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6.xml" ContentType="application/vnd.openxmlformats-officedocument.spreadsheetml.externalLink+xml"/>
  <Override PartName="/xl/externalLinks/externalLink7.xml" ContentType="application/vnd.openxmlformats-officedocument.spreadsheetml.externalLink+xml"/>
  <Default Extension="jpeg" ContentType="image/jpeg"/>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C7D7DFBA-A3E8-793F-BDBE-722D05640CCE}"/>
  <workbookPr codeName="EstaPasta_de_trabalho" defaultThemeVersion="124226"/>
  <bookViews>
    <workbookView xWindow="360" yWindow="135" windowWidth="19920" windowHeight="7755" tabRatio="754" firstSheet="5" activeTab="5"/>
  </bookViews>
  <sheets>
    <sheet name="Calculos_exp" sheetId="1" state="hidden" r:id="rId1"/>
    <sheet name="Tabela_EXP_PRBL" sheetId="2" state="hidden" r:id="rId2"/>
    <sheet name="Tabela_IMP_PRBL" sheetId="6" state="hidden" r:id="rId3"/>
    <sheet name="Listas" sheetId="5" state="hidden" r:id="rId4"/>
    <sheet name="Simulador" sheetId="4" state="hidden" r:id="rId5"/>
    <sheet name="CAPA" sheetId="7" r:id="rId6"/>
    <sheet name="Gerador de Tabelas" sheetId="8" state="hidden" r:id="rId7"/>
    <sheet name="Express Exportação" sheetId="9" state="hidden" r:id="rId8"/>
    <sheet name="Economy Exportação" sheetId="10" state="hidden" r:id="rId9"/>
    <sheet name="Express Importação" sheetId="11" state="hidden" r:id="rId10"/>
    <sheet name="Economy Importação" sheetId="12" state="hidden" r:id="rId11"/>
    <sheet name="Origens e Produtos" sheetId="13" state="hidden" r:id="rId12"/>
  </sheets>
  <functionGroups/>
  <externalReferences>
    <externalReference r:id="rId13"/>
    <externalReference r:id="rId14"/>
    <externalReference r:id="rId15"/>
    <externalReference r:id="rId16"/>
    <externalReference r:id="rId17"/>
    <externalReference r:id="rId18"/>
    <externalReference r:id="rId19"/>
  </externalReferences>
  <definedNames>
    <definedName name="____Key1" localSheetId="5" hidden="1">[1]Zones!#REF!</definedName>
    <definedName name="____Key1" localSheetId="6" hidden="1">[1]Zones!#REF!</definedName>
    <definedName name="____Key1" localSheetId="2" hidden="1">[1]Zones!#REF!</definedName>
    <definedName name="____Key1" hidden="1">[1]Zones!#REF!</definedName>
    <definedName name="____Key2" localSheetId="5" hidden="1">[1]Zones!#REF!</definedName>
    <definedName name="____Key2" localSheetId="6" hidden="1">[1]Zones!#REF!</definedName>
    <definedName name="____Key2" localSheetId="2" hidden="1">[1]Zones!#REF!</definedName>
    <definedName name="____Key2" hidden="1">[1]Zones!#REF!</definedName>
    <definedName name="___Key1" localSheetId="5" hidden="1">[1]Zones!#REF!</definedName>
    <definedName name="___Key1" localSheetId="6" hidden="1">[1]Zones!#REF!</definedName>
    <definedName name="___Key1" localSheetId="2" hidden="1">[1]Zones!#REF!</definedName>
    <definedName name="___Key1" hidden="1">[1]Zones!#REF!</definedName>
    <definedName name="___Key2" localSheetId="5" hidden="1">[1]Zones!#REF!</definedName>
    <definedName name="___Key2" localSheetId="6" hidden="1">[1]Zones!#REF!</definedName>
    <definedName name="___Key2" localSheetId="2" hidden="1">[1]Zones!#REF!</definedName>
    <definedName name="___Key2" hidden="1">[1]Zones!#REF!</definedName>
    <definedName name="__Key1" localSheetId="5" hidden="1">[1]Zones!#REF!</definedName>
    <definedName name="__Key1" localSheetId="6" hidden="1">[1]Zones!#REF!</definedName>
    <definedName name="__Key1" localSheetId="11" hidden="1">[1]Zones!#REF!</definedName>
    <definedName name="__Key1" localSheetId="2" hidden="1">[1]Zones!#REF!</definedName>
    <definedName name="__Key1" hidden="1">[1]Zones!#REF!</definedName>
    <definedName name="__Key2" localSheetId="5" hidden="1">[1]Zones!#REF!</definedName>
    <definedName name="__Key2" localSheetId="6" hidden="1">[1]Zones!#REF!</definedName>
    <definedName name="__Key2" localSheetId="11" hidden="1">[1]Zones!#REF!</definedName>
    <definedName name="__Key2" localSheetId="2" hidden="1">[1]Zones!#REF!</definedName>
    <definedName name="__Key2" hidden="1">[1]Zones!#REF!</definedName>
    <definedName name="_1__123Graph_ACHART_3" localSheetId="11" hidden="1">[2]Competitors!$E$5:$E$10</definedName>
    <definedName name="_1__123Graph_ACHART_3" hidden="1">[3]Competitors!$E$5:$E$10</definedName>
    <definedName name="_10__123Graph_CCHART_3" hidden="1">[4]Competitors!$I$5:$I$10</definedName>
    <definedName name="_10__123Graph_ECHART_4" hidden="1">[3]Competitors!$M$12:$M$22</definedName>
    <definedName name="_11__123Graph_CCHART_4" localSheetId="11" hidden="1">[2]Competitors!$I$12:$I$22</definedName>
    <definedName name="_11__123Graph_FCHART_3" hidden="1">[3]Competitors!$B$5:$B$10</definedName>
    <definedName name="_12__123Graph_CCHART_4" hidden="1">[4]Competitors!$I$12:$I$22</definedName>
    <definedName name="_12__123Graph_FCHART_4" hidden="1">[3]Competitors!$B$12:$B$22</definedName>
    <definedName name="_13__123Graph_DCHART_3" localSheetId="11" hidden="1">[2]Competitors!$K$5:$K$10</definedName>
    <definedName name="_13__123Graph_XCHART_4" hidden="1">[3]Competitors!$A$12:$A$22</definedName>
    <definedName name="_14__123Graph_DCHART_3" hidden="1">[4]Competitors!$K$5:$K$10</definedName>
    <definedName name="_15__123Graph_DCHART_4" localSheetId="11" hidden="1">[2]Competitors!$K$12:$K$22</definedName>
    <definedName name="_16__123Graph_DCHART_4" hidden="1">[4]Competitors!$K$12:$K$22</definedName>
    <definedName name="_17__123Graph_ECHART_3" localSheetId="11" hidden="1">[2]Competitors!$M$5:$M$10</definedName>
    <definedName name="_18__123Graph_ECHART_3" hidden="1">[4]Competitors!$M$5:$M$10</definedName>
    <definedName name="_19__123Graph_ECHART_4" localSheetId="11" hidden="1">[2]Competitors!$M$12:$M$22</definedName>
    <definedName name="_2__123Graph_ACHART_3" hidden="1">[4]Competitors!$E$5:$E$10</definedName>
    <definedName name="_2__123Graph_ACHART_4" hidden="1">[3]Competitors!$E$12:$E$22</definedName>
    <definedName name="_20__123Graph_ECHART_4" hidden="1">[4]Competitors!$M$12:$M$22</definedName>
    <definedName name="_21__123Graph_FCHART_3" localSheetId="11" hidden="1">[2]Competitors!$B$5:$B$10</definedName>
    <definedName name="_22__123Graph_FCHART_3" hidden="1">[4]Competitors!$B$5:$B$10</definedName>
    <definedName name="_23__123Graph_FCHART_4" localSheetId="11" hidden="1">[2]Competitors!$B$12:$B$22</definedName>
    <definedName name="_24__123Graph_FCHART_4" hidden="1">[4]Competitors!$B$12:$B$22</definedName>
    <definedName name="_25__123Graph_XCHART_4" localSheetId="11" hidden="1">[2]Competitors!$A$12:$A$22</definedName>
    <definedName name="_26__123Graph_XCHART_4" hidden="1">[4]Competitors!$A$12:$A$22</definedName>
    <definedName name="_3__123Graph_ACHART_4" localSheetId="11" hidden="1">[2]Competitors!$E$12:$E$22</definedName>
    <definedName name="_3__123Graph_BCHART_3" hidden="1">[3]Competitors!$G$5:$G$10</definedName>
    <definedName name="_4__123Graph_ACHART_4" hidden="1">[4]Competitors!$E$12:$E$22</definedName>
    <definedName name="_4__123Graph_BCHART_4" hidden="1">[3]Competitors!$G$12:$G$22</definedName>
    <definedName name="_5__123Graph_BCHART_3" localSheetId="11" hidden="1">[2]Competitors!$G$5:$G$10</definedName>
    <definedName name="_5__123Graph_CCHART_3" hidden="1">[3]Competitors!$I$5:$I$10</definedName>
    <definedName name="_6__123Graph_BCHART_3" hidden="1">[4]Competitors!$G$5:$G$10</definedName>
    <definedName name="_6__123Graph_CCHART_4" hidden="1">[3]Competitors!$I$12:$I$22</definedName>
    <definedName name="_7__123Graph_BCHART_4" localSheetId="11" hidden="1">[2]Competitors!$G$12:$G$22</definedName>
    <definedName name="_7__123Graph_DCHART_3" hidden="1">[3]Competitors!$K$5:$K$10</definedName>
    <definedName name="_8__123Graph_BCHART_4" hidden="1">[4]Competitors!$G$12:$G$22</definedName>
    <definedName name="_8__123Graph_DCHART_4" hidden="1">[3]Competitors!$K$12:$K$22</definedName>
    <definedName name="_9__123Graph_CCHART_3" localSheetId="11" hidden="1">[2]Competitors!$I$5:$I$10</definedName>
    <definedName name="_9__123Graph_ECHART_3" hidden="1">[3]Competitors!$M$5:$M$10</definedName>
    <definedName name="_xlnm._FilterDatabase" localSheetId="3" hidden="1">Listas!$D$1:$M$220</definedName>
    <definedName name="_xlnm._FilterDatabase" localSheetId="11" hidden="1">'Origens e Produtos'!$B$11:$BB$252</definedName>
    <definedName name="_Key1" localSheetId="5" hidden="1">[1]Zones!#REF!</definedName>
    <definedName name="_Key1" localSheetId="11" hidden="1">[1]Zones!#REF!</definedName>
    <definedName name="_Key1" localSheetId="2" hidden="1">[1]Zones!#REF!</definedName>
    <definedName name="_Key1" hidden="1">[1]Zones!#REF!</definedName>
    <definedName name="_Key2" localSheetId="5" hidden="1">[1]Zones!#REF!</definedName>
    <definedName name="_Key2" localSheetId="11" hidden="1">[1]Zones!#REF!</definedName>
    <definedName name="_Key2" localSheetId="2" hidden="1">[1]Zones!#REF!</definedName>
    <definedName name="_Key2" hidden="1">[1]Zones!#REF!</definedName>
    <definedName name="_Order1" hidden="1">255</definedName>
    <definedName name="_Order2" hidden="1">255</definedName>
    <definedName name="_Parse_Out" localSheetId="11" hidden="1">'[5]AU Zone'!$B$15:$I$222</definedName>
    <definedName name="_Parse_Out" hidden="1">'[6]AU Zone'!$B$15:$I$222</definedName>
    <definedName name="_Sort" localSheetId="5" hidden="1">#REF!</definedName>
    <definedName name="_Sort" localSheetId="11" hidden="1">#REF!</definedName>
    <definedName name="_Sort" localSheetId="2" hidden="1">#REF!</definedName>
    <definedName name="_Sort" hidden="1">#REF!</definedName>
    <definedName name="_Sort1" localSheetId="5" hidden="1">#REF!</definedName>
    <definedName name="_Sort1" localSheetId="11" hidden="1">#REF!</definedName>
    <definedName name="_Sort1" localSheetId="2" hidden="1">#REF!</definedName>
    <definedName name="_Sort1" hidden="1">#REF!</definedName>
    <definedName name="ac" localSheetId="5">#REF!</definedName>
    <definedName name="ac" localSheetId="6">#REF!</definedName>
    <definedName name="AFD" localSheetId="5">#REF!</definedName>
    <definedName name="al" localSheetId="5">#REF!</definedName>
    <definedName name="al" localSheetId="6">#REF!</definedName>
    <definedName name="am" localSheetId="5">#REF!</definedName>
    <definedName name="am" localSheetId="6">#REF!</definedName>
    <definedName name="ap" localSheetId="5">#REF!</definedName>
    <definedName name="ap" localSheetId="6">#REF!</definedName>
    <definedName name="_xlnm.Print_Area" localSheetId="8">'Economy Exportação'!$A$1:$P$88</definedName>
    <definedName name="_xlnm.Print_Area" localSheetId="10">'Economy Importação'!$A$1:$P$89</definedName>
    <definedName name="_xlnm.Print_Area" localSheetId="7">'Express Exportação'!$A$1:$P$122</definedName>
    <definedName name="_xlnm.Print_Area" localSheetId="9">'Express Importação'!$A$1:$P$122</definedName>
    <definedName name="_xlnm.Print_Area" localSheetId="11">'Origens e Produtos'!$B$1:$S$268</definedName>
    <definedName name="ba" localSheetId="5">#REF!</definedName>
    <definedName name="ce" localSheetId="5">#REF!</definedName>
    <definedName name="ce" localSheetId="6">#REF!</definedName>
    <definedName name="CONTDE" localSheetId="5">#REF!</definedName>
    <definedName name="CONTFD" localSheetId="5">#REF!</definedName>
    <definedName name="CONTFE" localSheetId="5">#REF!</definedName>
    <definedName name="CONTPD" localSheetId="5">#REF!</definedName>
    <definedName name="CONTPE" localSheetId="5">#REF!</definedName>
    <definedName name="df" localSheetId="5">#REF!</definedName>
    <definedName name="df" localSheetId="6">#REF!</definedName>
    <definedName name="dox" localSheetId="5">#REF!</definedName>
    <definedName name="es" localSheetId="5">#REF!</definedName>
    <definedName name="es" localSheetId="6">#REF!</definedName>
    <definedName name="go" localSheetId="5">#REF!</definedName>
    <definedName name="go" localSheetId="6">#REF!</definedName>
    <definedName name="gol" localSheetId="5">L7C3</definedName>
    <definedName name="gol" localSheetId="6">L7C3</definedName>
    <definedName name="LOOKUP" localSheetId="5">#REF!</definedName>
    <definedName name="LT_9" localSheetId="6">[7]Listas!#REF!</definedName>
    <definedName name="lt_ac" localSheetId="6">#REF!</definedName>
    <definedName name="lt_acre" localSheetId="6">#REF!</definedName>
    <definedName name="lt_al" localSheetId="6">#REF!</definedName>
    <definedName name="lt_alogoas" localSheetId="6">#REF!</definedName>
    <definedName name="lt_am" localSheetId="6">#REF!</definedName>
    <definedName name="lt_ap" localSheetId="6">#REF!</definedName>
    <definedName name="lt_ba" localSheetId="6">#REF!</definedName>
    <definedName name="lt_ce" localSheetId="6">#REF!</definedName>
    <definedName name="LT_DES">Listas!$D$2:$D$220</definedName>
    <definedName name="lt_df" localSheetId="6">#REF!</definedName>
    <definedName name="LT_DIR">Listas!$V$14:$V$15</definedName>
    <definedName name="lt_es" localSheetId="6">#REF!</definedName>
    <definedName name="lt_estados" localSheetId="6">#REF!</definedName>
    <definedName name="lt_go" localSheetId="6">#REF!</definedName>
    <definedName name="lt_ma" localSheetId="6">#REF!</definedName>
    <definedName name="lt_mg" localSheetId="6">#REF!</definedName>
    <definedName name="lt_ms" localSheetId="6">#REF!</definedName>
    <definedName name="lt_mt" localSheetId="6">#REF!</definedName>
    <definedName name="LT_OR" localSheetId="6">[7]CAPA_EXP!#REF!</definedName>
    <definedName name="LT_OR">Listas!$A$2:$A$9570</definedName>
    <definedName name="LT_OR2">Listas!$A$2:$A$9570</definedName>
    <definedName name="lt_pa" localSheetId="6">#REF!</definedName>
    <definedName name="lt_pb" localSheetId="6">#REF!</definedName>
    <definedName name="lt_pe" localSheetId="6">#REF!</definedName>
    <definedName name="lt_pi" localSheetId="6">#REF!</definedName>
    <definedName name="lt_pr" localSheetId="6">#REF!</definedName>
    <definedName name="LT_PROD3">Listas!$T$14:$T$22</definedName>
    <definedName name="lt_rj" localSheetId="6">#REF!</definedName>
    <definedName name="lt_rn" localSheetId="6">#REF!</definedName>
    <definedName name="lt_ro" localSheetId="6">#REF!</definedName>
    <definedName name="lt_rr" localSheetId="6">#REF!</definedName>
    <definedName name="lt_rs" localSheetId="6">#REF!</definedName>
    <definedName name="lt_sc" localSheetId="6">#REF!</definedName>
    <definedName name="lt_se" localSheetId="6">#REF!</definedName>
    <definedName name="lt_sp" localSheetId="6">#REF!</definedName>
    <definedName name="LT_TABELA">Listas!$O$2:$O$6</definedName>
    <definedName name="lt_to" localSheetId="6">#REF!</definedName>
    <definedName name="LT_zona" localSheetId="6">[7]Listas!#REF!</definedName>
    <definedName name="ma" localSheetId="5">#REF!</definedName>
    <definedName name="ma" localSheetId="6">#REF!</definedName>
    <definedName name="mg" localSheetId="5">#REF!</definedName>
    <definedName name="mg" localSheetId="6">#REF!</definedName>
    <definedName name="ms" localSheetId="5">#REF!</definedName>
    <definedName name="ms" localSheetId="6">#REF!</definedName>
    <definedName name="mt" localSheetId="5">#REF!</definedName>
    <definedName name="mt" localSheetId="6">#REF!</definedName>
    <definedName name="pa" localSheetId="5">#REF!</definedName>
    <definedName name="pa" localSheetId="6">#REF!</definedName>
    <definedName name="parcels" localSheetId="5">#REF!</definedName>
    <definedName name="pb" localSheetId="5">#REF!</definedName>
    <definedName name="pb" localSheetId="6">#REF!</definedName>
    <definedName name="pe" localSheetId="5">#REF!</definedName>
    <definedName name="pe" localSheetId="6">#REF!</definedName>
    <definedName name="pi" localSheetId="5">#REF!</definedName>
    <definedName name="pi" localSheetId="6">#REF!</definedName>
    <definedName name="pr" localSheetId="5">#REF!</definedName>
    <definedName name="pr" localSheetId="6">#REF!</definedName>
    <definedName name="rj" localSheetId="5">#REF!</definedName>
    <definedName name="rj" localSheetId="6">#REF!</definedName>
    <definedName name="rn" localSheetId="5">#REF!</definedName>
    <definedName name="rn" localSheetId="6">#REF!</definedName>
    <definedName name="ro" localSheetId="5">#REF!</definedName>
    <definedName name="ro" localSheetId="6">#REF!</definedName>
    <definedName name="road" localSheetId="5">#REF!</definedName>
    <definedName name="rr" localSheetId="5">#REF!</definedName>
    <definedName name="rr" localSheetId="6">#REF!</definedName>
    <definedName name="rs" localSheetId="5">#REF!</definedName>
    <definedName name="rs" localSheetId="6">#REF!</definedName>
    <definedName name="RTH" localSheetId="5">#REF!</definedName>
    <definedName name="sc" localSheetId="5">#REF!</definedName>
    <definedName name="sc" localSheetId="6">#REF!</definedName>
    <definedName name="se" localSheetId="5">#REF!</definedName>
    <definedName name="se" localSheetId="6">#REF!</definedName>
    <definedName name="sp" localSheetId="5">#REF!</definedName>
    <definedName name="sp" localSheetId="6">#REF!</definedName>
    <definedName name="tab" localSheetId="5">L7C3</definedName>
    <definedName name="tab" localSheetId="6">L7C3</definedName>
    <definedName name="TABLE" localSheetId="5">#REF!</definedName>
    <definedName name="to" localSheetId="5">#REF!</definedName>
    <definedName name="to" localSheetId="6">#REF!</definedName>
    <definedName name="zone" localSheetId="5">#REF!</definedName>
    <definedName name="Zones" localSheetId="5">#REF!,#REF!,#REF!,#REF!</definedName>
    <definedName name="Zones" localSheetId="11">'Origens e Produtos'!$B$1:$R$267</definedName>
  </definedNames>
  <calcPr calcId="125725"/>
</workbook>
</file>

<file path=xl/calcChain.xml><?xml version="1.0" encoding="utf-8"?>
<calcChain xmlns="http://schemas.openxmlformats.org/spreadsheetml/2006/main">
  <c r="J567" i="6"/>
  <c r="J566"/>
  <c r="J565"/>
  <c r="J564"/>
  <c r="J563"/>
  <c r="J562"/>
  <c r="J561"/>
  <c r="J560"/>
  <c r="J559"/>
  <c r="J558"/>
  <c r="J557"/>
  <c r="J556"/>
  <c r="J555"/>
  <c r="J554"/>
  <c r="J553"/>
  <c r="J552"/>
  <c r="J551"/>
  <c r="J550"/>
  <c r="J549"/>
  <c r="J548"/>
  <c r="J547"/>
  <c r="J546"/>
  <c r="J545"/>
  <c r="J544"/>
  <c r="J543"/>
  <c r="J542"/>
  <c r="J541"/>
  <c r="J540"/>
  <c r="J539"/>
  <c r="J538"/>
  <c r="J537"/>
  <c r="J536"/>
  <c r="J535"/>
  <c r="J534"/>
  <c r="J533"/>
  <c r="J532"/>
  <c r="J531"/>
  <c r="J530"/>
  <c r="J529"/>
  <c r="J528"/>
  <c r="J527"/>
  <c r="J526"/>
  <c r="J525"/>
  <c r="J524"/>
  <c r="J523"/>
  <c r="J522"/>
  <c r="J521"/>
  <c r="J520"/>
  <c r="J519"/>
  <c r="J518"/>
  <c r="J517"/>
  <c r="J516"/>
  <c r="J515"/>
  <c r="J514"/>
  <c r="J513"/>
  <c r="J512"/>
  <c r="J511"/>
  <c r="J510"/>
  <c r="J509"/>
  <c r="J508"/>
  <c r="J507"/>
  <c r="J506"/>
  <c r="J505"/>
  <c r="J504"/>
  <c r="J503"/>
  <c r="J502"/>
  <c r="J501"/>
  <c r="J500"/>
  <c r="J499"/>
  <c r="J498"/>
  <c r="J497"/>
  <c r="J496"/>
  <c r="J495"/>
  <c r="J494"/>
  <c r="J493"/>
  <c r="J492"/>
  <c r="J491"/>
  <c r="J490"/>
  <c r="J489"/>
  <c r="J488"/>
  <c r="J487"/>
  <c r="J486"/>
  <c r="J485"/>
  <c r="J484"/>
  <c r="J483"/>
  <c r="J482"/>
  <c r="J481"/>
  <c r="J480"/>
  <c r="J479"/>
  <c r="J478"/>
  <c r="J477"/>
  <c r="J476"/>
  <c r="J475"/>
  <c r="J474"/>
  <c r="J473"/>
  <c r="J472"/>
  <c r="J471"/>
  <c r="J470"/>
  <c r="J469"/>
  <c r="J468"/>
  <c r="J467"/>
  <c r="J466"/>
  <c r="J465"/>
  <c r="J464"/>
  <c r="J463"/>
  <c r="J462"/>
  <c r="J461"/>
  <c r="J460"/>
  <c r="J459"/>
  <c r="J458"/>
  <c r="J457"/>
  <c r="J456"/>
  <c r="J455"/>
  <c r="J454"/>
  <c r="J453"/>
  <c r="J452"/>
  <c r="J451"/>
  <c r="J450"/>
  <c r="J449"/>
  <c r="J448"/>
  <c r="J447"/>
  <c r="J446"/>
  <c r="J445"/>
  <c r="J444"/>
  <c r="J443"/>
  <c r="J442"/>
  <c r="J441"/>
  <c r="J440"/>
  <c r="J439"/>
  <c r="J438"/>
  <c r="J437"/>
  <c r="J436"/>
  <c r="J435"/>
  <c r="J434"/>
  <c r="J433"/>
  <c r="J432"/>
  <c r="J431"/>
  <c r="J430"/>
  <c r="J429"/>
  <c r="J428"/>
  <c r="J427"/>
  <c r="J426"/>
  <c r="J425"/>
  <c r="J424"/>
  <c r="J423"/>
  <c r="J422"/>
  <c r="J421"/>
  <c r="J420"/>
  <c r="J419"/>
  <c r="J418"/>
  <c r="J417"/>
  <c r="J416"/>
  <c r="J415"/>
  <c r="J414"/>
  <c r="J413"/>
  <c r="J412"/>
  <c r="J411"/>
  <c r="J410"/>
  <c r="J409"/>
  <c r="J408"/>
  <c r="J407"/>
  <c r="J406"/>
  <c r="J405"/>
  <c r="J404"/>
  <c r="J403"/>
  <c r="J402"/>
  <c r="J401"/>
  <c r="J400"/>
  <c r="J399"/>
  <c r="J398"/>
  <c r="J397"/>
  <c r="J396"/>
  <c r="J395"/>
  <c r="J394"/>
  <c r="J393"/>
  <c r="J392"/>
  <c r="J391"/>
  <c r="J390"/>
  <c r="J389"/>
  <c r="J388"/>
  <c r="J387"/>
  <c r="J386"/>
  <c r="J385"/>
  <c r="J384"/>
  <c r="J383"/>
  <c r="J382"/>
  <c r="J381"/>
  <c r="J380"/>
  <c r="J379"/>
  <c r="J378"/>
  <c r="J377"/>
  <c r="J376"/>
  <c r="J375"/>
  <c r="J374"/>
  <c r="J373"/>
  <c r="J372"/>
  <c r="J371"/>
  <c r="J370"/>
  <c r="J369"/>
  <c r="J368"/>
  <c r="J367"/>
  <c r="J366"/>
  <c r="J365"/>
  <c r="J364"/>
  <c r="J363"/>
  <c r="J362"/>
  <c r="J361"/>
  <c r="J360"/>
  <c r="J359"/>
  <c r="J358"/>
  <c r="J357"/>
  <c r="J356"/>
  <c r="J355"/>
  <c r="J354"/>
  <c r="J353"/>
  <c r="J352"/>
  <c r="J351"/>
  <c r="J350"/>
  <c r="J349"/>
  <c r="J348"/>
  <c r="J347"/>
  <c r="J346"/>
  <c r="J345"/>
  <c r="J344"/>
  <c r="J343"/>
  <c r="J342"/>
  <c r="J341"/>
  <c r="J340"/>
  <c r="J339"/>
  <c r="J338"/>
  <c r="J337"/>
  <c r="J336"/>
  <c r="J335"/>
  <c r="J334"/>
  <c r="J333"/>
  <c r="J332"/>
  <c r="J331"/>
  <c r="J330"/>
  <c r="J329"/>
  <c r="J328"/>
  <c r="J327"/>
  <c r="J326"/>
  <c r="J325"/>
  <c r="J324"/>
  <c r="J323"/>
  <c r="J322"/>
  <c r="J321"/>
  <c r="J320"/>
  <c r="J319"/>
  <c r="J318"/>
  <c r="J317"/>
  <c r="J316"/>
  <c r="J315"/>
  <c r="J314"/>
  <c r="J313"/>
  <c r="J312"/>
  <c r="J311"/>
  <c r="J310"/>
  <c r="J309"/>
  <c r="J308"/>
  <c r="J307"/>
  <c r="J306"/>
  <c r="J305"/>
  <c r="J304"/>
  <c r="J303"/>
  <c r="J302"/>
  <c r="J301"/>
  <c r="J300"/>
  <c r="J299"/>
  <c r="J298"/>
  <c r="J297"/>
  <c r="J296"/>
  <c r="J295"/>
  <c r="J294"/>
  <c r="J293"/>
  <c r="J292"/>
  <c r="J291"/>
  <c r="J290"/>
  <c r="J289"/>
  <c r="J288"/>
  <c r="J287"/>
  <c r="J286"/>
  <c r="J285"/>
  <c r="J284"/>
  <c r="J283"/>
  <c r="J282"/>
  <c r="J281"/>
  <c r="J280"/>
  <c r="J279"/>
  <c r="J278"/>
  <c r="J277"/>
  <c r="J276"/>
  <c r="J275"/>
  <c r="J274"/>
  <c r="J273"/>
  <c r="J272"/>
  <c r="J271"/>
  <c r="J270"/>
  <c r="J269"/>
  <c r="J268"/>
  <c r="J267"/>
  <c r="J266"/>
  <c r="J265"/>
  <c r="J264"/>
  <c r="J263"/>
  <c r="J262"/>
  <c r="J261"/>
  <c r="J260"/>
  <c r="J259"/>
  <c r="J258"/>
  <c r="J257"/>
  <c r="J256"/>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567" i="2"/>
  <c r="A567"/>
  <c r="J566"/>
  <c r="A566"/>
  <c r="J565"/>
  <c r="A565"/>
  <c r="J564"/>
  <c r="A564"/>
  <c r="J563"/>
  <c r="A563"/>
  <c r="J562"/>
  <c r="A562"/>
  <c r="J561"/>
  <c r="A561"/>
  <c r="J560"/>
  <c r="A560"/>
  <c r="J559"/>
  <c r="A559"/>
  <c r="J558"/>
  <c r="A558"/>
  <c r="J557"/>
  <c r="A557"/>
  <c r="J556"/>
  <c r="A556"/>
  <c r="J555"/>
  <c r="A555"/>
  <c r="J554"/>
  <c r="A554"/>
  <c r="J553"/>
  <c r="A553"/>
  <c r="J552"/>
  <c r="A552"/>
  <c r="J551"/>
  <c r="A551"/>
  <c r="J550"/>
  <c r="A550"/>
  <c r="J549"/>
  <c r="A549"/>
  <c r="J548"/>
  <c r="A548"/>
  <c r="J547"/>
  <c r="A547"/>
  <c r="J546"/>
  <c r="A546"/>
  <c r="J545"/>
  <c r="A545"/>
  <c r="J544"/>
  <c r="A544"/>
  <c r="J543"/>
  <c r="A543"/>
  <c r="J542"/>
  <c r="A542"/>
  <c r="J541"/>
  <c r="A541"/>
  <c r="J540"/>
  <c r="A540"/>
  <c r="J539"/>
  <c r="A539"/>
  <c r="J538"/>
  <c r="A538"/>
  <c r="J537"/>
  <c r="A537"/>
  <c r="J536"/>
  <c r="A536"/>
  <c r="J535"/>
  <c r="A535"/>
  <c r="J534"/>
  <c r="A534"/>
  <c r="J533"/>
  <c r="A533"/>
  <c r="J532"/>
  <c r="A532"/>
  <c r="J531"/>
  <c r="A531"/>
  <c r="J530"/>
  <c r="A530"/>
  <c r="J529"/>
  <c r="A529"/>
  <c r="J528"/>
  <c r="A528"/>
  <c r="J527"/>
  <c r="A527"/>
  <c r="J526"/>
  <c r="A526"/>
  <c r="J525"/>
  <c r="A525"/>
  <c r="J524"/>
  <c r="A524"/>
  <c r="J523"/>
  <c r="A523"/>
  <c r="J522"/>
  <c r="A522"/>
  <c r="J521"/>
  <c r="A521"/>
  <c r="J520"/>
  <c r="A520"/>
  <c r="J519"/>
  <c r="A519"/>
  <c r="J518"/>
  <c r="A518"/>
  <c r="J517"/>
  <c r="A517"/>
  <c r="J516"/>
  <c r="A516"/>
  <c r="J515"/>
  <c r="A515"/>
  <c r="J514"/>
  <c r="A514"/>
  <c r="J513"/>
  <c r="A513"/>
  <c r="J512"/>
  <c r="A512"/>
  <c r="J511"/>
  <c r="A511"/>
  <c r="J510"/>
  <c r="A510"/>
  <c r="J509"/>
  <c r="A509"/>
  <c r="J508"/>
  <c r="A508"/>
  <c r="J507"/>
  <c r="A507"/>
  <c r="J506"/>
  <c r="A506"/>
  <c r="J505"/>
  <c r="A505"/>
  <c r="J504"/>
  <c r="A504"/>
  <c r="J503"/>
  <c r="A503"/>
  <c r="J502"/>
  <c r="A502"/>
  <c r="J501"/>
  <c r="A501"/>
  <c r="J500"/>
  <c r="A500"/>
  <c r="J499"/>
  <c r="A499"/>
  <c r="J498"/>
  <c r="A498"/>
  <c r="J497"/>
  <c r="A497"/>
  <c r="J496"/>
  <c r="A496"/>
  <c r="J495"/>
  <c r="A495"/>
  <c r="J494"/>
  <c r="A494"/>
  <c r="J493"/>
  <c r="A493"/>
  <c r="J492"/>
  <c r="A492"/>
  <c r="J491"/>
  <c r="A491"/>
  <c r="J490"/>
  <c r="A490"/>
  <c r="J489"/>
  <c r="A489"/>
  <c r="J488"/>
  <c r="A488"/>
  <c r="J487"/>
  <c r="A487"/>
  <c r="J486"/>
  <c r="A486"/>
  <c r="J485"/>
  <c r="A485"/>
  <c r="J484"/>
  <c r="A484"/>
  <c r="J483"/>
  <c r="A483"/>
  <c r="J482"/>
  <c r="A482"/>
  <c r="J481"/>
  <c r="A481"/>
  <c r="J480"/>
  <c r="A480"/>
  <c r="J479"/>
  <c r="A479"/>
  <c r="J478"/>
  <c r="A478"/>
  <c r="J477"/>
  <c r="A477"/>
  <c r="J476"/>
  <c r="A476"/>
  <c r="J475"/>
  <c r="A475"/>
  <c r="J474"/>
  <c r="A474"/>
  <c r="J473"/>
  <c r="A473"/>
  <c r="J472"/>
  <c r="A472"/>
  <c r="J471"/>
  <c r="A471"/>
  <c r="J470"/>
  <c r="A470"/>
  <c r="J469"/>
  <c r="A469"/>
  <c r="J468"/>
  <c r="A468"/>
  <c r="J467"/>
  <c r="A467"/>
  <c r="J466"/>
  <c r="A466"/>
  <c r="J465"/>
  <c r="A465"/>
  <c r="J464"/>
  <c r="A464"/>
  <c r="J463"/>
  <c r="A463"/>
  <c r="J462"/>
  <c r="A462"/>
  <c r="J461"/>
  <c r="A461"/>
  <c r="J460"/>
  <c r="A460"/>
  <c r="J459"/>
  <c r="A459"/>
  <c r="J458"/>
  <c r="A458"/>
  <c r="J457"/>
  <c r="A457"/>
  <c r="J456"/>
  <c r="A456"/>
  <c r="J455"/>
  <c r="A455"/>
  <c r="J454"/>
  <c r="A454"/>
  <c r="J453"/>
  <c r="A453"/>
  <c r="J452"/>
  <c r="A452"/>
  <c r="J451"/>
  <c r="A451"/>
  <c r="J450"/>
  <c r="A450"/>
  <c r="J449"/>
  <c r="A449"/>
  <c r="J448"/>
  <c r="A448"/>
  <c r="J447"/>
  <c r="A447"/>
  <c r="J446"/>
  <c r="A446"/>
  <c r="J445"/>
  <c r="A445"/>
  <c r="J444"/>
  <c r="A444"/>
  <c r="J443"/>
  <c r="A443"/>
  <c r="J442"/>
  <c r="A442"/>
  <c r="J441"/>
  <c r="A441"/>
  <c r="J440"/>
  <c r="A440"/>
  <c r="J439"/>
  <c r="A439"/>
  <c r="J438"/>
  <c r="A438"/>
  <c r="J437"/>
  <c r="A437"/>
  <c r="J436"/>
  <c r="A436"/>
  <c r="J435"/>
  <c r="A435"/>
  <c r="J434"/>
  <c r="A434"/>
  <c r="J433"/>
  <c r="A433"/>
  <c r="J432"/>
  <c r="A432"/>
  <c r="J431"/>
  <c r="A431"/>
  <c r="J430"/>
  <c r="A430"/>
  <c r="J429"/>
  <c r="A429"/>
  <c r="J428"/>
  <c r="A428"/>
  <c r="J427"/>
  <c r="A427"/>
  <c r="J426"/>
  <c r="A426"/>
  <c r="J425"/>
  <c r="A425"/>
  <c r="J424"/>
  <c r="A424"/>
  <c r="J423"/>
  <c r="A423"/>
  <c r="J422"/>
  <c r="A422"/>
  <c r="J421"/>
  <c r="A421"/>
  <c r="J420"/>
  <c r="A420"/>
  <c r="J419"/>
  <c r="A419"/>
  <c r="J418"/>
  <c r="A418"/>
  <c r="J417"/>
  <c r="A417"/>
  <c r="J416"/>
  <c r="A416"/>
  <c r="J415"/>
  <c r="A415"/>
  <c r="J414"/>
  <c r="A414"/>
  <c r="J413"/>
  <c r="A413"/>
  <c r="J412"/>
  <c r="A412"/>
  <c r="J411"/>
  <c r="A411"/>
  <c r="J410"/>
  <c r="A410"/>
  <c r="J409"/>
  <c r="A409"/>
  <c r="J408"/>
  <c r="A408"/>
  <c r="J407"/>
  <c r="A407"/>
  <c r="J406"/>
  <c r="A406"/>
  <c r="J405"/>
  <c r="A405"/>
  <c r="J404"/>
  <c r="A404"/>
  <c r="J403"/>
  <c r="A403"/>
  <c r="J402"/>
  <c r="A402"/>
  <c r="J401"/>
  <c r="A401"/>
  <c r="J400"/>
  <c r="A400"/>
  <c r="J399"/>
  <c r="A399"/>
  <c r="J398"/>
  <c r="A398"/>
  <c r="J397"/>
  <c r="A397"/>
  <c r="J396"/>
  <c r="A396"/>
  <c r="J395"/>
  <c r="A395"/>
  <c r="J394"/>
  <c r="A394"/>
  <c r="J393"/>
  <c r="A393"/>
  <c r="J392"/>
  <c r="A392"/>
  <c r="J391"/>
  <c r="A391"/>
  <c r="J390"/>
  <c r="A390"/>
  <c r="J389"/>
  <c r="A389"/>
  <c r="J388"/>
  <c r="A388"/>
  <c r="J387"/>
  <c r="A387"/>
  <c r="J386"/>
  <c r="A386"/>
  <c r="J385"/>
  <c r="A385"/>
  <c r="J384"/>
  <c r="A384"/>
  <c r="J383"/>
  <c r="A383"/>
  <c r="J382"/>
  <c r="A382"/>
  <c r="J381"/>
  <c r="A381"/>
  <c r="J380"/>
  <c r="A380"/>
  <c r="J379"/>
  <c r="A379"/>
  <c r="J378"/>
  <c r="A378"/>
  <c r="J377"/>
  <c r="A377"/>
  <c r="J376"/>
  <c r="A376"/>
  <c r="J375"/>
  <c r="A375"/>
  <c r="J374"/>
  <c r="A374"/>
  <c r="J373"/>
  <c r="A373"/>
  <c r="J372"/>
  <c r="A372"/>
  <c r="J371"/>
  <c r="A371"/>
  <c r="J370"/>
  <c r="A370"/>
  <c r="J369"/>
  <c r="A369"/>
  <c r="J368"/>
  <c r="A368"/>
  <c r="J367"/>
  <c r="A367"/>
  <c r="J366"/>
  <c r="A366"/>
  <c r="J365"/>
  <c r="A365"/>
  <c r="J364"/>
  <c r="A364"/>
  <c r="J363"/>
  <c r="A363"/>
  <c r="J362"/>
  <c r="A362"/>
  <c r="J361"/>
  <c r="A361"/>
  <c r="J360"/>
  <c r="A360"/>
  <c r="J359"/>
  <c r="A359"/>
  <c r="J358"/>
  <c r="A358"/>
  <c r="J357"/>
  <c r="A357"/>
  <c r="J356"/>
  <c r="A356"/>
  <c r="J355"/>
  <c r="A355"/>
  <c r="J354"/>
  <c r="A354"/>
  <c r="J353"/>
  <c r="A353"/>
  <c r="J352"/>
  <c r="A352"/>
  <c r="J351"/>
  <c r="A351"/>
  <c r="J350"/>
  <c r="A350"/>
  <c r="J349"/>
  <c r="A349"/>
  <c r="J348"/>
  <c r="A348"/>
  <c r="J347"/>
  <c r="A347"/>
  <c r="J346"/>
  <c r="A346"/>
  <c r="J345"/>
  <c r="A345"/>
  <c r="J344"/>
  <c r="A344"/>
  <c r="J343"/>
  <c r="A343"/>
  <c r="J342"/>
  <c r="A342"/>
  <c r="J341"/>
  <c r="A341"/>
  <c r="J340"/>
  <c r="A340"/>
  <c r="J339"/>
  <c r="A339"/>
  <c r="J338"/>
  <c r="A338"/>
  <c r="J337"/>
  <c r="A337"/>
  <c r="J336"/>
  <c r="A336"/>
  <c r="J335"/>
  <c r="A335"/>
  <c r="J334"/>
  <c r="A334"/>
  <c r="J333"/>
  <c r="A333"/>
  <c r="J332"/>
  <c r="A332"/>
  <c r="J331"/>
  <c r="A331"/>
  <c r="J330"/>
  <c r="A330"/>
  <c r="J329"/>
  <c r="A329"/>
  <c r="J328"/>
  <c r="A328"/>
  <c r="J327"/>
  <c r="A327"/>
  <c r="J326"/>
  <c r="A326"/>
  <c r="J325"/>
  <c r="A325"/>
  <c r="J324"/>
  <c r="A324"/>
  <c r="J323"/>
  <c r="A323"/>
  <c r="J322"/>
  <c r="A322"/>
  <c r="J321"/>
  <c r="A321"/>
  <c r="J320"/>
  <c r="A320"/>
  <c r="J319"/>
  <c r="A319"/>
  <c r="J318"/>
  <c r="A318"/>
  <c r="J317"/>
  <c r="A317"/>
  <c r="J316"/>
  <c r="A316"/>
  <c r="J315"/>
  <c r="A315"/>
  <c r="J314"/>
  <c r="A314"/>
  <c r="J313"/>
  <c r="A313"/>
  <c r="J312"/>
  <c r="A312"/>
  <c r="J311"/>
  <c r="A311"/>
  <c r="J310"/>
  <c r="A310"/>
  <c r="J309"/>
  <c r="A309"/>
  <c r="J308"/>
  <c r="A308"/>
  <c r="J307"/>
  <c r="A307"/>
  <c r="J306"/>
  <c r="A306"/>
  <c r="J305"/>
  <c r="A305"/>
  <c r="J304"/>
  <c r="A304"/>
  <c r="J303"/>
  <c r="A303"/>
  <c r="J302"/>
  <c r="A302"/>
  <c r="J301"/>
  <c r="A301"/>
  <c r="J300"/>
  <c r="A300"/>
  <c r="J299"/>
  <c r="A299"/>
  <c r="J298"/>
  <c r="A298"/>
  <c r="J297"/>
  <c r="A297"/>
  <c r="J296"/>
  <c r="A296"/>
  <c r="J295"/>
  <c r="A295"/>
  <c r="J294"/>
  <c r="A294"/>
  <c r="J293"/>
  <c r="A293"/>
  <c r="J292"/>
  <c r="A292"/>
  <c r="J291"/>
  <c r="A291"/>
  <c r="J290"/>
  <c r="A290"/>
  <c r="J289"/>
  <c r="A289"/>
  <c r="J288"/>
  <c r="A288"/>
  <c r="J287"/>
  <c r="A287"/>
  <c r="J286"/>
  <c r="A286"/>
  <c r="J285"/>
  <c r="A285"/>
  <c r="J284"/>
  <c r="A284"/>
  <c r="J283"/>
  <c r="A283"/>
  <c r="J282"/>
  <c r="A282"/>
  <c r="J281"/>
  <c r="A281"/>
  <c r="J280"/>
  <c r="A280"/>
  <c r="J279"/>
  <c r="A279"/>
  <c r="J278"/>
  <c r="A278"/>
  <c r="J277"/>
  <c r="A277"/>
  <c r="J276"/>
  <c r="A276"/>
  <c r="J275"/>
  <c r="A275"/>
  <c r="J274"/>
  <c r="A274"/>
  <c r="J273"/>
  <c r="A273"/>
  <c r="J272"/>
  <c r="A272"/>
  <c r="J271"/>
  <c r="A271"/>
  <c r="J270"/>
  <c r="A270"/>
  <c r="J269"/>
  <c r="A269"/>
  <c r="J268"/>
  <c r="A268"/>
  <c r="J267"/>
  <c r="A267"/>
  <c r="J266"/>
  <c r="A266"/>
  <c r="J265"/>
  <c r="A265"/>
  <c r="J264"/>
  <c r="A264"/>
  <c r="J263"/>
  <c r="A263"/>
  <c r="J262"/>
  <c r="A262"/>
  <c r="J261"/>
  <c r="A261"/>
  <c r="J260"/>
  <c r="A260"/>
  <c r="J259"/>
  <c r="A259"/>
  <c r="J258"/>
  <c r="A258"/>
  <c r="J257"/>
  <c r="A257"/>
  <c r="J256"/>
  <c r="A256"/>
  <c r="J255"/>
  <c r="A255"/>
  <c r="J254"/>
  <c r="A254"/>
  <c r="J253"/>
  <c r="A253"/>
  <c r="J252"/>
  <c r="A252"/>
  <c r="J251"/>
  <c r="A251"/>
  <c r="J250"/>
  <c r="A250"/>
  <c r="J249"/>
  <c r="A249"/>
  <c r="J248"/>
  <c r="A248"/>
  <c r="J247"/>
  <c r="A247"/>
  <c r="J246"/>
  <c r="A246"/>
  <c r="J245"/>
  <c r="A245"/>
  <c r="J244"/>
  <c r="A244"/>
  <c r="J243"/>
  <c r="A243"/>
  <c r="J242"/>
  <c r="A242"/>
  <c r="J241"/>
  <c r="A241"/>
  <c r="J240"/>
  <c r="A240"/>
  <c r="J239"/>
  <c r="A239"/>
  <c r="J238"/>
  <c r="A238"/>
  <c r="J237"/>
  <c r="A237"/>
  <c r="J236"/>
  <c r="A236"/>
  <c r="J235"/>
  <c r="A235"/>
  <c r="J234"/>
  <c r="A234"/>
  <c r="J233"/>
  <c r="A233"/>
  <c r="J232"/>
  <c r="A232"/>
  <c r="J231"/>
  <c r="A231"/>
  <c r="J230"/>
  <c r="A230"/>
  <c r="J229"/>
  <c r="A229"/>
  <c r="J228"/>
  <c r="A228"/>
  <c r="J227"/>
  <c r="A227"/>
  <c r="J226"/>
  <c r="A226"/>
  <c r="J225"/>
  <c r="A225"/>
  <c r="J224"/>
  <c r="A224"/>
  <c r="J223"/>
  <c r="A223"/>
  <c r="J222"/>
  <c r="A222"/>
  <c r="J221"/>
  <c r="A221"/>
  <c r="J220"/>
  <c r="A220"/>
  <c r="J219"/>
  <c r="A219"/>
  <c r="J218"/>
  <c r="A218"/>
  <c r="J217"/>
  <c r="A217"/>
  <c r="J216"/>
  <c r="A216"/>
  <c r="J215"/>
  <c r="A215"/>
  <c r="J214"/>
  <c r="A214"/>
  <c r="J213"/>
  <c r="A213"/>
  <c r="J212"/>
  <c r="A212"/>
  <c r="J211"/>
  <c r="A211"/>
  <c r="J210"/>
  <c r="A210"/>
  <c r="J209"/>
  <c r="A209"/>
  <c r="J208"/>
  <c r="A208"/>
  <c r="J207"/>
  <c r="A207"/>
  <c r="J206"/>
  <c r="A206"/>
  <c r="J205"/>
  <c r="A205"/>
  <c r="J204"/>
  <c r="A204"/>
  <c r="J203"/>
  <c r="A203"/>
  <c r="J202"/>
  <c r="A202"/>
  <c r="J201"/>
  <c r="A201"/>
  <c r="J200"/>
  <c r="A200"/>
  <c r="J199"/>
  <c r="A199"/>
  <c r="J198"/>
  <c r="A198"/>
  <c r="J197"/>
  <c r="A197"/>
  <c r="J196"/>
  <c r="A196"/>
  <c r="J195"/>
  <c r="A195"/>
  <c r="J194"/>
  <c r="A194"/>
  <c r="J193"/>
  <c r="A193"/>
  <c r="J192"/>
  <c r="A192"/>
  <c r="J191"/>
  <c r="A191"/>
  <c r="J190"/>
  <c r="A190"/>
  <c r="J189"/>
  <c r="A189"/>
  <c r="J188"/>
  <c r="A188"/>
  <c r="J187"/>
  <c r="A187"/>
  <c r="J186"/>
  <c r="A186"/>
  <c r="J185"/>
  <c r="A185"/>
  <c r="J184"/>
  <c r="A184"/>
  <c r="J183"/>
  <c r="A183"/>
  <c r="J182"/>
  <c r="A182"/>
  <c r="J181"/>
  <c r="A181"/>
  <c r="J180"/>
  <c r="A180"/>
  <c r="J179"/>
  <c r="A179"/>
  <c r="J178"/>
  <c r="A178"/>
  <c r="J177"/>
  <c r="A177"/>
  <c r="J176"/>
  <c r="A176"/>
  <c r="J175"/>
  <c r="A175"/>
  <c r="J174"/>
  <c r="A174"/>
  <c r="J173"/>
  <c r="A173"/>
  <c r="J172"/>
  <c r="A172"/>
  <c r="J171"/>
  <c r="A171"/>
  <c r="J170"/>
  <c r="A170"/>
  <c r="J169"/>
  <c r="A169"/>
  <c r="J168"/>
  <c r="A168"/>
  <c r="J167"/>
  <c r="A167"/>
  <c r="J166"/>
  <c r="A166"/>
  <c r="J165"/>
  <c r="A165"/>
  <c r="J164"/>
  <c r="A164"/>
  <c r="J163"/>
  <c r="A163"/>
  <c r="J162"/>
  <c r="A162"/>
  <c r="J161"/>
  <c r="A161"/>
  <c r="J160"/>
  <c r="A160"/>
  <c r="J159"/>
  <c r="A159"/>
  <c r="J158"/>
  <c r="A158"/>
  <c r="J157"/>
  <c r="A157"/>
  <c r="J156"/>
  <c r="A156"/>
  <c r="J155"/>
  <c r="A155"/>
  <c r="J154"/>
  <c r="A154"/>
  <c r="J153"/>
  <c r="A153"/>
  <c r="J152"/>
  <c r="A152"/>
  <c r="J151"/>
  <c r="A151"/>
  <c r="J150"/>
  <c r="A150"/>
  <c r="J149"/>
  <c r="A149"/>
  <c r="J148"/>
  <c r="A148"/>
  <c r="J147"/>
  <c r="A147"/>
  <c r="J146"/>
  <c r="A146"/>
  <c r="J145"/>
  <c r="A145"/>
  <c r="J144"/>
  <c r="A144"/>
  <c r="J143"/>
  <c r="A143"/>
  <c r="J142"/>
  <c r="A142"/>
  <c r="J141"/>
  <c r="A141"/>
  <c r="J140"/>
  <c r="A140"/>
  <c r="J139"/>
  <c r="A139"/>
  <c r="J138"/>
  <c r="A138"/>
  <c r="J137"/>
  <c r="A137"/>
  <c r="J136"/>
  <c r="A136"/>
  <c r="J135"/>
  <c r="A135"/>
  <c r="J134"/>
  <c r="A134"/>
  <c r="J133"/>
  <c r="A133"/>
  <c r="J132"/>
  <c r="A132"/>
  <c r="J131"/>
  <c r="A131"/>
  <c r="J130"/>
  <c r="A130"/>
  <c r="J129"/>
  <c r="A129"/>
  <c r="J128"/>
  <c r="A128"/>
  <c r="J127"/>
  <c r="A127"/>
  <c r="J126"/>
  <c r="A126"/>
  <c r="J125"/>
  <c r="A125"/>
  <c r="J124"/>
  <c r="A124"/>
  <c r="J123"/>
  <c r="A123"/>
  <c r="J122"/>
  <c r="A122"/>
  <c r="J121"/>
  <c r="A121"/>
  <c r="J120"/>
  <c r="A120"/>
  <c r="J119"/>
  <c r="A119"/>
  <c r="J118"/>
  <c r="A118"/>
  <c r="J117"/>
  <c r="A117"/>
  <c r="J116"/>
  <c r="A116"/>
  <c r="J115"/>
  <c r="A115"/>
  <c r="J114"/>
  <c r="A114"/>
  <c r="J113"/>
  <c r="A113"/>
  <c r="J112"/>
  <c r="A112"/>
  <c r="J111"/>
  <c r="A111"/>
  <c r="J110"/>
  <c r="A110"/>
  <c r="J109"/>
  <c r="A109"/>
  <c r="J108"/>
  <c r="A108"/>
  <c r="J107"/>
  <c r="A107"/>
  <c r="J106"/>
  <c r="A106"/>
  <c r="J105"/>
  <c r="A105"/>
  <c r="J104"/>
  <c r="A104"/>
  <c r="J103"/>
  <c r="A103"/>
  <c r="J102"/>
  <c r="A102"/>
  <c r="J101"/>
  <c r="A101"/>
  <c r="J100"/>
  <c r="A100"/>
  <c r="J99"/>
  <c r="A99"/>
  <c r="J98"/>
  <c r="A98"/>
  <c r="J97"/>
  <c r="A97"/>
  <c r="J96"/>
  <c r="A96"/>
  <c r="J95"/>
  <c r="A95"/>
  <c r="J94"/>
  <c r="A94"/>
  <c r="J93"/>
  <c r="A93"/>
  <c r="J92"/>
  <c r="A92"/>
  <c r="J91"/>
  <c r="A91"/>
  <c r="J90"/>
  <c r="A90"/>
  <c r="J89"/>
  <c r="A89"/>
  <c r="J88"/>
  <c r="A88"/>
  <c r="J87"/>
  <c r="A87"/>
  <c r="J86"/>
  <c r="A86"/>
  <c r="J85"/>
  <c r="A85"/>
  <c r="J84"/>
  <c r="A84"/>
  <c r="J83"/>
  <c r="A83"/>
  <c r="J82"/>
  <c r="A82"/>
  <c r="J81"/>
  <c r="A81"/>
  <c r="J80"/>
  <c r="A80"/>
  <c r="J79"/>
  <c r="A79"/>
  <c r="J78"/>
  <c r="A78"/>
  <c r="J77"/>
  <c r="A77"/>
  <c r="J76"/>
  <c r="A76"/>
  <c r="J75"/>
  <c r="A75"/>
  <c r="J74"/>
  <c r="A74"/>
  <c r="J73"/>
  <c r="A73"/>
  <c r="J72"/>
  <c r="A72"/>
  <c r="J71"/>
  <c r="A71"/>
  <c r="J70"/>
  <c r="A70"/>
  <c r="J69"/>
  <c r="A69"/>
  <c r="J68"/>
  <c r="A68"/>
  <c r="J67"/>
  <c r="A67"/>
  <c r="J66"/>
  <c r="A66"/>
  <c r="J65"/>
  <c r="A65"/>
  <c r="J64"/>
  <c r="A64"/>
  <c r="J63"/>
  <c r="A63"/>
  <c r="J62"/>
  <c r="A62"/>
  <c r="J61"/>
  <c r="A61"/>
  <c r="J60"/>
  <c r="A60"/>
  <c r="J59"/>
  <c r="A59"/>
  <c r="J58"/>
  <c r="A58"/>
  <c r="J57"/>
  <c r="A57"/>
  <c r="J56"/>
  <c r="A56"/>
  <c r="J55"/>
  <c r="A55"/>
  <c r="J54"/>
  <c r="A54"/>
  <c r="J53"/>
  <c r="A53"/>
  <c r="J52"/>
  <c r="A52"/>
  <c r="J51"/>
  <c r="A51"/>
  <c r="J50"/>
  <c r="A50"/>
  <c r="J49"/>
  <c r="A49"/>
  <c r="J48"/>
  <c r="A48"/>
  <c r="J47"/>
  <c r="A47"/>
  <c r="J46"/>
  <c r="A46"/>
  <c r="J45"/>
  <c r="A45"/>
  <c r="J44"/>
  <c r="A44"/>
  <c r="J43"/>
  <c r="A43"/>
  <c r="J42"/>
  <c r="A42"/>
  <c r="J41"/>
  <c r="A41"/>
  <c r="J40"/>
  <c r="A40"/>
  <c r="J39"/>
  <c r="A39"/>
  <c r="J38"/>
  <c r="A38"/>
  <c r="J37"/>
  <c r="A37"/>
  <c r="J36"/>
  <c r="A36"/>
  <c r="J35"/>
  <c r="A35"/>
  <c r="J34"/>
  <c r="A34"/>
  <c r="J33"/>
  <c r="A33"/>
  <c r="J32"/>
  <c r="A32"/>
  <c r="J31"/>
  <c r="A31"/>
  <c r="J30"/>
  <c r="A30"/>
  <c r="J29"/>
  <c r="A29"/>
  <c r="J28"/>
  <c r="A28"/>
  <c r="J27"/>
  <c r="A27"/>
  <c r="J26"/>
  <c r="A26"/>
  <c r="J25"/>
  <c r="A25"/>
  <c r="J24"/>
  <c r="A24"/>
  <c r="J23"/>
  <c r="A23"/>
  <c r="J22"/>
  <c r="A22"/>
  <c r="J21"/>
  <c r="A21"/>
  <c r="J20"/>
  <c r="A20"/>
  <c r="J19"/>
  <c r="A19"/>
  <c r="J18"/>
  <c r="A18"/>
  <c r="J17"/>
  <c r="A17"/>
  <c r="J16"/>
  <c r="A16"/>
  <c r="J15"/>
  <c r="A15"/>
  <c r="J14"/>
  <c r="A14"/>
  <c r="J13"/>
  <c r="A13"/>
  <c r="J12"/>
  <c r="A12"/>
  <c r="J11"/>
  <c r="A11"/>
  <c r="J10"/>
  <c r="A10"/>
  <c r="J9"/>
  <c r="A9"/>
  <c r="J8"/>
  <c r="A8"/>
  <c r="J7"/>
  <c r="A7"/>
  <c r="J6"/>
  <c r="A6"/>
  <c r="J5"/>
  <c r="A5"/>
  <c r="J4"/>
  <c r="A4"/>
  <c r="J3"/>
  <c r="A3"/>
  <c r="R16" i="5"/>
  <c r="R14"/>
  <c r="S14" s="1"/>
  <c r="N11" i="4" s="1"/>
  <c r="S16" i="5"/>
  <c r="N9" i="4" s="1"/>
  <c r="A34" i="11"/>
  <c r="A35"/>
  <c r="A36"/>
  <c r="A37"/>
  <c r="A38"/>
  <c r="A39"/>
  <c r="A40"/>
  <c r="A41"/>
  <c r="A42"/>
  <c r="A43"/>
  <c r="A44"/>
  <c r="A45"/>
  <c r="A46"/>
  <c r="A47"/>
  <c r="A48"/>
  <c r="A49"/>
  <c r="A50"/>
  <c r="A51"/>
  <c r="A52"/>
  <c r="A53"/>
  <c r="A54"/>
  <c r="A55"/>
  <c r="A56"/>
  <c r="A57"/>
  <c r="A58"/>
  <c r="A59"/>
  <c r="A60"/>
  <c r="A61"/>
  <c r="A62"/>
  <c r="A63"/>
  <c r="A64"/>
  <c r="A65"/>
  <c r="A66"/>
  <c r="A67"/>
  <c r="A68"/>
  <c r="A69"/>
  <c r="A70"/>
  <c r="A71"/>
  <c r="A72"/>
  <c r="A73"/>
  <c r="A74"/>
  <c r="A75"/>
  <c r="A76"/>
  <c r="A77"/>
  <c r="A78"/>
  <c r="A79"/>
  <c r="A80"/>
  <c r="A81"/>
  <c r="A82"/>
  <c r="A83"/>
  <c r="A84"/>
  <c r="A85"/>
  <c r="A86"/>
  <c r="A87"/>
  <c r="A88"/>
  <c r="A89"/>
  <c r="A90"/>
  <c r="A91"/>
  <c r="A92"/>
  <c r="A33"/>
  <c r="A18"/>
  <c r="A19"/>
  <c r="A20"/>
  <c r="A21"/>
  <c r="A22"/>
  <c r="A23"/>
  <c r="A24"/>
  <c r="A25"/>
  <c r="A26"/>
  <c r="A17"/>
  <c r="A93"/>
  <c r="A59" i="12"/>
  <c r="A58"/>
  <c r="A57"/>
  <c r="A56"/>
  <c r="A55"/>
  <c r="A54"/>
  <c r="A53"/>
  <c r="A52"/>
  <c r="A51"/>
  <c r="A50"/>
  <c r="A49"/>
  <c r="A48"/>
  <c r="A47"/>
  <c r="A46"/>
  <c r="A45"/>
  <c r="A44"/>
  <c r="A43"/>
  <c r="A42"/>
  <c r="A41"/>
  <c r="A40"/>
  <c r="A39"/>
  <c r="A38"/>
  <c r="A37"/>
  <c r="A36"/>
  <c r="A35"/>
  <c r="A34"/>
  <c r="A33"/>
  <c r="A32"/>
  <c r="A31"/>
  <c r="A30"/>
  <c r="A29"/>
  <c r="A28"/>
  <c r="A27"/>
  <c r="A26"/>
  <c r="A25"/>
  <c r="A24"/>
  <c r="A23"/>
  <c r="A22"/>
  <c r="A21"/>
  <c r="A20"/>
  <c r="A19"/>
  <c r="A18"/>
  <c r="A59" i="10"/>
  <c r="A58"/>
  <c r="A57"/>
  <c r="A56"/>
  <c r="A55"/>
  <c r="A54"/>
  <c r="A53"/>
  <c r="A52"/>
  <c r="A51"/>
  <c r="A50"/>
  <c r="A49"/>
  <c r="A48"/>
  <c r="A47"/>
  <c r="A46"/>
  <c r="A45"/>
  <c r="A44"/>
  <c r="A43"/>
  <c r="A42"/>
  <c r="A41"/>
  <c r="A40"/>
  <c r="A39"/>
  <c r="A38"/>
  <c r="A37"/>
  <c r="A36"/>
  <c r="A35"/>
  <c r="A34"/>
  <c r="A33"/>
  <c r="A32"/>
  <c r="A31"/>
  <c r="A30"/>
  <c r="A29"/>
  <c r="A28"/>
  <c r="A27"/>
  <c r="A26"/>
  <c r="A25"/>
  <c r="A24"/>
  <c r="A23"/>
  <c r="A22"/>
  <c r="A21"/>
  <c r="A20"/>
  <c r="A19"/>
  <c r="A18"/>
  <c r="A93" i="9"/>
  <c r="A92"/>
  <c r="A91"/>
  <c r="A90"/>
  <c r="A89"/>
  <c r="A88"/>
  <c r="A87"/>
  <c r="A86"/>
  <c r="A85"/>
  <c r="A84"/>
  <c r="A83"/>
  <c r="A82"/>
  <c r="A81"/>
  <c r="A80"/>
  <c r="A79"/>
  <c r="A78"/>
  <c r="A77"/>
  <c r="A76"/>
  <c r="A75"/>
  <c r="A74"/>
  <c r="A73"/>
  <c r="A72"/>
  <c r="A71"/>
  <c r="A70"/>
  <c r="A69"/>
  <c r="A68"/>
  <c r="A67"/>
  <c r="A66"/>
  <c r="A65"/>
  <c r="A64"/>
  <c r="A63"/>
  <c r="A62"/>
  <c r="A61"/>
  <c r="A60"/>
  <c r="A59"/>
  <c r="A58"/>
  <c r="A57"/>
  <c r="A56"/>
  <c r="A55"/>
  <c r="A54"/>
  <c r="A53"/>
  <c r="A52"/>
  <c r="A51"/>
  <c r="A50"/>
  <c r="A49"/>
  <c r="A48"/>
  <c r="A47"/>
  <c r="A46"/>
  <c r="A45"/>
  <c r="A44"/>
  <c r="A43"/>
  <c r="A42"/>
  <c r="A41"/>
  <c r="A40"/>
  <c r="A39"/>
  <c r="A38"/>
  <c r="A37"/>
  <c r="A36"/>
  <c r="A35"/>
  <c r="A34"/>
  <c r="A33"/>
  <c r="A18"/>
  <c r="A19"/>
  <c r="A20"/>
  <c r="A21"/>
  <c r="A22"/>
  <c r="A23"/>
  <c r="A24"/>
  <c r="A25"/>
  <c r="A26"/>
  <c r="A17"/>
  <c r="O96"/>
  <c r="O62" i="10" s="1"/>
  <c r="O96" i="11" s="1"/>
  <c r="O62" i="12" s="1"/>
  <c r="C96" i="9"/>
  <c r="C62" i="10" s="1"/>
  <c r="C96" i="11" s="1"/>
  <c r="C62" i="12" s="1"/>
  <c r="D15" i="8"/>
  <c r="D13"/>
  <c r="D11"/>
  <c r="S16" i="4" l="1"/>
  <c r="A567" i="6"/>
  <c r="A566"/>
  <c r="A565"/>
  <c r="A564"/>
  <c r="A563"/>
  <c r="A562"/>
  <c r="A561"/>
  <c r="A560"/>
  <c r="A559"/>
  <c r="A558"/>
  <c r="A557"/>
  <c r="A556"/>
  <c r="A555"/>
  <c r="A554"/>
  <c r="A553"/>
  <c r="A552"/>
  <c r="A551"/>
  <c r="A550"/>
  <c r="A549"/>
  <c r="A548"/>
  <c r="A547"/>
  <c r="A546"/>
  <c r="A545"/>
  <c r="A544"/>
  <c r="A543"/>
  <c r="A542"/>
  <c r="A541"/>
  <c r="A540"/>
  <c r="A539"/>
  <c r="A538"/>
  <c r="A537"/>
  <c r="A536"/>
  <c r="A535"/>
  <c r="A534"/>
  <c r="A533"/>
  <c r="A532"/>
  <c r="A531"/>
  <c r="A530"/>
  <c r="A529"/>
  <c r="A528"/>
  <c r="A527"/>
  <c r="A526"/>
  <c r="A525"/>
  <c r="A524"/>
  <c r="A523"/>
  <c r="A522"/>
  <c r="A521"/>
  <c r="A520"/>
  <c r="A519"/>
  <c r="A518"/>
  <c r="A517"/>
  <c r="A516"/>
  <c r="A515"/>
  <c r="A514"/>
  <c r="A513"/>
  <c r="A512"/>
  <c r="A511"/>
  <c r="A510"/>
  <c r="A509"/>
  <c r="A508"/>
  <c r="A507"/>
  <c r="A506"/>
  <c r="A505"/>
  <c r="A504"/>
  <c r="A503"/>
  <c r="A502"/>
  <c r="A501"/>
  <c r="A500"/>
  <c r="A499"/>
  <c r="A498"/>
  <c r="A497"/>
  <c r="A496"/>
  <c r="A495"/>
  <c r="A494"/>
  <c r="A493"/>
  <c r="A492"/>
  <c r="A491"/>
  <c r="A490"/>
  <c r="A489"/>
  <c r="A488"/>
  <c r="A487"/>
  <c r="A486"/>
  <c r="A485"/>
  <c r="A484"/>
  <c r="A483"/>
  <c r="A482"/>
  <c r="A481"/>
  <c r="A480"/>
  <c r="A479"/>
  <c r="A478"/>
  <c r="A477"/>
  <c r="A476"/>
  <c r="A475"/>
  <c r="A474"/>
  <c r="A473"/>
  <c r="A472"/>
  <c r="A471"/>
  <c r="A470"/>
  <c r="A469"/>
  <c r="A468"/>
  <c r="A467"/>
  <c r="A466"/>
  <c r="A465"/>
  <c r="A464"/>
  <c r="A463"/>
  <c r="A462"/>
  <c r="A461"/>
  <c r="A460"/>
  <c r="A459"/>
  <c r="A458"/>
  <c r="A457"/>
  <c r="A456"/>
  <c r="A455"/>
  <c r="A454"/>
  <c r="A453"/>
  <c r="A452"/>
  <c r="A451"/>
  <c r="A450"/>
  <c r="A449"/>
  <c r="A448"/>
  <c r="A447"/>
  <c r="A446"/>
  <c r="A445"/>
  <c r="A444"/>
  <c r="A443"/>
  <c r="A442"/>
  <c r="A441"/>
  <c r="A440"/>
  <c r="A439"/>
  <c r="A438"/>
  <c r="A437"/>
  <c r="A436"/>
  <c r="A435"/>
  <c r="A434"/>
  <c r="A433"/>
  <c r="A432"/>
  <c r="A431"/>
  <c r="A430"/>
  <c r="A429"/>
  <c r="A428"/>
  <c r="A427"/>
  <c r="A426"/>
  <c r="A425"/>
  <c r="A424"/>
  <c r="A423"/>
  <c r="A422"/>
  <c r="A421"/>
  <c r="A420"/>
  <c r="A419"/>
  <c r="A418"/>
  <c r="A417"/>
  <c r="A416"/>
  <c r="A415"/>
  <c r="A414"/>
  <c r="A413"/>
  <c r="A412"/>
  <c r="A411"/>
  <c r="A410"/>
  <c r="A409"/>
  <c r="A408"/>
  <c r="A407"/>
  <c r="A406"/>
  <c r="A405"/>
  <c r="A404"/>
  <c r="A403"/>
  <c r="A402"/>
  <c r="A401"/>
  <c r="A400"/>
  <c r="A399"/>
  <c r="A398"/>
  <c r="A397"/>
  <c r="A396"/>
  <c r="A395"/>
  <c r="A394"/>
  <c r="A393"/>
  <c r="A392"/>
  <c r="A391"/>
  <c r="A390"/>
  <c r="A389"/>
  <c r="A388"/>
  <c r="A387"/>
  <c r="A386"/>
  <c r="A385"/>
  <c r="A384"/>
  <c r="A383"/>
  <c r="A382"/>
  <c r="A381"/>
  <c r="A380"/>
  <c r="A379"/>
  <c r="A378"/>
  <c r="A377"/>
  <c r="A376"/>
  <c r="A375"/>
  <c r="A374"/>
  <c r="A373"/>
  <c r="A372"/>
  <c r="A371"/>
  <c r="A370"/>
  <c r="A369"/>
  <c r="A368"/>
  <c r="A367"/>
  <c r="A366"/>
  <c r="A365"/>
  <c r="A364"/>
  <c r="A363"/>
  <c r="A362"/>
  <c r="A361"/>
  <c r="A360"/>
  <c r="A359"/>
  <c r="A358"/>
  <c r="A357"/>
  <c r="A356"/>
  <c r="A355"/>
  <c r="A354"/>
  <c r="A353"/>
  <c r="A352"/>
  <c r="A351"/>
  <c r="A350"/>
  <c r="A349"/>
  <c r="A348"/>
  <c r="A347"/>
  <c r="A346"/>
  <c r="A345"/>
  <c r="A344"/>
  <c r="A343"/>
  <c r="A342"/>
  <c r="A341"/>
  <c r="A340"/>
  <c r="A339"/>
  <c r="A338"/>
  <c r="A337"/>
  <c r="A336"/>
  <c r="A335"/>
  <c r="A334"/>
  <c r="A333"/>
  <c r="A332"/>
  <c r="A331"/>
  <c r="A330"/>
  <c r="A329"/>
  <c r="A328"/>
  <c r="A327"/>
  <c r="A326"/>
  <c r="A325"/>
  <c r="A324"/>
  <c r="A323"/>
  <c r="A322"/>
  <c r="A321"/>
  <c r="A320"/>
  <c r="A319"/>
  <c r="A318"/>
  <c r="A317"/>
  <c r="A316"/>
  <c r="A315"/>
  <c r="A314"/>
  <c r="A313"/>
  <c r="A312"/>
  <c r="A311"/>
  <c r="A310"/>
  <c r="A309"/>
  <c r="A308"/>
  <c r="A307"/>
  <c r="A306"/>
  <c r="A305"/>
  <c r="A304"/>
  <c r="A303"/>
  <c r="A302"/>
  <c r="A301"/>
  <c r="A300"/>
  <c r="A299"/>
  <c r="A298"/>
  <c r="A297"/>
  <c r="A296"/>
  <c r="A295"/>
  <c r="A294"/>
  <c r="A293"/>
  <c r="A292"/>
  <c r="A291"/>
  <c r="A290"/>
  <c r="A289"/>
  <c r="A288"/>
  <c r="A287"/>
  <c r="A286"/>
  <c r="A285"/>
  <c r="A284"/>
  <c r="A283"/>
  <c r="A282"/>
  <c r="A281"/>
  <c r="A280"/>
  <c r="A279"/>
  <c r="A278"/>
  <c r="A277"/>
  <c r="A276"/>
  <c r="A275"/>
  <c r="A274"/>
  <c r="A273"/>
  <c r="A272"/>
  <c r="A271"/>
  <c r="A270"/>
  <c r="A269"/>
  <c r="A268"/>
  <c r="A267"/>
  <c r="A266"/>
  <c r="A265"/>
  <c r="A264"/>
  <c r="A263"/>
  <c r="A262"/>
  <c r="A261"/>
  <c r="A260"/>
  <c r="A259"/>
  <c r="A258"/>
  <c r="A257"/>
  <c r="A256"/>
  <c r="A255"/>
  <c r="A254"/>
  <c r="A253"/>
  <c r="A252"/>
  <c r="A251"/>
  <c r="A250"/>
  <c r="A249"/>
  <c r="A248"/>
  <c r="A247"/>
  <c r="A246"/>
  <c r="A245"/>
  <c r="A244"/>
  <c r="A243"/>
  <c r="A242"/>
  <c r="A241"/>
  <c r="A240"/>
  <c r="A239"/>
  <c r="A238"/>
  <c r="A237"/>
  <c r="A236"/>
  <c r="A235"/>
  <c r="A234"/>
  <c r="A233"/>
  <c r="A232"/>
  <c r="A231"/>
  <c r="A230"/>
  <c r="A229"/>
  <c r="A228"/>
  <c r="A227"/>
  <c r="A226"/>
  <c r="A225"/>
  <c r="A224"/>
  <c r="A223"/>
  <c r="A222"/>
  <c r="A221"/>
  <c r="A220"/>
  <c r="A219"/>
  <c r="A218"/>
  <c r="A217"/>
  <c r="A216"/>
  <c r="A215"/>
  <c r="A214"/>
  <c r="A213"/>
  <c r="A212"/>
  <c r="A211"/>
  <c r="A210"/>
  <c r="A209"/>
  <c r="A208"/>
  <c r="A207"/>
  <c r="A206"/>
  <c r="A205"/>
  <c r="A204"/>
  <c r="A203"/>
  <c r="A202"/>
  <c r="A201"/>
  <c r="A200"/>
  <c r="A199"/>
  <c r="A198"/>
  <c r="A197"/>
  <c r="A196"/>
  <c r="A195"/>
  <c r="A194"/>
  <c r="A193"/>
  <c r="A192"/>
  <c r="A191"/>
  <c r="A190"/>
  <c r="A189"/>
  <c r="A188"/>
  <c r="A187"/>
  <c r="A186"/>
  <c r="A185"/>
  <c r="A184"/>
  <c r="A183"/>
  <c r="A182"/>
  <c r="A181"/>
  <c r="A180"/>
  <c r="A179"/>
  <c r="A178"/>
  <c r="A177"/>
  <c r="A176"/>
  <c r="A175"/>
  <c r="A174"/>
  <c r="A173"/>
  <c r="A172"/>
  <c r="A171"/>
  <c r="A170"/>
  <c r="A169"/>
  <c r="A168"/>
  <c r="A167"/>
  <c r="A166"/>
  <c r="A165"/>
  <c r="A164"/>
  <c r="A163"/>
  <c r="A162"/>
  <c r="A161"/>
  <c r="A160"/>
  <c r="A159"/>
  <c r="A158"/>
  <c r="A157"/>
  <c r="A156"/>
  <c r="A155"/>
  <c r="A154"/>
  <c r="A153"/>
  <c r="A152"/>
  <c r="A151"/>
  <c r="A150"/>
  <c r="A149"/>
  <c r="A148"/>
  <c r="A147"/>
  <c r="A146"/>
  <c r="A145"/>
  <c r="A144"/>
  <c r="A143"/>
  <c r="A142"/>
  <c r="A141"/>
  <c r="A140"/>
  <c r="A139"/>
  <c r="A138"/>
  <c r="A137"/>
  <c r="A136"/>
  <c r="A135"/>
  <c r="A134"/>
  <c r="A133"/>
  <c r="A132"/>
  <c r="A131"/>
  <c r="A130"/>
  <c r="A129"/>
  <c r="A128"/>
  <c r="A127"/>
  <c r="A126"/>
  <c r="A125"/>
  <c r="A124"/>
  <c r="A123"/>
  <c r="A122"/>
  <c r="A121"/>
  <c r="A120"/>
  <c r="A119"/>
  <c r="A118"/>
  <c r="A117"/>
  <c r="A116"/>
  <c r="A115"/>
  <c r="A114"/>
  <c r="A113"/>
  <c r="A112"/>
  <c r="A111"/>
  <c r="A110"/>
  <c r="A109"/>
  <c r="A108"/>
  <c r="A107"/>
  <c r="A106"/>
  <c r="A105"/>
  <c r="A104"/>
  <c r="A103"/>
  <c r="A102"/>
  <c r="A101"/>
  <c r="A100"/>
  <c r="A99"/>
  <c r="A98"/>
  <c r="A97"/>
  <c r="A96"/>
  <c r="A95"/>
  <c r="A94"/>
  <c r="A93"/>
  <c r="A92"/>
  <c r="A91"/>
  <c r="A90"/>
  <c r="A89"/>
  <c r="A88"/>
  <c r="A87"/>
  <c r="A86"/>
  <c r="A85"/>
  <c r="A84"/>
  <c r="A83"/>
  <c r="A82"/>
  <c r="A81"/>
  <c r="A80"/>
  <c r="A79"/>
  <c r="A78"/>
  <c r="A77"/>
  <c r="A76"/>
  <c r="A75"/>
  <c r="A74"/>
  <c r="A73"/>
  <c r="A72"/>
  <c r="A71"/>
  <c r="A70"/>
  <c r="A69"/>
  <c r="A68"/>
  <c r="A67"/>
  <c r="A66"/>
  <c r="A65"/>
  <c r="A64"/>
  <c r="A63"/>
  <c r="A62"/>
  <c r="A61"/>
  <c r="A60"/>
  <c r="A59"/>
  <c r="A58"/>
  <c r="A57"/>
  <c r="A56"/>
  <c r="A55"/>
  <c r="A54"/>
  <c r="A53"/>
  <c r="A52"/>
  <c r="A51"/>
  <c r="A50"/>
  <c r="A49"/>
  <c r="A48"/>
  <c r="A47"/>
  <c r="A46"/>
  <c r="A45"/>
  <c r="A44"/>
  <c r="A43"/>
  <c r="A42"/>
  <c r="A41"/>
  <c r="A40"/>
  <c r="A39"/>
  <c r="A38"/>
  <c r="A37"/>
  <c r="A36"/>
  <c r="A35"/>
  <c r="A34"/>
  <c r="A33"/>
  <c r="A32"/>
  <c r="A31"/>
  <c r="A30"/>
  <c r="A29"/>
  <c r="A28"/>
  <c r="A27"/>
  <c r="A26"/>
  <c r="A25"/>
  <c r="A24"/>
  <c r="A23"/>
  <c r="A22"/>
  <c r="A21"/>
  <c r="A20"/>
  <c r="A19"/>
  <c r="A18"/>
  <c r="A17"/>
  <c r="A16"/>
  <c r="A15"/>
  <c r="A14"/>
  <c r="A13"/>
  <c r="A12"/>
  <c r="A11"/>
  <c r="A10"/>
  <c r="A9"/>
  <c r="A8"/>
  <c r="A7"/>
  <c r="A6"/>
  <c r="A5"/>
  <c r="A4"/>
  <c r="A3"/>
  <c r="B24" i="1"/>
  <c r="A15"/>
  <c r="B15" s="1"/>
  <c r="B12"/>
  <c r="B10"/>
  <c r="B8"/>
  <c r="T20" i="5"/>
  <c r="G25" i="11" l="1"/>
  <c r="G21"/>
  <c r="M33"/>
  <c r="G89"/>
  <c r="G85"/>
  <c r="G81"/>
  <c r="G93"/>
  <c r="G24"/>
  <c r="G20"/>
  <c r="G92"/>
  <c r="G88"/>
  <c r="G84"/>
  <c r="G80"/>
  <c r="G19" i="12"/>
  <c r="O19"/>
  <c r="I19"/>
  <c r="G21"/>
  <c r="O21"/>
  <c r="I21"/>
  <c r="G23"/>
  <c r="O23"/>
  <c r="I23"/>
  <c r="G25"/>
  <c r="O25"/>
  <c r="I25"/>
  <c r="G27"/>
  <c r="O27"/>
  <c r="I27"/>
  <c r="G29"/>
  <c r="O29"/>
  <c r="I29"/>
  <c r="G31"/>
  <c r="O31"/>
  <c r="I31"/>
  <c r="G33"/>
  <c r="O33"/>
  <c r="I33"/>
  <c r="G35"/>
  <c r="O35"/>
  <c r="I35"/>
  <c r="G37"/>
  <c r="O37"/>
  <c r="I37"/>
  <c r="G39"/>
  <c r="O39"/>
  <c r="I39"/>
  <c r="G41"/>
  <c r="O41"/>
  <c r="I41"/>
  <c r="G43"/>
  <c r="O43"/>
  <c r="I43"/>
  <c r="G45"/>
  <c r="O45"/>
  <c r="I45"/>
  <c r="G47"/>
  <c r="O47"/>
  <c r="I47"/>
  <c r="G49"/>
  <c r="O49"/>
  <c r="I49"/>
  <c r="G51"/>
  <c r="O51"/>
  <c r="I51"/>
  <c r="G53"/>
  <c r="O53"/>
  <c r="I53"/>
  <c r="G55"/>
  <c r="O55"/>
  <c r="I55"/>
  <c r="G57"/>
  <c r="O57"/>
  <c r="I57"/>
  <c r="G59"/>
  <c r="O59"/>
  <c r="I59"/>
  <c r="G77" i="11"/>
  <c r="G75"/>
  <c r="O75"/>
  <c r="I75"/>
  <c r="G73"/>
  <c r="O73"/>
  <c r="I73"/>
  <c r="G71"/>
  <c r="O71"/>
  <c r="I71"/>
  <c r="G69"/>
  <c r="O69"/>
  <c r="I69"/>
  <c r="G67"/>
  <c r="O67"/>
  <c r="I67"/>
  <c r="G65"/>
  <c r="O65"/>
  <c r="I65"/>
  <c r="G63"/>
  <c r="O63"/>
  <c r="I63"/>
  <c r="G61"/>
  <c r="O61"/>
  <c r="I61"/>
  <c r="G59"/>
  <c r="O59"/>
  <c r="I59"/>
  <c r="G57"/>
  <c r="O57"/>
  <c r="I57"/>
  <c r="G55"/>
  <c r="O55"/>
  <c r="I55"/>
  <c r="G53"/>
  <c r="O53"/>
  <c r="I53"/>
  <c r="G51"/>
  <c r="O51"/>
  <c r="I51"/>
  <c r="G49"/>
  <c r="O49"/>
  <c r="I49"/>
  <c r="G47"/>
  <c r="O47"/>
  <c r="I47"/>
  <c r="G45"/>
  <c r="O45"/>
  <c r="I45"/>
  <c r="G43"/>
  <c r="O43"/>
  <c r="I43"/>
  <c r="G41"/>
  <c r="O41"/>
  <c r="I41"/>
  <c r="G39"/>
  <c r="O39"/>
  <c r="I39"/>
  <c r="G37"/>
  <c r="O37"/>
  <c r="I37"/>
  <c r="G35"/>
  <c r="O35"/>
  <c r="I35"/>
  <c r="G17"/>
  <c r="O17"/>
  <c r="I26"/>
  <c r="M25"/>
  <c r="E25"/>
  <c r="I24"/>
  <c r="M23"/>
  <c r="E23"/>
  <c r="I22"/>
  <c r="M21"/>
  <c r="E21"/>
  <c r="I20"/>
  <c r="M19"/>
  <c r="E19"/>
  <c r="I18"/>
  <c r="G33"/>
  <c r="O33"/>
  <c r="I93"/>
  <c r="M92"/>
  <c r="E92"/>
  <c r="I91"/>
  <c r="M90"/>
  <c r="E90"/>
  <c r="I89"/>
  <c r="M88"/>
  <c r="E88"/>
  <c r="I87"/>
  <c r="M86"/>
  <c r="E86"/>
  <c r="I85"/>
  <c r="M84"/>
  <c r="E84"/>
  <c r="I83"/>
  <c r="M82"/>
  <c r="E82"/>
  <c r="I81"/>
  <c r="M80"/>
  <c r="E80"/>
  <c r="I79"/>
  <c r="M78"/>
  <c r="E78"/>
  <c r="I77"/>
  <c r="I18" i="12"/>
  <c r="O18"/>
  <c r="G18"/>
  <c r="K20"/>
  <c r="E20"/>
  <c r="M20"/>
  <c r="K22"/>
  <c r="E22"/>
  <c r="M22"/>
  <c r="K24"/>
  <c r="E24"/>
  <c r="M24"/>
  <c r="K26"/>
  <c r="E26"/>
  <c r="M26"/>
  <c r="K28"/>
  <c r="E28"/>
  <c r="M28"/>
  <c r="K30"/>
  <c r="E30"/>
  <c r="M30"/>
  <c r="K32"/>
  <c r="E32"/>
  <c r="M32"/>
  <c r="K34"/>
  <c r="E34"/>
  <c r="M34"/>
  <c r="K36"/>
  <c r="E36"/>
  <c r="M36"/>
  <c r="K38"/>
  <c r="E38"/>
  <c r="M38"/>
  <c r="K40"/>
  <c r="E40"/>
  <c r="M40"/>
  <c r="K42"/>
  <c r="E42"/>
  <c r="M42"/>
  <c r="K44"/>
  <c r="E44"/>
  <c r="M44"/>
  <c r="K46"/>
  <c r="E46"/>
  <c r="M46"/>
  <c r="K48"/>
  <c r="E48"/>
  <c r="M48"/>
  <c r="K50"/>
  <c r="E50"/>
  <c r="M50"/>
  <c r="K52"/>
  <c r="E52"/>
  <c r="M52"/>
  <c r="K54"/>
  <c r="E54"/>
  <c r="M54"/>
  <c r="K56"/>
  <c r="E56"/>
  <c r="M56"/>
  <c r="K58"/>
  <c r="E58"/>
  <c r="M58"/>
  <c r="K76" i="11"/>
  <c r="E76"/>
  <c r="M17"/>
  <c r="G23"/>
  <c r="G19"/>
  <c r="G91"/>
  <c r="G87"/>
  <c r="G83"/>
  <c r="G79"/>
  <c r="G26"/>
  <c r="G22"/>
  <c r="G18"/>
  <c r="G90"/>
  <c r="G86"/>
  <c r="G82"/>
  <c r="G78"/>
  <c r="K19" i="12"/>
  <c r="E19"/>
  <c r="M19"/>
  <c r="K21"/>
  <c r="E21"/>
  <c r="M21"/>
  <c r="K23"/>
  <c r="E23"/>
  <c r="M23"/>
  <c r="K25"/>
  <c r="E25"/>
  <c r="M25"/>
  <c r="K27"/>
  <c r="E27"/>
  <c r="M27"/>
  <c r="K29"/>
  <c r="E29"/>
  <c r="M29"/>
  <c r="K31"/>
  <c r="E31"/>
  <c r="M31"/>
  <c r="K33"/>
  <c r="E33"/>
  <c r="M33"/>
  <c r="K35"/>
  <c r="E35"/>
  <c r="M35"/>
  <c r="K37"/>
  <c r="E37"/>
  <c r="M37"/>
  <c r="K39"/>
  <c r="E39"/>
  <c r="M39"/>
  <c r="K41"/>
  <c r="E41"/>
  <c r="M41"/>
  <c r="K43"/>
  <c r="E43"/>
  <c r="M43"/>
  <c r="K45"/>
  <c r="E45"/>
  <c r="M45"/>
  <c r="K47"/>
  <c r="E47"/>
  <c r="M47"/>
  <c r="K49"/>
  <c r="E49"/>
  <c r="M49"/>
  <c r="K51"/>
  <c r="E51"/>
  <c r="M51"/>
  <c r="K53"/>
  <c r="E53"/>
  <c r="M53"/>
  <c r="K55"/>
  <c r="E55"/>
  <c r="M55"/>
  <c r="K57"/>
  <c r="E57"/>
  <c r="M57"/>
  <c r="K59"/>
  <c r="E59"/>
  <c r="M59"/>
  <c r="E77" i="11"/>
  <c r="K75"/>
  <c r="E75"/>
  <c r="M75"/>
  <c r="K73"/>
  <c r="E73"/>
  <c r="M73"/>
  <c r="K71"/>
  <c r="E71"/>
  <c r="M71"/>
  <c r="K69"/>
  <c r="E69"/>
  <c r="M69"/>
  <c r="K67"/>
  <c r="E67"/>
  <c r="M67"/>
  <c r="K65"/>
  <c r="E65"/>
  <c r="M65"/>
  <c r="K63"/>
  <c r="E63"/>
  <c r="M63"/>
  <c r="K61"/>
  <c r="E61"/>
  <c r="M61"/>
  <c r="K59"/>
  <c r="E59"/>
  <c r="M59"/>
  <c r="K57"/>
  <c r="E57"/>
  <c r="M57"/>
  <c r="K55"/>
  <c r="E55"/>
  <c r="M55"/>
  <c r="K53"/>
  <c r="E53"/>
  <c r="M53"/>
  <c r="K51"/>
  <c r="E51"/>
  <c r="M51"/>
  <c r="K49"/>
  <c r="E49"/>
  <c r="M49"/>
  <c r="K47"/>
  <c r="E47"/>
  <c r="M47"/>
  <c r="K45"/>
  <c r="E45"/>
  <c r="M45"/>
  <c r="K43"/>
  <c r="E43"/>
  <c r="M43"/>
  <c r="K41"/>
  <c r="E41"/>
  <c r="M41"/>
  <c r="K39"/>
  <c r="E39"/>
  <c r="M39"/>
  <c r="K37"/>
  <c r="E37"/>
  <c r="M37"/>
  <c r="K35"/>
  <c r="E35"/>
  <c r="M35"/>
  <c r="K17"/>
  <c r="M26"/>
  <c r="E26"/>
  <c r="I25"/>
  <c r="M24"/>
  <c r="E24"/>
  <c r="I23"/>
  <c r="M22"/>
  <c r="E22"/>
  <c r="I21"/>
  <c r="M20"/>
  <c r="E20"/>
  <c r="I19"/>
  <c r="M18"/>
  <c r="E18"/>
  <c r="K33"/>
  <c r="M93"/>
  <c r="E93"/>
  <c r="I92"/>
  <c r="M91"/>
  <c r="E91"/>
  <c r="I90"/>
  <c r="M89"/>
  <c r="E89"/>
  <c r="I88"/>
  <c r="M87"/>
  <c r="E87"/>
  <c r="I86"/>
  <c r="M85"/>
  <c r="E85"/>
  <c r="I84"/>
  <c r="M83"/>
  <c r="E83"/>
  <c r="I82"/>
  <c r="M81"/>
  <c r="E81"/>
  <c r="I80"/>
  <c r="M79"/>
  <c r="E79"/>
  <c r="I78"/>
  <c r="M77"/>
  <c r="M18" i="12"/>
  <c r="E18"/>
  <c r="K18"/>
  <c r="G20"/>
  <c r="O20"/>
  <c r="I20"/>
  <c r="G22"/>
  <c r="O22"/>
  <c r="I22"/>
  <c r="G24"/>
  <c r="O24"/>
  <c r="I24"/>
  <c r="G26"/>
  <c r="O26"/>
  <c r="I26"/>
  <c r="G28"/>
  <c r="O28"/>
  <c r="I28"/>
  <c r="G30"/>
  <c r="O30"/>
  <c r="I30"/>
  <c r="G32"/>
  <c r="O32"/>
  <c r="I32"/>
  <c r="G34"/>
  <c r="O34"/>
  <c r="I34"/>
  <c r="G36"/>
  <c r="O36"/>
  <c r="I36"/>
  <c r="G38"/>
  <c r="O38"/>
  <c r="I38"/>
  <c r="G40"/>
  <c r="O40"/>
  <c r="I40"/>
  <c r="G42"/>
  <c r="O42"/>
  <c r="I42"/>
  <c r="G44"/>
  <c r="O44"/>
  <c r="I44"/>
  <c r="G46"/>
  <c r="O46"/>
  <c r="I46"/>
  <c r="G48"/>
  <c r="O48"/>
  <c r="I48"/>
  <c r="G50"/>
  <c r="O50"/>
  <c r="I50"/>
  <c r="G52"/>
  <c r="O52"/>
  <c r="I52"/>
  <c r="G54"/>
  <c r="O54"/>
  <c r="I54"/>
  <c r="G56"/>
  <c r="O56"/>
  <c r="I56"/>
  <c r="G58"/>
  <c r="O58"/>
  <c r="I58"/>
  <c r="G76" i="11"/>
  <c r="O76"/>
  <c r="I76"/>
  <c r="G74"/>
  <c r="O74"/>
  <c r="I74"/>
  <c r="G72"/>
  <c r="O72"/>
  <c r="I72"/>
  <c r="G70"/>
  <c r="O70"/>
  <c r="K77"/>
  <c r="K78"/>
  <c r="K79"/>
  <c r="K80"/>
  <c r="K81"/>
  <c r="K82"/>
  <c r="K83"/>
  <c r="K84"/>
  <c r="K85"/>
  <c r="K86"/>
  <c r="K87"/>
  <c r="K88"/>
  <c r="K89"/>
  <c r="K90"/>
  <c r="K91"/>
  <c r="K92"/>
  <c r="K93"/>
  <c r="I33"/>
  <c r="K18"/>
  <c r="K19"/>
  <c r="K20"/>
  <c r="K21"/>
  <c r="K22"/>
  <c r="K23"/>
  <c r="K24"/>
  <c r="K25"/>
  <c r="K26"/>
  <c r="I17"/>
  <c r="M34"/>
  <c r="E34"/>
  <c r="K34"/>
  <c r="M36"/>
  <c r="E36"/>
  <c r="K36"/>
  <c r="M38"/>
  <c r="E38"/>
  <c r="K38"/>
  <c r="M40"/>
  <c r="E40"/>
  <c r="K40"/>
  <c r="M42"/>
  <c r="E42"/>
  <c r="K42"/>
  <c r="M44"/>
  <c r="E44"/>
  <c r="K44"/>
  <c r="M46"/>
  <c r="E46"/>
  <c r="K46"/>
  <c r="M48"/>
  <c r="E48"/>
  <c r="K48"/>
  <c r="M50"/>
  <c r="E50"/>
  <c r="K50"/>
  <c r="M52"/>
  <c r="E52"/>
  <c r="K52"/>
  <c r="M54"/>
  <c r="E54"/>
  <c r="K54"/>
  <c r="M56"/>
  <c r="E56"/>
  <c r="K56"/>
  <c r="M58"/>
  <c r="E58"/>
  <c r="K58"/>
  <c r="M60"/>
  <c r="E60"/>
  <c r="K60"/>
  <c r="M62"/>
  <c r="E62"/>
  <c r="K62"/>
  <c r="M64"/>
  <c r="E64"/>
  <c r="K64"/>
  <c r="M66"/>
  <c r="E66"/>
  <c r="K66"/>
  <c r="M68"/>
  <c r="E68"/>
  <c r="K68"/>
  <c r="M70"/>
  <c r="E70"/>
  <c r="M72"/>
  <c r="K72"/>
  <c r="E74"/>
  <c r="M76"/>
  <c r="O77"/>
  <c r="O78"/>
  <c r="O79"/>
  <c r="O80"/>
  <c r="O81"/>
  <c r="O82"/>
  <c r="O83"/>
  <c r="O84"/>
  <c r="O85"/>
  <c r="O86"/>
  <c r="O87"/>
  <c r="O88"/>
  <c r="O89"/>
  <c r="O90"/>
  <c r="O91"/>
  <c r="O92"/>
  <c r="O93"/>
  <c r="E33"/>
  <c r="O18"/>
  <c r="O19"/>
  <c r="O20"/>
  <c r="O21"/>
  <c r="O22"/>
  <c r="O23"/>
  <c r="O24"/>
  <c r="O25"/>
  <c r="O26"/>
  <c r="E17"/>
  <c r="I34"/>
  <c r="O34"/>
  <c r="G34"/>
  <c r="I36"/>
  <c r="O36"/>
  <c r="G36"/>
  <c r="I38"/>
  <c r="O38"/>
  <c r="G38"/>
  <c r="I40"/>
  <c r="O40"/>
  <c r="G40"/>
  <c r="I42"/>
  <c r="O42"/>
  <c r="G42"/>
  <c r="I44"/>
  <c r="O44"/>
  <c r="G44"/>
  <c r="I46"/>
  <c r="O46"/>
  <c r="G46"/>
  <c r="I48"/>
  <c r="O48"/>
  <c r="G48"/>
  <c r="I50"/>
  <c r="O50"/>
  <c r="G50"/>
  <c r="I52"/>
  <c r="O52"/>
  <c r="G52"/>
  <c r="I54"/>
  <c r="O54"/>
  <c r="G54"/>
  <c r="I56"/>
  <c r="O56"/>
  <c r="G56"/>
  <c r="I58"/>
  <c r="O58"/>
  <c r="G58"/>
  <c r="I60"/>
  <c r="O60"/>
  <c r="G60"/>
  <c r="I62"/>
  <c r="O62"/>
  <c r="G62"/>
  <c r="I64"/>
  <c r="O64"/>
  <c r="G64"/>
  <c r="I66"/>
  <c r="O66"/>
  <c r="G66"/>
  <c r="I68"/>
  <c r="O68"/>
  <c r="G68"/>
  <c r="I70"/>
  <c r="K70"/>
  <c r="E72"/>
  <c r="M74"/>
  <c r="K74"/>
  <c r="A18" i="1"/>
  <c r="B18" s="1"/>
  <c r="B9" s="1"/>
  <c r="M7"/>
  <c r="B11"/>
  <c r="M4"/>
  <c r="Q4" s="1"/>
  <c r="K4" s="1"/>
  <c r="S10" i="4" s="1"/>
  <c r="M1" i="1"/>
  <c r="Q1" s="1"/>
  <c r="K1" s="1"/>
  <c r="S7" i="4" s="1"/>
  <c r="B20" i="1"/>
  <c r="B19"/>
  <c r="S20" i="5"/>
  <c r="S19"/>
  <c r="S21"/>
  <c r="T22"/>
  <c r="T19"/>
  <c r="V15"/>
  <c r="T17"/>
  <c r="T21"/>
  <c r="T18"/>
  <c r="B11" i="4"/>
  <c r="M9"/>
  <c r="B9"/>
  <c r="D2" i="1" l="1"/>
  <c r="B3"/>
  <c r="B4"/>
  <c r="B5"/>
  <c r="B1"/>
  <c r="D3"/>
  <c r="E3" s="1"/>
  <c r="G25" i="9" l="1"/>
  <c r="G21"/>
  <c r="M33"/>
  <c r="G37"/>
  <c r="G41"/>
  <c r="G45"/>
  <c r="G49"/>
  <c r="G53"/>
  <c r="G57"/>
  <c r="G61"/>
  <c r="G65"/>
  <c r="G69"/>
  <c r="G73"/>
  <c r="G77"/>
  <c r="G81"/>
  <c r="G85"/>
  <c r="G89"/>
  <c r="G93"/>
  <c r="G21" i="10"/>
  <c r="G25"/>
  <c r="G29"/>
  <c r="G33"/>
  <c r="G37"/>
  <c r="G41"/>
  <c r="G45"/>
  <c r="G49"/>
  <c r="G53"/>
  <c r="G57"/>
  <c r="I26" i="9"/>
  <c r="I22"/>
  <c r="I18"/>
  <c r="G36"/>
  <c r="G40"/>
  <c r="G44"/>
  <c r="G48"/>
  <c r="G52"/>
  <c r="G56"/>
  <c r="G60"/>
  <c r="G64"/>
  <c r="G68"/>
  <c r="G72"/>
  <c r="G76"/>
  <c r="G80"/>
  <c r="G84"/>
  <c r="G88"/>
  <c r="G92"/>
  <c r="G20" i="10"/>
  <c r="G24"/>
  <c r="G28"/>
  <c r="G32"/>
  <c r="G36"/>
  <c r="G40"/>
  <c r="G44"/>
  <c r="G48"/>
  <c r="G52"/>
  <c r="G56"/>
  <c r="E23" i="9"/>
  <c r="E25"/>
  <c r="E17"/>
  <c r="M17"/>
  <c r="K26"/>
  <c r="M25"/>
  <c r="O24"/>
  <c r="G24"/>
  <c r="I23"/>
  <c r="K22"/>
  <c r="M21"/>
  <c r="O20"/>
  <c r="G20"/>
  <c r="I19"/>
  <c r="K18"/>
  <c r="G33"/>
  <c r="O33"/>
  <c r="I93"/>
  <c r="M92"/>
  <c r="E92"/>
  <c r="I91"/>
  <c r="M90"/>
  <c r="E90"/>
  <c r="I89"/>
  <c r="M88"/>
  <c r="E88"/>
  <c r="I87"/>
  <c r="M86"/>
  <c r="E86"/>
  <c r="I85"/>
  <c r="M84"/>
  <c r="E84"/>
  <c r="I83"/>
  <c r="M82"/>
  <c r="E82"/>
  <c r="I81"/>
  <c r="M80"/>
  <c r="E80"/>
  <c r="I79"/>
  <c r="M78"/>
  <c r="E78"/>
  <c r="I77"/>
  <c r="M76"/>
  <c r="E76"/>
  <c r="I75"/>
  <c r="M74"/>
  <c r="E74"/>
  <c r="I73"/>
  <c r="M72"/>
  <c r="E72"/>
  <c r="I71"/>
  <c r="M70"/>
  <c r="E70"/>
  <c r="I69"/>
  <c r="M68"/>
  <c r="E68"/>
  <c r="I67"/>
  <c r="M66"/>
  <c r="E66"/>
  <c r="I65"/>
  <c r="M64"/>
  <c r="E64"/>
  <c r="I63"/>
  <c r="M62"/>
  <c r="E62"/>
  <c r="I61"/>
  <c r="M60"/>
  <c r="E60"/>
  <c r="I59"/>
  <c r="M58"/>
  <c r="E58"/>
  <c r="I57"/>
  <c r="M56"/>
  <c r="E56"/>
  <c r="I55"/>
  <c r="M54"/>
  <c r="E54"/>
  <c r="I53"/>
  <c r="M52"/>
  <c r="E52"/>
  <c r="I51"/>
  <c r="M50"/>
  <c r="E50"/>
  <c r="I49"/>
  <c r="M48"/>
  <c r="E48"/>
  <c r="I47"/>
  <c r="M46"/>
  <c r="E46"/>
  <c r="I45"/>
  <c r="M44"/>
  <c r="E44"/>
  <c r="I43"/>
  <c r="M42"/>
  <c r="E42"/>
  <c r="I41"/>
  <c r="M40"/>
  <c r="E40"/>
  <c r="I39"/>
  <c r="M38"/>
  <c r="E38"/>
  <c r="I37"/>
  <c r="M36"/>
  <c r="E36"/>
  <c r="I35"/>
  <c r="M34"/>
  <c r="E34"/>
  <c r="K18" i="10"/>
  <c r="M59"/>
  <c r="E59"/>
  <c r="I58"/>
  <c r="M57"/>
  <c r="E57"/>
  <c r="I56"/>
  <c r="M55"/>
  <c r="E55"/>
  <c r="I54"/>
  <c r="M53"/>
  <c r="E53"/>
  <c r="I52"/>
  <c r="M51"/>
  <c r="E51"/>
  <c r="I50"/>
  <c r="M49"/>
  <c r="E49"/>
  <c r="I48"/>
  <c r="M47"/>
  <c r="E47"/>
  <c r="I46"/>
  <c r="M45"/>
  <c r="E45"/>
  <c r="I44"/>
  <c r="M43"/>
  <c r="E43"/>
  <c r="I42"/>
  <c r="M41"/>
  <c r="E41"/>
  <c r="I40"/>
  <c r="M39"/>
  <c r="E39"/>
  <c r="I38"/>
  <c r="M37"/>
  <c r="E37"/>
  <c r="I36"/>
  <c r="M35"/>
  <c r="E35"/>
  <c r="I34"/>
  <c r="M33"/>
  <c r="E33"/>
  <c r="I32"/>
  <c r="M31"/>
  <c r="E31"/>
  <c r="I30"/>
  <c r="M29"/>
  <c r="E29"/>
  <c r="I28"/>
  <c r="M27"/>
  <c r="E27"/>
  <c r="I26"/>
  <c r="M25"/>
  <c r="E25"/>
  <c r="I24"/>
  <c r="M23"/>
  <c r="E23"/>
  <c r="I22"/>
  <c r="M21"/>
  <c r="E21"/>
  <c r="I20"/>
  <c r="M19"/>
  <c r="E19"/>
  <c r="E26" i="9"/>
  <c r="E22"/>
  <c r="E18"/>
  <c r="K17"/>
  <c r="O25"/>
  <c r="M24"/>
  <c r="K23"/>
  <c r="O21"/>
  <c r="M20"/>
  <c r="K19"/>
  <c r="E33"/>
  <c r="O93"/>
  <c r="O92"/>
  <c r="O91"/>
  <c r="O90"/>
  <c r="O89"/>
  <c r="O88"/>
  <c r="O87"/>
  <c r="O86"/>
  <c r="O85"/>
  <c r="O84"/>
  <c r="O83"/>
  <c r="O82"/>
  <c r="O81"/>
  <c r="O80"/>
  <c r="O79"/>
  <c r="O78"/>
  <c r="O77"/>
  <c r="O76"/>
  <c r="O75"/>
  <c r="O17"/>
  <c r="G23"/>
  <c r="G19"/>
  <c r="G35"/>
  <c r="G39"/>
  <c r="G43"/>
  <c r="G47"/>
  <c r="G51"/>
  <c r="G55"/>
  <c r="G59"/>
  <c r="G63"/>
  <c r="G67"/>
  <c r="G71"/>
  <c r="G75"/>
  <c r="G79"/>
  <c r="G83"/>
  <c r="G87"/>
  <c r="G91"/>
  <c r="G19" i="10"/>
  <c r="G23"/>
  <c r="G27"/>
  <c r="G31"/>
  <c r="G35"/>
  <c r="G39"/>
  <c r="G43"/>
  <c r="G47"/>
  <c r="G51"/>
  <c r="G55"/>
  <c r="G59"/>
  <c r="I24" i="9"/>
  <c r="I20"/>
  <c r="G34"/>
  <c r="G38"/>
  <c r="G42"/>
  <c r="G46"/>
  <c r="G50"/>
  <c r="G54"/>
  <c r="G58"/>
  <c r="G62"/>
  <c r="G66"/>
  <c r="G70"/>
  <c r="G74"/>
  <c r="G78"/>
  <c r="G82"/>
  <c r="G86"/>
  <c r="G90"/>
  <c r="M18" i="10"/>
  <c r="G22"/>
  <c r="G26"/>
  <c r="G30"/>
  <c r="G34"/>
  <c r="G38"/>
  <c r="G42"/>
  <c r="G46"/>
  <c r="G50"/>
  <c r="G54"/>
  <c r="G58"/>
  <c r="E19" i="9"/>
  <c r="E21"/>
  <c r="I17"/>
  <c r="O26"/>
  <c r="G26"/>
  <c r="I25"/>
  <c r="K24"/>
  <c r="M23"/>
  <c r="O22"/>
  <c r="G22"/>
  <c r="I21"/>
  <c r="K20"/>
  <c r="M19"/>
  <c r="O18"/>
  <c r="G18"/>
  <c r="K33"/>
  <c r="M93"/>
  <c r="E93"/>
  <c r="I92"/>
  <c r="M91"/>
  <c r="E91"/>
  <c r="I90"/>
  <c r="M89"/>
  <c r="E89"/>
  <c r="I88"/>
  <c r="M87"/>
  <c r="E87"/>
  <c r="I86"/>
  <c r="M85"/>
  <c r="E85"/>
  <c r="I84"/>
  <c r="M83"/>
  <c r="E83"/>
  <c r="I82"/>
  <c r="M81"/>
  <c r="E81"/>
  <c r="I80"/>
  <c r="M79"/>
  <c r="E79"/>
  <c r="I78"/>
  <c r="M77"/>
  <c r="E77"/>
  <c r="I76"/>
  <c r="M75"/>
  <c r="E75"/>
  <c r="I74"/>
  <c r="M73"/>
  <c r="E73"/>
  <c r="I72"/>
  <c r="M71"/>
  <c r="E71"/>
  <c r="I70"/>
  <c r="M69"/>
  <c r="E69"/>
  <c r="I68"/>
  <c r="M67"/>
  <c r="E67"/>
  <c r="I66"/>
  <c r="M65"/>
  <c r="E65"/>
  <c r="I64"/>
  <c r="M63"/>
  <c r="E63"/>
  <c r="I62"/>
  <c r="M61"/>
  <c r="E61"/>
  <c r="I60"/>
  <c r="M59"/>
  <c r="E59"/>
  <c r="I58"/>
  <c r="M57"/>
  <c r="E57"/>
  <c r="I56"/>
  <c r="M55"/>
  <c r="E55"/>
  <c r="I54"/>
  <c r="M53"/>
  <c r="E53"/>
  <c r="I52"/>
  <c r="M51"/>
  <c r="E51"/>
  <c r="I50"/>
  <c r="M49"/>
  <c r="E49"/>
  <c r="I48"/>
  <c r="M47"/>
  <c r="E47"/>
  <c r="I46"/>
  <c r="M45"/>
  <c r="E45"/>
  <c r="I44"/>
  <c r="M43"/>
  <c r="E43"/>
  <c r="I42"/>
  <c r="M41"/>
  <c r="E41"/>
  <c r="I40"/>
  <c r="M39"/>
  <c r="E39"/>
  <c r="I38"/>
  <c r="M37"/>
  <c r="E37"/>
  <c r="I36"/>
  <c r="M35"/>
  <c r="E35"/>
  <c r="I34"/>
  <c r="G18" i="10"/>
  <c r="O18"/>
  <c r="I59"/>
  <c r="M58"/>
  <c r="E58"/>
  <c r="I57"/>
  <c r="M56"/>
  <c r="E56"/>
  <c r="I55"/>
  <c r="M54"/>
  <c r="E54"/>
  <c r="I53"/>
  <c r="M52"/>
  <c r="E52"/>
  <c r="I51"/>
  <c r="M50"/>
  <c r="E50"/>
  <c r="I49"/>
  <c r="M48"/>
  <c r="E48"/>
  <c r="I47"/>
  <c r="M46"/>
  <c r="E46"/>
  <c r="I45"/>
  <c r="M44"/>
  <c r="E44"/>
  <c r="I43"/>
  <c r="M42"/>
  <c r="E42"/>
  <c r="I41"/>
  <c r="M40"/>
  <c r="E40"/>
  <c r="I39"/>
  <c r="M38"/>
  <c r="E38"/>
  <c r="I37"/>
  <c r="M36"/>
  <c r="E36"/>
  <c r="I35"/>
  <c r="M34"/>
  <c r="E34"/>
  <c r="I33"/>
  <c r="M32"/>
  <c r="E32"/>
  <c r="I31"/>
  <c r="M30"/>
  <c r="E30"/>
  <c r="I29"/>
  <c r="M28"/>
  <c r="E28"/>
  <c r="I27"/>
  <c r="M26"/>
  <c r="E26"/>
  <c r="I25"/>
  <c r="M24"/>
  <c r="E24"/>
  <c r="I23"/>
  <c r="M22"/>
  <c r="E22"/>
  <c r="I21"/>
  <c r="M20"/>
  <c r="E20"/>
  <c r="I19"/>
  <c r="E24" i="9"/>
  <c r="E20"/>
  <c r="G17"/>
  <c r="M26"/>
  <c r="K25"/>
  <c r="O23"/>
  <c r="M22"/>
  <c r="K21"/>
  <c r="O19"/>
  <c r="M18"/>
  <c r="I33"/>
  <c r="K93"/>
  <c r="K92"/>
  <c r="K91"/>
  <c r="K90"/>
  <c r="K89"/>
  <c r="K88"/>
  <c r="K87"/>
  <c r="K86"/>
  <c r="K85"/>
  <c r="K84"/>
  <c r="K83"/>
  <c r="K82"/>
  <c r="K81"/>
  <c r="K80"/>
  <c r="K79"/>
  <c r="K78"/>
  <c r="K77"/>
  <c r="K76"/>
  <c r="K75"/>
  <c r="O74"/>
  <c r="O73"/>
  <c r="O72"/>
  <c r="O71"/>
  <c r="O70"/>
  <c r="O69"/>
  <c r="O68"/>
  <c r="O67"/>
  <c r="O66"/>
  <c r="O65"/>
  <c r="O64"/>
  <c r="O63"/>
  <c r="O62"/>
  <c r="O61"/>
  <c r="O60"/>
  <c r="O59"/>
  <c r="O58"/>
  <c r="O57"/>
  <c r="O56"/>
  <c r="O55"/>
  <c r="O54"/>
  <c r="O53"/>
  <c r="O52"/>
  <c r="O51"/>
  <c r="O50"/>
  <c r="O49"/>
  <c r="O48"/>
  <c r="O47"/>
  <c r="O46"/>
  <c r="O45"/>
  <c r="O44"/>
  <c r="O43"/>
  <c r="O42"/>
  <c r="O41"/>
  <c r="O40"/>
  <c r="O39"/>
  <c r="O38"/>
  <c r="O37"/>
  <c r="O36"/>
  <c r="O35"/>
  <c r="O34"/>
  <c r="E18" i="10"/>
  <c r="O59"/>
  <c r="O58"/>
  <c r="O57"/>
  <c r="O56"/>
  <c r="O55"/>
  <c r="O54"/>
  <c r="O53"/>
  <c r="O52"/>
  <c r="O51"/>
  <c r="O50"/>
  <c r="O49"/>
  <c r="O48"/>
  <c r="O47"/>
  <c r="O46"/>
  <c r="O45"/>
  <c r="O44"/>
  <c r="O43"/>
  <c r="O42"/>
  <c r="O41"/>
  <c r="O40"/>
  <c r="O39"/>
  <c r="O38"/>
  <c r="O37"/>
  <c r="O36"/>
  <c r="O35"/>
  <c r="O34"/>
  <c r="O33"/>
  <c r="O32"/>
  <c r="O31"/>
  <c r="O30"/>
  <c r="O29"/>
  <c r="O28"/>
  <c r="O27"/>
  <c r="O26"/>
  <c r="O25"/>
  <c r="O24"/>
  <c r="O23"/>
  <c r="O22"/>
  <c r="O21"/>
  <c r="O20"/>
  <c r="O19"/>
  <c r="K74" i="9"/>
  <c r="K73"/>
  <c r="K72"/>
  <c r="K71"/>
  <c r="K70"/>
  <c r="K69"/>
  <c r="K68"/>
  <c r="K67"/>
  <c r="K66"/>
  <c r="K65"/>
  <c r="K64"/>
  <c r="K63"/>
  <c r="K62"/>
  <c r="K61"/>
  <c r="K60"/>
  <c r="K59"/>
  <c r="K58"/>
  <c r="K57"/>
  <c r="K56"/>
  <c r="K55"/>
  <c r="K54"/>
  <c r="K53"/>
  <c r="K52"/>
  <c r="K51"/>
  <c r="K50"/>
  <c r="K49"/>
  <c r="K48"/>
  <c r="K47"/>
  <c r="K46"/>
  <c r="K45"/>
  <c r="K44"/>
  <c r="K43"/>
  <c r="K42"/>
  <c r="K41"/>
  <c r="K40"/>
  <c r="K39"/>
  <c r="K38"/>
  <c r="K37"/>
  <c r="K36"/>
  <c r="K35"/>
  <c r="K34"/>
  <c r="I18" i="10"/>
  <c r="K59"/>
  <c r="K58"/>
  <c r="K57"/>
  <c r="K56"/>
  <c r="K55"/>
  <c r="K54"/>
  <c r="K53"/>
  <c r="K52"/>
  <c r="K51"/>
  <c r="K50"/>
  <c r="K49"/>
  <c r="K48"/>
  <c r="K47"/>
  <c r="K46"/>
  <c r="K45"/>
  <c r="K44"/>
  <c r="K43"/>
  <c r="K42"/>
  <c r="K41"/>
  <c r="K40"/>
  <c r="K39"/>
  <c r="K38"/>
  <c r="K37"/>
  <c r="K36"/>
  <c r="K35"/>
  <c r="K34"/>
  <c r="K33"/>
  <c r="K32"/>
  <c r="K31"/>
  <c r="K30"/>
  <c r="K29"/>
  <c r="K28"/>
  <c r="K27"/>
  <c r="K26"/>
  <c r="K25"/>
  <c r="K24"/>
  <c r="K23"/>
  <c r="K22"/>
  <c r="K21"/>
  <c r="K20"/>
  <c r="K19"/>
  <c r="D5" i="1"/>
  <c r="D4"/>
  <c r="B2" l="1"/>
  <c r="K11"/>
  <c r="S17" i="4" s="1"/>
  <c r="D14" i="1" l="1"/>
  <c r="E23" s="1"/>
  <c r="B22"/>
  <c r="K8" s="1"/>
  <c r="S14" i="4" s="1"/>
  <c r="O7" i="1"/>
  <c r="Q7" s="1"/>
  <c r="K7" s="1"/>
  <c r="S13" i="4" s="1"/>
  <c r="D9" i="1"/>
  <c r="D15" s="1"/>
  <c r="E14" l="1"/>
  <c r="H18" s="1"/>
  <c r="D23"/>
  <c r="D24"/>
  <c r="D10"/>
  <c r="D11" l="1"/>
  <c r="D12" s="1"/>
  <c r="E24" l="1"/>
  <c r="E27" s="1"/>
  <c r="E28" s="1"/>
  <c r="E15"/>
  <c r="E18" s="1"/>
  <c r="H19" l="1"/>
  <c r="H22"/>
  <c r="K2" s="1"/>
  <c r="S8" i="4" s="1"/>
  <c r="E19" i="1"/>
  <c r="H23" s="1"/>
  <c r="K5" s="1"/>
  <c r="S11" i="4" s="1"/>
</calcChain>
</file>

<file path=xl/sharedStrings.xml><?xml version="1.0" encoding="utf-8"?>
<sst xmlns="http://schemas.openxmlformats.org/spreadsheetml/2006/main" count="14278" uniqueCount="10224">
  <si>
    <t>Entrada do peso</t>
  </si>
  <si>
    <t>Peso a ser calculado</t>
  </si>
  <si>
    <t>quantidade de add</t>
  </si>
  <si>
    <t>Kg</t>
  </si>
  <si>
    <t>Z1</t>
  </si>
  <si>
    <t>Z2</t>
  </si>
  <si>
    <t>Z3</t>
  </si>
  <si>
    <t>Z4</t>
  </si>
  <si>
    <t>Z5</t>
  </si>
  <si>
    <t>Z6</t>
  </si>
  <si>
    <t>Codificação</t>
  </si>
  <si>
    <t>Produto</t>
  </si>
  <si>
    <t>Tabela</t>
  </si>
  <si>
    <t>Peso</t>
  </si>
  <si>
    <t>Zona</t>
  </si>
  <si>
    <t>Peso Max</t>
  </si>
  <si>
    <t>Taxa de Fuel</t>
  </si>
  <si>
    <t>Sem Fuel</t>
  </si>
  <si>
    <t>Com Fuel</t>
  </si>
  <si>
    <t>48N</t>
  </si>
  <si>
    <t>Express Não-Docs</t>
  </si>
  <si>
    <t>15D</t>
  </si>
  <si>
    <t>15N</t>
  </si>
  <si>
    <t>Taxa  de Combustível</t>
  </si>
  <si>
    <t>CLIENTE</t>
  </si>
  <si>
    <t>TABELA</t>
  </si>
  <si>
    <t>Sem Taxa de Combustível</t>
  </si>
  <si>
    <t/>
  </si>
  <si>
    <t>Com Taxa de Combustível</t>
  </si>
  <si>
    <t>ZONA</t>
  </si>
  <si>
    <t>DIREÇÃO</t>
  </si>
  <si>
    <t>PRODUTO</t>
  </si>
  <si>
    <t>Peso Considerado</t>
  </si>
  <si>
    <t>PESO</t>
  </si>
  <si>
    <t>CUBAGEM/M</t>
  </si>
  <si>
    <t>L.</t>
  </si>
  <si>
    <t>C.</t>
  </si>
  <si>
    <t>P.</t>
  </si>
  <si>
    <t>Cidade</t>
  </si>
  <si>
    <t>Origem</t>
  </si>
  <si>
    <t>Pais</t>
  </si>
  <si>
    <t>48N.a</t>
  </si>
  <si>
    <t>Import</t>
  </si>
  <si>
    <t>9d</t>
  </si>
  <si>
    <t>10d</t>
  </si>
  <si>
    <t>12d</t>
  </si>
  <si>
    <t>ACRE - ACRELANDIA</t>
  </si>
  <si>
    <t>Afeganistão</t>
  </si>
  <si>
    <t>a</t>
  </si>
  <si>
    <t>Express Docs</t>
  </si>
  <si>
    <t>ACRE - ASSIS BRASIL</t>
  </si>
  <si>
    <t>África do Sul</t>
  </si>
  <si>
    <t>4-5</t>
  </si>
  <si>
    <t>7-8</t>
  </si>
  <si>
    <t>8-11</t>
  </si>
  <si>
    <t>y</t>
  </si>
  <si>
    <t>t</t>
  </si>
  <si>
    <t>ACRE - BRASILEIA</t>
  </si>
  <si>
    <t>Albânia</t>
  </si>
  <si>
    <t>Economy</t>
  </si>
  <si>
    <t>ACRE - BUJARI</t>
  </si>
  <si>
    <t>Alemanha</t>
  </si>
  <si>
    <t>09:00 Express Docs</t>
  </si>
  <si>
    <t>ACRE - CAPIXABA</t>
  </si>
  <si>
    <t>Algéria</t>
  </si>
  <si>
    <t>10:00 Express Docs</t>
  </si>
  <si>
    <t>ACRE - CRUZEIRO DO SUL</t>
  </si>
  <si>
    <t>Andorra</t>
  </si>
  <si>
    <t>12:00 Express Docs</t>
  </si>
  <si>
    <t>ACRE - EPITACIOLANDIA</t>
  </si>
  <si>
    <t>Angola</t>
  </si>
  <si>
    <t>09:00 Express Não-Docs</t>
  </si>
  <si>
    <t>ACRE - FEIJO</t>
  </si>
  <si>
    <t>Anguilla</t>
  </si>
  <si>
    <t>10:00 Express Não-Docs</t>
  </si>
  <si>
    <t>ACRE - JORDAO</t>
  </si>
  <si>
    <t>Antígua e Barbuda</t>
  </si>
  <si>
    <t>12:00 Express Não-Docs</t>
  </si>
  <si>
    <t>ACRE - MANCIO LIMA</t>
  </si>
  <si>
    <t>Arábia Saudita</t>
  </si>
  <si>
    <t>5-6</t>
  </si>
  <si>
    <t>ACRE - MANOEL URBANO</t>
  </si>
  <si>
    <t>Argentina</t>
  </si>
  <si>
    <t>ACRE - MARECHAL THAUMATURGO</t>
  </si>
  <si>
    <t>Armênia</t>
  </si>
  <si>
    <t>ACRE - PLACIDO DE CASTRO</t>
  </si>
  <si>
    <t>Aruba</t>
  </si>
  <si>
    <t>ACRE - PORTO ACRE</t>
  </si>
  <si>
    <t>Austrália</t>
  </si>
  <si>
    <t>ACRE - PORTO WALTER</t>
  </si>
  <si>
    <t>Áustria</t>
  </si>
  <si>
    <t>ACRE - RIO BRANCO</t>
  </si>
  <si>
    <t>Azerbaijão</t>
  </si>
  <si>
    <t>ACRE - RODRIGUES ALVES</t>
  </si>
  <si>
    <t>Bahamas</t>
  </si>
  <si>
    <t>ACRE - SANTA ROSA</t>
  </si>
  <si>
    <t>Bahrein</t>
  </si>
  <si>
    <t>ACRE - SENA MADUREIRA</t>
  </si>
  <si>
    <t>Bangladesh</t>
  </si>
  <si>
    <t>ACRE - SENADOR GUIOMARD</t>
  </si>
  <si>
    <t>Barbados</t>
  </si>
  <si>
    <t>ACRE - TARAUACA</t>
  </si>
  <si>
    <t>Belarus</t>
  </si>
  <si>
    <t>ACRE - XAPURI</t>
  </si>
  <si>
    <t>Bélgica</t>
  </si>
  <si>
    <t>ALAGOAS - AGUA BRANCA</t>
  </si>
  <si>
    <t>Belize</t>
  </si>
  <si>
    <t>ALAGOAS - ALAZAO</t>
  </si>
  <si>
    <t>Benin</t>
  </si>
  <si>
    <t>ALAGOAS - ALECRIM</t>
  </si>
  <si>
    <t>Bermudas</t>
  </si>
  <si>
    <t>ALAGOAS - ANADIA</t>
  </si>
  <si>
    <t>Bolívia</t>
  </si>
  <si>
    <t>3-4</t>
  </si>
  <si>
    <t>4-8</t>
  </si>
  <si>
    <t>8-9</t>
  </si>
  <si>
    <t>ALAGOAS - ANEL</t>
  </si>
  <si>
    <t>Bósnia-Herzegóvina</t>
  </si>
  <si>
    <t>ALAGOAS - ANUM NOVO</t>
  </si>
  <si>
    <t>Botsuana</t>
  </si>
  <si>
    <t>ALAGOAS - ANUM VELHO</t>
  </si>
  <si>
    <t>Brunei</t>
  </si>
  <si>
    <t>ALAGOAS - ARAPIRACA</t>
  </si>
  <si>
    <t>Bulgária</t>
  </si>
  <si>
    <t>ALAGOAS - ATALAIA</t>
  </si>
  <si>
    <t>Burkina Fasso</t>
  </si>
  <si>
    <t>ALAGOAS - BAIXA DA ONCA</t>
  </si>
  <si>
    <t>Burundi</t>
  </si>
  <si>
    <t>ALAGOAS - BAIXA DO CAPIM</t>
  </si>
  <si>
    <t>Butão</t>
  </si>
  <si>
    <t>ALAGOAS - BALSAMO</t>
  </si>
  <si>
    <t>Cabo Verde</t>
  </si>
  <si>
    <t>ALAGOAS - BANANEIRAS</t>
  </si>
  <si>
    <t>Camarões</t>
  </si>
  <si>
    <t>ALAGOAS - BARRA DE SANTO ANTONIO</t>
  </si>
  <si>
    <t>Camboja</t>
  </si>
  <si>
    <t>ALAGOAS - BARRA DE SAO MIGUEL</t>
  </si>
  <si>
    <t>Canadá</t>
  </si>
  <si>
    <t>6-10</t>
  </si>
  <si>
    <t>ALAGOAS - BARRA DO BONIFACIO</t>
  </si>
  <si>
    <t>Cazaquistão</t>
  </si>
  <si>
    <t>ALAGOAS - BARRA GRANDE</t>
  </si>
  <si>
    <t>Chade</t>
  </si>
  <si>
    <t>ALAGOAS - BATALHA</t>
  </si>
  <si>
    <t>Chile</t>
  </si>
  <si>
    <t>ALAGOAS - BATINGAS</t>
  </si>
  <si>
    <t>China</t>
  </si>
  <si>
    <t>5-8</t>
  </si>
  <si>
    <t>ALAGOAS - BELEM</t>
  </si>
  <si>
    <t>Chipre</t>
  </si>
  <si>
    <t>ALAGOAS - BELO MONTE</t>
  </si>
  <si>
    <t>Colômbia</t>
  </si>
  <si>
    <t>ALAGOAS - BOA SORTE</t>
  </si>
  <si>
    <t>Congo</t>
  </si>
  <si>
    <t>ALAGOAS - BOA VISTA</t>
  </si>
  <si>
    <t>Coréia Do Sul</t>
  </si>
  <si>
    <t>ALAGOAS - BOCA DA MATA</t>
  </si>
  <si>
    <t>Costa do Marfim</t>
  </si>
  <si>
    <t>ALAGOAS - BOM JARDIM</t>
  </si>
  <si>
    <t>Costa Rica</t>
  </si>
  <si>
    <t>ALAGOAS - BONIFACIO</t>
  </si>
  <si>
    <t>Croácia (Hrvatska)</t>
  </si>
  <si>
    <t>ALAGOAS - BRANQUINHA</t>
  </si>
  <si>
    <t>Cuba</t>
  </si>
  <si>
    <t>ALAGOAS - CACIMBINHAS</t>
  </si>
  <si>
    <t>Curacao</t>
  </si>
  <si>
    <t>ALAGOAS - CAJARANA</t>
  </si>
  <si>
    <t>Dinamarca</t>
  </si>
  <si>
    <t>ALAGOAS - CAJUEIRO</t>
  </si>
  <si>
    <t>Djibuti</t>
  </si>
  <si>
    <t>ALAGOAS - CALDEIROES DE CIMA</t>
  </si>
  <si>
    <t>Dominica</t>
  </si>
  <si>
    <t>ALAGOAS - CAMADANTA</t>
  </si>
  <si>
    <t>Egito</t>
  </si>
  <si>
    <t>ALAGOAS - CAMPESTRE</t>
  </si>
  <si>
    <t>El Salvador</t>
  </si>
  <si>
    <t>ALAGOAS - CAMPO ALEGRE</t>
  </si>
  <si>
    <t>Emirados Árabes Unidos</t>
  </si>
  <si>
    <t>ALAGOAS - CAMPO GRANDE</t>
  </si>
  <si>
    <t>Equador</t>
  </si>
  <si>
    <t>9-10</t>
  </si>
  <si>
    <t>ALAGOAS - CANAA</t>
  </si>
  <si>
    <t>Eritréia</t>
  </si>
  <si>
    <t>ALAGOAS - CANAFISTULA</t>
  </si>
  <si>
    <t>Eslováquia</t>
  </si>
  <si>
    <t>ALAGOAS - CANAPI</t>
  </si>
  <si>
    <t>Eslovênia</t>
  </si>
  <si>
    <t>ALAGOAS - CANASTRA</t>
  </si>
  <si>
    <t>Espanha</t>
  </si>
  <si>
    <t>ALAGOAS - CANGANDU</t>
  </si>
  <si>
    <t>Estados Unidos</t>
  </si>
  <si>
    <t>2-3</t>
  </si>
  <si>
    <t>3-7</t>
  </si>
  <si>
    <t>ALAGOAS - CAPELA</t>
  </si>
  <si>
    <t>Estônia</t>
  </si>
  <si>
    <t>ALAGOAS - CARNEIROS</t>
  </si>
  <si>
    <t>Etiópia</t>
  </si>
  <si>
    <t>ALAGOAS - CARRASCO</t>
  </si>
  <si>
    <t>Federação Russa</t>
  </si>
  <si>
    <t>ALAGOAS - CHA PRETA</t>
  </si>
  <si>
    <t>Fiji</t>
  </si>
  <si>
    <t>ALAGOAS - COITE DO NOIA</t>
  </si>
  <si>
    <t>Filipinas</t>
  </si>
  <si>
    <t>ALAGOAS - COLONIA LEOPOLDINA</t>
  </si>
  <si>
    <t>Finlândia</t>
  </si>
  <si>
    <t>ALAGOAS - COQUEIRO SECO</t>
  </si>
  <si>
    <t>França</t>
  </si>
  <si>
    <t>ALAGOAS - CORURIPE</t>
  </si>
  <si>
    <t>Gabão</t>
  </si>
  <si>
    <t>ALAGOAS - CORURIPE DA CAL</t>
  </si>
  <si>
    <t>Gâmbia</t>
  </si>
  <si>
    <t>ALAGOAS - CRAIBAS</t>
  </si>
  <si>
    <t>Gana</t>
  </si>
  <si>
    <t>ALAGOAS - DELMIRO GOUVEIA</t>
  </si>
  <si>
    <t>Geórgia</t>
  </si>
  <si>
    <t>ALAGOAS - DOIS RIACHOS</t>
  </si>
  <si>
    <t>Gibraltar</t>
  </si>
  <si>
    <t>ALAGOAS - ENTREMONTES</t>
  </si>
  <si>
    <t>Grã-Bretanha (Reino Unido - UK)</t>
  </si>
  <si>
    <t>ALAGOAS - ESTRELA DE ALAGOAS</t>
  </si>
  <si>
    <t>Granada</t>
  </si>
  <si>
    <t>ALAGOAS - FEIRA GRANDE</t>
  </si>
  <si>
    <t>Grécia</t>
  </si>
  <si>
    <t>ALAGOAS - FELIZ DESERTO</t>
  </si>
  <si>
    <t>Groelândia</t>
  </si>
  <si>
    <t>ALAGOAS - FLEXEIRAS</t>
  </si>
  <si>
    <t>Guadalupe</t>
  </si>
  <si>
    <t>ALAGOAS - GASPAR</t>
  </si>
  <si>
    <t>Guam</t>
  </si>
  <si>
    <t>ALAGOAS - GIRAU DO PONCIANO</t>
  </si>
  <si>
    <t>Guatemala</t>
  </si>
  <si>
    <t>ALAGOAS - IBATEGUARA</t>
  </si>
  <si>
    <t>Guiana</t>
  </si>
  <si>
    <t>ALAGOAS - IGACI</t>
  </si>
  <si>
    <t>Guiana Francesa</t>
  </si>
  <si>
    <t>ALAGOAS - IGREJA NOVA</t>
  </si>
  <si>
    <t>Guiné</t>
  </si>
  <si>
    <t>ALAGOAS - INHAPI</t>
  </si>
  <si>
    <t>Guiné Equatorial</t>
  </si>
  <si>
    <t>ALAGOAS - JACARE DOS HOMENS</t>
  </si>
  <si>
    <t>Guiné-Bissau</t>
  </si>
  <si>
    <t>ALAGOAS - JACUIPE</t>
  </si>
  <si>
    <t>Haiti</t>
  </si>
  <si>
    <t>ALAGOAS - JAPARATINGA</t>
  </si>
  <si>
    <t>Holanda</t>
  </si>
  <si>
    <t>ALAGOAS - JARAMATAIA</t>
  </si>
  <si>
    <t>Honduras</t>
  </si>
  <si>
    <t>ALAGOAS - JENIPAPO</t>
  </si>
  <si>
    <t>Hong Kong</t>
  </si>
  <si>
    <t>ALAGOAS - JOAQUIM GOMES</t>
  </si>
  <si>
    <t>Hungria</t>
  </si>
  <si>
    <t>ALAGOAS - JUNDIA</t>
  </si>
  <si>
    <t>Iêmen</t>
  </si>
  <si>
    <t>ALAGOAS - JUNQUEIRO</t>
  </si>
  <si>
    <t>Ilha Natal</t>
  </si>
  <si>
    <t>ALAGOAS - LAGOA DA AREIA</t>
  </si>
  <si>
    <t>Ilha Reunião</t>
  </si>
  <si>
    <t>ALAGOAS - LAGOA DA CANOA</t>
  </si>
  <si>
    <t>Ilhas Cayman</t>
  </si>
  <si>
    <t>ALAGOAS - LAGOA DA PEDRA</t>
  </si>
  <si>
    <t>Ilhas Cook</t>
  </si>
  <si>
    <t>ALAGOAS - LAGOA DANTAS</t>
  </si>
  <si>
    <t>Ilhas Faeroes</t>
  </si>
  <si>
    <t>ALAGOAS - LAGOA DO CALDEIRAO</t>
  </si>
  <si>
    <t>Ilhas Marshall</t>
  </si>
  <si>
    <t>ALAGOAS - LAGOA DO CANTO</t>
  </si>
  <si>
    <t>Ilhas Norfolk</t>
  </si>
  <si>
    <t>ALAGOAS - LAGOA DO EXU</t>
  </si>
  <si>
    <t>Ilhas Seychelles</t>
  </si>
  <si>
    <t>ALAGOAS - LAGOA DO RANCHO</t>
  </si>
  <si>
    <t>Ilhas Solomão</t>
  </si>
  <si>
    <t>ALAGOAS - LAJES DO CALDEIRAO</t>
  </si>
  <si>
    <t>Ilhas Turks &amp; Caicos</t>
  </si>
  <si>
    <t>ALAGOAS - LARANJAL</t>
  </si>
  <si>
    <t>Ilhas Virgens (US)</t>
  </si>
  <si>
    <t>ALAGOAS - LIMOEIRO DE ANADIA</t>
  </si>
  <si>
    <t>Ilhas Virgens Britânicas</t>
  </si>
  <si>
    <t>ALAGOAS - MACEIO</t>
  </si>
  <si>
    <t>Ilhas Wallis &amp; Futuna</t>
  </si>
  <si>
    <t>ALAGOAS - MAJOR ISIDORO</t>
  </si>
  <si>
    <t>Índia</t>
  </si>
  <si>
    <t>4-7</t>
  </si>
  <si>
    <t>ALAGOAS - MAR VERMELHO</t>
  </si>
  <si>
    <t>Indonésia</t>
  </si>
  <si>
    <t>ALAGOAS - MARAGOGI</t>
  </si>
  <si>
    <t>Irã</t>
  </si>
  <si>
    <t>ALAGOAS - MARAVILHA</t>
  </si>
  <si>
    <t>Iraque</t>
  </si>
  <si>
    <t>ALAGOAS - MARECHAL DEODORO</t>
  </si>
  <si>
    <t>Irlanda</t>
  </si>
  <si>
    <t>ALAGOAS - MARIBONDO</t>
  </si>
  <si>
    <t>Islândia</t>
  </si>
  <si>
    <t>ALAGOAS - MASSARANDUBA</t>
  </si>
  <si>
    <t>Israel</t>
  </si>
  <si>
    <t>ALAGOAS - MATA GRANDE</t>
  </si>
  <si>
    <t>Itália</t>
  </si>
  <si>
    <t>5-7</t>
  </si>
  <si>
    <t>ALAGOAS - MATRIZ DE CAMARAGIBE</t>
  </si>
  <si>
    <t>Jamaica</t>
  </si>
  <si>
    <t>ALAGOAS - MESSIAS</t>
  </si>
  <si>
    <t>Japão</t>
  </si>
  <si>
    <t>ALAGOAS - MINADOR DO NEGRAO</t>
  </si>
  <si>
    <t>Jordânia</t>
  </si>
  <si>
    <t>ALAGOAS - MONTEIROPOLIS</t>
  </si>
  <si>
    <t>Kênia</t>
  </si>
  <si>
    <t>ALAGOAS - MOREIRA</t>
  </si>
  <si>
    <t>Kiribati</t>
  </si>
  <si>
    <t>ALAGOAS - MUNGUBA</t>
  </si>
  <si>
    <t>Kosovo</t>
  </si>
  <si>
    <t>ALAGOAS - MURICI</t>
  </si>
  <si>
    <t>Kuait</t>
  </si>
  <si>
    <t>ALAGOAS - NOVO LINO</t>
  </si>
  <si>
    <t>Laos</t>
  </si>
  <si>
    <t>ALAGOAS - OLHO D AGUA GRANDE</t>
  </si>
  <si>
    <t>Látvia</t>
  </si>
  <si>
    <t>ALAGOAS - OLHO D'AGUA DAS FLORES</t>
  </si>
  <si>
    <t>Lesoto</t>
  </si>
  <si>
    <t>ALAGOAS - OLHO D'AGUA DE CIMA</t>
  </si>
  <si>
    <t>Líbano</t>
  </si>
  <si>
    <t>ALAGOAS - OLHO D'AGUA DO CASADO</t>
  </si>
  <si>
    <t>Libéria</t>
  </si>
  <si>
    <t>ALAGOAS - OLHO D'AGUA DOS DANDANHAS</t>
  </si>
  <si>
    <t>Líbia</t>
  </si>
  <si>
    <t>ALAGOAS - OLIVENCA</t>
  </si>
  <si>
    <t>Liechtenstein</t>
  </si>
  <si>
    <t>ALAGOAS - OURO BRANCO</t>
  </si>
  <si>
    <t>Lituânia</t>
  </si>
  <si>
    <t>ALAGOAS - PALESTINA</t>
  </si>
  <si>
    <t>Luxemburgo</t>
  </si>
  <si>
    <t>ALAGOAS - PALMEIRA DE FORA</t>
  </si>
  <si>
    <t>Macau</t>
  </si>
  <si>
    <t>ALAGOAS - PALMEIRA DOS INDIOS</t>
  </si>
  <si>
    <t>Macedônia</t>
  </si>
  <si>
    <t>ALAGOAS - PAO DE ACUCAR</t>
  </si>
  <si>
    <t>Madagascar</t>
  </si>
  <si>
    <t>ALAGOAS - PARICONHA</t>
  </si>
  <si>
    <t>Malásia</t>
  </si>
  <si>
    <t>ALAGOAS - PARIPUEIRA</t>
  </si>
  <si>
    <t>Malaui</t>
  </si>
  <si>
    <t>ALAGOAS - PASSO DE CAMARAGIBE</t>
  </si>
  <si>
    <t>Maldivas</t>
  </si>
  <si>
    <t>ALAGOAS - PAU D'ARCO</t>
  </si>
  <si>
    <t>Mali</t>
  </si>
  <si>
    <t>ALAGOAS - PAU FERRO</t>
  </si>
  <si>
    <t>Malta</t>
  </si>
  <si>
    <t>ALAGOAS - PAULO JACINTO</t>
  </si>
  <si>
    <t>Marrocos</t>
  </si>
  <si>
    <t>10-11</t>
  </si>
  <si>
    <t>ALAGOAS - PENEDO</t>
  </si>
  <si>
    <t>Martinica</t>
  </si>
  <si>
    <t>ALAGOAS - PIACABUCU</t>
  </si>
  <si>
    <t>Maurício</t>
  </si>
  <si>
    <t>ALAGOAS - PILAR</t>
  </si>
  <si>
    <t>Mauritânia</t>
  </si>
  <si>
    <t>ALAGOAS - PINDOBA</t>
  </si>
  <si>
    <t>Mayotte</t>
  </si>
  <si>
    <t>ALAGOAS - PIRANHAS</t>
  </si>
  <si>
    <t>México</t>
  </si>
  <si>
    <t>ALAGOAS - POCAO</t>
  </si>
  <si>
    <t>Micronésia</t>
  </si>
  <si>
    <t>ALAGOAS - POCO DA PEDRA</t>
  </si>
  <si>
    <t>Moçambique</t>
  </si>
  <si>
    <t>ALAGOAS - POCO DAS TRINCHEIRAS</t>
  </si>
  <si>
    <t>Moldova</t>
  </si>
  <si>
    <t>ALAGOAS - PORTO CALVO</t>
  </si>
  <si>
    <t>Mônaco</t>
  </si>
  <si>
    <t>ALAGOAS - PORTO DE PEDRAS</t>
  </si>
  <si>
    <t>Mongólia</t>
  </si>
  <si>
    <t>ALAGOAS - PORTO REAL DO COLEGIO</t>
  </si>
  <si>
    <t>Montenegro</t>
  </si>
  <si>
    <t>ALAGOAS - POXIM</t>
  </si>
  <si>
    <t>Montserrat</t>
  </si>
  <si>
    <t>ALAGOAS - QUEBRANGULO</t>
  </si>
  <si>
    <t>Namíbia</t>
  </si>
  <si>
    <t>6-8</t>
  </si>
  <si>
    <t>9-12</t>
  </si>
  <si>
    <t>ALAGOAS - RIACHO DO SERTAO</t>
  </si>
  <si>
    <t>Nauru</t>
  </si>
  <si>
    <t>ALAGOAS - RIACHO FUNDO DE CIMA</t>
  </si>
  <si>
    <t>Nepal</t>
  </si>
  <si>
    <t>ALAGOAS - RIO LARGO</t>
  </si>
  <si>
    <t>Nicarágua</t>
  </si>
  <si>
    <t>ALAGOAS - ROCHA CAVALCANTE</t>
  </si>
  <si>
    <t>Níger</t>
  </si>
  <si>
    <t>ALAGOAS - ROTEIRO</t>
  </si>
  <si>
    <t>Nigéria</t>
  </si>
  <si>
    <t>ALAGOAS - SANTA EFIGENIA</t>
  </si>
  <si>
    <t>Noruega</t>
  </si>
  <si>
    <t>ALAGOAS - SANTA LUZIA DO NORTE</t>
  </si>
  <si>
    <t>Nova Caledônia</t>
  </si>
  <si>
    <t>ALAGOAS - SANTANA DO IPANEMA</t>
  </si>
  <si>
    <t>Nova Zelândia</t>
  </si>
  <si>
    <t>ALAGOAS - SANTANA DO MUNDAU</t>
  </si>
  <si>
    <t>Omã</t>
  </si>
  <si>
    <t>ALAGOAS - SANTO ANTONIO</t>
  </si>
  <si>
    <t>Palau</t>
  </si>
  <si>
    <t>ALAGOAS - SAO BRAS</t>
  </si>
  <si>
    <t>Palestina</t>
  </si>
  <si>
    <t>ALAGOAS - SAO JOSE DA LAJE</t>
  </si>
  <si>
    <t>Panamá</t>
  </si>
  <si>
    <t>ALAGOAS - SAO JOSE DA TAPERA</t>
  </si>
  <si>
    <t>Papua-Nova Guiné</t>
  </si>
  <si>
    <t>ALAGOAS - SAO LUIS DO QUITUNDE</t>
  </si>
  <si>
    <t>Paquistão</t>
  </si>
  <si>
    <t>ALAGOAS - SAO MIGUEL DOS CAMPOS</t>
  </si>
  <si>
    <t>Paraguai</t>
  </si>
  <si>
    <t>ALAGOAS - SAO MIGUEL DOS MILAGRES</t>
  </si>
  <si>
    <t>Perú</t>
  </si>
  <si>
    <t>ALAGOAS - SAO SEBASTIAO</t>
  </si>
  <si>
    <t>Polinésia Francesa</t>
  </si>
  <si>
    <t>ALAGOAS - SAPUCAIA</t>
  </si>
  <si>
    <t>Polônia</t>
  </si>
  <si>
    <t>ALAGOAS - SATUBA</t>
  </si>
  <si>
    <t>Porto Rico</t>
  </si>
  <si>
    <t>ALAGOAS - SENADOR RUI PALMEIRA</t>
  </si>
  <si>
    <t>Portugal</t>
  </si>
  <si>
    <t>ALAGOAS - SERRA DA MANDIOCA</t>
  </si>
  <si>
    <t>Qatar</t>
  </si>
  <si>
    <t>ALAGOAS - SERRA DO SAO JOSE</t>
  </si>
  <si>
    <t>Quirguistão</t>
  </si>
  <si>
    <t>ALAGOAS - TABOLEIRO DO PINTO</t>
  </si>
  <si>
    <t>República Centro-Africana</t>
  </si>
  <si>
    <t>ALAGOAS - TABOQUINHA</t>
  </si>
  <si>
    <t>República Democrática do Congo</t>
  </si>
  <si>
    <t>ALAGOAS - TANQUE D'ARCA</t>
  </si>
  <si>
    <t>República Dominicana</t>
  </si>
  <si>
    <t>ALAGOAS - TAQUARANA</t>
  </si>
  <si>
    <t>República Tcheca</t>
  </si>
  <si>
    <t>ALAGOAS - TATUAMUNHA</t>
  </si>
  <si>
    <t>Romênia</t>
  </si>
  <si>
    <t>3-5</t>
  </si>
  <si>
    <t>ALAGOAS - TEOTONIO VILELA</t>
  </si>
  <si>
    <t>Ruanda</t>
  </si>
  <si>
    <t>ALAGOAS - TRAIPU</t>
  </si>
  <si>
    <t>Saint Vincente &amp; Granadinas</t>
  </si>
  <si>
    <t>ALAGOAS - UNIAO DOS PALMARES</t>
  </si>
  <si>
    <t>Samoa</t>
  </si>
  <si>
    <t>ALAGOAS - USINA CAMACARI</t>
  </si>
  <si>
    <t>Samoa Americana</t>
  </si>
  <si>
    <t>ALAGOAS - VICOSA</t>
  </si>
  <si>
    <t>San Marino</t>
  </si>
  <si>
    <t>ALAGOAS - VILA APARECIDA</t>
  </si>
  <si>
    <t>Santa Lúcia</t>
  </si>
  <si>
    <t>ALAGOAS - VILA SAO FRANCISCO</t>
  </si>
  <si>
    <t>São Kitts &amp; Nevis</t>
  </si>
  <si>
    <t>AMAPA - ABACATE DA PEDREIRA</t>
  </si>
  <si>
    <t>Senegal</t>
  </si>
  <si>
    <t>AMAPA - AGUA BRANCA DO AMAPARI</t>
  </si>
  <si>
    <t>Serra Leoa</t>
  </si>
  <si>
    <t>AMAPA - AMAPA</t>
  </si>
  <si>
    <t>Sérvia</t>
  </si>
  <si>
    <t>AMAPA - AMAPARI</t>
  </si>
  <si>
    <t>Singapura</t>
  </si>
  <si>
    <t>AMAPA - AMBE</t>
  </si>
  <si>
    <t>Síria</t>
  </si>
  <si>
    <t>AMAPA - APOREMA</t>
  </si>
  <si>
    <t>Somália</t>
  </si>
  <si>
    <t>AMAPA - ARIRI</t>
  </si>
  <si>
    <t>Sri Lanka</t>
  </si>
  <si>
    <t>AMAPA - BAILIQUE</t>
  </si>
  <si>
    <t>St. Pierre &amp; Miquelon</t>
  </si>
  <si>
    <t>AMAPA - BOCA DO JARI</t>
  </si>
  <si>
    <t>Suazilândia</t>
  </si>
  <si>
    <t>AMAPA - CALCOENE</t>
  </si>
  <si>
    <t>Sudão</t>
  </si>
  <si>
    <t>AMAPA - CANTANZAL</t>
  </si>
  <si>
    <t>Suécia</t>
  </si>
  <si>
    <t>AMAPA - CARMO</t>
  </si>
  <si>
    <t>Suíça</t>
  </si>
  <si>
    <t>AMAPA - CLEVELANDIA DO NORTE</t>
  </si>
  <si>
    <t>Suriname</t>
  </si>
  <si>
    <t>AMAPA - CORRE AGUA</t>
  </si>
  <si>
    <t>Tadjiquistão</t>
  </si>
  <si>
    <t>AMAPA - CUNANI</t>
  </si>
  <si>
    <t>Tailândia</t>
  </si>
  <si>
    <t>AMAPA - CURIAU</t>
  </si>
  <si>
    <t>Taiwan</t>
  </si>
  <si>
    <t>AMAPA - CUTIAS</t>
  </si>
  <si>
    <t>Tanzânia</t>
  </si>
  <si>
    <t>AMAPA - FAZENDINHA</t>
  </si>
  <si>
    <t>Timor-leste</t>
  </si>
  <si>
    <t>AMAPA - FERREIRA GOMES</t>
  </si>
  <si>
    <t>Togo</t>
  </si>
  <si>
    <t>AMAPA - FORTALEZA</t>
  </si>
  <si>
    <t>Tonga</t>
  </si>
  <si>
    <t>AMAPA - GAIVOTA</t>
  </si>
  <si>
    <t>Trinidade &amp; Tobago</t>
  </si>
  <si>
    <t>AMAPA - GURUPORA</t>
  </si>
  <si>
    <t>Tunísia</t>
  </si>
  <si>
    <t>AMAPA - IGARAPE DO LAGO</t>
  </si>
  <si>
    <t>Turquia</t>
  </si>
  <si>
    <t>AMAPA - ILHA DE SANTANA</t>
  </si>
  <si>
    <t>Tuvalu</t>
  </si>
  <si>
    <t>AMAPA - INAJA</t>
  </si>
  <si>
    <t>Ucrânia</t>
  </si>
  <si>
    <t>AMAPA - ITAUBAL</t>
  </si>
  <si>
    <t>Uganda</t>
  </si>
  <si>
    <t>AMAPA - LARANJAL DO JARI</t>
  </si>
  <si>
    <t>Uruguai</t>
  </si>
  <si>
    <t>AMAPA - LIVRAMENTO DO PACUI</t>
  </si>
  <si>
    <t>Uzbequistão</t>
  </si>
  <si>
    <t>AMAPA - LOURENCO</t>
  </si>
  <si>
    <t>Vanuatu</t>
  </si>
  <si>
    <t>AMAPA - MACAPA</t>
  </si>
  <si>
    <t>Vaticano</t>
  </si>
  <si>
    <t>AMAPA - MAZAGAO</t>
  </si>
  <si>
    <t>Venezuela</t>
  </si>
  <si>
    <t>AMAPA - MAZAGAO VELHO</t>
  </si>
  <si>
    <t>Vietnã</t>
  </si>
  <si>
    <t>AMAPA - OIAPOQUE</t>
  </si>
  <si>
    <t>Zâmbia</t>
  </si>
  <si>
    <t>AMAPA - PAREDAO</t>
  </si>
  <si>
    <t>Zimbábue</t>
  </si>
  <si>
    <t>AMAPA - PORTO GRANDE</t>
  </si>
  <si>
    <t>AMAPA - PRACUUBA</t>
  </si>
  <si>
    <t>AMAPA - SANTA LUZIA DO PACUI</t>
  </si>
  <si>
    <t>AMAPA - SANTA MARIA</t>
  </si>
  <si>
    <t>AMAPA - SANTANA</t>
  </si>
  <si>
    <t>AMAPA - SAO JOAQUIM DO PACUI</t>
  </si>
  <si>
    <t>AMAPA - SAO SEBASTIAO DO LIVRAMENTO</t>
  </si>
  <si>
    <t>AMAPA - SAO TOME</t>
  </si>
  <si>
    <t>AMAPA - SERRA DO NAVIO</t>
  </si>
  <si>
    <t>AMAPA - SUCURIJU</t>
  </si>
  <si>
    <t>AMAPA - TARTARUGALZINHO</t>
  </si>
  <si>
    <t>AMAPA - VILA VELHA</t>
  </si>
  <si>
    <t>AMAPA - VITORIA DO JARI</t>
  </si>
  <si>
    <t>AMAZONAS - ALVARAES</t>
  </si>
  <si>
    <t>AMAZONAS - AMATARI</t>
  </si>
  <si>
    <t>AMAZONAS - AMATURA</t>
  </si>
  <si>
    <t>AMAZONAS - ANAMA</t>
  </si>
  <si>
    <t>AMAZONAS - ANORI</t>
  </si>
  <si>
    <t>AMAZONAS - APUI</t>
  </si>
  <si>
    <t>AMAZONAS - ARIAU</t>
  </si>
  <si>
    <t>AMAZONAS - ATALAIA DO NORTE</t>
  </si>
  <si>
    <t>AMAZONAS - AUGUSTO MONTENEGRO</t>
  </si>
  <si>
    <t>AMAZONAS - AUTAZES</t>
  </si>
  <si>
    <t>AMAZONAS - AXINIM</t>
  </si>
  <si>
    <t>AMAZONAS - BADAJOS</t>
  </si>
  <si>
    <t>AMAZONAS - BALBINA</t>
  </si>
  <si>
    <t>AMAZONAS - BARCELOS</t>
  </si>
  <si>
    <t>AMAZONAS - BARREIRINHA</t>
  </si>
  <si>
    <t>AMAZONAS - BENJAMIN CONSTANT</t>
  </si>
  <si>
    <t>AMAZONAS - BERURI</t>
  </si>
  <si>
    <t>AMAZONAS - BOA VISTA DO RAMOS</t>
  </si>
  <si>
    <t>AMAZONAS - BOCA DO ACRE</t>
  </si>
  <si>
    <t>AMAZONAS - BORBA</t>
  </si>
  <si>
    <t>AMAZONAS - CAAPIRANGA</t>
  </si>
  <si>
    <t>AMAZONAS - CAMETA</t>
  </si>
  <si>
    <t>AMAZONAS - CANUMA</t>
  </si>
  <si>
    <t>AMAZONAS - CANUTAMA</t>
  </si>
  <si>
    <t>AMAZONAS - CARAUARI</t>
  </si>
  <si>
    <t>AMAZONAS - CAREIRO</t>
  </si>
  <si>
    <t>AMAZONAS - CAREIRO DA VARZEA</t>
  </si>
  <si>
    <t>AMAZONAS - CARVOEIRO</t>
  </si>
  <si>
    <t>AMAZONAS - COARI</t>
  </si>
  <si>
    <t>AMAZONAS - CODAJAS</t>
  </si>
  <si>
    <t>AMAZONAS - CUCUI</t>
  </si>
  <si>
    <t>AMAZONAS - EIRUNEPE</t>
  </si>
  <si>
    <t>AMAZONAS - ENVIRA</t>
  </si>
  <si>
    <t>AMAZONAS - FLORIANO PEIXOTO</t>
  </si>
  <si>
    <t>AMAZONAS - FONTE BOA</t>
  </si>
  <si>
    <t>AMAZONAS - FREGUESIA DO ANDIRA</t>
  </si>
  <si>
    <t>AMAZONAS - GUAJARA</t>
  </si>
  <si>
    <t>AMAZONAS - HUMAITA</t>
  </si>
  <si>
    <t>AMAZONAS - IAUARETE</t>
  </si>
  <si>
    <t>AMAZONAS - ICANA</t>
  </si>
  <si>
    <t>AMAZONAS - IPIXUNA</t>
  </si>
  <si>
    <t>AMAZONAS - IRANDUBA</t>
  </si>
  <si>
    <t>AMAZONAS - ITACOATIARA</t>
  </si>
  <si>
    <t>AMAZONAS - ITAMARATI</t>
  </si>
  <si>
    <t>AMAZONAS - ITAPIRANGA</t>
  </si>
  <si>
    <t>AMAZONAS - JAPURA</t>
  </si>
  <si>
    <t>AMAZONAS - JURUA</t>
  </si>
  <si>
    <t>AMAZONAS - JUTAI</t>
  </si>
  <si>
    <t>AMAZONAS - LABREA</t>
  </si>
  <si>
    <t>AMAZONAS - LAGO PRETO</t>
  </si>
  <si>
    <t>AMAZONAS - MANACAPURU</t>
  </si>
  <si>
    <t>AMAZONAS - MANAQUIRI</t>
  </si>
  <si>
    <t>AMAZONAS - MANAUS</t>
  </si>
  <si>
    <t>AMAZONAS - MANICORE</t>
  </si>
  <si>
    <t>AMAZONAS - MARAA</t>
  </si>
  <si>
    <t>AMAZONAS - MASSAUARI</t>
  </si>
  <si>
    <t>AMAZONAS - MAUES</t>
  </si>
  <si>
    <t>AMAZONAS - MOCAMBO</t>
  </si>
  <si>
    <t>AMAZONAS - MOURA</t>
  </si>
  <si>
    <t>AMAZONAS - MURUTINGA</t>
  </si>
  <si>
    <t>AMAZONAS - NHAMUNDA</t>
  </si>
  <si>
    <t>AMAZONAS - NOVA OLINDA DO NORTE</t>
  </si>
  <si>
    <t>AMAZONAS - NOVO AIRAO</t>
  </si>
  <si>
    <t>AMAZONAS - NOVO ARIPUANA</t>
  </si>
  <si>
    <t>AMAZONAS - OSORIO DA FONSECA</t>
  </si>
  <si>
    <t>AMAZONAS - PARINTINS</t>
  </si>
  <si>
    <t>AMAZONAS - PAUINI</t>
  </si>
  <si>
    <t>AMAZONAS - PEDRAS</t>
  </si>
  <si>
    <t>AMAZONAS - PRESIDENTE FIGUEIREDO</t>
  </si>
  <si>
    <t>AMAZONAS - REPARTIMENTO</t>
  </si>
  <si>
    <t>AMAZONAS - RIO PRETO DA EVA</t>
  </si>
  <si>
    <t>AMAZONAS - SANTA ISABEL DO RIO NEGRO</t>
  </si>
  <si>
    <t>AMAZONAS - SANTA RITA</t>
  </si>
  <si>
    <t>AMAZONAS - SANTO ANTONIO DO ICA</t>
  </si>
  <si>
    <t>AMAZONAS - SAO FELIPE</t>
  </si>
  <si>
    <t>AMAZONAS - SAO GABRIEL DA CACHOEIRA</t>
  </si>
  <si>
    <t>AMAZONAS - SAO PAULO DE OLIVENCA</t>
  </si>
  <si>
    <t>AMAZONAS - SAO SEBASTIAO DO UATUMA</t>
  </si>
  <si>
    <t>AMAZONAS - SILVES</t>
  </si>
  <si>
    <t>AMAZONAS - TABATINGA</t>
  </si>
  <si>
    <t>AMAZONAS - TAPAUA</t>
  </si>
  <si>
    <t>AMAZONAS - TEFE</t>
  </si>
  <si>
    <t>AMAZONAS - TONANTINS</t>
  </si>
  <si>
    <t>AMAZONAS - UARINI</t>
  </si>
  <si>
    <t>AMAZONAS - URUCARA</t>
  </si>
  <si>
    <t>AMAZONAS - URUCURITUBA</t>
  </si>
  <si>
    <t>AMAZONAS - VILA PITINGA</t>
  </si>
  <si>
    <t>BAHIA - ABADIA</t>
  </si>
  <si>
    <t>BAHIA - ABAIRA</t>
  </si>
  <si>
    <t>BAHIA - ABARE</t>
  </si>
  <si>
    <t>BAHIA - ABELHAS</t>
  </si>
  <si>
    <t>BAHIA - ABOBORA</t>
  </si>
  <si>
    <t>BAHIA - ABRANTES</t>
  </si>
  <si>
    <t>BAHIA - ACAJUTIBA</t>
  </si>
  <si>
    <t>BAHIA - ACU DA TORRE</t>
  </si>
  <si>
    <t>BAHIA - ACUDINA</t>
  </si>
  <si>
    <t>BAHIA - ACUPE</t>
  </si>
  <si>
    <t>BAHIA - ADUSTINA</t>
  </si>
  <si>
    <t>BAHIA - AFLIGIDOS</t>
  </si>
  <si>
    <t>BAHIA - AFRANIO PEIXOTO</t>
  </si>
  <si>
    <t>BAHIA - AGUA DOCE</t>
  </si>
  <si>
    <t>BAHIA - AGUA FRIA</t>
  </si>
  <si>
    <t>BAHIA - AGUAS DO PAULISTA</t>
  </si>
  <si>
    <t>BAHIA - AIQUARA</t>
  </si>
  <si>
    <t>BAHIA - ALAGOINHAS</t>
  </si>
  <si>
    <t>BAHIA - ALCOBACA</t>
  </si>
  <si>
    <t>BAHIA - ALEGRE</t>
  </si>
  <si>
    <t>BAHIA - ALGODAO</t>
  </si>
  <si>
    <t>BAHIA - ALGODOES</t>
  </si>
  <si>
    <t>BAHIA - ALMADINA</t>
  </si>
  <si>
    <t>BAHIA - ALTO BONITO</t>
  </si>
  <si>
    <t>BAHIA - AMADO BAHIA</t>
  </si>
  <si>
    <t>BAHIA - AMANIU</t>
  </si>
  <si>
    <t>BAHIA - AMARGOSA</t>
  </si>
  <si>
    <t>BAHIA - AMELIA RODRIGUES</t>
  </si>
  <si>
    <t>BAHIA - AMERICA DOURADA</t>
  </si>
  <si>
    <t>BAHIA - AMERICO ALVES</t>
  </si>
  <si>
    <t>BAHIA - ANAGE</t>
  </si>
  <si>
    <t>BAHIA - ANDARAI</t>
  </si>
  <si>
    <t>BAHIA - ANDORINHA</t>
  </si>
  <si>
    <t>BAHIA - ANGICAL</t>
  </si>
  <si>
    <t>BAHIA - ANGICO</t>
  </si>
  <si>
    <t>BAHIA - ANGUERA</t>
  </si>
  <si>
    <t>BAHIA - ANTAS</t>
  </si>
  <si>
    <t>BAHIA - ANTONIO CARDOSO</t>
  </si>
  <si>
    <t>BAHIA - ANTONIO GONCALVES</t>
  </si>
  <si>
    <t>BAHIA - APORA</t>
  </si>
  <si>
    <t>BAHIA - APUAREMA</t>
  </si>
  <si>
    <t>BAHIA - ARACAS</t>
  </si>
  <si>
    <t>BAHIA - ARACATU</t>
  </si>
  <si>
    <t>BAHIA - ARACI</t>
  </si>
  <si>
    <t>BAHIA - ARAMARI</t>
  </si>
  <si>
    <t>BAHIA - ARAPIRANGA</t>
  </si>
  <si>
    <t>BAHIA - ARATACA</t>
  </si>
  <si>
    <t>BAHIA - ARATUIPE</t>
  </si>
  <si>
    <t>BAHIA - AREIAS</t>
  </si>
  <si>
    <t>BAHIA - AREMBEPE</t>
  </si>
  <si>
    <t>BAHIA - ARGOIM</t>
  </si>
  <si>
    <t>BAHIA - ARGOLO</t>
  </si>
  <si>
    <t>BAHIA - ARIBICE</t>
  </si>
  <si>
    <t>BAHIA - ARITAGUA</t>
  </si>
  <si>
    <t>BAHIA - AURELINO LEAL</t>
  </si>
  <si>
    <t>BAHIA - BAIANOPOLIS</t>
  </si>
  <si>
    <t>BAHIA - BAIXA DO PALMEIRA</t>
  </si>
  <si>
    <t>BAHIA - BAIXA GRANDE</t>
  </si>
  <si>
    <t>BAHIA - BAIXAO</t>
  </si>
  <si>
    <t>BAHIA - BAIXINHA</t>
  </si>
  <si>
    <t>BAHIA - BALUARTE</t>
  </si>
  <si>
    <t>BAHIA - BANCO CENTRAL</t>
  </si>
  <si>
    <t>BAHIA - BANCO DA VITORIA</t>
  </si>
  <si>
    <t>BAHIA - BANDEIRA DO ALMADA</t>
  </si>
  <si>
    <t>BAHIA - BANDEIRA DO COLONIA</t>
  </si>
  <si>
    <t>BAHIA - BANDIACU</t>
  </si>
  <si>
    <t>BAHIA - BANZAE</t>
  </si>
  <si>
    <t>BAHIA - BARAUNAS</t>
  </si>
  <si>
    <t>BAHIA - BARCELOS DO SUL</t>
  </si>
  <si>
    <t>BAHIA - BARRA</t>
  </si>
  <si>
    <t>BAHIA - BARRA DA ESTIVA</t>
  </si>
  <si>
    <t>BAHIA - BARRA DO CHOCA</t>
  </si>
  <si>
    <t>BAHIA - BARRA DO JACUIPE</t>
  </si>
  <si>
    <t>BAHIA - BARRA DO MENDES</t>
  </si>
  <si>
    <t>BAHIA - BARRA DO POJUCA</t>
  </si>
  <si>
    <t>BAHIA - BARRA DO ROCHA</t>
  </si>
  <si>
    <t>BAHIA - BARRA DO TARRACHIL</t>
  </si>
  <si>
    <t>BAHIA - BARRACAS</t>
  </si>
  <si>
    <t>BAHIA - BARREIRAS</t>
  </si>
  <si>
    <t>BAHIA - BARRO ALTO</t>
  </si>
  <si>
    <t>BAHIA - BARRO PRETO</t>
  </si>
  <si>
    <t>BAHIA - BARRO VERMELHO</t>
  </si>
  <si>
    <t>BAHIA - BARROCAS</t>
  </si>
  <si>
    <t>BAHIA - BASTIAO</t>
  </si>
  <si>
    <t>BAHIA - BATE PE</t>
  </si>
  <si>
    <t>BAHIA - BATINGA</t>
  </si>
  <si>
    <t>BAHIA - BELA FLOR</t>
  </si>
  <si>
    <t>BAHIA - BELEM DA CACHOEIRA</t>
  </si>
  <si>
    <t>BAHIA - BELMONTE</t>
  </si>
  <si>
    <t>BAHIA - BELO CAMPO</t>
  </si>
  <si>
    <t>BAHIA - BEM-BOM</t>
  </si>
  <si>
    <t>BAHIA - BENDEGO</t>
  </si>
  <si>
    <t>BAHIA - BENTO SIMOES</t>
  </si>
  <si>
    <t>BAHIA - BIRITINGA</t>
  </si>
  <si>
    <t>BAHIA - BOA ESPERA</t>
  </si>
  <si>
    <t>BAHIA - BOA NOVA</t>
  </si>
  <si>
    <t>BAHIA - BOA UNIAO</t>
  </si>
  <si>
    <t>BAHIA - BOA VISTA DO LAGAMAR</t>
  </si>
  <si>
    <t>BAHIA - BOA VISTA DO TUPIM</t>
  </si>
  <si>
    <t>BAHIA - BOACU</t>
  </si>
  <si>
    <t>BAHIA - BOCA DO CORREGO</t>
  </si>
  <si>
    <t>BAHIA - BOM JESUS DA LAPA</t>
  </si>
  <si>
    <t>BAHIA - BOM JESUS DA SERRA</t>
  </si>
  <si>
    <t>BAHIA - BOM SOSSEGO</t>
  </si>
  <si>
    <t>BAHIA - BONFIM DA FEIRA</t>
  </si>
  <si>
    <t>BAHIA - BONINAL</t>
  </si>
  <si>
    <t>BAHIA - BONITO</t>
  </si>
  <si>
    <t>BAHIA - BOQUIRA</t>
  </si>
  <si>
    <t>BAHIA - BOTUPORA</t>
  </si>
  <si>
    <t>BAHIA - BOTUQUARA</t>
  </si>
  <si>
    <t>BAHIA - BREJINHO DAS AMETISTAS</t>
  </si>
  <si>
    <t>BAHIA - BREJO DA SERRA</t>
  </si>
  <si>
    <t>BAHIA - BREJO LUIZA DE BRITO</t>
  </si>
  <si>
    <t>BAHIA - BREJO NOVO</t>
  </si>
  <si>
    <t>BAHIA - BREJOES</t>
  </si>
  <si>
    <t>BAHIA - BREJOLANDIA</t>
  </si>
  <si>
    <t>BAHIA - BROTAS DE MACAUBAS</t>
  </si>
  <si>
    <t>BAHIA - BRUMADO</t>
  </si>
  <si>
    <t>BAHIA - BUCUITUBA</t>
  </si>
  <si>
    <t>BAHIA - BUERAREMA</t>
  </si>
  <si>
    <t>BAHIA - BURACICA</t>
  </si>
  <si>
    <t>BAHIA - BURANHEM</t>
  </si>
  <si>
    <t>BAHIA - BURIL</t>
  </si>
  <si>
    <t>BAHIA - BURIS DE ABRANTES</t>
  </si>
  <si>
    <t>BAHIA - BURITIRAMA</t>
  </si>
  <si>
    <t>BAHIA - CAATIBA</t>
  </si>
  <si>
    <t>BAHIA - CABACEIRAS DO PARAGUACU</t>
  </si>
  <si>
    <t>BAHIA - CABRALIA</t>
  </si>
  <si>
    <t>BAHIA - CACHA PREGOS</t>
  </si>
  <si>
    <t>BAHIA - CACHOEIRA</t>
  </si>
  <si>
    <t>BAHIA - CACHOEIRA DO MATO</t>
  </si>
  <si>
    <t>BAHIA - CACULE</t>
  </si>
  <si>
    <t>BAHIA - CAEM</t>
  </si>
  <si>
    <t>BAHIA - CAETANOS</t>
  </si>
  <si>
    <t>BAHIA - CAETE-ACU</t>
  </si>
  <si>
    <t>BAHIA - CAETITE</t>
  </si>
  <si>
    <t>BAHIA - CAFARNAUM</t>
  </si>
  <si>
    <t>BAHIA - CAICARA</t>
  </si>
  <si>
    <t>BAHIA - CAIMBE</t>
  </si>
  <si>
    <t>BAHIA - CAIRU</t>
  </si>
  <si>
    <t>BAHIA - CAIUBI</t>
  </si>
  <si>
    <t>BAHIA - CAJUI</t>
  </si>
  <si>
    <t>BAHIA - CALDAS DO JORRO</t>
  </si>
  <si>
    <t>BAHIA - CALDEIRAO</t>
  </si>
  <si>
    <t>BAHIA - CALDEIRAO GRANDE</t>
  </si>
  <si>
    <t>BAHIA - CALDEIRAS</t>
  </si>
  <si>
    <t>BAHIA - CAMACAN</t>
  </si>
  <si>
    <t>BAHIA - CAMAMU</t>
  </si>
  <si>
    <t>BAHIA - CAMASSANDI</t>
  </si>
  <si>
    <t>BAHIA - CAMIRIM</t>
  </si>
  <si>
    <t>BAHIA - CAMPINHOS</t>
  </si>
  <si>
    <t>BAHIA - CAMPO ALEGRE DE LOURDES</t>
  </si>
  <si>
    <t>BAHIA - CAMPO FORMOSO</t>
  </si>
  <si>
    <t>BAHIA - CAMURUGI</t>
  </si>
  <si>
    <t>BAHIA - CANABRAVINHA</t>
  </si>
  <si>
    <t>BAHIA - CANAPOLIS</t>
  </si>
  <si>
    <t>BAHIA - CANARANA</t>
  </si>
  <si>
    <t>BAHIA - CANATIBA</t>
  </si>
  <si>
    <t>BAHIA - CANAVIEIRAS</t>
  </si>
  <si>
    <t>BAHIA - CANCHE</t>
  </si>
  <si>
    <t>BAHIA - CANDEAL</t>
  </si>
  <si>
    <t>BAHIA - CANDEIAS</t>
  </si>
  <si>
    <t>BAHIA - CANDIBA</t>
  </si>
  <si>
    <t>BAHIA - CANDIDO SALES</t>
  </si>
  <si>
    <t>BAHIA - CANOAO</t>
  </si>
  <si>
    <t>BAHIA - CANSANCAO</t>
  </si>
  <si>
    <t>BAHIA - CANTO DO SOL</t>
  </si>
  <si>
    <t>BAHIA - CANUDOS</t>
  </si>
  <si>
    <t>BAHIA - CAPAO</t>
  </si>
  <si>
    <t>BAHIA - CAPELA DO ALTO ALEGRE</t>
  </si>
  <si>
    <t>BAHIA - CAPIM GROSSO</t>
  </si>
  <si>
    <t>BAHIA - CARAGUATAI</t>
  </si>
  <si>
    <t>BAHIA - CARAIBAS</t>
  </si>
  <si>
    <t>BAHIA - CARAIBUNA</t>
  </si>
  <si>
    <t>BAHIA - CARAIPE</t>
  </si>
  <si>
    <t>BAHIA - CARAIVA</t>
  </si>
  <si>
    <t>BAHIA - CARAVELAS</t>
  </si>
  <si>
    <t>BAHIA - CARDEAL DA SILVA</t>
  </si>
  <si>
    <t>BAHIA - CARINHANHA</t>
  </si>
  <si>
    <t>BAHIA - CARIPARE</t>
  </si>
  <si>
    <t>BAHIA - CARNAIBA DO SERTAO</t>
  </si>
  <si>
    <t>BAHIA - CARRAPICHEL</t>
  </si>
  <si>
    <t>BAHIA - CASA NOVA</t>
  </si>
  <si>
    <t>BAHIA - CASTELO NOVO</t>
  </si>
  <si>
    <t>BAHIA - CASTRO ALVES</t>
  </si>
  <si>
    <t>BAHIA - CATINGA DO MOURA</t>
  </si>
  <si>
    <t>BAHIA - CATINGAL</t>
  </si>
  <si>
    <t>BAHIA - CATOLANDIA</t>
  </si>
  <si>
    <t>BAHIA - CATOLES</t>
  </si>
  <si>
    <t>BAHIA - CATOLEZINHO</t>
  </si>
  <si>
    <t>BAHIA - CATU</t>
  </si>
  <si>
    <t>BAHIA - CATU DE ABRANTES</t>
  </si>
  <si>
    <t>BAHIA - CATURAMA</t>
  </si>
  <si>
    <t>BAHIA - CAVUNGE</t>
  </si>
  <si>
    <t>BAHIA - CENTRAL</t>
  </si>
  <si>
    <t>BAHIA - CERAIMA</t>
  </si>
  <si>
    <t>BAHIA - CHORROCHO</t>
  </si>
  <si>
    <t>BAHIA - CICERO DANTAS</t>
  </si>
  <si>
    <t>BAHIA - CINCO RIOS</t>
  </si>
  <si>
    <t>BAHIA - CIPO</t>
  </si>
  <si>
    <t>BAHIA - COARACI</t>
  </si>
  <si>
    <t>BAHIA - COCOS</t>
  </si>
  <si>
    <t>BAHIA - COLONIA</t>
  </si>
  <si>
    <t>BAHIA - COMERCIO</t>
  </si>
  <si>
    <t>BAHIA - CONCEICAO DA FEIRA</t>
  </si>
  <si>
    <t>BAHIA - CONCEICAO DO ALMEIDA</t>
  </si>
  <si>
    <t>BAHIA - CONCEICAO DO COITE</t>
  </si>
  <si>
    <t>BAHIA - CONCEICAO DO JACUIPE</t>
  </si>
  <si>
    <t>BAHIA - CONDE</t>
  </si>
  <si>
    <t>BAHIA - CONDEUBA</t>
  </si>
  <si>
    <t>BAHIA - CONTENDAS DO SINCORA</t>
  </si>
  <si>
    <t>BAHIA - COPIXABA</t>
  </si>
  <si>
    <t>BAHIA - COQUEIROS</t>
  </si>
  <si>
    <t>BAHIA - COQUINHOS</t>
  </si>
  <si>
    <t>BAHIA - CORACAO DE MARIA</t>
  </si>
  <si>
    <t>BAHIA - CORDEIROS</t>
  </si>
  <si>
    <t>BAHIA - CORIBE</t>
  </si>
  <si>
    <t>BAHIA - CORONEL JOAO SA</t>
  </si>
  <si>
    <t>BAHIA - CORRENTINA</t>
  </si>
  <si>
    <t>BAHIA - CORTA MAO</t>
  </si>
  <si>
    <t>BAHIA - COTEGIPE</t>
  </si>
  <si>
    <t>BAHIA - COUTOS</t>
  </si>
  <si>
    <t>BAHIA - CRAVOLANDIA</t>
  </si>
  <si>
    <t>BAHIA - CRISOPOLIS</t>
  </si>
  <si>
    <t>BAHIA - CRISTALANDIA</t>
  </si>
  <si>
    <t>BAHIA - CRISTOPOLIS</t>
  </si>
  <si>
    <t>BAHIA - CRUSSAI</t>
  </si>
  <si>
    <t>BAHIA - CRUZ DAS ALMAS</t>
  </si>
  <si>
    <t>BAHIA - CUMURUXATIBA</t>
  </si>
  <si>
    <t>BAHIA - CUNHANGI</t>
  </si>
  <si>
    <t>BAHIA - CURACA</t>
  </si>
  <si>
    <t>BAHIA - CURRAL FALSO</t>
  </si>
  <si>
    <t>BAHIA - DARIO MEIRA</t>
  </si>
  <si>
    <t>BAHIA - DELFINO</t>
  </si>
  <si>
    <t>BAHIA - DESCOBERTO</t>
  </si>
  <si>
    <t>BAHIA - DIAS COELHO</t>
  </si>
  <si>
    <t>BAHIA - DIAS D AVILA</t>
  </si>
  <si>
    <t>BAHIA - DIOGENES SAMPAIO</t>
  </si>
  <si>
    <t>BAHIA - DOM BASILIO</t>
  </si>
  <si>
    <t>BAHIA - DOM MACEDO COSTA</t>
  </si>
  <si>
    <t>BAHIA - DONA MARIA</t>
  </si>
  <si>
    <t>BAHIA - DUAS BARRAS DO MORRO</t>
  </si>
  <si>
    <t>BAHIA - ELISIO MEDRADO</t>
  </si>
  <si>
    <t>BAHIA - ENCRUZILHADA</t>
  </si>
  <si>
    <t>BAHIA - ENGENHEIRO FRANCA</t>
  </si>
  <si>
    <t>BAHIA - ENGENHEIRO PONTES</t>
  </si>
  <si>
    <t>BAHIA - ENTRE RIOS</t>
  </si>
  <si>
    <t>BAHIA - ERICO CARDOSO</t>
  </si>
  <si>
    <t>BAHIA - ESPLANADA</t>
  </si>
  <si>
    <t>BAHIA - EUCLIDES DA CUNHA</t>
  </si>
  <si>
    <t>BAHIA - EUNAPOLIS</t>
  </si>
  <si>
    <t>BAHIA - FATIMA</t>
  </si>
  <si>
    <t>BAHIA - FEIRA DA MATA</t>
  </si>
  <si>
    <t>BAHIA - FEIRA DE SANTANA</t>
  </si>
  <si>
    <t>BAHIA - FERRADAS</t>
  </si>
  <si>
    <t>BAHIA - FILADELFIA</t>
  </si>
  <si>
    <t>BAHIA - FILANESIA</t>
  </si>
  <si>
    <t>BAHIA - FIRMINO ALVES</t>
  </si>
  <si>
    <t>BAHIA - FLORESTA AZUL</t>
  </si>
  <si>
    <t>BAHIA - FORMOSA DO RIO PRETO</t>
  </si>
  <si>
    <t>BAHIA - FRANCA</t>
  </si>
  <si>
    <t>BAHIA - GABIARRA</t>
  </si>
  <si>
    <t>BAHIA - GALEAO</t>
  </si>
  <si>
    <t>BAHIA - GAMBOA</t>
  </si>
  <si>
    <t>BAHIA - GAMELEIRA DA LAPA</t>
  </si>
  <si>
    <t>BAHIA - GAMELEIRA DO ASSURUA</t>
  </si>
  <si>
    <t>BAHIA - GANDU</t>
  </si>
  <si>
    <t>BAHIA - GAVIAO</t>
  </si>
  <si>
    <t>BAHIA - GENTIO DO OURO</t>
  </si>
  <si>
    <t>BAHIA - GEOLANDIA</t>
  </si>
  <si>
    <t>BAHIA - GLORIA</t>
  </si>
  <si>
    <t>BAHIA - GONGOGI</t>
  </si>
  <si>
    <t>BAHIA - GOVERNADOR JOAO DURVAL CARNEIR</t>
  </si>
  <si>
    <t>BAHIA - GOVERNADOR MANGABEIRA</t>
  </si>
  <si>
    <t>BAHIA - GUAGIRUS</t>
  </si>
  <si>
    <t>BAHIA - GUAI</t>
  </si>
  <si>
    <t>BAHIA - GUAJERU</t>
  </si>
  <si>
    <t>BAHIA - GUANAMBI</t>
  </si>
  <si>
    <t>BAHIA - GUAPIRA</t>
  </si>
  <si>
    <t>BAHIA - GUARAJUBA</t>
  </si>
  <si>
    <t>BAHIA - GUARATINGA</t>
  </si>
  <si>
    <t>BAHIA - GUEREM</t>
  </si>
  <si>
    <t>BAHIA - GUINE</t>
  </si>
  <si>
    <t>BAHIA - GUIRAPA</t>
  </si>
  <si>
    <t>BAHIA - GURUPA MIRIM</t>
  </si>
  <si>
    <t>BAHIA - HELIOPOLIS</t>
  </si>
  <si>
    <t>BAHIA - HELVECIA</t>
  </si>
  <si>
    <t>BAHIA - HIDROLANDIA</t>
  </si>
  <si>
    <t>BAHIA - HUMILDES</t>
  </si>
  <si>
    <t>BAHIA - IACU</t>
  </si>
  <si>
    <t>BAHIA - IBATUI</t>
  </si>
  <si>
    <t>BAHIA - IBIACU</t>
  </si>
  <si>
    <t>BAHIA - IBIAJARA</t>
  </si>
  <si>
    <t>BAHIA - IBIAPORA</t>
  </si>
  <si>
    <t>BAHIA - IBIASSUCE</t>
  </si>
  <si>
    <t>BAHIA - IBICARAI</t>
  </si>
  <si>
    <t>BAHIA - IBICOARA</t>
  </si>
  <si>
    <t>BAHIA - IBICUI</t>
  </si>
  <si>
    <t>BAHIA - IBIPEBA</t>
  </si>
  <si>
    <t>BAHIA - IBIPETUM</t>
  </si>
  <si>
    <t>BAHIA - IBIPITANGA</t>
  </si>
  <si>
    <t>BAHIA - IBIQUERA</t>
  </si>
  <si>
    <t>BAHIA - IBIRABA</t>
  </si>
  <si>
    <t>BAHIA - IBIRAJA</t>
  </si>
  <si>
    <t>BAHIA - IBIRANHEM</t>
  </si>
  <si>
    <t>BAHIA - IBIRAPITANGA</t>
  </si>
  <si>
    <t>BAHIA - IBIRAPUA</t>
  </si>
  <si>
    <t>BAHIA - IBIRATAIA</t>
  </si>
  <si>
    <t>BAHIA - IBITIARA</t>
  </si>
  <si>
    <t>BAHIA - IBITIGUIRA</t>
  </si>
  <si>
    <t>BAHIA - IBITIRA</t>
  </si>
  <si>
    <t>BAHIA - IBITITA</t>
  </si>
  <si>
    <t>BAHIA - IBITUNANE</t>
  </si>
  <si>
    <t>BAHIA - IBITUPA</t>
  </si>
  <si>
    <t>BAHIA - IBO</t>
  </si>
  <si>
    <t>BAHIA - IBOTIRAMA</t>
  </si>
  <si>
    <t>BAHIA - ICHU</t>
  </si>
  <si>
    <t>BAHIA - ICO</t>
  </si>
  <si>
    <t>BAHIA - IGAPORA</t>
  </si>
  <si>
    <t>BAHIA - IGARA</t>
  </si>
  <si>
    <t>BAHIA - IGARITE</t>
  </si>
  <si>
    <t>BAHIA - IGATU</t>
  </si>
  <si>
    <t>BAHIA - IGRAPIUNA</t>
  </si>
  <si>
    <t>BAHIA - IGUA</t>
  </si>
  <si>
    <t>BAHIA - IGUAI</t>
  </si>
  <si>
    <t>BAHIA - IGUAIBI</t>
  </si>
  <si>
    <t>BAHIA - IGUATEMI</t>
  </si>
  <si>
    <t>BAHIA - IGUIRA</t>
  </si>
  <si>
    <t>BAHIA - IGUITU</t>
  </si>
  <si>
    <t>BAHIA - ILHA DE MARE</t>
  </si>
  <si>
    <t>BAHIA - ILHEUS</t>
  </si>
  <si>
    <t>BAHIA - INDAI</t>
  </si>
  <si>
    <t>BAHIA - INEMA</t>
  </si>
  <si>
    <t>BAHIA - INHAMBUPE</t>
  </si>
  <si>
    <t>BAHIA - INHATA</t>
  </si>
  <si>
    <t>BAHIA - INHAUMAS</t>
  </si>
  <si>
    <t>BAHIA - INHOBIM</t>
  </si>
  <si>
    <t>BAHIA - INUBIA</t>
  </si>
  <si>
    <t>BAHIA - IPECAETA</t>
  </si>
  <si>
    <t>BAHIA - IPIAU</t>
  </si>
  <si>
    <t>BAHIA - IPIRA</t>
  </si>
  <si>
    <t>BAHIA - IPIUNA</t>
  </si>
  <si>
    <t>BAHIA - IPUCABA</t>
  </si>
  <si>
    <t>BAHIA - IPUPIARA</t>
  </si>
  <si>
    <t>BAHIA - IRAJUBA</t>
  </si>
  <si>
    <t>BAHIA - IRAMAIA</t>
  </si>
  <si>
    <t>BAHIA - IRAPORANGA</t>
  </si>
  <si>
    <t>BAHIA - IRAQUARA</t>
  </si>
  <si>
    <t>BAHIA - IRARA</t>
  </si>
  <si>
    <t>BAHIA - IRECE</t>
  </si>
  <si>
    <t>BAHIA - IRUNDIARA</t>
  </si>
  <si>
    <t>BAHIA - ITA-AZUL</t>
  </si>
  <si>
    <t>BAHIA - ITABELA</t>
  </si>
  <si>
    <t>BAHIA - ITABERABA</t>
  </si>
  <si>
    <t>BAHIA - ITABUNA</t>
  </si>
  <si>
    <t>BAHIA - ITACARE</t>
  </si>
  <si>
    <t>BAHIA - ITACAVA</t>
  </si>
  <si>
    <t>BAHIA - ITACHAMA</t>
  </si>
  <si>
    <t>BAHIA - ITACIMIRIM</t>
  </si>
  <si>
    <t>BAHIA - ITAETE</t>
  </si>
  <si>
    <t>BAHIA - ITAGI</t>
  </si>
  <si>
    <t>BAHIA - ITAGIBA</t>
  </si>
  <si>
    <t>BAHIA - ITAGIMIRIM</t>
  </si>
  <si>
    <t>BAHIA - ITAGUACU DA BAHIA</t>
  </si>
  <si>
    <t>BAHIA - ITAIA</t>
  </si>
  <si>
    <t>BAHIA - ITAIBO</t>
  </si>
  <si>
    <t>BAHIA - ITAIPU</t>
  </si>
  <si>
    <t>BAHIA - ITAITU</t>
  </si>
  <si>
    <t>BAHIA - ITAJAI</t>
  </si>
  <si>
    <t>BAHIA - ITAJU DO COLONIA</t>
  </si>
  <si>
    <t>BAHIA - ITAJUBAQUARA</t>
  </si>
  <si>
    <t>BAHIA - ITAJUIPE</t>
  </si>
  <si>
    <t>BAHIA - ITAJURU</t>
  </si>
  <si>
    <t>BAHIA - ITAMARAJU</t>
  </si>
  <si>
    <t>BAHIA - ITAMARI</t>
  </si>
  <si>
    <t>BAHIA - ITAMBE</t>
  </si>
  <si>
    <t>BAHIA - ITAMIRA</t>
  </si>
  <si>
    <t>BAHIA - ITAMOTINGA</t>
  </si>
  <si>
    <t>BAHIA - ITANAGE</t>
  </si>
  <si>
    <t>BAHIA - ITANAGRA</t>
  </si>
  <si>
    <t>BAHIA - ITANHEM</t>
  </si>
  <si>
    <t>BAHIA - ITANHI</t>
  </si>
  <si>
    <t>BAHIA - ITAPARICA</t>
  </si>
  <si>
    <t>BAHIA - ITAPE</t>
  </si>
  <si>
    <t>BAHIA - ITAPEBI</t>
  </si>
  <si>
    <t>BAHIA - ITAPEIPU</t>
  </si>
  <si>
    <t>BAHIA - ITAPETINGA</t>
  </si>
  <si>
    <t>BAHIA - ITAPICURU</t>
  </si>
  <si>
    <t>BAHIA - ITAPIREMA</t>
  </si>
  <si>
    <t>BAHIA - ITAPITANGA</t>
  </si>
  <si>
    <t>BAHIA - ITAPORA</t>
  </si>
  <si>
    <t>BAHIA - ITAPURA</t>
  </si>
  <si>
    <t>BAHIA - ITAQUARA</t>
  </si>
  <si>
    <t>BAHIA - ITAQUARAI</t>
  </si>
  <si>
    <t>BAHIA - ITARANTIM</t>
  </si>
  <si>
    <t>BAHIA - ITATI</t>
  </si>
  <si>
    <t>BAHIA - ITATIM</t>
  </si>
  <si>
    <t>BAHIA - ITATINGUI</t>
  </si>
  <si>
    <t>BAHIA - ITIRUCU</t>
  </si>
  <si>
    <t>BAHIA - ITIUBA</t>
  </si>
  <si>
    <t>BAHIA - ITORORO</t>
  </si>
  <si>
    <t>BAHIA - ITUACU</t>
  </si>
  <si>
    <t>BAHIA - ITUBERA</t>
  </si>
  <si>
    <t>BAHIA - ITUPEVA</t>
  </si>
  <si>
    <t>BAHIA - IUIU</t>
  </si>
  <si>
    <t>BAHIA - JABORANDI</t>
  </si>
  <si>
    <t>BAHIA - JACARACI</t>
  </si>
  <si>
    <t>BAHIA - JACOBINA</t>
  </si>
  <si>
    <t>BAHIA - JACU</t>
  </si>
  <si>
    <t>BAHIA - JACUIPE</t>
  </si>
  <si>
    <t>BAHIA - JACURUNA</t>
  </si>
  <si>
    <t>BAHIA - JAGUAQUARA</t>
  </si>
  <si>
    <t>BAHIA - JAGUARA</t>
  </si>
  <si>
    <t>BAHIA - JAGUARARI</t>
  </si>
  <si>
    <t>BAHIA - JAGUARIPE</t>
  </si>
  <si>
    <t>BAHIA - JAIBA</t>
  </si>
  <si>
    <t>BAHIA - JANDAIRA</t>
  </si>
  <si>
    <t>BAHIA - JAPOMIRIM</t>
  </si>
  <si>
    <t>BAHIA - JAPU</t>
  </si>
  <si>
    <t>BAHIA - JAUA</t>
  </si>
  <si>
    <t>BAHIA - JEQUIE</t>
  </si>
  <si>
    <t>BAHIA - JEQUIRICA</t>
  </si>
  <si>
    <t>BAHIA - JEREMOABO</t>
  </si>
  <si>
    <t>BAHIA - JIRIBATUBA</t>
  </si>
  <si>
    <t>BAHIA - JITAUNA</t>
  </si>
  <si>
    <t>BAHIA - JOAO AMARO</t>
  </si>
  <si>
    <t>BAHIA - JOAO CORREIA</t>
  </si>
  <si>
    <t>BAHIA - JOAO DOURADO</t>
  </si>
  <si>
    <t>BAHIA - JOSE GONCALVES</t>
  </si>
  <si>
    <t>BAHIA - JUACEMA</t>
  </si>
  <si>
    <t>BAHIA - JUAZEIRO</t>
  </si>
  <si>
    <t>BAHIA - JUCURUCU</t>
  </si>
  <si>
    <t>BAHIA - JUERANA</t>
  </si>
  <si>
    <t>BAHIA - JUNCO</t>
  </si>
  <si>
    <t>BAHIA - JUPAGUA</t>
  </si>
  <si>
    <t>BAHIA - JURACI</t>
  </si>
  <si>
    <t>BAHIA - JUREMAL</t>
  </si>
  <si>
    <t>BAHIA - JUSSARA</t>
  </si>
  <si>
    <t>BAHIA - JUSSARI</t>
  </si>
  <si>
    <t>BAHIA - JUSSIAPE</t>
  </si>
  <si>
    <t>BAHIA - KM SETE</t>
  </si>
  <si>
    <t>BAHIA - LAFAIETE COUTINHO</t>
  </si>
  <si>
    <t>BAHIA - LAGOA CLARA</t>
  </si>
  <si>
    <t>BAHIA - LAGOA DE MELQUIADES</t>
  </si>
  <si>
    <t>BAHIA - LAGOA DO BOI</t>
  </si>
  <si>
    <t>BAHIA - LAGOA GRANDE</t>
  </si>
  <si>
    <t>BAHIA - LAGOA JOSE LUIS</t>
  </si>
  <si>
    <t>BAHIA - LAGOA PRETA</t>
  </si>
  <si>
    <t>BAHIA - LAGOA REAL</t>
  </si>
  <si>
    <t>BAHIA - LAJE</t>
  </si>
  <si>
    <t>BAHIA - LAJE DO BANCO</t>
  </si>
  <si>
    <t>BAHIA - LAJEDAO</t>
  </si>
  <si>
    <t>BAHIA - LAJEDINHO</t>
  </si>
  <si>
    <t>BAHIA - LAJEDO ALTO</t>
  </si>
  <si>
    <t>BAHIA - LAJEDO DO TABOCAL</t>
  </si>
  <si>
    <t>BAHIA - LAMARAO</t>
  </si>
  <si>
    <t>BAHIA - LAMARAO DO PASSE</t>
  </si>
  <si>
    <t>BAHIA - LAPAO</t>
  </si>
  <si>
    <t>BAHIA - LARGO</t>
  </si>
  <si>
    <t>BAHIA - LAURO DE FREITAS</t>
  </si>
  <si>
    <t>BAHIA - LENCOIS</t>
  </si>
  <si>
    <t>BAHIA - LICINIO DE ALMEIDA</t>
  </si>
  <si>
    <t>BAHIA - LIMOEIRO DO BOM VIVER</t>
  </si>
  <si>
    <t>BAHIA - LIVRAMENTO DO BRUMADO</t>
  </si>
  <si>
    <t>BAHIA - LUCAIA</t>
  </si>
  <si>
    <t>BAHIA - LUIS VIANA</t>
  </si>
  <si>
    <t>BAHIA - LUSTOSA</t>
  </si>
  <si>
    <t>BAHIA - MACAJUBA</t>
  </si>
  <si>
    <t>BAHIA - MACARANI</t>
  </si>
  <si>
    <t>BAHIA - MACAUBAS</t>
  </si>
  <si>
    <t>BAHIA - MACURURE</t>
  </si>
  <si>
    <t>BAHIA - MADRE DE DEUS</t>
  </si>
  <si>
    <t>BAHIA - MAETINGA</t>
  </si>
  <si>
    <t>BAHIA - MAIQUINIQUE</t>
  </si>
  <si>
    <t>BAHIA - MAIRI</t>
  </si>
  <si>
    <t>BAHIA - MALHADA</t>
  </si>
  <si>
    <t>BAHIA - MALHADA DE PEDRAS</t>
  </si>
  <si>
    <t>BAHIA - MANDIROBA</t>
  </si>
  <si>
    <t>BAHIA - MANGUE SECO</t>
  </si>
  <si>
    <t>BAHIA - MANIACU</t>
  </si>
  <si>
    <t>BAHIA - MANOEL VITORINO</t>
  </si>
  <si>
    <t>BAHIA - MANSIDAO</t>
  </si>
  <si>
    <t>BAHIA - MANTIBA</t>
  </si>
  <si>
    <t>BAHIA - MAR GRANDE</t>
  </si>
  <si>
    <t>BAHIA - MARACAS</t>
  </si>
  <si>
    <t>BAHIA - MARAGOGIPE</t>
  </si>
  <si>
    <t>BAHIA - MARAGOGIPINHO</t>
  </si>
  <si>
    <t>BAHIA - MARAU</t>
  </si>
  <si>
    <t>BAHIA - MARCIONILIO SOUZA</t>
  </si>
  <si>
    <t>BAHIA - MARCOLINO MOURA</t>
  </si>
  <si>
    <t>BAHIA - MARIA QUITERIA</t>
  </si>
  <si>
    <t>BAHIA - MARICOABO</t>
  </si>
  <si>
    <t>BAHIA - MARIQUITA</t>
  </si>
  <si>
    <t>BAHIA - MASCOTE</t>
  </si>
  <si>
    <t>BAHIA - MASSACARA</t>
  </si>
  <si>
    <t>BAHIA - MASSAROCA</t>
  </si>
  <si>
    <t>BAHIA - MATA DA ALIANCA</t>
  </si>
  <si>
    <t>BAHIA - MATA DE SAO JOAO</t>
  </si>
  <si>
    <t>BAHIA - MATARIPE</t>
  </si>
  <si>
    <t>BAHIA - MATINA</t>
  </si>
  <si>
    <t>BAHIA - MATINHA</t>
  </si>
  <si>
    <t>BAHIA - MEDEIROS NETO</t>
  </si>
  <si>
    <t>BAHIA - MIGUEL CALMON</t>
  </si>
  <si>
    <t>BAHIA - MILAGRES</t>
  </si>
  <si>
    <t>BAHIA - MIMOSO DO OESTE</t>
  </si>
  <si>
    <t>BAHIA - MINAS DO ESPIRITO SANTO</t>
  </si>
  <si>
    <t>BAHIA - MINAS DO MIMOSO</t>
  </si>
  <si>
    <t>BAHIA - MIRANDELA</t>
  </si>
  <si>
    <t>BAHIA - MIRANGA</t>
  </si>
  <si>
    <t>BAHIA - MIRANGABA</t>
  </si>
  <si>
    <t>BAHIA - MIRANTE</t>
  </si>
  <si>
    <t>BAHIA - MOCAMBO</t>
  </si>
  <si>
    <t>BAHIA - MOGIQUICABA</t>
  </si>
  <si>
    <t>BAHIA - MONTE CRUZEIRO</t>
  </si>
  <si>
    <t>BAHIA - MONTE GORDO</t>
  </si>
  <si>
    <t>BAHIA - MONTE RECONCAVO</t>
  </si>
  <si>
    <t>BAHIA - MONTE SANTO</t>
  </si>
  <si>
    <t>BAHIA - MORPARA</t>
  </si>
  <si>
    <t>BAHIA - MORRINHOS</t>
  </si>
  <si>
    <t>BAHIA - MORRO DAS FLORES</t>
  </si>
  <si>
    <t>BAHIA - MORRO DE SAO PAULO</t>
  </si>
  <si>
    <t>BAHIA - MORRO DO CHAPEU</t>
  </si>
  <si>
    <t>BAHIA - MORTUGABA</t>
  </si>
  <si>
    <t>BAHIA - MUCUGE</t>
  </si>
  <si>
    <t>BAHIA - MUCURI</t>
  </si>
  <si>
    <t>BAHIA - MULUNGU DO MORRO</t>
  </si>
  <si>
    <t>BAHIA - MUNDO NOVO</t>
  </si>
  <si>
    <t>BAHIA - MUNIZ FERREIRA</t>
  </si>
  <si>
    <t>BAHIA - MUQUEM DO SAO FRANCISCO</t>
  </si>
  <si>
    <t>BAHIA - MURITIBA</t>
  </si>
  <si>
    <t>BAHIA - MUTAS</t>
  </si>
  <si>
    <t>BAHIA - MUTUIPE</t>
  </si>
  <si>
    <t>BAHIA - NAGE</t>
  </si>
  <si>
    <t>BAHIA - NARANDIBA</t>
  </si>
  <si>
    <t>BAHIA - NAZARE</t>
  </si>
  <si>
    <t>BAHIA - NIGUACU</t>
  </si>
  <si>
    <t>BAHIA - NILO PECANHA</t>
  </si>
  <si>
    <t>BAHIA - NORDESTINA</t>
  </si>
  <si>
    <t>BAHIA - NOVA ALEGRIA</t>
  </si>
  <si>
    <t>BAHIA - NOVA BRASILIA</t>
  </si>
  <si>
    <t>BAHIA - NOVA CANAA</t>
  </si>
  <si>
    <t>BAHIA - NOVA FATIMA</t>
  </si>
  <si>
    <t>BAHIA - NOVA IBIA</t>
  </si>
  <si>
    <t>BAHIA - NOVA ITAIPE</t>
  </si>
  <si>
    <t>BAHIA - NOVA ITARANA</t>
  </si>
  <si>
    <t>BAHIA - NOVA LIDICE</t>
  </si>
  <si>
    <t>BAHIA - NOVA REDENCAO</t>
  </si>
  <si>
    <t>BAHIA - NOVA SOURE</t>
  </si>
  <si>
    <t>BAHIA - NOVA VICOSA</t>
  </si>
  <si>
    <t>BAHIA - NOVO ACRE</t>
  </si>
  <si>
    <t>BAHIA - NOVO HORIZONTE</t>
  </si>
  <si>
    <t>BAHIA - NOVO TRIUNFO</t>
  </si>
  <si>
    <t>BAHIA - NUCLEO RESIDENCIAL PILAR</t>
  </si>
  <si>
    <t>BAHIA - OLHOS D'AGUA DO SECO</t>
  </si>
  <si>
    <t>BAHIA - OLHOS D'AGUA DO SERAFIM</t>
  </si>
  <si>
    <t>BAHIA - OLINDINA</t>
  </si>
  <si>
    <t>BAHIA - OLIVEIRA DOS BREJINHOS</t>
  </si>
  <si>
    <t>BAHIA - OLIVENCA</t>
  </si>
  <si>
    <t>BAHIA - ONHA</t>
  </si>
  <si>
    <t>BAHIA - ORIENTE NOVO</t>
  </si>
  <si>
    <t>BAHIA - OURICANA</t>
  </si>
  <si>
    <t>BAHIA - OURICANGAS</t>
  </si>
  <si>
    <t>BAHIA - OURICURI DO OURO</t>
  </si>
  <si>
    <t>BAHIA - OUROLANDIA</t>
  </si>
  <si>
    <t>BAHIA - OUTEIRO REDONDO</t>
  </si>
  <si>
    <t>BAHIA - PAIOL</t>
  </si>
  <si>
    <t>BAHIA - PAJEU DO VENTO</t>
  </si>
  <si>
    <t>BAHIA - PALAME</t>
  </si>
  <si>
    <t>BAHIA - PALMAS DE MONTE ALTO</t>
  </si>
  <si>
    <t>BAHIA - PALMEIRAS</t>
  </si>
  <si>
    <t>BAHIA - PARAFUSO</t>
  </si>
  <si>
    <t>BAHIA - PARAMIRIM</t>
  </si>
  <si>
    <t>BAHIA - PARATECA</t>
  </si>
  <si>
    <t>BAHIA - PARATINGA</t>
  </si>
  <si>
    <t>BAHIA - PARIPIRANGA</t>
  </si>
  <si>
    <t>BAHIA - PATAIBA</t>
  </si>
  <si>
    <t>BAHIA - PATAMUTE</t>
  </si>
  <si>
    <t>BAHIA - PAU A PIQUE</t>
  </si>
  <si>
    <t>BAHIA - PAU BRASIL</t>
  </si>
  <si>
    <t>BAHIA - PAULO AFONSO</t>
  </si>
  <si>
    <t>BAHIA - PE DE SERRA</t>
  </si>
  <si>
    <t>BAHIA - PEDRAO</t>
  </si>
  <si>
    <t>BAHIA - PEDRAS ALTAS DO MIRIM</t>
  </si>
  <si>
    <t>BAHIA - PEDRO ALEXANDRE</t>
  </si>
  <si>
    <t>BAHIA - PEIXE</t>
  </si>
  <si>
    <t>BAHIA - PETIM</t>
  </si>
  <si>
    <t>BAHIA - PIABANHA</t>
  </si>
  <si>
    <t>BAHIA - PIATA</t>
  </si>
  <si>
    <t>BAHIA - PICARRAO</t>
  </si>
  <si>
    <t>BAHIA - PILAO ARCADO</t>
  </si>
  <si>
    <t>BAHIA - PIMENTEIRA</t>
  </si>
  <si>
    <t>BAHIA - PINDAI</t>
  </si>
  <si>
    <t>BAHIA - PINDOBACU</t>
  </si>
  <si>
    <t>BAHIA - PINHOES</t>
  </si>
  <si>
    <t>BAHIA - PINTADAS</t>
  </si>
  <si>
    <t>BAHIA - PIRAGI</t>
  </si>
  <si>
    <t>BAHIA - PIRAI DO NORTE</t>
  </si>
  <si>
    <t>BAHIA - PIRAJA</t>
  </si>
  <si>
    <t>BAHIA - PIRAJUIA</t>
  </si>
  <si>
    <t>BAHIA - PIRI</t>
  </si>
  <si>
    <t>BAHIA - PIRIPA</t>
  </si>
  <si>
    <t>BAHIA - PIRITIBA</t>
  </si>
  <si>
    <t>BAHIA - PITUBA</t>
  </si>
  <si>
    <t>BAHIA - PLANALTINO</t>
  </si>
  <si>
    <t>BAHIA - PLANALTO</t>
  </si>
  <si>
    <t>BAHIA - POCO CENTRAL</t>
  </si>
  <si>
    <t>BAHIA - POCO DE FORA</t>
  </si>
  <si>
    <t>BAHIA - POCOES</t>
  </si>
  <si>
    <t>BAHIA - POCOS</t>
  </si>
  <si>
    <t>BAHIA - POJUCA</t>
  </si>
  <si>
    <t>BAHIA - POLO PETROQUIMICO DE CAMACARI</t>
  </si>
  <si>
    <t>BAHIA - PONTA DA AREIA</t>
  </si>
  <si>
    <t>BAHIA - PONTO NOVO</t>
  </si>
  <si>
    <t>BAHIA - PORTO NOVO</t>
  </si>
  <si>
    <t>BAHIA - PORTO SEGURO</t>
  </si>
  <si>
    <t>BAHIA - POSTO DA MATA</t>
  </si>
  <si>
    <t>BAHIA - POTIRAGUA</t>
  </si>
  <si>
    <t>BAHIA - POXIM DO SUL</t>
  </si>
  <si>
    <t>BAHIA - PRADO</t>
  </si>
  <si>
    <t>BAHIA - PRESIDENTE DUTRA</t>
  </si>
  <si>
    <t>BAHIA - PRESIDENTE JANIO QUADROS</t>
  </si>
  <si>
    <t>BAHIA - PRESIDENTE TANCREDO NEVES</t>
  </si>
  <si>
    <t>BAHIA - PREVENIDO</t>
  </si>
  <si>
    <t>BAHIA - QUARACU</t>
  </si>
  <si>
    <t>BAHIA - QUEIMADAS</t>
  </si>
  <si>
    <t>BAHIA - QUIJINGUE</t>
  </si>
  <si>
    <t>BAHIA - QUIXABA</t>
  </si>
  <si>
    <t>BAHIA - QUIXABEIRA</t>
  </si>
  <si>
    <t>BAHIA - RAFAEL JAMBEIRO</t>
  </si>
  <si>
    <t>BAHIA - RECIFE</t>
  </si>
  <si>
    <t>BAHIA - REMANSO</t>
  </si>
  <si>
    <t>BAHIA - REMEDIOS</t>
  </si>
  <si>
    <t>BAHIA - RETIROLANDIA</t>
  </si>
  <si>
    <t>BAHIA - RIACHAO DAS NEVES</t>
  </si>
  <si>
    <t>BAHIA - RIACHAO DO JACUIPE</t>
  </si>
  <si>
    <t>BAHIA - RIACHAO DO UTINGA</t>
  </si>
  <si>
    <t>BAHIA - RIACHO DA GUIA</t>
  </si>
  <si>
    <t>BAHIA - RIACHO DE SANTANA</t>
  </si>
  <si>
    <t>BAHIA - RIACHO SECO</t>
  </si>
  <si>
    <t>BAHIA - RIBEIRA DO AMPARO</t>
  </si>
  <si>
    <t>BAHIA - RIBEIRA DO POMBAL</t>
  </si>
  <si>
    <t>BAHIA - RIBEIRAO DO LARGO</t>
  </si>
  <si>
    <t>BAHIA - RIBEIRAO DO SALTO</t>
  </si>
  <si>
    <t>BAHIA - RIO DA DONA</t>
  </si>
  <si>
    <t>BAHIA - RIO DE CONTAS</t>
  </si>
  <si>
    <t>BAHIA - RIO DO ANTONIO</t>
  </si>
  <si>
    <t>BAHIA - RIO DO BRACO</t>
  </si>
  <si>
    <t>BAHIA - RIO DO MEIO</t>
  </si>
  <si>
    <t>BAHIA - RIO DO PIRES</t>
  </si>
  <si>
    <t>BAHIA - RIO FUNDO</t>
  </si>
  <si>
    <t>BAHIA - RIO REAL</t>
  </si>
  <si>
    <t>BAHIA - RODELAS</t>
  </si>
  <si>
    <t>BAHIA - RUY BARBOSA</t>
  </si>
  <si>
    <t>BAHIA - SALDANHA</t>
  </si>
  <si>
    <t>BAHIA - SALGADALIA</t>
  </si>
  <si>
    <t>BAHIA - SALINAS DA MARGARIDA</t>
  </si>
  <si>
    <t>BAHIA - SALOBRINHO</t>
  </si>
  <si>
    <t>BAHIA - SALOBRO</t>
  </si>
  <si>
    <t>BAHIA - SALVADOR</t>
  </si>
  <si>
    <t>BAHIA - SAMBAIBA</t>
  </si>
  <si>
    <t>BAHIA - SANTA BARBARA</t>
  </si>
  <si>
    <t>BAHIA - SANTA BRIGIDA</t>
  </si>
  <si>
    <t>BAHIA - SANTA CRUZ CABRALIA</t>
  </si>
  <si>
    <t>BAHIA - SANTA CRUZ DA VITORIA</t>
  </si>
  <si>
    <t>BAHIA - SANTA INES</t>
  </si>
  <si>
    <t>BAHIA - SANTA LUZIA</t>
  </si>
  <si>
    <t>BAHIA - SANTA MARIA DA VITORIA</t>
  </si>
  <si>
    <t>BAHIA - SANTA RITA DE CASSIA</t>
  </si>
  <si>
    <t>BAHIA - SANTA TEREZINHA</t>
  </si>
  <si>
    <t>BAHIA - SANTALUZ</t>
  </si>
  <si>
    <t>BAHIA - SANTANA</t>
  </si>
  <si>
    <t>BAHIA - SANTANA DO SOBRADO</t>
  </si>
  <si>
    <t>BAHIA - SANTANOPOLIS</t>
  </si>
  <si>
    <t>BAHIA - SANTIAGO DO IGUAPE</t>
  </si>
  <si>
    <t>BAHIA - SANTO AMARO</t>
  </si>
  <si>
    <t>BAHIA - SANTO ANTONIO DE BARCELONA</t>
  </si>
  <si>
    <t>BAHIA - SANTO ANTONIO DE JESUS</t>
  </si>
  <si>
    <t>BAHIA - SANTO ESTEVAO</t>
  </si>
  <si>
    <t>BAHIA - SANTO INACIO</t>
  </si>
  <si>
    <t>BAHIA - SAO DESIDERIO</t>
  </si>
  <si>
    <t>BAHIA - SAO DOMINGOS</t>
  </si>
  <si>
    <t>BAHIA - SAO FELIPE</t>
  </si>
  <si>
    <t>BAHIA - SAO FELIX</t>
  </si>
  <si>
    <t>BAHIA - SAO FELIX DO CORIBE</t>
  </si>
  <si>
    <t>BAHIA - SAO FRANCISCO DO CONDE</t>
  </si>
  <si>
    <t>BAHIA - SAO GABRIEL</t>
  </si>
  <si>
    <t>BAHIA - SAO GONCALO DOS CAMPOS</t>
  </si>
  <si>
    <t>BAHIA - SAO JOAO DA FORTALEZA</t>
  </si>
  <si>
    <t>BAHIA - SAO JOAO DA VITORIA</t>
  </si>
  <si>
    <t>BAHIA - SAO JOSE DA VITORIA</t>
  </si>
  <si>
    <t>BAHIA - SAO JOSE DO COLONIA</t>
  </si>
  <si>
    <t>BAHIA - SAO JOSE DO JACUIPE</t>
  </si>
  <si>
    <t>BAHIA - SAO JOSE DO PRADO</t>
  </si>
  <si>
    <t>BAHIA - SAO JOSE DO RIO GRANDE</t>
  </si>
  <si>
    <t>BAHIA - SAO MIGUEL DAS MATAS</t>
  </si>
  <si>
    <t>BAHIA - SAO PAULINHO</t>
  </si>
  <si>
    <t>BAHIA - SAO ROQUE DO PARAGUACU</t>
  </si>
  <si>
    <t>BAHIA - SAO SEBASTIAO DO PASSE</t>
  </si>
  <si>
    <t>BAHIA - SAO TIMOTEO</t>
  </si>
  <si>
    <t>BAHIA - SAPEACU</t>
  </si>
  <si>
    <t>BAHIA - SATIRO DIAS</t>
  </si>
  <si>
    <t>BAHIA - SAUBARA</t>
  </si>
  <si>
    <t>BAHIA - SAUDAVEL</t>
  </si>
  <si>
    <t>BAHIA - SAUDE</t>
  </si>
  <si>
    <t>BAHIA - SEABRA</t>
  </si>
  <si>
    <t>BAHIA - SEBASTIAO LARANJEIRAS</t>
  </si>
  <si>
    <t>BAHIA - SENHOR DO BONFIM</t>
  </si>
  <si>
    <t>BAHIA - SENTO SE</t>
  </si>
  <si>
    <t>BAHIA - SERGI</t>
  </si>
  <si>
    <t>BAHIA - SERRA DA CANABRAVA</t>
  </si>
  <si>
    <t>BAHIA - SERRA DO RAMALHO</t>
  </si>
  <si>
    <t>BAHIA - SERRA DOURADA</t>
  </si>
  <si>
    <t>BAHIA - SERRA GRANDE</t>
  </si>
  <si>
    <t>BAHIA - SERRA PRETA</t>
  </si>
  <si>
    <t>BAHIA - SERRINHA</t>
  </si>
  <si>
    <t>BAHIA - SERROLANDIA</t>
  </si>
  <si>
    <t>BAHIA - SIMOES FILHO</t>
  </si>
  <si>
    <t>BAHIA - SITIO DA BARAUNA</t>
  </si>
  <si>
    <t>BAHIA - SITIO DO MATO</t>
  </si>
  <si>
    <t>BAHIA - SITIO DO MEIO</t>
  </si>
  <si>
    <t>BAHIA - SITIO DO QUINTO</t>
  </si>
  <si>
    <t>BAHIA - SITIO GRANDE</t>
  </si>
  <si>
    <t>BAHIA - SITIO NOVO</t>
  </si>
  <si>
    <t>BAHIA - SOARES</t>
  </si>
  <si>
    <t>BAHIA - SOBRADINHO</t>
  </si>
  <si>
    <t>BAHIA - SOUTO SOARES</t>
  </si>
  <si>
    <t>BAHIA - SUBAUMA</t>
  </si>
  <si>
    <t>BAHIA - SUSSUARANA</t>
  </si>
  <si>
    <t>BAHIA - TABOCAS DO BREJO VELHO</t>
  </si>
  <si>
    <t>BAHIA - TABOLEIRO DO CASTRO</t>
  </si>
  <si>
    <t>BAHIA - TABOQUINHAS</t>
  </si>
  <si>
    <t>BAHIA - TAGUA</t>
  </si>
  <si>
    <t>BAHIA - TAMBURIL</t>
  </si>
  <si>
    <t>BAHIA - TANHACU</t>
  </si>
  <si>
    <t>BAHIA - TANQUE NOVO</t>
  </si>
  <si>
    <t>BAHIA - TANQUINHO</t>
  </si>
  <si>
    <t>BAHIA - TANQUINHO DO POCO</t>
  </si>
  <si>
    <t>BAHIA - TAPEROA</t>
  </si>
  <si>
    <t>BAHIA - TAPIRAIPE</t>
  </si>
  <si>
    <t>BAHIA - TAPIRAMA</t>
  </si>
  <si>
    <t>BAHIA - TAPIRAMUTA</t>
  </si>
  <si>
    <t>BAHIA - TAPIRANGA</t>
  </si>
  <si>
    <t>BAHIA - TAPUIA</t>
  </si>
  <si>
    <t>BAHIA - TAQUARENDI</t>
  </si>
  <si>
    <t>BAHIA - TAQUARINHA</t>
  </si>
  <si>
    <t>BAHIA - TARTARUGA</t>
  </si>
  <si>
    <t>BAHIA - TAUAPE</t>
  </si>
  <si>
    <t>BAHIA - TEIXEIRA DE FREITAS</t>
  </si>
  <si>
    <t>BAHIA - TEODORO SAMPAIO</t>
  </si>
  <si>
    <t>BAHIA - TEOFILANDIA</t>
  </si>
  <si>
    <t>BAHIA - TEOLANDIA</t>
  </si>
  <si>
    <t>BAHIA - TERRA NOVA</t>
  </si>
  <si>
    <t>BAHIA - TIJUACU</t>
  </si>
  <si>
    <t>BAHIA - TIQUARUCU</t>
  </si>
  <si>
    <t>BAHIA - TREMEDAL</t>
  </si>
  <si>
    <t>BAHIA - TRIUNFO DO SINCORA</t>
  </si>
  <si>
    <t>BAHIA - TUCANO</t>
  </si>
  <si>
    <t>BAHIA - UAUA</t>
  </si>
  <si>
    <t>BAHIA - UBAIRA</t>
  </si>
  <si>
    <t>BAHIA - UBAITABA</t>
  </si>
  <si>
    <t>BAHIA - UBATA</t>
  </si>
  <si>
    <t>BAHIA - UBIRACABA</t>
  </si>
  <si>
    <t>BAHIA - UBIRAITA</t>
  </si>
  <si>
    <t>BAHIA - UIBAI</t>
  </si>
  <si>
    <t>BAHIA - UMBURANAS</t>
  </si>
  <si>
    <t>BAHIA - UMBUZEIRO</t>
  </si>
  <si>
    <t>BAHIA - UNA</t>
  </si>
  <si>
    <t>BAHIA - URANDI</t>
  </si>
  <si>
    <t>BAHIA - URUCUCA</t>
  </si>
  <si>
    <t>BAHIA - UTINGA</t>
  </si>
  <si>
    <t>BAHIA - VALE VERDE</t>
  </si>
  <si>
    <t>BAHIA - VALENCA</t>
  </si>
  <si>
    <t>BAHIA - VALENTE</t>
  </si>
  <si>
    <t>BAHIA - VARZEA DA ROCA</t>
  </si>
  <si>
    <t>BAHIA - VARZEA DO CALDAS</t>
  </si>
  <si>
    <t>BAHIA - VARZEA DO CERCO</t>
  </si>
  <si>
    <t>BAHIA - VARZEA DO POCO</t>
  </si>
  <si>
    <t>BAHIA - VARZEA NOVA</t>
  </si>
  <si>
    <t>BAHIA - VARZEAS</t>
  </si>
  <si>
    <t>BAHIA - VARZEDO</t>
  </si>
  <si>
    <t>BAHIA - VELHA BOIPEBA</t>
  </si>
  <si>
    <t>BAHIA - VENTURA</t>
  </si>
  <si>
    <t>BAHIA - VERA CRUZ</t>
  </si>
  <si>
    <t>BAHIA - VEREDA</t>
  </si>
  <si>
    <t>BAHIA - VILA DO CAFE</t>
  </si>
  <si>
    <t>BAHIA - VITORIA DA CONQUISTA</t>
  </si>
  <si>
    <t>BAHIA - VOLTA GRANDE</t>
  </si>
  <si>
    <t>BAHIA - WAGNER</t>
  </si>
  <si>
    <t>BAHIA - WANDERLEY</t>
  </si>
  <si>
    <t>BAHIA - WENCESLAU GUIMARAES</t>
  </si>
  <si>
    <t>BAHIA - XIQUE-XIQUE</t>
  </si>
  <si>
    <t>CEARA - ABAIARA</t>
  </si>
  <si>
    <t>CEARA - ABILIO MARTINS</t>
  </si>
  <si>
    <t>CEARA - ACARAPE</t>
  </si>
  <si>
    <t>CEARA - ACARAU</t>
  </si>
  <si>
    <t>CEARA - ACOPIARA</t>
  </si>
  <si>
    <t>CEARA - ADRIANOPOLIS</t>
  </si>
  <si>
    <t>CEARA - AGUA VERDE</t>
  </si>
  <si>
    <t>CEARA - AGUAI</t>
  </si>
  <si>
    <t>CEARA - AIUA</t>
  </si>
  <si>
    <t>CEARA - AIUABA</t>
  </si>
  <si>
    <t>CEARA - ALAGOINHA</t>
  </si>
  <si>
    <t>CEARA - ALCANTARAS</t>
  </si>
  <si>
    <t>CEARA - ALGODOES</t>
  </si>
  <si>
    <t>CEARA - ALMOFALA</t>
  </si>
  <si>
    <t>CEARA - ALTANEIRA</t>
  </si>
  <si>
    <t>CEARA - ALTO SANTO</t>
  </si>
  <si>
    <t>CEARA - AMANAIARA</t>
  </si>
  <si>
    <t>CEARA - AMANARI</t>
  </si>
  <si>
    <t>CEARA - AMANIUTUBA</t>
  </si>
  <si>
    <t>CEARA - AMARELAS</t>
  </si>
  <si>
    <t>CEARA - AMARO</t>
  </si>
  <si>
    <t>CEARA - AMERICA</t>
  </si>
  <si>
    <t>CEARA - AMONTADA</t>
  </si>
  <si>
    <t>CEARA - ANAUA</t>
  </si>
  <si>
    <t>CEARA - ANINGAS</t>
  </si>
  <si>
    <t>CEARA - ANJINHOS</t>
  </si>
  <si>
    <t>CEARA - ANTONINA DO NORTE</t>
  </si>
  <si>
    <t>CEARA - ANTONIO DIOGO</t>
  </si>
  <si>
    <t>CEARA - ANTONIO MARQUES</t>
  </si>
  <si>
    <t>CEARA - APRAZIVEL</t>
  </si>
  <si>
    <t>CEARA - APUIARES</t>
  </si>
  <si>
    <t>CEARA - AQUINOPOLIS</t>
  </si>
  <si>
    <t>CEARA - AQUIRAZ</t>
  </si>
  <si>
    <t>CEARA - ARACAS</t>
  </si>
  <si>
    <t>CEARA - ARACATI</t>
  </si>
  <si>
    <t>CEARA - ARACATIACU</t>
  </si>
  <si>
    <t>CEARA - ARACATIARA</t>
  </si>
  <si>
    <t>CEARA - ARACOIABA</t>
  </si>
  <si>
    <t>CEARA - ARAJARA</t>
  </si>
  <si>
    <t>CEARA - ARANAU</t>
  </si>
  <si>
    <t>CEARA - ARAPA</t>
  </si>
  <si>
    <t>CEARA - ARAPARI</t>
  </si>
  <si>
    <t>CEARA - ARAPORANGA</t>
  </si>
  <si>
    <t>CEARA - ARAQUEM</t>
  </si>
  <si>
    <t>CEARA - ARARENDA</t>
  </si>
  <si>
    <t>CEARA - ARARIPE</t>
  </si>
  <si>
    <t>CEARA - ARARIUS</t>
  </si>
  <si>
    <t>CEARA - ARATAMA</t>
  </si>
  <si>
    <t>CEARA - ARATICUM</t>
  </si>
  <si>
    <t>CEARA - ARATUBA</t>
  </si>
  <si>
    <t>CEARA - AREIAL</t>
  </si>
  <si>
    <t>CEARA - ARISCOS DOS MARIANOS</t>
  </si>
  <si>
    <t>CEARA - ARNEIROZ</t>
  </si>
  <si>
    <t>CEARA - AROEIRAS</t>
  </si>
  <si>
    <t>CEARA - ARROJADO</t>
  </si>
  <si>
    <t>CEARA - ARUARU</t>
  </si>
  <si>
    <t>CEARA - ASSARE</t>
  </si>
  <si>
    <t>CEARA - ASSUNCAO</t>
  </si>
  <si>
    <t>CEARA - AURORA</t>
  </si>
  <si>
    <t>CEARA - BAIXA GRANDE</t>
  </si>
  <si>
    <t>CEARA - BAIXIO</t>
  </si>
  <si>
    <t>CEARA - BAIXIO DA DONANA</t>
  </si>
  <si>
    <t>CEARA - BANABUIU</t>
  </si>
  <si>
    <t>CEARA - BANDEIRA</t>
  </si>
  <si>
    <t>CEARA - BARAO DE AQUIRAZ</t>
  </si>
  <si>
    <t>CEARA - BARBALHA</t>
  </si>
  <si>
    <t>CEARA - BARRA</t>
  </si>
  <si>
    <t>CEARA - BARRA DO SOTERO</t>
  </si>
  <si>
    <t>CEARA - BARRA NOVA</t>
  </si>
  <si>
    <t>CEARA - BARREIRA</t>
  </si>
  <si>
    <t>CEARA - BARREIRA DOS VIANAS</t>
  </si>
  <si>
    <t>CEARA - BARREIRAS</t>
  </si>
  <si>
    <t>CEARA - BARREIROS</t>
  </si>
  <si>
    <t>CEARA - BARRENTO</t>
  </si>
  <si>
    <t>CEARA - BARRO</t>
  </si>
  <si>
    <t>CEARA - BARRO ALTO</t>
  </si>
  <si>
    <t>CEARA - BARROQUINHA</t>
  </si>
  <si>
    <t>CEARA - BATURITE</t>
  </si>
  <si>
    <t>CEARA - BAU</t>
  </si>
  <si>
    <t>CEARA - BEBERIBE</t>
  </si>
  <si>
    <t>CEARA - BELA CRUZ</t>
  </si>
  <si>
    <t>CEARA - BELA VISTA</t>
  </si>
  <si>
    <t>CEARA - BETANIA</t>
  </si>
  <si>
    <t>CEARA - BITUPITA</t>
  </si>
  <si>
    <t>CEARA - BIXOPA</t>
  </si>
  <si>
    <t>CEARA - BOA AGUA</t>
  </si>
  <si>
    <t>CEARA - BOA ESPERANCA</t>
  </si>
  <si>
    <t>CEARA - BOA VIAGEM</t>
  </si>
  <si>
    <t>CEARA - BOA VISTA</t>
  </si>
  <si>
    <t>CEARA - BOA VISTA DO CAXITORE</t>
  </si>
  <si>
    <t>CEARA - BONFIM</t>
  </si>
  <si>
    <t>CEARA - BONHU</t>
  </si>
  <si>
    <t>CEARA - BONITO</t>
  </si>
  <si>
    <t>CEARA - BORGES</t>
  </si>
  <si>
    <t>CEARA - BREJINHO</t>
  </si>
  <si>
    <t>CEARA - BREJO GRANDE</t>
  </si>
  <si>
    <t>CEARA - BREJO SANTO</t>
  </si>
  <si>
    <t>CEARA - BROTAS</t>
  </si>
  <si>
    <t>CEARA - BURITIZAL</t>
  </si>
  <si>
    <t>CEARA - BURITIZINHO</t>
  </si>
  <si>
    <t>CEARA - CABREIRO</t>
  </si>
  <si>
    <t>CEARA - CACHOEIRA</t>
  </si>
  <si>
    <t>CEARA - CACHOEIRA GRANDE</t>
  </si>
  <si>
    <t>CEARA - CAICARA</t>
  </si>
  <si>
    <t>CEARA - CAICARINHA</t>
  </si>
  <si>
    <t>CEARA - CAIO PRADO</t>
  </si>
  <si>
    <t>CEARA - CAIOCA</t>
  </si>
  <si>
    <t>CEARA - CAIPU</t>
  </si>
  <si>
    <t>CEARA - CALABACA</t>
  </si>
  <si>
    <t>CEARA - CALDEIRAO</t>
  </si>
  <si>
    <t>CEARA - CALIFORNIA</t>
  </si>
  <si>
    <t>CEARA - CAMARA</t>
  </si>
  <si>
    <t>CEARA - CAMBOAS</t>
  </si>
  <si>
    <t>CEARA - CAMILOS</t>
  </si>
  <si>
    <t>CEARA - CAMOCIM</t>
  </si>
  <si>
    <t>CEARA - CAMPANARIO</t>
  </si>
  <si>
    <t>CEARA - CAMPESTRE</t>
  </si>
  <si>
    <t>CEARA - CAMPOS SALES</t>
  </si>
  <si>
    <t>CEARA - CANAAN</t>
  </si>
  <si>
    <t>CEARA - CANAFISTULA</t>
  </si>
  <si>
    <t>CEARA - CANGATI</t>
  </si>
  <si>
    <t>CEARA - CANINDE</t>
  </si>
  <si>
    <t>CEARA - CANINDEZINHO</t>
  </si>
  <si>
    <t>CEARA - CAPISTRANO</t>
  </si>
  <si>
    <t>CEARA - CAPONGA</t>
  </si>
  <si>
    <t>CEARA - CAPONGA DA BERNARDA</t>
  </si>
  <si>
    <t>CEARA - CARACARA</t>
  </si>
  <si>
    <t>CEARA - CARIDADE</t>
  </si>
  <si>
    <t>CEARA - CARIRE</t>
  </si>
  <si>
    <t>CEARA - CARIRIACU</t>
  </si>
  <si>
    <t>CEARA - CARIUS</t>
  </si>
  <si>
    <t>CEARA - CARIUTABA</t>
  </si>
  <si>
    <t>CEARA - CARMELOPOLIS</t>
  </si>
  <si>
    <t>CEARA - CARNAUBAL</t>
  </si>
  <si>
    <t>CEARA - CARNAUBAS</t>
  </si>
  <si>
    <t>CEARA - CARNAUBINHA</t>
  </si>
  <si>
    <t>CEARA - CARQUEJO</t>
  </si>
  <si>
    <t>CEARA - CARRAPATEIRAS</t>
  </si>
  <si>
    <t>CEARA - CARUATAI</t>
  </si>
  <si>
    <t>CEARA - CARVALHO</t>
  </si>
  <si>
    <t>CEARA - CARVOEIRO</t>
  </si>
  <si>
    <t>CEARA - CASCAVEL</t>
  </si>
  <si>
    <t>CEARA - CASTANHAO</t>
  </si>
  <si>
    <t>CEARA - CATARINA</t>
  </si>
  <si>
    <t>CEARA - CATOLE</t>
  </si>
  <si>
    <t>CEARA - CATUANA</t>
  </si>
  <si>
    <t>CEARA - CATUNDA</t>
  </si>
  <si>
    <t>CEARA - CAUCAIA</t>
  </si>
  <si>
    <t>CEARA - CAXITORE</t>
  </si>
  <si>
    <t>CEARA - CEDRO</t>
  </si>
  <si>
    <t>CEARA - CEMOABA</t>
  </si>
  <si>
    <t>CEARA - CHAVAL</t>
  </si>
  <si>
    <t>CEARA - CHORO</t>
  </si>
  <si>
    <t>CEARA - CHOROZINHO</t>
  </si>
  <si>
    <t>CEARA - CIPO DOS ANJOS</t>
  </si>
  <si>
    <t>CEARA - COCOCI</t>
  </si>
  <si>
    <t>CEARA - CODIA</t>
  </si>
  <si>
    <t>CEARA - COITE</t>
  </si>
  <si>
    <t>CEARA - COLINA</t>
  </si>
  <si>
    <t>CEARA - CONCEICAO</t>
  </si>
  <si>
    <t>CEARA - COREAU</t>
  </si>
  <si>
    <t>CEARA - CORREGO DOS FERNANDES</t>
  </si>
  <si>
    <t>CEARA - CRATEUS</t>
  </si>
  <si>
    <t>CEARA - CRATO</t>
  </si>
  <si>
    <t>CEARA - CRIOULOS</t>
  </si>
  <si>
    <t>CEARA - CRISTAIS</t>
  </si>
  <si>
    <t>CEARA - CROATA</t>
  </si>
  <si>
    <t>CEARA - CRUXATI</t>
  </si>
  <si>
    <t>CEARA - CRUZ</t>
  </si>
  <si>
    <t>CEARA - CRUZ DE PEDRA</t>
  </si>
  <si>
    <t>CEARA - CRUZEIRINHO</t>
  </si>
  <si>
    <t>CEARA - CUNCAS</t>
  </si>
  <si>
    <t>CEARA - CURATIS</t>
  </si>
  <si>
    <t>CEARA - CURUPIRA</t>
  </si>
  <si>
    <t>CEARA - CUSTODIO</t>
  </si>
  <si>
    <t>CEARA - DANIEL DE QUEIROS</t>
  </si>
  <si>
    <t>CEARA - DELMIRO GOUVEIA</t>
  </si>
  <si>
    <t>CEARA - DEPUTADO IRAPUAN PINHEIRO</t>
  </si>
  <si>
    <t>CEARA - DESERTO</t>
  </si>
  <si>
    <t>CEARA - DOM LEME</t>
  </si>
  <si>
    <t>CEARA - DOM MAURICIO</t>
  </si>
  <si>
    <t>CEARA - DOM QUINTINO</t>
  </si>
  <si>
    <t>CEARA - DOMINGOS DA COSTA</t>
  </si>
  <si>
    <t>CEARA - DONATO</t>
  </si>
  <si>
    <t>CEARA - DOURADOS</t>
  </si>
  <si>
    <t>CEARA - EBRON</t>
  </si>
  <si>
    <t>CEARA - EMA</t>
  </si>
  <si>
    <t>CEARA - EMATUBA</t>
  </si>
  <si>
    <t>CEARA - ENCANTADO</t>
  </si>
  <si>
    <t>CEARA - ENGENHEIRO JOAO TOME</t>
  </si>
  <si>
    <t>CEARA - ENGENHEIRO JOSE LOPES</t>
  </si>
  <si>
    <t>CEARA - ENGENHO VELHO</t>
  </si>
  <si>
    <t>CEARA - ERERE</t>
  </si>
  <si>
    <t>CEARA - ESPACINHA</t>
  </si>
  <si>
    <t>CEARA - ESPERANCA</t>
  </si>
  <si>
    <t>CEARA - ESPINHO</t>
  </si>
  <si>
    <t>CEARA - EUSEBIO</t>
  </si>
  <si>
    <t>CEARA - FARIAS BRITO</t>
  </si>
  <si>
    <t>CEARA - FATIMA</t>
  </si>
  <si>
    <t>CEARA - FEITICEIRO</t>
  </si>
  <si>
    <t>CEARA - FEITOSA</t>
  </si>
  <si>
    <t>CEARA - FELIZARDO</t>
  </si>
  <si>
    <t>CEARA - FLAMENGO</t>
  </si>
  <si>
    <t>CEARA - FLORES</t>
  </si>
  <si>
    <t>CEARA - FORQUILHA</t>
  </si>
  <si>
    <t>CEARA - FORTALEZA</t>
  </si>
  <si>
    <t>CEARA - FORTIM</t>
  </si>
  <si>
    <t>CEARA - FRECHEIRINHA</t>
  </si>
  <si>
    <t>CEARA - GADO</t>
  </si>
  <si>
    <t>CEARA - GADO DOS RODRIGUES</t>
  </si>
  <si>
    <t>CEARA - GAMELEIRA DE SAO SEBASTIAO</t>
  </si>
  <si>
    <t>CEARA - GARCAS</t>
  </si>
  <si>
    <t>CEARA - GAZEA</t>
  </si>
  <si>
    <t>CEARA - GENERAL SAMPAIO</t>
  </si>
  <si>
    <t>CEARA - GENERAL TIBURCIO</t>
  </si>
  <si>
    <t>CEARA - GENIPAPEIRO</t>
  </si>
  <si>
    <t>CEARA - GERERAU</t>
  </si>
  <si>
    <t>CEARA - GIQUI</t>
  </si>
  <si>
    <t>CEARA - GIRAU</t>
  </si>
  <si>
    <t>CEARA - GRACA</t>
  </si>
  <si>
    <t>CEARA - GRANJA</t>
  </si>
  <si>
    <t>CEARA - GRANJEIRO</t>
  </si>
  <si>
    <t>CEARA - GROAIRAS</t>
  </si>
  <si>
    <t>CEARA - GUAIUBA</t>
  </si>
  <si>
    <t>CEARA - GUAJIRU</t>
  </si>
  <si>
    <t>CEARA - GUANACES</t>
  </si>
  <si>
    <t>CEARA - GUARACIABA DO NORTE</t>
  </si>
  <si>
    <t>CEARA - GUARAMIRANGA</t>
  </si>
  <si>
    <t>CEARA - GUARARU</t>
  </si>
  <si>
    <t>CEARA - GUASSI</t>
  </si>
  <si>
    <t>CEARA - GUASSOSSE</t>
  </si>
  <si>
    <t>CEARA - GUIA</t>
  </si>
  <si>
    <t>CEARA - GURIU</t>
  </si>
  <si>
    <t>CEARA - HIDROLANDIA</t>
  </si>
  <si>
    <t>CEARA - HOLANDA</t>
  </si>
  <si>
    <t>CEARA - HORIZONTE</t>
  </si>
  <si>
    <t>CEARA - IAPI</t>
  </si>
  <si>
    <t>CEARA - IARA</t>
  </si>
  <si>
    <t>CEARA - IBARETAMA</t>
  </si>
  <si>
    <t>CEARA - IBIAPABA</t>
  </si>
  <si>
    <t>CEARA - IBIAPINA</t>
  </si>
  <si>
    <t>CEARA - IBICATU</t>
  </si>
  <si>
    <t>CEARA - IBICUA</t>
  </si>
  <si>
    <t>CEARA - IBICUITABA</t>
  </si>
  <si>
    <t>CEARA - IBICUITINGA</t>
  </si>
  <si>
    <t>CEARA - IBOREPI</t>
  </si>
  <si>
    <t>CEARA - IBUACU</t>
  </si>
  <si>
    <t>CEARA - IBUGUACU</t>
  </si>
  <si>
    <t>CEARA - ICAPUI</t>
  </si>
  <si>
    <t>CEARA - ICARAI</t>
  </si>
  <si>
    <t>CEARA - ICO</t>
  </si>
  <si>
    <t>CEARA - ICOZINHO</t>
  </si>
  <si>
    <t>CEARA - IDEAL</t>
  </si>
  <si>
    <t>CEARA - IGAROI</t>
  </si>
  <si>
    <t>CEARA - IGUATU</t>
  </si>
  <si>
    <t>CEARA - INDEPENDENCIA</t>
  </si>
  <si>
    <t>CEARA - INGAZEIRAS</t>
  </si>
  <si>
    <t>CEARA - INHAMUNS</t>
  </si>
  <si>
    <t>CEARA - INHUCU</t>
  </si>
  <si>
    <t>CEARA - INHUPORANGA</t>
  </si>
  <si>
    <t>CEARA - IPAPORANGA</t>
  </si>
  <si>
    <t>CEARA - IPAUMIRIM</t>
  </si>
  <si>
    <t>CEARA - IPU</t>
  </si>
  <si>
    <t>CEARA - IPUEIRAS</t>
  </si>
  <si>
    <t>CEARA - IPUEIRAS DOS GOMES</t>
  </si>
  <si>
    <t>CEARA - IRACEMA</t>
  </si>
  <si>
    <t>CEARA - IRAJA</t>
  </si>
  <si>
    <t>CEARA - IRAPUA</t>
  </si>
  <si>
    <t>CEARA - IRATINGA</t>
  </si>
  <si>
    <t>CEARA - IRAUCUBA</t>
  </si>
  <si>
    <t>CEARA - ISIDORO</t>
  </si>
  <si>
    <t>CEARA - ITACIMA</t>
  </si>
  <si>
    <t>CEARA - ITAGUA</t>
  </si>
  <si>
    <t>CEARA - ITAICABA</t>
  </si>
  <si>
    <t>CEARA - ITAIPABA</t>
  </si>
  <si>
    <t>CEARA - ITAITINGA</t>
  </si>
  <si>
    <t>CEARA - ITANS</t>
  </si>
  <si>
    <t>CEARA - ITAPAGE</t>
  </si>
  <si>
    <t>CEARA - ITAPEBUSSU</t>
  </si>
  <si>
    <t>CEARA - ITAPEIM</t>
  </si>
  <si>
    <t>CEARA - ITAPIPOCA</t>
  </si>
  <si>
    <t>CEARA - ITAPIUNA</t>
  </si>
  <si>
    <t>CEARA - ITAPO</t>
  </si>
  <si>
    <t>CEARA - ITAREMA</t>
  </si>
  <si>
    <t>CEARA - ITATIRA</t>
  </si>
  <si>
    <t>CEARA - JABURUNA</t>
  </si>
  <si>
    <t>CEARA - JACAMPARI</t>
  </si>
  <si>
    <t>CEARA - JACARECOARA</t>
  </si>
  <si>
    <t>CEARA - JACAUNA</t>
  </si>
  <si>
    <t>CEARA - JAGUARAO</t>
  </si>
  <si>
    <t>CEARA - JAGUARETAMA</t>
  </si>
  <si>
    <t>CEARA - JAGUARIBARA</t>
  </si>
  <si>
    <t>CEARA - JAGUARIBE</t>
  </si>
  <si>
    <t>CEARA - JAGUARUANA</t>
  </si>
  <si>
    <t>CEARA - JAIBARAS</t>
  </si>
  <si>
    <t>CEARA - JAMACARU</t>
  </si>
  <si>
    <t>CEARA - JANDRANGOEIRA</t>
  </si>
  <si>
    <t>CEARA - JARDIM</t>
  </si>
  <si>
    <t>CEARA - JARDIMIRIM</t>
  </si>
  <si>
    <t>CEARA - JATI</t>
  </si>
  <si>
    <t>CEARA - JIJOCA DE JERICOACOARA</t>
  </si>
  <si>
    <t>CEARA - JOAO CORDEIRO</t>
  </si>
  <si>
    <t>CEARA - JORDAO</t>
  </si>
  <si>
    <t>CEARA - JOSE DE ALENCAR</t>
  </si>
  <si>
    <t>CEARA - JUA</t>
  </si>
  <si>
    <t>CEARA - JUATAMA</t>
  </si>
  <si>
    <t>CEARA - JUAZEIRO DE BAIXO</t>
  </si>
  <si>
    <t>CEARA - JUAZEIRO DO NORTE</t>
  </si>
  <si>
    <t>CEARA - JUBAIA</t>
  </si>
  <si>
    <t>CEARA - JUCAS</t>
  </si>
  <si>
    <t>CEARA - JUSTINIANO SERPA</t>
  </si>
  <si>
    <t>CEARA - LACERDA</t>
  </si>
  <si>
    <t>CEARA - LADEIRA GRANDE</t>
  </si>
  <si>
    <t>CEARA - LAGOA DE SAO JOSE</t>
  </si>
  <si>
    <t>CEARA - LAGOA DO JUVENAL</t>
  </si>
  <si>
    <t>CEARA - LAGOA DO MATO</t>
  </si>
  <si>
    <t>CEARA - LAGOA DOS CRIOULOS</t>
  </si>
  <si>
    <t>CEARA - LAGOA GRANDE</t>
  </si>
  <si>
    <t>CEARA - LAGOINHA</t>
  </si>
  <si>
    <t>CEARA - LAMBEDOURO</t>
  </si>
  <si>
    <t>CEARA - LAMEIRO</t>
  </si>
  <si>
    <t>CEARA - LAVRAS DA MANGABEIRA</t>
  </si>
  <si>
    <t>CEARA - LIMA CAMPOS</t>
  </si>
  <si>
    <t>CEARA - LIMOEIRO DO NORTE</t>
  </si>
  <si>
    <t>CEARA - LISIEUX</t>
  </si>
  <si>
    <t>CEARA - LIVRAMENTO</t>
  </si>
  <si>
    <t>CEARA - LOGRADOURO</t>
  </si>
  <si>
    <t>CEARA - MACAMBIRA</t>
  </si>
  <si>
    <t>CEARA - MACAOCA</t>
  </si>
  <si>
    <t>CEARA - MACARAU</t>
  </si>
  <si>
    <t>CEARA - MACEIO</t>
  </si>
  <si>
    <t>CEARA - MADALENA</t>
  </si>
  <si>
    <t>CEARA - MAJOR SIMPLICIO</t>
  </si>
  <si>
    <t>CEARA - MAJORLANDIA</t>
  </si>
  <si>
    <t>CEARA - MALHADA GRANDE</t>
  </si>
  <si>
    <t>CEARA - MANGABEIRA</t>
  </si>
  <si>
    <t>CEARA - MANIBU</t>
  </si>
  <si>
    <t>CEARA - MANITUBA</t>
  </si>
  <si>
    <t>CEARA - MAPUA</t>
  </si>
  <si>
    <t>CEARA - MARACANAU</t>
  </si>
  <si>
    <t>CEARA - MARAGUA</t>
  </si>
  <si>
    <t>CEARA - MARANGUAPE</t>
  </si>
  <si>
    <t>CEARA - MARARUPA</t>
  </si>
  <si>
    <t>CEARA - MARCO</t>
  </si>
  <si>
    <t>CEARA - MARINHEIROS</t>
  </si>
  <si>
    <t>CEARA - MARRECAS</t>
  </si>
  <si>
    <t>CEARA - MARROCOS</t>
  </si>
  <si>
    <t>CEARA - MARRUAS</t>
  </si>
  <si>
    <t>CEARA - MARTINOPOLE</t>
  </si>
  <si>
    <t>CEARA - MASSAPE</t>
  </si>
  <si>
    <t>CEARA - MATA FRESCA</t>
  </si>
  <si>
    <t>CEARA - MATIAS</t>
  </si>
  <si>
    <t>CEARA - MATRIZ</t>
  </si>
  <si>
    <t>CEARA - MAURITI</t>
  </si>
  <si>
    <t>CEARA - MEL</t>
  </si>
  <si>
    <t>CEARA - MERUOCA</t>
  </si>
  <si>
    <t>CEARA - MIGUEL XAVIER</t>
  </si>
  <si>
    <t>CEARA - MILAGRES</t>
  </si>
  <si>
    <t>CEARA - MILHA</t>
  </si>
  <si>
    <t>CEARA - MILTON BELO</t>
  </si>
  <si>
    <t>CEARA - MINEIROLANDIA</t>
  </si>
  <si>
    <t>CEARA - MIRAGEM</t>
  </si>
  <si>
    <t>CEARA - MIRAIMA</t>
  </si>
  <si>
    <t>CEARA - MIRAMBE</t>
  </si>
  <si>
    <t>CEARA - MISSAO NOVA</t>
  </si>
  <si>
    <t>CEARA - MISSAO VELHA</t>
  </si>
  <si>
    <t>CEARA - MISSI</t>
  </si>
  <si>
    <t>CEARA - MOITAS</t>
  </si>
  <si>
    <t>CEARA - MOMBACA</t>
  </si>
  <si>
    <t>CEARA - MONGUBA</t>
  </si>
  <si>
    <t>CEARA - MONSENHOR TABOSA</t>
  </si>
  <si>
    <t>CEARA - MONTE ALEGRE</t>
  </si>
  <si>
    <t>CEARA - MONTE CASTELO</t>
  </si>
  <si>
    <t>CEARA - MONTE GRAVE</t>
  </si>
  <si>
    <t>CEARA - MONTE SION</t>
  </si>
  <si>
    <t>CEARA - MONTENEBO</t>
  </si>
  <si>
    <t>CEARA - MORADA NOVA</t>
  </si>
  <si>
    <t>CEARA - MORAUJO</t>
  </si>
  <si>
    <t>CEARA - MORRINHOS</t>
  </si>
  <si>
    <t>CEARA - MORRINHOS NOVOS</t>
  </si>
  <si>
    <t>CEARA - MORRO BRANCO</t>
  </si>
  <si>
    <t>CEARA - MUCAMBO</t>
  </si>
  <si>
    <t>CEARA - MULUNGU</t>
  </si>
  <si>
    <t>CEARA - MUMBABA</t>
  </si>
  <si>
    <t>CEARA - MUNDAU</t>
  </si>
  <si>
    <t>CEARA - MURIBECA</t>
  </si>
  <si>
    <t>CEARA - MURITI</t>
  </si>
  <si>
    <t>CEARA - MUTAMBEIRAS</t>
  </si>
  <si>
    <t>CEARA - NARANIU</t>
  </si>
  <si>
    <t>CEARA - NASCENTE</t>
  </si>
  <si>
    <t>CEARA - NENENLANDIA</t>
  </si>
  <si>
    <t>CEARA - NOSSA SENHORA DO LIVRAMENTO</t>
  </si>
  <si>
    <t>CEARA - NOVA BETANIA</t>
  </si>
  <si>
    <t>CEARA - NOVA FATIMA</t>
  </si>
  <si>
    <t>CEARA - NOVA FLORESTA</t>
  </si>
  <si>
    <t>CEARA - NOVA OLINDA</t>
  </si>
  <si>
    <t>CEARA - NOVA RUSSAS</t>
  </si>
  <si>
    <t>CEARA - NOVA VIDA</t>
  </si>
  <si>
    <t>CEARA - NOVO ASSIS</t>
  </si>
  <si>
    <t>CEARA - NOVO ORIENTE</t>
  </si>
  <si>
    <t>CEARA - OCARA</t>
  </si>
  <si>
    <t>CEARA - OITICICA</t>
  </si>
  <si>
    <t>CEARA - OLHO-D'AGUA</t>
  </si>
  <si>
    <t>CEARA - OLHO-D'AGUA DA BICA</t>
  </si>
  <si>
    <t>CEARA - OLIVEIRAS</t>
  </si>
  <si>
    <t>CEARA - OROS</t>
  </si>
  <si>
    <t>CEARA - PACAJUS</t>
  </si>
  <si>
    <t>CEARA - PACATUBA</t>
  </si>
  <si>
    <t>CEARA - PACOTI</t>
  </si>
  <si>
    <t>CEARA - PACUJA</t>
  </si>
  <si>
    <t>CEARA - PADRE CICERO</t>
  </si>
  <si>
    <t>CEARA - PADRE LINHARES</t>
  </si>
  <si>
    <t>CEARA - PADRE VIEIRA</t>
  </si>
  <si>
    <t>CEARA - PAJEU</t>
  </si>
  <si>
    <t>CEARA - PALESTINA</t>
  </si>
  <si>
    <t>CEARA - PALESTINA DO NORTE</t>
  </si>
  <si>
    <t>CEARA - PALHANO</t>
  </si>
  <si>
    <t>CEARA - PALMACIA</t>
  </si>
  <si>
    <t>CEARA - PALMATORIA</t>
  </si>
  <si>
    <t>CEARA - PANACUI</t>
  </si>
  <si>
    <t>CEARA - PARACUA</t>
  </si>
  <si>
    <t>CEARA - PARACURU</t>
  </si>
  <si>
    <t>CEARA - PARAIPABA</t>
  </si>
  <si>
    <t>CEARA - PARAJURU</t>
  </si>
  <si>
    <t>CEARA - PARAMBU</t>
  </si>
  <si>
    <t>CEARA - PARAMOTI</t>
  </si>
  <si>
    <t>CEARA - PARAPUI</t>
  </si>
  <si>
    <t>CEARA - PARAZINHO</t>
  </si>
  <si>
    <t>CEARA - PARIPUEIRA</t>
  </si>
  <si>
    <t>CEARA - PASSAGEM</t>
  </si>
  <si>
    <t>CEARA - PASSAGEM FUNDA</t>
  </si>
  <si>
    <t>CEARA - PASTA</t>
  </si>
  <si>
    <t>CEARA - PATACAS</t>
  </si>
  <si>
    <t>CEARA - PATRIARCA</t>
  </si>
  <si>
    <t>CEARA - PAVUNA</t>
  </si>
  <si>
    <t>CEARA - PECEM</t>
  </si>
  <si>
    <t>CEARA - PEDRA BRANCA</t>
  </si>
  <si>
    <t>CEARA - PEDRAS</t>
  </si>
  <si>
    <t>CEARA - PEDRINHAS</t>
  </si>
  <si>
    <t>CEARA - PEIXE</t>
  </si>
  <si>
    <t>CEARA - PEIXE GORDO</t>
  </si>
  <si>
    <t>CEARA - PENAFORTE</t>
  </si>
  <si>
    <t>CEARA - PENTECOSTE</t>
  </si>
  <si>
    <t>CEARA - PEREIRO</t>
  </si>
  <si>
    <t>CEARA - PERNAMBUQUINHO</t>
  </si>
  <si>
    <t>CEARA - PESSOA ANTA</t>
  </si>
  <si>
    <t>CEARA - PINDOGUABA</t>
  </si>
  <si>
    <t>CEARA - PINDORETAMA</t>
  </si>
  <si>
    <t>CEARA - PIO X</t>
  </si>
  <si>
    <t>CEARA - PIQUET CARNEIRO</t>
  </si>
  <si>
    <t>CEARA - PIRABIBU</t>
  </si>
  <si>
    <t>CEARA - PIRANGI</t>
  </si>
  <si>
    <t>CEARA - PIRES FERREIRA</t>
  </si>
  <si>
    <t>CEARA - PITOMBEIRA</t>
  </si>
  <si>
    <t>CEARA - PITOMBEIRAS</t>
  </si>
  <si>
    <t>CEARA - PLACIDO MARTINS</t>
  </si>
  <si>
    <t>CEARA - POCO</t>
  </si>
  <si>
    <t>CEARA - POCO COMPRIDO</t>
  </si>
  <si>
    <t>CEARA - POCO GRANDE</t>
  </si>
  <si>
    <t>CEARA - PODIMIRIM</t>
  </si>
  <si>
    <t>CEARA - PONTA DA SERRA</t>
  </si>
  <si>
    <t>CEARA - PORANGA</t>
  </si>
  <si>
    <t>CEARA - PORFIRIO SAMPAIO</t>
  </si>
  <si>
    <t>CEARA - PORTEIRAS</t>
  </si>
  <si>
    <t>CEARA - POTENGI</t>
  </si>
  <si>
    <t>CEARA - POTI</t>
  </si>
  <si>
    <t>CEARA - POTIRETAMA</t>
  </si>
  <si>
    <t>CEARA - PRATA</t>
  </si>
  <si>
    <t>CEARA - PRUDENTE DE MORAIS</t>
  </si>
  <si>
    <t>CEARA - QUATIGUABA</t>
  </si>
  <si>
    <t>CEARA - QUEIMADAS</t>
  </si>
  <si>
    <t>CEARA - QUIMAMI</t>
  </si>
  <si>
    <t>CEARA - QUINCOE</t>
  </si>
  <si>
    <t>CEARA - QUINCUNCA</t>
  </si>
  <si>
    <t>CEARA - QUITAIUS</t>
  </si>
  <si>
    <t>CEARA - QUITERIANOPOLIS</t>
  </si>
  <si>
    <t>CEARA - QUIXADA</t>
  </si>
  <si>
    <t>CEARA - QUIXARIU</t>
  </si>
  <si>
    <t>CEARA - QUIXELO</t>
  </si>
  <si>
    <t>CEARA - QUIXERAMOBIM</t>
  </si>
  <si>
    <t>CEARA - QUIXERE</t>
  </si>
  <si>
    <t>CEARA - QUIXOA</t>
  </si>
  <si>
    <t>CEARA - RAIMUNDO MARTINS</t>
  </si>
  <si>
    <t>CEARA - REDENCAO</t>
  </si>
  <si>
    <t>CEARA - RERIUTABA</t>
  </si>
  <si>
    <t>CEARA - RIACHAO DO BANABUIU</t>
  </si>
  <si>
    <t>CEARA - RIACHO GRANDE</t>
  </si>
  <si>
    <t>CEARA - RIACHO VERDE</t>
  </si>
  <si>
    <t>CEARA - RIACHO VERMELHO</t>
  </si>
  <si>
    <t>CEARA - RINARE</t>
  </si>
  <si>
    <t>CEARA - ROLDAO</t>
  </si>
  <si>
    <t>CEARA - RUSSAS</t>
  </si>
  <si>
    <t>CEARA - SABIAGUABA</t>
  </si>
  <si>
    <t>CEARA - SABOEIRO</t>
  </si>
  <si>
    <t>CEARA - SACRAMENTO</t>
  </si>
  <si>
    <t>CEARA - SALAO</t>
  </si>
  <si>
    <t>CEARA - SALITRE</t>
  </si>
  <si>
    <t>CEARA - SAMBAIBA</t>
  </si>
  <si>
    <t>CEARA - SANTA ANA</t>
  </si>
  <si>
    <t>CEARA - SANTA FE</t>
  </si>
  <si>
    <t>CEARA - SANTA FELICIA</t>
  </si>
  <si>
    <t>CEARA - SANTA LUZIA</t>
  </si>
  <si>
    <t>CEARA - SANTA QUITERIA</t>
  </si>
  <si>
    <t>CEARA - SANTA TEREZA</t>
  </si>
  <si>
    <t>CEARA - SANTANA</t>
  </si>
  <si>
    <t>CEARA - SANTANA DO ACARAU</t>
  </si>
  <si>
    <t>CEARA - SANTANA DO CARIRI</t>
  </si>
  <si>
    <t>CEARA - SANTAREM</t>
  </si>
  <si>
    <t>CEARA - SANTO ANTONIO</t>
  </si>
  <si>
    <t>CEARA - SANTO ANTONIO DA PINDOBA</t>
  </si>
  <si>
    <t>CEARA - SANTO ANTONIO DOS FERNANDES</t>
  </si>
  <si>
    <t>CEARA - SAO BARTOLOMEU</t>
  </si>
  <si>
    <t>CEARA - SAO BENEDITO</t>
  </si>
  <si>
    <t>CEARA - SAO DOMINGOS</t>
  </si>
  <si>
    <t>CEARA - SAO FELIPE</t>
  </si>
  <si>
    <t>CEARA - SAO FRANCISCO</t>
  </si>
  <si>
    <t>CEARA - SAO GERARDO</t>
  </si>
  <si>
    <t>CEARA - SAO GONCALO DO AMARANTE</t>
  </si>
  <si>
    <t>CEARA - SAO GONCALO DO UMARI</t>
  </si>
  <si>
    <t>CEARA - SAO JOAO DE DEUS</t>
  </si>
  <si>
    <t>CEARA - SAO JOAO DO JAGUARIBE</t>
  </si>
  <si>
    <t>CEARA - SAO JOAO DOS QUEIROZ</t>
  </si>
  <si>
    <t>CEARA - SAO JOAQUIM</t>
  </si>
  <si>
    <t>CEARA - SAO JOAQUIM DO SALGADO</t>
  </si>
  <si>
    <t>CEARA - SAO JOSE</t>
  </si>
  <si>
    <t>CEARA - SAO JOSE DAS LONTRAS</t>
  </si>
  <si>
    <t>CEARA - SAO JOSE DE SOLONOPOLE</t>
  </si>
  <si>
    <t>CEARA - SAO JOSE DO TORTO</t>
  </si>
  <si>
    <t>CEARA - SAO LUIS DO CURU</t>
  </si>
  <si>
    <t>CEARA - SAO MIGUEL</t>
  </si>
  <si>
    <t>CEARA - SAO PAULO</t>
  </si>
  <si>
    <t>CEARA - SAO PEDRO</t>
  </si>
  <si>
    <t>CEARA - SAO ROMAO</t>
  </si>
  <si>
    <t>CEARA - SAO SEBASTIAO</t>
  </si>
  <si>
    <t>CEARA - SAO VICENTE</t>
  </si>
  <si>
    <t>CEARA - SAPO</t>
  </si>
  <si>
    <t>CEARA - SAPUPARA</t>
  </si>
  <si>
    <t>CEARA - SEBASTIAO DE ABREU</t>
  </si>
  <si>
    <t>CEARA - SENADOR CARLOS JEREISSATI</t>
  </si>
  <si>
    <t>CEARA - SENADOR POMPEU</t>
  </si>
  <si>
    <t>CEARA - SENADOR SA</t>
  </si>
  <si>
    <t>CEARA - SERENO DE CIMA</t>
  </si>
  <si>
    <t>CEARA - SERRA DO FELIX</t>
  </si>
  <si>
    <t>CEARA - SERRAGEM</t>
  </si>
  <si>
    <t>CEARA - SERROTA</t>
  </si>
  <si>
    <t>CEARA - SERROTE</t>
  </si>
  <si>
    <t>CEARA - SITIA</t>
  </si>
  <si>
    <t>CEARA - SITIOS NOVOS</t>
  </si>
  <si>
    <t>CEARA - SIUPE</t>
  </si>
  <si>
    <t>CEARA - SOBRAL</t>
  </si>
  <si>
    <t>CEARA - SOLEDADE</t>
  </si>
  <si>
    <t>CEARA - SOLONOPOLE</t>
  </si>
  <si>
    <t>CEARA - SUASSURANA</t>
  </si>
  <si>
    <t>CEARA - SUCATINGA</t>
  </si>
  <si>
    <t>CEARA - SUCESSO</t>
  </si>
  <si>
    <t>CEARA - SUSSUANHA</t>
  </si>
  <si>
    <t>CEARA - TABAINHA</t>
  </si>
  <si>
    <t>CEARA - TABOLEIRO</t>
  </si>
  <si>
    <t>CEARA - TABULEIRO DO NORTE</t>
  </si>
  <si>
    <t>CEARA - TAIBA</t>
  </si>
  <si>
    <t>CEARA - TAMBORIL</t>
  </si>
  <si>
    <t>CEARA - TANQUES</t>
  </si>
  <si>
    <t>CEARA - TAPERA</t>
  </si>
  <si>
    <t>CEARA - TAPERUABA</t>
  </si>
  <si>
    <t>CEARA - TAPUIARA</t>
  </si>
  <si>
    <t>CEARA - TARGINOS</t>
  </si>
  <si>
    <t>CEARA - TARRAFAS</t>
  </si>
  <si>
    <t>CEARA - TAUA</t>
  </si>
  <si>
    <t>CEARA - TEJUCUOCA</t>
  </si>
  <si>
    <t>CEARA - TIANGUA</t>
  </si>
  <si>
    <t>CEARA - TIMONHA</t>
  </si>
  <si>
    <t>CEARA - TIPI</t>
  </si>
  <si>
    <t>CEARA - TOME</t>
  </si>
  <si>
    <t>CEARA - TRAIRI</t>
  </si>
  <si>
    <t>CEARA - TRAPIA</t>
  </si>
  <si>
    <t>CEARA - TRICI</t>
  </si>
  <si>
    <t>CEARA - TROIA</t>
  </si>
  <si>
    <t>CEARA - TRUSSU</t>
  </si>
  <si>
    <t>CEARA - TUCUNDUBA</t>
  </si>
  <si>
    <t>CEARA - TUCUNS</t>
  </si>
  <si>
    <t>CEARA - TUINA</t>
  </si>
  <si>
    <t>CEARA - TURURU</t>
  </si>
  <si>
    <t>CEARA - UBAJARA</t>
  </si>
  <si>
    <t>CEARA - UBAUNA</t>
  </si>
  <si>
    <t>CEARA - UBIRACU</t>
  </si>
  <si>
    <t>CEARA - UIRAPONGA</t>
  </si>
  <si>
    <t>CEARA - UMARI</t>
  </si>
  <si>
    <t>CEARA - UMARITUBA</t>
  </si>
  <si>
    <t>CEARA - UMBURANAS</t>
  </si>
  <si>
    <t>CEARA - UMIRIM</t>
  </si>
  <si>
    <t>CEARA - URUBURETAMA</t>
  </si>
  <si>
    <t>CEARA - URUOCA</t>
  </si>
  <si>
    <t>CEARA - URUQUE</t>
  </si>
  <si>
    <t>CEARA - VARJOTA</t>
  </si>
  <si>
    <t>CEARA - VARZEA</t>
  </si>
  <si>
    <t>CEARA - VARZEA ALEGRE</t>
  </si>
  <si>
    <t>CEARA - VARZEA DA VOLTA</t>
  </si>
  <si>
    <t>CEARA - VARZEA DO GILO</t>
  </si>
  <si>
    <t>CEARA - VAZANTES</t>
  </si>
  <si>
    <t>CEARA - VENTURA</t>
  </si>
  <si>
    <t>CEARA - VERTENTES DO LAGEDO</t>
  </si>
  <si>
    <t>CEARA - VICOSA</t>
  </si>
  <si>
    <t>CEARA - VICOSA DO CEARA</t>
  </si>
  <si>
    <t>CEARA - VILA SOARES</t>
  </si>
  <si>
    <t>DISTRITO FEDERAL - BRASILIA</t>
  </si>
  <si>
    <t>DISTRITO FEDERAL - BRAZLANDIA</t>
  </si>
  <si>
    <t>DISTRITO FEDERAL - CANDANGOLANDIA</t>
  </si>
  <si>
    <t>DISTRITO FEDERAL - CEILANDIA</t>
  </si>
  <si>
    <t>DISTRITO FEDERAL - CRUZEIRO</t>
  </si>
  <si>
    <t>DISTRITO FEDERAL - GAMA</t>
  </si>
  <si>
    <t>DISTRITO FEDERAL - GUARA</t>
  </si>
  <si>
    <t>DISTRITO FEDERAL - LAGO NORTE</t>
  </si>
  <si>
    <t>DISTRITO FEDERAL - LAGO SUL</t>
  </si>
  <si>
    <t>DISTRITO FEDERAL - NUCLEO BANDEIRANTE</t>
  </si>
  <si>
    <t>DISTRITO FEDERAL - PARANOA</t>
  </si>
  <si>
    <t>DISTRITO FEDERAL - PLANALTINA</t>
  </si>
  <si>
    <t>DISTRITO FEDERAL - RECANTO DAS EMAS</t>
  </si>
  <si>
    <t>DISTRITO FEDERAL - RIACHO FUNDO</t>
  </si>
  <si>
    <t>DISTRITO FEDERAL - SAMAMBAIA</t>
  </si>
  <si>
    <t>DISTRITO FEDERAL - SANTA MARIA</t>
  </si>
  <si>
    <t>DISTRITO FEDERAL - SAO SEBASTIAO</t>
  </si>
  <si>
    <t>DISTRITO FEDERAL - SOBRADINHO</t>
  </si>
  <si>
    <t>DISTRITO FEDERAL - TAGUATINGA</t>
  </si>
  <si>
    <t>ESPIRITO SANTO - ACIOLI</t>
  </si>
  <si>
    <t>ESPIRITO SANTO - AFONSO CLAUDIO</t>
  </si>
  <si>
    <t>ESPIRITO SANTO - AGHA</t>
  </si>
  <si>
    <t>ESPIRITO SANTO - AGUA DOCE DO NORTE</t>
  </si>
  <si>
    <t>ESPIRITO SANTO - AGUIA BRANCA</t>
  </si>
  <si>
    <t>ESPIRITO SANTO - AIRITUBA</t>
  </si>
  <si>
    <t>ESPIRITO SANTO - ALEGRE</t>
  </si>
  <si>
    <t>ESPIRITO SANTO - ALFREDO CHAVES</t>
  </si>
  <si>
    <t>ESPIRITO SANTO - ALTO CALCADO</t>
  </si>
  <si>
    <t>ESPIRITO SANTO - ALTO CALDEIRAO</t>
  </si>
  <si>
    <t>ESPIRITO SANTO - ALTO MUTUM PRETO</t>
  </si>
  <si>
    <t>ESPIRITO SANTO - ALTO RIO NOVO</t>
  </si>
  <si>
    <t>ESPIRITO SANTO - ALTO SANTA MARIA</t>
  </si>
  <si>
    <t>ESPIRITO SANTO - ANCHIETA</t>
  </si>
  <si>
    <t>ESPIRITO SANTO - ANGELO FRECHIANI</t>
  </si>
  <si>
    <t>ESPIRITO SANTO - ANUTIBA</t>
  </si>
  <si>
    <t>ESPIRITO SANTO - APIACA</t>
  </si>
  <si>
    <t>ESPIRITO SANTO - ARACATIBA</t>
  </si>
  <si>
    <t>ESPIRITO SANTO - ARACE</t>
  </si>
  <si>
    <t>ESPIRITO SANTO - ARACRUZ</t>
  </si>
  <si>
    <t>ESPIRITO SANTO - ARACUI</t>
  </si>
  <si>
    <t>ESPIRITO SANTO - ARAGUAIA</t>
  </si>
  <si>
    <t>ESPIRITO SANTO - ARARAI</t>
  </si>
  <si>
    <t>ESPIRITO SANTO - ATILIO VIVACQUA</t>
  </si>
  <si>
    <t>ESPIRITO SANTO - BAIA NOVA</t>
  </si>
  <si>
    <t>ESPIRITO SANTO - BAIXO GUANDU</t>
  </si>
  <si>
    <t>ESPIRITO SANTO - BARRA DE NOVO BRASIL</t>
  </si>
  <si>
    <t>ESPIRITO SANTO - BARRA DE SAO FRANCISCO</t>
  </si>
  <si>
    <t>ESPIRITO SANTO - BARRA DO ITAPEMIRIM</t>
  </si>
  <si>
    <t>ESPIRITO SANTO - BARRA NOVA</t>
  </si>
  <si>
    <t>ESPIRITO SANTO - BARRA SECA</t>
  </si>
  <si>
    <t>ESPIRITO SANTO - BAUNILHA</t>
  </si>
  <si>
    <t>ESPIRITO SANTO - BEBEDOURO</t>
  </si>
  <si>
    <t>ESPIRITO SANTO - BOA ESPERANCA</t>
  </si>
  <si>
    <t>ESPIRITO SANTO - BOAPABA</t>
  </si>
  <si>
    <t>ESPIRITO SANTO - BOM JESUS DO NORTE</t>
  </si>
  <si>
    <t>ESPIRITO SANTO - BONSUCESSO</t>
  </si>
  <si>
    <t>ESPIRITO SANTO - BRACO DO RIO</t>
  </si>
  <si>
    <t>ESPIRITO SANTO - BREJETUBA</t>
  </si>
  <si>
    <t>ESPIRITO SANTO - BURARAMA</t>
  </si>
  <si>
    <t>ESPIRITO SANTO - CACHOEIRINHA DE ITAUNA</t>
  </si>
  <si>
    <t>ESPIRITO SANTO - CACHOEIRO DE ITAPEMIRIM</t>
  </si>
  <si>
    <t>ESPIRITO SANTO - CAFE</t>
  </si>
  <si>
    <t>ESPIRITO SANTO - CALOGI</t>
  </si>
  <si>
    <t>ESPIRITO SANTO - CAMARA</t>
  </si>
  <si>
    <t>ESPIRITO SANTO - CARIACICA</t>
  </si>
  <si>
    <t>ESPIRITO SANTO - CASTELO</t>
  </si>
  <si>
    <t>ESPIRITO SANTO - CELINA</t>
  </si>
  <si>
    <t>ESPIRITO SANTO - COLATINA</t>
  </si>
  <si>
    <t>ESPIRITO SANTO - CONCEICAO DA BARRA</t>
  </si>
  <si>
    <t>ESPIRITO SANTO - CONCEICAO DO CASTELO</t>
  </si>
  <si>
    <t>ESPIRITO SANTO - CONCEICAO DO MUQUI</t>
  </si>
  <si>
    <t>ESPIRITO SANTO - CONDURU</t>
  </si>
  <si>
    <t>ESPIRITO SANTO - COQUEIRAL</t>
  </si>
  <si>
    <t>ESPIRITO SANTO - CORREGO DOS MONOS</t>
  </si>
  <si>
    <t>ESPIRITO SANTO - COTAXE</t>
  </si>
  <si>
    <t>ESPIRITO SANTO - CRISTAL DO NORTE</t>
  </si>
  <si>
    <t>ESPIRITO SANTO - CRUBIXA</t>
  </si>
  <si>
    <t>ESPIRITO SANTO - DESENGANO</t>
  </si>
  <si>
    <t>ESPIRITO SANTO - DIVINO DE SAO LOURENCO</t>
  </si>
  <si>
    <t>ESPIRITO SANTO - DIVINO ESPIRITO SANTO</t>
  </si>
  <si>
    <t>ESPIRITO SANTO - DJALMA COUTINHO</t>
  </si>
  <si>
    <t>ESPIRITO SANTO - DOMINGOS MARTINS</t>
  </si>
  <si>
    <t>ESPIRITO SANTO - DONA AMERICA</t>
  </si>
  <si>
    <t>ESPIRITO SANTO - DORES DO RIO PRETO</t>
  </si>
  <si>
    <t>ESPIRITO SANTO - DUAS BARRAS</t>
  </si>
  <si>
    <t>ESPIRITO SANTO - ECOPORANGA</t>
  </si>
  <si>
    <t>ESPIRITO SANTO - ESTRELA DO NORTE</t>
  </si>
  <si>
    <t>ESPIRITO SANTO - FARTURA</t>
  </si>
  <si>
    <t>ESPIRITO SANTO - FAZENDA GUANDU</t>
  </si>
  <si>
    <t>ESPIRITO SANTO - FUNDAO</t>
  </si>
  <si>
    <t>ESPIRITO SANTO - GARRAFAO</t>
  </si>
  <si>
    <t>ESPIRITO SANTO - GIRONDA</t>
  </si>
  <si>
    <t>ESPIRITO SANTO - GOVERNADOR LACERDA DE AGUIAR</t>
  </si>
  <si>
    <t>ESPIRITO SANTO - GOVERNADOR LINDENBERG</t>
  </si>
  <si>
    <t>ESPIRITO SANTO - GRACA ARANHA</t>
  </si>
  <si>
    <t>ESPIRITO SANTO - GRUTA</t>
  </si>
  <si>
    <t>ESPIRITO SANTO - GUACUI</t>
  </si>
  <si>
    <t>ESPIRITO SANTO - GUARANA</t>
  </si>
  <si>
    <t>ESPIRITO SANTO - GUARAPARI</t>
  </si>
  <si>
    <t>ESPIRITO SANTO - GUARAREMA</t>
  </si>
  <si>
    <t>ESPIRITO SANTO - IBATIBA</t>
  </si>
  <si>
    <t>ESPIRITO SANTO - IBICABA</t>
  </si>
  <si>
    <t>ESPIRITO SANTO - IBIRACU</t>
  </si>
  <si>
    <t>ESPIRITO SANTO - IBITIRAMA</t>
  </si>
  <si>
    <t>ESPIRITO SANTO - IBITIRUI</t>
  </si>
  <si>
    <t>ESPIRITO SANTO - IBITUBA</t>
  </si>
  <si>
    <t>ESPIRITO SANTO - ICONHA</t>
  </si>
  <si>
    <t>ESPIRITO SANTO - IMBURANA</t>
  </si>
  <si>
    <t>ESPIRITO SANTO - IRIRITIBA</t>
  </si>
  <si>
    <t>ESPIRITO SANTO - IRUNDI</t>
  </si>
  <si>
    <t>ESPIRITO SANTO - IRUPI</t>
  </si>
  <si>
    <t>ESPIRITO SANTO - ISABEL</t>
  </si>
  <si>
    <t>ESPIRITO SANTO - ITABAIANA</t>
  </si>
  <si>
    <t>ESPIRITO SANTO - ITACU</t>
  </si>
  <si>
    <t>ESPIRITO SANTO - ITAGUACU</t>
  </si>
  <si>
    <t>ESPIRITO SANTO - ITAICI</t>
  </si>
  <si>
    <t>ESPIRITO SANTO - ITAIMBE</t>
  </si>
  <si>
    <t>ESPIRITO SANTO - ITAIPAVA</t>
  </si>
  <si>
    <t>ESPIRITO SANTO - ITAMIRA</t>
  </si>
  <si>
    <t>ESPIRITO SANTO - ITAOCA</t>
  </si>
  <si>
    <t>ESPIRITO SANTO - ITAPECOA</t>
  </si>
  <si>
    <t>ESPIRITO SANTO - ITAPEMIRIM</t>
  </si>
  <si>
    <t>ESPIRITO SANTO - ITAPERUNA</t>
  </si>
  <si>
    <t>ESPIRITO SANTO - ITAPINA</t>
  </si>
  <si>
    <t>ESPIRITO SANTO - ITARANA</t>
  </si>
  <si>
    <t>ESPIRITO SANTO - ITAUNAS</t>
  </si>
  <si>
    <t>ESPIRITO SANTO - ITAUNINHAS</t>
  </si>
  <si>
    <t>ESPIRITO SANTO - IUNA</t>
  </si>
  <si>
    <t>ESPIRITO SANTO - JABAQUARA</t>
  </si>
  <si>
    <t>ESPIRITO SANTO - JACIGUA</t>
  </si>
  <si>
    <t>ESPIRITO SANTO - JACUPEMBA</t>
  </si>
  <si>
    <t>ESPIRITO SANTO - JAGUARE</t>
  </si>
  <si>
    <t>ESPIRITO SANTO - JERONIMO MONTEIRO</t>
  </si>
  <si>
    <t>ESPIRITO SANTO - JOACUBA</t>
  </si>
  <si>
    <t>ESPIRITO SANTO - JOAO NEIVA</t>
  </si>
  <si>
    <t>ESPIRITO SANTO - JOATUBA</t>
  </si>
  <si>
    <t>ESPIRITO SANTO - JOSE CARLOS</t>
  </si>
  <si>
    <t>ESPIRITO SANTO - LAJINHA</t>
  </si>
  <si>
    <t>ESPIRITO SANTO - LARANJA DA TERRA</t>
  </si>
  <si>
    <t>ESPIRITO SANTO - LIMOEIRO</t>
  </si>
  <si>
    <t>ESPIRITO SANTO - LINHARES</t>
  </si>
  <si>
    <t>ESPIRITO SANTO - MANGARAI</t>
  </si>
  <si>
    <t>ESPIRITO SANTO - MANTENOPOLIS</t>
  </si>
  <si>
    <t>ESPIRITO SANTO - MARATAIZES</t>
  </si>
  <si>
    <t>ESPIRITO SANTO - MARECHAL FLORIANO</t>
  </si>
  <si>
    <t>ESPIRITO SANTO - MARILANDIA</t>
  </si>
  <si>
    <t>ESPIRITO SANTO - MATILDE</t>
  </si>
  <si>
    <t>ESPIRITO SANTO - MELGACO</t>
  </si>
  <si>
    <t>ESPIRITO SANTO - MENINO JESUS</t>
  </si>
  <si>
    <t>ESPIRITO SANTO - MIMOSO DO SUL</t>
  </si>
  <si>
    <t>ESPIRITO SANTO - MONTANHA</t>
  </si>
  <si>
    <t>ESPIRITO SANTO - MONTE CARMELO DO RIO NOVO</t>
  </si>
  <si>
    <t>ESPIRITO SANTO - MONTE PIO</t>
  </si>
  <si>
    <t>ESPIRITO SANTO - MONTE SINAI</t>
  </si>
  <si>
    <t>ESPIRITO SANTO - MUCURICI</t>
  </si>
  <si>
    <t>ESPIRITO SANTO - MUNDO NOVO</t>
  </si>
  <si>
    <t>ESPIRITO SANTO - MUNIZ FREIRE</t>
  </si>
  <si>
    <t>ESPIRITO SANTO - MUQUI</t>
  </si>
  <si>
    <t>ESPIRITO SANTO - NESTOR GOMES</t>
  </si>
  <si>
    <t>ESPIRITO SANTO - NOVA CANAA</t>
  </si>
  <si>
    <t>ESPIRITO SANTO - NOVA VENECIA</t>
  </si>
  <si>
    <t>ESPIRITO SANTO - NOVA VERONA</t>
  </si>
  <si>
    <t>ESPIRITO SANTO - NOVO BRASIL</t>
  </si>
  <si>
    <t>ESPIRITO SANTO - NOVO HORIZONTE</t>
  </si>
  <si>
    <t>ESPIRITO SANTO - PACOTUBA</t>
  </si>
  <si>
    <t>ESPIRITO SANTO - PAINEIRAS</t>
  </si>
  <si>
    <t>ESPIRITO SANTO - PALMEIRA</t>
  </si>
  <si>
    <t>ESPIRITO SANTO - PALMERINO</t>
  </si>
  <si>
    <t>ESPIRITO SANTO - PANCAS</t>
  </si>
  <si>
    <t>ESPIRITO SANTO - PARAJU</t>
  </si>
  <si>
    <t>ESPIRITO SANTO - PAULISTA</t>
  </si>
  <si>
    <t>ESPIRITO SANTO - PEDRO CANARIO</t>
  </si>
  <si>
    <t>ESPIRITO SANTO - PENDANGA</t>
  </si>
  <si>
    <t>ESPIRITO SANTO - PEQUIA</t>
  </si>
  <si>
    <t>ESPIRITO SANTO - PERDICAO</t>
  </si>
  <si>
    <t>ESPIRITO SANTO - PIACU</t>
  </si>
  <si>
    <t>ESPIRITO SANTO - PINHEIROS</t>
  </si>
  <si>
    <t>ESPIRITO SANTO - PIRACEMA</t>
  </si>
  <si>
    <t>ESPIRITO SANTO - PIUMA</t>
  </si>
  <si>
    <t>ESPIRITO SANTO - PONTE DE ITABAPOANA</t>
  </si>
  <si>
    <t>ESPIRITO SANTO - PONTO BELO</t>
  </si>
  <si>
    <t>ESPIRITO SANTO - PONTOES</t>
  </si>
  <si>
    <t>ESPIRITO SANTO - PORANGA</t>
  </si>
  <si>
    <t>ESPIRITO SANTO - PRAIA GRANDE</t>
  </si>
  <si>
    <t>ESPIRITO SANTO - PRESIDENTE KENNEDY</t>
  </si>
  <si>
    <t>ESPIRITO SANTO - PRINCESA</t>
  </si>
  <si>
    <t>ESPIRITO SANTO - QUEIMADO</t>
  </si>
  <si>
    <t>ESPIRITO SANTO - QUILOMETRO 14 DO MUTUM</t>
  </si>
  <si>
    <t>ESPIRITO SANTO - REGENCIA</t>
  </si>
  <si>
    <t>ESPIRITO SANTO - RIACHO</t>
  </si>
  <si>
    <t>ESPIRITO SANTO - RIBEIRAO DO CRISTO</t>
  </si>
  <si>
    <t>ESPIRITO SANTO - RIO BANANAL</t>
  </si>
  <si>
    <t>ESPIRITO SANTO - RIO CALCADO</t>
  </si>
  <si>
    <t>ESPIRITO SANTO - RIO MUQUI</t>
  </si>
  <si>
    <t>ESPIRITO SANTO - RIO NOVO DO SUL</t>
  </si>
  <si>
    <t>ESPIRITO SANTO - RIO PRETO</t>
  </si>
  <si>
    <t>ESPIRITO SANTO - RIVE</t>
  </si>
  <si>
    <t>ESPIRITO SANTO - SAGRADA FAMILIA</t>
  </si>
  <si>
    <t>ESPIRITO SANTO - SANTA ANGELICA</t>
  </si>
  <si>
    <t>ESPIRITO SANTO - SANTA CRUZ</t>
  </si>
  <si>
    <t>ESPIRITO SANTO - SANTA JULIA</t>
  </si>
  <si>
    <t>ESPIRITO SANTO - SANTA LEOPOLDINA</t>
  </si>
  <si>
    <t>ESPIRITO SANTO - SANTA LUZIA DE MANTENOPOLIS</t>
  </si>
  <si>
    <t>ESPIRITO SANTO - SANTA LUZIA DO AZUL</t>
  </si>
  <si>
    <t>ESPIRITO SANTO - SANTA LUZIA DO NORTE</t>
  </si>
  <si>
    <t>ESPIRITO SANTO - SANTA MARIA DE JETIBA</t>
  </si>
  <si>
    <t>ESPIRITO SANTO - SANTA MARTA</t>
  </si>
  <si>
    <t>ESPIRITO SANTO - SANTA TERESA</t>
  </si>
  <si>
    <t>ESPIRITO SANTO - SANTA TEREZINHA</t>
  </si>
  <si>
    <t>ESPIRITO SANTO - SANTISSIMA TRINDADE</t>
  </si>
  <si>
    <t>ESPIRITO SANTO - SANTO AGOSTINHO</t>
  </si>
  <si>
    <t>ESPIRITO SANTO - SANTO ANTONIO</t>
  </si>
  <si>
    <t>ESPIRITO SANTO - SANTO ANTONIO DO CANAA</t>
  </si>
  <si>
    <t>ESPIRITO SANTO - SANTO ANTONIO DO MUQUI</t>
  </si>
  <si>
    <t>ESPIRITO SANTO - SANTO ANTONIO DO POUSALEGRE</t>
  </si>
  <si>
    <t>ESPIRITO SANTO - SANTO ANTONIO DO QUINZE</t>
  </si>
  <si>
    <t>ESPIRITO SANTO - SAO DOMINGOS DO NORTE</t>
  </si>
  <si>
    <t>ESPIRITO SANTO - SAO FRANCISCO DO NOVO BRASIL</t>
  </si>
  <si>
    <t>ESPIRITO SANTO - SAO FRANCISCO XAVIER DO GUANDU</t>
  </si>
  <si>
    <t>ESPIRITO SANTO - SAO GABRIEL DA PALHA</t>
  </si>
  <si>
    <t>ESPIRITO SANTO - SAO GERALDO</t>
  </si>
  <si>
    <t>ESPIRITO SANTO - SAO JACINTO</t>
  </si>
  <si>
    <t>ESPIRITO SANTO - SAO JOAO DE PETROPOLIS</t>
  </si>
  <si>
    <t>ESPIRITO SANTO - SAO JOAO DE VICOSA</t>
  </si>
  <si>
    <t>ESPIRITO SANTO - SAO JOAO DO SOBRADO</t>
  </si>
  <si>
    <t>ESPIRITO SANTO - SAO JORGE DA BARRA SECA</t>
  </si>
  <si>
    <t>ESPIRITO SANTO - SAO JORGE DO OLIVEIRA</t>
  </si>
  <si>
    <t>ESPIRITO SANTO - SAO JORGE DO TIRADENTES</t>
  </si>
  <si>
    <t>ESPIRITO SANTO - SAO JOSE DAS TORRES</t>
  </si>
  <si>
    <t>ESPIRITO SANTO - SAO JOSE DE MANTENOPOLIS</t>
  </si>
  <si>
    <t>ESPIRITO SANTO - SAO JOSE DO CALCADO</t>
  </si>
  <si>
    <t>ESPIRITO SANTO - SAO JOSE DO SOBRADINHO</t>
  </si>
  <si>
    <t>ESPIRITO SANTO - SAO MATEUS</t>
  </si>
  <si>
    <t>ESPIRITO SANTO - SAO PEDRO</t>
  </si>
  <si>
    <t>ESPIRITO SANTO - SAO PEDRO DE ITABAPOANA</t>
  </si>
  <si>
    <t>ESPIRITO SANTO - SAO PEDRO DE RATES</t>
  </si>
  <si>
    <t>ESPIRITO SANTO - SAO RAFAEL</t>
  </si>
  <si>
    <t>ESPIRITO SANTO - SAO ROQUE DO CANNAA</t>
  </si>
  <si>
    <t>ESPIRITO SANTO - SAO TIAGO</t>
  </si>
  <si>
    <t>ESPIRITO SANTO - SAPUCAIA</t>
  </si>
  <si>
    <t>ESPIRITO SANTO - SERRA</t>
  </si>
  <si>
    <t>ESPIRITO SANTO - SERRA PELADA</t>
  </si>
  <si>
    <t>ESPIRITO SANTO - SOBREIRO</t>
  </si>
  <si>
    <t>ESPIRITO SANTO - SOORETAMA</t>
  </si>
  <si>
    <t>ESPIRITO SANTO - TIMBUI</t>
  </si>
  <si>
    <t>ESPIRITO SANTO - TODOS OS SANTOS</t>
  </si>
  <si>
    <t>ESPIRITO SANTO - URANIA</t>
  </si>
  <si>
    <t>ESPIRITO SANTO - VARGEM ALTA</t>
  </si>
  <si>
    <t>ESPIRITO SANTO - VARGEM GRANDE DO SOTURNO</t>
  </si>
  <si>
    <t>ESPIRITO SANTO - VENDA NOVA DO IMIGRANTE</t>
  </si>
  <si>
    <t>ESPIRITO SANTO - VIANA</t>
  </si>
  <si>
    <t>ESPIRITO SANTO - VIEIRA MACHADO</t>
  </si>
  <si>
    <t>ESPIRITO SANTO - VILA NELITA</t>
  </si>
  <si>
    <t>ESPIRITO SANTO - VILA NOVA DE BANANAL</t>
  </si>
  <si>
    <t>ESPIRITO SANTO - VILA PAVAO</t>
  </si>
  <si>
    <t>ESPIRITO SANTO - VILA VALERIO</t>
  </si>
  <si>
    <t>ESPIRITO SANTO - VILA VELHA</t>
  </si>
  <si>
    <t>ESPIRITO SANTO - VILA VERDE</t>
  </si>
  <si>
    <t>ESPIRITO SANTO - VINHATICO</t>
  </si>
  <si>
    <t>ESPIRITO SANTO - VINTE E CINCO DE JULHO</t>
  </si>
  <si>
    <t>ESPIRITO SANTO - VITORIA</t>
  </si>
  <si>
    <t>GOIAS - ABADIA DE GOIAS</t>
  </si>
  <si>
    <t>GOIAS - ABADIANIA</t>
  </si>
  <si>
    <t>GOIAS - ACREUNA</t>
  </si>
  <si>
    <t>GOIAS - ADELANDIA</t>
  </si>
  <si>
    <t>GOIAS - AGUA FRIA DE GOIAS</t>
  </si>
  <si>
    <t>GOIAS - AGUA LIMPA</t>
  </si>
  <si>
    <t>GOIAS - AGUAS LINDAS DE GOIAS</t>
  </si>
  <si>
    <t>GOIAS - ALEXANIA</t>
  </si>
  <si>
    <t>GOIAS - ALOANDIA</t>
  </si>
  <si>
    <t>GOIAS - ALTO ALVORADA</t>
  </si>
  <si>
    <t>GOIAS - ALTO HORIZONTE</t>
  </si>
  <si>
    <t>GOIAS - ALTO PARAISO DE GOIAS</t>
  </si>
  <si>
    <t>GOIAS - ALVORADA DO NORTE</t>
  </si>
  <si>
    <t>GOIAS - AMARALINA</t>
  </si>
  <si>
    <t>GOIAS - AMERICANO DO BRASIL</t>
  </si>
  <si>
    <t>GOIAS - AMORINOPOLIS</t>
  </si>
  <si>
    <t>GOIAS - ANAPOLIS</t>
  </si>
  <si>
    <t>GOIAS - ANHANGUERA</t>
  </si>
  <si>
    <t>GOIAS - ANICUNS</t>
  </si>
  <si>
    <t>GOIAS - APARECIDA</t>
  </si>
  <si>
    <t>GOIAS - APARECIDA DE GOIANIA</t>
  </si>
  <si>
    <t>GOIAS - APARECIDA DE GOIAS</t>
  </si>
  <si>
    <t>GOIAS - APARECIDA DO RIO CLARO</t>
  </si>
  <si>
    <t>GOIAS - APARECIDA DO RIO DOCE</t>
  </si>
  <si>
    <t>GOIAS - APORE</t>
  </si>
  <si>
    <t>GOIAS - ARACU</t>
  </si>
  <si>
    <t>GOIAS - ARAGARCAS</t>
  </si>
  <si>
    <t>GOIAS - ARAGOIANIA</t>
  </si>
  <si>
    <t>GOIAS - ARAGUAPAZ</t>
  </si>
  <si>
    <t>GOIAS - ARENOPOLIS</t>
  </si>
  <si>
    <t>GOIAS - ARUANA</t>
  </si>
  <si>
    <t>GOIAS - AURILANDIA</t>
  </si>
  <si>
    <t>GOIAS - AURIVERDE</t>
  </si>
  <si>
    <t>GOIAS - AVELINOPOLIS</t>
  </si>
  <si>
    <t>GOIAS - BACILANDIA</t>
  </si>
  <si>
    <t>GOIAS - BALIZA</t>
  </si>
  <si>
    <t>GOIAS - BANDEIRANTES</t>
  </si>
  <si>
    <t>GOIAS - BARBOSILANDIA</t>
  </si>
  <si>
    <t>GOIAS - BARRO ALTO</t>
  </si>
  <si>
    <t>GOIAS - BELA VISTA DE GOIAS</t>
  </si>
  <si>
    <t>GOIAS - BOM JARDIM DE GOIAS</t>
  </si>
  <si>
    <t>GOIAS - BOM JESUS DE GOIAS</t>
  </si>
  <si>
    <t>GOIAS - BONFINOPOLIS</t>
  </si>
  <si>
    <t>GOIAS - BONOPOLIS</t>
  </si>
  <si>
    <t>GOIAS - BRAZABRANTES</t>
  </si>
  <si>
    <t>GOIAS - BRITANIA</t>
  </si>
  <si>
    <t>GOIAS - BUENOLANDIA</t>
  </si>
  <si>
    <t>GOIAS - BURITI ALEGRE</t>
  </si>
  <si>
    <t>GOIAS - BURITI DE GOIAS</t>
  </si>
  <si>
    <t>GOIAS - BURITINOPOLIS</t>
  </si>
  <si>
    <t>GOIAS - CABECEIRAS</t>
  </si>
  <si>
    <t>GOIAS - CACHOEIRA ALTA</t>
  </si>
  <si>
    <t>GOIAS - CACHOEIRA DE GOIAS</t>
  </si>
  <si>
    <t>GOIAS - CACHOEIRA DOURADA</t>
  </si>
  <si>
    <t>GOIAS - CACU</t>
  </si>
  <si>
    <t>GOIAS - CAIAPONIA</t>
  </si>
  <si>
    <t>GOIAS - CAICARA</t>
  </si>
  <si>
    <t>GOIAS - CALCILANDIA</t>
  </si>
  <si>
    <t>GOIAS - CALDAS NOVAS</t>
  </si>
  <si>
    <t>GOIAS - CALDAZINHA</t>
  </si>
  <si>
    <t>GOIAS - CALIXTO</t>
  </si>
  <si>
    <t>GOIAS - CAMPESTRE DE GOIAS</t>
  </si>
  <si>
    <t>GOIAS - CAMPINACU</t>
  </si>
  <si>
    <t>GOIAS - CAMPINORTE</t>
  </si>
  <si>
    <t>GOIAS - CAMPO ALEGRE DE GOIAS</t>
  </si>
  <si>
    <t>GOIAS - CAMPO LIMPO</t>
  </si>
  <si>
    <t>GOIAS - CAMPOLANDIA</t>
  </si>
  <si>
    <t>GOIAS - CAMPOS BELOS</t>
  </si>
  <si>
    <t>GOIAS - CAMPOS VERDES</t>
  </si>
  <si>
    <t>GOIAS - CANA BRAVA</t>
  </si>
  <si>
    <t>GOIAS - CANADA</t>
  </si>
  <si>
    <t>GOIAS - CAPELINHA</t>
  </si>
  <si>
    <t>GOIAS - CARAIBA</t>
  </si>
  <si>
    <t>GOIAS - CARMO DO RIO VERDE</t>
  </si>
  <si>
    <t>GOIAS - CASTELANDIA</t>
  </si>
  <si>
    <t>GOIAS - CASTRINOPOLIS</t>
  </si>
  <si>
    <t>GOIAS - CATALAO</t>
  </si>
  <si>
    <t>GOIAS - CATURAI</t>
  </si>
  <si>
    <t>GOIAS - CAVALCANTE</t>
  </si>
  <si>
    <t>GOIAS - CAVALHEIRO</t>
  </si>
  <si>
    <t>GOIAS - CEBRASA</t>
  </si>
  <si>
    <t>GOIAS - CERES</t>
  </si>
  <si>
    <t>GOIAS - CEZARINA</t>
  </si>
  <si>
    <t>GOIAS - CHAPADAO DO CEU</t>
  </si>
  <si>
    <t>GOIAS - CHOUPANA</t>
  </si>
  <si>
    <t>GOIAS - CIBELE</t>
  </si>
  <si>
    <t>GOIAS - CIDADE OCIDENTAL</t>
  </si>
  <si>
    <t>GOIAS - CIRILANDIA</t>
  </si>
  <si>
    <t>GOIAS - COCALZINHO DE GOIAS</t>
  </si>
  <si>
    <t>GOIAS - COLINAS DO SUL</t>
  </si>
  <si>
    <t>GOIAS - CORREGO DO OURO</t>
  </si>
  <si>
    <t>GOIAS - CORREGO RICO</t>
  </si>
  <si>
    <t>GOIAS - CORUMBA DE GOIAS</t>
  </si>
  <si>
    <t>GOIAS - CORUMBAIBA</t>
  </si>
  <si>
    <t>GOIAS - CRISTALINA</t>
  </si>
  <si>
    <t>GOIAS - CRISTIANOPOLIS</t>
  </si>
  <si>
    <t>GOIAS - CRIXAS</t>
  </si>
  <si>
    <t>GOIAS - CROMINIA</t>
  </si>
  <si>
    <t>GOIAS - CRUZEIRO DO NORTE</t>
  </si>
  <si>
    <t>GOIAS - CUMARI</t>
  </si>
  <si>
    <t>GOIAS - DAMIANOPOLIS</t>
  </si>
  <si>
    <t>GOIAS - DAMOLANDIA</t>
  </si>
  <si>
    <t>GOIAS - DAVIDOPOLIS</t>
  </si>
  <si>
    <t>GOIAS - DAVINOPOLIS</t>
  </si>
  <si>
    <t>GOIAS - DIOLANDIA</t>
  </si>
  <si>
    <t>GOIAS - DIORAMA</t>
  </si>
  <si>
    <t>GOIAS - DIVINOPOLIS DE GOIAS</t>
  </si>
  <si>
    <t>GOIAS - DOMICIANO RIBEIRO</t>
  </si>
  <si>
    <t>GOIAS - DOVERLANDIA</t>
  </si>
  <si>
    <t>GOIAS - EDEALINA</t>
  </si>
  <si>
    <t>GOIAS - EDEIA</t>
  </si>
  <si>
    <t>GOIAS - ESTRELA DO NORTE</t>
  </si>
  <si>
    <t>GOIAS - FAINA</t>
  </si>
  <si>
    <t>GOIAS - FAZENDA NOVA</t>
  </si>
  <si>
    <t>GOIAS - FIRMINOPOLIS</t>
  </si>
  <si>
    <t>GOIAS - FLORES DE GOIAS</t>
  </si>
  <si>
    <t>GOIAS - FORMOSA</t>
  </si>
  <si>
    <t>GOIAS - FORMOSO</t>
  </si>
  <si>
    <t>GOIAS - FORTE</t>
  </si>
  <si>
    <t>GOIAS - GAMELEIRA DE GOIAS</t>
  </si>
  <si>
    <t>GOIAS - GERIACU</t>
  </si>
  <si>
    <t>GOIAS - GOIALANDIA</t>
  </si>
  <si>
    <t>GOIAS - GOIANAPOLIS</t>
  </si>
  <si>
    <t>GOIAS - GOIANDIRA</t>
  </si>
  <si>
    <t>GOIAS - GOIANESIA</t>
  </si>
  <si>
    <t>GOIAS - GOIANIA</t>
  </si>
  <si>
    <t>GOIAS - GOIANIRA</t>
  </si>
  <si>
    <t>GOIAS - GOIAS</t>
  </si>
  <si>
    <t>GOIAS - GOIATUBA</t>
  </si>
  <si>
    <t>GOIAS - GOUVELANDIA</t>
  </si>
  <si>
    <t>GOIAS - GUAPO</t>
  </si>
  <si>
    <t>GOIAS - GUARAITA</t>
  </si>
  <si>
    <t>GOIAS - GUARANI DE GOIAS</t>
  </si>
  <si>
    <t>GOIAS - GUARINOS</t>
  </si>
  <si>
    <t>GOIAS - HEITORAI</t>
  </si>
  <si>
    <t>GOIAS - HIDROLANDIA</t>
  </si>
  <si>
    <t>GOIAS - HIDROLINA</t>
  </si>
  <si>
    <t>GOIAS - IACIARA</t>
  </si>
  <si>
    <t>GOIAS - INACIOLANDIA</t>
  </si>
  <si>
    <t>GOIAS - INDIARA</t>
  </si>
  <si>
    <t>GOIAS - INHUMAS</t>
  </si>
  <si>
    <t>GOIAS - INTERLANDIA</t>
  </si>
  <si>
    <t>GOIAS - IPAMERI</t>
  </si>
  <si>
    <t>GOIAS - IPORA</t>
  </si>
  <si>
    <t>GOIAS - ISRAELANDIA</t>
  </si>
  <si>
    <t>GOIAS - ITABERAI</t>
  </si>
  <si>
    <t>GOIAS - ITAGUACU</t>
  </si>
  <si>
    <t>GOIAS - ITAGUARI</t>
  </si>
  <si>
    <t>GOIAS - ITAGUARU</t>
  </si>
  <si>
    <t>GOIAS - ITAJA</t>
  </si>
  <si>
    <t>GOIAS - ITAPACI</t>
  </si>
  <si>
    <t>GOIAS - ITAPIRAPUA</t>
  </si>
  <si>
    <t>GOIAS - ITAPURANGA</t>
  </si>
  <si>
    <t>GOIAS - ITARUMA</t>
  </si>
  <si>
    <t>GOIAS - ITAUCU</t>
  </si>
  <si>
    <t>GOIAS - ITUMBIARA</t>
  </si>
  <si>
    <t>GOIAS - IVOLANDIA</t>
  </si>
  <si>
    <t>GOIAS - JACILANDIA</t>
  </si>
  <si>
    <t>GOIAS - JANDAIA</t>
  </si>
  <si>
    <t>GOIAS - JARAGUA</t>
  </si>
  <si>
    <t>GOIAS - JATAI</t>
  </si>
  <si>
    <t>GOIAS - JAUPACI</t>
  </si>
  <si>
    <t>GOIAS - JEROAQUARA</t>
  </si>
  <si>
    <t>GOIAS - JESUPOLIS</t>
  </si>
  <si>
    <t>GOIAS - JOANAPOLIS</t>
  </si>
  <si>
    <t>GOIAS - JOVIANIA</t>
  </si>
  <si>
    <t>GOIAS - JUSCELANDIA</t>
  </si>
  <si>
    <t>GOIAS - JUSCELINO KUBITSCHEK</t>
  </si>
  <si>
    <t>GOIAS - JUSSARA</t>
  </si>
  <si>
    <t>GOIAS - LAGOA DO BAUZINHO</t>
  </si>
  <si>
    <t>GOIAS - LAGOLANDIA</t>
  </si>
  <si>
    <t>GOIAS - LEOPOLDO DE BULHOES</t>
  </si>
  <si>
    <t>GOIAS - LUCILANDIA</t>
  </si>
  <si>
    <t>GOIAS - LUZIANIA</t>
  </si>
  <si>
    <t>GOIAS - MAIRIPOTABA</t>
  </si>
  <si>
    <t>GOIAS - MAMBAI</t>
  </si>
  <si>
    <t>GOIAS - MARA ROSA</t>
  </si>
  <si>
    <t>GOIAS - MARCIANOPOLIS</t>
  </si>
  <si>
    <t>GOIAS - MARZAGAO</t>
  </si>
  <si>
    <t>GOIAS - MATRINCHA</t>
  </si>
  <si>
    <t>GOIAS - MAURILANDIA</t>
  </si>
  <si>
    <t>GOIAS - MEIA PONTE</t>
  </si>
  <si>
    <t>GOIAS - MESSIANOPOLIS</t>
  </si>
  <si>
    <t>GOIAS - MIMOSO DE GOIAS</t>
  </si>
  <si>
    <t>GOIAS - MINACU</t>
  </si>
  <si>
    <t>GOIAS - MINEIROS</t>
  </si>
  <si>
    <t>GOIAS - MOIPORA</t>
  </si>
  <si>
    <t>GOIAS - MONTE ALEGRE DE GOIAS</t>
  </si>
  <si>
    <t>GOIAS - MONTES CLAROS DE GOIAS</t>
  </si>
  <si>
    <t>GOIAS - MONTIVIDIU</t>
  </si>
  <si>
    <t>GOIAS - MONTIVIDIU DO NORTE</t>
  </si>
  <si>
    <t>GOIAS - MORRINHOS</t>
  </si>
  <si>
    <t>GOIAS - MORRO AGUDO DE GOIAS</t>
  </si>
  <si>
    <t>GOIAS - MOSSAMEDES</t>
  </si>
  <si>
    <t>GOIAS - MOZARLANDIA</t>
  </si>
  <si>
    <t>GOIAS - MUNDO NOVO</t>
  </si>
  <si>
    <t>GOIAS - MUTUNOPOLIS</t>
  </si>
  <si>
    <t>GOIAS - NATINOPOLIS</t>
  </si>
  <si>
    <t>GOIAS - NAZARIO</t>
  </si>
  <si>
    <t>GOIAS - NEROPOLIS</t>
  </si>
  <si>
    <t>GOIAS - NIQUELANDIA</t>
  </si>
  <si>
    <t>GOIAS - NOVA AMERICA</t>
  </si>
  <si>
    <t>GOIAS - NOVA AURORA</t>
  </si>
  <si>
    <t>GOIAS - NOVA CRIXAS</t>
  </si>
  <si>
    <t>GOIAS - NOVA GLORIA</t>
  </si>
  <si>
    <t>GOIAS - NOVA IGUACU DE GOIAS</t>
  </si>
  <si>
    <t>GOIAS - NOVA ROMA</t>
  </si>
  <si>
    <t>GOIAS - NOVA VENEZA</t>
  </si>
  <si>
    <t>GOIAS - NOVO BRASIL</t>
  </si>
  <si>
    <t>GOIAS - NOVO GAMA</t>
  </si>
  <si>
    <t>GOIAS - NOVO PLANALTO</t>
  </si>
  <si>
    <t>GOIAS - OLARIA DO ANGICO</t>
  </si>
  <si>
    <t>GOIAS - OLHOS D'AGUA</t>
  </si>
  <si>
    <t>GOIAS - ORIZONA</t>
  </si>
  <si>
    <t>GOIAS - OURO VERDE DE GOIAS</t>
  </si>
  <si>
    <t>GOIAS - OUROANA</t>
  </si>
  <si>
    <t>GOIAS - OUVIDOR</t>
  </si>
  <si>
    <t>GOIAS - PADRE BERNARDO</t>
  </si>
  <si>
    <t>GOIAS - PALESTINA DE GOIAS</t>
  </si>
  <si>
    <t>GOIAS - PALMEIRAS DE GOIAS</t>
  </si>
  <si>
    <t>GOIAS - PALMELO</t>
  </si>
  <si>
    <t>GOIAS - PALMINOPOLIS</t>
  </si>
  <si>
    <t>GOIAS - PANAMA</t>
  </si>
  <si>
    <t>GOIAS - PARANAIGUARA</t>
  </si>
  <si>
    <t>GOIAS - PARAUNA</t>
  </si>
  <si>
    <t>GOIAS - PAU-TERRA</t>
  </si>
  <si>
    <t>GOIAS - PEDRA BRANCA</t>
  </si>
  <si>
    <t>GOIAS - PEROLANDIA</t>
  </si>
  <si>
    <t>GOIAS - PETROLINA DE GOIAS</t>
  </si>
  <si>
    <t>GOIAS - PILAR DE GOIAS</t>
  </si>
  <si>
    <t>GOIAS - PILOANDIA</t>
  </si>
  <si>
    <t>GOIAS - PIRACANJUBA</t>
  </si>
  <si>
    <t>GOIAS - PIRANHAS</t>
  </si>
  <si>
    <t>GOIAS - PIRENOPOLIS</t>
  </si>
  <si>
    <t>GOIAS - PIRES BELO</t>
  </si>
  <si>
    <t>GOIAS - PIRES DO RIO</t>
  </si>
  <si>
    <t>GOIAS - PLANALTINA</t>
  </si>
  <si>
    <t>GOIAS - PONTALINA</t>
  </si>
  <si>
    <t>GOIAS - PORANGATU</t>
  </si>
  <si>
    <t>GOIAS - PORTEIRAO</t>
  </si>
  <si>
    <t>GOIAS - PORTELANDIA</t>
  </si>
  <si>
    <t>GOIAS - POSSE</t>
  </si>
  <si>
    <t>GOIAS - POSSE D'ABADIA</t>
  </si>
  <si>
    <t>GOIAS - PROFESSOR JAMIL</t>
  </si>
  <si>
    <t>GOIAS - QUIRINOPOLIS</t>
  </si>
  <si>
    <t>GOIAS - REGISTRO DO ARAGUAIA</t>
  </si>
  <si>
    <t>GOIAS - RIALMA</t>
  </si>
  <si>
    <t>GOIAS - RIANAPOLIS</t>
  </si>
  <si>
    <t>GOIAS - RIO QUENTE</t>
  </si>
  <si>
    <t>GOIAS - RIO VERDE</t>
  </si>
  <si>
    <t>GOIAS - RIVERLANDIA</t>
  </si>
  <si>
    <t>GOIAS - RODRIGUES NASCIMENTO</t>
  </si>
  <si>
    <t>GOIAS - ROSALANDIA</t>
  </si>
  <si>
    <t>GOIAS - RUBIATABA</t>
  </si>
  <si>
    <t>GOIAS - SANCLERLANDIA</t>
  </si>
  <si>
    <t>GOIAS - SANTA BARBARA DE GOIAS</t>
  </si>
  <si>
    <t>GOIAS - SANTA CRUZ DAS LAJES</t>
  </si>
  <si>
    <t>GOIAS - SANTA CRUZ DE GOIAS</t>
  </si>
  <si>
    <t>GOIAS - SANTA FE DE GOIAS</t>
  </si>
  <si>
    <t>GOIAS - SANTA HELENA DE GOIAS</t>
  </si>
  <si>
    <t>GOIAS - SANTA ISABEL</t>
  </si>
  <si>
    <t>GOIAS - SANTA RITA DO ARAGUAIA</t>
  </si>
  <si>
    <t>GOIAS - SANTA RITA DO NOVO DESTINO</t>
  </si>
  <si>
    <t>GOIAS - SANTA ROSA</t>
  </si>
  <si>
    <t>GOIAS - SANTA ROSA DE GOIAS</t>
  </si>
  <si>
    <t>GOIAS - SANTA TEREZA DE GOIAS</t>
  </si>
  <si>
    <t>GOIAS - SANTA TEREZINHA DE GOIAS</t>
  </si>
  <si>
    <t>GOIAS - SANTO ANTONIO DA BARRA</t>
  </si>
  <si>
    <t>GOIAS - SANTO ANTONIO DE GOIAS</t>
  </si>
  <si>
    <t>GOIAS - SANTO ANTONIO DO DESCOBERTO</t>
  </si>
  <si>
    <t>GOIAS - SANTO ANTONIO DO RIO VERDE</t>
  </si>
  <si>
    <t>GOIAS - SAO DOMINGOS</t>
  </si>
  <si>
    <t>GOIAS - SAO FRANCISCO DE GOIAS</t>
  </si>
  <si>
    <t>GOIAS - SAO GABRIEL DE GOIAS</t>
  </si>
  <si>
    <t>GOIAS - SAO JOAO</t>
  </si>
  <si>
    <t>GOIAS - SAO JOAO DA PARAUNA</t>
  </si>
  <si>
    <t>GOIAS - SAO JOAO D'ALIANCA</t>
  </si>
  <si>
    <t>GOIAS - SAO LUIS DE MONTES BELOS</t>
  </si>
  <si>
    <t>GOIAS - SAO LUIZ DO NORTE</t>
  </si>
  <si>
    <t>GOIAS - SAO LUIZ DO TOCANTINS</t>
  </si>
  <si>
    <t>GOIAS - SAO MIGUEL DO ARAGUAIA</t>
  </si>
  <si>
    <t>GOIAS - SAO MIGUEL DO PASSA QUATRO</t>
  </si>
  <si>
    <t>GOIAS - SAO PATRICIO</t>
  </si>
  <si>
    <t>GOIAS - SAO SEBASTIAO DO RIO CLARO</t>
  </si>
  <si>
    <t>GOIAS - SAO SIMAO</t>
  </si>
  <si>
    <t>GOIAS - SAO VICENTE</t>
  </si>
  <si>
    <t>GOIAS - SARANDI</t>
  </si>
  <si>
    <t>GOIAS - SENADOR CANEDO</t>
  </si>
  <si>
    <t>GOIAS - SERRA DOURADA</t>
  </si>
  <si>
    <t>GOIAS - SERRANOPOLIS</t>
  </si>
  <si>
    <t>GOIAS - SILVANIA</t>
  </si>
  <si>
    <t>GOIAS - SIMOLANDIA</t>
  </si>
  <si>
    <t>GOIAS - SITIO D'ABADIA</t>
  </si>
  <si>
    <t>GOIAS - SOUSANIA</t>
  </si>
  <si>
    <t>GOIAS - TAQUARAL DE GOIAS</t>
  </si>
  <si>
    <t>GOIAS - TAVEIRA</t>
  </si>
  <si>
    <t>GOIAS - TERESINA DE GOIAS</t>
  </si>
  <si>
    <t>GOIAS - TEREZOPOLIS DE GOIAS</t>
  </si>
  <si>
    <t>GOIAS - TERMAS DO ITAJA</t>
  </si>
  <si>
    <t>GOIAS - TRES RANCHOS</t>
  </si>
  <si>
    <t>GOIAS - TRINDADE</t>
  </si>
  <si>
    <t>GOIAS - TROMBAS</t>
  </si>
  <si>
    <t>GOIAS - TUPIRACABA</t>
  </si>
  <si>
    <t>GOIAS - TURVANIA</t>
  </si>
  <si>
    <t>GOIAS - TURVELANDIA</t>
  </si>
  <si>
    <t>GOIAS - UIRAPURU</t>
  </si>
  <si>
    <t>GOIAS - URUACU</t>
  </si>
  <si>
    <t>GOIAS - URUANA</t>
  </si>
  <si>
    <t>GOIAS - URUITA</t>
  </si>
  <si>
    <t>GOIAS - URUTAI</t>
  </si>
  <si>
    <t>GOIAS - UVA</t>
  </si>
  <si>
    <t>GOIAS - VALDELANDIA</t>
  </si>
  <si>
    <t>GOIAS - VALPARAISO DE GOIAS</t>
  </si>
  <si>
    <t>GOIAS - VARJAO</t>
  </si>
  <si>
    <t>GOIAS - VIANOPOLIS</t>
  </si>
  <si>
    <t>GOIAS - VICENTINOPOLIS</t>
  </si>
  <si>
    <t>GOIAS - VILA BOA</t>
  </si>
  <si>
    <t>GOIAS - VILA PROPICIO</t>
  </si>
  <si>
    <t>GOIAS - VILA SERTANEJA</t>
  </si>
  <si>
    <t>MARANHAO - ACAILANDIA</t>
  </si>
  <si>
    <t>MARANHAO - AFONSO CUNHA</t>
  </si>
  <si>
    <t>MARANHAO - AGUA DOCE DO MARANHAO</t>
  </si>
  <si>
    <t>MARANHAO - ALCANTARA</t>
  </si>
  <si>
    <t>MARANHAO - ALDEIAS ALTAS</t>
  </si>
  <si>
    <t>MARANHAO - ALTAMIRA DO MARANHAO</t>
  </si>
  <si>
    <t>MARANHAO - ALTO ALEGRE DO MARANHAO</t>
  </si>
  <si>
    <t>MARANHAO - ALTO ALEGRE DO PINDARE</t>
  </si>
  <si>
    <t>MARANHAO - ALTO PARNAIBA</t>
  </si>
  <si>
    <t>MARANHAO - AMAPA DO MARANHAO</t>
  </si>
  <si>
    <t>MARANHAO - AMARANTE DO MARANHAO</t>
  </si>
  <si>
    <t>MARANHAO - ANAJATUBA</t>
  </si>
  <si>
    <t>MARANHAO - ANAPURUS</t>
  </si>
  <si>
    <t>MARANHAO - APICUM-ACU</t>
  </si>
  <si>
    <t>MARANHAO - ARAGUANA</t>
  </si>
  <si>
    <t>MARANHAO - ARAIOSES</t>
  </si>
  <si>
    <t>MARANHAO - ARAME</t>
  </si>
  <si>
    <t>MARANHAO - ARARI</t>
  </si>
  <si>
    <t>MARANHAO - AURIZONA</t>
  </si>
  <si>
    <t>MARANHAO - AXIXA</t>
  </si>
  <si>
    <t>MARANHAO - BACABAL</t>
  </si>
  <si>
    <t>MARANHAO - BACABEIRA</t>
  </si>
  <si>
    <t>MARANHAO - BACATUBA</t>
  </si>
  <si>
    <t>MARANHAO - BACURI</t>
  </si>
  <si>
    <t>MARANHAO - BACURITUBA</t>
  </si>
  <si>
    <t>MARANHAO - BALSAS</t>
  </si>
  <si>
    <t>MARANHAO - BARAO DE GRAJAU</t>
  </si>
  <si>
    <t>MARANHAO - BARAO DE TROMAI</t>
  </si>
  <si>
    <t>MARANHAO - BARRA DO CORDA</t>
  </si>
  <si>
    <t>MARANHAO - BARREIRINHAS</t>
  </si>
  <si>
    <t>MARANHAO - BARRO DURO</t>
  </si>
  <si>
    <t>MARANHAO - BELA VISTA DO MARANHAO</t>
  </si>
  <si>
    <t>MARANHAO - BELAGUA</t>
  </si>
  <si>
    <t>MARANHAO - BENEDITO LEITE</t>
  </si>
  <si>
    <t>MARANHAO - BEQUIMAO</t>
  </si>
  <si>
    <t>MARANHAO - BERNARDO DO MEARIM</t>
  </si>
  <si>
    <t>MARANHAO - BOA VISTA DO GURUPI</t>
  </si>
  <si>
    <t>MARANHAO - BOA VISTA DO PINDARE</t>
  </si>
  <si>
    <t>MARANHAO - BOM JARDIM</t>
  </si>
  <si>
    <t>MARANHAO - BOM JESUS DAS SELVAS</t>
  </si>
  <si>
    <t>MARANHAO - BOM LUGAR</t>
  </si>
  <si>
    <t>MARANHAO - BONFIM DO ARARI</t>
  </si>
  <si>
    <t>MARANHAO - BREJO</t>
  </si>
  <si>
    <t>MARANHAO - BREJO DE AREIA</t>
  </si>
  <si>
    <t>MARANHAO - BREJO DE SAO FELIX</t>
  </si>
  <si>
    <t>MARANHAO - BURITI</t>
  </si>
  <si>
    <t>MARANHAO - BURITI BRAVO</t>
  </si>
  <si>
    <t>MARANHAO - BURITI CORTADO</t>
  </si>
  <si>
    <t>MARANHAO - BURITICUPU</t>
  </si>
  <si>
    <t>MARANHAO - BURITIRAMA</t>
  </si>
  <si>
    <t>MARANHAO - CACHOEIRA GRANDE</t>
  </si>
  <si>
    <t>MARANHAO - CAJAPIO</t>
  </si>
  <si>
    <t>MARANHAO - CAJARI</t>
  </si>
  <si>
    <t>MARANHAO - CAMPESTRE DO MARANHAO</t>
  </si>
  <si>
    <t>MARANHAO - CANDIDO MENDES</t>
  </si>
  <si>
    <t>MARANHAO - CANTANHEDE</t>
  </si>
  <si>
    <t>MARANHAO - CAPINZAL DO NORTE</t>
  </si>
  <si>
    <t>MARANHAO - CARAIBA DO NORTE</t>
  </si>
  <si>
    <t>MARANHAO - CAROLINA</t>
  </si>
  <si>
    <t>MARANHAO - CARUTAPERA</t>
  </si>
  <si>
    <t>MARANHAO - CAXIAS</t>
  </si>
  <si>
    <t>MARANHAO - CEDRAL</t>
  </si>
  <si>
    <t>MARANHAO - CENTRAL DO MARANHAO</t>
  </si>
  <si>
    <t>MARANHAO - CENTRO DO GUILHERME</t>
  </si>
  <si>
    <t>MARANHAO - CENTRO NOVO DO MARANHAO</t>
  </si>
  <si>
    <t>MARANHAO - CHAPADINHA</t>
  </si>
  <si>
    <t>MARANHAO - CIDELANDIA</t>
  </si>
  <si>
    <t>MARANHAO - CODO</t>
  </si>
  <si>
    <t>MARANHAO - CODOZINHO</t>
  </si>
  <si>
    <t>MARANHAO - COELHO NETO</t>
  </si>
  <si>
    <t>MARANHAO - COLINAS</t>
  </si>
  <si>
    <t>MARANHAO - CONCEICAO DO LAGO-ACU</t>
  </si>
  <si>
    <t>MARANHAO - COROATA</t>
  </si>
  <si>
    <t>MARANHAO - CURUPA</t>
  </si>
  <si>
    <t>MARANHAO - CURURUPU</t>
  </si>
  <si>
    <t>MARANHAO - CURVA GRANDE</t>
  </si>
  <si>
    <t>MARANHAO - CUSTODIO LIMA</t>
  </si>
  <si>
    <t>MARANHAO - DAVINOPOLIS</t>
  </si>
  <si>
    <t>MARANHAO - DOM PEDRO</t>
  </si>
  <si>
    <t>MARANHAO - DUQUE BACELAR</t>
  </si>
  <si>
    <t>MARANHAO - ESPERANTINOPOLIS</t>
  </si>
  <si>
    <t>MARANHAO - ESTANDARTE</t>
  </si>
  <si>
    <t>MARANHAO - ESTREITO</t>
  </si>
  <si>
    <t>MARANHAO - FEIRA NOVA DO MARANHAO</t>
  </si>
  <si>
    <t>MARANHAO - FERNANDO FALCAO</t>
  </si>
  <si>
    <t>MARANHAO - FORMOSA DA SERRA NEGRA</t>
  </si>
  <si>
    <t>MARANHAO - FORTALEZA DOS NOGUEIRAS</t>
  </si>
  <si>
    <t>MARANHAO - FORTUNA</t>
  </si>
  <si>
    <t>MARANHAO - FRECHEIRAS</t>
  </si>
  <si>
    <t>MARANHAO - GODOFREDO VIANA</t>
  </si>
  <si>
    <t>MARANHAO - GONCALVES DIAS</t>
  </si>
  <si>
    <t>MARANHAO - GOVERNADOR ARCHER</t>
  </si>
  <si>
    <t>MARANHAO - GOVERNADOR EDISON LOBAO</t>
  </si>
  <si>
    <t>MARANHAO - GOVERNADOR EUGENIO BARROS</t>
  </si>
  <si>
    <t>MARANHAO - GOVERNADOR LUIZ ROCHA</t>
  </si>
  <si>
    <t>MARANHAO - GOVERNADOR NEWTON BELLO</t>
  </si>
  <si>
    <t>MARANHAO - GOVERNADOR NUNES FREIRE</t>
  </si>
  <si>
    <t>MARANHAO - GRACA ARANHA</t>
  </si>
  <si>
    <t>MARANHAO - GRAJAU</t>
  </si>
  <si>
    <t>MARANHAO - GUIMARAES</t>
  </si>
  <si>
    <t>MARANHAO - HUMBERTO DE CAMPOS</t>
  </si>
  <si>
    <t>MARANHAO - IBIPIRA</t>
  </si>
  <si>
    <t>MARANHAO - ICATU</t>
  </si>
  <si>
    <t>MARANHAO - IGARAPE DO MEIO</t>
  </si>
  <si>
    <t>MARANHAO - IGARAPE GRANDE</t>
  </si>
  <si>
    <t>MARANHAO - IMPERATRIZ</t>
  </si>
  <si>
    <t>MARANHAO - ITAIPAVA DO GRAJAU</t>
  </si>
  <si>
    <t>MARANHAO - ITAMATARE</t>
  </si>
  <si>
    <t>MARANHAO - ITAPECURU MIRIM</t>
  </si>
  <si>
    <t>MARANHAO - ITAPERA</t>
  </si>
  <si>
    <t>MARANHAO - ITINGA DO MARANHAO</t>
  </si>
  <si>
    <t>MARANHAO - JATOBA</t>
  </si>
  <si>
    <t>MARANHAO - JENIPAPO DOS VIEIRAS</t>
  </si>
  <si>
    <t>MARANHAO - JOAO LISBOA</t>
  </si>
  <si>
    <t>MARANHAO - JOSELANDIA</t>
  </si>
  <si>
    <t>MARANHAO - JUNCO DO MARANHAO</t>
  </si>
  <si>
    <t>MARANHAO - LAGO DA PEDRA</t>
  </si>
  <si>
    <t>MARANHAO - LAGO DO JUNCO</t>
  </si>
  <si>
    <t>MARANHAO - LAGO DOS RODRIGUES</t>
  </si>
  <si>
    <t>MARANHAO - LAGO VERDE</t>
  </si>
  <si>
    <t>MARANHAO - LAGOA DO MATO</t>
  </si>
  <si>
    <t>MARANHAO - LAGOA GRANDE DO MARANHAO</t>
  </si>
  <si>
    <t>MARANHAO - LAJEADO NOVO</t>
  </si>
  <si>
    <t>MARANHAO - LAPELA</t>
  </si>
  <si>
    <t>MARANHAO - LEANDRO</t>
  </si>
  <si>
    <t>MARANHAO - LIMA CAMPOS</t>
  </si>
  <si>
    <t>MARANHAO - LORETO</t>
  </si>
  <si>
    <t>MARANHAO - LUIS DOMINGUES</t>
  </si>
  <si>
    <t>MARANHAO - MAGALHAES DE ALMEIDA</t>
  </si>
  <si>
    <t>MARANHAO - MAIOBA</t>
  </si>
  <si>
    <t>MARANHAO - MARACACUME</t>
  </si>
  <si>
    <t>MARANHAO - MARAJA DO SENA</t>
  </si>
  <si>
    <t>MARANHAO - MARANHAOZINHO</t>
  </si>
  <si>
    <t>MARANHAO - MARIANOPOLIS</t>
  </si>
  <si>
    <t>MARANHAO - MATA</t>
  </si>
  <si>
    <t>MARANHAO - MATA ROMA</t>
  </si>
  <si>
    <t>MARANHAO - MATINHA</t>
  </si>
  <si>
    <t>MARANHAO - MATOES</t>
  </si>
  <si>
    <t>MARANHAO - MATOES DO NORTE</t>
  </si>
  <si>
    <t>MARANHAO - MILAGRES DO MARANHAO</t>
  </si>
  <si>
    <t>MARANHAO - MIRADOR</t>
  </si>
  <si>
    <t>MARANHAO - MIRANDA DO NORTE</t>
  </si>
  <si>
    <t>MARANHAO - MIRINZAL</t>
  </si>
  <si>
    <t>MARANHAO - MONCAO</t>
  </si>
  <si>
    <t>MARANHAO - MONTES ALTOS</t>
  </si>
  <si>
    <t>MARANHAO - MORROS</t>
  </si>
  <si>
    <t>MARANHAO - NINA RODRIGUES</t>
  </si>
  <si>
    <t>MARANHAO - NOVA COLINAS</t>
  </si>
  <si>
    <t>MARANHAO - NOVA IORQUE</t>
  </si>
  <si>
    <t>MARANHAO - NOVA OLINDA DO MARANHAO</t>
  </si>
  <si>
    <t>MARANHAO - OLHO D'AGUA DAS CUNHAS</t>
  </si>
  <si>
    <t>MARANHAO - OLINDA NOVA DO MARANHAO</t>
  </si>
  <si>
    <t>MARANHAO - PACO DO LUMIAR</t>
  </si>
  <si>
    <t>MARANHAO - PALMEIRANDIA</t>
  </si>
  <si>
    <t>MARANHAO - PAPAGAIO</t>
  </si>
  <si>
    <t>MARANHAO - PARAIBANO</t>
  </si>
  <si>
    <t>MARANHAO - PARNARAMA</t>
  </si>
  <si>
    <t>MARANHAO - PASSAGEM FRANCA</t>
  </si>
  <si>
    <t>MARANHAO - PASTOS BONS</t>
  </si>
  <si>
    <t>MARANHAO - PAULINO NEVES</t>
  </si>
  <si>
    <t>MARANHAO - PAULO RAMOS</t>
  </si>
  <si>
    <t>MARANHAO - PEDREIRAS</t>
  </si>
  <si>
    <t>MARANHAO - PEDRO DO ROSARIO</t>
  </si>
  <si>
    <t>MARANHAO - PENALVA</t>
  </si>
  <si>
    <t>MARANHAO - PERI MIRIM</t>
  </si>
  <si>
    <t>MARANHAO - PERITORO</t>
  </si>
  <si>
    <t>MARANHAO - PIMENTEL</t>
  </si>
  <si>
    <t>MARANHAO - PINDARE MIRIM</t>
  </si>
  <si>
    <t>MARANHAO - PINHEIRO</t>
  </si>
  <si>
    <t>MARANHAO - PIO XII</t>
  </si>
  <si>
    <t>MARANHAO - PIRAPEMAS</t>
  </si>
  <si>
    <t>MARANHAO - POCAO DE PEDRAS</t>
  </si>
  <si>
    <t>MARANHAO - PORTO DAS GABARRAS</t>
  </si>
  <si>
    <t>MARANHAO - PORTO FRANCO</t>
  </si>
  <si>
    <t>MARANHAO - PORTO RICO DO MARANHAO</t>
  </si>
  <si>
    <t>MARANHAO - PRESIDENTE DUTRA</t>
  </si>
  <si>
    <t>MARANHAO - PRESIDENTE JUSCELINO</t>
  </si>
  <si>
    <t>MARANHAO - PRESIDENTE MEDICI</t>
  </si>
  <si>
    <t>MARANHAO - PRESIDENTE SARNEY</t>
  </si>
  <si>
    <t>MARANHAO - PRESIDENTE VARGAS</t>
  </si>
  <si>
    <t>MARANHAO - PRIMEIRA CRUZ</t>
  </si>
  <si>
    <t>MARANHAO - RAPOSA</t>
  </si>
  <si>
    <t>MARANHAO - RESPLANDES</t>
  </si>
  <si>
    <t>MARANHAO - RIACHAO</t>
  </si>
  <si>
    <t>MARANHAO - RIBAMAR FIQUENE</t>
  </si>
  <si>
    <t>MARANHAO - RIBEIRAO AZUL</t>
  </si>
  <si>
    <t>MARANHAO - ROCADO</t>
  </si>
  <si>
    <t>MARANHAO - ROQUE</t>
  </si>
  <si>
    <t>MARANHAO - ROSARIO</t>
  </si>
  <si>
    <t>MARANHAO - SAMBAIBA</t>
  </si>
  <si>
    <t>MARANHAO - SANTA FILOMENA DO MARANHAO</t>
  </si>
  <si>
    <t>MARANHAO - SANTA HELENA</t>
  </si>
  <si>
    <t>MARANHAO - SANTA INES</t>
  </si>
  <si>
    <t>MARANHAO - SANTA LUZIA</t>
  </si>
  <si>
    <t>MARANHAO - SANTA LUZIA DO PARUA</t>
  </si>
  <si>
    <t>MARANHAO - SANTA QUITERIA DO MARANHAO</t>
  </si>
  <si>
    <t>MARANHAO - SANTA RITA</t>
  </si>
  <si>
    <t>MARANHAO - SANTANA DO MARANHAO</t>
  </si>
  <si>
    <t>MARANHAO - SANTO AMARO</t>
  </si>
  <si>
    <t>MARANHAO - SANTO ANTONIO DOS LOPES</t>
  </si>
  <si>
    <t>MARANHAO - SAO BENEDITO DO RIO PRETO</t>
  </si>
  <si>
    <t>MARANHAO - SAO BENTO</t>
  </si>
  <si>
    <t>MARANHAO - SAO BERNARDO</t>
  </si>
  <si>
    <t>MARANHAO - SAO DOMINGOS DO AZEITAO</t>
  </si>
  <si>
    <t>MARANHAO - SAO DOMINGOS DO MARANHAO</t>
  </si>
  <si>
    <t>MARANHAO - SAO FELIX DE BALSAS</t>
  </si>
  <si>
    <t>MARANHAO - SAO FRANCISCO DO BREJAO</t>
  </si>
  <si>
    <t>MARANHAO - SAO FRANCISCO DO MARANHAO</t>
  </si>
  <si>
    <t>MARANHAO - SAO JOAO BATISTA</t>
  </si>
  <si>
    <t>MARANHAO - SAO JOAO DE CORTES</t>
  </si>
  <si>
    <t>MARANHAO - SAO JOAO DO CARU</t>
  </si>
  <si>
    <t>MARANHAO - SAO JOAO DO PARAISO</t>
  </si>
  <si>
    <t>MARANHAO - SAO JOAO DO SOTER</t>
  </si>
  <si>
    <t>MARANHAO - SAO JOAO DOS PATOS</t>
  </si>
  <si>
    <t>MARANHAO - SAO JOAQUIM DOS MELOS</t>
  </si>
  <si>
    <t>MARANHAO - SAO JOSE DE RIBAMAR</t>
  </si>
  <si>
    <t>MARANHAO - SAO JOSE DOS BASILIOS</t>
  </si>
  <si>
    <t>MARANHAO - SAO LUIS</t>
  </si>
  <si>
    <t>MARANHAO - SAO LUIS GONZAGA DO MARANHAO</t>
  </si>
  <si>
    <t>MARANHAO - SAO MATEUS DO MARANHAO</t>
  </si>
  <si>
    <t>MARANHAO - SAO PEDRO DA AGUA BRANCA</t>
  </si>
  <si>
    <t>MARANHAO - SAO PEDRO DOS CRENTES</t>
  </si>
  <si>
    <t>MARANHAO - SAO RAIMUNDO DAS MANGABEIRAS</t>
  </si>
  <si>
    <t>MARANHAO - SAO RAIMUNDO DE CODO</t>
  </si>
  <si>
    <t>MARANHAO - SAO RAIMUNDO DO DOCA BEZERRA</t>
  </si>
  <si>
    <t>MARANHAO - SAO ROBERTO</t>
  </si>
  <si>
    <t>MARANHAO - SAO VICENTE FERRER</t>
  </si>
  <si>
    <t>MARANHAO - SATUBINHA</t>
  </si>
  <si>
    <t>MARANHAO - SENADOR ALEXANDRE COSTA</t>
  </si>
  <si>
    <t>MARANHAO - SENADOR LA ROCQUE</t>
  </si>
  <si>
    <t>MARANHAO - SERRANO DO MARANHAO</t>
  </si>
  <si>
    <t>MARANHAO - SITIO NOVO</t>
  </si>
  <si>
    <t>MARANHAO - SUCUPIRA DO NORTE</t>
  </si>
  <si>
    <t>MARANHAO - SUCUPIRA DO RIACHAO</t>
  </si>
  <si>
    <t>MARANHAO - TASSO FRAGOSO</t>
  </si>
  <si>
    <t>MARANHAO - TIMBIRAS</t>
  </si>
  <si>
    <t>MARANHAO - TIMON</t>
  </si>
  <si>
    <t>MARANHAO - TRIZIDELA DO VALE</t>
  </si>
  <si>
    <t>MARANHAO - TUFILANDIA</t>
  </si>
  <si>
    <t>MARANHAO - TUNTUM</t>
  </si>
  <si>
    <t>MARANHAO - TURIACU</t>
  </si>
  <si>
    <t>MARANHAO - TURILANDIA</t>
  </si>
  <si>
    <t>MARANHAO - TUTOIA</t>
  </si>
  <si>
    <t>MARANHAO - URBANO SANTOS</t>
  </si>
  <si>
    <t>MARANHAO - VARGEM GRANDE</t>
  </si>
  <si>
    <t>MARANHAO - VIANA</t>
  </si>
  <si>
    <t>MARANHAO - VILA NOVA DOS MARTIRIOS</t>
  </si>
  <si>
    <t>MARANHAO - VITORIA DO MEARIM</t>
  </si>
  <si>
    <t>MARANHAO - VITORINO FREIRE</t>
  </si>
  <si>
    <t>MARANHAO - ZE DOCA</t>
  </si>
  <si>
    <t>MATO GROSSO - ACORIZAL</t>
  </si>
  <si>
    <t>MATO GROSSO - AGUA BOA</t>
  </si>
  <si>
    <t>MATO GROSSO - AGUA FRIA</t>
  </si>
  <si>
    <t>MATO GROSSO - AGUACU</t>
  </si>
  <si>
    <t>MATO GROSSO - AGUAPEI</t>
  </si>
  <si>
    <t>MATO GROSSO - AGUAS CLARAS</t>
  </si>
  <si>
    <t>MATO GROSSO - AINHUMAS</t>
  </si>
  <si>
    <t>MATO GROSSO - ALCANTILADO</t>
  </si>
  <si>
    <t>MATO GROSSO - ALTA FLORESTA</t>
  </si>
  <si>
    <t>MATO GROSSO - ALTO ARAGUAIA</t>
  </si>
  <si>
    <t>MATO GROSSO - ALTO BOA VISTA</t>
  </si>
  <si>
    <t>MATO GROSSO - ALTO COITE</t>
  </si>
  <si>
    <t>MATO GROSSO - ALTO GARCAS</t>
  </si>
  <si>
    <t>MATO GROSSO - ALTO JURUENA</t>
  </si>
  <si>
    <t>MATO GROSSO - ALTO PARAGUAI</t>
  </si>
  <si>
    <t>MATO GROSSO - ALTO PARAISO</t>
  </si>
  <si>
    <t>MATO GROSSO - ALTO TAQUARI</t>
  </si>
  <si>
    <t>MATO GROSSO - ANALANDIA DO NORTE</t>
  </si>
  <si>
    <t>MATO GROSSO - APIACAS</t>
  </si>
  <si>
    <t>MATO GROSSO - ARAGUAIANA</t>
  </si>
  <si>
    <t>MATO GROSSO - ARAGUAINHA</t>
  </si>
  <si>
    <t>MATO GROSSO - ARAPUTANGA</t>
  </si>
  <si>
    <t>MATO GROSSO - ARENAPOLIS</t>
  </si>
  <si>
    <t>MATO GROSSO - ARIPUANA</t>
  </si>
  <si>
    <t>MATO GROSSO - ARRUDA</t>
  </si>
  <si>
    <t>MATO GROSSO - ASSARI</t>
  </si>
  <si>
    <t>MATO GROSSO - BARAO DE MELGACO</t>
  </si>
  <si>
    <t>MATO GROSSO - BARRA DO BUGRES</t>
  </si>
  <si>
    <t>MATO GROSSO - BARRA DO GARCAS</t>
  </si>
  <si>
    <t>MATO GROSSO - BATOVI</t>
  </si>
  <si>
    <t>MATO GROSSO - BAUS</t>
  </si>
  <si>
    <t>MATO GROSSO - BAUXI</t>
  </si>
  <si>
    <t>MATO GROSSO - BEL RIOS</t>
  </si>
  <si>
    <t>MATO GROSSO - BEZERRO BRANCO</t>
  </si>
  <si>
    <t>MATO GROSSO - BOA ESPERANCA</t>
  </si>
  <si>
    <t>MATO GROSSO - BOA UNIAO</t>
  </si>
  <si>
    <t>MATO GROSSO - BOA VISTA</t>
  </si>
  <si>
    <t>MATO GROSSO - BOM SUCESSO</t>
  </si>
  <si>
    <t>MATO GROSSO - BRASNORTE</t>
  </si>
  <si>
    <t>MATO GROSSO - BURITI</t>
  </si>
  <si>
    <t>MATO GROSSO - CACERES</t>
  </si>
  <si>
    <t>MATO GROSSO - CAITE</t>
  </si>
  <si>
    <t>MATO GROSSO - CAMPINAPOLIS</t>
  </si>
  <si>
    <t>MATO GROSSO - CAMPO NOVO DO PARECIS</t>
  </si>
  <si>
    <t>MATO GROSSO - CAMPO VERDE</t>
  </si>
  <si>
    <t>MATO GROSSO - CAMPOS DE JULIO</t>
  </si>
  <si>
    <t>MATO GROSSO - CAMPOS NOVOS</t>
  </si>
  <si>
    <t>MATO GROSSO - CANABRAVA DO NORTE</t>
  </si>
  <si>
    <t>MATO GROSSO - CANARANA</t>
  </si>
  <si>
    <t>MATO GROSSO - CANGAS</t>
  </si>
  <si>
    <t>MATO GROSSO - CAPAO GRANDE</t>
  </si>
  <si>
    <t>MATO GROSSO - CAPAO VERDE</t>
  </si>
  <si>
    <t>MATO GROSSO - CARAMUJO</t>
  </si>
  <si>
    <t>MATO GROSSO - CARAVAGIO</t>
  </si>
  <si>
    <t>MATO GROSSO - CARLINDA</t>
  </si>
  <si>
    <t>MATO GROSSO - CASSUNUNGA</t>
  </si>
  <si>
    <t>MATO GROSSO - CASTANHEIRA</t>
  </si>
  <si>
    <t>MATO GROSSO - CATUAI</t>
  </si>
  <si>
    <t>MATO GROSSO - CHAPADA DOS GUIMARAES</t>
  </si>
  <si>
    <t>MATO GROSSO - CIDADE MORENA</t>
  </si>
  <si>
    <t>MATO GROSSO - CLAUDIA</t>
  </si>
  <si>
    <t>MATO GROSSO - COCALINHO</t>
  </si>
  <si>
    <t>MATO GROSSO - COLIDER</t>
  </si>
  <si>
    <t>MATO GROSSO - COLORADO DO NORTE</t>
  </si>
  <si>
    <t>MATO GROSSO - COMODORO</t>
  </si>
  <si>
    <t>MATO GROSSO - CONFRESA</t>
  </si>
  <si>
    <t>MATO GROSSO - CORONEL PONCE</t>
  </si>
  <si>
    <t>MATO GROSSO - COTREL</t>
  </si>
  <si>
    <t>MATO GROSSO - COTRIGUACU</t>
  </si>
  <si>
    <t>MATO GROSSO - COXIPO ACU</t>
  </si>
  <si>
    <t>MATO GROSSO - COXIPO DO OURO</t>
  </si>
  <si>
    <t>MATO GROSSO - CRISTINOPOLIS</t>
  </si>
  <si>
    <t>MATO GROSSO - CUIABA</t>
  </si>
  <si>
    <t>MATO GROSSO - CURVELANDIA</t>
  </si>
  <si>
    <t>MATO GROSSO - DEL RIOS</t>
  </si>
  <si>
    <t>MATO GROSSO - DENISE</t>
  </si>
  <si>
    <t>MATO GROSSO - DIAMANTINO</t>
  </si>
  <si>
    <t>MATO GROSSO - DOM AQUINO</t>
  </si>
  <si>
    <t>MATO GROSSO - ENGENHO</t>
  </si>
  <si>
    <t>MATO GROSSO - ENGENHO VELHO</t>
  </si>
  <si>
    <t>MATO GROSSO - ENTRE RIOS</t>
  </si>
  <si>
    <t>MATO GROSSO - ESTRELA DO LESTE</t>
  </si>
  <si>
    <t>MATO GROSSO - FAVAL</t>
  </si>
  <si>
    <t>MATO GROSSO - FAZENDA DE CIMA</t>
  </si>
  <si>
    <t>MATO GROSSO - FELIZ NATAL</t>
  </si>
  <si>
    <t>MATO GROSSO - FIGUEIROPOLIS D OESTE</t>
  </si>
  <si>
    <t>MATO GROSSO - FILADELFIA</t>
  </si>
  <si>
    <t>MATO GROSSO - FLOR DA SERRA</t>
  </si>
  <si>
    <t>MATO GROSSO - FONTANILHAS</t>
  </si>
  <si>
    <t>MATO GROSSO - GAUCHA DO NORTE</t>
  </si>
  <si>
    <t>MATO GROSSO - GENERAL CARNEIRO</t>
  </si>
  <si>
    <t>MATO GROSSO - GLORIA D'OESTE</t>
  </si>
  <si>
    <t>MATO GROSSO - GUARANTA DO NORTE</t>
  </si>
  <si>
    <t>MATO GROSSO - GUARITA</t>
  </si>
  <si>
    <t>MATO GROSSO - GUIRATINGA</t>
  </si>
  <si>
    <t>MATO GROSSO - HORIZONTE DO OESTE</t>
  </si>
  <si>
    <t>MATO GROSSO - INDIANAPOLIS</t>
  </si>
  <si>
    <t>MATO GROSSO - INDIAVAI</t>
  </si>
  <si>
    <t>MATO GROSSO - IRENOPOLIS</t>
  </si>
  <si>
    <t>MATO GROSSO - ITAMARATI NORTE</t>
  </si>
  <si>
    <t>MATO GROSSO - ITAUBA</t>
  </si>
  <si>
    <t>MATO GROSSO - ITIQUIRA</t>
  </si>
  <si>
    <t>MATO GROSSO - JACIARA</t>
  </si>
  <si>
    <t>MATO GROSSO - JANGADA</t>
  </si>
  <si>
    <t>MATO GROSSO - JARUDORE</t>
  </si>
  <si>
    <t>MATO GROSSO - JATOBA</t>
  </si>
  <si>
    <t>MATO GROSSO - JAURU</t>
  </si>
  <si>
    <t>MATO GROSSO - JOSELANDIA</t>
  </si>
  <si>
    <t>MATO GROSSO - JUARA</t>
  </si>
  <si>
    <t>MATO GROSSO - JUINA</t>
  </si>
  <si>
    <t>MATO GROSSO - JURUENA</t>
  </si>
  <si>
    <t>MATO GROSSO - JUSCIMEIRA</t>
  </si>
  <si>
    <t>MATO GROSSO - LAMBARI D'OESTE</t>
  </si>
  <si>
    <t>MATO GROSSO - LAVOURAS</t>
  </si>
  <si>
    <t>MATO GROSSO - LUCAS DO RIO VERDE</t>
  </si>
  <si>
    <t>MATO GROSSO - LUCIALVA</t>
  </si>
  <si>
    <t>MATO GROSSO - LUCIARA</t>
  </si>
  <si>
    <t>MATO GROSSO - MACHADO</t>
  </si>
  <si>
    <t>MATO GROSSO - MARCELANDIA</t>
  </si>
  <si>
    <t>MATO GROSSO - MARZAGAO</t>
  </si>
  <si>
    <t>MATO GROSSO - MATA DENTRO</t>
  </si>
  <si>
    <t>MATO GROSSO - MATUPA</t>
  </si>
  <si>
    <t>MATO GROSSO - MIMOSO</t>
  </si>
  <si>
    <t>MATO GROSSO - MIRASSOL D'OESTE</t>
  </si>
  <si>
    <t>MATO GROSSO - NOBRES</t>
  </si>
  <si>
    <t>MATO GROSSO - NONOAI DO NORTE</t>
  </si>
  <si>
    <t>MATO GROSSO - NORTELANDIA</t>
  </si>
  <si>
    <t>MATO GROSSO - NOSSA SENHORA DA GUIA</t>
  </si>
  <si>
    <t>MATO GROSSO - NOSSA SENHORA DO LIVRAMENTO</t>
  </si>
  <si>
    <t>MATO GROSSO - NOVA ALVORADA</t>
  </si>
  <si>
    <t>MATO GROSSO - NOVA BANDEIRANTES</t>
  </si>
  <si>
    <t>MATO GROSSO - NOVA BRASILANDIA</t>
  </si>
  <si>
    <t>MATO GROSSO - NOVA BRASILIA</t>
  </si>
  <si>
    <t>MATO GROSSO - NOVA CANAA DO NORTE</t>
  </si>
  <si>
    <t>MATO GROSSO - NOVA CATANDUVA</t>
  </si>
  <si>
    <t>MATO GROSSO - NOVA GALILEIA</t>
  </si>
  <si>
    <t>MATO GROSSO - NOVA GUARITA</t>
  </si>
  <si>
    <t>MATO GROSSO - NOVA LACERDA</t>
  </si>
  <si>
    <t>MATO GROSSO - NOVA MARILANDIA</t>
  </si>
  <si>
    <t>MATO GROSSO - NOVA MARINGA</t>
  </si>
  <si>
    <t>MATO GROSSO - NOVA MONTE VERDE</t>
  </si>
  <si>
    <t>MATO GROSSO - NOVA MUTUM</t>
  </si>
  <si>
    <t>MATO GROSSO - NOVA OLIMPIA</t>
  </si>
  <si>
    <t>MATO GROSSO - NOVA UBIRATA</t>
  </si>
  <si>
    <t>MATO GROSSO - NOVA XAVANTINA</t>
  </si>
  <si>
    <t>MATO GROSSO - NOVO DIAMANTINO</t>
  </si>
  <si>
    <t>MATO GROSSO - NOVO ELDORADO</t>
  </si>
  <si>
    <t>MATO GROSSO - NOVO HORIZONTE DO NORTE</t>
  </si>
  <si>
    <t>MATO GROSSO - NOVO MUNDO</t>
  </si>
  <si>
    <t>MATO GROSSO - NOVO PARANA</t>
  </si>
  <si>
    <t>MATO GROSSO - NOVO SAO JOAQUIM</t>
  </si>
  <si>
    <t>MATO GROSSO - PADRONAL</t>
  </si>
  <si>
    <t>MATO GROSSO - PAI ANDRE</t>
  </si>
  <si>
    <t>MATO GROSSO - PARAISO DO LESTE</t>
  </si>
  <si>
    <t>MATO GROSSO - PARANAITA</t>
  </si>
  <si>
    <t>MATO GROSSO - PARANATINGA</t>
  </si>
  <si>
    <t>MATO GROSSO - PASSAGEM DA CONCEICAO</t>
  </si>
  <si>
    <t>MATO GROSSO - PEDRA PRETA</t>
  </si>
  <si>
    <t>MATO GROSSO - PEIXOTO DE AZEVEDO</t>
  </si>
  <si>
    <t>MATO GROSSO - PIRIZAL</t>
  </si>
  <si>
    <t>MATO GROSSO - PLACA DE SANTO ANTONIO</t>
  </si>
  <si>
    <t>MATO GROSSO - PLANALTO DA SERRA</t>
  </si>
  <si>
    <t>MATO GROSSO - POCONE</t>
  </si>
  <si>
    <t>MATO GROSSO - POMBAS</t>
  </si>
  <si>
    <t>MATO GROSSO - PONTAL DO ARAGUAIA</t>
  </si>
  <si>
    <t>MATO GROSSO - PONTE BRANCA</t>
  </si>
  <si>
    <t>MATO GROSSO - PONTE DE PEDRA</t>
  </si>
  <si>
    <t>MATO GROSSO - PONTES E LACERDA</t>
  </si>
  <si>
    <t>MATO GROSSO - PONTINOPOLIS</t>
  </si>
  <si>
    <t>MATO GROSSO - PORTO ALEGRE DO NORTE</t>
  </si>
  <si>
    <t>MATO GROSSO - PORTO DOS GAUCHOS</t>
  </si>
  <si>
    <t>MATO GROSSO - PORTO ESPERIDIAO</t>
  </si>
  <si>
    <t>MATO GROSSO - PORTO ESTRELA</t>
  </si>
  <si>
    <t>MATO GROSSO - POXOREO</t>
  </si>
  <si>
    <t>MATO GROSSO - PRAIA RICA</t>
  </si>
  <si>
    <t>MATO GROSSO - PRIMAVERA</t>
  </si>
  <si>
    <t>MATO GROSSO - PRIMAVERA DO LESTE</t>
  </si>
  <si>
    <t>MATO GROSSO - PROGRESSO</t>
  </si>
  <si>
    <t>MATO GROSSO - QUERENCIA</t>
  </si>
  <si>
    <t>MATO GROSSO - RANCHARIA</t>
  </si>
  <si>
    <t>MATO GROSSO - RESERVA DO CABACAL</t>
  </si>
  <si>
    <t>MATO GROSSO - RIBEIRAO CASCALHEIRA</t>
  </si>
  <si>
    <t>MATO GROSSO - RIBEIRAO DOS COCAIS</t>
  </si>
  <si>
    <t>MATO GROSSO - RIBEIRAOZINHO</t>
  </si>
  <si>
    <t>MATO GROSSO - RIO BRANCO</t>
  </si>
  <si>
    <t>MATO GROSSO - RIO MANSO</t>
  </si>
  <si>
    <t>MATO GROSSO - RIOLANDIA</t>
  </si>
  <si>
    <t>MATO GROSSO - RONDONOPOLIS</t>
  </si>
  <si>
    <t>MATO GROSSO - ROSARIO OESTE</t>
  </si>
  <si>
    <t>MATO GROSSO - SALTO DO CEU</t>
  </si>
  <si>
    <t>MATO GROSSO - SANGRADOURO</t>
  </si>
  <si>
    <t>MATO GROSSO - SANTA CARMEM</t>
  </si>
  <si>
    <t>MATO GROSSO - SANTA ELVIRA</t>
  </si>
  <si>
    <t>MATO GROSSO - SANTA FE</t>
  </si>
  <si>
    <t>MATO GROSSO - SANTA RITA</t>
  </si>
  <si>
    <t>MATO GROSSO - SANTA TEREZINHA</t>
  </si>
  <si>
    <t>MATO GROSSO - SANTANINHA</t>
  </si>
  <si>
    <t>MATO GROSSO - SANTO AFONSO</t>
  </si>
  <si>
    <t>MATO GROSSO - SANTO ANTONIO DO LEVERGER</t>
  </si>
  <si>
    <t>MATO GROSSO - SANTO ANTONIO DO RIO BONITO</t>
  </si>
  <si>
    <t>MATO GROSSO - SAO CRISTOVAO</t>
  </si>
  <si>
    <t>MATO GROSSO - SAO DOMINGOS</t>
  </si>
  <si>
    <t>MATO GROSSO - SAO FELIX DO ARAGUAIA</t>
  </si>
  <si>
    <t>MATO GROSSO - SAO JOAQUIM</t>
  </si>
  <si>
    <t>MATO GROSSO - SAO JORGE</t>
  </si>
  <si>
    <t>MATO GROSSO - SAO JOSE</t>
  </si>
  <si>
    <t>MATO GROSSO - SAO JOSE DO APUI</t>
  </si>
  <si>
    <t>MATO GROSSO - SAO JOSE DO PLANALTO</t>
  </si>
  <si>
    <t>MATO GROSSO - SAO JOSE DO POVO</t>
  </si>
  <si>
    <t>MATO GROSSO - SAO JOSE DO RIO CLARO</t>
  </si>
  <si>
    <t>MATO GROSSO - SAO JOSE DO XINGU</t>
  </si>
  <si>
    <t>MATO GROSSO - SAO JOSE DOS QUATRO MARCOS</t>
  </si>
  <si>
    <t>MATO GROSSO - SAO LOURENCO DE FATIMA</t>
  </si>
  <si>
    <t>MATO GROSSO - SAO PEDRO DA CIPA</t>
  </si>
  <si>
    <t>MATO GROSSO - SAO VICENTE</t>
  </si>
  <si>
    <t>MATO GROSSO - SAPEZAL</t>
  </si>
  <si>
    <t>MATO GROSSO - SELMA</t>
  </si>
  <si>
    <t>MATO GROSSO - SERRA NOVA</t>
  </si>
  <si>
    <t>MATO GROSSO - SINOP</t>
  </si>
  <si>
    <t>MATO GROSSO - SONHO AZUL</t>
  </si>
  <si>
    <t>MATO GROSSO - SORRISO</t>
  </si>
  <si>
    <t>MATO GROSSO - SUMIDOURO</t>
  </si>
  <si>
    <t>MATO GROSSO - TABAPORA</t>
  </si>
  <si>
    <t>MATO GROSSO - TANGARA DA SERRA</t>
  </si>
  <si>
    <t>MATO GROSSO - TAPIRAPUA</t>
  </si>
  <si>
    <t>MATO GROSSO - TAPURAH</t>
  </si>
  <si>
    <t>MATO GROSSO - TERRA NOVA DO NORTE</t>
  </si>
  <si>
    <t>MATO GROSSO - TERRA ROXA</t>
  </si>
  <si>
    <t>MATO GROSSO - TESOURO</t>
  </si>
  <si>
    <t>MATO GROSSO - TORICUEYJE</t>
  </si>
  <si>
    <t>MATO GROSSO - TORIXOREU</t>
  </si>
  <si>
    <t>MATO GROSSO - TRES PONTES</t>
  </si>
  <si>
    <t>MATO GROSSO - UNIAO DO SUL</t>
  </si>
  <si>
    <t>MATO GROSSO - VALE DOS SONHOS</t>
  </si>
  <si>
    <t>MATO GROSSO - VALE RICO</t>
  </si>
  <si>
    <t>MATO GROSSO - VARGINHA</t>
  </si>
  <si>
    <t>MATO GROSSO - VARZEA GRANDE</t>
  </si>
  <si>
    <t>MATO GROSSO - VERA</t>
  </si>
  <si>
    <t>MATO GROSSO - VILA ATLANTICA</t>
  </si>
  <si>
    <t>MATO GROSSO - VILA BELA DA SANTISSIMA TRINDA</t>
  </si>
  <si>
    <t>MATO GROSSO - VILA BUENO</t>
  </si>
  <si>
    <t>MATO GROSSO - VILA MUTUM</t>
  </si>
  <si>
    <t>MATO GROSSO - VILA OPERARIA</t>
  </si>
  <si>
    <t>MATO GROSSO - VILA PAULISTA</t>
  </si>
  <si>
    <t>MATO GROSSO - VILA PROGRESSO</t>
  </si>
  <si>
    <t>MATO GROSSO - VILA RICA</t>
  </si>
  <si>
    <t>MATO GROSSO - VILA SANTO ANTONIO</t>
  </si>
  <si>
    <t>MATO GROSSO DO SUL - AGUA BOA</t>
  </si>
  <si>
    <t>MATO GROSSO DO SUL - AGUA CLARA</t>
  </si>
  <si>
    <t>MATO GROSSO DO SUL - ALBUQUERQUE</t>
  </si>
  <si>
    <t>MATO GROSSO DO SUL - ALCINOPOLIS</t>
  </si>
  <si>
    <t>MATO GROSSO DO SUL - ALTO SUCURIU</t>
  </si>
  <si>
    <t>MATO GROSSO DO SUL - AMAMBAI</t>
  </si>
  <si>
    <t>MATO GROSSO DO SUL - AMANDINA</t>
  </si>
  <si>
    <t>MATO GROSSO DO SUL - AMOLAR</t>
  </si>
  <si>
    <t>MATO GROSSO DO SUL - ANASTACIO</t>
  </si>
  <si>
    <t>MATO GROSSO DO SUL - ANAURILANDIA</t>
  </si>
  <si>
    <t>MATO GROSSO DO SUL - ANGELICA</t>
  </si>
  <si>
    <t>MATO GROSSO DO SUL - ANHANDUI</t>
  </si>
  <si>
    <t>MATO GROSSO DO SUL - ANTONIO JOAO</t>
  </si>
  <si>
    <t>MATO GROSSO DO SUL - APARECIDA DO TABOADO</t>
  </si>
  <si>
    <t>MATO GROSSO DO SUL - AQUIDAUANA</t>
  </si>
  <si>
    <t>MATO GROSSO DO SUL - ARAL MOREIRA</t>
  </si>
  <si>
    <t>MATO GROSSO DO SUL - ARAPUA</t>
  </si>
  <si>
    <t>MATO GROSSO DO SUL - AREADO</t>
  </si>
  <si>
    <t>MATO GROSSO DO SUL - ARVORE GRANDE</t>
  </si>
  <si>
    <t>MATO GROSSO DO SUL - BAIANOPOLIS</t>
  </si>
  <si>
    <t>MATO GROSSO DO SUL - BALSAMO</t>
  </si>
  <si>
    <t>MATO GROSSO DO SUL - BANDEIRANTES</t>
  </si>
  <si>
    <t>MATO GROSSO DO SUL - BATAGUASSU</t>
  </si>
  <si>
    <t>MATO GROSSO DO SUL - BATAIPORA</t>
  </si>
  <si>
    <t>MATO GROSSO DO SUL - BAUS</t>
  </si>
  <si>
    <t>MATO GROSSO DO SUL - BELA VISTA</t>
  </si>
  <si>
    <t>MATO GROSSO DO SUL - BOCAJA</t>
  </si>
  <si>
    <t>MATO GROSSO DO SUL - BODOQUENA</t>
  </si>
  <si>
    <t>MATO GROSSO DO SUL - BOM FIM</t>
  </si>
  <si>
    <t>MATO GROSSO DO SUL - BONITO</t>
  </si>
  <si>
    <t>MATO GROSSO DO SUL - BOQUEIRAO</t>
  </si>
  <si>
    <t>MATO GROSSO DO SUL - BRASILANDIA</t>
  </si>
  <si>
    <t>MATO GROSSO DO SUL - CAARAPO</t>
  </si>
  <si>
    <t>MATO GROSSO DO SUL - CABECEIRA DO APA</t>
  </si>
  <si>
    <t>MATO GROSSO DO SUL - CACHOEIRA</t>
  </si>
  <si>
    <t>MATO GROSSO DO SUL - CAMAPUA</t>
  </si>
  <si>
    <t>MATO GROSSO DO SUL - CAMISAO</t>
  </si>
  <si>
    <t>MATO GROSSO DO SUL - CAMPESTRE</t>
  </si>
  <si>
    <t>MATO GROSSO DO SUL - CAMPO GRANDE</t>
  </si>
  <si>
    <t>MATO GROSSO DO SUL - CAPAO SECO</t>
  </si>
  <si>
    <t>MATO GROSSO DO SUL - CARACOL</t>
  </si>
  <si>
    <t>MATO GROSSO DO SUL - CARUMBE</t>
  </si>
  <si>
    <t>MATO GROSSO DO SUL - CASSILANDIA</t>
  </si>
  <si>
    <t>MATO GROSSO DO SUL - CHAPADAO DO SUL</t>
  </si>
  <si>
    <t>MATO GROSSO DO SUL - CIPOLANDIA</t>
  </si>
  <si>
    <t>MATO GROSSO DO SUL - COIMBRA</t>
  </si>
  <si>
    <t>MATO GROSSO DO SUL - CONGONHA</t>
  </si>
  <si>
    <t>MATO GROSSO DO SUL - CORGUINHO</t>
  </si>
  <si>
    <t>MATO GROSSO DO SUL - CORONEL SAPUCAIA</t>
  </si>
  <si>
    <t>MATO GROSSO DO SUL - CORUMBA</t>
  </si>
  <si>
    <t>MATO GROSSO DO SUL - COSTA RICA</t>
  </si>
  <si>
    <t>MATO GROSSO DO SUL - COXIM</t>
  </si>
  <si>
    <t>MATO GROSSO DO SUL - CRISTALINA</t>
  </si>
  <si>
    <t>MATO GROSSO DO SUL - CRUZALTINA</t>
  </si>
  <si>
    <t>MATO GROSSO DO SUL - CULTURAMA</t>
  </si>
  <si>
    <t>MATO GROSSO DO SUL - CUPINS</t>
  </si>
  <si>
    <t>MATO GROSSO DO SUL - DEBRASA</t>
  </si>
  <si>
    <t>MATO GROSSO DO SUL - DEODAPOLIS</t>
  </si>
  <si>
    <t>MATO GROSSO DO SUL - DOIS IRMAOS DO BURITI</t>
  </si>
  <si>
    <t>MATO GROSSO DO SUL - DOURADINA</t>
  </si>
  <si>
    <t>MATO GROSSO DO SUL - DOURADOS</t>
  </si>
  <si>
    <t>MATO GROSSO DO SUL - ELDORADO</t>
  </si>
  <si>
    <t>MATO GROSSO DO SUL - FATIMA DO SUL</t>
  </si>
  <si>
    <t>MATO GROSSO DO SUL - FIGUEIRAO</t>
  </si>
  <si>
    <t>MATO GROSSO DO SUL - GARCIAS</t>
  </si>
  <si>
    <t>MATO GROSSO DO SUL - GLORIA DE DOURADOS</t>
  </si>
  <si>
    <t>MATO GROSSO DO SUL - GUACU</t>
  </si>
  <si>
    <t>MATO GROSSO DO SUL - GUACULANDIA</t>
  </si>
  <si>
    <t>MATO GROSSO DO SUL - GUADALUPE DO ALTO PARANA</t>
  </si>
  <si>
    <t>MATO GROSSO DO SUL - GUIA LOPES DA LAGUNA</t>
  </si>
  <si>
    <t>MATO GROSSO DO SUL - IGUATEMI</t>
  </si>
  <si>
    <t>MATO GROSSO DO SUL - ILHA COMPRIDA</t>
  </si>
  <si>
    <t>MATO GROSSO DO SUL - ILHA GRANDE</t>
  </si>
  <si>
    <t>MATO GROSSO DO SUL - INDAIA DO SUL</t>
  </si>
  <si>
    <t>MATO GROSSO DO SUL - INDAIA GRANDE</t>
  </si>
  <si>
    <t>MATO GROSSO DO SUL - INDAPOLIS</t>
  </si>
  <si>
    <t>MATO GROSSO DO SUL - INOCENCIA</t>
  </si>
  <si>
    <t>MATO GROSSO DO SUL - IPEZAL</t>
  </si>
  <si>
    <t>MATO GROSSO DO SUL - ITAHUM</t>
  </si>
  <si>
    <t>MATO GROSSO DO SUL - ITAPORA</t>
  </si>
  <si>
    <t>MATO GROSSO DO SUL - ITAQUIRAI</t>
  </si>
  <si>
    <t>MATO GROSSO DO SUL - IVINHEMA</t>
  </si>
  <si>
    <t>MATO GROSSO DO SUL - JABUTI</t>
  </si>
  <si>
    <t>MATO GROSSO DO SUL - JACAREI</t>
  </si>
  <si>
    <t>MATO GROSSO DO SUL - JAPORA</t>
  </si>
  <si>
    <t>MATO GROSSO DO SUL - JARAGUARI</t>
  </si>
  <si>
    <t>MATO GROSSO DO SUL - JARDIM</t>
  </si>
  <si>
    <t>MATO GROSSO DO SUL - JATEI</t>
  </si>
  <si>
    <t>MATO GROSSO DO SUL - JAURU</t>
  </si>
  <si>
    <t>MATO GROSSO DO SUL - JUSCELANDIA</t>
  </si>
  <si>
    <t>MATO GROSSO DO SUL - JUTI</t>
  </si>
  <si>
    <t>MATO GROSSO DO SUL - LADARIO</t>
  </si>
  <si>
    <t>MATO GROSSO DO SUL - LAGOA BONITA</t>
  </si>
  <si>
    <t>MATO GROSSO DO SUL - LAGUNA CARAPA</t>
  </si>
  <si>
    <t>MATO GROSSO DO SUL - MARACAJU</t>
  </si>
  <si>
    <t>MATO GROSSO DO SUL - MIRANDA</t>
  </si>
  <si>
    <t>MATO GROSSO DO SUL - MONTESE</t>
  </si>
  <si>
    <t>MATO GROSSO DO SUL - MORANGAS</t>
  </si>
  <si>
    <t>MATO GROSSO DO SUL - MORRARIA DO SUL</t>
  </si>
  <si>
    <t>MATO GROSSO DO SUL - MORUMBI</t>
  </si>
  <si>
    <t>MATO GROSSO DO SUL - MUNDO NOVO</t>
  </si>
  <si>
    <t>MATO GROSSO DO SUL - NAVIRAI</t>
  </si>
  <si>
    <t>MATO GROSSO DO SUL - NHECOLANDIA</t>
  </si>
  <si>
    <t>MATO GROSSO DO SUL - NIOAQUE</t>
  </si>
  <si>
    <t>MATO GROSSO DO SUL - NOSSA SENHORA DE FATIMA</t>
  </si>
  <si>
    <t>MATO GROSSO DO SUL - NOVA ALVORADA DO SUL</t>
  </si>
  <si>
    <t>MATO GROSSO DO SUL - NOVA AMERICA</t>
  </si>
  <si>
    <t>MATO GROSSO DO SUL - NOVA ANDRADINA</t>
  </si>
  <si>
    <t>MATO GROSSO DO SUL - NOVA ESPERANCA</t>
  </si>
  <si>
    <t>MATO GROSSO DO SUL - NOVA JALES</t>
  </si>
  <si>
    <t>MATO GROSSO DO SUL - NOVO HORIZONTE DO SUL</t>
  </si>
  <si>
    <t>MATO GROSSO DO SUL - ORIENTE</t>
  </si>
  <si>
    <t>MATO GROSSO DO SUL - PAIAGUAS</t>
  </si>
  <si>
    <t>MATO GROSSO DO SUL - PALMEIRAS</t>
  </si>
  <si>
    <t>MATO GROSSO DO SUL - PANAMBI</t>
  </si>
  <si>
    <t>MATO GROSSO DO SUL - PARAISO</t>
  </si>
  <si>
    <t>MATO GROSSO DO SUL - PARANAIBA</t>
  </si>
  <si>
    <t>MATO GROSSO DO SUL - PARANHOS</t>
  </si>
  <si>
    <t>MATO GROSSO DO SUL - PEDRO GOMES</t>
  </si>
  <si>
    <t>MATO GROSSO DO SUL - PICADINHA</t>
  </si>
  <si>
    <t>MATO GROSSO DO SUL - PIRAPORA</t>
  </si>
  <si>
    <t>MATO GROSSO DO SUL - PIRAPUTANGA</t>
  </si>
  <si>
    <t>MATO GROSSO DO SUL - PONTA PORA</t>
  </si>
  <si>
    <t>MATO GROSSO DO SUL - PONTE VERMELHA</t>
  </si>
  <si>
    <t>MATO GROSSO DO SUL - PONTINHA DO COCHO</t>
  </si>
  <si>
    <t>MATO GROSSO DO SUL - PORTO ESPERANCA</t>
  </si>
  <si>
    <t>MATO GROSSO DO SUL - PORTO MURTINHO</t>
  </si>
  <si>
    <t>MATO GROSSO DO SUL - PORTO VILMA</t>
  </si>
  <si>
    <t>MATO GROSSO DO SUL - PORTO XV DE NOVEMBRO</t>
  </si>
  <si>
    <t>MATO GROSSO DO SUL - PRESIDENTE CASTELO</t>
  </si>
  <si>
    <t>MATO GROSSO DO SUL - PRUDENCIO THOMAZ</t>
  </si>
  <si>
    <t>MATO GROSSO DO SUL - QUEBRA COCO</t>
  </si>
  <si>
    <t>MATO GROSSO DO SUL - QUEBRACHO</t>
  </si>
  <si>
    <t>MATO GROSSO DO SUL - RIBAS DO RIO PARDO</t>
  </si>
  <si>
    <t>MATO GROSSO DO SUL - RIO BRILHANTE</t>
  </si>
  <si>
    <t>MATO GROSSO DO SUL - RIO NEGRO</t>
  </si>
  <si>
    <t>MATO GROSSO DO SUL - RIO VERDE DE MATO GROSSO</t>
  </si>
  <si>
    <t>MATO GROSSO DO SUL - ROCHEDINHO</t>
  </si>
  <si>
    <t>MATO GROSSO DO SUL - ROCHEDO</t>
  </si>
  <si>
    <t>MATO GROSSO DO SUL - SANGA PUITA</t>
  </si>
  <si>
    <t>MATO GROSSO DO SUL - SANTA RITA DO PARDO</t>
  </si>
  <si>
    <t>MATO GROSSO DO SUL - SANTA TEREZINHA</t>
  </si>
  <si>
    <t>MATO GROSSO DO SUL - SAO GABRIEL DO OESTE</t>
  </si>
  <si>
    <t>MATO GROSSO DO SUL - SAO JOAO DO APORE</t>
  </si>
  <si>
    <t>MATO GROSSO DO SUL - SAO JOSE</t>
  </si>
  <si>
    <t>MATO GROSSO DO SUL - SAO JOSE DO SUCURIU</t>
  </si>
  <si>
    <t>MATO GROSSO DO SUL - SAO PEDRO</t>
  </si>
  <si>
    <t>MATO GROSSO DO SUL - SAO ROMAO</t>
  </si>
  <si>
    <t>MATO GROSSO DO SUL - SELVIRIA</t>
  </si>
  <si>
    <t>MATO GROSSO DO SUL - SETE QUEDAS</t>
  </si>
  <si>
    <t>MATO GROSSO DO SUL - SIDROLANDIA</t>
  </si>
  <si>
    <t>MATO GROSSO DO SUL - SONORA</t>
  </si>
  <si>
    <t>MATO GROSSO DO SUL - TACURU</t>
  </si>
  <si>
    <t>MATO GROSSO DO SUL - TAMANDARE</t>
  </si>
  <si>
    <t>MATO GROSSO DO SUL - TAQUARI</t>
  </si>
  <si>
    <t>MATO GROSSO DO SUL - TAQUARUSSU</t>
  </si>
  <si>
    <t>MATO GROSSO DO SUL - TAUNAY</t>
  </si>
  <si>
    <t>MATO GROSSO DO SUL - TERENOS</t>
  </si>
  <si>
    <t>MATO GROSSO DO SUL - TRES LAGOAS</t>
  </si>
  <si>
    <t>MATO GROSSO DO SUL - VELHACARIA</t>
  </si>
  <si>
    <t>MATO GROSSO DO SUL - VICENTINA</t>
  </si>
  <si>
    <t>MATO GROSSO DO SUL - VILA FORMOSA</t>
  </si>
  <si>
    <t>MATO GROSSO DO SUL - VILA MARQUES</t>
  </si>
  <si>
    <t>MATO GROSSO DO SUL - VILA RICA</t>
  </si>
  <si>
    <t>MATO GROSSO DO SUL - VILA UNIAO</t>
  </si>
  <si>
    <t>MATO GROSSO DO SUL - VILA VARGAS</t>
  </si>
  <si>
    <t>MATO GROSSO DO SUL - VISTA ALEGRE</t>
  </si>
  <si>
    <t>MINAS GERAIS - ABADIA DOS DOURADOS</t>
  </si>
  <si>
    <t>MINAS GERAIS - ABAETE</t>
  </si>
  <si>
    <t>MINAS GERAIS - ABAETE DOS MENDES</t>
  </si>
  <si>
    <t>MINAS GERAIS - ABAIBA</t>
  </si>
  <si>
    <t>MINAS GERAIS - ABRE CAMPO</t>
  </si>
  <si>
    <t>MINAS GERAIS - ABREUS</t>
  </si>
  <si>
    <t>MINAS GERAIS - ACAIACA</t>
  </si>
  <si>
    <t>MINAS GERAIS - ACUCENA</t>
  </si>
  <si>
    <t>MINAS GERAIS - ACURUI</t>
  </si>
  <si>
    <t>MINAS GERAIS - ADAO COLARES</t>
  </si>
  <si>
    <t>MINAS GERAIS - AGUA BOA</t>
  </si>
  <si>
    <t>MINAS GERAIS - AGUA BRANCA DE MINAS</t>
  </si>
  <si>
    <t>MINAS GERAIS - AGUA COMPRIDA</t>
  </si>
  <si>
    <t>MINAS GERAIS - AGUA VIVA</t>
  </si>
  <si>
    <t>MINAS GERAIS - AGUANIL</t>
  </si>
  <si>
    <t>MINAS GERAIS - AGUAS DE ARAXA</t>
  </si>
  <si>
    <t>MINAS GERAIS - AGUAS DE CONTENDAS</t>
  </si>
  <si>
    <t>MINAS GERAIS - AGUAS FERREAS</t>
  </si>
  <si>
    <t>MINAS GERAIS - AGUAS FORMOSAS</t>
  </si>
  <si>
    <t>MINAS GERAIS - AGUAS VERMELHAS</t>
  </si>
  <si>
    <t>MINAS GERAIS - AIMORES</t>
  </si>
  <si>
    <t>MINAS GERAIS - AIURUOCA</t>
  </si>
  <si>
    <t>MINAS GERAIS - ALAGOA</t>
  </si>
  <si>
    <t>MINAS GERAIS - ALBERTINA</t>
  </si>
  <si>
    <t>MINAS GERAIS - ALBERTO ISAACSON</t>
  </si>
  <si>
    <t>MINAS GERAIS - ALBERTOS</t>
  </si>
  <si>
    <t>MINAS GERAIS - ALDEIA</t>
  </si>
  <si>
    <t>MINAS GERAIS - ALEGRE</t>
  </si>
  <si>
    <t>MINAS GERAIS - ALEGRIA</t>
  </si>
  <si>
    <t>MINAS GERAIS - ALEM PARAIBA</t>
  </si>
  <si>
    <t>MINAS GERAIS - ALEXANDRITA</t>
  </si>
  <si>
    <t>MINAS GERAIS - ALFENAS</t>
  </si>
  <si>
    <t>MINAS GERAIS - ALFREDO VASCONCELOS</t>
  </si>
  <si>
    <t>MINAS GERAIS - ALMEIDA</t>
  </si>
  <si>
    <t>MINAS GERAIS - ALMENARA</t>
  </si>
  <si>
    <t>MINAS GERAIS - ALPERCATA</t>
  </si>
  <si>
    <t>MINAS GERAIS - ALPINOPOLIS</t>
  </si>
  <si>
    <t>MINAS GERAIS - ALTEROSA</t>
  </si>
  <si>
    <t>MINAS GERAIS - ALTO CAPARAO</t>
  </si>
  <si>
    <t>MINAS GERAIS - ALTO CAPIM</t>
  </si>
  <si>
    <t>MINAS GERAIS - ALTO DE SANTA HELENA</t>
  </si>
  <si>
    <t>MINAS GERAIS - ALTO JEQUITIBA</t>
  </si>
  <si>
    <t>MINAS GERAIS - ALTO MARANHAO</t>
  </si>
  <si>
    <t>MINAS GERAIS - ALTO RIO DOCE</t>
  </si>
  <si>
    <t>MINAS GERAIS - ALTOLANDIA</t>
  </si>
  <si>
    <t>MINAS GERAIS - ALVACAO</t>
  </si>
  <si>
    <t>MINAS GERAIS - ALVARENGA</t>
  </si>
  <si>
    <t>MINAS GERAIS - ALVINOPOLIS</t>
  </si>
  <si>
    <t>MINAS GERAIS - ALVORADA</t>
  </si>
  <si>
    <t>MINAS GERAIS - ALVORADA DE MINAS</t>
  </si>
  <si>
    <t>MINAS GERAIS - AMANDA</t>
  </si>
  <si>
    <t>MINAS GERAIS - AMANHECE</t>
  </si>
  <si>
    <t>MINAS GERAIS - AMARANTINA</t>
  </si>
  <si>
    <t>MINAS GERAIS - AMPARO DA SERRA</t>
  </si>
  <si>
    <t>MINAS GERAIS - ANDIROBA</t>
  </si>
  <si>
    <t>MINAS GERAIS - ANDRADAS</t>
  </si>
  <si>
    <t>MINAS GERAIS - ANDRELANDIA</t>
  </si>
  <si>
    <t>MINAS GERAIS - ANDREQUICE</t>
  </si>
  <si>
    <t>MINAS GERAIS - ANGATURAMA</t>
  </si>
  <si>
    <t>MINAS GERAIS - ANGELANDIA</t>
  </si>
  <si>
    <t>MINAS GERAIS - ANGICOS DE MINAS</t>
  </si>
  <si>
    <t>MINAS GERAIS - ANGUERETA</t>
  </si>
  <si>
    <t>MINAS GERAIS - ANGUSTURA</t>
  </si>
  <si>
    <t>MINAS GERAIS - ANTONIO CARLOS</t>
  </si>
  <si>
    <t>MINAS GERAIS - ANTONIO DIAS</t>
  </si>
  <si>
    <t>MINAS GERAIS - ANTONIO DOS SANTOS</t>
  </si>
  <si>
    <t>MINAS GERAIS - ANTONIO FERREIRA</t>
  </si>
  <si>
    <t>MINAS GERAIS - ANTONIO PEREIRA</t>
  </si>
  <si>
    <t>MINAS GERAIS - ANTONIO PRADO DE MINAS</t>
  </si>
  <si>
    <t>MINAS GERAIS - ANTUNES</t>
  </si>
  <si>
    <t>MINAS GERAIS - APARECIDA DE MINAS</t>
  </si>
  <si>
    <t>MINAS GERAIS - ARACAI</t>
  </si>
  <si>
    <t>MINAS GERAIS - ARACATI DE MINAS</t>
  </si>
  <si>
    <t>MINAS GERAIS - ARACITABA</t>
  </si>
  <si>
    <t>MINAS GERAIS - ARACUAI</t>
  </si>
  <si>
    <t>MINAS GERAIS - ARAGUARI</t>
  </si>
  <si>
    <t>MINAS GERAIS - ARAMIRIM</t>
  </si>
  <si>
    <t>MINAS GERAIS - ARANHA</t>
  </si>
  <si>
    <t>MINAS GERAIS - ARANTINA</t>
  </si>
  <si>
    <t>MINAS GERAIS - ARAPONGA</t>
  </si>
  <si>
    <t>MINAS GERAIS - ARAPORA</t>
  </si>
  <si>
    <t>MINAS GERAIS - ARAPUA</t>
  </si>
  <si>
    <t>MINAS GERAIS - ARAUJOS</t>
  </si>
  <si>
    <t>MINAS GERAIS - ARAUNA</t>
  </si>
  <si>
    <t>MINAS GERAIS - ARAXA</t>
  </si>
  <si>
    <t>MINAS GERAIS - ARCANGELO</t>
  </si>
  <si>
    <t>MINAS GERAIS - ARCEBURGO</t>
  </si>
  <si>
    <t>MINAS GERAIS - ARCOS</t>
  </si>
  <si>
    <t>MINAS GERAIS - AREADO</t>
  </si>
  <si>
    <t>MINAS GERAIS - ARGENITA</t>
  </si>
  <si>
    <t>MINAS GERAIS - ARGIRITA</t>
  </si>
  <si>
    <t>MINAS GERAIS - ARICANDUVA</t>
  </si>
  <si>
    <t>MINAS GERAIS - ARINOS</t>
  </si>
  <si>
    <t>MINAS GERAIS - ARISTIDES BATISTA</t>
  </si>
  <si>
    <t>MINAS GERAIS - ASCENCAO</t>
  </si>
  <si>
    <t>MINAS GERAIS - ASSARAI</t>
  </si>
  <si>
    <t>MINAS GERAIS - ASTOLFO DUTRA</t>
  </si>
  <si>
    <t>MINAS GERAIS - ATALEIA</t>
  </si>
  <si>
    <t>MINAS GERAIS - AUGUSTO DE LIMA</t>
  </si>
  <si>
    <t>MINAS GERAIS - AVAI DO JACINTO</t>
  </si>
  <si>
    <t>MINAS GERAIS - AZURITA</t>
  </si>
  <si>
    <t>MINAS GERAIS - BABILONIA</t>
  </si>
  <si>
    <t>MINAS GERAIS - BACAO</t>
  </si>
  <si>
    <t>MINAS GERAIS - BAEPENDI</t>
  </si>
  <si>
    <t>MINAS GERAIS - BAGUARI</t>
  </si>
  <si>
    <t>MINAS GERAIS - BAIOES</t>
  </si>
  <si>
    <t>MINAS GERAIS - BAIXA</t>
  </si>
  <si>
    <t>MINAS GERAIS - BALBINOPOLIS</t>
  </si>
  <si>
    <t>MINAS GERAIS - BALDIM</t>
  </si>
  <si>
    <t>MINAS GERAIS - BAMBUI</t>
  </si>
  <si>
    <t>MINAS GERAIS - BANDEIRA</t>
  </si>
  <si>
    <t>MINAS GERAIS - BANDEIRA DO SUL</t>
  </si>
  <si>
    <t>MINAS GERAIS - BANDEIRANTES</t>
  </si>
  <si>
    <t>MINAS GERAIS - BARAO DE COCAIS</t>
  </si>
  <si>
    <t>MINAS GERAIS - BARAO DE MONTE ALTO</t>
  </si>
  <si>
    <t>MINAS GERAIS - BARBACENA</t>
  </si>
  <si>
    <t>MINAS GERAIS - BARRA ALEGRE</t>
  </si>
  <si>
    <t>MINAS GERAIS - BARRA DA FIGUEIRA</t>
  </si>
  <si>
    <t>MINAS GERAIS - BARRA DO ARIRANHA</t>
  </si>
  <si>
    <t>MINAS GERAIS - BARRA DO CUIETE</t>
  </si>
  <si>
    <t>MINAS GERAIS - BARRA FELIZ</t>
  </si>
  <si>
    <t>MINAS GERAIS - BARRA LONGA</t>
  </si>
  <si>
    <t>MINAS GERAIS - BARRANCO ALTO</t>
  </si>
  <si>
    <t>MINAS GERAIS - BARREIRO BRANCO</t>
  </si>
  <si>
    <t>MINAS GERAIS - BARREIRO DA RAIZ</t>
  </si>
  <si>
    <t>MINAS GERAIS - BARREIRO DO RIO VERDE</t>
  </si>
  <si>
    <t>MINAS GERAIS - BARRETOS DE ALVINOPOLIS</t>
  </si>
  <si>
    <t>MINAS GERAIS - BARROCAO</t>
  </si>
  <si>
    <t>MINAS GERAIS - BARROSO</t>
  </si>
  <si>
    <t>MINAS GERAIS - BAU</t>
  </si>
  <si>
    <t>MINAS GERAIS - BELA VISTA DE MINAS</t>
  </si>
  <si>
    <t>MINAS GERAIS - BELISARIO</t>
  </si>
  <si>
    <t>MINAS GERAIS - BELMIRO BRAGA</t>
  </si>
  <si>
    <t>MINAS GERAIS - BELO HORIZONTE</t>
  </si>
  <si>
    <t>MINAS GERAIS - BELO ORIENTE</t>
  </si>
  <si>
    <t>MINAS GERAIS - BELO VALE</t>
  </si>
  <si>
    <t>MINAS GERAIS - BENTOPOLIS DE MINAS</t>
  </si>
  <si>
    <t>MINAS GERAIS - BERILO</t>
  </si>
  <si>
    <t>MINAS GERAIS - BERIZAL</t>
  </si>
  <si>
    <t>MINAS GERAIS - BERTOPOLIS</t>
  </si>
  <si>
    <t>MINAS GERAIS - BETIM</t>
  </si>
  <si>
    <t>MINAS GERAIS - BIAS FORTES</t>
  </si>
  <si>
    <t>MINAS GERAIS - BICAS</t>
  </si>
  <si>
    <t>MINAS GERAIS - BICUIBA</t>
  </si>
  <si>
    <t>MINAS GERAIS - BIQUINHAS</t>
  </si>
  <si>
    <t>MINAS GERAIS - BITURI</t>
  </si>
  <si>
    <t>MINAS GERAIS - BOA ESPERANCA</t>
  </si>
  <si>
    <t>MINAS GERAIS - BOA FAMILIA</t>
  </si>
  <si>
    <t>MINAS GERAIS - BOA UNIAO DE ITABIRINHA</t>
  </si>
  <si>
    <t>MINAS GERAIS - BOA VISTA DE MINAS</t>
  </si>
  <si>
    <t>MINAS GERAIS - BOCAINA DE MINAS</t>
  </si>
  <si>
    <t>MINAS GERAIS - BOCAIUVA</t>
  </si>
  <si>
    <t>MINAS GERAIS - BOM DESPACHO</t>
  </si>
  <si>
    <t>MINAS GERAIS - BOM JARDIM DE MINAS</t>
  </si>
  <si>
    <t>MINAS GERAIS - BOM JESUS DA CACHOEIRA</t>
  </si>
  <si>
    <t>MINAS GERAIS - BOM JESUS DA PENHA</t>
  </si>
  <si>
    <t>MINAS GERAIS - BOM JESUS DE CARDOSOS</t>
  </si>
  <si>
    <t>MINAS GERAIS - BOM JESUS DO AMPARO</t>
  </si>
  <si>
    <t>MINAS GERAIS - BOM JESUS DO DIVINO</t>
  </si>
  <si>
    <t>MINAS GERAIS - BOM JESUS DO GALHO</t>
  </si>
  <si>
    <t>MINAS GERAIS - BOM JESUS DO MADEIRA</t>
  </si>
  <si>
    <t>MINAS GERAIS - BOM PASTOR</t>
  </si>
  <si>
    <t>MINAS GERAIS - BOM REPOUSO</t>
  </si>
  <si>
    <t>MINAS GERAIS - BOM RETIRO</t>
  </si>
  <si>
    <t>MINAS GERAIS - BOM SUCESSO</t>
  </si>
  <si>
    <t>MINAS GERAIS - BOM SUCESSO DE PATOS</t>
  </si>
  <si>
    <t>MINAS GERAIS - BONANCA</t>
  </si>
  <si>
    <t>MINAS GERAIS - BONFIM</t>
  </si>
  <si>
    <t>MINAS GERAIS - BONFINOPOLIS DE MINAS</t>
  </si>
  <si>
    <t>MINAS GERAIS - BONITO DE MINAS</t>
  </si>
  <si>
    <t>MINAS GERAIS - BORBA GATO</t>
  </si>
  <si>
    <t>MINAS GERAIS - BORDA DA MATA</t>
  </si>
  <si>
    <t>MINAS GERAIS - BOTELHOS</t>
  </si>
  <si>
    <t>MINAS GERAIS - BOTUMIRIM</t>
  </si>
  <si>
    <t>MINAS GERAIS - BRAS PIRES</t>
  </si>
  <si>
    <t>MINAS GERAIS - BRASILANDIA DE MINAS</t>
  </si>
  <si>
    <t>MINAS GERAIS - BRASILIA DE MINAS</t>
  </si>
  <si>
    <t>MINAS GERAIS - BRASOPOLIS</t>
  </si>
  <si>
    <t>MINAS GERAIS - BRAUNAS</t>
  </si>
  <si>
    <t>MINAS GERAIS - BREJAUBA</t>
  </si>
  <si>
    <t>MINAS GERAIS - BREJAUBINHA</t>
  </si>
  <si>
    <t>MINAS GERAIS - BREJO BONITO</t>
  </si>
  <si>
    <t>MINAS GERAIS - BREJO DO AMPARO</t>
  </si>
  <si>
    <t>MINAS GERAIS - BRUMADINHO</t>
  </si>
  <si>
    <t>MINAS GERAIS - BRUMAL</t>
  </si>
  <si>
    <t>MINAS GERAIS - BUARQUE DE MACEDO</t>
  </si>
  <si>
    <t>MINAS GERAIS - BUENO</t>
  </si>
  <si>
    <t>MINAS GERAIS - BUENO BRANDAO</t>
  </si>
  <si>
    <t>MINAS GERAIS - BUENOPOLIS</t>
  </si>
  <si>
    <t>MINAS GERAIS - BUGRE</t>
  </si>
  <si>
    <t>MINAS GERAIS - BURITIS</t>
  </si>
  <si>
    <t>MINAS GERAIS - BURITIZEIRO</t>
  </si>
  <si>
    <t>MINAS GERAIS - CAATINGA</t>
  </si>
  <si>
    <t>MINAS GERAIS - CABECEIRA GRANDE</t>
  </si>
  <si>
    <t>MINAS GERAIS - CABO VERDE</t>
  </si>
  <si>
    <t>MINAS GERAIS - CABURU</t>
  </si>
  <si>
    <t>MINAS GERAIS - CACARATIBA</t>
  </si>
  <si>
    <t>MINAS GERAIS - CACAREMA</t>
  </si>
  <si>
    <t>MINAS GERAIS - CACHOEIRA ALEGRE</t>
  </si>
  <si>
    <t>MINAS GERAIS - CACHOEIRA DA PRATA</t>
  </si>
  <si>
    <t>MINAS GERAIS - CACHOEIRA DE MINAS</t>
  </si>
  <si>
    <t>MINAS GERAIS - CACHOEIRA DE PAJEU</t>
  </si>
  <si>
    <t>MINAS GERAIS - CACHOEIRA DE SANTA CRUZ</t>
  </si>
  <si>
    <t>MINAS GERAIS - CACHOEIRA DO BRUMADO</t>
  </si>
  <si>
    <t>MINAS GERAIS - CACHOEIRA DO CAMPO</t>
  </si>
  <si>
    <t>MINAS GERAIS - CACHOEIRA DO MANTEIGA</t>
  </si>
  <si>
    <t>MINAS GERAIS - CACHOEIRA DO VALE</t>
  </si>
  <si>
    <t>MINAS GERAIS - CACHOEIRA DOS ANTUNES</t>
  </si>
  <si>
    <t>MINAS GERAIS - CACHOEIRA DOURADA</t>
  </si>
  <si>
    <t>MINAS GERAIS - CACHOEIRINHA</t>
  </si>
  <si>
    <t>MINAS GERAIS - CAETANO LOPES</t>
  </si>
  <si>
    <t>MINAS GERAIS - CAETANOPOLIS</t>
  </si>
  <si>
    <t>MINAS GERAIS - CAETE</t>
  </si>
  <si>
    <t>MINAS GERAIS - CAIANA</t>
  </si>
  <si>
    <t>MINAS GERAIS - CAIAPO</t>
  </si>
  <si>
    <t>MINAS GERAIS - CAJURI</t>
  </si>
  <si>
    <t>MINAS GERAIS - CALDAS</t>
  </si>
  <si>
    <t>MINAS GERAIS - CALIXTO</t>
  </si>
  <si>
    <t>MINAS GERAIS - CAMACHO</t>
  </si>
  <si>
    <t>MINAS GERAIS - CAMANDUCAIA</t>
  </si>
  <si>
    <t>MINAS GERAIS - CAMARGOS</t>
  </si>
  <si>
    <t>MINAS GERAIS - CAMBUI</t>
  </si>
  <si>
    <t>MINAS GERAIS - CAMBUQUIRA</t>
  </si>
  <si>
    <t>MINAS GERAIS - CAMPANARIO</t>
  </si>
  <si>
    <t>MINAS GERAIS - CAMPANHA</t>
  </si>
  <si>
    <t>MINAS GERAIS - CAMPESTRE</t>
  </si>
  <si>
    <t>MINAS GERAIS - CAMPESTRINHO</t>
  </si>
  <si>
    <t>MINAS GERAIS - CAMPINA VERDE</t>
  </si>
  <si>
    <t>MINAS GERAIS - CAMPO ALEGRE DE MINAS</t>
  </si>
  <si>
    <t>MINAS GERAIS - CAMPO AZUL</t>
  </si>
  <si>
    <t>MINAS GERAIS - CAMPO BELO</t>
  </si>
  <si>
    <t>MINAS GERAIS - CAMPO DO MEIO</t>
  </si>
  <si>
    <t>MINAS GERAIS - CAMPO FLORIDO</t>
  </si>
  <si>
    <t>MINAS GERAIS - CAMPO REDONDO</t>
  </si>
  <si>
    <t>MINAS GERAIS - CAMPOLIDE</t>
  </si>
  <si>
    <t>MINAS GERAIS - CAMPOS ALTOS</t>
  </si>
  <si>
    <t>MINAS GERAIS - CAMPOS GERAIS</t>
  </si>
  <si>
    <t>MINAS GERAIS - CANA VERDE</t>
  </si>
  <si>
    <t>MINAS GERAIS - CANAA</t>
  </si>
  <si>
    <t>MINAS GERAIS - CANABRAVA</t>
  </si>
  <si>
    <t>MINAS GERAIS - CANAPOLIS</t>
  </si>
  <si>
    <t>MINAS GERAIS - CANASTRAO</t>
  </si>
  <si>
    <t>MINAS GERAIS - CANDEIAS</t>
  </si>
  <si>
    <t>MINAS GERAIS - CANOEIROS</t>
  </si>
  <si>
    <t>MINAS GERAIS - CANTAGALO</t>
  </si>
  <si>
    <t>MINAS GERAIS - CAPARAO</t>
  </si>
  <si>
    <t>MINAS GERAIS - CAPELA NOVA</t>
  </si>
  <si>
    <t>MINAS GERAIS - CAPELINHA</t>
  </si>
  <si>
    <t>MINAS GERAIS - CAPETINGA</t>
  </si>
  <si>
    <t>MINAS GERAIS - CAPIM BRANCO</t>
  </si>
  <si>
    <t>MINAS GERAIS - CAPINOPOLIS</t>
  </si>
  <si>
    <t>MINAS GERAIS - CAPITANIA</t>
  </si>
  <si>
    <t>MINAS GERAIS - CAPITAO ANDRADE</t>
  </si>
  <si>
    <t>MINAS GERAIS - CAPITAO ENEAS</t>
  </si>
  <si>
    <t>MINAS GERAIS - CAPITOLIO</t>
  </si>
  <si>
    <t>MINAS GERAIS - CAPUTIRA</t>
  </si>
  <si>
    <t>MINAS GERAIS - CARAI</t>
  </si>
  <si>
    <t>MINAS GERAIS - CARANAIBA</t>
  </si>
  <si>
    <t>MINAS GERAIS - CARANDAI</t>
  </si>
  <si>
    <t>MINAS GERAIS - CARANGOLA</t>
  </si>
  <si>
    <t>MINAS GERAIS - CARATINGA</t>
  </si>
  <si>
    <t>MINAS GERAIS - CARBONITA</t>
  </si>
  <si>
    <t>MINAS GERAIS - CARDEAL MOTA</t>
  </si>
  <si>
    <t>MINAS GERAIS - CAREACU</t>
  </si>
  <si>
    <t>MINAS GERAIS - CARIOCA</t>
  </si>
  <si>
    <t>MINAS GERAIS - CARLOS ALVES</t>
  </si>
  <si>
    <t>MINAS GERAIS - CARLOS CHAGAS</t>
  </si>
  <si>
    <t>MINAS GERAIS - CARMESIA</t>
  </si>
  <si>
    <t>MINAS GERAIS - CARMO DA CACHOEIRA</t>
  </si>
  <si>
    <t>MINAS GERAIS - CARMO DA MATA</t>
  </si>
  <si>
    <t>MINAS GERAIS - CARMO DE MINAS</t>
  </si>
  <si>
    <t>MINAS GERAIS - CARMO DO CAJURU</t>
  </si>
  <si>
    <t>MINAS GERAIS - CARMO DO PARANAIBA</t>
  </si>
  <si>
    <t>MINAS GERAIS - CARMO DO RIO CLARO</t>
  </si>
  <si>
    <t>MINAS GERAIS - CARMOPOLIS DE MINAS</t>
  </si>
  <si>
    <t>MINAS GERAIS - CARNEIRINHO</t>
  </si>
  <si>
    <t>MINAS GERAIS - CARRANCAS</t>
  </si>
  <si>
    <t>MINAS GERAIS - CARVALHOPOLIS</t>
  </si>
  <si>
    <t>MINAS GERAIS - CARVALHOS</t>
  </si>
  <si>
    <t>MINAS GERAIS - CASA GRANDE</t>
  </si>
  <si>
    <t>MINAS GERAIS - CASCALHO RICO</t>
  </si>
  <si>
    <t>MINAS GERAIS - CASSIA</t>
  </si>
  <si>
    <t>MINAS GERAIS - CATAGUARINO</t>
  </si>
  <si>
    <t>MINAS GERAIS - CATAGUASES</t>
  </si>
  <si>
    <t>MINAS GERAIS - CATAJAS</t>
  </si>
  <si>
    <t>MINAS GERAIS - CATAS ALTAS</t>
  </si>
  <si>
    <t>MINAS GERAIS - CATAS ALTAS DA NORUEGA</t>
  </si>
  <si>
    <t>MINAS GERAIS - CATIARA</t>
  </si>
  <si>
    <t>MINAS GERAIS - CATUJI</t>
  </si>
  <si>
    <t>MINAS GERAIS - CATUNE</t>
  </si>
  <si>
    <t>MINAS GERAIS - CATUNI</t>
  </si>
  <si>
    <t>MINAS GERAIS - CATUTI</t>
  </si>
  <si>
    <t>MINAS GERAIS - CAXAMBU</t>
  </si>
  <si>
    <t>MINAS GERAIS - CEDRO DO ABAETE</t>
  </si>
  <si>
    <t>MINAS GERAIS - CENTENARIO</t>
  </si>
  <si>
    <t>MINAS GERAIS - CENTRAL DE MINAS</t>
  </si>
  <si>
    <t>MINAS GERAIS - CENTRAL DE SANTA HELENA</t>
  </si>
  <si>
    <t>MINAS GERAIS - CENTRALINA</t>
  </si>
  <si>
    <t>MINAS GERAIS - CERVO</t>
  </si>
  <si>
    <t>MINAS GERAIS - CHACARA</t>
  </si>
  <si>
    <t>MINAS GERAIS - CHALE</t>
  </si>
  <si>
    <t>MINAS GERAIS - CHAPADA DE MINAS</t>
  </si>
  <si>
    <t>MINAS GERAIS - CHAPADA DO NORTE</t>
  </si>
  <si>
    <t>MINAS GERAIS - CHAPADA GAUCHA</t>
  </si>
  <si>
    <t>MINAS GERAIS - CHAVESLANDIA</t>
  </si>
  <si>
    <t>MINAS GERAIS - CHIADOR</t>
  </si>
  <si>
    <t>MINAS GERAIS - CHONIM</t>
  </si>
  <si>
    <t>MINAS GERAIS - CHUMBO</t>
  </si>
  <si>
    <t>MINAS GERAIS - CIPOTANEA</t>
  </si>
  <si>
    <t>MINAS GERAIS - CISNEIROS</t>
  </si>
  <si>
    <t>MINAS GERAIS - CITROLANDIA</t>
  </si>
  <si>
    <t>MINAS GERAIS - CLARAVAL</t>
  </si>
  <si>
    <t>MINAS GERAIS - CLARO DE MINAS</t>
  </si>
  <si>
    <t>MINAS GERAIS - CLARO DOS POCOES</t>
  </si>
  <si>
    <t>MINAS GERAIS - CLAUDIO</t>
  </si>
  <si>
    <t>MINAS GERAIS - CLAUDIO MANUEL</t>
  </si>
  <si>
    <t>MINAS GERAIS - COCAIS</t>
  </si>
  <si>
    <t>MINAS GERAIS - COCO</t>
  </si>
  <si>
    <t>MINAS GERAIS - COIMBRA</t>
  </si>
  <si>
    <t>MINAS GERAIS - COLUNA</t>
  </si>
  <si>
    <t>MINAS GERAIS - COMENDADOR GOMES</t>
  </si>
  <si>
    <t>MINAS GERAIS - COMERCINHO</t>
  </si>
  <si>
    <t>MINAS GERAIS - CONCEICAO DA APARECIDA</t>
  </si>
  <si>
    <t>MINAS GERAIS - CONCEICAO DA BARRA DE MINAS</t>
  </si>
  <si>
    <t>MINAS GERAIS - CONCEICAO DA BOA VISTA</t>
  </si>
  <si>
    <t>MINAS GERAIS - CONCEICAO DA BREJAUBA</t>
  </si>
  <si>
    <t>MINAS GERAIS - CONCEICAO DA IBITIPOCA</t>
  </si>
  <si>
    <t>MINAS GERAIS - CONCEICAO DAS ALAGOAS</t>
  </si>
  <si>
    <t>MINAS GERAIS - CONCEICAO DAS PEDRAS</t>
  </si>
  <si>
    <t>MINAS GERAIS - CONCEICAO DE IPANEMA</t>
  </si>
  <si>
    <t>MINAS GERAIS - CONCEICAO DE ITAGUA</t>
  </si>
  <si>
    <t>MINAS GERAIS - CONCEICAO DE MINAS</t>
  </si>
  <si>
    <t>MINAS GERAIS - CONCEICAO DE PIRACICABA</t>
  </si>
  <si>
    <t>MINAS GERAIS - CONCEICAO DE TRONQUEIRAS</t>
  </si>
  <si>
    <t>MINAS GERAIS - CONCEICAO DO CAPIM</t>
  </si>
  <si>
    <t>MINAS GERAIS - CONCEICAO DO FORMOSO</t>
  </si>
  <si>
    <t>MINAS GERAIS - CONCEICAO DO MATO DENTRO</t>
  </si>
  <si>
    <t>MINAS GERAIS - CONCEICAO DO PARA</t>
  </si>
  <si>
    <t>MINAS GERAIS - CONCEICAO DO RIO ACIMA</t>
  </si>
  <si>
    <t>MINAS GERAIS - CONCEICAO DO RIO VERDE</t>
  </si>
  <si>
    <t>MINAS GERAIS - CONCEICAO DOS OUROS</t>
  </si>
  <si>
    <t>MINAS GERAIS - CONCORDIA DE MUCURI</t>
  </si>
  <si>
    <t>MINAS GERAIS - CONDADO DO NORTE</t>
  </si>
  <si>
    <t>MINAS GERAIS - CONEGO JOAO PIO</t>
  </si>
  <si>
    <t>MINAS GERAIS - CONEGO MARINHO</t>
  </si>
  <si>
    <t>MINAS GERAIS - CONFINS</t>
  </si>
  <si>
    <t>MINAS GERAIS - CONGONHAL</t>
  </si>
  <si>
    <t>MINAS GERAIS - CONGONHAS</t>
  </si>
  <si>
    <t>MINAS GERAIS - CONGONHAS DO NORTE</t>
  </si>
  <si>
    <t>MINAS GERAIS - CONQUISTA</t>
  </si>
  <si>
    <t>MINAS GERAIS - CONSELHEIRO LAFAIETE</t>
  </si>
  <si>
    <t>MINAS GERAIS - CONSELHEIRO MATA</t>
  </si>
  <si>
    <t>MINAS GERAIS - CONSELHEIRO PENA</t>
  </si>
  <si>
    <t>MINAS GERAIS - CONSOLACAO</t>
  </si>
  <si>
    <t>MINAS GERAIS - CONTAGEM</t>
  </si>
  <si>
    <t>MINAS GERAIS - CONTRATO</t>
  </si>
  <si>
    <t>MINAS GERAIS - CONTRIA</t>
  </si>
  <si>
    <t>MINAS GERAIS - COQUEIRAL</t>
  </si>
  <si>
    <t>MINAS GERAIS - CORACAO DE JESUS</t>
  </si>
  <si>
    <t>MINAS GERAIS - CORDISBURGO</t>
  </si>
  <si>
    <t>MINAS GERAIS - CORDISLANDIA</t>
  </si>
  <si>
    <t>MINAS GERAIS - CORINTO</t>
  </si>
  <si>
    <t>MINAS GERAIS - COROACI</t>
  </si>
  <si>
    <t>MINAS GERAIS - COROMANDEL</t>
  </si>
  <si>
    <t>MINAS GERAIS - CORONEL FABRICIANO</t>
  </si>
  <si>
    <t>MINAS GERAIS - CORONEL MURTA</t>
  </si>
  <si>
    <t>MINAS GERAIS - CORONEL PACHECO</t>
  </si>
  <si>
    <t>MINAS GERAIS - CORONEL XAVIER CHAVES</t>
  </si>
  <si>
    <t>MINAS GERAIS - CORREGO DANTA</t>
  </si>
  <si>
    <t>MINAS GERAIS - CORREGO DO BARRO</t>
  </si>
  <si>
    <t>MINAS GERAIS - CORREGO DO BOM JESUS</t>
  </si>
  <si>
    <t>MINAS GERAIS - CORREGO DO OURO</t>
  </si>
  <si>
    <t>MINAS GERAIS - CORREGO FUNDO</t>
  </si>
  <si>
    <t>MINAS GERAIS - CORREGO NOVO</t>
  </si>
  <si>
    <t>MINAS GERAIS - CORREGOS</t>
  </si>
  <si>
    <t>MINAS GERAIS - CORREIA DE ALMEIDA</t>
  </si>
  <si>
    <t>MINAS GERAIS - CORRENTINHO</t>
  </si>
  <si>
    <t>MINAS GERAIS - COSTA SENA</t>
  </si>
  <si>
    <t>MINAS GERAIS - COSTAS</t>
  </si>
  <si>
    <t>MINAS GERAIS - COSTAS DA MANTIQUEIRA</t>
  </si>
  <si>
    <t>MINAS GERAIS - COUTO DE MAGALHAES DE MINAS</t>
  </si>
  <si>
    <t>MINAS GERAIS - CRISOLIA</t>
  </si>
  <si>
    <t>MINAS GERAIS - CRISOLITA</t>
  </si>
  <si>
    <t>MINAS GERAIS - CRISPIM JAQUES</t>
  </si>
  <si>
    <t>MINAS GERAIS - CRISTAIS</t>
  </si>
  <si>
    <t>MINAS GERAIS - CRISTALIA</t>
  </si>
  <si>
    <t>MINAS GERAIS - CRISTIANO OTONI</t>
  </si>
  <si>
    <t>MINAS GERAIS - CRISTINA</t>
  </si>
  <si>
    <t>MINAS GERAIS - CRUCILANDIA</t>
  </si>
  <si>
    <t>MINAS GERAIS - CRUZEIRO DA FORTALEZA</t>
  </si>
  <si>
    <t>MINAS GERAIS - CRUZEIRO DOS PEIXOTOS</t>
  </si>
  <si>
    <t>MINAS GERAIS - CRUZILIA</t>
  </si>
  <si>
    <t>MINAS GERAIS - CUBAS</t>
  </si>
  <si>
    <t>MINAS GERAIS - CUITE VELHO</t>
  </si>
  <si>
    <t>MINAS GERAIS - CUPARAQUE</t>
  </si>
  <si>
    <t>MINAS GERAIS - CURIMATAI</t>
  </si>
  <si>
    <t>MINAS GERAIS - CURRAL DE DENTRO</t>
  </si>
  <si>
    <t>MINAS GERAIS - CURVELO</t>
  </si>
  <si>
    <t>MINAS GERAIS - DATAS</t>
  </si>
  <si>
    <t>MINAS GERAIS - DELFIM MOREIRA</t>
  </si>
  <si>
    <t>MINAS GERAIS - DELFINOPOLIS</t>
  </si>
  <si>
    <t>MINAS GERAIS - DELTA</t>
  </si>
  <si>
    <t>MINAS GERAIS - DEPUTADO AUGUSTO CLEMENTINO</t>
  </si>
  <si>
    <t>MINAS GERAIS - DERRIBADINHA</t>
  </si>
  <si>
    <t>MINAS GERAIS - DESCOBERTO</t>
  </si>
  <si>
    <t>MINAS GERAIS - DESEMBARGADOR OTONI</t>
  </si>
  <si>
    <t>MINAS GERAIS - DESEMBOQUE</t>
  </si>
  <si>
    <t>MINAS GERAIS - DESTERRO DE ENTRE RIOS</t>
  </si>
  <si>
    <t>MINAS GERAIS - DESTERRO DO MELO</t>
  </si>
  <si>
    <t>MINAS GERAIS - DIAMANTE DE UBA</t>
  </si>
  <si>
    <t>MINAS GERAIS - DIAMANTINA</t>
  </si>
  <si>
    <t>MINAS GERAIS - DIAS</t>
  </si>
  <si>
    <t>MINAS GERAIS - DIAS TAVARES/SIDERURGICA</t>
  </si>
  <si>
    <t>MINAS GERAIS - DIOGO DE VASCONCELOS</t>
  </si>
  <si>
    <t>MINAS GERAIS - DIONISIO</t>
  </si>
  <si>
    <t>MINAS GERAIS - DIVINESIA</t>
  </si>
  <si>
    <t>MINAS GERAIS - DIVINO</t>
  </si>
  <si>
    <t>MINAS GERAIS - DIVINO DAS LARANJEIRAS</t>
  </si>
  <si>
    <t>MINAS GERAIS - DIVINO DE VIRGOLANDIA</t>
  </si>
  <si>
    <t>MINAS GERAIS - DIVINO ESPIRITO SANTO</t>
  </si>
  <si>
    <t>MINAS GERAIS - DIVINOLANDIA DE MINAS</t>
  </si>
  <si>
    <t>MINAS GERAIS - DIVINOPOLIS</t>
  </si>
  <si>
    <t>MINAS GERAIS - DIVISA ALEGRE</t>
  </si>
  <si>
    <t>MINAS GERAIS - DIVISA NOVA</t>
  </si>
  <si>
    <t>MINAS GERAIS - DIVISOPOLIS</t>
  </si>
  <si>
    <t>MINAS GERAIS - DOIS DE ABRIL</t>
  </si>
  <si>
    <t>MINAS GERAIS - DOM BOSCO</t>
  </si>
  <si>
    <t>MINAS GERAIS - DOM CAVATI</t>
  </si>
  <si>
    <t>MINAS GERAIS - DOM JOAQUIM</t>
  </si>
  <si>
    <t>MINAS GERAIS - DOM LARA</t>
  </si>
  <si>
    <t>MINAS GERAIS - DOM MODESTO</t>
  </si>
  <si>
    <t>MINAS GERAIS - DOM SILVERIO</t>
  </si>
  <si>
    <t>MINAS GERAIS - DOM VICOSO</t>
  </si>
  <si>
    <t>MINAS GERAIS - DONA EUZEBIA</t>
  </si>
  <si>
    <t>MINAS GERAIS - DORES DA VITORIA</t>
  </si>
  <si>
    <t>MINAS GERAIS - DORES DE CAMPOS</t>
  </si>
  <si>
    <t>MINAS GERAIS - DORES DE GUANHAES</t>
  </si>
  <si>
    <t>MINAS GERAIS - DORES DO INDAIA</t>
  </si>
  <si>
    <t>MINAS GERAIS - DORES DO PARAIBUNA</t>
  </si>
  <si>
    <t>MINAS GERAIS - DORES DO TURVO</t>
  </si>
  <si>
    <t>MINAS GERAIS - DORESOPOLIS</t>
  </si>
  <si>
    <t>MINAS GERAIS - DOURADINHO</t>
  </si>
  <si>
    <t>MINAS GERAIS - DOURADOQUARA</t>
  </si>
  <si>
    <t>MINAS GERAIS - DOUTOR CAMPOLINA</t>
  </si>
  <si>
    <t>MINAS GERAIS - DOUTOR LUND</t>
  </si>
  <si>
    <t>MINAS GERAIS - DURANDE</t>
  </si>
  <si>
    <t>MINAS GERAIS - EDGARD MELO</t>
  </si>
  <si>
    <t>MINAS GERAIS - ELOI MENDES</t>
  </si>
  <si>
    <t>MINAS GERAIS - EMBOABAS</t>
  </si>
  <si>
    <t>MINAS GERAIS - ENGENHEIRO CALDAS</t>
  </si>
  <si>
    <t>MINAS GERAIS - ENGENHEIRO CORREIA</t>
  </si>
  <si>
    <t>MINAS GERAIS - ENGENHEIRO NAVARRO</t>
  </si>
  <si>
    <t>MINAS GERAIS - ENGENHEIRO SCHNOOR</t>
  </si>
  <si>
    <t>MINAS GERAIS - ENGENHO DO RIBEIRO</t>
  </si>
  <si>
    <t>MINAS GERAIS - ENGENHO NOVO</t>
  </si>
  <si>
    <t>MINAS GERAIS - ENTRE FOLHAS</t>
  </si>
  <si>
    <t>MINAS GERAIS - ENTRE RIOS DE MINAS</t>
  </si>
  <si>
    <t>MINAS GERAIS - EPAMINONDAS OTONI</t>
  </si>
  <si>
    <t>MINAS GERAIS - ERMIDINHA</t>
  </si>
  <si>
    <t>MINAS GERAIS - ERVALIA</t>
  </si>
  <si>
    <t>MINAS GERAIS - ESMERALDAS</t>
  </si>
  <si>
    <t>MINAS GERAIS - ESMERALDAS DE FERROS</t>
  </si>
  <si>
    <t>MINAS GERAIS - ESPERA FELIZ</t>
  </si>
  <si>
    <t>MINAS GERAIS - ESPINOSA</t>
  </si>
  <si>
    <t>MINAS GERAIS - ESPIRITO SANTO DO DOURADO</t>
  </si>
  <si>
    <t>MINAS GERAIS - ESTEIOS</t>
  </si>
  <si>
    <t>MINAS GERAIS - ESTEVAO DE ARAUJO</t>
  </si>
  <si>
    <t>MINAS GERAIS - ESTIVA</t>
  </si>
  <si>
    <t>MINAS GERAIS - ESTRELA DA BARRA</t>
  </si>
  <si>
    <t>MINAS GERAIS - ESTRELA DALVA</t>
  </si>
  <si>
    <t>MINAS GERAIS - ESTRELA DE JORDANIA</t>
  </si>
  <si>
    <t>MINAS GERAIS - ESTRELA DO INDAIA</t>
  </si>
  <si>
    <t>MINAS GERAIS - ESTRELA DO SUL</t>
  </si>
  <si>
    <t>MINAS GERAIS - EUGENOPOLIS</t>
  </si>
  <si>
    <t>MINAS GERAIS - EUXENITA</t>
  </si>
  <si>
    <t>MINAS GERAIS - EWBANK DA CAMARA</t>
  </si>
  <si>
    <t>MINAS GERAIS - EXPEDICIONARIO ALICIO</t>
  </si>
  <si>
    <t>MINAS GERAIS - EXTRACAO</t>
  </si>
  <si>
    <t>MINAS GERAIS - EXTREMA</t>
  </si>
  <si>
    <t>MINAS GERAIS - FAMA</t>
  </si>
  <si>
    <t>MINAS GERAIS - FARIA LEMOS</t>
  </si>
  <si>
    <t>MINAS GERAIS - FARIAS</t>
  </si>
  <si>
    <t>MINAS GERAIS - FECHADOS</t>
  </si>
  <si>
    <t>MINAS GERAIS - FELICINA</t>
  </si>
  <si>
    <t>MINAS GERAIS - FELICIO DOS SANTOS</t>
  </si>
  <si>
    <t>MINAS GERAIS - FELISBURGO</t>
  </si>
  <si>
    <t>MINAS GERAIS - FELIXLANDIA</t>
  </si>
  <si>
    <t>MINAS GERAIS - FERNANDES TOURINHO</t>
  </si>
  <si>
    <t>MINAS GERAIS - FERNAO DIAS</t>
  </si>
  <si>
    <t>MINAS GERAIS - FERREIRAS</t>
  </si>
  <si>
    <t>MINAS GERAIS - FERREIROPOLIS</t>
  </si>
  <si>
    <t>MINAS GERAIS - FERROS</t>
  </si>
  <si>
    <t>MINAS GERAIS - FERRUGINHA</t>
  </si>
  <si>
    <t>MINAS GERAIS - FERVEDOURO</t>
  </si>
  <si>
    <t>MINAS GERAIS - FIDALGO</t>
  </si>
  <si>
    <t>MINAS GERAIS - FIDELANDIA</t>
  </si>
  <si>
    <t>MINAS GERAIS - FLOR DE MINAS</t>
  </si>
  <si>
    <t>MINAS GERAIS - FLORALIA</t>
  </si>
  <si>
    <t>MINAS GERAIS - FLORESTA</t>
  </si>
  <si>
    <t>MINAS GERAIS - FLORESTAL</t>
  </si>
  <si>
    <t>MINAS GERAIS - FLORESTINA</t>
  </si>
  <si>
    <t>MINAS GERAIS - FONSECA</t>
  </si>
  <si>
    <t>MINAS GERAIS - FORMIGA</t>
  </si>
  <si>
    <t>MINAS GERAIS - FORMOSO</t>
  </si>
  <si>
    <t>MINAS GERAIS - FORTALEZA DE MINAS</t>
  </si>
  <si>
    <t>MINAS GERAIS - FORTUNA DE MINAS</t>
  </si>
  <si>
    <t>MINAS GERAIS - FRANCISCO BADARO</t>
  </si>
  <si>
    <t>MINAS GERAIS - FRANCISCO DUMONT</t>
  </si>
  <si>
    <t>MINAS GERAIS - FRANCISCO SA</t>
  </si>
  <si>
    <t>MINAS GERAIS - FRANCISCOPOLIS</t>
  </si>
  <si>
    <t>MINAS GERAIS - FREI EUSTAQUIO</t>
  </si>
  <si>
    <t>MINAS GERAIS - FREI GASPAR</t>
  </si>
  <si>
    <t>MINAS GERAIS - FREI INOCENCIO</t>
  </si>
  <si>
    <t>MINAS GERAIS - FREI LAGONEGRO</t>
  </si>
  <si>
    <t>MINAS GERAIS - FREI ORLANDO</t>
  </si>
  <si>
    <t>MINAS GERAIS - FREI SERAFIM</t>
  </si>
  <si>
    <t>MINAS GERAIS - FREIRE CARDOSO</t>
  </si>
  <si>
    <t>MINAS GERAIS - FRONTEIRA</t>
  </si>
  <si>
    <t>MINAS GERAIS - FRONTEIRA DOS VALES</t>
  </si>
  <si>
    <t>MINAS GERAIS - FRUTA DE LEITE</t>
  </si>
  <si>
    <t>MINAS GERAIS - FRUTAL</t>
  </si>
  <si>
    <t>MINAS GERAIS - FUNCHAL</t>
  </si>
  <si>
    <t>MINAS GERAIS - FUNILANDIA</t>
  </si>
  <si>
    <t>MINAS GERAIS - FURNAS</t>
  </si>
  <si>
    <t>MINAS GERAIS - FURQUIM</t>
  </si>
  <si>
    <t>MINAS GERAIS - GALEGO</t>
  </si>
  <si>
    <t>MINAS GERAIS - GALENA</t>
  </si>
  <si>
    <t>MINAS GERAIS - GALILEIA</t>
  </si>
  <si>
    <t>MINAS GERAIS - GAMA</t>
  </si>
  <si>
    <t>MINAS GERAIS - GAMELEIRAS</t>
  </si>
  <si>
    <t>MINAS GERAIS - GARAPUAVA</t>
  </si>
  <si>
    <t>MINAS GERAIS - GAVIAO</t>
  </si>
  <si>
    <t>MINAS GERAIS - GLAUCILANDIA</t>
  </si>
  <si>
    <t>MINAS GERAIS - GLAURA</t>
  </si>
  <si>
    <t>MINAS GERAIS - GLUCINIO</t>
  </si>
  <si>
    <t>MINAS GERAIS - GOIABEIRA</t>
  </si>
  <si>
    <t>MINAS GERAIS - GOIANA</t>
  </si>
  <si>
    <t>MINAS GERAIS - GOIANASES</t>
  </si>
  <si>
    <t>MINAS GERAIS - GONCALVES</t>
  </si>
  <si>
    <t>MINAS GERAIS - GONZAGA</t>
  </si>
  <si>
    <t>MINAS GERAIS - GOROROS</t>
  </si>
  <si>
    <t>MINAS GERAIS - GORUTUBA</t>
  </si>
  <si>
    <t>MINAS GERAIS - GOUVEA</t>
  </si>
  <si>
    <t>MINAS GERAIS - GOVERNADOR VALADARES</t>
  </si>
  <si>
    <t>MINAS GERAIS - GRAMINEA</t>
  </si>
  <si>
    <t>MINAS GERAIS - GRANADA</t>
  </si>
  <si>
    <t>MINAS GERAIS - GRAO MOGOL</t>
  </si>
  <si>
    <t>MINAS GERAIS - GROTA</t>
  </si>
  <si>
    <t>MINAS GERAIS - GRUPIARA</t>
  </si>
  <si>
    <t>MINAS GERAIS - GUACUI</t>
  </si>
  <si>
    <t>MINAS GERAIS - GUAIPAVA</t>
  </si>
  <si>
    <t>MINAS GERAIS - GUANHAES</t>
  </si>
  <si>
    <t>MINAS GERAIS - GUAPE</t>
  </si>
  <si>
    <t>MINAS GERAIS - GUARACIABA</t>
  </si>
  <si>
    <t>MINAS GERAIS - GUARACIAMA</t>
  </si>
  <si>
    <t>MINAS GERAIS - GUARANESIA</t>
  </si>
  <si>
    <t>MINAS GERAIS - GUARANI</t>
  </si>
  <si>
    <t>MINAS GERAIS - GUARANILANDIA</t>
  </si>
  <si>
    <t>MINAS GERAIS - GUARARA</t>
  </si>
  <si>
    <t>MINAS GERAIS - GUARATAIA</t>
  </si>
  <si>
    <t>MINAS GERAIS - GUARDA DOS FERREIROS</t>
  </si>
  <si>
    <t>MINAS GERAIS - GUARDA-MOR</t>
  </si>
  <si>
    <t>MINAS GERAIS - GUARDINHA</t>
  </si>
  <si>
    <t>MINAS GERAIS - GUAXIMA</t>
  </si>
  <si>
    <t>MINAS GERAIS - GUAXUPE</t>
  </si>
  <si>
    <t>MINAS GERAIS - GUIDOVAL</t>
  </si>
  <si>
    <t>MINAS GERAIS - GUIMARANIA</t>
  </si>
  <si>
    <t>MINAS GERAIS - GUINDA</t>
  </si>
  <si>
    <t>MINAS GERAIS - GUIRICEMA</t>
  </si>
  <si>
    <t>MINAS GERAIS - GURINHATA</t>
  </si>
  <si>
    <t>MINAS GERAIS - HELIODORA</t>
  </si>
  <si>
    <t>MINAS GERAIS - HEMATITA</t>
  </si>
  <si>
    <t>MINAS GERAIS - HERMILO ALVES</t>
  </si>
  <si>
    <t>MINAS GERAIS - HONOROPOLIS</t>
  </si>
  <si>
    <t>MINAS GERAIS - IAPU</t>
  </si>
  <si>
    <t>MINAS GERAIS - IBERTIOGA</t>
  </si>
  <si>
    <t>MINAS GERAIS - IBIA</t>
  </si>
  <si>
    <t>MINAS GERAIS - IBIAI</t>
  </si>
  <si>
    <t>MINAS GERAIS - IBIRACATU</t>
  </si>
  <si>
    <t>MINAS GERAIS - IBIRACI</t>
  </si>
  <si>
    <t>MINAS GERAIS - IBIRITE</t>
  </si>
  <si>
    <t>MINAS GERAIS - IBITIRA</t>
  </si>
  <si>
    <t>MINAS GERAIS - IBITIURA DE MINAS</t>
  </si>
  <si>
    <t>MINAS GERAIS - IBITURUNA</t>
  </si>
  <si>
    <t>MINAS GERAIS - ICARAI DE MINAS</t>
  </si>
  <si>
    <t>MINAS GERAIS - IGARAPE</t>
  </si>
  <si>
    <t>MINAS GERAIS - IGARATINGA</t>
  </si>
  <si>
    <t>MINAS GERAIS - IGUATAMA</t>
  </si>
  <si>
    <t>MINAS GERAIS - IJACI</t>
  </si>
  <si>
    <t>MINAS GERAIS - ILHEUS DO PRATA</t>
  </si>
  <si>
    <t>MINAS GERAIS - ILICINEA</t>
  </si>
  <si>
    <t>MINAS GERAIS - IMBE DE MINAS</t>
  </si>
  <si>
    <t>MINAS GERAIS - INCONFIDENTES</t>
  </si>
  <si>
    <t>MINAS GERAIS - INDAIABIRA</t>
  </si>
  <si>
    <t>MINAS GERAIS - INDEPENDENCIA</t>
  </si>
  <si>
    <t>MINAS GERAIS - INDIANOPOLIS</t>
  </si>
  <si>
    <t>MINAS GERAIS - INGAI</t>
  </si>
  <si>
    <t>MINAS GERAIS - INHAI</t>
  </si>
  <si>
    <t>MINAS GERAIS - INHAPIM</t>
  </si>
  <si>
    <t>MINAS GERAIS - INHAUMA</t>
  </si>
  <si>
    <t>MINAS GERAIS - INIMUTABA</t>
  </si>
  <si>
    <t>MINAS GERAIS - IPABA</t>
  </si>
  <si>
    <t>MINAS GERAIS - IPANEMA</t>
  </si>
  <si>
    <t>MINAS GERAIS - IPATINGA</t>
  </si>
  <si>
    <t>MINAS GERAIS - IPIACU</t>
  </si>
  <si>
    <t>MINAS GERAIS - IPOEMA</t>
  </si>
  <si>
    <t>MINAS GERAIS - IPUIUNA</t>
  </si>
  <si>
    <t>MINAS GERAIS - IRAI DE MINAS</t>
  </si>
  <si>
    <t>MINAS GERAIS - ITABIRA</t>
  </si>
  <si>
    <t>MINAS GERAIS - ITABIRINHA DE MANTENA</t>
  </si>
  <si>
    <t>MINAS GERAIS - ITABIRITO</t>
  </si>
  <si>
    <t>MINAS GERAIS - ITABOCA</t>
  </si>
  <si>
    <t>MINAS GERAIS - ITACAMBIRA</t>
  </si>
  <si>
    <t>MINAS GERAIS - ITACARAMBI</t>
  </si>
  <si>
    <t>MINAS GERAIS - ITACI</t>
  </si>
  <si>
    <t>MINAS GERAIS - ITACOLOMI</t>
  </si>
  <si>
    <t>MINAS GERAIS - ITAGUARA</t>
  </si>
  <si>
    <t>MINAS GERAIS - ITAIM</t>
  </si>
  <si>
    <t>MINAS GERAIS - ITAIPE</t>
  </si>
  <si>
    <t>MINAS GERAIS - ITAJUBA</t>
  </si>
  <si>
    <t>MINAS GERAIS - ITAJUTIBA</t>
  </si>
  <si>
    <t>MINAS GERAIS - ITAMARANDIBA</t>
  </si>
  <si>
    <t>MINAS GERAIS - ITAMARATI</t>
  </si>
  <si>
    <t>MINAS GERAIS - ITAMARATI DE MINAS</t>
  </si>
  <si>
    <t>MINAS GERAIS - ITAMBACURI</t>
  </si>
  <si>
    <t>MINAS GERAIS - ITAMBE DO MATO DENTRO</t>
  </si>
  <si>
    <t>MINAS GERAIS - ITAMIRIM</t>
  </si>
  <si>
    <t>MINAS GERAIS - ITAMOGI</t>
  </si>
  <si>
    <t>MINAS GERAIS - ITAMONTE</t>
  </si>
  <si>
    <t>MINAS GERAIS - ITAMURI</t>
  </si>
  <si>
    <t>MINAS GERAIS - ITANHANDU</t>
  </si>
  <si>
    <t>MINAS GERAIS - ITANHOMI</t>
  </si>
  <si>
    <t>MINAS GERAIS - ITAOBIM</t>
  </si>
  <si>
    <t>MINAS GERAIS - ITAPAGIPE</t>
  </si>
  <si>
    <t>MINAS GERAIS - ITAPANHOACANGA</t>
  </si>
  <si>
    <t>MINAS GERAIS - ITAPECERICA</t>
  </si>
  <si>
    <t>MINAS GERAIS - ITAPEVA</t>
  </si>
  <si>
    <t>MINAS GERAIS - ITAPIRU</t>
  </si>
  <si>
    <t>MINAS GERAIS - ITAPIRUCU</t>
  </si>
  <si>
    <t>MINAS GERAIS - ITATIAIUCU</t>
  </si>
  <si>
    <t>MINAS GERAIS - ITAU DE MINAS</t>
  </si>
  <si>
    <t>MINAS GERAIS - ITAUNA</t>
  </si>
  <si>
    <t>MINAS GERAIS - ITAUNINHA</t>
  </si>
  <si>
    <t>MINAS GERAIS - ITAVERAVA</t>
  </si>
  <si>
    <t>MINAS GERAIS - ITERERE</t>
  </si>
  <si>
    <t>MINAS GERAIS - ITINGA</t>
  </si>
  <si>
    <t>MINAS GERAIS - ITIRA</t>
  </si>
  <si>
    <t>MINAS GERAIS - ITUETA</t>
  </si>
  <si>
    <t>MINAS GERAIS - ITUI</t>
  </si>
  <si>
    <t>MINAS GERAIS - ITUIUTABA</t>
  </si>
  <si>
    <t>MINAS GERAIS - ITUMIRIM</t>
  </si>
  <si>
    <t>MINAS GERAIS - ITURAMA</t>
  </si>
  <si>
    <t>MINAS GERAIS - ITUTINGA</t>
  </si>
  <si>
    <t>MINAS GERAIS - JABOTICATUBAS</t>
  </si>
  <si>
    <t>MINAS GERAIS - JACARANDIRA</t>
  </si>
  <si>
    <t>MINAS GERAIS - JACARE</t>
  </si>
  <si>
    <t>MINAS GERAIS - JACINTO</t>
  </si>
  <si>
    <t>MINAS GERAIS - JACUI</t>
  </si>
  <si>
    <t>MINAS GERAIS - JACUTINGA</t>
  </si>
  <si>
    <t>MINAS GERAIS - JAGUARACU</t>
  </si>
  <si>
    <t>MINAS GERAIS - JAGUARAO</t>
  </si>
  <si>
    <t>MINAS GERAIS - JAGUARITIRA</t>
  </si>
  <si>
    <t>MINAS GERAIS - JAIBA</t>
  </si>
  <si>
    <t>MINAS GERAIS - JAMPRUCA</t>
  </si>
  <si>
    <t>MINAS GERAIS - JANAUBA</t>
  </si>
  <si>
    <t>MINAS GERAIS - JANUARIA</t>
  </si>
  <si>
    <t>MINAS GERAIS - JAPARAIBA</t>
  </si>
  <si>
    <t>MINAS GERAIS - JAPONVAR</t>
  </si>
  <si>
    <t>MINAS GERAIS - JARDINESIA</t>
  </si>
  <si>
    <t>MINAS GERAIS - JECEABA</t>
  </si>
  <si>
    <t>MINAS GERAIS - JENIPAPO DE MINAS</t>
  </si>
  <si>
    <t>MINAS GERAIS - JEQUERI</t>
  </si>
  <si>
    <t>MINAS GERAIS - JEQUITAI</t>
  </si>
  <si>
    <t>MINAS GERAIS - JEQUITIBA</t>
  </si>
  <si>
    <t>MINAS GERAIS - JEQUITINHONHA</t>
  </si>
  <si>
    <t>MINAS GERAIS - JESUANIA</t>
  </si>
  <si>
    <t>MINAS GERAIS - JOAIMA</t>
  </si>
  <si>
    <t>MINAS GERAIS - JOANESIA</t>
  </si>
  <si>
    <t>MINAS GERAIS - JOAO MONLEVADE</t>
  </si>
  <si>
    <t>MINAS GERAIS - JOAO PINHEIRO</t>
  </si>
  <si>
    <t>MINAS GERAIS - JOAQUIM FELICIO</t>
  </si>
  <si>
    <t>MINAS GERAIS - JORDANIA</t>
  </si>
  <si>
    <t>MINAS GERAIS - JOSE GONCALVES DE MINAS</t>
  </si>
  <si>
    <t>MINAS GERAIS - JOSE RAYDAN</t>
  </si>
  <si>
    <t>MINAS GERAIS - JOSELANDIA</t>
  </si>
  <si>
    <t>MINAS GERAIS - JOSENOPOLIS</t>
  </si>
  <si>
    <t>MINAS GERAIS - JUATUBA</t>
  </si>
  <si>
    <t>MINAS GERAIS - JUBAI</t>
  </si>
  <si>
    <t>MINAS GERAIS - JUIRACU</t>
  </si>
  <si>
    <t>MINAS GERAIS - JUIZ DE FORA</t>
  </si>
  <si>
    <t>MINAS GERAIS - JUNCO DE MINAS</t>
  </si>
  <si>
    <t>MINAS GERAIS - JURAMENTO</t>
  </si>
  <si>
    <t>MINAS GERAIS - JUREIA</t>
  </si>
  <si>
    <t>MINAS GERAIS - JURUAIA</t>
  </si>
  <si>
    <t>MINAS GERAIS - JURUMIRIM</t>
  </si>
  <si>
    <t>MINAS GERAIS - JUSTINOPOLIS</t>
  </si>
  <si>
    <t>MINAS GERAIS - JUVENILIA</t>
  </si>
  <si>
    <t>MINAS GERAIS - LACERDINHA</t>
  </si>
  <si>
    <t>MINAS GERAIS - LADAINHA</t>
  </si>
  <si>
    <t>MINAS GERAIS - LAGAMAR</t>
  </si>
  <si>
    <t>MINAS GERAIS - LAGOA BONITA</t>
  </si>
  <si>
    <t>MINAS GERAIS - LAGOA DA PRATA</t>
  </si>
  <si>
    <t>MINAS GERAIS - LAGOA DOS PATOS</t>
  </si>
  <si>
    <t>MINAS GERAIS - LAGOA DOURADA</t>
  </si>
  <si>
    <t>MINAS GERAIS - LAGOA FORMOSA</t>
  </si>
  <si>
    <t>MINAS GERAIS - LAGOA GRANDE</t>
  </si>
  <si>
    <t>MINAS GERAIS - LAGOA SANTA</t>
  </si>
  <si>
    <t>MINAS GERAIS - LAJINHA</t>
  </si>
  <si>
    <t>MINAS GERAIS - LAMBARI</t>
  </si>
  <si>
    <t>MINAS GERAIS - LAMIM</t>
  </si>
  <si>
    <t>MINAS GERAIS - LAMOUNIER</t>
  </si>
  <si>
    <t>MINAS GERAIS - LAPINHA</t>
  </si>
  <si>
    <t>MINAS GERAIS - LARANJAL</t>
  </si>
  <si>
    <t>MINAS GERAIS - LARANJEIRAS DE CALDAS</t>
  </si>
  <si>
    <t>MINAS GERAIS - LASSANCE</t>
  </si>
  <si>
    <t>MINAS GERAIS - LAVRAS</t>
  </si>
  <si>
    <t>MINAS GERAIS - LEANDRO FERREIRA</t>
  </si>
  <si>
    <t>MINAS GERAIS - LEME DO PRADO</t>
  </si>
  <si>
    <t>MINAS GERAIS - LEOPOLDINA</t>
  </si>
  <si>
    <t>MINAS GERAIS - LEVINOPOLIS</t>
  </si>
  <si>
    <t>MINAS GERAIS - LIBERDADE</t>
  </si>
  <si>
    <t>MINAS GERAIS - LIMA DUARTE</t>
  </si>
  <si>
    <t>MINAS GERAIS - LIMEIRA DE MANTENA</t>
  </si>
  <si>
    <t>MINAS GERAIS - LIMEIRA D'OESTE</t>
  </si>
  <si>
    <t>MINAS GERAIS - LOBO LEITE</t>
  </si>
  <si>
    <t>MINAS GERAIS - LONTRA</t>
  </si>
  <si>
    <t>MINAS GERAIS - LOURENCO VELHO</t>
  </si>
  <si>
    <t>MINAS GERAIS - LUFA</t>
  </si>
  <si>
    <t>MINAS GERAIS - LUISBURGO</t>
  </si>
  <si>
    <t>MINAS GERAIS - LUISLANDIA</t>
  </si>
  <si>
    <t>MINAS GERAIS - LUIZ PIRES DE MINAS</t>
  </si>
  <si>
    <t>MINAS GERAIS - LUIZLANDIA DO OESTE</t>
  </si>
  <si>
    <t>MINAS GERAIS - LUMINARIAS</t>
  </si>
  <si>
    <t>MINAS GERAIS - LUMINOSA</t>
  </si>
  <si>
    <t>MINAS GERAIS - LUZ</t>
  </si>
  <si>
    <t>MINAS GERAIS - MACAIA</t>
  </si>
  <si>
    <t>MINAS GERAIS - MACHACALIS</t>
  </si>
  <si>
    <t>MINAS GERAIS - MACHADO</t>
  </si>
  <si>
    <t>MINAS GERAIS - MACUCO</t>
  </si>
  <si>
    <t>MINAS GERAIS - MACUCO DE MINAS</t>
  </si>
  <si>
    <t>MINAS GERAIS - MADRE DE DEUS DE MINAS</t>
  </si>
  <si>
    <t>MINAS GERAIS - MAE DOS HOMENS</t>
  </si>
  <si>
    <t>MINAS GERAIS - MAJOR EZEQUIEL</t>
  </si>
  <si>
    <t>MINAS GERAIS - MAJOR PORTO</t>
  </si>
  <si>
    <t>MINAS GERAIS - MALACACHETA</t>
  </si>
  <si>
    <t>MINAS GERAIS - MAMONAS</t>
  </si>
  <si>
    <t>MINAS GERAIS - MANGA</t>
  </si>
  <si>
    <t>MINAS GERAIS - MANHUACU</t>
  </si>
  <si>
    <t>MINAS GERAIS - MANHUMIRIM</t>
  </si>
  <si>
    <t>MINAS GERAIS - MANTENA</t>
  </si>
  <si>
    <t>MINAS GERAIS - MANTIQUEIRA</t>
  </si>
  <si>
    <t>MINAS GERAIS - MANTIQUEIRA DO PALMITAL</t>
  </si>
  <si>
    <t>MINAS GERAIS - MAR DE ESPANHA</t>
  </si>
  <si>
    <t>MINAS GERAIS - MARAMBAINHA</t>
  </si>
  <si>
    <t>MINAS GERAIS - MARAVILHAS</t>
  </si>
  <si>
    <t>MINAS GERAIS - MARIA DA FE</t>
  </si>
  <si>
    <t>MINAS GERAIS - MARIANA</t>
  </si>
  <si>
    <t>MINAS GERAIS - MARILAC</t>
  </si>
  <si>
    <t>MINAS GERAIS - MARILANDIA</t>
  </si>
  <si>
    <t>MINAS GERAIS - MARIO CAMPOS</t>
  </si>
  <si>
    <t>MINAS GERAIS - MARIPA DE MINAS</t>
  </si>
  <si>
    <t>MINAS GERAIS - MARLIERIA</t>
  </si>
  <si>
    <t>MINAS GERAIS - MARMELOPOLIS</t>
  </si>
  <si>
    <t>MINAS GERAIS - MARTINESIA</t>
  </si>
  <si>
    <t>MINAS GERAIS - MARTINHO CAMPOS</t>
  </si>
  <si>
    <t>MINAS GERAIS - MARTINS GUIMARAES</t>
  </si>
  <si>
    <t>MINAS GERAIS - MARTINS SOARES</t>
  </si>
  <si>
    <t>MINAS GERAIS - MATA VERDE</t>
  </si>
  <si>
    <t>MINAS GERAIS - MATERLANDIA</t>
  </si>
  <si>
    <t>MINAS GERAIS - MATEUS LEME</t>
  </si>
  <si>
    <t>MINAS GERAIS - MATHIAS LOBATO</t>
  </si>
  <si>
    <t>MINAS GERAIS - MATIAS BARBOSA</t>
  </si>
  <si>
    <t>MINAS GERAIS - MATIAS CARDOSO</t>
  </si>
  <si>
    <t>MINAS GERAIS - MATIPO</t>
  </si>
  <si>
    <t>MINAS GERAIS - MATO VERDE</t>
  </si>
  <si>
    <t>MINAS GERAIS - MATOZINHOS</t>
  </si>
  <si>
    <t>MINAS GERAIS - MATUTINA</t>
  </si>
  <si>
    <t>MINAS GERAIS - MEDEIROS</t>
  </si>
  <si>
    <t>MINAS GERAIS - MEDINA</t>
  </si>
  <si>
    <t>MINAS GERAIS - MELO VIANA</t>
  </si>
  <si>
    <t>MINAS GERAIS - MENDANHA</t>
  </si>
  <si>
    <t>MINAS GERAIS - MENDES PIMENTEL</t>
  </si>
  <si>
    <t>MINAS GERAIS - MENDONCA</t>
  </si>
  <si>
    <t>MINAS GERAIS - MERCES</t>
  </si>
  <si>
    <t>MINAS GERAIS - MERCES DE AGUA LIMPA</t>
  </si>
  <si>
    <t>MINAS GERAIS - MESQUITA</t>
  </si>
  <si>
    <t>MINAS GERAIS - MESTRE CAETANO</t>
  </si>
  <si>
    <t>MINAS GERAIS - MIGUEL BURNIER</t>
  </si>
  <si>
    <t>MINAS GERAIS - MILAGRE</t>
  </si>
  <si>
    <t>MINAS GERAIS - MILHO VERDE</t>
  </si>
  <si>
    <t>MINAS GERAIS - MINAS NOVAS</t>
  </si>
  <si>
    <t>MINAS GERAIS - MINDURI</t>
  </si>
  <si>
    <t>MINAS GERAIS - MIRABELA</t>
  </si>
  <si>
    <t>MINAS GERAIS - MIRADOURO</t>
  </si>
  <si>
    <t>MINAS GERAIS - MIRAGAIA</t>
  </si>
  <si>
    <t>MINAS GERAIS - MIRAI</t>
  </si>
  <si>
    <t>MINAS GERAIS - MIRALTA</t>
  </si>
  <si>
    <t>MINAS GERAIS - MIRANTAO</t>
  </si>
  <si>
    <t>MINAS GERAIS - MIRAPORANGA</t>
  </si>
  <si>
    <t>MINAS GERAIS - MISSIONARIO</t>
  </si>
  <si>
    <t>MINAS GERAIS - MOCAMBEIRO</t>
  </si>
  <si>
    <t>MINAS GERAIS - MOCAMBINHO</t>
  </si>
  <si>
    <t>MINAS GERAIS - MOEDA</t>
  </si>
  <si>
    <t>MINAS GERAIS - MOEMA</t>
  </si>
  <si>
    <t>MINAS GERAIS - MONJOLINHO DE MINAS</t>
  </si>
  <si>
    <t>MINAS GERAIS - MONJOLOS</t>
  </si>
  <si>
    <t>MINAS GERAIS - MONSENHOR HORTA</t>
  </si>
  <si>
    <t>MINAS GERAIS - MONSENHOR ISIDRO</t>
  </si>
  <si>
    <t>MINAS GERAIS - MONSENHOR JOAO ALEXANDRE</t>
  </si>
  <si>
    <t>MINAS GERAIS - MONSENHOR PAULO</t>
  </si>
  <si>
    <t>MINAS GERAIS - MONTALVANIA</t>
  </si>
  <si>
    <t>MINAS GERAIS - MONTE ALEGRE DE MINAS</t>
  </si>
  <si>
    <t>MINAS GERAIS - MONTE AZUL</t>
  </si>
  <si>
    <t>MINAS GERAIS - MONTE BELO</t>
  </si>
  <si>
    <t>MINAS GERAIS - MONTE CARMELO</t>
  </si>
  <si>
    <t>MINAS GERAIS - MONTE CELESTE</t>
  </si>
  <si>
    <t>MINAS GERAIS - MONTE FORMOSO</t>
  </si>
  <si>
    <t>MINAS GERAIS - MONTE REI</t>
  </si>
  <si>
    <t>MINAS GERAIS - MONTE SANTO DE MINAS</t>
  </si>
  <si>
    <t>MINAS GERAIS - MONTE SIAO</t>
  </si>
  <si>
    <t>MINAS GERAIS - MONTE VERDE</t>
  </si>
  <si>
    <t>MINAS GERAIS - MONTES CLAROS</t>
  </si>
  <si>
    <t>MINAS GERAIS - MONTEZUMA</t>
  </si>
  <si>
    <t>MINAS GERAIS - MORADA NOVA DE MINAS</t>
  </si>
  <si>
    <t>MINAS GERAIS - MORRO</t>
  </si>
  <si>
    <t>MINAS GERAIS - MORRO DA GARCA</t>
  </si>
  <si>
    <t>MINAS GERAIS - MORRO DO FERRO</t>
  </si>
  <si>
    <t>MINAS GERAIS - MORRO DO PILAR</t>
  </si>
  <si>
    <t>MINAS GERAIS - MORRO VERMELHO</t>
  </si>
  <si>
    <t>MINAS GERAIS - MUCURI</t>
  </si>
  <si>
    <t>MINAS GERAIS - MUNDO NOVO DE MINAS</t>
  </si>
  <si>
    <t>MINAS GERAIS - MUNHOZ</t>
  </si>
  <si>
    <t>MINAS GERAIS - MUQUEM</t>
  </si>
  <si>
    <t>MINAS GERAIS - MURIAE</t>
  </si>
  <si>
    <t>MINAS GERAIS - MUTUM</t>
  </si>
  <si>
    <t>MINAS GERAIS - MUZAMBINHO</t>
  </si>
  <si>
    <t>MINAS GERAIS - NACIP RAYDAN</t>
  </si>
  <si>
    <t>MINAS GERAIS - NANUQUE</t>
  </si>
  <si>
    <t>MINAS GERAIS - NAQUE</t>
  </si>
  <si>
    <t>MINAS GERAIS - NAQUE-NANUQUE</t>
  </si>
  <si>
    <t>MINAS GERAIS - NATALANDIA</t>
  </si>
  <si>
    <t>MINAS GERAIS - NATERCIA</t>
  </si>
  <si>
    <t>MINAS GERAIS - NAZARE DE MINAS</t>
  </si>
  <si>
    <t>MINAS GERAIS - NAZARENO</t>
  </si>
  <si>
    <t>MINAS GERAIS - NELSON DE SENA</t>
  </si>
  <si>
    <t>MINAS GERAIS - NEOLANDIA</t>
  </si>
  <si>
    <t>MINAS GERAIS - NEPOMUCENO</t>
  </si>
  <si>
    <t>MINAS GERAIS - NHANDUTIBA</t>
  </si>
  <si>
    <t>MINAS GERAIS - NICOLANDIA</t>
  </si>
  <si>
    <t>MINAS GERAIS - NINHEIRA</t>
  </si>
  <si>
    <t>MINAS GERAIS - NOVA BELEM</t>
  </si>
  <si>
    <t>MINAS GERAIS - NOVA ERA</t>
  </si>
  <si>
    <t>MINAS GERAIS - NOVA ESPERANCA</t>
  </si>
  <si>
    <t>MINAS GERAIS - NOVA LIMA</t>
  </si>
  <si>
    <t>MINAS GERAIS - NOVA MINDA</t>
  </si>
  <si>
    <t>MINAS GERAIS - NOVA MODICA</t>
  </si>
  <si>
    <t>MINAS GERAIS - NOVA PONTE</t>
  </si>
  <si>
    <t>MINAS GERAIS - NOVA PORTEIRINHA</t>
  </si>
  <si>
    <t>MINAS GERAIS - NOVA RESENDE</t>
  </si>
  <si>
    <t>MINAS GERAIS - NOVA SERRANA</t>
  </si>
  <si>
    <t>MINAS GERAIS - NOVA UNIAO</t>
  </si>
  <si>
    <t>MINAS GERAIS - NOVILHONA</t>
  </si>
  <si>
    <t>MINAS GERAIS - NOVO CRUZEIRO</t>
  </si>
  <si>
    <t>MINAS GERAIS - NOVO HORIZONTE</t>
  </si>
  <si>
    <t>MINAS GERAIS - NOVO ORIENTE DE MINAS</t>
  </si>
  <si>
    <t>MINAS GERAIS - NOVORIZONTE</t>
  </si>
  <si>
    <t>MINAS GERAIS - OCIDENTE</t>
  </si>
  <si>
    <t>MINAS GERAIS - OLARIA</t>
  </si>
  <si>
    <t>MINAS GERAIS - OLEGARIO MACIEL</t>
  </si>
  <si>
    <t>MINAS GERAIS - OLHOS D'AGUA DO OESTE</t>
  </si>
  <si>
    <t>MINAS GERAIS - OLHOS-D'AGUA</t>
  </si>
  <si>
    <t>MINAS GERAIS - OLIMPIO CAMPOS</t>
  </si>
  <si>
    <t>MINAS GERAIS - OLIMPIO NORONHA</t>
  </si>
  <si>
    <t>MINAS GERAIS - OLIVEIRA</t>
  </si>
  <si>
    <t>MINAS GERAIS - OLIVEIRA FORTES</t>
  </si>
  <si>
    <t>MINAS GERAIS - ONCA DE PITANGUI</t>
  </si>
  <si>
    <t>MINAS GERAIS - ONJO</t>
  </si>
  <si>
    <t>MINAS GERAIS - ORATORIOS</t>
  </si>
  <si>
    <t>MINAS GERAIS - ORIZANIA</t>
  </si>
  <si>
    <t>MINAS GERAIS - OURO BRANCO</t>
  </si>
  <si>
    <t>MINAS GERAIS - OURO FINO</t>
  </si>
  <si>
    <t>MINAS GERAIS - OURO PRETO</t>
  </si>
  <si>
    <t>MINAS GERAIS - OURO VERDE DE MINAS</t>
  </si>
  <si>
    <t>MINAS GERAIS - PACIENCIA</t>
  </si>
  <si>
    <t>MINAS GERAIS - PADRE BRITO</t>
  </si>
  <si>
    <t>MINAS GERAIS - PADRE CARVALHO</t>
  </si>
  <si>
    <t>MINAS GERAIS - PADRE FELISBERTO</t>
  </si>
  <si>
    <t>MINAS GERAIS - PADRE FIALHO</t>
  </si>
  <si>
    <t>MINAS GERAIS - PADRE JOAO AFONSO</t>
  </si>
  <si>
    <t>MINAS GERAIS - PADRE JULIO MARIA</t>
  </si>
  <si>
    <t>MINAS GERAIS - PADRE PARAISO</t>
  </si>
  <si>
    <t>MINAS GERAIS - PADRE PINTO</t>
  </si>
  <si>
    <t>MINAS GERAIS - PADRE VIEGAS</t>
  </si>
  <si>
    <t>MINAS GERAIS - PAI PEDRO</t>
  </si>
  <si>
    <t>MINAS GERAIS - PAINEIRAS</t>
  </si>
  <si>
    <t>MINAS GERAIS - PAINS</t>
  </si>
  <si>
    <t>MINAS GERAIS - PAIOLINHO</t>
  </si>
  <si>
    <t>MINAS GERAIS - PAIVA</t>
  </si>
  <si>
    <t>MINAS GERAIS - PALMA</t>
  </si>
  <si>
    <t>MINAS GERAIS - PALMEIRAL</t>
  </si>
  <si>
    <t>MINAS GERAIS - PALMEIRINHA</t>
  </si>
  <si>
    <t>MINAS GERAIS - PALMITAL DOS CARVALHOS</t>
  </si>
  <si>
    <t>MINAS GERAIS - PALMOPOLIS</t>
  </si>
  <si>
    <t>MINAS GERAIS - PANTANO</t>
  </si>
  <si>
    <t>MINAS GERAIS - PAPAGAIOS</t>
  </si>
  <si>
    <t>MINAS GERAIS - PARA DE MINAS</t>
  </si>
  <si>
    <t>MINAS GERAIS - PARACATU</t>
  </si>
  <si>
    <t>MINAS GERAIS - PARAGUACU</t>
  </si>
  <si>
    <t>MINAS GERAIS - PARAGUAI</t>
  </si>
  <si>
    <t>MINAS GERAIS - PARAISO GARCIA</t>
  </si>
  <si>
    <t>MINAS GERAIS - PARAISOPOLIS</t>
  </si>
  <si>
    <t>MINAS GERAIS - PARAOPEBA</t>
  </si>
  <si>
    <t>MINAS GERAIS - PAREDAO DE MINAS</t>
  </si>
  <si>
    <t>MINAS GERAIS - PARQUE DURVAL DE BARROS</t>
  </si>
  <si>
    <t>MINAS GERAIS - PASSA DEZ</t>
  </si>
  <si>
    <t>MINAS GERAIS - PASSA QUATRO</t>
  </si>
  <si>
    <t>MINAS GERAIS - PASSA TEMPO</t>
  </si>
  <si>
    <t>MINAS GERAIS - PASSA VINTE</t>
  </si>
  <si>
    <t>MINAS GERAIS - PASSABEM</t>
  </si>
  <si>
    <t>MINAS GERAIS - PASSAGEM DE MARIANA</t>
  </si>
  <si>
    <t>MINAS GERAIS - PASSOS</t>
  </si>
  <si>
    <t>MINAS GERAIS - PATIS</t>
  </si>
  <si>
    <t>MINAS GERAIS - PATOS DE MINAS</t>
  </si>
  <si>
    <t>MINAS GERAIS - PATRIMONIO</t>
  </si>
  <si>
    <t>MINAS GERAIS - PATROCINIO</t>
  </si>
  <si>
    <t>MINAS GERAIS - PATROCINIO DO MURIAE</t>
  </si>
  <si>
    <t>MINAS GERAIS - PAULA CANDIDO</t>
  </si>
  <si>
    <t>MINAS GERAIS - PAULA LIMA</t>
  </si>
  <si>
    <t>MINAS GERAIS - PAULISTAS</t>
  </si>
  <si>
    <t>MINAS GERAIS - PAVAO</t>
  </si>
  <si>
    <t>MINAS GERAIS - PE DO MORRO</t>
  </si>
  <si>
    <t>MINAS GERAIS - PECANHA</t>
  </si>
  <si>
    <t>MINAS GERAIS - PEDRA AZUL</t>
  </si>
  <si>
    <t>MINAS GERAIS - PEDRA BONITA</t>
  </si>
  <si>
    <t>MINAS GERAIS - PEDRA CORRIDA</t>
  </si>
  <si>
    <t>MINAS GERAIS - PEDRA DO ANTA</t>
  </si>
  <si>
    <t>MINAS GERAIS - PEDRA DO INDAIA</t>
  </si>
  <si>
    <t>MINAS GERAIS - PEDRA DO SINO</t>
  </si>
  <si>
    <t>MINAS GERAIS - PEDRA DOURADA</t>
  </si>
  <si>
    <t>MINAS GERAIS - PEDRA GRANDE</t>
  </si>
  <si>
    <t>MINAS GERAIS - PEDRA MENINA</t>
  </si>
  <si>
    <t>MINAS GERAIS - PEDRALVA</t>
  </si>
  <si>
    <t>MINAS GERAIS - PEDRAS DE MARIA DA CRUZ</t>
  </si>
  <si>
    <t>MINAS GERAIS - PEDRINOPOLIS</t>
  </si>
  <si>
    <t>MINAS GERAIS - PEDRO LEOPOLDO</t>
  </si>
  <si>
    <t>MINAS GERAIS - PEDRO LESSA</t>
  </si>
  <si>
    <t>MINAS GERAIS - PEDRO TEIXEIRA</t>
  </si>
  <si>
    <t>MINAS GERAIS - PEDRO VERSIANI</t>
  </si>
  <si>
    <t>MINAS GERAIS - PENEDIA</t>
  </si>
  <si>
    <t>MINAS GERAIS - PENHA DE FRANCA</t>
  </si>
  <si>
    <t>MINAS GERAIS - PENHA DO CAPIM</t>
  </si>
  <si>
    <t>MINAS GERAIS - PENHA DO CASSIANO</t>
  </si>
  <si>
    <t>MINAS GERAIS - PENHA DO NORTE</t>
  </si>
  <si>
    <t>MINAS GERAIS - PENHA LONGA</t>
  </si>
  <si>
    <t>MINAS GERAIS - PEQUERI</t>
  </si>
  <si>
    <t>MINAS GERAIS - PEQUI</t>
  </si>
  <si>
    <t>MINAS GERAIS - PERDIGAO</t>
  </si>
  <si>
    <t>MINAS GERAIS - PERDILANDIA</t>
  </si>
  <si>
    <t>MINAS GERAIS - PERDIZES</t>
  </si>
  <si>
    <t>MINAS GERAIS - PERDOES</t>
  </si>
  <si>
    <t>MINAS GERAIS - PEREIRINHAS</t>
  </si>
  <si>
    <t>MINAS GERAIS - PERIQUITO</t>
  </si>
  <si>
    <t>MINAS GERAIS - PERPETUO SOCORRO</t>
  </si>
  <si>
    <t>MINAS GERAIS - PESCADOR</t>
  </si>
  <si>
    <t>MINAS GERAIS - PETUNIA</t>
  </si>
  <si>
    <t>MINAS GERAIS - PIACATUBA</t>
  </si>
  <si>
    <t>MINAS GERAIS - PIAO</t>
  </si>
  <si>
    <t>MINAS GERAIS - PIAU</t>
  </si>
  <si>
    <t>MINAS GERAIS - PIC SAGARANA</t>
  </si>
  <si>
    <t>MINAS GERAIS - PIEDADE DE CARATINGA</t>
  </si>
  <si>
    <t>MINAS GERAIS - PIEDADE DE PONTE NOVA</t>
  </si>
  <si>
    <t>MINAS GERAIS - PIEDADE DO PARAOPEBA</t>
  </si>
  <si>
    <t>MINAS GERAIS - PIEDADE DO RIO GRANDE</t>
  </si>
  <si>
    <t>MINAS GERAIS - PIEDADE DOS GERAIS</t>
  </si>
  <si>
    <t>MINAS GERAIS - PILAR</t>
  </si>
  <si>
    <t>MINAS GERAIS - PIMENTA</t>
  </si>
  <si>
    <t>MINAS GERAIS - PINDAIBAS</t>
  </si>
  <si>
    <t>MINAS GERAIS - PINGO-D'AGUA</t>
  </si>
  <si>
    <t>MINAS GERAIS - PINHEIRINHOS</t>
  </si>
  <si>
    <t>MINAS GERAIS - PINHEIROS ALTOS</t>
  </si>
  <si>
    <t>MINAS GERAIS - PINHOTIBA</t>
  </si>
  <si>
    <t>MINAS GERAIS - PINTOPOLIS</t>
  </si>
  <si>
    <t>MINAS GERAIS - PINTOS NEGREIROS</t>
  </si>
  <si>
    <t>MINAS GERAIS - PIRACAIBA</t>
  </si>
  <si>
    <t>MINAS GERAIS - PIRACEMA</t>
  </si>
  <si>
    <t>MINAS GERAIS - PIRAJUBA</t>
  </si>
  <si>
    <t>MINAS GERAIS - PIRANGA</t>
  </si>
  <si>
    <t>MINAS GERAIS - PIRANGUCU</t>
  </si>
  <si>
    <t>MINAS GERAIS - PIRANGUINHO</t>
  </si>
  <si>
    <t>MINAS GERAIS - PIRANGUITA</t>
  </si>
  <si>
    <t>MINAS GERAIS - PIRAPANEMA</t>
  </si>
  <si>
    <t>MINAS GERAIS - PIRAPETINGA</t>
  </si>
  <si>
    <t>MINAS GERAIS - PIRAPORA</t>
  </si>
  <si>
    <t>MINAS GERAIS - PIRAUBA</t>
  </si>
  <si>
    <t>MINAS GERAIS - PIRES E ALBUQUERQUE</t>
  </si>
  <si>
    <t>MINAS GERAIS - PISCAMBA</t>
  </si>
  <si>
    <t>MINAS GERAIS - PITANGUI</t>
  </si>
  <si>
    <t>MINAS GERAIS - PITARANA</t>
  </si>
  <si>
    <t>MINAS GERAIS - PIUMHI</t>
  </si>
  <si>
    <t>MINAS GERAIS - PLANALTO DE MINAS</t>
  </si>
  <si>
    <t>MINAS GERAIS - PLANURA</t>
  </si>
  <si>
    <t>MINAS GERAIS - PLAUTINO SOARES</t>
  </si>
  <si>
    <t>MINAS GERAIS - POAIA</t>
  </si>
  <si>
    <t>MINAS GERAIS - POCO FUNDO</t>
  </si>
  <si>
    <t>MINAS GERAIS - POCOES DE PAINEIRAS</t>
  </si>
  <si>
    <t>MINAS GERAIS - POCOS DE CALDAS</t>
  </si>
  <si>
    <t>MINAS GERAIS - POCRANE</t>
  </si>
  <si>
    <t>MINAS GERAIS - POMPEU</t>
  </si>
  <si>
    <t>MINAS GERAIS - PONCIANOS</t>
  </si>
  <si>
    <t>MINAS GERAIS - PONTALETE</t>
  </si>
  <si>
    <t>MINAS GERAIS - PONTE ALTA</t>
  </si>
  <si>
    <t>MINAS GERAIS - PONTE ALTA DE MINAS</t>
  </si>
  <si>
    <t>MINAS GERAIS - PONTE DOS CIGANOS</t>
  </si>
  <si>
    <t>MINAS GERAIS - PONTE FIRME</t>
  </si>
  <si>
    <t>MINAS GERAIS - PONTE NOVA</t>
  </si>
  <si>
    <t>MINAS GERAIS - PONTE SEGURA</t>
  </si>
  <si>
    <t>MINAS GERAIS - PONTEVILA</t>
  </si>
  <si>
    <t>MINAS GERAIS - PONTO CHIQUE</t>
  </si>
  <si>
    <t>MINAS GERAIS - PONTO CHIQUE DO MARTELO</t>
  </si>
  <si>
    <t>MINAS GERAIS - PONTO DO MARAMBAIA</t>
  </si>
  <si>
    <t>MINAS GERAIS - PONTO DOS VOLANTES</t>
  </si>
  <si>
    <t>MINAS GERAIS - PORTEIRINHA</t>
  </si>
  <si>
    <t>MINAS GERAIS - PORTO AGRARIO</t>
  </si>
  <si>
    <t>MINAS GERAIS - PORTO DAS FLORES</t>
  </si>
  <si>
    <t>MINAS GERAIS - PORTO DOS MENDES</t>
  </si>
  <si>
    <t>MINAS GERAIS - PORTO FIRME</t>
  </si>
  <si>
    <t>MINAS GERAIS - POTE</t>
  </si>
  <si>
    <t>MINAS GERAIS - POUSO ALEGRE</t>
  </si>
  <si>
    <t>MINAS GERAIS - POUSO ALTO</t>
  </si>
  <si>
    <t>MINAS GERAIS - PRADOS</t>
  </si>
  <si>
    <t>MINAS GERAIS - PRATA</t>
  </si>
  <si>
    <t>MINAS GERAIS - PRATAPOLIS</t>
  </si>
  <si>
    <t>MINAS GERAIS - PRATINHA</t>
  </si>
  <si>
    <t>MINAS GERAIS - PRESIDENTE BERNARDES</t>
  </si>
  <si>
    <t>MINAS GERAIS - PRESIDENTE JUSCELINO</t>
  </si>
  <si>
    <t>MINAS GERAIS - PRESIDENTE KUBITSCHEK</t>
  </si>
  <si>
    <t>MINAS GERAIS - PRESIDENTE OLEGARIO</t>
  </si>
  <si>
    <t>MINAS GERAIS - PRESIDENTE PENA</t>
  </si>
  <si>
    <t>MINAS GERAIS - PROFESSOR SPERBER</t>
  </si>
  <si>
    <t>MINAS GERAIS - PROVIDENCIA</t>
  </si>
  <si>
    <t>MINAS GERAIS - PRUDENTE DE MORAIS</t>
  </si>
  <si>
    <t>MINAS GERAIS - QUARTEL DE SAO JOAO</t>
  </si>
  <si>
    <t>MINAS GERAIS - QUARTEL DO SACRAMENTO</t>
  </si>
  <si>
    <t>MINAS GERAIS - QUARTEL GERAL</t>
  </si>
  <si>
    <t>MINAS GERAIS - QUATITUBA</t>
  </si>
  <si>
    <t>MINAS GERAIS - QUEIXADA</t>
  </si>
  <si>
    <t>MINAS GERAIS - QUELUZITA</t>
  </si>
  <si>
    <t>MINAS GERAIS - QUEM-QUEM</t>
  </si>
  <si>
    <t>MINAS GERAIS - QUILOMBO</t>
  </si>
  <si>
    <t>MINAS GERAIS - QUINTINOS</t>
  </si>
  <si>
    <t>MINAS GERAIS - RAPOSOS</t>
  </si>
  <si>
    <t>MINAS GERAIS - RAUL SOARES</t>
  </si>
  <si>
    <t>MINAS GERAIS - RAVENA</t>
  </si>
  <si>
    <t>MINAS GERAIS - REALEZA</t>
  </si>
  <si>
    <t>MINAS GERAIS - RECREIO</t>
  </si>
  <si>
    <t>MINAS GERAIS - REDUTO</t>
  </si>
  <si>
    <t>MINAS GERAIS - RESENDE COSTA</t>
  </si>
  <si>
    <t>MINAS GERAIS - RESPLENDOR</t>
  </si>
  <si>
    <t>MINAS GERAIS - RESSAQUINHA</t>
  </si>
  <si>
    <t>MINAS GERAIS - RIACHINHO</t>
  </si>
  <si>
    <t>MINAS GERAIS - RIACHO DA CRUZ</t>
  </si>
  <si>
    <t>MINAS GERAIS - RIACHO DOS MACHADOS</t>
  </si>
  <si>
    <t>MINAS GERAIS - RIBEIRAO DAS NEVES</t>
  </si>
  <si>
    <t>MINAS GERAIS - RIBEIRAO DE SAO DOMINGOS</t>
  </si>
  <si>
    <t>MINAS GERAIS - RIBEIRAO VERMELHO</t>
  </si>
  <si>
    <t>MINAS GERAIS - RIBEIRO JUNQUEIRA</t>
  </si>
  <si>
    <t>MINAS GERAIS - RIBEIROS</t>
  </si>
  <si>
    <t>MINAS GERAIS - RIO ACIMA</t>
  </si>
  <si>
    <t>MINAS GERAIS - RIO CASCA</t>
  </si>
  <si>
    <t>MINAS GERAIS - RIO DAS MORTES</t>
  </si>
  <si>
    <t>MINAS GERAIS - RIO DO PRADO</t>
  </si>
  <si>
    <t>MINAS GERAIS - RIO DOCE</t>
  </si>
  <si>
    <t>MINAS GERAIS - RIO ESPERA</t>
  </si>
  <si>
    <t>MINAS GERAIS - RIO MANSO</t>
  </si>
  <si>
    <t>MINAS GERAIS - RIO MELO</t>
  </si>
  <si>
    <t>MINAS GERAIS - RIO NOVO</t>
  </si>
  <si>
    <t>MINAS GERAIS - RIO PARANAIBA</t>
  </si>
  <si>
    <t>MINAS GERAIS - RIO PARDO DE MINAS</t>
  </si>
  <si>
    <t>MINAS GERAIS - RIO PIRACICABA</t>
  </si>
  <si>
    <t>MINAS GERAIS - RIO POMBA</t>
  </si>
  <si>
    <t>MINAS GERAIS - RIO PRETINHO</t>
  </si>
  <si>
    <t>MINAS GERAIS - RIO PRETO</t>
  </si>
  <si>
    <t>MINAS GERAIS - RIO VERMELHO</t>
  </si>
  <si>
    <t>MINAS GERAIS - RITAPOLIS</t>
  </si>
  <si>
    <t>MINAS GERAIS - ROCA GRANDE</t>
  </si>
  <si>
    <t>MINAS GERAIS - ROCAS NOVAS</t>
  </si>
  <si>
    <t>MINAS GERAIS - ROCHEDO DE MINAS</t>
  </si>
  <si>
    <t>MINAS GERAIS - RODEADOR</t>
  </si>
  <si>
    <t>MINAS GERAIS - RODEIRO</t>
  </si>
  <si>
    <t>MINAS GERAIS - RODRIGO SILVA</t>
  </si>
  <si>
    <t>MINAS GERAIS - ROMARIA</t>
  </si>
  <si>
    <t>MINAS GERAIS - ROSARIO DA LIMEIRA</t>
  </si>
  <si>
    <t>MINAS GERAIS - ROSARIO DE MINAS</t>
  </si>
  <si>
    <t>MINAS GERAIS - ROSARIO DO PONTAL</t>
  </si>
  <si>
    <t>MINAS GERAIS - ROSEIRAL</t>
  </si>
  <si>
    <t>MINAS GERAIS - RUBELITA</t>
  </si>
  <si>
    <t>MINAS GERAIS - RUBIM</t>
  </si>
  <si>
    <t>MINAS GERAIS - SABARA</t>
  </si>
  <si>
    <t>MINAS GERAIS - SABINOPOLIS</t>
  </si>
  <si>
    <t>MINAS GERAIS - SACRAMENTO</t>
  </si>
  <si>
    <t>MINAS GERAIS - SALINAS</t>
  </si>
  <si>
    <t>MINAS GERAIS - SALITRE DE MINAS</t>
  </si>
  <si>
    <t>MINAS GERAIS - SALTO DA DIVISA</t>
  </si>
  <si>
    <t>MINAS GERAIS - SANATORIO SANTA FE</t>
  </si>
  <si>
    <t>MINAS GERAIS - SANTA BARBARA</t>
  </si>
  <si>
    <t>MINAS GERAIS - SANTA BARBARA DO LESTE</t>
  </si>
  <si>
    <t>MINAS GERAIS - SANTA BARBARA DO MONTE VERDE</t>
  </si>
  <si>
    <t>MINAS GERAIS - SANTA BARBARA DO TUGURIO</t>
  </si>
  <si>
    <t>MINAS GERAIS - SANTA CRUZ DA APARECIDA</t>
  </si>
  <si>
    <t>MINAS GERAIS - SANTA CRUZ DE BOTUMIRIM</t>
  </si>
  <si>
    <t>MINAS GERAIS - SANTA CRUZ DE MINAS</t>
  </si>
  <si>
    <t>MINAS GERAIS - SANTA CRUZ DE SALINAS</t>
  </si>
  <si>
    <t>MINAS GERAIS - SANTA CRUZ DO ESCALVADO</t>
  </si>
  <si>
    <t>MINAS GERAIS - SANTA CRUZ DO PRATA</t>
  </si>
  <si>
    <t>MINAS GERAIS - SANTA DA PEDRA</t>
  </si>
  <si>
    <t>MINAS GERAIS - SANTA EFIGENIA</t>
  </si>
  <si>
    <t>MINAS GERAIS - SANTA EFIGENIA DE MINAS</t>
  </si>
  <si>
    <t>MINAS GERAIS - SANTA FE DE MINAS</t>
  </si>
  <si>
    <t>MINAS GERAIS - SANTA FILOMENA</t>
  </si>
  <si>
    <t>MINAS GERAIS - SANTA HELENA DE MINAS</t>
  </si>
  <si>
    <t>MINAS GERAIS - SANTA ISABEL</t>
  </si>
  <si>
    <t>MINAS GERAIS - SANTA JULIANA</t>
  </si>
  <si>
    <t>MINAS GERAIS - SANTA LUZIA</t>
  </si>
  <si>
    <t>MINAS GERAIS - SANTA LUZIA DA SERRA</t>
  </si>
  <si>
    <t>MINAS GERAIS - SANTA MARGARIDA</t>
  </si>
  <si>
    <t>MINAS GERAIS - SANTA MARIA DE ITABIRA</t>
  </si>
  <si>
    <t>MINAS GERAIS - SANTA MARIA DO SALTO</t>
  </si>
  <si>
    <t>MINAS GERAIS - SANTA MARIA DO SUACUI</t>
  </si>
  <si>
    <t>MINAS GERAIS - SANTA RITA DA ESTRELA</t>
  </si>
  <si>
    <t>MINAS GERAIS - SANTA RITA DE CALDAS</t>
  </si>
  <si>
    <t>MINAS GERAIS - SANTA RITA DE JACUTINGA</t>
  </si>
  <si>
    <t>MINAS GERAIS - SANTA RITA DE MINAS</t>
  </si>
  <si>
    <t>MINAS GERAIS - SANTA RITA DE OURO PRETO</t>
  </si>
  <si>
    <t>MINAS GERAIS - SANTA RITA DO CEDRO</t>
  </si>
  <si>
    <t>MINAS GERAIS - SANTA RITA DO IBITIPOCA</t>
  </si>
  <si>
    <t>MINAS GERAIS - SANTA RITA DO ITUETO</t>
  </si>
  <si>
    <t>MINAS GERAIS - SANTA RITA DO RIO DO PEIXE</t>
  </si>
  <si>
    <t>MINAS GERAIS - SANTA RITA DO SAPUCAI</t>
  </si>
  <si>
    <t>MINAS GERAIS - SANTA RITA DURAO</t>
  </si>
  <si>
    <t>MINAS GERAIS - SANTA ROSA DA SERRA</t>
  </si>
  <si>
    <t>MINAS GERAIS - SANTA ROSA DE LIMA</t>
  </si>
  <si>
    <t>MINAS GERAIS - SANTA ROSA DOS DOURADOS</t>
  </si>
  <si>
    <t>MINAS GERAIS - SANTA TERESA DO BONITO</t>
  </si>
  <si>
    <t>MINAS GERAIS - SANTA TEREZINHA DE MINAS</t>
  </si>
  <si>
    <t>MINAS GERAIS - SANTA VITORIA</t>
  </si>
  <si>
    <t>MINAS GERAIS - SANTANA DA VARGEM</t>
  </si>
  <si>
    <t>MINAS GERAIS - SANTANA DE CALDAS</t>
  </si>
  <si>
    <t>MINAS GERAIS - SANTANA DE CATAGUASES</t>
  </si>
  <si>
    <t>MINAS GERAIS - SANTANA DE PATOS</t>
  </si>
  <si>
    <t>MINAS GERAIS - SANTANA DE PIRAPAMA</t>
  </si>
  <si>
    <t>MINAS GERAIS - SANTANA DO ALFIE</t>
  </si>
  <si>
    <t>MINAS GERAIS - SANTANA DO ARACUAI</t>
  </si>
  <si>
    <t>MINAS GERAIS - SANTANA DO CAMPESTRE</t>
  </si>
  <si>
    <t>MINAS GERAIS - SANTANA DO CAPIVARI</t>
  </si>
  <si>
    <t>MINAS GERAIS - SANTANA DO DESERTO</t>
  </si>
  <si>
    <t>MINAS GERAIS - SANTANA DO GARAMBEU</t>
  </si>
  <si>
    <t>MINAS GERAIS - SANTANA DO JACARE</t>
  </si>
  <si>
    <t>MINAS GERAIS - SANTANA DO MANHUACU</t>
  </si>
  <si>
    <t>MINAS GERAIS - SANTANA DO PARAISO</t>
  </si>
  <si>
    <t>MINAS GERAIS - SANTANA DO PARAOPEBA</t>
  </si>
  <si>
    <t>MINAS GERAIS - SANTANA DO RIACHO</t>
  </si>
  <si>
    <t>MINAS GERAIS - SANTANA DO TABULEIRO</t>
  </si>
  <si>
    <t>MINAS GERAIS - SANTANA DOS MONTES</t>
  </si>
  <si>
    <t>MINAS GERAIS - SANTO ANTONIO DA BOA VISTA</t>
  </si>
  <si>
    <t>MINAS GERAIS - SANTO ANTONIO DA FORTALEZA</t>
  </si>
  <si>
    <t>MINAS GERAIS - SANTO ANTONIO DA VARGEM ALEGRE</t>
  </si>
  <si>
    <t>MINAS GERAIS - SANTO ANTONIO DO AMPARO</t>
  </si>
  <si>
    <t>MINAS GERAIS - SANTO ANTONIO DO AVENTUREIRO</t>
  </si>
  <si>
    <t>MINAS GERAIS - SANTO ANTONIO DO BOQUEIRAO</t>
  </si>
  <si>
    <t>MINAS GERAIS - SANTO ANTONIO DO CRUZEIRO</t>
  </si>
  <si>
    <t>MINAS GERAIS - SANTO ANTONIO DO GLORIA</t>
  </si>
  <si>
    <t>MINAS GERAIS - SANTO ANTONIO DO GRAMA</t>
  </si>
  <si>
    <t>MINAS GERAIS - SANTO ANTONIO DO ITAMBE</t>
  </si>
  <si>
    <t>MINAS GERAIS - SANTO ANTONIO DO JACINTO</t>
  </si>
  <si>
    <t>MINAS GERAIS - SANTO ANTONIO DO LEITE</t>
  </si>
  <si>
    <t>MINAS GERAIS - SANTO ANTONIO DO MANHUACU</t>
  </si>
  <si>
    <t>MINAS GERAIS - SANTO ANTONIO DO MONTE</t>
  </si>
  <si>
    <t>MINAS GERAIS - SANTO ANTONIO DO MUCURI</t>
  </si>
  <si>
    <t>MINAS GERAIS - SANTO ANTONIO DO NORTE</t>
  </si>
  <si>
    <t>MINAS GERAIS - SANTO ANTONIO DO PIRAPETINGA</t>
  </si>
  <si>
    <t>MINAS GERAIS - SANTO ANTONIO DO RETIRO</t>
  </si>
  <si>
    <t>MINAS GERAIS - SANTO ANTONIO DO RIO ABAIXO</t>
  </si>
  <si>
    <t>MINAS GERAIS - SANTO ANTONIO DOS ARAUJOS</t>
  </si>
  <si>
    <t>MINAS GERAIS - SANTO ANTONIO DOS CAMPOS</t>
  </si>
  <si>
    <t>MINAS GERAIS - SANTO HILARIO</t>
  </si>
  <si>
    <t>MINAS GERAIS - SANTO HIPOLITO</t>
  </si>
  <si>
    <t>MINAS GERAIS - SANTOS DUMONT</t>
  </si>
  <si>
    <t>MINAS GERAIS - SAO BARTOLOMEU</t>
  </si>
  <si>
    <t>MINAS GERAIS - SAO BENTO ABADE</t>
  </si>
  <si>
    <t>MINAS GERAIS - SAO BENTO DE CALDAS</t>
  </si>
  <si>
    <t>MINAS GERAIS - SAO BRAS DO SUACUI</t>
  </si>
  <si>
    <t>MINAS GERAIS - SAO BRAZ</t>
  </si>
  <si>
    <t>MINAS GERAIS - SAO CANDIDO</t>
  </si>
  <si>
    <t>MINAS GERAIS - SAO DOMINGOS</t>
  </si>
  <si>
    <t>MINAS GERAIS - SAO DOMINGOS DA BOCAINA</t>
  </si>
  <si>
    <t>MINAS GERAIS - SAO DOMINGOS DAS DORES</t>
  </si>
  <si>
    <t>MINAS GERAIS - SAO DOMINGOS DO PRATA</t>
  </si>
  <si>
    <t>MINAS GERAIS - SAO FELIX DE MINAS</t>
  </si>
  <si>
    <t>MINAS GERAIS - SAO FRANCISCO</t>
  </si>
  <si>
    <t>MINAS GERAIS - SAO FRANCISCO DE PAULA</t>
  </si>
  <si>
    <t>MINAS GERAIS - SAO FRANCISCO DE SALES</t>
  </si>
  <si>
    <t>MINAS GERAIS - SAO FRANCISCO DO GLORIA</t>
  </si>
  <si>
    <t>MINAS GERAIS - SAO FRANCISCO DO HUMAITA</t>
  </si>
  <si>
    <t>MINAS GERAIS - SAO GERALDO</t>
  </si>
  <si>
    <t>MINAS GERAIS - SAO GERALDO DA PIEDADE</t>
  </si>
  <si>
    <t>MINAS GERAIS - SAO GERALDO DE TUMIRITINGA</t>
  </si>
  <si>
    <t>MINAS GERAIS - SAO GERALDO DO BAGUARI</t>
  </si>
  <si>
    <t>MINAS GERAIS - SAO GERALDO DO BAIXIO</t>
  </si>
  <si>
    <t>MINAS GERAIS - SAO GONCALO DE BOTELHOS</t>
  </si>
  <si>
    <t>MINAS GERAIS - SAO GONCALO DO ABAETE</t>
  </si>
  <si>
    <t>MINAS GERAIS - SAO GONCALO DO MONTE</t>
  </si>
  <si>
    <t>MINAS GERAIS - SAO GONCALO DO PARA</t>
  </si>
  <si>
    <t>MINAS GERAIS - SAO GONCALO DO RIO ABAIXO</t>
  </si>
  <si>
    <t>MINAS GERAIS - SAO GONCALO DO RIO DAS PEDRAS</t>
  </si>
  <si>
    <t>MINAS GERAIS - SAO GONCALO DO RIO PRETO</t>
  </si>
  <si>
    <t>MINAS GERAIS - SAO GONCALO DO SAPUCAI</t>
  </si>
  <si>
    <t>MINAS GERAIS - SAO GOTARDO</t>
  </si>
  <si>
    <t>MINAS GERAIS - SAO JERONIMO DOS POCOES</t>
  </si>
  <si>
    <t>MINAS GERAIS - SAO JOAO BATISTA DO GLORIA</t>
  </si>
  <si>
    <t>MINAS GERAIS - SAO JOAO DA CHAPADA</t>
  </si>
  <si>
    <t>MINAS GERAIS - SAO JOAO DA LAGOA</t>
  </si>
  <si>
    <t>MINAS GERAIS - SAO JOAO DA MATA</t>
  </si>
  <si>
    <t>MINAS GERAIS - SAO JOAO DA PONTE</t>
  </si>
  <si>
    <t>MINAS GERAIS - SAO JOAO DA SAPUCAIA</t>
  </si>
  <si>
    <t>MINAS GERAIS - SAO JOAO DA SERRA</t>
  </si>
  <si>
    <t>MINAS GERAIS - SAO JOAO DA SERRA NEGRA</t>
  </si>
  <si>
    <t>MINAS GERAIS - SAO JOAO DA VEREDA</t>
  </si>
  <si>
    <t>MINAS GERAIS - SAO JOAO DAS MISSOES</t>
  </si>
  <si>
    <t>MINAS GERAIS - SAO JOAO DEL REI</t>
  </si>
  <si>
    <t>MINAS GERAIS - SAO JOAO DO BONITO</t>
  </si>
  <si>
    <t>MINAS GERAIS - SAO JOAO DO JACUTINGA</t>
  </si>
  <si>
    <t>MINAS GERAIS - SAO JOAO DO MANHUACU</t>
  </si>
  <si>
    <t>MINAS GERAIS - SAO JOAO DO MANTENINHA</t>
  </si>
  <si>
    <t>MINAS GERAIS - SAO JOAO DO ORIENTE</t>
  </si>
  <si>
    <t>MINAS GERAIS - SAO JOAO DO PACUI</t>
  </si>
  <si>
    <t>MINAS GERAIS - SAO JOAO DO PARAISO</t>
  </si>
  <si>
    <t>MINAS GERAIS - SAO JOAO EVANGELISTA</t>
  </si>
  <si>
    <t>MINAS GERAIS - SAO JOAO NEPOMUCENO</t>
  </si>
  <si>
    <t>MINAS GERAIS - SAO JOAQUIM</t>
  </si>
  <si>
    <t>MINAS GERAIS - SAO JOAQUIM DE BICAS</t>
  </si>
  <si>
    <t>MINAS GERAIS - SAO JOSE DA BARRA</t>
  </si>
  <si>
    <t>MINAS GERAIS - SAO JOSE DA BELA VISTA</t>
  </si>
  <si>
    <t>MINAS GERAIS - SAO JOSE DA LAPA</t>
  </si>
  <si>
    <t>MINAS GERAIS - SAO JOSE DA PEDRA MENINA</t>
  </si>
  <si>
    <t>MINAS GERAIS - SAO JOSE DA SAFIRA</t>
  </si>
  <si>
    <t>MINAS GERAIS - SAO JOSE DA VARGINHA</t>
  </si>
  <si>
    <t>MINAS GERAIS - SAO JOSE DAS TRONQUEIRAS</t>
  </si>
  <si>
    <t>MINAS GERAIS - SAO JOSE DO ACACIO</t>
  </si>
  <si>
    <t>MINAS GERAIS - SAO JOSE DO ALEGRE</t>
  </si>
  <si>
    <t>MINAS GERAIS - SAO JOSE DO BARREIRO</t>
  </si>
  <si>
    <t>MINAS GERAIS - SAO JOSE DO BATATAL</t>
  </si>
  <si>
    <t>MINAS GERAIS - SAO JOSE DO BURITI</t>
  </si>
  <si>
    <t>MINAS GERAIS - SAO JOSE DO DIVINO</t>
  </si>
  <si>
    <t>MINAS GERAIS - SAO JOSE DO GOIABAL</t>
  </si>
  <si>
    <t>MINAS GERAIS - SAO JOSE DO ITUETO</t>
  </si>
  <si>
    <t>MINAS GERAIS - SAO JOSE DO JACURI</t>
  </si>
  <si>
    <t>MINAS GERAIS - SAO JOSE DO MANTIMENTO</t>
  </si>
  <si>
    <t>MINAS GERAIS - SAO JOSE DO MATO DENTRO</t>
  </si>
  <si>
    <t>MINAS GERAIS - SAO JOSE DO PANTANO</t>
  </si>
  <si>
    <t>MINAS GERAIS - SAO JOSE DO PARAOPEBA</t>
  </si>
  <si>
    <t>MINAS GERAIS - SAO JOSE DOS LOPES</t>
  </si>
  <si>
    <t>MINAS GERAIS - SAO JOSE DOS SALGADOS</t>
  </si>
  <si>
    <t>MINAS GERAIS - SAO LOURENCO</t>
  </si>
  <si>
    <t>MINAS GERAIS - SAO MANOEL DO GUAIACU</t>
  </si>
  <si>
    <t>MINAS GERAIS - SAO MATEUS DE MINAS</t>
  </si>
  <si>
    <t>MINAS GERAIS - SAO MIGUEL DO ANTA</t>
  </si>
  <si>
    <t>MINAS GERAIS - SAO PEDRO DA GARCA</t>
  </si>
  <si>
    <t>MINAS GERAIS - SAO PEDRO DA UNIAO</t>
  </si>
  <si>
    <t>MINAS GERAIS - SAO PEDRO DAS TABOCAS</t>
  </si>
  <si>
    <t>MINAS GERAIS - SAO PEDRO DE CALDAS</t>
  </si>
  <si>
    <t>MINAS GERAIS - SAO PEDRO DO AVAI</t>
  </si>
  <si>
    <t>MINAS GERAIS - SAO PEDRO DO GLORIA</t>
  </si>
  <si>
    <t>MINAS GERAIS - SAO PEDRO DO JEQUITINHONHA</t>
  </si>
  <si>
    <t>MINAS GERAIS - SAO PEDRO DO SUACUI</t>
  </si>
  <si>
    <t>MINAS GERAIS - SAO PEDRO DOS FERROS</t>
  </si>
  <si>
    <t>MINAS GERAIS - SAO ROBERTO</t>
  </si>
  <si>
    <t>MINAS GERAIS - SAO ROMAO</t>
  </si>
  <si>
    <t>MINAS GERAIS - SAO ROQUE DE MINAS</t>
  </si>
  <si>
    <t>MINAS GERAIS - SAO SEBASTIAO DA BARRA</t>
  </si>
  <si>
    <t>MINAS GERAIS - SAO SEBASTIAO DA BELA VISTA</t>
  </si>
  <si>
    <t>MINAS GERAIS - SAO SEBASTIAO DA VALA</t>
  </si>
  <si>
    <t>MINAS GERAIS - SAO SEBASTIAO DA VARGEM ALEGRE</t>
  </si>
  <si>
    <t>MINAS GERAIS - SAO SEBASTIAO DA VITORIA</t>
  </si>
  <si>
    <t>MINAS GERAIS - SAO SEBASTIAO DE BRAUNAS</t>
  </si>
  <si>
    <t>MINAS GERAIS - SAO SEBASTIAO DO ANTA</t>
  </si>
  <si>
    <t>MINAS GERAIS - SAO SEBASTIAO DO BAIXIO</t>
  </si>
  <si>
    <t>MINAS GERAIS - SAO SEBASTIAO DO BARREADO</t>
  </si>
  <si>
    <t>MINAS GERAIS - SAO SEBASTIAO DO BARREIRO</t>
  </si>
  <si>
    <t>MINAS GERAIS - SAO SEBASTIAO DO BONSUCESSO</t>
  </si>
  <si>
    <t>MINAS GERAIS - SAO SEBASTIAO DO BUGRE</t>
  </si>
  <si>
    <t>MINAS GERAIS - SAO SEBASTIAO DO GIL</t>
  </si>
  <si>
    <t>MINAS GERAIS - SAO SEBASTIAO DO MARANHAO</t>
  </si>
  <si>
    <t>MINAS GERAIS - SAO SEBASTIAO DO OCULO</t>
  </si>
  <si>
    <t>MINAS GERAIS - SAO SEBASTIAO DO OESTE</t>
  </si>
  <si>
    <t>MINAS GERAIS - SAO SEBASTIAO DO PARAISO</t>
  </si>
  <si>
    <t>MINAS GERAIS - SAO SEBASTIAO DO PONTAL</t>
  </si>
  <si>
    <t>MINAS GERAIS - SAO SEBASTIAO DO RIO PRETO</t>
  </si>
  <si>
    <t>MINAS GERAIS - SAO SEBASTIAO DO RIO VERDE</t>
  </si>
  <si>
    <t>MINAS GERAIS - SAO SEBASTIAO DO SACRAMENTO</t>
  </si>
  <si>
    <t>MINAS GERAIS - SAO SEBASTIAO DO SOBERBO</t>
  </si>
  <si>
    <t>MINAS GERAIS - SAO SEBASTIAO DOS POCOES</t>
  </si>
  <si>
    <t>MINAS GERAIS - SAO SEBASTIAO DOS ROBERTOS</t>
  </si>
  <si>
    <t>MINAS GERAIS - SAO SEBASTIAO DOS TORRES</t>
  </si>
  <si>
    <t>MINAS GERAIS - SAO TIAGO</t>
  </si>
  <si>
    <t>MINAS GERAIS - SAO TOMAS DE AQUINO</t>
  </si>
  <si>
    <t>MINAS GERAIS - SAO TOME DAS LETRAS</t>
  </si>
  <si>
    <t>MINAS GERAIS - SAO VICENTE</t>
  </si>
  <si>
    <t>MINAS GERAIS - SAO VICENTE DA ESTRELA</t>
  </si>
  <si>
    <t>MINAS GERAIS - SAO VICENTE DE MINAS</t>
  </si>
  <si>
    <t>MINAS GERAIS - SAO VICENTE DO GRAMA</t>
  </si>
  <si>
    <t>MINAS GERAIS - SAO VICENTE DO RIO DOCE</t>
  </si>
  <si>
    <t>MINAS GERAIS - SAO VITOR</t>
  </si>
  <si>
    <t>MINAS GERAIS - SAPUCAI</t>
  </si>
  <si>
    <t>MINAS GERAIS - SAPUCAIA</t>
  </si>
  <si>
    <t>MINAS GERAIS - SAPUCAIA DE GUANHAES</t>
  </si>
  <si>
    <t>MINAS GERAIS - SAPUCAIA DO NORTE</t>
  </si>
  <si>
    <t>MINAS GERAIS - SAPUCAI-MIRIM</t>
  </si>
  <si>
    <t>MINAS GERAIS - SARANDIRA</t>
  </si>
  <si>
    <t>MINAS GERAIS - SARDOA</t>
  </si>
  <si>
    <t>MINAS GERAIS - SARZEDO</t>
  </si>
  <si>
    <t>MINAS GERAIS - SAUDADE</t>
  </si>
  <si>
    <t>MINAS GERAIS - SEM PEIXE</t>
  </si>
  <si>
    <t>MINAS GERAIS - SENADOR AMARAL</t>
  </si>
  <si>
    <t>MINAS GERAIS - SENADOR CORTES</t>
  </si>
  <si>
    <t>MINAS GERAIS - SENADOR FIRMINO</t>
  </si>
  <si>
    <t>MINAS GERAIS - SENADOR JOSE BENTO</t>
  </si>
  <si>
    <t>MINAS GERAIS - SENADOR MODESTINO GONCALVES</t>
  </si>
  <si>
    <t>MINAS GERAIS - SENADOR MOURAO</t>
  </si>
  <si>
    <t>MINAS GERAIS - SENHORA DA GLORIA</t>
  </si>
  <si>
    <t>MINAS GERAIS - SENHORA DA PENHA</t>
  </si>
  <si>
    <t>MINAS GERAIS - SENHORA DAS DORES</t>
  </si>
  <si>
    <t>MINAS GERAIS - SENHORA DE OLIVEIRA</t>
  </si>
  <si>
    <t>MINAS GERAIS - SENHORA DO CARMO</t>
  </si>
  <si>
    <t>MINAS GERAIS - SENHORA DO PORTO</t>
  </si>
  <si>
    <t>MINAS GERAIS - SENHORA DOS REMEDIOS</t>
  </si>
  <si>
    <t>MINAS GERAIS - SERENO</t>
  </si>
  <si>
    <t>MINAS GERAIS - SERICITA</t>
  </si>
  <si>
    <t>MINAS GERAIS - SERITINGA</t>
  </si>
  <si>
    <t>MINAS GERAIS - SERRA AZUL</t>
  </si>
  <si>
    <t>MINAS GERAIS - SERRA AZUL DE MINAS</t>
  </si>
  <si>
    <t>MINAS GERAIS - SERRA BONITA</t>
  </si>
  <si>
    <t>MINAS GERAIS - SERRA DA CANASTRA</t>
  </si>
  <si>
    <t>MINAS GERAIS - SERRA DA SAUDADE</t>
  </si>
  <si>
    <t>MINAS GERAIS - SERRA DAS ARARAS</t>
  </si>
  <si>
    <t>MINAS GERAIS - SERRA DO CAMAPUA</t>
  </si>
  <si>
    <t>MINAS GERAIS - SERRA DO SALITRE</t>
  </si>
  <si>
    <t>MINAS GERAIS - SERRA DOS AIMORES</t>
  </si>
  <si>
    <t>MINAS GERAIS - SERRA DOS LEMES</t>
  </si>
  <si>
    <t>MINAS GERAIS - SERRA NOVA</t>
  </si>
  <si>
    <t>MINAS GERAIS - SERRANIA</t>
  </si>
  <si>
    <t>MINAS GERAIS - SERRANOPOLIS DE MINAS</t>
  </si>
  <si>
    <t>MINAS GERAIS - SERRANOS</t>
  </si>
  <si>
    <t>MINAS GERAIS - SERRO</t>
  </si>
  <si>
    <t>MINAS GERAIS - SERTAOZINHO</t>
  </si>
  <si>
    <t>MINAS GERAIS - SETE CACHOEIRAS</t>
  </si>
  <si>
    <t>MINAS GERAIS - SETE LAGOAS</t>
  </si>
  <si>
    <t>MINAS GERAIS - SETUBINHA</t>
  </si>
  <si>
    <t>MINAS GERAIS - SILVA CAMPOS</t>
  </si>
  <si>
    <t>MINAS GERAIS - SILVA XAVIER</t>
  </si>
  <si>
    <t>MINAS GERAIS - SILVANO</t>
  </si>
  <si>
    <t>MINAS GERAIS - SILVEIRA CARVALHO</t>
  </si>
  <si>
    <t>MINAS GERAIS - SILVEIRANIA</t>
  </si>
  <si>
    <t>MINAS GERAIS - SILVESTRE</t>
  </si>
  <si>
    <t>MINAS GERAIS - SILVIANOPOLIS</t>
  </si>
  <si>
    <t>MINAS GERAIS - SIMAO CAMPOS</t>
  </si>
  <si>
    <t>MINAS GERAIS - SIMAO PEREIRA</t>
  </si>
  <si>
    <t>MINAS GERAIS - SIMONESIA</t>
  </si>
  <si>
    <t>MINAS GERAIS - SOBRAL PINTO</t>
  </si>
  <si>
    <t>MINAS GERAIS - SOBRALIA</t>
  </si>
  <si>
    <t>MINAS GERAIS - SOLEDADE DE MINAS</t>
  </si>
  <si>
    <t>MINAS GERAIS - SOPA</t>
  </si>
  <si>
    <t>MINAS GERAIS - TABAJARA</t>
  </si>
  <si>
    <t>MINAS GERAIS - TABAUNA</t>
  </si>
  <si>
    <t>MINAS GERAIS - TABUAO</t>
  </si>
  <si>
    <t>MINAS GERAIS - TABULEIRO</t>
  </si>
  <si>
    <t>MINAS GERAIS - TAIOBEIRAS</t>
  </si>
  <si>
    <t>MINAS GERAIS - TAPARUBA</t>
  </si>
  <si>
    <t>MINAS GERAIS - TAPIRA</t>
  </si>
  <si>
    <t>MINAS GERAIS - TAPIRAI</t>
  </si>
  <si>
    <t>MINAS GERAIS - TAPUIRAMA</t>
  </si>
  <si>
    <t>MINAS GERAIS - TAQUARACU DE MINAS</t>
  </si>
  <si>
    <t>MINAS GERAIS - TARUACU</t>
  </si>
  <si>
    <t>MINAS GERAIS - TARUMIRIM</t>
  </si>
  <si>
    <t>MINAS GERAIS - TEBAS</t>
  </si>
  <si>
    <t>MINAS GERAIS - TEIXEIRAS</t>
  </si>
  <si>
    <t>MINAS GERAIS - TEJUCO</t>
  </si>
  <si>
    <t>MINAS GERAIS - TEOFILO OTONI</t>
  </si>
  <si>
    <t>MINAS GERAIS - TERRA BRANCA</t>
  </si>
  <si>
    <t>MINAS GERAIS - TIMOTEO</t>
  </si>
  <si>
    <t>MINAS GERAIS - TIRADENTES</t>
  </si>
  <si>
    <t>MINAS GERAIS - TIROS</t>
  </si>
  <si>
    <t>MINAS GERAIS - TOBATI</t>
  </si>
  <si>
    <t>MINAS GERAIS - TOCANDIRA</t>
  </si>
  <si>
    <t>MINAS GERAIS - TOCANTINS</t>
  </si>
  <si>
    <t>MINAS GERAIS - TOCOS DO MOJI</t>
  </si>
  <si>
    <t>MINAS GERAIS - TOLEDO</t>
  </si>
  <si>
    <t>MINAS GERAIS - TOMAS GONZAGA</t>
  </si>
  <si>
    <t>MINAS GERAIS - TOMBOS</t>
  </si>
  <si>
    <t>MINAS GERAIS - TOPAZIO</t>
  </si>
  <si>
    <t>MINAS GERAIS - TORNEIROS</t>
  </si>
  <si>
    <t>MINAS GERAIS - TORREOES</t>
  </si>
  <si>
    <t>MINAS GERAIS - TRES CORACOES</t>
  </si>
  <si>
    <t>MINAS GERAIS - TRES ILHAS</t>
  </si>
  <si>
    <t>MINAS GERAIS - TRES MARIAS</t>
  </si>
  <si>
    <t>MINAS GERAIS - TRES PONTAS</t>
  </si>
  <si>
    <t>MINAS GERAIS - TRIMONTE</t>
  </si>
  <si>
    <t>MINAS GERAIS - TUIUTINGA</t>
  </si>
  <si>
    <t>MINAS GERAIS - TUMIRITINGA</t>
  </si>
  <si>
    <t>MINAS GERAIS - TUPACIGUARA</t>
  </si>
  <si>
    <t>MINAS GERAIS - TUPARECE</t>
  </si>
  <si>
    <t>MINAS GERAIS - TURMALINA</t>
  </si>
  <si>
    <t>MINAS GERAIS - TURVOLANDIA</t>
  </si>
  <si>
    <t>MINAS GERAIS - UBA</t>
  </si>
  <si>
    <t>MINAS GERAIS - UBAI</t>
  </si>
  <si>
    <t>MINAS GERAIS - UBAPORANGA</t>
  </si>
  <si>
    <t>MINAS GERAIS - UBARI</t>
  </si>
  <si>
    <t>MINAS GERAIS - UBERABA</t>
  </si>
  <si>
    <t>MINAS GERAIS - UBERLANDIA</t>
  </si>
  <si>
    <t>MINAS GERAIS - UMBURATIBA</t>
  </si>
  <si>
    <t>MINAS GERAIS - UMBUZEIRO</t>
  </si>
  <si>
    <t>MINAS GERAIS - UNAI</t>
  </si>
  <si>
    <t>MINAS GERAIS - UNIAO DE MINAS</t>
  </si>
  <si>
    <t>MINAS GERAIS - URUANA DE MINAS</t>
  </si>
  <si>
    <t>MINAS GERAIS - URUCANIA</t>
  </si>
  <si>
    <t>MINAS GERAIS - URUCUIA</t>
  </si>
  <si>
    <t>MINAS GERAIS - USINA MONTE ALEGRE</t>
  </si>
  <si>
    <t>MINAS GERAIS - VAI-VOLTA</t>
  </si>
  <si>
    <t>MINAS GERAIS - VALADARES</t>
  </si>
  <si>
    <t>MINAS GERAIS - VALAO</t>
  </si>
  <si>
    <t>MINAS GERAIS - VALE VERDE DE MINAS</t>
  </si>
  <si>
    <t>MINAS GERAIS - VALO FUNDO</t>
  </si>
  <si>
    <t>MINAS GERAIS - VARGEM ALEGRE</t>
  </si>
  <si>
    <t>MINAS GERAIS - VARGEM BONITA</t>
  </si>
  <si>
    <t>MINAS GERAIS - VARGEM GRANDE DO RIO PARDO</t>
  </si>
  <si>
    <t>MINAS GERAIS - VARGEM LINDA</t>
  </si>
  <si>
    <t>MINAS GERAIS - VARGINHA</t>
  </si>
  <si>
    <t>MINAS GERAIS - VARJAO DE MINAS</t>
  </si>
  <si>
    <t>MINAS GERAIS - VARZEA DA PALMA</t>
  </si>
  <si>
    <t>MINAS GERAIS - VARZELANDIA</t>
  </si>
  <si>
    <t>MINAS GERAIS - VAU-ACU</t>
  </si>
  <si>
    <t>MINAS GERAIS - VAZANTE</t>
  </si>
  <si>
    <t>MINAS GERAIS - VERA CRUZ DE MINAS</t>
  </si>
  <si>
    <t>MINAS GERAIS - VERDELANDIA</t>
  </si>
  <si>
    <t>MINAS GERAIS - VEREDA DO PARAISO</t>
  </si>
  <si>
    <t>MINAS GERAIS - VEREDAS</t>
  </si>
  <si>
    <t>MINAS GERAIS - VEREDINHA</t>
  </si>
  <si>
    <t>MINAS GERAIS - VERISSIMO</t>
  </si>
  <si>
    <t>MINAS GERAIS - VERMELHO</t>
  </si>
  <si>
    <t>MINAS GERAIS - VERMELHO NOVO</t>
  </si>
  <si>
    <t>MINAS GERAIS - VERMELHO VELHO</t>
  </si>
  <si>
    <t>MINAS GERAIS - VESPASIANO</t>
  </si>
  <si>
    <t>MINAS GERAIS - VICOSA</t>
  </si>
  <si>
    <t>MINAS GERAIS - VIEIRAS</t>
  </si>
  <si>
    <t>MINAS GERAIS - VILA BOM JESUS</t>
  </si>
  <si>
    <t>MINAS GERAIS - VILA COSTINA</t>
  </si>
  <si>
    <t>MINAS GERAIS - VILA NOVA DE MINAS</t>
  </si>
  <si>
    <t>MINAS GERAIS - VILA NOVA DOS POCOES</t>
  </si>
  <si>
    <t>MINAS GERAIS - VILA PEREIRA</t>
  </si>
  <si>
    <t>MINAS GERAIS - VILAS BOAS</t>
  </si>
  <si>
    <t>MINAS GERAIS - VIRGEM DA LAPA</t>
  </si>
  <si>
    <t>MINAS GERAIS - VIRGINIA</t>
  </si>
  <si>
    <t>MINAS GERAIS - VIRGINOPOLIS</t>
  </si>
  <si>
    <t>MINAS GERAIS - VIRGOLANDIA</t>
  </si>
  <si>
    <t>MINAS GERAIS - VISCONDE DO RIO BRANCO</t>
  </si>
  <si>
    <t>MINAS GERAIS - VISTA ALEGRE</t>
  </si>
  <si>
    <t>MINAS GERAIS - VITORINOS</t>
  </si>
  <si>
    <t>MINAS GERAIS - VOLTA GRANDE</t>
  </si>
  <si>
    <t>MINAS GERAIS - WENCESLAU BRAZ</t>
  </si>
  <si>
    <t>MINAS GERAIS - ZELANDIA</t>
  </si>
  <si>
    <t>MINAS GERAIS - ZITO SOARES</t>
  </si>
  <si>
    <t>PARA - ABAETETUBA</t>
  </si>
  <si>
    <t>PARA - ABEL FIGUEIREDO</t>
  </si>
  <si>
    <t>PARA - ACARA</t>
  </si>
  <si>
    <t>PARA - AFUA</t>
  </si>
  <si>
    <t>PARA - AGROPOLIS BELA VISTA</t>
  </si>
  <si>
    <t>PARA - AGUA AZUL DO NORTE</t>
  </si>
  <si>
    <t>PARA - AGUA FRIA</t>
  </si>
  <si>
    <t>PARA - ALENQUER</t>
  </si>
  <si>
    <t>PARA - ALGODOAL</t>
  </si>
  <si>
    <t>PARA - ALMEIRIM</t>
  </si>
  <si>
    <t>PARA - ALMOCO</t>
  </si>
  <si>
    <t>PARA - ALTA PARA</t>
  </si>
  <si>
    <t>PARA - ALTAMIRA</t>
  </si>
  <si>
    <t>PARA - ALTER DO CHAO</t>
  </si>
  <si>
    <t>PARA - ALVORADA</t>
  </si>
  <si>
    <t>PARA - AMERICANO</t>
  </si>
  <si>
    <t>PARA - ANAJAS</t>
  </si>
  <si>
    <t>PARA - ANANINDEUA</t>
  </si>
  <si>
    <t>PARA - ANAPU</t>
  </si>
  <si>
    <t>PARA - ANTONIO LEMOS</t>
  </si>
  <si>
    <t>PARA - APEU</t>
  </si>
  <si>
    <t>PARA - APINAGES</t>
  </si>
  <si>
    <t>PARA - ARAPIXUNA</t>
  </si>
  <si>
    <t>PARA - ARAQUAIM</t>
  </si>
  <si>
    <t>PARA - ARCO-IRIS</t>
  </si>
  <si>
    <t>PARA - AREIAS</t>
  </si>
  <si>
    <t>PARA - ARUMANDUBA</t>
  </si>
  <si>
    <t>PARA - ARURI</t>
  </si>
  <si>
    <t>PARA - ATURIAI</t>
  </si>
  <si>
    <t>PARA - AUGUSTO CORREA</t>
  </si>
  <si>
    <t>PARA - AURORA DO PARA</t>
  </si>
  <si>
    <t>PARA - AVEIRO</t>
  </si>
  <si>
    <t>PARA - BAGRE</t>
  </si>
  <si>
    <t>PARA - BAIAO</t>
  </si>
  <si>
    <t>PARA - BANNACH</t>
  </si>
  <si>
    <t>PARA - BARCARENA</t>
  </si>
  <si>
    <t>PARA - BARREIRA BRANCA</t>
  </si>
  <si>
    <t>PARA - BARREIRA DOS CAMPOS</t>
  </si>
  <si>
    <t>PARA - BARREIRAS</t>
  </si>
  <si>
    <t>PARA - BATURITE</t>
  </si>
  <si>
    <t>PARA - BEJA</t>
  </si>
  <si>
    <t>PARA - BELA VISTA DO CARACOL</t>
  </si>
  <si>
    <t>PARA - BELEM</t>
  </si>
  <si>
    <t>PARA - BELTERRA</t>
  </si>
  <si>
    <t>PARA - BENEVIDES</t>
  </si>
  <si>
    <t>PARA - BENFICA</t>
  </si>
  <si>
    <t>PARA - BOA ESPERANCA</t>
  </si>
  <si>
    <t>PARA - BOA FE</t>
  </si>
  <si>
    <t>PARA - BOA SORTE</t>
  </si>
  <si>
    <t>PARA - BOA VISTA DO IRIRITEUA</t>
  </si>
  <si>
    <t>PARA - BOIM</t>
  </si>
  <si>
    <t>PARA - BOM JARDIM</t>
  </si>
  <si>
    <t>PARA - BOM JESUS DO TOCANTINS</t>
  </si>
  <si>
    <t>PARA - BONITO</t>
  </si>
  <si>
    <t>PARA - BRAGANCA</t>
  </si>
  <si>
    <t>PARA - BRASIL NOVO</t>
  </si>
  <si>
    <t>PARA - BRASILIA LEGAL</t>
  </si>
  <si>
    <t>PARA - BREJO DO MEIO</t>
  </si>
  <si>
    <t>PARA - BREJO GRANDE DO ARAGUAIA</t>
  </si>
  <si>
    <t>PARA - BREU BRANCO</t>
  </si>
  <si>
    <t>PARA - BREVES</t>
  </si>
  <si>
    <t>PARA - BUJARU</t>
  </si>
  <si>
    <t>PARA - CACHOEIRA DE PIRIA</t>
  </si>
  <si>
    <t>PARA - CACHOEIRA DO ARARI</t>
  </si>
  <si>
    <t>PARA - CAFEZAL</t>
  </si>
  <si>
    <t>PARA - CAIRARI</t>
  </si>
  <si>
    <t>PARA - CAJU</t>
  </si>
  <si>
    <t>PARA - CAMARA DO MARAJO</t>
  </si>
  <si>
    <t>PARA - CAMBUQUIRA</t>
  </si>
  <si>
    <t>PARA - CAMETA</t>
  </si>
  <si>
    <t>PARA - CAMIRANGA</t>
  </si>
  <si>
    <t>PARA - CANAA DOS CARAJAS</t>
  </si>
  <si>
    <t>PARA - CAPANEMA</t>
  </si>
  <si>
    <t>PARA - CAPITAO POCO</t>
  </si>
  <si>
    <t>PARA - CARACARA DO ARARI</t>
  </si>
  <si>
    <t>PARA - CARAJAS</t>
  </si>
  <si>
    <t>PARA - CARAPAJO</t>
  </si>
  <si>
    <t>PARA - CARAPARU</t>
  </si>
  <si>
    <t>PARA - CARATATEUA</t>
  </si>
  <si>
    <t>PARA - CARIPI</t>
  </si>
  <si>
    <t>PARA - CARRAZEDO</t>
  </si>
  <si>
    <t>PARA - CASTANHAL</t>
  </si>
  <si>
    <t>PARA - CASTELO DOS SONHOS</t>
  </si>
  <si>
    <t>PARA - CHAVES</t>
  </si>
  <si>
    <t>PARA - COLARES</t>
  </si>
  <si>
    <t>PARA - CONCEICAO</t>
  </si>
  <si>
    <t>PARA - CONCEICAO DO ARAGUAIA</t>
  </si>
  <si>
    <t>PARA - CONCORDIA DO PARA</t>
  </si>
  <si>
    <t>PARA - CONDEIXA</t>
  </si>
  <si>
    <t>PARA - CRIPURIZAO</t>
  </si>
  <si>
    <t>PARA - CRIPURIZNHO</t>
  </si>
  <si>
    <t>PARA - CUIU-CUIU</t>
  </si>
  <si>
    <t>PARA - CUMARU DO NORTE</t>
  </si>
  <si>
    <t>PARA - CURIONOPOLIS</t>
  </si>
  <si>
    <t>PARA - CURRALINHO</t>
  </si>
  <si>
    <t>PARA - CURUA</t>
  </si>
  <si>
    <t>PARA - CURUAI</t>
  </si>
  <si>
    <t>PARA - CURUCA</t>
  </si>
  <si>
    <t>PARA - CURUCAMBABA</t>
  </si>
  <si>
    <t>PARA - CURUMU</t>
  </si>
  <si>
    <t>PARA - DOM ELISEU</t>
  </si>
  <si>
    <t>PARA - ELDORADO DOS CARAJAS</t>
  </si>
  <si>
    <t>PARA - EMBORAI</t>
  </si>
  <si>
    <t>PARA - ESPIRITO SANTO DO TAUA</t>
  </si>
  <si>
    <t>PARA - FARO</t>
  </si>
  <si>
    <t>PARA - FERNANDES BELO</t>
  </si>
  <si>
    <t>PARA - FLEXAL</t>
  </si>
  <si>
    <t>PARA - FLORESTA</t>
  </si>
  <si>
    <t>PARA - FLORESTA DO ARAGUAIA</t>
  </si>
  <si>
    <t>PARA - GARRAFAO DO NORTE</t>
  </si>
  <si>
    <t>PARA - GOIANESIA DO PARA</t>
  </si>
  <si>
    <t>PARA - GRADAUS</t>
  </si>
  <si>
    <t>PARA - GUAJARA-ACU</t>
  </si>
  <si>
    <t>PARA - GUAJARA-MIRI</t>
  </si>
  <si>
    <t>PARA - GURUPA</t>
  </si>
  <si>
    <t>PARA - GURUPIZINHO</t>
  </si>
  <si>
    <t>PARA - HIDRELETRICA TUCURUI</t>
  </si>
  <si>
    <t>PARA - IATAI</t>
  </si>
  <si>
    <t>PARA - IGARAPE DA LAMA</t>
  </si>
  <si>
    <t>PARA - IGARAPE-ACU</t>
  </si>
  <si>
    <t>PARA - IGARAPE-MIRI</t>
  </si>
  <si>
    <t>PARA - INANU</t>
  </si>
  <si>
    <t>PARA - INHANGAPI</t>
  </si>
  <si>
    <t>PARA - IPIXUNA DO PARA</t>
  </si>
  <si>
    <t>PARA - IRITUIA</t>
  </si>
  <si>
    <t>PARA - ITAITUBA</t>
  </si>
  <si>
    <t>PARA - ITAPIXUNA</t>
  </si>
  <si>
    <t>PARA - ITATUPA</t>
  </si>
  <si>
    <t>PARA - ITUPIRANGA</t>
  </si>
  <si>
    <t>PARA - JACAREACANGA</t>
  </si>
  <si>
    <t>PARA - JACUNDA</t>
  </si>
  <si>
    <t>PARA - JAGUARARI</t>
  </si>
  <si>
    <t>PARA - JAMANXINZINHO</t>
  </si>
  <si>
    <t>PARA - JAMBUACU</t>
  </si>
  <si>
    <t>PARA - JANDIAI</t>
  </si>
  <si>
    <t>PARA - JAPERICA</t>
  </si>
  <si>
    <t>PARA - JOANA COELI</t>
  </si>
  <si>
    <t>PARA - JOANA PERES</t>
  </si>
  <si>
    <t>PARA - JOANES</t>
  </si>
  <si>
    <t>PARA - JUABA</t>
  </si>
  <si>
    <t>PARA - JUBIM</t>
  </si>
  <si>
    <t>PARA - JURUTI</t>
  </si>
  <si>
    <t>PARA - KM 19</t>
  </si>
  <si>
    <t>PARA - KM 26</t>
  </si>
  <si>
    <t>PARA - LAURO SODRE</t>
  </si>
  <si>
    <t>PARA - LIGACAO DO PARA</t>
  </si>
  <si>
    <t>PARA - LIMOEIRO DO AJURU</t>
  </si>
  <si>
    <t>PARA - MAE DO RIO</t>
  </si>
  <si>
    <t>PARA - MAGALHAES BARATA</t>
  </si>
  <si>
    <t>PARA - MAIAUATA</t>
  </si>
  <si>
    <t>PARA - MANJEIRO</t>
  </si>
  <si>
    <t>PARA - MARABA</t>
  </si>
  <si>
    <t>PARA - MARACANA</t>
  </si>
  <si>
    <t>PARA - MARAJOARA</t>
  </si>
  <si>
    <t>PARA - MARAPANIM</t>
  </si>
  <si>
    <t>PARA - MARITUBA</t>
  </si>
  <si>
    <t>PARA - MARUDA</t>
  </si>
  <si>
    <t>PARA - MATA GERAL</t>
  </si>
  <si>
    <t>PARA - MATAPIQUARA</t>
  </si>
  <si>
    <t>PARA - MEDICILANDIA</t>
  </si>
  <si>
    <t>PARA - MELGACO</t>
  </si>
  <si>
    <t>PARA - MENINO DEUS DO ANAPU</t>
  </si>
  <si>
    <t>PARA - MERUU</t>
  </si>
  <si>
    <t>PARA - MIRASSELVAS</t>
  </si>
  <si>
    <t>PARA - MIRITITUBA</t>
  </si>
  <si>
    <t>PARA - MOCAJUBA</t>
  </si>
  <si>
    <t>PARA - MOIRABA</t>
  </si>
  <si>
    <t>PARA - MOJU</t>
  </si>
  <si>
    <t>PARA - MONSARAS</t>
  </si>
  <si>
    <t>PARA - MONTE ALEGRE</t>
  </si>
  <si>
    <t>PARA - MONTE ALEGRE DO MAU</t>
  </si>
  <si>
    <t>PARA - MONTE DOURADO</t>
  </si>
  <si>
    <t>PARA - MORADA NOVA</t>
  </si>
  <si>
    <t>PARA - MUANA</t>
  </si>
  <si>
    <t>PARA - MUJUI DOS CAMPOS</t>
  </si>
  <si>
    <t>PARA - MURAJA</t>
  </si>
  <si>
    <t>PARA - MURUCUPI</t>
  </si>
  <si>
    <t>PARA - MURUMURU</t>
  </si>
  <si>
    <t>PARA - MUTA</t>
  </si>
  <si>
    <t>PARA - MUTUCAL</t>
  </si>
  <si>
    <t>PARA - NAZARE DE MOCAJUBA</t>
  </si>
  <si>
    <t>PARA - NAZARE DOS PATOS</t>
  </si>
  <si>
    <t>PARA - NOVA ESPERANCA DO PIRIA</t>
  </si>
  <si>
    <t>PARA - NOVA IPIXUNA</t>
  </si>
  <si>
    <t>PARA - NOVA MOCAJUBA</t>
  </si>
  <si>
    <t>PARA - NOVA TIMBOTEUA</t>
  </si>
  <si>
    <t>PARA - NOVO PLANALTO</t>
  </si>
  <si>
    <t>PARA - NOVO PROGRESSO</t>
  </si>
  <si>
    <t>PARA - NOVO REPARTIMENTO</t>
  </si>
  <si>
    <t>PARA - NUCLEO URBANO QUILOMETRO 30</t>
  </si>
  <si>
    <t>PARA - OBIDOS</t>
  </si>
  <si>
    <t>PARA - OEIRAS DO PARA</t>
  </si>
  <si>
    <t>PARA - ORIXIMINA</t>
  </si>
  <si>
    <t>PARA - OSVALDILANDIA</t>
  </si>
  <si>
    <t>PARA - OUREM</t>
  </si>
  <si>
    <t>PARA - OURILANDIA DO NORTE</t>
  </si>
  <si>
    <t>PARA - PACAJA</t>
  </si>
  <si>
    <t>PARA - PACOVAL</t>
  </si>
  <si>
    <t>PARA - PALESTINA DO PARA</t>
  </si>
  <si>
    <t>PARA - PARAGOMINAS</t>
  </si>
  <si>
    <t>PARA - PARATINS</t>
  </si>
  <si>
    <t>PARA - PARAUAPEBAS</t>
  </si>
  <si>
    <t>PARA - PAU D'ARCO</t>
  </si>
  <si>
    <t>PARA - PEDREIRA</t>
  </si>
  <si>
    <t>PARA - PEIXE-BOI</t>
  </si>
  <si>
    <t>PARA - PENHALONGA</t>
  </si>
  <si>
    <t>PARA - PERSEVERANCA</t>
  </si>
  <si>
    <t>PARA - PESQUEIRO</t>
  </si>
  <si>
    <t>PARA - PIABAS</t>
  </si>
  <si>
    <t>PARA - PICARRA</t>
  </si>
  <si>
    <t>PARA - PINHAL</t>
  </si>
  <si>
    <t>PARA - PIRAQUARA</t>
  </si>
  <si>
    <t>PARA - PIRIA</t>
  </si>
  <si>
    <t>PARA - PLACAS</t>
  </si>
  <si>
    <t>PARA - PONTA DE PEDRAS</t>
  </si>
  <si>
    <t>PARA - PONTA DE RAMOS</t>
  </si>
  <si>
    <t>PARA - PORTEL</t>
  </si>
  <si>
    <t>PARA - PORTO DE MOZ</t>
  </si>
  <si>
    <t>PARA - PORTO SALVO</t>
  </si>
  <si>
    <t>PARA - PORTO TROMBETAS</t>
  </si>
  <si>
    <t>PARA - PRAINHA</t>
  </si>
  <si>
    <t>PARA - PRIMAVERA</t>
  </si>
  <si>
    <t>PARA - QUATIPURU</t>
  </si>
  <si>
    <t>PARA - QUATRO BOCAS</t>
  </si>
  <si>
    <t>PARA - REDENCAO</t>
  </si>
  <si>
    <t>PARA - REMANSAO</t>
  </si>
  <si>
    <t>PARA - REPARTIMENTO</t>
  </si>
  <si>
    <t>PARA - RIO MARIA</t>
  </si>
  <si>
    <t>PARA - RIO VERMELHO</t>
  </si>
  <si>
    <t>PARA - RIOZINHO</t>
  </si>
  <si>
    <t>PARA - RONDON DO PARA</t>
  </si>
  <si>
    <t>PARA - RUROPOLIS</t>
  </si>
  <si>
    <t>PARA - SALINOPOLIS</t>
  </si>
  <si>
    <t>PARA - SALVATERRA</t>
  </si>
  <si>
    <t>PARA - SANTA BARBARA DO PARA</t>
  </si>
  <si>
    <t>PARA - SANTA CRUZ DO ARARI</t>
  </si>
  <si>
    <t>PARA - SANTA ISABEL DO PARA</t>
  </si>
  <si>
    <t>PARA - SANTA LUZIA DO PARA</t>
  </si>
  <si>
    <t>PARA - SANTA MARIA</t>
  </si>
  <si>
    <t>PARA - SANTA MARIA DAS BARREIRAS</t>
  </si>
  <si>
    <t>PARA - SANTA MARIA DO PARA</t>
  </si>
  <si>
    <t>PARA - SANTA ROSA DA VIGIA</t>
  </si>
  <si>
    <t>PARA - SANTA TEREZINHA</t>
  </si>
  <si>
    <t>PARA - SANTANA DO ARAGUAIA</t>
  </si>
  <si>
    <t>PARA - SANTAREM</t>
  </si>
  <si>
    <t>PARA - SANTAREM NOVO</t>
  </si>
  <si>
    <t>PARA - SANTO ANTONIO</t>
  </si>
  <si>
    <t>PARA - SANTO ANTONIO DO TAUA</t>
  </si>
  <si>
    <t>PARA - SAO CAETANO DE ODIVELAS</t>
  </si>
  <si>
    <t>PARA - SAO DOMINGOS DO ARAGUAIA</t>
  </si>
  <si>
    <t>PARA - SAO DOMINGOS DO CAPIM</t>
  </si>
  <si>
    <t>PARA - SAO FELIX DO XINGU</t>
  </si>
  <si>
    <t>PARA - SAO FRANCISCO</t>
  </si>
  <si>
    <t>PARA - SAO FRANCISCO DA JARARACA</t>
  </si>
  <si>
    <t>PARA - SAO FRANCISCO DO PARA</t>
  </si>
  <si>
    <t>PARA - SAO GERALDO DO ARAGUAIA</t>
  </si>
  <si>
    <t>PARA - SAO JOAO DA PONTA</t>
  </si>
  <si>
    <t>PARA - SAO JOAO DE PIRABAS</t>
  </si>
  <si>
    <t>PARA - SAO JOAO DO ACANGATA</t>
  </si>
  <si>
    <t>PARA - SAO JOAO DO ARAGUAIA</t>
  </si>
  <si>
    <t>PARA - SAO JOAO DO PIRIA</t>
  </si>
  <si>
    <t>PARA - SAO JOAO DOS RAMOS</t>
  </si>
  <si>
    <t>PARA - SAO JOAQUIM DO TAPARA</t>
  </si>
  <si>
    <t>PARA - SAO JORGE</t>
  </si>
  <si>
    <t>PARA - SAO JOSE DO GURUPI</t>
  </si>
  <si>
    <t>PARA - SAO JOSE DO PIRIA</t>
  </si>
  <si>
    <t>PARA - SAO LUIZ DO TAPAJOS</t>
  </si>
  <si>
    <t>PARA - SAO MIGUEL DO GUAMA</t>
  </si>
  <si>
    <t>PARA - SAO MIGUEL DOS MACACOS</t>
  </si>
  <si>
    <t>PARA - SAO PEDRO DE VISEU</t>
  </si>
  <si>
    <t>PARA - SAO PEDRO DO CAPIM</t>
  </si>
  <si>
    <t>PARA - SAO RAIMUNDO DE BORRALHOS</t>
  </si>
  <si>
    <t>PARA - SAO RAIMUNDO DO ARAGUAIA</t>
  </si>
  <si>
    <t>PARA - SAO RAIMUNDO DOS FURTADOS</t>
  </si>
  <si>
    <t>PARA - SAO ROBERTO</t>
  </si>
  <si>
    <t>PARA - SAO SEBASTIAO DA BOA VISTA</t>
  </si>
  <si>
    <t>PARA - SAO SEBASTIAO DE VICOSA</t>
  </si>
  <si>
    <t>PARA - SAPUCAIA</t>
  </si>
  <si>
    <t>PARA - SENADOR JOSE PORFIRIO</t>
  </si>
  <si>
    <t>PARA - SERRA PELADA</t>
  </si>
  <si>
    <t>PARA - SOURE</t>
  </si>
  <si>
    <t>PARA - TAILANDIA</t>
  </si>
  <si>
    <t>PARA - TATUTEUA</t>
  </si>
  <si>
    <t>PARA - TAUARI</t>
  </si>
  <si>
    <t>PARA - TAUARIZINHO</t>
  </si>
  <si>
    <t>PARA - TENTUGAL</t>
  </si>
  <si>
    <t>PARA - TERRA ALTA</t>
  </si>
  <si>
    <t>PARA - TERRA SANTA</t>
  </si>
  <si>
    <t>PARA - TIJOCA</t>
  </si>
  <si>
    <t>PARA - TIMBOTEUA</t>
  </si>
  <si>
    <t>PARA - TOME-ACU</t>
  </si>
  <si>
    <t>PARA - TRACUATEUA</t>
  </si>
  <si>
    <t>PARA - TRAIRAO</t>
  </si>
  <si>
    <t>PARA - TUCUMA</t>
  </si>
  <si>
    <t>PARA - TUCURUI</t>
  </si>
  <si>
    <t>PARA - ULIANOPOLIS</t>
  </si>
  <si>
    <t>PARA - URUARA</t>
  </si>
  <si>
    <t>PARA - URUCURI</t>
  </si>
  <si>
    <t>PARA - URUCURITEUA</t>
  </si>
  <si>
    <t>PARA - VEIROS</t>
  </si>
  <si>
    <t>PARA - VIGIA</t>
  </si>
  <si>
    <t>PARA - VILA DO CARMO DO TOCANTINS</t>
  </si>
  <si>
    <t>PARA - VILA DOS CABANOS</t>
  </si>
  <si>
    <t>PARA - VILA FRANCA</t>
  </si>
  <si>
    <t>PARA - VILA GORETH</t>
  </si>
  <si>
    <t>PARA - VILA ISOL</t>
  </si>
  <si>
    <t>PARA - VILA NOVA</t>
  </si>
  <si>
    <t>PARA - VILA PLANALTO</t>
  </si>
  <si>
    <t>PARA - VILA SANTA FE</t>
  </si>
  <si>
    <t>PARA - VILA SOCORRO</t>
  </si>
  <si>
    <t>PARA - VILARINHO DO MONTE</t>
  </si>
  <si>
    <t>PARA - VISEU</t>
  </si>
  <si>
    <t>PARA - VISTA ALEGRE</t>
  </si>
  <si>
    <t>PARA - VISTA ALEGRE DO PARA</t>
  </si>
  <si>
    <t>PARA - VITORIA DO XINGU</t>
  </si>
  <si>
    <t>PARA - XINGUARA</t>
  </si>
  <si>
    <t>PARA - XINGUARINHA</t>
  </si>
  <si>
    <t>PARAIBA - AGUA BRANCA</t>
  </si>
  <si>
    <t>PARAIBA - AGUIAR</t>
  </si>
  <si>
    <t>PARAIBA - ALAGOA GRANDE</t>
  </si>
  <si>
    <t>PARAIBA - ALAGOA NOVA</t>
  </si>
  <si>
    <t>PARAIBA - ALAGOINHA</t>
  </si>
  <si>
    <t>PARAIBA - ALCANTIL</t>
  </si>
  <si>
    <t>PARAIBA - ALGODAO DE JANDAIRA</t>
  </si>
  <si>
    <t>PARAIBA - ALHANDRA</t>
  </si>
  <si>
    <t>PARAIBA - AMPARO</t>
  </si>
  <si>
    <t>PARAIBA - APARECIDA</t>
  </si>
  <si>
    <t>PARAIBA - ARACAGI</t>
  </si>
  <si>
    <t>PARAIBA - ARARA</t>
  </si>
  <si>
    <t>PARAIBA - ARARUNA</t>
  </si>
  <si>
    <t>PARAIBA - AREIA</t>
  </si>
  <si>
    <t>PARAIBA - AREIA DE BARAUNAS</t>
  </si>
  <si>
    <t>PARAIBA - AREIAL</t>
  </si>
  <si>
    <t>PARAIBA - AREIAS</t>
  </si>
  <si>
    <t>PARAIBA - AROEIRAS</t>
  </si>
  <si>
    <t>PARAIBA - ASSIS CHATEAUBRIAND</t>
  </si>
  <si>
    <t>PARAIBA - ASSUNCAO</t>
  </si>
  <si>
    <t>PARAIBA - BAIA DA TRAICAO</t>
  </si>
  <si>
    <t>PARAIBA - BALANCOS</t>
  </si>
  <si>
    <t>PARAIBA - BANANEIRAS</t>
  </si>
  <si>
    <t>PARAIBA - BARAUNA</t>
  </si>
  <si>
    <t>PARAIBA - BARRA DE SANTA ROSA</t>
  </si>
  <si>
    <t>PARAIBA - BARRA DE SANTANA</t>
  </si>
  <si>
    <t>PARAIBA - BARRA DE SAO MIGUEL</t>
  </si>
  <si>
    <t>PARAIBA - BARRA DO CAMARATUBA</t>
  </si>
  <si>
    <t>PARAIBA - BAYEUX</t>
  </si>
  <si>
    <t>PARAIBA - BELEM</t>
  </si>
  <si>
    <t>PARAIBA - BELEM DO BREJO DO CRUZ</t>
  </si>
  <si>
    <t>PARAIBA - BERNARDINO BATISTA</t>
  </si>
  <si>
    <t>PARAIBA - BOA VENTURA</t>
  </si>
  <si>
    <t>PARAIBA - BOA VISTA</t>
  </si>
  <si>
    <t>PARAIBA - BOM JESUS</t>
  </si>
  <si>
    <t>PARAIBA - BOM SUCESSO</t>
  </si>
  <si>
    <t>PARAIBA - BONITO DE SANTA FE</t>
  </si>
  <si>
    <t>PARAIBA - BOQUEIRAO</t>
  </si>
  <si>
    <t>PARAIBA - BORBOREMA</t>
  </si>
  <si>
    <t>PARAIBA - BREJO DO CRUZ</t>
  </si>
  <si>
    <t>PARAIBA - BREJO DOS SANTOS</t>
  </si>
  <si>
    <t>PARAIBA - CAAPORA</t>
  </si>
  <si>
    <t>PARAIBA - CABACEIRAS</t>
  </si>
  <si>
    <t>PARAIBA - CABEDELO</t>
  </si>
  <si>
    <t>PARAIBA - CACHOEIRA</t>
  </si>
  <si>
    <t>PARAIBA - CACHOEIRA DOS INDIOS</t>
  </si>
  <si>
    <t>PARAIBA - CACHOEIRINHA</t>
  </si>
  <si>
    <t>PARAIBA - CACIMBA DE AREIA</t>
  </si>
  <si>
    <t>PARAIBA - CACIMBA DE DENTRO</t>
  </si>
  <si>
    <t>PARAIBA - CACIMBAS</t>
  </si>
  <si>
    <t>PARAIBA - CAICARA</t>
  </si>
  <si>
    <t>PARAIBA - CAJAZEIRAS</t>
  </si>
  <si>
    <t>PARAIBA - CAJAZEIRINHAS</t>
  </si>
  <si>
    <t>PARAIBA - CALDAS BRANDAO</t>
  </si>
  <si>
    <t>PARAIBA - CAMALAU</t>
  </si>
  <si>
    <t>PARAIBA - CAMPINA GRANDE</t>
  </si>
  <si>
    <t>PARAIBA - CAMPO ALEGRE</t>
  </si>
  <si>
    <t>PARAIBA - CAMPO GRANDE</t>
  </si>
  <si>
    <t>PARAIBA - CAMURUPIM</t>
  </si>
  <si>
    <t>PARAIBA - CAPIM</t>
  </si>
  <si>
    <t>PARAIBA - CARAUBAS</t>
  </si>
  <si>
    <t>PARAIBA - CARDOSO</t>
  </si>
  <si>
    <t>PARAIBA - CARRAPATEIRA</t>
  </si>
  <si>
    <t>PARAIBA - CASINHA DO HOMEM</t>
  </si>
  <si>
    <t>PARAIBA - CASSERENGUE</t>
  </si>
  <si>
    <t>PARAIBA - CATINGUEIRA</t>
  </si>
  <si>
    <t>PARAIBA - CATOLE</t>
  </si>
  <si>
    <t>PARAIBA - CATOLE DO ROCHA</t>
  </si>
  <si>
    <t>PARAIBA - CATURITE</t>
  </si>
  <si>
    <t>PARAIBA - CEPILHO</t>
  </si>
  <si>
    <t>PARAIBA - CONCEICAO</t>
  </si>
  <si>
    <t>PARAIBA - CONDADO</t>
  </si>
  <si>
    <t>PARAIBA - CONDE</t>
  </si>
  <si>
    <t>PARAIBA - CONGO</t>
  </si>
  <si>
    <t>PARAIBA - COREMAS</t>
  </si>
  <si>
    <t>PARAIBA - CORONEL MAIA</t>
  </si>
  <si>
    <t>PARAIBA - COXIXOLA</t>
  </si>
  <si>
    <t>PARAIBA - CRUZ DO ESPIRITO SANTO</t>
  </si>
  <si>
    <t>PARAIBA - CUBATI</t>
  </si>
  <si>
    <t>PARAIBA - CUITE</t>
  </si>
  <si>
    <t>PARAIBA - CUITE DE MAMANGUAPE</t>
  </si>
  <si>
    <t>PARAIBA - CUITEGI</t>
  </si>
  <si>
    <t>PARAIBA - CUPISSURA</t>
  </si>
  <si>
    <t>PARAIBA - CURRAL DE CIMA</t>
  </si>
  <si>
    <t>PARAIBA - CURRAL VELHO</t>
  </si>
  <si>
    <t>PARAIBA - DAMIAO</t>
  </si>
  <si>
    <t>PARAIBA - DESTERRO</t>
  </si>
  <si>
    <t>PARAIBA - DIAMANTE</t>
  </si>
  <si>
    <t>PARAIBA - DONA INES</t>
  </si>
  <si>
    <t>PARAIBA - DUAS ESTRADAS</t>
  </si>
  <si>
    <t>PARAIBA - EMAS</t>
  </si>
  <si>
    <t>PARAIBA - ENGENHEIRO AVIDOS</t>
  </si>
  <si>
    <t>PARAIBA - ESPERANCA</t>
  </si>
  <si>
    <t>PARAIBA - FAGUNDES</t>
  </si>
  <si>
    <t>PARAIBA - FATIMA</t>
  </si>
  <si>
    <t>PARAIBA - FAZENDA NOVA</t>
  </si>
  <si>
    <t>PARAIBA - FORTE VELHO</t>
  </si>
  <si>
    <t>PARAIBA - FREI MARTINHO</t>
  </si>
  <si>
    <t>PARAIBA - GADO BRAVO</t>
  </si>
  <si>
    <t>PARAIBA - GALANTE</t>
  </si>
  <si>
    <t>PARAIBA - GUARABIRA</t>
  </si>
  <si>
    <t>PARAIBA - GUARITA</t>
  </si>
  <si>
    <t>PARAIBA - GURINHEM</t>
  </si>
  <si>
    <t>PARAIBA - GURJAO</t>
  </si>
  <si>
    <t>PARAIBA - IBIARA</t>
  </si>
  <si>
    <t>PARAIBA - IGARACY</t>
  </si>
  <si>
    <t>PARAIBA - IMACULADA</t>
  </si>
  <si>
    <t>PARAIBA - INGA</t>
  </si>
  <si>
    <t>PARAIBA - ITABAIANA</t>
  </si>
  <si>
    <t>PARAIBA - ITAJUBATIBA</t>
  </si>
  <si>
    <t>PARAIBA - ITAPORANGA</t>
  </si>
  <si>
    <t>PARAIBA - ITAPOROROCA</t>
  </si>
  <si>
    <t>PARAIBA - ITATUBA</t>
  </si>
  <si>
    <t>PARAIBA - JACARAU</t>
  </si>
  <si>
    <t>PARAIBA - JERICO</t>
  </si>
  <si>
    <t>PARAIBA - JOAO PESSOA</t>
  </si>
  <si>
    <t>PARAIBA - JUAREZ TAVORA</t>
  </si>
  <si>
    <t>PARAIBA - JUAZEIRINHO</t>
  </si>
  <si>
    <t>PARAIBA - JUNCO DO SERIDO</t>
  </si>
  <si>
    <t>PARAIBA - JURIPIRANGA</t>
  </si>
  <si>
    <t>PARAIBA - JURU</t>
  </si>
  <si>
    <t>PARAIBA - LAGOA</t>
  </si>
  <si>
    <t>PARAIBA - LAGOA DE DENTRO</t>
  </si>
  <si>
    <t>PARAIBA - LAGOA SECA</t>
  </si>
  <si>
    <t>PARAIBA - LASTRO</t>
  </si>
  <si>
    <t>PARAIBA - LEROLANDIA</t>
  </si>
  <si>
    <t>PARAIBA - LIVRAMENTO</t>
  </si>
  <si>
    <t>PARAIBA - LOGRADOURO</t>
  </si>
  <si>
    <t>PARAIBA - LUCENA</t>
  </si>
  <si>
    <t>PARAIBA - MAE D'AGUA</t>
  </si>
  <si>
    <t>PARAIBA - MAIA</t>
  </si>
  <si>
    <t>PARAIBA - MALTA</t>
  </si>
  <si>
    <t>PARAIBA - MAMANGUAPE</t>
  </si>
  <si>
    <t>PARAIBA - MANAIRA</t>
  </si>
  <si>
    <t>PARAIBA - MARCACAO</t>
  </si>
  <si>
    <t>PARAIBA - MARI</t>
  </si>
  <si>
    <t>PARAIBA - MARIZOPOLIS</t>
  </si>
  <si>
    <t>PARAIBA - MASSARANDUBA</t>
  </si>
  <si>
    <t>PARAIBA - MATA LIMPA</t>
  </si>
  <si>
    <t>PARAIBA - MATA VIRGEM</t>
  </si>
  <si>
    <t>PARAIBA - MATARACA</t>
  </si>
  <si>
    <t>PARAIBA - MATINHAS</t>
  </si>
  <si>
    <t>PARAIBA - MATO GROSSO</t>
  </si>
  <si>
    <t>PARAIBA - MATUREIA</t>
  </si>
  <si>
    <t>PARAIBA - MELO</t>
  </si>
  <si>
    <t>PARAIBA - MOGEIRO</t>
  </si>
  <si>
    <t>PARAIBA - MONTADAS</t>
  </si>
  <si>
    <t>PARAIBA - MONTE HOREBE</t>
  </si>
  <si>
    <t>PARAIBA - MONTEIRO</t>
  </si>
  <si>
    <t>PARAIBA - MONTEVIDEO</t>
  </si>
  <si>
    <t>PARAIBA - MULUNGU</t>
  </si>
  <si>
    <t>PARAIBA - MUQUEM</t>
  </si>
  <si>
    <t>PARAIBA - NATUBA</t>
  </si>
  <si>
    <t>PARAIBA - NAZARE</t>
  </si>
  <si>
    <t>PARAIBA - NAZAREZINHO</t>
  </si>
  <si>
    <t>PARAIBA - NOSSA SENHORA DO LIVRAMENTO</t>
  </si>
  <si>
    <t>PARAIBA - NOVA FLORESTA</t>
  </si>
  <si>
    <t>PARAIBA - NOVA OLINDA</t>
  </si>
  <si>
    <t>PARAIBA - NOVA PALMEIRA</t>
  </si>
  <si>
    <t>PARAIBA - NUCLEO N 2</t>
  </si>
  <si>
    <t>PARAIBA - NUCLEO N 3</t>
  </si>
  <si>
    <t>PARAIBA - ODILANDIA</t>
  </si>
  <si>
    <t>PARAIBA - OLHO D'AGUA</t>
  </si>
  <si>
    <t>PARAIBA - OLIVEDOS</t>
  </si>
  <si>
    <t>PARAIBA - OURO VELHO</t>
  </si>
  <si>
    <t>PARAIBA - PARARI</t>
  </si>
  <si>
    <t>PARAIBA - PASSAGEM</t>
  </si>
  <si>
    <t>PARAIBA - PATOS</t>
  </si>
  <si>
    <t>PARAIBA - PAULISTA</t>
  </si>
  <si>
    <t>PARAIBA - PEDRA BRANCA</t>
  </si>
  <si>
    <t>PARAIBA - PEDRA LAVRADA</t>
  </si>
  <si>
    <t>PARAIBA - PEDRAS DE FOGO</t>
  </si>
  <si>
    <t>PARAIBA - PEDRO REGIS</t>
  </si>
  <si>
    <t>PARAIBA - PELO SINAL</t>
  </si>
  <si>
    <t>PARAIBA - PEREIROS</t>
  </si>
  <si>
    <t>PARAIBA - PIANCO</t>
  </si>
  <si>
    <t>PARAIBA - PICUI</t>
  </si>
  <si>
    <t>PARAIBA - PILAR</t>
  </si>
  <si>
    <t>PARAIBA - PILOES</t>
  </si>
  <si>
    <t>PARAIBA - PILOEZINHOS</t>
  </si>
  <si>
    <t>PARAIBA - PINDURAO</t>
  </si>
  <si>
    <t>PARAIBA - PIO X</t>
  </si>
  <si>
    <t>PARAIBA - PIRAUA</t>
  </si>
  <si>
    <t>PARAIBA - PIRPIRITUBA</t>
  </si>
  <si>
    <t>PARAIBA - PITANGA DE ESTRADA</t>
  </si>
  <si>
    <t>PARAIBA - PITIMBU</t>
  </si>
  <si>
    <t>PARAIBA - POCINHOS</t>
  </si>
  <si>
    <t>PARAIBA - POCO DANTAS</t>
  </si>
  <si>
    <t>PARAIBA - POCO DE JOSE DE MOURA</t>
  </si>
  <si>
    <t>PARAIBA - POMBAL</t>
  </si>
  <si>
    <t>PARAIBA - PORTEIRINHA DE PEDRA</t>
  </si>
  <si>
    <t>PARAIBA - PRATA</t>
  </si>
  <si>
    <t>PARAIBA - PRINCESA ISABEL</t>
  </si>
  <si>
    <t>PARAIBA - PUXINANA</t>
  </si>
  <si>
    <t>PARAIBA - QUEIMADAS</t>
  </si>
  <si>
    <t>PARAIBA - QUIXABA</t>
  </si>
  <si>
    <t>PARAIBA - REMIGIO</t>
  </si>
  <si>
    <t>PARAIBA - RIACHAO</t>
  </si>
  <si>
    <t>PARAIBA - RIACHAO DO POCO</t>
  </si>
  <si>
    <t>PARAIBA - RIACHO DE SANTO ANTONIO</t>
  </si>
  <si>
    <t>PARAIBA - RIACHO DOS CAVALOS</t>
  </si>
  <si>
    <t>PARAIBA - RIBEIRA</t>
  </si>
  <si>
    <t>PARAIBA - RIO TINTO</t>
  </si>
  <si>
    <t>PARAIBA - RUA NOVA</t>
  </si>
  <si>
    <t>PARAIBA - SALEMA</t>
  </si>
  <si>
    <t>PARAIBA - SALGADINHO</t>
  </si>
  <si>
    <t>PARAIBA - SALGADO DE SAO FELIX</t>
  </si>
  <si>
    <t>PARAIBA - SANTA CECILIA DE UMBUZEIRO</t>
  </si>
  <si>
    <t>PARAIBA - SANTA CRUZ</t>
  </si>
  <si>
    <t>PARAIBA - SANTA GERTRUDES</t>
  </si>
  <si>
    <t>PARAIBA - SANTA HELENA</t>
  </si>
  <si>
    <t>PARAIBA - SANTA INES</t>
  </si>
  <si>
    <t>PARAIBA - SANTA LUZIA</t>
  </si>
  <si>
    <t>PARAIBA - SANTA LUZIA DO CARIRI</t>
  </si>
  <si>
    <t>PARAIBA - SANTA MARIA</t>
  </si>
  <si>
    <t>PARAIBA - SANTA RITA</t>
  </si>
  <si>
    <t>PARAIBA - SANTA TERESINHA</t>
  </si>
  <si>
    <t>PARAIBA - SANTA TEREZINHA</t>
  </si>
  <si>
    <t>PARAIBA - SANTANA DE MANGUEIRA</t>
  </si>
  <si>
    <t>PARAIBA - SANTANA DOS GARROTES</t>
  </si>
  <si>
    <t>PARAIBA - SANTAREM</t>
  </si>
  <si>
    <t>PARAIBA - SANTO ANDRE</t>
  </si>
  <si>
    <t>PARAIBA - SAO BENTO</t>
  </si>
  <si>
    <t>PARAIBA - SAO BENTO DE POMBAL</t>
  </si>
  <si>
    <t>PARAIBA - SAO DOMINGOS DE POMBAL</t>
  </si>
  <si>
    <t>PARAIBA - SAO DOMINGOS DO CARIRI</t>
  </si>
  <si>
    <t>PARAIBA - SAO FRANCISCO</t>
  </si>
  <si>
    <t>PARAIBA - SAO GONCALO</t>
  </si>
  <si>
    <t>PARAIBA - SAO JOAO BOSCO</t>
  </si>
  <si>
    <t>PARAIBA - SAO JOAO DO CARIRI</t>
  </si>
  <si>
    <t>PARAIBA - SAO JOAO DO RIO DO PEIXE</t>
  </si>
  <si>
    <t>PARAIBA - SAO JOAO DO TIGRE</t>
  </si>
  <si>
    <t>PARAIBA - SAO JOSE DA LAGOA TAPADA</t>
  </si>
  <si>
    <t>PARAIBA - SAO JOSE DA MATA</t>
  </si>
  <si>
    <t>PARAIBA - SAO JOSE DE CAIANA</t>
  </si>
  <si>
    <t>PARAIBA - SAO JOSE DE ESPINHARAS</t>
  </si>
  <si>
    <t>PARAIBA - SAO JOSE DE MARIMBAS</t>
  </si>
  <si>
    <t>PARAIBA - SAO JOSE DE PIRANHAS</t>
  </si>
  <si>
    <t>PARAIBA - SAO JOSE DE PRINCESA</t>
  </si>
  <si>
    <t>PARAIBA - SAO JOSE DO BONFIM</t>
  </si>
  <si>
    <t>PARAIBA - SAO JOSE DO BREJO DO CRUZ</t>
  </si>
  <si>
    <t>PARAIBA - SAO JOSE DO SABUGI</t>
  </si>
  <si>
    <t>PARAIBA - SAO JOSE DOS CORDEIROS</t>
  </si>
  <si>
    <t>PARAIBA - SAO JOSE DOS RAMOS</t>
  </si>
  <si>
    <t>PARAIBA - SAO MAMEDE</t>
  </si>
  <si>
    <t>PARAIBA - SAO MIGUEL DE TAIPU</t>
  </si>
  <si>
    <t>PARAIBA - SAO PEDRO</t>
  </si>
  <si>
    <t>PARAIBA - SAO SEBASTIAO DE LAGOA DE ROCA</t>
  </si>
  <si>
    <t>PARAIBA - SAO SEBASTIAO DO UMBUZEIRO</t>
  </si>
  <si>
    <t>PARAIBA - SAPE</t>
  </si>
  <si>
    <t>PARAIBA - SERIDO</t>
  </si>
  <si>
    <t>PARAIBA - SERIDO/SAO VICENTE DO SERIDO</t>
  </si>
  <si>
    <t>PARAIBA - SERRA BRANCA</t>
  </si>
  <si>
    <t>PARAIBA - SERRA DA RAIZ</t>
  </si>
  <si>
    <t>PARAIBA - SERRA GRANDE</t>
  </si>
  <si>
    <t>PARAIBA - SERRA REDONDA</t>
  </si>
  <si>
    <t>PARAIBA - SERRARIA</t>
  </si>
  <si>
    <t>PARAIBA - SERTAOZINHO</t>
  </si>
  <si>
    <t>PARAIBA - SOBRADO</t>
  </si>
  <si>
    <t>PARAIBA - SOLANEA</t>
  </si>
  <si>
    <t>PARAIBA - SOLEDADE</t>
  </si>
  <si>
    <t>PARAIBA - SOSSEGO</t>
  </si>
  <si>
    <t>PARAIBA - SOUSA</t>
  </si>
  <si>
    <t>PARAIBA - SUCURU</t>
  </si>
  <si>
    <t>PARAIBA - SUME</t>
  </si>
  <si>
    <t>PARAIBA - TACIMA</t>
  </si>
  <si>
    <t>PARAIBA - TAMBAUZINHO</t>
  </si>
  <si>
    <t>PARAIBA - TAPEROA</t>
  </si>
  <si>
    <t>PARAIBA - TAVARES</t>
  </si>
  <si>
    <t>PARAIBA - TEIXEIRA</t>
  </si>
  <si>
    <t>PARAIBA - TENORIO</t>
  </si>
  <si>
    <t>PARAIBA - TRIUNFO</t>
  </si>
  <si>
    <t>PARAIBA - UIRAUNA</t>
  </si>
  <si>
    <t>PARAIBA - UMARI</t>
  </si>
  <si>
    <t>PARAIBA - UMBUZEIRO</t>
  </si>
  <si>
    <t>PARAIBA - VARZEA</t>
  </si>
  <si>
    <t>PARAIBA - VARZEA COMPRIDA</t>
  </si>
  <si>
    <t>PARAIBA - VARZEA NOVA</t>
  </si>
  <si>
    <t>PARAIBA - VAZANTE</t>
  </si>
  <si>
    <t>PARAIBA - VIEIROPOLIS</t>
  </si>
  <si>
    <t>PARAIBA - VISTA SERRANA</t>
  </si>
  <si>
    <t>PARAIBA - ZABELE</t>
  </si>
  <si>
    <t>PARANA - 4O. CENTENARIO</t>
  </si>
  <si>
    <t>PARANA - ABAPA</t>
  </si>
  <si>
    <t>PARANA - ABATIA</t>
  </si>
  <si>
    <t>PARANA - ACAMPAMENTO DAS MINAS</t>
  </si>
  <si>
    <t>PARANA - ACUNGUI</t>
  </si>
  <si>
    <t>PARANA - ADHEMAR DE BARROS</t>
  </si>
  <si>
    <t>PARANA - ADRIANOPOLIS</t>
  </si>
  <si>
    <t>PARANA - AGOSTINHO</t>
  </si>
  <si>
    <t>PARANA - AGUA AZUL</t>
  </si>
  <si>
    <t>PARANA - AGUA BOA</t>
  </si>
  <si>
    <t>PARANA - AGUA BRANCA</t>
  </si>
  <si>
    <t>PARANA - AGUA DO BOI</t>
  </si>
  <si>
    <t>PARANA - AGUA MINERAL</t>
  </si>
  <si>
    <t>PARANA - AGUA VERMELHA</t>
  </si>
  <si>
    <t>PARANA - AGUDOS DO SUL</t>
  </si>
  <si>
    <t>PARANA - ALECRIM</t>
  </si>
  <si>
    <t>PARANA - ALEXANDRA</t>
  </si>
  <si>
    <t>PARANA - ALMIRANTE TAMANDARE</t>
  </si>
  <si>
    <t>PARANA - ALTAMIRA DO PARANA</t>
  </si>
  <si>
    <t>PARANA - ALTANEIRA</t>
  </si>
  <si>
    <t>PARANA - ALTO ALEGRE</t>
  </si>
  <si>
    <t>PARANA - ALTO ALEGRE DO IGUACU</t>
  </si>
  <si>
    <t>PARANA - ALTO AMPARO</t>
  </si>
  <si>
    <t>PARANA - ALTO DO AMPARO</t>
  </si>
  <si>
    <t>PARANA - ALTO PARA</t>
  </si>
  <si>
    <t>PARANA - ALTO PARANA</t>
  </si>
  <si>
    <t>PARANA - ALTO PIQUIRI</t>
  </si>
  <si>
    <t>PARANA - ALTO PORA</t>
  </si>
  <si>
    <t>PARANA - ALTO SABIA</t>
  </si>
  <si>
    <t>PARANA - ALTO SANTA FE</t>
  </si>
  <si>
    <t>PARANA - ALTO SAO JOAO</t>
  </si>
  <si>
    <t>PARANA - ALTONIA</t>
  </si>
  <si>
    <t>PARANA - ALVORADA DO IGUACU</t>
  </si>
  <si>
    <t>PARANA - ALVORADA DO SUL</t>
  </si>
  <si>
    <t>PARANA - AMAPORA</t>
  </si>
  <si>
    <t>PARANA - AMORINHA</t>
  </si>
  <si>
    <t>PARANA - AMPERE</t>
  </si>
  <si>
    <t>PARANA - ANAHY</t>
  </si>
  <si>
    <t>PARANA - ANDIRA</t>
  </si>
  <si>
    <t>PARANA - ANDORINHAS</t>
  </si>
  <si>
    <t>PARANA - ANGAI</t>
  </si>
  <si>
    <t>PARANA - ANGULO</t>
  </si>
  <si>
    <t>PARANA - ANTAS</t>
  </si>
  <si>
    <t>PARANA - ANTONINA</t>
  </si>
  <si>
    <t>PARANA - ANTONIO BRANDAO DE OLIVEIRA</t>
  </si>
  <si>
    <t>PARANA - ANTONIO OLINTO</t>
  </si>
  <si>
    <t>PARANA - ANUNCIACAO</t>
  </si>
  <si>
    <t>PARANA - APARECIDA DO OESTE</t>
  </si>
  <si>
    <t>PARANA - APIABA</t>
  </si>
  <si>
    <t>PARANA - APUCARANA</t>
  </si>
  <si>
    <t>PARANA - AQUIDABAN</t>
  </si>
  <si>
    <t>PARANA - ARANHA</t>
  </si>
  <si>
    <t>PARANA - ARAPONGAS</t>
  </si>
  <si>
    <t>PARANA - ARAPOTI</t>
  </si>
  <si>
    <t>PARANA - ARAPUA</t>
  </si>
  <si>
    <t>PARANA - ARAPUAN</t>
  </si>
  <si>
    <t>PARANA - ARARAPIRA</t>
  </si>
  <si>
    <t>PARANA - ARARUNA</t>
  </si>
  <si>
    <t>PARANA - ARAUCARIA</t>
  </si>
  <si>
    <t>PARANA - AREIA BRANCA DOS ASSIS</t>
  </si>
  <si>
    <t>PARANA - AREIAS</t>
  </si>
  <si>
    <t>PARANA - ARICANDUVA</t>
  </si>
  <si>
    <t>PARANA - ARIRANHA DO IVAI</t>
  </si>
  <si>
    <t>PARANA - AROEIRA</t>
  </si>
  <si>
    <t>PARANA - ARQUIMEDES</t>
  </si>
  <si>
    <t>PARANA - ASSAI</t>
  </si>
  <si>
    <t>PARANA - ASSIS CHATEAUBRIAND</t>
  </si>
  <si>
    <t>PARANA - ASTORGA</t>
  </si>
  <si>
    <t>PARANA - ATALAIA</t>
  </si>
  <si>
    <t>PARANA - AURORA DO IGUACU</t>
  </si>
  <si>
    <t>PARANA - BAIRRO CACHOEIRA</t>
  </si>
  <si>
    <t>PARANA - BAIRRO DO FELISBERTO</t>
  </si>
  <si>
    <t>PARANA - BAIRRO LIMOEIRO</t>
  </si>
  <si>
    <t>PARANA - BALSA NOVA</t>
  </si>
  <si>
    <t>PARANA - BANDEIRANTES</t>
  </si>
  <si>
    <t>PARANA - BANDEIRANTES D'OESTE</t>
  </si>
  <si>
    <t>PARANA - BANHADO</t>
  </si>
  <si>
    <t>PARANA - BARAO DE LUCENA</t>
  </si>
  <si>
    <t>PARANA - BARBOSA FERRAZ</t>
  </si>
  <si>
    <t>PARANA - BARRA BONITA</t>
  </si>
  <si>
    <t>PARANA - BARRA DO JACARE</t>
  </si>
  <si>
    <t>PARANA - BARRA GRANDE</t>
  </si>
  <si>
    <t>PARANA - BARRA MANSA</t>
  </si>
  <si>
    <t>PARANA - BARRA SANTA SALETE</t>
  </si>
  <si>
    <t>PARANA - BARRACAO</t>
  </si>
  <si>
    <t>PARANA - BARRAS</t>
  </si>
  <si>
    <t>PARANA - BARREIRO</t>
  </si>
  <si>
    <t>PARANA - BARREIRO DAS FRUTAS</t>
  </si>
  <si>
    <t>PARANA - BARREIROS</t>
  </si>
  <si>
    <t>PARANA - BARRINHA</t>
  </si>
  <si>
    <t>PARANA - BARRO PRETO</t>
  </si>
  <si>
    <t>PARANA - BATEIAS</t>
  </si>
  <si>
    <t>PARANA - BAULANDIA</t>
  </si>
  <si>
    <t>PARANA - BELA VISTA</t>
  </si>
  <si>
    <t>PARANA - BELA VISTA DO CAROBA</t>
  </si>
  <si>
    <t>PARANA - BELA VISTA DO IVAI</t>
  </si>
  <si>
    <t>PARANA - BELA VISTA DO PARAISO</t>
  </si>
  <si>
    <t>PARANA - BELA VISTA DO PIQUIRI</t>
  </si>
  <si>
    <t>PARANA - BELA VISTA DO TAPIRACUI</t>
  </si>
  <si>
    <t>PARANA - BENTOPOLIS</t>
  </si>
  <si>
    <t>PARANA - BERNARDELLI</t>
  </si>
  <si>
    <t>PARANA - BETARAS</t>
  </si>
  <si>
    <t>PARANA - BITURUNA</t>
  </si>
  <si>
    <t>PARANA - BOA ESPERANCA</t>
  </si>
  <si>
    <t>PARANA - BOA ESPERANCA DO IGUACU</t>
  </si>
  <si>
    <t>PARANA - BOA VENTURA DE SAO ROQUE</t>
  </si>
  <si>
    <t>PARANA - BOA VISTA</t>
  </si>
  <si>
    <t>PARANA - BOA VISTA DA APARECIDA</t>
  </si>
  <si>
    <t>PARANA - BOCAINA</t>
  </si>
  <si>
    <t>PARANA - BOCAIUVA DO SUL</t>
  </si>
  <si>
    <t>PARANA - BOM JARDIM DO SUL</t>
  </si>
  <si>
    <t>PARANA - BOM JESUS DO SUL</t>
  </si>
  <si>
    <t>PARANA - BOM PROGRESSO</t>
  </si>
  <si>
    <t>PARANA - BOM RETIRO</t>
  </si>
  <si>
    <t>PARANA - BOM SUCESSO</t>
  </si>
  <si>
    <t>PARANA - BOM SUCESSO DO SUL</t>
  </si>
  <si>
    <t>PARANA - BORDA DO CAMPO</t>
  </si>
  <si>
    <t>PARANA - BORDA DO CAMPO DE SAO SEBASTIA</t>
  </si>
  <si>
    <t>PARANA - BORMAN</t>
  </si>
  <si>
    <t>PARANA - BORRAZOPOLIS</t>
  </si>
  <si>
    <t>PARANA - BOTUQUARA</t>
  </si>
  <si>
    <t>PARANA - BOURBONIA</t>
  </si>
  <si>
    <t>PARANA - BRAGANEY</t>
  </si>
  <si>
    <t>PARANA - BRAGANTINA</t>
  </si>
  <si>
    <t>PARANA - BRASILANDIA DO SUL</t>
  </si>
  <si>
    <t>PARANA - BUGRE</t>
  </si>
  <si>
    <t>PARANA - BULCAO</t>
  </si>
  <si>
    <t>PARANA - CABRITO</t>
  </si>
  <si>
    <t>PARANA - CACATU</t>
  </si>
  <si>
    <t>PARANA - CACHOEIRA</t>
  </si>
  <si>
    <t>PARANA - CACHOEIRA DE CIMA</t>
  </si>
  <si>
    <t>PARANA - CACHOEIRA DE SAO JOSE</t>
  </si>
  <si>
    <t>PARANA - CACHOEIRA DO ESPIRITO SANTO</t>
  </si>
  <si>
    <t>PARANA - CACHOEIRINHA</t>
  </si>
  <si>
    <t>PARANA - CADEADINHO</t>
  </si>
  <si>
    <t>PARANA - CAETANO MENDES</t>
  </si>
  <si>
    <t>PARANA - CAFEARA</t>
  </si>
  <si>
    <t>PARANA - CAFEEIROS</t>
  </si>
  <si>
    <t>PARANA - CAFELANDIA</t>
  </si>
  <si>
    <t>PARANA - CAFEZAL DO SUL</t>
  </si>
  <si>
    <t>PARANA - CAITA</t>
  </si>
  <si>
    <t>PARANA - CAIXA PREGO</t>
  </si>
  <si>
    <t>PARANA - CALIFORNIA</t>
  </si>
  <si>
    <t>PARANA - CALOGERAS</t>
  </si>
  <si>
    <t>PARANA - CAMBARA</t>
  </si>
  <si>
    <t>PARANA - CAMBE</t>
  </si>
  <si>
    <t>PARANA - CAMBIJU</t>
  </si>
  <si>
    <t>PARANA - CAMBIRA</t>
  </si>
  <si>
    <t>PARANA - CAMPESTRINHO</t>
  </si>
  <si>
    <t>PARANA - CAMPINA</t>
  </si>
  <si>
    <t>PARANA - CAMPINA DA LAGOA</t>
  </si>
  <si>
    <t>PARANA - CAMPINA DO MIRANGUAVA</t>
  </si>
  <si>
    <t>PARANA - CAMPINA DO SIMAO</t>
  </si>
  <si>
    <t>PARANA - CAMPINA DOS FURTADOS</t>
  </si>
  <si>
    <t>PARANA - CAMPINA GRANDE DO SUL</t>
  </si>
  <si>
    <t>PARANA - CAMPINAS</t>
  </si>
  <si>
    <t>PARANA - CAMPO BONITO</t>
  </si>
  <si>
    <t>PARANA - CAMPO DO MEIO</t>
  </si>
  <si>
    <t>PARANA - CAMPO DO TENENTE</t>
  </si>
  <si>
    <t>PARANA - CAMPO LARGO</t>
  </si>
  <si>
    <t>PARANA - CAMPO LARGO DA ROSEIRA</t>
  </si>
  <si>
    <t>PARANA - CAMPO MAGRO</t>
  </si>
  <si>
    <t>PARANA - CAMPO MOURAO</t>
  </si>
  <si>
    <t>PARANA - CANDIDO DE ABREU</t>
  </si>
  <si>
    <t>PARANA - CANDOI</t>
  </si>
  <si>
    <t>PARANA - CANELA</t>
  </si>
  <si>
    <t>PARANA - CANTAGALO</t>
  </si>
  <si>
    <t>PARANA - CANZIANOPOLIS</t>
  </si>
  <si>
    <t>PARANA - CAPANEMA</t>
  </si>
  <si>
    <t>PARANA - CAPAO ALTO</t>
  </si>
  <si>
    <t>PARANA - CAPAO BONITO</t>
  </si>
  <si>
    <t>PARANA - CAPAO DA LAGOA</t>
  </si>
  <si>
    <t>PARANA - CAPAO GRANDE</t>
  </si>
  <si>
    <t>PARANA - CAPAO RICO</t>
  </si>
  <si>
    <t>PARANA - CAPITAO LEONIDAS MARQUES</t>
  </si>
  <si>
    <t>PARANA - CAPIVARA</t>
  </si>
  <si>
    <t>PARANA - CAPOEIRINHA</t>
  </si>
  <si>
    <t>PARANA - CARA PINTADO</t>
  </si>
  <si>
    <t>PARANA - CARA-CARA</t>
  </si>
  <si>
    <t>PARANA - CARAJA</t>
  </si>
  <si>
    <t>PARANA - CARAMBEI</t>
  </si>
  <si>
    <t>PARANA - CARAMURU</t>
  </si>
  <si>
    <t>PARANA - CARATUVA</t>
  </si>
  <si>
    <t>PARANA - CARAZINHO</t>
  </si>
  <si>
    <t>PARANA - CARBONERA</t>
  </si>
  <si>
    <t>PARANA - CARLOPOLIS</t>
  </si>
  <si>
    <t>PARANA - CASA NOVA</t>
  </si>
  <si>
    <t>PARANA - CASCATINHA</t>
  </si>
  <si>
    <t>PARANA - CASCAVEL</t>
  </si>
  <si>
    <t>PARANA - CASTRO</t>
  </si>
  <si>
    <t>PARANA - CATANDUVAS</t>
  </si>
  <si>
    <t>PARANA - CATANDUVAS DO SUL</t>
  </si>
  <si>
    <t>PARANA - CATARINENSES</t>
  </si>
  <si>
    <t>PARANA - CAXAMBU</t>
  </si>
  <si>
    <t>PARANA - CEDRO</t>
  </si>
  <si>
    <t>PARANA - CENTENARIO</t>
  </si>
  <si>
    <t>PARANA - CENTENARIO DO SUL</t>
  </si>
  <si>
    <t>PARANA - CENTRAL LUPION</t>
  </si>
  <si>
    <t>PARANA - CENTRALITO</t>
  </si>
  <si>
    <t>PARANA - CENTRO NOVO</t>
  </si>
  <si>
    <t>PARANA - CERNE</t>
  </si>
  <si>
    <t>PARANA - CERRADO GRANDE</t>
  </si>
  <si>
    <t>PARANA - CERRO AZUL</t>
  </si>
  <si>
    <t>PARANA - CERRO VELHO</t>
  </si>
  <si>
    <t>PARANA - CEU AZUL</t>
  </si>
  <si>
    <t>PARANA - CHOPINZINHO</t>
  </si>
  <si>
    <t>PARANA - CIANORTE</t>
  </si>
  <si>
    <t>PARANA - CIDADE GAUCHA</t>
  </si>
  <si>
    <t>PARANA - CINTRA PIMENTEL</t>
  </si>
  <si>
    <t>PARANA - CLEVELANDIA</t>
  </si>
  <si>
    <t>PARANA - COITINHO</t>
  </si>
  <si>
    <t>PARANA - COLOMBO</t>
  </si>
  <si>
    <t>PARANA - COLONIA ACIOLI</t>
  </si>
  <si>
    <t>PARANA - COLONIA CASTELHANOS</t>
  </si>
  <si>
    <t>PARANA - COLONIA CASTROLANDA</t>
  </si>
  <si>
    <t>PARANA - COLONIA CENTENARIO</t>
  </si>
  <si>
    <t>PARANA - COLONIA CRISTINA</t>
  </si>
  <si>
    <t>PARANA - COLONIA DOM CARLOS</t>
  </si>
  <si>
    <t>PARANA - COLONIA ESPERANCA</t>
  </si>
  <si>
    <t>PARANA - COLONIA GENERAL CARNEIRO</t>
  </si>
  <si>
    <t>PARANA - COLONIA IAPO</t>
  </si>
  <si>
    <t>PARANA - COLONIA MELISSA</t>
  </si>
  <si>
    <t>PARANA - COLONIA MURICI</t>
  </si>
  <si>
    <t>PARANA - COLONIA PADRE PAULO</t>
  </si>
  <si>
    <t>PARANA - COLONIA PEREIRA</t>
  </si>
  <si>
    <t>PARANA - COLONIA SANTOS ANDRADE</t>
  </si>
  <si>
    <t>PARANA - COLONIA SAO JOSE</t>
  </si>
  <si>
    <t>PARANA - COLONIA SAPUCAI</t>
  </si>
  <si>
    <t>PARANA - COLONIA SAUDE</t>
  </si>
  <si>
    <t>PARANA - COLONIA TAPERA</t>
  </si>
  <si>
    <t>PARANA - COLORADO</t>
  </si>
  <si>
    <t>PARANA - COMUR</t>
  </si>
  <si>
    <t>PARANA - CONCEICAO</t>
  </si>
  <si>
    <t>PARANA - CONCHAS VELHAS</t>
  </si>
  <si>
    <t>PARANA - CONCIOLANDIA</t>
  </si>
  <si>
    <t>PARANA - CONGONHAS</t>
  </si>
  <si>
    <t>PARANA - CONGONHINHAS</t>
  </si>
  <si>
    <t>PARANA - CONSELHEIRO MAIRINCK</t>
  </si>
  <si>
    <t>PARANA - CONSELHEIRO ZACARIAS</t>
  </si>
  <si>
    <t>PARANA - CONTENDA</t>
  </si>
  <si>
    <t>PARANA - COPACABANA DO NORTE</t>
  </si>
  <si>
    <t>PARANA - CORBELIA</t>
  </si>
  <si>
    <t>PARANA - CORNELIO PROCOPIO</t>
  </si>
  <si>
    <t>PARANA - CORONEL DOMINGOS SOARES</t>
  </si>
  <si>
    <t>PARANA - CORONEL FIRMINO MARTINS</t>
  </si>
  <si>
    <t>PARANA - CORONEL VIVIDA</t>
  </si>
  <si>
    <t>PARANA - CORREIA DE FREITAS</t>
  </si>
  <si>
    <t>PARANA - CORUMBATAI DO SUL</t>
  </si>
  <si>
    <t>PARANA - CORVO</t>
  </si>
  <si>
    <t>PARANA - COSTEIRA</t>
  </si>
  <si>
    <t>PARANA - COVO</t>
  </si>
  <si>
    <t>PARANA - COXILHA RICA</t>
  </si>
  <si>
    <t>PARANA - CRISTO REI</t>
  </si>
  <si>
    <t>PARANA - CRUZ MACHADO</t>
  </si>
  <si>
    <t>PARANA - CRUZEIRO DO IGUACU</t>
  </si>
  <si>
    <t>PARANA - CRUZEIRO DO NORTE</t>
  </si>
  <si>
    <t>PARANA - CRUZEIRO DO OESTE</t>
  </si>
  <si>
    <t>PARANA - CRUZEIRO DO SUL</t>
  </si>
  <si>
    <t>PARANA - CRUZMALTINA</t>
  </si>
  <si>
    <t>PARANA - CUNHAPORANGA</t>
  </si>
  <si>
    <t>PARANA - CURITIBA</t>
  </si>
  <si>
    <t>PARANA - CURIUVA</t>
  </si>
  <si>
    <t>PARANA - CURUCACA</t>
  </si>
  <si>
    <t>PARANA - DEPUTADO JOSE AFONSO</t>
  </si>
  <si>
    <t>PARANA - DESPIQUE</t>
  </si>
  <si>
    <t>PARANA - DESPRAIADO</t>
  </si>
  <si>
    <t>PARANA - DEZ DE MAIO</t>
  </si>
  <si>
    <t>PARANA - DIAMANTE</t>
  </si>
  <si>
    <t>PARANA - DIAMANTE DO NORTE</t>
  </si>
  <si>
    <t>PARANA - DIAMANTE DO SUL</t>
  </si>
  <si>
    <t>PARANA - DIAMANTE D'OESTE</t>
  </si>
  <si>
    <t>PARANA - DOCE GRANDE</t>
  </si>
  <si>
    <t>PARANA - DOIS IRMAOS</t>
  </si>
  <si>
    <t>PARANA - DOIS MARCOS</t>
  </si>
  <si>
    <t>PARANA - DOIS VIZINHOS</t>
  </si>
  <si>
    <t>PARANA - DOM RODRIGO</t>
  </si>
  <si>
    <t>PARANA - DORIZON</t>
  </si>
  <si>
    <t>PARANA - DOURADINA</t>
  </si>
  <si>
    <t>PARANA - DOUTOR ANTONIO PARANHOS</t>
  </si>
  <si>
    <t>PARANA - DOUTOR CAMARGO</t>
  </si>
  <si>
    <t>PARANA - DOUTOR ERNESTO</t>
  </si>
  <si>
    <t>PARANA - DOUTOR OLIVEIRA CASTRO</t>
  </si>
  <si>
    <t>PARANA - DOUTOR ULYSSES</t>
  </si>
  <si>
    <t>PARANA - EDUARDO XAVIER DA SILVA</t>
  </si>
  <si>
    <t>PARANA - EMBOGUACU</t>
  </si>
  <si>
    <t>PARANA - EMBOQUE</t>
  </si>
  <si>
    <t>PARANA - ENCANTADO D'OESTE</t>
  </si>
  <si>
    <t>PARANA - ENCRUZILHADA</t>
  </si>
  <si>
    <t>PARANA - ENEAS MARQUES</t>
  </si>
  <si>
    <t>PARANA - ENGENHEIRO BELTRAO</t>
  </si>
  <si>
    <t>PARANA - ENTRE RIOS</t>
  </si>
  <si>
    <t>PARANA - ENTRE RIOS DO OESTE</t>
  </si>
  <si>
    <t>PARANA - ESPERANCA DO NORTE</t>
  </si>
  <si>
    <t>PARANA - ESPERANCA NOVA</t>
  </si>
  <si>
    <t>PARANA - ESPIGAO ALTO DO IGUACU</t>
  </si>
  <si>
    <t>PARANA - ESPIRITO SANTO</t>
  </si>
  <si>
    <t>PARANA - ESTACAO GENERAL LUCIO</t>
  </si>
  <si>
    <t>PARANA - ESTACAO ROCA NOVA</t>
  </si>
  <si>
    <t>PARANA - EUROPA</t>
  </si>
  <si>
    <t>PARANA - EUZEBIO DE OLIVEIRA</t>
  </si>
  <si>
    <t>PARANA - FAISQUEIRA</t>
  </si>
  <si>
    <t>PARANA - FAROL</t>
  </si>
  <si>
    <t>PARANA - FAXINA</t>
  </si>
  <si>
    <t>PARANA - FAXINAL</t>
  </si>
  <si>
    <t>PARANA - FAXINAL DO CEU</t>
  </si>
  <si>
    <t>PARANA - FAXINAL DOS ELIAS</t>
  </si>
  <si>
    <t>PARANA - FAXINAL SANTA CRUZ</t>
  </si>
  <si>
    <t>PARANA - FAZENDA DO BRIGADEIRO</t>
  </si>
  <si>
    <t>PARANA - FAZENDA DOS BARBOSAS</t>
  </si>
  <si>
    <t>PARANA - FAZENDA JANGADA</t>
  </si>
  <si>
    <t>PARANA - FAZENDA RIO GRANDE</t>
  </si>
  <si>
    <t>PARANA - FAZENDA SALMO 23</t>
  </si>
  <si>
    <t>PARANA - FAZENDINHA</t>
  </si>
  <si>
    <t>PARANA - FELPUDO</t>
  </si>
  <si>
    <t>PARANA - FENIX</t>
  </si>
  <si>
    <t>PARANA - FERNANDES PINHEIRO</t>
  </si>
  <si>
    <t>PARANA - FERNAO DIAS</t>
  </si>
  <si>
    <t>PARANA - FERRARIA</t>
  </si>
  <si>
    <t>PARANA - FERREIRAS</t>
  </si>
  <si>
    <t>PARANA - FIGUEIRA</t>
  </si>
  <si>
    <t>PARANA - FIGUEIRA DO OESTE</t>
  </si>
  <si>
    <t>PARANA - FIUSAS</t>
  </si>
  <si>
    <t>PARANA - FLOR DA SERRA</t>
  </si>
  <si>
    <t>PARANA - FLOR DA SERRA DO SUL</t>
  </si>
  <si>
    <t>PARANA - FLORAI</t>
  </si>
  <si>
    <t>PARANA - FLORESTA</t>
  </si>
  <si>
    <t>PARANA - FLORESTOPOLIS</t>
  </si>
  <si>
    <t>PARANA - FLORIANO</t>
  </si>
  <si>
    <t>PARANA - FLORIDA</t>
  </si>
  <si>
    <t>PARANA - FLOROPOLIS</t>
  </si>
  <si>
    <t>PARANA - FLUVIOPOLIS</t>
  </si>
  <si>
    <t>PARANA - FORMIGONE</t>
  </si>
  <si>
    <t>PARANA - FORMOSA DO OESTE</t>
  </si>
  <si>
    <t>PARANA - FOZ DO IGUACU</t>
  </si>
  <si>
    <t>PARANA - FOZ DO JORDAO</t>
  </si>
  <si>
    <t>PARANA - FRANCISCO ALVES</t>
  </si>
  <si>
    <t>PARANA - FRANCISCO BELTRAO</t>
  </si>
  <si>
    <t>PARANA - FRANCISCO FREDERICO TEIXEIRA G</t>
  </si>
  <si>
    <t>PARANA - FREI TIMOTEO</t>
  </si>
  <si>
    <t>PARANA - FUEROS</t>
  </si>
  <si>
    <t>PARANA - FUNDAO</t>
  </si>
  <si>
    <t>PARANA - GAMADINHO</t>
  </si>
  <si>
    <t>PARANA - GAMELA</t>
  </si>
  <si>
    <t>PARANA - GAUCHA</t>
  </si>
  <si>
    <t>PARANA - GAVIAO</t>
  </si>
  <si>
    <t>PARANA - GENERAL CARNEIRO</t>
  </si>
  <si>
    <t>PARANA - GENERAL OSORIO</t>
  </si>
  <si>
    <t>PARANA - GEREMIA LUNARDELLI</t>
  </si>
  <si>
    <t>PARANA - GODOY MOREIRA</t>
  </si>
  <si>
    <t>PARANA - GOIOERE</t>
  </si>
  <si>
    <t>PARANA - GOIOXIM</t>
  </si>
  <si>
    <t>PARANA - GOIS</t>
  </si>
  <si>
    <t>PARANA - GONCALVES JUNIOR</t>
  </si>
  <si>
    <t>PARANA - GRACIOSA</t>
  </si>
  <si>
    <t>PARANA - GRANDES RIOS</t>
  </si>
  <si>
    <t>PARANA - GUAIPORA</t>
  </si>
  <si>
    <t>PARANA - GUAIRA</t>
  </si>
  <si>
    <t>PARANA - GUAIRACA</t>
  </si>
  <si>
    <t>PARANA - GUAJUVIRA</t>
  </si>
  <si>
    <t>PARANA - GUAMIRANGA</t>
  </si>
  <si>
    <t>PARANA - GUAMIRIM</t>
  </si>
  <si>
    <t>PARANA - GUAPIRAMA</t>
  </si>
  <si>
    <t>PARANA - GUAPORE</t>
  </si>
  <si>
    <t>PARANA - GUAPOREMA</t>
  </si>
  <si>
    <t>PARANA - GUARA</t>
  </si>
  <si>
    <t>PARANA - GUARACI</t>
  </si>
  <si>
    <t>PARANA - GUARAGI</t>
  </si>
  <si>
    <t>PARANA - GUARAITUBA</t>
  </si>
  <si>
    <t>PARANA - GUARANI</t>
  </si>
  <si>
    <t>PARANA - GUARANIACU</t>
  </si>
  <si>
    <t>PARANA - GUARAPUAVA</t>
  </si>
  <si>
    <t>PARANA - GUARAPUAVINHA</t>
  </si>
  <si>
    <t>PARANA - GUARAQUECABA</t>
  </si>
  <si>
    <t>PARANA - GUARAREMA</t>
  </si>
  <si>
    <t>PARANA - GUARATUBA</t>
  </si>
  <si>
    <t>PARANA - GUARAUNA</t>
  </si>
  <si>
    <t>PARANA - GUARAVERA</t>
  </si>
  <si>
    <t>PARANA - GUARDAMORIA</t>
  </si>
  <si>
    <t>PARANA - HARMONIA</t>
  </si>
  <si>
    <t>PARANA - HERCULANDIA</t>
  </si>
  <si>
    <t>PARANA - HERVAL GRANDE</t>
  </si>
  <si>
    <t>PARANA - HERVEIRA</t>
  </si>
  <si>
    <t>PARANA - HIDRELETRICA ITAIPU</t>
  </si>
  <si>
    <t>PARANA - HONORIO SERPA</t>
  </si>
  <si>
    <t>PARANA - IARAMA</t>
  </si>
  <si>
    <t>PARANA - IBAITI</t>
  </si>
  <si>
    <t>PARANA - IBEMA</t>
  </si>
  <si>
    <t>PARANA - IBIACI</t>
  </si>
  <si>
    <t>PARANA - IBIPORA</t>
  </si>
  <si>
    <t>PARANA - ICARA</t>
  </si>
  <si>
    <t>PARANA - ICARAIMA</t>
  </si>
  <si>
    <t>PARANA - ICATU</t>
  </si>
  <si>
    <t>PARANA - IGREJINHA</t>
  </si>
  <si>
    <t>PARANA - IGUARACU</t>
  </si>
  <si>
    <t>PARANA - IGUATEMI</t>
  </si>
  <si>
    <t>PARANA - IGUATU</t>
  </si>
  <si>
    <t>PARANA - IGUIPORA</t>
  </si>
  <si>
    <t>PARANA - ILHA DO MEL</t>
  </si>
  <si>
    <t>PARANA - ILHA DOS VALADARES</t>
  </si>
  <si>
    <t>PARANA - IMBAU</t>
  </si>
  <si>
    <t>PARANA - IMBAUZINHO</t>
  </si>
  <si>
    <t>PARANA - IMBITUVA</t>
  </si>
  <si>
    <t>PARANA - INACIO MARTINS</t>
  </si>
  <si>
    <t>PARANA - INAJA</t>
  </si>
  <si>
    <t>PARANA - INDEPENDENCIA</t>
  </si>
  <si>
    <t>PARANA - INDIANOPOLIS</t>
  </si>
  <si>
    <t>PARANA - INSPETOR CARVALHO</t>
  </si>
  <si>
    <t>PARANA - INVERNADA</t>
  </si>
  <si>
    <t>PARANA - INVERNADINHA</t>
  </si>
  <si>
    <t>PARANA - IOLOPOLIS</t>
  </si>
  <si>
    <t>PARANA - IPIRANGA</t>
  </si>
  <si>
    <t>PARANA - IPORA</t>
  </si>
  <si>
    <t>PARANA - IRACEMA DO OESTE</t>
  </si>
  <si>
    <t>PARANA - IRAPUAN</t>
  </si>
  <si>
    <t>PARANA - IRATI</t>
  </si>
  <si>
    <t>PARANA - IRERE</t>
  </si>
  <si>
    <t>PARANA - IRETAMA</t>
  </si>
  <si>
    <t>PARANA - ITAGUAJE</t>
  </si>
  <si>
    <t>PARANA - ITAIACOCA</t>
  </si>
  <si>
    <t>PARANA - ITAIPULANDIA</t>
  </si>
  <si>
    <t>PARANA - ITAMBARACA</t>
  </si>
  <si>
    <t>PARANA - ITAMBE</t>
  </si>
  <si>
    <t>PARANA - ITAPANHACANGA</t>
  </si>
  <si>
    <t>PARANA - ITAPARA</t>
  </si>
  <si>
    <t>PARANA - ITAPEJARA D'OESTE</t>
  </si>
  <si>
    <t>PARANA - ITAPERUCU</t>
  </si>
  <si>
    <t>PARANA - ITAQUI</t>
  </si>
  <si>
    <t>PARANA - ITAUNA DO SUL</t>
  </si>
  <si>
    <t>PARANA - ITINGA</t>
  </si>
  <si>
    <t>PARANA - IVAI</t>
  </si>
  <si>
    <t>PARANA - IVAILANDIA</t>
  </si>
  <si>
    <t>PARANA - IVAIPORA</t>
  </si>
  <si>
    <t>PARANA - IVAITINGA</t>
  </si>
  <si>
    <t>PARANA - IVATE</t>
  </si>
  <si>
    <t>PARANA - IVATUBA</t>
  </si>
  <si>
    <t>PARANA - JABORANDI</t>
  </si>
  <si>
    <t>PARANA - JABOTI</t>
  </si>
  <si>
    <t>PARANA - JABOTICABAL</t>
  </si>
  <si>
    <t>PARANA - JABURU</t>
  </si>
  <si>
    <t>PARANA - JACARE</t>
  </si>
  <si>
    <t>PARANA - JACAREZINHO</t>
  </si>
  <si>
    <t>PARANA - JACIABA</t>
  </si>
  <si>
    <t>PARANA - JACUTINGA</t>
  </si>
  <si>
    <t>PARANA - JAGUAPITA</t>
  </si>
  <si>
    <t>PARANA - JAGUARIAIVA</t>
  </si>
  <si>
    <t>PARANA - JANDAIA DO SUL</t>
  </si>
  <si>
    <t>PARANA - JANGADA</t>
  </si>
  <si>
    <t>PARANA - JANGADA DO SUL</t>
  </si>
  <si>
    <t>PARANA - JANIOPOLIS</t>
  </si>
  <si>
    <t>PARANA - JAPIRA</t>
  </si>
  <si>
    <t>PARANA - JAPURA</t>
  </si>
  <si>
    <t>PARANA - JARACATIA</t>
  </si>
  <si>
    <t>PARANA - JARDIM</t>
  </si>
  <si>
    <t>PARANA - JARDIM ALEGRE</t>
  </si>
  <si>
    <t>PARANA - JARDIM OLINDA</t>
  </si>
  <si>
    <t>PARANA - JARDIM PAREDAO</t>
  </si>
  <si>
    <t>PARANA - JARDIM PAULISTA</t>
  </si>
  <si>
    <t>PARANA - JARDINOPOLIS</t>
  </si>
  <si>
    <t>PARANA - JATAIZINHO</t>
  </si>
  <si>
    <t>PARANA - JAVACAE</t>
  </si>
  <si>
    <t>PARANA - JESUITAS</t>
  </si>
  <si>
    <t>PARANA - JOA</t>
  </si>
  <si>
    <t>PARANA - JOAQUIM TAVORA</t>
  </si>
  <si>
    <t>PARANA - JORDAOZINHO</t>
  </si>
  <si>
    <t>PARANA - JOSE LACERDA</t>
  </si>
  <si>
    <t>PARANA - JUCIARA</t>
  </si>
  <si>
    <t>PARANA - JUNDIAI DO SUL</t>
  </si>
  <si>
    <t>PARANA - JURANDA</t>
  </si>
  <si>
    <t>PARANA - JUSSARA</t>
  </si>
  <si>
    <t>PARANA - JUVINOPOLIS</t>
  </si>
  <si>
    <t>PARANA - KALORE</t>
  </si>
  <si>
    <t>PARANA - KM 30</t>
  </si>
  <si>
    <t>PARANA - LAGOA</t>
  </si>
  <si>
    <t>PARANA - LAGOA BONITA</t>
  </si>
  <si>
    <t>PARANA - LAGOA DOS RIBAS</t>
  </si>
  <si>
    <t>PARANA - LAGOA DOURADA</t>
  </si>
  <si>
    <t>PARANA - LAGOA SECA</t>
  </si>
  <si>
    <t>PARANA - LAGOA VERDE</t>
  </si>
  <si>
    <t>PARANA - LAGOINHA</t>
  </si>
  <si>
    <t>PARANA - LAJEADO</t>
  </si>
  <si>
    <t>PARANA - LAJEADO BONITO</t>
  </si>
  <si>
    <t>PARANA - LAJEADO GRANDE</t>
  </si>
  <si>
    <t>PARANA - LAMBARI</t>
  </si>
  <si>
    <t>PARANA - LAPA</t>
  </si>
  <si>
    <t>PARANA - LARANJA AZEDA</t>
  </si>
  <si>
    <t>PARANA - LARANJAL</t>
  </si>
  <si>
    <t>PARANA - LARANJEIRAS DO SUL</t>
  </si>
  <si>
    <t>PARANA - LAVRA</t>
  </si>
  <si>
    <t>PARANA - LAVRINHA</t>
  </si>
  <si>
    <t>PARANA - LEOPOLIS</t>
  </si>
  <si>
    <t>PARANA - LERROVILLE</t>
  </si>
  <si>
    <t>PARANA - LIDIANOPOLIS</t>
  </si>
  <si>
    <t>PARANA - LINDOESTE</t>
  </si>
  <si>
    <t>PARANA - LINHA GIACOMINI</t>
  </si>
  <si>
    <t>PARANA - LOANDA</t>
  </si>
  <si>
    <t>PARANA - LOBATO</t>
  </si>
  <si>
    <t>PARANA - LONDRINA</t>
  </si>
  <si>
    <t>PARANA - LOPEI</t>
  </si>
  <si>
    <t>PARANA - LOVAT</t>
  </si>
  <si>
    <t>PARANA - LUAR</t>
  </si>
  <si>
    <t>PARANA - LUIZIANA</t>
  </si>
  <si>
    <t>PARANA - LUNARDELLI</t>
  </si>
  <si>
    <t>PARANA - LUPIONOPOLIS</t>
  </si>
  <si>
    <t>PARANA - MACACO</t>
  </si>
  <si>
    <t>PARANA - MACUCOS</t>
  </si>
  <si>
    <t>PARANA - MAIRA</t>
  </si>
  <si>
    <t>PARANA - MAITA</t>
  </si>
  <si>
    <t>PARANA - MALLET</t>
  </si>
  <si>
    <t>PARANA - MALU</t>
  </si>
  <si>
    <t>PARANA - MAMBORE</t>
  </si>
  <si>
    <t>PARANA - MANDACAIA</t>
  </si>
  <si>
    <t>PARANA - MANDAGUACU</t>
  </si>
  <si>
    <t>PARANA - MANDAGUARI</t>
  </si>
  <si>
    <t>PARANA - MANDIOCABA</t>
  </si>
  <si>
    <t>PARANA - MANDIRITUBA</t>
  </si>
  <si>
    <t>PARANA - MANFRINOPOLIS</t>
  </si>
  <si>
    <t>PARANA - MANGUEIRINHA</t>
  </si>
  <si>
    <t>PARANA - MANOEL RIBAS</t>
  </si>
  <si>
    <t>PARANA - MARABA</t>
  </si>
  <si>
    <t>PARANA - MARACANA</t>
  </si>
  <si>
    <t>PARANA - MARAJO</t>
  </si>
  <si>
    <t>PARANA - MARAVILHA</t>
  </si>
  <si>
    <t>PARANA - MARCELINO</t>
  </si>
  <si>
    <t>PARANA - MARCIONOPOLIS</t>
  </si>
  <si>
    <t>PARANA - MARECHAL CANDIDO RONDON</t>
  </si>
  <si>
    <t>PARANA - MARGARIDA</t>
  </si>
  <si>
    <t>PARANA - MARIA HELENA</t>
  </si>
  <si>
    <t>PARANA - MARIA LUIZA</t>
  </si>
  <si>
    <t>PARANA - MARIALVA</t>
  </si>
  <si>
    <t>PARANA - MARIENTAL</t>
  </si>
  <si>
    <t>PARANA - MARILANDIA DO SUL</t>
  </si>
  <si>
    <t>PARANA - MARILENA</t>
  </si>
  <si>
    <t>PARANA - MARILU</t>
  </si>
  <si>
    <t>PARANA - MARILUZ</t>
  </si>
  <si>
    <t>PARANA - MARIMBONDO</t>
  </si>
  <si>
    <t>PARANA - MARINGA</t>
  </si>
  <si>
    <t>PARANA - MARIOPOLIS</t>
  </si>
  <si>
    <t>PARANA - MARIPA</t>
  </si>
  <si>
    <t>PARANA - MARISTELA</t>
  </si>
  <si>
    <t>PARANA - MARIZA</t>
  </si>
  <si>
    <t>PARANA - MARMELANDIA</t>
  </si>
  <si>
    <t>PARANA - MARMELEIRO</t>
  </si>
  <si>
    <t>PARANA - MARQUES DE ABRANTES</t>
  </si>
  <si>
    <t>PARANA - MARQUINHO</t>
  </si>
  <si>
    <t>PARANA - MARRECAS</t>
  </si>
  <si>
    <t>PARANA - MARTINS</t>
  </si>
  <si>
    <t>PARANA - MARUMBI</t>
  </si>
  <si>
    <t>PARANA - MATELANDIA</t>
  </si>
  <si>
    <t>PARANA - MATINHOS</t>
  </si>
  <si>
    <t>PARANA - MATO QUEIMADO</t>
  </si>
  <si>
    <t>PARANA - MATO RICO</t>
  </si>
  <si>
    <t>PARANA - MAUA DA SERRA</t>
  </si>
  <si>
    <t>PARANA - MEDIANEIRA</t>
  </si>
  <si>
    <t>PARANA - MEIA-LUA</t>
  </si>
  <si>
    <t>PARANA - MEMORIA</t>
  </si>
  <si>
    <t>PARANA - MENDESLANDIA</t>
  </si>
  <si>
    <t>PARANA - MERCEDES</t>
  </si>
  <si>
    <t>PARANA - MIRADOR</t>
  </si>
  <si>
    <t>PARANA - MIRANDA</t>
  </si>
  <si>
    <t>PARANA - MIRANTE DO PIQUIRI</t>
  </si>
  <si>
    <t>PARANA - MIRASELVA</t>
  </si>
  <si>
    <t>PARANA - MISSAL</t>
  </si>
  <si>
    <t>PARANA - MONJOLINHO</t>
  </si>
  <si>
    <t>PARANA - MONTE REAL</t>
  </si>
  <si>
    <t>PARANA - MOREIRA SALES</t>
  </si>
  <si>
    <t>PARANA - MORRETES</t>
  </si>
  <si>
    <t>PARANA - MORRO ALTO</t>
  </si>
  <si>
    <t>PARANA - MORRO INGLES</t>
  </si>
  <si>
    <t>PARANA - MUNHOZ DE MELO</t>
  </si>
  <si>
    <t>PARANA - NATINGUI</t>
  </si>
  <si>
    <t>PARANA - NILZA</t>
  </si>
  <si>
    <t>PARANA - NORDESTINA</t>
  </si>
  <si>
    <t>PARANA - NOSSA SENHORA APARECIDA</t>
  </si>
  <si>
    <t>PARANA - NOSSA SENHORA DA APARECIDA</t>
  </si>
  <si>
    <t>PARANA - NOSSA SENHORA DA CANDELARIA</t>
  </si>
  <si>
    <t>PARANA - NOSSA SENHORA DAS GRACAS</t>
  </si>
  <si>
    <t>PARANA - NOSSA SENHORA DE LOURDES</t>
  </si>
  <si>
    <t>PARANA - NOSSA SENHORA DO CARMO</t>
  </si>
  <si>
    <t>PARANA - NOVA ALIANCA DO IVAI</t>
  </si>
  <si>
    <t>PARANA - NOVA ALTAMIRA</t>
  </si>
  <si>
    <t>PARANA - NOVA AMERICA DA COLINA</t>
  </si>
  <si>
    <t>PARANA - NOVA AMOREIRA</t>
  </si>
  <si>
    <t>PARANA - NOVA AURORA</t>
  </si>
  <si>
    <t>PARANA - NOVA BILAC</t>
  </si>
  <si>
    <t>PARANA - NOVA BRASILIA</t>
  </si>
  <si>
    <t>PARANA - NOVA BRASILIA DO ITARARE</t>
  </si>
  <si>
    <t>PARANA - NOVA CANTU</t>
  </si>
  <si>
    <t>PARANA - NOVA CONCORDIA</t>
  </si>
  <si>
    <t>PARANA - NOVA ESPERANCA</t>
  </si>
  <si>
    <t>PARANA - NOVA ESPERANCA DO SUDOESTE</t>
  </si>
  <si>
    <t>PARANA - NOVA FATIMA</t>
  </si>
  <si>
    <t>PARANA - NOVA LARANJEIRAS</t>
  </si>
  <si>
    <t>PARANA - NOVA LONDRINA</t>
  </si>
  <si>
    <t>PARANA - NOVA LOURDES</t>
  </si>
  <si>
    <t>PARANA - NOVA OLIMPIA</t>
  </si>
  <si>
    <t>PARANA - NOVA PRATA DO IGUACU</t>
  </si>
  <si>
    <t>PARANA - NOVA RIQUEZA</t>
  </si>
  <si>
    <t>PARANA - NOVA SANTA BARBARA</t>
  </si>
  <si>
    <t>PARANA - NOVA SANTA ROSA</t>
  </si>
  <si>
    <t>PARANA - NOVA TEBAS</t>
  </si>
  <si>
    <t>PARANA - NOVA TIROL</t>
  </si>
  <si>
    <t>PARANA - NOVA VIDEIRA</t>
  </si>
  <si>
    <t>PARANA - NOVO HORIZONTE</t>
  </si>
  <si>
    <t>PARANA - NOVO ITACOLOMI</t>
  </si>
  <si>
    <t>PARANA - NOVO JARDIM</t>
  </si>
  <si>
    <t>PARANA - NOVO SARANDI</t>
  </si>
  <si>
    <t>PARANA - NOVO SOBRADINHO</t>
  </si>
  <si>
    <t>PARANA - NOVO TRES PASSOS</t>
  </si>
  <si>
    <t>PARANA - OLARIA</t>
  </si>
  <si>
    <t>PARANA - OLHO AGUDO</t>
  </si>
  <si>
    <t>PARANA - OLHO D'AGUA</t>
  </si>
  <si>
    <t>PARANA - OROITE</t>
  </si>
  <si>
    <t>PARANA - ORTIGUEIRA</t>
  </si>
  <si>
    <t>PARANA - OURILANDIA</t>
  </si>
  <si>
    <t>PARANA - OURIZONA</t>
  </si>
  <si>
    <t>PARANA - OURO VERDE DO OESTE</t>
  </si>
  <si>
    <t>PARANA - OURO VERDE DO PIQUIRI</t>
  </si>
  <si>
    <t>PARANA - PADRE PONCIANO</t>
  </si>
  <si>
    <t>PARANA - PAICANDU</t>
  </si>
  <si>
    <t>PARANA - PAIOL DE BAIXO</t>
  </si>
  <si>
    <t>PARANA - PAIOL QUEIMADO</t>
  </si>
  <si>
    <t>PARANA - PAIQUERE</t>
  </si>
  <si>
    <t>PARANA - PALMAS</t>
  </si>
  <si>
    <t>PARANA - PALMEIRA</t>
  </si>
  <si>
    <t>PARANA - PALMEIRINHA</t>
  </si>
  <si>
    <t>PARANA - PALMIRA</t>
  </si>
  <si>
    <t>PARANA - PALMITAL</t>
  </si>
  <si>
    <t>PARANA - PALMITAL DE SAO SILVESTRE</t>
  </si>
  <si>
    <t>PARANA - PALMITOPOLIS</t>
  </si>
  <si>
    <t>PARANA - PALOTINA</t>
  </si>
  <si>
    <t>PARANA - PANEMA</t>
  </si>
  <si>
    <t>PARANA - PANGARE</t>
  </si>
  <si>
    <t>PARANA - PAPAGAIOS NOVOS</t>
  </si>
  <si>
    <t>PARANA - PARAISO DO NORTE</t>
  </si>
  <si>
    <t>PARANA - PARANA D'OESTE</t>
  </si>
  <si>
    <t>PARANA - PARANACITY</t>
  </si>
  <si>
    <t>PARANA - PARANAGI</t>
  </si>
  <si>
    <t>PARANA - PARANAGUA</t>
  </si>
  <si>
    <t>PARANA - PARANAPOEMA</t>
  </si>
  <si>
    <t>PARANA - PARANAVAI</t>
  </si>
  <si>
    <t>PARANA - PASSA UNA</t>
  </si>
  <si>
    <t>PARANA - PASSO DA ILHA</t>
  </si>
  <si>
    <t>PARANA - PASSO DOS PUPOS</t>
  </si>
  <si>
    <t>PARANA - PASSO FUNDO</t>
  </si>
  <si>
    <t>PARANA - PASSO LISO</t>
  </si>
  <si>
    <t>PARANA - PATO BRAGADO</t>
  </si>
  <si>
    <t>PARANA - PATO BRANCO</t>
  </si>
  <si>
    <t>PARANA - PATOS VELHOS</t>
  </si>
  <si>
    <t>PARANA - PAU D'ALHO DO SUL</t>
  </si>
  <si>
    <t>PARANA - PAULA FREITAS</t>
  </si>
  <si>
    <t>PARANA - PAULISTANIA</t>
  </si>
  <si>
    <t>PARANA - PAULO FRONTIN</t>
  </si>
  <si>
    <t>PARANA - PEABIRU</t>
  </si>
  <si>
    <t>PARANA - PEDRA BRANCA DO ARARAQUARA</t>
  </si>
  <si>
    <t>PARANA - PEDRAS</t>
  </si>
  <si>
    <t>PARANA - PEDRO LUSTOSA</t>
  </si>
  <si>
    <t>PARANA - PELADO</t>
  </si>
  <si>
    <t>PARANA - PEROBAL</t>
  </si>
  <si>
    <t>PARANA - PEROLA</t>
  </si>
  <si>
    <t>PARANA - PEROLA DO OESTE</t>
  </si>
  <si>
    <t>PARANA - PEROLA INDEPENDENTE</t>
  </si>
  <si>
    <t>PARANA - PIASSUGUERA</t>
  </si>
  <si>
    <t>PARANA - PIEN</t>
  </si>
  <si>
    <t>PARANA - PINARE</t>
  </si>
  <si>
    <t>PARANA - PINHAIS</t>
  </si>
  <si>
    <t>PARANA - PINHAL DO SAO BENTO</t>
  </si>
  <si>
    <t>PARANA - PINHAL PRETO</t>
  </si>
  <si>
    <t>PARANA - PINHALAO</t>
  </si>
  <si>
    <t>PARANA - PINHALZINHO</t>
  </si>
  <si>
    <t>PARANA - PINHAO</t>
  </si>
  <si>
    <t>PARANA - PINHEIRO</t>
  </si>
  <si>
    <t>PARANA - PIQUIRIVAI</t>
  </si>
  <si>
    <t>PARANA - PIRACEMA</t>
  </si>
  <si>
    <t>PARANA - PIRAI DO SUL</t>
  </si>
  <si>
    <t>PARANA - PIRAPO</t>
  </si>
  <si>
    <t>PARANA - PIRAQUARA</t>
  </si>
  <si>
    <t>PARANA - PIRIQUITOS</t>
  </si>
  <si>
    <t>PARANA - PITANGA</t>
  </si>
  <si>
    <t>PARANA - PITANGUEIRAS</t>
  </si>
  <si>
    <t>PARANA - PITANGUI</t>
  </si>
  <si>
    <t>PARANA - PLANALTINA DO PARANA</t>
  </si>
  <si>
    <t>PARANA - PLANALTO</t>
  </si>
  <si>
    <t>PARANA - POCINHO</t>
  </si>
  <si>
    <t>PARANA - POEMA</t>
  </si>
  <si>
    <t>PARANA - PONTA DO PASTO</t>
  </si>
  <si>
    <t>PARANA - PONTA GROSSA</t>
  </si>
  <si>
    <t>PARANA - PONTAL DO PARANA</t>
  </si>
  <si>
    <t>PARANA - PORECATU</t>
  </si>
  <si>
    <t>PARANA - PORTAO</t>
  </si>
  <si>
    <t>PARANA - PORTEIRA PRETA</t>
  </si>
  <si>
    <t>PARANA - PORTO AMAZONAS</t>
  </si>
  <si>
    <t>PARANA - PORTO BARREIRO</t>
  </si>
  <si>
    <t>PARANA - PORTO BELO</t>
  </si>
  <si>
    <t>PARANA - PORTO BRASILIO</t>
  </si>
  <si>
    <t>PARANA - PORTO CAMARGO</t>
  </si>
  <si>
    <t>PARANA - PORTO DE CIMA</t>
  </si>
  <si>
    <t>PARANA - PORTO MEIRA</t>
  </si>
  <si>
    <t>PARANA - PORTO MENDES</t>
  </si>
  <si>
    <t>PARANA - PORTO RICO</t>
  </si>
  <si>
    <t>PARANA - PORTO SAN JUAN</t>
  </si>
  <si>
    <t>PARANA - PORTO SANTANA</t>
  </si>
  <si>
    <t>PARANA - PORTO SAO CARLOS</t>
  </si>
  <si>
    <t>PARANA - PORTO SAO JOSE</t>
  </si>
  <si>
    <t>PARANA - PORTO VITORIA</t>
  </si>
  <si>
    <t>PARANA - PRADO FERREIRA</t>
  </si>
  <si>
    <t>PARANA - PRANCHITA</t>
  </si>
  <si>
    <t>PARANA - PRATA</t>
  </si>
  <si>
    <t>PARANA - PRATA UM</t>
  </si>
  <si>
    <t>PARANA - PRESIDENTE CASTELO BRANCO</t>
  </si>
  <si>
    <t>PARANA - PRESIDENTE KENNEDY</t>
  </si>
  <si>
    <t>PARANA - PRIMEIRO DE MAIO</t>
  </si>
  <si>
    <t>PARANA - PROGRESSO</t>
  </si>
  <si>
    <t>PARANA - PRUDENTOPOLIS</t>
  </si>
  <si>
    <t>PARANA - PULINOPOLIS</t>
  </si>
  <si>
    <t>PARANA - QUATIGUA</t>
  </si>
  <si>
    <t>PARANA - QUATRO BARRAS</t>
  </si>
  <si>
    <t>PARANA - QUATRO PONTES</t>
  </si>
  <si>
    <t>PARANA - QUEBRA FREIO</t>
  </si>
  <si>
    <t>PARANA - QUEDAS DO IGUACU</t>
  </si>
  <si>
    <t>PARANA - QUEIMADOS</t>
  </si>
  <si>
    <t>PARANA - QUERENCIA DO NORTE</t>
  </si>
  <si>
    <t>PARANA - QUINTA DO SOL</t>
  </si>
  <si>
    <t>PARANA - QUINZOPOLIS</t>
  </si>
  <si>
    <t>PARANA - QUITANDINHA</t>
  </si>
  <si>
    <t>PARANA - RAMILANDIA</t>
  </si>
  <si>
    <t>PARANA - RANCHO ALEGRE</t>
  </si>
  <si>
    <t>PARANA - RANCHO ALEGRE D'OESTE</t>
  </si>
  <si>
    <t>PARANA - REALEZA</t>
  </si>
  <si>
    <t>PARANA - REBOUCAS</t>
  </si>
  <si>
    <t>PARANA - REGIAO DOS VALOS</t>
  </si>
  <si>
    <t>PARANA - REIANOPOLIS</t>
  </si>
  <si>
    <t>PARANA - RENASCENCA</t>
  </si>
  <si>
    <t>PARANA - RESERVA</t>
  </si>
  <si>
    <t>PARANA - RESERVA DO IGUACU</t>
  </si>
  <si>
    <t>PARANA - RETIRO</t>
  </si>
  <si>
    <t>PARANA - RETIRO GRANDE</t>
  </si>
  <si>
    <t>PARANA - RIBEIRAO BONITO</t>
  </si>
  <si>
    <t>PARANA - RIBEIRAO CLARO</t>
  </si>
  <si>
    <t>PARANA - RIBEIRAO DO PINHAL</t>
  </si>
  <si>
    <t>PARANA - RIBEIRAO DO PINHEIRO</t>
  </si>
  <si>
    <t>PARANA - RIO ABAIXO</t>
  </si>
  <si>
    <t>PARANA - RIO AZUL</t>
  </si>
  <si>
    <t>PARANA - RIO BOM</t>
  </si>
  <si>
    <t>PARANA - RIO BONITO</t>
  </si>
  <si>
    <t>PARANA - RIO BONITO DO IGUACU</t>
  </si>
  <si>
    <t>PARANA - RIO BRANCO DO IVAI</t>
  </si>
  <si>
    <t>PARANA - RIO BRANCO DO SUL</t>
  </si>
  <si>
    <t>PARANA - RIO CLARO DO SUL</t>
  </si>
  <si>
    <t>PARANA - RIO DA PRATA</t>
  </si>
  <si>
    <t>PARANA - RIO DAS ANTAS</t>
  </si>
  <si>
    <t>PARANA - RIO DAS MORTES</t>
  </si>
  <si>
    <t>PARANA - RIO DAS PEDRAS</t>
  </si>
  <si>
    <t>PARANA - RIO DAS POMBAS</t>
  </si>
  <si>
    <t>PARANA - RIO DO MATO</t>
  </si>
  <si>
    <t>PARANA - RIO DO SALTO</t>
  </si>
  <si>
    <t>PARANA - RIO NEGRO</t>
  </si>
  <si>
    <t>PARANA - RIO NOVO</t>
  </si>
  <si>
    <t>PARANA - RIO PINHEIRO</t>
  </si>
  <si>
    <t>PARANA - RIO QUATORZE</t>
  </si>
  <si>
    <t>PARANA - RIO SALTINHO</t>
  </si>
  <si>
    <t>PARANA - RIO SAUDADE</t>
  </si>
  <si>
    <t>PARANA - RIO VERDE</t>
  </si>
  <si>
    <t>PARANA - ROBERTO SILVEIRA</t>
  </si>
  <si>
    <t>PARANA - ROCA VELHA</t>
  </si>
  <si>
    <t>PARANA - ROLANDIA</t>
  </si>
  <si>
    <t>PARANA - ROMEOPOLIS</t>
  </si>
  <si>
    <t>PARANA - RONCADOR</t>
  </si>
  <si>
    <t>PARANA - RONDINHA</t>
  </si>
  <si>
    <t>PARANA - RONDON</t>
  </si>
  <si>
    <t>PARANA - ROSARIO DO IVAI</t>
  </si>
  <si>
    <t>PARANA - SABAUDIA</t>
  </si>
  <si>
    <t>PARANA - SAGRADA FAMILIA</t>
  </si>
  <si>
    <t>PARANA - SALGADO FILHO</t>
  </si>
  <si>
    <t>PARANA - SALLES DE OLIVEIRA</t>
  </si>
  <si>
    <t>PARANA - SALTINHO DO OESTE</t>
  </si>
  <si>
    <t>PARANA - SALTO DO ITARARE</t>
  </si>
  <si>
    <t>PARANA - SALTO DO LONTRA</t>
  </si>
  <si>
    <t>PARANA - SALTO PORTAO</t>
  </si>
  <si>
    <t>PARANA - SAMAMBAIA</t>
  </si>
  <si>
    <t>PARANA - SANTA AMELIA</t>
  </si>
  <si>
    <t>PARANA - SANTA CECILIA DO PAVAO</t>
  </si>
  <si>
    <t>PARANA - SANTA CLARA</t>
  </si>
  <si>
    <t>PARANA - SANTA CRUZ DE MONTE CASTELO</t>
  </si>
  <si>
    <t>PARANA - SANTA ELIZA</t>
  </si>
  <si>
    <t>PARANA - SANTA ESMERALDA</t>
  </si>
  <si>
    <t>PARANA - SANTA FE</t>
  </si>
  <si>
    <t>PARANA - SANTA FE DO PIRAPO</t>
  </si>
  <si>
    <t>PARANA - SANTA HELENA</t>
  </si>
  <si>
    <t>PARANA - SANTA INES</t>
  </si>
  <si>
    <t>PARANA - SANTA ISABEL DO IVAI</t>
  </si>
  <si>
    <t>PARANA - SANTA IZABEL DO OESTE</t>
  </si>
  <si>
    <t>PARANA - SANTA LUCIA</t>
  </si>
  <si>
    <t>PARANA - SANTA LURDES</t>
  </si>
  <si>
    <t>PARANA - SANTA LUZIA DA ALVORADA</t>
  </si>
  <si>
    <t>PARANA - SANTA MARGARIDA</t>
  </si>
  <si>
    <t>PARANA - SANTA MARIA</t>
  </si>
  <si>
    <t>PARANA - SANTA MARIA DO OESTE</t>
  </si>
  <si>
    <t>PARANA - SANTA MARIA DO RIO DO PEIXE</t>
  </si>
  <si>
    <t>PARANA - SANTA MARIANA</t>
  </si>
  <si>
    <t>PARANA - SANTA MONICA</t>
  </si>
  <si>
    <t>PARANA - SANTA QUITERIA</t>
  </si>
  <si>
    <t>PARANA - SANTA RITA</t>
  </si>
  <si>
    <t>PARANA - SANTA RITA DO OESTE</t>
  </si>
  <si>
    <t>PARANA - SANTA ROSA</t>
  </si>
  <si>
    <t>PARANA - SANTA TEREZA DO OESTE</t>
  </si>
  <si>
    <t>PARANA - SANTA TEREZINHA DE ITAIPU</t>
  </si>
  <si>
    <t>PARANA - SANTA ZELIA</t>
  </si>
  <si>
    <t>PARANA - SANTANA</t>
  </si>
  <si>
    <t>PARANA - SANTANA DO ITARARE</t>
  </si>
  <si>
    <t>PARANA - SANTO ANTONIO</t>
  </si>
  <si>
    <t>PARANA - SANTO ANTONIO DA PLATINA</t>
  </si>
  <si>
    <t>PARANA - SANTO ANTONIO DO CAIUA</t>
  </si>
  <si>
    <t>PARANA - SANTO ANTONIO DO IRATIM</t>
  </si>
  <si>
    <t>PARANA - SANTO ANTONIO DO PALMITAL</t>
  </si>
  <si>
    <t>PARANA - SANTO ANTONIO DO PARAISO</t>
  </si>
  <si>
    <t>PARANA - SANTO ANTONIO DO SUDOESTE</t>
  </si>
  <si>
    <t>PARANA - SANTO INACIO</t>
  </si>
  <si>
    <t>PARANA - SANTO REI</t>
  </si>
  <si>
    <t>PARANA - SAO BENTO</t>
  </si>
  <si>
    <t>PARANA - SAO BRAZ</t>
  </si>
  <si>
    <t>PARANA - SAO CAMILO</t>
  </si>
  <si>
    <t>PARANA - SAO CARLOS DO IVAI</t>
  </si>
  <si>
    <t>PARANA - SAO CIRILO</t>
  </si>
  <si>
    <t>PARANA - SAO CLEMENTE</t>
  </si>
  <si>
    <t>PARANA - SAO CRISTOVAO</t>
  </si>
  <si>
    <t>PARANA - SAO DOMINGOS</t>
  </si>
  <si>
    <t>PARANA - SAO FRANCISCO</t>
  </si>
  <si>
    <t>PARANA - SAO FRANCISCO DE IMBAU</t>
  </si>
  <si>
    <t>PARANA - SAO FRANCISCO DE SALES</t>
  </si>
  <si>
    <t>PARANA - SAO GABRIEL</t>
  </si>
  <si>
    <t>PARANA - SAO GOTARDO</t>
  </si>
  <si>
    <t>PARANA - SAO JERONIMO DA SERRA</t>
  </si>
  <si>
    <t>PARANA - SAO JOAO</t>
  </si>
  <si>
    <t>PARANA - SAO JOAO DA BOA VISTA</t>
  </si>
  <si>
    <t>PARANA - SAO JOAO DO CAIUA</t>
  </si>
  <si>
    <t>PARANA - SAO JOAO DO IVAI</t>
  </si>
  <si>
    <t>PARANA - SAO JOAO DO PINHAL</t>
  </si>
  <si>
    <t>PARANA - SAO JOAO DO TRIUNFO</t>
  </si>
  <si>
    <t>PARANA - SAO JOAO D'OESTE</t>
  </si>
  <si>
    <t>PARANA - SAO JOAQUIM</t>
  </si>
  <si>
    <t>PARANA - SAO JOAQUIM DO PONTAL</t>
  </si>
  <si>
    <t>PARANA - SAO JORGE DO IVAI</t>
  </si>
  <si>
    <t>PARANA - SAO JORGE DO PATROCINIO</t>
  </si>
  <si>
    <t>PARANA - SAO JORGE D'OESTE</t>
  </si>
  <si>
    <t>PARANA - SAO JOSE</t>
  </si>
  <si>
    <t>PARANA - SAO JOSE DA BOA VISTA</t>
  </si>
  <si>
    <t>PARANA - SAO JOSE DAS PALMEIRAS</t>
  </si>
  <si>
    <t>PARANA - SAO JOSE DO IGUACU</t>
  </si>
  <si>
    <t>PARANA - SAO JOSE DO ITAVO</t>
  </si>
  <si>
    <t>PARANA - SAO JOSE DO IVAI</t>
  </si>
  <si>
    <t>PARANA - SAO JOSE DOS PINHAIS</t>
  </si>
  <si>
    <t>PARANA - SAO JUDAS TADEU</t>
  </si>
  <si>
    <t>PARANA - SAO LEONARDO</t>
  </si>
  <si>
    <t>PARANA - SAO LOURENCO</t>
  </si>
  <si>
    <t>PARANA - SAO LUIZ</t>
  </si>
  <si>
    <t>PARANA - SAO LUIZ DO PURUNA</t>
  </si>
  <si>
    <t>PARANA - SAO MANOEL DO PARANA</t>
  </si>
  <si>
    <t>PARANA - SAO MARCOS</t>
  </si>
  <si>
    <t>PARANA - SAO MARTINHO</t>
  </si>
  <si>
    <t>PARANA - SAO MATEUS DO SUL</t>
  </si>
  <si>
    <t>PARANA - SAO MIGUEL</t>
  </si>
  <si>
    <t>PARANA - SAO MIGUEL DO CAMBUI</t>
  </si>
  <si>
    <t>PARANA - SAO MIGUEL DO IGUACU</t>
  </si>
  <si>
    <t>PARANA - SAO PAULO</t>
  </si>
  <si>
    <t>PARANA - SAO PEDRO</t>
  </si>
  <si>
    <t>PARANA - SAO PEDRO DO FLORIDO</t>
  </si>
  <si>
    <t>PARANA - SAO PEDRO DO IGUACU</t>
  </si>
  <si>
    <t>PARANA - SAO PEDRO DO IVAI</t>
  </si>
  <si>
    <t>PARANA - SAO PEDRO DO PARANA</t>
  </si>
  <si>
    <t>PARANA - SAO PEDRO LOPEI</t>
  </si>
  <si>
    <t>PARANA - SAO PIO X</t>
  </si>
  <si>
    <t>PARANA - SAO ROQUE</t>
  </si>
  <si>
    <t>PARANA - SAO ROQUE DO PINHAL</t>
  </si>
  <si>
    <t>PARANA - SAO SALVADOR</t>
  </si>
  <si>
    <t>PARANA - SAO SEBASTIAO</t>
  </si>
  <si>
    <t>PARANA - SAO SEBASTIAO DA AMOREIRA</t>
  </si>
  <si>
    <t>PARANA - SAO SILVESTRE</t>
  </si>
  <si>
    <t>PARANA - SAO TOME</t>
  </si>
  <si>
    <t>PARANA - SAO VALENTIM</t>
  </si>
  <si>
    <t>PARANA - SAO VICENTE</t>
  </si>
  <si>
    <t>PARANA - SAPE</t>
  </si>
  <si>
    <t>PARANA - SAPOPEMA</t>
  </si>
  <si>
    <t>PARANA - SARANDI</t>
  </si>
  <si>
    <t>PARANA - SAUDADE DO IGUACU</t>
  </si>
  <si>
    <t>PARANA - SEDE ALVORADA</t>
  </si>
  <si>
    <t>PARANA - SEDE CHAPARRAL</t>
  </si>
  <si>
    <t>PARANA - SEDE NOVA SANT'ANA</t>
  </si>
  <si>
    <t>PARANA - SEDE PROGRESSO</t>
  </si>
  <si>
    <t>PARANA - SELVA</t>
  </si>
  <si>
    <t>PARANA - SENGES</t>
  </si>
  <si>
    <t>PARANA - SENHOR BOM JESUS DOS GRAMADOS</t>
  </si>
  <si>
    <t>PARANA - SERRA DOS DOURADOS</t>
  </si>
  <si>
    <t>PARANA - SERRA NEGRA</t>
  </si>
  <si>
    <t>PARANA - SERRANOPOLIS DO IGUACU</t>
  </si>
  <si>
    <t>PARANA - SERRARIA KLAS</t>
  </si>
  <si>
    <t>PARANA - SERRINHA</t>
  </si>
  <si>
    <t>PARANA - SERTANEJA</t>
  </si>
  <si>
    <t>PARANA - SERTANOPOLIS</t>
  </si>
  <si>
    <t>PARANA - SERTAOZINHO</t>
  </si>
  <si>
    <t>PARANA - SETE SALTOS DE CIMA</t>
  </si>
  <si>
    <t>PARANA - SILVOLANDIA</t>
  </si>
  <si>
    <t>PARANA - SIQUEIRA BELO</t>
  </si>
  <si>
    <t>PARANA - SIQUEIRA CAMPOS</t>
  </si>
  <si>
    <t>PARANA - SOCAVAO</t>
  </si>
  <si>
    <t>PARANA - SOCORRO</t>
  </si>
  <si>
    <t>PARANA - SULINA</t>
  </si>
  <si>
    <t>PARANA - SUMARE</t>
  </si>
  <si>
    <t>PARANA - SUSSUI</t>
  </si>
  <si>
    <t>PARANA - SUTIS</t>
  </si>
  <si>
    <t>PARANA - TAIPA</t>
  </si>
  <si>
    <t>PARANA - TAMARANA</t>
  </si>
  <si>
    <t>PARANA - TAMBARUTACA</t>
  </si>
  <si>
    <t>PARANA - TAMBOARA</t>
  </si>
  <si>
    <t>PARANA - TANQUE GRANDE</t>
  </si>
  <si>
    <t>PARANA - TAPEJARA</t>
  </si>
  <si>
    <t>PARANA - TAPIRA</t>
  </si>
  <si>
    <t>PARANA - TAPUI</t>
  </si>
  <si>
    <t>PARANA - TAQUARA</t>
  </si>
  <si>
    <t>PARANA - TAQUARI DOS POLACOS</t>
  </si>
  <si>
    <t>PARANA - TAQUARI DOS RUSSOS</t>
  </si>
  <si>
    <t>PARANA - TAQUARUNA</t>
  </si>
  <si>
    <t>PARANA - TEIXEIRA SOARES</t>
  </si>
  <si>
    <t>PARANA - TELEMACO BORBA</t>
  </si>
  <si>
    <t>PARANA - TEOLANDIA</t>
  </si>
  <si>
    <t>PARANA - TEREZA BREDA</t>
  </si>
  <si>
    <t>PARANA - TEREZA CRISTINA</t>
  </si>
  <si>
    <t>PARANA - TERRA BOA</t>
  </si>
  <si>
    <t>PARANA - TERRA NOVA</t>
  </si>
  <si>
    <t>PARANA - TERRA RICA</t>
  </si>
  <si>
    <t>PARANA - TERRA ROXA</t>
  </si>
  <si>
    <t>PARANA - TIBAGI</t>
  </si>
  <si>
    <t>PARANA - TIJUCAS DO SUL</t>
  </si>
  <si>
    <t>PARANA - TIJUCO PRETO</t>
  </si>
  <si>
    <t>PARANA - TIMBU VELHO</t>
  </si>
  <si>
    <t>PARANA - TINDIQUERA</t>
  </si>
  <si>
    <t>PARANA - TIRADENTES</t>
  </si>
  <si>
    <t>PARANA - TOLEDO</t>
  </si>
  <si>
    <t>PARANA - TOMAZ COELHO</t>
  </si>
  <si>
    <t>PARANA - TOMAZINA</t>
  </si>
  <si>
    <t>PARANA - TRANQUEIRA</t>
  </si>
  <si>
    <t>PARANA - TRES BARRAS DO PARANA</t>
  </si>
  <si>
    <t>PARANA - TRES BICOS</t>
  </si>
  <si>
    <t>PARANA - TRES BOCAS</t>
  </si>
  <si>
    <t>PARANA - TRES CAPOES</t>
  </si>
  <si>
    <t>PARANA - TRES CORREGOS</t>
  </si>
  <si>
    <t>PARANA - TRES LAGOAS</t>
  </si>
  <si>
    <t>PARANA - TRES PINHEIROS</t>
  </si>
  <si>
    <t>PARANA - TRES PLACAS</t>
  </si>
  <si>
    <t>PARANA - TRIANGULO</t>
  </si>
  <si>
    <t>PARANA - TRINDADE</t>
  </si>
  <si>
    <t>PARANA - TRIOLANDIA</t>
  </si>
  <si>
    <t>PARANA - TRONCO</t>
  </si>
  <si>
    <t>PARANA - TUNAS DO PARANA</t>
  </si>
  <si>
    <t>PARANA - TUNEIRAS DO OESTE</t>
  </si>
  <si>
    <t>PARANA - TUPASSI</t>
  </si>
  <si>
    <t>PARANA - TUPINAMBA</t>
  </si>
  <si>
    <t>PARANA - TURVO</t>
  </si>
  <si>
    <t>PARANA - UBALDINO TAQUES</t>
  </si>
  <si>
    <t>PARANA - UBAUNA</t>
  </si>
  <si>
    <t>PARANA - UBIRATA</t>
  </si>
  <si>
    <t>PARANA - UMUARAMA</t>
  </si>
  <si>
    <t>PARANA - UNIAO</t>
  </si>
  <si>
    <t>PARANA - UNIAO DA VITORIA</t>
  </si>
  <si>
    <t>PARANA - UNIAO DO OESTE</t>
  </si>
  <si>
    <t>PARANA - UNIFLOR</t>
  </si>
  <si>
    <t>PARANA - URAI</t>
  </si>
  <si>
    <t>PARANA - USINA</t>
  </si>
  <si>
    <t>PARANA - UVAIA</t>
  </si>
  <si>
    <t>PARANA - VALENTINS</t>
  </si>
  <si>
    <t>PARANA - VALERIO</t>
  </si>
  <si>
    <t>PARANA - VARGEADO</t>
  </si>
  <si>
    <t>PARANA - VASSOURAL</t>
  </si>
  <si>
    <t>PARANA - VENTANIA</t>
  </si>
  <si>
    <t>PARANA - VERA CRUZ DO OESTE</t>
  </si>
  <si>
    <t>PARANA - VERA GUARANI</t>
  </si>
  <si>
    <t>PARANA - VERE</t>
  </si>
  <si>
    <t>PARANA - VIDA NOVA</t>
  </si>
  <si>
    <t>PARANA - VIDIGAL</t>
  </si>
  <si>
    <t>PARANA - VILA ALTA</t>
  </si>
  <si>
    <t>PARANA - VILA DINIZ</t>
  </si>
  <si>
    <t>PARANA - VILA DOS ROLDOS</t>
  </si>
  <si>
    <t>PARANA - VILA FLORIDA</t>
  </si>
  <si>
    <t>PARANA - VILA GANDHI</t>
  </si>
  <si>
    <t>PARANA - VILA GUAY</t>
  </si>
  <si>
    <t>PARANA - VILA NOVA</t>
  </si>
  <si>
    <t>PARANA - VILA NOVA DE FLORENCA</t>
  </si>
  <si>
    <t>PARANA - VILA PARAISO</t>
  </si>
  <si>
    <t>PARANA - VILA REIS</t>
  </si>
  <si>
    <t>PARANA - VILA RICA DO IVAI</t>
  </si>
  <si>
    <t>PARANA - VILA ROBERTO BRZEZINSKI</t>
  </si>
  <si>
    <t>PARANA - VILA SILVA JARDIM</t>
  </si>
  <si>
    <t>PARANA - VILA VELHA</t>
  </si>
  <si>
    <t>PARANA - VIRMOND</t>
  </si>
  <si>
    <t>PARANA - VISTA ALEGRE</t>
  </si>
  <si>
    <t>PARANA - VISTA BONITA</t>
  </si>
  <si>
    <t>PARANA - VITORIA</t>
  </si>
  <si>
    <t>PARANA - VITORINO</t>
  </si>
  <si>
    <t>PARANA - WARTA</t>
  </si>
  <si>
    <t>PARANA - WENCESLAU BRAZ</t>
  </si>
  <si>
    <t>PARANA - XAMBRE</t>
  </si>
  <si>
    <t>PARANA - XAXIM</t>
  </si>
  <si>
    <t>PARANA - YOLANDA</t>
  </si>
  <si>
    <t>PERNAMBUCO - ABREU E LIMA</t>
  </si>
  <si>
    <t>PERNAMBUCO - AFOGADOS DA INGAZEIRA</t>
  </si>
  <si>
    <t>PERNAMBUCO - AFRANIO</t>
  </si>
  <si>
    <t>PERNAMBUCO - AGRESTINA</t>
  </si>
  <si>
    <t>PERNAMBUCO - AGUA FRIA</t>
  </si>
  <si>
    <t>PERNAMBUCO - AGUA PRETA</t>
  </si>
  <si>
    <t>PERNAMBUCO - AGUAS BELAS</t>
  </si>
  <si>
    <t>PERNAMBUCO - AIRI</t>
  </si>
  <si>
    <t>PERNAMBUCO - ALAGOINHA</t>
  </si>
  <si>
    <t>PERNAMBUCO - ALBUQUERQUE NE</t>
  </si>
  <si>
    <t>PERNAMBUCO - ALGODOES</t>
  </si>
  <si>
    <t>PERNAMBUCO - ALIANCA</t>
  </si>
  <si>
    <t>PERNAMBUCO - ALTINHO</t>
  </si>
  <si>
    <t>PERNAMBUCO - AMARAJI</t>
  </si>
  <si>
    <t>PERNAMBUCO - AMEIXAS</t>
  </si>
  <si>
    <t>PERNAMBUCO - ANGELIM</t>
  </si>
  <si>
    <t>PERNAMBUCO - APOTI</t>
  </si>
  <si>
    <t>PERNAMBUCO - ARACOIABA</t>
  </si>
  <si>
    <t>PERNAMBUCO - ARARIPINA</t>
  </si>
  <si>
    <t>PERNAMBUCO - ARCOVERDE</t>
  </si>
  <si>
    <t>PERNAMBUCO - ARIPIBU</t>
  </si>
  <si>
    <t>PERNAMBUCO - ARIZONA</t>
  </si>
  <si>
    <t>PERNAMBUCO - BARRA DE FARIAS</t>
  </si>
  <si>
    <t>PERNAMBUCO - BARRA DE GUABIRABA</t>
  </si>
  <si>
    <t>PERNAMBUCO - BARRA DE SAO PEDRO</t>
  </si>
  <si>
    <t>PERNAMBUCO - BARRA DO BREJO</t>
  </si>
  <si>
    <t>PERNAMBUCO - BARRA DO CHATA</t>
  </si>
  <si>
    <t>PERNAMBUCO - BARRA DO JARDIM</t>
  </si>
  <si>
    <t>PERNAMBUCO - BARRA DO RIACHAO</t>
  </si>
  <si>
    <t>PERNAMBUCO - BARRA DO SIRINHAEM</t>
  </si>
  <si>
    <t>PERNAMBUCO - BARREIROS</t>
  </si>
  <si>
    <t>PERNAMBUCO - BATATEIRA</t>
  </si>
  <si>
    <t>PERNAMBUCO - BELEM DE MARIA</t>
  </si>
  <si>
    <t>PERNAMBUCO - BELEM DE SAO FRANCISCO</t>
  </si>
  <si>
    <t>PERNAMBUCO - BELO JARDIM</t>
  </si>
  <si>
    <t>PERNAMBUCO - BENGALAS</t>
  </si>
  <si>
    <t>PERNAMBUCO - BENTIVI</t>
  </si>
  <si>
    <t>PERNAMBUCO - BERNARDO VIEIRA</t>
  </si>
  <si>
    <t>PERNAMBUCO - BETANIA</t>
  </si>
  <si>
    <t>PERNAMBUCO - BEZERROS</t>
  </si>
  <si>
    <t>PERNAMBUCO - BIZARRA</t>
  </si>
  <si>
    <t>PERNAMBUCO - BOAS NOVAS</t>
  </si>
  <si>
    <t>PERNAMBUCO - BODOCO</t>
  </si>
  <si>
    <t>PERNAMBUCO - BOM CONSELHO</t>
  </si>
  <si>
    <t>PERNAMBUCO - BOM JARDIM</t>
  </si>
  <si>
    <t>PERNAMBUCO - BOM NOME</t>
  </si>
  <si>
    <t>PERNAMBUCO - BONFIM</t>
  </si>
  <si>
    <t>PERNAMBUCO - BONITO</t>
  </si>
  <si>
    <t>PERNAMBUCO - BREJAO</t>
  </si>
  <si>
    <t>PERNAMBUCO - BREJINHO</t>
  </si>
  <si>
    <t>PERNAMBUCO - BREJO DA MADRE DE DEUS</t>
  </si>
  <si>
    <t>PERNAMBUCO - BUENOS AIRES</t>
  </si>
  <si>
    <t>PERNAMBUCO - BUIQUE</t>
  </si>
  <si>
    <t>PERNAMBUCO - CABANAS</t>
  </si>
  <si>
    <t>PERNAMBUCO - CABO</t>
  </si>
  <si>
    <t>PERNAMBUCO - CABROBO</t>
  </si>
  <si>
    <t>PERNAMBUCO - CACHOEIRA DO ROBERTO</t>
  </si>
  <si>
    <t>PERNAMBUCO - CACHOEIRINHA</t>
  </si>
  <si>
    <t>PERNAMBUCO - CAETES</t>
  </si>
  <si>
    <t>PERNAMBUCO - CAICARINHA DA PENHA</t>
  </si>
  <si>
    <t>PERNAMBUCO - CALCADO</t>
  </si>
  <si>
    <t>PERNAMBUCO - CALDEIROES</t>
  </si>
  <si>
    <t>PERNAMBUCO - CALUMBI</t>
  </si>
  <si>
    <t>PERNAMBUCO - CAMARAGIBE</t>
  </si>
  <si>
    <t>PERNAMBUCO - CAMELA</t>
  </si>
  <si>
    <t>PERNAMBUCO - CAMOCIM DE SAO FELIX</t>
  </si>
  <si>
    <t>PERNAMBUCO - CAMUTANGA</t>
  </si>
  <si>
    <t>PERNAMBUCO - CANAA</t>
  </si>
  <si>
    <t>PERNAMBUCO - CANHOTINHO</t>
  </si>
  <si>
    <t>PERNAMBUCO - CAPOEIRAS</t>
  </si>
  <si>
    <t>PERNAMBUCO - CARAIBA</t>
  </si>
  <si>
    <t>PERNAMBUCO - CARAIBEIRAS</t>
  </si>
  <si>
    <t>PERNAMBUCO - CARAPOTOS</t>
  </si>
  <si>
    <t>PERNAMBUCO - CARICE</t>
  </si>
  <si>
    <t>PERNAMBUCO - CARIMA</t>
  </si>
  <si>
    <t>PERNAMBUCO - CARIRIMIRIM</t>
  </si>
  <si>
    <t>PERNAMBUCO - CARNAIBA</t>
  </si>
  <si>
    <t>PERNAMBUCO - CARNAUBEIRA DA PENHA</t>
  </si>
  <si>
    <t>PERNAMBUCO - CARNEIRO</t>
  </si>
  <si>
    <t>PERNAMBUCO - CARPINA</t>
  </si>
  <si>
    <t>PERNAMBUCO - CARQUEJA</t>
  </si>
  <si>
    <t>PERNAMBUCO - CARUARU</t>
  </si>
  <si>
    <t>PERNAMBUCO - CASINHAS</t>
  </si>
  <si>
    <t>PERNAMBUCO - CATENDE</t>
  </si>
  <si>
    <t>PERNAMBUCO - CATIMBAU</t>
  </si>
  <si>
    <t>PERNAMBUCO - CATOLE</t>
  </si>
  <si>
    <t>PERNAMBUCO - CEDRO</t>
  </si>
  <si>
    <t>PERNAMBUCO - CHA DE ALEGRIA</t>
  </si>
  <si>
    <t>PERNAMBUCO - CHA DO ROCHA</t>
  </si>
  <si>
    <t>PERNAMBUCO - CHA GRANDE</t>
  </si>
  <si>
    <t>PERNAMBUCO - CIMBRES</t>
  </si>
  <si>
    <t>PERNAMBUCO - CLARANA</t>
  </si>
  <si>
    <t>PERNAMBUCO - COCAU</t>
  </si>
  <si>
    <t>PERNAMBUCO - CONCEICAO DAS CRIOULAS</t>
  </si>
  <si>
    <t>PERNAMBUCO - CONDADO</t>
  </si>
  <si>
    <t>PERNAMBUCO - CORRENTES</t>
  </si>
  <si>
    <t>PERNAMBUCO - CORTES</t>
  </si>
  <si>
    <t>PERNAMBUCO - COURO D'ANTAS</t>
  </si>
  <si>
    <t>PERNAMBUCO - CRISTALIA</t>
  </si>
  <si>
    <t>PERNAMBUCO - CRUANJI</t>
  </si>
  <si>
    <t>PERNAMBUCO - CRUZES</t>
  </si>
  <si>
    <t>PERNAMBUCO - CUIAMBUCA</t>
  </si>
  <si>
    <t>PERNAMBUCO - CUMARU</t>
  </si>
  <si>
    <t>PERNAMBUCO - CUPIRA</t>
  </si>
  <si>
    <t>PERNAMBUCO - CURRAL QUEIMADO</t>
  </si>
  <si>
    <t>PERNAMBUCO - CUSTODIA</t>
  </si>
  <si>
    <t>PERNAMBUCO - DOIS LEOES</t>
  </si>
  <si>
    <t>PERNAMBUCO - DORMENTES</t>
  </si>
  <si>
    <t>PERNAMBUCO - ENTRONCAMENTO</t>
  </si>
  <si>
    <t>PERNAMBUCO - ESCADA</t>
  </si>
  <si>
    <t>PERNAMBUCO - ESPIRITO SANTO</t>
  </si>
  <si>
    <t>PERNAMBUCO - EXU</t>
  </si>
  <si>
    <t>PERNAMBUCO - FAZENDA NOVA</t>
  </si>
  <si>
    <t>PERNAMBUCO - FEIRA NOVA</t>
  </si>
  <si>
    <t>PERNAMBUCO - FEITORIA</t>
  </si>
  <si>
    <t>PERNAMBUCO - FERNANDO DE NORONHA</t>
  </si>
  <si>
    <t>PERNAMBUCO - FERREIROS</t>
  </si>
  <si>
    <t>PERNAMBUCO - FLORES</t>
  </si>
  <si>
    <t>PERNAMBUCO - FLORESTA</t>
  </si>
  <si>
    <t>PERNAMBUCO - FREI MIGUELINHO</t>
  </si>
  <si>
    <t>PERNAMBUCO - FREXEIRAS</t>
  </si>
  <si>
    <t>PERNAMBUCO - GAMELEIRA</t>
  </si>
  <si>
    <t>PERNAMBUCO - GARANHUNS</t>
  </si>
  <si>
    <t>PERNAMBUCO - GLORIA DO GOITA</t>
  </si>
  <si>
    <t>PERNAMBUCO - GOIANA</t>
  </si>
  <si>
    <t>PERNAMBUCO - GONCALVES FERREIRA</t>
  </si>
  <si>
    <t>PERNAMBUCO - GRANITO</t>
  </si>
  <si>
    <t>PERNAMBUCO - GRAVATA</t>
  </si>
  <si>
    <t>PERNAMBUCO - GRAVATA DO IBIAPINA</t>
  </si>
  <si>
    <t>PERNAMBUCO - GROTAO</t>
  </si>
  <si>
    <t>PERNAMBUCO - GUANUMBI</t>
  </si>
  <si>
    <t>PERNAMBUCO - HENRIQUE DIAS</t>
  </si>
  <si>
    <t>PERNAMBUCO - IATECA</t>
  </si>
  <si>
    <t>PERNAMBUCO - IATI</t>
  </si>
  <si>
    <t>PERNAMBUCO - IBIMIRIM</t>
  </si>
  <si>
    <t>PERNAMBUCO - IBIRAJUBA</t>
  </si>
  <si>
    <t>PERNAMBUCO - IBIRANGA</t>
  </si>
  <si>
    <t>PERNAMBUCO - IBIRATINGA</t>
  </si>
  <si>
    <t>PERNAMBUCO - IBITIRANGA</t>
  </si>
  <si>
    <t>PERNAMBUCO - IBO</t>
  </si>
  <si>
    <t>PERNAMBUCO - ICAICARA</t>
  </si>
  <si>
    <t>PERNAMBUCO - IGAPO</t>
  </si>
  <si>
    <t>PERNAMBUCO - IGARAPEASSU</t>
  </si>
  <si>
    <t>PERNAMBUCO - IGARAPEBA</t>
  </si>
  <si>
    <t>PERNAMBUCO - IGARASSU</t>
  </si>
  <si>
    <t>PERNAMBUCO - IGUARACI</t>
  </si>
  <si>
    <t>PERNAMBUCO - INAJA</t>
  </si>
  <si>
    <t>PERNAMBUCO - INGAZEIRA</t>
  </si>
  <si>
    <t>PERNAMBUCO - IPOJUCA</t>
  </si>
  <si>
    <t>PERNAMBUCO - IPUBI</t>
  </si>
  <si>
    <t>PERNAMBUCO - IPUERA</t>
  </si>
  <si>
    <t>PERNAMBUCO - IRAGUACU</t>
  </si>
  <si>
    <t>PERNAMBUCO - IRAJAI</t>
  </si>
  <si>
    <t>PERNAMBUCO - IRATAMA</t>
  </si>
  <si>
    <t>PERNAMBUCO - ITACURUBA</t>
  </si>
  <si>
    <t>PERNAMBUCO - ITAIBA</t>
  </si>
  <si>
    <t>PERNAMBUCO - ITAMARACA</t>
  </si>
  <si>
    <t>PERNAMBUCO - ITAMBE</t>
  </si>
  <si>
    <t>PERNAMBUCO - ITAPETIM</t>
  </si>
  <si>
    <t>PERNAMBUCO - ITAPISSUMA</t>
  </si>
  <si>
    <t>PERNAMBUCO - ITAQUITINGA</t>
  </si>
  <si>
    <t>PERNAMBUCO - ITUGUACU</t>
  </si>
  <si>
    <t>PERNAMBUCO - IUITEPORA</t>
  </si>
  <si>
    <t>PERNAMBUCO - JABITACA</t>
  </si>
  <si>
    <t>PERNAMBUCO - JABOATAO DOS GUARARAPES</t>
  </si>
  <si>
    <t>PERNAMBUCO - JAPECANGA</t>
  </si>
  <si>
    <t>PERNAMBUCO - JAQUEIRA</t>
  </si>
  <si>
    <t>PERNAMBUCO - JATAUBA</t>
  </si>
  <si>
    <t>PERNAMBUCO - JATIUCA</t>
  </si>
  <si>
    <t>PERNAMBUCO - JATOBA</t>
  </si>
  <si>
    <t>PERNAMBUCO - JENIPAPO</t>
  </si>
  <si>
    <t>PERNAMBUCO - JOAO ALFREDO</t>
  </si>
  <si>
    <t>PERNAMBUCO - JOAQUIM NABUCO</t>
  </si>
  <si>
    <t>PERNAMBUCO - JOSE DA COSTA</t>
  </si>
  <si>
    <t>PERNAMBUCO - JOSE MARIANO</t>
  </si>
  <si>
    <t>PERNAMBUCO - JUCARAL</t>
  </si>
  <si>
    <t>PERNAMBUCO - JUCATI</t>
  </si>
  <si>
    <t>PERNAMBUCO - JUPI</t>
  </si>
  <si>
    <t>PERNAMBUCO - JUREMA</t>
  </si>
  <si>
    <t>PERNAMBUCO - JUTAI</t>
  </si>
  <si>
    <t>PERNAMBUCO - LAGOA</t>
  </si>
  <si>
    <t>PERNAMBUCO - LAGOA DE SAO JOSE</t>
  </si>
  <si>
    <t>PERNAMBUCO - LAGOA DO BARRO</t>
  </si>
  <si>
    <t>PERNAMBUCO - LAGOA DO CARRO</t>
  </si>
  <si>
    <t>PERNAMBUCO - LAGOA DO ITAENGA</t>
  </si>
  <si>
    <t>PERNAMBUCO - LAGOA DO OURO</t>
  </si>
  <si>
    <t>PERNAMBUCO - LAGOA DO SOUZA</t>
  </si>
  <si>
    <t>PERNAMBUCO - LAGOA DOS GATOS</t>
  </si>
  <si>
    <t>PERNAMBUCO - LAGOA GRANDE</t>
  </si>
  <si>
    <t>PERNAMBUCO - LAJE DE SAO JOSE</t>
  </si>
  <si>
    <t>PERNAMBUCO - LAJE GRANDE</t>
  </si>
  <si>
    <t>PERNAMBUCO - LAJEDO</t>
  </si>
  <si>
    <t>PERNAMBUCO - LAJEDO DO CEDRO</t>
  </si>
  <si>
    <t>PERNAMBUCO - LIMOEIRO</t>
  </si>
  <si>
    <t>PERNAMBUCO - LIVRAMENTO DO TIUMA</t>
  </si>
  <si>
    <t>PERNAMBUCO - LUANDA</t>
  </si>
  <si>
    <t>PERNAMBUCO - MACAPARANA</t>
  </si>
  <si>
    <t>PERNAMBUCO - MACHADOS</t>
  </si>
  <si>
    <t>PERNAMBUCO - MACUJE</t>
  </si>
  <si>
    <t>PERNAMBUCO - MANARI</t>
  </si>
  <si>
    <t>PERNAMBUCO - MANDACAIA</t>
  </si>
  <si>
    <t>PERNAMBUCO - MANDACARU</t>
  </si>
  <si>
    <t>PERNAMBUCO - MANICOBA</t>
  </si>
  <si>
    <t>PERNAMBUCO - MARAIAL</t>
  </si>
  <si>
    <t>PERNAMBUCO - MARAVILHA</t>
  </si>
  <si>
    <t>PERNAMBUCO - MIMOSO</t>
  </si>
  <si>
    <t>PERNAMBUCO - MIRACICA</t>
  </si>
  <si>
    <t>PERNAMBUCO - MIRANDIBA</t>
  </si>
  <si>
    <t>PERNAMBUCO - MORAIS</t>
  </si>
  <si>
    <t>PERNAMBUCO - MOREILANDIA</t>
  </si>
  <si>
    <t>PERNAMBUCO - MORENO</t>
  </si>
  <si>
    <t>PERNAMBUCO - MOXOTO</t>
  </si>
  <si>
    <t>PERNAMBUCO - MULUNGU</t>
  </si>
  <si>
    <t>PERNAMBUCO - MURUPE</t>
  </si>
  <si>
    <t>PERNAMBUCO - MUTUCA</t>
  </si>
  <si>
    <t>PERNAMBUCO - NASCENTE</t>
  </si>
  <si>
    <t>PERNAMBUCO - NAZARE DA MATA</t>
  </si>
  <si>
    <t>PERNAMBUCO - NEGRAS</t>
  </si>
  <si>
    <t>PERNAMBUCO - NOSSA SENHORA DA LUZ</t>
  </si>
  <si>
    <t>PERNAMBUCO - NOSSA SENHORA DO CARMO</t>
  </si>
  <si>
    <t>PERNAMBUCO - NOSSA SENHORA DO O</t>
  </si>
  <si>
    <t>PERNAMBUCO - NOVA CRUZ</t>
  </si>
  <si>
    <t>PERNAMBUCO - OLHO D'AGUA DE DENTRO</t>
  </si>
  <si>
    <t>PERNAMBUCO - OLINDA</t>
  </si>
  <si>
    <t>PERNAMBUCO - ORATORIO</t>
  </si>
  <si>
    <t>PERNAMBUCO - ORI</t>
  </si>
  <si>
    <t>PERNAMBUCO - OROBO</t>
  </si>
  <si>
    <t>PERNAMBUCO - OROCO</t>
  </si>
  <si>
    <t>PERNAMBUCO - OURICURI</t>
  </si>
  <si>
    <t>PERNAMBUCO - PAJEU</t>
  </si>
  <si>
    <t>PERNAMBUCO - PALMARES</t>
  </si>
  <si>
    <t>PERNAMBUCO - PALMEIRINA</t>
  </si>
  <si>
    <t>PERNAMBUCO - PANELAS</t>
  </si>
  <si>
    <t>PERNAMBUCO - PAO DE ACUCAR</t>
  </si>
  <si>
    <t>PERNAMBUCO - PAO DE ACUCAR DO POCAO</t>
  </si>
  <si>
    <t>PERNAMBUCO - PAPAGAIO</t>
  </si>
  <si>
    <t>PERNAMBUCO - PAQUEVIRA</t>
  </si>
  <si>
    <t>PERNAMBUCO - PARA</t>
  </si>
  <si>
    <t>PERNAMBUCO - PARANATAMA</t>
  </si>
  <si>
    <t>PERNAMBUCO - PARNAMIRIM</t>
  </si>
  <si>
    <t>PERNAMBUCO - PASSAGEM DO TO</t>
  </si>
  <si>
    <t>PERNAMBUCO - PASSIRA</t>
  </si>
  <si>
    <t>PERNAMBUCO - PAU FERRO</t>
  </si>
  <si>
    <t>PERNAMBUCO - PAUDALHO</t>
  </si>
  <si>
    <t>PERNAMBUCO - PAULISTA</t>
  </si>
  <si>
    <t>PERNAMBUCO - PEDRA</t>
  </si>
  <si>
    <t>PERNAMBUCO - PERPETUO SOCORRO</t>
  </si>
  <si>
    <t>PERNAMBUCO - PESQUEIRA</t>
  </si>
  <si>
    <t>PERNAMBUCO - PETROLANDIA</t>
  </si>
  <si>
    <t>PERNAMBUCO - PETROLINA</t>
  </si>
  <si>
    <t>PERNAMBUCO - PIRITUBA</t>
  </si>
  <si>
    <t>PERNAMBUCO - POCAO</t>
  </si>
  <si>
    <t>PERNAMBUCO - POCAO DE AFRANIO</t>
  </si>
  <si>
    <t>PERNAMBUCO - POCO COMPRIDO</t>
  </si>
  <si>
    <t>PERNAMBUCO - POCO FUNDO</t>
  </si>
  <si>
    <t>PERNAMBUCO - POMBOS</t>
  </si>
  <si>
    <t>PERNAMBUCO - PONTAS DE PEDRA</t>
  </si>
  <si>
    <t>PERNAMBUCO - PONTE DOS CARVALHOS</t>
  </si>
  <si>
    <t>PERNAMBUCO - PRIMAVERA</t>
  </si>
  <si>
    <t>PERNAMBUCO - QUIPAPA</t>
  </si>
  <si>
    <t>PERNAMBUCO - QUITIMBU</t>
  </si>
  <si>
    <t>PERNAMBUCO - QUIXABA</t>
  </si>
  <si>
    <t>PERNAMBUCO - RAINHA ISABEL</t>
  </si>
  <si>
    <t>PERNAMBUCO - RAJADA</t>
  </si>
  <si>
    <t>PERNAMBUCO - RANCHARIA</t>
  </si>
  <si>
    <t>PERNAMBUCO - RECIFE</t>
  </si>
  <si>
    <t>PERNAMBUCO - RIACHO DAS ALMAS</t>
  </si>
  <si>
    <t>PERNAMBUCO - RIACHO DO MEIO</t>
  </si>
  <si>
    <t>PERNAMBUCO - RIACHO FECHADO</t>
  </si>
  <si>
    <t>PERNAMBUCO - RIACHO PEQUENO</t>
  </si>
  <si>
    <t>PERNAMBUCO - RIBEIRAO</t>
  </si>
  <si>
    <t>PERNAMBUCO - RIO DA BARRA</t>
  </si>
  <si>
    <t>PERNAMBUCO - RIO FORMOSO</t>
  </si>
  <si>
    <t>PERNAMBUCO - SAIRE</t>
  </si>
  <si>
    <t>PERNAMBUCO - SALGADINHO</t>
  </si>
  <si>
    <t>PERNAMBUCO - SALGUEIRO</t>
  </si>
  <si>
    <t>PERNAMBUCO - SALOA</t>
  </si>
  <si>
    <t>PERNAMBUCO - SALOBRO</t>
  </si>
  <si>
    <t>PERNAMBUCO - SANHARO</t>
  </si>
  <si>
    <t>PERNAMBUCO - SANTA CRUZ</t>
  </si>
  <si>
    <t>PERNAMBUCO - SANTA CRUZ DA BAIXA VERDE</t>
  </si>
  <si>
    <t>PERNAMBUCO - SANTA CRUZ DO CAPIBARIBE</t>
  </si>
  <si>
    <t>PERNAMBUCO - SANTA FILOMENA</t>
  </si>
  <si>
    <t>PERNAMBUCO - SANTA MARIA DA BOA VISTA</t>
  </si>
  <si>
    <t>PERNAMBUCO - SANTA MARIA DO CAMBUCA</t>
  </si>
  <si>
    <t>PERNAMBUCO - SANTA RITA</t>
  </si>
  <si>
    <t>PERNAMBUCO - SANTA TEREZINHA</t>
  </si>
  <si>
    <t>PERNAMBUCO - SANTANA DE SAO JOAQUIM</t>
  </si>
  <si>
    <t>PERNAMBUCO - SANTO AGOSTINHO</t>
  </si>
  <si>
    <t>PERNAMBUCO - SANTO ANTONIO DAS QUEIMADAS</t>
  </si>
  <si>
    <t>PERNAMBUCO - SANTO ANTONIO DOS PALMARES</t>
  </si>
  <si>
    <t>PERNAMBUCO - SAO BENEDITO DO SUL</t>
  </si>
  <si>
    <t>PERNAMBUCO - SAO BENTO DO UNA</t>
  </si>
  <si>
    <t>PERNAMBUCO - SAO CAETANO DO NAVIO</t>
  </si>
  <si>
    <t>PERNAMBUCO - SAO CAITANO</t>
  </si>
  <si>
    <t>PERNAMBUCO - SAO DOMINGOS</t>
  </si>
  <si>
    <t>PERNAMBUCO - SAO JOAO</t>
  </si>
  <si>
    <t>PERNAMBUCO - SAO JOAQUIM DO MONTE</t>
  </si>
  <si>
    <t>PERNAMBUCO - SAO JOSE</t>
  </si>
  <si>
    <t>PERNAMBUCO - SAO JOSE DA COROA GRANDE</t>
  </si>
  <si>
    <t>PERNAMBUCO - SAO JOSE DO BELMONTE</t>
  </si>
  <si>
    <t>PERNAMBUCO - SAO JOSE DO EGITO</t>
  </si>
  <si>
    <t>PERNAMBUCO - SAO LAZARO</t>
  </si>
  <si>
    <t>PERNAMBUCO - SAO LOURENCO DA MATA</t>
  </si>
  <si>
    <t>PERNAMBUCO - SAO PEDRO</t>
  </si>
  <si>
    <t>PERNAMBUCO - SAO VICENTE</t>
  </si>
  <si>
    <t>PERNAMBUCO - SAO VICENTE FERRER</t>
  </si>
  <si>
    <t>PERNAMBUCO - SAPUCARANA</t>
  </si>
  <si>
    <t>PERNAMBUCO - SAUE</t>
  </si>
  <si>
    <t>PERNAMBUCO - SERRA BRANCA</t>
  </si>
  <si>
    <t>PERNAMBUCO - SERRA DO VENTO</t>
  </si>
  <si>
    <t>PERNAMBUCO - SERRA TALHADA</t>
  </si>
  <si>
    <t>PERNAMBUCO - SERRITA</t>
  </si>
  <si>
    <t>PERNAMBUCO - SERROLANDIA</t>
  </si>
  <si>
    <t>PERNAMBUCO - SERTANIA</t>
  </si>
  <si>
    <t>PERNAMBUCO - SERTAOZINHO DE BAIXO</t>
  </si>
  <si>
    <t>PERNAMBUCO - SIRIJI</t>
  </si>
  <si>
    <t>PERNAMBUCO - SIRINHAEM</t>
  </si>
  <si>
    <t>PERNAMBUCO - SITIO DOS NUNES</t>
  </si>
  <si>
    <t>PERNAMBUCO - SOLIDAO</t>
  </si>
  <si>
    <t>PERNAMBUCO - SURUBIM</t>
  </si>
  <si>
    <t>PERNAMBUCO - TABIRA</t>
  </si>
  <si>
    <t>PERNAMBUCO - TABOCAS</t>
  </si>
  <si>
    <t>PERNAMBUCO - TACAIMBO</t>
  </si>
  <si>
    <t>PERNAMBUCO - TACARATU</t>
  </si>
  <si>
    <t>PERNAMBUCO - TAMANDARE</t>
  </si>
  <si>
    <t>PERNAMBUCO - TAMBOATA</t>
  </si>
  <si>
    <t>PERNAMBUCO - TAPIRAIM</t>
  </si>
  <si>
    <t>PERNAMBUCO - TAQUARITINGA DO NORTE</t>
  </si>
  <si>
    <t>PERNAMBUCO - TARA</t>
  </si>
  <si>
    <t>PERNAMBUCO - TAUAPIRANGA</t>
  </si>
  <si>
    <t>PERNAMBUCO - TEJUCUPAPO</t>
  </si>
  <si>
    <t>PERNAMBUCO - TEREZINHA</t>
  </si>
  <si>
    <t>PERNAMBUCO - TERRA NOVA</t>
  </si>
  <si>
    <t>PERNAMBUCO - TIMBAUBA</t>
  </si>
  <si>
    <t>PERNAMBUCO - TIMORANTE</t>
  </si>
  <si>
    <t>PERNAMBUCO - TORITAMA</t>
  </si>
  <si>
    <t>PERNAMBUCO - TRACUNHAEM</t>
  </si>
  <si>
    <t>PERNAMBUCO - TRAPIA</t>
  </si>
  <si>
    <t>PERNAMBUCO - TRES LADEIRAS</t>
  </si>
  <si>
    <t>PERNAMBUCO - TRINDADE</t>
  </si>
  <si>
    <t>PERNAMBUCO - TRIUNFO</t>
  </si>
  <si>
    <t>PERNAMBUCO - TUPANACI</t>
  </si>
  <si>
    <t>PERNAMBUCO - TUPANATINGA</t>
  </si>
  <si>
    <t>PERNAMBUCO - TUPAOCA</t>
  </si>
  <si>
    <t>PERNAMBUCO - TUPARETAMA</t>
  </si>
  <si>
    <t>PERNAMBUCO - UMAS</t>
  </si>
  <si>
    <t>PERNAMBUCO - UMBURETAMA</t>
  </si>
  <si>
    <t>PERNAMBUCO - UPATININGA</t>
  </si>
  <si>
    <t>PERNAMBUCO - URIMAMA</t>
  </si>
  <si>
    <t>PERNAMBUCO - URUCUBA</t>
  </si>
  <si>
    <t>PERNAMBUCO - URUCU-MIRIM</t>
  </si>
  <si>
    <t>PERNAMBUCO - VASQUES</t>
  </si>
  <si>
    <t>PERNAMBUCO - VENEZA</t>
  </si>
  <si>
    <t>PERNAMBUCO - VENTUROSA</t>
  </si>
  <si>
    <t>PERNAMBUCO - VERDEJANTE</t>
  </si>
  <si>
    <t>PERNAMBUCO - VERTENTE DO LERIO</t>
  </si>
  <si>
    <t>PERNAMBUCO - VERTENTES</t>
  </si>
  <si>
    <t>PERNAMBUCO - VICENCIA</t>
  </si>
  <si>
    <t>PERNAMBUCO - VILA NOVA</t>
  </si>
  <si>
    <t>PERNAMBUCO - VIRACAO</t>
  </si>
  <si>
    <t>PERNAMBUCO - VITORIA DE SANTO ANTAO</t>
  </si>
  <si>
    <t>PERNAMBUCO - VOLTA DO MOXOTO</t>
  </si>
  <si>
    <t>PERNAMBUCO - XEXEU</t>
  </si>
  <si>
    <t>PERNAMBUCO - XUCURU</t>
  </si>
  <si>
    <t>PERNAMBUCO - ZE GOMES</t>
  </si>
  <si>
    <t>PIAUI - ACAUA</t>
  </si>
  <si>
    <t>PIAUI - AGRICOLANDIA</t>
  </si>
  <si>
    <t>PIAUI - AGUA BRANCA</t>
  </si>
  <si>
    <t>PIAUI - ALAGOINHA DO PIAUI</t>
  </si>
  <si>
    <t>PIAUI - ALEGRETE DO PIAUI</t>
  </si>
  <si>
    <t>PIAUI - ALTO LONGA</t>
  </si>
  <si>
    <t>PIAUI - ALTOS</t>
  </si>
  <si>
    <t>PIAUI - ALVORADA DO GURGUEIA</t>
  </si>
  <si>
    <t>PIAUI - AMARANTE</t>
  </si>
  <si>
    <t>PIAUI - ANGICAL DO PIAUI</t>
  </si>
  <si>
    <t>PIAUI - ANISIO DE ABREU</t>
  </si>
  <si>
    <t>PIAUI - ANTONIO ALMEIDA</t>
  </si>
  <si>
    <t>PIAUI - AROAZES</t>
  </si>
  <si>
    <t>PIAUI - ARRAIAL</t>
  </si>
  <si>
    <t>PIAUI - ASSUNCAO DO PIAUI</t>
  </si>
  <si>
    <t>PIAUI - AVELINO LOPES</t>
  </si>
  <si>
    <t>PIAUI - BAIXA GRANDE DO RIBEIRO</t>
  </si>
  <si>
    <t>PIAUI - BARRA D'ALCANTARA</t>
  </si>
  <si>
    <t>PIAUI - BARRAS</t>
  </si>
  <si>
    <t>PIAUI - BARREIRAS DO PIAUI</t>
  </si>
  <si>
    <t>PIAUI - BARRO DURO</t>
  </si>
  <si>
    <t>PIAUI - BATALHA</t>
  </si>
  <si>
    <t>PIAUI - BELA VISTA DO PIAUI</t>
  </si>
  <si>
    <t>PIAUI - BELEM DO PIAUI</t>
  </si>
  <si>
    <t>PIAUI - BENEDITINOS</t>
  </si>
  <si>
    <t>PIAUI - BERTOLINIA</t>
  </si>
  <si>
    <t>PIAUI - BETANIA DO PIAUI</t>
  </si>
  <si>
    <t>PIAUI - BOA HORA</t>
  </si>
  <si>
    <t>PIAUI - BOCAINA</t>
  </si>
  <si>
    <t>PIAUI - BOM JESUS</t>
  </si>
  <si>
    <t>PIAUI - BOM PRINCIPIO DO PIAUI</t>
  </si>
  <si>
    <t>PIAUI - BONFIM DO PIAUI</t>
  </si>
  <si>
    <t>PIAUI - BOQUEIRAO DO PIAUI</t>
  </si>
  <si>
    <t>PIAUI - BRASILEIRA</t>
  </si>
  <si>
    <t>PIAUI - BREJO DO PIAUI</t>
  </si>
  <si>
    <t>PIAUI - BURITI DOS LOPES</t>
  </si>
  <si>
    <t>PIAUI - BURITI DOS MONTES</t>
  </si>
  <si>
    <t>PIAUI - CABECEIRAS DO PIAUI</t>
  </si>
  <si>
    <t>PIAUI - CAJAZEIRAS DO PIAUI</t>
  </si>
  <si>
    <t>PIAUI - CAJUEIRO DA PRAIA</t>
  </si>
  <si>
    <t>PIAUI - CALDEIRAO GRANDE DO PIAUI</t>
  </si>
  <si>
    <t>PIAUI - CAMPINAS DO PIAUI</t>
  </si>
  <si>
    <t>PIAUI - CAMPO ALEGRE DO FIDALGO</t>
  </si>
  <si>
    <t>PIAUI - CAMPO GRANDE DO PIAUI</t>
  </si>
  <si>
    <t>PIAUI - CAMPO LARGO DO PIAUI</t>
  </si>
  <si>
    <t>PIAUI - CAMPO MAIOR</t>
  </si>
  <si>
    <t>PIAUI - CANAVIEIRA</t>
  </si>
  <si>
    <t>PIAUI - CANTO DO BURITI</t>
  </si>
  <si>
    <t>PIAUI - CAPITAO DE CAMPOS</t>
  </si>
  <si>
    <t>PIAUI - CAPITAO GERVASIO OLIVEIRA</t>
  </si>
  <si>
    <t>PIAUI - CARACOL</t>
  </si>
  <si>
    <t>PIAUI - CARAUBAS DO PIAUI</t>
  </si>
  <si>
    <t>PIAUI - CARIDADE DO PIAUI</t>
  </si>
  <si>
    <t>PIAUI - CASTELO DO PIAUI</t>
  </si>
  <si>
    <t>PIAUI - CAXINGO</t>
  </si>
  <si>
    <t>PIAUI - COCAL</t>
  </si>
  <si>
    <t>PIAUI - COCAL DE TELHA</t>
  </si>
  <si>
    <t>PIAUI - COCAL DOS ALVES</t>
  </si>
  <si>
    <t>PIAUI - COIVARAS</t>
  </si>
  <si>
    <t>PIAUI - COLONIA DO GURGUEIA</t>
  </si>
  <si>
    <t>PIAUI - COLONIA DO PIAUI</t>
  </si>
  <si>
    <t>PIAUI - CONCEICAO DO CANINDE</t>
  </si>
  <si>
    <t>PIAUI - CORONEL JOSE DIAS</t>
  </si>
  <si>
    <t>PIAUI - CORRENTE</t>
  </si>
  <si>
    <t>PIAUI - CRISTALANDIA DO PIAUI</t>
  </si>
  <si>
    <t>PIAUI - CRISTINO CASTRO</t>
  </si>
  <si>
    <t>PIAUI - CURIMATA</t>
  </si>
  <si>
    <t>PIAUI - CURRAIS</t>
  </si>
  <si>
    <t>PIAUI - CURRAL NOVO DO PIAUI</t>
  </si>
  <si>
    <t>PIAUI - CURRALINHOS</t>
  </si>
  <si>
    <t>PIAUI - DEMERVAL LOBAO</t>
  </si>
  <si>
    <t>PIAUI - DIRCEU ARCOVERDE</t>
  </si>
  <si>
    <t>PIAUI - DOM EXPEDITO LOPES</t>
  </si>
  <si>
    <t>PIAUI - DOM INOCENCIO</t>
  </si>
  <si>
    <t>PIAUI - DOMINGOS MOURAO</t>
  </si>
  <si>
    <t>PIAUI - ELESBAO VELOSO</t>
  </si>
  <si>
    <t>PIAUI - ELISEU MARTINS</t>
  </si>
  <si>
    <t>PIAUI - ESPERANTINA</t>
  </si>
  <si>
    <t>PIAUI - FARTURA DO PIAUI</t>
  </si>
  <si>
    <t>PIAUI - FLORES DO PIAUI</t>
  </si>
  <si>
    <t>PIAUI - FLORESTA DO PIAUI</t>
  </si>
  <si>
    <t>PIAUI - FLORIANO</t>
  </si>
  <si>
    <t>PIAUI - FRANCINOPOLIS</t>
  </si>
  <si>
    <t>PIAUI - FRANCISCO AYRES</t>
  </si>
  <si>
    <t>PIAUI - FRANCISCO MACEDO</t>
  </si>
  <si>
    <t>PIAUI - FRANCISCO SANTOS</t>
  </si>
  <si>
    <t>PIAUI - FRONTEIRAS</t>
  </si>
  <si>
    <t>PIAUI - GEMINIANO</t>
  </si>
  <si>
    <t>PIAUI - GILBUES</t>
  </si>
  <si>
    <t>PIAUI - GUADALUPE</t>
  </si>
  <si>
    <t>PIAUI - GUARIBAS</t>
  </si>
  <si>
    <t>PIAUI - HUGO NAPOLEAO</t>
  </si>
  <si>
    <t>PIAUI - ILHA GRANDE</t>
  </si>
  <si>
    <t>PIAUI - INHUMA</t>
  </si>
  <si>
    <t>PIAUI - IPIRANGA DO PIAUI</t>
  </si>
  <si>
    <t>PIAUI - ISAIAS COELHO</t>
  </si>
  <si>
    <t>PIAUI - ITAINOPOLIS</t>
  </si>
  <si>
    <t>PIAUI - ITAUEIRA</t>
  </si>
  <si>
    <t>PIAUI - JACOBINA DO PIAUI</t>
  </si>
  <si>
    <t>PIAUI - JAICOS</t>
  </si>
  <si>
    <t>PIAUI - JARDIM DO MULATO</t>
  </si>
  <si>
    <t>PIAUI - JATOBA DO PIAUI</t>
  </si>
  <si>
    <t>PIAUI - JERUMENHA</t>
  </si>
  <si>
    <t>PIAUI - JOAO COSTA</t>
  </si>
  <si>
    <t>PIAUI - JOAQUIM PIRES</t>
  </si>
  <si>
    <t>PIAUI - JOCA MARQUES</t>
  </si>
  <si>
    <t>PIAUI - JOSE DE FREITAS</t>
  </si>
  <si>
    <t>PIAUI - JUAZEIRO DO PIAUI</t>
  </si>
  <si>
    <t>PIAUI - JULIO BORGES</t>
  </si>
  <si>
    <t>PIAUI - JUREMA</t>
  </si>
  <si>
    <t>PIAUI - LAGOA ALEGRE</t>
  </si>
  <si>
    <t>PIAUI - LAGOA DE SAO FRANCISCO</t>
  </si>
  <si>
    <t>PIAUI - LAGOA DO BARRO DO PIAUI</t>
  </si>
  <si>
    <t>PIAUI - LAGOA DO PIAUI</t>
  </si>
  <si>
    <t>PIAUI - LAGOA DO SITIO</t>
  </si>
  <si>
    <t>PIAUI - LAGOINHA DO PIAUI</t>
  </si>
  <si>
    <t>PIAUI - LANDRI SALES</t>
  </si>
  <si>
    <t>PIAUI - LUIS CORREIA</t>
  </si>
  <si>
    <t>PIAUI - LUZILANDIA</t>
  </si>
  <si>
    <t>PIAUI - MADEIRO</t>
  </si>
  <si>
    <t>PIAUI - MANOEL EMIDIO</t>
  </si>
  <si>
    <t>PIAUI - MARCOLANDIA</t>
  </si>
  <si>
    <t>PIAUI - MARCOS PARENTE</t>
  </si>
  <si>
    <t>PIAUI - MASSAPE DO PIAUI</t>
  </si>
  <si>
    <t>PIAUI - MATIAS OLIMPIO</t>
  </si>
  <si>
    <t>PIAUI - MIGUEL ALVES</t>
  </si>
  <si>
    <t>PIAUI - MIGUEL LEAO</t>
  </si>
  <si>
    <t>PIAUI - MILTON BRANDAO</t>
  </si>
  <si>
    <t>PIAUI - MONSENHOR GIL</t>
  </si>
  <si>
    <t>PIAUI - MONSENHOR HIPOLITO</t>
  </si>
  <si>
    <t>PIAUI - MONTE ALEGRE DO PIAUI</t>
  </si>
  <si>
    <t>PIAUI - MORRO CABECA NO TEMPO</t>
  </si>
  <si>
    <t>PIAUI - MORRO DO CHAPEU DO PIAUI</t>
  </si>
  <si>
    <t>PIAUI - MURICI DOS PORTELAS</t>
  </si>
  <si>
    <t>PIAUI - NAZARE DO PIAUI</t>
  </si>
  <si>
    <t>PIAUI - NOSSA SENHORA DE NAZARE</t>
  </si>
  <si>
    <t>PIAUI - NOSSA SENHORA DOS REMEDIOS</t>
  </si>
  <si>
    <t>PIAUI - NOVA SANTA RITA</t>
  </si>
  <si>
    <t>PIAUI - NOVO NILO</t>
  </si>
  <si>
    <t>PIAUI - NOVO ORIENTE DO PIAUI</t>
  </si>
  <si>
    <t>PIAUI - NOVO SANTO ANTONIO</t>
  </si>
  <si>
    <t>PIAUI - OEIRAS</t>
  </si>
  <si>
    <t>PIAUI - OLHO D'AGUA DO PIAUI</t>
  </si>
  <si>
    <t>PIAUI - PADRE MARCOS</t>
  </si>
  <si>
    <t>PIAUI - PAES LANDIM</t>
  </si>
  <si>
    <t>PIAUI - PAJEU DO PIAUI</t>
  </si>
  <si>
    <t>PIAUI - PALMEIRA DO PIAUI</t>
  </si>
  <si>
    <t>PIAUI - PALMEIRAIS</t>
  </si>
  <si>
    <t>PIAUI - PAQUETA</t>
  </si>
  <si>
    <t>PIAUI - PARNAGUA</t>
  </si>
  <si>
    <t>PIAUI - PARNAIBA</t>
  </si>
  <si>
    <t>PIAUI - PASSAGEM FRANCA DO PIAUI</t>
  </si>
  <si>
    <t>PIAUI - PATOS DO PIAUI</t>
  </si>
  <si>
    <t>PIAUI - PAULISTANA</t>
  </si>
  <si>
    <t>PIAUI - PAVUSSU</t>
  </si>
  <si>
    <t>PIAUI - PEDRO II</t>
  </si>
  <si>
    <t>PIAUI - PEDRO LAURENTINO</t>
  </si>
  <si>
    <t>PIAUI - PICOS</t>
  </si>
  <si>
    <t>PIAUI - PIMENTEIRAS</t>
  </si>
  <si>
    <t>PIAUI - PIO IX</t>
  </si>
  <si>
    <t>PIAUI - PIRACURUCA</t>
  </si>
  <si>
    <t>PIAUI - PIRIPIRI</t>
  </si>
  <si>
    <t>PIAUI - PORTO</t>
  </si>
  <si>
    <t>PIAUI - PORTO ALEGRE DO PIAUI</t>
  </si>
  <si>
    <t>PIAUI - PRATA DO PIAUI</t>
  </si>
  <si>
    <t>PIAUI - QUEIMADA NOVA</t>
  </si>
  <si>
    <t>PIAUI - REDENCAO DO GURGUEIA</t>
  </si>
  <si>
    <t>PIAUI - REGENERACAO</t>
  </si>
  <si>
    <t>PIAUI - RIACHO FRIO</t>
  </si>
  <si>
    <t>PIAUI - RIBEIRA DO PIAUI</t>
  </si>
  <si>
    <t>PIAUI - RIBEIRO GONCALVES</t>
  </si>
  <si>
    <t>PIAUI - RIO GRANDE DO PIAUI</t>
  </si>
  <si>
    <t>PIAUI - SANTA CRUZ DO PIAUI</t>
  </si>
  <si>
    <t>PIAUI - SANTA CRUZ DOS MILAGRES</t>
  </si>
  <si>
    <t>PIAUI - SANTA FILOMENA</t>
  </si>
  <si>
    <t>PIAUI - SANTA LUZ</t>
  </si>
  <si>
    <t>PIAUI - SANTA ROSA DO PIAUI</t>
  </si>
  <si>
    <t>PIAUI - SANTANA DO PIAUI</t>
  </si>
  <si>
    <t>PIAUI - SANTO ANTONIO DE LISBOA</t>
  </si>
  <si>
    <t>PIAUI - SANTO ANTONIO DOS MILAGRES</t>
  </si>
  <si>
    <t>PIAUI - SANTO INACIO DO PIAUI</t>
  </si>
  <si>
    <t>PIAUI - SAO BRAZ DO PIAUI</t>
  </si>
  <si>
    <t>PIAUI - SAO FELIX DO PIAUI</t>
  </si>
  <si>
    <t>PIAUI - SAO FRANCISCO DE ASSIS DO PIAU</t>
  </si>
  <si>
    <t>PIAUI - SAO FRANCISCO DO PIAUI</t>
  </si>
  <si>
    <t>PIAUI - SAO GONCALO DO GURGUEIA</t>
  </si>
  <si>
    <t>PIAUI - SAO GONCALO DO PIAUI</t>
  </si>
  <si>
    <t>PIAUI - SAO JOAO DA CANABRAVA</t>
  </si>
  <si>
    <t>PIAUI - SAO JOAO DA FRONTEIRA</t>
  </si>
  <si>
    <t>PIAUI - SAO JOAO DA SERRA</t>
  </si>
  <si>
    <t>PIAUI - SAO JOAO DA VARJOTA</t>
  </si>
  <si>
    <t>PIAUI - SAO JOAO DO ARRAIAL</t>
  </si>
  <si>
    <t>PIAUI - SAO JOAO DO PIAUI</t>
  </si>
  <si>
    <t>PIAUI - SAO JOSE DO DIVINO</t>
  </si>
  <si>
    <t>PIAUI - SAO JOSE DO PEIXE</t>
  </si>
  <si>
    <t>PIAUI - SAO JOSE DO PIAUI</t>
  </si>
  <si>
    <t>PIAUI - SAO JULIAO</t>
  </si>
  <si>
    <t>PIAUI - SAO LOURENCO DO PIAUI</t>
  </si>
  <si>
    <t>PIAUI - SAO LUIS DO PIAUI</t>
  </si>
  <si>
    <t>PIAUI - SAO MIGUEL DA BAIXA GRANDE</t>
  </si>
  <si>
    <t>PIAUI - SAO MIGUEL DO FIDALGO</t>
  </si>
  <si>
    <t>PIAUI - SAO MIGUEL DO TAPUIO</t>
  </si>
  <si>
    <t>PIAUI - SAO PEDRO DO PIAUI</t>
  </si>
  <si>
    <t>PIAUI - SAO RAIMUNDO NONATO</t>
  </si>
  <si>
    <t>PIAUI - SEBASTIAO BARROS</t>
  </si>
  <si>
    <t>PIAUI - SEBASTIAO LEAL</t>
  </si>
  <si>
    <t>PIAUI - SIGEFREDO PACHECO</t>
  </si>
  <si>
    <t>PIAUI - SIMOES</t>
  </si>
  <si>
    <t>PIAUI - SIMPLICIO MENDES</t>
  </si>
  <si>
    <t>PIAUI - SOCORRO DO PIAUI</t>
  </si>
  <si>
    <t>PIAUI - SUSSUAPARA</t>
  </si>
  <si>
    <t>PIAUI - TAMBORIL DO PIAUI</t>
  </si>
  <si>
    <t>PIAUI - TANQUE DO PIAUI</t>
  </si>
  <si>
    <t>PIAUI - TERESINA</t>
  </si>
  <si>
    <t>PIAUI - UNIAO</t>
  </si>
  <si>
    <t>PIAUI - URUCUI</t>
  </si>
  <si>
    <t>PIAUI - VALENCA DO PIAUI</t>
  </si>
  <si>
    <t>PIAUI - VARZEA BRANCA</t>
  </si>
  <si>
    <t>PIAUI - VARZEA GRANDE</t>
  </si>
  <si>
    <t>PIAUI - VERA MENDES</t>
  </si>
  <si>
    <t>PIAUI - VILA NOVA DO PIAUI</t>
  </si>
  <si>
    <t>PIAUI - WALL FERRAZ</t>
  </si>
  <si>
    <t>RIO DE JANEIRO - ABARRACAMENTO</t>
  </si>
  <si>
    <t>RIO DE JANEIRO - ABRAAO</t>
  </si>
  <si>
    <t>RIO DE JANEIRO - AFONSO ARINOS</t>
  </si>
  <si>
    <t>RIO DE JANEIRO - ANDRADE PINTO</t>
  </si>
  <si>
    <t>RIO DE JANEIRO - ANGRA DOS REIS</t>
  </si>
  <si>
    <t>RIO DE JANEIRO - ANTA</t>
  </si>
  <si>
    <t>RIO DE JANEIRO - APERIBE</t>
  </si>
  <si>
    <t>RIO DE JANEIRO - ARARUAMA</t>
  </si>
  <si>
    <t>RIO DE JANEIRO - AREAL</t>
  </si>
  <si>
    <t>RIO DE JANEIRO - ARMACAO DE BUZIOS</t>
  </si>
  <si>
    <t>RIO DE JANEIRO - ARRAIAL DO CABO</t>
  </si>
  <si>
    <t>RIO DE JANEIRO - ARROZAL</t>
  </si>
  <si>
    <t>RIO DE JANEIRO - AVELAR</t>
  </si>
  <si>
    <t>RIO DE JANEIRO - BACAXA</t>
  </si>
  <si>
    <t>RIO DE JANEIRO - BALTAZAR</t>
  </si>
  <si>
    <t>RIO DE JANEIRO - BANQUETE</t>
  </si>
  <si>
    <t>RIO DE JANEIRO - BARAO DE JUPARANA</t>
  </si>
  <si>
    <t>RIO DE JANEIRO - BARCELOS</t>
  </si>
  <si>
    <t>RIO DE JANEIRO - BARRA ALEGRE</t>
  </si>
  <si>
    <t>RIO DE JANEIRO - BARRA DE SAO JOAO</t>
  </si>
  <si>
    <t>RIO DE JANEIRO - BARRA DO PIRAI</t>
  </si>
  <si>
    <t>RIO DE JANEIRO - BARRA MANSA</t>
  </si>
  <si>
    <t>RIO DE JANEIRO - BARRA SECA</t>
  </si>
  <si>
    <t>RIO DE JANEIRO - BELFORD ROXO</t>
  </si>
  <si>
    <t>RIO DE JANEIRO - BEMPOSTA</t>
  </si>
  <si>
    <t>RIO DE JANEIRO - BOA ESPERANCA</t>
  </si>
  <si>
    <t>RIO DE JANEIRO - BOA SORTE</t>
  </si>
  <si>
    <t>RIO DE JANEIRO - BOA VENTURA</t>
  </si>
  <si>
    <t>RIO DE JANEIRO - BOM JARDIM</t>
  </si>
  <si>
    <t>RIO DE JANEIRO - BOM JESUS DO ITABAPOANA</t>
  </si>
  <si>
    <t>RIO DE JANEIRO - BOM JESUS DO QUERENDO</t>
  </si>
  <si>
    <t>RIO DE JANEIRO - CABO FRIO</t>
  </si>
  <si>
    <t>RIO DE JANEIRO - CABUCU</t>
  </si>
  <si>
    <t>RIO DE JANEIRO - CACHOEIRAS DE MACACU</t>
  </si>
  <si>
    <t>RIO DE JANEIRO - CACHOEIROS</t>
  </si>
  <si>
    <t>RIO DE JANEIRO - CALHEIROS</t>
  </si>
  <si>
    <t>RIO DE JANEIRO - CAMBIASCA</t>
  </si>
  <si>
    <t>RIO DE JANEIRO - CAMBUCI</t>
  </si>
  <si>
    <t>RIO DE JANEIRO - CAMPOS DOS GOYTACAZES</t>
  </si>
  <si>
    <t>RIO DE JANEIRO - CANTAGALO</t>
  </si>
  <si>
    <t>RIO DE JANEIRO - CARABUCU</t>
  </si>
  <si>
    <t>RIO DE JANEIRO - CARAPEBUS</t>
  </si>
  <si>
    <t>RIO DE JANEIRO - CARDOSO MOREIRA</t>
  </si>
  <si>
    <t>RIO DE JANEIRO - CARMO</t>
  </si>
  <si>
    <t>RIO DE JANEIRO - CASIMIRO DE ABREU</t>
  </si>
  <si>
    <t>RIO DE JANEIRO - COLONIA</t>
  </si>
  <si>
    <t>RIO DE JANEIRO - COMENDADOR LEVY GASPARIAN</t>
  </si>
  <si>
    <t>RIO DE JANEIRO - COMENDADOR VENANCIO</t>
  </si>
  <si>
    <t>RIO DE JANEIRO - CONCEICAO DE JACAREI</t>
  </si>
  <si>
    <t>RIO DE JANEIRO - CONCEICAO DE MACABU</t>
  </si>
  <si>
    <t>RIO DE JANEIRO - CONRADO</t>
  </si>
  <si>
    <t>RIO DE JANEIRO - CONSERVATORIA</t>
  </si>
  <si>
    <t>RIO DE JANEIRO - CORDEIRO</t>
  </si>
  <si>
    <t>RIO DE JANEIRO - CORREAS</t>
  </si>
  <si>
    <t>RIO DE JANEIRO - CORREGO DA PRATA</t>
  </si>
  <si>
    <t>RIO DE JANEIRO - CORREGO DO OURO</t>
  </si>
  <si>
    <t>RIO DE JANEIRO - CORRENTEZAS</t>
  </si>
  <si>
    <t>RIO DE JANEIRO - CUNHAMBEBE</t>
  </si>
  <si>
    <t>RIO DE JANEIRO - DORANDIA</t>
  </si>
  <si>
    <t>RIO DE JANEIRO - DORES DE MACABU</t>
  </si>
  <si>
    <t>RIO DE JANEIRO - DOUTOR ELIAS</t>
  </si>
  <si>
    <t>RIO DE JANEIRO - DOUTOR LORETI</t>
  </si>
  <si>
    <t>RIO DE JANEIRO - DUAS BARRAS</t>
  </si>
  <si>
    <t>RIO DE JANEIRO - DUQUE DE CAXIAS</t>
  </si>
  <si>
    <t>RIO DE JANEIRO - ENGENHEIRO PASSOS</t>
  </si>
  <si>
    <t>RIO DE JANEIRO - ENGENHEIRO PAULO DE FRONTIN</t>
  </si>
  <si>
    <t>RIO DE JANEIRO - ESTRADA NOVA</t>
  </si>
  <si>
    <t>RIO DE JANEIRO - EUCLIDELANDIA</t>
  </si>
  <si>
    <t>RIO DE JANEIRO - FUMACA</t>
  </si>
  <si>
    <t>RIO DE JANEIRO - FUNIL</t>
  </si>
  <si>
    <t>RIO DE JANEIRO - GAVIOES</t>
  </si>
  <si>
    <t>RIO DE JANEIRO - GETULANDIA</t>
  </si>
  <si>
    <t>RIO DE JANEIRO - GLICERIO</t>
  </si>
  <si>
    <t>RIO DE JANEIRO - GOITACAZES</t>
  </si>
  <si>
    <t>RIO DE JANEIRO - GOVERNADOR PORTELA</t>
  </si>
  <si>
    <t>RIO DE JANEIRO - GUAPIMIRIM</t>
  </si>
  <si>
    <t>RIO DE JANEIRO - GUIA DE PACOBAIBA</t>
  </si>
  <si>
    <t>RIO DE JANEIRO - IBITIGUACU</t>
  </si>
  <si>
    <t>RIO DE JANEIRO - IBITIOCA</t>
  </si>
  <si>
    <t>RIO DE JANEIRO - IGUABA GRANDE</t>
  </si>
  <si>
    <t>RIO DE JANEIRO - INCONFIDENCIA</t>
  </si>
  <si>
    <t>RIO DE JANEIRO - INHOMIRIM</t>
  </si>
  <si>
    <t>RIO DE JANEIRO - INOA</t>
  </si>
  <si>
    <t>RIO DE JANEIRO - IPIABAS</t>
  </si>
  <si>
    <t>RIO DE JANEIRO - IPUCA</t>
  </si>
  <si>
    <t>RIO DE JANEIRO - ITABAPOANA</t>
  </si>
  <si>
    <t>RIO DE JANEIRO - ITABORAI</t>
  </si>
  <si>
    <t>RIO DE JANEIRO - ITACURUSSA</t>
  </si>
  <si>
    <t>RIO DE JANEIRO - ITAGUAI</t>
  </si>
  <si>
    <t>RIO DE JANEIRO - ITAJARA</t>
  </si>
  <si>
    <t>RIO DE JANEIRO - ITALVA</t>
  </si>
  <si>
    <t>RIO DE JANEIRO - ITAMBI</t>
  </si>
  <si>
    <t>RIO DE JANEIRO - ITAOCARA</t>
  </si>
  <si>
    <t>RIO DE JANEIRO - ITAPERUNA</t>
  </si>
  <si>
    <t>RIO DE JANEIRO - ITATIAIA</t>
  </si>
  <si>
    <t>RIO DE JANEIRO - JACUECANGA</t>
  </si>
  <si>
    <t>RIO DE JANEIRO - JAGUAREMBE</t>
  </si>
  <si>
    <t>RIO DE JANEIRO - JAMAPARA</t>
  </si>
  <si>
    <t>RIO DE JANEIRO - JAPERI</t>
  </si>
  <si>
    <t>RIO DE JANEIRO - JAPUIBA</t>
  </si>
  <si>
    <t>RIO DE JANEIRO - LAJE DO MURIAE</t>
  </si>
  <si>
    <t>RIO DE JANEIRO - LARANJAIS</t>
  </si>
  <si>
    <t>RIO DE JANEIRO - LIDICE</t>
  </si>
  <si>
    <t>RIO DE JANEIRO - MACABUZINHO</t>
  </si>
  <si>
    <t>RIO DE JANEIRO - MACAE</t>
  </si>
  <si>
    <t>RIO DE JANEIRO - MACUCO</t>
  </si>
  <si>
    <t>RIO DE JANEIRO - MAGE</t>
  </si>
  <si>
    <t>RIO DE JANEIRO - MAMBUCABA</t>
  </si>
  <si>
    <t>RIO DE JANEIRO - MANGARATIBA</t>
  </si>
  <si>
    <t>RIO DE JANEIRO - MANIVA</t>
  </si>
  <si>
    <t>RIO DE JANEIRO - MANOEL RIBEIRO</t>
  </si>
  <si>
    <t>RIO DE JANEIRO - MANUEL DUARTE</t>
  </si>
  <si>
    <t>RIO DE JANEIRO - MARANGATU</t>
  </si>
  <si>
    <t>RIO DE JANEIRO - MARICA</t>
  </si>
  <si>
    <t>RIO DE JANEIRO - MENDES</t>
  </si>
  <si>
    <t>RIO DE JANEIRO - MESQUITA</t>
  </si>
  <si>
    <t>RIO DE JANEIRO - MIGUEL PEREIRA</t>
  </si>
  <si>
    <t>RIO DE JANEIRO - MIRACEMA</t>
  </si>
  <si>
    <t>RIO DE JANEIRO - MONERA</t>
  </si>
  <si>
    <t>RIO DE JANEIRO - MONTE ALEGRE</t>
  </si>
  <si>
    <t>RIO DE JANEIRO - MONTE VERDE</t>
  </si>
  <si>
    <t>RIO DE JANEIRO - MONUMENTO</t>
  </si>
  <si>
    <t>RIO DE JANEIRO - MORANGABA</t>
  </si>
  <si>
    <t>RIO DE JANEIRO - MORRO DO COCO</t>
  </si>
  <si>
    <t>RIO DE JANEIRO - MORRO GRANDE</t>
  </si>
  <si>
    <t>RIO DE JANEIRO - MUSSUREPE</t>
  </si>
  <si>
    <t>RIO DE JANEIRO - NATIVIDADE</t>
  </si>
  <si>
    <t>RIO DE JANEIRO - NHUNGUACU</t>
  </si>
  <si>
    <t>RIO DE JANEIRO - NILOPOLIS</t>
  </si>
  <si>
    <t>RIO DE JANEIRO - NITEROI</t>
  </si>
  <si>
    <t>RIO DE JANEIRO - NOSSA SENHORA DA APARECIDA</t>
  </si>
  <si>
    <t>RIO DE JANEIRO - NOSSA SENHORA DA PENHA</t>
  </si>
  <si>
    <t>RIO DE JANEIRO - NOVA FRIBURGO</t>
  </si>
  <si>
    <t>RIO DE JANEIRO - NOVA IGUACU</t>
  </si>
  <si>
    <t>RIO DE JANEIRO - OURANIA</t>
  </si>
  <si>
    <t>RIO DE JANEIRO - PAPUCAIA</t>
  </si>
  <si>
    <t>RIO DE JANEIRO - PAQUEQUER PEQUENO</t>
  </si>
  <si>
    <t>RIO DE JANEIRO - PARACAMBI</t>
  </si>
  <si>
    <t>RIO DE JANEIRO - PARAIBA DO SUL</t>
  </si>
  <si>
    <t>RIO DE JANEIRO - PARAISO DO TOBIAS</t>
  </si>
  <si>
    <t>RIO DE JANEIRO - PARAOQUENA</t>
  </si>
  <si>
    <t>RIO DE JANEIRO - PARAPEUNA</t>
  </si>
  <si>
    <t>RIO DE JANEIRO - PARATI</t>
  </si>
  <si>
    <t>RIO DE JANEIRO - PARATI MIRIM</t>
  </si>
  <si>
    <t>RIO DE JANEIRO - PASSA TRES</t>
  </si>
  <si>
    <t>RIO DE JANEIRO - PATY DO ALFERES</t>
  </si>
  <si>
    <t>RIO DE JANEIRO - PEDRA SELADA</t>
  </si>
  <si>
    <t>RIO DE JANEIRO - PENTAGNA</t>
  </si>
  <si>
    <t>RIO DE JANEIRO - PETROPOLIS</t>
  </si>
  <si>
    <t>RIO DE JANEIRO - PIABETA</t>
  </si>
  <si>
    <t>RIO DE JANEIRO - PIAO</t>
  </si>
  <si>
    <t>RIO DE JANEIRO - PINHEIRAL</t>
  </si>
  <si>
    <t>RIO DE JANEIRO - PIPEIRAS</t>
  </si>
  <si>
    <t>RIO DE JANEIRO - PIRAI</t>
  </si>
  <si>
    <t>RIO DE JANEIRO - PIRANGAI</t>
  </si>
  <si>
    <t>RIO DE JANEIRO - PIRAPETINGA DE BOM JESUS</t>
  </si>
  <si>
    <t>RIO DE JANEIRO - PORCIUNCULA</t>
  </si>
  <si>
    <t>RIO DE JANEIRO - PORTELA</t>
  </si>
  <si>
    <t>RIO DE JANEIRO - PORTO DAS CAIXAS</t>
  </si>
  <si>
    <t>RIO DE JANEIRO - PORTO REAL</t>
  </si>
  <si>
    <t>RIO DE JANEIRO - PORTO VELHO DO CUNHA</t>
  </si>
  <si>
    <t>RIO DE JANEIRO - PRAIA DE ARACATIBA</t>
  </si>
  <si>
    <t>RIO DE JANEIRO - PUREZA</t>
  </si>
  <si>
    <t>RIO DE JANEIRO - PURILANDIA</t>
  </si>
  <si>
    <t>RIO DE JANEIRO - QUARTEIS</t>
  </si>
  <si>
    <t>RIO DE JANEIRO - QUATIS</t>
  </si>
  <si>
    <t>RIO DE JANEIRO - QUEIMADOS</t>
  </si>
  <si>
    <t>RIO DE JANEIRO - QUISSAMA</t>
  </si>
  <si>
    <t>RIO DE JANEIRO - RAPOSO</t>
  </si>
  <si>
    <t>RIO DE JANEIRO - RENASCENCA</t>
  </si>
  <si>
    <t>RIO DE JANEIRO - RESENDE</t>
  </si>
  <si>
    <t>RIO DE JANEIRO - RETIRO DO MURIAE</t>
  </si>
  <si>
    <t>RIO DE JANEIRO - RIO BONITO</t>
  </si>
  <si>
    <t>RIO DE JANEIRO - RIO CLARO</t>
  </si>
  <si>
    <t>RIO DE JANEIRO - RIO DAS FLORES</t>
  </si>
  <si>
    <t>RIO DE JANEIRO - RIO DAS OSTRAS</t>
  </si>
  <si>
    <t>RIO DE JANEIRO - RIO DE JANEIRO</t>
  </si>
  <si>
    <t>RIO DE JANEIRO - ROSAL</t>
  </si>
  <si>
    <t>RIO DE JANEIRO - SACRA FAMILIA DO TINGUA</t>
  </si>
  <si>
    <t>RIO DE JANEIRO - SALUTARIS</t>
  </si>
  <si>
    <t>RIO DE JANEIRO - SAMBAETIBA</t>
  </si>
  <si>
    <t>RIO DE JANEIRO - SAMPAIO CORREIA</t>
  </si>
  <si>
    <t>RIO DE JANEIRO - SANA</t>
  </si>
  <si>
    <t>RIO DE JANEIRO - SANTA CLARA</t>
  </si>
  <si>
    <t>RIO DE JANEIRO - SANTA CRUZ</t>
  </si>
  <si>
    <t>RIO DE JANEIRO - SANTA ISABEL DO RIO PRETO</t>
  </si>
  <si>
    <t>RIO DE JANEIRO - SANTA MARIA</t>
  </si>
  <si>
    <t>RIO DE JANEIRO - SANTA MARIA MADALENA</t>
  </si>
  <si>
    <t>RIO DE JANEIRO - SANTA RITA DA FLORESTA</t>
  </si>
  <si>
    <t>RIO DE JANEIRO - SANTANESIA</t>
  </si>
  <si>
    <t>RIO DE JANEIRO - SANTO ALEIXO</t>
  </si>
  <si>
    <t>RIO DE JANEIRO - SANTO AMARO DE CAMPOS</t>
  </si>
  <si>
    <t>RIO DE JANEIRO - SANTO ANTONIO DE PADUA</t>
  </si>
  <si>
    <t>RIO DE JANEIRO - SANTO ANTONIO DO IMBE</t>
  </si>
  <si>
    <t>RIO DE JANEIRO - SANTO EDUARDO</t>
  </si>
  <si>
    <t>RIO DE JANEIRO - SAO FIDELIS</t>
  </si>
  <si>
    <t>RIO DE JANEIRO - SAO FRANCISCO DE ITABAPOANA</t>
  </si>
  <si>
    <t>RIO DE JANEIRO - SAO GONCALO</t>
  </si>
  <si>
    <t>RIO DE JANEIRO - SAO JOAO DA BARRA</t>
  </si>
  <si>
    <t>RIO DE JANEIRO - SAO JOAO DE MERITI</t>
  </si>
  <si>
    <t>RIO DE JANEIRO - SAO JOAO DO PARAISO</t>
  </si>
  <si>
    <t>RIO DE JANEIRO - SAO JOAO MARCOS</t>
  </si>
  <si>
    <t>RIO DE JANEIRO - SAO JOAQUIM</t>
  </si>
  <si>
    <t>RIO DE JANEIRO - SAO JOSE DE UBA</t>
  </si>
  <si>
    <t>RIO DE JANEIRO - SAO JOSE DO RIBEIRAO</t>
  </si>
  <si>
    <t>RIO DE JANEIRO - SAO JOSE DO TURVO</t>
  </si>
  <si>
    <t>RIO DE JANEIRO - SAO JOSE DO VALE DO RIO PRETO</t>
  </si>
  <si>
    <t>RIO DE JANEIRO - SAO PEDRO DA ALDEIA</t>
  </si>
  <si>
    <t>RIO DE JANEIRO - SAO SEBASTIAO DE CAMPOS</t>
  </si>
  <si>
    <t>RIO DE JANEIRO - SAO SEBASTIAO DO ALTO</t>
  </si>
  <si>
    <t>RIO DE JANEIRO - SAO SEBASTIAO DO PARAIBA</t>
  </si>
  <si>
    <t>RIO DE JANEIRO - SAO SEBASTIAO DOS FERREIROS</t>
  </si>
  <si>
    <t>RIO DE JANEIRO - SAO VICENTE DE PAULA</t>
  </si>
  <si>
    <t>RIO DE JANEIRO - SAPUCAIA</t>
  </si>
  <si>
    <t>RIO DE JANEIRO - SAQUAREMA</t>
  </si>
  <si>
    <t>RIO DE JANEIRO - SEBASTIAO DE LACERDA</t>
  </si>
  <si>
    <t>RIO DE JANEIRO - SEROPEDICA</t>
  </si>
  <si>
    <t>RIO DE JANEIRO - SERRINHA</t>
  </si>
  <si>
    <t>RIO DE JANEIRO - SILVA JARDIM</t>
  </si>
  <si>
    <t>RIO DE JANEIRO - SODRELANDIA</t>
  </si>
  <si>
    <t>RIO DE JANEIRO - SOSSEGO</t>
  </si>
  <si>
    <t>RIO DE JANEIRO - SUBAIO</t>
  </si>
  <si>
    <t>RIO DE JANEIRO - SUMIDOURO</t>
  </si>
  <si>
    <t>RIO DE JANEIRO - SURUI</t>
  </si>
  <si>
    <t>RIO DE JANEIRO - TABOAS</t>
  </si>
  <si>
    <t>RIO DE JANEIRO - TAMOIOS</t>
  </si>
  <si>
    <t>RIO DE JANEIRO - TANGUA</t>
  </si>
  <si>
    <t>RIO DE JANEIRO - TAPERA</t>
  </si>
  <si>
    <t>RIO DE JANEIRO - TARITUBA</t>
  </si>
  <si>
    <t>RIO DE JANEIRO - TERESOPOLIS</t>
  </si>
  <si>
    <t>RIO DE JANEIRO - TOCOS</t>
  </si>
  <si>
    <t>RIO DE JANEIRO - TRAJANO DE MORAIS</t>
  </si>
  <si>
    <t>RIO DE JANEIRO - TRAVESSAO</t>
  </si>
  <si>
    <t>RIO DE JANEIRO - TRES IRMAOS</t>
  </si>
  <si>
    <t>RIO DE JANEIRO - TRES RIOS</t>
  </si>
  <si>
    <t>RIO DE JANEIRO - TRIUNFO</t>
  </si>
  <si>
    <t>RIO DE JANEIRO - VALAO DO BARRO</t>
  </si>
  <si>
    <t>RIO DE JANEIRO - VALENCA</t>
  </si>
  <si>
    <t>RIO DE JANEIRO - VARGEM ALEGRE</t>
  </si>
  <si>
    <t>RIO DE JANEIRO - VARRE-SAI</t>
  </si>
  <si>
    <t>RIO DE JANEIRO - VASSOURAS</t>
  </si>
  <si>
    <t>RIO DE JANEIRO - VENDA DAS FLORES</t>
  </si>
  <si>
    <t>RIO DE JANEIRO - VENDA DAS PEDRAS</t>
  </si>
  <si>
    <t>RIO DE JANEIRO - VILA DA GRAMA</t>
  </si>
  <si>
    <t>RIO DE JANEIRO - VILA DO FRADE</t>
  </si>
  <si>
    <t>RIO DE JANEIRO - VILA MURIQUI</t>
  </si>
  <si>
    <t>RIO DE JANEIRO - VILA NOVA DE CAMPOS</t>
  </si>
  <si>
    <t>RIO DE JANEIRO - VISCONDE DE IMBE</t>
  </si>
  <si>
    <t>RIO DE JANEIRO - VOLTA REDONDA</t>
  </si>
  <si>
    <t>RIO DE JANEIRO - WERNECK</t>
  </si>
  <si>
    <t>RIO GRANDE DO NORTE - ACARI</t>
  </si>
  <si>
    <t>RIO GRANDE DO NORTE - ACU</t>
  </si>
  <si>
    <t>RIO GRANDE DO NORTE - AFONSO BEZERRA</t>
  </si>
  <si>
    <t>RIO GRANDE DO NORTE - AGUA NOVA</t>
  </si>
  <si>
    <t>RIO GRANDE DO NORTE - ALEXANDRIA</t>
  </si>
  <si>
    <t>RIO GRANDE DO NORTE - ALMINO AFONSO</t>
  </si>
  <si>
    <t>RIO GRANDE DO NORTE - ALTO DO RODRIGUES</t>
  </si>
  <si>
    <t>RIO GRANDE DO NORTE - ANGICOS</t>
  </si>
  <si>
    <t>RIO GRANDE DO NORTE - ANTONIO MARTINS</t>
  </si>
  <si>
    <t>RIO GRANDE DO NORTE - APODI</t>
  </si>
  <si>
    <t>RIO GRANDE DO NORTE - AREIA BRANCA</t>
  </si>
  <si>
    <t>RIO GRANDE DO NORTE - ARES</t>
  </si>
  <si>
    <t>RIO GRANDE DO NORTE - BAIA FORMOSA</t>
  </si>
  <si>
    <t>RIO GRANDE DO NORTE - BARAO DE SERRA BRANCA</t>
  </si>
  <si>
    <t>RIO GRANDE DO NORTE - BARAUNA</t>
  </si>
  <si>
    <t>RIO GRANDE DO NORTE - BARCELONA</t>
  </si>
  <si>
    <t>RIO GRANDE DO NORTE - BELO HORIZONTE</t>
  </si>
  <si>
    <t>RIO GRANDE DO NORTE - BENTO FERNANDES</t>
  </si>
  <si>
    <t>RIO GRANDE DO NORTE - BOA SAUDE</t>
  </si>
  <si>
    <t>RIO GRANDE DO NORTE - BODO</t>
  </si>
  <si>
    <t>RIO GRANDE DO NORTE - BOM JESUS</t>
  </si>
  <si>
    <t>RIO GRANDE DO NORTE - BREJINHO</t>
  </si>
  <si>
    <t>RIO GRANDE DO NORTE - CAICARA DO NORTE</t>
  </si>
  <si>
    <t>RIO GRANDE DO NORTE - CAICARA DO RIO DO VENTO</t>
  </si>
  <si>
    <t>RIO GRANDE DO NORTE - CAICO</t>
  </si>
  <si>
    <t>RIO GRANDE DO NORTE - CAMPO GRANDE</t>
  </si>
  <si>
    <t>RIO GRANDE DO NORTE - CAMPO REDONDO</t>
  </si>
  <si>
    <t>RIO GRANDE DO NORTE - CANGUARETAMA</t>
  </si>
  <si>
    <t>RIO GRANDE DO NORTE - CARAUBAS</t>
  </si>
  <si>
    <t>RIO GRANDE DO NORTE - CARNAUBA DOS DANTAS</t>
  </si>
  <si>
    <t>RIO GRANDE DO NORTE - CARNAUBAIS</t>
  </si>
  <si>
    <t>RIO GRANDE DO NORTE - CEARA-MIRIM</t>
  </si>
  <si>
    <t>RIO GRANDE DO NORTE - CERRO CORA</t>
  </si>
  <si>
    <t>RIO GRANDE DO NORTE - CORONEL EZEQUIEL</t>
  </si>
  <si>
    <t>RIO GRANDE DO NORTE - CORONEL JOAO PESSOA</t>
  </si>
  <si>
    <t>RIO GRANDE DO NORTE - CORREGO DE SAO MATEUS</t>
  </si>
  <si>
    <t>RIO GRANDE DO NORTE - CRUZETA</t>
  </si>
  <si>
    <t>RIO GRANDE DO NORTE - CURRAIS NOVOS</t>
  </si>
  <si>
    <t>RIO GRANDE DO NORTE - DOUTOR SEVERIANO</t>
  </si>
  <si>
    <t>RIO GRANDE DO NORTE - ENCANTO</t>
  </si>
  <si>
    <t>RIO GRANDE DO NORTE - EQUADOR</t>
  </si>
  <si>
    <t>RIO GRANDE DO NORTE - ESPIRITO SANTO</t>
  </si>
  <si>
    <t>RIO GRANDE DO NORTE - EXTREMOZ</t>
  </si>
  <si>
    <t>RIO GRANDE DO NORTE - FELIPE GUERRA</t>
  </si>
  <si>
    <t>RIO GRANDE DO NORTE - FERNANDO PEDROZA</t>
  </si>
  <si>
    <t>RIO GRANDE DO NORTE - FIRMAMENTO</t>
  </si>
  <si>
    <t>RIO GRANDE DO NORTE - FLORANIA</t>
  </si>
  <si>
    <t>RIO GRANDE DO NORTE - FRANCISCO DANTAS</t>
  </si>
  <si>
    <t>RIO GRANDE DO NORTE - FRUTUOSO GOMES</t>
  </si>
  <si>
    <t>RIO GRANDE DO NORTE - GALINHOS</t>
  </si>
  <si>
    <t>RIO GRANDE DO NORTE - GAMELEIRA</t>
  </si>
  <si>
    <t>RIO GRANDE DO NORTE - GOIANINHA</t>
  </si>
  <si>
    <t>RIO GRANDE DO NORTE - GOVERNADOR DIX-SEPT ROSADO</t>
  </si>
  <si>
    <t>RIO GRANDE DO NORTE - GROSSOS</t>
  </si>
  <si>
    <t>RIO GRANDE DO NORTE - GUAMARE</t>
  </si>
  <si>
    <t>RIO GRANDE DO NORTE - IELMO MARINHO</t>
  </si>
  <si>
    <t>RIO GRANDE DO NORTE - IGREJA NOVA</t>
  </si>
  <si>
    <t>RIO GRANDE DO NORTE - IPANGUACU</t>
  </si>
  <si>
    <t>RIO GRANDE DO NORTE - IPIRANGA</t>
  </si>
  <si>
    <t>RIO GRANDE DO NORTE - IPUEIRA</t>
  </si>
  <si>
    <t>RIO GRANDE DO NORTE - ITAJA</t>
  </si>
  <si>
    <t>RIO GRANDE DO NORTE - ITAU</t>
  </si>
  <si>
    <t>RIO GRANDE DO NORTE - JACANA</t>
  </si>
  <si>
    <t>RIO GRANDE DO NORTE - JANDAIRA</t>
  </si>
  <si>
    <t>RIO GRANDE DO NORTE - JANDUIS</t>
  </si>
  <si>
    <t>RIO GRANDE DO NORTE - JAPI</t>
  </si>
  <si>
    <t>RIO GRANDE DO NORTE - JARDIM DE ANGICOS</t>
  </si>
  <si>
    <t>RIO GRANDE DO NORTE - JARDIM DE PIRANHAS</t>
  </si>
  <si>
    <t>RIO GRANDE DO NORTE - JARDIM DO SERIDO</t>
  </si>
  <si>
    <t>RIO GRANDE DO NORTE - JOAO CAMARA</t>
  </si>
  <si>
    <t>RIO GRANDE DO NORTE - JOAO DIAS</t>
  </si>
  <si>
    <t>RIO GRANDE DO NORTE - JOSE DA PENHA</t>
  </si>
  <si>
    <t>RIO GRANDE DO NORTE - JUCURUTU</t>
  </si>
  <si>
    <t>RIO GRANDE DO NORTE - JUNDIA DE CIMA</t>
  </si>
  <si>
    <t>RIO GRANDE DO NORTE - LAGOA D'ANTA</t>
  </si>
  <si>
    <t>RIO GRANDE DO NORTE - LAGOA DE PEDRAS</t>
  </si>
  <si>
    <t>RIO GRANDE DO NORTE - LAGOA DE VELHOS</t>
  </si>
  <si>
    <t>RIO GRANDE DO NORTE - LAGOA NOVA</t>
  </si>
  <si>
    <t>RIO GRANDE DO NORTE - LAGOA SALGADA</t>
  </si>
  <si>
    <t>RIO GRANDE DO NORTE - LAJES</t>
  </si>
  <si>
    <t>RIO GRANDE DO NORTE - LAJES PINTADAS</t>
  </si>
  <si>
    <t>RIO GRANDE DO NORTE - LUCRECIA</t>
  </si>
  <si>
    <t>RIO GRANDE DO NORTE - LUIS GOMES</t>
  </si>
  <si>
    <t>RIO GRANDE DO NORTE - MACAIBA</t>
  </si>
  <si>
    <t>RIO GRANDE DO NORTE - MACAU</t>
  </si>
  <si>
    <t>RIO GRANDE DO NORTE - MAJOR FELIPE</t>
  </si>
  <si>
    <t>RIO GRANDE DO NORTE - MAJOR SALES</t>
  </si>
  <si>
    <t>RIO GRANDE DO NORTE - MARCELINO VIEIRA</t>
  </si>
  <si>
    <t>RIO GRANDE DO NORTE - MARTINS</t>
  </si>
  <si>
    <t>RIO GRANDE DO NORTE - MATA DE SAO BRAZ</t>
  </si>
  <si>
    <t>RIO GRANDE DO NORTE - MAXARANGUAPE</t>
  </si>
  <si>
    <t>RIO GRANDE DO NORTE - MESSIAS TARGINO</t>
  </si>
  <si>
    <t>RIO GRANDE DO NORTE - MONTANHAS</t>
  </si>
  <si>
    <t>RIO GRANDE DO NORTE - MONTE ALEGRE</t>
  </si>
  <si>
    <t>RIO GRANDE DO NORTE - MONTE DAS GAMELEIRAS</t>
  </si>
  <si>
    <t>RIO GRANDE DO NORTE - MOSSORO</t>
  </si>
  <si>
    <t>RIO GRANDE DO NORTE - NATAL</t>
  </si>
  <si>
    <t>RIO GRANDE DO NORTE - NISIA FLORESTA</t>
  </si>
  <si>
    <t>RIO GRANDE DO NORTE - NOVA CRUZ</t>
  </si>
  <si>
    <t>RIO GRANDE DO NORTE - OLHO-D'AGUA DO BORGES</t>
  </si>
  <si>
    <t>RIO GRANDE DO NORTE - OURO BRANCO</t>
  </si>
  <si>
    <t>RIO GRANDE DO NORTE - PARANA</t>
  </si>
  <si>
    <t>RIO GRANDE DO NORTE - PARAU</t>
  </si>
  <si>
    <t>RIO GRANDE DO NORTE - PARAZINHO</t>
  </si>
  <si>
    <t>RIO GRANDE DO NORTE - PARELHAS</t>
  </si>
  <si>
    <t>RIO GRANDE DO NORTE - PARNAMIRIM</t>
  </si>
  <si>
    <t>RIO GRANDE DO NORTE - PASSA E FICA</t>
  </si>
  <si>
    <t>RIO GRANDE DO NORTE - PASSAGEM</t>
  </si>
  <si>
    <t>RIO GRANDE DO NORTE - PATU</t>
  </si>
  <si>
    <t>RIO GRANDE DO NORTE - PAU DOS FERROS</t>
  </si>
  <si>
    <t>RIO GRANDE DO NORTE - PEDRA GRANDE</t>
  </si>
  <si>
    <t>RIO GRANDE DO NORTE - PEDRA PRETA</t>
  </si>
  <si>
    <t>RIO GRANDE DO NORTE - PEDRO AVELINO</t>
  </si>
  <si>
    <t>RIO GRANDE DO NORTE - PEDRO VELHO</t>
  </si>
  <si>
    <t>RIO GRANDE DO NORTE - PENDENCIAS</t>
  </si>
  <si>
    <t>RIO GRANDE DO NORTE - PILOES</t>
  </si>
  <si>
    <t>RIO GRANDE DO NORTE - POCO BRANCO</t>
  </si>
  <si>
    <t>RIO GRANDE DO NORTE - PORTALEGRE</t>
  </si>
  <si>
    <t>RIO GRANDE DO NORTE - PORTO DO MANGUE</t>
  </si>
  <si>
    <t>RIO GRANDE DO NORTE - PUREZA</t>
  </si>
  <si>
    <t>RIO GRANDE DO NORTE - RAFAEL FERNANDES</t>
  </si>
  <si>
    <t>RIO GRANDE DO NORTE - RAFAEL GODEIRO</t>
  </si>
  <si>
    <t>RIO GRANDE DO NORTE - RIACHO DA CRUZ</t>
  </si>
  <si>
    <t>RIO GRANDE DO NORTE - RIACHO DE SANTANA</t>
  </si>
  <si>
    <t>RIO GRANDE DO NORTE - RIACHUELO</t>
  </si>
  <si>
    <t>RIO GRANDE DO NORTE - RIO DO FOGO</t>
  </si>
  <si>
    <t>RIO GRANDE DO NORTE - RODOLFO FERNANDES</t>
  </si>
  <si>
    <t>RIO GRANDE DO NORTE - ROSARIO</t>
  </si>
  <si>
    <t>RIO GRANDE DO NORTE - RUY BARBOSA</t>
  </si>
  <si>
    <t>RIO GRANDE DO NORTE - SALVA VIDA</t>
  </si>
  <si>
    <t>RIO GRANDE DO NORTE - SANTA CRUZ</t>
  </si>
  <si>
    <t>RIO GRANDE DO NORTE - SANTA FE</t>
  </si>
  <si>
    <t>RIO GRANDE DO NORTE - SANTA MARIA</t>
  </si>
  <si>
    <t>RIO GRANDE DO NORTE - SANTA TERESA</t>
  </si>
  <si>
    <t>RIO GRANDE DO NORTE - SANTANA DO MATOS</t>
  </si>
  <si>
    <t>RIO GRANDE DO NORTE - SANTANA DO SERIDO</t>
  </si>
  <si>
    <t>RIO GRANDE DO NORTE - SANTO ANTONIO</t>
  </si>
  <si>
    <t>RIO GRANDE DO NORTE - SANTO ANTONIO DO POTENGI</t>
  </si>
  <si>
    <t>RIO GRANDE DO NORTE - SAO BENTO DO NORTE</t>
  </si>
  <si>
    <t>RIO GRANDE DO NORTE - SAO BENTO DO TRAIRI</t>
  </si>
  <si>
    <t>RIO GRANDE DO NORTE - SAO BERNARDO</t>
  </si>
  <si>
    <t>RIO GRANDE DO NORTE - SAO FERNANDO</t>
  </si>
  <si>
    <t>RIO GRANDE DO NORTE - SAO FRANCISCO DO OESTE</t>
  </si>
  <si>
    <t>RIO GRANDE DO NORTE - SAO GERALDO</t>
  </si>
  <si>
    <t>RIO GRANDE DO NORTE - SAO GONCALO DO AMARANTE</t>
  </si>
  <si>
    <t>RIO GRANDE DO NORTE - SAO JOAO DO SABUGI</t>
  </si>
  <si>
    <t>RIO GRANDE DO NORTE - SAO JOSE DA PASSAGEM</t>
  </si>
  <si>
    <t>RIO GRANDE DO NORTE - SAO JOSE DE MIPIBU</t>
  </si>
  <si>
    <t>RIO GRANDE DO NORTE - SAO JOSE DO CAMPESTRE</t>
  </si>
  <si>
    <t>RIO GRANDE DO NORTE - SAO JOSE DO SERIDO</t>
  </si>
  <si>
    <t>RIO GRANDE DO NORTE - SAO MIGUEL</t>
  </si>
  <si>
    <t>RIO GRANDE DO NORTE - SAO MIGUEL DE TOUROS</t>
  </si>
  <si>
    <t>RIO GRANDE DO NORTE - SAO PAULO DO POTENGI</t>
  </si>
  <si>
    <t>RIO GRANDE DO NORTE - SAO PEDRO</t>
  </si>
  <si>
    <t>RIO GRANDE DO NORTE - SAO RAFAEL</t>
  </si>
  <si>
    <t>RIO GRANDE DO NORTE - SAO TOME</t>
  </si>
  <si>
    <t>RIO GRANDE DO NORTE - SAO VICENTE</t>
  </si>
  <si>
    <t>RIO GRANDE DO NORTE - SENADOR ELOI DE SOUZA</t>
  </si>
  <si>
    <t>RIO GRANDE DO NORTE - SENADOR GEORGINO AVELINO</t>
  </si>
  <si>
    <t>RIO GRANDE DO NORTE - SERRA CAIADA</t>
  </si>
  <si>
    <t>RIO GRANDE DO NORTE - SERRA DA TAPUIA</t>
  </si>
  <si>
    <t>RIO GRANDE DO NORTE - SERRA DE SAO BENTO</t>
  </si>
  <si>
    <t>RIO GRANDE DO NORTE - SERRA DO MEL</t>
  </si>
  <si>
    <t>RIO GRANDE DO NORTE - SERRA NEGRA DO NORTE</t>
  </si>
  <si>
    <t>RIO GRANDE DO NORTE - SERRINHA</t>
  </si>
  <si>
    <t>RIO GRANDE DO NORTE - SERRINHA DOS PINTOS</t>
  </si>
  <si>
    <t>RIO GRANDE DO NORTE - SEVERIANO MELO</t>
  </si>
  <si>
    <t>RIO GRANDE DO NORTE - SITIO NOVO</t>
  </si>
  <si>
    <t>RIO GRANDE DO NORTE - TABOLEIRO GRANDE</t>
  </si>
  <si>
    <t>RIO GRANDE DO NORTE - TAIPU</t>
  </si>
  <si>
    <t>RIO GRANDE DO NORTE - TANGARA</t>
  </si>
  <si>
    <t>RIO GRANDE DO NORTE - TENENTE ANANIAS</t>
  </si>
  <si>
    <t>RIO GRANDE DO NORTE - TENENTE LAURENTINO CRUZ</t>
  </si>
  <si>
    <t>RIO GRANDE DO NORTE - TIBAU</t>
  </si>
  <si>
    <t>RIO GRANDE DO NORTE - TIBAU DO SUL</t>
  </si>
  <si>
    <t>RIO GRANDE DO NORTE - TIMBAUBA DOS BATISTAS</t>
  </si>
  <si>
    <t>RIO GRANDE DO NORTE - TOUROS</t>
  </si>
  <si>
    <t>RIO GRANDE DO NORTE - TRAIRI</t>
  </si>
  <si>
    <t>RIO GRANDE DO NORTE - TRIUNFO POTIGUAR</t>
  </si>
  <si>
    <t>RIO GRANDE DO NORTE - UMARIZAL</t>
  </si>
  <si>
    <t>RIO GRANDE DO NORTE - UPANEMA</t>
  </si>
  <si>
    <t>RIO GRANDE DO NORTE - VARZEA</t>
  </si>
  <si>
    <t>RIO GRANDE DO NORTE - VENHA-VER</t>
  </si>
  <si>
    <t>RIO GRANDE DO NORTE - VERA CRUZ</t>
  </si>
  <si>
    <t>RIO GRANDE DO NORTE - VICOSA</t>
  </si>
  <si>
    <t>RIO GRANDE DO NORTE - VILA FLOR</t>
  </si>
  <si>
    <t>RIO GRANDE DO SUL - ACEGUA</t>
  </si>
  <si>
    <t>RIO GRANDE DO SUL - AFONSO RODRIGUES</t>
  </si>
  <si>
    <t>RIO GRANDE DO SUL - AGUA SANTA</t>
  </si>
  <si>
    <t>RIO GRANDE DO SUL - AGUAS CLARAS</t>
  </si>
  <si>
    <t>RIO GRANDE DO SUL - AGUDO</t>
  </si>
  <si>
    <t>RIO GRANDE DO SUL - AJURICABA</t>
  </si>
  <si>
    <t>RIO GRANDE DO SUL - ALBARDAO</t>
  </si>
  <si>
    <t>RIO GRANDE DO SUL - ALECRIM</t>
  </si>
  <si>
    <t>RIO GRANDE DO SUL - ALEGRETE</t>
  </si>
  <si>
    <t>RIO GRANDE DO SUL - ALEGRIA</t>
  </si>
  <si>
    <t>RIO GRANDE DO SUL - ALFREDO BRENNER</t>
  </si>
  <si>
    <t>RIO GRANDE DO SUL - ALMIRANTE TAMANDARE</t>
  </si>
  <si>
    <t>RIO GRANDE DO SUL - ALPESTRE</t>
  </si>
  <si>
    <t>RIO GRANDE DO SUL - ALTO ALEGRE</t>
  </si>
  <si>
    <t>RIO GRANDE DO SUL - ALTO DA UNIAO</t>
  </si>
  <si>
    <t>RIO GRANDE DO SUL - ALTO FELIZ</t>
  </si>
  <si>
    <t>RIO GRANDE DO SUL - ALTO PAREDAO</t>
  </si>
  <si>
    <t>RIO GRANDE DO SUL - ALTO RECREIO</t>
  </si>
  <si>
    <t>RIO GRANDE DO SUL - ALTO URUGUAI</t>
  </si>
  <si>
    <t>RIO GRANDE DO SUL - ALVORADA</t>
  </si>
  <si>
    <t>RIO GRANDE DO SUL - AMARAL FERRADOR</t>
  </si>
  <si>
    <t>RIO GRANDE DO SUL - AMETISTA DO SUL</t>
  </si>
  <si>
    <t>RIO GRANDE DO SUL - ANDRE DA ROCHA</t>
  </si>
  <si>
    <t>RIO GRANDE DO SUL - ANTA GORDA</t>
  </si>
  <si>
    <t>RIO GRANDE DO SUL - ANTONIO KERPEL</t>
  </si>
  <si>
    <t>RIO GRANDE DO SUL - ANTONIO PRADO</t>
  </si>
  <si>
    <t>RIO GRANDE DO SUL - ARAMBARE</t>
  </si>
  <si>
    <t>RIO GRANDE DO SUL - ARARICA</t>
  </si>
  <si>
    <t>RIO GRANDE DO SUL - ARATIBA</t>
  </si>
  <si>
    <t>RIO GRANDE DO SUL - ARCO VERDE</t>
  </si>
  <si>
    <t>RIO GRANDE DO SUL - ARCO-IRIS</t>
  </si>
  <si>
    <t>RIO GRANDE DO SUL - ARROIO CANOAS</t>
  </si>
  <si>
    <t>RIO GRANDE DO SUL - ARROIO DO MEIO</t>
  </si>
  <si>
    <t>RIO GRANDE DO SUL - ARROIO DO PADRE</t>
  </si>
  <si>
    <t>RIO GRANDE DO SUL - ARROIO DO SAL</t>
  </si>
  <si>
    <t>RIO GRANDE DO SUL - ARROIO DO TIGRE</t>
  </si>
  <si>
    <t>RIO GRANDE DO SUL - ARROIO DOS RATOS</t>
  </si>
  <si>
    <t>RIO GRANDE DO SUL - ARROIO GRANDE</t>
  </si>
  <si>
    <t>RIO GRANDE DO SUL - ARVORE SO</t>
  </si>
  <si>
    <t>RIO GRANDE DO SUL - ARVOREZINHA</t>
  </si>
  <si>
    <t>RIO GRANDE DO SUL - ATAFONA</t>
  </si>
  <si>
    <t>RIO GRANDE DO SUL - ATIACU</t>
  </si>
  <si>
    <t>RIO GRANDE DO SUL - AUGUSTO PESTANA</t>
  </si>
  <si>
    <t>RIO GRANDE DO SUL - AUREA</t>
  </si>
  <si>
    <t>RIO GRANDE DO SUL - AVELINO PARANHOS</t>
  </si>
  <si>
    <t>RIO GRANDE DO SUL - AZEVEDO SODRE</t>
  </si>
  <si>
    <t>RIO GRANDE DO SUL - BACUPARI</t>
  </si>
  <si>
    <t>RIO GRANDE DO SUL - BAGE</t>
  </si>
  <si>
    <t>RIO GRANDE DO SUL - BALIZA</t>
  </si>
  <si>
    <t>RIO GRANDE DO SUL - BALNEARIO PINHAL</t>
  </si>
  <si>
    <t>RIO GRANDE DO SUL - BANHADO DO COLEGIO</t>
  </si>
  <si>
    <t>RIO GRANDE DO SUL - BARAO</t>
  </si>
  <si>
    <t>RIO GRANDE DO SUL - BARAO DE COTEGIPE</t>
  </si>
  <si>
    <t>RIO GRANDE DO SUL - BARAO DO TRIUNFO</t>
  </si>
  <si>
    <t>RIO GRANDE DO SUL - BARRA DO GUARITA</t>
  </si>
  <si>
    <t>RIO GRANDE DO SUL - BARRA DO OURO</t>
  </si>
  <si>
    <t>RIO GRANDE DO SUL - BARRA DO QUARAI</t>
  </si>
  <si>
    <t>RIO GRANDE DO SUL - BARRA DO RIBEIRO</t>
  </si>
  <si>
    <t>RIO GRANDE DO SUL - BARRA DO RIO AZUL</t>
  </si>
  <si>
    <t>RIO GRANDE DO SUL - BARRA FUNDA</t>
  </si>
  <si>
    <t>RIO GRANDE DO SUL - BARRACAO</t>
  </si>
  <si>
    <t>RIO GRANDE DO SUL - BARREIRINHO</t>
  </si>
  <si>
    <t>RIO GRANDE DO SUL - BARREIRO</t>
  </si>
  <si>
    <t>RIO GRANDE DO SUL - BARRO PRETO</t>
  </si>
  <si>
    <t>RIO GRANDE DO SUL - BARRO VERMELHO</t>
  </si>
  <si>
    <t>RIO GRANDE DO SUL - BARROS CASSAL</t>
  </si>
  <si>
    <t>RIO GRANDE DO SUL - BASILIO</t>
  </si>
  <si>
    <t>RIO GRANDE DO SUL - BELA VISTA</t>
  </si>
  <si>
    <t>RIO GRANDE DO SUL - BELUNO</t>
  </si>
  <si>
    <t>RIO GRANDE DO SUL - BENJAMIN CONSTANT DO SUL</t>
  </si>
  <si>
    <t>RIO GRANDE DO SUL - BENTO GONCALVES</t>
  </si>
  <si>
    <t>RIO GRANDE DO SUL - BEXIGA</t>
  </si>
  <si>
    <t>RIO GRANDE DO SUL - BOA ESPERANCA</t>
  </si>
  <si>
    <t>RIO GRANDE DO SUL - BOA VISTA</t>
  </si>
  <si>
    <t>RIO GRANDE DO SUL - BOA VISTA DAS MISSOES</t>
  </si>
  <si>
    <t>RIO GRANDE DO SUL - BOA VISTA DO BURICA</t>
  </si>
  <si>
    <t>RIO GRANDE DO SUL - BOA VISTA DO CADEADO</t>
  </si>
  <si>
    <t>RIO GRANDE DO SUL - BOA VISTA DO INCRA</t>
  </si>
  <si>
    <t>RIO GRANDE DO SUL - BOA VISTA DO SUL</t>
  </si>
  <si>
    <t>RIO GRANDE DO SUL - BOI PRETO</t>
  </si>
  <si>
    <t>RIO GRANDE DO SUL - BOJURU</t>
  </si>
  <si>
    <t>RIO GRANDE DO SUL - BOM JARDIM</t>
  </si>
  <si>
    <t>RIO GRANDE DO SUL - BOM JESUS</t>
  </si>
  <si>
    <t>RIO GRANDE DO SUL - BOM PRINCIPIO</t>
  </si>
  <si>
    <t>RIO GRANDE DO SUL - BOM PROGRESSO</t>
  </si>
  <si>
    <t>RIO GRANDE DO SUL - BOM RETIRO</t>
  </si>
  <si>
    <t>RIO GRANDE DO SUL - BOM RETIRO DO GUAIBA</t>
  </si>
  <si>
    <t>RIO GRANDE DO SUL - BOM RETIRO DO SUL</t>
  </si>
  <si>
    <t>RIO GRANDE DO SUL - BONITO</t>
  </si>
  <si>
    <t>RIO GRANDE DO SUL - BOQUEIRAO</t>
  </si>
  <si>
    <t>RIO GRANDE DO SUL - BOQUEIRAO DO LEAO</t>
  </si>
  <si>
    <t>RIO GRANDE DO SUL - BORORE</t>
  </si>
  <si>
    <t>RIO GRANDE DO SUL - BOSSOROCA</t>
  </si>
  <si>
    <t>RIO GRANDE DO SUL - BOTUCARAI</t>
  </si>
  <si>
    <t>RIO GRANDE DO SUL - BRAGA</t>
  </si>
  <si>
    <t>RIO GRANDE DO SUL - BROCHIER</t>
  </si>
  <si>
    <t>RIO GRANDE DO SUL - BURITI</t>
  </si>
  <si>
    <t>RIO GRANDE DO SUL - BUTIA</t>
  </si>
  <si>
    <t>RIO GRANDE DO SUL - BUTIAS</t>
  </si>
  <si>
    <t>RIO GRANDE DO SUL - CACAPAVA DO SUL</t>
  </si>
  <si>
    <t>RIO GRANDE DO SUL - CACEQUI</t>
  </si>
  <si>
    <t>RIO GRANDE DO SUL - CACHOEIRA DO SUL</t>
  </si>
  <si>
    <t>RIO GRANDE DO SUL - CACHOEIRINHA</t>
  </si>
  <si>
    <t>RIO GRANDE DO SUL - CACIQUE DOBLE</t>
  </si>
  <si>
    <t>RIO GRANDE DO SUL - CADORNA</t>
  </si>
  <si>
    <t>RIO GRANDE DO SUL - CAIBATE</t>
  </si>
  <si>
    <t>RIO GRANDE DO SUL - CAICARA</t>
  </si>
  <si>
    <t>RIO GRANDE DO SUL - CAMAQUA</t>
  </si>
  <si>
    <t>RIO GRANDE DO SUL - CAMARGO</t>
  </si>
  <si>
    <t>RIO GRANDE DO SUL - CAMBARA DO SUL</t>
  </si>
  <si>
    <t>RIO GRANDE DO SUL - CAMPESTRE BAIXO</t>
  </si>
  <si>
    <t>RIO GRANDE DO SUL - CAMPESTRE DA SERRA</t>
  </si>
  <si>
    <t>RIO GRANDE DO SUL - CAMPINA DAS MISSOES</t>
  </si>
  <si>
    <t>RIO GRANDE DO SUL - CAMPINA REDONDA</t>
  </si>
  <si>
    <t>RIO GRANDE DO SUL - CAMPINAS</t>
  </si>
  <si>
    <t>RIO GRANDE DO SUL - CAMPINAS DO SUL</t>
  </si>
  <si>
    <t>RIO GRANDE DO SUL - CAMPO BOM</t>
  </si>
  <si>
    <t>RIO GRANDE DO SUL - CAMPO BRANCO</t>
  </si>
  <si>
    <t>RIO GRANDE DO SUL - CAMPO DO MEIO</t>
  </si>
  <si>
    <t>RIO GRANDE DO SUL - CAMPO NOVO</t>
  </si>
  <si>
    <t>RIO GRANDE DO SUL - CAMPO SANTO</t>
  </si>
  <si>
    <t>RIO GRANDE DO SUL - CAMPO SECO</t>
  </si>
  <si>
    <t>RIO GRANDE DO SUL - CAMPO VICENTE</t>
  </si>
  <si>
    <t>RIO GRANDE DO SUL - CAMPOS BORGES</t>
  </si>
  <si>
    <t>RIO GRANDE DO SUL - CANDELARIA</t>
  </si>
  <si>
    <t>RIO GRANDE DO SUL - CANDIDO FREIRE</t>
  </si>
  <si>
    <t>RIO GRANDE DO SUL - CANDIDO GODOI</t>
  </si>
  <si>
    <t>RIO GRANDE DO SUL - CANDIOTA</t>
  </si>
  <si>
    <t>RIO GRANDE DO SUL - CANELA</t>
  </si>
  <si>
    <t>RIO GRANDE DO SUL - CANGUCU</t>
  </si>
  <si>
    <t>RIO GRANDE DO SUL - CANHEMBORA</t>
  </si>
  <si>
    <t>RIO GRANDE DO SUL - CANOAS</t>
  </si>
  <si>
    <t>RIO GRANDE DO SUL - CANUDOS</t>
  </si>
  <si>
    <t>RIO GRANDE DO SUL - CAPANE</t>
  </si>
  <si>
    <t>RIO GRANDE DO SUL - CAPAO BONITO</t>
  </si>
  <si>
    <t>RIO GRANDE DO SUL - CAPAO COMPRIDO</t>
  </si>
  <si>
    <t>RIO GRANDE DO SUL - CAPAO DA CANOA</t>
  </si>
  <si>
    <t>RIO GRANDE DO SUL - CAPAO DA PORTEIRA</t>
  </si>
  <si>
    <t>RIO GRANDE DO SUL - CAPAO DO CEDRO</t>
  </si>
  <si>
    <t>RIO GRANDE DO SUL - CAPAO DO CIPO</t>
  </si>
  <si>
    <t>RIO GRANDE DO SUL - CAPAO DO LEAO</t>
  </si>
  <si>
    <t>RIO GRANDE DO SUL - CAPELA DE SANTANA</t>
  </si>
  <si>
    <t>RIO GRANDE DO SUL - CAPELA VELHA</t>
  </si>
  <si>
    <t>RIO GRANDE DO SUL - CAPINZAL</t>
  </si>
  <si>
    <t>RIO GRANDE DO SUL - CAPITAO</t>
  </si>
  <si>
    <t>RIO GRANDE DO SUL - CAPIVARI DO SUL</t>
  </si>
  <si>
    <t>RIO GRANDE DO SUL - CAPIVARITA</t>
  </si>
  <si>
    <t>RIO GRANDE DO SUL - CAPOEIRA GRANDE</t>
  </si>
  <si>
    <t>RIO GRANDE DO SUL - CAPO-ERE</t>
  </si>
  <si>
    <t>RIO GRANDE DO SUL - CARAA</t>
  </si>
  <si>
    <t>RIO GRANDE DO SUL - CARAJA SEIVAL</t>
  </si>
  <si>
    <t>RIO GRANDE DO SUL - CARAZINHO</t>
  </si>
  <si>
    <t>RIO GRANDE DO SUL - CARLOS BARBOSA</t>
  </si>
  <si>
    <t>RIO GRANDE DO SUL - CARLOS GOMES</t>
  </si>
  <si>
    <t>RIO GRANDE DO SUL - CAROVI</t>
  </si>
  <si>
    <t>RIO GRANDE DO SUL - CASCA</t>
  </si>
  <si>
    <t>RIO GRANDE DO SUL - CASCATA</t>
  </si>
  <si>
    <t>RIO GRANDE DO SUL - CASEIROS</t>
  </si>
  <si>
    <t>RIO GRANDE DO SUL - CASTELINHO</t>
  </si>
  <si>
    <t>RIO GRANDE DO SUL - CATUIPE</t>
  </si>
  <si>
    <t>RIO GRANDE DO SUL - CAVAJURETA</t>
  </si>
  <si>
    <t>RIO GRANDE DO SUL - CAVERA</t>
  </si>
  <si>
    <t>RIO GRANDE DO SUL - CAXIAS DO SUL</t>
  </si>
  <si>
    <t>RIO GRANDE DO SUL - CAZUZA FERREIRA</t>
  </si>
  <si>
    <t>RIO GRANDE DO SUL - CEDRO MARCADO</t>
  </si>
  <si>
    <t>RIO GRANDE DO SUL - CENTENARIO</t>
  </si>
  <si>
    <t>RIO GRANDE DO SUL - CENTRO LINHA BRASIL</t>
  </si>
  <si>
    <t>RIO GRANDE DO SUL - CERRITO</t>
  </si>
  <si>
    <t>RIO GRANDE DO SUL - CERRITO ALEGRE</t>
  </si>
  <si>
    <t>RIO GRANDE DO SUL - CERRITO DO OURO OU VILA DO CER</t>
  </si>
  <si>
    <t>RIO GRANDE DO SUL - CERRO ALTO</t>
  </si>
  <si>
    <t>RIO GRANDE DO SUL - CERRO BRANCO</t>
  </si>
  <si>
    <t>RIO GRANDE DO SUL - CERRO CLARO</t>
  </si>
  <si>
    <t>RIO GRANDE DO SUL - CERRO DO MARTINS</t>
  </si>
  <si>
    <t>RIO GRANDE DO SUL - CERRO DO ROQUE</t>
  </si>
  <si>
    <t>RIO GRANDE DO SUL - CERRO GRANDE</t>
  </si>
  <si>
    <t>RIO GRANDE DO SUL - CERRO GRANDE DO SUL</t>
  </si>
  <si>
    <t>RIO GRANDE DO SUL - CERRO LARGO</t>
  </si>
  <si>
    <t>RIO GRANDE DO SUL - CHAPADA</t>
  </si>
  <si>
    <t>RIO GRANDE DO SUL - CHARQUEADAS</t>
  </si>
  <si>
    <t>RIO GRANDE DO SUL - CHARRUA</t>
  </si>
  <si>
    <t>RIO GRANDE DO SUL - CHIAPETTA</t>
  </si>
  <si>
    <t>RIO GRANDE DO SUL - CHICOLOMA</t>
  </si>
  <si>
    <t>RIO GRANDE DO SUL - CHIMARRAO</t>
  </si>
  <si>
    <t>RIO GRANDE DO SUL - CHORAO</t>
  </si>
  <si>
    <t>RIO GRANDE DO SUL - CHUI</t>
  </si>
  <si>
    <t>RIO GRANDE DO SUL - CHUVISCA</t>
  </si>
  <si>
    <t>RIO GRANDE DO SUL - CIDREIRA</t>
  </si>
  <si>
    <t>RIO GRANDE DO SUL - CINQUENTENARIO</t>
  </si>
  <si>
    <t>RIO GRANDE DO SUL - CIRIACO</t>
  </si>
  <si>
    <t>RIO GRANDE DO SUL - CLARA</t>
  </si>
  <si>
    <t>RIO GRANDE DO SUL - CLEMENTE ARGOLO</t>
  </si>
  <si>
    <t>RIO GRANDE DO SUL - COIMBRA</t>
  </si>
  <si>
    <t>RIO GRANDE DO SUL - COLINAS</t>
  </si>
  <si>
    <t>RIO GRANDE DO SUL - COLONIA DAS ALMAS</t>
  </si>
  <si>
    <t>RIO GRANDE DO SUL - COLONIA MEDEIROS</t>
  </si>
  <si>
    <t>RIO GRANDE DO SUL - COLONIA MUNICIPAL</t>
  </si>
  <si>
    <t>RIO GRANDE DO SUL - COLONIA NOVA</t>
  </si>
  <si>
    <t>RIO GRANDE DO SUL - COLONIA SAO JOAO</t>
  </si>
  <si>
    <t>RIO GRANDE DO SUL - COLONIA Z-3</t>
  </si>
  <si>
    <t>RIO GRANDE DO SUL - COLONINHA</t>
  </si>
  <si>
    <t>RIO GRANDE DO SUL - COLORADO</t>
  </si>
  <si>
    <t>RIO GRANDE DO SUL - COMANDAI</t>
  </si>
  <si>
    <t>RIO GRANDE DO SUL - CONDOR</t>
  </si>
  <si>
    <t>RIO GRANDE DO SUL - CONSOLATA</t>
  </si>
  <si>
    <t>RIO GRANDE DO SUL - CONSTANTINA</t>
  </si>
  <si>
    <t>RIO GRANDE DO SUL - COQUEIRO BAIXO</t>
  </si>
  <si>
    <t>RIO GRANDE DO SUL - COQUEIROS DO SUL</t>
  </si>
  <si>
    <t>RIO GRANDE DO SUL - CORDILHEIRA</t>
  </si>
  <si>
    <t>RIO GRANDE DO SUL - COROADOS</t>
  </si>
  <si>
    <t>RIO GRANDE DO SUL - CORONEL BARROS</t>
  </si>
  <si>
    <t>RIO GRANDE DO SUL - CORONEL BICACO</t>
  </si>
  <si>
    <t>RIO GRANDE DO SUL - CORONEL FINZITO</t>
  </si>
  <si>
    <t>RIO GRANDE DO SUL - CORONEL PILAR</t>
  </si>
  <si>
    <t>RIO GRANDE DO SUL - CORONEL TEIXEIRA</t>
  </si>
  <si>
    <t>RIO GRANDE DO SUL - CORTADO</t>
  </si>
  <si>
    <t>RIO GRANDE DO SUL - COSTA DA CADEIA</t>
  </si>
  <si>
    <t>RIO GRANDE DO SUL - COSTAO</t>
  </si>
  <si>
    <t>RIO GRANDE DO SUL - COTIPORA</t>
  </si>
  <si>
    <t>RIO GRANDE DO SUL - COXILHA</t>
  </si>
  <si>
    <t>RIO GRANDE DO SUL - COXILHA GRANDE</t>
  </si>
  <si>
    <t>RIO GRANDE DO SUL - CR-1</t>
  </si>
  <si>
    <t>RIO GRANDE DO SUL - CRISSIUMAL</t>
  </si>
  <si>
    <t>RIO GRANDE DO SUL - CRISTAL</t>
  </si>
  <si>
    <t>RIO GRANDE DO SUL - CRISTAL DO SUL</t>
  </si>
  <si>
    <t>RIO GRANDE DO SUL - CRIUVA</t>
  </si>
  <si>
    <t>RIO GRANDE DO SUL - CRUZ ALTA</t>
  </si>
  <si>
    <t>RIO GRANDE DO SUL - CRUZ ALTENSE</t>
  </si>
  <si>
    <t>RIO GRANDE DO SUL - CRUZEIRO</t>
  </si>
  <si>
    <t>RIO GRANDE DO SUL - CRUZEIRO DO SUL</t>
  </si>
  <si>
    <t>RIO GRANDE DO SUL - CURRAL ALTO</t>
  </si>
  <si>
    <t>RIO GRANDE DO SUL - CURUMIM</t>
  </si>
  <si>
    <t>RIO GRANDE DO SUL - DALTRO FILHO</t>
  </si>
  <si>
    <t>RIO GRANDE DO SUL - DARIO LASSANCE</t>
  </si>
  <si>
    <t>RIO GRANDE DO SUL - DAVID CANABARRO</t>
  </si>
  <si>
    <t>RIO GRANDE DO SUL - DELFINA</t>
  </si>
  <si>
    <t>RIO GRANDE DO SUL - DEODORO</t>
  </si>
  <si>
    <t>RIO GRANDE DO SUL - DEPOSITO</t>
  </si>
  <si>
    <t>RIO GRANDE DO SUL - DERRUBADAS</t>
  </si>
  <si>
    <t>RIO GRANDE DO SUL - DEZESSEIS DE NOVEMBRO</t>
  </si>
  <si>
    <t>RIO GRANDE DO SUL - DILERMANDO DE AGUIAR</t>
  </si>
  <si>
    <t>RIO GRANDE DO SUL - DIVINO</t>
  </si>
  <si>
    <t>RIO GRANDE DO SUL - DOIS IRMAOS</t>
  </si>
  <si>
    <t>RIO GRANDE DO SUL - DOIS IRMAOS DAS MISSOES</t>
  </si>
  <si>
    <t>RIO GRANDE DO SUL - DOIS LAJEADOS</t>
  </si>
  <si>
    <t>RIO GRANDE DO SUL - DOM DIOGO</t>
  </si>
  <si>
    <t>RIO GRANDE DO SUL - DOM FELICIANO</t>
  </si>
  <si>
    <t>RIO GRANDE DO SUL - DOM PEDRITO</t>
  </si>
  <si>
    <t>RIO GRANDE DO SUL - DOM PEDRO DE ALCANTARA</t>
  </si>
  <si>
    <t>RIO GRANDE DO SUL - DONA FRANCISCA</t>
  </si>
  <si>
    <t>RIO GRANDE DO SUL - DONA OTILIA</t>
  </si>
  <si>
    <t>RIO GRANDE DO SUL - DOURADO</t>
  </si>
  <si>
    <t>RIO GRANDE DO SUL - DOUTOR BOZANO</t>
  </si>
  <si>
    <t>RIO GRANDE DO SUL - DOUTOR EDGARDO PEREIRA VELHO</t>
  </si>
  <si>
    <t>RIO GRANDE DO SUL - DOUTOR MAURICIO CARDOSO</t>
  </si>
  <si>
    <t>RIO GRANDE DO SUL - DOUTOR RICARDO</t>
  </si>
  <si>
    <t>RIO GRANDE DO SUL - ELDORADO DO SUL</t>
  </si>
  <si>
    <t>RIO GRANDE DO SUL - ELETRA</t>
  </si>
  <si>
    <t>RIO GRANDE DO SUL - ENCANTADO</t>
  </si>
  <si>
    <t>RIO GRANDE DO SUL - ENCRUZILHADA</t>
  </si>
  <si>
    <t>RIO GRANDE DO SUL - ENCRUZILHADA DO SUL</t>
  </si>
  <si>
    <t>RIO GRANDE DO SUL - ENGENHO VELHO</t>
  </si>
  <si>
    <t>RIO GRANDE DO SUL - ENTRE RIOS DO SUL</t>
  </si>
  <si>
    <t>RIO GRANDE DO SUL - ENTRE-IJUIS</t>
  </si>
  <si>
    <t>RIO GRANDE DO SUL - ENTREPELADO</t>
  </si>
  <si>
    <t>RIO GRANDE DO SUL - EREBANGO</t>
  </si>
  <si>
    <t>RIO GRANDE DO SUL - ERECHIM</t>
  </si>
  <si>
    <t>RIO GRANDE DO SUL - ERNESTINA</t>
  </si>
  <si>
    <t>RIO GRANDE DO SUL - ERNESTO ALVES</t>
  </si>
  <si>
    <t>RIO GRANDE DO SUL - ERVAL GRANDE</t>
  </si>
  <si>
    <t>RIO GRANDE DO SUL - ERVAL SECO</t>
  </si>
  <si>
    <t>RIO GRANDE DO SUL - ERVEIRAS</t>
  </si>
  <si>
    <t>RIO GRANDE DO SUL - ESMERALDA</t>
  </si>
  <si>
    <t>RIO GRANDE DO SUL - ESPERANCA DO SUL</t>
  </si>
  <si>
    <t>RIO GRANDE DO SUL - ESPIGAO</t>
  </si>
  <si>
    <t>RIO GRANDE DO SUL - ESPIGAO ALTO</t>
  </si>
  <si>
    <t>RIO GRANDE DO SUL - ESPINILHO GRANDE</t>
  </si>
  <si>
    <t>RIO GRANDE DO SUL - ESPIRITO SANTO</t>
  </si>
  <si>
    <t>RIO GRANDE DO SUL - ESPUMOSO</t>
  </si>
  <si>
    <t>RIO GRANDE DO SUL - ESQUINA ARAUJO</t>
  </si>
  <si>
    <t>RIO GRANDE DO SUL - ESQUINA BOM SUCESSO</t>
  </si>
  <si>
    <t>RIO GRANDE DO SUL - ESQUINA GAUCHA</t>
  </si>
  <si>
    <t>RIO GRANDE DO SUL - ESQUINA IPIRANGA</t>
  </si>
  <si>
    <t>RIO GRANDE DO SUL - ESQUINA PIRATINI</t>
  </si>
  <si>
    <t>RIO GRANDE DO SUL - ESTACAO</t>
  </si>
  <si>
    <t>RIO GRANDE DO SUL - ESTANCIA GRANDE</t>
  </si>
  <si>
    <t>RIO GRANDE DO SUL - ESTANCIA VELHA</t>
  </si>
  <si>
    <t>RIO GRANDE DO SUL - ESTEIO</t>
  </si>
  <si>
    <t>RIO GRANDE DO SUL - ESTEIRA</t>
  </si>
  <si>
    <t>RIO GRANDE DO SUL - ESTREITO</t>
  </si>
  <si>
    <t>RIO GRANDE DO SUL - ESTRELA</t>
  </si>
  <si>
    <t>RIO GRANDE DO SUL - ESTRELA VELHA</t>
  </si>
  <si>
    <t>RIO GRANDE DO SUL - EUGENIO DE CASTRO</t>
  </si>
  <si>
    <t>RIO GRANDE DO SUL - EVANGELISTA</t>
  </si>
  <si>
    <t>RIO GRANDE DO SUL - FAGUNDES VARELA</t>
  </si>
  <si>
    <t>RIO GRANDE DO SUL - FAO</t>
  </si>
  <si>
    <t>RIO GRANDE DO SUL - FARIA LEMOS</t>
  </si>
  <si>
    <t>RIO GRANDE DO SUL - FARINHAS</t>
  </si>
  <si>
    <t>RIO GRANDE DO SUL - FARRAPOS</t>
  </si>
  <si>
    <t>RIO GRANDE DO SUL - FARROUPILHA</t>
  </si>
  <si>
    <t>RIO GRANDE DO SUL - FAXINAL</t>
  </si>
  <si>
    <t>RIO GRANDE DO SUL - FAXINAL DO SOTURNO</t>
  </si>
  <si>
    <t>RIO GRANDE DO SUL - FAXINALZINHO</t>
  </si>
  <si>
    <t>RIO GRANDE DO SUL - FAZENDA FIALHO</t>
  </si>
  <si>
    <t>RIO GRANDE DO SUL - FAZENDA SOUZA</t>
  </si>
  <si>
    <t>RIO GRANDE DO SUL - FAZENDA VILANOVA</t>
  </si>
  <si>
    <t>RIO GRANDE DO SUL - FELIZ</t>
  </si>
  <si>
    <t>RIO GRANDE DO SUL - FERREIRA</t>
  </si>
  <si>
    <t>RIO GRANDE DO SUL - FLORES DA CUNHA</t>
  </si>
  <si>
    <t>RIO GRANDE DO SUL - FLORESTA</t>
  </si>
  <si>
    <t>RIO GRANDE DO SUL - FLORIANO PEIXOTO</t>
  </si>
  <si>
    <t>RIO GRANDE DO SUL - FLORIDA</t>
  </si>
  <si>
    <t>RIO GRANDE DO SUL - FONTOURA XAVIER</t>
  </si>
  <si>
    <t>RIO GRANDE DO SUL - FORMIGUEIRO</t>
  </si>
  <si>
    <t>RIO GRANDE DO SUL - FORMOSA</t>
  </si>
  <si>
    <t>RIO GRANDE DO SUL - FORNINHO</t>
  </si>
  <si>
    <t>RIO GRANDE DO SUL - FORQUETINHA</t>
  </si>
  <si>
    <t>RIO GRANDE DO SUL - FORTALEZA DOS VALOS</t>
  </si>
  <si>
    <t>RIO GRANDE DO SUL - FREDERICO WESTPHALEN</t>
  </si>
  <si>
    <t>RIO GRANDE DO SUL - FREI SEBASTIAO</t>
  </si>
  <si>
    <t>RIO GRANDE DO SUL - FREIRE</t>
  </si>
  <si>
    <t>RIO GRANDE DO SUL - GARIBALDI</t>
  </si>
  <si>
    <t>RIO GRANDE DO SUL - GARIBALDINA</t>
  </si>
  <si>
    <t>RIO GRANDE DO SUL - GARRUCHOS</t>
  </si>
  <si>
    <t>RIO GRANDE DO SUL - GAURAMA</t>
  </si>
  <si>
    <t>RIO GRANDE DO SUL - GENERAL CAMARA</t>
  </si>
  <si>
    <t>RIO GRANDE DO SUL - GENTIL</t>
  </si>
  <si>
    <t>RIO GRANDE DO SUL - GETULIO VARGAS</t>
  </si>
  <si>
    <t>RIO GRANDE DO SUL - GIRUA</t>
  </si>
  <si>
    <t>RIO GRANDE DO SUL - GLORIA</t>
  </si>
  <si>
    <t>RIO GRANDE DO SUL - GLORINHA</t>
  </si>
  <si>
    <t>RIO GRANDE DO SUL - GOIO-EN</t>
  </si>
  <si>
    <t>RIO GRANDE DO SUL - GRAMADO</t>
  </si>
  <si>
    <t>RIO GRANDE DO SUL - GRAMADO DOS LOUREIROS</t>
  </si>
  <si>
    <t>RIO GRANDE DO SUL - GRAMADO SAO PEDRO</t>
  </si>
  <si>
    <t>RIO GRANDE DO SUL - GRAMADO XAVIER</t>
  </si>
  <si>
    <t>RIO GRANDE DO SUL - GRAVATAI</t>
  </si>
  <si>
    <t>RIO GRANDE DO SUL - GUABIJU</t>
  </si>
  <si>
    <t>RIO GRANDE DO SUL - GUAIBA</t>
  </si>
  <si>
    <t>RIO GRANDE DO SUL - GUAJUVIRAS</t>
  </si>
  <si>
    <t>RIO GRANDE DO SUL - GUAPORE</t>
  </si>
  <si>
    <t>RIO GRANDE DO SUL - GUARANI DAS MISSOES</t>
  </si>
  <si>
    <t>RIO GRANDE DO SUL - GUASSUPI</t>
  </si>
  <si>
    <t>RIO GRANDE DO SUL - HARMONIA</t>
  </si>
  <si>
    <t>RIO GRANDE DO SUL - HERVAL</t>
  </si>
  <si>
    <t>RIO GRANDE DO SUL - HERVEIRAS</t>
  </si>
  <si>
    <t>RIO GRANDE DO SUL - HIDRAULICA</t>
  </si>
  <si>
    <t>RIO GRANDE DO SUL - HORIZONTINA</t>
  </si>
  <si>
    <t>RIO GRANDE DO SUL - HULHA NEGRA</t>
  </si>
  <si>
    <t>RIO GRANDE DO SUL - HUMAITA</t>
  </si>
  <si>
    <t>RIO GRANDE DO SUL - IBARAMA</t>
  </si>
  <si>
    <t>RIO GRANDE DO SUL - IBARE</t>
  </si>
  <si>
    <t>RIO GRANDE DO SUL - IBIACA</t>
  </si>
  <si>
    <t>RIO GRANDE DO SUL - IBIRAIARAS</t>
  </si>
  <si>
    <t>RIO GRANDE DO SUL - IBIRAPUITA</t>
  </si>
  <si>
    <t>RIO GRANDE DO SUL - IBIRUBA</t>
  </si>
  <si>
    <t>RIO GRANDE DO SUL - IGREJINHA</t>
  </si>
  <si>
    <t>RIO GRANDE DO SUL - IJUCAPIRAMA</t>
  </si>
  <si>
    <t>RIO GRANDE DO SUL - IJUI</t>
  </si>
  <si>
    <t>RIO GRANDE DO SUL - ILHA DOS MARINHEIROS</t>
  </si>
  <si>
    <t>RIO GRANDE DO SUL - ILOPOLIS</t>
  </si>
  <si>
    <t>RIO GRANDE DO SUL - IMBE</t>
  </si>
  <si>
    <t>RIO GRANDE DO SUL - IMIGRANTE</t>
  </si>
  <si>
    <t>RIO GRANDE DO SUL - INDEPENDENCIA</t>
  </si>
  <si>
    <t>RIO GRANDE DO SUL - INHACORA</t>
  </si>
  <si>
    <t>RIO GRANDE DO SUL - IPE</t>
  </si>
  <si>
    <t>RIO GRANDE DO SUL - IPIRANGA</t>
  </si>
  <si>
    <t>RIO GRANDE DO SUL - IPIRANGA DO SUL</t>
  </si>
  <si>
    <t>RIO GRANDE DO SUL - IPUACU</t>
  </si>
  <si>
    <t>RIO GRANDE DO SUL - IRAI</t>
  </si>
  <si>
    <t>RIO GRANDE DO SUL - IRUI</t>
  </si>
  <si>
    <t>RIO GRANDE DO SUL - ITAARA</t>
  </si>
  <si>
    <t>RIO GRANDE DO SUL - ITACOLOMI</t>
  </si>
  <si>
    <t>RIO GRANDE DO SUL - ITACURUBI</t>
  </si>
  <si>
    <t>RIO GRANDE DO SUL - ITAI</t>
  </si>
  <si>
    <t>RIO GRANDE DO SUL - ITAIMBEZINHO</t>
  </si>
  <si>
    <t>RIO GRANDE DO SUL - ITAO</t>
  </si>
  <si>
    <t>RIO GRANDE DO SUL - ITAPUA</t>
  </si>
  <si>
    <t>RIO GRANDE DO SUL - ITAPUCA</t>
  </si>
  <si>
    <t>RIO GRANDE DO SUL - ITAQUI</t>
  </si>
  <si>
    <t>RIO GRANDE DO SUL - ITATI</t>
  </si>
  <si>
    <t>RIO GRANDE DO SUL - ITATIBA DO SUL</t>
  </si>
  <si>
    <t>RIO GRANDE DO SUL - ITAUBA</t>
  </si>
  <si>
    <t>RIO GRANDE DO SUL - ITUIM</t>
  </si>
  <si>
    <t>RIO GRANDE DO SUL - IVAI</t>
  </si>
  <si>
    <t>RIO GRANDE DO SUL - IVORA</t>
  </si>
  <si>
    <t>RIO GRANDE DO SUL - IVOTI</t>
  </si>
  <si>
    <t>RIO GRANDE DO SUL - JABOTICABA</t>
  </si>
  <si>
    <t>RIO GRANDE DO SUL - JACUIZINHO</t>
  </si>
  <si>
    <t>RIO GRANDE DO SUL - JACUTINGA</t>
  </si>
  <si>
    <t>RIO GRANDE DO SUL - JAGUARAO</t>
  </si>
  <si>
    <t>RIO GRANDE DO SUL - JAGUARETE</t>
  </si>
  <si>
    <t>RIO GRANDE DO SUL - JAGUARI</t>
  </si>
  <si>
    <t>RIO GRANDE DO SUL - JANSEN</t>
  </si>
  <si>
    <t>RIO GRANDE DO SUL - JAQUIRANA</t>
  </si>
  <si>
    <t>RIO GRANDE DO SUL - JARI</t>
  </si>
  <si>
    <t>RIO GRANDE DO SUL - JAZIDAS OU CAPELA SAO VICENTE</t>
  </si>
  <si>
    <t>RIO GRANDE DO SUL - JOAO ARREGUI</t>
  </si>
  <si>
    <t>RIO GRANDE DO SUL - JOAO RODRIGUES</t>
  </si>
  <si>
    <t>RIO GRANDE DO SUL - JOCA TAVARES</t>
  </si>
  <si>
    <t>RIO GRANDE DO SUL - JOIA</t>
  </si>
  <si>
    <t>RIO GRANDE DO SUL - JOSE OTAVIO</t>
  </si>
  <si>
    <t>RIO GRANDE DO SUL - JUA</t>
  </si>
  <si>
    <t>RIO GRANDE DO SUL - JULIO DE CASTILHOS</t>
  </si>
  <si>
    <t>RIO GRANDE DO SUL - LAGOA BONITA</t>
  </si>
  <si>
    <t>RIO GRANDE DO SUL - LAGOA DOS TRES CANTOS</t>
  </si>
  <si>
    <t>RIO GRANDE DO SUL - LAGOA VERMELHA</t>
  </si>
  <si>
    <t>RIO GRANDE DO SUL - LAGOAO</t>
  </si>
  <si>
    <t>RIO GRANDE DO SUL - LAJEADO</t>
  </si>
  <si>
    <t>RIO GRANDE DO SUL - LAJEADO BONITO</t>
  </si>
  <si>
    <t>RIO GRANDE DO SUL - LAJEADO CERNE</t>
  </si>
  <si>
    <t>RIO GRANDE DO SUL - LAJEADO DO BUGRE</t>
  </si>
  <si>
    <t>RIO GRANDE DO SUL - LAJEADO GRANDE</t>
  </si>
  <si>
    <t>RIO GRANDE DO SUL - LARA</t>
  </si>
  <si>
    <t>RIO GRANDE DO SUL - LARANJEIRA</t>
  </si>
  <si>
    <t>RIO GRANDE DO SUL - LAVA-PES</t>
  </si>
  <si>
    <t>RIO GRANDE DO SUL - LAVRAS DO SUL</t>
  </si>
  <si>
    <t>RIO GRANDE DO SUL - LEONEL ROCHA</t>
  </si>
  <si>
    <t>RIO GRANDE DO SUL - LIBERATO SALZANO</t>
  </si>
  <si>
    <t>RIO GRANDE DO SUL - LINDOLFO COLLOR</t>
  </si>
  <si>
    <t>RIO GRANDE DO SUL - LINHA COMPRIDA</t>
  </si>
  <si>
    <t>RIO GRANDE DO SUL - LINHA NOVA</t>
  </si>
  <si>
    <t>RIO GRANDE DO SUL - LINHA VITORIA</t>
  </si>
  <si>
    <t>RIO GRANDE DO SUL - LORETO</t>
  </si>
  <si>
    <t>RIO GRANDE DO SUL - MACAMBARA</t>
  </si>
  <si>
    <t>RIO GRANDE DO SUL - MACHADINHO</t>
  </si>
  <si>
    <t>RIO GRANDE DO SUL - MAGISTERIO</t>
  </si>
  <si>
    <t>RIO GRANDE DO SUL - MAMPITUBA</t>
  </si>
  <si>
    <t>RIO GRANDE DO SUL - MANCHINHA</t>
  </si>
  <si>
    <t>RIO GRANDE DO SUL - MANGUEIRAS</t>
  </si>
  <si>
    <t>RIO GRANDE DO SUL - MANOEL VIANA</t>
  </si>
  <si>
    <t>RIO GRANDE DO SUL - MAQUINE</t>
  </si>
  <si>
    <t>RIO GRANDE DO SUL - MARATA</t>
  </si>
  <si>
    <t>RIO GRANDE DO SUL - MARAU</t>
  </si>
  <si>
    <t>RIO GRANDE DO SUL - MARCELINO RAMOS</t>
  </si>
  <si>
    <t>RIO GRANDE DO SUL - MARCORAMA</t>
  </si>
  <si>
    <t>RIO GRANDE DO SUL - MARIANA PIMENTEL</t>
  </si>
  <si>
    <t>RIO GRANDE DO SUL - MARIANO MORO</t>
  </si>
  <si>
    <t>RIO GRANDE DO SUL - MARIANTE</t>
  </si>
  <si>
    <t>RIO GRANDE DO SUL - MARIAPOLIS</t>
  </si>
  <si>
    <t>RIO GRANDE DO SUL - MARQUES DE SOUZA</t>
  </si>
  <si>
    <t>RIO GRANDE DO SUL - MATA</t>
  </si>
  <si>
    <t>RIO GRANDE DO SUL - MATARAZZO</t>
  </si>
  <si>
    <t>RIO GRANDE DO SUL - MATO CASTELHANO</t>
  </si>
  <si>
    <t>RIO GRANDE DO SUL - MATO GRANDE</t>
  </si>
  <si>
    <t>RIO GRANDE DO SUL - MATO LEITAO</t>
  </si>
  <si>
    <t>RIO GRANDE DO SUL - MATO QUEIMADO</t>
  </si>
  <si>
    <t>RIO GRANDE DO SUL - MAUA</t>
  </si>
  <si>
    <t>RIO GRANDE DO SUL - MAXIMILIANO DE ALMEIDA</t>
  </si>
  <si>
    <t>RIO GRANDE DO SUL - MEDIANEIRA</t>
  </si>
  <si>
    <t>RIO GRANDE DO SUL - MINAS DO LEAO</t>
  </si>
  <si>
    <t>RIO GRANDE DO SUL - MIRAGUAI</t>
  </si>
  <si>
    <t>RIO GRANDE DO SUL - MIRAGUAIA</t>
  </si>
  <si>
    <t>RIO GRANDE DO SUL - MIRIM</t>
  </si>
  <si>
    <t>RIO GRANDE DO SUL - MONTAURI</t>
  </si>
  <si>
    <t>RIO GRANDE DO SUL - MONTE ALEGRE</t>
  </si>
  <si>
    <t>RIO GRANDE DO SUL - MONTE ALEGRE DOS CAMPOS</t>
  </si>
  <si>
    <t>RIO GRANDE DO SUL - MONTE ALVERNE</t>
  </si>
  <si>
    <t>RIO GRANDE DO SUL - MONTE BELO DO SUL</t>
  </si>
  <si>
    <t>RIO GRANDE DO SUL - MONTE BONITO</t>
  </si>
  <si>
    <t>RIO GRANDE DO SUL - MONTENEGRO</t>
  </si>
  <si>
    <t>RIO GRANDE DO SUL - MORMACO</t>
  </si>
  <si>
    <t>RIO GRANDE DO SUL - MORRINHOS</t>
  </si>
  <si>
    <t>RIO GRANDE DO SUL - MORRINHOS DO SUL</t>
  </si>
  <si>
    <t>RIO GRANDE DO SUL - MORRO ALTO</t>
  </si>
  <si>
    <t>RIO GRANDE DO SUL - MORRO AZUL</t>
  </si>
  <si>
    <t>RIO GRANDE DO SUL - MORRO REDONDO</t>
  </si>
  <si>
    <t>RIO GRANDE DO SUL - MORRO REUTER</t>
  </si>
  <si>
    <t>RIO GRANDE DO SUL - MORUNGAVA</t>
  </si>
  <si>
    <t>RIO GRANDE DO SUL - MOSTARDAS</t>
  </si>
  <si>
    <t>RIO GRANDE DO SUL - MUCUM</t>
  </si>
  <si>
    <t>RIO GRANDE DO SUL - MUITOS CAPOES</t>
  </si>
  <si>
    <t>RIO GRANDE DO SUL - MULITERNO</t>
  </si>
  <si>
    <t>RIO GRANDE DO SUL - NAO-ME-TOQUE</t>
  </si>
  <si>
    <t>RIO GRANDE DO SUL - NAZARE</t>
  </si>
  <si>
    <t>RIO GRANDE DO SUL - NICOLAU VERGUEIRO</t>
  </si>
  <si>
    <t>RIO GRANDE DO SUL - NONOAI</t>
  </si>
  <si>
    <t>RIO GRANDE DO SUL - NOSSA SENHORA APARECIDA</t>
  </si>
  <si>
    <t>RIO GRANDE DO SUL - NOSSA SENHORA DA CONCEICAO</t>
  </si>
  <si>
    <t>RIO GRANDE DO SUL - NOVA ALVORADA</t>
  </si>
  <si>
    <t>RIO GRANDE DO SUL - NOVA ARACA</t>
  </si>
  <si>
    <t>RIO GRANDE DO SUL - NOVA BASSANO</t>
  </si>
  <si>
    <t>RIO GRANDE DO SUL - NOVA BOA VISTA</t>
  </si>
  <si>
    <t>RIO GRANDE DO SUL - NOVA BRESCIA</t>
  </si>
  <si>
    <t>RIO GRANDE DO SUL - NOVA CANDELARIA</t>
  </si>
  <si>
    <t>RIO GRANDE DO SUL - NOVA ESPERANCA DO SUL</t>
  </si>
  <si>
    <t>RIO GRANDE DO SUL - NOVA HARTZ</t>
  </si>
  <si>
    <t>RIO GRANDE DO SUL - NOVA MILANO</t>
  </si>
  <si>
    <t>RIO GRANDE DO SUL - NOVA PADUA</t>
  </si>
  <si>
    <t>RIO GRANDE DO SUL - NOVA PALMA</t>
  </si>
  <si>
    <t>RIO GRANDE DO SUL - NOVA PETROPOLIS</t>
  </si>
  <si>
    <t>RIO GRANDE DO SUL - NOVA PRATA</t>
  </si>
  <si>
    <t>RIO GRANDE DO SUL - NOVA RAMADA</t>
  </si>
  <si>
    <t>RIO GRANDE DO SUL - NOVA ROMA DO SUL</t>
  </si>
  <si>
    <t>RIO GRANDE DO SUL - NOVA SANTA RITA</t>
  </si>
  <si>
    <t>RIO GRANDE DO SUL - NOVA SARDENHA</t>
  </si>
  <si>
    <t>RIO GRANDE DO SUL - NOVO BARREIRO</t>
  </si>
  <si>
    <t>RIO GRANDE DO SUL - NOVO CABRAIS</t>
  </si>
  <si>
    <t>RIO GRANDE DO SUL - NOVO HAMBURGO</t>
  </si>
  <si>
    <t>RIO GRANDE DO SUL - NOVO HORIZONTE</t>
  </si>
  <si>
    <t>RIO GRANDE DO SUL - NOVO MACHADO</t>
  </si>
  <si>
    <t>RIO GRANDE DO SUL - NOVO PLANALTO</t>
  </si>
  <si>
    <t>RIO GRANDE DO SUL - NOVO TIRADENTES</t>
  </si>
  <si>
    <t>RIO GRANDE DO SUL - OLIVA</t>
  </si>
  <si>
    <t>RIO GRANDE DO SUL - ORALINA</t>
  </si>
  <si>
    <t>RIO GRANDE DO SUL - OSORIO</t>
  </si>
  <si>
    <t>RIO GRANDE DO SUL - OSVALDO CRUZ</t>
  </si>
  <si>
    <t>RIO GRANDE DO SUL - OSVALDO KROEFF</t>
  </si>
  <si>
    <t>RIO GRANDE DO SUL - OTAVIO ROCHA</t>
  </si>
  <si>
    <t>RIO GRANDE DO SUL - PACHECA</t>
  </si>
  <si>
    <t>RIO GRANDE DO SUL - PADILHA</t>
  </si>
  <si>
    <t>RIO GRANDE DO SUL - PADRE GONZALES</t>
  </si>
  <si>
    <t>RIO GRANDE DO SUL - PAIM FILHO</t>
  </si>
  <si>
    <t>RIO GRANDE DO SUL - PALMARES DO SUL</t>
  </si>
  <si>
    <t>RIO GRANDE DO SUL - PALMAS</t>
  </si>
  <si>
    <t>RIO GRANDE DO SUL - PALMEIRA DAS MISSOES</t>
  </si>
  <si>
    <t>RIO GRANDE DO SUL - PALMITINHO</t>
  </si>
  <si>
    <t>RIO GRANDE DO SUL - PAMPEIRO</t>
  </si>
  <si>
    <t>RIO GRANDE DO SUL - PANAMBI</t>
  </si>
  <si>
    <t>RIO GRANDE DO SUL - PANTANO GRANDE</t>
  </si>
  <si>
    <t>RIO GRANDE DO SUL - PARAI</t>
  </si>
  <si>
    <t>RIO GRANDE DO SUL - PARAISO DO SUL</t>
  </si>
  <si>
    <t>RIO GRANDE DO SUL - PARECI NOVO</t>
  </si>
  <si>
    <t>RIO GRANDE DO SUL - PAROBE</t>
  </si>
  <si>
    <t>RIO GRANDE DO SUL - PASSA SETE</t>
  </si>
  <si>
    <t>RIO GRANDE DO SUL - PASSINHOS</t>
  </si>
  <si>
    <t>RIO GRANDE DO SUL - PASSO BURMANN</t>
  </si>
  <si>
    <t>RIO GRANDE DO SUL - PASSO DA AREIA</t>
  </si>
  <si>
    <t>RIO GRANDE DO SUL - PASSO DA CAVEIRA</t>
  </si>
  <si>
    <t>RIO GRANDE DO SUL - PASSO DAS PEDRAS</t>
  </si>
  <si>
    <t>RIO GRANDE DO SUL - PASSO DO ADAO</t>
  </si>
  <si>
    <t>RIO GRANDE DO SUL - PASSO DO SABAO</t>
  </si>
  <si>
    <t>RIO GRANDE DO SUL - PASSO DO SOBRADO</t>
  </si>
  <si>
    <t>RIO GRANDE DO SUL - PASSO FUNDO</t>
  </si>
  <si>
    <t>RIO GRANDE DO SUL - PASSO NOVO</t>
  </si>
  <si>
    <t>RIO GRANDE DO SUL - PASSO RASO</t>
  </si>
  <si>
    <t>RIO GRANDE DO SUL - PAULO BENTO</t>
  </si>
  <si>
    <t>RIO GRANDE DO SUL - PAVAO</t>
  </si>
  <si>
    <t>RIO GRANDE DO SUL - PAVERAMA</t>
  </si>
  <si>
    <t>RIO GRANDE DO SUL - PEDRAS ALTAS</t>
  </si>
  <si>
    <t>RIO GRANDE DO SUL - PEDREIRAS</t>
  </si>
  <si>
    <t>RIO GRANDE DO SUL - PEDRO GARCIA</t>
  </si>
  <si>
    <t>RIO GRANDE DO SUL - PEDRO OSORIO</t>
  </si>
  <si>
    <t>RIO GRANDE DO SUL - PEDRO PAIVA</t>
  </si>
  <si>
    <t>RIO GRANDE DO SUL - PEJUCARA</t>
  </si>
  <si>
    <t>RIO GRANDE DO SUL - PELOTAS</t>
  </si>
  <si>
    <t>RIO GRANDE DO SUL - PICADA CAFE</t>
  </si>
  <si>
    <t>RIO GRANDE DO SUL - PINHAL</t>
  </si>
  <si>
    <t>RIO GRANDE DO SUL - PINHAL ALTO</t>
  </si>
  <si>
    <t>RIO GRANDE DO SUL - PINHAL DA SERRA</t>
  </si>
  <si>
    <t>RIO GRANDE DO SUL - PINHAL GRANDE</t>
  </si>
  <si>
    <t>RIO GRANDE DO SUL - PINHALZINHO</t>
  </si>
  <si>
    <t>RIO GRANDE DO SUL - PINHEIRINHO DO VALE</t>
  </si>
  <si>
    <t>RIO GRANDE DO SUL - PINHEIRO MACHADO</t>
  </si>
  <si>
    <t>RIO GRANDE DO SUL - PINHEIRO MARCADO</t>
  </si>
  <si>
    <t>RIO GRANDE DO SUL - PINTO BANDEIRA</t>
  </si>
  <si>
    <t>RIO GRANDE DO SUL - PIRAI</t>
  </si>
  <si>
    <t>RIO GRANDE DO SUL - PIRAPO</t>
  </si>
  <si>
    <t>RIO GRANDE DO SUL - PIRATINI</t>
  </si>
  <si>
    <t>RIO GRANDE DO SUL - PITANGA</t>
  </si>
  <si>
    <t>RIO GRANDE DO SUL - PLANALTO</t>
  </si>
  <si>
    <t>RIO GRANDE DO SUL - PLANO ALTO</t>
  </si>
  <si>
    <t>RIO GRANDE DO SUL - POCO DAS ANTAS</t>
  </si>
  <si>
    <t>RIO GRANDE DO SUL - POLIGONO DO ERVAL</t>
  </si>
  <si>
    <t>RIO GRANDE DO SUL - POLO PETROQUIMICO DE TRIUNFO</t>
  </si>
  <si>
    <t>RIO GRANDE DO SUL - PONTAO</t>
  </si>
  <si>
    <t>RIO GRANDE DO SUL - PONTE PRETA</t>
  </si>
  <si>
    <t>RIO GRANDE DO SUL - PORTAO</t>
  </si>
  <si>
    <t>RIO GRANDE DO SUL - PORTO ALEGRE</t>
  </si>
  <si>
    <t>RIO GRANDE DO SUL - PORTO BATISTA</t>
  </si>
  <si>
    <t>RIO GRANDE DO SUL - PORTO LUCENA</t>
  </si>
  <si>
    <t>RIO GRANDE DO SUL - PORTO MAUA</t>
  </si>
  <si>
    <t>RIO GRANDE DO SUL - PORTO VERA CRUZ</t>
  </si>
  <si>
    <t>RIO GRANDE DO SUL - PORTO XAVIER</t>
  </si>
  <si>
    <t>RIO GRANDE DO SUL - POUSO NOVO</t>
  </si>
  <si>
    <t>RIO GRANDE DO SUL - POVO NOVO</t>
  </si>
  <si>
    <t>RIO GRANDE DO SUL - POVOADO TOZZO</t>
  </si>
  <si>
    <t>RIO GRANDE DO SUL - PRANCHADA</t>
  </si>
  <si>
    <t>RIO GRANDE DO SUL - PRATOS</t>
  </si>
  <si>
    <t>RIO GRANDE DO SUL - PRESIDENTE LUCENA</t>
  </si>
  <si>
    <t>RIO GRANDE DO SUL - PROGRESSO</t>
  </si>
  <si>
    <t>RIO GRANDE DO SUL - PROTASIO ALVES</t>
  </si>
  <si>
    <t>RIO GRANDE DO SUL - PULADOR</t>
  </si>
  <si>
    <t>RIO GRANDE DO SUL - PUTINGA</t>
  </si>
  <si>
    <t>RIO GRANDE DO SUL - QUARAI</t>
  </si>
  <si>
    <t>RIO GRANDE DO SUL - QUARAIM</t>
  </si>
  <si>
    <t>RIO GRANDE DO SUL - QUATRO IRMAOS</t>
  </si>
  <si>
    <t>RIO GRANDE DO SUL - QUEVEDOS</t>
  </si>
  <si>
    <t>RIO GRANDE DO SUL - QUILOMBO</t>
  </si>
  <si>
    <t>RIO GRANDE DO SUL - QUINTA</t>
  </si>
  <si>
    <t>RIO GRANDE DO SUL - QUINTAO</t>
  </si>
  <si>
    <t>RIO GRANDE DO SUL - QUINZE DE NOVEMBRO</t>
  </si>
  <si>
    <t>RIO GRANDE DO SUL - QUITERIA</t>
  </si>
  <si>
    <t>RIO GRANDE DO SUL - RANCHO VELHO</t>
  </si>
  <si>
    <t>RIO GRANDE DO SUL - REDENTORA</t>
  </si>
  <si>
    <t>RIO GRANDE DO SUL - REFUGIADO</t>
  </si>
  <si>
    <t>RIO GRANDE DO SUL - RELVADO</t>
  </si>
  <si>
    <t>RIO GRANDE DO SUL - RESTINGA SECA</t>
  </si>
  <si>
    <t>RIO GRANDE DO SUL - RINCAO DE SAO PEDRO</t>
  </si>
  <si>
    <t>RIO GRANDE DO SUL - RINCAO DEL REI</t>
  </si>
  <si>
    <t>RIO GRANDE DO SUL - RINCAO DO CRISTOVAO PEREIRA</t>
  </si>
  <si>
    <t>RIO GRANDE DO SUL - RINCAO DO MEIO</t>
  </si>
  <si>
    <t>RIO GRANDE DO SUL - RINCAO DO SEGREDO</t>
  </si>
  <si>
    <t>RIO GRANDE DO SUL - RINCAO DOCE</t>
  </si>
  <si>
    <t>RIO GRANDE DO SUL - RINCAO DOS KROEFF</t>
  </si>
  <si>
    <t>RIO GRANDE DO SUL - RINCAO DOS MENDES</t>
  </si>
  <si>
    <t>RIO GRANDE DO SUL - RINCAO VERMELHO</t>
  </si>
  <si>
    <t>RIO GRANDE DO SUL - RIO AZUL</t>
  </si>
  <si>
    <t>RIO GRANDE DO SUL - RIO BRANCO</t>
  </si>
  <si>
    <t>RIO GRANDE DO SUL - RIO DA ILHA</t>
  </si>
  <si>
    <t>RIO GRANDE DO SUL - RIO DOS INDIOS</t>
  </si>
  <si>
    <t>RIO GRANDE DO SUL - RIO GRANDE</t>
  </si>
  <si>
    <t>RIO GRANDE DO SUL - RIO PARDINHO</t>
  </si>
  <si>
    <t>RIO GRANDE DO SUL - RIO PARDO</t>
  </si>
  <si>
    <t>RIO GRANDE DO SUL - RIO TELHA</t>
  </si>
  <si>
    <t>RIO GRANDE DO SUL - RIO TIGRE</t>
  </si>
  <si>
    <t>RIO GRANDE DO SUL - RIO TOLDO</t>
  </si>
  <si>
    <t>RIO GRANDE DO SUL - RIOZINHO</t>
  </si>
  <si>
    <t>RIO GRANDE DO SUL - ROCA SALES</t>
  </si>
  <si>
    <t>RIO GRANDE DO SUL - RODEIO BONITO</t>
  </si>
  <si>
    <t>RIO GRANDE DO SUL - ROLADOR</t>
  </si>
  <si>
    <t>RIO GRANDE DO SUL - ROLANTE</t>
  </si>
  <si>
    <t>RIO GRANDE DO SUL - ROLANTINHO DA FIGUEIRA</t>
  </si>
  <si>
    <t>RIO GRANDE DO SUL - RONDA ALTA</t>
  </si>
  <si>
    <t>RIO GRANDE DO SUL - RONDINHA</t>
  </si>
  <si>
    <t>RIO GRANDE DO SUL - ROQUE GONZALES</t>
  </si>
  <si>
    <t>RIO GRANDE DO SUL - ROSARIO</t>
  </si>
  <si>
    <t>RIO GRANDE DO SUL - ROSARIO DO SUL</t>
  </si>
  <si>
    <t>RIO GRANDE DO SUL - SAGRADA FAMILIA</t>
  </si>
  <si>
    <t>RIO GRANDE DO SUL - SAICA</t>
  </si>
  <si>
    <t>RIO GRANDE DO SUL - SALDANHA MARINHO</t>
  </si>
  <si>
    <t>RIO GRANDE DO SUL - SALTINHO</t>
  </si>
  <si>
    <t>RIO GRANDE DO SUL - SALTO</t>
  </si>
  <si>
    <t>RIO GRANDE DO SUL - SALTO DO JACUI</t>
  </si>
  <si>
    <t>RIO GRANDE DO SUL - SALVADOR DAS MISSOES</t>
  </si>
  <si>
    <t>RIO GRANDE DO SUL - SALVADOR DO SUL</t>
  </si>
  <si>
    <t>RIO GRANDE DO SUL - SANANDUVA</t>
  </si>
  <si>
    <t>RIO GRANDE DO SUL - SANT AUTA</t>
  </si>
  <si>
    <t>RIO GRANDE DO SUL - SANTA BARBARA</t>
  </si>
  <si>
    <t>RIO GRANDE DO SUL - SANTA BARBARA DO SUL</t>
  </si>
  <si>
    <t>RIO GRANDE DO SUL - SANTA CATARINA</t>
  </si>
  <si>
    <t>RIO GRANDE DO SUL - SANTA CECILIA</t>
  </si>
  <si>
    <t>RIO GRANDE DO SUL - SANTA CLARA DO INGAI</t>
  </si>
  <si>
    <t>RIO GRANDE DO SUL - SANTA CLARA DO SUL</t>
  </si>
  <si>
    <t>RIO GRANDE DO SUL - SANTA CRISTINA</t>
  </si>
  <si>
    <t>RIO GRANDE DO SUL - SANTA CRUZ</t>
  </si>
  <si>
    <t>RIO GRANDE DO SUL - SANTA CRUZ DA CONCORDIA</t>
  </si>
  <si>
    <t>RIO GRANDE DO SUL - SANTA CRUZ DO SUL</t>
  </si>
  <si>
    <t>RIO GRANDE DO SUL - SANTA INES</t>
  </si>
  <si>
    <t>RIO GRANDE DO SUL - SANTA IZABEL DO SUL</t>
  </si>
  <si>
    <t>RIO GRANDE DO SUL - SANTA LUCIA</t>
  </si>
  <si>
    <t>RIO GRANDE DO SUL - SANTA LUCIA DO PIAI</t>
  </si>
  <si>
    <t>RIO GRANDE DO SUL - SANTA LUIZA</t>
  </si>
  <si>
    <t>RIO GRANDE DO SUL - SANTA LUZIA</t>
  </si>
  <si>
    <t>RIO GRANDE DO SUL - SANTA MARIA</t>
  </si>
  <si>
    <t>RIO GRANDE DO SUL - SANTA MARIA DO HERVAL</t>
  </si>
  <si>
    <t>RIO GRANDE DO SUL - SANTA RITA DO SUL</t>
  </si>
  <si>
    <t>RIO GRANDE DO SUL - SANTA ROSA</t>
  </si>
  <si>
    <t>RIO GRANDE DO SUL - SANTA SILVANA</t>
  </si>
  <si>
    <t>RIO GRANDE DO SUL - SANTA TERESINHA</t>
  </si>
  <si>
    <t>RIO GRANDE DO SUL - SANTA TEREZA</t>
  </si>
  <si>
    <t>RIO GRANDE DO SUL - SANTA VITORIA DO PALMAR</t>
  </si>
  <si>
    <t>RIO GRANDE DO SUL - SANTANA</t>
  </si>
  <si>
    <t>RIO GRANDE DO SUL - SANTANA DA BOA VISTA</t>
  </si>
  <si>
    <t>RIO GRANDE DO SUL - SANTANA DO LIVRAMENTO</t>
  </si>
  <si>
    <t>RIO GRANDE DO SUL - SANTIAGO</t>
  </si>
  <si>
    <t>RIO GRANDE DO SUL - SANTO AMARO DO SUL</t>
  </si>
  <si>
    <t>RIO GRANDE DO SUL - SANTO ANGELO</t>
  </si>
  <si>
    <t>RIO GRANDE DO SUL - SANTO ANTONIO</t>
  </si>
  <si>
    <t>RIO GRANDE DO SUL - SANTO ANTONIO DA PATRULHA</t>
  </si>
  <si>
    <t>RIO GRANDE DO SUL - SANTO ANTONIO DAS MISSOES</t>
  </si>
  <si>
    <t>RIO GRANDE DO SUL - SANTO ANTONIO DE CASTRO</t>
  </si>
  <si>
    <t>RIO GRANDE DO SUL - SANTO ANTONIO DO BOM RETIRO</t>
  </si>
  <si>
    <t>RIO GRANDE DO SUL - SANTO ANTONIO DO PALMA</t>
  </si>
  <si>
    <t>RIO GRANDE DO SUL - SANTO ANTONIO DO PLANALTO</t>
  </si>
  <si>
    <t>RIO GRANDE DO SUL - SANTO AUGUSTO</t>
  </si>
  <si>
    <t>RIO GRANDE DO SUL - SANTO CRISTO</t>
  </si>
  <si>
    <t>RIO GRANDE DO SUL - SANTO EXPEDITO DO SUL</t>
  </si>
  <si>
    <t>RIO GRANDE DO SUL - SANTO INACIO</t>
  </si>
  <si>
    <t>RIO GRANDE DO SUL - SAO BENTO</t>
  </si>
  <si>
    <t>RIO GRANDE DO SUL - SAO BOM JESUS</t>
  </si>
  <si>
    <t>RIO GRANDE DO SUL - SAO BORJA</t>
  </si>
  <si>
    <t>RIO GRANDE DO SUL - SAO CARLOS</t>
  </si>
  <si>
    <t>RIO GRANDE DO SUL - SAO DOMINGOS DO SUL</t>
  </si>
  <si>
    <t>RIO GRANDE DO SUL - SAO FRANCISCO</t>
  </si>
  <si>
    <t>RIO GRANDE DO SUL - SAO FRANCISCO DE ASSIS</t>
  </si>
  <si>
    <t>RIO GRANDE DO SUL - SAO FRANCISCO DE PAULA</t>
  </si>
  <si>
    <t>RIO GRANDE DO SUL - SAO GABRIEL</t>
  </si>
  <si>
    <t>RIO GRANDE DO SUL - SAO JERONIMO</t>
  </si>
  <si>
    <t>RIO GRANDE DO SUL - SAO JOAO</t>
  </si>
  <si>
    <t>RIO GRANDE DO SUL - SAO JOAO BATISTA</t>
  </si>
  <si>
    <t>RIO GRANDE DO SUL - SAO JOAO BOSCO</t>
  </si>
  <si>
    <t>RIO GRANDE DO SUL - SAO JOAO DA URTIGA</t>
  </si>
  <si>
    <t>RIO GRANDE DO SUL - SAO JOAO DO POLESINE</t>
  </si>
  <si>
    <t>RIO GRANDE DO SUL - SAO JORGE</t>
  </si>
  <si>
    <t>RIO GRANDE DO SUL - SAO JOSE</t>
  </si>
  <si>
    <t>RIO GRANDE DO SUL - SAO JOSE DA GLORIA</t>
  </si>
  <si>
    <t>RIO GRANDE DO SUL - SAO JOSE DAS MISSOES</t>
  </si>
  <si>
    <t>RIO GRANDE DO SUL - SAO JOSE DE CASTRO</t>
  </si>
  <si>
    <t>RIO GRANDE DO SUL - SAO JOSE DO CENTRO</t>
  </si>
  <si>
    <t>RIO GRANDE DO SUL - SAO JOSE DO HERVAL</t>
  </si>
  <si>
    <t>RIO GRANDE DO SUL - SAO JOSE DO HORTENCIO</t>
  </si>
  <si>
    <t>RIO GRANDE DO SUL - SAO JOSE DO INHACORA</t>
  </si>
  <si>
    <t>RIO GRANDE DO SUL - SAO JOSE DO NORTE</t>
  </si>
  <si>
    <t>RIO GRANDE DO SUL - SAO JOSE DO OURO</t>
  </si>
  <si>
    <t>RIO GRANDE DO SUL - SAO JOSE DOS AUSENTES</t>
  </si>
  <si>
    <t>RIO GRANDE DO SUL - SAO LEOPOLDO</t>
  </si>
  <si>
    <t>RIO GRANDE DO SUL - SAO LOURENCO DAS MISSOES</t>
  </si>
  <si>
    <t>RIO GRANDE DO SUL - SAO LOURENCO DO SUL</t>
  </si>
  <si>
    <t>RIO GRANDE DO SUL - SAO LUIS REI</t>
  </si>
  <si>
    <t>RIO GRANDE DO SUL - SAO LUIZ</t>
  </si>
  <si>
    <t>RIO GRANDE DO SUL - SAO LUIZ GONZAGA</t>
  </si>
  <si>
    <t>RIO GRANDE DO SUL - SAO MANUEL</t>
  </si>
  <si>
    <t>RIO GRANDE DO SUL - SAO MARCOS</t>
  </si>
  <si>
    <t>RIO GRANDE DO SUL - SAO MARTINHO</t>
  </si>
  <si>
    <t>RIO GRANDE DO SUL - SAO MARTINHO DA SERRA</t>
  </si>
  <si>
    <t>RIO GRANDE DO SUL - SAO MIGUEL</t>
  </si>
  <si>
    <t>RIO GRANDE DO SUL - SAO MIGUEL DAS MISSOES</t>
  </si>
  <si>
    <t>RIO GRANDE DO SUL - SAO NICOLAU</t>
  </si>
  <si>
    <t>RIO GRANDE DO SUL - SAO PAULO</t>
  </si>
  <si>
    <t>RIO GRANDE DO SUL - SAO PAULO DAS MISSOES</t>
  </si>
  <si>
    <t>RIO GRANDE DO SUL - SAO PEDRO</t>
  </si>
  <si>
    <t>RIO GRANDE DO SUL - SAO PEDRO DA SERRA</t>
  </si>
  <si>
    <t>RIO GRANDE DO SUL - SAO PEDRO DO BUTIA</t>
  </si>
  <si>
    <t>RIO GRANDE DO SUL - SAO PEDRO DO IRAXIM</t>
  </si>
  <si>
    <t>RIO GRANDE DO SUL - SAO PEDRO DO SUL</t>
  </si>
  <si>
    <t>RIO GRANDE DO SUL - SAO ROQUE</t>
  </si>
  <si>
    <t>RIO GRANDE DO SUL - SAO SEBASTIAO</t>
  </si>
  <si>
    <t>RIO GRANDE DO SUL - SAO SEBASTIAO DO CAI</t>
  </si>
  <si>
    <t>RIO GRANDE DO SUL - SAO SEPE</t>
  </si>
  <si>
    <t>RIO GRANDE DO SUL - SAO SIMAO</t>
  </si>
  <si>
    <t>RIO GRANDE DO SUL - SAO VALENTIM</t>
  </si>
  <si>
    <t>RIO GRANDE DO SUL - SAO VALENTIM DO SUL</t>
  </si>
  <si>
    <t>RIO GRANDE DO SUL - SAO VALERIO DO SUL</t>
  </si>
  <si>
    <t>RIO GRANDE DO SUL - SAO VENDELINO</t>
  </si>
  <si>
    <t>RIO GRANDE DO SUL - SAO VICENTE DO SUL</t>
  </si>
  <si>
    <t>RIO GRANDE DO SUL - SAPIRANGA</t>
  </si>
  <si>
    <t>RIO GRANDE DO SUL - SAPUCAIA DO SUL</t>
  </si>
  <si>
    <t>RIO GRANDE DO SUL - SARANDI</t>
  </si>
  <si>
    <t>RIO GRANDE DO SUL - SEBERI</t>
  </si>
  <si>
    <t>RIO GRANDE DO SUL - SECA</t>
  </si>
  <si>
    <t>RIO GRANDE DO SUL - SEDE AURORA</t>
  </si>
  <si>
    <t>RIO GRANDE DO SUL - SEDE NOVA</t>
  </si>
  <si>
    <t>RIO GRANDE DO SUL - SEGREDO</t>
  </si>
  <si>
    <t>RIO GRANDE DO SUL - SEIVAL</t>
  </si>
  <si>
    <t>RIO GRANDE DO SUL - SELBACH</t>
  </si>
  <si>
    <t>RIO GRANDE DO SUL - SENADOR SALGADO FILHO</t>
  </si>
  <si>
    <t>RIO GRANDE DO SUL - SENTINELA DO SUL</t>
  </si>
  <si>
    <t>RIO GRANDE DO SUL - SERAFIM SCHMIDT</t>
  </si>
  <si>
    <t>RIO GRANDE DO SUL - SERAFINA CORREA</t>
  </si>
  <si>
    <t>RIO GRANDE DO SUL - SERIO</t>
  </si>
  <si>
    <t>RIO GRANDE DO SUL - SERRA DOS GREGORIOS</t>
  </si>
  <si>
    <t>RIO GRANDE DO SUL - SERRINHA</t>
  </si>
  <si>
    <t>RIO GRANDE DO SUL - SERTAO</t>
  </si>
  <si>
    <t>RIO GRANDE DO SUL - SERTAO SANTANA</t>
  </si>
  <si>
    <t>RIO GRANDE DO SUL - SERTAOZINHO</t>
  </si>
  <si>
    <t>RIO GRANDE DO SUL - SETE DE SETEMBRO</t>
  </si>
  <si>
    <t>RIO GRANDE DO SUL - SETE LAGOAS</t>
  </si>
  <si>
    <t>RIO GRANDE DO SUL - SEVERIANO DE ALMEIDA</t>
  </si>
  <si>
    <t>RIO GRANDE DO SUL - SILVA JARDIM</t>
  </si>
  <si>
    <t>RIO GRANDE DO SUL - SILVEIRA</t>
  </si>
  <si>
    <t>RIO GRANDE DO SUL - SILVEIRA MARTINS</t>
  </si>
  <si>
    <t>RIO GRANDE DO SUL - SINIMBU</t>
  </si>
  <si>
    <t>RIO GRANDE DO SUL - SIRIO</t>
  </si>
  <si>
    <t>RIO GRANDE DO SUL - SITIO GABRIEL</t>
  </si>
  <si>
    <t>RIO GRANDE DO SUL - SOBRADINHO</t>
  </si>
  <si>
    <t>RIO GRANDE DO SUL - SOLEDADE</t>
  </si>
  <si>
    <t>RIO GRANDE DO SUL - SOUZA RAMOS</t>
  </si>
  <si>
    <t>RIO GRANDE DO SUL - SUSPIRO</t>
  </si>
  <si>
    <t>RIO GRANDE DO SUL - TABAI</t>
  </si>
  <si>
    <t>RIO GRANDE DO SUL - TABAJARA</t>
  </si>
  <si>
    <t>RIO GRANDE DO SUL - TAIM</t>
  </si>
  <si>
    <t>RIO GRANDE DO SUL - TAINHAS</t>
  </si>
  <si>
    <t>RIO GRANDE DO SUL - TAMANDUA</t>
  </si>
  <si>
    <t>RIO GRANDE DO SUL - TANQUE</t>
  </si>
  <si>
    <t>RIO GRANDE DO SUL - TAPEJARA</t>
  </si>
  <si>
    <t>RIO GRANDE DO SUL - TAPERA</t>
  </si>
  <si>
    <t>RIO GRANDE DO SUL - TAPES</t>
  </si>
  <si>
    <t>RIO GRANDE DO SUL - TAQUARA</t>
  </si>
  <si>
    <t>RIO GRANDE DO SUL - TAQUARI</t>
  </si>
  <si>
    <t>RIO GRANDE DO SUL - TAQUARICHIM</t>
  </si>
  <si>
    <t>RIO GRANDE DO SUL - TAQUARUCU DO SUL</t>
  </si>
  <si>
    <t>RIO GRANDE DO SUL - TAVARES</t>
  </si>
  <si>
    <t>RIO GRANDE DO SUL - TENENTE PORTELA</t>
  </si>
  <si>
    <t>RIO GRANDE DO SUL - TERRA DE AREIA</t>
  </si>
  <si>
    <t>RIO GRANDE DO SUL - TESOURAS</t>
  </si>
  <si>
    <t>RIO GRANDE DO SUL - TEUTONIA</t>
  </si>
  <si>
    <t>RIO GRANDE DO SUL - TIARAJU</t>
  </si>
  <si>
    <t>RIO GRANDE DO SUL - TIMBAUVA</t>
  </si>
  <si>
    <t>RIO GRANDE DO SUL - TIRADENTES DO SUL</t>
  </si>
  <si>
    <t>RIO GRANDE DO SUL - TOROPI</t>
  </si>
  <si>
    <t>RIO GRANDE DO SUL - TOROQUA</t>
  </si>
  <si>
    <t>RIO GRANDE DO SUL - TORQUATO SEVERO</t>
  </si>
  <si>
    <t>RIO GRANDE DO SUL - TORRES</t>
  </si>
  <si>
    <t>RIO GRANDE DO SUL - TORRINHAS</t>
  </si>
  <si>
    <t>RIO GRANDE DO SUL - TOURO PASSO</t>
  </si>
  <si>
    <t>RIO GRANDE DO SUL - TRAMANDAI</t>
  </si>
  <si>
    <t>RIO GRANDE DO SUL - TRAVESSEIRO</t>
  </si>
  <si>
    <t>RIO GRANDE DO SUL - TRENTIN</t>
  </si>
  <si>
    <t>RIO GRANDE DO SUL - TRES ARROIOS</t>
  </si>
  <si>
    <t>RIO GRANDE DO SUL - TRES BARRAS</t>
  </si>
  <si>
    <t>RIO GRANDE DO SUL - TRES CACHOEIRAS</t>
  </si>
  <si>
    <t>RIO GRANDE DO SUL - TRES COROAS</t>
  </si>
  <si>
    <t>RIO GRANDE DO SUL - TRES DE MAIO</t>
  </si>
  <si>
    <t>RIO GRANDE DO SUL - TRES FORQUILHAS</t>
  </si>
  <si>
    <t>RIO GRANDE DO SUL - TRES PALMEIRAS</t>
  </si>
  <si>
    <t>RIO GRANDE DO SUL - TRES PASSOS</t>
  </si>
  <si>
    <t>RIO GRANDE DO SUL - TRES VENDAS</t>
  </si>
  <si>
    <t>RIO GRANDE DO SUL - TRINDADE DO SUL</t>
  </si>
  <si>
    <t>RIO GRANDE DO SUL - TRIUNFO</t>
  </si>
  <si>
    <t>RIO GRANDE DO SUL - TRONQUEIRAS</t>
  </si>
  <si>
    <t>RIO GRANDE DO SUL - TUCUNDUVA</t>
  </si>
  <si>
    <t>RIO GRANDE DO SUL - TUIUTI</t>
  </si>
  <si>
    <t>RIO GRANDE DO SUL - TUNAS</t>
  </si>
  <si>
    <t>RIO GRANDE DO SUL - TUNEL VERDE</t>
  </si>
  <si>
    <t>RIO GRANDE DO SUL - TUPANCI DO SUL</t>
  </si>
  <si>
    <t>RIO GRANDE DO SUL - TUPANCIRETA</t>
  </si>
  <si>
    <t>RIO GRANDE DO SUL - TUPANCY OU VILA BLOCK</t>
  </si>
  <si>
    <t>RIO GRANDE DO SUL - TUPANDI</t>
  </si>
  <si>
    <t>RIO GRANDE DO SUL - TUPANTUBA</t>
  </si>
  <si>
    <t>RIO GRANDE DO SUL - TUPARENDI</t>
  </si>
  <si>
    <t>RIO GRANDE DO SUL - TUPI SILVEIRA</t>
  </si>
  <si>
    <t>RIO GRANDE DO SUL - TUPINAMBA</t>
  </si>
  <si>
    <t>RIO GRANDE DO SUL - TURUCU</t>
  </si>
  <si>
    <t>RIO GRANDE DO SUL - TURVINHO</t>
  </si>
  <si>
    <t>RIO GRANDE DO SUL - UBIRETAMA</t>
  </si>
  <si>
    <t>RIO GRANDE DO SUL - UMBU</t>
  </si>
  <si>
    <t>RIO GRANDE DO SUL - UNIAO DA SERRA</t>
  </si>
  <si>
    <t>RIO GRANDE DO SUL - UNISTALDA</t>
  </si>
  <si>
    <t>RIO GRANDE DO SUL - URUGUAIANA</t>
  </si>
  <si>
    <t>RIO GRANDE DO SUL - VACACAI</t>
  </si>
  <si>
    <t>RIO GRANDE DO SUL - VACARIA</t>
  </si>
  <si>
    <t>RIO GRANDE DO SUL - VALDASTICO</t>
  </si>
  <si>
    <t>RIO GRANDE DO SUL - VALE DO RIO CAI</t>
  </si>
  <si>
    <t>RIO GRANDE DO SUL - VALE DO SOL</t>
  </si>
  <si>
    <t>RIO GRANDE DO SUL - VALE REAL</t>
  </si>
  <si>
    <t>RIO GRANDE DO SUL - VALE VENETO</t>
  </si>
  <si>
    <t>RIO GRANDE DO SUL - VALE VERDE</t>
  </si>
  <si>
    <t>RIO GRANDE DO SUL - VANINI</t>
  </si>
  <si>
    <t>RIO GRANDE DO SUL - VENANCIO AIRES</t>
  </si>
  <si>
    <t>RIO GRANDE DO SUL - VERA CRUZ</t>
  </si>
  <si>
    <t>RIO GRANDE DO SUL - VERANOPOLIS</t>
  </si>
  <si>
    <t>RIO GRANDE DO SUL - VERTENTES</t>
  </si>
  <si>
    <t>RIO GRANDE DO SUL - VESPASIANO CORREA</t>
  </si>
  <si>
    <t>RIO GRANDE DO SUL - VIADUTOS</t>
  </si>
  <si>
    <t>RIO GRANDE DO SUL - VIAMAO</t>
  </si>
  <si>
    <t>RIO GRANDE DO SUL - VICENTE DUTRA</t>
  </si>
  <si>
    <t>RIO GRANDE DO SUL - VICTOR GRAEFF</t>
  </si>
  <si>
    <t>RIO GRANDE DO SUL - VILA BENDER</t>
  </si>
  <si>
    <t>RIO GRANDE DO SUL - VILA CRUZ</t>
  </si>
  <si>
    <t>RIO GRANDE DO SUL - VILA FLORES</t>
  </si>
  <si>
    <t>RIO GRANDE DO SUL - VILA LANGARO</t>
  </si>
  <si>
    <t>RIO GRANDE DO SUL - VILA LARANJEIRA</t>
  </si>
  <si>
    <t>RIO GRANDE DO SUL - VILA MARIA</t>
  </si>
  <si>
    <t>RIO GRANDE DO SUL - VILA NOVA DO SUL</t>
  </si>
  <si>
    <t>RIO GRANDE DO SUL - VILA RICA</t>
  </si>
  <si>
    <t>RIO GRANDE DO SUL - VILA SECA</t>
  </si>
  <si>
    <t>RIO GRANDE DO SUL - VILA TURVO</t>
  </si>
  <si>
    <t>RIO GRANDE DO SUL - VISTA ALEGRE</t>
  </si>
  <si>
    <t>RIO GRANDE DO SUL - VISTA ALEGRE DO PRATA</t>
  </si>
  <si>
    <t>RIO GRANDE DO SUL - VISTA GAUCHA</t>
  </si>
  <si>
    <t>RIO GRANDE DO SUL - VITORIA</t>
  </si>
  <si>
    <t>RIO GRANDE DO SUL - VITORIA DAS MISSOES</t>
  </si>
  <si>
    <t>RIO GRANDE DO SUL - VOLTA ALEGRE</t>
  </si>
  <si>
    <t>RIO GRANDE DO SUL - VOLTA FECHADA</t>
  </si>
  <si>
    <t>RIO GRANDE DO SUL - VOLTA GRANDE</t>
  </si>
  <si>
    <t>RIO GRANDE DO SUL - WESTFALIA</t>
  </si>
  <si>
    <t>RIO GRANDE DO SUL - XADREZ</t>
  </si>
  <si>
    <t>RIO GRANDE DO SUL - XANGRI-LA</t>
  </si>
  <si>
    <t>RIO GRANDE DO SUL - XINGU</t>
  </si>
  <si>
    <t>RONDONIA - ABUNA</t>
  </si>
  <si>
    <t>RONDONIA - ALTA ALEGRE DOS PARECIS</t>
  </si>
  <si>
    <t>RONDONIA - ALTA FLORESTA DO OESTE</t>
  </si>
  <si>
    <t>RONDONIA - ALTO PARAISO</t>
  </si>
  <si>
    <t>RONDONIA - ALVORADA DO OESTE</t>
  </si>
  <si>
    <t>RONDONIA - ARIQUEMES</t>
  </si>
  <si>
    <t>RONDONIA - BURITIS</t>
  </si>
  <si>
    <t>RONDONIA - CABIXI</t>
  </si>
  <si>
    <t>RONDONIA - CACAULANDIA</t>
  </si>
  <si>
    <t>RONDONIA - CACOAL</t>
  </si>
  <si>
    <t>RONDONIA - CALAMA</t>
  </si>
  <si>
    <t>RONDONIA - CAMPO NOVO DE RONDONIA</t>
  </si>
  <si>
    <t>RONDONIA - CANDEIAS DO JAMARI</t>
  </si>
  <si>
    <t>RONDONIA - CASTANHEIRAS</t>
  </si>
  <si>
    <t>RONDONIA - CEREJEIRAS</t>
  </si>
  <si>
    <t>RONDONIA - CHUPINGUAIA</t>
  </si>
  <si>
    <t>RONDONIA - COLORADO DO OESTE</t>
  </si>
  <si>
    <t>RONDONIA - CORUMBIARA</t>
  </si>
  <si>
    <t>RONDONIA - COSTA MARQUES</t>
  </si>
  <si>
    <t>RONDONIA - CUJUBIM</t>
  </si>
  <si>
    <t>RONDONIA - ESPIGAO D'OESTE</t>
  </si>
  <si>
    <t>RONDONIA - GOVERNADOR JORGE TEIXEIRA</t>
  </si>
  <si>
    <t>RONDONIA - GUAJARA-MIRIM</t>
  </si>
  <si>
    <t>RONDONIA - JACI PARANA</t>
  </si>
  <si>
    <t>RONDONIA - JAMARI</t>
  </si>
  <si>
    <t>RONDONIA - JARU</t>
  </si>
  <si>
    <t>RONDONIA - JI-PARANA</t>
  </si>
  <si>
    <t>RONDONIA - MACHADINHO D'OESTE</t>
  </si>
  <si>
    <t>RONDONIA - MARCO RONDON</t>
  </si>
  <si>
    <t>RONDONIA - MINISTRO ANDREAZZA</t>
  </si>
  <si>
    <t>RONDONIA - MIRANTE DA SERRA</t>
  </si>
  <si>
    <t>RONDONIA - MONTE NEGRO</t>
  </si>
  <si>
    <t>RONDONIA - NOVA BRASILANDIA D'OESTE</t>
  </si>
  <si>
    <t>RONDONIA - NOVA MAMORE</t>
  </si>
  <si>
    <t>RONDONIA - NOVA UNIAO</t>
  </si>
  <si>
    <t>RONDONIA - NOVA VIDA</t>
  </si>
  <si>
    <t>RONDONIA - NOVO HORIZONTE DO OESTE</t>
  </si>
  <si>
    <t>RONDONIA - OURO PRETO DO OESTE</t>
  </si>
  <si>
    <t>RONDONIA - PARECIS</t>
  </si>
  <si>
    <t>RONDONIA - PEDRAS NEGRAS</t>
  </si>
  <si>
    <t>RONDONIA - PIMENTA BUENO</t>
  </si>
  <si>
    <t>RONDONIA - PIMENTEIRAS DO OESTE</t>
  </si>
  <si>
    <t>RONDONIA - PORTO VELHO</t>
  </si>
  <si>
    <t>RONDONIA - PRESIDENTE MEDICI</t>
  </si>
  <si>
    <t>RONDONIA - PRIMAVERA DE RONDONIA</t>
  </si>
  <si>
    <t>RONDONIA - PRINCIPE DA BEIRA</t>
  </si>
  <si>
    <t>RONDONIA - RIO CRESPO</t>
  </si>
  <si>
    <t>RONDONIA - RIOZINHO</t>
  </si>
  <si>
    <t>RONDONIA - ROLIM DE MOURA</t>
  </si>
  <si>
    <t>RONDONIA - SANTA LUZIA DO OESTE</t>
  </si>
  <si>
    <t>RONDONIA - SAO FELIPE D'OESTE</t>
  </si>
  <si>
    <t>RONDONIA - SAO FRANCISCO DO GUAPORE</t>
  </si>
  <si>
    <t>RONDONIA - SAO MIGUEL DO GUAPORE</t>
  </si>
  <si>
    <t>RONDONIA - SERINGUEIRAS</t>
  </si>
  <si>
    <t>RONDONIA - TABAJARA</t>
  </si>
  <si>
    <t>RONDONIA - TEIXEIROPOLIS</t>
  </si>
  <si>
    <t>RONDONIA - THEOBROMA</t>
  </si>
  <si>
    <t>RONDONIA - URUPA</t>
  </si>
  <si>
    <t>RONDONIA - VALE DO ANARI</t>
  </si>
  <si>
    <t>RONDONIA - VALE DO PARAISO</t>
  </si>
  <si>
    <t>RONDONIA - VILA EXTREMA</t>
  </si>
  <si>
    <t>RONDONIA - VILHENA</t>
  </si>
  <si>
    <t>RONDONIA - VISTA ALEGRE DO ABUNA</t>
  </si>
  <si>
    <t>RORAIMA - ALTO ALEGRE</t>
  </si>
  <si>
    <t>RORAIMA - AMAJARI</t>
  </si>
  <si>
    <t>RORAIMA - BOA VISTA</t>
  </si>
  <si>
    <t>RORAIMA - BONFIM</t>
  </si>
  <si>
    <t>RORAIMA - CANTA</t>
  </si>
  <si>
    <t>RORAIMA - CARACARAI</t>
  </si>
  <si>
    <t>RORAIMA - CAROEBE</t>
  </si>
  <si>
    <t>RORAIMA - IRACEMA</t>
  </si>
  <si>
    <t>RORAIMA - MUCAJAI</t>
  </si>
  <si>
    <t>RORAIMA - NORMANDIA</t>
  </si>
  <si>
    <t>RORAIMA - PACARAIMA</t>
  </si>
  <si>
    <t>RORAIMA - RORAINOPOLIS</t>
  </si>
  <si>
    <t>RORAIMA - SAO JOAO DA BALIZA</t>
  </si>
  <si>
    <t>RORAIMA - SAO LUIZ</t>
  </si>
  <si>
    <t>RORAIMA - UIRAMUTA</t>
  </si>
  <si>
    <t>SANTA CATARINA - ABDON BATISTA</t>
  </si>
  <si>
    <t>SANTA CATARINA - ABELARDO LUZ</t>
  </si>
  <si>
    <t>SANTA CATARINA - AGROLANDIA</t>
  </si>
  <si>
    <t>SANTA CATARINA - AGRONOMICA</t>
  </si>
  <si>
    <t>SANTA CATARINA - AGUA DOCE</t>
  </si>
  <si>
    <t>SANTA CATARINA - AGUAS BRANCAS</t>
  </si>
  <si>
    <t>SANTA CATARINA - AGUAS CLARAS</t>
  </si>
  <si>
    <t>SANTA CATARINA - AGUAS DE CHAPECO</t>
  </si>
  <si>
    <t>SANTA CATARINA - AGUAS FRIAS</t>
  </si>
  <si>
    <t>SANTA CATARINA - AGUAS MORNAS</t>
  </si>
  <si>
    <t>SANTA CATARINA - AGUTI</t>
  </si>
  <si>
    <t>SANTA CATARINA - AIURE</t>
  </si>
  <si>
    <t>SANTA CATARINA - ALFREDO WAGNER</t>
  </si>
  <si>
    <t>SANTA CATARINA - ALTO ALEGRE</t>
  </si>
  <si>
    <t>SANTA CATARINA - ALTO BELA VISTA</t>
  </si>
  <si>
    <t>SANTA CATARINA - ALTO DA SERRA</t>
  </si>
  <si>
    <t>SANTA CATARINA - ANCHIETA</t>
  </si>
  <si>
    <t>SANTA CATARINA - ANGELINA</t>
  </si>
  <si>
    <t>SANTA CATARINA - ANITA GARIBALDI</t>
  </si>
  <si>
    <t>SANTA CATARINA - ANITAPOLIS</t>
  </si>
  <si>
    <t>SANTA CATARINA - ANTA GORDA</t>
  </si>
  <si>
    <t>SANTA CATARINA - ANTONIO CARLOS</t>
  </si>
  <si>
    <t>SANTA CATARINA - APIUNA</t>
  </si>
  <si>
    <t>SANTA CATARINA - ARABUTA</t>
  </si>
  <si>
    <t>SANTA CATARINA - ARAQUARI</t>
  </si>
  <si>
    <t>SANTA CATARINA - ARARANGUA</t>
  </si>
  <si>
    <t>SANTA CATARINA - ARMAZEM</t>
  </si>
  <si>
    <t>SANTA CATARINA - ARNOPOLIS</t>
  </si>
  <si>
    <t>SANTA CATARINA - ARROIO TRINTA</t>
  </si>
  <si>
    <t>SANTA CATARINA - ARVOREDO</t>
  </si>
  <si>
    <t>SANTA CATARINA - ASCURRA</t>
  </si>
  <si>
    <t>SANTA CATARINA - ATALANTA</t>
  </si>
  <si>
    <t>SANTA CATARINA - ATERRADO TORTO</t>
  </si>
  <si>
    <t>SANTA CATARINA - AURORA</t>
  </si>
  <si>
    <t>SANTA CATARINA - AZAMBUJA</t>
  </si>
  <si>
    <t>SANTA CATARINA - BAIA ALTA</t>
  </si>
  <si>
    <t>SANTA CATARINA - BALNEARIO ARROIO DO SILVA</t>
  </si>
  <si>
    <t>SANTA CATARINA - BALNEARIO BARRA DO SUL</t>
  </si>
  <si>
    <t>SANTA CATARINA - BALNEARIO CAMBORIU</t>
  </si>
  <si>
    <t>SANTA CATARINA - BALNEARIO GAIVOTA</t>
  </si>
  <si>
    <t>SANTA CATARINA - BALNEARIO MORRO DOS CONVENTOS</t>
  </si>
  <si>
    <t>SANTA CATARINA - BANDEIRANTE</t>
  </si>
  <si>
    <t>SANTA CATARINA - BARRA BONITA</t>
  </si>
  <si>
    <t>SANTA CATARINA - BARRA CLARA</t>
  </si>
  <si>
    <t>SANTA CATARINA - BARRA DA PRATA</t>
  </si>
  <si>
    <t>SANTA CATARINA - BARRA FRIA</t>
  </si>
  <si>
    <t>SANTA CATARINA - BARRA GRANDE</t>
  </si>
  <si>
    <t>SANTA CATARINA - BARRA VELHA</t>
  </si>
  <si>
    <t>SANTA CATARINA - BARRO BRANCO</t>
  </si>
  <si>
    <t>SANTA CATARINA - BATEIAS DE BAIXO</t>
  </si>
  <si>
    <t>SANTA CATARINA - BELA VISTA</t>
  </si>
  <si>
    <t>SANTA CATARINA - BELA VISTA DO SUL</t>
  </si>
  <si>
    <t>SANTA CATARINA - BELA VISTA DO TOLDO</t>
  </si>
  <si>
    <t>SANTA CATARINA - BELMONTE</t>
  </si>
  <si>
    <t>SANTA CATARINA - BENEDITO NOVO</t>
  </si>
  <si>
    <t>SANTA CATARINA - BIGUACU</t>
  </si>
  <si>
    <t>SANTA CATARINA - BLUMENAU</t>
  </si>
  <si>
    <t>SANTA CATARINA - BOCAINA DO SUL</t>
  </si>
  <si>
    <t>SANTA CATARINA - BOITEUXBURGO</t>
  </si>
  <si>
    <t>SANTA CATARINA - BOM JARDIM DA SERRA</t>
  </si>
  <si>
    <t>SANTA CATARINA - BOM JESUS</t>
  </si>
  <si>
    <t>SANTA CATARINA - BOM JESUS DO OESTE</t>
  </si>
  <si>
    <t>SANTA CATARINA - BOM RETIRO</t>
  </si>
  <si>
    <t>SANTA CATARINA - BOM SUCESSO</t>
  </si>
  <si>
    <t>SANTA CATARINA - BOMBINHAS</t>
  </si>
  <si>
    <t>SANTA CATARINA - BOTUVERA</t>
  </si>
  <si>
    <t>SANTA CATARINA - BRACO DO NORTE</t>
  </si>
  <si>
    <t>SANTA CATARINA - BRACO DO TROMBUDO</t>
  </si>
  <si>
    <t>SANTA CATARINA - BRUNOPOLIS</t>
  </si>
  <si>
    <t>SANTA CATARINA - BRUSQUE</t>
  </si>
  <si>
    <t>SANTA CATARINA - CACADOR</t>
  </si>
  <si>
    <t>SANTA CATARINA - CACHOEIRA DE FATIMA</t>
  </si>
  <si>
    <t>SANTA CATARINA - CAIBI</t>
  </si>
  <si>
    <t>SANTA CATARINA - CALMON</t>
  </si>
  <si>
    <t>SANTA CATARINA - CAMBORIU</t>
  </si>
  <si>
    <t>SANTA CATARINA - CAMBUINZAL</t>
  </si>
  <si>
    <t>SANTA CATARINA - CAMPO ALEGRE</t>
  </si>
  <si>
    <t>SANTA CATARINA - CAMPO BELO DO SUL</t>
  </si>
  <si>
    <t>SANTA CATARINA - CAMPO ERE</t>
  </si>
  <si>
    <t>SANTA CATARINA - CAMPOS NOVOS</t>
  </si>
  <si>
    <t>SANTA CATARINA - CANELINHA</t>
  </si>
  <si>
    <t>SANTA CATARINA - CANOAS</t>
  </si>
  <si>
    <t>SANTA CATARINA - CANOINHAS</t>
  </si>
  <si>
    <t>SANTA CATARINA - CAPAO ALTO</t>
  </si>
  <si>
    <t>SANTA CATARINA - CAPINZAL</t>
  </si>
  <si>
    <t>SANTA CATARINA - CAPIVARI DE BAIXO</t>
  </si>
  <si>
    <t>SANTA CATARINA - CARAIBA</t>
  </si>
  <si>
    <t>SANTA CATARINA - CATANDUVAS</t>
  </si>
  <si>
    <t>SANTA CATARINA - CATUIRA</t>
  </si>
  <si>
    <t>SANTA CATARINA - CAXAMBU DO SUL</t>
  </si>
  <si>
    <t>SANTA CATARINA - CEDRO ALTO</t>
  </si>
  <si>
    <t>SANTA CATARINA - CELSO RAMOS</t>
  </si>
  <si>
    <t>SANTA CATARINA - CERRO NEGRO</t>
  </si>
  <si>
    <t>SANTA CATARINA - CHAPADAO DO LAGEADO</t>
  </si>
  <si>
    <t>SANTA CATARINA - CHAPECO</t>
  </si>
  <si>
    <t>SANTA CATARINA - CLARAIBA</t>
  </si>
  <si>
    <t>SANTA CATARINA - COCAL DO SUL</t>
  </si>
  <si>
    <t>SANTA CATARINA - COLONIA SANTA TEREZA</t>
  </si>
  <si>
    <t>SANTA CATARINA - CONCORDIA</t>
  </si>
  <si>
    <t>SANTA CATARINA - CORDILHEIRA ALTA</t>
  </si>
  <si>
    <t>SANTA CATARINA - CORONEL FREITAS</t>
  </si>
  <si>
    <t>SANTA CATARINA - CORONEL MARTINS</t>
  </si>
  <si>
    <t>SANTA CATARINA - CORREIA PINTO</t>
  </si>
  <si>
    <t>SANTA CATARINA - CORUPA</t>
  </si>
  <si>
    <t>SANTA CATARINA - CRICIUMA</t>
  </si>
  <si>
    <t>SANTA CATARINA - CUNHA PORA</t>
  </si>
  <si>
    <t>SANTA CATARINA - CUNHATAI</t>
  </si>
  <si>
    <t>SANTA CATARINA - CURITIBANOS</t>
  </si>
  <si>
    <t>SANTA CATARINA - DAL PAI</t>
  </si>
  <si>
    <t>SANTA CATARINA - DALBERGIA</t>
  </si>
  <si>
    <t>SANTA CATARINA - DESCANSO</t>
  </si>
  <si>
    <t>SANTA CATARINA - DIONISIO CERQUEIRA</t>
  </si>
  <si>
    <t>SANTA CATARINA - DONA EMMA</t>
  </si>
  <si>
    <t>SANTA CATARINA - DOUTOR PEDRINHO</t>
  </si>
  <si>
    <t>SANTA CATARINA - ENGENHO VELHO</t>
  </si>
  <si>
    <t>SANTA CATARINA - ENSEADA DE BRITO</t>
  </si>
  <si>
    <t>SANTA CATARINA - ENTRE RIOS</t>
  </si>
  <si>
    <t>SANTA CATARINA - ERMO</t>
  </si>
  <si>
    <t>SANTA CATARINA - ERVAL VELHO</t>
  </si>
  <si>
    <t>SANTA CATARINA - ESPINILHO</t>
  </si>
  <si>
    <t>SANTA CATARINA - ESTACAO COCAL</t>
  </si>
  <si>
    <t>SANTA CATARINA - FAXINAL DOS GUEDES</t>
  </si>
  <si>
    <t>SANTA CATARINA - FAZENDA ZANDAVALLI</t>
  </si>
  <si>
    <t>SANTA CATARINA - FELIPE SCHMIDT</t>
  </si>
  <si>
    <t>SANTA CATARINA - FIGUEIRA</t>
  </si>
  <si>
    <t>SANTA CATARINA - FLOR DO SERTAO</t>
  </si>
  <si>
    <t>SANTA CATARINA - FLORIANOPOLIS</t>
  </si>
  <si>
    <t>SANTA CATARINA - FORMOSA DO SUL</t>
  </si>
  <si>
    <t>SANTA CATARINA - FORQUILHINHA</t>
  </si>
  <si>
    <t>SANTA CATARINA - FRAGOSOS</t>
  </si>
  <si>
    <t>SANTA CATARINA - FRAIBURGO</t>
  </si>
  <si>
    <t>SANTA CATARINA - FREDERICO WASTNER</t>
  </si>
  <si>
    <t>SANTA CATARINA - FREI ROGERIO</t>
  </si>
  <si>
    <t>SANTA CATARINA - GALVAO</t>
  </si>
  <si>
    <t>SANTA CATARINA - GARCIA</t>
  </si>
  <si>
    <t>SANTA CATARINA - GAROPABA</t>
  </si>
  <si>
    <t>SANTA CATARINA - GARUVA</t>
  </si>
  <si>
    <t>SANTA CATARINA - GASPAR</t>
  </si>
  <si>
    <t>SANTA CATARINA - GOIO-EN</t>
  </si>
  <si>
    <t>SANTA CATARINA - GOVERNADOR CELSO RAMOS</t>
  </si>
  <si>
    <t>SANTA CATARINA - GRAO PARA</t>
  </si>
  <si>
    <t>SANTA CATARINA - GRAPIA</t>
  </si>
  <si>
    <t>SANTA CATARINA - GRAVATAL</t>
  </si>
  <si>
    <t>SANTA CATARINA - GUABIRUBA</t>
  </si>
  <si>
    <t>SANTA CATARINA - GUAPORANGA</t>
  </si>
  <si>
    <t>SANTA CATARINA - GUARACIABA</t>
  </si>
  <si>
    <t>SANTA CATARINA - GUARAMIRIM</t>
  </si>
  <si>
    <t>SANTA CATARINA - GUARUJA DO SUL</t>
  </si>
  <si>
    <t>SANTA CATARINA - GUATA</t>
  </si>
  <si>
    <t>SANTA CATARINA - GUATAMBU</t>
  </si>
  <si>
    <t>SANTA CATARINA - HERCILIO LUZ</t>
  </si>
  <si>
    <t>SANTA CATARINA - HERCILIOPOLIS</t>
  </si>
  <si>
    <t>SANTA CATARINA - HERVAL D'OESTE</t>
  </si>
  <si>
    <t>SANTA CATARINA - IBIAM</t>
  </si>
  <si>
    <t>SANTA CATARINA - IBICARE</t>
  </si>
  <si>
    <t>SANTA CATARINA - IBICUI</t>
  </si>
  <si>
    <t>SANTA CATARINA - IBIRAMA</t>
  </si>
  <si>
    <t>SANTA CATARINA - ICARA</t>
  </si>
  <si>
    <t>SANTA CATARINA - ILHOTA</t>
  </si>
  <si>
    <t>SANTA CATARINA - IMARUI</t>
  </si>
  <si>
    <t>SANTA CATARINA - IMBITUBA</t>
  </si>
  <si>
    <t>SANTA CATARINA - IMBUIA</t>
  </si>
  <si>
    <t>SANTA CATARINA - INDAIAL</t>
  </si>
  <si>
    <t>SANTA CATARINA - INDIOS</t>
  </si>
  <si>
    <t>SANTA CATARINA - INVERNADA</t>
  </si>
  <si>
    <t>SANTA CATARINA - IOMERE</t>
  </si>
  <si>
    <t>SANTA CATARINA - IPIRA</t>
  </si>
  <si>
    <t>SANTA CATARINA - IPOMEIA</t>
  </si>
  <si>
    <t>SANTA CATARINA - IPORA DO OESTE</t>
  </si>
  <si>
    <t>SANTA CATARINA - IPUACU</t>
  </si>
  <si>
    <t>SANTA CATARINA - IPUMIRIM</t>
  </si>
  <si>
    <t>SANTA CATARINA - IRACEMINHA</t>
  </si>
  <si>
    <t>SANTA CATARINA - IRAKITAN</t>
  </si>
  <si>
    <t>SANTA CATARINA - IRANI</t>
  </si>
  <si>
    <t>SANTA CATARINA - IRAPUTA</t>
  </si>
  <si>
    <t>SANTA CATARINA - IRATI</t>
  </si>
  <si>
    <t>SANTA CATARINA - IRINEOPOLIS</t>
  </si>
  <si>
    <t>SANTA CATARINA - ITA</t>
  </si>
  <si>
    <t>SANTA CATARINA - ITAIO</t>
  </si>
  <si>
    <t>SANTA CATARINA - ITAIOPOLIS</t>
  </si>
  <si>
    <t>SANTA CATARINA - ITAJAI</t>
  </si>
  <si>
    <t>SANTA CATARINA - ITAJUBA</t>
  </si>
  <si>
    <t>SANTA CATARINA - ITAPEMA</t>
  </si>
  <si>
    <t>SANTA CATARINA - ITAPIRANGA</t>
  </si>
  <si>
    <t>SANTA CATARINA - ITAPOA</t>
  </si>
  <si>
    <t>SANTA CATARINA - ITAPOCU</t>
  </si>
  <si>
    <t>SANTA CATARINA - ITUPORANGA</t>
  </si>
  <si>
    <t>SANTA CATARINA - JABORA</t>
  </si>
  <si>
    <t>SANTA CATARINA - JACINTO MACHADO</t>
  </si>
  <si>
    <t>SANTA CATARINA - JAGUARUNA</t>
  </si>
  <si>
    <t>SANTA CATARINA - JARAGUA DO SUL</t>
  </si>
  <si>
    <t>SANTA CATARINA - JARDINOPOLIS</t>
  </si>
  <si>
    <t>SANTA CATARINA - JOACABA</t>
  </si>
  <si>
    <t>SANTA CATARINA - JOINVILLE</t>
  </si>
  <si>
    <t>SANTA CATARINA - JOSE BOITEUX</t>
  </si>
  <si>
    <t>SANTA CATARINA - JUPIA</t>
  </si>
  <si>
    <t>SANTA CATARINA - LACERDOPOLIS</t>
  </si>
  <si>
    <t>SANTA CATARINA - LAGES</t>
  </si>
  <si>
    <t>SANTA CATARINA - LAGOA DA ESTIVA</t>
  </si>
  <si>
    <t>SANTA CATARINA - LAGUNA</t>
  </si>
  <si>
    <t>SANTA CATARINA - LAJEADO GRANDE</t>
  </si>
  <si>
    <t>SANTA CATARINA - LAURENTINO</t>
  </si>
  <si>
    <t>SANTA CATARINA - LAURO MULLER</t>
  </si>
  <si>
    <t>SANTA CATARINA - LEAO</t>
  </si>
  <si>
    <t>SANTA CATARINA - LEBON REGIS</t>
  </si>
  <si>
    <t>SANTA CATARINA - LEOBERTO LEAL</t>
  </si>
  <si>
    <t>SANTA CATARINA - LINDOIA DO SUL</t>
  </si>
  <si>
    <t>SANTA CATARINA - LINHA DAS PALMEIRAS</t>
  </si>
  <si>
    <t>SANTA CATARINA - LONTRAS</t>
  </si>
  <si>
    <t>SANTA CATARINA - LOURDES</t>
  </si>
  <si>
    <t>SANTA CATARINA - LUIZ ALVES</t>
  </si>
  <si>
    <t>SANTA CATARINA - LUZERNA</t>
  </si>
  <si>
    <t>SANTA CATARINA - MACHADOS</t>
  </si>
  <si>
    <t>SANTA CATARINA - MACIEIRA</t>
  </si>
  <si>
    <t>SANTA CATARINA - MAFRA</t>
  </si>
  <si>
    <t>SANTA CATARINA - MAJOR GERCINO</t>
  </si>
  <si>
    <t>SANTA CATARINA - MAJOR VIEIRA</t>
  </si>
  <si>
    <t>SANTA CATARINA - MARACAJA</t>
  </si>
  <si>
    <t>SANTA CATARINA - MARARI</t>
  </si>
  <si>
    <t>SANTA CATARINA - MARATA</t>
  </si>
  <si>
    <t>SANTA CATARINA - MARAVILHA</t>
  </si>
  <si>
    <t>SANTA CATARINA - MARCILIO DIAS</t>
  </si>
  <si>
    <t>SANTA CATARINA - MARECHAL BORMANN</t>
  </si>
  <si>
    <t>SANTA CATARINA - MAREMA</t>
  </si>
  <si>
    <t>SANTA CATARINA - MARIFLOR</t>
  </si>
  <si>
    <t>SANTA CATARINA - MAROMBAS</t>
  </si>
  <si>
    <t>SANTA CATARINA - MAROMBAS BOSSARDI</t>
  </si>
  <si>
    <t>SANTA CATARINA - MASSARANDUBA</t>
  </si>
  <si>
    <t>SANTA CATARINA - MATOS COSTA</t>
  </si>
  <si>
    <t>SANTA CATARINA - MELEIRO</t>
  </si>
  <si>
    <t>SANTA CATARINA - MIRADOR</t>
  </si>
  <si>
    <t>SANTA CATARINA - MIRIM</t>
  </si>
  <si>
    <t>SANTA CATARINA - MIRIM DOCE</t>
  </si>
  <si>
    <t>SANTA CATARINA - MODELO</t>
  </si>
  <si>
    <t>SANTA CATARINA - MONDAI</t>
  </si>
  <si>
    <t>SANTA CATARINA - MONTE ALEGRE</t>
  </si>
  <si>
    <t>SANTA CATARINA - MONTE CARLO</t>
  </si>
  <si>
    <t>SANTA CATARINA - MONTE CASTELO</t>
  </si>
  <si>
    <t>SANTA CATARINA - MORRO CHATO</t>
  </si>
  <si>
    <t>SANTA CATARINA - MORRO DA FUMACA</t>
  </si>
  <si>
    <t>SANTA CATARINA - MORRO GRANDE</t>
  </si>
  <si>
    <t>SANTA CATARINA - NAVEGANTES</t>
  </si>
  <si>
    <t>SANTA CATARINA - NOSSA SENHORA DE CARAVAGGIO</t>
  </si>
  <si>
    <t>SANTA CATARINA - NOVA CULTURA</t>
  </si>
  <si>
    <t>SANTA CATARINA - NOVA ERECHIM</t>
  </si>
  <si>
    <t>SANTA CATARINA - NOVA GUARITA</t>
  </si>
  <si>
    <t>SANTA CATARINA - NOVA ITABERABA</t>
  </si>
  <si>
    <t>SANTA CATARINA - NOVA PETROPOLIS</t>
  </si>
  <si>
    <t>SANTA CATARINA - NOVA TEUTONIA</t>
  </si>
  <si>
    <t>SANTA CATARINA - NOVA TRENTO</t>
  </si>
  <si>
    <t>SANTA CATARINA - NOVA VENEZA</t>
  </si>
  <si>
    <t>SANTA CATARINA - NOVO HORIZONTE</t>
  </si>
  <si>
    <t>SANTA CATARINA - ORLEANS</t>
  </si>
  <si>
    <t>SANTA CATARINA - OTACILIO COSTA</t>
  </si>
  <si>
    <t>SANTA CATARINA - OURO</t>
  </si>
  <si>
    <t>SANTA CATARINA - OURO VERDE</t>
  </si>
  <si>
    <t>SANTA CATARINA - PAIAL</t>
  </si>
  <si>
    <t>SANTA CATARINA - PAINEL</t>
  </si>
  <si>
    <t>SANTA CATARINA - PALHOCA</t>
  </si>
  <si>
    <t>SANTA CATARINA - PALMA SOLA</t>
  </si>
  <si>
    <t>SANTA CATARINA - PALMEIRA</t>
  </si>
  <si>
    <t>SANTA CATARINA - PALMITOS</t>
  </si>
  <si>
    <t>SANTA CATARINA - PAPANDUVA</t>
  </si>
  <si>
    <t>SANTA CATARINA - PARAISO</t>
  </si>
  <si>
    <t>SANTA CATARINA - PASSO DE TORRES</t>
  </si>
  <si>
    <t>SANTA CATARINA - PASSO MANSO</t>
  </si>
  <si>
    <t>SANTA CATARINA - PASSOS MAIA</t>
  </si>
  <si>
    <t>SANTA CATARINA - PAULA PEREIRA</t>
  </si>
  <si>
    <t>SANTA CATARINA - PAULO LOPES</t>
  </si>
  <si>
    <t>SANTA CATARINA - PEDRAS GRANDES</t>
  </si>
  <si>
    <t>SANTA CATARINA - PENHA</t>
  </si>
  <si>
    <t>SANTA CATARINA - PERICO</t>
  </si>
  <si>
    <t>SANTA CATARINA - PERITIBA</t>
  </si>
  <si>
    <t>SANTA CATARINA - PESCARIA BRAVA</t>
  </si>
  <si>
    <t>SANTA CATARINA - PETROLANDIA</t>
  </si>
  <si>
    <t>SANTA CATARINA - PICARRAS</t>
  </si>
  <si>
    <t>SANTA CATARINA - PINDOTIBA</t>
  </si>
  <si>
    <t>SANTA CATARINA - PINHALZINHO</t>
  </si>
  <si>
    <t>SANTA CATARINA - PINHEIRAL</t>
  </si>
  <si>
    <t>SANTA CATARINA - PINHEIRO PRETO</t>
  </si>
  <si>
    <t>SANTA CATARINA - PINHEIROS</t>
  </si>
  <si>
    <t>SANTA CATARINA - PIRATUBA</t>
  </si>
  <si>
    <t>SANTA CATARINA - PLANALTO</t>
  </si>
  <si>
    <t>SANTA CATARINA - PLANALTO ALEGRE</t>
  </si>
  <si>
    <t>SANTA CATARINA - POCO PRETO</t>
  </si>
  <si>
    <t>SANTA CATARINA - POMERODE</t>
  </si>
  <si>
    <t>SANTA CATARINA - PONTE ALTA</t>
  </si>
  <si>
    <t>SANTA CATARINA - PONTE ALTA DO NORTE</t>
  </si>
  <si>
    <t>SANTA CATARINA - PONTE SERRADA</t>
  </si>
  <si>
    <t>SANTA CATARINA - PORTO BELO</t>
  </si>
  <si>
    <t>SANTA CATARINA - PORTO UNIAO</t>
  </si>
  <si>
    <t>SANTA CATARINA - POUSO REDONDO</t>
  </si>
  <si>
    <t>SANTA CATARINA - PRAIA GRANDE</t>
  </si>
  <si>
    <t>SANTA CATARINA - PRATA</t>
  </si>
  <si>
    <t>SANTA CATARINA - PRESIDENTE CASTELO BRANCO</t>
  </si>
  <si>
    <t>SANTA CATARINA - PRESIDENTE GETULIO</t>
  </si>
  <si>
    <t>SANTA CATARINA - PRESIDENTE JUSCELINO</t>
  </si>
  <si>
    <t>SANTA CATARINA - PRESIDENTE KENNEDY</t>
  </si>
  <si>
    <t>SANTA CATARINA - PRESIDENTE NEREU</t>
  </si>
  <si>
    <t>SANTA CATARINA - PRINCESA</t>
  </si>
  <si>
    <t>SANTA CATARINA - QUILOMBO</t>
  </si>
  <si>
    <t>SANTA CATARINA - RANCHO QUEIMADO</t>
  </si>
  <si>
    <t>SANTA CATARINA - RESIDENCIA FUCK</t>
  </si>
  <si>
    <t>SANTA CATARINA - RIBEIRAO PEQUENO</t>
  </si>
  <si>
    <t>SANTA CATARINA - RIO ANTINHA</t>
  </si>
  <si>
    <t>SANTA CATARINA - RIO BONITO</t>
  </si>
  <si>
    <t>SANTA CATARINA - RIO DA ANTA</t>
  </si>
  <si>
    <t>SANTA CATARINA - RIO DAS ANTAS</t>
  </si>
  <si>
    <t>SANTA CATARINA - RIO DAS FURNAS</t>
  </si>
  <si>
    <t>SANTA CATARINA - RIO DO CAMPO</t>
  </si>
  <si>
    <t>SANTA CATARINA - RIO DO OESTE</t>
  </si>
  <si>
    <t>SANTA CATARINA - RIO DO SUL</t>
  </si>
  <si>
    <t>SANTA CATARINA - RIO DOS BUGRES</t>
  </si>
  <si>
    <t>SANTA CATARINA - RIO DOS CEDROS</t>
  </si>
  <si>
    <t>SANTA CATARINA - RIO D'UNA</t>
  </si>
  <si>
    <t>SANTA CATARINA - RIO FORTUNA</t>
  </si>
  <si>
    <t>SANTA CATARINA - RIO NEGRINHO</t>
  </si>
  <si>
    <t>SANTA CATARINA - RIO PRETO DO SUL</t>
  </si>
  <si>
    <t>SANTA CATARINA - RIO RUFINO</t>
  </si>
  <si>
    <t>SANTA CATARINA - RIQUEZA</t>
  </si>
  <si>
    <t>SANTA CATARINA - RODEIO</t>
  </si>
  <si>
    <t>SANTA CATARINA - ROMELANDIA</t>
  </si>
  <si>
    <t>SANTA CATARINA - SAI</t>
  </si>
  <si>
    <t>SANTA CATARINA - SALETE</t>
  </si>
  <si>
    <t>SANTA CATARINA - SALTINHO</t>
  </si>
  <si>
    <t>SANTA CATARINA - SALTO VELOSO</t>
  </si>
  <si>
    <t>SANTA CATARINA - SANGA DA TOCA</t>
  </si>
  <si>
    <t>SANTA CATARINA - SANGAO</t>
  </si>
  <si>
    <t>SANTA CATARINA - SANTA CECILIA</t>
  </si>
  <si>
    <t>SANTA CATARINA - SANTA CRUZ DO TIMBO</t>
  </si>
  <si>
    <t>SANTA CATARINA - SANTA HELENA</t>
  </si>
  <si>
    <t>SANTA CATARINA - SANTA IZABEL</t>
  </si>
  <si>
    <t>SANTA CATARINA - SANTA LUCIA</t>
  </si>
  <si>
    <t>SANTA CATARINA - SANTA MARIA</t>
  </si>
  <si>
    <t>SANTA CATARINA - SANTA ROSA DE LIMA</t>
  </si>
  <si>
    <t>SANTA CATARINA - SANTA ROSA DO SUL</t>
  </si>
  <si>
    <t>SANTA CATARINA - SANTA TEREZINHA</t>
  </si>
  <si>
    <t>SANTA CATARINA - SANTA TEREZINHA DO PROGRESSO</t>
  </si>
  <si>
    <t>SANTA CATARINA - SANTA TEREZINHA DO SALTO</t>
  </si>
  <si>
    <t>SANTA CATARINA - SANTIAGO DO SUL</t>
  </si>
  <si>
    <t>SANTA CATARINA - SANTO AMARO DA IMPERATRIZ</t>
  </si>
  <si>
    <t>SANTA CATARINA - SAO BENTO BAIXO</t>
  </si>
  <si>
    <t>SANTA CATARINA - SAO BENTO DO SUL</t>
  </si>
  <si>
    <t>SANTA CATARINA - SAO BERNARDINO</t>
  </si>
  <si>
    <t>SANTA CATARINA - SAO BONIFACIO</t>
  </si>
  <si>
    <t>SANTA CATARINA - SAO CARLOS</t>
  </si>
  <si>
    <t>SANTA CATARINA - SAO CRISTOVAO</t>
  </si>
  <si>
    <t>SANTA CATARINA - SAO CRISTOVAO DO SUL</t>
  </si>
  <si>
    <t>SANTA CATARINA - SAO DOMINGOS</t>
  </si>
  <si>
    <t>SANTA CATARINA - SAO FRANCISCO DO SUL</t>
  </si>
  <si>
    <t>SANTA CATARINA - SAO GABRIEL</t>
  </si>
  <si>
    <t>SANTA CATARINA - SAO JOAO BATISTA</t>
  </si>
  <si>
    <t>SANTA CATARINA - SAO JOAO DO ITAPERIU</t>
  </si>
  <si>
    <t>SANTA CATARINA - SAO JOAO DO OESTE</t>
  </si>
  <si>
    <t>SANTA CATARINA - SAO JOAO DO SUL</t>
  </si>
  <si>
    <t>SANTA CATARINA - SAO JOAQUIM</t>
  </si>
  <si>
    <t>SANTA CATARINA - SAO JOSE</t>
  </si>
  <si>
    <t>SANTA CATARINA - SAO JOSE DO CEDRO</t>
  </si>
  <si>
    <t>SANTA CATARINA - SAO JOSE DO CERRITO</t>
  </si>
  <si>
    <t>SANTA CATARINA - SAO JOSE DO LARANJAL</t>
  </si>
  <si>
    <t>SANTA CATARINA - SAO LEONARDO</t>
  </si>
  <si>
    <t>SANTA CATARINA - SAO LOURENCO DO OESTE</t>
  </si>
  <si>
    <t>SANTA CATARINA - SAO LUDGERO</t>
  </si>
  <si>
    <t>SANTA CATARINA - SAO MARTINHO</t>
  </si>
  <si>
    <t>SANTA CATARINA - SAO MIGUEL DA BOA VISTA</t>
  </si>
  <si>
    <t>SANTA CATARINA - SAO MIGUEL DA SERRA</t>
  </si>
  <si>
    <t>SANTA CATARINA - SAO MIGUEL D'OESTE</t>
  </si>
  <si>
    <t>SANTA CATARINA - SAO PEDRO DE ALCANTARA</t>
  </si>
  <si>
    <t>SANTA CATARINA - SAO PEDRO TOBIAS</t>
  </si>
  <si>
    <t>SANTA CATARINA - SAO ROQUE</t>
  </si>
  <si>
    <t>SANTA CATARINA - SAO SEBASTIAO DO ARVOREDO</t>
  </si>
  <si>
    <t>SANTA CATARINA - SAO SEBASTIAO DO SUL</t>
  </si>
  <si>
    <t>SANTA CATARINA - SAPIRANGA</t>
  </si>
  <si>
    <t>SANTA CATARINA - SAUDADES</t>
  </si>
  <si>
    <t>SANTA CATARINA - SCHROEDER</t>
  </si>
  <si>
    <t>SANTA CATARINA - SEARA</t>
  </si>
  <si>
    <t>SANTA CATARINA - SEDE OLDEMBURG</t>
  </si>
  <si>
    <t>SANTA CATARINA - SERRA ALTA</t>
  </si>
  <si>
    <t>SANTA CATARINA - SIDEROPOLIS</t>
  </si>
  <si>
    <t>SANTA CATARINA - SOMBRIO</t>
  </si>
  <si>
    <t>SANTA CATARINA - SOROCABA DO SUL</t>
  </si>
  <si>
    <t>SANTA CATARINA - SUL BRASIL</t>
  </si>
  <si>
    <t>SANTA CATARINA - TAIO</t>
  </si>
  <si>
    <t>SANTA CATARINA - TANGARA</t>
  </si>
  <si>
    <t>SANTA CATARINA - TAQUARA VERDE</t>
  </si>
  <si>
    <t>SANTA CATARINA - TAQUARAS</t>
  </si>
  <si>
    <t>SANTA CATARINA - TIGIPIO</t>
  </si>
  <si>
    <t>SANTA CATARINA - TIGRINHOS</t>
  </si>
  <si>
    <t>SANTA CATARINA - TIJUCAS</t>
  </si>
  <si>
    <t>SANTA CATARINA - TIMBE DO SUL</t>
  </si>
  <si>
    <t>SANTA CATARINA - TIMBO</t>
  </si>
  <si>
    <t>SANTA CATARINA - TIMBO GRANDE</t>
  </si>
  <si>
    <t>SANTA CATARINA - TRES BARRAS</t>
  </si>
  <si>
    <t>SANTA CATARINA - TREVISO</t>
  </si>
  <si>
    <t>SANTA CATARINA - TREZE DE MAIO</t>
  </si>
  <si>
    <t>SANTA CATARINA - TREZE TILIAS</t>
  </si>
  <si>
    <t>SANTA CATARINA - TROMBUDO CENTRAL</t>
  </si>
  <si>
    <t>SANTA CATARINA - TUBARAO</t>
  </si>
  <si>
    <t>SANTA CATARINA - TUNAPOLIS</t>
  </si>
  <si>
    <t>SANTA CATARINA - TUPITINGA</t>
  </si>
  <si>
    <t>SANTA CATARINA - TURVO</t>
  </si>
  <si>
    <t>SANTA CATARINA - UNIAO DO OESTE</t>
  </si>
  <si>
    <t>SANTA CATARINA - URUBICI</t>
  </si>
  <si>
    <t>SANTA CATARINA - URUGUAI</t>
  </si>
  <si>
    <t>SANTA CATARINA - URUPEMA</t>
  </si>
  <si>
    <t>SANTA CATARINA - URUSSANGA</t>
  </si>
  <si>
    <t>SANTA CATARINA - VARGEAO</t>
  </si>
  <si>
    <t>SANTA CATARINA - VARGEM</t>
  </si>
  <si>
    <t>SANTA CATARINA - VARGEM BONITA</t>
  </si>
  <si>
    <t>SANTA CATARINA - VARGEM DO CEDRO</t>
  </si>
  <si>
    <t>SANTA CATARINA - VIDAL RAMOS</t>
  </si>
  <si>
    <t>SANTA CATARINA - VIDEIRA</t>
  </si>
  <si>
    <t>SANTA CATARINA - VILA CONCEICAO</t>
  </si>
  <si>
    <t>SANTA CATARINA - VILA DE VOLTA GRANDE</t>
  </si>
  <si>
    <t>SANTA CATARINA - VILA MILANI</t>
  </si>
  <si>
    <t>SANTA CATARINA - VILA NOVA</t>
  </si>
  <si>
    <t>SANTA CATARINA - VITOR MEIRELES</t>
  </si>
  <si>
    <t>SANTA CATARINA - WITMARSUM</t>
  </si>
  <si>
    <t>SANTA CATARINA - XANXERE</t>
  </si>
  <si>
    <t>SANTA CATARINA - XAVANTINA</t>
  </si>
  <si>
    <t>SANTA CATARINA - XAXIM</t>
  </si>
  <si>
    <t>SANTA CATARINA - ZORTEA</t>
  </si>
  <si>
    <t>SAO PAULO - ADAMANTINA</t>
  </si>
  <si>
    <t>SAO PAULO - ADOLFO</t>
  </si>
  <si>
    <t>SAO PAULO - AGISSE</t>
  </si>
  <si>
    <t>SAO PAULO - AGUA VERMELHA</t>
  </si>
  <si>
    <t>SAO PAULO - AGUAI</t>
  </si>
  <si>
    <t>SAO PAULO - AGUAS DA PRATA</t>
  </si>
  <si>
    <t>SAO PAULO - AGUAS DE LINDOIA</t>
  </si>
  <si>
    <t>SAO PAULO - AGUAS DE SANTA BARBARA</t>
  </si>
  <si>
    <t>SAO PAULO - AGUAS DE SAO PEDRO</t>
  </si>
  <si>
    <t>SAO PAULO - AGUDOS</t>
  </si>
  <si>
    <t>SAO PAULO - AGULHA</t>
  </si>
  <si>
    <t>SAO PAULO - AJAPI</t>
  </si>
  <si>
    <t>SAO PAULO - ALAMBARI</t>
  </si>
  <si>
    <t>SAO PAULO - ALBERTO MOREIRA</t>
  </si>
  <si>
    <t>SAO PAULO - ALFREDO GUEDES</t>
  </si>
  <si>
    <t>SAO PAULO - ALFREDO MARCONDES</t>
  </si>
  <si>
    <t>SAO PAULO - ALTAIR</t>
  </si>
  <si>
    <t>SAO PAULO - ALTINOPOLIS</t>
  </si>
  <si>
    <t>SAO PAULO - ALTO ALEGRE</t>
  </si>
  <si>
    <t>SAO PAULO - ALTO PORA</t>
  </si>
  <si>
    <t>SAO PAULO - ALUMINIO</t>
  </si>
  <si>
    <t>SAO PAULO - ALVARES FLORENCE</t>
  </si>
  <si>
    <t>SAO PAULO - ALVARES MACHADO</t>
  </si>
  <si>
    <t>SAO PAULO - ALVARO DE CARVALHO</t>
  </si>
  <si>
    <t>SAO PAULO - ALVINLANDIA</t>
  </si>
  <si>
    <t>SAO PAULO - AMADEU AMARAL</t>
  </si>
  <si>
    <t>SAO PAULO - AMANDABA</t>
  </si>
  <si>
    <t>SAO PAULO - AMELIOPOLIS</t>
  </si>
  <si>
    <t>SAO PAULO - AMERICANA</t>
  </si>
  <si>
    <t>SAO PAULO - AMERICO BRASILIENSE</t>
  </si>
  <si>
    <t>SAO PAULO - AMERICO DE CAMPOS</t>
  </si>
  <si>
    <t>SAO PAULO - AMPARO</t>
  </si>
  <si>
    <t>SAO PAULO - ANA DIAS</t>
  </si>
  <si>
    <t>SAO PAULO - ANALANDIA</t>
  </si>
  <si>
    <t>SAO PAULO - ANAPOLIS</t>
  </si>
  <si>
    <t>SAO PAULO - ANDES</t>
  </si>
  <si>
    <t>SAO PAULO - ANDRADINA</t>
  </si>
  <si>
    <t>SAO PAULO - ANGATUBA</t>
  </si>
  <si>
    <t>SAO PAULO - ANHEMBI</t>
  </si>
  <si>
    <t>SAO PAULO - ANHUMAS</t>
  </si>
  <si>
    <t>SAO PAULO - APARECIDA</t>
  </si>
  <si>
    <t>SAO PAULO - APARECIDA DE MONTE ALTO</t>
  </si>
  <si>
    <t>SAO PAULO - APARECIDA DE SAO MANUEL</t>
  </si>
  <si>
    <t>SAO PAULO - APARECIDA DO BONITO</t>
  </si>
  <si>
    <t>SAO PAULO - APARECIDA D'OESTE</t>
  </si>
  <si>
    <t>SAO PAULO - APIAI</t>
  </si>
  <si>
    <t>SAO PAULO - APIAI-MIRIM</t>
  </si>
  <si>
    <t>SAO PAULO - ARABELA</t>
  </si>
  <si>
    <t>SAO PAULO - ARACACU</t>
  </si>
  <si>
    <t>SAO PAULO - ARACAIBA</t>
  </si>
  <si>
    <t>SAO PAULO - ARACARIGUAMA</t>
  </si>
  <si>
    <t>SAO PAULO - ARACATUBA</t>
  </si>
  <si>
    <t>SAO PAULO - ARACOIABA DA SERRA</t>
  </si>
  <si>
    <t>SAO PAULO - ARAMINA</t>
  </si>
  <si>
    <t>SAO PAULO - ARANDU</t>
  </si>
  <si>
    <t>SAO PAULO - ARAPEI</t>
  </si>
  <si>
    <t>SAO PAULO - ARARAQUARA</t>
  </si>
  <si>
    <t>SAO PAULO - ARARAS</t>
  </si>
  <si>
    <t>SAO PAULO - ARAXAS</t>
  </si>
  <si>
    <t>SAO PAULO - ARCO-IRIS</t>
  </si>
  <si>
    <t>SAO PAULO - AREALVA</t>
  </si>
  <si>
    <t>SAO PAULO - AREIAS</t>
  </si>
  <si>
    <t>SAO PAULO - AREIOPOLIS</t>
  </si>
  <si>
    <t>SAO PAULO - ARIRANHA</t>
  </si>
  <si>
    <t>SAO PAULO - ARIRI</t>
  </si>
  <si>
    <t>SAO PAULO - ARTEMIS</t>
  </si>
  <si>
    <t>SAO PAULO - ARTUR NOGUEIRA</t>
  </si>
  <si>
    <t>SAO PAULO - ARUJA</t>
  </si>
  <si>
    <t>SAO PAULO - ASPASIA</t>
  </si>
  <si>
    <t>SAO PAULO - ASSIS</t>
  </si>
  <si>
    <t>SAO PAULO - ASSISTENCIA</t>
  </si>
  <si>
    <t>SAO PAULO - ATIBAIA</t>
  </si>
  <si>
    <t>SAO PAULO - ATLANTIDA</t>
  </si>
  <si>
    <t>SAO PAULO - AURIFLAMA</t>
  </si>
  <si>
    <t>SAO PAULO - AVAI</t>
  </si>
  <si>
    <t>SAO PAULO - AVANHANDAVA</t>
  </si>
  <si>
    <t>SAO PAULO - AVARE</t>
  </si>
  <si>
    <t>SAO PAULO - AVENCAS</t>
  </si>
  <si>
    <t>SAO PAULO - BACAETAVA</t>
  </si>
  <si>
    <t>SAO PAULO - BACURITI</t>
  </si>
  <si>
    <t>SAO PAULO - BADY BASSITT</t>
  </si>
  <si>
    <t>SAO PAULO - BAGUACU</t>
  </si>
  <si>
    <t>SAO PAULO - BAIRRO ALTO</t>
  </si>
  <si>
    <t>SAO PAULO - BALBINOS</t>
  </si>
  <si>
    <t>SAO PAULO - BALSAMO</t>
  </si>
  <si>
    <t>SAO PAULO - BANANAL</t>
  </si>
  <si>
    <t>SAO PAULO - BANDEIRANTES D'OESTE</t>
  </si>
  <si>
    <t>SAO PAULO - BARAO ATALIBA NOGUEIRA</t>
  </si>
  <si>
    <t>SAO PAULO - BARAO DE ANTONINA</t>
  </si>
  <si>
    <t>SAO PAULO - BARBOSA</t>
  </si>
  <si>
    <t>SAO PAULO - BARIRI</t>
  </si>
  <si>
    <t>SAO PAULO - BARRA BONITA</t>
  </si>
  <si>
    <t>SAO PAULO - BARRA DO CHAPEU</t>
  </si>
  <si>
    <t>SAO PAULO - BARRA DO TURVO</t>
  </si>
  <si>
    <t>SAO PAULO - BARRA DOURADA</t>
  </si>
  <si>
    <t>SAO PAULO - BARRANIA</t>
  </si>
  <si>
    <t>SAO PAULO - BARRETOS</t>
  </si>
  <si>
    <t>SAO PAULO - BARRINHA</t>
  </si>
  <si>
    <t>SAO PAULO - BARUERI</t>
  </si>
  <si>
    <t>SAO PAULO - BASTOS</t>
  </si>
  <si>
    <t>SAO PAULO - BATATAIS</t>
  </si>
  <si>
    <t>SAO PAULO - BATATUBA</t>
  </si>
  <si>
    <t>SAO PAULO - BATISTA BOTELHO</t>
  </si>
  <si>
    <t>SAO PAULO - BAURU</t>
  </si>
  <si>
    <t>SAO PAULO - BEBEDOURO</t>
  </si>
  <si>
    <t>SAO PAULO - BELA FLORESTA</t>
  </si>
  <si>
    <t>SAO PAULO - BENTO DE ABREU</t>
  </si>
  <si>
    <t>SAO PAULO - BERNARDINO DE CAMPOS</t>
  </si>
  <si>
    <t>SAO PAULO - BERTIOGA</t>
  </si>
  <si>
    <t>SAO PAULO - BILAC</t>
  </si>
  <si>
    <t>SAO PAULO - BIRIGUI</t>
  </si>
  <si>
    <t>SAO PAULO - BIRITIBA-MIRIM</t>
  </si>
  <si>
    <t>SAO PAULO - BIRITIBA-USSU</t>
  </si>
  <si>
    <t>SAO PAULO - BOA ESPERANCA DO SUL</t>
  </si>
  <si>
    <t>SAO PAULO - BOA VISTA DOS ANDRADAS</t>
  </si>
  <si>
    <t>SAO PAULO - BOCAINA</t>
  </si>
  <si>
    <t>SAO PAULO - BOFETE</t>
  </si>
  <si>
    <t>SAO PAULO - BOITUVA</t>
  </si>
  <si>
    <t>SAO PAULO - BOM FIM DO BOM JESUS</t>
  </si>
  <si>
    <t>SAO PAULO - BOM JESUS DOS PERDOES</t>
  </si>
  <si>
    <t>SAO PAULO - BOM RETIRO DA ESPERANCA</t>
  </si>
  <si>
    <t>SAO PAULO - BOM SUCESSO DE ITARARE</t>
  </si>
  <si>
    <t>SAO PAULO - BONFIM PAULISTA</t>
  </si>
  <si>
    <t>SAO PAULO - BORA</t>
  </si>
  <si>
    <t>SAO PAULO - BORACEIA</t>
  </si>
  <si>
    <t>SAO PAULO - BORBOREMA</t>
  </si>
  <si>
    <t>SAO PAULO - BOREBI</t>
  </si>
  <si>
    <t>SAO PAULO - BOTAFOGO</t>
  </si>
  <si>
    <t>SAO PAULO - BOTELHO</t>
  </si>
  <si>
    <t>SAO PAULO - BOTUCATU</t>
  </si>
  <si>
    <t>SAO PAULO - BRACO</t>
  </si>
  <si>
    <t>SAO PAULO - BRAGANCA PAULISTA</t>
  </si>
  <si>
    <t>SAO PAULO - BRASITANIA</t>
  </si>
  <si>
    <t>SAO PAULO - BRAUNA</t>
  </si>
  <si>
    <t>SAO PAULO - BREJO ALEGRE</t>
  </si>
  <si>
    <t>SAO PAULO - BRODOWSKI</t>
  </si>
  <si>
    <t>SAO PAULO - BROTAS</t>
  </si>
  <si>
    <t>SAO PAULO - BUENO DE ANDRADA</t>
  </si>
  <si>
    <t>SAO PAULO - BURI</t>
  </si>
  <si>
    <t>SAO PAULO - BURITAMA</t>
  </si>
  <si>
    <t>SAO PAULO - BURITIZAL</t>
  </si>
  <si>
    <t>SAO PAULO - CABRALIA PAULISTA</t>
  </si>
  <si>
    <t>SAO PAULO - CABREUVA</t>
  </si>
  <si>
    <t>SAO PAULO - CACAPAVA</t>
  </si>
  <si>
    <t>SAO PAULO - CACHOEIRA DE EMAS</t>
  </si>
  <si>
    <t>SAO PAULO - CACHOEIRA PAULISTA</t>
  </si>
  <si>
    <t>SAO PAULO - CACONDE</t>
  </si>
  <si>
    <t>SAO PAULO - CAFELANDIA</t>
  </si>
  <si>
    <t>SAO PAULO - CAFESOPOLIS</t>
  </si>
  <si>
    <t>SAO PAULO - CAIABU</t>
  </si>
  <si>
    <t>SAO PAULO - CAIBURA</t>
  </si>
  <si>
    <t>SAO PAULO - CAIEIRAS</t>
  </si>
  <si>
    <t>SAO PAULO - CAIUA</t>
  </si>
  <si>
    <t>SAO PAULO - CAJAMAR</t>
  </si>
  <si>
    <t>SAO PAULO - CAJATI</t>
  </si>
  <si>
    <t>SAO PAULO - CAJOBI</t>
  </si>
  <si>
    <t>SAO PAULO - CAJURU</t>
  </si>
  <si>
    <t>SAO PAULO - CAMBAQUARA</t>
  </si>
  <si>
    <t>SAO PAULO - CAMBARATIBA</t>
  </si>
  <si>
    <t>SAO PAULO - CAMPESTRINHO</t>
  </si>
  <si>
    <t>SAO PAULO - CAMPINA DE FORA</t>
  </si>
  <si>
    <t>SAO PAULO - CAMPINA DO MONTE ALEGRE</t>
  </si>
  <si>
    <t>SAO PAULO - CAMPINAL</t>
  </si>
  <si>
    <t>SAO PAULO - CAMPINAS</t>
  </si>
  <si>
    <t>SAO PAULO - CAMPO LIMPO PAULISTA</t>
  </si>
  <si>
    <t>SAO PAULO - CAMPOS DE CUNHA</t>
  </si>
  <si>
    <t>SAO PAULO - CAMPOS DO JORDAO</t>
  </si>
  <si>
    <t>SAO PAULO - CAMPOS NOVOS PAULISTA</t>
  </si>
  <si>
    <t>SAO PAULO - CANANEIA</t>
  </si>
  <si>
    <t>SAO PAULO - CANAS</t>
  </si>
  <si>
    <t>SAO PAULO - CANDIA</t>
  </si>
  <si>
    <t>SAO PAULO - CANDIDO MOTA</t>
  </si>
  <si>
    <t>SAO PAULO - CANDIDO RODRIGUES</t>
  </si>
  <si>
    <t>SAO PAULO - CANGUERA</t>
  </si>
  <si>
    <t>SAO PAULO - CANITAR</t>
  </si>
  <si>
    <t>SAO PAULO - CAPAO BONITO</t>
  </si>
  <si>
    <t>SAO PAULO - CAPELA DO ALTO</t>
  </si>
  <si>
    <t>SAO PAULO - CAPIVARI</t>
  </si>
  <si>
    <t>SAO PAULO - CAPIVARI DA MATA</t>
  </si>
  <si>
    <t>SAO PAULO - CAPORANGA</t>
  </si>
  <si>
    <t>SAO PAULO - CARAGUATATUBA</t>
  </si>
  <si>
    <t>SAO PAULO - CARAPICUIBA</t>
  </si>
  <si>
    <t>SAO PAULO - CARDEAL</t>
  </si>
  <si>
    <t>SAO PAULO - CARDOSO</t>
  </si>
  <si>
    <t>SAO PAULO - CARUARA</t>
  </si>
  <si>
    <t>SAO PAULO - CASA BRANCA</t>
  </si>
  <si>
    <t>SAO PAULO - CASSIA DOS COQUEIROS</t>
  </si>
  <si>
    <t>SAO PAULO - CASTILHO</t>
  </si>
  <si>
    <t>SAO PAULO - CATANDUVA</t>
  </si>
  <si>
    <t>SAO PAULO - CATIGUA</t>
  </si>
  <si>
    <t>SAO PAULO - CATUCABA</t>
  </si>
  <si>
    <t>SAO PAULO - CEDRAL</t>
  </si>
  <si>
    <t>SAO PAULO - CERQUEIRA CESAR</t>
  </si>
  <si>
    <t>SAO PAULO - CERQUILHO</t>
  </si>
  <si>
    <t>SAO PAULO - CESARIO LANGE</t>
  </si>
  <si>
    <t>SAO PAULO - CHARQUEADA</t>
  </si>
  <si>
    <t>SAO PAULO - CHAVANTES</t>
  </si>
  <si>
    <t>SAO PAULO - CIPO-GUACU</t>
  </si>
  <si>
    <t>SAO PAULO - CLARINIA</t>
  </si>
  <si>
    <t>SAO PAULO - CLEMENTINA</t>
  </si>
  <si>
    <t>SAO PAULO - COCAES</t>
  </si>
  <si>
    <t>SAO PAULO - COLINA</t>
  </si>
  <si>
    <t>SAO PAULO - COLOMBIA</t>
  </si>
  <si>
    <t>SAO PAULO - CONCEICAO DE MONTE ALEGRE</t>
  </si>
  <si>
    <t>SAO PAULO - CONCHAL</t>
  </si>
  <si>
    <t>SAO PAULO - CONCHAS</t>
  </si>
  <si>
    <t>SAO PAULO - CORDEIROPOLIS</t>
  </si>
  <si>
    <t>SAO PAULO - COROADOS</t>
  </si>
  <si>
    <t>SAO PAULO - CORONEL GOULART</t>
  </si>
  <si>
    <t>SAO PAULO - CORONEL MACEDO</t>
  </si>
  <si>
    <t>SAO PAULO - CORREDEIRA</t>
  </si>
  <si>
    <t>SAO PAULO - CORREGO RICO</t>
  </si>
  <si>
    <t>SAO PAULO - CORUMBATAI</t>
  </si>
  <si>
    <t>SAO PAULO - COSMOPOLIS</t>
  </si>
  <si>
    <t>SAO PAULO - COSMORAMA</t>
  </si>
  <si>
    <t>SAO PAULO - COSTA MACHADO</t>
  </si>
  <si>
    <t>SAO PAULO - COTIA</t>
  </si>
  <si>
    <t>SAO PAULO - CRAVINHOS</t>
  </si>
  <si>
    <t>SAO PAULO - CRISTAIS PAULISTA</t>
  </si>
  <si>
    <t>SAO PAULO - CRUZ DAS POSSES</t>
  </si>
  <si>
    <t>SAO PAULO - CRUZALIA</t>
  </si>
  <si>
    <t>SAO PAULO - CRUZEIRO</t>
  </si>
  <si>
    <t>SAO PAULO - CUBATAO</t>
  </si>
  <si>
    <t>SAO PAULO - CUIABA PAULISTA</t>
  </si>
  <si>
    <t>SAO PAULO - CUNHA</t>
  </si>
  <si>
    <t>SAO PAULO - CURUPA</t>
  </si>
  <si>
    <t>SAO PAULO - DALAS</t>
  </si>
  <si>
    <t>SAO PAULO - DESCALVADO</t>
  </si>
  <si>
    <t>SAO PAULO - DIADEMA</t>
  </si>
  <si>
    <t>SAO PAULO - DIRCE REIS</t>
  </si>
  <si>
    <t>SAO PAULO - DIRCEU</t>
  </si>
  <si>
    <t>SAO PAULO - DIVINOLANDIA</t>
  </si>
  <si>
    <t>SAO PAULO - DOBRADA</t>
  </si>
  <si>
    <t>SAO PAULO - DOIS CORREGOS</t>
  </si>
  <si>
    <t>SAO PAULO - DOLCINOPOLIS</t>
  </si>
  <si>
    <t>SAO PAULO - DOMELIA</t>
  </si>
  <si>
    <t>SAO PAULO - DOURADO</t>
  </si>
  <si>
    <t>SAO PAULO - DRACENA</t>
  </si>
  <si>
    <t>SAO PAULO - DUARTINA</t>
  </si>
  <si>
    <t>SAO PAULO - DUMONT</t>
  </si>
  <si>
    <t>SAO PAULO - DUPLO CEU</t>
  </si>
  <si>
    <t>SAO PAULO - ECHAPORA</t>
  </si>
  <si>
    <t>SAO PAULO - ELDORADO</t>
  </si>
  <si>
    <t>SAO PAULO - ELEUTERIO</t>
  </si>
  <si>
    <t>SAO PAULO - ELIAS FAUSTO</t>
  </si>
  <si>
    <t>SAO PAULO - ELISIARIO</t>
  </si>
  <si>
    <t>SAO PAULO - EMBAUBA</t>
  </si>
  <si>
    <t>SAO PAULO - EMBU</t>
  </si>
  <si>
    <t>SAO PAULO - EMBU-GUACU</t>
  </si>
  <si>
    <t>SAO PAULO - EMILIANOPOLIS</t>
  </si>
  <si>
    <t>SAO PAULO - ENEIDA</t>
  </si>
  <si>
    <t>SAO PAULO - ENGENHEIRO BALDUINO</t>
  </si>
  <si>
    <t>SAO PAULO - ENGENHEIRO COELHO</t>
  </si>
  <si>
    <t>SAO PAULO - ENGENHEIRO MAIA</t>
  </si>
  <si>
    <t>SAO PAULO - ENGENHEIRO SCHMIDT</t>
  </si>
  <si>
    <t>SAO PAULO - ESMERALDA</t>
  </si>
  <si>
    <t>SAO PAULO - ESPERANCA D'OESTE</t>
  </si>
  <si>
    <t>SAO PAULO - ESPIGAO</t>
  </si>
  <si>
    <t>SAO PAULO - ESPIRITO SANTO DO PINHAL</t>
  </si>
  <si>
    <t>SAO PAULO - ESPIRITO SANTO DO TURVO</t>
  </si>
  <si>
    <t>SAO PAULO - ESTIVA GERBI</t>
  </si>
  <si>
    <t>SAO PAULO - ESTRELA DO NORTE</t>
  </si>
  <si>
    <t>SAO PAULO - ESTRELA D'OESTE</t>
  </si>
  <si>
    <t>SAO PAULO - EUCLIDES DA CUNHA PAULISTA</t>
  </si>
  <si>
    <t>SAO PAULO - FARTURA</t>
  </si>
  <si>
    <t>SAO PAULO - FATIMA</t>
  </si>
  <si>
    <t>SAO PAULO - FATIMA PAULISTA</t>
  </si>
  <si>
    <t>SAO PAULO - FAZENDA VELHA</t>
  </si>
  <si>
    <t>SAO PAULO - FERNANDO PRESTES</t>
  </si>
  <si>
    <t>SAO PAULO - FERNANDOPOLIS</t>
  </si>
  <si>
    <t>SAO PAULO - FERNAO</t>
  </si>
  <si>
    <t>SAO PAULO - FERRAZ DE VASCONCELOS</t>
  </si>
  <si>
    <t>SAO PAULO - FLORA RICA</t>
  </si>
  <si>
    <t>SAO PAULO - FLOREAL</t>
  </si>
  <si>
    <t>SAO PAULO - FLORESTA DO SUL</t>
  </si>
  <si>
    <t>SAO PAULO - FLORIDA PAULISTA</t>
  </si>
  <si>
    <t>SAO PAULO - FLORINEA</t>
  </si>
  <si>
    <t>SAO PAULO - FRANCA</t>
  </si>
  <si>
    <t>SAO PAULO - FRANCISCO MORATO</t>
  </si>
  <si>
    <t>SAO PAULO - FRANCO DA ROCHA</t>
  </si>
  <si>
    <t>SAO PAULO - FRUTAL DO CAMPO</t>
  </si>
  <si>
    <t>SAO PAULO - GABRIEL MONTEIRO</t>
  </si>
  <si>
    <t>SAO PAULO - GALIA</t>
  </si>
  <si>
    <t>SAO PAULO - GARCA</t>
  </si>
  <si>
    <t>SAO PAULO - GARDENIA</t>
  </si>
  <si>
    <t>SAO PAULO - GASTAO VIDIGAL</t>
  </si>
  <si>
    <t>SAO PAULO - GAVIAO PEIXOTO</t>
  </si>
  <si>
    <t>SAO PAULO - GENERAL SALGADO</t>
  </si>
  <si>
    <t>SAO PAULO - GETULINA</t>
  </si>
  <si>
    <t>SAO PAULO - GLICERIO</t>
  </si>
  <si>
    <t>SAO PAULO - GRAMADINHO</t>
  </si>
  <si>
    <t>SAO PAULO - GUACHOS</t>
  </si>
  <si>
    <t>SAO PAULO - GUAIANAS</t>
  </si>
  <si>
    <t>SAO PAULO - GUAICARA</t>
  </si>
  <si>
    <t>SAO PAULO - GUAIMBE</t>
  </si>
  <si>
    <t>SAO PAULO - GUAIRA</t>
  </si>
  <si>
    <t>SAO PAULO - GUAMIUM</t>
  </si>
  <si>
    <t>SAO PAULO - GUAPIACU</t>
  </si>
  <si>
    <t>SAO PAULO - GUAPIARA</t>
  </si>
  <si>
    <t>SAO PAULO - GUAPIRANGA</t>
  </si>
  <si>
    <t>SAO PAULO - GUARA</t>
  </si>
  <si>
    <t>SAO PAULO - GUARACAI</t>
  </si>
  <si>
    <t>SAO PAULO - GUARACI</t>
  </si>
  <si>
    <t>SAO PAULO - GUARACIABA D'OESTE</t>
  </si>
  <si>
    <t>SAO PAULO - GUARANI D'OESTE</t>
  </si>
  <si>
    <t>SAO PAULO - GUARANTA</t>
  </si>
  <si>
    <t>SAO PAULO - GUARAPIRANGA</t>
  </si>
  <si>
    <t>SAO PAULO - GUARAPUA</t>
  </si>
  <si>
    <t>SAO PAULO - GUARARAPES</t>
  </si>
  <si>
    <t>SAO PAULO - GUARAREMA</t>
  </si>
  <si>
    <t>SAO PAULO - GUARATINGUETA</t>
  </si>
  <si>
    <t>SAO PAULO - GUAREI</t>
  </si>
  <si>
    <t>SAO PAULO - GUARIBA</t>
  </si>
  <si>
    <t>SAO PAULO - GUARIROBA</t>
  </si>
  <si>
    <t>SAO PAULO - GUARIZINHO</t>
  </si>
  <si>
    <t>SAO PAULO - GUARUJA</t>
  </si>
  <si>
    <t>SAO PAULO - GUARULHOS</t>
  </si>
  <si>
    <t>SAO PAULO - GUATAPARA</t>
  </si>
  <si>
    <t>SAO PAULO - GUZOLANDIA</t>
  </si>
  <si>
    <t>SAO PAULO - HERCULANDIA</t>
  </si>
  <si>
    <t>SAO PAULO - HOLAMBRA</t>
  </si>
  <si>
    <t>SAO PAULO - HOLAMBRA II</t>
  </si>
  <si>
    <t>SAO PAULO - HORTOLANDIA</t>
  </si>
  <si>
    <t>SAO PAULO - IACANGA</t>
  </si>
  <si>
    <t>SAO PAULO - IACRI</t>
  </si>
  <si>
    <t>SAO PAULO - IARAS</t>
  </si>
  <si>
    <t>SAO PAULO - IBATE</t>
  </si>
  <si>
    <t>SAO PAULO - IBIPORANGA</t>
  </si>
  <si>
    <t>SAO PAULO - IBIRA</t>
  </si>
  <si>
    <t>SAO PAULO - IBIRAREMA</t>
  </si>
  <si>
    <t>SAO PAULO - IBITINGA</t>
  </si>
  <si>
    <t>SAO PAULO - IBITIRUNA</t>
  </si>
  <si>
    <t>SAO PAULO - IBITIUVA</t>
  </si>
  <si>
    <t>SAO PAULO - IBITU</t>
  </si>
  <si>
    <t>SAO PAULO - IBIUNA</t>
  </si>
  <si>
    <t>SAO PAULO - ICEM</t>
  </si>
  <si>
    <t>SAO PAULO - IDA IOLANDA</t>
  </si>
  <si>
    <t>SAO PAULO - IEPE</t>
  </si>
  <si>
    <t>SAO PAULO - IGACABA</t>
  </si>
  <si>
    <t>SAO PAULO - IGARACU DO TIETE</t>
  </si>
  <si>
    <t>SAO PAULO - IGARAI</t>
  </si>
  <si>
    <t>SAO PAULO - IGARAPAVA</t>
  </si>
  <si>
    <t>SAO PAULO - IGARATA</t>
  </si>
  <si>
    <t>SAO PAULO - IGUAPE</t>
  </si>
  <si>
    <t>SAO PAULO - ILHA COMPRIDA</t>
  </si>
  <si>
    <t>SAO PAULO - ILHA DIANA</t>
  </si>
  <si>
    <t>SAO PAULO - ILHA SOLTEIRA</t>
  </si>
  <si>
    <t>SAO PAULO - ILHABELA</t>
  </si>
  <si>
    <t>SAO PAULO - INDAIA DO AGUAPEI</t>
  </si>
  <si>
    <t>SAO PAULO - INDAIATUBA</t>
  </si>
  <si>
    <t>SAO PAULO - INDIANA</t>
  </si>
  <si>
    <t>SAO PAULO - INDIAPORA</t>
  </si>
  <si>
    <t>SAO PAULO - INGAS</t>
  </si>
  <si>
    <t>SAO PAULO - INUBIA PAULISTA</t>
  </si>
  <si>
    <t>SAO PAULO - IPAUSSU</t>
  </si>
  <si>
    <t>SAO PAULO - IPERO</t>
  </si>
  <si>
    <t>SAO PAULO - IPEUNA</t>
  </si>
  <si>
    <t>SAO PAULO - IPIGUA</t>
  </si>
  <si>
    <t>SAO PAULO - IPORANGA</t>
  </si>
  <si>
    <t>SAO PAULO - IPUA</t>
  </si>
  <si>
    <t>SAO PAULO - IRACEMAPOLIS</t>
  </si>
  <si>
    <t>SAO PAULO - IRAPE</t>
  </si>
  <si>
    <t>SAO PAULO - IRAPUA</t>
  </si>
  <si>
    <t>SAO PAULO - IRAPURU</t>
  </si>
  <si>
    <t>SAO PAULO - ITABERA</t>
  </si>
  <si>
    <t>SAO PAULO - ITABOA</t>
  </si>
  <si>
    <t>SAO PAULO - ITAI</t>
  </si>
  <si>
    <t>SAO PAULO - ITAIUBA</t>
  </si>
  <si>
    <t>SAO PAULO - ITAJOBI</t>
  </si>
  <si>
    <t>SAO PAULO - ITAJU</t>
  </si>
  <si>
    <t>SAO PAULO - ITANHAEM</t>
  </si>
  <si>
    <t>SAO PAULO - ITAOCA</t>
  </si>
  <si>
    <t>SAO PAULO - ITAPECERICA DA SERRA</t>
  </si>
  <si>
    <t>SAO PAULO - ITAPETININGA</t>
  </si>
  <si>
    <t>SAO PAULO - ITAPEUNA</t>
  </si>
  <si>
    <t>SAO PAULO - ITAPEVA</t>
  </si>
  <si>
    <t>SAO PAULO - ITAPEVI</t>
  </si>
  <si>
    <t>SAO PAULO - ITAPIRA</t>
  </si>
  <si>
    <t>SAO PAULO - ITAPIRAPUA PAULISTA</t>
  </si>
  <si>
    <t>SAO PAULO - ITAPOLIS</t>
  </si>
  <si>
    <t>SAO PAULO - ITAPORANGA</t>
  </si>
  <si>
    <t>SAO PAULO - ITAPUI</t>
  </si>
  <si>
    <t>SAO PAULO - ITAPURA</t>
  </si>
  <si>
    <t>SAO PAULO - ITAQUAQUECETUBA</t>
  </si>
  <si>
    <t>SAO PAULO - ITAQUERI DA SERRA</t>
  </si>
  <si>
    <t>SAO PAULO - ITARARE</t>
  </si>
  <si>
    <t>SAO PAULO - ITARIRI</t>
  </si>
  <si>
    <t>SAO PAULO - ITATIBA</t>
  </si>
  <si>
    <t>SAO PAULO - ITATINGA</t>
  </si>
  <si>
    <t>SAO PAULO - ITIRAPINA</t>
  </si>
  <si>
    <t>SAO PAULO - ITIRAPUA</t>
  </si>
  <si>
    <t>SAO PAULO - ITOBI</t>
  </si>
  <si>
    <t>SAO PAULO - ITORORO DO PARANAPANEMA</t>
  </si>
  <si>
    <t>SAO PAULO - ITU</t>
  </si>
  <si>
    <t>SAO PAULO - ITUPEVA</t>
  </si>
  <si>
    <t>SAO PAULO - ITUVERAVA</t>
  </si>
  <si>
    <t>SAO PAULO - IUBATINGA</t>
  </si>
  <si>
    <t>SAO PAULO - JABORANDI</t>
  </si>
  <si>
    <t>SAO PAULO - JABOTICABAL</t>
  </si>
  <si>
    <t>SAO PAULO - JACARE</t>
  </si>
  <si>
    <t>SAO PAULO - JACAREI</t>
  </si>
  <si>
    <t>SAO PAULO - JACI</t>
  </si>
  <si>
    <t>SAO PAULO - JACIPORA</t>
  </si>
  <si>
    <t>SAO PAULO - JACUBA</t>
  </si>
  <si>
    <t>SAO PAULO - JACUPIRANGA</t>
  </si>
  <si>
    <t>SAO PAULO - JAFA</t>
  </si>
  <si>
    <t>SAO PAULO - JAGUARIUNA</t>
  </si>
  <si>
    <t>SAO PAULO - JALES</t>
  </si>
  <si>
    <t>SAO PAULO - JAMAICA</t>
  </si>
  <si>
    <t>SAO PAULO - JAMBEIRO</t>
  </si>
  <si>
    <t>SAO PAULO - JANDIRA</t>
  </si>
  <si>
    <t>SAO PAULO - JARDINOPOLIS</t>
  </si>
  <si>
    <t>SAO PAULO - JARINU</t>
  </si>
  <si>
    <t>SAO PAULO - JATOBA</t>
  </si>
  <si>
    <t>SAO PAULO - JAU</t>
  </si>
  <si>
    <t>SAO PAULO - JERIQUARA</t>
  </si>
  <si>
    <t>SAO PAULO - JOANOPOLIS</t>
  </si>
  <si>
    <t>SAO PAULO - JOAO RAMALHO</t>
  </si>
  <si>
    <t>SAO PAULO - JORDANESIA</t>
  </si>
  <si>
    <t>SAO PAULO - JOSE BONIFACIO</t>
  </si>
  <si>
    <t>SAO PAULO - JULIANIA</t>
  </si>
  <si>
    <t>SAO PAULO - JULIO MESQUITA</t>
  </si>
  <si>
    <t>SAO PAULO - JUMIRIM</t>
  </si>
  <si>
    <t>SAO PAULO - JUNDIAI</t>
  </si>
  <si>
    <t>SAO PAULO - JUNQUEIRA</t>
  </si>
  <si>
    <t>SAO PAULO - JUNQUEIROPOLIS</t>
  </si>
  <si>
    <t>SAO PAULO - JUQUIA</t>
  </si>
  <si>
    <t>SAO PAULO - JUQUIRATIBA</t>
  </si>
  <si>
    <t>SAO PAULO - JUQUITIBA</t>
  </si>
  <si>
    <t>SAO PAULO - JURITIS</t>
  </si>
  <si>
    <t>SAO PAULO - JURUCE</t>
  </si>
  <si>
    <t>SAO PAULO - JURUPEBA</t>
  </si>
  <si>
    <t>SAO PAULO - JURUPEMA</t>
  </si>
  <si>
    <t>SAO PAULO - LACIO</t>
  </si>
  <si>
    <t>SAO PAULO - LAGOA AZUL</t>
  </si>
  <si>
    <t>SAO PAULO - LAGOA BRANCA</t>
  </si>
  <si>
    <t>SAO PAULO - LAGOINHA</t>
  </si>
  <si>
    <t>SAO PAULO - LARANJAL PAULISTA</t>
  </si>
  <si>
    <t>SAO PAULO - LARAS</t>
  </si>
  <si>
    <t>SAO PAULO - LAURO PENTEADO</t>
  </si>
  <si>
    <t>SAO PAULO - LAVINIA</t>
  </si>
  <si>
    <t>SAO PAULO - LAVRINHAS</t>
  </si>
  <si>
    <t>SAO PAULO - LEME</t>
  </si>
  <si>
    <t>SAO PAULO - LENCOIS PAULISTA</t>
  </si>
  <si>
    <t>SAO PAULO - LIMEIRA</t>
  </si>
  <si>
    <t>SAO PAULO - LINDOIA</t>
  </si>
  <si>
    <t>SAO PAULO - LINS</t>
  </si>
  <si>
    <t>SAO PAULO - LOBO</t>
  </si>
  <si>
    <t>SAO PAULO - LORENA</t>
  </si>
  <si>
    <t>SAO PAULO - LOURDES</t>
  </si>
  <si>
    <t>SAO PAULO - LOUVEIRA</t>
  </si>
  <si>
    <t>SAO PAULO - LUCELIA</t>
  </si>
  <si>
    <t>SAO PAULO - LUCIANOPOLIS</t>
  </si>
  <si>
    <t>SAO PAULO - LUIS ANTONIO</t>
  </si>
  <si>
    <t>SAO PAULO - LUIZIANIA</t>
  </si>
  <si>
    <t>SAO PAULO - LUPERCIO</t>
  </si>
  <si>
    <t>SAO PAULO - LUSITANIA</t>
  </si>
  <si>
    <t>SAO PAULO - LUTECIA</t>
  </si>
  <si>
    <t>SAO PAULO - MACATUBA</t>
  </si>
  <si>
    <t>SAO PAULO - MACAUBAL</t>
  </si>
  <si>
    <t>SAO PAULO - MACEDONIA</t>
  </si>
  <si>
    <t>SAO PAULO - MACUCOS</t>
  </si>
  <si>
    <t>SAO PAULO - MAGDA</t>
  </si>
  <si>
    <t>SAO PAULO - MAILASQUI</t>
  </si>
  <si>
    <t>SAO PAULO - MAIRINQUE</t>
  </si>
  <si>
    <t>SAO PAULO - MAIRIPORA</t>
  </si>
  <si>
    <t>SAO PAULO - MAJOR PRADO</t>
  </si>
  <si>
    <t>SAO PAULO - MANDURI</t>
  </si>
  <si>
    <t>SAO PAULO - MANGARATU</t>
  </si>
  <si>
    <t>SAO PAULO - MARABA PAULISTA</t>
  </si>
  <si>
    <t>SAO PAULO - MARACAI</t>
  </si>
  <si>
    <t>SAO PAULO - MARAPOAMA</t>
  </si>
  <si>
    <t>SAO PAULO - MARCONDESIA</t>
  </si>
  <si>
    <t>SAO PAULO - MARESIAS</t>
  </si>
  <si>
    <t>SAO PAULO - MARIAPOLIS</t>
  </si>
  <si>
    <t>SAO PAULO - MARILIA</t>
  </si>
  <si>
    <t>SAO PAULO - MARINOPOLIS</t>
  </si>
  <si>
    <t>SAO PAULO - MARISTELA</t>
  </si>
  <si>
    <t>SAO PAULO - MARTIM FRANCISCO</t>
  </si>
  <si>
    <t>SAO PAULO - MARTINHO PRADO JUNIOR</t>
  </si>
  <si>
    <t>SAO PAULO - MARTINOPOLIS</t>
  </si>
  <si>
    <t>SAO PAULO - MATAO</t>
  </si>
  <si>
    <t>SAO PAULO - MAUA</t>
  </si>
  <si>
    <t>SAO PAULO - MENDONCA</t>
  </si>
  <si>
    <t>SAO PAULO - MERIDIANO</t>
  </si>
  <si>
    <t>SAO PAULO - MESOPOLIS</t>
  </si>
  <si>
    <t>SAO PAULO - MIGUELOPOLIS</t>
  </si>
  <si>
    <t>SAO PAULO - MINEIROS DO TIETE</t>
  </si>
  <si>
    <t>SAO PAULO - MIRA ESTRELA</t>
  </si>
  <si>
    <t>SAO PAULO - MIRACATU</t>
  </si>
  <si>
    <t>SAO PAULO - MIRALUZ</t>
  </si>
  <si>
    <t>SAO PAULO - MIRANDOPOLIS</t>
  </si>
  <si>
    <t>SAO PAULO - MIRANTE DO PARANAPANEMA</t>
  </si>
  <si>
    <t>SAO PAULO - MIRASSOL</t>
  </si>
  <si>
    <t>SAO PAULO - MIRASSOLANDIA</t>
  </si>
  <si>
    <t>SAO PAULO - MOCOCA</t>
  </si>
  <si>
    <t>SAO PAULO - MOGI DAS CRUZES</t>
  </si>
  <si>
    <t>SAO PAULO - MOGI-GUACU</t>
  </si>
  <si>
    <t>SAO PAULO - MOGI-MIRIM</t>
  </si>
  <si>
    <t>SAO PAULO - MOMBUCA</t>
  </si>
  <si>
    <t>SAO PAULO - MONCOES</t>
  </si>
  <si>
    <t>SAO PAULO - MONGAGUA</t>
  </si>
  <si>
    <t>SAO PAULO - MONTALVAO</t>
  </si>
  <si>
    <t>SAO PAULO - MONTE ALEGRE DO SUL</t>
  </si>
  <si>
    <t>SAO PAULO - MONTE ALTO</t>
  </si>
  <si>
    <t>SAO PAULO - MONTE APRAZIVEL</t>
  </si>
  <si>
    <t>SAO PAULO - MONTE AZUL PAULISTA</t>
  </si>
  <si>
    <t>SAO PAULO - MONTE CABRAO</t>
  </si>
  <si>
    <t>SAO PAULO - MONTE CASTELO</t>
  </si>
  <si>
    <t>SAO PAULO - MONTE MOR</t>
  </si>
  <si>
    <t>SAO PAULO - MONTE VERDE PAULISTA</t>
  </si>
  <si>
    <t>SAO PAULO - MONTEIRO LOBATO</t>
  </si>
  <si>
    <t>SAO PAULO - MORRO AGUDO</t>
  </si>
  <si>
    <t>SAO PAULO - MORRO DO ALTO</t>
  </si>
  <si>
    <t>SAO PAULO - MORUNGABA</t>
  </si>
  <si>
    <t>SAO PAULO - MOSTARDAS</t>
  </si>
  <si>
    <t>SAO PAULO - MOTUCA</t>
  </si>
  <si>
    <t>SAO PAULO - MOURAO</t>
  </si>
  <si>
    <t>SAO PAULO - MURUTINGA DO SUL</t>
  </si>
  <si>
    <t>SAO PAULO - NANTES</t>
  </si>
  <si>
    <t>SAO PAULO - NARANDIBA</t>
  </si>
  <si>
    <t>SAO PAULO - NATIVIDADE DA SERRA</t>
  </si>
  <si>
    <t>SAO PAULO - NAZARE PAULISTA</t>
  </si>
  <si>
    <t>SAO PAULO - NEVES PAULISTA</t>
  </si>
  <si>
    <t>SAO PAULO - NHANDEARA</t>
  </si>
  <si>
    <t>SAO PAULO - NIPOA</t>
  </si>
  <si>
    <t>SAO PAULO - NOGUEIRA</t>
  </si>
  <si>
    <t>SAO PAULO - NOSSA SENHORA DO REMEDIO</t>
  </si>
  <si>
    <t>SAO PAULO - NOVA ALEXANDRIA</t>
  </si>
  <si>
    <t>SAO PAULO - NOVA ALIANCA</t>
  </si>
  <si>
    <t>SAO PAULO - NOVA AMERICA</t>
  </si>
  <si>
    <t>SAO PAULO - NOVA CAMPINA</t>
  </si>
  <si>
    <t>SAO PAULO - NOVA CANAA PAULISTA</t>
  </si>
  <si>
    <t>SAO PAULO - NOVA CASTILHO</t>
  </si>
  <si>
    <t>SAO PAULO - NOVA EUROPA</t>
  </si>
  <si>
    <t>SAO PAULO - NOVA GRANADA</t>
  </si>
  <si>
    <t>SAO PAULO - NOVA GUATAPORANGA</t>
  </si>
  <si>
    <t>SAO PAULO - NOVA INDEPENDENCIA</t>
  </si>
  <si>
    <t>SAO PAULO - NOVA ITAPIREMA</t>
  </si>
  <si>
    <t>SAO PAULO - NOVA LUZITANIA</t>
  </si>
  <si>
    <t>SAO PAULO - NOVA ODESSA</t>
  </si>
  <si>
    <t>SAO PAULO - NOVA PATRIA</t>
  </si>
  <si>
    <t>SAO PAULO - NOVAIS</t>
  </si>
  <si>
    <t>SAO PAULO - NOVO CRAVINHOS</t>
  </si>
  <si>
    <t>SAO PAULO - NOVO HORIZONTE</t>
  </si>
  <si>
    <t>SAO PAULO - NUPORANGA</t>
  </si>
  <si>
    <t>SAO PAULO - OASIS</t>
  </si>
  <si>
    <t>SAO PAULO - OCAUCU</t>
  </si>
  <si>
    <t>SAO PAULO - OLEO</t>
  </si>
  <si>
    <t>SAO PAULO - OLIMPIA</t>
  </si>
  <si>
    <t>SAO PAULO - OLIVEIRA BARROS</t>
  </si>
  <si>
    <t>SAO PAULO - ONDA BRANCA</t>
  </si>
  <si>
    <t>SAO PAULO - ONDA VERDE</t>
  </si>
  <si>
    <t>SAO PAULO - ORIENTE</t>
  </si>
  <si>
    <t>SAO PAULO - ORINDIUVA</t>
  </si>
  <si>
    <t>SAO PAULO - ORLANDIA</t>
  </si>
  <si>
    <t>SAO PAULO - OSASCO</t>
  </si>
  <si>
    <t>SAO PAULO - OSCAR BRESSANE</t>
  </si>
  <si>
    <t>SAO PAULO - OSVALDO CRUZ</t>
  </si>
  <si>
    <t>SAO PAULO - OURINHOS</t>
  </si>
  <si>
    <t>SAO PAULO - OURO VERDE</t>
  </si>
  <si>
    <t>SAO PAULO - OUROESTE</t>
  </si>
  <si>
    <t>SAO PAULO - PACAEMBU</t>
  </si>
  <si>
    <t>SAO PAULO - PADRE NOBREGA</t>
  </si>
  <si>
    <t>SAO PAULO - PALESTINA</t>
  </si>
  <si>
    <t>SAO PAULO - PALMARES PAULISTA</t>
  </si>
  <si>
    <t>SAO PAULO - PALMEIRA D'OESTE</t>
  </si>
  <si>
    <t>SAO PAULO - PALMITAL</t>
  </si>
  <si>
    <t>SAO PAULO - PANORAMA</t>
  </si>
  <si>
    <t>SAO PAULO - PARAGUACU PAULISTA</t>
  </si>
  <si>
    <t>SAO PAULO - PARAIBUNA</t>
  </si>
  <si>
    <t>SAO PAULO - PARAISO</t>
  </si>
  <si>
    <t>SAO PAULO - PARAISOLANDIA</t>
  </si>
  <si>
    <t>SAO PAULO - PARANABI</t>
  </si>
  <si>
    <t>SAO PAULO - PARANAPANEMA</t>
  </si>
  <si>
    <t>SAO PAULO - PARANAPUA</t>
  </si>
  <si>
    <t>SAO PAULO - PARAPUA</t>
  </si>
  <si>
    <t>SAO PAULO - PARDINHO</t>
  </si>
  <si>
    <t>SAO PAULO - PARIQUERA-ACU</t>
  </si>
  <si>
    <t>SAO PAULO - PARISI</t>
  </si>
  <si>
    <t>SAO PAULO - PARNASO</t>
  </si>
  <si>
    <t>SAO PAULO - PARURU</t>
  </si>
  <si>
    <t>SAO PAULO - PATROCINIO PAULISTA</t>
  </si>
  <si>
    <t>SAO PAULO - PAULICEIA</t>
  </si>
  <si>
    <t>SAO PAULO - PAULINIA</t>
  </si>
  <si>
    <t>SAO PAULO - PAULISTANIA</t>
  </si>
  <si>
    <t>SAO PAULO - PAULO DE FARIA</t>
  </si>
  <si>
    <t>SAO PAULO - PAULOPOLIS</t>
  </si>
  <si>
    <t>SAO PAULO - PEDERNEIRAS</t>
  </si>
  <si>
    <t>SAO PAULO - PEDRA BELA</t>
  </si>
  <si>
    <t>SAO PAULO - PEDRA BRANCA DE ITARARE</t>
  </si>
  <si>
    <t>SAO PAULO - PEDRANOPOLIS</t>
  </si>
  <si>
    <t>SAO PAULO - PEDREGULHO</t>
  </si>
  <si>
    <t>SAO PAULO - PEDREIRA</t>
  </si>
  <si>
    <t>SAO PAULO - PEDRINHAS PAULISTA</t>
  </si>
  <si>
    <t>SAO PAULO - PEDRO BARROS</t>
  </si>
  <si>
    <t>SAO PAULO - PEDRO DE TOLEDO</t>
  </si>
  <si>
    <t>SAO PAULO - PENAPOLIS</t>
  </si>
  <si>
    <t>SAO PAULO - PEREIRA BARRETO</t>
  </si>
  <si>
    <t>SAO PAULO - PEREIRAS</t>
  </si>
  <si>
    <t>SAO PAULO - PERUIBE</t>
  </si>
  <si>
    <t>SAO PAULO - PIACATU</t>
  </si>
  <si>
    <t>SAO PAULO - PICINGUABA</t>
  </si>
  <si>
    <t>SAO PAULO - PIEDADE</t>
  </si>
  <si>
    <t>SAO PAULO - PILAR DO SUL</t>
  </si>
  <si>
    <t>SAO PAULO - PINDAMONHANGABA</t>
  </si>
  <si>
    <t>SAO PAULO - PINDORAMA</t>
  </si>
  <si>
    <t>SAO PAULO - PINHALZINHO</t>
  </si>
  <si>
    <t>SAO PAULO - PINHEIROS</t>
  </si>
  <si>
    <t>SAO PAULO - PIONEIROS</t>
  </si>
  <si>
    <t>SAO PAULO - PIQUEROBI</t>
  </si>
  <si>
    <t>SAO PAULO - PIQUETE</t>
  </si>
  <si>
    <t>SAO PAULO - PIRACAIA</t>
  </si>
  <si>
    <t>SAO PAULO - PIRACICABA</t>
  </si>
  <si>
    <t>SAO PAULO - PIRAJU</t>
  </si>
  <si>
    <t>SAO PAULO - PIRAJUI</t>
  </si>
  <si>
    <t>SAO PAULO - PIRAMBOIA</t>
  </si>
  <si>
    <t>SAO PAULO - PIRANGI</t>
  </si>
  <si>
    <t>SAO PAULO - PIRAPORA DO BOM JESUS</t>
  </si>
  <si>
    <t>SAO PAULO - PIRAPOZINHO</t>
  </si>
  <si>
    <t>SAO PAULO - PIRASSUNUNGA</t>
  </si>
  <si>
    <t>SAO PAULO - PIRATININGA</t>
  </si>
  <si>
    <t>SAO PAULO - PITANGUEIRAS</t>
  </si>
  <si>
    <t>SAO PAULO - PLANALTO</t>
  </si>
  <si>
    <t>SAO PAULO - PLANALTO DO SUL</t>
  </si>
  <si>
    <t>SAO PAULO - PLATINA</t>
  </si>
  <si>
    <t>SAO PAULO - POA</t>
  </si>
  <si>
    <t>SAO PAULO - POLONI</t>
  </si>
  <si>
    <t>SAO PAULO - POLVILHO</t>
  </si>
  <si>
    <t>SAO PAULO - POMPEIA</t>
  </si>
  <si>
    <t>SAO PAULO - PONGAI</t>
  </si>
  <si>
    <t>SAO PAULO - PONTAL</t>
  </si>
  <si>
    <t>SAO PAULO - PONTALINDA</t>
  </si>
  <si>
    <t>SAO PAULO - PONTES GESTAL</t>
  </si>
  <si>
    <t>SAO PAULO - POPULINA</t>
  </si>
  <si>
    <t>SAO PAULO - PORANGABA</t>
  </si>
  <si>
    <t>SAO PAULO - PORTO FELIZ</t>
  </si>
  <si>
    <t>SAO PAULO - PORTO FERREIRA</t>
  </si>
  <si>
    <t>SAO PAULO - POTIM</t>
  </si>
  <si>
    <t>SAO PAULO - POTIRENDABA</t>
  </si>
  <si>
    <t>SAO PAULO - POTUNDUVA</t>
  </si>
  <si>
    <t>SAO PAULO - PRACINHA</t>
  </si>
  <si>
    <t>SAO PAULO - PRADINIA</t>
  </si>
  <si>
    <t>SAO PAULO - PRADOPOLIS</t>
  </si>
  <si>
    <t>SAO PAULO - PRAIA GRANDE</t>
  </si>
  <si>
    <t>SAO PAULO - PRATANIA</t>
  </si>
  <si>
    <t>SAO PAULO - PRESIDENTE ALVES</t>
  </si>
  <si>
    <t>SAO PAULO - PRESIDENTE BERNARDES</t>
  </si>
  <si>
    <t>SAO PAULO - PRESIDENTE EPITACIO</t>
  </si>
  <si>
    <t>SAO PAULO - PRESIDENTE PRUDENTE</t>
  </si>
  <si>
    <t>SAO PAULO - PRESIDENTE VENCESLAU</t>
  </si>
  <si>
    <t>SAO PAULO - PRIMAVERA</t>
  </si>
  <si>
    <t>SAO PAULO - PROMISSAO</t>
  </si>
  <si>
    <t>SAO PAULO - PRUDENCIO E MORAES</t>
  </si>
  <si>
    <t>SAO PAULO - QUADRA</t>
  </si>
  <si>
    <t>SAO PAULO - QUATA</t>
  </si>
  <si>
    <t>SAO PAULO - QUEIROZ</t>
  </si>
  <si>
    <t>SAO PAULO - QUELUZ</t>
  </si>
  <si>
    <t>SAO PAULO - QUINTANA</t>
  </si>
  <si>
    <t>SAO PAULO - RAFARD</t>
  </si>
  <si>
    <t>SAO PAULO - RANCHARIA</t>
  </si>
  <si>
    <t>SAO PAULO - RECHAN</t>
  </si>
  <si>
    <t>SAO PAULO - REDENCAO DA SERRA</t>
  </si>
  <si>
    <t>SAO PAULO - REGENTE FEIJO</t>
  </si>
  <si>
    <t>SAO PAULO - REGINOPOLIS</t>
  </si>
  <si>
    <t>SAO PAULO - REGISTRO</t>
  </si>
  <si>
    <t>SAO PAULO - RESTINGA</t>
  </si>
  <si>
    <t>SAO PAULO - RIBEIRA</t>
  </si>
  <si>
    <t>SAO PAULO - RIBEIRAO BONITO</t>
  </si>
  <si>
    <t>SAO PAULO - RIBEIRAO BRANCO</t>
  </si>
  <si>
    <t>SAO PAULO - RIBEIRAO CORRENTE</t>
  </si>
  <si>
    <t>SAO PAULO - RIBEIRAO DO SUL</t>
  </si>
  <si>
    <t>SAO PAULO - RIBEIRAO DOS INDIOS</t>
  </si>
  <si>
    <t>SAO PAULO - RIBEIRAO GRANDE</t>
  </si>
  <si>
    <t>SAO PAULO - RIBEIRAO PIRES</t>
  </si>
  <si>
    <t>SAO PAULO - RIBEIRAO PRETO</t>
  </si>
  <si>
    <t>SAO PAULO - RIBEIRO DO VALE</t>
  </si>
  <si>
    <t>SAO PAULO - RIBEIRO DOS SANTOS</t>
  </si>
  <si>
    <t>SAO PAULO - RIFAINA</t>
  </si>
  <si>
    <t>SAO PAULO - RINCAO</t>
  </si>
  <si>
    <t>SAO PAULO - RINOPOLIS</t>
  </si>
  <si>
    <t>SAO PAULO - RIO CLARO</t>
  </si>
  <si>
    <t>SAO PAULO - RIO DAS PEDRAS</t>
  </si>
  <si>
    <t>SAO PAULO - RIO GRANDE DA SERRA</t>
  </si>
  <si>
    <t>SAO PAULO - RIOLANDIA</t>
  </si>
  <si>
    <t>SAO PAULO - RIVERSUL</t>
  </si>
  <si>
    <t>SAO PAULO - ROBERTO</t>
  </si>
  <si>
    <t>SAO PAULO - ROSALIA</t>
  </si>
  <si>
    <t>SAO PAULO - ROSANA</t>
  </si>
  <si>
    <t>SAO PAULO - ROSEIRA</t>
  </si>
  <si>
    <t>SAO PAULO - RUBIACEA</t>
  </si>
  <si>
    <t>SAO PAULO - RUBIAO JUNIOR</t>
  </si>
  <si>
    <t>SAO PAULO - RUBINEIA</t>
  </si>
  <si>
    <t>SAO PAULO - RUILANDIA</t>
  </si>
  <si>
    <t>SAO PAULO - SABINO</t>
  </si>
  <si>
    <t>SAO PAULO - SAGRES</t>
  </si>
  <si>
    <t>SAO PAULO - SALES</t>
  </si>
  <si>
    <t>SAO PAULO - SALES OLIVEIRA</t>
  </si>
  <si>
    <t>SAO PAULO - SALESOPOLIS</t>
  </si>
  <si>
    <t>SAO PAULO - SALMOURAO</t>
  </si>
  <si>
    <t>SAO PAULO - SALTINHO</t>
  </si>
  <si>
    <t>SAO PAULO - SALTO</t>
  </si>
  <si>
    <t>SAO PAULO - SALTO DE PIRAPORA</t>
  </si>
  <si>
    <t>SAO PAULO - SALTO DO AVANHANDAVA</t>
  </si>
  <si>
    <t>SAO PAULO - SALTO GRANDE</t>
  </si>
  <si>
    <t>SAO PAULO - SANDOVALINA</t>
  </si>
  <si>
    <t>SAO PAULO - SANTA ADELIA</t>
  </si>
  <si>
    <t>SAO PAULO - SANTA ALBERTINA</t>
  </si>
  <si>
    <t>SAO PAULO - SANTA AMERICA</t>
  </si>
  <si>
    <t>SAO PAULO - SANTA BARBARA D'OESTE</t>
  </si>
  <si>
    <t>SAO PAULO - SANTA BRANCA</t>
  </si>
  <si>
    <t>SAO PAULO - SANTA CLARA D'OESTE</t>
  </si>
  <si>
    <t>SAO PAULO - SANTA CRUZ DA CONCEICAO</t>
  </si>
  <si>
    <t>SAO PAULO - SANTA CRUZ DA ESPERANCA</t>
  </si>
  <si>
    <t>SAO PAULO - SANTA CRUZ DA ESTRELA</t>
  </si>
  <si>
    <t>SAO PAULO - SANTA CRUZ DAS PALMEIRAS</t>
  </si>
  <si>
    <t>SAO PAULO - SANTA CRUZ DO RIO PARDO</t>
  </si>
  <si>
    <t>SAO PAULO - SANTA CRUZ DOS LOPES</t>
  </si>
  <si>
    <t>SAO PAULO - SANTA ERNESTINA</t>
  </si>
  <si>
    <t>SAO PAULO - SANTA EUDOXIA</t>
  </si>
  <si>
    <t>SAO PAULO - SANTA FE DO SUL</t>
  </si>
  <si>
    <t>SAO PAULO - SANTA GERTRUDES</t>
  </si>
  <si>
    <t>SAO PAULO - SANTA ISABEL</t>
  </si>
  <si>
    <t>SAO PAULO - SANTA ISABEL DO MARINHEIRO</t>
  </si>
  <si>
    <t>SAO PAULO - SANTA LUCIA</t>
  </si>
  <si>
    <t>SAO PAULO - SANTA MARIA DA SERRA</t>
  </si>
  <si>
    <t>SAO PAULO - SANTA MARIA DO GURUPA</t>
  </si>
  <si>
    <t>SAO PAULO - SANTA MERCEDES</t>
  </si>
  <si>
    <t>SAO PAULO - SANTA RITA DO PASSA QUATRO</t>
  </si>
  <si>
    <t>SAO PAULO - SANTA RITA DO RIBEIRA</t>
  </si>
  <si>
    <t>SAO PAULO - SANTA RITA D'OESTE</t>
  </si>
  <si>
    <t>SAO PAULO - SANTA ROSA DE VITERBO</t>
  </si>
  <si>
    <t>SAO PAULO - SANTA SALETE</t>
  </si>
  <si>
    <t>SAO PAULO - SANTANA DA PONTE PENSA</t>
  </si>
  <si>
    <t>SAO PAULO - SANTANA DE PARNAIBA</t>
  </si>
  <si>
    <t>SAO PAULO - SANTELMO</t>
  </si>
  <si>
    <t>SAO PAULO - SANTO ANASTACIO</t>
  </si>
  <si>
    <t>SAO PAULO - SANTO ANDRE</t>
  </si>
  <si>
    <t>SAO PAULO - SANTO ANTONIO DA ALEGRIA</t>
  </si>
  <si>
    <t>SAO PAULO - SANTO ANTONIO DA ESTIVA</t>
  </si>
  <si>
    <t>SAO PAULO - SANTO ANTONIO DE POSSE</t>
  </si>
  <si>
    <t>SAO PAULO - SANTO ANTONIO DO ARACANGUA</t>
  </si>
  <si>
    <t>SAO PAULO - SANTO ANTONIO DO JARDIM</t>
  </si>
  <si>
    <t>SAO PAULO - SANTO ANTONIO DO PARANAPANEMA</t>
  </si>
  <si>
    <t>SAO PAULO - SANTO ANTONIO DO PINHAL</t>
  </si>
  <si>
    <t>SAO PAULO - SANTO EXPEDITO</t>
  </si>
  <si>
    <t>SAO PAULO - SANTOPOLIS DO AGUAPEI</t>
  </si>
  <si>
    <t>SAO PAULO - SANTOS</t>
  </si>
  <si>
    <t>SAO PAULO - SAO BENEDITO DA CACHOEIRINHA</t>
  </si>
  <si>
    <t>SAO PAULO - SAO BENEDITO DAS AREIAS</t>
  </si>
  <si>
    <t>SAO PAULO - SAO BENTO DO SAPUCAI</t>
  </si>
  <si>
    <t>SAO PAULO - SAO BERNARDO DO CAMPO</t>
  </si>
  <si>
    <t>SAO PAULO - SAO BERTO</t>
  </si>
  <si>
    <t>SAO PAULO - SAO CAETANO DO SUL</t>
  </si>
  <si>
    <t>SAO PAULO - SAO CARLOS</t>
  </si>
  <si>
    <t>SAO PAULO - SAO FRANCISCO</t>
  </si>
  <si>
    <t>SAO PAULO - SAO FRANCISCO DA PRAIA</t>
  </si>
  <si>
    <t>SAO PAULO - SAO FRANCISCO XAVIER</t>
  </si>
  <si>
    <t>SAO PAULO - SAO JOAO DA BOA VISTA</t>
  </si>
  <si>
    <t>SAO PAULO - SAO JOAO DAS DUAS PONTES</t>
  </si>
  <si>
    <t>SAO PAULO - SAO JOAO DE IRACEMA</t>
  </si>
  <si>
    <t>SAO PAULO - SAO JOAO DE ITAGUACU</t>
  </si>
  <si>
    <t>SAO PAULO - SAO JOAO DO MARINHEIRO</t>
  </si>
  <si>
    <t>SAO PAULO - SAO JOAO DO PAU D'ALHO</t>
  </si>
  <si>
    <t>SAO PAULO - SAO JOAO NOVO</t>
  </si>
  <si>
    <t>SAO PAULO - SAO JOAQUIM DA BARRA</t>
  </si>
  <si>
    <t>SAO PAULO - SAO JOSE DA BELA VISTA</t>
  </si>
  <si>
    <t>SAO PAULO - SAO JOSE DAS LARANJEIRAS</t>
  </si>
  <si>
    <t>SAO PAULO - SAO JOSE DO BARREIRO</t>
  </si>
  <si>
    <t>SAO PAULO - SAO JOSE DO RIO PARDO</t>
  </si>
  <si>
    <t>SAO PAULO - SAO JOSE DO RIO PRETO</t>
  </si>
  <si>
    <t>SAO PAULO - SAO JOSE DOS CAMPOS</t>
  </si>
  <si>
    <t>SAO PAULO - SAO LOURENCO DA SERRA</t>
  </si>
  <si>
    <t>SAO PAULO - SAO LOURENCO DO TURVO</t>
  </si>
  <si>
    <t>SAO PAULO - SAO LUIS DO PARAITINGA</t>
  </si>
  <si>
    <t>SAO PAULO - SAO LUIZ DO GUARICANGA</t>
  </si>
  <si>
    <t>SAO PAULO - SAO MANUEL</t>
  </si>
  <si>
    <t>SAO PAULO - SAO MARTINHO D'OESTE</t>
  </si>
  <si>
    <t>SAO PAULO - SAO MIGUEL ARCANJO</t>
  </si>
  <si>
    <t>SAO PAULO - SAO PAULO</t>
  </si>
  <si>
    <t>SAO PAULO - SAO PEDRO</t>
  </si>
  <si>
    <t>SAO PAULO - SAO PEDRO DO TURVO</t>
  </si>
  <si>
    <t>SAO PAULO - SAO ROQUE</t>
  </si>
  <si>
    <t>SAO PAULO - SAO ROQUE DA FARTURA</t>
  </si>
  <si>
    <t>SAO PAULO - SAO SEBASTIAO</t>
  </si>
  <si>
    <t>SAO PAULO - SAO SEBASTIAO DA GRAMA</t>
  </si>
  <si>
    <t>SAO PAULO - SAO SEBASTIAO DA SERRA</t>
  </si>
  <si>
    <t>SAO PAULO - SAO SIMAO</t>
  </si>
  <si>
    <t>SAO PAULO - SAO VICENTE</t>
  </si>
  <si>
    <t>SAO PAULO - SAPEZAL</t>
  </si>
  <si>
    <t>SAO PAULO - SARAPUI</t>
  </si>
  <si>
    <t>SAO PAULO - SARUTAIA</t>
  </si>
  <si>
    <t>SAO PAULO - SEBASTIANOPOLIS DO SUL</t>
  </si>
  <si>
    <t>SAO PAULO - SERRA AZUL</t>
  </si>
  <si>
    <t>SAO PAULO - SERRA NEGRA</t>
  </si>
  <si>
    <t>SAO PAULO - SERRANA</t>
  </si>
  <si>
    <t>SAO PAULO - SERTAOZINHO</t>
  </si>
  <si>
    <t>SAO PAULO - SETE BARRAS</t>
  </si>
  <si>
    <t>SAO PAULO - SEVERINIA</t>
  </si>
  <si>
    <t>SAO PAULO - SILVEIRAS</t>
  </si>
  <si>
    <t>SAO PAULO - SIMOES</t>
  </si>
  <si>
    <t>SAO PAULO - SIMONSEN</t>
  </si>
  <si>
    <t>SAO PAULO - SOCORRO</t>
  </si>
  <si>
    <t>SAO PAULO - SODRELIA</t>
  </si>
  <si>
    <t>SAO PAULO - SOROCABA</t>
  </si>
  <si>
    <t>SAO PAULO - SUD MENNUCCI</t>
  </si>
  <si>
    <t>SAO PAULO - SUINANA</t>
  </si>
  <si>
    <t>SAO PAULO - SUMARE</t>
  </si>
  <si>
    <t>SAO PAULO - SUSSUI</t>
  </si>
  <si>
    <t>SAO PAULO - SUZANAPOLIS</t>
  </si>
  <si>
    <t>SAO PAULO - SUZANO</t>
  </si>
  <si>
    <t>SAO PAULO - TABAJARA</t>
  </si>
  <si>
    <t>SAO PAULO - TABAPUA</t>
  </si>
  <si>
    <t>SAO PAULO - TABATINGA</t>
  </si>
  <si>
    <t>SAO PAULO - TABOAO DA SERRA</t>
  </si>
  <si>
    <t>SAO PAULO - TACIBA</t>
  </si>
  <si>
    <t>SAO PAULO - TAGUAI</t>
  </si>
  <si>
    <t>SAO PAULO - TAIACU</t>
  </si>
  <si>
    <t>SAO PAULO - TAIUVA</t>
  </si>
  <si>
    <t>SAO PAULO - TALHADO</t>
  </si>
  <si>
    <t>SAO PAULO - TAMBAU</t>
  </si>
  <si>
    <t>SAO PAULO - TANABI</t>
  </si>
  <si>
    <t>SAO PAULO - TAPINAS</t>
  </si>
  <si>
    <t>SAO PAULO - TAPIRAI</t>
  </si>
  <si>
    <t>SAO PAULO - TAPIRATIBA</t>
  </si>
  <si>
    <t>SAO PAULO - TAQUARAL</t>
  </si>
  <si>
    <t>SAO PAULO - TAQUARITINGA</t>
  </si>
  <si>
    <t>SAO PAULO - TAQUARITUBA</t>
  </si>
  <si>
    <t>SAO PAULO - TAQUARIVAI</t>
  </si>
  <si>
    <t>SAO PAULO - TARABAI</t>
  </si>
  <si>
    <t>SAO PAULO - TARUMA</t>
  </si>
  <si>
    <t>SAO PAULO - TATUI</t>
  </si>
  <si>
    <t>SAO PAULO - TAUBATE</t>
  </si>
  <si>
    <t>SAO PAULO - TECAINDA</t>
  </si>
  <si>
    <t>SAO PAULO - TEJUPA</t>
  </si>
  <si>
    <t>SAO PAULO - TEODORO SAMPAIO</t>
  </si>
  <si>
    <t>SAO PAULO - TERMAS DE IBIRA</t>
  </si>
  <si>
    <t>SAO PAULO - TERRA NOVA D'OESTE</t>
  </si>
  <si>
    <t>SAO PAULO - TERRA ROXA</t>
  </si>
  <si>
    <t>SAO PAULO - TIBIRICA</t>
  </si>
  <si>
    <t>SAO PAULO - TIBIRICA DO PARANAPANEMA</t>
  </si>
  <si>
    <t>SAO PAULO - TIETE</t>
  </si>
  <si>
    <t>SAO PAULO - TIMBURI</t>
  </si>
  <si>
    <t>SAO PAULO - TOLEDO</t>
  </si>
  <si>
    <t>SAO PAULO - TORRE DE PEDRA</t>
  </si>
  <si>
    <t>SAO PAULO - TORRINHA</t>
  </si>
  <si>
    <t>SAO PAULO - TRABIJU</t>
  </si>
  <si>
    <t>SAO PAULO - TREMEMBE</t>
  </si>
  <si>
    <t>SAO PAULO - TRES ALIANCAS</t>
  </si>
  <si>
    <t>SAO PAULO - TRES FRONTEIRAS</t>
  </si>
  <si>
    <t>SAO PAULO - TRES VENDAS</t>
  </si>
  <si>
    <t>SAO PAULO - TUIUTI</t>
  </si>
  <si>
    <t>SAO PAULO - TUJUGUABA</t>
  </si>
  <si>
    <t>SAO PAULO - TUPA</t>
  </si>
  <si>
    <t>SAO PAULO - TUPI</t>
  </si>
  <si>
    <t>SAO PAULO - TUPI PAULISTA</t>
  </si>
  <si>
    <t>SAO PAULO - TURIBA DO SUL</t>
  </si>
  <si>
    <t>SAO PAULO - TURIUBA</t>
  </si>
  <si>
    <t>SAO PAULO - TURMALINA</t>
  </si>
  <si>
    <t>SAO PAULO - TURVINIA</t>
  </si>
  <si>
    <t>SAO PAULO - UBARANA</t>
  </si>
  <si>
    <t>SAO PAULO - UBATUBA</t>
  </si>
  <si>
    <t>SAO PAULO - UBIRAJARA</t>
  </si>
  <si>
    <t>SAO PAULO - UCHOA</t>
  </si>
  <si>
    <t>SAO PAULO - UNIAO PAULISTA</t>
  </si>
  <si>
    <t>SAO PAULO - UNIVERSO</t>
  </si>
  <si>
    <t>SAO PAULO - URANIA</t>
  </si>
  <si>
    <t>SAO PAULO - URU</t>
  </si>
  <si>
    <t>SAO PAULO - URUPES</t>
  </si>
  <si>
    <t>SAO PAULO - URURAI</t>
  </si>
  <si>
    <t>SAO PAULO - VALE FORMOSO</t>
  </si>
  <si>
    <t>SAO PAULO - VALENTIM GENTIL</t>
  </si>
  <si>
    <t>SAO PAULO - VALINHOS</t>
  </si>
  <si>
    <t>SAO PAULO - VALPARAISO</t>
  </si>
  <si>
    <t>SAO PAULO - VANGLORIA</t>
  </si>
  <si>
    <t>SAO PAULO - VARGEM</t>
  </si>
  <si>
    <t>SAO PAULO - VARGEM GRANDE DO SUL</t>
  </si>
  <si>
    <t>SAO PAULO - VARGEM GRANDE PAULISTA</t>
  </si>
  <si>
    <t>SAO PAULO - VARPA</t>
  </si>
  <si>
    <t>SAO PAULO - VARZEA PAULISTA</t>
  </si>
  <si>
    <t>SAO PAULO - VENDA BRANCA</t>
  </si>
  <si>
    <t>SAO PAULO - VERA CRUZ</t>
  </si>
  <si>
    <t>SAO PAULO - VICENTINOPOLIS</t>
  </si>
  <si>
    <t>SAO PAULO - VINHEDO</t>
  </si>
  <si>
    <t>SAO PAULO - VIRADOURO</t>
  </si>
  <si>
    <t>SAO PAULO - VISTA ALEGRE DO ALTO</t>
  </si>
  <si>
    <t>SAO PAULO - VITORIA BRASIL</t>
  </si>
  <si>
    <t>SAO PAULO - VITORIANA</t>
  </si>
  <si>
    <t>SAO PAULO - VOTORANTIM</t>
  </si>
  <si>
    <t>SAO PAULO - VOTUPORANGA</t>
  </si>
  <si>
    <t>SAO PAULO - ZACARIAS</t>
  </si>
  <si>
    <t>SERGIPE - ALTOS VERDES</t>
  </si>
  <si>
    <t>SERGIPE - AMPARO DE SAO FRANCISCO</t>
  </si>
  <si>
    <t>SERGIPE - AQUIDABA</t>
  </si>
  <si>
    <t>SERGIPE - ARACAJU</t>
  </si>
  <si>
    <t>SERGIPE - ARAUA</t>
  </si>
  <si>
    <t>SERGIPE - AREIA BRANCA</t>
  </si>
  <si>
    <t>SERGIPE - BARRA DOS COQUEIROS</t>
  </si>
  <si>
    <t>SERGIPE - BARRACAS</t>
  </si>
  <si>
    <t>SERGIPE - BOQUIM</t>
  </si>
  <si>
    <t>SERGIPE - BREJO GRANDE</t>
  </si>
  <si>
    <t>SERGIPE - CAMPO DO BRITO</t>
  </si>
  <si>
    <t>SERGIPE - CANHOBA</t>
  </si>
  <si>
    <t>SERGIPE - CANINDE DE SAO FRANCISCO</t>
  </si>
  <si>
    <t>SERGIPE - CAPELA</t>
  </si>
  <si>
    <t>SERGIPE - CARIRA</t>
  </si>
  <si>
    <t>SERGIPE - CARMOPOLIS</t>
  </si>
  <si>
    <t>SERGIPE - CEDRO DE SAO JOAO</t>
  </si>
  <si>
    <t>SERGIPE - CRISTINAPOLIS</t>
  </si>
  <si>
    <t>SERGIPE - CUMBE</t>
  </si>
  <si>
    <t>SERGIPE - DIVINA PASTORA</t>
  </si>
  <si>
    <t>SERGIPE - ESTANCIA</t>
  </si>
  <si>
    <t>SERGIPE - FEIRA NOVA</t>
  </si>
  <si>
    <t>SERGIPE - FREI PAULO</t>
  </si>
  <si>
    <t>SERGIPE - GARARU</t>
  </si>
  <si>
    <t>SERGIPE - GENERAL MAYNARD</t>
  </si>
  <si>
    <t>SERGIPE - GRACCHO CARDOSO</t>
  </si>
  <si>
    <t>SERGIPE - ILHA DAS FLORES</t>
  </si>
  <si>
    <t>SERGIPE - INDIAROBA</t>
  </si>
  <si>
    <t>SERGIPE - ITABAIANA</t>
  </si>
  <si>
    <t>SERGIPE - ITABAIANINHA</t>
  </si>
  <si>
    <t>SERGIPE - ITABI</t>
  </si>
  <si>
    <t>SERGIPE - ITAPORANGA D'AJUDA</t>
  </si>
  <si>
    <t>SERGIPE - JAPARATUBA</t>
  </si>
  <si>
    <t>SERGIPE - JAPOATA</t>
  </si>
  <si>
    <t>SERGIPE - LAGARTO</t>
  </si>
  <si>
    <t>SERGIPE - LAGOA FUNDA</t>
  </si>
  <si>
    <t>SERGIPE - LARANJEIRAS</t>
  </si>
  <si>
    <t>SERGIPE - MACAMBIRA</t>
  </si>
  <si>
    <t>SERGIPE - MALHADA DOS BOIS</t>
  </si>
  <si>
    <t>SERGIPE - MALHADOR</t>
  </si>
  <si>
    <t>SERGIPE - MARUIM</t>
  </si>
  <si>
    <t>SERGIPE - MIRANDA</t>
  </si>
  <si>
    <t>SERGIPE - MOITA BONITA</t>
  </si>
  <si>
    <t>SERGIPE - MONTE ALEGRE DE SERGIPE</t>
  </si>
  <si>
    <t>SERGIPE - MOSQUEIRO</t>
  </si>
  <si>
    <t>SERGIPE - MURIBECA</t>
  </si>
  <si>
    <t>SERGIPE - NEOPOLIS</t>
  </si>
  <si>
    <t>SERGIPE - NOSSA SENHORA APARECIDA</t>
  </si>
  <si>
    <t>SERGIPE - NOSSA SENHORA DA GLORIA</t>
  </si>
  <si>
    <t>SERGIPE - NOSSA SENHORA DAS DORES</t>
  </si>
  <si>
    <t>SERGIPE - NOSSA SENHORA DE LOURDES</t>
  </si>
  <si>
    <t>SERGIPE - NOSSA SENHORA DO SOCORRO</t>
  </si>
  <si>
    <t>SERGIPE - PACATUBA</t>
  </si>
  <si>
    <t>SERGIPE - PALMARES</t>
  </si>
  <si>
    <t>SERGIPE - PEDRA MOLE</t>
  </si>
  <si>
    <t>SERGIPE - PEDRAS</t>
  </si>
  <si>
    <t>SERGIPE - PEDRINHAS</t>
  </si>
  <si>
    <t>SERGIPE - PINHAO</t>
  </si>
  <si>
    <t>SERGIPE - PIRAMBU</t>
  </si>
  <si>
    <t>SERGIPE - POCO REDONDO</t>
  </si>
  <si>
    <t>SERGIPE - POCO VERDE</t>
  </si>
  <si>
    <t>SERGIPE - PORTO DA FOLHA</t>
  </si>
  <si>
    <t>SERGIPE - PROPRIA</t>
  </si>
  <si>
    <t>SERGIPE - RIACHAO DO DANTAS</t>
  </si>
  <si>
    <t>SERGIPE - RIACHUELO</t>
  </si>
  <si>
    <t>SERGIPE - RIBEIROPOLIS</t>
  </si>
  <si>
    <t>SERGIPE - ROSARIO DO CATETE</t>
  </si>
  <si>
    <t>SERGIPE - SALGADO</t>
  </si>
  <si>
    <t>SERGIPE - SAMAMBAIA</t>
  </si>
  <si>
    <t>SERGIPE - SANTA LUZIA DO ITANHY</t>
  </si>
  <si>
    <t>SERGIPE - SANTA ROSA DE LIMA</t>
  </si>
  <si>
    <t>SERGIPE - SANTANA DO SAO FRANCISCO</t>
  </si>
  <si>
    <t>SERGIPE - SANTO AMARO DAS BROTAS</t>
  </si>
  <si>
    <t>SERGIPE - SAO CRISTOVAO</t>
  </si>
  <si>
    <t>SERGIPE - SAO DOMINGOS</t>
  </si>
  <si>
    <t>SERGIPE - SAO FRANCISCO</t>
  </si>
  <si>
    <t>SERGIPE - SAO JOSE</t>
  </si>
  <si>
    <t>SERGIPE - SAO MATEUS DA PALESTINA</t>
  </si>
  <si>
    <t>SERGIPE - SAO MIGUEL DO ALEIXO</t>
  </si>
  <si>
    <t>SERGIPE - SIMAO DIAS</t>
  </si>
  <si>
    <t>SERGIPE - SIRIRI</t>
  </si>
  <si>
    <t>SERGIPE - TELHA</t>
  </si>
  <si>
    <t>SERGIPE - TOBIAS BARRETO</t>
  </si>
  <si>
    <t>SERGIPE - TOMAR DO GERU</t>
  </si>
  <si>
    <t>SERGIPE - UMBAUBA</t>
  </si>
  <si>
    <t>TOCANTINS - ABREULANDIA</t>
  </si>
  <si>
    <t>TOCANTINS - AGUIARNOPOLIS</t>
  </si>
  <si>
    <t>TOCANTINS - ALIANCA DO TOCANTINS</t>
  </si>
  <si>
    <t>TOCANTINS - ALMAS</t>
  </si>
  <si>
    <t>TOCANTINS - ALVORADA</t>
  </si>
  <si>
    <t>TOCANTINS - ANAJANOPOLIS</t>
  </si>
  <si>
    <t>TOCANTINS - ANANAS</t>
  </si>
  <si>
    <t>TOCANTINS - ANGICO</t>
  </si>
  <si>
    <t>TOCANTINS - APARECIDA DO RIO NEGRO</t>
  </si>
  <si>
    <t>TOCANTINS - APINAJE</t>
  </si>
  <si>
    <t>TOCANTINS - ARAGACUI</t>
  </si>
  <si>
    <t>TOCANTINS - ARAGOMINAS</t>
  </si>
  <si>
    <t>TOCANTINS - ARAGUACEMA</t>
  </si>
  <si>
    <t>TOCANTINS - ARAGUACU</t>
  </si>
  <si>
    <t>TOCANTINS - ARAGUAINA</t>
  </si>
  <si>
    <t>TOCANTINS - ARAGUANA</t>
  </si>
  <si>
    <t>TOCANTINS - ARAGUATINS</t>
  </si>
  <si>
    <t>TOCANTINS - ARAPOEMA</t>
  </si>
  <si>
    <t>TOCANTINS - ARRAIAS</t>
  </si>
  <si>
    <t>TOCANTINS - AUGUSTINOPOLIS</t>
  </si>
  <si>
    <t>TOCANTINS - AURORA DO TOCANTINS</t>
  </si>
  <si>
    <t>TOCANTINS - AXIXA DO TOCANTINS</t>
  </si>
  <si>
    <t>TOCANTINS - BABACULANDIA</t>
  </si>
  <si>
    <t>TOCANTINS - BANDEIRANTES DO TOCANTINS</t>
  </si>
  <si>
    <t>TOCANTINS - BARRA DO GROTA</t>
  </si>
  <si>
    <t>TOCANTINS - BARRA DO OURO</t>
  </si>
  <si>
    <t>TOCANTINS - BARROLANDIA</t>
  </si>
  <si>
    <t>TOCANTINS - BERNARDO SAYAO</t>
  </si>
  <si>
    <t>TOCANTINS - BOM JESUS DO TOCANTINS</t>
  </si>
  <si>
    <t>TOCANTINS - BRASILANDIA</t>
  </si>
  <si>
    <t>TOCANTINS - BRASILANDIA DO TOCANTINS</t>
  </si>
  <si>
    <t>TOCANTINS - BREJINHO DE NAZARE</t>
  </si>
  <si>
    <t>TOCANTINS - BURITI DO TOCANTINS</t>
  </si>
  <si>
    <t>TOCANTINS - CACHOEIRINHA</t>
  </si>
  <si>
    <t>TOCANTINS - CAMPOS LINDOS</t>
  </si>
  <si>
    <t>TOCANTINS - CANA BRAVA</t>
  </si>
  <si>
    <t>TOCANTINS - CARIRI DO TOCANTINS</t>
  </si>
  <si>
    <t>TOCANTINS - CARMOLANDIA</t>
  </si>
  <si>
    <t>TOCANTINS - CARRASCO BONITO</t>
  </si>
  <si>
    <t>TOCANTINS - CARTUCHO</t>
  </si>
  <si>
    <t>TOCANTINS - CASEARA</t>
  </si>
  <si>
    <t>TOCANTINS - CENTENARIO</t>
  </si>
  <si>
    <t>TOCANTINS - CHAPADA DA AREIA</t>
  </si>
  <si>
    <t>TOCANTINS - CHAPADA DA NATIVIDADE</t>
  </si>
  <si>
    <t>TOCANTINS - COCALANDIA</t>
  </si>
  <si>
    <t>TOCANTINS - COCALINHO</t>
  </si>
  <si>
    <t>TOCANTINS - COLINAS DO TOCANTINS</t>
  </si>
  <si>
    <t>TOCANTINS - COLMEIA</t>
  </si>
  <si>
    <t>TOCANTINS - COMBINADO</t>
  </si>
  <si>
    <t>TOCANTINS - CONCEICAO DO TOCANTINS</t>
  </si>
  <si>
    <t>TOCANTINS - CORREINHA</t>
  </si>
  <si>
    <t>TOCANTINS - COUTO DE MAGALHAES</t>
  </si>
  <si>
    <t>TOCANTINS - CRAOLANDIA</t>
  </si>
  <si>
    <t>TOCANTINS - CRISTALANDIA</t>
  </si>
  <si>
    <t>TOCANTINS - CRIXAS</t>
  </si>
  <si>
    <t>TOCANTINS - CRIXAS DO TOCANTINS</t>
  </si>
  <si>
    <t>TOCANTINS - DARCINOPOLIS</t>
  </si>
  <si>
    <t>TOCANTINS - DIANOPOLIS</t>
  </si>
  <si>
    <t>TOCANTINS - DIVINOPOLIS DO TOCANTINS</t>
  </si>
  <si>
    <t>TOCANTINS - DOIS IRMAOS DO TOCANTINS</t>
  </si>
  <si>
    <t>TOCANTINS - DUERE</t>
  </si>
  <si>
    <t>TOCANTINS - ESCONDIDO</t>
  </si>
  <si>
    <t>TOCANTINS - ESPERANTINA</t>
  </si>
  <si>
    <t>TOCANTINS - FATIMA</t>
  </si>
  <si>
    <t>TOCANTINS - FIGUEIROPOLIS</t>
  </si>
  <si>
    <t>TOCANTINS - FILADELFIA</t>
  </si>
  <si>
    <t>TOCANTINS - FORMOSO DO ARAGUAIA</t>
  </si>
  <si>
    <t>TOCANTINS - FORTALEZA DO TABOCAO</t>
  </si>
  <si>
    <t>TOCANTINS - GOIANORTE</t>
  </si>
  <si>
    <t>TOCANTINS - GOIATINS</t>
  </si>
  <si>
    <t>TOCANTINS - GUARAI</t>
  </si>
  <si>
    <t>TOCANTINS - GURUPI</t>
  </si>
  <si>
    <t>TOCANTINS - ILHA BARREIRA BRANCA</t>
  </si>
  <si>
    <t>TOCANTINS - IPUEIRAS</t>
  </si>
  <si>
    <t>TOCANTINS - ITACAJA</t>
  </si>
  <si>
    <t>TOCANTINS - ITAGUATINS</t>
  </si>
  <si>
    <t>TOCANTINS - ITAPIRATINS</t>
  </si>
  <si>
    <t>TOCANTINS - ITAPORA DO TOCANTINS</t>
  </si>
  <si>
    <t>TOCANTINS - JAU DO TOCANTINS</t>
  </si>
  <si>
    <t>TOCANTINS - JUARINA</t>
  </si>
  <si>
    <t>TOCANTINS - JUSSARA</t>
  </si>
  <si>
    <t>TOCANTINS - LAGOA DA CONFUSAO</t>
  </si>
  <si>
    <t>TOCANTINS - LAGOA DO TOCANTINS</t>
  </si>
  <si>
    <t>TOCANTINS - LAJEADO</t>
  </si>
  <si>
    <t>TOCANTINS - LAVANDEIRA</t>
  </si>
  <si>
    <t>TOCANTINS - LIZARDA</t>
  </si>
  <si>
    <t>TOCANTINS - LUZINOPOLIS</t>
  </si>
  <si>
    <t>TOCANTINS - MARIANOPOLIS DO TOCANTINS</t>
  </si>
  <si>
    <t>TOCANTINS - MATEIROS</t>
  </si>
  <si>
    <t>TOCANTINS - MAURILANDIA DO TOCANTINS</t>
  </si>
  <si>
    <t>TOCANTINS - MIRACEMA DO TOCANTINS</t>
  </si>
  <si>
    <t>TOCANTINS - MIRANDOPOLIS</t>
  </si>
  <si>
    <t>TOCANTINS - MIRANORTE</t>
  </si>
  <si>
    <t>TOCANTINS - MONTE DO CARMO</t>
  </si>
  <si>
    <t>TOCANTINS - MONTE LINDO</t>
  </si>
  <si>
    <t>TOCANTINS - MONTE SANTO DO TOCANTINS</t>
  </si>
  <si>
    <t>TOCANTINS - MOSQUITO</t>
  </si>
  <si>
    <t>TOCANTINS - MURICILANDIA</t>
  </si>
  <si>
    <t>TOCANTINS - NATAL</t>
  </si>
  <si>
    <t>TOCANTINS - NATIVIDADE</t>
  </si>
  <si>
    <t>TOCANTINS - NAZARE</t>
  </si>
  <si>
    <t>TOCANTINS - NOVA OLINDA</t>
  </si>
  <si>
    <t>TOCANTINS - NOVA ROSALANDIA</t>
  </si>
  <si>
    <t>TOCANTINS - NOVO ACORDO</t>
  </si>
  <si>
    <t>TOCANTINS - NOVO ALEGRE</t>
  </si>
  <si>
    <t>TOCANTINS - NOVO HORIZONTE</t>
  </si>
  <si>
    <t>TOCANTINS - NOVO JARDIM</t>
  </si>
  <si>
    <t>TOCANTINS - OLIVEIRA DE FATIMA</t>
  </si>
  <si>
    <t>TOCANTINS - PALMAS</t>
  </si>
  <si>
    <t>TOCANTINS - PALMEIRANTE</t>
  </si>
  <si>
    <t>TOCANTINS - PALMEIROPOLIS</t>
  </si>
  <si>
    <t>TOCANTINS - PARAISO DO TOCANTINS</t>
  </si>
  <si>
    <t>TOCANTINS - PARANA</t>
  </si>
  <si>
    <t>TOCANTINS - PAU D'ARCO</t>
  </si>
  <si>
    <t>TOCANTINS - PE DA SERRA</t>
  </si>
  <si>
    <t>TOCANTINS - PEDRO AFONSO</t>
  </si>
  <si>
    <t>TOCANTINS - PEDRO LUDOVICO</t>
  </si>
  <si>
    <t>TOCANTINS - PEIXE</t>
  </si>
  <si>
    <t>TOCANTINS - PEQUIZEIRO</t>
  </si>
  <si>
    <t>TOCANTINS - PILOES</t>
  </si>
  <si>
    <t>TOCANTINS - PINDORAMA DO TOCANTINS</t>
  </si>
  <si>
    <t>TOCANTINS - PIRAQUE</t>
  </si>
  <si>
    <t>TOCANTINS - PIUM</t>
  </si>
  <si>
    <t>TOCANTINS - PONTE ALTA DO BOM JESUS</t>
  </si>
  <si>
    <t>TOCANTINS - PONTE ALTA DO TOCANTINS</t>
  </si>
  <si>
    <t>TOCANTINS - PONTES</t>
  </si>
  <si>
    <t>TOCANTINS - PORAOZINHO</t>
  </si>
  <si>
    <t>TOCANTINS - PORTO ALEGRE DO TOCANTINS</t>
  </si>
  <si>
    <t>TOCANTINS - PORTO LEMOS</t>
  </si>
  <si>
    <t>TOCANTINS - PORTO NACIONAL</t>
  </si>
  <si>
    <t>TOCANTINS - PRAIA NORTE</t>
  </si>
  <si>
    <t>TOCANTINS - PRESIDENTE KENNEDY</t>
  </si>
  <si>
    <t>TOCANTINS - PRINCIPE</t>
  </si>
  <si>
    <t>TOCANTINS - PUGMIL</t>
  </si>
  <si>
    <t>TOCANTINS - RECURSOLANDIA</t>
  </si>
  <si>
    <t>TOCANTINS - RIACHINHO</t>
  </si>
  <si>
    <t>TOCANTINS - RIO DA CONCEICAO</t>
  </si>
  <si>
    <t>TOCANTINS - RIO DOS BOIS</t>
  </si>
  <si>
    <t>TOCANTINS - RIO SONO</t>
  </si>
  <si>
    <t>TOCANTINS - SAMPAIO</t>
  </si>
  <si>
    <t>TOCANTINS - SANDOLANDIA</t>
  </si>
  <si>
    <t>TOCANTINS - SANTA FE DO ARAGUAIA</t>
  </si>
  <si>
    <t>TOCANTINS - SANTA MARIA DO TOCANTINS</t>
  </si>
  <si>
    <t>TOCANTINS - SANTA RITA DO TOCANTINS</t>
  </si>
  <si>
    <t>TOCANTINS - SANTA ROSA DO TOCANTINS</t>
  </si>
  <si>
    <t>TOCANTINS - SANTA TEREZA DO TOCANTINS</t>
  </si>
  <si>
    <t>TOCANTINS - SANTA TEREZINHA DO TOCANTINS</t>
  </si>
  <si>
    <t>TOCANTINS - SAO BENTO DO TOCANTINS</t>
  </si>
  <si>
    <t>TOCANTINS - SAO FELIX DO TOCANTINS</t>
  </si>
  <si>
    <t>TOCANTINS - SAO MIGUEL DO TOCANTINS</t>
  </si>
  <si>
    <t>TOCANTINS - SAO SALVADOR DO TOCANTINS</t>
  </si>
  <si>
    <t>TOCANTINS - SAO SEBASTIAO DO TOCANTINS</t>
  </si>
  <si>
    <t>TOCANTINS - SAO VALERIO DA NATIVIDADE</t>
  </si>
  <si>
    <t>TOCANTINS - SILVANOPOLIS</t>
  </si>
  <si>
    <t>TOCANTINS - SITIO NOVO DO TOCANTINS</t>
  </si>
  <si>
    <t>TOCANTINS - SUCUPIRA</t>
  </si>
  <si>
    <t>TOCANTINS - TAGUATINGA</t>
  </si>
  <si>
    <t>TOCANTINS - TAIPAS DO TOCANTINS</t>
  </si>
  <si>
    <t>TOCANTINS - TALISMA</t>
  </si>
  <si>
    <t>TOCANTINS - TAMBORIL</t>
  </si>
  <si>
    <t>TOCANTINS - TAQUARALTO</t>
  </si>
  <si>
    <t>TOCANTINS - TAQUARUSSU DO TOCANTINS</t>
  </si>
  <si>
    <t>TOCANTINS - TOCANTINIA</t>
  </si>
  <si>
    <t>TOCANTINS - TOCANTINOPOLIS</t>
  </si>
  <si>
    <t>TOCANTINS - TUPIRAMA</t>
  </si>
  <si>
    <t>TOCANTINS - TUPIRATA</t>
  </si>
  <si>
    <t>TOCANTINS - TUPIRATINS</t>
  </si>
  <si>
    <t>TOCANTINS - VENUS</t>
  </si>
  <si>
    <t>TOCANTINS - WANDERLANDIA</t>
  </si>
  <si>
    <t>TOCANTINS - XAMBIOA</t>
  </si>
  <si>
    <t>15D+9</t>
  </si>
  <si>
    <t>15D+10</t>
  </si>
  <si>
    <t>15D+12</t>
  </si>
  <si>
    <t>15N+9</t>
  </si>
  <si>
    <t>15N+10</t>
  </si>
  <si>
    <t>15N+12</t>
  </si>
  <si>
    <t>09 Express Docs</t>
  </si>
  <si>
    <t xml:space="preserve"> Express Docs</t>
  </si>
  <si>
    <t>12 Express Docs</t>
  </si>
  <si>
    <t>09 Express Não-Docs</t>
  </si>
  <si>
    <t xml:space="preserve"> Express Não-Docs</t>
  </si>
  <si>
    <t>12 Express Não-Docs</t>
  </si>
  <si>
    <t>País</t>
  </si>
  <si>
    <t>Exportação</t>
  </si>
  <si>
    <t>T.T</t>
  </si>
  <si>
    <t>EXPORTAÇÃO</t>
  </si>
  <si>
    <t>Ánalise Produto</t>
  </si>
  <si>
    <t>Produto premium</t>
  </si>
  <si>
    <t>Preço Add</t>
  </si>
  <si>
    <t>IMPORTAÇÃO</t>
  </si>
  <si>
    <t>Final</t>
  </si>
  <si>
    <t>Direção</t>
  </si>
  <si>
    <t>OK</t>
  </si>
  <si>
    <t>Cliente</t>
  </si>
  <si>
    <t>ORIGEM</t>
  </si>
  <si>
    <t>Cli</t>
  </si>
  <si>
    <t>Tabela de Tarifas Express Exportação</t>
  </si>
  <si>
    <t>Tarifas em USD</t>
  </si>
  <si>
    <t>Impostos e Taxa de Combustível*  não inclusos</t>
  </si>
  <si>
    <t>STBI1Z1</t>
  </si>
  <si>
    <t>STBI1Z2</t>
  </si>
  <si>
    <t>STBI1Z3</t>
  </si>
  <si>
    <t>STBI1Z4</t>
  </si>
  <si>
    <t>STBI1Z5</t>
  </si>
  <si>
    <t>STBI1Z6</t>
  </si>
  <si>
    <t>Express - Documentos</t>
  </si>
  <si>
    <t>Acima de 5KG aplicar preço de Amostra</t>
  </si>
  <si>
    <t>Express - Amostras</t>
  </si>
  <si>
    <t>Adicional por 0.5kg a partir de 30kg</t>
  </si>
  <si>
    <t>Para mais informações por favor contate nosso Atendimento ao Cliente.</t>
  </si>
  <si>
    <t>Economy Express Exportação</t>
  </si>
  <si>
    <t>Economy Express</t>
  </si>
  <si>
    <t>adicional por 0.5kg a partir de 35kg</t>
  </si>
  <si>
    <t>Tabela de Tarifas Express Importação</t>
  </si>
  <si>
    <t>Economy Express Importação</t>
  </si>
  <si>
    <t>AF</t>
  </si>
  <si>
    <t>P</t>
  </si>
  <si>
    <t>ZA</t>
  </si>
  <si>
    <t>AL</t>
  </si>
  <si>
    <t>DE</t>
  </si>
  <si>
    <t>AD</t>
  </si>
  <si>
    <t>AO</t>
  </si>
  <si>
    <t>AI</t>
  </si>
  <si>
    <t>AG</t>
  </si>
  <si>
    <t>Antilhas Holandesas</t>
  </si>
  <si>
    <t>AN</t>
  </si>
  <si>
    <t>SA</t>
  </si>
  <si>
    <t>Argélia</t>
  </si>
  <si>
    <t>DZ</t>
  </si>
  <si>
    <t>AR</t>
  </si>
  <si>
    <t>AM</t>
  </si>
  <si>
    <t>AW</t>
  </si>
  <si>
    <t>AU</t>
  </si>
  <si>
    <t>AT</t>
  </si>
  <si>
    <t>AZ</t>
  </si>
  <si>
    <t>BS</t>
  </si>
  <si>
    <t>BH</t>
  </si>
  <si>
    <t>BD</t>
  </si>
  <si>
    <t>BB</t>
  </si>
  <si>
    <t>BE</t>
  </si>
  <si>
    <t>BZ</t>
  </si>
  <si>
    <t>BJ</t>
  </si>
  <si>
    <t>BM</t>
  </si>
  <si>
    <t>Bielorrúsia</t>
  </si>
  <si>
    <t>BY</t>
  </si>
  <si>
    <t>BO</t>
  </si>
  <si>
    <t>Bonaire</t>
  </si>
  <si>
    <t>XB</t>
  </si>
  <si>
    <t>BA</t>
  </si>
  <si>
    <t>BW</t>
  </si>
  <si>
    <t>BN</t>
  </si>
  <si>
    <t>BG</t>
  </si>
  <si>
    <t>BF</t>
  </si>
  <si>
    <t>BI</t>
  </si>
  <si>
    <t>BT</t>
  </si>
  <si>
    <t>CV</t>
  </si>
  <si>
    <t>CM</t>
  </si>
  <si>
    <t>KH</t>
  </si>
  <si>
    <t>CA</t>
  </si>
  <si>
    <t>Catar</t>
  </si>
  <si>
    <t>QA</t>
  </si>
  <si>
    <t>KZ</t>
  </si>
  <si>
    <t>TD</t>
  </si>
  <si>
    <t>CL</t>
  </si>
  <si>
    <t>CN</t>
  </si>
  <si>
    <t>CY</t>
  </si>
  <si>
    <t>CO</t>
  </si>
  <si>
    <t>Comores</t>
  </si>
  <si>
    <t>KM</t>
  </si>
  <si>
    <t>CG</t>
  </si>
  <si>
    <t>Coréia Do Norte</t>
  </si>
  <si>
    <t>KP</t>
  </si>
  <si>
    <t>KR</t>
  </si>
  <si>
    <t>CI</t>
  </si>
  <si>
    <t>CR</t>
  </si>
  <si>
    <t>Croácia</t>
  </si>
  <si>
    <t>HR</t>
  </si>
  <si>
    <t>CU</t>
  </si>
  <si>
    <t>XC</t>
  </si>
  <si>
    <t>DK</t>
  </si>
  <si>
    <t>DJ</t>
  </si>
  <si>
    <t>DM</t>
  </si>
  <si>
    <t>EG</t>
  </si>
  <si>
    <t>SV</t>
  </si>
  <si>
    <t>AE</t>
  </si>
  <si>
    <t>EC</t>
  </si>
  <si>
    <t>ER</t>
  </si>
  <si>
    <t>SK</t>
  </si>
  <si>
    <t>SI</t>
  </si>
  <si>
    <t>ES</t>
  </si>
  <si>
    <t>US</t>
  </si>
  <si>
    <t>EE</t>
  </si>
  <si>
    <t>ET</t>
  </si>
  <si>
    <t>RU</t>
  </si>
  <si>
    <t>FJ</t>
  </si>
  <si>
    <t>PH</t>
  </si>
  <si>
    <t>FI</t>
  </si>
  <si>
    <t>FR</t>
  </si>
  <si>
    <t>GA</t>
  </si>
  <si>
    <t>GM</t>
  </si>
  <si>
    <t>GH</t>
  </si>
  <si>
    <t>GE</t>
  </si>
  <si>
    <t>GI</t>
  </si>
  <si>
    <t>GB</t>
  </si>
  <si>
    <t>GD</t>
  </si>
  <si>
    <t>GR</t>
  </si>
  <si>
    <t>GL</t>
  </si>
  <si>
    <t>GP</t>
  </si>
  <si>
    <t>GU</t>
  </si>
  <si>
    <t>GT</t>
  </si>
  <si>
    <t>GY</t>
  </si>
  <si>
    <t>GF</t>
  </si>
  <si>
    <t>GN</t>
  </si>
  <si>
    <t>GQ</t>
  </si>
  <si>
    <t>GW</t>
  </si>
  <si>
    <t>HT</t>
  </si>
  <si>
    <t>NL</t>
  </si>
  <si>
    <t>HN</t>
  </si>
  <si>
    <t>HK</t>
  </si>
  <si>
    <t>HU</t>
  </si>
  <si>
    <t>YE</t>
  </si>
  <si>
    <t>CX</t>
  </si>
  <si>
    <t>RE</t>
  </si>
  <si>
    <t>Ilhas Canárias</t>
  </si>
  <si>
    <t>CE</t>
  </si>
  <si>
    <t>KY</t>
  </si>
  <si>
    <t>Ilhas Cocos</t>
  </si>
  <si>
    <t>CC</t>
  </si>
  <si>
    <t>CK</t>
  </si>
  <si>
    <t>Ilhas Feroe</t>
  </si>
  <si>
    <t>FO</t>
  </si>
  <si>
    <t>Ilhas Marianas do Norte</t>
  </si>
  <si>
    <t>MP</t>
  </si>
  <si>
    <t>MH</t>
  </si>
  <si>
    <t>NF</t>
  </si>
  <si>
    <t>SC</t>
  </si>
  <si>
    <t>SB</t>
  </si>
  <si>
    <t>Ilhas Turks e Caicos</t>
  </si>
  <si>
    <t>TC</t>
  </si>
  <si>
    <t>VI</t>
  </si>
  <si>
    <t>VG</t>
  </si>
  <si>
    <t>Ilhas Wallis e Futuna</t>
  </si>
  <si>
    <t>WF</t>
  </si>
  <si>
    <t>IN</t>
  </si>
  <si>
    <t>ID</t>
  </si>
  <si>
    <t>IR</t>
  </si>
  <si>
    <t>IQ</t>
  </si>
  <si>
    <t>IE</t>
  </si>
  <si>
    <t>IS</t>
  </si>
  <si>
    <t>IL</t>
  </si>
  <si>
    <t>IT</t>
  </si>
  <si>
    <t>JM</t>
  </si>
  <si>
    <t>JP</t>
  </si>
  <si>
    <t>JO</t>
  </si>
  <si>
    <t>KE</t>
  </si>
  <si>
    <t>KI</t>
  </si>
  <si>
    <t>YK</t>
  </si>
  <si>
    <t>KW</t>
  </si>
  <si>
    <t>LA</t>
  </si>
  <si>
    <t>LS</t>
  </si>
  <si>
    <t>Letonia</t>
  </si>
  <si>
    <t>LV</t>
  </si>
  <si>
    <t>LB</t>
  </si>
  <si>
    <t>LR</t>
  </si>
  <si>
    <t>LY</t>
  </si>
  <si>
    <t>LI</t>
  </si>
  <si>
    <t>LT</t>
  </si>
  <si>
    <t>LU</t>
  </si>
  <si>
    <t>MO</t>
  </si>
  <si>
    <t>MK</t>
  </si>
  <si>
    <t>MG</t>
  </si>
  <si>
    <t>MY</t>
  </si>
  <si>
    <t>MW</t>
  </si>
  <si>
    <t>MV</t>
  </si>
  <si>
    <t>ML</t>
  </si>
  <si>
    <t>MT</t>
  </si>
  <si>
    <t>MA</t>
  </si>
  <si>
    <t>MQ</t>
  </si>
  <si>
    <t>MU</t>
  </si>
  <si>
    <t>MR</t>
  </si>
  <si>
    <t>YT</t>
  </si>
  <si>
    <t>MX</t>
  </si>
  <si>
    <t>FM</t>
  </si>
  <si>
    <t>MZ</t>
  </si>
  <si>
    <t>MD</t>
  </si>
  <si>
    <t>MC</t>
  </si>
  <si>
    <t>MN</t>
  </si>
  <si>
    <t>ME</t>
  </si>
  <si>
    <t>MS</t>
  </si>
  <si>
    <t>Myanmar</t>
  </si>
  <si>
    <t>MM</t>
  </si>
  <si>
    <t>NA</t>
  </si>
  <si>
    <t>NR</t>
  </si>
  <si>
    <t>NP</t>
  </si>
  <si>
    <t>Nevis</t>
  </si>
  <si>
    <t>NV</t>
  </si>
  <si>
    <t>NI</t>
  </si>
  <si>
    <t>NE</t>
  </si>
  <si>
    <t>NG</t>
  </si>
  <si>
    <t>Niue Island</t>
  </si>
  <si>
    <t>NU</t>
  </si>
  <si>
    <t>NO</t>
  </si>
  <si>
    <t>NC</t>
  </si>
  <si>
    <t>NZ</t>
  </si>
  <si>
    <t>OM</t>
  </si>
  <si>
    <t>PW</t>
  </si>
  <si>
    <t>PS</t>
  </si>
  <si>
    <t>PA</t>
  </si>
  <si>
    <t>PG</t>
  </si>
  <si>
    <t>PK</t>
  </si>
  <si>
    <t>PY</t>
  </si>
  <si>
    <t>PE</t>
  </si>
  <si>
    <t>PF</t>
  </si>
  <si>
    <t>PL</t>
  </si>
  <si>
    <t>PR</t>
  </si>
  <si>
    <t>PT</t>
  </si>
  <si>
    <t>KG</t>
  </si>
  <si>
    <t>CF</t>
  </si>
  <si>
    <t>CD</t>
  </si>
  <si>
    <t>DO</t>
  </si>
  <si>
    <t>CZ</t>
  </si>
  <si>
    <t>RO</t>
  </si>
  <si>
    <t>RW</t>
  </si>
  <si>
    <t>WS</t>
  </si>
  <si>
    <t>AS</t>
  </si>
  <si>
    <t>SM</t>
  </si>
  <si>
    <t>LC</t>
  </si>
  <si>
    <t>São Cristóvão e Nevis</t>
  </si>
  <si>
    <t>KN</t>
  </si>
  <si>
    <t>São Tomé e Príncipe</t>
  </si>
  <si>
    <t>ST</t>
  </si>
  <si>
    <t>São Vincente e Granadinas</t>
  </si>
  <si>
    <t>VC</t>
  </si>
  <si>
    <t>SN</t>
  </si>
  <si>
    <t>SL</t>
  </si>
  <si>
    <t>RS</t>
  </si>
  <si>
    <t>SG</t>
  </si>
  <si>
    <t>SY</t>
  </si>
  <si>
    <t>SO</t>
  </si>
  <si>
    <t>LK</t>
  </si>
  <si>
    <t>St. Pierre e Miquelon</t>
  </si>
  <si>
    <t>PM</t>
  </si>
  <si>
    <t>SZ</t>
  </si>
  <si>
    <t>SD</t>
  </si>
  <si>
    <t>SE</t>
  </si>
  <si>
    <t>CH</t>
  </si>
  <si>
    <t>SR</t>
  </si>
  <si>
    <t>TJ</t>
  </si>
  <si>
    <t>TH</t>
  </si>
  <si>
    <t>TW</t>
  </si>
  <si>
    <t>TZ</t>
  </si>
  <si>
    <t>TL</t>
  </si>
  <si>
    <t>TG</t>
  </si>
  <si>
    <t>TO</t>
  </si>
  <si>
    <t>Trinidade e Tobago</t>
  </si>
  <si>
    <t>TT</t>
  </si>
  <si>
    <t>TN</t>
  </si>
  <si>
    <t>Turcomenistão</t>
  </si>
  <si>
    <t>TM</t>
  </si>
  <si>
    <t>TR</t>
  </si>
  <si>
    <t>TV</t>
  </si>
  <si>
    <t>UA</t>
  </si>
  <si>
    <t>UG</t>
  </si>
  <si>
    <t>União da Sérvia e Montenegro</t>
  </si>
  <si>
    <t>CS</t>
  </si>
  <si>
    <t>UY</t>
  </si>
  <si>
    <t>UZ</t>
  </si>
  <si>
    <t>VU</t>
  </si>
  <si>
    <t>VA</t>
  </si>
  <si>
    <t>VE</t>
  </si>
  <si>
    <t>VN</t>
  </si>
  <si>
    <t>ZM</t>
  </si>
  <si>
    <t>ZW</t>
  </si>
  <si>
    <t>Como utilizar esta tabela:</t>
  </si>
  <si>
    <t xml:space="preserve">       Escolha o destino e o serviço a ser executado.    </t>
  </si>
  <si>
    <t xml:space="preserve">       Usando a tabela, encontre a zona em que está seu destino.</t>
  </si>
  <si>
    <t xml:space="preserve">       Utilizando os preços na tabela acordada, verifique quanto vai custar sua remessa para o serviço escolhido.</t>
  </si>
  <si>
    <t xml:space="preserve">         Contate seu representante local ou o atendimento ao cliente da TNT para outras localidades que não estão listadas ou informações mais precisas.</t>
  </si>
  <si>
    <t>1.</t>
  </si>
  <si>
    <t>2.</t>
  </si>
  <si>
    <t>3.</t>
  </si>
  <si>
    <t>4.</t>
  </si>
  <si>
    <t>5.</t>
  </si>
  <si>
    <t>6.</t>
  </si>
  <si>
    <t>7.</t>
  </si>
  <si>
    <t>8.</t>
  </si>
  <si>
    <t>9.</t>
  </si>
  <si>
    <t>10.</t>
  </si>
  <si>
    <t>11.</t>
  </si>
  <si>
    <t>12.</t>
  </si>
  <si>
    <t xml:space="preserve">Sobretaxa de Combustível não inclusa na tarifa.                                                                                                                                                                       </t>
  </si>
  <si>
    <t xml:space="preserve">Taxa de Combustível variavel de acordo com o site TNT. </t>
  </si>
  <si>
    <t>http://www.tnt.com/express/pt_br/site/home/Suporte/sobretaxas.html</t>
  </si>
  <si>
    <t>Impostos e Taxas alfandegárias não inclusos na tarifa</t>
  </si>
  <si>
    <t>Consulte as regras para contratação de seguro de suas remessas no site www.tnt.com/br ou através da Central de Atendimento ao Cliente TNT.</t>
  </si>
  <si>
    <t>Remessas que não utilizem conhecimento eletrônico de transporte (AWB) estão sujeitas a cobrança de U$ 0,75 por conhecimento.</t>
  </si>
  <si>
    <t>Caso o cliente não efetue envios em 13 semanas consecutivas a tarifa estará sujeita a alteração para uma tarifa padrão.</t>
  </si>
  <si>
    <t xml:space="preserve">Tarifas expressas em Dólares (USD). </t>
  </si>
  <si>
    <t>Esta proposta é válida por 60 dias a partir da data de apresentação.</t>
  </si>
  <si>
    <t>O contrato será válido por 12 meses a contar da data do contrato e estará sujeito a uma revisão trimestral de acordo com a movimentação acordada.</t>
  </si>
  <si>
    <t xml:space="preserve">Peso volumétrico: Altura (m) x Comprim. (m) x Largura (m) x Fator de conversão volumétrica. </t>
  </si>
  <si>
    <t>Para os produtos Express acima o fator de conversão volumétrica é 200Kg/m³</t>
  </si>
  <si>
    <t xml:space="preserve">Remessas coletadas e/ou entregues em localidades em área remota estão sujeitas a tarifação de U$ 20,00 até 50Kg </t>
  </si>
  <si>
    <t>com adicional por Kg de U$ 0,30 acima de 50Kg. Consulte a lista de área remota no site: www.tnt.com/br</t>
  </si>
  <si>
    <t xml:space="preserve">Para informações sobre documentos necessários, consulte a Central de Atendimento ao Cliente TNT. </t>
  </si>
  <si>
    <t>Consulte sempre as localidades atendidas e restrições a produtos perigosos.</t>
  </si>
  <si>
    <t xml:space="preserve">Remessas de Exportação com valor declarado até USD 5.000 e Importação até USD 3.000, de acordo com a Instrução Normativa número 1.073, </t>
  </si>
  <si>
    <t>podem ser enviadas utilizando o serviço express. Consulte nosso serviço de liberação alfandegária para remessas com valor superior.</t>
  </si>
  <si>
    <t>STBJ1-15D-</t>
  </si>
  <si>
    <t>STBJ1-15N-</t>
  </si>
  <si>
    <t>STBJ1-48N-</t>
  </si>
  <si>
    <t>STBJ2-15D-</t>
  </si>
  <si>
    <t>STBJ2-15N-</t>
  </si>
  <si>
    <t>STBJ2-48N-</t>
  </si>
  <si>
    <t>STBJ3-15D-</t>
  </si>
  <si>
    <t>STBJ3-15N-</t>
  </si>
  <si>
    <t>STBJ3-48N-</t>
  </si>
  <si>
    <t>STBJ4-15D-</t>
  </si>
  <si>
    <t>STBJ4-15N-</t>
  </si>
  <si>
    <t>STBJ4-48N-</t>
  </si>
  <si>
    <t>STBJ5-15D-</t>
  </si>
  <si>
    <t>STBJ5-15N-</t>
  </si>
  <si>
    <t>STBJ5-48N-</t>
  </si>
  <si>
    <t>STBJ1</t>
  </si>
  <si>
    <t>STBJ2</t>
  </si>
  <si>
    <t>STBJ3</t>
  </si>
  <si>
    <t>STBJ4</t>
  </si>
  <si>
    <t>STBJ5</t>
  </si>
  <si>
    <t>Sem Taxa de Combustível - Express Docs</t>
  </si>
  <si>
    <t>Com Taxa de Combustível - Express Docs</t>
  </si>
  <si>
    <t>Tempo de Trânsito para Albânia - Express Docs</t>
  </si>
</sst>
</file>

<file path=xl/styles.xml><?xml version="1.0" encoding="utf-8"?>
<styleSheet xmlns="http://schemas.openxmlformats.org/spreadsheetml/2006/main">
  <numFmts count="41">
    <numFmt numFmtId="41" formatCode="_-* #,##0_-;\-* #,##0_-;_-* &quot;-&quot;_-;_-@_-"/>
    <numFmt numFmtId="43" formatCode="_-* #,##0.00_-;\-* #,##0.00_-;_-* &quot;-&quot;??_-;_-@_-"/>
    <numFmt numFmtId="164" formatCode="0.0"/>
    <numFmt numFmtId="165" formatCode="_-[$$-409]* #,##0.00_ ;_-[$$-409]* \-#,##0.00\ ;_-[$$-409]* &quot;-&quot;??_ ;_-@_ "/>
    <numFmt numFmtId="166" formatCode="0.0%"/>
    <numFmt numFmtId="167" formatCode="_-[$USD]\ * #,##0.00_-;\-[$USD]\ * #,##0.00_-;_-[$USD]\ * &quot;-&quot;??_-;_-@_-"/>
    <numFmt numFmtId="168" formatCode="0\ &quot;Dias&quot;"/>
    <numFmt numFmtId="169" formatCode="0.0\ &quot;Kg&quot;"/>
    <numFmt numFmtId="170" formatCode="d\.mmm\.yy"/>
    <numFmt numFmtId="171" formatCode="&quot;$&quot;#,##0\ ;[Red]\(&quot;$&quot;#,##0\)"/>
    <numFmt numFmtId="172" formatCode="&quot;$&quot;#,##0.00\ ;[Red]\(&quot;$&quot;#,##0.00\)"/>
    <numFmt numFmtId="173" formatCode="[Blue]General"/>
    <numFmt numFmtId="174" formatCode="&quot;$&quot;_##,##0_);[Red]\(&quot;$&quot;_#\,##0\)"/>
    <numFmt numFmtId="175" formatCode="&quot;$&quot;____#########0_);[Red]\(&quot;$&quot;____#######0\)"/>
    <numFmt numFmtId="176" formatCode="0.000_)"/>
    <numFmt numFmtId="177" formatCode="#,##0.00\ &quot;F&quot;;\-#,##0.00\ &quot;F&quot;"/>
    <numFmt numFmtId="178" formatCode="mmmmddyy"/>
    <numFmt numFmtId="179" formatCode="_(* #,##0_);_(* \(#,##0\);_(* &quot;-&quot;_);_(@_)"/>
    <numFmt numFmtId="180" formatCode="_(* #,##0.00_);_(* \(#,##0.00\);_(* &quot;-&quot;??_);_(@_)"/>
    <numFmt numFmtId="181" formatCode="yyyyddmmmm"/>
    <numFmt numFmtId="182" formatCode="_([$€]* #,##0.00_);_([$€]* \(#,##0.00\);_([$€]* &quot;-&quot;??_);_(@_)"/>
    <numFmt numFmtId="183" formatCode="_(&quot;£&quot;\ * #,##0_);_(&quot;£&quot;\ * \(#,##0\);_(&quot;£&quot;\ * &quot;-&quot;_);_(@_)"/>
    <numFmt numFmtId="184" formatCode="_(&quot;£&quot;\ * #,##0.00_);_(&quot;£&quot;\ * \(#,##0.00\);_(&quot;£&quot;\ * &quot;-&quot;??_);_(@_)"/>
    <numFmt numFmtId="185" formatCode="_ * #,##0_ ;_ * \-#,##0_ ;_ * &quot;-&quot;_ ;_ @_ "/>
    <numFmt numFmtId="186" formatCode="_ * #,##0.00_ ;_ * \-#,##0.00_ ;_ * &quot;-&quot;??_ ;_ @_ "/>
    <numFmt numFmtId="187" formatCode="&quot;£&quot;\ #,##0.00_);[Red]\(&quot;£&quot;\ #,##0.00\)"/>
    <numFmt numFmtId="188" formatCode="&quot;$&quot;#,##0_);[Red]\(&quot;$&quot;#,##0\)"/>
    <numFmt numFmtId="189" formatCode="_(&quot;$&quot;* #,##0_);_(&quot;$&quot;* \(#,##0\);_(&quot;$&quot;* &quot;-&quot;_);_(@_)"/>
    <numFmt numFmtId="190" formatCode="&quot;$&quot;#,##0.00_);[Red]\(&quot;$&quot;#,##0.00\)"/>
    <numFmt numFmtId="191" formatCode="_(&quot;$&quot;* #,##0.00_);_(&quot;$&quot;* \(#,##0.00\);_(&quot;$&quot;* &quot;-&quot;??_);_(@_)"/>
    <numFmt numFmtId="192" formatCode="#,##0\ &quot;Kč&quot;;[Red]\-#,##0\ &quot;Kč&quot;"/>
    <numFmt numFmtId="193" formatCode="#,##0.00\ &quot;Kč&quot;;\-#,##0.00\ &quot;Kč&quot;"/>
    <numFmt numFmtId="194" formatCode="_-&quot;$&quot;* #,##0_-;\-&quot;$&quot;* #,##0_-;_-&quot;$&quot;* &quot;-&quot;_-;_-@_-"/>
    <numFmt numFmtId="195" formatCode="0.0000000"/>
    <numFmt numFmtId="196" formatCode="#,##0&quot;£&quot;_);\(#,##0&quot;£&quot;\)"/>
    <numFmt numFmtId="197" formatCode="&quot;\&quot;#,##0.00;[Red]&quot;\&quot;\-#,##0.00"/>
    <numFmt numFmtId="198" formatCode="&quot;\&quot;#,##0;[Red]&quot;\&quot;\-#,##0"/>
    <numFmt numFmtId="199" formatCode="[$USD]\ #,##0.00"/>
    <numFmt numFmtId="200" formatCode="0.000"/>
    <numFmt numFmtId="201" formatCode=".00"/>
    <numFmt numFmtId="202" formatCode="[$-416]dd\-mmm\-yy;@"/>
  </numFmts>
  <fonts count="8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rgb="FFFF0000"/>
      <name val="Calibri"/>
      <family val="2"/>
      <scheme val="minor"/>
    </font>
    <font>
      <sz val="11"/>
      <color rgb="FFFF0000"/>
      <name val="Calibri"/>
      <family val="2"/>
      <scheme val="minor"/>
    </font>
    <font>
      <sz val="11"/>
      <color rgb="FFE4E4E4"/>
      <name val="Calibri"/>
      <family val="2"/>
      <scheme val="minor"/>
    </font>
    <font>
      <sz val="12"/>
      <color theme="1"/>
      <name val="Calibri"/>
      <family val="2"/>
      <scheme val="minor"/>
    </font>
    <font>
      <sz val="14"/>
      <name val="Calibri"/>
      <family val="2"/>
      <scheme val="minor"/>
    </font>
    <font>
      <sz val="11"/>
      <name val="Calibri"/>
      <family val="2"/>
      <scheme val="minor"/>
    </font>
    <font>
      <sz val="10"/>
      <name val="Arial"/>
      <family val="2"/>
    </font>
    <font>
      <sz val="11"/>
      <name val="Tms Rmn"/>
    </font>
    <font>
      <sz val="10"/>
      <name val="Helv"/>
      <family val="2"/>
    </font>
    <font>
      <sz val="10"/>
      <color indexed="8"/>
      <name val="Arial"/>
      <family val="2"/>
    </font>
    <font>
      <sz val="8"/>
      <name val="Arial"/>
      <family val="2"/>
    </font>
    <font>
      <b/>
      <sz val="12"/>
      <name val="Arial"/>
      <family val="2"/>
    </font>
    <font>
      <sz val="10"/>
      <name val="Univers"/>
      <family val="2"/>
    </font>
    <font>
      <sz val="10"/>
      <name val="MS Sans Serif"/>
      <family val="2"/>
    </font>
    <font>
      <sz val="10"/>
      <name val="Helv"/>
    </font>
    <font>
      <sz val="7"/>
      <name val="Small Fonts"/>
      <family val="2"/>
    </font>
    <font>
      <sz val="10"/>
      <name val="Courier"/>
      <family val="3"/>
    </font>
    <font>
      <b/>
      <i/>
      <sz val="10"/>
      <name val="Arial"/>
      <family val="2"/>
    </font>
    <font>
      <b/>
      <sz val="10"/>
      <name val="MS Sans Serif"/>
      <family val="2"/>
    </font>
    <font>
      <b/>
      <i/>
      <u/>
      <sz val="14"/>
      <color indexed="16"/>
      <name val="Arial"/>
      <family val="2"/>
    </font>
    <font>
      <sz val="11"/>
      <name val="돋움"/>
      <family val="3"/>
      <charset val="129"/>
    </font>
    <font>
      <sz val="12"/>
      <name val="Arial MT"/>
      <family val="2"/>
    </font>
    <font>
      <sz val="11"/>
      <name val="ＭＳ Ｐゴシック"/>
      <family val="3"/>
      <charset val="128"/>
    </font>
    <font>
      <sz val="11"/>
      <color theme="0"/>
      <name val="Calibri"/>
      <family val="2"/>
      <scheme val="minor"/>
    </font>
    <font>
      <sz val="10"/>
      <color theme="1"/>
      <name val="Calibri"/>
      <family val="2"/>
      <scheme val="minor"/>
    </font>
    <font>
      <sz val="10"/>
      <name val="Calibri"/>
      <family val="2"/>
      <scheme val="minor"/>
    </font>
    <font>
      <sz val="28"/>
      <color rgb="FFFF6600"/>
      <name val="Gill Sans"/>
    </font>
    <font>
      <b/>
      <i/>
      <sz val="14"/>
      <color indexed="53"/>
      <name val="Arial"/>
      <family val="2"/>
    </font>
    <font>
      <b/>
      <sz val="12"/>
      <color rgb="FFFF6600"/>
      <name val="Gill Sans"/>
      <family val="2"/>
    </font>
    <font>
      <b/>
      <sz val="12"/>
      <color rgb="FFFF6600"/>
      <name val="Arial"/>
      <family val="2"/>
    </font>
    <font>
      <sz val="10"/>
      <color rgb="FFFF6600"/>
      <name val="Arial"/>
      <family val="2"/>
    </font>
    <font>
      <b/>
      <sz val="12"/>
      <color indexed="53"/>
      <name val="Gill Sans"/>
      <family val="2"/>
    </font>
    <font>
      <b/>
      <sz val="10"/>
      <color rgb="FFFF6600"/>
      <name val="Arial"/>
      <family val="2"/>
    </font>
    <font>
      <b/>
      <sz val="11"/>
      <color rgb="FFFF6600"/>
      <name val="Arial"/>
      <family val="2"/>
    </font>
    <font>
      <b/>
      <sz val="10"/>
      <color rgb="FFFF6600"/>
      <name val="Gill Sans"/>
      <family val="2"/>
    </font>
    <font>
      <b/>
      <sz val="10"/>
      <color indexed="53"/>
      <name val="Gill Sans"/>
      <family val="2"/>
    </font>
    <font>
      <b/>
      <sz val="15"/>
      <name val="Arial"/>
      <family val="2"/>
    </font>
    <font>
      <b/>
      <sz val="8"/>
      <name val="Arial"/>
      <family val="2"/>
    </font>
    <font>
      <b/>
      <sz val="10"/>
      <color indexed="53"/>
      <name val="Arial"/>
      <family val="2"/>
    </font>
    <font>
      <b/>
      <sz val="10"/>
      <name val="Arial"/>
      <family val="2"/>
    </font>
    <font>
      <sz val="10"/>
      <color rgb="FFFF6600"/>
      <name val="TPG Gill Sans"/>
      <family val="2"/>
    </font>
    <font>
      <b/>
      <sz val="10"/>
      <color indexed="8"/>
      <name val="TPG Gill Sans"/>
      <family val="2"/>
    </font>
    <font>
      <sz val="10"/>
      <name val="TPG Gill Sans"/>
      <family val="2"/>
    </font>
    <font>
      <sz val="11"/>
      <color indexed="53"/>
      <name val="Gill Sans"/>
      <family val="2"/>
    </font>
    <font>
      <sz val="8"/>
      <color theme="0"/>
      <name val="Arial"/>
      <family val="2"/>
    </font>
    <font>
      <b/>
      <sz val="9"/>
      <name val="Arial"/>
      <family val="2"/>
    </font>
    <font>
      <sz val="12"/>
      <color rgb="FFFF6600"/>
      <name val="TPG Gill Sans"/>
    </font>
    <font>
      <sz val="11"/>
      <color rgb="FFFF6600"/>
      <name val="TPG Gill Sans"/>
    </font>
    <font>
      <b/>
      <sz val="10"/>
      <color rgb="FFC4C5C6"/>
      <name val="Arial"/>
      <family val="2"/>
    </font>
    <font>
      <sz val="10"/>
      <name val="TPG Gill Sans"/>
    </font>
    <font>
      <sz val="11"/>
      <name val="TPG Gill Sans"/>
      <family val="2"/>
    </font>
    <font>
      <sz val="11"/>
      <name val="Arial"/>
      <family val="2"/>
    </font>
    <font>
      <b/>
      <sz val="8"/>
      <name val="TPG Gill Sans"/>
      <family val="2"/>
    </font>
    <font>
      <b/>
      <sz val="11"/>
      <name val="TPG Gill Sans"/>
      <family val="2"/>
    </font>
    <font>
      <b/>
      <sz val="12"/>
      <name val="TPG Gill Sans"/>
      <family val="2"/>
    </font>
    <font>
      <sz val="14"/>
      <color indexed="53"/>
      <name val="Arial"/>
      <family val="2"/>
    </font>
    <font>
      <sz val="20"/>
      <color indexed="53"/>
      <name val="TPG Gill Sans"/>
      <family val="2"/>
    </font>
    <font>
      <sz val="18"/>
      <color indexed="53"/>
      <name val="TPG Gill Sans"/>
      <family val="2"/>
    </font>
    <font>
      <sz val="10"/>
      <color indexed="10"/>
      <name val="TPG Gill Sans"/>
      <family val="2"/>
    </font>
    <font>
      <b/>
      <sz val="20"/>
      <color indexed="10"/>
      <name val="TPG Gill Sans"/>
      <family val="2"/>
    </font>
    <font>
      <sz val="20"/>
      <color indexed="10"/>
      <name val="TPG Gill Sans"/>
      <family val="2"/>
    </font>
    <font>
      <b/>
      <sz val="18"/>
      <color indexed="10"/>
      <name val="TPG Gill Sans"/>
      <family val="2"/>
    </font>
    <font>
      <sz val="14"/>
      <name val="Arial"/>
      <family val="2"/>
    </font>
    <font>
      <b/>
      <sz val="20"/>
      <name val="TPG Gill Sans"/>
      <family val="2"/>
    </font>
    <font>
      <sz val="10"/>
      <color theme="0" tint="-0.499984740745262"/>
      <name val="TPG Gill Sans"/>
      <family val="2"/>
    </font>
    <font>
      <b/>
      <sz val="10"/>
      <color indexed="52"/>
      <name val="TPG Gill Sans"/>
      <family val="2"/>
    </font>
    <font>
      <b/>
      <sz val="10"/>
      <color indexed="53"/>
      <name val="TPG Gill Sans"/>
      <family val="2"/>
    </font>
    <font>
      <b/>
      <sz val="10"/>
      <name val="TPG Gill Sans"/>
      <family val="2"/>
    </font>
    <font>
      <sz val="10"/>
      <color indexed="52"/>
      <name val="TPG Gill Sans"/>
      <family val="2"/>
    </font>
    <font>
      <sz val="14"/>
      <color indexed="8"/>
      <name val="Arial"/>
      <family val="2"/>
    </font>
    <font>
      <sz val="10"/>
      <name val="Wingdings 2"/>
      <family val="1"/>
      <charset val="2"/>
    </font>
    <font>
      <b/>
      <sz val="20"/>
      <name val="Wingdings 2"/>
      <family val="1"/>
      <charset val="2"/>
    </font>
    <font>
      <sz val="20"/>
      <name val="Wingdings 2"/>
      <family val="1"/>
      <charset val="2"/>
    </font>
    <font>
      <b/>
      <sz val="14"/>
      <color rgb="FFFF6600"/>
      <name val="Arial"/>
      <family val="2"/>
    </font>
    <font>
      <b/>
      <sz val="14"/>
      <color indexed="53"/>
      <name val="Arial"/>
      <family val="2"/>
    </font>
    <font>
      <b/>
      <sz val="14"/>
      <color indexed="53"/>
      <name val="TPG Gill Sans"/>
      <family val="2"/>
    </font>
    <font>
      <sz val="14"/>
      <name val="TPG Gill Sans"/>
      <family val="2"/>
    </font>
  </fonts>
  <fills count="31">
    <fill>
      <patternFill patternType="none"/>
    </fill>
    <fill>
      <patternFill patternType="gray125"/>
    </fill>
    <fill>
      <patternFill patternType="solid">
        <fgColor rgb="FFFFFF00"/>
        <bgColor indexed="64"/>
      </patternFill>
    </fill>
    <fill>
      <patternFill patternType="solid">
        <fgColor rgb="FF00B0F0"/>
        <bgColor indexed="64"/>
      </patternFill>
    </fill>
    <fill>
      <patternFill patternType="solid">
        <fgColor rgb="FF92D050"/>
        <bgColor indexed="64"/>
      </patternFill>
    </fill>
    <fill>
      <patternFill patternType="solid">
        <fgColor theme="3" tint="0.39997558519241921"/>
        <bgColor indexed="64"/>
      </patternFill>
    </fill>
    <fill>
      <patternFill patternType="solid">
        <fgColor theme="1"/>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6" tint="0.39997558519241921"/>
        <bgColor indexed="64"/>
      </patternFill>
    </fill>
    <fill>
      <patternFill patternType="solid">
        <fgColor rgb="FFFF0000"/>
        <bgColor indexed="64"/>
      </patternFill>
    </fill>
    <fill>
      <patternFill patternType="solid">
        <fgColor rgb="FFE4E4E4"/>
        <bgColor indexed="64"/>
      </patternFill>
    </fill>
    <fill>
      <patternFill patternType="solid">
        <fgColor theme="0"/>
        <bgColor indexed="64"/>
      </patternFill>
    </fill>
    <fill>
      <patternFill patternType="solid">
        <fgColor rgb="FFF3DA8E"/>
        <bgColor indexed="64"/>
      </patternFill>
    </fill>
    <fill>
      <patternFill patternType="solid">
        <fgColor rgb="FFFF6600"/>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A3A3"/>
        <bgColor indexed="64"/>
      </patternFill>
    </fill>
    <fill>
      <patternFill patternType="solid">
        <fgColor rgb="FFF5E3E3"/>
        <bgColor indexed="64"/>
      </patternFill>
    </fill>
    <fill>
      <patternFill patternType="solid">
        <fgColor rgb="FF0000FF"/>
        <bgColor indexed="64"/>
      </patternFill>
    </fill>
    <fill>
      <patternFill patternType="solid">
        <fgColor rgb="FF7979FF"/>
        <bgColor indexed="64"/>
      </patternFill>
    </fill>
    <fill>
      <patternFill patternType="solid">
        <fgColor rgb="FFBDBDFF"/>
        <bgColor indexed="64"/>
      </patternFill>
    </fill>
    <fill>
      <patternFill patternType="solid">
        <fgColor rgb="FF8BFF8B"/>
        <bgColor indexed="64"/>
      </patternFill>
    </fill>
    <fill>
      <patternFill patternType="solid">
        <fgColor rgb="FFD1FFD1"/>
        <bgColor indexed="64"/>
      </patternFill>
    </fill>
    <fill>
      <patternFill patternType="solid">
        <fgColor rgb="FF00DE00"/>
        <bgColor indexed="64"/>
      </patternFill>
    </fill>
    <fill>
      <patternFill patternType="solid">
        <fgColor rgb="FFC4C5C6"/>
        <bgColor indexed="64"/>
      </patternFill>
    </fill>
    <fill>
      <patternFill patternType="solid">
        <fgColor indexed="47"/>
        <bgColor indexed="64"/>
      </patternFill>
    </fill>
    <fill>
      <patternFill patternType="solid">
        <fgColor indexed="41"/>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top style="medium">
        <color indexed="64"/>
      </top>
      <bottom/>
      <diagonal/>
    </border>
    <border>
      <left style="slantDashDot">
        <color indexed="16"/>
      </left>
      <right style="dotted">
        <color indexed="16"/>
      </right>
      <top/>
      <bottom/>
      <diagonal/>
    </border>
    <border>
      <left style="thin">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rgb="FFFF0000"/>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style="thick">
        <color rgb="FFFF0000"/>
      </right>
      <top/>
      <bottom style="thick">
        <color rgb="FFFF0000"/>
      </bottom>
      <diagonal/>
    </border>
    <border>
      <left style="thick">
        <color rgb="FF0000FF"/>
      </left>
      <right/>
      <top style="thick">
        <color rgb="FF0000FF"/>
      </top>
      <bottom/>
      <diagonal/>
    </border>
    <border>
      <left/>
      <right style="thick">
        <color rgb="FF0000FF"/>
      </right>
      <top style="thick">
        <color rgb="FF0000FF"/>
      </top>
      <bottom/>
      <diagonal/>
    </border>
    <border>
      <left style="thick">
        <color rgb="FF0000FF"/>
      </left>
      <right/>
      <top/>
      <bottom/>
      <diagonal/>
    </border>
    <border>
      <left/>
      <right style="thick">
        <color rgb="FF0000FF"/>
      </right>
      <top/>
      <bottom/>
      <diagonal/>
    </border>
    <border>
      <left style="thick">
        <color rgb="FF0000FF"/>
      </left>
      <right/>
      <top/>
      <bottom style="thick">
        <color rgb="FF0000FF"/>
      </bottom>
      <diagonal/>
    </border>
    <border>
      <left/>
      <right style="thick">
        <color rgb="FF0000FF"/>
      </right>
      <top/>
      <bottom style="thick">
        <color rgb="FF0000FF"/>
      </bottom>
      <diagonal/>
    </border>
    <border>
      <left style="thick">
        <color rgb="FF00DE00"/>
      </left>
      <right/>
      <top style="thick">
        <color rgb="FF00DE00"/>
      </top>
      <bottom/>
      <diagonal/>
    </border>
    <border>
      <left/>
      <right style="thick">
        <color rgb="FF00DE00"/>
      </right>
      <top style="thick">
        <color rgb="FF00DE00"/>
      </top>
      <bottom/>
      <diagonal/>
    </border>
    <border>
      <left style="thick">
        <color rgb="FF00DE00"/>
      </left>
      <right/>
      <top/>
      <bottom/>
      <diagonal/>
    </border>
    <border>
      <left/>
      <right style="thick">
        <color rgb="FF00DE00"/>
      </right>
      <top/>
      <bottom/>
      <diagonal/>
    </border>
    <border>
      <left style="thick">
        <color rgb="FF00DE00"/>
      </left>
      <right/>
      <top/>
      <bottom style="thick">
        <color rgb="FF00DE00"/>
      </bottom>
      <diagonal/>
    </border>
    <border>
      <left/>
      <right style="thick">
        <color rgb="FF00DE00"/>
      </right>
      <top/>
      <bottom style="thick">
        <color rgb="FF00DE00"/>
      </bottom>
      <diagonal/>
    </border>
    <border>
      <left/>
      <right/>
      <top/>
      <bottom style="thin">
        <color indexed="53"/>
      </bottom>
      <diagonal/>
    </border>
    <border>
      <left/>
      <right/>
      <top/>
      <bottom style="thin">
        <color indexed="9"/>
      </bottom>
      <diagonal/>
    </border>
    <border>
      <left/>
      <right/>
      <top style="thin">
        <color theme="0"/>
      </top>
      <bottom style="thin">
        <color theme="0"/>
      </bottom>
      <diagonal/>
    </border>
    <border>
      <left/>
      <right/>
      <top/>
      <bottom style="medium">
        <color indexed="53"/>
      </bottom>
      <diagonal/>
    </border>
    <border>
      <left/>
      <right/>
      <top style="hair">
        <color indexed="53"/>
      </top>
      <bottom style="hair">
        <color indexed="53"/>
      </bottom>
      <diagonal/>
    </border>
    <border>
      <left/>
      <right/>
      <top style="thin">
        <color indexed="9"/>
      </top>
      <bottom style="thin">
        <color indexed="9"/>
      </bottom>
      <diagonal/>
    </border>
    <border>
      <left/>
      <right/>
      <top style="thin">
        <color indexed="9"/>
      </top>
      <bottom/>
      <diagonal/>
    </border>
  </borders>
  <cellStyleXfs count="154">
    <xf numFmtId="0" fontId="0" fillId="0" borderId="0"/>
    <xf numFmtId="9" fontId="1" fillId="0" borderId="0" applyFont="0" applyFill="0" applyBorder="0" applyAlignment="0" applyProtection="0"/>
    <xf numFmtId="170" fontId="10" fillId="0" borderId="0" applyFill="0" applyBorder="0" applyAlignment="0"/>
    <xf numFmtId="171" fontId="10" fillId="0" borderId="0" applyFill="0" applyBorder="0" applyAlignment="0"/>
    <xf numFmtId="172" fontId="10" fillId="0" borderId="0" applyFill="0" applyBorder="0" applyAlignment="0"/>
    <xf numFmtId="173" fontId="10" fillId="0" borderId="0" applyFill="0" applyBorder="0" applyAlignment="0"/>
    <xf numFmtId="174" fontId="10" fillId="0" borderId="0" applyFill="0" applyBorder="0" applyAlignment="0"/>
    <xf numFmtId="170" fontId="10" fillId="0" borderId="0" applyFill="0" applyBorder="0" applyAlignment="0"/>
    <xf numFmtId="175" fontId="10" fillId="0" borderId="0" applyFill="0" applyBorder="0" applyAlignment="0"/>
    <xf numFmtId="171" fontId="10" fillId="0" borderId="0" applyFill="0" applyBorder="0" applyAlignment="0"/>
    <xf numFmtId="176" fontId="11" fillId="0" borderId="0"/>
    <xf numFmtId="176" fontId="11" fillId="0" borderId="0"/>
    <xf numFmtId="176" fontId="11" fillId="0" borderId="0"/>
    <xf numFmtId="176" fontId="11" fillId="0" borderId="0"/>
    <xf numFmtId="176" fontId="11" fillId="0" borderId="0"/>
    <xf numFmtId="176" fontId="11" fillId="0" borderId="0"/>
    <xf numFmtId="176" fontId="11" fillId="0" borderId="0"/>
    <xf numFmtId="176" fontId="11" fillId="0" borderId="0"/>
    <xf numFmtId="170" fontId="10" fillId="0" borderId="0" applyFont="0" applyFill="0" applyBorder="0" applyAlignment="0" applyProtection="0"/>
    <xf numFmtId="177" fontId="10" fillId="0" borderId="0"/>
    <xf numFmtId="0" fontId="12" fillId="0" borderId="0"/>
    <xf numFmtId="0" fontId="12" fillId="0" borderId="0"/>
    <xf numFmtId="0" fontId="12" fillId="0" borderId="0"/>
    <xf numFmtId="171" fontId="10" fillId="0" borderId="0" applyFont="0" applyFill="0" applyBorder="0" applyAlignment="0" applyProtection="0"/>
    <xf numFmtId="178" fontId="10" fillId="0" borderId="0"/>
    <xf numFmtId="14" fontId="13" fillId="0" borderId="0" applyFill="0" applyBorder="0" applyAlignment="0"/>
    <xf numFmtId="179" fontId="10" fillId="0" borderId="0" applyFont="0" applyFill="0" applyBorder="0" applyAlignment="0" applyProtection="0"/>
    <xf numFmtId="180" fontId="10" fillId="0" borderId="0" applyFont="0" applyFill="0" applyBorder="0" applyAlignment="0" applyProtection="0"/>
    <xf numFmtId="181" fontId="10" fillId="0" borderId="0"/>
    <xf numFmtId="170" fontId="10" fillId="0" borderId="0" applyFill="0" applyBorder="0" applyAlignment="0"/>
    <xf numFmtId="171" fontId="10" fillId="0" borderId="0" applyFill="0" applyBorder="0" applyAlignment="0"/>
    <xf numFmtId="170" fontId="10" fillId="0" borderId="0" applyFill="0" applyBorder="0" applyAlignment="0"/>
    <xf numFmtId="175" fontId="10" fillId="0" borderId="0" applyFill="0" applyBorder="0" applyAlignment="0"/>
    <xf numFmtId="171" fontId="10" fillId="0" borderId="0" applyFill="0" applyBorder="0" applyAlignment="0"/>
    <xf numFmtId="182" fontId="10" fillId="0" borderId="0" applyFont="0" applyFill="0" applyBorder="0" applyAlignment="0" applyProtection="0"/>
    <xf numFmtId="183" fontId="10" fillId="0" borderId="0" applyFont="0" applyFill="0" applyBorder="0" applyAlignment="0" applyProtection="0"/>
    <xf numFmtId="184" fontId="10" fillId="0" borderId="0" applyFont="0" applyFill="0" applyBorder="0" applyAlignment="0" applyProtection="0"/>
    <xf numFmtId="38" fontId="14" fillId="15" borderId="0" applyNumberFormat="0" applyBorder="0" applyAlignment="0" applyProtection="0"/>
    <xf numFmtId="0" fontId="15" fillId="0" borderId="5" applyNumberFormat="0" applyAlignment="0" applyProtection="0">
      <alignment horizontal="left" vertical="center"/>
    </xf>
    <xf numFmtId="0" fontId="15" fillId="0" borderId="3">
      <alignment horizontal="left" vertical="center"/>
    </xf>
    <xf numFmtId="0" fontId="10" fillId="0" borderId="0">
      <alignment horizontal="center"/>
    </xf>
    <xf numFmtId="10" fontId="14" fillId="16" borderId="1" applyNumberFormat="0" applyBorder="0" applyAlignment="0" applyProtection="0"/>
    <xf numFmtId="179" fontId="16" fillId="0" borderId="0" applyFont="0" applyFill="0" applyBorder="0" applyAlignment="0" applyProtection="0"/>
    <xf numFmtId="180" fontId="16" fillId="0" borderId="0" applyFont="0" applyFill="0" applyBorder="0" applyAlignment="0" applyProtection="0"/>
    <xf numFmtId="170" fontId="10" fillId="0" borderId="0" applyFill="0" applyBorder="0" applyAlignment="0"/>
    <xf numFmtId="171" fontId="10" fillId="0" borderId="0" applyFill="0" applyBorder="0" applyAlignment="0"/>
    <xf numFmtId="170" fontId="10" fillId="0" borderId="0" applyFill="0" applyBorder="0" applyAlignment="0"/>
    <xf numFmtId="175" fontId="10" fillId="0" borderId="0" applyFill="0" applyBorder="0" applyAlignment="0"/>
    <xf numFmtId="171" fontId="10" fillId="0" borderId="0" applyFill="0" applyBorder="0" applyAlignment="0"/>
    <xf numFmtId="0" fontId="10" fillId="0" borderId="0">
      <alignment horizontal="center"/>
    </xf>
    <xf numFmtId="185" fontId="10" fillId="0" borderId="0" applyFont="0" applyFill="0" applyBorder="0" applyAlignment="0" applyProtection="0"/>
    <xf numFmtId="186" fontId="10" fillId="0" borderId="0" applyFont="0" applyFill="0" applyBorder="0" applyAlignment="0" applyProtection="0"/>
    <xf numFmtId="38" fontId="17" fillId="0" borderId="0" applyFont="0" applyFill="0" applyBorder="0" applyAlignment="0" applyProtection="0"/>
    <xf numFmtId="40" fontId="17" fillId="0" borderId="0" applyFont="0" applyFill="0" applyBorder="0" applyAlignment="0" applyProtection="0"/>
    <xf numFmtId="187" fontId="10" fillId="0" borderId="0" applyFont="0" applyFill="0" applyBorder="0" applyAlignment="0" applyProtection="0"/>
    <xf numFmtId="183" fontId="10" fillId="0" borderId="0" applyFont="0" applyFill="0" applyBorder="0" applyAlignment="0" applyProtection="0"/>
    <xf numFmtId="188" fontId="17" fillId="0" borderId="0" applyFont="0" applyFill="0" applyBorder="0" applyAlignment="0" applyProtection="0"/>
    <xf numFmtId="188" fontId="17" fillId="0" borderId="0" applyFont="0" applyFill="0" applyBorder="0" applyAlignment="0" applyProtection="0"/>
    <xf numFmtId="188" fontId="17" fillId="0" borderId="0" applyFont="0" applyFill="0" applyBorder="0" applyAlignment="0" applyProtection="0"/>
    <xf numFmtId="188" fontId="17" fillId="0" borderId="0" applyFont="0" applyFill="0" applyBorder="0" applyAlignment="0" applyProtection="0"/>
    <xf numFmtId="188" fontId="18" fillId="0" borderId="0" applyFont="0" applyFill="0" applyBorder="0" applyAlignment="0" applyProtection="0"/>
    <xf numFmtId="188" fontId="18" fillId="0" borderId="0" applyFont="0" applyFill="0" applyBorder="0" applyAlignment="0" applyProtection="0"/>
    <xf numFmtId="189" fontId="10" fillId="0" borderId="0" applyFont="0" applyFill="0" applyBorder="0" applyAlignment="0" applyProtection="0"/>
    <xf numFmtId="0" fontId="10" fillId="0" borderId="0" applyFont="0" applyFill="0" applyBorder="0" applyAlignment="0" applyProtection="0"/>
    <xf numFmtId="188" fontId="18" fillId="0" borderId="0" applyFont="0" applyFill="0" applyBorder="0" applyAlignment="0" applyProtection="0"/>
    <xf numFmtId="188" fontId="18" fillId="0" borderId="0" applyFont="0" applyFill="0" applyBorder="0" applyAlignment="0" applyProtection="0"/>
    <xf numFmtId="188" fontId="17" fillId="0" borderId="0" applyFont="0" applyFill="0" applyBorder="0" applyAlignment="0" applyProtection="0"/>
    <xf numFmtId="188" fontId="17" fillId="0" borderId="0" applyFont="0" applyFill="0" applyBorder="0" applyAlignment="0" applyProtection="0"/>
    <xf numFmtId="188" fontId="17" fillId="0" borderId="0" applyFont="0" applyFill="0" applyBorder="0" applyAlignment="0" applyProtection="0"/>
    <xf numFmtId="188" fontId="17" fillId="0" borderId="0" applyFont="0" applyFill="0" applyBorder="0" applyAlignment="0" applyProtection="0"/>
    <xf numFmtId="188" fontId="17" fillId="0" borderId="0" applyFont="0" applyFill="0" applyBorder="0" applyAlignment="0" applyProtection="0"/>
    <xf numFmtId="188" fontId="17" fillId="0" borderId="0" applyFont="0" applyFill="0" applyBorder="0" applyAlignment="0" applyProtection="0"/>
    <xf numFmtId="190" fontId="17" fillId="0" borderId="0" applyFont="0" applyFill="0" applyBorder="0" applyAlignment="0" applyProtection="0"/>
    <xf numFmtId="190" fontId="17" fillId="0" borderId="0" applyFont="0" applyFill="0" applyBorder="0" applyAlignment="0" applyProtection="0"/>
    <xf numFmtId="190" fontId="17" fillId="0" borderId="0" applyFont="0" applyFill="0" applyBorder="0" applyAlignment="0" applyProtection="0"/>
    <xf numFmtId="190" fontId="17" fillId="0" borderId="0" applyFont="0" applyFill="0" applyBorder="0" applyAlignment="0" applyProtection="0"/>
    <xf numFmtId="190" fontId="18" fillId="0" borderId="0" applyFont="0" applyFill="0" applyBorder="0" applyAlignment="0" applyProtection="0"/>
    <xf numFmtId="190" fontId="18" fillId="0" borderId="0" applyFont="0" applyFill="0" applyBorder="0" applyAlignment="0" applyProtection="0"/>
    <xf numFmtId="191" fontId="10" fillId="0" borderId="0" applyFont="0" applyFill="0" applyBorder="0" applyAlignment="0" applyProtection="0"/>
    <xf numFmtId="191" fontId="10" fillId="0" borderId="0" applyFont="0" applyFill="0" applyBorder="0" applyAlignment="0" applyProtection="0"/>
    <xf numFmtId="190" fontId="18" fillId="0" borderId="0" applyFont="0" applyFill="0" applyBorder="0" applyAlignment="0" applyProtection="0"/>
    <xf numFmtId="190" fontId="18" fillId="0" borderId="0" applyFont="0" applyFill="0" applyBorder="0" applyAlignment="0" applyProtection="0"/>
    <xf numFmtId="190" fontId="17" fillId="0" borderId="0" applyFont="0" applyFill="0" applyBorder="0" applyAlignment="0" applyProtection="0"/>
    <xf numFmtId="190" fontId="17" fillId="0" borderId="0" applyFont="0" applyFill="0" applyBorder="0" applyAlignment="0" applyProtection="0"/>
    <xf numFmtId="190" fontId="17" fillId="0" borderId="0" applyFont="0" applyFill="0" applyBorder="0" applyAlignment="0" applyProtection="0"/>
    <xf numFmtId="190" fontId="17" fillId="0" borderId="0" applyFont="0" applyFill="0" applyBorder="0" applyAlignment="0" applyProtection="0"/>
    <xf numFmtId="190" fontId="17" fillId="0" borderId="0" applyFont="0" applyFill="0" applyBorder="0" applyAlignment="0" applyProtection="0"/>
    <xf numFmtId="190" fontId="17" fillId="0" borderId="0" applyFont="0" applyFill="0" applyBorder="0" applyAlignment="0" applyProtection="0"/>
    <xf numFmtId="190" fontId="17" fillId="0" borderId="0" applyFont="0" applyFill="0" applyBorder="0" applyAlignment="0" applyProtection="0"/>
    <xf numFmtId="190" fontId="17" fillId="0" borderId="0" applyFont="0" applyFill="0" applyBorder="0" applyAlignment="0" applyProtection="0"/>
    <xf numFmtId="37" fontId="19" fillId="0" borderId="0"/>
    <xf numFmtId="0" fontId="20" fillId="0" borderId="0"/>
    <xf numFmtId="176"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21" fillId="0" borderId="0"/>
    <xf numFmtId="192" fontId="10" fillId="0" borderId="0" applyFont="0" applyFill="0" applyBorder="0" applyAlignment="0" applyProtection="0"/>
    <xf numFmtId="193" fontId="10" fillId="0" borderId="0" applyFont="0" applyFill="0" applyBorder="0" applyAlignment="0" applyProtection="0"/>
    <xf numFmtId="174" fontId="10" fillId="0" borderId="0" applyFont="0" applyFill="0" applyBorder="0" applyAlignment="0" applyProtection="0"/>
    <xf numFmtId="194" fontId="10" fillId="0" borderId="0" applyFont="0" applyFill="0" applyBorder="0" applyAlignment="0" applyProtection="0"/>
    <xf numFmtId="10" fontId="10" fillId="0" borderId="0" applyFont="0" applyFill="0" applyBorder="0" applyAlignment="0" applyProtection="0"/>
    <xf numFmtId="9" fontId="17" fillId="0" borderId="6" applyNumberFormat="0" applyBorder="0"/>
    <xf numFmtId="170" fontId="10" fillId="0" borderId="0" applyFill="0" applyBorder="0" applyAlignment="0"/>
    <xf numFmtId="171" fontId="10" fillId="0" borderId="0" applyFill="0" applyBorder="0" applyAlignment="0"/>
    <xf numFmtId="170" fontId="10" fillId="0" borderId="0" applyFill="0" applyBorder="0" applyAlignment="0"/>
    <xf numFmtId="175" fontId="10" fillId="0" borderId="0" applyFill="0" applyBorder="0" applyAlignment="0"/>
    <xf numFmtId="171" fontId="10" fillId="0" borderId="0" applyFill="0" applyBorder="0" applyAlignment="0"/>
    <xf numFmtId="0" fontId="22" fillId="0" borderId="0" applyNumberFormat="0" applyFill="0" applyBorder="0" applyAlignment="0" applyProtection="0"/>
    <xf numFmtId="188" fontId="10" fillId="0" borderId="0" applyFont="0" applyFill="0" applyBorder="0" applyAlignment="0" applyProtection="0"/>
    <xf numFmtId="180" fontId="10" fillId="0" borderId="0" applyFont="0" applyFill="0" applyBorder="0" applyAlignment="0" applyProtection="0"/>
    <xf numFmtId="0" fontId="16" fillId="0" borderId="0"/>
    <xf numFmtId="0" fontId="18" fillId="0" borderId="0"/>
    <xf numFmtId="49" fontId="13" fillId="0" borderId="0" applyFill="0" applyBorder="0" applyAlignment="0"/>
    <xf numFmtId="195" fontId="10" fillId="0" borderId="0" applyFill="0" applyBorder="0" applyAlignment="0"/>
    <xf numFmtId="196" fontId="10" fillId="0" borderId="0" applyFill="0" applyBorder="0" applyAlignment="0"/>
    <xf numFmtId="189" fontId="16" fillId="0" borderId="0" applyFont="0" applyFill="0" applyBorder="0" applyAlignment="0" applyProtection="0"/>
    <xf numFmtId="191" fontId="16" fillId="0" borderId="0" applyFont="0" applyFill="0" applyBorder="0" applyAlignment="0" applyProtection="0"/>
    <xf numFmtId="0" fontId="10" fillId="0" borderId="0">
      <alignment horizontal="center" textRotation="180"/>
    </xf>
    <xf numFmtId="189" fontId="10" fillId="0" borderId="0" applyFont="0" applyFill="0" applyBorder="0" applyAlignment="0" applyProtection="0"/>
    <xf numFmtId="191" fontId="10" fillId="0" borderId="0" applyFont="0" applyFill="0" applyBorder="0" applyAlignment="0" applyProtection="0"/>
    <xf numFmtId="0" fontId="23" fillId="0" borderId="7"/>
    <xf numFmtId="0" fontId="20" fillId="0" borderId="0"/>
    <xf numFmtId="41" fontId="24" fillId="0" borderId="0" applyFont="0" applyFill="0" applyBorder="0" applyAlignment="0" applyProtection="0"/>
    <xf numFmtId="180" fontId="10" fillId="0" borderId="0" applyFont="0" applyFill="0" applyBorder="0" applyAlignment="0" applyProtection="0"/>
    <xf numFmtId="189" fontId="10" fillId="0" borderId="0" applyFont="0" applyFill="0" applyBorder="0" applyAlignment="0" applyProtection="0"/>
    <xf numFmtId="191" fontId="10" fillId="0" borderId="0" applyFont="0" applyFill="0" applyBorder="0" applyAlignment="0" applyProtection="0"/>
    <xf numFmtId="0" fontId="24" fillId="0" borderId="0"/>
    <xf numFmtId="0" fontId="25" fillId="17" borderId="0"/>
    <xf numFmtId="179" fontId="10" fillId="0" borderId="0" applyFont="0" applyFill="0" applyBorder="0" applyAlignment="0" applyProtection="0"/>
    <xf numFmtId="180" fontId="10" fillId="0" borderId="0" applyFont="0" applyFill="0" applyBorder="0" applyAlignment="0" applyProtection="0"/>
    <xf numFmtId="186" fontId="10" fillId="0" borderId="0" applyFont="0" applyFill="0" applyBorder="0" applyAlignment="0" applyProtection="0"/>
    <xf numFmtId="185" fontId="10" fillId="0" borderId="0" applyFont="0" applyFill="0" applyBorder="0" applyAlignment="0" applyProtection="0"/>
    <xf numFmtId="0" fontId="26" fillId="0" borderId="0"/>
    <xf numFmtId="189" fontId="10" fillId="0" borderId="0" applyFont="0" applyFill="0" applyBorder="0" applyAlignment="0" applyProtection="0"/>
    <xf numFmtId="191" fontId="10" fillId="0" borderId="0" applyFont="0" applyFill="0" applyBorder="0" applyAlignment="0" applyProtection="0"/>
    <xf numFmtId="197" fontId="26" fillId="0" borderId="0" applyFont="0" applyFill="0" applyBorder="0" applyAlignment="0" applyProtection="0"/>
    <xf numFmtId="198" fontId="26" fillId="0" borderId="0" applyFont="0" applyFill="0" applyBorder="0" applyAlignment="0" applyProtection="0"/>
    <xf numFmtId="43" fontId="1" fillId="0" borderId="0" applyFont="0" applyFill="0" applyBorder="0" applyAlignment="0" applyProtection="0"/>
    <xf numFmtId="0" fontId="53" fillId="0" borderId="0"/>
  </cellStyleXfs>
  <cellXfs count="340">
    <xf numFmtId="0" fontId="0" fillId="0" borderId="0" xfId="0"/>
    <xf numFmtId="0" fontId="0" fillId="0" borderId="0" xfId="0" applyAlignment="1">
      <alignment horizontal="center"/>
    </xf>
    <xf numFmtId="164" fontId="0" fillId="0" borderId="0" xfId="0" applyNumberFormat="1" applyAlignment="1">
      <alignment horizontal="center"/>
    </xf>
    <xf numFmtId="164" fontId="0" fillId="2" borderId="0" xfId="0" applyNumberFormat="1" applyFill="1" applyAlignment="1">
      <alignment horizontal="center"/>
    </xf>
    <xf numFmtId="0" fontId="0" fillId="3" borderId="0" xfId="0" applyFill="1" applyAlignment="1">
      <alignment horizontal="center"/>
    </xf>
    <xf numFmtId="164" fontId="0" fillId="4" borderId="0" xfId="0" applyNumberFormat="1" applyFill="1" applyAlignment="1">
      <alignment horizontal="center"/>
    </xf>
    <xf numFmtId="0" fontId="0" fillId="0" borderId="0" xfId="0" applyAlignment="1">
      <alignment horizontal="left"/>
    </xf>
    <xf numFmtId="0" fontId="0" fillId="5" borderId="0" xfId="0" applyFill="1" applyAlignment="1">
      <alignment horizontal="center"/>
    </xf>
    <xf numFmtId="0" fontId="3" fillId="0" borderId="0" xfId="0" applyFont="1" applyAlignment="1">
      <alignment horizontal="center"/>
    </xf>
    <xf numFmtId="0" fontId="2" fillId="6" borderId="0" xfId="0" applyFont="1" applyFill="1" applyAlignment="1">
      <alignment horizontal="center" vertical="center"/>
    </xf>
    <xf numFmtId="0" fontId="3" fillId="0" borderId="0" xfId="0" applyFont="1"/>
    <xf numFmtId="0" fontId="0" fillId="8" borderId="1" xfId="0" applyFill="1" applyBorder="1" applyAlignment="1">
      <alignment horizontal="center"/>
    </xf>
    <xf numFmtId="0" fontId="0" fillId="7" borderId="1" xfId="0" applyFill="1" applyBorder="1" applyAlignment="1">
      <alignment horizontal="center"/>
    </xf>
    <xf numFmtId="2" fontId="0" fillId="8" borderId="1" xfId="0" applyNumberFormat="1" applyFill="1" applyBorder="1" applyAlignment="1">
      <alignment horizontal="center"/>
    </xf>
    <xf numFmtId="2" fontId="0" fillId="7" borderId="1" xfId="0" applyNumberFormat="1" applyFill="1" applyBorder="1" applyAlignment="1">
      <alignment horizontal="center"/>
    </xf>
    <xf numFmtId="0" fontId="0" fillId="9" borderId="1" xfId="0" applyFill="1" applyBorder="1" applyAlignment="1">
      <alignment horizontal="center"/>
    </xf>
    <xf numFmtId="0" fontId="0" fillId="0" borderId="0" xfId="0" applyFill="1"/>
    <xf numFmtId="0" fontId="0" fillId="0" borderId="0" xfId="0" applyFill="1" applyAlignment="1">
      <alignment horizontal="center"/>
    </xf>
    <xf numFmtId="165" fontId="0" fillId="0" borderId="0" xfId="0" applyNumberFormat="1" applyFill="1"/>
    <xf numFmtId="10" fontId="0" fillId="0" borderId="0" xfId="1" applyNumberFormat="1" applyFont="1" applyAlignment="1">
      <alignment horizontal="center"/>
    </xf>
    <xf numFmtId="0" fontId="4" fillId="0" borderId="0" xfId="0" applyFont="1"/>
    <xf numFmtId="2" fontId="0" fillId="9" borderId="1" xfId="0" applyNumberFormat="1" applyFill="1" applyBorder="1" applyAlignment="1">
      <alignment horizontal="center"/>
    </xf>
    <xf numFmtId="0" fontId="6" fillId="11" borderId="0" xfId="0" applyFont="1" applyFill="1" applyProtection="1"/>
    <xf numFmtId="0" fontId="0" fillId="11" borderId="0" xfId="0" applyFill="1" applyProtection="1"/>
    <xf numFmtId="0" fontId="0" fillId="11" borderId="0" xfId="0" applyFill="1" applyAlignment="1" applyProtection="1">
      <alignment horizontal="center"/>
    </xf>
    <xf numFmtId="0" fontId="0" fillId="11" borderId="0" xfId="0" applyFill="1" applyBorder="1" applyAlignment="1" applyProtection="1"/>
    <xf numFmtId="0" fontId="5" fillId="11" borderId="0" xfId="0" applyFont="1" applyFill="1" applyProtection="1"/>
    <xf numFmtId="0" fontId="0" fillId="11" borderId="0" xfId="0" applyFill="1" applyBorder="1" applyProtection="1"/>
    <xf numFmtId="166" fontId="0" fillId="12" borderId="1" xfId="1" applyNumberFormat="1" applyFont="1" applyFill="1" applyBorder="1" applyAlignment="1" applyProtection="1">
      <alignment horizontal="right"/>
      <protection locked="0"/>
    </xf>
    <xf numFmtId="0" fontId="0" fillId="11" borderId="0" xfId="0" applyFill="1" applyBorder="1" applyAlignment="1" applyProtection="1">
      <alignment horizontal="right"/>
    </xf>
    <xf numFmtId="0" fontId="0" fillId="11" borderId="1" xfId="0" applyFill="1" applyBorder="1" applyProtection="1"/>
    <xf numFmtId="0" fontId="7" fillId="11" borderId="1" xfId="0" applyFont="1" applyFill="1" applyBorder="1" applyAlignment="1" applyProtection="1">
      <alignment horizontal="center"/>
      <protection locked="0"/>
    </xf>
    <xf numFmtId="167" fontId="8" fillId="14" borderId="1" xfId="0" applyNumberFormat="1" applyFont="1" applyFill="1" applyBorder="1" applyAlignment="1" applyProtection="1">
      <alignment horizontal="center" vertical="center"/>
      <protection locked="0"/>
    </xf>
    <xf numFmtId="0" fontId="0" fillId="12" borderId="1" xfId="1" applyNumberFormat="1" applyFont="1" applyFill="1" applyBorder="1" applyAlignment="1" applyProtection="1">
      <alignment horizontal="center"/>
    </xf>
    <xf numFmtId="0" fontId="0" fillId="11" borderId="0" xfId="0" applyFill="1" applyProtection="1">
      <protection locked="0"/>
    </xf>
    <xf numFmtId="0" fontId="0" fillId="11" borderId="0" xfId="0" quotePrefix="1" applyFill="1" applyProtection="1"/>
    <xf numFmtId="168" fontId="8" fillId="14" borderId="1" xfId="0" applyNumberFormat="1" applyFont="1" applyFill="1" applyBorder="1" applyAlignment="1" applyProtection="1">
      <alignment horizontal="center" vertical="center"/>
      <protection locked="0"/>
    </xf>
    <xf numFmtId="169" fontId="8" fillId="14" borderId="1" xfId="0" applyNumberFormat="1" applyFont="1" applyFill="1" applyBorder="1" applyAlignment="1" applyProtection="1">
      <alignment horizontal="center" vertical="center"/>
      <protection locked="0"/>
    </xf>
    <xf numFmtId="0" fontId="0" fillId="12" borderId="1" xfId="0" applyFill="1" applyBorder="1" applyProtection="1">
      <protection locked="0"/>
    </xf>
    <xf numFmtId="0" fontId="9" fillId="11" borderId="0" xfId="0" applyFont="1" applyFill="1" applyAlignment="1" applyProtection="1">
      <alignment horizontal="center"/>
    </xf>
    <xf numFmtId="0" fontId="9" fillId="11" borderId="0" xfId="0" applyFont="1" applyFill="1" applyProtection="1"/>
    <xf numFmtId="0" fontId="3" fillId="0" borderId="0" xfId="0" applyFont="1" applyAlignment="1" applyProtection="1">
      <alignment vertical="center"/>
      <protection locked="0"/>
    </xf>
    <xf numFmtId="0" fontId="0" fillId="0" borderId="0" xfId="0" applyFont="1"/>
    <xf numFmtId="0" fontId="9" fillId="0" borderId="1" xfId="0" applyFont="1" applyFill="1" applyBorder="1" applyAlignment="1" applyProtection="1">
      <alignment vertical="center"/>
      <protection locked="0"/>
    </xf>
    <xf numFmtId="0" fontId="0" fillId="0" borderId="1" xfId="0" applyFont="1" applyFill="1" applyBorder="1" applyAlignment="1" applyProtection="1">
      <alignment horizontal="center" vertical="center"/>
      <protection locked="0"/>
    </xf>
    <xf numFmtId="0" fontId="0" fillId="0" borderId="0" xfId="0" applyNumberFormat="1" applyFont="1"/>
    <xf numFmtId="0" fontId="0" fillId="0" borderId="1" xfId="0" applyFont="1" applyBorder="1"/>
    <xf numFmtId="0" fontId="0" fillId="0" borderId="1" xfId="0" applyFont="1" applyBorder="1" applyAlignment="1">
      <alignment horizontal="center"/>
    </xf>
    <xf numFmtId="0" fontId="0" fillId="0" borderId="0" xfId="0" applyFont="1" applyBorder="1"/>
    <xf numFmtId="0" fontId="0" fillId="0" borderId="0" xfId="0" applyBorder="1" applyAlignment="1">
      <alignment horizontal="center"/>
    </xf>
    <xf numFmtId="0" fontId="0" fillId="0" borderId="1" xfId="0" applyBorder="1"/>
    <xf numFmtId="199" fontId="0" fillId="0" borderId="0" xfId="0" applyNumberFormat="1" applyFont="1" applyFill="1" applyBorder="1" applyAlignment="1">
      <alignment horizontal="center"/>
    </xf>
    <xf numFmtId="0" fontId="0" fillId="0" borderId="0" xfId="0" applyFont="1" applyFill="1" applyBorder="1" applyAlignment="1">
      <alignment horizontal="center"/>
    </xf>
    <xf numFmtId="199" fontId="0" fillId="0" borderId="0" xfId="0" applyNumberFormat="1" applyBorder="1" applyAlignment="1">
      <alignment horizontal="center"/>
    </xf>
    <xf numFmtId="0" fontId="0" fillId="2" borderId="0" xfId="0" applyFont="1" applyFill="1"/>
    <xf numFmtId="0" fontId="0" fillId="0" borderId="8" xfId="0" applyFill="1" applyBorder="1" applyAlignment="1">
      <alignment horizontal="center"/>
    </xf>
    <xf numFmtId="0" fontId="0" fillId="4" borderId="0" xfId="0" applyFont="1" applyFill="1"/>
    <xf numFmtId="0" fontId="0" fillId="0" borderId="0" xfId="0" applyFont="1" applyFill="1"/>
    <xf numFmtId="0" fontId="0" fillId="0" borderId="0" xfId="0" applyFont="1" applyAlignment="1">
      <alignment horizontal="center"/>
    </xf>
    <xf numFmtId="0" fontId="0" fillId="0" borderId="0" xfId="0" applyFont="1" applyAlignment="1" applyProtection="1">
      <alignment vertical="center"/>
      <protection locked="0"/>
    </xf>
    <xf numFmtId="0" fontId="0" fillId="2" borderId="0" xfId="0" applyFill="1" applyBorder="1"/>
    <xf numFmtId="199" fontId="0" fillId="2" borderId="0" xfId="0" applyNumberFormat="1" applyFont="1" applyFill="1" applyBorder="1" applyAlignment="1">
      <alignment horizontal="center"/>
    </xf>
    <xf numFmtId="199" fontId="0" fillId="2" borderId="0" xfId="0" applyNumberFormat="1" applyFill="1" applyBorder="1" applyAlignment="1">
      <alignment horizontal="center"/>
    </xf>
    <xf numFmtId="0" fontId="0" fillId="2" borderId="0" xfId="0" applyFill="1"/>
    <xf numFmtId="0" fontId="0" fillId="4" borderId="0" xfId="0" applyFill="1" applyBorder="1"/>
    <xf numFmtId="199" fontId="0" fillId="4" borderId="0" xfId="0" applyNumberFormat="1" applyFont="1" applyFill="1" applyBorder="1" applyAlignment="1">
      <alignment horizontal="center"/>
    </xf>
    <xf numFmtId="0" fontId="0" fillId="4" borderId="0" xfId="0" applyFill="1"/>
    <xf numFmtId="199" fontId="0" fillId="4" borderId="0" xfId="0" applyNumberFormat="1" applyFill="1" applyBorder="1" applyAlignment="1">
      <alignment horizontal="center"/>
    </xf>
    <xf numFmtId="0" fontId="0" fillId="3" borderId="0" xfId="0" applyFill="1" applyBorder="1"/>
    <xf numFmtId="199" fontId="0" fillId="3" borderId="0" xfId="0" applyNumberFormat="1" applyFont="1" applyFill="1" applyBorder="1" applyAlignment="1">
      <alignment horizontal="center"/>
    </xf>
    <xf numFmtId="0" fontId="0" fillId="3" borderId="0" xfId="0" applyFont="1" applyFill="1" applyBorder="1" applyAlignment="1">
      <alignment horizontal="center"/>
    </xf>
    <xf numFmtId="0" fontId="0" fillId="19" borderId="12" xfId="0" applyFill="1" applyBorder="1" applyAlignment="1">
      <alignment horizontal="center"/>
    </xf>
    <xf numFmtId="0" fontId="0" fillId="19" borderId="12" xfId="0" applyFont="1" applyFill="1" applyBorder="1" applyAlignment="1">
      <alignment horizontal="center"/>
    </xf>
    <xf numFmtId="0" fontId="0" fillId="3" borderId="0" xfId="0" applyFill="1" applyBorder="1" applyAlignment="1">
      <alignment horizontal="center"/>
    </xf>
    <xf numFmtId="0" fontId="0" fillId="3" borderId="14" xfId="0" applyFill="1" applyBorder="1" applyAlignment="1">
      <alignment horizontal="center"/>
    </xf>
    <xf numFmtId="0" fontId="0" fillId="3" borderId="14" xfId="0" applyFont="1" applyFill="1" applyBorder="1" applyAlignment="1">
      <alignment horizontal="center"/>
    </xf>
    <xf numFmtId="0" fontId="0" fillId="12" borderId="6" xfId="0" applyFont="1" applyFill="1" applyBorder="1"/>
    <xf numFmtId="0" fontId="0" fillId="12" borderId="10" xfId="0" applyFont="1" applyFill="1" applyBorder="1"/>
    <xf numFmtId="0" fontId="0" fillId="12" borderId="9" xfId="0" applyFont="1" applyFill="1" applyBorder="1"/>
    <xf numFmtId="0" fontId="0" fillId="12" borderId="6" xfId="0" applyFill="1" applyBorder="1"/>
    <xf numFmtId="0" fontId="0" fillId="12" borderId="11" xfId="0" applyFill="1" applyBorder="1"/>
    <xf numFmtId="0" fontId="0" fillId="12" borderId="0" xfId="0" applyFont="1" applyFill="1" applyBorder="1"/>
    <xf numFmtId="0" fontId="0" fillId="12" borderId="11" xfId="0" applyFont="1" applyFill="1" applyBorder="1"/>
    <xf numFmtId="0" fontId="0" fillId="12" borderId="13" xfId="0" applyFont="1" applyFill="1" applyBorder="1"/>
    <xf numFmtId="0" fontId="0" fillId="12" borderId="12" xfId="0" applyFont="1" applyFill="1" applyBorder="1"/>
    <xf numFmtId="0" fontId="0" fillId="12" borderId="15" xfId="0" applyFont="1" applyFill="1" applyBorder="1"/>
    <xf numFmtId="0" fontId="0" fillId="10" borderId="0" xfId="0" applyFont="1" applyFill="1" applyBorder="1"/>
    <xf numFmtId="0" fontId="0" fillId="18" borderId="0" xfId="0" applyFont="1" applyFill="1" applyBorder="1"/>
    <xf numFmtId="0" fontId="0" fillId="12" borderId="0" xfId="0" applyFill="1" applyBorder="1"/>
    <xf numFmtId="0" fontId="0" fillId="12" borderId="14" xfId="0" applyFill="1" applyBorder="1"/>
    <xf numFmtId="0" fontId="0" fillId="0" borderId="0" xfId="0" applyAlignment="1">
      <alignment wrapText="1"/>
    </xf>
    <xf numFmtId="0" fontId="0" fillId="0" borderId="0" xfId="0" applyAlignment="1">
      <alignment horizontal="center" wrapText="1"/>
    </xf>
    <xf numFmtId="199" fontId="0" fillId="0" borderId="0" xfId="0" applyNumberFormat="1" applyFont="1" applyFill="1" applyBorder="1" applyAlignment="1">
      <alignment horizontal="center" wrapText="1"/>
    </xf>
    <xf numFmtId="0" fontId="0" fillId="0" borderId="0" xfId="152" applyNumberFormat="1" applyFont="1" applyAlignment="1">
      <alignment wrapText="1"/>
    </xf>
    <xf numFmtId="0" fontId="0" fillId="0" borderId="0" xfId="152" applyNumberFormat="1" applyFont="1"/>
    <xf numFmtId="0" fontId="28" fillId="11" borderId="1" xfId="0" applyFont="1" applyFill="1" applyBorder="1" applyAlignment="1" applyProtection="1">
      <alignment horizontal="center" vertical="center"/>
      <protection locked="0"/>
    </xf>
    <xf numFmtId="167" fontId="29" fillId="14" borderId="1" xfId="0" applyNumberFormat="1" applyFont="1" applyFill="1" applyBorder="1" applyAlignment="1" applyProtection="1">
      <alignment horizontal="center" vertical="center" wrapText="1"/>
      <protection locked="0"/>
    </xf>
    <xf numFmtId="0" fontId="28" fillId="11" borderId="0" xfId="0" applyFont="1" applyFill="1" applyAlignment="1" applyProtection="1">
      <alignment vertical="center"/>
      <protection locked="0"/>
    </xf>
    <xf numFmtId="167" fontId="29" fillId="14" borderId="1" xfId="0" applyNumberFormat="1" applyFont="1" applyFill="1" applyBorder="1" applyAlignment="1" applyProtection="1">
      <alignment horizontal="center" vertical="center"/>
      <protection locked="0"/>
    </xf>
    <xf numFmtId="168" fontId="29" fillId="14" borderId="1" xfId="0" applyNumberFormat="1" applyFont="1" applyFill="1" applyBorder="1" applyAlignment="1" applyProtection="1">
      <alignment horizontal="center" vertical="center"/>
      <protection locked="0"/>
    </xf>
    <xf numFmtId="169" fontId="29" fillId="14" borderId="1" xfId="0" applyNumberFormat="1" applyFont="1" applyFill="1" applyBorder="1" applyAlignment="1" applyProtection="1">
      <alignment horizontal="center" vertical="center"/>
      <protection locked="0"/>
    </xf>
    <xf numFmtId="0" fontId="0" fillId="0" borderId="16" xfId="0" applyFill="1" applyBorder="1"/>
    <xf numFmtId="165" fontId="0" fillId="0" borderId="17" xfId="0" applyNumberFormat="1" applyFill="1" applyBorder="1"/>
    <xf numFmtId="0" fontId="0" fillId="0" borderId="18" xfId="0" applyFill="1" applyBorder="1"/>
    <xf numFmtId="165" fontId="0" fillId="0" borderId="19" xfId="0" applyNumberFormat="1" applyFill="1" applyBorder="1"/>
    <xf numFmtId="0" fontId="0" fillId="0" borderId="18" xfId="0" applyBorder="1"/>
    <xf numFmtId="0" fontId="0" fillId="0" borderId="19" xfId="0" applyBorder="1"/>
    <xf numFmtId="0" fontId="0" fillId="20" borderId="18" xfId="0" applyFont="1" applyFill="1" applyBorder="1"/>
    <xf numFmtId="165" fontId="0" fillId="20" borderId="19" xfId="0" applyNumberFormat="1" applyFont="1" applyFill="1" applyBorder="1"/>
    <xf numFmtId="0" fontId="0" fillId="21" borderId="18" xfId="0" applyFill="1" applyBorder="1"/>
    <xf numFmtId="165" fontId="0" fillId="21" borderId="19" xfId="0" applyNumberFormat="1" applyFill="1" applyBorder="1"/>
    <xf numFmtId="0" fontId="0" fillId="0" borderId="22" xfId="0" applyFill="1" applyBorder="1"/>
    <xf numFmtId="165" fontId="0" fillId="0" borderId="23" xfId="0" applyNumberFormat="1" applyFill="1" applyBorder="1"/>
    <xf numFmtId="0" fontId="0" fillId="0" borderId="24" xfId="0" applyFill="1" applyBorder="1"/>
    <xf numFmtId="165" fontId="0" fillId="0" borderId="25" xfId="0" applyNumberFormat="1" applyFill="1" applyBorder="1"/>
    <xf numFmtId="0" fontId="0" fillId="0" borderId="24" xfId="0" applyBorder="1"/>
    <xf numFmtId="0" fontId="0" fillId="0" borderId="25" xfId="0" applyBorder="1"/>
    <xf numFmtId="0" fontId="0" fillId="23" borderId="24" xfId="0" applyFont="1" applyFill="1" applyBorder="1"/>
    <xf numFmtId="165" fontId="0" fillId="23" borderId="25" xfId="0" applyNumberFormat="1" applyFont="1" applyFill="1" applyBorder="1"/>
    <xf numFmtId="0" fontId="0" fillId="24" borderId="24" xfId="0" applyFont="1" applyFill="1" applyBorder="1"/>
    <xf numFmtId="165" fontId="0" fillId="24" borderId="25" xfId="0" applyNumberFormat="1" applyFont="1" applyFill="1" applyBorder="1"/>
    <xf numFmtId="0" fontId="0" fillId="0" borderId="28" xfId="0" applyFill="1" applyBorder="1"/>
    <xf numFmtId="165" fontId="0" fillId="0" borderId="29" xfId="0" applyNumberFormat="1" applyFill="1" applyBorder="1"/>
    <xf numFmtId="0" fontId="0" fillId="0" borderId="30" xfId="0" applyFill="1" applyBorder="1"/>
    <xf numFmtId="165" fontId="0" fillId="0" borderId="31" xfId="0" applyNumberFormat="1" applyFill="1" applyBorder="1"/>
    <xf numFmtId="0" fontId="0" fillId="0" borderId="30" xfId="0" applyBorder="1"/>
    <xf numFmtId="0" fontId="0" fillId="0" borderId="31" xfId="0" applyBorder="1"/>
    <xf numFmtId="0" fontId="0" fillId="25" borderId="30" xfId="0" applyFont="1" applyFill="1" applyBorder="1"/>
    <xf numFmtId="165" fontId="0" fillId="25" borderId="31" xfId="0" applyNumberFormat="1" applyFont="1" applyFill="1" applyBorder="1"/>
    <xf numFmtId="0" fontId="0" fillId="26" borderId="30" xfId="0" applyFont="1" applyFill="1" applyBorder="1"/>
    <xf numFmtId="165" fontId="0" fillId="26" borderId="31" xfId="0" applyNumberFormat="1" applyFont="1" applyFill="1" applyBorder="1"/>
    <xf numFmtId="200" fontId="9" fillId="6" borderId="0" xfId="0" applyNumberFormat="1" applyFont="1" applyFill="1" applyAlignment="1">
      <alignment horizontal="center"/>
    </xf>
    <xf numFmtId="200" fontId="9" fillId="6" borderId="0" xfId="0" applyNumberFormat="1" applyFont="1" applyFill="1" applyAlignment="1" applyProtection="1">
      <alignment horizontal="center"/>
      <protection locked="0"/>
    </xf>
    <xf numFmtId="200" fontId="0" fillId="11" borderId="0" xfId="0" applyNumberFormat="1" applyFill="1" applyAlignment="1" applyProtection="1">
      <alignment horizontal="center"/>
    </xf>
    <xf numFmtId="1" fontId="6" fillId="11" borderId="0" xfId="0" applyNumberFormat="1" applyFont="1" applyFill="1" applyAlignment="1" applyProtection="1">
      <alignment horizontal="center"/>
    </xf>
    <xf numFmtId="0" fontId="0" fillId="2" borderId="1" xfId="0" applyFill="1" applyBorder="1" applyProtection="1"/>
    <xf numFmtId="0" fontId="14" fillId="0" borderId="0" xfId="93" applyFont="1" applyAlignment="1" applyProtection="1">
      <alignment horizontal="center" vertical="center"/>
      <protection hidden="1"/>
    </xf>
    <xf numFmtId="0" fontId="30" fillId="0" borderId="0" xfId="93" applyFont="1" applyAlignment="1" applyProtection="1">
      <alignment horizontal="left" vertical="center"/>
      <protection locked="0"/>
    </xf>
    <xf numFmtId="0" fontId="10" fillId="0" borderId="0" xfId="93" applyAlignment="1" applyProtection="1">
      <alignment vertical="center"/>
      <protection hidden="1"/>
    </xf>
    <xf numFmtId="0" fontId="10" fillId="0" borderId="0" xfId="93" applyAlignment="1" applyProtection="1">
      <alignment horizontal="center" vertical="center"/>
      <protection hidden="1"/>
    </xf>
    <xf numFmtId="0" fontId="31" fillId="0" borderId="0" xfId="93" applyFont="1" applyAlignment="1" applyProtection="1">
      <alignment horizontal="center" vertical="center"/>
      <protection hidden="1"/>
    </xf>
    <xf numFmtId="0" fontId="32" fillId="0" borderId="0" xfId="93" applyFont="1" applyAlignment="1" applyProtection="1">
      <alignment horizontal="center" vertical="center"/>
      <protection locked="0"/>
    </xf>
    <xf numFmtId="0" fontId="33" fillId="0" borderId="0" xfId="93" applyFont="1" applyFill="1" applyAlignment="1" applyProtection="1">
      <alignment horizontal="center" vertical="center"/>
      <protection hidden="1"/>
    </xf>
    <xf numFmtId="0" fontId="32" fillId="0" borderId="0" xfId="93" applyFont="1" applyAlignment="1" applyProtection="1">
      <alignment horizontal="left" vertical="center"/>
      <protection locked="0"/>
    </xf>
    <xf numFmtId="0" fontId="33" fillId="0" borderId="0" xfId="93" applyFont="1" applyFill="1" applyAlignment="1" applyProtection="1">
      <alignment vertical="center"/>
      <protection hidden="1"/>
    </xf>
    <xf numFmtId="0" fontId="34" fillId="0" borderId="0" xfId="93" applyFont="1" applyAlignment="1" applyProtection="1">
      <alignment vertical="center"/>
      <protection hidden="1"/>
    </xf>
    <xf numFmtId="0" fontId="32" fillId="0" borderId="0" xfId="93" applyFont="1" applyAlignment="1" applyProtection="1">
      <alignment horizontal="left" vertical="center"/>
      <protection hidden="1"/>
    </xf>
    <xf numFmtId="0" fontId="32" fillId="0" borderId="0" xfId="93" applyFont="1" applyAlignment="1" applyProtection="1">
      <alignment horizontal="right" vertical="center"/>
      <protection locked="0"/>
    </xf>
    <xf numFmtId="0" fontId="35" fillId="0" borderId="0" xfId="93" applyFont="1" applyAlignment="1" applyProtection="1">
      <alignment horizontal="left" vertical="center"/>
      <protection locked="0"/>
    </xf>
    <xf numFmtId="0" fontId="36" fillId="0" borderId="0" xfId="93" applyFont="1" applyFill="1" applyAlignment="1" applyProtection="1">
      <alignment horizontal="center" vertical="center"/>
      <protection hidden="1"/>
    </xf>
    <xf numFmtId="0" fontId="37" fillId="0" borderId="0" xfId="93" applyFont="1" applyFill="1" applyAlignment="1" applyProtection="1">
      <alignment vertical="center"/>
      <protection hidden="1"/>
    </xf>
    <xf numFmtId="0" fontId="38" fillId="0" borderId="0" xfId="93" applyFont="1" applyAlignment="1" applyProtection="1">
      <alignment horizontal="left" vertical="center"/>
      <protection hidden="1"/>
    </xf>
    <xf numFmtId="0" fontId="38" fillId="0" borderId="0" xfId="93" applyFont="1" applyAlignment="1" applyProtection="1">
      <alignment horizontal="left" vertical="center"/>
      <protection locked="0"/>
    </xf>
    <xf numFmtId="0" fontId="39" fillId="0" borderId="0" xfId="93" applyFont="1" applyAlignment="1" applyProtection="1">
      <alignment horizontal="left" vertical="center"/>
      <protection locked="0"/>
    </xf>
    <xf numFmtId="0" fontId="40" fillId="0" borderId="0" xfId="93" applyFont="1" applyBorder="1" applyAlignment="1" applyProtection="1">
      <alignment horizontal="center" vertical="center"/>
      <protection hidden="1"/>
    </xf>
    <xf numFmtId="0" fontId="14" fillId="0" borderId="0" xfId="93" applyFont="1" applyFill="1" applyBorder="1" applyAlignment="1" applyProtection="1">
      <alignment horizontal="center" vertical="center"/>
      <protection hidden="1"/>
    </xf>
    <xf numFmtId="0" fontId="14" fillId="15" borderId="0" xfId="93" applyFont="1" applyFill="1" applyBorder="1" applyAlignment="1" applyProtection="1">
      <alignment horizontal="center" vertical="center"/>
      <protection hidden="1"/>
    </xf>
    <xf numFmtId="0" fontId="14" fillId="15" borderId="0" xfId="93" applyFont="1" applyFill="1" applyBorder="1" applyAlignment="1" applyProtection="1">
      <alignment vertical="center"/>
      <protection hidden="1"/>
    </xf>
    <xf numFmtId="0" fontId="41" fillId="15" borderId="0" xfId="93" applyFont="1" applyFill="1" applyBorder="1" applyAlignment="1" applyProtection="1">
      <alignment horizontal="center" vertical="center"/>
      <protection hidden="1"/>
    </xf>
    <xf numFmtId="0" fontId="14" fillId="0" borderId="0" xfId="93" applyFont="1" applyFill="1" applyBorder="1" applyAlignment="1" applyProtection="1">
      <alignment vertical="center"/>
      <protection hidden="1"/>
    </xf>
    <xf numFmtId="0" fontId="41" fillId="0" borderId="0" xfId="93" applyFont="1" applyFill="1" applyAlignment="1" applyProtection="1">
      <alignment horizontal="center" vertical="center"/>
      <protection hidden="1"/>
    </xf>
    <xf numFmtId="0" fontId="42" fillId="0" borderId="0" xfId="93" applyFont="1" applyFill="1" applyAlignment="1" applyProtection="1">
      <alignment horizontal="center" vertical="center"/>
      <protection hidden="1"/>
    </xf>
    <xf numFmtId="0" fontId="43" fillId="0" borderId="0" xfId="93" applyFont="1" applyFill="1" applyAlignment="1" applyProtection="1">
      <alignment horizontal="center" vertical="center"/>
      <protection hidden="1"/>
    </xf>
    <xf numFmtId="0" fontId="43" fillId="0" borderId="0" xfId="93" applyFont="1" applyFill="1" applyBorder="1" applyAlignment="1" applyProtection="1">
      <alignment horizontal="center" vertical="center"/>
      <protection hidden="1"/>
    </xf>
    <xf numFmtId="0" fontId="10" fillId="0" borderId="0" xfId="93" applyAlignment="1">
      <alignment vertical="center"/>
    </xf>
    <xf numFmtId="0" fontId="10" fillId="0" borderId="0" xfId="93" applyAlignment="1">
      <alignment horizontal="center" vertical="center"/>
    </xf>
    <xf numFmtId="0" fontId="10" fillId="0" borderId="0" xfId="93" applyBorder="1" applyAlignment="1" applyProtection="1">
      <alignment vertical="center"/>
      <protection hidden="1"/>
    </xf>
    <xf numFmtId="164" fontId="44" fillId="0" borderId="34" xfId="93" applyNumberFormat="1" applyFont="1" applyFill="1" applyBorder="1" applyAlignment="1" applyProtection="1">
      <alignment horizontal="center" vertical="center"/>
      <protection locked="0"/>
    </xf>
    <xf numFmtId="164" fontId="45" fillId="17" borderId="0" xfId="93" applyNumberFormat="1" applyFont="1" applyFill="1" applyBorder="1" applyAlignment="1" applyProtection="1">
      <alignment horizontal="center" vertical="center"/>
      <protection locked="0"/>
    </xf>
    <xf numFmtId="4" fontId="46" fillId="28" borderId="35" xfId="93" applyNumberFormat="1" applyFont="1" applyFill="1" applyBorder="1" applyAlignment="1" applyProtection="1">
      <alignment horizontal="center" vertical="center"/>
      <protection hidden="1"/>
    </xf>
    <xf numFmtId="0" fontId="46" fillId="0" borderId="0" xfId="93" applyFont="1" applyFill="1" applyBorder="1" applyAlignment="1" applyProtection="1">
      <alignment horizontal="center" vertical="center"/>
      <protection hidden="1"/>
    </xf>
    <xf numFmtId="201" fontId="46" fillId="13" borderId="36" xfId="93" applyNumberFormat="1" applyFont="1" applyFill="1" applyBorder="1" applyAlignment="1" applyProtection="1">
      <alignment horizontal="center" vertical="center"/>
      <protection hidden="1"/>
    </xf>
    <xf numFmtId="164" fontId="45" fillId="17" borderId="0" xfId="93" applyNumberFormat="1" applyFont="1" applyFill="1" applyBorder="1" applyAlignment="1" applyProtection="1">
      <alignment horizontal="center" vertical="center"/>
      <protection hidden="1"/>
    </xf>
    <xf numFmtId="0" fontId="47" fillId="0" borderId="0" xfId="93" applyFont="1" applyAlignment="1" applyProtection="1">
      <alignment vertical="center" textRotation="90"/>
      <protection hidden="1"/>
    </xf>
    <xf numFmtId="164" fontId="45" fillId="17" borderId="0" xfId="93" applyNumberFormat="1" applyFont="1" applyFill="1" applyBorder="1" applyAlignment="1" applyProtection="1">
      <alignment horizontal="center" vertical="center"/>
    </xf>
    <xf numFmtId="0" fontId="48" fillId="0" borderId="0" xfId="93" applyFont="1" applyAlignment="1" applyProtection="1">
      <alignment horizontal="center" vertical="center"/>
      <protection hidden="1"/>
    </xf>
    <xf numFmtId="0" fontId="14" fillId="0" borderId="0" xfId="93" applyFont="1" applyAlignment="1" applyProtection="1">
      <alignment horizontal="left" vertical="center"/>
      <protection hidden="1"/>
    </xf>
    <xf numFmtId="164" fontId="44" fillId="0" borderId="0" xfId="93" applyNumberFormat="1" applyFont="1" applyFill="1" applyBorder="1" applyAlignment="1" applyProtection="1">
      <alignment vertical="center" wrapText="1"/>
      <protection hidden="1"/>
    </xf>
    <xf numFmtId="0" fontId="36" fillId="0" borderId="0" xfId="93" applyFont="1" applyFill="1" applyAlignment="1" applyProtection="1">
      <alignment horizontal="left" vertical="center"/>
      <protection hidden="1"/>
    </xf>
    <xf numFmtId="0" fontId="41" fillId="0" borderId="0" xfId="93" applyFont="1" applyAlignment="1" applyProtection="1">
      <alignment horizontal="center" vertical="center"/>
      <protection hidden="1"/>
    </xf>
    <xf numFmtId="0" fontId="43" fillId="0" borderId="0" xfId="93" applyFont="1" applyAlignment="1" applyProtection="1">
      <alignment horizontal="center" vertical="center"/>
      <protection hidden="1"/>
    </xf>
    <xf numFmtId="164" fontId="44" fillId="0" borderId="34" xfId="93" applyNumberFormat="1" applyFont="1" applyFill="1" applyBorder="1" applyAlignment="1" applyProtection="1">
      <alignment horizontal="center" vertical="center" wrapText="1"/>
      <protection locked="0"/>
    </xf>
    <xf numFmtId="49" fontId="49" fillId="0" borderId="0" xfId="93" applyNumberFormat="1" applyFont="1" applyBorder="1" applyAlignment="1" applyProtection="1">
      <alignment horizontal="center" vertical="center" wrapText="1"/>
      <protection hidden="1"/>
    </xf>
    <xf numFmtId="0" fontId="50" fillId="0" borderId="0" xfId="93" applyFont="1" applyAlignment="1" applyProtection="1">
      <alignment vertical="center"/>
      <protection hidden="1"/>
    </xf>
    <xf numFmtId="0" fontId="51" fillId="0" borderId="0" xfId="93" applyFont="1" applyAlignment="1" applyProtection="1">
      <alignment horizontal="center" vertical="center"/>
      <protection hidden="1"/>
    </xf>
    <xf numFmtId="0" fontId="52" fillId="0" borderId="37" xfId="93" applyFont="1" applyBorder="1" applyAlignment="1" applyProtection="1">
      <alignment horizontal="left" vertical="center"/>
      <protection hidden="1"/>
    </xf>
    <xf numFmtId="0" fontId="43" fillId="0" borderId="37" xfId="93" applyFont="1" applyBorder="1" applyAlignment="1" applyProtection="1">
      <alignment horizontal="left" vertical="center"/>
      <protection hidden="1"/>
    </xf>
    <xf numFmtId="0" fontId="10" fillId="0" borderId="37" xfId="93" applyBorder="1" applyAlignment="1" applyProtection="1">
      <alignment vertical="center"/>
      <protection hidden="1"/>
    </xf>
    <xf numFmtId="14" fontId="15" fillId="0" borderId="37" xfId="93" applyNumberFormat="1" applyFont="1" applyBorder="1" applyAlignment="1" applyProtection="1">
      <alignment vertical="center"/>
      <protection hidden="1"/>
    </xf>
    <xf numFmtId="202" fontId="36" fillId="0" borderId="37" xfId="93" applyNumberFormat="1" applyFont="1" applyBorder="1" applyAlignment="1" applyProtection="1">
      <alignment horizontal="right" vertical="center"/>
      <protection hidden="1"/>
    </xf>
    <xf numFmtId="0" fontId="46" fillId="0" borderId="0" xfId="93" applyFont="1" applyFill="1" applyAlignment="1" applyProtection="1">
      <alignment vertical="center"/>
      <protection hidden="1"/>
    </xf>
    <xf numFmtId="0" fontId="46" fillId="0" borderId="0" xfId="93" applyFont="1" applyAlignment="1" applyProtection="1">
      <alignment vertical="center"/>
      <protection locked="0"/>
    </xf>
    <xf numFmtId="0" fontId="56" fillId="0" borderId="0" xfId="153" applyFont="1" applyAlignment="1" applyProtection="1">
      <alignment vertical="center"/>
      <protection hidden="1"/>
    </xf>
    <xf numFmtId="0" fontId="46" fillId="0" borderId="0" xfId="93" applyFont="1" applyAlignment="1" applyProtection="1">
      <alignment horizontal="center" vertical="center"/>
      <protection hidden="1"/>
    </xf>
    <xf numFmtId="0" fontId="55" fillId="0" borderId="0" xfId="93" applyFont="1" applyAlignment="1" applyProtection="1">
      <alignment horizontal="left" vertical="center" wrapText="1"/>
      <protection hidden="1"/>
    </xf>
    <xf numFmtId="0" fontId="46" fillId="0" borderId="0" xfId="93" applyFont="1" applyAlignment="1" applyProtection="1">
      <alignment vertical="center"/>
      <protection hidden="1"/>
    </xf>
    <xf numFmtId="0" fontId="57" fillId="0" borderId="0" xfId="93" applyFont="1" applyBorder="1" applyAlignment="1" applyProtection="1">
      <alignment vertical="center"/>
      <protection hidden="1"/>
    </xf>
    <xf numFmtId="0" fontId="58" fillId="0" borderId="0" xfId="93" applyFont="1" applyBorder="1" applyAlignment="1" applyProtection="1">
      <alignment vertical="center" wrapText="1"/>
      <protection hidden="1"/>
    </xf>
    <xf numFmtId="0" fontId="46" fillId="0" borderId="0" xfId="93" applyFont="1" applyBorder="1" applyAlignment="1" applyProtection="1">
      <alignment vertical="center"/>
      <protection hidden="1"/>
    </xf>
    <xf numFmtId="0" fontId="58" fillId="0" borderId="0" xfId="93" applyFont="1" applyBorder="1" applyAlignment="1" applyProtection="1">
      <alignment vertical="center"/>
      <protection hidden="1"/>
    </xf>
    <xf numFmtId="0" fontId="10" fillId="0" borderId="0" xfId="93" applyFont="1" applyAlignment="1" applyProtection="1">
      <alignment vertical="center"/>
      <protection hidden="1"/>
    </xf>
    <xf numFmtId="0" fontId="10" fillId="0" borderId="0" xfId="93" applyFont="1" applyAlignment="1" applyProtection="1">
      <alignment horizontal="center" vertical="center"/>
      <protection hidden="1"/>
    </xf>
    <xf numFmtId="0" fontId="46" fillId="17" borderId="0" xfId="93" applyFont="1" applyFill="1" applyBorder="1" applyAlignment="1" applyProtection="1">
      <alignment vertical="center"/>
      <protection hidden="1"/>
    </xf>
    <xf numFmtId="0" fontId="46" fillId="0" borderId="0" xfId="93" applyFont="1" applyBorder="1" applyAlignment="1" applyProtection="1">
      <alignment horizontal="left" vertical="center"/>
      <protection hidden="1"/>
    </xf>
    <xf numFmtId="0" fontId="46" fillId="0" borderId="0" xfId="93" applyFont="1" applyAlignment="1" applyProtection="1">
      <alignment horizontal="center" vertical="center"/>
      <protection locked="0"/>
    </xf>
    <xf numFmtId="0" fontId="46" fillId="17" borderId="0" xfId="93" applyFont="1" applyFill="1" applyBorder="1" applyAlignment="1" applyProtection="1">
      <alignment vertical="center"/>
      <protection locked="0"/>
    </xf>
    <xf numFmtId="0" fontId="46" fillId="0" borderId="0" xfId="93" applyFont="1" applyAlignment="1" applyProtection="1">
      <alignment horizontal="left" vertical="center"/>
      <protection locked="0"/>
    </xf>
    <xf numFmtId="0" fontId="46" fillId="0" borderId="0" xfId="93" applyFont="1" applyBorder="1" applyAlignment="1" applyProtection="1">
      <alignment vertical="center"/>
      <protection locked="0"/>
    </xf>
    <xf numFmtId="0" fontId="32" fillId="0" borderId="0" xfId="93" applyFont="1" applyAlignment="1" applyProtection="1">
      <alignment horizontal="center"/>
      <protection locked="0"/>
    </xf>
    <xf numFmtId="0" fontId="32" fillId="0" borderId="0" xfId="93" applyFont="1" applyAlignment="1" applyProtection="1">
      <alignment horizontal="right"/>
      <protection locked="0"/>
    </xf>
    <xf numFmtId="0" fontId="32" fillId="0" borderId="0" xfId="93" applyFont="1" applyAlignment="1" applyProtection="1">
      <alignment horizontal="left"/>
      <protection locked="0"/>
    </xf>
    <xf numFmtId="0" fontId="38" fillId="0" borderId="0" xfId="93" applyFont="1" applyAlignment="1" applyProtection="1">
      <alignment horizontal="left"/>
      <protection locked="0"/>
    </xf>
    <xf numFmtId="0" fontId="34" fillId="0" borderId="0" xfId="93" applyFont="1" applyAlignment="1" applyProtection="1">
      <alignment horizontal="center" vertical="center"/>
      <protection hidden="1"/>
    </xf>
    <xf numFmtId="0" fontId="10" fillId="0" borderId="0" xfId="93" applyAlignment="1">
      <alignment horizontal="center"/>
    </xf>
    <xf numFmtId="0" fontId="10" fillId="0" borderId="0" xfId="93"/>
    <xf numFmtId="164" fontId="44" fillId="0" borderId="34" xfId="93" applyNumberFormat="1" applyFont="1" applyFill="1" applyBorder="1" applyAlignment="1" applyProtection="1">
      <alignment horizontal="center"/>
      <protection locked="0"/>
    </xf>
    <xf numFmtId="164" fontId="45" fillId="17" borderId="0" xfId="93" applyNumberFormat="1" applyFont="1" applyFill="1" applyBorder="1" applyAlignment="1" applyProtection="1">
      <alignment horizontal="center"/>
    </xf>
    <xf numFmtId="164" fontId="44" fillId="0" borderId="34" xfId="93" applyNumberFormat="1" applyFont="1" applyFill="1" applyBorder="1" applyAlignment="1" applyProtection="1">
      <alignment horizontal="center" wrapText="1"/>
      <protection locked="0"/>
    </xf>
    <xf numFmtId="49" fontId="49" fillId="0" borderId="38" xfId="93" applyNumberFormat="1" applyFont="1" applyBorder="1" applyAlignment="1" applyProtection="1">
      <alignment horizontal="center" wrapText="1"/>
      <protection hidden="1"/>
    </xf>
    <xf numFmtId="0" fontId="48" fillId="0" borderId="0" xfId="93" applyFont="1" applyAlignment="1" applyProtection="1">
      <alignment horizontal="center"/>
      <protection hidden="1"/>
    </xf>
    <xf numFmtId="0" fontId="10" fillId="0" borderId="0" xfId="93" applyProtection="1">
      <protection hidden="1"/>
    </xf>
    <xf numFmtId="0" fontId="46" fillId="0" borderId="0" xfId="93" applyFont="1" applyAlignment="1" applyProtection="1">
      <protection hidden="1"/>
    </xf>
    <xf numFmtId="0" fontId="59" fillId="0" borderId="0" xfId="93" applyFont="1" applyAlignment="1" applyProtection="1">
      <alignment horizontal="left" indent="1"/>
      <protection hidden="1"/>
    </xf>
    <xf numFmtId="0" fontId="59" fillId="0" borderId="0" xfId="93" applyFont="1" applyProtection="1">
      <protection hidden="1"/>
    </xf>
    <xf numFmtId="0" fontId="59" fillId="17" borderId="0" xfId="93" applyFont="1" applyFill="1" applyBorder="1" applyProtection="1">
      <protection hidden="1"/>
    </xf>
    <xf numFmtId="0" fontId="60" fillId="0" borderId="0" xfId="93" applyFont="1" applyFill="1" applyBorder="1" applyProtection="1">
      <protection hidden="1"/>
    </xf>
    <xf numFmtId="0" fontId="61" fillId="0" borderId="0" xfId="93" applyFont="1" applyBorder="1" applyAlignment="1" applyProtection="1">
      <alignment horizontal="left" indent="1"/>
      <protection hidden="1"/>
    </xf>
    <xf numFmtId="0" fontId="61" fillId="0" borderId="39" xfId="93" applyFont="1" applyBorder="1" applyAlignment="1" applyProtection="1">
      <alignment horizontal="center" vertical="center"/>
      <protection hidden="1"/>
    </xf>
    <xf numFmtId="0" fontId="61" fillId="0" borderId="39" xfId="93" applyFont="1" applyFill="1" applyBorder="1" applyAlignment="1" applyProtection="1">
      <alignment horizontal="center" vertical="center"/>
      <protection hidden="1"/>
    </xf>
    <xf numFmtId="0" fontId="61" fillId="0" borderId="0" xfId="93" applyFont="1" applyBorder="1" applyAlignment="1" applyProtection="1">
      <alignment horizontal="left"/>
      <protection hidden="1"/>
    </xf>
    <xf numFmtId="0" fontId="62" fillId="0" borderId="0" xfId="93" applyFont="1" applyFill="1" applyBorder="1" applyAlignment="1" applyProtection="1">
      <protection hidden="1"/>
    </xf>
    <xf numFmtId="0" fontId="63" fillId="0" borderId="0" xfId="93" applyFont="1" applyFill="1" applyBorder="1" applyAlignment="1" applyProtection="1">
      <alignment horizontal="left"/>
      <protection hidden="1"/>
    </xf>
    <xf numFmtId="0" fontId="64" fillId="0" borderId="0" xfId="93" applyFont="1" applyFill="1" applyBorder="1" applyAlignment="1" applyProtection="1">
      <alignment horizontal="left" indent="1"/>
      <protection hidden="1"/>
    </xf>
    <xf numFmtId="0" fontId="65" fillId="0" borderId="0" xfId="93" applyFont="1" applyFill="1" applyBorder="1" applyAlignment="1" applyProtection="1">
      <alignment horizontal="left" indent="1"/>
      <protection hidden="1"/>
    </xf>
    <xf numFmtId="0" fontId="62" fillId="0" borderId="0" xfId="93" applyFont="1" applyFill="1" applyBorder="1" applyAlignment="1" applyProtection="1">
      <alignment horizontal="left" indent="1"/>
      <protection hidden="1"/>
    </xf>
    <xf numFmtId="0" fontId="63" fillId="0" borderId="0" xfId="93" applyFont="1" applyFill="1" applyBorder="1" applyAlignment="1" applyProtection="1">
      <alignment horizontal="left" indent="1"/>
      <protection hidden="1"/>
    </xf>
    <xf numFmtId="0" fontId="63" fillId="0" borderId="0" xfId="93" applyFont="1" applyBorder="1" applyAlignment="1" applyProtection="1">
      <alignment horizontal="left"/>
      <protection hidden="1"/>
    </xf>
    <xf numFmtId="0" fontId="62" fillId="0" borderId="0" xfId="93" applyFont="1" applyAlignment="1" applyProtection="1">
      <protection hidden="1"/>
    </xf>
    <xf numFmtId="0" fontId="46" fillId="0" borderId="0" xfId="93" applyFont="1" applyProtection="1">
      <protection hidden="1"/>
    </xf>
    <xf numFmtId="0" fontId="66" fillId="0" borderId="0" xfId="93" applyFont="1" applyAlignment="1" applyProtection="1">
      <alignment horizontal="left" indent="1"/>
      <protection hidden="1"/>
    </xf>
    <xf numFmtId="0" fontId="66" fillId="0" borderId="0" xfId="93" applyFont="1" applyProtection="1">
      <protection hidden="1"/>
    </xf>
    <xf numFmtId="0" fontId="66" fillId="17" borderId="0" xfId="93" applyFont="1" applyFill="1" applyBorder="1" applyProtection="1">
      <protection hidden="1"/>
    </xf>
    <xf numFmtId="0" fontId="67" fillId="0" borderId="0" xfId="93" applyFont="1" applyFill="1" applyBorder="1" applyProtection="1">
      <protection hidden="1"/>
    </xf>
    <xf numFmtId="49" fontId="46" fillId="0" borderId="0" xfId="93" applyNumberFormat="1" applyFont="1" applyAlignment="1" applyProtection="1">
      <alignment horizontal="left" indent="1"/>
      <protection hidden="1"/>
    </xf>
    <xf numFmtId="0" fontId="46" fillId="0" borderId="39" xfId="93" applyFont="1" applyBorder="1" applyAlignment="1" applyProtection="1">
      <alignment horizontal="center" vertical="center"/>
      <protection hidden="1"/>
    </xf>
    <xf numFmtId="0" fontId="46" fillId="0" borderId="39" xfId="93" applyFont="1" applyFill="1" applyBorder="1" applyAlignment="1" applyProtection="1">
      <alignment horizontal="center" vertical="center"/>
      <protection hidden="1"/>
    </xf>
    <xf numFmtId="0" fontId="62" fillId="0" borderId="0" xfId="93" applyFont="1" applyFill="1" applyBorder="1" applyProtection="1">
      <protection hidden="1"/>
    </xf>
    <xf numFmtId="0" fontId="62" fillId="0" borderId="0" xfId="93" applyFont="1" applyProtection="1">
      <protection hidden="1"/>
    </xf>
    <xf numFmtId="0" fontId="66" fillId="0" borderId="0" xfId="93" applyFont="1" applyAlignment="1" applyProtection="1">
      <alignment horizontal="center"/>
      <protection hidden="1"/>
    </xf>
    <xf numFmtId="17" fontId="68" fillId="0" borderId="0" xfId="93" applyNumberFormat="1" applyFont="1" applyFill="1" applyProtection="1">
      <protection hidden="1"/>
    </xf>
    <xf numFmtId="0" fontId="69" fillId="0" borderId="0" xfId="93" applyFont="1" applyBorder="1" applyAlignment="1" applyProtection="1">
      <alignment horizontal="center" vertical="center"/>
      <protection hidden="1"/>
    </xf>
    <xf numFmtId="0" fontId="70" fillId="0" borderId="0" xfId="93" applyFont="1" applyBorder="1" applyAlignment="1" applyProtection="1">
      <alignment horizontal="center" vertical="center"/>
      <protection hidden="1"/>
    </xf>
    <xf numFmtId="0" fontId="71" fillId="0" borderId="0" xfId="93" applyFont="1" applyBorder="1" applyAlignment="1" applyProtection="1">
      <alignment horizontal="center" vertical="center"/>
      <protection hidden="1"/>
    </xf>
    <xf numFmtId="0" fontId="71" fillId="0" borderId="0" xfId="93" applyFont="1" applyBorder="1" applyAlignment="1" applyProtection="1">
      <alignment vertical="center"/>
      <protection hidden="1"/>
    </xf>
    <xf numFmtId="0" fontId="59" fillId="0" borderId="0" xfId="93" applyFont="1" applyBorder="1" applyAlignment="1" applyProtection="1">
      <alignment horizontal="left" vertical="center" indent="1"/>
      <protection hidden="1"/>
    </xf>
    <xf numFmtId="0" fontId="59" fillId="0" borderId="0" xfId="93" applyFont="1" applyBorder="1" applyAlignment="1" applyProtection="1">
      <alignment horizontal="center" vertical="center"/>
      <protection hidden="1"/>
    </xf>
    <xf numFmtId="0" fontId="66" fillId="0" borderId="0" xfId="93" applyFont="1" applyBorder="1" applyAlignment="1" applyProtection="1">
      <alignment horizontal="center" vertical="center"/>
      <protection hidden="1"/>
    </xf>
    <xf numFmtId="0" fontId="66" fillId="17" borderId="0" xfId="93" applyFont="1" applyFill="1" applyBorder="1" applyAlignment="1" applyProtection="1">
      <alignment horizontal="center" vertical="center"/>
      <protection hidden="1"/>
    </xf>
    <xf numFmtId="0" fontId="66" fillId="0" borderId="0" xfId="93" applyFont="1" applyBorder="1" applyAlignment="1" applyProtection="1">
      <alignment horizontal="left" vertical="center" indent="1"/>
      <protection hidden="1"/>
    </xf>
    <xf numFmtId="0" fontId="71" fillId="0" borderId="0" xfId="93" applyFont="1" applyFill="1" applyBorder="1" applyAlignment="1" applyProtection="1">
      <alignment horizontal="center" vertical="center"/>
      <protection hidden="1"/>
    </xf>
    <xf numFmtId="0" fontId="71" fillId="0" borderId="0" xfId="93" applyFont="1" applyBorder="1" applyAlignment="1" applyProtection="1">
      <alignment horizontal="left" vertical="center" indent="1"/>
      <protection hidden="1"/>
    </xf>
    <xf numFmtId="0" fontId="72" fillId="0" borderId="0" xfId="93" applyFont="1" applyAlignment="1" applyProtection="1">
      <alignment textRotation="90"/>
      <protection hidden="1"/>
    </xf>
    <xf numFmtId="0" fontId="66" fillId="28" borderId="35" xfId="93" applyFont="1" applyFill="1" applyBorder="1" applyAlignment="1" applyProtection="1">
      <alignment horizontal="left" indent="1"/>
      <protection hidden="1"/>
    </xf>
    <xf numFmtId="0" fontId="73" fillId="0" borderId="0" xfId="93" applyNumberFormat="1" applyFont="1" applyFill="1" applyBorder="1" applyAlignment="1" applyProtection="1">
      <alignment horizontal="center"/>
      <protection hidden="1"/>
    </xf>
    <xf numFmtId="0" fontId="66" fillId="28" borderId="35" xfId="93" applyFont="1" applyFill="1" applyBorder="1" applyAlignment="1" applyProtection="1">
      <alignment horizontal="center"/>
      <protection hidden="1"/>
    </xf>
    <xf numFmtId="0" fontId="66" fillId="0" borderId="0" xfId="93" applyNumberFormat="1" applyFont="1" applyFill="1" applyBorder="1" applyAlignment="1" applyProtection="1">
      <alignment horizontal="center"/>
      <protection hidden="1"/>
    </xf>
    <xf numFmtId="0" fontId="74" fillId="0" borderId="0" xfId="93" applyNumberFormat="1" applyFont="1" applyFill="1" applyBorder="1" applyAlignment="1" applyProtection="1">
      <alignment horizontal="center"/>
      <protection hidden="1"/>
    </xf>
    <xf numFmtId="0" fontId="75" fillId="29" borderId="35" xfId="93" applyFont="1" applyFill="1" applyBorder="1" applyAlignment="1" applyProtection="1">
      <alignment horizontal="center" vertical="center"/>
      <protection hidden="1"/>
    </xf>
    <xf numFmtId="0" fontId="76" fillId="0" borderId="0" xfId="93" applyNumberFormat="1" applyFont="1" applyFill="1" applyBorder="1" applyAlignment="1" applyProtection="1">
      <alignment horizontal="center"/>
      <protection hidden="1"/>
    </xf>
    <xf numFmtId="0" fontId="75" fillId="30" borderId="39" xfId="93" applyFont="1" applyFill="1" applyBorder="1" applyAlignment="1" applyProtection="1">
      <alignment horizontal="center" vertical="center"/>
      <protection hidden="1"/>
    </xf>
    <xf numFmtId="0" fontId="76" fillId="17" borderId="0" xfId="93" applyFont="1" applyFill="1" applyBorder="1" applyAlignment="1" applyProtection="1">
      <alignment horizontal="center"/>
      <protection hidden="1"/>
    </xf>
    <xf numFmtId="0" fontId="75" fillId="28" borderId="39" xfId="93" applyFont="1" applyFill="1" applyBorder="1" applyAlignment="1" applyProtection="1">
      <alignment horizontal="center" vertical="center"/>
      <protection hidden="1"/>
    </xf>
    <xf numFmtId="0" fontId="66" fillId="28" borderId="39" xfId="93" applyFont="1" applyFill="1" applyBorder="1" applyAlignment="1" applyProtection="1">
      <alignment horizontal="left" indent="1"/>
      <protection hidden="1"/>
    </xf>
    <xf numFmtId="0" fontId="59" fillId="0" borderId="0" xfId="93" applyFont="1" applyBorder="1" applyProtection="1">
      <protection hidden="1"/>
    </xf>
    <xf numFmtId="49" fontId="74" fillId="0" borderId="0" xfId="93" applyNumberFormat="1" applyFont="1" applyFill="1" applyBorder="1" applyAlignment="1" applyProtection="1">
      <alignment horizontal="center"/>
      <protection hidden="1"/>
    </xf>
    <xf numFmtId="0" fontId="74" fillId="0" borderId="0" xfId="93" applyFont="1" applyFill="1" applyBorder="1" applyAlignment="1" applyProtection="1">
      <alignment horizontal="center"/>
      <protection hidden="1"/>
    </xf>
    <xf numFmtId="0" fontId="73" fillId="0" borderId="0" xfId="93" applyNumberFormat="1" applyFont="1" applyBorder="1" applyAlignment="1" applyProtection="1">
      <alignment horizontal="center"/>
      <protection hidden="1"/>
    </xf>
    <xf numFmtId="0" fontId="59" fillId="0" borderId="0" xfId="93" applyFont="1" applyBorder="1" applyAlignment="1" applyProtection="1">
      <alignment horizontal="left" indent="1"/>
      <protection hidden="1"/>
    </xf>
    <xf numFmtId="49" fontId="59" fillId="0" borderId="0" xfId="93" applyNumberFormat="1" applyFont="1" applyBorder="1" applyProtection="1">
      <protection hidden="1"/>
    </xf>
    <xf numFmtId="0" fontId="59" fillId="0" borderId="0" xfId="93" applyFont="1" applyFill="1" applyBorder="1" applyProtection="1">
      <protection hidden="1"/>
    </xf>
    <xf numFmtId="0" fontId="66" fillId="28" borderId="40" xfId="93" applyFont="1" applyFill="1" applyBorder="1" applyAlignment="1" applyProtection="1">
      <alignment horizontal="left" indent="1"/>
      <protection hidden="1"/>
    </xf>
    <xf numFmtId="0" fontId="66" fillId="28" borderId="39" xfId="93" applyFont="1" applyFill="1" applyBorder="1" applyAlignment="1" applyProtection="1">
      <alignment horizontal="center"/>
      <protection hidden="1"/>
    </xf>
    <xf numFmtId="0" fontId="74" fillId="0" borderId="39" xfId="93" applyNumberFormat="1" applyFont="1" applyFill="1" applyBorder="1" applyAlignment="1" applyProtection="1">
      <alignment horizontal="center"/>
      <protection hidden="1"/>
    </xf>
    <xf numFmtId="49" fontId="74" fillId="0" borderId="39" xfId="93" applyNumberFormat="1" applyFont="1" applyFill="1" applyBorder="1" applyAlignment="1" applyProtection="1">
      <alignment horizontal="center"/>
      <protection hidden="1"/>
    </xf>
    <xf numFmtId="0" fontId="74" fillId="0" borderId="39" xfId="93" applyFont="1" applyFill="1" applyBorder="1" applyAlignment="1" applyProtection="1">
      <alignment horizontal="center"/>
      <protection hidden="1"/>
    </xf>
    <xf numFmtId="0" fontId="46" fillId="0" borderId="0" xfId="93" applyFont="1" applyFill="1" applyProtection="1">
      <protection hidden="1"/>
    </xf>
    <xf numFmtId="49" fontId="66" fillId="28" borderId="39" xfId="93" applyNumberFormat="1" applyFont="1" applyFill="1" applyBorder="1" applyAlignment="1" applyProtection="1">
      <alignment horizontal="left" indent="1"/>
      <protection hidden="1"/>
    </xf>
    <xf numFmtId="49" fontId="66" fillId="28" borderId="39" xfId="93" applyNumberFormat="1" applyFont="1" applyFill="1" applyBorder="1" applyAlignment="1" applyProtection="1">
      <alignment horizontal="center"/>
      <protection hidden="1"/>
    </xf>
    <xf numFmtId="0" fontId="66" fillId="28" borderId="40" xfId="93" applyFont="1" applyFill="1" applyBorder="1" applyAlignment="1" applyProtection="1">
      <alignment horizontal="center"/>
      <protection hidden="1"/>
    </xf>
    <xf numFmtId="0" fontId="74" fillId="0" borderId="40" xfId="93" applyFont="1" applyFill="1" applyBorder="1" applyAlignment="1" applyProtection="1">
      <alignment horizontal="center"/>
      <protection hidden="1"/>
    </xf>
    <xf numFmtId="0" fontId="46" fillId="0" borderId="0" xfId="93" applyFont="1" applyFill="1" applyBorder="1" applyProtection="1">
      <protection hidden="1"/>
    </xf>
    <xf numFmtId="0" fontId="46" fillId="17" borderId="0" xfId="93" applyFont="1" applyFill="1" applyBorder="1" applyProtection="1">
      <protection hidden="1"/>
    </xf>
    <xf numFmtId="0" fontId="46" fillId="0" borderId="0" xfId="93" applyFont="1" applyBorder="1" applyAlignment="1" applyProtection="1">
      <alignment horizontal="center" vertical="center"/>
      <protection hidden="1"/>
    </xf>
    <xf numFmtId="49" fontId="62" fillId="0" borderId="0" xfId="93" applyNumberFormat="1" applyFont="1" applyFill="1" applyBorder="1" applyAlignment="1" applyProtection="1">
      <alignment horizontal="left" indent="1"/>
      <protection hidden="1"/>
    </xf>
    <xf numFmtId="0" fontId="77" fillId="0" borderId="0" xfId="93" applyFont="1" applyAlignment="1" applyProtection="1">
      <alignment horizontal="left" indent="1"/>
      <protection hidden="1"/>
    </xf>
    <xf numFmtId="0" fontId="59" fillId="0" borderId="0" xfId="93" applyFont="1" applyAlignment="1" applyProtection="1">
      <protection hidden="1"/>
    </xf>
    <xf numFmtId="0" fontId="59" fillId="17" borderId="0" xfId="93" applyFont="1" applyFill="1" applyBorder="1" applyAlignment="1" applyProtection="1">
      <protection hidden="1"/>
    </xf>
    <xf numFmtId="0" fontId="78" fillId="17" borderId="0" xfId="93" applyFont="1" applyFill="1" applyBorder="1" applyAlignment="1" applyProtection="1">
      <protection hidden="1"/>
    </xf>
    <xf numFmtId="0" fontId="79" fillId="0" borderId="0" xfId="93" applyFont="1" applyFill="1" applyBorder="1" applyAlignment="1" applyProtection="1">
      <protection hidden="1"/>
    </xf>
    <xf numFmtId="0" fontId="66" fillId="0" borderId="0" xfId="93" applyFont="1" applyAlignment="1" applyProtection="1">
      <protection hidden="1"/>
    </xf>
    <xf numFmtId="0" fontId="66" fillId="17" borderId="0" xfId="93" applyFont="1" applyFill="1" applyBorder="1" applyAlignment="1" applyProtection="1">
      <protection hidden="1"/>
    </xf>
    <xf numFmtId="0" fontId="80" fillId="0" borderId="0" xfId="93" applyFont="1" applyFill="1" applyBorder="1" applyAlignment="1" applyProtection="1">
      <protection hidden="1"/>
    </xf>
    <xf numFmtId="0" fontId="80" fillId="17" borderId="0" xfId="93" applyFont="1" applyFill="1" applyBorder="1" applyAlignment="1" applyProtection="1">
      <protection hidden="1"/>
    </xf>
    <xf numFmtId="0" fontId="66" fillId="0" borderId="0" xfId="93" applyFont="1" applyAlignment="1" applyProtection="1">
      <alignment vertical="top" wrapText="1"/>
      <protection hidden="1"/>
    </xf>
    <xf numFmtId="0" fontId="66" fillId="0" borderId="0" xfId="93" applyFont="1" applyAlignment="1" applyProtection="1">
      <alignment horizontal="left" vertical="top" wrapText="1"/>
      <protection hidden="1"/>
    </xf>
    <xf numFmtId="0" fontId="57" fillId="0" borderId="0" xfId="93" applyFont="1" applyBorder="1" applyAlignment="1" applyProtection="1">
      <alignment vertical="top"/>
      <protection hidden="1"/>
    </xf>
    <xf numFmtId="0" fontId="58" fillId="0" borderId="0" xfId="93" applyFont="1" applyBorder="1" applyAlignment="1" applyProtection="1">
      <alignment vertical="top" wrapText="1"/>
      <protection hidden="1"/>
    </xf>
    <xf numFmtId="0" fontId="58" fillId="0" borderId="0" xfId="93" applyFont="1" applyBorder="1" applyAlignment="1" applyProtection="1">
      <alignment vertical="top"/>
      <protection hidden="1"/>
    </xf>
    <xf numFmtId="0" fontId="10" fillId="0" borderId="0" xfId="93" applyFont="1" applyProtection="1">
      <protection hidden="1"/>
    </xf>
    <xf numFmtId="0" fontId="10" fillId="0" borderId="0" xfId="93" applyFont="1" applyAlignment="1" applyProtection="1">
      <alignment horizontal="center"/>
      <protection hidden="1"/>
    </xf>
    <xf numFmtId="0" fontId="43" fillId="0" borderId="0" xfId="93" applyFont="1" applyBorder="1" applyAlignment="1" applyProtection="1">
      <alignment horizontal="left" vertical="center"/>
      <protection hidden="1"/>
    </xf>
    <xf numFmtId="14" fontId="15" fillId="0" borderId="0" xfId="93" applyNumberFormat="1" applyFont="1" applyBorder="1" applyAlignment="1" applyProtection="1">
      <alignment vertical="center"/>
      <protection hidden="1"/>
    </xf>
    <xf numFmtId="202" fontId="36" fillId="0" borderId="0" xfId="93" applyNumberFormat="1" applyFont="1" applyBorder="1" applyAlignment="1" applyProtection="1">
      <alignment horizontal="right" vertical="center"/>
      <protection hidden="1"/>
    </xf>
    <xf numFmtId="0" fontId="54" fillId="0" borderId="0" xfId="153" applyFont="1" applyAlignment="1" applyProtection="1">
      <alignment horizontal="center" vertical="center"/>
    </xf>
    <xf numFmtId="0" fontId="10" fillId="0" borderId="0" xfId="93" applyFont="1" applyBorder="1" applyAlignment="1" applyProtection="1">
      <alignment vertical="center"/>
      <protection hidden="1"/>
    </xf>
    <xf numFmtId="0" fontId="3" fillId="0" borderId="1" xfId="0" applyFont="1" applyFill="1" applyBorder="1" applyAlignment="1" applyProtection="1">
      <alignment horizontal="center" vertical="center"/>
      <protection locked="0"/>
    </xf>
    <xf numFmtId="0" fontId="0" fillId="0" borderId="18" xfId="0" applyBorder="1" applyAlignment="1">
      <alignment horizontal="center"/>
    </xf>
    <xf numFmtId="0" fontId="0" fillId="0" borderId="19" xfId="0" applyBorder="1" applyAlignment="1">
      <alignment horizontal="center"/>
    </xf>
    <xf numFmtId="0" fontId="9" fillId="10" borderId="20" xfId="0" applyFont="1" applyFill="1" applyBorder="1" applyAlignment="1">
      <alignment horizontal="center"/>
    </xf>
    <xf numFmtId="0" fontId="9" fillId="10" borderId="21" xfId="0" applyFont="1" applyFill="1" applyBorder="1" applyAlignment="1">
      <alignment horizontal="center"/>
    </xf>
    <xf numFmtId="0" fontId="0" fillId="0" borderId="24" xfId="0" applyBorder="1" applyAlignment="1">
      <alignment horizontal="center"/>
    </xf>
    <xf numFmtId="0" fontId="0" fillId="0" borderId="25" xfId="0" applyBorder="1" applyAlignment="1">
      <alignment horizontal="center"/>
    </xf>
    <xf numFmtId="0" fontId="27" fillId="22" borderId="26" xfId="0" applyFont="1" applyFill="1" applyBorder="1" applyAlignment="1">
      <alignment horizontal="center"/>
    </xf>
    <xf numFmtId="0" fontId="27" fillId="22" borderId="27" xfId="0" applyFont="1" applyFill="1" applyBorder="1" applyAlignment="1">
      <alignment horizontal="center"/>
    </xf>
    <xf numFmtId="0" fontId="0" fillId="0" borderId="30" xfId="0" applyBorder="1" applyAlignment="1">
      <alignment horizontal="center"/>
    </xf>
    <xf numFmtId="0" fontId="0" fillId="0" borderId="31" xfId="0" applyBorder="1" applyAlignment="1">
      <alignment horizontal="center"/>
    </xf>
    <xf numFmtId="0" fontId="9" fillId="27" borderId="32" xfId="0" applyFont="1" applyFill="1" applyBorder="1" applyAlignment="1">
      <alignment horizontal="center"/>
    </xf>
    <xf numFmtId="0" fontId="9" fillId="27" borderId="33" xfId="0" applyFont="1" applyFill="1" applyBorder="1" applyAlignment="1">
      <alignment horizontal="center"/>
    </xf>
    <xf numFmtId="0" fontId="0" fillId="13" borderId="1" xfId="0" applyFill="1" applyBorder="1" applyAlignment="1" applyProtection="1">
      <alignment horizontal="center"/>
      <protection locked="0"/>
    </xf>
    <xf numFmtId="0" fontId="0" fillId="0" borderId="2" xfId="0" applyFill="1" applyBorder="1" applyAlignment="1" applyProtection="1">
      <alignment horizontal="center"/>
      <protection locked="0"/>
    </xf>
    <xf numFmtId="0" fontId="0" fillId="0" borderId="3" xfId="0" applyFill="1" applyBorder="1" applyAlignment="1" applyProtection="1">
      <alignment horizontal="center"/>
      <protection locked="0"/>
    </xf>
    <xf numFmtId="0" fontId="0" fillId="0" borderId="4" xfId="0" applyFill="1" applyBorder="1" applyAlignment="1" applyProtection="1">
      <alignment horizontal="center"/>
      <protection locked="0"/>
    </xf>
    <xf numFmtId="0" fontId="0" fillId="11" borderId="1" xfId="0" applyFill="1" applyBorder="1" applyAlignment="1" applyProtection="1">
      <alignment horizontal="center"/>
    </xf>
    <xf numFmtId="0" fontId="0" fillId="12" borderId="1" xfId="0" applyFill="1" applyBorder="1" applyAlignment="1" applyProtection="1">
      <alignment horizontal="center"/>
      <protection locked="0"/>
    </xf>
    <xf numFmtId="200" fontId="0" fillId="2" borderId="1" xfId="0" applyNumberFormat="1" applyFill="1" applyBorder="1" applyAlignment="1" applyProtection="1">
      <alignment horizontal="center"/>
    </xf>
    <xf numFmtId="0" fontId="0" fillId="14" borderId="1" xfId="0" applyFill="1" applyBorder="1" applyAlignment="1" applyProtection="1">
      <alignment horizontal="center"/>
      <protection locked="0"/>
    </xf>
    <xf numFmtId="0" fontId="0" fillId="0" borderId="1" xfId="0" applyFill="1" applyBorder="1" applyAlignment="1" applyProtection="1">
      <alignment horizontal="center"/>
      <protection locked="0"/>
    </xf>
    <xf numFmtId="164" fontId="44" fillId="0" borderId="0" xfId="93" applyNumberFormat="1" applyFont="1" applyFill="1" applyBorder="1" applyAlignment="1" applyProtection="1">
      <alignment horizontal="center" vertical="center" wrapText="1"/>
      <protection hidden="1"/>
    </xf>
    <xf numFmtId="0" fontId="30" fillId="0" borderId="0" xfId="93" applyFont="1" applyAlignment="1" applyProtection="1">
      <alignment horizontal="left" vertical="center"/>
      <protection locked="0"/>
    </xf>
    <xf numFmtId="0" fontId="66" fillId="0" borderId="0" xfId="93" applyFont="1" applyAlignment="1" applyProtection="1">
      <alignment horizontal="left" vertical="top" wrapText="1"/>
      <protection hidden="1"/>
    </xf>
  </cellXfs>
  <cellStyles count="154">
    <cellStyle name="Calc Currency (0)" xfId="2"/>
    <cellStyle name="Calc Currency (2)" xfId="3"/>
    <cellStyle name="Calc Percent (0)" xfId="4"/>
    <cellStyle name="Calc Percent (1)" xfId="5"/>
    <cellStyle name="Calc Percent (2)" xfId="6"/>
    <cellStyle name="Calc Units (0)" xfId="7"/>
    <cellStyle name="Calc Units (1)" xfId="8"/>
    <cellStyle name="Calc Units (2)" xfId="9"/>
    <cellStyle name="Comma  - Style1" xfId="10"/>
    <cellStyle name="Comma  - Style2" xfId="11"/>
    <cellStyle name="Comma  - Style3" xfId="12"/>
    <cellStyle name="Comma  - Style4" xfId="13"/>
    <cellStyle name="Comma  - Style5" xfId="14"/>
    <cellStyle name="Comma  - Style6" xfId="15"/>
    <cellStyle name="Comma  - Style7" xfId="16"/>
    <cellStyle name="Comma  - Style8" xfId="17"/>
    <cellStyle name="Comma [00]" xfId="18"/>
    <cellStyle name="comma zerodec" xfId="19"/>
    <cellStyle name="Comma0 - Style3" xfId="20"/>
    <cellStyle name="Comma1 - Style1" xfId="21"/>
    <cellStyle name="Curren - Style2" xfId="22"/>
    <cellStyle name="Currency [00]" xfId="23"/>
    <cellStyle name="Currency1" xfId="24"/>
    <cellStyle name="Date Short" xfId="25"/>
    <cellStyle name="Dezimal [0]_3rd.country" xfId="26"/>
    <cellStyle name="Dezimal_3rd.country" xfId="27"/>
    <cellStyle name="Dollar (zero dec)" xfId="28"/>
    <cellStyle name="Enter Currency (0)" xfId="29"/>
    <cellStyle name="Enter Currency (2)" xfId="30"/>
    <cellStyle name="Enter Units (0)" xfId="31"/>
    <cellStyle name="Enter Units (1)" xfId="32"/>
    <cellStyle name="Enter Units (2)" xfId="33"/>
    <cellStyle name="Euro" xfId="34"/>
    <cellStyle name="Ezres [0]_print media plan (2)" xfId="35"/>
    <cellStyle name="Ezres_print media plan (2)" xfId="36"/>
    <cellStyle name="Grey" xfId="37"/>
    <cellStyle name="Header1" xfId="38"/>
    <cellStyle name="Header2" xfId="39"/>
    <cellStyle name="Horizontal" xfId="40"/>
    <cellStyle name="Input [yellow]" xfId="41"/>
    <cellStyle name="Komma [0]_Bruto 96" xfId="42"/>
    <cellStyle name="Komma_Bruto 96" xfId="43"/>
    <cellStyle name="Link Currency (0)" xfId="44"/>
    <cellStyle name="Link Currency (2)" xfId="45"/>
    <cellStyle name="Link Units (0)" xfId="46"/>
    <cellStyle name="Link Units (1)" xfId="47"/>
    <cellStyle name="Link Units (2)" xfId="48"/>
    <cellStyle name="Matrix" xfId="49"/>
    <cellStyle name="Millares [0]_Templ" xfId="50"/>
    <cellStyle name="Millares_Templ" xfId="51"/>
    <cellStyle name="Milliers [0]_AR1194" xfId="52"/>
    <cellStyle name="Milliers_AR1194" xfId="53"/>
    <cellStyle name="Moneda [0]_Templ" xfId="54"/>
    <cellStyle name="Moneda_Templ" xfId="55"/>
    <cellStyle name="Monetaire [0]_AR1194" xfId="56"/>
    <cellStyle name="Monétaire [0]_AR1194" xfId="57"/>
    <cellStyle name="Monetaire [0]_CASH1194" xfId="58"/>
    <cellStyle name="Monétaire [0]_CASH1194" xfId="59"/>
    <cellStyle name="Monetaire [0]_INTERC12" xfId="60"/>
    <cellStyle name="Monétaire [0]_INTERC12" xfId="61"/>
    <cellStyle name="Monetaire [0]_laroux" xfId="62"/>
    <cellStyle name="Monétaire [0]_laroux" xfId="63"/>
    <cellStyle name="Monetaire [0]_PREPAID" xfId="64"/>
    <cellStyle name="Monétaire [0]_PREPAID" xfId="65"/>
    <cellStyle name="Monetaire [0]_RPTREV12" xfId="66"/>
    <cellStyle name="Monétaire [0]_RPTREV12" xfId="67"/>
    <cellStyle name="Monetaire [0]_SAMPLREV" xfId="68"/>
    <cellStyle name="Monétaire [0]_SAMPLREV" xfId="69"/>
    <cellStyle name="Monetaire [0]_SAMPLSHP" xfId="70"/>
    <cellStyle name="Monétaire [0]_SAMPLSHP" xfId="71"/>
    <cellStyle name="Monetaire_AR1194" xfId="72"/>
    <cellStyle name="Monétaire_AR1194" xfId="73"/>
    <cellStyle name="Monetaire_CASH1194" xfId="74"/>
    <cellStyle name="Monétaire_CASH1194" xfId="75"/>
    <cellStyle name="Monetaire_INTERC12" xfId="76"/>
    <cellStyle name="Monétaire_INTERC12" xfId="77"/>
    <cellStyle name="Monetaire_laroux" xfId="78"/>
    <cellStyle name="Monétaire_laroux" xfId="79"/>
    <cellStyle name="Monetaire_PREPAID" xfId="80"/>
    <cellStyle name="Monétaire_PREPAID" xfId="81"/>
    <cellStyle name="Monetaire_RPTREV12" xfId="82"/>
    <cellStyle name="Monétaire_RPTREV12" xfId="83"/>
    <cellStyle name="Monetaire_SAMPLREV" xfId="84"/>
    <cellStyle name="Monétaire_SAMPLREV" xfId="85"/>
    <cellStyle name="Monetaire_SAMPLSHP" xfId="86"/>
    <cellStyle name="Monétaire_SAMPLSHP" xfId="87"/>
    <cellStyle name="Monetaire_TBPL0195" xfId="88"/>
    <cellStyle name="Monétaire_TBPL0195" xfId="89"/>
    <cellStyle name="no dec" xfId="90"/>
    <cellStyle name="Non_definito" xfId="91"/>
    <cellStyle name="Normal" xfId="0" builtinId="0"/>
    <cellStyle name="Normal - Style1" xfId="92"/>
    <cellStyle name="Normal 2" xfId="93"/>
    <cellStyle name="Normal 2 10" xfId="94"/>
    <cellStyle name="Normal 2 11" xfId="95"/>
    <cellStyle name="Normal 2 12" xfId="96"/>
    <cellStyle name="Normal 2 13" xfId="97"/>
    <cellStyle name="Normal 2 2" xfId="98"/>
    <cellStyle name="Normal 2 3" xfId="99"/>
    <cellStyle name="Normal 2 4" xfId="100"/>
    <cellStyle name="Normal 2 5" xfId="101"/>
    <cellStyle name="Normal 2 6" xfId="102"/>
    <cellStyle name="Normal 2 7" xfId="103"/>
    <cellStyle name="Normal 2 8" xfId="104"/>
    <cellStyle name="Normal 2 9" xfId="105"/>
    <cellStyle name="Normal 3" xfId="106"/>
    <cellStyle name="Normal 4" xfId="107"/>
    <cellStyle name="Normál_octprint" xfId="108"/>
    <cellStyle name="Normal_ST INTERNATIONAL 2004" xfId="153"/>
    <cellStyle name="Option" xfId="109"/>
    <cellStyle name="OptionHeading" xfId="110"/>
    <cellStyle name="Pénznem [0]_print media plan (2)" xfId="111"/>
    <cellStyle name="Pénznem_print media plan (2)" xfId="112"/>
    <cellStyle name="Percent [0]" xfId="113"/>
    <cellStyle name="Percent [00]" xfId="114"/>
    <cellStyle name="Percent [2]" xfId="115"/>
    <cellStyle name="PERCENTAGE" xfId="116"/>
    <cellStyle name="Porcentagem" xfId="1" builtinId="5"/>
    <cellStyle name="PrePop Currency (0)" xfId="117"/>
    <cellStyle name="PrePop Currency (2)" xfId="118"/>
    <cellStyle name="PrePop Units (0)" xfId="119"/>
    <cellStyle name="PrePop Units (1)" xfId="120"/>
    <cellStyle name="PrePop Units (2)" xfId="121"/>
    <cellStyle name="RowLevel_1_OUTPUT2" xfId="122"/>
    <cellStyle name="Separador de milhares" xfId="152" builtinId="3"/>
    <cellStyle name="Separador de milhares 2" xfId="123"/>
    <cellStyle name="Separador de milhares 3" xfId="124"/>
    <cellStyle name="Standaard_Bruto 96" xfId="125"/>
    <cellStyle name="Standard_AUFFOR95" xfId="126"/>
    <cellStyle name="Text Indent A" xfId="127"/>
    <cellStyle name="Text Indent B" xfId="128"/>
    <cellStyle name="Text Indent C" xfId="129"/>
    <cellStyle name="Valuta [0]_Bruto 96" xfId="130"/>
    <cellStyle name="Valuta_Bruto 96" xfId="131"/>
    <cellStyle name="Vertical" xfId="132"/>
    <cellStyle name="Währung [0]_3rd.country" xfId="133"/>
    <cellStyle name="Währung_3rd.country" xfId="134"/>
    <cellStyle name="zoning" xfId="135"/>
    <cellStyle name="지정되지 않음" xfId="136"/>
    <cellStyle name="콤마 [0]_Book1" xfId="137"/>
    <cellStyle name="콤마_D50W48 Rate" xfId="138"/>
    <cellStyle name="통화 [0]_D50W48 Rate" xfId="139"/>
    <cellStyle name="통화_D50W48 Rate" xfId="140"/>
    <cellStyle name="표준_Book1" xfId="141"/>
    <cellStyle name="一般_Copy of TW TRM1_99" xfId="142"/>
    <cellStyle name="千分位[0]_Copy of TW TRM1_99" xfId="143"/>
    <cellStyle name="千分位_Copy of TW TRM1_99" xfId="144"/>
    <cellStyle name="桁区切り [0.00]_laroux" xfId="145"/>
    <cellStyle name="桁区切り_laroux" xfId="146"/>
    <cellStyle name="標準_laroux" xfId="147"/>
    <cellStyle name="貨幣 [0]_Copy of TW TRM1_99" xfId="148"/>
    <cellStyle name="貨幣_Copy of TW TRM1_99" xfId="149"/>
    <cellStyle name="通貨 [0.00]_laroux" xfId="150"/>
    <cellStyle name="通貨_laroux" xfId="151"/>
  </cellStyles>
  <dxfs count="0"/>
  <tableStyles count="0" defaultTableStyle="TableStyleMedium9" defaultPivotStyle="PivotStyleLight16"/>
  <colors>
    <mruColors>
      <color rgb="FF00DE00"/>
      <color rgb="FFD1FFD1"/>
      <color rgb="FF8BFF8B"/>
      <color rgb="FF00FF00"/>
      <color rgb="FF0000FF"/>
      <color rgb="FFBDBDFF"/>
      <color rgb="FF7979FF"/>
      <color rgb="FFF5E3E3"/>
      <color rgb="FFFFA3A3"/>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externalLink" Target="externalLinks/externalLink6.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5.xml"/><Relationship Id="rId2" Type="http://schemas.openxmlformats.org/officeDocument/2006/relationships/worksheet" Target="worksheets/sheet2.xml"/><Relationship Id="rId16" Type="http://schemas.openxmlformats.org/officeDocument/2006/relationships/externalLink" Target="externalLinks/externalLink4.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3.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hyperlink" Target="mailto:alexandre.losano@tnt.com" TargetMode="External"/><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hyperlink" Target="mailto:customerservice.br@tnt.com" TargetMode="External"/><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hyperlink" Target="mailto:customerservice.br@tnt.com" TargetMode="External"/><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hyperlink" Target="mailto:customerservice.br@tnt.com" TargetMode="External"/><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openxmlformats.org/officeDocument/2006/relationships/hyperlink" Target="mailto:customerservice.br@tnt.com" TargetMode="External"/><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2" Type="http://schemas.openxmlformats.org/officeDocument/2006/relationships/hyperlink" Target="mailto:customerservice.br@tnt.com" TargetMode="External"/><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14</xdr:col>
      <xdr:colOff>142875</xdr:colOff>
      <xdr:row>19</xdr:row>
      <xdr:rowOff>187892</xdr:rowOff>
    </xdr:from>
    <xdr:to>
      <xdr:col>15</xdr:col>
      <xdr:colOff>1209675</xdr:colOff>
      <xdr:row>22</xdr:row>
      <xdr:rowOff>172017</xdr:rowOff>
    </xdr:to>
    <xdr:sp macro="[0]!limpar_simulador" textlink="">
      <xdr:nvSpPr>
        <xdr:cNvPr id="2" name="Retângulo de cantos arredondados 1"/>
        <xdr:cNvSpPr/>
      </xdr:nvSpPr>
      <xdr:spPr>
        <a:xfrm>
          <a:off x="6915150" y="4150292"/>
          <a:ext cx="1285875" cy="555625"/>
        </a:xfrm>
        <a:prstGeom prst="roundRect">
          <a:avLst/>
        </a:prstGeom>
        <a:solidFill>
          <a:srgbClr val="FF6600"/>
        </a:solidFill>
        <a:ln>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1100"/>
            <a:t>Limpar Informações</a:t>
          </a:r>
        </a:p>
      </xdr:txBody>
    </xdr:sp>
    <xdr:clientData/>
  </xdr:twoCellAnchor>
  <xdr:twoCellAnchor>
    <xdr:from>
      <xdr:col>7</xdr:col>
      <xdr:colOff>200025</xdr:colOff>
      <xdr:row>19</xdr:row>
      <xdr:rowOff>189117</xdr:rowOff>
    </xdr:from>
    <xdr:to>
      <xdr:col>12</xdr:col>
      <xdr:colOff>190500</xdr:colOff>
      <xdr:row>22</xdr:row>
      <xdr:rowOff>172017</xdr:rowOff>
    </xdr:to>
    <xdr:sp macro="[0]!calcular" textlink="">
      <xdr:nvSpPr>
        <xdr:cNvPr id="3" name="Retângulo de cantos arredondados 2"/>
        <xdr:cNvSpPr/>
      </xdr:nvSpPr>
      <xdr:spPr>
        <a:xfrm>
          <a:off x="4733925" y="4151517"/>
          <a:ext cx="1285875" cy="554400"/>
        </a:xfrm>
        <a:prstGeom prst="roundRect">
          <a:avLst/>
        </a:prstGeom>
        <a:solidFill>
          <a:srgbClr val="FF6600"/>
        </a:solidFill>
        <a:ln>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1100"/>
            <a:t>Calcular</a:t>
          </a:r>
        </a:p>
      </xdr:txBody>
    </xdr:sp>
    <xdr:clientData/>
  </xdr:twoCellAnchor>
  <xdr:twoCellAnchor>
    <xdr:from>
      <xdr:col>15</xdr:col>
      <xdr:colOff>2105024</xdr:colOff>
      <xdr:row>19</xdr:row>
      <xdr:rowOff>189117</xdr:rowOff>
    </xdr:from>
    <xdr:to>
      <xdr:col>15</xdr:col>
      <xdr:colOff>3390224</xdr:colOff>
      <xdr:row>22</xdr:row>
      <xdr:rowOff>172017</xdr:rowOff>
    </xdr:to>
    <xdr:sp macro="[0]!simulador_capa" textlink="">
      <xdr:nvSpPr>
        <xdr:cNvPr id="4" name="Retângulo de cantos arredondados 3"/>
        <xdr:cNvSpPr/>
      </xdr:nvSpPr>
      <xdr:spPr>
        <a:xfrm>
          <a:off x="9096374" y="4151517"/>
          <a:ext cx="1285200" cy="554400"/>
        </a:xfrm>
        <a:prstGeom prst="roundRect">
          <a:avLst/>
        </a:prstGeom>
        <a:solidFill>
          <a:srgbClr val="FF6600"/>
        </a:solidFill>
        <a:ln>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1100"/>
            <a:t>Inicio</a:t>
          </a:r>
        </a:p>
      </xdr:txBody>
    </xdr:sp>
    <xdr:clientData/>
  </xdr:twoCellAnchor>
  <xdr:twoCellAnchor>
    <xdr:from>
      <xdr:col>0</xdr:col>
      <xdr:colOff>3038475</xdr:colOff>
      <xdr:row>19</xdr:row>
      <xdr:rowOff>189117</xdr:rowOff>
    </xdr:from>
    <xdr:to>
      <xdr:col>4</xdr:col>
      <xdr:colOff>28575</xdr:colOff>
      <xdr:row>22</xdr:row>
      <xdr:rowOff>172017</xdr:rowOff>
    </xdr:to>
    <xdr:sp macro="[0]!simulador_gerador" textlink="">
      <xdr:nvSpPr>
        <xdr:cNvPr id="5" name="Retângulo de cantos arredondados 4"/>
        <xdr:cNvSpPr/>
      </xdr:nvSpPr>
      <xdr:spPr>
        <a:xfrm>
          <a:off x="2571750" y="4151517"/>
          <a:ext cx="1266825" cy="554400"/>
        </a:xfrm>
        <a:prstGeom prst="roundRect">
          <a:avLst/>
        </a:prstGeom>
        <a:solidFill>
          <a:srgbClr val="FF6600"/>
        </a:solidFill>
        <a:ln>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1100"/>
            <a:t>Gerar  Tabela</a:t>
          </a:r>
        </a:p>
      </xdr:txBody>
    </xdr:sp>
    <xdr:clientData/>
  </xdr:twoCellAnchor>
  <xdr:twoCellAnchor>
    <xdr:from>
      <xdr:col>0</xdr:col>
      <xdr:colOff>1590675</xdr:colOff>
      <xdr:row>0</xdr:row>
      <xdr:rowOff>57151</xdr:rowOff>
    </xdr:from>
    <xdr:to>
      <xdr:col>16</xdr:col>
      <xdr:colOff>495300</xdr:colOff>
      <xdr:row>24</xdr:row>
      <xdr:rowOff>9525</xdr:rowOff>
    </xdr:to>
    <xdr:sp macro="" textlink="">
      <xdr:nvSpPr>
        <xdr:cNvPr id="6" name="Retângulo 5"/>
        <xdr:cNvSpPr/>
      </xdr:nvSpPr>
      <xdr:spPr>
        <a:xfrm>
          <a:off x="1590675" y="57151"/>
          <a:ext cx="10182225" cy="4810124"/>
        </a:xfrm>
        <a:prstGeom prst="rect">
          <a:avLst/>
        </a:prstGeom>
        <a:noFill/>
        <a:ln w="76200"/>
        <a:scene3d>
          <a:camera prst="orthographicFront"/>
          <a:lightRig rig="threePt" dir="t"/>
        </a:scene3d>
        <a:sp3d>
          <a:bevelT/>
        </a:sp3d>
      </xdr:spPr>
      <xdr:style>
        <a:lnRef idx="2">
          <a:schemeClr val="accent6"/>
        </a:lnRef>
        <a:fillRef idx="1">
          <a:schemeClr val="lt1"/>
        </a:fillRef>
        <a:effectRef idx="0">
          <a:schemeClr val="accent6"/>
        </a:effectRef>
        <a:fontRef idx="minor">
          <a:schemeClr val="dk1"/>
        </a:fontRef>
      </xdr:style>
      <xdr:txBody>
        <a:bodyPr rtlCol="0" anchor="ctr"/>
        <a:lstStyle/>
        <a:p>
          <a:pPr algn="ctr"/>
          <a:endParaRPr lang="pt-BR" sz="1100"/>
        </a:p>
      </xdr:txBody>
    </xdr:sp>
    <xdr:clientData/>
  </xdr:twoCellAnchor>
  <xdr:twoCellAnchor editAs="oneCell">
    <xdr:from>
      <xdr:col>15</xdr:col>
      <xdr:colOff>2238375</xdr:colOff>
      <xdr:row>0</xdr:row>
      <xdr:rowOff>180975</xdr:rowOff>
    </xdr:from>
    <xdr:to>
      <xdr:col>15</xdr:col>
      <xdr:colOff>3714750</xdr:colOff>
      <xdr:row>1</xdr:row>
      <xdr:rowOff>74867</xdr:rowOff>
    </xdr:to>
    <xdr:pic>
      <xdr:nvPicPr>
        <xdr:cNvPr id="7" name="Imagem 6" descr="TNTexpress.jpg"/>
        <xdr:cNvPicPr>
          <a:picLocks noChangeAspect="1"/>
        </xdr:cNvPicPr>
      </xdr:nvPicPr>
      <xdr:blipFill>
        <a:blip xmlns:r="http://schemas.openxmlformats.org/officeDocument/2006/relationships" r:embed="rId1" cstate="print"/>
        <a:stretch>
          <a:fillRect/>
        </a:stretch>
      </xdr:blipFill>
      <xdr:spPr>
        <a:xfrm>
          <a:off x="9229725" y="180975"/>
          <a:ext cx="1476375" cy="436817"/>
        </a:xfrm>
        <a:prstGeom prst="rect">
          <a:avLst/>
        </a:prstGeom>
      </xdr:spPr>
    </xdr:pic>
    <xdr:clientData/>
  </xdr:twoCellAnchor>
  <xdr:oneCellAnchor>
    <xdr:from>
      <xdr:col>4</xdr:col>
      <xdr:colOff>481297</xdr:colOff>
      <xdr:row>0</xdr:row>
      <xdr:rowOff>138653</xdr:rowOff>
    </xdr:from>
    <xdr:ext cx="3585877" cy="530658"/>
    <xdr:sp macro="" textlink="">
      <xdr:nvSpPr>
        <xdr:cNvPr id="8" name="Retângulo 7"/>
        <xdr:cNvSpPr/>
      </xdr:nvSpPr>
      <xdr:spPr>
        <a:xfrm>
          <a:off x="4291297" y="138653"/>
          <a:ext cx="3585877" cy="530658"/>
        </a:xfrm>
        <a:prstGeom prst="rect">
          <a:avLst/>
        </a:prstGeom>
        <a:noFill/>
      </xdr:spPr>
      <xdr:txBody>
        <a:bodyPr wrap="square" lIns="91440" tIns="45720" rIns="91440" bIns="45720">
          <a:spAutoFit/>
        </a:bodyPr>
        <a:lstStyle/>
        <a:p>
          <a:pPr algn="ctr"/>
          <a:r>
            <a:rPr lang="pt-BR" sz="2800" b="1" cap="none" spc="0">
              <a:ln w="1905"/>
              <a:solidFill>
                <a:srgbClr val="FF6600"/>
              </a:solidFill>
              <a:effectLst>
                <a:innerShdw blurRad="69850" dist="43180" dir="5400000">
                  <a:srgbClr val="000000">
                    <a:alpha val="65000"/>
                  </a:srgbClr>
                </a:innerShdw>
              </a:effectLst>
            </a:rPr>
            <a:t>Simulador</a:t>
          </a: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3</xdr:col>
      <xdr:colOff>638737</xdr:colOff>
      <xdr:row>2</xdr:row>
      <xdr:rowOff>156883</xdr:rowOff>
    </xdr:from>
    <xdr:to>
      <xdr:col>8</xdr:col>
      <xdr:colOff>1098178</xdr:colOff>
      <xdr:row>28</xdr:row>
      <xdr:rowOff>179293</xdr:rowOff>
    </xdr:to>
    <xdr:pic>
      <xdr:nvPicPr>
        <xdr:cNvPr id="8" name="Imagem 7" descr="trucks0006.jpg"/>
        <xdr:cNvPicPr>
          <a:picLocks noChangeAspect="1"/>
        </xdr:cNvPicPr>
      </xdr:nvPicPr>
      <xdr:blipFill>
        <a:blip xmlns:r="http://schemas.openxmlformats.org/officeDocument/2006/relationships" r:embed="rId1" cstate="print"/>
        <a:stretch>
          <a:fillRect/>
        </a:stretch>
      </xdr:blipFill>
      <xdr:spPr>
        <a:xfrm>
          <a:off x="4303061" y="537883"/>
          <a:ext cx="6566646" cy="4975410"/>
        </a:xfrm>
        <a:prstGeom prst="rect">
          <a:avLst/>
        </a:prstGeom>
        <a:solidFill>
          <a:srgbClr val="FFFFFF">
            <a:shade val="85000"/>
          </a:srgbClr>
        </a:solidFill>
        <a:ln w="190500" cap="rnd">
          <a:solidFill>
            <a:srgbClr val="FF6600"/>
          </a:solidFill>
        </a:ln>
        <a:effectLst>
          <a:outerShdw blurRad="50000" algn="tl" rotWithShape="0">
            <a:srgbClr val="000000">
              <a:alpha val="41000"/>
            </a:srgbClr>
          </a:outerShdw>
        </a:effectLst>
        <a:scene3d>
          <a:camera prst="orthographicFront"/>
          <a:lightRig rig="twoPt" dir="t">
            <a:rot lat="0" lon="0" rev="7800000"/>
          </a:lightRig>
        </a:scene3d>
        <a:sp3d contourW="6350">
          <a:bevelT w="50800" h="16510"/>
          <a:contourClr>
            <a:srgbClr val="C0C0C0"/>
          </a:contourClr>
        </a:sp3d>
      </xdr:spPr>
    </xdr:pic>
    <xdr:clientData/>
  </xdr:twoCellAnchor>
  <xdr:twoCellAnchor>
    <xdr:from>
      <xdr:col>3</xdr:col>
      <xdr:colOff>532839</xdr:colOff>
      <xdr:row>28</xdr:row>
      <xdr:rowOff>31289</xdr:rowOff>
    </xdr:from>
    <xdr:to>
      <xdr:col>4</xdr:col>
      <xdr:colOff>1106831</xdr:colOff>
      <xdr:row>28</xdr:row>
      <xdr:rowOff>190344</xdr:rowOff>
    </xdr:to>
    <xdr:sp macro="" textlink="">
      <xdr:nvSpPr>
        <xdr:cNvPr id="4" name="CaixaDeTexto 3">
          <a:hlinkClick xmlns:r="http://schemas.openxmlformats.org/officeDocument/2006/relationships" r:id="rId2"/>
        </xdr:cNvPr>
        <xdr:cNvSpPr txBox="1"/>
      </xdr:nvSpPr>
      <xdr:spPr>
        <a:xfrm>
          <a:off x="4197163" y="5365289"/>
          <a:ext cx="1795433" cy="159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pt-BR" sz="1100"/>
            <a:t>By: ALexandre Losano</a:t>
          </a:r>
        </a:p>
      </xdr:txBody>
    </xdr:sp>
    <xdr:clientData/>
  </xdr:twoCellAnchor>
  <xdr:twoCellAnchor editAs="oneCell">
    <xdr:from>
      <xdr:col>5</xdr:col>
      <xdr:colOff>312083</xdr:colOff>
      <xdr:row>0</xdr:row>
      <xdr:rowOff>33618</xdr:rowOff>
    </xdr:from>
    <xdr:to>
      <xdr:col>7</xdr:col>
      <xdr:colOff>370634</xdr:colOff>
      <xdr:row>4</xdr:row>
      <xdr:rowOff>58002</xdr:rowOff>
    </xdr:to>
    <xdr:pic>
      <xdr:nvPicPr>
        <xdr:cNvPr id="5" name="Imagem 4" descr="TNTexpress.jpg"/>
        <xdr:cNvPicPr>
          <a:picLocks noChangeAspect="1"/>
        </xdr:cNvPicPr>
      </xdr:nvPicPr>
      <xdr:blipFill>
        <a:blip xmlns:r="http://schemas.openxmlformats.org/officeDocument/2006/relationships" r:embed="rId3" cstate="print"/>
        <a:stretch>
          <a:fillRect/>
        </a:stretch>
      </xdr:blipFill>
      <xdr:spPr>
        <a:xfrm>
          <a:off x="6408083" y="33618"/>
          <a:ext cx="2496951" cy="786384"/>
        </a:xfrm>
        <a:prstGeom prst="rect">
          <a:avLst/>
        </a:prstGeom>
      </xdr:spPr>
    </xdr:pic>
    <xdr:clientData/>
  </xdr:twoCellAnchor>
  <xdr:twoCellAnchor>
    <xdr:from>
      <xdr:col>3</xdr:col>
      <xdr:colOff>984978</xdr:colOff>
      <xdr:row>24</xdr:row>
      <xdr:rowOff>19049</xdr:rowOff>
    </xdr:from>
    <xdr:to>
      <xdr:col>4</xdr:col>
      <xdr:colOff>1175478</xdr:colOff>
      <xdr:row>27</xdr:row>
      <xdr:rowOff>136420</xdr:rowOff>
    </xdr:to>
    <xdr:sp macro="[0]!simulador" textlink="">
      <xdr:nvSpPr>
        <xdr:cNvPr id="6" name="Retângulo de cantos arredondados 5"/>
        <xdr:cNvSpPr/>
      </xdr:nvSpPr>
      <xdr:spPr>
        <a:xfrm>
          <a:off x="4649302" y="4591049"/>
          <a:ext cx="1411941" cy="688871"/>
        </a:xfrm>
        <a:prstGeom prst="roundRect">
          <a:avLst/>
        </a:prstGeom>
        <a:solidFill>
          <a:srgbClr val="FF6600"/>
        </a:solidFill>
        <a:ln>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1400"/>
            <a:t>Simulador</a:t>
          </a:r>
        </a:p>
      </xdr:txBody>
    </xdr:sp>
    <xdr:clientData/>
  </xdr:twoCellAnchor>
  <xdr:twoCellAnchor>
    <xdr:from>
      <xdr:col>7</xdr:col>
      <xdr:colOff>486877</xdr:colOff>
      <xdr:row>24</xdr:row>
      <xdr:rowOff>19049</xdr:rowOff>
    </xdr:from>
    <xdr:to>
      <xdr:col>8</xdr:col>
      <xdr:colOff>677389</xdr:colOff>
      <xdr:row>27</xdr:row>
      <xdr:rowOff>136420</xdr:rowOff>
    </xdr:to>
    <xdr:sp macro="[0]!gerador" textlink="">
      <xdr:nvSpPr>
        <xdr:cNvPr id="7" name="Retângulo de cantos arredondados 6"/>
        <xdr:cNvSpPr/>
      </xdr:nvSpPr>
      <xdr:spPr>
        <a:xfrm>
          <a:off x="9036965" y="4591049"/>
          <a:ext cx="1411953" cy="688871"/>
        </a:xfrm>
        <a:prstGeom prst="roundRect">
          <a:avLst/>
        </a:prstGeom>
        <a:solidFill>
          <a:srgbClr val="FF6600"/>
        </a:solidFill>
        <a:ln>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1400"/>
            <a:t>Gerador</a:t>
          </a:r>
          <a:r>
            <a:rPr lang="pt-BR" sz="1400" baseline="0"/>
            <a:t> de Tabelas</a:t>
          </a:r>
          <a:endParaRPr lang="pt-BR" sz="14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790575</xdr:colOff>
      <xdr:row>18</xdr:row>
      <xdr:rowOff>28574</xdr:rowOff>
    </xdr:from>
    <xdr:to>
      <xdr:col>10</xdr:col>
      <xdr:colOff>28575</xdr:colOff>
      <xdr:row>21</xdr:row>
      <xdr:rowOff>11474</xdr:rowOff>
    </xdr:to>
    <xdr:sp macro="[0]!gerador_capa" textlink="">
      <xdr:nvSpPr>
        <xdr:cNvPr id="2" name="Retângulo de cantos arredondados 1"/>
        <xdr:cNvSpPr/>
      </xdr:nvSpPr>
      <xdr:spPr>
        <a:xfrm>
          <a:off x="8582025" y="3181349"/>
          <a:ext cx="1285875" cy="554400"/>
        </a:xfrm>
        <a:prstGeom prst="roundRect">
          <a:avLst/>
        </a:prstGeom>
        <a:solidFill>
          <a:srgbClr val="FF6600"/>
        </a:solidFill>
        <a:ln>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1100"/>
            <a:t>Inicio</a:t>
          </a:r>
        </a:p>
      </xdr:txBody>
    </xdr:sp>
    <xdr:clientData/>
  </xdr:twoCellAnchor>
  <xdr:twoCellAnchor>
    <xdr:from>
      <xdr:col>3</xdr:col>
      <xdr:colOff>333375</xdr:colOff>
      <xdr:row>18</xdr:row>
      <xdr:rowOff>28574</xdr:rowOff>
    </xdr:from>
    <xdr:to>
      <xdr:col>5</xdr:col>
      <xdr:colOff>400050</xdr:colOff>
      <xdr:row>21</xdr:row>
      <xdr:rowOff>11474</xdr:rowOff>
    </xdr:to>
    <xdr:sp macro="[0]!gera_tabela" textlink="">
      <xdr:nvSpPr>
        <xdr:cNvPr id="3" name="Retângulo de cantos arredondados 2"/>
        <xdr:cNvSpPr/>
      </xdr:nvSpPr>
      <xdr:spPr>
        <a:xfrm>
          <a:off x="5686425" y="3181349"/>
          <a:ext cx="1285875" cy="554400"/>
        </a:xfrm>
        <a:prstGeom prst="roundRect">
          <a:avLst/>
        </a:prstGeom>
        <a:solidFill>
          <a:srgbClr val="FF6600"/>
        </a:solidFill>
        <a:ln>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1100"/>
            <a:t>Gerar  Tabela</a:t>
          </a:r>
        </a:p>
      </xdr:txBody>
    </xdr:sp>
    <xdr:clientData/>
  </xdr:twoCellAnchor>
  <xdr:twoCellAnchor>
    <xdr:from>
      <xdr:col>1</xdr:col>
      <xdr:colOff>1866900</xdr:colOff>
      <xdr:row>18</xdr:row>
      <xdr:rowOff>28574</xdr:rowOff>
    </xdr:from>
    <xdr:to>
      <xdr:col>1</xdr:col>
      <xdr:colOff>3152775</xdr:colOff>
      <xdr:row>21</xdr:row>
      <xdr:rowOff>11474</xdr:rowOff>
    </xdr:to>
    <xdr:sp macro="[0]!dados_simulador_gerador" textlink="">
      <xdr:nvSpPr>
        <xdr:cNvPr id="4" name="Retângulo de cantos arredondados 3"/>
        <xdr:cNvSpPr/>
      </xdr:nvSpPr>
      <xdr:spPr>
        <a:xfrm>
          <a:off x="2790825" y="3181349"/>
          <a:ext cx="1285875" cy="554400"/>
        </a:xfrm>
        <a:prstGeom prst="roundRect">
          <a:avLst/>
        </a:prstGeom>
        <a:solidFill>
          <a:srgbClr val="FF6600"/>
        </a:solidFill>
        <a:ln>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1100"/>
            <a:t>Usar</a:t>
          </a:r>
          <a:r>
            <a:rPr lang="pt-BR" sz="1100" baseline="0"/>
            <a:t> dados do simulador</a:t>
          </a:r>
          <a:endParaRPr lang="pt-BR" sz="1100"/>
        </a:p>
      </xdr:txBody>
    </xdr:sp>
    <xdr:clientData/>
  </xdr:twoCellAnchor>
  <xdr:twoCellAnchor>
    <xdr:from>
      <xdr:col>1</xdr:col>
      <xdr:colOff>1666875</xdr:colOff>
      <xdr:row>0</xdr:row>
      <xdr:rowOff>133350</xdr:rowOff>
    </xdr:from>
    <xdr:to>
      <xdr:col>10</xdr:col>
      <xdr:colOff>181875</xdr:colOff>
      <xdr:row>24</xdr:row>
      <xdr:rowOff>47625</xdr:rowOff>
    </xdr:to>
    <xdr:sp macro="" textlink="">
      <xdr:nvSpPr>
        <xdr:cNvPr id="5" name="Retângulo 4"/>
        <xdr:cNvSpPr/>
      </xdr:nvSpPr>
      <xdr:spPr>
        <a:xfrm>
          <a:off x="2590800" y="133350"/>
          <a:ext cx="7430400" cy="4210050"/>
        </a:xfrm>
        <a:prstGeom prst="rect">
          <a:avLst/>
        </a:prstGeom>
        <a:noFill/>
        <a:ln w="76200"/>
        <a:scene3d>
          <a:camera prst="orthographicFront"/>
          <a:lightRig rig="threePt" dir="t"/>
        </a:scene3d>
        <a:sp3d>
          <a:bevelT/>
        </a:sp3d>
      </xdr:spPr>
      <xdr:style>
        <a:lnRef idx="2">
          <a:schemeClr val="accent6"/>
        </a:lnRef>
        <a:fillRef idx="1">
          <a:schemeClr val="lt1"/>
        </a:fillRef>
        <a:effectRef idx="0">
          <a:schemeClr val="accent6"/>
        </a:effectRef>
        <a:fontRef idx="minor">
          <a:schemeClr val="dk1"/>
        </a:fontRef>
      </xdr:style>
      <xdr:txBody>
        <a:bodyPr rtlCol="0" anchor="ctr"/>
        <a:lstStyle/>
        <a:p>
          <a:pPr algn="ctr"/>
          <a:endParaRPr lang="pt-BR" sz="1100"/>
        </a:p>
      </xdr:txBody>
    </xdr:sp>
    <xdr:clientData/>
  </xdr:twoCellAnchor>
  <xdr:twoCellAnchor editAs="oneCell">
    <xdr:from>
      <xdr:col>7</xdr:col>
      <xdr:colOff>542925</xdr:colOff>
      <xdr:row>1</xdr:row>
      <xdr:rowOff>28575</xdr:rowOff>
    </xdr:from>
    <xdr:to>
      <xdr:col>9</xdr:col>
      <xdr:colOff>581025</xdr:colOff>
      <xdr:row>2</xdr:row>
      <xdr:rowOff>274892</xdr:rowOff>
    </xdr:to>
    <xdr:pic>
      <xdr:nvPicPr>
        <xdr:cNvPr id="6" name="Imagem 5" descr="TNTexpress.jpg"/>
        <xdr:cNvPicPr>
          <a:picLocks noChangeAspect="1"/>
        </xdr:cNvPicPr>
      </xdr:nvPicPr>
      <xdr:blipFill>
        <a:blip xmlns:r="http://schemas.openxmlformats.org/officeDocument/2006/relationships" r:embed="rId1" cstate="print"/>
        <a:stretch>
          <a:fillRect/>
        </a:stretch>
      </xdr:blipFill>
      <xdr:spPr>
        <a:xfrm>
          <a:off x="8334375" y="219075"/>
          <a:ext cx="1476375" cy="436817"/>
        </a:xfrm>
        <a:prstGeom prst="rect">
          <a:avLst/>
        </a:prstGeom>
      </xdr:spPr>
    </xdr:pic>
    <xdr:clientData/>
  </xdr:twoCellAnchor>
  <xdr:oneCellAnchor>
    <xdr:from>
      <xdr:col>1</xdr:col>
      <xdr:colOff>3048000</xdr:colOff>
      <xdr:row>1</xdr:row>
      <xdr:rowOff>0</xdr:rowOff>
    </xdr:from>
    <xdr:ext cx="3585877" cy="530658"/>
    <xdr:sp macro="" textlink="">
      <xdr:nvSpPr>
        <xdr:cNvPr id="7" name="Retângulo 6"/>
        <xdr:cNvSpPr/>
      </xdr:nvSpPr>
      <xdr:spPr>
        <a:xfrm>
          <a:off x="3971925" y="190500"/>
          <a:ext cx="3585877" cy="530658"/>
        </a:xfrm>
        <a:prstGeom prst="rect">
          <a:avLst/>
        </a:prstGeom>
        <a:noFill/>
      </xdr:spPr>
      <xdr:txBody>
        <a:bodyPr wrap="square" lIns="91440" tIns="45720" rIns="91440" bIns="45720">
          <a:spAutoFit/>
        </a:bodyPr>
        <a:lstStyle/>
        <a:p>
          <a:pPr algn="ctr"/>
          <a:r>
            <a:rPr lang="pt-BR" sz="2800" b="1" cap="none" spc="0">
              <a:ln w="1905"/>
              <a:solidFill>
                <a:srgbClr val="FF6600"/>
              </a:solidFill>
              <a:effectLst>
                <a:innerShdw blurRad="69850" dist="43180" dir="5400000">
                  <a:srgbClr val="000000">
                    <a:alpha val="65000"/>
                  </a:srgbClr>
                </a:innerShdw>
              </a:effectLst>
            </a:rPr>
            <a:t>Gerador</a:t>
          </a:r>
          <a:r>
            <a:rPr lang="pt-BR" sz="2800" b="1" cap="none" spc="0" baseline="0">
              <a:ln w="1905"/>
              <a:solidFill>
                <a:srgbClr val="FF6600"/>
              </a:solidFill>
              <a:effectLst>
                <a:innerShdw blurRad="69850" dist="43180" dir="5400000">
                  <a:srgbClr val="000000">
                    <a:alpha val="65000"/>
                  </a:srgbClr>
                </a:innerShdw>
              </a:effectLst>
            </a:rPr>
            <a:t> de Tabelas</a:t>
          </a:r>
          <a:endParaRPr lang="pt-BR" sz="2800" b="1" cap="none" spc="0">
            <a:ln w="1905"/>
            <a:solidFill>
              <a:srgbClr val="FF6600"/>
            </a:solidFill>
            <a:effectLst>
              <a:innerShdw blurRad="69850" dist="43180" dir="5400000">
                <a:srgbClr val="000000">
                  <a:alpha val="65000"/>
                </a:srgbClr>
              </a:innerShdw>
            </a:effectLst>
          </a:endParaRPr>
        </a:p>
      </xdr:txBody>
    </xdr:sp>
    <xdr:clientData/>
  </xdr:oneCellAnchor>
  <xdr:twoCellAnchor>
    <xdr:from>
      <xdr:col>5</xdr:col>
      <xdr:colOff>561975</xdr:colOff>
      <xdr:row>18</xdr:row>
      <xdr:rowOff>28574</xdr:rowOff>
    </xdr:from>
    <xdr:to>
      <xdr:col>7</xdr:col>
      <xdr:colOff>628650</xdr:colOff>
      <xdr:row>21</xdr:row>
      <xdr:rowOff>11474</xdr:rowOff>
    </xdr:to>
    <xdr:sp macro="[0]!gerador_simulador" textlink="">
      <xdr:nvSpPr>
        <xdr:cNvPr id="8" name="Retângulo de cantos arredondados 7"/>
        <xdr:cNvSpPr/>
      </xdr:nvSpPr>
      <xdr:spPr>
        <a:xfrm>
          <a:off x="7134225" y="3181349"/>
          <a:ext cx="1285875" cy="554400"/>
        </a:xfrm>
        <a:prstGeom prst="roundRect">
          <a:avLst/>
        </a:prstGeom>
        <a:solidFill>
          <a:srgbClr val="FF6600"/>
        </a:solidFill>
        <a:ln>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1100"/>
            <a:t>Simulador</a:t>
          </a:r>
        </a:p>
      </xdr:txBody>
    </xdr:sp>
    <xdr:clientData/>
  </xdr:twoCellAnchor>
  <xdr:twoCellAnchor>
    <xdr:from>
      <xdr:col>1</xdr:col>
      <xdr:colOff>3314700</xdr:colOff>
      <xdr:row>18</xdr:row>
      <xdr:rowOff>19049</xdr:rowOff>
    </xdr:from>
    <xdr:to>
      <xdr:col>3</xdr:col>
      <xdr:colOff>171450</xdr:colOff>
      <xdr:row>21</xdr:row>
      <xdr:rowOff>1949</xdr:rowOff>
    </xdr:to>
    <xdr:sp macro="[0]!limpar_gerador" textlink="">
      <xdr:nvSpPr>
        <xdr:cNvPr id="9" name="Retângulo de cantos arredondados 8"/>
        <xdr:cNvSpPr/>
      </xdr:nvSpPr>
      <xdr:spPr>
        <a:xfrm>
          <a:off x="4238625" y="3171824"/>
          <a:ext cx="1285875" cy="554400"/>
        </a:xfrm>
        <a:prstGeom prst="roundRect">
          <a:avLst/>
        </a:prstGeom>
        <a:solidFill>
          <a:srgbClr val="FF6600"/>
        </a:solidFill>
        <a:ln>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pt-BR" sz="1100"/>
            <a:t>Limpar</a:t>
          </a:r>
          <a:r>
            <a:rPr lang="pt-BR" sz="1100" baseline="0"/>
            <a:t> Dados</a:t>
          </a:r>
          <a:endParaRPr lang="pt-BR"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13</xdr:row>
      <xdr:rowOff>47625</xdr:rowOff>
    </xdr:from>
    <xdr:to>
      <xdr:col>4</xdr:col>
      <xdr:colOff>1209675</xdr:colOff>
      <xdr:row>15</xdr:row>
      <xdr:rowOff>85725</xdr:rowOff>
    </xdr:to>
    <xdr:sp macro="" textlink="">
      <xdr:nvSpPr>
        <xdr:cNvPr id="2" name="AutoShape 8"/>
        <xdr:cNvSpPr>
          <a:spLocks noChangeArrowheads="1"/>
        </xdr:cNvSpPr>
      </xdr:nvSpPr>
      <xdr:spPr bwMode="auto">
        <a:xfrm>
          <a:off x="1695450" y="2647950"/>
          <a:ext cx="1066800"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1</a:t>
          </a:r>
        </a:p>
        <a:p>
          <a:pPr algn="ctr" rtl="0">
            <a:defRPr sz="1000"/>
          </a:pPr>
          <a:r>
            <a:rPr lang="pt-BR" sz="1200" b="0" i="0" strike="noStrike">
              <a:solidFill>
                <a:srgbClr val="FF6600"/>
              </a:solidFill>
              <a:latin typeface="TPG Gill Sans"/>
            </a:rPr>
            <a:t>Mercosul</a:t>
          </a:r>
        </a:p>
      </xdr:txBody>
    </xdr:sp>
    <xdr:clientData fLocksWithSheet="0"/>
  </xdr:twoCellAnchor>
  <xdr:twoCellAnchor>
    <xdr:from>
      <xdr:col>6</xdr:col>
      <xdr:colOff>0</xdr:colOff>
      <xdr:row>13</xdr:row>
      <xdr:rowOff>47625</xdr:rowOff>
    </xdr:from>
    <xdr:to>
      <xdr:col>6</xdr:col>
      <xdr:colOff>1209675</xdr:colOff>
      <xdr:row>15</xdr:row>
      <xdr:rowOff>85725</xdr:rowOff>
    </xdr:to>
    <xdr:sp macro="" textlink="">
      <xdr:nvSpPr>
        <xdr:cNvPr id="3" name="AutoShape 9"/>
        <xdr:cNvSpPr>
          <a:spLocks noChangeArrowheads="1"/>
        </xdr:cNvSpPr>
      </xdr:nvSpPr>
      <xdr:spPr bwMode="auto">
        <a:xfrm>
          <a:off x="2857500" y="2647950"/>
          <a:ext cx="1066800"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Arial"/>
              <a:cs typeface="Arial"/>
            </a:rPr>
            <a:t>Zona 2</a:t>
          </a:r>
        </a:p>
        <a:p>
          <a:pPr algn="ctr" rtl="0">
            <a:defRPr sz="1000"/>
          </a:pPr>
          <a:r>
            <a:rPr lang="pt-BR" sz="1200" b="0" i="0" strike="noStrike">
              <a:solidFill>
                <a:srgbClr val="FF6600"/>
              </a:solidFill>
              <a:latin typeface="Arial"/>
              <a:cs typeface="Arial"/>
            </a:rPr>
            <a:t>Américas</a:t>
          </a:r>
        </a:p>
      </xdr:txBody>
    </xdr:sp>
    <xdr:clientData fLocksWithSheet="0"/>
  </xdr:twoCellAnchor>
  <xdr:twoCellAnchor>
    <xdr:from>
      <xdr:col>8</xdr:col>
      <xdr:colOff>9525</xdr:colOff>
      <xdr:row>13</xdr:row>
      <xdr:rowOff>47625</xdr:rowOff>
    </xdr:from>
    <xdr:to>
      <xdr:col>8</xdr:col>
      <xdr:colOff>1219200</xdr:colOff>
      <xdr:row>15</xdr:row>
      <xdr:rowOff>85725</xdr:rowOff>
    </xdr:to>
    <xdr:sp macro="" textlink="">
      <xdr:nvSpPr>
        <xdr:cNvPr id="4" name="AutoShape 10"/>
        <xdr:cNvSpPr>
          <a:spLocks noChangeArrowheads="1"/>
        </xdr:cNvSpPr>
      </xdr:nvSpPr>
      <xdr:spPr bwMode="auto">
        <a:xfrm>
          <a:off x="4029075" y="2647950"/>
          <a:ext cx="1057275"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3</a:t>
          </a:r>
        </a:p>
        <a:p>
          <a:pPr algn="ctr" rtl="0">
            <a:defRPr sz="1000"/>
          </a:pPr>
          <a:r>
            <a:rPr lang="pt-BR" sz="1200" b="0" i="0" strike="noStrike">
              <a:solidFill>
                <a:srgbClr val="FF6600"/>
              </a:solidFill>
              <a:latin typeface="TPG Gill Sans"/>
            </a:rPr>
            <a:t>Europa</a:t>
          </a:r>
        </a:p>
      </xdr:txBody>
    </xdr:sp>
    <xdr:clientData fLocksWithSheet="0"/>
  </xdr:twoCellAnchor>
  <xdr:twoCellAnchor>
    <xdr:from>
      <xdr:col>10</xdr:col>
      <xdr:colOff>19050</xdr:colOff>
      <xdr:row>13</xdr:row>
      <xdr:rowOff>47625</xdr:rowOff>
    </xdr:from>
    <xdr:to>
      <xdr:col>10</xdr:col>
      <xdr:colOff>1228725</xdr:colOff>
      <xdr:row>15</xdr:row>
      <xdr:rowOff>85725</xdr:rowOff>
    </xdr:to>
    <xdr:sp macro="" textlink="">
      <xdr:nvSpPr>
        <xdr:cNvPr id="5" name="AutoShape 11"/>
        <xdr:cNvSpPr>
          <a:spLocks noChangeArrowheads="1"/>
        </xdr:cNvSpPr>
      </xdr:nvSpPr>
      <xdr:spPr bwMode="auto">
        <a:xfrm>
          <a:off x="5200650" y="2647950"/>
          <a:ext cx="1047750"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4</a:t>
          </a:r>
        </a:p>
        <a:p>
          <a:pPr algn="ctr" rtl="0">
            <a:defRPr sz="1000"/>
          </a:pPr>
          <a:r>
            <a:rPr lang="pt-BR" sz="1200" b="0" i="0" strike="noStrike">
              <a:solidFill>
                <a:srgbClr val="FF6600"/>
              </a:solidFill>
              <a:latin typeface="TPG Gill Sans"/>
            </a:rPr>
            <a:t>Ásia</a:t>
          </a:r>
        </a:p>
      </xdr:txBody>
    </xdr:sp>
    <xdr:clientData fLocksWithSheet="0"/>
  </xdr:twoCellAnchor>
  <xdr:twoCellAnchor>
    <xdr:from>
      <xdr:col>12</xdr:col>
      <xdr:colOff>28575</xdr:colOff>
      <xdr:row>13</xdr:row>
      <xdr:rowOff>47625</xdr:rowOff>
    </xdr:from>
    <xdr:to>
      <xdr:col>12</xdr:col>
      <xdr:colOff>1238250</xdr:colOff>
      <xdr:row>15</xdr:row>
      <xdr:rowOff>85725</xdr:rowOff>
    </xdr:to>
    <xdr:sp macro="" textlink="">
      <xdr:nvSpPr>
        <xdr:cNvPr id="6" name="AutoShape 12"/>
        <xdr:cNvSpPr>
          <a:spLocks noChangeArrowheads="1"/>
        </xdr:cNvSpPr>
      </xdr:nvSpPr>
      <xdr:spPr bwMode="auto">
        <a:xfrm>
          <a:off x="6372225" y="2647950"/>
          <a:ext cx="1038225"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5</a:t>
          </a:r>
        </a:p>
        <a:p>
          <a:pPr algn="ctr" rtl="0">
            <a:defRPr sz="1000"/>
          </a:pPr>
          <a:r>
            <a:rPr lang="pt-BR" sz="1200" b="0" i="0" strike="noStrike">
              <a:solidFill>
                <a:srgbClr val="FF6600"/>
              </a:solidFill>
              <a:latin typeface="TPG Gill Sans"/>
            </a:rPr>
            <a:t>Outros</a:t>
          </a:r>
        </a:p>
      </xdr:txBody>
    </xdr:sp>
    <xdr:clientData fLocksWithSheet="0"/>
  </xdr:twoCellAnchor>
  <xdr:twoCellAnchor>
    <xdr:from>
      <xdr:col>4</xdr:col>
      <xdr:colOff>0</xdr:colOff>
      <xdr:row>29</xdr:row>
      <xdr:rowOff>28575</xdr:rowOff>
    </xdr:from>
    <xdr:to>
      <xdr:col>4</xdr:col>
      <xdr:colOff>1209675</xdr:colOff>
      <xdr:row>31</xdr:row>
      <xdr:rowOff>66675</xdr:rowOff>
    </xdr:to>
    <xdr:sp macro="" textlink="">
      <xdr:nvSpPr>
        <xdr:cNvPr id="7" name="AutoShape 15"/>
        <xdr:cNvSpPr>
          <a:spLocks noChangeArrowheads="1"/>
        </xdr:cNvSpPr>
      </xdr:nvSpPr>
      <xdr:spPr bwMode="auto">
        <a:xfrm>
          <a:off x="1695450" y="5638800"/>
          <a:ext cx="1066800"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1</a:t>
          </a:r>
        </a:p>
        <a:p>
          <a:pPr algn="ctr" rtl="0">
            <a:defRPr sz="1000"/>
          </a:pPr>
          <a:r>
            <a:rPr lang="pt-BR" sz="1200" b="0" i="0" strike="noStrike">
              <a:solidFill>
                <a:srgbClr val="FF6600"/>
              </a:solidFill>
              <a:latin typeface="TPG Gill Sans"/>
            </a:rPr>
            <a:t>Mercosul</a:t>
          </a:r>
        </a:p>
      </xdr:txBody>
    </xdr:sp>
    <xdr:clientData fLocksWithSheet="0"/>
  </xdr:twoCellAnchor>
  <xdr:twoCellAnchor>
    <xdr:from>
      <xdr:col>6</xdr:col>
      <xdr:colOff>0</xdr:colOff>
      <xdr:row>29</xdr:row>
      <xdr:rowOff>28575</xdr:rowOff>
    </xdr:from>
    <xdr:to>
      <xdr:col>6</xdr:col>
      <xdr:colOff>1209675</xdr:colOff>
      <xdr:row>31</xdr:row>
      <xdr:rowOff>66675</xdr:rowOff>
    </xdr:to>
    <xdr:sp macro="" textlink="">
      <xdr:nvSpPr>
        <xdr:cNvPr id="8" name="AutoShape 16"/>
        <xdr:cNvSpPr>
          <a:spLocks noChangeArrowheads="1"/>
        </xdr:cNvSpPr>
      </xdr:nvSpPr>
      <xdr:spPr bwMode="auto">
        <a:xfrm>
          <a:off x="2857500" y="5638800"/>
          <a:ext cx="1066800"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Arial"/>
              <a:cs typeface="Arial"/>
            </a:rPr>
            <a:t>Zona 2</a:t>
          </a:r>
        </a:p>
        <a:p>
          <a:pPr algn="ctr" rtl="0">
            <a:defRPr sz="1000"/>
          </a:pPr>
          <a:r>
            <a:rPr lang="pt-BR" sz="1200" b="0" i="0" strike="noStrike">
              <a:solidFill>
                <a:srgbClr val="FF6600"/>
              </a:solidFill>
              <a:latin typeface="Arial"/>
              <a:cs typeface="Arial"/>
            </a:rPr>
            <a:t>Américas</a:t>
          </a:r>
        </a:p>
      </xdr:txBody>
    </xdr:sp>
    <xdr:clientData fLocksWithSheet="0"/>
  </xdr:twoCellAnchor>
  <xdr:twoCellAnchor>
    <xdr:from>
      <xdr:col>8</xdr:col>
      <xdr:colOff>9525</xdr:colOff>
      <xdr:row>29</xdr:row>
      <xdr:rowOff>28575</xdr:rowOff>
    </xdr:from>
    <xdr:to>
      <xdr:col>8</xdr:col>
      <xdr:colOff>1219200</xdr:colOff>
      <xdr:row>31</xdr:row>
      <xdr:rowOff>66675</xdr:rowOff>
    </xdr:to>
    <xdr:sp macro="" textlink="">
      <xdr:nvSpPr>
        <xdr:cNvPr id="9" name="AutoShape 17"/>
        <xdr:cNvSpPr>
          <a:spLocks noChangeArrowheads="1"/>
        </xdr:cNvSpPr>
      </xdr:nvSpPr>
      <xdr:spPr bwMode="auto">
        <a:xfrm>
          <a:off x="4029075" y="5638800"/>
          <a:ext cx="1057275"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3</a:t>
          </a:r>
        </a:p>
        <a:p>
          <a:pPr algn="ctr" rtl="0">
            <a:defRPr sz="1000"/>
          </a:pPr>
          <a:r>
            <a:rPr lang="pt-BR" sz="1200" b="0" i="0" strike="noStrike">
              <a:solidFill>
                <a:srgbClr val="FF6600"/>
              </a:solidFill>
              <a:latin typeface="TPG Gill Sans"/>
            </a:rPr>
            <a:t>Europa</a:t>
          </a:r>
        </a:p>
      </xdr:txBody>
    </xdr:sp>
    <xdr:clientData fLocksWithSheet="0"/>
  </xdr:twoCellAnchor>
  <xdr:twoCellAnchor>
    <xdr:from>
      <xdr:col>10</xdr:col>
      <xdr:colOff>19050</xdr:colOff>
      <xdr:row>29</xdr:row>
      <xdr:rowOff>28575</xdr:rowOff>
    </xdr:from>
    <xdr:to>
      <xdr:col>10</xdr:col>
      <xdr:colOff>1228725</xdr:colOff>
      <xdr:row>31</xdr:row>
      <xdr:rowOff>66675</xdr:rowOff>
    </xdr:to>
    <xdr:sp macro="" textlink="">
      <xdr:nvSpPr>
        <xdr:cNvPr id="10" name="AutoShape 18"/>
        <xdr:cNvSpPr>
          <a:spLocks noChangeArrowheads="1"/>
        </xdr:cNvSpPr>
      </xdr:nvSpPr>
      <xdr:spPr bwMode="auto">
        <a:xfrm>
          <a:off x="5200650" y="5638800"/>
          <a:ext cx="1047750"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4</a:t>
          </a:r>
        </a:p>
        <a:p>
          <a:pPr algn="ctr" rtl="0">
            <a:defRPr sz="1000"/>
          </a:pPr>
          <a:r>
            <a:rPr lang="pt-BR" sz="1200" b="0" i="0" strike="noStrike">
              <a:solidFill>
                <a:srgbClr val="FF6600"/>
              </a:solidFill>
              <a:latin typeface="TPG Gill Sans"/>
            </a:rPr>
            <a:t>Ásia</a:t>
          </a:r>
        </a:p>
      </xdr:txBody>
    </xdr:sp>
    <xdr:clientData fLocksWithSheet="0"/>
  </xdr:twoCellAnchor>
  <xdr:twoCellAnchor>
    <xdr:from>
      <xdr:col>12</xdr:col>
      <xdr:colOff>28575</xdr:colOff>
      <xdr:row>29</xdr:row>
      <xdr:rowOff>28575</xdr:rowOff>
    </xdr:from>
    <xdr:to>
      <xdr:col>12</xdr:col>
      <xdr:colOff>1238250</xdr:colOff>
      <xdr:row>31</xdr:row>
      <xdr:rowOff>66675</xdr:rowOff>
    </xdr:to>
    <xdr:sp macro="" textlink="">
      <xdr:nvSpPr>
        <xdr:cNvPr id="11" name="AutoShape 19"/>
        <xdr:cNvSpPr>
          <a:spLocks noChangeArrowheads="1"/>
        </xdr:cNvSpPr>
      </xdr:nvSpPr>
      <xdr:spPr bwMode="auto">
        <a:xfrm>
          <a:off x="6372225" y="5638800"/>
          <a:ext cx="1038225"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5</a:t>
          </a:r>
        </a:p>
        <a:p>
          <a:pPr algn="ctr" rtl="0">
            <a:defRPr sz="1000"/>
          </a:pPr>
          <a:r>
            <a:rPr lang="pt-BR" sz="1200" b="0" i="0" strike="noStrike">
              <a:solidFill>
                <a:srgbClr val="FF6600"/>
              </a:solidFill>
              <a:latin typeface="TPG Gill Sans"/>
            </a:rPr>
            <a:t>Outros</a:t>
          </a:r>
        </a:p>
      </xdr:txBody>
    </xdr:sp>
    <xdr:clientData fLocksWithSheet="0"/>
  </xdr:twoCellAnchor>
  <xdr:twoCellAnchor>
    <xdr:from>
      <xdr:col>14</xdr:col>
      <xdr:colOff>14968</xdr:colOff>
      <xdr:row>13</xdr:row>
      <xdr:rowOff>47625</xdr:rowOff>
    </xdr:from>
    <xdr:to>
      <xdr:col>14</xdr:col>
      <xdr:colOff>1224643</xdr:colOff>
      <xdr:row>15</xdr:row>
      <xdr:rowOff>85725</xdr:rowOff>
    </xdr:to>
    <xdr:sp macro="" textlink="">
      <xdr:nvSpPr>
        <xdr:cNvPr id="12" name="AutoShape 12"/>
        <xdr:cNvSpPr>
          <a:spLocks noChangeArrowheads="1"/>
        </xdr:cNvSpPr>
      </xdr:nvSpPr>
      <xdr:spPr bwMode="auto">
        <a:xfrm>
          <a:off x="7520668" y="2647950"/>
          <a:ext cx="1047750"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6</a:t>
          </a:r>
        </a:p>
        <a:p>
          <a:pPr algn="ctr" rtl="0">
            <a:defRPr sz="1000"/>
          </a:pPr>
          <a:r>
            <a:rPr lang="pt-BR" sz="1200" b="0" i="0" strike="noStrike">
              <a:solidFill>
                <a:srgbClr val="FF6600"/>
              </a:solidFill>
              <a:latin typeface="TPG Gill Sans"/>
            </a:rPr>
            <a:t>O.</a:t>
          </a:r>
          <a:r>
            <a:rPr lang="pt-BR" sz="1200" b="0" i="0" strike="noStrike" baseline="0">
              <a:solidFill>
                <a:srgbClr val="FF6600"/>
              </a:solidFill>
              <a:latin typeface="TPG Gill Sans"/>
            </a:rPr>
            <a:t> Médio</a:t>
          </a:r>
          <a:endParaRPr lang="pt-BR" sz="1200" b="0" i="0" strike="noStrike">
            <a:solidFill>
              <a:srgbClr val="FF6600"/>
            </a:solidFill>
            <a:latin typeface="TPG Gill Sans"/>
          </a:endParaRPr>
        </a:p>
      </xdr:txBody>
    </xdr:sp>
    <xdr:clientData fLocksWithSheet="0"/>
  </xdr:twoCellAnchor>
  <xdr:twoCellAnchor>
    <xdr:from>
      <xdr:col>14</xdr:col>
      <xdr:colOff>14968</xdr:colOff>
      <xdr:row>29</xdr:row>
      <xdr:rowOff>34018</xdr:rowOff>
    </xdr:from>
    <xdr:to>
      <xdr:col>14</xdr:col>
      <xdr:colOff>1224643</xdr:colOff>
      <xdr:row>31</xdr:row>
      <xdr:rowOff>72118</xdr:rowOff>
    </xdr:to>
    <xdr:sp macro="" textlink="">
      <xdr:nvSpPr>
        <xdr:cNvPr id="13" name="AutoShape 12"/>
        <xdr:cNvSpPr>
          <a:spLocks noChangeArrowheads="1"/>
        </xdr:cNvSpPr>
      </xdr:nvSpPr>
      <xdr:spPr bwMode="auto">
        <a:xfrm>
          <a:off x="7520668" y="5644243"/>
          <a:ext cx="1047750"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6</a:t>
          </a:r>
        </a:p>
        <a:p>
          <a:pPr algn="ctr" rtl="0">
            <a:defRPr sz="1000"/>
          </a:pPr>
          <a:r>
            <a:rPr lang="pt-BR" sz="1200" b="0" i="0" strike="noStrike">
              <a:solidFill>
                <a:srgbClr val="FF6600"/>
              </a:solidFill>
              <a:latin typeface="TPG Gill Sans"/>
            </a:rPr>
            <a:t>O.</a:t>
          </a:r>
          <a:r>
            <a:rPr lang="pt-BR" sz="1200" b="0" i="0" strike="noStrike" baseline="0">
              <a:solidFill>
                <a:srgbClr val="FF6600"/>
              </a:solidFill>
              <a:latin typeface="TPG Gill Sans"/>
            </a:rPr>
            <a:t> Médio</a:t>
          </a:r>
          <a:endParaRPr lang="pt-BR" sz="1200" b="0" i="0" strike="noStrike">
            <a:solidFill>
              <a:srgbClr val="FF6600"/>
            </a:solidFill>
            <a:latin typeface="TPG Gill Sans"/>
          </a:endParaRPr>
        </a:p>
      </xdr:txBody>
    </xdr:sp>
    <xdr:clientData fLocksWithSheet="0"/>
  </xdr:twoCellAnchor>
  <xdr:twoCellAnchor editAs="oneCell">
    <xdr:from>
      <xdr:col>1</xdr:col>
      <xdr:colOff>0</xdr:colOff>
      <xdr:row>1</xdr:row>
      <xdr:rowOff>0</xdr:rowOff>
    </xdr:from>
    <xdr:to>
      <xdr:col>15</xdr:col>
      <xdr:colOff>152400</xdr:colOff>
      <xdr:row>1</xdr:row>
      <xdr:rowOff>247650</xdr:rowOff>
    </xdr:to>
    <xdr:sp macro="" textlink="">
      <xdr:nvSpPr>
        <xdr:cNvPr id="14" name="AutoShape 232"/>
        <xdr:cNvSpPr>
          <a:spLocks noChangeAspect="1" noChangeArrowheads="1"/>
        </xdr:cNvSpPr>
      </xdr:nvSpPr>
      <xdr:spPr bwMode="auto">
        <a:xfrm>
          <a:off x="0" y="161925"/>
          <a:ext cx="8724900" cy="247650"/>
        </a:xfrm>
        <a:prstGeom prst="rect">
          <a:avLst/>
        </a:prstGeom>
        <a:noFill/>
        <a:ln w="9525">
          <a:noFill/>
          <a:miter lim="800000"/>
          <a:headEnd/>
          <a:tailEnd/>
        </a:ln>
      </xdr:spPr>
    </xdr:sp>
    <xdr:clientData/>
  </xdr:twoCellAnchor>
  <xdr:twoCellAnchor editAs="oneCell">
    <xdr:from>
      <xdr:col>1</xdr:col>
      <xdr:colOff>0</xdr:colOff>
      <xdr:row>0</xdr:row>
      <xdr:rowOff>0</xdr:rowOff>
    </xdr:from>
    <xdr:to>
      <xdr:col>15</xdr:col>
      <xdr:colOff>152400</xdr:colOff>
      <xdr:row>1</xdr:row>
      <xdr:rowOff>85725</xdr:rowOff>
    </xdr:to>
    <xdr:sp macro="" textlink="">
      <xdr:nvSpPr>
        <xdr:cNvPr id="15" name="AutoShape 232"/>
        <xdr:cNvSpPr>
          <a:spLocks noChangeAspect="1" noChangeArrowheads="1"/>
        </xdr:cNvSpPr>
      </xdr:nvSpPr>
      <xdr:spPr bwMode="auto">
        <a:xfrm>
          <a:off x="0" y="0"/>
          <a:ext cx="8724900" cy="247650"/>
        </a:xfrm>
        <a:prstGeom prst="rect">
          <a:avLst/>
        </a:prstGeom>
        <a:noFill/>
        <a:ln w="9525">
          <a:noFill/>
          <a:miter lim="800000"/>
          <a:headEnd/>
          <a:tailEnd/>
        </a:ln>
      </xdr:spPr>
    </xdr:sp>
    <xdr:clientData/>
  </xdr:twoCellAnchor>
  <xdr:twoCellAnchor>
    <xdr:from>
      <xdr:col>1</xdr:col>
      <xdr:colOff>28575</xdr:colOff>
      <xdr:row>4</xdr:row>
      <xdr:rowOff>66675</xdr:rowOff>
    </xdr:from>
    <xdr:to>
      <xdr:col>15</xdr:col>
      <xdr:colOff>9525</xdr:colOff>
      <xdr:row>7</xdr:row>
      <xdr:rowOff>19050</xdr:rowOff>
    </xdr:to>
    <xdr:grpSp>
      <xdr:nvGrpSpPr>
        <xdr:cNvPr id="16" name="Group 469"/>
        <xdr:cNvGrpSpPr>
          <a:grpSpLocks/>
        </xdr:cNvGrpSpPr>
      </xdr:nvGrpSpPr>
      <xdr:grpSpPr bwMode="auto">
        <a:xfrm>
          <a:off x="28575" y="935679"/>
          <a:ext cx="9144405" cy="412818"/>
          <a:chOff x="0" y="3113"/>
          <a:chExt cx="5762" cy="295"/>
        </a:xfrm>
      </xdr:grpSpPr>
      <xdr:sp macro="" textlink="">
        <xdr:nvSpPr>
          <xdr:cNvPr id="17" name="Freeform 470"/>
          <xdr:cNvSpPr>
            <a:spLocks/>
          </xdr:cNvSpPr>
        </xdr:nvSpPr>
        <xdr:spPr bwMode="gray">
          <a:xfrm>
            <a:off x="0" y="3150"/>
            <a:ext cx="5758" cy="258"/>
          </a:xfrm>
          <a:custGeom>
            <a:avLst/>
            <a:gdLst>
              <a:gd name="T0" fmla="*/ 1810 w 5758"/>
              <a:gd name="T1" fmla="*/ 220 h 258"/>
              <a:gd name="T2" fmla="*/ 0 w 5758"/>
              <a:gd name="T3" fmla="*/ 220 h 258"/>
              <a:gd name="T4" fmla="*/ 0 w 5758"/>
              <a:gd name="T5" fmla="*/ 256 h 258"/>
              <a:gd name="T6" fmla="*/ 1772 w 5758"/>
              <a:gd name="T7" fmla="*/ 256 h 258"/>
              <a:gd name="T8" fmla="*/ 1772 w 5758"/>
              <a:gd name="T9" fmla="*/ 256 h 258"/>
              <a:gd name="T10" fmla="*/ 1920 w 5758"/>
              <a:gd name="T11" fmla="*/ 258 h 258"/>
              <a:gd name="T12" fmla="*/ 2224 w 5758"/>
              <a:gd name="T13" fmla="*/ 258 h 258"/>
              <a:gd name="T14" fmla="*/ 2658 w 5758"/>
              <a:gd name="T15" fmla="*/ 258 h 258"/>
              <a:gd name="T16" fmla="*/ 2916 w 5758"/>
              <a:gd name="T17" fmla="*/ 254 h 258"/>
              <a:gd name="T18" fmla="*/ 3194 w 5758"/>
              <a:gd name="T19" fmla="*/ 250 h 258"/>
              <a:gd name="T20" fmla="*/ 3490 w 5758"/>
              <a:gd name="T21" fmla="*/ 244 h 258"/>
              <a:gd name="T22" fmla="*/ 3800 w 5758"/>
              <a:gd name="T23" fmla="*/ 236 h 258"/>
              <a:gd name="T24" fmla="*/ 4120 w 5758"/>
              <a:gd name="T25" fmla="*/ 226 h 258"/>
              <a:gd name="T26" fmla="*/ 4448 w 5758"/>
              <a:gd name="T27" fmla="*/ 212 h 258"/>
              <a:gd name="T28" fmla="*/ 4780 w 5758"/>
              <a:gd name="T29" fmla="*/ 196 h 258"/>
              <a:gd name="T30" fmla="*/ 5110 w 5758"/>
              <a:gd name="T31" fmla="*/ 174 h 258"/>
              <a:gd name="T32" fmla="*/ 5438 w 5758"/>
              <a:gd name="T33" fmla="*/ 150 h 258"/>
              <a:gd name="T34" fmla="*/ 5600 w 5758"/>
              <a:gd name="T35" fmla="*/ 136 h 258"/>
              <a:gd name="T36" fmla="*/ 5758 w 5758"/>
              <a:gd name="T37" fmla="*/ 122 h 258"/>
              <a:gd name="T38" fmla="*/ 5758 w 5758"/>
              <a:gd name="T39" fmla="*/ 0 h 258"/>
              <a:gd name="T40" fmla="*/ 5758 w 5758"/>
              <a:gd name="T41" fmla="*/ 0 h 258"/>
              <a:gd name="T42" fmla="*/ 5554 w 5758"/>
              <a:gd name="T43" fmla="*/ 30 h 258"/>
              <a:gd name="T44" fmla="*/ 5340 w 5758"/>
              <a:gd name="T45" fmla="*/ 58 h 258"/>
              <a:gd name="T46" fmla="*/ 5120 w 5758"/>
              <a:gd name="T47" fmla="*/ 84 h 258"/>
              <a:gd name="T48" fmla="*/ 4894 w 5758"/>
              <a:gd name="T49" fmla="*/ 108 h 258"/>
              <a:gd name="T50" fmla="*/ 4660 w 5758"/>
              <a:gd name="T51" fmla="*/ 128 h 258"/>
              <a:gd name="T52" fmla="*/ 4420 w 5758"/>
              <a:gd name="T53" fmla="*/ 146 h 258"/>
              <a:gd name="T54" fmla="*/ 4176 w 5758"/>
              <a:gd name="T55" fmla="*/ 162 h 258"/>
              <a:gd name="T56" fmla="*/ 3926 w 5758"/>
              <a:gd name="T57" fmla="*/ 174 h 258"/>
              <a:gd name="T58" fmla="*/ 3672 w 5758"/>
              <a:gd name="T59" fmla="*/ 186 h 258"/>
              <a:gd name="T60" fmla="*/ 3414 w 5758"/>
              <a:gd name="T61" fmla="*/ 196 h 258"/>
              <a:gd name="T62" fmla="*/ 3152 w 5758"/>
              <a:gd name="T63" fmla="*/ 204 h 258"/>
              <a:gd name="T64" fmla="*/ 2888 w 5758"/>
              <a:gd name="T65" fmla="*/ 210 h 258"/>
              <a:gd name="T66" fmla="*/ 2620 w 5758"/>
              <a:gd name="T67" fmla="*/ 214 h 258"/>
              <a:gd name="T68" fmla="*/ 2352 w 5758"/>
              <a:gd name="T69" fmla="*/ 218 h 258"/>
              <a:gd name="T70" fmla="*/ 2082 w 5758"/>
              <a:gd name="T71" fmla="*/ 220 h 258"/>
              <a:gd name="T72" fmla="*/ 1810 w 5758"/>
              <a:gd name="T73" fmla="*/ 220 h 258"/>
              <a:gd name="T74" fmla="*/ 1810 w 5758"/>
              <a:gd name="T75" fmla="*/ 220 h 258"/>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5758"/>
              <a:gd name="T115" fmla="*/ 0 h 258"/>
              <a:gd name="T116" fmla="*/ 5758 w 5758"/>
              <a:gd name="T117" fmla="*/ 258 h 258"/>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5758" h="258">
                <a:moveTo>
                  <a:pt x="1810" y="220"/>
                </a:moveTo>
                <a:lnTo>
                  <a:pt x="0" y="220"/>
                </a:lnTo>
                <a:lnTo>
                  <a:pt x="0" y="256"/>
                </a:lnTo>
                <a:lnTo>
                  <a:pt x="1772" y="256"/>
                </a:lnTo>
                <a:lnTo>
                  <a:pt x="1920" y="258"/>
                </a:lnTo>
                <a:lnTo>
                  <a:pt x="2224" y="258"/>
                </a:lnTo>
                <a:lnTo>
                  <a:pt x="2658" y="258"/>
                </a:lnTo>
                <a:lnTo>
                  <a:pt x="2916" y="254"/>
                </a:lnTo>
                <a:lnTo>
                  <a:pt x="3194" y="250"/>
                </a:lnTo>
                <a:lnTo>
                  <a:pt x="3490" y="244"/>
                </a:lnTo>
                <a:lnTo>
                  <a:pt x="3800" y="236"/>
                </a:lnTo>
                <a:lnTo>
                  <a:pt x="4120" y="226"/>
                </a:lnTo>
                <a:lnTo>
                  <a:pt x="4448" y="212"/>
                </a:lnTo>
                <a:lnTo>
                  <a:pt x="4780" y="196"/>
                </a:lnTo>
                <a:lnTo>
                  <a:pt x="5110" y="174"/>
                </a:lnTo>
                <a:lnTo>
                  <a:pt x="5438" y="150"/>
                </a:lnTo>
                <a:lnTo>
                  <a:pt x="5600" y="136"/>
                </a:lnTo>
                <a:lnTo>
                  <a:pt x="5758" y="122"/>
                </a:lnTo>
                <a:lnTo>
                  <a:pt x="5758" y="0"/>
                </a:lnTo>
                <a:lnTo>
                  <a:pt x="5554" y="30"/>
                </a:lnTo>
                <a:lnTo>
                  <a:pt x="5340" y="58"/>
                </a:lnTo>
                <a:lnTo>
                  <a:pt x="5120" y="84"/>
                </a:lnTo>
                <a:lnTo>
                  <a:pt x="4894" y="108"/>
                </a:lnTo>
                <a:lnTo>
                  <a:pt x="4660" y="128"/>
                </a:lnTo>
                <a:lnTo>
                  <a:pt x="4420" y="146"/>
                </a:lnTo>
                <a:lnTo>
                  <a:pt x="4176" y="162"/>
                </a:lnTo>
                <a:lnTo>
                  <a:pt x="3926" y="174"/>
                </a:lnTo>
                <a:lnTo>
                  <a:pt x="3672" y="186"/>
                </a:lnTo>
                <a:lnTo>
                  <a:pt x="3414" y="196"/>
                </a:lnTo>
                <a:lnTo>
                  <a:pt x="3152" y="204"/>
                </a:lnTo>
                <a:lnTo>
                  <a:pt x="2888" y="210"/>
                </a:lnTo>
                <a:lnTo>
                  <a:pt x="2620" y="214"/>
                </a:lnTo>
                <a:lnTo>
                  <a:pt x="2352" y="218"/>
                </a:lnTo>
                <a:lnTo>
                  <a:pt x="2082" y="220"/>
                </a:lnTo>
                <a:lnTo>
                  <a:pt x="1810" y="220"/>
                </a:lnTo>
                <a:close/>
              </a:path>
            </a:pathLst>
          </a:custGeom>
          <a:solidFill>
            <a:srgbClr val="FF6600"/>
          </a:solidFill>
          <a:ln w="9525">
            <a:noFill/>
            <a:round/>
            <a:headEnd/>
            <a:tailEnd/>
          </a:ln>
        </xdr:spPr>
      </xdr:sp>
      <xdr:sp macro="" textlink="">
        <xdr:nvSpPr>
          <xdr:cNvPr id="18" name="Freeform 471"/>
          <xdr:cNvSpPr>
            <a:spLocks/>
          </xdr:cNvSpPr>
        </xdr:nvSpPr>
        <xdr:spPr bwMode="gray">
          <a:xfrm>
            <a:off x="0" y="3228"/>
            <a:ext cx="5758" cy="144"/>
          </a:xfrm>
          <a:custGeom>
            <a:avLst/>
            <a:gdLst>
              <a:gd name="T0" fmla="*/ 2258 w 5758"/>
              <a:gd name="T1" fmla="*/ 144 h 144"/>
              <a:gd name="T2" fmla="*/ 2258 w 5758"/>
              <a:gd name="T3" fmla="*/ 144 h 144"/>
              <a:gd name="T4" fmla="*/ 2526 w 5758"/>
              <a:gd name="T5" fmla="*/ 144 h 144"/>
              <a:gd name="T6" fmla="*/ 2836 w 5758"/>
              <a:gd name="T7" fmla="*/ 142 h 144"/>
              <a:gd name="T8" fmla="*/ 3182 w 5758"/>
              <a:gd name="T9" fmla="*/ 136 h 144"/>
              <a:gd name="T10" fmla="*/ 3558 w 5758"/>
              <a:gd name="T11" fmla="*/ 128 h 144"/>
              <a:gd name="T12" fmla="*/ 3954 w 5758"/>
              <a:gd name="T13" fmla="*/ 118 h 144"/>
              <a:gd name="T14" fmla="*/ 4364 w 5758"/>
              <a:gd name="T15" fmla="*/ 102 h 144"/>
              <a:gd name="T16" fmla="*/ 4572 w 5758"/>
              <a:gd name="T17" fmla="*/ 92 h 144"/>
              <a:gd name="T18" fmla="*/ 4782 w 5758"/>
              <a:gd name="T19" fmla="*/ 80 h 144"/>
              <a:gd name="T20" fmla="*/ 4992 w 5758"/>
              <a:gd name="T21" fmla="*/ 68 h 144"/>
              <a:gd name="T22" fmla="*/ 5200 w 5758"/>
              <a:gd name="T23" fmla="*/ 54 h 144"/>
              <a:gd name="T24" fmla="*/ 5200 w 5758"/>
              <a:gd name="T25" fmla="*/ 54 h 144"/>
              <a:gd name="T26" fmla="*/ 5482 w 5758"/>
              <a:gd name="T27" fmla="*/ 32 h 144"/>
              <a:gd name="T28" fmla="*/ 5758 w 5758"/>
              <a:gd name="T29" fmla="*/ 8 h 144"/>
              <a:gd name="T30" fmla="*/ 5758 w 5758"/>
              <a:gd name="T31" fmla="*/ 0 h 144"/>
              <a:gd name="T32" fmla="*/ 5758 w 5758"/>
              <a:gd name="T33" fmla="*/ 0 h 144"/>
              <a:gd name="T34" fmla="*/ 5522 w 5758"/>
              <a:gd name="T35" fmla="*/ 22 h 144"/>
              <a:gd name="T36" fmla="*/ 5284 w 5758"/>
              <a:gd name="T37" fmla="*/ 40 h 144"/>
              <a:gd name="T38" fmla="*/ 5040 w 5758"/>
              <a:gd name="T39" fmla="*/ 58 h 144"/>
              <a:gd name="T40" fmla="*/ 4796 w 5758"/>
              <a:gd name="T41" fmla="*/ 72 h 144"/>
              <a:gd name="T42" fmla="*/ 4552 w 5758"/>
              <a:gd name="T43" fmla="*/ 86 h 144"/>
              <a:gd name="T44" fmla="*/ 4308 w 5758"/>
              <a:gd name="T45" fmla="*/ 96 h 144"/>
              <a:gd name="T46" fmla="*/ 4068 w 5758"/>
              <a:gd name="T47" fmla="*/ 106 h 144"/>
              <a:gd name="T48" fmla="*/ 3832 w 5758"/>
              <a:gd name="T49" fmla="*/ 114 h 144"/>
              <a:gd name="T50" fmla="*/ 3376 w 5758"/>
              <a:gd name="T51" fmla="*/ 126 h 144"/>
              <a:gd name="T52" fmla="*/ 2956 w 5758"/>
              <a:gd name="T53" fmla="*/ 132 h 144"/>
              <a:gd name="T54" fmla="*/ 2580 w 5758"/>
              <a:gd name="T55" fmla="*/ 136 h 144"/>
              <a:gd name="T56" fmla="*/ 2262 w 5758"/>
              <a:gd name="T57" fmla="*/ 136 h 144"/>
              <a:gd name="T58" fmla="*/ 2262 w 5758"/>
              <a:gd name="T59" fmla="*/ 136 h 144"/>
              <a:gd name="T60" fmla="*/ 2258 w 5758"/>
              <a:gd name="T61" fmla="*/ 136 h 144"/>
              <a:gd name="T62" fmla="*/ 2258 w 5758"/>
              <a:gd name="T63" fmla="*/ 136 h 144"/>
              <a:gd name="T64" fmla="*/ 2208 w 5758"/>
              <a:gd name="T65" fmla="*/ 136 h 144"/>
              <a:gd name="T66" fmla="*/ 2208 w 5758"/>
              <a:gd name="T67" fmla="*/ 136 h 144"/>
              <a:gd name="T68" fmla="*/ 1810 w 5758"/>
              <a:gd name="T69" fmla="*/ 138 h 144"/>
              <a:gd name="T70" fmla="*/ 0 w 5758"/>
              <a:gd name="T71" fmla="*/ 138 h 144"/>
              <a:gd name="T72" fmla="*/ 0 w 5758"/>
              <a:gd name="T73" fmla="*/ 142 h 144"/>
              <a:gd name="T74" fmla="*/ 1772 w 5758"/>
              <a:gd name="T75" fmla="*/ 142 h 144"/>
              <a:gd name="T76" fmla="*/ 1772 w 5758"/>
              <a:gd name="T77" fmla="*/ 142 h 144"/>
              <a:gd name="T78" fmla="*/ 1930 w 5758"/>
              <a:gd name="T79" fmla="*/ 144 h 144"/>
              <a:gd name="T80" fmla="*/ 2258 w 5758"/>
              <a:gd name="T81" fmla="*/ 144 h 144"/>
              <a:gd name="T82" fmla="*/ 2258 w 5758"/>
              <a:gd name="T83" fmla="*/ 144 h 144"/>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5758"/>
              <a:gd name="T127" fmla="*/ 0 h 144"/>
              <a:gd name="T128" fmla="*/ 5758 w 5758"/>
              <a:gd name="T129" fmla="*/ 144 h 144"/>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5758" h="144">
                <a:moveTo>
                  <a:pt x="2258" y="144"/>
                </a:moveTo>
                <a:lnTo>
                  <a:pt x="2258" y="144"/>
                </a:lnTo>
                <a:lnTo>
                  <a:pt x="2526" y="144"/>
                </a:lnTo>
                <a:lnTo>
                  <a:pt x="2836" y="142"/>
                </a:lnTo>
                <a:lnTo>
                  <a:pt x="3182" y="136"/>
                </a:lnTo>
                <a:lnTo>
                  <a:pt x="3558" y="128"/>
                </a:lnTo>
                <a:lnTo>
                  <a:pt x="3954" y="118"/>
                </a:lnTo>
                <a:lnTo>
                  <a:pt x="4364" y="102"/>
                </a:lnTo>
                <a:lnTo>
                  <a:pt x="4572" y="92"/>
                </a:lnTo>
                <a:lnTo>
                  <a:pt x="4782" y="80"/>
                </a:lnTo>
                <a:lnTo>
                  <a:pt x="4992" y="68"/>
                </a:lnTo>
                <a:lnTo>
                  <a:pt x="5200" y="54"/>
                </a:lnTo>
                <a:lnTo>
                  <a:pt x="5482" y="32"/>
                </a:lnTo>
                <a:lnTo>
                  <a:pt x="5758" y="8"/>
                </a:lnTo>
                <a:lnTo>
                  <a:pt x="5758" y="0"/>
                </a:lnTo>
                <a:lnTo>
                  <a:pt x="5522" y="22"/>
                </a:lnTo>
                <a:lnTo>
                  <a:pt x="5284" y="40"/>
                </a:lnTo>
                <a:lnTo>
                  <a:pt x="5040" y="58"/>
                </a:lnTo>
                <a:lnTo>
                  <a:pt x="4796" y="72"/>
                </a:lnTo>
                <a:lnTo>
                  <a:pt x="4552" y="86"/>
                </a:lnTo>
                <a:lnTo>
                  <a:pt x="4308" y="96"/>
                </a:lnTo>
                <a:lnTo>
                  <a:pt x="4068" y="106"/>
                </a:lnTo>
                <a:lnTo>
                  <a:pt x="3832" y="114"/>
                </a:lnTo>
                <a:lnTo>
                  <a:pt x="3376" y="126"/>
                </a:lnTo>
                <a:lnTo>
                  <a:pt x="2956" y="132"/>
                </a:lnTo>
                <a:lnTo>
                  <a:pt x="2580" y="136"/>
                </a:lnTo>
                <a:lnTo>
                  <a:pt x="2262" y="136"/>
                </a:lnTo>
                <a:lnTo>
                  <a:pt x="2258" y="136"/>
                </a:lnTo>
                <a:lnTo>
                  <a:pt x="2208" y="136"/>
                </a:lnTo>
                <a:lnTo>
                  <a:pt x="1810" y="138"/>
                </a:lnTo>
                <a:lnTo>
                  <a:pt x="0" y="138"/>
                </a:lnTo>
                <a:lnTo>
                  <a:pt x="0" y="142"/>
                </a:lnTo>
                <a:lnTo>
                  <a:pt x="1772" y="142"/>
                </a:lnTo>
                <a:lnTo>
                  <a:pt x="1930" y="144"/>
                </a:lnTo>
                <a:lnTo>
                  <a:pt x="2258" y="144"/>
                </a:lnTo>
                <a:close/>
              </a:path>
            </a:pathLst>
          </a:custGeom>
          <a:solidFill>
            <a:srgbClr val="FFFFFF"/>
          </a:solidFill>
          <a:ln w="0">
            <a:noFill/>
            <a:round/>
            <a:headEnd/>
            <a:tailEnd/>
          </a:ln>
        </xdr:spPr>
      </xdr:sp>
      <xdr:sp macro="" textlink="">
        <xdr:nvSpPr>
          <xdr:cNvPr id="19" name="Freeform 472"/>
          <xdr:cNvSpPr>
            <a:spLocks/>
          </xdr:cNvSpPr>
        </xdr:nvSpPr>
        <xdr:spPr bwMode="gray">
          <a:xfrm>
            <a:off x="4" y="3113"/>
            <a:ext cx="5758" cy="228"/>
          </a:xfrm>
          <a:custGeom>
            <a:avLst/>
            <a:gdLst>
              <a:gd name="T0" fmla="*/ 4808 w 5758"/>
              <a:gd name="T1" fmla="*/ 122 h 228"/>
              <a:gd name="T2" fmla="*/ 4808 w 5758"/>
              <a:gd name="T3" fmla="*/ 122 h 228"/>
              <a:gd name="T4" fmla="*/ 5058 w 5758"/>
              <a:gd name="T5" fmla="*/ 98 h 228"/>
              <a:gd name="T6" fmla="*/ 5300 w 5758"/>
              <a:gd name="T7" fmla="*/ 72 h 228"/>
              <a:gd name="T8" fmla="*/ 5534 w 5758"/>
              <a:gd name="T9" fmla="*/ 42 h 228"/>
              <a:gd name="T10" fmla="*/ 5648 w 5758"/>
              <a:gd name="T11" fmla="*/ 24 h 228"/>
              <a:gd name="T12" fmla="*/ 5758 w 5758"/>
              <a:gd name="T13" fmla="*/ 8 h 228"/>
              <a:gd name="T14" fmla="*/ 5758 w 5758"/>
              <a:gd name="T15" fmla="*/ 0 h 228"/>
              <a:gd name="T16" fmla="*/ 5758 w 5758"/>
              <a:gd name="T17" fmla="*/ 0 h 228"/>
              <a:gd name="T18" fmla="*/ 5646 w 5758"/>
              <a:gd name="T19" fmla="*/ 16 h 228"/>
              <a:gd name="T20" fmla="*/ 5534 w 5758"/>
              <a:gd name="T21" fmla="*/ 34 h 228"/>
              <a:gd name="T22" fmla="*/ 5300 w 5758"/>
              <a:gd name="T23" fmla="*/ 64 h 228"/>
              <a:gd name="T24" fmla="*/ 5058 w 5758"/>
              <a:gd name="T25" fmla="*/ 92 h 228"/>
              <a:gd name="T26" fmla="*/ 4806 w 5758"/>
              <a:gd name="T27" fmla="*/ 116 h 228"/>
              <a:gd name="T28" fmla="*/ 4806 w 5758"/>
              <a:gd name="T29" fmla="*/ 116 h 228"/>
              <a:gd name="T30" fmla="*/ 4636 w 5758"/>
              <a:gd name="T31" fmla="*/ 130 h 228"/>
              <a:gd name="T32" fmla="*/ 4462 w 5758"/>
              <a:gd name="T33" fmla="*/ 144 h 228"/>
              <a:gd name="T34" fmla="*/ 4286 w 5758"/>
              <a:gd name="T35" fmla="*/ 154 h 228"/>
              <a:gd name="T36" fmla="*/ 4106 w 5758"/>
              <a:gd name="T37" fmla="*/ 166 h 228"/>
              <a:gd name="T38" fmla="*/ 3924 w 5758"/>
              <a:gd name="T39" fmla="*/ 176 h 228"/>
              <a:gd name="T40" fmla="*/ 3740 w 5758"/>
              <a:gd name="T41" fmla="*/ 184 h 228"/>
              <a:gd name="T42" fmla="*/ 3364 w 5758"/>
              <a:gd name="T43" fmla="*/ 198 h 228"/>
              <a:gd name="T44" fmla="*/ 2982 w 5758"/>
              <a:gd name="T45" fmla="*/ 208 h 228"/>
              <a:gd name="T46" fmla="*/ 2596 w 5758"/>
              <a:gd name="T47" fmla="*/ 216 h 228"/>
              <a:gd name="T48" fmla="*/ 2204 w 5758"/>
              <a:gd name="T49" fmla="*/ 220 h 228"/>
              <a:gd name="T50" fmla="*/ 1810 w 5758"/>
              <a:gd name="T51" fmla="*/ 220 h 228"/>
              <a:gd name="T52" fmla="*/ 0 w 5758"/>
              <a:gd name="T53" fmla="*/ 220 h 228"/>
              <a:gd name="T54" fmla="*/ 0 w 5758"/>
              <a:gd name="T55" fmla="*/ 228 h 228"/>
              <a:gd name="T56" fmla="*/ 1810 w 5758"/>
              <a:gd name="T57" fmla="*/ 228 h 228"/>
              <a:gd name="T58" fmla="*/ 1810 w 5758"/>
              <a:gd name="T59" fmla="*/ 228 h 228"/>
              <a:gd name="T60" fmla="*/ 2204 w 5758"/>
              <a:gd name="T61" fmla="*/ 226 h 228"/>
              <a:gd name="T62" fmla="*/ 2596 w 5758"/>
              <a:gd name="T63" fmla="*/ 222 h 228"/>
              <a:gd name="T64" fmla="*/ 2982 w 5758"/>
              <a:gd name="T65" fmla="*/ 216 h 228"/>
              <a:gd name="T66" fmla="*/ 3364 w 5758"/>
              <a:gd name="T67" fmla="*/ 206 h 228"/>
              <a:gd name="T68" fmla="*/ 3740 w 5758"/>
              <a:gd name="T69" fmla="*/ 192 h 228"/>
              <a:gd name="T70" fmla="*/ 3924 w 5758"/>
              <a:gd name="T71" fmla="*/ 182 h 228"/>
              <a:gd name="T72" fmla="*/ 4106 w 5758"/>
              <a:gd name="T73" fmla="*/ 174 h 228"/>
              <a:gd name="T74" fmla="*/ 4286 w 5758"/>
              <a:gd name="T75" fmla="*/ 162 h 228"/>
              <a:gd name="T76" fmla="*/ 4462 w 5758"/>
              <a:gd name="T77" fmla="*/ 150 h 228"/>
              <a:gd name="T78" fmla="*/ 4636 w 5758"/>
              <a:gd name="T79" fmla="*/ 138 h 228"/>
              <a:gd name="T80" fmla="*/ 4808 w 5758"/>
              <a:gd name="T81" fmla="*/ 122 h 228"/>
              <a:gd name="T82" fmla="*/ 4808 w 5758"/>
              <a:gd name="T83" fmla="*/ 122 h 228"/>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5758"/>
              <a:gd name="T127" fmla="*/ 0 h 228"/>
              <a:gd name="T128" fmla="*/ 5758 w 5758"/>
              <a:gd name="T129" fmla="*/ 228 h 228"/>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5758" h="228">
                <a:moveTo>
                  <a:pt x="4808" y="122"/>
                </a:moveTo>
                <a:lnTo>
                  <a:pt x="4808" y="122"/>
                </a:lnTo>
                <a:lnTo>
                  <a:pt x="5058" y="98"/>
                </a:lnTo>
                <a:lnTo>
                  <a:pt x="5300" y="72"/>
                </a:lnTo>
                <a:lnTo>
                  <a:pt x="5534" y="42"/>
                </a:lnTo>
                <a:lnTo>
                  <a:pt x="5648" y="24"/>
                </a:lnTo>
                <a:lnTo>
                  <a:pt x="5758" y="8"/>
                </a:lnTo>
                <a:lnTo>
                  <a:pt x="5758" y="0"/>
                </a:lnTo>
                <a:lnTo>
                  <a:pt x="5646" y="16"/>
                </a:lnTo>
                <a:lnTo>
                  <a:pt x="5534" y="34"/>
                </a:lnTo>
                <a:lnTo>
                  <a:pt x="5300" y="64"/>
                </a:lnTo>
                <a:lnTo>
                  <a:pt x="5058" y="92"/>
                </a:lnTo>
                <a:lnTo>
                  <a:pt x="4806" y="116"/>
                </a:lnTo>
                <a:lnTo>
                  <a:pt x="4636" y="130"/>
                </a:lnTo>
                <a:lnTo>
                  <a:pt x="4462" y="144"/>
                </a:lnTo>
                <a:lnTo>
                  <a:pt x="4286" y="154"/>
                </a:lnTo>
                <a:lnTo>
                  <a:pt x="4106" y="166"/>
                </a:lnTo>
                <a:lnTo>
                  <a:pt x="3924" y="176"/>
                </a:lnTo>
                <a:lnTo>
                  <a:pt x="3740" y="184"/>
                </a:lnTo>
                <a:lnTo>
                  <a:pt x="3364" y="198"/>
                </a:lnTo>
                <a:lnTo>
                  <a:pt x="2982" y="208"/>
                </a:lnTo>
                <a:lnTo>
                  <a:pt x="2596" y="216"/>
                </a:lnTo>
                <a:lnTo>
                  <a:pt x="2204" y="220"/>
                </a:lnTo>
                <a:lnTo>
                  <a:pt x="1810" y="220"/>
                </a:lnTo>
                <a:lnTo>
                  <a:pt x="0" y="220"/>
                </a:lnTo>
                <a:lnTo>
                  <a:pt x="0" y="228"/>
                </a:lnTo>
                <a:lnTo>
                  <a:pt x="1810" y="228"/>
                </a:lnTo>
                <a:lnTo>
                  <a:pt x="2204" y="226"/>
                </a:lnTo>
                <a:lnTo>
                  <a:pt x="2596" y="222"/>
                </a:lnTo>
                <a:lnTo>
                  <a:pt x="2982" y="216"/>
                </a:lnTo>
                <a:lnTo>
                  <a:pt x="3364" y="206"/>
                </a:lnTo>
                <a:lnTo>
                  <a:pt x="3740" y="192"/>
                </a:lnTo>
                <a:lnTo>
                  <a:pt x="3924" y="182"/>
                </a:lnTo>
                <a:lnTo>
                  <a:pt x="4106" y="174"/>
                </a:lnTo>
                <a:lnTo>
                  <a:pt x="4286" y="162"/>
                </a:lnTo>
                <a:lnTo>
                  <a:pt x="4462" y="150"/>
                </a:lnTo>
                <a:lnTo>
                  <a:pt x="4636" y="138"/>
                </a:lnTo>
                <a:lnTo>
                  <a:pt x="4808" y="122"/>
                </a:lnTo>
                <a:close/>
              </a:path>
            </a:pathLst>
          </a:custGeom>
          <a:solidFill>
            <a:srgbClr val="C5C7C8"/>
          </a:solidFill>
          <a:ln w="0">
            <a:noFill/>
            <a:round/>
            <a:headEnd/>
            <a:tailEnd/>
          </a:ln>
        </xdr:spPr>
      </xdr:sp>
    </xdr:grpSp>
    <xdr:clientData/>
  </xdr:twoCellAnchor>
  <xdr:twoCellAnchor>
    <xdr:from>
      <xdr:col>1</xdr:col>
      <xdr:colOff>136071</xdr:colOff>
      <xdr:row>13</xdr:row>
      <xdr:rowOff>27213</xdr:rowOff>
    </xdr:from>
    <xdr:to>
      <xdr:col>3</xdr:col>
      <xdr:colOff>13605</xdr:colOff>
      <xdr:row>15</xdr:row>
      <xdr:rowOff>88814</xdr:rowOff>
    </xdr:to>
    <xdr:sp macro="" textlink="">
      <xdr:nvSpPr>
        <xdr:cNvPr id="26" name="AutoShape 40"/>
        <xdr:cNvSpPr>
          <a:spLocks noChangeArrowheads="1"/>
        </xdr:cNvSpPr>
      </xdr:nvSpPr>
      <xdr:spPr bwMode="auto">
        <a:xfrm>
          <a:off x="136071" y="2627538"/>
          <a:ext cx="1477734" cy="480701"/>
        </a:xfrm>
        <a:prstGeom prst="roundRect">
          <a:avLst>
            <a:gd name="adj" fmla="val 16667"/>
          </a:avLst>
        </a:prstGeom>
        <a:solidFill>
          <a:srgbClr val="FF6600"/>
        </a:solidFill>
        <a:ln w="9525">
          <a:solidFill>
            <a:srgbClr val="FF6600"/>
          </a:solidFill>
          <a:round/>
          <a:headEnd/>
          <a:tailEnd/>
        </a:ln>
      </xdr:spPr>
      <xdr:txBody>
        <a:bodyPr vertOverflow="clip" wrap="square" lIns="36576" tIns="22860" rIns="36576" bIns="22860" anchor="ctr" upright="1"/>
        <a:lstStyle/>
        <a:p>
          <a:pPr algn="ctr" rtl="0">
            <a:defRPr sz="1000"/>
          </a:pPr>
          <a:r>
            <a:rPr lang="pt-BR" sz="1150" b="0" i="0" strike="noStrike">
              <a:solidFill>
                <a:srgbClr val="FFFFFF"/>
              </a:solidFill>
              <a:latin typeface="TPG Gill Sans"/>
            </a:rPr>
            <a:t>Peso (Kilogramas) </a:t>
          </a:r>
        </a:p>
      </xdr:txBody>
    </xdr:sp>
    <xdr:clientData fLocksWithSheet="0"/>
  </xdr:twoCellAnchor>
  <xdr:twoCellAnchor>
    <xdr:from>
      <xdr:col>1</xdr:col>
      <xdr:colOff>136072</xdr:colOff>
      <xdr:row>29</xdr:row>
      <xdr:rowOff>0</xdr:rowOff>
    </xdr:from>
    <xdr:to>
      <xdr:col>3</xdr:col>
      <xdr:colOff>13606</xdr:colOff>
      <xdr:row>31</xdr:row>
      <xdr:rowOff>61601</xdr:rowOff>
    </xdr:to>
    <xdr:sp macro="" textlink="">
      <xdr:nvSpPr>
        <xdr:cNvPr id="27" name="AutoShape 40"/>
        <xdr:cNvSpPr>
          <a:spLocks noChangeArrowheads="1"/>
        </xdr:cNvSpPr>
      </xdr:nvSpPr>
      <xdr:spPr bwMode="auto">
        <a:xfrm>
          <a:off x="136072" y="5610225"/>
          <a:ext cx="1477734" cy="480701"/>
        </a:xfrm>
        <a:prstGeom prst="roundRect">
          <a:avLst>
            <a:gd name="adj" fmla="val 16667"/>
          </a:avLst>
        </a:prstGeom>
        <a:solidFill>
          <a:srgbClr val="FF6600"/>
        </a:solidFill>
        <a:ln w="9525">
          <a:solidFill>
            <a:srgbClr val="FF6600"/>
          </a:solidFill>
          <a:round/>
          <a:headEnd/>
          <a:tailEnd/>
        </a:ln>
      </xdr:spPr>
      <xdr:txBody>
        <a:bodyPr vertOverflow="clip" wrap="square" lIns="36576" tIns="22860" rIns="36576" bIns="22860" anchor="ctr" upright="1"/>
        <a:lstStyle/>
        <a:p>
          <a:pPr algn="ctr" rtl="0">
            <a:defRPr sz="1000"/>
          </a:pPr>
          <a:r>
            <a:rPr lang="pt-BR" sz="1150" b="0" i="0" strike="noStrike">
              <a:solidFill>
                <a:srgbClr val="FFFFFF"/>
              </a:solidFill>
              <a:latin typeface="TPG Gill Sans"/>
            </a:rPr>
            <a:t>Peso (Kilogramas) </a:t>
          </a:r>
        </a:p>
      </xdr:txBody>
    </xdr:sp>
    <xdr:clientData fLocksWithSheet="0"/>
  </xdr:twoCellAnchor>
  <xdr:twoCellAnchor editAs="absolute">
    <xdr:from>
      <xdr:col>12</xdr:col>
      <xdr:colOff>806450</xdr:colOff>
      <xdr:row>0</xdr:row>
      <xdr:rowOff>66675</xdr:rowOff>
    </xdr:from>
    <xdr:to>
      <xdr:col>14</xdr:col>
      <xdr:colOff>996950</xdr:colOff>
      <xdr:row>2</xdr:row>
      <xdr:rowOff>123825</xdr:rowOff>
    </xdr:to>
    <xdr:pic>
      <xdr:nvPicPr>
        <xdr:cNvPr id="28" name="Picture 468" descr="TNT_swc_vert_RGB_POS_HR"/>
        <xdr:cNvPicPr>
          <a:picLocks noChangeAspect="1" noChangeArrowheads="1"/>
        </xdr:cNvPicPr>
      </xdr:nvPicPr>
      <xdr:blipFill>
        <a:blip xmlns:r="http://schemas.openxmlformats.org/officeDocument/2006/relationships" r:embed="rId1"/>
        <a:srcRect b="43721"/>
        <a:stretch>
          <a:fillRect/>
        </a:stretch>
      </xdr:blipFill>
      <xdr:spPr bwMode="auto">
        <a:xfrm>
          <a:off x="7153275" y="66675"/>
          <a:ext cx="1352550" cy="657225"/>
        </a:xfrm>
        <a:prstGeom prst="rect">
          <a:avLst/>
        </a:prstGeom>
        <a:noFill/>
        <a:ln w="9525">
          <a:noFill/>
          <a:miter lim="800000"/>
          <a:headEnd/>
          <a:tailEnd/>
        </a:ln>
      </xdr:spPr>
    </xdr:pic>
    <xdr:clientData/>
  </xdr:twoCellAnchor>
  <xdr:twoCellAnchor>
    <xdr:from>
      <xdr:col>4</xdr:col>
      <xdr:colOff>381000</xdr:colOff>
      <xdr:row>115</xdr:row>
      <xdr:rowOff>123825</xdr:rowOff>
    </xdr:from>
    <xdr:to>
      <xdr:col>12</xdr:col>
      <xdr:colOff>704850</xdr:colOff>
      <xdr:row>120</xdr:row>
      <xdr:rowOff>76200</xdr:rowOff>
    </xdr:to>
    <xdr:grpSp>
      <xdr:nvGrpSpPr>
        <xdr:cNvPr id="29" name="Grupo 37"/>
        <xdr:cNvGrpSpPr>
          <a:grpSpLocks/>
        </xdr:cNvGrpSpPr>
      </xdr:nvGrpSpPr>
      <xdr:grpSpPr bwMode="auto">
        <a:xfrm>
          <a:off x="2219528" y="21210149"/>
          <a:ext cx="5317382" cy="750043"/>
          <a:chOff x="4268321" y="19953754"/>
          <a:chExt cx="4987739" cy="720857"/>
        </a:xfrm>
      </xdr:grpSpPr>
      <xdr:sp macro="" textlink="" fLocksText="0">
        <xdr:nvSpPr>
          <xdr:cNvPr id="30" name="AutoShape 3601">
            <a:hlinkClick xmlns:r="http://schemas.openxmlformats.org/officeDocument/2006/relationships" r:id="rId2"/>
          </xdr:cNvPr>
          <xdr:cNvSpPr>
            <a:spLocks noChangeArrowheads="1"/>
          </xdr:cNvSpPr>
        </xdr:nvSpPr>
        <xdr:spPr bwMode="auto">
          <a:xfrm>
            <a:off x="6456429" y="20357091"/>
            <a:ext cx="2799631" cy="317520"/>
          </a:xfrm>
          <a:prstGeom prst="roundRect">
            <a:avLst>
              <a:gd name="adj" fmla="val 16667"/>
            </a:avLst>
          </a:prstGeom>
          <a:noFill/>
          <a:ln w="19050" algn="ctr">
            <a:solidFill>
              <a:srgbClr val="FF6600"/>
            </a:solidFill>
            <a:round/>
            <a:headEnd/>
            <a:tailEnd/>
          </a:ln>
          <a:effectLst/>
        </xdr:spPr>
        <xdr:txBody>
          <a:bodyPr vertOverflow="clip" wrap="square" lIns="90000" tIns="18000" rIns="90000" bIns="18000" anchor="ctr" upright="1"/>
          <a:lstStyle/>
          <a:p>
            <a:pPr algn="ctr" rtl="0">
              <a:defRPr sz="1000"/>
            </a:pPr>
            <a:r>
              <a:rPr lang="pt-BR" sz="1200" b="1" i="0" strike="noStrike">
                <a:solidFill>
                  <a:srgbClr val="FF6600"/>
                </a:solidFill>
                <a:latin typeface="TPG Gill Sans"/>
              </a:rPr>
              <a:t>customerservice.br@tnt.com</a:t>
            </a:r>
          </a:p>
        </xdr:txBody>
      </xdr:sp>
      <xdr:sp macro="" textlink="" fLocksText="0">
        <xdr:nvSpPr>
          <xdr:cNvPr id="31" name="AutoShape 3602"/>
          <xdr:cNvSpPr>
            <a:spLocks noChangeArrowheads="1"/>
          </xdr:cNvSpPr>
        </xdr:nvSpPr>
        <xdr:spPr bwMode="auto">
          <a:xfrm>
            <a:off x="4268321" y="19953754"/>
            <a:ext cx="2312323" cy="523479"/>
          </a:xfrm>
          <a:prstGeom prst="roundRect">
            <a:avLst>
              <a:gd name="adj" fmla="val 16667"/>
            </a:avLst>
          </a:prstGeom>
          <a:solidFill>
            <a:srgbClr val="FF6600"/>
          </a:solidFill>
          <a:ln w="9525">
            <a:solidFill>
              <a:srgbClr val="FF6600"/>
            </a:solidFill>
            <a:round/>
            <a:headEnd/>
            <a:tailEnd/>
          </a:ln>
        </xdr:spPr>
        <xdr:txBody>
          <a:bodyPr vertOverflow="clip" wrap="square" lIns="45720" tIns="36576" rIns="45720" bIns="36576" anchor="ctr" upright="1"/>
          <a:lstStyle/>
          <a:p>
            <a:pPr algn="ctr" rtl="0">
              <a:defRPr sz="1000"/>
            </a:pPr>
            <a:r>
              <a:rPr lang="pt-BR" sz="1600" b="1" i="0" strike="noStrike">
                <a:solidFill>
                  <a:srgbClr val="FFFFFF"/>
                </a:solidFill>
                <a:latin typeface="TPG Gill Sans"/>
              </a:rPr>
              <a:t>0800 - 979 - 6979</a:t>
            </a:r>
          </a:p>
          <a:p>
            <a:pPr algn="ctr" rtl="0">
              <a:defRPr sz="1000"/>
            </a:pPr>
            <a:r>
              <a:rPr lang="pt-BR" sz="1100" b="1" i="0" strike="noStrike">
                <a:solidFill>
                  <a:srgbClr val="FFFFFF"/>
                </a:solidFill>
                <a:latin typeface="TPG Gill Sans"/>
              </a:rPr>
              <a:t>em São</a:t>
            </a:r>
            <a:r>
              <a:rPr lang="pt-BR" sz="1100" b="1" i="0" strike="noStrike" baseline="0">
                <a:solidFill>
                  <a:srgbClr val="FFFFFF"/>
                </a:solidFill>
                <a:latin typeface="TPG Gill Sans"/>
              </a:rPr>
              <a:t> Paulo ligue 3573.7700</a:t>
            </a:r>
            <a:endParaRPr lang="pt-BR" sz="1100" b="1" i="0" strike="noStrike">
              <a:solidFill>
                <a:srgbClr val="FFFFFF"/>
              </a:solidFill>
              <a:latin typeface="TPG Gill Sans"/>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9525</xdr:colOff>
      <xdr:row>14</xdr:row>
      <xdr:rowOff>66675</xdr:rowOff>
    </xdr:from>
    <xdr:to>
      <xdr:col>4</xdr:col>
      <xdr:colOff>1219200</xdr:colOff>
      <xdr:row>16</xdr:row>
      <xdr:rowOff>104775</xdr:rowOff>
    </xdr:to>
    <xdr:sp macro="" textlink="">
      <xdr:nvSpPr>
        <xdr:cNvPr id="3" name="AutoShape 7"/>
        <xdr:cNvSpPr>
          <a:spLocks noChangeArrowheads="1"/>
        </xdr:cNvSpPr>
      </xdr:nvSpPr>
      <xdr:spPr bwMode="auto">
        <a:xfrm>
          <a:off x="1695450" y="2466975"/>
          <a:ext cx="1076325"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1</a:t>
          </a:r>
        </a:p>
        <a:p>
          <a:pPr algn="ctr" rtl="0">
            <a:defRPr sz="1000"/>
          </a:pPr>
          <a:r>
            <a:rPr lang="pt-BR" sz="1200" b="0" i="0" strike="noStrike">
              <a:solidFill>
                <a:srgbClr val="FF6600"/>
              </a:solidFill>
              <a:latin typeface="TPG Gill Sans"/>
            </a:rPr>
            <a:t>Mercosul</a:t>
          </a:r>
        </a:p>
      </xdr:txBody>
    </xdr:sp>
    <xdr:clientData fLocksWithSheet="0"/>
  </xdr:twoCellAnchor>
  <xdr:twoCellAnchor>
    <xdr:from>
      <xdr:col>6</xdr:col>
      <xdr:colOff>9525</xdr:colOff>
      <xdr:row>14</xdr:row>
      <xdr:rowOff>66675</xdr:rowOff>
    </xdr:from>
    <xdr:to>
      <xdr:col>6</xdr:col>
      <xdr:colOff>1219200</xdr:colOff>
      <xdr:row>16</xdr:row>
      <xdr:rowOff>104775</xdr:rowOff>
    </xdr:to>
    <xdr:sp macro="" textlink="">
      <xdr:nvSpPr>
        <xdr:cNvPr id="4" name="AutoShape 8"/>
        <xdr:cNvSpPr>
          <a:spLocks noChangeArrowheads="1"/>
        </xdr:cNvSpPr>
      </xdr:nvSpPr>
      <xdr:spPr bwMode="auto">
        <a:xfrm>
          <a:off x="2876550" y="2466975"/>
          <a:ext cx="1076325"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Arial"/>
              <a:cs typeface="Arial"/>
            </a:rPr>
            <a:t>Zona 2</a:t>
          </a:r>
        </a:p>
        <a:p>
          <a:pPr algn="ctr" rtl="0">
            <a:defRPr sz="1000"/>
          </a:pPr>
          <a:r>
            <a:rPr lang="pt-BR" sz="1200" b="0" i="0" strike="noStrike">
              <a:solidFill>
                <a:srgbClr val="FF6600"/>
              </a:solidFill>
              <a:latin typeface="Arial"/>
              <a:cs typeface="Arial"/>
            </a:rPr>
            <a:t>Américas</a:t>
          </a:r>
        </a:p>
      </xdr:txBody>
    </xdr:sp>
    <xdr:clientData fLocksWithSheet="0"/>
  </xdr:twoCellAnchor>
  <xdr:twoCellAnchor>
    <xdr:from>
      <xdr:col>8</xdr:col>
      <xdr:colOff>19050</xdr:colOff>
      <xdr:row>14</xdr:row>
      <xdr:rowOff>66675</xdr:rowOff>
    </xdr:from>
    <xdr:to>
      <xdr:col>8</xdr:col>
      <xdr:colOff>1228725</xdr:colOff>
      <xdr:row>16</xdr:row>
      <xdr:rowOff>104775</xdr:rowOff>
    </xdr:to>
    <xdr:sp macro="" textlink="">
      <xdr:nvSpPr>
        <xdr:cNvPr id="5" name="AutoShape 9"/>
        <xdr:cNvSpPr>
          <a:spLocks noChangeArrowheads="1"/>
        </xdr:cNvSpPr>
      </xdr:nvSpPr>
      <xdr:spPr bwMode="auto">
        <a:xfrm>
          <a:off x="4067175" y="2466975"/>
          <a:ext cx="1066800"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3</a:t>
          </a:r>
        </a:p>
        <a:p>
          <a:pPr algn="ctr" rtl="0">
            <a:defRPr sz="1000"/>
          </a:pPr>
          <a:r>
            <a:rPr lang="pt-BR" sz="1200" b="0" i="0" strike="noStrike">
              <a:solidFill>
                <a:srgbClr val="FF6600"/>
              </a:solidFill>
              <a:latin typeface="TPG Gill Sans"/>
            </a:rPr>
            <a:t>Europa</a:t>
          </a:r>
        </a:p>
      </xdr:txBody>
    </xdr:sp>
    <xdr:clientData fLocksWithSheet="0"/>
  </xdr:twoCellAnchor>
  <xdr:twoCellAnchor>
    <xdr:from>
      <xdr:col>10</xdr:col>
      <xdr:colOff>28575</xdr:colOff>
      <xdr:row>14</xdr:row>
      <xdr:rowOff>66675</xdr:rowOff>
    </xdr:from>
    <xdr:to>
      <xdr:col>10</xdr:col>
      <xdr:colOff>1238250</xdr:colOff>
      <xdr:row>16</xdr:row>
      <xdr:rowOff>104775</xdr:rowOff>
    </xdr:to>
    <xdr:sp macro="" textlink="">
      <xdr:nvSpPr>
        <xdr:cNvPr id="6" name="AutoShape 10"/>
        <xdr:cNvSpPr>
          <a:spLocks noChangeArrowheads="1"/>
        </xdr:cNvSpPr>
      </xdr:nvSpPr>
      <xdr:spPr bwMode="auto">
        <a:xfrm>
          <a:off x="5257800" y="2466975"/>
          <a:ext cx="1057275"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4</a:t>
          </a:r>
        </a:p>
        <a:p>
          <a:pPr algn="ctr" rtl="0">
            <a:defRPr sz="1000"/>
          </a:pPr>
          <a:r>
            <a:rPr lang="pt-BR" sz="1200" b="0" i="0" strike="noStrike">
              <a:solidFill>
                <a:srgbClr val="FF6600"/>
              </a:solidFill>
              <a:latin typeface="TPG Gill Sans"/>
            </a:rPr>
            <a:t>Ásia</a:t>
          </a:r>
        </a:p>
      </xdr:txBody>
    </xdr:sp>
    <xdr:clientData fLocksWithSheet="0"/>
  </xdr:twoCellAnchor>
  <xdr:twoCellAnchor>
    <xdr:from>
      <xdr:col>12</xdr:col>
      <xdr:colOff>38100</xdr:colOff>
      <xdr:row>14</xdr:row>
      <xdr:rowOff>66675</xdr:rowOff>
    </xdr:from>
    <xdr:to>
      <xdr:col>13</xdr:col>
      <xdr:colOff>0</xdr:colOff>
      <xdr:row>16</xdr:row>
      <xdr:rowOff>104775</xdr:rowOff>
    </xdr:to>
    <xdr:sp macro="" textlink="">
      <xdr:nvSpPr>
        <xdr:cNvPr id="7" name="AutoShape 11"/>
        <xdr:cNvSpPr>
          <a:spLocks noChangeArrowheads="1"/>
        </xdr:cNvSpPr>
      </xdr:nvSpPr>
      <xdr:spPr bwMode="auto">
        <a:xfrm>
          <a:off x="6448425" y="2466975"/>
          <a:ext cx="1047750"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5</a:t>
          </a:r>
        </a:p>
        <a:p>
          <a:pPr algn="ctr" rtl="0">
            <a:defRPr sz="1000"/>
          </a:pPr>
          <a:r>
            <a:rPr lang="pt-BR" sz="1200" b="0" i="0" strike="noStrike">
              <a:solidFill>
                <a:srgbClr val="FF6600"/>
              </a:solidFill>
              <a:latin typeface="TPG Gill Sans"/>
            </a:rPr>
            <a:t>Outros</a:t>
          </a:r>
        </a:p>
      </xdr:txBody>
    </xdr:sp>
    <xdr:clientData fLocksWithSheet="0"/>
  </xdr:twoCellAnchor>
  <xdr:twoCellAnchor>
    <xdr:from>
      <xdr:col>14</xdr:col>
      <xdr:colOff>10885</xdr:colOff>
      <xdr:row>14</xdr:row>
      <xdr:rowOff>66675</xdr:rowOff>
    </xdr:from>
    <xdr:to>
      <xdr:col>14</xdr:col>
      <xdr:colOff>1224643</xdr:colOff>
      <xdr:row>16</xdr:row>
      <xdr:rowOff>104775</xdr:rowOff>
    </xdr:to>
    <xdr:sp macro="" textlink="">
      <xdr:nvSpPr>
        <xdr:cNvPr id="8" name="AutoShape 11"/>
        <xdr:cNvSpPr>
          <a:spLocks noChangeArrowheads="1"/>
        </xdr:cNvSpPr>
      </xdr:nvSpPr>
      <xdr:spPr bwMode="auto">
        <a:xfrm>
          <a:off x="7602310" y="2466975"/>
          <a:ext cx="1070883"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6</a:t>
          </a:r>
        </a:p>
        <a:p>
          <a:pPr algn="ctr" rtl="0">
            <a:defRPr sz="1000"/>
          </a:pPr>
          <a:r>
            <a:rPr lang="pt-BR" sz="1200" b="0" i="0" strike="noStrike">
              <a:solidFill>
                <a:srgbClr val="FF6600"/>
              </a:solidFill>
              <a:latin typeface="TPG Gill Sans"/>
            </a:rPr>
            <a:t>O. Médio</a:t>
          </a:r>
        </a:p>
      </xdr:txBody>
    </xdr:sp>
    <xdr:clientData fLocksWithSheet="0"/>
  </xdr:twoCellAnchor>
  <xdr:twoCellAnchor>
    <xdr:from>
      <xdr:col>1</xdr:col>
      <xdr:colOff>28575</xdr:colOff>
      <xdr:row>5</xdr:row>
      <xdr:rowOff>104775</xdr:rowOff>
    </xdr:from>
    <xdr:to>
      <xdr:col>15</xdr:col>
      <xdr:colOff>0</xdr:colOff>
      <xdr:row>8</xdr:row>
      <xdr:rowOff>9525</xdr:rowOff>
    </xdr:to>
    <xdr:grpSp>
      <xdr:nvGrpSpPr>
        <xdr:cNvPr id="9" name="Group 469"/>
        <xdr:cNvGrpSpPr>
          <a:grpSpLocks/>
        </xdr:cNvGrpSpPr>
      </xdr:nvGrpSpPr>
      <xdr:grpSpPr bwMode="auto">
        <a:xfrm>
          <a:off x="32120" y="841965"/>
          <a:ext cx="9207573" cy="358407"/>
          <a:chOff x="0" y="3113"/>
          <a:chExt cx="5762" cy="295"/>
        </a:xfrm>
      </xdr:grpSpPr>
      <xdr:sp macro="" textlink="">
        <xdr:nvSpPr>
          <xdr:cNvPr id="10" name="Freeform 470"/>
          <xdr:cNvSpPr>
            <a:spLocks/>
          </xdr:cNvSpPr>
        </xdr:nvSpPr>
        <xdr:spPr bwMode="gray">
          <a:xfrm>
            <a:off x="0" y="3150"/>
            <a:ext cx="5758" cy="258"/>
          </a:xfrm>
          <a:custGeom>
            <a:avLst/>
            <a:gdLst>
              <a:gd name="T0" fmla="*/ 1810 w 5758"/>
              <a:gd name="T1" fmla="*/ 220 h 258"/>
              <a:gd name="T2" fmla="*/ 0 w 5758"/>
              <a:gd name="T3" fmla="*/ 220 h 258"/>
              <a:gd name="T4" fmla="*/ 0 w 5758"/>
              <a:gd name="T5" fmla="*/ 256 h 258"/>
              <a:gd name="T6" fmla="*/ 1772 w 5758"/>
              <a:gd name="T7" fmla="*/ 256 h 258"/>
              <a:gd name="T8" fmla="*/ 1772 w 5758"/>
              <a:gd name="T9" fmla="*/ 256 h 258"/>
              <a:gd name="T10" fmla="*/ 1920 w 5758"/>
              <a:gd name="T11" fmla="*/ 258 h 258"/>
              <a:gd name="T12" fmla="*/ 2224 w 5758"/>
              <a:gd name="T13" fmla="*/ 258 h 258"/>
              <a:gd name="T14" fmla="*/ 2658 w 5758"/>
              <a:gd name="T15" fmla="*/ 258 h 258"/>
              <a:gd name="T16" fmla="*/ 2916 w 5758"/>
              <a:gd name="T17" fmla="*/ 254 h 258"/>
              <a:gd name="T18" fmla="*/ 3194 w 5758"/>
              <a:gd name="T19" fmla="*/ 250 h 258"/>
              <a:gd name="T20" fmla="*/ 3490 w 5758"/>
              <a:gd name="T21" fmla="*/ 244 h 258"/>
              <a:gd name="T22" fmla="*/ 3800 w 5758"/>
              <a:gd name="T23" fmla="*/ 236 h 258"/>
              <a:gd name="T24" fmla="*/ 4120 w 5758"/>
              <a:gd name="T25" fmla="*/ 226 h 258"/>
              <a:gd name="T26" fmla="*/ 4448 w 5758"/>
              <a:gd name="T27" fmla="*/ 212 h 258"/>
              <a:gd name="T28" fmla="*/ 4780 w 5758"/>
              <a:gd name="T29" fmla="*/ 196 h 258"/>
              <a:gd name="T30" fmla="*/ 5110 w 5758"/>
              <a:gd name="T31" fmla="*/ 174 h 258"/>
              <a:gd name="T32" fmla="*/ 5438 w 5758"/>
              <a:gd name="T33" fmla="*/ 150 h 258"/>
              <a:gd name="T34" fmla="*/ 5600 w 5758"/>
              <a:gd name="T35" fmla="*/ 136 h 258"/>
              <a:gd name="T36" fmla="*/ 5758 w 5758"/>
              <a:gd name="T37" fmla="*/ 122 h 258"/>
              <a:gd name="T38" fmla="*/ 5758 w 5758"/>
              <a:gd name="T39" fmla="*/ 0 h 258"/>
              <a:gd name="T40" fmla="*/ 5758 w 5758"/>
              <a:gd name="T41" fmla="*/ 0 h 258"/>
              <a:gd name="T42" fmla="*/ 5554 w 5758"/>
              <a:gd name="T43" fmla="*/ 30 h 258"/>
              <a:gd name="T44" fmla="*/ 5340 w 5758"/>
              <a:gd name="T45" fmla="*/ 58 h 258"/>
              <a:gd name="T46" fmla="*/ 5120 w 5758"/>
              <a:gd name="T47" fmla="*/ 84 h 258"/>
              <a:gd name="T48" fmla="*/ 4894 w 5758"/>
              <a:gd name="T49" fmla="*/ 108 h 258"/>
              <a:gd name="T50" fmla="*/ 4660 w 5758"/>
              <a:gd name="T51" fmla="*/ 128 h 258"/>
              <a:gd name="T52" fmla="*/ 4420 w 5758"/>
              <a:gd name="T53" fmla="*/ 146 h 258"/>
              <a:gd name="T54" fmla="*/ 4176 w 5758"/>
              <a:gd name="T55" fmla="*/ 162 h 258"/>
              <a:gd name="T56" fmla="*/ 3926 w 5758"/>
              <a:gd name="T57" fmla="*/ 174 h 258"/>
              <a:gd name="T58" fmla="*/ 3672 w 5758"/>
              <a:gd name="T59" fmla="*/ 186 h 258"/>
              <a:gd name="T60" fmla="*/ 3414 w 5758"/>
              <a:gd name="T61" fmla="*/ 196 h 258"/>
              <a:gd name="T62" fmla="*/ 3152 w 5758"/>
              <a:gd name="T63" fmla="*/ 204 h 258"/>
              <a:gd name="T64" fmla="*/ 2888 w 5758"/>
              <a:gd name="T65" fmla="*/ 210 h 258"/>
              <a:gd name="T66" fmla="*/ 2620 w 5758"/>
              <a:gd name="T67" fmla="*/ 214 h 258"/>
              <a:gd name="T68" fmla="*/ 2352 w 5758"/>
              <a:gd name="T69" fmla="*/ 218 h 258"/>
              <a:gd name="T70" fmla="*/ 2082 w 5758"/>
              <a:gd name="T71" fmla="*/ 220 h 258"/>
              <a:gd name="T72" fmla="*/ 1810 w 5758"/>
              <a:gd name="T73" fmla="*/ 220 h 258"/>
              <a:gd name="T74" fmla="*/ 1810 w 5758"/>
              <a:gd name="T75" fmla="*/ 220 h 258"/>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5758"/>
              <a:gd name="T115" fmla="*/ 0 h 258"/>
              <a:gd name="T116" fmla="*/ 5758 w 5758"/>
              <a:gd name="T117" fmla="*/ 258 h 258"/>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5758" h="258">
                <a:moveTo>
                  <a:pt x="1810" y="220"/>
                </a:moveTo>
                <a:lnTo>
                  <a:pt x="0" y="220"/>
                </a:lnTo>
                <a:lnTo>
                  <a:pt x="0" y="256"/>
                </a:lnTo>
                <a:lnTo>
                  <a:pt x="1772" y="256"/>
                </a:lnTo>
                <a:lnTo>
                  <a:pt x="1920" y="258"/>
                </a:lnTo>
                <a:lnTo>
                  <a:pt x="2224" y="258"/>
                </a:lnTo>
                <a:lnTo>
                  <a:pt x="2658" y="258"/>
                </a:lnTo>
                <a:lnTo>
                  <a:pt x="2916" y="254"/>
                </a:lnTo>
                <a:lnTo>
                  <a:pt x="3194" y="250"/>
                </a:lnTo>
                <a:lnTo>
                  <a:pt x="3490" y="244"/>
                </a:lnTo>
                <a:lnTo>
                  <a:pt x="3800" y="236"/>
                </a:lnTo>
                <a:lnTo>
                  <a:pt x="4120" y="226"/>
                </a:lnTo>
                <a:lnTo>
                  <a:pt x="4448" y="212"/>
                </a:lnTo>
                <a:lnTo>
                  <a:pt x="4780" y="196"/>
                </a:lnTo>
                <a:lnTo>
                  <a:pt x="5110" y="174"/>
                </a:lnTo>
                <a:lnTo>
                  <a:pt x="5438" y="150"/>
                </a:lnTo>
                <a:lnTo>
                  <a:pt x="5600" y="136"/>
                </a:lnTo>
                <a:lnTo>
                  <a:pt x="5758" y="122"/>
                </a:lnTo>
                <a:lnTo>
                  <a:pt x="5758" y="0"/>
                </a:lnTo>
                <a:lnTo>
                  <a:pt x="5554" y="30"/>
                </a:lnTo>
                <a:lnTo>
                  <a:pt x="5340" y="58"/>
                </a:lnTo>
                <a:lnTo>
                  <a:pt x="5120" y="84"/>
                </a:lnTo>
                <a:lnTo>
                  <a:pt x="4894" y="108"/>
                </a:lnTo>
                <a:lnTo>
                  <a:pt x="4660" y="128"/>
                </a:lnTo>
                <a:lnTo>
                  <a:pt x="4420" y="146"/>
                </a:lnTo>
                <a:lnTo>
                  <a:pt x="4176" y="162"/>
                </a:lnTo>
                <a:lnTo>
                  <a:pt x="3926" y="174"/>
                </a:lnTo>
                <a:lnTo>
                  <a:pt x="3672" y="186"/>
                </a:lnTo>
                <a:lnTo>
                  <a:pt x="3414" y="196"/>
                </a:lnTo>
                <a:lnTo>
                  <a:pt x="3152" y="204"/>
                </a:lnTo>
                <a:lnTo>
                  <a:pt x="2888" y="210"/>
                </a:lnTo>
                <a:lnTo>
                  <a:pt x="2620" y="214"/>
                </a:lnTo>
                <a:lnTo>
                  <a:pt x="2352" y="218"/>
                </a:lnTo>
                <a:lnTo>
                  <a:pt x="2082" y="220"/>
                </a:lnTo>
                <a:lnTo>
                  <a:pt x="1810" y="220"/>
                </a:lnTo>
                <a:close/>
              </a:path>
            </a:pathLst>
          </a:custGeom>
          <a:solidFill>
            <a:srgbClr val="FF6600"/>
          </a:solidFill>
          <a:ln w="9525">
            <a:noFill/>
            <a:round/>
            <a:headEnd/>
            <a:tailEnd/>
          </a:ln>
        </xdr:spPr>
      </xdr:sp>
      <xdr:sp macro="" textlink="">
        <xdr:nvSpPr>
          <xdr:cNvPr id="11" name="Freeform 471"/>
          <xdr:cNvSpPr>
            <a:spLocks/>
          </xdr:cNvSpPr>
        </xdr:nvSpPr>
        <xdr:spPr bwMode="gray">
          <a:xfrm>
            <a:off x="0" y="3228"/>
            <a:ext cx="5758" cy="144"/>
          </a:xfrm>
          <a:custGeom>
            <a:avLst/>
            <a:gdLst>
              <a:gd name="T0" fmla="*/ 2258 w 5758"/>
              <a:gd name="T1" fmla="*/ 144 h 144"/>
              <a:gd name="T2" fmla="*/ 2258 w 5758"/>
              <a:gd name="T3" fmla="*/ 144 h 144"/>
              <a:gd name="T4" fmla="*/ 2526 w 5758"/>
              <a:gd name="T5" fmla="*/ 144 h 144"/>
              <a:gd name="T6" fmla="*/ 2836 w 5758"/>
              <a:gd name="T7" fmla="*/ 142 h 144"/>
              <a:gd name="T8" fmla="*/ 3182 w 5758"/>
              <a:gd name="T9" fmla="*/ 136 h 144"/>
              <a:gd name="T10" fmla="*/ 3558 w 5758"/>
              <a:gd name="T11" fmla="*/ 128 h 144"/>
              <a:gd name="T12" fmla="*/ 3954 w 5758"/>
              <a:gd name="T13" fmla="*/ 118 h 144"/>
              <a:gd name="T14" fmla="*/ 4364 w 5758"/>
              <a:gd name="T15" fmla="*/ 102 h 144"/>
              <a:gd name="T16" fmla="*/ 4572 w 5758"/>
              <a:gd name="T17" fmla="*/ 92 h 144"/>
              <a:gd name="T18" fmla="*/ 4782 w 5758"/>
              <a:gd name="T19" fmla="*/ 80 h 144"/>
              <a:gd name="T20" fmla="*/ 4992 w 5758"/>
              <a:gd name="T21" fmla="*/ 68 h 144"/>
              <a:gd name="T22" fmla="*/ 5200 w 5758"/>
              <a:gd name="T23" fmla="*/ 54 h 144"/>
              <a:gd name="T24" fmla="*/ 5200 w 5758"/>
              <a:gd name="T25" fmla="*/ 54 h 144"/>
              <a:gd name="T26" fmla="*/ 5482 w 5758"/>
              <a:gd name="T27" fmla="*/ 32 h 144"/>
              <a:gd name="T28" fmla="*/ 5758 w 5758"/>
              <a:gd name="T29" fmla="*/ 8 h 144"/>
              <a:gd name="T30" fmla="*/ 5758 w 5758"/>
              <a:gd name="T31" fmla="*/ 0 h 144"/>
              <a:gd name="T32" fmla="*/ 5758 w 5758"/>
              <a:gd name="T33" fmla="*/ 0 h 144"/>
              <a:gd name="T34" fmla="*/ 5522 w 5758"/>
              <a:gd name="T35" fmla="*/ 22 h 144"/>
              <a:gd name="T36" fmla="*/ 5284 w 5758"/>
              <a:gd name="T37" fmla="*/ 40 h 144"/>
              <a:gd name="T38" fmla="*/ 5040 w 5758"/>
              <a:gd name="T39" fmla="*/ 58 h 144"/>
              <a:gd name="T40" fmla="*/ 4796 w 5758"/>
              <a:gd name="T41" fmla="*/ 72 h 144"/>
              <a:gd name="T42" fmla="*/ 4552 w 5758"/>
              <a:gd name="T43" fmla="*/ 86 h 144"/>
              <a:gd name="T44" fmla="*/ 4308 w 5758"/>
              <a:gd name="T45" fmla="*/ 96 h 144"/>
              <a:gd name="T46" fmla="*/ 4068 w 5758"/>
              <a:gd name="T47" fmla="*/ 106 h 144"/>
              <a:gd name="T48" fmla="*/ 3832 w 5758"/>
              <a:gd name="T49" fmla="*/ 114 h 144"/>
              <a:gd name="T50" fmla="*/ 3376 w 5758"/>
              <a:gd name="T51" fmla="*/ 126 h 144"/>
              <a:gd name="T52" fmla="*/ 2956 w 5758"/>
              <a:gd name="T53" fmla="*/ 132 h 144"/>
              <a:gd name="T54" fmla="*/ 2580 w 5758"/>
              <a:gd name="T55" fmla="*/ 136 h 144"/>
              <a:gd name="T56" fmla="*/ 2262 w 5758"/>
              <a:gd name="T57" fmla="*/ 136 h 144"/>
              <a:gd name="T58" fmla="*/ 2262 w 5758"/>
              <a:gd name="T59" fmla="*/ 136 h 144"/>
              <a:gd name="T60" fmla="*/ 2258 w 5758"/>
              <a:gd name="T61" fmla="*/ 136 h 144"/>
              <a:gd name="T62" fmla="*/ 2258 w 5758"/>
              <a:gd name="T63" fmla="*/ 136 h 144"/>
              <a:gd name="T64" fmla="*/ 2208 w 5758"/>
              <a:gd name="T65" fmla="*/ 136 h 144"/>
              <a:gd name="T66" fmla="*/ 2208 w 5758"/>
              <a:gd name="T67" fmla="*/ 136 h 144"/>
              <a:gd name="T68" fmla="*/ 1810 w 5758"/>
              <a:gd name="T69" fmla="*/ 138 h 144"/>
              <a:gd name="T70" fmla="*/ 0 w 5758"/>
              <a:gd name="T71" fmla="*/ 138 h 144"/>
              <a:gd name="T72" fmla="*/ 0 w 5758"/>
              <a:gd name="T73" fmla="*/ 142 h 144"/>
              <a:gd name="T74" fmla="*/ 1772 w 5758"/>
              <a:gd name="T75" fmla="*/ 142 h 144"/>
              <a:gd name="T76" fmla="*/ 1772 w 5758"/>
              <a:gd name="T77" fmla="*/ 142 h 144"/>
              <a:gd name="T78" fmla="*/ 1930 w 5758"/>
              <a:gd name="T79" fmla="*/ 144 h 144"/>
              <a:gd name="T80" fmla="*/ 2258 w 5758"/>
              <a:gd name="T81" fmla="*/ 144 h 144"/>
              <a:gd name="T82" fmla="*/ 2258 w 5758"/>
              <a:gd name="T83" fmla="*/ 144 h 144"/>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5758"/>
              <a:gd name="T127" fmla="*/ 0 h 144"/>
              <a:gd name="T128" fmla="*/ 5758 w 5758"/>
              <a:gd name="T129" fmla="*/ 144 h 144"/>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5758" h="144">
                <a:moveTo>
                  <a:pt x="2258" y="144"/>
                </a:moveTo>
                <a:lnTo>
                  <a:pt x="2258" y="144"/>
                </a:lnTo>
                <a:lnTo>
                  <a:pt x="2526" y="144"/>
                </a:lnTo>
                <a:lnTo>
                  <a:pt x="2836" y="142"/>
                </a:lnTo>
                <a:lnTo>
                  <a:pt x="3182" y="136"/>
                </a:lnTo>
                <a:lnTo>
                  <a:pt x="3558" y="128"/>
                </a:lnTo>
                <a:lnTo>
                  <a:pt x="3954" y="118"/>
                </a:lnTo>
                <a:lnTo>
                  <a:pt x="4364" y="102"/>
                </a:lnTo>
                <a:lnTo>
                  <a:pt x="4572" y="92"/>
                </a:lnTo>
                <a:lnTo>
                  <a:pt x="4782" y="80"/>
                </a:lnTo>
                <a:lnTo>
                  <a:pt x="4992" y="68"/>
                </a:lnTo>
                <a:lnTo>
                  <a:pt x="5200" y="54"/>
                </a:lnTo>
                <a:lnTo>
                  <a:pt x="5482" y="32"/>
                </a:lnTo>
                <a:lnTo>
                  <a:pt x="5758" y="8"/>
                </a:lnTo>
                <a:lnTo>
                  <a:pt x="5758" y="0"/>
                </a:lnTo>
                <a:lnTo>
                  <a:pt x="5522" y="22"/>
                </a:lnTo>
                <a:lnTo>
                  <a:pt x="5284" y="40"/>
                </a:lnTo>
                <a:lnTo>
                  <a:pt x="5040" y="58"/>
                </a:lnTo>
                <a:lnTo>
                  <a:pt x="4796" y="72"/>
                </a:lnTo>
                <a:lnTo>
                  <a:pt x="4552" y="86"/>
                </a:lnTo>
                <a:lnTo>
                  <a:pt x="4308" y="96"/>
                </a:lnTo>
                <a:lnTo>
                  <a:pt x="4068" y="106"/>
                </a:lnTo>
                <a:lnTo>
                  <a:pt x="3832" y="114"/>
                </a:lnTo>
                <a:lnTo>
                  <a:pt x="3376" y="126"/>
                </a:lnTo>
                <a:lnTo>
                  <a:pt x="2956" y="132"/>
                </a:lnTo>
                <a:lnTo>
                  <a:pt x="2580" y="136"/>
                </a:lnTo>
                <a:lnTo>
                  <a:pt x="2262" y="136"/>
                </a:lnTo>
                <a:lnTo>
                  <a:pt x="2258" y="136"/>
                </a:lnTo>
                <a:lnTo>
                  <a:pt x="2208" y="136"/>
                </a:lnTo>
                <a:lnTo>
                  <a:pt x="1810" y="138"/>
                </a:lnTo>
                <a:lnTo>
                  <a:pt x="0" y="138"/>
                </a:lnTo>
                <a:lnTo>
                  <a:pt x="0" y="142"/>
                </a:lnTo>
                <a:lnTo>
                  <a:pt x="1772" y="142"/>
                </a:lnTo>
                <a:lnTo>
                  <a:pt x="1930" y="144"/>
                </a:lnTo>
                <a:lnTo>
                  <a:pt x="2258" y="144"/>
                </a:lnTo>
                <a:close/>
              </a:path>
            </a:pathLst>
          </a:custGeom>
          <a:solidFill>
            <a:srgbClr val="FFFFFF"/>
          </a:solidFill>
          <a:ln w="0">
            <a:noFill/>
            <a:round/>
            <a:headEnd/>
            <a:tailEnd/>
          </a:ln>
        </xdr:spPr>
      </xdr:sp>
      <xdr:sp macro="" textlink="">
        <xdr:nvSpPr>
          <xdr:cNvPr id="12" name="Freeform 472"/>
          <xdr:cNvSpPr>
            <a:spLocks/>
          </xdr:cNvSpPr>
        </xdr:nvSpPr>
        <xdr:spPr bwMode="gray">
          <a:xfrm>
            <a:off x="4" y="3113"/>
            <a:ext cx="5758" cy="228"/>
          </a:xfrm>
          <a:custGeom>
            <a:avLst/>
            <a:gdLst>
              <a:gd name="T0" fmla="*/ 4808 w 5758"/>
              <a:gd name="T1" fmla="*/ 122 h 228"/>
              <a:gd name="T2" fmla="*/ 4808 w 5758"/>
              <a:gd name="T3" fmla="*/ 122 h 228"/>
              <a:gd name="T4" fmla="*/ 5058 w 5758"/>
              <a:gd name="T5" fmla="*/ 98 h 228"/>
              <a:gd name="T6" fmla="*/ 5300 w 5758"/>
              <a:gd name="T7" fmla="*/ 72 h 228"/>
              <a:gd name="T8" fmla="*/ 5534 w 5758"/>
              <a:gd name="T9" fmla="*/ 42 h 228"/>
              <a:gd name="T10" fmla="*/ 5648 w 5758"/>
              <a:gd name="T11" fmla="*/ 24 h 228"/>
              <a:gd name="T12" fmla="*/ 5758 w 5758"/>
              <a:gd name="T13" fmla="*/ 8 h 228"/>
              <a:gd name="T14" fmla="*/ 5758 w 5758"/>
              <a:gd name="T15" fmla="*/ 0 h 228"/>
              <a:gd name="T16" fmla="*/ 5758 w 5758"/>
              <a:gd name="T17" fmla="*/ 0 h 228"/>
              <a:gd name="T18" fmla="*/ 5646 w 5758"/>
              <a:gd name="T19" fmla="*/ 16 h 228"/>
              <a:gd name="T20" fmla="*/ 5534 w 5758"/>
              <a:gd name="T21" fmla="*/ 34 h 228"/>
              <a:gd name="T22" fmla="*/ 5300 w 5758"/>
              <a:gd name="T23" fmla="*/ 64 h 228"/>
              <a:gd name="T24" fmla="*/ 5058 w 5758"/>
              <a:gd name="T25" fmla="*/ 92 h 228"/>
              <a:gd name="T26" fmla="*/ 4806 w 5758"/>
              <a:gd name="T27" fmla="*/ 116 h 228"/>
              <a:gd name="T28" fmla="*/ 4806 w 5758"/>
              <a:gd name="T29" fmla="*/ 116 h 228"/>
              <a:gd name="T30" fmla="*/ 4636 w 5758"/>
              <a:gd name="T31" fmla="*/ 130 h 228"/>
              <a:gd name="T32" fmla="*/ 4462 w 5758"/>
              <a:gd name="T33" fmla="*/ 144 h 228"/>
              <a:gd name="T34" fmla="*/ 4286 w 5758"/>
              <a:gd name="T35" fmla="*/ 154 h 228"/>
              <a:gd name="T36" fmla="*/ 4106 w 5758"/>
              <a:gd name="T37" fmla="*/ 166 h 228"/>
              <a:gd name="T38" fmla="*/ 3924 w 5758"/>
              <a:gd name="T39" fmla="*/ 176 h 228"/>
              <a:gd name="T40" fmla="*/ 3740 w 5758"/>
              <a:gd name="T41" fmla="*/ 184 h 228"/>
              <a:gd name="T42" fmla="*/ 3364 w 5758"/>
              <a:gd name="T43" fmla="*/ 198 h 228"/>
              <a:gd name="T44" fmla="*/ 2982 w 5758"/>
              <a:gd name="T45" fmla="*/ 208 h 228"/>
              <a:gd name="T46" fmla="*/ 2596 w 5758"/>
              <a:gd name="T47" fmla="*/ 216 h 228"/>
              <a:gd name="T48" fmla="*/ 2204 w 5758"/>
              <a:gd name="T49" fmla="*/ 220 h 228"/>
              <a:gd name="T50" fmla="*/ 1810 w 5758"/>
              <a:gd name="T51" fmla="*/ 220 h 228"/>
              <a:gd name="T52" fmla="*/ 0 w 5758"/>
              <a:gd name="T53" fmla="*/ 220 h 228"/>
              <a:gd name="T54" fmla="*/ 0 w 5758"/>
              <a:gd name="T55" fmla="*/ 228 h 228"/>
              <a:gd name="T56" fmla="*/ 1810 w 5758"/>
              <a:gd name="T57" fmla="*/ 228 h 228"/>
              <a:gd name="T58" fmla="*/ 1810 w 5758"/>
              <a:gd name="T59" fmla="*/ 228 h 228"/>
              <a:gd name="T60" fmla="*/ 2204 w 5758"/>
              <a:gd name="T61" fmla="*/ 226 h 228"/>
              <a:gd name="T62" fmla="*/ 2596 w 5758"/>
              <a:gd name="T63" fmla="*/ 222 h 228"/>
              <a:gd name="T64" fmla="*/ 2982 w 5758"/>
              <a:gd name="T65" fmla="*/ 216 h 228"/>
              <a:gd name="T66" fmla="*/ 3364 w 5758"/>
              <a:gd name="T67" fmla="*/ 206 h 228"/>
              <a:gd name="T68" fmla="*/ 3740 w 5758"/>
              <a:gd name="T69" fmla="*/ 192 h 228"/>
              <a:gd name="T70" fmla="*/ 3924 w 5758"/>
              <a:gd name="T71" fmla="*/ 182 h 228"/>
              <a:gd name="T72" fmla="*/ 4106 w 5758"/>
              <a:gd name="T73" fmla="*/ 174 h 228"/>
              <a:gd name="T74" fmla="*/ 4286 w 5758"/>
              <a:gd name="T75" fmla="*/ 162 h 228"/>
              <a:gd name="T76" fmla="*/ 4462 w 5758"/>
              <a:gd name="T77" fmla="*/ 150 h 228"/>
              <a:gd name="T78" fmla="*/ 4636 w 5758"/>
              <a:gd name="T79" fmla="*/ 138 h 228"/>
              <a:gd name="T80" fmla="*/ 4808 w 5758"/>
              <a:gd name="T81" fmla="*/ 122 h 228"/>
              <a:gd name="T82" fmla="*/ 4808 w 5758"/>
              <a:gd name="T83" fmla="*/ 122 h 228"/>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5758"/>
              <a:gd name="T127" fmla="*/ 0 h 228"/>
              <a:gd name="T128" fmla="*/ 5758 w 5758"/>
              <a:gd name="T129" fmla="*/ 228 h 228"/>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5758" h="228">
                <a:moveTo>
                  <a:pt x="4808" y="122"/>
                </a:moveTo>
                <a:lnTo>
                  <a:pt x="4808" y="122"/>
                </a:lnTo>
                <a:lnTo>
                  <a:pt x="5058" y="98"/>
                </a:lnTo>
                <a:lnTo>
                  <a:pt x="5300" y="72"/>
                </a:lnTo>
                <a:lnTo>
                  <a:pt x="5534" y="42"/>
                </a:lnTo>
                <a:lnTo>
                  <a:pt x="5648" y="24"/>
                </a:lnTo>
                <a:lnTo>
                  <a:pt x="5758" y="8"/>
                </a:lnTo>
                <a:lnTo>
                  <a:pt x="5758" y="0"/>
                </a:lnTo>
                <a:lnTo>
                  <a:pt x="5646" y="16"/>
                </a:lnTo>
                <a:lnTo>
                  <a:pt x="5534" y="34"/>
                </a:lnTo>
                <a:lnTo>
                  <a:pt x="5300" y="64"/>
                </a:lnTo>
                <a:lnTo>
                  <a:pt x="5058" y="92"/>
                </a:lnTo>
                <a:lnTo>
                  <a:pt x="4806" y="116"/>
                </a:lnTo>
                <a:lnTo>
                  <a:pt x="4636" y="130"/>
                </a:lnTo>
                <a:lnTo>
                  <a:pt x="4462" y="144"/>
                </a:lnTo>
                <a:lnTo>
                  <a:pt x="4286" y="154"/>
                </a:lnTo>
                <a:lnTo>
                  <a:pt x="4106" y="166"/>
                </a:lnTo>
                <a:lnTo>
                  <a:pt x="3924" y="176"/>
                </a:lnTo>
                <a:lnTo>
                  <a:pt x="3740" y="184"/>
                </a:lnTo>
                <a:lnTo>
                  <a:pt x="3364" y="198"/>
                </a:lnTo>
                <a:lnTo>
                  <a:pt x="2982" y="208"/>
                </a:lnTo>
                <a:lnTo>
                  <a:pt x="2596" y="216"/>
                </a:lnTo>
                <a:lnTo>
                  <a:pt x="2204" y="220"/>
                </a:lnTo>
                <a:lnTo>
                  <a:pt x="1810" y="220"/>
                </a:lnTo>
                <a:lnTo>
                  <a:pt x="0" y="220"/>
                </a:lnTo>
                <a:lnTo>
                  <a:pt x="0" y="228"/>
                </a:lnTo>
                <a:lnTo>
                  <a:pt x="1810" y="228"/>
                </a:lnTo>
                <a:lnTo>
                  <a:pt x="2204" y="226"/>
                </a:lnTo>
                <a:lnTo>
                  <a:pt x="2596" y="222"/>
                </a:lnTo>
                <a:lnTo>
                  <a:pt x="2982" y="216"/>
                </a:lnTo>
                <a:lnTo>
                  <a:pt x="3364" y="206"/>
                </a:lnTo>
                <a:lnTo>
                  <a:pt x="3740" y="192"/>
                </a:lnTo>
                <a:lnTo>
                  <a:pt x="3924" y="182"/>
                </a:lnTo>
                <a:lnTo>
                  <a:pt x="4106" y="174"/>
                </a:lnTo>
                <a:lnTo>
                  <a:pt x="4286" y="162"/>
                </a:lnTo>
                <a:lnTo>
                  <a:pt x="4462" y="150"/>
                </a:lnTo>
                <a:lnTo>
                  <a:pt x="4636" y="138"/>
                </a:lnTo>
                <a:lnTo>
                  <a:pt x="4808" y="122"/>
                </a:lnTo>
                <a:close/>
              </a:path>
            </a:pathLst>
          </a:custGeom>
          <a:solidFill>
            <a:srgbClr val="C5C7C8"/>
          </a:solidFill>
          <a:ln w="0">
            <a:noFill/>
            <a:round/>
            <a:headEnd/>
            <a:tailEnd/>
          </a:ln>
        </xdr:spPr>
      </xdr:sp>
    </xdr:grpSp>
    <xdr:clientData/>
  </xdr:twoCellAnchor>
  <xdr:twoCellAnchor editAs="absolute">
    <xdr:from>
      <xdr:col>12</xdr:col>
      <xdr:colOff>952500</xdr:colOff>
      <xdr:row>0</xdr:row>
      <xdr:rowOff>57150</xdr:rowOff>
    </xdr:from>
    <xdr:to>
      <xdr:col>15</xdr:col>
      <xdr:colOff>38100</xdr:colOff>
      <xdr:row>4</xdr:row>
      <xdr:rowOff>38100</xdr:rowOff>
    </xdr:to>
    <xdr:pic>
      <xdr:nvPicPr>
        <xdr:cNvPr id="13" name="Picture 468" descr="TNT_swc_vert_RGB_POS_HR"/>
        <xdr:cNvPicPr>
          <a:picLocks noChangeAspect="1" noChangeArrowheads="1"/>
        </xdr:cNvPicPr>
      </xdr:nvPicPr>
      <xdr:blipFill>
        <a:blip xmlns:r="http://schemas.openxmlformats.org/officeDocument/2006/relationships" r:embed="rId1" cstate="print"/>
        <a:srcRect b="43721"/>
        <a:stretch>
          <a:fillRect/>
        </a:stretch>
      </xdr:blipFill>
      <xdr:spPr bwMode="auto">
        <a:xfrm>
          <a:off x="7362825" y="57150"/>
          <a:ext cx="1352550" cy="628650"/>
        </a:xfrm>
        <a:prstGeom prst="rect">
          <a:avLst/>
        </a:prstGeom>
        <a:noFill/>
        <a:ln w="9525">
          <a:noFill/>
          <a:miter lim="800000"/>
          <a:headEnd/>
          <a:tailEnd/>
        </a:ln>
      </xdr:spPr>
    </xdr:pic>
    <xdr:clientData/>
  </xdr:twoCellAnchor>
  <xdr:twoCellAnchor>
    <xdr:from>
      <xdr:col>1</xdr:col>
      <xdr:colOff>136072</xdr:colOff>
      <xdr:row>14</xdr:row>
      <xdr:rowOff>27214</xdr:rowOff>
    </xdr:from>
    <xdr:to>
      <xdr:col>3</xdr:col>
      <xdr:colOff>8002</xdr:colOff>
      <xdr:row>16</xdr:row>
      <xdr:rowOff>71206</xdr:rowOff>
    </xdr:to>
    <xdr:sp macro="" textlink="">
      <xdr:nvSpPr>
        <xdr:cNvPr id="18" name="AutoShape 40"/>
        <xdr:cNvSpPr>
          <a:spLocks noChangeArrowheads="1"/>
        </xdr:cNvSpPr>
      </xdr:nvSpPr>
      <xdr:spPr bwMode="auto">
        <a:xfrm>
          <a:off x="136072" y="2427514"/>
          <a:ext cx="1462605" cy="463092"/>
        </a:xfrm>
        <a:prstGeom prst="roundRect">
          <a:avLst>
            <a:gd name="adj" fmla="val 16667"/>
          </a:avLst>
        </a:prstGeom>
        <a:solidFill>
          <a:srgbClr val="FF6600"/>
        </a:solidFill>
        <a:ln w="9525">
          <a:solidFill>
            <a:srgbClr val="FF6600"/>
          </a:solidFill>
          <a:round/>
          <a:headEnd/>
          <a:tailEnd/>
        </a:ln>
      </xdr:spPr>
      <xdr:txBody>
        <a:bodyPr vertOverflow="clip" wrap="square" lIns="36576" tIns="22860" rIns="36576" bIns="22860" anchor="ctr" upright="1"/>
        <a:lstStyle/>
        <a:p>
          <a:pPr algn="ctr" rtl="0">
            <a:defRPr sz="1000"/>
          </a:pPr>
          <a:r>
            <a:rPr lang="pt-BR" sz="1150" b="0" i="0" strike="noStrike">
              <a:solidFill>
                <a:srgbClr val="FFFFFF"/>
              </a:solidFill>
              <a:latin typeface="TPG Gill Sans"/>
            </a:rPr>
            <a:t>Peso (Kilogramas) </a:t>
          </a:r>
        </a:p>
      </xdr:txBody>
    </xdr:sp>
    <xdr:clientData fLocksWithSheet="0"/>
  </xdr:twoCellAnchor>
  <xdr:twoCellAnchor>
    <xdr:from>
      <xdr:col>4</xdr:col>
      <xdr:colOff>314325</xdr:colOff>
      <xdr:row>81</xdr:row>
      <xdr:rowOff>76200</xdr:rowOff>
    </xdr:from>
    <xdr:to>
      <xdr:col>12</xdr:col>
      <xdr:colOff>581025</xdr:colOff>
      <xdr:row>86</xdr:row>
      <xdr:rowOff>28575</xdr:rowOff>
    </xdr:to>
    <xdr:grpSp>
      <xdr:nvGrpSpPr>
        <xdr:cNvPr id="19" name="Grupo 37"/>
        <xdr:cNvGrpSpPr>
          <a:grpSpLocks/>
        </xdr:cNvGrpSpPr>
      </xdr:nvGrpSpPr>
      <xdr:grpSpPr bwMode="auto">
        <a:xfrm>
          <a:off x="2125403" y="14334461"/>
          <a:ext cx="5317165" cy="739184"/>
          <a:chOff x="4268321" y="19953754"/>
          <a:chExt cx="4987739" cy="720857"/>
        </a:xfrm>
      </xdr:grpSpPr>
      <xdr:sp macro="" textlink="" fLocksText="0">
        <xdr:nvSpPr>
          <xdr:cNvPr id="20" name="AutoShape 3601">
            <a:hlinkClick xmlns:r="http://schemas.openxmlformats.org/officeDocument/2006/relationships" r:id="rId2"/>
          </xdr:cNvPr>
          <xdr:cNvSpPr>
            <a:spLocks noChangeArrowheads="1"/>
          </xdr:cNvSpPr>
        </xdr:nvSpPr>
        <xdr:spPr bwMode="auto">
          <a:xfrm>
            <a:off x="6457596" y="20357091"/>
            <a:ext cx="2798464" cy="317520"/>
          </a:xfrm>
          <a:prstGeom prst="roundRect">
            <a:avLst>
              <a:gd name="adj" fmla="val 16667"/>
            </a:avLst>
          </a:prstGeom>
          <a:noFill/>
          <a:ln w="19050" algn="ctr">
            <a:solidFill>
              <a:srgbClr val="FF6600"/>
            </a:solidFill>
            <a:round/>
            <a:headEnd/>
            <a:tailEnd/>
          </a:ln>
          <a:effectLst/>
        </xdr:spPr>
        <xdr:txBody>
          <a:bodyPr vertOverflow="clip" wrap="square" lIns="90000" tIns="18000" rIns="90000" bIns="18000" anchor="ctr" upright="1"/>
          <a:lstStyle/>
          <a:p>
            <a:pPr algn="ctr" rtl="0">
              <a:defRPr sz="1000"/>
            </a:pPr>
            <a:r>
              <a:rPr lang="pt-BR" sz="1200" b="1" i="0" strike="noStrike">
                <a:solidFill>
                  <a:srgbClr val="FF6600"/>
                </a:solidFill>
                <a:latin typeface="TPG Gill Sans"/>
              </a:rPr>
              <a:t>customerservice.br@tnt.com</a:t>
            </a:r>
          </a:p>
        </xdr:txBody>
      </xdr:sp>
      <xdr:sp macro="" textlink="" fLocksText="0">
        <xdr:nvSpPr>
          <xdr:cNvPr id="21" name="AutoShape 3602"/>
          <xdr:cNvSpPr>
            <a:spLocks noChangeArrowheads="1"/>
          </xdr:cNvSpPr>
        </xdr:nvSpPr>
        <xdr:spPr bwMode="auto">
          <a:xfrm>
            <a:off x="4268321" y="19953754"/>
            <a:ext cx="2313016" cy="523479"/>
          </a:xfrm>
          <a:prstGeom prst="roundRect">
            <a:avLst>
              <a:gd name="adj" fmla="val 16667"/>
            </a:avLst>
          </a:prstGeom>
          <a:solidFill>
            <a:srgbClr val="FF6600"/>
          </a:solidFill>
          <a:ln w="9525">
            <a:solidFill>
              <a:srgbClr val="FF6600"/>
            </a:solidFill>
            <a:round/>
            <a:headEnd/>
            <a:tailEnd/>
          </a:ln>
        </xdr:spPr>
        <xdr:txBody>
          <a:bodyPr vertOverflow="clip" wrap="square" lIns="45720" tIns="36576" rIns="45720" bIns="36576" anchor="ctr" upright="1"/>
          <a:lstStyle/>
          <a:p>
            <a:pPr algn="ctr" rtl="0">
              <a:defRPr sz="1000"/>
            </a:pPr>
            <a:r>
              <a:rPr lang="pt-BR" sz="1600" b="1" i="0" strike="noStrike">
                <a:solidFill>
                  <a:srgbClr val="FFFFFF"/>
                </a:solidFill>
                <a:latin typeface="TPG Gill Sans"/>
              </a:rPr>
              <a:t>0800 - 979 - 6979</a:t>
            </a:r>
          </a:p>
          <a:p>
            <a:pPr algn="ctr" rtl="0">
              <a:defRPr sz="1000"/>
            </a:pPr>
            <a:r>
              <a:rPr lang="pt-BR" sz="1100" b="1" i="0" strike="noStrike">
                <a:solidFill>
                  <a:srgbClr val="FFFFFF"/>
                </a:solidFill>
                <a:latin typeface="TPG Gill Sans"/>
              </a:rPr>
              <a:t>em São</a:t>
            </a:r>
            <a:r>
              <a:rPr lang="pt-BR" sz="1100" b="1" i="0" strike="noStrike" baseline="0">
                <a:solidFill>
                  <a:srgbClr val="FFFFFF"/>
                </a:solidFill>
                <a:latin typeface="TPG Gill Sans"/>
              </a:rPr>
              <a:t> Paulo ligue 3573.7700</a:t>
            </a:r>
            <a:endParaRPr lang="pt-BR" sz="1100" b="1" i="0" strike="noStrike">
              <a:solidFill>
                <a:srgbClr val="FFFFFF"/>
              </a:solidFill>
              <a:latin typeface="TPG Gill Sans"/>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13</xdr:row>
      <xdr:rowOff>47625</xdr:rowOff>
    </xdr:from>
    <xdr:to>
      <xdr:col>4</xdr:col>
      <xdr:colOff>1209675</xdr:colOff>
      <xdr:row>15</xdr:row>
      <xdr:rowOff>85725</xdr:rowOff>
    </xdr:to>
    <xdr:sp macro="" textlink="">
      <xdr:nvSpPr>
        <xdr:cNvPr id="2" name="AutoShape 8"/>
        <xdr:cNvSpPr>
          <a:spLocks noChangeArrowheads="1"/>
        </xdr:cNvSpPr>
      </xdr:nvSpPr>
      <xdr:spPr bwMode="auto">
        <a:xfrm>
          <a:off x="1695450" y="2647950"/>
          <a:ext cx="1066800"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1</a:t>
          </a:r>
        </a:p>
        <a:p>
          <a:pPr algn="ctr" rtl="0">
            <a:defRPr sz="1000"/>
          </a:pPr>
          <a:r>
            <a:rPr lang="pt-BR" sz="1200" b="0" i="0" strike="noStrike">
              <a:solidFill>
                <a:srgbClr val="FF6600"/>
              </a:solidFill>
              <a:latin typeface="TPG Gill Sans"/>
            </a:rPr>
            <a:t>Mercosul</a:t>
          </a:r>
        </a:p>
      </xdr:txBody>
    </xdr:sp>
    <xdr:clientData fLocksWithSheet="0"/>
  </xdr:twoCellAnchor>
  <xdr:twoCellAnchor>
    <xdr:from>
      <xdr:col>6</xdr:col>
      <xdr:colOff>0</xdr:colOff>
      <xdr:row>13</xdr:row>
      <xdr:rowOff>47625</xdr:rowOff>
    </xdr:from>
    <xdr:to>
      <xdr:col>6</xdr:col>
      <xdr:colOff>1209675</xdr:colOff>
      <xdr:row>15</xdr:row>
      <xdr:rowOff>85725</xdr:rowOff>
    </xdr:to>
    <xdr:sp macro="" textlink="">
      <xdr:nvSpPr>
        <xdr:cNvPr id="3" name="AutoShape 9"/>
        <xdr:cNvSpPr>
          <a:spLocks noChangeArrowheads="1"/>
        </xdr:cNvSpPr>
      </xdr:nvSpPr>
      <xdr:spPr bwMode="auto">
        <a:xfrm>
          <a:off x="2857500" y="2647950"/>
          <a:ext cx="1066800"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Arial"/>
              <a:cs typeface="Arial"/>
            </a:rPr>
            <a:t>Zona 2</a:t>
          </a:r>
        </a:p>
        <a:p>
          <a:pPr algn="ctr" rtl="0">
            <a:defRPr sz="1000"/>
          </a:pPr>
          <a:r>
            <a:rPr lang="pt-BR" sz="1200" b="0" i="0" strike="noStrike">
              <a:solidFill>
                <a:srgbClr val="FF6600"/>
              </a:solidFill>
              <a:latin typeface="Arial"/>
              <a:cs typeface="Arial"/>
            </a:rPr>
            <a:t>Américas</a:t>
          </a:r>
        </a:p>
      </xdr:txBody>
    </xdr:sp>
    <xdr:clientData fLocksWithSheet="0"/>
  </xdr:twoCellAnchor>
  <xdr:twoCellAnchor>
    <xdr:from>
      <xdr:col>8</xdr:col>
      <xdr:colOff>9525</xdr:colOff>
      <xdr:row>13</xdr:row>
      <xdr:rowOff>47625</xdr:rowOff>
    </xdr:from>
    <xdr:to>
      <xdr:col>8</xdr:col>
      <xdr:colOff>1219200</xdr:colOff>
      <xdr:row>15</xdr:row>
      <xdr:rowOff>85725</xdr:rowOff>
    </xdr:to>
    <xdr:sp macro="" textlink="">
      <xdr:nvSpPr>
        <xdr:cNvPr id="4" name="AutoShape 10"/>
        <xdr:cNvSpPr>
          <a:spLocks noChangeArrowheads="1"/>
        </xdr:cNvSpPr>
      </xdr:nvSpPr>
      <xdr:spPr bwMode="auto">
        <a:xfrm>
          <a:off x="4029075" y="2647950"/>
          <a:ext cx="1057275"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3</a:t>
          </a:r>
        </a:p>
        <a:p>
          <a:pPr algn="ctr" rtl="0">
            <a:defRPr sz="1000"/>
          </a:pPr>
          <a:r>
            <a:rPr lang="pt-BR" sz="1200" b="0" i="0" strike="noStrike">
              <a:solidFill>
                <a:srgbClr val="FF6600"/>
              </a:solidFill>
              <a:latin typeface="TPG Gill Sans"/>
            </a:rPr>
            <a:t>Europa</a:t>
          </a:r>
        </a:p>
      </xdr:txBody>
    </xdr:sp>
    <xdr:clientData fLocksWithSheet="0"/>
  </xdr:twoCellAnchor>
  <xdr:twoCellAnchor>
    <xdr:from>
      <xdr:col>10</xdr:col>
      <xdr:colOff>19050</xdr:colOff>
      <xdr:row>13</xdr:row>
      <xdr:rowOff>47625</xdr:rowOff>
    </xdr:from>
    <xdr:to>
      <xdr:col>10</xdr:col>
      <xdr:colOff>1228725</xdr:colOff>
      <xdr:row>15</xdr:row>
      <xdr:rowOff>85725</xdr:rowOff>
    </xdr:to>
    <xdr:sp macro="" textlink="">
      <xdr:nvSpPr>
        <xdr:cNvPr id="5" name="AutoShape 11"/>
        <xdr:cNvSpPr>
          <a:spLocks noChangeArrowheads="1"/>
        </xdr:cNvSpPr>
      </xdr:nvSpPr>
      <xdr:spPr bwMode="auto">
        <a:xfrm>
          <a:off x="5200650" y="2647950"/>
          <a:ext cx="1047750"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4</a:t>
          </a:r>
        </a:p>
        <a:p>
          <a:pPr algn="ctr" rtl="0">
            <a:defRPr sz="1000"/>
          </a:pPr>
          <a:r>
            <a:rPr lang="pt-BR" sz="1200" b="0" i="0" strike="noStrike">
              <a:solidFill>
                <a:srgbClr val="FF6600"/>
              </a:solidFill>
              <a:latin typeface="TPG Gill Sans"/>
            </a:rPr>
            <a:t>Ásia</a:t>
          </a:r>
        </a:p>
      </xdr:txBody>
    </xdr:sp>
    <xdr:clientData fLocksWithSheet="0"/>
  </xdr:twoCellAnchor>
  <xdr:twoCellAnchor>
    <xdr:from>
      <xdr:col>12</xdr:col>
      <xdr:colOff>28575</xdr:colOff>
      <xdr:row>13</xdr:row>
      <xdr:rowOff>47625</xdr:rowOff>
    </xdr:from>
    <xdr:to>
      <xdr:col>12</xdr:col>
      <xdr:colOff>1238250</xdr:colOff>
      <xdr:row>15</xdr:row>
      <xdr:rowOff>85725</xdr:rowOff>
    </xdr:to>
    <xdr:sp macro="" textlink="">
      <xdr:nvSpPr>
        <xdr:cNvPr id="6" name="AutoShape 12"/>
        <xdr:cNvSpPr>
          <a:spLocks noChangeArrowheads="1"/>
        </xdr:cNvSpPr>
      </xdr:nvSpPr>
      <xdr:spPr bwMode="auto">
        <a:xfrm>
          <a:off x="6372225" y="2647950"/>
          <a:ext cx="1038225"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5</a:t>
          </a:r>
        </a:p>
        <a:p>
          <a:pPr algn="ctr" rtl="0">
            <a:defRPr sz="1000"/>
          </a:pPr>
          <a:r>
            <a:rPr lang="pt-BR" sz="1200" b="0" i="0" strike="noStrike">
              <a:solidFill>
                <a:srgbClr val="FF6600"/>
              </a:solidFill>
              <a:latin typeface="TPG Gill Sans"/>
            </a:rPr>
            <a:t>Outros</a:t>
          </a:r>
        </a:p>
      </xdr:txBody>
    </xdr:sp>
    <xdr:clientData fLocksWithSheet="0"/>
  </xdr:twoCellAnchor>
  <xdr:twoCellAnchor>
    <xdr:from>
      <xdr:col>4</xdr:col>
      <xdr:colOff>0</xdr:colOff>
      <xdr:row>29</xdr:row>
      <xdr:rowOff>28575</xdr:rowOff>
    </xdr:from>
    <xdr:to>
      <xdr:col>4</xdr:col>
      <xdr:colOff>1209675</xdr:colOff>
      <xdr:row>31</xdr:row>
      <xdr:rowOff>66675</xdr:rowOff>
    </xdr:to>
    <xdr:sp macro="" textlink="">
      <xdr:nvSpPr>
        <xdr:cNvPr id="7" name="AutoShape 15"/>
        <xdr:cNvSpPr>
          <a:spLocks noChangeArrowheads="1"/>
        </xdr:cNvSpPr>
      </xdr:nvSpPr>
      <xdr:spPr bwMode="auto">
        <a:xfrm>
          <a:off x="1695450" y="5638800"/>
          <a:ext cx="1066800"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1</a:t>
          </a:r>
        </a:p>
        <a:p>
          <a:pPr algn="ctr" rtl="0">
            <a:defRPr sz="1000"/>
          </a:pPr>
          <a:r>
            <a:rPr lang="pt-BR" sz="1200" b="0" i="0" strike="noStrike">
              <a:solidFill>
                <a:srgbClr val="FF6600"/>
              </a:solidFill>
              <a:latin typeface="TPG Gill Sans"/>
            </a:rPr>
            <a:t>Mercosul</a:t>
          </a:r>
        </a:p>
      </xdr:txBody>
    </xdr:sp>
    <xdr:clientData fLocksWithSheet="0"/>
  </xdr:twoCellAnchor>
  <xdr:twoCellAnchor>
    <xdr:from>
      <xdr:col>6</xdr:col>
      <xdr:colOff>0</xdr:colOff>
      <xdr:row>29</xdr:row>
      <xdr:rowOff>28575</xdr:rowOff>
    </xdr:from>
    <xdr:to>
      <xdr:col>6</xdr:col>
      <xdr:colOff>1209675</xdr:colOff>
      <xdr:row>31</xdr:row>
      <xdr:rowOff>66675</xdr:rowOff>
    </xdr:to>
    <xdr:sp macro="" textlink="">
      <xdr:nvSpPr>
        <xdr:cNvPr id="8" name="AutoShape 16"/>
        <xdr:cNvSpPr>
          <a:spLocks noChangeArrowheads="1"/>
        </xdr:cNvSpPr>
      </xdr:nvSpPr>
      <xdr:spPr bwMode="auto">
        <a:xfrm>
          <a:off x="2857500" y="5638800"/>
          <a:ext cx="1066800"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Arial"/>
              <a:cs typeface="Arial"/>
            </a:rPr>
            <a:t>Zona 2</a:t>
          </a:r>
        </a:p>
        <a:p>
          <a:pPr algn="ctr" rtl="0">
            <a:defRPr sz="1000"/>
          </a:pPr>
          <a:r>
            <a:rPr lang="pt-BR" sz="1200" b="0" i="0" strike="noStrike">
              <a:solidFill>
                <a:srgbClr val="FF6600"/>
              </a:solidFill>
              <a:latin typeface="Arial"/>
              <a:cs typeface="Arial"/>
            </a:rPr>
            <a:t>Américas</a:t>
          </a:r>
        </a:p>
      </xdr:txBody>
    </xdr:sp>
    <xdr:clientData fLocksWithSheet="0"/>
  </xdr:twoCellAnchor>
  <xdr:twoCellAnchor>
    <xdr:from>
      <xdr:col>8</xdr:col>
      <xdr:colOff>9525</xdr:colOff>
      <xdr:row>29</xdr:row>
      <xdr:rowOff>28575</xdr:rowOff>
    </xdr:from>
    <xdr:to>
      <xdr:col>8</xdr:col>
      <xdr:colOff>1219200</xdr:colOff>
      <xdr:row>31</xdr:row>
      <xdr:rowOff>66675</xdr:rowOff>
    </xdr:to>
    <xdr:sp macro="" textlink="">
      <xdr:nvSpPr>
        <xdr:cNvPr id="9" name="AutoShape 17"/>
        <xdr:cNvSpPr>
          <a:spLocks noChangeArrowheads="1"/>
        </xdr:cNvSpPr>
      </xdr:nvSpPr>
      <xdr:spPr bwMode="auto">
        <a:xfrm>
          <a:off x="4029075" y="5638800"/>
          <a:ext cx="1057275"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3</a:t>
          </a:r>
        </a:p>
        <a:p>
          <a:pPr algn="ctr" rtl="0">
            <a:defRPr sz="1000"/>
          </a:pPr>
          <a:r>
            <a:rPr lang="pt-BR" sz="1200" b="0" i="0" strike="noStrike">
              <a:solidFill>
                <a:srgbClr val="FF6600"/>
              </a:solidFill>
              <a:latin typeface="TPG Gill Sans"/>
            </a:rPr>
            <a:t>Europa</a:t>
          </a:r>
        </a:p>
      </xdr:txBody>
    </xdr:sp>
    <xdr:clientData fLocksWithSheet="0"/>
  </xdr:twoCellAnchor>
  <xdr:twoCellAnchor>
    <xdr:from>
      <xdr:col>10</xdr:col>
      <xdr:colOff>19050</xdr:colOff>
      <xdr:row>29</xdr:row>
      <xdr:rowOff>28575</xdr:rowOff>
    </xdr:from>
    <xdr:to>
      <xdr:col>10</xdr:col>
      <xdr:colOff>1228725</xdr:colOff>
      <xdr:row>31</xdr:row>
      <xdr:rowOff>66675</xdr:rowOff>
    </xdr:to>
    <xdr:sp macro="" textlink="">
      <xdr:nvSpPr>
        <xdr:cNvPr id="10" name="AutoShape 18"/>
        <xdr:cNvSpPr>
          <a:spLocks noChangeArrowheads="1"/>
        </xdr:cNvSpPr>
      </xdr:nvSpPr>
      <xdr:spPr bwMode="auto">
        <a:xfrm>
          <a:off x="5200650" y="5638800"/>
          <a:ext cx="1047750"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4</a:t>
          </a:r>
        </a:p>
        <a:p>
          <a:pPr algn="ctr" rtl="0">
            <a:defRPr sz="1000"/>
          </a:pPr>
          <a:r>
            <a:rPr lang="pt-BR" sz="1200" b="0" i="0" strike="noStrike">
              <a:solidFill>
                <a:srgbClr val="FF6600"/>
              </a:solidFill>
              <a:latin typeface="TPG Gill Sans"/>
            </a:rPr>
            <a:t>Ásia</a:t>
          </a:r>
        </a:p>
      </xdr:txBody>
    </xdr:sp>
    <xdr:clientData fLocksWithSheet="0"/>
  </xdr:twoCellAnchor>
  <xdr:twoCellAnchor>
    <xdr:from>
      <xdr:col>12</xdr:col>
      <xdr:colOff>28575</xdr:colOff>
      <xdr:row>29</xdr:row>
      <xdr:rowOff>28575</xdr:rowOff>
    </xdr:from>
    <xdr:to>
      <xdr:col>12</xdr:col>
      <xdr:colOff>1238250</xdr:colOff>
      <xdr:row>31</xdr:row>
      <xdr:rowOff>66675</xdr:rowOff>
    </xdr:to>
    <xdr:sp macro="" textlink="">
      <xdr:nvSpPr>
        <xdr:cNvPr id="11" name="AutoShape 19"/>
        <xdr:cNvSpPr>
          <a:spLocks noChangeArrowheads="1"/>
        </xdr:cNvSpPr>
      </xdr:nvSpPr>
      <xdr:spPr bwMode="auto">
        <a:xfrm>
          <a:off x="6372225" y="5638800"/>
          <a:ext cx="1038225"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5</a:t>
          </a:r>
        </a:p>
        <a:p>
          <a:pPr algn="ctr" rtl="0">
            <a:defRPr sz="1000"/>
          </a:pPr>
          <a:r>
            <a:rPr lang="pt-BR" sz="1200" b="0" i="0" strike="noStrike">
              <a:solidFill>
                <a:srgbClr val="FF6600"/>
              </a:solidFill>
              <a:latin typeface="TPG Gill Sans"/>
            </a:rPr>
            <a:t>Outros</a:t>
          </a:r>
        </a:p>
      </xdr:txBody>
    </xdr:sp>
    <xdr:clientData fLocksWithSheet="0"/>
  </xdr:twoCellAnchor>
  <xdr:twoCellAnchor>
    <xdr:from>
      <xdr:col>14</xdr:col>
      <xdr:colOff>14968</xdr:colOff>
      <xdr:row>13</xdr:row>
      <xdr:rowOff>47625</xdr:rowOff>
    </xdr:from>
    <xdr:to>
      <xdr:col>14</xdr:col>
      <xdr:colOff>1224643</xdr:colOff>
      <xdr:row>15</xdr:row>
      <xdr:rowOff>85725</xdr:rowOff>
    </xdr:to>
    <xdr:sp macro="" textlink="">
      <xdr:nvSpPr>
        <xdr:cNvPr id="12" name="AutoShape 12"/>
        <xdr:cNvSpPr>
          <a:spLocks noChangeArrowheads="1"/>
        </xdr:cNvSpPr>
      </xdr:nvSpPr>
      <xdr:spPr bwMode="auto">
        <a:xfrm>
          <a:off x="7520668" y="2647950"/>
          <a:ext cx="1047750"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6</a:t>
          </a:r>
        </a:p>
        <a:p>
          <a:pPr algn="ctr" rtl="0">
            <a:defRPr sz="1000"/>
          </a:pPr>
          <a:r>
            <a:rPr lang="pt-BR" sz="1200" b="0" i="0" strike="noStrike">
              <a:solidFill>
                <a:srgbClr val="FF6600"/>
              </a:solidFill>
              <a:latin typeface="TPG Gill Sans"/>
            </a:rPr>
            <a:t>O.</a:t>
          </a:r>
          <a:r>
            <a:rPr lang="pt-BR" sz="1200" b="0" i="0" strike="noStrike" baseline="0">
              <a:solidFill>
                <a:srgbClr val="FF6600"/>
              </a:solidFill>
              <a:latin typeface="TPG Gill Sans"/>
            </a:rPr>
            <a:t> Médio</a:t>
          </a:r>
          <a:endParaRPr lang="pt-BR" sz="1200" b="0" i="0" strike="noStrike">
            <a:solidFill>
              <a:srgbClr val="FF6600"/>
            </a:solidFill>
            <a:latin typeface="TPG Gill Sans"/>
          </a:endParaRPr>
        </a:p>
      </xdr:txBody>
    </xdr:sp>
    <xdr:clientData fLocksWithSheet="0"/>
  </xdr:twoCellAnchor>
  <xdr:twoCellAnchor>
    <xdr:from>
      <xdr:col>14</xdr:col>
      <xdr:colOff>14968</xdr:colOff>
      <xdr:row>29</xdr:row>
      <xdr:rowOff>34018</xdr:rowOff>
    </xdr:from>
    <xdr:to>
      <xdr:col>14</xdr:col>
      <xdr:colOff>1224643</xdr:colOff>
      <xdr:row>31</xdr:row>
      <xdr:rowOff>72118</xdr:rowOff>
    </xdr:to>
    <xdr:sp macro="" textlink="">
      <xdr:nvSpPr>
        <xdr:cNvPr id="13" name="AutoShape 12"/>
        <xdr:cNvSpPr>
          <a:spLocks noChangeArrowheads="1"/>
        </xdr:cNvSpPr>
      </xdr:nvSpPr>
      <xdr:spPr bwMode="auto">
        <a:xfrm>
          <a:off x="7520668" y="5644243"/>
          <a:ext cx="1047750"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6</a:t>
          </a:r>
        </a:p>
        <a:p>
          <a:pPr algn="ctr" rtl="0">
            <a:defRPr sz="1000"/>
          </a:pPr>
          <a:r>
            <a:rPr lang="pt-BR" sz="1200" b="0" i="0" strike="noStrike">
              <a:solidFill>
                <a:srgbClr val="FF6600"/>
              </a:solidFill>
              <a:latin typeface="TPG Gill Sans"/>
            </a:rPr>
            <a:t>O.</a:t>
          </a:r>
          <a:r>
            <a:rPr lang="pt-BR" sz="1200" b="0" i="0" strike="noStrike" baseline="0">
              <a:solidFill>
                <a:srgbClr val="FF6600"/>
              </a:solidFill>
              <a:latin typeface="TPG Gill Sans"/>
            </a:rPr>
            <a:t> Médio</a:t>
          </a:r>
          <a:endParaRPr lang="pt-BR" sz="1200" b="0" i="0" strike="noStrike">
            <a:solidFill>
              <a:srgbClr val="FF6600"/>
            </a:solidFill>
            <a:latin typeface="TPG Gill Sans"/>
          </a:endParaRPr>
        </a:p>
      </xdr:txBody>
    </xdr:sp>
    <xdr:clientData fLocksWithSheet="0"/>
  </xdr:twoCellAnchor>
  <xdr:twoCellAnchor editAs="oneCell">
    <xdr:from>
      <xdr:col>1</xdr:col>
      <xdr:colOff>0</xdr:colOff>
      <xdr:row>1</xdr:row>
      <xdr:rowOff>0</xdr:rowOff>
    </xdr:from>
    <xdr:to>
      <xdr:col>15</xdr:col>
      <xdr:colOff>152400</xdr:colOff>
      <xdr:row>1</xdr:row>
      <xdr:rowOff>247650</xdr:rowOff>
    </xdr:to>
    <xdr:sp macro="" textlink="">
      <xdr:nvSpPr>
        <xdr:cNvPr id="14" name="AutoShape 232"/>
        <xdr:cNvSpPr>
          <a:spLocks noChangeAspect="1" noChangeArrowheads="1"/>
        </xdr:cNvSpPr>
      </xdr:nvSpPr>
      <xdr:spPr bwMode="auto">
        <a:xfrm>
          <a:off x="0" y="161925"/>
          <a:ext cx="8724900" cy="247650"/>
        </a:xfrm>
        <a:prstGeom prst="rect">
          <a:avLst/>
        </a:prstGeom>
        <a:noFill/>
        <a:ln w="9525">
          <a:noFill/>
          <a:miter lim="800000"/>
          <a:headEnd/>
          <a:tailEnd/>
        </a:ln>
      </xdr:spPr>
    </xdr:sp>
    <xdr:clientData/>
  </xdr:twoCellAnchor>
  <xdr:twoCellAnchor editAs="oneCell">
    <xdr:from>
      <xdr:col>1</xdr:col>
      <xdr:colOff>0</xdr:colOff>
      <xdr:row>0</xdr:row>
      <xdr:rowOff>0</xdr:rowOff>
    </xdr:from>
    <xdr:to>
      <xdr:col>15</xdr:col>
      <xdr:colOff>152400</xdr:colOff>
      <xdr:row>1</xdr:row>
      <xdr:rowOff>85725</xdr:rowOff>
    </xdr:to>
    <xdr:sp macro="" textlink="">
      <xdr:nvSpPr>
        <xdr:cNvPr id="15" name="AutoShape 232"/>
        <xdr:cNvSpPr>
          <a:spLocks noChangeAspect="1" noChangeArrowheads="1"/>
        </xdr:cNvSpPr>
      </xdr:nvSpPr>
      <xdr:spPr bwMode="auto">
        <a:xfrm>
          <a:off x="0" y="0"/>
          <a:ext cx="8724900" cy="247650"/>
        </a:xfrm>
        <a:prstGeom prst="rect">
          <a:avLst/>
        </a:prstGeom>
        <a:noFill/>
        <a:ln w="9525">
          <a:noFill/>
          <a:miter lim="800000"/>
          <a:headEnd/>
          <a:tailEnd/>
        </a:ln>
      </xdr:spPr>
    </xdr:sp>
    <xdr:clientData/>
  </xdr:twoCellAnchor>
  <xdr:twoCellAnchor>
    <xdr:from>
      <xdr:col>1</xdr:col>
      <xdr:colOff>28575</xdr:colOff>
      <xdr:row>4</xdr:row>
      <xdr:rowOff>66675</xdr:rowOff>
    </xdr:from>
    <xdr:to>
      <xdr:col>15</xdr:col>
      <xdr:colOff>9525</xdr:colOff>
      <xdr:row>7</xdr:row>
      <xdr:rowOff>19050</xdr:rowOff>
    </xdr:to>
    <xdr:grpSp>
      <xdr:nvGrpSpPr>
        <xdr:cNvPr id="16" name="Group 469"/>
        <xdr:cNvGrpSpPr>
          <a:grpSpLocks/>
        </xdr:cNvGrpSpPr>
      </xdr:nvGrpSpPr>
      <xdr:grpSpPr bwMode="auto">
        <a:xfrm>
          <a:off x="28575" y="935679"/>
          <a:ext cx="9144405" cy="412818"/>
          <a:chOff x="0" y="3113"/>
          <a:chExt cx="5762" cy="295"/>
        </a:xfrm>
      </xdr:grpSpPr>
      <xdr:sp macro="" textlink="">
        <xdr:nvSpPr>
          <xdr:cNvPr id="17" name="Freeform 470"/>
          <xdr:cNvSpPr>
            <a:spLocks/>
          </xdr:cNvSpPr>
        </xdr:nvSpPr>
        <xdr:spPr bwMode="gray">
          <a:xfrm>
            <a:off x="0" y="3150"/>
            <a:ext cx="5758" cy="258"/>
          </a:xfrm>
          <a:custGeom>
            <a:avLst/>
            <a:gdLst>
              <a:gd name="T0" fmla="*/ 1810 w 5758"/>
              <a:gd name="T1" fmla="*/ 220 h 258"/>
              <a:gd name="T2" fmla="*/ 0 w 5758"/>
              <a:gd name="T3" fmla="*/ 220 h 258"/>
              <a:gd name="T4" fmla="*/ 0 w 5758"/>
              <a:gd name="T5" fmla="*/ 256 h 258"/>
              <a:gd name="T6" fmla="*/ 1772 w 5758"/>
              <a:gd name="T7" fmla="*/ 256 h 258"/>
              <a:gd name="T8" fmla="*/ 1772 w 5758"/>
              <a:gd name="T9" fmla="*/ 256 h 258"/>
              <a:gd name="T10" fmla="*/ 1920 w 5758"/>
              <a:gd name="T11" fmla="*/ 258 h 258"/>
              <a:gd name="T12" fmla="*/ 2224 w 5758"/>
              <a:gd name="T13" fmla="*/ 258 h 258"/>
              <a:gd name="T14" fmla="*/ 2658 w 5758"/>
              <a:gd name="T15" fmla="*/ 258 h 258"/>
              <a:gd name="T16" fmla="*/ 2916 w 5758"/>
              <a:gd name="T17" fmla="*/ 254 h 258"/>
              <a:gd name="T18" fmla="*/ 3194 w 5758"/>
              <a:gd name="T19" fmla="*/ 250 h 258"/>
              <a:gd name="T20" fmla="*/ 3490 w 5758"/>
              <a:gd name="T21" fmla="*/ 244 h 258"/>
              <a:gd name="T22" fmla="*/ 3800 w 5758"/>
              <a:gd name="T23" fmla="*/ 236 h 258"/>
              <a:gd name="T24" fmla="*/ 4120 w 5758"/>
              <a:gd name="T25" fmla="*/ 226 h 258"/>
              <a:gd name="T26" fmla="*/ 4448 w 5758"/>
              <a:gd name="T27" fmla="*/ 212 h 258"/>
              <a:gd name="T28" fmla="*/ 4780 w 5758"/>
              <a:gd name="T29" fmla="*/ 196 h 258"/>
              <a:gd name="T30" fmla="*/ 5110 w 5758"/>
              <a:gd name="T31" fmla="*/ 174 h 258"/>
              <a:gd name="T32" fmla="*/ 5438 w 5758"/>
              <a:gd name="T33" fmla="*/ 150 h 258"/>
              <a:gd name="T34" fmla="*/ 5600 w 5758"/>
              <a:gd name="T35" fmla="*/ 136 h 258"/>
              <a:gd name="T36" fmla="*/ 5758 w 5758"/>
              <a:gd name="T37" fmla="*/ 122 h 258"/>
              <a:gd name="T38" fmla="*/ 5758 w 5758"/>
              <a:gd name="T39" fmla="*/ 0 h 258"/>
              <a:gd name="T40" fmla="*/ 5758 w 5758"/>
              <a:gd name="T41" fmla="*/ 0 h 258"/>
              <a:gd name="T42" fmla="*/ 5554 w 5758"/>
              <a:gd name="T43" fmla="*/ 30 h 258"/>
              <a:gd name="T44" fmla="*/ 5340 w 5758"/>
              <a:gd name="T45" fmla="*/ 58 h 258"/>
              <a:gd name="T46" fmla="*/ 5120 w 5758"/>
              <a:gd name="T47" fmla="*/ 84 h 258"/>
              <a:gd name="T48" fmla="*/ 4894 w 5758"/>
              <a:gd name="T49" fmla="*/ 108 h 258"/>
              <a:gd name="T50" fmla="*/ 4660 w 5758"/>
              <a:gd name="T51" fmla="*/ 128 h 258"/>
              <a:gd name="T52" fmla="*/ 4420 w 5758"/>
              <a:gd name="T53" fmla="*/ 146 h 258"/>
              <a:gd name="T54" fmla="*/ 4176 w 5758"/>
              <a:gd name="T55" fmla="*/ 162 h 258"/>
              <a:gd name="T56" fmla="*/ 3926 w 5758"/>
              <a:gd name="T57" fmla="*/ 174 h 258"/>
              <a:gd name="T58" fmla="*/ 3672 w 5758"/>
              <a:gd name="T59" fmla="*/ 186 h 258"/>
              <a:gd name="T60" fmla="*/ 3414 w 5758"/>
              <a:gd name="T61" fmla="*/ 196 h 258"/>
              <a:gd name="T62" fmla="*/ 3152 w 5758"/>
              <a:gd name="T63" fmla="*/ 204 h 258"/>
              <a:gd name="T64" fmla="*/ 2888 w 5758"/>
              <a:gd name="T65" fmla="*/ 210 h 258"/>
              <a:gd name="T66" fmla="*/ 2620 w 5758"/>
              <a:gd name="T67" fmla="*/ 214 h 258"/>
              <a:gd name="T68" fmla="*/ 2352 w 5758"/>
              <a:gd name="T69" fmla="*/ 218 h 258"/>
              <a:gd name="T70" fmla="*/ 2082 w 5758"/>
              <a:gd name="T71" fmla="*/ 220 h 258"/>
              <a:gd name="T72" fmla="*/ 1810 w 5758"/>
              <a:gd name="T73" fmla="*/ 220 h 258"/>
              <a:gd name="T74" fmla="*/ 1810 w 5758"/>
              <a:gd name="T75" fmla="*/ 220 h 258"/>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5758"/>
              <a:gd name="T115" fmla="*/ 0 h 258"/>
              <a:gd name="T116" fmla="*/ 5758 w 5758"/>
              <a:gd name="T117" fmla="*/ 258 h 258"/>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5758" h="258">
                <a:moveTo>
                  <a:pt x="1810" y="220"/>
                </a:moveTo>
                <a:lnTo>
                  <a:pt x="0" y="220"/>
                </a:lnTo>
                <a:lnTo>
                  <a:pt x="0" y="256"/>
                </a:lnTo>
                <a:lnTo>
                  <a:pt x="1772" y="256"/>
                </a:lnTo>
                <a:lnTo>
                  <a:pt x="1920" y="258"/>
                </a:lnTo>
                <a:lnTo>
                  <a:pt x="2224" y="258"/>
                </a:lnTo>
                <a:lnTo>
                  <a:pt x="2658" y="258"/>
                </a:lnTo>
                <a:lnTo>
                  <a:pt x="2916" y="254"/>
                </a:lnTo>
                <a:lnTo>
                  <a:pt x="3194" y="250"/>
                </a:lnTo>
                <a:lnTo>
                  <a:pt x="3490" y="244"/>
                </a:lnTo>
                <a:lnTo>
                  <a:pt x="3800" y="236"/>
                </a:lnTo>
                <a:lnTo>
                  <a:pt x="4120" y="226"/>
                </a:lnTo>
                <a:lnTo>
                  <a:pt x="4448" y="212"/>
                </a:lnTo>
                <a:lnTo>
                  <a:pt x="4780" y="196"/>
                </a:lnTo>
                <a:lnTo>
                  <a:pt x="5110" y="174"/>
                </a:lnTo>
                <a:lnTo>
                  <a:pt x="5438" y="150"/>
                </a:lnTo>
                <a:lnTo>
                  <a:pt x="5600" y="136"/>
                </a:lnTo>
                <a:lnTo>
                  <a:pt x="5758" y="122"/>
                </a:lnTo>
                <a:lnTo>
                  <a:pt x="5758" y="0"/>
                </a:lnTo>
                <a:lnTo>
                  <a:pt x="5554" y="30"/>
                </a:lnTo>
                <a:lnTo>
                  <a:pt x="5340" y="58"/>
                </a:lnTo>
                <a:lnTo>
                  <a:pt x="5120" y="84"/>
                </a:lnTo>
                <a:lnTo>
                  <a:pt x="4894" y="108"/>
                </a:lnTo>
                <a:lnTo>
                  <a:pt x="4660" y="128"/>
                </a:lnTo>
                <a:lnTo>
                  <a:pt x="4420" y="146"/>
                </a:lnTo>
                <a:lnTo>
                  <a:pt x="4176" y="162"/>
                </a:lnTo>
                <a:lnTo>
                  <a:pt x="3926" y="174"/>
                </a:lnTo>
                <a:lnTo>
                  <a:pt x="3672" y="186"/>
                </a:lnTo>
                <a:lnTo>
                  <a:pt x="3414" y="196"/>
                </a:lnTo>
                <a:lnTo>
                  <a:pt x="3152" y="204"/>
                </a:lnTo>
                <a:lnTo>
                  <a:pt x="2888" y="210"/>
                </a:lnTo>
                <a:lnTo>
                  <a:pt x="2620" y="214"/>
                </a:lnTo>
                <a:lnTo>
                  <a:pt x="2352" y="218"/>
                </a:lnTo>
                <a:lnTo>
                  <a:pt x="2082" y="220"/>
                </a:lnTo>
                <a:lnTo>
                  <a:pt x="1810" y="220"/>
                </a:lnTo>
                <a:close/>
              </a:path>
            </a:pathLst>
          </a:custGeom>
          <a:solidFill>
            <a:srgbClr val="FF6600"/>
          </a:solidFill>
          <a:ln w="9525">
            <a:noFill/>
            <a:round/>
            <a:headEnd/>
            <a:tailEnd/>
          </a:ln>
        </xdr:spPr>
      </xdr:sp>
      <xdr:sp macro="" textlink="">
        <xdr:nvSpPr>
          <xdr:cNvPr id="18" name="Freeform 471"/>
          <xdr:cNvSpPr>
            <a:spLocks/>
          </xdr:cNvSpPr>
        </xdr:nvSpPr>
        <xdr:spPr bwMode="gray">
          <a:xfrm>
            <a:off x="0" y="3228"/>
            <a:ext cx="5758" cy="144"/>
          </a:xfrm>
          <a:custGeom>
            <a:avLst/>
            <a:gdLst>
              <a:gd name="T0" fmla="*/ 2258 w 5758"/>
              <a:gd name="T1" fmla="*/ 144 h 144"/>
              <a:gd name="T2" fmla="*/ 2258 w 5758"/>
              <a:gd name="T3" fmla="*/ 144 h 144"/>
              <a:gd name="T4" fmla="*/ 2526 w 5758"/>
              <a:gd name="T5" fmla="*/ 144 h 144"/>
              <a:gd name="T6" fmla="*/ 2836 w 5758"/>
              <a:gd name="T7" fmla="*/ 142 h 144"/>
              <a:gd name="T8" fmla="*/ 3182 w 5758"/>
              <a:gd name="T9" fmla="*/ 136 h 144"/>
              <a:gd name="T10" fmla="*/ 3558 w 5758"/>
              <a:gd name="T11" fmla="*/ 128 h 144"/>
              <a:gd name="T12" fmla="*/ 3954 w 5758"/>
              <a:gd name="T13" fmla="*/ 118 h 144"/>
              <a:gd name="T14" fmla="*/ 4364 w 5758"/>
              <a:gd name="T15" fmla="*/ 102 h 144"/>
              <a:gd name="T16" fmla="*/ 4572 w 5758"/>
              <a:gd name="T17" fmla="*/ 92 h 144"/>
              <a:gd name="T18" fmla="*/ 4782 w 5758"/>
              <a:gd name="T19" fmla="*/ 80 h 144"/>
              <a:gd name="T20" fmla="*/ 4992 w 5758"/>
              <a:gd name="T21" fmla="*/ 68 h 144"/>
              <a:gd name="T22" fmla="*/ 5200 w 5758"/>
              <a:gd name="T23" fmla="*/ 54 h 144"/>
              <a:gd name="T24" fmla="*/ 5200 w 5758"/>
              <a:gd name="T25" fmla="*/ 54 h 144"/>
              <a:gd name="T26" fmla="*/ 5482 w 5758"/>
              <a:gd name="T27" fmla="*/ 32 h 144"/>
              <a:gd name="T28" fmla="*/ 5758 w 5758"/>
              <a:gd name="T29" fmla="*/ 8 h 144"/>
              <a:gd name="T30" fmla="*/ 5758 w 5758"/>
              <a:gd name="T31" fmla="*/ 0 h 144"/>
              <a:gd name="T32" fmla="*/ 5758 w 5758"/>
              <a:gd name="T33" fmla="*/ 0 h 144"/>
              <a:gd name="T34" fmla="*/ 5522 w 5758"/>
              <a:gd name="T35" fmla="*/ 22 h 144"/>
              <a:gd name="T36" fmla="*/ 5284 w 5758"/>
              <a:gd name="T37" fmla="*/ 40 h 144"/>
              <a:gd name="T38" fmla="*/ 5040 w 5758"/>
              <a:gd name="T39" fmla="*/ 58 h 144"/>
              <a:gd name="T40" fmla="*/ 4796 w 5758"/>
              <a:gd name="T41" fmla="*/ 72 h 144"/>
              <a:gd name="T42" fmla="*/ 4552 w 5758"/>
              <a:gd name="T43" fmla="*/ 86 h 144"/>
              <a:gd name="T44" fmla="*/ 4308 w 5758"/>
              <a:gd name="T45" fmla="*/ 96 h 144"/>
              <a:gd name="T46" fmla="*/ 4068 w 5758"/>
              <a:gd name="T47" fmla="*/ 106 h 144"/>
              <a:gd name="T48" fmla="*/ 3832 w 5758"/>
              <a:gd name="T49" fmla="*/ 114 h 144"/>
              <a:gd name="T50" fmla="*/ 3376 w 5758"/>
              <a:gd name="T51" fmla="*/ 126 h 144"/>
              <a:gd name="T52" fmla="*/ 2956 w 5758"/>
              <a:gd name="T53" fmla="*/ 132 h 144"/>
              <a:gd name="T54" fmla="*/ 2580 w 5758"/>
              <a:gd name="T55" fmla="*/ 136 h 144"/>
              <a:gd name="T56" fmla="*/ 2262 w 5758"/>
              <a:gd name="T57" fmla="*/ 136 h 144"/>
              <a:gd name="T58" fmla="*/ 2262 w 5758"/>
              <a:gd name="T59" fmla="*/ 136 h 144"/>
              <a:gd name="T60" fmla="*/ 2258 w 5758"/>
              <a:gd name="T61" fmla="*/ 136 h 144"/>
              <a:gd name="T62" fmla="*/ 2258 w 5758"/>
              <a:gd name="T63" fmla="*/ 136 h 144"/>
              <a:gd name="T64" fmla="*/ 2208 w 5758"/>
              <a:gd name="T65" fmla="*/ 136 h 144"/>
              <a:gd name="T66" fmla="*/ 2208 w 5758"/>
              <a:gd name="T67" fmla="*/ 136 h 144"/>
              <a:gd name="T68" fmla="*/ 1810 w 5758"/>
              <a:gd name="T69" fmla="*/ 138 h 144"/>
              <a:gd name="T70" fmla="*/ 0 w 5758"/>
              <a:gd name="T71" fmla="*/ 138 h 144"/>
              <a:gd name="T72" fmla="*/ 0 w 5758"/>
              <a:gd name="T73" fmla="*/ 142 h 144"/>
              <a:gd name="T74" fmla="*/ 1772 w 5758"/>
              <a:gd name="T75" fmla="*/ 142 h 144"/>
              <a:gd name="T76" fmla="*/ 1772 w 5758"/>
              <a:gd name="T77" fmla="*/ 142 h 144"/>
              <a:gd name="T78" fmla="*/ 1930 w 5758"/>
              <a:gd name="T79" fmla="*/ 144 h 144"/>
              <a:gd name="T80" fmla="*/ 2258 w 5758"/>
              <a:gd name="T81" fmla="*/ 144 h 144"/>
              <a:gd name="T82" fmla="*/ 2258 w 5758"/>
              <a:gd name="T83" fmla="*/ 144 h 144"/>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5758"/>
              <a:gd name="T127" fmla="*/ 0 h 144"/>
              <a:gd name="T128" fmla="*/ 5758 w 5758"/>
              <a:gd name="T129" fmla="*/ 144 h 144"/>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5758" h="144">
                <a:moveTo>
                  <a:pt x="2258" y="144"/>
                </a:moveTo>
                <a:lnTo>
                  <a:pt x="2258" y="144"/>
                </a:lnTo>
                <a:lnTo>
                  <a:pt x="2526" y="144"/>
                </a:lnTo>
                <a:lnTo>
                  <a:pt x="2836" y="142"/>
                </a:lnTo>
                <a:lnTo>
                  <a:pt x="3182" y="136"/>
                </a:lnTo>
                <a:lnTo>
                  <a:pt x="3558" y="128"/>
                </a:lnTo>
                <a:lnTo>
                  <a:pt x="3954" y="118"/>
                </a:lnTo>
                <a:lnTo>
                  <a:pt x="4364" y="102"/>
                </a:lnTo>
                <a:lnTo>
                  <a:pt x="4572" y="92"/>
                </a:lnTo>
                <a:lnTo>
                  <a:pt x="4782" y="80"/>
                </a:lnTo>
                <a:lnTo>
                  <a:pt x="4992" y="68"/>
                </a:lnTo>
                <a:lnTo>
                  <a:pt x="5200" y="54"/>
                </a:lnTo>
                <a:lnTo>
                  <a:pt x="5482" y="32"/>
                </a:lnTo>
                <a:lnTo>
                  <a:pt x="5758" y="8"/>
                </a:lnTo>
                <a:lnTo>
                  <a:pt x="5758" y="0"/>
                </a:lnTo>
                <a:lnTo>
                  <a:pt x="5522" y="22"/>
                </a:lnTo>
                <a:lnTo>
                  <a:pt x="5284" y="40"/>
                </a:lnTo>
                <a:lnTo>
                  <a:pt x="5040" y="58"/>
                </a:lnTo>
                <a:lnTo>
                  <a:pt x="4796" y="72"/>
                </a:lnTo>
                <a:lnTo>
                  <a:pt x="4552" y="86"/>
                </a:lnTo>
                <a:lnTo>
                  <a:pt x="4308" y="96"/>
                </a:lnTo>
                <a:lnTo>
                  <a:pt x="4068" y="106"/>
                </a:lnTo>
                <a:lnTo>
                  <a:pt x="3832" y="114"/>
                </a:lnTo>
                <a:lnTo>
                  <a:pt x="3376" y="126"/>
                </a:lnTo>
                <a:lnTo>
                  <a:pt x="2956" y="132"/>
                </a:lnTo>
                <a:lnTo>
                  <a:pt x="2580" y="136"/>
                </a:lnTo>
                <a:lnTo>
                  <a:pt x="2262" y="136"/>
                </a:lnTo>
                <a:lnTo>
                  <a:pt x="2258" y="136"/>
                </a:lnTo>
                <a:lnTo>
                  <a:pt x="2208" y="136"/>
                </a:lnTo>
                <a:lnTo>
                  <a:pt x="1810" y="138"/>
                </a:lnTo>
                <a:lnTo>
                  <a:pt x="0" y="138"/>
                </a:lnTo>
                <a:lnTo>
                  <a:pt x="0" y="142"/>
                </a:lnTo>
                <a:lnTo>
                  <a:pt x="1772" y="142"/>
                </a:lnTo>
                <a:lnTo>
                  <a:pt x="1930" y="144"/>
                </a:lnTo>
                <a:lnTo>
                  <a:pt x="2258" y="144"/>
                </a:lnTo>
                <a:close/>
              </a:path>
            </a:pathLst>
          </a:custGeom>
          <a:solidFill>
            <a:srgbClr val="FFFFFF"/>
          </a:solidFill>
          <a:ln w="0">
            <a:noFill/>
            <a:round/>
            <a:headEnd/>
            <a:tailEnd/>
          </a:ln>
        </xdr:spPr>
      </xdr:sp>
      <xdr:sp macro="" textlink="">
        <xdr:nvSpPr>
          <xdr:cNvPr id="19" name="Freeform 472"/>
          <xdr:cNvSpPr>
            <a:spLocks/>
          </xdr:cNvSpPr>
        </xdr:nvSpPr>
        <xdr:spPr bwMode="gray">
          <a:xfrm>
            <a:off x="4" y="3113"/>
            <a:ext cx="5758" cy="228"/>
          </a:xfrm>
          <a:custGeom>
            <a:avLst/>
            <a:gdLst>
              <a:gd name="T0" fmla="*/ 4808 w 5758"/>
              <a:gd name="T1" fmla="*/ 122 h 228"/>
              <a:gd name="T2" fmla="*/ 4808 w 5758"/>
              <a:gd name="T3" fmla="*/ 122 h 228"/>
              <a:gd name="T4" fmla="*/ 5058 w 5758"/>
              <a:gd name="T5" fmla="*/ 98 h 228"/>
              <a:gd name="T6" fmla="*/ 5300 w 5758"/>
              <a:gd name="T7" fmla="*/ 72 h 228"/>
              <a:gd name="T8" fmla="*/ 5534 w 5758"/>
              <a:gd name="T9" fmla="*/ 42 h 228"/>
              <a:gd name="T10" fmla="*/ 5648 w 5758"/>
              <a:gd name="T11" fmla="*/ 24 h 228"/>
              <a:gd name="T12" fmla="*/ 5758 w 5758"/>
              <a:gd name="T13" fmla="*/ 8 h 228"/>
              <a:gd name="T14" fmla="*/ 5758 w 5758"/>
              <a:gd name="T15" fmla="*/ 0 h 228"/>
              <a:gd name="T16" fmla="*/ 5758 w 5758"/>
              <a:gd name="T17" fmla="*/ 0 h 228"/>
              <a:gd name="T18" fmla="*/ 5646 w 5758"/>
              <a:gd name="T19" fmla="*/ 16 h 228"/>
              <a:gd name="T20" fmla="*/ 5534 w 5758"/>
              <a:gd name="T21" fmla="*/ 34 h 228"/>
              <a:gd name="T22" fmla="*/ 5300 w 5758"/>
              <a:gd name="T23" fmla="*/ 64 h 228"/>
              <a:gd name="T24" fmla="*/ 5058 w 5758"/>
              <a:gd name="T25" fmla="*/ 92 h 228"/>
              <a:gd name="T26" fmla="*/ 4806 w 5758"/>
              <a:gd name="T27" fmla="*/ 116 h 228"/>
              <a:gd name="T28" fmla="*/ 4806 w 5758"/>
              <a:gd name="T29" fmla="*/ 116 h 228"/>
              <a:gd name="T30" fmla="*/ 4636 w 5758"/>
              <a:gd name="T31" fmla="*/ 130 h 228"/>
              <a:gd name="T32" fmla="*/ 4462 w 5758"/>
              <a:gd name="T33" fmla="*/ 144 h 228"/>
              <a:gd name="T34" fmla="*/ 4286 w 5758"/>
              <a:gd name="T35" fmla="*/ 154 h 228"/>
              <a:gd name="T36" fmla="*/ 4106 w 5758"/>
              <a:gd name="T37" fmla="*/ 166 h 228"/>
              <a:gd name="T38" fmla="*/ 3924 w 5758"/>
              <a:gd name="T39" fmla="*/ 176 h 228"/>
              <a:gd name="T40" fmla="*/ 3740 w 5758"/>
              <a:gd name="T41" fmla="*/ 184 h 228"/>
              <a:gd name="T42" fmla="*/ 3364 w 5758"/>
              <a:gd name="T43" fmla="*/ 198 h 228"/>
              <a:gd name="T44" fmla="*/ 2982 w 5758"/>
              <a:gd name="T45" fmla="*/ 208 h 228"/>
              <a:gd name="T46" fmla="*/ 2596 w 5758"/>
              <a:gd name="T47" fmla="*/ 216 h 228"/>
              <a:gd name="T48" fmla="*/ 2204 w 5758"/>
              <a:gd name="T49" fmla="*/ 220 h 228"/>
              <a:gd name="T50" fmla="*/ 1810 w 5758"/>
              <a:gd name="T51" fmla="*/ 220 h 228"/>
              <a:gd name="T52" fmla="*/ 0 w 5758"/>
              <a:gd name="T53" fmla="*/ 220 h 228"/>
              <a:gd name="T54" fmla="*/ 0 w 5758"/>
              <a:gd name="T55" fmla="*/ 228 h 228"/>
              <a:gd name="T56" fmla="*/ 1810 w 5758"/>
              <a:gd name="T57" fmla="*/ 228 h 228"/>
              <a:gd name="T58" fmla="*/ 1810 w 5758"/>
              <a:gd name="T59" fmla="*/ 228 h 228"/>
              <a:gd name="T60" fmla="*/ 2204 w 5758"/>
              <a:gd name="T61" fmla="*/ 226 h 228"/>
              <a:gd name="T62" fmla="*/ 2596 w 5758"/>
              <a:gd name="T63" fmla="*/ 222 h 228"/>
              <a:gd name="T64" fmla="*/ 2982 w 5758"/>
              <a:gd name="T65" fmla="*/ 216 h 228"/>
              <a:gd name="T66" fmla="*/ 3364 w 5758"/>
              <a:gd name="T67" fmla="*/ 206 h 228"/>
              <a:gd name="T68" fmla="*/ 3740 w 5758"/>
              <a:gd name="T69" fmla="*/ 192 h 228"/>
              <a:gd name="T70" fmla="*/ 3924 w 5758"/>
              <a:gd name="T71" fmla="*/ 182 h 228"/>
              <a:gd name="T72" fmla="*/ 4106 w 5758"/>
              <a:gd name="T73" fmla="*/ 174 h 228"/>
              <a:gd name="T74" fmla="*/ 4286 w 5758"/>
              <a:gd name="T75" fmla="*/ 162 h 228"/>
              <a:gd name="T76" fmla="*/ 4462 w 5758"/>
              <a:gd name="T77" fmla="*/ 150 h 228"/>
              <a:gd name="T78" fmla="*/ 4636 w 5758"/>
              <a:gd name="T79" fmla="*/ 138 h 228"/>
              <a:gd name="T80" fmla="*/ 4808 w 5758"/>
              <a:gd name="T81" fmla="*/ 122 h 228"/>
              <a:gd name="T82" fmla="*/ 4808 w 5758"/>
              <a:gd name="T83" fmla="*/ 122 h 228"/>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5758"/>
              <a:gd name="T127" fmla="*/ 0 h 228"/>
              <a:gd name="T128" fmla="*/ 5758 w 5758"/>
              <a:gd name="T129" fmla="*/ 228 h 228"/>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5758" h="228">
                <a:moveTo>
                  <a:pt x="4808" y="122"/>
                </a:moveTo>
                <a:lnTo>
                  <a:pt x="4808" y="122"/>
                </a:lnTo>
                <a:lnTo>
                  <a:pt x="5058" y="98"/>
                </a:lnTo>
                <a:lnTo>
                  <a:pt x="5300" y="72"/>
                </a:lnTo>
                <a:lnTo>
                  <a:pt x="5534" y="42"/>
                </a:lnTo>
                <a:lnTo>
                  <a:pt x="5648" y="24"/>
                </a:lnTo>
                <a:lnTo>
                  <a:pt x="5758" y="8"/>
                </a:lnTo>
                <a:lnTo>
                  <a:pt x="5758" y="0"/>
                </a:lnTo>
                <a:lnTo>
                  <a:pt x="5646" y="16"/>
                </a:lnTo>
                <a:lnTo>
                  <a:pt x="5534" y="34"/>
                </a:lnTo>
                <a:lnTo>
                  <a:pt x="5300" y="64"/>
                </a:lnTo>
                <a:lnTo>
                  <a:pt x="5058" y="92"/>
                </a:lnTo>
                <a:lnTo>
                  <a:pt x="4806" y="116"/>
                </a:lnTo>
                <a:lnTo>
                  <a:pt x="4636" y="130"/>
                </a:lnTo>
                <a:lnTo>
                  <a:pt x="4462" y="144"/>
                </a:lnTo>
                <a:lnTo>
                  <a:pt x="4286" y="154"/>
                </a:lnTo>
                <a:lnTo>
                  <a:pt x="4106" y="166"/>
                </a:lnTo>
                <a:lnTo>
                  <a:pt x="3924" y="176"/>
                </a:lnTo>
                <a:lnTo>
                  <a:pt x="3740" y="184"/>
                </a:lnTo>
                <a:lnTo>
                  <a:pt x="3364" y="198"/>
                </a:lnTo>
                <a:lnTo>
                  <a:pt x="2982" y="208"/>
                </a:lnTo>
                <a:lnTo>
                  <a:pt x="2596" y="216"/>
                </a:lnTo>
                <a:lnTo>
                  <a:pt x="2204" y="220"/>
                </a:lnTo>
                <a:lnTo>
                  <a:pt x="1810" y="220"/>
                </a:lnTo>
                <a:lnTo>
                  <a:pt x="0" y="220"/>
                </a:lnTo>
                <a:lnTo>
                  <a:pt x="0" y="228"/>
                </a:lnTo>
                <a:lnTo>
                  <a:pt x="1810" y="228"/>
                </a:lnTo>
                <a:lnTo>
                  <a:pt x="2204" y="226"/>
                </a:lnTo>
                <a:lnTo>
                  <a:pt x="2596" y="222"/>
                </a:lnTo>
                <a:lnTo>
                  <a:pt x="2982" y="216"/>
                </a:lnTo>
                <a:lnTo>
                  <a:pt x="3364" y="206"/>
                </a:lnTo>
                <a:lnTo>
                  <a:pt x="3740" y="192"/>
                </a:lnTo>
                <a:lnTo>
                  <a:pt x="3924" y="182"/>
                </a:lnTo>
                <a:lnTo>
                  <a:pt x="4106" y="174"/>
                </a:lnTo>
                <a:lnTo>
                  <a:pt x="4286" y="162"/>
                </a:lnTo>
                <a:lnTo>
                  <a:pt x="4462" y="150"/>
                </a:lnTo>
                <a:lnTo>
                  <a:pt x="4636" y="138"/>
                </a:lnTo>
                <a:lnTo>
                  <a:pt x="4808" y="122"/>
                </a:lnTo>
                <a:close/>
              </a:path>
            </a:pathLst>
          </a:custGeom>
          <a:solidFill>
            <a:srgbClr val="C5C7C8"/>
          </a:solidFill>
          <a:ln w="0">
            <a:noFill/>
            <a:round/>
            <a:headEnd/>
            <a:tailEnd/>
          </a:ln>
        </xdr:spPr>
      </xdr:sp>
    </xdr:grpSp>
    <xdr:clientData/>
  </xdr:twoCellAnchor>
  <xdr:twoCellAnchor>
    <xdr:from>
      <xdr:col>1</xdr:col>
      <xdr:colOff>136071</xdr:colOff>
      <xdr:row>13</xdr:row>
      <xdr:rowOff>27213</xdr:rowOff>
    </xdr:from>
    <xdr:to>
      <xdr:col>3</xdr:col>
      <xdr:colOff>13605</xdr:colOff>
      <xdr:row>15</xdr:row>
      <xdr:rowOff>88814</xdr:rowOff>
    </xdr:to>
    <xdr:sp macro="" textlink="">
      <xdr:nvSpPr>
        <xdr:cNvPr id="26" name="AutoShape 40"/>
        <xdr:cNvSpPr>
          <a:spLocks noChangeArrowheads="1"/>
        </xdr:cNvSpPr>
      </xdr:nvSpPr>
      <xdr:spPr bwMode="auto">
        <a:xfrm>
          <a:off x="136071" y="2627538"/>
          <a:ext cx="1477734" cy="480701"/>
        </a:xfrm>
        <a:prstGeom prst="roundRect">
          <a:avLst>
            <a:gd name="adj" fmla="val 16667"/>
          </a:avLst>
        </a:prstGeom>
        <a:solidFill>
          <a:srgbClr val="FF6600"/>
        </a:solidFill>
        <a:ln w="9525">
          <a:solidFill>
            <a:srgbClr val="FF6600"/>
          </a:solidFill>
          <a:round/>
          <a:headEnd/>
          <a:tailEnd/>
        </a:ln>
      </xdr:spPr>
      <xdr:txBody>
        <a:bodyPr vertOverflow="clip" wrap="square" lIns="36576" tIns="22860" rIns="36576" bIns="22860" anchor="ctr" upright="1"/>
        <a:lstStyle/>
        <a:p>
          <a:pPr algn="ctr" rtl="0">
            <a:defRPr sz="1000"/>
          </a:pPr>
          <a:r>
            <a:rPr lang="pt-BR" sz="1150" b="0" i="0" strike="noStrike">
              <a:solidFill>
                <a:srgbClr val="FFFFFF"/>
              </a:solidFill>
              <a:latin typeface="TPG Gill Sans"/>
            </a:rPr>
            <a:t>Peso (Kilogramas) </a:t>
          </a:r>
        </a:p>
      </xdr:txBody>
    </xdr:sp>
    <xdr:clientData fLocksWithSheet="0"/>
  </xdr:twoCellAnchor>
  <xdr:twoCellAnchor>
    <xdr:from>
      <xdr:col>1</xdr:col>
      <xdr:colOff>136072</xdr:colOff>
      <xdr:row>29</xdr:row>
      <xdr:rowOff>0</xdr:rowOff>
    </xdr:from>
    <xdr:to>
      <xdr:col>3</xdr:col>
      <xdr:colOff>13606</xdr:colOff>
      <xdr:row>31</xdr:row>
      <xdr:rowOff>61601</xdr:rowOff>
    </xdr:to>
    <xdr:sp macro="" textlink="">
      <xdr:nvSpPr>
        <xdr:cNvPr id="27" name="AutoShape 40"/>
        <xdr:cNvSpPr>
          <a:spLocks noChangeArrowheads="1"/>
        </xdr:cNvSpPr>
      </xdr:nvSpPr>
      <xdr:spPr bwMode="auto">
        <a:xfrm>
          <a:off x="136072" y="5610225"/>
          <a:ext cx="1477734" cy="480701"/>
        </a:xfrm>
        <a:prstGeom prst="roundRect">
          <a:avLst>
            <a:gd name="adj" fmla="val 16667"/>
          </a:avLst>
        </a:prstGeom>
        <a:solidFill>
          <a:srgbClr val="FF6600"/>
        </a:solidFill>
        <a:ln w="9525">
          <a:solidFill>
            <a:srgbClr val="FF6600"/>
          </a:solidFill>
          <a:round/>
          <a:headEnd/>
          <a:tailEnd/>
        </a:ln>
      </xdr:spPr>
      <xdr:txBody>
        <a:bodyPr vertOverflow="clip" wrap="square" lIns="36576" tIns="22860" rIns="36576" bIns="22860" anchor="ctr" upright="1"/>
        <a:lstStyle/>
        <a:p>
          <a:pPr algn="ctr" rtl="0">
            <a:defRPr sz="1000"/>
          </a:pPr>
          <a:r>
            <a:rPr lang="pt-BR" sz="1150" b="0" i="0" strike="noStrike">
              <a:solidFill>
                <a:srgbClr val="FFFFFF"/>
              </a:solidFill>
              <a:latin typeface="TPG Gill Sans"/>
            </a:rPr>
            <a:t>Peso (Kilogramas) </a:t>
          </a:r>
        </a:p>
      </xdr:txBody>
    </xdr:sp>
    <xdr:clientData fLocksWithSheet="0"/>
  </xdr:twoCellAnchor>
  <xdr:twoCellAnchor editAs="absolute">
    <xdr:from>
      <xdr:col>12</xdr:col>
      <xdr:colOff>857250</xdr:colOff>
      <xdr:row>0</xdr:row>
      <xdr:rowOff>0</xdr:rowOff>
    </xdr:from>
    <xdr:to>
      <xdr:col>14</xdr:col>
      <xdr:colOff>1047750</xdr:colOff>
      <xdr:row>2</xdr:row>
      <xdr:rowOff>57150</xdr:rowOff>
    </xdr:to>
    <xdr:pic>
      <xdr:nvPicPr>
        <xdr:cNvPr id="28" name="Picture 468" descr="TNT_swc_vert_RGB_POS_HR"/>
        <xdr:cNvPicPr>
          <a:picLocks noChangeAspect="1" noChangeArrowheads="1"/>
        </xdr:cNvPicPr>
      </xdr:nvPicPr>
      <xdr:blipFill>
        <a:blip xmlns:r="http://schemas.openxmlformats.org/officeDocument/2006/relationships" r:embed="rId1"/>
        <a:srcRect b="43721"/>
        <a:stretch>
          <a:fillRect/>
        </a:stretch>
      </xdr:blipFill>
      <xdr:spPr bwMode="auto">
        <a:xfrm>
          <a:off x="7200900" y="0"/>
          <a:ext cx="1352550" cy="657225"/>
        </a:xfrm>
        <a:prstGeom prst="rect">
          <a:avLst/>
        </a:prstGeom>
        <a:noFill/>
        <a:ln w="9525">
          <a:noFill/>
          <a:miter lim="800000"/>
          <a:headEnd/>
          <a:tailEnd/>
        </a:ln>
      </xdr:spPr>
    </xdr:pic>
    <xdr:clientData/>
  </xdr:twoCellAnchor>
  <xdr:twoCellAnchor>
    <xdr:from>
      <xdr:col>4</xdr:col>
      <xdr:colOff>142875</xdr:colOff>
      <xdr:row>115</xdr:row>
      <xdr:rowOff>95250</xdr:rowOff>
    </xdr:from>
    <xdr:to>
      <xdr:col>12</xdr:col>
      <xdr:colOff>466725</xdr:colOff>
      <xdr:row>120</xdr:row>
      <xdr:rowOff>38100</xdr:rowOff>
    </xdr:to>
    <xdr:grpSp>
      <xdr:nvGrpSpPr>
        <xdr:cNvPr id="29" name="Grupo 37"/>
        <xdr:cNvGrpSpPr>
          <a:grpSpLocks/>
        </xdr:cNvGrpSpPr>
      </xdr:nvGrpSpPr>
      <xdr:grpSpPr bwMode="auto">
        <a:xfrm>
          <a:off x="1965190" y="21184816"/>
          <a:ext cx="5314139" cy="740518"/>
          <a:chOff x="4268321" y="19953754"/>
          <a:chExt cx="4987739" cy="720857"/>
        </a:xfrm>
      </xdr:grpSpPr>
      <xdr:sp macro="" textlink="" fLocksText="0">
        <xdr:nvSpPr>
          <xdr:cNvPr id="30" name="AutoShape 3601">
            <a:hlinkClick xmlns:r="http://schemas.openxmlformats.org/officeDocument/2006/relationships" r:id="rId2"/>
          </xdr:cNvPr>
          <xdr:cNvSpPr>
            <a:spLocks noChangeArrowheads="1"/>
          </xdr:cNvSpPr>
        </xdr:nvSpPr>
        <xdr:spPr bwMode="auto">
          <a:xfrm>
            <a:off x="6456429" y="20353265"/>
            <a:ext cx="2799631" cy="321346"/>
          </a:xfrm>
          <a:prstGeom prst="roundRect">
            <a:avLst>
              <a:gd name="adj" fmla="val 16667"/>
            </a:avLst>
          </a:prstGeom>
          <a:noFill/>
          <a:ln w="19050" algn="ctr">
            <a:solidFill>
              <a:srgbClr val="FF6600"/>
            </a:solidFill>
            <a:round/>
            <a:headEnd/>
            <a:tailEnd/>
          </a:ln>
          <a:effectLst/>
        </xdr:spPr>
        <xdr:txBody>
          <a:bodyPr vertOverflow="clip" wrap="square" lIns="90000" tIns="18000" rIns="90000" bIns="18000" anchor="ctr" upright="1"/>
          <a:lstStyle/>
          <a:p>
            <a:pPr algn="ctr" rtl="0">
              <a:defRPr sz="1000"/>
            </a:pPr>
            <a:r>
              <a:rPr lang="pt-BR" sz="1200" b="1" i="0" strike="noStrike">
                <a:solidFill>
                  <a:srgbClr val="FF6600"/>
                </a:solidFill>
                <a:latin typeface="TPG Gill Sans"/>
              </a:rPr>
              <a:t>customerservice.br@tnt.com</a:t>
            </a:r>
          </a:p>
        </xdr:txBody>
      </xdr:sp>
      <xdr:sp macro="" textlink="" fLocksText="0">
        <xdr:nvSpPr>
          <xdr:cNvPr id="31" name="AutoShape 3602"/>
          <xdr:cNvSpPr>
            <a:spLocks noChangeArrowheads="1"/>
          </xdr:cNvSpPr>
        </xdr:nvSpPr>
        <xdr:spPr bwMode="auto">
          <a:xfrm>
            <a:off x="4268321" y="19953754"/>
            <a:ext cx="2312323" cy="521101"/>
          </a:xfrm>
          <a:prstGeom prst="roundRect">
            <a:avLst>
              <a:gd name="adj" fmla="val 16667"/>
            </a:avLst>
          </a:prstGeom>
          <a:solidFill>
            <a:srgbClr val="FF6600"/>
          </a:solidFill>
          <a:ln w="9525">
            <a:solidFill>
              <a:srgbClr val="FF6600"/>
            </a:solidFill>
            <a:round/>
            <a:headEnd/>
            <a:tailEnd/>
          </a:ln>
        </xdr:spPr>
        <xdr:txBody>
          <a:bodyPr vertOverflow="clip" wrap="square" lIns="45720" tIns="36576" rIns="45720" bIns="36576" anchor="ctr" upright="1"/>
          <a:lstStyle/>
          <a:p>
            <a:pPr algn="ctr" rtl="0">
              <a:defRPr sz="1000"/>
            </a:pPr>
            <a:r>
              <a:rPr lang="pt-BR" sz="1600" b="1" i="0" strike="noStrike">
                <a:solidFill>
                  <a:srgbClr val="FFFFFF"/>
                </a:solidFill>
                <a:latin typeface="TPG Gill Sans"/>
              </a:rPr>
              <a:t>0800 - 979 - 6979</a:t>
            </a:r>
          </a:p>
          <a:p>
            <a:pPr algn="ctr" rtl="0">
              <a:defRPr sz="1000"/>
            </a:pPr>
            <a:r>
              <a:rPr lang="pt-BR" sz="1100" b="1" i="0" strike="noStrike">
                <a:solidFill>
                  <a:srgbClr val="FFFFFF"/>
                </a:solidFill>
                <a:latin typeface="TPG Gill Sans"/>
              </a:rPr>
              <a:t>em São</a:t>
            </a:r>
            <a:r>
              <a:rPr lang="pt-BR" sz="1100" b="1" i="0" strike="noStrike" baseline="0">
                <a:solidFill>
                  <a:srgbClr val="FFFFFF"/>
                </a:solidFill>
                <a:latin typeface="TPG Gill Sans"/>
              </a:rPr>
              <a:t> Paulo ligue 3573.7700</a:t>
            </a:r>
            <a:endParaRPr lang="pt-BR" sz="1100" b="1" i="0" strike="noStrike">
              <a:solidFill>
                <a:srgbClr val="FFFFFF"/>
              </a:solidFill>
              <a:latin typeface="TPG Gill Sans"/>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9525</xdr:colOff>
      <xdr:row>14</xdr:row>
      <xdr:rowOff>66675</xdr:rowOff>
    </xdr:from>
    <xdr:to>
      <xdr:col>4</xdr:col>
      <xdr:colOff>1219200</xdr:colOff>
      <xdr:row>16</xdr:row>
      <xdr:rowOff>104775</xdr:rowOff>
    </xdr:to>
    <xdr:sp macro="" textlink="">
      <xdr:nvSpPr>
        <xdr:cNvPr id="3" name="AutoShape 7"/>
        <xdr:cNvSpPr>
          <a:spLocks noChangeArrowheads="1"/>
        </xdr:cNvSpPr>
      </xdr:nvSpPr>
      <xdr:spPr bwMode="auto">
        <a:xfrm>
          <a:off x="1695450" y="2466975"/>
          <a:ext cx="1076325"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1</a:t>
          </a:r>
        </a:p>
        <a:p>
          <a:pPr algn="ctr" rtl="0">
            <a:defRPr sz="1000"/>
          </a:pPr>
          <a:r>
            <a:rPr lang="pt-BR" sz="1200" b="0" i="0" strike="noStrike">
              <a:solidFill>
                <a:srgbClr val="FF6600"/>
              </a:solidFill>
              <a:latin typeface="TPG Gill Sans"/>
            </a:rPr>
            <a:t>Mercosul</a:t>
          </a:r>
        </a:p>
      </xdr:txBody>
    </xdr:sp>
    <xdr:clientData fLocksWithSheet="0"/>
  </xdr:twoCellAnchor>
  <xdr:twoCellAnchor>
    <xdr:from>
      <xdr:col>6</xdr:col>
      <xdr:colOff>9525</xdr:colOff>
      <xdr:row>14</xdr:row>
      <xdr:rowOff>66675</xdr:rowOff>
    </xdr:from>
    <xdr:to>
      <xdr:col>6</xdr:col>
      <xdr:colOff>1219200</xdr:colOff>
      <xdr:row>16</xdr:row>
      <xdr:rowOff>104775</xdr:rowOff>
    </xdr:to>
    <xdr:sp macro="" textlink="">
      <xdr:nvSpPr>
        <xdr:cNvPr id="4" name="AutoShape 8"/>
        <xdr:cNvSpPr>
          <a:spLocks noChangeArrowheads="1"/>
        </xdr:cNvSpPr>
      </xdr:nvSpPr>
      <xdr:spPr bwMode="auto">
        <a:xfrm>
          <a:off x="2876550" y="2466975"/>
          <a:ext cx="1076325"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Arial"/>
              <a:cs typeface="Arial"/>
            </a:rPr>
            <a:t>Zona 2</a:t>
          </a:r>
        </a:p>
        <a:p>
          <a:pPr algn="ctr" rtl="0">
            <a:defRPr sz="1000"/>
          </a:pPr>
          <a:r>
            <a:rPr lang="pt-BR" sz="1200" b="0" i="0" strike="noStrike">
              <a:solidFill>
                <a:srgbClr val="FF6600"/>
              </a:solidFill>
              <a:latin typeface="Arial"/>
              <a:cs typeface="Arial"/>
            </a:rPr>
            <a:t>Américas</a:t>
          </a:r>
        </a:p>
      </xdr:txBody>
    </xdr:sp>
    <xdr:clientData fLocksWithSheet="0"/>
  </xdr:twoCellAnchor>
  <xdr:twoCellAnchor>
    <xdr:from>
      <xdr:col>8</xdr:col>
      <xdr:colOff>19050</xdr:colOff>
      <xdr:row>14</xdr:row>
      <xdr:rowOff>66675</xdr:rowOff>
    </xdr:from>
    <xdr:to>
      <xdr:col>8</xdr:col>
      <xdr:colOff>1228725</xdr:colOff>
      <xdr:row>16</xdr:row>
      <xdr:rowOff>104775</xdr:rowOff>
    </xdr:to>
    <xdr:sp macro="" textlink="">
      <xdr:nvSpPr>
        <xdr:cNvPr id="5" name="AutoShape 9"/>
        <xdr:cNvSpPr>
          <a:spLocks noChangeArrowheads="1"/>
        </xdr:cNvSpPr>
      </xdr:nvSpPr>
      <xdr:spPr bwMode="auto">
        <a:xfrm>
          <a:off x="4067175" y="2466975"/>
          <a:ext cx="1066800"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3</a:t>
          </a:r>
        </a:p>
        <a:p>
          <a:pPr algn="ctr" rtl="0">
            <a:defRPr sz="1000"/>
          </a:pPr>
          <a:r>
            <a:rPr lang="pt-BR" sz="1200" b="0" i="0" strike="noStrike">
              <a:solidFill>
                <a:srgbClr val="FF6600"/>
              </a:solidFill>
              <a:latin typeface="TPG Gill Sans"/>
            </a:rPr>
            <a:t>Europa</a:t>
          </a:r>
        </a:p>
      </xdr:txBody>
    </xdr:sp>
    <xdr:clientData fLocksWithSheet="0"/>
  </xdr:twoCellAnchor>
  <xdr:twoCellAnchor>
    <xdr:from>
      <xdr:col>10</xdr:col>
      <xdr:colOff>28575</xdr:colOff>
      <xdr:row>14</xdr:row>
      <xdr:rowOff>66675</xdr:rowOff>
    </xdr:from>
    <xdr:to>
      <xdr:col>10</xdr:col>
      <xdr:colOff>1238250</xdr:colOff>
      <xdr:row>16</xdr:row>
      <xdr:rowOff>104775</xdr:rowOff>
    </xdr:to>
    <xdr:sp macro="" textlink="">
      <xdr:nvSpPr>
        <xdr:cNvPr id="6" name="AutoShape 10"/>
        <xdr:cNvSpPr>
          <a:spLocks noChangeArrowheads="1"/>
        </xdr:cNvSpPr>
      </xdr:nvSpPr>
      <xdr:spPr bwMode="auto">
        <a:xfrm>
          <a:off x="5257800" y="2466975"/>
          <a:ext cx="1057275"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4</a:t>
          </a:r>
        </a:p>
        <a:p>
          <a:pPr algn="ctr" rtl="0">
            <a:defRPr sz="1000"/>
          </a:pPr>
          <a:r>
            <a:rPr lang="pt-BR" sz="1200" b="0" i="0" strike="noStrike">
              <a:solidFill>
                <a:srgbClr val="FF6600"/>
              </a:solidFill>
              <a:latin typeface="TPG Gill Sans"/>
            </a:rPr>
            <a:t>Ásia</a:t>
          </a:r>
        </a:p>
      </xdr:txBody>
    </xdr:sp>
    <xdr:clientData fLocksWithSheet="0"/>
  </xdr:twoCellAnchor>
  <xdr:twoCellAnchor>
    <xdr:from>
      <xdr:col>12</xdr:col>
      <xdr:colOff>38100</xdr:colOff>
      <xdr:row>14</xdr:row>
      <xdr:rowOff>66675</xdr:rowOff>
    </xdr:from>
    <xdr:to>
      <xdr:col>13</xdr:col>
      <xdr:colOff>0</xdr:colOff>
      <xdr:row>16</xdr:row>
      <xdr:rowOff>104775</xdr:rowOff>
    </xdr:to>
    <xdr:sp macro="" textlink="">
      <xdr:nvSpPr>
        <xdr:cNvPr id="7" name="AutoShape 11"/>
        <xdr:cNvSpPr>
          <a:spLocks noChangeArrowheads="1"/>
        </xdr:cNvSpPr>
      </xdr:nvSpPr>
      <xdr:spPr bwMode="auto">
        <a:xfrm>
          <a:off x="6448425" y="2466975"/>
          <a:ext cx="1047750"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5</a:t>
          </a:r>
        </a:p>
        <a:p>
          <a:pPr algn="ctr" rtl="0">
            <a:defRPr sz="1000"/>
          </a:pPr>
          <a:r>
            <a:rPr lang="pt-BR" sz="1200" b="0" i="0" strike="noStrike">
              <a:solidFill>
                <a:srgbClr val="FF6600"/>
              </a:solidFill>
              <a:latin typeface="TPG Gill Sans"/>
            </a:rPr>
            <a:t>Outros</a:t>
          </a:r>
        </a:p>
      </xdr:txBody>
    </xdr:sp>
    <xdr:clientData fLocksWithSheet="0"/>
  </xdr:twoCellAnchor>
  <xdr:twoCellAnchor>
    <xdr:from>
      <xdr:col>14</xdr:col>
      <xdr:colOff>10885</xdr:colOff>
      <xdr:row>14</xdr:row>
      <xdr:rowOff>66675</xdr:rowOff>
    </xdr:from>
    <xdr:to>
      <xdr:col>14</xdr:col>
      <xdr:colOff>1224643</xdr:colOff>
      <xdr:row>16</xdr:row>
      <xdr:rowOff>104775</xdr:rowOff>
    </xdr:to>
    <xdr:sp macro="" textlink="">
      <xdr:nvSpPr>
        <xdr:cNvPr id="8" name="AutoShape 11"/>
        <xdr:cNvSpPr>
          <a:spLocks noChangeArrowheads="1"/>
        </xdr:cNvSpPr>
      </xdr:nvSpPr>
      <xdr:spPr bwMode="auto">
        <a:xfrm>
          <a:off x="7602310" y="2466975"/>
          <a:ext cx="1070883" cy="457200"/>
        </a:xfrm>
        <a:prstGeom prst="roundRect">
          <a:avLst>
            <a:gd name="adj" fmla="val 16667"/>
          </a:avLst>
        </a:prstGeom>
        <a:solidFill>
          <a:srgbClr val="FFFFFF"/>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6600"/>
              </a:solidFill>
              <a:latin typeface="TPG Gill Sans"/>
            </a:rPr>
            <a:t>Zona 6</a:t>
          </a:r>
        </a:p>
        <a:p>
          <a:pPr algn="ctr" rtl="0">
            <a:defRPr sz="1000"/>
          </a:pPr>
          <a:r>
            <a:rPr lang="pt-BR" sz="1200" b="0" i="0" strike="noStrike">
              <a:solidFill>
                <a:srgbClr val="FF6600"/>
              </a:solidFill>
              <a:latin typeface="TPG Gill Sans"/>
            </a:rPr>
            <a:t>O. Médio</a:t>
          </a:r>
        </a:p>
      </xdr:txBody>
    </xdr:sp>
    <xdr:clientData fLocksWithSheet="0"/>
  </xdr:twoCellAnchor>
  <xdr:twoCellAnchor>
    <xdr:from>
      <xdr:col>1</xdr:col>
      <xdr:colOff>28575</xdr:colOff>
      <xdr:row>5</xdr:row>
      <xdr:rowOff>104775</xdr:rowOff>
    </xdr:from>
    <xdr:to>
      <xdr:col>15</xdr:col>
      <xdr:colOff>0</xdr:colOff>
      <xdr:row>8</xdr:row>
      <xdr:rowOff>9525</xdr:rowOff>
    </xdr:to>
    <xdr:grpSp>
      <xdr:nvGrpSpPr>
        <xdr:cNvPr id="9" name="Group 469"/>
        <xdr:cNvGrpSpPr>
          <a:grpSpLocks/>
        </xdr:cNvGrpSpPr>
      </xdr:nvGrpSpPr>
      <xdr:grpSpPr bwMode="auto">
        <a:xfrm>
          <a:off x="32120" y="841965"/>
          <a:ext cx="9207573" cy="358407"/>
          <a:chOff x="0" y="3113"/>
          <a:chExt cx="5762" cy="295"/>
        </a:xfrm>
      </xdr:grpSpPr>
      <xdr:sp macro="" textlink="">
        <xdr:nvSpPr>
          <xdr:cNvPr id="10" name="Freeform 470"/>
          <xdr:cNvSpPr>
            <a:spLocks/>
          </xdr:cNvSpPr>
        </xdr:nvSpPr>
        <xdr:spPr bwMode="gray">
          <a:xfrm>
            <a:off x="0" y="3150"/>
            <a:ext cx="5758" cy="258"/>
          </a:xfrm>
          <a:custGeom>
            <a:avLst/>
            <a:gdLst>
              <a:gd name="T0" fmla="*/ 1810 w 5758"/>
              <a:gd name="T1" fmla="*/ 220 h 258"/>
              <a:gd name="T2" fmla="*/ 0 w 5758"/>
              <a:gd name="T3" fmla="*/ 220 h 258"/>
              <a:gd name="T4" fmla="*/ 0 w 5758"/>
              <a:gd name="T5" fmla="*/ 256 h 258"/>
              <a:gd name="T6" fmla="*/ 1772 w 5758"/>
              <a:gd name="T7" fmla="*/ 256 h 258"/>
              <a:gd name="T8" fmla="*/ 1772 w 5758"/>
              <a:gd name="T9" fmla="*/ 256 h 258"/>
              <a:gd name="T10" fmla="*/ 1920 w 5758"/>
              <a:gd name="T11" fmla="*/ 258 h 258"/>
              <a:gd name="T12" fmla="*/ 2224 w 5758"/>
              <a:gd name="T13" fmla="*/ 258 h 258"/>
              <a:gd name="T14" fmla="*/ 2658 w 5758"/>
              <a:gd name="T15" fmla="*/ 258 h 258"/>
              <a:gd name="T16" fmla="*/ 2916 w 5758"/>
              <a:gd name="T17" fmla="*/ 254 h 258"/>
              <a:gd name="T18" fmla="*/ 3194 w 5758"/>
              <a:gd name="T19" fmla="*/ 250 h 258"/>
              <a:gd name="T20" fmla="*/ 3490 w 5758"/>
              <a:gd name="T21" fmla="*/ 244 h 258"/>
              <a:gd name="T22" fmla="*/ 3800 w 5758"/>
              <a:gd name="T23" fmla="*/ 236 h 258"/>
              <a:gd name="T24" fmla="*/ 4120 w 5758"/>
              <a:gd name="T25" fmla="*/ 226 h 258"/>
              <a:gd name="T26" fmla="*/ 4448 w 5758"/>
              <a:gd name="T27" fmla="*/ 212 h 258"/>
              <a:gd name="T28" fmla="*/ 4780 w 5758"/>
              <a:gd name="T29" fmla="*/ 196 h 258"/>
              <a:gd name="T30" fmla="*/ 5110 w 5758"/>
              <a:gd name="T31" fmla="*/ 174 h 258"/>
              <a:gd name="T32" fmla="*/ 5438 w 5758"/>
              <a:gd name="T33" fmla="*/ 150 h 258"/>
              <a:gd name="T34" fmla="*/ 5600 w 5758"/>
              <a:gd name="T35" fmla="*/ 136 h 258"/>
              <a:gd name="T36" fmla="*/ 5758 w 5758"/>
              <a:gd name="T37" fmla="*/ 122 h 258"/>
              <a:gd name="T38" fmla="*/ 5758 w 5758"/>
              <a:gd name="T39" fmla="*/ 0 h 258"/>
              <a:gd name="T40" fmla="*/ 5758 w 5758"/>
              <a:gd name="T41" fmla="*/ 0 h 258"/>
              <a:gd name="T42" fmla="*/ 5554 w 5758"/>
              <a:gd name="T43" fmla="*/ 30 h 258"/>
              <a:gd name="T44" fmla="*/ 5340 w 5758"/>
              <a:gd name="T45" fmla="*/ 58 h 258"/>
              <a:gd name="T46" fmla="*/ 5120 w 5758"/>
              <a:gd name="T47" fmla="*/ 84 h 258"/>
              <a:gd name="T48" fmla="*/ 4894 w 5758"/>
              <a:gd name="T49" fmla="*/ 108 h 258"/>
              <a:gd name="T50" fmla="*/ 4660 w 5758"/>
              <a:gd name="T51" fmla="*/ 128 h 258"/>
              <a:gd name="T52" fmla="*/ 4420 w 5758"/>
              <a:gd name="T53" fmla="*/ 146 h 258"/>
              <a:gd name="T54" fmla="*/ 4176 w 5758"/>
              <a:gd name="T55" fmla="*/ 162 h 258"/>
              <a:gd name="T56" fmla="*/ 3926 w 5758"/>
              <a:gd name="T57" fmla="*/ 174 h 258"/>
              <a:gd name="T58" fmla="*/ 3672 w 5758"/>
              <a:gd name="T59" fmla="*/ 186 h 258"/>
              <a:gd name="T60" fmla="*/ 3414 w 5758"/>
              <a:gd name="T61" fmla="*/ 196 h 258"/>
              <a:gd name="T62" fmla="*/ 3152 w 5758"/>
              <a:gd name="T63" fmla="*/ 204 h 258"/>
              <a:gd name="T64" fmla="*/ 2888 w 5758"/>
              <a:gd name="T65" fmla="*/ 210 h 258"/>
              <a:gd name="T66" fmla="*/ 2620 w 5758"/>
              <a:gd name="T67" fmla="*/ 214 h 258"/>
              <a:gd name="T68" fmla="*/ 2352 w 5758"/>
              <a:gd name="T69" fmla="*/ 218 h 258"/>
              <a:gd name="T70" fmla="*/ 2082 w 5758"/>
              <a:gd name="T71" fmla="*/ 220 h 258"/>
              <a:gd name="T72" fmla="*/ 1810 w 5758"/>
              <a:gd name="T73" fmla="*/ 220 h 258"/>
              <a:gd name="T74" fmla="*/ 1810 w 5758"/>
              <a:gd name="T75" fmla="*/ 220 h 258"/>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5758"/>
              <a:gd name="T115" fmla="*/ 0 h 258"/>
              <a:gd name="T116" fmla="*/ 5758 w 5758"/>
              <a:gd name="T117" fmla="*/ 258 h 258"/>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5758" h="258">
                <a:moveTo>
                  <a:pt x="1810" y="220"/>
                </a:moveTo>
                <a:lnTo>
                  <a:pt x="0" y="220"/>
                </a:lnTo>
                <a:lnTo>
                  <a:pt x="0" y="256"/>
                </a:lnTo>
                <a:lnTo>
                  <a:pt x="1772" y="256"/>
                </a:lnTo>
                <a:lnTo>
                  <a:pt x="1920" y="258"/>
                </a:lnTo>
                <a:lnTo>
                  <a:pt x="2224" y="258"/>
                </a:lnTo>
                <a:lnTo>
                  <a:pt x="2658" y="258"/>
                </a:lnTo>
                <a:lnTo>
                  <a:pt x="2916" y="254"/>
                </a:lnTo>
                <a:lnTo>
                  <a:pt x="3194" y="250"/>
                </a:lnTo>
                <a:lnTo>
                  <a:pt x="3490" y="244"/>
                </a:lnTo>
                <a:lnTo>
                  <a:pt x="3800" y="236"/>
                </a:lnTo>
                <a:lnTo>
                  <a:pt x="4120" y="226"/>
                </a:lnTo>
                <a:lnTo>
                  <a:pt x="4448" y="212"/>
                </a:lnTo>
                <a:lnTo>
                  <a:pt x="4780" y="196"/>
                </a:lnTo>
                <a:lnTo>
                  <a:pt x="5110" y="174"/>
                </a:lnTo>
                <a:lnTo>
                  <a:pt x="5438" y="150"/>
                </a:lnTo>
                <a:lnTo>
                  <a:pt x="5600" y="136"/>
                </a:lnTo>
                <a:lnTo>
                  <a:pt x="5758" y="122"/>
                </a:lnTo>
                <a:lnTo>
                  <a:pt x="5758" y="0"/>
                </a:lnTo>
                <a:lnTo>
                  <a:pt x="5554" y="30"/>
                </a:lnTo>
                <a:lnTo>
                  <a:pt x="5340" y="58"/>
                </a:lnTo>
                <a:lnTo>
                  <a:pt x="5120" y="84"/>
                </a:lnTo>
                <a:lnTo>
                  <a:pt x="4894" y="108"/>
                </a:lnTo>
                <a:lnTo>
                  <a:pt x="4660" y="128"/>
                </a:lnTo>
                <a:lnTo>
                  <a:pt x="4420" y="146"/>
                </a:lnTo>
                <a:lnTo>
                  <a:pt x="4176" y="162"/>
                </a:lnTo>
                <a:lnTo>
                  <a:pt x="3926" y="174"/>
                </a:lnTo>
                <a:lnTo>
                  <a:pt x="3672" y="186"/>
                </a:lnTo>
                <a:lnTo>
                  <a:pt x="3414" y="196"/>
                </a:lnTo>
                <a:lnTo>
                  <a:pt x="3152" y="204"/>
                </a:lnTo>
                <a:lnTo>
                  <a:pt x="2888" y="210"/>
                </a:lnTo>
                <a:lnTo>
                  <a:pt x="2620" y="214"/>
                </a:lnTo>
                <a:lnTo>
                  <a:pt x="2352" y="218"/>
                </a:lnTo>
                <a:lnTo>
                  <a:pt x="2082" y="220"/>
                </a:lnTo>
                <a:lnTo>
                  <a:pt x="1810" y="220"/>
                </a:lnTo>
                <a:close/>
              </a:path>
            </a:pathLst>
          </a:custGeom>
          <a:solidFill>
            <a:srgbClr val="FF6600"/>
          </a:solidFill>
          <a:ln w="9525">
            <a:noFill/>
            <a:round/>
            <a:headEnd/>
            <a:tailEnd/>
          </a:ln>
        </xdr:spPr>
      </xdr:sp>
      <xdr:sp macro="" textlink="">
        <xdr:nvSpPr>
          <xdr:cNvPr id="11" name="Freeform 471"/>
          <xdr:cNvSpPr>
            <a:spLocks/>
          </xdr:cNvSpPr>
        </xdr:nvSpPr>
        <xdr:spPr bwMode="gray">
          <a:xfrm>
            <a:off x="0" y="3228"/>
            <a:ext cx="5758" cy="144"/>
          </a:xfrm>
          <a:custGeom>
            <a:avLst/>
            <a:gdLst>
              <a:gd name="T0" fmla="*/ 2258 w 5758"/>
              <a:gd name="T1" fmla="*/ 144 h 144"/>
              <a:gd name="T2" fmla="*/ 2258 w 5758"/>
              <a:gd name="T3" fmla="*/ 144 h 144"/>
              <a:gd name="T4" fmla="*/ 2526 w 5758"/>
              <a:gd name="T5" fmla="*/ 144 h 144"/>
              <a:gd name="T6" fmla="*/ 2836 w 5758"/>
              <a:gd name="T7" fmla="*/ 142 h 144"/>
              <a:gd name="T8" fmla="*/ 3182 w 5758"/>
              <a:gd name="T9" fmla="*/ 136 h 144"/>
              <a:gd name="T10" fmla="*/ 3558 w 5758"/>
              <a:gd name="T11" fmla="*/ 128 h 144"/>
              <a:gd name="T12" fmla="*/ 3954 w 5758"/>
              <a:gd name="T13" fmla="*/ 118 h 144"/>
              <a:gd name="T14" fmla="*/ 4364 w 5758"/>
              <a:gd name="T15" fmla="*/ 102 h 144"/>
              <a:gd name="T16" fmla="*/ 4572 w 5758"/>
              <a:gd name="T17" fmla="*/ 92 h 144"/>
              <a:gd name="T18" fmla="*/ 4782 w 5758"/>
              <a:gd name="T19" fmla="*/ 80 h 144"/>
              <a:gd name="T20" fmla="*/ 4992 w 5758"/>
              <a:gd name="T21" fmla="*/ 68 h 144"/>
              <a:gd name="T22" fmla="*/ 5200 w 5758"/>
              <a:gd name="T23" fmla="*/ 54 h 144"/>
              <a:gd name="T24" fmla="*/ 5200 w 5758"/>
              <a:gd name="T25" fmla="*/ 54 h 144"/>
              <a:gd name="T26" fmla="*/ 5482 w 5758"/>
              <a:gd name="T27" fmla="*/ 32 h 144"/>
              <a:gd name="T28" fmla="*/ 5758 w 5758"/>
              <a:gd name="T29" fmla="*/ 8 h 144"/>
              <a:gd name="T30" fmla="*/ 5758 w 5758"/>
              <a:gd name="T31" fmla="*/ 0 h 144"/>
              <a:gd name="T32" fmla="*/ 5758 w 5758"/>
              <a:gd name="T33" fmla="*/ 0 h 144"/>
              <a:gd name="T34" fmla="*/ 5522 w 5758"/>
              <a:gd name="T35" fmla="*/ 22 h 144"/>
              <a:gd name="T36" fmla="*/ 5284 w 5758"/>
              <a:gd name="T37" fmla="*/ 40 h 144"/>
              <a:gd name="T38" fmla="*/ 5040 w 5758"/>
              <a:gd name="T39" fmla="*/ 58 h 144"/>
              <a:gd name="T40" fmla="*/ 4796 w 5758"/>
              <a:gd name="T41" fmla="*/ 72 h 144"/>
              <a:gd name="T42" fmla="*/ 4552 w 5758"/>
              <a:gd name="T43" fmla="*/ 86 h 144"/>
              <a:gd name="T44" fmla="*/ 4308 w 5758"/>
              <a:gd name="T45" fmla="*/ 96 h 144"/>
              <a:gd name="T46" fmla="*/ 4068 w 5758"/>
              <a:gd name="T47" fmla="*/ 106 h 144"/>
              <a:gd name="T48" fmla="*/ 3832 w 5758"/>
              <a:gd name="T49" fmla="*/ 114 h 144"/>
              <a:gd name="T50" fmla="*/ 3376 w 5758"/>
              <a:gd name="T51" fmla="*/ 126 h 144"/>
              <a:gd name="T52" fmla="*/ 2956 w 5758"/>
              <a:gd name="T53" fmla="*/ 132 h 144"/>
              <a:gd name="T54" fmla="*/ 2580 w 5758"/>
              <a:gd name="T55" fmla="*/ 136 h 144"/>
              <a:gd name="T56" fmla="*/ 2262 w 5758"/>
              <a:gd name="T57" fmla="*/ 136 h 144"/>
              <a:gd name="T58" fmla="*/ 2262 w 5758"/>
              <a:gd name="T59" fmla="*/ 136 h 144"/>
              <a:gd name="T60" fmla="*/ 2258 w 5758"/>
              <a:gd name="T61" fmla="*/ 136 h 144"/>
              <a:gd name="T62" fmla="*/ 2258 w 5758"/>
              <a:gd name="T63" fmla="*/ 136 h 144"/>
              <a:gd name="T64" fmla="*/ 2208 w 5758"/>
              <a:gd name="T65" fmla="*/ 136 h 144"/>
              <a:gd name="T66" fmla="*/ 2208 w 5758"/>
              <a:gd name="T67" fmla="*/ 136 h 144"/>
              <a:gd name="T68" fmla="*/ 1810 w 5758"/>
              <a:gd name="T69" fmla="*/ 138 h 144"/>
              <a:gd name="T70" fmla="*/ 0 w 5758"/>
              <a:gd name="T71" fmla="*/ 138 h 144"/>
              <a:gd name="T72" fmla="*/ 0 w 5758"/>
              <a:gd name="T73" fmla="*/ 142 h 144"/>
              <a:gd name="T74" fmla="*/ 1772 w 5758"/>
              <a:gd name="T75" fmla="*/ 142 h 144"/>
              <a:gd name="T76" fmla="*/ 1772 w 5758"/>
              <a:gd name="T77" fmla="*/ 142 h 144"/>
              <a:gd name="T78" fmla="*/ 1930 w 5758"/>
              <a:gd name="T79" fmla="*/ 144 h 144"/>
              <a:gd name="T80" fmla="*/ 2258 w 5758"/>
              <a:gd name="T81" fmla="*/ 144 h 144"/>
              <a:gd name="T82" fmla="*/ 2258 w 5758"/>
              <a:gd name="T83" fmla="*/ 144 h 144"/>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5758"/>
              <a:gd name="T127" fmla="*/ 0 h 144"/>
              <a:gd name="T128" fmla="*/ 5758 w 5758"/>
              <a:gd name="T129" fmla="*/ 144 h 144"/>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5758" h="144">
                <a:moveTo>
                  <a:pt x="2258" y="144"/>
                </a:moveTo>
                <a:lnTo>
                  <a:pt x="2258" y="144"/>
                </a:lnTo>
                <a:lnTo>
                  <a:pt x="2526" y="144"/>
                </a:lnTo>
                <a:lnTo>
                  <a:pt x="2836" y="142"/>
                </a:lnTo>
                <a:lnTo>
                  <a:pt x="3182" y="136"/>
                </a:lnTo>
                <a:lnTo>
                  <a:pt x="3558" y="128"/>
                </a:lnTo>
                <a:lnTo>
                  <a:pt x="3954" y="118"/>
                </a:lnTo>
                <a:lnTo>
                  <a:pt x="4364" y="102"/>
                </a:lnTo>
                <a:lnTo>
                  <a:pt x="4572" y="92"/>
                </a:lnTo>
                <a:lnTo>
                  <a:pt x="4782" y="80"/>
                </a:lnTo>
                <a:lnTo>
                  <a:pt x="4992" y="68"/>
                </a:lnTo>
                <a:lnTo>
                  <a:pt x="5200" y="54"/>
                </a:lnTo>
                <a:lnTo>
                  <a:pt x="5482" y="32"/>
                </a:lnTo>
                <a:lnTo>
                  <a:pt x="5758" y="8"/>
                </a:lnTo>
                <a:lnTo>
                  <a:pt x="5758" y="0"/>
                </a:lnTo>
                <a:lnTo>
                  <a:pt x="5522" y="22"/>
                </a:lnTo>
                <a:lnTo>
                  <a:pt x="5284" y="40"/>
                </a:lnTo>
                <a:lnTo>
                  <a:pt x="5040" y="58"/>
                </a:lnTo>
                <a:lnTo>
                  <a:pt x="4796" y="72"/>
                </a:lnTo>
                <a:lnTo>
                  <a:pt x="4552" y="86"/>
                </a:lnTo>
                <a:lnTo>
                  <a:pt x="4308" y="96"/>
                </a:lnTo>
                <a:lnTo>
                  <a:pt x="4068" y="106"/>
                </a:lnTo>
                <a:lnTo>
                  <a:pt x="3832" y="114"/>
                </a:lnTo>
                <a:lnTo>
                  <a:pt x="3376" y="126"/>
                </a:lnTo>
                <a:lnTo>
                  <a:pt x="2956" y="132"/>
                </a:lnTo>
                <a:lnTo>
                  <a:pt x="2580" y="136"/>
                </a:lnTo>
                <a:lnTo>
                  <a:pt x="2262" y="136"/>
                </a:lnTo>
                <a:lnTo>
                  <a:pt x="2258" y="136"/>
                </a:lnTo>
                <a:lnTo>
                  <a:pt x="2208" y="136"/>
                </a:lnTo>
                <a:lnTo>
                  <a:pt x="1810" y="138"/>
                </a:lnTo>
                <a:lnTo>
                  <a:pt x="0" y="138"/>
                </a:lnTo>
                <a:lnTo>
                  <a:pt x="0" y="142"/>
                </a:lnTo>
                <a:lnTo>
                  <a:pt x="1772" y="142"/>
                </a:lnTo>
                <a:lnTo>
                  <a:pt x="1930" y="144"/>
                </a:lnTo>
                <a:lnTo>
                  <a:pt x="2258" y="144"/>
                </a:lnTo>
                <a:close/>
              </a:path>
            </a:pathLst>
          </a:custGeom>
          <a:solidFill>
            <a:srgbClr val="FFFFFF"/>
          </a:solidFill>
          <a:ln w="0">
            <a:noFill/>
            <a:round/>
            <a:headEnd/>
            <a:tailEnd/>
          </a:ln>
        </xdr:spPr>
      </xdr:sp>
      <xdr:sp macro="" textlink="">
        <xdr:nvSpPr>
          <xdr:cNvPr id="12" name="Freeform 472"/>
          <xdr:cNvSpPr>
            <a:spLocks/>
          </xdr:cNvSpPr>
        </xdr:nvSpPr>
        <xdr:spPr bwMode="gray">
          <a:xfrm>
            <a:off x="4" y="3113"/>
            <a:ext cx="5758" cy="228"/>
          </a:xfrm>
          <a:custGeom>
            <a:avLst/>
            <a:gdLst>
              <a:gd name="T0" fmla="*/ 4808 w 5758"/>
              <a:gd name="T1" fmla="*/ 122 h 228"/>
              <a:gd name="T2" fmla="*/ 4808 w 5758"/>
              <a:gd name="T3" fmla="*/ 122 h 228"/>
              <a:gd name="T4" fmla="*/ 5058 w 5758"/>
              <a:gd name="T5" fmla="*/ 98 h 228"/>
              <a:gd name="T6" fmla="*/ 5300 w 5758"/>
              <a:gd name="T7" fmla="*/ 72 h 228"/>
              <a:gd name="T8" fmla="*/ 5534 w 5758"/>
              <a:gd name="T9" fmla="*/ 42 h 228"/>
              <a:gd name="T10" fmla="*/ 5648 w 5758"/>
              <a:gd name="T11" fmla="*/ 24 h 228"/>
              <a:gd name="T12" fmla="*/ 5758 w 5758"/>
              <a:gd name="T13" fmla="*/ 8 h 228"/>
              <a:gd name="T14" fmla="*/ 5758 w 5758"/>
              <a:gd name="T15" fmla="*/ 0 h 228"/>
              <a:gd name="T16" fmla="*/ 5758 w 5758"/>
              <a:gd name="T17" fmla="*/ 0 h 228"/>
              <a:gd name="T18" fmla="*/ 5646 w 5758"/>
              <a:gd name="T19" fmla="*/ 16 h 228"/>
              <a:gd name="T20" fmla="*/ 5534 w 5758"/>
              <a:gd name="T21" fmla="*/ 34 h 228"/>
              <a:gd name="T22" fmla="*/ 5300 w 5758"/>
              <a:gd name="T23" fmla="*/ 64 h 228"/>
              <a:gd name="T24" fmla="*/ 5058 w 5758"/>
              <a:gd name="T25" fmla="*/ 92 h 228"/>
              <a:gd name="T26" fmla="*/ 4806 w 5758"/>
              <a:gd name="T27" fmla="*/ 116 h 228"/>
              <a:gd name="T28" fmla="*/ 4806 w 5758"/>
              <a:gd name="T29" fmla="*/ 116 h 228"/>
              <a:gd name="T30" fmla="*/ 4636 w 5758"/>
              <a:gd name="T31" fmla="*/ 130 h 228"/>
              <a:gd name="T32" fmla="*/ 4462 w 5758"/>
              <a:gd name="T33" fmla="*/ 144 h 228"/>
              <a:gd name="T34" fmla="*/ 4286 w 5758"/>
              <a:gd name="T35" fmla="*/ 154 h 228"/>
              <a:gd name="T36" fmla="*/ 4106 w 5758"/>
              <a:gd name="T37" fmla="*/ 166 h 228"/>
              <a:gd name="T38" fmla="*/ 3924 w 5758"/>
              <a:gd name="T39" fmla="*/ 176 h 228"/>
              <a:gd name="T40" fmla="*/ 3740 w 5758"/>
              <a:gd name="T41" fmla="*/ 184 h 228"/>
              <a:gd name="T42" fmla="*/ 3364 w 5758"/>
              <a:gd name="T43" fmla="*/ 198 h 228"/>
              <a:gd name="T44" fmla="*/ 2982 w 5758"/>
              <a:gd name="T45" fmla="*/ 208 h 228"/>
              <a:gd name="T46" fmla="*/ 2596 w 5758"/>
              <a:gd name="T47" fmla="*/ 216 h 228"/>
              <a:gd name="T48" fmla="*/ 2204 w 5758"/>
              <a:gd name="T49" fmla="*/ 220 h 228"/>
              <a:gd name="T50" fmla="*/ 1810 w 5758"/>
              <a:gd name="T51" fmla="*/ 220 h 228"/>
              <a:gd name="T52" fmla="*/ 0 w 5758"/>
              <a:gd name="T53" fmla="*/ 220 h 228"/>
              <a:gd name="T54" fmla="*/ 0 w 5758"/>
              <a:gd name="T55" fmla="*/ 228 h 228"/>
              <a:gd name="T56" fmla="*/ 1810 w 5758"/>
              <a:gd name="T57" fmla="*/ 228 h 228"/>
              <a:gd name="T58" fmla="*/ 1810 w 5758"/>
              <a:gd name="T59" fmla="*/ 228 h 228"/>
              <a:gd name="T60" fmla="*/ 2204 w 5758"/>
              <a:gd name="T61" fmla="*/ 226 h 228"/>
              <a:gd name="T62" fmla="*/ 2596 w 5758"/>
              <a:gd name="T63" fmla="*/ 222 h 228"/>
              <a:gd name="T64" fmla="*/ 2982 w 5758"/>
              <a:gd name="T65" fmla="*/ 216 h 228"/>
              <a:gd name="T66" fmla="*/ 3364 w 5758"/>
              <a:gd name="T67" fmla="*/ 206 h 228"/>
              <a:gd name="T68" fmla="*/ 3740 w 5758"/>
              <a:gd name="T69" fmla="*/ 192 h 228"/>
              <a:gd name="T70" fmla="*/ 3924 w 5758"/>
              <a:gd name="T71" fmla="*/ 182 h 228"/>
              <a:gd name="T72" fmla="*/ 4106 w 5758"/>
              <a:gd name="T73" fmla="*/ 174 h 228"/>
              <a:gd name="T74" fmla="*/ 4286 w 5758"/>
              <a:gd name="T75" fmla="*/ 162 h 228"/>
              <a:gd name="T76" fmla="*/ 4462 w 5758"/>
              <a:gd name="T77" fmla="*/ 150 h 228"/>
              <a:gd name="T78" fmla="*/ 4636 w 5758"/>
              <a:gd name="T79" fmla="*/ 138 h 228"/>
              <a:gd name="T80" fmla="*/ 4808 w 5758"/>
              <a:gd name="T81" fmla="*/ 122 h 228"/>
              <a:gd name="T82" fmla="*/ 4808 w 5758"/>
              <a:gd name="T83" fmla="*/ 122 h 228"/>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5758"/>
              <a:gd name="T127" fmla="*/ 0 h 228"/>
              <a:gd name="T128" fmla="*/ 5758 w 5758"/>
              <a:gd name="T129" fmla="*/ 228 h 228"/>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5758" h="228">
                <a:moveTo>
                  <a:pt x="4808" y="122"/>
                </a:moveTo>
                <a:lnTo>
                  <a:pt x="4808" y="122"/>
                </a:lnTo>
                <a:lnTo>
                  <a:pt x="5058" y="98"/>
                </a:lnTo>
                <a:lnTo>
                  <a:pt x="5300" y="72"/>
                </a:lnTo>
                <a:lnTo>
                  <a:pt x="5534" y="42"/>
                </a:lnTo>
                <a:lnTo>
                  <a:pt x="5648" y="24"/>
                </a:lnTo>
                <a:lnTo>
                  <a:pt x="5758" y="8"/>
                </a:lnTo>
                <a:lnTo>
                  <a:pt x="5758" y="0"/>
                </a:lnTo>
                <a:lnTo>
                  <a:pt x="5646" y="16"/>
                </a:lnTo>
                <a:lnTo>
                  <a:pt x="5534" y="34"/>
                </a:lnTo>
                <a:lnTo>
                  <a:pt x="5300" y="64"/>
                </a:lnTo>
                <a:lnTo>
                  <a:pt x="5058" y="92"/>
                </a:lnTo>
                <a:lnTo>
                  <a:pt x="4806" y="116"/>
                </a:lnTo>
                <a:lnTo>
                  <a:pt x="4636" y="130"/>
                </a:lnTo>
                <a:lnTo>
                  <a:pt x="4462" y="144"/>
                </a:lnTo>
                <a:lnTo>
                  <a:pt x="4286" y="154"/>
                </a:lnTo>
                <a:lnTo>
                  <a:pt x="4106" y="166"/>
                </a:lnTo>
                <a:lnTo>
                  <a:pt x="3924" y="176"/>
                </a:lnTo>
                <a:lnTo>
                  <a:pt x="3740" y="184"/>
                </a:lnTo>
                <a:lnTo>
                  <a:pt x="3364" y="198"/>
                </a:lnTo>
                <a:lnTo>
                  <a:pt x="2982" y="208"/>
                </a:lnTo>
                <a:lnTo>
                  <a:pt x="2596" y="216"/>
                </a:lnTo>
                <a:lnTo>
                  <a:pt x="2204" y="220"/>
                </a:lnTo>
                <a:lnTo>
                  <a:pt x="1810" y="220"/>
                </a:lnTo>
                <a:lnTo>
                  <a:pt x="0" y="220"/>
                </a:lnTo>
                <a:lnTo>
                  <a:pt x="0" y="228"/>
                </a:lnTo>
                <a:lnTo>
                  <a:pt x="1810" y="228"/>
                </a:lnTo>
                <a:lnTo>
                  <a:pt x="2204" y="226"/>
                </a:lnTo>
                <a:lnTo>
                  <a:pt x="2596" y="222"/>
                </a:lnTo>
                <a:lnTo>
                  <a:pt x="2982" y="216"/>
                </a:lnTo>
                <a:lnTo>
                  <a:pt x="3364" y="206"/>
                </a:lnTo>
                <a:lnTo>
                  <a:pt x="3740" y="192"/>
                </a:lnTo>
                <a:lnTo>
                  <a:pt x="3924" y="182"/>
                </a:lnTo>
                <a:lnTo>
                  <a:pt x="4106" y="174"/>
                </a:lnTo>
                <a:lnTo>
                  <a:pt x="4286" y="162"/>
                </a:lnTo>
                <a:lnTo>
                  <a:pt x="4462" y="150"/>
                </a:lnTo>
                <a:lnTo>
                  <a:pt x="4636" y="138"/>
                </a:lnTo>
                <a:lnTo>
                  <a:pt x="4808" y="122"/>
                </a:lnTo>
                <a:close/>
              </a:path>
            </a:pathLst>
          </a:custGeom>
          <a:solidFill>
            <a:srgbClr val="C5C7C8"/>
          </a:solidFill>
          <a:ln w="0">
            <a:noFill/>
            <a:round/>
            <a:headEnd/>
            <a:tailEnd/>
          </a:ln>
        </xdr:spPr>
      </xdr:sp>
    </xdr:grpSp>
    <xdr:clientData/>
  </xdr:twoCellAnchor>
  <xdr:twoCellAnchor editAs="absolute">
    <xdr:from>
      <xdr:col>13</xdr:col>
      <xdr:colOff>28575</xdr:colOff>
      <xdr:row>0</xdr:row>
      <xdr:rowOff>0</xdr:rowOff>
    </xdr:from>
    <xdr:to>
      <xdr:col>16</xdr:col>
      <xdr:colOff>0</xdr:colOff>
      <xdr:row>3</xdr:row>
      <xdr:rowOff>142875</xdr:rowOff>
    </xdr:to>
    <xdr:pic>
      <xdr:nvPicPr>
        <xdr:cNvPr id="13" name="Picture 468" descr="TNT_swc_vert_RGB_POS_HR"/>
        <xdr:cNvPicPr>
          <a:picLocks noChangeAspect="1" noChangeArrowheads="1"/>
        </xdr:cNvPicPr>
      </xdr:nvPicPr>
      <xdr:blipFill>
        <a:blip xmlns:r="http://schemas.openxmlformats.org/officeDocument/2006/relationships" r:embed="rId1" cstate="print"/>
        <a:srcRect b="43721"/>
        <a:stretch>
          <a:fillRect/>
        </a:stretch>
      </xdr:blipFill>
      <xdr:spPr bwMode="auto">
        <a:xfrm>
          <a:off x="7524750" y="0"/>
          <a:ext cx="1352550" cy="628650"/>
        </a:xfrm>
        <a:prstGeom prst="rect">
          <a:avLst/>
        </a:prstGeom>
        <a:noFill/>
        <a:ln w="9525">
          <a:noFill/>
          <a:miter lim="800000"/>
          <a:headEnd/>
          <a:tailEnd/>
        </a:ln>
      </xdr:spPr>
    </xdr:pic>
    <xdr:clientData/>
  </xdr:twoCellAnchor>
  <xdr:twoCellAnchor>
    <xdr:from>
      <xdr:col>1</xdr:col>
      <xdr:colOff>136072</xdr:colOff>
      <xdr:row>14</xdr:row>
      <xdr:rowOff>27214</xdr:rowOff>
    </xdr:from>
    <xdr:to>
      <xdr:col>3</xdr:col>
      <xdr:colOff>8002</xdr:colOff>
      <xdr:row>16</xdr:row>
      <xdr:rowOff>71206</xdr:rowOff>
    </xdr:to>
    <xdr:sp macro="" textlink="">
      <xdr:nvSpPr>
        <xdr:cNvPr id="18" name="AutoShape 40"/>
        <xdr:cNvSpPr>
          <a:spLocks noChangeArrowheads="1"/>
        </xdr:cNvSpPr>
      </xdr:nvSpPr>
      <xdr:spPr bwMode="auto">
        <a:xfrm>
          <a:off x="136072" y="2427514"/>
          <a:ext cx="1462605" cy="463092"/>
        </a:xfrm>
        <a:prstGeom prst="roundRect">
          <a:avLst>
            <a:gd name="adj" fmla="val 16667"/>
          </a:avLst>
        </a:prstGeom>
        <a:solidFill>
          <a:srgbClr val="FF6600"/>
        </a:solidFill>
        <a:ln w="9525">
          <a:solidFill>
            <a:srgbClr val="FF6600"/>
          </a:solidFill>
          <a:round/>
          <a:headEnd/>
          <a:tailEnd/>
        </a:ln>
      </xdr:spPr>
      <xdr:txBody>
        <a:bodyPr vertOverflow="clip" wrap="square" lIns="36576" tIns="22860" rIns="36576" bIns="22860" anchor="ctr" upright="1"/>
        <a:lstStyle/>
        <a:p>
          <a:pPr algn="ctr" rtl="0">
            <a:defRPr sz="1000"/>
          </a:pPr>
          <a:r>
            <a:rPr lang="pt-BR" sz="1150" b="0" i="0" strike="noStrike">
              <a:solidFill>
                <a:srgbClr val="FFFFFF"/>
              </a:solidFill>
              <a:latin typeface="TPG Gill Sans"/>
            </a:rPr>
            <a:t>Peso (Kilogramas) </a:t>
          </a:r>
        </a:p>
      </xdr:txBody>
    </xdr:sp>
    <xdr:clientData fLocksWithSheet="0"/>
  </xdr:twoCellAnchor>
  <xdr:twoCellAnchor>
    <xdr:from>
      <xdr:col>6</xdr:col>
      <xdr:colOff>28575</xdr:colOff>
      <xdr:row>82</xdr:row>
      <xdr:rowOff>0</xdr:rowOff>
    </xdr:from>
    <xdr:to>
      <xdr:col>14</xdr:col>
      <xdr:colOff>295275</xdr:colOff>
      <xdr:row>86</xdr:row>
      <xdr:rowOff>152400</xdr:rowOff>
    </xdr:to>
    <xdr:grpSp>
      <xdr:nvGrpSpPr>
        <xdr:cNvPr id="19" name="Grupo 37"/>
        <xdr:cNvGrpSpPr>
          <a:grpSpLocks/>
        </xdr:cNvGrpSpPr>
      </xdr:nvGrpSpPr>
      <xdr:grpSpPr bwMode="auto">
        <a:xfrm>
          <a:off x="3083664" y="14467367"/>
          <a:ext cx="5317165" cy="737191"/>
          <a:chOff x="4268321" y="19953754"/>
          <a:chExt cx="4987739" cy="720857"/>
        </a:xfrm>
      </xdr:grpSpPr>
      <xdr:sp macro="" textlink="" fLocksText="0">
        <xdr:nvSpPr>
          <xdr:cNvPr id="20" name="AutoShape 3601">
            <a:hlinkClick xmlns:r="http://schemas.openxmlformats.org/officeDocument/2006/relationships" r:id="rId2"/>
          </xdr:cNvPr>
          <xdr:cNvSpPr>
            <a:spLocks noChangeArrowheads="1"/>
          </xdr:cNvSpPr>
        </xdr:nvSpPr>
        <xdr:spPr bwMode="auto">
          <a:xfrm>
            <a:off x="6457596" y="20357091"/>
            <a:ext cx="2798464" cy="317520"/>
          </a:xfrm>
          <a:prstGeom prst="roundRect">
            <a:avLst>
              <a:gd name="adj" fmla="val 16667"/>
            </a:avLst>
          </a:prstGeom>
          <a:noFill/>
          <a:ln w="19050" algn="ctr">
            <a:solidFill>
              <a:srgbClr val="FF6600"/>
            </a:solidFill>
            <a:round/>
            <a:headEnd/>
            <a:tailEnd/>
          </a:ln>
          <a:effectLst/>
        </xdr:spPr>
        <xdr:txBody>
          <a:bodyPr vertOverflow="clip" wrap="square" lIns="90000" tIns="18000" rIns="90000" bIns="18000" anchor="ctr" upright="1"/>
          <a:lstStyle/>
          <a:p>
            <a:pPr algn="ctr" rtl="0">
              <a:defRPr sz="1000"/>
            </a:pPr>
            <a:r>
              <a:rPr lang="pt-BR" sz="1200" b="1" i="0" strike="noStrike">
                <a:solidFill>
                  <a:srgbClr val="FF6600"/>
                </a:solidFill>
                <a:latin typeface="TPG Gill Sans"/>
              </a:rPr>
              <a:t>customerservice.br@tnt.com</a:t>
            </a:r>
          </a:p>
        </xdr:txBody>
      </xdr:sp>
      <xdr:sp macro="" textlink="" fLocksText="0">
        <xdr:nvSpPr>
          <xdr:cNvPr id="21" name="AutoShape 3602"/>
          <xdr:cNvSpPr>
            <a:spLocks noChangeArrowheads="1"/>
          </xdr:cNvSpPr>
        </xdr:nvSpPr>
        <xdr:spPr bwMode="auto">
          <a:xfrm>
            <a:off x="4268321" y="19953754"/>
            <a:ext cx="2313016" cy="523479"/>
          </a:xfrm>
          <a:prstGeom prst="roundRect">
            <a:avLst>
              <a:gd name="adj" fmla="val 16667"/>
            </a:avLst>
          </a:prstGeom>
          <a:solidFill>
            <a:srgbClr val="FF6600"/>
          </a:solidFill>
          <a:ln w="9525">
            <a:solidFill>
              <a:srgbClr val="FF6600"/>
            </a:solidFill>
            <a:round/>
            <a:headEnd/>
            <a:tailEnd/>
          </a:ln>
        </xdr:spPr>
        <xdr:txBody>
          <a:bodyPr vertOverflow="clip" wrap="square" lIns="45720" tIns="36576" rIns="45720" bIns="36576" anchor="ctr" upright="1"/>
          <a:lstStyle/>
          <a:p>
            <a:pPr algn="ctr" rtl="0">
              <a:defRPr sz="1000"/>
            </a:pPr>
            <a:r>
              <a:rPr lang="pt-BR" sz="1600" b="1" i="0" strike="noStrike">
                <a:solidFill>
                  <a:srgbClr val="FFFFFF"/>
                </a:solidFill>
                <a:latin typeface="TPG Gill Sans"/>
              </a:rPr>
              <a:t>0800 - 979 - 6979</a:t>
            </a:r>
          </a:p>
          <a:p>
            <a:pPr algn="ctr" rtl="0">
              <a:defRPr sz="1000"/>
            </a:pPr>
            <a:r>
              <a:rPr lang="pt-BR" sz="1100" b="1" i="0" strike="noStrike">
                <a:solidFill>
                  <a:srgbClr val="FFFFFF"/>
                </a:solidFill>
                <a:latin typeface="TPG Gill Sans"/>
              </a:rPr>
              <a:t>em São</a:t>
            </a:r>
            <a:r>
              <a:rPr lang="pt-BR" sz="1100" b="1" i="0" strike="noStrike" baseline="0">
                <a:solidFill>
                  <a:srgbClr val="FFFFFF"/>
                </a:solidFill>
                <a:latin typeface="TPG Gill Sans"/>
              </a:rPr>
              <a:t> Paulo ligue 3573.7700</a:t>
            </a:r>
            <a:endParaRPr lang="pt-BR" sz="1100" b="1" i="0" strike="noStrike">
              <a:solidFill>
                <a:srgbClr val="FFFFFF"/>
              </a:solidFill>
              <a:latin typeface="TPG Gill Sans"/>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492125</xdr:colOff>
      <xdr:row>2</xdr:row>
      <xdr:rowOff>76200</xdr:rowOff>
    </xdr:from>
    <xdr:to>
      <xdr:col>16</xdr:col>
      <xdr:colOff>34612</xdr:colOff>
      <xdr:row>4</xdr:row>
      <xdr:rowOff>247650</xdr:rowOff>
    </xdr:to>
    <xdr:sp macro="" textlink="">
      <xdr:nvSpPr>
        <xdr:cNvPr id="2" name="Text Box 4"/>
        <xdr:cNvSpPr txBox="1">
          <a:spLocks noChangeArrowheads="1"/>
        </xdr:cNvSpPr>
      </xdr:nvSpPr>
      <xdr:spPr bwMode="auto">
        <a:xfrm>
          <a:off x="815975" y="790575"/>
          <a:ext cx="8696012" cy="838200"/>
        </a:xfrm>
        <a:prstGeom prst="rect">
          <a:avLst/>
        </a:prstGeom>
        <a:noFill/>
        <a:ln w="9525">
          <a:noFill/>
          <a:miter lim="800000"/>
          <a:headEnd/>
          <a:tailEnd/>
        </a:ln>
      </xdr:spPr>
      <xdr:txBody>
        <a:bodyPr vertOverflow="clip" wrap="square" lIns="82296" tIns="64008" rIns="0" bIns="0" anchor="t" upright="1"/>
        <a:lstStyle/>
        <a:p>
          <a:pPr algn="l" rtl="0">
            <a:defRPr sz="1000"/>
          </a:pPr>
          <a:r>
            <a:rPr lang="pt-BR" sz="4000" b="0" i="0" strike="noStrike">
              <a:solidFill>
                <a:srgbClr val="FF6600"/>
              </a:solidFill>
              <a:latin typeface="Gill Sans"/>
            </a:rPr>
            <a:t>Origens </a:t>
          </a:r>
          <a:r>
            <a:rPr lang="pt-BR" sz="4000" b="0" i="0" strike="noStrike" baseline="0">
              <a:solidFill>
                <a:srgbClr val="FF6600"/>
              </a:solidFill>
              <a:latin typeface="Gill Sans"/>
            </a:rPr>
            <a:t>e Produtos	</a:t>
          </a:r>
          <a:endParaRPr lang="pt-BR" sz="4000" b="0" i="0" strike="noStrike">
            <a:solidFill>
              <a:srgbClr val="FF6600"/>
            </a:solidFill>
            <a:latin typeface="Gill Sans"/>
          </a:endParaRPr>
        </a:p>
      </xdr:txBody>
    </xdr:sp>
    <xdr:clientData fLocksWithSheet="0"/>
  </xdr:twoCellAnchor>
  <xdr:twoCellAnchor editAs="oneCell">
    <xdr:from>
      <xdr:col>2</xdr:col>
      <xdr:colOff>95250</xdr:colOff>
      <xdr:row>254</xdr:row>
      <xdr:rowOff>76200</xdr:rowOff>
    </xdr:from>
    <xdr:to>
      <xdr:col>2</xdr:col>
      <xdr:colOff>190500</xdr:colOff>
      <xdr:row>254</xdr:row>
      <xdr:rowOff>152400</xdr:rowOff>
    </xdr:to>
    <xdr:sp macro="" textlink="">
      <xdr:nvSpPr>
        <xdr:cNvPr id="3" name="Oval 25"/>
        <xdr:cNvSpPr>
          <a:spLocks noChangeArrowheads="1"/>
        </xdr:cNvSpPr>
      </xdr:nvSpPr>
      <xdr:spPr bwMode="auto">
        <a:xfrm>
          <a:off x="914400" y="66036825"/>
          <a:ext cx="95250" cy="76200"/>
        </a:xfrm>
        <a:prstGeom prst="ellipse">
          <a:avLst/>
        </a:prstGeom>
        <a:solidFill>
          <a:srgbClr val="FF6600"/>
        </a:solidFill>
        <a:ln w="9525">
          <a:solidFill>
            <a:srgbClr val="FF6600"/>
          </a:solidFill>
          <a:round/>
          <a:headEnd/>
          <a:tailEnd/>
        </a:ln>
      </xdr:spPr>
    </xdr:sp>
    <xdr:clientData/>
  </xdr:twoCellAnchor>
  <xdr:twoCellAnchor editAs="oneCell">
    <xdr:from>
      <xdr:col>2</xdr:col>
      <xdr:colOff>95250</xdr:colOff>
      <xdr:row>255</xdr:row>
      <xdr:rowOff>66675</xdr:rowOff>
    </xdr:from>
    <xdr:to>
      <xdr:col>2</xdr:col>
      <xdr:colOff>190500</xdr:colOff>
      <xdr:row>255</xdr:row>
      <xdr:rowOff>152400</xdr:rowOff>
    </xdr:to>
    <xdr:sp macro="" textlink="">
      <xdr:nvSpPr>
        <xdr:cNvPr id="4" name="Oval 26"/>
        <xdr:cNvSpPr>
          <a:spLocks noChangeArrowheads="1"/>
        </xdr:cNvSpPr>
      </xdr:nvSpPr>
      <xdr:spPr bwMode="auto">
        <a:xfrm>
          <a:off x="914400" y="66255900"/>
          <a:ext cx="95250" cy="85725"/>
        </a:xfrm>
        <a:prstGeom prst="ellipse">
          <a:avLst/>
        </a:prstGeom>
        <a:solidFill>
          <a:srgbClr val="FF6600"/>
        </a:solidFill>
        <a:ln w="9525">
          <a:solidFill>
            <a:srgbClr val="FF6600"/>
          </a:solidFill>
          <a:round/>
          <a:headEnd/>
          <a:tailEnd/>
        </a:ln>
      </xdr:spPr>
    </xdr:sp>
    <xdr:clientData/>
  </xdr:twoCellAnchor>
  <xdr:twoCellAnchor editAs="oneCell">
    <xdr:from>
      <xdr:col>2</xdr:col>
      <xdr:colOff>95250</xdr:colOff>
      <xdr:row>256</xdr:row>
      <xdr:rowOff>76200</xdr:rowOff>
    </xdr:from>
    <xdr:to>
      <xdr:col>2</xdr:col>
      <xdr:colOff>190500</xdr:colOff>
      <xdr:row>256</xdr:row>
      <xdr:rowOff>161925</xdr:rowOff>
    </xdr:to>
    <xdr:sp macro="" textlink="">
      <xdr:nvSpPr>
        <xdr:cNvPr id="5" name="Oval 27"/>
        <xdr:cNvSpPr>
          <a:spLocks noChangeArrowheads="1"/>
        </xdr:cNvSpPr>
      </xdr:nvSpPr>
      <xdr:spPr bwMode="auto">
        <a:xfrm>
          <a:off x="914400" y="66494025"/>
          <a:ext cx="95250" cy="85725"/>
        </a:xfrm>
        <a:prstGeom prst="ellipse">
          <a:avLst/>
        </a:prstGeom>
        <a:solidFill>
          <a:srgbClr val="FF6600"/>
        </a:solidFill>
        <a:ln w="9525">
          <a:solidFill>
            <a:srgbClr val="FF6600"/>
          </a:solidFill>
          <a:round/>
          <a:headEnd/>
          <a:tailEnd/>
        </a:ln>
      </xdr:spPr>
    </xdr:sp>
    <xdr:clientData/>
  </xdr:twoCellAnchor>
  <xdr:twoCellAnchor editAs="oneCell">
    <xdr:from>
      <xdr:col>2</xdr:col>
      <xdr:colOff>95250</xdr:colOff>
      <xdr:row>257</xdr:row>
      <xdr:rowOff>66675</xdr:rowOff>
    </xdr:from>
    <xdr:to>
      <xdr:col>2</xdr:col>
      <xdr:colOff>190500</xdr:colOff>
      <xdr:row>257</xdr:row>
      <xdr:rowOff>152400</xdr:rowOff>
    </xdr:to>
    <xdr:sp macro="" textlink="">
      <xdr:nvSpPr>
        <xdr:cNvPr id="6" name="Oval 31"/>
        <xdr:cNvSpPr>
          <a:spLocks noChangeArrowheads="1"/>
        </xdr:cNvSpPr>
      </xdr:nvSpPr>
      <xdr:spPr bwMode="auto">
        <a:xfrm>
          <a:off x="914400" y="66713100"/>
          <a:ext cx="95250" cy="85725"/>
        </a:xfrm>
        <a:prstGeom prst="ellipse">
          <a:avLst/>
        </a:prstGeom>
        <a:solidFill>
          <a:srgbClr val="FF6600"/>
        </a:solidFill>
        <a:ln w="9525">
          <a:solidFill>
            <a:srgbClr val="FF6600"/>
          </a:solidFill>
          <a:round/>
          <a:headEnd/>
          <a:tailEnd/>
        </a:ln>
      </xdr:spPr>
    </xdr:sp>
    <xdr:clientData/>
  </xdr:twoCellAnchor>
  <xdr:twoCellAnchor>
    <xdr:from>
      <xdr:col>2</xdr:col>
      <xdr:colOff>28575</xdr:colOff>
      <xdr:row>7</xdr:row>
      <xdr:rowOff>87092</xdr:rowOff>
    </xdr:from>
    <xdr:to>
      <xdr:col>3</xdr:col>
      <xdr:colOff>0</xdr:colOff>
      <xdr:row>9</xdr:row>
      <xdr:rowOff>133357</xdr:rowOff>
    </xdr:to>
    <xdr:sp macro="" textlink="">
      <xdr:nvSpPr>
        <xdr:cNvPr id="7" name="AutoShape 5"/>
        <xdr:cNvSpPr>
          <a:spLocks noChangeArrowheads="1"/>
        </xdr:cNvSpPr>
      </xdr:nvSpPr>
      <xdr:spPr bwMode="auto">
        <a:xfrm>
          <a:off x="847725" y="2468342"/>
          <a:ext cx="2819400" cy="608240"/>
        </a:xfrm>
        <a:prstGeom prst="roundRect">
          <a:avLst>
            <a:gd name="adj" fmla="val 16667"/>
          </a:avLst>
        </a:prstGeom>
        <a:noFill/>
        <a:ln w="9525">
          <a:solidFill>
            <a:srgbClr val="969696"/>
          </a:solidFill>
          <a:round/>
          <a:headEnd/>
          <a:tailEnd/>
        </a:ln>
      </xdr:spPr>
      <xdr:txBody>
        <a:bodyPr vertOverflow="clip" wrap="square" lIns="36576" tIns="22860" rIns="36576" bIns="22860" anchor="ctr" upright="1"/>
        <a:lstStyle/>
        <a:p>
          <a:pPr algn="ctr" rtl="0">
            <a:defRPr sz="1000"/>
          </a:pPr>
          <a:r>
            <a:rPr lang="pt-BR" sz="1200" b="0" i="0" strike="noStrike">
              <a:solidFill>
                <a:srgbClr val="969696"/>
              </a:solidFill>
              <a:latin typeface="Gill Sans"/>
            </a:rPr>
            <a:t>Origem</a:t>
          </a:r>
        </a:p>
      </xdr:txBody>
    </xdr:sp>
    <xdr:clientData fLocksWithSheet="0"/>
  </xdr:twoCellAnchor>
  <xdr:twoCellAnchor>
    <xdr:from>
      <xdr:col>4</xdr:col>
      <xdr:colOff>19050</xdr:colOff>
      <xdr:row>7</xdr:row>
      <xdr:rowOff>77567</xdr:rowOff>
    </xdr:from>
    <xdr:to>
      <xdr:col>5</xdr:col>
      <xdr:colOff>0</xdr:colOff>
      <xdr:row>9</xdr:row>
      <xdr:rowOff>123832</xdr:rowOff>
    </xdr:to>
    <xdr:sp macro="" textlink="">
      <xdr:nvSpPr>
        <xdr:cNvPr id="8" name="AutoShape 6"/>
        <xdr:cNvSpPr>
          <a:spLocks noChangeArrowheads="1"/>
        </xdr:cNvSpPr>
      </xdr:nvSpPr>
      <xdr:spPr bwMode="auto">
        <a:xfrm>
          <a:off x="3790950" y="2458817"/>
          <a:ext cx="685800" cy="608240"/>
        </a:xfrm>
        <a:prstGeom prst="roundRect">
          <a:avLst>
            <a:gd name="adj" fmla="val 16667"/>
          </a:avLst>
        </a:prstGeom>
        <a:noFill/>
        <a:ln w="9525">
          <a:solidFill>
            <a:srgbClr val="969696"/>
          </a:solidFill>
          <a:round/>
          <a:headEnd/>
          <a:tailEnd/>
        </a:ln>
      </xdr:spPr>
      <xdr:txBody>
        <a:bodyPr vertOverflow="clip" wrap="square" lIns="36576" tIns="22860" rIns="36576" bIns="22860" anchor="ctr" upright="1"/>
        <a:lstStyle/>
        <a:p>
          <a:pPr algn="ctr" rtl="0">
            <a:defRPr sz="1000"/>
          </a:pPr>
          <a:r>
            <a:rPr lang="pt-BR" sz="1200" b="0" i="0" strike="noStrike">
              <a:solidFill>
                <a:srgbClr val="969696"/>
              </a:solidFill>
              <a:latin typeface="Gill Sans"/>
            </a:rPr>
            <a:t>Código do País</a:t>
          </a:r>
        </a:p>
      </xdr:txBody>
    </xdr:sp>
    <xdr:clientData fLocksWithSheet="0"/>
  </xdr:twoCellAnchor>
  <xdr:twoCellAnchor>
    <xdr:from>
      <xdr:col>6</xdr:col>
      <xdr:colOff>12698</xdr:colOff>
      <xdr:row>7</xdr:row>
      <xdr:rowOff>77567</xdr:rowOff>
    </xdr:from>
    <xdr:to>
      <xdr:col>6</xdr:col>
      <xdr:colOff>1020698</xdr:colOff>
      <xdr:row>9</xdr:row>
      <xdr:rowOff>123832</xdr:rowOff>
    </xdr:to>
    <xdr:sp macro="" textlink="">
      <xdr:nvSpPr>
        <xdr:cNvPr id="9" name="AutoShape 7"/>
        <xdr:cNvSpPr>
          <a:spLocks noChangeArrowheads="1"/>
        </xdr:cNvSpPr>
      </xdr:nvSpPr>
      <xdr:spPr bwMode="auto">
        <a:xfrm>
          <a:off x="4603748" y="2458817"/>
          <a:ext cx="1008000" cy="608240"/>
        </a:xfrm>
        <a:prstGeom prst="roundRect">
          <a:avLst>
            <a:gd name="adj" fmla="val 16667"/>
          </a:avLst>
        </a:prstGeom>
        <a:noFill/>
        <a:ln w="9525">
          <a:solidFill>
            <a:srgbClr val="969696"/>
          </a:solidFill>
          <a:round/>
          <a:headEnd/>
          <a:tailEnd/>
        </a:ln>
      </xdr:spPr>
      <xdr:txBody>
        <a:bodyPr vertOverflow="clip" wrap="square" lIns="36576" tIns="22860" rIns="36576" bIns="22860" anchor="ctr" upright="1"/>
        <a:lstStyle/>
        <a:p>
          <a:pPr algn="ctr" rtl="0">
            <a:defRPr sz="1000"/>
          </a:pPr>
          <a:r>
            <a:rPr lang="pt-BR" sz="1200" b="0" i="0" strike="noStrike">
              <a:solidFill>
                <a:schemeClr val="bg1">
                  <a:lumMod val="50000"/>
                </a:schemeClr>
              </a:solidFill>
              <a:latin typeface="Gill Sans"/>
            </a:rPr>
            <a:t>Zonas</a:t>
          </a:r>
          <a:r>
            <a:rPr lang="pt-BR" sz="1200" b="0" i="0" strike="noStrike" baseline="0">
              <a:solidFill>
                <a:schemeClr val="bg1">
                  <a:lumMod val="50000"/>
                </a:schemeClr>
              </a:solidFill>
              <a:latin typeface="Gill Sans"/>
            </a:rPr>
            <a:t> Courier</a:t>
          </a:r>
          <a:endParaRPr lang="pt-BR" sz="1200" b="0" i="0" strike="noStrike">
            <a:solidFill>
              <a:schemeClr val="bg1">
                <a:lumMod val="50000"/>
              </a:schemeClr>
            </a:solidFill>
            <a:latin typeface="Gill Sans"/>
          </a:endParaRPr>
        </a:p>
      </xdr:txBody>
    </xdr:sp>
    <xdr:clientData fLocksWithSheet="0"/>
  </xdr:twoCellAnchor>
  <xdr:twoCellAnchor>
    <xdr:from>
      <xdr:col>7</xdr:col>
      <xdr:colOff>91168</xdr:colOff>
      <xdr:row>7</xdr:row>
      <xdr:rowOff>73486</xdr:rowOff>
    </xdr:from>
    <xdr:to>
      <xdr:col>8</xdr:col>
      <xdr:colOff>811643</xdr:colOff>
      <xdr:row>9</xdr:row>
      <xdr:rowOff>119751</xdr:rowOff>
    </xdr:to>
    <xdr:sp macro="" textlink="">
      <xdr:nvSpPr>
        <xdr:cNvPr id="10" name="AutoShape 10"/>
        <xdr:cNvSpPr>
          <a:spLocks noChangeArrowheads="1"/>
        </xdr:cNvSpPr>
      </xdr:nvSpPr>
      <xdr:spPr bwMode="auto">
        <a:xfrm>
          <a:off x="5729968" y="2454736"/>
          <a:ext cx="825250" cy="608240"/>
        </a:xfrm>
        <a:prstGeom prst="roundRect">
          <a:avLst>
            <a:gd name="adj" fmla="val 16667"/>
          </a:avLst>
        </a:prstGeom>
        <a:solidFill>
          <a:srgbClr val="FF6600"/>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FFFF"/>
              </a:solidFill>
              <a:latin typeface="Gill Sans"/>
            </a:rPr>
            <a:t>9:00 express</a:t>
          </a:r>
        </a:p>
      </xdr:txBody>
    </xdr:sp>
    <xdr:clientData fLocksWithSheet="0"/>
  </xdr:twoCellAnchor>
  <xdr:twoCellAnchor>
    <xdr:from>
      <xdr:col>9</xdr:col>
      <xdr:colOff>87992</xdr:colOff>
      <xdr:row>7</xdr:row>
      <xdr:rowOff>73486</xdr:rowOff>
    </xdr:from>
    <xdr:to>
      <xdr:col>10</xdr:col>
      <xdr:colOff>808468</xdr:colOff>
      <xdr:row>9</xdr:row>
      <xdr:rowOff>119601</xdr:rowOff>
    </xdr:to>
    <xdr:sp macro="" textlink="">
      <xdr:nvSpPr>
        <xdr:cNvPr id="11" name="AutoShape 11"/>
        <xdr:cNvSpPr>
          <a:spLocks noChangeArrowheads="1"/>
        </xdr:cNvSpPr>
      </xdr:nvSpPr>
      <xdr:spPr bwMode="auto">
        <a:xfrm>
          <a:off x="6660242" y="2454736"/>
          <a:ext cx="825251" cy="608090"/>
        </a:xfrm>
        <a:prstGeom prst="roundRect">
          <a:avLst>
            <a:gd name="adj" fmla="val 16667"/>
          </a:avLst>
        </a:prstGeom>
        <a:solidFill>
          <a:srgbClr val="FF6600"/>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FFFF"/>
              </a:solidFill>
              <a:latin typeface="Gill Sans"/>
            </a:rPr>
            <a:t>10:00 express</a:t>
          </a:r>
        </a:p>
      </xdr:txBody>
    </xdr:sp>
    <xdr:clientData fLocksWithSheet="0"/>
  </xdr:twoCellAnchor>
  <xdr:twoCellAnchor>
    <xdr:from>
      <xdr:col>11</xdr:col>
      <xdr:colOff>87993</xdr:colOff>
      <xdr:row>7</xdr:row>
      <xdr:rowOff>73486</xdr:rowOff>
    </xdr:from>
    <xdr:to>
      <xdr:col>12</xdr:col>
      <xdr:colOff>808467</xdr:colOff>
      <xdr:row>9</xdr:row>
      <xdr:rowOff>119601</xdr:rowOff>
    </xdr:to>
    <xdr:sp macro="" textlink="">
      <xdr:nvSpPr>
        <xdr:cNvPr id="12" name="AutoShape 12"/>
        <xdr:cNvSpPr>
          <a:spLocks noChangeArrowheads="1"/>
        </xdr:cNvSpPr>
      </xdr:nvSpPr>
      <xdr:spPr bwMode="auto">
        <a:xfrm>
          <a:off x="7593693" y="2454736"/>
          <a:ext cx="825249" cy="608090"/>
        </a:xfrm>
        <a:prstGeom prst="roundRect">
          <a:avLst>
            <a:gd name="adj" fmla="val 16667"/>
          </a:avLst>
        </a:prstGeom>
        <a:solidFill>
          <a:srgbClr val="FF6600"/>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FFFF"/>
              </a:solidFill>
              <a:latin typeface="Gill Sans"/>
            </a:rPr>
            <a:t>12:00 express</a:t>
          </a:r>
        </a:p>
      </xdr:txBody>
    </xdr:sp>
    <xdr:clientData fLocksWithSheet="0"/>
  </xdr:twoCellAnchor>
  <xdr:twoCellAnchor>
    <xdr:from>
      <xdr:col>13</xdr:col>
      <xdr:colOff>94344</xdr:colOff>
      <xdr:row>7</xdr:row>
      <xdr:rowOff>91625</xdr:rowOff>
    </xdr:from>
    <xdr:to>
      <xdr:col>14</xdr:col>
      <xdr:colOff>816429</xdr:colOff>
      <xdr:row>9</xdr:row>
      <xdr:rowOff>137740</xdr:rowOff>
    </xdr:to>
    <xdr:sp macro="" textlink="">
      <xdr:nvSpPr>
        <xdr:cNvPr id="13" name="AutoShape 14"/>
        <xdr:cNvSpPr>
          <a:spLocks noChangeArrowheads="1"/>
        </xdr:cNvSpPr>
      </xdr:nvSpPr>
      <xdr:spPr bwMode="auto">
        <a:xfrm>
          <a:off x="8533494" y="2472875"/>
          <a:ext cx="826860" cy="608090"/>
        </a:xfrm>
        <a:prstGeom prst="roundRect">
          <a:avLst>
            <a:gd name="adj" fmla="val 16667"/>
          </a:avLst>
        </a:prstGeom>
        <a:solidFill>
          <a:srgbClr val="99CCFF"/>
        </a:solidFill>
        <a:ln w="9525">
          <a:solidFill>
            <a:srgbClr val="99CCFF"/>
          </a:solidFill>
          <a:round/>
          <a:headEnd/>
          <a:tailEnd/>
        </a:ln>
      </xdr:spPr>
      <xdr:txBody>
        <a:bodyPr vertOverflow="clip" wrap="square" lIns="36576" tIns="22860" rIns="36576" bIns="22860" anchor="ctr" upright="1"/>
        <a:lstStyle/>
        <a:p>
          <a:pPr algn="ctr" rtl="0">
            <a:defRPr sz="1000"/>
          </a:pPr>
          <a:r>
            <a:rPr lang="pt-BR" sz="1200" b="0" i="0" strike="noStrike">
              <a:solidFill>
                <a:srgbClr val="FFFFFF"/>
              </a:solidFill>
              <a:latin typeface="Gill Sans"/>
            </a:rPr>
            <a:t>Economy </a:t>
          </a:r>
        </a:p>
      </xdr:txBody>
    </xdr:sp>
    <xdr:clientData fLocksWithSheet="0"/>
  </xdr:twoCellAnchor>
  <xdr:twoCellAnchor>
    <xdr:from>
      <xdr:col>16</xdr:col>
      <xdr:colOff>0</xdr:colOff>
      <xdr:row>7</xdr:row>
      <xdr:rowOff>116574</xdr:rowOff>
    </xdr:from>
    <xdr:to>
      <xdr:col>16</xdr:col>
      <xdr:colOff>819353</xdr:colOff>
      <xdr:row>9</xdr:row>
      <xdr:rowOff>162689</xdr:rowOff>
    </xdr:to>
    <xdr:sp macro="" textlink="">
      <xdr:nvSpPr>
        <xdr:cNvPr id="14" name="AutoShape 15"/>
        <xdr:cNvSpPr>
          <a:spLocks noChangeArrowheads="1"/>
        </xdr:cNvSpPr>
      </xdr:nvSpPr>
      <xdr:spPr bwMode="auto">
        <a:xfrm>
          <a:off x="9477375" y="2497824"/>
          <a:ext cx="819353" cy="608090"/>
        </a:xfrm>
        <a:prstGeom prst="roundRect">
          <a:avLst>
            <a:gd name="adj" fmla="val 16667"/>
          </a:avLst>
        </a:prstGeom>
        <a:solidFill>
          <a:srgbClr val="969696"/>
        </a:solidFill>
        <a:ln w="9525">
          <a:solidFill>
            <a:srgbClr val="C0C0C0"/>
          </a:solidFill>
          <a:round/>
          <a:headEnd/>
          <a:tailEnd/>
        </a:ln>
      </xdr:spPr>
      <xdr:txBody>
        <a:bodyPr vertOverflow="clip" wrap="square" lIns="36576" tIns="22860" rIns="36576" bIns="22860" anchor="ctr" upright="1"/>
        <a:lstStyle/>
        <a:p>
          <a:pPr algn="ctr" rtl="0">
            <a:defRPr sz="1000"/>
          </a:pPr>
          <a:r>
            <a:rPr lang="pt-BR" sz="1000" b="0" i="0" strike="noStrike">
              <a:solidFill>
                <a:srgbClr val="FFFFFF"/>
              </a:solidFill>
              <a:latin typeface="Gill Sans"/>
            </a:rPr>
            <a:t>Importação Courier</a:t>
          </a:r>
        </a:p>
      </xdr:txBody>
    </xdr:sp>
    <xdr:clientData fLocksWithSheet="0"/>
  </xdr:twoCellAnchor>
  <xdr:twoCellAnchor>
    <xdr:from>
      <xdr:col>10</xdr:col>
      <xdr:colOff>0</xdr:colOff>
      <xdr:row>224</xdr:row>
      <xdr:rowOff>0</xdr:rowOff>
    </xdr:from>
    <xdr:to>
      <xdr:col>10</xdr:col>
      <xdr:colOff>28575</xdr:colOff>
      <xdr:row>224</xdr:row>
      <xdr:rowOff>0</xdr:rowOff>
    </xdr:to>
    <xdr:sp macro="" textlink="">
      <xdr:nvSpPr>
        <xdr:cNvPr id="15" name="AutoShape 24"/>
        <xdr:cNvSpPr>
          <a:spLocks noChangeArrowheads="1"/>
        </xdr:cNvSpPr>
      </xdr:nvSpPr>
      <xdr:spPr bwMode="auto">
        <a:xfrm>
          <a:off x="6677025" y="58302525"/>
          <a:ext cx="28575" cy="0"/>
        </a:xfrm>
        <a:prstGeom prst="roundRect">
          <a:avLst>
            <a:gd name="adj" fmla="val 16667"/>
          </a:avLst>
        </a:prstGeom>
        <a:solidFill>
          <a:srgbClr val="FFFFFF"/>
        </a:solidFill>
        <a:ln w="9525">
          <a:noFill/>
          <a:round/>
          <a:headEnd/>
          <a:tailEnd/>
        </a:ln>
      </xdr:spPr>
    </xdr:sp>
    <xdr:clientData/>
  </xdr:twoCellAnchor>
  <xdr:twoCellAnchor>
    <xdr:from>
      <xdr:col>14</xdr:col>
      <xdr:colOff>9525</xdr:colOff>
      <xdr:row>6</xdr:row>
      <xdr:rowOff>57150</xdr:rowOff>
    </xdr:from>
    <xdr:to>
      <xdr:col>14</xdr:col>
      <xdr:colOff>800100</xdr:colOff>
      <xdr:row>6</xdr:row>
      <xdr:rowOff>304800</xdr:rowOff>
    </xdr:to>
    <xdr:sp macro="" textlink="" fLocksText="0">
      <xdr:nvSpPr>
        <xdr:cNvPr id="16" name="AutoShape 20"/>
        <xdr:cNvSpPr>
          <a:spLocks/>
        </xdr:cNvSpPr>
      </xdr:nvSpPr>
      <xdr:spPr bwMode="auto">
        <a:xfrm rot="5400000">
          <a:off x="8824913" y="1833562"/>
          <a:ext cx="247650" cy="790575"/>
        </a:xfrm>
        <a:prstGeom prst="leftBracket">
          <a:avLst>
            <a:gd name="adj" fmla="val 33298"/>
          </a:avLst>
        </a:prstGeom>
        <a:noFill/>
        <a:ln w="9525">
          <a:solidFill>
            <a:srgbClr val="99CCFF"/>
          </a:solidFill>
          <a:round/>
          <a:headEnd/>
          <a:tailEnd/>
        </a:ln>
      </xdr:spPr>
    </xdr:sp>
    <xdr:clientData fLocksWithSheet="0"/>
  </xdr:twoCellAnchor>
  <xdr:twoCellAnchor>
    <xdr:from>
      <xdr:col>14</xdr:col>
      <xdr:colOff>97973</xdr:colOff>
      <xdr:row>5</xdr:row>
      <xdr:rowOff>236769</xdr:rowOff>
    </xdr:from>
    <xdr:to>
      <xdr:col>14</xdr:col>
      <xdr:colOff>730698</xdr:colOff>
      <xdr:row>6</xdr:row>
      <xdr:rowOff>306165</xdr:rowOff>
    </xdr:to>
    <xdr:sp macro="" textlink="">
      <xdr:nvSpPr>
        <xdr:cNvPr id="17" name="AutoShape 21"/>
        <xdr:cNvSpPr>
          <a:spLocks noChangeArrowheads="1"/>
        </xdr:cNvSpPr>
      </xdr:nvSpPr>
      <xdr:spPr bwMode="auto">
        <a:xfrm>
          <a:off x="8641898" y="1951269"/>
          <a:ext cx="632725" cy="402771"/>
        </a:xfrm>
        <a:prstGeom prst="roundRect">
          <a:avLst>
            <a:gd name="adj" fmla="val 16667"/>
          </a:avLst>
        </a:prstGeom>
        <a:solidFill>
          <a:srgbClr val="FFFFFF"/>
        </a:solidFill>
        <a:ln w="9525">
          <a:noFill/>
          <a:round/>
          <a:headEnd/>
          <a:tailEnd/>
        </a:ln>
      </xdr:spPr>
      <xdr:txBody>
        <a:bodyPr vertOverflow="clip" wrap="square" lIns="0" tIns="0" rIns="0" bIns="0" anchor="ctr" upright="1"/>
        <a:lstStyle/>
        <a:p>
          <a:pPr algn="l" rtl="0">
            <a:defRPr sz="1000"/>
          </a:pPr>
          <a:r>
            <a:rPr lang="pt-BR" sz="1100" b="0" i="0" strike="noStrike">
              <a:solidFill>
                <a:srgbClr val="99CCFF"/>
              </a:solidFill>
              <a:latin typeface="TPG Gill Sans"/>
            </a:rPr>
            <a:t>Economy</a:t>
          </a:r>
        </a:p>
      </xdr:txBody>
    </xdr:sp>
    <xdr:clientData fLocksWithSheet="0"/>
  </xdr:twoCellAnchor>
  <xdr:twoCellAnchor>
    <xdr:from>
      <xdr:col>16</xdr:col>
      <xdr:colOff>95248</xdr:colOff>
      <xdr:row>6</xdr:row>
      <xdr:rowOff>149687</xdr:rowOff>
    </xdr:from>
    <xdr:to>
      <xdr:col>16</xdr:col>
      <xdr:colOff>749752</xdr:colOff>
      <xdr:row>7</xdr:row>
      <xdr:rowOff>56038</xdr:rowOff>
    </xdr:to>
    <xdr:sp macro="" textlink="" fLocksText="0">
      <xdr:nvSpPr>
        <xdr:cNvPr id="18" name="AutoShape 20"/>
        <xdr:cNvSpPr>
          <a:spLocks/>
        </xdr:cNvSpPr>
      </xdr:nvSpPr>
      <xdr:spPr bwMode="auto">
        <a:xfrm rot="5400000">
          <a:off x="9780012" y="1990173"/>
          <a:ext cx="239726" cy="654504"/>
        </a:xfrm>
        <a:prstGeom prst="leftBracket">
          <a:avLst>
            <a:gd name="adj" fmla="val 28615"/>
          </a:avLst>
        </a:prstGeom>
        <a:ln>
          <a:solidFill>
            <a:schemeClr val="bg1">
              <a:lumMod val="65000"/>
            </a:schemeClr>
          </a:solidFill>
          <a:headEnd/>
          <a:tailEnd/>
        </a:ln>
      </xdr:spPr>
      <xdr:style>
        <a:lnRef idx="1">
          <a:schemeClr val="dk1"/>
        </a:lnRef>
        <a:fillRef idx="0">
          <a:schemeClr val="dk1"/>
        </a:fillRef>
        <a:effectRef idx="0">
          <a:schemeClr val="dk1"/>
        </a:effectRef>
        <a:fontRef idx="minor">
          <a:schemeClr val="tx1"/>
        </a:fontRef>
      </xdr:style>
    </xdr:sp>
    <xdr:clientData fLocksWithSheet="0"/>
  </xdr:twoCellAnchor>
  <xdr:twoCellAnchor>
    <xdr:from>
      <xdr:col>16</xdr:col>
      <xdr:colOff>175534</xdr:colOff>
      <xdr:row>6</xdr:row>
      <xdr:rowOff>21779</xdr:rowOff>
    </xdr:from>
    <xdr:to>
      <xdr:col>16</xdr:col>
      <xdr:colOff>747034</xdr:colOff>
      <xdr:row>7</xdr:row>
      <xdr:rowOff>74847</xdr:rowOff>
    </xdr:to>
    <xdr:sp macro="" textlink="">
      <xdr:nvSpPr>
        <xdr:cNvPr id="19" name="AutoShape 22"/>
        <xdr:cNvSpPr>
          <a:spLocks noChangeArrowheads="1"/>
        </xdr:cNvSpPr>
      </xdr:nvSpPr>
      <xdr:spPr bwMode="auto">
        <a:xfrm>
          <a:off x="9652909" y="2069654"/>
          <a:ext cx="571500" cy="386443"/>
        </a:xfrm>
        <a:prstGeom prst="roundRect">
          <a:avLst>
            <a:gd name="adj" fmla="val 16667"/>
          </a:avLst>
        </a:prstGeom>
        <a:solidFill>
          <a:srgbClr val="FFFFFF"/>
        </a:solidFill>
        <a:ln w="9525">
          <a:noFill/>
          <a:round/>
          <a:headEnd/>
          <a:tailEnd/>
        </a:ln>
      </xdr:spPr>
      <xdr:txBody>
        <a:bodyPr vertOverflow="clip" wrap="square" lIns="0" tIns="0" rIns="0" bIns="0" anchor="ctr" upright="1"/>
        <a:lstStyle/>
        <a:p>
          <a:pPr algn="l" rtl="0">
            <a:defRPr sz="1000"/>
          </a:pPr>
          <a:r>
            <a:rPr lang="pt-BR" sz="1100" b="0" i="0" strike="noStrike">
              <a:solidFill>
                <a:srgbClr val="969696"/>
              </a:solidFill>
              <a:latin typeface="TPG Gill Sans"/>
            </a:rPr>
            <a:t>Express Import </a:t>
          </a:r>
        </a:p>
      </xdr:txBody>
    </xdr:sp>
    <xdr:clientData fLocksWithSheet="0"/>
  </xdr:twoCellAnchor>
  <xdr:twoCellAnchor>
    <xdr:from>
      <xdr:col>7</xdr:col>
      <xdr:colOff>95250</xdr:colOff>
      <xdr:row>6</xdr:row>
      <xdr:rowOff>47625</xdr:rowOff>
    </xdr:from>
    <xdr:to>
      <xdr:col>12</xdr:col>
      <xdr:colOff>752475</xdr:colOff>
      <xdr:row>6</xdr:row>
      <xdr:rowOff>295275</xdr:rowOff>
    </xdr:to>
    <xdr:sp macro="" textlink="" fLocksText="0">
      <xdr:nvSpPr>
        <xdr:cNvPr id="20" name="AutoShape 3"/>
        <xdr:cNvSpPr>
          <a:spLocks/>
        </xdr:cNvSpPr>
      </xdr:nvSpPr>
      <xdr:spPr bwMode="auto">
        <a:xfrm rot="5400000">
          <a:off x="6924675" y="904875"/>
          <a:ext cx="247650" cy="2628900"/>
        </a:xfrm>
        <a:prstGeom prst="leftBracket">
          <a:avLst>
            <a:gd name="adj" fmla="val 145568"/>
          </a:avLst>
        </a:prstGeom>
        <a:noFill/>
        <a:ln w="9525">
          <a:solidFill>
            <a:srgbClr val="FF6600"/>
          </a:solidFill>
          <a:round/>
          <a:headEnd/>
          <a:tailEnd/>
        </a:ln>
      </xdr:spPr>
    </xdr:sp>
    <xdr:clientData fLocksWithSheet="0"/>
  </xdr:twoCellAnchor>
  <xdr:twoCellAnchor>
    <xdr:from>
      <xdr:col>8</xdr:col>
      <xdr:colOff>304471</xdr:colOff>
      <xdr:row>5</xdr:row>
      <xdr:rowOff>234727</xdr:rowOff>
    </xdr:from>
    <xdr:to>
      <xdr:col>10</xdr:col>
      <xdr:colOff>382050</xdr:colOff>
      <xdr:row>6</xdr:row>
      <xdr:rowOff>302421</xdr:rowOff>
    </xdr:to>
    <xdr:sp macro="" textlink="">
      <xdr:nvSpPr>
        <xdr:cNvPr id="21" name="AutoShape 19"/>
        <xdr:cNvSpPr>
          <a:spLocks noChangeArrowheads="1"/>
        </xdr:cNvSpPr>
      </xdr:nvSpPr>
      <xdr:spPr bwMode="auto">
        <a:xfrm>
          <a:off x="6048046" y="1949227"/>
          <a:ext cx="1011029" cy="401069"/>
        </a:xfrm>
        <a:prstGeom prst="roundRect">
          <a:avLst>
            <a:gd name="adj" fmla="val 16667"/>
          </a:avLst>
        </a:prstGeom>
        <a:solidFill>
          <a:srgbClr val="FFFFFF"/>
        </a:solidFill>
        <a:ln w="9525">
          <a:noFill/>
          <a:round/>
          <a:headEnd/>
          <a:tailEnd/>
        </a:ln>
      </xdr:spPr>
      <xdr:txBody>
        <a:bodyPr vertOverflow="clip" wrap="square" lIns="0" tIns="0" rIns="0" bIns="0" anchor="ctr" upright="1"/>
        <a:lstStyle/>
        <a:p>
          <a:pPr algn="ctr" rtl="0">
            <a:defRPr sz="1000"/>
          </a:pPr>
          <a:r>
            <a:rPr lang="pt-BR" sz="1100" b="0" i="0" strike="noStrike">
              <a:solidFill>
                <a:srgbClr val="FF6600"/>
              </a:solidFill>
              <a:latin typeface="TPG Gill Sans"/>
            </a:rPr>
            <a:t>Premium Products</a:t>
          </a:r>
        </a:p>
      </xdr:txBody>
    </xdr:sp>
    <xdr:clientData fLocksWithSheet="0"/>
  </xdr:twoCellAnchor>
  <xdr:twoCellAnchor>
    <xdr:from>
      <xdr:col>2</xdr:col>
      <xdr:colOff>0</xdr:colOff>
      <xdr:row>3</xdr:row>
      <xdr:rowOff>152400</xdr:rowOff>
    </xdr:from>
    <xdr:to>
      <xdr:col>17</xdr:col>
      <xdr:colOff>28575</xdr:colOff>
      <xdr:row>4</xdr:row>
      <xdr:rowOff>228600</xdr:rowOff>
    </xdr:to>
    <xdr:grpSp>
      <xdr:nvGrpSpPr>
        <xdr:cNvPr id="28" name="Group 469"/>
        <xdr:cNvGrpSpPr>
          <a:grpSpLocks/>
        </xdr:cNvGrpSpPr>
      </xdr:nvGrpSpPr>
      <xdr:grpSpPr bwMode="auto">
        <a:xfrm>
          <a:off x="886326" y="1130968"/>
          <a:ext cx="10303543" cy="385011"/>
          <a:chOff x="0" y="3113"/>
          <a:chExt cx="5762" cy="295"/>
        </a:xfrm>
      </xdr:grpSpPr>
      <xdr:sp macro="" textlink="">
        <xdr:nvSpPr>
          <xdr:cNvPr id="29" name="Freeform 470"/>
          <xdr:cNvSpPr>
            <a:spLocks/>
          </xdr:cNvSpPr>
        </xdr:nvSpPr>
        <xdr:spPr bwMode="gray">
          <a:xfrm>
            <a:off x="0" y="3150"/>
            <a:ext cx="5758" cy="258"/>
          </a:xfrm>
          <a:custGeom>
            <a:avLst/>
            <a:gdLst>
              <a:gd name="T0" fmla="*/ 1810 w 5758"/>
              <a:gd name="T1" fmla="*/ 220 h 258"/>
              <a:gd name="T2" fmla="*/ 0 w 5758"/>
              <a:gd name="T3" fmla="*/ 220 h 258"/>
              <a:gd name="T4" fmla="*/ 0 w 5758"/>
              <a:gd name="T5" fmla="*/ 256 h 258"/>
              <a:gd name="T6" fmla="*/ 1772 w 5758"/>
              <a:gd name="T7" fmla="*/ 256 h 258"/>
              <a:gd name="T8" fmla="*/ 1772 w 5758"/>
              <a:gd name="T9" fmla="*/ 256 h 258"/>
              <a:gd name="T10" fmla="*/ 1920 w 5758"/>
              <a:gd name="T11" fmla="*/ 258 h 258"/>
              <a:gd name="T12" fmla="*/ 2224 w 5758"/>
              <a:gd name="T13" fmla="*/ 258 h 258"/>
              <a:gd name="T14" fmla="*/ 2658 w 5758"/>
              <a:gd name="T15" fmla="*/ 258 h 258"/>
              <a:gd name="T16" fmla="*/ 2916 w 5758"/>
              <a:gd name="T17" fmla="*/ 254 h 258"/>
              <a:gd name="T18" fmla="*/ 3194 w 5758"/>
              <a:gd name="T19" fmla="*/ 250 h 258"/>
              <a:gd name="T20" fmla="*/ 3490 w 5758"/>
              <a:gd name="T21" fmla="*/ 244 h 258"/>
              <a:gd name="T22" fmla="*/ 3800 w 5758"/>
              <a:gd name="T23" fmla="*/ 236 h 258"/>
              <a:gd name="T24" fmla="*/ 4120 w 5758"/>
              <a:gd name="T25" fmla="*/ 226 h 258"/>
              <a:gd name="T26" fmla="*/ 4448 w 5758"/>
              <a:gd name="T27" fmla="*/ 212 h 258"/>
              <a:gd name="T28" fmla="*/ 4780 w 5758"/>
              <a:gd name="T29" fmla="*/ 196 h 258"/>
              <a:gd name="T30" fmla="*/ 5110 w 5758"/>
              <a:gd name="T31" fmla="*/ 174 h 258"/>
              <a:gd name="T32" fmla="*/ 5438 w 5758"/>
              <a:gd name="T33" fmla="*/ 150 h 258"/>
              <a:gd name="T34" fmla="*/ 5600 w 5758"/>
              <a:gd name="T35" fmla="*/ 136 h 258"/>
              <a:gd name="T36" fmla="*/ 5758 w 5758"/>
              <a:gd name="T37" fmla="*/ 122 h 258"/>
              <a:gd name="T38" fmla="*/ 5758 w 5758"/>
              <a:gd name="T39" fmla="*/ 0 h 258"/>
              <a:gd name="T40" fmla="*/ 5758 w 5758"/>
              <a:gd name="T41" fmla="*/ 0 h 258"/>
              <a:gd name="T42" fmla="*/ 5554 w 5758"/>
              <a:gd name="T43" fmla="*/ 30 h 258"/>
              <a:gd name="T44" fmla="*/ 5340 w 5758"/>
              <a:gd name="T45" fmla="*/ 58 h 258"/>
              <a:gd name="T46" fmla="*/ 5120 w 5758"/>
              <a:gd name="T47" fmla="*/ 84 h 258"/>
              <a:gd name="T48" fmla="*/ 4894 w 5758"/>
              <a:gd name="T49" fmla="*/ 108 h 258"/>
              <a:gd name="T50" fmla="*/ 4660 w 5758"/>
              <a:gd name="T51" fmla="*/ 128 h 258"/>
              <a:gd name="T52" fmla="*/ 4420 w 5758"/>
              <a:gd name="T53" fmla="*/ 146 h 258"/>
              <a:gd name="T54" fmla="*/ 4176 w 5758"/>
              <a:gd name="T55" fmla="*/ 162 h 258"/>
              <a:gd name="T56" fmla="*/ 3926 w 5758"/>
              <a:gd name="T57" fmla="*/ 174 h 258"/>
              <a:gd name="T58" fmla="*/ 3672 w 5758"/>
              <a:gd name="T59" fmla="*/ 186 h 258"/>
              <a:gd name="T60" fmla="*/ 3414 w 5758"/>
              <a:gd name="T61" fmla="*/ 196 h 258"/>
              <a:gd name="T62" fmla="*/ 3152 w 5758"/>
              <a:gd name="T63" fmla="*/ 204 h 258"/>
              <a:gd name="T64" fmla="*/ 2888 w 5758"/>
              <a:gd name="T65" fmla="*/ 210 h 258"/>
              <a:gd name="T66" fmla="*/ 2620 w 5758"/>
              <a:gd name="T67" fmla="*/ 214 h 258"/>
              <a:gd name="T68" fmla="*/ 2352 w 5758"/>
              <a:gd name="T69" fmla="*/ 218 h 258"/>
              <a:gd name="T70" fmla="*/ 2082 w 5758"/>
              <a:gd name="T71" fmla="*/ 220 h 258"/>
              <a:gd name="T72" fmla="*/ 1810 w 5758"/>
              <a:gd name="T73" fmla="*/ 220 h 258"/>
              <a:gd name="T74" fmla="*/ 1810 w 5758"/>
              <a:gd name="T75" fmla="*/ 220 h 258"/>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w 5758"/>
              <a:gd name="T115" fmla="*/ 0 h 258"/>
              <a:gd name="T116" fmla="*/ 5758 w 5758"/>
              <a:gd name="T117" fmla="*/ 258 h 258"/>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T114" t="T115" r="T116" b="T117"/>
            <a:pathLst>
              <a:path w="5758" h="258">
                <a:moveTo>
                  <a:pt x="1810" y="220"/>
                </a:moveTo>
                <a:lnTo>
                  <a:pt x="0" y="220"/>
                </a:lnTo>
                <a:lnTo>
                  <a:pt x="0" y="256"/>
                </a:lnTo>
                <a:lnTo>
                  <a:pt x="1772" y="256"/>
                </a:lnTo>
                <a:lnTo>
                  <a:pt x="1920" y="258"/>
                </a:lnTo>
                <a:lnTo>
                  <a:pt x="2224" y="258"/>
                </a:lnTo>
                <a:lnTo>
                  <a:pt x="2658" y="258"/>
                </a:lnTo>
                <a:lnTo>
                  <a:pt x="2916" y="254"/>
                </a:lnTo>
                <a:lnTo>
                  <a:pt x="3194" y="250"/>
                </a:lnTo>
                <a:lnTo>
                  <a:pt x="3490" y="244"/>
                </a:lnTo>
                <a:lnTo>
                  <a:pt x="3800" y="236"/>
                </a:lnTo>
                <a:lnTo>
                  <a:pt x="4120" y="226"/>
                </a:lnTo>
                <a:lnTo>
                  <a:pt x="4448" y="212"/>
                </a:lnTo>
                <a:lnTo>
                  <a:pt x="4780" y="196"/>
                </a:lnTo>
                <a:lnTo>
                  <a:pt x="5110" y="174"/>
                </a:lnTo>
                <a:lnTo>
                  <a:pt x="5438" y="150"/>
                </a:lnTo>
                <a:lnTo>
                  <a:pt x="5600" y="136"/>
                </a:lnTo>
                <a:lnTo>
                  <a:pt x="5758" y="122"/>
                </a:lnTo>
                <a:lnTo>
                  <a:pt x="5758" y="0"/>
                </a:lnTo>
                <a:lnTo>
                  <a:pt x="5554" y="30"/>
                </a:lnTo>
                <a:lnTo>
                  <a:pt x="5340" y="58"/>
                </a:lnTo>
                <a:lnTo>
                  <a:pt x="5120" y="84"/>
                </a:lnTo>
                <a:lnTo>
                  <a:pt x="4894" y="108"/>
                </a:lnTo>
                <a:lnTo>
                  <a:pt x="4660" y="128"/>
                </a:lnTo>
                <a:lnTo>
                  <a:pt x="4420" y="146"/>
                </a:lnTo>
                <a:lnTo>
                  <a:pt x="4176" y="162"/>
                </a:lnTo>
                <a:lnTo>
                  <a:pt x="3926" y="174"/>
                </a:lnTo>
                <a:lnTo>
                  <a:pt x="3672" y="186"/>
                </a:lnTo>
                <a:lnTo>
                  <a:pt x="3414" y="196"/>
                </a:lnTo>
                <a:lnTo>
                  <a:pt x="3152" y="204"/>
                </a:lnTo>
                <a:lnTo>
                  <a:pt x="2888" y="210"/>
                </a:lnTo>
                <a:lnTo>
                  <a:pt x="2620" y="214"/>
                </a:lnTo>
                <a:lnTo>
                  <a:pt x="2352" y="218"/>
                </a:lnTo>
                <a:lnTo>
                  <a:pt x="2082" y="220"/>
                </a:lnTo>
                <a:lnTo>
                  <a:pt x="1810" y="220"/>
                </a:lnTo>
                <a:close/>
              </a:path>
            </a:pathLst>
          </a:custGeom>
          <a:solidFill>
            <a:srgbClr val="FF6600"/>
          </a:solidFill>
          <a:ln w="9525">
            <a:noFill/>
            <a:round/>
            <a:headEnd/>
            <a:tailEnd/>
          </a:ln>
        </xdr:spPr>
      </xdr:sp>
      <xdr:sp macro="" textlink="">
        <xdr:nvSpPr>
          <xdr:cNvPr id="30" name="Freeform 471"/>
          <xdr:cNvSpPr>
            <a:spLocks/>
          </xdr:cNvSpPr>
        </xdr:nvSpPr>
        <xdr:spPr bwMode="gray">
          <a:xfrm>
            <a:off x="0" y="3228"/>
            <a:ext cx="5758" cy="144"/>
          </a:xfrm>
          <a:custGeom>
            <a:avLst/>
            <a:gdLst>
              <a:gd name="T0" fmla="*/ 2258 w 5758"/>
              <a:gd name="T1" fmla="*/ 144 h 144"/>
              <a:gd name="T2" fmla="*/ 2258 w 5758"/>
              <a:gd name="T3" fmla="*/ 144 h 144"/>
              <a:gd name="T4" fmla="*/ 2526 w 5758"/>
              <a:gd name="T5" fmla="*/ 144 h 144"/>
              <a:gd name="T6" fmla="*/ 2836 w 5758"/>
              <a:gd name="T7" fmla="*/ 142 h 144"/>
              <a:gd name="T8" fmla="*/ 3182 w 5758"/>
              <a:gd name="T9" fmla="*/ 136 h 144"/>
              <a:gd name="T10" fmla="*/ 3558 w 5758"/>
              <a:gd name="T11" fmla="*/ 128 h 144"/>
              <a:gd name="T12" fmla="*/ 3954 w 5758"/>
              <a:gd name="T13" fmla="*/ 118 h 144"/>
              <a:gd name="T14" fmla="*/ 4364 w 5758"/>
              <a:gd name="T15" fmla="*/ 102 h 144"/>
              <a:gd name="T16" fmla="*/ 4572 w 5758"/>
              <a:gd name="T17" fmla="*/ 92 h 144"/>
              <a:gd name="T18" fmla="*/ 4782 w 5758"/>
              <a:gd name="T19" fmla="*/ 80 h 144"/>
              <a:gd name="T20" fmla="*/ 4992 w 5758"/>
              <a:gd name="T21" fmla="*/ 68 h 144"/>
              <a:gd name="T22" fmla="*/ 5200 w 5758"/>
              <a:gd name="T23" fmla="*/ 54 h 144"/>
              <a:gd name="T24" fmla="*/ 5200 w 5758"/>
              <a:gd name="T25" fmla="*/ 54 h 144"/>
              <a:gd name="T26" fmla="*/ 5482 w 5758"/>
              <a:gd name="T27" fmla="*/ 32 h 144"/>
              <a:gd name="T28" fmla="*/ 5758 w 5758"/>
              <a:gd name="T29" fmla="*/ 8 h 144"/>
              <a:gd name="T30" fmla="*/ 5758 w 5758"/>
              <a:gd name="T31" fmla="*/ 0 h 144"/>
              <a:gd name="T32" fmla="*/ 5758 w 5758"/>
              <a:gd name="T33" fmla="*/ 0 h 144"/>
              <a:gd name="T34" fmla="*/ 5522 w 5758"/>
              <a:gd name="T35" fmla="*/ 22 h 144"/>
              <a:gd name="T36" fmla="*/ 5284 w 5758"/>
              <a:gd name="T37" fmla="*/ 40 h 144"/>
              <a:gd name="T38" fmla="*/ 5040 w 5758"/>
              <a:gd name="T39" fmla="*/ 58 h 144"/>
              <a:gd name="T40" fmla="*/ 4796 w 5758"/>
              <a:gd name="T41" fmla="*/ 72 h 144"/>
              <a:gd name="T42" fmla="*/ 4552 w 5758"/>
              <a:gd name="T43" fmla="*/ 86 h 144"/>
              <a:gd name="T44" fmla="*/ 4308 w 5758"/>
              <a:gd name="T45" fmla="*/ 96 h 144"/>
              <a:gd name="T46" fmla="*/ 4068 w 5758"/>
              <a:gd name="T47" fmla="*/ 106 h 144"/>
              <a:gd name="T48" fmla="*/ 3832 w 5758"/>
              <a:gd name="T49" fmla="*/ 114 h 144"/>
              <a:gd name="T50" fmla="*/ 3376 w 5758"/>
              <a:gd name="T51" fmla="*/ 126 h 144"/>
              <a:gd name="T52" fmla="*/ 2956 w 5758"/>
              <a:gd name="T53" fmla="*/ 132 h 144"/>
              <a:gd name="T54" fmla="*/ 2580 w 5758"/>
              <a:gd name="T55" fmla="*/ 136 h 144"/>
              <a:gd name="T56" fmla="*/ 2262 w 5758"/>
              <a:gd name="T57" fmla="*/ 136 h 144"/>
              <a:gd name="T58" fmla="*/ 2262 w 5758"/>
              <a:gd name="T59" fmla="*/ 136 h 144"/>
              <a:gd name="T60" fmla="*/ 2258 w 5758"/>
              <a:gd name="T61" fmla="*/ 136 h 144"/>
              <a:gd name="T62" fmla="*/ 2258 w 5758"/>
              <a:gd name="T63" fmla="*/ 136 h 144"/>
              <a:gd name="T64" fmla="*/ 2208 w 5758"/>
              <a:gd name="T65" fmla="*/ 136 h 144"/>
              <a:gd name="T66" fmla="*/ 2208 w 5758"/>
              <a:gd name="T67" fmla="*/ 136 h 144"/>
              <a:gd name="T68" fmla="*/ 1810 w 5758"/>
              <a:gd name="T69" fmla="*/ 138 h 144"/>
              <a:gd name="T70" fmla="*/ 0 w 5758"/>
              <a:gd name="T71" fmla="*/ 138 h 144"/>
              <a:gd name="T72" fmla="*/ 0 w 5758"/>
              <a:gd name="T73" fmla="*/ 142 h 144"/>
              <a:gd name="T74" fmla="*/ 1772 w 5758"/>
              <a:gd name="T75" fmla="*/ 142 h 144"/>
              <a:gd name="T76" fmla="*/ 1772 w 5758"/>
              <a:gd name="T77" fmla="*/ 142 h 144"/>
              <a:gd name="T78" fmla="*/ 1930 w 5758"/>
              <a:gd name="T79" fmla="*/ 144 h 144"/>
              <a:gd name="T80" fmla="*/ 2258 w 5758"/>
              <a:gd name="T81" fmla="*/ 144 h 144"/>
              <a:gd name="T82" fmla="*/ 2258 w 5758"/>
              <a:gd name="T83" fmla="*/ 144 h 144"/>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5758"/>
              <a:gd name="T127" fmla="*/ 0 h 144"/>
              <a:gd name="T128" fmla="*/ 5758 w 5758"/>
              <a:gd name="T129" fmla="*/ 144 h 144"/>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5758" h="144">
                <a:moveTo>
                  <a:pt x="2258" y="144"/>
                </a:moveTo>
                <a:lnTo>
                  <a:pt x="2258" y="144"/>
                </a:lnTo>
                <a:lnTo>
                  <a:pt x="2526" y="144"/>
                </a:lnTo>
                <a:lnTo>
                  <a:pt x="2836" y="142"/>
                </a:lnTo>
                <a:lnTo>
                  <a:pt x="3182" y="136"/>
                </a:lnTo>
                <a:lnTo>
                  <a:pt x="3558" y="128"/>
                </a:lnTo>
                <a:lnTo>
                  <a:pt x="3954" y="118"/>
                </a:lnTo>
                <a:lnTo>
                  <a:pt x="4364" y="102"/>
                </a:lnTo>
                <a:lnTo>
                  <a:pt x="4572" y="92"/>
                </a:lnTo>
                <a:lnTo>
                  <a:pt x="4782" y="80"/>
                </a:lnTo>
                <a:lnTo>
                  <a:pt x="4992" y="68"/>
                </a:lnTo>
                <a:lnTo>
                  <a:pt x="5200" y="54"/>
                </a:lnTo>
                <a:lnTo>
                  <a:pt x="5482" y="32"/>
                </a:lnTo>
                <a:lnTo>
                  <a:pt x="5758" y="8"/>
                </a:lnTo>
                <a:lnTo>
                  <a:pt x="5758" y="0"/>
                </a:lnTo>
                <a:lnTo>
                  <a:pt x="5522" y="22"/>
                </a:lnTo>
                <a:lnTo>
                  <a:pt x="5284" y="40"/>
                </a:lnTo>
                <a:lnTo>
                  <a:pt x="5040" y="58"/>
                </a:lnTo>
                <a:lnTo>
                  <a:pt x="4796" y="72"/>
                </a:lnTo>
                <a:lnTo>
                  <a:pt x="4552" y="86"/>
                </a:lnTo>
                <a:lnTo>
                  <a:pt x="4308" y="96"/>
                </a:lnTo>
                <a:lnTo>
                  <a:pt x="4068" y="106"/>
                </a:lnTo>
                <a:lnTo>
                  <a:pt x="3832" y="114"/>
                </a:lnTo>
                <a:lnTo>
                  <a:pt x="3376" y="126"/>
                </a:lnTo>
                <a:lnTo>
                  <a:pt x="2956" y="132"/>
                </a:lnTo>
                <a:lnTo>
                  <a:pt x="2580" y="136"/>
                </a:lnTo>
                <a:lnTo>
                  <a:pt x="2262" y="136"/>
                </a:lnTo>
                <a:lnTo>
                  <a:pt x="2258" y="136"/>
                </a:lnTo>
                <a:lnTo>
                  <a:pt x="2208" y="136"/>
                </a:lnTo>
                <a:lnTo>
                  <a:pt x="1810" y="138"/>
                </a:lnTo>
                <a:lnTo>
                  <a:pt x="0" y="138"/>
                </a:lnTo>
                <a:lnTo>
                  <a:pt x="0" y="142"/>
                </a:lnTo>
                <a:lnTo>
                  <a:pt x="1772" y="142"/>
                </a:lnTo>
                <a:lnTo>
                  <a:pt x="1930" y="144"/>
                </a:lnTo>
                <a:lnTo>
                  <a:pt x="2258" y="144"/>
                </a:lnTo>
                <a:close/>
              </a:path>
            </a:pathLst>
          </a:custGeom>
          <a:solidFill>
            <a:srgbClr val="FFFFFF"/>
          </a:solidFill>
          <a:ln w="0">
            <a:noFill/>
            <a:round/>
            <a:headEnd/>
            <a:tailEnd/>
          </a:ln>
        </xdr:spPr>
      </xdr:sp>
      <xdr:sp macro="" textlink="">
        <xdr:nvSpPr>
          <xdr:cNvPr id="31" name="Freeform 472"/>
          <xdr:cNvSpPr>
            <a:spLocks/>
          </xdr:cNvSpPr>
        </xdr:nvSpPr>
        <xdr:spPr bwMode="gray">
          <a:xfrm>
            <a:off x="4" y="3113"/>
            <a:ext cx="5758" cy="228"/>
          </a:xfrm>
          <a:custGeom>
            <a:avLst/>
            <a:gdLst>
              <a:gd name="T0" fmla="*/ 4808 w 5758"/>
              <a:gd name="T1" fmla="*/ 122 h 228"/>
              <a:gd name="T2" fmla="*/ 4808 w 5758"/>
              <a:gd name="T3" fmla="*/ 122 h 228"/>
              <a:gd name="T4" fmla="*/ 5058 w 5758"/>
              <a:gd name="T5" fmla="*/ 98 h 228"/>
              <a:gd name="T6" fmla="*/ 5300 w 5758"/>
              <a:gd name="T7" fmla="*/ 72 h 228"/>
              <a:gd name="T8" fmla="*/ 5534 w 5758"/>
              <a:gd name="T9" fmla="*/ 42 h 228"/>
              <a:gd name="T10" fmla="*/ 5648 w 5758"/>
              <a:gd name="T11" fmla="*/ 24 h 228"/>
              <a:gd name="T12" fmla="*/ 5758 w 5758"/>
              <a:gd name="T13" fmla="*/ 8 h 228"/>
              <a:gd name="T14" fmla="*/ 5758 w 5758"/>
              <a:gd name="T15" fmla="*/ 0 h 228"/>
              <a:gd name="T16" fmla="*/ 5758 w 5758"/>
              <a:gd name="T17" fmla="*/ 0 h 228"/>
              <a:gd name="T18" fmla="*/ 5646 w 5758"/>
              <a:gd name="T19" fmla="*/ 16 h 228"/>
              <a:gd name="T20" fmla="*/ 5534 w 5758"/>
              <a:gd name="T21" fmla="*/ 34 h 228"/>
              <a:gd name="T22" fmla="*/ 5300 w 5758"/>
              <a:gd name="T23" fmla="*/ 64 h 228"/>
              <a:gd name="T24" fmla="*/ 5058 w 5758"/>
              <a:gd name="T25" fmla="*/ 92 h 228"/>
              <a:gd name="T26" fmla="*/ 4806 w 5758"/>
              <a:gd name="T27" fmla="*/ 116 h 228"/>
              <a:gd name="T28" fmla="*/ 4806 w 5758"/>
              <a:gd name="T29" fmla="*/ 116 h 228"/>
              <a:gd name="T30" fmla="*/ 4636 w 5758"/>
              <a:gd name="T31" fmla="*/ 130 h 228"/>
              <a:gd name="T32" fmla="*/ 4462 w 5758"/>
              <a:gd name="T33" fmla="*/ 144 h 228"/>
              <a:gd name="T34" fmla="*/ 4286 w 5758"/>
              <a:gd name="T35" fmla="*/ 154 h 228"/>
              <a:gd name="T36" fmla="*/ 4106 w 5758"/>
              <a:gd name="T37" fmla="*/ 166 h 228"/>
              <a:gd name="T38" fmla="*/ 3924 w 5758"/>
              <a:gd name="T39" fmla="*/ 176 h 228"/>
              <a:gd name="T40" fmla="*/ 3740 w 5758"/>
              <a:gd name="T41" fmla="*/ 184 h 228"/>
              <a:gd name="T42" fmla="*/ 3364 w 5758"/>
              <a:gd name="T43" fmla="*/ 198 h 228"/>
              <a:gd name="T44" fmla="*/ 2982 w 5758"/>
              <a:gd name="T45" fmla="*/ 208 h 228"/>
              <a:gd name="T46" fmla="*/ 2596 w 5758"/>
              <a:gd name="T47" fmla="*/ 216 h 228"/>
              <a:gd name="T48" fmla="*/ 2204 w 5758"/>
              <a:gd name="T49" fmla="*/ 220 h 228"/>
              <a:gd name="T50" fmla="*/ 1810 w 5758"/>
              <a:gd name="T51" fmla="*/ 220 h 228"/>
              <a:gd name="T52" fmla="*/ 0 w 5758"/>
              <a:gd name="T53" fmla="*/ 220 h 228"/>
              <a:gd name="T54" fmla="*/ 0 w 5758"/>
              <a:gd name="T55" fmla="*/ 228 h 228"/>
              <a:gd name="T56" fmla="*/ 1810 w 5758"/>
              <a:gd name="T57" fmla="*/ 228 h 228"/>
              <a:gd name="T58" fmla="*/ 1810 w 5758"/>
              <a:gd name="T59" fmla="*/ 228 h 228"/>
              <a:gd name="T60" fmla="*/ 2204 w 5758"/>
              <a:gd name="T61" fmla="*/ 226 h 228"/>
              <a:gd name="T62" fmla="*/ 2596 w 5758"/>
              <a:gd name="T63" fmla="*/ 222 h 228"/>
              <a:gd name="T64" fmla="*/ 2982 w 5758"/>
              <a:gd name="T65" fmla="*/ 216 h 228"/>
              <a:gd name="T66" fmla="*/ 3364 w 5758"/>
              <a:gd name="T67" fmla="*/ 206 h 228"/>
              <a:gd name="T68" fmla="*/ 3740 w 5758"/>
              <a:gd name="T69" fmla="*/ 192 h 228"/>
              <a:gd name="T70" fmla="*/ 3924 w 5758"/>
              <a:gd name="T71" fmla="*/ 182 h 228"/>
              <a:gd name="T72" fmla="*/ 4106 w 5758"/>
              <a:gd name="T73" fmla="*/ 174 h 228"/>
              <a:gd name="T74" fmla="*/ 4286 w 5758"/>
              <a:gd name="T75" fmla="*/ 162 h 228"/>
              <a:gd name="T76" fmla="*/ 4462 w 5758"/>
              <a:gd name="T77" fmla="*/ 150 h 228"/>
              <a:gd name="T78" fmla="*/ 4636 w 5758"/>
              <a:gd name="T79" fmla="*/ 138 h 228"/>
              <a:gd name="T80" fmla="*/ 4808 w 5758"/>
              <a:gd name="T81" fmla="*/ 122 h 228"/>
              <a:gd name="T82" fmla="*/ 4808 w 5758"/>
              <a:gd name="T83" fmla="*/ 122 h 228"/>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w 5758"/>
              <a:gd name="T127" fmla="*/ 0 h 228"/>
              <a:gd name="T128" fmla="*/ 5758 w 5758"/>
              <a:gd name="T129" fmla="*/ 228 h 228"/>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T126" t="T127" r="T128" b="T129"/>
            <a:pathLst>
              <a:path w="5758" h="228">
                <a:moveTo>
                  <a:pt x="4808" y="122"/>
                </a:moveTo>
                <a:lnTo>
                  <a:pt x="4808" y="122"/>
                </a:lnTo>
                <a:lnTo>
                  <a:pt x="5058" y="98"/>
                </a:lnTo>
                <a:lnTo>
                  <a:pt x="5300" y="72"/>
                </a:lnTo>
                <a:lnTo>
                  <a:pt x="5534" y="42"/>
                </a:lnTo>
                <a:lnTo>
                  <a:pt x="5648" y="24"/>
                </a:lnTo>
                <a:lnTo>
                  <a:pt x="5758" y="8"/>
                </a:lnTo>
                <a:lnTo>
                  <a:pt x="5758" y="0"/>
                </a:lnTo>
                <a:lnTo>
                  <a:pt x="5646" y="16"/>
                </a:lnTo>
                <a:lnTo>
                  <a:pt x="5534" y="34"/>
                </a:lnTo>
                <a:lnTo>
                  <a:pt x="5300" y="64"/>
                </a:lnTo>
                <a:lnTo>
                  <a:pt x="5058" y="92"/>
                </a:lnTo>
                <a:lnTo>
                  <a:pt x="4806" y="116"/>
                </a:lnTo>
                <a:lnTo>
                  <a:pt x="4636" y="130"/>
                </a:lnTo>
                <a:lnTo>
                  <a:pt x="4462" y="144"/>
                </a:lnTo>
                <a:lnTo>
                  <a:pt x="4286" y="154"/>
                </a:lnTo>
                <a:lnTo>
                  <a:pt x="4106" y="166"/>
                </a:lnTo>
                <a:lnTo>
                  <a:pt x="3924" y="176"/>
                </a:lnTo>
                <a:lnTo>
                  <a:pt x="3740" y="184"/>
                </a:lnTo>
                <a:lnTo>
                  <a:pt x="3364" y="198"/>
                </a:lnTo>
                <a:lnTo>
                  <a:pt x="2982" y="208"/>
                </a:lnTo>
                <a:lnTo>
                  <a:pt x="2596" y="216"/>
                </a:lnTo>
                <a:lnTo>
                  <a:pt x="2204" y="220"/>
                </a:lnTo>
                <a:lnTo>
                  <a:pt x="1810" y="220"/>
                </a:lnTo>
                <a:lnTo>
                  <a:pt x="0" y="220"/>
                </a:lnTo>
                <a:lnTo>
                  <a:pt x="0" y="228"/>
                </a:lnTo>
                <a:lnTo>
                  <a:pt x="1810" y="228"/>
                </a:lnTo>
                <a:lnTo>
                  <a:pt x="2204" y="226"/>
                </a:lnTo>
                <a:lnTo>
                  <a:pt x="2596" y="222"/>
                </a:lnTo>
                <a:lnTo>
                  <a:pt x="2982" y="216"/>
                </a:lnTo>
                <a:lnTo>
                  <a:pt x="3364" y="206"/>
                </a:lnTo>
                <a:lnTo>
                  <a:pt x="3740" y="192"/>
                </a:lnTo>
                <a:lnTo>
                  <a:pt x="3924" y="182"/>
                </a:lnTo>
                <a:lnTo>
                  <a:pt x="4106" y="174"/>
                </a:lnTo>
                <a:lnTo>
                  <a:pt x="4286" y="162"/>
                </a:lnTo>
                <a:lnTo>
                  <a:pt x="4462" y="150"/>
                </a:lnTo>
                <a:lnTo>
                  <a:pt x="4636" y="138"/>
                </a:lnTo>
                <a:lnTo>
                  <a:pt x="4808" y="122"/>
                </a:lnTo>
                <a:close/>
              </a:path>
            </a:pathLst>
          </a:custGeom>
          <a:solidFill>
            <a:srgbClr val="C5C7C8"/>
          </a:solidFill>
          <a:ln w="0">
            <a:noFill/>
            <a:round/>
            <a:headEnd/>
            <a:tailEnd/>
          </a:ln>
        </xdr:spPr>
      </xdr:sp>
    </xdr:grpSp>
    <xdr:clientData/>
  </xdr:twoCellAnchor>
  <xdr:twoCellAnchor editAs="absolute">
    <xdr:from>
      <xdr:col>14</xdr:col>
      <xdr:colOff>47625</xdr:colOff>
      <xdr:row>0</xdr:row>
      <xdr:rowOff>95250</xdr:rowOff>
    </xdr:from>
    <xdr:to>
      <xdr:col>16</xdr:col>
      <xdr:colOff>457200</xdr:colOff>
      <xdr:row>2</xdr:row>
      <xdr:rowOff>9525</xdr:rowOff>
    </xdr:to>
    <xdr:pic>
      <xdr:nvPicPr>
        <xdr:cNvPr id="32" name="Picture 468" descr="TNT_swc_vert_RGB_POS_HR"/>
        <xdr:cNvPicPr>
          <a:picLocks noChangeAspect="1" noChangeArrowheads="1"/>
        </xdr:cNvPicPr>
      </xdr:nvPicPr>
      <xdr:blipFill>
        <a:blip xmlns:r="http://schemas.openxmlformats.org/officeDocument/2006/relationships" r:embed="rId1"/>
        <a:srcRect b="43721"/>
        <a:stretch>
          <a:fillRect/>
        </a:stretch>
      </xdr:blipFill>
      <xdr:spPr bwMode="auto">
        <a:xfrm>
          <a:off x="8591550" y="95250"/>
          <a:ext cx="1343025" cy="628650"/>
        </a:xfrm>
        <a:prstGeom prst="rect">
          <a:avLst/>
        </a:prstGeom>
        <a:noFill/>
        <a:ln w="9525">
          <a:noFill/>
          <a:miter lim="800000"/>
          <a:headEnd/>
          <a:tailEnd/>
        </a:ln>
      </xdr:spPr>
    </xdr:pic>
    <xdr:clientData/>
  </xdr:twoCellAnchor>
  <xdr:twoCellAnchor>
    <xdr:from>
      <xdr:col>8</xdr:col>
      <xdr:colOff>0</xdr:colOff>
      <xdr:row>224</xdr:row>
      <xdr:rowOff>0</xdr:rowOff>
    </xdr:from>
    <xdr:to>
      <xdr:col>8</xdr:col>
      <xdr:colOff>28575</xdr:colOff>
      <xdr:row>224</xdr:row>
      <xdr:rowOff>0</xdr:rowOff>
    </xdr:to>
    <xdr:sp macro="" textlink="">
      <xdr:nvSpPr>
        <xdr:cNvPr id="33" name="AutoShape 24"/>
        <xdr:cNvSpPr>
          <a:spLocks noChangeArrowheads="1"/>
        </xdr:cNvSpPr>
      </xdr:nvSpPr>
      <xdr:spPr bwMode="auto">
        <a:xfrm>
          <a:off x="5743575" y="58302525"/>
          <a:ext cx="28575" cy="0"/>
        </a:xfrm>
        <a:prstGeom prst="roundRect">
          <a:avLst>
            <a:gd name="adj" fmla="val 16667"/>
          </a:avLst>
        </a:prstGeom>
        <a:solidFill>
          <a:srgbClr val="FFFFFF"/>
        </a:solidFill>
        <a:ln w="9525">
          <a:noFill/>
          <a:round/>
          <a:headEnd/>
          <a:tailEnd/>
        </a:ln>
      </xdr:spPr>
    </xdr:sp>
    <xdr:clientData/>
  </xdr:twoCellAnchor>
  <xdr:twoCellAnchor editAs="oneCell">
    <xdr:from>
      <xdr:col>2</xdr:col>
      <xdr:colOff>95250</xdr:colOff>
      <xdr:row>254</xdr:row>
      <xdr:rowOff>76200</xdr:rowOff>
    </xdr:from>
    <xdr:to>
      <xdr:col>2</xdr:col>
      <xdr:colOff>190500</xdr:colOff>
      <xdr:row>254</xdr:row>
      <xdr:rowOff>152400</xdr:rowOff>
    </xdr:to>
    <xdr:sp macro="" textlink="">
      <xdr:nvSpPr>
        <xdr:cNvPr id="34" name="Oval 25"/>
        <xdr:cNvSpPr>
          <a:spLocks noChangeArrowheads="1"/>
        </xdr:cNvSpPr>
      </xdr:nvSpPr>
      <xdr:spPr bwMode="auto">
        <a:xfrm>
          <a:off x="914400" y="66036825"/>
          <a:ext cx="95250" cy="76200"/>
        </a:xfrm>
        <a:prstGeom prst="ellipse">
          <a:avLst/>
        </a:prstGeom>
        <a:solidFill>
          <a:srgbClr val="FF6600"/>
        </a:solidFill>
        <a:ln w="9525">
          <a:solidFill>
            <a:srgbClr val="FF6600"/>
          </a:solidFill>
          <a:round/>
          <a:headEnd/>
          <a:tailEnd/>
        </a:ln>
      </xdr:spPr>
    </xdr:sp>
    <xdr:clientData/>
  </xdr:twoCellAnchor>
  <xdr:twoCellAnchor editAs="oneCell">
    <xdr:from>
      <xdr:col>2</xdr:col>
      <xdr:colOff>95250</xdr:colOff>
      <xdr:row>255</xdr:row>
      <xdr:rowOff>66675</xdr:rowOff>
    </xdr:from>
    <xdr:to>
      <xdr:col>2</xdr:col>
      <xdr:colOff>190500</xdr:colOff>
      <xdr:row>255</xdr:row>
      <xdr:rowOff>152400</xdr:rowOff>
    </xdr:to>
    <xdr:sp macro="" textlink="">
      <xdr:nvSpPr>
        <xdr:cNvPr id="35" name="Oval 26"/>
        <xdr:cNvSpPr>
          <a:spLocks noChangeArrowheads="1"/>
        </xdr:cNvSpPr>
      </xdr:nvSpPr>
      <xdr:spPr bwMode="auto">
        <a:xfrm>
          <a:off x="914400" y="66255900"/>
          <a:ext cx="95250" cy="85725"/>
        </a:xfrm>
        <a:prstGeom prst="ellipse">
          <a:avLst/>
        </a:prstGeom>
        <a:solidFill>
          <a:srgbClr val="FF6600"/>
        </a:solidFill>
        <a:ln w="9525">
          <a:solidFill>
            <a:srgbClr val="FF6600"/>
          </a:solidFill>
          <a:round/>
          <a:headEnd/>
          <a:tailEnd/>
        </a:ln>
      </xdr:spPr>
    </xdr:sp>
    <xdr:clientData/>
  </xdr:twoCellAnchor>
  <xdr:twoCellAnchor editAs="oneCell">
    <xdr:from>
      <xdr:col>2</xdr:col>
      <xdr:colOff>95250</xdr:colOff>
      <xdr:row>256</xdr:row>
      <xdr:rowOff>76200</xdr:rowOff>
    </xdr:from>
    <xdr:to>
      <xdr:col>2</xdr:col>
      <xdr:colOff>190500</xdr:colOff>
      <xdr:row>256</xdr:row>
      <xdr:rowOff>161925</xdr:rowOff>
    </xdr:to>
    <xdr:sp macro="" textlink="">
      <xdr:nvSpPr>
        <xdr:cNvPr id="36" name="Oval 27"/>
        <xdr:cNvSpPr>
          <a:spLocks noChangeArrowheads="1"/>
        </xdr:cNvSpPr>
      </xdr:nvSpPr>
      <xdr:spPr bwMode="auto">
        <a:xfrm>
          <a:off x="914400" y="66494025"/>
          <a:ext cx="95250" cy="85725"/>
        </a:xfrm>
        <a:prstGeom prst="ellipse">
          <a:avLst/>
        </a:prstGeom>
        <a:solidFill>
          <a:srgbClr val="FF6600"/>
        </a:solidFill>
        <a:ln w="9525">
          <a:solidFill>
            <a:srgbClr val="FF6600"/>
          </a:solidFill>
          <a:round/>
          <a:headEnd/>
          <a:tailEnd/>
        </a:ln>
      </xdr:spPr>
    </xdr:sp>
    <xdr:clientData/>
  </xdr:twoCellAnchor>
  <xdr:twoCellAnchor editAs="oneCell">
    <xdr:from>
      <xdr:col>2</xdr:col>
      <xdr:colOff>95250</xdr:colOff>
      <xdr:row>257</xdr:row>
      <xdr:rowOff>66675</xdr:rowOff>
    </xdr:from>
    <xdr:to>
      <xdr:col>2</xdr:col>
      <xdr:colOff>190500</xdr:colOff>
      <xdr:row>257</xdr:row>
      <xdr:rowOff>152400</xdr:rowOff>
    </xdr:to>
    <xdr:sp macro="" textlink="">
      <xdr:nvSpPr>
        <xdr:cNvPr id="37" name="Oval 31"/>
        <xdr:cNvSpPr>
          <a:spLocks noChangeArrowheads="1"/>
        </xdr:cNvSpPr>
      </xdr:nvSpPr>
      <xdr:spPr bwMode="auto">
        <a:xfrm>
          <a:off x="914400" y="66713100"/>
          <a:ext cx="95250" cy="85725"/>
        </a:xfrm>
        <a:prstGeom prst="ellipse">
          <a:avLst/>
        </a:prstGeom>
        <a:solidFill>
          <a:srgbClr val="FF6600"/>
        </a:solidFill>
        <a:ln w="9525">
          <a:solidFill>
            <a:srgbClr val="FF6600"/>
          </a:solidFill>
          <a:round/>
          <a:headEnd/>
          <a:tailEnd/>
        </a:ln>
      </xdr:spPr>
    </xdr:sp>
    <xdr:clientData/>
  </xdr:twoCellAnchor>
  <xdr:twoCellAnchor>
    <xdr:from>
      <xdr:col>2</xdr:col>
      <xdr:colOff>28575</xdr:colOff>
      <xdr:row>86</xdr:row>
      <xdr:rowOff>87092</xdr:rowOff>
    </xdr:from>
    <xdr:to>
      <xdr:col>3</xdr:col>
      <xdr:colOff>0</xdr:colOff>
      <xdr:row>88</xdr:row>
      <xdr:rowOff>133357</xdr:rowOff>
    </xdr:to>
    <xdr:sp macro="" textlink="">
      <xdr:nvSpPr>
        <xdr:cNvPr id="38" name="AutoShape 5"/>
        <xdr:cNvSpPr>
          <a:spLocks noChangeArrowheads="1"/>
        </xdr:cNvSpPr>
      </xdr:nvSpPr>
      <xdr:spPr bwMode="auto">
        <a:xfrm>
          <a:off x="847725" y="22832792"/>
          <a:ext cx="2819400" cy="608240"/>
        </a:xfrm>
        <a:prstGeom prst="roundRect">
          <a:avLst>
            <a:gd name="adj" fmla="val 16667"/>
          </a:avLst>
        </a:prstGeom>
        <a:noFill/>
        <a:ln w="9525">
          <a:solidFill>
            <a:srgbClr val="969696"/>
          </a:solidFill>
          <a:round/>
          <a:headEnd/>
          <a:tailEnd/>
        </a:ln>
      </xdr:spPr>
      <xdr:txBody>
        <a:bodyPr vertOverflow="clip" wrap="square" lIns="36576" tIns="22860" rIns="36576" bIns="22860" anchor="ctr" upright="1"/>
        <a:lstStyle/>
        <a:p>
          <a:pPr algn="ctr" rtl="0">
            <a:defRPr sz="1000"/>
          </a:pPr>
          <a:r>
            <a:rPr lang="pt-BR" sz="1200" b="0" i="0" strike="noStrike">
              <a:solidFill>
                <a:srgbClr val="969696"/>
              </a:solidFill>
              <a:latin typeface="Gill Sans"/>
            </a:rPr>
            <a:t>Origem</a:t>
          </a:r>
        </a:p>
      </xdr:txBody>
    </xdr:sp>
    <xdr:clientData fLocksWithSheet="0"/>
  </xdr:twoCellAnchor>
  <xdr:twoCellAnchor>
    <xdr:from>
      <xdr:col>4</xdr:col>
      <xdr:colOff>19050</xdr:colOff>
      <xdr:row>86</xdr:row>
      <xdr:rowOff>77567</xdr:rowOff>
    </xdr:from>
    <xdr:to>
      <xdr:col>5</xdr:col>
      <xdr:colOff>0</xdr:colOff>
      <xdr:row>88</xdr:row>
      <xdr:rowOff>123832</xdr:rowOff>
    </xdr:to>
    <xdr:sp macro="" textlink="">
      <xdr:nvSpPr>
        <xdr:cNvPr id="39" name="AutoShape 6"/>
        <xdr:cNvSpPr>
          <a:spLocks noChangeArrowheads="1"/>
        </xdr:cNvSpPr>
      </xdr:nvSpPr>
      <xdr:spPr bwMode="auto">
        <a:xfrm>
          <a:off x="3790950" y="22823267"/>
          <a:ext cx="685800" cy="608240"/>
        </a:xfrm>
        <a:prstGeom prst="roundRect">
          <a:avLst>
            <a:gd name="adj" fmla="val 16667"/>
          </a:avLst>
        </a:prstGeom>
        <a:noFill/>
        <a:ln w="9525">
          <a:solidFill>
            <a:srgbClr val="969696"/>
          </a:solidFill>
          <a:round/>
          <a:headEnd/>
          <a:tailEnd/>
        </a:ln>
      </xdr:spPr>
      <xdr:txBody>
        <a:bodyPr vertOverflow="clip" wrap="square" lIns="36576" tIns="22860" rIns="36576" bIns="22860" anchor="ctr" upright="1"/>
        <a:lstStyle/>
        <a:p>
          <a:pPr algn="ctr" rtl="0">
            <a:defRPr sz="1000"/>
          </a:pPr>
          <a:r>
            <a:rPr lang="pt-BR" sz="1200" b="0" i="0" strike="noStrike">
              <a:solidFill>
                <a:srgbClr val="969696"/>
              </a:solidFill>
              <a:latin typeface="Gill Sans"/>
            </a:rPr>
            <a:t>Código do País</a:t>
          </a:r>
        </a:p>
      </xdr:txBody>
    </xdr:sp>
    <xdr:clientData fLocksWithSheet="0"/>
  </xdr:twoCellAnchor>
  <xdr:twoCellAnchor>
    <xdr:from>
      <xdr:col>6</xdr:col>
      <xdr:colOff>12698</xdr:colOff>
      <xdr:row>86</xdr:row>
      <xdr:rowOff>77567</xdr:rowOff>
    </xdr:from>
    <xdr:to>
      <xdr:col>6</xdr:col>
      <xdr:colOff>1020698</xdr:colOff>
      <xdr:row>88</xdr:row>
      <xdr:rowOff>123832</xdr:rowOff>
    </xdr:to>
    <xdr:sp macro="" textlink="">
      <xdr:nvSpPr>
        <xdr:cNvPr id="40" name="AutoShape 7"/>
        <xdr:cNvSpPr>
          <a:spLocks noChangeArrowheads="1"/>
        </xdr:cNvSpPr>
      </xdr:nvSpPr>
      <xdr:spPr bwMode="auto">
        <a:xfrm>
          <a:off x="4603748" y="22823267"/>
          <a:ext cx="1008000" cy="608240"/>
        </a:xfrm>
        <a:prstGeom prst="roundRect">
          <a:avLst>
            <a:gd name="adj" fmla="val 16667"/>
          </a:avLst>
        </a:prstGeom>
        <a:noFill/>
        <a:ln w="9525">
          <a:solidFill>
            <a:srgbClr val="969696"/>
          </a:solidFill>
          <a:round/>
          <a:headEnd/>
          <a:tailEnd/>
        </a:ln>
      </xdr:spPr>
      <xdr:txBody>
        <a:bodyPr vertOverflow="clip" wrap="square" lIns="36576" tIns="22860" rIns="36576" bIns="22860" anchor="ctr" upright="1"/>
        <a:lstStyle/>
        <a:p>
          <a:pPr algn="ctr" rtl="0">
            <a:defRPr sz="1000"/>
          </a:pPr>
          <a:r>
            <a:rPr lang="pt-BR" sz="1200" b="0" i="0" strike="noStrike">
              <a:solidFill>
                <a:schemeClr val="bg1">
                  <a:lumMod val="50000"/>
                </a:schemeClr>
              </a:solidFill>
              <a:latin typeface="Gill Sans"/>
            </a:rPr>
            <a:t>Zonas</a:t>
          </a:r>
          <a:r>
            <a:rPr lang="pt-BR" sz="1200" b="0" i="0" strike="noStrike" baseline="0">
              <a:solidFill>
                <a:schemeClr val="bg1">
                  <a:lumMod val="50000"/>
                </a:schemeClr>
              </a:solidFill>
              <a:latin typeface="Gill Sans"/>
            </a:rPr>
            <a:t> Courier</a:t>
          </a:r>
          <a:endParaRPr lang="pt-BR" sz="1200" b="0" i="0" strike="noStrike">
            <a:solidFill>
              <a:schemeClr val="bg1">
                <a:lumMod val="50000"/>
              </a:schemeClr>
            </a:solidFill>
            <a:latin typeface="Gill Sans"/>
          </a:endParaRPr>
        </a:p>
      </xdr:txBody>
    </xdr:sp>
    <xdr:clientData fLocksWithSheet="0"/>
  </xdr:twoCellAnchor>
  <xdr:twoCellAnchor>
    <xdr:from>
      <xdr:col>7</xdr:col>
      <xdr:colOff>91168</xdr:colOff>
      <xdr:row>86</xdr:row>
      <xdr:rowOff>73486</xdr:rowOff>
    </xdr:from>
    <xdr:to>
      <xdr:col>8</xdr:col>
      <xdr:colOff>811643</xdr:colOff>
      <xdr:row>88</xdr:row>
      <xdr:rowOff>119751</xdr:rowOff>
    </xdr:to>
    <xdr:sp macro="" textlink="">
      <xdr:nvSpPr>
        <xdr:cNvPr id="41" name="AutoShape 10"/>
        <xdr:cNvSpPr>
          <a:spLocks noChangeArrowheads="1"/>
        </xdr:cNvSpPr>
      </xdr:nvSpPr>
      <xdr:spPr bwMode="auto">
        <a:xfrm>
          <a:off x="5729968" y="22819186"/>
          <a:ext cx="825250" cy="608240"/>
        </a:xfrm>
        <a:prstGeom prst="roundRect">
          <a:avLst>
            <a:gd name="adj" fmla="val 16667"/>
          </a:avLst>
        </a:prstGeom>
        <a:solidFill>
          <a:srgbClr val="FF6600"/>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FFFF"/>
              </a:solidFill>
              <a:latin typeface="Gill Sans"/>
            </a:rPr>
            <a:t>9:00 express</a:t>
          </a:r>
        </a:p>
      </xdr:txBody>
    </xdr:sp>
    <xdr:clientData fLocksWithSheet="0"/>
  </xdr:twoCellAnchor>
  <xdr:twoCellAnchor>
    <xdr:from>
      <xdr:col>9</xdr:col>
      <xdr:colOff>87992</xdr:colOff>
      <xdr:row>86</xdr:row>
      <xdr:rowOff>73486</xdr:rowOff>
    </xdr:from>
    <xdr:to>
      <xdr:col>10</xdr:col>
      <xdr:colOff>808468</xdr:colOff>
      <xdr:row>88</xdr:row>
      <xdr:rowOff>119601</xdr:rowOff>
    </xdr:to>
    <xdr:sp macro="" textlink="">
      <xdr:nvSpPr>
        <xdr:cNvPr id="42" name="AutoShape 11"/>
        <xdr:cNvSpPr>
          <a:spLocks noChangeArrowheads="1"/>
        </xdr:cNvSpPr>
      </xdr:nvSpPr>
      <xdr:spPr bwMode="auto">
        <a:xfrm>
          <a:off x="6660242" y="22819186"/>
          <a:ext cx="825251" cy="608090"/>
        </a:xfrm>
        <a:prstGeom prst="roundRect">
          <a:avLst>
            <a:gd name="adj" fmla="val 16667"/>
          </a:avLst>
        </a:prstGeom>
        <a:solidFill>
          <a:srgbClr val="FF6600"/>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FFFF"/>
              </a:solidFill>
              <a:latin typeface="Gill Sans"/>
            </a:rPr>
            <a:t>10:00 express</a:t>
          </a:r>
        </a:p>
      </xdr:txBody>
    </xdr:sp>
    <xdr:clientData fLocksWithSheet="0"/>
  </xdr:twoCellAnchor>
  <xdr:twoCellAnchor>
    <xdr:from>
      <xdr:col>11</xdr:col>
      <xdr:colOff>87993</xdr:colOff>
      <xdr:row>86</xdr:row>
      <xdr:rowOff>73486</xdr:rowOff>
    </xdr:from>
    <xdr:to>
      <xdr:col>12</xdr:col>
      <xdr:colOff>808467</xdr:colOff>
      <xdr:row>88</xdr:row>
      <xdr:rowOff>119601</xdr:rowOff>
    </xdr:to>
    <xdr:sp macro="" textlink="">
      <xdr:nvSpPr>
        <xdr:cNvPr id="43" name="AutoShape 12"/>
        <xdr:cNvSpPr>
          <a:spLocks noChangeArrowheads="1"/>
        </xdr:cNvSpPr>
      </xdr:nvSpPr>
      <xdr:spPr bwMode="auto">
        <a:xfrm>
          <a:off x="7593693" y="22819186"/>
          <a:ext cx="825249" cy="608090"/>
        </a:xfrm>
        <a:prstGeom prst="roundRect">
          <a:avLst>
            <a:gd name="adj" fmla="val 16667"/>
          </a:avLst>
        </a:prstGeom>
        <a:solidFill>
          <a:srgbClr val="FF6600"/>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FFFF"/>
              </a:solidFill>
              <a:latin typeface="Gill Sans"/>
            </a:rPr>
            <a:t>12:00 express</a:t>
          </a:r>
        </a:p>
      </xdr:txBody>
    </xdr:sp>
    <xdr:clientData fLocksWithSheet="0"/>
  </xdr:twoCellAnchor>
  <xdr:twoCellAnchor>
    <xdr:from>
      <xdr:col>13</xdr:col>
      <xdr:colOff>94344</xdr:colOff>
      <xdr:row>86</xdr:row>
      <xdr:rowOff>91625</xdr:rowOff>
    </xdr:from>
    <xdr:to>
      <xdr:col>14</xdr:col>
      <xdr:colOff>816429</xdr:colOff>
      <xdr:row>88</xdr:row>
      <xdr:rowOff>137740</xdr:rowOff>
    </xdr:to>
    <xdr:sp macro="" textlink="">
      <xdr:nvSpPr>
        <xdr:cNvPr id="44" name="AutoShape 14"/>
        <xdr:cNvSpPr>
          <a:spLocks noChangeArrowheads="1"/>
        </xdr:cNvSpPr>
      </xdr:nvSpPr>
      <xdr:spPr bwMode="auto">
        <a:xfrm>
          <a:off x="8533494" y="22837325"/>
          <a:ext cx="826860" cy="608090"/>
        </a:xfrm>
        <a:prstGeom prst="roundRect">
          <a:avLst>
            <a:gd name="adj" fmla="val 16667"/>
          </a:avLst>
        </a:prstGeom>
        <a:solidFill>
          <a:srgbClr val="99CCFF"/>
        </a:solidFill>
        <a:ln w="9525">
          <a:solidFill>
            <a:srgbClr val="99CCFF"/>
          </a:solidFill>
          <a:round/>
          <a:headEnd/>
          <a:tailEnd/>
        </a:ln>
      </xdr:spPr>
      <xdr:txBody>
        <a:bodyPr vertOverflow="clip" wrap="square" lIns="36576" tIns="22860" rIns="36576" bIns="22860" anchor="ctr" upright="1"/>
        <a:lstStyle/>
        <a:p>
          <a:pPr algn="ctr" rtl="0">
            <a:defRPr sz="1000"/>
          </a:pPr>
          <a:r>
            <a:rPr lang="pt-BR" sz="1200" b="0" i="0" strike="noStrike">
              <a:solidFill>
                <a:srgbClr val="FFFFFF"/>
              </a:solidFill>
              <a:latin typeface="Gill Sans"/>
            </a:rPr>
            <a:t>Economy </a:t>
          </a:r>
        </a:p>
      </xdr:txBody>
    </xdr:sp>
    <xdr:clientData fLocksWithSheet="0"/>
  </xdr:twoCellAnchor>
  <xdr:twoCellAnchor>
    <xdr:from>
      <xdr:col>16</xdr:col>
      <xdr:colOff>0</xdr:colOff>
      <xdr:row>86</xdr:row>
      <xdr:rowOff>116574</xdr:rowOff>
    </xdr:from>
    <xdr:to>
      <xdr:col>16</xdr:col>
      <xdr:colOff>819353</xdr:colOff>
      <xdr:row>88</xdr:row>
      <xdr:rowOff>162689</xdr:rowOff>
    </xdr:to>
    <xdr:sp macro="" textlink="">
      <xdr:nvSpPr>
        <xdr:cNvPr id="45" name="AutoShape 15"/>
        <xdr:cNvSpPr>
          <a:spLocks noChangeArrowheads="1"/>
        </xdr:cNvSpPr>
      </xdr:nvSpPr>
      <xdr:spPr bwMode="auto">
        <a:xfrm>
          <a:off x="9477375" y="22862274"/>
          <a:ext cx="819353" cy="608090"/>
        </a:xfrm>
        <a:prstGeom prst="roundRect">
          <a:avLst>
            <a:gd name="adj" fmla="val 16667"/>
          </a:avLst>
        </a:prstGeom>
        <a:solidFill>
          <a:srgbClr val="969696"/>
        </a:solidFill>
        <a:ln w="9525">
          <a:solidFill>
            <a:srgbClr val="C0C0C0"/>
          </a:solidFill>
          <a:round/>
          <a:headEnd/>
          <a:tailEnd/>
        </a:ln>
      </xdr:spPr>
      <xdr:txBody>
        <a:bodyPr vertOverflow="clip" wrap="square" lIns="36576" tIns="22860" rIns="36576" bIns="22860" anchor="ctr" upright="1"/>
        <a:lstStyle/>
        <a:p>
          <a:pPr algn="ctr" rtl="0">
            <a:defRPr sz="1000"/>
          </a:pPr>
          <a:r>
            <a:rPr lang="pt-BR" sz="1000" b="0" i="0" strike="noStrike">
              <a:solidFill>
                <a:srgbClr val="FFFFFF"/>
              </a:solidFill>
              <a:latin typeface="Gill Sans"/>
            </a:rPr>
            <a:t>Importação Courier</a:t>
          </a:r>
        </a:p>
      </xdr:txBody>
    </xdr:sp>
    <xdr:clientData fLocksWithSheet="0"/>
  </xdr:twoCellAnchor>
  <xdr:twoCellAnchor>
    <xdr:from>
      <xdr:col>14</xdr:col>
      <xdr:colOff>9525</xdr:colOff>
      <xdr:row>85</xdr:row>
      <xdr:rowOff>57150</xdr:rowOff>
    </xdr:from>
    <xdr:to>
      <xdr:col>14</xdr:col>
      <xdr:colOff>800100</xdr:colOff>
      <xdr:row>85</xdr:row>
      <xdr:rowOff>304800</xdr:rowOff>
    </xdr:to>
    <xdr:sp macro="" textlink="" fLocksText="0">
      <xdr:nvSpPr>
        <xdr:cNvPr id="46" name="AutoShape 20"/>
        <xdr:cNvSpPr>
          <a:spLocks/>
        </xdr:cNvSpPr>
      </xdr:nvSpPr>
      <xdr:spPr bwMode="auto">
        <a:xfrm rot="5400000">
          <a:off x="8824913" y="22198012"/>
          <a:ext cx="247650" cy="790575"/>
        </a:xfrm>
        <a:prstGeom prst="leftBracket">
          <a:avLst>
            <a:gd name="adj" fmla="val 33298"/>
          </a:avLst>
        </a:prstGeom>
        <a:noFill/>
        <a:ln w="9525">
          <a:solidFill>
            <a:srgbClr val="99CCFF"/>
          </a:solidFill>
          <a:round/>
          <a:headEnd/>
          <a:tailEnd/>
        </a:ln>
      </xdr:spPr>
    </xdr:sp>
    <xdr:clientData fLocksWithSheet="0"/>
  </xdr:twoCellAnchor>
  <xdr:twoCellAnchor>
    <xdr:from>
      <xdr:col>14</xdr:col>
      <xdr:colOff>97973</xdr:colOff>
      <xdr:row>84</xdr:row>
      <xdr:rowOff>236769</xdr:rowOff>
    </xdr:from>
    <xdr:to>
      <xdr:col>14</xdr:col>
      <xdr:colOff>730698</xdr:colOff>
      <xdr:row>85</xdr:row>
      <xdr:rowOff>306165</xdr:rowOff>
    </xdr:to>
    <xdr:sp macro="" textlink="">
      <xdr:nvSpPr>
        <xdr:cNvPr id="47" name="AutoShape 21"/>
        <xdr:cNvSpPr>
          <a:spLocks noChangeArrowheads="1"/>
        </xdr:cNvSpPr>
      </xdr:nvSpPr>
      <xdr:spPr bwMode="auto">
        <a:xfrm>
          <a:off x="8641898" y="22410969"/>
          <a:ext cx="632725" cy="307521"/>
        </a:xfrm>
        <a:prstGeom prst="roundRect">
          <a:avLst>
            <a:gd name="adj" fmla="val 16667"/>
          </a:avLst>
        </a:prstGeom>
        <a:solidFill>
          <a:srgbClr val="FFFFFF"/>
        </a:solidFill>
        <a:ln w="9525">
          <a:noFill/>
          <a:round/>
          <a:headEnd/>
          <a:tailEnd/>
        </a:ln>
      </xdr:spPr>
      <xdr:txBody>
        <a:bodyPr vertOverflow="clip" wrap="square" lIns="0" tIns="0" rIns="0" bIns="0" anchor="ctr" upright="1"/>
        <a:lstStyle/>
        <a:p>
          <a:pPr algn="l" rtl="0">
            <a:defRPr sz="1000"/>
          </a:pPr>
          <a:r>
            <a:rPr lang="pt-BR" sz="1100" b="0" i="0" strike="noStrike">
              <a:solidFill>
                <a:srgbClr val="99CCFF"/>
              </a:solidFill>
              <a:latin typeface="TPG Gill Sans"/>
            </a:rPr>
            <a:t>Economy</a:t>
          </a:r>
        </a:p>
      </xdr:txBody>
    </xdr:sp>
    <xdr:clientData fLocksWithSheet="0"/>
  </xdr:twoCellAnchor>
  <xdr:twoCellAnchor>
    <xdr:from>
      <xdr:col>16</xdr:col>
      <xdr:colOff>95248</xdr:colOff>
      <xdr:row>85</xdr:row>
      <xdr:rowOff>149687</xdr:rowOff>
    </xdr:from>
    <xdr:to>
      <xdr:col>16</xdr:col>
      <xdr:colOff>749752</xdr:colOff>
      <xdr:row>86</xdr:row>
      <xdr:rowOff>56038</xdr:rowOff>
    </xdr:to>
    <xdr:sp macro="" textlink="" fLocksText="0">
      <xdr:nvSpPr>
        <xdr:cNvPr id="48" name="AutoShape 20"/>
        <xdr:cNvSpPr>
          <a:spLocks/>
        </xdr:cNvSpPr>
      </xdr:nvSpPr>
      <xdr:spPr bwMode="auto">
        <a:xfrm rot="5400000">
          <a:off x="9780012" y="22354623"/>
          <a:ext cx="239726" cy="654504"/>
        </a:xfrm>
        <a:prstGeom prst="leftBracket">
          <a:avLst>
            <a:gd name="adj" fmla="val 28615"/>
          </a:avLst>
        </a:prstGeom>
        <a:ln>
          <a:solidFill>
            <a:schemeClr val="bg1">
              <a:lumMod val="65000"/>
            </a:schemeClr>
          </a:solidFill>
          <a:headEnd/>
          <a:tailEnd/>
        </a:ln>
      </xdr:spPr>
      <xdr:style>
        <a:lnRef idx="1">
          <a:schemeClr val="dk1"/>
        </a:lnRef>
        <a:fillRef idx="0">
          <a:schemeClr val="dk1"/>
        </a:fillRef>
        <a:effectRef idx="0">
          <a:schemeClr val="dk1"/>
        </a:effectRef>
        <a:fontRef idx="minor">
          <a:schemeClr val="tx1"/>
        </a:fontRef>
      </xdr:style>
    </xdr:sp>
    <xdr:clientData fLocksWithSheet="0"/>
  </xdr:twoCellAnchor>
  <xdr:twoCellAnchor>
    <xdr:from>
      <xdr:col>16</xdr:col>
      <xdr:colOff>175534</xdr:colOff>
      <xdr:row>85</xdr:row>
      <xdr:rowOff>21779</xdr:rowOff>
    </xdr:from>
    <xdr:to>
      <xdr:col>16</xdr:col>
      <xdr:colOff>747034</xdr:colOff>
      <xdr:row>86</xdr:row>
      <xdr:rowOff>74847</xdr:rowOff>
    </xdr:to>
    <xdr:sp macro="" textlink="">
      <xdr:nvSpPr>
        <xdr:cNvPr id="49" name="AutoShape 22"/>
        <xdr:cNvSpPr>
          <a:spLocks noChangeArrowheads="1"/>
        </xdr:cNvSpPr>
      </xdr:nvSpPr>
      <xdr:spPr bwMode="auto">
        <a:xfrm>
          <a:off x="9652909" y="22434104"/>
          <a:ext cx="571500" cy="386443"/>
        </a:xfrm>
        <a:prstGeom prst="roundRect">
          <a:avLst>
            <a:gd name="adj" fmla="val 16667"/>
          </a:avLst>
        </a:prstGeom>
        <a:solidFill>
          <a:srgbClr val="FFFFFF"/>
        </a:solidFill>
        <a:ln w="9525">
          <a:noFill/>
          <a:round/>
          <a:headEnd/>
          <a:tailEnd/>
        </a:ln>
      </xdr:spPr>
      <xdr:txBody>
        <a:bodyPr vertOverflow="clip" wrap="square" lIns="0" tIns="0" rIns="0" bIns="0" anchor="ctr" upright="1"/>
        <a:lstStyle/>
        <a:p>
          <a:pPr algn="l" rtl="0">
            <a:defRPr sz="1000"/>
          </a:pPr>
          <a:r>
            <a:rPr lang="pt-BR" sz="1100" b="0" i="0" strike="noStrike">
              <a:solidFill>
                <a:srgbClr val="969696"/>
              </a:solidFill>
              <a:latin typeface="TPG Gill Sans"/>
            </a:rPr>
            <a:t>Express Import </a:t>
          </a:r>
        </a:p>
      </xdr:txBody>
    </xdr:sp>
    <xdr:clientData fLocksWithSheet="0"/>
  </xdr:twoCellAnchor>
  <xdr:twoCellAnchor>
    <xdr:from>
      <xdr:col>8</xdr:col>
      <xdr:colOff>304471</xdr:colOff>
      <xdr:row>84</xdr:row>
      <xdr:rowOff>234727</xdr:rowOff>
    </xdr:from>
    <xdr:to>
      <xdr:col>10</xdr:col>
      <xdr:colOff>382050</xdr:colOff>
      <xdr:row>85</xdr:row>
      <xdr:rowOff>302421</xdr:rowOff>
    </xdr:to>
    <xdr:sp macro="" textlink="">
      <xdr:nvSpPr>
        <xdr:cNvPr id="50" name="AutoShape 19"/>
        <xdr:cNvSpPr>
          <a:spLocks noChangeArrowheads="1"/>
        </xdr:cNvSpPr>
      </xdr:nvSpPr>
      <xdr:spPr bwMode="auto">
        <a:xfrm>
          <a:off x="6048046" y="22408927"/>
          <a:ext cx="1011029" cy="305819"/>
        </a:xfrm>
        <a:prstGeom prst="roundRect">
          <a:avLst>
            <a:gd name="adj" fmla="val 16667"/>
          </a:avLst>
        </a:prstGeom>
        <a:solidFill>
          <a:srgbClr val="FFFFFF"/>
        </a:solidFill>
        <a:ln w="9525">
          <a:noFill/>
          <a:round/>
          <a:headEnd/>
          <a:tailEnd/>
        </a:ln>
      </xdr:spPr>
      <xdr:txBody>
        <a:bodyPr vertOverflow="clip" wrap="square" lIns="0" tIns="0" rIns="0" bIns="0" anchor="ctr" upright="1"/>
        <a:lstStyle/>
        <a:p>
          <a:pPr algn="ctr" rtl="0">
            <a:defRPr sz="1000"/>
          </a:pPr>
          <a:r>
            <a:rPr lang="pt-BR" sz="1100" b="0" i="0" strike="noStrike">
              <a:solidFill>
                <a:srgbClr val="FF6600"/>
              </a:solidFill>
              <a:latin typeface="TPG Gill Sans"/>
            </a:rPr>
            <a:t>Premium Products</a:t>
          </a:r>
        </a:p>
      </xdr:txBody>
    </xdr:sp>
    <xdr:clientData fLocksWithSheet="0"/>
  </xdr:twoCellAnchor>
  <xdr:twoCellAnchor>
    <xdr:from>
      <xdr:col>2</xdr:col>
      <xdr:colOff>28575</xdr:colOff>
      <xdr:row>174</xdr:row>
      <xdr:rowOff>87092</xdr:rowOff>
    </xdr:from>
    <xdr:to>
      <xdr:col>3</xdr:col>
      <xdr:colOff>0</xdr:colOff>
      <xdr:row>176</xdr:row>
      <xdr:rowOff>133357</xdr:rowOff>
    </xdr:to>
    <xdr:sp macro="" textlink="">
      <xdr:nvSpPr>
        <xdr:cNvPr id="51" name="AutoShape 5"/>
        <xdr:cNvSpPr>
          <a:spLocks noChangeArrowheads="1"/>
        </xdr:cNvSpPr>
      </xdr:nvSpPr>
      <xdr:spPr bwMode="auto">
        <a:xfrm>
          <a:off x="847725" y="45511817"/>
          <a:ext cx="2819400" cy="608240"/>
        </a:xfrm>
        <a:prstGeom prst="roundRect">
          <a:avLst>
            <a:gd name="adj" fmla="val 16667"/>
          </a:avLst>
        </a:prstGeom>
        <a:noFill/>
        <a:ln w="9525">
          <a:solidFill>
            <a:srgbClr val="969696"/>
          </a:solidFill>
          <a:round/>
          <a:headEnd/>
          <a:tailEnd/>
        </a:ln>
      </xdr:spPr>
      <xdr:txBody>
        <a:bodyPr vertOverflow="clip" wrap="square" lIns="36576" tIns="22860" rIns="36576" bIns="22860" anchor="ctr" upright="1"/>
        <a:lstStyle/>
        <a:p>
          <a:pPr algn="ctr" rtl="0">
            <a:defRPr sz="1000"/>
          </a:pPr>
          <a:r>
            <a:rPr lang="pt-BR" sz="1200" b="0" i="0" strike="noStrike">
              <a:solidFill>
                <a:srgbClr val="969696"/>
              </a:solidFill>
              <a:latin typeface="Gill Sans"/>
            </a:rPr>
            <a:t>Origem</a:t>
          </a:r>
        </a:p>
      </xdr:txBody>
    </xdr:sp>
    <xdr:clientData fLocksWithSheet="0"/>
  </xdr:twoCellAnchor>
  <xdr:twoCellAnchor>
    <xdr:from>
      <xdr:col>4</xdr:col>
      <xdr:colOff>19050</xdr:colOff>
      <xdr:row>174</xdr:row>
      <xdr:rowOff>77567</xdr:rowOff>
    </xdr:from>
    <xdr:to>
      <xdr:col>5</xdr:col>
      <xdr:colOff>0</xdr:colOff>
      <xdr:row>176</xdr:row>
      <xdr:rowOff>123832</xdr:rowOff>
    </xdr:to>
    <xdr:sp macro="" textlink="">
      <xdr:nvSpPr>
        <xdr:cNvPr id="52" name="AutoShape 6"/>
        <xdr:cNvSpPr>
          <a:spLocks noChangeArrowheads="1"/>
        </xdr:cNvSpPr>
      </xdr:nvSpPr>
      <xdr:spPr bwMode="auto">
        <a:xfrm>
          <a:off x="3790950" y="45502292"/>
          <a:ext cx="685800" cy="608240"/>
        </a:xfrm>
        <a:prstGeom prst="roundRect">
          <a:avLst>
            <a:gd name="adj" fmla="val 16667"/>
          </a:avLst>
        </a:prstGeom>
        <a:noFill/>
        <a:ln w="9525">
          <a:solidFill>
            <a:srgbClr val="969696"/>
          </a:solidFill>
          <a:round/>
          <a:headEnd/>
          <a:tailEnd/>
        </a:ln>
      </xdr:spPr>
      <xdr:txBody>
        <a:bodyPr vertOverflow="clip" wrap="square" lIns="36576" tIns="22860" rIns="36576" bIns="22860" anchor="ctr" upright="1"/>
        <a:lstStyle/>
        <a:p>
          <a:pPr algn="ctr" rtl="0">
            <a:defRPr sz="1000"/>
          </a:pPr>
          <a:r>
            <a:rPr lang="pt-BR" sz="1200" b="0" i="0" strike="noStrike">
              <a:solidFill>
                <a:srgbClr val="969696"/>
              </a:solidFill>
              <a:latin typeface="Gill Sans"/>
            </a:rPr>
            <a:t>Código do País</a:t>
          </a:r>
        </a:p>
      </xdr:txBody>
    </xdr:sp>
    <xdr:clientData fLocksWithSheet="0"/>
  </xdr:twoCellAnchor>
  <xdr:twoCellAnchor>
    <xdr:from>
      <xdr:col>6</xdr:col>
      <xdr:colOff>12698</xdr:colOff>
      <xdr:row>174</xdr:row>
      <xdr:rowOff>77567</xdr:rowOff>
    </xdr:from>
    <xdr:to>
      <xdr:col>6</xdr:col>
      <xdr:colOff>1020698</xdr:colOff>
      <xdr:row>176</xdr:row>
      <xdr:rowOff>123832</xdr:rowOff>
    </xdr:to>
    <xdr:sp macro="" textlink="">
      <xdr:nvSpPr>
        <xdr:cNvPr id="53" name="AutoShape 7"/>
        <xdr:cNvSpPr>
          <a:spLocks noChangeArrowheads="1"/>
        </xdr:cNvSpPr>
      </xdr:nvSpPr>
      <xdr:spPr bwMode="auto">
        <a:xfrm>
          <a:off x="4603748" y="45502292"/>
          <a:ext cx="1008000" cy="608240"/>
        </a:xfrm>
        <a:prstGeom prst="roundRect">
          <a:avLst>
            <a:gd name="adj" fmla="val 16667"/>
          </a:avLst>
        </a:prstGeom>
        <a:noFill/>
        <a:ln w="9525">
          <a:solidFill>
            <a:srgbClr val="969696"/>
          </a:solidFill>
          <a:round/>
          <a:headEnd/>
          <a:tailEnd/>
        </a:ln>
      </xdr:spPr>
      <xdr:txBody>
        <a:bodyPr vertOverflow="clip" wrap="square" lIns="36576" tIns="22860" rIns="36576" bIns="22860" anchor="ctr" upright="1"/>
        <a:lstStyle/>
        <a:p>
          <a:pPr algn="ctr" rtl="0">
            <a:defRPr sz="1000"/>
          </a:pPr>
          <a:r>
            <a:rPr lang="pt-BR" sz="1200" b="0" i="0" strike="noStrike">
              <a:solidFill>
                <a:schemeClr val="bg1">
                  <a:lumMod val="50000"/>
                </a:schemeClr>
              </a:solidFill>
              <a:latin typeface="Gill Sans"/>
            </a:rPr>
            <a:t>Zonas</a:t>
          </a:r>
          <a:r>
            <a:rPr lang="pt-BR" sz="1200" b="0" i="0" strike="noStrike" baseline="0">
              <a:solidFill>
                <a:schemeClr val="bg1">
                  <a:lumMod val="50000"/>
                </a:schemeClr>
              </a:solidFill>
              <a:latin typeface="Gill Sans"/>
            </a:rPr>
            <a:t> Courier</a:t>
          </a:r>
          <a:endParaRPr lang="pt-BR" sz="1200" b="0" i="0" strike="noStrike">
            <a:solidFill>
              <a:schemeClr val="bg1">
                <a:lumMod val="50000"/>
              </a:schemeClr>
            </a:solidFill>
            <a:latin typeface="Gill Sans"/>
          </a:endParaRPr>
        </a:p>
      </xdr:txBody>
    </xdr:sp>
    <xdr:clientData fLocksWithSheet="0"/>
  </xdr:twoCellAnchor>
  <xdr:twoCellAnchor>
    <xdr:from>
      <xdr:col>7</xdr:col>
      <xdr:colOff>91168</xdr:colOff>
      <xdr:row>174</xdr:row>
      <xdr:rowOff>73486</xdr:rowOff>
    </xdr:from>
    <xdr:to>
      <xdr:col>8</xdr:col>
      <xdr:colOff>811643</xdr:colOff>
      <xdr:row>176</xdr:row>
      <xdr:rowOff>119751</xdr:rowOff>
    </xdr:to>
    <xdr:sp macro="" textlink="">
      <xdr:nvSpPr>
        <xdr:cNvPr id="54" name="AutoShape 10"/>
        <xdr:cNvSpPr>
          <a:spLocks noChangeArrowheads="1"/>
        </xdr:cNvSpPr>
      </xdr:nvSpPr>
      <xdr:spPr bwMode="auto">
        <a:xfrm>
          <a:off x="5729968" y="45498211"/>
          <a:ext cx="825250" cy="608240"/>
        </a:xfrm>
        <a:prstGeom prst="roundRect">
          <a:avLst>
            <a:gd name="adj" fmla="val 16667"/>
          </a:avLst>
        </a:prstGeom>
        <a:solidFill>
          <a:srgbClr val="FF6600"/>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FFFF"/>
              </a:solidFill>
              <a:latin typeface="Gill Sans"/>
            </a:rPr>
            <a:t>9:00 express</a:t>
          </a:r>
        </a:p>
      </xdr:txBody>
    </xdr:sp>
    <xdr:clientData fLocksWithSheet="0"/>
  </xdr:twoCellAnchor>
  <xdr:twoCellAnchor>
    <xdr:from>
      <xdr:col>9</xdr:col>
      <xdr:colOff>87992</xdr:colOff>
      <xdr:row>174</xdr:row>
      <xdr:rowOff>73486</xdr:rowOff>
    </xdr:from>
    <xdr:to>
      <xdr:col>10</xdr:col>
      <xdr:colOff>808468</xdr:colOff>
      <xdr:row>176</xdr:row>
      <xdr:rowOff>119601</xdr:rowOff>
    </xdr:to>
    <xdr:sp macro="" textlink="">
      <xdr:nvSpPr>
        <xdr:cNvPr id="55" name="AutoShape 11"/>
        <xdr:cNvSpPr>
          <a:spLocks noChangeArrowheads="1"/>
        </xdr:cNvSpPr>
      </xdr:nvSpPr>
      <xdr:spPr bwMode="auto">
        <a:xfrm>
          <a:off x="6660242" y="45498211"/>
          <a:ext cx="825251" cy="608090"/>
        </a:xfrm>
        <a:prstGeom prst="roundRect">
          <a:avLst>
            <a:gd name="adj" fmla="val 16667"/>
          </a:avLst>
        </a:prstGeom>
        <a:solidFill>
          <a:srgbClr val="FF6600"/>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FFFF"/>
              </a:solidFill>
              <a:latin typeface="Gill Sans"/>
            </a:rPr>
            <a:t>10:00 express</a:t>
          </a:r>
        </a:p>
      </xdr:txBody>
    </xdr:sp>
    <xdr:clientData fLocksWithSheet="0"/>
  </xdr:twoCellAnchor>
  <xdr:twoCellAnchor>
    <xdr:from>
      <xdr:col>11</xdr:col>
      <xdr:colOff>87993</xdr:colOff>
      <xdr:row>174</xdr:row>
      <xdr:rowOff>73486</xdr:rowOff>
    </xdr:from>
    <xdr:to>
      <xdr:col>12</xdr:col>
      <xdr:colOff>808467</xdr:colOff>
      <xdr:row>176</xdr:row>
      <xdr:rowOff>119601</xdr:rowOff>
    </xdr:to>
    <xdr:sp macro="" textlink="">
      <xdr:nvSpPr>
        <xdr:cNvPr id="56" name="AutoShape 12"/>
        <xdr:cNvSpPr>
          <a:spLocks noChangeArrowheads="1"/>
        </xdr:cNvSpPr>
      </xdr:nvSpPr>
      <xdr:spPr bwMode="auto">
        <a:xfrm>
          <a:off x="7593693" y="45498211"/>
          <a:ext cx="825249" cy="608090"/>
        </a:xfrm>
        <a:prstGeom prst="roundRect">
          <a:avLst>
            <a:gd name="adj" fmla="val 16667"/>
          </a:avLst>
        </a:prstGeom>
        <a:solidFill>
          <a:srgbClr val="FF6600"/>
        </a:solidFill>
        <a:ln w="9525">
          <a:solidFill>
            <a:srgbClr val="FF6600"/>
          </a:solidFill>
          <a:round/>
          <a:headEnd/>
          <a:tailEnd/>
        </a:ln>
      </xdr:spPr>
      <xdr:txBody>
        <a:bodyPr vertOverflow="clip" wrap="square" lIns="36576" tIns="22860" rIns="36576" bIns="22860" anchor="ctr" upright="1"/>
        <a:lstStyle/>
        <a:p>
          <a:pPr algn="ctr" rtl="0">
            <a:defRPr sz="1000"/>
          </a:pPr>
          <a:r>
            <a:rPr lang="pt-BR" sz="1200" b="0" i="0" strike="noStrike">
              <a:solidFill>
                <a:srgbClr val="FFFFFF"/>
              </a:solidFill>
              <a:latin typeface="Gill Sans"/>
            </a:rPr>
            <a:t>12:00 express</a:t>
          </a:r>
        </a:p>
      </xdr:txBody>
    </xdr:sp>
    <xdr:clientData fLocksWithSheet="0"/>
  </xdr:twoCellAnchor>
  <xdr:twoCellAnchor>
    <xdr:from>
      <xdr:col>13</xdr:col>
      <xdr:colOff>94344</xdr:colOff>
      <xdr:row>174</xdr:row>
      <xdr:rowOff>91625</xdr:rowOff>
    </xdr:from>
    <xdr:to>
      <xdr:col>14</xdr:col>
      <xdr:colOff>816429</xdr:colOff>
      <xdr:row>176</xdr:row>
      <xdr:rowOff>137740</xdr:rowOff>
    </xdr:to>
    <xdr:sp macro="" textlink="">
      <xdr:nvSpPr>
        <xdr:cNvPr id="57" name="AutoShape 14"/>
        <xdr:cNvSpPr>
          <a:spLocks noChangeArrowheads="1"/>
        </xdr:cNvSpPr>
      </xdr:nvSpPr>
      <xdr:spPr bwMode="auto">
        <a:xfrm>
          <a:off x="8533494" y="45516350"/>
          <a:ext cx="826860" cy="608090"/>
        </a:xfrm>
        <a:prstGeom prst="roundRect">
          <a:avLst>
            <a:gd name="adj" fmla="val 16667"/>
          </a:avLst>
        </a:prstGeom>
        <a:solidFill>
          <a:srgbClr val="99CCFF"/>
        </a:solidFill>
        <a:ln w="9525">
          <a:solidFill>
            <a:srgbClr val="99CCFF"/>
          </a:solidFill>
          <a:round/>
          <a:headEnd/>
          <a:tailEnd/>
        </a:ln>
      </xdr:spPr>
      <xdr:txBody>
        <a:bodyPr vertOverflow="clip" wrap="square" lIns="36576" tIns="22860" rIns="36576" bIns="22860" anchor="ctr" upright="1"/>
        <a:lstStyle/>
        <a:p>
          <a:pPr algn="ctr" rtl="0">
            <a:defRPr sz="1000"/>
          </a:pPr>
          <a:r>
            <a:rPr lang="pt-BR" sz="1200" b="0" i="0" strike="noStrike">
              <a:solidFill>
                <a:srgbClr val="FFFFFF"/>
              </a:solidFill>
              <a:latin typeface="Gill Sans"/>
            </a:rPr>
            <a:t>Economy </a:t>
          </a:r>
        </a:p>
      </xdr:txBody>
    </xdr:sp>
    <xdr:clientData fLocksWithSheet="0"/>
  </xdr:twoCellAnchor>
  <xdr:twoCellAnchor>
    <xdr:from>
      <xdr:col>16</xdr:col>
      <xdr:colOff>0</xdr:colOff>
      <xdr:row>174</xdr:row>
      <xdr:rowOff>116574</xdr:rowOff>
    </xdr:from>
    <xdr:to>
      <xdr:col>16</xdr:col>
      <xdr:colOff>819353</xdr:colOff>
      <xdr:row>176</xdr:row>
      <xdr:rowOff>162689</xdr:rowOff>
    </xdr:to>
    <xdr:sp macro="" textlink="">
      <xdr:nvSpPr>
        <xdr:cNvPr id="58" name="AutoShape 15"/>
        <xdr:cNvSpPr>
          <a:spLocks noChangeArrowheads="1"/>
        </xdr:cNvSpPr>
      </xdr:nvSpPr>
      <xdr:spPr bwMode="auto">
        <a:xfrm>
          <a:off x="9477375" y="45541299"/>
          <a:ext cx="819353" cy="608090"/>
        </a:xfrm>
        <a:prstGeom prst="roundRect">
          <a:avLst>
            <a:gd name="adj" fmla="val 16667"/>
          </a:avLst>
        </a:prstGeom>
        <a:solidFill>
          <a:srgbClr val="969696"/>
        </a:solidFill>
        <a:ln w="9525">
          <a:solidFill>
            <a:srgbClr val="C0C0C0"/>
          </a:solidFill>
          <a:round/>
          <a:headEnd/>
          <a:tailEnd/>
        </a:ln>
      </xdr:spPr>
      <xdr:txBody>
        <a:bodyPr vertOverflow="clip" wrap="square" lIns="36576" tIns="22860" rIns="36576" bIns="22860" anchor="ctr" upright="1"/>
        <a:lstStyle/>
        <a:p>
          <a:pPr algn="ctr" rtl="0">
            <a:defRPr sz="1000"/>
          </a:pPr>
          <a:r>
            <a:rPr lang="pt-BR" sz="1000" b="0" i="0" strike="noStrike">
              <a:solidFill>
                <a:srgbClr val="FFFFFF"/>
              </a:solidFill>
              <a:latin typeface="Gill Sans"/>
            </a:rPr>
            <a:t>Importação Courier</a:t>
          </a:r>
        </a:p>
      </xdr:txBody>
    </xdr:sp>
    <xdr:clientData fLocksWithSheet="0"/>
  </xdr:twoCellAnchor>
  <xdr:twoCellAnchor>
    <xdr:from>
      <xdr:col>14</xdr:col>
      <xdr:colOff>9525</xdr:colOff>
      <xdr:row>173</xdr:row>
      <xdr:rowOff>57150</xdr:rowOff>
    </xdr:from>
    <xdr:to>
      <xdr:col>14</xdr:col>
      <xdr:colOff>800100</xdr:colOff>
      <xdr:row>173</xdr:row>
      <xdr:rowOff>304800</xdr:rowOff>
    </xdr:to>
    <xdr:sp macro="" textlink="" fLocksText="0">
      <xdr:nvSpPr>
        <xdr:cNvPr id="59" name="AutoShape 20"/>
        <xdr:cNvSpPr>
          <a:spLocks/>
        </xdr:cNvSpPr>
      </xdr:nvSpPr>
      <xdr:spPr bwMode="auto">
        <a:xfrm rot="5400000">
          <a:off x="8824913" y="44877037"/>
          <a:ext cx="247650" cy="790575"/>
        </a:xfrm>
        <a:prstGeom prst="leftBracket">
          <a:avLst>
            <a:gd name="adj" fmla="val 33298"/>
          </a:avLst>
        </a:prstGeom>
        <a:noFill/>
        <a:ln w="9525">
          <a:solidFill>
            <a:srgbClr val="99CCFF"/>
          </a:solidFill>
          <a:round/>
          <a:headEnd/>
          <a:tailEnd/>
        </a:ln>
      </xdr:spPr>
    </xdr:sp>
    <xdr:clientData fLocksWithSheet="0"/>
  </xdr:twoCellAnchor>
  <xdr:twoCellAnchor>
    <xdr:from>
      <xdr:col>14</xdr:col>
      <xdr:colOff>97973</xdr:colOff>
      <xdr:row>172</xdr:row>
      <xdr:rowOff>236769</xdr:rowOff>
    </xdr:from>
    <xdr:to>
      <xdr:col>14</xdr:col>
      <xdr:colOff>730698</xdr:colOff>
      <xdr:row>173</xdr:row>
      <xdr:rowOff>306165</xdr:rowOff>
    </xdr:to>
    <xdr:sp macro="" textlink="">
      <xdr:nvSpPr>
        <xdr:cNvPr id="60" name="AutoShape 21"/>
        <xdr:cNvSpPr>
          <a:spLocks noChangeArrowheads="1"/>
        </xdr:cNvSpPr>
      </xdr:nvSpPr>
      <xdr:spPr bwMode="auto">
        <a:xfrm>
          <a:off x="8641898" y="45089994"/>
          <a:ext cx="632725" cy="307521"/>
        </a:xfrm>
        <a:prstGeom prst="roundRect">
          <a:avLst>
            <a:gd name="adj" fmla="val 16667"/>
          </a:avLst>
        </a:prstGeom>
        <a:solidFill>
          <a:srgbClr val="FFFFFF"/>
        </a:solidFill>
        <a:ln w="9525">
          <a:noFill/>
          <a:round/>
          <a:headEnd/>
          <a:tailEnd/>
        </a:ln>
      </xdr:spPr>
      <xdr:txBody>
        <a:bodyPr vertOverflow="clip" wrap="square" lIns="0" tIns="0" rIns="0" bIns="0" anchor="ctr" upright="1"/>
        <a:lstStyle/>
        <a:p>
          <a:pPr algn="l" rtl="0">
            <a:defRPr sz="1000"/>
          </a:pPr>
          <a:r>
            <a:rPr lang="pt-BR" sz="1100" b="0" i="0" strike="noStrike">
              <a:solidFill>
                <a:srgbClr val="99CCFF"/>
              </a:solidFill>
              <a:latin typeface="TPG Gill Sans"/>
            </a:rPr>
            <a:t>Economy</a:t>
          </a:r>
        </a:p>
      </xdr:txBody>
    </xdr:sp>
    <xdr:clientData fLocksWithSheet="0"/>
  </xdr:twoCellAnchor>
  <xdr:twoCellAnchor>
    <xdr:from>
      <xdr:col>16</xdr:col>
      <xdr:colOff>95248</xdr:colOff>
      <xdr:row>173</xdr:row>
      <xdr:rowOff>149687</xdr:rowOff>
    </xdr:from>
    <xdr:to>
      <xdr:col>16</xdr:col>
      <xdr:colOff>749752</xdr:colOff>
      <xdr:row>174</xdr:row>
      <xdr:rowOff>56038</xdr:rowOff>
    </xdr:to>
    <xdr:sp macro="" textlink="" fLocksText="0">
      <xdr:nvSpPr>
        <xdr:cNvPr id="61" name="AutoShape 20"/>
        <xdr:cNvSpPr>
          <a:spLocks/>
        </xdr:cNvSpPr>
      </xdr:nvSpPr>
      <xdr:spPr bwMode="auto">
        <a:xfrm rot="5400000">
          <a:off x="9780012" y="45033648"/>
          <a:ext cx="239726" cy="654504"/>
        </a:xfrm>
        <a:prstGeom prst="leftBracket">
          <a:avLst>
            <a:gd name="adj" fmla="val 28615"/>
          </a:avLst>
        </a:prstGeom>
        <a:ln>
          <a:solidFill>
            <a:schemeClr val="bg1">
              <a:lumMod val="65000"/>
            </a:schemeClr>
          </a:solidFill>
          <a:headEnd/>
          <a:tailEnd/>
        </a:ln>
      </xdr:spPr>
      <xdr:style>
        <a:lnRef idx="1">
          <a:schemeClr val="dk1"/>
        </a:lnRef>
        <a:fillRef idx="0">
          <a:schemeClr val="dk1"/>
        </a:fillRef>
        <a:effectRef idx="0">
          <a:schemeClr val="dk1"/>
        </a:effectRef>
        <a:fontRef idx="minor">
          <a:schemeClr val="tx1"/>
        </a:fontRef>
      </xdr:style>
    </xdr:sp>
    <xdr:clientData fLocksWithSheet="0"/>
  </xdr:twoCellAnchor>
  <xdr:twoCellAnchor>
    <xdr:from>
      <xdr:col>16</xdr:col>
      <xdr:colOff>175534</xdr:colOff>
      <xdr:row>173</xdr:row>
      <xdr:rowOff>21779</xdr:rowOff>
    </xdr:from>
    <xdr:to>
      <xdr:col>16</xdr:col>
      <xdr:colOff>747034</xdr:colOff>
      <xdr:row>174</xdr:row>
      <xdr:rowOff>74847</xdr:rowOff>
    </xdr:to>
    <xdr:sp macro="" textlink="">
      <xdr:nvSpPr>
        <xdr:cNvPr id="62" name="AutoShape 22"/>
        <xdr:cNvSpPr>
          <a:spLocks noChangeArrowheads="1"/>
        </xdr:cNvSpPr>
      </xdr:nvSpPr>
      <xdr:spPr bwMode="auto">
        <a:xfrm>
          <a:off x="9652909" y="45113129"/>
          <a:ext cx="571500" cy="386443"/>
        </a:xfrm>
        <a:prstGeom prst="roundRect">
          <a:avLst>
            <a:gd name="adj" fmla="val 16667"/>
          </a:avLst>
        </a:prstGeom>
        <a:solidFill>
          <a:srgbClr val="FFFFFF"/>
        </a:solidFill>
        <a:ln w="9525">
          <a:noFill/>
          <a:round/>
          <a:headEnd/>
          <a:tailEnd/>
        </a:ln>
      </xdr:spPr>
      <xdr:txBody>
        <a:bodyPr vertOverflow="clip" wrap="square" lIns="0" tIns="0" rIns="0" bIns="0" anchor="ctr" upright="1"/>
        <a:lstStyle/>
        <a:p>
          <a:pPr algn="l" rtl="0">
            <a:defRPr sz="1000"/>
          </a:pPr>
          <a:r>
            <a:rPr lang="pt-BR" sz="1100" b="0" i="0" strike="noStrike">
              <a:solidFill>
                <a:srgbClr val="969696"/>
              </a:solidFill>
              <a:latin typeface="TPG Gill Sans"/>
            </a:rPr>
            <a:t>Express Import </a:t>
          </a:r>
        </a:p>
      </xdr:txBody>
    </xdr:sp>
    <xdr:clientData fLocksWithSheet="0"/>
  </xdr:twoCellAnchor>
  <xdr:twoCellAnchor>
    <xdr:from>
      <xdr:col>8</xdr:col>
      <xdr:colOff>304471</xdr:colOff>
      <xdr:row>172</xdr:row>
      <xdr:rowOff>234727</xdr:rowOff>
    </xdr:from>
    <xdr:to>
      <xdr:col>10</xdr:col>
      <xdr:colOff>382050</xdr:colOff>
      <xdr:row>173</xdr:row>
      <xdr:rowOff>302421</xdr:rowOff>
    </xdr:to>
    <xdr:sp macro="" textlink="">
      <xdr:nvSpPr>
        <xdr:cNvPr id="63" name="AutoShape 19"/>
        <xdr:cNvSpPr>
          <a:spLocks noChangeArrowheads="1"/>
        </xdr:cNvSpPr>
      </xdr:nvSpPr>
      <xdr:spPr bwMode="auto">
        <a:xfrm>
          <a:off x="6048046" y="45087952"/>
          <a:ext cx="1011029" cy="305819"/>
        </a:xfrm>
        <a:prstGeom prst="roundRect">
          <a:avLst>
            <a:gd name="adj" fmla="val 16667"/>
          </a:avLst>
        </a:prstGeom>
        <a:solidFill>
          <a:srgbClr val="FFFFFF"/>
        </a:solidFill>
        <a:ln w="9525">
          <a:noFill/>
          <a:round/>
          <a:headEnd/>
          <a:tailEnd/>
        </a:ln>
      </xdr:spPr>
      <xdr:txBody>
        <a:bodyPr vertOverflow="clip" wrap="square" lIns="0" tIns="0" rIns="0" bIns="0" anchor="ctr" upright="1"/>
        <a:lstStyle/>
        <a:p>
          <a:pPr algn="ctr" rtl="0">
            <a:defRPr sz="1000"/>
          </a:pPr>
          <a:r>
            <a:rPr lang="pt-BR" sz="1100" b="0" i="0" strike="noStrike">
              <a:solidFill>
                <a:srgbClr val="FF6600"/>
              </a:solidFill>
              <a:latin typeface="TPG Gill Sans"/>
            </a:rPr>
            <a:t>Premium Products</a:t>
          </a:r>
        </a:p>
      </xdr:txBody>
    </xdr:sp>
    <xdr:clientData fLocksWithSheet="0"/>
  </xdr:twoCellAnchor>
  <xdr:twoCellAnchor>
    <xdr:from>
      <xdr:col>2</xdr:col>
      <xdr:colOff>2619375</xdr:colOff>
      <xdr:row>261</xdr:row>
      <xdr:rowOff>190500</xdr:rowOff>
    </xdr:from>
    <xdr:to>
      <xdr:col>12</xdr:col>
      <xdr:colOff>781050</xdr:colOff>
      <xdr:row>266</xdr:row>
      <xdr:rowOff>123825</xdr:rowOff>
    </xdr:to>
    <xdr:grpSp>
      <xdr:nvGrpSpPr>
        <xdr:cNvPr id="64" name="Grupo 37"/>
        <xdr:cNvGrpSpPr>
          <a:grpSpLocks/>
        </xdr:cNvGrpSpPr>
      </xdr:nvGrpSpPr>
      <xdr:grpSpPr bwMode="auto">
        <a:xfrm>
          <a:off x="3722269" y="63428480"/>
          <a:ext cx="5360570" cy="735429"/>
          <a:chOff x="4268321" y="19953754"/>
          <a:chExt cx="4987739" cy="720857"/>
        </a:xfrm>
      </xdr:grpSpPr>
      <xdr:sp macro="" textlink="" fLocksText="0">
        <xdr:nvSpPr>
          <xdr:cNvPr id="65" name="AutoShape 3601">
            <a:hlinkClick xmlns:r="http://schemas.openxmlformats.org/officeDocument/2006/relationships" r:id="rId2"/>
          </xdr:cNvPr>
          <xdr:cNvSpPr>
            <a:spLocks noChangeArrowheads="1"/>
          </xdr:cNvSpPr>
        </xdr:nvSpPr>
        <xdr:spPr bwMode="auto">
          <a:xfrm>
            <a:off x="6455253" y="20358137"/>
            <a:ext cx="2800807" cy="316474"/>
          </a:xfrm>
          <a:prstGeom prst="roundRect">
            <a:avLst>
              <a:gd name="adj" fmla="val 16667"/>
            </a:avLst>
          </a:prstGeom>
          <a:noFill/>
          <a:ln w="19050" algn="ctr">
            <a:solidFill>
              <a:srgbClr val="FF6600"/>
            </a:solidFill>
            <a:round/>
            <a:headEnd/>
            <a:tailEnd/>
          </a:ln>
          <a:effectLst/>
        </xdr:spPr>
        <xdr:txBody>
          <a:bodyPr vertOverflow="clip" wrap="square" lIns="90000" tIns="18000" rIns="90000" bIns="18000" anchor="ctr" upright="1"/>
          <a:lstStyle/>
          <a:p>
            <a:pPr algn="ctr" rtl="0">
              <a:defRPr sz="1000"/>
            </a:pPr>
            <a:r>
              <a:rPr lang="pt-BR" sz="1200" b="1" i="0" strike="noStrike">
                <a:solidFill>
                  <a:srgbClr val="FF6600"/>
                </a:solidFill>
                <a:latin typeface="TPG Gill Sans"/>
              </a:rPr>
              <a:t>customerservice.br@tnt.com</a:t>
            </a:r>
          </a:p>
        </xdr:txBody>
      </xdr:sp>
      <xdr:sp macro="" textlink="" fLocksText="0">
        <xdr:nvSpPr>
          <xdr:cNvPr id="66" name="AutoShape 3602"/>
          <xdr:cNvSpPr>
            <a:spLocks noChangeArrowheads="1"/>
          </xdr:cNvSpPr>
        </xdr:nvSpPr>
        <xdr:spPr bwMode="auto">
          <a:xfrm>
            <a:off x="4268321" y="19953754"/>
            <a:ext cx="2311625" cy="527456"/>
          </a:xfrm>
          <a:prstGeom prst="roundRect">
            <a:avLst>
              <a:gd name="adj" fmla="val 16667"/>
            </a:avLst>
          </a:prstGeom>
          <a:solidFill>
            <a:srgbClr val="FF6600"/>
          </a:solidFill>
          <a:ln w="9525">
            <a:solidFill>
              <a:srgbClr val="FF6600"/>
            </a:solidFill>
            <a:round/>
            <a:headEnd/>
            <a:tailEnd/>
          </a:ln>
        </xdr:spPr>
        <xdr:txBody>
          <a:bodyPr vertOverflow="clip" wrap="square" lIns="45720" tIns="36576" rIns="45720" bIns="36576" anchor="ctr" upright="1"/>
          <a:lstStyle/>
          <a:p>
            <a:pPr algn="ctr" rtl="0">
              <a:defRPr sz="1000"/>
            </a:pPr>
            <a:r>
              <a:rPr lang="pt-BR" sz="1600" b="1" i="0" strike="noStrike">
                <a:solidFill>
                  <a:srgbClr val="FFFFFF"/>
                </a:solidFill>
                <a:latin typeface="TPG Gill Sans"/>
              </a:rPr>
              <a:t>0800 - 979 - 6979</a:t>
            </a:r>
          </a:p>
          <a:p>
            <a:pPr algn="ctr" rtl="0">
              <a:defRPr sz="1000"/>
            </a:pPr>
            <a:r>
              <a:rPr lang="pt-BR" sz="1100" b="1" i="0" strike="noStrike">
                <a:solidFill>
                  <a:srgbClr val="FFFFFF"/>
                </a:solidFill>
                <a:latin typeface="TPG Gill Sans"/>
              </a:rPr>
              <a:t>em São</a:t>
            </a:r>
            <a:r>
              <a:rPr lang="pt-BR" sz="1100" b="1" i="0" strike="noStrike" baseline="0">
                <a:solidFill>
                  <a:srgbClr val="FFFFFF"/>
                </a:solidFill>
                <a:latin typeface="TPG Gill Sans"/>
              </a:rPr>
              <a:t> Paulo ligue 3573.7700</a:t>
            </a:r>
            <a:endParaRPr lang="pt-BR" sz="1100" b="1" i="0" strike="noStrike">
              <a:solidFill>
                <a:srgbClr val="FFFFFF"/>
              </a:solidFill>
              <a:latin typeface="TPG Gill Sans"/>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TRM\2001%20TRMs\HK%20TRM%20Oct%20200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mercial/Sales%20Admin/Increase%202010/Chye%20Har/SG/SGTRM9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Comercial/Sales%20Admin/Increase%202010/Chye%20Har/SG/SGTRM98.xls"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LinkExternoRecuperado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Comercial/Sales%20Admin/Increase%202010/GAM/General%20Motors/GMaugsubm.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Comercial/Sales%20Admin/Increase%202010/GAM/General%20Motors/GMaugsubm.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Simulaodor%20VENDAS%20V3.6.1.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Current OB Tariff"/>
      <sheetName val="Unit Costs"/>
      <sheetName val="Shipment costs"/>
      <sheetName val="Zones"/>
      <sheetName val="Competitors"/>
      <sheetName val="New OB Tariff"/>
      <sheetName val="Proposed IB Tariff"/>
      <sheetName val="Jumbo"/>
      <sheetName val="Revenue Impact Details"/>
      <sheetName val="New card vs old"/>
      <sheetName val="Full Tariff OB Shipments"/>
      <sheetName val="Full Tariff IB Shipments"/>
      <sheetName val="Matrix"/>
      <sheetName val="Inbound ISRs"/>
      <sheetName val="OB Zone 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Current Tariff"/>
      <sheetName val="Current Costs"/>
      <sheetName val="Current Cost Card $"/>
      <sheetName val="Current Margin card %"/>
      <sheetName val="Graph"/>
      <sheetName val="Zones"/>
      <sheetName val="New Tariff"/>
      <sheetName val="New Costs"/>
      <sheetName val="New Cost Card $"/>
      <sheetName val="New Margin card %"/>
      <sheetName val="Competitors"/>
      <sheetName val="New card vs old"/>
      <sheetName val="Module1"/>
      <sheetName val="Module2"/>
      <sheetName val="Module3"/>
      <sheetName val="Module4"/>
      <sheetName val="Module5"/>
      <sheetName val="Module6"/>
      <sheetName val="Module7"/>
      <sheetName val="Module8"/>
      <sheetName val="SGTRM98"/>
    </sheetNames>
    <sheetDataSet>
      <sheetData sheetId="0"/>
      <sheetData sheetId="1"/>
      <sheetData sheetId="2"/>
      <sheetData sheetId="3"/>
      <sheetData sheetId="4"/>
      <sheetData sheetId="5"/>
      <sheetData sheetId="6"/>
      <sheetData sheetId="7"/>
      <sheetData sheetId="8"/>
      <sheetData sheetId="9"/>
      <sheetData sheetId="10">
        <row r="5">
          <cell r="B5">
            <v>0</v>
          </cell>
          <cell r="E5">
            <v>-0.15151515151515149</v>
          </cell>
          <cell r="G5">
            <v>-0.15151515151515149</v>
          </cell>
          <cell r="I5">
            <v>0.1515151515151516</v>
          </cell>
          <cell r="K5">
            <v>-0.30303030303030298</v>
          </cell>
          <cell r="M5">
            <v>-1</v>
          </cell>
        </row>
        <row r="6">
          <cell r="B6">
            <v>0</v>
          </cell>
          <cell r="E6">
            <v>-0.1063829787234043</v>
          </cell>
          <cell r="G6">
            <v>-0.17021276595744683</v>
          </cell>
          <cell r="I6">
            <v>0.1914893617021276</v>
          </cell>
          <cell r="K6">
            <v>-0.14893617021276595</v>
          </cell>
          <cell r="M6">
            <v>-1</v>
          </cell>
        </row>
        <row r="7">
          <cell r="B7">
            <v>0</v>
          </cell>
          <cell r="E7">
            <v>-8.1967213114754078E-2</v>
          </cell>
          <cell r="G7">
            <v>-0.18032786885245899</v>
          </cell>
          <cell r="I7">
            <v>0.21311475409836067</v>
          </cell>
          <cell r="K7">
            <v>-6.557377049180324E-2</v>
          </cell>
          <cell r="M7">
            <v>-1</v>
          </cell>
        </row>
        <row r="8">
          <cell r="B8">
            <v>0</v>
          </cell>
          <cell r="E8">
            <v>-6.6666666666666652E-2</v>
          </cell>
          <cell r="G8">
            <v>-0.17333333333333334</v>
          </cell>
          <cell r="I8">
            <v>0.22666666666666657</v>
          </cell>
          <cell r="K8">
            <v>-1.3333333333333308E-2</v>
          </cell>
          <cell r="M8">
            <v>-1</v>
          </cell>
        </row>
        <row r="9">
          <cell r="B9">
            <v>0</v>
          </cell>
          <cell r="E9">
            <v>-5.6179775280898903E-2</v>
          </cell>
          <cell r="G9">
            <v>-0.1910112359550562</v>
          </cell>
          <cell r="I9">
            <v>0.23595505617977519</v>
          </cell>
          <cell r="K9">
            <v>0</v>
          </cell>
          <cell r="M9">
            <v>-1</v>
          </cell>
        </row>
        <row r="10">
          <cell r="B10">
            <v>0</v>
          </cell>
          <cell r="E10">
            <v>-4.8543689320388328E-2</v>
          </cell>
          <cell r="G10">
            <v>-0.19417475728155342</v>
          </cell>
          <cell r="I10">
            <v>0.24271844660194164</v>
          </cell>
          <cell r="K10">
            <v>9.7087378640776656E-3</v>
          </cell>
          <cell r="M10">
            <v>-1</v>
          </cell>
        </row>
        <row r="12">
          <cell r="A12">
            <v>0.5</v>
          </cell>
          <cell r="B12">
            <v>0</v>
          </cell>
          <cell r="E12">
            <v>-9.9999999999999978E-2</v>
          </cell>
          <cell r="G12">
            <v>-0.16000000000000003</v>
          </cell>
          <cell r="I12">
            <v>0</v>
          </cell>
          <cell r="K12">
            <v>-9.9999999999999978E-2</v>
          </cell>
          <cell r="M12">
            <v>0.30000000000000004</v>
          </cell>
        </row>
        <row r="13">
          <cell r="A13">
            <v>3</v>
          </cell>
          <cell r="B13">
            <v>0</v>
          </cell>
          <cell r="E13">
            <v>-7.999999999999996E-2</v>
          </cell>
          <cell r="G13">
            <v>-0.12</v>
          </cell>
          <cell r="I13">
            <v>0.12000000000000011</v>
          </cell>
          <cell r="K13">
            <v>-8.7999999999999967E-2</v>
          </cell>
          <cell r="M13">
            <v>-0.48</v>
          </cell>
        </row>
        <row r="14">
          <cell r="A14">
            <v>5</v>
          </cell>
          <cell r="B14">
            <v>0</v>
          </cell>
          <cell r="E14">
            <v>-7.9096045197740161E-2</v>
          </cell>
          <cell r="G14">
            <v>-0.14689265536723162</v>
          </cell>
          <cell r="I14">
            <v>9.6045197740112886E-2</v>
          </cell>
          <cell r="K14">
            <v>-3.9548022598870025E-2</v>
          </cell>
          <cell r="M14">
            <v>-0.63276836158192085</v>
          </cell>
        </row>
        <row r="15">
          <cell r="A15">
            <v>10</v>
          </cell>
          <cell r="B15">
            <v>0</v>
          </cell>
          <cell r="E15">
            <v>0</v>
          </cell>
          <cell r="G15">
            <v>7.9295154185021977E-2</v>
          </cell>
          <cell r="I15">
            <v>0.27312775330396466</v>
          </cell>
          <cell r="K15">
            <v>0.18942731277533031</v>
          </cell>
          <cell r="M15">
            <v>-0.58149779735682827</v>
          </cell>
        </row>
        <row r="16">
          <cell r="A16">
            <v>15</v>
          </cell>
          <cell r="B16">
            <v>0</v>
          </cell>
          <cell r="E16">
            <v>0</v>
          </cell>
          <cell r="G16">
            <v>0.23595505617977519</v>
          </cell>
          <cell r="I16">
            <v>0.25093632958801493</v>
          </cell>
          <cell r="K16">
            <v>0.348314606741573</v>
          </cell>
          <cell r="M16">
            <v>-0.51310861423220966</v>
          </cell>
        </row>
        <row r="17">
          <cell r="A17">
            <v>20</v>
          </cell>
          <cell r="B17">
            <v>0</v>
          </cell>
          <cell r="E17">
            <v>0</v>
          </cell>
          <cell r="G17">
            <v>0.30293159609120512</v>
          </cell>
          <cell r="I17">
            <v>0.23452768729641704</v>
          </cell>
          <cell r="K17">
            <v>0.29967426710097711</v>
          </cell>
          <cell r="M17">
            <v>-0.46254071661237783</v>
          </cell>
        </row>
        <row r="18">
          <cell r="A18">
            <v>25</v>
          </cell>
          <cell r="B18">
            <v>0</v>
          </cell>
          <cell r="E18">
            <v>0</v>
          </cell>
          <cell r="G18">
            <v>0.2363112391930835</v>
          </cell>
          <cell r="I18">
            <v>0.22190201729106618</v>
          </cell>
          <cell r="K18">
            <v>0.36887608069164268</v>
          </cell>
          <cell r="M18">
            <v>-0.42363112391930835</v>
          </cell>
        </row>
        <row r="19">
          <cell r="A19">
            <v>30</v>
          </cell>
          <cell r="B19">
            <v>0</v>
          </cell>
          <cell r="E19">
            <v>0</v>
          </cell>
          <cell r="G19">
            <v>0.18346253229974163</v>
          </cell>
          <cell r="I19">
            <v>0.21188630490956073</v>
          </cell>
          <cell r="K19">
            <v>0.47286821705426352</v>
          </cell>
          <cell r="M19">
            <v>-0.39276485788113691</v>
          </cell>
        </row>
        <row r="20">
          <cell r="A20">
            <v>50</v>
          </cell>
          <cell r="B20">
            <v>0</v>
          </cell>
          <cell r="E20">
            <v>0</v>
          </cell>
          <cell r="G20">
            <v>9.5063985374771454E-2</v>
          </cell>
          <cell r="I20">
            <v>0.1864716636197441</v>
          </cell>
          <cell r="K20">
            <v>0.55393053016453386</v>
          </cell>
          <cell r="M20">
            <v>-0.31444241316270571</v>
          </cell>
        </row>
        <row r="21">
          <cell r="A21">
            <v>75</v>
          </cell>
          <cell r="B21">
            <v>0</v>
          </cell>
          <cell r="E21">
            <v>0</v>
          </cell>
          <cell r="G21">
            <v>0.12315930388219543</v>
          </cell>
          <cell r="I21">
            <v>0.17001338688085665</v>
          </cell>
          <cell r="K21">
            <v>0.50602409638554224</v>
          </cell>
          <cell r="M21">
            <v>-0.26372155287817933</v>
          </cell>
        </row>
        <row r="22">
          <cell r="A22">
            <v>100</v>
          </cell>
          <cell r="B22">
            <v>0</v>
          </cell>
          <cell r="E22">
            <v>0</v>
          </cell>
          <cell r="G22">
            <v>0.13938753959873273</v>
          </cell>
          <cell r="I22">
            <v>0.16050686378035905</v>
          </cell>
          <cell r="K22">
            <v>0.37275607180570214</v>
          </cell>
          <cell r="M22">
            <v>0.50475184794086592</v>
          </cell>
        </row>
      </sheetData>
      <sheetData sheetId="11" refreshError="1"/>
      <sheetData sheetId="12"/>
      <sheetData sheetId="13"/>
      <sheetData sheetId="14"/>
      <sheetData sheetId="15"/>
      <sheetData sheetId="16"/>
      <sheetData sheetId="17"/>
      <sheetData sheetId="18"/>
      <sheetData sheetId="19"/>
      <sheetData sheetId="20"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Current Tariff"/>
      <sheetName val="Current Costs"/>
      <sheetName val="Current Cost Card $"/>
      <sheetName val="Current Margin card %"/>
      <sheetName val="Graph"/>
      <sheetName val="Zones"/>
      <sheetName val="New Tariff"/>
      <sheetName val="New Costs"/>
      <sheetName val="New Cost Card $"/>
      <sheetName val="New Margin card %"/>
      <sheetName val="Competitors"/>
      <sheetName val="New card vs old"/>
      <sheetName val="Module1"/>
      <sheetName val="Module2"/>
      <sheetName val="Module3"/>
      <sheetName val="Module4"/>
      <sheetName val="Module5"/>
      <sheetName val="Module6"/>
      <sheetName val="Module7"/>
      <sheetName val="Module8"/>
      <sheetName val="SGTRM98"/>
    </sheetNames>
    <sheetDataSet>
      <sheetData sheetId="0"/>
      <sheetData sheetId="1"/>
      <sheetData sheetId="2"/>
      <sheetData sheetId="3"/>
      <sheetData sheetId="4"/>
      <sheetData sheetId="5"/>
      <sheetData sheetId="6"/>
      <sheetData sheetId="7"/>
      <sheetData sheetId="8"/>
      <sheetData sheetId="9"/>
      <sheetData sheetId="10">
        <row r="5">
          <cell r="B5">
            <v>0</v>
          </cell>
          <cell r="E5">
            <v>-0.15151515151515149</v>
          </cell>
          <cell r="G5">
            <v>-0.15151515151515149</v>
          </cell>
          <cell r="I5">
            <v>0.1515151515151516</v>
          </cell>
          <cell r="K5">
            <v>-0.30303030303030298</v>
          </cell>
          <cell r="M5">
            <v>-1</v>
          </cell>
        </row>
        <row r="6">
          <cell r="B6">
            <v>0</v>
          </cell>
          <cell r="E6">
            <v>-0.1063829787234043</v>
          </cell>
          <cell r="G6">
            <v>-0.17021276595744683</v>
          </cell>
          <cell r="I6">
            <v>0.1914893617021276</v>
          </cell>
          <cell r="K6">
            <v>-0.14893617021276595</v>
          </cell>
          <cell r="M6">
            <v>-1</v>
          </cell>
        </row>
        <row r="7">
          <cell r="B7">
            <v>0</v>
          </cell>
          <cell r="E7">
            <v>-8.1967213114754078E-2</v>
          </cell>
          <cell r="G7">
            <v>-0.18032786885245899</v>
          </cell>
          <cell r="I7">
            <v>0.21311475409836067</v>
          </cell>
          <cell r="K7">
            <v>-6.557377049180324E-2</v>
          </cell>
          <cell r="M7">
            <v>-1</v>
          </cell>
        </row>
        <row r="8">
          <cell r="B8">
            <v>0</v>
          </cell>
          <cell r="E8">
            <v>-6.6666666666666652E-2</v>
          </cell>
          <cell r="G8">
            <v>-0.17333333333333334</v>
          </cell>
          <cell r="I8">
            <v>0.22666666666666657</v>
          </cell>
          <cell r="K8">
            <v>-1.3333333333333308E-2</v>
          </cell>
          <cell r="M8">
            <v>-1</v>
          </cell>
        </row>
        <row r="9">
          <cell r="B9">
            <v>0</v>
          </cell>
          <cell r="E9">
            <v>-5.6179775280898903E-2</v>
          </cell>
          <cell r="G9">
            <v>-0.1910112359550562</v>
          </cell>
          <cell r="I9">
            <v>0.23595505617977519</v>
          </cell>
          <cell r="K9">
            <v>0</v>
          </cell>
          <cell r="M9">
            <v>-1</v>
          </cell>
        </row>
        <row r="10">
          <cell r="B10">
            <v>0</v>
          </cell>
          <cell r="E10">
            <v>-4.8543689320388328E-2</v>
          </cell>
          <cell r="G10">
            <v>-0.19417475728155342</v>
          </cell>
          <cell r="I10">
            <v>0.24271844660194164</v>
          </cell>
          <cell r="K10">
            <v>9.7087378640776656E-3</v>
          </cell>
          <cell r="M10">
            <v>-1</v>
          </cell>
        </row>
        <row r="12">
          <cell r="A12">
            <v>0.5</v>
          </cell>
          <cell r="B12">
            <v>0</v>
          </cell>
          <cell r="E12">
            <v>-9.9999999999999978E-2</v>
          </cell>
          <cell r="G12">
            <v>-0.16000000000000003</v>
          </cell>
          <cell r="I12">
            <v>0</v>
          </cell>
          <cell r="K12">
            <v>-9.9999999999999978E-2</v>
          </cell>
          <cell r="M12">
            <v>0.30000000000000004</v>
          </cell>
        </row>
        <row r="13">
          <cell r="A13">
            <v>3</v>
          </cell>
          <cell r="B13">
            <v>0</v>
          </cell>
          <cell r="E13">
            <v>-7.999999999999996E-2</v>
          </cell>
          <cell r="G13">
            <v>-0.12</v>
          </cell>
          <cell r="I13">
            <v>0.12000000000000011</v>
          </cell>
          <cell r="K13">
            <v>-8.7999999999999967E-2</v>
          </cell>
          <cell r="M13">
            <v>-0.48</v>
          </cell>
        </row>
        <row r="14">
          <cell r="A14">
            <v>5</v>
          </cell>
          <cell r="B14">
            <v>0</v>
          </cell>
          <cell r="E14">
            <v>-7.9096045197740161E-2</v>
          </cell>
          <cell r="G14">
            <v>-0.14689265536723162</v>
          </cell>
          <cell r="I14">
            <v>9.6045197740112886E-2</v>
          </cell>
          <cell r="K14">
            <v>-3.9548022598870025E-2</v>
          </cell>
          <cell r="M14">
            <v>-0.63276836158192085</v>
          </cell>
        </row>
        <row r="15">
          <cell r="A15">
            <v>10</v>
          </cell>
          <cell r="B15">
            <v>0</v>
          </cell>
          <cell r="E15">
            <v>0</v>
          </cell>
          <cell r="G15">
            <v>7.9295154185021977E-2</v>
          </cell>
          <cell r="I15">
            <v>0.27312775330396466</v>
          </cell>
          <cell r="K15">
            <v>0.18942731277533031</v>
          </cell>
          <cell r="M15">
            <v>-0.58149779735682827</v>
          </cell>
        </row>
        <row r="16">
          <cell r="A16">
            <v>15</v>
          </cell>
          <cell r="B16">
            <v>0</v>
          </cell>
          <cell r="E16">
            <v>0</v>
          </cell>
          <cell r="G16">
            <v>0.23595505617977519</v>
          </cell>
          <cell r="I16">
            <v>0.25093632958801493</v>
          </cell>
          <cell r="K16">
            <v>0.348314606741573</v>
          </cell>
          <cell r="M16">
            <v>-0.51310861423220966</v>
          </cell>
        </row>
        <row r="17">
          <cell r="A17">
            <v>20</v>
          </cell>
          <cell r="B17">
            <v>0</v>
          </cell>
          <cell r="E17">
            <v>0</v>
          </cell>
          <cell r="G17">
            <v>0.30293159609120512</v>
          </cell>
          <cell r="I17">
            <v>0.23452768729641704</v>
          </cell>
          <cell r="K17">
            <v>0.29967426710097711</v>
          </cell>
          <cell r="M17">
            <v>-0.46254071661237783</v>
          </cell>
        </row>
        <row r="18">
          <cell r="A18">
            <v>25</v>
          </cell>
          <cell r="B18">
            <v>0</v>
          </cell>
          <cell r="E18">
            <v>0</v>
          </cell>
          <cell r="G18">
            <v>0.2363112391930835</v>
          </cell>
          <cell r="I18">
            <v>0.22190201729106618</v>
          </cell>
          <cell r="K18">
            <v>0.36887608069164268</v>
          </cell>
          <cell r="M18">
            <v>-0.42363112391930835</v>
          </cell>
        </row>
        <row r="19">
          <cell r="A19">
            <v>30</v>
          </cell>
          <cell r="B19">
            <v>0</v>
          </cell>
          <cell r="E19">
            <v>0</v>
          </cell>
          <cell r="G19">
            <v>0.18346253229974163</v>
          </cell>
          <cell r="I19">
            <v>0.21188630490956073</v>
          </cell>
          <cell r="K19">
            <v>0.47286821705426352</v>
          </cell>
          <cell r="M19">
            <v>-0.39276485788113691</v>
          </cell>
        </row>
        <row r="20">
          <cell r="A20">
            <v>50</v>
          </cell>
          <cell r="B20">
            <v>0</v>
          </cell>
          <cell r="E20">
            <v>0</v>
          </cell>
          <cell r="G20">
            <v>9.5063985374771454E-2</v>
          </cell>
          <cell r="I20">
            <v>0.1864716636197441</v>
          </cell>
          <cell r="K20">
            <v>0.55393053016453386</v>
          </cell>
          <cell r="M20">
            <v>-0.31444241316270571</v>
          </cell>
        </row>
        <row r="21">
          <cell r="A21">
            <v>75</v>
          </cell>
          <cell r="B21">
            <v>0</v>
          </cell>
          <cell r="E21">
            <v>0</v>
          </cell>
          <cell r="G21">
            <v>0.12315930388219543</v>
          </cell>
          <cell r="I21">
            <v>0.17001338688085665</v>
          </cell>
          <cell r="K21">
            <v>0.50602409638554224</v>
          </cell>
          <cell r="M21">
            <v>-0.26372155287817933</v>
          </cell>
        </row>
        <row r="22">
          <cell r="A22">
            <v>100</v>
          </cell>
          <cell r="B22">
            <v>0</v>
          </cell>
          <cell r="E22">
            <v>0</v>
          </cell>
          <cell r="G22">
            <v>0.13938753959873273</v>
          </cell>
          <cell r="I22">
            <v>0.16050686378035905</v>
          </cell>
          <cell r="K22">
            <v>0.37275607180570214</v>
          </cell>
          <cell r="M22">
            <v>0.50475184794086592</v>
          </cell>
        </row>
      </sheetData>
      <sheetData sheetId="11" refreshError="1"/>
      <sheetData sheetId="12"/>
      <sheetData sheetId="13"/>
      <sheetData sheetId="14"/>
      <sheetData sheetId="15"/>
      <sheetData sheetId="16"/>
      <sheetData sheetId="17"/>
      <sheetData sheetId="18"/>
      <sheetData sheetId="19"/>
      <sheetData sheetId="20"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MY"/>
      <sheetName val="ID"/>
      <sheetName val="NZ"/>
      <sheetName val="TH"/>
      <sheetName val="CN"/>
      <sheetName val="CN Zone"/>
      <sheetName val="AU"/>
      <sheetName val="AU Zone"/>
      <sheetName val="XXXX"/>
      <sheetName val="HKD-PRC"/>
      <sheetName val="USD-PRC"/>
      <sheetName val="HKD-PRC98.99"/>
      <sheetName val="USD-PRC98.99"/>
      <sheetName val="HKD-contracts98. 99"/>
      <sheetName val="Zone Outbound-D"/>
      <sheetName val="Zone Outbound-W"/>
      <sheetName val="Zone Outboubd-98"/>
      <sheetName val="Jumbo"/>
      <sheetName val="Zoning"/>
      <sheetName val="IMP"/>
      <sheetName val="IMP-Zone"/>
      <sheetName val="IMP Dis off"/>
      <sheetName val="Published (ref)"/>
      <sheetName val="Dis Estimate"/>
      <sheetName val="DOX &amp; WPX Pub. Trf"/>
      <sheetName val="Band Trf 1"/>
      <sheetName val="Band Trf 2"/>
      <sheetName val="Band Trf 3"/>
      <sheetName val="Band Trf 4"/>
      <sheetName val="Band Trf 5"/>
      <sheetName val="Band Trf 6"/>
      <sheetName val="Band Trf 7"/>
      <sheetName val="Band Trf 8"/>
      <sheetName val="Band Trf 9"/>
      <sheetName val="Band Trf 10"/>
      <sheetName val="Band Trf 11"/>
      <sheetName val="Band Trf 12"/>
      <sheetName val="Band Trf 13"/>
      <sheetName val="Band Trf 14"/>
      <sheetName val="Band Trf 15"/>
      <sheetName val="Band Trf 16"/>
      <sheetName val="Band Trf 17"/>
      <sheetName val="Band Trf 18"/>
      <sheetName val="Band Trf 19"/>
      <sheetName val="Band Trf 20"/>
      <sheetName val="Published DEF Rate"/>
      <sheetName val="DEF Band1"/>
      <sheetName val="DEF Band2"/>
      <sheetName val="DEF Band3"/>
      <sheetName val="DEF Zoning"/>
      <sheetName val="EDOX, JJ &amp; JB Tariff"/>
      <sheetName val="EDOX,JJ &amp; JB ZONE"/>
      <sheetName val="MO-PRC98. 99"/>
      <sheetName val="MO Zone Outbound"/>
      <sheetName val="HKD-contracts"/>
      <sheetName val="#REF"/>
      <sheetName val="GMMS Pivot"/>
      <sheetName val="GMMS Data"/>
      <sheetName val="Summary"/>
      <sheetName val="BG"/>
      <sheetName val="CH"/>
      <sheetName val="CZ"/>
      <sheetName val="DE"/>
      <sheetName val="DK"/>
      <sheetName val="PET DK"/>
      <sheetName val="ES"/>
      <sheetName val="FI"/>
      <sheetName val="IT"/>
      <sheetName val="NL"/>
      <sheetName val="RO"/>
      <sheetName val="RU"/>
      <sheetName val="SA"/>
      <sheetName val="UA"/>
      <sheetName val="UK"/>
      <sheetName val="Current Tariff"/>
      <sheetName val="Current Costs"/>
      <sheetName val="Current Cost Card $"/>
      <sheetName val="Current Margin card %"/>
      <sheetName val="Graph"/>
      <sheetName val="Zones"/>
      <sheetName val="New Tariff"/>
      <sheetName val="New Costs"/>
      <sheetName val="New Cost Card $"/>
      <sheetName val="New Margin card %"/>
      <sheetName val="Competitors"/>
      <sheetName val="New card vs old"/>
      <sheetName val="Module1"/>
      <sheetName val="Module2"/>
      <sheetName val="Module3"/>
      <sheetName val="Module4"/>
      <sheetName val="Module5"/>
      <sheetName val="Module6"/>
      <sheetName val="Module7"/>
      <sheetName val="Module8"/>
      <sheetName val="SGTRM98"/>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5">
          <cell r="B15" t="str">
            <v>Albania</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refreshError="1"/>
      <sheetData sheetId="51" refreshError="1"/>
      <sheetData sheetId="52" refreshError="1"/>
      <sheetData sheetId="53" refreshError="1"/>
      <sheetData sheetId="54" refreshError="1"/>
      <sheetData sheetId="55" refreshError="1"/>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row r="5">
          <cell r="B5">
            <v>0</v>
          </cell>
          <cell r="E5">
            <v>-0.15151515151515149</v>
          </cell>
          <cell r="G5">
            <v>-0.15151515151515149</v>
          </cell>
          <cell r="I5">
            <v>0.1515151515151516</v>
          </cell>
          <cell r="K5">
            <v>-0.30303030303030298</v>
          </cell>
          <cell r="M5">
            <v>-1</v>
          </cell>
        </row>
        <row r="6">
          <cell r="B6">
            <v>0</v>
          </cell>
          <cell r="E6">
            <v>-0.1063829787234043</v>
          </cell>
          <cell r="G6">
            <v>-0.17021276595744683</v>
          </cell>
          <cell r="I6">
            <v>0.1914893617021276</v>
          </cell>
          <cell r="K6">
            <v>-0.14893617021276595</v>
          </cell>
          <cell r="M6">
            <v>-1</v>
          </cell>
        </row>
        <row r="7">
          <cell r="B7">
            <v>0</v>
          </cell>
          <cell r="E7">
            <v>-8.1967213114754078E-2</v>
          </cell>
          <cell r="G7">
            <v>-0.18032786885245899</v>
          </cell>
          <cell r="I7">
            <v>0.21311475409836067</v>
          </cell>
          <cell r="K7">
            <v>-6.557377049180324E-2</v>
          </cell>
          <cell r="M7">
            <v>-1</v>
          </cell>
        </row>
        <row r="8">
          <cell r="B8">
            <v>0</v>
          </cell>
          <cell r="E8">
            <v>-6.6666666666666652E-2</v>
          </cell>
          <cell r="G8">
            <v>-0.17333333333333334</v>
          </cell>
          <cell r="I8">
            <v>0.22666666666666657</v>
          </cell>
          <cell r="K8">
            <v>-1.3333333333333308E-2</v>
          </cell>
          <cell r="M8">
            <v>-1</v>
          </cell>
        </row>
        <row r="9">
          <cell r="B9">
            <v>0</v>
          </cell>
          <cell r="E9">
            <v>-5.6179775280898903E-2</v>
          </cell>
          <cell r="G9">
            <v>-0.1910112359550562</v>
          </cell>
          <cell r="I9">
            <v>0.23595505617977519</v>
          </cell>
          <cell r="K9">
            <v>0</v>
          </cell>
          <cell r="M9">
            <v>-1</v>
          </cell>
        </row>
        <row r="10">
          <cell r="B10">
            <v>0</v>
          </cell>
          <cell r="E10">
            <v>-4.8543689320388328E-2</v>
          </cell>
          <cell r="G10">
            <v>-0.19417475728155342</v>
          </cell>
          <cell r="I10">
            <v>0.24271844660194164</v>
          </cell>
          <cell r="K10">
            <v>9.7087378640776656E-3</v>
          </cell>
          <cell r="M10">
            <v>-1</v>
          </cell>
        </row>
        <row r="12">
          <cell r="A12">
            <v>0.5</v>
          </cell>
          <cell r="B12">
            <v>0</v>
          </cell>
          <cell r="E12">
            <v>-9.9999999999999978E-2</v>
          </cell>
          <cell r="G12">
            <v>-0.16000000000000003</v>
          </cell>
          <cell r="I12">
            <v>0</v>
          </cell>
          <cell r="K12">
            <v>-9.9999999999999978E-2</v>
          </cell>
          <cell r="M12">
            <v>0.30000000000000004</v>
          </cell>
        </row>
        <row r="13">
          <cell r="A13">
            <v>3</v>
          </cell>
          <cell r="B13">
            <v>0</v>
          </cell>
          <cell r="E13">
            <v>-7.999999999999996E-2</v>
          </cell>
          <cell r="G13">
            <v>-0.12</v>
          </cell>
          <cell r="I13">
            <v>0.12000000000000011</v>
          </cell>
          <cell r="K13">
            <v>-8.7999999999999967E-2</v>
          </cell>
          <cell r="M13">
            <v>-0.48</v>
          </cell>
        </row>
        <row r="14">
          <cell r="A14">
            <v>5</v>
          </cell>
          <cell r="B14">
            <v>0</v>
          </cell>
          <cell r="E14">
            <v>-7.9096045197740161E-2</v>
          </cell>
          <cell r="G14">
            <v>-0.14689265536723162</v>
          </cell>
          <cell r="I14">
            <v>9.6045197740112886E-2</v>
          </cell>
          <cell r="K14">
            <v>-3.9548022598870025E-2</v>
          </cell>
          <cell r="M14">
            <v>-0.63276836158192085</v>
          </cell>
        </row>
        <row r="15">
          <cell r="A15">
            <v>10</v>
          </cell>
          <cell r="B15">
            <v>0</v>
          </cell>
          <cell r="E15">
            <v>0</v>
          </cell>
          <cell r="G15">
            <v>7.9295154185021977E-2</v>
          </cell>
          <cell r="I15">
            <v>0.27312775330396466</v>
          </cell>
          <cell r="K15">
            <v>0.18942731277533031</v>
          </cell>
          <cell r="M15">
            <v>-0.58149779735682827</v>
          </cell>
        </row>
        <row r="16">
          <cell r="A16">
            <v>15</v>
          </cell>
          <cell r="B16">
            <v>0</v>
          </cell>
          <cell r="E16">
            <v>0</v>
          </cell>
          <cell r="G16">
            <v>0.23595505617977519</v>
          </cell>
          <cell r="I16">
            <v>0.25093632958801493</v>
          </cell>
          <cell r="K16">
            <v>0.348314606741573</v>
          </cell>
          <cell r="M16">
            <v>-0.51310861423220966</v>
          </cell>
        </row>
        <row r="17">
          <cell r="A17">
            <v>20</v>
          </cell>
          <cell r="B17">
            <v>0</v>
          </cell>
          <cell r="E17">
            <v>0</v>
          </cell>
          <cell r="G17">
            <v>0.30293159609120512</v>
          </cell>
          <cell r="I17">
            <v>0.23452768729641704</v>
          </cell>
          <cell r="K17">
            <v>0.29967426710097711</v>
          </cell>
          <cell r="M17">
            <v>-0.46254071661237783</v>
          </cell>
        </row>
        <row r="18">
          <cell r="A18">
            <v>25</v>
          </cell>
          <cell r="B18">
            <v>0</v>
          </cell>
          <cell r="E18">
            <v>0</v>
          </cell>
          <cell r="G18">
            <v>0.2363112391930835</v>
          </cell>
          <cell r="I18">
            <v>0.22190201729106618</v>
          </cell>
          <cell r="K18">
            <v>0.36887608069164268</v>
          </cell>
          <cell r="M18">
            <v>-0.42363112391930835</v>
          </cell>
        </row>
        <row r="19">
          <cell r="A19">
            <v>30</v>
          </cell>
          <cell r="B19">
            <v>0</v>
          </cell>
          <cell r="E19">
            <v>0</v>
          </cell>
          <cell r="G19">
            <v>0.18346253229974163</v>
          </cell>
          <cell r="I19">
            <v>0.21188630490956073</v>
          </cell>
          <cell r="K19">
            <v>0.47286821705426352</v>
          </cell>
          <cell r="M19">
            <v>-0.39276485788113691</v>
          </cell>
        </row>
        <row r="20">
          <cell r="A20">
            <v>50</v>
          </cell>
          <cell r="B20">
            <v>0</v>
          </cell>
          <cell r="E20">
            <v>0</v>
          </cell>
          <cell r="G20">
            <v>9.5063985374771454E-2</v>
          </cell>
          <cell r="I20">
            <v>0.1864716636197441</v>
          </cell>
          <cell r="K20">
            <v>0.55393053016453386</v>
          </cell>
          <cell r="M20">
            <v>-0.31444241316270571</v>
          </cell>
        </row>
        <row r="21">
          <cell r="A21">
            <v>75</v>
          </cell>
          <cell r="B21">
            <v>0</v>
          </cell>
          <cell r="E21">
            <v>0</v>
          </cell>
          <cell r="G21">
            <v>0.12315930388219543</v>
          </cell>
          <cell r="I21">
            <v>0.17001338688085665</v>
          </cell>
          <cell r="K21">
            <v>0.50602409638554224</v>
          </cell>
          <cell r="M21">
            <v>-0.26372155287817933</v>
          </cell>
        </row>
        <row r="22">
          <cell r="A22">
            <v>100</v>
          </cell>
          <cell r="B22">
            <v>0</v>
          </cell>
          <cell r="E22">
            <v>0</v>
          </cell>
          <cell r="G22">
            <v>0.13938753959873273</v>
          </cell>
          <cell r="I22">
            <v>0.16050686378035905</v>
          </cell>
          <cell r="K22">
            <v>0.37275607180570214</v>
          </cell>
          <cell r="M22">
            <v>0.50475184794086592</v>
          </cell>
        </row>
      </sheetData>
      <sheetData sheetId="85" refreshError="1"/>
      <sheetData sheetId="86"/>
      <sheetData sheetId="87"/>
      <sheetData sheetId="88"/>
      <sheetData sheetId="89"/>
      <sheetData sheetId="90"/>
      <sheetData sheetId="91"/>
      <sheetData sheetId="92"/>
      <sheetData sheetId="93"/>
      <sheetData sheetId="94"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MY"/>
      <sheetName val="ID"/>
      <sheetName val="NZ"/>
      <sheetName val="TH"/>
      <sheetName val="CN"/>
      <sheetName val="CN Zone"/>
      <sheetName val="AU"/>
      <sheetName val="AU Zone"/>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5">
          <cell r="B15" t="str">
            <v>Albania</v>
          </cell>
          <cell r="C15" t="str">
            <v>G</v>
          </cell>
          <cell r="D15" t="str">
            <v>3</v>
          </cell>
          <cell r="F15" t="str">
            <v>Czech Republic, The</v>
          </cell>
          <cell r="G15" t="str">
            <v>G</v>
          </cell>
          <cell r="H15" t="str">
            <v>2-3</v>
          </cell>
        </row>
        <row r="16">
          <cell r="B16" t="str">
            <v>Algeria</v>
          </cell>
          <cell r="C16" t="str">
            <v>G</v>
          </cell>
          <cell r="D16" t="str">
            <v>3</v>
          </cell>
          <cell r="E16" t="str">
            <v>D</v>
          </cell>
          <cell r="F16" t="str">
            <v>Denmark</v>
          </cell>
          <cell r="G16" t="str">
            <v>F</v>
          </cell>
          <cell r="H16" t="str">
            <v>2</v>
          </cell>
        </row>
        <row r="17">
          <cell r="B17" t="str">
            <v>American Samoa</v>
          </cell>
          <cell r="C17" t="str">
            <v>B</v>
          </cell>
          <cell r="D17" t="str">
            <v>2</v>
          </cell>
          <cell r="F17" t="str">
            <v>Djibouti</v>
          </cell>
          <cell r="G17" t="str">
            <v>G</v>
          </cell>
          <cell r="H17" t="str">
            <v>3</v>
          </cell>
        </row>
        <row r="18">
          <cell r="B18" t="str">
            <v>Andorra</v>
          </cell>
          <cell r="C18" t="str">
            <v>F</v>
          </cell>
          <cell r="D18" t="str">
            <v>3</v>
          </cell>
          <cell r="F18" t="str">
            <v>Dominica</v>
          </cell>
          <cell r="G18" t="str">
            <v>G</v>
          </cell>
          <cell r="H18" t="str">
            <v>3</v>
          </cell>
        </row>
        <row r="19">
          <cell r="B19" t="str">
            <v>Angola</v>
          </cell>
          <cell r="C19" t="str">
            <v>G</v>
          </cell>
          <cell r="D19" t="str">
            <v>4</v>
          </cell>
          <cell r="F19" t="str">
            <v>Dominican Republic</v>
          </cell>
          <cell r="G19" t="str">
            <v>G</v>
          </cell>
          <cell r="H19" t="str">
            <v>3</v>
          </cell>
        </row>
        <row r="20">
          <cell r="B20" t="str">
            <v>Anguilla</v>
          </cell>
          <cell r="C20" t="str">
            <v>G</v>
          </cell>
          <cell r="D20" t="str">
            <v>3</v>
          </cell>
          <cell r="E20" t="str">
            <v>E</v>
          </cell>
          <cell r="F20" t="str">
            <v>Ecuador</v>
          </cell>
          <cell r="G20" t="str">
            <v>G</v>
          </cell>
          <cell r="H20" t="str">
            <v>3-4</v>
          </cell>
        </row>
        <row r="21">
          <cell r="B21" t="str">
            <v>Antigua</v>
          </cell>
          <cell r="C21" t="str">
            <v>G</v>
          </cell>
          <cell r="D21" t="str">
            <v>3</v>
          </cell>
          <cell r="F21" t="str">
            <v>Egypt</v>
          </cell>
          <cell r="G21" t="str">
            <v>G</v>
          </cell>
          <cell r="H21" t="str">
            <v>2-3</v>
          </cell>
        </row>
        <row r="22">
          <cell r="B22" t="str">
            <v>Argentina</v>
          </cell>
          <cell r="C22" t="str">
            <v>G</v>
          </cell>
          <cell r="D22" t="str">
            <v>2-3</v>
          </cell>
          <cell r="F22" t="str">
            <v>El Salvador</v>
          </cell>
          <cell r="G22" t="str">
            <v>G</v>
          </cell>
          <cell r="H22" t="str">
            <v>3</v>
          </cell>
          <cell r="I22" t="str">
            <v>M</v>
          </cell>
        </row>
        <row r="23">
          <cell r="B23" t="str">
            <v>Armenia</v>
          </cell>
          <cell r="C23" t="str">
            <v>G</v>
          </cell>
          <cell r="D23" t="str">
            <v>4-5</v>
          </cell>
          <cell r="F23" t="str">
            <v>Equatorial Guinea</v>
          </cell>
          <cell r="G23" t="str">
            <v>G</v>
          </cell>
          <cell r="H23" t="str">
            <v>3</v>
          </cell>
        </row>
        <row r="24">
          <cell r="B24" t="str">
            <v>Aruba</v>
          </cell>
          <cell r="C24" t="str">
            <v>G</v>
          </cell>
          <cell r="D24" t="str">
            <v>3</v>
          </cell>
          <cell r="F24" t="str">
            <v>Eritrea</v>
          </cell>
          <cell r="G24" t="str">
            <v>G</v>
          </cell>
          <cell r="H24" t="str">
            <v>4</v>
          </cell>
        </row>
        <row r="25">
          <cell r="B25" t="str">
            <v>Austria</v>
          </cell>
          <cell r="C25" t="str">
            <v>F</v>
          </cell>
          <cell r="D25" t="str">
            <v>2-3</v>
          </cell>
          <cell r="F25" t="str">
            <v>Estonia</v>
          </cell>
          <cell r="G25" t="str">
            <v>G</v>
          </cell>
          <cell r="H25" t="str">
            <v>3</v>
          </cell>
        </row>
        <row r="26">
          <cell r="B26" t="str">
            <v>Azerbaijan</v>
          </cell>
          <cell r="C26" t="str">
            <v>G</v>
          </cell>
          <cell r="D26" t="str">
            <v>3-4</v>
          </cell>
          <cell r="F26" t="str">
            <v>Ethiopia</v>
          </cell>
          <cell r="G26" t="str">
            <v>G</v>
          </cell>
          <cell r="H26" t="str">
            <v>4</v>
          </cell>
        </row>
        <row r="27">
          <cell r="B27" t="str">
            <v>Bahamas</v>
          </cell>
          <cell r="C27" t="str">
            <v>G</v>
          </cell>
          <cell r="D27" t="str">
            <v>2</v>
          </cell>
          <cell r="E27" t="str">
            <v>F</v>
          </cell>
          <cell r="F27" t="str">
            <v>Faroe Islands</v>
          </cell>
          <cell r="G27" t="str">
            <v>G</v>
          </cell>
          <cell r="H27" t="str">
            <v>4</v>
          </cell>
        </row>
        <row r="28">
          <cell r="B28" t="str">
            <v>Bahrain</v>
          </cell>
          <cell r="C28" t="str">
            <v>G</v>
          </cell>
          <cell r="D28" t="str">
            <v>2</v>
          </cell>
          <cell r="F28" t="str">
            <v>Fiji Islands</v>
          </cell>
          <cell r="G28" t="str">
            <v>B</v>
          </cell>
          <cell r="H28" t="str">
            <v>2</v>
          </cell>
        </row>
        <row r="29">
          <cell r="B29" t="str">
            <v>Bangladesh</v>
          </cell>
          <cell r="C29" t="str">
            <v>G</v>
          </cell>
          <cell r="D29" t="str">
            <v>3</v>
          </cell>
          <cell r="F29" t="str">
            <v>Finland</v>
          </cell>
          <cell r="G29" t="str">
            <v>F</v>
          </cell>
          <cell r="H29" t="str">
            <v>2</v>
          </cell>
        </row>
        <row r="30">
          <cell r="B30" t="str">
            <v>Barbados</v>
          </cell>
          <cell r="C30" t="str">
            <v>G</v>
          </cell>
          <cell r="D30" t="str">
            <v>2</v>
          </cell>
          <cell r="F30" t="str">
            <v>France</v>
          </cell>
          <cell r="G30" t="str">
            <v>F</v>
          </cell>
          <cell r="H30" t="str">
            <v>2</v>
          </cell>
        </row>
        <row r="31">
          <cell r="B31" t="str">
            <v>Belarus</v>
          </cell>
          <cell r="C31" t="str">
            <v>G</v>
          </cell>
          <cell r="D31" t="str">
            <v>3-4</v>
          </cell>
          <cell r="F31" t="str">
            <v>French Guiana</v>
          </cell>
          <cell r="G31" t="str">
            <v>G</v>
          </cell>
          <cell r="H31" t="str">
            <v>3</v>
          </cell>
        </row>
        <row r="32">
          <cell r="B32" t="str">
            <v>Belgium</v>
          </cell>
          <cell r="C32" t="str">
            <v>F</v>
          </cell>
          <cell r="D32" t="str">
            <v>2-3</v>
          </cell>
          <cell r="E32" t="str">
            <v>G</v>
          </cell>
          <cell r="F32" t="str">
            <v>Gabon</v>
          </cell>
          <cell r="G32" t="str">
            <v>G</v>
          </cell>
          <cell r="H32" t="str">
            <v>3-4</v>
          </cell>
        </row>
        <row r="33">
          <cell r="B33" t="str">
            <v>Belize</v>
          </cell>
          <cell r="C33" t="str">
            <v>G</v>
          </cell>
          <cell r="D33" t="str">
            <v>3</v>
          </cell>
          <cell r="F33" t="str">
            <v>Gambia</v>
          </cell>
          <cell r="G33" t="str">
            <v>G</v>
          </cell>
          <cell r="H33" t="str">
            <v>4</v>
          </cell>
        </row>
        <row r="34">
          <cell r="B34" t="str">
            <v>Benin</v>
          </cell>
          <cell r="C34" t="str">
            <v>G</v>
          </cell>
          <cell r="D34" t="str">
            <v>4</v>
          </cell>
          <cell r="F34" t="str">
            <v>Georgia</v>
          </cell>
          <cell r="G34" t="str">
            <v>G</v>
          </cell>
          <cell r="H34" t="str">
            <v>3-4</v>
          </cell>
        </row>
        <row r="35">
          <cell r="B35" t="str">
            <v>Bermuda</v>
          </cell>
          <cell r="C35" t="str">
            <v>G</v>
          </cell>
          <cell r="D35" t="str">
            <v>2</v>
          </cell>
          <cell r="F35" t="str">
            <v>Germany</v>
          </cell>
          <cell r="G35" t="str">
            <v>F</v>
          </cell>
          <cell r="H35" t="str">
            <v>2</v>
          </cell>
        </row>
        <row r="36">
          <cell r="B36" t="str">
            <v>Bhutan</v>
          </cell>
          <cell r="C36" t="str">
            <v>G</v>
          </cell>
          <cell r="D36" t="str">
            <v>3</v>
          </cell>
          <cell r="F36" t="str">
            <v>Ghana</v>
          </cell>
          <cell r="G36" t="str">
            <v>G</v>
          </cell>
          <cell r="H36" t="str">
            <v>3-4</v>
          </cell>
        </row>
        <row r="37">
          <cell r="B37" t="str">
            <v>Bolivia</v>
          </cell>
          <cell r="C37" t="str">
            <v>G</v>
          </cell>
          <cell r="D37" t="str">
            <v>3</v>
          </cell>
          <cell r="F37" t="str">
            <v>Gibraltar</v>
          </cell>
          <cell r="G37" t="str">
            <v>F</v>
          </cell>
          <cell r="H37" t="str">
            <v>3</v>
          </cell>
        </row>
        <row r="38">
          <cell r="B38" t="str">
            <v>Bonaire</v>
          </cell>
          <cell r="C38" t="str">
            <v>G</v>
          </cell>
          <cell r="D38" t="str">
            <v>3</v>
          </cell>
          <cell r="F38" t="str">
            <v>Greece</v>
          </cell>
          <cell r="G38" t="str">
            <v>F</v>
          </cell>
          <cell r="H38" t="str">
            <v>2</v>
          </cell>
        </row>
        <row r="39">
          <cell r="B39" t="str">
            <v>Botswana</v>
          </cell>
          <cell r="C39" t="str">
            <v>G</v>
          </cell>
          <cell r="D39" t="str">
            <v>4</v>
          </cell>
          <cell r="F39" t="str">
            <v>Greenland</v>
          </cell>
          <cell r="G39" t="str">
            <v>G</v>
          </cell>
          <cell r="H39" t="str">
            <v>4</v>
          </cell>
        </row>
        <row r="40">
          <cell r="B40" t="str">
            <v>Brazil</v>
          </cell>
          <cell r="C40" t="str">
            <v>G</v>
          </cell>
          <cell r="D40" t="str">
            <v>2</v>
          </cell>
          <cell r="F40" t="str">
            <v>Grenada</v>
          </cell>
          <cell r="G40" t="str">
            <v>G</v>
          </cell>
          <cell r="H40" t="str">
            <v>2-3</v>
          </cell>
        </row>
        <row r="41">
          <cell r="B41" t="str">
            <v>British Virgin Isles</v>
          </cell>
          <cell r="C41" t="str">
            <v>G</v>
          </cell>
          <cell r="D41" t="str">
            <v>3</v>
          </cell>
          <cell r="F41" t="str">
            <v>Guadeloupe</v>
          </cell>
          <cell r="G41" t="str">
            <v>G</v>
          </cell>
          <cell r="H41" t="str">
            <v>3</v>
          </cell>
        </row>
        <row r="42">
          <cell r="B42" t="str">
            <v>Brunei</v>
          </cell>
          <cell r="C42" t="str">
            <v>B</v>
          </cell>
          <cell r="D42" t="str">
            <v>2-3</v>
          </cell>
          <cell r="F42" t="str">
            <v>Guam</v>
          </cell>
          <cell r="G42" t="str">
            <v>G</v>
          </cell>
          <cell r="H42" t="str">
            <v>2-3</v>
          </cell>
          <cell r="I42" t="str">
            <v>N</v>
          </cell>
        </row>
        <row r="43">
          <cell r="B43" t="str">
            <v>Bulgaria</v>
          </cell>
          <cell r="C43" t="str">
            <v>G</v>
          </cell>
          <cell r="D43" t="str">
            <v>3</v>
          </cell>
          <cell r="F43" t="str">
            <v>Guatemala</v>
          </cell>
          <cell r="G43" t="str">
            <v>G</v>
          </cell>
          <cell r="H43" t="str">
            <v>3</v>
          </cell>
        </row>
        <row r="44">
          <cell r="B44" t="str">
            <v>Burkina Faso</v>
          </cell>
          <cell r="C44" t="str">
            <v>G</v>
          </cell>
          <cell r="D44" t="str">
            <v>4</v>
          </cell>
          <cell r="F44" t="str">
            <v>Guernsey</v>
          </cell>
          <cell r="G44" t="str">
            <v>E</v>
          </cell>
          <cell r="H44" t="str">
            <v>1-2</v>
          </cell>
        </row>
        <row r="45">
          <cell r="B45" t="str">
            <v>Burma (Myanmar)</v>
          </cell>
          <cell r="C45" t="str">
            <v>G</v>
          </cell>
          <cell r="D45" t="str">
            <v>3</v>
          </cell>
          <cell r="F45" t="str">
            <v>Guinea Bissau</v>
          </cell>
          <cell r="G45" t="str">
            <v>G</v>
          </cell>
          <cell r="H45" t="str">
            <v>4</v>
          </cell>
        </row>
        <row r="46">
          <cell r="B46" t="str">
            <v>Burundi</v>
          </cell>
          <cell r="C46" t="str">
            <v>G</v>
          </cell>
          <cell r="D46" t="str">
            <v>4</v>
          </cell>
          <cell r="F46" t="str">
            <v>Guinea Republic</v>
          </cell>
          <cell r="G46" t="str">
            <v>G</v>
          </cell>
          <cell r="H46" t="str">
            <v>4</v>
          </cell>
        </row>
        <row r="47">
          <cell r="B47" t="str">
            <v>Cambodia/Kampuchea</v>
          </cell>
          <cell r="C47" t="str">
            <v>G</v>
          </cell>
          <cell r="D47" t="str">
            <v>3</v>
          </cell>
          <cell r="F47" t="str">
            <v>Guyana</v>
          </cell>
          <cell r="G47" t="str">
            <v>G</v>
          </cell>
          <cell r="H47" t="str">
            <v>3</v>
          </cell>
        </row>
        <row r="48">
          <cell r="B48" t="str">
            <v>Cameroon</v>
          </cell>
          <cell r="C48" t="str">
            <v>G</v>
          </cell>
          <cell r="D48" t="str">
            <v>4</v>
          </cell>
          <cell r="E48" t="str">
            <v>H</v>
          </cell>
          <cell r="F48" t="str">
            <v>Haiti</v>
          </cell>
          <cell r="G48" t="str">
            <v>G</v>
          </cell>
          <cell r="H48" t="str">
            <v>3</v>
          </cell>
        </row>
        <row r="49">
          <cell r="B49" t="str">
            <v>Canada</v>
          </cell>
          <cell r="C49" t="str">
            <v>C</v>
          </cell>
          <cell r="D49" t="str">
            <v>2</v>
          </cell>
          <cell r="F49" t="str">
            <v>Honduras</v>
          </cell>
          <cell r="G49" t="str">
            <v>G</v>
          </cell>
          <cell r="H49" t="str">
            <v>3</v>
          </cell>
        </row>
        <row r="50">
          <cell r="B50" t="str">
            <v>Canary Islands, The</v>
          </cell>
          <cell r="C50" t="str">
            <v>G</v>
          </cell>
          <cell r="D50" t="str">
            <v>4</v>
          </cell>
          <cell r="F50" t="str">
            <v>Hong Kong</v>
          </cell>
          <cell r="G50" t="str">
            <v>B</v>
          </cell>
          <cell r="H50" t="str">
            <v>1-2</v>
          </cell>
        </row>
        <row r="51">
          <cell r="B51" t="str">
            <v>Cape Verde</v>
          </cell>
          <cell r="C51" t="str">
            <v>G</v>
          </cell>
          <cell r="D51" t="str">
            <v>4</v>
          </cell>
          <cell r="F51" t="str">
            <v>Hungary</v>
          </cell>
          <cell r="G51" t="str">
            <v>G</v>
          </cell>
          <cell r="H51" t="str">
            <v>3</v>
          </cell>
        </row>
        <row r="52">
          <cell r="B52" t="str">
            <v>Cayman Islands</v>
          </cell>
          <cell r="C52" t="str">
            <v>G</v>
          </cell>
          <cell r="D52" t="str">
            <v>3</v>
          </cell>
          <cell r="E52" t="str">
            <v>I</v>
          </cell>
          <cell r="F52" t="str">
            <v>Iceland</v>
          </cell>
          <cell r="G52" t="str">
            <v>G</v>
          </cell>
          <cell r="H52" t="str">
            <v>3</v>
          </cell>
        </row>
        <row r="53">
          <cell r="B53" t="str">
            <v>Central African Rep.</v>
          </cell>
          <cell r="C53" t="str">
            <v>G</v>
          </cell>
          <cell r="D53" t="str">
            <v>4</v>
          </cell>
          <cell r="F53" t="str">
            <v>India</v>
          </cell>
          <cell r="G53" t="str">
            <v>F</v>
          </cell>
          <cell r="H53" t="str">
            <v>2</v>
          </cell>
        </row>
        <row r="54">
          <cell r="B54" t="str">
            <v>Chad</v>
          </cell>
          <cell r="C54" t="str">
            <v>G</v>
          </cell>
          <cell r="D54" t="str">
            <v>4</v>
          </cell>
          <cell r="F54" t="str">
            <v>Indonesia</v>
          </cell>
          <cell r="G54" t="str">
            <v>B</v>
          </cell>
          <cell r="H54" t="str">
            <v>1-2</v>
          </cell>
        </row>
        <row r="55">
          <cell r="B55" t="str">
            <v>Channel Islands</v>
          </cell>
          <cell r="C55" t="str">
            <v>E</v>
          </cell>
          <cell r="D55" t="str">
            <v>1-2</v>
          </cell>
          <cell r="F55" t="str">
            <v>Iran</v>
          </cell>
          <cell r="G55" t="str">
            <v>G</v>
          </cell>
          <cell r="H55" t="str">
            <v>3</v>
          </cell>
        </row>
        <row r="56">
          <cell r="B56" t="str">
            <v>Chile</v>
          </cell>
          <cell r="C56" t="str">
            <v>G</v>
          </cell>
          <cell r="D56" t="str">
            <v>2</v>
          </cell>
          <cell r="F56" t="str">
            <v>Ireland, Rep of</v>
          </cell>
          <cell r="G56" t="str">
            <v>F</v>
          </cell>
          <cell r="H56" t="str">
            <v>1-2</v>
          </cell>
          <cell r="I56" t="str">
            <v>O</v>
          </cell>
        </row>
        <row r="57">
          <cell r="B57" t="str">
            <v>China</v>
          </cell>
          <cell r="C57" t="str">
            <v>D</v>
          </cell>
          <cell r="D57" t="str">
            <v>2-3</v>
          </cell>
          <cell r="F57" t="str">
            <v>Italy</v>
          </cell>
          <cell r="G57" t="str">
            <v>F</v>
          </cell>
          <cell r="H57" t="str">
            <v>2</v>
          </cell>
          <cell r="I57" t="str">
            <v>P</v>
          </cell>
        </row>
        <row r="58">
          <cell r="B58" t="str">
            <v>Christmas Islands</v>
          </cell>
          <cell r="C58" t="str">
            <v>B</v>
          </cell>
          <cell r="D58" t="str">
            <v>2-3</v>
          </cell>
          <cell r="F58" t="str">
            <v>Ivory Coast</v>
          </cell>
          <cell r="G58" t="str">
            <v>G</v>
          </cell>
          <cell r="H58" t="str">
            <v>3</v>
          </cell>
        </row>
        <row r="59">
          <cell r="B59" t="str">
            <v>Cocos Islands</v>
          </cell>
          <cell r="C59" t="str">
            <v>B</v>
          </cell>
          <cell r="D59" t="str">
            <v>2-3</v>
          </cell>
          <cell r="E59" t="str">
            <v>J</v>
          </cell>
          <cell r="F59" t="str">
            <v>Jamaica</v>
          </cell>
          <cell r="G59" t="str">
            <v>G</v>
          </cell>
          <cell r="H59" t="str">
            <v>2-3</v>
          </cell>
        </row>
        <row r="60">
          <cell r="B60" t="str">
            <v>Colombia</v>
          </cell>
          <cell r="C60" t="str">
            <v>G</v>
          </cell>
          <cell r="D60" t="str">
            <v>2-3</v>
          </cell>
          <cell r="F60" t="str">
            <v>Japan</v>
          </cell>
          <cell r="G60" t="str">
            <v>D</v>
          </cell>
          <cell r="H60" t="str">
            <v>1-2</v>
          </cell>
        </row>
        <row r="61">
          <cell r="B61" t="str">
            <v>Commonwealth of Ind.</v>
          </cell>
          <cell r="F61" t="str">
            <v>Jersey</v>
          </cell>
          <cell r="G61" t="str">
            <v>E</v>
          </cell>
          <cell r="H61" t="str">
            <v>1-2</v>
          </cell>
        </row>
        <row r="62">
          <cell r="B62" t="str">
            <v>States (Soviet Union)</v>
          </cell>
          <cell r="C62" t="str">
            <v>G</v>
          </cell>
          <cell r="D62" t="str">
            <v>3-4</v>
          </cell>
          <cell r="F62" t="str">
            <v>Jordan</v>
          </cell>
          <cell r="G62" t="str">
            <v>G</v>
          </cell>
          <cell r="H62" t="str">
            <v>3</v>
          </cell>
        </row>
        <row r="63">
          <cell r="B63" t="str">
            <v>Comoros</v>
          </cell>
          <cell r="C63" t="str">
            <v>G</v>
          </cell>
          <cell r="D63" t="str">
            <v>4</v>
          </cell>
          <cell r="E63" t="str">
            <v>K</v>
          </cell>
          <cell r="F63" t="str">
            <v>Kazakhstan</v>
          </cell>
          <cell r="G63" t="str">
            <v>G</v>
          </cell>
          <cell r="H63" t="str">
            <v>3-4</v>
          </cell>
        </row>
        <row r="64">
          <cell r="B64" t="str">
            <v>Congo</v>
          </cell>
          <cell r="C64" t="str">
            <v>G</v>
          </cell>
          <cell r="D64" t="str">
            <v>4</v>
          </cell>
          <cell r="F64" t="str">
            <v>Kenya</v>
          </cell>
          <cell r="G64" t="str">
            <v>G</v>
          </cell>
          <cell r="H64" t="str">
            <v>3</v>
          </cell>
        </row>
        <row r="65">
          <cell r="B65" t="str">
            <v>Cook Islands</v>
          </cell>
          <cell r="C65" t="str">
            <v>B</v>
          </cell>
          <cell r="D65" t="str">
            <v>2</v>
          </cell>
          <cell r="F65" t="str">
            <v>Kiribati</v>
          </cell>
          <cell r="G65" t="str">
            <v>B</v>
          </cell>
          <cell r="H65" t="str">
            <v>3</v>
          </cell>
        </row>
        <row r="66">
          <cell r="B66" t="str">
            <v>Costa Rica</v>
          </cell>
          <cell r="C66" t="str">
            <v>G</v>
          </cell>
          <cell r="D66" t="str">
            <v>3</v>
          </cell>
          <cell r="F66" t="str">
            <v>Korea South</v>
          </cell>
          <cell r="G66" t="str">
            <v>D</v>
          </cell>
          <cell r="H66" t="str">
            <v>2-3</v>
          </cell>
          <cell r="I66" t="str">
            <v>Q</v>
          </cell>
        </row>
        <row r="67">
          <cell r="B67" t="str">
            <v>Croatia</v>
          </cell>
          <cell r="C67" t="str">
            <v>G</v>
          </cell>
          <cell r="D67" t="str">
            <v>3</v>
          </cell>
          <cell r="F67" t="str">
            <v>Kuwait</v>
          </cell>
          <cell r="G67" t="str">
            <v>G</v>
          </cell>
          <cell r="H67" t="str">
            <v>2-3</v>
          </cell>
          <cell r="I67" t="str">
            <v>R</v>
          </cell>
        </row>
        <row r="68">
          <cell r="B68" t="str">
            <v>Cuba</v>
          </cell>
          <cell r="C68" t="str">
            <v>G</v>
          </cell>
          <cell r="D68" t="str">
            <v>4</v>
          </cell>
          <cell r="F68" t="str">
            <v>Kyrgystan</v>
          </cell>
          <cell r="G68" t="str">
            <v>G</v>
          </cell>
          <cell r="H68" t="str">
            <v>3-4</v>
          </cell>
        </row>
        <row r="69">
          <cell r="B69" t="str">
            <v>Curacao</v>
          </cell>
          <cell r="C69" t="str">
            <v>G</v>
          </cell>
          <cell r="D69" t="str">
            <v>4</v>
          </cell>
          <cell r="E69" t="str">
            <v>L</v>
          </cell>
          <cell r="F69" t="str">
            <v>Laos</v>
          </cell>
          <cell r="G69" t="str">
            <v>G</v>
          </cell>
          <cell r="H69" t="str">
            <v>3</v>
          </cell>
        </row>
        <row r="70">
          <cell r="B70" t="str">
            <v>Cyprus</v>
          </cell>
          <cell r="C70" t="str">
            <v>F</v>
          </cell>
          <cell r="D70" t="str">
            <v>3</v>
          </cell>
          <cell r="F70" t="str">
            <v>Latvia</v>
          </cell>
          <cell r="G70" t="str">
            <v>G</v>
          </cell>
          <cell r="H70" t="str">
            <v>3</v>
          </cell>
          <cell r="I70" t="str">
            <v>S</v>
          </cell>
        </row>
      </sheetData>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MY"/>
      <sheetName val="ID"/>
      <sheetName val="NZ"/>
      <sheetName val="TH"/>
      <sheetName val="CN"/>
      <sheetName val="CN Zone"/>
      <sheetName val="AU"/>
      <sheetName val="AU Zone"/>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5">
          <cell r="B15" t="str">
            <v>Albania</v>
          </cell>
          <cell r="C15" t="str">
            <v>G</v>
          </cell>
          <cell r="D15" t="str">
            <v>3</v>
          </cell>
          <cell r="F15" t="str">
            <v>Czech Republic, The</v>
          </cell>
          <cell r="G15" t="str">
            <v>G</v>
          </cell>
          <cell r="H15" t="str">
            <v>2-3</v>
          </cell>
        </row>
        <row r="16">
          <cell r="B16" t="str">
            <v>Algeria</v>
          </cell>
          <cell r="C16" t="str">
            <v>G</v>
          </cell>
          <cell r="D16" t="str">
            <v>3</v>
          </cell>
          <cell r="E16" t="str">
            <v>D</v>
          </cell>
          <cell r="F16" t="str">
            <v>Denmark</v>
          </cell>
          <cell r="G16" t="str">
            <v>F</v>
          </cell>
          <cell r="H16" t="str">
            <v>2</v>
          </cell>
        </row>
        <row r="17">
          <cell r="B17" t="str">
            <v>American Samoa</v>
          </cell>
          <cell r="C17" t="str">
            <v>B</v>
          </cell>
          <cell r="D17" t="str">
            <v>2</v>
          </cell>
          <cell r="F17" t="str">
            <v>Djibouti</v>
          </cell>
          <cell r="G17" t="str">
            <v>G</v>
          </cell>
          <cell r="H17" t="str">
            <v>3</v>
          </cell>
        </row>
        <row r="18">
          <cell r="B18" t="str">
            <v>Andorra</v>
          </cell>
          <cell r="C18" t="str">
            <v>F</v>
          </cell>
          <cell r="D18" t="str">
            <v>3</v>
          </cell>
          <cell r="F18" t="str">
            <v>Dominica</v>
          </cell>
          <cell r="G18" t="str">
            <v>G</v>
          </cell>
          <cell r="H18" t="str">
            <v>3</v>
          </cell>
        </row>
        <row r="19">
          <cell r="B19" t="str">
            <v>Angola</v>
          </cell>
          <cell r="C19" t="str">
            <v>G</v>
          </cell>
          <cell r="D19" t="str">
            <v>4</v>
          </cell>
          <cell r="F19" t="str">
            <v>Dominican Republic</v>
          </cell>
          <cell r="G19" t="str">
            <v>G</v>
          </cell>
          <cell r="H19" t="str">
            <v>3</v>
          </cell>
        </row>
        <row r="20">
          <cell r="B20" t="str">
            <v>Anguilla</v>
          </cell>
          <cell r="C20" t="str">
            <v>G</v>
          </cell>
          <cell r="D20" t="str">
            <v>3</v>
          </cell>
          <cell r="E20" t="str">
            <v>E</v>
          </cell>
          <cell r="F20" t="str">
            <v>Ecuador</v>
          </cell>
          <cell r="G20" t="str">
            <v>G</v>
          </cell>
          <cell r="H20" t="str">
            <v>3-4</v>
          </cell>
        </row>
        <row r="21">
          <cell r="B21" t="str">
            <v>Antigua</v>
          </cell>
          <cell r="C21" t="str">
            <v>G</v>
          </cell>
          <cell r="D21" t="str">
            <v>3</v>
          </cell>
          <cell r="F21" t="str">
            <v>Egypt</v>
          </cell>
          <cell r="G21" t="str">
            <v>G</v>
          </cell>
          <cell r="H21" t="str">
            <v>2-3</v>
          </cell>
        </row>
        <row r="22">
          <cell r="B22" t="str">
            <v>Argentina</v>
          </cell>
          <cell r="C22" t="str">
            <v>G</v>
          </cell>
          <cell r="D22" t="str">
            <v>2-3</v>
          </cell>
          <cell r="F22" t="str">
            <v>El Salvador</v>
          </cell>
          <cell r="G22" t="str">
            <v>G</v>
          </cell>
          <cell r="H22" t="str">
            <v>3</v>
          </cell>
          <cell r="I22" t="str">
            <v>M</v>
          </cell>
        </row>
        <row r="23">
          <cell r="B23" t="str">
            <v>Armenia</v>
          </cell>
          <cell r="C23" t="str">
            <v>G</v>
          </cell>
          <cell r="D23" t="str">
            <v>4-5</v>
          </cell>
          <cell r="F23" t="str">
            <v>Equatorial Guinea</v>
          </cell>
          <cell r="G23" t="str">
            <v>G</v>
          </cell>
          <cell r="H23" t="str">
            <v>3</v>
          </cell>
        </row>
        <row r="24">
          <cell r="B24" t="str">
            <v>Aruba</v>
          </cell>
          <cell r="C24" t="str">
            <v>G</v>
          </cell>
          <cell r="D24" t="str">
            <v>3</v>
          </cell>
          <cell r="F24" t="str">
            <v>Eritrea</v>
          </cell>
          <cell r="G24" t="str">
            <v>G</v>
          </cell>
          <cell r="H24" t="str">
            <v>4</v>
          </cell>
        </row>
        <row r="25">
          <cell r="B25" t="str">
            <v>Austria</v>
          </cell>
          <cell r="C25" t="str">
            <v>F</v>
          </cell>
          <cell r="D25" t="str">
            <v>2-3</v>
          </cell>
          <cell r="F25" t="str">
            <v>Estonia</v>
          </cell>
          <cell r="G25" t="str">
            <v>G</v>
          </cell>
          <cell r="H25" t="str">
            <v>3</v>
          </cell>
        </row>
        <row r="26">
          <cell r="B26" t="str">
            <v>Azerbaijan</v>
          </cell>
          <cell r="C26" t="str">
            <v>G</v>
          </cell>
          <cell r="D26" t="str">
            <v>3-4</v>
          </cell>
          <cell r="F26" t="str">
            <v>Ethiopia</v>
          </cell>
          <cell r="G26" t="str">
            <v>G</v>
          </cell>
          <cell r="H26" t="str">
            <v>4</v>
          </cell>
        </row>
        <row r="27">
          <cell r="B27" t="str">
            <v>Bahamas</v>
          </cell>
          <cell r="C27" t="str">
            <v>G</v>
          </cell>
          <cell r="D27" t="str">
            <v>2</v>
          </cell>
          <cell r="E27" t="str">
            <v>F</v>
          </cell>
          <cell r="F27" t="str">
            <v>Faroe Islands</v>
          </cell>
          <cell r="G27" t="str">
            <v>G</v>
          </cell>
          <cell r="H27" t="str">
            <v>4</v>
          </cell>
        </row>
        <row r="28">
          <cell r="B28" t="str">
            <v>Bahrain</v>
          </cell>
          <cell r="C28" t="str">
            <v>G</v>
          </cell>
          <cell r="D28" t="str">
            <v>2</v>
          </cell>
          <cell r="F28" t="str">
            <v>Fiji Islands</v>
          </cell>
          <cell r="G28" t="str">
            <v>B</v>
          </cell>
          <cell r="H28" t="str">
            <v>2</v>
          </cell>
        </row>
        <row r="29">
          <cell r="B29" t="str">
            <v>Bangladesh</v>
          </cell>
          <cell r="C29" t="str">
            <v>G</v>
          </cell>
          <cell r="D29" t="str">
            <v>3</v>
          </cell>
          <cell r="F29" t="str">
            <v>Finland</v>
          </cell>
          <cell r="G29" t="str">
            <v>F</v>
          </cell>
          <cell r="H29" t="str">
            <v>2</v>
          </cell>
        </row>
        <row r="30">
          <cell r="B30" t="str">
            <v>Barbados</v>
          </cell>
          <cell r="C30" t="str">
            <v>G</v>
          </cell>
          <cell r="D30" t="str">
            <v>2</v>
          </cell>
          <cell r="F30" t="str">
            <v>France</v>
          </cell>
          <cell r="G30" t="str">
            <v>F</v>
          </cell>
          <cell r="H30" t="str">
            <v>2</v>
          </cell>
        </row>
        <row r="31">
          <cell r="B31" t="str">
            <v>Belarus</v>
          </cell>
          <cell r="C31" t="str">
            <v>G</v>
          </cell>
          <cell r="D31" t="str">
            <v>3-4</v>
          </cell>
          <cell r="F31" t="str">
            <v>French Guiana</v>
          </cell>
          <cell r="G31" t="str">
            <v>G</v>
          </cell>
          <cell r="H31" t="str">
            <v>3</v>
          </cell>
        </row>
        <row r="32">
          <cell r="B32" t="str">
            <v>Belgium</v>
          </cell>
          <cell r="C32" t="str">
            <v>F</v>
          </cell>
          <cell r="D32" t="str">
            <v>2-3</v>
          </cell>
          <cell r="E32" t="str">
            <v>G</v>
          </cell>
          <cell r="F32" t="str">
            <v>Gabon</v>
          </cell>
          <cell r="G32" t="str">
            <v>G</v>
          </cell>
          <cell r="H32" t="str">
            <v>3-4</v>
          </cell>
        </row>
        <row r="33">
          <cell r="B33" t="str">
            <v>Belize</v>
          </cell>
          <cell r="C33" t="str">
            <v>G</v>
          </cell>
          <cell r="D33" t="str">
            <v>3</v>
          </cell>
          <cell r="F33" t="str">
            <v>Gambia</v>
          </cell>
          <cell r="G33" t="str">
            <v>G</v>
          </cell>
          <cell r="H33" t="str">
            <v>4</v>
          </cell>
        </row>
        <row r="34">
          <cell r="B34" t="str">
            <v>Benin</v>
          </cell>
          <cell r="C34" t="str">
            <v>G</v>
          </cell>
          <cell r="D34" t="str">
            <v>4</v>
          </cell>
          <cell r="F34" t="str">
            <v>Georgia</v>
          </cell>
          <cell r="G34" t="str">
            <v>G</v>
          </cell>
          <cell r="H34" t="str">
            <v>3-4</v>
          </cell>
        </row>
        <row r="35">
          <cell r="B35" t="str">
            <v>Bermuda</v>
          </cell>
          <cell r="C35" t="str">
            <v>G</v>
          </cell>
          <cell r="D35" t="str">
            <v>2</v>
          </cell>
          <cell r="F35" t="str">
            <v>Germany</v>
          </cell>
          <cell r="G35" t="str">
            <v>F</v>
          </cell>
          <cell r="H35" t="str">
            <v>2</v>
          </cell>
        </row>
        <row r="36">
          <cell r="B36" t="str">
            <v>Bhutan</v>
          </cell>
          <cell r="C36" t="str">
            <v>G</v>
          </cell>
          <cell r="D36" t="str">
            <v>3</v>
          </cell>
          <cell r="F36" t="str">
            <v>Ghana</v>
          </cell>
          <cell r="G36" t="str">
            <v>G</v>
          </cell>
          <cell r="H36" t="str">
            <v>3-4</v>
          </cell>
        </row>
        <row r="37">
          <cell r="B37" t="str">
            <v>Bolivia</v>
          </cell>
          <cell r="C37" t="str">
            <v>G</v>
          </cell>
          <cell r="D37" t="str">
            <v>3</v>
          </cell>
          <cell r="F37" t="str">
            <v>Gibraltar</v>
          </cell>
          <cell r="G37" t="str">
            <v>F</v>
          </cell>
          <cell r="H37" t="str">
            <v>3</v>
          </cell>
        </row>
        <row r="38">
          <cell r="B38" t="str">
            <v>Bonaire</v>
          </cell>
          <cell r="C38" t="str">
            <v>G</v>
          </cell>
          <cell r="D38" t="str">
            <v>3</v>
          </cell>
          <cell r="F38" t="str">
            <v>Greece</v>
          </cell>
          <cell r="G38" t="str">
            <v>F</v>
          </cell>
          <cell r="H38" t="str">
            <v>2</v>
          </cell>
        </row>
        <row r="39">
          <cell r="B39" t="str">
            <v>Botswana</v>
          </cell>
          <cell r="C39" t="str">
            <v>G</v>
          </cell>
          <cell r="D39" t="str">
            <v>4</v>
          </cell>
          <cell r="F39" t="str">
            <v>Greenland</v>
          </cell>
          <cell r="G39" t="str">
            <v>G</v>
          </cell>
          <cell r="H39" t="str">
            <v>4</v>
          </cell>
        </row>
        <row r="40">
          <cell r="B40" t="str">
            <v>Brazil</v>
          </cell>
          <cell r="C40" t="str">
            <v>G</v>
          </cell>
          <cell r="D40" t="str">
            <v>2</v>
          </cell>
          <cell r="F40" t="str">
            <v>Grenada</v>
          </cell>
          <cell r="G40" t="str">
            <v>G</v>
          </cell>
          <cell r="H40" t="str">
            <v>2-3</v>
          </cell>
        </row>
        <row r="41">
          <cell r="B41" t="str">
            <v>British Virgin Isles</v>
          </cell>
          <cell r="C41" t="str">
            <v>G</v>
          </cell>
          <cell r="D41" t="str">
            <v>3</v>
          </cell>
          <cell r="F41" t="str">
            <v>Guadeloupe</v>
          </cell>
          <cell r="G41" t="str">
            <v>G</v>
          </cell>
          <cell r="H41" t="str">
            <v>3</v>
          </cell>
        </row>
        <row r="42">
          <cell r="B42" t="str">
            <v>Brunei</v>
          </cell>
          <cell r="C42" t="str">
            <v>B</v>
          </cell>
          <cell r="D42" t="str">
            <v>2-3</v>
          </cell>
          <cell r="F42" t="str">
            <v>Guam</v>
          </cell>
          <cell r="G42" t="str">
            <v>G</v>
          </cell>
          <cell r="H42" t="str">
            <v>2-3</v>
          </cell>
          <cell r="I42" t="str">
            <v>N</v>
          </cell>
        </row>
        <row r="43">
          <cell r="B43" t="str">
            <v>Bulgaria</v>
          </cell>
          <cell r="C43" t="str">
            <v>G</v>
          </cell>
          <cell r="D43" t="str">
            <v>3</v>
          </cell>
          <cell r="F43" t="str">
            <v>Guatemala</v>
          </cell>
          <cell r="G43" t="str">
            <v>G</v>
          </cell>
          <cell r="H43" t="str">
            <v>3</v>
          </cell>
        </row>
        <row r="44">
          <cell r="B44" t="str">
            <v>Burkina Faso</v>
          </cell>
          <cell r="C44" t="str">
            <v>G</v>
          </cell>
          <cell r="D44" t="str">
            <v>4</v>
          </cell>
          <cell r="F44" t="str">
            <v>Guernsey</v>
          </cell>
          <cell r="G44" t="str">
            <v>E</v>
          </cell>
          <cell r="H44" t="str">
            <v>1-2</v>
          </cell>
        </row>
        <row r="45">
          <cell r="B45" t="str">
            <v>Burma (Myanmar)</v>
          </cell>
          <cell r="C45" t="str">
            <v>G</v>
          </cell>
          <cell r="D45" t="str">
            <v>3</v>
          </cell>
          <cell r="F45" t="str">
            <v>Guinea Bissau</v>
          </cell>
          <cell r="G45" t="str">
            <v>G</v>
          </cell>
          <cell r="H45" t="str">
            <v>4</v>
          </cell>
        </row>
        <row r="46">
          <cell r="B46" t="str">
            <v>Burundi</v>
          </cell>
          <cell r="C46" t="str">
            <v>G</v>
          </cell>
          <cell r="D46" t="str">
            <v>4</v>
          </cell>
          <cell r="F46" t="str">
            <v>Guinea Republic</v>
          </cell>
          <cell r="G46" t="str">
            <v>G</v>
          </cell>
          <cell r="H46" t="str">
            <v>4</v>
          </cell>
        </row>
        <row r="47">
          <cell r="B47" t="str">
            <v>Cambodia/Kampuchea</v>
          </cell>
          <cell r="C47" t="str">
            <v>G</v>
          </cell>
          <cell r="D47" t="str">
            <v>3</v>
          </cell>
          <cell r="F47" t="str">
            <v>Guyana</v>
          </cell>
          <cell r="G47" t="str">
            <v>G</v>
          </cell>
          <cell r="H47" t="str">
            <v>3</v>
          </cell>
        </row>
        <row r="48">
          <cell r="B48" t="str">
            <v>Cameroon</v>
          </cell>
          <cell r="C48" t="str">
            <v>G</v>
          </cell>
          <cell r="D48" t="str">
            <v>4</v>
          </cell>
          <cell r="E48" t="str">
            <v>H</v>
          </cell>
          <cell r="F48" t="str">
            <v>Haiti</v>
          </cell>
          <cell r="G48" t="str">
            <v>G</v>
          </cell>
          <cell r="H48" t="str">
            <v>3</v>
          </cell>
        </row>
        <row r="49">
          <cell r="B49" t="str">
            <v>Canada</v>
          </cell>
          <cell r="C49" t="str">
            <v>C</v>
          </cell>
          <cell r="D49" t="str">
            <v>2</v>
          </cell>
          <cell r="F49" t="str">
            <v>Honduras</v>
          </cell>
          <cell r="G49" t="str">
            <v>G</v>
          </cell>
          <cell r="H49" t="str">
            <v>3</v>
          </cell>
        </row>
        <row r="50">
          <cell r="B50" t="str">
            <v>Canary Islands, The</v>
          </cell>
          <cell r="C50" t="str">
            <v>G</v>
          </cell>
          <cell r="D50" t="str">
            <v>4</v>
          </cell>
          <cell r="F50" t="str">
            <v>Hong Kong</v>
          </cell>
          <cell r="G50" t="str">
            <v>B</v>
          </cell>
          <cell r="H50" t="str">
            <v>1-2</v>
          </cell>
        </row>
        <row r="51">
          <cell r="B51" t="str">
            <v>Cape Verde</v>
          </cell>
          <cell r="C51" t="str">
            <v>G</v>
          </cell>
          <cell r="D51" t="str">
            <v>4</v>
          </cell>
          <cell r="F51" t="str">
            <v>Hungary</v>
          </cell>
          <cell r="G51" t="str">
            <v>G</v>
          </cell>
          <cell r="H51" t="str">
            <v>3</v>
          </cell>
        </row>
        <row r="52">
          <cell r="B52" t="str">
            <v>Cayman Islands</v>
          </cell>
          <cell r="C52" t="str">
            <v>G</v>
          </cell>
          <cell r="D52" t="str">
            <v>3</v>
          </cell>
          <cell r="E52" t="str">
            <v>I</v>
          </cell>
          <cell r="F52" t="str">
            <v>Iceland</v>
          </cell>
          <cell r="G52" t="str">
            <v>G</v>
          </cell>
          <cell r="H52" t="str">
            <v>3</v>
          </cell>
        </row>
        <row r="53">
          <cell r="B53" t="str">
            <v>Central African Rep.</v>
          </cell>
          <cell r="C53" t="str">
            <v>G</v>
          </cell>
          <cell r="D53" t="str">
            <v>4</v>
          </cell>
          <cell r="F53" t="str">
            <v>India</v>
          </cell>
          <cell r="G53" t="str">
            <v>F</v>
          </cell>
          <cell r="H53" t="str">
            <v>2</v>
          </cell>
        </row>
        <row r="54">
          <cell r="B54" t="str">
            <v>Chad</v>
          </cell>
          <cell r="C54" t="str">
            <v>G</v>
          </cell>
          <cell r="D54" t="str">
            <v>4</v>
          </cell>
          <cell r="F54" t="str">
            <v>Indonesia</v>
          </cell>
          <cell r="G54" t="str">
            <v>B</v>
          </cell>
          <cell r="H54" t="str">
            <v>1-2</v>
          </cell>
        </row>
        <row r="55">
          <cell r="B55" t="str">
            <v>Channel Islands</v>
          </cell>
          <cell r="C55" t="str">
            <v>E</v>
          </cell>
          <cell r="D55" t="str">
            <v>1-2</v>
          </cell>
          <cell r="F55" t="str">
            <v>Iran</v>
          </cell>
          <cell r="G55" t="str">
            <v>G</v>
          </cell>
          <cell r="H55" t="str">
            <v>3</v>
          </cell>
        </row>
        <row r="56">
          <cell r="B56" t="str">
            <v>Chile</v>
          </cell>
          <cell r="C56" t="str">
            <v>G</v>
          </cell>
          <cell r="D56" t="str">
            <v>2</v>
          </cell>
          <cell r="F56" t="str">
            <v>Ireland, Rep of</v>
          </cell>
          <cell r="G56" t="str">
            <v>F</v>
          </cell>
          <cell r="H56" t="str">
            <v>1-2</v>
          </cell>
          <cell r="I56" t="str">
            <v>O</v>
          </cell>
        </row>
        <row r="57">
          <cell r="B57" t="str">
            <v>China</v>
          </cell>
          <cell r="C57" t="str">
            <v>D</v>
          </cell>
          <cell r="D57" t="str">
            <v>2-3</v>
          </cell>
          <cell r="F57" t="str">
            <v>Italy</v>
          </cell>
          <cell r="G57" t="str">
            <v>F</v>
          </cell>
          <cell r="H57" t="str">
            <v>2</v>
          </cell>
          <cell r="I57" t="str">
            <v>P</v>
          </cell>
        </row>
        <row r="58">
          <cell r="B58" t="str">
            <v>Christmas Islands</v>
          </cell>
          <cell r="C58" t="str">
            <v>B</v>
          </cell>
          <cell r="D58" t="str">
            <v>2-3</v>
          </cell>
          <cell r="F58" t="str">
            <v>Ivory Coast</v>
          </cell>
          <cell r="G58" t="str">
            <v>G</v>
          </cell>
          <cell r="H58" t="str">
            <v>3</v>
          </cell>
        </row>
        <row r="59">
          <cell r="B59" t="str">
            <v>Cocos Islands</v>
          </cell>
          <cell r="C59" t="str">
            <v>B</v>
          </cell>
          <cell r="D59" t="str">
            <v>2-3</v>
          </cell>
          <cell r="E59" t="str">
            <v>J</v>
          </cell>
          <cell r="F59" t="str">
            <v>Jamaica</v>
          </cell>
          <cell r="G59" t="str">
            <v>G</v>
          </cell>
          <cell r="H59" t="str">
            <v>2-3</v>
          </cell>
        </row>
        <row r="60">
          <cell r="B60" t="str">
            <v>Colombia</v>
          </cell>
          <cell r="C60" t="str">
            <v>G</v>
          </cell>
          <cell r="D60" t="str">
            <v>2-3</v>
          </cell>
          <cell r="F60" t="str">
            <v>Japan</v>
          </cell>
          <cell r="G60" t="str">
            <v>D</v>
          </cell>
          <cell r="H60" t="str">
            <v>1-2</v>
          </cell>
        </row>
        <row r="61">
          <cell r="B61" t="str">
            <v>Commonwealth of Ind.</v>
          </cell>
          <cell r="F61" t="str">
            <v>Jersey</v>
          </cell>
          <cell r="G61" t="str">
            <v>E</v>
          </cell>
          <cell r="H61" t="str">
            <v>1-2</v>
          </cell>
        </row>
        <row r="62">
          <cell r="B62" t="str">
            <v>States (Soviet Union)</v>
          </cell>
          <cell r="C62" t="str">
            <v>G</v>
          </cell>
          <cell r="D62" t="str">
            <v>3-4</v>
          </cell>
          <cell r="F62" t="str">
            <v>Jordan</v>
          </cell>
          <cell r="G62" t="str">
            <v>G</v>
          </cell>
          <cell r="H62" t="str">
            <v>3</v>
          </cell>
        </row>
        <row r="63">
          <cell r="B63" t="str">
            <v>Comoros</v>
          </cell>
          <cell r="C63" t="str">
            <v>G</v>
          </cell>
          <cell r="D63" t="str">
            <v>4</v>
          </cell>
          <cell r="E63" t="str">
            <v>K</v>
          </cell>
          <cell r="F63" t="str">
            <v>Kazakhstan</v>
          </cell>
          <cell r="G63" t="str">
            <v>G</v>
          </cell>
          <cell r="H63" t="str">
            <v>3-4</v>
          </cell>
        </row>
        <row r="64">
          <cell r="B64" t="str">
            <v>Congo</v>
          </cell>
          <cell r="C64" t="str">
            <v>G</v>
          </cell>
          <cell r="D64" t="str">
            <v>4</v>
          </cell>
          <cell r="F64" t="str">
            <v>Kenya</v>
          </cell>
          <cell r="G64" t="str">
            <v>G</v>
          </cell>
          <cell r="H64" t="str">
            <v>3</v>
          </cell>
        </row>
        <row r="65">
          <cell r="B65" t="str">
            <v>Cook Islands</v>
          </cell>
          <cell r="C65" t="str">
            <v>B</v>
          </cell>
          <cell r="D65" t="str">
            <v>2</v>
          </cell>
          <cell r="F65" t="str">
            <v>Kiribati</v>
          </cell>
          <cell r="G65" t="str">
            <v>B</v>
          </cell>
          <cell r="H65" t="str">
            <v>3</v>
          </cell>
        </row>
        <row r="66">
          <cell r="B66" t="str">
            <v>Costa Rica</v>
          </cell>
          <cell r="C66" t="str">
            <v>G</v>
          </cell>
          <cell r="D66" t="str">
            <v>3</v>
          </cell>
          <cell r="F66" t="str">
            <v>Korea South</v>
          </cell>
          <cell r="G66" t="str">
            <v>D</v>
          </cell>
          <cell r="H66" t="str">
            <v>2-3</v>
          </cell>
          <cell r="I66" t="str">
            <v>Q</v>
          </cell>
        </row>
        <row r="67">
          <cell r="B67" t="str">
            <v>Croatia</v>
          </cell>
          <cell r="C67" t="str">
            <v>G</v>
          </cell>
          <cell r="D67" t="str">
            <v>3</v>
          </cell>
          <cell r="F67" t="str">
            <v>Kuwait</v>
          </cell>
          <cell r="G67" t="str">
            <v>G</v>
          </cell>
          <cell r="H67" t="str">
            <v>2-3</v>
          </cell>
          <cell r="I67" t="str">
            <v>R</v>
          </cell>
        </row>
        <row r="68">
          <cell r="B68" t="str">
            <v>Cuba</v>
          </cell>
          <cell r="C68" t="str">
            <v>G</v>
          </cell>
          <cell r="D68" t="str">
            <v>4</v>
          </cell>
          <cell r="F68" t="str">
            <v>Kyrgystan</v>
          </cell>
          <cell r="G68" t="str">
            <v>G</v>
          </cell>
          <cell r="H68" t="str">
            <v>3-4</v>
          </cell>
        </row>
        <row r="69">
          <cell r="B69" t="str">
            <v>Curacao</v>
          </cell>
          <cell r="C69" t="str">
            <v>G</v>
          </cell>
          <cell r="D69" t="str">
            <v>4</v>
          </cell>
          <cell r="E69" t="str">
            <v>L</v>
          </cell>
          <cell r="F69" t="str">
            <v>Laos</v>
          </cell>
          <cell r="G69" t="str">
            <v>G</v>
          </cell>
          <cell r="H69" t="str">
            <v>3</v>
          </cell>
        </row>
        <row r="70">
          <cell r="B70" t="str">
            <v>Cyprus</v>
          </cell>
          <cell r="C70" t="str">
            <v>F</v>
          </cell>
          <cell r="D70" t="str">
            <v>3</v>
          </cell>
          <cell r="F70" t="str">
            <v>Latvia</v>
          </cell>
          <cell r="G70" t="str">
            <v>G</v>
          </cell>
          <cell r="H70" t="str">
            <v>3</v>
          </cell>
          <cell r="I70" t="str">
            <v>S</v>
          </cell>
        </row>
      </sheetData>
    </sheetDataSet>
  </externalBook>
</externalLink>
</file>

<file path=xl/externalLinks/externalLink7.xml><?xml version="1.0" encoding="utf-8"?>
<externalLink xmlns="http://schemas.openxmlformats.org/spreadsheetml/2006/main">
  <externalBook xmlns:r="http://schemas.openxmlformats.org/officeDocument/2006/relationships" r:id="rId1">
    <sheetNames>
      <sheetName val="Adicionais_EXP"/>
      <sheetName val="Adicionais_IMP"/>
      <sheetName val="Tabelas_EXP"/>
      <sheetName val="Tabelas_IMP"/>
      <sheetName val="CAPA_EXP"/>
      <sheetName val="CAPA_IMP"/>
      <sheetName val="Listas"/>
      <sheetName val="CAPA"/>
      <sheetName val="Simulador"/>
      <sheetName val="EXPO Express "/>
      <sheetName val="EXPO Express Economy"/>
      <sheetName val="IMPO Express"/>
      <sheetName val="IMPO Economy Express"/>
      <sheetName val="Destinos e Produtos Express"/>
      <sheetName val="Gerador de Tabelas"/>
    </sheetNames>
    <sheetDataSet>
      <sheetData sheetId="0"/>
      <sheetData sheetId="1"/>
      <sheetData sheetId="2"/>
      <sheetData sheetId="3"/>
      <sheetData sheetId="4">
        <row r="7">
          <cell r="S7" t="str">
            <v>Exportação</v>
          </cell>
        </row>
      </sheetData>
      <sheetData sheetId="5"/>
      <sheetData sheetId="6">
        <row r="2">
          <cell r="A2" t="str">
            <v>ACRE - ACRELANDIA</v>
          </cell>
        </row>
      </sheetData>
      <sheetData sheetId="7"/>
      <sheetData sheetId="8"/>
      <sheetData sheetId="9"/>
      <sheetData sheetId="10"/>
      <sheetData sheetId="11"/>
      <sheetData sheetId="12"/>
      <sheetData sheetId="13"/>
      <sheetData sheetId="14">
        <row r="15">
          <cell r="D15">
            <v>0</v>
          </cell>
        </row>
      </sheetData>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sheetPr codeName="Plan1">
    <tabColor rgb="FFFF0000"/>
  </sheetPr>
  <dimension ref="A1:Q31"/>
  <sheetViews>
    <sheetView zoomScale="85" zoomScaleNormal="85" workbookViewId="0">
      <selection activeCell="C18" sqref="C18"/>
    </sheetView>
  </sheetViews>
  <sheetFormatPr defaultRowHeight="15" customHeight="1"/>
  <cols>
    <col min="1" max="1" width="24.85546875" customWidth="1"/>
    <col min="2" max="2" width="15.28515625" style="1" bestFit="1" customWidth="1"/>
    <col min="3" max="3" width="14.5703125" customWidth="1"/>
    <col min="4" max="4" width="19.28515625" customWidth="1"/>
    <col min="5" max="5" width="18.85546875" bestFit="1" customWidth="1"/>
    <col min="6" max="6" width="16.42578125" bestFit="1" customWidth="1"/>
    <col min="7" max="7" width="11.5703125" customWidth="1"/>
    <col min="8" max="8" width="12.5703125" customWidth="1"/>
    <col min="11" max="11" width="53.85546875" customWidth="1"/>
  </cols>
  <sheetData>
    <row r="1" spans="1:17" ht="15" customHeight="1">
      <c r="A1" s="90" t="s">
        <v>12</v>
      </c>
      <c r="B1" s="91" t="str">
        <f>B8</f>
        <v>STBJ1</v>
      </c>
      <c r="C1" s="90"/>
      <c r="D1" s="90"/>
      <c r="E1" s="90"/>
      <c r="F1" s="90"/>
      <c r="G1" s="93" t="s">
        <v>21</v>
      </c>
      <c r="H1" s="92">
        <v>0</v>
      </c>
      <c r="K1" s="95" t="str">
        <f>Q1</f>
        <v>Sem Taxa de Combustível - Express Docs</v>
      </c>
      <c r="M1" t="str">
        <f>VLOOKUP(B15,Listas!$S$2:$V$10,4,0)</f>
        <v>Express Docs</v>
      </c>
      <c r="O1" t="s">
        <v>26</v>
      </c>
      <c r="Q1" t="str">
        <f>CONCATENATE(O1," - ",M1)</f>
        <v>Sem Taxa de Combustível - Express Docs</v>
      </c>
    </row>
    <row r="2" spans="1:17" s="90" customFormat="1" ht="15" customHeight="1">
      <c r="A2" t="s">
        <v>11</v>
      </c>
      <c r="B2" s="1" t="str">
        <f>IF(AND(D5&gt;5,B9="15D"),"15N",B9)</f>
        <v>15D</v>
      </c>
      <c r="C2"/>
      <c r="D2" s="4">
        <f>B10</f>
        <v>4</v>
      </c>
      <c r="E2" s="6" t="s">
        <v>0</v>
      </c>
      <c r="F2"/>
      <c r="G2" s="94" t="s">
        <v>22</v>
      </c>
      <c r="H2" s="51">
        <v>0</v>
      </c>
      <c r="K2" s="96">
        <f>H22</f>
        <v>145.43749999999997</v>
      </c>
      <c r="O2"/>
    </row>
    <row r="3" spans="1:17" ht="15" customHeight="1">
      <c r="A3" t="s">
        <v>13</v>
      </c>
      <c r="B3" s="1">
        <f t="shared" ref="B3:B5" si="0">B10</f>
        <v>4</v>
      </c>
      <c r="D3" s="1">
        <f>D2-(INT(D2))</f>
        <v>0</v>
      </c>
      <c r="E3">
        <f>IF(AND(D3&gt;0,D3&lt;=0.5),0.5,IF(D3&gt;0.5,1,0))</f>
        <v>0</v>
      </c>
      <c r="G3" s="94" t="s">
        <v>19</v>
      </c>
      <c r="H3" s="53">
        <v>0</v>
      </c>
      <c r="K3" s="97"/>
    </row>
    <row r="4" spans="1:17" ht="15" customHeight="1">
      <c r="A4" t="s">
        <v>14</v>
      </c>
      <c r="B4" s="1" t="str">
        <f t="shared" si="0"/>
        <v>Z3</v>
      </c>
      <c r="D4" s="1">
        <f>0.5-D3</f>
        <v>0.5</v>
      </c>
      <c r="E4" s="1"/>
      <c r="G4" t="s">
        <v>9863</v>
      </c>
      <c r="H4" s="51">
        <v>35</v>
      </c>
      <c r="K4" s="95" t="str">
        <f>Q4</f>
        <v>Com Taxa de Combustível - Express Docs</v>
      </c>
      <c r="M4" t="str">
        <f>VLOOKUP(B15,Listas!$S$2:$V$10,4,0)</f>
        <v>Express Docs</v>
      </c>
      <c r="O4" t="s">
        <v>28</v>
      </c>
      <c r="Q4" t="str">
        <f>CONCATENATE(O4," - ",M4)</f>
        <v>Com Taxa de Combustível - Express Docs</v>
      </c>
    </row>
    <row r="5" spans="1:17" ht="15" customHeight="1">
      <c r="A5" t="s">
        <v>16</v>
      </c>
      <c r="B5" s="19">
        <f t="shared" si="0"/>
        <v>0.14499999999999999</v>
      </c>
      <c r="D5" s="7">
        <f>INT(D2)+E3</f>
        <v>4</v>
      </c>
      <c r="E5" s="6" t="s">
        <v>1</v>
      </c>
      <c r="G5" t="s">
        <v>9864</v>
      </c>
      <c r="H5" s="53">
        <v>25</v>
      </c>
      <c r="K5" s="98">
        <f>H23</f>
        <v>166.52593749999997</v>
      </c>
    </row>
    <row r="6" spans="1:17" ht="15" customHeight="1">
      <c r="G6" t="s">
        <v>9865</v>
      </c>
      <c r="H6" s="51">
        <v>15</v>
      </c>
      <c r="K6" s="97"/>
    </row>
    <row r="7" spans="1:17" ht="15" customHeight="1">
      <c r="D7" s="20" t="s">
        <v>15</v>
      </c>
      <c r="E7" s="20">
        <v>30</v>
      </c>
      <c r="F7" s="16"/>
      <c r="G7" t="s">
        <v>9866</v>
      </c>
      <c r="H7" s="51">
        <v>35</v>
      </c>
      <c r="K7" s="95" t="str">
        <f>Q7</f>
        <v>Tempo de Trânsito para Albânia - Express Docs</v>
      </c>
      <c r="M7" t="str">
        <f>Listas!R14</f>
        <v>Albânia</v>
      </c>
      <c r="O7" t="str">
        <f>VLOOKUP(B2,Listas!$S$2:$T$4,2,0)</f>
        <v>Express Docs</v>
      </c>
      <c r="Q7" t="str">
        <f>CONCATENATE("Tempo de Trânsito"," para ",M7," - ",O7)</f>
        <v>Tempo de Trânsito para Albânia - Express Docs</v>
      </c>
    </row>
    <row r="8" spans="1:17" ht="15" customHeight="1">
      <c r="A8" t="s">
        <v>12</v>
      </c>
      <c r="B8" s="1" t="str">
        <f>Simulador!C7</f>
        <v>STBJ1</v>
      </c>
      <c r="G8" t="s">
        <v>9867</v>
      </c>
      <c r="H8" s="53">
        <v>25</v>
      </c>
      <c r="K8" s="99">
        <f>B22</f>
        <v>4</v>
      </c>
    </row>
    <row r="9" spans="1:17" ht="15" customHeight="1">
      <c r="A9" t="s">
        <v>11</v>
      </c>
      <c r="B9" s="1" t="str">
        <f>B18</f>
        <v>15D</v>
      </c>
      <c r="D9" s="3">
        <f>IF((D5-E7)&lt;=0,0,(D5-E7))</f>
        <v>0</v>
      </c>
      <c r="G9" t="s">
        <v>9868</v>
      </c>
      <c r="H9" s="51">
        <v>15</v>
      </c>
      <c r="K9" s="97"/>
    </row>
    <row r="10" spans="1:17" ht="15" customHeight="1">
      <c r="A10" t="s">
        <v>13</v>
      </c>
      <c r="B10" s="1">
        <f>Simulador!C17</f>
        <v>4</v>
      </c>
      <c r="D10" s="2">
        <f>D9-(INT(D9))</f>
        <v>0</v>
      </c>
      <c r="K10" s="95" t="s">
        <v>32</v>
      </c>
    </row>
    <row r="11" spans="1:17" ht="15" customHeight="1">
      <c r="A11" t="s">
        <v>14</v>
      </c>
      <c r="B11" s="1" t="str">
        <f>CONCATENATE("Z",Listas!S14)</f>
        <v>Z3</v>
      </c>
      <c r="D11" s="2">
        <f>D9-D10</f>
        <v>0</v>
      </c>
      <c r="K11" s="100">
        <f>D5</f>
        <v>4</v>
      </c>
    </row>
    <row r="12" spans="1:17" ht="15" customHeight="1">
      <c r="A12" t="s">
        <v>16</v>
      </c>
      <c r="B12" s="19">
        <f>Simulador!K3</f>
        <v>0.14499999999999999</v>
      </c>
      <c r="D12" s="5">
        <f>D11*2+(IF(D10=0.5,1,0))</f>
        <v>0</v>
      </c>
      <c r="E12" t="s">
        <v>2</v>
      </c>
    </row>
    <row r="13" spans="1:17" ht="15" customHeight="1" thickBot="1">
      <c r="D13" s="17"/>
      <c r="E13" s="18"/>
      <c r="F13" s="16"/>
    </row>
    <row r="14" spans="1:17" ht="15" customHeight="1" thickTop="1">
      <c r="A14" t="s">
        <v>9879</v>
      </c>
      <c r="D14" s="101" t="str">
        <f>IF(D5&gt;=30,(CONCATENATE(B1,"-",B2,"-",E7)),(CONCATENATE(B1,"-",B2,"-",D5)))</f>
        <v>STBJ1-15D-4</v>
      </c>
      <c r="E14" s="102">
        <f>VLOOKUP(D14,Tabela_EXP_PRBL!A3:H567,(HLOOKUP(Calculos_exp!B4,Tabela_EXP_PRBL!$A$1:$H$2,2)),0)</f>
        <v>145.43749999999997</v>
      </c>
      <c r="F14" s="16"/>
    </row>
    <row r="15" spans="1:17" ht="15" customHeight="1">
      <c r="A15" t="str">
        <f>Simulador!C15</f>
        <v>Express Docs</v>
      </c>
      <c r="B15" s="1" t="str">
        <f>VLOOKUP(A15,Listas!$V$2:$W$10,2,0)</f>
        <v>15D</v>
      </c>
      <c r="D15" s="103" t="str">
        <f>IF(D9&gt;0,(CONCATENATE(B1,"-",B2,"-","999999")),(CONCATENATE(B1,"-",B2,"-")))</f>
        <v>STBJ1-15D-</v>
      </c>
      <c r="E15" s="104">
        <f>IF(D12=0,0,((VLOOKUP(D15,Tabela_EXP_PRBL!A3:H567,(HLOOKUP(Calculos_exp!B4,Tabela_EXP_PRBL!A1:H2,2,0))))*D12))</f>
        <v>0</v>
      </c>
      <c r="F15" s="16"/>
    </row>
    <row r="16" spans="1:17" ht="15" customHeight="1">
      <c r="D16" s="105"/>
      <c r="E16" s="106"/>
    </row>
    <row r="17" spans="1:8" ht="15" customHeight="1" thickBot="1">
      <c r="A17" t="s">
        <v>9880</v>
      </c>
      <c r="D17" s="316"/>
      <c r="E17" s="317"/>
    </row>
    <row r="18" spans="1:8" ht="15" customHeight="1" thickTop="1">
      <c r="A18" s="6">
        <f>IF(ISERROR(SEARCH("+",B15,1)),0,(SEARCH("+",B15,1)))</f>
        <v>0</v>
      </c>
      <c r="B18" s="1" t="str">
        <f>IF(A18&gt;0,(LEFT(B15,3)),B15)</f>
        <v>15D</v>
      </c>
      <c r="D18" s="107" t="s">
        <v>17</v>
      </c>
      <c r="E18" s="108">
        <f>SUM(E14:E15)+B20</f>
        <v>145.43749999999997</v>
      </c>
      <c r="G18" s="121" t="s">
        <v>9883</v>
      </c>
      <c r="H18" s="122">
        <f>IF($B$24=$D$21,E14,E23)</f>
        <v>145.43749999999997</v>
      </c>
    </row>
    <row r="19" spans="1:8" ht="15" customHeight="1">
      <c r="B19" s="1">
        <f>IF(A18&gt;0,(RIGHT(B15,2)),0)</f>
        <v>0</v>
      </c>
      <c r="D19" s="109" t="s">
        <v>18</v>
      </c>
      <c r="E19" s="110">
        <f>E18*(1+B5)</f>
        <v>166.52593749999997</v>
      </c>
      <c r="G19" s="123" t="s">
        <v>9883</v>
      </c>
      <c r="H19" s="124">
        <f>IF($B$24=$D$21,E15,E24)</f>
        <v>0</v>
      </c>
    </row>
    <row r="20" spans="1:8" ht="15" customHeight="1">
      <c r="A20" t="s">
        <v>9881</v>
      </c>
      <c r="B20" s="1">
        <f>VLOOKUP(B15,$G$1:$H$9,2)</f>
        <v>0</v>
      </c>
      <c r="D20" s="105"/>
      <c r="E20" s="106"/>
      <c r="G20" s="125"/>
      <c r="H20" s="126"/>
    </row>
    <row r="21" spans="1:8" ht="15" customHeight="1" thickBot="1">
      <c r="D21" s="318" t="s">
        <v>9878</v>
      </c>
      <c r="E21" s="319"/>
      <c r="G21" s="324"/>
      <c r="H21" s="325"/>
    </row>
    <row r="22" spans="1:8" ht="15" customHeight="1" thickTop="1" thickBot="1">
      <c r="A22" t="s">
        <v>9877</v>
      </c>
      <c r="B22" s="1">
        <f>VLOOKUP(B2,Listas!$R$19:$S$21,2,0)</f>
        <v>4</v>
      </c>
      <c r="G22" s="127" t="s">
        <v>17</v>
      </c>
      <c r="H22" s="128">
        <f>IF($B$24=$D$21,E18,E27)</f>
        <v>145.43749999999997</v>
      </c>
    </row>
    <row r="23" spans="1:8" ht="15" customHeight="1" thickTop="1">
      <c r="D23" s="111" t="str">
        <f>D14</f>
        <v>STBJ1-15D-4</v>
      </c>
      <c r="E23" s="112">
        <f>VLOOKUP(D14,Tabela_IMP_PRBL!A3:H567,(HLOOKUP(Calculos_exp!B4,Tabela_IMP_PRBL!$A$1:$H$2,2)),0)</f>
        <v>203.61249999999995</v>
      </c>
      <c r="G23" s="129" t="s">
        <v>18</v>
      </c>
      <c r="H23" s="130">
        <f>IF($B$24=$D$21,E19,E28)</f>
        <v>166.52593749999997</v>
      </c>
    </row>
    <row r="24" spans="1:8" ht="15" customHeight="1">
      <c r="A24" t="s">
        <v>9884</v>
      </c>
      <c r="B24" s="1" t="str">
        <f>Simulador!C13</f>
        <v>Exportação</v>
      </c>
      <c r="D24" s="113" t="str">
        <f>D15</f>
        <v>STBJ1-15D-</v>
      </c>
      <c r="E24" s="114">
        <f>IF(D12=0,0,((VLOOKUP(D15,Tabela_IMP_PRBL!A3:H567,(HLOOKUP(Calculos_exp!B4,Tabela_IMP_PRBL!A1:H2,2,0))))*D12))</f>
        <v>0</v>
      </c>
      <c r="G24" s="125"/>
      <c r="H24" s="126"/>
    </row>
    <row r="25" spans="1:8" ht="15" customHeight="1" thickBot="1">
      <c r="D25" s="115"/>
      <c r="E25" s="116"/>
      <c r="G25" s="326" t="s">
        <v>9883</v>
      </c>
      <c r="H25" s="327"/>
    </row>
    <row r="26" spans="1:8" ht="15" customHeight="1" thickTop="1">
      <c r="D26" s="320"/>
      <c r="E26" s="321"/>
    </row>
    <row r="27" spans="1:8" ht="15" customHeight="1">
      <c r="D27" s="117" t="s">
        <v>17</v>
      </c>
      <c r="E27" s="118">
        <f>SUM(E23:E24)+B20</f>
        <v>203.61249999999995</v>
      </c>
    </row>
    <row r="28" spans="1:8" ht="15" customHeight="1">
      <c r="D28" s="119" t="s">
        <v>18</v>
      </c>
      <c r="E28" s="120">
        <f>E27*(1+B5)</f>
        <v>233.13631249999995</v>
      </c>
    </row>
    <row r="29" spans="1:8" ht="15" customHeight="1">
      <c r="D29" s="115"/>
      <c r="E29" s="116"/>
    </row>
    <row r="30" spans="1:8" ht="15" customHeight="1" thickBot="1">
      <c r="D30" s="322" t="s">
        <v>9882</v>
      </c>
      <c r="E30" s="323"/>
    </row>
    <row r="31" spans="1:8" ht="15" customHeight="1" thickTop="1"/>
  </sheetData>
  <mergeCells count="6">
    <mergeCell ref="D17:E17"/>
    <mergeCell ref="D21:E21"/>
    <mergeCell ref="D26:E26"/>
    <mergeCell ref="D30:E30"/>
    <mergeCell ref="G21:H21"/>
    <mergeCell ref="G25:H25"/>
  </mergeCells>
  <dataValidations disablePrompts="1" count="1">
    <dataValidation allowBlank="1" showErrorMessage="1" sqref="H2:H9"/>
  </dataValidations>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sheetPr codeName="Plan2">
    <tabColor rgb="FF92D050"/>
  </sheetPr>
  <dimension ref="A1:J567"/>
  <sheetViews>
    <sheetView zoomScale="60" zoomScaleNormal="60" workbookViewId="0">
      <pane ySplit="2" topLeftCell="A529" activePane="bottomLeft" state="frozen"/>
      <selection activeCell="A2" sqref="A2:A9570"/>
      <selection pane="bottomLeft" activeCell="A2" sqref="A2:A9570"/>
    </sheetView>
  </sheetViews>
  <sheetFormatPr defaultRowHeight="15"/>
  <cols>
    <col min="1" max="1" width="23.140625" style="1" customWidth="1"/>
    <col min="2" max="2" width="15.140625" style="1" customWidth="1"/>
    <col min="3" max="8" width="11.5703125" style="1" bestFit="1" customWidth="1"/>
    <col min="9" max="9" width="16.85546875" style="1" bestFit="1" customWidth="1"/>
    <col min="10" max="10" width="12" style="1" bestFit="1" customWidth="1"/>
    <col min="11" max="16384" width="9.140625" style="1"/>
  </cols>
  <sheetData>
    <row r="1" spans="1:10">
      <c r="B1" s="8" t="s">
        <v>3</v>
      </c>
      <c r="C1" s="8" t="s">
        <v>4</v>
      </c>
      <c r="D1" s="8" t="s">
        <v>5</v>
      </c>
      <c r="E1" s="8" t="s">
        <v>6</v>
      </c>
      <c r="F1" s="8" t="s">
        <v>7</v>
      </c>
      <c r="G1" s="8" t="s">
        <v>8</v>
      </c>
      <c r="H1" s="8" t="s">
        <v>9</v>
      </c>
    </row>
    <row r="2" spans="1:10">
      <c r="A2" s="9">
        <v>1</v>
      </c>
      <c r="B2" s="9">
        <v>2</v>
      </c>
      <c r="C2" s="9">
        <v>3</v>
      </c>
      <c r="D2" s="9">
        <v>4</v>
      </c>
      <c r="E2" s="9">
        <v>5</v>
      </c>
      <c r="F2" s="9">
        <v>6</v>
      </c>
      <c r="G2" s="9">
        <v>7</v>
      </c>
      <c r="H2" s="9">
        <v>8</v>
      </c>
      <c r="I2" s="8" t="s">
        <v>10</v>
      </c>
      <c r="J2" s="8" t="s">
        <v>11</v>
      </c>
    </row>
    <row r="3" spans="1:10">
      <c r="A3" s="11" t="str">
        <f>CONCATENATE(I3,B3)</f>
        <v>STBJ1-15D-0.5</v>
      </c>
      <c r="B3" s="11">
        <v>0.5</v>
      </c>
      <c r="C3" s="13">
        <v>49.8125</v>
      </c>
      <c r="D3" s="13">
        <v>51.875</v>
      </c>
      <c r="E3" s="13">
        <v>58.112499999999997</v>
      </c>
      <c r="F3" s="13">
        <v>70.537499999999994</v>
      </c>
      <c r="G3" s="13">
        <v>87.15</v>
      </c>
      <c r="H3" s="13">
        <v>87.15</v>
      </c>
      <c r="I3" s="1" t="s">
        <v>10201</v>
      </c>
      <c r="J3" s="1" t="str">
        <f>RIGHT(I3,4)</f>
        <v>15D-</v>
      </c>
    </row>
    <row r="4" spans="1:10">
      <c r="A4" s="11" t="str">
        <f t="shared" ref="A4:A67" si="0">CONCATENATE(I4,B4)</f>
        <v>STBJ1-15D-1</v>
      </c>
      <c r="B4" s="11">
        <v>1</v>
      </c>
      <c r="C4" s="13">
        <v>60.212499999999999</v>
      </c>
      <c r="D4" s="13">
        <v>62.587499999999999</v>
      </c>
      <c r="E4" s="13">
        <v>70.587500000000006</v>
      </c>
      <c r="F4" s="13">
        <v>84.399999999999991</v>
      </c>
      <c r="G4" s="13">
        <v>103.7625</v>
      </c>
      <c r="H4" s="13">
        <v>103.7625</v>
      </c>
      <c r="I4" s="1" t="s">
        <v>10201</v>
      </c>
      <c r="J4" s="1" t="str">
        <f t="shared" ref="J4:J67" si="1">RIGHT(I4,4)</f>
        <v>15D-</v>
      </c>
    </row>
    <row r="5" spans="1:10">
      <c r="A5" s="11" t="str">
        <f t="shared" si="0"/>
        <v>STBJ1-15D-1.5</v>
      </c>
      <c r="B5" s="11">
        <v>1.5</v>
      </c>
      <c r="C5" s="13">
        <v>70.612499999999997</v>
      </c>
      <c r="D5" s="13">
        <v>73.3</v>
      </c>
      <c r="E5" s="13">
        <v>83.0625</v>
      </c>
      <c r="F5" s="13">
        <v>98.262499999999989</v>
      </c>
      <c r="G5" s="13">
        <v>120.375</v>
      </c>
      <c r="H5" s="13">
        <v>120.375</v>
      </c>
      <c r="I5" s="1" t="s">
        <v>10201</v>
      </c>
      <c r="J5" s="1" t="str">
        <f t="shared" si="1"/>
        <v>15D-</v>
      </c>
    </row>
    <row r="6" spans="1:10">
      <c r="A6" s="11" t="str">
        <f t="shared" si="0"/>
        <v>STBJ1-15D-2</v>
      </c>
      <c r="B6" s="11">
        <v>2</v>
      </c>
      <c r="C6" s="13">
        <v>81.012500000000003</v>
      </c>
      <c r="D6" s="13">
        <v>84.012500000000003</v>
      </c>
      <c r="E6" s="13">
        <v>95.537499999999994</v>
      </c>
      <c r="F6" s="13">
        <v>112.12499999999999</v>
      </c>
      <c r="G6" s="13">
        <v>136.98750000000001</v>
      </c>
      <c r="H6" s="13">
        <v>136.98750000000001</v>
      </c>
      <c r="I6" s="1" t="s">
        <v>10201</v>
      </c>
      <c r="J6" s="1" t="str">
        <f t="shared" si="1"/>
        <v>15D-</v>
      </c>
    </row>
    <row r="7" spans="1:10">
      <c r="A7" s="11" t="str">
        <f t="shared" si="0"/>
        <v>STBJ1-15D-2.5</v>
      </c>
      <c r="B7" s="11">
        <v>2.5</v>
      </c>
      <c r="C7" s="13">
        <v>91.412500000000009</v>
      </c>
      <c r="D7" s="13">
        <v>94.725000000000009</v>
      </c>
      <c r="E7" s="13">
        <v>108.01249999999999</v>
      </c>
      <c r="F7" s="13">
        <v>125.98749999999998</v>
      </c>
      <c r="G7" s="13">
        <v>153.60000000000002</v>
      </c>
      <c r="H7" s="13">
        <v>153.60000000000002</v>
      </c>
      <c r="I7" s="1" t="s">
        <v>10201</v>
      </c>
      <c r="J7" s="1" t="str">
        <f t="shared" si="1"/>
        <v>15D-</v>
      </c>
    </row>
    <row r="8" spans="1:10">
      <c r="A8" s="11" t="str">
        <f t="shared" si="0"/>
        <v>STBJ1-15D-3</v>
      </c>
      <c r="B8" s="11">
        <v>3</v>
      </c>
      <c r="C8" s="13">
        <v>101.81250000000001</v>
      </c>
      <c r="D8" s="13">
        <v>105.43750000000001</v>
      </c>
      <c r="E8" s="13">
        <v>120.48749999999998</v>
      </c>
      <c r="F8" s="13">
        <v>139.85</v>
      </c>
      <c r="G8" s="13">
        <v>170.21250000000003</v>
      </c>
      <c r="H8" s="13">
        <v>170.21250000000003</v>
      </c>
      <c r="I8" s="1" t="s">
        <v>10201</v>
      </c>
      <c r="J8" s="1" t="str">
        <f t="shared" si="1"/>
        <v>15D-</v>
      </c>
    </row>
    <row r="9" spans="1:10">
      <c r="A9" s="11" t="str">
        <f t="shared" si="0"/>
        <v>STBJ1-15D-3.5</v>
      </c>
      <c r="B9" s="11">
        <v>3.5</v>
      </c>
      <c r="C9" s="13">
        <v>112.21250000000002</v>
      </c>
      <c r="D9" s="13">
        <v>116.15000000000002</v>
      </c>
      <c r="E9" s="13">
        <v>132.96249999999998</v>
      </c>
      <c r="F9" s="13">
        <v>153.71250000000001</v>
      </c>
      <c r="G9" s="13">
        <v>186.82500000000005</v>
      </c>
      <c r="H9" s="13">
        <v>186.82500000000005</v>
      </c>
      <c r="I9" s="1" t="s">
        <v>10201</v>
      </c>
      <c r="J9" s="1" t="str">
        <f t="shared" si="1"/>
        <v>15D-</v>
      </c>
    </row>
    <row r="10" spans="1:10">
      <c r="A10" s="11" t="str">
        <f t="shared" si="0"/>
        <v>STBJ1-15D-4</v>
      </c>
      <c r="B10" s="11">
        <v>4</v>
      </c>
      <c r="C10" s="13">
        <v>122.61250000000003</v>
      </c>
      <c r="D10" s="13">
        <v>126.86250000000003</v>
      </c>
      <c r="E10" s="13">
        <v>145.43749999999997</v>
      </c>
      <c r="F10" s="13">
        <v>167.57500000000002</v>
      </c>
      <c r="G10" s="13">
        <v>203.43750000000006</v>
      </c>
      <c r="H10" s="13">
        <v>203.43750000000006</v>
      </c>
      <c r="I10" s="1" t="s">
        <v>10201</v>
      </c>
      <c r="J10" s="1" t="str">
        <f t="shared" si="1"/>
        <v>15D-</v>
      </c>
    </row>
    <row r="11" spans="1:10">
      <c r="A11" s="11" t="str">
        <f t="shared" si="0"/>
        <v>STBJ1-15D-4.5</v>
      </c>
      <c r="B11" s="11">
        <v>4.5</v>
      </c>
      <c r="C11" s="13">
        <v>133.01250000000002</v>
      </c>
      <c r="D11" s="13">
        <v>137.57500000000002</v>
      </c>
      <c r="E11" s="13">
        <v>157.91249999999997</v>
      </c>
      <c r="F11" s="13">
        <v>181.43750000000003</v>
      </c>
      <c r="G11" s="13">
        <v>220.05000000000007</v>
      </c>
      <c r="H11" s="13">
        <v>220.05000000000007</v>
      </c>
      <c r="I11" s="1" t="s">
        <v>10201</v>
      </c>
      <c r="J11" s="1" t="str">
        <f t="shared" si="1"/>
        <v>15D-</v>
      </c>
    </row>
    <row r="12" spans="1:10">
      <c r="A12" s="11" t="str">
        <f t="shared" si="0"/>
        <v>STBJ1-15D-5</v>
      </c>
      <c r="B12" s="11">
        <v>5</v>
      </c>
      <c r="C12" s="13">
        <v>143.41250000000002</v>
      </c>
      <c r="D12" s="13">
        <v>148.28750000000002</v>
      </c>
      <c r="E12" s="13">
        <v>170.38749999999996</v>
      </c>
      <c r="F12" s="13">
        <v>195.30000000000004</v>
      </c>
      <c r="G12" s="13">
        <v>236.66250000000008</v>
      </c>
      <c r="H12" s="13">
        <v>236.66250000000008</v>
      </c>
      <c r="I12" s="1" t="s">
        <v>10201</v>
      </c>
      <c r="J12" s="1" t="str">
        <f t="shared" si="1"/>
        <v>15D-</v>
      </c>
    </row>
    <row r="13" spans="1:10">
      <c r="A13" s="12" t="str">
        <f t="shared" si="0"/>
        <v>STBJ1-15N-0.5</v>
      </c>
      <c r="B13" s="12">
        <v>0.5</v>
      </c>
      <c r="C13" s="14">
        <v>62.237499999999997</v>
      </c>
      <c r="D13" s="14">
        <v>60.174999999999997</v>
      </c>
      <c r="E13" s="14">
        <v>70.537499999999994</v>
      </c>
      <c r="F13" s="14">
        <v>87.15</v>
      </c>
      <c r="G13" s="14">
        <v>99.587500000000006</v>
      </c>
      <c r="H13" s="14">
        <v>99.587500000000006</v>
      </c>
      <c r="I13" s="1" t="s">
        <v>10202</v>
      </c>
      <c r="J13" s="1" t="str">
        <f t="shared" si="1"/>
        <v>15N-</v>
      </c>
    </row>
    <row r="14" spans="1:10">
      <c r="A14" s="12" t="str">
        <f t="shared" si="0"/>
        <v>STBJ1-15N-1</v>
      </c>
      <c r="B14" s="12">
        <v>1</v>
      </c>
      <c r="C14" s="14">
        <v>72.637500000000003</v>
      </c>
      <c r="D14" s="14">
        <v>70.887500000000003</v>
      </c>
      <c r="E14" s="14">
        <v>83.012499999999989</v>
      </c>
      <c r="F14" s="14">
        <v>101.0125</v>
      </c>
      <c r="G14" s="14">
        <v>116.2</v>
      </c>
      <c r="H14" s="14">
        <v>116.2</v>
      </c>
      <c r="I14" s="1" t="s">
        <v>10202</v>
      </c>
      <c r="J14" s="1" t="str">
        <f t="shared" si="1"/>
        <v>15N-</v>
      </c>
    </row>
    <row r="15" spans="1:10">
      <c r="A15" s="12" t="str">
        <f t="shared" si="0"/>
        <v>STBJ1-15N-1.5</v>
      </c>
      <c r="B15" s="12">
        <v>1.5</v>
      </c>
      <c r="C15" s="14">
        <v>83.037500000000009</v>
      </c>
      <c r="D15" s="14">
        <v>81.600000000000009</v>
      </c>
      <c r="E15" s="14">
        <v>95.487499999999983</v>
      </c>
      <c r="F15" s="14">
        <v>114.875</v>
      </c>
      <c r="G15" s="14">
        <v>132.8125</v>
      </c>
      <c r="H15" s="14">
        <v>132.8125</v>
      </c>
      <c r="I15" s="1" t="s">
        <v>10202</v>
      </c>
      <c r="J15" s="1" t="str">
        <f t="shared" si="1"/>
        <v>15N-</v>
      </c>
    </row>
    <row r="16" spans="1:10">
      <c r="A16" s="12" t="str">
        <f t="shared" si="0"/>
        <v>STBJ1-15N-2</v>
      </c>
      <c r="B16" s="12">
        <v>2</v>
      </c>
      <c r="C16" s="14">
        <v>93.437500000000014</v>
      </c>
      <c r="D16" s="14">
        <v>92.312500000000014</v>
      </c>
      <c r="E16" s="14">
        <v>107.96249999999998</v>
      </c>
      <c r="F16" s="14">
        <v>128.73750000000001</v>
      </c>
      <c r="G16" s="14">
        <v>149.42500000000001</v>
      </c>
      <c r="H16" s="14">
        <v>149.42500000000001</v>
      </c>
      <c r="I16" s="1" t="s">
        <v>10202</v>
      </c>
      <c r="J16" s="1" t="str">
        <f t="shared" si="1"/>
        <v>15N-</v>
      </c>
    </row>
    <row r="17" spans="1:10">
      <c r="A17" s="12" t="str">
        <f t="shared" si="0"/>
        <v>STBJ1-15N-2.5</v>
      </c>
      <c r="B17" s="12">
        <v>2.5</v>
      </c>
      <c r="C17" s="14">
        <v>103.83750000000002</v>
      </c>
      <c r="D17" s="14">
        <v>103.02500000000002</v>
      </c>
      <c r="E17" s="14">
        <v>120.43749999999997</v>
      </c>
      <c r="F17" s="14">
        <v>142.60000000000002</v>
      </c>
      <c r="G17" s="14">
        <v>166.03750000000002</v>
      </c>
      <c r="H17" s="14">
        <v>166.03750000000002</v>
      </c>
      <c r="I17" s="1" t="s">
        <v>10202</v>
      </c>
      <c r="J17" s="1" t="str">
        <f t="shared" si="1"/>
        <v>15N-</v>
      </c>
    </row>
    <row r="18" spans="1:10">
      <c r="A18" s="12" t="str">
        <f t="shared" si="0"/>
        <v>STBJ1-15N-3</v>
      </c>
      <c r="B18" s="12">
        <v>3</v>
      </c>
      <c r="C18" s="14">
        <v>114.23750000000003</v>
      </c>
      <c r="D18" s="14">
        <v>113.73750000000003</v>
      </c>
      <c r="E18" s="14">
        <v>132.91249999999997</v>
      </c>
      <c r="F18" s="14">
        <v>156.46250000000003</v>
      </c>
      <c r="G18" s="14">
        <v>182.65000000000003</v>
      </c>
      <c r="H18" s="14">
        <v>182.65000000000003</v>
      </c>
      <c r="I18" s="1" t="s">
        <v>10202</v>
      </c>
      <c r="J18" s="1" t="str">
        <f t="shared" si="1"/>
        <v>15N-</v>
      </c>
    </row>
    <row r="19" spans="1:10">
      <c r="A19" s="12" t="str">
        <f t="shared" si="0"/>
        <v>STBJ1-15N-3.5</v>
      </c>
      <c r="B19" s="12">
        <v>3.5</v>
      </c>
      <c r="C19" s="14">
        <v>124.63750000000003</v>
      </c>
      <c r="D19" s="14">
        <v>124.45000000000003</v>
      </c>
      <c r="E19" s="14">
        <v>145.38749999999996</v>
      </c>
      <c r="F19" s="14">
        <v>170.32500000000005</v>
      </c>
      <c r="G19" s="14">
        <v>199.26250000000005</v>
      </c>
      <c r="H19" s="14">
        <v>199.26250000000005</v>
      </c>
      <c r="I19" s="1" t="s">
        <v>10202</v>
      </c>
      <c r="J19" s="1" t="str">
        <f t="shared" si="1"/>
        <v>15N-</v>
      </c>
    </row>
    <row r="20" spans="1:10">
      <c r="A20" s="12" t="str">
        <f t="shared" si="0"/>
        <v>STBJ1-15N-4</v>
      </c>
      <c r="B20" s="12">
        <v>4</v>
      </c>
      <c r="C20" s="14">
        <v>135.03750000000002</v>
      </c>
      <c r="D20" s="14">
        <v>135.16250000000002</v>
      </c>
      <c r="E20" s="14">
        <v>157.86249999999995</v>
      </c>
      <c r="F20" s="14">
        <v>184.18750000000006</v>
      </c>
      <c r="G20" s="14">
        <v>215.87500000000006</v>
      </c>
      <c r="H20" s="14">
        <v>215.87500000000006</v>
      </c>
      <c r="I20" s="1" t="s">
        <v>10202</v>
      </c>
      <c r="J20" s="1" t="str">
        <f t="shared" si="1"/>
        <v>15N-</v>
      </c>
    </row>
    <row r="21" spans="1:10">
      <c r="A21" s="12" t="str">
        <f t="shared" si="0"/>
        <v>STBJ1-15N-4.5</v>
      </c>
      <c r="B21" s="12">
        <v>4.5</v>
      </c>
      <c r="C21" s="14">
        <v>145.43750000000003</v>
      </c>
      <c r="D21" s="14">
        <v>145.87500000000003</v>
      </c>
      <c r="E21" s="14">
        <v>170.33749999999995</v>
      </c>
      <c r="F21" s="14">
        <v>198.05000000000007</v>
      </c>
      <c r="G21" s="14">
        <v>232.48750000000007</v>
      </c>
      <c r="H21" s="14">
        <v>232.48750000000007</v>
      </c>
      <c r="I21" s="1" t="s">
        <v>10202</v>
      </c>
      <c r="J21" s="1" t="str">
        <f t="shared" si="1"/>
        <v>15N-</v>
      </c>
    </row>
    <row r="22" spans="1:10">
      <c r="A22" s="12" t="str">
        <f t="shared" si="0"/>
        <v>STBJ1-15N-5</v>
      </c>
      <c r="B22" s="12">
        <v>5</v>
      </c>
      <c r="C22" s="14">
        <v>155.83750000000003</v>
      </c>
      <c r="D22" s="14">
        <v>156.58750000000003</v>
      </c>
      <c r="E22" s="14">
        <v>182.81249999999994</v>
      </c>
      <c r="F22" s="14">
        <v>211.91250000000008</v>
      </c>
      <c r="G22" s="14">
        <v>249.10000000000008</v>
      </c>
      <c r="H22" s="14">
        <v>249.10000000000008</v>
      </c>
      <c r="I22" s="1" t="s">
        <v>10202</v>
      </c>
      <c r="J22" s="1" t="str">
        <f t="shared" si="1"/>
        <v>15N-</v>
      </c>
    </row>
    <row r="23" spans="1:10">
      <c r="A23" s="12" t="str">
        <f t="shared" si="0"/>
        <v>STBJ1-15N-5.5</v>
      </c>
      <c r="B23" s="12">
        <v>5.5</v>
      </c>
      <c r="C23" s="14">
        <v>164.36250000000004</v>
      </c>
      <c r="D23" s="14">
        <v>165.73750000000004</v>
      </c>
      <c r="E23" s="14">
        <v>193.31249999999994</v>
      </c>
      <c r="F23" s="14">
        <v>224.28750000000008</v>
      </c>
      <c r="G23" s="14">
        <v>264.05000000000007</v>
      </c>
      <c r="H23" s="14">
        <v>264.05000000000007</v>
      </c>
      <c r="I23" s="1" t="s">
        <v>10202</v>
      </c>
      <c r="J23" s="1" t="str">
        <f t="shared" si="1"/>
        <v>15N-</v>
      </c>
    </row>
    <row r="24" spans="1:10">
      <c r="A24" s="12" t="str">
        <f t="shared" si="0"/>
        <v>STBJ1-15N-6</v>
      </c>
      <c r="B24" s="12">
        <v>6</v>
      </c>
      <c r="C24" s="14">
        <v>172.88750000000005</v>
      </c>
      <c r="D24" s="14">
        <v>174.88750000000005</v>
      </c>
      <c r="E24" s="14">
        <v>203.81249999999994</v>
      </c>
      <c r="F24" s="14">
        <v>236.66250000000008</v>
      </c>
      <c r="G24" s="14">
        <v>279.00000000000006</v>
      </c>
      <c r="H24" s="14">
        <v>279.00000000000006</v>
      </c>
      <c r="I24" s="1" t="s">
        <v>10202</v>
      </c>
      <c r="J24" s="1" t="str">
        <f t="shared" si="1"/>
        <v>15N-</v>
      </c>
    </row>
    <row r="25" spans="1:10">
      <c r="A25" s="12" t="str">
        <f t="shared" si="0"/>
        <v>STBJ1-15N-6.5</v>
      </c>
      <c r="B25" s="12">
        <v>6.5</v>
      </c>
      <c r="C25" s="14">
        <v>181.41250000000005</v>
      </c>
      <c r="D25" s="14">
        <v>184.03750000000005</v>
      </c>
      <c r="E25" s="14">
        <v>214.31249999999994</v>
      </c>
      <c r="F25" s="14">
        <v>249.03750000000008</v>
      </c>
      <c r="G25" s="14">
        <v>293.95000000000005</v>
      </c>
      <c r="H25" s="14">
        <v>293.95000000000005</v>
      </c>
      <c r="I25" s="1" t="s">
        <v>10202</v>
      </c>
      <c r="J25" s="1" t="str">
        <f t="shared" si="1"/>
        <v>15N-</v>
      </c>
    </row>
    <row r="26" spans="1:10">
      <c r="A26" s="12" t="str">
        <f t="shared" si="0"/>
        <v>STBJ1-15N-7</v>
      </c>
      <c r="B26" s="12">
        <v>7</v>
      </c>
      <c r="C26" s="14">
        <v>189.93750000000006</v>
      </c>
      <c r="D26" s="14">
        <v>193.18750000000006</v>
      </c>
      <c r="E26" s="14">
        <v>224.81249999999994</v>
      </c>
      <c r="F26" s="14">
        <v>261.41250000000008</v>
      </c>
      <c r="G26" s="14">
        <v>308.90000000000003</v>
      </c>
      <c r="H26" s="14">
        <v>308.90000000000003</v>
      </c>
      <c r="I26" s="1" t="s">
        <v>10202</v>
      </c>
      <c r="J26" s="1" t="str">
        <f t="shared" si="1"/>
        <v>15N-</v>
      </c>
    </row>
    <row r="27" spans="1:10">
      <c r="A27" s="12" t="str">
        <f t="shared" si="0"/>
        <v>STBJ1-15N-7.5</v>
      </c>
      <c r="B27" s="12">
        <v>7.5</v>
      </c>
      <c r="C27" s="14">
        <v>198.46250000000006</v>
      </c>
      <c r="D27" s="14">
        <v>202.33750000000006</v>
      </c>
      <c r="E27" s="14">
        <v>235.31249999999994</v>
      </c>
      <c r="F27" s="14">
        <v>273.78750000000008</v>
      </c>
      <c r="G27" s="14">
        <v>323.85000000000002</v>
      </c>
      <c r="H27" s="14">
        <v>323.85000000000002</v>
      </c>
      <c r="I27" s="1" t="s">
        <v>10202</v>
      </c>
      <c r="J27" s="1" t="str">
        <f t="shared" si="1"/>
        <v>15N-</v>
      </c>
    </row>
    <row r="28" spans="1:10">
      <c r="A28" s="12" t="str">
        <f t="shared" si="0"/>
        <v>STBJ1-15N-8</v>
      </c>
      <c r="B28" s="12">
        <v>8</v>
      </c>
      <c r="C28" s="14">
        <v>206.98750000000007</v>
      </c>
      <c r="D28" s="14">
        <v>211.48750000000007</v>
      </c>
      <c r="E28" s="14">
        <v>245.81249999999994</v>
      </c>
      <c r="F28" s="14">
        <v>286.16250000000008</v>
      </c>
      <c r="G28" s="14">
        <v>338.8</v>
      </c>
      <c r="H28" s="14">
        <v>338.8</v>
      </c>
      <c r="I28" s="1" t="s">
        <v>10202</v>
      </c>
      <c r="J28" s="1" t="str">
        <f t="shared" si="1"/>
        <v>15N-</v>
      </c>
    </row>
    <row r="29" spans="1:10">
      <c r="A29" s="12" t="str">
        <f t="shared" si="0"/>
        <v>STBJ1-15N-8.5</v>
      </c>
      <c r="B29" s="12">
        <v>8.5</v>
      </c>
      <c r="C29" s="14">
        <v>215.51250000000007</v>
      </c>
      <c r="D29" s="14">
        <v>220.63750000000007</v>
      </c>
      <c r="E29" s="14">
        <v>256.31249999999994</v>
      </c>
      <c r="F29" s="14">
        <v>298.53750000000008</v>
      </c>
      <c r="G29" s="14">
        <v>353.75</v>
      </c>
      <c r="H29" s="14">
        <v>353.75</v>
      </c>
      <c r="I29" s="1" t="s">
        <v>10202</v>
      </c>
      <c r="J29" s="1" t="str">
        <f t="shared" si="1"/>
        <v>15N-</v>
      </c>
    </row>
    <row r="30" spans="1:10">
      <c r="A30" s="12" t="str">
        <f t="shared" si="0"/>
        <v>STBJ1-15N-9</v>
      </c>
      <c r="B30" s="12">
        <v>9</v>
      </c>
      <c r="C30" s="14">
        <v>224.03750000000008</v>
      </c>
      <c r="D30" s="14">
        <v>229.78750000000008</v>
      </c>
      <c r="E30" s="14">
        <v>266.81249999999994</v>
      </c>
      <c r="F30" s="14">
        <v>310.91250000000008</v>
      </c>
      <c r="G30" s="14">
        <v>368.7</v>
      </c>
      <c r="H30" s="14">
        <v>368.7</v>
      </c>
      <c r="I30" s="1" t="s">
        <v>10202</v>
      </c>
      <c r="J30" s="1" t="str">
        <f t="shared" si="1"/>
        <v>15N-</v>
      </c>
    </row>
    <row r="31" spans="1:10">
      <c r="A31" s="12" t="str">
        <f t="shared" si="0"/>
        <v>STBJ1-15N-9.5</v>
      </c>
      <c r="B31" s="12">
        <v>9.5</v>
      </c>
      <c r="C31" s="14">
        <v>232.56250000000009</v>
      </c>
      <c r="D31" s="14">
        <v>238.93750000000009</v>
      </c>
      <c r="E31" s="14">
        <v>277.31249999999994</v>
      </c>
      <c r="F31" s="14">
        <v>323.28750000000008</v>
      </c>
      <c r="G31" s="14">
        <v>383.65</v>
      </c>
      <c r="H31" s="14">
        <v>383.65</v>
      </c>
      <c r="I31" s="1" t="s">
        <v>10202</v>
      </c>
      <c r="J31" s="1" t="str">
        <f t="shared" si="1"/>
        <v>15N-</v>
      </c>
    </row>
    <row r="32" spans="1:10">
      <c r="A32" s="12" t="str">
        <f t="shared" si="0"/>
        <v>STBJ1-15N-10</v>
      </c>
      <c r="B32" s="12">
        <v>10</v>
      </c>
      <c r="C32" s="14">
        <v>241.08750000000009</v>
      </c>
      <c r="D32" s="14">
        <v>248.08750000000009</v>
      </c>
      <c r="E32" s="14">
        <v>287.81249999999994</v>
      </c>
      <c r="F32" s="14">
        <v>335.66250000000008</v>
      </c>
      <c r="G32" s="14">
        <v>398.59999999999997</v>
      </c>
      <c r="H32" s="14">
        <v>398.59999999999997</v>
      </c>
      <c r="I32" s="1" t="s">
        <v>10202</v>
      </c>
      <c r="J32" s="1" t="str">
        <f t="shared" si="1"/>
        <v>15N-</v>
      </c>
    </row>
    <row r="33" spans="1:10">
      <c r="A33" s="12" t="str">
        <f t="shared" si="0"/>
        <v>STBJ1-15N-10.5</v>
      </c>
      <c r="B33" s="12">
        <v>10.5</v>
      </c>
      <c r="C33" s="14">
        <v>249.6125000000001</v>
      </c>
      <c r="D33" s="14">
        <v>257.23750000000007</v>
      </c>
      <c r="E33" s="14">
        <v>298.31249999999994</v>
      </c>
      <c r="F33" s="14">
        <v>348.03750000000008</v>
      </c>
      <c r="G33" s="14">
        <v>413.54999999999995</v>
      </c>
      <c r="H33" s="14">
        <v>413.54999999999995</v>
      </c>
      <c r="I33" s="1" t="s">
        <v>10202</v>
      </c>
      <c r="J33" s="1" t="str">
        <f t="shared" si="1"/>
        <v>15N-</v>
      </c>
    </row>
    <row r="34" spans="1:10">
      <c r="A34" s="12" t="str">
        <f t="shared" si="0"/>
        <v>STBJ1-15N-11</v>
      </c>
      <c r="B34" s="12">
        <v>11</v>
      </c>
      <c r="C34" s="14">
        <v>258.1375000000001</v>
      </c>
      <c r="D34" s="14">
        <v>266.38750000000005</v>
      </c>
      <c r="E34" s="14">
        <v>308.81249999999994</v>
      </c>
      <c r="F34" s="14">
        <v>360.41250000000008</v>
      </c>
      <c r="G34" s="14">
        <v>428.49999999999994</v>
      </c>
      <c r="H34" s="14">
        <v>428.49999999999994</v>
      </c>
      <c r="I34" s="1" t="s">
        <v>10202</v>
      </c>
      <c r="J34" s="1" t="str">
        <f t="shared" si="1"/>
        <v>15N-</v>
      </c>
    </row>
    <row r="35" spans="1:10">
      <c r="A35" s="12" t="str">
        <f t="shared" si="0"/>
        <v>STBJ1-15N-11.5</v>
      </c>
      <c r="B35" s="12">
        <v>11.5</v>
      </c>
      <c r="C35" s="14">
        <v>266.66250000000008</v>
      </c>
      <c r="D35" s="14">
        <v>275.53750000000002</v>
      </c>
      <c r="E35" s="14">
        <v>319.31249999999994</v>
      </c>
      <c r="F35" s="14">
        <v>372.78750000000008</v>
      </c>
      <c r="G35" s="14">
        <v>443.44999999999993</v>
      </c>
      <c r="H35" s="14">
        <v>443.44999999999993</v>
      </c>
      <c r="I35" s="1" t="s">
        <v>10202</v>
      </c>
      <c r="J35" s="1" t="str">
        <f t="shared" si="1"/>
        <v>15N-</v>
      </c>
    </row>
    <row r="36" spans="1:10">
      <c r="A36" s="12" t="str">
        <f t="shared" si="0"/>
        <v>STBJ1-15N-12</v>
      </c>
      <c r="B36" s="12">
        <v>12</v>
      </c>
      <c r="C36" s="14">
        <v>275.18750000000006</v>
      </c>
      <c r="D36" s="14">
        <v>284.6875</v>
      </c>
      <c r="E36" s="14">
        <v>329.81249999999994</v>
      </c>
      <c r="F36" s="14">
        <v>385.16250000000008</v>
      </c>
      <c r="G36" s="14">
        <v>458.39999999999992</v>
      </c>
      <c r="H36" s="14">
        <v>458.39999999999992</v>
      </c>
      <c r="I36" s="1" t="s">
        <v>10202</v>
      </c>
      <c r="J36" s="1" t="str">
        <f t="shared" si="1"/>
        <v>15N-</v>
      </c>
    </row>
    <row r="37" spans="1:10">
      <c r="A37" s="12" t="str">
        <f t="shared" si="0"/>
        <v>STBJ1-15N-12.5</v>
      </c>
      <c r="B37" s="12">
        <v>12.5</v>
      </c>
      <c r="C37" s="14">
        <v>283.71250000000003</v>
      </c>
      <c r="D37" s="14">
        <v>293.83749999999998</v>
      </c>
      <c r="E37" s="14">
        <v>340.31249999999994</v>
      </c>
      <c r="F37" s="14">
        <v>397.53750000000008</v>
      </c>
      <c r="G37" s="14">
        <v>473.34999999999991</v>
      </c>
      <c r="H37" s="14">
        <v>473.34999999999991</v>
      </c>
      <c r="I37" s="1" t="s">
        <v>10202</v>
      </c>
      <c r="J37" s="1" t="str">
        <f t="shared" si="1"/>
        <v>15N-</v>
      </c>
    </row>
    <row r="38" spans="1:10">
      <c r="A38" s="12" t="str">
        <f t="shared" si="0"/>
        <v>STBJ1-15N-13</v>
      </c>
      <c r="B38" s="12">
        <v>13</v>
      </c>
      <c r="C38" s="14">
        <v>292.23750000000001</v>
      </c>
      <c r="D38" s="14">
        <v>302.98749999999995</v>
      </c>
      <c r="E38" s="14">
        <v>350.81249999999994</v>
      </c>
      <c r="F38" s="14">
        <v>409.91250000000008</v>
      </c>
      <c r="G38" s="14">
        <v>488.2999999999999</v>
      </c>
      <c r="H38" s="14">
        <v>488.2999999999999</v>
      </c>
      <c r="I38" s="1" t="s">
        <v>10202</v>
      </c>
      <c r="J38" s="1" t="str">
        <f t="shared" si="1"/>
        <v>15N-</v>
      </c>
    </row>
    <row r="39" spans="1:10">
      <c r="A39" s="12" t="str">
        <f t="shared" si="0"/>
        <v>STBJ1-15N-13.5</v>
      </c>
      <c r="B39" s="12">
        <v>13.5</v>
      </c>
      <c r="C39" s="14">
        <v>300.76249999999999</v>
      </c>
      <c r="D39" s="14">
        <v>312.13749999999993</v>
      </c>
      <c r="E39" s="14">
        <v>361.31249999999994</v>
      </c>
      <c r="F39" s="14">
        <v>422.28750000000008</v>
      </c>
      <c r="G39" s="14">
        <v>503.24999999999989</v>
      </c>
      <c r="H39" s="14">
        <v>503.24999999999989</v>
      </c>
      <c r="I39" s="1" t="s">
        <v>10202</v>
      </c>
      <c r="J39" s="1" t="str">
        <f t="shared" si="1"/>
        <v>15N-</v>
      </c>
    </row>
    <row r="40" spans="1:10">
      <c r="A40" s="12" t="str">
        <f t="shared" si="0"/>
        <v>STBJ1-15N-14</v>
      </c>
      <c r="B40" s="12">
        <v>14</v>
      </c>
      <c r="C40" s="14">
        <v>309.28749999999997</v>
      </c>
      <c r="D40" s="14">
        <v>321.28749999999991</v>
      </c>
      <c r="E40" s="14">
        <v>371.81249999999994</v>
      </c>
      <c r="F40" s="14">
        <v>434.66250000000008</v>
      </c>
      <c r="G40" s="14">
        <v>518.19999999999993</v>
      </c>
      <c r="H40" s="14">
        <v>518.19999999999993</v>
      </c>
      <c r="I40" s="1" t="s">
        <v>10202</v>
      </c>
      <c r="J40" s="1" t="str">
        <f t="shared" si="1"/>
        <v>15N-</v>
      </c>
    </row>
    <row r="41" spans="1:10">
      <c r="A41" s="12" t="str">
        <f t="shared" si="0"/>
        <v>STBJ1-15N-14.5</v>
      </c>
      <c r="B41" s="12">
        <v>14.5</v>
      </c>
      <c r="C41" s="14">
        <v>317.81249999999994</v>
      </c>
      <c r="D41" s="14">
        <v>330.43749999999989</v>
      </c>
      <c r="E41" s="14">
        <v>382.31249999999994</v>
      </c>
      <c r="F41" s="14">
        <v>447.03750000000008</v>
      </c>
      <c r="G41" s="14">
        <v>533.15</v>
      </c>
      <c r="H41" s="14">
        <v>533.15</v>
      </c>
      <c r="I41" s="1" t="s">
        <v>10202</v>
      </c>
      <c r="J41" s="1" t="str">
        <f t="shared" si="1"/>
        <v>15N-</v>
      </c>
    </row>
    <row r="42" spans="1:10">
      <c r="A42" s="12" t="str">
        <f t="shared" si="0"/>
        <v>STBJ1-15N-15</v>
      </c>
      <c r="B42" s="12">
        <v>15</v>
      </c>
      <c r="C42" s="14">
        <v>326.33749999999992</v>
      </c>
      <c r="D42" s="14">
        <v>339.58749999999986</v>
      </c>
      <c r="E42" s="14">
        <v>392.81249999999994</v>
      </c>
      <c r="F42" s="14">
        <v>459.41250000000008</v>
      </c>
      <c r="G42" s="14">
        <v>548.1</v>
      </c>
      <c r="H42" s="14">
        <v>548.1</v>
      </c>
      <c r="I42" s="1" t="s">
        <v>10202</v>
      </c>
      <c r="J42" s="1" t="str">
        <f t="shared" si="1"/>
        <v>15N-</v>
      </c>
    </row>
    <row r="43" spans="1:10">
      <c r="A43" s="12" t="str">
        <f t="shared" si="0"/>
        <v>STBJ1-15N-15.5</v>
      </c>
      <c r="B43" s="12">
        <v>15.5</v>
      </c>
      <c r="C43" s="14">
        <v>331.09999999999991</v>
      </c>
      <c r="D43" s="14">
        <v>344.78749999999985</v>
      </c>
      <c r="E43" s="14">
        <v>398.76249999999993</v>
      </c>
      <c r="F43" s="14">
        <v>466.48750000000007</v>
      </c>
      <c r="G43" s="14">
        <v>556.70000000000005</v>
      </c>
      <c r="H43" s="14">
        <v>556.70000000000005</v>
      </c>
      <c r="I43" s="1" t="s">
        <v>10202</v>
      </c>
      <c r="J43" s="1" t="str">
        <f t="shared" si="1"/>
        <v>15N-</v>
      </c>
    </row>
    <row r="44" spans="1:10">
      <c r="A44" s="12" t="str">
        <f t="shared" si="0"/>
        <v>STBJ1-15N-16</v>
      </c>
      <c r="B44" s="12">
        <v>16</v>
      </c>
      <c r="C44" s="14">
        <v>335.8624999999999</v>
      </c>
      <c r="D44" s="14">
        <v>349.98749999999984</v>
      </c>
      <c r="E44" s="14">
        <v>404.71249999999992</v>
      </c>
      <c r="F44" s="14">
        <v>473.56250000000006</v>
      </c>
      <c r="G44" s="14">
        <v>565.30000000000007</v>
      </c>
      <c r="H44" s="14">
        <v>565.30000000000007</v>
      </c>
      <c r="I44" s="1" t="s">
        <v>10202</v>
      </c>
      <c r="J44" s="1" t="str">
        <f t="shared" si="1"/>
        <v>15N-</v>
      </c>
    </row>
    <row r="45" spans="1:10">
      <c r="A45" s="12" t="str">
        <f t="shared" si="0"/>
        <v>STBJ1-15N-16.5</v>
      </c>
      <c r="B45" s="12">
        <v>16.5</v>
      </c>
      <c r="C45" s="14">
        <v>340.62499999999989</v>
      </c>
      <c r="D45" s="14">
        <v>355.18749999999983</v>
      </c>
      <c r="E45" s="14">
        <v>410.66249999999991</v>
      </c>
      <c r="F45" s="14">
        <v>480.63750000000005</v>
      </c>
      <c r="G45" s="14">
        <v>573.90000000000009</v>
      </c>
      <c r="H45" s="14">
        <v>573.90000000000009</v>
      </c>
      <c r="I45" s="1" t="s">
        <v>10202</v>
      </c>
      <c r="J45" s="1" t="str">
        <f t="shared" si="1"/>
        <v>15N-</v>
      </c>
    </row>
    <row r="46" spans="1:10">
      <c r="A46" s="12" t="str">
        <f t="shared" si="0"/>
        <v>STBJ1-15N-17</v>
      </c>
      <c r="B46" s="12">
        <v>17</v>
      </c>
      <c r="C46" s="14">
        <v>345.38749999999987</v>
      </c>
      <c r="D46" s="14">
        <v>360.38749999999982</v>
      </c>
      <c r="E46" s="14">
        <v>416.6124999999999</v>
      </c>
      <c r="F46" s="14">
        <v>487.71250000000003</v>
      </c>
      <c r="G46" s="14">
        <v>582.50000000000011</v>
      </c>
      <c r="H46" s="14">
        <v>582.50000000000011</v>
      </c>
      <c r="I46" s="1" t="s">
        <v>10202</v>
      </c>
      <c r="J46" s="1" t="str">
        <f t="shared" si="1"/>
        <v>15N-</v>
      </c>
    </row>
    <row r="47" spans="1:10">
      <c r="A47" s="12" t="str">
        <f t="shared" si="0"/>
        <v>STBJ1-15N-17.5</v>
      </c>
      <c r="B47" s="12">
        <v>17.5</v>
      </c>
      <c r="C47" s="14">
        <v>350.14999999999986</v>
      </c>
      <c r="D47" s="14">
        <v>365.58749999999981</v>
      </c>
      <c r="E47" s="14">
        <v>422.56249999999989</v>
      </c>
      <c r="F47" s="14">
        <v>494.78750000000002</v>
      </c>
      <c r="G47" s="14">
        <v>591.10000000000014</v>
      </c>
      <c r="H47" s="14">
        <v>591.10000000000014</v>
      </c>
      <c r="I47" s="1" t="s">
        <v>10202</v>
      </c>
      <c r="J47" s="1" t="str">
        <f t="shared" si="1"/>
        <v>15N-</v>
      </c>
    </row>
    <row r="48" spans="1:10">
      <c r="A48" s="12" t="str">
        <f t="shared" si="0"/>
        <v>STBJ1-15N-18</v>
      </c>
      <c r="B48" s="12">
        <v>18</v>
      </c>
      <c r="C48" s="14">
        <v>354.91249999999985</v>
      </c>
      <c r="D48" s="14">
        <v>370.7874999999998</v>
      </c>
      <c r="E48" s="14">
        <v>428.51249999999987</v>
      </c>
      <c r="F48" s="14">
        <v>501.86250000000001</v>
      </c>
      <c r="G48" s="14">
        <v>599.70000000000016</v>
      </c>
      <c r="H48" s="14">
        <v>599.70000000000016</v>
      </c>
      <c r="I48" s="1" t="s">
        <v>10202</v>
      </c>
      <c r="J48" s="1" t="str">
        <f t="shared" si="1"/>
        <v>15N-</v>
      </c>
    </row>
    <row r="49" spans="1:10">
      <c r="A49" s="12" t="str">
        <f t="shared" si="0"/>
        <v>STBJ1-15N-18.5</v>
      </c>
      <c r="B49" s="12">
        <v>18.5</v>
      </c>
      <c r="C49" s="14">
        <v>359.67499999999984</v>
      </c>
      <c r="D49" s="14">
        <v>375.98749999999978</v>
      </c>
      <c r="E49" s="14">
        <v>434.46249999999986</v>
      </c>
      <c r="F49" s="14">
        <v>508.9375</v>
      </c>
      <c r="G49" s="14">
        <v>608.30000000000018</v>
      </c>
      <c r="H49" s="14">
        <v>608.30000000000018</v>
      </c>
      <c r="I49" s="1" t="s">
        <v>10202</v>
      </c>
      <c r="J49" s="1" t="str">
        <f t="shared" si="1"/>
        <v>15N-</v>
      </c>
    </row>
    <row r="50" spans="1:10">
      <c r="A50" s="12" t="str">
        <f t="shared" si="0"/>
        <v>STBJ1-15N-19</v>
      </c>
      <c r="B50" s="12">
        <v>19</v>
      </c>
      <c r="C50" s="14">
        <v>364.43749999999983</v>
      </c>
      <c r="D50" s="14">
        <v>381.18749999999977</v>
      </c>
      <c r="E50" s="14">
        <v>440.41249999999985</v>
      </c>
      <c r="F50" s="14">
        <v>516.01250000000005</v>
      </c>
      <c r="G50" s="14">
        <v>616.9000000000002</v>
      </c>
      <c r="H50" s="14">
        <v>616.9000000000002</v>
      </c>
      <c r="I50" s="1" t="s">
        <v>10202</v>
      </c>
      <c r="J50" s="1" t="str">
        <f t="shared" si="1"/>
        <v>15N-</v>
      </c>
    </row>
    <row r="51" spans="1:10">
      <c r="A51" s="12" t="str">
        <f t="shared" si="0"/>
        <v>STBJ1-15N-19.5</v>
      </c>
      <c r="B51" s="12">
        <v>19.5</v>
      </c>
      <c r="C51" s="14">
        <v>369.19999999999982</v>
      </c>
      <c r="D51" s="14">
        <v>386.38749999999976</v>
      </c>
      <c r="E51" s="14">
        <v>446.36249999999984</v>
      </c>
      <c r="F51" s="14">
        <v>523.08750000000009</v>
      </c>
      <c r="G51" s="14">
        <v>625.50000000000023</v>
      </c>
      <c r="H51" s="14">
        <v>625.50000000000023</v>
      </c>
      <c r="I51" s="1" t="s">
        <v>10202</v>
      </c>
      <c r="J51" s="1" t="str">
        <f t="shared" si="1"/>
        <v>15N-</v>
      </c>
    </row>
    <row r="52" spans="1:10">
      <c r="A52" s="12" t="str">
        <f t="shared" si="0"/>
        <v>STBJ1-15N-20</v>
      </c>
      <c r="B52" s="12">
        <v>20</v>
      </c>
      <c r="C52" s="14">
        <v>373.96249999999981</v>
      </c>
      <c r="D52" s="14">
        <v>391.58749999999975</v>
      </c>
      <c r="E52" s="14">
        <v>452.31249999999983</v>
      </c>
      <c r="F52" s="14">
        <v>530.16250000000014</v>
      </c>
      <c r="G52" s="14">
        <v>634.10000000000025</v>
      </c>
      <c r="H52" s="14">
        <v>634.10000000000025</v>
      </c>
      <c r="I52" s="1" t="s">
        <v>10202</v>
      </c>
      <c r="J52" s="1" t="str">
        <f t="shared" si="1"/>
        <v>15N-</v>
      </c>
    </row>
    <row r="53" spans="1:10">
      <c r="A53" s="12" t="str">
        <f t="shared" si="0"/>
        <v>STBJ1-15N-20.5</v>
      </c>
      <c r="B53" s="12">
        <v>20.5</v>
      </c>
      <c r="C53" s="14">
        <v>381.71249999999981</v>
      </c>
      <c r="D53" s="14">
        <v>399.89999999999975</v>
      </c>
      <c r="E53" s="14">
        <v>461.84999999999985</v>
      </c>
      <c r="F53" s="14">
        <v>541.41250000000014</v>
      </c>
      <c r="G53" s="14">
        <v>647.68750000000023</v>
      </c>
      <c r="H53" s="14">
        <v>647.68750000000023</v>
      </c>
      <c r="I53" s="1" t="s">
        <v>10202</v>
      </c>
      <c r="J53" s="1" t="str">
        <f t="shared" si="1"/>
        <v>15N-</v>
      </c>
    </row>
    <row r="54" spans="1:10">
      <c r="A54" s="12" t="str">
        <f t="shared" si="0"/>
        <v>STBJ1-15N-21</v>
      </c>
      <c r="B54" s="12">
        <v>21</v>
      </c>
      <c r="C54" s="14">
        <v>389.46249999999981</v>
      </c>
      <c r="D54" s="14">
        <v>408.21249999999975</v>
      </c>
      <c r="E54" s="14">
        <v>471.38749999999987</v>
      </c>
      <c r="F54" s="14">
        <v>552.66250000000014</v>
      </c>
      <c r="G54" s="14">
        <v>661.2750000000002</v>
      </c>
      <c r="H54" s="14">
        <v>661.2750000000002</v>
      </c>
      <c r="I54" s="1" t="s">
        <v>10202</v>
      </c>
      <c r="J54" s="1" t="str">
        <f t="shared" si="1"/>
        <v>15N-</v>
      </c>
    </row>
    <row r="55" spans="1:10">
      <c r="A55" s="12" t="str">
        <f t="shared" si="0"/>
        <v>STBJ1-15N-21.5</v>
      </c>
      <c r="B55" s="12">
        <v>21.5</v>
      </c>
      <c r="C55" s="14">
        <v>397.21249999999981</v>
      </c>
      <c r="D55" s="14">
        <v>416.52499999999975</v>
      </c>
      <c r="E55" s="14">
        <v>480.9249999999999</v>
      </c>
      <c r="F55" s="14">
        <v>563.91250000000014</v>
      </c>
      <c r="G55" s="14">
        <v>674.86250000000018</v>
      </c>
      <c r="H55" s="14">
        <v>674.86250000000018</v>
      </c>
      <c r="I55" s="1" t="s">
        <v>10202</v>
      </c>
      <c r="J55" s="1" t="str">
        <f t="shared" si="1"/>
        <v>15N-</v>
      </c>
    </row>
    <row r="56" spans="1:10">
      <c r="A56" s="12" t="str">
        <f t="shared" si="0"/>
        <v>STBJ1-15N-22</v>
      </c>
      <c r="B56" s="12">
        <v>22</v>
      </c>
      <c r="C56" s="14">
        <v>404.96249999999981</v>
      </c>
      <c r="D56" s="14">
        <v>424.83749999999975</v>
      </c>
      <c r="E56" s="14">
        <v>490.46249999999992</v>
      </c>
      <c r="F56" s="14">
        <v>575.16250000000014</v>
      </c>
      <c r="G56" s="14">
        <v>688.45000000000016</v>
      </c>
      <c r="H56" s="14">
        <v>688.45000000000016</v>
      </c>
      <c r="I56" s="1" t="s">
        <v>10202</v>
      </c>
      <c r="J56" s="1" t="str">
        <f t="shared" si="1"/>
        <v>15N-</v>
      </c>
    </row>
    <row r="57" spans="1:10">
      <c r="A57" s="12" t="str">
        <f t="shared" si="0"/>
        <v>STBJ1-15N-22.5</v>
      </c>
      <c r="B57" s="12">
        <v>22.5</v>
      </c>
      <c r="C57" s="14">
        <v>412.71249999999981</v>
      </c>
      <c r="D57" s="14">
        <v>433.14999999999975</v>
      </c>
      <c r="E57" s="14">
        <v>499.99999999999994</v>
      </c>
      <c r="F57" s="14">
        <v>586.41250000000014</v>
      </c>
      <c r="G57" s="14">
        <v>702.03750000000014</v>
      </c>
      <c r="H57" s="14">
        <v>702.03750000000014</v>
      </c>
      <c r="I57" s="1" t="s">
        <v>10202</v>
      </c>
      <c r="J57" s="1" t="str">
        <f t="shared" si="1"/>
        <v>15N-</v>
      </c>
    </row>
    <row r="58" spans="1:10">
      <c r="A58" s="12" t="str">
        <f t="shared" si="0"/>
        <v>STBJ1-15N-23</v>
      </c>
      <c r="B58" s="12">
        <v>23</v>
      </c>
      <c r="C58" s="14">
        <v>420.46249999999981</v>
      </c>
      <c r="D58" s="14">
        <v>441.46249999999975</v>
      </c>
      <c r="E58" s="14">
        <v>509.53749999999997</v>
      </c>
      <c r="F58" s="14">
        <v>597.66250000000014</v>
      </c>
      <c r="G58" s="14">
        <v>715.62500000000011</v>
      </c>
      <c r="H58" s="14">
        <v>715.62500000000011</v>
      </c>
      <c r="I58" s="1" t="s">
        <v>10202</v>
      </c>
      <c r="J58" s="1" t="str">
        <f t="shared" si="1"/>
        <v>15N-</v>
      </c>
    </row>
    <row r="59" spans="1:10">
      <c r="A59" s="12" t="str">
        <f t="shared" si="0"/>
        <v>STBJ1-15N-23.5</v>
      </c>
      <c r="B59" s="12">
        <v>23.5</v>
      </c>
      <c r="C59" s="14">
        <v>428.21249999999981</v>
      </c>
      <c r="D59" s="14">
        <v>449.77499999999975</v>
      </c>
      <c r="E59" s="14">
        <v>519.07499999999993</v>
      </c>
      <c r="F59" s="14">
        <v>608.91250000000014</v>
      </c>
      <c r="G59" s="14">
        <v>729.21250000000009</v>
      </c>
      <c r="H59" s="14">
        <v>729.21250000000009</v>
      </c>
      <c r="I59" s="1" t="s">
        <v>10202</v>
      </c>
      <c r="J59" s="1" t="str">
        <f t="shared" si="1"/>
        <v>15N-</v>
      </c>
    </row>
    <row r="60" spans="1:10">
      <c r="A60" s="12" t="str">
        <f t="shared" si="0"/>
        <v>STBJ1-15N-24</v>
      </c>
      <c r="B60" s="12">
        <v>24</v>
      </c>
      <c r="C60" s="14">
        <v>435.96249999999981</v>
      </c>
      <c r="D60" s="14">
        <v>458.08749999999975</v>
      </c>
      <c r="E60" s="14">
        <v>528.61249999999995</v>
      </c>
      <c r="F60" s="14">
        <v>620.16250000000014</v>
      </c>
      <c r="G60" s="14">
        <v>742.80000000000007</v>
      </c>
      <c r="H60" s="14">
        <v>742.80000000000007</v>
      </c>
      <c r="I60" s="1" t="s">
        <v>10202</v>
      </c>
      <c r="J60" s="1" t="str">
        <f t="shared" si="1"/>
        <v>15N-</v>
      </c>
    </row>
    <row r="61" spans="1:10">
      <c r="A61" s="12" t="str">
        <f t="shared" si="0"/>
        <v>STBJ1-15N-24.5</v>
      </c>
      <c r="B61" s="12">
        <v>24.5</v>
      </c>
      <c r="C61" s="14">
        <v>443.71249999999981</v>
      </c>
      <c r="D61" s="14">
        <v>466.39999999999975</v>
      </c>
      <c r="E61" s="14">
        <v>538.15</v>
      </c>
      <c r="F61" s="14">
        <v>631.41250000000014</v>
      </c>
      <c r="G61" s="14">
        <v>756.38750000000005</v>
      </c>
      <c r="H61" s="14">
        <v>756.38750000000005</v>
      </c>
      <c r="I61" s="1" t="s">
        <v>10202</v>
      </c>
      <c r="J61" s="1" t="str">
        <f t="shared" si="1"/>
        <v>15N-</v>
      </c>
    </row>
    <row r="62" spans="1:10">
      <c r="A62" s="12" t="str">
        <f t="shared" si="0"/>
        <v>STBJ1-15N-25</v>
      </c>
      <c r="B62" s="12">
        <v>25</v>
      </c>
      <c r="C62" s="14">
        <v>451.46249999999981</v>
      </c>
      <c r="D62" s="14">
        <v>474.71249999999975</v>
      </c>
      <c r="E62" s="14">
        <v>547.6875</v>
      </c>
      <c r="F62" s="14">
        <v>642.66250000000014</v>
      </c>
      <c r="G62" s="14">
        <v>769.97500000000002</v>
      </c>
      <c r="H62" s="14">
        <v>769.97500000000002</v>
      </c>
      <c r="I62" s="1" t="s">
        <v>10202</v>
      </c>
      <c r="J62" s="1" t="str">
        <f t="shared" si="1"/>
        <v>15N-</v>
      </c>
    </row>
    <row r="63" spans="1:10">
      <c r="A63" s="12" t="str">
        <f t="shared" si="0"/>
        <v>STBJ1-15N-25.5</v>
      </c>
      <c r="B63" s="12">
        <v>25.5</v>
      </c>
      <c r="C63" s="14">
        <v>459.21249999999981</v>
      </c>
      <c r="D63" s="14">
        <v>483.02499999999975</v>
      </c>
      <c r="E63" s="14">
        <v>557.22500000000002</v>
      </c>
      <c r="F63" s="14">
        <v>653.91250000000014</v>
      </c>
      <c r="G63" s="14">
        <v>783.5625</v>
      </c>
      <c r="H63" s="14">
        <v>783.5625</v>
      </c>
      <c r="I63" s="1" t="s">
        <v>10202</v>
      </c>
      <c r="J63" s="1" t="str">
        <f t="shared" si="1"/>
        <v>15N-</v>
      </c>
    </row>
    <row r="64" spans="1:10">
      <c r="A64" s="12" t="str">
        <f t="shared" si="0"/>
        <v>STBJ1-15N-26</v>
      </c>
      <c r="B64" s="12">
        <v>26</v>
      </c>
      <c r="C64" s="14">
        <v>466.96249999999981</v>
      </c>
      <c r="D64" s="14">
        <v>491.33749999999975</v>
      </c>
      <c r="E64" s="14">
        <v>566.76250000000005</v>
      </c>
      <c r="F64" s="14">
        <v>665.16250000000014</v>
      </c>
      <c r="G64" s="14">
        <v>797.15</v>
      </c>
      <c r="H64" s="14">
        <v>797.15</v>
      </c>
      <c r="I64" s="1" t="s">
        <v>10202</v>
      </c>
      <c r="J64" s="1" t="str">
        <f t="shared" si="1"/>
        <v>15N-</v>
      </c>
    </row>
    <row r="65" spans="1:10">
      <c r="A65" s="12" t="str">
        <f t="shared" si="0"/>
        <v>STBJ1-15N-26.5</v>
      </c>
      <c r="B65" s="12">
        <v>26.5</v>
      </c>
      <c r="C65" s="14">
        <v>474.71249999999981</v>
      </c>
      <c r="D65" s="14">
        <v>499.64999999999975</v>
      </c>
      <c r="E65" s="14">
        <v>576.30000000000007</v>
      </c>
      <c r="F65" s="14">
        <v>676.41250000000014</v>
      </c>
      <c r="G65" s="14">
        <v>810.73749999999995</v>
      </c>
      <c r="H65" s="14">
        <v>810.73749999999995</v>
      </c>
      <c r="I65" s="1" t="s">
        <v>10202</v>
      </c>
      <c r="J65" s="1" t="str">
        <f t="shared" si="1"/>
        <v>15N-</v>
      </c>
    </row>
    <row r="66" spans="1:10">
      <c r="A66" s="12" t="str">
        <f t="shared" si="0"/>
        <v>STBJ1-15N-27</v>
      </c>
      <c r="B66" s="12">
        <v>27</v>
      </c>
      <c r="C66" s="14">
        <v>482.46249999999981</v>
      </c>
      <c r="D66" s="14">
        <v>507.96249999999975</v>
      </c>
      <c r="E66" s="14">
        <v>585.83750000000009</v>
      </c>
      <c r="F66" s="14">
        <v>687.66250000000014</v>
      </c>
      <c r="G66" s="14">
        <v>824.32499999999993</v>
      </c>
      <c r="H66" s="14">
        <v>824.32499999999993</v>
      </c>
      <c r="I66" s="1" t="s">
        <v>10202</v>
      </c>
      <c r="J66" s="1" t="str">
        <f t="shared" si="1"/>
        <v>15N-</v>
      </c>
    </row>
    <row r="67" spans="1:10">
      <c r="A67" s="12" t="str">
        <f t="shared" si="0"/>
        <v>STBJ1-15N-27.5</v>
      </c>
      <c r="B67" s="12">
        <v>27.5</v>
      </c>
      <c r="C67" s="14">
        <v>490.21249999999981</v>
      </c>
      <c r="D67" s="14">
        <v>516.27499999999975</v>
      </c>
      <c r="E67" s="14">
        <v>595.37500000000011</v>
      </c>
      <c r="F67" s="14">
        <v>698.91250000000014</v>
      </c>
      <c r="G67" s="14">
        <v>837.91249999999991</v>
      </c>
      <c r="H67" s="14">
        <v>837.91249999999991</v>
      </c>
      <c r="I67" s="1" t="s">
        <v>10202</v>
      </c>
      <c r="J67" s="1" t="str">
        <f t="shared" si="1"/>
        <v>15N-</v>
      </c>
    </row>
    <row r="68" spans="1:10">
      <c r="A68" s="12" t="str">
        <f t="shared" ref="A68:A131" si="2">CONCATENATE(I68,B68)</f>
        <v>STBJ1-15N-28</v>
      </c>
      <c r="B68" s="12">
        <v>28</v>
      </c>
      <c r="C68" s="14">
        <v>497.96249999999981</v>
      </c>
      <c r="D68" s="14">
        <v>524.58749999999975</v>
      </c>
      <c r="E68" s="14">
        <v>604.91250000000014</v>
      </c>
      <c r="F68" s="14">
        <v>710.16250000000014</v>
      </c>
      <c r="G68" s="14">
        <v>851.49999999999989</v>
      </c>
      <c r="H68" s="14">
        <v>851.49999999999989</v>
      </c>
      <c r="I68" s="1" t="s">
        <v>10202</v>
      </c>
      <c r="J68" s="1" t="str">
        <f t="shared" ref="J68:J131" si="3">RIGHT(I68,4)</f>
        <v>15N-</v>
      </c>
    </row>
    <row r="69" spans="1:10">
      <c r="A69" s="12" t="str">
        <f t="shared" si="2"/>
        <v>STBJ1-15N-28.5</v>
      </c>
      <c r="B69" s="12">
        <v>28.5</v>
      </c>
      <c r="C69" s="14">
        <v>505.71249999999981</v>
      </c>
      <c r="D69" s="14">
        <v>532.89999999999975</v>
      </c>
      <c r="E69" s="14">
        <v>614.45000000000016</v>
      </c>
      <c r="F69" s="14">
        <v>721.41250000000014</v>
      </c>
      <c r="G69" s="14">
        <v>865.08749999999986</v>
      </c>
      <c r="H69" s="14">
        <v>865.08749999999986</v>
      </c>
      <c r="I69" s="1" t="s">
        <v>10202</v>
      </c>
      <c r="J69" s="1" t="str">
        <f t="shared" si="3"/>
        <v>15N-</v>
      </c>
    </row>
    <row r="70" spans="1:10">
      <c r="A70" s="12" t="str">
        <f t="shared" si="2"/>
        <v>STBJ1-15N-29</v>
      </c>
      <c r="B70" s="12">
        <v>29</v>
      </c>
      <c r="C70" s="14">
        <v>513.46249999999986</v>
      </c>
      <c r="D70" s="14">
        <v>541.21249999999975</v>
      </c>
      <c r="E70" s="14">
        <v>623.98750000000018</v>
      </c>
      <c r="F70" s="14">
        <v>732.66250000000014</v>
      </c>
      <c r="G70" s="14">
        <v>878.67499999999984</v>
      </c>
      <c r="H70" s="14">
        <v>878.67499999999984</v>
      </c>
      <c r="I70" s="1" t="s">
        <v>10202</v>
      </c>
      <c r="J70" s="1" t="str">
        <f t="shared" si="3"/>
        <v>15N-</v>
      </c>
    </row>
    <row r="71" spans="1:10">
      <c r="A71" s="12" t="str">
        <f t="shared" si="2"/>
        <v>STBJ1-15N-29.5</v>
      </c>
      <c r="B71" s="12">
        <v>29.5</v>
      </c>
      <c r="C71" s="14">
        <v>521.21249999999986</v>
      </c>
      <c r="D71" s="14">
        <v>549.52499999999975</v>
      </c>
      <c r="E71" s="14">
        <v>633.5250000000002</v>
      </c>
      <c r="F71" s="14">
        <v>743.91250000000014</v>
      </c>
      <c r="G71" s="14">
        <v>892.26249999999982</v>
      </c>
      <c r="H71" s="14">
        <v>892.26249999999982</v>
      </c>
      <c r="I71" s="1" t="s">
        <v>10202</v>
      </c>
      <c r="J71" s="1" t="str">
        <f t="shared" si="3"/>
        <v>15N-</v>
      </c>
    </row>
    <row r="72" spans="1:10">
      <c r="A72" s="12" t="str">
        <f t="shared" si="2"/>
        <v>STBJ1-15N-30</v>
      </c>
      <c r="B72" s="12">
        <v>30</v>
      </c>
      <c r="C72" s="14">
        <v>528.96249999999986</v>
      </c>
      <c r="D72" s="14">
        <v>557.83749999999975</v>
      </c>
      <c r="E72" s="14">
        <v>643.06250000000023</v>
      </c>
      <c r="F72" s="14">
        <v>755.16250000000014</v>
      </c>
      <c r="G72" s="14">
        <v>905.8499999999998</v>
      </c>
      <c r="H72" s="14">
        <v>905.8499999999998</v>
      </c>
      <c r="I72" s="1" t="s">
        <v>10202</v>
      </c>
      <c r="J72" s="1" t="str">
        <f t="shared" si="3"/>
        <v>15N-</v>
      </c>
    </row>
    <row r="73" spans="1:10">
      <c r="A73" s="12" t="str">
        <f t="shared" si="2"/>
        <v>STBJ1-15N-999999</v>
      </c>
      <c r="B73" s="12">
        <v>999999</v>
      </c>
      <c r="C73" s="14">
        <v>7.3624999999999998</v>
      </c>
      <c r="D73" s="14">
        <v>7.875</v>
      </c>
      <c r="E73" s="14">
        <v>9.0500000000000007</v>
      </c>
      <c r="F73" s="14">
        <v>10.700000000000001</v>
      </c>
      <c r="G73" s="14">
        <v>12.9125</v>
      </c>
      <c r="H73" s="14">
        <v>12.9125</v>
      </c>
      <c r="I73" s="1" t="s">
        <v>10202</v>
      </c>
      <c r="J73" s="1" t="str">
        <f t="shared" si="3"/>
        <v>15N-</v>
      </c>
    </row>
    <row r="74" spans="1:10">
      <c r="A74" s="15" t="str">
        <f t="shared" si="2"/>
        <v>STBJ1-48N-10</v>
      </c>
      <c r="B74" s="15">
        <v>10</v>
      </c>
      <c r="C74" s="21">
        <v>228.72499999999999</v>
      </c>
      <c r="D74" s="21">
        <v>227.59999999999997</v>
      </c>
      <c r="E74" s="21">
        <v>252.3125</v>
      </c>
      <c r="F74" s="21">
        <v>298.09999999999997</v>
      </c>
      <c r="G74" s="21">
        <v>378.48749999999995</v>
      </c>
      <c r="H74" s="21">
        <v>378.48749999999995</v>
      </c>
      <c r="I74" s="1" t="s">
        <v>10203</v>
      </c>
      <c r="J74" s="1" t="str">
        <f t="shared" si="3"/>
        <v>48N-</v>
      </c>
    </row>
    <row r="75" spans="1:10">
      <c r="A75" s="15" t="str">
        <f t="shared" si="2"/>
        <v>STBJ1-48N-10.5</v>
      </c>
      <c r="B75" s="15">
        <v>10.5</v>
      </c>
      <c r="C75" s="21">
        <v>236.82499999999999</v>
      </c>
      <c r="D75" s="21">
        <v>236.29999999999995</v>
      </c>
      <c r="E75" s="21">
        <v>261.13749999999999</v>
      </c>
      <c r="F75" s="21">
        <v>308.88749999999999</v>
      </c>
      <c r="G75" s="21">
        <v>392.69999999999993</v>
      </c>
      <c r="H75" s="21">
        <v>392.69999999999993</v>
      </c>
      <c r="I75" s="1" t="s">
        <v>10203</v>
      </c>
      <c r="J75" s="1" t="str">
        <f t="shared" si="3"/>
        <v>48N-</v>
      </c>
    </row>
    <row r="76" spans="1:10">
      <c r="A76" s="15" t="str">
        <f t="shared" si="2"/>
        <v>STBJ1-48N-11</v>
      </c>
      <c r="B76" s="15">
        <v>11</v>
      </c>
      <c r="C76" s="21">
        <v>244.92499999999998</v>
      </c>
      <c r="D76" s="21">
        <v>244.99999999999994</v>
      </c>
      <c r="E76" s="21">
        <v>269.96249999999998</v>
      </c>
      <c r="F76" s="21">
        <v>319.67500000000001</v>
      </c>
      <c r="G76" s="21">
        <v>406.91249999999991</v>
      </c>
      <c r="H76" s="21">
        <v>406.91249999999991</v>
      </c>
      <c r="I76" s="1" t="s">
        <v>10203</v>
      </c>
      <c r="J76" s="1" t="str">
        <f t="shared" si="3"/>
        <v>48N-</v>
      </c>
    </row>
    <row r="77" spans="1:10">
      <c r="A77" s="15" t="str">
        <f t="shared" si="2"/>
        <v>STBJ1-48N-11.5</v>
      </c>
      <c r="B77" s="15">
        <v>11.5</v>
      </c>
      <c r="C77" s="21">
        <v>253.02499999999998</v>
      </c>
      <c r="D77" s="21">
        <v>253.69999999999993</v>
      </c>
      <c r="E77" s="21">
        <v>278.78749999999997</v>
      </c>
      <c r="F77" s="21">
        <v>330.46250000000003</v>
      </c>
      <c r="G77" s="21">
        <v>421.12499999999989</v>
      </c>
      <c r="H77" s="21">
        <v>421.12499999999989</v>
      </c>
      <c r="I77" s="1" t="s">
        <v>10203</v>
      </c>
      <c r="J77" s="1" t="str">
        <f t="shared" si="3"/>
        <v>48N-</v>
      </c>
    </row>
    <row r="78" spans="1:10">
      <c r="A78" s="15" t="str">
        <f t="shared" si="2"/>
        <v>STBJ1-48N-12</v>
      </c>
      <c r="B78" s="15">
        <v>12</v>
      </c>
      <c r="C78" s="21">
        <v>261.125</v>
      </c>
      <c r="D78" s="21">
        <v>262.39999999999992</v>
      </c>
      <c r="E78" s="21">
        <v>287.61249999999995</v>
      </c>
      <c r="F78" s="21">
        <v>341.25000000000006</v>
      </c>
      <c r="G78" s="21">
        <v>435.33749999999986</v>
      </c>
      <c r="H78" s="21">
        <v>435.33749999999986</v>
      </c>
      <c r="I78" s="1" t="s">
        <v>10203</v>
      </c>
      <c r="J78" s="1" t="str">
        <f t="shared" si="3"/>
        <v>48N-</v>
      </c>
    </row>
    <row r="79" spans="1:10">
      <c r="A79" s="15" t="str">
        <f t="shared" si="2"/>
        <v>STBJ1-48N-12.5</v>
      </c>
      <c r="B79" s="15">
        <v>12.5</v>
      </c>
      <c r="C79" s="21">
        <v>269.22500000000002</v>
      </c>
      <c r="D79" s="21">
        <v>271.09999999999991</v>
      </c>
      <c r="E79" s="21">
        <v>296.43749999999994</v>
      </c>
      <c r="F79" s="21">
        <v>352.03750000000008</v>
      </c>
      <c r="G79" s="21">
        <v>449.54999999999984</v>
      </c>
      <c r="H79" s="21">
        <v>449.54999999999984</v>
      </c>
      <c r="I79" s="1" t="s">
        <v>10203</v>
      </c>
      <c r="J79" s="1" t="str">
        <f t="shared" si="3"/>
        <v>48N-</v>
      </c>
    </row>
    <row r="80" spans="1:10">
      <c r="A80" s="15" t="str">
        <f t="shared" si="2"/>
        <v>STBJ1-48N-13</v>
      </c>
      <c r="B80" s="15">
        <v>13</v>
      </c>
      <c r="C80" s="21">
        <v>277.32500000000005</v>
      </c>
      <c r="D80" s="21">
        <v>279.7999999999999</v>
      </c>
      <c r="E80" s="21">
        <v>305.26249999999993</v>
      </c>
      <c r="F80" s="21">
        <v>362.8250000000001</v>
      </c>
      <c r="G80" s="21">
        <v>463.76249999999982</v>
      </c>
      <c r="H80" s="21">
        <v>463.76249999999982</v>
      </c>
      <c r="I80" s="1" t="s">
        <v>10203</v>
      </c>
      <c r="J80" s="1" t="str">
        <f t="shared" si="3"/>
        <v>48N-</v>
      </c>
    </row>
    <row r="81" spans="1:10">
      <c r="A81" s="15" t="str">
        <f t="shared" si="2"/>
        <v>STBJ1-48N-13.5</v>
      </c>
      <c r="B81" s="15">
        <v>13.5</v>
      </c>
      <c r="C81" s="21">
        <v>285.42500000000007</v>
      </c>
      <c r="D81" s="21">
        <v>288.49999999999989</v>
      </c>
      <c r="E81" s="21">
        <v>314.08749999999992</v>
      </c>
      <c r="F81" s="21">
        <v>373.61250000000013</v>
      </c>
      <c r="G81" s="21">
        <v>477.9749999999998</v>
      </c>
      <c r="H81" s="21">
        <v>477.9749999999998</v>
      </c>
      <c r="I81" s="1" t="s">
        <v>10203</v>
      </c>
      <c r="J81" s="1" t="str">
        <f t="shared" si="3"/>
        <v>48N-</v>
      </c>
    </row>
    <row r="82" spans="1:10">
      <c r="A82" s="15" t="str">
        <f t="shared" si="2"/>
        <v>STBJ1-48N-14</v>
      </c>
      <c r="B82" s="15">
        <v>14</v>
      </c>
      <c r="C82" s="21">
        <v>293.52500000000009</v>
      </c>
      <c r="D82" s="21">
        <v>297.19999999999987</v>
      </c>
      <c r="E82" s="21">
        <v>322.91249999999991</v>
      </c>
      <c r="F82" s="21">
        <v>384.40000000000015</v>
      </c>
      <c r="G82" s="21">
        <v>492.18749999999977</v>
      </c>
      <c r="H82" s="21">
        <v>492.18749999999977</v>
      </c>
      <c r="I82" s="1" t="s">
        <v>10203</v>
      </c>
      <c r="J82" s="1" t="str">
        <f t="shared" si="3"/>
        <v>48N-</v>
      </c>
    </row>
    <row r="83" spans="1:10">
      <c r="A83" s="15" t="str">
        <f t="shared" si="2"/>
        <v>STBJ1-48N-14.5</v>
      </c>
      <c r="B83" s="15">
        <v>14.5</v>
      </c>
      <c r="C83" s="21">
        <v>301.62500000000011</v>
      </c>
      <c r="D83" s="21">
        <v>305.89999999999986</v>
      </c>
      <c r="E83" s="21">
        <v>331.7374999999999</v>
      </c>
      <c r="F83" s="21">
        <v>395.18750000000017</v>
      </c>
      <c r="G83" s="21">
        <v>506.39999999999975</v>
      </c>
      <c r="H83" s="21">
        <v>506.39999999999975</v>
      </c>
      <c r="I83" s="1" t="s">
        <v>10203</v>
      </c>
      <c r="J83" s="1" t="str">
        <f t="shared" si="3"/>
        <v>48N-</v>
      </c>
    </row>
    <row r="84" spans="1:10">
      <c r="A84" s="15" t="str">
        <f t="shared" si="2"/>
        <v>STBJ1-48N-15</v>
      </c>
      <c r="B84" s="15">
        <v>15</v>
      </c>
      <c r="C84" s="21">
        <v>309.72500000000014</v>
      </c>
      <c r="D84" s="21">
        <v>314.59999999999985</v>
      </c>
      <c r="E84" s="21">
        <v>340.56249999999989</v>
      </c>
      <c r="F84" s="21">
        <v>405.97500000000002</v>
      </c>
      <c r="G84" s="21">
        <v>520.61249999999973</v>
      </c>
      <c r="H84" s="21">
        <v>520.61249999999973</v>
      </c>
      <c r="I84" s="1" t="s">
        <v>10203</v>
      </c>
      <c r="J84" s="1" t="str">
        <f t="shared" si="3"/>
        <v>48N-</v>
      </c>
    </row>
    <row r="85" spans="1:10">
      <c r="A85" s="15" t="str">
        <f t="shared" si="2"/>
        <v>STBJ1-48N-15.5</v>
      </c>
      <c r="B85" s="15">
        <v>15.5</v>
      </c>
      <c r="C85" s="21">
        <v>314.25000000000011</v>
      </c>
      <c r="D85" s="21">
        <v>319.625</v>
      </c>
      <c r="E85" s="21">
        <v>345.44999999999987</v>
      </c>
      <c r="F85" s="21">
        <v>412.06250000000017</v>
      </c>
      <c r="G85" s="21">
        <v>528.79999999999973</v>
      </c>
      <c r="H85" s="21">
        <v>528.79999999999973</v>
      </c>
      <c r="I85" s="1" t="s">
        <v>10203</v>
      </c>
      <c r="J85" s="1" t="str">
        <f t="shared" si="3"/>
        <v>48N-</v>
      </c>
    </row>
    <row r="86" spans="1:10">
      <c r="A86" s="15" t="str">
        <f t="shared" si="2"/>
        <v>STBJ1-48N-16</v>
      </c>
      <c r="B86" s="15">
        <v>16</v>
      </c>
      <c r="C86" s="21">
        <v>318.77500000000009</v>
      </c>
      <c r="D86" s="21">
        <v>324.64999999999981</v>
      </c>
      <c r="E86" s="21">
        <v>350.33749999999986</v>
      </c>
      <c r="F86" s="21">
        <v>418.15000000000015</v>
      </c>
      <c r="G86" s="21">
        <v>536.98749999999973</v>
      </c>
      <c r="H86" s="21">
        <v>536.98749999999973</v>
      </c>
      <c r="I86" s="1" t="s">
        <v>10203</v>
      </c>
      <c r="J86" s="1" t="str">
        <f t="shared" si="3"/>
        <v>48N-</v>
      </c>
    </row>
    <row r="87" spans="1:10">
      <c r="A87" s="15" t="str">
        <f t="shared" si="2"/>
        <v>STBJ1-48N-16.5</v>
      </c>
      <c r="B87" s="15">
        <v>16.5</v>
      </c>
      <c r="C87" s="21">
        <v>323.30000000000007</v>
      </c>
      <c r="D87" s="21">
        <v>329.67499999999978</v>
      </c>
      <c r="E87" s="21">
        <v>355.22499999999985</v>
      </c>
      <c r="F87" s="21">
        <v>424.23750000000013</v>
      </c>
      <c r="G87" s="21">
        <v>545.17499999999973</v>
      </c>
      <c r="H87" s="21">
        <v>545.17499999999973</v>
      </c>
      <c r="I87" s="1" t="s">
        <v>10203</v>
      </c>
      <c r="J87" s="1" t="str">
        <f t="shared" si="3"/>
        <v>48N-</v>
      </c>
    </row>
    <row r="88" spans="1:10">
      <c r="A88" s="15" t="str">
        <f t="shared" si="2"/>
        <v>STBJ1-48N-17</v>
      </c>
      <c r="B88" s="15">
        <v>17</v>
      </c>
      <c r="C88" s="21">
        <v>327.82500000000005</v>
      </c>
      <c r="D88" s="21">
        <v>334.69999999999976</v>
      </c>
      <c r="E88" s="21">
        <v>360.11249999999984</v>
      </c>
      <c r="F88" s="21">
        <v>430.3250000000001</v>
      </c>
      <c r="G88" s="21">
        <v>553.36249999999973</v>
      </c>
      <c r="H88" s="21">
        <v>553.36249999999973</v>
      </c>
      <c r="I88" s="1" t="s">
        <v>10203</v>
      </c>
      <c r="J88" s="1" t="str">
        <f t="shared" si="3"/>
        <v>48N-</v>
      </c>
    </row>
    <row r="89" spans="1:10">
      <c r="A89" s="15" t="str">
        <f t="shared" si="2"/>
        <v>STBJ1-48N-17.5</v>
      </c>
      <c r="B89" s="15">
        <v>17.5</v>
      </c>
      <c r="C89" s="21">
        <v>332.35</v>
      </c>
      <c r="D89" s="21">
        <v>339.72499999999974</v>
      </c>
      <c r="E89" s="21">
        <v>364.99999999999983</v>
      </c>
      <c r="F89" s="21">
        <v>436.41250000000008</v>
      </c>
      <c r="G89" s="21">
        <v>561.54999999999973</v>
      </c>
      <c r="H89" s="21">
        <v>561.54999999999973</v>
      </c>
      <c r="I89" s="1" t="s">
        <v>10203</v>
      </c>
      <c r="J89" s="1" t="str">
        <f t="shared" si="3"/>
        <v>48N-</v>
      </c>
    </row>
    <row r="90" spans="1:10">
      <c r="A90" s="15" t="str">
        <f t="shared" si="2"/>
        <v>STBJ1-48N-18</v>
      </c>
      <c r="B90" s="15">
        <v>18</v>
      </c>
      <c r="C90" s="21">
        <v>336.875</v>
      </c>
      <c r="D90" s="21">
        <v>344.74999999999972</v>
      </c>
      <c r="E90" s="21">
        <v>369.88749999999982</v>
      </c>
      <c r="F90" s="21">
        <v>442.50000000000006</v>
      </c>
      <c r="G90" s="21">
        <v>569.73749999999973</v>
      </c>
      <c r="H90" s="21">
        <v>569.73749999999973</v>
      </c>
      <c r="I90" s="1" t="s">
        <v>10203</v>
      </c>
      <c r="J90" s="1" t="str">
        <f t="shared" si="3"/>
        <v>48N-</v>
      </c>
    </row>
    <row r="91" spans="1:10">
      <c r="A91" s="15" t="str">
        <f t="shared" si="2"/>
        <v>STBJ1-48N-18.5</v>
      </c>
      <c r="B91" s="15">
        <v>18.5</v>
      </c>
      <c r="C91" s="21">
        <v>341.4</v>
      </c>
      <c r="D91" s="21">
        <v>349.77499999999969</v>
      </c>
      <c r="E91" s="21">
        <v>374.77499999999981</v>
      </c>
      <c r="F91" s="21">
        <v>448.58750000000003</v>
      </c>
      <c r="G91" s="21">
        <v>577.92499999999973</v>
      </c>
      <c r="H91" s="21">
        <v>577.92499999999973</v>
      </c>
      <c r="I91" s="1" t="s">
        <v>10203</v>
      </c>
      <c r="J91" s="1" t="str">
        <f t="shared" si="3"/>
        <v>48N-</v>
      </c>
    </row>
    <row r="92" spans="1:10">
      <c r="A92" s="15" t="str">
        <f t="shared" si="2"/>
        <v>STBJ1-48N-19</v>
      </c>
      <c r="B92" s="15">
        <v>19</v>
      </c>
      <c r="C92" s="21">
        <v>345.92499999999995</v>
      </c>
      <c r="D92" s="21">
        <v>354.79999999999967</v>
      </c>
      <c r="E92" s="21">
        <v>379.6624999999998</v>
      </c>
      <c r="F92" s="21">
        <v>454.67500000000001</v>
      </c>
      <c r="G92" s="21">
        <v>586.11249999999973</v>
      </c>
      <c r="H92" s="21">
        <v>586.11249999999973</v>
      </c>
      <c r="I92" s="1" t="s">
        <v>10203</v>
      </c>
      <c r="J92" s="1" t="str">
        <f t="shared" si="3"/>
        <v>48N-</v>
      </c>
    </row>
    <row r="93" spans="1:10">
      <c r="A93" s="15" t="str">
        <f t="shared" si="2"/>
        <v>STBJ1-48N-19.5</v>
      </c>
      <c r="B93" s="15">
        <v>19.5</v>
      </c>
      <c r="C93" s="21">
        <v>350.44999999999993</v>
      </c>
      <c r="D93" s="21">
        <v>359.82499999999965</v>
      </c>
      <c r="E93" s="21">
        <v>384.54999999999978</v>
      </c>
      <c r="F93" s="21">
        <v>460.76249999999999</v>
      </c>
      <c r="G93" s="21">
        <v>594.29999999999973</v>
      </c>
      <c r="H93" s="21">
        <v>594.29999999999973</v>
      </c>
      <c r="I93" s="1" t="s">
        <v>10203</v>
      </c>
      <c r="J93" s="1" t="str">
        <f t="shared" si="3"/>
        <v>48N-</v>
      </c>
    </row>
    <row r="94" spans="1:10">
      <c r="A94" s="15" t="str">
        <f t="shared" si="2"/>
        <v>STBJ1-48N-20</v>
      </c>
      <c r="B94" s="15">
        <v>20</v>
      </c>
      <c r="C94" s="21">
        <v>354.97499999999991</v>
      </c>
      <c r="D94" s="21">
        <v>364.84999999999962</v>
      </c>
      <c r="E94" s="21">
        <v>389.43749999999977</v>
      </c>
      <c r="F94" s="21">
        <v>466.84999999999997</v>
      </c>
      <c r="G94" s="21">
        <v>602.48749999999973</v>
      </c>
      <c r="H94" s="21">
        <v>602.48749999999973</v>
      </c>
      <c r="I94" s="1" t="s">
        <v>10203</v>
      </c>
      <c r="J94" s="1" t="str">
        <f t="shared" si="3"/>
        <v>48N-</v>
      </c>
    </row>
    <row r="95" spans="1:10">
      <c r="A95" s="15" t="str">
        <f t="shared" si="2"/>
        <v>STBJ1-48N-20.5</v>
      </c>
      <c r="B95" s="15">
        <v>20.5</v>
      </c>
      <c r="C95" s="21">
        <v>362.33749999999992</v>
      </c>
      <c r="D95" s="21">
        <v>372.7499999999996</v>
      </c>
      <c r="E95" s="21">
        <v>397.44999999999976</v>
      </c>
      <c r="F95" s="21">
        <v>476.65</v>
      </c>
      <c r="G95" s="21">
        <v>615.39999999999975</v>
      </c>
      <c r="H95" s="21">
        <v>615.39999999999975</v>
      </c>
      <c r="I95" s="1" t="s">
        <v>10203</v>
      </c>
      <c r="J95" s="1" t="str">
        <f t="shared" si="3"/>
        <v>48N-</v>
      </c>
    </row>
    <row r="96" spans="1:10">
      <c r="A96" s="15" t="str">
        <f t="shared" si="2"/>
        <v>STBJ1-48N-21</v>
      </c>
      <c r="B96" s="15">
        <v>21</v>
      </c>
      <c r="C96" s="21">
        <v>369.69999999999993</v>
      </c>
      <c r="D96" s="21">
        <v>380.64999999999958</v>
      </c>
      <c r="E96" s="21">
        <v>405.46249999999975</v>
      </c>
      <c r="F96" s="21">
        <v>486.45</v>
      </c>
      <c r="G96" s="21">
        <v>628.31249999999977</v>
      </c>
      <c r="H96" s="21">
        <v>628.31249999999977</v>
      </c>
      <c r="I96" s="1" t="s">
        <v>10203</v>
      </c>
      <c r="J96" s="1" t="str">
        <f t="shared" si="3"/>
        <v>48N-</v>
      </c>
    </row>
    <row r="97" spans="1:10">
      <c r="A97" s="15" t="str">
        <f t="shared" si="2"/>
        <v>STBJ1-48N-21.5</v>
      </c>
      <c r="B97" s="15">
        <v>21.5</v>
      </c>
      <c r="C97" s="21">
        <v>377.06249999999994</v>
      </c>
      <c r="D97" s="21">
        <v>388.54999999999956</v>
      </c>
      <c r="E97" s="21">
        <v>413.47499999999974</v>
      </c>
      <c r="F97" s="21">
        <v>496.25</v>
      </c>
      <c r="G97" s="21">
        <v>641.2249999999998</v>
      </c>
      <c r="H97" s="21">
        <v>641.2249999999998</v>
      </c>
      <c r="I97" s="1" t="s">
        <v>10203</v>
      </c>
      <c r="J97" s="1" t="str">
        <f t="shared" si="3"/>
        <v>48N-</v>
      </c>
    </row>
    <row r="98" spans="1:10">
      <c r="A98" s="15" t="str">
        <f t="shared" si="2"/>
        <v>STBJ1-48N-22</v>
      </c>
      <c r="B98" s="15">
        <v>22</v>
      </c>
      <c r="C98" s="21">
        <v>384.42499999999995</v>
      </c>
      <c r="D98" s="21">
        <v>396.44999999999953</v>
      </c>
      <c r="E98" s="21">
        <v>421.48749999999973</v>
      </c>
      <c r="F98" s="21">
        <v>506.05</v>
      </c>
      <c r="G98" s="21">
        <v>654.13749999999982</v>
      </c>
      <c r="H98" s="21">
        <v>654.13749999999982</v>
      </c>
      <c r="I98" s="1" t="s">
        <v>10203</v>
      </c>
      <c r="J98" s="1" t="str">
        <f t="shared" si="3"/>
        <v>48N-</v>
      </c>
    </row>
    <row r="99" spans="1:10">
      <c r="A99" s="15" t="str">
        <f t="shared" si="2"/>
        <v>STBJ1-48N-22.5</v>
      </c>
      <c r="B99" s="15">
        <v>22.5</v>
      </c>
      <c r="C99" s="21">
        <v>391.78749999999997</v>
      </c>
      <c r="D99" s="21">
        <v>404.34999999999951</v>
      </c>
      <c r="E99" s="21">
        <v>429.49999999999972</v>
      </c>
      <c r="F99" s="21">
        <v>515.85</v>
      </c>
      <c r="G99" s="21">
        <v>667.04999999999984</v>
      </c>
      <c r="H99" s="21">
        <v>667.04999999999984</v>
      </c>
      <c r="I99" s="1" t="s">
        <v>10203</v>
      </c>
      <c r="J99" s="1" t="str">
        <f t="shared" si="3"/>
        <v>48N-</v>
      </c>
    </row>
    <row r="100" spans="1:10">
      <c r="A100" s="15" t="str">
        <f t="shared" si="2"/>
        <v>STBJ1-48N-23</v>
      </c>
      <c r="B100" s="15">
        <v>23</v>
      </c>
      <c r="C100" s="21">
        <v>399.15</v>
      </c>
      <c r="D100" s="21">
        <v>412.24999999999949</v>
      </c>
      <c r="E100" s="21">
        <v>437.5124999999997</v>
      </c>
      <c r="F100" s="21">
        <v>525.65</v>
      </c>
      <c r="G100" s="21">
        <v>679.96249999999986</v>
      </c>
      <c r="H100" s="21">
        <v>679.96249999999986</v>
      </c>
      <c r="I100" s="1" t="s">
        <v>10203</v>
      </c>
      <c r="J100" s="1" t="str">
        <f t="shared" si="3"/>
        <v>48N-</v>
      </c>
    </row>
    <row r="101" spans="1:10">
      <c r="A101" s="15" t="str">
        <f t="shared" si="2"/>
        <v>STBJ1-48N-23.5</v>
      </c>
      <c r="B101" s="15">
        <v>23.5</v>
      </c>
      <c r="C101" s="21">
        <v>406.51249999999999</v>
      </c>
      <c r="D101" s="21">
        <v>420.14999999999947</v>
      </c>
      <c r="E101" s="21">
        <v>445.52499999999969</v>
      </c>
      <c r="F101" s="21">
        <v>535.44999999999993</v>
      </c>
      <c r="G101" s="21">
        <v>692.87499999999989</v>
      </c>
      <c r="H101" s="21">
        <v>692.87499999999989</v>
      </c>
      <c r="I101" s="1" t="s">
        <v>10203</v>
      </c>
      <c r="J101" s="1" t="str">
        <f t="shared" si="3"/>
        <v>48N-</v>
      </c>
    </row>
    <row r="102" spans="1:10">
      <c r="A102" s="15" t="str">
        <f t="shared" si="2"/>
        <v>STBJ1-48N-24</v>
      </c>
      <c r="B102" s="15">
        <v>24</v>
      </c>
      <c r="C102" s="21">
        <v>413.875</v>
      </c>
      <c r="D102" s="21">
        <v>428.04999999999944</v>
      </c>
      <c r="E102" s="21">
        <v>453.53749999999968</v>
      </c>
      <c r="F102" s="21">
        <v>545.24999999999989</v>
      </c>
      <c r="G102" s="21">
        <v>705.78749999999991</v>
      </c>
      <c r="H102" s="21">
        <v>705.78749999999991</v>
      </c>
      <c r="I102" s="1" t="s">
        <v>10203</v>
      </c>
      <c r="J102" s="1" t="str">
        <f t="shared" si="3"/>
        <v>48N-</v>
      </c>
    </row>
    <row r="103" spans="1:10">
      <c r="A103" s="15" t="str">
        <f t="shared" si="2"/>
        <v>STBJ1-48N-24.5</v>
      </c>
      <c r="B103" s="15">
        <v>24.5</v>
      </c>
      <c r="C103" s="21">
        <v>421.23750000000001</v>
      </c>
      <c r="D103" s="21">
        <v>435.94999999999942</v>
      </c>
      <c r="E103" s="21">
        <v>461.54999999999967</v>
      </c>
      <c r="F103" s="21">
        <v>555.04999999999984</v>
      </c>
      <c r="G103" s="21">
        <v>718.69999999999993</v>
      </c>
      <c r="H103" s="21">
        <v>718.69999999999993</v>
      </c>
      <c r="I103" s="1" t="s">
        <v>10203</v>
      </c>
      <c r="J103" s="1" t="str">
        <f t="shared" si="3"/>
        <v>48N-</v>
      </c>
    </row>
    <row r="104" spans="1:10">
      <c r="A104" s="15" t="str">
        <f t="shared" si="2"/>
        <v>STBJ1-48N-25</v>
      </c>
      <c r="B104" s="15">
        <v>25</v>
      </c>
      <c r="C104" s="21">
        <v>428.6</v>
      </c>
      <c r="D104" s="21">
        <v>443.8499999999994</v>
      </c>
      <c r="E104" s="21">
        <v>469.56249999999966</v>
      </c>
      <c r="F104" s="21">
        <v>564.8499999999998</v>
      </c>
      <c r="G104" s="21">
        <v>731.61249999999995</v>
      </c>
      <c r="H104" s="21">
        <v>731.61249999999995</v>
      </c>
      <c r="I104" s="1" t="s">
        <v>10203</v>
      </c>
      <c r="J104" s="1" t="str">
        <f t="shared" si="3"/>
        <v>48N-</v>
      </c>
    </row>
    <row r="105" spans="1:10">
      <c r="A105" s="15" t="str">
        <f t="shared" si="2"/>
        <v>STBJ1-48N-25.5</v>
      </c>
      <c r="B105" s="15">
        <v>25.5</v>
      </c>
      <c r="C105" s="21">
        <v>435.96250000000003</v>
      </c>
      <c r="D105" s="21">
        <v>451.74999999999937</v>
      </c>
      <c r="E105" s="21">
        <v>477.57499999999965</v>
      </c>
      <c r="F105" s="21">
        <v>574.64999999999975</v>
      </c>
      <c r="G105" s="21">
        <v>744.52499999999998</v>
      </c>
      <c r="H105" s="21">
        <v>744.52499999999998</v>
      </c>
      <c r="I105" s="1" t="s">
        <v>10203</v>
      </c>
      <c r="J105" s="1" t="str">
        <f t="shared" si="3"/>
        <v>48N-</v>
      </c>
    </row>
    <row r="106" spans="1:10">
      <c r="A106" s="15" t="str">
        <f t="shared" si="2"/>
        <v>STBJ1-48N-26</v>
      </c>
      <c r="B106" s="15">
        <v>26</v>
      </c>
      <c r="C106" s="21">
        <v>443.32500000000005</v>
      </c>
      <c r="D106" s="21">
        <v>459.64999999999935</v>
      </c>
      <c r="E106" s="21">
        <v>485.58749999999964</v>
      </c>
      <c r="F106" s="21">
        <v>584.4499999999997</v>
      </c>
      <c r="G106" s="21">
        <v>757.4375</v>
      </c>
      <c r="H106" s="21">
        <v>757.4375</v>
      </c>
      <c r="I106" s="1" t="s">
        <v>10203</v>
      </c>
      <c r="J106" s="1" t="str">
        <f t="shared" si="3"/>
        <v>48N-</v>
      </c>
    </row>
    <row r="107" spans="1:10">
      <c r="A107" s="15" t="str">
        <f t="shared" si="2"/>
        <v>STBJ1-48N-26.5</v>
      </c>
      <c r="B107" s="15">
        <v>26.5</v>
      </c>
      <c r="C107" s="21">
        <v>450.68750000000006</v>
      </c>
      <c r="D107" s="21">
        <v>467.54999999999933</v>
      </c>
      <c r="E107" s="21">
        <v>493.59999999999962</v>
      </c>
      <c r="F107" s="21">
        <v>594.24999999999966</v>
      </c>
      <c r="G107" s="21">
        <v>770.35</v>
      </c>
      <c r="H107" s="21">
        <v>770.35</v>
      </c>
      <c r="I107" s="1" t="s">
        <v>10203</v>
      </c>
      <c r="J107" s="1" t="str">
        <f t="shared" si="3"/>
        <v>48N-</v>
      </c>
    </row>
    <row r="108" spans="1:10">
      <c r="A108" s="15" t="str">
        <f t="shared" si="2"/>
        <v>STBJ1-48N-27</v>
      </c>
      <c r="B108" s="15">
        <v>27</v>
      </c>
      <c r="C108" s="21">
        <v>458.05000000000007</v>
      </c>
      <c r="D108" s="21">
        <v>475.44999999999931</v>
      </c>
      <c r="E108" s="21">
        <v>501.61249999999961</v>
      </c>
      <c r="F108" s="21">
        <v>604.04999999999961</v>
      </c>
      <c r="G108" s="21">
        <v>783.26250000000005</v>
      </c>
      <c r="H108" s="21">
        <v>783.26250000000005</v>
      </c>
      <c r="I108" s="1" t="s">
        <v>10203</v>
      </c>
      <c r="J108" s="1" t="str">
        <f t="shared" si="3"/>
        <v>48N-</v>
      </c>
    </row>
    <row r="109" spans="1:10">
      <c r="A109" s="15" t="str">
        <f t="shared" si="2"/>
        <v>STBJ1-48N-27.5</v>
      </c>
      <c r="B109" s="15">
        <v>27.5</v>
      </c>
      <c r="C109" s="21">
        <v>465.41250000000008</v>
      </c>
      <c r="D109" s="21">
        <v>483.34999999999928</v>
      </c>
      <c r="E109" s="21">
        <v>509.6249999999996</v>
      </c>
      <c r="F109" s="21">
        <v>613.84999999999957</v>
      </c>
      <c r="G109" s="21">
        <v>796.17500000000007</v>
      </c>
      <c r="H109" s="21">
        <v>796.17500000000007</v>
      </c>
      <c r="I109" s="1" t="s">
        <v>10203</v>
      </c>
      <c r="J109" s="1" t="str">
        <f t="shared" si="3"/>
        <v>48N-</v>
      </c>
    </row>
    <row r="110" spans="1:10">
      <c r="A110" s="15" t="str">
        <f t="shared" si="2"/>
        <v>STBJ1-48N-28</v>
      </c>
      <c r="B110" s="15">
        <v>28</v>
      </c>
      <c r="C110" s="21">
        <v>472.77500000000009</v>
      </c>
      <c r="D110" s="21">
        <v>491.24999999999926</v>
      </c>
      <c r="E110" s="21">
        <v>517.63749999999959</v>
      </c>
      <c r="F110" s="21">
        <v>623.64999999999952</v>
      </c>
      <c r="G110" s="21">
        <v>809.08750000000009</v>
      </c>
      <c r="H110" s="21">
        <v>809.08750000000009</v>
      </c>
      <c r="I110" s="1" t="s">
        <v>10203</v>
      </c>
      <c r="J110" s="1" t="str">
        <f t="shared" si="3"/>
        <v>48N-</v>
      </c>
    </row>
    <row r="111" spans="1:10">
      <c r="A111" s="15" t="str">
        <f t="shared" si="2"/>
        <v>STBJ1-48N-28.5</v>
      </c>
      <c r="B111" s="15">
        <v>28.5</v>
      </c>
      <c r="C111" s="21">
        <v>480.1375000000001</v>
      </c>
      <c r="D111" s="21">
        <v>499.14999999999924</v>
      </c>
      <c r="E111" s="21">
        <v>525.64999999999964</v>
      </c>
      <c r="F111" s="21">
        <v>633.44999999999948</v>
      </c>
      <c r="G111" s="21">
        <v>822.00000000000011</v>
      </c>
      <c r="H111" s="21">
        <v>822.00000000000011</v>
      </c>
      <c r="I111" s="1" t="s">
        <v>10203</v>
      </c>
      <c r="J111" s="1" t="str">
        <f t="shared" si="3"/>
        <v>48N-</v>
      </c>
    </row>
    <row r="112" spans="1:10">
      <c r="A112" s="15" t="str">
        <f t="shared" si="2"/>
        <v>STBJ1-48N-29</v>
      </c>
      <c r="B112" s="15">
        <v>29</v>
      </c>
      <c r="C112" s="21">
        <v>487.50000000000011</v>
      </c>
      <c r="D112" s="21">
        <v>507.04999999999922</v>
      </c>
      <c r="E112" s="21">
        <v>533.66249999999968</v>
      </c>
      <c r="F112" s="21">
        <v>643.24999999999943</v>
      </c>
      <c r="G112" s="21">
        <v>834.91250000000014</v>
      </c>
      <c r="H112" s="21">
        <v>834.91250000000014</v>
      </c>
      <c r="I112" s="1" t="s">
        <v>10203</v>
      </c>
      <c r="J112" s="1" t="str">
        <f t="shared" si="3"/>
        <v>48N-</v>
      </c>
    </row>
    <row r="113" spans="1:10">
      <c r="A113" s="15" t="str">
        <f t="shared" si="2"/>
        <v>STBJ1-48N-29.5</v>
      </c>
      <c r="B113" s="15">
        <v>29.5</v>
      </c>
      <c r="C113" s="21">
        <v>494.86250000000013</v>
      </c>
      <c r="D113" s="21">
        <v>514.94999999999925</v>
      </c>
      <c r="E113" s="21">
        <v>541.67499999999973</v>
      </c>
      <c r="F113" s="21">
        <v>653.04999999999939</v>
      </c>
      <c r="G113" s="21">
        <v>847.82500000000016</v>
      </c>
      <c r="H113" s="21">
        <v>847.82500000000016</v>
      </c>
      <c r="I113" s="1" t="s">
        <v>10203</v>
      </c>
      <c r="J113" s="1" t="str">
        <f t="shared" si="3"/>
        <v>48N-</v>
      </c>
    </row>
    <row r="114" spans="1:10">
      <c r="A114" s="15" t="str">
        <f t="shared" si="2"/>
        <v>STBJ1-48N-30</v>
      </c>
      <c r="B114" s="15">
        <v>30</v>
      </c>
      <c r="C114" s="21">
        <v>502.22500000000014</v>
      </c>
      <c r="D114" s="21">
        <v>522.84999999999923</v>
      </c>
      <c r="E114" s="21">
        <v>549.68749999999977</v>
      </c>
      <c r="F114" s="21">
        <v>662.84999999999934</v>
      </c>
      <c r="G114" s="21">
        <v>860.73750000000018</v>
      </c>
      <c r="H114" s="21">
        <v>860.73750000000018</v>
      </c>
      <c r="I114" s="1" t="s">
        <v>10203</v>
      </c>
      <c r="J114" s="1" t="str">
        <f t="shared" si="3"/>
        <v>48N-</v>
      </c>
    </row>
    <row r="115" spans="1:10">
      <c r="A115" s="15" t="str">
        <f t="shared" si="2"/>
        <v>STBJ1-48N-999999</v>
      </c>
      <c r="B115" s="15">
        <v>999999</v>
      </c>
      <c r="C115" s="21">
        <v>7</v>
      </c>
      <c r="D115" s="21">
        <v>7.4749999999999996</v>
      </c>
      <c r="E115" s="21">
        <v>7.1499999999999995</v>
      </c>
      <c r="F115" s="21">
        <v>8.9874999999999989</v>
      </c>
      <c r="G115" s="21">
        <v>12.275</v>
      </c>
      <c r="H115" s="21">
        <v>12.275</v>
      </c>
      <c r="I115" s="1" t="s">
        <v>10203</v>
      </c>
      <c r="J115" s="1" t="str">
        <f t="shared" si="3"/>
        <v>48N-</v>
      </c>
    </row>
    <row r="116" spans="1:10">
      <c r="A116" s="11" t="str">
        <f t="shared" si="2"/>
        <v>STBJ2-15D-0.5</v>
      </c>
      <c r="B116" s="11">
        <v>0.5</v>
      </c>
      <c r="C116" s="13">
        <v>41.499999999999993</v>
      </c>
      <c r="D116" s="13">
        <v>43.587499999999999</v>
      </c>
      <c r="E116" s="13">
        <v>49.8125</v>
      </c>
      <c r="F116" s="13">
        <v>66.387500000000003</v>
      </c>
      <c r="G116" s="13">
        <v>80.900000000000006</v>
      </c>
      <c r="H116" s="13">
        <v>80.900000000000006</v>
      </c>
      <c r="I116" s="1" t="s">
        <v>10204</v>
      </c>
      <c r="J116" s="1" t="str">
        <f t="shared" si="3"/>
        <v>15D-</v>
      </c>
    </row>
    <row r="117" spans="1:10">
      <c r="A117" s="11" t="str">
        <f t="shared" si="2"/>
        <v>STBJ2-15D-1</v>
      </c>
      <c r="B117" s="11">
        <v>1</v>
      </c>
      <c r="C117" s="13">
        <v>49.36249999999999</v>
      </c>
      <c r="D117" s="13">
        <v>53.612499999999997</v>
      </c>
      <c r="E117" s="13">
        <v>60.662500000000001</v>
      </c>
      <c r="F117" s="13">
        <v>79.3125</v>
      </c>
      <c r="G117" s="13">
        <v>96.825000000000003</v>
      </c>
      <c r="H117" s="13">
        <v>96.825000000000003</v>
      </c>
      <c r="I117" s="1" t="s">
        <v>10204</v>
      </c>
      <c r="J117" s="1" t="str">
        <f t="shared" si="3"/>
        <v>15D-</v>
      </c>
    </row>
    <row r="118" spans="1:10">
      <c r="A118" s="11" t="str">
        <f t="shared" si="2"/>
        <v>STBJ2-15D-1.5</v>
      </c>
      <c r="B118" s="11">
        <v>1.5</v>
      </c>
      <c r="C118" s="13">
        <v>57.224999999999987</v>
      </c>
      <c r="D118" s="13">
        <v>63.637499999999996</v>
      </c>
      <c r="E118" s="13">
        <v>71.512500000000003</v>
      </c>
      <c r="F118" s="13">
        <v>92.237499999999997</v>
      </c>
      <c r="G118" s="13">
        <v>112.75</v>
      </c>
      <c r="H118" s="13">
        <v>112.75</v>
      </c>
      <c r="I118" s="1" t="s">
        <v>10204</v>
      </c>
      <c r="J118" s="1" t="str">
        <f t="shared" si="3"/>
        <v>15D-</v>
      </c>
    </row>
    <row r="119" spans="1:10">
      <c r="A119" s="11" t="str">
        <f t="shared" si="2"/>
        <v>STBJ2-15D-2</v>
      </c>
      <c r="B119" s="11">
        <v>2</v>
      </c>
      <c r="C119" s="13">
        <v>65.087499999999991</v>
      </c>
      <c r="D119" s="13">
        <v>73.662499999999994</v>
      </c>
      <c r="E119" s="13">
        <v>82.362499999999997</v>
      </c>
      <c r="F119" s="13">
        <v>105.16249999999999</v>
      </c>
      <c r="G119" s="13">
        <v>128.67500000000001</v>
      </c>
      <c r="H119" s="13">
        <v>128.67500000000001</v>
      </c>
      <c r="I119" s="1" t="s">
        <v>10204</v>
      </c>
      <c r="J119" s="1" t="str">
        <f t="shared" si="3"/>
        <v>15D-</v>
      </c>
    </row>
    <row r="120" spans="1:10">
      <c r="A120" s="11" t="str">
        <f t="shared" si="2"/>
        <v>STBJ2-15D-2.5</v>
      </c>
      <c r="B120" s="11">
        <v>2.5</v>
      </c>
      <c r="C120" s="13">
        <v>72.949999999999989</v>
      </c>
      <c r="D120" s="13">
        <v>83.6875</v>
      </c>
      <c r="E120" s="13">
        <v>93.212499999999991</v>
      </c>
      <c r="F120" s="13">
        <v>118.08749999999999</v>
      </c>
      <c r="G120" s="13">
        <v>144.60000000000002</v>
      </c>
      <c r="H120" s="13">
        <v>144.60000000000002</v>
      </c>
      <c r="I120" s="1" t="s">
        <v>10204</v>
      </c>
      <c r="J120" s="1" t="str">
        <f t="shared" si="3"/>
        <v>15D-</v>
      </c>
    </row>
    <row r="121" spans="1:10">
      <c r="A121" s="11" t="str">
        <f t="shared" si="2"/>
        <v>STBJ2-15D-3</v>
      </c>
      <c r="B121" s="11">
        <v>3</v>
      </c>
      <c r="C121" s="13">
        <v>80.812499999999986</v>
      </c>
      <c r="D121" s="13">
        <v>93.712500000000006</v>
      </c>
      <c r="E121" s="13">
        <v>104.06249999999999</v>
      </c>
      <c r="F121" s="13">
        <v>131.01249999999999</v>
      </c>
      <c r="G121" s="13">
        <v>160.52500000000003</v>
      </c>
      <c r="H121" s="13">
        <v>160.52500000000003</v>
      </c>
      <c r="I121" s="1" t="s">
        <v>10204</v>
      </c>
      <c r="J121" s="1" t="str">
        <f t="shared" si="3"/>
        <v>15D-</v>
      </c>
    </row>
    <row r="122" spans="1:10">
      <c r="A122" s="11" t="str">
        <f t="shared" si="2"/>
        <v>STBJ2-15D-3.5</v>
      </c>
      <c r="B122" s="11">
        <v>3.5</v>
      </c>
      <c r="C122" s="13">
        <v>88.674999999999983</v>
      </c>
      <c r="D122" s="13">
        <v>103.73750000000001</v>
      </c>
      <c r="E122" s="13">
        <v>114.91249999999998</v>
      </c>
      <c r="F122" s="13">
        <v>143.9375</v>
      </c>
      <c r="G122" s="13">
        <v>176.45000000000005</v>
      </c>
      <c r="H122" s="13">
        <v>176.45000000000005</v>
      </c>
      <c r="I122" s="1" t="s">
        <v>10204</v>
      </c>
      <c r="J122" s="1" t="str">
        <f t="shared" si="3"/>
        <v>15D-</v>
      </c>
    </row>
    <row r="123" spans="1:10">
      <c r="A123" s="11" t="str">
        <f t="shared" si="2"/>
        <v>STBJ2-15D-4</v>
      </c>
      <c r="B123" s="11">
        <v>4</v>
      </c>
      <c r="C123" s="13">
        <v>96.53749999999998</v>
      </c>
      <c r="D123" s="13">
        <v>113.76250000000002</v>
      </c>
      <c r="E123" s="13">
        <v>125.76249999999997</v>
      </c>
      <c r="F123" s="13">
        <v>156.86250000000001</v>
      </c>
      <c r="G123" s="13">
        <v>192.37500000000006</v>
      </c>
      <c r="H123" s="13">
        <v>192.37500000000006</v>
      </c>
      <c r="I123" s="1" t="s">
        <v>10204</v>
      </c>
      <c r="J123" s="1" t="str">
        <f t="shared" si="3"/>
        <v>15D-</v>
      </c>
    </row>
    <row r="124" spans="1:10">
      <c r="A124" s="11" t="str">
        <f t="shared" si="2"/>
        <v>STBJ2-15D-4.5</v>
      </c>
      <c r="B124" s="11">
        <v>4.5</v>
      </c>
      <c r="C124" s="13">
        <v>104.39999999999998</v>
      </c>
      <c r="D124" s="13">
        <v>123.78750000000002</v>
      </c>
      <c r="E124" s="13">
        <v>136.61249999999998</v>
      </c>
      <c r="F124" s="13">
        <v>169.78750000000002</v>
      </c>
      <c r="G124" s="13">
        <v>208.30000000000007</v>
      </c>
      <c r="H124" s="13">
        <v>208.30000000000007</v>
      </c>
      <c r="I124" s="1" t="s">
        <v>10204</v>
      </c>
      <c r="J124" s="1" t="str">
        <f t="shared" si="3"/>
        <v>15D-</v>
      </c>
    </row>
    <row r="125" spans="1:10">
      <c r="A125" s="11" t="str">
        <f t="shared" si="2"/>
        <v>STBJ2-15D-5</v>
      </c>
      <c r="B125" s="11">
        <v>5</v>
      </c>
      <c r="C125" s="13">
        <v>112.26249999999997</v>
      </c>
      <c r="D125" s="13">
        <v>133.81250000000003</v>
      </c>
      <c r="E125" s="13">
        <v>147.46249999999998</v>
      </c>
      <c r="F125" s="13">
        <v>182.71250000000003</v>
      </c>
      <c r="G125" s="13">
        <v>224.22500000000008</v>
      </c>
      <c r="H125" s="13">
        <v>224.22500000000008</v>
      </c>
      <c r="I125" s="1" t="s">
        <v>10204</v>
      </c>
      <c r="J125" s="1" t="str">
        <f t="shared" si="3"/>
        <v>15D-</v>
      </c>
    </row>
    <row r="126" spans="1:10">
      <c r="A126" s="12" t="str">
        <f t="shared" si="2"/>
        <v>STBJ2-15N-0.5</v>
      </c>
      <c r="B126" s="12">
        <v>0.5</v>
      </c>
      <c r="C126" s="14">
        <v>53.962499999999991</v>
      </c>
      <c r="D126" s="14">
        <v>56.024999999999999</v>
      </c>
      <c r="E126" s="14">
        <v>62.237499999999997</v>
      </c>
      <c r="F126" s="14">
        <v>82.987499999999997</v>
      </c>
      <c r="G126" s="14">
        <v>95.412499999999994</v>
      </c>
      <c r="H126" s="14">
        <v>95.412499999999994</v>
      </c>
      <c r="I126" s="1" t="s">
        <v>10205</v>
      </c>
      <c r="J126" s="1" t="str">
        <f t="shared" si="3"/>
        <v>15N-</v>
      </c>
    </row>
    <row r="127" spans="1:10">
      <c r="A127" s="12" t="str">
        <f t="shared" si="2"/>
        <v>STBJ2-15N-1</v>
      </c>
      <c r="B127" s="12">
        <v>1</v>
      </c>
      <c r="C127" s="14">
        <v>61.824999999999989</v>
      </c>
      <c r="D127" s="14">
        <v>66.05</v>
      </c>
      <c r="E127" s="14">
        <v>73.087499999999991</v>
      </c>
      <c r="F127" s="14">
        <v>95.912499999999994</v>
      </c>
      <c r="G127" s="14">
        <v>111.33749999999999</v>
      </c>
      <c r="H127" s="14">
        <v>111.33749999999999</v>
      </c>
      <c r="I127" s="1" t="s">
        <v>10205</v>
      </c>
      <c r="J127" s="1" t="str">
        <f t="shared" si="3"/>
        <v>15N-</v>
      </c>
    </row>
    <row r="128" spans="1:10">
      <c r="A128" s="12" t="str">
        <f t="shared" si="2"/>
        <v>STBJ2-15N-1.5</v>
      </c>
      <c r="B128" s="12">
        <v>1.5</v>
      </c>
      <c r="C128" s="14">
        <v>69.687499999999986</v>
      </c>
      <c r="D128" s="14">
        <v>76.074999999999989</v>
      </c>
      <c r="E128" s="14">
        <v>83.937499999999986</v>
      </c>
      <c r="F128" s="14">
        <v>108.83749999999999</v>
      </c>
      <c r="G128" s="14">
        <v>127.26249999999999</v>
      </c>
      <c r="H128" s="14">
        <v>127.26249999999999</v>
      </c>
      <c r="I128" s="1" t="s">
        <v>10205</v>
      </c>
      <c r="J128" s="1" t="str">
        <f t="shared" si="3"/>
        <v>15N-</v>
      </c>
    </row>
    <row r="129" spans="1:10">
      <c r="A129" s="12" t="str">
        <f t="shared" si="2"/>
        <v>STBJ2-15N-2</v>
      </c>
      <c r="B129" s="12">
        <v>2</v>
      </c>
      <c r="C129" s="14">
        <v>77.549999999999983</v>
      </c>
      <c r="D129" s="14">
        <v>86.1</v>
      </c>
      <c r="E129" s="14">
        <v>94.78749999999998</v>
      </c>
      <c r="F129" s="14">
        <v>121.76249999999999</v>
      </c>
      <c r="G129" s="14">
        <v>143.1875</v>
      </c>
      <c r="H129" s="14">
        <v>143.1875</v>
      </c>
      <c r="I129" s="1" t="s">
        <v>10205</v>
      </c>
      <c r="J129" s="1" t="str">
        <f t="shared" si="3"/>
        <v>15N-</v>
      </c>
    </row>
    <row r="130" spans="1:10">
      <c r="A130" s="12" t="str">
        <f t="shared" si="2"/>
        <v>STBJ2-15N-2.5</v>
      </c>
      <c r="B130" s="12">
        <v>2.5</v>
      </c>
      <c r="C130" s="14">
        <v>85.41249999999998</v>
      </c>
      <c r="D130" s="14">
        <v>96.125</v>
      </c>
      <c r="E130" s="14">
        <v>105.63749999999997</v>
      </c>
      <c r="F130" s="14">
        <v>134.6875</v>
      </c>
      <c r="G130" s="14">
        <v>159.11250000000001</v>
      </c>
      <c r="H130" s="14">
        <v>159.11250000000001</v>
      </c>
      <c r="I130" s="1" t="s">
        <v>10205</v>
      </c>
      <c r="J130" s="1" t="str">
        <f t="shared" si="3"/>
        <v>15N-</v>
      </c>
    </row>
    <row r="131" spans="1:10">
      <c r="A131" s="12" t="str">
        <f t="shared" si="2"/>
        <v>STBJ2-15N-3</v>
      </c>
      <c r="B131" s="12">
        <v>3</v>
      </c>
      <c r="C131" s="14">
        <v>93.274999999999977</v>
      </c>
      <c r="D131" s="14">
        <v>106.15</v>
      </c>
      <c r="E131" s="14">
        <v>116.48749999999997</v>
      </c>
      <c r="F131" s="14">
        <v>147.61250000000001</v>
      </c>
      <c r="G131" s="14">
        <v>175.03750000000002</v>
      </c>
      <c r="H131" s="14">
        <v>175.03750000000002</v>
      </c>
      <c r="I131" s="1" t="s">
        <v>10205</v>
      </c>
      <c r="J131" s="1" t="str">
        <f t="shared" si="3"/>
        <v>15N-</v>
      </c>
    </row>
    <row r="132" spans="1:10">
      <c r="A132" s="12" t="str">
        <f t="shared" ref="A132:A195" si="4">CONCATENATE(I132,B132)</f>
        <v>STBJ2-15N-3.5</v>
      </c>
      <c r="B132" s="12">
        <v>3.5</v>
      </c>
      <c r="C132" s="14">
        <v>101.13749999999997</v>
      </c>
      <c r="D132" s="14">
        <v>116.17500000000001</v>
      </c>
      <c r="E132" s="14">
        <v>127.33749999999996</v>
      </c>
      <c r="F132" s="14">
        <v>160.53750000000002</v>
      </c>
      <c r="G132" s="14">
        <v>190.96250000000003</v>
      </c>
      <c r="H132" s="14">
        <v>190.96250000000003</v>
      </c>
      <c r="I132" s="1" t="s">
        <v>10205</v>
      </c>
      <c r="J132" s="1" t="str">
        <f t="shared" ref="J132:J195" si="5">RIGHT(I132,4)</f>
        <v>15N-</v>
      </c>
    </row>
    <row r="133" spans="1:10">
      <c r="A133" s="12" t="str">
        <f t="shared" si="4"/>
        <v>STBJ2-15N-4</v>
      </c>
      <c r="B133" s="12">
        <v>4</v>
      </c>
      <c r="C133" s="14">
        <v>108.99999999999997</v>
      </c>
      <c r="D133" s="14">
        <v>126.20000000000002</v>
      </c>
      <c r="E133" s="14">
        <v>138.18749999999997</v>
      </c>
      <c r="F133" s="14">
        <v>173.46250000000003</v>
      </c>
      <c r="G133" s="14">
        <v>206.88750000000005</v>
      </c>
      <c r="H133" s="14">
        <v>206.88750000000005</v>
      </c>
      <c r="I133" s="1" t="s">
        <v>10205</v>
      </c>
      <c r="J133" s="1" t="str">
        <f t="shared" si="5"/>
        <v>15N-</v>
      </c>
    </row>
    <row r="134" spans="1:10">
      <c r="A134" s="12" t="str">
        <f t="shared" si="4"/>
        <v>STBJ2-15N-4.5</v>
      </c>
      <c r="B134" s="12">
        <v>4.5</v>
      </c>
      <c r="C134" s="14">
        <v>116.86249999999997</v>
      </c>
      <c r="D134" s="14">
        <v>136.22500000000002</v>
      </c>
      <c r="E134" s="14">
        <v>149.03749999999997</v>
      </c>
      <c r="F134" s="14">
        <v>186.38750000000005</v>
      </c>
      <c r="G134" s="14">
        <v>222.81250000000006</v>
      </c>
      <c r="H134" s="14">
        <v>222.81250000000006</v>
      </c>
      <c r="I134" s="1" t="s">
        <v>10205</v>
      </c>
      <c r="J134" s="1" t="str">
        <f t="shared" si="5"/>
        <v>15N-</v>
      </c>
    </row>
    <row r="135" spans="1:10">
      <c r="A135" s="12" t="str">
        <f t="shared" si="4"/>
        <v>STBJ2-15N-5</v>
      </c>
      <c r="B135" s="12">
        <v>5</v>
      </c>
      <c r="C135" s="14">
        <v>124.72499999999997</v>
      </c>
      <c r="D135" s="14">
        <v>146.25000000000003</v>
      </c>
      <c r="E135" s="14">
        <v>159.88749999999996</v>
      </c>
      <c r="F135" s="14">
        <v>199.31250000000006</v>
      </c>
      <c r="G135" s="14">
        <v>238.73750000000007</v>
      </c>
      <c r="H135" s="14">
        <v>238.73750000000007</v>
      </c>
      <c r="I135" s="1" t="s">
        <v>10205</v>
      </c>
      <c r="J135" s="1" t="str">
        <f t="shared" si="5"/>
        <v>15N-</v>
      </c>
    </row>
    <row r="136" spans="1:10">
      <c r="A136" s="12" t="str">
        <f t="shared" si="4"/>
        <v>STBJ2-15N-5.5</v>
      </c>
      <c r="B136" s="12">
        <v>5.5</v>
      </c>
      <c r="C136" s="14">
        <v>131.81249999999997</v>
      </c>
      <c r="D136" s="14">
        <v>153.93750000000003</v>
      </c>
      <c r="E136" s="14">
        <v>169.17499999999995</v>
      </c>
      <c r="F136" s="14">
        <v>211.52500000000006</v>
      </c>
      <c r="G136" s="14">
        <v>251.83750000000006</v>
      </c>
      <c r="H136" s="14">
        <v>251.83750000000006</v>
      </c>
      <c r="I136" s="1" t="s">
        <v>10205</v>
      </c>
      <c r="J136" s="1" t="str">
        <f t="shared" si="5"/>
        <v>15N-</v>
      </c>
    </row>
    <row r="137" spans="1:10">
      <c r="A137" s="12" t="str">
        <f t="shared" si="4"/>
        <v>STBJ2-15N-6</v>
      </c>
      <c r="B137" s="12">
        <v>6</v>
      </c>
      <c r="C137" s="14">
        <v>138.89999999999998</v>
      </c>
      <c r="D137" s="14">
        <v>161.62500000000003</v>
      </c>
      <c r="E137" s="14">
        <v>178.46249999999995</v>
      </c>
      <c r="F137" s="14">
        <v>223.73750000000007</v>
      </c>
      <c r="G137" s="14">
        <v>264.93750000000006</v>
      </c>
      <c r="H137" s="14">
        <v>264.93750000000006</v>
      </c>
      <c r="I137" s="1" t="s">
        <v>10205</v>
      </c>
      <c r="J137" s="1" t="str">
        <f t="shared" si="5"/>
        <v>15N-</v>
      </c>
    </row>
    <row r="138" spans="1:10">
      <c r="A138" s="12" t="str">
        <f t="shared" si="4"/>
        <v>STBJ2-15N-6.5</v>
      </c>
      <c r="B138" s="12">
        <v>6.5</v>
      </c>
      <c r="C138" s="14">
        <v>145.98749999999998</v>
      </c>
      <c r="D138" s="14">
        <v>169.31250000000003</v>
      </c>
      <c r="E138" s="14">
        <v>187.74999999999994</v>
      </c>
      <c r="F138" s="14">
        <v>235.95000000000007</v>
      </c>
      <c r="G138" s="14">
        <v>278.03750000000008</v>
      </c>
      <c r="H138" s="14">
        <v>278.03750000000008</v>
      </c>
      <c r="I138" s="1" t="s">
        <v>10205</v>
      </c>
      <c r="J138" s="1" t="str">
        <f t="shared" si="5"/>
        <v>15N-</v>
      </c>
    </row>
    <row r="139" spans="1:10">
      <c r="A139" s="12" t="str">
        <f t="shared" si="4"/>
        <v>STBJ2-15N-7</v>
      </c>
      <c r="B139" s="12">
        <v>7</v>
      </c>
      <c r="C139" s="14">
        <v>153.07499999999999</v>
      </c>
      <c r="D139" s="14">
        <v>177.00000000000003</v>
      </c>
      <c r="E139" s="14">
        <v>197.03749999999994</v>
      </c>
      <c r="F139" s="14">
        <v>248.16250000000008</v>
      </c>
      <c r="G139" s="14">
        <v>291.1375000000001</v>
      </c>
      <c r="H139" s="14">
        <v>291.1375000000001</v>
      </c>
      <c r="I139" s="1" t="s">
        <v>10205</v>
      </c>
      <c r="J139" s="1" t="str">
        <f t="shared" si="5"/>
        <v>15N-</v>
      </c>
    </row>
    <row r="140" spans="1:10">
      <c r="A140" s="12" t="str">
        <f t="shared" si="4"/>
        <v>STBJ2-15N-7.5</v>
      </c>
      <c r="B140" s="12">
        <v>7.5</v>
      </c>
      <c r="C140" s="14">
        <v>160.16249999999999</v>
      </c>
      <c r="D140" s="14">
        <v>184.68750000000003</v>
      </c>
      <c r="E140" s="14">
        <v>206.32499999999993</v>
      </c>
      <c r="F140" s="14">
        <v>260.37500000000006</v>
      </c>
      <c r="G140" s="14">
        <v>304.23750000000013</v>
      </c>
      <c r="H140" s="14">
        <v>304.23750000000013</v>
      </c>
      <c r="I140" s="1" t="s">
        <v>10205</v>
      </c>
      <c r="J140" s="1" t="str">
        <f t="shared" si="5"/>
        <v>15N-</v>
      </c>
    </row>
    <row r="141" spans="1:10">
      <c r="A141" s="12" t="str">
        <f t="shared" si="4"/>
        <v>STBJ2-15N-8</v>
      </c>
      <c r="B141" s="12">
        <v>8</v>
      </c>
      <c r="C141" s="14">
        <v>167.25</v>
      </c>
      <c r="D141" s="14">
        <v>192.37500000000003</v>
      </c>
      <c r="E141" s="14">
        <v>215.61249999999993</v>
      </c>
      <c r="F141" s="14">
        <v>272.58750000000003</v>
      </c>
      <c r="G141" s="14">
        <v>317.33750000000015</v>
      </c>
      <c r="H141" s="14">
        <v>317.33750000000015</v>
      </c>
      <c r="I141" s="1" t="s">
        <v>10205</v>
      </c>
      <c r="J141" s="1" t="str">
        <f t="shared" si="5"/>
        <v>15N-</v>
      </c>
    </row>
    <row r="142" spans="1:10">
      <c r="A142" s="12" t="str">
        <f t="shared" si="4"/>
        <v>STBJ2-15N-8.5</v>
      </c>
      <c r="B142" s="12">
        <v>8.5</v>
      </c>
      <c r="C142" s="14">
        <v>174.33750000000001</v>
      </c>
      <c r="D142" s="14">
        <v>200.06250000000003</v>
      </c>
      <c r="E142" s="14">
        <v>224.89999999999992</v>
      </c>
      <c r="F142" s="14">
        <v>284.8</v>
      </c>
      <c r="G142" s="14">
        <v>330.43750000000017</v>
      </c>
      <c r="H142" s="14">
        <v>330.43750000000017</v>
      </c>
      <c r="I142" s="1" t="s">
        <v>10205</v>
      </c>
      <c r="J142" s="1" t="str">
        <f t="shared" si="5"/>
        <v>15N-</v>
      </c>
    </row>
    <row r="143" spans="1:10">
      <c r="A143" s="12" t="str">
        <f t="shared" si="4"/>
        <v>STBJ2-15N-9</v>
      </c>
      <c r="B143" s="12">
        <v>9</v>
      </c>
      <c r="C143" s="14">
        <v>181.42500000000001</v>
      </c>
      <c r="D143" s="14">
        <v>207.75000000000003</v>
      </c>
      <c r="E143" s="14">
        <v>234.18749999999991</v>
      </c>
      <c r="F143" s="14">
        <v>297.01249999999999</v>
      </c>
      <c r="G143" s="14">
        <v>343.53750000000019</v>
      </c>
      <c r="H143" s="14">
        <v>343.53750000000019</v>
      </c>
      <c r="I143" s="1" t="s">
        <v>10205</v>
      </c>
      <c r="J143" s="1" t="str">
        <f t="shared" si="5"/>
        <v>15N-</v>
      </c>
    </row>
    <row r="144" spans="1:10">
      <c r="A144" s="12" t="str">
        <f t="shared" si="4"/>
        <v>STBJ2-15N-9.5</v>
      </c>
      <c r="B144" s="12">
        <v>9.5</v>
      </c>
      <c r="C144" s="14">
        <v>188.51250000000002</v>
      </c>
      <c r="D144" s="14">
        <v>215.43750000000003</v>
      </c>
      <c r="E144" s="14">
        <v>243.47499999999991</v>
      </c>
      <c r="F144" s="14">
        <v>309.22499999999997</v>
      </c>
      <c r="G144" s="14">
        <v>356.63750000000022</v>
      </c>
      <c r="H144" s="14">
        <v>356.63750000000022</v>
      </c>
      <c r="I144" s="1" t="s">
        <v>10205</v>
      </c>
      <c r="J144" s="1" t="str">
        <f t="shared" si="5"/>
        <v>15N-</v>
      </c>
    </row>
    <row r="145" spans="1:10">
      <c r="A145" s="12" t="str">
        <f t="shared" si="4"/>
        <v>STBJ2-15N-10</v>
      </c>
      <c r="B145" s="12">
        <v>10</v>
      </c>
      <c r="C145" s="14">
        <v>195.60000000000002</v>
      </c>
      <c r="D145" s="14">
        <v>223.12500000000003</v>
      </c>
      <c r="E145" s="14">
        <v>252.7624999999999</v>
      </c>
      <c r="F145" s="14">
        <v>321.43749999999994</v>
      </c>
      <c r="G145" s="14">
        <v>369.73750000000024</v>
      </c>
      <c r="H145" s="14">
        <v>369.73750000000024</v>
      </c>
      <c r="I145" s="1" t="s">
        <v>10205</v>
      </c>
      <c r="J145" s="1" t="str">
        <f t="shared" si="5"/>
        <v>15N-</v>
      </c>
    </row>
    <row r="146" spans="1:10">
      <c r="A146" s="12" t="str">
        <f t="shared" si="4"/>
        <v>STBJ2-15N-10.5</v>
      </c>
      <c r="B146" s="12">
        <v>10.5</v>
      </c>
      <c r="C146" s="14">
        <v>202.68750000000003</v>
      </c>
      <c r="D146" s="14">
        <v>230.81250000000003</v>
      </c>
      <c r="E146" s="14">
        <v>262.0499999999999</v>
      </c>
      <c r="F146" s="14">
        <v>333.64999999999992</v>
      </c>
      <c r="G146" s="14">
        <v>382.83750000000026</v>
      </c>
      <c r="H146" s="14">
        <v>382.83750000000026</v>
      </c>
      <c r="I146" s="1" t="s">
        <v>10205</v>
      </c>
      <c r="J146" s="1" t="str">
        <f t="shared" si="5"/>
        <v>15N-</v>
      </c>
    </row>
    <row r="147" spans="1:10">
      <c r="A147" s="12" t="str">
        <f t="shared" si="4"/>
        <v>STBJ2-15N-11</v>
      </c>
      <c r="B147" s="12">
        <v>11</v>
      </c>
      <c r="C147" s="14">
        <v>209.77500000000003</v>
      </c>
      <c r="D147" s="14">
        <v>238.50000000000003</v>
      </c>
      <c r="E147" s="14">
        <v>271.33749999999992</v>
      </c>
      <c r="F147" s="14">
        <v>345.8624999999999</v>
      </c>
      <c r="G147" s="14">
        <v>395.93750000000028</v>
      </c>
      <c r="H147" s="14">
        <v>395.93750000000028</v>
      </c>
      <c r="I147" s="1" t="s">
        <v>10205</v>
      </c>
      <c r="J147" s="1" t="str">
        <f t="shared" si="5"/>
        <v>15N-</v>
      </c>
    </row>
    <row r="148" spans="1:10">
      <c r="A148" s="12" t="str">
        <f t="shared" si="4"/>
        <v>STBJ2-15N-11.5</v>
      </c>
      <c r="B148" s="12">
        <v>11.5</v>
      </c>
      <c r="C148" s="14">
        <v>216.86250000000004</v>
      </c>
      <c r="D148" s="14">
        <v>246.18750000000003</v>
      </c>
      <c r="E148" s="14">
        <v>280.62499999999994</v>
      </c>
      <c r="F148" s="14">
        <v>358.07499999999987</v>
      </c>
      <c r="G148" s="14">
        <v>409.03750000000031</v>
      </c>
      <c r="H148" s="14">
        <v>409.03750000000031</v>
      </c>
      <c r="I148" s="1" t="s">
        <v>10205</v>
      </c>
      <c r="J148" s="1" t="str">
        <f t="shared" si="5"/>
        <v>15N-</v>
      </c>
    </row>
    <row r="149" spans="1:10">
      <c r="A149" s="12" t="str">
        <f t="shared" si="4"/>
        <v>STBJ2-15N-12</v>
      </c>
      <c r="B149" s="12">
        <v>12</v>
      </c>
      <c r="C149" s="14">
        <v>223.95000000000005</v>
      </c>
      <c r="D149" s="14">
        <v>253.87500000000003</v>
      </c>
      <c r="E149" s="14">
        <v>289.91249999999997</v>
      </c>
      <c r="F149" s="14">
        <v>370.28749999999985</v>
      </c>
      <c r="G149" s="14">
        <v>422.13750000000033</v>
      </c>
      <c r="H149" s="14">
        <v>422.13750000000033</v>
      </c>
      <c r="I149" s="1" t="s">
        <v>10205</v>
      </c>
      <c r="J149" s="1" t="str">
        <f t="shared" si="5"/>
        <v>15N-</v>
      </c>
    </row>
    <row r="150" spans="1:10">
      <c r="A150" s="12" t="str">
        <f t="shared" si="4"/>
        <v>STBJ2-15N-12.5</v>
      </c>
      <c r="B150" s="12">
        <v>12.5</v>
      </c>
      <c r="C150" s="14">
        <v>231.03750000000005</v>
      </c>
      <c r="D150" s="14">
        <v>261.5625</v>
      </c>
      <c r="E150" s="14">
        <v>299.2</v>
      </c>
      <c r="F150" s="14">
        <v>382.49999999999983</v>
      </c>
      <c r="G150" s="14">
        <v>435.23750000000035</v>
      </c>
      <c r="H150" s="14">
        <v>435.23750000000035</v>
      </c>
      <c r="I150" s="1" t="s">
        <v>10205</v>
      </c>
      <c r="J150" s="1" t="str">
        <f t="shared" si="5"/>
        <v>15N-</v>
      </c>
    </row>
    <row r="151" spans="1:10">
      <c r="A151" s="12" t="str">
        <f t="shared" si="4"/>
        <v>STBJ2-15N-13</v>
      </c>
      <c r="B151" s="12">
        <v>13</v>
      </c>
      <c r="C151" s="14">
        <v>238.12500000000006</v>
      </c>
      <c r="D151" s="14">
        <v>269.25</v>
      </c>
      <c r="E151" s="14">
        <v>308.48750000000001</v>
      </c>
      <c r="F151" s="14">
        <v>394.71249999999981</v>
      </c>
      <c r="G151" s="14">
        <v>448.33750000000038</v>
      </c>
      <c r="H151" s="14">
        <v>448.33750000000038</v>
      </c>
      <c r="I151" s="1" t="s">
        <v>10205</v>
      </c>
      <c r="J151" s="1" t="str">
        <f t="shared" si="5"/>
        <v>15N-</v>
      </c>
    </row>
    <row r="152" spans="1:10">
      <c r="A152" s="12" t="str">
        <f t="shared" si="4"/>
        <v>STBJ2-15N-13.5</v>
      </c>
      <c r="B152" s="12">
        <v>13.5</v>
      </c>
      <c r="C152" s="14">
        <v>245.21250000000006</v>
      </c>
      <c r="D152" s="14">
        <v>276.9375</v>
      </c>
      <c r="E152" s="14">
        <v>317.77500000000003</v>
      </c>
      <c r="F152" s="14">
        <v>406.92499999999978</v>
      </c>
      <c r="G152" s="14">
        <v>461.4375000000004</v>
      </c>
      <c r="H152" s="14">
        <v>461.4375000000004</v>
      </c>
      <c r="I152" s="1" t="s">
        <v>10205</v>
      </c>
      <c r="J152" s="1" t="str">
        <f t="shared" si="5"/>
        <v>15N-</v>
      </c>
    </row>
    <row r="153" spans="1:10">
      <c r="A153" s="12" t="str">
        <f t="shared" si="4"/>
        <v>STBJ2-15N-14</v>
      </c>
      <c r="B153" s="12">
        <v>14</v>
      </c>
      <c r="C153" s="14">
        <v>252.30000000000007</v>
      </c>
      <c r="D153" s="14">
        <v>284.625</v>
      </c>
      <c r="E153" s="14">
        <v>327.06250000000006</v>
      </c>
      <c r="F153" s="14">
        <v>419.13749999999976</v>
      </c>
      <c r="G153" s="14">
        <v>474.53750000000042</v>
      </c>
      <c r="H153" s="14">
        <v>474.53750000000042</v>
      </c>
      <c r="I153" s="1" t="s">
        <v>10205</v>
      </c>
      <c r="J153" s="1" t="str">
        <f t="shared" si="5"/>
        <v>15N-</v>
      </c>
    </row>
    <row r="154" spans="1:10">
      <c r="A154" s="12" t="str">
        <f t="shared" si="4"/>
        <v>STBJ2-15N-14.5</v>
      </c>
      <c r="B154" s="12">
        <v>14.5</v>
      </c>
      <c r="C154" s="14">
        <v>259.38750000000005</v>
      </c>
      <c r="D154" s="14">
        <v>292.3125</v>
      </c>
      <c r="E154" s="14">
        <v>336.35000000000008</v>
      </c>
      <c r="F154" s="14">
        <v>431.34999999999974</v>
      </c>
      <c r="G154" s="14">
        <v>487.63750000000044</v>
      </c>
      <c r="H154" s="14">
        <v>487.63750000000044</v>
      </c>
      <c r="I154" s="1" t="s">
        <v>10205</v>
      </c>
      <c r="J154" s="1" t="str">
        <f t="shared" si="5"/>
        <v>15N-</v>
      </c>
    </row>
    <row r="155" spans="1:10">
      <c r="A155" s="12" t="str">
        <f t="shared" si="4"/>
        <v>STBJ2-15N-15</v>
      </c>
      <c r="B155" s="12">
        <v>15</v>
      </c>
      <c r="C155" s="14">
        <v>266.47500000000002</v>
      </c>
      <c r="D155" s="14">
        <v>300</v>
      </c>
      <c r="E155" s="14">
        <v>345.6375000000001</v>
      </c>
      <c r="F155" s="14">
        <v>443.56249999999972</v>
      </c>
      <c r="G155" s="14">
        <v>500.73750000000047</v>
      </c>
      <c r="H155" s="14">
        <v>500.73750000000047</v>
      </c>
      <c r="I155" s="1" t="s">
        <v>10205</v>
      </c>
      <c r="J155" s="1" t="str">
        <f t="shared" si="5"/>
        <v>15N-</v>
      </c>
    </row>
    <row r="156" spans="1:10">
      <c r="A156" s="12" t="str">
        <f t="shared" si="4"/>
        <v>STBJ2-15N-15.5</v>
      </c>
      <c r="B156" s="12">
        <v>15.5</v>
      </c>
      <c r="C156" s="14">
        <v>270.5</v>
      </c>
      <c r="D156" s="14">
        <v>304.25</v>
      </c>
      <c r="E156" s="14">
        <v>350.91250000000008</v>
      </c>
      <c r="F156" s="14">
        <v>450.62499999999972</v>
      </c>
      <c r="G156" s="14">
        <v>508.07500000000044</v>
      </c>
      <c r="H156" s="14">
        <v>508.07500000000044</v>
      </c>
      <c r="I156" s="1" t="s">
        <v>10205</v>
      </c>
      <c r="J156" s="1" t="str">
        <f t="shared" si="5"/>
        <v>15N-</v>
      </c>
    </row>
    <row r="157" spans="1:10">
      <c r="A157" s="12" t="str">
        <f t="shared" si="4"/>
        <v>STBJ2-15N-16</v>
      </c>
      <c r="B157" s="12">
        <v>16</v>
      </c>
      <c r="C157" s="14">
        <v>274.52499999999998</v>
      </c>
      <c r="D157" s="14">
        <v>308.5</v>
      </c>
      <c r="E157" s="14">
        <v>356.18750000000006</v>
      </c>
      <c r="F157" s="14">
        <v>457.68749999999972</v>
      </c>
      <c r="G157" s="14">
        <v>515.41250000000048</v>
      </c>
      <c r="H157" s="14">
        <v>515.41250000000048</v>
      </c>
      <c r="I157" s="1" t="s">
        <v>10205</v>
      </c>
      <c r="J157" s="1" t="str">
        <f t="shared" si="5"/>
        <v>15N-</v>
      </c>
    </row>
    <row r="158" spans="1:10">
      <c r="A158" s="12" t="str">
        <f t="shared" si="4"/>
        <v>STBJ2-15N-16.5</v>
      </c>
      <c r="B158" s="12">
        <v>16.5</v>
      </c>
      <c r="C158" s="14">
        <v>278.54999999999995</v>
      </c>
      <c r="D158" s="14">
        <v>312.75</v>
      </c>
      <c r="E158" s="14">
        <v>361.46250000000003</v>
      </c>
      <c r="F158" s="14">
        <v>464.74999999999972</v>
      </c>
      <c r="G158" s="14">
        <v>522.75000000000045</v>
      </c>
      <c r="H158" s="14">
        <v>522.75000000000045</v>
      </c>
      <c r="I158" s="1" t="s">
        <v>10205</v>
      </c>
      <c r="J158" s="1" t="str">
        <f t="shared" si="5"/>
        <v>15N-</v>
      </c>
    </row>
    <row r="159" spans="1:10">
      <c r="A159" s="12" t="str">
        <f t="shared" si="4"/>
        <v>STBJ2-15N-17</v>
      </c>
      <c r="B159" s="12">
        <v>17</v>
      </c>
      <c r="C159" s="14">
        <v>282.57499999999993</v>
      </c>
      <c r="D159" s="14">
        <v>317</v>
      </c>
      <c r="E159" s="14">
        <v>366.73750000000001</v>
      </c>
      <c r="F159" s="14">
        <v>471.81249999999972</v>
      </c>
      <c r="G159" s="14">
        <v>530.08750000000043</v>
      </c>
      <c r="H159" s="14">
        <v>530.08750000000043</v>
      </c>
      <c r="I159" s="1" t="s">
        <v>10205</v>
      </c>
      <c r="J159" s="1" t="str">
        <f t="shared" si="5"/>
        <v>15N-</v>
      </c>
    </row>
    <row r="160" spans="1:10">
      <c r="A160" s="12" t="str">
        <f t="shared" si="4"/>
        <v>STBJ2-15N-17.5</v>
      </c>
      <c r="B160" s="12">
        <v>17.5</v>
      </c>
      <c r="C160" s="14">
        <v>286.59999999999991</v>
      </c>
      <c r="D160" s="14">
        <v>321.25</v>
      </c>
      <c r="E160" s="14">
        <v>372.01249999999999</v>
      </c>
      <c r="F160" s="14">
        <v>478.87499999999972</v>
      </c>
      <c r="G160" s="14">
        <v>537.42500000000041</v>
      </c>
      <c r="H160" s="14">
        <v>537.42500000000041</v>
      </c>
      <c r="I160" s="1" t="s">
        <v>10205</v>
      </c>
      <c r="J160" s="1" t="str">
        <f t="shared" si="5"/>
        <v>15N-</v>
      </c>
    </row>
    <row r="161" spans="1:10">
      <c r="A161" s="12" t="str">
        <f t="shared" si="4"/>
        <v>STBJ2-15N-18</v>
      </c>
      <c r="B161" s="12">
        <v>18</v>
      </c>
      <c r="C161" s="14">
        <v>290.62499999999989</v>
      </c>
      <c r="D161" s="14">
        <v>325.5</v>
      </c>
      <c r="E161" s="14">
        <v>377.28749999999997</v>
      </c>
      <c r="F161" s="14">
        <v>485.93749999999972</v>
      </c>
      <c r="G161" s="14">
        <v>544.76250000000039</v>
      </c>
      <c r="H161" s="14">
        <v>544.76250000000039</v>
      </c>
      <c r="I161" s="1" t="s">
        <v>10205</v>
      </c>
      <c r="J161" s="1" t="str">
        <f t="shared" si="5"/>
        <v>15N-</v>
      </c>
    </row>
    <row r="162" spans="1:10">
      <c r="A162" s="12" t="str">
        <f t="shared" si="4"/>
        <v>STBJ2-15N-18.5</v>
      </c>
      <c r="B162" s="12">
        <v>18.5</v>
      </c>
      <c r="C162" s="14">
        <v>294.64999999999986</v>
      </c>
      <c r="D162" s="14">
        <v>329.75</v>
      </c>
      <c r="E162" s="14">
        <v>382.56249999999994</v>
      </c>
      <c r="F162" s="14">
        <v>492.99999999999972</v>
      </c>
      <c r="G162" s="14">
        <v>552.10000000000036</v>
      </c>
      <c r="H162" s="14">
        <v>552.10000000000036</v>
      </c>
      <c r="I162" s="1" t="s">
        <v>10205</v>
      </c>
      <c r="J162" s="1" t="str">
        <f t="shared" si="5"/>
        <v>15N-</v>
      </c>
    </row>
    <row r="163" spans="1:10">
      <c r="A163" s="12" t="str">
        <f t="shared" si="4"/>
        <v>STBJ2-15N-19</v>
      </c>
      <c r="B163" s="12">
        <v>19</v>
      </c>
      <c r="C163" s="14">
        <v>298.67499999999984</v>
      </c>
      <c r="D163" s="14">
        <v>334</v>
      </c>
      <c r="E163" s="14">
        <v>387.83749999999992</v>
      </c>
      <c r="F163" s="14">
        <v>500.06249999999972</v>
      </c>
      <c r="G163" s="14">
        <v>559.43750000000034</v>
      </c>
      <c r="H163" s="14">
        <v>559.43750000000034</v>
      </c>
      <c r="I163" s="1" t="s">
        <v>10205</v>
      </c>
      <c r="J163" s="1" t="str">
        <f t="shared" si="5"/>
        <v>15N-</v>
      </c>
    </row>
    <row r="164" spans="1:10">
      <c r="A164" s="12" t="str">
        <f t="shared" si="4"/>
        <v>STBJ2-15N-19.5</v>
      </c>
      <c r="B164" s="12">
        <v>19.5</v>
      </c>
      <c r="C164" s="14">
        <v>302.69999999999982</v>
      </c>
      <c r="D164" s="14">
        <v>338.25</v>
      </c>
      <c r="E164" s="14">
        <v>393.1124999999999</v>
      </c>
      <c r="F164" s="14">
        <v>507.12499999999972</v>
      </c>
      <c r="G164" s="14">
        <v>566.77500000000032</v>
      </c>
      <c r="H164" s="14">
        <v>566.77500000000032</v>
      </c>
      <c r="I164" s="1" t="s">
        <v>10205</v>
      </c>
      <c r="J164" s="1" t="str">
        <f t="shared" si="5"/>
        <v>15N-</v>
      </c>
    </row>
    <row r="165" spans="1:10">
      <c r="A165" s="12" t="str">
        <f t="shared" si="4"/>
        <v>STBJ2-15N-20</v>
      </c>
      <c r="B165" s="12">
        <v>20</v>
      </c>
      <c r="C165" s="14">
        <v>306.7249999999998</v>
      </c>
      <c r="D165" s="14">
        <v>342.5</v>
      </c>
      <c r="E165" s="14">
        <v>398.38749999999987</v>
      </c>
      <c r="F165" s="14">
        <v>514.18749999999966</v>
      </c>
      <c r="G165" s="14">
        <v>574.1125000000003</v>
      </c>
      <c r="H165" s="14">
        <v>574.1125000000003</v>
      </c>
      <c r="I165" s="1" t="s">
        <v>10205</v>
      </c>
      <c r="J165" s="1" t="str">
        <f t="shared" si="5"/>
        <v>15N-</v>
      </c>
    </row>
    <row r="166" spans="1:10">
      <c r="A166" s="12" t="str">
        <f t="shared" si="4"/>
        <v>STBJ2-15N-20.5</v>
      </c>
      <c r="B166" s="12">
        <v>20.5</v>
      </c>
      <c r="C166" s="14">
        <v>313.1624999999998</v>
      </c>
      <c r="D166" s="14">
        <v>349.48750000000001</v>
      </c>
      <c r="E166" s="14">
        <v>406.82499999999987</v>
      </c>
      <c r="F166" s="14">
        <v>525.28749999999968</v>
      </c>
      <c r="G166" s="14">
        <v>586.01250000000027</v>
      </c>
      <c r="H166" s="14">
        <v>586.01250000000027</v>
      </c>
      <c r="I166" s="1" t="s">
        <v>10205</v>
      </c>
      <c r="J166" s="1" t="str">
        <f t="shared" si="5"/>
        <v>15N-</v>
      </c>
    </row>
    <row r="167" spans="1:10">
      <c r="A167" s="12" t="str">
        <f t="shared" si="4"/>
        <v>STBJ2-15N-21</v>
      </c>
      <c r="B167" s="12">
        <v>21</v>
      </c>
      <c r="C167" s="14">
        <v>319.5999999999998</v>
      </c>
      <c r="D167" s="14">
        <v>356.47500000000002</v>
      </c>
      <c r="E167" s="14">
        <v>415.26249999999987</v>
      </c>
      <c r="F167" s="14">
        <v>536.3874999999997</v>
      </c>
      <c r="G167" s="14">
        <v>597.91250000000025</v>
      </c>
      <c r="H167" s="14">
        <v>597.91250000000025</v>
      </c>
      <c r="I167" s="1" t="s">
        <v>10205</v>
      </c>
      <c r="J167" s="1" t="str">
        <f t="shared" si="5"/>
        <v>15N-</v>
      </c>
    </row>
    <row r="168" spans="1:10">
      <c r="A168" s="12" t="str">
        <f t="shared" si="4"/>
        <v>STBJ2-15N-21.5</v>
      </c>
      <c r="B168" s="12">
        <v>21.5</v>
      </c>
      <c r="C168" s="14">
        <v>326.0374999999998</v>
      </c>
      <c r="D168" s="14">
        <v>363.46250000000003</v>
      </c>
      <c r="E168" s="14">
        <v>423.69999999999987</v>
      </c>
      <c r="F168" s="14">
        <v>547.48749999999973</v>
      </c>
      <c r="G168" s="14">
        <v>609.81250000000023</v>
      </c>
      <c r="H168" s="14">
        <v>609.81250000000023</v>
      </c>
      <c r="I168" s="1" t="s">
        <v>10205</v>
      </c>
      <c r="J168" s="1" t="str">
        <f t="shared" si="5"/>
        <v>15N-</v>
      </c>
    </row>
    <row r="169" spans="1:10">
      <c r="A169" s="12" t="str">
        <f t="shared" si="4"/>
        <v>STBJ2-15N-22</v>
      </c>
      <c r="B169" s="12">
        <v>22</v>
      </c>
      <c r="C169" s="14">
        <v>332.4749999999998</v>
      </c>
      <c r="D169" s="14">
        <v>370.45000000000005</v>
      </c>
      <c r="E169" s="14">
        <v>432.13749999999987</v>
      </c>
      <c r="F169" s="14">
        <v>558.58749999999975</v>
      </c>
      <c r="G169" s="14">
        <v>621.7125000000002</v>
      </c>
      <c r="H169" s="14">
        <v>621.7125000000002</v>
      </c>
      <c r="I169" s="1" t="s">
        <v>10205</v>
      </c>
      <c r="J169" s="1" t="str">
        <f t="shared" si="5"/>
        <v>15N-</v>
      </c>
    </row>
    <row r="170" spans="1:10">
      <c r="A170" s="12" t="str">
        <f t="shared" si="4"/>
        <v>STBJ2-15N-22.5</v>
      </c>
      <c r="B170" s="12">
        <v>22.5</v>
      </c>
      <c r="C170" s="14">
        <v>338.9124999999998</v>
      </c>
      <c r="D170" s="14">
        <v>377.43750000000006</v>
      </c>
      <c r="E170" s="14">
        <v>440.57499999999987</v>
      </c>
      <c r="F170" s="14">
        <v>569.68749999999977</v>
      </c>
      <c r="G170" s="14">
        <v>633.61250000000018</v>
      </c>
      <c r="H170" s="14">
        <v>633.61250000000018</v>
      </c>
      <c r="I170" s="1" t="s">
        <v>10205</v>
      </c>
      <c r="J170" s="1" t="str">
        <f t="shared" si="5"/>
        <v>15N-</v>
      </c>
    </row>
    <row r="171" spans="1:10">
      <c r="A171" s="12" t="str">
        <f t="shared" si="4"/>
        <v>STBJ2-15N-23</v>
      </c>
      <c r="B171" s="12">
        <v>23</v>
      </c>
      <c r="C171" s="14">
        <v>345.3499999999998</v>
      </c>
      <c r="D171" s="14">
        <v>384.42500000000007</v>
      </c>
      <c r="E171" s="14">
        <v>449.01249999999987</v>
      </c>
      <c r="F171" s="14">
        <v>580.7874999999998</v>
      </c>
      <c r="G171" s="14">
        <v>645.51250000000016</v>
      </c>
      <c r="H171" s="14">
        <v>645.51250000000016</v>
      </c>
      <c r="I171" s="1" t="s">
        <v>10205</v>
      </c>
      <c r="J171" s="1" t="str">
        <f t="shared" si="5"/>
        <v>15N-</v>
      </c>
    </row>
    <row r="172" spans="1:10">
      <c r="A172" s="12" t="str">
        <f t="shared" si="4"/>
        <v>STBJ2-15N-23.5</v>
      </c>
      <c r="B172" s="12">
        <v>23.5</v>
      </c>
      <c r="C172" s="14">
        <v>351.7874999999998</v>
      </c>
      <c r="D172" s="14">
        <v>391.41250000000008</v>
      </c>
      <c r="E172" s="14">
        <v>457.44999999999987</v>
      </c>
      <c r="F172" s="14">
        <v>591.88749999999982</v>
      </c>
      <c r="G172" s="14">
        <v>657.41250000000014</v>
      </c>
      <c r="H172" s="14">
        <v>657.41250000000014</v>
      </c>
      <c r="I172" s="1" t="s">
        <v>10205</v>
      </c>
      <c r="J172" s="1" t="str">
        <f t="shared" si="5"/>
        <v>15N-</v>
      </c>
    </row>
    <row r="173" spans="1:10">
      <c r="A173" s="12" t="str">
        <f t="shared" si="4"/>
        <v>STBJ2-15N-24</v>
      </c>
      <c r="B173" s="12">
        <v>24</v>
      </c>
      <c r="C173" s="14">
        <v>358.2249999999998</v>
      </c>
      <c r="D173" s="14">
        <v>398.40000000000009</v>
      </c>
      <c r="E173" s="14">
        <v>465.88749999999987</v>
      </c>
      <c r="F173" s="14">
        <v>602.98749999999984</v>
      </c>
      <c r="G173" s="14">
        <v>669.31250000000011</v>
      </c>
      <c r="H173" s="14">
        <v>669.31250000000011</v>
      </c>
      <c r="I173" s="1" t="s">
        <v>10205</v>
      </c>
      <c r="J173" s="1" t="str">
        <f t="shared" si="5"/>
        <v>15N-</v>
      </c>
    </row>
    <row r="174" spans="1:10">
      <c r="A174" s="12" t="str">
        <f t="shared" si="4"/>
        <v>STBJ2-15N-24.5</v>
      </c>
      <c r="B174" s="12">
        <v>24.5</v>
      </c>
      <c r="C174" s="14">
        <v>364.6624999999998</v>
      </c>
      <c r="D174" s="14">
        <v>405.3875000000001</v>
      </c>
      <c r="E174" s="14">
        <v>474.32499999999987</v>
      </c>
      <c r="F174" s="14">
        <v>614.08749999999986</v>
      </c>
      <c r="G174" s="14">
        <v>681.21250000000009</v>
      </c>
      <c r="H174" s="14">
        <v>681.21250000000009</v>
      </c>
      <c r="I174" s="1" t="s">
        <v>10205</v>
      </c>
      <c r="J174" s="1" t="str">
        <f t="shared" si="5"/>
        <v>15N-</v>
      </c>
    </row>
    <row r="175" spans="1:10">
      <c r="A175" s="12" t="str">
        <f t="shared" si="4"/>
        <v>STBJ2-15N-25</v>
      </c>
      <c r="B175" s="12">
        <v>25</v>
      </c>
      <c r="C175" s="14">
        <v>371.0999999999998</v>
      </c>
      <c r="D175" s="14">
        <v>412.37500000000011</v>
      </c>
      <c r="E175" s="14">
        <v>482.76249999999987</v>
      </c>
      <c r="F175" s="14">
        <v>625.18749999999989</v>
      </c>
      <c r="G175" s="14">
        <v>693.11250000000007</v>
      </c>
      <c r="H175" s="14">
        <v>693.11250000000007</v>
      </c>
      <c r="I175" s="1" t="s">
        <v>10205</v>
      </c>
      <c r="J175" s="1" t="str">
        <f t="shared" si="5"/>
        <v>15N-</v>
      </c>
    </row>
    <row r="176" spans="1:10">
      <c r="A176" s="12" t="str">
        <f t="shared" si="4"/>
        <v>STBJ2-15N-25.5</v>
      </c>
      <c r="B176" s="12">
        <v>25.5</v>
      </c>
      <c r="C176" s="14">
        <v>377.5374999999998</v>
      </c>
      <c r="D176" s="14">
        <v>419.36250000000013</v>
      </c>
      <c r="E176" s="14">
        <v>491.19999999999987</v>
      </c>
      <c r="F176" s="14">
        <v>636.28749999999991</v>
      </c>
      <c r="G176" s="14">
        <v>705.01250000000005</v>
      </c>
      <c r="H176" s="14">
        <v>705.01250000000005</v>
      </c>
      <c r="I176" s="1" t="s">
        <v>10205</v>
      </c>
      <c r="J176" s="1" t="str">
        <f t="shared" si="5"/>
        <v>15N-</v>
      </c>
    </row>
    <row r="177" spans="1:10">
      <c r="A177" s="12" t="str">
        <f t="shared" si="4"/>
        <v>STBJ2-15N-26</v>
      </c>
      <c r="B177" s="12">
        <v>26</v>
      </c>
      <c r="C177" s="14">
        <v>383.9749999999998</v>
      </c>
      <c r="D177" s="14">
        <v>426.35000000000014</v>
      </c>
      <c r="E177" s="14">
        <v>499.63749999999987</v>
      </c>
      <c r="F177" s="14">
        <v>647.38749999999993</v>
      </c>
      <c r="G177" s="14">
        <v>716.91250000000002</v>
      </c>
      <c r="H177" s="14">
        <v>716.91250000000002</v>
      </c>
      <c r="I177" s="1" t="s">
        <v>10205</v>
      </c>
      <c r="J177" s="1" t="str">
        <f t="shared" si="5"/>
        <v>15N-</v>
      </c>
    </row>
    <row r="178" spans="1:10">
      <c r="A178" s="12" t="str">
        <f t="shared" si="4"/>
        <v>STBJ2-15N-26.5</v>
      </c>
      <c r="B178" s="12">
        <v>26.5</v>
      </c>
      <c r="C178" s="14">
        <v>390.4124999999998</v>
      </c>
      <c r="D178" s="14">
        <v>433.33750000000015</v>
      </c>
      <c r="E178" s="14">
        <v>508.07499999999987</v>
      </c>
      <c r="F178" s="14">
        <v>658.48749999999995</v>
      </c>
      <c r="G178" s="14">
        <v>728.8125</v>
      </c>
      <c r="H178" s="14">
        <v>728.8125</v>
      </c>
      <c r="I178" s="1" t="s">
        <v>10205</v>
      </c>
      <c r="J178" s="1" t="str">
        <f t="shared" si="5"/>
        <v>15N-</v>
      </c>
    </row>
    <row r="179" spans="1:10">
      <c r="A179" s="12" t="str">
        <f t="shared" si="4"/>
        <v>STBJ2-15N-27</v>
      </c>
      <c r="B179" s="12">
        <v>27</v>
      </c>
      <c r="C179" s="14">
        <v>396.8499999999998</v>
      </c>
      <c r="D179" s="14">
        <v>440.32500000000016</v>
      </c>
      <c r="E179" s="14">
        <v>516.51249999999982</v>
      </c>
      <c r="F179" s="14">
        <v>669.58749999999998</v>
      </c>
      <c r="G179" s="14">
        <v>740.71249999999998</v>
      </c>
      <c r="H179" s="14">
        <v>740.71249999999998</v>
      </c>
      <c r="I179" s="1" t="s">
        <v>10205</v>
      </c>
      <c r="J179" s="1" t="str">
        <f t="shared" si="5"/>
        <v>15N-</v>
      </c>
    </row>
    <row r="180" spans="1:10">
      <c r="A180" s="12" t="str">
        <f t="shared" si="4"/>
        <v>STBJ2-15N-27.5</v>
      </c>
      <c r="B180" s="12">
        <v>27.5</v>
      </c>
      <c r="C180" s="14">
        <v>403.2874999999998</v>
      </c>
      <c r="D180" s="14">
        <v>447.31250000000017</v>
      </c>
      <c r="E180" s="14">
        <v>524.94999999999982</v>
      </c>
      <c r="F180" s="14">
        <v>680.6875</v>
      </c>
      <c r="G180" s="14">
        <v>752.61249999999995</v>
      </c>
      <c r="H180" s="14">
        <v>752.61249999999995</v>
      </c>
      <c r="I180" s="1" t="s">
        <v>10205</v>
      </c>
      <c r="J180" s="1" t="str">
        <f t="shared" si="5"/>
        <v>15N-</v>
      </c>
    </row>
    <row r="181" spans="1:10">
      <c r="A181" s="12" t="str">
        <f t="shared" si="4"/>
        <v>STBJ2-15N-28</v>
      </c>
      <c r="B181" s="12">
        <v>28</v>
      </c>
      <c r="C181" s="14">
        <v>409.7249999999998</v>
      </c>
      <c r="D181" s="14">
        <v>454.30000000000018</v>
      </c>
      <c r="E181" s="14">
        <v>533.38749999999982</v>
      </c>
      <c r="F181" s="14">
        <v>691.78750000000002</v>
      </c>
      <c r="G181" s="14">
        <v>764.51249999999993</v>
      </c>
      <c r="H181" s="14">
        <v>764.51249999999993</v>
      </c>
      <c r="I181" s="1" t="s">
        <v>10205</v>
      </c>
      <c r="J181" s="1" t="str">
        <f t="shared" si="5"/>
        <v>15N-</v>
      </c>
    </row>
    <row r="182" spans="1:10">
      <c r="A182" s="12" t="str">
        <f t="shared" si="4"/>
        <v>STBJ2-15N-28.5</v>
      </c>
      <c r="B182" s="12">
        <v>28.5</v>
      </c>
      <c r="C182" s="14">
        <v>416.1624999999998</v>
      </c>
      <c r="D182" s="14">
        <v>461.28750000000019</v>
      </c>
      <c r="E182" s="14">
        <v>541.82499999999982</v>
      </c>
      <c r="F182" s="14">
        <v>702.88750000000005</v>
      </c>
      <c r="G182" s="14">
        <v>776.41249999999991</v>
      </c>
      <c r="H182" s="14">
        <v>776.41249999999991</v>
      </c>
      <c r="I182" s="1" t="s">
        <v>10205</v>
      </c>
      <c r="J182" s="1" t="str">
        <f t="shared" si="5"/>
        <v>15N-</v>
      </c>
    </row>
    <row r="183" spans="1:10">
      <c r="A183" s="12" t="str">
        <f t="shared" si="4"/>
        <v>STBJ2-15N-29</v>
      </c>
      <c r="B183" s="12">
        <v>29</v>
      </c>
      <c r="C183" s="14">
        <v>422.5999999999998</v>
      </c>
      <c r="D183" s="14">
        <v>468.2750000000002</v>
      </c>
      <c r="E183" s="14">
        <v>550.26249999999982</v>
      </c>
      <c r="F183" s="14">
        <v>713.98750000000007</v>
      </c>
      <c r="G183" s="14">
        <v>788.31249999999989</v>
      </c>
      <c r="H183" s="14">
        <v>788.31249999999989</v>
      </c>
      <c r="I183" s="1" t="s">
        <v>10205</v>
      </c>
      <c r="J183" s="1" t="str">
        <f t="shared" si="5"/>
        <v>15N-</v>
      </c>
    </row>
    <row r="184" spans="1:10">
      <c r="A184" s="12" t="str">
        <f t="shared" si="4"/>
        <v>STBJ2-15N-29.5</v>
      </c>
      <c r="B184" s="12">
        <v>29.5</v>
      </c>
      <c r="C184" s="14">
        <v>429.0374999999998</v>
      </c>
      <c r="D184" s="14">
        <v>475.26250000000022</v>
      </c>
      <c r="E184" s="14">
        <v>558.69999999999982</v>
      </c>
      <c r="F184" s="14">
        <v>725.08750000000009</v>
      </c>
      <c r="G184" s="14">
        <v>800.21249999999986</v>
      </c>
      <c r="H184" s="14">
        <v>800.21249999999986</v>
      </c>
      <c r="I184" s="1" t="s">
        <v>10205</v>
      </c>
      <c r="J184" s="1" t="str">
        <f t="shared" si="5"/>
        <v>15N-</v>
      </c>
    </row>
    <row r="185" spans="1:10">
      <c r="A185" s="12" t="str">
        <f t="shared" si="4"/>
        <v>STBJ2-15N-30</v>
      </c>
      <c r="B185" s="12">
        <v>30</v>
      </c>
      <c r="C185" s="14">
        <v>435.4749999999998</v>
      </c>
      <c r="D185" s="14">
        <v>482.25000000000023</v>
      </c>
      <c r="E185" s="14">
        <v>567.13749999999982</v>
      </c>
      <c r="F185" s="14">
        <v>736.18750000000011</v>
      </c>
      <c r="G185" s="14">
        <v>812.11249999999984</v>
      </c>
      <c r="H185" s="14">
        <v>812.11249999999984</v>
      </c>
      <c r="I185" s="1" t="s">
        <v>10205</v>
      </c>
      <c r="J185" s="1" t="str">
        <f t="shared" si="5"/>
        <v>15N-</v>
      </c>
    </row>
    <row r="186" spans="1:10">
      <c r="A186" s="12" t="str">
        <f t="shared" si="4"/>
        <v>STBJ2-15N-999999</v>
      </c>
      <c r="B186" s="12">
        <v>999999</v>
      </c>
      <c r="C186" s="14">
        <v>6.1124999999999998</v>
      </c>
      <c r="D186" s="14">
        <v>6.6000000000000005</v>
      </c>
      <c r="E186" s="14">
        <v>8.0124999999999993</v>
      </c>
      <c r="F186" s="14">
        <v>10.549999999999999</v>
      </c>
      <c r="G186" s="14">
        <v>11.299999999999999</v>
      </c>
      <c r="H186" s="14">
        <v>11.299999999999999</v>
      </c>
      <c r="I186" s="1" t="s">
        <v>10205</v>
      </c>
      <c r="J186" s="1" t="str">
        <f t="shared" si="5"/>
        <v>15N-</v>
      </c>
    </row>
    <row r="187" spans="1:10">
      <c r="A187" s="15" t="str">
        <f t="shared" si="4"/>
        <v>STBJ2-48N-10</v>
      </c>
      <c r="B187" s="15">
        <v>10</v>
      </c>
      <c r="C187" s="21">
        <v>185.39999999999998</v>
      </c>
      <c r="D187" s="21">
        <v>204.48750000000001</v>
      </c>
      <c r="E187" s="21">
        <v>221.64999999999998</v>
      </c>
      <c r="F187" s="21">
        <v>285.53749999999997</v>
      </c>
      <c r="G187" s="21">
        <v>350.79999999999995</v>
      </c>
      <c r="H187" s="21">
        <v>350.79999999999995</v>
      </c>
      <c r="I187" s="1" t="s">
        <v>10206</v>
      </c>
      <c r="J187" s="1" t="str">
        <f t="shared" si="5"/>
        <v>48N-</v>
      </c>
    </row>
    <row r="188" spans="1:10">
      <c r="A188" s="15" t="str">
        <f t="shared" si="4"/>
        <v>STBJ2-48N-10.5</v>
      </c>
      <c r="B188" s="15">
        <v>10.5</v>
      </c>
      <c r="C188" s="21">
        <v>192.12499999999997</v>
      </c>
      <c r="D188" s="21">
        <v>211.8125</v>
      </c>
      <c r="E188" s="21">
        <v>229.45</v>
      </c>
      <c r="F188" s="21">
        <v>296.18749999999994</v>
      </c>
      <c r="G188" s="21">
        <v>363.23749999999995</v>
      </c>
      <c r="H188" s="21">
        <v>363.23749999999995</v>
      </c>
      <c r="I188" s="1" t="s">
        <v>10206</v>
      </c>
      <c r="J188" s="1" t="str">
        <f t="shared" si="5"/>
        <v>48N-</v>
      </c>
    </row>
    <row r="189" spans="1:10">
      <c r="A189" s="15" t="str">
        <f t="shared" si="4"/>
        <v>STBJ2-48N-11</v>
      </c>
      <c r="B189" s="15">
        <v>11</v>
      </c>
      <c r="C189" s="21">
        <v>198.84999999999997</v>
      </c>
      <c r="D189" s="21">
        <v>219.13749999999999</v>
      </c>
      <c r="E189" s="21">
        <v>237.25</v>
      </c>
      <c r="F189" s="21">
        <v>306.83749999999992</v>
      </c>
      <c r="G189" s="21">
        <v>375.67499999999995</v>
      </c>
      <c r="H189" s="21">
        <v>375.67499999999995</v>
      </c>
      <c r="I189" s="1" t="s">
        <v>10206</v>
      </c>
      <c r="J189" s="1" t="str">
        <f t="shared" si="5"/>
        <v>48N-</v>
      </c>
    </row>
    <row r="190" spans="1:10">
      <c r="A190" s="15" t="str">
        <f t="shared" si="4"/>
        <v>STBJ2-48N-11.5</v>
      </c>
      <c r="B190" s="15">
        <v>11.5</v>
      </c>
      <c r="C190" s="21">
        <v>205.57499999999996</v>
      </c>
      <c r="D190" s="21">
        <v>226.46249999999998</v>
      </c>
      <c r="E190" s="21">
        <v>245.05</v>
      </c>
      <c r="F190" s="21">
        <v>317.4874999999999</v>
      </c>
      <c r="G190" s="21">
        <v>388.11249999999995</v>
      </c>
      <c r="H190" s="21">
        <v>388.11249999999995</v>
      </c>
      <c r="I190" s="1" t="s">
        <v>10206</v>
      </c>
      <c r="J190" s="1" t="str">
        <f t="shared" si="5"/>
        <v>48N-</v>
      </c>
    </row>
    <row r="191" spans="1:10">
      <c r="A191" s="15" t="str">
        <f t="shared" si="4"/>
        <v>STBJ2-48N-12</v>
      </c>
      <c r="B191" s="15">
        <v>12</v>
      </c>
      <c r="C191" s="21">
        <v>212.29999999999995</v>
      </c>
      <c r="D191" s="21">
        <v>233.78749999999997</v>
      </c>
      <c r="E191" s="21">
        <v>252.85000000000002</v>
      </c>
      <c r="F191" s="21">
        <v>328.13749999999987</v>
      </c>
      <c r="G191" s="21">
        <v>400.54999999999995</v>
      </c>
      <c r="H191" s="21">
        <v>400.54999999999995</v>
      </c>
      <c r="I191" s="1" t="s">
        <v>10206</v>
      </c>
      <c r="J191" s="1" t="str">
        <f t="shared" si="5"/>
        <v>48N-</v>
      </c>
    </row>
    <row r="192" spans="1:10">
      <c r="A192" s="15" t="str">
        <f t="shared" si="4"/>
        <v>STBJ2-48N-12.5</v>
      </c>
      <c r="B192" s="15">
        <v>12.5</v>
      </c>
      <c r="C192" s="21">
        <v>219.02499999999995</v>
      </c>
      <c r="D192" s="21">
        <v>241.11249999999995</v>
      </c>
      <c r="E192" s="21">
        <v>260.65000000000003</v>
      </c>
      <c r="F192" s="21">
        <v>338.78749999999985</v>
      </c>
      <c r="G192" s="21">
        <v>412.98749999999995</v>
      </c>
      <c r="H192" s="21">
        <v>412.98749999999995</v>
      </c>
      <c r="I192" s="1" t="s">
        <v>10206</v>
      </c>
      <c r="J192" s="1" t="str">
        <f t="shared" si="5"/>
        <v>48N-</v>
      </c>
    </row>
    <row r="193" spans="1:10">
      <c r="A193" s="15" t="str">
        <f t="shared" si="4"/>
        <v>STBJ2-48N-13</v>
      </c>
      <c r="B193" s="15">
        <v>13</v>
      </c>
      <c r="C193" s="21">
        <v>225.74999999999994</v>
      </c>
      <c r="D193" s="21">
        <v>248.43749999999994</v>
      </c>
      <c r="E193" s="21">
        <v>268.45000000000005</v>
      </c>
      <c r="F193" s="21">
        <v>349.43749999999983</v>
      </c>
      <c r="G193" s="21">
        <v>425.42499999999995</v>
      </c>
      <c r="H193" s="21">
        <v>425.42499999999995</v>
      </c>
      <c r="I193" s="1" t="s">
        <v>10206</v>
      </c>
      <c r="J193" s="1" t="str">
        <f t="shared" si="5"/>
        <v>48N-</v>
      </c>
    </row>
    <row r="194" spans="1:10">
      <c r="A194" s="15" t="str">
        <f t="shared" si="4"/>
        <v>STBJ2-48N-13.5</v>
      </c>
      <c r="B194" s="15">
        <v>13.5</v>
      </c>
      <c r="C194" s="21">
        <v>232.47499999999994</v>
      </c>
      <c r="D194" s="21">
        <v>255.76249999999993</v>
      </c>
      <c r="E194" s="21">
        <v>276.25000000000006</v>
      </c>
      <c r="F194" s="21">
        <v>360.08749999999981</v>
      </c>
      <c r="G194" s="21">
        <v>437.86249999999995</v>
      </c>
      <c r="H194" s="21">
        <v>437.86249999999995</v>
      </c>
      <c r="I194" s="1" t="s">
        <v>10206</v>
      </c>
      <c r="J194" s="1" t="str">
        <f t="shared" si="5"/>
        <v>48N-</v>
      </c>
    </row>
    <row r="195" spans="1:10">
      <c r="A195" s="15" t="str">
        <f t="shared" si="4"/>
        <v>STBJ2-48N-14</v>
      </c>
      <c r="B195" s="15">
        <v>14</v>
      </c>
      <c r="C195" s="21">
        <v>239.19999999999993</v>
      </c>
      <c r="D195" s="21">
        <v>263.08749999999992</v>
      </c>
      <c r="E195" s="21">
        <v>284.05000000000007</v>
      </c>
      <c r="F195" s="21">
        <v>370.73749999999978</v>
      </c>
      <c r="G195" s="21">
        <v>450.29999999999995</v>
      </c>
      <c r="H195" s="21">
        <v>450.29999999999995</v>
      </c>
      <c r="I195" s="1" t="s">
        <v>10206</v>
      </c>
      <c r="J195" s="1" t="str">
        <f t="shared" si="5"/>
        <v>48N-</v>
      </c>
    </row>
    <row r="196" spans="1:10">
      <c r="A196" s="15" t="str">
        <f t="shared" ref="A196:A259" si="6">CONCATENATE(I196,B196)</f>
        <v>STBJ2-48N-14.5</v>
      </c>
      <c r="B196" s="15">
        <v>14.5</v>
      </c>
      <c r="C196" s="21">
        <v>245.92499999999993</v>
      </c>
      <c r="D196" s="21">
        <v>270.41249999999991</v>
      </c>
      <c r="E196" s="21">
        <v>291.85000000000008</v>
      </c>
      <c r="F196" s="21">
        <v>381.38749999999976</v>
      </c>
      <c r="G196" s="21">
        <v>462.73749999999995</v>
      </c>
      <c r="H196" s="21">
        <v>462.73749999999995</v>
      </c>
      <c r="I196" s="1" t="s">
        <v>10206</v>
      </c>
      <c r="J196" s="1" t="str">
        <f t="shared" ref="J196:J259" si="7">RIGHT(I196,4)</f>
        <v>48N-</v>
      </c>
    </row>
    <row r="197" spans="1:10">
      <c r="A197" s="15" t="str">
        <f t="shared" si="6"/>
        <v>STBJ2-48N-15</v>
      </c>
      <c r="B197" s="15">
        <v>15</v>
      </c>
      <c r="C197" s="21">
        <v>252.64999999999992</v>
      </c>
      <c r="D197" s="21">
        <v>277.7374999999999</v>
      </c>
      <c r="E197" s="21">
        <v>299.65000000000009</v>
      </c>
      <c r="F197" s="21">
        <v>392.03749999999974</v>
      </c>
      <c r="G197" s="21">
        <v>475.17499999999995</v>
      </c>
      <c r="H197" s="21">
        <v>475.17499999999995</v>
      </c>
      <c r="I197" s="1" t="s">
        <v>10206</v>
      </c>
      <c r="J197" s="1" t="str">
        <f t="shared" si="7"/>
        <v>48N-</v>
      </c>
    </row>
    <row r="198" spans="1:10">
      <c r="A198" s="15" t="str">
        <f t="shared" si="6"/>
        <v>STBJ2-48N-15.5</v>
      </c>
      <c r="B198" s="15">
        <v>15.5</v>
      </c>
      <c r="C198" s="21">
        <v>256.44999999999993</v>
      </c>
      <c r="D198" s="21">
        <v>281.83749999999992</v>
      </c>
      <c r="E198" s="21">
        <v>304.00000000000011</v>
      </c>
      <c r="F198" s="21">
        <v>398.12499999999972</v>
      </c>
      <c r="G198" s="21">
        <v>482.12499999999994</v>
      </c>
      <c r="H198" s="21">
        <v>482.12499999999994</v>
      </c>
      <c r="I198" s="1" t="s">
        <v>10206</v>
      </c>
      <c r="J198" s="1" t="str">
        <f t="shared" si="7"/>
        <v>48N-</v>
      </c>
    </row>
    <row r="199" spans="1:10">
      <c r="A199" s="15" t="str">
        <f t="shared" si="6"/>
        <v>STBJ2-48N-16</v>
      </c>
      <c r="B199" s="15">
        <v>16</v>
      </c>
      <c r="C199" s="21">
        <v>260.24999999999994</v>
      </c>
      <c r="D199" s="21">
        <v>285.93749999999994</v>
      </c>
      <c r="E199" s="21">
        <v>308.35000000000014</v>
      </c>
      <c r="F199" s="21">
        <v>404.21249999999969</v>
      </c>
      <c r="G199" s="21">
        <v>489.07499999999993</v>
      </c>
      <c r="H199" s="21">
        <v>489.07499999999993</v>
      </c>
      <c r="I199" s="1" t="s">
        <v>10206</v>
      </c>
      <c r="J199" s="1" t="str">
        <f t="shared" si="7"/>
        <v>48N-</v>
      </c>
    </row>
    <row r="200" spans="1:10">
      <c r="A200" s="15" t="str">
        <f t="shared" si="6"/>
        <v>STBJ2-48N-16.5</v>
      </c>
      <c r="B200" s="15">
        <v>16.5</v>
      </c>
      <c r="C200" s="21">
        <v>264.04999999999995</v>
      </c>
      <c r="D200" s="21">
        <v>290.03749999999997</v>
      </c>
      <c r="E200" s="21">
        <v>312.70000000000016</v>
      </c>
      <c r="F200" s="21">
        <v>410.29999999999967</v>
      </c>
      <c r="G200" s="21">
        <v>496.02499999999992</v>
      </c>
      <c r="H200" s="21">
        <v>496.02499999999992</v>
      </c>
      <c r="I200" s="1" t="s">
        <v>10206</v>
      </c>
      <c r="J200" s="1" t="str">
        <f t="shared" si="7"/>
        <v>48N-</v>
      </c>
    </row>
    <row r="201" spans="1:10">
      <c r="A201" s="15" t="str">
        <f t="shared" si="6"/>
        <v>STBJ2-48N-17</v>
      </c>
      <c r="B201" s="15">
        <v>17</v>
      </c>
      <c r="C201" s="21">
        <v>267.84999999999997</v>
      </c>
      <c r="D201" s="21">
        <v>294.13749999999999</v>
      </c>
      <c r="E201" s="21">
        <v>317.05000000000018</v>
      </c>
      <c r="F201" s="21">
        <v>416.38749999999965</v>
      </c>
      <c r="G201" s="21">
        <v>502.97499999999991</v>
      </c>
      <c r="H201" s="21">
        <v>502.97499999999991</v>
      </c>
      <c r="I201" s="1" t="s">
        <v>10206</v>
      </c>
      <c r="J201" s="1" t="str">
        <f t="shared" si="7"/>
        <v>48N-</v>
      </c>
    </row>
    <row r="202" spans="1:10">
      <c r="A202" s="15" t="str">
        <f t="shared" si="6"/>
        <v>STBJ2-48N-17.5</v>
      </c>
      <c r="B202" s="15">
        <v>17.5</v>
      </c>
      <c r="C202" s="21">
        <v>271.64999999999998</v>
      </c>
      <c r="D202" s="21">
        <v>298.23750000000001</v>
      </c>
      <c r="E202" s="21">
        <v>321.4000000000002</v>
      </c>
      <c r="F202" s="21">
        <v>422.47499999999962</v>
      </c>
      <c r="G202" s="21">
        <v>509.9249999999999</v>
      </c>
      <c r="H202" s="21">
        <v>509.9249999999999</v>
      </c>
      <c r="I202" s="1" t="s">
        <v>10206</v>
      </c>
      <c r="J202" s="1" t="str">
        <f t="shared" si="7"/>
        <v>48N-</v>
      </c>
    </row>
    <row r="203" spans="1:10">
      <c r="A203" s="15" t="str">
        <f t="shared" si="6"/>
        <v>STBJ2-48N-18</v>
      </c>
      <c r="B203" s="15">
        <v>18</v>
      </c>
      <c r="C203" s="21">
        <v>275.45</v>
      </c>
      <c r="D203" s="21">
        <v>302.33750000000003</v>
      </c>
      <c r="E203" s="21">
        <v>325.75000000000023</v>
      </c>
      <c r="F203" s="21">
        <v>428.5624999999996</v>
      </c>
      <c r="G203" s="21">
        <v>516.87499999999989</v>
      </c>
      <c r="H203" s="21">
        <v>516.87499999999989</v>
      </c>
      <c r="I203" s="1" t="s">
        <v>10206</v>
      </c>
      <c r="J203" s="1" t="str">
        <f t="shared" si="7"/>
        <v>48N-</v>
      </c>
    </row>
    <row r="204" spans="1:10">
      <c r="A204" s="15" t="str">
        <f t="shared" si="6"/>
        <v>STBJ2-48N-18.5</v>
      </c>
      <c r="B204" s="15">
        <v>18.5</v>
      </c>
      <c r="C204" s="21">
        <v>279.25</v>
      </c>
      <c r="D204" s="21">
        <v>306.43750000000006</v>
      </c>
      <c r="E204" s="21">
        <v>330.10000000000025</v>
      </c>
      <c r="F204" s="21">
        <v>434.64999999999958</v>
      </c>
      <c r="G204" s="21">
        <v>523.82499999999993</v>
      </c>
      <c r="H204" s="21">
        <v>523.82499999999993</v>
      </c>
      <c r="I204" s="1" t="s">
        <v>10206</v>
      </c>
      <c r="J204" s="1" t="str">
        <f t="shared" si="7"/>
        <v>48N-</v>
      </c>
    </row>
    <row r="205" spans="1:10">
      <c r="A205" s="15" t="str">
        <f t="shared" si="6"/>
        <v>STBJ2-48N-19</v>
      </c>
      <c r="B205" s="15">
        <v>19</v>
      </c>
      <c r="C205" s="21">
        <v>283.05</v>
      </c>
      <c r="D205" s="21">
        <v>310.53750000000008</v>
      </c>
      <c r="E205" s="21">
        <v>334.45000000000027</v>
      </c>
      <c r="F205" s="21">
        <v>440.73749999999956</v>
      </c>
      <c r="G205" s="21">
        <v>530.77499999999998</v>
      </c>
      <c r="H205" s="21">
        <v>530.77499999999998</v>
      </c>
      <c r="I205" s="1" t="s">
        <v>10206</v>
      </c>
      <c r="J205" s="1" t="str">
        <f t="shared" si="7"/>
        <v>48N-</v>
      </c>
    </row>
    <row r="206" spans="1:10">
      <c r="A206" s="15" t="str">
        <f t="shared" si="6"/>
        <v>STBJ2-48N-19.5</v>
      </c>
      <c r="B206" s="15">
        <v>19.5</v>
      </c>
      <c r="C206" s="21">
        <v>286.85000000000002</v>
      </c>
      <c r="D206" s="21">
        <v>314.6375000000001</v>
      </c>
      <c r="E206" s="21">
        <v>338.8000000000003</v>
      </c>
      <c r="F206" s="21">
        <v>446.82499999999953</v>
      </c>
      <c r="G206" s="21">
        <v>537.72500000000002</v>
      </c>
      <c r="H206" s="21">
        <v>537.72500000000002</v>
      </c>
      <c r="I206" s="1" t="s">
        <v>10206</v>
      </c>
      <c r="J206" s="1" t="str">
        <f t="shared" si="7"/>
        <v>48N-</v>
      </c>
    </row>
    <row r="207" spans="1:10">
      <c r="A207" s="15" t="str">
        <f t="shared" si="6"/>
        <v>STBJ2-48N-20</v>
      </c>
      <c r="B207" s="15">
        <v>20</v>
      </c>
      <c r="C207" s="21">
        <v>290.65000000000003</v>
      </c>
      <c r="D207" s="21">
        <v>318.73750000000013</v>
      </c>
      <c r="E207" s="21">
        <v>343.15000000000032</v>
      </c>
      <c r="F207" s="21">
        <v>452.91249999999951</v>
      </c>
      <c r="G207" s="21">
        <v>544.67500000000007</v>
      </c>
      <c r="H207" s="21">
        <v>544.67500000000007</v>
      </c>
      <c r="I207" s="1" t="s">
        <v>10206</v>
      </c>
      <c r="J207" s="1" t="str">
        <f t="shared" si="7"/>
        <v>48N-</v>
      </c>
    </row>
    <row r="208" spans="1:10">
      <c r="A208" s="15" t="str">
        <f t="shared" si="6"/>
        <v>STBJ2-48N-20.5</v>
      </c>
      <c r="B208" s="15">
        <v>20.5</v>
      </c>
      <c r="C208" s="21">
        <v>296.76250000000005</v>
      </c>
      <c r="D208" s="21">
        <v>325.3875000000001</v>
      </c>
      <c r="E208" s="21">
        <v>350.2375000000003</v>
      </c>
      <c r="F208" s="21">
        <v>462.58749999999952</v>
      </c>
      <c r="G208" s="21">
        <v>555.97500000000002</v>
      </c>
      <c r="H208" s="21">
        <v>555.97500000000002</v>
      </c>
      <c r="I208" s="1" t="s">
        <v>10206</v>
      </c>
      <c r="J208" s="1" t="str">
        <f t="shared" si="7"/>
        <v>48N-</v>
      </c>
    </row>
    <row r="209" spans="1:10">
      <c r="A209" s="15" t="str">
        <f t="shared" si="6"/>
        <v>STBJ2-48N-21</v>
      </c>
      <c r="B209" s="15">
        <v>21</v>
      </c>
      <c r="C209" s="21">
        <v>302.87500000000006</v>
      </c>
      <c r="D209" s="21">
        <v>332.03750000000008</v>
      </c>
      <c r="E209" s="21">
        <v>357.32500000000027</v>
      </c>
      <c r="F209" s="21">
        <v>472.26249999999953</v>
      </c>
      <c r="G209" s="21">
        <v>567.27499999999998</v>
      </c>
      <c r="H209" s="21">
        <v>567.27499999999998</v>
      </c>
      <c r="I209" s="1" t="s">
        <v>10206</v>
      </c>
      <c r="J209" s="1" t="str">
        <f t="shared" si="7"/>
        <v>48N-</v>
      </c>
    </row>
    <row r="210" spans="1:10">
      <c r="A210" s="15" t="str">
        <f t="shared" si="6"/>
        <v>STBJ2-48N-21.5</v>
      </c>
      <c r="B210" s="15">
        <v>21.5</v>
      </c>
      <c r="C210" s="21">
        <v>308.98750000000007</v>
      </c>
      <c r="D210" s="21">
        <v>338.68750000000006</v>
      </c>
      <c r="E210" s="21">
        <v>364.41250000000025</v>
      </c>
      <c r="F210" s="21">
        <v>481.93749999999955</v>
      </c>
      <c r="G210" s="21">
        <v>578.57499999999993</v>
      </c>
      <c r="H210" s="21">
        <v>578.57499999999993</v>
      </c>
      <c r="I210" s="1" t="s">
        <v>10206</v>
      </c>
      <c r="J210" s="1" t="str">
        <f t="shared" si="7"/>
        <v>48N-</v>
      </c>
    </row>
    <row r="211" spans="1:10">
      <c r="A211" s="15" t="str">
        <f t="shared" si="6"/>
        <v>STBJ2-48N-22</v>
      </c>
      <c r="B211" s="15">
        <v>22</v>
      </c>
      <c r="C211" s="21">
        <v>315.10000000000008</v>
      </c>
      <c r="D211" s="21">
        <v>345.33750000000003</v>
      </c>
      <c r="E211" s="21">
        <v>371.50000000000023</v>
      </c>
      <c r="F211" s="21">
        <v>491.61249999999956</v>
      </c>
      <c r="G211" s="21">
        <v>589.87499999999989</v>
      </c>
      <c r="H211" s="21">
        <v>589.87499999999989</v>
      </c>
      <c r="I211" s="1" t="s">
        <v>10206</v>
      </c>
      <c r="J211" s="1" t="str">
        <f t="shared" si="7"/>
        <v>48N-</v>
      </c>
    </row>
    <row r="212" spans="1:10">
      <c r="A212" s="15" t="str">
        <f t="shared" si="6"/>
        <v>STBJ2-48N-22.5</v>
      </c>
      <c r="B212" s="15">
        <v>22.5</v>
      </c>
      <c r="C212" s="21">
        <v>321.21250000000009</v>
      </c>
      <c r="D212" s="21">
        <v>351.98750000000001</v>
      </c>
      <c r="E212" s="21">
        <v>378.5875000000002</v>
      </c>
      <c r="F212" s="21">
        <v>501.28749999999957</v>
      </c>
      <c r="G212" s="21">
        <v>601.17499999999984</v>
      </c>
      <c r="H212" s="21">
        <v>601.17499999999984</v>
      </c>
      <c r="I212" s="1" t="s">
        <v>10206</v>
      </c>
      <c r="J212" s="1" t="str">
        <f t="shared" si="7"/>
        <v>48N-</v>
      </c>
    </row>
    <row r="213" spans="1:10">
      <c r="A213" s="15" t="str">
        <f t="shared" si="6"/>
        <v>STBJ2-48N-23</v>
      </c>
      <c r="B213" s="15">
        <v>23</v>
      </c>
      <c r="C213" s="21">
        <v>327.3250000000001</v>
      </c>
      <c r="D213" s="21">
        <v>358.63749999999999</v>
      </c>
      <c r="E213" s="21">
        <v>385.67500000000018</v>
      </c>
      <c r="F213" s="21">
        <v>510.96249999999958</v>
      </c>
      <c r="G213" s="21">
        <v>612.4749999999998</v>
      </c>
      <c r="H213" s="21">
        <v>612.4749999999998</v>
      </c>
      <c r="I213" s="1" t="s">
        <v>10206</v>
      </c>
      <c r="J213" s="1" t="str">
        <f t="shared" si="7"/>
        <v>48N-</v>
      </c>
    </row>
    <row r="214" spans="1:10">
      <c r="A214" s="15" t="str">
        <f t="shared" si="6"/>
        <v>STBJ2-48N-23.5</v>
      </c>
      <c r="B214" s="15">
        <v>23.5</v>
      </c>
      <c r="C214" s="21">
        <v>333.43750000000011</v>
      </c>
      <c r="D214" s="21">
        <v>365.28749999999997</v>
      </c>
      <c r="E214" s="21">
        <v>392.76250000000016</v>
      </c>
      <c r="F214" s="21">
        <v>520.63749999999959</v>
      </c>
      <c r="G214" s="21">
        <v>623.77499999999975</v>
      </c>
      <c r="H214" s="21">
        <v>623.77499999999975</v>
      </c>
      <c r="I214" s="1" t="s">
        <v>10206</v>
      </c>
      <c r="J214" s="1" t="str">
        <f t="shared" si="7"/>
        <v>48N-</v>
      </c>
    </row>
    <row r="215" spans="1:10">
      <c r="A215" s="15" t="str">
        <f t="shared" si="6"/>
        <v>STBJ2-48N-24</v>
      </c>
      <c r="B215" s="15">
        <v>24</v>
      </c>
      <c r="C215" s="21">
        <v>339.55000000000013</v>
      </c>
      <c r="D215" s="21">
        <v>371.93749999999994</v>
      </c>
      <c r="E215" s="21">
        <v>399.85000000000014</v>
      </c>
      <c r="F215" s="21">
        <v>530.31249999999955</v>
      </c>
      <c r="G215" s="21">
        <v>635.0749999999997</v>
      </c>
      <c r="H215" s="21">
        <v>635.0749999999997</v>
      </c>
      <c r="I215" s="1" t="s">
        <v>10206</v>
      </c>
      <c r="J215" s="1" t="str">
        <f t="shared" si="7"/>
        <v>48N-</v>
      </c>
    </row>
    <row r="216" spans="1:10">
      <c r="A216" s="15" t="str">
        <f t="shared" si="6"/>
        <v>STBJ2-48N-24.5</v>
      </c>
      <c r="B216" s="15">
        <v>24.5</v>
      </c>
      <c r="C216" s="21">
        <v>345.66250000000014</v>
      </c>
      <c r="D216" s="21">
        <v>378.58749999999992</v>
      </c>
      <c r="E216" s="21">
        <v>406.93750000000011</v>
      </c>
      <c r="F216" s="21">
        <v>539.9874999999995</v>
      </c>
      <c r="G216" s="21">
        <v>646.37499999999966</v>
      </c>
      <c r="H216" s="21">
        <v>646.37499999999966</v>
      </c>
      <c r="I216" s="1" t="s">
        <v>10206</v>
      </c>
      <c r="J216" s="1" t="str">
        <f t="shared" si="7"/>
        <v>48N-</v>
      </c>
    </row>
    <row r="217" spans="1:10">
      <c r="A217" s="15" t="str">
        <f t="shared" si="6"/>
        <v>STBJ2-48N-25</v>
      </c>
      <c r="B217" s="15">
        <v>25</v>
      </c>
      <c r="C217" s="21">
        <v>351.77500000000015</v>
      </c>
      <c r="D217" s="21">
        <v>385.2374999999999</v>
      </c>
      <c r="E217" s="21">
        <v>414.02500000000009</v>
      </c>
      <c r="F217" s="21">
        <v>549.66249999999945</v>
      </c>
      <c r="G217" s="21">
        <v>657.67499999999961</v>
      </c>
      <c r="H217" s="21">
        <v>657.67499999999961</v>
      </c>
      <c r="I217" s="1" t="s">
        <v>10206</v>
      </c>
      <c r="J217" s="1" t="str">
        <f t="shared" si="7"/>
        <v>48N-</v>
      </c>
    </row>
    <row r="218" spans="1:10">
      <c r="A218" s="15" t="str">
        <f t="shared" si="6"/>
        <v>STBJ2-48N-25.5</v>
      </c>
      <c r="B218" s="15">
        <v>25.5</v>
      </c>
      <c r="C218" s="21">
        <v>357.88750000000016</v>
      </c>
      <c r="D218" s="21">
        <v>391.88749999999987</v>
      </c>
      <c r="E218" s="21">
        <v>421.11250000000007</v>
      </c>
      <c r="F218" s="21">
        <v>559.33749999999941</v>
      </c>
      <c r="G218" s="21">
        <v>668.97499999999957</v>
      </c>
      <c r="H218" s="21">
        <v>668.97499999999957</v>
      </c>
      <c r="I218" s="1" t="s">
        <v>10206</v>
      </c>
      <c r="J218" s="1" t="str">
        <f t="shared" si="7"/>
        <v>48N-</v>
      </c>
    </row>
    <row r="219" spans="1:10">
      <c r="A219" s="15" t="str">
        <f t="shared" si="6"/>
        <v>STBJ2-48N-26</v>
      </c>
      <c r="B219" s="15">
        <v>26</v>
      </c>
      <c r="C219" s="21">
        <v>364.00000000000017</v>
      </c>
      <c r="D219" s="21">
        <v>398.53749999999985</v>
      </c>
      <c r="E219" s="21">
        <v>428.20000000000005</v>
      </c>
      <c r="F219" s="21">
        <v>569.01249999999936</v>
      </c>
      <c r="G219" s="21">
        <v>680.27499999999952</v>
      </c>
      <c r="H219" s="21">
        <v>680.27499999999952</v>
      </c>
      <c r="I219" s="1" t="s">
        <v>10206</v>
      </c>
      <c r="J219" s="1" t="str">
        <f t="shared" si="7"/>
        <v>48N-</v>
      </c>
    </row>
    <row r="220" spans="1:10">
      <c r="A220" s="15" t="str">
        <f t="shared" si="6"/>
        <v>STBJ2-48N-26.5</v>
      </c>
      <c r="B220" s="15">
        <v>26.5</v>
      </c>
      <c r="C220" s="21">
        <v>370.11250000000018</v>
      </c>
      <c r="D220" s="21">
        <v>405.18749999999983</v>
      </c>
      <c r="E220" s="21">
        <v>435.28750000000002</v>
      </c>
      <c r="F220" s="21">
        <v>578.68749999999932</v>
      </c>
      <c r="G220" s="21">
        <v>691.57499999999948</v>
      </c>
      <c r="H220" s="21">
        <v>691.57499999999948</v>
      </c>
      <c r="I220" s="1" t="s">
        <v>10206</v>
      </c>
      <c r="J220" s="1" t="str">
        <f t="shared" si="7"/>
        <v>48N-</v>
      </c>
    </row>
    <row r="221" spans="1:10">
      <c r="A221" s="15" t="str">
        <f t="shared" si="6"/>
        <v>STBJ2-48N-27</v>
      </c>
      <c r="B221" s="15">
        <v>27</v>
      </c>
      <c r="C221" s="21">
        <v>376.22500000000019</v>
      </c>
      <c r="D221" s="21">
        <v>411.83749999999981</v>
      </c>
      <c r="E221" s="21">
        <v>442.375</v>
      </c>
      <c r="F221" s="21">
        <v>588.36249999999927</v>
      </c>
      <c r="G221" s="21">
        <v>702.87499999999943</v>
      </c>
      <c r="H221" s="21">
        <v>702.87499999999943</v>
      </c>
      <c r="I221" s="1" t="s">
        <v>10206</v>
      </c>
      <c r="J221" s="1" t="str">
        <f t="shared" si="7"/>
        <v>48N-</v>
      </c>
    </row>
    <row r="222" spans="1:10">
      <c r="A222" s="15" t="str">
        <f t="shared" si="6"/>
        <v>STBJ2-48N-27.5</v>
      </c>
      <c r="B222" s="15">
        <v>27.5</v>
      </c>
      <c r="C222" s="21">
        <v>382.3375000000002</v>
      </c>
      <c r="D222" s="21">
        <v>418.48749999999978</v>
      </c>
      <c r="E222" s="21">
        <v>449.46249999999998</v>
      </c>
      <c r="F222" s="21">
        <v>598.03749999999923</v>
      </c>
      <c r="G222" s="21">
        <v>714.17499999999939</v>
      </c>
      <c r="H222" s="21">
        <v>714.17499999999939</v>
      </c>
      <c r="I222" s="1" t="s">
        <v>10206</v>
      </c>
      <c r="J222" s="1" t="str">
        <f t="shared" si="7"/>
        <v>48N-</v>
      </c>
    </row>
    <row r="223" spans="1:10">
      <c r="A223" s="15" t="str">
        <f t="shared" si="6"/>
        <v>STBJ2-48N-28</v>
      </c>
      <c r="B223" s="15">
        <v>28</v>
      </c>
      <c r="C223" s="21">
        <v>388.45000000000022</v>
      </c>
      <c r="D223" s="21">
        <v>425.13749999999976</v>
      </c>
      <c r="E223" s="21">
        <v>456.54999999999995</v>
      </c>
      <c r="F223" s="21">
        <v>607.71249999999918</v>
      </c>
      <c r="G223" s="21">
        <v>725.47499999999934</v>
      </c>
      <c r="H223" s="21">
        <v>725.47499999999934</v>
      </c>
      <c r="I223" s="1" t="s">
        <v>10206</v>
      </c>
      <c r="J223" s="1" t="str">
        <f t="shared" si="7"/>
        <v>48N-</v>
      </c>
    </row>
    <row r="224" spans="1:10">
      <c r="A224" s="15" t="str">
        <f t="shared" si="6"/>
        <v>STBJ2-48N-28.5</v>
      </c>
      <c r="B224" s="15">
        <v>28.5</v>
      </c>
      <c r="C224" s="21">
        <v>394.56250000000023</v>
      </c>
      <c r="D224" s="21">
        <v>431.78749999999974</v>
      </c>
      <c r="E224" s="21">
        <v>463.63749999999993</v>
      </c>
      <c r="F224" s="21">
        <v>617.38749999999914</v>
      </c>
      <c r="G224" s="21">
        <v>736.7749999999993</v>
      </c>
      <c r="H224" s="21">
        <v>736.7749999999993</v>
      </c>
      <c r="I224" s="1" t="s">
        <v>10206</v>
      </c>
      <c r="J224" s="1" t="str">
        <f t="shared" si="7"/>
        <v>48N-</v>
      </c>
    </row>
    <row r="225" spans="1:10">
      <c r="A225" s="15" t="str">
        <f t="shared" si="6"/>
        <v>STBJ2-48N-29</v>
      </c>
      <c r="B225" s="15">
        <v>29</v>
      </c>
      <c r="C225" s="21">
        <v>400.67500000000024</v>
      </c>
      <c r="D225" s="21">
        <v>438.43749999999972</v>
      </c>
      <c r="E225" s="21">
        <v>470.72499999999991</v>
      </c>
      <c r="F225" s="21">
        <v>627.06249999999909</v>
      </c>
      <c r="G225" s="21">
        <v>748.07499999999925</v>
      </c>
      <c r="H225" s="21">
        <v>748.07499999999925</v>
      </c>
      <c r="I225" s="1" t="s">
        <v>10206</v>
      </c>
      <c r="J225" s="1" t="str">
        <f t="shared" si="7"/>
        <v>48N-</v>
      </c>
    </row>
    <row r="226" spans="1:10">
      <c r="A226" s="15" t="str">
        <f t="shared" si="6"/>
        <v>STBJ2-48N-29.5</v>
      </c>
      <c r="B226" s="15">
        <v>29.5</v>
      </c>
      <c r="C226" s="21">
        <v>406.78750000000025</v>
      </c>
      <c r="D226" s="21">
        <v>445.08749999999969</v>
      </c>
      <c r="E226" s="21">
        <v>477.81249999999989</v>
      </c>
      <c r="F226" s="21">
        <v>636.73749999999905</v>
      </c>
      <c r="G226" s="21">
        <v>759.3749999999992</v>
      </c>
      <c r="H226" s="21">
        <v>759.3749999999992</v>
      </c>
      <c r="I226" s="1" t="s">
        <v>10206</v>
      </c>
      <c r="J226" s="1" t="str">
        <f t="shared" si="7"/>
        <v>48N-</v>
      </c>
    </row>
    <row r="227" spans="1:10">
      <c r="A227" s="15" t="str">
        <f t="shared" si="6"/>
        <v>STBJ2-48N-30</v>
      </c>
      <c r="B227" s="15">
        <v>30</v>
      </c>
      <c r="C227" s="21">
        <v>412.90000000000026</v>
      </c>
      <c r="D227" s="21">
        <v>451.73749999999967</v>
      </c>
      <c r="E227" s="21">
        <v>484.89999999999986</v>
      </c>
      <c r="F227" s="21">
        <v>646.412499999999</v>
      </c>
      <c r="G227" s="21">
        <v>770.67499999999916</v>
      </c>
      <c r="H227" s="21">
        <v>770.67499999999916</v>
      </c>
      <c r="I227" s="1" t="s">
        <v>10206</v>
      </c>
      <c r="J227" s="1" t="str">
        <f t="shared" si="7"/>
        <v>48N-</v>
      </c>
    </row>
    <row r="228" spans="1:10">
      <c r="A228" s="15" t="str">
        <f t="shared" si="6"/>
        <v>STBJ2-48N-999999</v>
      </c>
      <c r="B228" s="15">
        <v>999999</v>
      </c>
      <c r="C228" s="21">
        <v>5.8124999999999991</v>
      </c>
      <c r="D228" s="21">
        <v>6.2749999999999995</v>
      </c>
      <c r="E228" s="21">
        <v>6.3249999999999993</v>
      </c>
      <c r="F228" s="21">
        <v>8.8625000000000007</v>
      </c>
      <c r="G228" s="21">
        <v>10.75</v>
      </c>
      <c r="H228" s="21">
        <v>10.75</v>
      </c>
      <c r="I228" s="1" t="s">
        <v>10206</v>
      </c>
      <c r="J228" s="1" t="str">
        <f t="shared" si="7"/>
        <v>48N-</v>
      </c>
    </row>
    <row r="229" spans="1:10">
      <c r="A229" s="11" t="str">
        <f t="shared" si="6"/>
        <v>STBJ3-15D-0.5</v>
      </c>
      <c r="B229" s="11">
        <v>0.5</v>
      </c>
      <c r="C229" s="13">
        <v>41.499999999999993</v>
      </c>
      <c r="D229" s="13">
        <v>43.587499999999999</v>
      </c>
      <c r="E229" s="13">
        <v>49.8125</v>
      </c>
      <c r="F229" s="13">
        <v>66.387500000000003</v>
      </c>
      <c r="G229" s="13">
        <v>80.900000000000006</v>
      </c>
      <c r="H229" s="13">
        <v>80.900000000000006</v>
      </c>
      <c r="I229" s="1" t="s">
        <v>10207</v>
      </c>
      <c r="J229" s="1" t="str">
        <f t="shared" si="7"/>
        <v>15D-</v>
      </c>
    </row>
    <row r="230" spans="1:10">
      <c r="A230" s="11" t="str">
        <f t="shared" si="6"/>
        <v>STBJ3-15D-1</v>
      </c>
      <c r="B230" s="11">
        <v>1</v>
      </c>
      <c r="C230" s="13">
        <v>48.449999999999989</v>
      </c>
      <c r="D230" s="13">
        <v>52.912499999999994</v>
      </c>
      <c r="E230" s="13">
        <v>60.212499999999999</v>
      </c>
      <c r="F230" s="13">
        <v>78.612499999999997</v>
      </c>
      <c r="G230" s="13">
        <v>96.612500000000011</v>
      </c>
      <c r="H230" s="13">
        <v>96.612500000000011</v>
      </c>
      <c r="I230" s="1" t="s">
        <v>10207</v>
      </c>
      <c r="J230" s="1" t="str">
        <f t="shared" si="7"/>
        <v>15D-</v>
      </c>
    </row>
    <row r="231" spans="1:10">
      <c r="A231" s="11" t="str">
        <f t="shared" si="6"/>
        <v>STBJ3-15D-1.5</v>
      </c>
      <c r="B231" s="11">
        <v>1.5</v>
      </c>
      <c r="C231" s="13">
        <v>55.399999999999991</v>
      </c>
      <c r="D231" s="13">
        <v>62.237499999999997</v>
      </c>
      <c r="E231" s="13">
        <v>70.612499999999997</v>
      </c>
      <c r="F231" s="13">
        <v>90.837499999999991</v>
      </c>
      <c r="G231" s="13">
        <v>112.32500000000002</v>
      </c>
      <c r="H231" s="13">
        <v>112.32500000000002</v>
      </c>
      <c r="I231" s="1" t="s">
        <v>10207</v>
      </c>
      <c r="J231" s="1" t="str">
        <f t="shared" si="7"/>
        <v>15D-</v>
      </c>
    </row>
    <row r="232" spans="1:10">
      <c r="A232" s="11" t="str">
        <f t="shared" si="6"/>
        <v>STBJ3-15D-2</v>
      </c>
      <c r="B232" s="11">
        <v>2</v>
      </c>
      <c r="C232" s="13">
        <v>62.349999999999994</v>
      </c>
      <c r="D232" s="13">
        <v>71.5625</v>
      </c>
      <c r="E232" s="13">
        <v>81.012500000000003</v>
      </c>
      <c r="F232" s="13">
        <v>103.06249999999999</v>
      </c>
      <c r="G232" s="13">
        <v>128.03750000000002</v>
      </c>
      <c r="H232" s="13">
        <v>128.03750000000002</v>
      </c>
      <c r="I232" s="1" t="s">
        <v>10207</v>
      </c>
      <c r="J232" s="1" t="str">
        <f t="shared" si="7"/>
        <v>15D-</v>
      </c>
    </row>
    <row r="233" spans="1:10">
      <c r="A233" s="11" t="str">
        <f t="shared" si="6"/>
        <v>STBJ3-15D-2.5</v>
      </c>
      <c r="B233" s="11">
        <v>2.5</v>
      </c>
      <c r="C233" s="13">
        <v>69.3</v>
      </c>
      <c r="D233" s="13">
        <v>80.887500000000003</v>
      </c>
      <c r="E233" s="13">
        <v>91.412500000000009</v>
      </c>
      <c r="F233" s="13">
        <v>115.28749999999998</v>
      </c>
      <c r="G233" s="13">
        <v>143.75000000000003</v>
      </c>
      <c r="H233" s="13">
        <v>143.75000000000003</v>
      </c>
      <c r="I233" s="1" t="s">
        <v>10207</v>
      </c>
      <c r="J233" s="1" t="str">
        <f t="shared" si="7"/>
        <v>15D-</v>
      </c>
    </row>
    <row r="234" spans="1:10">
      <c r="A234" s="11" t="str">
        <f t="shared" si="6"/>
        <v>STBJ3-15D-3</v>
      </c>
      <c r="B234" s="11">
        <v>3</v>
      </c>
      <c r="C234" s="13">
        <v>76.25</v>
      </c>
      <c r="D234" s="13">
        <v>90.212500000000006</v>
      </c>
      <c r="E234" s="13">
        <v>101.81250000000001</v>
      </c>
      <c r="F234" s="13">
        <v>127.51249999999997</v>
      </c>
      <c r="G234" s="13">
        <v>159.46250000000003</v>
      </c>
      <c r="H234" s="13">
        <v>159.46250000000003</v>
      </c>
      <c r="I234" s="1" t="s">
        <v>10207</v>
      </c>
      <c r="J234" s="1" t="str">
        <f t="shared" si="7"/>
        <v>15D-</v>
      </c>
    </row>
    <row r="235" spans="1:10">
      <c r="A235" s="11" t="str">
        <f t="shared" si="6"/>
        <v>STBJ3-15D-3.5</v>
      </c>
      <c r="B235" s="11">
        <v>3.5</v>
      </c>
      <c r="C235" s="13">
        <v>83.2</v>
      </c>
      <c r="D235" s="13">
        <v>99.537500000000009</v>
      </c>
      <c r="E235" s="13">
        <v>112.21250000000002</v>
      </c>
      <c r="F235" s="13">
        <v>139.73749999999998</v>
      </c>
      <c r="G235" s="13">
        <v>175.17500000000004</v>
      </c>
      <c r="H235" s="13">
        <v>175.17500000000004</v>
      </c>
      <c r="I235" s="1" t="s">
        <v>10207</v>
      </c>
      <c r="J235" s="1" t="str">
        <f t="shared" si="7"/>
        <v>15D-</v>
      </c>
    </row>
    <row r="236" spans="1:10">
      <c r="A236" s="11" t="str">
        <f t="shared" si="6"/>
        <v>STBJ3-15D-4</v>
      </c>
      <c r="B236" s="11">
        <v>4</v>
      </c>
      <c r="C236" s="13">
        <v>90.15</v>
      </c>
      <c r="D236" s="13">
        <v>108.86250000000001</v>
      </c>
      <c r="E236" s="13">
        <v>122.61250000000003</v>
      </c>
      <c r="F236" s="13">
        <v>151.96249999999998</v>
      </c>
      <c r="G236" s="13">
        <v>190.88750000000005</v>
      </c>
      <c r="H236" s="13">
        <v>190.88750000000005</v>
      </c>
      <c r="I236" s="1" t="s">
        <v>10207</v>
      </c>
      <c r="J236" s="1" t="str">
        <f t="shared" si="7"/>
        <v>15D-</v>
      </c>
    </row>
    <row r="237" spans="1:10">
      <c r="A237" s="11" t="str">
        <f t="shared" si="6"/>
        <v>STBJ3-15D-4.5</v>
      </c>
      <c r="B237" s="11">
        <v>4.5</v>
      </c>
      <c r="C237" s="13">
        <v>97.100000000000009</v>
      </c>
      <c r="D237" s="13">
        <v>118.18750000000001</v>
      </c>
      <c r="E237" s="13">
        <v>133.01250000000002</v>
      </c>
      <c r="F237" s="13">
        <v>164.18749999999997</v>
      </c>
      <c r="G237" s="13">
        <v>206.60000000000005</v>
      </c>
      <c r="H237" s="13">
        <v>206.60000000000005</v>
      </c>
      <c r="I237" s="1" t="s">
        <v>10207</v>
      </c>
      <c r="J237" s="1" t="str">
        <f t="shared" si="7"/>
        <v>15D-</v>
      </c>
    </row>
    <row r="238" spans="1:10">
      <c r="A238" s="11" t="str">
        <f t="shared" si="6"/>
        <v>STBJ3-15D-5</v>
      </c>
      <c r="B238" s="11">
        <v>5</v>
      </c>
      <c r="C238" s="13">
        <v>104.05000000000001</v>
      </c>
      <c r="D238" s="13">
        <v>127.51250000000002</v>
      </c>
      <c r="E238" s="13">
        <v>143.41250000000002</v>
      </c>
      <c r="F238" s="13">
        <v>176.41249999999997</v>
      </c>
      <c r="G238" s="13">
        <v>222.31250000000006</v>
      </c>
      <c r="H238" s="13">
        <v>222.31250000000006</v>
      </c>
      <c r="I238" s="1" t="s">
        <v>10207</v>
      </c>
      <c r="J238" s="1" t="str">
        <f t="shared" si="7"/>
        <v>15D-</v>
      </c>
    </row>
    <row r="239" spans="1:10">
      <c r="A239" s="12" t="str">
        <f t="shared" si="6"/>
        <v>STBJ3-15N-0.5</v>
      </c>
      <c r="B239" s="12">
        <v>0.5</v>
      </c>
      <c r="C239" s="14">
        <v>47.712500000000006</v>
      </c>
      <c r="D239" s="14">
        <v>51.875</v>
      </c>
      <c r="E239" s="14">
        <v>56.024999999999999</v>
      </c>
      <c r="F239" s="14">
        <v>76.762499999999989</v>
      </c>
      <c r="G239" s="14">
        <v>87.15</v>
      </c>
      <c r="H239" s="14">
        <v>87.15</v>
      </c>
      <c r="I239" s="1" t="s">
        <v>10208</v>
      </c>
      <c r="J239" s="1" t="str">
        <f t="shared" si="7"/>
        <v>15N-</v>
      </c>
    </row>
    <row r="240" spans="1:10">
      <c r="A240" s="12" t="str">
        <f t="shared" si="6"/>
        <v>STBJ3-15N-1</v>
      </c>
      <c r="B240" s="12">
        <v>1</v>
      </c>
      <c r="C240" s="14">
        <v>54.662500000000009</v>
      </c>
      <c r="D240" s="14">
        <v>61.2</v>
      </c>
      <c r="E240" s="14">
        <v>66.424999999999997</v>
      </c>
      <c r="F240" s="14">
        <v>88.987499999999983</v>
      </c>
      <c r="G240" s="14">
        <v>102.86250000000001</v>
      </c>
      <c r="H240" s="14">
        <v>102.86250000000001</v>
      </c>
      <c r="I240" s="1" t="s">
        <v>10208</v>
      </c>
      <c r="J240" s="1" t="str">
        <f t="shared" si="7"/>
        <v>15N-</v>
      </c>
    </row>
    <row r="241" spans="1:10">
      <c r="A241" s="12" t="str">
        <f t="shared" si="6"/>
        <v>STBJ3-15N-1.5</v>
      </c>
      <c r="B241" s="12">
        <v>1.5</v>
      </c>
      <c r="C241" s="14">
        <v>61.612500000000011</v>
      </c>
      <c r="D241" s="14">
        <v>70.525000000000006</v>
      </c>
      <c r="E241" s="14">
        <v>76.825000000000003</v>
      </c>
      <c r="F241" s="14">
        <v>101.21249999999998</v>
      </c>
      <c r="G241" s="14">
        <v>118.57500000000002</v>
      </c>
      <c r="H241" s="14">
        <v>118.57500000000002</v>
      </c>
      <c r="I241" s="1" t="s">
        <v>10208</v>
      </c>
      <c r="J241" s="1" t="str">
        <f t="shared" si="7"/>
        <v>15N-</v>
      </c>
    </row>
    <row r="242" spans="1:10">
      <c r="A242" s="12" t="str">
        <f t="shared" si="6"/>
        <v>STBJ3-15N-2</v>
      </c>
      <c r="B242" s="12">
        <v>2</v>
      </c>
      <c r="C242" s="14">
        <v>68.562500000000014</v>
      </c>
      <c r="D242" s="14">
        <v>79.850000000000009</v>
      </c>
      <c r="E242" s="14">
        <v>87.225000000000009</v>
      </c>
      <c r="F242" s="14">
        <v>113.43749999999997</v>
      </c>
      <c r="G242" s="14">
        <v>134.28750000000002</v>
      </c>
      <c r="H242" s="14">
        <v>134.28750000000002</v>
      </c>
      <c r="I242" s="1" t="s">
        <v>10208</v>
      </c>
      <c r="J242" s="1" t="str">
        <f t="shared" si="7"/>
        <v>15N-</v>
      </c>
    </row>
    <row r="243" spans="1:10">
      <c r="A243" s="12" t="str">
        <f t="shared" si="6"/>
        <v>STBJ3-15N-2.5</v>
      </c>
      <c r="B243" s="12">
        <v>2.5</v>
      </c>
      <c r="C243" s="14">
        <v>75.512500000000017</v>
      </c>
      <c r="D243" s="14">
        <v>89.175000000000011</v>
      </c>
      <c r="E243" s="14">
        <v>97.625000000000014</v>
      </c>
      <c r="F243" s="14">
        <v>125.66249999999997</v>
      </c>
      <c r="G243" s="14">
        <v>150.00000000000003</v>
      </c>
      <c r="H243" s="14">
        <v>150.00000000000003</v>
      </c>
      <c r="I243" s="1" t="s">
        <v>10208</v>
      </c>
      <c r="J243" s="1" t="str">
        <f t="shared" si="7"/>
        <v>15N-</v>
      </c>
    </row>
    <row r="244" spans="1:10">
      <c r="A244" s="12" t="str">
        <f t="shared" si="6"/>
        <v>STBJ3-15N-3</v>
      </c>
      <c r="B244" s="12">
        <v>3</v>
      </c>
      <c r="C244" s="14">
        <v>82.46250000000002</v>
      </c>
      <c r="D244" s="14">
        <v>98.500000000000014</v>
      </c>
      <c r="E244" s="14">
        <v>108.02500000000002</v>
      </c>
      <c r="F244" s="14">
        <v>137.88749999999996</v>
      </c>
      <c r="G244" s="14">
        <v>165.71250000000003</v>
      </c>
      <c r="H244" s="14">
        <v>165.71250000000003</v>
      </c>
      <c r="I244" s="1" t="s">
        <v>10208</v>
      </c>
      <c r="J244" s="1" t="str">
        <f t="shared" si="7"/>
        <v>15N-</v>
      </c>
    </row>
    <row r="245" spans="1:10">
      <c r="A245" s="12" t="str">
        <f t="shared" si="6"/>
        <v>STBJ3-15N-3.5</v>
      </c>
      <c r="B245" s="12">
        <v>3.5</v>
      </c>
      <c r="C245" s="14">
        <v>89.412500000000023</v>
      </c>
      <c r="D245" s="14">
        <v>107.82500000000002</v>
      </c>
      <c r="E245" s="14">
        <v>118.42500000000003</v>
      </c>
      <c r="F245" s="14">
        <v>150.11249999999995</v>
      </c>
      <c r="G245" s="14">
        <v>181.42500000000004</v>
      </c>
      <c r="H245" s="14">
        <v>181.42500000000004</v>
      </c>
      <c r="I245" s="1" t="s">
        <v>10208</v>
      </c>
      <c r="J245" s="1" t="str">
        <f t="shared" si="7"/>
        <v>15N-</v>
      </c>
    </row>
    <row r="246" spans="1:10">
      <c r="A246" s="12" t="str">
        <f t="shared" si="6"/>
        <v>STBJ3-15N-4</v>
      </c>
      <c r="B246" s="12">
        <v>4</v>
      </c>
      <c r="C246" s="14">
        <v>96.362500000000026</v>
      </c>
      <c r="D246" s="14">
        <v>117.15000000000002</v>
      </c>
      <c r="E246" s="14">
        <v>128.82500000000002</v>
      </c>
      <c r="F246" s="14">
        <v>162.33749999999995</v>
      </c>
      <c r="G246" s="14">
        <v>197.13750000000005</v>
      </c>
      <c r="H246" s="14">
        <v>197.13750000000005</v>
      </c>
      <c r="I246" s="1" t="s">
        <v>10208</v>
      </c>
      <c r="J246" s="1" t="str">
        <f t="shared" si="7"/>
        <v>15N-</v>
      </c>
    </row>
    <row r="247" spans="1:10">
      <c r="A247" s="12" t="str">
        <f t="shared" si="6"/>
        <v>STBJ3-15N-4.5</v>
      </c>
      <c r="B247" s="12">
        <v>4.5</v>
      </c>
      <c r="C247" s="14">
        <v>103.31250000000003</v>
      </c>
      <c r="D247" s="14">
        <v>126.47500000000002</v>
      </c>
      <c r="E247" s="14">
        <v>139.22500000000002</v>
      </c>
      <c r="F247" s="14">
        <v>174.56249999999994</v>
      </c>
      <c r="G247" s="14">
        <v>212.85000000000005</v>
      </c>
      <c r="H247" s="14">
        <v>212.85000000000005</v>
      </c>
      <c r="I247" s="1" t="s">
        <v>10208</v>
      </c>
      <c r="J247" s="1" t="str">
        <f t="shared" si="7"/>
        <v>15N-</v>
      </c>
    </row>
    <row r="248" spans="1:10">
      <c r="A248" s="12" t="str">
        <f t="shared" si="6"/>
        <v>STBJ3-15N-5</v>
      </c>
      <c r="B248" s="12">
        <v>5</v>
      </c>
      <c r="C248" s="14">
        <v>110.26250000000003</v>
      </c>
      <c r="D248" s="14">
        <v>135.80000000000001</v>
      </c>
      <c r="E248" s="14">
        <v>149.62500000000003</v>
      </c>
      <c r="F248" s="14">
        <v>186.78749999999994</v>
      </c>
      <c r="G248" s="14">
        <v>228.56250000000006</v>
      </c>
      <c r="H248" s="14">
        <v>228.56250000000006</v>
      </c>
      <c r="I248" s="1" t="s">
        <v>10208</v>
      </c>
      <c r="J248" s="1" t="str">
        <f t="shared" si="7"/>
        <v>15N-</v>
      </c>
    </row>
    <row r="249" spans="1:10">
      <c r="A249" s="12" t="str">
        <f t="shared" si="6"/>
        <v>STBJ3-15N-5.5</v>
      </c>
      <c r="B249" s="12">
        <v>5.5</v>
      </c>
      <c r="C249" s="14">
        <v>116.81250000000003</v>
      </c>
      <c r="D249" s="14">
        <v>142.46250000000001</v>
      </c>
      <c r="E249" s="14">
        <v>157.65000000000003</v>
      </c>
      <c r="F249" s="14">
        <v>198.42499999999993</v>
      </c>
      <c r="G249" s="14">
        <v>241.23750000000007</v>
      </c>
      <c r="H249" s="14">
        <v>241.23750000000007</v>
      </c>
      <c r="I249" s="1" t="s">
        <v>10208</v>
      </c>
      <c r="J249" s="1" t="str">
        <f t="shared" si="7"/>
        <v>15N-</v>
      </c>
    </row>
    <row r="250" spans="1:10">
      <c r="A250" s="12" t="str">
        <f t="shared" si="6"/>
        <v>STBJ3-15N-6</v>
      </c>
      <c r="B250" s="12">
        <v>6</v>
      </c>
      <c r="C250" s="14">
        <v>123.36250000000003</v>
      </c>
      <c r="D250" s="14">
        <v>149.125</v>
      </c>
      <c r="E250" s="14">
        <v>165.67500000000004</v>
      </c>
      <c r="F250" s="14">
        <v>210.06249999999991</v>
      </c>
      <c r="G250" s="14">
        <v>253.91250000000008</v>
      </c>
      <c r="H250" s="14">
        <v>253.91250000000008</v>
      </c>
      <c r="I250" s="1" t="s">
        <v>10208</v>
      </c>
      <c r="J250" s="1" t="str">
        <f t="shared" si="7"/>
        <v>15N-</v>
      </c>
    </row>
    <row r="251" spans="1:10">
      <c r="A251" s="12" t="str">
        <f t="shared" si="6"/>
        <v>STBJ3-15N-6.5</v>
      </c>
      <c r="B251" s="12">
        <v>6.5</v>
      </c>
      <c r="C251" s="14">
        <v>129.91250000000002</v>
      </c>
      <c r="D251" s="14">
        <v>155.78749999999999</v>
      </c>
      <c r="E251" s="14">
        <v>173.70000000000005</v>
      </c>
      <c r="F251" s="14">
        <v>221.6999999999999</v>
      </c>
      <c r="G251" s="14">
        <v>266.58750000000009</v>
      </c>
      <c r="H251" s="14">
        <v>266.58750000000009</v>
      </c>
      <c r="I251" s="1" t="s">
        <v>10208</v>
      </c>
      <c r="J251" s="1" t="str">
        <f t="shared" si="7"/>
        <v>15N-</v>
      </c>
    </row>
    <row r="252" spans="1:10">
      <c r="A252" s="12" t="str">
        <f t="shared" si="6"/>
        <v>STBJ3-15N-7</v>
      </c>
      <c r="B252" s="12">
        <v>7</v>
      </c>
      <c r="C252" s="14">
        <v>136.46250000000003</v>
      </c>
      <c r="D252" s="14">
        <v>162.44999999999999</v>
      </c>
      <c r="E252" s="14">
        <v>181.72500000000005</v>
      </c>
      <c r="F252" s="14">
        <v>233.33749999999989</v>
      </c>
      <c r="G252" s="14">
        <v>279.2625000000001</v>
      </c>
      <c r="H252" s="14">
        <v>279.2625000000001</v>
      </c>
      <c r="I252" s="1" t="s">
        <v>10208</v>
      </c>
      <c r="J252" s="1" t="str">
        <f t="shared" si="7"/>
        <v>15N-</v>
      </c>
    </row>
    <row r="253" spans="1:10">
      <c r="A253" s="12" t="str">
        <f t="shared" si="6"/>
        <v>STBJ3-15N-7.5</v>
      </c>
      <c r="B253" s="12">
        <v>7.5</v>
      </c>
      <c r="C253" s="14">
        <v>143.01250000000005</v>
      </c>
      <c r="D253" s="14">
        <v>169.11249999999998</v>
      </c>
      <c r="E253" s="14">
        <v>189.75000000000006</v>
      </c>
      <c r="F253" s="14">
        <v>244.97499999999988</v>
      </c>
      <c r="G253" s="14">
        <v>291.93750000000011</v>
      </c>
      <c r="H253" s="14">
        <v>291.93750000000011</v>
      </c>
      <c r="I253" s="1" t="s">
        <v>10208</v>
      </c>
      <c r="J253" s="1" t="str">
        <f t="shared" si="7"/>
        <v>15N-</v>
      </c>
    </row>
    <row r="254" spans="1:10">
      <c r="A254" s="12" t="str">
        <f t="shared" si="6"/>
        <v>STBJ3-15N-8</v>
      </c>
      <c r="B254" s="12">
        <v>8</v>
      </c>
      <c r="C254" s="14">
        <v>149.56250000000006</v>
      </c>
      <c r="D254" s="14">
        <v>175.77499999999998</v>
      </c>
      <c r="E254" s="14">
        <v>197.77500000000006</v>
      </c>
      <c r="F254" s="14">
        <v>256.6124999999999</v>
      </c>
      <c r="G254" s="14">
        <v>304.61250000000013</v>
      </c>
      <c r="H254" s="14">
        <v>304.61250000000013</v>
      </c>
      <c r="I254" s="1" t="s">
        <v>10208</v>
      </c>
      <c r="J254" s="1" t="str">
        <f t="shared" si="7"/>
        <v>15N-</v>
      </c>
    </row>
    <row r="255" spans="1:10">
      <c r="A255" s="12" t="str">
        <f t="shared" si="6"/>
        <v>STBJ3-15N-8.5</v>
      </c>
      <c r="B255" s="12">
        <v>8.5</v>
      </c>
      <c r="C255" s="14">
        <v>156.11250000000007</v>
      </c>
      <c r="D255" s="14">
        <v>182.43749999999997</v>
      </c>
      <c r="E255" s="14">
        <v>205.80000000000007</v>
      </c>
      <c r="F255" s="14">
        <v>268.24999999999989</v>
      </c>
      <c r="G255" s="14">
        <v>317.28750000000014</v>
      </c>
      <c r="H255" s="14">
        <v>317.28750000000014</v>
      </c>
      <c r="I255" s="1" t="s">
        <v>10208</v>
      </c>
      <c r="J255" s="1" t="str">
        <f t="shared" si="7"/>
        <v>15N-</v>
      </c>
    </row>
    <row r="256" spans="1:10">
      <c r="A256" s="12" t="str">
        <f t="shared" si="6"/>
        <v>STBJ3-15N-9</v>
      </c>
      <c r="B256" s="12">
        <v>9</v>
      </c>
      <c r="C256" s="14">
        <v>162.66250000000008</v>
      </c>
      <c r="D256" s="14">
        <v>189.09999999999997</v>
      </c>
      <c r="E256" s="14">
        <v>213.82500000000007</v>
      </c>
      <c r="F256" s="14">
        <v>279.88749999999987</v>
      </c>
      <c r="G256" s="14">
        <v>329.96250000000015</v>
      </c>
      <c r="H256" s="14">
        <v>329.96250000000015</v>
      </c>
      <c r="I256" s="1" t="s">
        <v>10208</v>
      </c>
      <c r="J256" s="1" t="str">
        <f t="shared" si="7"/>
        <v>15N-</v>
      </c>
    </row>
    <row r="257" spans="1:10">
      <c r="A257" s="12" t="str">
        <f t="shared" si="6"/>
        <v>STBJ3-15N-9.5</v>
      </c>
      <c r="B257" s="12">
        <v>9.5</v>
      </c>
      <c r="C257" s="14">
        <v>169.21250000000009</v>
      </c>
      <c r="D257" s="14">
        <v>195.76249999999996</v>
      </c>
      <c r="E257" s="14">
        <v>221.85000000000008</v>
      </c>
      <c r="F257" s="14">
        <v>291.52499999999986</v>
      </c>
      <c r="G257" s="14">
        <v>342.63750000000016</v>
      </c>
      <c r="H257" s="14">
        <v>342.63750000000016</v>
      </c>
      <c r="I257" s="1" t="s">
        <v>10208</v>
      </c>
      <c r="J257" s="1" t="str">
        <f t="shared" si="7"/>
        <v>15N-</v>
      </c>
    </row>
    <row r="258" spans="1:10">
      <c r="A258" s="12" t="str">
        <f t="shared" si="6"/>
        <v>STBJ3-15N-10</v>
      </c>
      <c r="B258" s="12">
        <v>10</v>
      </c>
      <c r="C258" s="14">
        <v>175.7625000000001</v>
      </c>
      <c r="D258" s="14">
        <v>202.42499999999995</v>
      </c>
      <c r="E258" s="14">
        <v>229.87500000000009</v>
      </c>
      <c r="F258" s="14">
        <v>303.16249999999985</v>
      </c>
      <c r="G258" s="14">
        <v>355.31250000000017</v>
      </c>
      <c r="H258" s="14">
        <v>355.31250000000017</v>
      </c>
      <c r="I258" s="1" t="s">
        <v>10208</v>
      </c>
      <c r="J258" s="1" t="str">
        <f t="shared" si="7"/>
        <v>15N-</v>
      </c>
    </row>
    <row r="259" spans="1:10">
      <c r="A259" s="12" t="str">
        <f t="shared" si="6"/>
        <v>STBJ3-15N-10.5</v>
      </c>
      <c r="B259" s="12">
        <v>10.5</v>
      </c>
      <c r="C259" s="14">
        <v>182.31250000000011</v>
      </c>
      <c r="D259" s="14">
        <v>209.08749999999995</v>
      </c>
      <c r="E259" s="14">
        <v>237.90000000000009</v>
      </c>
      <c r="F259" s="14">
        <v>314.79999999999984</v>
      </c>
      <c r="G259" s="14">
        <v>367.98750000000018</v>
      </c>
      <c r="H259" s="14">
        <v>367.98750000000018</v>
      </c>
      <c r="I259" s="1" t="s">
        <v>10208</v>
      </c>
      <c r="J259" s="1" t="str">
        <f t="shared" si="7"/>
        <v>15N-</v>
      </c>
    </row>
    <row r="260" spans="1:10">
      <c r="A260" s="12" t="str">
        <f t="shared" ref="A260:A323" si="8">CONCATENATE(I260,B260)</f>
        <v>STBJ3-15N-11</v>
      </c>
      <c r="B260" s="12">
        <v>11</v>
      </c>
      <c r="C260" s="14">
        <v>188.86250000000013</v>
      </c>
      <c r="D260" s="14">
        <v>215.74999999999994</v>
      </c>
      <c r="E260" s="14">
        <v>245.9250000000001</v>
      </c>
      <c r="F260" s="14">
        <v>326.43749999999983</v>
      </c>
      <c r="G260" s="14">
        <v>380.66250000000019</v>
      </c>
      <c r="H260" s="14">
        <v>380.66250000000019</v>
      </c>
      <c r="I260" s="1" t="s">
        <v>10208</v>
      </c>
      <c r="J260" s="1" t="str">
        <f t="shared" ref="J260:J323" si="9">RIGHT(I260,4)</f>
        <v>15N-</v>
      </c>
    </row>
    <row r="261" spans="1:10">
      <c r="A261" s="12" t="str">
        <f t="shared" si="8"/>
        <v>STBJ3-15N-11.5</v>
      </c>
      <c r="B261" s="12">
        <v>11.5</v>
      </c>
      <c r="C261" s="14">
        <v>195.41250000000014</v>
      </c>
      <c r="D261" s="14">
        <v>222.41249999999994</v>
      </c>
      <c r="E261" s="14">
        <v>253.9500000000001</v>
      </c>
      <c r="F261" s="14">
        <v>338.07499999999982</v>
      </c>
      <c r="G261" s="14">
        <v>393.3375000000002</v>
      </c>
      <c r="H261" s="14">
        <v>393.3375000000002</v>
      </c>
      <c r="I261" s="1" t="s">
        <v>10208</v>
      </c>
      <c r="J261" s="1" t="str">
        <f t="shared" si="9"/>
        <v>15N-</v>
      </c>
    </row>
    <row r="262" spans="1:10">
      <c r="A262" s="12" t="str">
        <f t="shared" si="8"/>
        <v>STBJ3-15N-12</v>
      </c>
      <c r="B262" s="12">
        <v>12</v>
      </c>
      <c r="C262" s="14">
        <v>201.96250000000015</v>
      </c>
      <c r="D262" s="14">
        <v>229.07499999999993</v>
      </c>
      <c r="E262" s="14">
        <v>261.97500000000008</v>
      </c>
      <c r="F262" s="14">
        <v>349.71249999999981</v>
      </c>
      <c r="G262" s="14">
        <v>406.01250000000022</v>
      </c>
      <c r="H262" s="14">
        <v>406.01250000000022</v>
      </c>
      <c r="I262" s="1" t="s">
        <v>10208</v>
      </c>
      <c r="J262" s="1" t="str">
        <f t="shared" si="9"/>
        <v>15N-</v>
      </c>
    </row>
    <row r="263" spans="1:10">
      <c r="A263" s="12" t="str">
        <f t="shared" si="8"/>
        <v>STBJ3-15N-12.5</v>
      </c>
      <c r="B263" s="12">
        <v>12.5</v>
      </c>
      <c r="C263" s="14">
        <v>208.51250000000016</v>
      </c>
      <c r="D263" s="14">
        <v>235.73749999999993</v>
      </c>
      <c r="E263" s="14">
        <v>270.00000000000006</v>
      </c>
      <c r="F263" s="14">
        <v>361.3499999999998</v>
      </c>
      <c r="G263" s="14">
        <v>418.68750000000023</v>
      </c>
      <c r="H263" s="14">
        <v>418.68750000000023</v>
      </c>
      <c r="I263" s="1" t="s">
        <v>10208</v>
      </c>
      <c r="J263" s="1" t="str">
        <f t="shared" si="9"/>
        <v>15N-</v>
      </c>
    </row>
    <row r="264" spans="1:10">
      <c r="A264" s="12" t="str">
        <f t="shared" si="8"/>
        <v>STBJ3-15N-13</v>
      </c>
      <c r="B264" s="12">
        <v>13</v>
      </c>
      <c r="C264" s="14">
        <v>215.06250000000017</v>
      </c>
      <c r="D264" s="14">
        <v>242.39999999999992</v>
      </c>
      <c r="E264" s="14">
        <v>278.02500000000003</v>
      </c>
      <c r="F264" s="14">
        <v>372.98749999999978</v>
      </c>
      <c r="G264" s="14">
        <v>431.36250000000024</v>
      </c>
      <c r="H264" s="14">
        <v>431.36250000000024</v>
      </c>
      <c r="I264" s="1" t="s">
        <v>10208</v>
      </c>
      <c r="J264" s="1" t="str">
        <f t="shared" si="9"/>
        <v>15N-</v>
      </c>
    </row>
    <row r="265" spans="1:10">
      <c r="A265" s="12" t="str">
        <f t="shared" si="8"/>
        <v>STBJ3-15N-13.5</v>
      </c>
      <c r="B265" s="12">
        <v>13.5</v>
      </c>
      <c r="C265" s="14">
        <v>221.61250000000018</v>
      </c>
      <c r="D265" s="14">
        <v>249.06249999999991</v>
      </c>
      <c r="E265" s="14">
        <v>286.05</v>
      </c>
      <c r="F265" s="14">
        <v>384.62499999999977</v>
      </c>
      <c r="G265" s="14">
        <v>444.03750000000025</v>
      </c>
      <c r="H265" s="14">
        <v>444.03750000000025</v>
      </c>
      <c r="I265" s="1" t="s">
        <v>10208</v>
      </c>
      <c r="J265" s="1" t="str">
        <f t="shared" si="9"/>
        <v>15N-</v>
      </c>
    </row>
    <row r="266" spans="1:10">
      <c r="A266" s="12" t="str">
        <f t="shared" si="8"/>
        <v>STBJ3-15N-14</v>
      </c>
      <c r="B266" s="12">
        <v>14</v>
      </c>
      <c r="C266" s="14">
        <v>228.16250000000019</v>
      </c>
      <c r="D266" s="14">
        <v>255.72499999999991</v>
      </c>
      <c r="E266" s="14">
        <v>294.07499999999999</v>
      </c>
      <c r="F266" s="14">
        <v>396.26249999999976</v>
      </c>
      <c r="G266" s="14">
        <v>456.71250000000026</v>
      </c>
      <c r="H266" s="14">
        <v>456.71250000000026</v>
      </c>
      <c r="I266" s="1" t="s">
        <v>10208</v>
      </c>
      <c r="J266" s="1" t="str">
        <f t="shared" si="9"/>
        <v>15N-</v>
      </c>
    </row>
    <row r="267" spans="1:10">
      <c r="A267" s="12" t="str">
        <f t="shared" si="8"/>
        <v>STBJ3-15N-14.5</v>
      </c>
      <c r="B267" s="12">
        <v>14.5</v>
      </c>
      <c r="C267" s="14">
        <v>234.7125000000002</v>
      </c>
      <c r="D267" s="14">
        <v>262.38749999999993</v>
      </c>
      <c r="E267" s="14">
        <v>302.09999999999997</v>
      </c>
      <c r="F267" s="14">
        <v>407.89999999999975</v>
      </c>
      <c r="G267" s="14">
        <v>469.38750000000027</v>
      </c>
      <c r="H267" s="14">
        <v>469.38750000000027</v>
      </c>
      <c r="I267" s="1" t="s">
        <v>10208</v>
      </c>
      <c r="J267" s="1" t="str">
        <f t="shared" si="9"/>
        <v>15N-</v>
      </c>
    </row>
    <row r="268" spans="1:10">
      <c r="A268" s="12" t="str">
        <f t="shared" si="8"/>
        <v>STBJ3-15N-15</v>
      </c>
      <c r="B268" s="12">
        <v>15</v>
      </c>
      <c r="C268" s="14">
        <v>241.26250000000022</v>
      </c>
      <c r="D268" s="14">
        <v>269.04999999999995</v>
      </c>
      <c r="E268" s="14">
        <v>310.12499999999994</v>
      </c>
      <c r="F268" s="14">
        <v>419.53749999999974</v>
      </c>
      <c r="G268" s="14">
        <v>482.06250000000028</v>
      </c>
      <c r="H268" s="14">
        <v>482.06250000000028</v>
      </c>
      <c r="I268" s="1" t="s">
        <v>10208</v>
      </c>
      <c r="J268" s="1" t="str">
        <f t="shared" si="9"/>
        <v>15N-</v>
      </c>
    </row>
    <row r="269" spans="1:10">
      <c r="A269" s="12" t="str">
        <f t="shared" si="8"/>
        <v>STBJ3-15N-15.5</v>
      </c>
      <c r="B269" s="12">
        <v>15.5</v>
      </c>
      <c r="C269" s="14">
        <v>245.00000000000023</v>
      </c>
      <c r="D269" s="14">
        <v>272.66249999999997</v>
      </c>
      <c r="E269" s="14">
        <v>314.59999999999997</v>
      </c>
      <c r="F269" s="14">
        <v>426.29999999999973</v>
      </c>
      <c r="G269" s="14">
        <v>489.18750000000028</v>
      </c>
      <c r="H269" s="14">
        <v>489.18750000000028</v>
      </c>
      <c r="I269" s="1" t="s">
        <v>10208</v>
      </c>
      <c r="J269" s="1" t="str">
        <f t="shared" si="9"/>
        <v>15N-</v>
      </c>
    </row>
    <row r="270" spans="1:10">
      <c r="A270" s="12" t="str">
        <f t="shared" si="8"/>
        <v>STBJ3-15N-16</v>
      </c>
      <c r="B270" s="12">
        <v>16</v>
      </c>
      <c r="C270" s="14">
        <v>248.73750000000024</v>
      </c>
      <c r="D270" s="14">
        <v>276.27499999999998</v>
      </c>
      <c r="E270" s="14">
        <v>319.07499999999999</v>
      </c>
      <c r="F270" s="14">
        <v>433.06249999999972</v>
      </c>
      <c r="G270" s="14">
        <v>496.31250000000028</v>
      </c>
      <c r="H270" s="14">
        <v>496.31250000000028</v>
      </c>
      <c r="I270" s="1" t="s">
        <v>10208</v>
      </c>
      <c r="J270" s="1" t="str">
        <f t="shared" si="9"/>
        <v>15N-</v>
      </c>
    </row>
    <row r="271" spans="1:10">
      <c r="A271" s="12" t="str">
        <f t="shared" si="8"/>
        <v>STBJ3-15N-16.5</v>
      </c>
      <c r="B271" s="12">
        <v>16.5</v>
      </c>
      <c r="C271" s="14">
        <v>252.47500000000025</v>
      </c>
      <c r="D271" s="14">
        <v>279.88749999999999</v>
      </c>
      <c r="E271" s="14">
        <v>323.55</v>
      </c>
      <c r="F271" s="14">
        <v>439.8249999999997</v>
      </c>
      <c r="G271" s="14">
        <v>503.43750000000028</v>
      </c>
      <c r="H271" s="14">
        <v>503.43750000000028</v>
      </c>
      <c r="I271" s="1" t="s">
        <v>10208</v>
      </c>
      <c r="J271" s="1" t="str">
        <f t="shared" si="9"/>
        <v>15N-</v>
      </c>
    </row>
    <row r="272" spans="1:10">
      <c r="A272" s="12" t="str">
        <f t="shared" si="8"/>
        <v>STBJ3-15N-17</v>
      </c>
      <c r="B272" s="12">
        <v>17</v>
      </c>
      <c r="C272" s="14">
        <v>256.21250000000026</v>
      </c>
      <c r="D272" s="14">
        <v>283.5</v>
      </c>
      <c r="E272" s="14">
        <v>328.02500000000003</v>
      </c>
      <c r="F272" s="14">
        <v>446.58749999999969</v>
      </c>
      <c r="G272" s="14">
        <v>510.56250000000028</v>
      </c>
      <c r="H272" s="14">
        <v>510.56250000000028</v>
      </c>
      <c r="I272" s="1" t="s">
        <v>10208</v>
      </c>
      <c r="J272" s="1" t="str">
        <f t="shared" si="9"/>
        <v>15N-</v>
      </c>
    </row>
    <row r="273" spans="1:10">
      <c r="A273" s="12" t="str">
        <f t="shared" si="8"/>
        <v>STBJ3-15N-17.5</v>
      </c>
      <c r="B273" s="12">
        <v>17.5</v>
      </c>
      <c r="C273" s="14">
        <v>259.95000000000027</v>
      </c>
      <c r="D273" s="14">
        <v>287.11250000000001</v>
      </c>
      <c r="E273" s="14">
        <v>332.50000000000006</v>
      </c>
      <c r="F273" s="14">
        <v>453.34999999999968</v>
      </c>
      <c r="G273" s="14">
        <v>517.68750000000023</v>
      </c>
      <c r="H273" s="14">
        <v>517.68750000000023</v>
      </c>
      <c r="I273" s="1" t="s">
        <v>10208</v>
      </c>
      <c r="J273" s="1" t="str">
        <f t="shared" si="9"/>
        <v>15N-</v>
      </c>
    </row>
    <row r="274" spans="1:10">
      <c r="A274" s="12" t="str">
        <f t="shared" si="8"/>
        <v>STBJ3-15N-18</v>
      </c>
      <c r="B274" s="12">
        <v>18</v>
      </c>
      <c r="C274" s="14">
        <v>263.68750000000028</v>
      </c>
      <c r="D274" s="14">
        <v>290.72500000000002</v>
      </c>
      <c r="E274" s="14">
        <v>336.97500000000008</v>
      </c>
      <c r="F274" s="14">
        <v>460.11249999999967</v>
      </c>
      <c r="G274" s="14">
        <v>524.81250000000023</v>
      </c>
      <c r="H274" s="14">
        <v>524.81250000000023</v>
      </c>
      <c r="I274" s="1" t="s">
        <v>10208</v>
      </c>
      <c r="J274" s="1" t="str">
        <f t="shared" si="9"/>
        <v>15N-</v>
      </c>
    </row>
    <row r="275" spans="1:10">
      <c r="A275" s="12" t="str">
        <f t="shared" si="8"/>
        <v>STBJ3-15N-18.5</v>
      </c>
      <c r="B275" s="12">
        <v>18.5</v>
      </c>
      <c r="C275" s="14">
        <v>267.4250000000003</v>
      </c>
      <c r="D275" s="14">
        <v>294.33750000000003</v>
      </c>
      <c r="E275" s="14">
        <v>341.4500000000001</v>
      </c>
      <c r="F275" s="14">
        <v>466.87499999999966</v>
      </c>
      <c r="G275" s="14">
        <v>531.93750000000023</v>
      </c>
      <c r="H275" s="14">
        <v>531.93750000000023</v>
      </c>
      <c r="I275" s="1" t="s">
        <v>10208</v>
      </c>
      <c r="J275" s="1" t="str">
        <f t="shared" si="9"/>
        <v>15N-</v>
      </c>
    </row>
    <row r="276" spans="1:10">
      <c r="A276" s="12" t="str">
        <f t="shared" si="8"/>
        <v>STBJ3-15N-19</v>
      </c>
      <c r="B276" s="12">
        <v>19</v>
      </c>
      <c r="C276" s="14">
        <v>271.16250000000031</v>
      </c>
      <c r="D276" s="14">
        <v>297.95000000000005</v>
      </c>
      <c r="E276" s="14">
        <v>345.92500000000013</v>
      </c>
      <c r="F276" s="14">
        <v>473.63749999999965</v>
      </c>
      <c r="G276" s="14">
        <v>539.06250000000023</v>
      </c>
      <c r="H276" s="14">
        <v>539.06250000000023</v>
      </c>
      <c r="I276" s="1" t="s">
        <v>10208</v>
      </c>
      <c r="J276" s="1" t="str">
        <f t="shared" si="9"/>
        <v>15N-</v>
      </c>
    </row>
    <row r="277" spans="1:10">
      <c r="A277" s="12" t="str">
        <f t="shared" si="8"/>
        <v>STBJ3-15N-19.5</v>
      </c>
      <c r="B277" s="12">
        <v>19.5</v>
      </c>
      <c r="C277" s="14">
        <v>274.90000000000032</v>
      </c>
      <c r="D277" s="14">
        <v>301.56250000000006</v>
      </c>
      <c r="E277" s="14">
        <v>350.40000000000015</v>
      </c>
      <c r="F277" s="14">
        <v>480.39999999999964</v>
      </c>
      <c r="G277" s="14">
        <v>546.18750000000023</v>
      </c>
      <c r="H277" s="14">
        <v>546.18750000000023</v>
      </c>
      <c r="I277" s="1" t="s">
        <v>10208</v>
      </c>
      <c r="J277" s="1" t="str">
        <f t="shared" si="9"/>
        <v>15N-</v>
      </c>
    </row>
    <row r="278" spans="1:10">
      <c r="A278" s="12" t="str">
        <f t="shared" si="8"/>
        <v>STBJ3-15N-20</v>
      </c>
      <c r="B278" s="12">
        <v>20</v>
      </c>
      <c r="C278" s="14">
        <v>278.63750000000033</v>
      </c>
      <c r="D278" s="14">
        <v>305.17500000000007</v>
      </c>
      <c r="E278" s="14">
        <v>354.87500000000017</v>
      </c>
      <c r="F278" s="14">
        <v>487.16249999999962</v>
      </c>
      <c r="G278" s="14">
        <v>553.31250000000023</v>
      </c>
      <c r="H278" s="14">
        <v>553.31250000000023</v>
      </c>
      <c r="I278" s="1" t="s">
        <v>10208</v>
      </c>
      <c r="J278" s="1" t="str">
        <f t="shared" si="9"/>
        <v>15N-</v>
      </c>
    </row>
    <row r="279" spans="1:10">
      <c r="A279" s="12" t="str">
        <f t="shared" si="8"/>
        <v>STBJ3-15N-20.5</v>
      </c>
      <c r="B279" s="12">
        <v>20.5</v>
      </c>
      <c r="C279" s="14">
        <v>284.58750000000032</v>
      </c>
      <c r="D279" s="14">
        <v>311.22500000000008</v>
      </c>
      <c r="E279" s="14">
        <v>362.16250000000019</v>
      </c>
      <c r="F279" s="14">
        <v>497.73749999999961</v>
      </c>
      <c r="G279" s="14">
        <v>564.82500000000027</v>
      </c>
      <c r="H279" s="14">
        <v>564.82500000000027</v>
      </c>
      <c r="I279" s="1" t="s">
        <v>10208</v>
      </c>
      <c r="J279" s="1" t="str">
        <f t="shared" si="9"/>
        <v>15N-</v>
      </c>
    </row>
    <row r="280" spans="1:10">
      <c r="A280" s="12" t="str">
        <f t="shared" si="8"/>
        <v>STBJ3-15N-21</v>
      </c>
      <c r="B280" s="12">
        <v>21</v>
      </c>
      <c r="C280" s="14">
        <v>290.53750000000031</v>
      </c>
      <c r="D280" s="14">
        <v>317.27500000000009</v>
      </c>
      <c r="E280" s="14">
        <v>369.45000000000022</v>
      </c>
      <c r="F280" s="14">
        <v>508.3124999999996</v>
      </c>
      <c r="G280" s="14">
        <v>576.33750000000032</v>
      </c>
      <c r="H280" s="14">
        <v>576.33750000000032</v>
      </c>
      <c r="I280" s="1" t="s">
        <v>10208</v>
      </c>
      <c r="J280" s="1" t="str">
        <f t="shared" si="9"/>
        <v>15N-</v>
      </c>
    </row>
    <row r="281" spans="1:10">
      <c r="A281" s="12" t="str">
        <f t="shared" si="8"/>
        <v>STBJ3-15N-21.5</v>
      </c>
      <c r="B281" s="12">
        <v>21.5</v>
      </c>
      <c r="C281" s="14">
        <v>296.4875000000003</v>
      </c>
      <c r="D281" s="14">
        <v>323.3250000000001</v>
      </c>
      <c r="E281" s="14">
        <v>376.73750000000024</v>
      </c>
      <c r="F281" s="14">
        <v>518.88749999999959</v>
      </c>
      <c r="G281" s="14">
        <v>587.85000000000036</v>
      </c>
      <c r="H281" s="14">
        <v>587.85000000000036</v>
      </c>
      <c r="I281" s="1" t="s">
        <v>10208</v>
      </c>
      <c r="J281" s="1" t="str">
        <f t="shared" si="9"/>
        <v>15N-</v>
      </c>
    </row>
    <row r="282" spans="1:10">
      <c r="A282" s="12" t="str">
        <f t="shared" si="8"/>
        <v>STBJ3-15N-22</v>
      </c>
      <c r="B282" s="12">
        <v>22</v>
      </c>
      <c r="C282" s="14">
        <v>302.43750000000028</v>
      </c>
      <c r="D282" s="14">
        <v>329.37500000000011</v>
      </c>
      <c r="E282" s="14">
        <v>384.02500000000026</v>
      </c>
      <c r="F282" s="14">
        <v>529.46249999999964</v>
      </c>
      <c r="G282" s="14">
        <v>599.36250000000041</v>
      </c>
      <c r="H282" s="14">
        <v>599.36250000000041</v>
      </c>
      <c r="I282" s="1" t="s">
        <v>10208</v>
      </c>
      <c r="J282" s="1" t="str">
        <f t="shared" si="9"/>
        <v>15N-</v>
      </c>
    </row>
    <row r="283" spans="1:10">
      <c r="A283" s="12" t="str">
        <f t="shared" si="8"/>
        <v>STBJ3-15N-22.5</v>
      </c>
      <c r="B283" s="12">
        <v>22.5</v>
      </c>
      <c r="C283" s="14">
        <v>308.38750000000027</v>
      </c>
      <c r="D283" s="14">
        <v>335.42500000000013</v>
      </c>
      <c r="E283" s="14">
        <v>391.31250000000028</v>
      </c>
      <c r="F283" s="14">
        <v>540.03749999999968</v>
      </c>
      <c r="G283" s="14">
        <v>610.87500000000045</v>
      </c>
      <c r="H283" s="14">
        <v>610.87500000000045</v>
      </c>
      <c r="I283" s="1" t="s">
        <v>10208</v>
      </c>
      <c r="J283" s="1" t="str">
        <f t="shared" si="9"/>
        <v>15N-</v>
      </c>
    </row>
    <row r="284" spans="1:10">
      <c r="A284" s="12" t="str">
        <f t="shared" si="8"/>
        <v>STBJ3-15N-23</v>
      </c>
      <c r="B284" s="12">
        <v>23</v>
      </c>
      <c r="C284" s="14">
        <v>314.33750000000026</v>
      </c>
      <c r="D284" s="14">
        <v>341.47500000000014</v>
      </c>
      <c r="E284" s="14">
        <v>398.60000000000031</v>
      </c>
      <c r="F284" s="14">
        <v>550.61249999999973</v>
      </c>
      <c r="G284" s="14">
        <v>622.3875000000005</v>
      </c>
      <c r="H284" s="14">
        <v>622.3875000000005</v>
      </c>
      <c r="I284" s="1" t="s">
        <v>10208</v>
      </c>
      <c r="J284" s="1" t="str">
        <f t="shared" si="9"/>
        <v>15N-</v>
      </c>
    </row>
    <row r="285" spans="1:10">
      <c r="A285" s="12" t="str">
        <f t="shared" si="8"/>
        <v>STBJ3-15N-23.5</v>
      </c>
      <c r="B285" s="12">
        <v>23.5</v>
      </c>
      <c r="C285" s="14">
        <v>320.28750000000025</v>
      </c>
      <c r="D285" s="14">
        <v>347.52500000000015</v>
      </c>
      <c r="E285" s="14">
        <v>405.88750000000033</v>
      </c>
      <c r="F285" s="14">
        <v>561.18749999999977</v>
      </c>
      <c r="G285" s="14">
        <v>633.90000000000055</v>
      </c>
      <c r="H285" s="14">
        <v>633.90000000000055</v>
      </c>
      <c r="I285" s="1" t="s">
        <v>10208</v>
      </c>
      <c r="J285" s="1" t="str">
        <f t="shared" si="9"/>
        <v>15N-</v>
      </c>
    </row>
    <row r="286" spans="1:10">
      <c r="A286" s="12" t="str">
        <f t="shared" si="8"/>
        <v>STBJ3-15N-24</v>
      </c>
      <c r="B286" s="12">
        <v>24</v>
      </c>
      <c r="C286" s="14">
        <v>326.23750000000024</v>
      </c>
      <c r="D286" s="14">
        <v>353.57500000000016</v>
      </c>
      <c r="E286" s="14">
        <v>413.17500000000035</v>
      </c>
      <c r="F286" s="14">
        <v>571.76249999999982</v>
      </c>
      <c r="G286" s="14">
        <v>645.41250000000059</v>
      </c>
      <c r="H286" s="14">
        <v>645.41250000000059</v>
      </c>
      <c r="I286" s="1" t="s">
        <v>10208</v>
      </c>
      <c r="J286" s="1" t="str">
        <f t="shared" si="9"/>
        <v>15N-</v>
      </c>
    </row>
    <row r="287" spans="1:10">
      <c r="A287" s="12" t="str">
        <f t="shared" si="8"/>
        <v>STBJ3-15N-24.5</v>
      </c>
      <c r="B287" s="12">
        <v>24.5</v>
      </c>
      <c r="C287" s="14">
        <v>332.18750000000023</v>
      </c>
      <c r="D287" s="14">
        <v>359.62500000000017</v>
      </c>
      <c r="E287" s="14">
        <v>420.46250000000038</v>
      </c>
      <c r="F287" s="14">
        <v>582.33749999999986</v>
      </c>
      <c r="G287" s="14">
        <v>656.92500000000064</v>
      </c>
      <c r="H287" s="14">
        <v>656.92500000000064</v>
      </c>
      <c r="I287" s="1" t="s">
        <v>10208</v>
      </c>
      <c r="J287" s="1" t="str">
        <f t="shared" si="9"/>
        <v>15N-</v>
      </c>
    </row>
    <row r="288" spans="1:10">
      <c r="A288" s="12" t="str">
        <f t="shared" si="8"/>
        <v>STBJ3-15N-25</v>
      </c>
      <c r="B288" s="12">
        <v>25</v>
      </c>
      <c r="C288" s="14">
        <v>338.13750000000022</v>
      </c>
      <c r="D288" s="14">
        <v>365.67500000000018</v>
      </c>
      <c r="E288" s="14">
        <v>427.7500000000004</v>
      </c>
      <c r="F288" s="14">
        <v>592.91249999999991</v>
      </c>
      <c r="G288" s="14">
        <v>668.43750000000068</v>
      </c>
      <c r="H288" s="14">
        <v>668.43750000000068</v>
      </c>
      <c r="I288" s="1" t="s">
        <v>10208</v>
      </c>
      <c r="J288" s="1" t="str">
        <f t="shared" si="9"/>
        <v>15N-</v>
      </c>
    </row>
    <row r="289" spans="1:10">
      <c r="A289" s="12" t="str">
        <f t="shared" si="8"/>
        <v>STBJ3-15N-25.5</v>
      </c>
      <c r="B289" s="12">
        <v>25.5</v>
      </c>
      <c r="C289" s="14">
        <v>344.0875000000002</v>
      </c>
      <c r="D289" s="14">
        <v>371.72500000000019</v>
      </c>
      <c r="E289" s="14">
        <v>435.03750000000042</v>
      </c>
      <c r="F289" s="14">
        <v>603.48749999999995</v>
      </c>
      <c r="G289" s="14">
        <v>679.95000000000073</v>
      </c>
      <c r="H289" s="14">
        <v>679.95000000000073</v>
      </c>
      <c r="I289" s="1" t="s">
        <v>10208</v>
      </c>
      <c r="J289" s="1" t="str">
        <f t="shared" si="9"/>
        <v>15N-</v>
      </c>
    </row>
    <row r="290" spans="1:10">
      <c r="A290" s="12" t="str">
        <f t="shared" si="8"/>
        <v>STBJ3-15N-26</v>
      </c>
      <c r="B290" s="12">
        <v>26</v>
      </c>
      <c r="C290" s="14">
        <v>350.03750000000019</v>
      </c>
      <c r="D290" s="14">
        <v>377.7750000000002</v>
      </c>
      <c r="E290" s="14">
        <v>442.32500000000044</v>
      </c>
      <c r="F290" s="14">
        <v>614.0625</v>
      </c>
      <c r="G290" s="14">
        <v>691.46250000000077</v>
      </c>
      <c r="H290" s="14">
        <v>691.46250000000077</v>
      </c>
      <c r="I290" s="1" t="s">
        <v>10208</v>
      </c>
      <c r="J290" s="1" t="str">
        <f t="shared" si="9"/>
        <v>15N-</v>
      </c>
    </row>
    <row r="291" spans="1:10">
      <c r="A291" s="12" t="str">
        <f t="shared" si="8"/>
        <v>STBJ3-15N-26.5</v>
      </c>
      <c r="B291" s="12">
        <v>26.5</v>
      </c>
      <c r="C291" s="14">
        <v>355.98750000000018</v>
      </c>
      <c r="D291" s="14">
        <v>383.82500000000022</v>
      </c>
      <c r="E291" s="14">
        <v>449.61250000000047</v>
      </c>
      <c r="F291" s="14">
        <v>624.63750000000005</v>
      </c>
      <c r="G291" s="14">
        <v>702.97500000000082</v>
      </c>
      <c r="H291" s="14">
        <v>702.97500000000082</v>
      </c>
      <c r="I291" s="1" t="s">
        <v>10208</v>
      </c>
      <c r="J291" s="1" t="str">
        <f t="shared" si="9"/>
        <v>15N-</v>
      </c>
    </row>
    <row r="292" spans="1:10">
      <c r="A292" s="12" t="str">
        <f t="shared" si="8"/>
        <v>STBJ3-15N-27</v>
      </c>
      <c r="B292" s="12">
        <v>27</v>
      </c>
      <c r="C292" s="14">
        <v>361.93750000000017</v>
      </c>
      <c r="D292" s="14">
        <v>389.87500000000023</v>
      </c>
      <c r="E292" s="14">
        <v>456.90000000000049</v>
      </c>
      <c r="F292" s="14">
        <v>635.21250000000009</v>
      </c>
      <c r="G292" s="14">
        <v>714.48750000000086</v>
      </c>
      <c r="H292" s="14">
        <v>714.48750000000086</v>
      </c>
      <c r="I292" s="1" t="s">
        <v>10208</v>
      </c>
      <c r="J292" s="1" t="str">
        <f t="shared" si="9"/>
        <v>15N-</v>
      </c>
    </row>
    <row r="293" spans="1:10">
      <c r="A293" s="12" t="str">
        <f t="shared" si="8"/>
        <v>STBJ3-15N-27.5</v>
      </c>
      <c r="B293" s="12">
        <v>27.5</v>
      </c>
      <c r="C293" s="14">
        <v>367.88750000000016</v>
      </c>
      <c r="D293" s="14">
        <v>395.92500000000024</v>
      </c>
      <c r="E293" s="14">
        <v>464.18750000000051</v>
      </c>
      <c r="F293" s="14">
        <v>645.78750000000014</v>
      </c>
      <c r="G293" s="14">
        <v>726.00000000000091</v>
      </c>
      <c r="H293" s="14">
        <v>726.00000000000091</v>
      </c>
      <c r="I293" s="1" t="s">
        <v>10208</v>
      </c>
      <c r="J293" s="1" t="str">
        <f t="shared" si="9"/>
        <v>15N-</v>
      </c>
    </row>
    <row r="294" spans="1:10">
      <c r="A294" s="12" t="str">
        <f t="shared" si="8"/>
        <v>STBJ3-15N-28</v>
      </c>
      <c r="B294" s="12">
        <v>28</v>
      </c>
      <c r="C294" s="14">
        <v>373.83750000000015</v>
      </c>
      <c r="D294" s="14">
        <v>401.97500000000025</v>
      </c>
      <c r="E294" s="14">
        <v>471.47500000000053</v>
      </c>
      <c r="F294" s="14">
        <v>656.36250000000018</v>
      </c>
      <c r="G294" s="14">
        <v>737.51250000000095</v>
      </c>
      <c r="H294" s="14">
        <v>737.51250000000095</v>
      </c>
      <c r="I294" s="1" t="s">
        <v>10208</v>
      </c>
      <c r="J294" s="1" t="str">
        <f t="shared" si="9"/>
        <v>15N-</v>
      </c>
    </row>
    <row r="295" spans="1:10">
      <c r="A295" s="12" t="str">
        <f t="shared" si="8"/>
        <v>STBJ3-15N-28.5</v>
      </c>
      <c r="B295" s="12">
        <v>28.5</v>
      </c>
      <c r="C295" s="14">
        <v>379.78750000000014</v>
      </c>
      <c r="D295" s="14">
        <v>408.02500000000026</v>
      </c>
      <c r="E295" s="14">
        <v>478.76250000000056</v>
      </c>
      <c r="F295" s="14">
        <v>666.93750000000023</v>
      </c>
      <c r="G295" s="14">
        <v>749.025000000001</v>
      </c>
      <c r="H295" s="14">
        <v>749.025000000001</v>
      </c>
      <c r="I295" s="1" t="s">
        <v>10208</v>
      </c>
      <c r="J295" s="1" t="str">
        <f t="shared" si="9"/>
        <v>15N-</v>
      </c>
    </row>
    <row r="296" spans="1:10">
      <c r="A296" s="12" t="str">
        <f t="shared" si="8"/>
        <v>STBJ3-15N-29</v>
      </c>
      <c r="B296" s="12">
        <v>29</v>
      </c>
      <c r="C296" s="14">
        <v>385.73750000000013</v>
      </c>
      <c r="D296" s="14">
        <v>414.07500000000027</v>
      </c>
      <c r="E296" s="14">
        <v>486.05000000000058</v>
      </c>
      <c r="F296" s="14">
        <v>677.51250000000027</v>
      </c>
      <c r="G296" s="14">
        <v>760.53750000000105</v>
      </c>
      <c r="H296" s="14">
        <v>760.53750000000105</v>
      </c>
      <c r="I296" s="1" t="s">
        <v>10208</v>
      </c>
      <c r="J296" s="1" t="str">
        <f t="shared" si="9"/>
        <v>15N-</v>
      </c>
    </row>
    <row r="297" spans="1:10">
      <c r="A297" s="12" t="str">
        <f t="shared" si="8"/>
        <v>STBJ3-15N-29.5</v>
      </c>
      <c r="B297" s="12">
        <v>29.5</v>
      </c>
      <c r="C297" s="14">
        <v>391.68750000000011</v>
      </c>
      <c r="D297" s="14">
        <v>420.12500000000028</v>
      </c>
      <c r="E297" s="14">
        <v>493.3375000000006</v>
      </c>
      <c r="F297" s="14">
        <v>688.08750000000032</v>
      </c>
      <c r="G297" s="14">
        <v>772.05000000000109</v>
      </c>
      <c r="H297" s="14">
        <v>772.05000000000109</v>
      </c>
      <c r="I297" s="1" t="s">
        <v>10208</v>
      </c>
      <c r="J297" s="1" t="str">
        <f t="shared" si="9"/>
        <v>15N-</v>
      </c>
    </row>
    <row r="298" spans="1:10">
      <c r="A298" s="12" t="str">
        <f t="shared" si="8"/>
        <v>STBJ3-15N-30</v>
      </c>
      <c r="B298" s="12">
        <v>30</v>
      </c>
      <c r="C298" s="14">
        <v>397.6375000000001</v>
      </c>
      <c r="D298" s="14">
        <v>426.1750000000003</v>
      </c>
      <c r="E298" s="14">
        <v>500.62500000000063</v>
      </c>
      <c r="F298" s="14">
        <v>698.66250000000036</v>
      </c>
      <c r="G298" s="14">
        <v>783.56250000000114</v>
      </c>
      <c r="H298" s="14">
        <v>783.56250000000114</v>
      </c>
      <c r="I298" s="1" t="s">
        <v>10208</v>
      </c>
      <c r="J298" s="1" t="str">
        <f t="shared" si="9"/>
        <v>15N-</v>
      </c>
    </row>
    <row r="299" spans="1:10">
      <c r="A299" s="12" t="str">
        <f t="shared" si="8"/>
        <v>STBJ3-15N-999999</v>
      </c>
      <c r="B299" s="12">
        <v>999999</v>
      </c>
      <c r="C299" s="14">
        <v>5.6374999999999993</v>
      </c>
      <c r="D299" s="14">
        <v>5.7124999999999995</v>
      </c>
      <c r="E299" s="14">
        <v>6.9249999999999998</v>
      </c>
      <c r="F299" s="14">
        <v>10.062499999999998</v>
      </c>
      <c r="G299" s="14">
        <v>10.95</v>
      </c>
      <c r="H299" s="14">
        <v>10.95</v>
      </c>
      <c r="I299" s="1" t="s">
        <v>10208</v>
      </c>
      <c r="J299" s="1" t="str">
        <f t="shared" si="9"/>
        <v>15N-</v>
      </c>
    </row>
    <row r="300" spans="1:10">
      <c r="A300" s="15" t="str">
        <f t="shared" si="8"/>
        <v>STBJ3-48N-10</v>
      </c>
      <c r="B300" s="15">
        <v>10</v>
      </c>
      <c r="C300" s="21">
        <v>166.46249999999998</v>
      </c>
      <c r="D300" s="21">
        <v>185.32499999999999</v>
      </c>
      <c r="E300" s="21">
        <v>201.73749999999998</v>
      </c>
      <c r="F300" s="21">
        <v>269.2</v>
      </c>
      <c r="G300" s="21">
        <v>337.13749999999999</v>
      </c>
      <c r="H300" s="21">
        <v>337.13749999999999</v>
      </c>
      <c r="I300" s="1" t="s">
        <v>10209</v>
      </c>
      <c r="J300" s="1" t="str">
        <f t="shared" si="9"/>
        <v>48N-</v>
      </c>
    </row>
    <row r="301" spans="1:10">
      <c r="A301" s="15" t="str">
        <f t="shared" si="8"/>
        <v>STBJ3-48N-10.5</v>
      </c>
      <c r="B301" s="15">
        <v>10.5</v>
      </c>
      <c r="C301" s="21">
        <v>172.67499999999998</v>
      </c>
      <c r="D301" s="21">
        <v>191.64999999999998</v>
      </c>
      <c r="E301" s="21">
        <v>208.47499999999999</v>
      </c>
      <c r="F301" s="21">
        <v>279.32499999999999</v>
      </c>
      <c r="G301" s="21">
        <v>349.1875</v>
      </c>
      <c r="H301" s="21">
        <v>349.1875</v>
      </c>
      <c r="I301" s="1" t="s">
        <v>10209</v>
      </c>
      <c r="J301" s="1" t="str">
        <f t="shared" si="9"/>
        <v>48N-</v>
      </c>
    </row>
    <row r="302" spans="1:10">
      <c r="A302" s="15" t="str">
        <f t="shared" si="8"/>
        <v>STBJ3-48N-11</v>
      </c>
      <c r="B302" s="15">
        <v>11</v>
      </c>
      <c r="C302" s="21">
        <v>178.88749999999999</v>
      </c>
      <c r="D302" s="21">
        <v>197.97499999999997</v>
      </c>
      <c r="E302" s="21">
        <v>215.21250000000001</v>
      </c>
      <c r="F302" s="21">
        <v>289.45</v>
      </c>
      <c r="G302" s="21">
        <v>361.23750000000001</v>
      </c>
      <c r="H302" s="21">
        <v>361.23750000000001</v>
      </c>
      <c r="I302" s="1" t="s">
        <v>10209</v>
      </c>
      <c r="J302" s="1" t="str">
        <f t="shared" si="9"/>
        <v>48N-</v>
      </c>
    </row>
    <row r="303" spans="1:10">
      <c r="A303" s="15" t="str">
        <f t="shared" si="8"/>
        <v>STBJ3-48N-11.5</v>
      </c>
      <c r="B303" s="15">
        <v>11.5</v>
      </c>
      <c r="C303" s="21">
        <v>185.1</v>
      </c>
      <c r="D303" s="21">
        <v>204.29999999999995</v>
      </c>
      <c r="E303" s="21">
        <v>221.95000000000002</v>
      </c>
      <c r="F303" s="21">
        <v>299.57499999999999</v>
      </c>
      <c r="G303" s="21">
        <v>373.28750000000002</v>
      </c>
      <c r="H303" s="21">
        <v>373.28750000000002</v>
      </c>
      <c r="I303" s="1" t="s">
        <v>10209</v>
      </c>
      <c r="J303" s="1" t="str">
        <f t="shared" si="9"/>
        <v>48N-</v>
      </c>
    </row>
    <row r="304" spans="1:10">
      <c r="A304" s="15" t="str">
        <f t="shared" si="8"/>
        <v>STBJ3-48N-12</v>
      </c>
      <c r="B304" s="15">
        <v>12</v>
      </c>
      <c r="C304" s="21">
        <v>191.3125</v>
      </c>
      <c r="D304" s="21">
        <v>210.62499999999994</v>
      </c>
      <c r="E304" s="21">
        <v>228.68750000000003</v>
      </c>
      <c r="F304" s="21">
        <v>309.7</v>
      </c>
      <c r="G304" s="21">
        <v>385.33750000000003</v>
      </c>
      <c r="H304" s="21">
        <v>385.33750000000003</v>
      </c>
      <c r="I304" s="1" t="s">
        <v>10209</v>
      </c>
      <c r="J304" s="1" t="str">
        <f t="shared" si="9"/>
        <v>48N-</v>
      </c>
    </row>
    <row r="305" spans="1:10">
      <c r="A305" s="15" t="str">
        <f t="shared" si="8"/>
        <v>STBJ3-48N-12.5</v>
      </c>
      <c r="B305" s="15">
        <v>12.5</v>
      </c>
      <c r="C305" s="21">
        <v>197.52500000000001</v>
      </c>
      <c r="D305" s="21">
        <v>216.94999999999993</v>
      </c>
      <c r="E305" s="21">
        <v>235.42500000000004</v>
      </c>
      <c r="F305" s="21">
        <v>319.82499999999999</v>
      </c>
      <c r="G305" s="21">
        <v>397.38750000000005</v>
      </c>
      <c r="H305" s="21">
        <v>397.38750000000005</v>
      </c>
      <c r="I305" s="1" t="s">
        <v>10209</v>
      </c>
      <c r="J305" s="1" t="str">
        <f t="shared" si="9"/>
        <v>48N-</v>
      </c>
    </row>
    <row r="306" spans="1:10">
      <c r="A306" s="15" t="str">
        <f t="shared" si="8"/>
        <v>STBJ3-48N-13</v>
      </c>
      <c r="B306" s="15">
        <v>13</v>
      </c>
      <c r="C306" s="21">
        <v>203.73750000000001</v>
      </c>
      <c r="D306" s="21">
        <v>223.27499999999992</v>
      </c>
      <c r="E306" s="21">
        <v>242.16250000000005</v>
      </c>
      <c r="F306" s="21">
        <v>329.95</v>
      </c>
      <c r="G306" s="21">
        <v>409.43750000000006</v>
      </c>
      <c r="H306" s="21">
        <v>409.43750000000006</v>
      </c>
      <c r="I306" s="1" t="s">
        <v>10209</v>
      </c>
      <c r="J306" s="1" t="str">
        <f t="shared" si="9"/>
        <v>48N-</v>
      </c>
    </row>
    <row r="307" spans="1:10">
      <c r="A307" s="15" t="str">
        <f t="shared" si="8"/>
        <v>STBJ3-48N-13.5</v>
      </c>
      <c r="B307" s="15">
        <v>13.5</v>
      </c>
      <c r="C307" s="21">
        <v>209.95000000000002</v>
      </c>
      <c r="D307" s="21">
        <v>229.59999999999991</v>
      </c>
      <c r="E307" s="21">
        <v>248.90000000000006</v>
      </c>
      <c r="F307" s="21">
        <v>340.07499999999999</v>
      </c>
      <c r="G307" s="21">
        <v>421.48750000000007</v>
      </c>
      <c r="H307" s="21">
        <v>421.48750000000007</v>
      </c>
      <c r="I307" s="1" t="s">
        <v>10209</v>
      </c>
      <c r="J307" s="1" t="str">
        <f t="shared" si="9"/>
        <v>48N-</v>
      </c>
    </row>
    <row r="308" spans="1:10">
      <c r="A308" s="15" t="str">
        <f t="shared" si="8"/>
        <v>STBJ3-48N-14</v>
      </c>
      <c r="B308" s="15">
        <v>14</v>
      </c>
      <c r="C308" s="21">
        <v>216.16250000000002</v>
      </c>
      <c r="D308" s="21">
        <v>235.9249999999999</v>
      </c>
      <c r="E308" s="21">
        <v>255.63750000000007</v>
      </c>
      <c r="F308" s="21">
        <v>350.2</v>
      </c>
      <c r="G308" s="21">
        <v>433.53750000000008</v>
      </c>
      <c r="H308" s="21">
        <v>433.53750000000008</v>
      </c>
      <c r="I308" s="1" t="s">
        <v>10209</v>
      </c>
      <c r="J308" s="1" t="str">
        <f t="shared" si="9"/>
        <v>48N-</v>
      </c>
    </row>
    <row r="309" spans="1:10">
      <c r="A309" s="15" t="str">
        <f t="shared" si="8"/>
        <v>STBJ3-48N-14.5</v>
      </c>
      <c r="B309" s="15">
        <v>14.5</v>
      </c>
      <c r="C309" s="21">
        <v>222.37500000000003</v>
      </c>
      <c r="D309" s="21">
        <v>242.24999999999989</v>
      </c>
      <c r="E309" s="21">
        <v>262.37500000000006</v>
      </c>
      <c r="F309" s="21">
        <v>360.32499999999999</v>
      </c>
      <c r="G309" s="21">
        <v>445.58750000000009</v>
      </c>
      <c r="H309" s="21">
        <v>445.58750000000009</v>
      </c>
      <c r="I309" s="1" t="s">
        <v>10209</v>
      </c>
      <c r="J309" s="1" t="str">
        <f t="shared" si="9"/>
        <v>48N-</v>
      </c>
    </row>
    <row r="310" spans="1:10">
      <c r="A310" s="15" t="str">
        <f t="shared" si="8"/>
        <v>STBJ3-48N-15</v>
      </c>
      <c r="B310" s="15">
        <v>15</v>
      </c>
      <c r="C310" s="21">
        <v>228.58750000000003</v>
      </c>
      <c r="D310" s="21">
        <v>248.57499999999987</v>
      </c>
      <c r="E310" s="21">
        <v>269.11250000000007</v>
      </c>
      <c r="F310" s="21">
        <v>370.45</v>
      </c>
      <c r="G310" s="21">
        <v>457.6375000000001</v>
      </c>
      <c r="H310" s="21">
        <v>457.6375000000001</v>
      </c>
      <c r="I310" s="1" t="s">
        <v>10209</v>
      </c>
      <c r="J310" s="1" t="str">
        <f t="shared" si="9"/>
        <v>48N-</v>
      </c>
    </row>
    <row r="311" spans="1:10">
      <c r="A311" s="15" t="str">
        <f t="shared" si="8"/>
        <v>STBJ3-48N-15.5</v>
      </c>
      <c r="B311" s="15">
        <v>15.5</v>
      </c>
      <c r="C311" s="21">
        <v>232.15000000000003</v>
      </c>
      <c r="D311" s="21">
        <v>252.06249999999989</v>
      </c>
      <c r="E311" s="21">
        <v>272.77500000000009</v>
      </c>
      <c r="F311" s="21">
        <v>376.28749999999997</v>
      </c>
      <c r="G311" s="21">
        <v>464.42500000000013</v>
      </c>
      <c r="H311" s="21">
        <v>464.42500000000013</v>
      </c>
      <c r="I311" s="1" t="s">
        <v>10209</v>
      </c>
      <c r="J311" s="1" t="str">
        <f t="shared" si="9"/>
        <v>48N-</v>
      </c>
    </row>
    <row r="312" spans="1:10">
      <c r="A312" s="15" t="str">
        <f t="shared" si="8"/>
        <v>STBJ3-48N-16</v>
      </c>
      <c r="B312" s="15">
        <v>16</v>
      </c>
      <c r="C312" s="21">
        <v>235.71250000000003</v>
      </c>
      <c r="D312" s="21">
        <v>255.5499999999999</v>
      </c>
      <c r="E312" s="21">
        <v>276.43750000000011</v>
      </c>
      <c r="F312" s="21">
        <v>382.12499999999994</v>
      </c>
      <c r="G312" s="21">
        <v>471.21250000000015</v>
      </c>
      <c r="H312" s="21">
        <v>471.21250000000015</v>
      </c>
      <c r="I312" s="1" t="s">
        <v>10209</v>
      </c>
      <c r="J312" s="1" t="str">
        <f t="shared" si="9"/>
        <v>48N-</v>
      </c>
    </row>
    <row r="313" spans="1:10">
      <c r="A313" s="15" t="str">
        <f t="shared" si="8"/>
        <v>STBJ3-48N-16.5</v>
      </c>
      <c r="B313" s="15">
        <v>16.5</v>
      </c>
      <c r="C313" s="21">
        <v>239.27500000000003</v>
      </c>
      <c r="D313" s="21">
        <v>259.03749999999991</v>
      </c>
      <c r="E313" s="21">
        <v>280.10000000000014</v>
      </c>
      <c r="F313" s="21">
        <v>387.96249999999992</v>
      </c>
      <c r="G313" s="21">
        <v>478.00000000000017</v>
      </c>
      <c r="H313" s="21">
        <v>478.00000000000017</v>
      </c>
      <c r="I313" s="1" t="s">
        <v>10209</v>
      </c>
      <c r="J313" s="1" t="str">
        <f t="shared" si="9"/>
        <v>48N-</v>
      </c>
    </row>
    <row r="314" spans="1:10">
      <c r="A314" s="15" t="str">
        <f t="shared" si="8"/>
        <v>STBJ3-48N-17</v>
      </c>
      <c r="B314" s="15">
        <v>17</v>
      </c>
      <c r="C314" s="21">
        <v>242.83750000000003</v>
      </c>
      <c r="D314" s="21">
        <v>262.52499999999992</v>
      </c>
      <c r="E314" s="21">
        <v>283.76250000000016</v>
      </c>
      <c r="F314" s="21">
        <v>393.7999999999999</v>
      </c>
      <c r="G314" s="21">
        <v>484.78750000000019</v>
      </c>
      <c r="H314" s="21">
        <v>484.78750000000019</v>
      </c>
      <c r="I314" s="1" t="s">
        <v>10209</v>
      </c>
      <c r="J314" s="1" t="str">
        <f t="shared" si="9"/>
        <v>48N-</v>
      </c>
    </row>
    <row r="315" spans="1:10">
      <c r="A315" s="15" t="str">
        <f t="shared" si="8"/>
        <v>STBJ3-48N-17.5</v>
      </c>
      <c r="B315" s="15">
        <v>17.5</v>
      </c>
      <c r="C315" s="21">
        <v>246.40000000000003</v>
      </c>
      <c r="D315" s="21">
        <v>266.01249999999993</v>
      </c>
      <c r="E315" s="21">
        <v>287.42500000000018</v>
      </c>
      <c r="F315" s="21">
        <v>399.63749999999987</v>
      </c>
      <c r="G315" s="21">
        <v>491.57500000000022</v>
      </c>
      <c r="H315" s="21">
        <v>491.57500000000022</v>
      </c>
      <c r="I315" s="1" t="s">
        <v>10209</v>
      </c>
      <c r="J315" s="1" t="str">
        <f t="shared" si="9"/>
        <v>48N-</v>
      </c>
    </row>
    <row r="316" spans="1:10">
      <c r="A316" s="15" t="str">
        <f t="shared" si="8"/>
        <v>STBJ3-48N-18</v>
      </c>
      <c r="B316" s="15">
        <v>18</v>
      </c>
      <c r="C316" s="21">
        <v>249.96250000000003</v>
      </c>
      <c r="D316" s="21">
        <v>269.49999999999994</v>
      </c>
      <c r="E316" s="21">
        <v>291.0875000000002</v>
      </c>
      <c r="F316" s="21">
        <v>405.47499999999985</v>
      </c>
      <c r="G316" s="21">
        <v>498.36250000000024</v>
      </c>
      <c r="H316" s="21">
        <v>498.36250000000024</v>
      </c>
      <c r="I316" s="1" t="s">
        <v>10209</v>
      </c>
      <c r="J316" s="1" t="str">
        <f t="shared" si="9"/>
        <v>48N-</v>
      </c>
    </row>
    <row r="317" spans="1:10">
      <c r="A317" s="15" t="str">
        <f t="shared" si="8"/>
        <v>STBJ3-48N-18.5</v>
      </c>
      <c r="B317" s="15">
        <v>18.5</v>
      </c>
      <c r="C317" s="21">
        <v>253.52500000000003</v>
      </c>
      <c r="D317" s="21">
        <v>272.98749999999995</v>
      </c>
      <c r="E317" s="21">
        <v>294.75000000000023</v>
      </c>
      <c r="F317" s="21">
        <v>411.31249999999983</v>
      </c>
      <c r="G317" s="21">
        <v>505.15000000000026</v>
      </c>
      <c r="H317" s="21">
        <v>505.15000000000026</v>
      </c>
      <c r="I317" s="1" t="s">
        <v>10209</v>
      </c>
      <c r="J317" s="1" t="str">
        <f t="shared" si="9"/>
        <v>48N-</v>
      </c>
    </row>
    <row r="318" spans="1:10">
      <c r="A318" s="15" t="str">
        <f t="shared" si="8"/>
        <v>STBJ3-48N-19</v>
      </c>
      <c r="B318" s="15">
        <v>19</v>
      </c>
      <c r="C318" s="21">
        <v>257.08750000000003</v>
      </c>
      <c r="D318" s="21">
        <v>276.47499999999997</v>
      </c>
      <c r="E318" s="21">
        <v>298.41250000000025</v>
      </c>
      <c r="F318" s="21">
        <v>417.14999999999981</v>
      </c>
      <c r="G318" s="21">
        <v>511.93750000000028</v>
      </c>
      <c r="H318" s="21">
        <v>511.93750000000028</v>
      </c>
      <c r="I318" s="1" t="s">
        <v>10209</v>
      </c>
      <c r="J318" s="1" t="str">
        <f t="shared" si="9"/>
        <v>48N-</v>
      </c>
    </row>
    <row r="319" spans="1:10">
      <c r="A319" s="15" t="str">
        <f t="shared" si="8"/>
        <v>STBJ3-48N-19.5</v>
      </c>
      <c r="B319" s="15">
        <v>19.5</v>
      </c>
      <c r="C319" s="21">
        <v>260.65000000000003</v>
      </c>
      <c r="D319" s="21">
        <v>279.96249999999998</v>
      </c>
      <c r="E319" s="21">
        <v>302.07500000000027</v>
      </c>
      <c r="F319" s="21">
        <v>422.98749999999978</v>
      </c>
      <c r="G319" s="21">
        <v>518.72500000000025</v>
      </c>
      <c r="H319" s="21">
        <v>518.72500000000025</v>
      </c>
      <c r="I319" s="1" t="s">
        <v>10209</v>
      </c>
      <c r="J319" s="1" t="str">
        <f t="shared" si="9"/>
        <v>48N-</v>
      </c>
    </row>
    <row r="320" spans="1:10">
      <c r="A320" s="15" t="str">
        <f t="shared" si="8"/>
        <v>STBJ3-48N-20</v>
      </c>
      <c r="B320" s="15">
        <v>20</v>
      </c>
      <c r="C320" s="21">
        <v>264.21250000000003</v>
      </c>
      <c r="D320" s="21">
        <v>283.45</v>
      </c>
      <c r="E320" s="21">
        <v>305.7375000000003</v>
      </c>
      <c r="F320" s="21">
        <v>428.82499999999976</v>
      </c>
      <c r="G320" s="21">
        <v>525.51250000000027</v>
      </c>
      <c r="H320" s="21">
        <v>525.51250000000027</v>
      </c>
      <c r="I320" s="1" t="s">
        <v>10209</v>
      </c>
      <c r="J320" s="1" t="str">
        <f t="shared" si="9"/>
        <v>48N-</v>
      </c>
    </row>
    <row r="321" spans="1:10">
      <c r="A321" s="15" t="str">
        <f t="shared" si="8"/>
        <v>STBJ3-48N-20.5</v>
      </c>
      <c r="B321" s="15">
        <v>20.5</v>
      </c>
      <c r="C321" s="21">
        <v>269.85000000000002</v>
      </c>
      <c r="D321" s="21">
        <v>289.2</v>
      </c>
      <c r="E321" s="21">
        <v>311.8625000000003</v>
      </c>
      <c r="F321" s="21">
        <v>438.02499999999975</v>
      </c>
      <c r="G321" s="21">
        <v>536.46250000000032</v>
      </c>
      <c r="H321" s="21">
        <v>536.46250000000032</v>
      </c>
      <c r="I321" s="1" t="s">
        <v>10209</v>
      </c>
      <c r="J321" s="1" t="str">
        <f t="shared" si="9"/>
        <v>48N-</v>
      </c>
    </row>
    <row r="322" spans="1:10">
      <c r="A322" s="15" t="str">
        <f t="shared" si="8"/>
        <v>STBJ3-48N-21</v>
      </c>
      <c r="B322" s="15">
        <v>21</v>
      </c>
      <c r="C322" s="21">
        <v>275.48750000000001</v>
      </c>
      <c r="D322" s="21">
        <v>294.95</v>
      </c>
      <c r="E322" s="21">
        <v>317.9875000000003</v>
      </c>
      <c r="F322" s="21">
        <v>447.22499999999974</v>
      </c>
      <c r="G322" s="21">
        <v>547.41250000000036</v>
      </c>
      <c r="H322" s="21">
        <v>547.41250000000036</v>
      </c>
      <c r="I322" s="1" t="s">
        <v>10209</v>
      </c>
      <c r="J322" s="1" t="str">
        <f t="shared" si="9"/>
        <v>48N-</v>
      </c>
    </row>
    <row r="323" spans="1:10">
      <c r="A323" s="15" t="str">
        <f t="shared" si="8"/>
        <v>STBJ3-48N-21.5</v>
      </c>
      <c r="B323" s="15">
        <v>21.5</v>
      </c>
      <c r="C323" s="21">
        <v>281.125</v>
      </c>
      <c r="D323" s="21">
        <v>300.7</v>
      </c>
      <c r="E323" s="21">
        <v>324.1125000000003</v>
      </c>
      <c r="F323" s="21">
        <v>456.42499999999973</v>
      </c>
      <c r="G323" s="21">
        <v>558.36250000000041</v>
      </c>
      <c r="H323" s="21">
        <v>558.36250000000041</v>
      </c>
      <c r="I323" s="1" t="s">
        <v>10209</v>
      </c>
      <c r="J323" s="1" t="str">
        <f t="shared" si="9"/>
        <v>48N-</v>
      </c>
    </row>
    <row r="324" spans="1:10">
      <c r="A324" s="15" t="str">
        <f t="shared" ref="A324:A387" si="10">CONCATENATE(I324,B324)</f>
        <v>STBJ3-48N-22</v>
      </c>
      <c r="B324" s="15">
        <v>22</v>
      </c>
      <c r="C324" s="21">
        <v>286.76249999999999</v>
      </c>
      <c r="D324" s="21">
        <v>306.45</v>
      </c>
      <c r="E324" s="21">
        <v>330.2375000000003</v>
      </c>
      <c r="F324" s="21">
        <v>465.62499999999972</v>
      </c>
      <c r="G324" s="21">
        <v>569.31250000000045</v>
      </c>
      <c r="H324" s="21">
        <v>569.31250000000045</v>
      </c>
      <c r="I324" s="1" t="s">
        <v>10209</v>
      </c>
      <c r="J324" s="1" t="str">
        <f t="shared" ref="J324:J387" si="11">RIGHT(I324,4)</f>
        <v>48N-</v>
      </c>
    </row>
    <row r="325" spans="1:10">
      <c r="A325" s="15" t="str">
        <f t="shared" si="10"/>
        <v>STBJ3-48N-22.5</v>
      </c>
      <c r="B325" s="15">
        <v>22.5</v>
      </c>
      <c r="C325" s="21">
        <v>292.39999999999998</v>
      </c>
      <c r="D325" s="21">
        <v>312.2</v>
      </c>
      <c r="E325" s="21">
        <v>336.3625000000003</v>
      </c>
      <c r="F325" s="21">
        <v>474.8249999999997</v>
      </c>
      <c r="G325" s="21">
        <v>580.2625000000005</v>
      </c>
      <c r="H325" s="21">
        <v>580.2625000000005</v>
      </c>
      <c r="I325" s="1" t="s">
        <v>10209</v>
      </c>
      <c r="J325" s="1" t="str">
        <f t="shared" si="11"/>
        <v>48N-</v>
      </c>
    </row>
    <row r="326" spans="1:10">
      <c r="A326" s="15" t="str">
        <f t="shared" si="10"/>
        <v>STBJ3-48N-23</v>
      </c>
      <c r="B326" s="15">
        <v>23</v>
      </c>
      <c r="C326" s="21">
        <v>298.03749999999997</v>
      </c>
      <c r="D326" s="21">
        <v>317.95</v>
      </c>
      <c r="E326" s="21">
        <v>342.4875000000003</v>
      </c>
      <c r="F326" s="21">
        <v>484.02499999999969</v>
      </c>
      <c r="G326" s="21">
        <v>591.21250000000055</v>
      </c>
      <c r="H326" s="21">
        <v>591.21250000000055</v>
      </c>
      <c r="I326" s="1" t="s">
        <v>10209</v>
      </c>
      <c r="J326" s="1" t="str">
        <f t="shared" si="11"/>
        <v>48N-</v>
      </c>
    </row>
    <row r="327" spans="1:10">
      <c r="A327" s="15" t="str">
        <f t="shared" si="10"/>
        <v>STBJ3-48N-23.5</v>
      </c>
      <c r="B327" s="15">
        <v>23.5</v>
      </c>
      <c r="C327" s="21">
        <v>303.67499999999995</v>
      </c>
      <c r="D327" s="21">
        <v>323.7</v>
      </c>
      <c r="E327" s="21">
        <v>348.6125000000003</v>
      </c>
      <c r="F327" s="21">
        <v>493.22499999999968</v>
      </c>
      <c r="G327" s="21">
        <v>602.16250000000059</v>
      </c>
      <c r="H327" s="21">
        <v>602.16250000000059</v>
      </c>
      <c r="I327" s="1" t="s">
        <v>10209</v>
      </c>
      <c r="J327" s="1" t="str">
        <f t="shared" si="11"/>
        <v>48N-</v>
      </c>
    </row>
    <row r="328" spans="1:10">
      <c r="A328" s="15" t="str">
        <f t="shared" si="10"/>
        <v>STBJ3-48N-24</v>
      </c>
      <c r="B328" s="15">
        <v>24</v>
      </c>
      <c r="C328" s="21">
        <v>309.31249999999994</v>
      </c>
      <c r="D328" s="21">
        <v>329.45</v>
      </c>
      <c r="E328" s="21">
        <v>354.7375000000003</v>
      </c>
      <c r="F328" s="21">
        <v>502.42499999999967</v>
      </c>
      <c r="G328" s="21">
        <v>613.11250000000064</v>
      </c>
      <c r="H328" s="21">
        <v>613.11250000000064</v>
      </c>
      <c r="I328" s="1" t="s">
        <v>10209</v>
      </c>
      <c r="J328" s="1" t="str">
        <f t="shared" si="11"/>
        <v>48N-</v>
      </c>
    </row>
    <row r="329" spans="1:10">
      <c r="A329" s="15" t="str">
        <f t="shared" si="10"/>
        <v>STBJ3-48N-24.5</v>
      </c>
      <c r="B329" s="15">
        <v>24.5</v>
      </c>
      <c r="C329" s="21">
        <v>314.94999999999993</v>
      </c>
      <c r="D329" s="21">
        <v>335.2</v>
      </c>
      <c r="E329" s="21">
        <v>360.8625000000003</v>
      </c>
      <c r="F329" s="21">
        <v>511.62499999999966</v>
      </c>
      <c r="G329" s="21">
        <v>624.06250000000068</v>
      </c>
      <c r="H329" s="21">
        <v>624.06250000000068</v>
      </c>
      <c r="I329" s="1" t="s">
        <v>10209</v>
      </c>
      <c r="J329" s="1" t="str">
        <f t="shared" si="11"/>
        <v>48N-</v>
      </c>
    </row>
    <row r="330" spans="1:10">
      <c r="A330" s="15" t="str">
        <f t="shared" si="10"/>
        <v>STBJ3-48N-25</v>
      </c>
      <c r="B330" s="15">
        <v>25</v>
      </c>
      <c r="C330" s="21">
        <v>320.58749999999992</v>
      </c>
      <c r="D330" s="21">
        <v>340.95</v>
      </c>
      <c r="E330" s="21">
        <v>366.9875000000003</v>
      </c>
      <c r="F330" s="21">
        <v>520.8249999999997</v>
      </c>
      <c r="G330" s="21">
        <v>635.01250000000073</v>
      </c>
      <c r="H330" s="21">
        <v>635.01250000000073</v>
      </c>
      <c r="I330" s="1" t="s">
        <v>10209</v>
      </c>
      <c r="J330" s="1" t="str">
        <f t="shared" si="11"/>
        <v>48N-</v>
      </c>
    </row>
    <row r="331" spans="1:10">
      <c r="A331" s="15" t="str">
        <f t="shared" si="10"/>
        <v>STBJ3-48N-25.5</v>
      </c>
      <c r="B331" s="15">
        <v>25.5</v>
      </c>
      <c r="C331" s="21">
        <v>326.22499999999991</v>
      </c>
      <c r="D331" s="21">
        <v>346.7</v>
      </c>
      <c r="E331" s="21">
        <v>373.1125000000003</v>
      </c>
      <c r="F331" s="21">
        <v>530.02499999999975</v>
      </c>
      <c r="G331" s="21">
        <v>645.96250000000077</v>
      </c>
      <c r="H331" s="21">
        <v>645.96250000000077</v>
      </c>
      <c r="I331" s="1" t="s">
        <v>10209</v>
      </c>
      <c r="J331" s="1" t="str">
        <f t="shared" si="11"/>
        <v>48N-</v>
      </c>
    </row>
    <row r="332" spans="1:10">
      <c r="A332" s="15" t="str">
        <f t="shared" si="10"/>
        <v>STBJ3-48N-26</v>
      </c>
      <c r="B332" s="15">
        <v>26</v>
      </c>
      <c r="C332" s="21">
        <v>331.8624999999999</v>
      </c>
      <c r="D332" s="21">
        <v>352.45</v>
      </c>
      <c r="E332" s="21">
        <v>379.2375000000003</v>
      </c>
      <c r="F332" s="21">
        <v>539.2249999999998</v>
      </c>
      <c r="G332" s="21">
        <v>656.91250000000082</v>
      </c>
      <c r="H332" s="21">
        <v>656.91250000000082</v>
      </c>
      <c r="I332" s="1" t="s">
        <v>10209</v>
      </c>
      <c r="J332" s="1" t="str">
        <f t="shared" si="11"/>
        <v>48N-</v>
      </c>
    </row>
    <row r="333" spans="1:10">
      <c r="A333" s="15" t="str">
        <f t="shared" si="10"/>
        <v>STBJ3-48N-26.5</v>
      </c>
      <c r="B333" s="15">
        <v>26.5</v>
      </c>
      <c r="C333" s="21">
        <v>337.49999999999989</v>
      </c>
      <c r="D333" s="21">
        <v>358.2</v>
      </c>
      <c r="E333" s="21">
        <v>385.3625000000003</v>
      </c>
      <c r="F333" s="21">
        <v>548.42499999999984</v>
      </c>
      <c r="G333" s="21">
        <v>667.86250000000086</v>
      </c>
      <c r="H333" s="21">
        <v>667.86250000000086</v>
      </c>
      <c r="I333" s="1" t="s">
        <v>10209</v>
      </c>
      <c r="J333" s="1" t="str">
        <f t="shared" si="11"/>
        <v>48N-</v>
      </c>
    </row>
    <row r="334" spans="1:10">
      <c r="A334" s="15" t="str">
        <f t="shared" si="10"/>
        <v>STBJ3-48N-27</v>
      </c>
      <c r="B334" s="15">
        <v>27</v>
      </c>
      <c r="C334" s="21">
        <v>343.13749999999987</v>
      </c>
      <c r="D334" s="21">
        <v>363.95</v>
      </c>
      <c r="E334" s="21">
        <v>391.4875000000003</v>
      </c>
      <c r="F334" s="21">
        <v>557.62499999999989</v>
      </c>
      <c r="G334" s="21">
        <v>678.81250000000091</v>
      </c>
      <c r="H334" s="21">
        <v>678.81250000000091</v>
      </c>
      <c r="I334" s="1" t="s">
        <v>10209</v>
      </c>
      <c r="J334" s="1" t="str">
        <f t="shared" si="11"/>
        <v>48N-</v>
      </c>
    </row>
    <row r="335" spans="1:10">
      <c r="A335" s="15" t="str">
        <f t="shared" si="10"/>
        <v>STBJ3-48N-27.5</v>
      </c>
      <c r="B335" s="15">
        <v>27.5</v>
      </c>
      <c r="C335" s="21">
        <v>348.77499999999986</v>
      </c>
      <c r="D335" s="21">
        <v>369.7</v>
      </c>
      <c r="E335" s="21">
        <v>397.6125000000003</v>
      </c>
      <c r="F335" s="21">
        <v>566.82499999999993</v>
      </c>
      <c r="G335" s="21">
        <v>689.76250000000095</v>
      </c>
      <c r="H335" s="21">
        <v>689.76250000000095</v>
      </c>
      <c r="I335" s="1" t="s">
        <v>10209</v>
      </c>
      <c r="J335" s="1" t="str">
        <f t="shared" si="11"/>
        <v>48N-</v>
      </c>
    </row>
    <row r="336" spans="1:10">
      <c r="A336" s="15" t="str">
        <f t="shared" si="10"/>
        <v>STBJ3-48N-28</v>
      </c>
      <c r="B336" s="15">
        <v>28</v>
      </c>
      <c r="C336" s="21">
        <v>354.41249999999985</v>
      </c>
      <c r="D336" s="21">
        <v>375.45</v>
      </c>
      <c r="E336" s="21">
        <v>403.7375000000003</v>
      </c>
      <c r="F336" s="21">
        <v>576.02499999999998</v>
      </c>
      <c r="G336" s="21">
        <v>700.712500000001</v>
      </c>
      <c r="H336" s="21">
        <v>700.712500000001</v>
      </c>
      <c r="I336" s="1" t="s">
        <v>10209</v>
      </c>
      <c r="J336" s="1" t="str">
        <f t="shared" si="11"/>
        <v>48N-</v>
      </c>
    </row>
    <row r="337" spans="1:10">
      <c r="A337" s="15" t="str">
        <f t="shared" si="10"/>
        <v>STBJ3-48N-28.5</v>
      </c>
      <c r="B337" s="15">
        <v>28.5</v>
      </c>
      <c r="C337" s="21">
        <v>360.04999999999984</v>
      </c>
      <c r="D337" s="21">
        <v>381.2</v>
      </c>
      <c r="E337" s="21">
        <v>409.8625000000003</v>
      </c>
      <c r="F337" s="21">
        <v>585.22500000000002</v>
      </c>
      <c r="G337" s="21">
        <v>711.66250000000105</v>
      </c>
      <c r="H337" s="21">
        <v>711.66250000000105</v>
      </c>
      <c r="I337" s="1" t="s">
        <v>10209</v>
      </c>
      <c r="J337" s="1" t="str">
        <f t="shared" si="11"/>
        <v>48N-</v>
      </c>
    </row>
    <row r="338" spans="1:10">
      <c r="A338" s="15" t="str">
        <f t="shared" si="10"/>
        <v>STBJ3-48N-29</v>
      </c>
      <c r="B338" s="15">
        <v>29</v>
      </c>
      <c r="C338" s="21">
        <v>365.68749999999983</v>
      </c>
      <c r="D338" s="21">
        <v>386.95</v>
      </c>
      <c r="E338" s="21">
        <v>415.9875000000003</v>
      </c>
      <c r="F338" s="21">
        <v>594.42500000000007</v>
      </c>
      <c r="G338" s="21">
        <v>722.61250000000109</v>
      </c>
      <c r="H338" s="21">
        <v>722.61250000000109</v>
      </c>
      <c r="I338" s="1" t="s">
        <v>10209</v>
      </c>
      <c r="J338" s="1" t="str">
        <f t="shared" si="11"/>
        <v>48N-</v>
      </c>
    </row>
    <row r="339" spans="1:10">
      <c r="A339" s="15" t="str">
        <f t="shared" si="10"/>
        <v>STBJ3-48N-29.5</v>
      </c>
      <c r="B339" s="15">
        <v>29.5</v>
      </c>
      <c r="C339" s="21">
        <v>371.32499999999982</v>
      </c>
      <c r="D339" s="21">
        <v>392.7</v>
      </c>
      <c r="E339" s="21">
        <v>422.1125000000003</v>
      </c>
      <c r="F339" s="21">
        <v>603.62500000000011</v>
      </c>
      <c r="G339" s="21">
        <v>733.56250000000114</v>
      </c>
      <c r="H339" s="21">
        <v>733.56250000000114</v>
      </c>
      <c r="I339" s="1" t="s">
        <v>10209</v>
      </c>
      <c r="J339" s="1" t="str">
        <f t="shared" si="11"/>
        <v>48N-</v>
      </c>
    </row>
    <row r="340" spans="1:10">
      <c r="A340" s="15" t="str">
        <f t="shared" si="10"/>
        <v>STBJ3-48N-30</v>
      </c>
      <c r="B340" s="15">
        <v>30</v>
      </c>
      <c r="C340" s="21">
        <v>376.96249999999981</v>
      </c>
      <c r="D340" s="21">
        <v>398.45</v>
      </c>
      <c r="E340" s="21">
        <v>428.2375000000003</v>
      </c>
      <c r="F340" s="21">
        <v>612.82500000000016</v>
      </c>
      <c r="G340" s="21">
        <v>744.51250000000118</v>
      </c>
      <c r="H340" s="21">
        <v>744.51250000000118</v>
      </c>
      <c r="I340" s="1" t="s">
        <v>10209</v>
      </c>
      <c r="J340" s="1" t="str">
        <f t="shared" si="11"/>
        <v>48N-</v>
      </c>
    </row>
    <row r="341" spans="1:10">
      <c r="A341" s="15" t="str">
        <f t="shared" si="10"/>
        <v>STBJ3-48N-999999</v>
      </c>
      <c r="B341" s="15">
        <v>999999</v>
      </c>
      <c r="C341" s="21">
        <v>5.35</v>
      </c>
      <c r="D341" s="21">
        <v>5.4375</v>
      </c>
      <c r="E341" s="21">
        <v>5.4749999999999996</v>
      </c>
      <c r="F341" s="21">
        <v>8.4499999999999993</v>
      </c>
      <c r="G341" s="21">
        <v>10.4</v>
      </c>
      <c r="H341" s="21">
        <v>10.4</v>
      </c>
      <c r="I341" s="1" t="s">
        <v>10209</v>
      </c>
      <c r="J341" s="1" t="str">
        <f t="shared" si="11"/>
        <v>48N-</v>
      </c>
    </row>
    <row r="342" spans="1:10">
      <c r="A342" s="11" t="str">
        <f t="shared" si="10"/>
        <v>STBJ4-15D-0.5</v>
      </c>
      <c r="B342" s="11">
        <v>0.5</v>
      </c>
      <c r="C342" s="13">
        <v>35.287500000000001</v>
      </c>
      <c r="D342" s="13">
        <v>39.4375</v>
      </c>
      <c r="E342" s="13">
        <v>45.650000000000006</v>
      </c>
      <c r="F342" s="13">
        <v>62.237499999999997</v>
      </c>
      <c r="G342" s="13">
        <v>76.762499999999989</v>
      </c>
      <c r="H342" s="13">
        <v>76.762499999999989</v>
      </c>
      <c r="I342" s="1" t="s">
        <v>10210</v>
      </c>
      <c r="J342" s="1" t="str">
        <f t="shared" si="11"/>
        <v>15D-</v>
      </c>
    </row>
    <row r="343" spans="1:10">
      <c r="A343" s="11" t="str">
        <f t="shared" si="10"/>
        <v>STBJ4-15D-1</v>
      </c>
      <c r="B343" s="11">
        <v>1</v>
      </c>
      <c r="C343" s="13">
        <v>43.15</v>
      </c>
      <c r="D343" s="13">
        <v>49.462499999999999</v>
      </c>
      <c r="E343" s="13">
        <v>56.500000000000007</v>
      </c>
      <c r="F343" s="13">
        <v>75.162499999999994</v>
      </c>
      <c r="G343" s="13">
        <v>92.687499999999986</v>
      </c>
      <c r="H343" s="13">
        <v>92.687499999999986</v>
      </c>
      <c r="I343" s="1" t="s">
        <v>10210</v>
      </c>
      <c r="J343" s="1" t="str">
        <f t="shared" si="11"/>
        <v>15D-</v>
      </c>
    </row>
    <row r="344" spans="1:10">
      <c r="A344" s="11" t="str">
        <f t="shared" si="10"/>
        <v>STBJ4-15D-1.5</v>
      </c>
      <c r="B344" s="11">
        <v>1.5</v>
      </c>
      <c r="C344" s="13">
        <v>51.012499999999996</v>
      </c>
      <c r="D344" s="13">
        <v>59.487499999999997</v>
      </c>
      <c r="E344" s="13">
        <v>67.350000000000009</v>
      </c>
      <c r="F344" s="13">
        <v>88.087499999999991</v>
      </c>
      <c r="G344" s="13">
        <v>108.61249999999998</v>
      </c>
      <c r="H344" s="13">
        <v>108.61249999999998</v>
      </c>
      <c r="I344" s="1" t="s">
        <v>10210</v>
      </c>
      <c r="J344" s="1" t="str">
        <f t="shared" si="11"/>
        <v>15D-</v>
      </c>
    </row>
    <row r="345" spans="1:10">
      <c r="A345" s="11" t="str">
        <f t="shared" si="10"/>
        <v>STBJ4-15D-2</v>
      </c>
      <c r="B345" s="11">
        <v>2</v>
      </c>
      <c r="C345" s="13">
        <v>58.874999999999993</v>
      </c>
      <c r="D345" s="13">
        <v>69.512499999999989</v>
      </c>
      <c r="E345" s="13">
        <v>78.2</v>
      </c>
      <c r="F345" s="13">
        <v>101.01249999999999</v>
      </c>
      <c r="G345" s="13">
        <v>124.53749999999998</v>
      </c>
      <c r="H345" s="13">
        <v>124.53749999999998</v>
      </c>
      <c r="I345" s="1" t="s">
        <v>10210</v>
      </c>
      <c r="J345" s="1" t="str">
        <f t="shared" si="11"/>
        <v>15D-</v>
      </c>
    </row>
    <row r="346" spans="1:10">
      <c r="A346" s="11" t="str">
        <f t="shared" si="10"/>
        <v>STBJ4-15D-2.5</v>
      </c>
      <c r="B346" s="11">
        <v>2.5</v>
      </c>
      <c r="C346" s="13">
        <v>66.737499999999997</v>
      </c>
      <c r="D346" s="13">
        <v>79.537499999999994</v>
      </c>
      <c r="E346" s="13">
        <v>89.05</v>
      </c>
      <c r="F346" s="13">
        <v>113.93749999999999</v>
      </c>
      <c r="G346" s="13">
        <v>140.46249999999998</v>
      </c>
      <c r="H346" s="13">
        <v>140.46249999999998</v>
      </c>
      <c r="I346" s="1" t="s">
        <v>10210</v>
      </c>
      <c r="J346" s="1" t="str">
        <f t="shared" si="11"/>
        <v>15D-</v>
      </c>
    </row>
    <row r="347" spans="1:10">
      <c r="A347" s="11" t="str">
        <f t="shared" si="10"/>
        <v>STBJ4-15D-3</v>
      </c>
      <c r="B347" s="11">
        <v>3</v>
      </c>
      <c r="C347" s="13">
        <v>74.599999999999994</v>
      </c>
      <c r="D347" s="13">
        <v>89.5625</v>
      </c>
      <c r="E347" s="13">
        <v>99.899999999999991</v>
      </c>
      <c r="F347" s="13">
        <v>126.86249999999998</v>
      </c>
      <c r="G347" s="13">
        <v>156.38749999999999</v>
      </c>
      <c r="H347" s="13">
        <v>156.38749999999999</v>
      </c>
      <c r="I347" s="1" t="s">
        <v>10210</v>
      </c>
      <c r="J347" s="1" t="str">
        <f t="shared" si="11"/>
        <v>15D-</v>
      </c>
    </row>
    <row r="348" spans="1:10">
      <c r="A348" s="11" t="str">
        <f t="shared" si="10"/>
        <v>STBJ4-15D-3.5</v>
      </c>
      <c r="B348" s="11">
        <v>3.5</v>
      </c>
      <c r="C348" s="13">
        <v>82.462499999999991</v>
      </c>
      <c r="D348" s="13">
        <v>99.587500000000006</v>
      </c>
      <c r="E348" s="13">
        <v>110.74999999999999</v>
      </c>
      <c r="F348" s="13">
        <v>139.78749999999999</v>
      </c>
      <c r="G348" s="13">
        <v>172.3125</v>
      </c>
      <c r="H348" s="13">
        <v>172.3125</v>
      </c>
      <c r="I348" s="1" t="s">
        <v>10210</v>
      </c>
      <c r="J348" s="1" t="str">
        <f t="shared" si="11"/>
        <v>15D-</v>
      </c>
    </row>
    <row r="349" spans="1:10">
      <c r="A349" s="11" t="str">
        <f t="shared" si="10"/>
        <v>STBJ4-15D-4</v>
      </c>
      <c r="B349" s="11">
        <v>4</v>
      </c>
      <c r="C349" s="13">
        <v>90.324999999999989</v>
      </c>
      <c r="D349" s="13">
        <v>109.61250000000001</v>
      </c>
      <c r="E349" s="13">
        <v>121.59999999999998</v>
      </c>
      <c r="F349" s="13">
        <v>152.71250000000001</v>
      </c>
      <c r="G349" s="13">
        <v>188.23750000000001</v>
      </c>
      <c r="H349" s="13">
        <v>188.23750000000001</v>
      </c>
      <c r="I349" s="1" t="s">
        <v>10210</v>
      </c>
      <c r="J349" s="1" t="str">
        <f t="shared" si="11"/>
        <v>15D-</v>
      </c>
    </row>
    <row r="350" spans="1:10">
      <c r="A350" s="11" t="str">
        <f t="shared" si="10"/>
        <v>STBJ4-15D-4.5</v>
      </c>
      <c r="B350" s="11">
        <v>4.5</v>
      </c>
      <c r="C350" s="13">
        <v>98.187499999999986</v>
      </c>
      <c r="D350" s="13">
        <v>119.63750000000002</v>
      </c>
      <c r="E350" s="13">
        <v>132.44999999999999</v>
      </c>
      <c r="F350" s="13">
        <v>165.63750000000002</v>
      </c>
      <c r="G350" s="13">
        <v>204.16250000000002</v>
      </c>
      <c r="H350" s="13">
        <v>204.16250000000002</v>
      </c>
      <c r="I350" s="1" t="s">
        <v>10210</v>
      </c>
      <c r="J350" s="1" t="str">
        <f t="shared" si="11"/>
        <v>15D-</v>
      </c>
    </row>
    <row r="351" spans="1:10">
      <c r="A351" s="11" t="str">
        <f t="shared" si="10"/>
        <v>STBJ4-15D-5</v>
      </c>
      <c r="B351" s="11">
        <v>5</v>
      </c>
      <c r="C351" s="13">
        <v>106.04999999999998</v>
      </c>
      <c r="D351" s="13">
        <v>129.66250000000002</v>
      </c>
      <c r="E351" s="13">
        <v>143.29999999999998</v>
      </c>
      <c r="F351" s="13">
        <v>178.56250000000003</v>
      </c>
      <c r="G351" s="13">
        <v>220.08750000000003</v>
      </c>
      <c r="H351" s="13">
        <v>220.08750000000003</v>
      </c>
      <c r="I351" s="1" t="s">
        <v>10210</v>
      </c>
      <c r="J351" s="1" t="str">
        <f t="shared" si="11"/>
        <v>15D-</v>
      </c>
    </row>
    <row r="352" spans="1:10">
      <c r="A352" s="12" t="str">
        <f t="shared" si="10"/>
        <v>STBJ4-15N-0.5</v>
      </c>
      <c r="B352" s="12">
        <v>0.5</v>
      </c>
      <c r="C352" s="14">
        <v>53.962499999999991</v>
      </c>
      <c r="D352" s="14">
        <v>56.024999999999999</v>
      </c>
      <c r="E352" s="14">
        <v>62.237499999999997</v>
      </c>
      <c r="F352" s="14">
        <v>82.987499999999997</v>
      </c>
      <c r="G352" s="14">
        <v>95.412499999999994</v>
      </c>
      <c r="H352" s="14">
        <v>95.412499999999994</v>
      </c>
      <c r="I352" s="1" t="s">
        <v>10211</v>
      </c>
      <c r="J352" s="1" t="str">
        <f t="shared" si="11"/>
        <v>15N-</v>
      </c>
    </row>
    <row r="353" spans="1:10">
      <c r="A353" s="12" t="str">
        <f t="shared" si="10"/>
        <v>STBJ4-15N-1</v>
      </c>
      <c r="B353" s="12">
        <v>1</v>
      </c>
      <c r="C353" s="14">
        <v>61.824999999999989</v>
      </c>
      <c r="D353" s="14">
        <v>66.05</v>
      </c>
      <c r="E353" s="14">
        <v>73.087499999999991</v>
      </c>
      <c r="F353" s="14">
        <v>95.912499999999994</v>
      </c>
      <c r="G353" s="14">
        <v>111.33749999999999</v>
      </c>
      <c r="H353" s="14">
        <v>111.33749999999999</v>
      </c>
      <c r="I353" s="1" t="s">
        <v>10211</v>
      </c>
      <c r="J353" s="1" t="str">
        <f t="shared" si="11"/>
        <v>15N-</v>
      </c>
    </row>
    <row r="354" spans="1:10">
      <c r="A354" s="12" t="str">
        <f t="shared" si="10"/>
        <v>STBJ4-15N-1.5</v>
      </c>
      <c r="B354" s="12">
        <v>1.5</v>
      </c>
      <c r="C354" s="14">
        <v>69.687499999999986</v>
      </c>
      <c r="D354" s="14">
        <v>76.074999999999989</v>
      </c>
      <c r="E354" s="14">
        <v>83.937499999999986</v>
      </c>
      <c r="F354" s="14">
        <v>108.83749999999999</v>
      </c>
      <c r="G354" s="14">
        <v>127.26249999999999</v>
      </c>
      <c r="H354" s="14">
        <v>127.26249999999999</v>
      </c>
      <c r="I354" s="1" t="s">
        <v>10211</v>
      </c>
      <c r="J354" s="1" t="str">
        <f t="shared" si="11"/>
        <v>15N-</v>
      </c>
    </row>
    <row r="355" spans="1:10">
      <c r="A355" s="12" t="str">
        <f t="shared" si="10"/>
        <v>STBJ4-15N-2</v>
      </c>
      <c r="B355" s="12">
        <v>2</v>
      </c>
      <c r="C355" s="14">
        <v>77.549999999999983</v>
      </c>
      <c r="D355" s="14">
        <v>86.1</v>
      </c>
      <c r="E355" s="14">
        <v>94.78749999999998</v>
      </c>
      <c r="F355" s="14">
        <v>121.76249999999999</v>
      </c>
      <c r="G355" s="14">
        <v>143.1875</v>
      </c>
      <c r="H355" s="14">
        <v>143.1875</v>
      </c>
      <c r="I355" s="1" t="s">
        <v>10211</v>
      </c>
      <c r="J355" s="1" t="str">
        <f t="shared" si="11"/>
        <v>15N-</v>
      </c>
    </row>
    <row r="356" spans="1:10">
      <c r="A356" s="12" t="str">
        <f t="shared" si="10"/>
        <v>STBJ4-15N-2.5</v>
      </c>
      <c r="B356" s="12">
        <v>2.5</v>
      </c>
      <c r="C356" s="14">
        <v>85.41249999999998</v>
      </c>
      <c r="D356" s="14">
        <v>96.125</v>
      </c>
      <c r="E356" s="14">
        <v>105.63749999999997</v>
      </c>
      <c r="F356" s="14">
        <v>134.6875</v>
      </c>
      <c r="G356" s="14">
        <v>159.11250000000001</v>
      </c>
      <c r="H356" s="14">
        <v>159.11250000000001</v>
      </c>
      <c r="I356" s="1" t="s">
        <v>10211</v>
      </c>
      <c r="J356" s="1" t="str">
        <f t="shared" si="11"/>
        <v>15N-</v>
      </c>
    </row>
    <row r="357" spans="1:10">
      <c r="A357" s="12" t="str">
        <f t="shared" si="10"/>
        <v>STBJ4-15N-3</v>
      </c>
      <c r="B357" s="12">
        <v>3</v>
      </c>
      <c r="C357" s="14">
        <v>93.274999999999977</v>
      </c>
      <c r="D357" s="14">
        <v>106.15</v>
      </c>
      <c r="E357" s="14">
        <v>116.48749999999997</v>
      </c>
      <c r="F357" s="14">
        <v>147.61250000000001</v>
      </c>
      <c r="G357" s="14">
        <v>175.03750000000002</v>
      </c>
      <c r="H357" s="14">
        <v>175.03750000000002</v>
      </c>
      <c r="I357" s="1" t="s">
        <v>10211</v>
      </c>
      <c r="J357" s="1" t="str">
        <f t="shared" si="11"/>
        <v>15N-</v>
      </c>
    </row>
    <row r="358" spans="1:10">
      <c r="A358" s="12" t="str">
        <f t="shared" si="10"/>
        <v>STBJ4-15N-3.5</v>
      </c>
      <c r="B358" s="12">
        <v>3.5</v>
      </c>
      <c r="C358" s="14">
        <v>101.13749999999997</v>
      </c>
      <c r="D358" s="14">
        <v>116.17500000000001</v>
      </c>
      <c r="E358" s="14">
        <v>127.33749999999996</v>
      </c>
      <c r="F358" s="14">
        <v>160.53750000000002</v>
      </c>
      <c r="G358" s="14">
        <v>190.96250000000003</v>
      </c>
      <c r="H358" s="14">
        <v>190.96250000000003</v>
      </c>
      <c r="I358" s="1" t="s">
        <v>10211</v>
      </c>
      <c r="J358" s="1" t="str">
        <f t="shared" si="11"/>
        <v>15N-</v>
      </c>
    </row>
    <row r="359" spans="1:10">
      <c r="A359" s="12" t="str">
        <f t="shared" si="10"/>
        <v>STBJ4-15N-4</v>
      </c>
      <c r="B359" s="12">
        <v>4</v>
      </c>
      <c r="C359" s="14">
        <v>108.99999999999997</v>
      </c>
      <c r="D359" s="14">
        <v>126.20000000000002</v>
      </c>
      <c r="E359" s="14">
        <v>138.18749999999997</v>
      </c>
      <c r="F359" s="14">
        <v>173.46250000000003</v>
      </c>
      <c r="G359" s="14">
        <v>206.88750000000005</v>
      </c>
      <c r="H359" s="14">
        <v>206.88750000000005</v>
      </c>
      <c r="I359" s="1" t="s">
        <v>10211</v>
      </c>
      <c r="J359" s="1" t="str">
        <f t="shared" si="11"/>
        <v>15N-</v>
      </c>
    </row>
    <row r="360" spans="1:10">
      <c r="A360" s="12" t="str">
        <f t="shared" si="10"/>
        <v>STBJ4-15N-4.5</v>
      </c>
      <c r="B360" s="12">
        <v>4.5</v>
      </c>
      <c r="C360" s="14">
        <v>116.86249999999997</v>
      </c>
      <c r="D360" s="14">
        <v>136.22500000000002</v>
      </c>
      <c r="E360" s="14">
        <v>149.03749999999997</v>
      </c>
      <c r="F360" s="14">
        <v>186.38750000000005</v>
      </c>
      <c r="G360" s="14">
        <v>222.81250000000006</v>
      </c>
      <c r="H360" s="14">
        <v>222.81250000000006</v>
      </c>
      <c r="I360" s="1" t="s">
        <v>10211</v>
      </c>
      <c r="J360" s="1" t="str">
        <f t="shared" si="11"/>
        <v>15N-</v>
      </c>
    </row>
    <row r="361" spans="1:10">
      <c r="A361" s="12" t="str">
        <f t="shared" si="10"/>
        <v>STBJ4-15N-5</v>
      </c>
      <c r="B361" s="12">
        <v>5</v>
      </c>
      <c r="C361" s="14">
        <v>124.72499999999997</v>
      </c>
      <c r="D361" s="14">
        <v>146.25000000000003</v>
      </c>
      <c r="E361" s="14">
        <v>159.88749999999996</v>
      </c>
      <c r="F361" s="14">
        <v>199.31250000000006</v>
      </c>
      <c r="G361" s="14">
        <v>238.73750000000007</v>
      </c>
      <c r="H361" s="14">
        <v>238.73750000000007</v>
      </c>
      <c r="I361" s="1" t="s">
        <v>10211</v>
      </c>
      <c r="J361" s="1" t="str">
        <f t="shared" si="11"/>
        <v>15N-</v>
      </c>
    </row>
    <row r="362" spans="1:10">
      <c r="A362" s="12" t="str">
        <f t="shared" si="10"/>
        <v>STBJ4-15N-5.5</v>
      </c>
      <c r="B362" s="12">
        <v>5.5</v>
      </c>
      <c r="C362" s="14">
        <v>131.81249999999997</v>
      </c>
      <c r="D362" s="14">
        <v>153.93750000000003</v>
      </c>
      <c r="E362" s="14">
        <v>169.17499999999995</v>
      </c>
      <c r="F362" s="14">
        <v>211.52500000000006</v>
      </c>
      <c r="G362" s="14">
        <v>251.83750000000006</v>
      </c>
      <c r="H362" s="14">
        <v>251.83750000000006</v>
      </c>
      <c r="I362" s="1" t="s">
        <v>10211</v>
      </c>
      <c r="J362" s="1" t="str">
        <f t="shared" si="11"/>
        <v>15N-</v>
      </c>
    </row>
    <row r="363" spans="1:10">
      <c r="A363" s="12" t="str">
        <f t="shared" si="10"/>
        <v>STBJ4-15N-6</v>
      </c>
      <c r="B363" s="12">
        <v>6</v>
      </c>
      <c r="C363" s="14">
        <v>138.89999999999998</v>
      </c>
      <c r="D363" s="14">
        <v>161.62500000000003</v>
      </c>
      <c r="E363" s="14">
        <v>178.46249999999995</v>
      </c>
      <c r="F363" s="14">
        <v>223.73750000000007</v>
      </c>
      <c r="G363" s="14">
        <v>264.93750000000006</v>
      </c>
      <c r="H363" s="14">
        <v>264.93750000000006</v>
      </c>
      <c r="I363" s="1" t="s">
        <v>10211</v>
      </c>
      <c r="J363" s="1" t="str">
        <f t="shared" si="11"/>
        <v>15N-</v>
      </c>
    </row>
    <row r="364" spans="1:10">
      <c r="A364" s="12" t="str">
        <f t="shared" si="10"/>
        <v>STBJ4-15N-6.5</v>
      </c>
      <c r="B364" s="12">
        <v>6.5</v>
      </c>
      <c r="C364" s="14">
        <v>145.98749999999998</v>
      </c>
      <c r="D364" s="14">
        <v>169.31250000000003</v>
      </c>
      <c r="E364" s="14">
        <v>187.74999999999994</v>
      </c>
      <c r="F364" s="14">
        <v>235.95000000000007</v>
      </c>
      <c r="G364" s="14">
        <v>278.03750000000008</v>
      </c>
      <c r="H364" s="14">
        <v>278.03750000000008</v>
      </c>
      <c r="I364" s="1" t="s">
        <v>10211</v>
      </c>
      <c r="J364" s="1" t="str">
        <f t="shared" si="11"/>
        <v>15N-</v>
      </c>
    </row>
    <row r="365" spans="1:10">
      <c r="A365" s="12" t="str">
        <f t="shared" si="10"/>
        <v>STBJ4-15N-7</v>
      </c>
      <c r="B365" s="12">
        <v>7</v>
      </c>
      <c r="C365" s="14">
        <v>153.07499999999999</v>
      </c>
      <c r="D365" s="14">
        <v>177.00000000000003</v>
      </c>
      <c r="E365" s="14">
        <v>197.03749999999994</v>
      </c>
      <c r="F365" s="14">
        <v>248.16250000000008</v>
      </c>
      <c r="G365" s="14">
        <v>291.1375000000001</v>
      </c>
      <c r="H365" s="14">
        <v>291.1375000000001</v>
      </c>
      <c r="I365" s="1" t="s">
        <v>10211</v>
      </c>
      <c r="J365" s="1" t="str">
        <f t="shared" si="11"/>
        <v>15N-</v>
      </c>
    </row>
    <row r="366" spans="1:10">
      <c r="A366" s="12" t="str">
        <f t="shared" si="10"/>
        <v>STBJ4-15N-7.5</v>
      </c>
      <c r="B366" s="12">
        <v>7.5</v>
      </c>
      <c r="C366" s="14">
        <v>160.16249999999999</v>
      </c>
      <c r="D366" s="14">
        <v>184.68750000000003</v>
      </c>
      <c r="E366" s="14">
        <v>206.32499999999993</v>
      </c>
      <c r="F366" s="14">
        <v>260.37500000000006</v>
      </c>
      <c r="G366" s="14">
        <v>304.23750000000013</v>
      </c>
      <c r="H366" s="14">
        <v>304.23750000000013</v>
      </c>
      <c r="I366" s="1" t="s">
        <v>10211</v>
      </c>
      <c r="J366" s="1" t="str">
        <f t="shared" si="11"/>
        <v>15N-</v>
      </c>
    </row>
    <row r="367" spans="1:10">
      <c r="A367" s="12" t="str">
        <f t="shared" si="10"/>
        <v>STBJ4-15N-8</v>
      </c>
      <c r="B367" s="12">
        <v>8</v>
      </c>
      <c r="C367" s="14">
        <v>167.25</v>
      </c>
      <c r="D367" s="14">
        <v>192.37500000000003</v>
      </c>
      <c r="E367" s="14">
        <v>215.61249999999993</v>
      </c>
      <c r="F367" s="14">
        <v>272.58750000000003</v>
      </c>
      <c r="G367" s="14">
        <v>317.33750000000015</v>
      </c>
      <c r="H367" s="14">
        <v>317.33750000000015</v>
      </c>
      <c r="I367" s="1" t="s">
        <v>10211</v>
      </c>
      <c r="J367" s="1" t="str">
        <f t="shared" si="11"/>
        <v>15N-</v>
      </c>
    </row>
    <row r="368" spans="1:10">
      <c r="A368" s="12" t="str">
        <f t="shared" si="10"/>
        <v>STBJ4-15N-8.5</v>
      </c>
      <c r="B368" s="12">
        <v>8.5</v>
      </c>
      <c r="C368" s="14">
        <v>174.33750000000001</v>
      </c>
      <c r="D368" s="14">
        <v>200.06250000000003</v>
      </c>
      <c r="E368" s="14">
        <v>224.89999999999992</v>
      </c>
      <c r="F368" s="14">
        <v>284.8</v>
      </c>
      <c r="G368" s="14">
        <v>330.43750000000017</v>
      </c>
      <c r="H368" s="14">
        <v>330.43750000000017</v>
      </c>
      <c r="I368" s="1" t="s">
        <v>10211</v>
      </c>
      <c r="J368" s="1" t="str">
        <f t="shared" si="11"/>
        <v>15N-</v>
      </c>
    </row>
    <row r="369" spans="1:10">
      <c r="A369" s="12" t="str">
        <f t="shared" si="10"/>
        <v>STBJ4-15N-9</v>
      </c>
      <c r="B369" s="12">
        <v>9</v>
      </c>
      <c r="C369" s="14">
        <v>181.42500000000001</v>
      </c>
      <c r="D369" s="14">
        <v>207.75000000000003</v>
      </c>
      <c r="E369" s="14">
        <v>234.18749999999991</v>
      </c>
      <c r="F369" s="14">
        <v>297.01249999999999</v>
      </c>
      <c r="G369" s="14">
        <v>343.53750000000019</v>
      </c>
      <c r="H369" s="14">
        <v>343.53750000000019</v>
      </c>
      <c r="I369" s="1" t="s">
        <v>10211</v>
      </c>
      <c r="J369" s="1" t="str">
        <f t="shared" si="11"/>
        <v>15N-</v>
      </c>
    </row>
    <row r="370" spans="1:10">
      <c r="A370" s="12" t="str">
        <f t="shared" si="10"/>
        <v>STBJ4-15N-9.5</v>
      </c>
      <c r="B370" s="12">
        <v>9.5</v>
      </c>
      <c r="C370" s="14">
        <v>188.51250000000002</v>
      </c>
      <c r="D370" s="14">
        <v>215.43750000000003</v>
      </c>
      <c r="E370" s="14">
        <v>243.47499999999991</v>
      </c>
      <c r="F370" s="14">
        <v>309.22499999999997</v>
      </c>
      <c r="G370" s="14">
        <v>356.63750000000022</v>
      </c>
      <c r="H370" s="14">
        <v>356.63750000000022</v>
      </c>
      <c r="I370" s="1" t="s">
        <v>10211</v>
      </c>
      <c r="J370" s="1" t="str">
        <f t="shared" si="11"/>
        <v>15N-</v>
      </c>
    </row>
    <row r="371" spans="1:10">
      <c r="A371" s="12" t="str">
        <f t="shared" si="10"/>
        <v>STBJ4-15N-10</v>
      </c>
      <c r="B371" s="12">
        <v>10</v>
      </c>
      <c r="C371" s="14">
        <v>195.60000000000002</v>
      </c>
      <c r="D371" s="14">
        <v>223.12500000000003</v>
      </c>
      <c r="E371" s="14">
        <v>252.7624999999999</v>
      </c>
      <c r="F371" s="14">
        <v>321.43749999999994</v>
      </c>
      <c r="G371" s="14">
        <v>369.73750000000024</v>
      </c>
      <c r="H371" s="14">
        <v>369.73750000000024</v>
      </c>
      <c r="I371" s="1" t="s">
        <v>10211</v>
      </c>
      <c r="J371" s="1" t="str">
        <f t="shared" si="11"/>
        <v>15N-</v>
      </c>
    </row>
    <row r="372" spans="1:10">
      <c r="A372" s="12" t="str">
        <f t="shared" si="10"/>
        <v>STBJ4-15N-10.5</v>
      </c>
      <c r="B372" s="12">
        <v>10.5</v>
      </c>
      <c r="C372" s="14">
        <v>202.68750000000003</v>
      </c>
      <c r="D372" s="14">
        <v>230.81250000000003</v>
      </c>
      <c r="E372" s="14">
        <v>262.0499999999999</v>
      </c>
      <c r="F372" s="14">
        <v>333.64999999999992</v>
      </c>
      <c r="G372" s="14">
        <v>382.83750000000026</v>
      </c>
      <c r="H372" s="14">
        <v>382.83750000000026</v>
      </c>
      <c r="I372" s="1" t="s">
        <v>10211</v>
      </c>
      <c r="J372" s="1" t="str">
        <f t="shared" si="11"/>
        <v>15N-</v>
      </c>
    </row>
    <row r="373" spans="1:10">
      <c r="A373" s="12" t="str">
        <f t="shared" si="10"/>
        <v>STBJ4-15N-11</v>
      </c>
      <c r="B373" s="12">
        <v>11</v>
      </c>
      <c r="C373" s="14">
        <v>209.77500000000003</v>
      </c>
      <c r="D373" s="14">
        <v>238.50000000000003</v>
      </c>
      <c r="E373" s="14">
        <v>271.33749999999992</v>
      </c>
      <c r="F373" s="14">
        <v>345.8624999999999</v>
      </c>
      <c r="G373" s="14">
        <v>395.93750000000028</v>
      </c>
      <c r="H373" s="14">
        <v>395.93750000000028</v>
      </c>
      <c r="I373" s="1" t="s">
        <v>10211</v>
      </c>
      <c r="J373" s="1" t="str">
        <f t="shared" si="11"/>
        <v>15N-</v>
      </c>
    </row>
    <row r="374" spans="1:10">
      <c r="A374" s="12" t="str">
        <f t="shared" si="10"/>
        <v>STBJ4-15N-11.5</v>
      </c>
      <c r="B374" s="12">
        <v>11.5</v>
      </c>
      <c r="C374" s="14">
        <v>216.86250000000004</v>
      </c>
      <c r="D374" s="14">
        <v>246.18750000000003</v>
      </c>
      <c r="E374" s="14">
        <v>280.62499999999994</v>
      </c>
      <c r="F374" s="14">
        <v>358.07499999999987</v>
      </c>
      <c r="G374" s="14">
        <v>409.03750000000031</v>
      </c>
      <c r="H374" s="14">
        <v>409.03750000000031</v>
      </c>
      <c r="I374" s="1" t="s">
        <v>10211</v>
      </c>
      <c r="J374" s="1" t="str">
        <f t="shared" si="11"/>
        <v>15N-</v>
      </c>
    </row>
    <row r="375" spans="1:10">
      <c r="A375" s="12" t="str">
        <f t="shared" si="10"/>
        <v>STBJ4-15N-12</v>
      </c>
      <c r="B375" s="12">
        <v>12</v>
      </c>
      <c r="C375" s="14">
        <v>223.95000000000005</v>
      </c>
      <c r="D375" s="14">
        <v>253.87500000000003</v>
      </c>
      <c r="E375" s="14">
        <v>289.91249999999997</v>
      </c>
      <c r="F375" s="14">
        <v>370.28749999999985</v>
      </c>
      <c r="G375" s="14">
        <v>422.13750000000033</v>
      </c>
      <c r="H375" s="14">
        <v>422.13750000000033</v>
      </c>
      <c r="I375" s="1" t="s">
        <v>10211</v>
      </c>
      <c r="J375" s="1" t="str">
        <f t="shared" si="11"/>
        <v>15N-</v>
      </c>
    </row>
    <row r="376" spans="1:10">
      <c r="A376" s="12" t="str">
        <f t="shared" si="10"/>
        <v>STBJ4-15N-12.5</v>
      </c>
      <c r="B376" s="12">
        <v>12.5</v>
      </c>
      <c r="C376" s="14">
        <v>231.03750000000005</v>
      </c>
      <c r="D376" s="14">
        <v>261.5625</v>
      </c>
      <c r="E376" s="14">
        <v>299.2</v>
      </c>
      <c r="F376" s="14">
        <v>382.49999999999983</v>
      </c>
      <c r="G376" s="14">
        <v>435.23750000000035</v>
      </c>
      <c r="H376" s="14">
        <v>435.23750000000035</v>
      </c>
      <c r="I376" s="1" t="s">
        <v>10211</v>
      </c>
      <c r="J376" s="1" t="str">
        <f t="shared" si="11"/>
        <v>15N-</v>
      </c>
    </row>
    <row r="377" spans="1:10">
      <c r="A377" s="12" t="str">
        <f t="shared" si="10"/>
        <v>STBJ4-15N-13</v>
      </c>
      <c r="B377" s="12">
        <v>13</v>
      </c>
      <c r="C377" s="14">
        <v>238.12500000000006</v>
      </c>
      <c r="D377" s="14">
        <v>269.25</v>
      </c>
      <c r="E377" s="14">
        <v>308.48750000000001</v>
      </c>
      <c r="F377" s="14">
        <v>394.71249999999981</v>
      </c>
      <c r="G377" s="14">
        <v>448.33750000000038</v>
      </c>
      <c r="H377" s="14">
        <v>448.33750000000038</v>
      </c>
      <c r="I377" s="1" t="s">
        <v>10211</v>
      </c>
      <c r="J377" s="1" t="str">
        <f t="shared" si="11"/>
        <v>15N-</v>
      </c>
    </row>
    <row r="378" spans="1:10">
      <c r="A378" s="12" t="str">
        <f t="shared" si="10"/>
        <v>STBJ4-15N-13.5</v>
      </c>
      <c r="B378" s="12">
        <v>13.5</v>
      </c>
      <c r="C378" s="14">
        <v>245.21250000000006</v>
      </c>
      <c r="D378" s="14">
        <v>276.9375</v>
      </c>
      <c r="E378" s="14">
        <v>317.77500000000003</v>
      </c>
      <c r="F378" s="14">
        <v>406.92499999999978</v>
      </c>
      <c r="G378" s="14">
        <v>461.4375000000004</v>
      </c>
      <c r="H378" s="14">
        <v>461.4375000000004</v>
      </c>
      <c r="I378" s="1" t="s">
        <v>10211</v>
      </c>
      <c r="J378" s="1" t="str">
        <f t="shared" si="11"/>
        <v>15N-</v>
      </c>
    </row>
    <row r="379" spans="1:10">
      <c r="A379" s="12" t="str">
        <f t="shared" si="10"/>
        <v>STBJ4-15N-14</v>
      </c>
      <c r="B379" s="12">
        <v>14</v>
      </c>
      <c r="C379" s="14">
        <v>252.30000000000007</v>
      </c>
      <c r="D379" s="14">
        <v>284.625</v>
      </c>
      <c r="E379" s="14">
        <v>327.06250000000006</v>
      </c>
      <c r="F379" s="14">
        <v>419.13749999999976</v>
      </c>
      <c r="G379" s="14">
        <v>474.53750000000042</v>
      </c>
      <c r="H379" s="14">
        <v>474.53750000000042</v>
      </c>
      <c r="I379" s="1" t="s">
        <v>10211</v>
      </c>
      <c r="J379" s="1" t="str">
        <f t="shared" si="11"/>
        <v>15N-</v>
      </c>
    </row>
    <row r="380" spans="1:10">
      <c r="A380" s="12" t="str">
        <f t="shared" si="10"/>
        <v>STBJ4-15N-14.5</v>
      </c>
      <c r="B380" s="12">
        <v>14.5</v>
      </c>
      <c r="C380" s="14">
        <v>259.38750000000005</v>
      </c>
      <c r="D380" s="14">
        <v>292.3125</v>
      </c>
      <c r="E380" s="14">
        <v>336.35000000000008</v>
      </c>
      <c r="F380" s="14">
        <v>431.34999999999974</v>
      </c>
      <c r="G380" s="14">
        <v>487.63750000000044</v>
      </c>
      <c r="H380" s="14">
        <v>487.63750000000044</v>
      </c>
      <c r="I380" s="1" t="s">
        <v>10211</v>
      </c>
      <c r="J380" s="1" t="str">
        <f t="shared" si="11"/>
        <v>15N-</v>
      </c>
    </row>
    <row r="381" spans="1:10">
      <c r="A381" s="12" t="str">
        <f t="shared" si="10"/>
        <v>STBJ4-15N-15</v>
      </c>
      <c r="B381" s="12">
        <v>15</v>
      </c>
      <c r="C381" s="14">
        <v>266.47500000000002</v>
      </c>
      <c r="D381" s="14">
        <v>300</v>
      </c>
      <c r="E381" s="14">
        <v>345.6375000000001</v>
      </c>
      <c r="F381" s="14">
        <v>443.56249999999972</v>
      </c>
      <c r="G381" s="14">
        <v>500.73750000000047</v>
      </c>
      <c r="H381" s="14">
        <v>500.73750000000047</v>
      </c>
      <c r="I381" s="1" t="s">
        <v>10211</v>
      </c>
      <c r="J381" s="1" t="str">
        <f t="shared" si="11"/>
        <v>15N-</v>
      </c>
    </row>
    <row r="382" spans="1:10">
      <c r="A382" s="12" t="str">
        <f t="shared" si="10"/>
        <v>STBJ4-15N-15.5</v>
      </c>
      <c r="B382" s="12">
        <v>15.5</v>
      </c>
      <c r="C382" s="14">
        <v>270.5</v>
      </c>
      <c r="D382" s="14">
        <v>304.25</v>
      </c>
      <c r="E382" s="14">
        <v>350.91250000000008</v>
      </c>
      <c r="F382" s="14">
        <v>450.62499999999972</v>
      </c>
      <c r="G382" s="14">
        <v>508.06250000000045</v>
      </c>
      <c r="H382" s="14">
        <v>508.06250000000045</v>
      </c>
      <c r="I382" s="1" t="s">
        <v>10211</v>
      </c>
      <c r="J382" s="1" t="str">
        <f t="shared" si="11"/>
        <v>15N-</v>
      </c>
    </row>
    <row r="383" spans="1:10">
      <c r="A383" s="12" t="str">
        <f t="shared" si="10"/>
        <v>STBJ4-15N-16</v>
      </c>
      <c r="B383" s="12">
        <v>16</v>
      </c>
      <c r="C383" s="14">
        <v>274.52499999999998</v>
      </c>
      <c r="D383" s="14">
        <v>308.5</v>
      </c>
      <c r="E383" s="14">
        <v>356.18750000000006</v>
      </c>
      <c r="F383" s="14">
        <v>457.68749999999972</v>
      </c>
      <c r="G383" s="14">
        <v>515.3875000000005</v>
      </c>
      <c r="H383" s="14">
        <v>515.3875000000005</v>
      </c>
      <c r="I383" s="1" t="s">
        <v>10211</v>
      </c>
      <c r="J383" s="1" t="str">
        <f t="shared" si="11"/>
        <v>15N-</v>
      </c>
    </row>
    <row r="384" spans="1:10">
      <c r="A384" s="12" t="str">
        <f t="shared" si="10"/>
        <v>STBJ4-15N-16.5</v>
      </c>
      <c r="B384" s="12">
        <v>16.5</v>
      </c>
      <c r="C384" s="14">
        <v>278.54999999999995</v>
      </c>
      <c r="D384" s="14">
        <v>312.75</v>
      </c>
      <c r="E384" s="14">
        <v>361.46250000000003</v>
      </c>
      <c r="F384" s="14">
        <v>464.74999999999972</v>
      </c>
      <c r="G384" s="14">
        <v>522.71250000000055</v>
      </c>
      <c r="H384" s="14">
        <v>522.71250000000055</v>
      </c>
      <c r="I384" s="1" t="s">
        <v>10211</v>
      </c>
      <c r="J384" s="1" t="str">
        <f t="shared" si="11"/>
        <v>15N-</v>
      </c>
    </row>
    <row r="385" spans="1:10">
      <c r="A385" s="12" t="str">
        <f t="shared" si="10"/>
        <v>STBJ4-15N-17</v>
      </c>
      <c r="B385" s="12">
        <v>17</v>
      </c>
      <c r="C385" s="14">
        <v>282.57499999999993</v>
      </c>
      <c r="D385" s="14">
        <v>317</v>
      </c>
      <c r="E385" s="14">
        <v>366.73750000000001</v>
      </c>
      <c r="F385" s="14">
        <v>471.81249999999972</v>
      </c>
      <c r="G385" s="14">
        <v>530.03750000000059</v>
      </c>
      <c r="H385" s="14">
        <v>530.03750000000059</v>
      </c>
      <c r="I385" s="1" t="s">
        <v>10211</v>
      </c>
      <c r="J385" s="1" t="str">
        <f t="shared" si="11"/>
        <v>15N-</v>
      </c>
    </row>
    <row r="386" spans="1:10">
      <c r="A386" s="12" t="str">
        <f t="shared" si="10"/>
        <v>STBJ4-15N-17.5</v>
      </c>
      <c r="B386" s="12">
        <v>17.5</v>
      </c>
      <c r="C386" s="14">
        <v>286.59999999999991</v>
      </c>
      <c r="D386" s="14">
        <v>321.25</v>
      </c>
      <c r="E386" s="14">
        <v>372.01249999999999</v>
      </c>
      <c r="F386" s="14">
        <v>478.87499999999972</v>
      </c>
      <c r="G386" s="14">
        <v>537.36250000000064</v>
      </c>
      <c r="H386" s="14">
        <v>537.36250000000064</v>
      </c>
      <c r="I386" s="1" t="s">
        <v>10211</v>
      </c>
      <c r="J386" s="1" t="str">
        <f t="shared" si="11"/>
        <v>15N-</v>
      </c>
    </row>
    <row r="387" spans="1:10">
      <c r="A387" s="12" t="str">
        <f t="shared" si="10"/>
        <v>STBJ4-15N-18</v>
      </c>
      <c r="B387" s="12">
        <v>18</v>
      </c>
      <c r="C387" s="14">
        <v>290.62499999999989</v>
      </c>
      <c r="D387" s="14">
        <v>325.5</v>
      </c>
      <c r="E387" s="14">
        <v>377.28749999999997</v>
      </c>
      <c r="F387" s="14">
        <v>485.93749999999972</v>
      </c>
      <c r="G387" s="14">
        <v>544.68750000000068</v>
      </c>
      <c r="H387" s="14">
        <v>544.68750000000068</v>
      </c>
      <c r="I387" s="1" t="s">
        <v>10211</v>
      </c>
      <c r="J387" s="1" t="str">
        <f t="shared" si="11"/>
        <v>15N-</v>
      </c>
    </row>
    <row r="388" spans="1:10">
      <c r="A388" s="12" t="str">
        <f t="shared" ref="A388:A451" si="12">CONCATENATE(I388,B388)</f>
        <v>STBJ4-15N-18.5</v>
      </c>
      <c r="B388" s="12">
        <v>18.5</v>
      </c>
      <c r="C388" s="14">
        <v>294.64999999999986</v>
      </c>
      <c r="D388" s="14">
        <v>329.75</v>
      </c>
      <c r="E388" s="14">
        <v>382.56249999999994</v>
      </c>
      <c r="F388" s="14">
        <v>492.99999999999972</v>
      </c>
      <c r="G388" s="14">
        <v>552.01250000000073</v>
      </c>
      <c r="H388" s="14">
        <v>552.01250000000073</v>
      </c>
      <c r="I388" s="1" t="s">
        <v>10211</v>
      </c>
      <c r="J388" s="1" t="str">
        <f t="shared" ref="J388:J451" si="13">RIGHT(I388,4)</f>
        <v>15N-</v>
      </c>
    </row>
    <row r="389" spans="1:10">
      <c r="A389" s="12" t="str">
        <f t="shared" si="12"/>
        <v>STBJ4-15N-19</v>
      </c>
      <c r="B389" s="12">
        <v>19</v>
      </c>
      <c r="C389" s="14">
        <v>298.67499999999984</v>
      </c>
      <c r="D389" s="14">
        <v>334</v>
      </c>
      <c r="E389" s="14">
        <v>387.83749999999992</v>
      </c>
      <c r="F389" s="14">
        <v>500.06249999999972</v>
      </c>
      <c r="G389" s="14">
        <v>559.33750000000077</v>
      </c>
      <c r="H389" s="14">
        <v>559.33750000000077</v>
      </c>
      <c r="I389" s="1" t="s">
        <v>10211</v>
      </c>
      <c r="J389" s="1" t="str">
        <f t="shared" si="13"/>
        <v>15N-</v>
      </c>
    </row>
    <row r="390" spans="1:10">
      <c r="A390" s="12" t="str">
        <f t="shared" si="12"/>
        <v>STBJ4-15N-19.5</v>
      </c>
      <c r="B390" s="12">
        <v>19.5</v>
      </c>
      <c r="C390" s="14">
        <v>302.69999999999982</v>
      </c>
      <c r="D390" s="14">
        <v>338.25</v>
      </c>
      <c r="E390" s="14">
        <v>393.1124999999999</v>
      </c>
      <c r="F390" s="14">
        <v>507.12499999999972</v>
      </c>
      <c r="G390" s="14">
        <v>566.66250000000082</v>
      </c>
      <c r="H390" s="14">
        <v>566.66250000000082</v>
      </c>
      <c r="I390" s="1" t="s">
        <v>10211</v>
      </c>
      <c r="J390" s="1" t="str">
        <f t="shared" si="13"/>
        <v>15N-</v>
      </c>
    </row>
    <row r="391" spans="1:10">
      <c r="A391" s="12" t="str">
        <f t="shared" si="12"/>
        <v>STBJ4-15N-20</v>
      </c>
      <c r="B391" s="12">
        <v>20</v>
      </c>
      <c r="C391" s="14">
        <v>306.7249999999998</v>
      </c>
      <c r="D391" s="14">
        <v>342.5</v>
      </c>
      <c r="E391" s="14">
        <v>398.38749999999987</v>
      </c>
      <c r="F391" s="14">
        <v>514.18749999999966</v>
      </c>
      <c r="G391" s="14">
        <v>573.98750000000086</v>
      </c>
      <c r="H391" s="14">
        <v>573.98750000000086</v>
      </c>
      <c r="I391" s="1" t="s">
        <v>10211</v>
      </c>
      <c r="J391" s="1" t="str">
        <f t="shared" si="13"/>
        <v>15N-</v>
      </c>
    </row>
    <row r="392" spans="1:10">
      <c r="A392" s="12" t="str">
        <f t="shared" si="12"/>
        <v>STBJ4-15N-20.5</v>
      </c>
      <c r="B392" s="12">
        <v>20.5</v>
      </c>
      <c r="C392" s="14">
        <v>313.1624999999998</v>
      </c>
      <c r="D392" s="14">
        <v>349.48750000000001</v>
      </c>
      <c r="E392" s="14">
        <v>406.82499999999987</v>
      </c>
      <c r="F392" s="14">
        <v>525.28749999999968</v>
      </c>
      <c r="G392" s="14">
        <v>585.88750000000084</v>
      </c>
      <c r="H392" s="14">
        <v>585.88750000000084</v>
      </c>
      <c r="I392" s="1" t="s">
        <v>10211</v>
      </c>
      <c r="J392" s="1" t="str">
        <f t="shared" si="13"/>
        <v>15N-</v>
      </c>
    </row>
    <row r="393" spans="1:10">
      <c r="A393" s="12" t="str">
        <f t="shared" si="12"/>
        <v>STBJ4-15N-21</v>
      </c>
      <c r="B393" s="12">
        <v>21</v>
      </c>
      <c r="C393" s="14">
        <v>319.5999999999998</v>
      </c>
      <c r="D393" s="14">
        <v>356.47500000000002</v>
      </c>
      <c r="E393" s="14">
        <v>415.26249999999987</v>
      </c>
      <c r="F393" s="14">
        <v>536.3874999999997</v>
      </c>
      <c r="G393" s="14">
        <v>597.78750000000082</v>
      </c>
      <c r="H393" s="14">
        <v>597.78750000000082</v>
      </c>
      <c r="I393" s="1" t="s">
        <v>10211</v>
      </c>
      <c r="J393" s="1" t="str">
        <f t="shared" si="13"/>
        <v>15N-</v>
      </c>
    </row>
    <row r="394" spans="1:10">
      <c r="A394" s="12" t="str">
        <f t="shared" si="12"/>
        <v>STBJ4-15N-21.5</v>
      </c>
      <c r="B394" s="12">
        <v>21.5</v>
      </c>
      <c r="C394" s="14">
        <v>326.0374999999998</v>
      </c>
      <c r="D394" s="14">
        <v>363.46250000000003</v>
      </c>
      <c r="E394" s="14">
        <v>423.69999999999987</v>
      </c>
      <c r="F394" s="14">
        <v>547.48749999999973</v>
      </c>
      <c r="G394" s="14">
        <v>609.6875000000008</v>
      </c>
      <c r="H394" s="14">
        <v>609.6875000000008</v>
      </c>
      <c r="I394" s="1" t="s">
        <v>10211</v>
      </c>
      <c r="J394" s="1" t="str">
        <f t="shared" si="13"/>
        <v>15N-</v>
      </c>
    </row>
    <row r="395" spans="1:10">
      <c r="A395" s="12" t="str">
        <f t="shared" si="12"/>
        <v>STBJ4-15N-22</v>
      </c>
      <c r="B395" s="12">
        <v>22</v>
      </c>
      <c r="C395" s="14">
        <v>332.4749999999998</v>
      </c>
      <c r="D395" s="14">
        <v>370.45000000000005</v>
      </c>
      <c r="E395" s="14">
        <v>432.13749999999987</v>
      </c>
      <c r="F395" s="14">
        <v>558.58749999999975</v>
      </c>
      <c r="G395" s="14">
        <v>621.58750000000077</v>
      </c>
      <c r="H395" s="14">
        <v>621.58750000000077</v>
      </c>
      <c r="I395" s="1" t="s">
        <v>10211</v>
      </c>
      <c r="J395" s="1" t="str">
        <f t="shared" si="13"/>
        <v>15N-</v>
      </c>
    </row>
    <row r="396" spans="1:10">
      <c r="A396" s="12" t="str">
        <f t="shared" si="12"/>
        <v>STBJ4-15N-22.5</v>
      </c>
      <c r="B396" s="12">
        <v>22.5</v>
      </c>
      <c r="C396" s="14">
        <v>338.9124999999998</v>
      </c>
      <c r="D396" s="14">
        <v>377.43750000000006</v>
      </c>
      <c r="E396" s="14">
        <v>440.57499999999987</v>
      </c>
      <c r="F396" s="14">
        <v>569.68749999999977</v>
      </c>
      <c r="G396" s="14">
        <v>633.48750000000075</v>
      </c>
      <c r="H396" s="14">
        <v>633.48750000000075</v>
      </c>
      <c r="I396" s="1" t="s">
        <v>10211</v>
      </c>
      <c r="J396" s="1" t="str">
        <f t="shared" si="13"/>
        <v>15N-</v>
      </c>
    </row>
    <row r="397" spans="1:10">
      <c r="A397" s="12" t="str">
        <f t="shared" si="12"/>
        <v>STBJ4-15N-23</v>
      </c>
      <c r="B397" s="12">
        <v>23</v>
      </c>
      <c r="C397" s="14">
        <v>345.3499999999998</v>
      </c>
      <c r="D397" s="14">
        <v>384.42500000000007</v>
      </c>
      <c r="E397" s="14">
        <v>449.01249999999987</v>
      </c>
      <c r="F397" s="14">
        <v>580.7874999999998</v>
      </c>
      <c r="G397" s="14">
        <v>645.38750000000073</v>
      </c>
      <c r="H397" s="14">
        <v>645.38750000000073</v>
      </c>
      <c r="I397" s="1" t="s">
        <v>10211</v>
      </c>
      <c r="J397" s="1" t="str">
        <f t="shared" si="13"/>
        <v>15N-</v>
      </c>
    </row>
    <row r="398" spans="1:10">
      <c r="A398" s="12" t="str">
        <f t="shared" si="12"/>
        <v>STBJ4-15N-23.5</v>
      </c>
      <c r="B398" s="12">
        <v>23.5</v>
      </c>
      <c r="C398" s="14">
        <v>351.7874999999998</v>
      </c>
      <c r="D398" s="14">
        <v>391.41250000000008</v>
      </c>
      <c r="E398" s="14">
        <v>457.44999999999987</v>
      </c>
      <c r="F398" s="14">
        <v>591.88749999999982</v>
      </c>
      <c r="G398" s="14">
        <v>657.2875000000007</v>
      </c>
      <c r="H398" s="14">
        <v>657.2875000000007</v>
      </c>
      <c r="I398" s="1" t="s">
        <v>10211</v>
      </c>
      <c r="J398" s="1" t="str">
        <f t="shared" si="13"/>
        <v>15N-</v>
      </c>
    </row>
    <row r="399" spans="1:10">
      <c r="A399" s="12" t="str">
        <f t="shared" si="12"/>
        <v>STBJ4-15N-24</v>
      </c>
      <c r="B399" s="12">
        <v>24</v>
      </c>
      <c r="C399" s="14">
        <v>358.2249999999998</v>
      </c>
      <c r="D399" s="14">
        <v>398.40000000000009</v>
      </c>
      <c r="E399" s="14">
        <v>465.88749999999987</v>
      </c>
      <c r="F399" s="14">
        <v>602.98749999999984</v>
      </c>
      <c r="G399" s="14">
        <v>669.18750000000068</v>
      </c>
      <c r="H399" s="14">
        <v>669.18750000000068</v>
      </c>
      <c r="I399" s="1" t="s">
        <v>10211</v>
      </c>
      <c r="J399" s="1" t="str">
        <f t="shared" si="13"/>
        <v>15N-</v>
      </c>
    </row>
    <row r="400" spans="1:10">
      <c r="A400" s="12" t="str">
        <f t="shared" si="12"/>
        <v>STBJ4-15N-24.5</v>
      </c>
      <c r="B400" s="12">
        <v>24.5</v>
      </c>
      <c r="C400" s="14">
        <v>364.6624999999998</v>
      </c>
      <c r="D400" s="14">
        <v>405.3875000000001</v>
      </c>
      <c r="E400" s="14">
        <v>474.32499999999987</v>
      </c>
      <c r="F400" s="14">
        <v>614.08749999999986</v>
      </c>
      <c r="G400" s="14">
        <v>681.08750000000066</v>
      </c>
      <c r="H400" s="14">
        <v>681.08750000000066</v>
      </c>
      <c r="I400" s="1" t="s">
        <v>10211</v>
      </c>
      <c r="J400" s="1" t="str">
        <f t="shared" si="13"/>
        <v>15N-</v>
      </c>
    </row>
    <row r="401" spans="1:10">
      <c r="A401" s="12" t="str">
        <f t="shared" si="12"/>
        <v>STBJ4-15N-25</v>
      </c>
      <c r="B401" s="12">
        <v>25</v>
      </c>
      <c r="C401" s="14">
        <v>371.0999999999998</v>
      </c>
      <c r="D401" s="14">
        <v>412.37500000000011</v>
      </c>
      <c r="E401" s="14">
        <v>482.76249999999987</v>
      </c>
      <c r="F401" s="14">
        <v>625.18749999999989</v>
      </c>
      <c r="G401" s="14">
        <v>692.98750000000064</v>
      </c>
      <c r="H401" s="14">
        <v>692.98750000000064</v>
      </c>
      <c r="I401" s="1" t="s">
        <v>10211</v>
      </c>
      <c r="J401" s="1" t="str">
        <f t="shared" si="13"/>
        <v>15N-</v>
      </c>
    </row>
    <row r="402" spans="1:10">
      <c r="A402" s="12" t="str">
        <f t="shared" si="12"/>
        <v>STBJ4-15N-25.5</v>
      </c>
      <c r="B402" s="12">
        <v>25.5</v>
      </c>
      <c r="C402" s="14">
        <v>377.5374999999998</v>
      </c>
      <c r="D402" s="14">
        <v>419.36250000000013</v>
      </c>
      <c r="E402" s="14">
        <v>491.19999999999987</v>
      </c>
      <c r="F402" s="14">
        <v>636.28749999999991</v>
      </c>
      <c r="G402" s="14">
        <v>704.88750000000061</v>
      </c>
      <c r="H402" s="14">
        <v>704.88750000000061</v>
      </c>
      <c r="I402" s="1" t="s">
        <v>10211</v>
      </c>
      <c r="J402" s="1" t="str">
        <f t="shared" si="13"/>
        <v>15N-</v>
      </c>
    </row>
    <row r="403" spans="1:10">
      <c r="A403" s="12" t="str">
        <f t="shared" si="12"/>
        <v>STBJ4-15N-26</v>
      </c>
      <c r="B403" s="12">
        <v>26</v>
      </c>
      <c r="C403" s="14">
        <v>383.9749999999998</v>
      </c>
      <c r="D403" s="14">
        <v>426.35000000000014</v>
      </c>
      <c r="E403" s="14">
        <v>499.63749999999987</v>
      </c>
      <c r="F403" s="14">
        <v>647.38749999999993</v>
      </c>
      <c r="G403" s="14">
        <v>716.78750000000059</v>
      </c>
      <c r="H403" s="14">
        <v>716.78750000000059</v>
      </c>
      <c r="I403" s="1" t="s">
        <v>10211</v>
      </c>
      <c r="J403" s="1" t="str">
        <f t="shared" si="13"/>
        <v>15N-</v>
      </c>
    </row>
    <row r="404" spans="1:10">
      <c r="A404" s="12" t="str">
        <f t="shared" si="12"/>
        <v>STBJ4-15N-26.5</v>
      </c>
      <c r="B404" s="12">
        <v>26.5</v>
      </c>
      <c r="C404" s="14">
        <v>390.4124999999998</v>
      </c>
      <c r="D404" s="14">
        <v>433.33750000000015</v>
      </c>
      <c r="E404" s="14">
        <v>508.07499999999987</v>
      </c>
      <c r="F404" s="14">
        <v>658.48749999999995</v>
      </c>
      <c r="G404" s="14">
        <v>728.68750000000057</v>
      </c>
      <c r="H404" s="14">
        <v>728.68750000000057</v>
      </c>
      <c r="I404" s="1" t="s">
        <v>10211</v>
      </c>
      <c r="J404" s="1" t="str">
        <f t="shared" si="13"/>
        <v>15N-</v>
      </c>
    </row>
    <row r="405" spans="1:10">
      <c r="A405" s="12" t="str">
        <f t="shared" si="12"/>
        <v>STBJ4-15N-27</v>
      </c>
      <c r="B405" s="12">
        <v>27</v>
      </c>
      <c r="C405" s="14">
        <v>396.8499999999998</v>
      </c>
      <c r="D405" s="14">
        <v>440.32500000000016</v>
      </c>
      <c r="E405" s="14">
        <v>516.51249999999982</v>
      </c>
      <c r="F405" s="14">
        <v>669.58749999999998</v>
      </c>
      <c r="G405" s="14">
        <v>740.58750000000055</v>
      </c>
      <c r="H405" s="14">
        <v>740.58750000000055</v>
      </c>
      <c r="I405" s="1" t="s">
        <v>10211</v>
      </c>
      <c r="J405" s="1" t="str">
        <f t="shared" si="13"/>
        <v>15N-</v>
      </c>
    </row>
    <row r="406" spans="1:10">
      <c r="A406" s="12" t="str">
        <f t="shared" si="12"/>
        <v>STBJ4-15N-27.5</v>
      </c>
      <c r="B406" s="12">
        <v>27.5</v>
      </c>
      <c r="C406" s="14">
        <v>403.2874999999998</v>
      </c>
      <c r="D406" s="14">
        <v>447.31250000000017</v>
      </c>
      <c r="E406" s="14">
        <v>524.94999999999982</v>
      </c>
      <c r="F406" s="14">
        <v>680.6875</v>
      </c>
      <c r="G406" s="14">
        <v>752.48750000000052</v>
      </c>
      <c r="H406" s="14">
        <v>752.48750000000052</v>
      </c>
      <c r="I406" s="1" t="s">
        <v>10211</v>
      </c>
      <c r="J406" s="1" t="str">
        <f t="shared" si="13"/>
        <v>15N-</v>
      </c>
    </row>
    <row r="407" spans="1:10">
      <c r="A407" s="12" t="str">
        <f t="shared" si="12"/>
        <v>STBJ4-15N-28</v>
      </c>
      <c r="B407" s="12">
        <v>28</v>
      </c>
      <c r="C407" s="14">
        <v>409.7249999999998</v>
      </c>
      <c r="D407" s="14">
        <v>454.30000000000018</v>
      </c>
      <c r="E407" s="14">
        <v>533.38749999999982</v>
      </c>
      <c r="F407" s="14">
        <v>691.78750000000002</v>
      </c>
      <c r="G407" s="14">
        <v>764.3875000000005</v>
      </c>
      <c r="H407" s="14">
        <v>764.3875000000005</v>
      </c>
      <c r="I407" s="1" t="s">
        <v>10211</v>
      </c>
      <c r="J407" s="1" t="str">
        <f t="shared" si="13"/>
        <v>15N-</v>
      </c>
    </row>
    <row r="408" spans="1:10">
      <c r="A408" s="12" t="str">
        <f t="shared" si="12"/>
        <v>STBJ4-15N-28.5</v>
      </c>
      <c r="B408" s="12">
        <v>28.5</v>
      </c>
      <c r="C408" s="14">
        <v>416.1624999999998</v>
      </c>
      <c r="D408" s="14">
        <v>461.28750000000019</v>
      </c>
      <c r="E408" s="14">
        <v>541.82499999999982</v>
      </c>
      <c r="F408" s="14">
        <v>702.88750000000005</v>
      </c>
      <c r="G408" s="14">
        <v>776.28750000000048</v>
      </c>
      <c r="H408" s="14">
        <v>776.28750000000048</v>
      </c>
      <c r="I408" s="1" t="s">
        <v>10211</v>
      </c>
      <c r="J408" s="1" t="str">
        <f t="shared" si="13"/>
        <v>15N-</v>
      </c>
    </row>
    <row r="409" spans="1:10">
      <c r="A409" s="12" t="str">
        <f t="shared" si="12"/>
        <v>STBJ4-15N-29</v>
      </c>
      <c r="B409" s="12">
        <v>29</v>
      </c>
      <c r="C409" s="14">
        <v>422.5999999999998</v>
      </c>
      <c r="D409" s="14">
        <v>468.2750000000002</v>
      </c>
      <c r="E409" s="14">
        <v>550.26249999999982</v>
      </c>
      <c r="F409" s="14">
        <v>713.98750000000007</v>
      </c>
      <c r="G409" s="14">
        <v>788.18750000000045</v>
      </c>
      <c r="H409" s="14">
        <v>788.18750000000045</v>
      </c>
      <c r="I409" s="1" t="s">
        <v>10211</v>
      </c>
      <c r="J409" s="1" t="str">
        <f t="shared" si="13"/>
        <v>15N-</v>
      </c>
    </row>
    <row r="410" spans="1:10">
      <c r="A410" s="12" t="str">
        <f t="shared" si="12"/>
        <v>STBJ4-15N-29.5</v>
      </c>
      <c r="B410" s="12">
        <v>29.5</v>
      </c>
      <c r="C410" s="14">
        <v>429.0374999999998</v>
      </c>
      <c r="D410" s="14">
        <v>475.26250000000022</v>
      </c>
      <c r="E410" s="14">
        <v>558.69999999999982</v>
      </c>
      <c r="F410" s="14">
        <v>725.08750000000009</v>
      </c>
      <c r="G410" s="14">
        <v>800.08750000000043</v>
      </c>
      <c r="H410" s="14">
        <v>800.08750000000043</v>
      </c>
      <c r="I410" s="1" t="s">
        <v>10211</v>
      </c>
      <c r="J410" s="1" t="str">
        <f t="shared" si="13"/>
        <v>15N-</v>
      </c>
    </row>
    <row r="411" spans="1:10">
      <c r="A411" s="12" t="str">
        <f t="shared" si="12"/>
        <v>STBJ4-15N-30</v>
      </c>
      <c r="B411" s="12">
        <v>30</v>
      </c>
      <c r="C411" s="14">
        <v>435.4749999999998</v>
      </c>
      <c r="D411" s="14">
        <v>482.25000000000023</v>
      </c>
      <c r="E411" s="14">
        <v>567.13749999999982</v>
      </c>
      <c r="F411" s="14">
        <v>736.18750000000011</v>
      </c>
      <c r="G411" s="14">
        <v>811.98750000000041</v>
      </c>
      <c r="H411" s="14">
        <v>811.98750000000041</v>
      </c>
      <c r="I411" s="1" t="s">
        <v>10211</v>
      </c>
      <c r="J411" s="1" t="str">
        <f t="shared" si="13"/>
        <v>15N-</v>
      </c>
    </row>
    <row r="412" spans="1:10">
      <c r="A412" s="12" t="str">
        <f t="shared" si="12"/>
        <v>STBJ4-15N-999999</v>
      </c>
      <c r="B412" s="12">
        <v>999999</v>
      </c>
      <c r="C412" s="14">
        <v>6.1124999999999998</v>
      </c>
      <c r="D412" s="14">
        <v>6.6000000000000005</v>
      </c>
      <c r="E412" s="14">
        <v>8.0124999999999993</v>
      </c>
      <c r="F412" s="14">
        <v>10.549999999999999</v>
      </c>
      <c r="G412" s="14">
        <v>11.299999999999999</v>
      </c>
      <c r="H412" s="14">
        <v>11.299999999999999</v>
      </c>
      <c r="I412" s="1" t="s">
        <v>10211</v>
      </c>
      <c r="J412" s="1" t="str">
        <f t="shared" si="13"/>
        <v>15N-</v>
      </c>
    </row>
    <row r="413" spans="1:10">
      <c r="A413" s="15" t="str">
        <f t="shared" si="12"/>
        <v>STBJ4-48N-10</v>
      </c>
      <c r="B413" s="15">
        <v>10</v>
      </c>
      <c r="C413" s="21">
        <v>185.39999999999998</v>
      </c>
      <c r="D413" s="21">
        <v>204.48750000000001</v>
      </c>
      <c r="E413" s="21">
        <v>221.64999999999998</v>
      </c>
      <c r="F413" s="21">
        <v>285.53749999999997</v>
      </c>
      <c r="G413" s="21">
        <v>350.79999999999995</v>
      </c>
      <c r="H413" s="21">
        <v>350.79999999999995</v>
      </c>
      <c r="I413" s="1" t="s">
        <v>10212</v>
      </c>
      <c r="J413" s="1" t="str">
        <f t="shared" si="13"/>
        <v>48N-</v>
      </c>
    </row>
    <row r="414" spans="1:10">
      <c r="A414" s="15" t="str">
        <f t="shared" si="12"/>
        <v>STBJ4-48N-10.5</v>
      </c>
      <c r="B414" s="15">
        <v>10.5</v>
      </c>
      <c r="C414" s="21">
        <v>192.12499999999997</v>
      </c>
      <c r="D414" s="21">
        <v>211.8125</v>
      </c>
      <c r="E414" s="21">
        <v>229.45</v>
      </c>
      <c r="F414" s="21">
        <v>296.18749999999994</v>
      </c>
      <c r="G414" s="21">
        <v>363.23749999999995</v>
      </c>
      <c r="H414" s="21">
        <v>363.23749999999995</v>
      </c>
      <c r="I414" s="1" t="s">
        <v>10212</v>
      </c>
      <c r="J414" s="1" t="str">
        <f t="shared" si="13"/>
        <v>48N-</v>
      </c>
    </row>
    <row r="415" spans="1:10">
      <c r="A415" s="15" t="str">
        <f t="shared" si="12"/>
        <v>STBJ4-48N-11</v>
      </c>
      <c r="B415" s="15">
        <v>11</v>
      </c>
      <c r="C415" s="21">
        <v>198.84999999999997</v>
      </c>
      <c r="D415" s="21">
        <v>219.13749999999999</v>
      </c>
      <c r="E415" s="21">
        <v>237.25</v>
      </c>
      <c r="F415" s="21">
        <v>306.83749999999992</v>
      </c>
      <c r="G415" s="21">
        <v>375.67499999999995</v>
      </c>
      <c r="H415" s="21">
        <v>375.67499999999995</v>
      </c>
      <c r="I415" s="1" t="s">
        <v>10212</v>
      </c>
      <c r="J415" s="1" t="str">
        <f t="shared" si="13"/>
        <v>48N-</v>
      </c>
    </row>
    <row r="416" spans="1:10">
      <c r="A416" s="15" t="str">
        <f t="shared" si="12"/>
        <v>STBJ4-48N-11.5</v>
      </c>
      <c r="B416" s="15">
        <v>11.5</v>
      </c>
      <c r="C416" s="21">
        <v>205.57499999999996</v>
      </c>
      <c r="D416" s="21">
        <v>226.46249999999998</v>
      </c>
      <c r="E416" s="21">
        <v>245.05</v>
      </c>
      <c r="F416" s="21">
        <v>317.4874999999999</v>
      </c>
      <c r="G416" s="21">
        <v>388.11249999999995</v>
      </c>
      <c r="H416" s="21">
        <v>388.11249999999995</v>
      </c>
      <c r="I416" s="1" t="s">
        <v>10212</v>
      </c>
      <c r="J416" s="1" t="str">
        <f t="shared" si="13"/>
        <v>48N-</v>
      </c>
    </row>
    <row r="417" spans="1:10">
      <c r="A417" s="15" t="str">
        <f t="shared" si="12"/>
        <v>STBJ4-48N-12</v>
      </c>
      <c r="B417" s="15">
        <v>12</v>
      </c>
      <c r="C417" s="21">
        <v>212.29999999999995</v>
      </c>
      <c r="D417" s="21">
        <v>233.78749999999997</v>
      </c>
      <c r="E417" s="21">
        <v>252.85000000000002</v>
      </c>
      <c r="F417" s="21">
        <v>328.13749999999987</v>
      </c>
      <c r="G417" s="21">
        <v>400.54999999999995</v>
      </c>
      <c r="H417" s="21">
        <v>400.54999999999995</v>
      </c>
      <c r="I417" s="1" t="s">
        <v>10212</v>
      </c>
      <c r="J417" s="1" t="str">
        <f t="shared" si="13"/>
        <v>48N-</v>
      </c>
    </row>
    <row r="418" spans="1:10">
      <c r="A418" s="15" t="str">
        <f t="shared" si="12"/>
        <v>STBJ4-48N-12.5</v>
      </c>
      <c r="B418" s="15">
        <v>12.5</v>
      </c>
      <c r="C418" s="21">
        <v>219.02499999999995</v>
      </c>
      <c r="D418" s="21">
        <v>241.11249999999995</v>
      </c>
      <c r="E418" s="21">
        <v>260.65000000000003</v>
      </c>
      <c r="F418" s="21">
        <v>338.78749999999985</v>
      </c>
      <c r="G418" s="21">
        <v>412.98749999999995</v>
      </c>
      <c r="H418" s="21">
        <v>412.98749999999995</v>
      </c>
      <c r="I418" s="1" t="s">
        <v>10212</v>
      </c>
      <c r="J418" s="1" t="str">
        <f t="shared" si="13"/>
        <v>48N-</v>
      </c>
    </row>
    <row r="419" spans="1:10">
      <c r="A419" s="15" t="str">
        <f t="shared" si="12"/>
        <v>STBJ4-48N-13</v>
      </c>
      <c r="B419" s="15">
        <v>13</v>
      </c>
      <c r="C419" s="21">
        <v>225.74999999999994</v>
      </c>
      <c r="D419" s="21">
        <v>248.43749999999994</v>
      </c>
      <c r="E419" s="21">
        <v>268.45000000000005</v>
      </c>
      <c r="F419" s="21">
        <v>349.43749999999983</v>
      </c>
      <c r="G419" s="21">
        <v>425.42499999999995</v>
      </c>
      <c r="H419" s="21">
        <v>425.42499999999995</v>
      </c>
      <c r="I419" s="1" t="s">
        <v>10212</v>
      </c>
      <c r="J419" s="1" t="str">
        <f t="shared" si="13"/>
        <v>48N-</v>
      </c>
    </row>
    <row r="420" spans="1:10">
      <c r="A420" s="15" t="str">
        <f t="shared" si="12"/>
        <v>STBJ4-48N-13.5</v>
      </c>
      <c r="B420" s="15">
        <v>13.5</v>
      </c>
      <c r="C420" s="21">
        <v>232.47499999999994</v>
      </c>
      <c r="D420" s="21">
        <v>255.76249999999993</v>
      </c>
      <c r="E420" s="21">
        <v>276.25000000000006</v>
      </c>
      <c r="F420" s="21">
        <v>360.08749999999981</v>
      </c>
      <c r="G420" s="21">
        <v>437.86249999999995</v>
      </c>
      <c r="H420" s="21">
        <v>437.86249999999995</v>
      </c>
      <c r="I420" s="1" t="s">
        <v>10212</v>
      </c>
      <c r="J420" s="1" t="str">
        <f t="shared" si="13"/>
        <v>48N-</v>
      </c>
    </row>
    <row r="421" spans="1:10">
      <c r="A421" s="15" t="str">
        <f t="shared" si="12"/>
        <v>STBJ4-48N-14</v>
      </c>
      <c r="B421" s="15">
        <v>14</v>
      </c>
      <c r="C421" s="21">
        <v>239.19999999999993</v>
      </c>
      <c r="D421" s="21">
        <v>263.08749999999992</v>
      </c>
      <c r="E421" s="21">
        <v>284.05000000000007</v>
      </c>
      <c r="F421" s="21">
        <v>370.73749999999978</v>
      </c>
      <c r="G421" s="21">
        <v>450.29999999999995</v>
      </c>
      <c r="H421" s="21">
        <v>450.29999999999995</v>
      </c>
      <c r="I421" s="1" t="s">
        <v>10212</v>
      </c>
      <c r="J421" s="1" t="str">
        <f t="shared" si="13"/>
        <v>48N-</v>
      </c>
    </row>
    <row r="422" spans="1:10">
      <c r="A422" s="15" t="str">
        <f t="shared" si="12"/>
        <v>STBJ4-48N-14.5</v>
      </c>
      <c r="B422" s="15">
        <v>14.5</v>
      </c>
      <c r="C422" s="21">
        <v>245.92499999999993</v>
      </c>
      <c r="D422" s="21">
        <v>270.41249999999991</v>
      </c>
      <c r="E422" s="21">
        <v>291.85000000000008</v>
      </c>
      <c r="F422" s="21">
        <v>381.38749999999976</v>
      </c>
      <c r="G422" s="21">
        <v>462.73749999999995</v>
      </c>
      <c r="H422" s="21">
        <v>462.73749999999995</v>
      </c>
      <c r="I422" s="1" t="s">
        <v>10212</v>
      </c>
      <c r="J422" s="1" t="str">
        <f t="shared" si="13"/>
        <v>48N-</v>
      </c>
    </row>
    <row r="423" spans="1:10">
      <c r="A423" s="15" t="str">
        <f t="shared" si="12"/>
        <v>STBJ4-48N-15</v>
      </c>
      <c r="B423" s="15">
        <v>15</v>
      </c>
      <c r="C423" s="21">
        <v>252.64999999999992</v>
      </c>
      <c r="D423" s="21">
        <v>277.7374999999999</v>
      </c>
      <c r="E423" s="21">
        <v>299.65000000000009</v>
      </c>
      <c r="F423" s="21">
        <v>392.03749999999974</v>
      </c>
      <c r="G423" s="21">
        <v>475.17499999999995</v>
      </c>
      <c r="H423" s="21">
        <v>475.17499999999995</v>
      </c>
      <c r="I423" s="1" t="s">
        <v>10212</v>
      </c>
      <c r="J423" s="1" t="str">
        <f t="shared" si="13"/>
        <v>48N-</v>
      </c>
    </row>
    <row r="424" spans="1:10">
      <c r="A424" s="15" t="str">
        <f t="shared" si="12"/>
        <v>STBJ4-48N-15.5</v>
      </c>
      <c r="B424" s="15">
        <v>15.5</v>
      </c>
      <c r="C424" s="21">
        <v>256.44999999999993</v>
      </c>
      <c r="D424" s="21">
        <v>281.83749999999992</v>
      </c>
      <c r="E424" s="21">
        <v>304.00000000000011</v>
      </c>
      <c r="F424" s="21">
        <v>398.12499999999972</v>
      </c>
      <c r="G424" s="21">
        <v>482.12499999999994</v>
      </c>
      <c r="H424" s="21">
        <v>482.12499999999994</v>
      </c>
      <c r="I424" s="1" t="s">
        <v>10212</v>
      </c>
      <c r="J424" s="1" t="str">
        <f t="shared" si="13"/>
        <v>48N-</v>
      </c>
    </row>
    <row r="425" spans="1:10">
      <c r="A425" s="15" t="str">
        <f t="shared" si="12"/>
        <v>STBJ4-48N-16</v>
      </c>
      <c r="B425" s="15">
        <v>16</v>
      </c>
      <c r="C425" s="21">
        <v>260.24999999999994</v>
      </c>
      <c r="D425" s="21">
        <v>285.93749999999994</v>
      </c>
      <c r="E425" s="21">
        <v>308.35000000000014</v>
      </c>
      <c r="F425" s="21">
        <v>404.21249999999969</v>
      </c>
      <c r="G425" s="21">
        <v>489.07499999999993</v>
      </c>
      <c r="H425" s="21">
        <v>489.07499999999993</v>
      </c>
      <c r="I425" s="1" t="s">
        <v>10212</v>
      </c>
      <c r="J425" s="1" t="str">
        <f t="shared" si="13"/>
        <v>48N-</v>
      </c>
    </row>
    <row r="426" spans="1:10">
      <c r="A426" s="15" t="str">
        <f t="shared" si="12"/>
        <v>STBJ4-48N-16.5</v>
      </c>
      <c r="B426" s="15">
        <v>16.5</v>
      </c>
      <c r="C426" s="21">
        <v>264.04999999999995</v>
      </c>
      <c r="D426" s="21">
        <v>290.03749999999997</v>
      </c>
      <c r="E426" s="21">
        <v>312.70000000000016</v>
      </c>
      <c r="F426" s="21">
        <v>410.29999999999967</v>
      </c>
      <c r="G426" s="21">
        <v>496.02499999999992</v>
      </c>
      <c r="H426" s="21">
        <v>496.02499999999992</v>
      </c>
      <c r="I426" s="1" t="s">
        <v>10212</v>
      </c>
      <c r="J426" s="1" t="str">
        <f t="shared" si="13"/>
        <v>48N-</v>
      </c>
    </row>
    <row r="427" spans="1:10">
      <c r="A427" s="15" t="str">
        <f t="shared" si="12"/>
        <v>STBJ4-48N-17</v>
      </c>
      <c r="B427" s="15">
        <v>17</v>
      </c>
      <c r="C427" s="21">
        <v>267.84999999999997</v>
      </c>
      <c r="D427" s="21">
        <v>294.13749999999999</v>
      </c>
      <c r="E427" s="21">
        <v>317.05000000000018</v>
      </c>
      <c r="F427" s="21">
        <v>416.38749999999965</v>
      </c>
      <c r="G427" s="21">
        <v>502.97499999999991</v>
      </c>
      <c r="H427" s="21">
        <v>502.97499999999991</v>
      </c>
      <c r="I427" s="1" t="s">
        <v>10212</v>
      </c>
      <c r="J427" s="1" t="str">
        <f t="shared" si="13"/>
        <v>48N-</v>
      </c>
    </row>
    <row r="428" spans="1:10">
      <c r="A428" s="15" t="str">
        <f t="shared" si="12"/>
        <v>STBJ4-48N-17.5</v>
      </c>
      <c r="B428" s="15">
        <v>17.5</v>
      </c>
      <c r="C428" s="21">
        <v>271.64999999999998</v>
      </c>
      <c r="D428" s="21">
        <v>298.23750000000001</v>
      </c>
      <c r="E428" s="21">
        <v>321.4000000000002</v>
      </c>
      <c r="F428" s="21">
        <v>422.47499999999962</v>
      </c>
      <c r="G428" s="21">
        <v>509.9249999999999</v>
      </c>
      <c r="H428" s="21">
        <v>509.9249999999999</v>
      </c>
      <c r="I428" s="1" t="s">
        <v>10212</v>
      </c>
      <c r="J428" s="1" t="str">
        <f t="shared" si="13"/>
        <v>48N-</v>
      </c>
    </row>
    <row r="429" spans="1:10">
      <c r="A429" s="15" t="str">
        <f t="shared" si="12"/>
        <v>STBJ4-48N-18</v>
      </c>
      <c r="B429" s="15">
        <v>18</v>
      </c>
      <c r="C429" s="21">
        <v>275.45</v>
      </c>
      <c r="D429" s="21">
        <v>302.33750000000003</v>
      </c>
      <c r="E429" s="21">
        <v>325.75000000000023</v>
      </c>
      <c r="F429" s="21">
        <v>428.5624999999996</v>
      </c>
      <c r="G429" s="21">
        <v>516.87499999999989</v>
      </c>
      <c r="H429" s="21">
        <v>516.87499999999989</v>
      </c>
      <c r="I429" s="1" t="s">
        <v>10212</v>
      </c>
      <c r="J429" s="1" t="str">
        <f t="shared" si="13"/>
        <v>48N-</v>
      </c>
    </row>
    <row r="430" spans="1:10">
      <c r="A430" s="15" t="str">
        <f t="shared" si="12"/>
        <v>STBJ4-48N-18.5</v>
      </c>
      <c r="B430" s="15">
        <v>18.5</v>
      </c>
      <c r="C430" s="21">
        <v>279.25</v>
      </c>
      <c r="D430" s="21">
        <v>306.43750000000006</v>
      </c>
      <c r="E430" s="21">
        <v>330.10000000000025</v>
      </c>
      <c r="F430" s="21">
        <v>434.64999999999958</v>
      </c>
      <c r="G430" s="21">
        <v>523.82499999999993</v>
      </c>
      <c r="H430" s="21">
        <v>523.82499999999993</v>
      </c>
      <c r="I430" s="1" t="s">
        <v>10212</v>
      </c>
      <c r="J430" s="1" t="str">
        <f t="shared" si="13"/>
        <v>48N-</v>
      </c>
    </row>
    <row r="431" spans="1:10">
      <c r="A431" s="15" t="str">
        <f t="shared" si="12"/>
        <v>STBJ4-48N-19</v>
      </c>
      <c r="B431" s="15">
        <v>19</v>
      </c>
      <c r="C431" s="21">
        <v>283.05</v>
      </c>
      <c r="D431" s="21">
        <v>310.53750000000008</v>
      </c>
      <c r="E431" s="21">
        <v>334.45000000000027</v>
      </c>
      <c r="F431" s="21">
        <v>440.73749999999956</v>
      </c>
      <c r="G431" s="21">
        <v>530.77499999999998</v>
      </c>
      <c r="H431" s="21">
        <v>530.77499999999998</v>
      </c>
      <c r="I431" s="1" t="s">
        <v>10212</v>
      </c>
      <c r="J431" s="1" t="str">
        <f t="shared" si="13"/>
        <v>48N-</v>
      </c>
    </row>
    <row r="432" spans="1:10">
      <c r="A432" s="15" t="str">
        <f t="shared" si="12"/>
        <v>STBJ4-48N-19.5</v>
      </c>
      <c r="B432" s="15">
        <v>19.5</v>
      </c>
      <c r="C432" s="21">
        <v>286.85000000000002</v>
      </c>
      <c r="D432" s="21">
        <v>314.6375000000001</v>
      </c>
      <c r="E432" s="21">
        <v>338.8000000000003</v>
      </c>
      <c r="F432" s="21">
        <v>446.82499999999953</v>
      </c>
      <c r="G432" s="21">
        <v>537.72500000000002</v>
      </c>
      <c r="H432" s="21">
        <v>537.72500000000002</v>
      </c>
      <c r="I432" s="1" t="s">
        <v>10212</v>
      </c>
      <c r="J432" s="1" t="str">
        <f t="shared" si="13"/>
        <v>48N-</v>
      </c>
    </row>
    <row r="433" spans="1:10">
      <c r="A433" s="15" t="str">
        <f t="shared" si="12"/>
        <v>STBJ4-48N-20</v>
      </c>
      <c r="B433" s="15">
        <v>20</v>
      </c>
      <c r="C433" s="21">
        <v>290.65000000000003</v>
      </c>
      <c r="D433" s="21">
        <v>318.73750000000013</v>
      </c>
      <c r="E433" s="21">
        <v>343.15000000000032</v>
      </c>
      <c r="F433" s="21">
        <v>452.91249999999951</v>
      </c>
      <c r="G433" s="21">
        <v>544.67500000000007</v>
      </c>
      <c r="H433" s="21">
        <v>544.67500000000007</v>
      </c>
      <c r="I433" s="1" t="s">
        <v>10212</v>
      </c>
      <c r="J433" s="1" t="str">
        <f t="shared" si="13"/>
        <v>48N-</v>
      </c>
    </row>
    <row r="434" spans="1:10">
      <c r="A434" s="15" t="str">
        <f t="shared" si="12"/>
        <v>STBJ4-48N-20.5</v>
      </c>
      <c r="B434" s="15">
        <v>20.5</v>
      </c>
      <c r="C434" s="21">
        <v>296.76250000000005</v>
      </c>
      <c r="D434" s="21">
        <v>325.3875000000001</v>
      </c>
      <c r="E434" s="21">
        <v>350.2375000000003</v>
      </c>
      <c r="F434" s="21">
        <v>462.58749999999952</v>
      </c>
      <c r="G434" s="21">
        <v>555.97500000000002</v>
      </c>
      <c r="H434" s="21">
        <v>555.97500000000002</v>
      </c>
      <c r="I434" s="1" t="s">
        <v>10212</v>
      </c>
      <c r="J434" s="1" t="str">
        <f t="shared" si="13"/>
        <v>48N-</v>
      </c>
    </row>
    <row r="435" spans="1:10">
      <c r="A435" s="15" t="str">
        <f t="shared" si="12"/>
        <v>STBJ4-48N-21</v>
      </c>
      <c r="B435" s="15">
        <v>21</v>
      </c>
      <c r="C435" s="21">
        <v>302.87500000000006</v>
      </c>
      <c r="D435" s="21">
        <v>332.03750000000008</v>
      </c>
      <c r="E435" s="21">
        <v>357.32500000000027</v>
      </c>
      <c r="F435" s="21">
        <v>472.26249999999953</v>
      </c>
      <c r="G435" s="21">
        <v>567.27499999999998</v>
      </c>
      <c r="H435" s="21">
        <v>567.27499999999998</v>
      </c>
      <c r="I435" s="1" t="s">
        <v>10212</v>
      </c>
      <c r="J435" s="1" t="str">
        <f t="shared" si="13"/>
        <v>48N-</v>
      </c>
    </row>
    <row r="436" spans="1:10">
      <c r="A436" s="15" t="str">
        <f t="shared" si="12"/>
        <v>STBJ4-48N-21.5</v>
      </c>
      <c r="B436" s="15">
        <v>21.5</v>
      </c>
      <c r="C436" s="21">
        <v>308.98750000000007</v>
      </c>
      <c r="D436" s="21">
        <v>338.68750000000006</v>
      </c>
      <c r="E436" s="21">
        <v>364.41250000000025</v>
      </c>
      <c r="F436" s="21">
        <v>481.93749999999955</v>
      </c>
      <c r="G436" s="21">
        <v>578.57499999999993</v>
      </c>
      <c r="H436" s="21">
        <v>578.57499999999993</v>
      </c>
      <c r="I436" s="1" t="s">
        <v>10212</v>
      </c>
      <c r="J436" s="1" t="str">
        <f t="shared" si="13"/>
        <v>48N-</v>
      </c>
    </row>
    <row r="437" spans="1:10">
      <c r="A437" s="15" t="str">
        <f t="shared" si="12"/>
        <v>STBJ4-48N-22</v>
      </c>
      <c r="B437" s="15">
        <v>22</v>
      </c>
      <c r="C437" s="21">
        <v>315.10000000000008</v>
      </c>
      <c r="D437" s="21">
        <v>345.33750000000003</v>
      </c>
      <c r="E437" s="21">
        <v>371.50000000000023</v>
      </c>
      <c r="F437" s="21">
        <v>491.61249999999956</v>
      </c>
      <c r="G437" s="21">
        <v>589.87499999999989</v>
      </c>
      <c r="H437" s="21">
        <v>589.87499999999989</v>
      </c>
      <c r="I437" s="1" t="s">
        <v>10212</v>
      </c>
      <c r="J437" s="1" t="str">
        <f t="shared" si="13"/>
        <v>48N-</v>
      </c>
    </row>
    <row r="438" spans="1:10">
      <c r="A438" s="15" t="str">
        <f t="shared" si="12"/>
        <v>STBJ4-48N-22.5</v>
      </c>
      <c r="B438" s="15">
        <v>22.5</v>
      </c>
      <c r="C438" s="21">
        <v>321.21250000000009</v>
      </c>
      <c r="D438" s="21">
        <v>351.98750000000001</v>
      </c>
      <c r="E438" s="21">
        <v>378.5875000000002</v>
      </c>
      <c r="F438" s="21">
        <v>501.28749999999957</v>
      </c>
      <c r="G438" s="21">
        <v>601.17499999999984</v>
      </c>
      <c r="H438" s="21">
        <v>601.17499999999984</v>
      </c>
      <c r="I438" s="1" t="s">
        <v>10212</v>
      </c>
      <c r="J438" s="1" t="str">
        <f t="shared" si="13"/>
        <v>48N-</v>
      </c>
    </row>
    <row r="439" spans="1:10">
      <c r="A439" s="15" t="str">
        <f t="shared" si="12"/>
        <v>STBJ4-48N-23</v>
      </c>
      <c r="B439" s="15">
        <v>23</v>
      </c>
      <c r="C439" s="21">
        <v>327.3250000000001</v>
      </c>
      <c r="D439" s="21">
        <v>358.63749999999999</v>
      </c>
      <c r="E439" s="21">
        <v>385.67500000000018</v>
      </c>
      <c r="F439" s="21">
        <v>510.96249999999958</v>
      </c>
      <c r="G439" s="21">
        <v>612.4749999999998</v>
      </c>
      <c r="H439" s="21">
        <v>612.4749999999998</v>
      </c>
      <c r="I439" s="1" t="s">
        <v>10212</v>
      </c>
      <c r="J439" s="1" t="str">
        <f t="shared" si="13"/>
        <v>48N-</v>
      </c>
    </row>
    <row r="440" spans="1:10">
      <c r="A440" s="15" t="str">
        <f t="shared" si="12"/>
        <v>STBJ4-48N-23.5</v>
      </c>
      <c r="B440" s="15">
        <v>23.5</v>
      </c>
      <c r="C440" s="21">
        <v>333.43750000000011</v>
      </c>
      <c r="D440" s="21">
        <v>365.28749999999997</v>
      </c>
      <c r="E440" s="21">
        <v>392.76250000000016</v>
      </c>
      <c r="F440" s="21">
        <v>520.63749999999959</v>
      </c>
      <c r="G440" s="21">
        <v>623.77499999999975</v>
      </c>
      <c r="H440" s="21">
        <v>623.77499999999975</v>
      </c>
      <c r="I440" s="1" t="s">
        <v>10212</v>
      </c>
      <c r="J440" s="1" t="str">
        <f t="shared" si="13"/>
        <v>48N-</v>
      </c>
    </row>
    <row r="441" spans="1:10">
      <c r="A441" s="15" t="str">
        <f t="shared" si="12"/>
        <v>STBJ4-48N-24</v>
      </c>
      <c r="B441" s="15">
        <v>24</v>
      </c>
      <c r="C441" s="21">
        <v>339.55000000000013</v>
      </c>
      <c r="D441" s="21">
        <v>371.93749999999994</v>
      </c>
      <c r="E441" s="21">
        <v>399.85000000000014</v>
      </c>
      <c r="F441" s="21">
        <v>530.31249999999955</v>
      </c>
      <c r="G441" s="21">
        <v>635.0749999999997</v>
      </c>
      <c r="H441" s="21">
        <v>635.0749999999997</v>
      </c>
      <c r="I441" s="1" t="s">
        <v>10212</v>
      </c>
      <c r="J441" s="1" t="str">
        <f t="shared" si="13"/>
        <v>48N-</v>
      </c>
    </row>
    <row r="442" spans="1:10">
      <c r="A442" s="15" t="str">
        <f t="shared" si="12"/>
        <v>STBJ4-48N-24.5</v>
      </c>
      <c r="B442" s="15">
        <v>24.5</v>
      </c>
      <c r="C442" s="21">
        <v>345.66250000000014</v>
      </c>
      <c r="D442" s="21">
        <v>378.58749999999992</v>
      </c>
      <c r="E442" s="21">
        <v>406.93750000000011</v>
      </c>
      <c r="F442" s="21">
        <v>539.9874999999995</v>
      </c>
      <c r="G442" s="21">
        <v>646.37499999999966</v>
      </c>
      <c r="H442" s="21">
        <v>646.37499999999966</v>
      </c>
      <c r="I442" s="1" t="s">
        <v>10212</v>
      </c>
      <c r="J442" s="1" t="str">
        <f t="shared" si="13"/>
        <v>48N-</v>
      </c>
    </row>
    <row r="443" spans="1:10">
      <c r="A443" s="15" t="str">
        <f t="shared" si="12"/>
        <v>STBJ4-48N-25</v>
      </c>
      <c r="B443" s="15">
        <v>25</v>
      </c>
      <c r="C443" s="21">
        <v>351.77500000000015</v>
      </c>
      <c r="D443" s="21">
        <v>385.2374999999999</v>
      </c>
      <c r="E443" s="21">
        <v>414.02500000000009</v>
      </c>
      <c r="F443" s="21">
        <v>549.66249999999945</v>
      </c>
      <c r="G443" s="21">
        <v>657.67499999999961</v>
      </c>
      <c r="H443" s="21">
        <v>657.67499999999961</v>
      </c>
      <c r="I443" s="1" t="s">
        <v>10212</v>
      </c>
      <c r="J443" s="1" t="str">
        <f t="shared" si="13"/>
        <v>48N-</v>
      </c>
    </row>
    <row r="444" spans="1:10">
      <c r="A444" s="15" t="str">
        <f t="shared" si="12"/>
        <v>STBJ4-48N-25.5</v>
      </c>
      <c r="B444" s="15">
        <v>25.5</v>
      </c>
      <c r="C444" s="21">
        <v>357.88750000000016</v>
      </c>
      <c r="D444" s="21">
        <v>391.88749999999987</v>
      </c>
      <c r="E444" s="21">
        <v>421.11250000000007</v>
      </c>
      <c r="F444" s="21">
        <v>559.33749999999941</v>
      </c>
      <c r="G444" s="21">
        <v>668.97499999999957</v>
      </c>
      <c r="H444" s="21">
        <v>668.97499999999957</v>
      </c>
      <c r="I444" s="1" t="s">
        <v>10212</v>
      </c>
      <c r="J444" s="1" t="str">
        <f t="shared" si="13"/>
        <v>48N-</v>
      </c>
    </row>
    <row r="445" spans="1:10">
      <c r="A445" s="15" t="str">
        <f t="shared" si="12"/>
        <v>STBJ4-48N-26</v>
      </c>
      <c r="B445" s="15">
        <v>26</v>
      </c>
      <c r="C445" s="21">
        <v>364.00000000000017</v>
      </c>
      <c r="D445" s="21">
        <v>398.53749999999985</v>
      </c>
      <c r="E445" s="21">
        <v>428.20000000000005</v>
      </c>
      <c r="F445" s="21">
        <v>569.01249999999936</v>
      </c>
      <c r="G445" s="21">
        <v>680.27499999999952</v>
      </c>
      <c r="H445" s="21">
        <v>680.27499999999952</v>
      </c>
      <c r="I445" s="1" t="s">
        <v>10212</v>
      </c>
      <c r="J445" s="1" t="str">
        <f t="shared" si="13"/>
        <v>48N-</v>
      </c>
    </row>
    <row r="446" spans="1:10">
      <c r="A446" s="15" t="str">
        <f t="shared" si="12"/>
        <v>STBJ4-48N-26.5</v>
      </c>
      <c r="B446" s="15">
        <v>26.5</v>
      </c>
      <c r="C446" s="21">
        <v>370.11250000000018</v>
      </c>
      <c r="D446" s="21">
        <v>405.18749999999983</v>
      </c>
      <c r="E446" s="21">
        <v>435.28750000000002</v>
      </c>
      <c r="F446" s="21">
        <v>578.68749999999932</v>
      </c>
      <c r="G446" s="21">
        <v>691.57499999999948</v>
      </c>
      <c r="H446" s="21">
        <v>691.57499999999948</v>
      </c>
      <c r="I446" s="1" t="s">
        <v>10212</v>
      </c>
      <c r="J446" s="1" t="str">
        <f t="shared" si="13"/>
        <v>48N-</v>
      </c>
    </row>
    <row r="447" spans="1:10">
      <c r="A447" s="15" t="str">
        <f t="shared" si="12"/>
        <v>STBJ4-48N-27</v>
      </c>
      <c r="B447" s="15">
        <v>27</v>
      </c>
      <c r="C447" s="21">
        <v>376.22500000000019</v>
      </c>
      <c r="D447" s="21">
        <v>411.83749999999981</v>
      </c>
      <c r="E447" s="21">
        <v>442.375</v>
      </c>
      <c r="F447" s="21">
        <v>588.36249999999927</v>
      </c>
      <c r="G447" s="21">
        <v>702.87499999999943</v>
      </c>
      <c r="H447" s="21">
        <v>702.87499999999943</v>
      </c>
      <c r="I447" s="1" t="s">
        <v>10212</v>
      </c>
      <c r="J447" s="1" t="str">
        <f t="shared" si="13"/>
        <v>48N-</v>
      </c>
    </row>
    <row r="448" spans="1:10">
      <c r="A448" s="15" t="str">
        <f t="shared" si="12"/>
        <v>STBJ4-48N-27.5</v>
      </c>
      <c r="B448" s="15">
        <v>27.5</v>
      </c>
      <c r="C448" s="21">
        <v>382.3375000000002</v>
      </c>
      <c r="D448" s="21">
        <v>418.48749999999978</v>
      </c>
      <c r="E448" s="21">
        <v>449.46249999999998</v>
      </c>
      <c r="F448" s="21">
        <v>598.03749999999923</v>
      </c>
      <c r="G448" s="21">
        <v>714.17499999999939</v>
      </c>
      <c r="H448" s="21">
        <v>714.17499999999939</v>
      </c>
      <c r="I448" s="1" t="s">
        <v>10212</v>
      </c>
      <c r="J448" s="1" t="str">
        <f t="shared" si="13"/>
        <v>48N-</v>
      </c>
    </row>
    <row r="449" spans="1:10">
      <c r="A449" s="15" t="str">
        <f t="shared" si="12"/>
        <v>STBJ4-48N-28</v>
      </c>
      <c r="B449" s="15">
        <v>28</v>
      </c>
      <c r="C449" s="21">
        <v>388.45000000000022</v>
      </c>
      <c r="D449" s="21">
        <v>425.13749999999976</v>
      </c>
      <c r="E449" s="21">
        <v>456.54999999999995</v>
      </c>
      <c r="F449" s="21">
        <v>607.71249999999918</v>
      </c>
      <c r="G449" s="21">
        <v>725.47499999999934</v>
      </c>
      <c r="H449" s="21">
        <v>725.47499999999934</v>
      </c>
      <c r="I449" s="1" t="s">
        <v>10212</v>
      </c>
      <c r="J449" s="1" t="str">
        <f t="shared" si="13"/>
        <v>48N-</v>
      </c>
    </row>
    <row r="450" spans="1:10">
      <c r="A450" s="15" t="str">
        <f t="shared" si="12"/>
        <v>STBJ4-48N-28.5</v>
      </c>
      <c r="B450" s="15">
        <v>28.5</v>
      </c>
      <c r="C450" s="21">
        <v>394.56250000000023</v>
      </c>
      <c r="D450" s="21">
        <v>431.78749999999974</v>
      </c>
      <c r="E450" s="21">
        <v>463.63749999999993</v>
      </c>
      <c r="F450" s="21">
        <v>617.38749999999914</v>
      </c>
      <c r="G450" s="21">
        <v>736.7749999999993</v>
      </c>
      <c r="H450" s="21">
        <v>736.7749999999993</v>
      </c>
      <c r="I450" s="1" t="s">
        <v>10212</v>
      </c>
      <c r="J450" s="1" t="str">
        <f t="shared" si="13"/>
        <v>48N-</v>
      </c>
    </row>
    <row r="451" spans="1:10">
      <c r="A451" s="15" t="str">
        <f t="shared" si="12"/>
        <v>STBJ4-48N-29</v>
      </c>
      <c r="B451" s="15">
        <v>29</v>
      </c>
      <c r="C451" s="21">
        <v>400.67500000000024</v>
      </c>
      <c r="D451" s="21">
        <v>438.43749999999972</v>
      </c>
      <c r="E451" s="21">
        <v>470.72499999999991</v>
      </c>
      <c r="F451" s="21">
        <v>627.06249999999909</v>
      </c>
      <c r="G451" s="21">
        <v>748.07499999999925</v>
      </c>
      <c r="H451" s="21">
        <v>748.07499999999925</v>
      </c>
      <c r="I451" s="1" t="s">
        <v>10212</v>
      </c>
      <c r="J451" s="1" t="str">
        <f t="shared" si="13"/>
        <v>48N-</v>
      </c>
    </row>
    <row r="452" spans="1:10">
      <c r="A452" s="15" t="str">
        <f t="shared" ref="A452:A515" si="14">CONCATENATE(I452,B452)</f>
        <v>STBJ4-48N-29.5</v>
      </c>
      <c r="B452" s="15">
        <v>29.5</v>
      </c>
      <c r="C452" s="21">
        <v>406.78750000000025</v>
      </c>
      <c r="D452" s="21">
        <v>445.08749999999969</v>
      </c>
      <c r="E452" s="21">
        <v>477.81249999999989</v>
      </c>
      <c r="F452" s="21">
        <v>636.73749999999905</v>
      </c>
      <c r="G452" s="21">
        <v>759.3749999999992</v>
      </c>
      <c r="H452" s="21">
        <v>759.3749999999992</v>
      </c>
      <c r="I452" s="1" t="s">
        <v>10212</v>
      </c>
      <c r="J452" s="1" t="str">
        <f t="shared" ref="J452:J515" si="15">RIGHT(I452,4)</f>
        <v>48N-</v>
      </c>
    </row>
    <row r="453" spans="1:10">
      <c r="A453" s="15" t="str">
        <f t="shared" si="14"/>
        <v>STBJ4-48N-30</v>
      </c>
      <c r="B453" s="15">
        <v>30</v>
      </c>
      <c r="C453" s="21">
        <v>412.90000000000026</v>
      </c>
      <c r="D453" s="21">
        <v>451.73749999999967</v>
      </c>
      <c r="E453" s="21">
        <v>484.89999999999986</v>
      </c>
      <c r="F453" s="21">
        <v>646.412499999999</v>
      </c>
      <c r="G453" s="21">
        <v>770.67499999999916</v>
      </c>
      <c r="H453" s="21">
        <v>770.67499999999916</v>
      </c>
      <c r="I453" s="1" t="s">
        <v>10212</v>
      </c>
      <c r="J453" s="1" t="str">
        <f t="shared" si="15"/>
        <v>48N-</v>
      </c>
    </row>
    <row r="454" spans="1:10">
      <c r="A454" s="15" t="str">
        <f t="shared" si="14"/>
        <v>STBJ4-48N-999999</v>
      </c>
      <c r="B454" s="15">
        <v>999999</v>
      </c>
      <c r="C454" s="21">
        <v>5.8124999999999991</v>
      </c>
      <c r="D454" s="21">
        <v>6.2749999999999995</v>
      </c>
      <c r="E454" s="21">
        <v>6.3249999999999993</v>
      </c>
      <c r="F454" s="21">
        <v>8.8625000000000007</v>
      </c>
      <c r="G454" s="21">
        <v>10.75</v>
      </c>
      <c r="H454" s="21">
        <v>10.75</v>
      </c>
      <c r="I454" s="1" t="s">
        <v>10212</v>
      </c>
      <c r="J454" s="1" t="str">
        <f t="shared" si="15"/>
        <v>48N-</v>
      </c>
    </row>
    <row r="455" spans="1:10">
      <c r="A455" s="11" t="str">
        <f t="shared" si="14"/>
        <v>STBJ5-15D-0.5</v>
      </c>
      <c r="B455" s="11">
        <v>0.5</v>
      </c>
      <c r="C455" s="13">
        <v>35.287500000000001</v>
      </c>
      <c r="D455" s="13">
        <v>39.4375</v>
      </c>
      <c r="E455" s="13">
        <v>45.650000000000006</v>
      </c>
      <c r="F455" s="13">
        <v>62.237499999999997</v>
      </c>
      <c r="G455" s="13">
        <v>76.762499999999989</v>
      </c>
      <c r="H455" s="13">
        <v>76.762499999999989</v>
      </c>
      <c r="I455" s="1" t="s">
        <v>10213</v>
      </c>
      <c r="J455" s="1" t="str">
        <f t="shared" si="15"/>
        <v>15D-</v>
      </c>
    </row>
    <row r="456" spans="1:10">
      <c r="A456" s="11" t="str">
        <f t="shared" si="14"/>
        <v>STBJ5-15D-1</v>
      </c>
      <c r="B456" s="11">
        <v>1</v>
      </c>
      <c r="C456" s="13">
        <v>42.237499999999997</v>
      </c>
      <c r="D456" s="13">
        <v>48.762500000000003</v>
      </c>
      <c r="E456" s="13">
        <v>56.050000000000004</v>
      </c>
      <c r="F456" s="13">
        <v>74.462499999999991</v>
      </c>
      <c r="G456" s="13">
        <v>92.474999999999994</v>
      </c>
      <c r="H456" s="13">
        <v>92.474999999999994</v>
      </c>
      <c r="I456" s="1" t="s">
        <v>10213</v>
      </c>
      <c r="J456" s="1" t="str">
        <f t="shared" si="15"/>
        <v>15D-</v>
      </c>
    </row>
    <row r="457" spans="1:10">
      <c r="A457" s="11" t="str">
        <f t="shared" si="14"/>
        <v>STBJ5-15D-1.5</v>
      </c>
      <c r="B457" s="11">
        <v>1.5</v>
      </c>
      <c r="C457" s="13">
        <v>49.1875</v>
      </c>
      <c r="D457" s="13">
        <v>58.087500000000006</v>
      </c>
      <c r="E457" s="13">
        <v>66.45</v>
      </c>
      <c r="F457" s="13">
        <v>86.687499999999986</v>
      </c>
      <c r="G457" s="13">
        <v>108.1875</v>
      </c>
      <c r="H457" s="13">
        <v>108.1875</v>
      </c>
      <c r="I457" s="1" t="s">
        <v>10213</v>
      </c>
      <c r="J457" s="1" t="str">
        <f t="shared" si="15"/>
        <v>15D-</v>
      </c>
    </row>
    <row r="458" spans="1:10">
      <c r="A458" s="11" t="str">
        <f t="shared" si="14"/>
        <v>STBJ5-15D-2</v>
      </c>
      <c r="B458" s="11">
        <v>2</v>
      </c>
      <c r="C458" s="13">
        <v>56.137500000000003</v>
      </c>
      <c r="D458" s="13">
        <v>67.412500000000009</v>
      </c>
      <c r="E458" s="13">
        <v>76.850000000000009</v>
      </c>
      <c r="F458" s="13">
        <v>98.91249999999998</v>
      </c>
      <c r="G458" s="13">
        <v>123.9</v>
      </c>
      <c r="H458" s="13">
        <v>123.9</v>
      </c>
      <c r="I458" s="1" t="s">
        <v>10213</v>
      </c>
      <c r="J458" s="1" t="str">
        <f t="shared" si="15"/>
        <v>15D-</v>
      </c>
    </row>
    <row r="459" spans="1:10">
      <c r="A459" s="11" t="str">
        <f t="shared" si="14"/>
        <v>STBJ5-15D-2.5</v>
      </c>
      <c r="B459" s="11">
        <v>2.5</v>
      </c>
      <c r="C459" s="13">
        <v>63.087500000000006</v>
      </c>
      <c r="D459" s="13">
        <v>76.737500000000011</v>
      </c>
      <c r="E459" s="13">
        <v>87.250000000000014</v>
      </c>
      <c r="F459" s="13">
        <v>111.13749999999997</v>
      </c>
      <c r="G459" s="13">
        <v>139.61250000000001</v>
      </c>
      <c r="H459" s="13">
        <v>139.61250000000001</v>
      </c>
      <c r="I459" s="1" t="s">
        <v>10213</v>
      </c>
      <c r="J459" s="1" t="str">
        <f t="shared" si="15"/>
        <v>15D-</v>
      </c>
    </row>
    <row r="460" spans="1:10">
      <c r="A460" s="11" t="str">
        <f t="shared" si="14"/>
        <v>STBJ5-15D-3</v>
      </c>
      <c r="B460" s="11">
        <v>3</v>
      </c>
      <c r="C460" s="13">
        <v>70.037500000000009</v>
      </c>
      <c r="D460" s="13">
        <v>86.062500000000014</v>
      </c>
      <c r="E460" s="13">
        <v>97.65000000000002</v>
      </c>
      <c r="F460" s="13">
        <v>123.36249999999997</v>
      </c>
      <c r="G460" s="13">
        <v>155.32500000000002</v>
      </c>
      <c r="H460" s="13">
        <v>155.32500000000002</v>
      </c>
      <c r="I460" s="1" t="s">
        <v>10213</v>
      </c>
      <c r="J460" s="1" t="str">
        <f t="shared" si="15"/>
        <v>15D-</v>
      </c>
    </row>
    <row r="461" spans="1:10">
      <c r="A461" s="11" t="str">
        <f t="shared" si="14"/>
        <v>STBJ5-15D-3.5</v>
      </c>
      <c r="B461" s="11">
        <v>3.5</v>
      </c>
      <c r="C461" s="13">
        <v>76.987500000000011</v>
      </c>
      <c r="D461" s="13">
        <v>95.387500000000017</v>
      </c>
      <c r="E461" s="13">
        <v>108.05000000000003</v>
      </c>
      <c r="F461" s="13">
        <v>135.58749999999998</v>
      </c>
      <c r="G461" s="13">
        <v>171.03750000000002</v>
      </c>
      <c r="H461" s="13">
        <v>171.03750000000002</v>
      </c>
      <c r="I461" s="1" t="s">
        <v>10213</v>
      </c>
      <c r="J461" s="1" t="str">
        <f t="shared" si="15"/>
        <v>15D-</v>
      </c>
    </row>
    <row r="462" spans="1:10">
      <c r="A462" s="11" t="str">
        <f t="shared" si="14"/>
        <v>STBJ5-15D-4</v>
      </c>
      <c r="B462" s="11">
        <v>4</v>
      </c>
      <c r="C462" s="13">
        <v>83.937500000000014</v>
      </c>
      <c r="D462" s="13">
        <v>104.71250000000002</v>
      </c>
      <c r="E462" s="13">
        <v>118.45000000000003</v>
      </c>
      <c r="F462" s="13">
        <v>147.81249999999997</v>
      </c>
      <c r="G462" s="13">
        <v>186.75000000000003</v>
      </c>
      <c r="H462" s="13">
        <v>186.75000000000003</v>
      </c>
      <c r="I462" s="1" t="s">
        <v>10213</v>
      </c>
      <c r="J462" s="1" t="str">
        <f t="shared" si="15"/>
        <v>15D-</v>
      </c>
    </row>
    <row r="463" spans="1:10">
      <c r="A463" s="11" t="str">
        <f t="shared" si="14"/>
        <v>STBJ5-15D-4.5</v>
      </c>
      <c r="B463" s="11">
        <v>4.5</v>
      </c>
      <c r="C463" s="13">
        <v>90.887500000000017</v>
      </c>
      <c r="D463" s="13">
        <v>114.03750000000002</v>
      </c>
      <c r="E463" s="13">
        <v>128.85000000000002</v>
      </c>
      <c r="F463" s="13">
        <v>160.03749999999997</v>
      </c>
      <c r="G463" s="13">
        <v>202.46250000000003</v>
      </c>
      <c r="H463" s="13">
        <v>202.46250000000003</v>
      </c>
      <c r="I463" s="1" t="s">
        <v>10213</v>
      </c>
      <c r="J463" s="1" t="str">
        <f t="shared" si="15"/>
        <v>15D-</v>
      </c>
    </row>
    <row r="464" spans="1:10">
      <c r="A464" s="11" t="str">
        <f t="shared" si="14"/>
        <v>STBJ5-15D-5</v>
      </c>
      <c r="B464" s="11">
        <v>5</v>
      </c>
      <c r="C464" s="13">
        <v>97.83750000000002</v>
      </c>
      <c r="D464" s="13">
        <v>123.36250000000003</v>
      </c>
      <c r="E464" s="13">
        <v>139.25000000000003</v>
      </c>
      <c r="F464" s="13">
        <v>172.26249999999996</v>
      </c>
      <c r="G464" s="13">
        <v>218.17500000000004</v>
      </c>
      <c r="H464" s="13">
        <v>218.17500000000004</v>
      </c>
      <c r="I464" s="1" t="s">
        <v>10213</v>
      </c>
      <c r="J464" s="1" t="str">
        <f t="shared" si="15"/>
        <v>15D-</v>
      </c>
    </row>
    <row r="465" spans="1:10">
      <c r="A465" s="12" t="str">
        <f t="shared" si="14"/>
        <v>STBJ5-15N-0.5</v>
      </c>
      <c r="B465" s="14">
        <v>0.5</v>
      </c>
      <c r="C465" s="14">
        <v>47.712500000000006</v>
      </c>
      <c r="D465" s="14">
        <v>51.875</v>
      </c>
      <c r="E465" s="14">
        <v>56.024999999999999</v>
      </c>
      <c r="F465" s="14">
        <v>76.762499999999989</v>
      </c>
      <c r="G465" s="14">
        <v>87.15</v>
      </c>
      <c r="H465" s="14">
        <v>87.15</v>
      </c>
      <c r="I465" s="1" t="s">
        <v>10214</v>
      </c>
      <c r="J465" s="1" t="str">
        <f t="shared" si="15"/>
        <v>15N-</v>
      </c>
    </row>
    <row r="466" spans="1:10">
      <c r="A466" s="12" t="str">
        <f t="shared" si="14"/>
        <v>STBJ5-15N-1</v>
      </c>
      <c r="B466" s="14">
        <v>1</v>
      </c>
      <c r="C466" s="14">
        <v>54.662500000000009</v>
      </c>
      <c r="D466" s="14">
        <v>61.2</v>
      </c>
      <c r="E466" s="14">
        <v>66.424999999999997</v>
      </c>
      <c r="F466" s="14">
        <v>88.987499999999983</v>
      </c>
      <c r="G466" s="14">
        <v>102.86250000000001</v>
      </c>
      <c r="H466" s="14">
        <v>102.86250000000001</v>
      </c>
      <c r="I466" s="1" t="s">
        <v>10214</v>
      </c>
      <c r="J466" s="1" t="str">
        <f t="shared" si="15"/>
        <v>15N-</v>
      </c>
    </row>
    <row r="467" spans="1:10">
      <c r="A467" s="12" t="str">
        <f t="shared" si="14"/>
        <v>STBJ5-15N-1.5</v>
      </c>
      <c r="B467" s="14">
        <v>1.5</v>
      </c>
      <c r="C467" s="14">
        <v>61.612500000000011</v>
      </c>
      <c r="D467" s="14">
        <v>70.525000000000006</v>
      </c>
      <c r="E467" s="14">
        <v>76.825000000000003</v>
      </c>
      <c r="F467" s="14">
        <v>101.21249999999998</v>
      </c>
      <c r="G467" s="14">
        <v>118.57500000000002</v>
      </c>
      <c r="H467" s="14">
        <v>118.57500000000002</v>
      </c>
      <c r="I467" s="1" t="s">
        <v>10214</v>
      </c>
      <c r="J467" s="1" t="str">
        <f t="shared" si="15"/>
        <v>15N-</v>
      </c>
    </row>
    <row r="468" spans="1:10">
      <c r="A468" s="12" t="str">
        <f t="shared" si="14"/>
        <v>STBJ5-15N-2</v>
      </c>
      <c r="B468" s="14">
        <v>2</v>
      </c>
      <c r="C468" s="14">
        <v>68.562500000000014</v>
      </c>
      <c r="D468" s="14">
        <v>79.850000000000009</v>
      </c>
      <c r="E468" s="14">
        <v>87.225000000000009</v>
      </c>
      <c r="F468" s="14">
        <v>113.43749999999997</v>
      </c>
      <c r="G468" s="14">
        <v>134.28750000000002</v>
      </c>
      <c r="H468" s="14">
        <v>134.28750000000002</v>
      </c>
      <c r="I468" s="1" t="s">
        <v>10214</v>
      </c>
      <c r="J468" s="1" t="str">
        <f t="shared" si="15"/>
        <v>15N-</v>
      </c>
    </row>
    <row r="469" spans="1:10">
      <c r="A469" s="12" t="str">
        <f t="shared" si="14"/>
        <v>STBJ5-15N-2.5</v>
      </c>
      <c r="B469" s="14">
        <v>2.5</v>
      </c>
      <c r="C469" s="14">
        <v>75.512500000000017</v>
      </c>
      <c r="D469" s="14">
        <v>89.175000000000011</v>
      </c>
      <c r="E469" s="14">
        <v>97.625000000000014</v>
      </c>
      <c r="F469" s="14">
        <v>125.66249999999997</v>
      </c>
      <c r="G469" s="14">
        <v>150.00000000000003</v>
      </c>
      <c r="H469" s="14">
        <v>150.00000000000003</v>
      </c>
      <c r="I469" s="1" t="s">
        <v>10214</v>
      </c>
      <c r="J469" s="1" t="str">
        <f t="shared" si="15"/>
        <v>15N-</v>
      </c>
    </row>
    <row r="470" spans="1:10">
      <c r="A470" s="12" t="str">
        <f t="shared" si="14"/>
        <v>STBJ5-15N-3</v>
      </c>
      <c r="B470" s="14">
        <v>3</v>
      </c>
      <c r="C470" s="14">
        <v>82.46250000000002</v>
      </c>
      <c r="D470" s="14">
        <v>98.500000000000014</v>
      </c>
      <c r="E470" s="14">
        <v>108.02500000000002</v>
      </c>
      <c r="F470" s="14">
        <v>137.88749999999996</v>
      </c>
      <c r="G470" s="14">
        <v>165.71250000000003</v>
      </c>
      <c r="H470" s="14">
        <v>165.71250000000003</v>
      </c>
      <c r="I470" s="1" t="s">
        <v>10214</v>
      </c>
      <c r="J470" s="1" t="str">
        <f t="shared" si="15"/>
        <v>15N-</v>
      </c>
    </row>
    <row r="471" spans="1:10">
      <c r="A471" s="12" t="str">
        <f t="shared" si="14"/>
        <v>STBJ5-15N-3.5</v>
      </c>
      <c r="B471" s="14">
        <v>3.5</v>
      </c>
      <c r="C471" s="14">
        <v>89.412500000000023</v>
      </c>
      <c r="D471" s="14">
        <v>107.82500000000002</v>
      </c>
      <c r="E471" s="14">
        <v>118.42500000000003</v>
      </c>
      <c r="F471" s="14">
        <v>150.11249999999995</v>
      </c>
      <c r="G471" s="14">
        <v>181.42500000000004</v>
      </c>
      <c r="H471" s="14">
        <v>181.42500000000004</v>
      </c>
      <c r="I471" s="1" t="s">
        <v>10214</v>
      </c>
      <c r="J471" s="1" t="str">
        <f t="shared" si="15"/>
        <v>15N-</v>
      </c>
    </row>
    <row r="472" spans="1:10">
      <c r="A472" s="12" t="str">
        <f t="shared" si="14"/>
        <v>STBJ5-15N-4</v>
      </c>
      <c r="B472" s="14">
        <v>4</v>
      </c>
      <c r="C472" s="14">
        <v>96.362500000000026</v>
      </c>
      <c r="D472" s="14">
        <v>117.15000000000002</v>
      </c>
      <c r="E472" s="14">
        <v>128.82500000000002</v>
      </c>
      <c r="F472" s="14">
        <v>162.33749999999995</v>
      </c>
      <c r="G472" s="14">
        <v>197.13750000000005</v>
      </c>
      <c r="H472" s="14">
        <v>197.13750000000005</v>
      </c>
      <c r="I472" s="1" t="s">
        <v>10214</v>
      </c>
      <c r="J472" s="1" t="str">
        <f t="shared" si="15"/>
        <v>15N-</v>
      </c>
    </row>
    <row r="473" spans="1:10">
      <c r="A473" s="12" t="str">
        <f t="shared" si="14"/>
        <v>STBJ5-15N-4.5</v>
      </c>
      <c r="B473" s="14">
        <v>4.5</v>
      </c>
      <c r="C473" s="14">
        <v>103.31250000000003</v>
      </c>
      <c r="D473" s="14">
        <v>126.47500000000002</v>
      </c>
      <c r="E473" s="14">
        <v>139.22500000000002</v>
      </c>
      <c r="F473" s="14">
        <v>174.56249999999994</v>
      </c>
      <c r="G473" s="14">
        <v>212.85000000000005</v>
      </c>
      <c r="H473" s="14">
        <v>212.85000000000005</v>
      </c>
      <c r="I473" s="1" t="s">
        <v>10214</v>
      </c>
      <c r="J473" s="1" t="str">
        <f t="shared" si="15"/>
        <v>15N-</v>
      </c>
    </row>
    <row r="474" spans="1:10">
      <c r="A474" s="12" t="str">
        <f t="shared" si="14"/>
        <v>STBJ5-15N-5</v>
      </c>
      <c r="B474" s="14">
        <v>5</v>
      </c>
      <c r="C474" s="14">
        <v>110.26250000000003</v>
      </c>
      <c r="D474" s="14">
        <v>135.80000000000001</v>
      </c>
      <c r="E474" s="14">
        <v>149.62500000000003</v>
      </c>
      <c r="F474" s="14">
        <v>186.78749999999994</v>
      </c>
      <c r="G474" s="14">
        <v>228.56250000000006</v>
      </c>
      <c r="H474" s="14">
        <v>228.56250000000006</v>
      </c>
      <c r="I474" s="1" t="s">
        <v>10214</v>
      </c>
      <c r="J474" s="1" t="str">
        <f t="shared" si="15"/>
        <v>15N-</v>
      </c>
    </row>
    <row r="475" spans="1:10">
      <c r="A475" s="12" t="str">
        <f t="shared" si="14"/>
        <v>STBJ5-15N-5.5</v>
      </c>
      <c r="B475" s="14">
        <v>5.5</v>
      </c>
      <c r="C475" s="14">
        <v>116.81250000000003</v>
      </c>
      <c r="D475" s="14">
        <v>142.46250000000001</v>
      </c>
      <c r="E475" s="14">
        <v>157.65000000000003</v>
      </c>
      <c r="F475" s="14">
        <v>198.42499999999993</v>
      </c>
      <c r="G475" s="14">
        <v>241.23750000000007</v>
      </c>
      <c r="H475" s="14">
        <v>241.23750000000007</v>
      </c>
      <c r="I475" s="1" t="s">
        <v>10214</v>
      </c>
      <c r="J475" s="1" t="str">
        <f t="shared" si="15"/>
        <v>15N-</v>
      </c>
    </row>
    <row r="476" spans="1:10">
      <c r="A476" s="12" t="str">
        <f t="shared" si="14"/>
        <v>STBJ5-15N-6</v>
      </c>
      <c r="B476" s="14">
        <v>6</v>
      </c>
      <c r="C476" s="14">
        <v>123.36250000000003</v>
      </c>
      <c r="D476" s="14">
        <v>149.125</v>
      </c>
      <c r="E476" s="14">
        <v>165.67500000000004</v>
      </c>
      <c r="F476" s="14">
        <v>210.06249999999991</v>
      </c>
      <c r="G476" s="14">
        <v>253.91250000000008</v>
      </c>
      <c r="H476" s="14">
        <v>253.91250000000008</v>
      </c>
      <c r="I476" s="1" t="s">
        <v>10214</v>
      </c>
      <c r="J476" s="1" t="str">
        <f t="shared" si="15"/>
        <v>15N-</v>
      </c>
    </row>
    <row r="477" spans="1:10">
      <c r="A477" s="12" t="str">
        <f t="shared" si="14"/>
        <v>STBJ5-15N-6.5</v>
      </c>
      <c r="B477" s="14">
        <v>6.5</v>
      </c>
      <c r="C477" s="14">
        <v>129.91250000000002</v>
      </c>
      <c r="D477" s="14">
        <v>155.78749999999999</v>
      </c>
      <c r="E477" s="14">
        <v>173.70000000000005</v>
      </c>
      <c r="F477" s="14">
        <v>221.6999999999999</v>
      </c>
      <c r="G477" s="14">
        <v>266.58750000000009</v>
      </c>
      <c r="H477" s="14">
        <v>266.58750000000009</v>
      </c>
      <c r="I477" s="1" t="s">
        <v>10214</v>
      </c>
      <c r="J477" s="1" t="str">
        <f t="shared" si="15"/>
        <v>15N-</v>
      </c>
    </row>
    <row r="478" spans="1:10">
      <c r="A478" s="12" t="str">
        <f t="shared" si="14"/>
        <v>STBJ5-15N-7</v>
      </c>
      <c r="B478" s="14">
        <v>7</v>
      </c>
      <c r="C478" s="14">
        <v>136.46250000000003</v>
      </c>
      <c r="D478" s="14">
        <v>162.44999999999999</v>
      </c>
      <c r="E478" s="14">
        <v>181.72500000000005</v>
      </c>
      <c r="F478" s="14">
        <v>233.33749999999989</v>
      </c>
      <c r="G478" s="14">
        <v>279.2625000000001</v>
      </c>
      <c r="H478" s="14">
        <v>279.2625000000001</v>
      </c>
      <c r="I478" s="1" t="s">
        <v>10214</v>
      </c>
      <c r="J478" s="1" t="str">
        <f t="shared" si="15"/>
        <v>15N-</v>
      </c>
    </row>
    <row r="479" spans="1:10">
      <c r="A479" s="12" t="str">
        <f t="shared" si="14"/>
        <v>STBJ5-15N-7.5</v>
      </c>
      <c r="B479" s="14">
        <v>7.5</v>
      </c>
      <c r="C479" s="14">
        <v>143.01250000000005</v>
      </c>
      <c r="D479" s="14">
        <v>169.11249999999998</v>
      </c>
      <c r="E479" s="14">
        <v>189.75000000000006</v>
      </c>
      <c r="F479" s="14">
        <v>244.97499999999988</v>
      </c>
      <c r="G479" s="14">
        <v>291.93750000000011</v>
      </c>
      <c r="H479" s="14">
        <v>291.93750000000011</v>
      </c>
      <c r="I479" s="1" t="s">
        <v>10214</v>
      </c>
      <c r="J479" s="1" t="str">
        <f t="shared" si="15"/>
        <v>15N-</v>
      </c>
    </row>
    <row r="480" spans="1:10">
      <c r="A480" s="12" t="str">
        <f t="shared" si="14"/>
        <v>STBJ5-15N-8</v>
      </c>
      <c r="B480" s="14">
        <v>8</v>
      </c>
      <c r="C480" s="14">
        <v>149.56250000000006</v>
      </c>
      <c r="D480" s="14">
        <v>175.77499999999998</v>
      </c>
      <c r="E480" s="14">
        <v>197.77500000000006</v>
      </c>
      <c r="F480" s="14">
        <v>256.6124999999999</v>
      </c>
      <c r="G480" s="14">
        <v>304.61250000000013</v>
      </c>
      <c r="H480" s="14">
        <v>304.61250000000013</v>
      </c>
      <c r="I480" s="1" t="s">
        <v>10214</v>
      </c>
      <c r="J480" s="1" t="str">
        <f t="shared" si="15"/>
        <v>15N-</v>
      </c>
    </row>
    <row r="481" spans="1:10">
      <c r="A481" s="12" t="str">
        <f t="shared" si="14"/>
        <v>STBJ5-15N-8.5</v>
      </c>
      <c r="B481" s="14">
        <v>8.5</v>
      </c>
      <c r="C481" s="14">
        <v>156.11250000000007</v>
      </c>
      <c r="D481" s="14">
        <v>182.43749999999997</v>
      </c>
      <c r="E481" s="14">
        <v>205.80000000000007</v>
      </c>
      <c r="F481" s="14">
        <v>268.24999999999989</v>
      </c>
      <c r="G481" s="14">
        <v>317.28750000000014</v>
      </c>
      <c r="H481" s="14">
        <v>317.28750000000014</v>
      </c>
      <c r="I481" s="1" t="s">
        <v>10214</v>
      </c>
      <c r="J481" s="1" t="str">
        <f t="shared" si="15"/>
        <v>15N-</v>
      </c>
    </row>
    <row r="482" spans="1:10">
      <c r="A482" s="12" t="str">
        <f t="shared" si="14"/>
        <v>STBJ5-15N-9</v>
      </c>
      <c r="B482" s="14">
        <v>9</v>
      </c>
      <c r="C482" s="14">
        <v>162.66250000000008</v>
      </c>
      <c r="D482" s="14">
        <v>189.09999999999997</v>
      </c>
      <c r="E482" s="14">
        <v>213.82500000000007</v>
      </c>
      <c r="F482" s="14">
        <v>279.88749999999987</v>
      </c>
      <c r="G482" s="14">
        <v>329.96250000000015</v>
      </c>
      <c r="H482" s="14">
        <v>329.96250000000015</v>
      </c>
      <c r="I482" s="1" t="s">
        <v>10214</v>
      </c>
      <c r="J482" s="1" t="str">
        <f t="shared" si="15"/>
        <v>15N-</v>
      </c>
    </row>
    <row r="483" spans="1:10">
      <c r="A483" s="12" t="str">
        <f t="shared" si="14"/>
        <v>STBJ5-15N-9.5</v>
      </c>
      <c r="B483" s="14">
        <v>9.5</v>
      </c>
      <c r="C483" s="14">
        <v>169.21250000000009</v>
      </c>
      <c r="D483" s="14">
        <v>195.76249999999996</v>
      </c>
      <c r="E483" s="14">
        <v>221.85000000000008</v>
      </c>
      <c r="F483" s="14">
        <v>291.52499999999986</v>
      </c>
      <c r="G483" s="14">
        <v>342.63750000000016</v>
      </c>
      <c r="H483" s="14">
        <v>342.63750000000016</v>
      </c>
      <c r="I483" s="1" t="s">
        <v>10214</v>
      </c>
      <c r="J483" s="1" t="str">
        <f t="shared" si="15"/>
        <v>15N-</v>
      </c>
    </row>
    <row r="484" spans="1:10">
      <c r="A484" s="12" t="str">
        <f t="shared" si="14"/>
        <v>STBJ5-15N-10</v>
      </c>
      <c r="B484" s="14">
        <v>10</v>
      </c>
      <c r="C484" s="14">
        <v>175.7625000000001</v>
      </c>
      <c r="D484" s="14">
        <v>202.42499999999995</v>
      </c>
      <c r="E484" s="14">
        <v>229.87500000000009</v>
      </c>
      <c r="F484" s="14">
        <v>303.16249999999985</v>
      </c>
      <c r="G484" s="14">
        <v>355.31250000000017</v>
      </c>
      <c r="H484" s="14">
        <v>355.31250000000017</v>
      </c>
      <c r="I484" s="1" t="s">
        <v>10214</v>
      </c>
      <c r="J484" s="1" t="str">
        <f t="shared" si="15"/>
        <v>15N-</v>
      </c>
    </row>
    <row r="485" spans="1:10">
      <c r="A485" s="12" t="str">
        <f t="shared" si="14"/>
        <v>STBJ5-15N-10.5</v>
      </c>
      <c r="B485" s="14">
        <v>10.5</v>
      </c>
      <c r="C485" s="14">
        <v>182.31250000000011</v>
      </c>
      <c r="D485" s="14">
        <v>209.08749999999995</v>
      </c>
      <c r="E485" s="14">
        <v>237.90000000000009</v>
      </c>
      <c r="F485" s="14">
        <v>314.79999999999984</v>
      </c>
      <c r="G485" s="14">
        <v>367.98750000000018</v>
      </c>
      <c r="H485" s="14">
        <v>367.98750000000018</v>
      </c>
      <c r="I485" s="1" t="s">
        <v>10214</v>
      </c>
      <c r="J485" s="1" t="str">
        <f t="shared" si="15"/>
        <v>15N-</v>
      </c>
    </row>
    <row r="486" spans="1:10">
      <c r="A486" s="12" t="str">
        <f t="shared" si="14"/>
        <v>STBJ5-15N-11</v>
      </c>
      <c r="B486" s="14">
        <v>11</v>
      </c>
      <c r="C486" s="14">
        <v>188.86250000000013</v>
      </c>
      <c r="D486" s="14">
        <v>215.74999999999994</v>
      </c>
      <c r="E486" s="14">
        <v>245.9250000000001</v>
      </c>
      <c r="F486" s="14">
        <v>326.43749999999983</v>
      </c>
      <c r="G486" s="14">
        <v>380.66250000000019</v>
      </c>
      <c r="H486" s="14">
        <v>380.66250000000019</v>
      </c>
      <c r="I486" s="1" t="s">
        <v>10214</v>
      </c>
      <c r="J486" s="1" t="str">
        <f t="shared" si="15"/>
        <v>15N-</v>
      </c>
    </row>
    <row r="487" spans="1:10">
      <c r="A487" s="12" t="str">
        <f t="shared" si="14"/>
        <v>STBJ5-15N-11.5</v>
      </c>
      <c r="B487" s="14">
        <v>11.5</v>
      </c>
      <c r="C487" s="14">
        <v>195.41250000000014</v>
      </c>
      <c r="D487" s="14">
        <v>222.41249999999994</v>
      </c>
      <c r="E487" s="14">
        <v>253.9500000000001</v>
      </c>
      <c r="F487" s="14">
        <v>338.07499999999982</v>
      </c>
      <c r="G487" s="14">
        <v>393.3375000000002</v>
      </c>
      <c r="H487" s="14">
        <v>393.3375000000002</v>
      </c>
      <c r="I487" s="1" t="s">
        <v>10214</v>
      </c>
      <c r="J487" s="1" t="str">
        <f t="shared" si="15"/>
        <v>15N-</v>
      </c>
    </row>
    <row r="488" spans="1:10">
      <c r="A488" s="12" t="str">
        <f t="shared" si="14"/>
        <v>STBJ5-15N-12</v>
      </c>
      <c r="B488" s="14">
        <v>12</v>
      </c>
      <c r="C488" s="14">
        <v>201.96250000000015</v>
      </c>
      <c r="D488" s="14">
        <v>229.07499999999993</v>
      </c>
      <c r="E488" s="14">
        <v>261.97500000000008</v>
      </c>
      <c r="F488" s="14">
        <v>349.71249999999981</v>
      </c>
      <c r="G488" s="14">
        <v>406.01250000000022</v>
      </c>
      <c r="H488" s="14">
        <v>406.01250000000022</v>
      </c>
      <c r="I488" s="1" t="s">
        <v>10214</v>
      </c>
      <c r="J488" s="1" t="str">
        <f t="shared" si="15"/>
        <v>15N-</v>
      </c>
    </row>
    <row r="489" spans="1:10">
      <c r="A489" s="12" t="str">
        <f t="shared" si="14"/>
        <v>STBJ5-15N-12.5</v>
      </c>
      <c r="B489" s="14">
        <v>12.5</v>
      </c>
      <c r="C489" s="14">
        <v>208.51250000000016</v>
      </c>
      <c r="D489" s="14">
        <v>235.73749999999993</v>
      </c>
      <c r="E489" s="14">
        <v>270.00000000000006</v>
      </c>
      <c r="F489" s="14">
        <v>361.3499999999998</v>
      </c>
      <c r="G489" s="14">
        <v>418.68750000000023</v>
      </c>
      <c r="H489" s="14">
        <v>418.68750000000023</v>
      </c>
      <c r="I489" s="1" t="s">
        <v>10214</v>
      </c>
      <c r="J489" s="1" t="str">
        <f t="shared" si="15"/>
        <v>15N-</v>
      </c>
    </row>
    <row r="490" spans="1:10">
      <c r="A490" s="12" t="str">
        <f t="shared" si="14"/>
        <v>STBJ5-15N-13</v>
      </c>
      <c r="B490" s="14">
        <v>13</v>
      </c>
      <c r="C490" s="14">
        <v>215.06250000000017</v>
      </c>
      <c r="D490" s="14">
        <v>242.39999999999992</v>
      </c>
      <c r="E490" s="14">
        <v>278.02500000000003</v>
      </c>
      <c r="F490" s="14">
        <v>372.98749999999978</v>
      </c>
      <c r="G490" s="14">
        <v>431.36250000000024</v>
      </c>
      <c r="H490" s="14">
        <v>431.36250000000024</v>
      </c>
      <c r="I490" s="1" t="s">
        <v>10214</v>
      </c>
      <c r="J490" s="1" t="str">
        <f t="shared" si="15"/>
        <v>15N-</v>
      </c>
    </row>
    <row r="491" spans="1:10">
      <c r="A491" s="12" t="str">
        <f t="shared" si="14"/>
        <v>STBJ5-15N-13.5</v>
      </c>
      <c r="B491" s="14">
        <v>13.5</v>
      </c>
      <c r="C491" s="14">
        <v>221.61250000000018</v>
      </c>
      <c r="D491" s="14">
        <v>249.06249999999991</v>
      </c>
      <c r="E491" s="14">
        <v>286.05</v>
      </c>
      <c r="F491" s="14">
        <v>384.62499999999977</v>
      </c>
      <c r="G491" s="14">
        <v>444.03750000000025</v>
      </c>
      <c r="H491" s="14">
        <v>444.03750000000025</v>
      </c>
      <c r="I491" s="1" t="s">
        <v>10214</v>
      </c>
      <c r="J491" s="1" t="str">
        <f t="shared" si="15"/>
        <v>15N-</v>
      </c>
    </row>
    <row r="492" spans="1:10">
      <c r="A492" s="12" t="str">
        <f t="shared" si="14"/>
        <v>STBJ5-15N-14</v>
      </c>
      <c r="B492" s="14">
        <v>14</v>
      </c>
      <c r="C492" s="14">
        <v>228.16250000000019</v>
      </c>
      <c r="D492" s="14">
        <v>255.72499999999991</v>
      </c>
      <c r="E492" s="14">
        <v>294.07499999999999</v>
      </c>
      <c r="F492" s="14">
        <v>396.26249999999976</v>
      </c>
      <c r="G492" s="14">
        <v>456.71250000000026</v>
      </c>
      <c r="H492" s="14">
        <v>456.71250000000026</v>
      </c>
      <c r="I492" s="1" t="s">
        <v>10214</v>
      </c>
      <c r="J492" s="1" t="str">
        <f t="shared" si="15"/>
        <v>15N-</v>
      </c>
    </row>
    <row r="493" spans="1:10">
      <c r="A493" s="12" t="str">
        <f t="shared" si="14"/>
        <v>STBJ5-15N-14.5</v>
      </c>
      <c r="B493" s="14">
        <v>14.5</v>
      </c>
      <c r="C493" s="14">
        <v>234.7125000000002</v>
      </c>
      <c r="D493" s="14">
        <v>262.38749999999993</v>
      </c>
      <c r="E493" s="14">
        <v>302.09999999999997</v>
      </c>
      <c r="F493" s="14">
        <v>407.89999999999975</v>
      </c>
      <c r="G493" s="14">
        <v>469.38750000000027</v>
      </c>
      <c r="H493" s="14">
        <v>469.38750000000027</v>
      </c>
      <c r="I493" s="1" t="s">
        <v>10214</v>
      </c>
      <c r="J493" s="1" t="str">
        <f t="shared" si="15"/>
        <v>15N-</v>
      </c>
    </row>
    <row r="494" spans="1:10">
      <c r="A494" s="12" t="str">
        <f t="shared" si="14"/>
        <v>STBJ5-15N-15</v>
      </c>
      <c r="B494" s="14">
        <v>15</v>
      </c>
      <c r="C494" s="14">
        <v>241.26250000000022</v>
      </c>
      <c r="D494" s="14">
        <v>269.04999999999995</v>
      </c>
      <c r="E494" s="14">
        <v>310.12499999999994</v>
      </c>
      <c r="F494" s="14">
        <v>419.53749999999974</v>
      </c>
      <c r="G494" s="14">
        <v>482.06250000000028</v>
      </c>
      <c r="H494" s="14">
        <v>482.06250000000028</v>
      </c>
      <c r="I494" s="1" t="s">
        <v>10214</v>
      </c>
      <c r="J494" s="1" t="str">
        <f t="shared" si="15"/>
        <v>15N-</v>
      </c>
    </row>
    <row r="495" spans="1:10">
      <c r="A495" s="12" t="str">
        <f t="shared" si="14"/>
        <v>STBJ5-15N-15.5</v>
      </c>
      <c r="B495" s="14">
        <v>15.5</v>
      </c>
      <c r="C495" s="14">
        <v>245.00000000000023</v>
      </c>
      <c r="D495" s="14">
        <v>272.66249999999997</v>
      </c>
      <c r="E495" s="14">
        <v>314.59999999999997</v>
      </c>
      <c r="F495" s="14">
        <v>426.29999999999973</v>
      </c>
      <c r="G495" s="14">
        <v>489.18750000000028</v>
      </c>
      <c r="H495" s="14">
        <v>489.18750000000028</v>
      </c>
      <c r="I495" s="1" t="s">
        <v>10214</v>
      </c>
      <c r="J495" s="1" t="str">
        <f t="shared" si="15"/>
        <v>15N-</v>
      </c>
    </row>
    <row r="496" spans="1:10">
      <c r="A496" s="12" t="str">
        <f t="shared" si="14"/>
        <v>STBJ5-15N-16</v>
      </c>
      <c r="B496" s="14">
        <v>16</v>
      </c>
      <c r="C496" s="14">
        <v>248.73750000000024</v>
      </c>
      <c r="D496" s="14">
        <v>276.27499999999998</v>
      </c>
      <c r="E496" s="14">
        <v>319.07499999999999</v>
      </c>
      <c r="F496" s="14">
        <v>433.06249999999972</v>
      </c>
      <c r="G496" s="14">
        <v>496.31250000000028</v>
      </c>
      <c r="H496" s="14">
        <v>496.31250000000028</v>
      </c>
      <c r="I496" s="1" t="s">
        <v>10214</v>
      </c>
      <c r="J496" s="1" t="str">
        <f t="shared" si="15"/>
        <v>15N-</v>
      </c>
    </row>
    <row r="497" spans="1:10">
      <c r="A497" s="12" t="str">
        <f t="shared" si="14"/>
        <v>STBJ5-15N-16.5</v>
      </c>
      <c r="B497" s="14">
        <v>16.5</v>
      </c>
      <c r="C497" s="14">
        <v>252.47500000000025</v>
      </c>
      <c r="D497" s="14">
        <v>279.88749999999999</v>
      </c>
      <c r="E497" s="14">
        <v>323.55</v>
      </c>
      <c r="F497" s="14">
        <v>439.8249999999997</v>
      </c>
      <c r="G497" s="14">
        <v>503.43750000000028</v>
      </c>
      <c r="H497" s="14">
        <v>503.43750000000028</v>
      </c>
      <c r="I497" s="1" t="s">
        <v>10214</v>
      </c>
      <c r="J497" s="1" t="str">
        <f t="shared" si="15"/>
        <v>15N-</v>
      </c>
    </row>
    <row r="498" spans="1:10">
      <c r="A498" s="12" t="str">
        <f t="shared" si="14"/>
        <v>STBJ5-15N-17</v>
      </c>
      <c r="B498" s="14">
        <v>17</v>
      </c>
      <c r="C498" s="14">
        <v>256.21250000000026</v>
      </c>
      <c r="D498" s="14">
        <v>283.5</v>
      </c>
      <c r="E498" s="14">
        <v>328.02500000000003</v>
      </c>
      <c r="F498" s="14">
        <v>446.58749999999969</v>
      </c>
      <c r="G498" s="14">
        <v>510.56250000000028</v>
      </c>
      <c r="H498" s="14">
        <v>510.56250000000028</v>
      </c>
      <c r="I498" s="1" t="s">
        <v>10214</v>
      </c>
      <c r="J498" s="1" t="str">
        <f t="shared" si="15"/>
        <v>15N-</v>
      </c>
    </row>
    <row r="499" spans="1:10">
      <c r="A499" s="12" t="str">
        <f t="shared" si="14"/>
        <v>STBJ5-15N-17.5</v>
      </c>
      <c r="B499" s="14">
        <v>17.5</v>
      </c>
      <c r="C499" s="14">
        <v>259.95000000000027</v>
      </c>
      <c r="D499" s="14">
        <v>287.11250000000001</v>
      </c>
      <c r="E499" s="14">
        <v>332.50000000000006</v>
      </c>
      <c r="F499" s="14">
        <v>453.34999999999968</v>
      </c>
      <c r="G499" s="14">
        <v>517.68750000000023</v>
      </c>
      <c r="H499" s="14">
        <v>517.68750000000023</v>
      </c>
      <c r="I499" s="1" t="s">
        <v>10214</v>
      </c>
      <c r="J499" s="1" t="str">
        <f t="shared" si="15"/>
        <v>15N-</v>
      </c>
    </row>
    <row r="500" spans="1:10">
      <c r="A500" s="12" t="str">
        <f t="shared" si="14"/>
        <v>STBJ5-15N-18</v>
      </c>
      <c r="B500" s="14">
        <v>18</v>
      </c>
      <c r="C500" s="14">
        <v>263.68750000000028</v>
      </c>
      <c r="D500" s="14">
        <v>290.72500000000002</v>
      </c>
      <c r="E500" s="14">
        <v>336.97500000000008</v>
      </c>
      <c r="F500" s="14">
        <v>460.11249999999967</v>
      </c>
      <c r="G500" s="14">
        <v>524.81250000000023</v>
      </c>
      <c r="H500" s="14">
        <v>524.81250000000023</v>
      </c>
      <c r="I500" s="1" t="s">
        <v>10214</v>
      </c>
      <c r="J500" s="1" t="str">
        <f t="shared" si="15"/>
        <v>15N-</v>
      </c>
    </row>
    <row r="501" spans="1:10">
      <c r="A501" s="12" t="str">
        <f t="shared" si="14"/>
        <v>STBJ5-15N-18.5</v>
      </c>
      <c r="B501" s="14">
        <v>18.5</v>
      </c>
      <c r="C501" s="14">
        <v>267.4250000000003</v>
      </c>
      <c r="D501" s="14">
        <v>294.33750000000003</v>
      </c>
      <c r="E501" s="14">
        <v>341.4500000000001</v>
      </c>
      <c r="F501" s="14">
        <v>466.87499999999966</v>
      </c>
      <c r="G501" s="14">
        <v>531.93750000000023</v>
      </c>
      <c r="H501" s="14">
        <v>531.93750000000023</v>
      </c>
      <c r="I501" s="1" t="s">
        <v>10214</v>
      </c>
      <c r="J501" s="1" t="str">
        <f t="shared" si="15"/>
        <v>15N-</v>
      </c>
    </row>
    <row r="502" spans="1:10">
      <c r="A502" s="12" t="str">
        <f t="shared" si="14"/>
        <v>STBJ5-15N-19</v>
      </c>
      <c r="B502" s="14">
        <v>19</v>
      </c>
      <c r="C502" s="14">
        <v>271.16250000000031</v>
      </c>
      <c r="D502" s="14">
        <v>297.95000000000005</v>
      </c>
      <c r="E502" s="14">
        <v>345.92500000000013</v>
      </c>
      <c r="F502" s="14">
        <v>473.63749999999965</v>
      </c>
      <c r="G502" s="14">
        <v>539.06250000000023</v>
      </c>
      <c r="H502" s="14">
        <v>539.06250000000023</v>
      </c>
      <c r="I502" s="1" t="s">
        <v>10214</v>
      </c>
      <c r="J502" s="1" t="str">
        <f t="shared" si="15"/>
        <v>15N-</v>
      </c>
    </row>
    <row r="503" spans="1:10">
      <c r="A503" s="12" t="str">
        <f t="shared" si="14"/>
        <v>STBJ5-15N-19.5</v>
      </c>
      <c r="B503" s="14">
        <v>19.5</v>
      </c>
      <c r="C503" s="14">
        <v>274.90000000000032</v>
      </c>
      <c r="D503" s="14">
        <v>301.56250000000006</v>
      </c>
      <c r="E503" s="14">
        <v>350.40000000000015</v>
      </c>
      <c r="F503" s="14">
        <v>480.39999999999964</v>
      </c>
      <c r="G503" s="14">
        <v>546.18750000000023</v>
      </c>
      <c r="H503" s="14">
        <v>546.18750000000023</v>
      </c>
      <c r="I503" s="1" t="s">
        <v>10214</v>
      </c>
      <c r="J503" s="1" t="str">
        <f t="shared" si="15"/>
        <v>15N-</v>
      </c>
    </row>
    <row r="504" spans="1:10">
      <c r="A504" s="12" t="str">
        <f t="shared" si="14"/>
        <v>STBJ5-15N-20</v>
      </c>
      <c r="B504" s="14">
        <v>20</v>
      </c>
      <c r="C504" s="14">
        <v>278.63750000000033</v>
      </c>
      <c r="D504" s="14">
        <v>305.17500000000007</v>
      </c>
      <c r="E504" s="14">
        <v>354.87500000000017</v>
      </c>
      <c r="F504" s="14">
        <v>487.16249999999962</v>
      </c>
      <c r="G504" s="14">
        <v>553.31250000000023</v>
      </c>
      <c r="H504" s="14">
        <v>553.31250000000023</v>
      </c>
      <c r="I504" s="1" t="s">
        <v>10214</v>
      </c>
      <c r="J504" s="1" t="str">
        <f t="shared" si="15"/>
        <v>15N-</v>
      </c>
    </row>
    <row r="505" spans="1:10">
      <c r="A505" s="12" t="str">
        <f t="shared" si="14"/>
        <v>STBJ5-15N-20.5</v>
      </c>
      <c r="B505" s="14">
        <v>20.5</v>
      </c>
      <c r="C505" s="14">
        <v>284.58750000000032</v>
      </c>
      <c r="D505" s="14">
        <v>311.22500000000008</v>
      </c>
      <c r="E505" s="14">
        <v>362.16250000000019</v>
      </c>
      <c r="F505" s="14">
        <v>497.73749999999961</v>
      </c>
      <c r="G505" s="14">
        <v>564.82500000000027</v>
      </c>
      <c r="H505" s="14">
        <v>564.82500000000027</v>
      </c>
      <c r="I505" s="1" t="s">
        <v>10214</v>
      </c>
      <c r="J505" s="1" t="str">
        <f t="shared" si="15"/>
        <v>15N-</v>
      </c>
    </row>
    <row r="506" spans="1:10">
      <c r="A506" s="12" t="str">
        <f t="shared" si="14"/>
        <v>STBJ5-15N-21</v>
      </c>
      <c r="B506" s="14">
        <v>21</v>
      </c>
      <c r="C506" s="14">
        <v>290.53750000000031</v>
      </c>
      <c r="D506" s="14">
        <v>317.27500000000009</v>
      </c>
      <c r="E506" s="14">
        <v>369.45000000000022</v>
      </c>
      <c r="F506" s="14">
        <v>508.3124999999996</v>
      </c>
      <c r="G506" s="14">
        <v>576.33750000000032</v>
      </c>
      <c r="H506" s="14">
        <v>576.33750000000032</v>
      </c>
      <c r="I506" s="1" t="s">
        <v>10214</v>
      </c>
      <c r="J506" s="1" t="str">
        <f t="shared" si="15"/>
        <v>15N-</v>
      </c>
    </row>
    <row r="507" spans="1:10">
      <c r="A507" s="12" t="str">
        <f t="shared" si="14"/>
        <v>STBJ5-15N-21.5</v>
      </c>
      <c r="B507" s="14">
        <v>21.5</v>
      </c>
      <c r="C507" s="14">
        <v>296.4875000000003</v>
      </c>
      <c r="D507" s="14">
        <v>323.3250000000001</v>
      </c>
      <c r="E507" s="14">
        <v>376.73750000000024</v>
      </c>
      <c r="F507" s="14">
        <v>518.88749999999959</v>
      </c>
      <c r="G507" s="14">
        <v>587.85000000000036</v>
      </c>
      <c r="H507" s="14">
        <v>587.85000000000036</v>
      </c>
      <c r="I507" s="1" t="s">
        <v>10214</v>
      </c>
      <c r="J507" s="1" t="str">
        <f t="shared" si="15"/>
        <v>15N-</v>
      </c>
    </row>
    <row r="508" spans="1:10">
      <c r="A508" s="12" t="str">
        <f t="shared" si="14"/>
        <v>STBJ5-15N-22</v>
      </c>
      <c r="B508" s="14">
        <v>22</v>
      </c>
      <c r="C508" s="14">
        <v>302.43750000000028</v>
      </c>
      <c r="D508" s="14">
        <v>329.37500000000011</v>
      </c>
      <c r="E508" s="14">
        <v>384.02500000000026</v>
      </c>
      <c r="F508" s="14">
        <v>529.46249999999964</v>
      </c>
      <c r="G508" s="14">
        <v>599.36250000000041</v>
      </c>
      <c r="H508" s="14">
        <v>599.36250000000041</v>
      </c>
      <c r="I508" s="1" t="s">
        <v>10214</v>
      </c>
      <c r="J508" s="1" t="str">
        <f t="shared" si="15"/>
        <v>15N-</v>
      </c>
    </row>
    <row r="509" spans="1:10">
      <c r="A509" s="12" t="str">
        <f t="shared" si="14"/>
        <v>STBJ5-15N-22.5</v>
      </c>
      <c r="B509" s="14">
        <v>22.5</v>
      </c>
      <c r="C509" s="14">
        <v>308.38750000000027</v>
      </c>
      <c r="D509" s="14">
        <v>335.42500000000013</v>
      </c>
      <c r="E509" s="14">
        <v>391.31250000000028</v>
      </c>
      <c r="F509" s="14">
        <v>540.03749999999968</v>
      </c>
      <c r="G509" s="14">
        <v>610.87500000000045</v>
      </c>
      <c r="H509" s="14">
        <v>610.87500000000045</v>
      </c>
      <c r="I509" s="1" t="s">
        <v>10214</v>
      </c>
      <c r="J509" s="1" t="str">
        <f t="shared" si="15"/>
        <v>15N-</v>
      </c>
    </row>
    <row r="510" spans="1:10">
      <c r="A510" s="12" t="str">
        <f t="shared" si="14"/>
        <v>STBJ5-15N-23</v>
      </c>
      <c r="B510" s="14">
        <v>23</v>
      </c>
      <c r="C510" s="14">
        <v>314.33750000000026</v>
      </c>
      <c r="D510" s="14">
        <v>341.47500000000014</v>
      </c>
      <c r="E510" s="14">
        <v>398.60000000000031</v>
      </c>
      <c r="F510" s="14">
        <v>550.61249999999973</v>
      </c>
      <c r="G510" s="14">
        <v>622.3875000000005</v>
      </c>
      <c r="H510" s="14">
        <v>622.3875000000005</v>
      </c>
      <c r="I510" s="1" t="s">
        <v>10214</v>
      </c>
      <c r="J510" s="1" t="str">
        <f t="shared" si="15"/>
        <v>15N-</v>
      </c>
    </row>
    <row r="511" spans="1:10">
      <c r="A511" s="12" t="str">
        <f t="shared" si="14"/>
        <v>STBJ5-15N-23.5</v>
      </c>
      <c r="B511" s="14">
        <v>23.5</v>
      </c>
      <c r="C511" s="14">
        <v>320.28750000000025</v>
      </c>
      <c r="D511" s="14">
        <v>347.52500000000015</v>
      </c>
      <c r="E511" s="14">
        <v>405.88750000000033</v>
      </c>
      <c r="F511" s="14">
        <v>561.18749999999977</v>
      </c>
      <c r="G511" s="14">
        <v>633.90000000000055</v>
      </c>
      <c r="H511" s="14">
        <v>633.90000000000055</v>
      </c>
      <c r="I511" s="1" t="s">
        <v>10214</v>
      </c>
      <c r="J511" s="1" t="str">
        <f t="shared" si="15"/>
        <v>15N-</v>
      </c>
    </row>
    <row r="512" spans="1:10">
      <c r="A512" s="12" t="str">
        <f t="shared" si="14"/>
        <v>STBJ5-15N-24</v>
      </c>
      <c r="B512" s="14">
        <v>24</v>
      </c>
      <c r="C512" s="14">
        <v>326.23750000000024</v>
      </c>
      <c r="D512" s="14">
        <v>353.57500000000016</v>
      </c>
      <c r="E512" s="14">
        <v>413.17500000000035</v>
      </c>
      <c r="F512" s="14">
        <v>571.76249999999982</v>
      </c>
      <c r="G512" s="14">
        <v>645.41250000000059</v>
      </c>
      <c r="H512" s="14">
        <v>645.41250000000059</v>
      </c>
      <c r="I512" s="1" t="s">
        <v>10214</v>
      </c>
      <c r="J512" s="1" t="str">
        <f t="shared" si="15"/>
        <v>15N-</v>
      </c>
    </row>
    <row r="513" spans="1:10">
      <c r="A513" s="12" t="str">
        <f t="shared" si="14"/>
        <v>STBJ5-15N-24.5</v>
      </c>
      <c r="B513" s="14">
        <v>24.5</v>
      </c>
      <c r="C513" s="14">
        <v>332.18750000000023</v>
      </c>
      <c r="D513" s="14">
        <v>359.62500000000017</v>
      </c>
      <c r="E513" s="14">
        <v>420.46250000000038</v>
      </c>
      <c r="F513" s="14">
        <v>582.33749999999986</v>
      </c>
      <c r="G513" s="14">
        <v>656.92500000000064</v>
      </c>
      <c r="H513" s="14">
        <v>656.92500000000064</v>
      </c>
      <c r="I513" s="1" t="s">
        <v>10214</v>
      </c>
      <c r="J513" s="1" t="str">
        <f t="shared" si="15"/>
        <v>15N-</v>
      </c>
    </row>
    <row r="514" spans="1:10">
      <c r="A514" s="12" t="str">
        <f t="shared" si="14"/>
        <v>STBJ5-15N-25</v>
      </c>
      <c r="B514" s="14">
        <v>25</v>
      </c>
      <c r="C514" s="14">
        <v>338.13750000000022</v>
      </c>
      <c r="D514" s="14">
        <v>365.67500000000018</v>
      </c>
      <c r="E514" s="14">
        <v>427.7500000000004</v>
      </c>
      <c r="F514" s="14">
        <v>592.91249999999991</v>
      </c>
      <c r="G514" s="14">
        <v>668.43750000000068</v>
      </c>
      <c r="H514" s="14">
        <v>668.43750000000068</v>
      </c>
      <c r="I514" s="1" t="s">
        <v>10214</v>
      </c>
      <c r="J514" s="1" t="str">
        <f t="shared" si="15"/>
        <v>15N-</v>
      </c>
    </row>
    <row r="515" spans="1:10">
      <c r="A515" s="12" t="str">
        <f t="shared" si="14"/>
        <v>STBJ5-15N-25.5</v>
      </c>
      <c r="B515" s="14">
        <v>25.5</v>
      </c>
      <c r="C515" s="14">
        <v>344.0875000000002</v>
      </c>
      <c r="D515" s="14">
        <v>371.72500000000019</v>
      </c>
      <c r="E515" s="14">
        <v>435.03750000000042</v>
      </c>
      <c r="F515" s="14">
        <v>603.48749999999995</v>
      </c>
      <c r="G515" s="14">
        <v>679.95000000000073</v>
      </c>
      <c r="H515" s="14">
        <v>679.95000000000073</v>
      </c>
      <c r="I515" s="1" t="s">
        <v>10214</v>
      </c>
      <c r="J515" s="1" t="str">
        <f t="shared" si="15"/>
        <v>15N-</v>
      </c>
    </row>
    <row r="516" spans="1:10">
      <c r="A516" s="12" t="str">
        <f t="shared" ref="A516:A567" si="16">CONCATENATE(I516,B516)</f>
        <v>STBJ5-15N-26</v>
      </c>
      <c r="B516" s="14">
        <v>26</v>
      </c>
      <c r="C516" s="14">
        <v>350.03750000000019</v>
      </c>
      <c r="D516" s="14">
        <v>377.7750000000002</v>
      </c>
      <c r="E516" s="14">
        <v>442.32500000000044</v>
      </c>
      <c r="F516" s="14">
        <v>614.0625</v>
      </c>
      <c r="G516" s="14">
        <v>691.46250000000077</v>
      </c>
      <c r="H516" s="14">
        <v>691.46250000000077</v>
      </c>
      <c r="I516" s="1" t="s">
        <v>10214</v>
      </c>
      <c r="J516" s="1" t="str">
        <f t="shared" ref="J516:J567" si="17">RIGHT(I516,4)</f>
        <v>15N-</v>
      </c>
    </row>
    <row r="517" spans="1:10">
      <c r="A517" s="12" t="str">
        <f t="shared" si="16"/>
        <v>STBJ5-15N-26.5</v>
      </c>
      <c r="B517" s="14">
        <v>26.5</v>
      </c>
      <c r="C517" s="14">
        <v>355.98750000000018</v>
      </c>
      <c r="D517" s="14">
        <v>383.82500000000022</v>
      </c>
      <c r="E517" s="14">
        <v>449.61250000000047</v>
      </c>
      <c r="F517" s="14">
        <v>624.63750000000005</v>
      </c>
      <c r="G517" s="14">
        <v>702.97500000000082</v>
      </c>
      <c r="H517" s="14">
        <v>702.97500000000082</v>
      </c>
      <c r="I517" s="1" t="s">
        <v>10214</v>
      </c>
      <c r="J517" s="1" t="str">
        <f t="shared" si="17"/>
        <v>15N-</v>
      </c>
    </row>
    <row r="518" spans="1:10">
      <c r="A518" s="12" t="str">
        <f t="shared" si="16"/>
        <v>STBJ5-15N-27</v>
      </c>
      <c r="B518" s="14">
        <v>27</v>
      </c>
      <c r="C518" s="14">
        <v>361.93750000000017</v>
      </c>
      <c r="D518" s="14">
        <v>389.87500000000023</v>
      </c>
      <c r="E518" s="14">
        <v>456.90000000000049</v>
      </c>
      <c r="F518" s="14">
        <v>635.21250000000009</v>
      </c>
      <c r="G518" s="14">
        <v>714.48750000000086</v>
      </c>
      <c r="H518" s="14">
        <v>714.48750000000086</v>
      </c>
      <c r="I518" s="1" t="s">
        <v>10214</v>
      </c>
      <c r="J518" s="1" t="str">
        <f t="shared" si="17"/>
        <v>15N-</v>
      </c>
    </row>
    <row r="519" spans="1:10">
      <c r="A519" s="12" t="str">
        <f t="shared" si="16"/>
        <v>STBJ5-15N-27.5</v>
      </c>
      <c r="B519" s="14">
        <v>27.5</v>
      </c>
      <c r="C519" s="14">
        <v>367.88750000000016</v>
      </c>
      <c r="D519" s="14">
        <v>395.92500000000024</v>
      </c>
      <c r="E519" s="14">
        <v>464.18750000000051</v>
      </c>
      <c r="F519" s="14">
        <v>645.78750000000014</v>
      </c>
      <c r="G519" s="14">
        <v>726.00000000000091</v>
      </c>
      <c r="H519" s="14">
        <v>726.00000000000091</v>
      </c>
      <c r="I519" s="1" t="s">
        <v>10214</v>
      </c>
      <c r="J519" s="1" t="str">
        <f t="shared" si="17"/>
        <v>15N-</v>
      </c>
    </row>
    <row r="520" spans="1:10">
      <c r="A520" s="12" t="str">
        <f t="shared" si="16"/>
        <v>STBJ5-15N-28</v>
      </c>
      <c r="B520" s="14">
        <v>28</v>
      </c>
      <c r="C520" s="14">
        <v>373.83750000000015</v>
      </c>
      <c r="D520" s="14">
        <v>401.97500000000025</v>
      </c>
      <c r="E520" s="14">
        <v>471.47500000000053</v>
      </c>
      <c r="F520" s="14">
        <v>656.36250000000018</v>
      </c>
      <c r="G520" s="14">
        <v>737.51250000000095</v>
      </c>
      <c r="H520" s="14">
        <v>737.51250000000095</v>
      </c>
      <c r="I520" s="1" t="s">
        <v>10214</v>
      </c>
      <c r="J520" s="1" t="str">
        <f t="shared" si="17"/>
        <v>15N-</v>
      </c>
    </row>
    <row r="521" spans="1:10">
      <c r="A521" s="12" t="str">
        <f t="shared" si="16"/>
        <v>STBJ5-15N-28.5</v>
      </c>
      <c r="B521" s="14">
        <v>28.5</v>
      </c>
      <c r="C521" s="14">
        <v>379.78750000000014</v>
      </c>
      <c r="D521" s="14">
        <v>408.02500000000026</v>
      </c>
      <c r="E521" s="14">
        <v>478.76250000000056</v>
      </c>
      <c r="F521" s="14">
        <v>666.93750000000023</v>
      </c>
      <c r="G521" s="14">
        <v>749.025000000001</v>
      </c>
      <c r="H521" s="14">
        <v>749.025000000001</v>
      </c>
      <c r="I521" s="1" t="s">
        <v>10214</v>
      </c>
      <c r="J521" s="1" t="str">
        <f t="shared" si="17"/>
        <v>15N-</v>
      </c>
    </row>
    <row r="522" spans="1:10">
      <c r="A522" s="12" t="str">
        <f t="shared" si="16"/>
        <v>STBJ5-15N-29</v>
      </c>
      <c r="B522" s="14">
        <v>29</v>
      </c>
      <c r="C522" s="14">
        <v>385.73750000000013</v>
      </c>
      <c r="D522" s="14">
        <v>414.07500000000027</v>
      </c>
      <c r="E522" s="14">
        <v>486.05000000000058</v>
      </c>
      <c r="F522" s="14">
        <v>677.51250000000027</v>
      </c>
      <c r="G522" s="14">
        <v>760.53750000000105</v>
      </c>
      <c r="H522" s="14">
        <v>760.53750000000105</v>
      </c>
      <c r="I522" s="1" t="s">
        <v>10214</v>
      </c>
      <c r="J522" s="1" t="str">
        <f t="shared" si="17"/>
        <v>15N-</v>
      </c>
    </row>
    <row r="523" spans="1:10">
      <c r="A523" s="12" t="str">
        <f t="shared" si="16"/>
        <v>STBJ5-15N-29.5</v>
      </c>
      <c r="B523" s="14">
        <v>29.5</v>
      </c>
      <c r="C523" s="14">
        <v>391.68750000000011</v>
      </c>
      <c r="D523" s="14">
        <v>420.12500000000028</v>
      </c>
      <c r="E523" s="14">
        <v>493.3375000000006</v>
      </c>
      <c r="F523" s="14">
        <v>688.08750000000032</v>
      </c>
      <c r="G523" s="14">
        <v>772.05000000000109</v>
      </c>
      <c r="H523" s="14">
        <v>772.05000000000109</v>
      </c>
      <c r="I523" s="1" t="s">
        <v>10214</v>
      </c>
      <c r="J523" s="1" t="str">
        <f t="shared" si="17"/>
        <v>15N-</v>
      </c>
    </row>
    <row r="524" spans="1:10">
      <c r="A524" s="12" t="str">
        <f t="shared" si="16"/>
        <v>STBJ5-15N-30</v>
      </c>
      <c r="B524" s="14">
        <v>30</v>
      </c>
      <c r="C524" s="14">
        <v>397.6375000000001</v>
      </c>
      <c r="D524" s="14">
        <v>426.1750000000003</v>
      </c>
      <c r="E524" s="14">
        <v>500.62500000000063</v>
      </c>
      <c r="F524" s="14">
        <v>698.66250000000036</v>
      </c>
      <c r="G524" s="14">
        <v>783.56250000000114</v>
      </c>
      <c r="H524" s="14">
        <v>783.56250000000114</v>
      </c>
      <c r="I524" s="1" t="s">
        <v>10214</v>
      </c>
      <c r="J524" s="1" t="str">
        <f t="shared" si="17"/>
        <v>15N-</v>
      </c>
    </row>
    <row r="525" spans="1:10">
      <c r="A525" s="12" t="str">
        <f t="shared" si="16"/>
        <v>STBJ5-15N-999999</v>
      </c>
      <c r="B525" s="14">
        <v>999999</v>
      </c>
      <c r="C525" s="14">
        <v>5.6374999999999993</v>
      </c>
      <c r="D525" s="14">
        <v>5.7124999999999995</v>
      </c>
      <c r="E525" s="14">
        <v>6.9249999999999998</v>
      </c>
      <c r="F525" s="14">
        <v>10.062499999999998</v>
      </c>
      <c r="G525" s="14">
        <v>10.95</v>
      </c>
      <c r="H525" s="14">
        <v>10.95</v>
      </c>
      <c r="I525" s="1" t="s">
        <v>10214</v>
      </c>
      <c r="J525" s="1" t="str">
        <f t="shared" si="17"/>
        <v>15N-</v>
      </c>
    </row>
    <row r="526" spans="1:10">
      <c r="A526" s="15" t="str">
        <f t="shared" si="16"/>
        <v>STBJ5-48N-10</v>
      </c>
      <c r="B526" s="15">
        <v>10</v>
      </c>
      <c r="C526" s="21">
        <v>166.46249999999998</v>
      </c>
      <c r="D526" s="21">
        <v>185.32499999999999</v>
      </c>
      <c r="E526" s="21">
        <v>201.73749999999998</v>
      </c>
      <c r="F526" s="21">
        <v>269.2</v>
      </c>
      <c r="G526" s="21">
        <v>337.13749999999999</v>
      </c>
      <c r="H526" s="21">
        <v>337.13749999999999</v>
      </c>
      <c r="I526" s="1" t="s">
        <v>10215</v>
      </c>
      <c r="J526" s="1" t="str">
        <f t="shared" si="17"/>
        <v>48N-</v>
      </c>
    </row>
    <row r="527" spans="1:10">
      <c r="A527" s="15" t="str">
        <f t="shared" si="16"/>
        <v>STBJ5-48N-10.5</v>
      </c>
      <c r="B527" s="15">
        <v>10.5</v>
      </c>
      <c r="C527" s="21">
        <v>172.67499999999998</v>
      </c>
      <c r="D527" s="21">
        <v>191.64999999999998</v>
      </c>
      <c r="E527" s="21">
        <v>208.47499999999999</v>
      </c>
      <c r="F527" s="21">
        <v>279.32499999999999</v>
      </c>
      <c r="G527" s="21">
        <v>349.1875</v>
      </c>
      <c r="H527" s="21">
        <v>349.1875</v>
      </c>
      <c r="I527" s="1" t="s">
        <v>10215</v>
      </c>
      <c r="J527" s="1" t="str">
        <f t="shared" si="17"/>
        <v>48N-</v>
      </c>
    </row>
    <row r="528" spans="1:10">
      <c r="A528" s="15" t="str">
        <f t="shared" si="16"/>
        <v>STBJ5-48N-11</v>
      </c>
      <c r="B528" s="15">
        <v>11</v>
      </c>
      <c r="C528" s="21">
        <v>178.88749999999999</v>
      </c>
      <c r="D528" s="21">
        <v>197.97499999999997</v>
      </c>
      <c r="E528" s="21">
        <v>215.21250000000001</v>
      </c>
      <c r="F528" s="21">
        <v>289.45</v>
      </c>
      <c r="G528" s="21">
        <v>361.23750000000001</v>
      </c>
      <c r="H528" s="21">
        <v>361.23750000000001</v>
      </c>
      <c r="I528" s="1" t="s">
        <v>10215</v>
      </c>
      <c r="J528" s="1" t="str">
        <f t="shared" si="17"/>
        <v>48N-</v>
      </c>
    </row>
    <row r="529" spans="1:10">
      <c r="A529" s="15" t="str">
        <f t="shared" si="16"/>
        <v>STBJ5-48N-11.5</v>
      </c>
      <c r="B529" s="15">
        <v>11.5</v>
      </c>
      <c r="C529" s="21">
        <v>185.1</v>
      </c>
      <c r="D529" s="21">
        <v>204.29999999999995</v>
      </c>
      <c r="E529" s="21">
        <v>221.95000000000002</v>
      </c>
      <c r="F529" s="21">
        <v>299.57499999999999</v>
      </c>
      <c r="G529" s="21">
        <v>373.28750000000002</v>
      </c>
      <c r="H529" s="21">
        <v>373.28750000000002</v>
      </c>
      <c r="I529" s="1" t="s">
        <v>10215</v>
      </c>
      <c r="J529" s="1" t="str">
        <f t="shared" si="17"/>
        <v>48N-</v>
      </c>
    </row>
    <row r="530" spans="1:10">
      <c r="A530" s="15" t="str">
        <f t="shared" si="16"/>
        <v>STBJ5-48N-12</v>
      </c>
      <c r="B530" s="15">
        <v>12</v>
      </c>
      <c r="C530" s="21">
        <v>191.3125</v>
      </c>
      <c r="D530" s="21">
        <v>210.62499999999994</v>
      </c>
      <c r="E530" s="21">
        <v>228.68750000000003</v>
      </c>
      <c r="F530" s="21">
        <v>309.7</v>
      </c>
      <c r="G530" s="21">
        <v>385.33750000000003</v>
      </c>
      <c r="H530" s="21">
        <v>385.33750000000003</v>
      </c>
      <c r="I530" s="1" t="s">
        <v>10215</v>
      </c>
      <c r="J530" s="1" t="str">
        <f t="shared" si="17"/>
        <v>48N-</v>
      </c>
    </row>
    <row r="531" spans="1:10">
      <c r="A531" s="15" t="str">
        <f t="shared" si="16"/>
        <v>STBJ5-48N-12.5</v>
      </c>
      <c r="B531" s="15">
        <v>12.5</v>
      </c>
      <c r="C531" s="21">
        <v>197.52500000000001</v>
      </c>
      <c r="D531" s="21">
        <v>216.94999999999993</v>
      </c>
      <c r="E531" s="21">
        <v>235.42500000000004</v>
      </c>
      <c r="F531" s="21">
        <v>319.82499999999999</v>
      </c>
      <c r="G531" s="21">
        <v>397.38750000000005</v>
      </c>
      <c r="H531" s="21">
        <v>397.38750000000005</v>
      </c>
      <c r="I531" s="1" t="s">
        <v>10215</v>
      </c>
      <c r="J531" s="1" t="str">
        <f t="shared" si="17"/>
        <v>48N-</v>
      </c>
    </row>
    <row r="532" spans="1:10">
      <c r="A532" s="15" t="str">
        <f t="shared" si="16"/>
        <v>STBJ5-48N-13</v>
      </c>
      <c r="B532" s="15">
        <v>13</v>
      </c>
      <c r="C532" s="21">
        <v>203.73750000000001</v>
      </c>
      <c r="D532" s="21">
        <v>223.27499999999992</v>
      </c>
      <c r="E532" s="21">
        <v>242.16250000000005</v>
      </c>
      <c r="F532" s="21">
        <v>329.95</v>
      </c>
      <c r="G532" s="21">
        <v>409.43750000000006</v>
      </c>
      <c r="H532" s="21">
        <v>409.43750000000006</v>
      </c>
      <c r="I532" s="1" t="s">
        <v>10215</v>
      </c>
      <c r="J532" s="1" t="str">
        <f t="shared" si="17"/>
        <v>48N-</v>
      </c>
    </row>
    <row r="533" spans="1:10">
      <c r="A533" s="15" t="str">
        <f t="shared" si="16"/>
        <v>STBJ5-48N-13.5</v>
      </c>
      <c r="B533" s="15">
        <v>13.5</v>
      </c>
      <c r="C533" s="21">
        <v>209.95000000000002</v>
      </c>
      <c r="D533" s="21">
        <v>229.59999999999991</v>
      </c>
      <c r="E533" s="21">
        <v>248.90000000000006</v>
      </c>
      <c r="F533" s="21">
        <v>340.07499999999999</v>
      </c>
      <c r="G533" s="21">
        <v>421.48750000000007</v>
      </c>
      <c r="H533" s="21">
        <v>421.48750000000007</v>
      </c>
      <c r="I533" s="1" t="s">
        <v>10215</v>
      </c>
      <c r="J533" s="1" t="str">
        <f t="shared" si="17"/>
        <v>48N-</v>
      </c>
    </row>
    <row r="534" spans="1:10">
      <c r="A534" s="15" t="str">
        <f t="shared" si="16"/>
        <v>STBJ5-48N-14</v>
      </c>
      <c r="B534" s="15">
        <v>14</v>
      </c>
      <c r="C534" s="21">
        <v>216.16250000000002</v>
      </c>
      <c r="D534" s="21">
        <v>235.9249999999999</v>
      </c>
      <c r="E534" s="21">
        <v>255.63750000000007</v>
      </c>
      <c r="F534" s="21">
        <v>350.2</v>
      </c>
      <c r="G534" s="21">
        <v>433.53750000000008</v>
      </c>
      <c r="H534" s="21">
        <v>433.53750000000008</v>
      </c>
      <c r="I534" s="1" t="s">
        <v>10215</v>
      </c>
      <c r="J534" s="1" t="str">
        <f t="shared" si="17"/>
        <v>48N-</v>
      </c>
    </row>
    <row r="535" spans="1:10">
      <c r="A535" s="15" t="str">
        <f t="shared" si="16"/>
        <v>STBJ5-48N-14.5</v>
      </c>
      <c r="B535" s="15">
        <v>14.5</v>
      </c>
      <c r="C535" s="21">
        <v>222.37500000000003</v>
      </c>
      <c r="D535" s="21">
        <v>242.24999999999989</v>
      </c>
      <c r="E535" s="21">
        <v>262.37500000000006</v>
      </c>
      <c r="F535" s="21">
        <v>360.32499999999999</v>
      </c>
      <c r="G535" s="21">
        <v>445.58750000000009</v>
      </c>
      <c r="H535" s="21">
        <v>445.58750000000009</v>
      </c>
      <c r="I535" s="1" t="s">
        <v>10215</v>
      </c>
      <c r="J535" s="1" t="str">
        <f t="shared" si="17"/>
        <v>48N-</v>
      </c>
    </row>
    <row r="536" spans="1:10">
      <c r="A536" s="15" t="str">
        <f t="shared" si="16"/>
        <v>STBJ5-48N-15</v>
      </c>
      <c r="B536" s="15">
        <v>15</v>
      </c>
      <c r="C536" s="21">
        <v>228.58750000000003</v>
      </c>
      <c r="D536" s="21">
        <v>248.57499999999987</v>
      </c>
      <c r="E536" s="21">
        <v>269.11250000000007</v>
      </c>
      <c r="F536" s="21">
        <v>370.45</v>
      </c>
      <c r="G536" s="21">
        <v>457.6375000000001</v>
      </c>
      <c r="H536" s="21">
        <v>457.6375000000001</v>
      </c>
      <c r="I536" s="1" t="s">
        <v>10215</v>
      </c>
      <c r="J536" s="1" t="str">
        <f t="shared" si="17"/>
        <v>48N-</v>
      </c>
    </row>
    <row r="537" spans="1:10">
      <c r="A537" s="15" t="str">
        <f t="shared" si="16"/>
        <v>STBJ5-48N-15.5</v>
      </c>
      <c r="B537" s="15">
        <v>15.5</v>
      </c>
      <c r="C537" s="21">
        <v>232.15000000000003</v>
      </c>
      <c r="D537" s="21">
        <v>252.06249999999989</v>
      </c>
      <c r="E537" s="21">
        <v>272.77500000000009</v>
      </c>
      <c r="F537" s="21">
        <v>376.28749999999997</v>
      </c>
      <c r="G537" s="21">
        <v>464.42500000000013</v>
      </c>
      <c r="H537" s="21">
        <v>464.42500000000013</v>
      </c>
      <c r="I537" s="1" t="s">
        <v>10215</v>
      </c>
      <c r="J537" s="1" t="str">
        <f t="shared" si="17"/>
        <v>48N-</v>
      </c>
    </row>
    <row r="538" spans="1:10">
      <c r="A538" s="15" t="str">
        <f t="shared" si="16"/>
        <v>STBJ5-48N-16</v>
      </c>
      <c r="B538" s="15">
        <v>16</v>
      </c>
      <c r="C538" s="21">
        <v>235.71250000000003</v>
      </c>
      <c r="D538" s="21">
        <v>255.5499999999999</v>
      </c>
      <c r="E538" s="21">
        <v>276.43750000000011</v>
      </c>
      <c r="F538" s="21">
        <v>382.12499999999994</v>
      </c>
      <c r="G538" s="21">
        <v>471.21250000000015</v>
      </c>
      <c r="H538" s="21">
        <v>471.21250000000015</v>
      </c>
      <c r="I538" s="1" t="s">
        <v>10215</v>
      </c>
      <c r="J538" s="1" t="str">
        <f t="shared" si="17"/>
        <v>48N-</v>
      </c>
    </row>
    <row r="539" spans="1:10">
      <c r="A539" s="15" t="str">
        <f t="shared" si="16"/>
        <v>STBJ5-48N-16.5</v>
      </c>
      <c r="B539" s="15">
        <v>16.5</v>
      </c>
      <c r="C539" s="21">
        <v>239.27500000000003</v>
      </c>
      <c r="D539" s="21">
        <v>259.03749999999991</v>
      </c>
      <c r="E539" s="21">
        <v>280.10000000000014</v>
      </c>
      <c r="F539" s="21">
        <v>387.96249999999992</v>
      </c>
      <c r="G539" s="21">
        <v>478.00000000000017</v>
      </c>
      <c r="H539" s="21">
        <v>478.00000000000017</v>
      </c>
      <c r="I539" s="1" t="s">
        <v>10215</v>
      </c>
      <c r="J539" s="1" t="str">
        <f t="shared" si="17"/>
        <v>48N-</v>
      </c>
    </row>
    <row r="540" spans="1:10">
      <c r="A540" s="15" t="str">
        <f t="shared" si="16"/>
        <v>STBJ5-48N-17</v>
      </c>
      <c r="B540" s="15">
        <v>17</v>
      </c>
      <c r="C540" s="21">
        <v>242.83750000000003</v>
      </c>
      <c r="D540" s="21">
        <v>262.52499999999992</v>
      </c>
      <c r="E540" s="21">
        <v>283.76250000000016</v>
      </c>
      <c r="F540" s="21">
        <v>393.7999999999999</v>
      </c>
      <c r="G540" s="21">
        <v>484.78750000000019</v>
      </c>
      <c r="H540" s="21">
        <v>484.78750000000019</v>
      </c>
      <c r="I540" s="1" t="s">
        <v>10215</v>
      </c>
      <c r="J540" s="1" t="str">
        <f t="shared" si="17"/>
        <v>48N-</v>
      </c>
    </row>
    <row r="541" spans="1:10">
      <c r="A541" s="15" t="str">
        <f t="shared" si="16"/>
        <v>STBJ5-48N-17.5</v>
      </c>
      <c r="B541" s="15">
        <v>17.5</v>
      </c>
      <c r="C541" s="21">
        <v>246.40000000000003</v>
      </c>
      <c r="D541" s="21">
        <v>266.01249999999993</v>
      </c>
      <c r="E541" s="21">
        <v>287.42500000000018</v>
      </c>
      <c r="F541" s="21">
        <v>399.63749999999987</v>
      </c>
      <c r="G541" s="21">
        <v>491.57500000000022</v>
      </c>
      <c r="H541" s="21">
        <v>491.57500000000022</v>
      </c>
      <c r="I541" s="1" t="s">
        <v>10215</v>
      </c>
      <c r="J541" s="1" t="str">
        <f t="shared" si="17"/>
        <v>48N-</v>
      </c>
    </row>
    <row r="542" spans="1:10">
      <c r="A542" s="15" t="str">
        <f t="shared" si="16"/>
        <v>STBJ5-48N-18</v>
      </c>
      <c r="B542" s="15">
        <v>18</v>
      </c>
      <c r="C542" s="21">
        <v>249.96250000000003</v>
      </c>
      <c r="D542" s="21">
        <v>269.49999999999994</v>
      </c>
      <c r="E542" s="21">
        <v>291.0875000000002</v>
      </c>
      <c r="F542" s="21">
        <v>405.47499999999985</v>
      </c>
      <c r="G542" s="21">
        <v>498.36250000000024</v>
      </c>
      <c r="H542" s="21">
        <v>498.36250000000024</v>
      </c>
      <c r="I542" s="1" t="s">
        <v>10215</v>
      </c>
      <c r="J542" s="1" t="str">
        <f t="shared" si="17"/>
        <v>48N-</v>
      </c>
    </row>
    <row r="543" spans="1:10">
      <c r="A543" s="15" t="str">
        <f t="shared" si="16"/>
        <v>STBJ5-48N-18.5</v>
      </c>
      <c r="B543" s="15">
        <v>18.5</v>
      </c>
      <c r="C543" s="21">
        <v>253.52500000000003</v>
      </c>
      <c r="D543" s="21">
        <v>272.98749999999995</v>
      </c>
      <c r="E543" s="21">
        <v>294.75000000000023</v>
      </c>
      <c r="F543" s="21">
        <v>411.31249999999983</v>
      </c>
      <c r="G543" s="21">
        <v>505.15000000000026</v>
      </c>
      <c r="H543" s="21">
        <v>505.15000000000026</v>
      </c>
      <c r="I543" s="1" t="s">
        <v>10215</v>
      </c>
      <c r="J543" s="1" t="str">
        <f t="shared" si="17"/>
        <v>48N-</v>
      </c>
    </row>
    <row r="544" spans="1:10">
      <c r="A544" s="15" t="str">
        <f t="shared" si="16"/>
        <v>STBJ5-48N-19</v>
      </c>
      <c r="B544" s="15">
        <v>19</v>
      </c>
      <c r="C544" s="21">
        <v>257.08750000000003</v>
      </c>
      <c r="D544" s="21">
        <v>276.47499999999997</v>
      </c>
      <c r="E544" s="21">
        <v>298.41250000000025</v>
      </c>
      <c r="F544" s="21">
        <v>417.14999999999981</v>
      </c>
      <c r="G544" s="21">
        <v>511.93750000000028</v>
      </c>
      <c r="H544" s="21">
        <v>511.93750000000028</v>
      </c>
      <c r="I544" s="1" t="s">
        <v>10215</v>
      </c>
      <c r="J544" s="1" t="str">
        <f t="shared" si="17"/>
        <v>48N-</v>
      </c>
    </row>
    <row r="545" spans="1:10">
      <c r="A545" s="15" t="str">
        <f t="shared" si="16"/>
        <v>STBJ5-48N-19.5</v>
      </c>
      <c r="B545" s="15">
        <v>19.5</v>
      </c>
      <c r="C545" s="21">
        <v>260.65000000000003</v>
      </c>
      <c r="D545" s="21">
        <v>279.96249999999998</v>
      </c>
      <c r="E545" s="21">
        <v>302.07500000000027</v>
      </c>
      <c r="F545" s="21">
        <v>422.98749999999978</v>
      </c>
      <c r="G545" s="21">
        <v>518.72500000000025</v>
      </c>
      <c r="H545" s="21">
        <v>518.72500000000025</v>
      </c>
      <c r="I545" s="1" t="s">
        <v>10215</v>
      </c>
      <c r="J545" s="1" t="str">
        <f t="shared" si="17"/>
        <v>48N-</v>
      </c>
    </row>
    <row r="546" spans="1:10">
      <c r="A546" s="15" t="str">
        <f t="shared" si="16"/>
        <v>STBJ5-48N-20</v>
      </c>
      <c r="B546" s="15">
        <v>20</v>
      </c>
      <c r="C546" s="21">
        <v>264.21250000000003</v>
      </c>
      <c r="D546" s="21">
        <v>283.45</v>
      </c>
      <c r="E546" s="21">
        <v>305.7375000000003</v>
      </c>
      <c r="F546" s="21">
        <v>428.82499999999976</v>
      </c>
      <c r="G546" s="21">
        <v>525.51250000000027</v>
      </c>
      <c r="H546" s="21">
        <v>525.51250000000027</v>
      </c>
      <c r="I546" s="1" t="s">
        <v>10215</v>
      </c>
      <c r="J546" s="1" t="str">
        <f t="shared" si="17"/>
        <v>48N-</v>
      </c>
    </row>
    <row r="547" spans="1:10">
      <c r="A547" s="15" t="str">
        <f t="shared" si="16"/>
        <v>STBJ5-48N-20.5</v>
      </c>
      <c r="B547" s="15">
        <v>20.5</v>
      </c>
      <c r="C547" s="21">
        <v>269.85000000000002</v>
      </c>
      <c r="D547" s="21">
        <v>289.2</v>
      </c>
      <c r="E547" s="21">
        <v>311.8625000000003</v>
      </c>
      <c r="F547" s="21">
        <v>438.02499999999975</v>
      </c>
      <c r="G547" s="21">
        <v>536.46250000000032</v>
      </c>
      <c r="H547" s="21">
        <v>536.46250000000032</v>
      </c>
      <c r="I547" s="1" t="s">
        <v>10215</v>
      </c>
      <c r="J547" s="1" t="str">
        <f t="shared" si="17"/>
        <v>48N-</v>
      </c>
    </row>
    <row r="548" spans="1:10">
      <c r="A548" s="15" t="str">
        <f t="shared" si="16"/>
        <v>STBJ5-48N-21</v>
      </c>
      <c r="B548" s="15">
        <v>21</v>
      </c>
      <c r="C548" s="21">
        <v>275.48750000000001</v>
      </c>
      <c r="D548" s="21">
        <v>294.95</v>
      </c>
      <c r="E548" s="21">
        <v>317.9875000000003</v>
      </c>
      <c r="F548" s="21">
        <v>447.22499999999974</v>
      </c>
      <c r="G548" s="21">
        <v>547.41250000000036</v>
      </c>
      <c r="H548" s="21">
        <v>547.41250000000036</v>
      </c>
      <c r="I548" s="1" t="s">
        <v>10215</v>
      </c>
      <c r="J548" s="1" t="str">
        <f t="shared" si="17"/>
        <v>48N-</v>
      </c>
    </row>
    <row r="549" spans="1:10">
      <c r="A549" s="15" t="str">
        <f t="shared" si="16"/>
        <v>STBJ5-48N-21.5</v>
      </c>
      <c r="B549" s="15">
        <v>21.5</v>
      </c>
      <c r="C549" s="21">
        <v>281.125</v>
      </c>
      <c r="D549" s="21">
        <v>300.7</v>
      </c>
      <c r="E549" s="21">
        <v>324.1125000000003</v>
      </c>
      <c r="F549" s="21">
        <v>456.42499999999973</v>
      </c>
      <c r="G549" s="21">
        <v>558.36250000000041</v>
      </c>
      <c r="H549" s="21">
        <v>558.36250000000041</v>
      </c>
      <c r="I549" s="1" t="s">
        <v>10215</v>
      </c>
      <c r="J549" s="1" t="str">
        <f t="shared" si="17"/>
        <v>48N-</v>
      </c>
    </row>
    <row r="550" spans="1:10">
      <c r="A550" s="15" t="str">
        <f t="shared" si="16"/>
        <v>STBJ5-48N-22</v>
      </c>
      <c r="B550" s="15">
        <v>22</v>
      </c>
      <c r="C550" s="21">
        <v>286.76249999999999</v>
      </c>
      <c r="D550" s="21">
        <v>306.45</v>
      </c>
      <c r="E550" s="21">
        <v>330.2375000000003</v>
      </c>
      <c r="F550" s="21">
        <v>465.62499999999972</v>
      </c>
      <c r="G550" s="21">
        <v>569.31250000000045</v>
      </c>
      <c r="H550" s="21">
        <v>569.31250000000045</v>
      </c>
      <c r="I550" s="1" t="s">
        <v>10215</v>
      </c>
      <c r="J550" s="1" t="str">
        <f t="shared" si="17"/>
        <v>48N-</v>
      </c>
    </row>
    <row r="551" spans="1:10">
      <c r="A551" s="15" t="str">
        <f t="shared" si="16"/>
        <v>STBJ5-48N-22.5</v>
      </c>
      <c r="B551" s="15">
        <v>22.5</v>
      </c>
      <c r="C551" s="21">
        <v>292.39999999999998</v>
      </c>
      <c r="D551" s="21">
        <v>312.2</v>
      </c>
      <c r="E551" s="21">
        <v>336.3625000000003</v>
      </c>
      <c r="F551" s="21">
        <v>474.8249999999997</v>
      </c>
      <c r="G551" s="21">
        <v>580.2625000000005</v>
      </c>
      <c r="H551" s="21">
        <v>580.2625000000005</v>
      </c>
      <c r="I551" s="1" t="s">
        <v>10215</v>
      </c>
      <c r="J551" s="1" t="str">
        <f t="shared" si="17"/>
        <v>48N-</v>
      </c>
    </row>
    <row r="552" spans="1:10">
      <c r="A552" s="15" t="str">
        <f t="shared" si="16"/>
        <v>STBJ5-48N-23</v>
      </c>
      <c r="B552" s="15">
        <v>23</v>
      </c>
      <c r="C552" s="21">
        <v>298.03749999999997</v>
      </c>
      <c r="D552" s="21">
        <v>317.95</v>
      </c>
      <c r="E552" s="21">
        <v>342.4875000000003</v>
      </c>
      <c r="F552" s="21">
        <v>484.02499999999969</v>
      </c>
      <c r="G552" s="21">
        <v>591.21250000000055</v>
      </c>
      <c r="H552" s="21">
        <v>591.21250000000055</v>
      </c>
      <c r="I552" s="1" t="s">
        <v>10215</v>
      </c>
      <c r="J552" s="1" t="str">
        <f t="shared" si="17"/>
        <v>48N-</v>
      </c>
    </row>
    <row r="553" spans="1:10">
      <c r="A553" s="15" t="str">
        <f t="shared" si="16"/>
        <v>STBJ5-48N-23.5</v>
      </c>
      <c r="B553" s="15">
        <v>23.5</v>
      </c>
      <c r="C553" s="21">
        <v>303.67499999999995</v>
      </c>
      <c r="D553" s="21">
        <v>323.7</v>
      </c>
      <c r="E553" s="21">
        <v>348.6125000000003</v>
      </c>
      <c r="F553" s="21">
        <v>493.22499999999968</v>
      </c>
      <c r="G553" s="21">
        <v>602.16250000000059</v>
      </c>
      <c r="H553" s="21">
        <v>602.16250000000059</v>
      </c>
      <c r="I553" s="1" t="s">
        <v>10215</v>
      </c>
      <c r="J553" s="1" t="str">
        <f t="shared" si="17"/>
        <v>48N-</v>
      </c>
    </row>
    <row r="554" spans="1:10">
      <c r="A554" s="15" t="str">
        <f t="shared" si="16"/>
        <v>STBJ5-48N-24</v>
      </c>
      <c r="B554" s="15">
        <v>24</v>
      </c>
      <c r="C554" s="21">
        <v>309.31249999999994</v>
      </c>
      <c r="D554" s="21">
        <v>329.45</v>
      </c>
      <c r="E554" s="21">
        <v>354.7375000000003</v>
      </c>
      <c r="F554" s="21">
        <v>502.42499999999967</v>
      </c>
      <c r="G554" s="21">
        <v>613.11250000000064</v>
      </c>
      <c r="H554" s="21">
        <v>613.11250000000064</v>
      </c>
      <c r="I554" s="1" t="s">
        <v>10215</v>
      </c>
      <c r="J554" s="1" t="str">
        <f t="shared" si="17"/>
        <v>48N-</v>
      </c>
    </row>
    <row r="555" spans="1:10">
      <c r="A555" s="15" t="str">
        <f t="shared" si="16"/>
        <v>STBJ5-48N-24.5</v>
      </c>
      <c r="B555" s="15">
        <v>24.5</v>
      </c>
      <c r="C555" s="21">
        <v>314.94999999999993</v>
      </c>
      <c r="D555" s="21">
        <v>335.2</v>
      </c>
      <c r="E555" s="21">
        <v>360.8625000000003</v>
      </c>
      <c r="F555" s="21">
        <v>511.62499999999966</v>
      </c>
      <c r="G555" s="21">
        <v>624.06250000000068</v>
      </c>
      <c r="H555" s="21">
        <v>624.06250000000068</v>
      </c>
      <c r="I555" s="1" t="s">
        <v>10215</v>
      </c>
      <c r="J555" s="1" t="str">
        <f t="shared" si="17"/>
        <v>48N-</v>
      </c>
    </row>
    <row r="556" spans="1:10">
      <c r="A556" s="15" t="str">
        <f t="shared" si="16"/>
        <v>STBJ5-48N-25</v>
      </c>
      <c r="B556" s="15">
        <v>25</v>
      </c>
      <c r="C556" s="21">
        <v>320.58749999999992</v>
      </c>
      <c r="D556" s="21">
        <v>340.95</v>
      </c>
      <c r="E556" s="21">
        <v>366.9875000000003</v>
      </c>
      <c r="F556" s="21">
        <v>520.8249999999997</v>
      </c>
      <c r="G556" s="21">
        <v>635.01250000000073</v>
      </c>
      <c r="H556" s="21">
        <v>635.01250000000073</v>
      </c>
      <c r="I556" s="1" t="s">
        <v>10215</v>
      </c>
      <c r="J556" s="1" t="str">
        <f t="shared" si="17"/>
        <v>48N-</v>
      </c>
    </row>
    <row r="557" spans="1:10">
      <c r="A557" s="15" t="str">
        <f t="shared" si="16"/>
        <v>STBJ5-48N-25.5</v>
      </c>
      <c r="B557" s="15">
        <v>25.5</v>
      </c>
      <c r="C557" s="21">
        <v>326.22499999999991</v>
      </c>
      <c r="D557" s="21">
        <v>346.7</v>
      </c>
      <c r="E557" s="21">
        <v>373.1125000000003</v>
      </c>
      <c r="F557" s="21">
        <v>530.02499999999975</v>
      </c>
      <c r="G557" s="21">
        <v>645.96250000000077</v>
      </c>
      <c r="H557" s="21">
        <v>645.96250000000077</v>
      </c>
      <c r="I557" s="1" t="s">
        <v>10215</v>
      </c>
      <c r="J557" s="1" t="str">
        <f t="shared" si="17"/>
        <v>48N-</v>
      </c>
    </row>
    <row r="558" spans="1:10">
      <c r="A558" s="15" t="str">
        <f t="shared" si="16"/>
        <v>STBJ5-48N-26</v>
      </c>
      <c r="B558" s="15">
        <v>26</v>
      </c>
      <c r="C558" s="21">
        <v>331.8624999999999</v>
      </c>
      <c r="D558" s="21">
        <v>352.45</v>
      </c>
      <c r="E558" s="21">
        <v>379.2375000000003</v>
      </c>
      <c r="F558" s="21">
        <v>539.2249999999998</v>
      </c>
      <c r="G558" s="21">
        <v>656.91250000000082</v>
      </c>
      <c r="H558" s="21">
        <v>656.91250000000082</v>
      </c>
      <c r="I558" s="1" t="s">
        <v>10215</v>
      </c>
      <c r="J558" s="1" t="str">
        <f t="shared" si="17"/>
        <v>48N-</v>
      </c>
    </row>
    <row r="559" spans="1:10">
      <c r="A559" s="15" t="str">
        <f t="shared" si="16"/>
        <v>STBJ5-48N-26.5</v>
      </c>
      <c r="B559" s="15">
        <v>26.5</v>
      </c>
      <c r="C559" s="21">
        <v>337.49999999999989</v>
      </c>
      <c r="D559" s="21">
        <v>358.2</v>
      </c>
      <c r="E559" s="21">
        <v>385.3625000000003</v>
      </c>
      <c r="F559" s="21">
        <v>548.42499999999984</v>
      </c>
      <c r="G559" s="21">
        <v>667.86250000000086</v>
      </c>
      <c r="H559" s="21">
        <v>667.86250000000086</v>
      </c>
      <c r="I559" s="1" t="s">
        <v>10215</v>
      </c>
      <c r="J559" s="1" t="str">
        <f t="shared" si="17"/>
        <v>48N-</v>
      </c>
    </row>
    <row r="560" spans="1:10">
      <c r="A560" s="15" t="str">
        <f t="shared" si="16"/>
        <v>STBJ5-48N-27</v>
      </c>
      <c r="B560" s="15">
        <v>27</v>
      </c>
      <c r="C560" s="21">
        <v>343.13749999999987</v>
      </c>
      <c r="D560" s="21">
        <v>363.95</v>
      </c>
      <c r="E560" s="21">
        <v>391.4875000000003</v>
      </c>
      <c r="F560" s="21">
        <v>557.62499999999989</v>
      </c>
      <c r="G560" s="21">
        <v>678.81250000000091</v>
      </c>
      <c r="H560" s="21">
        <v>678.81250000000091</v>
      </c>
      <c r="I560" s="1" t="s">
        <v>10215</v>
      </c>
      <c r="J560" s="1" t="str">
        <f t="shared" si="17"/>
        <v>48N-</v>
      </c>
    </row>
    <row r="561" spans="1:10">
      <c r="A561" s="15" t="str">
        <f t="shared" si="16"/>
        <v>STBJ5-48N-27.5</v>
      </c>
      <c r="B561" s="15">
        <v>27.5</v>
      </c>
      <c r="C561" s="21">
        <v>348.77499999999986</v>
      </c>
      <c r="D561" s="21">
        <v>369.7</v>
      </c>
      <c r="E561" s="21">
        <v>397.6125000000003</v>
      </c>
      <c r="F561" s="21">
        <v>566.82499999999993</v>
      </c>
      <c r="G561" s="21">
        <v>689.76250000000095</v>
      </c>
      <c r="H561" s="21">
        <v>689.76250000000095</v>
      </c>
      <c r="I561" s="1" t="s">
        <v>10215</v>
      </c>
      <c r="J561" s="1" t="str">
        <f t="shared" si="17"/>
        <v>48N-</v>
      </c>
    </row>
    <row r="562" spans="1:10">
      <c r="A562" s="15" t="str">
        <f t="shared" si="16"/>
        <v>STBJ5-48N-28</v>
      </c>
      <c r="B562" s="15">
        <v>28</v>
      </c>
      <c r="C562" s="21">
        <v>354.41249999999985</v>
      </c>
      <c r="D562" s="21">
        <v>375.45</v>
      </c>
      <c r="E562" s="21">
        <v>403.7375000000003</v>
      </c>
      <c r="F562" s="21">
        <v>576.02499999999998</v>
      </c>
      <c r="G562" s="21">
        <v>700.712500000001</v>
      </c>
      <c r="H562" s="21">
        <v>700.712500000001</v>
      </c>
      <c r="I562" s="1" t="s">
        <v>10215</v>
      </c>
      <c r="J562" s="1" t="str">
        <f t="shared" si="17"/>
        <v>48N-</v>
      </c>
    </row>
    <row r="563" spans="1:10">
      <c r="A563" s="15" t="str">
        <f t="shared" si="16"/>
        <v>STBJ5-48N-28.5</v>
      </c>
      <c r="B563" s="15">
        <v>28.5</v>
      </c>
      <c r="C563" s="21">
        <v>360.04999999999984</v>
      </c>
      <c r="D563" s="21">
        <v>381.2</v>
      </c>
      <c r="E563" s="21">
        <v>409.8625000000003</v>
      </c>
      <c r="F563" s="21">
        <v>585.22500000000002</v>
      </c>
      <c r="G563" s="21">
        <v>711.66250000000105</v>
      </c>
      <c r="H563" s="21">
        <v>711.66250000000105</v>
      </c>
      <c r="I563" s="1" t="s">
        <v>10215</v>
      </c>
      <c r="J563" s="1" t="str">
        <f t="shared" si="17"/>
        <v>48N-</v>
      </c>
    </row>
    <row r="564" spans="1:10">
      <c r="A564" s="15" t="str">
        <f t="shared" si="16"/>
        <v>STBJ5-48N-29</v>
      </c>
      <c r="B564" s="15">
        <v>29</v>
      </c>
      <c r="C564" s="21">
        <v>365.68749999999983</v>
      </c>
      <c r="D564" s="21">
        <v>386.95</v>
      </c>
      <c r="E564" s="21">
        <v>415.9875000000003</v>
      </c>
      <c r="F564" s="21">
        <v>594.42500000000007</v>
      </c>
      <c r="G564" s="21">
        <v>722.61250000000109</v>
      </c>
      <c r="H564" s="21">
        <v>722.61250000000109</v>
      </c>
      <c r="I564" s="1" t="s">
        <v>10215</v>
      </c>
      <c r="J564" s="1" t="str">
        <f t="shared" si="17"/>
        <v>48N-</v>
      </c>
    </row>
    <row r="565" spans="1:10">
      <c r="A565" s="15" t="str">
        <f t="shared" si="16"/>
        <v>STBJ5-48N-29.5</v>
      </c>
      <c r="B565" s="15">
        <v>29.5</v>
      </c>
      <c r="C565" s="21">
        <v>371.32499999999982</v>
      </c>
      <c r="D565" s="21">
        <v>392.7</v>
      </c>
      <c r="E565" s="21">
        <v>422.1125000000003</v>
      </c>
      <c r="F565" s="21">
        <v>603.62500000000011</v>
      </c>
      <c r="G565" s="21">
        <v>733.56250000000114</v>
      </c>
      <c r="H565" s="21">
        <v>733.56250000000114</v>
      </c>
      <c r="I565" s="1" t="s">
        <v>10215</v>
      </c>
      <c r="J565" s="1" t="str">
        <f t="shared" si="17"/>
        <v>48N-</v>
      </c>
    </row>
    <row r="566" spans="1:10">
      <c r="A566" s="15" t="str">
        <f t="shared" si="16"/>
        <v>STBJ5-48N-30</v>
      </c>
      <c r="B566" s="15">
        <v>30</v>
      </c>
      <c r="C566" s="21">
        <v>376.96249999999981</v>
      </c>
      <c r="D566" s="21">
        <v>398.45</v>
      </c>
      <c r="E566" s="21">
        <v>428.2375000000003</v>
      </c>
      <c r="F566" s="21">
        <v>612.82500000000016</v>
      </c>
      <c r="G566" s="21">
        <v>744.51250000000118</v>
      </c>
      <c r="H566" s="21">
        <v>744.51250000000118</v>
      </c>
      <c r="I566" s="1" t="s">
        <v>10215</v>
      </c>
      <c r="J566" s="1" t="str">
        <f t="shared" si="17"/>
        <v>48N-</v>
      </c>
    </row>
    <row r="567" spans="1:10">
      <c r="A567" s="15" t="str">
        <f t="shared" si="16"/>
        <v>STBJ5-48N-999999</v>
      </c>
      <c r="B567" s="15">
        <v>999999</v>
      </c>
      <c r="C567" s="21">
        <v>5.35</v>
      </c>
      <c r="D567" s="21">
        <v>5.4375</v>
      </c>
      <c r="E567" s="21">
        <v>5.4749999999999996</v>
      </c>
      <c r="F567" s="21">
        <v>8.4499999999999993</v>
      </c>
      <c r="G567" s="21">
        <v>10.4</v>
      </c>
      <c r="H567" s="21">
        <v>10.4</v>
      </c>
      <c r="I567" s="1" t="s">
        <v>10215</v>
      </c>
      <c r="J567" s="1" t="str">
        <f t="shared" si="17"/>
        <v>48N-</v>
      </c>
    </row>
  </sheetData>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sheetPr codeName="Plan3">
    <tabColor rgb="FF92D050"/>
  </sheetPr>
  <dimension ref="A1:J567"/>
  <sheetViews>
    <sheetView zoomScale="60" zoomScaleNormal="60" workbookViewId="0">
      <pane ySplit="2" topLeftCell="A529" activePane="bottomLeft" state="frozen"/>
      <selection activeCell="A2" sqref="A2:A9570"/>
      <selection pane="bottomLeft" activeCell="A2" sqref="A2:A9570"/>
    </sheetView>
  </sheetViews>
  <sheetFormatPr defaultRowHeight="15"/>
  <cols>
    <col min="1" max="1" width="23.140625" style="1" customWidth="1"/>
    <col min="2" max="2" width="15.140625" style="1" customWidth="1"/>
    <col min="3" max="8" width="11.5703125" style="1" bestFit="1" customWidth="1"/>
    <col min="9" max="9" width="16.85546875" style="1" bestFit="1" customWidth="1"/>
    <col min="10" max="10" width="12" style="1" bestFit="1" customWidth="1"/>
    <col min="11" max="16384" width="9.140625" style="1"/>
  </cols>
  <sheetData>
    <row r="1" spans="1:10">
      <c r="B1" s="8" t="s">
        <v>3</v>
      </c>
      <c r="C1" s="8" t="s">
        <v>4</v>
      </c>
      <c r="D1" s="8" t="s">
        <v>5</v>
      </c>
      <c r="E1" s="8" t="s">
        <v>6</v>
      </c>
      <c r="F1" s="8" t="s">
        <v>7</v>
      </c>
      <c r="G1" s="8" t="s">
        <v>8</v>
      </c>
      <c r="H1" s="8" t="s">
        <v>9</v>
      </c>
    </row>
    <row r="2" spans="1:10">
      <c r="A2" s="9">
        <v>1</v>
      </c>
      <c r="B2" s="9">
        <v>2</v>
      </c>
      <c r="C2" s="9">
        <v>3</v>
      </c>
      <c r="D2" s="9">
        <v>4</v>
      </c>
      <c r="E2" s="9">
        <v>5</v>
      </c>
      <c r="F2" s="9">
        <v>6</v>
      </c>
      <c r="G2" s="9">
        <v>7</v>
      </c>
      <c r="H2" s="9">
        <v>8</v>
      </c>
      <c r="I2" s="8" t="s">
        <v>10</v>
      </c>
      <c r="J2" s="8" t="s">
        <v>11</v>
      </c>
    </row>
    <row r="3" spans="1:10">
      <c r="A3" s="11" t="str">
        <f>CONCATENATE(I3,B3)</f>
        <v>STBJ1-15D-0.5</v>
      </c>
      <c r="B3" s="11">
        <v>0.5</v>
      </c>
      <c r="C3" s="13">
        <v>69.737499999999997</v>
      </c>
      <c r="D3" s="13">
        <v>72.625</v>
      </c>
      <c r="E3" s="13">
        <v>81.357499999999987</v>
      </c>
      <c r="F3" s="13">
        <v>98.752499999999984</v>
      </c>
      <c r="G3" s="13">
        <v>122.01</v>
      </c>
      <c r="H3" s="13">
        <v>122.01</v>
      </c>
      <c r="I3" s="1" t="s">
        <v>10201</v>
      </c>
      <c r="J3" s="1" t="str">
        <f>RIGHT(I3,4)</f>
        <v>15D-</v>
      </c>
    </row>
    <row r="4" spans="1:10">
      <c r="A4" s="11" t="str">
        <f t="shared" ref="A4:A67" si="0">CONCATENATE(I4,B4)</f>
        <v>STBJ1-15D-1</v>
      </c>
      <c r="B4" s="11">
        <v>1</v>
      </c>
      <c r="C4" s="13">
        <v>84.297499999999999</v>
      </c>
      <c r="D4" s="13">
        <v>87.622499999999988</v>
      </c>
      <c r="E4" s="13">
        <v>98.822500000000005</v>
      </c>
      <c r="F4" s="13">
        <v>118.15999999999998</v>
      </c>
      <c r="G4" s="13">
        <v>145.26749999999998</v>
      </c>
      <c r="H4" s="13">
        <v>145.26749999999998</v>
      </c>
      <c r="I4" s="1" t="s">
        <v>10201</v>
      </c>
      <c r="J4" s="1" t="str">
        <f t="shared" ref="J4:J67" si="1">RIGHT(I4,4)</f>
        <v>15D-</v>
      </c>
    </row>
    <row r="5" spans="1:10">
      <c r="A5" s="11" t="str">
        <f t="shared" si="0"/>
        <v>STBJ1-15D-1.5</v>
      </c>
      <c r="B5" s="11">
        <v>1.5</v>
      </c>
      <c r="C5" s="13">
        <v>98.857499999999987</v>
      </c>
      <c r="D5" s="13">
        <v>102.61999999999999</v>
      </c>
      <c r="E5" s="13">
        <v>116.28749999999999</v>
      </c>
      <c r="F5" s="13">
        <v>137.56749999999997</v>
      </c>
      <c r="G5" s="13">
        <v>168.52499999999998</v>
      </c>
      <c r="H5" s="13">
        <v>168.52499999999998</v>
      </c>
      <c r="I5" s="1" t="s">
        <v>10201</v>
      </c>
      <c r="J5" s="1" t="str">
        <f t="shared" si="1"/>
        <v>15D-</v>
      </c>
    </row>
    <row r="6" spans="1:10">
      <c r="A6" s="11" t="str">
        <f t="shared" si="0"/>
        <v>STBJ1-15D-2</v>
      </c>
      <c r="B6" s="11">
        <v>2</v>
      </c>
      <c r="C6" s="13">
        <v>113.41749999999999</v>
      </c>
      <c r="D6" s="13">
        <v>117.61749999999999</v>
      </c>
      <c r="E6" s="13">
        <v>133.7525</v>
      </c>
      <c r="F6" s="13">
        <v>156.97499999999997</v>
      </c>
      <c r="G6" s="13">
        <v>191.7825</v>
      </c>
      <c r="H6" s="13">
        <v>191.7825</v>
      </c>
      <c r="I6" s="1" t="s">
        <v>10201</v>
      </c>
      <c r="J6" s="1" t="str">
        <f t="shared" si="1"/>
        <v>15D-</v>
      </c>
    </row>
    <row r="7" spans="1:10">
      <c r="A7" s="11" t="str">
        <f t="shared" si="0"/>
        <v>STBJ1-15D-2.5</v>
      </c>
      <c r="B7" s="11">
        <v>2.5</v>
      </c>
      <c r="C7" s="13">
        <v>127.97750000000001</v>
      </c>
      <c r="D7" s="13">
        <v>132.61500000000001</v>
      </c>
      <c r="E7" s="13">
        <v>151.21749999999997</v>
      </c>
      <c r="F7" s="13">
        <v>176.38249999999996</v>
      </c>
      <c r="G7" s="13">
        <v>215.04000000000002</v>
      </c>
      <c r="H7" s="13">
        <v>215.04000000000002</v>
      </c>
      <c r="I7" s="1" t="s">
        <v>10201</v>
      </c>
      <c r="J7" s="1" t="str">
        <f t="shared" si="1"/>
        <v>15D-</v>
      </c>
    </row>
    <row r="8" spans="1:10">
      <c r="A8" s="11" t="str">
        <f t="shared" si="0"/>
        <v>STBJ1-15D-3</v>
      </c>
      <c r="B8" s="11">
        <v>3</v>
      </c>
      <c r="C8" s="13">
        <v>142.53750000000002</v>
      </c>
      <c r="D8" s="13">
        <v>147.61250000000001</v>
      </c>
      <c r="E8" s="13">
        <v>168.68249999999998</v>
      </c>
      <c r="F8" s="13">
        <v>195.79</v>
      </c>
      <c r="G8" s="13">
        <v>238.29750000000004</v>
      </c>
      <c r="H8" s="13">
        <v>238.29750000000004</v>
      </c>
      <c r="I8" s="1" t="s">
        <v>10201</v>
      </c>
      <c r="J8" s="1" t="str">
        <f t="shared" si="1"/>
        <v>15D-</v>
      </c>
    </row>
    <row r="9" spans="1:10">
      <c r="A9" s="11" t="str">
        <f t="shared" si="0"/>
        <v>STBJ1-15D-3.5</v>
      </c>
      <c r="B9" s="11">
        <v>3.5</v>
      </c>
      <c r="C9" s="13">
        <v>157.09750000000003</v>
      </c>
      <c r="D9" s="13">
        <v>162.61000000000001</v>
      </c>
      <c r="E9" s="13">
        <v>186.14749999999995</v>
      </c>
      <c r="F9" s="13">
        <v>215.19749999999999</v>
      </c>
      <c r="G9" s="13">
        <v>261.55500000000006</v>
      </c>
      <c r="H9" s="13">
        <v>261.55500000000006</v>
      </c>
      <c r="I9" s="1" t="s">
        <v>10201</v>
      </c>
      <c r="J9" s="1" t="str">
        <f t="shared" si="1"/>
        <v>15D-</v>
      </c>
    </row>
    <row r="10" spans="1:10">
      <c r="A10" s="11" t="str">
        <f t="shared" si="0"/>
        <v>STBJ1-15D-4</v>
      </c>
      <c r="B10" s="11">
        <v>4</v>
      </c>
      <c r="C10" s="13">
        <v>171.65750000000003</v>
      </c>
      <c r="D10" s="13">
        <v>177.60750000000002</v>
      </c>
      <c r="E10" s="13">
        <v>203.61249999999995</v>
      </c>
      <c r="F10" s="13">
        <v>234.60500000000002</v>
      </c>
      <c r="G10" s="13">
        <v>284.81250000000006</v>
      </c>
      <c r="H10" s="13">
        <v>284.81250000000006</v>
      </c>
      <c r="I10" s="1" t="s">
        <v>10201</v>
      </c>
      <c r="J10" s="1" t="str">
        <f t="shared" si="1"/>
        <v>15D-</v>
      </c>
    </row>
    <row r="11" spans="1:10">
      <c r="A11" s="11" t="str">
        <f t="shared" si="0"/>
        <v>STBJ1-15D-4.5</v>
      </c>
      <c r="B11" s="11">
        <v>4.5</v>
      </c>
      <c r="C11" s="13">
        <v>186.2175</v>
      </c>
      <c r="D11" s="13">
        <v>192.60500000000002</v>
      </c>
      <c r="E11" s="13">
        <v>221.07749999999993</v>
      </c>
      <c r="F11" s="13">
        <v>254.01250000000002</v>
      </c>
      <c r="G11" s="13">
        <v>308.07000000000005</v>
      </c>
      <c r="H11" s="13">
        <v>308.07000000000005</v>
      </c>
      <c r="I11" s="1" t="s">
        <v>10201</v>
      </c>
      <c r="J11" s="1" t="str">
        <f t="shared" si="1"/>
        <v>15D-</v>
      </c>
    </row>
    <row r="12" spans="1:10">
      <c r="A12" s="11" t="str">
        <f t="shared" si="0"/>
        <v>STBJ1-15D-5</v>
      </c>
      <c r="B12" s="11">
        <v>5</v>
      </c>
      <c r="C12" s="13">
        <v>200.77750000000003</v>
      </c>
      <c r="D12" s="13">
        <v>207.60250000000002</v>
      </c>
      <c r="E12" s="13">
        <v>238.54249999999993</v>
      </c>
      <c r="F12" s="13">
        <v>273.42</v>
      </c>
      <c r="G12" s="13">
        <v>331.3275000000001</v>
      </c>
      <c r="H12" s="13">
        <v>331.3275000000001</v>
      </c>
      <c r="I12" s="1" t="s">
        <v>10201</v>
      </c>
      <c r="J12" s="1" t="str">
        <f t="shared" si="1"/>
        <v>15D-</v>
      </c>
    </row>
    <row r="13" spans="1:10">
      <c r="A13" s="12" t="str">
        <f t="shared" si="0"/>
        <v>STBJ1-15N-0.5</v>
      </c>
      <c r="B13" s="12">
        <v>0.5</v>
      </c>
      <c r="C13" s="14">
        <v>87.132499999999993</v>
      </c>
      <c r="D13" s="14">
        <v>84.24499999999999</v>
      </c>
      <c r="E13" s="14">
        <v>98.752499999999984</v>
      </c>
      <c r="F13" s="14">
        <v>122.01</v>
      </c>
      <c r="G13" s="14">
        <v>139.42249999999999</v>
      </c>
      <c r="H13" s="14">
        <v>139.42249999999999</v>
      </c>
      <c r="I13" s="1" t="s">
        <v>10202</v>
      </c>
      <c r="J13" s="1" t="str">
        <f t="shared" si="1"/>
        <v>15N-</v>
      </c>
    </row>
    <row r="14" spans="1:10">
      <c r="A14" s="12" t="str">
        <f t="shared" si="0"/>
        <v>STBJ1-15N-1</v>
      </c>
      <c r="B14" s="12">
        <v>1</v>
      </c>
      <c r="C14" s="14">
        <v>101.6925</v>
      </c>
      <c r="D14" s="14">
        <v>99.242499999999993</v>
      </c>
      <c r="E14" s="14">
        <v>116.21749999999997</v>
      </c>
      <c r="F14" s="14">
        <v>141.41749999999999</v>
      </c>
      <c r="G14" s="14">
        <v>162.68</v>
      </c>
      <c r="H14" s="14">
        <v>162.68</v>
      </c>
      <c r="I14" s="1" t="s">
        <v>10202</v>
      </c>
      <c r="J14" s="1" t="str">
        <f t="shared" si="1"/>
        <v>15N-</v>
      </c>
    </row>
    <row r="15" spans="1:10">
      <c r="A15" s="12" t="str">
        <f t="shared" si="0"/>
        <v>STBJ1-15N-1.5</v>
      </c>
      <c r="B15" s="12">
        <v>1.5</v>
      </c>
      <c r="C15" s="14">
        <v>116.2525</v>
      </c>
      <c r="D15" s="14">
        <v>114.24000000000001</v>
      </c>
      <c r="E15" s="14">
        <v>133.68249999999998</v>
      </c>
      <c r="F15" s="14">
        <v>160.82499999999999</v>
      </c>
      <c r="G15" s="14">
        <v>185.9375</v>
      </c>
      <c r="H15" s="14">
        <v>185.9375</v>
      </c>
      <c r="I15" s="1" t="s">
        <v>10202</v>
      </c>
      <c r="J15" s="1" t="str">
        <f t="shared" si="1"/>
        <v>15N-</v>
      </c>
    </row>
    <row r="16" spans="1:10">
      <c r="A16" s="12" t="str">
        <f t="shared" si="0"/>
        <v>STBJ1-15N-2</v>
      </c>
      <c r="B16" s="12">
        <v>2</v>
      </c>
      <c r="C16" s="14">
        <v>130.8125</v>
      </c>
      <c r="D16" s="14">
        <v>129.23750000000001</v>
      </c>
      <c r="E16" s="14">
        <v>151.14749999999995</v>
      </c>
      <c r="F16" s="14">
        <v>180.23250000000002</v>
      </c>
      <c r="G16" s="14">
        <v>209.19499999999999</v>
      </c>
      <c r="H16" s="14">
        <v>209.19499999999999</v>
      </c>
      <c r="I16" s="1" t="s">
        <v>10202</v>
      </c>
      <c r="J16" s="1" t="str">
        <f t="shared" si="1"/>
        <v>15N-</v>
      </c>
    </row>
    <row r="17" spans="1:10">
      <c r="A17" s="12" t="str">
        <f t="shared" si="0"/>
        <v>STBJ1-15N-2.5</v>
      </c>
      <c r="B17" s="12">
        <v>2.5</v>
      </c>
      <c r="C17" s="14">
        <v>145.37250000000003</v>
      </c>
      <c r="D17" s="14">
        <v>144.23500000000001</v>
      </c>
      <c r="E17" s="14">
        <v>168.61249999999995</v>
      </c>
      <c r="F17" s="14">
        <v>199.64000000000001</v>
      </c>
      <c r="G17" s="14">
        <v>232.45250000000001</v>
      </c>
      <c r="H17" s="14">
        <v>232.45250000000001</v>
      </c>
      <c r="I17" s="1" t="s">
        <v>10202</v>
      </c>
      <c r="J17" s="1" t="str">
        <f t="shared" si="1"/>
        <v>15N-</v>
      </c>
    </row>
    <row r="18" spans="1:10">
      <c r="A18" s="12" t="str">
        <f t="shared" si="0"/>
        <v>STBJ1-15N-3</v>
      </c>
      <c r="B18" s="12">
        <v>3</v>
      </c>
      <c r="C18" s="14">
        <v>159.93250000000003</v>
      </c>
      <c r="D18" s="14">
        <v>159.23250000000002</v>
      </c>
      <c r="E18" s="14">
        <v>186.07749999999993</v>
      </c>
      <c r="F18" s="14">
        <v>219.04750000000004</v>
      </c>
      <c r="G18" s="14">
        <v>255.71000000000004</v>
      </c>
      <c r="H18" s="14">
        <v>255.71000000000004</v>
      </c>
      <c r="I18" s="1" t="s">
        <v>10202</v>
      </c>
      <c r="J18" s="1" t="str">
        <f t="shared" si="1"/>
        <v>15N-</v>
      </c>
    </row>
    <row r="19" spans="1:10">
      <c r="A19" s="12" t="str">
        <f t="shared" si="0"/>
        <v>STBJ1-15N-3.5</v>
      </c>
      <c r="B19" s="12">
        <v>3.5</v>
      </c>
      <c r="C19" s="14">
        <v>174.49250000000004</v>
      </c>
      <c r="D19" s="14">
        <v>174.23000000000005</v>
      </c>
      <c r="E19" s="14">
        <v>203.54249999999993</v>
      </c>
      <c r="F19" s="14">
        <v>238.45500000000004</v>
      </c>
      <c r="G19" s="14">
        <v>278.96750000000003</v>
      </c>
      <c r="H19" s="14">
        <v>278.96750000000003</v>
      </c>
      <c r="I19" s="1" t="s">
        <v>10202</v>
      </c>
      <c r="J19" s="1" t="str">
        <f t="shared" si="1"/>
        <v>15N-</v>
      </c>
    </row>
    <row r="20" spans="1:10">
      <c r="A20" s="12" t="str">
        <f t="shared" si="0"/>
        <v>STBJ1-15N-4</v>
      </c>
      <c r="B20" s="12">
        <v>4</v>
      </c>
      <c r="C20" s="14">
        <v>189.05250000000001</v>
      </c>
      <c r="D20" s="14">
        <v>189.22750000000002</v>
      </c>
      <c r="E20" s="14">
        <v>221.00749999999994</v>
      </c>
      <c r="F20" s="14">
        <v>257.86250000000007</v>
      </c>
      <c r="G20" s="14">
        <v>302.22500000000008</v>
      </c>
      <c r="H20" s="14">
        <v>302.22500000000008</v>
      </c>
      <c r="I20" s="1" t="s">
        <v>10202</v>
      </c>
      <c r="J20" s="1" t="str">
        <f t="shared" si="1"/>
        <v>15N-</v>
      </c>
    </row>
    <row r="21" spans="1:10">
      <c r="A21" s="12" t="str">
        <f t="shared" si="0"/>
        <v>STBJ1-15N-4.5</v>
      </c>
      <c r="B21" s="12">
        <v>4.5</v>
      </c>
      <c r="C21" s="14">
        <v>203.61250000000004</v>
      </c>
      <c r="D21" s="14">
        <v>204.22500000000002</v>
      </c>
      <c r="E21" s="14">
        <v>238.47249999999991</v>
      </c>
      <c r="F21" s="14">
        <v>277.2700000000001</v>
      </c>
      <c r="G21" s="14">
        <v>325.48250000000007</v>
      </c>
      <c r="H21" s="14">
        <v>325.48250000000007</v>
      </c>
      <c r="I21" s="1" t="s">
        <v>10202</v>
      </c>
      <c r="J21" s="1" t="str">
        <f t="shared" si="1"/>
        <v>15N-</v>
      </c>
    </row>
    <row r="22" spans="1:10">
      <c r="A22" s="12" t="str">
        <f t="shared" si="0"/>
        <v>STBJ1-15N-5</v>
      </c>
      <c r="B22" s="12">
        <v>5</v>
      </c>
      <c r="C22" s="14">
        <v>218.17250000000004</v>
      </c>
      <c r="D22" s="14">
        <v>219.22250000000003</v>
      </c>
      <c r="E22" s="14">
        <v>255.93749999999991</v>
      </c>
      <c r="F22" s="14">
        <v>296.67750000000007</v>
      </c>
      <c r="G22" s="14">
        <v>348.74000000000007</v>
      </c>
      <c r="H22" s="14">
        <v>348.74000000000007</v>
      </c>
      <c r="I22" s="1" t="s">
        <v>10202</v>
      </c>
      <c r="J22" s="1" t="str">
        <f t="shared" si="1"/>
        <v>15N-</v>
      </c>
    </row>
    <row r="23" spans="1:10">
      <c r="A23" s="12" t="str">
        <f t="shared" si="0"/>
        <v>STBJ1-15N-5.5</v>
      </c>
      <c r="B23" s="12">
        <v>5.5</v>
      </c>
      <c r="C23" s="14">
        <v>230.10750000000004</v>
      </c>
      <c r="D23" s="14">
        <v>232.03250000000003</v>
      </c>
      <c r="E23" s="14">
        <v>270.63749999999987</v>
      </c>
      <c r="F23" s="14">
        <v>314.00250000000011</v>
      </c>
      <c r="G23" s="14">
        <v>369.67000000000007</v>
      </c>
      <c r="H23" s="14">
        <v>369.67000000000007</v>
      </c>
      <c r="I23" s="1" t="s">
        <v>10202</v>
      </c>
      <c r="J23" s="1" t="str">
        <f t="shared" si="1"/>
        <v>15N-</v>
      </c>
    </row>
    <row r="24" spans="1:10">
      <c r="A24" s="12" t="str">
        <f t="shared" si="0"/>
        <v>STBJ1-15N-6</v>
      </c>
      <c r="B24" s="12">
        <v>6</v>
      </c>
      <c r="C24" s="14">
        <v>242.04250000000005</v>
      </c>
      <c r="D24" s="14">
        <v>244.84250000000006</v>
      </c>
      <c r="E24" s="14">
        <v>285.33749999999992</v>
      </c>
      <c r="F24" s="14">
        <v>331.3275000000001</v>
      </c>
      <c r="G24" s="14">
        <v>390.60000000000008</v>
      </c>
      <c r="H24" s="14">
        <v>390.60000000000008</v>
      </c>
      <c r="I24" s="1" t="s">
        <v>10202</v>
      </c>
      <c r="J24" s="1" t="str">
        <f t="shared" si="1"/>
        <v>15N-</v>
      </c>
    </row>
    <row r="25" spans="1:10">
      <c r="A25" s="12" t="str">
        <f t="shared" si="0"/>
        <v>STBJ1-15N-6.5</v>
      </c>
      <c r="B25" s="12">
        <v>6.5</v>
      </c>
      <c r="C25" s="14">
        <v>253.97750000000005</v>
      </c>
      <c r="D25" s="14">
        <v>257.65250000000003</v>
      </c>
      <c r="E25" s="14">
        <v>300.03749999999991</v>
      </c>
      <c r="F25" s="14">
        <v>348.65250000000009</v>
      </c>
      <c r="G25" s="14">
        <v>411.53000000000003</v>
      </c>
      <c r="H25" s="14">
        <v>411.53000000000003</v>
      </c>
      <c r="I25" s="1" t="s">
        <v>10202</v>
      </c>
      <c r="J25" s="1" t="str">
        <f t="shared" si="1"/>
        <v>15N-</v>
      </c>
    </row>
    <row r="26" spans="1:10">
      <c r="A26" s="12" t="str">
        <f t="shared" si="0"/>
        <v>STBJ1-15N-7</v>
      </c>
      <c r="B26" s="12">
        <v>7</v>
      </c>
      <c r="C26" s="14">
        <v>265.91250000000008</v>
      </c>
      <c r="D26" s="14">
        <v>270.46250000000003</v>
      </c>
      <c r="E26" s="14">
        <v>314.7374999999999</v>
      </c>
      <c r="F26" s="14">
        <v>365.97750000000008</v>
      </c>
      <c r="G26" s="14">
        <v>432.46000000000004</v>
      </c>
      <c r="H26" s="14">
        <v>432.46000000000004</v>
      </c>
      <c r="I26" s="1" t="s">
        <v>10202</v>
      </c>
      <c r="J26" s="1" t="str">
        <f t="shared" si="1"/>
        <v>15N-</v>
      </c>
    </row>
    <row r="27" spans="1:10">
      <c r="A27" s="12" t="str">
        <f t="shared" si="0"/>
        <v>STBJ1-15N-7.5</v>
      </c>
      <c r="B27" s="12">
        <v>7.5</v>
      </c>
      <c r="C27" s="14">
        <v>277.84750000000008</v>
      </c>
      <c r="D27" s="14">
        <v>283.27250000000009</v>
      </c>
      <c r="E27" s="14">
        <v>329.43749999999989</v>
      </c>
      <c r="F27" s="14">
        <v>383.30250000000007</v>
      </c>
      <c r="G27" s="14">
        <v>453.39</v>
      </c>
      <c r="H27" s="14">
        <v>453.39</v>
      </c>
      <c r="I27" s="1" t="s">
        <v>10202</v>
      </c>
      <c r="J27" s="1" t="str">
        <f t="shared" si="1"/>
        <v>15N-</v>
      </c>
    </row>
    <row r="28" spans="1:10">
      <c r="A28" s="12" t="str">
        <f t="shared" si="0"/>
        <v>STBJ1-15N-8</v>
      </c>
      <c r="B28" s="12">
        <v>8</v>
      </c>
      <c r="C28" s="14">
        <v>289.78250000000008</v>
      </c>
      <c r="D28" s="14">
        <v>296.0825000000001</v>
      </c>
      <c r="E28" s="14">
        <v>344.13749999999987</v>
      </c>
      <c r="F28" s="14">
        <v>400.62750000000011</v>
      </c>
      <c r="G28" s="14">
        <v>474.32</v>
      </c>
      <c r="H28" s="14">
        <v>474.32</v>
      </c>
      <c r="I28" s="1" t="s">
        <v>10202</v>
      </c>
      <c r="J28" s="1" t="str">
        <f t="shared" si="1"/>
        <v>15N-</v>
      </c>
    </row>
    <row r="29" spans="1:10">
      <c r="A29" s="12" t="str">
        <f t="shared" si="0"/>
        <v>STBJ1-15N-8.5</v>
      </c>
      <c r="B29" s="12">
        <v>8.5</v>
      </c>
      <c r="C29" s="14">
        <v>301.71750000000009</v>
      </c>
      <c r="D29" s="14">
        <v>308.8925000000001</v>
      </c>
      <c r="E29" s="14">
        <v>358.83749999999992</v>
      </c>
      <c r="F29" s="14">
        <v>417.9525000000001</v>
      </c>
      <c r="G29" s="14">
        <v>495.24999999999994</v>
      </c>
      <c r="H29" s="14">
        <v>495.24999999999994</v>
      </c>
      <c r="I29" s="1" t="s">
        <v>10202</v>
      </c>
      <c r="J29" s="1" t="str">
        <f t="shared" si="1"/>
        <v>15N-</v>
      </c>
    </row>
    <row r="30" spans="1:10">
      <c r="A30" s="12" t="str">
        <f t="shared" si="0"/>
        <v>STBJ1-15N-9</v>
      </c>
      <c r="B30" s="12">
        <v>9</v>
      </c>
      <c r="C30" s="14">
        <v>313.65250000000009</v>
      </c>
      <c r="D30" s="14">
        <v>321.7025000000001</v>
      </c>
      <c r="E30" s="14">
        <v>373.53749999999991</v>
      </c>
      <c r="F30" s="14">
        <v>435.27750000000009</v>
      </c>
      <c r="G30" s="14">
        <v>516.17999999999995</v>
      </c>
      <c r="H30" s="14">
        <v>516.17999999999995</v>
      </c>
      <c r="I30" s="1" t="s">
        <v>10202</v>
      </c>
      <c r="J30" s="1" t="str">
        <f t="shared" si="1"/>
        <v>15N-</v>
      </c>
    </row>
    <row r="31" spans="1:10">
      <c r="A31" s="12" t="str">
        <f t="shared" si="0"/>
        <v>STBJ1-15N-9.5</v>
      </c>
      <c r="B31" s="12">
        <v>9.5</v>
      </c>
      <c r="C31" s="14">
        <v>325.58750000000009</v>
      </c>
      <c r="D31" s="14">
        <v>334.5125000000001</v>
      </c>
      <c r="E31" s="14">
        <v>388.2374999999999</v>
      </c>
      <c r="F31" s="14">
        <v>452.60250000000008</v>
      </c>
      <c r="G31" s="14">
        <v>537.1099999999999</v>
      </c>
      <c r="H31" s="14">
        <v>537.1099999999999</v>
      </c>
      <c r="I31" s="1" t="s">
        <v>10202</v>
      </c>
      <c r="J31" s="1" t="str">
        <f t="shared" si="1"/>
        <v>15N-</v>
      </c>
    </row>
    <row r="32" spans="1:10">
      <c r="A32" s="12" t="str">
        <f t="shared" si="0"/>
        <v>STBJ1-15N-10</v>
      </c>
      <c r="B32" s="12">
        <v>10</v>
      </c>
      <c r="C32" s="14">
        <v>337.52250000000009</v>
      </c>
      <c r="D32" s="14">
        <v>347.3225000000001</v>
      </c>
      <c r="E32" s="14">
        <v>402.93749999999989</v>
      </c>
      <c r="F32" s="14">
        <v>469.92750000000007</v>
      </c>
      <c r="G32" s="14">
        <v>558.04</v>
      </c>
      <c r="H32" s="14">
        <v>558.04</v>
      </c>
      <c r="I32" s="1" t="s">
        <v>10202</v>
      </c>
      <c r="J32" s="1" t="str">
        <f t="shared" si="1"/>
        <v>15N-</v>
      </c>
    </row>
    <row r="33" spans="1:10">
      <c r="A33" s="12" t="str">
        <f t="shared" si="0"/>
        <v>STBJ1-15N-10.5</v>
      </c>
      <c r="B33" s="12">
        <v>10.5</v>
      </c>
      <c r="C33" s="14">
        <v>349.4575000000001</v>
      </c>
      <c r="D33" s="14">
        <v>360.13250000000005</v>
      </c>
      <c r="E33" s="14">
        <v>417.63749999999987</v>
      </c>
      <c r="F33" s="14">
        <v>487.25250000000005</v>
      </c>
      <c r="G33" s="14">
        <v>578.96999999999991</v>
      </c>
      <c r="H33" s="14">
        <v>578.96999999999991</v>
      </c>
      <c r="I33" s="1" t="s">
        <v>10202</v>
      </c>
      <c r="J33" s="1" t="str">
        <f t="shared" si="1"/>
        <v>15N-</v>
      </c>
    </row>
    <row r="34" spans="1:10">
      <c r="A34" s="12" t="str">
        <f t="shared" si="0"/>
        <v>STBJ1-15N-11</v>
      </c>
      <c r="B34" s="12">
        <v>11</v>
      </c>
      <c r="C34" s="14">
        <v>361.3925000000001</v>
      </c>
      <c r="D34" s="14">
        <v>372.94250000000005</v>
      </c>
      <c r="E34" s="14">
        <v>432.33749999999992</v>
      </c>
      <c r="F34" s="14">
        <v>504.5775000000001</v>
      </c>
      <c r="G34" s="14">
        <v>599.89999999999986</v>
      </c>
      <c r="H34" s="14">
        <v>599.89999999999986</v>
      </c>
      <c r="I34" s="1" t="s">
        <v>10202</v>
      </c>
      <c r="J34" s="1" t="str">
        <f t="shared" si="1"/>
        <v>15N-</v>
      </c>
    </row>
    <row r="35" spans="1:10">
      <c r="A35" s="12" t="str">
        <f t="shared" si="0"/>
        <v>STBJ1-15N-11.5</v>
      </c>
      <c r="B35" s="12">
        <v>11.5</v>
      </c>
      <c r="C35" s="14">
        <v>373.3275000000001</v>
      </c>
      <c r="D35" s="14">
        <v>385.7525</v>
      </c>
      <c r="E35" s="14">
        <v>447.03749999999991</v>
      </c>
      <c r="F35" s="14">
        <v>521.90250000000003</v>
      </c>
      <c r="G35" s="14">
        <v>620.82999999999981</v>
      </c>
      <c r="H35" s="14">
        <v>620.82999999999981</v>
      </c>
      <c r="I35" s="1" t="s">
        <v>10202</v>
      </c>
      <c r="J35" s="1" t="str">
        <f t="shared" si="1"/>
        <v>15N-</v>
      </c>
    </row>
    <row r="36" spans="1:10">
      <c r="A36" s="12" t="str">
        <f t="shared" si="0"/>
        <v>STBJ1-15N-12</v>
      </c>
      <c r="B36" s="12">
        <v>12</v>
      </c>
      <c r="C36" s="14">
        <v>385.26250000000005</v>
      </c>
      <c r="D36" s="14">
        <v>398.5625</v>
      </c>
      <c r="E36" s="14">
        <v>461.7374999999999</v>
      </c>
      <c r="F36" s="14">
        <v>539.22750000000008</v>
      </c>
      <c r="G36" s="14">
        <v>641.75999999999988</v>
      </c>
      <c r="H36" s="14">
        <v>641.75999999999988</v>
      </c>
      <c r="I36" s="1" t="s">
        <v>10202</v>
      </c>
      <c r="J36" s="1" t="str">
        <f t="shared" si="1"/>
        <v>15N-</v>
      </c>
    </row>
    <row r="37" spans="1:10">
      <c r="A37" s="12" t="str">
        <f t="shared" si="0"/>
        <v>STBJ1-15N-12.5</v>
      </c>
      <c r="B37" s="12">
        <v>12.5</v>
      </c>
      <c r="C37" s="14">
        <v>397.19750000000005</v>
      </c>
      <c r="D37" s="14">
        <v>411.37249999999995</v>
      </c>
      <c r="E37" s="14">
        <v>476.43749999999989</v>
      </c>
      <c r="F37" s="14">
        <v>556.55250000000012</v>
      </c>
      <c r="G37" s="14">
        <v>662.68999999999983</v>
      </c>
      <c r="H37" s="14">
        <v>662.68999999999983</v>
      </c>
      <c r="I37" s="1" t="s">
        <v>10202</v>
      </c>
      <c r="J37" s="1" t="str">
        <f t="shared" si="1"/>
        <v>15N-</v>
      </c>
    </row>
    <row r="38" spans="1:10">
      <c r="A38" s="12" t="str">
        <f t="shared" si="0"/>
        <v>STBJ1-15N-13</v>
      </c>
      <c r="B38" s="12">
        <v>13</v>
      </c>
      <c r="C38" s="14">
        <v>409.13249999999999</v>
      </c>
      <c r="D38" s="14">
        <v>424.18249999999989</v>
      </c>
      <c r="E38" s="14">
        <v>491.13749999999987</v>
      </c>
      <c r="F38" s="14">
        <v>573.87750000000005</v>
      </c>
      <c r="G38" s="14">
        <v>683.61999999999978</v>
      </c>
      <c r="H38" s="14">
        <v>683.61999999999978</v>
      </c>
      <c r="I38" s="1" t="s">
        <v>10202</v>
      </c>
      <c r="J38" s="1" t="str">
        <f t="shared" si="1"/>
        <v>15N-</v>
      </c>
    </row>
    <row r="39" spans="1:10">
      <c r="A39" s="12" t="str">
        <f t="shared" si="0"/>
        <v>STBJ1-15N-13.5</v>
      </c>
      <c r="B39" s="12">
        <v>13.5</v>
      </c>
      <c r="C39" s="14">
        <v>421.06749999999994</v>
      </c>
      <c r="D39" s="14">
        <v>436.99249999999989</v>
      </c>
      <c r="E39" s="14">
        <v>505.83749999999986</v>
      </c>
      <c r="F39" s="14">
        <v>591.2025000000001</v>
      </c>
      <c r="G39" s="14">
        <v>704.54999999999984</v>
      </c>
      <c r="H39" s="14">
        <v>704.54999999999984</v>
      </c>
      <c r="I39" s="1" t="s">
        <v>10202</v>
      </c>
      <c r="J39" s="1" t="str">
        <f t="shared" si="1"/>
        <v>15N-</v>
      </c>
    </row>
    <row r="40" spans="1:10">
      <c r="A40" s="12" t="str">
        <f t="shared" si="0"/>
        <v>STBJ1-15N-14</v>
      </c>
      <c r="B40" s="12">
        <v>14</v>
      </c>
      <c r="C40" s="14">
        <v>433.00249999999994</v>
      </c>
      <c r="D40" s="14">
        <v>449.80249999999984</v>
      </c>
      <c r="E40" s="14">
        <v>520.53749999999991</v>
      </c>
      <c r="F40" s="14">
        <v>608.52750000000003</v>
      </c>
      <c r="G40" s="14">
        <v>725.4799999999999</v>
      </c>
      <c r="H40" s="14">
        <v>725.4799999999999</v>
      </c>
      <c r="I40" s="1" t="s">
        <v>10202</v>
      </c>
      <c r="J40" s="1" t="str">
        <f t="shared" si="1"/>
        <v>15N-</v>
      </c>
    </row>
    <row r="41" spans="1:10">
      <c r="A41" s="12" t="str">
        <f t="shared" si="0"/>
        <v>STBJ1-15N-14.5</v>
      </c>
      <c r="B41" s="12">
        <v>14.5</v>
      </c>
      <c r="C41" s="14">
        <v>444.93749999999989</v>
      </c>
      <c r="D41" s="14">
        <v>462.61249999999978</v>
      </c>
      <c r="E41" s="14">
        <v>535.23749999999984</v>
      </c>
      <c r="F41" s="14">
        <v>625.85250000000008</v>
      </c>
      <c r="G41" s="14">
        <v>746.41</v>
      </c>
      <c r="H41" s="14">
        <v>746.41</v>
      </c>
      <c r="I41" s="1" t="s">
        <v>10202</v>
      </c>
      <c r="J41" s="1" t="str">
        <f t="shared" si="1"/>
        <v>15N-</v>
      </c>
    </row>
    <row r="42" spans="1:10">
      <c r="A42" s="12" t="str">
        <f t="shared" si="0"/>
        <v>STBJ1-15N-15</v>
      </c>
      <c r="B42" s="12">
        <v>15</v>
      </c>
      <c r="C42" s="14">
        <v>456.87249999999983</v>
      </c>
      <c r="D42" s="14">
        <v>475.42249999999979</v>
      </c>
      <c r="E42" s="14">
        <v>549.93749999999989</v>
      </c>
      <c r="F42" s="14">
        <v>643.17750000000012</v>
      </c>
      <c r="G42" s="14">
        <v>767.34</v>
      </c>
      <c r="H42" s="14">
        <v>767.34</v>
      </c>
      <c r="I42" s="1" t="s">
        <v>10202</v>
      </c>
      <c r="J42" s="1" t="str">
        <f t="shared" si="1"/>
        <v>15N-</v>
      </c>
    </row>
    <row r="43" spans="1:10">
      <c r="A43" s="12" t="str">
        <f t="shared" si="0"/>
        <v>STBJ1-15N-15.5</v>
      </c>
      <c r="B43" s="12">
        <v>15.5</v>
      </c>
      <c r="C43" s="14">
        <v>463.53999999999985</v>
      </c>
      <c r="D43" s="14">
        <v>482.70249999999976</v>
      </c>
      <c r="E43" s="14">
        <v>558.26749999999981</v>
      </c>
      <c r="F43" s="14">
        <v>653.0825000000001</v>
      </c>
      <c r="G43" s="14">
        <v>779.38</v>
      </c>
      <c r="H43" s="14">
        <v>779.38</v>
      </c>
      <c r="I43" s="1" t="s">
        <v>10202</v>
      </c>
      <c r="J43" s="1" t="str">
        <f t="shared" si="1"/>
        <v>15N-</v>
      </c>
    </row>
    <row r="44" spans="1:10">
      <c r="A44" s="12" t="str">
        <f t="shared" si="0"/>
        <v>STBJ1-15N-16</v>
      </c>
      <c r="B44" s="12">
        <v>16</v>
      </c>
      <c r="C44" s="14">
        <v>470.20749999999981</v>
      </c>
      <c r="D44" s="14">
        <v>489.98249999999973</v>
      </c>
      <c r="E44" s="14">
        <v>566.59749999999985</v>
      </c>
      <c r="F44" s="14">
        <v>662.98750000000007</v>
      </c>
      <c r="G44" s="14">
        <v>791.42000000000007</v>
      </c>
      <c r="H44" s="14">
        <v>791.42000000000007</v>
      </c>
      <c r="I44" s="1" t="s">
        <v>10202</v>
      </c>
      <c r="J44" s="1" t="str">
        <f t="shared" si="1"/>
        <v>15N-</v>
      </c>
    </row>
    <row r="45" spans="1:10">
      <c r="A45" s="12" t="str">
        <f t="shared" si="0"/>
        <v>STBJ1-15N-16.5</v>
      </c>
      <c r="B45" s="12">
        <v>16.5</v>
      </c>
      <c r="C45" s="14">
        <v>476.87499999999983</v>
      </c>
      <c r="D45" s="14">
        <v>497.2624999999997</v>
      </c>
      <c r="E45" s="14">
        <v>574.92749999999978</v>
      </c>
      <c r="F45" s="14">
        <v>672.89250000000004</v>
      </c>
      <c r="G45" s="14">
        <v>803.46</v>
      </c>
      <c r="H45" s="14">
        <v>803.46</v>
      </c>
      <c r="I45" s="1" t="s">
        <v>10202</v>
      </c>
      <c r="J45" s="1" t="str">
        <f t="shared" si="1"/>
        <v>15N-</v>
      </c>
    </row>
    <row r="46" spans="1:10">
      <c r="A46" s="12" t="str">
        <f t="shared" si="0"/>
        <v>STBJ1-15N-17</v>
      </c>
      <c r="B46" s="12">
        <v>17</v>
      </c>
      <c r="C46" s="14">
        <v>483.54249999999979</v>
      </c>
      <c r="D46" s="14">
        <v>504.54249999999973</v>
      </c>
      <c r="E46" s="14">
        <v>583.25749999999982</v>
      </c>
      <c r="F46" s="14">
        <v>682.79750000000001</v>
      </c>
      <c r="G46" s="14">
        <v>815.50000000000011</v>
      </c>
      <c r="H46" s="14">
        <v>815.50000000000011</v>
      </c>
      <c r="I46" s="1" t="s">
        <v>10202</v>
      </c>
      <c r="J46" s="1" t="str">
        <f t="shared" si="1"/>
        <v>15N-</v>
      </c>
    </row>
    <row r="47" spans="1:10">
      <c r="A47" s="12" t="str">
        <f t="shared" si="0"/>
        <v>STBJ1-15N-17.5</v>
      </c>
      <c r="B47" s="12">
        <v>17.5</v>
      </c>
      <c r="C47" s="14">
        <v>490.20999999999975</v>
      </c>
      <c r="D47" s="14">
        <v>511.82249999999971</v>
      </c>
      <c r="E47" s="14">
        <v>591.58749999999975</v>
      </c>
      <c r="F47" s="14">
        <v>692.70249999999999</v>
      </c>
      <c r="G47" s="14">
        <v>827.54000000000019</v>
      </c>
      <c r="H47" s="14">
        <v>827.54000000000019</v>
      </c>
      <c r="I47" s="1" t="s">
        <v>10202</v>
      </c>
      <c r="J47" s="1" t="str">
        <f t="shared" si="1"/>
        <v>15N-</v>
      </c>
    </row>
    <row r="48" spans="1:10">
      <c r="A48" s="12" t="str">
        <f t="shared" si="0"/>
        <v>STBJ1-15N-18</v>
      </c>
      <c r="B48" s="12">
        <v>18</v>
      </c>
      <c r="C48" s="14">
        <v>496.87749999999977</v>
      </c>
      <c r="D48" s="14">
        <v>519.10249999999974</v>
      </c>
      <c r="E48" s="14">
        <v>599.91749999999979</v>
      </c>
      <c r="F48" s="14">
        <v>702.60749999999996</v>
      </c>
      <c r="G48" s="14">
        <v>839.58000000000015</v>
      </c>
      <c r="H48" s="14">
        <v>839.58000000000015</v>
      </c>
      <c r="I48" s="1" t="s">
        <v>10202</v>
      </c>
      <c r="J48" s="1" t="str">
        <f t="shared" si="1"/>
        <v>15N-</v>
      </c>
    </row>
    <row r="49" spans="1:10">
      <c r="A49" s="12" t="str">
        <f t="shared" si="0"/>
        <v>STBJ1-15N-18.5</v>
      </c>
      <c r="B49" s="12">
        <v>18.5</v>
      </c>
      <c r="C49" s="14">
        <v>503.54499999999973</v>
      </c>
      <c r="D49" s="14">
        <v>526.38249999999971</v>
      </c>
      <c r="E49" s="14">
        <v>608.24749999999972</v>
      </c>
      <c r="F49" s="14">
        <v>712.51249999999993</v>
      </c>
      <c r="G49" s="14">
        <v>851.62000000000023</v>
      </c>
      <c r="H49" s="14">
        <v>851.62000000000023</v>
      </c>
      <c r="I49" s="1" t="s">
        <v>10202</v>
      </c>
      <c r="J49" s="1" t="str">
        <f t="shared" si="1"/>
        <v>15N-</v>
      </c>
    </row>
    <row r="50" spans="1:10">
      <c r="A50" s="12" t="str">
        <f t="shared" si="0"/>
        <v>STBJ1-15N-19</v>
      </c>
      <c r="B50" s="12">
        <v>19</v>
      </c>
      <c r="C50" s="14">
        <v>510.21249999999975</v>
      </c>
      <c r="D50" s="14">
        <v>533.66249999999968</v>
      </c>
      <c r="E50" s="14">
        <v>616.57749999999976</v>
      </c>
      <c r="F50" s="14">
        <v>722.41750000000002</v>
      </c>
      <c r="G50" s="14">
        <v>863.6600000000002</v>
      </c>
      <c r="H50" s="14">
        <v>863.6600000000002</v>
      </c>
      <c r="I50" s="1" t="s">
        <v>10202</v>
      </c>
      <c r="J50" s="1" t="str">
        <f t="shared" si="1"/>
        <v>15N-</v>
      </c>
    </row>
    <row r="51" spans="1:10">
      <c r="A51" s="12" t="str">
        <f t="shared" si="0"/>
        <v>STBJ1-15N-19.5</v>
      </c>
      <c r="B51" s="12">
        <v>19.5</v>
      </c>
      <c r="C51" s="14">
        <v>516.87999999999977</v>
      </c>
      <c r="D51" s="14">
        <v>540.94249999999965</v>
      </c>
      <c r="E51" s="14">
        <v>624.90749999999969</v>
      </c>
      <c r="F51" s="14">
        <v>732.3225000000001</v>
      </c>
      <c r="G51" s="14">
        <v>875.70000000000027</v>
      </c>
      <c r="H51" s="14">
        <v>875.70000000000027</v>
      </c>
      <c r="I51" s="1" t="s">
        <v>10202</v>
      </c>
      <c r="J51" s="1" t="str">
        <f t="shared" si="1"/>
        <v>15N-</v>
      </c>
    </row>
    <row r="52" spans="1:10">
      <c r="A52" s="12" t="str">
        <f t="shared" si="0"/>
        <v>STBJ1-15N-20</v>
      </c>
      <c r="B52" s="12">
        <v>20</v>
      </c>
      <c r="C52" s="14">
        <v>523.54749999999967</v>
      </c>
      <c r="D52" s="14">
        <v>548.22249999999963</v>
      </c>
      <c r="E52" s="14">
        <v>633.23749999999973</v>
      </c>
      <c r="F52" s="14">
        <v>742.22750000000019</v>
      </c>
      <c r="G52" s="14">
        <v>887.74000000000035</v>
      </c>
      <c r="H52" s="14">
        <v>887.74000000000035</v>
      </c>
      <c r="I52" s="1" t="s">
        <v>10202</v>
      </c>
      <c r="J52" s="1" t="str">
        <f t="shared" si="1"/>
        <v>15N-</v>
      </c>
    </row>
    <row r="53" spans="1:10">
      <c r="A53" s="12" t="str">
        <f t="shared" si="0"/>
        <v>STBJ1-15N-20.5</v>
      </c>
      <c r="B53" s="12">
        <v>20.5</v>
      </c>
      <c r="C53" s="14">
        <v>534.3974999999997</v>
      </c>
      <c r="D53" s="14">
        <v>559.85999999999956</v>
      </c>
      <c r="E53" s="14">
        <v>646.5899999999998</v>
      </c>
      <c r="F53" s="14">
        <v>757.97750000000019</v>
      </c>
      <c r="G53" s="14">
        <v>906.76250000000027</v>
      </c>
      <c r="H53" s="14">
        <v>906.76250000000027</v>
      </c>
      <c r="I53" s="1" t="s">
        <v>10202</v>
      </c>
      <c r="J53" s="1" t="str">
        <f t="shared" si="1"/>
        <v>15N-</v>
      </c>
    </row>
    <row r="54" spans="1:10">
      <c r="A54" s="12" t="str">
        <f t="shared" si="0"/>
        <v>STBJ1-15N-21</v>
      </c>
      <c r="B54" s="12">
        <v>21</v>
      </c>
      <c r="C54" s="14">
        <v>545.24749999999972</v>
      </c>
      <c r="D54" s="14">
        <v>571.4974999999996</v>
      </c>
      <c r="E54" s="14">
        <v>659.94249999999977</v>
      </c>
      <c r="F54" s="14">
        <v>773.72750000000019</v>
      </c>
      <c r="G54" s="14">
        <v>925.7850000000002</v>
      </c>
      <c r="H54" s="14">
        <v>925.7850000000002</v>
      </c>
      <c r="I54" s="1" t="s">
        <v>10202</v>
      </c>
      <c r="J54" s="1" t="str">
        <f t="shared" si="1"/>
        <v>15N-</v>
      </c>
    </row>
    <row r="55" spans="1:10">
      <c r="A55" s="12" t="str">
        <f t="shared" si="0"/>
        <v>STBJ1-15N-21.5</v>
      </c>
      <c r="B55" s="12">
        <v>21.5</v>
      </c>
      <c r="C55" s="14">
        <v>556.09749999999974</v>
      </c>
      <c r="D55" s="14">
        <v>583.13499999999965</v>
      </c>
      <c r="E55" s="14">
        <v>673.29499999999985</v>
      </c>
      <c r="F55" s="14">
        <v>789.47750000000019</v>
      </c>
      <c r="G55" s="14">
        <v>944.80750000000023</v>
      </c>
      <c r="H55" s="14">
        <v>944.80750000000023</v>
      </c>
      <c r="I55" s="1" t="s">
        <v>10202</v>
      </c>
      <c r="J55" s="1" t="str">
        <f t="shared" si="1"/>
        <v>15N-</v>
      </c>
    </row>
    <row r="56" spans="1:10">
      <c r="A56" s="12" t="str">
        <f t="shared" si="0"/>
        <v>STBJ1-15N-22</v>
      </c>
      <c r="B56" s="12">
        <v>22</v>
      </c>
      <c r="C56" s="14">
        <v>566.94749999999965</v>
      </c>
      <c r="D56" s="14">
        <v>594.77249999999958</v>
      </c>
      <c r="E56" s="14">
        <v>686.64749999999981</v>
      </c>
      <c r="F56" s="14">
        <v>805.22750000000019</v>
      </c>
      <c r="G56" s="14">
        <v>963.83000000000015</v>
      </c>
      <c r="H56" s="14">
        <v>963.83000000000015</v>
      </c>
      <c r="I56" s="1" t="s">
        <v>10202</v>
      </c>
      <c r="J56" s="1" t="str">
        <f t="shared" si="1"/>
        <v>15N-</v>
      </c>
    </row>
    <row r="57" spans="1:10">
      <c r="A57" s="12" t="str">
        <f t="shared" si="0"/>
        <v>STBJ1-15N-22.5</v>
      </c>
      <c r="B57" s="12">
        <v>22.5</v>
      </c>
      <c r="C57" s="14">
        <v>577.79749999999967</v>
      </c>
      <c r="D57" s="14">
        <v>606.40999999999963</v>
      </c>
      <c r="E57" s="14">
        <v>699.99999999999989</v>
      </c>
      <c r="F57" s="14">
        <v>820.97750000000019</v>
      </c>
      <c r="G57" s="14">
        <v>982.85250000000008</v>
      </c>
      <c r="H57" s="14">
        <v>982.85250000000008</v>
      </c>
      <c r="I57" s="1" t="s">
        <v>10202</v>
      </c>
      <c r="J57" s="1" t="str">
        <f t="shared" si="1"/>
        <v>15N-</v>
      </c>
    </row>
    <row r="58" spans="1:10">
      <c r="A58" s="12" t="str">
        <f t="shared" si="0"/>
        <v>STBJ1-15N-23</v>
      </c>
      <c r="B58" s="12">
        <v>23</v>
      </c>
      <c r="C58" s="14">
        <v>588.6474999999997</v>
      </c>
      <c r="D58" s="14">
        <v>618.04749999999956</v>
      </c>
      <c r="E58" s="14">
        <v>713.35249999999996</v>
      </c>
      <c r="F58" s="14">
        <v>836.72750000000019</v>
      </c>
      <c r="G58" s="14">
        <v>1001.8750000000001</v>
      </c>
      <c r="H58" s="14">
        <v>1001.8750000000001</v>
      </c>
      <c r="I58" s="1" t="s">
        <v>10202</v>
      </c>
      <c r="J58" s="1" t="str">
        <f t="shared" si="1"/>
        <v>15N-</v>
      </c>
    </row>
    <row r="59" spans="1:10">
      <c r="A59" s="12" t="str">
        <f t="shared" si="0"/>
        <v>STBJ1-15N-23.5</v>
      </c>
      <c r="B59" s="12">
        <v>23.5</v>
      </c>
      <c r="C59" s="14">
        <v>599.49749999999972</v>
      </c>
      <c r="D59" s="14">
        <v>629.6849999999996</v>
      </c>
      <c r="E59" s="14">
        <v>726.70499999999981</v>
      </c>
      <c r="F59" s="14">
        <v>852.47750000000019</v>
      </c>
      <c r="G59" s="14">
        <v>1020.8975</v>
      </c>
      <c r="H59" s="14">
        <v>1020.8975</v>
      </c>
      <c r="I59" s="1" t="s">
        <v>10202</v>
      </c>
      <c r="J59" s="1" t="str">
        <f t="shared" si="1"/>
        <v>15N-</v>
      </c>
    </row>
    <row r="60" spans="1:10">
      <c r="A60" s="12" t="str">
        <f t="shared" si="0"/>
        <v>STBJ1-15N-24</v>
      </c>
      <c r="B60" s="12">
        <v>24</v>
      </c>
      <c r="C60" s="14">
        <v>610.34749999999974</v>
      </c>
      <c r="D60" s="14">
        <v>641.32249999999965</v>
      </c>
      <c r="E60" s="14">
        <v>740.05749999999989</v>
      </c>
      <c r="F60" s="14">
        <v>868.22750000000019</v>
      </c>
      <c r="G60" s="14">
        <v>1039.92</v>
      </c>
      <c r="H60" s="14">
        <v>1039.92</v>
      </c>
      <c r="I60" s="1" t="s">
        <v>10202</v>
      </c>
      <c r="J60" s="1" t="str">
        <f t="shared" si="1"/>
        <v>15N-</v>
      </c>
    </row>
    <row r="61" spans="1:10">
      <c r="A61" s="12" t="str">
        <f t="shared" si="0"/>
        <v>STBJ1-15N-24.5</v>
      </c>
      <c r="B61" s="12">
        <v>24.5</v>
      </c>
      <c r="C61" s="14">
        <v>621.19749999999965</v>
      </c>
      <c r="D61" s="14">
        <v>652.95999999999958</v>
      </c>
      <c r="E61" s="14">
        <v>753.41</v>
      </c>
      <c r="F61" s="14">
        <v>883.97750000000019</v>
      </c>
      <c r="G61" s="14">
        <v>1058.9425000000001</v>
      </c>
      <c r="H61" s="14">
        <v>1058.9425000000001</v>
      </c>
      <c r="I61" s="1" t="s">
        <v>10202</v>
      </c>
      <c r="J61" s="1" t="str">
        <f t="shared" si="1"/>
        <v>15N-</v>
      </c>
    </row>
    <row r="62" spans="1:10">
      <c r="A62" s="12" t="str">
        <f t="shared" si="0"/>
        <v>STBJ1-15N-25</v>
      </c>
      <c r="B62" s="12">
        <v>25</v>
      </c>
      <c r="C62" s="14">
        <v>632.04749999999967</v>
      </c>
      <c r="D62" s="14">
        <v>664.59749999999963</v>
      </c>
      <c r="E62" s="14">
        <v>766.76249999999993</v>
      </c>
      <c r="F62" s="14">
        <v>899.72750000000008</v>
      </c>
      <c r="G62" s="14">
        <v>1077.9649999999999</v>
      </c>
      <c r="H62" s="14">
        <v>1077.9649999999999</v>
      </c>
      <c r="I62" s="1" t="s">
        <v>10202</v>
      </c>
      <c r="J62" s="1" t="str">
        <f t="shared" si="1"/>
        <v>15N-</v>
      </c>
    </row>
    <row r="63" spans="1:10">
      <c r="A63" s="12" t="str">
        <f t="shared" si="0"/>
        <v>STBJ1-15N-25.5</v>
      </c>
      <c r="B63" s="12">
        <v>25.5</v>
      </c>
      <c r="C63" s="14">
        <v>642.8974999999997</v>
      </c>
      <c r="D63" s="14">
        <v>676.23499999999956</v>
      </c>
      <c r="E63" s="14">
        <v>780.11500000000001</v>
      </c>
      <c r="F63" s="14">
        <v>915.47750000000008</v>
      </c>
      <c r="G63" s="14">
        <v>1096.9875</v>
      </c>
      <c r="H63" s="14">
        <v>1096.9875</v>
      </c>
      <c r="I63" s="1" t="s">
        <v>10202</v>
      </c>
      <c r="J63" s="1" t="str">
        <f t="shared" si="1"/>
        <v>15N-</v>
      </c>
    </row>
    <row r="64" spans="1:10">
      <c r="A64" s="12" t="str">
        <f t="shared" si="0"/>
        <v>STBJ1-15N-26</v>
      </c>
      <c r="B64" s="12">
        <v>26</v>
      </c>
      <c r="C64" s="14">
        <v>653.74749999999972</v>
      </c>
      <c r="D64" s="14">
        <v>687.8724999999996</v>
      </c>
      <c r="E64" s="14">
        <v>793.46749999999997</v>
      </c>
      <c r="F64" s="14">
        <v>931.22750000000008</v>
      </c>
      <c r="G64" s="14">
        <v>1116.01</v>
      </c>
      <c r="H64" s="14">
        <v>1116.01</v>
      </c>
      <c r="I64" s="1" t="s">
        <v>10202</v>
      </c>
      <c r="J64" s="1" t="str">
        <f t="shared" si="1"/>
        <v>15N-</v>
      </c>
    </row>
    <row r="65" spans="1:10">
      <c r="A65" s="12" t="str">
        <f t="shared" si="0"/>
        <v>STBJ1-15N-26.5</v>
      </c>
      <c r="B65" s="12">
        <v>26.5</v>
      </c>
      <c r="C65" s="14">
        <v>664.59749999999974</v>
      </c>
      <c r="D65" s="14">
        <v>699.50999999999965</v>
      </c>
      <c r="E65" s="14">
        <v>806.82</v>
      </c>
      <c r="F65" s="14">
        <v>946.97750000000008</v>
      </c>
      <c r="G65" s="14">
        <v>1135.0324999999998</v>
      </c>
      <c r="H65" s="14">
        <v>1135.0324999999998</v>
      </c>
      <c r="I65" s="1" t="s">
        <v>10202</v>
      </c>
      <c r="J65" s="1" t="str">
        <f t="shared" si="1"/>
        <v>15N-</v>
      </c>
    </row>
    <row r="66" spans="1:10">
      <c r="A66" s="12" t="str">
        <f t="shared" si="0"/>
        <v>STBJ1-15N-27</v>
      </c>
      <c r="B66" s="12">
        <v>27</v>
      </c>
      <c r="C66" s="14">
        <v>675.44749999999965</v>
      </c>
      <c r="D66" s="14">
        <v>711.14749999999958</v>
      </c>
      <c r="E66" s="14">
        <v>820.17250000000013</v>
      </c>
      <c r="F66" s="14">
        <v>962.72750000000008</v>
      </c>
      <c r="G66" s="14">
        <v>1154.0549999999998</v>
      </c>
      <c r="H66" s="14">
        <v>1154.0549999999998</v>
      </c>
      <c r="I66" s="1" t="s">
        <v>10202</v>
      </c>
      <c r="J66" s="1" t="str">
        <f t="shared" si="1"/>
        <v>15N-</v>
      </c>
    </row>
    <row r="67" spans="1:10">
      <c r="A67" s="12" t="str">
        <f t="shared" si="0"/>
        <v>STBJ1-15N-27.5</v>
      </c>
      <c r="B67" s="12">
        <v>27.5</v>
      </c>
      <c r="C67" s="14">
        <v>686.29749999999967</v>
      </c>
      <c r="D67" s="14">
        <v>722.78499999999963</v>
      </c>
      <c r="E67" s="14">
        <v>833.52500000000009</v>
      </c>
      <c r="F67" s="14">
        <v>978.47750000000008</v>
      </c>
      <c r="G67" s="14">
        <v>1173.0774999999999</v>
      </c>
      <c r="H67" s="14">
        <v>1173.0774999999999</v>
      </c>
      <c r="I67" s="1" t="s">
        <v>10202</v>
      </c>
      <c r="J67" s="1" t="str">
        <f t="shared" si="1"/>
        <v>15N-</v>
      </c>
    </row>
    <row r="68" spans="1:10">
      <c r="A68" s="12" t="str">
        <f t="shared" ref="A68:A131" si="2">CONCATENATE(I68,B68)</f>
        <v>STBJ1-15N-28</v>
      </c>
      <c r="B68" s="12">
        <v>28</v>
      </c>
      <c r="C68" s="14">
        <v>697.1474999999997</v>
      </c>
      <c r="D68" s="14">
        <v>734.42249999999956</v>
      </c>
      <c r="E68" s="14">
        <v>846.87750000000017</v>
      </c>
      <c r="F68" s="14">
        <v>994.22750000000008</v>
      </c>
      <c r="G68" s="14">
        <v>1192.0999999999997</v>
      </c>
      <c r="H68" s="14">
        <v>1192.0999999999997</v>
      </c>
      <c r="I68" s="1" t="s">
        <v>10202</v>
      </c>
      <c r="J68" s="1" t="str">
        <f t="shared" ref="J68:J131" si="3">RIGHT(I68,4)</f>
        <v>15N-</v>
      </c>
    </row>
    <row r="69" spans="1:10">
      <c r="A69" s="12" t="str">
        <f t="shared" si="2"/>
        <v>STBJ1-15N-28.5</v>
      </c>
      <c r="B69" s="12">
        <v>28.5</v>
      </c>
      <c r="C69" s="14">
        <v>707.99749999999972</v>
      </c>
      <c r="D69" s="14">
        <v>746.0599999999996</v>
      </c>
      <c r="E69" s="14">
        <v>860.23000000000013</v>
      </c>
      <c r="F69" s="14">
        <v>1009.9775000000001</v>
      </c>
      <c r="G69" s="14">
        <v>1211.1224999999997</v>
      </c>
      <c r="H69" s="14">
        <v>1211.1224999999997</v>
      </c>
      <c r="I69" s="1" t="s">
        <v>10202</v>
      </c>
      <c r="J69" s="1" t="str">
        <f t="shared" si="3"/>
        <v>15N-</v>
      </c>
    </row>
    <row r="70" spans="1:10">
      <c r="A70" s="12" t="str">
        <f t="shared" si="2"/>
        <v>STBJ1-15N-29</v>
      </c>
      <c r="B70" s="12">
        <v>29</v>
      </c>
      <c r="C70" s="14">
        <v>718.84749999999974</v>
      </c>
      <c r="D70" s="14">
        <v>757.69749999999965</v>
      </c>
      <c r="E70" s="14">
        <v>873.58250000000021</v>
      </c>
      <c r="F70" s="14">
        <v>1025.7275000000002</v>
      </c>
      <c r="G70" s="14">
        <v>1230.1449999999998</v>
      </c>
      <c r="H70" s="14">
        <v>1230.1449999999998</v>
      </c>
      <c r="I70" s="1" t="s">
        <v>10202</v>
      </c>
      <c r="J70" s="1" t="str">
        <f t="shared" si="3"/>
        <v>15N-</v>
      </c>
    </row>
    <row r="71" spans="1:10">
      <c r="A71" s="12" t="str">
        <f t="shared" si="2"/>
        <v>STBJ1-15N-29.5</v>
      </c>
      <c r="B71" s="12">
        <v>29.5</v>
      </c>
      <c r="C71" s="14">
        <v>729.69749999999976</v>
      </c>
      <c r="D71" s="14">
        <v>769.33499999999958</v>
      </c>
      <c r="E71" s="14">
        <v>886.93500000000029</v>
      </c>
      <c r="F71" s="14">
        <v>1041.4775000000002</v>
      </c>
      <c r="G71" s="14">
        <v>1249.1674999999996</v>
      </c>
      <c r="H71" s="14">
        <v>1249.1674999999996</v>
      </c>
      <c r="I71" s="1" t="s">
        <v>10202</v>
      </c>
      <c r="J71" s="1" t="str">
        <f t="shared" si="3"/>
        <v>15N-</v>
      </c>
    </row>
    <row r="72" spans="1:10">
      <c r="A72" s="12" t="str">
        <f t="shared" si="2"/>
        <v>STBJ1-15N-30</v>
      </c>
      <c r="B72" s="12">
        <v>30</v>
      </c>
      <c r="C72" s="14">
        <v>740.54749999999979</v>
      </c>
      <c r="D72" s="14">
        <v>780.97249999999963</v>
      </c>
      <c r="E72" s="14">
        <v>900.28750000000025</v>
      </c>
      <c r="F72" s="14">
        <v>1057.2275000000002</v>
      </c>
      <c r="G72" s="14">
        <v>1268.1899999999996</v>
      </c>
      <c r="H72" s="14">
        <v>1268.1899999999996</v>
      </c>
      <c r="I72" s="1" t="s">
        <v>10202</v>
      </c>
      <c r="J72" s="1" t="str">
        <f t="shared" si="3"/>
        <v>15N-</v>
      </c>
    </row>
    <row r="73" spans="1:10">
      <c r="A73" s="12" t="str">
        <f t="shared" si="2"/>
        <v>STBJ1-15N-999999</v>
      </c>
      <c r="B73" s="12">
        <v>999999</v>
      </c>
      <c r="C73" s="14">
        <v>10.307499999999999</v>
      </c>
      <c r="D73" s="14">
        <v>11.024999999999999</v>
      </c>
      <c r="E73" s="14">
        <v>12.67</v>
      </c>
      <c r="F73" s="14">
        <v>14.98</v>
      </c>
      <c r="G73" s="14">
        <v>18.077499999999997</v>
      </c>
      <c r="H73" s="14">
        <v>18.077499999999997</v>
      </c>
      <c r="I73" s="1" t="s">
        <v>10202</v>
      </c>
      <c r="J73" s="1" t="str">
        <f t="shared" si="3"/>
        <v>15N-</v>
      </c>
    </row>
    <row r="74" spans="1:10">
      <c r="A74" s="15" t="str">
        <f t="shared" si="2"/>
        <v>STBJ1-48N-10</v>
      </c>
      <c r="B74" s="15">
        <v>10</v>
      </c>
      <c r="C74" s="21">
        <v>320.21499999999997</v>
      </c>
      <c r="D74" s="21">
        <v>318.63999999999993</v>
      </c>
      <c r="E74" s="21">
        <v>353.23749999999995</v>
      </c>
      <c r="F74" s="21">
        <v>417.33999999999992</v>
      </c>
      <c r="G74" s="21">
        <v>529.88249999999994</v>
      </c>
      <c r="H74" s="21">
        <v>529.88249999999994</v>
      </c>
      <c r="I74" s="1" t="s">
        <v>10203</v>
      </c>
      <c r="J74" s="1" t="str">
        <f t="shared" si="3"/>
        <v>48N-</v>
      </c>
    </row>
    <row r="75" spans="1:10">
      <c r="A75" s="15" t="str">
        <f t="shared" si="2"/>
        <v>STBJ1-48N-10.5</v>
      </c>
      <c r="B75" s="15">
        <v>10.5</v>
      </c>
      <c r="C75" s="21">
        <v>331.55499999999995</v>
      </c>
      <c r="D75" s="21">
        <v>330.81999999999994</v>
      </c>
      <c r="E75" s="21">
        <v>365.59249999999997</v>
      </c>
      <c r="F75" s="21">
        <v>432.44249999999994</v>
      </c>
      <c r="G75" s="21">
        <v>549.77999999999986</v>
      </c>
      <c r="H75" s="21">
        <v>549.77999999999986</v>
      </c>
      <c r="I75" s="1" t="s">
        <v>10203</v>
      </c>
      <c r="J75" s="1" t="str">
        <f t="shared" si="3"/>
        <v>48N-</v>
      </c>
    </row>
    <row r="76" spans="1:10">
      <c r="A76" s="15" t="str">
        <f t="shared" si="2"/>
        <v>STBJ1-48N-11</v>
      </c>
      <c r="B76" s="15">
        <v>11</v>
      </c>
      <c r="C76" s="21">
        <v>342.89499999999998</v>
      </c>
      <c r="D76" s="21">
        <v>342.99999999999989</v>
      </c>
      <c r="E76" s="21">
        <v>377.94749999999993</v>
      </c>
      <c r="F76" s="21">
        <v>447.54500000000002</v>
      </c>
      <c r="G76" s="21">
        <v>569.67749999999978</v>
      </c>
      <c r="H76" s="21">
        <v>569.67749999999978</v>
      </c>
      <c r="I76" s="1" t="s">
        <v>10203</v>
      </c>
      <c r="J76" s="1" t="str">
        <f t="shared" si="3"/>
        <v>48N-</v>
      </c>
    </row>
    <row r="77" spans="1:10">
      <c r="A77" s="15" t="str">
        <f t="shared" si="2"/>
        <v>STBJ1-48N-11.5</v>
      </c>
      <c r="B77" s="15">
        <v>11.5</v>
      </c>
      <c r="C77" s="21">
        <v>354.23499999999996</v>
      </c>
      <c r="D77" s="21">
        <v>355.17999999999989</v>
      </c>
      <c r="E77" s="21">
        <v>390.30249999999995</v>
      </c>
      <c r="F77" s="21">
        <v>462.64750000000004</v>
      </c>
      <c r="G77" s="21">
        <v>589.57499999999982</v>
      </c>
      <c r="H77" s="21">
        <v>589.57499999999982</v>
      </c>
      <c r="I77" s="1" t="s">
        <v>10203</v>
      </c>
      <c r="J77" s="1" t="str">
        <f t="shared" si="3"/>
        <v>48N-</v>
      </c>
    </row>
    <row r="78" spans="1:10">
      <c r="A78" s="15" t="str">
        <f t="shared" si="2"/>
        <v>STBJ1-48N-12</v>
      </c>
      <c r="B78" s="15">
        <v>12</v>
      </c>
      <c r="C78" s="21">
        <v>365.57499999999999</v>
      </c>
      <c r="D78" s="21">
        <v>367.35999999999984</v>
      </c>
      <c r="E78" s="21">
        <v>402.65749999999991</v>
      </c>
      <c r="F78" s="21">
        <v>477.75000000000006</v>
      </c>
      <c r="G78" s="21">
        <v>609.47249999999974</v>
      </c>
      <c r="H78" s="21">
        <v>609.47249999999974</v>
      </c>
      <c r="I78" s="1" t="s">
        <v>10203</v>
      </c>
      <c r="J78" s="1" t="str">
        <f t="shared" si="3"/>
        <v>48N-</v>
      </c>
    </row>
    <row r="79" spans="1:10">
      <c r="A79" s="15" t="str">
        <f t="shared" si="2"/>
        <v>STBJ1-48N-12.5</v>
      </c>
      <c r="B79" s="15">
        <v>12.5</v>
      </c>
      <c r="C79" s="21">
        <v>376.91500000000002</v>
      </c>
      <c r="D79" s="21">
        <v>379.53999999999985</v>
      </c>
      <c r="E79" s="21">
        <v>415.01249999999987</v>
      </c>
      <c r="F79" s="21">
        <v>492.85250000000008</v>
      </c>
      <c r="G79" s="21">
        <v>629.36999999999978</v>
      </c>
      <c r="H79" s="21">
        <v>629.36999999999978</v>
      </c>
      <c r="I79" s="1" t="s">
        <v>10203</v>
      </c>
      <c r="J79" s="1" t="str">
        <f t="shared" si="3"/>
        <v>48N-</v>
      </c>
    </row>
    <row r="80" spans="1:10">
      <c r="A80" s="15" t="str">
        <f t="shared" si="2"/>
        <v>STBJ1-48N-13</v>
      </c>
      <c r="B80" s="15">
        <v>13</v>
      </c>
      <c r="C80" s="21">
        <v>388.25500000000005</v>
      </c>
      <c r="D80" s="21">
        <v>391.71999999999986</v>
      </c>
      <c r="E80" s="21">
        <v>427.36749999999989</v>
      </c>
      <c r="F80" s="21">
        <v>507.9550000000001</v>
      </c>
      <c r="G80" s="21">
        <v>649.2674999999997</v>
      </c>
      <c r="H80" s="21">
        <v>649.2674999999997</v>
      </c>
      <c r="I80" s="1" t="s">
        <v>10203</v>
      </c>
      <c r="J80" s="1" t="str">
        <f t="shared" si="3"/>
        <v>48N-</v>
      </c>
    </row>
    <row r="81" spans="1:10">
      <c r="A81" s="15" t="str">
        <f t="shared" si="2"/>
        <v>STBJ1-48N-13.5</v>
      </c>
      <c r="B81" s="15">
        <v>13.5</v>
      </c>
      <c r="C81" s="21">
        <v>399.59500000000008</v>
      </c>
      <c r="D81" s="21">
        <v>403.89999999999981</v>
      </c>
      <c r="E81" s="21">
        <v>439.72249999999985</v>
      </c>
      <c r="F81" s="21">
        <v>523.05750000000012</v>
      </c>
      <c r="G81" s="21">
        <v>669.16499999999962</v>
      </c>
      <c r="H81" s="21">
        <v>669.16499999999962</v>
      </c>
      <c r="I81" s="1" t="s">
        <v>10203</v>
      </c>
      <c r="J81" s="1" t="str">
        <f t="shared" si="3"/>
        <v>48N-</v>
      </c>
    </row>
    <row r="82" spans="1:10">
      <c r="A82" s="15" t="str">
        <f t="shared" si="2"/>
        <v>STBJ1-48N-14</v>
      </c>
      <c r="B82" s="15">
        <v>14</v>
      </c>
      <c r="C82" s="21">
        <v>410.93500000000012</v>
      </c>
      <c r="D82" s="21">
        <v>416.07999999999981</v>
      </c>
      <c r="E82" s="21">
        <v>452.07749999999982</v>
      </c>
      <c r="F82" s="21">
        <v>538.1600000000002</v>
      </c>
      <c r="G82" s="21">
        <v>689.06249999999966</v>
      </c>
      <c r="H82" s="21">
        <v>689.06249999999966</v>
      </c>
      <c r="I82" s="1" t="s">
        <v>10203</v>
      </c>
      <c r="J82" s="1" t="str">
        <f t="shared" si="3"/>
        <v>48N-</v>
      </c>
    </row>
    <row r="83" spans="1:10">
      <c r="A83" s="15" t="str">
        <f t="shared" si="2"/>
        <v>STBJ1-48N-14.5</v>
      </c>
      <c r="B83" s="15">
        <v>14.5</v>
      </c>
      <c r="C83" s="21">
        <v>422.27500000000015</v>
      </c>
      <c r="D83" s="21">
        <v>428.25999999999976</v>
      </c>
      <c r="E83" s="21">
        <v>464.43249999999983</v>
      </c>
      <c r="F83" s="21">
        <v>553.26250000000016</v>
      </c>
      <c r="G83" s="21">
        <v>708.95999999999958</v>
      </c>
      <c r="H83" s="21">
        <v>708.95999999999958</v>
      </c>
      <c r="I83" s="1" t="s">
        <v>10203</v>
      </c>
      <c r="J83" s="1" t="str">
        <f t="shared" si="3"/>
        <v>48N-</v>
      </c>
    </row>
    <row r="84" spans="1:10">
      <c r="A84" s="15" t="str">
        <f t="shared" si="2"/>
        <v>STBJ1-48N-15</v>
      </c>
      <c r="B84" s="15">
        <v>15</v>
      </c>
      <c r="C84" s="21">
        <v>433.61500000000018</v>
      </c>
      <c r="D84" s="21">
        <v>440.43999999999977</v>
      </c>
      <c r="E84" s="21">
        <v>476.7874999999998</v>
      </c>
      <c r="F84" s="21">
        <v>568.36500000000024</v>
      </c>
      <c r="G84" s="21">
        <v>728.85749999999962</v>
      </c>
      <c r="H84" s="21">
        <v>728.85749999999962</v>
      </c>
      <c r="I84" s="1" t="s">
        <v>10203</v>
      </c>
      <c r="J84" s="1" t="str">
        <f t="shared" si="3"/>
        <v>48N-</v>
      </c>
    </row>
    <row r="85" spans="1:10">
      <c r="A85" s="15" t="str">
        <f t="shared" si="2"/>
        <v>STBJ1-48N-15.5</v>
      </c>
      <c r="B85" s="15">
        <v>15.5</v>
      </c>
      <c r="C85" s="21">
        <v>439.95000000000016</v>
      </c>
      <c r="D85" s="21">
        <v>447.47499999999974</v>
      </c>
      <c r="E85" s="21">
        <v>483.62999999999977</v>
      </c>
      <c r="F85" s="21">
        <v>576.88750000000016</v>
      </c>
      <c r="G85" s="21">
        <v>740.3199999999996</v>
      </c>
      <c r="H85" s="21">
        <v>740.3199999999996</v>
      </c>
      <c r="I85" s="1" t="s">
        <v>10203</v>
      </c>
      <c r="J85" s="1" t="str">
        <f t="shared" si="3"/>
        <v>48N-</v>
      </c>
    </row>
    <row r="86" spans="1:10">
      <c r="A86" s="15" t="str">
        <f t="shared" si="2"/>
        <v>STBJ1-48N-16</v>
      </c>
      <c r="B86" s="15">
        <v>16</v>
      </c>
      <c r="C86" s="21">
        <v>446.28500000000008</v>
      </c>
      <c r="D86" s="21">
        <v>454.50999999999971</v>
      </c>
      <c r="E86" s="21">
        <v>490.4724999999998</v>
      </c>
      <c r="F86" s="21">
        <v>585.4100000000002</v>
      </c>
      <c r="G86" s="21">
        <v>751.78249999999957</v>
      </c>
      <c r="H86" s="21">
        <v>751.78249999999957</v>
      </c>
      <c r="I86" s="1" t="s">
        <v>10203</v>
      </c>
      <c r="J86" s="1" t="str">
        <f t="shared" si="3"/>
        <v>48N-</v>
      </c>
    </row>
    <row r="87" spans="1:10">
      <c r="A87" s="15" t="str">
        <f t="shared" si="2"/>
        <v>STBJ1-48N-16.5</v>
      </c>
      <c r="B87" s="15">
        <v>16.5</v>
      </c>
      <c r="C87" s="21">
        <v>452.62000000000006</v>
      </c>
      <c r="D87" s="21">
        <v>461.54499999999967</v>
      </c>
      <c r="E87" s="21">
        <v>497.31499999999977</v>
      </c>
      <c r="F87" s="21">
        <v>593.93250000000012</v>
      </c>
      <c r="G87" s="21">
        <v>763.24499999999955</v>
      </c>
      <c r="H87" s="21">
        <v>763.24499999999955</v>
      </c>
      <c r="I87" s="1" t="s">
        <v>10203</v>
      </c>
      <c r="J87" s="1" t="str">
        <f t="shared" si="3"/>
        <v>48N-</v>
      </c>
    </row>
    <row r="88" spans="1:10">
      <c r="A88" s="15" t="str">
        <f t="shared" si="2"/>
        <v>STBJ1-48N-17</v>
      </c>
      <c r="B88" s="15">
        <v>17</v>
      </c>
      <c r="C88" s="21">
        <v>458.95500000000004</v>
      </c>
      <c r="D88" s="21">
        <v>468.57999999999964</v>
      </c>
      <c r="E88" s="21">
        <v>504.15749999999974</v>
      </c>
      <c r="F88" s="21">
        <v>602.45500000000015</v>
      </c>
      <c r="G88" s="21">
        <v>774.70749999999953</v>
      </c>
      <c r="H88" s="21">
        <v>774.70749999999953</v>
      </c>
      <c r="I88" s="1" t="s">
        <v>10203</v>
      </c>
      <c r="J88" s="1" t="str">
        <f t="shared" si="3"/>
        <v>48N-</v>
      </c>
    </row>
    <row r="89" spans="1:10">
      <c r="A89" s="15" t="str">
        <f t="shared" si="2"/>
        <v>STBJ1-48N-17.5</v>
      </c>
      <c r="B89" s="15">
        <v>17.5</v>
      </c>
      <c r="C89" s="21">
        <v>465.29</v>
      </c>
      <c r="D89" s="21">
        <v>475.61499999999961</v>
      </c>
      <c r="E89" s="21">
        <v>510.99999999999972</v>
      </c>
      <c r="F89" s="21">
        <v>610.97750000000008</v>
      </c>
      <c r="G89" s="21">
        <v>786.16999999999962</v>
      </c>
      <c r="H89" s="21">
        <v>786.16999999999962</v>
      </c>
      <c r="I89" s="1" t="s">
        <v>10203</v>
      </c>
      <c r="J89" s="1" t="str">
        <f t="shared" si="3"/>
        <v>48N-</v>
      </c>
    </row>
    <row r="90" spans="1:10">
      <c r="A90" s="15" t="str">
        <f t="shared" si="2"/>
        <v>STBJ1-48N-18</v>
      </c>
      <c r="B90" s="15">
        <v>18</v>
      </c>
      <c r="C90" s="21">
        <v>471.62499999999994</v>
      </c>
      <c r="D90" s="21">
        <v>482.64999999999958</v>
      </c>
      <c r="E90" s="21">
        <v>517.84249999999975</v>
      </c>
      <c r="F90" s="21">
        <v>619.5</v>
      </c>
      <c r="G90" s="21">
        <v>797.6324999999996</v>
      </c>
      <c r="H90" s="21">
        <v>797.6324999999996</v>
      </c>
      <c r="I90" s="1" t="s">
        <v>10203</v>
      </c>
      <c r="J90" s="1" t="str">
        <f t="shared" si="3"/>
        <v>48N-</v>
      </c>
    </row>
    <row r="91" spans="1:10">
      <c r="A91" s="15" t="str">
        <f t="shared" si="2"/>
        <v>STBJ1-48N-18.5</v>
      </c>
      <c r="B91" s="15">
        <v>18.5</v>
      </c>
      <c r="C91" s="21">
        <v>477.95999999999992</v>
      </c>
      <c r="D91" s="21">
        <v>489.68499999999955</v>
      </c>
      <c r="E91" s="21">
        <v>524.68499999999972</v>
      </c>
      <c r="F91" s="21">
        <v>628.02250000000004</v>
      </c>
      <c r="G91" s="21">
        <v>809.09499999999957</v>
      </c>
      <c r="H91" s="21">
        <v>809.09499999999957</v>
      </c>
      <c r="I91" s="1" t="s">
        <v>10203</v>
      </c>
      <c r="J91" s="1" t="str">
        <f t="shared" si="3"/>
        <v>48N-</v>
      </c>
    </row>
    <row r="92" spans="1:10">
      <c r="A92" s="15" t="str">
        <f t="shared" si="2"/>
        <v>STBJ1-48N-19</v>
      </c>
      <c r="B92" s="15">
        <v>19</v>
      </c>
      <c r="C92" s="21">
        <v>484.2949999999999</v>
      </c>
      <c r="D92" s="21">
        <v>496.71999999999952</v>
      </c>
      <c r="E92" s="21">
        <v>531.52749999999969</v>
      </c>
      <c r="F92" s="21">
        <v>636.54499999999996</v>
      </c>
      <c r="G92" s="21">
        <v>820.55749999999955</v>
      </c>
      <c r="H92" s="21">
        <v>820.55749999999955</v>
      </c>
      <c r="I92" s="1" t="s">
        <v>10203</v>
      </c>
      <c r="J92" s="1" t="str">
        <f t="shared" si="3"/>
        <v>48N-</v>
      </c>
    </row>
    <row r="93" spans="1:10">
      <c r="A93" s="15" t="str">
        <f t="shared" si="2"/>
        <v>STBJ1-48N-19.5</v>
      </c>
      <c r="B93" s="15">
        <v>19.5</v>
      </c>
      <c r="C93" s="21">
        <v>490.62999999999988</v>
      </c>
      <c r="D93" s="21">
        <v>503.75499999999948</v>
      </c>
      <c r="E93" s="21">
        <v>538.36999999999966</v>
      </c>
      <c r="F93" s="21">
        <v>645.0675</v>
      </c>
      <c r="G93" s="21">
        <v>832.01999999999953</v>
      </c>
      <c r="H93" s="21">
        <v>832.01999999999953</v>
      </c>
      <c r="I93" s="1" t="s">
        <v>10203</v>
      </c>
      <c r="J93" s="1" t="str">
        <f t="shared" si="3"/>
        <v>48N-</v>
      </c>
    </row>
    <row r="94" spans="1:10">
      <c r="A94" s="15" t="str">
        <f t="shared" si="2"/>
        <v>STBJ1-48N-20</v>
      </c>
      <c r="B94" s="15">
        <v>20</v>
      </c>
      <c r="C94" s="21">
        <v>496.96499999999986</v>
      </c>
      <c r="D94" s="21">
        <v>510.78999999999945</v>
      </c>
      <c r="E94" s="21">
        <v>545.21249999999964</v>
      </c>
      <c r="F94" s="21">
        <v>653.58999999999992</v>
      </c>
      <c r="G94" s="21">
        <v>843.48249999999962</v>
      </c>
      <c r="H94" s="21">
        <v>843.48249999999962</v>
      </c>
      <c r="I94" s="1" t="s">
        <v>10203</v>
      </c>
      <c r="J94" s="1" t="str">
        <f t="shared" si="3"/>
        <v>48N-</v>
      </c>
    </row>
    <row r="95" spans="1:10">
      <c r="A95" s="15" t="str">
        <f t="shared" si="2"/>
        <v>STBJ1-48N-20.5</v>
      </c>
      <c r="B95" s="15">
        <v>20.5</v>
      </c>
      <c r="C95" s="21">
        <v>507.27249999999987</v>
      </c>
      <c r="D95" s="21">
        <v>521.84999999999945</v>
      </c>
      <c r="E95" s="21">
        <v>556.42999999999961</v>
      </c>
      <c r="F95" s="21">
        <v>667.31</v>
      </c>
      <c r="G95" s="21">
        <v>861.5599999999996</v>
      </c>
      <c r="H95" s="21">
        <v>861.5599999999996</v>
      </c>
      <c r="I95" s="1" t="s">
        <v>10203</v>
      </c>
      <c r="J95" s="1" t="str">
        <f t="shared" si="3"/>
        <v>48N-</v>
      </c>
    </row>
    <row r="96" spans="1:10">
      <c r="A96" s="15" t="str">
        <f t="shared" si="2"/>
        <v>STBJ1-48N-21</v>
      </c>
      <c r="B96" s="15">
        <v>21</v>
      </c>
      <c r="C96" s="21">
        <v>517.57999999999993</v>
      </c>
      <c r="D96" s="21">
        <v>532.9099999999994</v>
      </c>
      <c r="E96" s="21">
        <v>567.64749999999958</v>
      </c>
      <c r="F96" s="21">
        <v>681.03</v>
      </c>
      <c r="G96" s="21">
        <v>879.63749999999959</v>
      </c>
      <c r="H96" s="21">
        <v>879.63749999999959</v>
      </c>
      <c r="I96" s="1" t="s">
        <v>10203</v>
      </c>
      <c r="J96" s="1" t="str">
        <f t="shared" si="3"/>
        <v>48N-</v>
      </c>
    </row>
    <row r="97" spans="1:10">
      <c r="A97" s="15" t="str">
        <f t="shared" si="2"/>
        <v>STBJ1-48N-21.5</v>
      </c>
      <c r="B97" s="15">
        <v>21.5</v>
      </c>
      <c r="C97" s="21">
        <v>527.88749999999993</v>
      </c>
      <c r="D97" s="21">
        <v>543.96999999999935</v>
      </c>
      <c r="E97" s="21">
        <v>578.86499999999955</v>
      </c>
      <c r="F97" s="21">
        <v>694.75</v>
      </c>
      <c r="G97" s="21">
        <v>897.71499999999969</v>
      </c>
      <c r="H97" s="21">
        <v>897.71499999999969</v>
      </c>
      <c r="I97" s="1" t="s">
        <v>10203</v>
      </c>
      <c r="J97" s="1" t="str">
        <f t="shared" si="3"/>
        <v>48N-</v>
      </c>
    </row>
    <row r="98" spans="1:10">
      <c r="A98" s="15" t="str">
        <f t="shared" si="2"/>
        <v>STBJ1-48N-22</v>
      </c>
      <c r="B98" s="15">
        <v>22</v>
      </c>
      <c r="C98" s="21">
        <v>538.19499999999994</v>
      </c>
      <c r="D98" s="21">
        <v>555.02999999999929</v>
      </c>
      <c r="E98" s="21">
        <v>590.08249999999953</v>
      </c>
      <c r="F98" s="21">
        <v>708.47</v>
      </c>
      <c r="G98" s="21">
        <v>915.79249999999968</v>
      </c>
      <c r="H98" s="21">
        <v>915.79249999999968</v>
      </c>
      <c r="I98" s="1" t="s">
        <v>10203</v>
      </c>
      <c r="J98" s="1" t="str">
        <f t="shared" si="3"/>
        <v>48N-</v>
      </c>
    </row>
    <row r="99" spans="1:10">
      <c r="A99" s="15" t="str">
        <f t="shared" si="2"/>
        <v>STBJ1-48N-22.5</v>
      </c>
      <c r="B99" s="15">
        <v>22.5</v>
      </c>
      <c r="C99" s="21">
        <v>548.50249999999994</v>
      </c>
      <c r="D99" s="21">
        <v>566.08999999999924</v>
      </c>
      <c r="E99" s="21">
        <v>601.29999999999961</v>
      </c>
      <c r="F99" s="21">
        <v>722.18999999999994</v>
      </c>
      <c r="G99" s="21">
        <v>933.86999999999966</v>
      </c>
      <c r="H99" s="21">
        <v>933.86999999999966</v>
      </c>
      <c r="I99" s="1" t="s">
        <v>10203</v>
      </c>
      <c r="J99" s="1" t="str">
        <f t="shared" si="3"/>
        <v>48N-</v>
      </c>
    </row>
    <row r="100" spans="1:10">
      <c r="A100" s="15" t="str">
        <f t="shared" si="2"/>
        <v>STBJ1-48N-23</v>
      </c>
      <c r="B100" s="15">
        <v>23</v>
      </c>
      <c r="C100" s="21">
        <v>558.80999999999995</v>
      </c>
      <c r="D100" s="21">
        <v>577.1499999999993</v>
      </c>
      <c r="E100" s="21">
        <v>612.51749999999959</v>
      </c>
      <c r="F100" s="21">
        <v>735.91</v>
      </c>
      <c r="G100" s="21">
        <v>951.94749999999976</v>
      </c>
      <c r="H100" s="21">
        <v>951.94749999999976</v>
      </c>
      <c r="I100" s="1" t="s">
        <v>10203</v>
      </c>
      <c r="J100" s="1" t="str">
        <f t="shared" si="3"/>
        <v>48N-</v>
      </c>
    </row>
    <row r="101" spans="1:10">
      <c r="A101" s="15" t="str">
        <f t="shared" si="2"/>
        <v>STBJ1-48N-23.5</v>
      </c>
      <c r="B101" s="15">
        <v>23.5</v>
      </c>
      <c r="C101" s="21">
        <v>569.11749999999995</v>
      </c>
      <c r="D101" s="21">
        <v>588.20999999999924</v>
      </c>
      <c r="E101" s="21">
        <v>623.73499999999956</v>
      </c>
      <c r="F101" s="21">
        <v>749.62999999999988</v>
      </c>
      <c r="G101" s="21">
        <v>970.02499999999975</v>
      </c>
      <c r="H101" s="21">
        <v>970.02499999999975</v>
      </c>
      <c r="I101" s="1" t="s">
        <v>10203</v>
      </c>
      <c r="J101" s="1" t="str">
        <f t="shared" si="3"/>
        <v>48N-</v>
      </c>
    </row>
    <row r="102" spans="1:10">
      <c r="A102" s="15" t="str">
        <f t="shared" si="2"/>
        <v>STBJ1-48N-24</v>
      </c>
      <c r="B102" s="15">
        <v>24</v>
      </c>
      <c r="C102" s="21">
        <v>579.42499999999995</v>
      </c>
      <c r="D102" s="21">
        <v>599.26999999999919</v>
      </c>
      <c r="E102" s="21">
        <v>634.95249999999953</v>
      </c>
      <c r="F102" s="21">
        <v>763.3499999999998</v>
      </c>
      <c r="G102" s="21">
        <v>988.10249999999985</v>
      </c>
      <c r="H102" s="21">
        <v>988.10249999999985</v>
      </c>
      <c r="I102" s="1" t="s">
        <v>10203</v>
      </c>
      <c r="J102" s="1" t="str">
        <f t="shared" si="3"/>
        <v>48N-</v>
      </c>
    </row>
    <row r="103" spans="1:10">
      <c r="A103" s="15" t="str">
        <f t="shared" si="2"/>
        <v>STBJ1-48N-24.5</v>
      </c>
      <c r="B103" s="15">
        <v>24.5</v>
      </c>
      <c r="C103" s="21">
        <v>589.73249999999996</v>
      </c>
      <c r="D103" s="21">
        <v>610.32999999999913</v>
      </c>
      <c r="E103" s="21">
        <v>646.1699999999995</v>
      </c>
      <c r="F103" s="21">
        <v>777.06999999999971</v>
      </c>
      <c r="G103" s="21">
        <v>1006.1799999999998</v>
      </c>
      <c r="H103" s="21">
        <v>1006.1799999999998</v>
      </c>
      <c r="I103" s="1" t="s">
        <v>10203</v>
      </c>
      <c r="J103" s="1" t="str">
        <f t="shared" si="3"/>
        <v>48N-</v>
      </c>
    </row>
    <row r="104" spans="1:10">
      <c r="A104" s="15" t="str">
        <f t="shared" si="2"/>
        <v>STBJ1-48N-25</v>
      </c>
      <c r="B104" s="15">
        <v>25</v>
      </c>
      <c r="C104" s="21">
        <v>600.04</v>
      </c>
      <c r="D104" s="21">
        <v>621.38999999999908</v>
      </c>
      <c r="E104" s="21">
        <v>657.38749999999948</v>
      </c>
      <c r="F104" s="21">
        <v>790.78999999999962</v>
      </c>
      <c r="G104" s="21">
        <v>1024.2574999999999</v>
      </c>
      <c r="H104" s="21">
        <v>1024.2574999999999</v>
      </c>
      <c r="I104" s="1" t="s">
        <v>10203</v>
      </c>
      <c r="J104" s="1" t="str">
        <f t="shared" si="3"/>
        <v>48N-</v>
      </c>
    </row>
    <row r="105" spans="1:10">
      <c r="A105" s="15" t="str">
        <f t="shared" si="2"/>
        <v>STBJ1-48N-25.5</v>
      </c>
      <c r="B105" s="15">
        <v>25.5</v>
      </c>
      <c r="C105" s="21">
        <v>610.34749999999997</v>
      </c>
      <c r="D105" s="21">
        <v>632.44999999999914</v>
      </c>
      <c r="E105" s="21">
        <v>668.60499999999945</v>
      </c>
      <c r="F105" s="21">
        <v>804.50999999999965</v>
      </c>
      <c r="G105" s="21">
        <v>1042.3349999999998</v>
      </c>
      <c r="H105" s="21">
        <v>1042.3349999999998</v>
      </c>
      <c r="I105" s="1" t="s">
        <v>10203</v>
      </c>
      <c r="J105" s="1" t="str">
        <f t="shared" si="3"/>
        <v>48N-</v>
      </c>
    </row>
    <row r="106" spans="1:10">
      <c r="A106" s="15" t="str">
        <f t="shared" si="2"/>
        <v>STBJ1-48N-26</v>
      </c>
      <c r="B106" s="15">
        <v>26</v>
      </c>
      <c r="C106" s="21">
        <v>620.65499999999997</v>
      </c>
      <c r="D106" s="21">
        <v>643.50999999999908</v>
      </c>
      <c r="E106" s="21">
        <v>679.82249999999942</v>
      </c>
      <c r="F106" s="21">
        <v>818.22999999999956</v>
      </c>
      <c r="G106" s="21">
        <v>1060.4124999999999</v>
      </c>
      <c r="H106" s="21">
        <v>1060.4124999999999</v>
      </c>
      <c r="I106" s="1" t="s">
        <v>10203</v>
      </c>
      <c r="J106" s="1" t="str">
        <f t="shared" si="3"/>
        <v>48N-</v>
      </c>
    </row>
    <row r="107" spans="1:10">
      <c r="A107" s="15" t="str">
        <f t="shared" si="2"/>
        <v>STBJ1-48N-26.5</v>
      </c>
      <c r="B107" s="15">
        <v>26.5</v>
      </c>
      <c r="C107" s="21">
        <v>630.96250000000009</v>
      </c>
      <c r="D107" s="21">
        <v>654.56999999999903</v>
      </c>
      <c r="E107" s="21">
        <v>691.0399999999994</v>
      </c>
      <c r="F107" s="21">
        <v>831.94999999999948</v>
      </c>
      <c r="G107" s="21">
        <v>1078.49</v>
      </c>
      <c r="H107" s="21">
        <v>1078.49</v>
      </c>
      <c r="I107" s="1" t="s">
        <v>10203</v>
      </c>
      <c r="J107" s="1" t="str">
        <f t="shared" si="3"/>
        <v>48N-</v>
      </c>
    </row>
    <row r="108" spans="1:10">
      <c r="A108" s="15" t="str">
        <f t="shared" si="2"/>
        <v>STBJ1-48N-27</v>
      </c>
      <c r="B108" s="15">
        <v>27</v>
      </c>
      <c r="C108" s="21">
        <v>641.2700000000001</v>
      </c>
      <c r="D108" s="21">
        <v>665.62999999999897</v>
      </c>
      <c r="E108" s="21">
        <v>702.25749999999937</v>
      </c>
      <c r="F108" s="21">
        <v>845.66999999999939</v>
      </c>
      <c r="G108" s="21">
        <v>1096.5674999999999</v>
      </c>
      <c r="H108" s="21">
        <v>1096.5674999999999</v>
      </c>
      <c r="I108" s="1" t="s">
        <v>10203</v>
      </c>
      <c r="J108" s="1" t="str">
        <f t="shared" si="3"/>
        <v>48N-</v>
      </c>
    </row>
    <row r="109" spans="1:10">
      <c r="A109" s="15" t="str">
        <f t="shared" si="2"/>
        <v>STBJ1-48N-27.5</v>
      </c>
      <c r="B109" s="15">
        <v>27.5</v>
      </c>
      <c r="C109" s="21">
        <v>651.5775000000001</v>
      </c>
      <c r="D109" s="21">
        <v>676.68999999999892</v>
      </c>
      <c r="E109" s="21">
        <v>713.47499999999945</v>
      </c>
      <c r="F109" s="21">
        <v>859.3899999999993</v>
      </c>
      <c r="G109" s="21">
        <v>1114.645</v>
      </c>
      <c r="H109" s="21">
        <v>1114.645</v>
      </c>
      <c r="I109" s="1" t="s">
        <v>10203</v>
      </c>
      <c r="J109" s="1" t="str">
        <f t="shared" si="3"/>
        <v>48N-</v>
      </c>
    </row>
    <row r="110" spans="1:10">
      <c r="A110" s="15" t="str">
        <f t="shared" si="2"/>
        <v>STBJ1-48N-28</v>
      </c>
      <c r="B110" s="15">
        <v>28</v>
      </c>
      <c r="C110" s="21">
        <v>661.8850000000001</v>
      </c>
      <c r="D110" s="21">
        <v>687.74999999999898</v>
      </c>
      <c r="E110" s="21">
        <v>724.69249999999943</v>
      </c>
      <c r="F110" s="21">
        <v>873.10999999999933</v>
      </c>
      <c r="G110" s="21">
        <v>1132.7225000000001</v>
      </c>
      <c r="H110" s="21">
        <v>1132.7225000000001</v>
      </c>
      <c r="I110" s="1" t="s">
        <v>10203</v>
      </c>
      <c r="J110" s="1" t="str">
        <f t="shared" si="3"/>
        <v>48N-</v>
      </c>
    </row>
    <row r="111" spans="1:10">
      <c r="A111" s="15" t="str">
        <f t="shared" si="2"/>
        <v>STBJ1-48N-28.5</v>
      </c>
      <c r="B111" s="15">
        <v>28.5</v>
      </c>
      <c r="C111" s="21">
        <v>672.19250000000011</v>
      </c>
      <c r="D111" s="21">
        <v>698.80999999999892</v>
      </c>
      <c r="E111" s="21">
        <v>735.9099999999994</v>
      </c>
      <c r="F111" s="21">
        <v>886.82999999999925</v>
      </c>
      <c r="G111" s="21">
        <v>1150.8000000000002</v>
      </c>
      <c r="H111" s="21">
        <v>1150.8000000000002</v>
      </c>
      <c r="I111" s="1" t="s">
        <v>10203</v>
      </c>
      <c r="J111" s="1" t="str">
        <f t="shared" si="3"/>
        <v>48N-</v>
      </c>
    </row>
    <row r="112" spans="1:10">
      <c r="A112" s="15" t="str">
        <f t="shared" si="2"/>
        <v>STBJ1-48N-29</v>
      </c>
      <c r="B112" s="15">
        <v>29</v>
      </c>
      <c r="C112" s="21">
        <v>682.50000000000011</v>
      </c>
      <c r="D112" s="21">
        <v>709.86999999999887</v>
      </c>
      <c r="E112" s="21">
        <v>747.12749999999949</v>
      </c>
      <c r="F112" s="21">
        <v>900.54999999999916</v>
      </c>
      <c r="G112" s="21">
        <v>1168.8775000000001</v>
      </c>
      <c r="H112" s="21">
        <v>1168.8775000000001</v>
      </c>
      <c r="I112" s="1" t="s">
        <v>10203</v>
      </c>
      <c r="J112" s="1" t="str">
        <f t="shared" si="3"/>
        <v>48N-</v>
      </c>
    </row>
    <row r="113" spans="1:10">
      <c r="A113" s="15" t="str">
        <f t="shared" si="2"/>
        <v>STBJ1-48N-29.5</v>
      </c>
      <c r="B113" s="15">
        <v>29.5</v>
      </c>
      <c r="C113" s="21">
        <v>692.80750000000012</v>
      </c>
      <c r="D113" s="21">
        <v>720.92999999999893</v>
      </c>
      <c r="E113" s="21">
        <v>758.34499999999957</v>
      </c>
      <c r="F113" s="21">
        <v>914.26999999999907</v>
      </c>
      <c r="G113" s="21">
        <v>1186.9550000000002</v>
      </c>
      <c r="H113" s="21">
        <v>1186.9550000000002</v>
      </c>
      <c r="I113" s="1" t="s">
        <v>10203</v>
      </c>
      <c r="J113" s="1" t="str">
        <f t="shared" si="3"/>
        <v>48N-</v>
      </c>
    </row>
    <row r="114" spans="1:10">
      <c r="A114" s="15" t="str">
        <f t="shared" si="2"/>
        <v>STBJ1-48N-30</v>
      </c>
      <c r="B114" s="15">
        <v>30</v>
      </c>
      <c r="C114" s="21">
        <v>703.11500000000012</v>
      </c>
      <c r="D114" s="21">
        <v>731.98999999999887</v>
      </c>
      <c r="E114" s="21">
        <v>769.56249999999966</v>
      </c>
      <c r="F114" s="21">
        <v>927.98999999999899</v>
      </c>
      <c r="G114" s="21">
        <v>1205.0325000000003</v>
      </c>
      <c r="H114" s="21">
        <v>1205.0325000000003</v>
      </c>
      <c r="I114" s="1" t="s">
        <v>10203</v>
      </c>
      <c r="J114" s="1" t="str">
        <f t="shared" si="3"/>
        <v>48N-</v>
      </c>
    </row>
    <row r="115" spans="1:10">
      <c r="A115" s="15" t="str">
        <f t="shared" si="2"/>
        <v>STBJ1-48N-999999</v>
      </c>
      <c r="B115" s="15">
        <v>999999</v>
      </c>
      <c r="C115" s="21">
        <v>9.7999999999999989</v>
      </c>
      <c r="D115" s="21">
        <v>10.464999999999998</v>
      </c>
      <c r="E115" s="21">
        <v>10.009999999999998</v>
      </c>
      <c r="F115" s="21">
        <v>12.582499999999998</v>
      </c>
      <c r="G115" s="21">
        <v>17.184999999999999</v>
      </c>
      <c r="H115" s="21">
        <v>17.184999999999999</v>
      </c>
      <c r="I115" s="1" t="s">
        <v>10203</v>
      </c>
      <c r="J115" s="1" t="str">
        <f t="shared" si="3"/>
        <v>48N-</v>
      </c>
    </row>
    <row r="116" spans="1:10">
      <c r="A116" s="11" t="str">
        <f t="shared" si="2"/>
        <v>STBJ2-15D-0.5</v>
      </c>
      <c r="B116" s="11">
        <v>0.5</v>
      </c>
      <c r="C116" s="13">
        <v>58.099999999999987</v>
      </c>
      <c r="D116" s="13">
        <v>61.022499999999994</v>
      </c>
      <c r="E116" s="13">
        <v>69.737499999999997</v>
      </c>
      <c r="F116" s="13">
        <v>92.942499999999995</v>
      </c>
      <c r="G116" s="13">
        <v>113.26</v>
      </c>
      <c r="H116" s="13">
        <v>113.26</v>
      </c>
      <c r="I116" s="1" t="s">
        <v>10204</v>
      </c>
      <c r="J116" s="1" t="str">
        <f t="shared" si="3"/>
        <v>15D-</v>
      </c>
    </row>
    <row r="117" spans="1:10">
      <c r="A117" s="11" t="str">
        <f t="shared" si="2"/>
        <v>STBJ2-15D-1</v>
      </c>
      <c r="B117" s="11">
        <v>1</v>
      </c>
      <c r="C117" s="13">
        <v>69.107499999999987</v>
      </c>
      <c r="D117" s="13">
        <v>75.05749999999999</v>
      </c>
      <c r="E117" s="13">
        <v>84.927499999999995</v>
      </c>
      <c r="F117" s="13">
        <v>111.03749999999999</v>
      </c>
      <c r="G117" s="13">
        <v>135.55500000000001</v>
      </c>
      <c r="H117" s="13">
        <v>135.55500000000001</v>
      </c>
      <c r="I117" s="1" t="s">
        <v>10204</v>
      </c>
      <c r="J117" s="1" t="str">
        <f t="shared" si="3"/>
        <v>15D-</v>
      </c>
    </row>
    <row r="118" spans="1:10">
      <c r="A118" s="11" t="str">
        <f t="shared" si="2"/>
        <v>STBJ2-15D-1.5</v>
      </c>
      <c r="B118" s="11">
        <v>1.5</v>
      </c>
      <c r="C118" s="13">
        <v>80.114999999999981</v>
      </c>
      <c r="D118" s="13">
        <v>89.092499999999987</v>
      </c>
      <c r="E118" s="13">
        <v>100.11749999999999</v>
      </c>
      <c r="F118" s="13">
        <v>129.13249999999999</v>
      </c>
      <c r="G118" s="13">
        <v>157.85</v>
      </c>
      <c r="H118" s="13">
        <v>157.85</v>
      </c>
      <c r="I118" s="1" t="s">
        <v>10204</v>
      </c>
      <c r="J118" s="1" t="str">
        <f t="shared" si="3"/>
        <v>15D-</v>
      </c>
    </row>
    <row r="119" spans="1:10">
      <c r="A119" s="11" t="str">
        <f t="shared" si="2"/>
        <v>STBJ2-15D-2</v>
      </c>
      <c r="B119" s="11">
        <v>2</v>
      </c>
      <c r="C119" s="13">
        <v>91.122499999999988</v>
      </c>
      <c r="D119" s="13">
        <v>103.12749999999998</v>
      </c>
      <c r="E119" s="13">
        <v>115.30749999999999</v>
      </c>
      <c r="F119" s="13">
        <v>147.22749999999999</v>
      </c>
      <c r="G119" s="13">
        <v>180.14500000000001</v>
      </c>
      <c r="H119" s="13">
        <v>180.14500000000001</v>
      </c>
      <c r="I119" s="1" t="s">
        <v>10204</v>
      </c>
      <c r="J119" s="1" t="str">
        <f t="shared" si="3"/>
        <v>15D-</v>
      </c>
    </row>
    <row r="120" spans="1:10">
      <c r="A120" s="11" t="str">
        <f t="shared" si="2"/>
        <v>STBJ2-15D-2.5</v>
      </c>
      <c r="B120" s="11">
        <v>2.5</v>
      </c>
      <c r="C120" s="13">
        <v>102.12999999999998</v>
      </c>
      <c r="D120" s="13">
        <v>117.16249999999999</v>
      </c>
      <c r="E120" s="13">
        <v>130.49749999999997</v>
      </c>
      <c r="F120" s="13">
        <v>165.32249999999999</v>
      </c>
      <c r="G120" s="13">
        <v>202.44000000000003</v>
      </c>
      <c r="H120" s="13">
        <v>202.44000000000003</v>
      </c>
      <c r="I120" s="1" t="s">
        <v>10204</v>
      </c>
      <c r="J120" s="1" t="str">
        <f t="shared" si="3"/>
        <v>15D-</v>
      </c>
    </row>
    <row r="121" spans="1:10">
      <c r="A121" s="11" t="str">
        <f t="shared" si="2"/>
        <v>STBJ2-15D-3</v>
      </c>
      <c r="B121" s="11">
        <v>3</v>
      </c>
      <c r="C121" s="13">
        <v>113.13749999999997</v>
      </c>
      <c r="D121" s="13">
        <v>131.19749999999999</v>
      </c>
      <c r="E121" s="13">
        <v>145.68749999999997</v>
      </c>
      <c r="F121" s="13">
        <v>183.41749999999996</v>
      </c>
      <c r="G121" s="13">
        <v>224.73500000000004</v>
      </c>
      <c r="H121" s="13">
        <v>224.73500000000004</v>
      </c>
      <c r="I121" s="1" t="s">
        <v>10204</v>
      </c>
      <c r="J121" s="1" t="str">
        <f t="shared" si="3"/>
        <v>15D-</v>
      </c>
    </row>
    <row r="122" spans="1:10">
      <c r="A122" s="11" t="str">
        <f t="shared" si="2"/>
        <v>STBJ2-15D-3.5</v>
      </c>
      <c r="B122" s="11">
        <v>3.5</v>
      </c>
      <c r="C122" s="13">
        <v>124.14499999999997</v>
      </c>
      <c r="D122" s="13">
        <v>145.23250000000002</v>
      </c>
      <c r="E122" s="13">
        <v>160.87749999999997</v>
      </c>
      <c r="F122" s="13">
        <v>201.51249999999999</v>
      </c>
      <c r="G122" s="13">
        <v>247.03000000000006</v>
      </c>
      <c r="H122" s="13">
        <v>247.03000000000006</v>
      </c>
      <c r="I122" s="1" t="s">
        <v>10204</v>
      </c>
      <c r="J122" s="1" t="str">
        <f t="shared" si="3"/>
        <v>15D-</v>
      </c>
    </row>
    <row r="123" spans="1:10">
      <c r="A123" s="11" t="str">
        <f t="shared" si="2"/>
        <v>STBJ2-15D-4</v>
      </c>
      <c r="B123" s="11">
        <v>4</v>
      </c>
      <c r="C123" s="13">
        <v>135.15249999999997</v>
      </c>
      <c r="D123" s="13">
        <v>159.26750000000001</v>
      </c>
      <c r="E123" s="13">
        <v>176.06749999999997</v>
      </c>
      <c r="F123" s="13">
        <v>219.60750000000002</v>
      </c>
      <c r="G123" s="13">
        <v>269.32500000000005</v>
      </c>
      <c r="H123" s="13">
        <v>269.32500000000005</v>
      </c>
      <c r="I123" s="1" t="s">
        <v>10204</v>
      </c>
      <c r="J123" s="1" t="str">
        <f t="shared" si="3"/>
        <v>15D-</v>
      </c>
    </row>
    <row r="124" spans="1:10">
      <c r="A124" s="11" t="str">
        <f t="shared" si="2"/>
        <v>STBJ2-15D-4.5</v>
      </c>
      <c r="B124" s="11">
        <v>4.5</v>
      </c>
      <c r="C124" s="13">
        <v>146.15999999999997</v>
      </c>
      <c r="D124" s="13">
        <v>173.30250000000001</v>
      </c>
      <c r="E124" s="13">
        <v>191.25749999999996</v>
      </c>
      <c r="F124" s="13">
        <v>237.70250000000001</v>
      </c>
      <c r="G124" s="13">
        <v>291.62000000000006</v>
      </c>
      <c r="H124" s="13">
        <v>291.62000000000006</v>
      </c>
      <c r="I124" s="1" t="s">
        <v>10204</v>
      </c>
      <c r="J124" s="1" t="str">
        <f t="shared" si="3"/>
        <v>15D-</v>
      </c>
    </row>
    <row r="125" spans="1:10">
      <c r="A125" s="11" t="str">
        <f t="shared" si="2"/>
        <v>STBJ2-15D-5</v>
      </c>
      <c r="B125" s="11">
        <v>5</v>
      </c>
      <c r="C125" s="13">
        <v>157.16749999999996</v>
      </c>
      <c r="D125" s="13">
        <v>187.33750000000003</v>
      </c>
      <c r="E125" s="13">
        <v>206.44749999999996</v>
      </c>
      <c r="F125" s="13">
        <v>255.79750000000004</v>
      </c>
      <c r="G125" s="13">
        <v>313.91500000000008</v>
      </c>
      <c r="H125" s="13">
        <v>313.91500000000008</v>
      </c>
      <c r="I125" s="1" t="s">
        <v>10204</v>
      </c>
      <c r="J125" s="1" t="str">
        <f t="shared" si="3"/>
        <v>15D-</v>
      </c>
    </row>
    <row r="126" spans="1:10">
      <c r="A126" s="12" t="str">
        <f t="shared" si="2"/>
        <v>STBJ2-15N-0.5</v>
      </c>
      <c r="B126" s="12">
        <v>0.5</v>
      </c>
      <c r="C126" s="14">
        <v>75.547499999999985</v>
      </c>
      <c r="D126" s="14">
        <v>78.434999999999988</v>
      </c>
      <c r="E126" s="14">
        <v>87.132499999999993</v>
      </c>
      <c r="F126" s="14">
        <v>116.18249999999999</v>
      </c>
      <c r="G126" s="14">
        <v>133.57749999999999</v>
      </c>
      <c r="H126" s="14">
        <v>133.57749999999999</v>
      </c>
      <c r="I126" s="1" t="s">
        <v>10205</v>
      </c>
      <c r="J126" s="1" t="str">
        <f t="shared" si="3"/>
        <v>15N-</v>
      </c>
    </row>
    <row r="127" spans="1:10">
      <c r="A127" s="12" t="str">
        <f t="shared" si="2"/>
        <v>STBJ2-15N-1</v>
      </c>
      <c r="B127" s="12">
        <v>1</v>
      </c>
      <c r="C127" s="14">
        <v>86.554999999999978</v>
      </c>
      <c r="D127" s="14">
        <v>92.469999999999985</v>
      </c>
      <c r="E127" s="14">
        <v>102.32249999999998</v>
      </c>
      <c r="F127" s="14">
        <v>134.27749999999997</v>
      </c>
      <c r="G127" s="14">
        <v>155.87249999999997</v>
      </c>
      <c r="H127" s="14">
        <v>155.87249999999997</v>
      </c>
      <c r="I127" s="1" t="s">
        <v>10205</v>
      </c>
      <c r="J127" s="1" t="str">
        <f t="shared" si="3"/>
        <v>15N-</v>
      </c>
    </row>
    <row r="128" spans="1:10">
      <c r="A128" s="12" t="str">
        <f t="shared" si="2"/>
        <v>STBJ2-15N-1.5</v>
      </c>
      <c r="B128" s="12">
        <v>1.5</v>
      </c>
      <c r="C128" s="14">
        <v>97.562499999999972</v>
      </c>
      <c r="D128" s="14">
        <v>106.50499999999998</v>
      </c>
      <c r="E128" s="14">
        <v>117.51249999999997</v>
      </c>
      <c r="F128" s="14">
        <v>152.37249999999997</v>
      </c>
      <c r="G128" s="14">
        <v>178.16749999999996</v>
      </c>
      <c r="H128" s="14">
        <v>178.16749999999996</v>
      </c>
      <c r="I128" s="1" t="s">
        <v>10205</v>
      </c>
      <c r="J128" s="1" t="str">
        <f t="shared" si="3"/>
        <v>15N-</v>
      </c>
    </row>
    <row r="129" spans="1:10">
      <c r="A129" s="12" t="str">
        <f t="shared" si="2"/>
        <v>STBJ2-15N-2</v>
      </c>
      <c r="B129" s="12">
        <v>2</v>
      </c>
      <c r="C129" s="14">
        <v>108.56999999999996</v>
      </c>
      <c r="D129" s="14">
        <v>120.53999999999998</v>
      </c>
      <c r="E129" s="14">
        <v>132.70249999999996</v>
      </c>
      <c r="F129" s="14">
        <v>170.46749999999997</v>
      </c>
      <c r="G129" s="14">
        <v>200.46249999999998</v>
      </c>
      <c r="H129" s="14">
        <v>200.46249999999998</v>
      </c>
      <c r="I129" s="1" t="s">
        <v>10205</v>
      </c>
      <c r="J129" s="1" t="str">
        <f t="shared" si="3"/>
        <v>15N-</v>
      </c>
    </row>
    <row r="130" spans="1:10">
      <c r="A130" s="12" t="str">
        <f t="shared" si="2"/>
        <v>STBJ2-15N-2.5</v>
      </c>
      <c r="B130" s="12">
        <v>2.5</v>
      </c>
      <c r="C130" s="14">
        <v>119.57749999999996</v>
      </c>
      <c r="D130" s="14">
        <v>134.57499999999999</v>
      </c>
      <c r="E130" s="14">
        <v>147.89249999999996</v>
      </c>
      <c r="F130" s="14">
        <v>188.5625</v>
      </c>
      <c r="G130" s="14">
        <v>222.75749999999999</v>
      </c>
      <c r="H130" s="14">
        <v>222.75749999999999</v>
      </c>
      <c r="I130" s="1" t="s">
        <v>10205</v>
      </c>
      <c r="J130" s="1" t="str">
        <f t="shared" si="3"/>
        <v>15N-</v>
      </c>
    </row>
    <row r="131" spans="1:10">
      <c r="A131" s="12" t="str">
        <f t="shared" si="2"/>
        <v>STBJ2-15N-3</v>
      </c>
      <c r="B131" s="12">
        <v>3</v>
      </c>
      <c r="C131" s="14">
        <v>130.58499999999995</v>
      </c>
      <c r="D131" s="14">
        <v>148.60999999999999</v>
      </c>
      <c r="E131" s="14">
        <v>163.08249999999995</v>
      </c>
      <c r="F131" s="14">
        <v>206.6575</v>
      </c>
      <c r="G131" s="14">
        <v>245.05250000000001</v>
      </c>
      <c r="H131" s="14">
        <v>245.05250000000001</v>
      </c>
      <c r="I131" s="1" t="s">
        <v>10205</v>
      </c>
      <c r="J131" s="1" t="str">
        <f t="shared" si="3"/>
        <v>15N-</v>
      </c>
    </row>
    <row r="132" spans="1:10">
      <c r="A132" s="12" t="str">
        <f t="shared" ref="A132:A195" si="4">CONCATENATE(I132,B132)</f>
        <v>STBJ2-15N-3.5</v>
      </c>
      <c r="B132" s="12">
        <v>3.5</v>
      </c>
      <c r="C132" s="14">
        <v>141.59249999999994</v>
      </c>
      <c r="D132" s="14">
        <v>162.64500000000001</v>
      </c>
      <c r="E132" s="14">
        <v>178.27249999999995</v>
      </c>
      <c r="F132" s="14">
        <v>224.75250000000003</v>
      </c>
      <c r="G132" s="14">
        <v>267.34750000000003</v>
      </c>
      <c r="H132" s="14">
        <v>267.34750000000003</v>
      </c>
      <c r="I132" s="1" t="s">
        <v>10205</v>
      </c>
      <c r="J132" s="1" t="str">
        <f t="shared" ref="J132:J195" si="5">RIGHT(I132,4)</f>
        <v>15N-</v>
      </c>
    </row>
    <row r="133" spans="1:10">
      <c r="A133" s="12" t="str">
        <f t="shared" si="4"/>
        <v>STBJ2-15N-4</v>
      </c>
      <c r="B133" s="12">
        <v>4</v>
      </c>
      <c r="C133" s="14">
        <v>152.59999999999994</v>
      </c>
      <c r="D133" s="14">
        <v>176.68</v>
      </c>
      <c r="E133" s="14">
        <v>193.46249999999995</v>
      </c>
      <c r="F133" s="14">
        <v>242.84750000000003</v>
      </c>
      <c r="G133" s="14">
        <v>289.64250000000004</v>
      </c>
      <c r="H133" s="14">
        <v>289.64250000000004</v>
      </c>
      <c r="I133" s="1" t="s">
        <v>10205</v>
      </c>
      <c r="J133" s="1" t="str">
        <f t="shared" si="5"/>
        <v>15N-</v>
      </c>
    </row>
    <row r="134" spans="1:10">
      <c r="A134" s="12" t="str">
        <f t="shared" si="4"/>
        <v>STBJ2-15N-4.5</v>
      </c>
      <c r="B134" s="12">
        <v>4.5</v>
      </c>
      <c r="C134" s="14">
        <v>163.60749999999996</v>
      </c>
      <c r="D134" s="14">
        <v>190.71500000000003</v>
      </c>
      <c r="E134" s="14">
        <v>208.65249999999995</v>
      </c>
      <c r="F134" s="14">
        <v>260.94250000000005</v>
      </c>
      <c r="G134" s="14">
        <v>311.93750000000006</v>
      </c>
      <c r="H134" s="14">
        <v>311.93750000000006</v>
      </c>
      <c r="I134" s="1" t="s">
        <v>10205</v>
      </c>
      <c r="J134" s="1" t="str">
        <f t="shared" si="5"/>
        <v>15N-</v>
      </c>
    </row>
    <row r="135" spans="1:10">
      <c r="A135" s="12" t="str">
        <f t="shared" si="4"/>
        <v>STBJ2-15N-5</v>
      </c>
      <c r="B135" s="12">
        <v>5</v>
      </c>
      <c r="C135" s="14">
        <v>174.61499999999995</v>
      </c>
      <c r="D135" s="14">
        <v>204.75000000000003</v>
      </c>
      <c r="E135" s="14">
        <v>223.84249999999994</v>
      </c>
      <c r="F135" s="14">
        <v>279.03750000000008</v>
      </c>
      <c r="G135" s="14">
        <v>334.23250000000007</v>
      </c>
      <c r="H135" s="14">
        <v>334.23250000000007</v>
      </c>
      <c r="I135" s="1" t="s">
        <v>10205</v>
      </c>
      <c r="J135" s="1" t="str">
        <f t="shared" si="5"/>
        <v>15N-</v>
      </c>
    </row>
    <row r="136" spans="1:10">
      <c r="A136" s="12" t="str">
        <f t="shared" si="4"/>
        <v>STBJ2-15N-5.5</v>
      </c>
      <c r="B136" s="12">
        <v>5.5</v>
      </c>
      <c r="C136" s="14">
        <v>184.53749999999994</v>
      </c>
      <c r="D136" s="14">
        <v>215.51250000000002</v>
      </c>
      <c r="E136" s="14">
        <v>236.84499999999991</v>
      </c>
      <c r="F136" s="14">
        <v>296.13500000000005</v>
      </c>
      <c r="G136" s="14">
        <v>352.57250000000005</v>
      </c>
      <c r="H136" s="14">
        <v>352.57250000000005</v>
      </c>
      <c r="I136" s="1" t="s">
        <v>10205</v>
      </c>
      <c r="J136" s="1" t="str">
        <f t="shared" si="5"/>
        <v>15N-</v>
      </c>
    </row>
    <row r="137" spans="1:10">
      <c r="A137" s="12" t="str">
        <f t="shared" si="4"/>
        <v>STBJ2-15N-6</v>
      </c>
      <c r="B137" s="12">
        <v>6</v>
      </c>
      <c r="C137" s="14">
        <v>194.45999999999995</v>
      </c>
      <c r="D137" s="14">
        <v>226.27500000000003</v>
      </c>
      <c r="E137" s="14">
        <v>249.84749999999991</v>
      </c>
      <c r="F137" s="14">
        <v>313.23250000000007</v>
      </c>
      <c r="G137" s="14">
        <v>370.91250000000008</v>
      </c>
      <c r="H137" s="14">
        <v>370.91250000000008</v>
      </c>
      <c r="I137" s="1" t="s">
        <v>10205</v>
      </c>
      <c r="J137" s="1" t="str">
        <f t="shared" si="5"/>
        <v>15N-</v>
      </c>
    </row>
    <row r="138" spans="1:10">
      <c r="A138" s="12" t="str">
        <f t="shared" si="4"/>
        <v>STBJ2-15N-6.5</v>
      </c>
      <c r="B138" s="12">
        <v>6.5</v>
      </c>
      <c r="C138" s="14">
        <v>204.38249999999996</v>
      </c>
      <c r="D138" s="14">
        <v>237.03750000000002</v>
      </c>
      <c r="E138" s="14">
        <v>262.84999999999991</v>
      </c>
      <c r="F138" s="14">
        <v>330.3300000000001</v>
      </c>
      <c r="G138" s="14">
        <v>389.25250000000011</v>
      </c>
      <c r="H138" s="14">
        <v>389.25250000000011</v>
      </c>
      <c r="I138" s="1" t="s">
        <v>10205</v>
      </c>
      <c r="J138" s="1" t="str">
        <f t="shared" si="5"/>
        <v>15N-</v>
      </c>
    </row>
    <row r="139" spans="1:10">
      <c r="A139" s="12" t="str">
        <f t="shared" si="4"/>
        <v>STBJ2-15N-7</v>
      </c>
      <c r="B139" s="12">
        <v>7</v>
      </c>
      <c r="C139" s="14">
        <v>214.30499999999998</v>
      </c>
      <c r="D139" s="14">
        <v>247.8</v>
      </c>
      <c r="E139" s="14">
        <v>275.85249999999991</v>
      </c>
      <c r="F139" s="14">
        <v>347.42750000000007</v>
      </c>
      <c r="G139" s="14">
        <v>407.59250000000014</v>
      </c>
      <c r="H139" s="14">
        <v>407.59250000000014</v>
      </c>
      <c r="I139" s="1" t="s">
        <v>10205</v>
      </c>
      <c r="J139" s="1" t="str">
        <f t="shared" si="5"/>
        <v>15N-</v>
      </c>
    </row>
    <row r="140" spans="1:10">
      <c r="A140" s="12" t="str">
        <f t="shared" si="4"/>
        <v>STBJ2-15N-7.5</v>
      </c>
      <c r="B140" s="12">
        <v>7.5</v>
      </c>
      <c r="C140" s="14">
        <v>224.22749999999996</v>
      </c>
      <c r="D140" s="14">
        <v>258.5625</v>
      </c>
      <c r="E140" s="14">
        <v>288.8549999999999</v>
      </c>
      <c r="F140" s="14">
        <v>364.52500000000003</v>
      </c>
      <c r="G140" s="14">
        <v>425.93250000000018</v>
      </c>
      <c r="H140" s="14">
        <v>425.93250000000018</v>
      </c>
      <c r="I140" s="1" t="s">
        <v>10205</v>
      </c>
      <c r="J140" s="1" t="str">
        <f t="shared" si="5"/>
        <v>15N-</v>
      </c>
    </row>
    <row r="141" spans="1:10">
      <c r="A141" s="12" t="str">
        <f t="shared" si="4"/>
        <v>STBJ2-15N-8</v>
      </c>
      <c r="B141" s="12">
        <v>8</v>
      </c>
      <c r="C141" s="14">
        <v>234.14999999999998</v>
      </c>
      <c r="D141" s="14">
        <v>269.32500000000005</v>
      </c>
      <c r="E141" s="14">
        <v>301.8574999999999</v>
      </c>
      <c r="F141" s="14">
        <v>381.6225</v>
      </c>
      <c r="G141" s="14">
        <v>444.27250000000021</v>
      </c>
      <c r="H141" s="14">
        <v>444.27250000000021</v>
      </c>
      <c r="I141" s="1" t="s">
        <v>10205</v>
      </c>
      <c r="J141" s="1" t="str">
        <f t="shared" si="5"/>
        <v>15N-</v>
      </c>
    </row>
    <row r="142" spans="1:10">
      <c r="A142" s="12" t="str">
        <f t="shared" si="4"/>
        <v>STBJ2-15N-8.5</v>
      </c>
      <c r="B142" s="12">
        <v>8.5</v>
      </c>
      <c r="C142" s="14">
        <v>244.07249999999999</v>
      </c>
      <c r="D142" s="14">
        <v>280.08750000000003</v>
      </c>
      <c r="E142" s="14">
        <v>314.85999999999984</v>
      </c>
      <c r="F142" s="14">
        <v>398.71999999999997</v>
      </c>
      <c r="G142" s="14">
        <v>462.61250000000018</v>
      </c>
      <c r="H142" s="14">
        <v>462.61250000000018</v>
      </c>
      <c r="I142" s="1" t="s">
        <v>10205</v>
      </c>
      <c r="J142" s="1" t="str">
        <f t="shared" si="5"/>
        <v>15N-</v>
      </c>
    </row>
    <row r="143" spans="1:10">
      <c r="A143" s="12" t="str">
        <f t="shared" si="4"/>
        <v>STBJ2-15N-9</v>
      </c>
      <c r="B143" s="12">
        <v>9</v>
      </c>
      <c r="C143" s="14">
        <v>253.995</v>
      </c>
      <c r="D143" s="14">
        <v>290.85000000000002</v>
      </c>
      <c r="E143" s="14">
        <v>327.86249999999984</v>
      </c>
      <c r="F143" s="14">
        <v>415.81749999999994</v>
      </c>
      <c r="G143" s="14">
        <v>480.95250000000021</v>
      </c>
      <c r="H143" s="14">
        <v>480.95250000000021</v>
      </c>
      <c r="I143" s="1" t="s">
        <v>10205</v>
      </c>
      <c r="J143" s="1" t="str">
        <f t="shared" si="5"/>
        <v>15N-</v>
      </c>
    </row>
    <row r="144" spans="1:10">
      <c r="A144" s="12" t="str">
        <f t="shared" si="4"/>
        <v>STBJ2-15N-9.5</v>
      </c>
      <c r="B144" s="12">
        <v>9.5</v>
      </c>
      <c r="C144" s="14">
        <v>263.91750000000002</v>
      </c>
      <c r="D144" s="14">
        <v>301.61250000000001</v>
      </c>
      <c r="E144" s="14">
        <v>340.86499999999984</v>
      </c>
      <c r="F144" s="14">
        <v>432.91499999999991</v>
      </c>
      <c r="G144" s="14">
        <v>499.29250000000025</v>
      </c>
      <c r="H144" s="14">
        <v>499.29250000000025</v>
      </c>
      <c r="I144" s="1" t="s">
        <v>10205</v>
      </c>
      <c r="J144" s="1" t="str">
        <f t="shared" si="5"/>
        <v>15N-</v>
      </c>
    </row>
    <row r="145" spans="1:10">
      <c r="A145" s="12" t="str">
        <f t="shared" si="4"/>
        <v>STBJ2-15N-10</v>
      </c>
      <c r="B145" s="12">
        <v>10</v>
      </c>
      <c r="C145" s="14">
        <v>273.84000000000003</v>
      </c>
      <c r="D145" s="14">
        <v>312.375</v>
      </c>
      <c r="E145" s="14">
        <v>353.86749999999984</v>
      </c>
      <c r="F145" s="14">
        <v>450.01249999999987</v>
      </c>
      <c r="G145" s="14">
        <v>517.63250000000028</v>
      </c>
      <c r="H145" s="14">
        <v>517.63250000000028</v>
      </c>
      <c r="I145" s="1" t="s">
        <v>10205</v>
      </c>
      <c r="J145" s="1" t="str">
        <f t="shared" si="5"/>
        <v>15N-</v>
      </c>
    </row>
    <row r="146" spans="1:10">
      <c r="A146" s="12" t="str">
        <f t="shared" si="4"/>
        <v>STBJ2-15N-10.5</v>
      </c>
      <c r="B146" s="12">
        <v>10.5</v>
      </c>
      <c r="C146" s="14">
        <v>283.76250000000005</v>
      </c>
      <c r="D146" s="14">
        <v>323.13750000000005</v>
      </c>
      <c r="E146" s="14">
        <v>366.86999999999983</v>
      </c>
      <c r="F146" s="14">
        <v>467.10999999999984</v>
      </c>
      <c r="G146" s="14">
        <v>535.97250000000031</v>
      </c>
      <c r="H146" s="14">
        <v>535.97250000000031</v>
      </c>
      <c r="I146" s="1" t="s">
        <v>10205</v>
      </c>
      <c r="J146" s="1" t="str">
        <f t="shared" si="5"/>
        <v>15N-</v>
      </c>
    </row>
    <row r="147" spans="1:10">
      <c r="A147" s="12" t="str">
        <f t="shared" si="4"/>
        <v>STBJ2-15N-11</v>
      </c>
      <c r="B147" s="12">
        <v>11</v>
      </c>
      <c r="C147" s="14">
        <v>293.685</v>
      </c>
      <c r="D147" s="14">
        <v>333.90000000000003</v>
      </c>
      <c r="E147" s="14">
        <v>379.87249999999989</v>
      </c>
      <c r="F147" s="14">
        <v>484.20749999999981</v>
      </c>
      <c r="G147" s="14">
        <v>554.31250000000034</v>
      </c>
      <c r="H147" s="14">
        <v>554.31250000000034</v>
      </c>
      <c r="I147" s="1" t="s">
        <v>10205</v>
      </c>
      <c r="J147" s="1" t="str">
        <f t="shared" si="5"/>
        <v>15N-</v>
      </c>
    </row>
    <row r="148" spans="1:10">
      <c r="A148" s="12" t="str">
        <f t="shared" si="4"/>
        <v>STBJ2-15N-11.5</v>
      </c>
      <c r="B148" s="12">
        <v>11.5</v>
      </c>
      <c r="C148" s="14">
        <v>303.60750000000002</v>
      </c>
      <c r="D148" s="14">
        <v>344.66250000000002</v>
      </c>
      <c r="E148" s="14">
        <v>392.87499999999989</v>
      </c>
      <c r="F148" s="14">
        <v>501.30499999999978</v>
      </c>
      <c r="G148" s="14">
        <v>572.65250000000037</v>
      </c>
      <c r="H148" s="14">
        <v>572.65250000000037</v>
      </c>
      <c r="I148" s="1" t="s">
        <v>10205</v>
      </c>
      <c r="J148" s="1" t="str">
        <f t="shared" si="5"/>
        <v>15N-</v>
      </c>
    </row>
    <row r="149" spans="1:10">
      <c r="A149" s="12" t="str">
        <f t="shared" si="4"/>
        <v>STBJ2-15N-12</v>
      </c>
      <c r="B149" s="12">
        <v>12</v>
      </c>
      <c r="C149" s="14">
        <v>313.53000000000003</v>
      </c>
      <c r="D149" s="14">
        <v>355.42500000000001</v>
      </c>
      <c r="E149" s="14">
        <v>405.87749999999994</v>
      </c>
      <c r="F149" s="14">
        <v>518.4024999999998</v>
      </c>
      <c r="G149" s="14">
        <v>590.9925000000004</v>
      </c>
      <c r="H149" s="14">
        <v>590.9925000000004</v>
      </c>
      <c r="I149" s="1" t="s">
        <v>10205</v>
      </c>
      <c r="J149" s="1" t="str">
        <f t="shared" si="5"/>
        <v>15N-</v>
      </c>
    </row>
    <row r="150" spans="1:10">
      <c r="A150" s="12" t="str">
        <f t="shared" si="4"/>
        <v>STBJ2-15N-12.5</v>
      </c>
      <c r="B150" s="12">
        <v>12.5</v>
      </c>
      <c r="C150" s="14">
        <v>323.45250000000004</v>
      </c>
      <c r="D150" s="14">
        <v>366.1875</v>
      </c>
      <c r="E150" s="14">
        <v>418.87999999999994</v>
      </c>
      <c r="F150" s="14">
        <v>535.49999999999977</v>
      </c>
      <c r="G150" s="14">
        <v>609.33250000000044</v>
      </c>
      <c r="H150" s="14">
        <v>609.33250000000044</v>
      </c>
      <c r="I150" s="1" t="s">
        <v>10205</v>
      </c>
      <c r="J150" s="1" t="str">
        <f t="shared" si="5"/>
        <v>15N-</v>
      </c>
    </row>
    <row r="151" spans="1:10">
      <c r="A151" s="12" t="str">
        <f t="shared" si="4"/>
        <v>STBJ2-15N-13</v>
      </c>
      <c r="B151" s="12">
        <v>13</v>
      </c>
      <c r="C151" s="14">
        <v>333.37500000000006</v>
      </c>
      <c r="D151" s="14">
        <v>376.95</v>
      </c>
      <c r="E151" s="14">
        <v>431.88249999999999</v>
      </c>
      <c r="F151" s="14">
        <v>552.59749999999974</v>
      </c>
      <c r="G151" s="14">
        <v>627.67250000000047</v>
      </c>
      <c r="H151" s="14">
        <v>627.67250000000047</v>
      </c>
      <c r="I151" s="1" t="s">
        <v>10205</v>
      </c>
      <c r="J151" s="1" t="str">
        <f t="shared" si="5"/>
        <v>15N-</v>
      </c>
    </row>
    <row r="152" spans="1:10">
      <c r="A152" s="12" t="str">
        <f t="shared" si="4"/>
        <v>STBJ2-15N-13.5</v>
      </c>
      <c r="B152" s="12">
        <v>13.5</v>
      </c>
      <c r="C152" s="14">
        <v>343.29750000000007</v>
      </c>
      <c r="D152" s="14">
        <v>387.71249999999998</v>
      </c>
      <c r="E152" s="14">
        <v>444.88500000000005</v>
      </c>
      <c r="F152" s="14">
        <v>569.69499999999971</v>
      </c>
      <c r="G152" s="14">
        <v>646.0125000000005</v>
      </c>
      <c r="H152" s="14">
        <v>646.0125000000005</v>
      </c>
      <c r="I152" s="1" t="s">
        <v>10205</v>
      </c>
      <c r="J152" s="1" t="str">
        <f t="shared" si="5"/>
        <v>15N-</v>
      </c>
    </row>
    <row r="153" spans="1:10">
      <c r="A153" s="12" t="str">
        <f t="shared" si="4"/>
        <v>STBJ2-15N-14</v>
      </c>
      <c r="B153" s="12">
        <v>14</v>
      </c>
      <c r="C153" s="14">
        <v>353.22000000000008</v>
      </c>
      <c r="D153" s="14">
        <v>398.47499999999997</v>
      </c>
      <c r="E153" s="14">
        <v>457.88750000000005</v>
      </c>
      <c r="F153" s="14">
        <v>586.79249999999968</v>
      </c>
      <c r="G153" s="14">
        <v>664.35250000000053</v>
      </c>
      <c r="H153" s="14">
        <v>664.35250000000053</v>
      </c>
      <c r="I153" s="1" t="s">
        <v>10205</v>
      </c>
      <c r="J153" s="1" t="str">
        <f t="shared" si="5"/>
        <v>15N-</v>
      </c>
    </row>
    <row r="154" spans="1:10">
      <c r="A154" s="12" t="str">
        <f t="shared" si="4"/>
        <v>STBJ2-15N-14.5</v>
      </c>
      <c r="B154" s="12">
        <v>14.5</v>
      </c>
      <c r="C154" s="14">
        <v>363.14250000000004</v>
      </c>
      <c r="D154" s="14">
        <v>409.23749999999995</v>
      </c>
      <c r="E154" s="14">
        <v>470.8900000000001</v>
      </c>
      <c r="F154" s="14">
        <v>603.88999999999965</v>
      </c>
      <c r="G154" s="14">
        <v>682.69250000000056</v>
      </c>
      <c r="H154" s="14">
        <v>682.69250000000056</v>
      </c>
      <c r="I154" s="1" t="s">
        <v>10205</v>
      </c>
      <c r="J154" s="1" t="str">
        <f t="shared" si="5"/>
        <v>15N-</v>
      </c>
    </row>
    <row r="155" spans="1:10">
      <c r="A155" s="12" t="str">
        <f t="shared" si="4"/>
        <v>STBJ2-15N-15</v>
      </c>
      <c r="B155" s="12">
        <v>15</v>
      </c>
      <c r="C155" s="14">
        <v>373.065</v>
      </c>
      <c r="D155" s="14">
        <v>420</v>
      </c>
      <c r="E155" s="14">
        <v>483.8925000000001</v>
      </c>
      <c r="F155" s="14">
        <v>620.98749999999961</v>
      </c>
      <c r="G155" s="14">
        <v>701.0325000000006</v>
      </c>
      <c r="H155" s="14">
        <v>701.0325000000006</v>
      </c>
      <c r="I155" s="1" t="s">
        <v>10205</v>
      </c>
      <c r="J155" s="1" t="str">
        <f t="shared" si="5"/>
        <v>15N-</v>
      </c>
    </row>
    <row r="156" spans="1:10">
      <c r="A156" s="12" t="str">
        <f t="shared" si="4"/>
        <v>STBJ2-15N-15.5</v>
      </c>
      <c r="B156" s="12">
        <v>15.5</v>
      </c>
      <c r="C156" s="14">
        <v>378.7</v>
      </c>
      <c r="D156" s="14">
        <v>425.95</v>
      </c>
      <c r="E156" s="14">
        <v>491.27750000000009</v>
      </c>
      <c r="F156" s="14">
        <v>630.87499999999955</v>
      </c>
      <c r="G156" s="14">
        <v>711.30500000000063</v>
      </c>
      <c r="H156" s="14">
        <v>711.30500000000063</v>
      </c>
      <c r="I156" s="1" t="s">
        <v>10205</v>
      </c>
      <c r="J156" s="1" t="str">
        <f t="shared" si="5"/>
        <v>15N-</v>
      </c>
    </row>
    <row r="157" spans="1:10">
      <c r="A157" s="12" t="str">
        <f t="shared" si="4"/>
        <v>STBJ2-15N-16</v>
      </c>
      <c r="B157" s="12">
        <v>16</v>
      </c>
      <c r="C157" s="14">
        <v>384.33499999999992</v>
      </c>
      <c r="D157" s="14">
        <v>431.9</v>
      </c>
      <c r="E157" s="14">
        <v>498.66250000000002</v>
      </c>
      <c r="F157" s="14">
        <v>640.76249999999959</v>
      </c>
      <c r="G157" s="14">
        <v>721.57750000000067</v>
      </c>
      <c r="H157" s="14">
        <v>721.57750000000067</v>
      </c>
      <c r="I157" s="1" t="s">
        <v>10205</v>
      </c>
      <c r="J157" s="1" t="str">
        <f t="shared" si="5"/>
        <v>15N-</v>
      </c>
    </row>
    <row r="158" spans="1:10">
      <c r="A158" s="12" t="str">
        <f t="shared" si="4"/>
        <v>STBJ2-15N-16.5</v>
      </c>
      <c r="B158" s="12">
        <v>16.5</v>
      </c>
      <c r="C158" s="14">
        <v>389.96999999999991</v>
      </c>
      <c r="D158" s="14">
        <v>437.84999999999997</v>
      </c>
      <c r="E158" s="14">
        <v>506.04750000000001</v>
      </c>
      <c r="F158" s="14">
        <v>650.64999999999952</v>
      </c>
      <c r="G158" s="14">
        <v>731.85000000000059</v>
      </c>
      <c r="H158" s="14">
        <v>731.85000000000059</v>
      </c>
      <c r="I158" s="1" t="s">
        <v>10205</v>
      </c>
      <c r="J158" s="1" t="str">
        <f t="shared" si="5"/>
        <v>15N-</v>
      </c>
    </row>
    <row r="159" spans="1:10">
      <c r="A159" s="12" t="str">
        <f t="shared" si="4"/>
        <v>STBJ2-15N-17</v>
      </c>
      <c r="B159" s="12">
        <v>17</v>
      </c>
      <c r="C159" s="14">
        <v>395.6049999999999</v>
      </c>
      <c r="D159" s="14">
        <v>443.79999999999995</v>
      </c>
      <c r="E159" s="14">
        <v>513.4325</v>
      </c>
      <c r="F159" s="14">
        <v>660.53749999999957</v>
      </c>
      <c r="G159" s="14">
        <v>742.12250000000051</v>
      </c>
      <c r="H159" s="14">
        <v>742.12250000000051</v>
      </c>
      <c r="I159" s="1" t="s">
        <v>10205</v>
      </c>
      <c r="J159" s="1" t="str">
        <f t="shared" si="5"/>
        <v>15N-</v>
      </c>
    </row>
    <row r="160" spans="1:10">
      <c r="A160" s="12" t="str">
        <f t="shared" si="4"/>
        <v>STBJ2-15N-17.5</v>
      </c>
      <c r="B160" s="12">
        <v>17.5</v>
      </c>
      <c r="C160" s="14">
        <v>401.23999999999984</v>
      </c>
      <c r="D160" s="14">
        <v>449.74999999999994</v>
      </c>
      <c r="E160" s="14">
        <v>520.8175</v>
      </c>
      <c r="F160" s="14">
        <v>670.42499999999961</v>
      </c>
      <c r="G160" s="14">
        <v>752.39500000000055</v>
      </c>
      <c r="H160" s="14">
        <v>752.39500000000055</v>
      </c>
      <c r="I160" s="1" t="s">
        <v>10205</v>
      </c>
      <c r="J160" s="1" t="str">
        <f t="shared" si="5"/>
        <v>15N-</v>
      </c>
    </row>
    <row r="161" spans="1:10">
      <c r="A161" s="12" t="str">
        <f t="shared" si="4"/>
        <v>STBJ2-15N-18</v>
      </c>
      <c r="B161" s="12">
        <v>18</v>
      </c>
      <c r="C161" s="14">
        <v>406.87499999999983</v>
      </c>
      <c r="D161" s="14">
        <v>455.7</v>
      </c>
      <c r="E161" s="14">
        <v>528.20249999999987</v>
      </c>
      <c r="F161" s="14">
        <v>680.31249999999955</v>
      </c>
      <c r="G161" s="14">
        <v>762.66750000000047</v>
      </c>
      <c r="H161" s="14">
        <v>762.66750000000047</v>
      </c>
      <c r="I161" s="1" t="s">
        <v>10205</v>
      </c>
      <c r="J161" s="1" t="str">
        <f t="shared" si="5"/>
        <v>15N-</v>
      </c>
    </row>
    <row r="162" spans="1:10">
      <c r="A162" s="12" t="str">
        <f t="shared" si="4"/>
        <v>STBJ2-15N-18.5</v>
      </c>
      <c r="B162" s="12">
        <v>18.5</v>
      </c>
      <c r="C162" s="14">
        <v>412.50999999999976</v>
      </c>
      <c r="D162" s="14">
        <v>461.65</v>
      </c>
      <c r="E162" s="14">
        <v>535.58749999999986</v>
      </c>
      <c r="F162" s="14">
        <v>690.19999999999959</v>
      </c>
      <c r="G162" s="14">
        <v>772.94000000000051</v>
      </c>
      <c r="H162" s="14">
        <v>772.94000000000051</v>
      </c>
      <c r="I162" s="1" t="s">
        <v>10205</v>
      </c>
      <c r="J162" s="1" t="str">
        <f t="shared" si="5"/>
        <v>15N-</v>
      </c>
    </row>
    <row r="163" spans="1:10">
      <c r="A163" s="12" t="str">
        <f t="shared" si="4"/>
        <v>STBJ2-15N-19</v>
      </c>
      <c r="B163" s="12">
        <v>19</v>
      </c>
      <c r="C163" s="14">
        <v>418.14499999999975</v>
      </c>
      <c r="D163" s="14">
        <v>467.59999999999997</v>
      </c>
      <c r="E163" s="14">
        <v>542.97249999999985</v>
      </c>
      <c r="F163" s="14">
        <v>700.08749999999952</v>
      </c>
      <c r="G163" s="14">
        <v>783.21250000000043</v>
      </c>
      <c r="H163" s="14">
        <v>783.21250000000043</v>
      </c>
      <c r="I163" s="1" t="s">
        <v>10205</v>
      </c>
      <c r="J163" s="1" t="str">
        <f t="shared" si="5"/>
        <v>15N-</v>
      </c>
    </row>
    <row r="164" spans="1:10">
      <c r="A164" s="12" t="str">
        <f t="shared" si="4"/>
        <v>STBJ2-15N-19.5</v>
      </c>
      <c r="B164" s="12">
        <v>19.5</v>
      </c>
      <c r="C164" s="14">
        <v>423.77999999999975</v>
      </c>
      <c r="D164" s="14">
        <v>473.54999999999995</v>
      </c>
      <c r="E164" s="14">
        <v>550.35749999999985</v>
      </c>
      <c r="F164" s="14">
        <v>709.97499999999957</v>
      </c>
      <c r="G164" s="14">
        <v>793.48500000000035</v>
      </c>
      <c r="H164" s="14">
        <v>793.48500000000035</v>
      </c>
      <c r="I164" s="1" t="s">
        <v>10205</v>
      </c>
      <c r="J164" s="1" t="str">
        <f t="shared" si="5"/>
        <v>15N-</v>
      </c>
    </row>
    <row r="165" spans="1:10">
      <c r="A165" s="12" t="str">
        <f t="shared" si="4"/>
        <v>STBJ2-15N-20</v>
      </c>
      <c r="B165" s="12">
        <v>20</v>
      </c>
      <c r="C165" s="14">
        <v>429.41499999999968</v>
      </c>
      <c r="D165" s="14">
        <v>479.49999999999994</v>
      </c>
      <c r="E165" s="14">
        <v>557.74249999999984</v>
      </c>
      <c r="F165" s="14">
        <v>719.8624999999995</v>
      </c>
      <c r="G165" s="14">
        <v>803.75750000000039</v>
      </c>
      <c r="H165" s="14">
        <v>803.75750000000039</v>
      </c>
      <c r="I165" s="1" t="s">
        <v>10205</v>
      </c>
      <c r="J165" s="1" t="str">
        <f t="shared" si="5"/>
        <v>15N-</v>
      </c>
    </row>
    <row r="166" spans="1:10">
      <c r="A166" s="12" t="str">
        <f t="shared" si="4"/>
        <v>STBJ2-15N-20.5</v>
      </c>
      <c r="B166" s="12">
        <v>20.5</v>
      </c>
      <c r="C166" s="14">
        <v>438.42749999999967</v>
      </c>
      <c r="D166" s="14">
        <v>489.28249999999997</v>
      </c>
      <c r="E166" s="14">
        <v>569.55499999999984</v>
      </c>
      <c r="F166" s="14">
        <v>735.40249999999946</v>
      </c>
      <c r="G166" s="14">
        <v>820.41750000000036</v>
      </c>
      <c r="H166" s="14">
        <v>820.41750000000036</v>
      </c>
      <c r="I166" s="1" t="s">
        <v>10205</v>
      </c>
      <c r="J166" s="1" t="str">
        <f t="shared" si="5"/>
        <v>15N-</v>
      </c>
    </row>
    <row r="167" spans="1:10">
      <c r="A167" s="12" t="str">
        <f t="shared" si="4"/>
        <v>STBJ2-15N-21</v>
      </c>
      <c r="B167" s="12">
        <v>21</v>
      </c>
      <c r="C167" s="14">
        <v>447.43999999999971</v>
      </c>
      <c r="D167" s="14">
        <v>499.065</v>
      </c>
      <c r="E167" s="14">
        <v>581.36749999999984</v>
      </c>
      <c r="F167" s="14">
        <v>750.94249999999954</v>
      </c>
      <c r="G167" s="14">
        <v>837.07750000000033</v>
      </c>
      <c r="H167" s="14">
        <v>837.07750000000033</v>
      </c>
      <c r="I167" s="1" t="s">
        <v>10205</v>
      </c>
      <c r="J167" s="1" t="str">
        <f t="shared" si="5"/>
        <v>15N-</v>
      </c>
    </row>
    <row r="168" spans="1:10">
      <c r="A168" s="12" t="str">
        <f t="shared" si="4"/>
        <v>STBJ2-15N-21.5</v>
      </c>
      <c r="B168" s="12">
        <v>21.5</v>
      </c>
      <c r="C168" s="14">
        <v>456.4524999999997</v>
      </c>
      <c r="D168" s="14">
        <v>508.84750000000003</v>
      </c>
      <c r="E168" s="14">
        <v>593.17999999999984</v>
      </c>
      <c r="F168" s="14">
        <v>766.48249999999962</v>
      </c>
      <c r="G168" s="14">
        <v>853.7375000000003</v>
      </c>
      <c r="H168" s="14">
        <v>853.7375000000003</v>
      </c>
      <c r="I168" s="1" t="s">
        <v>10205</v>
      </c>
      <c r="J168" s="1" t="str">
        <f t="shared" si="5"/>
        <v>15N-</v>
      </c>
    </row>
    <row r="169" spans="1:10">
      <c r="A169" s="12" t="str">
        <f t="shared" si="4"/>
        <v>STBJ2-15N-22</v>
      </c>
      <c r="B169" s="12">
        <v>22</v>
      </c>
      <c r="C169" s="14">
        <v>465.46499999999969</v>
      </c>
      <c r="D169" s="14">
        <v>518.63</v>
      </c>
      <c r="E169" s="14">
        <v>604.99249999999984</v>
      </c>
      <c r="F169" s="14">
        <v>782.02249999999958</v>
      </c>
      <c r="G169" s="14">
        <v>870.39750000000026</v>
      </c>
      <c r="H169" s="14">
        <v>870.39750000000026</v>
      </c>
      <c r="I169" s="1" t="s">
        <v>10205</v>
      </c>
      <c r="J169" s="1" t="str">
        <f t="shared" si="5"/>
        <v>15N-</v>
      </c>
    </row>
    <row r="170" spans="1:10">
      <c r="A170" s="12" t="str">
        <f t="shared" si="4"/>
        <v>STBJ2-15N-22.5</v>
      </c>
      <c r="B170" s="12">
        <v>22.5</v>
      </c>
      <c r="C170" s="14">
        <v>474.47749999999968</v>
      </c>
      <c r="D170" s="14">
        <v>528.41250000000002</v>
      </c>
      <c r="E170" s="14">
        <v>616.80499999999984</v>
      </c>
      <c r="F170" s="14">
        <v>797.56249999999966</v>
      </c>
      <c r="G170" s="14">
        <v>887.05750000000023</v>
      </c>
      <c r="H170" s="14">
        <v>887.05750000000023</v>
      </c>
      <c r="I170" s="1" t="s">
        <v>10205</v>
      </c>
      <c r="J170" s="1" t="str">
        <f t="shared" si="5"/>
        <v>15N-</v>
      </c>
    </row>
    <row r="171" spans="1:10">
      <c r="A171" s="12" t="str">
        <f t="shared" si="4"/>
        <v>STBJ2-15N-23</v>
      </c>
      <c r="B171" s="12">
        <v>23</v>
      </c>
      <c r="C171" s="14">
        <v>483.48999999999967</v>
      </c>
      <c r="D171" s="14">
        <v>538.19500000000005</v>
      </c>
      <c r="E171" s="14">
        <v>628.61749999999984</v>
      </c>
      <c r="F171" s="14">
        <v>813.10249999999962</v>
      </c>
      <c r="G171" s="14">
        <v>903.7175000000002</v>
      </c>
      <c r="H171" s="14">
        <v>903.7175000000002</v>
      </c>
      <c r="I171" s="1" t="s">
        <v>10205</v>
      </c>
      <c r="J171" s="1" t="str">
        <f t="shared" si="5"/>
        <v>15N-</v>
      </c>
    </row>
    <row r="172" spans="1:10">
      <c r="A172" s="12" t="str">
        <f t="shared" si="4"/>
        <v>STBJ2-15N-23.5</v>
      </c>
      <c r="B172" s="12">
        <v>23.5</v>
      </c>
      <c r="C172" s="14">
        <v>492.50249999999966</v>
      </c>
      <c r="D172" s="14">
        <v>547.97750000000008</v>
      </c>
      <c r="E172" s="14">
        <v>640.42999999999984</v>
      </c>
      <c r="F172" s="14">
        <v>828.6424999999997</v>
      </c>
      <c r="G172" s="14">
        <v>920.37750000000017</v>
      </c>
      <c r="H172" s="14">
        <v>920.37750000000017</v>
      </c>
      <c r="I172" s="1" t="s">
        <v>10205</v>
      </c>
      <c r="J172" s="1" t="str">
        <f t="shared" si="5"/>
        <v>15N-</v>
      </c>
    </row>
    <row r="173" spans="1:10">
      <c r="A173" s="12" t="str">
        <f t="shared" si="4"/>
        <v>STBJ2-15N-24</v>
      </c>
      <c r="B173" s="12">
        <v>24</v>
      </c>
      <c r="C173" s="14">
        <v>501.5149999999997</v>
      </c>
      <c r="D173" s="14">
        <v>557.7600000000001</v>
      </c>
      <c r="E173" s="14">
        <v>652.24249999999984</v>
      </c>
      <c r="F173" s="14">
        <v>844.18249999999978</v>
      </c>
      <c r="G173" s="14">
        <v>937.03750000000014</v>
      </c>
      <c r="H173" s="14">
        <v>937.03750000000014</v>
      </c>
      <c r="I173" s="1" t="s">
        <v>10205</v>
      </c>
      <c r="J173" s="1" t="str">
        <f t="shared" si="5"/>
        <v>15N-</v>
      </c>
    </row>
    <row r="174" spans="1:10">
      <c r="A174" s="12" t="str">
        <f t="shared" si="4"/>
        <v>STBJ2-15N-24.5</v>
      </c>
      <c r="B174" s="12">
        <v>24.5</v>
      </c>
      <c r="C174" s="14">
        <v>510.52749999999969</v>
      </c>
      <c r="D174" s="14">
        <v>567.54250000000013</v>
      </c>
      <c r="E174" s="14">
        <v>664.05499999999984</v>
      </c>
      <c r="F174" s="14">
        <v>859.72249999999974</v>
      </c>
      <c r="G174" s="14">
        <v>953.6975000000001</v>
      </c>
      <c r="H174" s="14">
        <v>953.6975000000001</v>
      </c>
      <c r="I174" s="1" t="s">
        <v>10205</v>
      </c>
      <c r="J174" s="1" t="str">
        <f t="shared" si="5"/>
        <v>15N-</v>
      </c>
    </row>
    <row r="175" spans="1:10">
      <c r="A175" s="12" t="str">
        <f t="shared" si="4"/>
        <v>STBJ2-15N-25</v>
      </c>
      <c r="B175" s="12">
        <v>25</v>
      </c>
      <c r="C175" s="14">
        <v>519.53999999999974</v>
      </c>
      <c r="D175" s="14">
        <v>577.32500000000016</v>
      </c>
      <c r="E175" s="14">
        <v>675.86749999999984</v>
      </c>
      <c r="F175" s="14">
        <v>875.26249999999982</v>
      </c>
      <c r="G175" s="14">
        <v>970.35750000000007</v>
      </c>
      <c r="H175" s="14">
        <v>970.35750000000007</v>
      </c>
      <c r="I175" s="1" t="s">
        <v>10205</v>
      </c>
      <c r="J175" s="1" t="str">
        <f t="shared" si="5"/>
        <v>15N-</v>
      </c>
    </row>
    <row r="176" spans="1:10">
      <c r="A176" s="12" t="str">
        <f t="shared" si="4"/>
        <v>STBJ2-15N-25.5</v>
      </c>
      <c r="B176" s="12">
        <v>25.5</v>
      </c>
      <c r="C176" s="14">
        <v>528.55249999999967</v>
      </c>
      <c r="D176" s="14">
        <v>587.10750000000019</v>
      </c>
      <c r="E176" s="14">
        <v>687.67999999999984</v>
      </c>
      <c r="F176" s="14">
        <v>890.80249999999978</v>
      </c>
      <c r="G176" s="14">
        <v>987.01750000000004</v>
      </c>
      <c r="H176" s="14">
        <v>987.01750000000004</v>
      </c>
      <c r="I176" s="1" t="s">
        <v>10205</v>
      </c>
      <c r="J176" s="1" t="str">
        <f t="shared" si="5"/>
        <v>15N-</v>
      </c>
    </row>
    <row r="177" spans="1:10">
      <c r="A177" s="12" t="str">
        <f t="shared" si="4"/>
        <v>STBJ2-15N-26</v>
      </c>
      <c r="B177" s="12">
        <v>26</v>
      </c>
      <c r="C177" s="14">
        <v>537.56499999999971</v>
      </c>
      <c r="D177" s="14">
        <v>596.8900000000001</v>
      </c>
      <c r="E177" s="14">
        <v>699.49249999999984</v>
      </c>
      <c r="F177" s="14">
        <v>906.34249999999986</v>
      </c>
      <c r="G177" s="14">
        <v>1003.6775</v>
      </c>
      <c r="H177" s="14">
        <v>1003.6775</v>
      </c>
      <c r="I177" s="1" t="s">
        <v>10205</v>
      </c>
      <c r="J177" s="1" t="str">
        <f t="shared" si="5"/>
        <v>15N-</v>
      </c>
    </row>
    <row r="178" spans="1:10">
      <c r="A178" s="12" t="str">
        <f t="shared" si="4"/>
        <v>STBJ2-15N-26.5</v>
      </c>
      <c r="B178" s="12">
        <v>26.5</v>
      </c>
      <c r="C178" s="14">
        <v>546.57749999999965</v>
      </c>
      <c r="D178" s="14">
        <v>606.67250000000013</v>
      </c>
      <c r="E178" s="14">
        <v>711.30499999999984</v>
      </c>
      <c r="F178" s="14">
        <v>921.88249999999982</v>
      </c>
      <c r="G178" s="14">
        <v>1020.3375</v>
      </c>
      <c r="H178" s="14">
        <v>1020.3375</v>
      </c>
      <c r="I178" s="1" t="s">
        <v>10205</v>
      </c>
      <c r="J178" s="1" t="str">
        <f t="shared" si="5"/>
        <v>15N-</v>
      </c>
    </row>
    <row r="179" spans="1:10">
      <c r="A179" s="12" t="str">
        <f t="shared" si="4"/>
        <v>STBJ2-15N-27</v>
      </c>
      <c r="B179" s="12">
        <v>27</v>
      </c>
      <c r="C179" s="14">
        <v>555.58999999999969</v>
      </c>
      <c r="D179" s="14">
        <v>616.45500000000015</v>
      </c>
      <c r="E179" s="14">
        <v>723.11749999999972</v>
      </c>
      <c r="F179" s="14">
        <v>937.4224999999999</v>
      </c>
      <c r="G179" s="14">
        <v>1036.9974999999999</v>
      </c>
      <c r="H179" s="14">
        <v>1036.9974999999999</v>
      </c>
      <c r="I179" s="1" t="s">
        <v>10205</v>
      </c>
      <c r="J179" s="1" t="str">
        <f t="shared" si="5"/>
        <v>15N-</v>
      </c>
    </row>
    <row r="180" spans="1:10">
      <c r="A180" s="12" t="str">
        <f t="shared" si="4"/>
        <v>STBJ2-15N-27.5</v>
      </c>
      <c r="B180" s="12">
        <v>27.5</v>
      </c>
      <c r="C180" s="14">
        <v>564.60249999999962</v>
      </c>
      <c r="D180" s="14">
        <v>626.23750000000018</v>
      </c>
      <c r="E180" s="14">
        <v>734.92999999999972</v>
      </c>
      <c r="F180" s="14">
        <v>952.96249999999998</v>
      </c>
      <c r="G180" s="14">
        <v>1053.6574999999998</v>
      </c>
      <c r="H180" s="14">
        <v>1053.6574999999998</v>
      </c>
      <c r="I180" s="1" t="s">
        <v>10205</v>
      </c>
      <c r="J180" s="1" t="str">
        <f t="shared" si="5"/>
        <v>15N-</v>
      </c>
    </row>
    <row r="181" spans="1:10">
      <c r="A181" s="12" t="str">
        <f t="shared" si="4"/>
        <v>STBJ2-15N-28</v>
      </c>
      <c r="B181" s="12">
        <v>28</v>
      </c>
      <c r="C181" s="14">
        <v>573.61499999999967</v>
      </c>
      <c r="D181" s="14">
        <v>636.02000000000021</v>
      </c>
      <c r="E181" s="14">
        <v>746.74249999999972</v>
      </c>
      <c r="F181" s="14">
        <v>968.50249999999994</v>
      </c>
      <c r="G181" s="14">
        <v>1070.3174999999999</v>
      </c>
      <c r="H181" s="14">
        <v>1070.3174999999999</v>
      </c>
      <c r="I181" s="1" t="s">
        <v>10205</v>
      </c>
      <c r="J181" s="1" t="str">
        <f t="shared" si="5"/>
        <v>15N-</v>
      </c>
    </row>
    <row r="182" spans="1:10">
      <c r="A182" s="12" t="str">
        <f t="shared" si="4"/>
        <v>STBJ2-15N-28.5</v>
      </c>
      <c r="B182" s="12">
        <v>28.5</v>
      </c>
      <c r="C182" s="14">
        <v>582.62749999999971</v>
      </c>
      <c r="D182" s="14">
        <v>645.80250000000024</v>
      </c>
      <c r="E182" s="14">
        <v>758.55499999999972</v>
      </c>
      <c r="F182" s="14">
        <v>984.04250000000002</v>
      </c>
      <c r="G182" s="14">
        <v>1086.9774999999997</v>
      </c>
      <c r="H182" s="14">
        <v>1086.9774999999997</v>
      </c>
      <c r="I182" s="1" t="s">
        <v>10205</v>
      </c>
      <c r="J182" s="1" t="str">
        <f t="shared" si="5"/>
        <v>15N-</v>
      </c>
    </row>
    <row r="183" spans="1:10">
      <c r="A183" s="12" t="str">
        <f t="shared" si="4"/>
        <v>STBJ2-15N-29</v>
      </c>
      <c r="B183" s="12">
        <v>29</v>
      </c>
      <c r="C183" s="14">
        <v>591.63999999999965</v>
      </c>
      <c r="D183" s="14">
        <v>655.58500000000026</v>
      </c>
      <c r="E183" s="14">
        <v>770.36749999999972</v>
      </c>
      <c r="F183" s="14">
        <v>999.58249999999998</v>
      </c>
      <c r="G183" s="14">
        <v>1103.6374999999998</v>
      </c>
      <c r="H183" s="14">
        <v>1103.6374999999998</v>
      </c>
      <c r="I183" s="1" t="s">
        <v>10205</v>
      </c>
      <c r="J183" s="1" t="str">
        <f t="shared" si="5"/>
        <v>15N-</v>
      </c>
    </row>
    <row r="184" spans="1:10">
      <c r="A184" s="12" t="str">
        <f t="shared" si="4"/>
        <v>STBJ2-15N-29.5</v>
      </c>
      <c r="B184" s="12">
        <v>29.5</v>
      </c>
      <c r="C184" s="14">
        <v>600.65249999999969</v>
      </c>
      <c r="D184" s="14">
        <v>665.36750000000029</v>
      </c>
      <c r="E184" s="14">
        <v>782.17999999999972</v>
      </c>
      <c r="F184" s="14">
        <v>1015.1225000000001</v>
      </c>
      <c r="G184" s="14">
        <v>1120.2974999999997</v>
      </c>
      <c r="H184" s="14">
        <v>1120.2974999999997</v>
      </c>
      <c r="I184" s="1" t="s">
        <v>10205</v>
      </c>
      <c r="J184" s="1" t="str">
        <f t="shared" si="5"/>
        <v>15N-</v>
      </c>
    </row>
    <row r="185" spans="1:10">
      <c r="A185" s="12" t="str">
        <f t="shared" si="4"/>
        <v>STBJ2-15N-30</v>
      </c>
      <c r="B185" s="12">
        <v>30</v>
      </c>
      <c r="C185" s="14">
        <v>609.66499999999962</v>
      </c>
      <c r="D185" s="14">
        <v>675.15000000000032</v>
      </c>
      <c r="E185" s="14">
        <v>793.99249999999972</v>
      </c>
      <c r="F185" s="14">
        <v>1030.6625000000001</v>
      </c>
      <c r="G185" s="14">
        <v>1136.9574999999998</v>
      </c>
      <c r="H185" s="14">
        <v>1136.9574999999998</v>
      </c>
      <c r="I185" s="1" t="s">
        <v>10205</v>
      </c>
      <c r="J185" s="1" t="str">
        <f t="shared" si="5"/>
        <v>15N-</v>
      </c>
    </row>
    <row r="186" spans="1:10">
      <c r="A186" s="12" t="str">
        <f t="shared" si="4"/>
        <v>STBJ2-15N-999999</v>
      </c>
      <c r="B186" s="12">
        <v>999999</v>
      </c>
      <c r="C186" s="14">
        <v>8.5574999999999992</v>
      </c>
      <c r="D186" s="14">
        <v>9.24</v>
      </c>
      <c r="E186" s="14">
        <v>11.217499999999998</v>
      </c>
      <c r="F186" s="14">
        <v>14.769999999999998</v>
      </c>
      <c r="G186" s="14">
        <v>15.819999999999997</v>
      </c>
      <c r="H186" s="14">
        <v>15.819999999999997</v>
      </c>
      <c r="I186" s="1" t="s">
        <v>10205</v>
      </c>
      <c r="J186" s="1" t="str">
        <f t="shared" si="5"/>
        <v>15N-</v>
      </c>
    </row>
    <row r="187" spans="1:10">
      <c r="A187" s="15" t="str">
        <f t="shared" si="4"/>
        <v>STBJ2-48N-10</v>
      </c>
      <c r="B187" s="15">
        <v>10</v>
      </c>
      <c r="C187" s="21">
        <v>259.55999999999995</v>
      </c>
      <c r="D187" s="21">
        <v>286.28249999999997</v>
      </c>
      <c r="E187" s="21">
        <v>310.30999999999995</v>
      </c>
      <c r="F187" s="21">
        <v>399.75249999999994</v>
      </c>
      <c r="G187" s="21">
        <v>491.11999999999989</v>
      </c>
      <c r="H187" s="21">
        <v>491.11999999999989</v>
      </c>
      <c r="I187" s="1" t="s">
        <v>10206</v>
      </c>
      <c r="J187" s="1" t="str">
        <f t="shared" si="5"/>
        <v>48N-</v>
      </c>
    </row>
    <row r="188" spans="1:10">
      <c r="A188" s="15" t="str">
        <f t="shared" si="4"/>
        <v>STBJ2-48N-10.5</v>
      </c>
      <c r="B188" s="15">
        <v>10.5</v>
      </c>
      <c r="C188" s="21">
        <v>268.97499999999997</v>
      </c>
      <c r="D188" s="21">
        <v>296.53749999999997</v>
      </c>
      <c r="E188" s="21">
        <v>321.22999999999996</v>
      </c>
      <c r="F188" s="21">
        <v>414.66249999999991</v>
      </c>
      <c r="G188" s="21">
        <v>508.53249999999991</v>
      </c>
      <c r="H188" s="21">
        <v>508.53249999999991</v>
      </c>
      <c r="I188" s="1" t="s">
        <v>10206</v>
      </c>
      <c r="J188" s="1" t="str">
        <f t="shared" si="5"/>
        <v>48N-</v>
      </c>
    </row>
    <row r="189" spans="1:10">
      <c r="A189" s="15" t="str">
        <f t="shared" si="4"/>
        <v>STBJ2-48N-11</v>
      </c>
      <c r="B189" s="15">
        <v>11</v>
      </c>
      <c r="C189" s="21">
        <v>278.38999999999993</v>
      </c>
      <c r="D189" s="21">
        <v>306.79249999999996</v>
      </c>
      <c r="E189" s="21">
        <v>332.15</v>
      </c>
      <c r="F189" s="21">
        <v>429.57249999999988</v>
      </c>
      <c r="G189" s="21">
        <v>525.94499999999994</v>
      </c>
      <c r="H189" s="21">
        <v>525.94499999999994</v>
      </c>
      <c r="I189" s="1" t="s">
        <v>10206</v>
      </c>
      <c r="J189" s="1" t="str">
        <f t="shared" si="5"/>
        <v>48N-</v>
      </c>
    </row>
    <row r="190" spans="1:10">
      <c r="A190" s="15" t="str">
        <f t="shared" si="4"/>
        <v>STBJ2-48N-11.5</v>
      </c>
      <c r="B190" s="15">
        <v>11.5</v>
      </c>
      <c r="C190" s="21">
        <v>287.80499999999995</v>
      </c>
      <c r="D190" s="21">
        <v>317.04749999999996</v>
      </c>
      <c r="E190" s="21">
        <v>343.07</v>
      </c>
      <c r="F190" s="21">
        <v>444.48249999999985</v>
      </c>
      <c r="G190" s="21">
        <v>543.35749999999985</v>
      </c>
      <c r="H190" s="21">
        <v>543.35749999999985</v>
      </c>
      <c r="I190" s="1" t="s">
        <v>10206</v>
      </c>
      <c r="J190" s="1" t="str">
        <f t="shared" si="5"/>
        <v>48N-</v>
      </c>
    </row>
    <row r="191" spans="1:10">
      <c r="A191" s="15" t="str">
        <f t="shared" si="4"/>
        <v>STBJ2-48N-12</v>
      </c>
      <c r="B191" s="15">
        <v>12</v>
      </c>
      <c r="C191" s="21">
        <v>297.21999999999991</v>
      </c>
      <c r="D191" s="21">
        <v>327.30249999999995</v>
      </c>
      <c r="E191" s="21">
        <v>353.99</v>
      </c>
      <c r="F191" s="21">
        <v>459.39249999999981</v>
      </c>
      <c r="G191" s="21">
        <v>560.76999999999987</v>
      </c>
      <c r="H191" s="21">
        <v>560.76999999999987</v>
      </c>
      <c r="I191" s="1" t="s">
        <v>10206</v>
      </c>
      <c r="J191" s="1" t="str">
        <f t="shared" si="5"/>
        <v>48N-</v>
      </c>
    </row>
    <row r="192" spans="1:10">
      <c r="A192" s="15" t="str">
        <f t="shared" si="4"/>
        <v>STBJ2-48N-12.5</v>
      </c>
      <c r="B192" s="15">
        <v>12.5</v>
      </c>
      <c r="C192" s="21">
        <v>306.63499999999993</v>
      </c>
      <c r="D192" s="21">
        <v>337.55749999999989</v>
      </c>
      <c r="E192" s="21">
        <v>364.91</v>
      </c>
      <c r="F192" s="21">
        <v>474.30249999999978</v>
      </c>
      <c r="G192" s="21">
        <v>578.18249999999989</v>
      </c>
      <c r="H192" s="21">
        <v>578.18249999999989</v>
      </c>
      <c r="I192" s="1" t="s">
        <v>10206</v>
      </c>
      <c r="J192" s="1" t="str">
        <f t="shared" si="5"/>
        <v>48N-</v>
      </c>
    </row>
    <row r="193" spans="1:10">
      <c r="A193" s="15" t="str">
        <f t="shared" si="4"/>
        <v>STBJ2-48N-13</v>
      </c>
      <c r="B193" s="15">
        <v>13</v>
      </c>
      <c r="C193" s="21">
        <v>316.0499999999999</v>
      </c>
      <c r="D193" s="21">
        <v>347.81249999999989</v>
      </c>
      <c r="E193" s="21">
        <v>375.83000000000004</v>
      </c>
      <c r="F193" s="21">
        <v>489.21249999999975</v>
      </c>
      <c r="G193" s="21">
        <v>595.59499999999991</v>
      </c>
      <c r="H193" s="21">
        <v>595.59499999999991</v>
      </c>
      <c r="I193" s="1" t="s">
        <v>10206</v>
      </c>
      <c r="J193" s="1" t="str">
        <f t="shared" si="5"/>
        <v>48N-</v>
      </c>
    </row>
    <row r="194" spans="1:10">
      <c r="A194" s="15" t="str">
        <f t="shared" si="4"/>
        <v>STBJ2-48N-13.5</v>
      </c>
      <c r="B194" s="15">
        <v>13.5</v>
      </c>
      <c r="C194" s="21">
        <v>325.46499999999992</v>
      </c>
      <c r="D194" s="21">
        <v>358.06749999999988</v>
      </c>
      <c r="E194" s="21">
        <v>386.75000000000006</v>
      </c>
      <c r="F194" s="21">
        <v>504.12249999999972</v>
      </c>
      <c r="G194" s="21">
        <v>613.00749999999994</v>
      </c>
      <c r="H194" s="21">
        <v>613.00749999999994</v>
      </c>
      <c r="I194" s="1" t="s">
        <v>10206</v>
      </c>
      <c r="J194" s="1" t="str">
        <f t="shared" si="5"/>
        <v>48N-</v>
      </c>
    </row>
    <row r="195" spans="1:10">
      <c r="A195" s="15" t="str">
        <f t="shared" si="4"/>
        <v>STBJ2-48N-14</v>
      </c>
      <c r="B195" s="15">
        <v>14</v>
      </c>
      <c r="C195" s="21">
        <v>334.87999999999988</v>
      </c>
      <c r="D195" s="21">
        <v>368.32249999999988</v>
      </c>
      <c r="E195" s="21">
        <v>397.67000000000007</v>
      </c>
      <c r="F195" s="21">
        <v>519.03249999999969</v>
      </c>
      <c r="G195" s="21">
        <v>630.41999999999985</v>
      </c>
      <c r="H195" s="21">
        <v>630.41999999999985</v>
      </c>
      <c r="I195" s="1" t="s">
        <v>10206</v>
      </c>
      <c r="J195" s="1" t="str">
        <f t="shared" si="5"/>
        <v>48N-</v>
      </c>
    </row>
    <row r="196" spans="1:10">
      <c r="A196" s="15" t="str">
        <f t="shared" ref="A196:A259" si="6">CONCATENATE(I196,B196)</f>
        <v>STBJ2-48N-14.5</v>
      </c>
      <c r="B196" s="15">
        <v>14.5</v>
      </c>
      <c r="C196" s="21">
        <v>344.2949999999999</v>
      </c>
      <c r="D196" s="21">
        <v>378.57749999999987</v>
      </c>
      <c r="E196" s="21">
        <v>408.59000000000009</v>
      </c>
      <c r="F196" s="21">
        <v>533.94249999999965</v>
      </c>
      <c r="G196" s="21">
        <v>647.83249999999987</v>
      </c>
      <c r="H196" s="21">
        <v>647.83249999999987</v>
      </c>
      <c r="I196" s="1" t="s">
        <v>10206</v>
      </c>
      <c r="J196" s="1" t="str">
        <f t="shared" ref="J196:J259" si="7">RIGHT(I196,4)</f>
        <v>48N-</v>
      </c>
    </row>
    <row r="197" spans="1:10">
      <c r="A197" s="15" t="str">
        <f t="shared" si="6"/>
        <v>STBJ2-48N-15</v>
      </c>
      <c r="B197" s="15">
        <v>15</v>
      </c>
      <c r="C197" s="21">
        <v>353.70999999999987</v>
      </c>
      <c r="D197" s="21">
        <v>388.83249999999981</v>
      </c>
      <c r="E197" s="21">
        <v>419.5100000000001</v>
      </c>
      <c r="F197" s="21">
        <v>548.85249999999962</v>
      </c>
      <c r="G197" s="21">
        <v>665.24499999999989</v>
      </c>
      <c r="H197" s="21">
        <v>665.24499999999989</v>
      </c>
      <c r="I197" s="1" t="s">
        <v>10206</v>
      </c>
      <c r="J197" s="1" t="str">
        <f t="shared" si="7"/>
        <v>48N-</v>
      </c>
    </row>
    <row r="198" spans="1:10">
      <c r="A198" s="15" t="str">
        <f t="shared" si="6"/>
        <v>STBJ2-48N-15.5</v>
      </c>
      <c r="B198" s="15">
        <v>15.5</v>
      </c>
      <c r="C198" s="21">
        <v>359.02999999999986</v>
      </c>
      <c r="D198" s="21">
        <v>394.57249999999988</v>
      </c>
      <c r="E198" s="21">
        <v>425.60000000000014</v>
      </c>
      <c r="F198" s="21">
        <v>557.37499999999955</v>
      </c>
      <c r="G198" s="21">
        <v>674.97499999999991</v>
      </c>
      <c r="H198" s="21">
        <v>674.97499999999991</v>
      </c>
      <c r="I198" s="1" t="s">
        <v>10206</v>
      </c>
      <c r="J198" s="1" t="str">
        <f t="shared" si="7"/>
        <v>48N-</v>
      </c>
    </row>
    <row r="199" spans="1:10">
      <c r="A199" s="15" t="str">
        <f t="shared" si="6"/>
        <v>STBJ2-48N-16</v>
      </c>
      <c r="B199" s="15">
        <v>16</v>
      </c>
      <c r="C199" s="21">
        <v>364.34999999999991</v>
      </c>
      <c r="D199" s="21">
        <v>400.31249999999989</v>
      </c>
      <c r="E199" s="21">
        <v>431.69000000000017</v>
      </c>
      <c r="F199" s="21">
        <v>565.89749999999958</v>
      </c>
      <c r="G199" s="21">
        <v>684.70499999999981</v>
      </c>
      <c r="H199" s="21">
        <v>684.70499999999981</v>
      </c>
      <c r="I199" s="1" t="s">
        <v>10206</v>
      </c>
      <c r="J199" s="1" t="str">
        <f t="shared" si="7"/>
        <v>48N-</v>
      </c>
    </row>
    <row r="200" spans="1:10">
      <c r="A200" s="15" t="str">
        <f t="shared" si="6"/>
        <v>STBJ2-48N-16.5</v>
      </c>
      <c r="B200" s="15">
        <v>16.5</v>
      </c>
      <c r="C200" s="21">
        <v>369.6699999999999</v>
      </c>
      <c r="D200" s="21">
        <v>406.05249999999995</v>
      </c>
      <c r="E200" s="21">
        <v>437.7800000000002</v>
      </c>
      <c r="F200" s="21">
        <v>574.4199999999995</v>
      </c>
      <c r="G200" s="21">
        <v>694.43499999999983</v>
      </c>
      <c r="H200" s="21">
        <v>694.43499999999983</v>
      </c>
      <c r="I200" s="1" t="s">
        <v>10206</v>
      </c>
      <c r="J200" s="1" t="str">
        <f t="shared" si="7"/>
        <v>48N-</v>
      </c>
    </row>
    <row r="201" spans="1:10">
      <c r="A201" s="15" t="str">
        <f t="shared" si="6"/>
        <v>STBJ2-48N-17</v>
      </c>
      <c r="B201" s="15">
        <v>17</v>
      </c>
      <c r="C201" s="21">
        <v>374.98999999999995</v>
      </c>
      <c r="D201" s="21">
        <v>411.79249999999996</v>
      </c>
      <c r="E201" s="21">
        <v>443.87000000000023</v>
      </c>
      <c r="F201" s="21">
        <v>582.94249999999943</v>
      </c>
      <c r="G201" s="21">
        <v>704.16499999999985</v>
      </c>
      <c r="H201" s="21">
        <v>704.16499999999985</v>
      </c>
      <c r="I201" s="1" t="s">
        <v>10206</v>
      </c>
      <c r="J201" s="1" t="str">
        <f t="shared" si="7"/>
        <v>48N-</v>
      </c>
    </row>
    <row r="202" spans="1:10">
      <c r="A202" s="15" t="str">
        <f t="shared" si="6"/>
        <v>STBJ2-48N-17.5</v>
      </c>
      <c r="B202" s="15">
        <v>17.5</v>
      </c>
      <c r="C202" s="21">
        <v>380.30999999999995</v>
      </c>
      <c r="D202" s="21">
        <v>417.53249999999997</v>
      </c>
      <c r="E202" s="21">
        <v>449.96000000000026</v>
      </c>
      <c r="F202" s="21">
        <v>591.46499999999946</v>
      </c>
      <c r="G202" s="21">
        <v>713.89499999999987</v>
      </c>
      <c r="H202" s="21">
        <v>713.89499999999987</v>
      </c>
      <c r="I202" s="1" t="s">
        <v>10206</v>
      </c>
      <c r="J202" s="1" t="str">
        <f t="shared" si="7"/>
        <v>48N-</v>
      </c>
    </row>
    <row r="203" spans="1:10">
      <c r="A203" s="15" t="str">
        <f t="shared" si="6"/>
        <v>STBJ2-48N-18</v>
      </c>
      <c r="B203" s="15">
        <v>18</v>
      </c>
      <c r="C203" s="21">
        <v>385.62999999999994</v>
      </c>
      <c r="D203" s="21">
        <v>423.27250000000004</v>
      </c>
      <c r="E203" s="21">
        <v>456.0500000000003</v>
      </c>
      <c r="F203" s="21">
        <v>599.98749999999939</v>
      </c>
      <c r="G203" s="21">
        <v>723.62499999999977</v>
      </c>
      <c r="H203" s="21">
        <v>723.62499999999977</v>
      </c>
      <c r="I203" s="1" t="s">
        <v>10206</v>
      </c>
      <c r="J203" s="1" t="str">
        <f t="shared" si="7"/>
        <v>48N-</v>
      </c>
    </row>
    <row r="204" spans="1:10">
      <c r="A204" s="15" t="str">
        <f t="shared" si="6"/>
        <v>STBJ2-48N-18.5</v>
      </c>
      <c r="B204" s="15">
        <v>18.5</v>
      </c>
      <c r="C204" s="21">
        <v>390.95</v>
      </c>
      <c r="D204" s="21">
        <v>429.01250000000005</v>
      </c>
      <c r="E204" s="21">
        <v>462.14000000000033</v>
      </c>
      <c r="F204" s="21">
        <v>608.50999999999942</v>
      </c>
      <c r="G204" s="21">
        <v>733.3549999999999</v>
      </c>
      <c r="H204" s="21">
        <v>733.3549999999999</v>
      </c>
      <c r="I204" s="1" t="s">
        <v>10206</v>
      </c>
      <c r="J204" s="1" t="str">
        <f t="shared" si="7"/>
        <v>48N-</v>
      </c>
    </row>
    <row r="205" spans="1:10">
      <c r="A205" s="15" t="str">
        <f t="shared" si="6"/>
        <v>STBJ2-48N-19</v>
      </c>
      <c r="B205" s="15">
        <v>19</v>
      </c>
      <c r="C205" s="21">
        <v>396.27</v>
      </c>
      <c r="D205" s="21">
        <v>434.75250000000011</v>
      </c>
      <c r="E205" s="21">
        <v>468.23000000000036</v>
      </c>
      <c r="F205" s="21">
        <v>617.03249999999935</v>
      </c>
      <c r="G205" s="21">
        <v>743.08499999999992</v>
      </c>
      <c r="H205" s="21">
        <v>743.08499999999992</v>
      </c>
      <c r="I205" s="1" t="s">
        <v>10206</v>
      </c>
      <c r="J205" s="1" t="str">
        <f t="shared" si="7"/>
        <v>48N-</v>
      </c>
    </row>
    <row r="206" spans="1:10">
      <c r="A206" s="15" t="str">
        <f t="shared" si="6"/>
        <v>STBJ2-48N-19.5</v>
      </c>
      <c r="B206" s="15">
        <v>19.5</v>
      </c>
      <c r="C206" s="21">
        <v>401.59000000000003</v>
      </c>
      <c r="D206" s="21">
        <v>440.49250000000012</v>
      </c>
      <c r="E206" s="21">
        <v>474.32000000000039</v>
      </c>
      <c r="F206" s="21">
        <v>625.55499999999927</v>
      </c>
      <c r="G206" s="21">
        <v>752.81499999999994</v>
      </c>
      <c r="H206" s="21">
        <v>752.81499999999994</v>
      </c>
      <c r="I206" s="1" t="s">
        <v>10206</v>
      </c>
      <c r="J206" s="1" t="str">
        <f t="shared" si="7"/>
        <v>48N-</v>
      </c>
    </row>
    <row r="207" spans="1:10">
      <c r="A207" s="15" t="str">
        <f t="shared" si="6"/>
        <v>STBJ2-48N-20</v>
      </c>
      <c r="B207" s="15">
        <v>20</v>
      </c>
      <c r="C207" s="21">
        <v>406.91</v>
      </c>
      <c r="D207" s="21">
        <v>446.23250000000013</v>
      </c>
      <c r="E207" s="21">
        <v>480.41000000000042</v>
      </c>
      <c r="F207" s="21">
        <v>634.0774999999993</v>
      </c>
      <c r="G207" s="21">
        <v>762.54500000000007</v>
      </c>
      <c r="H207" s="21">
        <v>762.54500000000007</v>
      </c>
      <c r="I207" s="1" t="s">
        <v>10206</v>
      </c>
      <c r="J207" s="1" t="str">
        <f t="shared" si="7"/>
        <v>48N-</v>
      </c>
    </row>
    <row r="208" spans="1:10">
      <c r="A208" s="15" t="str">
        <f t="shared" si="6"/>
        <v>STBJ2-48N-20.5</v>
      </c>
      <c r="B208" s="15">
        <v>20.5</v>
      </c>
      <c r="C208" s="21">
        <v>415.46750000000003</v>
      </c>
      <c r="D208" s="21">
        <v>455.54250000000013</v>
      </c>
      <c r="E208" s="21">
        <v>490.33250000000038</v>
      </c>
      <c r="F208" s="21">
        <v>647.62249999999926</v>
      </c>
      <c r="G208" s="21">
        <v>778.36500000000001</v>
      </c>
      <c r="H208" s="21">
        <v>778.36500000000001</v>
      </c>
      <c r="I208" s="1" t="s">
        <v>10206</v>
      </c>
      <c r="J208" s="1" t="str">
        <f t="shared" si="7"/>
        <v>48N-</v>
      </c>
    </row>
    <row r="209" spans="1:10">
      <c r="A209" s="15" t="str">
        <f t="shared" si="6"/>
        <v>STBJ2-48N-21</v>
      </c>
      <c r="B209" s="15">
        <v>21</v>
      </c>
      <c r="C209" s="21">
        <v>424.02500000000003</v>
      </c>
      <c r="D209" s="21">
        <v>464.85250000000008</v>
      </c>
      <c r="E209" s="21">
        <v>500.25500000000034</v>
      </c>
      <c r="F209" s="21">
        <v>661.16749999999934</v>
      </c>
      <c r="G209" s="21">
        <v>794.18499999999995</v>
      </c>
      <c r="H209" s="21">
        <v>794.18499999999995</v>
      </c>
      <c r="I209" s="1" t="s">
        <v>10206</v>
      </c>
      <c r="J209" s="1" t="str">
        <f t="shared" si="7"/>
        <v>48N-</v>
      </c>
    </row>
    <row r="210" spans="1:10">
      <c r="A210" s="15" t="str">
        <f t="shared" si="6"/>
        <v>STBJ2-48N-21.5</v>
      </c>
      <c r="B210" s="15">
        <v>21.5</v>
      </c>
      <c r="C210" s="21">
        <v>432.5825000000001</v>
      </c>
      <c r="D210" s="21">
        <v>474.16250000000002</v>
      </c>
      <c r="E210" s="21">
        <v>510.17750000000029</v>
      </c>
      <c r="F210" s="21">
        <v>674.7124999999993</v>
      </c>
      <c r="G210" s="21">
        <v>810.00499999999988</v>
      </c>
      <c r="H210" s="21">
        <v>810.00499999999988</v>
      </c>
      <c r="I210" s="1" t="s">
        <v>10206</v>
      </c>
      <c r="J210" s="1" t="str">
        <f t="shared" si="7"/>
        <v>48N-</v>
      </c>
    </row>
    <row r="211" spans="1:10">
      <c r="A211" s="15" t="str">
        <f t="shared" si="6"/>
        <v>STBJ2-48N-22</v>
      </c>
      <c r="B211" s="15">
        <v>22</v>
      </c>
      <c r="C211" s="21">
        <v>441.1400000000001</v>
      </c>
      <c r="D211" s="21">
        <v>483.47250000000003</v>
      </c>
      <c r="E211" s="21">
        <v>520.10000000000025</v>
      </c>
      <c r="F211" s="21">
        <v>688.25749999999937</v>
      </c>
      <c r="G211" s="21">
        <v>825.82499999999982</v>
      </c>
      <c r="H211" s="21">
        <v>825.82499999999982</v>
      </c>
      <c r="I211" s="1" t="s">
        <v>10206</v>
      </c>
      <c r="J211" s="1" t="str">
        <f t="shared" si="7"/>
        <v>48N-</v>
      </c>
    </row>
    <row r="212" spans="1:10">
      <c r="A212" s="15" t="str">
        <f t="shared" si="6"/>
        <v>STBJ2-48N-22.5</v>
      </c>
      <c r="B212" s="15">
        <v>22.5</v>
      </c>
      <c r="C212" s="21">
        <v>449.6975000000001</v>
      </c>
      <c r="D212" s="21">
        <v>492.78249999999997</v>
      </c>
      <c r="E212" s="21">
        <v>530.02250000000026</v>
      </c>
      <c r="F212" s="21">
        <v>701.80249999999933</v>
      </c>
      <c r="G212" s="21">
        <v>841.64499999999975</v>
      </c>
      <c r="H212" s="21">
        <v>841.64499999999975</v>
      </c>
      <c r="I212" s="1" t="s">
        <v>10206</v>
      </c>
      <c r="J212" s="1" t="str">
        <f t="shared" si="7"/>
        <v>48N-</v>
      </c>
    </row>
    <row r="213" spans="1:10">
      <c r="A213" s="15" t="str">
        <f t="shared" si="6"/>
        <v>STBJ2-48N-23</v>
      </c>
      <c r="B213" s="15">
        <v>23</v>
      </c>
      <c r="C213" s="21">
        <v>458.25500000000011</v>
      </c>
      <c r="D213" s="21">
        <v>502.09249999999997</v>
      </c>
      <c r="E213" s="21">
        <v>539.94500000000016</v>
      </c>
      <c r="F213" s="21">
        <v>715.3474999999994</v>
      </c>
      <c r="G213" s="21">
        <v>857.46499999999969</v>
      </c>
      <c r="H213" s="21">
        <v>857.46499999999969</v>
      </c>
      <c r="I213" s="1" t="s">
        <v>10206</v>
      </c>
      <c r="J213" s="1" t="str">
        <f t="shared" si="7"/>
        <v>48N-</v>
      </c>
    </row>
    <row r="214" spans="1:10">
      <c r="A214" s="15" t="str">
        <f t="shared" si="6"/>
        <v>STBJ2-48N-23.5</v>
      </c>
      <c r="B214" s="15">
        <v>23.5</v>
      </c>
      <c r="C214" s="21">
        <v>466.81250000000011</v>
      </c>
      <c r="D214" s="21">
        <v>511.40249999999992</v>
      </c>
      <c r="E214" s="21">
        <v>549.86750000000018</v>
      </c>
      <c r="F214" s="21">
        <v>728.89249999999936</v>
      </c>
      <c r="G214" s="21">
        <v>873.28499999999963</v>
      </c>
      <c r="H214" s="21">
        <v>873.28499999999963</v>
      </c>
      <c r="I214" s="1" t="s">
        <v>10206</v>
      </c>
      <c r="J214" s="1" t="str">
        <f t="shared" si="7"/>
        <v>48N-</v>
      </c>
    </row>
    <row r="215" spans="1:10">
      <c r="A215" s="15" t="str">
        <f t="shared" si="6"/>
        <v>STBJ2-48N-24</v>
      </c>
      <c r="B215" s="15">
        <v>24</v>
      </c>
      <c r="C215" s="21">
        <v>475.37000000000012</v>
      </c>
      <c r="D215" s="21">
        <v>520.71249999999986</v>
      </c>
      <c r="E215" s="21">
        <v>559.79000000000019</v>
      </c>
      <c r="F215" s="21">
        <v>742.43749999999932</v>
      </c>
      <c r="G215" s="21">
        <v>889.10499999999956</v>
      </c>
      <c r="H215" s="21">
        <v>889.10499999999956</v>
      </c>
      <c r="I215" s="1" t="s">
        <v>10206</v>
      </c>
      <c r="J215" s="1" t="str">
        <f t="shared" si="7"/>
        <v>48N-</v>
      </c>
    </row>
    <row r="216" spans="1:10">
      <c r="A216" s="15" t="str">
        <f t="shared" si="6"/>
        <v>STBJ2-48N-24.5</v>
      </c>
      <c r="B216" s="15">
        <v>24.5</v>
      </c>
      <c r="C216" s="21">
        <v>483.92750000000018</v>
      </c>
      <c r="D216" s="21">
        <v>530.02249999999981</v>
      </c>
      <c r="E216" s="21">
        <v>569.71250000000009</v>
      </c>
      <c r="F216" s="21">
        <v>755.98249999999928</v>
      </c>
      <c r="G216" s="21">
        <v>904.9249999999995</v>
      </c>
      <c r="H216" s="21">
        <v>904.9249999999995</v>
      </c>
      <c r="I216" s="1" t="s">
        <v>10206</v>
      </c>
      <c r="J216" s="1" t="str">
        <f t="shared" si="7"/>
        <v>48N-</v>
      </c>
    </row>
    <row r="217" spans="1:10">
      <c r="A217" s="15" t="str">
        <f t="shared" si="6"/>
        <v>STBJ2-48N-25</v>
      </c>
      <c r="B217" s="15">
        <v>25</v>
      </c>
      <c r="C217" s="21">
        <v>492.48500000000018</v>
      </c>
      <c r="D217" s="21">
        <v>539.33249999999987</v>
      </c>
      <c r="E217" s="21">
        <v>579.6350000000001</v>
      </c>
      <c r="F217" s="21">
        <v>769.52749999999924</v>
      </c>
      <c r="G217" s="21">
        <v>920.74499999999944</v>
      </c>
      <c r="H217" s="21">
        <v>920.74499999999944</v>
      </c>
      <c r="I217" s="1" t="s">
        <v>10206</v>
      </c>
      <c r="J217" s="1" t="str">
        <f t="shared" si="7"/>
        <v>48N-</v>
      </c>
    </row>
    <row r="218" spans="1:10">
      <c r="A218" s="15" t="str">
        <f t="shared" si="6"/>
        <v>STBJ2-48N-25.5</v>
      </c>
      <c r="B218" s="15">
        <v>25.5</v>
      </c>
      <c r="C218" s="21">
        <v>501.04250000000019</v>
      </c>
      <c r="D218" s="21">
        <v>548.64249999999981</v>
      </c>
      <c r="E218" s="21">
        <v>589.5575</v>
      </c>
      <c r="F218" s="21">
        <v>783.07249999999908</v>
      </c>
      <c r="G218" s="21">
        <v>936.56499999999937</v>
      </c>
      <c r="H218" s="21">
        <v>936.56499999999937</v>
      </c>
      <c r="I218" s="1" t="s">
        <v>10206</v>
      </c>
      <c r="J218" s="1" t="str">
        <f t="shared" si="7"/>
        <v>48N-</v>
      </c>
    </row>
    <row r="219" spans="1:10">
      <c r="A219" s="15" t="str">
        <f t="shared" si="6"/>
        <v>STBJ2-48N-26</v>
      </c>
      <c r="B219" s="15">
        <v>26</v>
      </c>
      <c r="C219" s="21">
        <v>509.60000000000019</v>
      </c>
      <c r="D219" s="21">
        <v>557.95249999999976</v>
      </c>
      <c r="E219" s="21">
        <v>599.48</v>
      </c>
      <c r="F219" s="21">
        <v>796.61749999999904</v>
      </c>
      <c r="G219" s="21">
        <v>952.38499999999931</v>
      </c>
      <c r="H219" s="21">
        <v>952.38499999999931</v>
      </c>
      <c r="I219" s="1" t="s">
        <v>10206</v>
      </c>
      <c r="J219" s="1" t="str">
        <f t="shared" si="7"/>
        <v>48N-</v>
      </c>
    </row>
    <row r="220" spans="1:10">
      <c r="A220" s="15" t="str">
        <f t="shared" si="6"/>
        <v>STBJ2-48N-26.5</v>
      </c>
      <c r="B220" s="15">
        <v>26.5</v>
      </c>
      <c r="C220" s="21">
        <v>518.15750000000025</v>
      </c>
      <c r="D220" s="21">
        <v>567.2624999999997</v>
      </c>
      <c r="E220" s="21">
        <v>609.40250000000003</v>
      </c>
      <c r="F220" s="21">
        <v>810.162499999999</v>
      </c>
      <c r="G220" s="21">
        <v>968.20499999999925</v>
      </c>
      <c r="H220" s="21">
        <v>968.20499999999925</v>
      </c>
      <c r="I220" s="1" t="s">
        <v>10206</v>
      </c>
      <c r="J220" s="1" t="str">
        <f t="shared" si="7"/>
        <v>48N-</v>
      </c>
    </row>
    <row r="221" spans="1:10">
      <c r="A221" s="15" t="str">
        <f t="shared" si="6"/>
        <v>STBJ2-48N-27</v>
      </c>
      <c r="B221" s="15">
        <v>27</v>
      </c>
      <c r="C221" s="21">
        <v>526.71500000000026</v>
      </c>
      <c r="D221" s="21">
        <v>576.57249999999965</v>
      </c>
      <c r="E221" s="21">
        <v>619.32499999999993</v>
      </c>
      <c r="F221" s="21">
        <v>823.70749999999896</v>
      </c>
      <c r="G221" s="21">
        <v>984.02499999999918</v>
      </c>
      <c r="H221" s="21">
        <v>984.02499999999918</v>
      </c>
      <c r="I221" s="1" t="s">
        <v>10206</v>
      </c>
      <c r="J221" s="1" t="str">
        <f t="shared" si="7"/>
        <v>48N-</v>
      </c>
    </row>
    <row r="222" spans="1:10">
      <c r="A222" s="15" t="str">
        <f t="shared" si="6"/>
        <v>STBJ2-48N-27.5</v>
      </c>
      <c r="B222" s="15">
        <v>27.5</v>
      </c>
      <c r="C222" s="21">
        <v>535.27250000000026</v>
      </c>
      <c r="D222" s="21">
        <v>585.88249999999971</v>
      </c>
      <c r="E222" s="21">
        <v>629.24749999999995</v>
      </c>
      <c r="F222" s="21">
        <v>837.25249999999892</v>
      </c>
      <c r="G222" s="21">
        <v>999.84499999999912</v>
      </c>
      <c r="H222" s="21">
        <v>999.84499999999912</v>
      </c>
      <c r="I222" s="1" t="s">
        <v>10206</v>
      </c>
      <c r="J222" s="1" t="str">
        <f t="shared" si="7"/>
        <v>48N-</v>
      </c>
    </row>
    <row r="223" spans="1:10">
      <c r="A223" s="15" t="str">
        <f t="shared" si="6"/>
        <v>STBJ2-48N-28</v>
      </c>
      <c r="B223" s="15">
        <v>28</v>
      </c>
      <c r="C223" s="21">
        <v>543.83000000000027</v>
      </c>
      <c r="D223" s="21">
        <v>595.19249999999965</v>
      </c>
      <c r="E223" s="21">
        <v>639.16999999999985</v>
      </c>
      <c r="F223" s="21">
        <v>850.79749999999876</v>
      </c>
      <c r="G223" s="21">
        <v>1015.6649999999991</v>
      </c>
      <c r="H223" s="21">
        <v>1015.6649999999991</v>
      </c>
      <c r="I223" s="1" t="s">
        <v>10206</v>
      </c>
      <c r="J223" s="1" t="str">
        <f t="shared" si="7"/>
        <v>48N-</v>
      </c>
    </row>
    <row r="224" spans="1:10">
      <c r="A224" s="15" t="str">
        <f t="shared" si="6"/>
        <v>STBJ2-48N-28.5</v>
      </c>
      <c r="B224" s="15">
        <v>28.5</v>
      </c>
      <c r="C224" s="21">
        <v>552.38750000000027</v>
      </c>
      <c r="D224" s="21">
        <v>604.5024999999996</v>
      </c>
      <c r="E224" s="21">
        <v>649.09249999999986</v>
      </c>
      <c r="F224" s="21">
        <v>864.34249999999872</v>
      </c>
      <c r="G224" s="21">
        <v>1031.484999999999</v>
      </c>
      <c r="H224" s="21">
        <v>1031.484999999999</v>
      </c>
      <c r="I224" s="1" t="s">
        <v>10206</v>
      </c>
      <c r="J224" s="1" t="str">
        <f t="shared" si="7"/>
        <v>48N-</v>
      </c>
    </row>
    <row r="225" spans="1:10">
      <c r="A225" s="15" t="str">
        <f t="shared" si="6"/>
        <v>STBJ2-48N-29</v>
      </c>
      <c r="B225" s="15">
        <v>29</v>
      </c>
      <c r="C225" s="21">
        <v>560.94500000000028</v>
      </c>
      <c r="D225" s="21">
        <v>613.81249999999955</v>
      </c>
      <c r="E225" s="21">
        <v>659.01499999999987</v>
      </c>
      <c r="F225" s="21">
        <v>877.88749999999868</v>
      </c>
      <c r="G225" s="21">
        <v>1047.3049999999989</v>
      </c>
      <c r="H225" s="21">
        <v>1047.3049999999989</v>
      </c>
      <c r="I225" s="1" t="s">
        <v>10206</v>
      </c>
      <c r="J225" s="1" t="str">
        <f t="shared" si="7"/>
        <v>48N-</v>
      </c>
    </row>
    <row r="226" spans="1:10">
      <c r="A226" s="15" t="str">
        <f t="shared" si="6"/>
        <v>STBJ2-48N-29.5</v>
      </c>
      <c r="B226" s="15">
        <v>29.5</v>
      </c>
      <c r="C226" s="21">
        <v>569.50250000000028</v>
      </c>
      <c r="D226" s="21">
        <v>623.12249999999949</v>
      </c>
      <c r="E226" s="21">
        <v>668.93749999999977</v>
      </c>
      <c r="F226" s="21">
        <v>891.43249999999864</v>
      </c>
      <c r="G226" s="21">
        <v>1063.1249999999989</v>
      </c>
      <c r="H226" s="21">
        <v>1063.1249999999989</v>
      </c>
      <c r="I226" s="1" t="s">
        <v>10206</v>
      </c>
      <c r="J226" s="1" t="str">
        <f t="shared" si="7"/>
        <v>48N-</v>
      </c>
    </row>
    <row r="227" spans="1:10">
      <c r="A227" s="15" t="str">
        <f t="shared" si="6"/>
        <v>STBJ2-48N-30</v>
      </c>
      <c r="B227" s="15">
        <v>30</v>
      </c>
      <c r="C227" s="21">
        <v>578.06000000000029</v>
      </c>
      <c r="D227" s="21">
        <v>632.43249999999955</v>
      </c>
      <c r="E227" s="21">
        <v>678.85999999999979</v>
      </c>
      <c r="F227" s="21">
        <v>904.97749999999849</v>
      </c>
      <c r="G227" s="21">
        <v>1078.9449999999988</v>
      </c>
      <c r="H227" s="21">
        <v>1078.9449999999988</v>
      </c>
      <c r="I227" s="1" t="s">
        <v>10206</v>
      </c>
      <c r="J227" s="1" t="str">
        <f t="shared" si="7"/>
        <v>48N-</v>
      </c>
    </row>
    <row r="228" spans="1:10">
      <c r="A228" s="15" t="str">
        <f t="shared" si="6"/>
        <v>STBJ2-48N-999999</v>
      </c>
      <c r="B228" s="15">
        <v>999999</v>
      </c>
      <c r="C228" s="21">
        <v>8.1374999999999975</v>
      </c>
      <c r="D228" s="21">
        <v>8.7849999999999984</v>
      </c>
      <c r="E228" s="21">
        <v>8.8549999999999986</v>
      </c>
      <c r="F228" s="21">
        <v>12.407500000000001</v>
      </c>
      <c r="G228" s="21">
        <v>15.049999999999999</v>
      </c>
      <c r="H228" s="21">
        <v>15.049999999999999</v>
      </c>
      <c r="I228" s="1" t="s">
        <v>10206</v>
      </c>
      <c r="J228" s="1" t="str">
        <f t="shared" si="7"/>
        <v>48N-</v>
      </c>
    </row>
    <row r="229" spans="1:10">
      <c r="A229" s="11" t="str">
        <f t="shared" si="6"/>
        <v>STBJ3-15D-0.5</v>
      </c>
      <c r="B229" s="11">
        <v>0.5</v>
      </c>
      <c r="C229" s="13">
        <v>58.099999999999987</v>
      </c>
      <c r="D229" s="13">
        <v>61.022499999999994</v>
      </c>
      <c r="E229" s="13">
        <v>69.737499999999997</v>
      </c>
      <c r="F229" s="13">
        <v>92.942499999999995</v>
      </c>
      <c r="G229" s="13">
        <v>113.26</v>
      </c>
      <c r="H229" s="13">
        <v>113.26</v>
      </c>
      <c r="I229" s="1" t="s">
        <v>10207</v>
      </c>
      <c r="J229" s="1" t="str">
        <f t="shared" si="7"/>
        <v>15D-</v>
      </c>
    </row>
    <row r="230" spans="1:10">
      <c r="A230" s="11" t="str">
        <f t="shared" si="6"/>
        <v>STBJ3-15D-1</v>
      </c>
      <c r="B230" s="11">
        <v>1</v>
      </c>
      <c r="C230" s="13">
        <v>67.829999999999984</v>
      </c>
      <c r="D230" s="13">
        <v>74.077499999999986</v>
      </c>
      <c r="E230" s="13">
        <v>84.297499999999999</v>
      </c>
      <c r="F230" s="13">
        <v>110.05749999999999</v>
      </c>
      <c r="G230" s="13">
        <v>135.25749999999999</v>
      </c>
      <c r="H230" s="13">
        <v>135.25749999999999</v>
      </c>
      <c r="I230" s="1" t="s">
        <v>10207</v>
      </c>
      <c r="J230" s="1" t="str">
        <f t="shared" si="7"/>
        <v>15D-</v>
      </c>
    </row>
    <row r="231" spans="1:10">
      <c r="A231" s="11" t="str">
        <f t="shared" si="6"/>
        <v>STBJ3-15D-1.5</v>
      </c>
      <c r="B231" s="11">
        <v>1.5</v>
      </c>
      <c r="C231" s="13">
        <v>77.559999999999988</v>
      </c>
      <c r="D231" s="13">
        <v>87.132499999999993</v>
      </c>
      <c r="E231" s="13">
        <v>98.857499999999987</v>
      </c>
      <c r="F231" s="13">
        <v>127.17249999999999</v>
      </c>
      <c r="G231" s="13">
        <v>157.25500000000002</v>
      </c>
      <c r="H231" s="13">
        <v>157.25500000000002</v>
      </c>
      <c r="I231" s="1" t="s">
        <v>10207</v>
      </c>
      <c r="J231" s="1" t="str">
        <f t="shared" si="7"/>
        <v>15D-</v>
      </c>
    </row>
    <row r="232" spans="1:10">
      <c r="A232" s="11" t="str">
        <f t="shared" si="6"/>
        <v>STBJ3-15D-2</v>
      </c>
      <c r="B232" s="11">
        <v>2</v>
      </c>
      <c r="C232" s="13">
        <v>87.289999999999992</v>
      </c>
      <c r="D232" s="13">
        <v>100.1875</v>
      </c>
      <c r="E232" s="13">
        <v>113.41749999999999</v>
      </c>
      <c r="F232" s="13">
        <v>144.28749999999997</v>
      </c>
      <c r="G232" s="13">
        <v>179.25250000000003</v>
      </c>
      <c r="H232" s="13">
        <v>179.25250000000003</v>
      </c>
      <c r="I232" s="1" t="s">
        <v>10207</v>
      </c>
      <c r="J232" s="1" t="str">
        <f t="shared" si="7"/>
        <v>15D-</v>
      </c>
    </row>
    <row r="233" spans="1:10">
      <c r="A233" s="11" t="str">
        <f t="shared" si="6"/>
        <v>STBJ3-15D-2.5</v>
      </c>
      <c r="B233" s="11">
        <v>2.5</v>
      </c>
      <c r="C233" s="13">
        <v>97.02</v>
      </c>
      <c r="D233" s="13">
        <v>113.24249999999999</v>
      </c>
      <c r="E233" s="13">
        <v>127.97750000000001</v>
      </c>
      <c r="F233" s="13">
        <v>161.40249999999997</v>
      </c>
      <c r="G233" s="13">
        <v>201.25000000000003</v>
      </c>
      <c r="H233" s="13">
        <v>201.25000000000003</v>
      </c>
      <c r="I233" s="1" t="s">
        <v>10207</v>
      </c>
      <c r="J233" s="1" t="str">
        <f t="shared" si="7"/>
        <v>15D-</v>
      </c>
    </row>
    <row r="234" spans="1:10">
      <c r="A234" s="11" t="str">
        <f t="shared" si="6"/>
        <v>STBJ3-15D-3</v>
      </c>
      <c r="B234" s="11">
        <v>3</v>
      </c>
      <c r="C234" s="13">
        <v>106.75</v>
      </c>
      <c r="D234" s="13">
        <v>126.2975</v>
      </c>
      <c r="E234" s="13">
        <v>142.53750000000002</v>
      </c>
      <c r="F234" s="13">
        <v>178.51749999999996</v>
      </c>
      <c r="G234" s="13">
        <v>223.24750000000003</v>
      </c>
      <c r="H234" s="13">
        <v>223.24750000000003</v>
      </c>
      <c r="I234" s="1" t="s">
        <v>10207</v>
      </c>
      <c r="J234" s="1" t="str">
        <f t="shared" si="7"/>
        <v>15D-</v>
      </c>
    </row>
    <row r="235" spans="1:10">
      <c r="A235" s="11" t="str">
        <f t="shared" si="6"/>
        <v>STBJ3-15D-3.5</v>
      </c>
      <c r="B235" s="11">
        <v>3.5</v>
      </c>
      <c r="C235" s="13">
        <v>116.47999999999999</v>
      </c>
      <c r="D235" s="13">
        <v>139.35249999999999</v>
      </c>
      <c r="E235" s="13">
        <v>157.09750000000003</v>
      </c>
      <c r="F235" s="13">
        <v>195.63249999999996</v>
      </c>
      <c r="G235" s="13">
        <v>245.24500000000003</v>
      </c>
      <c r="H235" s="13">
        <v>245.24500000000003</v>
      </c>
      <c r="I235" s="1" t="s">
        <v>10207</v>
      </c>
      <c r="J235" s="1" t="str">
        <f t="shared" si="7"/>
        <v>15D-</v>
      </c>
    </row>
    <row r="236" spans="1:10">
      <c r="A236" s="11" t="str">
        <f t="shared" si="6"/>
        <v>STBJ3-15D-4</v>
      </c>
      <c r="B236" s="11">
        <v>4</v>
      </c>
      <c r="C236" s="13">
        <v>126.21</v>
      </c>
      <c r="D236" s="13">
        <v>152.4075</v>
      </c>
      <c r="E236" s="13">
        <v>171.65750000000003</v>
      </c>
      <c r="F236" s="13">
        <v>212.74749999999995</v>
      </c>
      <c r="G236" s="13">
        <v>267.24250000000006</v>
      </c>
      <c r="H236" s="13">
        <v>267.24250000000006</v>
      </c>
      <c r="I236" s="1" t="s">
        <v>10207</v>
      </c>
      <c r="J236" s="1" t="str">
        <f t="shared" si="7"/>
        <v>15D-</v>
      </c>
    </row>
    <row r="237" spans="1:10">
      <c r="A237" s="11" t="str">
        <f t="shared" si="6"/>
        <v>STBJ3-15D-4.5</v>
      </c>
      <c r="B237" s="11">
        <v>4.5</v>
      </c>
      <c r="C237" s="13">
        <v>135.94</v>
      </c>
      <c r="D237" s="13">
        <v>165.46250000000001</v>
      </c>
      <c r="E237" s="13">
        <v>186.2175</v>
      </c>
      <c r="F237" s="13">
        <v>229.86249999999995</v>
      </c>
      <c r="G237" s="13">
        <v>289.24000000000007</v>
      </c>
      <c r="H237" s="13">
        <v>289.24000000000007</v>
      </c>
      <c r="I237" s="1" t="s">
        <v>10207</v>
      </c>
      <c r="J237" s="1" t="str">
        <f t="shared" si="7"/>
        <v>15D-</v>
      </c>
    </row>
    <row r="238" spans="1:10">
      <c r="A238" s="11" t="str">
        <f t="shared" si="6"/>
        <v>STBJ3-15D-5</v>
      </c>
      <c r="B238" s="11">
        <v>5</v>
      </c>
      <c r="C238" s="13">
        <v>145.67000000000002</v>
      </c>
      <c r="D238" s="13">
        <v>178.51750000000001</v>
      </c>
      <c r="E238" s="13">
        <v>200.77750000000003</v>
      </c>
      <c r="F238" s="13">
        <v>246.97749999999994</v>
      </c>
      <c r="G238" s="13">
        <v>311.23750000000007</v>
      </c>
      <c r="H238" s="13">
        <v>311.23750000000007</v>
      </c>
      <c r="I238" s="1" t="s">
        <v>10207</v>
      </c>
      <c r="J238" s="1" t="str">
        <f t="shared" si="7"/>
        <v>15D-</v>
      </c>
    </row>
    <row r="239" spans="1:10">
      <c r="A239" s="12" t="str">
        <f t="shared" si="6"/>
        <v>STBJ3-15N-0.5</v>
      </c>
      <c r="B239" s="12">
        <v>0.5</v>
      </c>
      <c r="C239" s="14">
        <v>66.797499999999999</v>
      </c>
      <c r="D239" s="14">
        <v>72.625</v>
      </c>
      <c r="E239" s="14">
        <v>78.434999999999988</v>
      </c>
      <c r="F239" s="14">
        <v>107.46749999999997</v>
      </c>
      <c r="G239" s="14">
        <v>122.01</v>
      </c>
      <c r="H239" s="14">
        <v>122.01</v>
      </c>
      <c r="I239" s="1" t="s">
        <v>10208</v>
      </c>
      <c r="J239" s="1" t="str">
        <f t="shared" si="7"/>
        <v>15N-</v>
      </c>
    </row>
    <row r="240" spans="1:10">
      <c r="A240" s="12" t="str">
        <f t="shared" si="6"/>
        <v>STBJ3-15N-1</v>
      </c>
      <c r="B240" s="12">
        <v>1</v>
      </c>
      <c r="C240" s="14">
        <v>76.527500000000003</v>
      </c>
      <c r="D240" s="14">
        <v>85.679999999999993</v>
      </c>
      <c r="E240" s="14">
        <v>92.99499999999999</v>
      </c>
      <c r="F240" s="14">
        <v>124.58249999999997</v>
      </c>
      <c r="G240" s="14">
        <v>144.00749999999999</v>
      </c>
      <c r="H240" s="14">
        <v>144.00749999999999</v>
      </c>
      <c r="I240" s="1" t="s">
        <v>10208</v>
      </c>
      <c r="J240" s="1" t="str">
        <f t="shared" si="7"/>
        <v>15N-</v>
      </c>
    </row>
    <row r="241" spans="1:10">
      <c r="A241" s="12" t="str">
        <f t="shared" si="6"/>
        <v>STBJ3-15N-1.5</v>
      </c>
      <c r="B241" s="12">
        <v>1.5</v>
      </c>
      <c r="C241" s="14">
        <v>86.257500000000007</v>
      </c>
      <c r="D241" s="14">
        <v>98.734999999999999</v>
      </c>
      <c r="E241" s="14">
        <v>107.55499999999999</v>
      </c>
      <c r="F241" s="14">
        <v>141.69749999999996</v>
      </c>
      <c r="G241" s="14">
        <v>166.00500000000002</v>
      </c>
      <c r="H241" s="14">
        <v>166.00500000000002</v>
      </c>
      <c r="I241" s="1" t="s">
        <v>10208</v>
      </c>
      <c r="J241" s="1" t="str">
        <f t="shared" si="7"/>
        <v>15N-</v>
      </c>
    </row>
    <row r="242" spans="1:10">
      <c r="A242" s="12" t="str">
        <f t="shared" si="6"/>
        <v>STBJ3-15N-2</v>
      </c>
      <c r="B242" s="12">
        <v>2</v>
      </c>
      <c r="C242" s="14">
        <v>95.987500000000011</v>
      </c>
      <c r="D242" s="14">
        <v>111.79</v>
      </c>
      <c r="E242" s="14">
        <v>122.11500000000001</v>
      </c>
      <c r="F242" s="14">
        <v>158.81249999999994</v>
      </c>
      <c r="G242" s="14">
        <v>188.00250000000003</v>
      </c>
      <c r="H242" s="14">
        <v>188.00250000000003</v>
      </c>
      <c r="I242" s="1" t="s">
        <v>10208</v>
      </c>
      <c r="J242" s="1" t="str">
        <f t="shared" si="7"/>
        <v>15N-</v>
      </c>
    </row>
    <row r="243" spans="1:10">
      <c r="A243" s="12" t="str">
        <f t="shared" si="6"/>
        <v>STBJ3-15N-2.5</v>
      </c>
      <c r="B243" s="12">
        <v>2.5</v>
      </c>
      <c r="C243" s="14">
        <v>105.71750000000002</v>
      </c>
      <c r="D243" s="14">
        <v>124.84500000000001</v>
      </c>
      <c r="E243" s="14">
        <v>136.67500000000001</v>
      </c>
      <c r="F243" s="14">
        <v>175.92749999999995</v>
      </c>
      <c r="G243" s="14">
        <v>210.00000000000003</v>
      </c>
      <c r="H243" s="14">
        <v>210.00000000000003</v>
      </c>
      <c r="I243" s="1" t="s">
        <v>10208</v>
      </c>
      <c r="J243" s="1" t="str">
        <f t="shared" si="7"/>
        <v>15N-</v>
      </c>
    </row>
    <row r="244" spans="1:10">
      <c r="A244" s="12" t="str">
        <f t="shared" si="6"/>
        <v>STBJ3-15N-3</v>
      </c>
      <c r="B244" s="12">
        <v>3</v>
      </c>
      <c r="C244" s="14">
        <v>115.44750000000002</v>
      </c>
      <c r="D244" s="14">
        <v>137.9</v>
      </c>
      <c r="E244" s="14">
        <v>151.23500000000001</v>
      </c>
      <c r="F244" s="14">
        <v>193.04249999999993</v>
      </c>
      <c r="G244" s="14">
        <v>231.99750000000003</v>
      </c>
      <c r="H244" s="14">
        <v>231.99750000000003</v>
      </c>
      <c r="I244" s="1" t="s">
        <v>10208</v>
      </c>
      <c r="J244" s="1" t="str">
        <f t="shared" si="7"/>
        <v>15N-</v>
      </c>
    </row>
    <row r="245" spans="1:10">
      <c r="A245" s="12" t="str">
        <f t="shared" si="6"/>
        <v>STBJ3-15N-3.5</v>
      </c>
      <c r="B245" s="12">
        <v>3.5</v>
      </c>
      <c r="C245" s="14">
        <v>125.17750000000002</v>
      </c>
      <c r="D245" s="14">
        <v>150.95500000000001</v>
      </c>
      <c r="E245" s="14">
        <v>165.79500000000002</v>
      </c>
      <c r="F245" s="14">
        <v>210.15749999999991</v>
      </c>
      <c r="G245" s="14">
        <v>253.99500000000003</v>
      </c>
      <c r="H245" s="14">
        <v>253.99500000000003</v>
      </c>
      <c r="I245" s="1" t="s">
        <v>10208</v>
      </c>
      <c r="J245" s="1" t="str">
        <f t="shared" si="7"/>
        <v>15N-</v>
      </c>
    </row>
    <row r="246" spans="1:10">
      <c r="A246" s="12" t="str">
        <f t="shared" si="6"/>
        <v>STBJ3-15N-4</v>
      </c>
      <c r="B246" s="12">
        <v>4</v>
      </c>
      <c r="C246" s="14">
        <v>134.90750000000003</v>
      </c>
      <c r="D246" s="14">
        <v>164.01000000000002</v>
      </c>
      <c r="E246" s="14">
        <v>180.35500000000002</v>
      </c>
      <c r="F246" s="14">
        <v>227.27249999999992</v>
      </c>
      <c r="G246" s="14">
        <v>275.99250000000006</v>
      </c>
      <c r="H246" s="14">
        <v>275.99250000000006</v>
      </c>
      <c r="I246" s="1" t="s">
        <v>10208</v>
      </c>
      <c r="J246" s="1" t="str">
        <f t="shared" si="7"/>
        <v>15N-</v>
      </c>
    </row>
    <row r="247" spans="1:10">
      <c r="A247" s="12" t="str">
        <f t="shared" si="6"/>
        <v>STBJ3-15N-4.5</v>
      </c>
      <c r="B247" s="12">
        <v>4.5</v>
      </c>
      <c r="C247" s="14">
        <v>144.63750000000002</v>
      </c>
      <c r="D247" s="14">
        <v>177.06500000000003</v>
      </c>
      <c r="E247" s="14">
        <v>194.91500000000002</v>
      </c>
      <c r="F247" s="14">
        <v>244.3874999999999</v>
      </c>
      <c r="G247" s="14">
        <v>297.99000000000007</v>
      </c>
      <c r="H247" s="14">
        <v>297.99000000000007</v>
      </c>
      <c r="I247" s="1" t="s">
        <v>10208</v>
      </c>
      <c r="J247" s="1" t="str">
        <f t="shared" si="7"/>
        <v>15N-</v>
      </c>
    </row>
    <row r="248" spans="1:10">
      <c r="A248" s="12" t="str">
        <f t="shared" si="6"/>
        <v>STBJ3-15N-5</v>
      </c>
      <c r="B248" s="12">
        <v>5</v>
      </c>
      <c r="C248" s="14">
        <v>154.36750000000004</v>
      </c>
      <c r="D248" s="14">
        <v>190.12</v>
      </c>
      <c r="E248" s="14">
        <v>209.47500000000002</v>
      </c>
      <c r="F248" s="14">
        <v>261.50249999999988</v>
      </c>
      <c r="G248" s="14">
        <v>319.98750000000007</v>
      </c>
      <c r="H248" s="14">
        <v>319.98750000000007</v>
      </c>
      <c r="I248" s="1" t="s">
        <v>10208</v>
      </c>
      <c r="J248" s="1" t="str">
        <f t="shared" si="7"/>
        <v>15N-</v>
      </c>
    </row>
    <row r="249" spans="1:10">
      <c r="A249" s="12" t="str">
        <f t="shared" si="6"/>
        <v>STBJ3-15N-5.5</v>
      </c>
      <c r="B249" s="12">
        <v>5.5</v>
      </c>
      <c r="C249" s="14">
        <v>163.53750000000002</v>
      </c>
      <c r="D249" s="14">
        <v>199.44749999999999</v>
      </c>
      <c r="E249" s="14">
        <v>220.71000000000004</v>
      </c>
      <c r="F249" s="14">
        <v>277.7949999999999</v>
      </c>
      <c r="G249" s="14">
        <v>337.73250000000007</v>
      </c>
      <c r="H249" s="14">
        <v>337.73250000000007</v>
      </c>
      <c r="I249" s="1" t="s">
        <v>10208</v>
      </c>
      <c r="J249" s="1" t="str">
        <f t="shared" si="7"/>
        <v>15N-</v>
      </c>
    </row>
    <row r="250" spans="1:10">
      <c r="A250" s="12" t="str">
        <f t="shared" si="6"/>
        <v>STBJ3-15N-6</v>
      </c>
      <c r="B250" s="12">
        <v>6</v>
      </c>
      <c r="C250" s="14">
        <v>172.70750000000004</v>
      </c>
      <c r="D250" s="14">
        <v>208.77499999999998</v>
      </c>
      <c r="E250" s="14">
        <v>231.94500000000005</v>
      </c>
      <c r="F250" s="14">
        <v>294.08749999999986</v>
      </c>
      <c r="G250" s="14">
        <v>355.47750000000008</v>
      </c>
      <c r="H250" s="14">
        <v>355.47750000000008</v>
      </c>
      <c r="I250" s="1" t="s">
        <v>10208</v>
      </c>
      <c r="J250" s="1" t="str">
        <f t="shared" si="7"/>
        <v>15N-</v>
      </c>
    </row>
    <row r="251" spans="1:10">
      <c r="A251" s="12" t="str">
        <f t="shared" si="6"/>
        <v>STBJ3-15N-6.5</v>
      </c>
      <c r="B251" s="12">
        <v>6.5</v>
      </c>
      <c r="C251" s="14">
        <v>181.87750000000003</v>
      </c>
      <c r="D251" s="14">
        <v>218.10249999999999</v>
      </c>
      <c r="E251" s="14">
        <v>243.18000000000004</v>
      </c>
      <c r="F251" s="14">
        <v>310.37999999999982</v>
      </c>
      <c r="G251" s="14">
        <v>373.22250000000008</v>
      </c>
      <c r="H251" s="14">
        <v>373.22250000000008</v>
      </c>
      <c r="I251" s="1" t="s">
        <v>10208</v>
      </c>
      <c r="J251" s="1" t="str">
        <f t="shared" si="7"/>
        <v>15N-</v>
      </c>
    </row>
    <row r="252" spans="1:10">
      <c r="A252" s="12" t="str">
        <f t="shared" si="6"/>
        <v>STBJ3-15N-7</v>
      </c>
      <c r="B252" s="12">
        <v>7</v>
      </c>
      <c r="C252" s="14">
        <v>191.04750000000004</v>
      </c>
      <c r="D252" s="14">
        <v>227.42999999999998</v>
      </c>
      <c r="E252" s="14">
        <v>254.41500000000005</v>
      </c>
      <c r="F252" s="14">
        <v>326.67249999999984</v>
      </c>
      <c r="G252" s="14">
        <v>390.96750000000014</v>
      </c>
      <c r="H252" s="14">
        <v>390.96750000000014</v>
      </c>
      <c r="I252" s="1" t="s">
        <v>10208</v>
      </c>
      <c r="J252" s="1" t="str">
        <f t="shared" si="7"/>
        <v>15N-</v>
      </c>
    </row>
    <row r="253" spans="1:10">
      <c r="A253" s="12" t="str">
        <f t="shared" si="6"/>
        <v>STBJ3-15N-7.5</v>
      </c>
      <c r="B253" s="12">
        <v>7.5</v>
      </c>
      <c r="C253" s="14">
        <v>200.21750000000006</v>
      </c>
      <c r="D253" s="14">
        <v>236.75749999999996</v>
      </c>
      <c r="E253" s="14">
        <v>265.65000000000009</v>
      </c>
      <c r="F253" s="14">
        <v>342.9649999999998</v>
      </c>
      <c r="G253" s="14">
        <v>408.71250000000015</v>
      </c>
      <c r="H253" s="14">
        <v>408.71250000000015</v>
      </c>
      <c r="I253" s="1" t="s">
        <v>10208</v>
      </c>
      <c r="J253" s="1" t="str">
        <f t="shared" si="7"/>
        <v>15N-</v>
      </c>
    </row>
    <row r="254" spans="1:10">
      <c r="A254" s="12" t="str">
        <f t="shared" si="6"/>
        <v>STBJ3-15N-8</v>
      </c>
      <c r="B254" s="12">
        <v>8</v>
      </c>
      <c r="C254" s="14">
        <v>209.38750000000007</v>
      </c>
      <c r="D254" s="14">
        <v>246.08499999999995</v>
      </c>
      <c r="E254" s="14">
        <v>276.88500000000005</v>
      </c>
      <c r="F254" s="14">
        <v>359.25749999999982</v>
      </c>
      <c r="G254" s="14">
        <v>426.45750000000015</v>
      </c>
      <c r="H254" s="14">
        <v>426.45750000000015</v>
      </c>
      <c r="I254" s="1" t="s">
        <v>10208</v>
      </c>
      <c r="J254" s="1" t="str">
        <f t="shared" si="7"/>
        <v>15N-</v>
      </c>
    </row>
    <row r="255" spans="1:10">
      <c r="A255" s="12" t="str">
        <f t="shared" si="6"/>
        <v>STBJ3-15N-8.5</v>
      </c>
      <c r="B255" s="12">
        <v>8.5</v>
      </c>
      <c r="C255" s="14">
        <v>218.55750000000009</v>
      </c>
      <c r="D255" s="14">
        <v>255.41249999999994</v>
      </c>
      <c r="E255" s="14">
        <v>288.12000000000006</v>
      </c>
      <c r="F255" s="14">
        <v>375.54999999999984</v>
      </c>
      <c r="G255" s="14">
        <v>444.20250000000016</v>
      </c>
      <c r="H255" s="14">
        <v>444.20250000000016</v>
      </c>
      <c r="I255" s="1" t="s">
        <v>10208</v>
      </c>
      <c r="J255" s="1" t="str">
        <f t="shared" si="7"/>
        <v>15N-</v>
      </c>
    </row>
    <row r="256" spans="1:10">
      <c r="A256" s="12" t="str">
        <f t="shared" si="6"/>
        <v>STBJ3-15N-9</v>
      </c>
      <c r="B256" s="12">
        <v>9</v>
      </c>
      <c r="C256" s="14">
        <v>227.72750000000011</v>
      </c>
      <c r="D256" s="14">
        <v>264.73999999999995</v>
      </c>
      <c r="E256" s="14">
        <v>299.35500000000008</v>
      </c>
      <c r="F256" s="14">
        <v>391.8424999999998</v>
      </c>
      <c r="G256" s="14">
        <v>461.94750000000016</v>
      </c>
      <c r="H256" s="14">
        <v>461.94750000000016</v>
      </c>
      <c r="I256" s="1" t="s">
        <v>10208</v>
      </c>
      <c r="J256" s="1" t="str">
        <f t="shared" si="7"/>
        <v>15N-</v>
      </c>
    </row>
    <row r="257" spans="1:10">
      <c r="A257" s="12" t="str">
        <f t="shared" si="6"/>
        <v>STBJ3-15N-9.5</v>
      </c>
      <c r="B257" s="12">
        <v>9.5</v>
      </c>
      <c r="C257" s="14">
        <v>236.89750000000012</v>
      </c>
      <c r="D257" s="14">
        <v>274.06749999999994</v>
      </c>
      <c r="E257" s="14">
        <v>310.59000000000009</v>
      </c>
      <c r="F257" s="14">
        <v>408.13499999999976</v>
      </c>
      <c r="G257" s="14">
        <v>479.69250000000017</v>
      </c>
      <c r="H257" s="14">
        <v>479.69250000000017</v>
      </c>
      <c r="I257" s="1" t="s">
        <v>10208</v>
      </c>
      <c r="J257" s="1" t="str">
        <f t="shared" si="7"/>
        <v>15N-</v>
      </c>
    </row>
    <row r="258" spans="1:10">
      <c r="A258" s="12" t="str">
        <f t="shared" si="6"/>
        <v>STBJ3-15N-10</v>
      </c>
      <c r="B258" s="12">
        <v>10</v>
      </c>
      <c r="C258" s="14">
        <v>246.06750000000014</v>
      </c>
      <c r="D258" s="14">
        <v>283.39499999999992</v>
      </c>
      <c r="E258" s="14">
        <v>321.8250000000001</v>
      </c>
      <c r="F258" s="14">
        <v>424.42749999999978</v>
      </c>
      <c r="G258" s="14">
        <v>497.43750000000023</v>
      </c>
      <c r="H258" s="14">
        <v>497.43750000000023</v>
      </c>
      <c r="I258" s="1" t="s">
        <v>10208</v>
      </c>
      <c r="J258" s="1" t="str">
        <f t="shared" si="7"/>
        <v>15N-</v>
      </c>
    </row>
    <row r="259" spans="1:10">
      <c r="A259" s="12" t="str">
        <f t="shared" si="6"/>
        <v>STBJ3-15N-10.5</v>
      </c>
      <c r="B259" s="12">
        <v>10.5</v>
      </c>
      <c r="C259" s="14">
        <v>255.23750000000015</v>
      </c>
      <c r="D259" s="14">
        <v>292.72249999999991</v>
      </c>
      <c r="E259" s="14">
        <v>333.06000000000012</v>
      </c>
      <c r="F259" s="14">
        <v>440.71999999999974</v>
      </c>
      <c r="G259" s="14">
        <v>515.18250000000023</v>
      </c>
      <c r="H259" s="14">
        <v>515.18250000000023</v>
      </c>
      <c r="I259" s="1" t="s">
        <v>10208</v>
      </c>
      <c r="J259" s="1" t="str">
        <f t="shared" si="7"/>
        <v>15N-</v>
      </c>
    </row>
    <row r="260" spans="1:10">
      <c r="A260" s="12" t="str">
        <f t="shared" ref="A260:A323" si="8">CONCATENATE(I260,B260)</f>
        <v>STBJ3-15N-11</v>
      </c>
      <c r="B260" s="12">
        <v>11</v>
      </c>
      <c r="C260" s="14">
        <v>264.40750000000014</v>
      </c>
      <c r="D260" s="14">
        <v>302.0499999999999</v>
      </c>
      <c r="E260" s="14">
        <v>344.29500000000013</v>
      </c>
      <c r="F260" s="14">
        <v>457.0124999999997</v>
      </c>
      <c r="G260" s="14">
        <v>532.92750000000024</v>
      </c>
      <c r="H260" s="14">
        <v>532.92750000000024</v>
      </c>
      <c r="I260" s="1" t="s">
        <v>10208</v>
      </c>
      <c r="J260" s="1" t="str">
        <f t="shared" ref="J260:J323" si="9">RIGHT(I260,4)</f>
        <v>15N-</v>
      </c>
    </row>
    <row r="261" spans="1:10">
      <c r="A261" s="12" t="str">
        <f t="shared" si="8"/>
        <v>STBJ3-15N-11.5</v>
      </c>
      <c r="B261" s="12">
        <v>11.5</v>
      </c>
      <c r="C261" s="14">
        <v>273.57750000000016</v>
      </c>
      <c r="D261" s="14">
        <v>311.37749999999988</v>
      </c>
      <c r="E261" s="14">
        <v>355.53000000000014</v>
      </c>
      <c r="F261" s="14">
        <v>473.30499999999972</v>
      </c>
      <c r="G261" s="14">
        <v>550.67250000000024</v>
      </c>
      <c r="H261" s="14">
        <v>550.67250000000024</v>
      </c>
      <c r="I261" s="1" t="s">
        <v>10208</v>
      </c>
      <c r="J261" s="1" t="str">
        <f t="shared" si="9"/>
        <v>15N-</v>
      </c>
    </row>
    <row r="262" spans="1:10">
      <c r="A262" s="12" t="str">
        <f t="shared" si="8"/>
        <v>STBJ3-15N-12</v>
      </c>
      <c r="B262" s="12">
        <v>12</v>
      </c>
      <c r="C262" s="14">
        <v>282.74750000000017</v>
      </c>
      <c r="D262" s="14">
        <v>320.70499999999987</v>
      </c>
      <c r="E262" s="14">
        <v>366.7650000000001</v>
      </c>
      <c r="F262" s="14">
        <v>489.59749999999968</v>
      </c>
      <c r="G262" s="14">
        <v>568.41750000000025</v>
      </c>
      <c r="H262" s="14">
        <v>568.41750000000025</v>
      </c>
      <c r="I262" s="1" t="s">
        <v>10208</v>
      </c>
      <c r="J262" s="1" t="str">
        <f t="shared" si="9"/>
        <v>15N-</v>
      </c>
    </row>
    <row r="263" spans="1:10">
      <c r="A263" s="12" t="str">
        <f t="shared" si="8"/>
        <v>STBJ3-15N-12.5</v>
      </c>
      <c r="B263" s="12">
        <v>12.5</v>
      </c>
      <c r="C263" s="14">
        <v>291.91750000000019</v>
      </c>
      <c r="D263" s="14">
        <v>330.03249999999986</v>
      </c>
      <c r="E263" s="14">
        <v>378.00000000000006</v>
      </c>
      <c r="F263" s="14">
        <v>505.8899999999997</v>
      </c>
      <c r="G263" s="14">
        <v>586.16250000000025</v>
      </c>
      <c r="H263" s="14">
        <v>586.16250000000025</v>
      </c>
      <c r="I263" s="1" t="s">
        <v>10208</v>
      </c>
      <c r="J263" s="1" t="str">
        <f t="shared" si="9"/>
        <v>15N-</v>
      </c>
    </row>
    <row r="264" spans="1:10">
      <c r="A264" s="12" t="str">
        <f t="shared" si="8"/>
        <v>STBJ3-15N-13</v>
      </c>
      <c r="B264" s="12">
        <v>13</v>
      </c>
      <c r="C264" s="14">
        <v>301.0875000000002</v>
      </c>
      <c r="D264" s="14">
        <v>339.35999999999984</v>
      </c>
      <c r="E264" s="14">
        <v>389.23500000000001</v>
      </c>
      <c r="F264" s="14">
        <v>522.18249999999966</v>
      </c>
      <c r="G264" s="14">
        <v>603.90750000000025</v>
      </c>
      <c r="H264" s="14">
        <v>603.90750000000025</v>
      </c>
      <c r="I264" s="1" t="s">
        <v>10208</v>
      </c>
      <c r="J264" s="1" t="str">
        <f t="shared" si="9"/>
        <v>15N-</v>
      </c>
    </row>
    <row r="265" spans="1:10">
      <c r="A265" s="12" t="str">
        <f t="shared" si="8"/>
        <v>STBJ3-15N-13.5</v>
      </c>
      <c r="B265" s="12">
        <v>13.5</v>
      </c>
      <c r="C265" s="14">
        <v>310.25750000000022</v>
      </c>
      <c r="D265" s="14">
        <v>348.68749999999989</v>
      </c>
      <c r="E265" s="14">
        <v>400.46999999999997</v>
      </c>
      <c r="F265" s="14">
        <v>538.47499999999968</v>
      </c>
      <c r="G265" s="14">
        <v>621.65250000000026</v>
      </c>
      <c r="H265" s="14">
        <v>621.65250000000026</v>
      </c>
      <c r="I265" s="1" t="s">
        <v>10208</v>
      </c>
      <c r="J265" s="1" t="str">
        <f t="shared" si="9"/>
        <v>15N-</v>
      </c>
    </row>
    <row r="266" spans="1:10">
      <c r="A266" s="12" t="str">
        <f t="shared" si="8"/>
        <v>STBJ3-15N-14</v>
      </c>
      <c r="B266" s="12">
        <v>14</v>
      </c>
      <c r="C266" s="14">
        <v>319.42750000000024</v>
      </c>
      <c r="D266" s="14">
        <v>358.01499999999987</v>
      </c>
      <c r="E266" s="14">
        <v>411.70499999999998</v>
      </c>
      <c r="F266" s="14">
        <v>554.76749999999959</v>
      </c>
      <c r="G266" s="14">
        <v>639.39750000000038</v>
      </c>
      <c r="H266" s="14">
        <v>639.39750000000038</v>
      </c>
      <c r="I266" s="1" t="s">
        <v>10208</v>
      </c>
      <c r="J266" s="1" t="str">
        <f t="shared" si="9"/>
        <v>15N-</v>
      </c>
    </row>
    <row r="267" spans="1:10">
      <c r="A267" s="12" t="str">
        <f t="shared" si="8"/>
        <v>STBJ3-15N-14.5</v>
      </c>
      <c r="B267" s="12">
        <v>14.5</v>
      </c>
      <c r="C267" s="14">
        <v>328.59750000000025</v>
      </c>
      <c r="D267" s="14">
        <v>367.34249999999986</v>
      </c>
      <c r="E267" s="14">
        <v>422.93999999999994</v>
      </c>
      <c r="F267" s="14">
        <v>571.0599999999996</v>
      </c>
      <c r="G267" s="14">
        <v>657.14250000000038</v>
      </c>
      <c r="H267" s="14">
        <v>657.14250000000038</v>
      </c>
      <c r="I267" s="1" t="s">
        <v>10208</v>
      </c>
      <c r="J267" s="1" t="str">
        <f t="shared" si="9"/>
        <v>15N-</v>
      </c>
    </row>
    <row r="268" spans="1:10">
      <c r="A268" s="12" t="str">
        <f t="shared" si="8"/>
        <v>STBJ3-15N-15</v>
      </c>
      <c r="B268" s="12">
        <v>15</v>
      </c>
      <c r="C268" s="14">
        <v>337.76750000000027</v>
      </c>
      <c r="D268" s="14">
        <v>376.6699999999999</v>
      </c>
      <c r="E268" s="14">
        <v>434.1749999999999</v>
      </c>
      <c r="F268" s="14">
        <v>587.35249999999962</v>
      </c>
      <c r="G268" s="14">
        <v>674.88750000000039</v>
      </c>
      <c r="H268" s="14">
        <v>674.88750000000039</v>
      </c>
      <c r="I268" s="1" t="s">
        <v>10208</v>
      </c>
      <c r="J268" s="1" t="str">
        <f t="shared" si="9"/>
        <v>15N-</v>
      </c>
    </row>
    <row r="269" spans="1:10">
      <c r="A269" s="12" t="str">
        <f t="shared" si="8"/>
        <v>STBJ3-15N-15.5</v>
      </c>
      <c r="B269" s="12">
        <v>15.5</v>
      </c>
      <c r="C269" s="14">
        <v>343.00000000000028</v>
      </c>
      <c r="D269" s="14">
        <v>381.72749999999991</v>
      </c>
      <c r="E269" s="14">
        <v>440.43999999999994</v>
      </c>
      <c r="F269" s="14">
        <v>596.8199999999996</v>
      </c>
      <c r="G269" s="14">
        <v>684.86250000000041</v>
      </c>
      <c r="H269" s="14">
        <v>684.86250000000041</v>
      </c>
      <c r="I269" s="1" t="s">
        <v>10208</v>
      </c>
      <c r="J269" s="1" t="str">
        <f t="shared" si="9"/>
        <v>15N-</v>
      </c>
    </row>
    <row r="270" spans="1:10">
      <c r="A270" s="12" t="str">
        <f t="shared" si="8"/>
        <v>STBJ3-15N-16</v>
      </c>
      <c r="B270" s="12">
        <v>16</v>
      </c>
      <c r="C270" s="14">
        <v>348.2325000000003</v>
      </c>
      <c r="D270" s="14">
        <v>386.78499999999997</v>
      </c>
      <c r="E270" s="14">
        <v>446.70499999999998</v>
      </c>
      <c r="F270" s="14">
        <v>606.28749999999957</v>
      </c>
      <c r="G270" s="14">
        <v>694.83750000000032</v>
      </c>
      <c r="H270" s="14">
        <v>694.83750000000032</v>
      </c>
      <c r="I270" s="1" t="s">
        <v>10208</v>
      </c>
      <c r="J270" s="1" t="str">
        <f t="shared" si="9"/>
        <v>15N-</v>
      </c>
    </row>
    <row r="271" spans="1:10">
      <c r="A271" s="12" t="str">
        <f t="shared" si="8"/>
        <v>STBJ3-15N-16.5</v>
      </c>
      <c r="B271" s="12">
        <v>16.5</v>
      </c>
      <c r="C271" s="14">
        <v>353.46500000000032</v>
      </c>
      <c r="D271" s="14">
        <v>391.84249999999997</v>
      </c>
      <c r="E271" s="14">
        <v>452.96999999999997</v>
      </c>
      <c r="F271" s="14">
        <v>615.75499999999954</v>
      </c>
      <c r="G271" s="14">
        <v>704.81250000000034</v>
      </c>
      <c r="H271" s="14">
        <v>704.81250000000034</v>
      </c>
      <c r="I271" s="1" t="s">
        <v>10208</v>
      </c>
      <c r="J271" s="1" t="str">
        <f t="shared" si="9"/>
        <v>15N-</v>
      </c>
    </row>
    <row r="272" spans="1:10">
      <c r="A272" s="12" t="str">
        <f t="shared" si="8"/>
        <v>STBJ3-15N-17</v>
      </c>
      <c r="B272" s="12">
        <v>17</v>
      </c>
      <c r="C272" s="14">
        <v>358.69750000000033</v>
      </c>
      <c r="D272" s="14">
        <v>396.9</v>
      </c>
      <c r="E272" s="14">
        <v>459.23500000000001</v>
      </c>
      <c r="F272" s="14">
        <v>625.22249999999951</v>
      </c>
      <c r="G272" s="14">
        <v>714.78750000000036</v>
      </c>
      <c r="H272" s="14">
        <v>714.78750000000036</v>
      </c>
      <c r="I272" s="1" t="s">
        <v>10208</v>
      </c>
      <c r="J272" s="1" t="str">
        <f t="shared" si="9"/>
        <v>15N-</v>
      </c>
    </row>
    <row r="273" spans="1:10">
      <c r="A273" s="12" t="str">
        <f t="shared" si="8"/>
        <v>STBJ3-15N-17.5</v>
      </c>
      <c r="B273" s="12">
        <v>17.5</v>
      </c>
      <c r="C273" s="14">
        <v>363.93000000000035</v>
      </c>
      <c r="D273" s="14">
        <v>401.95749999999998</v>
      </c>
      <c r="E273" s="14">
        <v>465.50000000000006</v>
      </c>
      <c r="F273" s="14">
        <v>634.68999999999949</v>
      </c>
      <c r="G273" s="14">
        <v>724.76250000000027</v>
      </c>
      <c r="H273" s="14">
        <v>724.76250000000027</v>
      </c>
      <c r="I273" s="1" t="s">
        <v>10208</v>
      </c>
      <c r="J273" s="1" t="str">
        <f t="shared" si="9"/>
        <v>15N-</v>
      </c>
    </row>
    <row r="274" spans="1:10">
      <c r="A274" s="12" t="str">
        <f t="shared" si="8"/>
        <v>STBJ3-15N-18</v>
      </c>
      <c r="B274" s="12">
        <v>18</v>
      </c>
      <c r="C274" s="14">
        <v>369.16250000000036</v>
      </c>
      <c r="D274" s="14">
        <v>407.01499999999999</v>
      </c>
      <c r="E274" s="14">
        <v>471.7650000000001</v>
      </c>
      <c r="F274" s="14">
        <v>644.15749999999946</v>
      </c>
      <c r="G274" s="14">
        <v>734.7375000000003</v>
      </c>
      <c r="H274" s="14">
        <v>734.7375000000003</v>
      </c>
      <c r="I274" s="1" t="s">
        <v>10208</v>
      </c>
      <c r="J274" s="1" t="str">
        <f t="shared" si="9"/>
        <v>15N-</v>
      </c>
    </row>
    <row r="275" spans="1:10">
      <c r="A275" s="12" t="str">
        <f t="shared" si="8"/>
        <v>STBJ3-15N-18.5</v>
      </c>
      <c r="B275" s="12">
        <v>18.5</v>
      </c>
      <c r="C275" s="14">
        <v>374.39500000000038</v>
      </c>
      <c r="D275" s="14">
        <v>412.07250000000005</v>
      </c>
      <c r="E275" s="14">
        <v>478.03000000000009</v>
      </c>
      <c r="F275" s="14">
        <v>653.62499999999943</v>
      </c>
      <c r="G275" s="14">
        <v>744.71250000000032</v>
      </c>
      <c r="H275" s="14">
        <v>744.71250000000032</v>
      </c>
      <c r="I275" s="1" t="s">
        <v>10208</v>
      </c>
      <c r="J275" s="1" t="str">
        <f t="shared" si="9"/>
        <v>15N-</v>
      </c>
    </row>
    <row r="276" spans="1:10">
      <c r="A276" s="12" t="str">
        <f t="shared" si="8"/>
        <v>STBJ3-15N-19</v>
      </c>
      <c r="B276" s="12">
        <v>19</v>
      </c>
      <c r="C276" s="14">
        <v>379.6275000000004</v>
      </c>
      <c r="D276" s="14">
        <v>417.13000000000005</v>
      </c>
      <c r="E276" s="14">
        <v>484.29500000000013</v>
      </c>
      <c r="F276" s="14">
        <v>663.09249999999952</v>
      </c>
      <c r="G276" s="14">
        <v>754.68750000000023</v>
      </c>
      <c r="H276" s="14">
        <v>754.68750000000023</v>
      </c>
      <c r="I276" s="1" t="s">
        <v>10208</v>
      </c>
      <c r="J276" s="1" t="str">
        <f t="shared" si="9"/>
        <v>15N-</v>
      </c>
    </row>
    <row r="277" spans="1:10">
      <c r="A277" s="12" t="str">
        <f t="shared" si="8"/>
        <v>STBJ3-15N-19.5</v>
      </c>
      <c r="B277" s="12">
        <v>19.5</v>
      </c>
      <c r="C277" s="14">
        <v>384.86000000000041</v>
      </c>
      <c r="D277" s="14">
        <v>422.18750000000006</v>
      </c>
      <c r="E277" s="14">
        <v>490.56000000000017</v>
      </c>
      <c r="F277" s="14">
        <v>672.55999999999949</v>
      </c>
      <c r="G277" s="14">
        <v>764.66250000000025</v>
      </c>
      <c r="H277" s="14">
        <v>764.66250000000025</v>
      </c>
      <c r="I277" s="1" t="s">
        <v>10208</v>
      </c>
      <c r="J277" s="1" t="str">
        <f t="shared" si="9"/>
        <v>15N-</v>
      </c>
    </row>
    <row r="278" spans="1:10">
      <c r="A278" s="12" t="str">
        <f t="shared" si="8"/>
        <v>STBJ3-15N-20</v>
      </c>
      <c r="B278" s="12">
        <v>20</v>
      </c>
      <c r="C278" s="14">
        <v>390.09250000000043</v>
      </c>
      <c r="D278" s="14">
        <v>427.24500000000006</v>
      </c>
      <c r="E278" s="14">
        <v>496.82500000000022</v>
      </c>
      <c r="F278" s="14">
        <v>682.02749999999946</v>
      </c>
      <c r="G278" s="14">
        <v>774.63750000000027</v>
      </c>
      <c r="H278" s="14">
        <v>774.63750000000027</v>
      </c>
      <c r="I278" s="1" t="s">
        <v>10208</v>
      </c>
      <c r="J278" s="1" t="str">
        <f t="shared" si="9"/>
        <v>15N-</v>
      </c>
    </row>
    <row r="279" spans="1:10">
      <c r="A279" s="12" t="str">
        <f t="shared" si="8"/>
        <v>STBJ3-15N-20.5</v>
      </c>
      <c r="B279" s="12">
        <v>20.5</v>
      </c>
      <c r="C279" s="14">
        <v>398.42250000000041</v>
      </c>
      <c r="D279" s="14">
        <v>435.71500000000009</v>
      </c>
      <c r="E279" s="14">
        <v>507.02750000000026</v>
      </c>
      <c r="F279" s="14">
        <v>696.83249999999941</v>
      </c>
      <c r="G279" s="14">
        <v>790.75500000000034</v>
      </c>
      <c r="H279" s="14">
        <v>790.75500000000034</v>
      </c>
      <c r="I279" s="1" t="s">
        <v>10208</v>
      </c>
      <c r="J279" s="1" t="str">
        <f t="shared" si="9"/>
        <v>15N-</v>
      </c>
    </row>
    <row r="280" spans="1:10">
      <c r="A280" s="12" t="str">
        <f t="shared" si="8"/>
        <v>STBJ3-15N-21</v>
      </c>
      <c r="B280" s="12">
        <v>21</v>
      </c>
      <c r="C280" s="14">
        <v>406.7525000000004</v>
      </c>
      <c r="D280" s="14">
        <v>444.18500000000012</v>
      </c>
      <c r="E280" s="14">
        <v>517.23000000000025</v>
      </c>
      <c r="F280" s="14">
        <v>711.63749999999936</v>
      </c>
      <c r="G280" s="14">
        <v>806.8725000000004</v>
      </c>
      <c r="H280" s="14">
        <v>806.8725000000004</v>
      </c>
      <c r="I280" s="1" t="s">
        <v>10208</v>
      </c>
      <c r="J280" s="1" t="str">
        <f t="shared" si="9"/>
        <v>15N-</v>
      </c>
    </row>
    <row r="281" spans="1:10">
      <c r="A281" s="12" t="str">
        <f t="shared" si="8"/>
        <v>STBJ3-15N-21.5</v>
      </c>
      <c r="B281" s="12">
        <v>21.5</v>
      </c>
      <c r="C281" s="14">
        <v>415.08250000000038</v>
      </c>
      <c r="D281" s="14">
        <v>452.65500000000009</v>
      </c>
      <c r="E281" s="14">
        <v>527.43250000000035</v>
      </c>
      <c r="F281" s="14">
        <v>726.44249999999943</v>
      </c>
      <c r="G281" s="14">
        <v>822.99000000000046</v>
      </c>
      <c r="H281" s="14">
        <v>822.99000000000046</v>
      </c>
      <c r="I281" s="1" t="s">
        <v>10208</v>
      </c>
      <c r="J281" s="1" t="str">
        <f t="shared" si="9"/>
        <v>15N-</v>
      </c>
    </row>
    <row r="282" spans="1:10">
      <c r="A282" s="12" t="str">
        <f t="shared" si="8"/>
        <v>STBJ3-15N-22</v>
      </c>
      <c r="B282" s="12">
        <v>22</v>
      </c>
      <c r="C282" s="14">
        <v>423.41250000000036</v>
      </c>
      <c r="D282" s="14">
        <v>461.12500000000011</v>
      </c>
      <c r="E282" s="14">
        <v>537.63500000000033</v>
      </c>
      <c r="F282" s="14">
        <v>741.24749999999949</v>
      </c>
      <c r="G282" s="14">
        <v>839.10750000000053</v>
      </c>
      <c r="H282" s="14">
        <v>839.10750000000053</v>
      </c>
      <c r="I282" s="1" t="s">
        <v>10208</v>
      </c>
      <c r="J282" s="1" t="str">
        <f t="shared" si="9"/>
        <v>15N-</v>
      </c>
    </row>
    <row r="283" spans="1:10">
      <c r="A283" s="12" t="str">
        <f t="shared" si="8"/>
        <v>STBJ3-15N-22.5</v>
      </c>
      <c r="B283" s="12">
        <v>22.5</v>
      </c>
      <c r="C283" s="14">
        <v>431.74250000000035</v>
      </c>
      <c r="D283" s="14">
        <v>469.59500000000014</v>
      </c>
      <c r="E283" s="14">
        <v>547.83750000000032</v>
      </c>
      <c r="F283" s="14">
        <v>756.05249999999955</v>
      </c>
      <c r="G283" s="14">
        <v>855.22500000000059</v>
      </c>
      <c r="H283" s="14">
        <v>855.22500000000059</v>
      </c>
      <c r="I283" s="1" t="s">
        <v>10208</v>
      </c>
      <c r="J283" s="1" t="str">
        <f t="shared" si="9"/>
        <v>15N-</v>
      </c>
    </row>
    <row r="284" spans="1:10">
      <c r="A284" s="12" t="str">
        <f t="shared" si="8"/>
        <v>STBJ3-15N-23</v>
      </c>
      <c r="B284" s="12">
        <v>23</v>
      </c>
      <c r="C284" s="14">
        <v>440.07250000000033</v>
      </c>
      <c r="D284" s="14">
        <v>478.06500000000017</v>
      </c>
      <c r="E284" s="14">
        <v>558.04000000000042</v>
      </c>
      <c r="F284" s="14">
        <v>770.85749999999962</v>
      </c>
      <c r="G284" s="14">
        <v>871.34250000000065</v>
      </c>
      <c r="H284" s="14">
        <v>871.34250000000065</v>
      </c>
      <c r="I284" s="1" t="s">
        <v>10208</v>
      </c>
      <c r="J284" s="1" t="str">
        <f t="shared" si="9"/>
        <v>15N-</v>
      </c>
    </row>
    <row r="285" spans="1:10">
      <c r="A285" s="12" t="str">
        <f t="shared" si="8"/>
        <v>STBJ3-15N-23.5</v>
      </c>
      <c r="B285" s="12">
        <v>23.5</v>
      </c>
      <c r="C285" s="14">
        <v>448.40250000000032</v>
      </c>
      <c r="D285" s="14">
        <v>486.5350000000002</v>
      </c>
      <c r="E285" s="14">
        <v>568.2425000000004</v>
      </c>
      <c r="F285" s="14">
        <v>785.66249999999968</v>
      </c>
      <c r="G285" s="14">
        <v>887.46000000000072</v>
      </c>
      <c r="H285" s="14">
        <v>887.46000000000072</v>
      </c>
      <c r="I285" s="1" t="s">
        <v>10208</v>
      </c>
      <c r="J285" s="1" t="str">
        <f t="shared" si="9"/>
        <v>15N-</v>
      </c>
    </row>
    <row r="286" spans="1:10">
      <c r="A286" s="12" t="str">
        <f t="shared" si="8"/>
        <v>STBJ3-15N-24</v>
      </c>
      <c r="B286" s="12">
        <v>24</v>
      </c>
      <c r="C286" s="14">
        <v>456.7325000000003</v>
      </c>
      <c r="D286" s="14">
        <v>495.00500000000017</v>
      </c>
      <c r="E286" s="14">
        <v>578.4450000000005</v>
      </c>
      <c r="F286" s="14">
        <v>800.46749999999975</v>
      </c>
      <c r="G286" s="14">
        <v>903.57750000000078</v>
      </c>
      <c r="H286" s="14">
        <v>903.57750000000078</v>
      </c>
      <c r="I286" s="1" t="s">
        <v>10208</v>
      </c>
      <c r="J286" s="1" t="str">
        <f t="shared" si="9"/>
        <v>15N-</v>
      </c>
    </row>
    <row r="287" spans="1:10">
      <c r="A287" s="12" t="str">
        <f t="shared" si="8"/>
        <v>STBJ3-15N-24.5</v>
      </c>
      <c r="B287" s="12">
        <v>24.5</v>
      </c>
      <c r="C287" s="14">
        <v>465.06250000000028</v>
      </c>
      <c r="D287" s="14">
        <v>503.47500000000019</v>
      </c>
      <c r="E287" s="14">
        <v>588.64750000000049</v>
      </c>
      <c r="F287" s="14">
        <v>815.27249999999981</v>
      </c>
      <c r="G287" s="14">
        <v>919.69500000000085</v>
      </c>
      <c r="H287" s="14">
        <v>919.69500000000085</v>
      </c>
      <c r="I287" s="1" t="s">
        <v>10208</v>
      </c>
      <c r="J287" s="1" t="str">
        <f t="shared" si="9"/>
        <v>15N-</v>
      </c>
    </row>
    <row r="288" spans="1:10">
      <c r="A288" s="12" t="str">
        <f t="shared" si="8"/>
        <v>STBJ3-15N-25</v>
      </c>
      <c r="B288" s="12">
        <v>25</v>
      </c>
      <c r="C288" s="14">
        <v>473.39250000000027</v>
      </c>
      <c r="D288" s="14">
        <v>511.94500000000022</v>
      </c>
      <c r="E288" s="14">
        <v>598.85000000000048</v>
      </c>
      <c r="F288" s="14">
        <v>830.07749999999987</v>
      </c>
      <c r="G288" s="14">
        <v>935.81250000000091</v>
      </c>
      <c r="H288" s="14">
        <v>935.81250000000091</v>
      </c>
      <c r="I288" s="1" t="s">
        <v>10208</v>
      </c>
      <c r="J288" s="1" t="str">
        <f t="shared" si="9"/>
        <v>15N-</v>
      </c>
    </row>
    <row r="289" spans="1:10">
      <c r="A289" s="12" t="str">
        <f t="shared" si="8"/>
        <v>STBJ3-15N-25.5</v>
      </c>
      <c r="B289" s="12">
        <v>25.5</v>
      </c>
      <c r="C289" s="14">
        <v>481.72250000000025</v>
      </c>
      <c r="D289" s="14">
        <v>520.41500000000019</v>
      </c>
      <c r="E289" s="14">
        <v>609.05250000000058</v>
      </c>
      <c r="F289" s="14">
        <v>844.88249999999994</v>
      </c>
      <c r="G289" s="14">
        <v>951.93000000000097</v>
      </c>
      <c r="H289" s="14">
        <v>951.93000000000097</v>
      </c>
      <c r="I289" s="1" t="s">
        <v>10208</v>
      </c>
      <c r="J289" s="1" t="str">
        <f t="shared" si="9"/>
        <v>15N-</v>
      </c>
    </row>
    <row r="290" spans="1:10">
      <c r="A290" s="12" t="str">
        <f t="shared" si="8"/>
        <v>STBJ3-15N-26</v>
      </c>
      <c r="B290" s="12">
        <v>26</v>
      </c>
      <c r="C290" s="14">
        <v>490.05250000000024</v>
      </c>
      <c r="D290" s="14">
        <v>528.88500000000022</v>
      </c>
      <c r="E290" s="14">
        <v>619.25500000000056</v>
      </c>
      <c r="F290" s="14">
        <v>859.6875</v>
      </c>
      <c r="G290" s="14">
        <v>968.04750000000104</v>
      </c>
      <c r="H290" s="14">
        <v>968.04750000000104</v>
      </c>
      <c r="I290" s="1" t="s">
        <v>10208</v>
      </c>
      <c r="J290" s="1" t="str">
        <f t="shared" si="9"/>
        <v>15N-</v>
      </c>
    </row>
    <row r="291" spans="1:10">
      <c r="A291" s="12" t="str">
        <f t="shared" si="8"/>
        <v>STBJ3-15N-26.5</v>
      </c>
      <c r="B291" s="12">
        <v>26.5</v>
      </c>
      <c r="C291" s="14">
        <v>498.38250000000022</v>
      </c>
      <c r="D291" s="14">
        <v>537.35500000000025</v>
      </c>
      <c r="E291" s="14">
        <v>629.45750000000066</v>
      </c>
      <c r="F291" s="14">
        <v>874.49250000000006</v>
      </c>
      <c r="G291" s="14">
        <v>984.1650000000011</v>
      </c>
      <c r="H291" s="14">
        <v>984.1650000000011</v>
      </c>
      <c r="I291" s="1" t="s">
        <v>10208</v>
      </c>
      <c r="J291" s="1" t="str">
        <f t="shared" si="9"/>
        <v>15N-</v>
      </c>
    </row>
    <row r="292" spans="1:10">
      <c r="A292" s="12" t="str">
        <f t="shared" si="8"/>
        <v>STBJ3-15N-27</v>
      </c>
      <c r="B292" s="12">
        <v>27</v>
      </c>
      <c r="C292" s="14">
        <v>506.7125000000002</v>
      </c>
      <c r="D292" s="14">
        <v>545.82500000000027</v>
      </c>
      <c r="E292" s="14">
        <v>639.66000000000065</v>
      </c>
      <c r="F292" s="14">
        <v>889.29750000000013</v>
      </c>
      <c r="G292" s="14">
        <v>1000.2825000000012</v>
      </c>
      <c r="H292" s="14">
        <v>1000.2825000000012</v>
      </c>
      <c r="I292" s="1" t="s">
        <v>10208</v>
      </c>
      <c r="J292" s="1" t="str">
        <f t="shared" si="9"/>
        <v>15N-</v>
      </c>
    </row>
    <row r="293" spans="1:10">
      <c r="A293" s="12" t="str">
        <f t="shared" si="8"/>
        <v>STBJ3-15N-27.5</v>
      </c>
      <c r="B293" s="12">
        <v>27.5</v>
      </c>
      <c r="C293" s="14">
        <v>515.04250000000025</v>
      </c>
      <c r="D293" s="14">
        <v>554.2950000000003</v>
      </c>
      <c r="E293" s="14">
        <v>649.86250000000064</v>
      </c>
      <c r="F293" s="14">
        <v>904.10250000000008</v>
      </c>
      <c r="G293" s="14">
        <v>1016.4000000000012</v>
      </c>
      <c r="H293" s="14">
        <v>1016.4000000000012</v>
      </c>
      <c r="I293" s="1" t="s">
        <v>10208</v>
      </c>
      <c r="J293" s="1" t="str">
        <f t="shared" si="9"/>
        <v>15N-</v>
      </c>
    </row>
    <row r="294" spans="1:10">
      <c r="A294" s="12" t="str">
        <f t="shared" si="8"/>
        <v>STBJ3-15N-28</v>
      </c>
      <c r="B294" s="12">
        <v>28</v>
      </c>
      <c r="C294" s="14">
        <v>523.37250000000017</v>
      </c>
      <c r="D294" s="14">
        <v>562.76500000000033</v>
      </c>
      <c r="E294" s="14">
        <v>660.06500000000074</v>
      </c>
      <c r="F294" s="14">
        <v>918.90750000000014</v>
      </c>
      <c r="G294" s="14">
        <v>1032.5175000000013</v>
      </c>
      <c r="H294" s="14">
        <v>1032.5175000000013</v>
      </c>
      <c r="I294" s="1" t="s">
        <v>10208</v>
      </c>
      <c r="J294" s="1" t="str">
        <f t="shared" si="9"/>
        <v>15N-</v>
      </c>
    </row>
    <row r="295" spans="1:10">
      <c r="A295" s="12" t="str">
        <f t="shared" si="8"/>
        <v>STBJ3-15N-28.5</v>
      </c>
      <c r="B295" s="12">
        <v>28.5</v>
      </c>
      <c r="C295" s="14">
        <v>531.70250000000021</v>
      </c>
      <c r="D295" s="14">
        <v>571.23500000000035</v>
      </c>
      <c r="E295" s="14">
        <v>670.26750000000072</v>
      </c>
      <c r="F295" s="14">
        <v>933.7125000000002</v>
      </c>
      <c r="G295" s="14">
        <v>1048.6350000000014</v>
      </c>
      <c r="H295" s="14">
        <v>1048.6350000000014</v>
      </c>
      <c r="I295" s="1" t="s">
        <v>10208</v>
      </c>
      <c r="J295" s="1" t="str">
        <f t="shared" si="9"/>
        <v>15N-</v>
      </c>
    </row>
    <row r="296" spans="1:10">
      <c r="A296" s="12" t="str">
        <f t="shared" si="8"/>
        <v>STBJ3-15N-29</v>
      </c>
      <c r="B296" s="12">
        <v>29</v>
      </c>
      <c r="C296" s="14">
        <v>540.03250000000014</v>
      </c>
      <c r="D296" s="14">
        <v>579.70500000000038</v>
      </c>
      <c r="E296" s="14">
        <v>680.47000000000082</v>
      </c>
      <c r="F296" s="14">
        <v>948.51750000000027</v>
      </c>
      <c r="G296" s="14">
        <v>1064.7525000000014</v>
      </c>
      <c r="H296" s="14">
        <v>1064.7525000000014</v>
      </c>
      <c r="I296" s="1" t="s">
        <v>10208</v>
      </c>
      <c r="J296" s="1" t="str">
        <f t="shared" si="9"/>
        <v>15N-</v>
      </c>
    </row>
    <row r="297" spans="1:10">
      <c r="A297" s="12" t="str">
        <f t="shared" si="8"/>
        <v>STBJ3-15N-29.5</v>
      </c>
      <c r="B297" s="12">
        <v>29.5</v>
      </c>
      <c r="C297" s="14">
        <v>548.36250000000007</v>
      </c>
      <c r="D297" s="14">
        <v>588.17500000000041</v>
      </c>
      <c r="E297" s="14">
        <v>690.67250000000081</v>
      </c>
      <c r="F297" s="14">
        <v>963.32250000000033</v>
      </c>
      <c r="G297" s="14">
        <v>1080.8700000000015</v>
      </c>
      <c r="H297" s="14">
        <v>1080.8700000000015</v>
      </c>
      <c r="I297" s="1" t="s">
        <v>10208</v>
      </c>
      <c r="J297" s="1" t="str">
        <f t="shared" si="9"/>
        <v>15N-</v>
      </c>
    </row>
    <row r="298" spans="1:10">
      <c r="A298" s="12" t="str">
        <f t="shared" si="8"/>
        <v>STBJ3-15N-30</v>
      </c>
      <c r="B298" s="12">
        <v>30</v>
      </c>
      <c r="C298" s="14">
        <v>556.69250000000011</v>
      </c>
      <c r="D298" s="14">
        <v>596.64500000000032</v>
      </c>
      <c r="E298" s="14">
        <v>700.8750000000008</v>
      </c>
      <c r="F298" s="14">
        <v>978.1275000000004</v>
      </c>
      <c r="G298" s="14">
        <v>1096.9875000000015</v>
      </c>
      <c r="H298" s="14">
        <v>1096.9875000000015</v>
      </c>
      <c r="I298" s="1" t="s">
        <v>10208</v>
      </c>
      <c r="J298" s="1" t="str">
        <f t="shared" si="9"/>
        <v>15N-</v>
      </c>
    </row>
    <row r="299" spans="1:10">
      <c r="A299" s="12" t="str">
        <f t="shared" si="8"/>
        <v>STBJ3-15N-999999</v>
      </c>
      <c r="B299" s="12">
        <v>999999</v>
      </c>
      <c r="C299" s="14">
        <v>7.8924999999999983</v>
      </c>
      <c r="D299" s="14">
        <v>7.9974999999999987</v>
      </c>
      <c r="E299" s="14">
        <v>9.6949999999999985</v>
      </c>
      <c r="F299" s="14">
        <v>14.087499999999997</v>
      </c>
      <c r="G299" s="14">
        <v>15.329999999999998</v>
      </c>
      <c r="H299" s="14">
        <v>15.329999999999998</v>
      </c>
      <c r="I299" s="1" t="s">
        <v>10208</v>
      </c>
      <c r="J299" s="1" t="str">
        <f t="shared" si="9"/>
        <v>15N-</v>
      </c>
    </row>
    <row r="300" spans="1:10">
      <c r="A300" s="15" t="str">
        <f t="shared" si="8"/>
        <v>STBJ3-48N-10</v>
      </c>
      <c r="B300" s="15">
        <v>10</v>
      </c>
      <c r="C300" s="21">
        <v>233.04749999999996</v>
      </c>
      <c r="D300" s="21">
        <v>259.45499999999998</v>
      </c>
      <c r="E300" s="21">
        <v>282.43249999999995</v>
      </c>
      <c r="F300" s="21">
        <v>376.87999999999994</v>
      </c>
      <c r="G300" s="21">
        <v>471.99249999999995</v>
      </c>
      <c r="H300" s="21">
        <v>471.99249999999995</v>
      </c>
      <c r="I300" s="1" t="s">
        <v>10209</v>
      </c>
      <c r="J300" s="1" t="str">
        <f t="shared" si="9"/>
        <v>48N-</v>
      </c>
    </row>
    <row r="301" spans="1:10">
      <c r="A301" s="15" t="str">
        <f t="shared" si="8"/>
        <v>STBJ3-48N-10.5</v>
      </c>
      <c r="B301" s="15">
        <v>10.5</v>
      </c>
      <c r="C301" s="21">
        <v>241.74499999999995</v>
      </c>
      <c r="D301" s="21">
        <v>268.30999999999995</v>
      </c>
      <c r="E301" s="21">
        <v>291.86499999999995</v>
      </c>
      <c r="F301" s="21">
        <v>391.05499999999995</v>
      </c>
      <c r="G301" s="21">
        <v>488.86249999999995</v>
      </c>
      <c r="H301" s="21">
        <v>488.86249999999995</v>
      </c>
      <c r="I301" s="1" t="s">
        <v>10209</v>
      </c>
      <c r="J301" s="1" t="str">
        <f t="shared" si="9"/>
        <v>48N-</v>
      </c>
    </row>
    <row r="302" spans="1:10">
      <c r="A302" s="15" t="str">
        <f t="shared" si="8"/>
        <v>STBJ3-48N-11</v>
      </c>
      <c r="B302" s="15">
        <v>11</v>
      </c>
      <c r="C302" s="21">
        <v>250.44249999999997</v>
      </c>
      <c r="D302" s="21">
        <v>277.16499999999991</v>
      </c>
      <c r="E302" s="21">
        <v>301.29750000000001</v>
      </c>
      <c r="F302" s="21">
        <v>405.22999999999996</v>
      </c>
      <c r="G302" s="21">
        <v>505.73249999999996</v>
      </c>
      <c r="H302" s="21">
        <v>505.73249999999996</v>
      </c>
      <c r="I302" s="1" t="s">
        <v>10209</v>
      </c>
      <c r="J302" s="1" t="str">
        <f t="shared" si="9"/>
        <v>48N-</v>
      </c>
    </row>
    <row r="303" spans="1:10">
      <c r="A303" s="15" t="str">
        <f t="shared" si="8"/>
        <v>STBJ3-48N-11.5</v>
      </c>
      <c r="B303" s="15">
        <v>11.5</v>
      </c>
      <c r="C303" s="21">
        <v>259.14</v>
      </c>
      <c r="D303" s="21">
        <v>286.01999999999992</v>
      </c>
      <c r="E303" s="21">
        <v>310.73</v>
      </c>
      <c r="F303" s="21">
        <v>419.40499999999997</v>
      </c>
      <c r="G303" s="21">
        <v>522.60249999999996</v>
      </c>
      <c r="H303" s="21">
        <v>522.60249999999996</v>
      </c>
      <c r="I303" s="1" t="s">
        <v>10209</v>
      </c>
      <c r="J303" s="1" t="str">
        <f t="shared" si="9"/>
        <v>48N-</v>
      </c>
    </row>
    <row r="304" spans="1:10">
      <c r="A304" s="15" t="str">
        <f t="shared" si="8"/>
        <v>STBJ3-48N-12</v>
      </c>
      <c r="B304" s="15">
        <v>12</v>
      </c>
      <c r="C304" s="21">
        <v>267.83749999999998</v>
      </c>
      <c r="D304" s="21">
        <v>294.87499999999989</v>
      </c>
      <c r="E304" s="21">
        <v>320.16250000000002</v>
      </c>
      <c r="F304" s="21">
        <v>433.58</v>
      </c>
      <c r="G304" s="21">
        <v>539.47249999999997</v>
      </c>
      <c r="H304" s="21">
        <v>539.47249999999997</v>
      </c>
      <c r="I304" s="1" t="s">
        <v>10209</v>
      </c>
      <c r="J304" s="1" t="str">
        <f t="shared" si="9"/>
        <v>48N-</v>
      </c>
    </row>
    <row r="305" spans="1:10">
      <c r="A305" s="15" t="str">
        <f t="shared" si="8"/>
        <v>STBJ3-48N-12.5</v>
      </c>
      <c r="B305" s="15">
        <v>12.5</v>
      </c>
      <c r="C305" s="21">
        <v>276.53499999999997</v>
      </c>
      <c r="D305" s="21">
        <v>303.7299999999999</v>
      </c>
      <c r="E305" s="21">
        <v>329.59500000000003</v>
      </c>
      <c r="F305" s="21">
        <v>447.75499999999994</v>
      </c>
      <c r="G305" s="21">
        <v>556.34249999999997</v>
      </c>
      <c r="H305" s="21">
        <v>556.34249999999997</v>
      </c>
      <c r="I305" s="1" t="s">
        <v>10209</v>
      </c>
      <c r="J305" s="1" t="str">
        <f t="shared" si="9"/>
        <v>48N-</v>
      </c>
    </row>
    <row r="306" spans="1:10">
      <c r="A306" s="15" t="str">
        <f t="shared" si="8"/>
        <v>STBJ3-48N-13</v>
      </c>
      <c r="B306" s="15">
        <v>13</v>
      </c>
      <c r="C306" s="21">
        <v>285.23250000000002</v>
      </c>
      <c r="D306" s="21">
        <v>312.58499999999987</v>
      </c>
      <c r="E306" s="21">
        <v>339.02750000000003</v>
      </c>
      <c r="F306" s="21">
        <v>461.92999999999995</v>
      </c>
      <c r="G306" s="21">
        <v>573.21250000000009</v>
      </c>
      <c r="H306" s="21">
        <v>573.21250000000009</v>
      </c>
      <c r="I306" s="1" t="s">
        <v>10209</v>
      </c>
      <c r="J306" s="1" t="str">
        <f t="shared" si="9"/>
        <v>48N-</v>
      </c>
    </row>
    <row r="307" spans="1:10">
      <c r="A307" s="15" t="str">
        <f t="shared" si="8"/>
        <v>STBJ3-48N-13.5</v>
      </c>
      <c r="B307" s="15">
        <v>13.5</v>
      </c>
      <c r="C307" s="21">
        <v>293.93</v>
      </c>
      <c r="D307" s="21">
        <v>321.43999999999983</v>
      </c>
      <c r="E307" s="21">
        <v>348.46000000000009</v>
      </c>
      <c r="F307" s="21">
        <v>476.10499999999996</v>
      </c>
      <c r="G307" s="21">
        <v>590.0825000000001</v>
      </c>
      <c r="H307" s="21">
        <v>590.0825000000001</v>
      </c>
      <c r="I307" s="1" t="s">
        <v>10209</v>
      </c>
      <c r="J307" s="1" t="str">
        <f t="shared" si="9"/>
        <v>48N-</v>
      </c>
    </row>
    <row r="308" spans="1:10">
      <c r="A308" s="15" t="str">
        <f t="shared" si="8"/>
        <v>STBJ3-48N-14</v>
      </c>
      <c r="B308" s="15">
        <v>14</v>
      </c>
      <c r="C308" s="21">
        <v>302.6275</v>
      </c>
      <c r="D308" s="21">
        <v>330.29499999999985</v>
      </c>
      <c r="E308" s="21">
        <v>357.8925000000001</v>
      </c>
      <c r="F308" s="21">
        <v>490.28</v>
      </c>
      <c r="G308" s="21">
        <v>606.9525000000001</v>
      </c>
      <c r="H308" s="21">
        <v>606.9525000000001</v>
      </c>
      <c r="I308" s="1" t="s">
        <v>10209</v>
      </c>
      <c r="J308" s="1" t="str">
        <f t="shared" si="9"/>
        <v>48N-</v>
      </c>
    </row>
    <row r="309" spans="1:10">
      <c r="A309" s="15" t="str">
        <f t="shared" si="8"/>
        <v>STBJ3-48N-14.5</v>
      </c>
      <c r="B309" s="15">
        <v>14.5</v>
      </c>
      <c r="C309" s="21">
        <v>311.32500000000005</v>
      </c>
      <c r="D309" s="21">
        <v>339.14999999999981</v>
      </c>
      <c r="E309" s="21">
        <v>367.32500000000005</v>
      </c>
      <c r="F309" s="21">
        <v>504.45499999999993</v>
      </c>
      <c r="G309" s="21">
        <v>623.8225000000001</v>
      </c>
      <c r="H309" s="21">
        <v>623.8225000000001</v>
      </c>
      <c r="I309" s="1" t="s">
        <v>10209</v>
      </c>
      <c r="J309" s="1" t="str">
        <f t="shared" si="9"/>
        <v>48N-</v>
      </c>
    </row>
    <row r="310" spans="1:10">
      <c r="A310" s="15" t="str">
        <f t="shared" si="8"/>
        <v>STBJ3-48N-15</v>
      </c>
      <c r="B310" s="15">
        <v>15</v>
      </c>
      <c r="C310" s="21">
        <v>320.02250000000004</v>
      </c>
      <c r="D310" s="21">
        <v>348.00499999999982</v>
      </c>
      <c r="E310" s="21">
        <v>376.75750000000005</v>
      </c>
      <c r="F310" s="21">
        <v>518.63</v>
      </c>
      <c r="G310" s="21">
        <v>640.69250000000011</v>
      </c>
      <c r="H310" s="21">
        <v>640.69250000000011</v>
      </c>
      <c r="I310" s="1" t="s">
        <v>10209</v>
      </c>
      <c r="J310" s="1" t="str">
        <f t="shared" si="9"/>
        <v>48N-</v>
      </c>
    </row>
    <row r="311" spans="1:10">
      <c r="A311" s="15" t="str">
        <f t="shared" si="8"/>
        <v>STBJ3-48N-15.5</v>
      </c>
      <c r="B311" s="15">
        <v>15.5</v>
      </c>
      <c r="C311" s="21">
        <v>325.01000000000005</v>
      </c>
      <c r="D311" s="21">
        <v>352.88749999999982</v>
      </c>
      <c r="E311" s="21">
        <v>381.8850000000001</v>
      </c>
      <c r="F311" s="21">
        <v>526.8024999999999</v>
      </c>
      <c r="G311" s="21">
        <v>650.19500000000016</v>
      </c>
      <c r="H311" s="21">
        <v>650.19500000000016</v>
      </c>
      <c r="I311" s="1" t="s">
        <v>10209</v>
      </c>
      <c r="J311" s="1" t="str">
        <f t="shared" si="9"/>
        <v>48N-</v>
      </c>
    </row>
    <row r="312" spans="1:10">
      <c r="A312" s="15" t="str">
        <f t="shared" si="8"/>
        <v>STBJ3-48N-16</v>
      </c>
      <c r="B312" s="15">
        <v>16</v>
      </c>
      <c r="C312" s="21">
        <v>329.9975</v>
      </c>
      <c r="D312" s="21">
        <v>357.76999999999981</v>
      </c>
      <c r="E312" s="21">
        <v>387.01250000000016</v>
      </c>
      <c r="F312" s="21">
        <v>534.97499999999991</v>
      </c>
      <c r="G312" s="21">
        <v>659.69750000000022</v>
      </c>
      <c r="H312" s="21">
        <v>659.69750000000022</v>
      </c>
      <c r="I312" s="1" t="s">
        <v>10209</v>
      </c>
      <c r="J312" s="1" t="str">
        <f t="shared" si="9"/>
        <v>48N-</v>
      </c>
    </row>
    <row r="313" spans="1:10">
      <c r="A313" s="15" t="str">
        <f t="shared" si="8"/>
        <v>STBJ3-48N-16.5</v>
      </c>
      <c r="B313" s="15">
        <v>16.5</v>
      </c>
      <c r="C313" s="21">
        <v>334.98500000000001</v>
      </c>
      <c r="D313" s="21">
        <v>362.65249999999986</v>
      </c>
      <c r="E313" s="21">
        <v>392.14000000000016</v>
      </c>
      <c r="F313" s="21">
        <v>543.14749999999981</v>
      </c>
      <c r="G313" s="21">
        <v>669.20000000000016</v>
      </c>
      <c r="H313" s="21">
        <v>669.20000000000016</v>
      </c>
      <c r="I313" s="1" t="s">
        <v>10209</v>
      </c>
      <c r="J313" s="1" t="str">
        <f t="shared" si="9"/>
        <v>48N-</v>
      </c>
    </row>
    <row r="314" spans="1:10">
      <c r="A314" s="15" t="str">
        <f t="shared" si="8"/>
        <v>STBJ3-48N-17</v>
      </c>
      <c r="B314" s="15">
        <v>17</v>
      </c>
      <c r="C314" s="21">
        <v>339.97250000000003</v>
      </c>
      <c r="D314" s="21">
        <v>367.53499999999985</v>
      </c>
      <c r="E314" s="21">
        <v>397.26750000000021</v>
      </c>
      <c r="F314" s="21">
        <v>551.31999999999982</v>
      </c>
      <c r="G314" s="21">
        <v>678.70250000000021</v>
      </c>
      <c r="H314" s="21">
        <v>678.70250000000021</v>
      </c>
      <c r="I314" s="1" t="s">
        <v>10209</v>
      </c>
      <c r="J314" s="1" t="str">
        <f t="shared" si="9"/>
        <v>48N-</v>
      </c>
    </row>
    <row r="315" spans="1:10">
      <c r="A315" s="15" t="str">
        <f t="shared" si="8"/>
        <v>STBJ3-48N-17.5</v>
      </c>
      <c r="B315" s="15">
        <v>17.5</v>
      </c>
      <c r="C315" s="21">
        <v>344.96000000000004</v>
      </c>
      <c r="D315" s="21">
        <v>372.4174999999999</v>
      </c>
      <c r="E315" s="21">
        <v>402.39500000000021</v>
      </c>
      <c r="F315" s="21">
        <v>559.49249999999984</v>
      </c>
      <c r="G315" s="21">
        <v>688.20500000000027</v>
      </c>
      <c r="H315" s="21">
        <v>688.20500000000027</v>
      </c>
      <c r="I315" s="1" t="s">
        <v>10209</v>
      </c>
      <c r="J315" s="1" t="str">
        <f t="shared" si="9"/>
        <v>48N-</v>
      </c>
    </row>
    <row r="316" spans="1:10">
      <c r="A316" s="15" t="str">
        <f t="shared" si="8"/>
        <v>STBJ3-48N-18</v>
      </c>
      <c r="B316" s="15">
        <v>18</v>
      </c>
      <c r="C316" s="21">
        <v>349.94750000000005</v>
      </c>
      <c r="D316" s="21">
        <v>377.2999999999999</v>
      </c>
      <c r="E316" s="21">
        <v>407.52250000000026</v>
      </c>
      <c r="F316" s="21">
        <v>567.66499999999974</v>
      </c>
      <c r="G316" s="21">
        <v>697.70750000000032</v>
      </c>
      <c r="H316" s="21">
        <v>697.70750000000032</v>
      </c>
      <c r="I316" s="1" t="s">
        <v>10209</v>
      </c>
      <c r="J316" s="1" t="str">
        <f t="shared" si="9"/>
        <v>48N-</v>
      </c>
    </row>
    <row r="317" spans="1:10">
      <c r="A317" s="15" t="str">
        <f t="shared" si="8"/>
        <v>STBJ3-48N-18.5</v>
      </c>
      <c r="B317" s="15">
        <v>18.5</v>
      </c>
      <c r="C317" s="21">
        <v>354.935</v>
      </c>
      <c r="D317" s="21">
        <v>382.18249999999989</v>
      </c>
      <c r="E317" s="21">
        <v>412.65000000000032</v>
      </c>
      <c r="F317" s="21">
        <v>575.83749999999975</v>
      </c>
      <c r="G317" s="21">
        <v>707.21000000000038</v>
      </c>
      <c r="H317" s="21">
        <v>707.21000000000038</v>
      </c>
      <c r="I317" s="1" t="s">
        <v>10209</v>
      </c>
      <c r="J317" s="1" t="str">
        <f t="shared" si="9"/>
        <v>48N-</v>
      </c>
    </row>
    <row r="318" spans="1:10">
      <c r="A318" s="15" t="str">
        <f t="shared" si="8"/>
        <v>STBJ3-48N-19</v>
      </c>
      <c r="B318" s="15">
        <v>19</v>
      </c>
      <c r="C318" s="21">
        <v>359.92250000000001</v>
      </c>
      <c r="D318" s="21">
        <v>387.06499999999994</v>
      </c>
      <c r="E318" s="21">
        <v>417.77750000000032</v>
      </c>
      <c r="F318" s="21">
        <v>584.00999999999965</v>
      </c>
      <c r="G318" s="21">
        <v>716.71250000000032</v>
      </c>
      <c r="H318" s="21">
        <v>716.71250000000032</v>
      </c>
      <c r="I318" s="1" t="s">
        <v>10209</v>
      </c>
      <c r="J318" s="1" t="str">
        <f t="shared" si="9"/>
        <v>48N-</v>
      </c>
    </row>
    <row r="319" spans="1:10">
      <c r="A319" s="15" t="str">
        <f t="shared" si="8"/>
        <v>STBJ3-48N-19.5</v>
      </c>
      <c r="B319" s="15">
        <v>19.5</v>
      </c>
      <c r="C319" s="21">
        <v>364.91</v>
      </c>
      <c r="D319" s="21">
        <v>391.94749999999993</v>
      </c>
      <c r="E319" s="21">
        <v>422.90500000000037</v>
      </c>
      <c r="F319" s="21">
        <v>592.18249999999966</v>
      </c>
      <c r="G319" s="21">
        <v>726.21500000000026</v>
      </c>
      <c r="H319" s="21">
        <v>726.21500000000026</v>
      </c>
      <c r="I319" s="1" t="s">
        <v>10209</v>
      </c>
      <c r="J319" s="1" t="str">
        <f t="shared" si="9"/>
        <v>48N-</v>
      </c>
    </row>
    <row r="320" spans="1:10">
      <c r="A320" s="15" t="str">
        <f t="shared" si="8"/>
        <v>STBJ3-48N-20</v>
      </c>
      <c r="B320" s="15">
        <v>20</v>
      </c>
      <c r="C320" s="21">
        <v>369.89750000000004</v>
      </c>
      <c r="D320" s="21">
        <v>396.83</v>
      </c>
      <c r="E320" s="21">
        <v>428.03250000000037</v>
      </c>
      <c r="F320" s="21">
        <v>600.35499999999968</v>
      </c>
      <c r="G320" s="21">
        <v>735.71750000000031</v>
      </c>
      <c r="H320" s="21">
        <v>735.71750000000031</v>
      </c>
      <c r="I320" s="1" t="s">
        <v>10209</v>
      </c>
      <c r="J320" s="1" t="str">
        <f t="shared" si="9"/>
        <v>48N-</v>
      </c>
    </row>
    <row r="321" spans="1:10">
      <c r="A321" s="15" t="str">
        <f t="shared" si="8"/>
        <v>STBJ3-48N-20.5</v>
      </c>
      <c r="B321" s="15">
        <v>20.5</v>
      </c>
      <c r="C321" s="21">
        <v>377.79</v>
      </c>
      <c r="D321" s="21">
        <v>404.87999999999994</v>
      </c>
      <c r="E321" s="21">
        <v>436.60750000000041</v>
      </c>
      <c r="F321" s="21">
        <v>613.23499999999956</v>
      </c>
      <c r="G321" s="21">
        <v>751.04750000000035</v>
      </c>
      <c r="H321" s="21">
        <v>751.04750000000035</v>
      </c>
      <c r="I321" s="1" t="s">
        <v>10209</v>
      </c>
      <c r="J321" s="1" t="str">
        <f t="shared" si="9"/>
        <v>48N-</v>
      </c>
    </row>
    <row r="322" spans="1:10">
      <c r="A322" s="15" t="str">
        <f t="shared" si="8"/>
        <v>STBJ3-48N-21</v>
      </c>
      <c r="B322" s="15">
        <v>21</v>
      </c>
      <c r="C322" s="21">
        <v>385.6825</v>
      </c>
      <c r="D322" s="21">
        <v>412.92999999999995</v>
      </c>
      <c r="E322" s="21">
        <v>445.1825000000004</v>
      </c>
      <c r="F322" s="21">
        <v>626.11499999999955</v>
      </c>
      <c r="G322" s="21">
        <v>766.37750000000051</v>
      </c>
      <c r="H322" s="21">
        <v>766.37750000000051</v>
      </c>
      <c r="I322" s="1" t="s">
        <v>10209</v>
      </c>
      <c r="J322" s="1" t="str">
        <f t="shared" si="9"/>
        <v>48N-</v>
      </c>
    </row>
    <row r="323" spans="1:10">
      <c r="A323" s="15" t="str">
        <f t="shared" si="8"/>
        <v>STBJ3-48N-21.5</v>
      </c>
      <c r="B323" s="15">
        <v>21.5</v>
      </c>
      <c r="C323" s="21">
        <v>393.57499999999999</v>
      </c>
      <c r="D323" s="21">
        <v>420.97999999999996</v>
      </c>
      <c r="E323" s="21">
        <v>453.75750000000039</v>
      </c>
      <c r="F323" s="21">
        <v>638.99499999999955</v>
      </c>
      <c r="G323" s="21">
        <v>781.70750000000055</v>
      </c>
      <c r="H323" s="21">
        <v>781.70750000000055</v>
      </c>
      <c r="I323" s="1" t="s">
        <v>10209</v>
      </c>
      <c r="J323" s="1" t="str">
        <f t="shared" si="9"/>
        <v>48N-</v>
      </c>
    </row>
    <row r="324" spans="1:10">
      <c r="A324" s="15" t="str">
        <f t="shared" ref="A324:A387" si="10">CONCATENATE(I324,B324)</f>
        <v>STBJ3-48N-22</v>
      </c>
      <c r="B324" s="15">
        <v>22</v>
      </c>
      <c r="C324" s="21">
        <v>401.46749999999997</v>
      </c>
      <c r="D324" s="21">
        <v>429.03</v>
      </c>
      <c r="E324" s="21">
        <v>462.33250000000038</v>
      </c>
      <c r="F324" s="21">
        <v>651.87499999999955</v>
      </c>
      <c r="G324" s="21">
        <v>797.03750000000059</v>
      </c>
      <c r="H324" s="21">
        <v>797.03750000000059</v>
      </c>
      <c r="I324" s="1" t="s">
        <v>10209</v>
      </c>
      <c r="J324" s="1" t="str">
        <f t="shared" ref="J324:J387" si="11">RIGHT(I324,4)</f>
        <v>48N-</v>
      </c>
    </row>
    <row r="325" spans="1:10">
      <c r="A325" s="15" t="str">
        <f t="shared" si="10"/>
        <v>STBJ3-48N-22.5</v>
      </c>
      <c r="B325" s="15">
        <v>22.5</v>
      </c>
      <c r="C325" s="21">
        <v>409.35999999999996</v>
      </c>
      <c r="D325" s="21">
        <v>437.08</v>
      </c>
      <c r="E325" s="21">
        <v>470.90750000000037</v>
      </c>
      <c r="F325" s="21">
        <v>664.75499999999954</v>
      </c>
      <c r="G325" s="21">
        <v>812.36750000000063</v>
      </c>
      <c r="H325" s="21">
        <v>812.36750000000063</v>
      </c>
      <c r="I325" s="1" t="s">
        <v>10209</v>
      </c>
      <c r="J325" s="1" t="str">
        <f t="shared" si="11"/>
        <v>48N-</v>
      </c>
    </row>
    <row r="326" spans="1:10">
      <c r="A326" s="15" t="str">
        <f t="shared" si="10"/>
        <v>STBJ3-48N-23</v>
      </c>
      <c r="B326" s="15">
        <v>23</v>
      </c>
      <c r="C326" s="21">
        <v>417.25249999999994</v>
      </c>
      <c r="D326" s="21">
        <v>445.12999999999994</v>
      </c>
      <c r="E326" s="21">
        <v>479.48250000000036</v>
      </c>
      <c r="F326" s="21">
        <v>677.63499999999954</v>
      </c>
      <c r="G326" s="21">
        <v>827.69750000000067</v>
      </c>
      <c r="H326" s="21">
        <v>827.69750000000067</v>
      </c>
      <c r="I326" s="1" t="s">
        <v>10209</v>
      </c>
      <c r="J326" s="1" t="str">
        <f t="shared" si="11"/>
        <v>48N-</v>
      </c>
    </row>
    <row r="327" spans="1:10">
      <c r="A327" s="15" t="str">
        <f t="shared" si="10"/>
        <v>STBJ3-48N-23.5</v>
      </c>
      <c r="B327" s="15">
        <v>23.5</v>
      </c>
      <c r="C327" s="21">
        <v>425.14499999999992</v>
      </c>
      <c r="D327" s="21">
        <v>453.17999999999995</v>
      </c>
      <c r="E327" s="21">
        <v>488.0575000000004</v>
      </c>
      <c r="F327" s="21">
        <v>690.51499999999953</v>
      </c>
      <c r="G327" s="21">
        <v>843.02750000000083</v>
      </c>
      <c r="H327" s="21">
        <v>843.02750000000083</v>
      </c>
      <c r="I327" s="1" t="s">
        <v>10209</v>
      </c>
      <c r="J327" s="1" t="str">
        <f t="shared" si="11"/>
        <v>48N-</v>
      </c>
    </row>
    <row r="328" spans="1:10">
      <c r="A328" s="15" t="str">
        <f t="shared" si="10"/>
        <v>STBJ3-48N-24</v>
      </c>
      <c r="B328" s="15">
        <v>24</v>
      </c>
      <c r="C328" s="21">
        <v>433.03749999999991</v>
      </c>
      <c r="D328" s="21">
        <v>461.22999999999996</v>
      </c>
      <c r="E328" s="21">
        <v>496.63250000000039</v>
      </c>
      <c r="F328" s="21">
        <v>703.39499999999953</v>
      </c>
      <c r="G328" s="21">
        <v>858.35750000000087</v>
      </c>
      <c r="H328" s="21">
        <v>858.35750000000087</v>
      </c>
      <c r="I328" s="1" t="s">
        <v>10209</v>
      </c>
      <c r="J328" s="1" t="str">
        <f t="shared" si="11"/>
        <v>48N-</v>
      </c>
    </row>
    <row r="329" spans="1:10">
      <c r="A329" s="15" t="str">
        <f t="shared" si="10"/>
        <v>STBJ3-48N-24.5</v>
      </c>
      <c r="B329" s="15">
        <v>24.5</v>
      </c>
      <c r="C329" s="21">
        <v>440.92999999999989</v>
      </c>
      <c r="D329" s="21">
        <v>469.28</v>
      </c>
      <c r="E329" s="21">
        <v>505.20750000000038</v>
      </c>
      <c r="F329" s="21">
        <v>716.27499999999952</v>
      </c>
      <c r="G329" s="21">
        <v>873.68750000000091</v>
      </c>
      <c r="H329" s="21">
        <v>873.68750000000091</v>
      </c>
      <c r="I329" s="1" t="s">
        <v>10209</v>
      </c>
      <c r="J329" s="1" t="str">
        <f t="shared" si="11"/>
        <v>48N-</v>
      </c>
    </row>
    <row r="330" spans="1:10">
      <c r="A330" s="15" t="str">
        <f t="shared" si="10"/>
        <v>STBJ3-48N-25</v>
      </c>
      <c r="B330" s="15">
        <v>25</v>
      </c>
      <c r="C330" s="21">
        <v>448.82249999999988</v>
      </c>
      <c r="D330" s="21">
        <v>477.32999999999993</v>
      </c>
      <c r="E330" s="21">
        <v>513.78250000000037</v>
      </c>
      <c r="F330" s="21">
        <v>729.15499999999952</v>
      </c>
      <c r="G330" s="21">
        <v>889.01750000000095</v>
      </c>
      <c r="H330" s="21">
        <v>889.01750000000095</v>
      </c>
      <c r="I330" s="1" t="s">
        <v>10209</v>
      </c>
      <c r="J330" s="1" t="str">
        <f t="shared" si="11"/>
        <v>48N-</v>
      </c>
    </row>
    <row r="331" spans="1:10">
      <c r="A331" s="15" t="str">
        <f t="shared" si="10"/>
        <v>STBJ3-48N-25.5</v>
      </c>
      <c r="B331" s="15">
        <v>25.5</v>
      </c>
      <c r="C331" s="21">
        <v>456.71499999999986</v>
      </c>
      <c r="D331" s="21">
        <v>485.37999999999994</v>
      </c>
      <c r="E331" s="21">
        <v>522.35750000000041</v>
      </c>
      <c r="F331" s="21">
        <v>742.03499999999963</v>
      </c>
      <c r="G331" s="21">
        <v>904.34750000000099</v>
      </c>
      <c r="H331" s="21">
        <v>904.34750000000099</v>
      </c>
      <c r="I331" s="1" t="s">
        <v>10209</v>
      </c>
      <c r="J331" s="1" t="str">
        <f t="shared" si="11"/>
        <v>48N-</v>
      </c>
    </row>
    <row r="332" spans="1:10">
      <c r="A332" s="15" t="str">
        <f t="shared" si="10"/>
        <v>STBJ3-48N-26</v>
      </c>
      <c r="B332" s="15">
        <v>26</v>
      </c>
      <c r="C332" s="21">
        <v>464.60749999999985</v>
      </c>
      <c r="D332" s="21">
        <v>493.42999999999995</v>
      </c>
      <c r="E332" s="21">
        <v>530.93250000000035</v>
      </c>
      <c r="F332" s="21">
        <v>754.91499999999962</v>
      </c>
      <c r="G332" s="21">
        <v>919.67750000000103</v>
      </c>
      <c r="H332" s="21">
        <v>919.67750000000103</v>
      </c>
      <c r="I332" s="1" t="s">
        <v>10209</v>
      </c>
      <c r="J332" s="1" t="str">
        <f t="shared" si="11"/>
        <v>48N-</v>
      </c>
    </row>
    <row r="333" spans="1:10">
      <c r="A333" s="15" t="str">
        <f t="shared" si="10"/>
        <v>STBJ3-48N-26.5</v>
      </c>
      <c r="B333" s="15">
        <v>26.5</v>
      </c>
      <c r="C333" s="21">
        <v>472.49999999999983</v>
      </c>
      <c r="D333" s="21">
        <v>501.47999999999996</v>
      </c>
      <c r="E333" s="21">
        <v>539.50750000000039</v>
      </c>
      <c r="F333" s="21">
        <v>767.79499999999973</v>
      </c>
      <c r="G333" s="21">
        <v>935.00750000000119</v>
      </c>
      <c r="H333" s="21">
        <v>935.00750000000119</v>
      </c>
      <c r="I333" s="1" t="s">
        <v>10209</v>
      </c>
      <c r="J333" s="1" t="str">
        <f t="shared" si="11"/>
        <v>48N-</v>
      </c>
    </row>
    <row r="334" spans="1:10">
      <c r="A334" s="15" t="str">
        <f t="shared" si="10"/>
        <v>STBJ3-48N-27</v>
      </c>
      <c r="B334" s="15">
        <v>27</v>
      </c>
      <c r="C334" s="21">
        <v>480.39249999999981</v>
      </c>
      <c r="D334" s="21">
        <v>509.53</v>
      </c>
      <c r="E334" s="21">
        <v>548.08250000000032</v>
      </c>
      <c r="F334" s="21">
        <v>780.67499999999984</v>
      </c>
      <c r="G334" s="21">
        <v>950.33750000000123</v>
      </c>
      <c r="H334" s="21">
        <v>950.33750000000123</v>
      </c>
      <c r="I334" s="1" t="s">
        <v>10209</v>
      </c>
      <c r="J334" s="1" t="str">
        <f t="shared" si="11"/>
        <v>48N-</v>
      </c>
    </row>
    <row r="335" spans="1:10">
      <c r="A335" s="15" t="str">
        <f t="shared" si="10"/>
        <v>STBJ3-48N-27.5</v>
      </c>
      <c r="B335" s="15">
        <v>27.5</v>
      </c>
      <c r="C335" s="21">
        <v>488.2849999999998</v>
      </c>
      <c r="D335" s="21">
        <v>517.57999999999993</v>
      </c>
      <c r="E335" s="21">
        <v>556.65750000000037</v>
      </c>
      <c r="F335" s="21">
        <v>793.55499999999984</v>
      </c>
      <c r="G335" s="21">
        <v>965.66750000000127</v>
      </c>
      <c r="H335" s="21">
        <v>965.66750000000127</v>
      </c>
      <c r="I335" s="1" t="s">
        <v>10209</v>
      </c>
      <c r="J335" s="1" t="str">
        <f t="shared" si="11"/>
        <v>48N-</v>
      </c>
    </row>
    <row r="336" spans="1:10">
      <c r="A336" s="15" t="str">
        <f t="shared" si="10"/>
        <v>STBJ3-48N-28</v>
      </c>
      <c r="B336" s="15">
        <v>28</v>
      </c>
      <c r="C336" s="21">
        <v>496.17749999999978</v>
      </c>
      <c r="D336" s="21">
        <v>525.63</v>
      </c>
      <c r="E336" s="21">
        <v>565.23250000000041</v>
      </c>
      <c r="F336" s="21">
        <v>806.43499999999995</v>
      </c>
      <c r="G336" s="21">
        <v>980.99750000000131</v>
      </c>
      <c r="H336" s="21">
        <v>980.99750000000131</v>
      </c>
      <c r="I336" s="1" t="s">
        <v>10209</v>
      </c>
      <c r="J336" s="1" t="str">
        <f t="shared" si="11"/>
        <v>48N-</v>
      </c>
    </row>
    <row r="337" spans="1:10">
      <c r="A337" s="15" t="str">
        <f t="shared" si="10"/>
        <v>STBJ3-48N-28.5</v>
      </c>
      <c r="B337" s="15">
        <v>28.5</v>
      </c>
      <c r="C337" s="21">
        <v>504.06999999999977</v>
      </c>
      <c r="D337" s="21">
        <v>533.67999999999995</v>
      </c>
      <c r="E337" s="21">
        <v>573.80750000000035</v>
      </c>
      <c r="F337" s="21">
        <v>819.31499999999994</v>
      </c>
      <c r="G337" s="21">
        <v>996.32750000000135</v>
      </c>
      <c r="H337" s="21">
        <v>996.32750000000135</v>
      </c>
      <c r="I337" s="1" t="s">
        <v>10209</v>
      </c>
      <c r="J337" s="1" t="str">
        <f t="shared" si="11"/>
        <v>48N-</v>
      </c>
    </row>
    <row r="338" spans="1:10">
      <c r="A338" s="15" t="str">
        <f t="shared" si="10"/>
        <v>STBJ3-48N-29</v>
      </c>
      <c r="B338" s="15">
        <v>29</v>
      </c>
      <c r="C338" s="21">
        <v>511.96249999999975</v>
      </c>
      <c r="D338" s="21">
        <v>541.7299999999999</v>
      </c>
      <c r="E338" s="21">
        <v>582.38250000000039</v>
      </c>
      <c r="F338" s="21">
        <v>832.19500000000005</v>
      </c>
      <c r="G338" s="21">
        <v>1011.6575000000015</v>
      </c>
      <c r="H338" s="21">
        <v>1011.6575000000015</v>
      </c>
      <c r="I338" s="1" t="s">
        <v>10209</v>
      </c>
      <c r="J338" s="1" t="str">
        <f t="shared" si="11"/>
        <v>48N-</v>
      </c>
    </row>
    <row r="339" spans="1:10">
      <c r="A339" s="15" t="str">
        <f t="shared" si="10"/>
        <v>STBJ3-48N-29.5</v>
      </c>
      <c r="B339" s="15">
        <v>29.5</v>
      </c>
      <c r="C339" s="21">
        <v>519.85499999999968</v>
      </c>
      <c r="D339" s="21">
        <v>549.78</v>
      </c>
      <c r="E339" s="21">
        <v>590.95750000000032</v>
      </c>
      <c r="F339" s="21">
        <v>845.07500000000016</v>
      </c>
      <c r="G339" s="21">
        <v>1026.9875000000015</v>
      </c>
      <c r="H339" s="21">
        <v>1026.9875000000015</v>
      </c>
      <c r="I339" s="1" t="s">
        <v>10209</v>
      </c>
      <c r="J339" s="1" t="str">
        <f t="shared" si="11"/>
        <v>48N-</v>
      </c>
    </row>
    <row r="340" spans="1:10">
      <c r="A340" s="15" t="str">
        <f t="shared" si="10"/>
        <v>STBJ3-48N-30</v>
      </c>
      <c r="B340" s="15">
        <v>30</v>
      </c>
      <c r="C340" s="21">
        <v>527.74749999999972</v>
      </c>
      <c r="D340" s="21">
        <v>557.82999999999993</v>
      </c>
      <c r="E340" s="21">
        <v>599.53250000000037</v>
      </c>
      <c r="F340" s="21">
        <v>857.95500000000015</v>
      </c>
      <c r="G340" s="21">
        <v>1042.3175000000017</v>
      </c>
      <c r="H340" s="21">
        <v>1042.3175000000017</v>
      </c>
      <c r="I340" s="1" t="s">
        <v>10209</v>
      </c>
      <c r="J340" s="1" t="str">
        <f t="shared" si="11"/>
        <v>48N-</v>
      </c>
    </row>
    <row r="341" spans="1:10">
      <c r="A341" s="15" t="str">
        <f t="shared" si="10"/>
        <v>STBJ3-48N-999999</v>
      </c>
      <c r="B341" s="15">
        <v>999999</v>
      </c>
      <c r="C341" s="21">
        <v>7.4899999999999993</v>
      </c>
      <c r="D341" s="21">
        <v>7.6124999999999998</v>
      </c>
      <c r="E341" s="21">
        <v>7.6649999999999991</v>
      </c>
      <c r="F341" s="21">
        <v>11.829999999999998</v>
      </c>
      <c r="G341" s="21">
        <v>14.559999999999999</v>
      </c>
      <c r="H341" s="21">
        <v>14.559999999999999</v>
      </c>
      <c r="I341" s="1" t="s">
        <v>10209</v>
      </c>
      <c r="J341" s="1" t="str">
        <f t="shared" si="11"/>
        <v>48N-</v>
      </c>
    </row>
    <row r="342" spans="1:10">
      <c r="A342" s="11" t="str">
        <f t="shared" si="10"/>
        <v>STBJ4-15D-0.5</v>
      </c>
      <c r="B342" s="11">
        <v>0.5</v>
      </c>
      <c r="C342" s="13">
        <v>49.402499999999996</v>
      </c>
      <c r="D342" s="13">
        <v>55.212499999999999</v>
      </c>
      <c r="E342" s="13">
        <v>63.910000000000004</v>
      </c>
      <c r="F342" s="13">
        <v>87.132499999999993</v>
      </c>
      <c r="G342" s="13">
        <v>107.46749999999997</v>
      </c>
      <c r="H342" s="13">
        <v>107.46749999999997</v>
      </c>
      <c r="I342" s="1" t="s">
        <v>10210</v>
      </c>
      <c r="J342" s="1" t="str">
        <f t="shared" si="11"/>
        <v>15D-</v>
      </c>
    </row>
    <row r="343" spans="1:10">
      <c r="A343" s="11" t="str">
        <f t="shared" si="10"/>
        <v>STBJ4-15D-1</v>
      </c>
      <c r="B343" s="11">
        <v>1</v>
      </c>
      <c r="C343" s="13">
        <v>60.41</v>
      </c>
      <c r="D343" s="13">
        <v>69.247499999999988</v>
      </c>
      <c r="E343" s="13">
        <v>79.100000000000009</v>
      </c>
      <c r="F343" s="13">
        <v>105.22749999999999</v>
      </c>
      <c r="G343" s="13">
        <v>129.76249999999996</v>
      </c>
      <c r="H343" s="13">
        <v>129.76249999999996</v>
      </c>
      <c r="I343" s="1" t="s">
        <v>10210</v>
      </c>
      <c r="J343" s="1" t="str">
        <f t="shared" si="11"/>
        <v>15D-</v>
      </c>
    </row>
    <row r="344" spans="1:10">
      <c r="A344" s="11" t="str">
        <f t="shared" si="10"/>
        <v>STBJ4-15D-1.5</v>
      </c>
      <c r="B344" s="11">
        <v>1.5</v>
      </c>
      <c r="C344" s="13">
        <v>71.41749999999999</v>
      </c>
      <c r="D344" s="13">
        <v>83.282499999999985</v>
      </c>
      <c r="E344" s="13">
        <v>94.29</v>
      </c>
      <c r="F344" s="13">
        <v>123.32249999999998</v>
      </c>
      <c r="G344" s="13">
        <v>152.05749999999998</v>
      </c>
      <c r="H344" s="13">
        <v>152.05749999999998</v>
      </c>
      <c r="I344" s="1" t="s">
        <v>10210</v>
      </c>
      <c r="J344" s="1" t="str">
        <f t="shared" si="11"/>
        <v>15D-</v>
      </c>
    </row>
    <row r="345" spans="1:10">
      <c r="A345" s="11" t="str">
        <f t="shared" si="10"/>
        <v>STBJ4-15D-2</v>
      </c>
      <c r="B345" s="11">
        <v>2</v>
      </c>
      <c r="C345" s="13">
        <v>82.424999999999983</v>
      </c>
      <c r="D345" s="13">
        <v>97.317499999999981</v>
      </c>
      <c r="E345" s="13">
        <v>109.48</v>
      </c>
      <c r="F345" s="13">
        <v>141.41749999999996</v>
      </c>
      <c r="G345" s="13">
        <v>174.35249999999996</v>
      </c>
      <c r="H345" s="13">
        <v>174.35249999999996</v>
      </c>
      <c r="I345" s="1" t="s">
        <v>10210</v>
      </c>
      <c r="J345" s="1" t="str">
        <f t="shared" si="11"/>
        <v>15D-</v>
      </c>
    </row>
    <row r="346" spans="1:10">
      <c r="A346" s="11" t="str">
        <f t="shared" si="10"/>
        <v>STBJ4-15D-2.5</v>
      </c>
      <c r="B346" s="11">
        <v>2.5</v>
      </c>
      <c r="C346" s="13">
        <v>93.43249999999999</v>
      </c>
      <c r="D346" s="13">
        <v>111.35249999999999</v>
      </c>
      <c r="E346" s="13">
        <v>124.66999999999999</v>
      </c>
      <c r="F346" s="13">
        <v>159.51249999999996</v>
      </c>
      <c r="G346" s="13">
        <v>196.64749999999995</v>
      </c>
      <c r="H346" s="13">
        <v>196.64749999999995</v>
      </c>
      <c r="I346" s="1" t="s">
        <v>10210</v>
      </c>
      <c r="J346" s="1" t="str">
        <f t="shared" si="11"/>
        <v>15D-</v>
      </c>
    </row>
    <row r="347" spans="1:10">
      <c r="A347" s="11" t="str">
        <f t="shared" si="10"/>
        <v>STBJ4-15D-3</v>
      </c>
      <c r="B347" s="11">
        <v>3</v>
      </c>
      <c r="C347" s="13">
        <v>104.43999999999998</v>
      </c>
      <c r="D347" s="13">
        <v>125.38749999999999</v>
      </c>
      <c r="E347" s="13">
        <v>139.85999999999999</v>
      </c>
      <c r="F347" s="13">
        <v>177.60749999999996</v>
      </c>
      <c r="G347" s="13">
        <v>218.94249999999997</v>
      </c>
      <c r="H347" s="13">
        <v>218.94249999999997</v>
      </c>
      <c r="I347" s="1" t="s">
        <v>10210</v>
      </c>
      <c r="J347" s="1" t="str">
        <f t="shared" si="11"/>
        <v>15D-</v>
      </c>
    </row>
    <row r="348" spans="1:10">
      <c r="A348" s="11" t="str">
        <f t="shared" si="10"/>
        <v>STBJ4-15D-3.5</v>
      </c>
      <c r="B348" s="11">
        <v>3.5</v>
      </c>
      <c r="C348" s="13">
        <v>115.44749999999998</v>
      </c>
      <c r="D348" s="13">
        <v>139.42249999999999</v>
      </c>
      <c r="E348" s="13">
        <v>155.04999999999998</v>
      </c>
      <c r="F348" s="13">
        <v>195.70249999999999</v>
      </c>
      <c r="G348" s="13">
        <v>241.23749999999998</v>
      </c>
      <c r="H348" s="13">
        <v>241.23749999999998</v>
      </c>
      <c r="I348" s="1" t="s">
        <v>10210</v>
      </c>
      <c r="J348" s="1" t="str">
        <f t="shared" si="11"/>
        <v>15D-</v>
      </c>
    </row>
    <row r="349" spans="1:10">
      <c r="A349" s="11" t="str">
        <f t="shared" si="10"/>
        <v>STBJ4-15D-4</v>
      </c>
      <c r="B349" s="11">
        <v>4</v>
      </c>
      <c r="C349" s="13">
        <v>126.45499999999997</v>
      </c>
      <c r="D349" s="13">
        <v>153.45750000000001</v>
      </c>
      <c r="E349" s="13">
        <v>170.23999999999995</v>
      </c>
      <c r="F349" s="13">
        <v>213.79749999999999</v>
      </c>
      <c r="G349" s="13">
        <v>263.53250000000003</v>
      </c>
      <c r="H349" s="13">
        <v>263.53250000000003</v>
      </c>
      <c r="I349" s="1" t="s">
        <v>10210</v>
      </c>
      <c r="J349" s="1" t="str">
        <f t="shared" si="11"/>
        <v>15D-</v>
      </c>
    </row>
    <row r="350" spans="1:10">
      <c r="A350" s="11" t="str">
        <f t="shared" si="10"/>
        <v>STBJ4-15D-4.5</v>
      </c>
      <c r="B350" s="11">
        <v>4.5</v>
      </c>
      <c r="C350" s="13">
        <v>137.46249999999998</v>
      </c>
      <c r="D350" s="13">
        <v>167.49250000000001</v>
      </c>
      <c r="E350" s="13">
        <v>185.42999999999998</v>
      </c>
      <c r="F350" s="13">
        <v>231.89250000000001</v>
      </c>
      <c r="G350" s="13">
        <v>285.82749999999999</v>
      </c>
      <c r="H350" s="13">
        <v>285.82749999999999</v>
      </c>
      <c r="I350" s="1" t="s">
        <v>10210</v>
      </c>
      <c r="J350" s="1" t="str">
        <f t="shared" si="11"/>
        <v>15D-</v>
      </c>
    </row>
    <row r="351" spans="1:10">
      <c r="A351" s="11" t="str">
        <f t="shared" si="10"/>
        <v>STBJ4-15D-5</v>
      </c>
      <c r="B351" s="11">
        <v>5</v>
      </c>
      <c r="C351" s="13">
        <v>148.46999999999997</v>
      </c>
      <c r="D351" s="13">
        <v>181.52750000000003</v>
      </c>
      <c r="E351" s="13">
        <v>200.61999999999998</v>
      </c>
      <c r="F351" s="13">
        <v>249.98750000000001</v>
      </c>
      <c r="G351" s="13">
        <v>308.1225</v>
      </c>
      <c r="H351" s="13">
        <v>308.1225</v>
      </c>
      <c r="I351" s="1" t="s">
        <v>10210</v>
      </c>
      <c r="J351" s="1" t="str">
        <f t="shared" si="11"/>
        <v>15D-</v>
      </c>
    </row>
    <row r="352" spans="1:10">
      <c r="A352" s="12" t="str">
        <f t="shared" si="10"/>
        <v>STBJ4-15N-0.5</v>
      </c>
      <c r="B352" s="12">
        <v>0.5</v>
      </c>
      <c r="C352" s="14">
        <v>75.547499999999985</v>
      </c>
      <c r="D352" s="14">
        <v>78.434999999999988</v>
      </c>
      <c r="E352" s="14">
        <v>87.132499999999993</v>
      </c>
      <c r="F352" s="14">
        <v>116.18249999999999</v>
      </c>
      <c r="G352" s="14">
        <v>133.57749999999999</v>
      </c>
      <c r="H352" s="14">
        <v>133.57749999999999</v>
      </c>
      <c r="I352" s="1" t="s">
        <v>10211</v>
      </c>
      <c r="J352" s="1" t="str">
        <f t="shared" si="11"/>
        <v>15N-</v>
      </c>
    </row>
    <row r="353" spans="1:10">
      <c r="A353" s="12" t="str">
        <f t="shared" si="10"/>
        <v>STBJ4-15N-1</v>
      </c>
      <c r="B353" s="12">
        <v>1</v>
      </c>
      <c r="C353" s="14">
        <v>86.554999999999978</v>
      </c>
      <c r="D353" s="14">
        <v>92.469999999999985</v>
      </c>
      <c r="E353" s="14">
        <v>102.32249999999998</v>
      </c>
      <c r="F353" s="14">
        <v>134.27749999999997</v>
      </c>
      <c r="G353" s="14">
        <v>155.87249999999997</v>
      </c>
      <c r="H353" s="14">
        <v>155.87249999999997</v>
      </c>
      <c r="I353" s="1" t="s">
        <v>10211</v>
      </c>
      <c r="J353" s="1" t="str">
        <f t="shared" si="11"/>
        <v>15N-</v>
      </c>
    </row>
    <row r="354" spans="1:10">
      <c r="A354" s="12" t="str">
        <f t="shared" si="10"/>
        <v>STBJ4-15N-1.5</v>
      </c>
      <c r="B354" s="12">
        <v>1.5</v>
      </c>
      <c r="C354" s="14">
        <v>97.562499999999972</v>
      </c>
      <c r="D354" s="14">
        <v>106.50499999999998</v>
      </c>
      <c r="E354" s="14">
        <v>117.51249999999997</v>
      </c>
      <c r="F354" s="14">
        <v>152.37249999999997</v>
      </c>
      <c r="G354" s="14">
        <v>178.16749999999996</v>
      </c>
      <c r="H354" s="14">
        <v>178.16749999999996</v>
      </c>
      <c r="I354" s="1" t="s">
        <v>10211</v>
      </c>
      <c r="J354" s="1" t="str">
        <f t="shared" si="11"/>
        <v>15N-</v>
      </c>
    </row>
    <row r="355" spans="1:10">
      <c r="A355" s="12" t="str">
        <f t="shared" si="10"/>
        <v>STBJ4-15N-2</v>
      </c>
      <c r="B355" s="12">
        <v>2</v>
      </c>
      <c r="C355" s="14">
        <v>108.56999999999996</v>
      </c>
      <c r="D355" s="14">
        <v>120.53999999999998</v>
      </c>
      <c r="E355" s="14">
        <v>132.70249999999996</v>
      </c>
      <c r="F355" s="14">
        <v>170.46749999999997</v>
      </c>
      <c r="G355" s="14">
        <v>200.46249999999998</v>
      </c>
      <c r="H355" s="14">
        <v>200.46249999999998</v>
      </c>
      <c r="I355" s="1" t="s">
        <v>10211</v>
      </c>
      <c r="J355" s="1" t="str">
        <f t="shared" si="11"/>
        <v>15N-</v>
      </c>
    </row>
    <row r="356" spans="1:10">
      <c r="A356" s="12" t="str">
        <f t="shared" si="10"/>
        <v>STBJ4-15N-2.5</v>
      </c>
      <c r="B356" s="12">
        <v>2.5</v>
      </c>
      <c r="C356" s="14">
        <v>119.57749999999996</v>
      </c>
      <c r="D356" s="14">
        <v>134.57499999999999</v>
      </c>
      <c r="E356" s="14">
        <v>147.89249999999996</v>
      </c>
      <c r="F356" s="14">
        <v>188.5625</v>
      </c>
      <c r="G356" s="14">
        <v>222.75749999999999</v>
      </c>
      <c r="H356" s="14">
        <v>222.75749999999999</v>
      </c>
      <c r="I356" s="1" t="s">
        <v>10211</v>
      </c>
      <c r="J356" s="1" t="str">
        <f t="shared" si="11"/>
        <v>15N-</v>
      </c>
    </row>
    <row r="357" spans="1:10">
      <c r="A357" s="12" t="str">
        <f t="shared" si="10"/>
        <v>STBJ4-15N-3</v>
      </c>
      <c r="B357" s="12">
        <v>3</v>
      </c>
      <c r="C357" s="14">
        <v>130.58499999999995</v>
      </c>
      <c r="D357" s="14">
        <v>148.60999999999999</v>
      </c>
      <c r="E357" s="14">
        <v>163.08249999999995</v>
      </c>
      <c r="F357" s="14">
        <v>206.6575</v>
      </c>
      <c r="G357" s="14">
        <v>245.05250000000001</v>
      </c>
      <c r="H357" s="14">
        <v>245.05250000000001</v>
      </c>
      <c r="I357" s="1" t="s">
        <v>10211</v>
      </c>
      <c r="J357" s="1" t="str">
        <f t="shared" si="11"/>
        <v>15N-</v>
      </c>
    </row>
    <row r="358" spans="1:10">
      <c r="A358" s="12" t="str">
        <f t="shared" si="10"/>
        <v>STBJ4-15N-3.5</v>
      </c>
      <c r="B358" s="12">
        <v>3.5</v>
      </c>
      <c r="C358" s="14">
        <v>141.59249999999994</v>
      </c>
      <c r="D358" s="14">
        <v>162.64500000000001</v>
      </c>
      <c r="E358" s="14">
        <v>178.27249999999995</v>
      </c>
      <c r="F358" s="14">
        <v>224.75250000000003</v>
      </c>
      <c r="G358" s="14">
        <v>267.34750000000003</v>
      </c>
      <c r="H358" s="14">
        <v>267.34750000000003</v>
      </c>
      <c r="I358" s="1" t="s">
        <v>10211</v>
      </c>
      <c r="J358" s="1" t="str">
        <f t="shared" si="11"/>
        <v>15N-</v>
      </c>
    </row>
    <row r="359" spans="1:10">
      <c r="A359" s="12" t="str">
        <f t="shared" si="10"/>
        <v>STBJ4-15N-4</v>
      </c>
      <c r="B359" s="12">
        <v>4</v>
      </c>
      <c r="C359" s="14">
        <v>152.59999999999994</v>
      </c>
      <c r="D359" s="14">
        <v>176.68</v>
      </c>
      <c r="E359" s="14">
        <v>193.46249999999995</v>
      </c>
      <c r="F359" s="14">
        <v>242.84750000000003</v>
      </c>
      <c r="G359" s="14">
        <v>289.64250000000004</v>
      </c>
      <c r="H359" s="14">
        <v>289.64250000000004</v>
      </c>
      <c r="I359" s="1" t="s">
        <v>10211</v>
      </c>
      <c r="J359" s="1" t="str">
        <f t="shared" si="11"/>
        <v>15N-</v>
      </c>
    </row>
    <row r="360" spans="1:10">
      <c r="A360" s="12" t="str">
        <f t="shared" si="10"/>
        <v>STBJ4-15N-4.5</v>
      </c>
      <c r="B360" s="12">
        <v>4.5</v>
      </c>
      <c r="C360" s="14">
        <v>163.60749999999996</v>
      </c>
      <c r="D360" s="14">
        <v>190.71500000000003</v>
      </c>
      <c r="E360" s="14">
        <v>208.65249999999995</v>
      </c>
      <c r="F360" s="14">
        <v>260.94250000000005</v>
      </c>
      <c r="G360" s="14">
        <v>311.93750000000006</v>
      </c>
      <c r="H360" s="14">
        <v>311.93750000000006</v>
      </c>
      <c r="I360" s="1" t="s">
        <v>10211</v>
      </c>
      <c r="J360" s="1" t="str">
        <f t="shared" si="11"/>
        <v>15N-</v>
      </c>
    </row>
    <row r="361" spans="1:10">
      <c r="A361" s="12" t="str">
        <f t="shared" si="10"/>
        <v>STBJ4-15N-5</v>
      </c>
      <c r="B361" s="12">
        <v>5</v>
      </c>
      <c r="C361" s="14">
        <v>174.61499999999995</v>
      </c>
      <c r="D361" s="14">
        <v>204.75000000000003</v>
      </c>
      <c r="E361" s="14">
        <v>223.84249999999994</v>
      </c>
      <c r="F361" s="14">
        <v>279.03750000000008</v>
      </c>
      <c r="G361" s="14">
        <v>334.23250000000007</v>
      </c>
      <c r="H361" s="14">
        <v>334.23250000000007</v>
      </c>
      <c r="I361" s="1" t="s">
        <v>10211</v>
      </c>
      <c r="J361" s="1" t="str">
        <f t="shared" si="11"/>
        <v>15N-</v>
      </c>
    </row>
    <row r="362" spans="1:10">
      <c r="A362" s="12" t="str">
        <f t="shared" si="10"/>
        <v>STBJ4-15N-5.5</v>
      </c>
      <c r="B362" s="12">
        <v>5.5</v>
      </c>
      <c r="C362" s="14">
        <v>184.53749999999994</v>
      </c>
      <c r="D362" s="14">
        <v>215.51250000000002</v>
      </c>
      <c r="E362" s="14">
        <v>236.84499999999991</v>
      </c>
      <c r="F362" s="14">
        <v>296.13500000000005</v>
      </c>
      <c r="G362" s="14">
        <v>352.57250000000005</v>
      </c>
      <c r="H362" s="14">
        <v>352.57250000000005</v>
      </c>
      <c r="I362" s="1" t="s">
        <v>10211</v>
      </c>
      <c r="J362" s="1" t="str">
        <f t="shared" si="11"/>
        <v>15N-</v>
      </c>
    </row>
    <row r="363" spans="1:10">
      <c r="A363" s="12" t="str">
        <f t="shared" si="10"/>
        <v>STBJ4-15N-6</v>
      </c>
      <c r="B363" s="12">
        <v>6</v>
      </c>
      <c r="C363" s="14">
        <v>194.45999999999995</v>
      </c>
      <c r="D363" s="14">
        <v>226.27500000000003</v>
      </c>
      <c r="E363" s="14">
        <v>249.84749999999991</v>
      </c>
      <c r="F363" s="14">
        <v>313.23250000000007</v>
      </c>
      <c r="G363" s="14">
        <v>370.91250000000008</v>
      </c>
      <c r="H363" s="14">
        <v>370.91250000000008</v>
      </c>
      <c r="I363" s="1" t="s">
        <v>10211</v>
      </c>
      <c r="J363" s="1" t="str">
        <f t="shared" si="11"/>
        <v>15N-</v>
      </c>
    </row>
    <row r="364" spans="1:10">
      <c r="A364" s="12" t="str">
        <f t="shared" si="10"/>
        <v>STBJ4-15N-6.5</v>
      </c>
      <c r="B364" s="12">
        <v>6.5</v>
      </c>
      <c r="C364" s="14">
        <v>204.38249999999996</v>
      </c>
      <c r="D364" s="14">
        <v>237.03750000000002</v>
      </c>
      <c r="E364" s="14">
        <v>262.84999999999991</v>
      </c>
      <c r="F364" s="14">
        <v>330.3300000000001</v>
      </c>
      <c r="G364" s="14">
        <v>389.25250000000011</v>
      </c>
      <c r="H364" s="14">
        <v>389.25250000000011</v>
      </c>
      <c r="I364" s="1" t="s">
        <v>10211</v>
      </c>
      <c r="J364" s="1" t="str">
        <f t="shared" si="11"/>
        <v>15N-</v>
      </c>
    </row>
    <row r="365" spans="1:10">
      <c r="A365" s="12" t="str">
        <f t="shared" si="10"/>
        <v>STBJ4-15N-7</v>
      </c>
      <c r="B365" s="12">
        <v>7</v>
      </c>
      <c r="C365" s="14">
        <v>214.30499999999998</v>
      </c>
      <c r="D365" s="14">
        <v>247.8</v>
      </c>
      <c r="E365" s="14">
        <v>275.85249999999991</v>
      </c>
      <c r="F365" s="14">
        <v>347.42750000000007</v>
      </c>
      <c r="G365" s="14">
        <v>407.59250000000014</v>
      </c>
      <c r="H365" s="14">
        <v>407.59250000000014</v>
      </c>
      <c r="I365" s="1" t="s">
        <v>10211</v>
      </c>
      <c r="J365" s="1" t="str">
        <f t="shared" si="11"/>
        <v>15N-</v>
      </c>
    </row>
    <row r="366" spans="1:10">
      <c r="A366" s="12" t="str">
        <f t="shared" si="10"/>
        <v>STBJ4-15N-7.5</v>
      </c>
      <c r="B366" s="12">
        <v>7.5</v>
      </c>
      <c r="C366" s="14">
        <v>224.22749999999996</v>
      </c>
      <c r="D366" s="14">
        <v>258.5625</v>
      </c>
      <c r="E366" s="14">
        <v>288.8549999999999</v>
      </c>
      <c r="F366" s="14">
        <v>364.52500000000003</v>
      </c>
      <c r="G366" s="14">
        <v>425.93250000000018</v>
      </c>
      <c r="H366" s="14">
        <v>425.93250000000018</v>
      </c>
      <c r="I366" s="1" t="s">
        <v>10211</v>
      </c>
      <c r="J366" s="1" t="str">
        <f t="shared" si="11"/>
        <v>15N-</v>
      </c>
    </row>
    <row r="367" spans="1:10">
      <c r="A367" s="12" t="str">
        <f t="shared" si="10"/>
        <v>STBJ4-15N-8</v>
      </c>
      <c r="B367" s="12">
        <v>8</v>
      </c>
      <c r="C367" s="14">
        <v>234.14999999999998</v>
      </c>
      <c r="D367" s="14">
        <v>269.32500000000005</v>
      </c>
      <c r="E367" s="14">
        <v>301.8574999999999</v>
      </c>
      <c r="F367" s="14">
        <v>381.6225</v>
      </c>
      <c r="G367" s="14">
        <v>444.27250000000021</v>
      </c>
      <c r="H367" s="14">
        <v>444.27250000000021</v>
      </c>
      <c r="I367" s="1" t="s">
        <v>10211</v>
      </c>
      <c r="J367" s="1" t="str">
        <f t="shared" si="11"/>
        <v>15N-</v>
      </c>
    </row>
    <row r="368" spans="1:10">
      <c r="A368" s="12" t="str">
        <f t="shared" si="10"/>
        <v>STBJ4-15N-8.5</v>
      </c>
      <c r="B368" s="12">
        <v>8.5</v>
      </c>
      <c r="C368" s="14">
        <v>244.07249999999999</v>
      </c>
      <c r="D368" s="14">
        <v>280.08750000000003</v>
      </c>
      <c r="E368" s="14">
        <v>314.85999999999984</v>
      </c>
      <c r="F368" s="14">
        <v>398.71999999999997</v>
      </c>
      <c r="G368" s="14">
        <v>462.61250000000018</v>
      </c>
      <c r="H368" s="14">
        <v>462.61250000000018</v>
      </c>
      <c r="I368" s="1" t="s">
        <v>10211</v>
      </c>
      <c r="J368" s="1" t="str">
        <f t="shared" si="11"/>
        <v>15N-</v>
      </c>
    </row>
    <row r="369" spans="1:10">
      <c r="A369" s="12" t="str">
        <f t="shared" si="10"/>
        <v>STBJ4-15N-9</v>
      </c>
      <c r="B369" s="12">
        <v>9</v>
      </c>
      <c r="C369" s="14">
        <v>253.995</v>
      </c>
      <c r="D369" s="14">
        <v>290.85000000000002</v>
      </c>
      <c r="E369" s="14">
        <v>327.86249999999984</v>
      </c>
      <c r="F369" s="14">
        <v>415.81749999999994</v>
      </c>
      <c r="G369" s="14">
        <v>480.95250000000021</v>
      </c>
      <c r="H369" s="14">
        <v>480.95250000000021</v>
      </c>
      <c r="I369" s="1" t="s">
        <v>10211</v>
      </c>
      <c r="J369" s="1" t="str">
        <f t="shared" si="11"/>
        <v>15N-</v>
      </c>
    </row>
    <row r="370" spans="1:10">
      <c r="A370" s="12" t="str">
        <f t="shared" si="10"/>
        <v>STBJ4-15N-9.5</v>
      </c>
      <c r="B370" s="12">
        <v>9.5</v>
      </c>
      <c r="C370" s="14">
        <v>263.91750000000002</v>
      </c>
      <c r="D370" s="14">
        <v>301.61250000000001</v>
      </c>
      <c r="E370" s="14">
        <v>340.86499999999984</v>
      </c>
      <c r="F370" s="14">
        <v>432.91499999999991</v>
      </c>
      <c r="G370" s="14">
        <v>499.29250000000025</v>
      </c>
      <c r="H370" s="14">
        <v>499.29250000000025</v>
      </c>
      <c r="I370" s="1" t="s">
        <v>10211</v>
      </c>
      <c r="J370" s="1" t="str">
        <f t="shared" si="11"/>
        <v>15N-</v>
      </c>
    </row>
    <row r="371" spans="1:10">
      <c r="A371" s="12" t="str">
        <f t="shared" si="10"/>
        <v>STBJ4-15N-10</v>
      </c>
      <c r="B371" s="12">
        <v>10</v>
      </c>
      <c r="C371" s="14">
        <v>273.84000000000003</v>
      </c>
      <c r="D371" s="14">
        <v>312.375</v>
      </c>
      <c r="E371" s="14">
        <v>353.86749999999984</v>
      </c>
      <c r="F371" s="14">
        <v>450.01249999999987</v>
      </c>
      <c r="G371" s="14">
        <v>517.63250000000028</v>
      </c>
      <c r="H371" s="14">
        <v>517.63250000000028</v>
      </c>
      <c r="I371" s="1" t="s">
        <v>10211</v>
      </c>
      <c r="J371" s="1" t="str">
        <f t="shared" si="11"/>
        <v>15N-</v>
      </c>
    </row>
    <row r="372" spans="1:10">
      <c r="A372" s="12" t="str">
        <f t="shared" si="10"/>
        <v>STBJ4-15N-10.5</v>
      </c>
      <c r="B372" s="12">
        <v>10.5</v>
      </c>
      <c r="C372" s="14">
        <v>283.76250000000005</v>
      </c>
      <c r="D372" s="14">
        <v>323.13750000000005</v>
      </c>
      <c r="E372" s="14">
        <v>366.86999999999983</v>
      </c>
      <c r="F372" s="14">
        <v>467.10999999999984</v>
      </c>
      <c r="G372" s="14">
        <v>535.97250000000031</v>
      </c>
      <c r="H372" s="14">
        <v>535.97250000000031</v>
      </c>
      <c r="I372" s="1" t="s">
        <v>10211</v>
      </c>
      <c r="J372" s="1" t="str">
        <f t="shared" si="11"/>
        <v>15N-</v>
      </c>
    </row>
    <row r="373" spans="1:10">
      <c r="A373" s="12" t="str">
        <f t="shared" si="10"/>
        <v>STBJ4-15N-11</v>
      </c>
      <c r="B373" s="12">
        <v>11</v>
      </c>
      <c r="C373" s="14">
        <v>293.685</v>
      </c>
      <c r="D373" s="14">
        <v>333.90000000000003</v>
      </c>
      <c r="E373" s="14">
        <v>379.87249999999989</v>
      </c>
      <c r="F373" s="14">
        <v>484.20749999999981</v>
      </c>
      <c r="G373" s="14">
        <v>554.31250000000034</v>
      </c>
      <c r="H373" s="14">
        <v>554.31250000000034</v>
      </c>
      <c r="I373" s="1" t="s">
        <v>10211</v>
      </c>
      <c r="J373" s="1" t="str">
        <f t="shared" si="11"/>
        <v>15N-</v>
      </c>
    </row>
    <row r="374" spans="1:10">
      <c r="A374" s="12" t="str">
        <f t="shared" si="10"/>
        <v>STBJ4-15N-11.5</v>
      </c>
      <c r="B374" s="12">
        <v>11.5</v>
      </c>
      <c r="C374" s="14">
        <v>303.60750000000002</v>
      </c>
      <c r="D374" s="14">
        <v>344.66250000000002</v>
      </c>
      <c r="E374" s="14">
        <v>392.87499999999989</v>
      </c>
      <c r="F374" s="14">
        <v>501.30499999999978</v>
      </c>
      <c r="G374" s="14">
        <v>572.65250000000037</v>
      </c>
      <c r="H374" s="14">
        <v>572.65250000000037</v>
      </c>
      <c r="I374" s="1" t="s">
        <v>10211</v>
      </c>
      <c r="J374" s="1" t="str">
        <f t="shared" si="11"/>
        <v>15N-</v>
      </c>
    </row>
    <row r="375" spans="1:10">
      <c r="A375" s="12" t="str">
        <f t="shared" si="10"/>
        <v>STBJ4-15N-12</v>
      </c>
      <c r="B375" s="12">
        <v>12</v>
      </c>
      <c r="C375" s="14">
        <v>313.53000000000003</v>
      </c>
      <c r="D375" s="14">
        <v>355.42500000000001</v>
      </c>
      <c r="E375" s="14">
        <v>405.87749999999994</v>
      </c>
      <c r="F375" s="14">
        <v>518.4024999999998</v>
      </c>
      <c r="G375" s="14">
        <v>590.9925000000004</v>
      </c>
      <c r="H375" s="14">
        <v>590.9925000000004</v>
      </c>
      <c r="I375" s="1" t="s">
        <v>10211</v>
      </c>
      <c r="J375" s="1" t="str">
        <f t="shared" si="11"/>
        <v>15N-</v>
      </c>
    </row>
    <row r="376" spans="1:10">
      <c r="A376" s="12" t="str">
        <f t="shared" si="10"/>
        <v>STBJ4-15N-12.5</v>
      </c>
      <c r="B376" s="12">
        <v>12.5</v>
      </c>
      <c r="C376" s="14">
        <v>323.45250000000004</v>
      </c>
      <c r="D376" s="14">
        <v>366.1875</v>
      </c>
      <c r="E376" s="14">
        <v>418.87999999999994</v>
      </c>
      <c r="F376" s="14">
        <v>535.49999999999977</v>
      </c>
      <c r="G376" s="14">
        <v>609.33250000000044</v>
      </c>
      <c r="H376" s="14">
        <v>609.33250000000044</v>
      </c>
      <c r="I376" s="1" t="s">
        <v>10211</v>
      </c>
      <c r="J376" s="1" t="str">
        <f t="shared" si="11"/>
        <v>15N-</v>
      </c>
    </row>
    <row r="377" spans="1:10">
      <c r="A377" s="12" t="str">
        <f t="shared" si="10"/>
        <v>STBJ4-15N-13</v>
      </c>
      <c r="B377" s="12">
        <v>13</v>
      </c>
      <c r="C377" s="14">
        <v>333.37500000000006</v>
      </c>
      <c r="D377" s="14">
        <v>376.95</v>
      </c>
      <c r="E377" s="14">
        <v>431.88249999999999</v>
      </c>
      <c r="F377" s="14">
        <v>552.59749999999974</v>
      </c>
      <c r="G377" s="14">
        <v>627.67250000000047</v>
      </c>
      <c r="H377" s="14">
        <v>627.67250000000047</v>
      </c>
      <c r="I377" s="1" t="s">
        <v>10211</v>
      </c>
      <c r="J377" s="1" t="str">
        <f t="shared" si="11"/>
        <v>15N-</v>
      </c>
    </row>
    <row r="378" spans="1:10">
      <c r="A378" s="12" t="str">
        <f t="shared" si="10"/>
        <v>STBJ4-15N-13.5</v>
      </c>
      <c r="B378" s="12">
        <v>13.5</v>
      </c>
      <c r="C378" s="14">
        <v>343.29750000000007</v>
      </c>
      <c r="D378" s="14">
        <v>387.71249999999998</v>
      </c>
      <c r="E378" s="14">
        <v>444.88500000000005</v>
      </c>
      <c r="F378" s="14">
        <v>569.69499999999971</v>
      </c>
      <c r="G378" s="14">
        <v>646.0125000000005</v>
      </c>
      <c r="H378" s="14">
        <v>646.0125000000005</v>
      </c>
      <c r="I378" s="1" t="s">
        <v>10211</v>
      </c>
      <c r="J378" s="1" t="str">
        <f t="shared" si="11"/>
        <v>15N-</v>
      </c>
    </row>
    <row r="379" spans="1:10">
      <c r="A379" s="12" t="str">
        <f t="shared" si="10"/>
        <v>STBJ4-15N-14</v>
      </c>
      <c r="B379" s="12">
        <v>14</v>
      </c>
      <c r="C379" s="14">
        <v>353.22000000000008</v>
      </c>
      <c r="D379" s="14">
        <v>398.47499999999997</v>
      </c>
      <c r="E379" s="14">
        <v>457.88750000000005</v>
      </c>
      <c r="F379" s="14">
        <v>586.79249999999968</v>
      </c>
      <c r="G379" s="14">
        <v>664.35250000000053</v>
      </c>
      <c r="H379" s="14">
        <v>664.35250000000053</v>
      </c>
      <c r="I379" s="1" t="s">
        <v>10211</v>
      </c>
      <c r="J379" s="1" t="str">
        <f t="shared" si="11"/>
        <v>15N-</v>
      </c>
    </row>
    <row r="380" spans="1:10">
      <c r="A380" s="12" t="str">
        <f t="shared" si="10"/>
        <v>STBJ4-15N-14.5</v>
      </c>
      <c r="B380" s="12">
        <v>14.5</v>
      </c>
      <c r="C380" s="14">
        <v>363.14250000000004</v>
      </c>
      <c r="D380" s="14">
        <v>409.23749999999995</v>
      </c>
      <c r="E380" s="14">
        <v>470.8900000000001</v>
      </c>
      <c r="F380" s="14">
        <v>603.88999999999965</v>
      </c>
      <c r="G380" s="14">
        <v>682.69250000000056</v>
      </c>
      <c r="H380" s="14">
        <v>682.69250000000056</v>
      </c>
      <c r="I380" s="1" t="s">
        <v>10211</v>
      </c>
      <c r="J380" s="1" t="str">
        <f t="shared" si="11"/>
        <v>15N-</v>
      </c>
    </row>
    <row r="381" spans="1:10">
      <c r="A381" s="12" t="str">
        <f t="shared" si="10"/>
        <v>STBJ4-15N-15</v>
      </c>
      <c r="B381" s="12">
        <v>15</v>
      </c>
      <c r="C381" s="14">
        <v>373.065</v>
      </c>
      <c r="D381" s="14">
        <v>420</v>
      </c>
      <c r="E381" s="14">
        <v>483.8925000000001</v>
      </c>
      <c r="F381" s="14">
        <v>620.98749999999961</v>
      </c>
      <c r="G381" s="14">
        <v>701.0325000000006</v>
      </c>
      <c r="H381" s="14">
        <v>701.0325000000006</v>
      </c>
      <c r="I381" s="1" t="s">
        <v>10211</v>
      </c>
      <c r="J381" s="1" t="str">
        <f t="shared" si="11"/>
        <v>15N-</v>
      </c>
    </row>
    <row r="382" spans="1:10">
      <c r="A382" s="12" t="str">
        <f t="shared" si="10"/>
        <v>STBJ4-15N-15.5</v>
      </c>
      <c r="B382" s="12">
        <v>15.5</v>
      </c>
      <c r="C382" s="14">
        <v>378.7</v>
      </c>
      <c r="D382" s="14">
        <v>425.95</v>
      </c>
      <c r="E382" s="14">
        <v>491.27750000000009</v>
      </c>
      <c r="F382" s="14">
        <v>630.87499999999955</v>
      </c>
      <c r="G382" s="14">
        <v>711.28750000000059</v>
      </c>
      <c r="H382" s="14">
        <v>711.28750000000059</v>
      </c>
      <c r="I382" s="1" t="s">
        <v>10211</v>
      </c>
      <c r="J382" s="1" t="str">
        <f t="shared" si="11"/>
        <v>15N-</v>
      </c>
    </row>
    <row r="383" spans="1:10">
      <c r="A383" s="12" t="str">
        <f t="shared" si="10"/>
        <v>STBJ4-15N-16</v>
      </c>
      <c r="B383" s="12">
        <v>16</v>
      </c>
      <c r="C383" s="14">
        <v>384.33499999999992</v>
      </c>
      <c r="D383" s="14">
        <v>431.9</v>
      </c>
      <c r="E383" s="14">
        <v>498.66250000000002</v>
      </c>
      <c r="F383" s="14">
        <v>640.76249999999959</v>
      </c>
      <c r="G383" s="14">
        <v>721.5425000000007</v>
      </c>
      <c r="H383" s="14">
        <v>721.5425000000007</v>
      </c>
      <c r="I383" s="1" t="s">
        <v>10211</v>
      </c>
      <c r="J383" s="1" t="str">
        <f t="shared" si="11"/>
        <v>15N-</v>
      </c>
    </row>
    <row r="384" spans="1:10">
      <c r="A384" s="12" t="str">
        <f t="shared" si="10"/>
        <v>STBJ4-15N-16.5</v>
      </c>
      <c r="B384" s="12">
        <v>16.5</v>
      </c>
      <c r="C384" s="14">
        <v>389.96999999999991</v>
      </c>
      <c r="D384" s="14">
        <v>437.84999999999997</v>
      </c>
      <c r="E384" s="14">
        <v>506.04750000000001</v>
      </c>
      <c r="F384" s="14">
        <v>650.64999999999952</v>
      </c>
      <c r="G384" s="14">
        <v>731.7975000000007</v>
      </c>
      <c r="H384" s="14">
        <v>731.7975000000007</v>
      </c>
      <c r="I384" s="1" t="s">
        <v>10211</v>
      </c>
      <c r="J384" s="1" t="str">
        <f t="shared" si="11"/>
        <v>15N-</v>
      </c>
    </row>
    <row r="385" spans="1:10">
      <c r="A385" s="12" t="str">
        <f t="shared" si="10"/>
        <v>STBJ4-15N-17</v>
      </c>
      <c r="B385" s="12">
        <v>17</v>
      </c>
      <c r="C385" s="14">
        <v>395.6049999999999</v>
      </c>
      <c r="D385" s="14">
        <v>443.79999999999995</v>
      </c>
      <c r="E385" s="14">
        <v>513.4325</v>
      </c>
      <c r="F385" s="14">
        <v>660.53749999999957</v>
      </c>
      <c r="G385" s="14">
        <v>742.0525000000008</v>
      </c>
      <c r="H385" s="14">
        <v>742.0525000000008</v>
      </c>
      <c r="I385" s="1" t="s">
        <v>10211</v>
      </c>
      <c r="J385" s="1" t="str">
        <f t="shared" si="11"/>
        <v>15N-</v>
      </c>
    </row>
    <row r="386" spans="1:10">
      <c r="A386" s="12" t="str">
        <f t="shared" si="10"/>
        <v>STBJ4-15N-17.5</v>
      </c>
      <c r="B386" s="12">
        <v>17.5</v>
      </c>
      <c r="C386" s="14">
        <v>401.23999999999984</v>
      </c>
      <c r="D386" s="14">
        <v>449.74999999999994</v>
      </c>
      <c r="E386" s="14">
        <v>520.8175</v>
      </c>
      <c r="F386" s="14">
        <v>670.42499999999961</v>
      </c>
      <c r="G386" s="14">
        <v>752.3075000000008</v>
      </c>
      <c r="H386" s="14">
        <v>752.3075000000008</v>
      </c>
      <c r="I386" s="1" t="s">
        <v>10211</v>
      </c>
      <c r="J386" s="1" t="str">
        <f t="shared" si="11"/>
        <v>15N-</v>
      </c>
    </row>
    <row r="387" spans="1:10">
      <c r="A387" s="12" t="str">
        <f t="shared" si="10"/>
        <v>STBJ4-15N-18</v>
      </c>
      <c r="B387" s="12">
        <v>18</v>
      </c>
      <c r="C387" s="14">
        <v>406.87499999999983</v>
      </c>
      <c r="D387" s="14">
        <v>455.7</v>
      </c>
      <c r="E387" s="14">
        <v>528.20249999999987</v>
      </c>
      <c r="F387" s="14">
        <v>680.31249999999955</v>
      </c>
      <c r="G387" s="14">
        <v>762.56250000000091</v>
      </c>
      <c r="H387" s="14">
        <v>762.56250000000091</v>
      </c>
      <c r="I387" s="1" t="s">
        <v>10211</v>
      </c>
      <c r="J387" s="1" t="str">
        <f t="shared" si="11"/>
        <v>15N-</v>
      </c>
    </row>
    <row r="388" spans="1:10">
      <c r="A388" s="12" t="str">
        <f t="shared" ref="A388:A451" si="12">CONCATENATE(I388,B388)</f>
        <v>STBJ4-15N-18.5</v>
      </c>
      <c r="B388" s="12">
        <v>18.5</v>
      </c>
      <c r="C388" s="14">
        <v>412.50999999999976</v>
      </c>
      <c r="D388" s="14">
        <v>461.65</v>
      </c>
      <c r="E388" s="14">
        <v>535.58749999999986</v>
      </c>
      <c r="F388" s="14">
        <v>690.19999999999959</v>
      </c>
      <c r="G388" s="14">
        <v>772.81750000000102</v>
      </c>
      <c r="H388" s="14">
        <v>772.81750000000102</v>
      </c>
      <c r="I388" s="1" t="s">
        <v>10211</v>
      </c>
      <c r="J388" s="1" t="str">
        <f t="shared" ref="J388:J451" si="13">RIGHT(I388,4)</f>
        <v>15N-</v>
      </c>
    </row>
    <row r="389" spans="1:10">
      <c r="A389" s="12" t="str">
        <f t="shared" si="12"/>
        <v>STBJ4-15N-19</v>
      </c>
      <c r="B389" s="12">
        <v>19</v>
      </c>
      <c r="C389" s="14">
        <v>418.14499999999975</v>
      </c>
      <c r="D389" s="14">
        <v>467.59999999999997</v>
      </c>
      <c r="E389" s="14">
        <v>542.97249999999985</v>
      </c>
      <c r="F389" s="14">
        <v>700.08749999999952</v>
      </c>
      <c r="G389" s="14">
        <v>783.07250000000101</v>
      </c>
      <c r="H389" s="14">
        <v>783.07250000000101</v>
      </c>
      <c r="I389" s="1" t="s">
        <v>10211</v>
      </c>
      <c r="J389" s="1" t="str">
        <f t="shared" si="13"/>
        <v>15N-</v>
      </c>
    </row>
    <row r="390" spans="1:10">
      <c r="A390" s="12" t="str">
        <f t="shared" si="12"/>
        <v>STBJ4-15N-19.5</v>
      </c>
      <c r="B390" s="12">
        <v>19.5</v>
      </c>
      <c r="C390" s="14">
        <v>423.77999999999975</v>
      </c>
      <c r="D390" s="14">
        <v>473.54999999999995</v>
      </c>
      <c r="E390" s="14">
        <v>550.35749999999985</v>
      </c>
      <c r="F390" s="14">
        <v>709.97499999999957</v>
      </c>
      <c r="G390" s="14">
        <v>793.32750000000112</v>
      </c>
      <c r="H390" s="14">
        <v>793.32750000000112</v>
      </c>
      <c r="I390" s="1" t="s">
        <v>10211</v>
      </c>
      <c r="J390" s="1" t="str">
        <f t="shared" si="13"/>
        <v>15N-</v>
      </c>
    </row>
    <row r="391" spans="1:10">
      <c r="A391" s="12" t="str">
        <f t="shared" si="12"/>
        <v>STBJ4-15N-20</v>
      </c>
      <c r="B391" s="12">
        <v>20</v>
      </c>
      <c r="C391" s="14">
        <v>429.41499999999968</v>
      </c>
      <c r="D391" s="14">
        <v>479.49999999999994</v>
      </c>
      <c r="E391" s="14">
        <v>557.74249999999984</v>
      </c>
      <c r="F391" s="14">
        <v>719.8624999999995</v>
      </c>
      <c r="G391" s="14">
        <v>803.58250000000112</v>
      </c>
      <c r="H391" s="14">
        <v>803.58250000000112</v>
      </c>
      <c r="I391" s="1" t="s">
        <v>10211</v>
      </c>
      <c r="J391" s="1" t="str">
        <f t="shared" si="13"/>
        <v>15N-</v>
      </c>
    </row>
    <row r="392" spans="1:10">
      <c r="A392" s="12" t="str">
        <f t="shared" si="12"/>
        <v>STBJ4-15N-20.5</v>
      </c>
      <c r="B392" s="12">
        <v>20.5</v>
      </c>
      <c r="C392" s="14">
        <v>438.42749999999967</v>
      </c>
      <c r="D392" s="14">
        <v>489.28249999999997</v>
      </c>
      <c r="E392" s="14">
        <v>569.55499999999984</v>
      </c>
      <c r="F392" s="14">
        <v>735.40249999999946</v>
      </c>
      <c r="G392" s="14">
        <v>820.24250000000109</v>
      </c>
      <c r="H392" s="14">
        <v>820.24250000000109</v>
      </c>
      <c r="I392" s="1" t="s">
        <v>10211</v>
      </c>
      <c r="J392" s="1" t="str">
        <f t="shared" si="13"/>
        <v>15N-</v>
      </c>
    </row>
    <row r="393" spans="1:10">
      <c r="A393" s="12" t="str">
        <f t="shared" si="12"/>
        <v>STBJ4-15N-21</v>
      </c>
      <c r="B393" s="12">
        <v>21</v>
      </c>
      <c r="C393" s="14">
        <v>447.43999999999971</v>
      </c>
      <c r="D393" s="14">
        <v>499.065</v>
      </c>
      <c r="E393" s="14">
        <v>581.36749999999984</v>
      </c>
      <c r="F393" s="14">
        <v>750.94249999999954</v>
      </c>
      <c r="G393" s="14">
        <v>836.90250000000106</v>
      </c>
      <c r="H393" s="14">
        <v>836.90250000000106</v>
      </c>
      <c r="I393" s="1" t="s">
        <v>10211</v>
      </c>
      <c r="J393" s="1" t="str">
        <f t="shared" si="13"/>
        <v>15N-</v>
      </c>
    </row>
    <row r="394" spans="1:10">
      <c r="A394" s="12" t="str">
        <f t="shared" si="12"/>
        <v>STBJ4-15N-21.5</v>
      </c>
      <c r="B394" s="12">
        <v>21.5</v>
      </c>
      <c r="C394" s="14">
        <v>456.4524999999997</v>
      </c>
      <c r="D394" s="14">
        <v>508.84750000000003</v>
      </c>
      <c r="E394" s="14">
        <v>593.17999999999984</v>
      </c>
      <c r="F394" s="14">
        <v>766.48249999999962</v>
      </c>
      <c r="G394" s="14">
        <v>853.56250000000102</v>
      </c>
      <c r="H394" s="14">
        <v>853.56250000000102</v>
      </c>
      <c r="I394" s="1" t="s">
        <v>10211</v>
      </c>
      <c r="J394" s="1" t="str">
        <f t="shared" si="13"/>
        <v>15N-</v>
      </c>
    </row>
    <row r="395" spans="1:10">
      <c r="A395" s="12" t="str">
        <f t="shared" si="12"/>
        <v>STBJ4-15N-22</v>
      </c>
      <c r="B395" s="12">
        <v>22</v>
      </c>
      <c r="C395" s="14">
        <v>465.46499999999969</v>
      </c>
      <c r="D395" s="14">
        <v>518.63</v>
      </c>
      <c r="E395" s="14">
        <v>604.99249999999984</v>
      </c>
      <c r="F395" s="14">
        <v>782.02249999999958</v>
      </c>
      <c r="G395" s="14">
        <v>870.22250000000099</v>
      </c>
      <c r="H395" s="14">
        <v>870.22250000000099</v>
      </c>
      <c r="I395" s="1" t="s">
        <v>10211</v>
      </c>
      <c r="J395" s="1" t="str">
        <f t="shared" si="13"/>
        <v>15N-</v>
      </c>
    </row>
    <row r="396" spans="1:10">
      <c r="A396" s="12" t="str">
        <f t="shared" si="12"/>
        <v>STBJ4-15N-22.5</v>
      </c>
      <c r="B396" s="12">
        <v>22.5</v>
      </c>
      <c r="C396" s="14">
        <v>474.47749999999968</v>
      </c>
      <c r="D396" s="14">
        <v>528.41250000000002</v>
      </c>
      <c r="E396" s="14">
        <v>616.80499999999984</v>
      </c>
      <c r="F396" s="14">
        <v>797.56249999999966</v>
      </c>
      <c r="G396" s="14">
        <v>886.88250000000096</v>
      </c>
      <c r="H396" s="14">
        <v>886.88250000000096</v>
      </c>
      <c r="I396" s="1" t="s">
        <v>10211</v>
      </c>
      <c r="J396" s="1" t="str">
        <f t="shared" si="13"/>
        <v>15N-</v>
      </c>
    </row>
    <row r="397" spans="1:10">
      <c r="A397" s="12" t="str">
        <f t="shared" si="12"/>
        <v>STBJ4-15N-23</v>
      </c>
      <c r="B397" s="12">
        <v>23</v>
      </c>
      <c r="C397" s="14">
        <v>483.48999999999967</v>
      </c>
      <c r="D397" s="14">
        <v>538.19500000000005</v>
      </c>
      <c r="E397" s="14">
        <v>628.61749999999984</v>
      </c>
      <c r="F397" s="14">
        <v>813.10249999999962</v>
      </c>
      <c r="G397" s="14">
        <v>903.54250000000093</v>
      </c>
      <c r="H397" s="14">
        <v>903.54250000000093</v>
      </c>
      <c r="I397" s="1" t="s">
        <v>10211</v>
      </c>
      <c r="J397" s="1" t="str">
        <f t="shared" si="13"/>
        <v>15N-</v>
      </c>
    </row>
    <row r="398" spans="1:10">
      <c r="A398" s="12" t="str">
        <f t="shared" si="12"/>
        <v>STBJ4-15N-23.5</v>
      </c>
      <c r="B398" s="12">
        <v>23.5</v>
      </c>
      <c r="C398" s="14">
        <v>492.50249999999966</v>
      </c>
      <c r="D398" s="14">
        <v>547.97750000000008</v>
      </c>
      <c r="E398" s="14">
        <v>640.42999999999984</v>
      </c>
      <c r="F398" s="14">
        <v>828.6424999999997</v>
      </c>
      <c r="G398" s="14">
        <v>920.2025000000009</v>
      </c>
      <c r="H398" s="14">
        <v>920.2025000000009</v>
      </c>
      <c r="I398" s="1" t="s">
        <v>10211</v>
      </c>
      <c r="J398" s="1" t="str">
        <f t="shared" si="13"/>
        <v>15N-</v>
      </c>
    </row>
    <row r="399" spans="1:10">
      <c r="A399" s="12" t="str">
        <f t="shared" si="12"/>
        <v>STBJ4-15N-24</v>
      </c>
      <c r="B399" s="12">
        <v>24</v>
      </c>
      <c r="C399" s="14">
        <v>501.5149999999997</v>
      </c>
      <c r="D399" s="14">
        <v>557.7600000000001</v>
      </c>
      <c r="E399" s="14">
        <v>652.24249999999984</v>
      </c>
      <c r="F399" s="14">
        <v>844.18249999999978</v>
      </c>
      <c r="G399" s="14">
        <v>936.86250000000086</v>
      </c>
      <c r="H399" s="14">
        <v>936.86250000000086</v>
      </c>
      <c r="I399" s="1" t="s">
        <v>10211</v>
      </c>
      <c r="J399" s="1" t="str">
        <f t="shared" si="13"/>
        <v>15N-</v>
      </c>
    </row>
    <row r="400" spans="1:10">
      <c r="A400" s="12" t="str">
        <f t="shared" si="12"/>
        <v>STBJ4-15N-24.5</v>
      </c>
      <c r="B400" s="12">
        <v>24.5</v>
      </c>
      <c r="C400" s="14">
        <v>510.52749999999969</v>
      </c>
      <c r="D400" s="14">
        <v>567.54250000000013</v>
      </c>
      <c r="E400" s="14">
        <v>664.05499999999984</v>
      </c>
      <c r="F400" s="14">
        <v>859.72249999999974</v>
      </c>
      <c r="G400" s="14">
        <v>953.52250000000083</v>
      </c>
      <c r="H400" s="14">
        <v>953.52250000000083</v>
      </c>
      <c r="I400" s="1" t="s">
        <v>10211</v>
      </c>
      <c r="J400" s="1" t="str">
        <f t="shared" si="13"/>
        <v>15N-</v>
      </c>
    </row>
    <row r="401" spans="1:10">
      <c r="A401" s="12" t="str">
        <f t="shared" si="12"/>
        <v>STBJ4-15N-25</v>
      </c>
      <c r="B401" s="12">
        <v>25</v>
      </c>
      <c r="C401" s="14">
        <v>519.53999999999974</v>
      </c>
      <c r="D401" s="14">
        <v>577.32500000000016</v>
      </c>
      <c r="E401" s="14">
        <v>675.86749999999984</v>
      </c>
      <c r="F401" s="14">
        <v>875.26249999999982</v>
      </c>
      <c r="G401" s="14">
        <v>970.1825000000008</v>
      </c>
      <c r="H401" s="14">
        <v>970.1825000000008</v>
      </c>
      <c r="I401" s="1" t="s">
        <v>10211</v>
      </c>
      <c r="J401" s="1" t="str">
        <f t="shared" si="13"/>
        <v>15N-</v>
      </c>
    </row>
    <row r="402" spans="1:10">
      <c r="A402" s="12" t="str">
        <f t="shared" si="12"/>
        <v>STBJ4-15N-25.5</v>
      </c>
      <c r="B402" s="12">
        <v>25.5</v>
      </c>
      <c r="C402" s="14">
        <v>528.55249999999967</v>
      </c>
      <c r="D402" s="14">
        <v>587.10750000000019</v>
      </c>
      <c r="E402" s="14">
        <v>687.67999999999984</v>
      </c>
      <c r="F402" s="14">
        <v>890.80249999999978</v>
      </c>
      <c r="G402" s="14">
        <v>986.84250000000077</v>
      </c>
      <c r="H402" s="14">
        <v>986.84250000000077</v>
      </c>
      <c r="I402" s="1" t="s">
        <v>10211</v>
      </c>
      <c r="J402" s="1" t="str">
        <f t="shared" si="13"/>
        <v>15N-</v>
      </c>
    </row>
    <row r="403" spans="1:10">
      <c r="A403" s="12" t="str">
        <f t="shared" si="12"/>
        <v>STBJ4-15N-26</v>
      </c>
      <c r="B403" s="12">
        <v>26</v>
      </c>
      <c r="C403" s="14">
        <v>537.56499999999971</v>
      </c>
      <c r="D403" s="14">
        <v>596.8900000000001</v>
      </c>
      <c r="E403" s="14">
        <v>699.49249999999984</v>
      </c>
      <c r="F403" s="14">
        <v>906.34249999999986</v>
      </c>
      <c r="G403" s="14">
        <v>1003.5025000000007</v>
      </c>
      <c r="H403" s="14">
        <v>1003.5025000000007</v>
      </c>
      <c r="I403" s="1" t="s">
        <v>10211</v>
      </c>
      <c r="J403" s="1" t="str">
        <f t="shared" si="13"/>
        <v>15N-</v>
      </c>
    </row>
    <row r="404" spans="1:10">
      <c r="A404" s="12" t="str">
        <f t="shared" si="12"/>
        <v>STBJ4-15N-26.5</v>
      </c>
      <c r="B404" s="12">
        <v>26.5</v>
      </c>
      <c r="C404" s="14">
        <v>546.57749999999965</v>
      </c>
      <c r="D404" s="14">
        <v>606.67250000000013</v>
      </c>
      <c r="E404" s="14">
        <v>711.30499999999984</v>
      </c>
      <c r="F404" s="14">
        <v>921.88249999999982</v>
      </c>
      <c r="G404" s="14">
        <v>1020.1625000000007</v>
      </c>
      <c r="H404" s="14">
        <v>1020.1625000000007</v>
      </c>
      <c r="I404" s="1" t="s">
        <v>10211</v>
      </c>
      <c r="J404" s="1" t="str">
        <f t="shared" si="13"/>
        <v>15N-</v>
      </c>
    </row>
    <row r="405" spans="1:10">
      <c r="A405" s="12" t="str">
        <f t="shared" si="12"/>
        <v>STBJ4-15N-27</v>
      </c>
      <c r="B405" s="12">
        <v>27</v>
      </c>
      <c r="C405" s="14">
        <v>555.58999999999969</v>
      </c>
      <c r="D405" s="14">
        <v>616.45500000000015</v>
      </c>
      <c r="E405" s="14">
        <v>723.11749999999972</v>
      </c>
      <c r="F405" s="14">
        <v>937.4224999999999</v>
      </c>
      <c r="G405" s="14">
        <v>1036.8225000000007</v>
      </c>
      <c r="H405" s="14">
        <v>1036.8225000000007</v>
      </c>
      <c r="I405" s="1" t="s">
        <v>10211</v>
      </c>
      <c r="J405" s="1" t="str">
        <f t="shared" si="13"/>
        <v>15N-</v>
      </c>
    </row>
    <row r="406" spans="1:10">
      <c r="A406" s="12" t="str">
        <f t="shared" si="12"/>
        <v>STBJ4-15N-27.5</v>
      </c>
      <c r="B406" s="12">
        <v>27.5</v>
      </c>
      <c r="C406" s="14">
        <v>564.60249999999962</v>
      </c>
      <c r="D406" s="14">
        <v>626.23750000000018</v>
      </c>
      <c r="E406" s="14">
        <v>734.92999999999972</v>
      </c>
      <c r="F406" s="14">
        <v>952.96249999999998</v>
      </c>
      <c r="G406" s="14">
        <v>1053.4825000000008</v>
      </c>
      <c r="H406" s="14">
        <v>1053.4825000000008</v>
      </c>
      <c r="I406" s="1" t="s">
        <v>10211</v>
      </c>
      <c r="J406" s="1" t="str">
        <f t="shared" si="13"/>
        <v>15N-</v>
      </c>
    </row>
    <row r="407" spans="1:10">
      <c r="A407" s="12" t="str">
        <f t="shared" si="12"/>
        <v>STBJ4-15N-28</v>
      </c>
      <c r="B407" s="12">
        <v>28</v>
      </c>
      <c r="C407" s="14">
        <v>573.61499999999967</v>
      </c>
      <c r="D407" s="14">
        <v>636.02000000000021</v>
      </c>
      <c r="E407" s="14">
        <v>746.74249999999972</v>
      </c>
      <c r="F407" s="14">
        <v>968.50249999999994</v>
      </c>
      <c r="G407" s="14">
        <v>1070.1425000000006</v>
      </c>
      <c r="H407" s="14">
        <v>1070.1425000000006</v>
      </c>
      <c r="I407" s="1" t="s">
        <v>10211</v>
      </c>
      <c r="J407" s="1" t="str">
        <f t="shared" si="13"/>
        <v>15N-</v>
      </c>
    </row>
    <row r="408" spans="1:10">
      <c r="A408" s="12" t="str">
        <f t="shared" si="12"/>
        <v>STBJ4-15N-28.5</v>
      </c>
      <c r="B408" s="12">
        <v>28.5</v>
      </c>
      <c r="C408" s="14">
        <v>582.62749999999971</v>
      </c>
      <c r="D408" s="14">
        <v>645.80250000000024</v>
      </c>
      <c r="E408" s="14">
        <v>758.55499999999972</v>
      </c>
      <c r="F408" s="14">
        <v>984.04250000000002</v>
      </c>
      <c r="G408" s="14">
        <v>1086.8025000000007</v>
      </c>
      <c r="H408" s="14">
        <v>1086.8025000000007</v>
      </c>
      <c r="I408" s="1" t="s">
        <v>10211</v>
      </c>
      <c r="J408" s="1" t="str">
        <f t="shared" si="13"/>
        <v>15N-</v>
      </c>
    </row>
    <row r="409" spans="1:10">
      <c r="A409" s="12" t="str">
        <f t="shared" si="12"/>
        <v>STBJ4-15N-29</v>
      </c>
      <c r="B409" s="12">
        <v>29</v>
      </c>
      <c r="C409" s="14">
        <v>591.63999999999965</v>
      </c>
      <c r="D409" s="14">
        <v>655.58500000000026</v>
      </c>
      <c r="E409" s="14">
        <v>770.36749999999972</v>
      </c>
      <c r="F409" s="14">
        <v>999.58249999999998</v>
      </c>
      <c r="G409" s="14">
        <v>1103.4625000000005</v>
      </c>
      <c r="H409" s="14">
        <v>1103.4625000000005</v>
      </c>
      <c r="I409" s="1" t="s">
        <v>10211</v>
      </c>
      <c r="J409" s="1" t="str">
        <f t="shared" si="13"/>
        <v>15N-</v>
      </c>
    </row>
    <row r="410" spans="1:10">
      <c r="A410" s="12" t="str">
        <f t="shared" si="12"/>
        <v>STBJ4-15N-29.5</v>
      </c>
      <c r="B410" s="12">
        <v>29.5</v>
      </c>
      <c r="C410" s="14">
        <v>600.65249999999969</v>
      </c>
      <c r="D410" s="14">
        <v>665.36750000000029</v>
      </c>
      <c r="E410" s="14">
        <v>782.17999999999972</v>
      </c>
      <c r="F410" s="14">
        <v>1015.1225000000001</v>
      </c>
      <c r="G410" s="14">
        <v>1120.1225000000006</v>
      </c>
      <c r="H410" s="14">
        <v>1120.1225000000006</v>
      </c>
      <c r="I410" s="1" t="s">
        <v>10211</v>
      </c>
      <c r="J410" s="1" t="str">
        <f t="shared" si="13"/>
        <v>15N-</v>
      </c>
    </row>
    <row r="411" spans="1:10">
      <c r="A411" s="12" t="str">
        <f t="shared" si="12"/>
        <v>STBJ4-15N-30</v>
      </c>
      <c r="B411" s="12">
        <v>30</v>
      </c>
      <c r="C411" s="14">
        <v>609.66499999999962</v>
      </c>
      <c r="D411" s="14">
        <v>675.15000000000032</v>
      </c>
      <c r="E411" s="14">
        <v>793.99249999999972</v>
      </c>
      <c r="F411" s="14">
        <v>1030.6625000000001</v>
      </c>
      <c r="G411" s="14">
        <v>1136.7825000000005</v>
      </c>
      <c r="H411" s="14">
        <v>1136.7825000000005</v>
      </c>
      <c r="I411" s="1" t="s">
        <v>10211</v>
      </c>
      <c r="J411" s="1" t="str">
        <f t="shared" si="13"/>
        <v>15N-</v>
      </c>
    </row>
    <row r="412" spans="1:10">
      <c r="A412" s="12" t="str">
        <f t="shared" si="12"/>
        <v>STBJ4-15N-999999</v>
      </c>
      <c r="B412" s="12">
        <v>999999</v>
      </c>
      <c r="C412" s="14">
        <v>8.5574999999999992</v>
      </c>
      <c r="D412" s="14">
        <v>9.24</v>
      </c>
      <c r="E412" s="14">
        <v>11.217499999999998</v>
      </c>
      <c r="F412" s="14">
        <v>14.769999999999998</v>
      </c>
      <c r="G412" s="14">
        <v>15.819999999999997</v>
      </c>
      <c r="H412" s="14">
        <v>15.819999999999997</v>
      </c>
      <c r="I412" s="1" t="s">
        <v>10211</v>
      </c>
      <c r="J412" s="1" t="str">
        <f t="shared" si="13"/>
        <v>15N-</v>
      </c>
    </row>
    <row r="413" spans="1:10">
      <c r="A413" s="15" t="str">
        <f t="shared" si="12"/>
        <v>STBJ4-48N-10</v>
      </c>
      <c r="B413" s="15">
        <v>10</v>
      </c>
      <c r="C413" s="21">
        <v>259.55999999999995</v>
      </c>
      <c r="D413" s="21">
        <v>286.28249999999997</v>
      </c>
      <c r="E413" s="21">
        <v>310.30999999999995</v>
      </c>
      <c r="F413" s="21">
        <v>399.75249999999994</v>
      </c>
      <c r="G413" s="21">
        <v>491.11999999999989</v>
      </c>
      <c r="H413" s="21">
        <v>491.11999999999989</v>
      </c>
      <c r="I413" s="1" t="s">
        <v>10212</v>
      </c>
      <c r="J413" s="1" t="str">
        <f t="shared" si="13"/>
        <v>48N-</v>
      </c>
    </row>
    <row r="414" spans="1:10">
      <c r="A414" s="15" t="str">
        <f t="shared" si="12"/>
        <v>STBJ4-48N-10.5</v>
      </c>
      <c r="B414" s="15">
        <v>10.5</v>
      </c>
      <c r="C414" s="21">
        <v>268.97499999999997</v>
      </c>
      <c r="D414" s="21">
        <v>296.53749999999997</v>
      </c>
      <c r="E414" s="21">
        <v>321.22999999999996</v>
      </c>
      <c r="F414" s="21">
        <v>414.66249999999991</v>
      </c>
      <c r="G414" s="21">
        <v>508.53249999999991</v>
      </c>
      <c r="H414" s="21">
        <v>508.53249999999991</v>
      </c>
      <c r="I414" s="1" t="s">
        <v>10212</v>
      </c>
      <c r="J414" s="1" t="str">
        <f t="shared" si="13"/>
        <v>48N-</v>
      </c>
    </row>
    <row r="415" spans="1:10">
      <c r="A415" s="15" t="str">
        <f t="shared" si="12"/>
        <v>STBJ4-48N-11</v>
      </c>
      <c r="B415" s="15">
        <v>11</v>
      </c>
      <c r="C415" s="21">
        <v>278.38999999999993</v>
      </c>
      <c r="D415" s="21">
        <v>306.79249999999996</v>
      </c>
      <c r="E415" s="21">
        <v>332.15</v>
      </c>
      <c r="F415" s="21">
        <v>429.57249999999988</v>
      </c>
      <c r="G415" s="21">
        <v>525.94499999999994</v>
      </c>
      <c r="H415" s="21">
        <v>525.94499999999994</v>
      </c>
      <c r="I415" s="1" t="s">
        <v>10212</v>
      </c>
      <c r="J415" s="1" t="str">
        <f t="shared" si="13"/>
        <v>48N-</v>
      </c>
    </row>
    <row r="416" spans="1:10">
      <c r="A416" s="15" t="str">
        <f t="shared" si="12"/>
        <v>STBJ4-48N-11.5</v>
      </c>
      <c r="B416" s="15">
        <v>11.5</v>
      </c>
      <c r="C416" s="21">
        <v>287.80499999999995</v>
      </c>
      <c r="D416" s="21">
        <v>317.04749999999996</v>
      </c>
      <c r="E416" s="21">
        <v>343.07</v>
      </c>
      <c r="F416" s="21">
        <v>444.48249999999985</v>
      </c>
      <c r="G416" s="21">
        <v>543.35749999999985</v>
      </c>
      <c r="H416" s="21">
        <v>543.35749999999985</v>
      </c>
      <c r="I416" s="1" t="s">
        <v>10212</v>
      </c>
      <c r="J416" s="1" t="str">
        <f t="shared" si="13"/>
        <v>48N-</v>
      </c>
    </row>
    <row r="417" spans="1:10">
      <c r="A417" s="15" t="str">
        <f t="shared" si="12"/>
        <v>STBJ4-48N-12</v>
      </c>
      <c r="B417" s="15">
        <v>12</v>
      </c>
      <c r="C417" s="21">
        <v>297.21999999999991</v>
      </c>
      <c r="D417" s="21">
        <v>327.30249999999995</v>
      </c>
      <c r="E417" s="21">
        <v>353.99</v>
      </c>
      <c r="F417" s="21">
        <v>459.39249999999981</v>
      </c>
      <c r="G417" s="21">
        <v>560.76999999999987</v>
      </c>
      <c r="H417" s="21">
        <v>560.76999999999987</v>
      </c>
      <c r="I417" s="1" t="s">
        <v>10212</v>
      </c>
      <c r="J417" s="1" t="str">
        <f t="shared" si="13"/>
        <v>48N-</v>
      </c>
    </row>
    <row r="418" spans="1:10">
      <c r="A418" s="15" t="str">
        <f t="shared" si="12"/>
        <v>STBJ4-48N-12.5</v>
      </c>
      <c r="B418" s="15">
        <v>12.5</v>
      </c>
      <c r="C418" s="21">
        <v>306.63499999999993</v>
      </c>
      <c r="D418" s="21">
        <v>337.55749999999989</v>
      </c>
      <c r="E418" s="21">
        <v>364.91</v>
      </c>
      <c r="F418" s="21">
        <v>474.30249999999978</v>
      </c>
      <c r="G418" s="21">
        <v>578.18249999999989</v>
      </c>
      <c r="H418" s="21">
        <v>578.18249999999989</v>
      </c>
      <c r="I418" s="1" t="s">
        <v>10212</v>
      </c>
      <c r="J418" s="1" t="str">
        <f t="shared" si="13"/>
        <v>48N-</v>
      </c>
    </row>
    <row r="419" spans="1:10">
      <c r="A419" s="15" t="str">
        <f t="shared" si="12"/>
        <v>STBJ4-48N-13</v>
      </c>
      <c r="B419" s="15">
        <v>13</v>
      </c>
      <c r="C419" s="21">
        <v>316.0499999999999</v>
      </c>
      <c r="D419" s="21">
        <v>347.81249999999989</v>
      </c>
      <c r="E419" s="21">
        <v>375.83000000000004</v>
      </c>
      <c r="F419" s="21">
        <v>489.21249999999975</v>
      </c>
      <c r="G419" s="21">
        <v>595.59499999999991</v>
      </c>
      <c r="H419" s="21">
        <v>595.59499999999991</v>
      </c>
      <c r="I419" s="1" t="s">
        <v>10212</v>
      </c>
      <c r="J419" s="1" t="str">
        <f t="shared" si="13"/>
        <v>48N-</v>
      </c>
    </row>
    <row r="420" spans="1:10">
      <c r="A420" s="15" t="str">
        <f t="shared" si="12"/>
        <v>STBJ4-48N-13.5</v>
      </c>
      <c r="B420" s="15">
        <v>13.5</v>
      </c>
      <c r="C420" s="21">
        <v>325.46499999999992</v>
      </c>
      <c r="D420" s="21">
        <v>358.06749999999988</v>
      </c>
      <c r="E420" s="21">
        <v>386.75000000000006</v>
      </c>
      <c r="F420" s="21">
        <v>504.12249999999972</v>
      </c>
      <c r="G420" s="21">
        <v>613.00749999999994</v>
      </c>
      <c r="H420" s="21">
        <v>613.00749999999994</v>
      </c>
      <c r="I420" s="1" t="s">
        <v>10212</v>
      </c>
      <c r="J420" s="1" t="str">
        <f t="shared" si="13"/>
        <v>48N-</v>
      </c>
    </row>
    <row r="421" spans="1:10">
      <c r="A421" s="15" t="str">
        <f t="shared" si="12"/>
        <v>STBJ4-48N-14</v>
      </c>
      <c r="B421" s="15">
        <v>14</v>
      </c>
      <c r="C421" s="21">
        <v>334.87999999999988</v>
      </c>
      <c r="D421" s="21">
        <v>368.32249999999988</v>
      </c>
      <c r="E421" s="21">
        <v>397.67000000000007</v>
      </c>
      <c r="F421" s="21">
        <v>519.03249999999969</v>
      </c>
      <c r="G421" s="21">
        <v>630.41999999999985</v>
      </c>
      <c r="H421" s="21">
        <v>630.41999999999985</v>
      </c>
      <c r="I421" s="1" t="s">
        <v>10212</v>
      </c>
      <c r="J421" s="1" t="str">
        <f t="shared" si="13"/>
        <v>48N-</v>
      </c>
    </row>
    <row r="422" spans="1:10">
      <c r="A422" s="15" t="str">
        <f t="shared" si="12"/>
        <v>STBJ4-48N-14.5</v>
      </c>
      <c r="B422" s="15">
        <v>14.5</v>
      </c>
      <c r="C422" s="21">
        <v>344.2949999999999</v>
      </c>
      <c r="D422" s="21">
        <v>378.57749999999987</v>
      </c>
      <c r="E422" s="21">
        <v>408.59000000000009</v>
      </c>
      <c r="F422" s="21">
        <v>533.94249999999965</v>
      </c>
      <c r="G422" s="21">
        <v>647.83249999999987</v>
      </c>
      <c r="H422" s="21">
        <v>647.83249999999987</v>
      </c>
      <c r="I422" s="1" t="s">
        <v>10212</v>
      </c>
      <c r="J422" s="1" t="str">
        <f t="shared" si="13"/>
        <v>48N-</v>
      </c>
    </row>
    <row r="423" spans="1:10">
      <c r="A423" s="15" t="str">
        <f t="shared" si="12"/>
        <v>STBJ4-48N-15</v>
      </c>
      <c r="B423" s="15">
        <v>15</v>
      </c>
      <c r="C423" s="21">
        <v>353.70999999999987</v>
      </c>
      <c r="D423" s="21">
        <v>388.83249999999981</v>
      </c>
      <c r="E423" s="21">
        <v>419.5100000000001</v>
      </c>
      <c r="F423" s="21">
        <v>548.85249999999962</v>
      </c>
      <c r="G423" s="21">
        <v>665.24499999999989</v>
      </c>
      <c r="H423" s="21">
        <v>665.24499999999989</v>
      </c>
      <c r="I423" s="1" t="s">
        <v>10212</v>
      </c>
      <c r="J423" s="1" t="str">
        <f t="shared" si="13"/>
        <v>48N-</v>
      </c>
    </row>
    <row r="424" spans="1:10">
      <c r="A424" s="15" t="str">
        <f t="shared" si="12"/>
        <v>STBJ4-48N-15.5</v>
      </c>
      <c r="B424" s="15">
        <v>15.5</v>
      </c>
      <c r="C424" s="21">
        <v>359.02999999999986</v>
      </c>
      <c r="D424" s="21">
        <v>394.57249999999988</v>
      </c>
      <c r="E424" s="21">
        <v>425.60000000000014</v>
      </c>
      <c r="F424" s="21">
        <v>557.37499999999955</v>
      </c>
      <c r="G424" s="21">
        <v>674.97499999999991</v>
      </c>
      <c r="H424" s="21">
        <v>674.97499999999991</v>
      </c>
      <c r="I424" s="1" t="s">
        <v>10212</v>
      </c>
      <c r="J424" s="1" t="str">
        <f t="shared" si="13"/>
        <v>48N-</v>
      </c>
    </row>
    <row r="425" spans="1:10">
      <c r="A425" s="15" t="str">
        <f t="shared" si="12"/>
        <v>STBJ4-48N-16</v>
      </c>
      <c r="B425" s="15">
        <v>16</v>
      </c>
      <c r="C425" s="21">
        <v>364.34999999999991</v>
      </c>
      <c r="D425" s="21">
        <v>400.31249999999989</v>
      </c>
      <c r="E425" s="21">
        <v>431.69000000000017</v>
      </c>
      <c r="F425" s="21">
        <v>565.89749999999958</v>
      </c>
      <c r="G425" s="21">
        <v>684.70499999999981</v>
      </c>
      <c r="H425" s="21">
        <v>684.70499999999981</v>
      </c>
      <c r="I425" s="1" t="s">
        <v>10212</v>
      </c>
      <c r="J425" s="1" t="str">
        <f t="shared" si="13"/>
        <v>48N-</v>
      </c>
    </row>
    <row r="426" spans="1:10">
      <c r="A426" s="15" t="str">
        <f t="shared" si="12"/>
        <v>STBJ4-48N-16.5</v>
      </c>
      <c r="B426" s="15">
        <v>16.5</v>
      </c>
      <c r="C426" s="21">
        <v>369.6699999999999</v>
      </c>
      <c r="D426" s="21">
        <v>406.05249999999995</v>
      </c>
      <c r="E426" s="21">
        <v>437.7800000000002</v>
      </c>
      <c r="F426" s="21">
        <v>574.4199999999995</v>
      </c>
      <c r="G426" s="21">
        <v>694.43499999999983</v>
      </c>
      <c r="H426" s="21">
        <v>694.43499999999983</v>
      </c>
      <c r="I426" s="1" t="s">
        <v>10212</v>
      </c>
      <c r="J426" s="1" t="str">
        <f t="shared" si="13"/>
        <v>48N-</v>
      </c>
    </row>
    <row r="427" spans="1:10">
      <c r="A427" s="15" t="str">
        <f t="shared" si="12"/>
        <v>STBJ4-48N-17</v>
      </c>
      <c r="B427" s="15">
        <v>17</v>
      </c>
      <c r="C427" s="21">
        <v>374.98999999999995</v>
      </c>
      <c r="D427" s="21">
        <v>411.79249999999996</v>
      </c>
      <c r="E427" s="21">
        <v>443.87000000000023</v>
      </c>
      <c r="F427" s="21">
        <v>582.94249999999943</v>
      </c>
      <c r="G427" s="21">
        <v>704.16499999999985</v>
      </c>
      <c r="H427" s="21">
        <v>704.16499999999985</v>
      </c>
      <c r="I427" s="1" t="s">
        <v>10212</v>
      </c>
      <c r="J427" s="1" t="str">
        <f t="shared" si="13"/>
        <v>48N-</v>
      </c>
    </row>
    <row r="428" spans="1:10">
      <c r="A428" s="15" t="str">
        <f t="shared" si="12"/>
        <v>STBJ4-48N-17.5</v>
      </c>
      <c r="B428" s="15">
        <v>17.5</v>
      </c>
      <c r="C428" s="21">
        <v>380.30999999999995</v>
      </c>
      <c r="D428" s="21">
        <v>417.53249999999997</v>
      </c>
      <c r="E428" s="21">
        <v>449.96000000000026</v>
      </c>
      <c r="F428" s="21">
        <v>591.46499999999946</v>
      </c>
      <c r="G428" s="21">
        <v>713.89499999999987</v>
      </c>
      <c r="H428" s="21">
        <v>713.89499999999987</v>
      </c>
      <c r="I428" s="1" t="s">
        <v>10212</v>
      </c>
      <c r="J428" s="1" t="str">
        <f t="shared" si="13"/>
        <v>48N-</v>
      </c>
    </row>
    <row r="429" spans="1:10">
      <c r="A429" s="15" t="str">
        <f t="shared" si="12"/>
        <v>STBJ4-48N-18</v>
      </c>
      <c r="B429" s="15">
        <v>18</v>
      </c>
      <c r="C429" s="21">
        <v>385.62999999999994</v>
      </c>
      <c r="D429" s="21">
        <v>423.27250000000004</v>
      </c>
      <c r="E429" s="21">
        <v>456.0500000000003</v>
      </c>
      <c r="F429" s="21">
        <v>599.98749999999939</v>
      </c>
      <c r="G429" s="21">
        <v>723.62499999999977</v>
      </c>
      <c r="H429" s="21">
        <v>723.62499999999977</v>
      </c>
      <c r="I429" s="1" t="s">
        <v>10212</v>
      </c>
      <c r="J429" s="1" t="str">
        <f t="shared" si="13"/>
        <v>48N-</v>
      </c>
    </row>
    <row r="430" spans="1:10">
      <c r="A430" s="15" t="str">
        <f t="shared" si="12"/>
        <v>STBJ4-48N-18.5</v>
      </c>
      <c r="B430" s="15">
        <v>18.5</v>
      </c>
      <c r="C430" s="21">
        <v>390.95</v>
      </c>
      <c r="D430" s="21">
        <v>429.01250000000005</v>
      </c>
      <c r="E430" s="21">
        <v>462.14000000000033</v>
      </c>
      <c r="F430" s="21">
        <v>608.50999999999942</v>
      </c>
      <c r="G430" s="21">
        <v>733.3549999999999</v>
      </c>
      <c r="H430" s="21">
        <v>733.3549999999999</v>
      </c>
      <c r="I430" s="1" t="s">
        <v>10212</v>
      </c>
      <c r="J430" s="1" t="str">
        <f t="shared" si="13"/>
        <v>48N-</v>
      </c>
    </row>
    <row r="431" spans="1:10">
      <c r="A431" s="15" t="str">
        <f t="shared" si="12"/>
        <v>STBJ4-48N-19</v>
      </c>
      <c r="B431" s="15">
        <v>19</v>
      </c>
      <c r="C431" s="21">
        <v>396.27</v>
      </c>
      <c r="D431" s="21">
        <v>434.75250000000011</v>
      </c>
      <c r="E431" s="21">
        <v>468.23000000000036</v>
      </c>
      <c r="F431" s="21">
        <v>617.03249999999935</v>
      </c>
      <c r="G431" s="21">
        <v>743.08499999999992</v>
      </c>
      <c r="H431" s="21">
        <v>743.08499999999992</v>
      </c>
      <c r="I431" s="1" t="s">
        <v>10212</v>
      </c>
      <c r="J431" s="1" t="str">
        <f t="shared" si="13"/>
        <v>48N-</v>
      </c>
    </row>
    <row r="432" spans="1:10">
      <c r="A432" s="15" t="str">
        <f t="shared" si="12"/>
        <v>STBJ4-48N-19.5</v>
      </c>
      <c r="B432" s="15">
        <v>19.5</v>
      </c>
      <c r="C432" s="21">
        <v>401.59000000000003</v>
      </c>
      <c r="D432" s="21">
        <v>440.49250000000012</v>
      </c>
      <c r="E432" s="21">
        <v>474.32000000000039</v>
      </c>
      <c r="F432" s="21">
        <v>625.55499999999927</v>
      </c>
      <c r="G432" s="21">
        <v>752.81499999999994</v>
      </c>
      <c r="H432" s="21">
        <v>752.81499999999994</v>
      </c>
      <c r="I432" s="1" t="s">
        <v>10212</v>
      </c>
      <c r="J432" s="1" t="str">
        <f t="shared" si="13"/>
        <v>48N-</v>
      </c>
    </row>
    <row r="433" spans="1:10">
      <c r="A433" s="15" t="str">
        <f t="shared" si="12"/>
        <v>STBJ4-48N-20</v>
      </c>
      <c r="B433" s="15">
        <v>20</v>
      </c>
      <c r="C433" s="21">
        <v>406.91</v>
      </c>
      <c r="D433" s="21">
        <v>446.23250000000013</v>
      </c>
      <c r="E433" s="21">
        <v>480.41000000000042</v>
      </c>
      <c r="F433" s="21">
        <v>634.0774999999993</v>
      </c>
      <c r="G433" s="21">
        <v>762.54500000000007</v>
      </c>
      <c r="H433" s="21">
        <v>762.54500000000007</v>
      </c>
      <c r="I433" s="1" t="s">
        <v>10212</v>
      </c>
      <c r="J433" s="1" t="str">
        <f t="shared" si="13"/>
        <v>48N-</v>
      </c>
    </row>
    <row r="434" spans="1:10">
      <c r="A434" s="15" t="str">
        <f t="shared" si="12"/>
        <v>STBJ4-48N-20.5</v>
      </c>
      <c r="B434" s="15">
        <v>20.5</v>
      </c>
      <c r="C434" s="21">
        <v>415.46750000000003</v>
      </c>
      <c r="D434" s="21">
        <v>455.54250000000013</v>
      </c>
      <c r="E434" s="21">
        <v>490.33250000000038</v>
      </c>
      <c r="F434" s="21">
        <v>647.62249999999926</v>
      </c>
      <c r="G434" s="21">
        <v>778.36500000000001</v>
      </c>
      <c r="H434" s="21">
        <v>778.36500000000001</v>
      </c>
      <c r="I434" s="1" t="s">
        <v>10212</v>
      </c>
      <c r="J434" s="1" t="str">
        <f t="shared" si="13"/>
        <v>48N-</v>
      </c>
    </row>
    <row r="435" spans="1:10">
      <c r="A435" s="15" t="str">
        <f t="shared" si="12"/>
        <v>STBJ4-48N-21</v>
      </c>
      <c r="B435" s="15">
        <v>21</v>
      </c>
      <c r="C435" s="21">
        <v>424.02500000000003</v>
      </c>
      <c r="D435" s="21">
        <v>464.85250000000008</v>
      </c>
      <c r="E435" s="21">
        <v>500.25500000000034</v>
      </c>
      <c r="F435" s="21">
        <v>661.16749999999934</v>
      </c>
      <c r="G435" s="21">
        <v>794.18499999999995</v>
      </c>
      <c r="H435" s="21">
        <v>794.18499999999995</v>
      </c>
      <c r="I435" s="1" t="s">
        <v>10212</v>
      </c>
      <c r="J435" s="1" t="str">
        <f t="shared" si="13"/>
        <v>48N-</v>
      </c>
    </row>
    <row r="436" spans="1:10">
      <c r="A436" s="15" t="str">
        <f t="shared" si="12"/>
        <v>STBJ4-48N-21.5</v>
      </c>
      <c r="B436" s="15">
        <v>21.5</v>
      </c>
      <c r="C436" s="21">
        <v>432.5825000000001</v>
      </c>
      <c r="D436" s="21">
        <v>474.16250000000002</v>
      </c>
      <c r="E436" s="21">
        <v>510.17750000000029</v>
      </c>
      <c r="F436" s="21">
        <v>674.7124999999993</v>
      </c>
      <c r="G436" s="21">
        <v>810.00499999999988</v>
      </c>
      <c r="H436" s="21">
        <v>810.00499999999988</v>
      </c>
      <c r="I436" s="1" t="s">
        <v>10212</v>
      </c>
      <c r="J436" s="1" t="str">
        <f t="shared" si="13"/>
        <v>48N-</v>
      </c>
    </row>
    <row r="437" spans="1:10">
      <c r="A437" s="15" t="str">
        <f t="shared" si="12"/>
        <v>STBJ4-48N-22</v>
      </c>
      <c r="B437" s="15">
        <v>22</v>
      </c>
      <c r="C437" s="21">
        <v>441.1400000000001</v>
      </c>
      <c r="D437" s="21">
        <v>483.47250000000003</v>
      </c>
      <c r="E437" s="21">
        <v>520.10000000000025</v>
      </c>
      <c r="F437" s="21">
        <v>688.25749999999937</v>
      </c>
      <c r="G437" s="21">
        <v>825.82499999999982</v>
      </c>
      <c r="H437" s="21">
        <v>825.82499999999982</v>
      </c>
      <c r="I437" s="1" t="s">
        <v>10212</v>
      </c>
      <c r="J437" s="1" t="str">
        <f t="shared" si="13"/>
        <v>48N-</v>
      </c>
    </row>
    <row r="438" spans="1:10">
      <c r="A438" s="15" t="str">
        <f t="shared" si="12"/>
        <v>STBJ4-48N-22.5</v>
      </c>
      <c r="B438" s="15">
        <v>22.5</v>
      </c>
      <c r="C438" s="21">
        <v>449.6975000000001</v>
      </c>
      <c r="D438" s="21">
        <v>492.78249999999997</v>
      </c>
      <c r="E438" s="21">
        <v>530.02250000000026</v>
      </c>
      <c r="F438" s="21">
        <v>701.80249999999933</v>
      </c>
      <c r="G438" s="21">
        <v>841.64499999999975</v>
      </c>
      <c r="H438" s="21">
        <v>841.64499999999975</v>
      </c>
      <c r="I438" s="1" t="s">
        <v>10212</v>
      </c>
      <c r="J438" s="1" t="str">
        <f t="shared" si="13"/>
        <v>48N-</v>
      </c>
    </row>
    <row r="439" spans="1:10">
      <c r="A439" s="15" t="str">
        <f t="shared" si="12"/>
        <v>STBJ4-48N-23</v>
      </c>
      <c r="B439" s="15">
        <v>23</v>
      </c>
      <c r="C439" s="21">
        <v>458.25500000000011</v>
      </c>
      <c r="D439" s="21">
        <v>502.09249999999997</v>
      </c>
      <c r="E439" s="21">
        <v>539.94500000000016</v>
      </c>
      <c r="F439" s="21">
        <v>715.3474999999994</v>
      </c>
      <c r="G439" s="21">
        <v>857.46499999999969</v>
      </c>
      <c r="H439" s="21">
        <v>857.46499999999969</v>
      </c>
      <c r="I439" s="1" t="s">
        <v>10212</v>
      </c>
      <c r="J439" s="1" t="str">
        <f t="shared" si="13"/>
        <v>48N-</v>
      </c>
    </row>
    <row r="440" spans="1:10">
      <c r="A440" s="15" t="str">
        <f t="shared" si="12"/>
        <v>STBJ4-48N-23.5</v>
      </c>
      <c r="B440" s="15">
        <v>23.5</v>
      </c>
      <c r="C440" s="21">
        <v>466.81250000000011</v>
      </c>
      <c r="D440" s="21">
        <v>511.40249999999992</v>
      </c>
      <c r="E440" s="21">
        <v>549.86750000000018</v>
      </c>
      <c r="F440" s="21">
        <v>728.89249999999936</v>
      </c>
      <c r="G440" s="21">
        <v>873.28499999999963</v>
      </c>
      <c r="H440" s="21">
        <v>873.28499999999963</v>
      </c>
      <c r="I440" s="1" t="s">
        <v>10212</v>
      </c>
      <c r="J440" s="1" t="str">
        <f t="shared" si="13"/>
        <v>48N-</v>
      </c>
    </row>
    <row r="441" spans="1:10">
      <c r="A441" s="15" t="str">
        <f t="shared" si="12"/>
        <v>STBJ4-48N-24</v>
      </c>
      <c r="B441" s="15">
        <v>24</v>
      </c>
      <c r="C441" s="21">
        <v>475.37000000000012</v>
      </c>
      <c r="D441" s="21">
        <v>520.71249999999986</v>
      </c>
      <c r="E441" s="21">
        <v>559.79000000000019</v>
      </c>
      <c r="F441" s="21">
        <v>742.43749999999932</v>
      </c>
      <c r="G441" s="21">
        <v>889.10499999999956</v>
      </c>
      <c r="H441" s="21">
        <v>889.10499999999956</v>
      </c>
      <c r="I441" s="1" t="s">
        <v>10212</v>
      </c>
      <c r="J441" s="1" t="str">
        <f t="shared" si="13"/>
        <v>48N-</v>
      </c>
    </row>
    <row r="442" spans="1:10">
      <c r="A442" s="15" t="str">
        <f t="shared" si="12"/>
        <v>STBJ4-48N-24.5</v>
      </c>
      <c r="B442" s="15">
        <v>24.5</v>
      </c>
      <c r="C442" s="21">
        <v>483.92750000000018</v>
      </c>
      <c r="D442" s="21">
        <v>530.02249999999981</v>
      </c>
      <c r="E442" s="21">
        <v>569.71250000000009</v>
      </c>
      <c r="F442" s="21">
        <v>755.98249999999928</v>
      </c>
      <c r="G442" s="21">
        <v>904.9249999999995</v>
      </c>
      <c r="H442" s="21">
        <v>904.9249999999995</v>
      </c>
      <c r="I442" s="1" t="s">
        <v>10212</v>
      </c>
      <c r="J442" s="1" t="str">
        <f t="shared" si="13"/>
        <v>48N-</v>
      </c>
    </row>
    <row r="443" spans="1:10">
      <c r="A443" s="15" t="str">
        <f t="shared" si="12"/>
        <v>STBJ4-48N-25</v>
      </c>
      <c r="B443" s="15">
        <v>25</v>
      </c>
      <c r="C443" s="21">
        <v>492.48500000000018</v>
      </c>
      <c r="D443" s="21">
        <v>539.33249999999987</v>
      </c>
      <c r="E443" s="21">
        <v>579.6350000000001</v>
      </c>
      <c r="F443" s="21">
        <v>769.52749999999924</v>
      </c>
      <c r="G443" s="21">
        <v>920.74499999999944</v>
      </c>
      <c r="H443" s="21">
        <v>920.74499999999944</v>
      </c>
      <c r="I443" s="1" t="s">
        <v>10212</v>
      </c>
      <c r="J443" s="1" t="str">
        <f t="shared" si="13"/>
        <v>48N-</v>
      </c>
    </row>
    <row r="444" spans="1:10">
      <c r="A444" s="15" t="str">
        <f t="shared" si="12"/>
        <v>STBJ4-48N-25.5</v>
      </c>
      <c r="B444" s="15">
        <v>25.5</v>
      </c>
      <c r="C444" s="21">
        <v>501.04250000000019</v>
      </c>
      <c r="D444" s="21">
        <v>548.64249999999981</v>
      </c>
      <c r="E444" s="21">
        <v>589.5575</v>
      </c>
      <c r="F444" s="21">
        <v>783.07249999999908</v>
      </c>
      <c r="G444" s="21">
        <v>936.56499999999937</v>
      </c>
      <c r="H444" s="21">
        <v>936.56499999999937</v>
      </c>
      <c r="I444" s="1" t="s">
        <v>10212</v>
      </c>
      <c r="J444" s="1" t="str">
        <f t="shared" si="13"/>
        <v>48N-</v>
      </c>
    </row>
    <row r="445" spans="1:10">
      <c r="A445" s="15" t="str">
        <f t="shared" si="12"/>
        <v>STBJ4-48N-26</v>
      </c>
      <c r="B445" s="15">
        <v>26</v>
      </c>
      <c r="C445" s="21">
        <v>509.60000000000019</v>
      </c>
      <c r="D445" s="21">
        <v>557.95249999999976</v>
      </c>
      <c r="E445" s="21">
        <v>599.48</v>
      </c>
      <c r="F445" s="21">
        <v>796.61749999999904</v>
      </c>
      <c r="G445" s="21">
        <v>952.38499999999931</v>
      </c>
      <c r="H445" s="21">
        <v>952.38499999999931</v>
      </c>
      <c r="I445" s="1" t="s">
        <v>10212</v>
      </c>
      <c r="J445" s="1" t="str">
        <f t="shared" si="13"/>
        <v>48N-</v>
      </c>
    </row>
    <row r="446" spans="1:10">
      <c r="A446" s="15" t="str">
        <f t="shared" si="12"/>
        <v>STBJ4-48N-26.5</v>
      </c>
      <c r="B446" s="15">
        <v>26.5</v>
      </c>
      <c r="C446" s="21">
        <v>518.15750000000025</v>
      </c>
      <c r="D446" s="21">
        <v>567.2624999999997</v>
      </c>
      <c r="E446" s="21">
        <v>609.40250000000003</v>
      </c>
      <c r="F446" s="21">
        <v>810.162499999999</v>
      </c>
      <c r="G446" s="21">
        <v>968.20499999999925</v>
      </c>
      <c r="H446" s="21">
        <v>968.20499999999925</v>
      </c>
      <c r="I446" s="1" t="s">
        <v>10212</v>
      </c>
      <c r="J446" s="1" t="str">
        <f t="shared" si="13"/>
        <v>48N-</v>
      </c>
    </row>
    <row r="447" spans="1:10">
      <c r="A447" s="15" t="str">
        <f t="shared" si="12"/>
        <v>STBJ4-48N-27</v>
      </c>
      <c r="B447" s="15">
        <v>27</v>
      </c>
      <c r="C447" s="21">
        <v>526.71500000000026</v>
      </c>
      <c r="D447" s="21">
        <v>576.57249999999965</v>
      </c>
      <c r="E447" s="21">
        <v>619.32499999999993</v>
      </c>
      <c r="F447" s="21">
        <v>823.70749999999896</v>
      </c>
      <c r="G447" s="21">
        <v>984.02499999999918</v>
      </c>
      <c r="H447" s="21">
        <v>984.02499999999918</v>
      </c>
      <c r="I447" s="1" t="s">
        <v>10212</v>
      </c>
      <c r="J447" s="1" t="str">
        <f t="shared" si="13"/>
        <v>48N-</v>
      </c>
    </row>
    <row r="448" spans="1:10">
      <c r="A448" s="15" t="str">
        <f t="shared" si="12"/>
        <v>STBJ4-48N-27.5</v>
      </c>
      <c r="B448" s="15">
        <v>27.5</v>
      </c>
      <c r="C448" s="21">
        <v>535.27250000000026</v>
      </c>
      <c r="D448" s="21">
        <v>585.88249999999971</v>
      </c>
      <c r="E448" s="21">
        <v>629.24749999999995</v>
      </c>
      <c r="F448" s="21">
        <v>837.25249999999892</v>
      </c>
      <c r="G448" s="21">
        <v>999.84499999999912</v>
      </c>
      <c r="H448" s="21">
        <v>999.84499999999912</v>
      </c>
      <c r="I448" s="1" t="s">
        <v>10212</v>
      </c>
      <c r="J448" s="1" t="str">
        <f t="shared" si="13"/>
        <v>48N-</v>
      </c>
    </row>
    <row r="449" spans="1:10">
      <c r="A449" s="15" t="str">
        <f t="shared" si="12"/>
        <v>STBJ4-48N-28</v>
      </c>
      <c r="B449" s="15">
        <v>28</v>
      </c>
      <c r="C449" s="21">
        <v>543.83000000000027</v>
      </c>
      <c r="D449" s="21">
        <v>595.19249999999965</v>
      </c>
      <c r="E449" s="21">
        <v>639.16999999999985</v>
      </c>
      <c r="F449" s="21">
        <v>850.79749999999876</v>
      </c>
      <c r="G449" s="21">
        <v>1015.6649999999991</v>
      </c>
      <c r="H449" s="21">
        <v>1015.6649999999991</v>
      </c>
      <c r="I449" s="1" t="s">
        <v>10212</v>
      </c>
      <c r="J449" s="1" t="str">
        <f t="shared" si="13"/>
        <v>48N-</v>
      </c>
    </row>
    <row r="450" spans="1:10">
      <c r="A450" s="15" t="str">
        <f t="shared" si="12"/>
        <v>STBJ4-48N-28.5</v>
      </c>
      <c r="B450" s="15">
        <v>28.5</v>
      </c>
      <c r="C450" s="21">
        <v>552.38750000000027</v>
      </c>
      <c r="D450" s="21">
        <v>604.5024999999996</v>
      </c>
      <c r="E450" s="21">
        <v>649.09249999999986</v>
      </c>
      <c r="F450" s="21">
        <v>864.34249999999872</v>
      </c>
      <c r="G450" s="21">
        <v>1031.484999999999</v>
      </c>
      <c r="H450" s="21">
        <v>1031.484999999999</v>
      </c>
      <c r="I450" s="1" t="s">
        <v>10212</v>
      </c>
      <c r="J450" s="1" t="str">
        <f t="shared" si="13"/>
        <v>48N-</v>
      </c>
    </row>
    <row r="451" spans="1:10">
      <c r="A451" s="15" t="str">
        <f t="shared" si="12"/>
        <v>STBJ4-48N-29</v>
      </c>
      <c r="B451" s="15">
        <v>29</v>
      </c>
      <c r="C451" s="21">
        <v>560.94500000000028</v>
      </c>
      <c r="D451" s="21">
        <v>613.81249999999955</v>
      </c>
      <c r="E451" s="21">
        <v>659.01499999999987</v>
      </c>
      <c r="F451" s="21">
        <v>877.88749999999868</v>
      </c>
      <c r="G451" s="21">
        <v>1047.3049999999989</v>
      </c>
      <c r="H451" s="21">
        <v>1047.3049999999989</v>
      </c>
      <c r="I451" s="1" t="s">
        <v>10212</v>
      </c>
      <c r="J451" s="1" t="str">
        <f t="shared" si="13"/>
        <v>48N-</v>
      </c>
    </row>
    <row r="452" spans="1:10">
      <c r="A452" s="15" t="str">
        <f t="shared" ref="A452:A515" si="14">CONCATENATE(I452,B452)</f>
        <v>STBJ4-48N-29.5</v>
      </c>
      <c r="B452" s="15">
        <v>29.5</v>
      </c>
      <c r="C452" s="21">
        <v>569.50250000000028</v>
      </c>
      <c r="D452" s="21">
        <v>623.12249999999949</v>
      </c>
      <c r="E452" s="21">
        <v>668.93749999999977</v>
      </c>
      <c r="F452" s="21">
        <v>891.43249999999864</v>
      </c>
      <c r="G452" s="21">
        <v>1063.1249999999989</v>
      </c>
      <c r="H452" s="21">
        <v>1063.1249999999989</v>
      </c>
      <c r="I452" s="1" t="s">
        <v>10212</v>
      </c>
      <c r="J452" s="1" t="str">
        <f t="shared" ref="J452:J515" si="15">RIGHT(I452,4)</f>
        <v>48N-</v>
      </c>
    </row>
    <row r="453" spans="1:10">
      <c r="A453" s="15" t="str">
        <f t="shared" si="14"/>
        <v>STBJ4-48N-30</v>
      </c>
      <c r="B453" s="15">
        <v>30</v>
      </c>
      <c r="C453" s="21">
        <v>578.06000000000029</v>
      </c>
      <c r="D453" s="21">
        <v>632.43249999999955</v>
      </c>
      <c r="E453" s="21">
        <v>678.85999999999979</v>
      </c>
      <c r="F453" s="21">
        <v>904.97749999999849</v>
      </c>
      <c r="G453" s="21">
        <v>1078.9449999999988</v>
      </c>
      <c r="H453" s="21">
        <v>1078.9449999999988</v>
      </c>
      <c r="I453" s="1" t="s">
        <v>10212</v>
      </c>
      <c r="J453" s="1" t="str">
        <f t="shared" si="15"/>
        <v>48N-</v>
      </c>
    </row>
    <row r="454" spans="1:10">
      <c r="A454" s="15" t="str">
        <f t="shared" si="14"/>
        <v>STBJ4-48N-999999</v>
      </c>
      <c r="B454" s="15">
        <v>999999</v>
      </c>
      <c r="C454" s="21">
        <v>8.1374999999999975</v>
      </c>
      <c r="D454" s="21">
        <v>8.7849999999999984</v>
      </c>
      <c r="E454" s="21">
        <v>8.8549999999999986</v>
      </c>
      <c r="F454" s="21">
        <v>12.407500000000001</v>
      </c>
      <c r="G454" s="21">
        <v>15.049999999999999</v>
      </c>
      <c r="H454" s="21">
        <v>15.049999999999999</v>
      </c>
      <c r="I454" s="1" t="s">
        <v>10212</v>
      </c>
      <c r="J454" s="1" t="str">
        <f t="shared" si="15"/>
        <v>48N-</v>
      </c>
    </row>
    <row r="455" spans="1:10">
      <c r="A455" s="11" t="str">
        <f t="shared" si="14"/>
        <v>STBJ5-15D-0.5</v>
      </c>
      <c r="B455" s="11">
        <v>0.5</v>
      </c>
      <c r="C455" s="13">
        <v>49.402499999999996</v>
      </c>
      <c r="D455" s="13">
        <v>55.212499999999999</v>
      </c>
      <c r="E455" s="13">
        <v>63.910000000000004</v>
      </c>
      <c r="F455" s="13">
        <v>87.132499999999993</v>
      </c>
      <c r="G455" s="13">
        <v>107.46749999999997</v>
      </c>
      <c r="H455" s="13">
        <v>107.46749999999997</v>
      </c>
      <c r="I455" s="1" t="s">
        <v>10213</v>
      </c>
      <c r="J455" s="1" t="str">
        <f t="shared" si="15"/>
        <v>15D-</v>
      </c>
    </row>
    <row r="456" spans="1:10">
      <c r="A456" s="11" t="str">
        <f t="shared" si="14"/>
        <v>STBJ5-15D-1</v>
      </c>
      <c r="B456" s="11">
        <v>1</v>
      </c>
      <c r="C456" s="13">
        <v>59.132499999999993</v>
      </c>
      <c r="D456" s="13">
        <v>68.267499999999998</v>
      </c>
      <c r="E456" s="13">
        <v>78.47</v>
      </c>
      <c r="F456" s="13">
        <v>104.24749999999999</v>
      </c>
      <c r="G456" s="13">
        <v>129.46499999999997</v>
      </c>
      <c r="H456" s="13">
        <v>129.46499999999997</v>
      </c>
      <c r="I456" s="1" t="s">
        <v>10213</v>
      </c>
      <c r="J456" s="1" t="str">
        <f t="shared" si="15"/>
        <v>15D-</v>
      </c>
    </row>
    <row r="457" spans="1:10">
      <c r="A457" s="11" t="str">
        <f t="shared" si="14"/>
        <v>STBJ5-15D-1.5</v>
      </c>
      <c r="B457" s="11">
        <v>1.5</v>
      </c>
      <c r="C457" s="13">
        <v>68.862499999999997</v>
      </c>
      <c r="D457" s="13">
        <v>81.322500000000005</v>
      </c>
      <c r="E457" s="13">
        <v>93.03</v>
      </c>
      <c r="F457" s="13">
        <v>121.36249999999997</v>
      </c>
      <c r="G457" s="13">
        <v>151.46249999999998</v>
      </c>
      <c r="H457" s="13">
        <v>151.46249999999998</v>
      </c>
      <c r="I457" s="1" t="s">
        <v>10213</v>
      </c>
      <c r="J457" s="1" t="str">
        <f t="shared" si="15"/>
        <v>15D-</v>
      </c>
    </row>
    <row r="458" spans="1:10">
      <c r="A458" s="11" t="str">
        <f t="shared" si="14"/>
        <v>STBJ5-15D-2</v>
      </c>
      <c r="B458" s="11">
        <v>2</v>
      </c>
      <c r="C458" s="13">
        <v>78.592500000000001</v>
      </c>
      <c r="D458" s="13">
        <v>94.377500000000012</v>
      </c>
      <c r="E458" s="13">
        <v>107.59</v>
      </c>
      <c r="F458" s="13">
        <v>138.47749999999996</v>
      </c>
      <c r="G458" s="13">
        <v>173.46</v>
      </c>
      <c r="H458" s="13">
        <v>173.46</v>
      </c>
      <c r="I458" s="1" t="s">
        <v>10213</v>
      </c>
      <c r="J458" s="1" t="str">
        <f t="shared" si="15"/>
        <v>15D-</v>
      </c>
    </row>
    <row r="459" spans="1:10">
      <c r="A459" s="11" t="str">
        <f t="shared" si="14"/>
        <v>STBJ5-15D-2.5</v>
      </c>
      <c r="B459" s="11">
        <v>2.5</v>
      </c>
      <c r="C459" s="13">
        <v>88.322500000000005</v>
      </c>
      <c r="D459" s="13">
        <v>107.4325</v>
      </c>
      <c r="E459" s="13">
        <v>122.15</v>
      </c>
      <c r="F459" s="13">
        <v>155.59249999999994</v>
      </c>
      <c r="G459" s="13">
        <v>195.45750000000001</v>
      </c>
      <c r="H459" s="13">
        <v>195.45750000000001</v>
      </c>
      <c r="I459" s="1" t="s">
        <v>10213</v>
      </c>
      <c r="J459" s="1" t="str">
        <f t="shared" si="15"/>
        <v>15D-</v>
      </c>
    </row>
    <row r="460" spans="1:10">
      <c r="A460" s="11" t="str">
        <f t="shared" si="14"/>
        <v>STBJ5-15D-3</v>
      </c>
      <c r="B460" s="11">
        <v>3</v>
      </c>
      <c r="C460" s="13">
        <v>98.052500000000009</v>
      </c>
      <c r="D460" s="13">
        <v>120.48750000000001</v>
      </c>
      <c r="E460" s="13">
        <v>136.71</v>
      </c>
      <c r="F460" s="13">
        <v>172.70749999999995</v>
      </c>
      <c r="G460" s="13">
        <v>217.45500000000001</v>
      </c>
      <c r="H460" s="13">
        <v>217.45500000000001</v>
      </c>
      <c r="I460" s="1" t="s">
        <v>10213</v>
      </c>
      <c r="J460" s="1" t="str">
        <f t="shared" si="15"/>
        <v>15D-</v>
      </c>
    </row>
    <row r="461" spans="1:10">
      <c r="A461" s="11" t="str">
        <f t="shared" si="14"/>
        <v>STBJ5-15D-3.5</v>
      </c>
      <c r="B461" s="11">
        <v>3.5</v>
      </c>
      <c r="C461" s="13">
        <v>107.78250000000001</v>
      </c>
      <c r="D461" s="13">
        <v>133.54250000000002</v>
      </c>
      <c r="E461" s="13">
        <v>151.27000000000004</v>
      </c>
      <c r="F461" s="13">
        <v>189.82249999999996</v>
      </c>
      <c r="G461" s="13">
        <v>239.45250000000001</v>
      </c>
      <c r="H461" s="13">
        <v>239.45250000000001</v>
      </c>
      <c r="I461" s="1" t="s">
        <v>10213</v>
      </c>
      <c r="J461" s="1" t="str">
        <f t="shared" si="15"/>
        <v>15D-</v>
      </c>
    </row>
    <row r="462" spans="1:10">
      <c r="A462" s="11" t="str">
        <f t="shared" si="14"/>
        <v>STBJ5-15D-4</v>
      </c>
      <c r="B462" s="11">
        <v>4</v>
      </c>
      <c r="C462" s="13">
        <v>117.51250000000002</v>
      </c>
      <c r="D462" s="13">
        <v>146.59750000000003</v>
      </c>
      <c r="E462" s="13">
        <v>165.83000000000004</v>
      </c>
      <c r="F462" s="13">
        <v>206.93749999999994</v>
      </c>
      <c r="G462" s="13">
        <v>261.45000000000005</v>
      </c>
      <c r="H462" s="13">
        <v>261.45000000000005</v>
      </c>
      <c r="I462" s="1" t="s">
        <v>10213</v>
      </c>
      <c r="J462" s="1" t="str">
        <f t="shared" si="15"/>
        <v>15D-</v>
      </c>
    </row>
    <row r="463" spans="1:10">
      <c r="A463" s="11" t="str">
        <f t="shared" si="14"/>
        <v>STBJ5-15D-4.5</v>
      </c>
      <c r="B463" s="11">
        <v>4.5</v>
      </c>
      <c r="C463" s="13">
        <v>127.24250000000002</v>
      </c>
      <c r="D463" s="13">
        <v>159.65250000000003</v>
      </c>
      <c r="E463" s="13">
        <v>180.39000000000001</v>
      </c>
      <c r="F463" s="13">
        <v>224.05249999999995</v>
      </c>
      <c r="G463" s="13">
        <v>283.44750000000005</v>
      </c>
      <c r="H463" s="13">
        <v>283.44750000000005</v>
      </c>
      <c r="I463" s="1" t="s">
        <v>10213</v>
      </c>
      <c r="J463" s="1" t="str">
        <f t="shared" si="15"/>
        <v>15D-</v>
      </c>
    </row>
    <row r="464" spans="1:10">
      <c r="A464" s="11" t="str">
        <f t="shared" si="14"/>
        <v>STBJ5-15D-5</v>
      </c>
      <c r="B464" s="11">
        <v>5</v>
      </c>
      <c r="C464" s="13">
        <v>136.97250000000003</v>
      </c>
      <c r="D464" s="13">
        <v>172.70750000000004</v>
      </c>
      <c r="E464" s="13">
        <v>194.95000000000002</v>
      </c>
      <c r="F464" s="13">
        <v>241.16749999999993</v>
      </c>
      <c r="G464" s="13">
        <v>305.44500000000005</v>
      </c>
      <c r="H464" s="13">
        <v>305.44500000000005</v>
      </c>
      <c r="I464" s="1" t="s">
        <v>10213</v>
      </c>
      <c r="J464" s="1" t="str">
        <f t="shared" si="15"/>
        <v>15D-</v>
      </c>
    </row>
    <row r="465" spans="1:10">
      <c r="A465" s="12" t="str">
        <f t="shared" si="14"/>
        <v>STBJ5-15N-0.5</v>
      </c>
      <c r="B465" s="14">
        <v>0.5</v>
      </c>
      <c r="C465" s="14">
        <v>66.797499999999999</v>
      </c>
      <c r="D465" s="14">
        <v>72.625</v>
      </c>
      <c r="E465" s="14">
        <v>78.434999999999988</v>
      </c>
      <c r="F465" s="14">
        <v>107.46749999999997</v>
      </c>
      <c r="G465" s="14">
        <v>122.01</v>
      </c>
      <c r="H465" s="14">
        <v>122.01</v>
      </c>
      <c r="I465" s="1" t="s">
        <v>10214</v>
      </c>
      <c r="J465" s="1" t="str">
        <f t="shared" si="15"/>
        <v>15N-</v>
      </c>
    </row>
    <row r="466" spans="1:10">
      <c r="A466" s="12" t="str">
        <f t="shared" si="14"/>
        <v>STBJ5-15N-1</v>
      </c>
      <c r="B466" s="14">
        <v>1</v>
      </c>
      <c r="C466" s="14">
        <v>76.527500000000003</v>
      </c>
      <c r="D466" s="14">
        <v>85.679999999999993</v>
      </c>
      <c r="E466" s="14">
        <v>92.99499999999999</v>
      </c>
      <c r="F466" s="14">
        <v>124.58249999999997</v>
      </c>
      <c r="G466" s="14">
        <v>144.00749999999999</v>
      </c>
      <c r="H466" s="14">
        <v>144.00749999999999</v>
      </c>
      <c r="I466" s="1" t="s">
        <v>10214</v>
      </c>
      <c r="J466" s="1" t="str">
        <f t="shared" si="15"/>
        <v>15N-</v>
      </c>
    </row>
    <row r="467" spans="1:10">
      <c r="A467" s="12" t="str">
        <f t="shared" si="14"/>
        <v>STBJ5-15N-1.5</v>
      </c>
      <c r="B467" s="14">
        <v>1.5</v>
      </c>
      <c r="C467" s="14">
        <v>86.257500000000007</v>
      </c>
      <c r="D467" s="14">
        <v>98.734999999999999</v>
      </c>
      <c r="E467" s="14">
        <v>107.55499999999999</v>
      </c>
      <c r="F467" s="14">
        <v>141.69749999999996</v>
      </c>
      <c r="G467" s="14">
        <v>166.00500000000002</v>
      </c>
      <c r="H467" s="14">
        <v>166.00500000000002</v>
      </c>
      <c r="I467" s="1" t="s">
        <v>10214</v>
      </c>
      <c r="J467" s="1" t="str">
        <f t="shared" si="15"/>
        <v>15N-</v>
      </c>
    </row>
    <row r="468" spans="1:10">
      <c r="A468" s="12" t="str">
        <f t="shared" si="14"/>
        <v>STBJ5-15N-2</v>
      </c>
      <c r="B468" s="14">
        <v>2</v>
      </c>
      <c r="C468" s="14">
        <v>95.987500000000011</v>
      </c>
      <c r="D468" s="14">
        <v>111.79</v>
      </c>
      <c r="E468" s="14">
        <v>122.11500000000001</v>
      </c>
      <c r="F468" s="14">
        <v>158.81249999999994</v>
      </c>
      <c r="G468" s="14">
        <v>188.00250000000003</v>
      </c>
      <c r="H468" s="14">
        <v>188.00250000000003</v>
      </c>
      <c r="I468" s="1" t="s">
        <v>10214</v>
      </c>
      <c r="J468" s="1" t="str">
        <f t="shared" si="15"/>
        <v>15N-</v>
      </c>
    </row>
    <row r="469" spans="1:10">
      <c r="A469" s="12" t="str">
        <f t="shared" si="14"/>
        <v>STBJ5-15N-2.5</v>
      </c>
      <c r="B469" s="14">
        <v>2.5</v>
      </c>
      <c r="C469" s="14">
        <v>105.71750000000002</v>
      </c>
      <c r="D469" s="14">
        <v>124.84500000000001</v>
      </c>
      <c r="E469" s="14">
        <v>136.67500000000001</v>
      </c>
      <c r="F469" s="14">
        <v>175.92749999999995</v>
      </c>
      <c r="G469" s="14">
        <v>210.00000000000003</v>
      </c>
      <c r="H469" s="14">
        <v>210.00000000000003</v>
      </c>
      <c r="I469" s="1" t="s">
        <v>10214</v>
      </c>
      <c r="J469" s="1" t="str">
        <f t="shared" si="15"/>
        <v>15N-</v>
      </c>
    </row>
    <row r="470" spans="1:10">
      <c r="A470" s="12" t="str">
        <f t="shared" si="14"/>
        <v>STBJ5-15N-3</v>
      </c>
      <c r="B470" s="14">
        <v>3</v>
      </c>
      <c r="C470" s="14">
        <v>115.44750000000002</v>
      </c>
      <c r="D470" s="14">
        <v>137.9</v>
      </c>
      <c r="E470" s="14">
        <v>151.23500000000001</v>
      </c>
      <c r="F470" s="14">
        <v>193.04249999999993</v>
      </c>
      <c r="G470" s="14">
        <v>231.99750000000003</v>
      </c>
      <c r="H470" s="14">
        <v>231.99750000000003</v>
      </c>
      <c r="I470" s="1" t="s">
        <v>10214</v>
      </c>
      <c r="J470" s="1" t="str">
        <f t="shared" si="15"/>
        <v>15N-</v>
      </c>
    </row>
    <row r="471" spans="1:10">
      <c r="A471" s="12" t="str">
        <f t="shared" si="14"/>
        <v>STBJ5-15N-3.5</v>
      </c>
      <c r="B471" s="14">
        <v>3.5</v>
      </c>
      <c r="C471" s="14">
        <v>125.17750000000002</v>
      </c>
      <c r="D471" s="14">
        <v>150.95500000000001</v>
      </c>
      <c r="E471" s="14">
        <v>165.79500000000002</v>
      </c>
      <c r="F471" s="14">
        <v>210.15749999999991</v>
      </c>
      <c r="G471" s="14">
        <v>253.99500000000003</v>
      </c>
      <c r="H471" s="14">
        <v>253.99500000000003</v>
      </c>
      <c r="I471" s="1" t="s">
        <v>10214</v>
      </c>
      <c r="J471" s="1" t="str">
        <f t="shared" si="15"/>
        <v>15N-</v>
      </c>
    </row>
    <row r="472" spans="1:10">
      <c r="A472" s="12" t="str">
        <f t="shared" si="14"/>
        <v>STBJ5-15N-4</v>
      </c>
      <c r="B472" s="14">
        <v>4</v>
      </c>
      <c r="C472" s="14">
        <v>134.90750000000003</v>
      </c>
      <c r="D472" s="14">
        <v>164.01000000000002</v>
      </c>
      <c r="E472" s="14">
        <v>180.35500000000002</v>
      </c>
      <c r="F472" s="14">
        <v>227.27249999999992</v>
      </c>
      <c r="G472" s="14">
        <v>275.99250000000006</v>
      </c>
      <c r="H472" s="14">
        <v>275.99250000000006</v>
      </c>
      <c r="I472" s="1" t="s">
        <v>10214</v>
      </c>
      <c r="J472" s="1" t="str">
        <f t="shared" si="15"/>
        <v>15N-</v>
      </c>
    </row>
    <row r="473" spans="1:10">
      <c r="A473" s="12" t="str">
        <f t="shared" si="14"/>
        <v>STBJ5-15N-4.5</v>
      </c>
      <c r="B473" s="14">
        <v>4.5</v>
      </c>
      <c r="C473" s="14">
        <v>144.63750000000002</v>
      </c>
      <c r="D473" s="14">
        <v>177.06500000000003</v>
      </c>
      <c r="E473" s="14">
        <v>194.91500000000002</v>
      </c>
      <c r="F473" s="14">
        <v>244.3874999999999</v>
      </c>
      <c r="G473" s="14">
        <v>297.99000000000007</v>
      </c>
      <c r="H473" s="14">
        <v>297.99000000000007</v>
      </c>
      <c r="I473" s="1" t="s">
        <v>10214</v>
      </c>
      <c r="J473" s="1" t="str">
        <f t="shared" si="15"/>
        <v>15N-</v>
      </c>
    </row>
    <row r="474" spans="1:10">
      <c r="A474" s="12" t="str">
        <f t="shared" si="14"/>
        <v>STBJ5-15N-5</v>
      </c>
      <c r="B474" s="14">
        <v>5</v>
      </c>
      <c r="C474" s="14">
        <v>154.36750000000004</v>
      </c>
      <c r="D474" s="14">
        <v>190.12</v>
      </c>
      <c r="E474" s="14">
        <v>209.47500000000002</v>
      </c>
      <c r="F474" s="14">
        <v>261.50249999999988</v>
      </c>
      <c r="G474" s="14">
        <v>319.98750000000007</v>
      </c>
      <c r="H474" s="14">
        <v>319.98750000000007</v>
      </c>
      <c r="I474" s="1" t="s">
        <v>10214</v>
      </c>
      <c r="J474" s="1" t="str">
        <f t="shared" si="15"/>
        <v>15N-</v>
      </c>
    </row>
    <row r="475" spans="1:10">
      <c r="A475" s="12" t="str">
        <f t="shared" si="14"/>
        <v>STBJ5-15N-5.5</v>
      </c>
      <c r="B475" s="14">
        <v>5.5</v>
      </c>
      <c r="C475" s="14">
        <v>163.53750000000002</v>
      </c>
      <c r="D475" s="14">
        <v>199.44749999999999</v>
      </c>
      <c r="E475" s="14">
        <v>220.71000000000004</v>
      </c>
      <c r="F475" s="14">
        <v>277.7949999999999</v>
      </c>
      <c r="G475" s="14">
        <v>337.73250000000007</v>
      </c>
      <c r="H475" s="14">
        <v>337.73250000000007</v>
      </c>
      <c r="I475" s="1" t="s">
        <v>10214</v>
      </c>
      <c r="J475" s="1" t="str">
        <f t="shared" si="15"/>
        <v>15N-</v>
      </c>
    </row>
    <row r="476" spans="1:10">
      <c r="A476" s="12" t="str">
        <f t="shared" si="14"/>
        <v>STBJ5-15N-6</v>
      </c>
      <c r="B476" s="14">
        <v>6</v>
      </c>
      <c r="C476" s="14">
        <v>172.70750000000004</v>
      </c>
      <c r="D476" s="14">
        <v>208.77499999999998</v>
      </c>
      <c r="E476" s="14">
        <v>231.94500000000005</v>
      </c>
      <c r="F476" s="14">
        <v>294.08749999999986</v>
      </c>
      <c r="G476" s="14">
        <v>355.47750000000008</v>
      </c>
      <c r="H476" s="14">
        <v>355.47750000000008</v>
      </c>
      <c r="I476" s="1" t="s">
        <v>10214</v>
      </c>
      <c r="J476" s="1" t="str">
        <f t="shared" si="15"/>
        <v>15N-</v>
      </c>
    </row>
    <row r="477" spans="1:10">
      <c r="A477" s="12" t="str">
        <f t="shared" si="14"/>
        <v>STBJ5-15N-6.5</v>
      </c>
      <c r="B477" s="14">
        <v>6.5</v>
      </c>
      <c r="C477" s="14">
        <v>181.87750000000003</v>
      </c>
      <c r="D477" s="14">
        <v>218.10249999999999</v>
      </c>
      <c r="E477" s="14">
        <v>243.18000000000004</v>
      </c>
      <c r="F477" s="14">
        <v>310.37999999999982</v>
      </c>
      <c r="G477" s="14">
        <v>373.22250000000008</v>
      </c>
      <c r="H477" s="14">
        <v>373.22250000000008</v>
      </c>
      <c r="I477" s="1" t="s">
        <v>10214</v>
      </c>
      <c r="J477" s="1" t="str">
        <f t="shared" si="15"/>
        <v>15N-</v>
      </c>
    </row>
    <row r="478" spans="1:10">
      <c r="A478" s="12" t="str">
        <f t="shared" si="14"/>
        <v>STBJ5-15N-7</v>
      </c>
      <c r="B478" s="14">
        <v>7</v>
      </c>
      <c r="C478" s="14">
        <v>191.04750000000004</v>
      </c>
      <c r="D478" s="14">
        <v>227.42999999999998</v>
      </c>
      <c r="E478" s="14">
        <v>254.41500000000005</v>
      </c>
      <c r="F478" s="14">
        <v>326.67249999999984</v>
      </c>
      <c r="G478" s="14">
        <v>390.96750000000014</v>
      </c>
      <c r="H478" s="14">
        <v>390.96750000000014</v>
      </c>
      <c r="I478" s="1" t="s">
        <v>10214</v>
      </c>
      <c r="J478" s="1" t="str">
        <f t="shared" si="15"/>
        <v>15N-</v>
      </c>
    </row>
    <row r="479" spans="1:10">
      <c r="A479" s="12" t="str">
        <f t="shared" si="14"/>
        <v>STBJ5-15N-7.5</v>
      </c>
      <c r="B479" s="14">
        <v>7.5</v>
      </c>
      <c r="C479" s="14">
        <v>200.21750000000006</v>
      </c>
      <c r="D479" s="14">
        <v>236.75749999999996</v>
      </c>
      <c r="E479" s="14">
        <v>265.65000000000009</v>
      </c>
      <c r="F479" s="14">
        <v>342.9649999999998</v>
      </c>
      <c r="G479" s="14">
        <v>408.71250000000015</v>
      </c>
      <c r="H479" s="14">
        <v>408.71250000000015</v>
      </c>
      <c r="I479" s="1" t="s">
        <v>10214</v>
      </c>
      <c r="J479" s="1" t="str">
        <f t="shared" si="15"/>
        <v>15N-</v>
      </c>
    </row>
    <row r="480" spans="1:10">
      <c r="A480" s="12" t="str">
        <f t="shared" si="14"/>
        <v>STBJ5-15N-8</v>
      </c>
      <c r="B480" s="14">
        <v>8</v>
      </c>
      <c r="C480" s="14">
        <v>209.38750000000007</v>
      </c>
      <c r="D480" s="14">
        <v>246.08499999999995</v>
      </c>
      <c r="E480" s="14">
        <v>276.88500000000005</v>
      </c>
      <c r="F480" s="14">
        <v>359.25749999999982</v>
      </c>
      <c r="G480" s="14">
        <v>426.45750000000015</v>
      </c>
      <c r="H480" s="14">
        <v>426.45750000000015</v>
      </c>
      <c r="I480" s="1" t="s">
        <v>10214</v>
      </c>
      <c r="J480" s="1" t="str">
        <f t="shared" si="15"/>
        <v>15N-</v>
      </c>
    </row>
    <row r="481" spans="1:10">
      <c r="A481" s="12" t="str">
        <f t="shared" si="14"/>
        <v>STBJ5-15N-8.5</v>
      </c>
      <c r="B481" s="14">
        <v>8.5</v>
      </c>
      <c r="C481" s="14">
        <v>218.55750000000009</v>
      </c>
      <c r="D481" s="14">
        <v>255.41249999999994</v>
      </c>
      <c r="E481" s="14">
        <v>288.12000000000006</v>
      </c>
      <c r="F481" s="14">
        <v>375.54999999999984</v>
      </c>
      <c r="G481" s="14">
        <v>444.20250000000016</v>
      </c>
      <c r="H481" s="14">
        <v>444.20250000000016</v>
      </c>
      <c r="I481" s="1" t="s">
        <v>10214</v>
      </c>
      <c r="J481" s="1" t="str">
        <f t="shared" si="15"/>
        <v>15N-</v>
      </c>
    </row>
    <row r="482" spans="1:10">
      <c r="A482" s="12" t="str">
        <f t="shared" si="14"/>
        <v>STBJ5-15N-9</v>
      </c>
      <c r="B482" s="14">
        <v>9</v>
      </c>
      <c r="C482" s="14">
        <v>227.72750000000011</v>
      </c>
      <c r="D482" s="14">
        <v>264.73999999999995</v>
      </c>
      <c r="E482" s="14">
        <v>299.35500000000008</v>
      </c>
      <c r="F482" s="14">
        <v>391.8424999999998</v>
      </c>
      <c r="G482" s="14">
        <v>461.94750000000016</v>
      </c>
      <c r="H482" s="14">
        <v>461.94750000000016</v>
      </c>
      <c r="I482" s="1" t="s">
        <v>10214</v>
      </c>
      <c r="J482" s="1" t="str">
        <f t="shared" si="15"/>
        <v>15N-</v>
      </c>
    </row>
    <row r="483" spans="1:10">
      <c r="A483" s="12" t="str">
        <f t="shared" si="14"/>
        <v>STBJ5-15N-9.5</v>
      </c>
      <c r="B483" s="14">
        <v>9.5</v>
      </c>
      <c r="C483" s="14">
        <v>236.89750000000012</v>
      </c>
      <c r="D483" s="14">
        <v>274.06749999999994</v>
      </c>
      <c r="E483" s="14">
        <v>310.59000000000009</v>
      </c>
      <c r="F483" s="14">
        <v>408.13499999999976</v>
      </c>
      <c r="G483" s="14">
        <v>479.69250000000017</v>
      </c>
      <c r="H483" s="14">
        <v>479.69250000000017</v>
      </c>
      <c r="I483" s="1" t="s">
        <v>10214</v>
      </c>
      <c r="J483" s="1" t="str">
        <f t="shared" si="15"/>
        <v>15N-</v>
      </c>
    </row>
    <row r="484" spans="1:10">
      <c r="A484" s="12" t="str">
        <f t="shared" si="14"/>
        <v>STBJ5-15N-10</v>
      </c>
      <c r="B484" s="14">
        <v>10</v>
      </c>
      <c r="C484" s="14">
        <v>246.06750000000014</v>
      </c>
      <c r="D484" s="14">
        <v>283.39499999999992</v>
      </c>
      <c r="E484" s="14">
        <v>321.8250000000001</v>
      </c>
      <c r="F484" s="14">
        <v>424.42749999999978</v>
      </c>
      <c r="G484" s="14">
        <v>497.43750000000023</v>
      </c>
      <c r="H484" s="14">
        <v>497.43750000000023</v>
      </c>
      <c r="I484" s="1" t="s">
        <v>10214</v>
      </c>
      <c r="J484" s="1" t="str">
        <f t="shared" si="15"/>
        <v>15N-</v>
      </c>
    </row>
    <row r="485" spans="1:10">
      <c r="A485" s="12" t="str">
        <f t="shared" si="14"/>
        <v>STBJ5-15N-10.5</v>
      </c>
      <c r="B485" s="14">
        <v>10.5</v>
      </c>
      <c r="C485" s="14">
        <v>255.23750000000015</v>
      </c>
      <c r="D485" s="14">
        <v>292.72249999999991</v>
      </c>
      <c r="E485" s="14">
        <v>333.06000000000012</v>
      </c>
      <c r="F485" s="14">
        <v>440.71999999999974</v>
      </c>
      <c r="G485" s="14">
        <v>515.18250000000023</v>
      </c>
      <c r="H485" s="14">
        <v>515.18250000000023</v>
      </c>
      <c r="I485" s="1" t="s">
        <v>10214</v>
      </c>
      <c r="J485" s="1" t="str">
        <f t="shared" si="15"/>
        <v>15N-</v>
      </c>
    </row>
    <row r="486" spans="1:10">
      <c r="A486" s="12" t="str">
        <f t="shared" si="14"/>
        <v>STBJ5-15N-11</v>
      </c>
      <c r="B486" s="14">
        <v>11</v>
      </c>
      <c r="C486" s="14">
        <v>264.40750000000014</v>
      </c>
      <c r="D486" s="14">
        <v>302.0499999999999</v>
      </c>
      <c r="E486" s="14">
        <v>344.29500000000013</v>
      </c>
      <c r="F486" s="14">
        <v>457.0124999999997</v>
      </c>
      <c r="G486" s="14">
        <v>532.92750000000024</v>
      </c>
      <c r="H486" s="14">
        <v>532.92750000000024</v>
      </c>
      <c r="I486" s="1" t="s">
        <v>10214</v>
      </c>
      <c r="J486" s="1" t="str">
        <f t="shared" si="15"/>
        <v>15N-</v>
      </c>
    </row>
    <row r="487" spans="1:10">
      <c r="A487" s="12" t="str">
        <f t="shared" si="14"/>
        <v>STBJ5-15N-11.5</v>
      </c>
      <c r="B487" s="14">
        <v>11.5</v>
      </c>
      <c r="C487" s="14">
        <v>273.57750000000016</v>
      </c>
      <c r="D487" s="14">
        <v>311.37749999999988</v>
      </c>
      <c r="E487" s="14">
        <v>355.53000000000014</v>
      </c>
      <c r="F487" s="14">
        <v>473.30499999999972</v>
      </c>
      <c r="G487" s="14">
        <v>550.67250000000024</v>
      </c>
      <c r="H487" s="14">
        <v>550.67250000000024</v>
      </c>
      <c r="I487" s="1" t="s">
        <v>10214</v>
      </c>
      <c r="J487" s="1" t="str">
        <f t="shared" si="15"/>
        <v>15N-</v>
      </c>
    </row>
    <row r="488" spans="1:10">
      <c r="A488" s="12" t="str">
        <f t="shared" si="14"/>
        <v>STBJ5-15N-12</v>
      </c>
      <c r="B488" s="14">
        <v>12</v>
      </c>
      <c r="C488" s="14">
        <v>282.74750000000017</v>
      </c>
      <c r="D488" s="14">
        <v>320.70499999999987</v>
      </c>
      <c r="E488" s="14">
        <v>366.7650000000001</v>
      </c>
      <c r="F488" s="14">
        <v>489.59749999999968</v>
      </c>
      <c r="G488" s="14">
        <v>568.41750000000025</v>
      </c>
      <c r="H488" s="14">
        <v>568.41750000000025</v>
      </c>
      <c r="I488" s="1" t="s">
        <v>10214</v>
      </c>
      <c r="J488" s="1" t="str">
        <f t="shared" si="15"/>
        <v>15N-</v>
      </c>
    </row>
    <row r="489" spans="1:10">
      <c r="A489" s="12" t="str">
        <f t="shared" si="14"/>
        <v>STBJ5-15N-12.5</v>
      </c>
      <c r="B489" s="14">
        <v>12.5</v>
      </c>
      <c r="C489" s="14">
        <v>291.91750000000019</v>
      </c>
      <c r="D489" s="14">
        <v>330.03249999999986</v>
      </c>
      <c r="E489" s="14">
        <v>378.00000000000006</v>
      </c>
      <c r="F489" s="14">
        <v>505.8899999999997</v>
      </c>
      <c r="G489" s="14">
        <v>586.16250000000025</v>
      </c>
      <c r="H489" s="14">
        <v>586.16250000000025</v>
      </c>
      <c r="I489" s="1" t="s">
        <v>10214</v>
      </c>
      <c r="J489" s="1" t="str">
        <f t="shared" si="15"/>
        <v>15N-</v>
      </c>
    </row>
    <row r="490" spans="1:10">
      <c r="A490" s="12" t="str">
        <f t="shared" si="14"/>
        <v>STBJ5-15N-13</v>
      </c>
      <c r="B490" s="14">
        <v>13</v>
      </c>
      <c r="C490" s="14">
        <v>301.0875000000002</v>
      </c>
      <c r="D490" s="14">
        <v>339.35999999999984</v>
      </c>
      <c r="E490" s="14">
        <v>389.23500000000001</v>
      </c>
      <c r="F490" s="14">
        <v>522.18249999999966</v>
      </c>
      <c r="G490" s="14">
        <v>603.90750000000025</v>
      </c>
      <c r="H490" s="14">
        <v>603.90750000000025</v>
      </c>
      <c r="I490" s="1" t="s">
        <v>10214</v>
      </c>
      <c r="J490" s="1" t="str">
        <f t="shared" si="15"/>
        <v>15N-</v>
      </c>
    </row>
    <row r="491" spans="1:10">
      <c r="A491" s="12" t="str">
        <f t="shared" si="14"/>
        <v>STBJ5-15N-13.5</v>
      </c>
      <c r="B491" s="14">
        <v>13.5</v>
      </c>
      <c r="C491" s="14">
        <v>310.25750000000022</v>
      </c>
      <c r="D491" s="14">
        <v>348.68749999999989</v>
      </c>
      <c r="E491" s="14">
        <v>400.46999999999997</v>
      </c>
      <c r="F491" s="14">
        <v>538.47499999999968</v>
      </c>
      <c r="G491" s="14">
        <v>621.65250000000026</v>
      </c>
      <c r="H491" s="14">
        <v>621.65250000000026</v>
      </c>
      <c r="I491" s="1" t="s">
        <v>10214</v>
      </c>
      <c r="J491" s="1" t="str">
        <f t="shared" si="15"/>
        <v>15N-</v>
      </c>
    </row>
    <row r="492" spans="1:10">
      <c r="A492" s="12" t="str">
        <f t="shared" si="14"/>
        <v>STBJ5-15N-14</v>
      </c>
      <c r="B492" s="14">
        <v>14</v>
      </c>
      <c r="C492" s="14">
        <v>319.42750000000024</v>
      </c>
      <c r="D492" s="14">
        <v>358.01499999999987</v>
      </c>
      <c r="E492" s="14">
        <v>411.70499999999998</v>
      </c>
      <c r="F492" s="14">
        <v>554.76749999999959</v>
      </c>
      <c r="G492" s="14">
        <v>639.39750000000038</v>
      </c>
      <c r="H492" s="14">
        <v>639.39750000000038</v>
      </c>
      <c r="I492" s="1" t="s">
        <v>10214</v>
      </c>
      <c r="J492" s="1" t="str">
        <f t="shared" si="15"/>
        <v>15N-</v>
      </c>
    </row>
    <row r="493" spans="1:10">
      <c r="A493" s="12" t="str">
        <f t="shared" si="14"/>
        <v>STBJ5-15N-14.5</v>
      </c>
      <c r="B493" s="14">
        <v>14.5</v>
      </c>
      <c r="C493" s="14">
        <v>328.59750000000025</v>
      </c>
      <c r="D493" s="14">
        <v>367.34249999999986</v>
      </c>
      <c r="E493" s="14">
        <v>422.93999999999994</v>
      </c>
      <c r="F493" s="14">
        <v>571.0599999999996</v>
      </c>
      <c r="G493" s="14">
        <v>657.14250000000038</v>
      </c>
      <c r="H493" s="14">
        <v>657.14250000000038</v>
      </c>
      <c r="I493" s="1" t="s">
        <v>10214</v>
      </c>
      <c r="J493" s="1" t="str">
        <f t="shared" si="15"/>
        <v>15N-</v>
      </c>
    </row>
    <row r="494" spans="1:10">
      <c r="A494" s="12" t="str">
        <f t="shared" si="14"/>
        <v>STBJ5-15N-15</v>
      </c>
      <c r="B494" s="14">
        <v>15</v>
      </c>
      <c r="C494" s="14">
        <v>337.76750000000027</v>
      </c>
      <c r="D494" s="14">
        <v>376.6699999999999</v>
      </c>
      <c r="E494" s="14">
        <v>434.1749999999999</v>
      </c>
      <c r="F494" s="14">
        <v>587.35249999999962</v>
      </c>
      <c r="G494" s="14">
        <v>674.88750000000039</v>
      </c>
      <c r="H494" s="14">
        <v>674.88750000000039</v>
      </c>
      <c r="I494" s="1" t="s">
        <v>10214</v>
      </c>
      <c r="J494" s="1" t="str">
        <f t="shared" si="15"/>
        <v>15N-</v>
      </c>
    </row>
    <row r="495" spans="1:10">
      <c r="A495" s="12" t="str">
        <f t="shared" si="14"/>
        <v>STBJ5-15N-15.5</v>
      </c>
      <c r="B495" s="14">
        <v>15.5</v>
      </c>
      <c r="C495" s="14">
        <v>343.00000000000028</v>
      </c>
      <c r="D495" s="14">
        <v>381.72749999999991</v>
      </c>
      <c r="E495" s="14">
        <v>440.43999999999994</v>
      </c>
      <c r="F495" s="14">
        <v>596.8199999999996</v>
      </c>
      <c r="G495" s="14">
        <v>684.86250000000041</v>
      </c>
      <c r="H495" s="14">
        <v>684.86250000000041</v>
      </c>
      <c r="I495" s="1" t="s">
        <v>10214</v>
      </c>
      <c r="J495" s="1" t="str">
        <f t="shared" si="15"/>
        <v>15N-</v>
      </c>
    </row>
    <row r="496" spans="1:10">
      <c r="A496" s="12" t="str">
        <f t="shared" si="14"/>
        <v>STBJ5-15N-16</v>
      </c>
      <c r="B496" s="14">
        <v>16</v>
      </c>
      <c r="C496" s="14">
        <v>348.2325000000003</v>
      </c>
      <c r="D496" s="14">
        <v>386.78499999999997</v>
      </c>
      <c r="E496" s="14">
        <v>446.70499999999998</v>
      </c>
      <c r="F496" s="14">
        <v>606.28749999999957</v>
      </c>
      <c r="G496" s="14">
        <v>694.83750000000032</v>
      </c>
      <c r="H496" s="14">
        <v>694.83750000000032</v>
      </c>
      <c r="I496" s="1" t="s">
        <v>10214</v>
      </c>
      <c r="J496" s="1" t="str">
        <f t="shared" si="15"/>
        <v>15N-</v>
      </c>
    </row>
    <row r="497" spans="1:10">
      <c r="A497" s="12" t="str">
        <f t="shared" si="14"/>
        <v>STBJ5-15N-16.5</v>
      </c>
      <c r="B497" s="14">
        <v>16.5</v>
      </c>
      <c r="C497" s="14">
        <v>353.46500000000032</v>
      </c>
      <c r="D497" s="14">
        <v>391.84249999999997</v>
      </c>
      <c r="E497" s="14">
        <v>452.96999999999997</v>
      </c>
      <c r="F497" s="14">
        <v>615.75499999999954</v>
      </c>
      <c r="G497" s="14">
        <v>704.81250000000034</v>
      </c>
      <c r="H497" s="14">
        <v>704.81250000000034</v>
      </c>
      <c r="I497" s="1" t="s">
        <v>10214</v>
      </c>
      <c r="J497" s="1" t="str">
        <f t="shared" si="15"/>
        <v>15N-</v>
      </c>
    </row>
    <row r="498" spans="1:10">
      <c r="A498" s="12" t="str">
        <f t="shared" si="14"/>
        <v>STBJ5-15N-17</v>
      </c>
      <c r="B498" s="14">
        <v>17</v>
      </c>
      <c r="C498" s="14">
        <v>358.69750000000033</v>
      </c>
      <c r="D498" s="14">
        <v>396.9</v>
      </c>
      <c r="E498" s="14">
        <v>459.23500000000001</v>
      </c>
      <c r="F498" s="14">
        <v>625.22249999999951</v>
      </c>
      <c r="G498" s="14">
        <v>714.78750000000036</v>
      </c>
      <c r="H498" s="14">
        <v>714.78750000000036</v>
      </c>
      <c r="I498" s="1" t="s">
        <v>10214</v>
      </c>
      <c r="J498" s="1" t="str">
        <f t="shared" si="15"/>
        <v>15N-</v>
      </c>
    </row>
    <row r="499" spans="1:10">
      <c r="A499" s="12" t="str">
        <f t="shared" si="14"/>
        <v>STBJ5-15N-17.5</v>
      </c>
      <c r="B499" s="14">
        <v>17.5</v>
      </c>
      <c r="C499" s="14">
        <v>363.93000000000035</v>
      </c>
      <c r="D499" s="14">
        <v>401.95749999999998</v>
      </c>
      <c r="E499" s="14">
        <v>465.50000000000006</v>
      </c>
      <c r="F499" s="14">
        <v>634.68999999999949</v>
      </c>
      <c r="G499" s="14">
        <v>724.76250000000027</v>
      </c>
      <c r="H499" s="14">
        <v>724.76250000000027</v>
      </c>
      <c r="I499" s="1" t="s">
        <v>10214</v>
      </c>
      <c r="J499" s="1" t="str">
        <f t="shared" si="15"/>
        <v>15N-</v>
      </c>
    </row>
    <row r="500" spans="1:10">
      <c r="A500" s="12" t="str">
        <f t="shared" si="14"/>
        <v>STBJ5-15N-18</v>
      </c>
      <c r="B500" s="14">
        <v>18</v>
      </c>
      <c r="C500" s="14">
        <v>369.16250000000036</v>
      </c>
      <c r="D500" s="14">
        <v>407.01499999999999</v>
      </c>
      <c r="E500" s="14">
        <v>471.7650000000001</v>
      </c>
      <c r="F500" s="14">
        <v>644.15749999999946</v>
      </c>
      <c r="G500" s="14">
        <v>734.7375000000003</v>
      </c>
      <c r="H500" s="14">
        <v>734.7375000000003</v>
      </c>
      <c r="I500" s="1" t="s">
        <v>10214</v>
      </c>
      <c r="J500" s="1" t="str">
        <f t="shared" si="15"/>
        <v>15N-</v>
      </c>
    </row>
    <row r="501" spans="1:10">
      <c r="A501" s="12" t="str">
        <f t="shared" si="14"/>
        <v>STBJ5-15N-18.5</v>
      </c>
      <c r="B501" s="14">
        <v>18.5</v>
      </c>
      <c r="C501" s="14">
        <v>374.39500000000038</v>
      </c>
      <c r="D501" s="14">
        <v>412.07250000000005</v>
      </c>
      <c r="E501" s="14">
        <v>478.03000000000009</v>
      </c>
      <c r="F501" s="14">
        <v>653.62499999999943</v>
      </c>
      <c r="G501" s="14">
        <v>744.71250000000032</v>
      </c>
      <c r="H501" s="14">
        <v>744.71250000000032</v>
      </c>
      <c r="I501" s="1" t="s">
        <v>10214</v>
      </c>
      <c r="J501" s="1" t="str">
        <f t="shared" si="15"/>
        <v>15N-</v>
      </c>
    </row>
    <row r="502" spans="1:10">
      <c r="A502" s="12" t="str">
        <f t="shared" si="14"/>
        <v>STBJ5-15N-19</v>
      </c>
      <c r="B502" s="14">
        <v>19</v>
      </c>
      <c r="C502" s="14">
        <v>379.6275000000004</v>
      </c>
      <c r="D502" s="14">
        <v>417.13000000000005</v>
      </c>
      <c r="E502" s="14">
        <v>484.29500000000013</v>
      </c>
      <c r="F502" s="14">
        <v>663.09249999999952</v>
      </c>
      <c r="G502" s="14">
        <v>754.68750000000023</v>
      </c>
      <c r="H502" s="14">
        <v>754.68750000000023</v>
      </c>
      <c r="I502" s="1" t="s">
        <v>10214</v>
      </c>
      <c r="J502" s="1" t="str">
        <f t="shared" si="15"/>
        <v>15N-</v>
      </c>
    </row>
    <row r="503" spans="1:10">
      <c r="A503" s="12" t="str">
        <f t="shared" si="14"/>
        <v>STBJ5-15N-19.5</v>
      </c>
      <c r="B503" s="14">
        <v>19.5</v>
      </c>
      <c r="C503" s="14">
        <v>384.86000000000041</v>
      </c>
      <c r="D503" s="14">
        <v>422.18750000000006</v>
      </c>
      <c r="E503" s="14">
        <v>490.56000000000017</v>
      </c>
      <c r="F503" s="14">
        <v>672.55999999999949</v>
      </c>
      <c r="G503" s="14">
        <v>764.66250000000025</v>
      </c>
      <c r="H503" s="14">
        <v>764.66250000000025</v>
      </c>
      <c r="I503" s="1" t="s">
        <v>10214</v>
      </c>
      <c r="J503" s="1" t="str">
        <f t="shared" si="15"/>
        <v>15N-</v>
      </c>
    </row>
    <row r="504" spans="1:10">
      <c r="A504" s="12" t="str">
        <f t="shared" si="14"/>
        <v>STBJ5-15N-20</v>
      </c>
      <c r="B504" s="14">
        <v>20</v>
      </c>
      <c r="C504" s="14">
        <v>390.09250000000043</v>
      </c>
      <c r="D504" s="14">
        <v>427.24500000000006</v>
      </c>
      <c r="E504" s="14">
        <v>496.82500000000022</v>
      </c>
      <c r="F504" s="14">
        <v>682.02749999999946</v>
      </c>
      <c r="G504" s="14">
        <v>774.63750000000027</v>
      </c>
      <c r="H504" s="14">
        <v>774.63750000000027</v>
      </c>
      <c r="I504" s="1" t="s">
        <v>10214</v>
      </c>
      <c r="J504" s="1" t="str">
        <f t="shared" si="15"/>
        <v>15N-</v>
      </c>
    </row>
    <row r="505" spans="1:10">
      <c r="A505" s="12" t="str">
        <f t="shared" si="14"/>
        <v>STBJ5-15N-20.5</v>
      </c>
      <c r="B505" s="14">
        <v>20.5</v>
      </c>
      <c r="C505" s="14">
        <v>398.42250000000041</v>
      </c>
      <c r="D505" s="14">
        <v>435.71500000000009</v>
      </c>
      <c r="E505" s="14">
        <v>507.02750000000026</v>
      </c>
      <c r="F505" s="14">
        <v>696.83249999999941</v>
      </c>
      <c r="G505" s="14">
        <v>790.75500000000034</v>
      </c>
      <c r="H505" s="14">
        <v>790.75500000000034</v>
      </c>
      <c r="I505" s="1" t="s">
        <v>10214</v>
      </c>
      <c r="J505" s="1" t="str">
        <f t="shared" si="15"/>
        <v>15N-</v>
      </c>
    </row>
    <row r="506" spans="1:10">
      <c r="A506" s="12" t="str">
        <f t="shared" si="14"/>
        <v>STBJ5-15N-21</v>
      </c>
      <c r="B506" s="14">
        <v>21</v>
      </c>
      <c r="C506" s="14">
        <v>406.7525000000004</v>
      </c>
      <c r="D506" s="14">
        <v>444.18500000000012</v>
      </c>
      <c r="E506" s="14">
        <v>517.23000000000025</v>
      </c>
      <c r="F506" s="14">
        <v>711.63749999999936</v>
      </c>
      <c r="G506" s="14">
        <v>806.8725000000004</v>
      </c>
      <c r="H506" s="14">
        <v>806.8725000000004</v>
      </c>
      <c r="I506" s="1" t="s">
        <v>10214</v>
      </c>
      <c r="J506" s="1" t="str">
        <f t="shared" si="15"/>
        <v>15N-</v>
      </c>
    </row>
    <row r="507" spans="1:10">
      <c r="A507" s="12" t="str">
        <f t="shared" si="14"/>
        <v>STBJ5-15N-21.5</v>
      </c>
      <c r="B507" s="14">
        <v>21.5</v>
      </c>
      <c r="C507" s="14">
        <v>415.08250000000038</v>
      </c>
      <c r="D507" s="14">
        <v>452.65500000000009</v>
      </c>
      <c r="E507" s="14">
        <v>527.43250000000035</v>
      </c>
      <c r="F507" s="14">
        <v>726.44249999999943</v>
      </c>
      <c r="G507" s="14">
        <v>822.99000000000046</v>
      </c>
      <c r="H507" s="14">
        <v>822.99000000000046</v>
      </c>
      <c r="I507" s="1" t="s">
        <v>10214</v>
      </c>
      <c r="J507" s="1" t="str">
        <f t="shared" si="15"/>
        <v>15N-</v>
      </c>
    </row>
    <row r="508" spans="1:10">
      <c r="A508" s="12" t="str">
        <f t="shared" si="14"/>
        <v>STBJ5-15N-22</v>
      </c>
      <c r="B508" s="14">
        <v>22</v>
      </c>
      <c r="C508" s="14">
        <v>423.41250000000036</v>
      </c>
      <c r="D508" s="14">
        <v>461.12500000000011</v>
      </c>
      <c r="E508" s="14">
        <v>537.63500000000033</v>
      </c>
      <c r="F508" s="14">
        <v>741.24749999999949</v>
      </c>
      <c r="G508" s="14">
        <v>839.10750000000053</v>
      </c>
      <c r="H508" s="14">
        <v>839.10750000000053</v>
      </c>
      <c r="I508" s="1" t="s">
        <v>10214</v>
      </c>
      <c r="J508" s="1" t="str">
        <f t="shared" si="15"/>
        <v>15N-</v>
      </c>
    </row>
    <row r="509" spans="1:10">
      <c r="A509" s="12" t="str">
        <f t="shared" si="14"/>
        <v>STBJ5-15N-22.5</v>
      </c>
      <c r="B509" s="14">
        <v>22.5</v>
      </c>
      <c r="C509" s="14">
        <v>431.74250000000035</v>
      </c>
      <c r="D509" s="14">
        <v>469.59500000000014</v>
      </c>
      <c r="E509" s="14">
        <v>547.83750000000032</v>
      </c>
      <c r="F509" s="14">
        <v>756.05249999999955</v>
      </c>
      <c r="G509" s="14">
        <v>855.22500000000059</v>
      </c>
      <c r="H509" s="14">
        <v>855.22500000000059</v>
      </c>
      <c r="I509" s="1" t="s">
        <v>10214</v>
      </c>
      <c r="J509" s="1" t="str">
        <f t="shared" si="15"/>
        <v>15N-</v>
      </c>
    </row>
    <row r="510" spans="1:10">
      <c r="A510" s="12" t="str">
        <f t="shared" si="14"/>
        <v>STBJ5-15N-23</v>
      </c>
      <c r="B510" s="14">
        <v>23</v>
      </c>
      <c r="C510" s="14">
        <v>440.07250000000033</v>
      </c>
      <c r="D510" s="14">
        <v>478.06500000000017</v>
      </c>
      <c r="E510" s="14">
        <v>558.04000000000042</v>
      </c>
      <c r="F510" s="14">
        <v>770.85749999999962</v>
      </c>
      <c r="G510" s="14">
        <v>871.34250000000065</v>
      </c>
      <c r="H510" s="14">
        <v>871.34250000000065</v>
      </c>
      <c r="I510" s="1" t="s">
        <v>10214</v>
      </c>
      <c r="J510" s="1" t="str">
        <f t="shared" si="15"/>
        <v>15N-</v>
      </c>
    </row>
    <row r="511" spans="1:10">
      <c r="A511" s="12" t="str">
        <f t="shared" si="14"/>
        <v>STBJ5-15N-23.5</v>
      </c>
      <c r="B511" s="14">
        <v>23.5</v>
      </c>
      <c r="C511" s="14">
        <v>448.40250000000032</v>
      </c>
      <c r="D511" s="14">
        <v>486.5350000000002</v>
      </c>
      <c r="E511" s="14">
        <v>568.2425000000004</v>
      </c>
      <c r="F511" s="14">
        <v>785.66249999999968</v>
      </c>
      <c r="G511" s="14">
        <v>887.46000000000072</v>
      </c>
      <c r="H511" s="14">
        <v>887.46000000000072</v>
      </c>
      <c r="I511" s="1" t="s">
        <v>10214</v>
      </c>
      <c r="J511" s="1" t="str">
        <f t="shared" si="15"/>
        <v>15N-</v>
      </c>
    </row>
    <row r="512" spans="1:10">
      <c r="A512" s="12" t="str">
        <f t="shared" si="14"/>
        <v>STBJ5-15N-24</v>
      </c>
      <c r="B512" s="14">
        <v>24</v>
      </c>
      <c r="C512" s="14">
        <v>456.7325000000003</v>
      </c>
      <c r="D512" s="14">
        <v>495.00500000000017</v>
      </c>
      <c r="E512" s="14">
        <v>578.4450000000005</v>
      </c>
      <c r="F512" s="14">
        <v>800.46749999999975</v>
      </c>
      <c r="G512" s="14">
        <v>903.57750000000078</v>
      </c>
      <c r="H512" s="14">
        <v>903.57750000000078</v>
      </c>
      <c r="I512" s="1" t="s">
        <v>10214</v>
      </c>
      <c r="J512" s="1" t="str">
        <f t="shared" si="15"/>
        <v>15N-</v>
      </c>
    </row>
    <row r="513" spans="1:10">
      <c r="A513" s="12" t="str">
        <f t="shared" si="14"/>
        <v>STBJ5-15N-24.5</v>
      </c>
      <c r="B513" s="14">
        <v>24.5</v>
      </c>
      <c r="C513" s="14">
        <v>465.06250000000028</v>
      </c>
      <c r="D513" s="14">
        <v>503.47500000000019</v>
      </c>
      <c r="E513" s="14">
        <v>588.64750000000049</v>
      </c>
      <c r="F513" s="14">
        <v>815.27249999999981</v>
      </c>
      <c r="G513" s="14">
        <v>919.69500000000085</v>
      </c>
      <c r="H513" s="14">
        <v>919.69500000000085</v>
      </c>
      <c r="I513" s="1" t="s">
        <v>10214</v>
      </c>
      <c r="J513" s="1" t="str">
        <f t="shared" si="15"/>
        <v>15N-</v>
      </c>
    </row>
    <row r="514" spans="1:10">
      <c r="A514" s="12" t="str">
        <f t="shared" si="14"/>
        <v>STBJ5-15N-25</v>
      </c>
      <c r="B514" s="14">
        <v>25</v>
      </c>
      <c r="C514" s="14">
        <v>473.39250000000027</v>
      </c>
      <c r="D514" s="14">
        <v>511.94500000000022</v>
      </c>
      <c r="E514" s="14">
        <v>598.85000000000048</v>
      </c>
      <c r="F514" s="14">
        <v>830.07749999999987</v>
      </c>
      <c r="G514" s="14">
        <v>935.81250000000091</v>
      </c>
      <c r="H514" s="14">
        <v>935.81250000000091</v>
      </c>
      <c r="I514" s="1" t="s">
        <v>10214</v>
      </c>
      <c r="J514" s="1" t="str">
        <f t="shared" si="15"/>
        <v>15N-</v>
      </c>
    </row>
    <row r="515" spans="1:10">
      <c r="A515" s="12" t="str">
        <f t="shared" si="14"/>
        <v>STBJ5-15N-25.5</v>
      </c>
      <c r="B515" s="14">
        <v>25.5</v>
      </c>
      <c r="C515" s="14">
        <v>481.72250000000025</v>
      </c>
      <c r="D515" s="14">
        <v>520.41500000000019</v>
      </c>
      <c r="E515" s="14">
        <v>609.05250000000058</v>
      </c>
      <c r="F515" s="14">
        <v>844.88249999999994</v>
      </c>
      <c r="G515" s="14">
        <v>951.93000000000097</v>
      </c>
      <c r="H515" s="14">
        <v>951.93000000000097</v>
      </c>
      <c r="I515" s="1" t="s">
        <v>10214</v>
      </c>
      <c r="J515" s="1" t="str">
        <f t="shared" si="15"/>
        <v>15N-</v>
      </c>
    </row>
    <row r="516" spans="1:10">
      <c r="A516" s="12" t="str">
        <f t="shared" ref="A516:A567" si="16">CONCATENATE(I516,B516)</f>
        <v>STBJ5-15N-26</v>
      </c>
      <c r="B516" s="14">
        <v>26</v>
      </c>
      <c r="C516" s="14">
        <v>490.05250000000024</v>
      </c>
      <c r="D516" s="14">
        <v>528.88500000000022</v>
      </c>
      <c r="E516" s="14">
        <v>619.25500000000056</v>
      </c>
      <c r="F516" s="14">
        <v>859.6875</v>
      </c>
      <c r="G516" s="14">
        <v>968.04750000000104</v>
      </c>
      <c r="H516" s="14">
        <v>968.04750000000104</v>
      </c>
      <c r="I516" s="1" t="s">
        <v>10214</v>
      </c>
      <c r="J516" s="1" t="str">
        <f t="shared" ref="J516:J567" si="17">RIGHT(I516,4)</f>
        <v>15N-</v>
      </c>
    </row>
    <row r="517" spans="1:10">
      <c r="A517" s="12" t="str">
        <f t="shared" si="16"/>
        <v>STBJ5-15N-26.5</v>
      </c>
      <c r="B517" s="14">
        <v>26.5</v>
      </c>
      <c r="C517" s="14">
        <v>498.38250000000022</v>
      </c>
      <c r="D517" s="14">
        <v>537.35500000000025</v>
      </c>
      <c r="E517" s="14">
        <v>629.45750000000066</v>
      </c>
      <c r="F517" s="14">
        <v>874.49250000000006</v>
      </c>
      <c r="G517" s="14">
        <v>984.1650000000011</v>
      </c>
      <c r="H517" s="14">
        <v>984.1650000000011</v>
      </c>
      <c r="I517" s="1" t="s">
        <v>10214</v>
      </c>
      <c r="J517" s="1" t="str">
        <f t="shared" si="17"/>
        <v>15N-</v>
      </c>
    </row>
    <row r="518" spans="1:10">
      <c r="A518" s="12" t="str">
        <f t="shared" si="16"/>
        <v>STBJ5-15N-27</v>
      </c>
      <c r="B518" s="14">
        <v>27</v>
      </c>
      <c r="C518" s="14">
        <v>506.7125000000002</v>
      </c>
      <c r="D518" s="14">
        <v>545.82500000000027</v>
      </c>
      <c r="E518" s="14">
        <v>639.66000000000065</v>
      </c>
      <c r="F518" s="14">
        <v>889.29750000000013</v>
      </c>
      <c r="G518" s="14">
        <v>1000.2825000000012</v>
      </c>
      <c r="H518" s="14">
        <v>1000.2825000000012</v>
      </c>
      <c r="I518" s="1" t="s">
        <v>10214</v>
      </c>
      <c r="J518" s="1" t="str">
        <f t="shared" si="17"/>
        <v>15N-</v>
      </c>
    </row>
    <row r="519" spans="1:10">
      <c r="A519" s="12" t="str">
        <f t="shared" si="16"/>
        <v>STBJ5-15N-27.5</v>
      </c>
      <c r="B519" s="14">
        <v>27.5</v>
      </c>
      <c r="C519" s="14">
        <v>515.04250000000025</v>
      </c>
      <c r="D519" s="14">
        <v>554.2950000000003</v>
      </c>
      <c r="E519" s="14">
        <v>649.86250000000064</v>
      </c>
      <c r="F519" s="14">
        <v>904.10250000000008</v>
      </c>
      <c r="G519" s="14">
        <v>1016.4000000000012</v>
      </c>
      <c r="H519" s="14">
        <v>1016.4000000000012</v>
      </c>
      <c r="I519" s="1" t="s">
        <v>10214</v>
      </c>
      <c r="J519" s="1" t="str">
        <f t="shared" si="17"/>
        <v>15N-</v>
      </c>
    </row>
    <row r="520" spans="1:10">
      <c r="A520" s="12" t="str">
        <f t="shared" si="16"/>
        <v>STBJ5-15N-28</v>
      </c>
      <c r="B520" s="14">
        <v>28</v>
      </c>
      <c r="C520" s="14">
        <v>523.37250000000017</v>
      </c>
      <c r="D520" s="14">
        <v>562.76500000000033</v>
      </c>
      <c r="E520" s="14">
        <v>660.06500000000074</v>
      </c>
      <c r="F520" s="14">
        <v>918.90750000000014</v>
      </c>
      <c r="G520" s="14">
        <v>1032.5175000000013</v>
      </c>
      <c r="H520" s="14">
        <v>1032.5175000000013</v>
      </c>
      <c r="I520" s="1" t="s">
        <v>10214</v>
      </c>
      <c r="J520" s="1" t="str">
        <f t="shared" si="17"/>
        <v>15N-</v>
      </c>
    </row>
    <row r="521" spans="1:10">
      <c r="A521" s="12" t="str">
        <f t="shared" si="16"/>
        <v>STBJ5-15N-28.5</v>
      </c>
      <c r="B521" s="14">
        <v>28.5</v>
      </c>
      <c r="C521" s="14">
        <v>531.70250000000021</v>
      </c>
      <c r="D521" s="14">
        <v>571.23500000000035</v>
      </c>
      <c r="E521" s="14">
        <v>670.26750000000072</v>
      </c>
      <c r="F521" s="14">
        <v>933.7125000000002</v>
      </c>
      <c r="G521" s="14">
        <v>1048.6350000000014</v>
      </c>
      <c r="H521" s="14">
        <v>1048.6350000000014</v>
      </c>
      <c r="I521" s="1" t="s">
        <v>10214</v>
      </c>
      <c r="J521" s="1" t="str">
        <f t="shared" si="17"/>
        <v>15N-</v>
      </c>
    </row>
    <row r="522" spans="1:10">
      <c r="A522" s="12" t="str">
        <f t="shared" si="16"/>
        <v>STBJ5-15N-29</v>
      </c>
      <c r="B522" s="14">
        <v>29</v>
      </c>
      <c r="C522" s="14">
        <v>540.03250000000014</v>
      </c>
      <c r="D522" s="14">
        <v>579.70500000000038</v>
      </c>
      <c r="E522" s="14">
        <v>680.47000000000082</v>
      </c>
      <c r="F522" s="14">
        <v>948.51750000000027</v>
      </c>
      <c r="G522" s="14">
        <v>1064.7525000000014</v>
      </c>
      <c r="H522" s="14">
        <v>1064.7525000000014</v>
      </c>
      <c r="I522" s="1" t="s">
        <v>10214</v>
      </c>
      <c r="J522" s="1" t="str">
        <f t="shared" si="17"/>
        <v>15N-</v>
      </c>
    </row>
    <row r="523" spans="1:10">
      <c r="A523" s="12" t="str">
        <f t="shared" si="16"/>
        <v>STBJ5-15N-29.5</v>
      </c>
      <c r="B523" s="14">
        <v>29.5</v>
      </c>
      <c r="C523" s="14">
        <v>548.36250000000007</v>
      </c>
      <c r="D523" s="14">
        <v>588.17500000000041</v>
      </c>
      <c r="E523" s="14">
        <v>690.67250000000081</v>
      </c>
      <c r="F523" s="14">
        <v>963.32250000000033</v>
      </c>
      <c r="G523" s="14">
        <v>1080.8700000000015</v>
      </c>
      <c r="H523" s="14">
        <v>1080.8700000000015</v>
      </c>
      <c r="I523" s="1" t="s">
        <v>10214</v>
      </c>
      <c r="J523" s="1" t="str">
        <f t="shared" si="17"/>
        <v>15N-</v>
      </c>
    </row>
    <row r="524" spans="1:10">
      <c r="A524" s="12" t="str">
        <f t="shared" si="16"/>
        <v>STBJ5-15N-30</v>
      </c>
      <c r="B524" s="14">
        <v>30</v>
      </c>
      <c r="C524" s="14">
        <v>556.69250000000011</v>
      </c>
      <c r="D524" s="14">
        <v>596.64500000000032</v>
      </c>
      <c r="E524" s="14">
        <v>700.8750000000008</v>
      </c>
      <c r="F524" s="14">
        <v>978.1275000000004</v>
      </c>
      <c r="G524" s="14">
        <v>1096.9875000000015</v>
      </c>
      <c r="H524" s="14">
        <v>1096.9875000000015</v>
      </c>
      <c r="I524" s="1" t="s">
        <v>10214</v>
      </c>
      <c r="J524" s="1" t="str">
        <f t="shared" si="17"/>
        <v>15N-</v>
      </c>
    </row>
    <row r="525" spans="1:10">
      <c r="A525" s="12" t="str">
        <f t="shared" si="16"/>
        <v>STBJ5-15N-999999</v>
      </c>
      <c r="B525" s="14">
        <v>999999</v>
      </c>
      <c r="C525" s="14">
        <v>7.8924999999999983</v>
      </c>
      <c r="D525" s="14">
        <v>7.9974999999999987</v>
      </c>
      <c r="E525" s="14">
        <v>9.6949999999999985</v>
      </c>
      <c r="F525" s="14">
        <v>14.087499999999997</v>
      </c>
      <c r="G525" s="14">
        <v>15.329999999999998</v>
      </c>
      <c r="H525" s="14">
        <v>15.329999999999998</v>
      </c>
      <c r="I525" s="1" t="s">
        <v>10214</v>
      </c>
      <c r="J525" s="1" t="str">
        <f t="shared" si="17"/>
        <v>15N-</v>
      </c>
    </row>
    <row r="526" spans="1:10">
      <c r="A526" s="15" t="str">
        <f t="shared" si="16"/>
        <v>STBJ5-48N-10</v>
      </c>
      <c r="B526" s="15">
        <v>10</v>
      </c>
      <c r="C526" s="21">
        <v>233.04749999999996</v>
      </c>
      <c r="D526" s="21">
        <v>259.45499999999998</v>
      </c>
      <c r="E526" s="21">
        <v>282.43249999999995</v>
      </c>
      <c r="F526" s="21">
        <v>376.87999999999994</v>
      </c>
      <c r="G526" s="21">
        <v>471.99249999999995</v>
      </c>
      <c r="H526" s="21">
        <v>471.99249999999995</v>
      </c>
      <c r="I526" s="1" t="s">
        <v>10215</v>
      </c>
      <c r="J526" s="1" t="str">
        <f t="shared" si="17"/>
        <v>48N-</v>
      </c>
    </row>
    <row r="527" spans="1:10">
      <c r="A527" s="15" t="str">
        <f t="shared" si="16"/>
        <v>STBJ5-48N-10.5</v>
      </c>
      <c r="B527" s="15">
        <v>10.5</v>
      </c>
      <c r="C527" s="21">
        <v>241.74499999999995</v>
      </c>
      <c r="D527" s="21">
        <v>268.30999999999995</v>
      </c>
      <c r="E527" s="21">
        <v>291.86499999999995</v>
      </c>
      <c r="F527" s="21">
        <v>391.05499999999995</v>
      </c>
      <c r="G527" s="21">
        <v>488.86249999999995</v>
      </c>
      <c r="H527" s="21">
        <v>488.86249999999995</v>
      </c>
      <c r="I527" s="1" t="s">
        <v>10215</v>
      </c>
      <c r="J527" s="1" t="str">
        <f t="shared" si="17"/>
        <v>48N-</v>
      </c>
    </row>
    <row r="528" spans="1:10">
      <c r="A528" s="15" t="str">
        <f t="shared" si="16"/>
        <v>STBJ5-48N-11</v>
      </c>
      <c r="B528" s="15">
        <v>11</v>
      </c>
      <c r="C528" s="21">
        <v>250.44249999999997</v>
      </c>
      <c r="D528" s="21">
        <v>277.16499999999991</v>
      </c>
      <c r="E528" s="21">
        <v>301.29750000000001</v>
      </c>
      <c r="F528" s="21">
        <v>405.22999999999996</v>
      </c>
      <c r="G528" s="21">
        <v>505.73249999999996</v>
      </c>
      <c r="H528" s="21">
        <v>505.73249999999996</v>
      </c>
      <c r="I528" s="1" t="s">
        <v>10215</v>
      </c>
      <c r="J528" s="1" t="str">
        <f t="shared" si="17"/>
        <v>48N-</v>
      </c>
    </row>
    <row r="529" spans="1:10">
      <c r="A529" s="15" t="str">
        <f t="shared" si="16"/>
        <v>STBJ5-48N-11.5</v>
      </c>
      <c r="B529" s="15">
        <v>11.5</v>
      </c>
      <c r="C529" s="21">
        <v>259.14</v>
      </c>
      <c r="D529" s="21">
        <v>286.01999999999992</v>
      </c>
      <c r="E529" s="21">
        <v>310.73</v>
      </c>
      <c r="F529" s="21">
        <v>419.40499999999997</v>
      </c>
      <c r="G529" s="21">
        <v>522.60249999999996</v>
      </c>
      <c r="H529" s="21">
        <v>522.60249999999996</v>
      </c>
      <c r="I529" s="1" t="s">
        <v>10215</v>
      </c>
      <c r="J529" s="1" t="str">
        <f t="shared" si="17"/>
        <v>48N-</v>
      </c>
    </row>
    <row r="530" spans="1:10">
      <c r="A530" s="15" t="str">
        <f t="shared" si="16"/>
        <v>STBJ5-48N-12</v>
      </c>
      <c r="B530" s="15">
        <v>12</v>
      </c>
      <c r="C530" s="21">
        <v>267.83749999999998</v>
      </c>
      <c r="D530" s="21">
        <v>294.87499999999989</v>
      </c>
      <c r="E530" s="21">
        <v>320.16250000000002</v>
      </c>
      <c r="F530" s="21">
        <v>433.58</v>
      </c>
      <c r="G530" s="21">
        <v>539.47249999999997</v>
      </c>
      <c r="H530" s="21">
        <v>539.47249999999997</v>
      </c>
      <c r="I530" s="1" t="s">
        <v>10215</v>
      </c>
      <c r="J530" s="1" t="str">
        <f t="shared" si="17"/>
        <v>48N-</v>
      </c>
    </row>
    <row r="531" spans="1:10">
      <c r="A531" s="15" t="str">
        <f t="shared" si="16"/>
        <v>STBJ5-48N-12.5</v>
      </c>
      <c r="B531" s="15">
        <v>12.5</v>
      </c>
      <c r="C531" s="21">
        <v>276.53499999999997</v>
      </c>
      <c r="D531" s="21">
        <v>303.7299999999999</v>
      </c>
      <c r="E531" s="21">
        <v>329.59500000000003</v>
      </c>
      <c r="F531" s="21">
        <v>447.75499999999994</v>
      </c>
      <c r="G531" s="21">
        <v>556.34249999999997</v>
      </c>
      <c r="H531" s="21">
        <v>556.34249999999997</v>
      </c>
      <c r="I531" s="1" t="s">
        <v>10215</v>
      </c>
      <c r="J531" s="1" t="str">
        <f t="shared" si="17"/>
        <v>48N-</v>
      </c>
    </row>
    <row r="532" spans="1:10">
      <c r="A532" s="15" t="str">
        <f t="shared" si="16"/>
        <v>STBJ5-48N-13</v>
      </c>
      <c r="B532" s="15">
        <v>13</v>
      </c>
      <c r="C532" s="21">
        <v>285.23250000000002</v>
      </c>
      <c r="D532" s="21">
        <v>312.58499999999987</v>
      </c>
      <c r="E532" s="21">
        <v>339.02750000000003</v>
      </c>
      <c r="F532" s="21">
        <v>461.92999999999995</v>
      </c>
      <c r="G532" s="21">
        <v>573.21250000000009</v>
      </c>
      <c r="H532" s="21">
        <v>573.21250000000009</v>
      </c>
      <c r="I532" s="1" t="s">
        <v>10215</v>
      </c>
      <c r="J532" s="1" t="str">
        <f t="shared" si="17"/>
        <v>48N-</v>
      </c>
    </row>
    <row r="533" spans="1:10">
      <c r="A533" s="15" t="str">
        <f t="shared" si="16"/>
        <v>STBJ5-48N-13.5</v>
      </c>
      <c r="B533" s="15">
        <v>13.5</v>
      </c>
      <c r="C533" s="21">
        <v>293.93</v>
      </c>
      <c r="D533" s="21">
        <v>321.43999999999983</v>
      </c>
      <c r="E533" s="21">
        <v>348.46000000000009</v>
      </c>
      <c r="F533" s="21">
        <v>476.10499999999996</v>
      </c>
      <c r="G533" s="21">
        <v>590.0825000000001</v>
      </c>
      <c r="H533" s="21">
        <v>590.0825000000001</v>
      </c>
      <c r="I533" s="1" t="s">
        <v>10215</v>
      </c>
      <c r="J533" s="1" t="str">
        <f t="shared" si="17"/>
        <v>48N-</v>
      </c>
    </row>
    <row r="534" spans="1:10">
      <c r="A534" s="15" t="str">
        <f t="shared" si="16"/>
        <v>STBJ5-48N-14</v>
      </c>
      <c r="B534" s="15">
        <v>14</v>
      </c>
      <c r="C534" s="21">
        <v>302.6275</v>
      </c>
      <c r="D534" s="21">
        <v>330.29499999999985</v>
      </c>
      <c r="E534" s="21">
        <v>357.8925000000001</v>
      </c>
      <c r="F534" s="21">
        <v>490.28</v>
      </c>
      <c r="G534" s="21">
        <v>606.9525000000001</v>
      </c>
      <c r="H534" s="21">
        <v>606.9525000000001</v>
      </c>
      <c r="I534" s="1" t="s">
        <v>10215</v>
      </c>
      <c r="J534" s="1" t="str">
        <f t="shared" si="17"/>
        <v>48N-</v>
      </c>
    </row>
    <row r="535" spans="1:10">
      <c r="A535" s="15" t="str">
        <f t="shared" si="16"/>
        <v>STBJ5-48N-14.5</v>
      </c>
      <c r="B535" s="15">
        <v>14.5</v>
      </c>
      <c r="C535" s="21">
        <v>311.32500000000005</v>
      </c>
      <c r="D535" s="21">
        <v>339.14999999999981</v>
      </c>
      <c r="E535" s="21">
        <v>367.32500000000005</v>
      </c>
      <c r="F535" s="21">
        <v>504.45499999999993</v>
      </c>
      <c r="G535" s="21">
        <v>623.8225000000001</v>
      </c>
      <c r="H535" s="21">
        <v>623.8225000000001</v>
      </c>
      <c r="I535" s="1" t="s">
        <v>10215</v>
      </c>
      <c r="J535" s="1" t="str">
        <f t="shared" si="17"/>
        <v>48N-</v>
      </c>
    </row>
    <row r="536" spans="1:10">
      <c r="A536" s="15" t="str">
        <f t="shared" si="16"/>
        <v>STBJ5-48N-15</v>
      </c>
      <c r="B536" s="15">
        <v>15</v>
      </c>
      <c r="C536" s="21">
        <v>320.02250000000004</v>
      </c>
      <c r="D536" s="21">
        <v>348.00499999999982</v>
      </c>
      <c r="E536" s="21">
        <v>376.75750000000005</v>
      </c>
      <c r="F536" s="21">
        <v>518.63</v>
      </c>
      <c r="G536" s="21">
        <v>640.69250000000011</v>
      </c>
      <c r="H536" s="21">
        <v>640.69250000000011</v>
      </c>
      <c r="I536" s="1" t="s">
        <v>10215</v>
      </c>
      <c r="J536" s="1" t="str">
        <f t="shared" si="17"/>
        <v>48N-</v>
      </c>
    </row>
    <row r="537" spans="1:10">
      <c r="A537" s="15" t="str">
        <f t="shared" si="16"/>
        <v>STBJ5-48N-15.5</v>
      </c>
      <c r="B537" s="15">
        <v>15.5</v>
      </c>
      <c r="C537" s="21">
        <v>325.01000000000005</v>
      </c>
      <c r="D537" s="21">
        <v>352.88749999999982</v>
      </c>
      <c r="E537" s="21">
        <v>381.8850000000001</v>
      </c>
      <c r="F537" s="21">
        <v>526.8024999999999</v>
      </c>
      <c r="G537" s="21">
        <v>650.19500000000016</v>
      </c>
      <c r="H537" s="21">
        <v>650.19500000000016</v>
      </c>
      <c r="I537" s="1" t="s">
        <v>10215</v>
      </c>
      <c r="J537" s="1" t="str">
        <f t="shared" si="17"/>
        <v>48N-</v>
      </c>
    </row>
    <row r="538" spans="1:10">
      <c r="A538" s="15" t="str">
        <f t="shared" si="16"/>
        <v>STBJ5-48N-16</v>
      </c>
      <c r="B538" s="15">
        <v>16</v>
      </c>
      <c r="C538" s="21">
        <v>329.9975</v>
      </c>
      <c r="D538" s="21">
        <v>357.76999999999981</v>
      </c>
      <c r="E538" s="21">
        <v>387.01250000000016</v>
      </c>
      <c r="F538" s="21">
        <v>534.97499999999991</v>
      </c>
      <c r="G538" s="21">
        <v>659.69750000000022</v>
      </c>
      <c r="H538" s="21">
        <v>659.69750000000022</v>
      </c>
      <c r="I538" s="1" t="s">
        <v>10215</v>
      </c>
      <c r="J538" s="1" t="str">
        <f t="shared" si="17"/>
        <v>48N-</v>
      </c>
    </row>
    <row r="539" spans="1:10">
      <c r="A539" s="15" t="str">
        <f t="shared" si="16"/>
        <v>STBJ5-48N-16.5</v>
      </c>
      <c r="B539" s="15">
        <v>16.5</v>
      </c>
      <c r="C539" s="21">
        <v>334.98500000000001</v>
      </c>
      <c r="D539" s="21">
        <v>362.65249999999986</v>
      </c>
      <c r="E539" s="21">
        <v>392.14000000000016</v>
      </c>
      <c r="F539" s="21">
        <v>543.14749999999981</v>
      </c>
      <c r="G539" s="21">
        <v>669.20000000000016</v>
      </c>
      <c r="H539" s="21">
        <v>669.20000000000016</v>
      </c>
      <c r="I539" s="1" t="s">
        <v>10215</v>
      </c>
      <c r="J539" s="1" t="str">
        <f t="shared" si="17"/>
        <v>48N-</v>
      </c>
    </row>
    <row r="540" spans="1:10">
      <c r="A540" s="15" t="str">
        <f t="shared" si="16"/>
        <v>STBJ5-48N-17</v>
      </c>
      <c r="B540" s="15">
        <v>17</v>
      </c>
      <c r="C540" s="21">
        <v>339.97250000000003</v>
      </c>
      <c r="D540" s="21">
        <v>367.53499999999985</v>
      </c>
      <c r="E540" s="21">
        <v>397.26750000000021</v>
      </c>
      <c r="F540" s="21">
        <v>551.31999999999982</v>
      </c>
      <c r="G540" s="21">
        <v>678.70250000000021</v>
      </c>
      <c r="H540" s="21">
        <v>678.70250000000021</v>
      </c>
      <c r="I540" s="1" t="s">
        <v>10215</v>
      </c>
      <c r="J540" s="1" t="str">
        <f t="shared" si="17"/>
        <v>48N-</v>
      </c>
    </row>
    <row r="541" spans="1:10">
      <c r="A541" s="15" t="str">
        <f t="shared" si="16"/>
        <v>STBJ5-48N-17.5</v>
      </c>
      <c r="B541" s="15">
        <v>17.5</v>
      </c>
      <c r="C541" s="21">
        <v>344.96000000000004</v>
      </c>
      <c r="D541" s="21">
        <v>372.4174999999999</v>
      </c>
      <c r="E541" s="21">
        <v>402.39500000000021</v>
      </c>
      <c r="F541" s="21">
        <v>559.49249999999984</v>
      </c>
      <c r="G541" s="21">
        <v>688.20500000000027</v>
      </c>
      <c r="H541" s="21">
        <v>688.20500000000027</v>
      </c>
      <c r="I541" s="1" t="s">
        <v>10215</v>
      </c>
      <c r="J541" s="1" t="str">
        <f t="shared" si="17"/>
        <v>48N-</v>
      </c>
    </row>
    <row r="542" spans="1:10">
      <c r="A542" s="15" t="str">
        <f t="shared" si="16"/>
        <v>STBJ5-48N-18</v>
      </c>
      <c r="B542" s="15">
        <v>18</v>
      </c>
      <c r="C542" s="21">
        <v>349.94750000000005</v>
      </c>
      <c r="D542" s="21">
        <v>377.2999999999999</v>
      </c>
      <c r="E542" s="21">
        <v>407.52250000000026</v>
      </c>
      <c r="F542" s="21">
        <v>567.66499999999974</v>
      </c>
      <c r="G542" s="21">
        <v>697.70750000000032</v>
      </c>
      <c r="H542" s="21">
        <v>697.70750000000032</v>
      </c>
      <c r="I542" s="1" t="s">
        <v>10215</v>
      </c>
      <c r="J542" s="1" t="str">
        <f t="shared" si="17"/>
        <v>48N-</v>
      </c>
    </row>
    <row r="543" spans="1:10">
      <c r="A543" s="15" t="str">
        <f t="shared" si="16"/>
        <v>STBJ5-48N-18.5</v>
      </c>
      <c r="B543" s="15">
        <v>18.5</v>
      </c>
      <c r="C543" s="21">
        <v>354.935</v>
      </c>
      <c r="D543" s="21">
        <v>382.18249999999989</v>
      </c>
      <c r="E543" s="21">
        <v>412.65000000000032</v>
      </c>
      <c r="F543" s="21">
        <v>575.83749999999975</v>
      </c>
      <c r="G543" s="21">
        <v>707.21000000000038</v>
      </c>
      <c r="H543" s="21">
        <v>707.21000000000038</v>
      </c>
      <c r="I543" s="1" t="s">
        <v>10215</v>
      </c>
      <c r="J543" s="1" t="str">
        <f t="shared" si="17"/>
        <v>48N-</v>
      </c>
    </row>
    <row r="544" spans="1:10">
      <c r="A544" s="15" t="str">
        <f t="shared" si="16"/>
        <v>STBJ5-48N-19</v>
      </c>
      <c r="B544" s="15">
        <v>19</v>
      </c>
      <c r="C544" s="21">
        <v>359.92250000000001</v>
      </c>
      <c r="D544" s="21">
        <v>387.06499999999994</v>
      </c>
      <c r="E544" s="21">
        <v>417.77750000000032</v>
      </c>
      <c r="F544" s="21">
        <v>584.00999999999965</v>
      </c>
      <c r="G544" s="21">
        <v>716.71250000000032</v>
      </c>
      <c r="H544" s="21">
        <v>716.71250000000032</v>
      </c>
      <c r="I544" s="1" t="s">
        <v>10215</v>
      </c>
      <c r="J544" s="1" t="str">
        <f t="shared" si="17"/>
        <v>48N-</v>
      </c>
    </row>
    <row r="545" spans="1:10">
      <c r="A545" s="15" t="str">
        <f t="shared" si="16"/>
        <v>STBJ5-48N-19.5</v>
      </c>
      <c r="B545" s="15">
        <v>19.5</v>
      </c>
      <c r="C545" s="21">
        <v>364.91</v>
      </c>
      <c r="D545" s="21">
        <v>391.94749999999993</v>
      </c>
      <c r="E545" s="21">
        <v>422.90500000000037</v>
      </c>
      <c r="F545" s="21">
        <v>592.18249999999966</v>
      </c>
      <c r="G545" s="21">
        <v>726.21500000000026</v>
      </c>
      <c r="H545" s="21">
        <v>726.21500000000026</v>
      </c>
      <c r="I545" s="1" t="s">
        <v>10215</v>
      </c>
      <c r="J545" s="1" t="str">
        <f t="shared" si="17"/>
        <v>48N-</v>
      </c>
    </row>
    <row r="546" spans="1:10">
      <c r="A546" s="15" t="str">
        <f t="shared" si="16"/>
        <v>STBJ5-48N-20</v>
      </c>
      <c r="B546" s="15">
        <v>20</v>
      </c>
      <c r="C546" s="21">
        <v>369.89750000000004</v>
      </c>
      <c r="D546" s="21">
        <v>396.83</v>
      </c>
      <c r="E546" s="21">
        <v>428.03250000000037</v>
      </c>
      <c r="F546" s="21">
        <v>600.35499999999968</v>
      </c>
      <c r="G546" s="21">
        <v>735.71750000000031</v>
      </c>
      <c r="H546" s="21">
        <v>735.71750000000031</v>
      </c>
      <c r="I546" s="1" t="s">
        <v>10215</v>
      </c>
      <c r="J546" s="1" t="str">
        <f t="shared" si="17"/>
        <v>48N-</v>
      </c>
    </row>
    <row r="547" spans="1:10">
      <c r="A547" s="15" t="str">
        <f t="shared" si="16"/>
        <v>STBJ5-48N-20.5</v>
      </c>
      <c r="B547" s="15">
        <v>20.5</v>
      </c>
      <c r="C547" s="21">
        <v>377.79</v>
      </c>
      <c r="D547" s="21">
        <v>404.87999999999994</v>
      </c>
      <c r="E547" s="21">
        <v>436.60750000000041</v>
      </c>
      <c r="F547" s="21">
        <v>613.23499999999956</v>
      </c>
      <c r="G547" s="21">
        <v>751.04750000000035</v>
      </c>
      <c r="H547" s="21">
        <v>751.04750000000035</v>
      </c>
      <c r="I547" s="1" t="s">
        <v>10215</v>
      </c>
      <c r="J547" s="1" t="str">
        <f t="shared" si="17"/>
        <v>48N-</v>
      </c>
    </row>
    <row r="548" spans="1:10">
      <c r="A548" s="15" t="str">
        <f t="shared" si="16"/>
        <v>STBJ5-48N-21</v>
      </c>
      <c r="B548" s="15">
        <v>21</v>
      </c>
      <c r="C548" s="21">
        <v>385.6825</v>
      </c>
      <c r="D548" s="21">
        <v>412.92999999999995</v>
      </c>
      <c r="E548" s="21">
        <v>445.1825000000004</v>
      </c>
      <c r="F548" s="21">
        <v>626.11499999999955</v>
      </c>
      <c r="G548" s="21">
        <v>766.37750000000051</v>
      </c>
      <c r="H548" s="21">
        <v>766.37750000000051</v>
      </c>
      <c r="I548" s="1" t="s">
        <v>10215</v>
      </c>
      <c r="J548" s="1" t="str">
        <f t="shared" si="17"/>
        <v>48N-</v>
      </c>
    </row>
    <row r="549" spans="1:10">
      <c r="A549" s="15" t="str">
        <f t="shared" si="16"/>
        <v>STBJ5-48N-21.5</v>
      </c>
      <c r="B549" s="15">
        <v>21.5</v>
      </c>
      <c r="C549" s="21">
        <v>393.57499999999999</v>
      </c>
      <c r="D549" s="21">
        <v>420.97999999999996</v>
      </c>
      <c r="E549" s="21">
        <v>453.75750000000039</v>
      </c>
      <c r="F549" s="21">
        <v>638.99499999999955</v>
      </c>
      <c r="G549" s="21">
        <v>781.70750000000055</v>
      </c>
      <c r="H549" s="21">
        <v>781.70750000000055</v>
      </c>
      <c r="I549" s="1" t="s">
        <v>10215</v>
      </c>
      <c r="J549" s="1" t="str">
        <f t="shared" si="17"/>
        <v>48N-</v>
      </c>
    </row>
    <row r="550" spans="1:10">
      <c r="A550" s="15" t="str">
        <f t="shared" si="16"/>
        <v>STBJ5-48N-22</v>
      </c>
      <c r="B550" s="15">
        <v>22</v>
      </c>
      <c r="C550" s="21">
        <v>401.46749999999997</v>
      </c>
      <c r="D550" s="21">
        <v>429.03</v>
      </c>
      <c r="E550" s="21">
        <v>462.33250000000038</v>
      </c>
      <c r="F550" s="21">
        <v>651.87499999999955</v>
      </c>
      <c r="G550" s="21">
        <v>797.03750000000059</v>
      </c>
      <c r="H550" s="21">
        <v>797.03750000000059</v>
      </c>
      <c r="I550" s="1" t="s">
        <v>10215</v>
      </c>
      <c r="J550" s="1" t="str">
        <f t="shared" si="17"/>
        <v>48N-</v>
      </c>
    </row>
    <row r="551" spans="1:10">
      <c r="A551" s="15" t="str">
        <f t="shared" si="16"/>
        <v>STBJ5-48N-22.5</v>
      </c>
      <c r="B551" s="15">
        <v>22.5</v>
      </c>
      <c r="C551" s="21">
        <v>409.35999999999996</v>
      </c>
      <c r="D551" s="21">
        <v>437.08</v>
      </c>
      <c r="E551" s="21">
        <v>470.90750000000037</v>
      </c>
      <c r="F551" s="21">
        <v>664.75499999999954</v>
      </c>
      <c r="G551" s="21">
        <v>812.36750000000063</v>
      </c>
      <c r="H551" s="21">
        <v>812.36750000000063</v>
      </c>
      <c r="I551" s="1" t="s">
        <v>10215</v>
      </c>
      <c r="J551" s="1" t="str">
        <f t="shared" si="17"/>
        <v>48N-</v>
      </c>
    </row>
    <row r="552" spans="1:10">
      <c r="A552" s="15" t="str">
        <f t="shared" si="16"/>
        <v>STBJ5-48N-23</v>
      </c>
      <c r="B552" s="15">
        <v>23</v>
      </c>
      <c r="C552" s="21">
        <v>417.25249999999994</v>
      </c>
      <c r="D552" s="21">
        <v>445.12999999999994</v>
      </c>
      <c r="E552" s="21">
        <v>479.48250000000036</v>
      </c>
      <c r="F552" s="21">
        <v>677.63499999999954</v>
      </c>
      <c r="G552" s="21">
        <v>827.69750000000067</v>
      </c>
      <c r="H552" s="21">
        <v>827.69750000000067</v>
      </c>
      <c r="I552" s="1" t="s">
        <v>10215</v>
      </c>
      <c r="J552" s="1" t="str">
        <f t="shared" si="17"/>
        <v>48N-</v>
      </c>
    </row>
    <row r="553" spans="1:10">
      <c r="A553" s="15" t="str">
        <f t="shared" si="16"/>
        <v>STBJ5-48N-23.5</v>
      </c>
      <c r="B553" s="15">
        <v>23.5</v>
      </c>
      <c r="C553" s="21">
        <v>425.14499999999992</v>
      </c>
      <c r="D553" s="21">
        <v>453.17999999999995</v>
      </c>
      <c r="E553" s="21">
        <v>488.0575000000004</v>
      </c>
      <c r="F553" s="21">
        <v>690.51499999999953</v>
      </c>
      <c r="G553" s="21">
        <v>843.02750000000083</v>
      </c>
      <c r="H553" s="21">
        <v>843.02750000000083</v>
      </c>
      <c r="I553" s="1" t="s">
        <v>10215</v>
      </c>
      <c r="J553" s="1" t="str">
        <f t="shared" si="17"/>
        <v>48N-</v>
      </c>
    </row>
    <row r="554" spans="1:10">
      <c r="A554" s="15" t="str">
        <f t="shared" si="16"/>
        <v>STBJ5-48N-24</v>
      </c>
      <c r="B554" s="15">
        <v>24</v>
      </c>
      <c r="C554" s="21">
        <v>433.03749999999991</v>
      </c>
      <c r="D554" s="21">
        <v>461.22999999999996</v>
      </c>
      <c r="E554" s="21">
        <v>496.63250000000039</v>
      </c>
      <c r="F554" s="21">
        <v>703.39499999999953</v>
      </c>
      <c r="G554" s="21">
        <v>858.35750000000087</v>
      </c>
      <c r="H554" s="21">
        <v>858.35750000000087</v>
      </c>
      <c r="I554" s="1" t="s">
        <v>10215</v>
      </c>
      <c r="J554" s="1" t="str">
        <f t="shared" si="17"/>
        <v>48N-</v>
      </c>
    </row>
    <row r="555" spans="1:10">
      <c r="A555" s="15" t="str">
        <f t="shared" si="16"/>
        <v>STBJ5-48N-24.5</v>
      </c>
      <c r="B555" s="15">
        <v>24.5</v>
      </c>
      <c r="C555" s="21">
        <v>440.92999999999989</v>
      </c>
      <c r="D555" s="21">
        <v>469.28</v>
      </c>
      <c r="E555" s="21">
        <v>505.20750000000038</v>
      </c>
      <c r="F555" s="21">
        <v>716.27499999999952</v>
      </c>
      <c r="G555" s="21">
        <v>873.68750000000091</v>
      </c>
      <c r="H555" s="21">
        <v>873.68750000000091</v>
      </c>
      <c r="I555" s="1" t="s">
        <v>10215</v>
      </c>
      <c r="J555" s="1" t="str">
        <f t="shared" si="17"/>
        <v>48N-</v>
      </c>
    </row>
    <row r="556" spans="1:10">
      <c r="A556" s="15" t="str">
        <f t="shared" si="16"/>
        <v>STBJ5-48N-25</v>
      </c>
      <c r="B556" s="15">
        <v>25</v>
      </c>
      <c r="C556" s="21">
        <v>448.82249999999988</v>
      </c>
      <c r="D556" s="21">
        <v>477.32999999999993</v>
      </c>
      <c r="E556" s="21">
        <v>513.78250000000037</v>
      </c>
      <c r="F556" s="21">
        <v>729.15499999999952</v>
      </c>
      <c r="G556" s="21">
        <v>889.01750000000095</v>
      </c>
      <c r="H556" s="21">
        <v>889.01750000000095</v>
      </c>
      <c r="I556" s="1" t="s">
        <v>10215</v>
      </c>
      <c r="J556" s="1" t="str">
        <f t="shared" si="17"/>
        <v>48N-</v>
      </c>
    </row>
    <row r="557" spans="1:10">
      <c r="A557" s="15" t="str">
        <f t="shared" si="16"/>
        <v>STBJ5-48N-25.5</v>
      </c>
      <c r="B557" s="15">
        <v>25.5</v>
      </c>
      <c r="C557" s="21">
        <v>456.71499999999986</v>
      </c>
      <c r="D557" s="21">
        <v>485.37999999999994</v>
      </c>
      <c r="E557" s="21">
        <v>522.35750000000041</v>
      </c>
      <c r="F557" s="21">
        <v>742.03499999999963</v>
      </c>
      <c r="G557" s="21">
        <v>904.34750000000099</v>
      </c>
      <c r="H557" s="21">
        <v>904.34750000000099</v>
      </c>
      <c r="I557" s="1" t="s">
        <v>10215</v>
      </c>
      <c r="J557" s="1" t="str">
        <f t="shared" si="17"/>
        <v>48N-</v>
      </c>
    </row>
    <row r="558" spans="1:10">
      <c r="A558" s="15" t="str">
        <f t="shared" si="16"/>
        <v>STBJ5-48N-26</v>
      </c>
      <c r="B558" s="15">
        <v>26</v>
      </c>
      <c r="C558" s="21">
        <v>464.60749999999985</v>
      </c>
      <c r="D558" s="21">
        <v>493.42999999999995</v>
      </c>
      <c r="E558" s="21">
        <v>530.93250000000035</v>
      </c>
      <c r="F558" s="21">
        <v>754.91499999999962</v>
      </c>
      <c r="G558" s="21">
        <v>919.67750000000103</v>
      </c>
      <c r="H558" s="21">
        <v>919.67750000000103</v>
      </c>
      <c r="I558" s="1" t="s">
        <v>10215</v>
      </c>
      <c r="J558" s="1" t="str">
        <f t="shared" si="17"/>
        <v>48N-</v>
      </c>
    </row>
    <row r="559" spans="1:10">
      <c r="A559" s="15" t="str">
        <f t="shared" si="16"/>
        <v>STBJ5-48N-26.5</v>
      </c>
      <c r="B559" s="15">
        <v>26.5</v>
      </c>
      <c r="C559" s="21">
        <v>472.49999999999983</v>
      </c>
      <c r="D559" s="21">
        <v>501.47999999999996</v>
      </c>
      <c r="E559" s="21">
        <v>539.50750000000039</v>
      </c>
      <c r="F559" s="21">
        <v>767.79499999999973</v>
      </c>
      <c r="G559" s="21">
        <v>935.00750000000119</v>
      </c>
      <c r="H559" s="21">
        <v>935.00750000000119</v>
      </c>
      <c r="I559" s="1" t="s">
        <v>10215</v>
      </c>
      <c r="J559" s="1" t="str">
        <f t="shared" si="17"/>
        <v>48N-</v>
      </c>
    </row>
    <row r="560" spans="1:10">
      <c r="A560" s="15" t="str">
        <f t="shared" si="16"/>
        <v>STBJ5-48N-27</v>
      </c>
      <c r="B560" s="15">
        <v>27</v>
      </c>
      <c r="C560" s="21">
        <v>480.39249999999981</v>
      </c>
      <c r="D560" s="21">
        <v>509.53</v>
      </c>
      <c r="E560" s="21">
        <v>548.08250000000032</v>
      </c>
      <c r="F560" s="21">
        <v>780.67499999999984</v>
      </c>
      <c r="G560" s="21">
        <v>950.33750000000123</v>
      </c>
      <c r="H560" s="21">
        <v>950.33750000000123</v>
      </c>
      <c r="I560" s="1" t="s">
        <v>10215</v>
      </c>
      <c r="J560" s="1" t="str">
        <f t="shared" si="17"/>
        <v>48N-</v>
      </c>
    </row>
    <row r="561" spans="1:10">
      <c r="A561" s="15" t="str">
        <f t="shared" si="16"/>
        <v>STBJ5-48N-27.5</v>
      </c>
      <c r="B561" s="15">
        <v>27.5</v>
      </c>
      <c r="C561" s="21">
        <v>488.2849999999998</v>
      </c>
      <c r="D561" s="21">
        <v>517.57999999999993</v>
      </c>
      <c r="E561" s="21">
        <v>556.65750000000037</v>
      </c>
      <c r="F561" s="21">
        <v>793.55499999999984</v>
      </c>
      <c r="G561" s="21">
        <v>965.66750000000127</v>
      </c>
      <c r="H561" s="21">
        <v>965.66750000000127</v>
      </c>
      <c r="I561" s="1" t="s">
        <v>10215</v>
      </c>
      <c r="J561" s="1" t="str">
        <f t="shared" si="17"/>
        <v>48N-</v>
      </c>
    </row>
    <row r="562" spans="1:10">
      <c r="A562" s="15" t="str">
        <f t="shared" si="16"/>
        <v>STBJ5-48N-28</v>
      </c>
      <c r="B562" s="15">
        <v>28</v>
      </c>
      <c r="C562" s="21">
        <v>496.17749999999978</v>
      </c>
      <c r="D562" s="21">
        <v>525.63</v>
      </c>
      <c r="E562" s="21">
        <v>565.23250000000041</v>
      </c>
      <c r="F562" s="21">
        <v>806.43499999999995</v>
      </c>
      <c r="G562" s="21">
        <v>980.99750000000131</v>
      </c>
      <c r="H562" s="21">
        <v>980.99750000000131</v>
      </c>
      <c r="I562" s="1" t="s">
        <v>10215</v>
      </c>
      <c r="J562" s="1" t="str">
        <f t="shared" si="17"/>
        <v>48N-</v>
      </c>
    </row>
    <row r="563" spans="1:10">
      <c r="A563" s="15" t="str">
        <f t="shared" si="16"/>
        <v>STBJ5-48N-28.5</v>
      </c>
      <c r="B563" s="15">
        <v>28.5</v>
      </c>
      <c r="C563" s="21">
        <v>504.06999999999977</v>
      </c>
      <c r="D563" s="21">
        <v>533.67999999999995</v>
      </c>
      <c r="E563" s="21">
        <v>573.80750000000035</v>
      </c>
      <c r="F563" s="21">
        <v>819.31499999999994</v>
      </c>
      <c r="G563" s="21">
        <v>996.32750000000135</v>
      </c>
      <c r="H563" s="21">
        <v>996.32750000000135</v>
      </c>
      <c r="I563" s="1" t="s">
        <v>10215</v>
      </c>
      <c r="J563" s="1" t="str">
        <f t="shared" si="17"/>
        <v>48N-</v>
      </c>
    </row>
    <row r="564" spans="1:10">
      <c r="A564" s="15" t="str">
        <f t="shared" si="16"/>
        <v>STBJ5-48N-29</v>
      </c>
      <c r="B564" s="15">
        <v>29</v>
      </c>
      <c r="C564" s="21">
        <v>511.96249999999975</v>
      </c>
      <c r="D564" s="21">
        <v>541.7299999999999</v>
      </c>
      <c r="E564" s="21">
        <v>582.38250000000039</v>
      </c>
      <c r="F564" s="21">
        <v>832.19500000000005</v>
      </c>
      <c r="G564" s="21">
        <v>1011.6575000000015</v>
      </c>
      <c r="H564" s="21">
        <v>1011.6575000000015</v>
      </c>
      <c r="I564" s="1" t="s">
        <v>10215</v>
      </c>
      <c r="J564" s="1" t="str">
        <f t="shared" si="17"/>
        <v>48N-</v>
      </c>
    </row>
    <row r="565" spans="1:10">
      <c r="A565" s="15" t="str">
        <f t="shared" si="16"/>
        <v>STBJ5-48N-29.5</v>
      </c>
      <c r="B565" s="15">
        <v>29.5</v>
      </c>
      <c r="C565" s="21">
        <v>519.85499999999968</v>
      </c>
      <c r="D565" s="21">
        <v>549.78</v>
      </c>
      <c r="E565" s="21">
        <v>590.95750000000032</v>
      </c>
      <c r="F565" s="21">
        <v>845.07500000000016</v>
      </c>
      <c r="G565" s="21">
        <v>1026.9875000000015</v>
      </c>
      <c r="H565" s="21">
        <v>1026.9875000000015</v>
      </c>
      <c r="I565" s="1" t="s">
        <v>10215</v>
      </c>
      <c r="J565" s="1" t="str">
        <f t="shared" si="17"/>
        <v>48N-</v>
      </c>
    </row>
    <row r="566" spans="1:10">
      <c r="A566" s="15" t="str">
        <f t="shared" si="16"/>
        <v>STBJ5-48N-30</v>
      </c>
      <c r="B566" s="15">
        <v>30</v>
      </c>
      <c r="C566" s="21">
        <v>527.74749999999972</v>
      </c>
      <c r="D566" s="21">
        <v>557.82999999999993</v>
      </c>
      <c r="E566" s="21">
        <v>599.53250000000037</v>
      </c>
      <c r="F566" s="21">
        <v>857.95500000000015</v>
      </c>
      <c r="G566" s="21">
        <v>1042.3175000000017</v>
      </c>
      <c r="H566" s="21">
        <v>1042.3175000000017</v>
      </c>
      <c r="I566" s="1" t="s">
        <v>10215</v>
      </c>
      <c r="J566" s="1" t="str">
        <f t="shared" si="17"/>
        <v>48N-</v>
      </c>
    </row>
    <row r="567" spans="1:10">
      <c r="A567" s="15" t="str">
        <f t="shared" si="16"/>
        <v>STBJ5-48N-999999</v>
      </c>
      <c r="B567" s="15">
        <v>999999</v>
      </c>
      <c r="C567" s="21">
        <v>7.4899999999999993</v>
      </c>
      <c r="D567" s="21">
        <v>7.6124999999999998</v>
      </c>
      <c r="E567" s="21">
        <v>7.6649999999999991</v>
      </c>
      <c r="F567" s="21">
        <v>11.829999999999998</v>
      </c>
      <c r="G567" s="21">
        <v>14.559999999999999</v>
      </c>
      <c r="H567" s="21">
        <v>14.559999999999999</v>
      </c>
      <c r="I567" s="1" t="s">
        <v>10215</v>
      </c>
      <c r="J567" s="1" t="str">
        <f t="shared" si="17"/>
        <v>48N-</v>
      </c>
    </row>
  </sheetData>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sheetPr codeName="Plan8"/>
  <dimension ref="A1:W9570"/>
  <sheetViews>
    <sheetView workbookViewId="0">
      <selection activeCell="A2" sqref="A2:A9570"/>
    </sheetView>
  </sheetViews>
  <sheetFormatPr defaultRowHeight="15"/>
  <cols>
    <col min="1" max="1" width="53.5703125" style="59" bestFit="1" customWidth="1"/>
    <col min="2" max="2" width="9.5703125" style="59" bestFit="1" customWidth="1"/>
    <col min="3" max="3" width="9.140625" style="42"/>
    <col min="4" max="4" width="30.5703125" style="42" bestFit="1" customWidth="1"/>
    <col min="5" max="8" width="5.28515625" style="42" bestFit="1" customWidth="1"/>
    <col min="9" max="9" width="6" style="42" bestFit="1" customWidth="1"/>
    <col min="10" max="10" width="7" style="42" bestFit="1" customWidth="1"/>
    <col min="11" max="13" width="7" style="58" bestFit="1" customWidth="1"/>
    <col min="14" max="14" width="7" style="42" customWidth="1"/>
    <col min="15" max="15" width="17.5703125" style="42" bestFit="1" customWidth="1"/>
    <col min="16" max="16" width="9.5703125" style="42" bestFit="1" customWidth="1"/>
    <col min="17" max="17" width="9" style="42" customWidth="1"/>
    <col min="18" max="18" width="12.42578125" style="42" bestFit="1" customWidth="1"/>
    <col min="19" max="19" width="12.42578125" style="42" customWidth="1"/>
    <col min="20" max="20" width="33.28515625" style="57" customWidth="1"/>
    <col min="21" max="21" width="9.5703125" style="42" bestFit="1" customWidth="1"/>
    <col min="22" max="22" width="22.42578125" style="42" customWidth="1"/>
    <col min="23" max="16384" width="9.140625" style="42"/>
  </cols>
  <sheetData>
    <row r="1" spans="1:23">
      <c r="A1" s="41" t="s">
        <v>38</v>
      </c>
      <c r="B1" s="315" t="s">
        <v>39</v>
      </c>
      <c r="D1" s="10" t="s">
        <v>40</v>
      </c>
      <c r="E1" s="50" t="s">
        <v>14</v>
      </c>
      <c r="F1" s="10" t="s">
        <v>21</v>
      </c>
      <c r="G1" s="10" t="s">
        <v>22</v>
      </c>
      <c r="H1" s="10" t="s">
        <v>19</v>
      </c>
      <c r="I1" s="10" t="s">
        <v>41</v>
      </c>
      <c r="J1" s="10" t="s">
        <v>42</v>
      </c>
      <c r="K1" s="8" t="s">
        <v>43</v>
      </c>
      <c r="L1" s="8" t="s">
        <v>44</v>
      </c>
      <c r="M1" s="8" t="s">
        <v>45</v>
      </c>
      <c r="N1" s="10"/>
      <c r="O1" s="10" t="s">
        <v>12</v>
      </c>
      <c r="P1" s="10"/>
      <c r="Q1" s="10"/>
      <c r="S1" s="10"/>
      <c r="T1" s="10" t="s">
        <v>11</v>
      </c>
      <c r="U1" s="58"/>
    </row>
    <row r="2" spans="1:23">
      <c r="A2" s="43" t="s">
        <v>46</v>
      </c>
      <c r="B2" s="44">
        <v>1</v>
      </c>
      <c r="C2" s="45"/>
      <c r="D2" s="46" t="s">
        <v>47</v>
      </c>
      <c r="E2" s="46" t="s">
        <v>9</v>
      </c>
      <c r="F2" s="46">
        <v>5</v>
      </c>
      <c r="G2" s="46">
        <v>5</v>
      </c>
      <c r="H2" s="46"/>
      <c r="I2" s="46" t="s">
        <v>27</v>
      </c>
      <c r="J2" s="46" t="s">
        <v>48</v>
      </c>
      <c r="K2" s="47" t="s">
        <v>27</v>
      </c>
      <c r="L2" s="47" t="s">
        <v>27</v>
      </c>
      <c r="M2" s="47" t="s">
        <v>27</v>
      </c>
      <c r="N2" s="48"/>
      <c r="O2" s="50" t="s">
        <v>10216</v>
      </c>
      <c r="P2" s="49"/>
      <c r="Q2" s="49"/>
      <c r="S2" s="68" t="s">
        <v>21</v>
      </c>
      <c r="T2" s="68" t="s">
        <v>49</v>
      </c>
      <c r="U2" s="69">
        <v>0</v>
      </c>
      <c r="V2" s="68" t="s">
        <v>49</v>
      </c>
      <c r="W2" s="68" t="s">
        <v>21</v>
      </c>
    </row>
    <row r="3" spans="1:23">
      <c r="A3" s="43" t="s">
        <v>50</v>
      </c>
      <c r="B3" s="44">
        <v>1</v>
      </c>
      <c r="C3" s="45"/>
      <c r="D3" s="46" t="s">
        <v>51</v>
      </c>
      <c r="E3" s="46" t="s">
        <v>8</v>
      </c>
      <c r="F3" s="46" t="s">
        <v>52</v>
      </c>
      <c r="G3" s="46" t="s">
        <v>53</v>
      </c>
      <c r="H3" s="46" t="s">
        <v>54</v>
      </c>
      <c r="I3" s="46" t="s">
        <v>55</v>
      </c>
      <c r="J3" s="46" t="s">
        <v>48</v>
      </c>
      <c r="K3" s="47" t="s">
        <v>56</v>
      </c>
      <c r="L3" s="47" t="s">
        <v>56</v>
      </c>
      <c r="M3" s="47" t="s">
        <v>56</v>
      </c>
      <c r="N3" s="48"/>
      <c r="O3" s="50" t="s">
        <v>10217</v>
      </c>
      <c r="P3" s="51"/>
      <c r="Q3" s="52"/>
      <c r="S3" s="68" t="s">
        <v>22</v>
      </c>
      <c r="T3" s="68" t="s">
        <v>20</v>
      </c>
      <c r="U3" s="69">
        <v>0</v>
      </c>
      <c r="V3" s="68" t="s">
        <v>20</v>
      </c>
      <c r="W3" s="68" t="s">
        <v>22</v>
      </c>
    </row>
    <row r="4" spans="1:23">
      <c r="A4" s="43" t="s">
        <v>57</v>
      </c>
      <c r="B4" s="44">
        <v>1</v>
      </c>
      <c r="C4" s="45"/>
      <c r="D4" s="46" t="s">
        <v>58</v>
      </c>
      <c r="E4" s="46" t="s">
        <v>6</v>
      </c>
      <c r="F4" s="46">
        <v>4</v>
      </c>
      <c r="G4" s="46">
        <v>5</v>
      </c>
      <c r="H4" s="46">
        <v>9</v>
      </c>
      <c r="I4" s="46" t="s">
        <v>55</v>
      </c>
      <c r="J4" s="46" t="s">
        <v>48</v>
      </c>
      <c r="K4" s="47" t="s">
        <v>27</v>
      </c>
      <c r="L4" s="47" t="s">
        <v>27</v>
      </c>
      <c r="M4" s="47" t="s">
        <v>27</v>
      </c>
      <c r="N4" s="48"/>
      <c r="O4" s="50" t="s">
        <v>10218</v>
      </c>
      <c r="P4" s="53"/>
      <c r="Q4" s="49"/>
      <c r="S4" s="68" t="s">
        <v>19</v>
      </c>
      <c r="T4" s="68" t="s">
        <v>59</v>
      </c>
      <c r="U4" s="69">
        <v>0</v>
      </c>
      <c r="V4" s="68" t="s">
        <v>59</v>
      </c>
      <c r="W4" s="68" t="s">
        <v>19</v>
      </c>
    </row>
    <row r="5" spans="1:23">
      <c r="A5" s="43" t="s">
        <v>60</v>
      </c>
      <c r="B5" s="44">
        <v>1</v>
      </c>
      <c r="C5" s="45"/>
      <c r="D5" s="46" t="s">
        <v>61</v>
      </c>
      <c r="E5" s="46" t="s">
        <v>6</v>
      </c>
      <c r="F5" s="46">
        <v>3</v>
      </c>
      <c r="G5" s="46">
        <v>4</v>
      </c>
      <c r="H5" s="46">
        <v>4</v>
      </c>
      <c r="I5" s="46" t="s">
        <v>55</v>
      </c>
      <c r="J5" s="46" t="s">
        <v>48</v>
      </c>
      <c r="K5" s="47" t="s">
        <v>56</v>
      </c>
      <c r="L5" s="47" t="s">
        <v>56</v>
      </c>
      <c r="M5" s="47" t="s">
        <v>56</v>
      </c>
      <c r="N5" s="48"/>
      <c r="O5" s="50" t="s">
        <v>10219</v>
      </c>
      <c r="P5" s="51"/>
      <c r="Q5" s="52"/>
      <c r="S5" s="63" t="s">
        <v>9863</v>
      </c>
      <c r="T5" s="54" t="s">
        <v>9869</v>
      </c>
      <c r="U5" s="61">
        <v>35</v>
      </c>
      <c r="V5" s="60" t="s">
        <v>62</v>
      </c>
      <c r="W5" s="63" t="s">
        <v>9863</v>
      </c>
    </row>
    <row r="6" spans="1:23">
      <c r="A6" s="43" t="s">
        <v>63</v>
      </c>
      <c r="B6" s="44">
        <v>1</v>
      </c>
      <c r="C6" s="45"/>
      <c r="D6" s="46" t="s">
        <v>64</v>
      </c>
      <c r="E6" s="50" t="s">
        <v>9</v>
      </c>
      <c r="F6" s="46">
        <v>5</v>
      </c>
      <c r="G6" s="46">
        <v>6</v>
      </c>
      <c r="H6" s="46">
        <v>5</v>
      </c>
      <c r="I6" s="46" t="s">
        <v>55</v>
      </c>
      <c r="J6" s="46" t="s">
        <v>48</v>
      </c>
      <c r="K6" s="47" t="s">
        <v>27</v>
      </c>
      <c r="L6" s="47" t="s">
        <v>27</v>
      </c>
      <c r="M6" s="47" t="s">
        <v>27</v>
      </c>
      <c r="N6" s="48"/>
      <c r="O6" s="50" t="s">
        <v>10220</v>
      </c>
      <c r="P6" s="51"/>
      <c r="Q6" s="48"/>
      <c r="S6" s="63" t="s">
        <v>9864</v>
      </c>
      <c r="T6" s="54" t="s">
        <v>9870</v>
      </c>
      <c r="U6" s="62">
        <v>25</v>
      </c>
      <c r="V6" s="60" t="s">
        <v>65</v>
      </c>
      <c r="W6" s="63" t="s">
        <v>9864</v>
      </c>
    </row>
    <row r="7" spans="1:23">
      <c r="A7" s="43" t="s">
        <v>66</v>
      </c>
      <c r="B7" s="44">
        <v>1</v>
      </c>
      <c r="C7" s="45"/>
      <c r="D7" s="46" t="s">
        <v>67</v>
      </c>
      <c r="E7" s="46" t="s">
        <v>6</v>
      </c>
      <c r="F7" s="46">
        <v>5</v>
      </c>
      <c r="G7" s="46">
        <v>6</v>
      </c>
      <c r="H7" s="46">
        <v>8</v>
      </c>
      <c r="I7" s="46" t="s">
        <v>55</v>
      </c>
      <c r="J7" s="46" t="s">
        <v>48</v>
      </c>
      <c r="K7" s="47" t="s">
        <v>27</v>
      </c>
      <c r="L7" s="47" t="s">
        <v>27</v>
      </c>
      <c r="M7" s="47" t="s">
        <v>27</v>
      </c>
      <c r="N7" s="48"/>
      <c r="O7" s="50"/>
      <c r="P7" s="51"/>
      <c r="Q7" s="48"/>
      <c r="R7" s="48"/>
      <c r="S7" s="63" t="s">
        <v>9865</v>
      </c>
      <c r="T7" s="54" t="s">
        <v>9871</v>
      </c>
      <c r="U7" s="61">
        <v>15</v>
      </c>
      <c r="V7" s="60" t="s">
        <v>68</v>
      </c>
      <c r="W7" s="63" t="s">
        <v>9865</v>
      </c>
    </row>
    <row r="8" spans="1:23">
      <c r="A8" s="43" t="s">
        <v>69</v>
      </c>
      <c r="B8" s="44">
        <v>1</v>
      </c>
      <c r="C8" s="45"/>
      <c r="D8" s="46" t="s">
        <v>70</v>
      </c>
      <c r="E8" s="46" t="s">
        <v>8</v>
      </c>
      <c r="F8" s="46">
        <v>7</v>
      </c>
      <c r="G8" s="46">
        <v>8</v>
      </c>
      <c r="H8" s="46">
        <v>8</v>
      </c>
      <c r="I8" s="46" t="s">
        <v>55</v>
      </c>
      <c r="J8" s="46" t="s">
        <v>48</v>
      </c>
      <c r="K8" s="47" t="s">
        <v>27</v>
      </c>
      <c r="L8" s="47" t="s">
        <v>27</v>
      </c>
      <c r="M8" s="47" t="s">
        <v>27</v>
      </c>
      <c r="N8" s="48"/>
      <c r="O8" s="50"/>
      <c r="P8" s="53"/>
      <c r="Q8" s="48"/>
      <c r="R8" s="48"/>
      <c r="S8" s="66" t="s">
        <v>9866</v>
      </c>
      <c r="T8" s="56" t="s">
        <v>9872</v>
      </c>
      <c r="U8" s="65">
        <v>35</v>
      </c>
      <c r="V8" s="64" t="s">
        <v>71</v>
      </c>
      <c r="W8" s="66" t="s">
        <v>9866</v>
      </c>
    </row>
    <row r="9" spans="1:23">
      <c r="A9" s="43" t="s">
        <v>72</v>
      </c>
      <c r="B9" s="44">
        <v>1</v>
      </c>
      <c r="C9" s="45"/>
      <c r="D9" s="46" t="s">
        <v>73</v>
      </c>
      <c r="E9" s="46" t="s">
        <v>5</v>
      </c>
      <c r="F9" s="46">
        <v>6</v>
      </c>
      <c r="G9" s="46">
        <v>8</v>
      </c>
      <c r="H9" s="46" t="s">
        <v>27</v>
      </c>
      <c r="I9" s="46" t="s">
        <v>27</v>
      </c>
      <c r="J9" s="46" t="s">
        <v>27</v>
      </c>
      <c r="K9" s="47" t="s">
        <v>27</v>
      </c>
      <c r="L9" s="47" t="s">
        <v>27</v>
      </c>
      <c r="M9" s="47" t="s">
        <v>27</v>
      </c>
      <c r="N9" s="48"/>
      <c r="O9" s="55"/>
      <c r="P9" s="51"/>
      <c r="Q9" s="48"/>
      <c r="R9" s="48"/>
      <c r="S9" s="66" t="s">
        <v>9867</v>
      </c>
      <c r="T9" s="56" t="s">
        <v>9873</v>
      </c>
      <c r="U9" s="67">
        <v>25</v>
      </c>
      <c r="V9" s="64" t="s">
        <v>74</v>
      </c>
      <c r="W9" s="66" t="s">
        <v>9867</v>
      </c>
    </row>
    <row r="10" spans="1:23">
      <c r="A10" s="43" t="s">
        <v>75</v>
      </c>
      <c r="B10" s="44">
        <v>1</v>
      </c>
      <c r="C10" s="45"/>
      <c r="D10" s="46" t="s">
        <v>76</v>
      </c>
      <c r="E10" s="46" t="s">
        <v>5</v>
      </c>
      <c r="F10" s="46">
        <v>4</v>
      </c>
      <c r="G10" s="46">
        <v>6</v>
      </c>
      <c r="H10" s="46" t="s">
        <v>27</v>
      </c>
      <c r="I10" s="46" t="s">
        <v>27</v>
      </c>
      <c r="J10" s="46" t="s">
        <v>27</v>
      </c>
      <c r="K10" s="47" t="s">
        <v>27</v>
      </c>
      <c r="L10" s="47" t="s">
        <v>27</v>
      </c>
      <c r="M10" s="47" t="s">
        <v>27</v>
      </c>
      <c r="N10" s="48"/>
      <c r="O10" s="48"/>
      <c r="P10" s="48"/>
      <c r="Q10" s="48"/>
      <c r="S10" s="66" t="s">
        <v>9868</v>
      </c>
      <c r="T10" s="56" t="s">
        <v>9874</v>
      </c>
      <c r="U10" s="65">
        <v>15</v>
      </c>
      <c r="V10" s="64" t="s">
        <v>77</v>
      </c>
      <c r="W10" s="66" t="s">
        <v>9868</v>
      </c>
    </row>
    <row r="11" spans="1:23">
      <c r="A11" s="43" t="s">
        <v>78</v>
      </c>
      <c r="B11" s="44">
        <v>1</v>
      </c>
      <c r="C11" s="45"/>
      <c r="D11" s="46" t="s">
        <v>79</v>
      </c>
      <c r="E11" s="46" t="s">
        <v>9</v>
      </c>
      <c r="F11" s="46">
        <v>4</v>
      </c>
      <c r="G11" s="46" t="s">
        <v>52</v>
      </c>
      <c r="H11" s="46" t="s">
        <v>80</v>
      </c>
      <c r="I11" s="46" t="s">
        <v>55</v>
      </c>
      <c r="J11" s="46" t="s">
        <v>48</v>
      </c>
      <c r="K11" s="47" t="s">
        <v>56</v>
      </c>
      <c r="L11" s="47" t="s">
        <v>56</v>
      </c>
      <c r="M11" s="47" t="s">
        <v>56</v>
      </c>
      <c r="N11" s="48"/>
      <c r="O11" s="48"/>
      <c r="P11" s="48"/>
      <c r="Q11" s="48"/>
      <c r="U11" s="58"/>
    </row>
    <row r="12" spans="1:23" ht="15.75" thickBot="1">
      <c r="A12" s="43" t="s">
        <v>81</v>
      </c>
      <c r="B12" s="44">
        <v>1</v>
      </c>
      <c r="C12" s="45"/>
      <c r="D12" s="46" t="s">
        <v>82</v>
      </c>
      <c r="E12" s="46" t="s">
        <v>4</v>
      </c>
      <c r="F12" s="46">
        <v>2</v>
      </c>
      <c r="G12" s="46">
        <v>5</v>
      </c>
      <c r="H12" s="46">
        <v>4</v>
      </c>
      <c r="I12" s="46" t="s">
        <v>55</v>
      </c>
      <c r="J12" s="46" t="s">
        <v>48</v>
      </c>
      <c r="K12" s="47" t="s">
        <v>27</v>
      </c>
      <c r="L12" s="47" t="s">
        <v>27</v>
      </c>
      <c r="M12" s="47" t="s">
        <v>27</v>
      </c>
      <c r="N12" s="48"/>
      <c r="O12" s="48"/>
      <c r="P12" s="48"/>
    </row>
    <row r="13" spans="1:23">
      <c r="A13" s="43" t="s">
        <v>83</v>
      </c>
      <c r="B13" s="44">
        <v>1</v>
      </c>
      <c r="C13" s="45"/>
      <c r="D13" s="46" t="s">
        <v>84</v>
      </c>
      <c r="E13" s="46" t="s">
        <v>6</v>
      </c>
      <c r="F13" s="46">
        <v>4</v>
      </c>
      <c r="G13" s="46">
        <v>5</v>
      </c>
      <c r="H13" s="46" t="s">
        <v>27</v>
      </c>
      <c r="I13" s="46" t="s">
        <v>27</v>
      </c>
      <c r="J13" s="46" t="s">
        <v>48</v>
      </c>
      <c r="K13" s="47" t="s">
        <v>27</v>
      </c>
      <c r="L13" s="47" t="s">
        <v>27</v>
      </c>
      <c r="M13" s="47" t="s">
        <v>27</v>
      </c>
      <c r="N13" s="48"/>
      <c r="O13" s="48"/>
      <c r="P13" s="48"/>
      <c r="Q13" s="78"/>
      <c r="R13" s="76"/>
      <c r="S13" s="79" t="s">
        <v>14</v>
      </c>
      <c r="T13" s="76"/>
      <c r="U13" s="76"/>
      <c r="V13" s="77"/>
    </row>
    <row r="14" spans="1:23">
      <c r="A14" s="43" t="s">
        <v>85</v>
      </c>
      <c r="B14" s="44">
        <v>1</v>
      </c>
      <c r="C14" s="45"/>
      <c r="D14" s="46" t="s">
        <v>86</v>
      </c>
      <c r="E14" s="46" t="s">
        <v>5</v>
      </c>
      <c r="F14" s="46">
        <v>6</v>
      </c>
      <c r="G14" s="46">
        <v>6</v>
      </c>
      <c r="H14" s="46" t="s">
        <v>27</v>
      </c>
      <c r="I14" s="46" t="s">
        <v>27</v>
      </c>
      <c r="J14" s="46" t="s">
        <v>27</v>
      </c>
      <c r="K14" s="47" t="s">
        <v>27</v>
      </c>
      <c r="L14" s="47" t="s">
        <v>27</v>
      </c>
      <c r="M14" s="47" t="s">
        <v>27</v>
      </c>
      <c r="N14" s="48"/>
      <c r="O14" s="48"/>
      <c r="P14" s="48"/>
      <c r="Q14" s="80" t="s">
        <v>9875</v>
      </c>
      <c r="R14" s="86" t="str">
        <f>IF(Simulador!C11="","",Simulador!C11)</f>
        <v>Albânia</v>
      </c>
      <c r="S14" s="87" t="str">
        <f>IF(R14="","",(RIGHT((IF(ISERROR(VLOOKUP(R14,$D$2:$M$220,1,FALSE)),"-----",(VLOOKUP(R14,$D$2:$M$220,2,FALSE)))))))</f>
        <v>3</v>
      </c>
      <c r="T14" s="70" t="s">
        <v>49</v>
      </c>
      <c r="U14" s="70" t="s">
        <v>21</v>
      </c>
      <c r="V14" s="71" t="s">
        <v>9876</v>
      </c>
    </row>
    <row r="15" spans="1:23">
      <c r="A15" s="43" t="s">
        <v>87</v>
      </c>
      <c r="B15" s="44">
        <v>1</v>
      </c>
      <c r="C15" s="45"/>
      <c r="D15" s="46" t="s">
        <v>88</v>
      </c>
      <c r="E15" s="46" t="s">
        <v>7</v>
      </c>
      <c r="F15" s="46">
        <v>5</v>
      </c>
      <c r="G15" s="46">
        <v>6</v>
      </c>
      <c r="H15" s="46">
        <v>6</v>
      </c>
      <c r="I15" s="46" t="s">
        <v>55</v>
      </c>
      <c r="J15" s="46" t="s">
        <v>48</v>
      </c>
      <c r="K15" s="47" t="s">
        <v>27</v>
      </c>
      <c r="L15" s="47" t="s">
        <v>27</v>
      </c>
      <c r="M15" s="47" t="s">
        <v>27</v>
      </c>
      <c r="N15" s="48"/>
      <c r="O15" s="48"/>
      <c r="P15" s="48"/>
      <c r="Q15" s="82"/>
      <c r="R15" s="81"/>
      <c r="S15" s="81"/>
      <c r="T15" s="70" t="s">
        <v>20</v>
      </c>
      <c r="U15" s="70" t="s">
        <v>22</v>
      </c>
      <c r="V15" s="72" t="str">
        <f>IF((IF(ISERROR(VLOOKUP(R14,$D$2:$M$220,1,FALSE)),"-----",(VLOOKUP(R14,$D$2:$M$220,7,FALSE))))&lt;&gt;"","Importação","----------")</f>
        <v>Importação</v>
      </c>
    </row>
    <row r="16" spans="1:23">
      <c r="A16" s="43" t="s">
        <v>89</v>
      </c>
      <c r="B16" s="44">
        <v>1</v>
      </c>
      <c r="C16" s="45"/>
      <c r="D16" s="46" t="s">
        <v>90</v>
      </c>
      <c r="E16" s="46" t="s">
        <v>6</v>
      </c>
      <c r="F16" s="46">
        <v>3</v>
      </c>
      <c r="G16" s="46">
        <v>4</v>
      </c>
      <c r="H16" s="46">
        <v>6</v>
      </c>
      <c r="I16" s="46" t="s">
        <v>55</v>
      </c>
      <c r="J16" s="46" t="s">
        <v>48</v>
      </c>
      <c r="K16" s="47" t="s">
        <v>56</v>
      </c>
      <c r="L16" s="47" t="s">
        <v>56</v>
      </c>
      <c r="M16" s="47" t="s">
        <v>56</v>
      </c>
      <c r="N16" s="48"/>
      <c r="O16" s="48"/>
      <c r="P16" s="48"/>
      <c r="Q16" s="80" t="s">
        <v>39</v>
      </c>
      <c r="R16" s="86" t="str">
        <f>IF(Simulador!C9="","",Simulador!C9)</f>
        <v>ACRE - ASSIS BRASIL</v>
      </c>
      <c r="S16" s="87" t="str">
        <f>IF(R16="","",(RIGHT((IF(ISERROR(VLOOKUP(R16,$A$2:$B$9570,1,FALSE)),"-----",(VLOOKUP(R16,$A$2:$B$9570,2,FALSE)))))))</f>
        <v>1</v>
      </c>
      <c r="T16" s="70" t="s">
        <v>59</v>
      </c>
      <c r="U16" s="70" t="s">
        <v>19</v>
      </c>
      <c r="V16" s="84"/>
    </row>
    <row r="17" spans="1:22">
      <c r="A17" s="43" t="s">
        <v>91</v>
      </c>
      <c r="B17" s="44">
        <v>1</v>
      </c>
      <c r="C17" s="45"/>
      <c r="D17" s="46" t="s">
        <v>92</v>
      </c>
      <c r="E17" s="46" t="s">
        <v>7</v>
      </c>
      <c r="F17" s="46">
        <v>5</v>
      </c>
      <c r="G17" s="46">
        <v>6</v>
      </c>
      <c r="H17" s="46" t="s">
        <v>27</v>
      </c>
      <c r="I17" s="46" t="s">
        <v>27</v>
      </c>
      <c r="J17" s="46" t="s">
        <v>48</v>
      </c>
      <c r="K17" s="47" t="s">
        <v>27</v>
      </c>
      <c r="L17" s="47" t="s">
        <v>27</v>
      </c>
      <c r="M17" s="47" t="s">
        <v>27</v>
      </c>
      <c r="N17" s="48"/>
      <c r="O17" s="48"/>
      <c r="P17" s="48"/>
      <c r="Q17" s="82"/>
      <c r="R17" s="81"/>
      <c r="S17" s="81"/>
      <c r="T17" s="70" t="str">
        <f>IF((IF(ISERROR(VLOOKUP(R14,$D$2:$M$220,1,FALSE)),"-----",(VLOOKUP(R14,$D$2:$M$220,8,FALSE))))&lt;&gt;"",V5,"----------")</f>
        <v>----------</v>
      </c>
      <c r="U17" s="70" t="s">
        <v>9863</v>
      </c>
      <c r="V17" s="84"/>
    </row>
    <row r="18" spans="1:22">
      <c r="A18" s="43" t="s">
        <v>93</v>
      </c>
      <c r="B18" s="44">
        <v>1</v>
      </c>
      <c r="C18" s="45"/>
      <c r="D18" s="46" t="s">
        <v>94</v>
      </c>
      <c r="E18" s="46" t="s">
        <v>5</v>
      </c>
      <c r="F18" s="46">
        <v>3</v>
      </c>
      <c r="G18" s="46">
        <v>4</v>
      </c>
      <c r="H18" s="46" t="s">
        <v>27</v>
      </c>
      <c r="I18" s="46" t="s">
        <v>27</v>
      </c>
      <c r="J18" s="46" t="s">
        <v>27</v>
      </c>
      <c r="K18" s="47" t="s">
        <v>27</v>
      </c>
      <c r="L18" s="47" t="s">
        <v>27</v>
      </c>
      <c r="M18" s="47" t="s">
        <v>27</v>
      </c>
      <c r="N18" s="48"/>
      <c r="O18" s="48"/>
      <c r="P18" s="48"/>
      <c r="Q18" s="82"/>
      <c r="R18" s="81"/>
      <c r="S18" s="81"/>
      <c r="T18" s="73" t="str">
        <f>IF((IF(ISERROR(VLOOKUP(R14,$D$2:$M$220,1,FALSE)),"-----",(VLOOKUP(R14,$D$2:$M$220,9,FALSE))))&lt;&gt;"",V6,"----------")</f>
        <v>----------</v>
      </c>
      <c r="U18" s="70" t="s">
        <v>9864</v>
      </c>
      <c r="V18" s="84"/>
    </row>
    <row r="19" spans="1:22">
      <c r="A19" s="43" t="s">
        <v>95</v>
      </c>
      <c r="B19" s="44">
        <v>1</v>
      </c>
      <c r="C19" s="45"/>
      <c r="D19" s="46" t="s">
        <v>96</v>
      </c>
      <c r="E19" s="46" t="s">
        <v>9</v>
      </c>
      <c r="F19" s="46">
        <v>3</v>
      </c>
      <c r="G19" s="46">
        <v>5</v>
      </c>
      <c r="H19" s="46">
        <v>5</v>
      </c>
      <c r="I19" s="46" t="s">
        <v>55</v>
      </c>
      <c r="J19" s="46" t="s">
        <v>48</v>
      </c>
      <c r="K19" s="47" t="s">
        <v>27</v>
      </c>
      <c r="L19" s="47" t="s">
        <v>27</v>
      </c>
      <c r="M19" s="47" t="s">
        <v>56</v>
      </c>
      <c r="N19" s="48"/>
      <c r="O19" s="48"/>
      <c r="P19" s="48"/>
      <c r="Q19" s="80" t="s">
        <v>9877</v>
      </c>
      <c r="R19" s="88" t="s">
        <v>21</v>
      </c>
      <c r="S19" s="88">
        <f>(IF(ISERROR(VLOOKUP(R14,$D$2:$M$220,1,FALSE)),"-----",(VLOOKUP(R14,$D$2:$M$220,3,FALSE))))</f>
        <v>4</v>
      </c>
      <c r="T19" s="73" t="str">
        <f>IF((IF(ISERROR(VLOOKUP(R14,$D$2:$M$220,1,FALSE)),"-----",(VLOOKUP(R14,$D$2:$M$220,10,FALSE))))&lt;&gt;"",V7,"----------")</f>
        <v>----------</v>
      </c>
      <c r="U19" s="70" t="s">
        <v>9865</v>
      </c>
      <c r="V19" s="84"/>
    </row>
    <row r="20" spans="1:22">
      <c r="A20" s="43" t="s">
        <v>97</v>
      </c>
      <c r="B20" s="44">
        <v>1</v>
      </c>
      <c r="C20" s="45"/>
      <c r="D20" s="46" t="s">
        <v>98</v>
      </c>
      <c r="E20" s="46" t="s">
        <v>7</v>
      </c>
      <c r="F20" s="46">
        <v>5</v>
      </c>
      <c r="G20" s="46">
        <v>5</v>
      </c>
      <c r="H20" s="46">
        <v>6</v>
      </c>
      <c r="I20" s="46" t="s">
        <v>55</v>
      </c>
      <c r="J20" s="46" t="s">
        <v>48</v>
      </c>
      <c r="K20" s="47" t="s">
        <v>56</v>
      </c>
      <c r="L20" s="47" t="s">
        <v>56</v>
      </c>
      <c r="M20" s="47" t="s">
        <v>56</v>
      </c>
      <c r="N20" s="48"/>
      <c r="O20" s="48"/>
      <c r="P20" s="48"/>
      <c r="Q20" s="82"/>
      <c r="R20" s="88" t="s">
        <v>22</v>
      </c>
      <c r="S20" s="88">
        <f>(IF(ISERROR(VLOOKUP(R14,$D$2:$M$220,1,FALSE)),"-----",(VLOOKUP(R14,$D$2:$M$220,4,FALSE))))</f>
        <v>5</v>
      </c>
      <c r="T20" s="73" t="str">
        <f>IF((IF(ISERROR(VLOOKUP(R14,$D$2:$M$220,1,FALSE)),"-----",(VLOOKUP(R14,$D$2:$M$220,8,FALSE))))&lt;&gt;"",V8,"----------")</f>
        <v>----------</v>
      </c>
      <c r="U20" s="70" t="s">
        <v>9866</v>
      </c>
      <c r="V20" s="84"/>
    </row>
    <row r="21" spans="1:22">
      <c r="A21" s="43" t="s">
        <v>99</v>
      </c>
      <c r="B21" s="44">
        <v>1</v>
      </c>
      <c r="C21" s="45"/>
      <c r="D21" s="46" t="s">
        <v>100</v>
      </c>
      <c r="E21" s="46" t="s">
        <v>5</v>
      </c>
      <c r="F21" s="46">
        <v>6</v>
      </c>
      <c r="G21" s="46">
        <v>8</v>
      </c>
      <c r="H21" s="46" t="s">
        <v>27</v>
      </c>
      <c r="I21" s="46" t="s">
        <v>27</v>
      </c>
      <c r="J21" s="46" t="s">
        <v>27</v>
      </c>
      <c r="K21" s="47" t="s">
        <v>27</v>
      </c>
      <c r="L21" s="47" t="s">
        <v>27</v>
      </c>
      <c r="M21" s="47" t="s">
        <v>27</v>
      </c>
      <c r="N21" s="48"/>
      <c r="O21" s="48"/>
      <c r="P21" s="48"/>
      <c r="Q21" s="82"/>
      <c r="R21" s="88" t="s">
        <v>19</v>
      </c>
      <c r="S21" s="88">
        <f>(IF(ISERROR(VLOOKUP(R14,$D$2:$M$220,1,FALSE)),"-----",(VLOOKUP(R14,$D$2:$M$220,5,FALSE))))</f>
        <v>9</v>
      </c>
      <c r="T21" s="73" t="str">
        <f>IF((IF(ISERROR(VLOOKUP(R14,$D$2:$M$220,1,FALSE)),"-----",(VLOOKUP(R14,$D$2:$M$220,9,FALSE))))&lt;&gt;"",V9,"----------")</f>
        <v>----------</v>
      </c>
      <c r="U21" s="70" t="s">
        <v>9867</v>
      </c>
      <c r="V21" s="84"/>
    </row>
    <row r="22" spans="1:22" ht="15.75" thickBot="1">
      <c r="A22" s="43" t="s">
        <v>101</v>
      </c>
      <c r="B22" s="44">
        <v>1</v>
      </c>
      <c r="C22" s="45"/>
      <c r="D22" s="46" t="s">
        <v>102</v>
      </c>
      <c r="E22" s="50" t="s">
        <v>9</v>
      </c>
      <c r="F22" s="46">
        <v>4</v>
      </c>
      <c r="G22" s="46">
        <v>5</v>
      </c>
      <c r="H22" s="46">
        <v>7</v>
      </c>
      <c r="I22" s="46" t="s">
        <v>55</v>
      </c>
      <c r="J22" s="46" t="s">
        <v>48</v>
      </c>
      <c r="K22" s="47" t="s">
        <v>27</v>
      </c>
      <c r="L22" s="47" t="s">
        <v>27</v>
      </c>
      <c r="M22" s="47" t="s">
        <v>27</v>
      </c>
      <c r="N22" s="48"/>
      <c r="O22" s="48"/>
      <c r="P22" s="48"/>
      <c r="Q22" s="83"/>
      <c r="R22" s="89"/>
      <c r="S22" s="89"/>
      <c r="T22" s="74" t="str">
        <f>IF((IF(ISERROR(VLOOKUP(R14,$D$2:$M$220,1,FALSE)),"-----",(VLOOKUP(R14,$D$2:$M$220,10,FALSE))))&lt;&gt;"",V10,"----------")</f>
        <v>----------</v>
      </c>
      <c r="U22" s="75" t="s">
        <v>9868</v>
      </c>
      <c r="V22" s="85"/>
    </row>
    <row r="23" spans="1:22">
      <c r="A23" s="43" t="s">
        <v>103</v>
      </c>
      <c r="B23" s="44">
        <v>1</v>
      </c>
      <c r="C23" s="45"/>
      <c r="D23" s="46" t="s">
        <v>104</v>
      </c>
      <c r="E23" s="46" t="s">
        <v>6</v>
      </c>
      <c r="F23" s="46">
        <v>3</v>
      </c>
      <c r="G23" s="46">
        <v>3</v>
      </c>
      <c r="H23" s="46">
        <v>4</v>
      </c>
      <c r="I23" s="46" t="s">
        <v>55</v>
      </c>
      <c r="J23" s="46" t="s">
        <v>48</v>
      </c>
      <c r="K23" s="47" t="s">
        <v>56</v>
      </c>
      <c r="L23" s="47" t="s">
        <v>56</v>
      </c>
      <c r="M23" s="47" t="s">
        <v>56</v>
      </c>
      <c r="N23" s="48"/>
      <c r="O23" s="48"/>
      <c r="P23" s="48"/>
      <c r="Q23" s="48"/>
    </row>
    <row r="24" spans="1:22">
      <c r="A24" s="43" t="s">
        <v>105</v>
      </c>
      <c r="B24" s="44">
        <v>1</v>
      </c>
      <c r="C24" s="45"/>
      <c r="D24" s="46" t="s">
        <v>106</v>
      </c>
      <c r="E24" s="46" t="s">
        <v>5</v>
      </c>
      <c r="F24" s="46">
        <v>4</v>
      </c>
      <c r="G24" s="46">
        <v>4</v>
      </c>
      <c r="H24" s="46" t="s">
        <v>27</v>
      </c>
      <c r="I24" s="46" t="s">
        <v>27</v>
      </c>
      <c r="J24" s="46" t="s">
        <v>27</v>
      </c>
      <c r="K24" s="47" t="s">
        <v>27</v>
      </c>
      <c r="L24" s="47" t="s">
        <v>27</v>
      </c>
      <c r="M24" s="47" t="s">
        <v>27</v>
      </c>
      <c r="N24" s="48"/>
      <c r="O24" s="48"/>
      <c r="P24" s="48"/>
      <c r="Q24" s="48"/>
    </row>
    <row r="25" spans="1:22">
      <c r="A25" s="43" t="s">
        <v>107</v>
      </c>
      <c r="B25" s="44">
        <v>1</v>
      </c>
      <c r="C25" s="45"/>
      <c r="D25" s="46" t="s">
        <v>108</v>
      </c>
      <c r="E25" s="46" t="s">
        <v>8</v>
      </c>
      <c r="F25" s="46">
        <v>4</v>
      </c>
      <c r="G25" s="46">
        <v>5</v>
      </c>
      <c r="H25" s="46">
        <v>4</v>
      </c>
      <c r="I25" s="46" t="s">
        <v>55</v>
      </c>
      <c r="J25" s="46" t="s">
        <v>48</v>
      </c>
      <c r="K25" s="47" t="s">
        <v>27</v>
      </c>
      <c r="L25" s="47" t="s">
        <v>27</v>
      </c>
      <c r="M25" s="47" t="s">
        <v>27</v>
      </c>
      <c r="N25" s="48"/>
      <c r="O25" s="48"/>
      <c r="P25" s="48"/>
      <c r="Q25" s="48"/>
    </row>
    <row r="26" spans="1:22">
      <c r="A26" s="43" t="s">
        <v>109</v>
      </c>
      <c r="B26" s="44">
        <v>1</v>
      </c>
      <c r="C26" s="45"/>
      <c r="D26" s="46" t="s">
        <v>110</v>
      </c>
      <c r="E26" s="46" t="s">
        <v>5</v>
      </c>
      <c r="F26" s="46">
        <v>3</v>
      </c>
      <c r="G26" s="46">
        <v>5</v>
      </c>
      <c r="H26" s="46" t="s">
        <v>27</v>
      </c>
      <c r="I26" s="46" t="s">
        <v>27</v>
      </c>
      <c r="J26" s="46" t="s">
        <v>27</v>
      </c>
      <c r="K26" s="47" t="s">
        <v>27</v>
      </c>
      <c r="L26" s="47" t="s">
        <v>27</v>
      </c>
      <c r="M26" s="47" t="s">
        <v>27</v>
      </c>
      <c r="N26" s="48"/>
      <c r="O26" s="48"/>
      <c r="P26" s="48"/>
      <c r="Q26" s="48"/>
    </row>
    <row r="27" spans="1:22">
      <c r="A27" s="43" t="s">
        <v>111</v>
      </c>
      <c r="B27" s="44">
        <v>1</v>
      </c>
      <c r="C27" s="45"/>
      <c r="D27" s="46" t="s">
        <v>112</v>
      </c>
      <c r="E27" s="46" t="s">
        <v>5</v>
      </c>
      <c r="F27" s="46" t="s">
        <v>113</v>
      </c>
      <c r="G27" s="46" t="s">
        <v>114</v>
      </c>
      <c r="H27" s="46" t="s">
        <v>115</v>
      </c>
      <c r="I27" s="46" t="s">
        <v>55</v>
      </c>
      <c r="J27" s="46" t="s">
        <v>48</v>
      </c>
      <c r="K27" s="47" t="s">
        <v>27</v>
      </c>
      <c r="L27" s="47" t="s">
        <v>27</v>
      </c>
      <c r="M27" s="47" t="s">
        <v>27</v>
      </c>
      <c r="N27" s="48"/>
      <c r="O27" s="48"/>
      <c r="P27" s="48"/>
      <c r="Q27" s="48"/>
    </row>
    <row r="28" spans="1:22">
      <c r="A28" s="43" t="s">
        <v>116</v>
      </c>
      <c r="B28" s="44">
        <v>1</v>
      </c>
      <c r="C28" s="45"/>
      <c r="D28" s="46" t="s">
        <v>117</v>
      </c>
      <c r="E28" s="46" t="s">
        <v>6</v>
      </c>
      <c r="F28" s="46">
        <v>4</v>
      </c>
      <c r="G28" s="46">
        <v>5</v>
      </c>
      <c r="H28" s="46">
        <v>9</v>
      </c>
      <c r="I28" s="46" t="s">
        <v>55</v>
      </c>
      <c r="J28" s="46" t="s">
        <v>48</v>
      </c>
      <c r="K28" s="47" t="s">
        <v>27</v>
      </c>
      <c r="L28" s="47" t="s">
        <v>27</v>
      </c>
      <c r="M28" s="47" t="s">
        <v>27</v>
      </c>
      <c r="N28" s="48"/>
      <c r="O28" s="48"/>
      <c r="P28" s="48"/>
      <c r="Q28" s="48"/>
    </row>
    <row r="29" spans="1:22">
      <c r="A29" s="43" t="s">
        <v>118</v>
      </c>
      <c r="B29" s="44">
        <v>1</v>
      </c>
      <c r="C29" s="45"/>
      <c r="D29" s="46" t="s">
        <v>119</v>
      </c>
      <c r="E29" s="46" t="s">
        <v>8</v>
      </c>
      <c r="F29" s="46">
        <v>5</v>
      </c>
      <c r="G29" s="46">
        <v>6</v>
      </c>
      <c r="H29" s="46">
        <v>6</v>
      </c>
      <c r="I29" s="46" t="s">
        <v>55</v>
      </c>
      <c r="J29" s="46" t="s">
        <v>48</v>
      </c>
      <c r="K29" s="47" t="s">
        <v>27</v>
      </c>
      <c r="L29" s="47" t="s">
        <v>27</v>
      </c>
      <c r="M29" s="47" t="s">
        <v>27</v>
      </c>
      <c r="N29" s="48"/>
      <c r="O29" s="48"/>
      <c r="P29" s="48"/>
      <c r="Q29" s="48"/>
    </row>
    <row r="30" spans="1:22">
      <c r="A30" s="43" t="s">
        <v>120</v>
      </c>
      <c r="B30" s="44">
        <v>1</v>
      </c>
      <c r="C30" s="45"/>
      <c r="D30" s="46" t="s">
        <v>121</v>
      </c>
      <c r="E30" s="46" t="s">
        <v>7</v>
      </c>
      <c r="F30" s="46">
        <v>5</v>
      </c>
      <c r="G30" s="46">
        <v>5</v>
      </c>
      <c r="H30" s="46" t="s">
        <v>27</v>
      </c>
      <c r="I30" s="46" t="s">
        <v>27</v>
      </c>
      <c r="J30" s="46" t="s">
        <v>48</v>
      </c>
      <c r="K30" s="47" t="s">
        <v>27</v>
      </c>
      <c r="L30" s="47" t="s">
        <v>27</v>
      </c>
      <c r="M30" s="47" t="s">
        <v>27</v>
      </c>
      <c r="N30" s="48"/>
      <c r="O30" s="48"/>
      <c r="P30" s="48"/>
      <c r="Q30" s="48"/>
    </row>
    <row r="31" spans="1:22">
      <c r="A31" s="43" t="s">
        <v>122</v>
      </c>
      <c r="B31" s="44">
        <v>1</v>
      </c>
      <c r="C31" s="45"/>
      <c r="D31" s="46" t="s">
        <v>123</v>
      </c>
      <c r="E31" s="46" t="s">
        <v>6</v>
      </c>
      <c r="F31" s="46">
        <v>3</v>
      </c>
      <c r="G31" s="46">
        <v>4</v>
      </c>
      <c r="H31" s="46">
        <v>8</v>
      </c>
      <c r="I31" s="46" t="s">
        <v>55</v>
      </c>
      <c r="J31" s="46" t="s">
        <v>48</v>
      </c>
      <c r="K31" s="47" t="s">
        <v>27</v>
      </c>
      <c r="L31" s="47" t="s">
        <v>27</v>
      </c>
      <c r="M31" s="47" t="s">
        <v>27</v>
      </c>
      <c r="N31" s="48"/>
      <c r="O31" s="48"/>
      <c r="P31" s="48"/>
      <c r="Q31" s="48"/>
    </row>
    <row r="32" spans="1:22">
      <c r="A32" s="43" t="s">
        <v>124</v>
      </c>
      <c r="B32" s="44">
        <v>1</v>
      </c>
      <c r="C32" s="45"/>
      <c r="D32" s="46" t="s">
        <v>125</v>
      </c>
      <c r="E32" s="46" t="s">
        <v>8</v>
      </c>
      <c r="F32" s="46">
        <v>5</v>
      </c>
      <c r="G32" s="46">
        <v>6</v>
      </c>
      <c r="H32" s="46">
        <v>6</v>
      </c>
      <c r="I32" s="46" t="s">
        <v>55</v>
      </c>
      <c r="J32" s="46" t="s">
        <v>48</v>
      </c>
      <c r="K32" s="47" t="s">
        <v>27</v>
      </c>
      <c r="L32" s="47" t="s">
        <v>27</v>
      </c>
      <c r="M32" s="47" t="s">
        <v>27</v>
      </c>
      <c r="N32" s="48"/>
      <c r="O32" s="48"/>
      <c r="P32" s="48"/>
      <c r="Q32" s="48"/>
    </row>
    <row r="33" spans="1:17">
      <c r="A33" s="43" t="s">
        <v>126</v>
      </c>
      <c r="B33" s="44">
        <v>1</v>
      </c>
      <c r="C33" s="45"/>
      <c r="D33" s="46" t="s">
        <v>127</v>
      </c>
      <c r="E33" s="46" t="s">
        <v>8</v>
      </c>
      <c r="F33" s="46">
        <v>6</v>
      </c>
      <c r="G33" s="46">
        <v>6</v>
      </c>
      <c r="H33" s="46">
        <v>6</v>
      </c>
      <c r="I33" s="46" t="s">
        <v>55</v>
      </c>
      <c r="J33" s="46" t="s">
        <v>48</v>
      </c>
      <c r="K33" s="47" t="s">
        <v>27</v>
      </c>
      <c r="L33" s="47" t="s">
        <v>27</v>
      </c>
      <c r="M33" s="47" t="s">
        <v>27</v>
      </c>
      <c r="N33" s="48"/>
      <c r="O33" s="48"/>
      <c r="P33" s="48"/>
      <c r="Q33" s="48"/>
    </row>
    <row r="34" spans="1:17">
      <c r="A34" s="43" t="s">
        <v>128</v>
      </c>
      <c r="B34" s="44">
        <v>1</v>
      </c>
      <c r="C34" s="45"/>
      <c r="D34" s="46" t="s">
        <v>129</v>
      </c>
      <c r="E34" s="46" t="s">
        <v>7</v>
      </c>
      <c r="F34" s="46">
        <v>6</v>
      </c>
      <c r="G34" s="46">
        <v>6</v>
      </c>
      <c r="H34" s="46" t="s">
        <v>27</v>
      </c>
      <c r="I34" s="46" t="s">
        <v>27</v>
      </c>
      <c r="J34" s="46" t="s">
        <v>48</v>
      </c>
      <c r="K34" s="47" t="s">
        <v>27</v>
      </c>
      <c r="L34" s="47" t="s">
        <v>27</v>
      </c>
      <c r="M34" s="47" t="s">
        <v>27</v>
      </c>
      <c r="N34" s="48"/>
      <c r="O34" s="48"/>
      <c r="P34" s="48"/>
      <c r="Q34" s="48"/>
    </row>
    <row r="35" spans="1:17">
      <c r="A35" s="43" t="s">
        <v>130</v>
      </c>
      <c r="B35" s="44">
        <v>1</v>
      </c>
      <c r="C35" s="45"/>
      <c r="D35" s="46" t="s">
        <v>131</v>
      </c>
      <c r="E35" s="46" t="s">
        <v>8</v>
      </c>
      <c r="F35" s="46">
        <v>6</v>
      </c>
      <c r="G35" s="46">
        <v>7</v>
      </c>
      <c r="H35" s="46">
        <v>7</v>
      </c>
      <c r="I35" s="46" t="s">
        <v>55</v>
      </c>
      <c r="J35" s="46" t="s">
        <v>27</v>
      </c>
      <c r="K35" s="47" t="s">
        <v>27</v>
      </c>
      <c r="L35" s="47" t="s">
        <v>27</v>
      </c>
      <c r="M35" s="47" t="s">
        <v>27</v>
      </c>
      <c r="N35" s="48"/>
      <c r="O35" s="48"/>
      <c r="P35" s="48"/>
      <c r="Q35" s="48"/>
    </row>
    <row r="36" spans="1:17">
      <c r="A36" s="43" t="s">
        <v>132</v>
      </c>
      <c r="B36" s="44">
        <v>1</v>
      </c>
      <c r="C36" s="45"/>
      <c r="D36" s="46" t="s">
        <v>133</v>
      </c>
      <c r="E36" s="46" t="s">
        <v>8</v>
      </c>
      <c r="F36" s="46">
        <v>4</v>
      </c>
      <c r="G36" s="46">
        <v>9</v>
      </c>
      <c r="H36" s="46">
        <v>4</v>
      </c>
      <c r="I36" s="46" t="s">
        <v>55</v>
      </c>
      <c r="J36" s="46" t="s">
        <v>48</v>
      </c>
      <c r="K36" s="47" t="s">
        <v>27</v>
      </c>
      <c r="L36" s="47" t="s">
        <v>27</v>
      </c>
      <c r="M36" s="47" t="s">
        <v>27</v>
      </c>
      <c r="N36" s="48"/>
      <c r="O36" s="48"/>
      <c r="P36" s="48"/>
      <c r="Q36" s="48"/>
    </row>
    <row r="37" spans="1:17">
      <c r="A37" s="43" t="s">
        <v>134</v>
      </c>
      <c r="B37" s="44">
        <v>1</v>
      </c>
      <c r="C37" s="45"/>
      <c r="D37" s="46" t="s">
        <v>135</v>
      </c>
      <c r="E37" s="46" t="s">
        <v>7</v>
      </c>
      <c r="F37" s="46">
        <v>5</v>
      </c>
      <c r="G37" s="46">
        <v>6</v>
      </c>
      <c r="H37" s="46">
        <v>6</v>
      </c>
      <c r="I37" s="46" t="s">
        <v>55</v>
      </c>
      <c r="J37" s="46" t="s">
        <v>48</v>
      </c>
      <c r="K37" s="47" t="s">
        <v>27</v>
      </c>
      <c r="L37" s="47" t="s">
        <v>27</v>
      </c>
      <c r="M37" s="47" t="s">
        <v>56</v>
      </c>
      <c r="N37" s="48"/>
      <c r="O37" s="48"/>
      <c r="P37" s="48"/>
      <c r="Q37" s="48"/>
    </row>
    <row r="38" spans="1:17">
      <c r="A38" s="43" t="s">
        <v>136</v>
      </c>
      <c r="B38" s="44">
        <v>1</v>
      </c>
      <c r="C38" s="45"/>
      <c r="D38" s="46" t="s">
        <v>137</v>
      </c>
      <c r="E38" s="46" t="s">
        <v>5</v>
      </c>
      <c r="F38" s="46">
        <v>3</v>
      </c>
      <c r="G38" s="46">
        <v>6</v>
      </c>
      <c r="H38" s="46" t="s">
        <v>138</v>
      </c>
      <c r="I38" s="46" t="s">
        <v>55</v>
      </c>
      <c r="J38" s="46" t="s">
        <v>48</v>
      </c>
      <c r="K38" s="47" t="s">
        <v>27</v>
      </c>
      <c r="L38" s="47" t="s">
        <v>27</v>
      </c>
      <c r="M38" s="47" t="s">
        <v>56</v>
      </c>
      <c r="N38" s="48"/>
      <c r="O38" s="48"/>
      <c r="P38" s="48"/>
      <c r="Q38" s="48"/>
    </row>
    <row r="39" spans="1:17">
      <c r="A39" s="43" t="s">
        <v>139</v>
      </c>
      <c r="B39" s="44">
        <v>1</v>
      </c>
      <c r="C39" s="45"/>
      <c r="D39" s="46" t="s">
        <v>140</v>
      </c>
      <c r="E39" s="46" t="s">
        <v>7</v>
      </c>
      <c r="F39" s="46">
        <v>5</v>
      </c>
      <c r="G39" s="46">
        <v>5</v>
      </c>
      <c r="H39" s="46" t="s">
        <v>27</v>
      </c>
      <c r="I39" s="46" t="s">
        <v>27</v>
      </c>
      <c r="J39" s="46" t="s">
        <v>48</v>
      </c>
      <c r="K39" s="47" t="s">
        <v>27</v>
      </c>
      <c r="L39" s="47" t="s">
        <v>27</v>
      </c>
      <c r="M39" s="47" t="s">
        <v>27</v>
      </c>
      <c r="N39" s="48"/>
      <c r="O39" s="48"/>
      <c r="P39" s="48"/>
      <c r="Q39" s="48"/>
    </row>
    <row r="40" spans="1:17">
      <c r="A40" s="43" t="s">
        <v>141</v>
      </c>
      <c r="B40" s="44">
        <v>1</v>
      </c>
      <c r="C40" s="45"/>
      <c r="D40" s="46" t="s">
        <v>142</v>
      </c>
      <c r="E40" s="46" t="s">
        <v>8</v>
      </c>
      <c r="F40" s="46">
        <v>4</v>
      </c>
      <c r="G40" s="46">
        <v>5</v>
      </c>
      <c r="H40" s="46">
        <v>5</v>
      </c>
      <c r="I40" s="46" t="s">
        <v>55</v>
      </c>
      <c r="J40" s="46" t="s">
        <v>48</v>
      </c>
      <c r="K40" s="47" t="s">
        <v>27</v>
      </c>
      <c r="L40" s="47" t="s">
        <v>27</v>
      </c>
      <c r="M40" s="47" t="s">
        <v>27</v>
      </c>
      <c r="N40" s="48"/>
      <c r="O40" s="48"/>
      <c r="P40" s="48"/>
      <c r="Q40" s="48"/>
    </row>
    <row r="41" spans="1:17">
      <c r="A41" s="43" t="s">
        <v>143</v>
      </c>
      <c r="B41" s="44">
        <v>1</v>
      </c>
      <c r="C41" s="45"/>
      <c r="D41" s="46" t="s">
        <v>144</v>
      </c>
      <c r="E41" s="46" t="s">
        <v>4</v>
      </c>
      <c r="F41" s="46">
        <v>2</v>
      </c>
      <c r="G41" s="46">
        <v>4</v>
      </c>
      <c r="H41" s="46">
        <v>4</v>
      </c>
      <c r="I41" s="46" t="s">
        <v>55</v>
      </c>
      <c r="J41" s="46" t="s">
        <v>48</v>
      </c>
      <c r="K41" s="47" t="s">
        <v>56</v>
      </c>
      <c r="L41" s="47" t="s">
        <v>56</v>
      </c>
      <c r="M41" s="47" t="s">
        <v>56</v>
      </c>
      <c r="N41" s="48"/>
      <c r="O41" s="48"/>
      <c r="P41" s="48"/>
      <c r="Q41" s="48"/>
    </row>
    <row r="42" spans="1:17">
      <c r="A42" s="43" t="s">
        <v>145</v>
      </c>
      <c r="B42" s="44">
        <v>1</v>
      </c>
      <c r="C42" s="45"/>
      <c r="D42" s="46" t="s">
        <v>146</v>
      </c>
      <c r="E42" s="46" t="s">
        <v>7</v>
      </c>
      <c r="F42" s="46">
        <v>5</v>
      </c>
      <c r="G42" s="46" t="s">
        <v>147</v>
      </c>
      <c r="H42" s="46" t="s">
        <v>115</v>
      </c>
      <c r="I42" s="46" t="s">
        <v>55</v>
      </c>
      <c r="J42" s="46" t="s">
        <v>48</v>
      </c>
      <c r="K42" s="47" t="s">
        <v>56</v>
      </c>
      <c r="L42" s="47" t="s">
        <v>56</v>
      </c>
      <c r="M42" s="47" t="s">
        <v>56</v>
      </c>
      <c r="N42" s="48"/>
      <c r="O42" s="48"/>
      <c r="P42" s="48"/>
      <c r="Q42" s="48"/>
    </row>
    <row r="43" spans="1:17">
      <c r="A43" s="43" t="s">
        <v>148</v>
      </c>
      <c r="B43" s="44">
        <v>1</v>
      </c>
      <c r="C43" s="45"/>
      <c r="D43" s="46" t="s">
        <v>149</v>
      </c>
      <c r="E43" s="46" t="s">
        <v>6</v>
      </c>
      <c r="F43" s="46">
        <v>5</v>
      </c>
      <c r="G43" s="46">
        <v>6</v>
      </c>
      <c r="H43" s="46">
        <v>7</v>
      </c>
      <c r="I43" s="46" t="s">
        <v>55</v>
      </c>
      <c r="J43" s="46" t="s">
        <v>48</v>
      </c>
      <c r="K43" s="47" t="s">
        <v>27</v>
      </c>
      <c r="L43" s="47" t="s">
        <v>27</v>
      </c>
      <c r="M43" s="47" t="s">
        <v>27</v>
      </c>
      <c r="N43" s="48"/>
      <c r="O43" s="48"/>
      <c r="P43" s="48"/>
      <c r="Q43" s="48"/>
    </row>
    <row r="44" spans="1:17">
      <c r="A44" s="43" t="s">
        <v>150</v>
      </c>
      <c r="B44" s="44">
        <v>1</v>
      </c>
      <c r="C44" s="45"/>
      <c r="D44" s="46" t="s">
        <v>151</v>
      </c>
      <c r="E44" s="46" t="s">
        <v>5</v>
      </c>
      <c r="F44" s="46">
        <v>3</v>
      </c>
      <c r="G44" s="46">
        <v>3</v>
      </c>
      <c r="H44" s="46">
        <v>4</v>
      </c>
      <c r="I44" s="46" t="s">
        <v>55</v>
      </c>
      <c r="J44" s="46" t="s">
        <v>48</v>
      </c>
      <c r="K44" s="47" t="s">
        <v>27</v>
      </c>
      <c r="L44" s="47" t="s">
        <v>27</v>
      </c>
      <c r="M44" s="47" t="s">
        <v>27</v>
      </c>
      <c r="N44" s="48"/>
      <c r="O44" s="48"/>
      <c r="P44" s="48"/>
      <c r="Q44" s="48"/>
    </row>
    <row r="45" spans="1:17">
      <c r="A45" s="43" t="s">
        <v>152</v>
      </c>
      <c r="B45" s="44">
        <v>1</v>
      </c>
      <c r="C45" s="45"/>
      <c r="D45" s="46" t="s">
        <v>153</v>
      </c>
      <c r="E45" s="46" t="s">
        <v>8</v>
      </c>
      <c r="F45" s="46">
        <v>5</v>
      </c>
      <c r="G45" s="46">
        <v>5</v>
      </c>
      <c r="H45" s="46">
        <v>5</v>
      </c>
      <c r="I45" s="46" t="s">
        <v>55</v>
      </c>
      <c r="J45" s="46" t="s">
        <v>48</v>
      </c>
      <c r="K45" s="47" t="s">
        <v>27</v>
      </c>
      <c r="L45" s="47" t="s">
        <v>27</v>
      </c>
      <c r="M45" s="47" t="s">
        <v>27</v>
      </c>
      <c r="N45" s="48"/>
      <c r="O45" s="48"/>
      <c r="P45" s="48"/>
      <c r="Q45" s="48"/>
    </row>
    <row r="46" spans="1:17">
      <c r="A46" s="43" t="s">
        <v>154</v>
      </c>
      <c r="B46" s="44">
        <v>1</v>
      </c>
      <c r="C46" s="45"/>
      <c r="D46" s="46" t="s">
        <v>155</v>
      </c>
      <c r="E46" s="46" t="s">
        <v>7</v>
      </c>
      <c r="F46" s="46">
        <v>5</v>
      </c>
      <c r="G46" s="46">
        <v>6</v>
      </c>
      <c r="H46" s="46">
        <v>6</v>
      </c>
      <c r="I46" s="46" t="s">
        <v>55</v>
      </c>
      <c r="J46" s="46" t="s">
        <v>48</v>
      </c>
      <c r="K46" s="47" t="s">
        <v>27</v>
      </c>
      <c r="L46" s="47" t="s">
        <v>27</v>
      </c>
      <c r="M46" s="47" t="s">
        <v>56</v>
      </c>
      <c r="N46" s="48"/>
      <c r="O46" s="48"/>
      <c r="P46" s="48"/>
      <c r="Q46" s="48"/>
    </row>
    <row r="47" spans="1:17">
      <c r="A47" s="43" t="s">
        <v>156</v>
      </c>
      <c r="B47" s="44">
        <v>1</v>
      </c>
      <c r="C47" s="45"/>
      <c r="D47" s="46" t="s">
        <v>157</v>
      </c>
      <c r="E47" s="46" t="s">
        <v>8</v>
      </c>
      <c r="F47" s="46">
        <v>4</v>
      </c>
      <c r="G47" s="46">
        <v>8</v>
      </c>
      <c r="H47" s="46">
        <v>5</v>
      </c>
      <c r="I47" s="46" t="s">
        <v>55</v>
      </c>
      <c r="J47" s="46" t="s">
        <v>48</v>
      </c>
      <c r="K47" s="47" t="s">
        <v>27</v>
      </c>
      <c r="L47" s="47" t="s">
        <v>27</v>
      </c>
      <c r="M47" s="47" t="s">
        <v>27</v>
      </c>
      <c r="N47" s="48"/>
      <c r="O47" s="48"/>
      <c r="P47" s="48"/>
      <c r="Q47" s="48"/>
    </row>
    <row r="48" spans="1:17">
      <c r="A48" s="43" t="s">
        <v>158</v>
      </c>
      <c r="B48" s="44">
        <v>1</v>
      </c>
      <c r="C48" s="45"/>
      <c r="D48" s="46" t="s">
        <v>159</v>
      </c>
      <c r="E48" s="46" t="s">
        <v>5</v>
      </c>
      <c r="F48" s="46">
        <v>2</v>
      </c>
      <c r="G48" s="46">
        <v>2</v>
      </c>
      <c r="H48" s="46">
        <v>5</v>
      </c>
      <c r="I48" s="46" t="s">
        <v>55</v>
      </c>
      <c r="J48" s="46" t="s">
        <v>48</v>
      </c>
      <c r="K48" s="47" t="s">
        <v>27</v>
      </c>
      <c r="L48" s="47" t="s">
        <v>27</v>
      </c>
      <c r="M48" s="47" t="s">
        <v>27</v>
      </c>
      <c r="N48" s="48"/>
      <c r="O48" s="48"/>
      <c r="P48" s="48"/>
      <c r="Q48" s="48"/>
    </row>
    <row r="49" spans="1:17">
      <c r="A49" s="43" t="s">
        <v>160</v>
      </c>
      <c r="B49" s="44">
        <v>1</v>
      </c>
      <c r="C49" s="45"/>
      <c r="D49" s="46" t="s">
        <v>161</v>
      </c>
      <c r="E49" s="50" t="s">
        <v>9</v>
      </c>
      <c r="F49" s="46">
        <v>4</v>
      </c>
      <c r="G49" s="46">
        <v>5</v>
      </c>
      <c r="H49" s="46">
        <v>8</v>
      </c>
      <c r="I49" s="46" t="s">
        <v>55</v>
      </c>
      <c r="J49" s="46" t="s">
        <v>48</v>
      </c>
      <c r="K49" s="47" t="s">
        <v>27</v>
      </c>
      <c r="L49" s="47" t="s">
        <v>27</v>
      </c>
      <c r="M49" s="47" t="s">
        <v>27</v>
      </c>
      <c r="N49" s="48"/>
      <c r="O49" s="48"/>
      <c r="P49" s="48"/>
      <c r="Q49" s="48"/>
    </row>
    <row r="50" spans="1:17">
      <c r="A50" s="43" t="s">
        <v>162</v>
      </c>
      <c r="B50" s="44">
        <v>1</v>
      </c>
      <c r="C50" s="45"/>
      <c r="D50" s="46" t="s">
        <v>163</v>
      </c>
      <c r="E50" s="46" t="s">
        <v>8</v>
      </c>
      <c r="F50" s="46">
        <v>6</v>
      </c>
      <c r="G50" s="46">
        <v>6</v>
      </c>
      <c r="H50" s="46" t="s">
        <v>27</v>
      </c>
      <c r="I50" s="46" t="s">
        <v>27</v>
      </c>
      <c r="J50" s="46" t="s">
        <v>27</v>
      </c>
      <c r="K50" s="47" t="s">
        <v>27</v>
      </c>
      <c r="L50" s="47" t="s">
        <v>27</v>
      </c>
      <c r="M50" s="47" t="s">
        <v>27</v>
      </c>
      <c r="N50" s="48"/>
      <c r="O50" s="48"/>
      <c r="P50" s="48"/>
      <c r="Q50" s="48"/>
    </row>
    <row r="51" spans="1:17">
      <c r="A51" s="43" t="s">
        <v>164</v>
      </c>
      <c r="B51" s="44">
        <v>1</v>
      </c>
      <c r="C51" s="45"/>
      <c r="D51" s="46" t="s">
        <v>165</v>
      </c>
      <c r="E51" s="46" t="s">
        <v>5</v>
      </c>
      <c r="F51" s="46">
        <v>6</v>
      </c>
      <c r="G51" s="46">
        <v>6</v>
      </c>
      <c r="H51" s="46" t="s">
        <v>27</v>
      </c>
      <c r="I51" s="46" t="s">
        <v>27</v>
      </c>
      <c r="J51" s="46" t="s">
        <v>48</v>
      </c>
      <c r="K51" s="47" t="s">
        <v>27</v>
      </c>
      <c r="L51" s="47" t="s">
        <v>27</v>
      </c>
      <c r="M51" s="47" t="s">
        <v>27</v>
      </c>
      <c r="N51" s="48"/>
      <c r="O51" s="48"/>
      <c r="P51" s="48"/>
      <c r="Q51" s="48"/>
    </row>
    <row r="52" spans="1:17">
      <c r="A52" s="43" t="s">
        <v>166</v>
      </c>
      <c r="B52" s="44">
        <v>1</v>
      </c>
      <c r="C52" s="45"/>
      <c r="D52" s="46" t="s">
        <v>167</v>
      </c>
      <c r="E52" s="46" t="s">
        <v>6</v>
      </c>
      <c r="F52" s="46">
        <v>3</v>
      </c>
      <c r="G52" s="46">
        <v>3</v>
      </c>
      <c r="H52" s="46">
        <v>4</v>
      </c>
      <c r="I52" s="46" t="s">
        <v>55</v>
      </c>
      <c r="J52" s="46" t="s">
        <v>48</v>
      </c>
      <c r="K52" s="47" t="s">
        <v>56</v>
      </c>
      <c r="L52" s="47" t="s">
        <v>56</v>
      </c>
      <c r="M52" s="47" t="s">
        <v>56</v>
      </c>
      <c r="N52" s="48"/>
      <c r="O52" s="48"/>
      <c r="P52" s="48"/>
      <c r="Q52" s="48"/>
    </row>
    <row r="53" spans="1:17">
      <c r="A53" s="43" t="s">
        <v>168</v>
      </c>
      <c r="B53" s="44">
        <v>1</v>
      </c>
      <c r="C53" s="45"/>
      <c r="D53" s="46" t="s">
        <v>169</v>
      </c>
      <c r="E53" s="46" t="s">
        <v>8</v>
      </c>
      <c r="F53" s="46">
        <v>6</v>
      </c>
      <c r="G53" s="46">
        <v>6</v>
      </c>
      <c r="H53" s="46" t="s">
        <v>27</v>
      </c>
      <c r="I53" s="46" t="s">
        <v>27</v>
      </c>
      <c r="J53" s="46" t="s">
        <v>48</v>
      </c>
      <c r="K53" s="47" t="s">
        <v>27</v>
      </c>
      <c r="L53" s="47" t="s">
        <v>27</v>
      </c>
      <c r="M53" s="47" t="s">
        <v>27</v>
      </c>
      <c r="N53" s="48"/>
      <c r="O53" s="48"/>
      <c r="P53" s="48"/>
      <c r="Q53" s="48"/>
    </row>
    <row r="54" spans="1:17">
      <c r="A54" s="43" t="s">
        <v>170</v>
      </c>
      <c r="B54" s="44">
        <v>1</v>
      </c>
      <c r="C54" s="45"/>
      <c r="D54" s="46" t="s">
        <v>171</v>
      </c>
      <c r="E54" s="46" t="s">
        <v>5</v>
      </c>
      <c r="F54" s="46">
        <v>5</v>
      </c>
      <c r="G54" s="46">
        <v>5</v>
      </c>
      <c r="H54" s="46" t="s">
        <v>27</v>
      </c>
      <c r="I54" s="46" t="s">
        <v>27</v>
      </c>
      <c r="J54" s="46" t="s">
        <v>27</v>
      </c>
      <c r="K54" s="47" t="s">
        <v>27</v>
      </c>
      <c r="L54" s="47" t="s">
        <v>27</v>
      </c>
      <c r="M54" s="47" t="s">
        <v>27</v>
      </c>
      <c r="N54" s="48"/>
      <c r="O54" s="48"/>
      <c r="P54" s="48"/>
      <c r="Q54" s="48"/>
    </row>
    <row r="55" spans="1:17">
      <c r="A55" s="43" t="s">
        <v>172</v>
      </c>
      <c r="B55" s="44">
        <v>1</v>
      </c>
      <c r="C55" s="45"/>
      <c r="D55" s="46" t="s">
        <v>173</v>
      </c>
      <c r="E55" s="46" t="s">
        <v>8</v>
      </c>
      <c r="F55" s="46">
        <v>3</v>
      </c>
      <c r="G55" s="46">
        <v>3</v>
      </c>
      <c r="H55" s="46" t="s">
        <v>27</v>
      </c>
      <c r="I55" s="46" t="s">
        <v>27</v>
      </c>
      <c r="J55" s="46" t="s">
        <v>48</v>
      </c>
      <c r="K55" s="47" t="s">
        <v>27</v>
      </c>
      <c r="L55" s="47" t="s">
        <v>27</v>
      </c>
      <c r="M55" s="47" t="s">
        <v>27</v>
      </c>
      <c r="N55" s="48"/>
      <c r="O55" s="48"/>
      <c r="P55" s="48"/>
      <c r="Q55" s="48"/>
    </row>
    <row r="56" spans="1:17">
      <c r="A56" s="43" t="s">
        <v>174</v>
      </c>
      <c r="B56" s="44">
        <v>1</v>
      </c>
      <c r="C56" s="45"/>
      <c r="D56" s="46" t="s">
        <v>175</v>
      </c>
      <c r="E56" s="46" t="s">
        <v>5</v>
      </c>
      <c r="F56" s="46">
        <v>4</v>
      </c>
      <c r="G56" s="46">
        <v>5</v>
      </c>
      <c r="H56" s="46">
        <v>6</v>
      </c>
      <c r="I56" s="46" t="s">
        <v>55</v>
      </c>
      <c r="J56" s="46" t="s">
        <v>48</v>
      </c>
      <c r="K56" s="47" t="s">
        <v>27</v>
      </c>
      <c r="L56" s="47" t="s">
        <v>27</v>
      </c>
      <c r="M56" s="47" t="s">
        <v>27</v>
      </c>
      <c r="N56" s="48"/>
      <c r="O56" s="48"/>
      <c r="P56" s="48"/>
      <c r="Q56" s="48"/>
    </row>
    <row r="57" spans="1:17">
      <c r="A57" s="43" t="s">
        <v>176</v>
      </c>
      <c r="B57" s="44">
        <v>1</v>
      </c>
      <c r="C57" s="45"/>
      <c r="D57" s="46" t="s">
        <v>177</v>
      </c>
      <c r="E57" s="46" t="s">
        <v>9</v>
      </c>
      <c r="F57" s="46">
        <v>3</v>
      </c>
      <c r="G57" s="46">
        <v>5</v>
      </c>
      <c r="H57" s="46">
        <v>5</v>
      </c>
      <c r="I57" s="46" t="s">
        <v>55</v>
      </c>
      <c r="J57" s="46" t="s">
        <v>48</v>
      </c>
      <c r="K57" s="47" t="s">
        <v>56</v>
      </c>
      <c r="L57" s="47" t="s">
        <v>56</v>
      </c>
      <c r="M57" s="47" t="s">
        <v>56</v>
      </c>
      <c r="N57" s="48"/>
      <c r="O57" s="48"/>
      <c r="P57" s="48"/>
      <c r="Q57" s="48"/>
    </row>
    <row r="58" spans="1:17">
      <c r="A58" s="43" t="s">
        <v>178</v>
      </c>
      <c r="B58" s="44">
        <v>1</v>
      </c>
      <c r="C58" s="45"/>
      <c r="D58" s="46" t="s">
        <v>179</v>
      </c>
      <c r="E58" s="46" t="s">
        <v>5</v>
      </c>
      <c r="F58" s="46" t="s">
        <v>52</v>
      </c>
      <c r="G58" s="46" t="s">
        <v>180</v>
      </c>
      <c r="H58" s="46" t="s">
        <v>53</v>
      </c>
      <c r="I58" s="46" t="s">
        <v>55</v>
      </c>
      <c r="J58" s="46" t="s">
        <v>48</v>
      </c>
      <c r="K58" s="47" t="s">
        <v>27</v>
      </c>
      <c r="L58" s="47" t="s">
        <v>27</v>
      </c>
      <c r="M58" s="47" t="s">
        <v>27</v>
      </c>
      <c r="N58" s="48"/>
      <c r="O58" s="48"/>
      <c r="P58" s="48"/>
      <c r="Q58" s="48"/>
    </row>
    <row r="59" spans="1:17">
      <c r="A59" s="43" t="s">
        <v>181</v>
      </c>
      <c r="B59" s="44">
        <v>1</v>
      </c>
      <c r="C59" s="45"/>
      <c r="D59" s="46" t="s">
        <v>182</v>
      </c>
      <c r="E59" s="46" t="s">
        <v>8</v>
      </c>
      <c r="F59" s="46">
        <v>5</v>
      </c>
      <c r="G59" s="46">
        <v>5</v>
      </c>
      <c r="H59" s="46" t="s">
        <v>27</v>
      </c>
      <c r="I59" s="46" t="s">
        <v>27</v>
      </c>
      <c r="J59" s="46" t="s">
        <v>27</v>
      </c>
      <c r="K59" s="47" t="s">
        <v>27</v>
      </c>
      <c r="L59" s="47" t="s">
        <v>27</v>
      </c>
      <c r="M59" s="47" t="s">
        <v>27</v>
      </c>
      <c r="N59" s="48"/>
      <c r="O59" s="48"/>
      <c r="P59" s="48"/>
      <c r="Q59" s="48"/>
    </row>
    <row r="60" spans="1:17">
      <c r="A60" s="43" t="s">
        <v>183</v>
      </c>
      <c r="B60" s="44">
        <v>1</v>
      </c>
      <c r="C60" s="45"/>
      <c r="D60" s="46" t="s">
        <v>184</v>
      </c>
      <c r="E60" s="46" t="s">
        <v>6</v>
      </c>
      <c r="F60" s="46">
        <v>3</v>
      </c>
      <c r="G60" s="46">
        <v>4</v>
      </c>
      <c r="H60" s="46">
        <v>5</v>
      </c>
      <c r="I60" s="46" t="s">
        <v>55</v>
      </c>
      <c r="J60" s="46" t="s">
        <v>48</v>
      </c>
      <c r="K60" s="47" t="s">
        <v>27</v>
      </c>
      <c r="L60" s="47" t="s">
        <v>56</v>
      </c>
      <c r="M60" s="47" t="s">
        <v>56</v>
      </c>
      <c r="N60" s="48"/>
      <c r="O60" s="48"/>
      <c r="P60" s="48"/>
      <c r="Q60" s="48"/>
    </row>
    <row r="61" spans="1:17">
      <c r="A61" s="43" t="s">
        <v>185</v>
      </c>
      <c r="B61" s="44">
        <v>1</v>
      </c>
      <c r="C61" s="45"/>
      <c r="D61" s="46" t="s">
        <v>186</v>
      </c>
      <c r="E61" s="46" t="s">
        <v>6</v>
      </c>
      <c r="F61" s="46">
        <v>3</v>
      </c>
      <c r="G61" s="46">
        <v>4</v>
      </c>
      <c r="H61" s="46">
        <v>7</v>
      </c>
      <c r="I61" s="46" t="s">
        <v>55</v>
      </c>
      <c r="J61" s="46" t="s">
        <v>48</v>
      </c>
      <c r="K61" s="47" t="s">
        <v>27</v>
      </c>
      <c r="L61" s="47" t="s">
        <v>27</v>
      </c>
      <c r="M61" s="47" t="s">
        <v>27</v>
      </c>
      <c r="N61" s="48"/>
      <c r="O61" s="48"/>
      <c r="P61" s="48"/>
      <c r="Q61" s="48"/>
    </row>
    <row r="62" spans="1:17">
      <c r="A62" s="43" t="s">
        <v>187</v>
      </c>
      <c r="B62" s="44">
        <v>1</v>
      </c>
      <c r="C62" s="45"/>
      <c r="D62" s="46" t="s">
        <v>188</v>
      </c>
      <c r="E62" s="46" t="s">
        <v>6</v>
      </c>
      <c r="F62" s="46">
        <v>3</v>
      </c>
      <c r="G62" s="46" t="s">
        <v>113</v>
      </c>
      <c r="H62" s="46">
        <v>6</v>
      </c>
      <c r="I62" s="46" t="s">
        <v>55</v>
      </c>
      <c r="J62" s="46" t="s">
        <v>48</v>
      </c>
      <c r="K62" s="47" t="s">
        <v>56</v>
      </c>
      <c r="L62" s="47" t="s">
        <v>56</v>
      </c>
      <c r="M62" s="47" t="s">
        <v>56</v>
      </c>
      <c r="N62" s="48"/>
      <c r="O62" s="48"/>
      <c r="P62" s="48"/>
      <c r="Q62" s="48"/>
    </row>
    <row r="63" spans="1:17">
      <c r="A63" s="43" t="s">
        <v>189</v>
      </c>
      <c r="B63" s="44">
        <v>1</v>
      </c>
      <c r="C63" s="45"/>
      <c r="D63" s="46" t="s">
        <v>190</v>
      </c>
      <c r="E63" s="46" t="s">
        <v>5</v>
      </c>
      <c r="F63" s="46" t="s">
        <v>191</v>
      </c>
      <c r="G63" s="46">
        <v>3</v>
      </c>
      <c r="H63" s="46" t="s">
        <v>192</v>
      </c>
      <c r="I63" s="46" t="s">
        <v>55</v>
      </c>
      <c r="J63" s="46" t="s">
        <v>48</v>
      </c>
      <c r="K63" s="47" t="s">
        <v>27</v>
      </c>
      <c r="L63" s="47" t="s">
        <v>27</v>
      </c>
      <c r="M63" s="47" t="s">
        <v>56</v>
      </c>
      <c r="N63" s="48"/>
      <c r="O63" s="48"/>
      <c r="P63" s="48"/>
      <c r="Q63" s="48"/>
    </row>
    <row r="64" spans="1:17">
      <c r="A64" s="43" t="s">
        <v>193</v>
      </c>
      <c r="B64" s="44">
        <v>1</v>
      </c>
      <c r="C64" s="45"/>
      <c r="D64" s="46" t="s">
        <v>194</v>
      </c>
      <c r="E64" s="46" t="s">
        <v>6</v>
      </c>
      <c r="F64" s="46">
        <v>3</v>
      </c>
      <c r="G64" s="46">
        <v>4</v>
      </c>
      <c r="H64" s="46">
        <v>5</v>
      </c>
      <c r="I64" s="46" t="s">
        <v>55</v>
      </c>
      <c r="J64" s="46" t="s">
        <v>48</v>
      </c>
      <c r="K64" s="47" t="s">
        <v>27</v>
      </c>
      <c r="L64" s="47" t="s">
        <v>27</v>
      </c>
      <c r="M64" s="47" t="s">
        <v>56</v>
      </c>
      <c r="N64" s="48"/>
      <c r="O64" s="48"/>
      <c r="P64" s="48"/>
      <c r="Q64" s="48"/>
    </row>
    <row r="65" spans="1:17">
      <c r="A65" s="43" t="s">
        <v>195</v>
      </c>
      <c r="B65" s="44">
        <v>1</v>
      </c>
      <c r="C65" s="45"/>
      <c r="D65" s="46" t="s">
        <v>196</v>
      </c>
      <c r="E65" s="46" t="s">
        <v>8</v>
      </c>
      <c r="F65" s="46">
        <v>4</v>
      </c>
      <c r="G65" s="46">
        <v>5</v>
      </c>
      <c r="H65" s="46">
        <v>5</v>
      </c>
      <c r="I65" s="46" t="s">
        <v>55</v>
      </c>
      <c r="J65" s="46" t="s">
        <v>48</v>
      </c>
      <c r="K65" s="47" t="s">
        <v>27</v>
      </c>
      <c r="L65" s="47" t="s">
        <v>27</v>
      </c>
      <c r="M65" s="47" t="s">
        <v>27</v>
      </c>
      <c r="N65" s="48"/>
      <c r="O65" s="48"/>
      <c r="P65" s="48"/>
      <c r="Q65" s="48"/>
    </row>
    <row r="66" spans="1:17">
      <c r="A66" s="43" t="s">
        <v>197</v>
      </c>
      <c r="B66" s="44">
        <v>1</v>
      </c>
      <c r="C66" s="45"/>
      <c r="D66" s="46" t="s">
        <v>198</v>
      </c>
      <c r="E66" s="46" t="s">
        <v>6</v>
      </c>
      <c r="F66" s="46" t="s">
        <v>52</v>
      </c>
      <c r="G66" s="46" t="s">
        <v>138</v>
      </c>
      <c r="H66" s="46" t="s">
        <v>27</v>
      </c>
      <c r="I66" s="46" t="s">
        <v>55</v>
      </c>
      <c r="J66" s="46" t="s">
        <v>48</v>
      </c>
      <c r="K66" s="47" t="s">
        <v>27</v>
      </c>
      <c r="L66" s="47" t="s">
        <v>27</v>
      </c>
      <c r="M66" s="47" t="s">
        <v>27</v>
      </c>
      <c r="N66" s="48"/>
      <c r="O66" s="48"/>
      <c r="P66" s="48"/>
      <c r="Q66" s="48"/>
    </row>
    <row r="67" spans="1:17">
      <c r="A67" s="43" t="s">
        <v>199</v>
      </c>
      <c r="B67" s="44">
        <v>1</v>
      </c>
      <c r="C67" s="45"/>
      <c r="D67" s="46" t="s">
        <v>200</v>
      </c>
      <c r="E67" s="46" t="s">
        <v>7</v>
      </c>
      <c r="F67" s="46">
        <v>6</v>
      </c>
      <c r="G67" s="46">
        <v>6</v>
      </c>
      <c r="H67" s="46">
        <v>9</v>
      </c>
      <c r="I67" s="46" t="s">
        <v>55</v>
      </c>
      <c r="J67" s="46" t="s">
        <v>48</v>
      </c>
      <c r="K67" s="47" t="s">
        <v>27</v>
      </c>
      <c r="L67" s="47" t="s">
        <v>27</v>
      </c>
      <c r="M67" s="47" t="s">
        <v>27</v>
      </c>
      <c r="N67" s="48"/>
      <c r="O67" s="48"/>
      <c r="P67" s="48"/>
      <c r="Q67" s="48"/>
    </row>
    <row r="68" spans="1:17">
      <c r="A68" s="43" t="s">
        <v>201</v>
      </c>
      <c r="B68" s="44">
        <v>1</v>
      </c>
      <c r="C68" s="45"/>
      <c r="D68" s="46" t="s">
        <v>202</v>
      </c>
      <c r="E68" s="46" t="s">
        <v>7</v>
      </c>
      <c r="F68" s="46">
        <v>4</v>
      </c>
      <c r="G68" s="46">
        <v>4</v>
      </c>
      <c r="H68" s="46">
        <v>5</v>
      </c>
      <c r="I68" s="46" t="s">
        <v>55</v>
      </c>
      <c r="J68" s="46" t="s">
        <v>48</v>
      </c>
      <c r="K68" s="47" t="s">
        <v>56</v>
      </c>
      <c r="L68" s="47" t="s">
        <v>56</v>
      </c>
      <c r="M68" s="47" t="s">
        <v>56</v>
      </c>
      <c r="N68" s="48"/>
      <c r="O68" s="48"/>
      <c r="P68" s="48"/>
      <c r="Q68" s="48"/>
    </row>
    <row r="69" spans="1:17">
      <c r="A69" s="43" t="s">
        <v>203</v>
      </c>
      <c r="B69" s="44">
        <v>1</v>
      </c>
      <c r="C69" s="45"/>
      <c r="D69" s="46" t="s">
        <v>204</v>
      </c>
      <c r="E69" s="46" t="s">
        <v>6</v>
      </c>
      <c r="F69" s="46">
        <v>3</v>
      </c>
      <c r="G69" s="46">
        <v>3</v>
      </c>
      <c r="H69" s="46">
        <v>5</v>
      </c>
      <c r="I69" s="46" t="s">
        <v>55</v>
      </c>
      <c r="J69" s="46" t="s">
        <v>48</v>
      </c>
      <c r="K69" s="47" t="s">
        <v>27</v>
      </c>
      <c r="L69" s="47" t="s">
        <v>27</v>
      </c>
      <c r="M69" s="47" t="s">
        <v>56</v>
      </c>
      <c r="N69" s="48"/>
      <c r="O69" s="48"/>
      <c r="P69" s="48"/>
      <c r="Q69" s="48"/>
    </row>
    <row r="70" spans="1:17">
      <c r="A70" s="43" t="s">
        <v>205</v>
      </c>
      <c r="B70" s="44">
        <v>1</v>
      </c>
      <c r="C70" s="45"/>
      <c r="D70" s="46" t="s">
        <v>206</v>
      </c>
      <c r="E70" s="46" t="s">
        <v>6</v>
      </c>
      <c r="F70" s="46">
        <v>3</v>
      </c>
      <c r="G70" s="46">
        <v>3</v>
      </c>
      <c r="H70" s="46" t="s">
        <v>52</v>
      </c>
      <c r="I70" s="46" t="s">
        <v>55</v>
      </c>
      <c r="J70" s="46" t="s">
        <v>48</v>
      </c>
      <c r="K70" s="47" t="s">
        <v>56</v>
      </c>
      <c r="L70" s="47" t="s">
        <v>56</v>
      </c>
      <c r="M70" s="47" t="s">
        <v>56</v>
      </c>
      <c r="N70" s="48"/>
      <c r="O70" s="48"/>
      <c r="P70" s="48"/>
      <c r="Q70" s="48"/>
    </row>
    <row r="71" spans="1:17">
      <c r="A71" s="43" t="s">
        <v>207</v>
      </c>
      <c r="B71" s="44">
        <v>1</v>
      </c>
      <c r="C71" s="45"/>
      <c r="D71" s="46" t="s">
        <v>208</v>
      </c>
      <c r="E71" s="46" t="s">
        <v>8</v>
      </c>
      <c r="F71" s="46">
        <v>4</v>
      </c>
      <c r="G71" s="46">
        <v>5</v>
      </c>
      <c r="H71" s="46">
        <v>5</v>
      </c>
      <c r="I71" s="46" t="s">
        <v>55</v>
      </c>
      <c r="J71" s="46" t="s">
        <v>48</v>
      </c>
      <c r="K71" s="47" t="s">
        <v>27</v>
      </c>
      <c r="L71" s="47" t="s">
        <v>27</v>
      </c>
      <c r="M71" s="47" t="s">
        <v>27</v>
      </c>
      <c r="N71" s="48"/>
      <c r="O71" s="48"/>
      <c r="P71" s="48"/>
      <c r="Q71" s="48"/>
    </row>
    <row r="72" spans="1:17">
      <c r="A72" s="43" t="s">
        <v>209</v>
      </c>
      <c r="B72" s="44">
        <v>1</v>
      </c>
      <c r="C72" s="45"/>
      <c r="D72" s="46" t="s">
        <v>210</v>
      </c>
      <c r="E72" s="46" t="s">
        <v>8</v>
      </c>
      <c r="F72" s="46">
        <v>5</v>
      </c>
      <c r="G72" s="46">
        <v>6</v>
      </c>
      <c r="H72" s="46">
        <v>6</v>
      </c>
      <c r="I72" s="46" t="s">
        <v>55</v>
      </c>
      <c r="J72" s="46" t="s">
        <v>48</v>
      </c>
      <c r="K72" s="47" t="s">
        <v>27</v>
      </c>
      <c r="L72" s="47" t="s">
        <v>27</v>
      </c>
      <c r="M72" s="47" t="s">
        <v>27</v>
      </c>
      <c r="N72" s="48"/>
      <c r="O72" s="48"/>
      <c r="P72" s="48"/>
      <c r="Q72" s="48"/>
    </row>
    <row r="73" spans="1:17">
      <c r="A73" s="43" t="s">
        <v>211</v>
      </c>
      <c r="B73" s="44">
        <v>1</v>
      </c>
      <c r="C73" s="45"/>
      <c r="D73" s="46" t="s">
        <v>212</v>
      </c>
      <c r="E73" s="46" t="s">
        <v>8</v>
      </c>
      <c r="F73" s="46">
        <v>4</v>
      </c>
      <c r="G73" s="46">
        <v>5</v>
      </c>
      <c r="H73" s="46">
        <v>5</v>
      </c>
      <c r="I73" s="46" t="s">
        <v>55</v>
      </c>
      <c r="J73" s="46" t="s">
        <v>48</v>
      </c>
      <c r="K73" s="47" t="s">
        <v>27</v>
      </c>
      <c r="L73" s="47" t="s">
        <v>27</v>
      </c>
      <c r="M73" s="47" t="s">
        <v>56</v>
      </c>
      <c r="N73" s="48"/>
      <c r="O73" s="48"/>
      <c r="P73" s="48"/>
      <c r="Q73" s="48"/>
    </row>
    <row r="74" spans="1:17">
      <c r="A74" s="43" t="s">
        <v>213</v>
      </c>
      <c r="B74" s="44">
        <v>1</v>
      </c>
      <c r="C74" s="45"/>
      <c r="D74" s="46" t="s">
        <v>214</v>
      </c>
      <c r="E74" s="46" t="s">
        <v>6</v>
      </c>
      <c r="F74" s="46">
        <v>4</v>
      </c>
      <c r="G74" s="46">
        <v>5</v>
      </c>
      <c r="H74" s="46" t="s">
        <v>27</v>
      </c>
      <c r="I74" s="46" t="s">
        <v>27</v>
      </c>
      <c r="J74" s="46" t="s">
        <v>48</v>
      </c>
      <c r="K74" s="47" t="s">
        <v>27</v>
      </c>
      <c r="L74" s="47" t="s">
        <v>27</v>
      </c>
      <c r="M74" s="47" t="s">
        <v>27</v>
      </c>
      <c r="N74" s="48"/>
      <c r="O74" s="48"/>
      <c r="P74" s="48"/>
      <c r="Q74" s="48"/>
    </row>
    <row r="75" spans="1:17">
      <c r="A75" s="43" t="s">
        <v>215</v>
      </c>
      <c r="B75" s="44">
        <v>1</v>
      </c>
      <c r="C75" s="45"/>
      <c r="D75" s="46" t="s">
        <v>216</v>
      </c>
      <c r="E75" s="46" t="s">
        <v>6</v>
      </c>
      <c r="F75" s="46">
        <v>4</v>
      </c>
      <c r="G75" s="46">
        <v>7</v>
      </c>
      <c r="H75" s="46">
        <v>8</v>
      </c>
      <c r="I75" s="46" t="s">
        <v>55</v>
      </c>
      <c r="J75" s="46" t="s">
        <v>48</v>
      </c>
      <c r="K75" s="47" t="s">
        <v>27</v>
      </c>
      <c r="L75" s="47" t="s">
        <v>27</v>
      </c>
      <c r="M75" s="47" t="s">
        <v>27</v>
      </c>
      <c r="N75" s="48"/>
      <c r="O75" s="48"/>
      <c r="P75" s="48"/>
      <c r="Q75" s="48"/>
    </row>
    <row r="76" spans="1:17">
      <c r="A76" s="43" t="s">
        <v>217</v>
      </c>
      <c r="B76" s="44">
        <v>1</v>
      </c>
      <c r="C76" s="45"/>
      <c r="D76" s="46" t="s">
        <v>218</v>
      </c>
      <c r="E76" s="46" t="s">
        <v>6</v>
      </c>
      <c r="F76" s="46">
        <v>3</v>
      </c>
      <c r="G76" s="46" t="s">
        <v>113</v>
      </c>
      <c r="H76" s="46" t="s">
        <v>52</v>
      </c>
      <c r="I76" s="46" t="s">
        <v>55</v>
      </c>
      <c r="J76" s="46" t="s">
        <v>48</v>
      </c>
      <c r="K76" s="47" t="s">
        <v>56</v>
      </c>
      <c r="L76" s="47" t="s">
        <v>56</v>
      </c>
      <c r="M76" s="47" t="s">
        <v>56</v>
      </c>
      <c r="N76" s="48"/>
      <c r="O76" s="48"/>
      <c r="P76" s="48"/>
      <c r="Q76" s="48"/>
    </row>
    <row r="77" spans="1:17">
      <c r="A77" s="43" t="s">
        <v>219</v>
      </c>
      <c r="B77" s="44">
        <v>1</v>
      </c>
      <c r="C77" s="45"/>
      <c r="D77" s="46" t="s">
        <v>220</v>
      </c>
      <c r="E77" s="46" t="s">
        <v>5</v>
      </c>
      <c r="F77" s="46">
        <v>5</v>
      </c>
      <c r="G77" s="46">
        <v>5</v>
      </c>
      <c r="H77" s="46" t="s">
        <v>27</v>
      </c>
      <c r="I77" s="46" t="s">
        <v>27</v>
      </c>
      <c r="J77" s="46" t="s">
        <v>27</v>
      </c>
      <c r="K77" s="47" t="s">
        <v>27</v>
      </c>
      <c r="L77" s="47" t="s">
        <v>27</v>
      </c>
      <c r="M77" s="47" t="s">
        <v>27</v>
      </c>
      <c r="N77" s="48"/>
      <c r="O77" s="48"/>
      <c r="P77" s="48"/>
      <c r="Q77" s="48"/>
    </row>
    <row r="78" spans="1:17">
      <c r="A78" s="43" t="s">
        <v>221</v>
      </c>
      <c r="B78" s="44">
        <v>1</v>
      </c>
      <c r="C78" s="45"/>
      <c r="D78" s="46" t="s">
        <v>222</v>
      </c>
      <c r="E78" s="46" t="s">
        <v>6</v>
      </c>
      <c r="F78" s="46">
        <v>3</v>
      </c>
      <c r="G78" s="46" t="s">
        <v>113</v>
      </c>
      <c r="H78" s="46" t="s">
        <v>80</v>
      </c>
      <c r="I78" s="46" t="s">
        <v>55</v>
      </c>
      <c r="J78" s="46" t="s">
        <v>48</v>
      </c>
      <c r="K78" s="47" t="s">
        <v>27</v>
      </c>
      <c r="L78" s="47" t="s">
        <v>27</v>
      </c>
      <c r="M78" s="47" t="s">
        <v>56</v>
      </c>
      <c r="N78" s="48"/>
      <c r="O78" s="48"/>
      <c r="P78" s="48"/>
      <c r="Q78" s="48"/>
    </row>
    <row r="79" spans="1:17">
      <c r="A79" s="43" t="s">
        <v>223</v>
      </c>
      <c r="B79" s="44">
        <v>1</v>
      </c>
      <c r="C79" s="45"/>
      <c r="D79" s="46" t="s">
        <v>224</v>
      </c>
      <c r="E79" s="46" t="s">
        <v>5</v>
      </c>
      <c r="F79" s="46">
        <v>5</v>
      </c>
      <c r="G79" s="46">
        <v>5</v>
      </c>
      <c r="H79" s="46" t="s">
        <v>27</v>
      </c>
      <c r="I79" s="46" t="s">
        <v>27</v>
      </c>
      <c r="J79" s="46" t="s">
        <v>27</v>
      </c>
      <c r="K79" s="47" t="s">
        <v>27</v>
      </c>
      <c r="L79" s="47" t="s">
        <v>27</v>
      </c>
      <c r="M79" s="47" t="s">
        <v>27</v>
      </c>
      <c r="N79" s="48"/>
      <c r="O79" s="48"/>
      <c r="P79" s="48"/>
      <c r="Q79" s="48"/>
    </row>
    <row r="80" spans="1:17">
      <c r="A80" s="43" t="s">
        <v>225</v>
      </c>
      <c r="B80" s="44">
        <v>1</v>
      </c>
      <c r="C80" s="45"/>
      <c r="D80" s="46" t="s">
        <v>226</v>
      </c>
      <c r="E80" s="46" t="s">
        <v>5</v>
      </c>
      <c r="F80" s="46">
        <v>5</v>
      </c>
      <c r="G80" s="46">
        <v>6</v>
      </c>
      <c r="H80" s="46">
        <v>6</v>
      </c>
      <c r="I80" s="46" t="s">
        <v>55</v>
      </c>
      <c r="J80" s="46" t="s">
        <v>48</v>
      </c>
      <c r="K80" s="47" t="s">
        <v>27</v>
      </c>
      <c r="L80" s="47" t="s">
        <v>27</v>
      </c>
      <c r="M80" s="47" t="s">
        <v>27</v>
      </c>
      <c r="N80" s="48"/>
      <c r="O80" s="48"/>
      <c r="P80" s="48"/>
      <c r="Q80" s="48"/>
    </row>
    <row r="81" spans="1:17">
      <c r="A81" s="43" t="s">
        <v>227</v>
      </c>
      <c r="B81" s="44">
        <v>1</v>
      </c>
      <c r="C81" s="45"/>
      <c r="D81" s="46" t="s">
        <v>228</v>
      </c>
      <c r="E81" s="46" t="s">
        <v>7</v>
      </c>
      <c r="F81" s="46">
        <v>5</v>
      </c>
      <c r="G81" s="46">
        <v>6</v>
      </c>
      <c r="H81" s="46" t="s">
        <v>27</v>
      </c>
      <c r="I81" s="46" t="s">
        <v>27</v>
      </c>
      <c r="J81" s="46" t="s">
        <v>48</v>
      </c>
      <c r="K81" s="47" t="s">
        <v>27</v>
      </c>
      <c r="L81" s="47" t="s">
        <v>27</v>
      </c>
      <c r="M81" s="47" t="s">
        <v>56</v>
      </c>
      <c r="N81" s="48"/>
      <c r="O81" s="48"/>
      <c r="P81" s="48"/>
      <c r="Q81" s="48"/>
    </row>
    <row r="82" spans="1:17">
      <c r="A82" s="43" t="s">
        <v>229</v>
      </c>
      <c r="B82" s="44">
        <v>1</v>
      </c>
      <c r="C82" s="45"/>
      <c r="D82" s="46" t="s">
        <v>230</v>
      </c>
      <c r="E82" s="46" t="s">
        <v>5</v>
      </c>
      <c r="F82" s="46">
        <v>3</v>
      </c>
      <c r="G82" s="46">
        <v>4</v>
      </c>
      <c r="H82" s="46">
        <v>5</v>
      </c>
      <c r="I82" s="46" t="s">
        <v>55</v>
      </c>
      <c r="J82" s="46" t="s">
        <v>48</v>
      </c>
      <c r="K82" s="47" t="s">
        <v>27</v>
      </c>
      <c r="L82" s="47" t="s">
        <v>27</v>
      </c>
      <c r="M82" s="47" t="s">
        <v>27</v>
      </c>
      <c r="N82" s="48"/>
      <c r="O82" s="48"/>
      <c r="P82" s="48"/>
      <c r="Q82" s="48"/>
    </row>
    <row r="83" spans="1:17">
      <c r="A83" s="43" t="s">
        <v>231</v>
      </c>
      <c r="B83" s="44">
        <v>1</v>
      </c>
      <c r="C83" s="45"/>
      <c r="D83" s="46" t="s">
        <v>232</v>
      </c>
      <c r="E83" s="46" t="s">
        <v>5</v>
      </c>
      <c r="F83" s="46">
        <v>6</v>
      </c>
      <c r="G83" s="46">
        <v>10</v>
      </c>
      <c r="H83" s="46" t="s">
        <v>27</v>
      </c>
      <c r="I83" s="46" t="s">
        <v>27</v>
      </c>
      <c r="J83" s="46" t="s">
        <v>27</v>
      </c>
      <c r="K83" s="47" t="s">
        <v>27</v>
      </c>
      <c r="L83" s="47" t="s">
        <v>27</v>
      </c>
      <c r="M83" s="47" t="s">
        <v>27</v>
      </c>
      <c r="N83" s="48"/>
      <c r="O83" s="48"/>
      <c r="P83" s="48"/>
      <c r="Q83" s="48"/>
    </row>
    <row r="84" spans="1:17">
      <c r="A84" s="43" t="s">
        <v>233</v>
      </c>
      <c r="B84" s="44">
        <v>1</v>
      </c>
      <c r="C84" s="45"/>
      <c r="D84" s="46" t="s">
        <v>234</v>
      </c>
      <c r="E84" s="46" t="s">
        <v>5</v>
      </c>
      <c r="F84" s="46">
        <v>5</v>
      </c>
      <c r="G84" s="46">
        <v>5</v>
      </c>
      <c r="H84" s="46">
        <v>5</v>
      </c>
      <c r="I84" s="46" t="s">
        <v>55</v>
      </c>
      <c r="J84" s="46" t="s">
        <v>48</v>
      </c>
      <c r="K84" s="47" t="s">
        <v>27</v>
      </c>
      <c r="L84" s="47" t="s">
        <v>27</v>
      </c>
      <c r="M84" s="47" t="s">
        <v>27</v>
      </c>
      <c r="N84" s="48"/>
      <c r="O84" s="48"/>
      <c r="P84" s="48"/>
      <c r="Q84" s="48"/>
    </row>
    <row r="85" spans="1:17">
      <c r="A85" s="43" t="s">
        <v>235</v>
      </c>
      <c r="B85" s="44">
        <v>1</v>
      </c>
      <c r="C85" s="45"/>
      <c r="D85" s="46" t="s">
        <v>236</v>
      </c>
      <c r="E85" s="46" t="s">
        <v>8</v>
      </c>
      <c r="F85" s="46">
        <v>4</v>
      </c>
      <c r="G85" s="46">
        <v>5</v>
      </c>
      <c r="H85" s="46">
        <v>5</v>
      </c>
      <c r="I85" s="46" t="s">
        <v>55</v>
      </c>
      <c r="J85" s="46" t="s">
        <v>48</v>
      </c>
      <c r="K85" s="47" t="s">
        <v>27</v>
      </c>
      <c r="L85" s="47" t="s">
        <v>27</v>
      </c>
      <c r="M85" s="47" t="s">
        <v>27</v>
      </c>
      <c r="N85" s="48"/>
      <c r="O85" s="48"/>
      <c r="P85" s="48"/>
      <c r="Q85" s="48"/>
    </row>
    <row r="86" spans="1:17">
      <c r="A86" s="43" t="s">
        <v>237</v>
      </c>
      <c r="B86" s="44">
        <v>1</v>
      </c>
      <c r="C86" s="45"/>
      <c r="D86" s="46" t="s">
        <v>238</v>
      </c>
      <c r="E86" s="46" t="s">
        <v>8</v>
      </c>
      <c r="F86" s="46">
        <v>6</v>
      </c>
      <c r="G86" s="46">
        <v>6</v>
      </c>
      <c r="H86" s="46">
        <v>7</v>
      </c>
      <c r="I86" s="46" t="s">
        <v>55</v>
      </c>
      <c r="J86" s="46" t="s">
        <v>48</v>
      </c>
      <c r="K86" s="47" t="s">
        <v>27</v>
      </c>
      <c r="L86" s="47" t="s">
        <v>27</v>
      </c>
      <c r="M86" s="47" t="s">
        <v>27</v>
      </c>
      <c r="N86" s="48"/>
      <c r="O86" s="48"/>
      <c r="P86" s="48"/>
      <c r="Q86" s="48"/>
    </row>
    <row r="87" spans="1:17">
      <c r="A87" s="43" t="s">
        <v>239</v>
      </c>
      <c r="B87" s="44">
        <v>1</v>
      </c>
      <c r="C87" s="45"/>
      <c r="D87" s="46" t="s">
        <v>240</v>
      </c>
      <c r="E87" s="46" t="s">
        <v>8</v>
      </c>
      <c r="F87" s="46">
        <v>12</v>
      </c>
      <c r="G87" s="46">
        <v>12</v>
      </c>
      <c r="H87" s="46" t="s">
        <v>27</v>
      </c>
      <c r="I87" s="46" t="s">
        <v>27</v>
      </c>
      <c r="J87" s="46" t="s">
        <v>27</v>
      </c>
      <c r="K87" s="47" t="s">
        <v>27</v>
      </c>
      <c r="L87" s="47" t="s">
        <v>27</v>
      </c>
      <c r="M87" s="47" t="s">
        <v>27</v>
      </c>
      <c r="N87" s="48"/>
      <c r="O87" s="48"/>
      <c r="P87" s="48"/>
      <c r="Q87" s="48"/>
    </row>
    <row r="88" spans="1:17">
      <c r="A88" s="43" t="s">
        <v>241</v>
      </c>
      <c r="B88" s="44">
        <v>1</v>
      </c>
      <c r="C88" s="45"/>
      <c r="D88" s="46" t="s">
        <v>242</v>
      </c>
      <c r="E88" s="46" t="s">
        <v>5</v>
      </c>
      <c r="F88" s="46">
        <v>4</v>
      </c>
      <c r="G88" s="46">
        <v>5</v>
      </c>
      <c r="H88" s="46" t="s">
        <v>27</v>
      </c>
      <c r="I88" s="46" t="s">
        <v>27</v>
      </c>
      <c r="J88" s="46" t="s">
        <v>48</v>
      </c>
      <c r="K88" s="47" t="s">
        <v>27</v>
      </c>
      <c r="L88" s="47" t="s">
        <v>27</v>
      </c>
      <c r="M88" s="47" t="s">
        <v>27</v>
      </c>
      <c r="N88" s="48"/>
      <c r="O88" s="48"/>
      <c r="P88" s="48"/>
      <c r="Q88" s="48"/>
    </row>
    <row r="89" spans="1:17">
      <c r="A89" s="43" t="s">
        <v>243</v>
      </c>
      <c r="B89" s="44">
        <v>1</v>
      </c>
      <c r="C89" s="45"/>
      <c r="D89" s="46" t="s">
        <v>244</v>
      </c>
      <c r="E89" s="46" t="s">
        <v>6</v>
      </c>
      <c r="F89" s="46">
        <v>3</v>
      </c>
      <c r="G89" s="46">
        <v>3</v>
      </c>
      <c r="H89" s="46">
        <v>4</v>
      </c>
      <c r="I89" s="46" t="s">
        <v>55</v>
      </c>
      <c r="J89" s="46" t="s">
        <v>48</v>
      </c>
      <c r="K89" s="47" t="s">
        <v>56</v>
      </c>
      <c r="L89" s="47" t="s">
        <v>56</v>
      </c>
      <c r="M89" s="47" t="s">
        <v>56</v>
      </c>
      <c r="N89" s="48"/>
      <c r="O89" s="48"/>
      <c r="P89" s="48"/>
      <c r="Q89" s="48"/>
    </row>
    <row r="90" spans="1:17">
      <c r="A90" s="43" t="s">
        <v>245</v>
      </c>
      <c r="B90" s="44">
        <v>1</v>
      </c>
      <c r="C90" s="45"/>
      <c r="D90" s="46" t="s">
        <v>246</v>
      </c>
      <c r="E90" s="46" t="s">
        <v>5</v>
      </c>
      <c r="F90" s="46">
        <v>4</v>
      </c>
      <c r="G90" s="46">
        <v>5</v>
      </c>
      <c r="H90" s="46">
        <v>6</v>
      </c>
      <c r="I90" s="46" t="s">
        <v>55</v>
      </c>
      <c r="J90" s="46" t="s">
        <v>48</v>
      </c>
      <c r="K90" s="47" t="s">
        <v>27</v>
      </c>
      <c r="L90" s="47" t="s">
        <v>27</v>
      </c>
      <c r="M90" s="47" t="s">
        <v>27</v>
      </c>
      <c r="N90" s="48"/>
      <c r="O90" s="48"/>
      <c r="P90" s="48"/>
      <c r="Q90" s="48"/>
    </row>
    <row r="91" spans="1:17">
      <c r="A91" s="43" t="s">
        <v>247</v>
      </c>
      <c r="B91" s="44">
        <v>1</v>
      </c>
      <c r="C91" s="45"/>
      <c r="D91" s="46" t="s">
        <v>248</v>
      </c>
      <c r="E91" s="46" t="s">
        <v>7</v>
      </c>
      <c r="F91" s="46">
        <v>4</v>
      </c>
      <c r="G91" s="46">
        <v>4</v>
      </c>
      <c r="H91" s="46">
        <v>4</v>
      </c>
      <c r="I91" s="46" t="s">
        <v>55</v>
      </c>
      <c r="J91" s="46" t="s">
        <v>48</v>
      </c>
      <c r="K91" s="47" t="s">
        <v>27</v>
      </c>
      <c r="L91" s="47" t="s">
        <v>27</v>
      </c>
      <c r="M91" s="47" t="s">
        <v>56</v>
      </c>
      <c r="N91" s="48"/>
      <c r="O91" s="48"/>
      <c r="P91" s="48"/>
      <c r="Q91" s="48"/>
    </row>
    <row r="92" spans="1:17">
      <c r="A92" s="43" t="s">
        <v>249</v>
      </c>
      <c r="B92" s="44">
        <v>1</v>
      </c>
      <c r="C92" s="45"/>
      <c r="D92" s="46" t="s">
        <v>250</v>
      </c>
      <c r="E92" s="46" t="s">
        <v>6</v>
      </c>
      <c r="F92" s="46">
        <v>3</v>
      </c>
      <c r="G92" s="46">
        <v>4</v>
      </c>
      <c r="H92" s="46">
        <v>6</v>
      </c>
      <c r="I92" s="46" t="s">
        <v>55</v>
      </c>
      <c r="J92" s="46" t="s">
        <v>48</v>
      </c>
      <c r="K92" s="47" t="s">
        <v>27</v>
      </c>
      <c r="L92" s="47" t="s">
        <v>27</v>
      </c>
      <c r="M92" s="47" t="s">
        <v>56</v>
      </c>
      <c r="N92" s="48"/>
      <c r="O92" s="48"/>
      <c r="P92" s="48"/>
      <c r="Q92" s="48"/>
    </row>
    <row r="93" spans="1:17">
      <c r="A93" s="43" t="s">
        <v>251</v>
      </c>
      <c r="B93" s="44">
        <v>1</v>
      </c>
      <c r="C93" s="45"/>
      <c r="D93" s="46" t="s">
        <v>252</v>
      </c>
      <c r="E93" s="46" t="s">
        <v>9</v>
      </c>
      <c r="F93" s="46">
        <v>4</v>
      </c>
      <c r="G93" s="46">
        <v>4</v>
      </c>
      <c r="H93" s="46">
        <v>5</v>
      </c>
      <c r="I93" s="46" t="s">
        <v>55</v>
      </c>
      <c r="J93" s="46" t="s">
        <v>48</v>
      </c>
      <c r="K93" s="47" t="s">
        <v>27</v>
      </c>
      <c r="L93" s="47" t="s">
        <v>27</v>
      </c>
      <c r="M93" s="47" t="s">
        <v>27</v>
      </c>
      <c r="N93" s="48"/>
      <c r="O93" s="48"/>
      <c r="P93" s="48"/>
      <c r="Q93" s="48"/>
    </row>
    <row r="94" spans="1:17">
      <c r="A94" s="43" t="s">
        <v>253</v>
      </c>
      <c r="B94" s="44">
        <v>1</v>
      </c>
      <c r="C94" s="45"/>
      <c r="D94" s="46" t="s">
        <v>254</v>
      </c>
      <c r="E94" s="46" t="s">
        <v>8</v>
      </c>
      <c r="F94" s="46">
        <v>10</v>
      </c>
      <c r="G94" s="46">
        <v>11</v>
      </c>
      <c r="H94" s="46" t="s">
        <v>27</v>
      </c>
      <c r="I94" s="46" t="s">
        <v>27</v>
      </c>
      <c r="J94" s="46" t="s">
        <v>27</v>
      </c>
      <c r="K94" s="47" t="s">
        <v>27</v>
      </c>
      <c r="L94" s="47" t="s">
        <v>27</v>
      </c>
      <c r="M94" s="47" t="s">
        <v>27</v>
      </c>
      <c r="N94" s="48"/>
      <c r="O94" s="48"/>
      <c r="P94" s="48"/>
      <c r="Q94" s="48"/>
    </row>
    <row r="95" spans="1:17">
      <c r="A95" s="43" t="s">
        <v>255</v>
      </c>
      <c r="B95" s="44">
        <v>1</v>
      </c>
      <c r="C95" s="45"/>
      <c r="D95" s="46" t="s">
        <v>256</v>
      </c>
      <c r="E95" s="46" t="s">
        <v>8</v>
      </c>
      <c r="F95" s="46">
        <v>5</v>
      </c>
      <c r="G95" s="46">
        <v>5</v>
      </c>
      <c r="H95" s="46">
        <v>5</v>
      </c>
      <c r="I95" s="46" t="s">
        <v>55</v>
      </c>
      <c r="J95" s="46" t="s">
        <v>48</v>
      </c>
      <c r="K95" s="47" t="s">
        <v>27</v>
      </c>
      <c r="L95" s="47" t="s">
        <v>27</v>
      </c>
      <c r="M95" s="47" t="s">
        <v>27</v>
      </c>
      <c r="N95" s="48"/>
      <c r="O95" s="48"/>
      <c r="P95" s="48"/>
      <c r="Q95" s="48"/>
    </row>
    <row r="96" spans="1:17">
      <c r="A96" s="43" t="s">
        <v>257</v>
      </c>
      <c r="B96" s="44">
        <v>1</v>
      </c>
      <c r="C96" s="45"/>
      <c r="D96" s="46" t="s">
        <v>258</v>
      </c>
      <c r="E96" s="46" t="s">
        <v>5</v>
      </c>
      <c r="F96" s="46">
        <v>3</v>
      </c>
      <c r="G96" s="46">
        <v>4</v>
      </c>
      <c r="H96" s="46" t="s">
        <v>27</v>
      </c>
      <c r="I96" s="46" t="s">
        <v>27</v>
      </c>
      <c r="J96" s="46" t="s">
        <v>27</v>
      </c>
      <c r="K96" s="47" t="s">
        <v>27</v>
      </c>
      <c r="L96" s="47" t="s">
        <v>27</v>
      </c>
      <c r="M96" s="47" t="s">
        <v>27</v>
      </c>
      <c r="N96" s="48"/>
      <c r="O96" s="48"/>
      <c r="P96" s="48"/>
      <c r="Q96" s="48"/>
    </row>
    <row r="97" spans="1:17">
      <c r="A97" s="43" t="s">
        <v>259</v>
      </c>
      <c r="B97" s="44">
        <v>1</v>
      </c>
      <c r="C97" s="45"/>
      <c r="D97" s="46" t="s">
        <v>260</v>
      </c>
      <c r="E97" s="46" t="s">
        <v>7</v>
      </c>
      <c r="F97" s="46">
        <v>5</v>
      </c>
      <c r="G97" s="46">
        <v>6</v>
      </c>
      <c r="H97" s="46" t="s">
        <v>27</v>
      </c>
      <c r="I97" s="46" t="s">
        <v>27</v>
      </c>
      <c r="J97" s="46" t="s">
        <v>27</v>
      </c>
      <c r="K97" s="47" t="s">
        <v>27</v>
      </c>
      <c r="L97" s="47" t="s">
        <v>27</v>
      </c>
      <c r="M97" s="47" t="s">
        <v>27</v>
      </c>
      <c r="N97" s="48"/>
      <c r="O97" s="48"/>
      <c r="P97" s="48"/>
      <c r="Q97" s="48"/>
    </row>
    <row r="98" spans="1:17">
      <c r="A98" s="43" t="s">
        <v>261</v>
      </c>
      <c r="B98" s="44">
        <v>1</v>
      </c>
      <c r="C98" s="45"/>
      <c r="D98" s="46" t="s">
        <v>262</v>
      </c>
      <c r="E98" s="50" t="s">
        <v>9</v>
      </c>
      <c r="F98" s="46">
        <v>6</v>
      </c>
      <c r="G98" s="46">
        <v>7</v>
      </c>
      <c r="H98" s="46" t="s">
        <v>27</v>
      </c>
      <c r="I98" s="46" t="s">
        <v>27</v>
      </c>
      <c r="J98" s="46" t="s">
        <v>27</v>
      </c>
      <c r="K98" s="47" t="s">
        <v>27</v>
      </c>
      <c r="L98" s="47" t="s">
        <v>27</v>
      </c>
      <c r="M98" s="47" t="s">
        <v>27</v>
      </c>
      <c r="N98" s="48"/>
      <c r="O98" s="48"/>
      <c r="P98" s="48"/>
      <c r="Q98" s="48"/>
    </row>
    <row r="99" spans="1:17">
      <c r="A99" s="43" t="s">
        <v>263</v>
      </c>
      <c r="B99" s="44">
        <v>1</v>
      </c>
      <c r="C99" s="45"/>
      <c r="D99" s="46" t="s">
        <v>264</v>
      </c>
      <c r="E99" s="46" t="s">
        <v>7</v>
      </c>
      <c r="F99" s="46">
        <v>8</v>
      </c>
      <c r="G99" s="46">
        <v>10</v>
      </c>
      <c r="H99" s="46" t="s">
        <v>27</v>
      </c>
      <c r="I99" s="46" t="s">
        <v>27</v>
      </c>
      <c r="J99" s="46" t="s">
        <v>48</v>
      </c>
      <c r="K99" s="47" t="s">
        <v>27</v>
      </c>
      <c r="L99" s="47" t="s">
        <v>27</v>
      </c>
      <c r="M99" s="47" t="s">
        <v>27</v>
      </c>
      <c r="N99" s="48"/>
      <c r="O99" s="48"/>
      <c r="P99" s="48"/>
      <c r="Q99" s="48"/>
    </row>
    <row r="100" spans="1:17">
      <c r="A100" s="43" t="s">
        <v>265</v>
      </c>
      <c r="B100" s="44">
        <v>1</v>
      </c>
      <c r="C100" s="45"/>
      <c r="D100" s="46" t="s">
        <v>266</v>
      </c>
      <c r="E100" s="46" t="s">
        <v>7</v>
      </c>
      <c r="F100" s="46">
        <v>6</v>
      </c>
      <c r="G100" s="46">
        <v>10</v>
      </c>
      <c r="H100" s="46" t="s">
        <v>27</v>
      </c>
      <c r="I100" s="46" t="s">
        <v>27</v>
      </c>
      <c r="J100" s="46" t="s">
        <v>27</v>
      </c>
      <c r="K100" s="47" t="s">
        <v>27</v>
      </c>
      <c r="L100" s="47" t="s">
        <v>27</v>
      </c>
      <c r="M100" s="47" t="s">
        <v>27</v>
      </c>
      <c r="N100" s="48"/>
      <c r="O100" s="48"/>
      <c r="P100" s="48"/>
      <c r="Q100" s="48"/>
    </row>
    <row r="101" spans="1:17">
      <c r="A101" s="43" t="s">
        <v>267</v>
      </c>
      <c r="B101" s="44">
        <v>1</v>
      </c>
      <c r="C101" s="45"/>
      <c r="D101" s="46" t="s">
        <v>268</v>
      </c>
      <c r="E101" s="46" t="s">
        <v>8</v>
      </c>
      <c r="F101" s="46">
        <v>4</v>
      </c>
      <c r="G101" s="46">
        <v>5</v>
      </c>
      <c r="H101" s="46">
        <v>6</v>
      </c>
      <c r="I101" s="46" t="s">
        <v>55</v>
      </c>
      <c r="J101" s="46" t="s">
        <v>48</v>
      </c>
      <c r="K101" s="47" t="s">
        <v>27</v>
      </c>
      <c r="L101" s="47" t="s">
        <v>27</v>
      </c>
      <c r="M101" s="47" t="s">
        <v>27</v>
      </c>
      <c r="N101" s="48"/>
      <c r="O101" s="48"/>
      <c r="P101" s="48"/>
      <c r="Q101" s="48"/>
    </row>
    <row r="102" spans="1:17">
      <c r="A102" s="43" t="s">
        <v>269</v>
      </c>
      <c r="B102" s="44">
        <v>1</v>
      </c>
      <c r="C102" s="45"/>
      <c r="D102" s="46" t="s">
        <v>270</v>
      </c>
      <c r="E102" s="46" t="s">
        <v>7</v>
      </c>
      <c r="F102" s="46">
        <v>7</v>
      </c>
      <c r="G102" s="46">
        <v>10</v>
      </c>
      <c r="H102" s="46" t="s">
        <v>27</v>
      </c>
      <c r="I102" s="46" t="s">
        <v>27</v>
      </c>
      <c r="J102" s="46" t="s">
        <v>27</v>
      </c>
      <c r="K102" s="47" t="s">
        <v>27</v>
      </c>
      <c r="L102" s="47" t="s">
        <v>27</v>
      </c>
      <c r="M102" s="47" t="s">
        <v>27</v>
      </c>
      <c r="N102" s="48"/>
      <c r="O102" s="48"/>
      <c r="P102" s="48"/>
      <c r="Q102" s="48"/>
    </row>
    <row r="103" spans="1:17">
      <c r="A103" s="43" t="s">
        <v>271</v>
      </c>
      <c r="B103" s="44">
        <v>1</v>
      </c>
      <c r="C103" s="45"/>
      <c r="D103" s="46" t="s">
        <v>272</v>
      </c>
      <c r="E103" s="50" t="s">
        <v>9</v>
      </c>
      <c r="F103" s="46">
        <v>4</v>
      </c>
      <c r="G103" s="46">
        <v>4</v>
      </c>
      <c r="H103" s="46" t="s">
        <v>27</v>
      </c>
      <c r="I103" s="46" t="s">
        <v>27</v>
      </c>
      <c r="J103" s="46" t="s">
        <v>27</v>
      </c>
      <c r="K103" s="47" t="s">
        <v>27</v>
      </c>
      <c r="L103" s="47" t="s">
        <v>27</v>
      </c>
      <c r="M103" s="47" t="s">
        <v>27</v>
      </c>
      <c r="N103" s="48"/>
      <c r="O103" s="48"/>
      <c r="P103" s="48"/>
      <c r="Q103" s="48"/>
    </row>
    <row r="104" spans="1:17">
      <c r="A104" s="43" t="s">
        <v>273</v>
      </c>
      <c r="B104" s="44">
        <v>1</v>
      </c>
      <c r="C104" s="45"/>
      <c r="D104" s="46" t="s">
        <v>274</v>
      </c>
      <c r="E104" s="46" t="s">
        <v>5</v>
      </c>
      <c r="F104" s="46">
        <v>3</v>
      </c>
      <c r="G104" s="46">
        <v>3</v>
      </c>
      <c r="H104" s="46" t="s">
        <v>27</v>
      </c>
      <c r="I104" s="46" t="s">
        <v>27</v>
      </c>
      <c r="J104" s="46" t="s">
        <v>27</v>
      </c>
      <c r="K104" s="47" t="s">
        <v>27</v>
      </c>
      <c r="L104" s="47" t="s">
        <v>27</v>
      </c>
      <c r="M104" s="47" t="s">
        <v>27</v>
      </c>
      <c r="N104" s="48"/>
      <c r="O104" s="48"/>
      <c r="P104" s="48"/>
      <c r="Q104" s="48"/>
    </row>
    <row r="105" spans="1:17">
      <c r="A105" s="43" t="s">
        <v>275</v>
      </c>
      <c r="B105" s="44">
        <v>1</v>
      </c>
      <c r="C105" s="45"/>
      <c r="D105" s="46" t="s">
        <v>276</v>
      </c>
      <c r="E105" s="46" t="s">
        <v>5</v>
      </c>
      <c r="F105" s="46">
        <v>7</v>
      </c>
      <c r="G105" s="46">
        <v>9</v>
      </c>
      <c r="H105" s="46" t="s">
        <v>27</v>
      </c>
      <c r="I105" s="46" t="s">
        <v>27</v>
      </c>
      <c r="J105" s="46" t="s">
        <v>27</v>
      </c>
      <c r="K105" s="47" t="s">
        <v>27</v>
      </c>
      <c r="L105" s="47" t="s">
        <v>27</v>
      </c>
      <c r="M105" s="47" t="s">
        <v>27</v>
      </c>
      <c r="N105" s="48"/>
      <c r="O105" s="48"/>
      <c r="P105" s="48"/>
      <c r="Q105" s="48"/>
    </row>
    <row r="106" spans="1:17">
      <c r="A106" s="43" t="s">
        <v>277</v>
      </c>
      <c r="B106" s="44">
        <v>1</v>
      </c>
      <c r="C106" s="45"/>
      <c r="D106" s="46" t="s">
        <v>278</v>
      </c>
      <c r="E106" s="50" t="s">
        <v>9</v>
      </c>
      <c r="F106" s="46">
        <v>10</v>
      </c>
      <c r="G106" s="46">
        <v>10</v>
      </c>
      <c r="H106" s="46" t="s">
        <v>27</v>
      </c>
      <c r="I106" s="46" t="s">
        <v>27</v>
      </c>
      <c r="J106" s="46" t="s">
        <v>27</v>
      </c>
      <c r="K106" s="47" t="s">
        <v>27</v>
      </c>
      <c r="L106" s="47" t="s">
        <v>27</v>
      </c>
      <c r="M106" s="47" t="s">
        <v>27</v>
      </c>
      <c r="N106" s="48"/>
      <c r="O106" s="48"/>
      <c r="P106" s="48"/>
      <c r="Q106" s="48"/>
    </row>
    <row r="107" spans="1:17">
      <c r="A107" s="43" t="s">
        <v>279</v>
      </c>
      <c r="B107" s="44">
        <v>1</v>
      </c>
      <c r="C107" s="45"/>
      <c r="D107" s="46" t="s">
        <v>280</v>
      </c>
      <c r="E107" s="46" t="s">
        <v>9</v>
      </c>
      <c r="F107" s="46">
        <v>4</v>
      </c>
      <c r="G107" s="46" t="s">
        <v>52</v>
      </c>
      <c r="H107" s="46" t="s">
        <v>281</v>
      </c>
      <c r="I107" s="46" t="s">
        <v>55</v>
      </c>
      <c r="J107" s="46" t="s">
        <v>48</v>
      </c>
      <c r="K107" s="47" t="s">
        <v>56</v>
      </c>
      <c r="L107" s="47" t="s">
        <v>56</v>
      </c>
      <c r="M107" s="47" t="s">
        <v>56</v>
      </c>
      <c r="N107" s="48"/>
      <c r="O107" s="48"/>
      <c r="P107" s="48"/>
      <c r="Q107" s="48"/>
    </row>
    <row r="108" spans="1:17">
      <c r="A108" s="43" t="s">
        <v>282</v>
      </c>
      <c r="B108" s="44">
        <v>1</v>
      </c>
      <c r="C108" s="45"/>
      <c r="D108" s="46" t="s">
        <v>283</v>
      </c>
      <c r="E108" s="46" t="s">
        <v>7</v>
      </c>
      <c r="F108" s="46" t="s">
        <v>52</v>
      </c>
      <c r="G108" s="46" t="s">
        <v>80</v>
      </c>
      <c r="H108" s="46" t="s">
        <v>80</v>
      </c>
      <c r="I108" s="46" t="s">
        <v>55</v>
      </c>
      <c r="J108" s="46" t="s">
        <v>48</v>
      </c>
      <c r="K108" s="47" t="s">
        <v>56</v>
      </c>
      <c r="L108" s="47" t="s">
        <v>56</v>
      </c>
      <c r="M108" s="47" t="s">
        <v>56</v>
      </c>
      <c r="N108" s="48"/>
      <c r="O108" s="48"/>
      <c r="P108" s="48"/>
      <c r="Q108" s="48"/>
    </row>
    <row r="109" spans="1:17">
      <c r="A109" s="43" t="s">
        <v>284</v>
      </c>
      <c r="B109" s="44">
        <v>1</v>
      </c>
      <c r="C109" s="45"/>
      <c r="D109" s="46" t="s">
        <v>285</v>
      </c>
      <c r="E109" s="46" t="s">
        <v>9</v>
      </c>
      <c r="F109" s="46">
        <v>5</v>
      </c>
      <c r="G109" s="46">
        <v>5</v>
      </c>
      <c r="H109" s="46">
        <v>5</v>
      </c>
      <c r="I109" s="46" t="s">
        <v>55</v>
      </c>
      <c r="J109" s="46" t="s">
        <v>48</v>
      </c>
      <c r="K109" s="47" t="s">
        <v>27</v>
      </c>
      <c r="L109" s="47" t="s">
        <v>56</v>
      </c>
      <c r="M109" s="47" t="s">
        <v>56</v>
      </c>
      <c r="N109" s="48"/>
      <c r="O109" s="48"/>
      <c r="P109" s="48"/>
      <c r="Q109" s="48"/>
    </row>
    <row r="110" spans="1:17">
      <c r="A110" s="43" t="s">
        <v>286</v>
      </c>
      <c r="B110" s="44">
        <v>1</v>
      </c>
      <c r="C110" s="45"/>
      <c r="D110" s="46" t="s">
        <v>287</v>
      </c>
      <c r="E110" s="46" t="s">
        <v>8</v>
      </c>
      <c r="F110" s="46">
        <v>4</v>
      </c>
      <c r="G110" s="46">
        <v>5</v>
      </c>
      <c r="H110" s="46">
        <v>4</v>
      </c>
      <c r="I110" s="46" t="s">
        <v>55</v>
      </c>
      <c r="J110" s="46" t="s">
        <v>48</v>
      </c>
      <c r="K110" s="47" t="s">
        <v>27</v>
      </c>
      <c r="L110" s="47" t="s">
        <v>27</v>
      </c>
      <c r="M110" s="47" t="s">
        <v>27</v>
      </c>
      <c r="N110" s="48"/>
      <c r="O110" s="48"/>
      <c r="P110" s="48"/>
      <c r="Q110" s="48"/>
    </row>
    <row r="111" spans="1:17">
      <c r="A111" s="43" t="s">
        <v>288</v>
      </c>
      <c r="B111" s="44">
        <v>1</v>
      </c>
      <c r="C111" s="45"/>
      <c r="D111" s="46" t="s">
        <v>289</v>
      </c>
      <c r="E111" s="46" t="s">
        <v>6</v>
      </c>
      <c r="F111" s="46">
        <v>3</v>
      </c>
      <c r="G111" s="46">
        <v>4</v>
      </c>
      <c r="H111" s="46">
        <v>5</v>
      </c>
      <c r="I111" s="46" t="s">
        <v>55</v>
      </c>
      <c r="J111" s="46" t="s">
        <v>48</v>
      </c>
      <c r="K111" s="47" t="s">
        <v>56</v>
      </c>
      <c r="L111" s="47" t="s">
        <v>56</v>
      </c>
      <c r="M111" s="47" t="s">
        <v>56</v>
      </c>
      <c r="N111" s="48"/>
      <c r="O111" s="48"/>
      <c r="P111" s="48"/>
      <c r="Q111" s="48"/>
    </row>
    <row r="112" spans="1:17">
      <c r="A112" s="43" t="s">
        <v>290</v>
      </c>
      <c r="B112" s="44">
        <v>1</v>
      </c>
      <c r="C112" s="45"/>
      <c r="D112" s="46" t="s">
        <v>291</v>
      </c>
      <c r="E112" s="46" t="s">
        <v>7</v>
      </c>
      <c r="F112" s="46">
        <v>3</v>
      </c>
      <c r="G112" s="46">
        <v>3</v>
      </c>
      <c r="H112" s="46">
        <v>3</v>
      </c>
      <c r="I112" s="46" t="s">
        <v>55</v>
      </c>
      <c r="J112" s="46" t="s">
        <v>48</v>
      </c>
      <c r="K112" s="47" t="s">
        <v>27</v>
      </c>
      <c r="L112" s="47" t="s">
        <v>27</v>
      </c>
      <c r="M112" s="47" t="s">
        <v>27</v>
      </c>
      <c r="N112" s="48"/>
      <c r="O112" s="48"/>
      <c r="P112" s="48"/>
      <c r="Q112" s="48"/>
    </row>
    <row r="113" spans="1:17">
      <c r="A113" s="43" t="s">
        <v>292</v>
      </c>
      <c r="B113" s="44">
        <v>1</v>
      </c>
      <c r="C113" s="45"/>
      <c r="D113" s="46" t="s">
        <v>293</v>
      </c>
      <c r="E113" s="46" t="s">
        <v>9</v>
      </c>
      <c r="F113" s="46">
        <v>6</v>
      </c>
      <c r="G113" s="46">
        <v>7</v>
      </c>
      <c r="H113" s="46">
        <v>7</v>
      </c>
      <c r="I113" s="46" t="s">
        <v>55</v>
      </c>
      <c r="J113" s="46" t="s">
        <v>48</v>
      </c>
      <c r="K113" s="47" t="s">
        <v>27</v>
      </c>
      <c r="L113" s="47" t="s">
        <v>27</v>
      </c>
      <c r="M113" s="47" t="s">
        <v>27</v>
      </c>
      <c r="N113" s="48"/>
      <c r="O113" s="48"/>
      <c r="P113" s="48"/>
      <c r="Q113" s="48"/>
    </row>
    <row r="114" spans="1:17">
      <c r="A114" s="43" t="s">
        <v>294</v>
      </c>
      <c r="B114" s="44">
        <v>1</v>
      </c>
      <c r="C114" s="45"/>
      <c r="D114" s="46" t="s">
        <v>295</v>
      </c>
      <c r="E114" s="46" t="s">
        <v>6</v>
      </c>
      <c r="F114" s="46">
        <v>3</v>
      </c>
      <c r="G114" s="46" t="s">
        <v>113</v>
      </c>
      <c r="H114" s="46" t="s">
        <v>296</v>
      </c>
      <c r="I114" s="46" t="s">
        <v>55</v>
      </c>
      <c r="J114" s="46" t="s">
        <v>48</v>
      </c>
      <c r="K114" s="47" t="s">
        <v>56</v>
      </c>
      <c r="L114" s="47" t="s">
        <v>56</v>
      </c>
      <c r="M114" s="47" t="s">
        <v>56</v>
      </c>
      <c r="N114" s="48"/>
      <c r="O114" s="48"/>
      <c r="P114" s="48"/>
      <c r="Q114" s="48"/>
    </row>
    <row r="115" spans="1:17">
      <c r="A115" s="43" t="s">
        <v>297</v>
      </c>
      <c r="B115" s="44">
        <v>1</v>
      </c>
      <c r="C115" s="45"/>
      <c r="D115" s="46" t="s">
        <v>298</v>
      </c>
      <c r="E115" s="46" t="s">
        <v>5</v>
      </c>
      <c r="F115" s="46">
        <v>4</v>
      </c>
      <c r="G115" s="46">
        <v>4</v>
      </c>
      <c r="H115" s="46" t="s">
        <v>27</v>
      </c>
      <c r="I115" s="46" t="s">
        <v>27</v>
      </c>
      <c r="J115" s="46" t="s">
        <v>27</v>
      </c>
      <c r="K115" s="47" t="s">
        <v>27</v>
      </c>
      <c r="L115" s="47" t="s">
        <v>27</v>
      </c>
      <c r="M115" s="47" t="s">
        <v>27</v>
      </c>
      <c r="N115" s="48"/>
      <c r="O115" s="48"/>
      <c r="P115" s="48"/>
      <c r="Q115" s="48"/>
    </row>
    <row r="116" spans="1:17">
      <c r="A116" s="43" t="s">
        <v>299</v>
      </c>
      <c r="B116" s="44">
        <v>1</v>
      </c>
      <c r="C116" s="45"/>
      <c r="D116" s="46" t="s">
        <v>300</v>
      </c>
      <c r="E116" s="46" t="s">
        <v>7</v>
      </c>
      <c r="F116" s="46">
        <v>5</v>
      </c>
      <c r="G116" s="46">
        <v>5</v>
      </c>
      <c r="H116" s="46">
        <v>5</v>
      </c>
      <c r="I116" s="46" t="s">
        <v>55</v>
      </c>
      <c r="J116" s="46" t="s">
        <v>48</v>
      </c>
      <c r="K116" s="47" t="s">
        <v>56</v>
      </c>
      <c r="L116" s="47" t="s">
        <v>56</v>
      </c>
      <c r="M116" s="47" t="s">
        <v>56</v>
      </c>
      <c r="N116" s="48"/>
      <c r="O116" s="48"/>
      <c r="P116" s="48"/>
      <c r="Q116" s="48"/>
    </row>
    <row r="117" spans="1:17">
      <c r="A117" s="43" t="s">
        <v>301</v>
      </c>
      <c r="B117" s="44">
        <v>1</v>
      </c>
      <c r="C117" s="45"/>
      <c r="D117" s="46" t="s">
        <v>302</v>
      </c>
      <c r="E117" s="46" t="s">
        <v>9</v>
      </c>
      <c r="F117" s="46">
        <v>4</v>
      </c>
      <c r="G117" s="46">
        <v>4</v>
      </c>
      <c r="H117" s="46">
        <v>5</v>
      </c>
      <c r="I117" s="46" t="s">
        <v>55</v>
      </c>
      <c r="J117" s="46" t="s">
        <v>48</v>
      </c>
      <c r="K117" s="47" t="s">
        <v>27</v>
      </c>
      <c r="L117" s="47" t="s">
        <v>27</v>
      </c>
      <c r="M117" s="47" t="s">
        <v>56</v>
      </c>
      <c r="N117" s="48"/>
      <c r="O117" s="48"/>
      <c r="P117" s="48"/>
      <c r="Q117" s="48"/>
    </row>
    <row r="118" spans="1:17">
      <c r="A118" s="43" t="s">
        <v>303</v>
      </c>
      <c r="B118" s="44">
        <v>1</v>
      </c>
      <c r="C118" s="45"/>
      <c r="D118" s="46" t="s">
        <v>304</v>
      </c>
      <c r="E118" s="46" t="s">
        <v>8</v>
      </c>
      <c r="F118" s="46">
        <v>5</v>
      </c>
      <c r="G118" s="46">
        <v>5</v>
      </c>
      <c r="H118" s="46">
        <v>5</v>
      </c>
      <c r="I118" s="46" t="s">
        <v>55</v>
      </c>
      <c r="J118" s="46" t="s">
        <v>48</v>
      </c>
      <c r="K118" s="47" t="s">
        <v>56</v>
      </c>
      <c r="L118" s="47" t="s">
        <v>56</v>
      </c>
      <c r="M118" s="47" t="s">
        <v>56</v>
      </c>
      <c r="N118" s="48"/>
      <c r="O118" s="48"/>
      <c r="P118" s="48"/>
      <c r="Q118" s="48"/>
    </row>
    <row r="119" spans="1:17">
      <c r="A119" s="43" t="s">
        <v>305</v>
      </c>
      <c r="B119" s="44">
        <v>1</v>
      </c>
      <c r="C119" s="45"/>
      <c r="D119" s="46" t="s">
        <v>306</v>
      </c>
      <c r="E119" s="46" t="s">
        <v>7</v>
      </c>
      <c r="F119" s="46">
        <v>7</v>
      </c>
      <c r="G119" s="46">
        <v>8</v>
      </c>
      <c r="H119" s="46" t="s">
        <v>27</v>
      </c>
      <c r="I119" s="46" t="s">
        <v>27</v>
      </c>
      <c r="J119" s="46" t="s">
        <v>27</v>
      </c>
      <c r="K119" s="47" t="s">
        <v>27</v>
      </c>
      <c r="L119" s="47" t="s">
        <v>27</v>
      </c>
      <c r="M119" s="47" t="s">
        <v>27</v>
      </c>
      <c r="N119" s="48"/>
      <c r="O119" s="48"/>
      <c r="P119" s="48"/>
      <c r="Q119" s="48"/>
    </row>
    <row r="120" spans="1:17">
      <c r="A120" s="43" t="s">
        <v>307</v>
      </c>
      <c r="B120" s="44">
        <v>1</v>
      </c>
      <c r="C120" s="45"/>
      <c r="D120" s="46" t="s">
        <v>308</v>
      </c>
      <c r="E120" s="46" t="s">
        <v>8</v>
      </c>
      <c r="F120" s="46">
        <v>4</v>
      </c>
      <c r="G120" s="46">
        <v>5</v>
      </c>
      <c r="H120" s="46" t="s">
        <v>27</v>
      </c>
      <c r="I120" s="46" t="s">
        <v>27</v>
      </c>
      <c r="J120" s="46" t="s">
        <v>48</v>
      </c>
      <c r="K120" s="47" t="s">
        <v>27</v>
      </c>
      <c r="L120" s="47" t="s">
        <v>27</v>
      </c>
      <c r="M120" s="47" t="s">
        <v>27</v>
      </c>
      <c r="N120" s="48"/>
      <c r="O120" s="48"/>
      <c r="P120" s="48"/>
      <c r="Q120" s="48"/>
    </row>
    <row r="121" spans="1:17">
      <c r="A121" s="43" t="s">
        <v>309</v>
      </c>
      <c r="B121" s="44">
        <v>1</v>
      </c>
      <c r="C121" s="45"/>
      <c r="D121" s="46" t="s">
        <v>310</v>
      </c>
      <c r="E121" s="46" t="s">
        <v>9</v>
      </c>
      <c r="F121" s="46">
        <v>3</v>
      </c>
      <c r="G121" s="46">
        <v>6</v>
      </c>
      <c r="H121" s="46">
        <v>6</v>
      </c>
      <c r="I121" s="46" t="s">
        <v>55</v>
      </c>
      <c r="J121" s="46" t="s">
        <v>48</v>
      </c>
      <c r="K121" s="47" t="s">
        <v>27</v>
      </c>
      <c r="L121" s="47" t="s">
        <v>27</v>
      </c>
      <c r="M121" s="47" t="s">
        <v>27</v>
      </c>
      <c r="N121" s="48"/>
      <c r="O121" s="48"/>
      <c r="P121" s="48"/>
      <c r="Q121" s="48"/>
    </row>
    <row r="122" spans="1:17">
      <c r="A122" s="43" t="s">
        <v>311</v>
      </c>
      <c r="B122" s="44">
        <v>1</v>
      </c>
      <c r="C122" s="45"/>
      <c r="D122" s="46" t="s">
        <v>312</v>
      </c>
      <c r="E122" s="46" t="s">
        <v>7</v>
      </c>
      <c r="F122" s="46">
        <v>5</v>
      </c>
      <c r="G122" s="46">
        <v>5</v>
      </c>
      <c r="H122" s="46">
        <v>5</v>
      </c>
      <c r="I122" s="46" t="s">
        <v>55</v>
      </c>
      <c r="J122" s="46" t="s">
        <v>48</v>
      </c>
      <c r="K122" s="47" t="s">
        <v>27</v>
      </c>
      <c r="L122" s="47" t="s">
        <v>27</v>
      </c>
      <c r="M122" s="47" t="s">
        <v>27</v>
      </c>
      <c r="N122" s="48"/>
      <c r="O122" s="48"/>
      <c r="P122" s="48"/>
      <c r="Q122" s="48"/>
    </row>
    <row r="123" spans="1:17">
      <c r="A123" s="43" t="s">
        <v>313</v>
      </c>
      <c r="B123" s="44">
        <v>1</v>
      </c>
      <c r="C123" s="45"/>
      <c r="D123" s="46" t="s">
        <v>314</v>
      </c>
      <c r="E123" s="50" t="s">
        <v>9</v>
      </c>
      <c r="F123" s="46">
        <v>3</v>
      </c>
      <c r="G123" s="46">
        <v>5</v>
      </c>
      <c r="H123" s="46">
        <v>7</v>
      </c>
      <c r="I123" s="46" t="s">
        <v>55</v>
      </c>
      <c r="J123" s="46" t="s">
        <v>48</v>
      </c>
      <c r="K123" s="47" t="s">
        <v>27</v>
      </c>
      <c r="L123" s="47" t="s">
        <v>27</v>
      </c>
      <c r="M123" s="47" t="s">
        <v>56</v>
      </c>
      <c r="N123" s="48"/>
      <c r="O123" s="48"/>
      <c r="P123" s="48"/>
      <c r="Q123" s="48"/>
    </row>
    <row r="124" spans="1:17">
      <c r="A124" s="43" t="s">
        <v>315</v>
      </c>
      <c r="B124" s="44">
        <v>1</v>
      </c>
      <c r="C124" s="45"/>
      <c r="D124" s="46" t="s">
        <v>316</v>
      </c>
      <c r="E124" s="46" t="s">
        <v>8</v>
      </c>
      <c r="F124" s="46">
        <v>5</v>
      </c>
      <c r="G124" s="46">
        <v>6</v>
      </c>
      <c r="H124" s="46">
        <v>5</v>
      </c>
      <c r="I124" s="46" t="s">
        <v>55</v>
      </c>
      <c r="J124" s="46" t="s">
        <v>48</v>
      </c>
      <c r="K124" s="47" t="s">
        <v>27</v>
      </c>
      <c r="L124" s="47" t="s">
        <v>27</v>
      </c>
      <c r="M124" s="47" t="s">
        <v>27</v>
      </c>
      <c r="N124" s="48"/>
      <c r="O124" s="48"/>
      <c r="P124" s="48"/>
      <c r="Q124" s="48"/>
    </row>
    <row r="125" spans="1:17">
      <c r="A125" s="43" t="s">
        <v>317</v>
      </c>
      <c r="B125" s="44">
        <v>1</v>
      </c>
      <c r="C125" s="45"/>
      <c r="D125" s="46" t="s">
        <v>318</v>
      </c>
      <c r="E125" s="46" t="s">
        <v>9</v>
      </c>
      <c r="F125" s="46">
        <v>4</v>
      </c>
      <c r="G125" s="46">
        <v>4</v>
      </c>
      <c r="H125" s="46">
        <v>5</v>
      </c>
      <c r="I125" s="46" t="s">
        <v>55</v>
      </c>
      <c r="J125" s="46" t="s">
        <v>48</v>
      </c>
      <c r="K125" s="47" t="s">
        <v>56</v>
      </c>
      <c r="L125" s="47" t="s">
        <v>56</v>
      </c>
      <c r="M125" s="47" t="s">
        <v>56</v>
      </c>
      <c r="N125" s="48"/>
      <c r="O125" s="48"/>
      <c r="P125" s="48"/>
      <c r="Q125" s="48"/>
    </row>
    <row r="126" spans="1:17">
      <c r="A126" s="43" t="s">
        <v>319</v>
      </c>
      <c r="B126" s="44">
        <v>1</v>
      </c>
      <c r="C126" s="45"/>
      <c r="D126" s="46" t="s">
        <v>320</v>
      </c>
      <c r="E126" s="46" t="s">
        <v>8</v>
      </c>
      <c r="F126" s="46">
        <v>6</v>
      </c>
      <c r="G126" s="46">
        <v>6</v>
      </c>
      <c r="H126" s="46">
        <v>6</v>
      </c>
      <c r="I126" s="46" t="s">
        <v>55</v>
      </c>
      <c r="J126" s="46" t="s">
        <v>48</v>
      </c>
      <c r="K126" s="47" t="s">
        <v>27</v>
      </c>
      <c r="L126" s="47" t="s">
        <v>27</v>
      </c>
      <c r="M126" s="47" t="s">
        <v>27</v>
      </c>
      <c r="N126" s="48"/>
      <c r="O126" s="48"/>
      <c r="P126" s="48"/>
      <c r="Q126" s="48"/>
    </row>
    <row r="127" spans="1:17">
      <c r="A127" s="43" t="s">
        <v>321</v>
      </c>
      <c r="B127" s="44">
        <v>1</v>
      </c>
      <c r="C127" s="45"/>
      <c r="D127" s="46" t="s">
        <v>322</v>
      </c>
      <c r="E127" s="46" t="s">
        <v>8</v>
      </c>
      <c r="F127" s="46">
        <v>5</v>
      </c>
      <c r="G127" s="46">
        <v>6</v>
      </c>
      <c r="H127" s="46" t="s">
        <v>27</v>
      </c>
      <c r="I127" s="46" t="s">
        <v>27</v>
      </c>
      <c r="J127" s="46" t="s">
        <v>48</v>
      </c>
      <c r="K127" s="47" t="s">
        <v>56</v>
      </c>
      <c r="L127" s="47" t="s">
        <v>56</v>
      </c>
      <c r="M127" s="47" t="s">
        <v>56</v>
      </c>
      <c r="N127" s="48"/>
      <c r="O127" s="48"/>
      <c r="P127" s="48"/>
      <c r="Q127" s="48"/>
    </row>
    <row r="128" spans="1:17">
      <c r="A128" s="43" t="s">
        <v>323</v>
      </c>
      <c r="B128" s="44">
        <v>1</v>
      </c>
      <c r="C128" s="45"/>
      <c r="D128" s="46" t="s">
        <v>324</v>
      </c>
      <c r="E128" s="46" t="s">
        <v>6</v>
      </c>
      <c r="F128" s="46">
        <v>3</v>
      </c>
      <c r="G128" s="46">
        <v>3</v>
      </c>
      <c r="H128" s="46">
        <v>4</v>
      </c>
      <c r="I128" s="46" t="s">
        <v>55</v>
      </c>
      <c r="J128" s="46" t="s">
        <v>48</v>
      </c>
      <c r="K128" s="47" t="s">
        <v>27</v>
      </c>
      <c r="L128" s="47" t="s">
        <v>27</v>
      </c>
      <c r="M128" s="47" t="s">
        <v>27</v>
      </c>
      <c r="N128" s="48"/>
      <c r="O128" s="48"/>
      <c r="P128" s="48"/>
      <c r="Q128" s="48"/>
    </row>
    <row r="129" spans="1:17">
      <c r="A129" s="43" t="s">
        <v>325</v>
      </c>
      <c r="B129" s="44">
        <v>1</v>
      </c>
      <c r="C129" s="45"/>
      <c r="D129" s="46" t="s">
        <v>326</v>
      </c>
      <c r="E129" s="46" t="s">
        <v>6</v>
      </c>
      <c r="F129" s="46">
        <v>3</v>
      </c>
      <c r="G129" s="46">
        <v>4</v>
      </c>
      <c r="H129" s="46">
        <v>5</v>
      </c>
      <c r="I129" s="46" t="s">
        <v>55</v>
      </c>
      <c r="J129" s="46" t="s">
        <v>48</v>
      </c>
      <c r="K129" s="47" t="s">
        <v>27</v>
      </c>
      <c r="L129" s="47" t="s">
        <v>27</v>
      </c>
      <c r="M129" s="47" t="s">
        <v>27</v>
      </c>
      <c r="N129" s="48"/>
      <c r="O129" s="48"/>
      <c r="P129" s="48"/>
      <c r="Q129" s="48"/>
    </row>
    <row r="130" spans="1:17">
      <c r="A130" s="43" t="s">
        <v>327</v>
      </c>
      <c r="B130" s="44">
        <v>1</v>
      </c>
      <c r="C130" s="45"/>
      <c r="D130" s="46" t="s">
        <v>328</v>
      </c>
      <c r="E130" s="46" t="s">
        <v>6</v>
      </c>
      <c r="F130" s="46">
        <v>3</v>
      </c>
      <c r="G130" s="46">
        <v>4</v>
      </c>
      <c r="H130" s="46">
        <v>5</v>
      </c>
      <c r="I130" s="46" t="s">
        <v>55</v>
      </c>
      <c r="J130" s="46" t="s">
        <v>48</v>
      </c>
      <c r="K130" s="47" t="s">
        <v>56</v>
      </c>
      <c r="L130" s="47" t="s">
        <v>56</v>
      </c>
      <c r="M130" s="47" t="s">
        <v>56</v>
      </c>
      <c r="N130" s="48"/>
      <c r="O130" s="48"/>
      <c r="P130" s="48"/>
      <c r="Q130" s="48"/>
    </row>
    <row r="131" spans="1:17">
      <c r="A131" s="43" t="s">
        <v>329</v>
      </c>
      <c r="B131" s="44">
        <v>1</v>
      </c>
      <c r="C131" s="45"/>
      <c r="D131" s="46" t="s">
        <v>330</v>
      </c>
      <c r="E131" s="46" t="s">
        <v>7</v>
      </c>
      <c r="F131" s="46">
        <v>5</v>
      </c>
      <c r="G131" s="46">
        <v>5</v>
      </c>
      <c r="H131" s="46" t="s">
        <v>27</v>
      </c>
      <c r="I131" s="46" t="s">
        <v>27</v>
      </c>
      <c r="J131" s="46" t="s">
        <v>27</v>
      </c>
      <c r="K131" s="47" t="s">
        <v>27</v>
      </c>
      <c r="L131" s="47" t="s">
        <v>27</v>
      </c>
      <c r="M131" s="47" t="s">
        <v>27</v>
      </c>
      <c r="N131" s="48"/>
      <c r="O131" s="48"/>
      <c r="P131" s="48"/>
      <c r="Q131" s="48"/>
    </row>
    <row r="132" spans="1:17">
      <c r="A132" s="43" t="s">
        <v>331</v>
      </c>
      <c r="B132" s="44">
        <v>1</v>
      </c>
      <c r="C132" s="45"/>
      <c r="D132" s="46" t="s">
        <v>332</v>
      </c>
      <c r="E132" s="46" t="s">
        <v>6</v>
      </c>
      <c r="F132" s="46">
        <v>4</v>
      </c>
      <c r="G132" s="46">
        <v>6</v>
      </c>
      <c r="H132" s="46">
        <v>10</v>
      </c>
      <c r="I132" s="46" t="s">
        <v>55</v>
      </c>
      <c r="J132" s="46" t="s">
        <v>48</v>
      </c>
      <c r="K132" s="47" t="s">
        <v>27</v>
      </c>
      <c r="L132" s="47" t="s">
        <v>27</v>
      </c>
      <c r="M132" s="47" t="s">
        <v>27</v>
      </c>
      <c r="N132" s="48"/>
      <c r="O132" s="48"/>
      <c r="P132" s="48"/>
      <c r="Q132" s="48"/>
    </row>
    <row r="133" spans="1:17">
      <c r="A133" s="43" t="s">
        <v>333</v>
      </c>
      <c r="B133" s="44">
        <v>1</v>
      </c>
      <c r="C133" s="45"/>
      <c r="D133" s="46" t="s">
        <v>334</v>
      </c>
      <c r="E133" s="46" t="s">
        <v>8</v>
      </c>
      <c r="F133" s="46">
        <v>4</v>
      </c>
      <c r="G133" s="46">
        <v>4</v>
      </c>
      <c r="H133" s="46">
        <v>4</v>
      </c>
      <c r="I133" s="46" t="s">
        <v>55</v>
      </c>
      <c r="J133" s="46" t="s">
        <v>48</v>
      </c>
      <c r="K133" s="47" t="s">
        <v>27</v>
      </c>
      <c r="L133" s="47" t="s">
        <v>27</v>
      </c>
      <c r="M133" s="47" t="s">
        <v>27</v>
      </c>
      <c r="N133" s="48"/>
      <c r="O133" s="48"/>
      <c r="P133" s="48"/>
      <c r="Q133" s="48"/>
    </row>
    <row r="134" spans="1:17">
      <c r="A134" s="43" t="s">
        <v>335</v>
      </c>
      <c r="B134" s="44">
        <v>1</v>
      </c>
      <c r="C134" s="45"/>
      <c r="D134" s="46" t="s">
        <v>336</v>
      </c>
      <c r="E134" s="46" t="s">
        <v>7</v>
      </c>
      <c r="F134" s="46" t="s">
        <v>52</v>
      </c>
      <c r="G134" s="46" t="s">
        <v>80</v>
      </c>
      <c r="H134" s="46" t="s">
        <v>80</v>
      </c>
      <c r="I134" s="46" t="s">
        <v>55</v>
      </c>
      <c r="J134" s="46" t="s">
        <v>48</v>
      </c>
      <c r="K134" s="47" t="s">
        <v>56</v>
      </c>
      <c r="L134" s="47" t="s">
        <v>56</v>
      </c>
      <c r="M134" s="47" t="s">
        <v>56</v>
      </c>
      <c r="N134" s="48"/>
      <c r="O134" s="48"/>
      <c r="P134" s="48"/>
      <c r="Q134" s="48"/>
    </row>
    <row r="135" spans="1:17">
      <c r="A135" s="43" t="s">
        <v>337</v>
      </c>
      <c r="B135" s="44">
        <v>1</v>
      </c>
      <c r="C135" s="45"/>
      <c r="D135" s="46" t="s">
        <v>338</v>
      </c>
      <c r="E135" s="46" t="s">
        <v>8</v>
      </c>
      <c r="F135" s="46">
        <v>5</v>
      </c>
      <c r="G135" s="46">
        <v>6</v>
      </c>
      <c r="H135" s="46" t="s">
        <v>27</v>
      </c>
      <c r="I135" s="46" t="s">
        <v>27</v>
      </c>
      <c r="J135" s="46" t="s">
        <v>48</v>
      </c>
      <c r="K135" s="47" t="s">
        <v>27</v>
      </c>
      <c r="L135" s="47" t="s">
        <v>27</v>
      </c>
      <c r="M135" s="47" t="s">
        <v>27</v>
      </c>
      <c r="N135" s="48"/>
      <c r="O135" s="48"/>
      <c r="P135" s="48"/>
      <c r="Q135" s="48"/>
    </row>
    <row r="136" spans="1:17">
      <c r="A136" s="43" t="s">
        <v>339</v>
      </c>
      <c r="B136" s="44">
        <v>1</v>
      </c>
      <c r="C136" s="45"/>
      <c r="D136" s="46" t="s">
        <v>340</v>
      </c>
      <c r="E136" s="46" t="s">
        <v>7</v>
      </c>
      <c r="F136" s="46">
        <v>5</v>
      </c>
      <c r="G136" s="46">
        <v>6</v>
      </c>
      <c r="H136" s="46" t="s">
        <v>27</v>
      </c>
      <c r="I136" s="46" t="s">
        <v>27</v>
      </c>
      <c r="J136" s="46" t="s">
        <v>48</v>
      </c>
      <c r="K136" s="47" t="s">
        <v>27</v>
      </c>
      <c r="L136" s="47" t="s">
        <v>27</v>
      </c>
      <c r="M136" s="47" t="s">
        <v>27</v>
      </c>
      <c r="N136" s="48"/>
      <c r="O136" s="48"/>
      <c r="P136" s="48"/>
      <c r="Q136" s="48"/>
    </row>
    <row r="137" spans="1:17">
      <c r="A137" s="43" t="s">
        <v>341</v>
      </c>
      <c r="B137" s="44">
        <v>1</v>
      </c>
      <c r="C137" s="45"/>
      <c r="D137" s="46" t="s">
        <v>342</v>
      </c>
      <c r="E137" s="46" t="s">
        <v>8</v>
      </c>
      <c r="F137" s="46">
        <v>4</v>
      </c>
      <c r="G137" s="46">
        <v>5</v>
      </c>
      <c r="H137" s="46" t="s">
        <v>27</v>
      </c>
      <c r="I137" s="46" t="s">
        <v>27</v>
      </c>
      <c r="J137" s="46" t="s">
        <v>48</v>
      </c>
      <c r="K137" s="47" t="s">
        <v>27</v>
      </c>
      <c r="L137" s="47" t="s">
        <v>27</v>
      </c>
      <c r="M137" s="47" t="s">
        <v>27</v>
      </c>
      <c r="N137" s="48"/>
      <c r="O137" s="48"/>
      <c r="P137" s="48"/>
      <c r="Q137" s="48"/>
    </row>
    <row r="138" spans="1:17">
      <c r="A138" s="43" t="s">
        <v>343</v>
      </c>
      <c r="B138" s="44">
        <v>1</v>
      </c>
      <c r="C138" s="45"/>
      <c r="D138" s="46" t="s">
        <v>344</v>
      </c>
      <c r="E138" s="46" t="s">
        <v>6</v>
      </c>
      <c r="F138" s="46">
        <v>3</v>
      </c>
      <c r="G138" s="46">
        <v>4</v>
      </c>
      <c r="H138" s="46">
        <v>7</v>
      </c>
      <c r="I138" s="46" t="s">
        <v>55</v>
      </c>
      <c r="J138" s="46" t="s">
        <v>48</v>
      </c>
      <c r="K138" s="47" t="s">
        <v>27</v>
      </c>
      <c r="L138" s="47" t="s">
        <v>27</v>
      </c>
      <c r="M138" s="47" t="s">
        <v>27</v>
      </c>
      <c r="N138" s="48"/>
      <c r="O138" s="48"/>
      <c r="P138" s="48"/>
      <c r="Q138" s="48"/>
    </row>
    <row r="139" spans="1:17">
      <c r="A139" s="43" t="s">
        <v>345</v>
      </c>
      <c r="B139" s="44">
        <v>1</v>
      </c>
      <c r="C139" s="45"/>
      <c r="D139" s="46" t="s">
        <v>346</v>
      </c>
      <c r="E139" s="46" t="s">
        <v>8</v>
      </c>
      <c r="F139" s="46" t="s">
        <v>113</v>
      </c>
      <c r="G139" s="46" t="s">
        <v>52</v>
      </c>
      <c r="H139" s="46" t="s">
        <v>347</v>
      </c>
      <c r="I139" s="46" t="s">
        <v>55</v>
      </c>
      <c r="J139" s="46" t="s">
        <v>48</v>
      </c>
      <c r="K139" s="47" t="s">
        <v>27</v>
      </c>
      <c r="L139" s="47" t="s">
        <v>27</v>
      </c>
      <c r="M139" s="47" t="s">
        <v>27</v>
      </c>
      <c r="N139" s="48"/>
      <c r="O139" s="48"/>
      <c r="P139" s="48"/>
      <c r="Q139" s="48"/>
    </row>
    <row r="140" spans="1:17">
      <c r="A140" s="43" t="s">
        <v>348</v>
      </c>
      <c r="B140" s="44">
        <v>1</v>
      </c>
      <c r="C140" s="45"/>
      <c r="D140" s="46" t="s">
        <v>349</v>
      </c>
      <c r="E140" s="46" t="s">
        <v>5</v>
      </c>
      <c r="F140" s="46">
        <v>5</v>
      </c>
      <c r="G140" s="46">
        <v>6</v>
      </c>
      <c r="H140" s="46">
        <v>6</v>
      </c>
      <c r="I140" s="46" t="s">
        <v>55</v>
      </c>
      <c r="J140" s="46" t="s">
        <v>48</v>
      </c>
      <c r="K140" s="47" t="s">
        <v>27</v>
      </c>
      <c r="L140" s="47" t="s">
        <v>27</v>
      </c>
      <c r="M140" s="47" t="s">
        <v>27</v>
      </c>
      <c r="N140" s="48"/>
      <c r="O140" s="48"/>
      <c r="P140" s="48"/>
      <c r="Q140" s="48"/>
    </row>
    <row r="141" spans="1:17">
      <c r="A141" s="43" t="s">
        <v>350</v>
      </c>
      <c r="B141" s="44">
        <v>1</v>
      </c>
      <c r="C141" s="45"/>
      <c r="D141" s="46" t="s">
        <v>351</v>
      </c>
      <c r="E141" s="46" t="s">
        <v>8</v>
      </c>
      <c r="F141" s="46">
        <v>5</v>
      </c>
      <c r="G141" s="46">
        <v>5</v>
      </c>
      <c r="H141" s="46">
        <v>6</v>
      </c>
      <c r="I141" s="46" t="s">
        <v>55</v>
      </c>
      <c r="J141" s="46" t="s">
        <v>48</v>
      </c>
      <c r="K141" s="47" t="s">
        <v>56</v>
      </c>
      <c r="L141" s="47" t="s">
        <v>56</v>
      </c>
      <c r="M141" s="47" t="s">
        <v>56</v>
      </c>
      <c r="N141" s="48"/>
      <c r="O141" s="48"/>
      <c r="P141" s="48"/>
      <c r="Q141" s="48"/>
    </row>
    <row r="142" spans="1:17">
      <c r="A142" s="43" t="s">
        <v>352</v>
      </c>
      <c r="B142" s="44">
        <v>1</v>
      </c>
      <c r="C142" s="45"/>
      <c r="D142" s="46" t="s">
        <v>353</v>
      </c>
      <c r="E142" s="46" t="s">
        <v>8</v>
      </c>
      <c r="F142" s="46">
        <v>4</v>
      </c>
      <c r="G142" s="46">
        <v>5</v>
      </c>
      <c r="H142" s="46">
        <v>5</v>
      </c>
      <c r="I142" s="46" t="s">
        <v>55</v>
      </c>
      <c r="J142" s="46" t="s">
        <v>48</v>
      </c>
      <c r="K142" s="47" t="s">
        <v>27</v>
      </c>
      <c r="L142" s="47" t="s">
        <v>27</v>
      </c>
      <c r="M142" s="47" t="s">
        <v>27</v>
      </c>
      <c r="N142" s="48"/>
      <c r="O142" s="48"/>
      <c r="P142" s="48"/>
      <c r="Q142" s="48"/>
    </row>
    <row r="143" spans="1:17">
      <c r="A143" s="43" t="s">
        <v>354</v>
      </c>
      <c r="B143" s="44">
        <v>1</v>
      </c>
      <c r="C143" s="45"/>
      <c r="D143" s="46" t="s">
        <v>355</v>
      </c>
      <c r="E143" s="46" t="s">
        <v>8</v>
      </c>
      <c r="F143" s="46">
        <v>5</v>
      </c>
      <c r="G143" s="46">
        <v>5</v>
      </c>
      <c r="H143" s="46" t="s">
        <v>27</v>
      </c>
      <c r="I143" s="46" t="s">
        <v>27</v>
      </c>
      <c r="J143" s="46" t="s">
        <v>48</v>
      </c>
      <c r="K143" s="47" t="s">
        <v>27</v>
      </c>
      <c r="L143" s="47" t="s">
        <v>27</v>
      </c>
      <c r="M143" s="47" t="s">
        <v>27</v>
      </c>
      <c r="N143" s="48"/>
      <c r="O143" s="48"/>
      <c r="P143" s="48"/>
      <c r="Q143" s="48"/>
    </row>
    <row r="144" spans="1:17">
      <c r="A144" s="43" t="s">
        <v>356</v>
      </c>
      <c r="B144" s="44">
        <v>1</v>
      </c>
      <c r="C144" s="45"/>
      <c r="D144" s="46" t="s">
        <v>357</v>
      </c>
      <c r="E144" s="46" t="s">
        <v>5</v>
      </c>
      <c r="F144" s="46">
        <v>4</v>
      </c>
      <c r="G144" s="46">
        <v>5</v>
      </c>
      <c r="H144" s="46">
        <v>6</v>
      </c>
      <c r="I144" s="46" t="s">
        <v>55</v>
      </c>
      <c r="J144" s="46" t="s">
        <v>48</v>
      </c>
      <c r="K144" s="47" t="s">
        <v>27</v>
      </c>
      <c r="L144" s="47" t="s">
        <v>27</v>
      </c>
      <c r="M144" s="47" t="s">
        <v>27</v>
      </c>
      <c r="N144" s="48"/>
      <c r="O144" s="48"/>
      <c r="P144" s="48"/>
      <c r="Q144" s="48"/>
    </row>
    <row r="145" spans="1:17">
      <c r="A145" s="43" t="s">
        <v>358</v>
      </c>
      <c r="B145" s="44">
        <v>1</v>
      </c>
      <c r="C145" s="45"/>
      <c r="D145" s="46" t="s">
        <v>359</v>
      </c>
      <c r="E145" s="46" t="s">
        <v>7</v>
      </c>
      <c r="F145" s="46">
        <v>8</v>
      </c>
      <c r="G145" s="46">
        <v>10</v>
      </c>
      <c r="H145" s="46" t="s">
        <v>27</v>
      </c>
      <c r="I145" s="46" t="s">
        <v>27</v>
      </c>
      <c r="J145" s="46" t="s">
        <v>48</v>
      </c>
      <c r="K145" s="47" t="s">
        <v>27</v>
      </c>
      <c r="L145" s="47" t="s">
        <v>27</v>
      </c>
      <c r="M145" s="47" t="s">
        <v>27</v>
      </c>
      <c r="N145" s="48"/>
      <c r="O145" s="48"/>
      <c r="P145" s="48"/>
      <c r="Q145" s="48"/>
    </row>
    <row r="146" spans="1:17">
      <c r="A146" s="43" t="s">
        <v>360</v>
      </c>
      <c r="B146" s="44">
        <v>1</v>
      </c>
      <c r="C146" s="45"/>
      <c r="D146" s="46" t="s">
        <v>361</v>
      </c>
      <c r="E146" s="46" t="s">
        <v>8</v>
      </c>
      <c r="F146" s="46">
        <v>6</v>
      </c>
      <c r="G146" s="46">
        <v>7</v>
      </c>
      <c r="H146" s="46">
        <v>6</v>
      </c>
      <c r="I146" s="46" t="s">
        <v>55</v>
      </c>
      <c r="J146" s="46" t="s">
        <v>48</v>
      </c>
      <c r="K146" s="47" t="s">
        <v>27</v>
      </c>
      <c r="L146" s="47" t="s">
        <v>27</v>
      </c>
      <c r="M146" s="47" t="s">
        <v>27</v>
      </c>
      <c r="N146" s="48"/>
      <c r="O146" s="48"/>
      <c r="P146" s="48"/>
      <c r="Q146" s="48"/>
    </row>
    <row r="147" spans="1:17">
      <c r="A147" s="43" t="s">
        <v>362</v>
      </c>
      <c r="B147" s="44">
        <v>1</v>
      </c>
      <c r="C147" s="45"/>
      <c r="D147" s="46" t="s">
        <v>363</v>
      </c>
      <c r="E147" s="46" t="s">
        <v>6</v>
      </c>
      <c r="F147" s="46">
        <v>4</v>
      </c>
      <c r="G147" s="46">
        <v>5</v>
      </c>
      <c r="H147" s="46">
        <v>7</v>
      </c>
      <c r="I147" s="46" t="s">
        <v>55</v>
      </c>
      <c r="J147" s="46" t="s">
        <v>48</v>
      </c>
      <c r="K147" s="47" t="s">
        <v>27</v>
      </c>
      <c r="L147" s="47" t="s">
        <v>27</v>
      </c>
      <c r="M147" s="47" t="s">
        <v>27</v>
      </c>
      <c r="N147" s="48"/>
      <c r="O147" s="48"/>
      <c r="P147" s="48"/>
      <c r="Q147" s="48"/>
    </row>
    <row r="148" spans="1:17">
      <c r="A148" s="43" t="s">
        <v>364</v>
      </c>
      <c r="B148" s="44">
        <v>1</v>
      </c>
      <c r="C148" s="45"/>
      <c r="D148" s="46" t="s">
        <v>365</v>
      </c>
      <c r="E148" s="46" t="s">
        <v>6</v>
      </c>
      <c r="F148" s="46">
        <v>3</v>
      </c>
      <c r="G148" s="46">
        <v>3</v>
      </c>
      <c r="H148" s="46">
        <v>5</v>
      </c>
      <c r="I148" s="46" t="s">
        <v>55</v>
      </c>
      <c r="J148" s="46" t="s">
        <v>48</v>
      </c>
      <c r="K148" s="47" t="s">
        <v>27</v>
      </c>
      <c r="L148" s="47" t="s">
        <v>27</v>
      </c>
      <c r="M148" s="47" t="s">
        <v>27</v>
      </c>
      <c r="N148" s="48"/>
      <c r="O148" s="48"/>
      <c r="P148" s="48"/>
      <c r="Q148" s="48"/>
    </row>
    <row r="149" spans="1:17">
      <c r="A149" s="43" t="s">
        <v>366</v>
      </c>
      <c r="B149" s="44">
        <v>1</v>
      </c>
      <c r="C149" s="45"/>
      <c r="D149" s="46" t="s">
        <v>367</v>
      </c>
      <c r="E149" s="46" t="s">
        <v>7</v>
      </c>
      <c r="F149" s="46">
        <v>5</v>
      </c>
      <c r="G149" s="46">
        <v>5</v>
      </c>
      <c r="H149" s="46" t="s">
        <v>27</v>
      </c>
      <c r="I149" s="46" t="s">
        <v>27</v>
      </c>
      <c r="J149" s="46" t="s">
        <v>48</v>
      </c>
      <c r="K149" s="47" t="s">
        <v>27</v>
      </c>
      <c r="L149" s="47" t="s">
        <v>27</v>
      </c>
      <c r="M149" s="47" t="s">
        <v>27</v>
      </c>
      <c r="N149" s="48"/>
      <c r="O149" s="48"/>
      <c r="P149" s="48"/>
      <c r="Q149" s="48"/>
    </row>
    <row r="150" spans="1:17">
      <c r="A150" s="43" t="s">
        <v>368</v>
      </c>
      <c r="B150" s="44">
        <v>1</v>
      </c>
      <c r="C150" s="45"/>
      <c r="D150" s="46" t="s">
        <v>369</v>
      </c>
      <c r="E150" s="46" t="s">
        <v>8</v>
      </c>
      <c r="F150" s="46">
        <v>4</v>
      </c>
      <c r="G150" s="46">
        <v>5</v>
      </c>
      <c r="H150" s="46" t="s">
        <v>27</v>
      </c>
      <c r="I150" s="46" t="s">
        <v>27</v>
      </c>
      <c r="J150" s="46" t="s">
        <v>48</v>
      </c>
      <c r="K150" s="47" t="s">
        <v>27</v>
      </c>
      <c r="L150" s="47" t="s">
        <v>27</v>
      </c>
      <c r="M150" s="47" t="s">
        <v>27</v>
      </c>
      <c r="N150" s="48"/>
      <c r="O150" s="48"/>
      <c r="P150" s="48"/>
      <c r="Q150" s="48"/>
    </row>
    <row r="151" spans="1:17">
      <c r="A151" s="43" t="s">
        <v>370</v>
      </c>
      <c r="B151" s="44">
        <v>1</v>
      </c>
      <c r="C151" s="45"/>
      <c r="D151" s="46" t="s">
        <v>371</v>
      </c>
      <c r="E151" s="46" t="s">
        <v>5</v>
      </c>
      <c r="F151" s="46">
        <v>5</v>
      </c>
      <c r="G151" s="46">
        <v>5</v>
      </c>
      <c r="H151" s="46" t="s">
        <v>27</v>
      </c>
      <c r="I151" s="46" t="s">
        <v>27</v>
      </c>
      <c r="J151" s="46" t="s">
        <v>27</v>
      </c>
      <c r="K151" s="47" t="s">
        <v>27</v>
      </c>
      <c r="L151" s="47" t="s">
        <v>27</v>
      </c>
      <c r="M151" s="47" t="s">
        <v>27</v>
      </c>
      <c r="N151" s="48"/>
      <c r="O151" s="48"/>
      <c r="P151" s="48"/>
      <c r="Q151" s="48"/>
    </row>
    <row r="152" spans="1:17">
      <c r="A152" s="43" t="s">
        <v>372</v>
      </c>
      <c r="B152" s="44">
        <v>1</v>
      </c>
      <c r="C152" s="45"/>
      <c r="D152" s="46" t="s">
        <v>373</v>
      </c>
      <c r="E152" s="46" t="s">
        <v>8</v>
      </c>
      <c r="F152" s="46" t="s">
        <v>80</v>
      </c>
      <c r="G152" s="46" t="s">
        <v>374</v>
      </c>
      <c r="H152" s="46" t="s">
        <v>375</v>
      </c>
      <c r="I152" s="46" t="s">
        <v>55</v>
      </c>
      <c r="J152" s="46" t="s">
        <v>48</v>
      </c>
      <c r="K152" s="47" t="s">
        <v>27</v>
      </c>
      <c r="L152" s="47" t="s">
        <v>56</v>
      </c>
      <c r="M152" s="47" t="s">
        <v>56</v>
      </c>
      <c r="N152" s="48"/>
      <c r="O152" s="48"/>
      <c r="P152" s="48"/>
      <c r="Q152" s="48"/>
    </row>
    <row r="153" spans="1:17">
      <c r="A153" s="43" t="s">
        <v>376</v>
      </c>
      <c r="B153" s="44">
        <v>1</v>
      </c>
      <c r="C153" s="45"/>
      <c r="D153" s="46" t="s">
        <v>377</v>
      </c>
      <c r="E153" s="46" t="s">
        <v>8</v>
      </c>
      <c r="F153" s="46">
        <v>11</v>
      </c>
      <c r="G153" s="46">
        <v>11</v>
      </c>
      <c r="H153" s="46" t="s">
        <v>27</v>
      </c>
      <c r="I153" s="46" t="s">
        <v>27</v>
      </c>
      <c r="J153" s="46" t="s">
        <v>27</v>
      </c>
      <c r="K153" s="47" t="s">
        <v>27</v>
      </c>
      <c r="L153" s="47" t="s">
        <v>27</v>
      </c>
      <c r="M153" s="47" t="s">
        <v>27</v>
      </c>
      <c r="N153" s="48"/>
      <c r="O153" s="48"/>
      <c r="P153" s="48"/>
      <c r="Q153" s="48"/>
    </row>
    <row r="154" spans="1:17">
      <c r="A154" s="43" t="s">
        <v>378</v>
      </c>
      <c r="B154" s="44">
        <v>1</v>
      </c>
      <c r="C154" s="45"/>
      <c r="D154" s="46" t="s">
        <v>379</v>
      </c>
      <c r="E154" s="46" t="s">
        <v>7</v>
      </c>
      <c r="F154" s="46">
        <v>5</v>
      </c>
      <c r="G154" s="46">
        <v>6</v>
      </c>
      <c r="H154" s="46">
        <v>5</v>
      </c>
      <c r="I154" s="46" t="s">
        <v>55</v>
      </c>
      <c r="J154" s="46" t="s">
        <v>48</v>
      </c>
      <c r="K154" s="47" t="s">
        <v>27</v>
      </c>
      <c r="L154" s="47" t="s">
        <v>27</v>
      </c>
      <c r="M154" s="47" t="s">
        <v>27</v>
      </c>
      <c r="N154" s="48"/>
      <c r="O154" s="48"/>
      <c r="P154" s="48"/>
      <c r="Q154" s="48"/>
    </row>
    <row r="155" spans="1:17">
      <c r="A155" s="43" t="s">
        <v>380</v>
      </c>
      <c r="B155" s="44">
        <v>1</v>
      </c>
      <c r="C155" s="45"/>
      <c r="D155" s="46" t="s">
        <v>381</v>
      </c>
      <c r="E155" s="46" t="s">
        <v>5</v>
      </c>
      <c r="F155" s="46">
        <v>3</v>
      </c>
      <c r="G155" s="46">
        <v>4</v>
      </c>
      <c r="H155" s="46">
        <v>4</v>
      </c>
      <c r="I155" s="46" t="s">
        <v>55</v>
      </c>
      <c r="J155" s="46" t="s">
        <v>48</v>
      </c>
      <c r="K155" s="47" t="s">
        <v>27</v>
      </c>
      <c r="L155" s="47" t="s">
        <v>27</v>
      </c>
      <c r="M155" s="47" t="s">
        <v>27</v>
      </c>
      <c r="N155" s="48"/>
      <c r="O155" s="48"/>
      <c r="P155" s="48"/>
      <c r="Q155" s="48"/>
    </row>
    <row r="156" spans="1:17">
      <c r="A156" s="43" t="s">
        <v>382</v>
      </c>
      <c r="B156" s="44">
        <v>1</v>
      </c>
      <c r="C156" s="45"/>
      <c r="D156" s="46" t="s">
        <v>383</v>
      </c>
      <c r="E156" s="46" t="s">
        <v>8</v>
      </c>
      <c r="F156" s="46">
        <v>5</v>
      </c>
      <c r="G156" s="46">
        <v>6</v>
      </c>
      <c r="H156" s="46">
        <v>6</v>
      </c>
      <c r="I156" s="46" t="s">
        <v>55</v>
      </c>
      <c r="J156" s="46" t="s">
        <v>48</v>
      </c>
      <c r="K156" s="47" t="s">
        <v>27</v>
      </c>
      <c r="L156" s="47" t="s">
        <v>27</v>
      </c>
      <c r="M156" s="47" t="s">
        <v>27</v>
      </c>
      <c r="N156" s="48"/>
      <c r="O156" s="48"/>
      <c r="P156" s="48"/>
      <c r="Q156" s="48"/>
    </row>
    <row r="157" spans="1:17">
      <c r="A157" s="43" t="s">
        <v>384</v>
      </c>
      <c r="B157" s="44">
        <v>1</v>
      </c>
      <c r="C157" s="45"/>
      <c r="D157" s="46" t="s">
        <v>385</v>
      </c>
      <c r="E157" s="46" t="s">
        <v>8</v>
      </c>
      <c r="F157" s="46">
        <v>5</v>
      </c>
      <c r="G157" s="46" t="s">
        <v>80</v>
      </c>
      <c r="H157" s="46" t="s">
        <v>53</v>
      </c>
      <c r="I157" s="46" t="s">
        <v>55</v>
      </c>
      <c r="J157" s="46" t="s">
        <v>48</v>
      </c>
      <c r="K157" s="47" t="s">
        <v>56</v>
      </c>
      <c r="L157" s="47" t="s">
        <v>56</v>
      </c>
      <c r="M157" s="47" t="s">
        <v>56</v>
      </c>
      <c r="N157" s="48"/>
      <c r="O157" s="48"/>
      <c r="P157" s="48"/>
      <c r="Q157" s="48"/>
    </row>
    <row r="158" spans="1:17">
      <c r="A158" s="43" t="s">
        <v>386</v>
      </c>
      <c r="B158" s="44">
        <v>1</v>
      </c>
      <c r="C158" s="45"/>
      <c r="D158" s="46" t="s">
        <v>387</v>
      </c>
      <c r="E158" s="46" t="s">
        <v>6</v>
      </c>
      <c r="F158" s="46">
        <v>3</v>
      </c>
      <c r="G158" s="46">
        <v>3</v>
      </c>
      <c r="H158" s="46">
        <v>5</v>
      </c>
      <c r="I158" s="46" t="s">
        <v>55</v>
      </c>
      <c r="J158" s="46" t="s">
        <v>48</v>
      </c>
      <c r="K158" s="47" t="s">
        <v>56</v>
      </c>
      <c r="L158" s="47" t="s">
        <v>56</v>
      </c>
      <c r="M158" s="47" t="s">
        <v>56</v>
      </c>
      <c r="N158" s="48"/>
      <c r="O158" s="48"/>
      <c r="P158" s="48"/>
      <c r="Q158" s="48"/>
    </row>
    <row r="159" spans="1:17">
      <c r="A159" s="43" t="s">
        <v>388</v>
      </c>
      <c r="B159" s="44">
        <v>1</v>
      </c>
      <c r="C159" s="45"/>
      <c r="D159" s="46" t="s">
        <v>389</v>
      </c>
      <c r="E159" s="46" t="s">
        <v>7</v>
      </c>
      <c r="F159" s="46">
        <v>5</v>
      </c>
      <c r="G159" s="46">
        <v>10</v>
      </c>
      <c r="H159" s="46" t="s">
        <v>27</v>
      </c>
      <c r="I159" s="46" t="s">
        <v>27</v>
      </c>
      <c r="J159" s="46" t="s">
        <v>48</v>
      </c>
      <c r="K159" s="47" t="s">
        <v>27</v>
      </c>
      <c r="L159" s="47" t="s">
        <v>27</v>
      </c>
      <c r="M159" s="47" t="s">
        <v>27</v>
      </c>
      <c r="N159" s="48"/>
      <c r="O159" s="48"/>
      <c r="P159" s="48"/>
      <c r="Q159" s="48"/>
    </row>
    <row r="160" spans="1:17">
      <c r="A160" s="43" t="s">
        <v>390</v>
      </c>
      <c r="B160" s="44">
        <v>1</v>
      </c>
      <c r="C160" s="45"/>
      <c r="D160" s="46" t="s">
        <v>391</v>
      </c>
      <c r="E160" s="46" t="s">
        <v>7</v>
      </c>
      <c r="F160" s="46">
        <v>5</v>
      </c>
      <c r="G160" s="46" t="s">
        <v>80</v>
      </c>
      <c r="H160" s="46" t="s">
        <v>80</v>
      </c>
      <c r="I160" s="46" t="s">
        <v>55</v>
      </c>
      <c r="J160" s="46" t="s">
        <v>48</v>
      </c>
      <c r="K160" s="47" t="s">
        <v>27</v>
      </c>
      <c r="L160" s="47" t="s">
        <v>27</v>
      </c>
      <c r="M160" s="47" t="s">
        <v>56</v>
      </c>
      <c r="N160" s="48"/>
      <c r="O160" s="48"/>
      <c r="P160" s="48"/>
      <c r="Q160" s="48"/>
    </row>
    <row r="161" spans="1:17">
      <c r="A161" s="43" t="s">
        <v>392</v>
      </c>
      <c r="B161" s="44">
        <v>1</v>
      </c>
      <c r="C161" s="45"/>
      <c r="D161" s="46" t="s">
        <v>393</v>
      </c>
      <c r="E161" s="46" t="s">
        <v>9</v>
      </c>
      <c r="F161" s="46">
        <v>5</v>
      </c>
      <c r="G161" s="46">
        <v>5</v>
      </c>
      <c r="H161" s="46">
        <v>5</v>
      </c>
      <c r="I161" s="46" t="s">
        <v>55</v>
      </c>
      <c r="J161" s="46" t="s">
        <v>48</v>
      </c>
      <c r="K161" s="47" t="s">
        <v>56</v>
      </c>
      <c r="L161" s="47" t="s">
        <v>56</v>
      </c>
      <c r="M161" s="47" t="s">
        <v>56</v>
      </c>
      <c r="N161" s="48"/>
      <c r="O161" s="48"/>
      <c r="P161" s="48"/>
      <c r="Q161" s="48"/>
    </row>
    <row r="162" spans="1:17">
      <c r="A162" s="43" t="s">
        <v>394</v>
      </c>
      <c r="B162" s="44">
        <v>1</v>
      </c>
      <c r="C162" s="45"/>
      <c r="D162" s="46" t="s">
        <v>395</v>
      </c>
      <c r="E162" s="46" t="s">
        <v>8</v>
      </c>
      <c r="F162" s="46">
        <v>9</v>
      </c>
      <c r="G162" s="46">
        <v>10</v>
      </c>
      <c r="H162" s="46" t="s">
        <v>27</v>
      </c>
      <c r="I162" s="46" t="s">
        <v>27</v>
      </c>
      <c r="J162" s="46" t="s">
        <v>48</v>
      </c>
      <c r="K162" s="47" t="s">
        <v>27</v>
      </c>
      <c r="L162" s="47" t="s">
        <v>27</v>
      </c>
      <c r="M162" s="47" t="s">
        <v>27</v>
      </c>
      <c r="N162" s="48"/>
      <c r="O162" s="48"/>
      <c r="P162" s="48"/>
      <c r="Q162" s="48"/>
    </row>
    <row r="163" spans="1:17">
      <c r="A163" s="43" t="s">
        <v>396</v>
      </c>
      <c r="B163" s="44">
        <v>1</v>
      </c>
      <c r="C163" s="45"/>
      <c r="D163" s="46" t="s">
        <v>397</v>
      </c>
      <c r="E163" s="46" t="s">
        <v>8</v>
      </c>
      <c r="F163" s="46">
        <v>6</v>
      </c>
      <c r="G163" s="46" t="s">
        <v>27</v>
      </c>
      <c r="H163" s="46" t="s">
        <v>27</v>
      </c>
      <c r="I163" s="46" t="s">
        <v>27</v>
      </c>
      <c r="J163" s="46" t="s">
        <v>27</v>
      </c>
      <c r="K163" s="47" t="s">
        <v>27</v>
      </c>
      <c r="L163" s="47" t="s">
        <v>27</v>
      </c>
      <c r="M163" s="47" t="s">
        <v>27</v>
      </c>
      <c r="N163" s="48"/>
      <c r="O163" s="48"/>
      <c r="P163" s="48"/>
      <c r="Q163" s="48"/>
    </row>
    <row r="164" spans="1:17">
      <c r="A164" s="43" t="s">
        <v>398</v>
      </c>
      <c r="B164" s="44">
        <v>1</v>
      </c>
      <c r="C164" s="45"/>
      <c r="D164" s="46" t="s">
        <v>399</v>
      </c>
      <c r="E164" s="46" t="s">
        <v>5</v>
      </c>
      <c r="F164" s="46">
        <v>4</v>
      </c>
      <c r="G164" s="46">
        <v>6</v>
      </c>
      <c r="H164" s="46">
        <v>5</v>
      </c>
      <c r="I164" s="46" t="s">
        <v>55</v>
      </c>
      <c r="J164" s="46" t="s">
        <v>48</v>
      </c>
      <c r="K164" s="47" t="s">
        <v>27</v>
      </c>
      <c r="L164" s="47" t="s">
        <v>27</v>
      </c>
      <c r="M164" s="47" t="s">
        <v>27</v>
      </c>
      <c r="N164" s="48"/>
      <c r="O164" s="48"/>
      <c r="P164" s="48"/>
      <c r="Q164" s="48"/>
    </row>
    <row r="165" spans="1:17">
      <c r="A165" s="43" t="s">
        <v>400</v>
      </c>
      <c r="B165" s="44">
        <v>1</v>
      </c>
      <c r="C165" s="45"/>
      <c r="D165" s="46" t="s">
        <v>401</v>
      </c>
      <c r="E165" s="46" t="s">
        <v>7</v>
      </c>
      <c r="F165" s="46">
        <v>6</v>
      </c>
      <c r="G165" s="46">
        <v>7</v>
      </c>
      <c r="H165" s="46" t="s">
        <v>27</v>
      </c>
      <c r="I165" s="46" t="s">
        <v>27</v>
      </c>
      <c r="J165" s="46" t="s">
        <v>48</v>
      </c>
      <c r="K165" s="47" t="s">
        <v>27</v>
      </c>
      <c r="L165" s="47" t="s">
        <v>27</v>
      </c>
      <c r="M165" s="47" t="s">
        <v>27</v>
      </c>
      <c r="N165" s="48"/>
      <c r="O165" s="48"/>
      <c r="P165" s="48"/>
      <c r="Q165" s="48"/>
    </row>
    <row r="166" spans="1:17">
      <c r="A166" s="43" t="s">
        <v>402</v>
      </c>
      <c r="B166" s="44">
        <v>1</v>
      </c>
      <c r="C166" s="45"/>
      <c r="D166" s="46" t="s">
        <v>403</v>
      </c>
      <c r="E166" s="46" t="s">
        <v>9</v>
      </c>
      <c r="F166" s="46" t="s">
        <v>52</v>
      </c>
      <c r="G166" s="46" t="s">
        <v>80</v>
      </c>
      <c r="H166" s="46">
        <v>5</v>
      </c>
      <c r="I166" s="46" t="s">
        <v>55</v>
      </c>
      <c r="J166" s="46" t="s">
        <v>48</v>
      </c>
      <c r="K166" s="47" t="s">
        <v>56</v>
      </c>
      <c r="L166" s="47" t="s">
        <v>56</v>
      </c>
      <c r="M166" s="47" t="s">
        <v>56</v>
      </c>
      <c r="N166" s="48"/>
      <c r="O166" s="48"/>
      <c r="P166" s="48"/>
      <c r="Q166" s="48"/>
    </row>
    <row r="167" spans="1:17">
      <c r="A167" s="43" t="s">
        <v>404</v>
      </c>
      <c r="B167" s="44">
        <v>1</v>
      </c>
      <c r="C167" s="45"/>
      <c r="D167" s="46" t="s">
        <v>405</v>
      </c>
      <c r="E167" s="46" t="s">
        <v>4</v>
      </c>
      <c r="F167" s="46">
        <v>3</v>
      </c>
      <c r="G167" s="46">
        <v>4</v>
      </c>
      <c r="H167" s="46">
        <v>4</v>
      </c>
      <c r="I167" s="46" t="s">
        <v>55</v>
      </c>
      <c r="J167" s="46" t="s">
        <v>48</v>
      </c>
      <c r="K167" s="47" t="s">
        <v>27</v>
      </c>
      <c r="L167" s="47" t="s">
        <v>27</v>
      </c>
      <c r="M167" s="47" t="s">
        <v>27</v>
      </c>
      <c r="N167" s="48"/>
      <c r="O167" s="48"/>
      <c r="P167" s="48"/>
      <c r="Q167" s="48"/>
    </row>
    <row r="168" spans="1:17">
      <c r="A168" s="43" t="s">
        <v>406</v>
      </c>
      <c r="B168" s="44">
        <v>1</v>
      </c>
      <c r="C168" s="45"/>
      <c r="D168" s="46" t="s">
        <v>407</v>
      </c>
      <c r="E168" s="46" t="s">
        <v>5</v>
      </c>
      <c r="F168" s="46">
        <v>2</v>
      </c>
      <c r="G168" s="46">
        <v>4</v>
      </c>
      <c r="H168" s="46">
        <v>5</v>
      </c>
      <c r="I168" s="46" t="s">
        <v>55</v>
      </c>
      <c r="J168" s="46" t="s">
        <v>48</v>
      </c>
      <c r="K168" s="47" t="s">
        <v>27</v>
      </c>
      <c r="L168" s="47" t="s">
        <v>27</v>
      </c>
      <c r="M168" s="47" t="s">
        <v>27</v>
      </c>
      <c r="N168" s="48"/>
      <c r="O168" s="48"/>
      <c r="P168" s="48"/>
      <c r="Q168" s="48"/>
    </row>
    <row r="169" spans="1:17">
      <c r="A169" s="43" t="s">
        <v>408</v>
      </c>
      <c r="B169" s="44">
        <v>1</v>
      </c>
      <c r="C169" s="45"/>
      <c r="D169" s="46" t="s">
        <v>409</v>
      </c>
      <c r="E169" s="46" t="s">
        <v>8</v>
      </c>
      <c r="F169" s="46">
        <v>8</v>
      </c>
      <c r="G169" s="46">
        <v>9</v>
      </c>
      <c r="H169" s="46" t="s">
        <v>27</v>
      </c>
      <c r="I169" s="46" t="s">
        <v>27</v>
      </c>
      <c r="J169" s="46" t="s">
        <v>48</v>
      </c>
      <c r="K169" s="47" t="s">
        <v>27</v>
      </c>
      <c r="L169" s="47" t="s">
        <v>27</v>
      </c>
      <c r="M169" s="47" t="s">
        <v>27</v>
      </c>
      <c r="N169" s="48"/>
      <c r="O169" s="48"/>
      <c r="P169" s="48"/>
      <c r="Q169" s="48"/>
    </row>
    <row r="170" spans="1:17">
      <c r="A170" s="43" t="s">
        <v>410</v>
      </c>
      <c r="B170" s="44">
        <v>1</v>
      </c>
      <c r="C170" s="45"/>
      <c r="D170" s="46" t="s">
        <v>411</v>
      </c>
      <c r="E170" s="46" t="s">
        <v>6</v>
      </c>
      <c r="F170" s="46">
        <v>3</v>
      </c>
      <c r="G170" s="46">
        <v>4</v>
      </c>
      <c r="H170" s="46" t="s">
        <v>80</v>
      </c>
      <c r="I170" s="46" t="s">
        <v>55</v>
      </c>
      <c r="J170" s="46" t="s">
        <v>48</v>
      </c>
      <c r="K170" s="47" t="s">
        <v>27</v>
      </c>
      <c r="L170" s="47" t="s">
        <v>56</v>
      </c>
      <c r="M170" s="47" t="s">
        <v>56</v>
      </c>
      <c r="N170" s="48"/>
      <c r="O170" s="48"/>
      <c r="P170" s="48"/>
      <c r="Q170" s="48"/>
    </row>
    <row r="171" spans="1:17">
      <c r="A171" s="43" t="s">
        <v>412</v>
      </c>
      <c r="B171" s="44">
        <v>1</v>
      </c>
      <c r="C171" s="45"/>
      <c r="D171" s="46" t="s">
        <v>413</v>
      </c>
      <c r="E171" s="46" t="s">
        <v>5</v>
      </c>
      <c r="F171" s="46">
        <v>4</v>
      </c>
      <c r="G171" s="46">
        <v>4</v>
      </c>
      <c r="H171" s="46" t="s">
        <v>27</v>
      </c>
      <c r="I171" s="46" t="s">
        <v>27</v>
      </c>
      <c r="J171" s="46" t="s">
        <v>27</v>
      </c>
      <c r="K171" s="47" t="s">
        <v>27</v>
      </c>
      <c r="L171" s="47" t="s">
        <v>27</v>
      </c>
      <c r="M171" s="47" t="s">
        <v>27</v>
      </c>
      <c r="N171" s="48"/>
      <c r="O171" s="48"/>
      <c r="P171" s="48"/>
      <c r="Q171" s="48"/>
    </row>
    <row r="172" spans="1:17">
      <c r="A172" s="43" t="s">
        <v>414</v>
      </c>
      <c r="B172" s="44">
        <v>1</v>
      </c>
      <c r="C172" s="45"/>
      <c r="D172" s="46" t="s">
        <v>415</v>
      </c>
      <c r="E172" s="46" t="s">
        <v>6</v>
      </c>
      <c r="F172" s="46">
        <v>3</v>
      </c>
      <c r="G172" s="46">
        <v>4</v>
      </c>
      <c r="H172" s="46" t="s">
        <v>53</v>
      </c>
      <c r="I172" s="46" t="s">
        <v>55</v>
      </c>
      <c r="J172" s="46" t="s">
        <v>48</v>
      </c>
      <c r="K172" s="47" t="s">
        <v>56</v>
      </c>
      <c r="L172" s="47" t="s">
        <v>56</v>
      </c>
      <c r="M172" s="47" t="s">
        <v>56</v>
      </c>
      <c r="N172" s="48"/>
      <c r="O172" s="48"/>
      <c r="P172" s="48"/>
      <c r="Q172" s="48"/>
    </row>
    <row r="173" spans="1:17">
      <c r="A173" s="43" t="s">
        <v>416</v>
      </c>
      <c r="B173" s="44">
        <v>1</v>
      </c>
      <c r="C173" s="45"/>
      <c r="D173" s="46" t="s">
        <v>417</v>
      </c>
      <c r="E173" s="50" t="s">
        <v>9</v>
      </c>
      <c r="F173" s="46">
        <v>3</v>
      </c>
      <c r="G173" s="46">
        <v>4</v>
      </c>
      <c r="H173" s="46">
        <v>6</v>
      </c>
      <c r="I173" s="46" t="s">
        <v>55</v>
      </c>
      <c r="J173" s="46" t="s">
        <v>48</v>
      </c>
      <c r="K173" s="47" t="s">
        <v>56</v>
      </c>
      <c r="L173" s="47" t="s">
        <v>56</v>
      </c>
      <c r="M173" s="47" t="s">
        <v>56</v>
      </c>
      <c r="N173" s="48"/>
      <c r="O173" s="48"/>
      <c r="P173" s="48"/>
      <c r="Q173" s="48"/>
    </row>
    <row r="174" spans="1:17">
      <c r="A174" s="43" t="s">
        <v>418</v>
      </c>
      <c r="B174" s="44">
        <v>1</v>
      </c>
      <c r="C174" s="45"/>
      <c r="D174" s="46" t="s">
        <v>419</v>
      </c>
      <c r="E174" s="46" t="s">
        <v>7</v>
      </c>
      <c r="F174" s="46">
        <v>5</v>
      </c>
      <c r="G174" s="46">
        <v>6</v>
      </c>
      <c r="H174" s="46" t="s">
        <v>27</v>
      </c>
      <c r="I174" s="46" t="s">
        <v>27</v>
      </c>
      <c r="J174" s="46" t="s">
        <v>48</v>
      </c>
      <c r="K174" s="47" t="s">
        <v>27</v>
      </c>
      <c r="L174" s="47" t="s">
        <v>27</v>
      </c>
      <c r="M174" s="47" t="s">
        <v>27</v>
      </c>
      <c r="N174" s="48"/>
      <c r="O174" s="48"/>
      <c r="P174" s="48"/>
      <c r="Q174" s="48"/>
    </row>
    <row r="175" spans="1:17">
      <c r="A175" s="43" t="s">
        <v>420</v>
      </c>
      <c r="B175" s="44">
        <v>1</v>
      </c>
      <c r="C175" s="45"/>
      <c r="D175" s="46" t="s">
        <v>421</v>
      </c>
      <c r="E175" s="46" t="s">
        <v>8</v>
      </c>
      <c r="F175" s="46">
        <v>8</v>
      </c>
      <c r="G175" s="46">
        <v>8</v>
      </c>
      <c r="H175" s="46">
        <v>8</v>
      </c>
      <c r="I175" s="46" t="s">
        <v>55</v>
      </c>
      <c r="J175" s="46" t="s">
        <v>48</v>
      </c>
      <c r="K175" s="47" t="s">
        <v>27</v>
      </c>
      <c r="L175" s="47" t="s">
        <v>27</v>
      </c>
      <c r="M175" s="47" t="s">
        <v>27</v>
      </c>
      <c r="N175" s="48"/>
      <c r="O175" s="48"/>
      <c r="P175" s="48"/>
      <c r="Q175" s="48"/>
    </row>
    <row r="176" spans="1:17">
      <c r="A176" s="43" t="s">
        <v>422</v>
      </c>
      <c r="B176" s="44">
        <v>1</v>
      </c>
      <c r="C176" s="45"/>
      <c r="D176" s="46" t="s">
        <v>423</v>
      </c>
      <c r="E176" s="46" t="s">
        <v>8</v>
      </c>
      <c r="F176" s="46">
        <v>5</v>
      </c>
      <c r="G176" s="46">
        <v>5</v>
      </c>
      <c r="H176" s="46">
        <v>5</v>
      </c>
      <c r="I176" s="46" t="s">
        <v>55</v>
      </c>
      <c r="J176" s="46" t="s">
        <v>48</v>
      </c>
      <c r="K176" s="47" t="s">
        <v>27</v>
      </c>
      <c r="L176" s="47" t="s">
        <v>27</v>
      </c>
      <c r="M176" s="47" t="s">
        <v>56</v>
      </c>
      <c r="N176" s="48"/>
      <c r="O176" s="48"/>
      <c r="P176" s="48"/>
      <c r="Q176" s="48"/>
    </row>
    <row r="177" spans="1:17">
      <c r="A177" s="43" t="s">
        <v>424</v>
      </c>
      <c r="B177" s="44">
        <v>1</v>
      </c>
      <c r="C177" s="45"/>
      <c r="D177" s="46" t="s">
        <v>425</v>
      </c>
      <c r="E177" s="46" t="s">
        <v>5</v>
      </c>
      <c r="F177" s="46">
        <v>4</v>
      </c>
      <c r="G177" s="46">
        <v>7</v>
      </c>
      <c r="H177" s="46" t="s">
        <v>27</v>
      </c>
      <c r="I177" s="46" t="s">
        <v>27</v>
      </c>
      <c r="J177" s="46" t="s">
        <v>27</v>
      </c>
      <c r="K177" s="47" t="s">
        <v>27</v>
      </c>
      <c r="L177" s="47" t="s">
        <v>27</v>
      </c>
      <c r="M177" s="47" t="s">
        <v>27</v>
      </c>
      <c r="N177" s="48"/>
      <c r="O177" s="48"/>
      <c r="P177" s="48"/>
      <c r="Q177" s="48"/>
    </row>
    <row r="178" spans="1:17">
      <c r="A178" s="43" t="s">
        <v>426</v>
      </c>
      <c r="B178" s="44">
        <v>1</v>
      </c>
      <c r="C178" s="45"/>
      <c r="D178" s="46" t="s">
        <v>427</v>
      </c>
      <c r="E178" s="46" t="s">
        <v>6</v>
      </c>
      <c r="F178" s="46">
        <v>3</v>
      </c>
      <c r="G178" s="46">
        <v>4</v>
      </c>
      <c r="H178" s="46">
        <v>6</v>
      </c>
      <c r="I178" s="46" t="s">
        <v>55</v>
      </c>
      <c r="J178" s="46" t="s">
        <v>48</v>
      </c>
      <c r="K178" s="47" t="s">
        <v>56</v>
      </c>
      <c r="L178" s="47" t="s">
        <v>56</v>
      </c>
      <c r="M178" s="47" t="s">
        <v>56</v>
      </c>
      <c r="N178" s="48"/>
      <c r="O178" s="48"/>
      <c r="P178" s="48"/>
      <c r="Q178" s="48"/>
    </row>
    <row r="179" spans="1:17">
      <c r="A179" s="43" t="s">
        <v>428</v>
      </c>
      <c r="B179" s="44">
        <v>1</v>
      </c>
      <c r="C179" s="45"/>
      <c r="D179" s="46" t="s">
        <v>429</v>
      </c>
      <c r="E179" s="46" t="s">
        <v>6</v>
      </c>
      <c r="F179" s="46">
        <v>3</v>
      </c>
      <c r="G179" s="46" t="s">
        <v>430</v>
      </c>
      <c r="H179" s="46" t="s">
        <v>53</v>
      </c>
      <c r="I179" s="46" t="s">
        <v>55</v>
      </c>
      <c r="J179" s="46" t="s">
        <v>48</v>
      </c>
      <c r="K179" s="47" t="s">
        <v>27</v>
      </c>
      <c r="L179" s="47" t="s">
        <v>27</v>
      </c>
      <c r="M179" s="47" t="s">
        <v>56</v>
      </c>
      <c r="N179" s="48"/>
      <c r="O179" s="48"/>
      <c r="P179" s="48"/>
      <c r="Q179" s="48"/>
    </row>
    <row r="180" spans="1:17">
      <c r="A180" s="43" t="s">
        <v>431</v>
      </c>
      <c r="B180" s="44">
        <v>1</v>
      </c>
      <c r="C180" s="45"/>
      <c r="D180" s="46" t="s">
        <v>432</v>
      </c>
      <c r="E180" s="46" t="s">
        <v>8</v>
      </c>
      <c r="F180" s="46">
        <v>5</v>
      </c>
      <c r="G180" s="46">
        <v>6</v>
      </c>
      <c r="H180" s="46">
        <v>5</v>
      </c>
      <c r="I180" s="46" t="s">
        <v>55</v>
      </c>
      <c r="J180" s="46" t="s">
        <v>48</v>
      </c>
      <c r="K180" s="47" t="s">
        <v>27</v>
      </c>
      <c r="L180" s="47" t="s">
        <v>27</v>
      </c>
      <c r="M180" s="47" t="s">
        <v>27</v>
      </c>
      <c r="N180" s="48"/>
      <c r="O180" s="48"/>
      <c r="P180" s="48"/>
      <c r="Q180" s="48"/>
    </row>
    <row r="181" spans="1:17">
      <c r="A181" s="43" t="s">
        <v>433</v>
      </c>
      <c r="B181" s="44">
        <v>1</v>
      </c>
      <c r="C181" s="45"/>
      <c r="D181" s="46" t="s">
        <v>434</v>
      </c>
      <c r="E181" s="50" t="s">
        <v>9</v>
      </c>
      <c r="F181" s="46">
        <v>7</v>
      </c>
      <c r="G181" s="46">
        <v>8</v>
      </c>
      <c r="H181" s="46" t="s">
        <v>27</v>
      </c>
      <c r="I181" s="46" t="s">
        <v>27</v>
      </c>
      <c r="J181" s="46" t="s">
        <v>27</v>
      </c>
      <c r="K181" s="47" t="s">
        <v>27</v>
      </c>
      <c r="L181" s="47" t="s">
        <v>27</v>
      </c>
      <c r="M181" s="47" t="s">
        <v>27</v>
      </c>
      <c r="N181" s="48"/>
      <c r="O181" s="48"/>
      <c r="P181" s="48"/>
      <c r="Q181" s="48"/>
    </row>
    <row r="182" spans="1:17">
      <c r="A182" s="43" t="s">
        <v>435</v>
      </c>
      <c r="B182" s="44">
        <v>1</v>
      </c>
      <c r="C182" s="45"/>
      <c r="D182" s="46" t="s">
        <v>436</v>
      </c>
      <c r="E182" s="46" t="s">
        <v>7</v>
      </c>
      <c r="F182" s="46">
        <v>5</v>
      </c>
      <c r="G182" s="46">
        <v>6</v>
      </c>
      <c r="H182" s="46" t="s">
        <v>27</v>
      </c>
      <c r="I182" s="46" t="s">
        <v>27</v>
      </c>
      <c r="J182" s="46" t="s">
        <v>27</v>
      </c>
      <c r="K182" s="47" t="s">
        <v>27</v>
      </c>
      <c r="L182" s="47" t="s">
        <v>27</v>
      </c>
      <c r="M182" s="47" t="s">
        <v>27</v>
      </c>
      <c r="N182" s="48"/>
      <c r="O182" s="48"/>
      <c r="P182" s="48"/>
      <c r="Q182" s="48"/>
    </row>
    <row r="183" spans="1:17">
      <c r="A183" s="43" t="s">
        <v>437</v>
      </c>
      <c r="B183" s="44">
        <v>1</v>
      </c>
      <c r="C183" s="45"/>
      <c r="D183" s="46" t="s">
        <v>438</v>
      </c>
      <c r="E183" s="46" t="s">
        <v>7</v>
      </c>
      <c r="F183" s="46">
        <v>8</v>
      </c>
      <c r="G183" s="46">
        <v>8</v>
      </c>
      <c r="H183" s="46" t="s">
        <v>27</v>
      </c>
      <c r="I183" s="46" t="s">
        <v>27</v>
      </c>
      <c r="J183" s="46" t="s">
        <v>27</v>
      </c>
      <c r="K183" s="47" t="s">
        <v>27</v>
      </c>
      <c r="L183" s="47" t="s">
        <v>27</v>
      </c>
      <c r="M183" s="47" t="s">
        <v>27</v>
      </c>
      <c r="N183" s="48"/>
      <c r="O183" s="48"/>
      <c r="P183" s="48"/>
      <c r="Q183" s="48"/>
    </row>
    <row r="184" spans="1:17">
      <c r="A184" s="43" t="s">
        <v>439</v>
      </c>
      <c r="B184" s="44">
        <v>1</v>
      </c>
      <c r="C184" s="45"/>
      <c r="D184" s="46" t="s">
        <v>440</v>
      </c>
      <c r="E184" s="46" t="s">
        <v>6</v>
      </c>
      <c r="F184" s="46">
        <v>3</v>
      </c>
      <c r="G184" s="46">
        <v>3</v>
      </c>
      <c r="H184" s="46">
        <v>5</v>
      </c>
      <c r="I184" s="46" t="s">
        <v>55</v>
      </c>
      <c r="J184" s="46" t="s">
        <v>48</v>
      </c>
      <c r="K184" s="47" t="s">
        <v>27</v>
      </c>
      <c r="L184" s="47" t="s">
        <v>27</v>
      </c>
      <c r="M184" s="47" t="s">
        <v>27</v>
      </c>
      <c r="N184" s="48"/>
      <c r="O184" s="48"/>
      <c r="P184" s="48"/>
      <c r="Q184" s="48"/>
    </row>
    <row r="185" spans="1:17">
      <c r="A185" s="43" t="s">
        <v>441</v>
      </c>
      <c r="B185" s="44">
        <v>1</v>
      </c>
      <c r="C185" s="45"/>
      <c r="D185" s="46" t="s">
        <v>442</v>
      </c>
      <c r="E185" s="46" t="s">
        <v>5</v>
      </c>
      <c r="F185" s="46">
        <v>6</v>
      </c>
      <c r="G185" s="46">
        <v>7</v>
      </c>
      <c r="H185" s="46" t="s">
        <v>27</v>
      </c>
      <c r="I185" s="46" t="s">
        <v>27</v>
      </c>
      <c r="J185" s="46" t="s">
        <v>27</v>
      </c>
      <c r="K185" s="47" t="s">
        <v>27</v>
      </c>
      <c r="L185" s="47" t="s">
        <v>27</v>
      </c>
      <c r="M185" s="47" t="s">
        <v>27</v>
      </c>
      <c r="N185" s="48"/>
      <c r="O185" s="48"/>
      <c r="P185" s="48"/>
      <c r="Q185" s="48"/>
    </row>
    <row r="186" spans="1:17">
      <c r="A186" s="43" t="s">
        <v>443</v>
      </c>
      <c r="B186" s="44">
        <v>1</v>
      </c>
      <c r="C186" s="45"/>
      <c r="D186" s="46" t="s">
        <v>444</v>
      </c>
      <c r="E186" s="50" t="s">
        <v>9</v>
      </c>
      <c r="F186" s="46">
        <v>5</v>
      </c>
      <c r="G186" s="46">
        <v>5</v>
      </c>
      <c r="H186" s="46" t="s">
        <v>27</v>
      </c>
      <c r="I186" s="46" t="s">
        <v>27</v>
      </c>
      <c r="J186" s="46" t="s">
        <v>27</v>
      </c>
      <c r="K186" s="47" t="s">
        <v>27</v>
      </c>
      <c r="L186" s="47" t="s">
        <v>27</v>
      </c>
      <c r="M186" s="47" t="s">
        <v>27</v>
      </c>
      <c r="N186" s="48"/>
      <c r="O186" s="48"/>
      <c r="P186" s="48"/>
      <c r="Q186" s="48"/>
    </row>
    <row r="187" spans="1:17">
      <c r="A187" s="43" t="s">
        <v>445</v>
      </c>
      <c r="B187" s="44">
        <v>1</v>
      </c>
      <c r="C187" s="45"/>
      <c r="D187" s="46" t="s">
        <v>446</v>
      </c>
      <c r="E187" s="46" t="s">
        <v>8</v>
      </c>
      <c r="F187" s="46">
        <v>4</v>
      </c>
      <c r="G187" s="46">
        <v>5</v>
      </c>
      <c r="H187" s="46">
        <v>5</v>
      </c>
      <c r="I187" s="46" t="s">
        <v>55</v>
      </c>
      <c r="J187" s="46" t="s">
        <v>48</v>
      </c>
      <c r="K187" s="47" t="s">
        <v>27</v>
      </c>
      <c r="L187" s="47" t="s">
        <v>27</v>
      </c>
      <c r="M187" s="47" t="s">
        <v>27</v>
      </c>
      <c r="N187" s="48"/>
      <c r="O187" s="48"/>
      <c r="P187" s="48"/>
      <c r="Q187" s="48"/>
    </row>
    <row r="188" spans="1:17">
      <c r="A188" s="43" t="s">
        <v>447</v>
      </c>
      <c r="B188" s="44">
        <v>1</v>
      </c>
      <c r="C188" s="45"/>
      <c r="D188" s="46" t="s">
        <v>448</v>
      </c>
      <c r="E188" s="46" t="s">
        <v>8</v>
      </c>
      <c r="F188" s="46">
        <v>8</v>
      </c>
      <c r="G188" s="46">
        <v>8</v>
      </c>
      <c r="H188" s="46">
        <v>8</v>
      </c>
      <c r="I188" s="46" t="s">
        <v>55</v>
      </c>
      <c r="J188" s="46" t="s">
        <v>48</v>
      </c>
      <c r="K188" s="47" t="s">
        <v>27</v>
      </c>
      <c r="L188" s="47" t="s">
        <v>27</v>
      </c>
      <c r="M188" s="47" t="s">
        <v>27</v>
      </c>
      <c r="N188" s="48"/>
      <c r="O188" s="48"/>
      <c r="P188" s="48"/>
      <c r="Q188" s="48"/>
    </row>
    <row r="189" spans="1:17">
      <c r="A189" s="43" t="s">
        <v>449</v>
      </c>
      <c r="B189" s="44">
        <v>1</v>
      </c>
      <c r="C189" s="45"/>
      <c r="D189" s="46" t="s">
        <v>450</v>
      </c>
      <c r="E189" s="46" t="s">
        <v>8</v>
      </c>
      <c r="F189" s="46">
        <v>3</v>
      </c>
      <c r="G189" s="46">
        <v>4</v>
      </c>
      <c r="H189" s="46">
        <v>8</v>
      </c>
      <c r="I189" s="46" t="s">
        <v>55</v>
      </c>
      <c r="J189" s="46" t="s">
        <v>48</v>
      </c>
      <c r="K189" s="47" t="s">
        <v>27</v>
      </c>
      <c r="L189" s="47" t="s">
        <v>27</v>
      </c>
      <c r="M189" s="47" t="s">
        <v>27</v>
      </c>
      <c r="N189" s="48"/>
      <c r="O189" s="48"/>
      <c r="P189" s="48"/>
      <c r="Q189" s="48"/>
    </row>
    <row r="190" spans="1:17">
      <c r="A190" s="43" t="s">
        <v>451</v>
      </c>
      <c r="B190" s="44">
        <v>1</v>
      </c>
      <c r="C190" s="45"/>
      <c r="D190" s="46" t="s">
        <v>452</v>
      </c>
      <c r="E190" s="46" t="s">
        <v>7</v>
      </c>
      <c r="F190" s="46">
        <v>4</v>
      </c>
      <c r="G190" s="46">
        <v>4</v>
      </c>
      <c r="H190" s="46">
        <v>4</v>
      </c>
      <c r="I190" s="46" t="s">
        <v>55</v>
      </c>
      <c r="J190" s="46" t="s">
        <v>48</v>
      </c>
      <c r="K190" s="47" t="s">
        <v>56</v>
      </c>
      <c r="L190" s="47" t="s">
        <v>56</v>
      </c>
      <c r="M190" s="47" t="s">
        <v>56</v>
      </c>
      <c r="N190" s="48"/>
      <c r="O190" s="48"/>
      <c r="P190" s="48"/>
      <c r="Q190" s="48"/>
    </row>
    <row r="191" spans="1:17">
      <c r="A191" s="43" t="s">
        <v>453</v>
      </c>
      <c r="B191" s="44">
        <v>1</v>
      </c>
      <c r="C191" s="45"/>
      <c r="D191" s="46" t="s">
        <v>454</v>
      </c>
      <c r="E191" s="46" t="s">
        <v>9</v>
      </c>
      <c r="F191" s="46">
        <v>5</v>
      </c>
      <c r="G191" s="46">
        <v>6</v>
      </c>
      <c r="H191" s="46">
        <v>6</v>
      </c>
      <c r="I191" s="46" t="s">
        <v>55</v>
      </c>
      <c r="J191" s="46" t="s">
        <v>48</v>
      </c>
      <c r="K191" s="47" t="s">
        <v>27</v>
      </c>
      <c r="L191" s="47" t="s">
        <v>27</v>
      </c>
      <c r="M191" s="47" t="s">
        <v>27</v>
      </c>
      <c r="N191" s="48"/>
      <c r="O191" s="48"/>
      <c r="P191" s="48"/>
      <c r="Q191" s="48"/>
    </row>
    <row r="192" spans="1:17">
      <c r="A192" s="43" t="s">
        <v>455</v>
      </c>
      <c r="B192" s="44">
        <v>1</v>
      </c>
      <c r="C192" s="45"/>
      <c r="D192" s="46" t="s">
        <v>456</v>
      </c>
      <c r="E192" s="46" t="s">
        <v>8</v>
      </c>
      <c r="F192" s="46">
        <v>9</v>
      </c>
      <c r="G192" s="46">
        <v>9</v>
      </c>
      <c r="H192" s="46" t="s">
        <v>27</v>
      </c>
      <c r="I192" s="46" t="s">
        <v>27</v>
      </c>
      <c r="J192" s="46" t="s">
        <v>27</v>
      </c>
      <c r="K192" s="47" t="s">
        <v>27</v>
      </c>
      <c r="L192" s="47" t="s">
        <v>27</v>
      </c>
      <c r="M192" s="47" t="s">
        <v>27</v>
      </c>
      <c r="N192" s="48"/>
      <c r="O192" s="48"/>
      <c r="P192" s="48"/>
      <c r="Q192" s="48"/>
    </row>
    <row r="193" spans="1:17">
      <c r="A193" s="43" t="s">
        <v>457</v>
      </c>
      <c r="B193" s="44">
        <v>1</v>
      </c>
      <c r="C193" s="45"/>
      <c r="D193" s="46" t="s">
        <v>458</v>
      </c>
      <c r="E193" s="46" t="s">
        <v>7</v>
      </c>
      <c r="F193" s="46">
        <v>5</v>
      </c>
      <c r="G193" s="46">
        <v>5</v>
      </c>
      <c r="H193" s="46">
        <v>5</v>
      </c>
      <c r="I193" s="46" t="s">
        <v>55</v>
      </c>
      <c r="J193" s="46" t="s">
        <v>48</v>
      </c>
      <c r="K193" s="47" t="s">
        <v>56</v>
      </c>
      <c r="L193" s="47" t="s">
        <v>56</v>
      </c>
      <c r="M193" s="47" t="s">
        <v>56</v>
      </c>
      <c r="N193" s="48"/>
      <c r="O193" s="48"/>
      <c r="P193" s="48"/>
      <c r="Q193" s="48"/>
    </row>
    <row r="194" spans="1:17">
      <c r="A194" s="43" t="s">
        <v>459</v>
      </c>
      <c r="B194" s="44">
        <v>1</v>
      </c>
      <c r="C194" s="45"/>
      <c r="D194" s="46" t="s">
        <v>460</v>
      </c>
      <c r="E194" s="50" t="s">
        <v>9</v>
      </c>
      <c r="F194" s="46">
        <v>7</v>
      </c>
      <c r="G194" s="46">
        <v>7</v>
      </c>
      <c r="H194" s="46">
        <v>7</v>
      </c>
      <c r="I194" s="46" t="s">
        <v>55</v>
      </c>
      <c r="J194" s="46" t="s">
        <v>27</v>
      </c>
      <c r="K194" s="47" t="s">
        <v>27</v>
      </c>
      <c r="L194" s="47" t="s">
        <v>27</v>
      </c>
      <c r="M194" s="47" t="s">
        <v>27</v>
      </c>
      <c r="N194" s="48"/>
      <c r="O194" s="48"/>
      <c r="P194" s="48"/>
      <c r="Q194" s="48"/>
    </row>
    <row r="195" spans="1:17">
      <c r="A195" s="43" t="s">
        <v>461</v>
      </c>
      <c r="B195" s="44">
        <v>1</v>
      </c>
      <c r="C195" s="45"/>
      <c r="D195" s="46" t="s">
        <v>462</v>
      </c>
      <c r="E195" s="46" t="s">
        <v>8</v>
      </c>
      <c r="F195" s="46">
        <v>5</v>
      </c>
      <c r="G195" s="46">
        <v>6</v>
      </c>
      <c r="H195" s="46">
        <v>5</v>
      </c>
      <c r="I195" s="46" t="s">
        <v>55</v>
      </c>
      <c r="J195" s="46" t="s">
        <v>48</v>
      </c>
      <c r="K195" s="47" t="s">
        <v>27</v>
      </c>
      <c r="L195" s="47" t="s">
        <v>27</v>
      </c>
      <c r="M195" s="47" t="s">
        <v>27</v>
      </c>
      <c r="N195" s="48"/>
      <c r="O195" s="48"/>
      <c r="P195" s="48"/>
      <c r="Q195" s="48"/>
    </row>
    <row r="196" spans="1:17">
      <c r="A196" s="43" t="s">
        <v>463</v>
      </c>
      <c r="B196" s="44">
        <v>1</v>
      </c>
      <c r="C196" s="45"/>
      <c r="D196" s="46" t="s">
        <v>464</v>
      </c>
      <c r="E196" s="46" t="s">
        <v>8</v>
      </c>
      <c r="F196" s="46">
        <v>5</v>
      </c>
      <c r="G196" s="46">
        <v>6</v>
      </c>
      <c r="H196" s="46">
        <v>5</v>
      </c>
      <c r="I196" s="46" t="s">
        <v>55</v>
      </c>
      <c r="J196" s="46" t="s">
        <v>48</v>
      </c>
      <c r="K196" s="47" t="s">
        <v>27</v>
      </c>
      <c r="L196" s="47" t="s">
        <v>27</v>
      </c>
      <c r="M196" s="47" t="s">
        <v>27</v>
      </c>
      <c r="N196" s="48"/>
      <c r="O196" s="48"/>
      <c r="P196" s="48"/>
      <c r="Q196" s="48"/>
    </row>
    <row r="197" spans="1:17">
      <c r="A197" s="43" t="s">
        <v>465</v>
      </c>
      <c r="B197" s="44">
        <v>1</v>
      </c>
      <c r="C197" s="45"/>
      <c r="D197" s="46" t="s">
        <v>466</v>
      </c>
      <c r="E197" s="46" t="s">
        <v>6</v>
      </c>
      <c r="F197" s="46">
        <v>3</v>
      </c>
      <c r="G197" s="46">
        <v>3</v>
      </c>
      <c r="H197" s="46">
        <v>5</v>
      </c>
      <c r="I197" s="46" t="s">
        <v>55</v>
      </c>
      <c r="J197" s="46" t="s">
        <v>48</v>
      </c>
      <c r="K197" s="47" t="s">
        <v>56</v>
      </c>
      <c r="L197" s="47" t="s">
        <v>56</v>
      </c>
      <c r="M197" s="47" t="s">
        <v>56</v>
      </c>
      <c r="N197" s="48"/>
      <c r="O197" s="48"/>
      <c r="P197" s="48"/>
      <c r="Q197" s="48"/>
    </row>
    <row r="198" spans="1:17">
      <c r="A198" s="43" t="s">
        <v>467</v>
      </c>
      <c r="B198" s="44">
        <v>1</v>
      </c>
      <c r="C198" s="45"/>
      <c r="D198" s="46" t="s">
        <v>468</v>
      </c>
      <c r="E198" s="46" t="s">
        <v>6</v>
      </c>
      <c r="F198" s="46">
        <v>3</v>
      </c>
      <c r="G198" s="46">
        <v>3</v>
      </c>
      <c r="H198" s="46">
        <v>4</v>
      </c>
      <c r="I198" s="46" t="s">
        <v>55</v>
      </c>
      <c r="J198" s="46" t="s">
        <v>48</v>
      </c>
      <c r="K198" s="47" t="s">
        <v>56</v>
      </c>
      <c r="L198" s="47" t="s">
        <v>56</v>
      </c>
      <c r="M198" s="47" t="s">
        <v>56</v>
      </c>
      <c r="N198" s="48"/>
      <c r="O198" s="48"/>
      <c r="P198" s="48"/>
      <c r="Q198" s="48"/>
    </row>
    <row r="199" spans="1:17">
      <c r="A199" s="43" t="s">
        <v>469</v>
      </c>
      <c r="B199" s="44">
        <v>1</v>
      </c>
      <c r="C199" s="45"/>
      <c r="D199" s="46" t="s">
        <v>470</v>
      </c>
      <c r="E199" s="46" t="s">
        <v>5</v>
      </c>
      <c r="F199" s="46">
        <v>5</v>
      </c>
      <c r="G199" s="46">
        <v>5</v>
      </c>
      <c r="H199" s="46" t="s">
        <v>27</v>
      </c>
      <c r="I199" s="46" t="s">
        <v>27</v>
      </c>
      <c r="J199" s="46" t="s">
        <v>27</v>
      </c>
      <c r="K199" s="47" t="s">
        <v>27</v>
      </c>
      <c r="L199" s="47" t="s">
        <v>27</v>
      </c>
      <c r="M199" s="47" t="s">
        <v>27</v>
      </c>
      <c r="N199" s="48"/>
      <c r="O199" s="48"/>
      <c r="P199" s="48"/>
      <c r="Q199" s="48"/>
    </row>
    <row r="200" spans="1:17">
      <c r="A200" s="43" t="s">
        <v>471</v>
      </c>
      <c r="B200" s="44">
        <v>1</v>
      </c>
      <c r="C200" s="45"/>
      <c r="D200" s="46" t="s">
        <v>472</v>
      </c>
      <c r="E200" s="46" t="s">
        <v>7</v>
      </c>
      <c r="F200" s="46">
        <v>8</v>
      </c>
      <c r="G200" s="46">
        <v>10</v>
      </c>
      <c r="H200" s="46" t="s">
        <v>27</v>
      </c>
      <c r="I200" s="46" t="s">
        <v>27</v>
      </c>
      <c r="J200" s="46" t="s">
        <v>27</v>
      </c>
      <c r="K200" s="47" t="s">
        <v>27</v>
      </c>
      <c r="L200" s="47" t="s">
        <v>27</v>
      </c>
      <c r="M200" s="47" t="s">
        <v>27</v>
      </c>
      <c r="N200" s="48"/>
      <c r="O200" s="48"/>
      <c r="P200" s="48"/>
      <c r="Q200" s="48"/>
    </row>
    <row r="201" spans="1:17">
      <c r="A201" s="43" t="s">
        <v>473</v>
      </c>
      <c r="B201" s="44">
        <v>1</v>
      </c>
      <c r="C201" s="45"/>
      <c r="D201" s="46" t="s">
        <v>474</v>
      </c>
      <c r="E201" s="46" t="s">
        <v>7</v>
      </c>
      <c r="F201" s="46" t="s">
        <v>52</v>
      </c>
      <c r="G201" s="46">
        <v>5</v>
      </c>
      <c r="H201" s="46">
        <v>6</v>
      </c>
      <c r="I201" s="46" t="s">
        <v>55</v>
      </c>
      <c r="J201" s="46" t="s">
        <v>48</v>
      </c>
      <c r="K201" s="47" t="s">
        <v>27</v>
      </c>
      <c r="L201" s="47" t="s">
        <v>27</v>
      </c>
      <c r="M201" s="47" t="s">
        <v>27</v>
      </c>
      <c r="N201" s="48"/>
      <c r="O201" s="48"/>
      <c r="P201" s="48"/>
      <c r="Q201" s="48"/>
    </row>
    <row r="202" spans="1:17">
      <c r="A202" s="43" t="s">
        <v>475</v>
      </c>
      <c r="B202" s="44">
        <v>1</v>
      </c>
      <c r="C202" s="45"/>
      <c r="D202" s="46" t="s">
        <v>476</v>
      </c>
      <c r="E202" s="46" t="s">
        <v>7</v>
      </c>
      <c r="F202" s="46">
        <v>5</v>
      </c>
      <c r="G202" s="46">
        <v>5</v>
      </c>
      <c r="H202" s="46">
        <v>7</v>
      </c>
      <c r="I202" s="46" t="s">
        <v>55</v>
      </c>
      <c r="J202" s="46" t="s">
        <v>48</v>
      </c>
      <c r="K202" s="47" t="s">
        <v>56</v>
      </c>
      <c r="L202" s="47" t="s">
        <v>56</v>
      </c>
      <c r="M202" s="47" t="s">
        <v>56</v>
      </c>
      <c r="N202" s="48"/>
      <c r="O202" s="48"/>
      <c r="P202" s="48"/>
      <c r="Q202" s="48"/>
    </row>
    <row r="203" spans="1:17">
      <c r="A203" s="43" t="s">
        <v>477</v>
      </c>
      <c r="B203" s="44">
        <v>1</v>
      </c>
      <c r="C203" s="45"/>
      <c r="D203" s="46" t="s">
        <v>478</v>
      </c>
      <c r="E203" s="46" t="s">
        <v>8</v>
      </c>
      <c r="F203" s="46">
        <v>4</v>
      </c>
      <c r="G203" s="46">
        <v>5</v>
      </c>
      <c r="H203" s="46">
        <v>4</v>
      </c>
      <c r="I203" s="46" t="s">
        <v>55</v>
      </c>
      <c r="J203" s="46" t="s">
        <v>48</v>
      </c>
      <c r="K203" s="47" t="s">
        <v>27</v>
      </c>
      <c r="L203" s="47" t="s">
        <v>27</v>
      </c>
      <c r="M203" s="47" t="s">
        <v>27</v>
      </c>
      <c r="N203" s="48"/>
      <c r="O203" s="48"/>
      <c r="P203" s="48"/>
      <c r="Q203" s="48"/>
    </row>
    <row r="204" spans="1:17">
      <c r="A204" s="43" t="s">
        <v>479</v>
      </c>
      <c r="B204" s="44">
        <v>1</v>
      </c>
      <c r="C204" s="45"/>
      <c r="D204" s="46" t="s">
        <v>480</v>
      </c>
      <c r="E204" s="46" t="s">
        <v>8</v>
      </c>
      <c r="F204" s="46">
        <v>6</v>
      </c>
      <c r="G204" s="46">
        <v>10</v>
      </c>
      <c r="H204" s="46" t="s">
        <v>27</v>
      </c>
      <c r="I204" s="46" t="s">
        <v>27</v>
      </c>
      <c r="J204" s="46" t="s">
        <v>27</v>
      </c>
      <c r="K204" s="47" t="s">
        <v>27</v>
      </c>
      <c r="L204" s="47" t="s">
        <v>27</v>
      </c>
      <c r="M204" s="47" t="s">
        <v>27</v>
      </c>
      <c r="N204" s="48"/>
      <c r="O204" s="48"/>
      <c r="P204" s="48"/>
      <c r="Q204" s="48"/>
    </row>
    <row r="205" spans="1:17">
      <c r="A205" s="43" t="s">
        <v>481</v>
      </c>
      <c r="B205" s="44">
        <v>1</v>
      </c>
      <c r="C205" s="45"/>
      <c r="D205" s="46" t="s">
        <v>482</v>
      </c>
      <c r="E205" s="46" t="s">
        <v>8</v>
      </c>
      <c r="F205" s="46">
        <v>4</v>
      </c>
      <c r="G205" s="46">
        <v>5</v>
      </c>
      <c r="H205" s="46">
        <v>5</v>
      </c>
      <c r="I205" s="46" t="s">
        <v>55</v>
      </c>
      <c r="J205" s="46" t="s">
        <v>48</v>
      </c>
      <c r="K205" s="47" t="s">
        <v>27</v>
      </c>
      <c r="L205" s="47" t="s">
        <v>27</v>
      </c>
      <c r="M205" s="47" t="s">
        <v>27</v>
      </c>
      <c r="N205" s="48"/>
      <c r="O205" s="48"/>
      <c r="P205" s="48"/>
      <c r="Q205" s="48"/>
    </row>
    <row r="206" spans="1:17">
      <c r="A206" s="43" t="s">
        <v>483</v>
      </c>
      <c r="B206" s="44">
        <v>1</v>
      </c>
      <c r="C206" s="45"/>
      <c r="D206" s="46" t="s">
        <v>484</v>
      </c>
      <c r="E206" s="46" t="s">
        <v>8</v>
      </c>
      <c r="F206" s="46">
        <v>6</v>
      </c>
      <c r="G206" s="46">
        <v>7</v>
      </c>
      <c r="H206" s="46" t="s">
        <v>27</v>
      </c>
      <c r="I206" s="46" t="s">
        <v>27</v>
      </c>
      <c r="J206" s="46" t="s">
        <v>27</v>
      </c>
      <c r="K206" s="47" t="s">
        <v>27</v>
      </c>
      <c r="L206" s="47" t="s">
        <v>27</v>
      </c>
      <c r="M206" s="47" t="s">
        <v>27</v>
      </c>
      <c r="N206" s="48"/>
      <c r="O206" s="48"/>
      <c r="P206" s="48"/>
      <c r="Q206" s="48"/>
    </row>
    <row r="207" spans="1:17">
      <c r="A207" s="43" t="s">
        <v>485</v>
      </c>
      <c r="B207" s="44">
        <v>1</v>
      </c>
      <c r="C207" s="45"/>
      <c r="D207" s="46" t="s">
        <v>486</v>
      </c>
      <c r="E207" s="50" t="s">
        <v>9</v>
      </c>
      <c r="F207" s="46">
        <v>4</v>
      </c>
      <c r="G207" s="46">
        <v>5</v>
      </c>
      <c r="H207" s="46" t="s">
        <v>27</v>
      </c>
      <c r="I207" s="46" t="s">
        <v>27</v>
      </c>
      <c r="J207" s="46" t="s">
        <v>48</v>
      </c>
      <c r="K207" s="47" t="s">
        <v>27</v>
      </c>
      <c r="L207" s="47" t="s">
        <v>27</v>
      </c>
      <c r="M207" s="47" t="s">
        <v>27</v>
      </c>
      <c r="N207" s="48"/>
      <c r="O207" s="48"/>
      <c r="P207" s="48"/>
      <c r="Q207" s="48"/>
    </row>
    <row r="208" spans="1:17">
      <c r="A208" s="43" t="s">
        <v>487</v>
      </c>
      <c r="B208" s="44">
        <v>1</v>
      </c>
      <c r="C208" s="45"/>
      <c r="D208" s="46" t="s">
        <v>488</v>
      </c>
      <c r="E208" s="46" t="s">
        <v>8</v>
      </c>
      <c r="F208" s="46">
        <v>4</v>
      </c>
      <c r="G208" s="46">
        <v>4</v>
      </c>
      <c r="H208" s="46">
        <v>6</v>
      </c>
      <c r="I208" s="46" t="s">
        <v>55</v>
      </c>
      <c r="J208" s="46" t="s">
        <v>27</v>
      </c>
      <c r="K208" s="47" t="s">
        <v>27</v>
      </c>
      <c r="L208" s="47" t="s">
        <v>27</v>
      </c>
      <c r="M208" s="47" t="s">
        <v>27</v>
      </c>
      <c r="N208" s="48"/>
      <c r="O208" s="48"/>
      <c r="P208" s="48"/>
      <c r="Q208" s="48"/>
    </row>
    <row r="209" spans="1:17">
      <c r="A209" s="43" t="s">
        <v>489</v>
      </c>
      <c r="B209" s="44">
        <v>1</v>
      </c>
      <c r="C209" s="45"/>
      <c r="D209" s="46" t="s">
        <v>490</v>
      </c>
      <c r="E209" s="46" t="s">
        <v>6</v>
      </c>
      <c r="F209" s="46" t="s">
        <v>113</v>
      </c>
      <c r="G209" s="46" t="s">
        <v>115</v>
      </c>
      <c r="H209" s="46">
        <v>14</v>
      </c>
      <c r="I209" s="46" t="s">
        <v>55</v>
      </c>
      <c r="J209" s="46" t="s">
        <v>48</v>
      </c>
      <c r="K209" s="47" t="s">
        <v>27</v>
      </c>
      <c r="L209" s="47" t="s">
        <v>27</v>
      </c>
      <c r="M209" s="47" t="s">
        <v>27</v>
      </c>
      <c r="N209" s="48"/>
      <c r="O209" s="48"/>
      <c r="P209" s="48"/>
      <c r="Q209" s="48"/>
    </row>
    <row r="210" spans="1:17">
      <c r="A210" s="43" t="s">
        <v>491</v>
      </c>
      <c r="B210" s="44">
        <v>1</v>
      </c>
      <c r="C210" s="45"/>
      <c r="D210" s="46" t="s">
        <v>492</v>
      </c>
      <c r="E210" s="46" t="s">
        <v>7</v>
      </c>
      <c r="F210" s="46">
        <v>10</v>
      </c>
      <c r="G210" s="46">
        <v>10</v>
      </c>
      <c r="H210" s="46" t="s">
        <v>27</v>
      </c>
      <c r="I210" s="46" t="s">
        <v>27</v>
      </c>
      <c r="J210" s="46" t="s">
        <v>27</v>
      </c>
      <c r="K210" s="47" t="s">
        <v>27</v>
      </c>
      <c r="L210" s="47" t="s">
        <v>27</v>
      </c>
      <c r="M210" s="47" t="s">
        <v>27</v>
      </c>
      <c r="N210" s="48"/>
      <c r="O210" s="48"/>
      <c r="P210" s="48"/>
      <c r="Q210" s="48"/>
    </row>
    <row r="211" spans="1:17">
      <c r="A211" s="43" t="s">
        <v>493</v>
      </c>
      <c r="B211" s="44">
        <v>1</v>
      </c>
      <c r="C211" s="45"/>
      <c r="D211" s="46" t="s">
        <v>494</v>
      </c>
      <c r="E211" s="46" t="s">
        <v>6</v>
      </c>
      <c r="F211" s="46">
        <v>4</v>
      </c>
      <c r="G211" s="46">
        <v>5</v>
      </c>
      <c r="H211" s="46" t="s">
        <v>115</v>
      </c>
      <c r="I211" s="46" t="s">
        <v>55</v>
      </c>
      <c r="J211" s="46" t="s">
        <v>48</v>
      </c>
      <c r="K211" s="47" t="s">
        <v>27</v>
      </c>
      <c r="L211" s="47" t="s">
        <v>27</v>
      </c>
      <c r="M211" s="47" t="s">
        <v>27</v>
      </c>
      <c r="N211" s="48"/>
      <c r="O211" s="48"/>
      <c r="P211" s="48"/>
      <c r="Q211" s="48"/>
    </row>
    <row r="212" spans="1:17">
      <c r="A212" s="43" t="s">
        <v>495</v>
      </c>
      <c r="B212" s="44">
        <v>1</v>
      </c>
      <c r="C212" s="45"/>
      <c r="D212" s="46" t="s">
        <v>496</v>
      </c>
      <c r="E212" s="46" t="s">
        <v>8</v>
      </c>
      <c r="F212" s="46">
        <v>5</v>
      </c>
      <c r="G212" s="46">
        <v>6</v>
      </c>
      <c r="H212" s="46">
        <v>5</v>
      </c>
      <c r="I212" s="46" t="s">
        <v>55</v>
      </c>
      <c r="J212" s="46" t="s">
        <v>48</v>
      </c>
      <c r="K212" s="47" t="s">
        <v>27</v>
      </c>
      <c r="L212" s="47" t="s">
        <v>27</v>
      </c>
      <c r="M212" s="47" t="s">
        <v>27</v>
      </c>
      <c r="N212" s="48"/>
      <c r="O212" s="48"/>
      <c r="P212" s="48"/>
      <c r="Q212" s="48"/>
    </row>
    <row r="213" spans="1:17">
      <c r="A213" s="43" t="s">
        <v>497</v>
      </c>
      <c r="B213" s="44">
        <v>1</v>
      </c>
      <c r="C213" s="45"/>
      <c r="D213" s="46" t="s">
        <v>498</v>
      </c>
      <c r="E213" s="46" t="s">
        <v>4</v>
      </c>
      <c r="F213" s="46">
        <v>2</v>
      </c>
      <c r="G213" s="46">
        <v>4</v>
      </c>
      <c r="H213" s="46">
        <v>4</v>
      </c>
      <c r="I213" s="46" t="s">
        <v>55</v>
      </c>
      <c r="J213" s="46" t="s">
        <v>48</v>
      </c>
      <c r="K213" s="47" t="s">
        <v>27</v>
      </c>
      <c r="L213" s="47" t="s">
        <v>27</v>
      </c>
      <c r="M213" s="47" t="s">
        <v>27</v>
      </c>
      <c r="N213" s="48"/>
      <c r="O213" s="48"/>
      <c r="P213" s="48"/>
      <c r="Q213" s="48"/>
    </row>
    <row r="214" spans="1:17">
      <c r="A214" s="43" t="s">
        <v>499</v>
      </c>
      <c r="B214" s="44">
        <v>1</v>
      </c>
      <c r="C214" s="45"/>
      <c r="D214" s="46" t="s">
        <v>500</v>
      </c>
      <c r="E214" s="46" t="s">
        <v>7</v>
      </c>
      <c r="F214" s="46">
        <v>4</v>
      </c>
      <c r="G214" s="46">
        <v>5</v>
      </c>
      <c r="H214" s="46" t="s">
        <v>27</v>
      </c>
      <c r="I214" s="46" t="s">
        <v>27</v>
      </c>
      <c r="J214" s="46" t="s">
        <v>48</v>
      </c>
      <c r="K214" s="47" t="s">
        <v>27</v>
      </c>
      <c r="L214" s="47" t="s">
        <v>27</v>
      </c>
      <c r="M214" s="47" t="s">
        <v>27</v>
      </c>
      <c r="N214" s="48"/>
      <c r="O214" s="48"/>
      <c r="P214" s="48"/>
      <c r="Q214" s="48"/>
    </row>
    <row r="215" spans="1:17">
      <c r="A215" s="43" t="s">
        <v>501</v>
      </c>
      <c r="B215" s="44">
        <v>1</v>
      </c>
      <c r="C215" s="45"/>
      <c r="D215" s="46" t="s">
        <v>502</v>
      </c>
      <c r="E215" s="46" t="s">
        <v>7</v>
      </c>
      <c r="F215" s="46">
        <v>5</v>
      </c>
      <c r="G215" s="46">
        <v>7</v>
      </c>
      <c r="H215" s="46" t="s">
        <v>27</v>
      </c>
      <c r="I215" s="46" t="s">
        <v>27</v>
      </c>
      <c r="J215" s="46" t="s">
        <v>27</v>
      </c>
      <c r="K215" s="47" t="s">
        <v>27</v>
      </c>
      <c r="L215" s="47" t="s">
        <v>27</v>
      </c>
      <c r="M215" s="47" t="s">
        <v>27</v>
      </c>
      <c r="N215" s="48"/>
      <c r="O215" s="48"/>
      <c r="P215" s="48"/>
      <c r="Q215" s="48"/>
    </row>
    <row r="216" spans="1:17">
      <c r="A216" s="43" t="s">
        <v>503</v>
      </c>
      <c r="B216" s="44">
        <v>1</v>
      </c>
      <c r="C216" s="45"/>
      <c r="D216" s="46" t="s">
        <v>504</v>
      </c>
      <c r="E216" s="46" t="s">
        <v>6</v>
      </c>
      <c r="F216" s="46">
        <v>3</v>
      </c>
      <c r="G216" s="46">
        <v>3</v>
      </c>
      <c r="H216" s="46">
        <v>5</v>
      </c>
      <c r="I216" s="46" t="s">
        <v>55</v>
      </c>
      <c r="J216" s="46" t="s">
        <v>48</v>
      </c>
      <c r="K216" s="47" t="s">
        <v>27</v>
      </c>
      <c r="L216" s="47" t="s">
        <v>27</v>
      </c>
      <c r="M216" s="47" t="s">
        <v>56</v>
      </c>
      <c r="N216" s="48"/>
      <c r="O216" s="48"/>
      <c r="P216" s="48"/>
      <c r="Q216" s="48"/>
    </row>
    <row r="217" spans="1:17">
      <c r="A217" s="43" t="s">
        <v>505</v>
      </c>
      <c r="B217" s="44">
        <v>1</v>
      </c>
      <c r="C217" s="45"/>
      <c r="D217" s="46" t="s">
        <v>506</v>
      </c>
      <c r="E217" s="46" t="s">
        <v>5</v>
      </c>
      <c r="F217" s="46">
        <v>3</v>
      </c>
      <c r="G217" s="46">
        <v>4</v>
      </c>
      <c r="H217" s="46">
        <v>4</v>
      </c>
      <c r="I217" s="46" t="s">
        <v>55</v>
      </c>
      <c r="J217" s="46" t="s">
        <v>48</v>
      </c>
      <c r="K217" s="47" t="s">
        <v>27</v>
      </c>
      <c r="L217" s="47" t="s">
        <v>27</v>
      </c>
      <c r="M217" s="47" t="s">
        <v>27</v>
      </c>
      <c r="N217" s="48"/>
      <c r="O217" s="48"/>
      <c r="P217" s="48"/>
      <c r="Q217" s="48"/>
    </row>
    <row r="218" spans="1:17">
      <c r="A218" s="43" t="s">
        <v>507</v>
      </c>
      <c r="B218" s="44">
        <v>1</v>
      </c>
      <c r="C218" s="45"/>
      <c r="D218" s="46" t="s">
        <v>508</v>
      </c>
      <c r="E218" s="46" t="s">
        <v>7</v>
      </c>
      <c r="F218" s="46">
        <v>5</v>
      </c>
      <c r="G218" s="46">
        <v>6</v>
      </c>
      <c r="H218" s="46">
        <v>6</v>
      </c>
      <c r="I218" s="46" t="s">
        <v>55</v>
      </c>
      <c r="J218" s="46" t="s">
        <v>48</v>
      </c>
      <c r="K218" s="47" t="s">
        <v>27</v>
      </c>
      <c r="L218" s="47" t="s">
        <v>56</v>
      </c>
      <c r="M218" s="47" t="s">
        <v>56</v>
      </c>
      <c r="N218" s="48"/>
      <c r="O218" s="48"/>
      <c r="P218" s="48"/>
      <c r="Q218" s="48"/>
    </row>
    <row r="219" spans="1:17">
      <c r="A219" s="43" t="s">
        <v>509</v>
      </c>
      <c r="B219" s="44">
        <v>1</v>
      </c>
      <c r="C219" s="45"/>
      <c r="D219" s="46" t="s">
        <v>510</v>
      </c>
      <c r="E219" s="46" t="s">
        <v>8</v>
      </c>
      <c r="F219" s="46">
        <v>5</v>
      </c>
      <c r="G219" s="46">
        <v>7</v>
      </c>
      <c r="H219" s="46">
        <v>6</v>
      </c>
      <c r="I219" s="46" t="s">
        <v>55</v>
      </c>
      <c r="J219" s="46" t="s">
        <v>48</v>
      </c>
      <c r="K219" s="47" t="s">
        <v>27</v>
      </c>
      <c r="L219" s="47" t="s">
        <v>27</v>
      </c>
      <c r="M219" s="47" t="s">
        <v>27</v>
      </c>
      <c r="N219" s="48"/>
      <c r="O219" s="48"/>
      <c r="P219" s="48"/>
      <c r="Q219" s="48"/>
    </row>
    <row r="220" spans="1:17">
      <c r="A220" s="43" t="s">
        <v>511</v>
      </c>
      <c r="B220" s="44">
        <v>1</v>
      </c>
      <c r="C220" s="45"/>
      <c r="D220" s="46" t="s">
        <v>512</v>
      </c>
      <c r="E220" s="46" t="s">
        <v>8</v>
      </c>
      <c r="F220" s="46">
        <v>5</v>
      </c>
      <c r="G220" s="46">
        <v>6</v>
      </c>
      <c r="H220" s="46">
        <v>5</v>
      </c>
      <c r="I220" s="46" t="s">
        <v>55</v>
      </c>
      <c r="J220" s="46" t="s">
        <v>48</v>
      </c>
      <c r="K220" s="47" t="s">
        <v>27</v>
      </c>
      <c r="L220" s="47" t="s">
        <v>27</v>
      </c>
      <c r="M220" s="47" t="s">
        <v>27</v>
      </c>
      <c r="N220" s="48"/>
      <c r="O220" s="48"/>
      <c r="P220" s="48"/>
      <c r="Q220" s="48"/>
    </row>
    <row r="221" spans="1:17">
      <c r="A221" s="43" t="s">
        <v>513</v>
      </c>
      <c r="B221" s="44">
        <v>1</v>
      </c>
      <c r="C221" s="45"/>
    </row>
    <row r="222" spans="1:17">
      <c r="A222" s="43" t="s">
        <v>514</v>
      </c>
      <c r="B222" s="44">
        <v>1</v>
      </c>
      <c r="C222" s="45"/>
    </row>
    <row r="223" spans="1:17">
      <c r="A223" s="43" t="s">
        <v>515</v>
      </c>
      <c r="B223" s="44">
        <v>1</v>
      </c>
      <c r="C223" s="45"/>
    </row>
    <row r="224" spans="1:17">
      <c r="A224" s="43" t="s">
        <v>516</v>
      </c>
      <c r="B224" s="44">
        <v>1</v>
      </c>
      <c r="C224" s="45"/>
    </row>
    <row r="225" spans="1:3">
      <c r="A225" s="43" t="s">
        <v>517</v>
      </c>
      <c r="B225" s="44">
        <v>1</v>
      </c>
      <c r="C225" s="45"/>
    </row>
    <row r="226" spans="1:3">
      <c r="A226" s="43" t="s">
        <v>518</v>
      </c>
      <c r="B226" s="44">
        <v>1</v>
      </c>
      <c r="C226" s="45"/>
    </row>
    <row r="227" spans="1:3">
      <c r="A227" s="43" t="s">
        <v>519</v>
      </c>
      <c r="B227" s="44">
        <v>1</v>
      </c>
      <c r="C227" s="45"/>
    </row>
    <row r="228" spans="1:3">
      <c r="A228" s="43" t="s">
        <v>520</v>
      </c>
      <c r="B228" s="44">
        <v>1</v>
      </c>
      <c r="C228" s="45"/>
    </row>
    <row r="229" spans="1:3">
      <c r="A229" s="43" t="s">
        <v>521</v>
      </c>
      <c r="B229" s="44">
        <v>1</v>
      </c>
      <c r="C229" s="45"/>
    </row>
    <row r="230" spans="1:3">
      <c r="A230" s="43" t="s">
        <v>522</v>
      </c>
      <c r="B230" s="44">
        <v>1</v>
      </c>
      <c r="C230" s="45"/>
    </row>
    <row r="231" spans="1:3">
      <c r="A231" s="43" t="s">
        <v>523</v>
      </c>
      <c r="B231" s="44">
        <v>1</v>
      </c>
      <c r="C231" s="45"/>
    </row>
    <row r="232" spans="1:3">
      <c r="A232" s="43" t="s">
        <v>524</v>
      </c>
      <c r="B232" s="44">
        <v>1</v>
      </c>
      <c r="C232" s="45"/>
    </row>
    <row r="233" spans="1:3">
      <c r="A233" s="43" t="s">
        <v>525</v>
      </c>
      <c r="B233" s="44">
        <v>1</v>
      </c>
      <c r="C233" s="45"/>
    </row>
    <row r="234" spans="1:3">
      <c r="A234" s="43" t="s">
        <v>526</v>
      </c>
      <c r="B234" s="44">
        <v>1</v>
      </c>
      <c r="C234" s="45"/>
    </row>
    <row r="235" spans="1:3">
      <c r="A235" s="43" t="s">
        <v>527</v>
      </c>
      <c r="B235" s="44">
        <v>1</v>
      </c>
      <c r="C235" s="45"/>
    </row>
    <row r="236" spans="1:3">
      <c r="A236" s="43" t="s">
        <v>528</v>
      </c>
      <c r="B236" s="44">
        <v>1</v>
      </c>
      <c r="C236" s="45"/>
    </row>
    <row r="237" spans="1:3">
      <c r="A237" s="43" t="s">
        <v>529</v>
      </c>
      <c r="B237" s="44">
        <v>1</v>
      </c>
      <c r="C237" s="45"/>
    </row>
    <row r="238" spans="1:3">
      <c r="A238" s="43" t="s">
        <v>530</v>
      </c>
      <c r="B238" s="44">
        <v>1</v>
      </c>
      <c r="C238" s="45"/>
    </row>
    <row r="239" spans="1:3">
      <c r="A239" s="43" t="s">
        <v>531</v>
      </c>
      <c r="B239" s="44">
        <v>1</v>
      </c>
      <c r="C239" s="45"/>
    </row>
    <row r="240" spans="1:3">
      <c r="A240" s="43" t="s">
        <v>532</v>
      </c>
      <c r="B240" s="44">
        <v>1</v>
      </c>
      <c r="C240" s="45"/>
    </row>
    <row r="241" spans="1:3">
      <c r="A241" s="43" t="s">
        <v>533</v>
      </c>
      <c r="B241" s="44">
        <v>1</v>
      </c>
      <c r="C241" s="45"/>
    </row>
    <row r="242" spans="1:3">
      <c r="A242" s="43" t="s">
        <v>534</v>
      </c>
      <c r="B242" s="44">
        <v>1</v>
      </c>
      <c r="C242" s="45"/>
    </row>
    <row r="243" spans="1:3">
      <c r="A243" s="43" t="s">
        <v>535</v>
      </c>
      <c r="B243" s="44">
        <v>1</v>
      </c>
      <c r="C243" s="45"/>
    </row>
    <row r="244" spans="1:3">
      <c r="A244" s="43" t="s">
        <v>536</v>
      </c>
      <c r="B244" s="44">
        <v>1</v>
      </c>
      <c r="C244" s="45"/>
    </row>
    <row r="245" spans="1:3">
      <c r="A245" s="43" t="s">
        <v>537</v>
      </c>
      <c r="B245" s="44">
        <v>1</v>
      </c>
      <c r="C245" s="45"/>
    </row>
    <row r="246" spans="1:3">
      <c r="A246" s="43" t="s">
        <v>538</v>
      </c>
      <c r="B246" s="44">
        <v>1</v>
      </c>
      <c r="C246" s="45"/>
    </row>
    <row r="247" spans="1:3">
      <c r="A247" s="43" t="s">
        <v>539</v>
      </c>
      <c r="B247" s="44">
        <v>1</v>
      </c>
      <c r="C247" s="45"/>
    </row>
    <row r="248" spans="1:3">
      <c r="A248" s="43" t="s">
        <v>540</v>
      </c>
      <c r="B248" s="44">
        <v>1</v>
      </c>
      <c r="C248" s="45"/>
    </row>
    <row r="249" spans="1:3">
      <c r="A249" s="43" t="s">
        <v>541</v>
      </c>
      <c r="B249" s="44">
        <v>1</v>
      </c>
      <c r="C249" s="45"/>
    </row>
    <row r="250" spans="1:3">
      <c r="A250" s="43" t="s">
        <v>542</v>
      </c>
      <c r="B250" s="44">
        <v>1</v>
      </c>
      <c r="C250" s="45"/>
    </row>
    <row r="251" spans="1:3">
      <c r="A251" s="43" t="s">
        <v>543</v>
      </c>
      <c r="B251" s="44">
        <v>1</v>
      </c>
      <c r="C251" s="45"/>
    </row>
    <row r="252" spans="1:3">
      <c r="A252" s="43" t="s">
        <v>544</v>
      </c>
      <c r="B252" s="44">
        <v>1</v>
      </c>
      <c r="C252" s="45"/>
    </row>
    <row r="253" spans="1:3">
      <c r="A253" s="43" t="s">
        <v>545</v>
      </c>
      <c r="B253" s="44">
        <v>1</v>
      </c>
      <c r="C253" s="45"/>
    </row>
    <row r="254" spans="1:3">
      <c r="A254" s="43" t="s">
        <v>546</v>
      </c>
      <c r="B254" s="44">
        <v>1</v>
      </c>
      <c r="C254" s="45"/>
    </row>
    <row r="255" spans="1:3">
      <c r="A255" s="43" t="s">
        <v>547</v>
      </c>
      <c r="B255" s="44">
        <v>1</v>
      </c>
      <c r="C255" s="45"/>
    </row>
    <row r="256" spans="1:3">
      <c r="A256" s="43" t="s">
        <v>548</v>
      </c>
      <c r="B256" s="44">
        <v>1</v>
      </c>
      <c r="C256" s="45"/>
    </row>
    <row r="257" spans="1:3">
      <c r="A257" s="43" t="s">
        <v>549</v>
      </c>
      <c r="B257" s="44">
        <v>1</v>
      </c>
      <c r="C257" s="45"/>
    </row>
    <row r="258" spans="1:3">
      <c r="A258" s="43" t="s">
        <v>550</v>
      </c>
      <c r="B258" s="44">
        <v>1</v>
      </c>
      <c r="C258" s="45"/>
    </row>
    <row r="259" spans="1:3">
      <c r="A259" s="43" t="s">
        <v>551</v>
      </c>
      <c r="B259" s="44">
        <v>1</v>
      </c>
      <c r="C259" s="45"/>
    </row>
    <row r="260" spans="1:3">
      <c r="A260" s="43" t="s">
        <v>552</v>
      </c>
      <c r="B260" s="44">
        <v>1</v>
      </c>
      <c r="C260" s="45"/>
    </row>
    <row r="261" spans="1:3">
      <c r="A261" s="43" t="s">
        <v>553</v>
      </c>
      <c r="B261" s="44">
        <v>1</v>
      </c>
      <c r="C261" s="45"/>
    </row>
    <row r="262" spans="1:3">
      <c r="A262" s="43" t="s">
        <v>554</v>
      </c>
      <c r="B262" s="44">
        <v>1</v>
      </c>
      <c r="C262" s="45"/>
    </row>
    <row r="263" spans="1:3">
      <c r="A263" s="43" t="s">
        <v>555</v>
      </c>
      <c r="B263" s="44">
        <v>1</v>
      </c>
      <c r="C263" s="45"/>
    </row>
    <row r="264" spans="1:3">
      <c r="A264" s="43" t="s">
        <v>556</v>
      </c>
      <c r="B264" s="44">
        <v>1</v>
      </c>
      <c r="C264" s="45"/>
    </row>
    <row r="265" spans="1:3">
      <c r="A265" s="43" t="s">
        <v>557</v>
      </c>
      <c r="B265" s="44">
        <v>1</v>
      </c>
      <c r="C265" s="45"/>
    </row>
    <row r="266" spans="1:3">
      <c r="A266" s="43" t="s">
        <v>558</v>
      </c>
      <c r="B266" s="44">
        <v>1</v>
      </c>
      <c r="C266" s="45"/>
    </row>
    <row r="267" spans="1:3">
      <c r="A267" s="43" t="s">
        <v>559</v>
      </c>
      <c r="B267" s="44">
        <v>1</v>
      </c>
      <c r="C267" s="45"/>
    </row>
    <row r="268" spans="1:3">
      <c r="A268" s="43" t="s">
        <v>560</v>
      </c>
      <c r="B268" s="44">
        <v>1</v>
      </c>
      <c r="C268" s="45"/>
    </row>
    <row r="269" spans="1:3">
      <c r="A269" s="43" t="s">
        <v>561</v>
      </c>
      <c r="B269" s="44">
        <v>1</v>
      </c>
      <c r="C269" s="45"/>
    </row>
    <row r="270" spans="1:3">
      <c r="A270" s="43" t="s">
        <v>562</v>
      </c>
      <c r="B270" s="44">
        <v>1</v>
      </c>
      <c r="C270" s="45"/>
    </row>
    <row r="271" spans="1:3">
      <c r="A271" s="43" t="s">
        <v>563</v>
      </c>
      <c r="B271" s="44">
        <v>1</v>
      </c>
      <c r="C271" s="45"/>
    </row>
    <row r="272" spans="1:3">
      <c r="A272" s="43" t="s">
        <v>564</v>
      </c>
      <c r="B272" s="44">
        <v>1</v>
      </c>
      <c r="C272" s="45"/>
    </row>
    <row r="273" spans="1:3">
      <c r="A273" s="43" t="s">
        <v>565</v>
      </c>
      <c r="B273" s="44">
        <v>1</v>
      </c>
      <c r="C273" s="45"/>
    </row>
    <row r="274" spans="1:3">
      <c r="A274" s="43" t="s">
        <v>566</v>
      </c>
      <c r="B274" s="44">
        <v>1</v>
      </c>
      <c r="C274" s="45"/>
    </row>
    <row r="275" spans="1:3">
      <c r="A275" s="43" t="s">
        <v>567</v>
      </c>
      <c r="B275" s="44">
        <v>1</v>
      </c>
      <c r="C275" s="45"/>
    </row>
    <row r="276" spans="1:3">
      <c r="A276" s="43" t="s">
        <v>568</v>
      </c>
      <c r="B276" s="44">
        <v>1</v>
      </c>
      <c r="C276" s="45"/>
    </row>
    <row r="277" spans="1:3">
      <c r="A277" s="43" t="s">
        <v>569</v>
      </c>
      <c r="B277" s="44">
        <v>1</v>
      </c>
      <c r="C277" s="45"/>
    </row>
    <row r="278" spans="1:3">
      <c r="A278" s="43" t="s">
        <v>570</v>
      </c>
      <c r="B278" s="44">
        <v>1</v>
      </c>
      <c r="C278" s="45"/>
    </row>
    <row r="279" spans="1:3">
      <c r="A279" s="43" t="s">
        <v>571</v>
      </c>
      <c r="B279" s="44">
        <v>1</v>
      </c>
      <c r="C279" s="45"/>
    </row>
    <row r="280" spans="1:3">
      <c r="A280" s="43" t="s">
        <v>572</v>
      </c>
      <c r="B280" s="44">
        <v>1</v>
      </c>
      <c r="C280" s="45"/>
    </row>
    <row r="281" spans="1:3">
      <c r="A281" s="43" t="s">
        <v>573</v>
      </c>
      <c r="B281" s="44">
        <v>1</v>
      </c>
      <c r="C281" s="45"/>
    </row>
    <row r="282" spans="1:3">
      <c r="A282" s="43" t="s">
        <v>574</v>
      </c>
      <c r="B282" s="44">
        <v>1</v>
      </c>
      <c r="C282" s="45"/>
    </row>
    <row r="283" spans="1:3">
      <c r="A283" s="43" t="s">
        <v>575</v>
      </c>
      <c r="B283" s="44">
        <v>1</v>
      </c>
      <c r="C283" s="45"/>
    </row>
    <row r="284" spans="1:3">
      <c r="A284" s="43" t="s">
        <v>576</v>
      </c>
      <c r="B284" s="44">
        <v>1</v>
      </c>
      <c r="C284" s="45"/>
    </row>
    <row r="285" spans="1:3">
      <c r="A285" s="43" t="s">
        <v>577</v>
      </c>
      <c r="B285" s="44">
        <v>1</v>
      </c>
      <c r="C285" s="45"/>
    </row>
    <row r="286" spans="1:3">
      <c r="A286" s="43" t="s">
        <v>578</v>
      </c>
      <c r="B286" s="44">
        <v>1</v>
      </c>
      <c r="C286" s="45"/>
    </row>
    <row r="287" spans="1:3">
      <c r="A287" s="43" t="s">
        <v>579</v>
      </c>
      <c r="B287" s="44">
        <v>1</v>
      </c>
      <c r="C287" s="45"/>
    </row>
    <row r="288" spans="1:3">
      <c r="A288" s="43" t="s">
        <v>580</v>
      </c>
      <c r="B288" s="44">
        <v>1</v>
      </c>
      <c r="C288" s="45"/>
    </row>
    <row r="289" spans="1:3">
      <c r="A289" s="43" t="s">
        <v>581</v>
      </c>
      <c r="B289" s="44">
        <v>1</v>
      </c>
      <c r="C289" s="45"/>
    </row>
    <row r="290" spans="1:3">
      <c r="A290" s="43" t="s">
        <v>582</v>
      </c>
      <c r="B290" s="44">
        <v>1</v>
      </c>
      <c r="C290" s="45"/>
    </row>
    <row r="291" spans="1:3">
      <c r="A291" s="43" t="s">
        <v>583</v>
      </c>
      <c r="B291" s="44">
        <v>1</v>
      </c>
      <c r="C291" s="45"/>
    </row>
    <row r="292" spans="1:3">
      <c r="A292" s="43" t="s">
        <v>584</v>
      </c>
      <c r="B292" s="44">
        <v>1</v>
      </c>
      <c r="C292" s="45"/>
    </row>
    <row r="293" spans="1:3">
      <c r="A293" s="43" t="s">
        <v>585</v>
      </c>
      <c r="B293" s="44">
        <v>1</v>
      </c>
      <c r="C293" s="45"/>
    </row>
    <row r="294" spans="1:3">
      <c r="A294" s="43" t="s">
        <v>586</v>
      </c>
      <c r="B294" s="44">
        <v>1</v>
      </c>
      <c r="C294" s="45"/>
    </row>
    <row r="295" spans="1:3">
      <c r="A295" s="43" t="s">
        <v>587</v>
      </c>
      <c r="B295" s="44">
        <v>1</v>
      </c>
      <c r="C295" s="45"/>
    </row>
    <row r="296" spans="1:3">
      <c r="A296" s="43" t="s">
        <v>588</v>
      </c>
      <c r="B296" s="44">
        <v>1</v>
      </c>
      <c r="C296" s="45"/>
    </row>
    <row r="297" spans="1:3">
      <c r="A297" s="43" t="s">
        <v>589</v>
      </c>
      <c r="B297" s="44">
        <v>1</v>
      </c>
      <c r="C297" s="45"/>
    </row>
    <row r="298" spans="1:3">
      <c r="A298" s="43" t="s">
        <v>590</v>
      </c>
      <c r="B298" s="44">
        <v>1</v>
      </c>
      <c r="C298" s="45"/>
    </row>
    <row r="299" spans="1:3">
      <c r="A299" s="43" t="s">
        <v>591</v>
      </c>
      <c r="B299" s="44">
        <v>1</v>
      </c>
      <c r="C299" s="45"/>
    </row>
    <row r="300" spans="1:3">
      <c r="A300" s="43" t="s">
        <v>592</v>
      </c>
      <c r="B300" s="44">
        <v>1</v>
      </c>
      <c r="C300" s="45"/>
    </row>
    <row r="301" spans="1:3">
      <c r="A301" s="43" t="s">
        <v>593</v>
      </c>
      <c r="B301" s="44">
        <v>1</v>
      </c>
      <c r="C301" s="45"/>
    </row>
    <row r="302" spans="1:3">
      <c r="A302" s="43" t="s">
        <v>594</v>
      </c>
      <c r="B302" s="44">
        <v>1</v>
      </c>
      <c r="C302" s="45"/>
    </row>
    <row r="303" spans="1:3">
      <c r="A303" s="43" t="s">
        <v>595</v>
      </c>
      <c r="B303" s="44">
        <v>1</v>
      </c>
      <c r="C303" s="45"/>
    </row>
    <row r="304" spans="1:3">
      <c r="A304" s="43" t="s">
        <v>596</v>
      </c>
      <c r="B304" s="44">
        <v>1</v>
      </c>
      <c r="C304" s="45"/>
    </row>
    <row r="305" spans="1:3">
      <c r="A305" s="43" t="s">
        <v>597</v>
      </c>
      <c r="B305" s="44">
        <v>1</v>
      </c>
      <c r="C305" s="45"/>
    </row>
    <row r="306" spans="1:3">
      <c r="A306" s="43" t="s">
        <v>598</v>
      </c>
      <c r="B306" s="44">
        <v>1</v>
      </c>
      <c r="C306" s="45"/>
    </row>
    <row r="307" spans="1:3">
      <c r="A307" s="43" t="s">
        <v>599</v>
      </c>
      <c r="B307" s="44">
        <v>1</v>
      </c>
      <c r="C307" s="45"/>
    </row>
    <row r="308" spans="1:3">
      <c r="A308" s="43" t="s">
        <v>600</v>
      </c>
      <c r="B308" s="44">
        <v>1</v>
      </c>
      <c r="C308" s="45"/>
    </row>
    <row r="309" spans="1:3">
      <c r="A309" s="43" t="s">
        <v>601</v>
      </c>
      <c r="B309" s="44">
        <v>1</v>
      </c>
      <c r="C309" s="45"/>
    </row>
    <row r="310" spans="1:3">
      <c r="A310" s="43" t="s">
        <v>602</v>
      </c>
      <c r="B310" s="44">
        <v>1</v>
      </c>
      <c r="C310" s="45"/>
    </row>
    <row r="311" spans="1:3">
      <c r="A311" s="43" t="s">
        <v>603</v>
      </c>
      <c r="B311" s="44">
        <v>1</v>
      </c>
      <c r="C311" s="45"/>
    </row>
    <row r="312" spans="1:3">
      <c r="A312" s="43" t="s">
        <v>604</v>
      </c>
      <c r="B312" s="44">
        <v>1</v>
      </c>
      <c r="C312" s="45"/>
    </row>
    <row r="313" spans="1:3">
      <c r="A313" s="43" t="s">
        <v>605</v>
      </c>
      <c r="B313" s="44">
        <v>1</v>
      </c>
      <c r="C313" s="45"/>
    </row>
    <row r="314" spans="1:3">
      <c r="A314" s="43" t="s">
        <v>606</v>
      </c>
      <c r="B314" s="44">
        <v>1</v>
      </c>
      <c r="C314" s="45"/>
    </row>
    <row r="315" spans="1:3">
      <c r="A315" s="43" t="s">
        <v>607</v>
      </c>
      <c r="B315" s="44">
        <v>1</v>
      </c>
      <c r="C315" s="45"/>
    </row>
    <row r="316" spans="1:3">
      <c r="A316" s="43" t="s">
        <v>608</v>
      </c>
      <c r="B316" s="44">
        <v>1</v>
      </c>
      <c r="C316" s="45"/>
    </row>
    <row r="317" spans="1:3">
      <c r="A317" s="43" t="s">
        <v>609</v>
      </c>
      <c r="B317" s="44">
        <v>1</v>
      </c>
      <c r="C317" s="45"/>
    </row>
    <row r="318" spans="1:3">
      <c r="A318" s="43" t="s">
        <v>610</v>
      </c>
      <c r="B318" s="44">
        <v>1</v>
      </c>
      <c r="C318" s="45"/>
    </row>
    <row r="319" spans="1:3">
      <c r="A319" s="43" t="s">
        <v>611</v>
      </c>
      <c r="B319" s="44">
        <v>1</v>
      </c>
      <c r="C319" s="45"/>
    </row>
    <row r="320" spans="1:3">
      <c r="A320" s="43" t="s">
        <v>612</v>
      </c>
      <c r="B320" s="44">
        <v>1</v>
      </c>
      <c r="C320" s="45"/>
    </row>
    <row r="321" spans="1:3">
      <c r="A321" s="43" t="s">
        <v>613</v>
      </c>
      <c r="B321" s="44">
        <v>1</v>
      </c>
      <c r="C321" s="45"/>
    </row>
    <row r="322" spans="1:3">
      <c r="A322" s="43" t="s">
        <v>614</v>
      </c>
      <c r="B322" s="44">
        <v>1</v>
      </c>
      <c r="C322" s="45"/>
    </row>
    <row r="323" spans="1:3">
      <c r="A323" s="43" t="s">
        <v>615</v>
      </c>
      <c r="B323" s="44">
        <v>1</v>
      </c>
      <c r="C323" s="45"/>
    </row>
    <row r="324" spans="1:3">
      <c r="A324" s="43" t="s">
        <v>616</v>
      </c>
      <c r="B324" s="44">
        <v>1</v>
      </c>
      <c r="C324" s="45"/>
    </row>
    <row r="325" spans="1:3">
      <c r="A325" s="43" t="s">
        <v>617</v>
      </c>
      <c r="B325" s="44">
        <v>1</v>
      </c>
      <c r="C325" s="45"/>
    </row>
    <row r="326" spans="1:3">
      <c r="A326" s="43" t="s">
        <v>618</v>
      </c>
      <c r="B326" s="44">
        <v>1</v>
      </c>
      <c r="C326" s="45"/>
    </row>
    <row r="327" spans="1:3">
      <c r="A327" s="43" t="s">
        <v>619</v>
      </c>
      <c r="B327" s="44">
        <v>1</v>
      </c>
      <c r="C327" s="45"/>
    </row>
    <row r="328" spans="1:3">
      <c r="A328" s="43" t="s">
        <v>620</v>
      </c>
      <c r="B328" s="44">
        <v>1</v>
      </c>
      <c r="C328" s="45"/>
    </row>
    <row r="329" spans="1:3">
      <c r="A329" s="43" t="s">
        <v>621</v>
      </c>
      <c r="B329" s="44">
        <v>1</v>
      </c>
      <c r="C329" s="45"/>
    </row>
    <row r="330" spans="1:3">
      <c r="A330" s="43" t="s">
        <v>622</v>
      </c>
      <c r="B330" s="44">
        <v>1</v>
      </c>
      <c r="C330" s="45"/>
    </row>
    <row r="331" spans="1:3">
      <c r="A331" s="43" t="s">
        <v>623</v>
      </c>
      <c r="B331" s="44">
        <v>1</v>
      </c>
      <c r="C331" s="45"/>
    </row>
    <row r="332" spans="1:3">
      <c r="A332" s="43" t="s">
        <v>624</v>
      </c>
      <c r="B332" s="44">
        <v>1</v>
      </c>
      <c r="C332" s="45"/>
    </row>
    <row r="333" spans="1:3">
      <c r="A333" s="43" t="s">
        <v>625</v>
      </c>
      <c r="B333" s="44">
        <v>1</v>
      </c>
      <c r="C333" s="45"/>
    </row>
    <row r="334" spans="1:3">
      <c r="A334" s="43" t="s">
        <v>626</v>
      </c>
      <c r="B334" s="44">
        <v>1</v>
      </c>
      <c r="C334" s="45"/>
    </row>
    <row r="335" spans="1:3">
      <c r="A335" s="43" t="s">
        <v>627</v>
      </c>
      <c r="B335" s="44">
        <v>1</v>
      </c>
      <c r="C335" s="45"/>
    </row>
    <row r="336" spans="1:3">
      <c r="A336" s="43" t="s">
        <v>628</v>
      </c>
      <c r="B336" s="44">
        <v>1</v>
      </c>
      <c r="C336" s="45"/>
    </row>
    <row r="337" spans="1:3">
      <c r="A337" s="43" t="s">
        <v>629</v>
      </c>
      <c r="B337" s="44">
        <v>1</v>
      </c>
      <c r="C337" s="45"/>
    </row>
    <row r="338" spans="1:3">
      <c r="A338" s="43" t="s">
        <v>630</v>
      </c>
      <c r="B338" s="44">
        <v>1</v>
      </c>
      <c r="C338" s="45"/>
    </row>
    <row r="339" spans="1:3">
      <c r="A339" s="43" t="s">
        <v>631</v>
      </c>
      <c r="B339" s="44">
        <v>1</v>
      </c>
      <c r="C339" s="45"/>
    </row>
    <row r="340" spans="1:3">
      <c r="A340" s="43" t="s">
        <v>632</v>
      </c>
      <c r="B340" s="44">
        <v>1</v>
      </c>
      <c r="C340" s="45"/>
    </row>
    <row r="341" spans="1:3">
      <c r="A341" s="43" t="s">
        <v>633</v>
      </c>
      <c r="B341" s="44">
        <v>1</v>
      </c>
      <c r="C341" s="45"/>
    </row>
    <row r="342" spans="1:3">
      <c r="A342" s="43" t="s">
        <v>634</v>
      </c>
      <c r="B342" s="44">
        <v>1</v>
      </c>
      <c r="C342" s="45"/>
    </row>
    <row r="343" spans="1:3">
      <c r="A343" s="43" t="s">
        <v>635</v>
      </c>
      <c r="B343" s="44">
        <v>1</v>
      </c>
      <c r="C343" s="45"/>
    </row>
    <row r="344" spans="1:3">
      <c r="A344" s="43" t="s">
        <v>636</v>
      </c>
      <c r="B344" s="44">
        <v>1</v>
      </c>
      <c r="C344" s="45"/>
    </row>
    <row r="345" spans="1:3">
      <c r="A345" s="43" t="s">
        <v>637</v>
      </c>
      <c r="B345" s="44">
        <v>1</v>
      </c>
      <c r="C345" s="45"/>
    </row>
    <row r="346" spans="1:3">
      <c r="A346" s="43" t="s">
        <v>638</v>
      </c>
      <c r="B346" s="44">
        <v>1</v>
      </c>
      <c r="C346" s="45"/>
    </row>
    <row r="347" spans="1:3">
      <c r="A347" s="43" t="s">
        <v>639</v>
      </c>
      <c r="B347" s="44">
        <v>1</v>
      </c>
      <c r="C347" s="45"/>
    </row>
    <row r="348" spans="1:3">
      <c r="A348" s="43" t="s">
        <v>640</v>
      </c>
      <c r="B348" s="44">
        <v>1</v>
      </c>
      <c r="C348" s="45"/>
    </row>
    <row r="349" spans="1:3">
      <c r="A349" s="43" t="s">
        <v>641</v>
      </c>
      <c r="B349" s="44">
        <v>1</v>
      </c>
      <c r="C349" s="45"/>
    </row>
    <row r="350" spans="1:3">
      <c r="A350" s="43" t="s">
        <v>642</v>
      </c>
      <c r="B350" s="44">
        <v>1</v>
      </c>
      <c r="C350" s="45"/>
    </row>
    <row r="351" spans="1:3">
      <c r="A351" s="43" t="s">
        <v>643</v>
      </c>
      <c r="B351" s="44">
        <v>1</v>
      </c>
      <c r="C351" s="45"/>
    </row>
    <row r="352" spans="1:3">
      <c r="A352" s="43" t="s">
        <v>644</v>
      </c>
      <c r="B352" s="44">
        <v>1</v>
      </c>
      <c r="C352" s="45"/>
    </row>
    <row r="353" spans="1:3">
      <c r="A353" s="43" t="s">
        <v>645</v>
      </c>
      <c r="B353" s="44">
        <v>1</v>
      </c>
      <c r="C353" s="45"/>
    </row>
    <row r="354" spans="1:3">
      <c r="A354" s="43" t="s">
        <v>646</v>
      </c>
      <c r="B354" s="44">
        <v>1</v>
      </c>
      <c r="C354" s="45"/>
    </row>
    <row r="355" spans="1:3">
      <c r="A355" s="43" t="s">
        <v>647</v>
      </c>
      <c r="B355" s="44">
        <v>1</v>
      </c>
      <c r="C355" s="45"/>
    </row>
    <row r="356" spans="1:3">
      <c r="A356" s="43" t="s">
        <v>648</v>
      </c>
      <c r="B356" s="44">
        <v>1</v>
      </c>
      <c r="C356" s="45"/>
    </row>
    <row r="357" spans="1:3">
      <c r="A357" s="43" t="s">
        <v>649</v>
      </c>
      <c r="B357" s="44">
        <v>1</v>
      </c>
      <c r="C357" s="45"/>
    </row>
    <row r="358" spans="1:3">
      <c r="A358" s="43" t="s">
        <v>650</v>
      </c>
      <c r="B358" s="44">
        <v>1</v>
      </c>
      <c r="C358" s="45"/>
    </row>
    <row r="359" spans="1:3">
      <c r="A359" s="43" t="s">
        <v>651</v>
      </c>
      <c r="B359" s="44">
        <v>1</v>
      </c>
      <c r="C359" s="45"/>
    </row>
    <row r="360" spans="1:3">
      <c r="A360" s="43" t="s">
        <v>652</v>
      </c>
      <c r="B360" s="44">
        <v>1</v>
      </c>
      <c r="C360" s="45"/>
    </row>
    <row r="361" spans="1:3">
      <c r="A361" s="43" t="s">
        <v>653</v>
      </c>
      <c r="B361" s="44">
        <v>1</v>
      </c>
      <c r="C361" s="45"/>
    </row>
    <row r="362" spans="1:3">
      <c r="A362" s="43" t="s">
        <v>654</v>
      </c>
      <c r="B362" s="44">
        <v>1</v>
      </c>
      <c r="C362" s="45"/>
    </row>
    <row r="363" spans="1:3">
      <c r="A363" s="43" t="s">
        <v>655</v>
      </c>
      <c r="B363" s="44">
        <v>1</v>
      </c>
      <c r="C363" s="45"/>
    </row>
    <row r="364" spans="1:3">
      <c r="A364" s="43" t="s">
        <v>656</v>
      </c>
      <c r="B364" s="44">
        <v>1</v>
      </c>
      <c r="C364" s="45"/>
    </row>
    <row r="365" spans="1:3">
      <c r="A365" s="43" t="s">
        <v>657</v>
      </c>
      <c r="B365" s="44">
        <v>1</v>
      </c>
      <c r="C365" s="45"/>
    </row>
    <row r="366" spans="1:3">
      <c r="A366" s="43" t="s">
        <v>658</v>
      </c>
      <c r="B366" s="44">
        <v>1</v>
      </c>
      <c r="C366" s="45"/>
    </row>
    <row r="367" spans="1:3">
      <c r="A367" s="43" t="s">
        <v>659</v>
      </c>
      <c r="B367" s="44">
        <v>1</v>
      </c>
      <c r="C367" s="45"/>
    </row>
    <row r="368" spans="1:3">
      <c r="A368" s="43" t="s">
        <v>660</v>
      </c>
      <c r="B368" s="44">
        <v>1</v>
      </c>
      <c r="C368" s="45"/>
    </row>
    <row r="369" spans="1:3">
      <c r="A369" s="43" t="s">
        <v>661</v>
      </c>
      <c r="B369" s="44">
        <v>1</v>
      </c>
      <c r="C369" s="45"/>
    </row>
    <row r="370" spans="1:3">
      <c r="A370" s="43" t="s">
        <v>662</v>
      </c>
      <c r="B370" s="44">
        <v>1</v>
      </c>
      <c r="C370" s="45"/>
    </row>
    <row r="371" spans="1:3">
      <c r="A371" s="43" t="s">
        <v>663</v>
      </c>
      <c r="B371" s="44">
        <v>1</v>
      </c>
      <c r="C371" s="45"/>
    </row>
    <row r="372" spans="1:3">
      <c r="A372" s="43" t="s">
        <v>664</v>
      </c>
      <c r="B372" s="44">
        <v>1</v>
      </c>
      <c r="C372" s="45"/>
    </row>
    <row r="373" spans="1:3">
      <c r="A373" s="43" t="s">
        <v>665</v>
      </c>
      <c r="B373" s="44">
        <v>1</v>
      </c>
      <c r="C373" s="45"/>
    </row>
    <row r="374" spans="1:3">
      <c r="A374" s="43" t="s">
        <v>666</v>
      </c>
      <c r="B374" s="44">
        <v>1</v>
      </c>
      <c r="C374" s="45"/>
    </row>
    <row r="375" spans="1:3">
      <c r="A375" s="43" t="s">
        <v>667</v>
      </c>
      <c r="B375" s="44">
        <v>1</v>
      </c>
      <c r="C375" s="45"/>
    </row>
    <row r="376" spans="1:3">
      <c r="A376" s="43" t="s">
        <v>668</v>
      </c>
      <c r="B376" s="44">
        <v>1</v>
      </c>
      <c r="C376" s="45"/>
    </row>
    <row r="377" spans="1:3">
      <c r="A377" s="43" t="s">
        <v>669</v>
      </c>
      <c r="B377" s="44">
        <v>1</v>
      </c>
      <c r="C377" s="45"/>
    </row>
    <row r="378" spans="1:3">
      <c r="A378" s="43" t="s">
        <v>670</v>
      </c>
      <c r="B378" s="44">
        <v>1</v>
      </c>
      <c r="C378" s="45"/>
    </row>
    <row r="379" spans="1:3">
      <c r="A379" s="43" t="s">
        <v>671</v>
      </c>
      <c r="B379" s="44">
        <v>1</v>
      </c>
      <c r="C379" s="45"/>
    </row>
    <row r="380" spans="1:3">
      <c r="A380" s="43" t="s">
        <v>672</v>
      </c>
      <c r="B380" s="44">
        <v>1</v>
      </c>
      <c r="C380" s="45"/>
    </row>
    <row r="381" spans="1:3">
      <c r="A381" s="43" t="s">
        <v>673</v>
      </c>
      <c r="B381" s="44">
        <v>1</v>
      </c>
      <c r="C381" s="45"/>
    </row>
    <row r="382" spans="1:3">
      <c r="A382" s="43" t="s">
        <v>674</v>
      </c>
      <c r="B382" s="44">
        <v>1</v>
      </c>
      <c r="C382" s="45"/>
    </row>
    <row r="383" spans="1:3">
      <c r="A383" s="43" t="s">
        <v>675</v>
      </c>
      <c r="B383" s="44">
        <v>1</v>
      </c>
      <c r="C383" s="45"/>
    </row>
    <row r="384" spans="1:3">
      <c r="A384" s="43" t="s">
        <v>676</v>
      </c>
      <c r="B384" s="44">
        <v>1</v>
      </c>
      <c r="C384" s="45"/>
    </row>
    <row r="385" spans="1:3">
      <c r="A385" s="43" t="s">
        <v>677</v>
      </c>
      <c r="B385" s="44">
        <v>1</v>
      </c>
      <c r="C385" s="45"/>
    </row>
    <row r="386" spans="1:3">
      <c r="A386" s="43" t="s">
        <v>678</v>
      </c>
      <c r="B386" s="44">
        <v>1</v>
      </c>
      <c r="C386" s="45"/>
    </row>
    <row r="387" spans="1:3">
      <c r="A387" s="43" t="s">
        <v>679</v>
      </c>
      <c r="B387" s="44">
        <v>1</v>
      </c>
      <c r="C387" s="45"/>
    </row>
    <row r="388" spans="1:3">
      <c r="A388" s="43" t="s">
        <v>680</v>
      </c>
      <c r="B388" s="44">
        <v>1</v>
      </c>
      <c r="C388" s="45"/>
    </row>
    <row r="389" spans="1:3">
      <c r="A389" s="43" t="s">
        <v>681</v>
      </c>
      <c r="B389" s="44">
        <v>1</v>
      </c>
      <c r="C389" s="45"/>
    </row>
    <row r="390" spans="1:3">
      <c r="A390" s="43" t="s">
        <v>682</v>
      </c>
      <c r="B390" s="44">
        <v>1</v>
      </c>
      <c r="C390" s="45"/>
    </row>
    <row r="391" spans="1:3">
      <c r="A391" s="43" t="s">
        <v>683</v>
      </c>
      <c r="B391" s="44">
        <v>1</v>
      </c>
      <c r="C391" s="45"/>
    </row>
    <row r="392" spans="1:3">
      <c r="A392" s="43" t="s">
        <v>684</v>
      </c>
      <c r="B392" s="44">
        <v>1</v>
      </c>
      <c r="C392" s="45"/>
    </row>
    <row r="393" spans="1:3">
      <c r="A393" s="43" t="s">
        <v>685</v>
      </c>
      <c r="B393" s="44">
        <v>1</v>
      </c>
      <c r="C393" s="45"/>
    </row>
    <row r="394" spans="1:3">
      <c r="A394" s="43" t="s">
        <v>686</v>
      </c>
      <c r="B394" s="44">
        <v>1</v>
      </c>
      <c r="C394" s="45"/>
    </row>
    <row r="395" spans="1:3">
      <c r="A395" s="43" t="s">
        <v>687</v>
      </c>
      <c r="B395" s="44">
        <v>1</v>
      </c>
      <c r="C395" s="45"/>
    </row>
    <row r="396" spans="1:3">
      <c r="A396" s="43" t="s">
        <v>688</v>
      </c>
      <c r="B396" s="44">
        <v>1</v>
      </c>
      <c r="C396" s="45"/>
    </row>
    <row r="397" spans="1:3">
      <c r="A397" s="43" t="s">
        <v>689</v>
      </c>
      <c r="B397" s="44">
        <v>1</v>
      </c>
      <c r="C397" s="45"/>
    </row>
    <row r="398" spans="1:3">
      <c r="A398" s="43" t="s">
        <v>690</v>
      </c>
      <c r="B398" s="44">
        <v>1</v>
      </c>
      <c r="C398" s="45"/>
    </row>
    <row r="399" spans="1:3">
      <c r="A399" s="43" t="s">
        <v>691</v>
      </c>
      <c r="B399" s="44">
        <v>1</v>
      </c>
      <c r="C399" s="45"/>
    </row>
    <row r="400" spans="1:3">
      <c r="A400" s="43" t="s">
        <v>692</v>
      </c>
      <c r="B400" s="44">
        <v>1</v>
      </c>
      <c r="C400" s="45"/>
    </row>
    <row r="401" spans="1:3">
      <c r="A401" s="43" t="s">
        <v>693</v>
      </c>
      <c r="B401" s="44">
        <v>1</v>
      </c>
      <c r="C401" s="45"/>
    </row>
    <row r="402" spans="1:3">
      <c r="A402" s="43" t="s">
        <v>694</v>
      </c>
      <c r="B402" s="44">
        <v>1</v>
      </c>
      <c r="C402" s="45"/>
    </row>
    <row r="403" spans="1:3">
      <c r="A403" s="43" t="s">
        <v>695</v>
      </c>
      <c r="B403" s="44">
        <v>1</v>
      </c>
      <c r="C403" s="45"/>
    </row>
    <row r="404" spans="1:3">
      <c r="A404" s="43" t="s">
        <v>696</v>
      </c>
      <c r="B404" s="44">
        <v>1</v>
      </c>
      <c r="C404" s="45"/>
    </row>
    <row r="405" spans="1:3">
      <c r="A405" s="43" t="s">
        <v>697</v>
      </c>
      <c r="B405" s="44">
        <v>1</v>
      </c>
      <c r="C405" s="45"/>
    </row>
    <row r="406" spans="1:3">
      <c r="A406" s="43" t="s">
        <v>698</v>
      </c>
      <c r="B406" s="44">
        <v>1</v>
      </c>
      <c r="C406" s="45"/>
    </row>
    <row r="407" spans="1:3">
      <c r="A407" s="43" t="s">
        <v>699</v>
      </c>
      <c r="B407" s="44">
        <v>1</v>
      </c>
      <c r="C407" s="45"/>
    </row>
    <row r="408" spans="1:3">
      <c r="A408" s="43" t="s">
        <v>700</v>
      </c>
      <c r="B408" s="44">
        <v>1</v>
      </c>
      <c r="C408" s="45"/>
    </row>
    <row r="409" spans="1:3">
      <c r="A409" s="43" t="s">
        <v>701</v>
      </c>
      <c r="B409" s="44">
        <v>1</v>
      </c>
      <c r="C409" s="45"/>
    </row>
    <row r="410" spans="1:3">
      <c r="A410" s="43" t="s">
        <v>702</v>
      </c>
      <c r="B410" s="44">
        <v>1</v>
      </c>
      <c r="C410" s="45"/>
    </row>
    <row r="411" spans="1:3">
      <c r="A411" s="43" t="s">
        <v>703</v>
      </c>
      <c r="B411" s="44">
        <v>1</v>
      </c>
      <c r="C411" s="45"/>
    </row>
    <row r="412" spans="1:3">
      <c r="A412" s="43" t="s">
        <v>704</v>
      </c>
      <c r="B412" s="44">
        <v>1</v>
      </c>
      <c r="C412" s="45"/>
    </row>
    <row r="413" spans="1:3">
      <c r="A413" s="43" t="s">
        <v>705</v>
      </c>
      <c r="B413" s="44">
        <v>1</v>
      </c>
      <c r="C413" s="45"/>
    </row>
    <row r="414" spans="1:3">
      <c r="A414" s="43" t="s">
        <v>706</v>
      </c>
      <c r="B414" s="44">
        <v>1</v>
      </c>
      <c r="C414" s="45"/>
    </row>
    <row r="415" spans="1:3">
      <c r="A415" s="43" t="s">
        <v>707</v>
      </c>
      <c r="B415" s="44">
        <v>1</v>
      </c>
      <c r="C415" s="45"/>
    </row>
    <row r="416" spans="1:3">
      <c r="A416" s="43" t="s">
        <v>708</v>
      </c>
      <c r="B416" s="44">
        <v>1</v>
      </c>
      <c r="C416" s="45"/>
    </row>
    <row r="417" spans="1:3">
      <c r="A417" s="43" t="s">
        <v>709</v>
      </c>
      <c r="B417" s="44">
        <v>1</v>
      </c>
      <c r="C417" s="45"/>
    </row>
    <row r="418" spans="1:3">
      <c r="A418" s="43" t="s">
        <v>710</v>
      </c>
      <c r="B418" s="44">
        <v>1</v>
      </c>
      <c r="C418" s="45"/>
    </row>
    <row r="419" spans="1:3">
      <c r="A419" s="43" t="s">
        <v>711</v>
      </c>
      <c r="B419" s="44">
        <v>1</v>
      </c>
      <c r="C419" s="45"/>
    </row>
    <row r="420" spans="1:3">
      <c r="A420" s="43" t="s">
        <v>712</v>
      </c>
      <c r="B420" s="44">
        <v>1</v>
      </c>
      <c r="C420" s="45"/>
    </row>
    <row r="421" spans="1:3">
      <c r="A421" s="43" t="s">
        <v>713</v>
      </c>
      <c r="B421" s="44">
        <v>1</v>
      </c>
      <c r="C421" s="45"/>
    </row>
    <row r="422" spans="1:3">
      <c r="A422" s="43" t="s">
        <v>714</v>
      </c>
      <c r="B422" s="44">
        <v>1</v>
      </c>
      <c r="C422" s="45"/>
    </row>
    <row r="423" spans="1:3">
      <c r="A423" s="43" t="s">
        <v>715</v>
      </c>
      <c r="B423" s="44">
        <v>1</v>
      </c>
      <c r="C423" s="45"/>
    </row>
    <row r="424" spans="1:3">
      <c r="A424" s="43" t="s">
        <v>716</v>
      </c>
      <c r="B424" s="44">
        <v>1</v>
      </c>
      <c r="C424" s="45"/>
    </row>
    <row r="425" spans="1:3">
      <c r="A425" s="43" t="s">
        <v>717</v>
      </c>
      <c r="B425" s="44">
        <v>1</v>
      </c>
      <c r="C425" s="45"/>
    </row>
    <row r="426" spans="1:3">
      <c r="A426" s="43" t="s">
        <v>718</v>
      </c>
      <c r="B426" s="44">
        <v>1</v>
      </c>
      <c r="C426" s="45"/>
    </row>
    <row r="427" spans="1:3">
      <c r="A427" s="43" t="s">
        <v>719</v>
      </c>
      <c r="B427" s="44">
        <v>1</v>
      </c>
      <c r="C427" s="45"/>
    </row>
    <row r="428" spans="1:3">
      <c r="A428" s="43" t="s">
        <v>720</v>
      </c>
      <c r="B428" s="44">
        <v>1</v>
      </c>
      <c r="C428" s="45"/>
    </row>
    <row r="429" spans="1:3">
      <c r="A429" s="43" t="s">
        <v>721</v>
      </c>
      <c r="B429" s="44">
        <v>1</v>
      </c>
      <c r="C429" s="45"/>
    </row>
    <row r="430" spans="1:3">
      <c r="A430" s="43" t="s">
        <v>722</v>
      </c>
      <c r="B430" s="44">
        <v>1</v>
      </c>
      <c r="C430" s="45"/>
    </row>
    <row r="431" spans="1:3">
      <c r="A431" s="43" t="s">
        <v>723</v>
      </c>
      <c r="B431" s="44">
        <v>1</v>
      </c>
      <c r="C431" s="45"/>
    </row>
    <row r="432" spans="1:3">
      <c r="A432" s="43" t="s">
        <v>724</v>
      </c>
      <c r="B432" s="44">
        <v>1</v>
      </c>
      <c r="C432" s="45"/>
    </row>
    <row r="433" spans="1:3">
      <c r="A433" s="43" t="s">
        <v>725</v>
      </c>
      <c r="B433" s="44">
        <v>1</v>
      </c>
      <c r="C433" s="45"/>
    </row>
    <row r="434" spans="1:3">
      <c r="A434" s="43" t="s">
        <v>726</v>
      </c>
      <c r="B434" s="44">
        <v>1</v>
      </c>
      <c r="C434" s="45"/>
    </row>
    <row r="435" spans="1:3">
      <c r="A435" s="43" t="s">
        <v>727</v>
      </c>
      <c r="B435" s="44">
        <v>1</v>
      </c>
      <c r="C435" s="45"/>
    </row>
    <row r="436" spans="1:3">
      <c r="A436" s="43" t="s">
        <v>728</v>
      </c>
      <c r="B436" s="44">
        <v>1</v>
      </c>
      <c r="C436" s="45"/>
    </row>
    <row r="437" spans="1:3">
      <c r="A437" s="43" t="s">
        <v>729</v>
      </c>
      <c r="B437" s="44">
        <v>1</v>
      </c>
      <c r="C437" s="45"/>
    </row>
    <row r="438" spans="1:3">
      <c r="A438" s="43" t="s">
        <v>730</v>
      </c>
      <c r="B438" s="44">
        <v>1</v>
      </c>
      <c r="C438" s="45"/>
    </row>
    <row r="439" spans="1:3">
      <c r="A439" s="43" t="s">
        <v>731</v>
      </c>
      <c r="B439" s="44">
        <v>1</v>
      </c>
      <c r="C439" s="45"/>
    </row>
    <row r="440" spans="1:3">
      <c r="A440" s="43" t="s">
        <v>732</v>
      </c>
      <c r="B440" s="44">
        <v>1</v>
      </c>
      <c r="C440" s="45"/>
    </row>
    <row r="441" spans="1:3">
      <c r="A441" s="43" t="s">
        <v>733</v>
      </c>
      <c r="B441" s="44">
        <v>1</v>
      </c>
      <c r="C441" s="45"/>
    </row>
    <row r="442" spans="1:3">
      <c r="A442" s="43" t="s">
        <v>734</v>
      </c>
      <c r="B442" s="44">
        <v>1</v>
      </c>
      <c r="C442" s="45"/>
    </row>
    <row r="443" spans="1:3">
      <c r="A443" s="43" t="s">
        <v>735</v>
      </c>
      <c r="B443" s="44">
        <v>1</v>
      </c>
      <c r="C443" s="45"/>
    </row>
    <row r="444" spans="1:3">
      <c r="A444" s="43" t="s">
        <v>736</v>
      </c>
      <c r="B444" s="44">
        <v>1</v>
      </c>
      <c r="C444" s="45"/>
    </row>
    <row r="445" spans="1:3">
      <c r="A445" s="43" t="s">
        <v>737</v>
      </c>
      <c r="B445" s="44">
        <v>1</v>
      </c>
      <c r="C445" s="45"/>
    </row>
    <row r="446" spans="1:3">
      <c r="A446" s="43" t="s">
        <v>738</v>
      </c>
      <c r="B446" s="44">
        <v>1</v>
      </c>
      <c r="C446" s="45"/>
    </row>
    <row r="447" spans="1:3">
      <c r="A447" s="43" t="s">
        <v>739</v>
      </c>
      <c r="B447" s="44">
        <v>1</v>
      </c>
      <c r="C447" s="45"/>
    </row>
    <row r="448" spans="1:3">
      <c r="A448" s="43" t="s">
        <v>740</v>
      </c>
      <c r="B448" s="44">
        <v>1</v>
      </c>
      <c r="C448" s="45"/>
    </row>
    <row r="449" spans="1:3">
      <c r="A449" s="43" t="s">
        <v>741</v>
      </c>
      <c r="B449" s="44">
        <v>1</v>
      </c>
      <c r="C449" s="45"/>
    </row>
    <row r="450" spans="1:3">
      <c r="A450" s="43" t="s">
        <v>742</v>
      </c>
      <c r="B450" s="44">
        <v>1</v>
      </c>
      <c r="C450" s="45"/>
    </row>
    <row r="451" spans="1:3">
      <c r="A451" s="43" t="s">
        <v>743</v>
      </c>
      <c r="B451" s="44">
        <v>1</v>
      </c>
      <c r="C451" s="45"/>
    </row>
    <row r="452" spans="1:3">
      <c r="A452" s="43" t="s">
        <v>744</v>
      </c>
      <c r="B452" s="44">
        <v>1</v>
      </c>
      <c r="C452" s="45"/>
    </row>
    <row r="453" spans="1:3">
      <c r="A453" s="43" t="s">
        <v>745</v>
      </c>
      <c r="B453" s="44">
        <v>1</v>
      </c>
      <c r="C453" s="45"/>
    </row>
    <row r="454" spans="1:3">
      <c r="A454" s="43" t="s">
        <v>746</v>
      </c>
      <c r="B454" s="44">
        <v>1</v>
      </c>
      <c r="C454" s="45"/>
    </row>
    <row r="455" spans="1:3">
      <c r="A455" s="43" t="s">
        <v>747</v>
      </c>
      <c r="B455" s="44">
        <v>1</v>
      </c>
      <c r="C455" s="45"/>
    </row>
    <row r="456" spans="1:3">
      <c r="A456" s="43" t="s">
        <v>748</v>
      </c>
      <c r="B456" s="44">
        <v>1</v>
      </c>
      <c r="C456" s="45"/>
    </row>
    <row r="457" spans="1:3">
      <c r="A457" s="43" t="s">
        <v>749</v>
      </c>
      <c r="B457" s="44">
        <v>1</v>
      </c>
      <c r="C457" s="45"/>
    </row>
    <row r="458" spans="1:3">
      <c r="A458" s="43" t="s">
        <v>750</v>
      </c>
      <c r="B458" s="44">
        <v>1</v>
      </c>
      <c r="C458" s="45"/>
    </row>
    <row r="459" spans="1:3">
      <c r="A459" s="43" t="s">
        <v>751</v>
      </c>
      <c r="B459" s="44">
        <v>1</v>
      </c>
      <c r="C459" s="45"/>
    </row>
    <row r="460" spans="1:3">
      <c r="A460" s="43" t="s">
        <v>752</v>
      </c>
      <c r="B460" s="44">
        <v>1</v>
      </c>
      <c r="C460" s="45"/>
    </row>
    <row r="461" spans="1:3">
      <c r="A461" s="43" t="s">
        <v>753</v>
      </c>
      <c r="B461" s="44">
        <v>1</v>
      </c>
      <c r="C461" s="45"/>
    </row>
    <row r="462" spans="1:3">
      <c r="A462" s="43" t="s">
        <v>754</v>
      </c>
      <c r="B462" s="44">
        <v>1</v>
      </c>
      <c r="C462" s="45"/>
    </row>
    <row r="463" spans="1:3">
      <c r="A463" s="43" t="s">
        <v>755</v>
      </c>
      <c r="B463" s="44">
        <v>1</v>
      </c>
      <c r="C463" s="45"/>
    </row>
    <row r="464" spans="1:3">
      <c r="A464" s="43" t="s">
        <v>756</v>
      </c>
      <c r="B464" s="44">
        <v>1</v>
      </c>
      <c r="C464" s="45"/>
    </row>
    <row r="465" spans="1:3">
      <c r="A465" s="43" t="s">
        <v>757</v>
      </c>
      <c r="B465" s="44">
        <v>1</v>
      </c>
      <c r="C465" s="45"/>
    </row>
    <row r="466" spans="1:3">
      <c r="A466" s="43" t="s">
        <v>758</v>
      </c>
      <c r="B466" s="44">
        <v>1</v>
      </c>
      <c r="C466" s="45"/>
    </row>
    <row r="467" spans="1:3">
      <c r="A467" s="43" t="s">
        <v>759</v>
      </c>
      <c r="B467" s="44">
        <v>1</v>
      </c>
      <c r="C467" s="45"/>
    </row>
    <row r="468" spans="1:3">
      <c r="A468" s="43" t="s">
        <v>760</v>
      </c>
      <c r="B468" s="44">
        <v>1</v>
      </c>
      <c r="C468" s="45"/>
    </row>
    <row r="469" spans="1:3">
      <c r="A469" s="43" t="s">
        <v>761</v>
      </c>
      <c r="B469" s="44">
        <v>1</v>
      </c>
      <c r="C469" s="45"/>
    </row>
    <row r="470" spans="1:3">
      <c r="A470" s="43" t="s">
        <v>762</v>
      </c>
      <c r="B470" s="44">
        <v>1</v>
      </c>
      <c r="C470" s="45"/>
    </row>
    <row r="471" spans="1:3">
      <c r="A471" s="43" t="s">
        <v>763</v>
      </c>
      <c r="B471" s="44">
        <v>1</v>
      </c>
      <c r="C471" s="45"/>
    </row>
    <row r="472" spans="1:3">
      <c r="A472" s="43" t="s">
        <v>764</v>
      </c>
      <c r="B472" s="44">
        <v>1</v>
      </c>
      <c r="C472" s="45"/>
    </row>
    <row r="473" spans="1:3">
      <c r="A473" s="43" t="s">
        <v>765</v>
      </c>
      <c r="B473" s="44">
        <v>1</v>
      </c>
      <c r="C473" s="45"/>
    </row>
    <row r="474" spans="1:3">
      <c r="A474" s="43" t="s">
        <v>766</v>
      </c>
      <c r="B474" s="44">
        <v>1</v>
      </c>
      <c r="C474" s="45"/>
    </row>
    <row r="475" spans="1:3">
      <c r="A475" s="43" t="s">
        <v>767</v>
      </c>
      <c r="B475" s="44">
        <v>1</v>
      </c>
      <c r="C475" s="45"/>
    </row>
    <row r="476" spans="1:3">
      <c r="A476" s="43" t="s">
        <v>768</v>
      </c>
      <c r="B476" s="44">
        <v>1</v>
      </c>
      <c r="C476" s="45"/>
    </row>
    <row r="477" spans="1:3">
      <c r="A477" s="43" t="s">
        <v>769</v>
      </c>
      <c r="B477" s="44">
        <v>1</v>
      </c>
      <c r="C477" s="45"/>
    </row>
    <row r="478" spans="1:3">
      <c r="A478" s="43" t="s">
        <v>770</v>
      </c>
      <c r="B478" s="44">
        <v>1</v>
      </c>
      <c r="C478" s="45"/>
    </row>
    <row r="479" spans="1:3">
      <c r="A479" s="43" t="s">
        <v>771</v>
      </c>
      <c r="B479" s="44">
        <v>1</v>
      </c>
      <c r="C479" s="45"/>
    </row>
    <row r="480" spans="1:3">
      <c r="A480" s="43" t="s">
        <v>772</v>
      </c>
      <c r="B480" s="44">
        <v>1</v>
      </c>
      <c r="C480" s="45"/>
    </row>
    <row r="481" spans="1:3">
      <c r="A481" s="43" t="s">
        <v>773</v>
      </c>
      <c r="B481" s="44">
        <v>1</v>
      </c>
      <c r="C481" s="45"/>
    </row>
    <row r="482" spans="1:3">
      <c r="A482" s="43" t="s">
        <v>774</v>
      </c>
      <c r="B482" s="44">
        <v>1</v>
      </c>
      <c r="C482" s="45"/>
    </row>
    <row r="483" spans="1:3">
      <c r="A483" s="43" t="s">
        <v>775</v>
      </c>
      <c r="B483" s="44">
        <v>1</v>
      </c>
      <c r="C483" s="45"/>
    </row>
    <row r="484" spans="1:3">
      <c r="A484" s="43" t="s">
        <v>776</v>
      </c>
      <c r="B484" s="44">
        <v>1</v>
      </c>
      <c r="C484" s="45"/>
    </row>
    <row r="485" spans="1:3">
      <c r="A485" s="43" t="s">
        <v>777</v>
      </c>
      <c r="B485" s="44">
        <v>1</v>
      </c>
      <c r="C485" s="45"/>
    </row>
    <row r="486" spans="1:3">
      <c r="A486" s="43" t="s">
        <v>778</v>
      </c>
      <c r="B486" s="44">
        <v>1</v>
      </c>
      <c r="C486" s="45"/>
    </row>
    <row r="487" spans="1:3">
      <c r="A487" s="43" t="s">
        <v>779</v>
      </c>
      <c r="B487" s="44">
        <v>1</v>
      </c>
      <c r="C487" s="45"/>
    </row>
    <row r="488" spans="1:3">
      <c r="A488" s="43" t="s">
        <v>780</v>
      </c>
      <c r="B488" s="44">
        <v>1</v>
      </c>
      <c r="C488" s="45"/>
    </row>
    <row r="489" spans="1:3">
      <c r="A489" s="43" t="s">
        <v>781</v>
      </c>
      <c r="B489" s="44">
        <v>1</v>
      </c>
      <c r="C489" s="45"/>
    </row>
    <row r="490" spans="1:3">
      <c r="A490" s="43" t="s">
        <v>782</v>
      </c>
      <c r="B490" s="44">
        <v>1</v>
      </c>
      <c r="C490" s="45"/>
    </row>
    <row r="491" spans="1:3">
      <c r="A491" s="43" t="s">
        <v>783</v>
      </c>
      <c r="B491" s="44">
        <v>1</v>
      </c>
      <c r="C491" s="45"/>
    </row>
    <row r="492" spans="1:3">
      <c r="A492" s="43" t="s">
        <v>784</v>
      </c>
      <c r="B492" s="44">
        <v>1</v>
      </c>
      <c r="C492" s="45"/>
    </row>
    <row r="493" spans="1:3">
      <c r="A493" s="43" t="s">
        <v>785</v>
      </c>
      <c r="B493" s="44">
        <v>1</v>
      </c>
      <c r="C493" s="45"/>
    </row>
    <row r="494" spans="1:3">
      <c r="A494" s="43" t="s">
        <v>786</v>
      </c>
      <c r="B494" s="44">
        <v>1</v>
      </c>
      <c r="C494" s="45"/>
    </row>
    <row r="495" spans="1:3">
      <c r="A495" s="43" t="s">
        <v>787</v>
      </c>
      <c r="B495" s="44">
        <v>1</v>
      </c>
      <c r="C495" s="45"/>
    </row>
    <row r="496" spans="1:3">
      <c r="A496" s="43" t="s">
        <v>788</v>
      </c>
      <c r="B496" s="44">
        <v>1</v>
      </c>
      <c r="C496" s="45"/>
    </row>
    <row r="497" spans="1:3">
      <c r="A497" s="43" t="s">
        <v>789</v>
      </c>
      <c r="B497" s="44">
        <v>1</v>
      </c>
      <c r="C497" s="45"/>
    </row>
    <row r="498" spans="1:3">
      <c r="A498" s="43" t="s">
        <v>790</v>
      </c>
      <c r="B498" s="44">
        <v>1</v>
      </c>
      <c r="C498" s="45"/>
    </row>
    <row r="499" spans="1:3">
      <c r="A499" s="43" t="s">
        <v>791</v>
      </c>
      <c r="B499" s="44">
        <v>1</v>
      </c>
      <c r="C499" s="45"/>
    </row>
    <row r="500" spans="1:3">
      <c r="A500" s="43" t="s">
        <v>792</v>
      </c>
      <c r="B500" s="44">
        <v>1</v>
      </c>
      <c r="C500" s="45"/>
    </row>
    <row r="501" spans="1:3">
      <c r="A501" s="43" t="s">
        <v>793</v>
      </c>
      <c r="B501" s="44">
        <v>1</v>
      </c>
      <c r="C501" s="45"/>
    </row>
    <row r="502" spans="1:3">
      <c r="A502" s="43" t="s">
        <v>794</v>
      </c>
      <c r="B502" s="44">
        <v>1</v>
      </c>
      <c r="C502" s="45"/>
    </row>
    <row r="503" spans="1:3">
      <c r="A503" s="43" t="s">
        <v>795</v>
      </c>
      <c r="B503" s="44">
        <v>1</v>
      </c>
      <c r="C503" s="45"/>
    </row>
    <row r="504" spans="1:3">
      <c r="A504" s="43" t="s">
        <v>796</v>
      </c>
      <c r="B504" s="44">
        <v>1</v>
      </c>
      <c r="C504" s="45"/>
    </row>
    <row r="505" spans="1:3">
      <c r="A505" s="43" t="s">
        <v>797</v>
      </c>
      <c r="B505" s="44">
        <v>1</v>
      </c>
      <c r="C505" s="45"/>
    </row>
    <row r="506" spans="1:3">
      <c r="A506" s="43" t="s">
        <v>798</v>
      </c>
      <c r="B506" s="44">
        <v>1</v>
      </c>
      <c r="C506" s="45"/>
    </row>
    <row r="507" spans="1:3">
      <c r="A507" s="43" t="s">
        <v>799</v>
      </c>
      <c r="B507" s="44">
        <v>1</v>
      </c>
      <c r="C507" s="45"/>
    </row>
    <row r="508" spans="1:3">
      <c r="A508" s="43" t="s">
        <v>800</v>
      </c>
      <c r="B508" s="44">
        <v>1</v>
      </c>
      <c r="C508" s="45"/>
    </row>
    <row r="509" spans="1:3">
      <c r="A509" s="43" t="s">
        <v>801</v>
      </c>
      <c r="B509" s="44">
        <v>1</v>
      </c>
      <c r="C509" s="45"/>
    </row>
    <row r="510" spans="1:3">
      <c r="A510" s="43" t="s">
        <v>802</v>
      </c>
      <c r="B510" s="44">
        <v>1</v>
      </c>
      <c r="C510" s="45"/>
    </row>
    <row r="511" spans="1:3">
      <c r="A511" s="43" t="s">
        <v>803</v>
      </c>
      <c r="B511" s="44">
        <v>1</v>
      </c>
      <c r="C511" s="45"/>
    </row>
    <row r="512" spans="1:3">
      <c r="A512" s="43" t="s">
        <v>804</v>
      </c>
      <c r="B512" s="44">
        <v>1</v>
      </c>
      <c r="C512" s="45"/>
    </row>
    <row r="513" spans="1:3">
      <c r="A513" s="43" t="s">
        <v>805</v>
      </c>
      <c r="B513" s="44">
        <v>1</v>
      </c>
      <c r="C513" s="45"/>
    </row>
    <row r="514" spans="1:3">
      <c r="A514" s="43" t="s">
        <v>806</v>
      </c>
      <c r="B514" s="44">
        <v>1</v>
      </c>
      <c r="C514" s="45"/>
    </row>
    <row r="515" spans="1:3">
      <c r="A515" s="43" t="s">
        <v>807</v>
      </c>
      <c r="B515" s="44">
        <v>1</v>
      </c>
      <c r="C515" s="45"/>
    </row>
    <row r="516" spans="1:3">
      <c r="A516" s="43" t="s">
        <v>808</v>
      </c>
      <c r="B516" s="44">
        <v>1</v>
      </c>
      <c r="C516" s="45"/>
    </row>
    <row r="517" spans="1:3">
      <c r="A517" s="43" t="s">
        <v>809</v>
      </c>
      <c r="B517" s="44">
        <v>1</v>
      </c>
      <c r="C517" s="45"/>
    </row>
    <row r="518" spans="1:3">
      <c r="A518" s="43" t="s">
        <v>810</v>
      </c>
      <c r="B518" s="44">
        <v>1</v>
      </c>
      <c r="C518" s="45"/>
    </row>
    <row r="519" spans="1:3">
      <c r="A519" s="43" t="s">
        <v>811</v>
      </c>
      <c r="B519" s="44">
        <v>1</v>
      </c>
      <c r="C519" s="45"/>
    </row>
    <row r="520" spans="1:3">
      <c r="A520" s="43" t="s">
        <v>812</v>
      </c>
      <c r="B520" s="44">
        <v>1</v>
      </c>
      <c r="C520" s="45"/>
    </row>
    <row r="521" spans="1:3">
      <c r="A521" s="43" t="s">
        <v>813</v>
      </c>
      <c r="B521" s="44">
        <v>1</v>
      </c>
      <c r="C521" s="45"/>
    </row>
    <row r="522" spans="1:3">
      <c r="A522" s="43" t="s">
        <v>814</v>
      </c>
      <c r="B522" s="44">
        <v>1</v>
      </c>
      <c r="C522" s="45"/>
    </row>
    <row r="523" spans="1:3">
      <c r="A523" s="43" t="s">
        <v>815</v>
      </c>
      <c r="B523" s="44">
        <v>1</v>
      </c>
      <c r="C523" s="45"/>
    </row>
    <row r="524" spans="1:3">
      <c r="A524" s="43" t="s">
        <v>816</v>
      </c>
      <c r="B524" s="44">
        <v>1</v>
      </c>
      <c r="C524" s="45"/>
    </row>
    <row r="525" spans="1:3">
      <c r="A525" s="43" t="s">
        <v>817</v>
      </c>
      <c r="B525" s="44">
        <v>1</v>
      </c>
      <c r="C525" s="45"/>
    </row>
    <row r="526" spans="1:3">
      <c r="A526" s="43" t="s">
        <v>818</v>
      </c>
      <c r="B526" s="44">
        <v>1</v>
      </c>
      <c r="C526" s="45"/>
    </row>
    <row r="527" spans="1:3">
      <c r="A527" s="43" t="s">
        <v>819</v>
      </c>
      <c r="B527" s="44">
        <v>1</v>
      </c>
      <c r="C527" s="45"/>
    </row>
    <row r="528" spans="1:3">
      <c r="A528" s="43" t="s">
        <v>820</v>
      </c>
      <c r="B528" s="44">
        <v>1</v>
      </c>
      <c r="C528" s="45"/>
    </row>
    <row r="529" spans="1:3">
      <c r="A529" s="43" t="s">
        <v>821</v>
      </c>
      <c r="B529" s="44">
        <v>1</v>
      </c>
      <c r="C529" s="45"/>
    </row>
    <row r="530" spans="1:3">
      <c r="A530" s="43" t="s">
        <v>822</v>
      </c>
      <c r="B530" s="44">
        <v>1</v>
      </c>
      <c r="C530" s="45"/>
    </row>
    <row r="531" spans="1:3">
      <c r="A531" s="43" t="s">
        <v>823</v>
      </c>
      <c r="B531" s="44">
        <v>1</v>
      </c>
      <c r="C531" s="45"/>
    </row>
    <row r="532" spans="1:3">
      <c r="A532" s="43" t="s">
        <v>824</v>
      </c>
      <c r="B532" s="44">
        <v>1</v>
      </c>
      <c r="C532" s="45"/>
    </row>
    <row r="533" spans="1:3">
      <c r="A533" s="43" t="s">
        <v>825</v>
      </c>
      <c r="B533" s="44">
        <v>1</v>
      </c>
      <c r="C533" s="45"/>
    </row>
    <row r="534" spans="1:3">
      <c r="A534" s="43" t="s">
        <v>826</v>
      </c>
      <c r="B534" s="44">
        <v>1</v>
      </c>
      <c r="C534" s="45"/>
    </row>
    <row r="535" spans="1:3">
      <c r="A535" s="43" t="s">
        <v>827</v>
      </c>
      <c r="B535" s="44">
        <v>1</v>
      </c>
      <c r="C535" s="45"/>
    </row>
    <row r="536" spans="1:3">
      <c r="A536" s="43" t="s">
        <v>828</v>
      </c>
      <c r="B536" s="44">
        <v>1</v>
      </c>
      <c r="C536" s="45"/>
    </row>
    <row r="537" spans="1:3">
      <c r="A537" s="43" t="s">
        <v>829</v>
      </c>
      <c r="B537" s="44">
        <v>1</v>
      </c>
      <c r="C537" s="45"/>
    </row>
    <row r="538" spans="1:3">
      <c r="A538" s="43" t="s">
        <v>830</v>
      </c>
      <c r="B538" s="44">
        <v>1</v>
      </c>
      <c r="C538" s="45"/>
    </row>
    <row r="539" spans="1:3">
      <c r="A539" s="43" t="s">
        <v>831</v>
      </c>
      <c r="B539" s="44">
        <v>1</v>
      </c>
      <c r="C539" s="45"/>
    </row>
    <row r="540" spans="1:3">
      <c r="A540" s="43" t="s">
        <v>832</v>
      </c>
      <c r="B540" s="44">
        <v>1</v>
      </c>
      <c r="C540" s="45"/>
    </row>
    <row r="541" spans="1:3">
      <c r="A541" s="43" t="s">
        <v>833</v>
      </c>
      <c r="B541" s="44">
        <v>1</v>
      </c>
      <c r="C541" s="45"/>
    </row>
    <row r="542" spans="1:3">
      <c r="A542" s="43" t="s">
        <v>834</v>
      </c>
      <c r="B542" s="44">
        <v>1</v>
      </c>
      <c r="C542" s="45"/>
    </row>
    <row r="543" spans="1:3">
      <c r="A543" s="43" t="s">
        <v>835</v>
      </c>
      <c r="B543" s="44">
        <v>1</v>
      </c>
      <c r="C543" s="45"/>
    </row>
    <row r="544" spans="1:3">
      <c r="A544" s="43" t="s">
        <v>836</v>
      </c>
      <c r="B544" s="44">
        <v>1</v>
      </c>
      <c r="C544" s="45"/>
    </row>
    <row r="545" spans="1:3">
      <c r="A545" s="43" t="s">
        <v>837</v>
      </c>
      <c r="B545" s="44">
        <v>1</v>
      </c>
      <c r="C545" s="45"/>
    </row>
    <row r="546" spans="1:3">
      <c r="A546" s="43" t="s">
        <v>838</v>
      </c>
      <c r="B546" s="44">
        <v>1</v>
      </c>
      <c r="C546" s="45"/>
    </row>
    <row r="547" spans="1:3">
      <c r="A547" s="43" t="s">
        <v>839</v>
      </c>
      <c r="B547" s="44">
        <v>1</v>
      </c>
      <c r="C547" s="45"/>
    </row>
    <row r="548" spans="1:3">
      <c r="A548" s="43" t="s">
        <v>840</v>
      </c>
      <c r="B548" s="44">
        <v>1</v>
      </c>
      <c r="C548" s="45"/>
    </row>
    <row r="549" spans="1:3">
      <c r="A549" s="43" t="s">
        <v>841</v>
      </c>
      <c r="B549" s="44">
        <v>1</v>
      </c>
      <c r="C549" s="45"/>
    </row>
    <row r="550" spans="1:3">
      <c r="A550" s="43" t="s">
        <v>842</v>
      </c>
      <c r="B550" s="44">
        <v>1</v>
      </c>
      <c r="C550" s="45"/>
    </row>
    <row r="551" spans="1:3">
      <c r="A551" s="43" t="s">
        <v>843</v>
      </c>
      <c r="B551" s="44">
        <v>1</v>
      </c>
      <c r="C551" s="45"/>
    </row>
    <row r="552" spans="1:3">
      <c r="A552" s="43" t="s">
        <v>844</v>
      </c>
      <c r="B552" s="44">
        <v>1</v>
      </c>
      <c r="C552" s="45"/>
    </row>
    <row r="553" spans="1:3">
      <c r="A553" s="43" t="s">
        <v>845</v>
      </c>
      <c r="B553" s="44">
        <v>1</v>
      </c>
      <c r="C553" s="45"/>
    </row>
    <row r="554" spans="1:3">
      <c r="A554" s="43" t="s">
        <v>846</v>
      </c>
      <c r="B554" s="44">
        <v>1</v>
      </c>
      <c r="C554" s="45"/>
    </row>
    <row r="555" spans="1:3">
      <c r="A555" s="43" t="s">
        <v>847</v>
      </c>
      <c r="B555" s="44">
        <v>1</v>
      </c>
      <c r="C555" s="45"/>
    </row>
    <row r="556" spans="1:3">
      <c r="A556" s="43" t="s">
        <v>848</v>
      </c>
      <c r="B556" s="44">
        <v>1</v>
      </c>
      <c r="C556" s="45"/>
    </row>
    <row r="557" spans="1:3">
      <c r="A557" s="43" t="s">
        <v>849</v>
      </c>
      <c r="B557" s="44">
        <v>1</v>
      </c>
      <c r="C557" s="45"/>
    </row>
    <row r="558" spans="1:3">
      <c r="A558" s="43" t="s">
        <v>850</v>
      </c>
      <c r="B558" s="44">
        <v>1</v>
      </c>
      <c r="C558" s="45"/>
    </row>
    <row r="559" spans="1:3">
      <c r="A559" s="43" t="s">
        <v>851</v>
      </c>
      <c r="B559" s="44">
        <v>1</v>
      </c>
      <c r="C559" s="45"/>
    </row>
    <row r="560" spans="1:3">
      <c r="A560" s="43" t="s">
        <v>852</v>
      </c>
      <c r="B560" s="44">
        <v>1</v>
      </c>
      <c r="C560" s="45"/>
    </row>
    <row r="561" spans="1:3">
      <c r="A561" s="43" t="s">
        <v>853</v>
      </c>
      <c r="B561" s="44">
        <v>1</v>
      </c>
      <c r="C561" s="45"/>
    </row>
    <row r="562" spans="1:3">
      <c r="A562" s="43" t="s">
        <v>854</v>
      </c>
      <c r="B562" s="44">
        <v>1</v>
      </c>
      <c r="C562" s="45"/>
    </row>
    <row r="563" spans="1:3">
      <c r="A563" s="43" t="s">
        <v>855</v>
      </c>
      <c r="B563" s="44">
        <v>1</v>
      </c>
      <c r="C563" s="45"/>
    </row>
    <row r="564" spans="1:3">
      <c r="A564" s="43" t="s">
        <v>856</v>
      </c>
      <c r="B564" s="44">
        <v>1</v>
      </c>
      <c r="C564" s="45"/>
    </row>
    <row r="565" spans="1:3">
      <c r="A565" s="43" t="s">
        <v>857</v>
      </c>
      <c r="B565" s="44">
        <v>1</v>
      </c>
      <c r="C565" s="45"/>
    </row>
    <row r="566" spans="1:3">
      <c r="A566" s="43" t="s">
        <v>858</v>
      </c>
      <c r="B566" s="44">
        <v>1</v>
      </c>
      <c r="C566" s="45"/>
    </row>
    <row r="567" spans="1:3">
      <c r="A567" s="43" t="s">
        <v>859</v>
      </c>
      <c r="B567" s="44">
        <v>1</v>
      </c>
      <c r="C567" s="45"/>
    </row>
    <row r="568" spans="1:3">
      <c r="A568" s="43" t="s">
        <v>860</v>
      </c>
      <c r="B568" s="44">
        <v>1</v>
      </c>
      <c r="C568" s="45"/>
    </row>
    <row r="569" spans="1:3">
      <c r="A569" s="43" t="s">
        <v>861</v>
      </c>
      <c r="B569" s="44">
        <v>1</v>
      </c>
      <c r="C569" s="45"/>
    </row>
    <row r="570" spans="1:3">
      <c r="A570" s="43" t="s">
        <v>862</v>
      </c>
      <c r="B570" s="44">
        <v>1</v>
      </c>
      <c r="C570" s="45"/>
    </row>
    <row r="571" spans="1:3">
      <c r="A571" s="43" t="s">
        <v>863</v>
      </c>
      <c r="B571" s="44">
        <v>1</v>
      </c>
      <c r="C571" s="45"/>
    </row>
    <row r="572" spans="1:3">
      <c r="A572" s="43" t="s">
        <v>864</v>
      </c>
      <c r="B572" s="44">
        <v>1</v>
      </c>
      <c r="C572" s="45"/>
    </row>
    <row r="573" spans="1:3">
      <c r="A573" s="43" t="s">
        <v>865</v>
      </c>
      <c r="B573" s="44">
        <v>1</v>
      </c>
      <c r="C573" s="45"/>
    </row>
    <row r="574" spans="1:3">
      <c r="A574" s="43" t="s">
        <v>866</v>
      </c>
      <c r="B574" s="44">
        <v>1</v>
      </c>
      <c r="C574" s="45"/>
    </row>
    <row r="575" spans="1:3">
      <c r="A575" s="43" t="s">
        <v>867</v>
      </c>
      <c r="B575" s="44">
        <v>1</v>
      </c>
      <c r="C575" s="45"/>
    </row>
    <row r="576" spans="1:3">
      <c r="A576" s="43" t="s">
        <v>868</v>
      </c>
      <c r="B576" s="44">
        <v>1</v>
      </c>
      <c r="C576" s="45"/>
    </row>
    <row r="577" spans="1:3">
      <c r="A577" s="43" t="s">
        <v>869</v>
      </c>
      <c r="B577" s="44">
        <v>1</v>
      </c>
      <c r="C577" s="45"/>
    </row>
    <row r="578" spans="1:3">
      <c r="A578" s="43" t="s">
        <v>870</v>
      </c>
      <c r="B578" s="44">
        <v>1</v>
      </c>
      <c r="C578" s="45"/>
    </row>
    <row r="579" spans="1:3">
      <c r="A579" s="43" t="s">
        <v>871</v>
      </c>
      <c r="B579" s="44">
        <v>1</v>
      </c>
      <c r="C579" s="45"/>
    </row>
    <row r="580" spans="1:3">
      <c r="A580" s="43" t="s">
        <v>872</v>
      </c>
      <c r="B580" s="44">
        <v>1</v>
      </c>
      <c r="C580" s="45"/>
    </row>
    <row r="581" spans="1:3">
      <c r="A581" s="43" t="s">
        <v>873</v>
      </c>
      <c r="B581" s="44">
        <v>1</v>
      </c>
      <c r="C581" s="45"/>
    </row>
    <row r="582" spans="1:3">
      <c r="A582" s="43" t="s">
        <v>874</v>
      </c>
      <c r="B582" s="44">
        <v>1</v>
      </c>
      <c r="C582" s="45"/>
    </row>
    <row r="583" spans="1:3">
      <c r="A583" s="43" t="s">
        <v>875</v>
      </c>
      <c r="B583" s="44">
        <v>1</v>
      </c>
      <c r="C583" s="45"/>
    </row>
    <row r="584" spans="1:3">
      <c r="A584" s="43" t="s">
        <v>876</v>
      </c>
      <c r="B584" s="44">
        <v>1</v>
      </c>
      <c r="C584" s="45"/>
    </row>
    <row r="585" spans="1:3">
      <c r="A585" s="43" t="s">
        <v>877</v>
      </c>
      <c r="B585" s="44">
        <v>1</v>
      </c>
      <c r="C585" s="45"/>
    </row>
    <row r="586" spans="1:3">
      <c r="A586" s="43" t="s">
        <v>878</v>
      </c>
      <c r="B586" s="44">
        <v>1</v>
      </c>
      <c r="C586" s="45"/>
    </row>
    <row r="587" spans="1:3">
      <c r="A587" s="43" t="s">
        <v>879</v>
      </c>
      <c r="B587" s="44">
        <v>1</v>
      </c>
      <c r="C587" s="45"/>
    </row>
    <row r="588" spans="1:3">
      <c r="A588" s="43" t="s">
        <v>880</v>
      </c>
      <c r="B588" s="44">
        <v>1</v>
      </c>
      <c r="C588" s="45"/>
    </row>
    <row r="589" spans="1:3">
      <c r="A589" s="43" t="s">
        <v>881</v>
      </c>
      <c r="B589" s="44">
        <v>1</v>
      </c>
      <c r="C589" s="45"/>
    </row>
    <row r="590" spans="1:3">
      <c r="A590" s="43" t="s">
        <v>882</v>
      </c>
      <c r="B590" s="44">
        <v>1</v>
      </c>
      <c r="C590" s="45"/>
    </row>
    <row r="591" spans="1:3">
      <c r="A591" s="43" t="s">
        <v>883</v>
      </c>
      <c r="B591" s="44">
        <v>1</v>
      </c>
      <c r="C591" s="45"/>
    </row>
    <row r="592" spans="1:3">
      <c r="A592" s="43" t="s">
        <v>884</v>
      </c>
      <c r="B592" s="44">
        <v>1</v>
      </c>
      <c r="C592" s="45"/>
    </row>
    <row r="593" spans="1:3">
      <c r="A593" s="43" t="s">
        <v>885</v>
      </c>
      <c r="B593" s="44">
        <v>1</v>
      </c>
      <c r="C593" s="45"/>
    </row>
    <row r="594" spans="1:3">
      <c r="A594" s="43" t="s">
        <v>886</v>
      </c>
      <c r="B594" s="44">
        <v>1</v>
      </c>
      <c r="C594" s="45"/>
    </row>
    <row r="595" spans="1:3">
      <c r="A595" s="43" t="s">
        <v>887</v>
      </c>
      <c r="B595" s="44">
        <v>1</v>
      </c>
      <c r="C595" s="45"/>
    </row>
    <row r="596" spans="1:3">
      <c r="A596" s="43" t="s">
        <v>888</v>
      </c>
      <c r="B596" s="44">
        <v>1</v>
      </c>
      <c r="C596" s="45"/>
    </row>
    <row r="597" spans="1:3">
      <c r="A597" s="43" t="s">
        <v>889</v>
      </c>
      <c r="B597" s="44">
        <v>1</v>
      </c>
      <c r="C597" s="45"/>
    </row>
    <row r="598" spans="1:3">
      <c r="A598" s="43" t="s">
        <v>890</v>
      </c>
      <c r="B598" s="44">
        <v>1</v>
      </c>
      <c r="C598" s="45"/>
    </row>
    <row r="599" spans="1:3">
      <c r="A599" s="43" t="s">
        <v>891</v>
      </c>
      <c r="B599" s="44">
        <v>1</v>
      </c>
      <c r="C599" s="45"/>
    </row>
    <row r="600" spans="1:3">
      <c r="A600" s="43" t="s">
        <v>892</v>
      </c>
      <c r="B600" s="44">
        <v>1</v>
      </c>
      <c r="C600" s="45"/>
    </row>
    <row r="601" spans="1:3">
      <c r="A601" s="43" t="s">
        <v>893</v>
      </c>
      <c r="B601" s="44">
        <v>1</v>
      </c>
      <c r="C601" s="45"/>
    </row>
    <row r="602" spans="1:3">
      <c r="A602" s="43" t="s">
        <v>894</v>
      </c>
      <c r="B602" s="44">
        <v>1</v>
      </c>
      <c r="C602" s="45"/>
    </row>
    <row r="603" spans="1:3">
      <c r="A603" s="43" t="s">
        <v>895</v>
      </c>
      <c r="B603" s="44">
        <v>1</v>
      </c>
      <c r="C603" s="45"/>
    </row>
    <row r="604" spans="1:3">
      <c r="A604" s="43" t="s">
        <v>896</v>
      </c>
      <c r="B604" s="44">
        <v>1</v>
      </c>
      <c r="C604" s="45"/>
    </row>
    <row r="605" spans="1:3">
      <c r="A605" s="43" t="s">
        <v>897</v>
      </c>
      <c r="B605" s="44">
        <v>1</v>
      </c>
      <c r="C605" s="45"/>
    </row>
    <row r="606" spans="1:3">
      <c r="A606" s="43" t="s">
        <v>898</v>
      </c>
      <c r="B606" s="44">
        <v>1</v>
      </c>
      <c r="C606" s="45"/>
    </row>
    <row r="607" spans="1:3">
      <c r="A607" s="43" t="s">
        <v>899</v>
      </c>
      <c r="B607" s="44">
        <v>1</v>
      </c>
      <c r="C607" s="45"/>
    </row>
    <row r="608" spans="1:3">
      <c r="A608" s="43" t="s">
        <v>900</v>
      </c>
      <c r="B608" s="44">
        <v>1</v>
      </c>
      <c r="C608" s="45"/>
    </row>
    <row r="609" spans="1:3">
      <c r="A609" s="43" t="s">
        <v>901</v>
      </c>
      <c r="B609" s="44">
        <v>1</v>
      </c>
      <c r="C609" s="45"/>
    </row>
    <row r="610" spans="1:3">
      <c r="A610" s="43" t="s">
        <v>902</v>
      </c>
      <c r="B610" s="44">
        <v>1</v>
      </c>
      <c r="C610" s="45"/>
    </row>
    <row r="611" spans="1:3">
      <c r="A611" s="43" t="s">
        <v>903</v>
      </c>
      <c r="B611" s="44">
        <v>1</v>
      </c>
      <c r="C611" s="45"/>
    </row>
    <row r="612" spans="1:3">
      <c r="A612" s="43" t="s">
        <v>904</v>
      </c>
      <c r="B612" s="44">
        <v>1</v>
      </c>
      <c r="C612" s="45"/>
    </row>
    <row r="613" spans="1:3">
      <c r="A613" s="43" t="s">
        <v>905</v>
      </c>
      <c r="B613" s="44">
        <v>1</v>
      </c>
      <c r="C613" s="45"/>
    </row>
    <row r="614" spans="1:3">
      <c r="A614" s="43" t="s">
        <v>906</v>
      </c>
      <c r="B614" s="44">
        <v>1</v>
      </c>
      <c r="C614" s="45"/>
    </row>
    <row r="615" spans="1:3">
      <c r="A615" s="43" t="s">
        <v>907</v>
      </c>
      <c r="B615" s="44">
        <v>1</v>
      </c>
      <c r="C615" s="45"/>
    </row>
    <row r="616" spans="1:3">
      <c r="A616" s="43" t="s">
        <v>908</v>
      </c>
      <c r="B616" s="44">
        <v>1</v>
      </c>
      <c r="C616" s="45"/>
    </row>
    <row r="617" spans="1:3">
      <c r="A617" s="43" t="s">
        <v>909</v>
      </c>
      <c r="B617" s="44">
        <v>1</v>
      </c>
      <c r="C617" s="45"/>
    </row>
    <row r="618" spans="1:3">
      <c r="A618" s="43" t="s">
        <v>910</v>
      </c>
      <c r="B618" s="44">
        <v>1</v>
      </c>
      <c r="C618" s="45"/>
    </row>
    <row r="619" spans="1:3">
      <c r="A619" s="43" t="s">
        <v>911</v>
      </c>
      <c r="B619" s="44">
        <v>1</v>
      </c>
      <c r="C619" s="45"/>
    </row>
    <row r="620" spans="1:3">
      <c r="A620" s="43" t="s">
        <v>912</v>
      </c>
      <c r="B620" s="44">
        <v>1</v>
      </c>
      <c r="C620" s="45"/>
    </row>
    <row r="621" spans="1:3">
      <c r="A621" s="43" t="s">
        <v>913</v>
      </c>
      <c r="B621" s="44">
        <v>1</v>
      </c>
      <c r="C621" s="45"/>
    </row>
    <row r="622" spans="1:3">
      <c r="A622" s="43" t="s">
        <v>914</v>
      </c>
      <c r="B622" s="44">
        <v>1</v>
      </c>
      <c r="C622" s="45"/>
    </row>
    <row r="623" spans="1:3">
      <c r="A623" s="43" t="s">
        <v>915</v>
      </c>
      <c r="B623" s="44">
        <v>1</v>
      </c>
      <c r="C623" s="45"/>
    </row>
    <row r="624" spans="1:3">
      <c r="A624" s="43" t="s">
        <v>916</v>
      </c>
      <c r="B624" s="44">
        <v>1</v>
      </c>
      <c r="C624" s="45"/>
    </row>
    <row r="625" spans="1:3">
      <c r="A625" s="43" t="s">
        <v>917</v>
      </c>
      <c r="B625" s="44">
        <v>1</v>
      </c>
      <c r="C625" s="45"/>
    </row>
    <row r="626" spans="1:3">
      <c r="A626" s="43" t="s">
        <v>918</v>
      </c>
      <c r="B626" s="44">
        <v>1</v>
      </c>
      <c r="C626" s="45"/>
    </row>
    <row r="627" spans="1:3">
      <c r="A627" s="43" t="s">
        <v>919</v>
      </c>
      <c r="B627" s="44">
        <v>1</v>
      </c>
      <c r="C627" s="45"/>
    </row>
    <row r="628" spans="1:3">
      <c r="A628" s="43" t="s">
        <v>920</v>
      </c>
      <c r="B628" s="44">
        <v>1</v>
      </c>
      <c r="C628" s="45"/>
    </row>
    <row r="629" spans="1:3">
      <c r="A629" s="43" t="s">
        <v>921</v>
      </c>
      <c r="B629" s="44">
        <v>1</v>
      </c>
      <c r="C629" s="45"/>
    </row>
    <row r="630" spans="1:3">
      <c r="A630" s="43" t="s">
        <v>922</v>
      </c>
      <c r="B630" s="44">
        <v>1</v>
      </c>
      <c r="C630" s="45"/>
    </row>
    <row r="631" spans="1:3">
      <c r="A631" s="43" t="s">
        <v>923</v>
      </c>
      <c r="B631" s="44">
        <v>1</v>
      </c>
      <c r="C631" s="45"/>
    </row>
    <row r="632" spans="1:3">
      <c r="A632" s="43" t="s">
        <v>924</v>
      </c>
      <c r="B632" s="44">
        <v>1</v>
      </c>
      <c r="C632" s="45"/>
    </row>
    <row r="633" spans="1:3">
      <c r="A633" s="43" t="s">
        <v>925</v>
      </c>
      <c r="B633" s="44">
        <v>1</v>
      </c>
      <c r="C633" s="45"/>
    </row>
    <row r="634" spans="1:3">
      <c r="A634" s="43" t="s">
        <v>926</v>
      </c>
      <c r="B634" s="44">
        <v>1</v>
      </c>
      <c r="C634" s="45"/>
    </row>
    <row r="635" spans="1:3">
      <c r="A635" s="43" t="s">
        <v>927</v>
      </c>
      <c r="B635" s="44">
        <v>1</v>
      </c>
      <c r="C635" s="45"/>
    </row>
    <row r="636" spans="1:3">
      <c r="A636" s="43" t="s">
        <v>928</v>
      </c>
      <c r="B636" s="44">
        <v>1</v>
      </c>
      <c r="C636" s="45"/>
    </row>
    <row r="637" spans="1:3">
      <c r="A637" s="43" t="s">
        <v>929</v>
      </c>
      <c r="B637" s="44">
        <v>1</v>
      </c>
      <c r="C637" s="45"/>
    </row>
    <row r="638" spans="1:3">
      <c r="A638" s="43" t="s">
        <v>930</v>
      </c>
      <c r="B638" s="44">
        <v>1</v>
      </c>
      <c r="C638" s="45"/>
    </row>
    <row r="639" spans="1:3">
      <c r="A639" s="43" t="s">
        <v>931</v>
      </c>
      <c r="B639" s="44">
        <v>1</v>
      </c>
      <c r="C639" s="45"/>
    </row>
    <row r="640" spans="1:3">
      <c r="A640" s="43" t="s">
        <v>932</v>
      </c>
      <c r="B640" s="44">
        <v>1</v>
      </c>
      <c r="C640" s="45"/>
    </row>
    <row r="641" spans="1:3">
      <c r="A641" s="43" t="s">
        <v>933</v>
      </c>
      <c r="B641" s="44">
        <v>1</v>
      </c>
      <c r="C641" s="45"/>
    </row>
    <row r="642" spans="1:3">
      <c r="A642" s="43" t="s">
        <v>934</v>
      </c>
      <c r="B642" s="44">
        <v>1</v>
      </c>
      <c r="C642" s="45"/>
    </row>
    <row r="643" spans="1:3">
      <c r="A643" s="43" t="s">
        <v>935</v>
      </c>
      <c r="B643" s="44">
        <v>1</v>
      </c>
      <c r="C643" s="45"/>
    </row>
    <row r="644" spans="1:3">
      <c r="A644" s="43" t="s">
        <v>936</v>
      </c>
      <c r="B644" s="44">
        <v>1</v>
      </c>
      <c r="C644" s="45"/>
    </row>
    <row r="645" spans="1:3">
      <c r="A645" s="43" t="s">
        <v>937</v>
      </c>
      <c r="B645" s="44">
        <v>1</v>
      </c>
      <c r="C645" s="45"/>
    </row>
    <row r="646" spans="1:3">
      <c r="A646" s="43" t="s">
        <v>938</v>
      </c>
      <c r="B646" s="44">
        <v>1</v>
      </c>
      <c r="C646" s="45"/>
    </row>
    <row r="647" spans="1:3">
      <c r="A647" s="43" t="s">
        <v>939</v>
      </c>
      <c r="B647" s="44">
        <v>1</v>
      </c>
      <c r="C647" s="45"/>
    </row>
    <row r="648" spans="1:3">
      <c r="A648" s="43" t="s">
        <v>940</v>
      </c>
      <c r="B648" s="44">
        <v>1</v>
      </c>
      <c r="C648" s="45"/>
    </row>
    <row r="649" spans="1:3">
      <c r="A649" s="43" t="s">
        <v>941</v>
      </c>
      <c r="B649" s="44">
        <v>1</v>
      </c>
      <c r="C649" s="45"/>
    </row>
    <row r="650" spans="1:3">
      <c r="A650" s="43" t="s">
        <v>942</v>
      </c>
      <c r="B650" s="44">
        <v>1</v>
      </c>
      <c r="C650" s="45"/>
    </row>
    <row r="651" spans="1:3">
      <c r="A651" s="43" t="s">
        <v>943</v>
      </c>
      <c r="B651" s="44">
        <v>1</v>
      </c>
      <c r="C651" s="45"/>
    </row>
    <row r="652" spans="1:3">
      <c r="A652" s="43" t="s">
        <v>944</v>
      </c>
      <c r="B652" s="44">
        <v>1</v>
      </c>
      <c r="C652" s="45"/>
    </row>
    <row r="653" spans="1:3">
      <c r="A653" s="43" t="s">
        <v>945</v>
      </c>
      <c r="B653" s="44">
        <v>1</v>
      </c>
      <c r="C653" s="45"/>
    </row>
    <row r="654" spans="1:3">
      <c r="A654" s="43" t="s">
        <v>946</v>
      </c>
      <c r="B654" s="44">
        <v>1</v>
      </c>
      <c r="C654" s="45"/>
    </row>
    <row r="655" spans="1:3">
      <c r="A655" s="43" t="s">
        <v>947</v>
      </c>
      <c r="B655" s="44">
        <v>1</v>
      </c>
      <c r="C655" s="45"/>
    </row>
    <row r="656" spans="1:3">
      <c r="A656" s="43" t="s">
        <v>948</v>
      </c>
      <c r="B656" s="44">
        <v>1</v>
      </c>
      <c r="C656" s="45"/>
    </row>
    <row r="657" spans="1:3">
      <c r="A657" s="43" t="s">
        <v>949</v>
      </c>
      <c r="B657" s="44">
        <v>1</v>
      </c>
      <c r="C657" s="45"/>
    </row>
    <row r="658" spans="1:3">
      <c r="A658" s="43" t="s">
        <v>950</v>
      </c>
      <c r="B658" s="44">
        <v>1</v>
      </c>
      <c r="C658" s="45"/>
    </row>
    <row r="659" spans="1:3">
      <c r="A659" s="43" t="s">
        <v>951</v>
      </c>
      <c r="B659" s="44">
        <v>1</v>
      </c>
      <c r="C659" s="45"/>
    </row>
    <row r="660" spans="1:3">
      <c r="A660" s="43" t="s">
        <v>952</v>
      </c>
      <c r="B660" s="44">
        <v>1</v>
      </c>
      <c r="C660" s="45"/>
    </row>
    <row r="661" spans="1:3">
      <c r="A661" s="43" t="s">
        <v>953</v>
      </c>
      <c r="B661" s="44">
        <v>1</v>
      </c>
      <c r="C661" s="45"/>
    </row>
    <row r="662" spans="1:3">
      <c r="A662" s="43" t="s">
        <v>954</v>
      </c>
      <c r="B662" s="44">
        <v>1</v>
      </c>
      <c r="C662" s="45"/>
    </row>
    <row r="663" spans="1:3">
      <c r="A663" s="43" t="s">
        <v>955</v>
      </c>
      <c r="B663" s="44">
        <v>1</v>
      </c>
      <c r="C663" s="45"/>
    </row>
    <row r="664" spans="1:3">
      <c r="A664" s="43" t="s">
        <v>956</v>
      </c>
      <c r="B664" s="44">
        <v>1</v>
      </c>
      <c r="C664" s="45"/>
    </row>
    <row r="665" spans="1:3">
      <c r="A665" s="43" t="s">
        <v>957</v>
      </c>
      <c r="B665" s="44">
        <v>1</v>
      </c>
      <c r="C665" s="45"/>
    </row>
    <row r="666" spans="1:3">
      <c r="A666" s="43" t="s">
        <v>958</v>
      </c>
      <c r="B666" s="44">
        <v>1</v>
      </c>
      <c r="C666" s="45"/>
    </row>
    <row r="667" spans="1:3">
      <c r="A667" s="43" t="s">
        <v>959</v>
      </c>
      <c r="B667" s="44">
        <v>1</v>
      </c>
      <c r="C667" s="45"/>
    </row>
    <row r="668" spans="1:3">
      <c r="A668" s="43" t="s">
        <v>960</v>
      </c>
      <c r="B668" s="44">
        <v>1</v>
      </c>
      <c r="C668" s="45"/>
    </row>
    <row r="669" spans="1:3">
      <c r="A669" s="43" t="s">
        <v>961</v>
      </c>
      <c r="B669" s="44">
        <v>1</v>
      </c>
      <c r="C669" s="45"/>
    </row>
    <row r="670" spans="1:3">
      <c r="A670" s="43" t="s">
        <v>962</v>
      </c>
      <c r="B670" s="44">
        <v>1</v>
      </c>
      <c r="C670" s="45"/>
    </row>
    <row r="671" spans="1:3">
      <c r="A671" s="43" t="s">
        <v>963</v>
      </c>
      <c r="B671" s="44">
        <v>1</v>
      </c>
      <c r="C671" s="45"/>
    </row>
    <row r="672" spans="1:3">
      <c r="A672" s="43" t="s">
        <v>964</v>
      </c>
      <c r="B672" s="44">
        <v>1</v>
      </c>
      <c r="C672" s="45"/>
    </row>
    <row r="673" spans="1:3">
      <c r="A673" s="43" t="s">
        <v>965</v>
      </c>
      <c r="B673" s="44">
        <v>1</v>
      </c>
      <c r="C673" s="45"/>
    </row>
    <row r="674" spans="1:3">
      <c r="A674" s="43" t="s">
        <v>966</v>
      </c>
      <c r="B674" s="44">
        <v>1</v>
      </c>
      <c r="C674" s="45"/>
    </row>
    <row r="675" spans="1:3">
      <c r="A675" s="43" t="s">
        <v>967</v>
      </c>
      <c r="B675" s="44">
        <v>1</v>
      </c>
      <c r="C675" s="45"/>
    </row>
    <row r="676" spans="1:3">
      <c r="A676" s="43" t="s">
        <v>968</v>
      </c>
      <c r="B676" s="44">
        <v>1</v>
      </c>
      <c r="C676" s="45"/>
    </row>
    <row r="677" spans="1:3">
      <c r="A677" s="43" t="s">
        <v>969</v>
      </c>
      <c r="B677" s="44">
        <v>1</v>
      </c>
      <c r="C677" s="45"/>
    </row>
    <row r="678" spans="1:3">
      <c r="A678" s="43" t="s">
        <v>970</v>
      </c>
      <c r="B678" s="44">
        <v>1</v>
      </c>
      <c r="C678" s="45"/>
    </row>
    <row r="679" spans="1:3">
      <c r="A679" s="43" t="s">
        <v>971</v>
      </c>
      <c r="B679" s="44">
        <v>1</v>
      </c>
      <c r="C679" s="45"/>
    </row>
    <row r="680" spans="1:3">
      <c r="A680" s="43" t="s">
        <v>972</v>
      </c>
      <c r="B680" s="44">
        <v>1</v>
      </c>
      <c r="C680" s="45"/>
    </row>
    <row r="681" spans="1:3">
      <c r="A681" s="43" t="s">
        <v>973</v>
      </c>
      <c r="B681" s="44">
        <v>1</v>
      </c>
      <c r="C681" s="45"/>
    </row>
    <row r="682" spans="1:3">
      <c r="A682" s="43" t="s">
        <v>974</v>
      </c>
      <c r="B682" s="44">
        <v>1</v>
      </c>
      <c r="C682" s="45"/>
    </row>
    <row r="683" spans="1:3">
      <c r="A683" s="43" t="s">
        <v>975</v>
      </c>
      <c r="B683" s="44">
        <v>1</v>
      </c>
      <c r="C683" s="45"/>
    </row>
    <row r="684" spans="1:3">
      <c r="A684" s="43" t="s">
        <v>976</v>
      </c>
      <c r="B684" s="44">
        <v>1</v>
      </c>
      <c r="C684" s="45"/>
    </row>
    <row r="685" spans="1:3">
      <c r="A685" s="43" t="s">
        <v>977</v>
      </c>
      <c r="B685" s="44">
        <v>1</v>
      </c>
      <c r="C685" s="45"/>
    </row>
    <row r="686" spans="1:3">
      <c r="A686" s="43" t="s">
        <v>978</v>
      </c>
      <c r="B686" s="44">
        <v>1</v>
      </c>
      <c r="C686" s="45"/>
    </row>
    <row r="687" spans="1:3">
      <c r="A687" s="43" t="s">
        <v>979</v>
      </c>
      <c r="B687" s="44">
        <v>1</v>
      </c>
      <c r="C687" s="45"/>
    </row>
    <row r="688" spans="1:3">
      <c r="A688" s="43" t="s">
        <v>980</v>
      </c>
      <c r="B688" s="44">
        <v>1</v>
      </c>
      <c r="C688" s="45"/>
    </row>
    <row r="689" spans="1:3">
      <c r="A689" s="43" t="s">
        <v>981</v>
      </c>
      <c r="B689" s="44">
        <v>1</v>
      </c>
      <c r="C689" s="45"/>
    </row>
    <row r="690" spans="1:3">
      <c r="A690" s="43" t="s">
        <v>982</v>
      </c>
      <c r="B690" s="44">
        <v>1</v>
      </c>
      <c r="C690" s="45"/>
    </row>
    <row r="691" spans="1:3">
      <c r="A691" s="43" t="s">
        <v>983</v>
      </c>
      <c r="B691" s="44">
        <v>1</v>
      </c>
      <c r="C691" s="45"/>
    </row>
    <row r="692" spans="1:3">
      <c r="A692" s="43" t="s">
        <v>984</v>
      </c>
      <c r="B692" s="44">
        <v>1</v>
      </c>
      <c r="C692" s="45"/>
    </row>
    <row r="693" spans="1:3">
      <c r="A693" s="43" t="s">
        <v>985</v>
      </c>
      <c r="B693" s="44">
        <v>1</v>
      </c>
      <c r="C693" s="45"/>
    </row>
    <row r="694" spans="1:3">
      <c r="A694" s="43" t="s">
        <v>986</v>
      </c>
      <c r="B694" s="44">
        <v>1</v>
      </c>
      <c r="C694" s="45"/>
    </row>
    <row r="695" spans="1:3">
      <c r="A695" s="43" t="s">
        <v>987</v>
      </c>
      <c r="B695" s="44">
        <v>1</v>
      </c>
      <c r="C695" s="45"/>
    </row>
    <row r="696" spans="1:3">
      <c r="A696" s="43" t="s">
        <v>988</v>
      </c>
      <c r="B696" s="44">
        <v>1</v>
      </c>
      <c r="C696" s="45"/>
    </row>
    <row r="697" spans="1:3">
      <c r="A697" s="43" t="s">
        <v>989</v>
      </c>
      <c r="B697" s="44">
        <v>1</v>
      </c>
      <c r="C697" s="45"/>
    </row>
    <row r="698" spans="1:3">
      <c r="A698" s="43" t="s">
        <v>990</v>
      </c>
      <c r="B698" s="44">
        <v>1</v>
      </c>
      <c r="C698" s="45"/>
    </row>
    <row r="699" spans="1:3">
      <c r="A699" s="43" t="s">
        <v>991</v>
      </c>
      <c r="B699" s="44">
        <v>1</v>
      </c>
      <c r="C699" s="45"/>
    </row>
    <row r="700" spans="1:3">
      <c r="A700" s="43" t="s">
        <v>992</v>
      </c>
      <c r="B700" s="44">
        <v>1</v>
      </c>
      <c r="C700" s="45"/>
    </row>
    <row r="701" spans="1:3">
      <c r="A701" s="43" t="s">
        <v>993</v>
      </c>
      <c r="B701" s="44">
        <v>1</v>
      </c>
      <c r="C701" s="45"/>
    </row>
    <row r="702" spans="1:3">
      <c r="A702" s="43" t="s">
        <v>994</v>
      </c>
      <c r="B702" s="44">
        <v>1</v>
      </c>
      <c r="C702" s="45"/>
    </row>
    <row r="703" spans="1:3">
      <c r="A703" s="43" t="s">
        <v>995</v>
      </c>
      <c r="B703" s="44">
        <v>1</v>
      </c>
      <c r="C703" s="45"/>
    </row>
    <row r="704" spans="1:3">
      <c r="A704" s="43" t="s">
        <v>996</v>
      </c>
      <c r="B704" s="44">
        <v>1</v>
      </c>
      <c r="C704" s="45"/>
    </row>
    <row r="705" spans="1:3">
      <c r="A705" s="43" t="s">
        <v>997</v>
      </c>
      <c r="B705" s="44">
        <v>1</v>
      </c>
      <c r="C705" s="45"/>
    </row>
    <row r="706" spans="1:3">
      <c r="A706" s="43" t="s">
        <v>998</v>
      </c>
      <c r="B706" s="44">
        <v>1</v>
      </c>
      <c r="C706" s="45"/>
    </row>
    <row r="707" spans="1:3">
      <c r="A707" s="43" t="s">
        <v>999</v>
      </c>
      <c r="B707" s="44">
        <v>1</v>
      </c>
      <c r="C707" s="45"/>
    </row>
    <row r="708" spans="1:3">
      <c r="A708" s="43" t="s">
        <v>1000</v>
      </c>
      <c r="B708" s="44">
        <v>1</v>
      </c>
      <c r="C708" s="45"/>
    </row>
    <row r="709" spans="1:3">
      <c r="A709" s="43" t="s">
        <v>1001</v>
      </c>
      <c r="B709" s="44">
        <v>1</v>
      </c>
      <c r="C709" s="45"/>
    </row>
    <row r="710" spans="1:3">
      <c r="A710" s="43" t="s">
        <v>1002</v>
      </c>
      <c r="B710" s="44">
        <v>1</v>
      </c>
      <c r="C710" s="45"/>
    </row>
    <row r="711" spans="1:3">
      <c r="A711" s="43" t="s">
        <v>1003</v>
      </c>
      <c r="B711" s="44">
        <v>1</v>
      </c>
      <c r="C711" s="45"/>
    </row>
    <row r="712" spans="1:3">
      <c r="A712" s="43" t="s">
        <v>1004</v>
      </c>
      <c r="B712" s="44">
        <v>1</v>
      </c>
      <c r="C712" s="45"/>
    </row>
    <row r="713" spans="1:3">
      <c r="A713" s="43" t="s">
        <v>1005</v>
      </c>
      <c r="B713" s="44">
        <v>1</v>
      </c>
      <c r="C713" s="45"/>
    </row>
    <row r="714" spans="1:3">
      <c r="A714" s="43" t="s">
        <v>1006</v>
      </c>
      <c r="B714" s="44">
        <v>1</v>
      </c>
      <c r="C714" s="45"/>
    </row>
    <row r="715" spans="1:3">
      <c r="A715" s="43" t="s">
        <v>1007</v>
      </c>
      <c r="B715" s="44">
        <v>1</v>
      </c>
      <c r="C715" s="45"/>
    </row>
    <row r="716" spans="1:3">
      <c r="A716" s="43" t="s">
        <v>1008</v>
      </c>
      <c r="B716" s="44">
        <v>1</v>
      </c>
      <c r="C716" s="45"/>
    </row>
    <row r="717" spans="1:3">
      <c r="A717" s="43" t="s">
        <v>1009</v>
      </c>
      <c r="B717" s="44">
        <v>1</v>
      </c>
      <c r="C717" s="45"/>
    </row>
    <row r="718" spans="1:3">
      <c r="A718" s="43" t="s">
        <v>1010</v>
      </c>
      <c r="B718" s="44">
        <v>1</v>
      </c>
      <c r="C718" s="45"/>
    </row>
    <row r="719" spans="1:3">
      <c r="A719" s="43" t="s">
        <v>1011</v>
      </c>
      <c r="B719" s="44">
        <v>1</v>
      </c>
      <c r="C719" s="45"/>
    </row>
    <row r="720" spans="1:3">
      <c r="A720" s="43" t="s">
        <v>1012</v>
      </c>
      <c r="B720" s="44">
        <v>1</v>
      </c>
      <c r="C720" s="45"/>
    </row>
    <row r="721" spans="1:3">
      <c r="A721" s="43" t="s">
        <v>1013</v>
      </c>
      <c r="B721" s="44">
        <v>1</v>
      </c>
      <c r="C721" s="45"/>
    </row>
    <row r="722" spans="1:3">
      <c r="A722" s="43" t="s">
        <v>1014</v>
      </c>
      <c r="B722" s="44">
        <v>1</v>
      </c>
      <c r="C722" s="45"/>
    </row>
    <row r="723" spans="1:3">
      <c r="A723" s="43" t="s">
        <v>1015</v>
      </c>
      <c r="B723" s="44">
        <v>1</v>
      </c>
      <c r="C723" s="45"/>
    </row>
    <row r="724" spans="1:3">
      <c r="A724" s="43" t="s">
        <v>1016</v>
      </c>
      <c r="B724" s="44">
        <v>1</v>
      </c>
      <c r="C724" s="45"/>
    </row>
    <row r="725" spans="1:3">
      <c r="A725" s="43" t="s">
        <v>1017</v>
      </c>
      <c r="B725" s="44">
        <v>1</v>
      </c>
      <c r="C725" s="45"/>
    </row>
    <row r="726" spans="1:3">
      <c r="A726" s="43" t="s">
        <v>1018</v>
      </c>
      <c r="B726" s="44">
        <v>1</v>
      </c>
      <c r="C726" s="45"/>
    </row>
    <row r="727" spans="1:3">
      <c r="A727" s="43" t="s">
        <v>1019</v>
      </c>
      <c r="B727" s="44">
        <v>1</v>
      </c>
      <c r="C727" s="45"/>
    </row>
    <row r="728" spans="1:3">
      <c r="A728" s="43" t="s">
        <v>1020</v>
      </c>
      <c r="B728" s="44">
        <v>1</v>
      </c>
      <c r="C728" s="45"/>
    </row>
    <row r="729" spans="1:3">
      <c r="A729" s="43" t="s">
        <v>1021</v>
      </c>
      <c r="B729" s="44">
        <v>1</v>
      </c>
      <c r="C729" s="45"/>
    </row>
    <row r="730" spans="1:3">
      <c r="A730" s="43" t="s">
        <v>1022</v>
      </c>
      <c r="B730" s="44">
        <v>1</v>
      </c>
      <c r="C730" s="45"/>
    </row>
    <row r="731" spans="1:3">
      <c r="A731" s="43" t="s">
        <v>1023</v>
      </c>
      <c r="B731" s="44">
        <v>1</v>
      </c>
      <c r="C731" s="45"/>
    </row>
    <row r="732" spans="1:3">
      <c r="A732" s="43" t="s">
        <v>1024</v>
      </c>
      <c r="B732" s="44">
        <v>1</v>
      </c>
      <c r="C732" s="45"/>
    </row>
    <row r="733" spans="1:3">
      <c r="A733" s="43" t="s">
        <v>1025</v>
      </c>
      <c r="B733" s="44">
        <v>1</v>
      </c>
      <c r="C733" s="45"/>
    </row>
    <row r="734" spans="1:3">
      <c r="A734" s="43" t="s">
        <v>1026</v>
      </c>
      <c r="B734" s="44">
        <v>1</v>
      </c>
      <c r="C734" s="45"/>
    </row>
    <row r="735" spans="1:3">
      <c r="A735" s="43" t="s">
        <v>1027</v>
      </c>
      <c r="B735" s="44">
        <v>1</v>
      </c>
      <c r="C735" s="45"/>
    </row>
    <row r="736" spans="1:3">
      <c r="A736" s="43" t="s">
        <v>1028</v>
      </c>
      <c r="B736" s="44">
        <v>1</v>
      </c>
      <c r="C736" s="45"/>
    </row>
    <row r="737" spans="1:3">
      <c r="A737" s="43" t="s">
        <v>1029</v>
      </c>
      <c r="B737" s="44">
        <v>1</v>
      </c>
      <c r="C737" s="45"/>
    </row>
    <row r="738" spans="1:3">
      <c r="A738" s="43" t="s">
        <v>1030</v>
      </c>
      <c r="B738" s="44">
        <v>1</v>
      </c>
      <c r="C738" s="45"/>
    </row>
    <row r="739" spans="1:3">
      <c r="A739" s="43" t="s">
        <v>1031</v>
      </c>
      <c r="B739" s="44">
        <v>1</v>
      </c>
      <c r="C739" s="45"/>
    </row>
    <row r="740" spans="1:3">
      <c r="A740" s="43" t="s">
        <v>1032</v>
      </c>
      <c r="B740" s="44">
        <v>1</v>
      </c>
      <c r="C740" s="45"/>
    </row>
    <row r="741" spans="1:3">
      <c r="A741" s="43" t="s">
        <v>1033</v>
      </c>
      <c r="B741" s="44">
        <v>1</v>
      </c>
      <c r="C741" s="45"/>
    </row>
    <row r="742" spans="1:3">
      <c r="A742" s="43" t="s">
        <v>1034</v>
      </c>
      <c r="B742" s="44">
        <v>1</v>
      </c>
      <c r="C742" s="45"/>
    </row>
    <row r="743" spans="1:3">
      <c r="A743" s="43" t="s">
        <v>1035</v>
      </c>
      <c r="B743" s="44">
        <v>1</v>
      </c>
      <c r="C743" s="45"/>
    </row>
    <row r="744" spans="1:3">
      <c r="A744" s="43" t="s">
        <v>1036</v>
      </c>
      <c r="B744" s="44">
        <v>1</v>
      </c>
      <c r="C744" s="45"/>
    </row>
    <row r="745" spans="1:3">
      <c r="A745" s="43" t="s">
        <v>1037</v>
      </c>
      <c r="B745" s="44">
        <v>1</v>
      </c>
      <c r="C745" s="45"/>
    </row>
    <row r="746" spans="1:3">
      <c r="A746" s="43" t="s">
        <v>1038</v>
      </c>
      <c r="B746" s="44">
        <v>1</v>
      </c>
      <c r="C746" s="45"/>
    </row>
    <row r="747" spans="1:3">
      <c r="A747" s="43" t="s">
        <v>1039</v>
      </c>
      <c r="B747" s="44">
        <v>1</v>
      </c>
      <c r="C747" s="45"/>
    </row>
    <row r="748" spans="1:3">
      <c r="A748" s="43" t="s">
        <v>1040</v>
      </c>
      <c r="B748" s="44">
        <v>1</v>
      </c>
      <c r="C748" s="45"/>
    </row>
    <row r="749" spans="1:3">
      <c r="A749" s="43" t="s">
        <v>1041</v>
      </c>
      <c r="B749" s="44">
        <v>1</v>
      </c>
      <c r="C749" s="45"/>
    </row>
    <row r="750" spans="1:3">
      <c r="A750" s="43" t="s">
        <v>1042</v>
      </c>
      <c r="B750" s="44">
        <v>1</v>
      </c>
      <c r="C750" s="45"/>
    </row>
    <row r="751" spans="1:3">
      <c r="A751" s="43" t="s">
        <v>1043</v>
      </c>
      <c r="B751" s="44">
        <v>1</v>
      </c>
      <c r="C751" s="45"/>
    </row>
    <row r="752" spans="1:3">
      <c r="A752" s="43" t="s">
        <v>1044</v>
      </c>
      <c r="B752" s="44">
        <v>1</v>
      </c>
      <c r="C752" s="45"/>
    </row>
    <row r="753" spans="1:3">
      <c r="A753" s="43" t="s">
        <v>1045</v>
      </c>
      <c r="B753" s="44">
        <v>1</v>
      </c>
      <c r="C753" s="45"/>
    </row>
    <row r="754" spans="1:3">
      <c r="A754" s="43" t="s">
        <v>1046</v>
      </c>
      <c r="B754" s="44">
        <v>1</v>
      </c>
      <c r="C754" s="45"/>
    </row>
    <row r="755" spans="1:3">
      <c r="A755" s="43" t="s">
        <v>1047</v>
      </c>
      <c r="B755" s="44">
        <v>1</v>
      </c>
      <c r="C755" s="45"/>
    </row>
    <row r="756" spans="1:3">
      <c r="A756" s="43" t="s">
        <v>1048</v>
      </c>
      <c r="B756" s="44">
        <v>1</v>
      </c>
      <c r="C756" s="45"/>
    </row>
    <row r="757" spans="1:3">
      <c r="A757" s="43" t="s">
        <v>1049</v>
      </c>
      <c r="B757" s="44">
        <v>1</v>
      </c>
      <c r="C757" s="45"/>
    </row>
    <row r="758" spans="1:3">
      <c r="A758" s="43" t="s">
        <v>1050</v>
      </c>
      <c r="B758" s="44">
        <v>1</v>
      </c>
      <c r="C758" s="45"/>
    </row>
    <row r="759" spans="1:3">
      <c r="A759" s="43" t="s">
        <v>1051</v>
      </c>
      <c r="B759" s="44">
        <v>1</v>
      </c>
      <c r="C759" s="45"/>
    </row>
    <row r="760" spans="1:3">
      <c r="A760" s="43" t="s">
        <v>1052</v>
      </c>
      <c r="B760" s="44">
        <v>1</v>
      </c>
      <c r="C760" s="45"/>
    </row>
    <row r="761" spans="1:3">
      <c r="A761" s="43" t="s">
        <v>1053</v>
      </c>
      <c r="B761" s="44">
        <v>1</v>
      </c>
      <c r="C761" s="45"/>
    </row>
    <row r="762" spans="1:3">
      <c r="A762" s="43" t="s">
        <v>1054</v>
      </c>
      <c r="B762" s="44">
        <v>1</v>
      </c>
      <c r="C762" s="45"/>
    </row>
    <row r="763" spans="1:3">
      <c r="A763" s="43" t="s">
        <v>1055</v>
      </c>
      <c r="B763" s="44">
        <v>1</v>
      </c>
      <c r="C763" s="45"/>
    </row>
    <row r="764" spans="1:3">
      <c r="A764" s="43" t="s">
        <v>1056</v>
      </c>
      <c r="B764" s="44">
        <v>1</v>
      </c>
      <c r="C764" s="45"/>
    </row>
    <row r="765" spans="1:3">
      <c r="A765" s="43" t="s">
        <v>1057</v>
      </c>
      <c r="B765" s="44">
        <v>1</v>
      </c>
      <c r="C765" s="45"/>
    </row>
    <row r="766" spans="1:3">
      <c r="A766" s="43" t="s">
        <v>1058</v>
      </c>
      <c r="B766" s="44">
        <v>1</v>
      </c>
      <c r="C766" s="45"/>
    </row>
    <row r="767" spans="1:3">
      <c r="A767" s="43" t="s">
        <v>1059</v>
      </c>
      <c r="B767" s="44">
        <v>1</v>
      </c>
      <c r="C767" s="45"/>
    </row>
    <row r="768" spans="1:3">
      <c r="A768" s="43" t="s">
        <v>1060</v>
      </c>
      <c r="B768" s="44">
        <v>1</v>
      </c>
      <c r="C768" s="45"/>
    </row>
    <row r="769" spans="1:3">
      <c r="A769" s="43" t="s">
        <v>1061</v>
      </c>
      <c r="B769" s="44">
        <v>1</v>
      </c>
      <c r="C769" s="45"/>
    </row>
    <row r="770" spans="1:3">
      <c r="A770" s="43" t="s">
        <v>1062</v>
      </c>
      <c r="B770" s="44">
        <v>1</v>
      </c>
      <c r="C770" s="45"/>
    </row>
    <row r="771" spans="1:3">
      <c r="A771" s="43" t="s">
        <v>1063</v>
      </c>
      <c r="B771" s="44">
        <v>1</v>
      </c>
      <c r="C771" s="45"/>
    </row>
    <row r="772" spans="1:3">
      <c r="A772" s="43" t="s">
        <v>1064</v>
      </c>
      <c r="B772" s="44">
        <v>1</v>
      </c>
      <c r="C772" s="45"/>
    </row>
    <row r="773" spans="1:3">
      <c r="A773" s="43" t="s">
        <v>1065</v>
      </c>
      <c r="B773" s="44">
        <v>1</v>
      </c>
      <c r="C773" s="45"/>
    </row>
    <row r="774" spans="1:3">
      <c r="A774" s="43" t="s">
        <v>1066</v>
      </c>
      <c r="B774" s="44">
        <v>1</v>
      </c>
      <c r="C774" s="45"/>
    </row>
    <row r="775" spans="1:3">
      <c r="A775" s="43" t="s">
        <v>1067</v>
      </c>
      <c r="B775" s="44">
        <v>1</v>
      </c>
      <c r="C775" s="45"/>
    </row>
    <row r="776" spans="1:3">
      <c r="A776" s="43" t="s">
        <v>1068</v>
      </c>
      <c r="B776" s="44">
        <v>1</v>
      </c>
      <c r="C776" s="45"/>
    </row>
    <row r="777" spans="1:3">
      <c r="A777" s="43" t="s">
        <v>1069</v>
      </c>
      <c r="B777" s="44">
        <v>1</v>
      </c>
      <c r="C777" s="45"/>
    </row>
    <row r="778" spans="1:3">
      <c r="A778" s="43" t="s">
        <v>1070</v>
      </c>
      <c r="B778" s="44">
        <v>1</v>
      </c>
      <c r="C778" s="45"/>
    </row>
    <row r="779" spans="1:3">
      <c r="A779" s="43" t="s">
        <v>1071</v>
      </c>
      <c r="B779" s="44">
        <v>1</v>
      </c>
      <c r="C779" s="45"/>
    </row>
    <row r="780" spans="1:3">
      <c r="A780" s="43" t="s">
        <v>1072</v>
      </c>
      <c r="B780" s="44">
        <v>1</v>
      </c>
      <c r="C780" s="45"/>
    </row>
    <row r="781" spans="1:3">
      <c r="A781" s="43" t="s">
        <v>1073</v>
      </c>
      <c r="B781" s="44">
        <v>1</v>
      </c>
      <c r="C781" s="45"/>
    </row>
    <row r="782" spans="1:3">
      <c r="A782" s="43" t="s">
        <v>1074</v>
      </c>
      <c r="B782" s="44">
        <v>1</v>
      </c>
      <c r="C782" s="45"/>
    </row>
    <row r="783" spans="1:3">
      <c r="A783" s="43" t="s">
        <v>1075</v>
      </c>
      <c r="B783" s="44">
        <v>1</v>
      </c>
      <c r="C783" s="45"/>
    </row>
    <row r="784" spans="1:3">
      <c r="A784" s="43" t="s">
        <v>1076</v>
      </c>
      <c r="B784" s="44">
        <v>1</v>
      </c>
      <c r="C784" s="45"/>
    </row>
    <row r="785" spans="1:3">
      <c r="A785" s="43" t="s">
        <v>1077</v>
      </c>
      <c r="B785" s="44">
        <v>1</v>
      </c>
      <c r="C785" s="45"/>
    </row>
    <row r="786" spans="1:3">
      <c r="A786" s="43" t="s">
        <v>1078</v>
      </c>
      <c r="B786" s="44">
        <v>1</v>
      </c>
      <c r="C786" s="45"/>
    </row>
    <row r="787" spans="1:3">
      <c r="A787" s="43" t="s">
        <v>1079</v>
      </c>
      <c r="B787" s="44">
        <v>1</v>
      </c>
      <c r="C787" s="45"/>
    </row>
    <row r="788" spans="1:3">
      <c r="A788" s="43" t="s">
        <v>1080</v>
      </c>
      <c r="B788" s="44">
        <v>1</v>
      </c>
      <c r="C788" s="45"/>
    </row>
    <row r="789" spans="1:3">
      <c r="A789" s="43" t="s">
        <v>1081</v>
      </c>
      <c r="B789" s="44">
        <v>1</v>
      </c>
      <c r="C789" s="45"/>
    </row>
    <row r="790" spans="1:3">
      <c r="A790" s="43" t="s">
        <v>1082</v>
      </c>
      <c r="B790" s="44">
        <v>1</v>
      </c>
      <c r="C790" s="45"/>
    </row>
    <row r="791" spans="1:3">
      <c r="A791" s="43" t="s">
        <v>1083</v>
      </c>
      <c r="B791" s="44">
        <v>1</v>
      </c>
      <c r="C791" s="45"/>
    </row>
    <row r="792" spans="1:3">
      <c r="A792" s="43" t="s">
        <v>1084</v>
      </c>
      <c r="B792" s="44">
        <v>1</v>
      </c>
      <c r="C792" s="45"/>
    </row>
    <row r="793" spans="1:3">
      <c r="A793" s="43" t="s">
        <v>1085</v>
      </c>
      <c r="B793" s="44">
        <v>1</v>
      </c>
      <c r="C793" s="45"/>
    </row>
    <row r="794" spans="1:3">
      <c r="A794" s="43" t="s">
        <v>1086</v>
      </c>
      <c r="B794" s="44">
        <v>1</v>
      </c>
      <c r="C794" s="45"/>
    </row>
    <row r="795" spans="1:3">
      <c r="A795" s="43" t="s">
        <v>1087</v>
      </c>
      <c r="B795" s="44">
        <v>1</v>
      </c>
      <c r="C795" s="45"/>
    </row>
    <row r="796" spans="1:3">
      <c r="A796" s="43" t="s">
        <v>1088</v>
      </c>
      <c r="B796" s="44">
        <v>1</v>
      </c>
      <c r="C796" s="45"/>
    </row>
    <row r="797" spans="1:3">
      <c r="A797" s="43" t="s">
        <v>1089</v>
      </c>
      <c r="B797" s="44">
        <v>1</v>
      </c>
      <c r="C797" s="45"/>
    </row>
    <row r="798" spans="1:3">
      <c r="A798" s="43" t="s">
        <v>1090</v>
      </c>
      <c r="B798" s="44">
        <v>1</v>
      </c>
      <c r="C798" s="45"/>
    </row>
    <row r="799" spans="1:3">
      <c r="A799" s="43" t="s">
        <v>1091</v>
      </c>
      <c r="B799" s="44">
        <v>1</v>
      </c>
      <c r="C799" s="45"/>
    </row>
    <row r="800" spans="1:3">
      <c r="A800" s="43" t="s">
        <v>1092</v>
      </c>
      <c r="B800" s="44">
        <v>1</v>
      </c>
      <c r="C800" s="45"/>
    </row>
    <row r="801" spans="1:3">
      <c r="A801" s="43" t="s">
        <v>1093</v>
      </c>
      <c r="B801" s="44">
        <v>1</v>
      </c>
      <c r="C801" s="45"/>
    </row>
    <row r="802" spans="1:3">
      <c r="A802" s="43" t="s">
        <v>1094</v>
      </c>
      <c r="B802" s="44">
        <v>1</v>
      </c>
      <c r="C802" s="45"/>
    </row>
    <row r="803" spans="1:3">
      <c r="A803" s="43" t="s">
        <v>1095</v>
      </c>
      <c r="B803" s="44">
        <v>1</v>
      </c>
      <c r="C803" s="45"/>
    </row>
    <row r="804" spans="1:3">
      <c r="A804" s="43" t="s">
        <v>1096</v>
      </c>
      <c r="B804" s="44">
        <v>1</v>
      </c>
      <c r="C804" s="45"/>
    </row>
    <row r="805" spans="1:3">
      <c r="A805" s="43" t="s">
        <v>1097</v>
      </c>
      <c r="B805" s="44">
        <v>1</v>
      </c>
      <c r="C805" s="45"/>
    </row>
    <row r="806" spans="1:3">
      <c r="A806" s="43" t="s">
        <v>1098</v>
      </c>
      <c r="B806" s="44">
        <v>1</v>
      </c>
      <c r="C806" s="45"/>
    </row>
    <row r="807" spans="1:3">
      <c r="A807" s="43" t="s">
        <v>1099</v>
      </c>
      <c r="B807" s="44">
        <v>1</v>
      </c>
      <c r="C807" s="45"/>
    </row>
    <row r="808" spans="1:3">
      <c r="A808" s="43" t="s">
        <v>1100</v>
      </c>
      <c r="B808" s="44">
        <v>1</v>
      </c>
      <c r="C808" s="45"/>
    </row>
    <row r="809" spans="1:3">
      <c r="A809" s="43" t="s">
        <v>1101</v>
      </c>
      <c r="B809" s="44">
        <v>1</v>
      </c>
      <c r="C809" s="45"/>
    </row>
    <row r="810" spans="1:3">
      <c r="A810" s="43" t="s">
        <v>1102</v>
      </c>
      <c r="B810" s="44">
        <v>1</v>
      </c>
      <c r="C810" s="45"/>
    </row>
    <row r="811" spans="1:3">
      <c r="A811" s="43" t="s">
        <v>1103</v>
      </c>
      <c r="B811" s="44">
        <v>1</v>
      </c>
      <c r="C811" s="45"/>
    </row>
    <row r="812" spans="1:3">
      <c r="A812" s="43" t="s">
        <v>1104</v>
      </c>
      <c r="B812" s="44">
        <v>1</v>
      </c>
      <c r="C812" s="45"/>
    </row>
    <row r="813" spans="1:3">
      <c r="A813" s="43" t="s">
        <v>1105</v>
      </c>
      <c r="B813" s="44">
        <v>1</v>
      </c>
      <c r="C813" s="45"/>
    </row>
    <row r="814" spans="1:3">
      <c r="A814" s="43" t="s">
        <v>1106</v>
      </c>
      <c r="B814" s="44">
        <v>1</v>
      </c>
      <c r="C814" s="45"/>
    </row>
    <row r="815" spans="1:3">
      <c r="A815" s="43" t="s">
        <v>1107</v>
      </c>
      <c r="B815" s="44">
        <v>1</v>
      </c>
      <c r="C815" s="45"/>
    </row>
    <row r="816" spans="1:3">
      <c r="A816" s="43" t="s">
        <v>1108</v>
      </c>
      <c r="B816" s="44">
        <v>1</v>
      </c>
      <c r="C816" s="45"/>
    </row>
    <row r="817" spans="1:3">
      <c r="A817" s="43" t="s">
        <v>1109</v>
      </c>
      <c r="B817" s="44">
        <v>1</v>
      </c>
      <c r="C817" s="45"/>
    </row>
    <row r="818" spans="1:3">
      <c r="A818" s="43" t="s">
        <v>1110</v>
      </c>
      <c r="B818" s="44">
        <v>1</v>
      </c>
      <c r="C818" s="45"/>
    </row>
    <row r="819" spans="1:3">
      <c r="A819" s="43" t="s">
        <v>1111</v>
      </c>
      <c r="B819" s="44">
        <v>1</v>
      </c>
      <c r="C819" s="45"/>
    </row>
    <row r="820" spans="1:3">
      <c r="A820" s="43" t="s">
        <v>1112</v>
      </c>
      <c r="B820" s="44">
        <v>1</v>
      </c>
      <c r="C820" s="45"/>
    </row>
    <row r="821" spans="1:3">
      <c r="A821" s="43" t="s">
        <v>1113</v>
      </c>
      <c r="B821" s="44">
        <v>1</v>
      </c>
      <c r="C821" s="45"/>
    </row>
    <row r="822" spans="1:3">
      <c r="A822" s="43" t="s">
        <v>1114</v>
      </c>
      <c r="B822" s="44">
        <v>1</v>
      </c>
      <c r="C822" s="45"/>
    </row>
    <row r="823" spans="1:3">
      <c r="A823" s="43" t="s">
        <v>1115</v>
      </c>
      <c r="B823" s="44">
        <v>1</v>
      </c>
      <c r="C823" s="45"/>
    </row>
    <row r="824" spans="1:3">
      <c r="A824" s="43" t="s">
        <v>1116</v>
      </c>
      <c r="B824" s="44">
        <v>1</v>
      </c>
      <c r="C824" s="45"/>
    </row>
    <row r="825" spans="1:3">
      <c r="A825" s="43" t="s">
        <v>1117</v>
      </c>
      <c r="B825" s="44">
        <v>1</v>
      </c>
      <c r="C825" s="45"/>
    </row>
    <row r="826" spans="1:3">
      <c r="A826" s="43" t="s">
        <v>1118</v>
      </c>
      <c r="B826" s="44">
        <v>1</v>
      </c>
      <c r="C826" s="45"/>
    </row>
    <row r="827" spans="1:3">
      <c r="A827" s="43" t="s">
        <v>1119</v>
      </c>
      <c r="B827" s="44">
        <v>1</v>
      </c>
      <c r="C827" s="45"/>
    </row>
    <row r="828" spans="1:3">
      <c r="A828" s="43" t="s">
        <v>1120</v>
      </c>
      <c r="B828" s="44">
        <v>1</v>
      </c>
      <c r="C828" s="45"/>
    </row>
    <row r="829" spans="1:3">
      <c r="A829" s="43" t="s">
        <v>1121</v>
      </c>
      <c r="B829" s="44">
        <v>1</v>
      </c>
      <c r="C829" s="45"/>
    </row>
    <row r="830" spans="1:3">
      <c r="A830" s="43" t="s">
        <v>1122</v>
      </c>
      <c r="B830" s="44">
        <v>1</v>
      </c>
      <c r="C830" s="45"/>
    </row>
    <row r="831" spans="1:3">
      <c r="A831" s="43" t="s">
        <v>1123</v>
      </c>
      <c r="B831" s="44">
        <v>1</v>
      </c>
      <c r="C831" s="45"/>
    </row>
    <row r="832" spans="1:3">
      <c r="A832" s="43" t="s">
        <v>1124</v>
      </c>
      <c r="B832" s="44">
        <v>1</v>
      </c>
      <c r="C832" s="45"/>
    </row>
    <row r="833" spans="1:3">
      <c r="A833" s="43" t="s">
        <v>1125</v>
      </c>
      <c r="B833" s="44">
        <v>1</v>
      </c>
      <c r="C833" s="45"/>
    </row>
    <row r="834" spans="1:3">
      <c r="A834" s="43" t="s">
        <v>1126</v>
      </c>
      <c r="B834" s="44">
        <v>1</v>
      </c>
      <c r="C834" s="45"/>
    </row>
    <row r="835" spans="1:3">
      <c r="A835" s="43" t="s">
        <v>1127</v>
      </c>
      <c r="B835" s="44">
        <v>1</v>
      </c>
      <c r="C835" s="45"/>
    </row>
    <row r="836" spans="1:3">
      <c r="A836" s="43" t="s">
        <v>1128</v>
      </c>
      <c r="B836" s="44">
        <v>1</v>
      </c>
      <c r="C836" s="45"/>
    </row>
    <row r="837" spans="1:3">
      <c r="A837" s="43" t="s">
        <v>1129</v>
      </c>
      <c r="B837" s="44">
        <v>1</v>
      </c>
      <c r="C837" s="45"/>
    </row>
    <row r="838" spans="1:3">
      <c r="A838" s="43" t="s">
        <v>1130</v>
      </c>
      <c r="B838" s="44">
        <v>1</v>
      </c>
      <c r="C838" s="45"/>
    </row>
    <row r="839" spans="1:3">
      <c r="A839" s="43" t="s">
        <v>1131</v>
      </c>
      <c r="B839" s="44">
        <v>1</v>
      </c>
      <c r="C839" s="45"/>
    </row>
    <row r="840" spans="1:3">
      <c r="A840" s="43" t="s">
        <v>1132</v>
      </c>
      <c r="B840" s="44">
        <v>1</v>
      </c>
      <c r="C840" s="45"/>
    </row>
    <row r="841" spans="1:3">
      <c r="A841" s="43" t="s">
        <v>1133</v>
      </c>
      <c r="B841" s="44">
        <v>1</v>
      </c>
      <c r="C841" s="45"/>
    </row>
    <row r="842" spans="1:3">
      <c r="A842" s="43" t="s">
        <v>1134</v>
      </c>
      <c r="B842" s="44">
        <v>1</v>
      </c>
      <c r="C842" s="45"/>
    </row>
    <row r="843" spans="1:3">
      <c r="A843" s="43" t="s">
        <v>1135</v>
      </c>
      <c r="B843" s="44">
        <v>1</v>
      </c>
      <c r="C843" s="45"/>
    </row>
    <row r="844" spans="1:3">
      <c r="A844" s="43" t="s">
        <v>1136</v>
      </c>
      <c r="B844" s="44">
        <v>1</v>
      </c>
      <c r="C844" s="45"/>
    </row>
    <row r="845" spans="1:3">
      <c r="A845" s="43" t="s">
        <v>1137</v>
      </c>
      <c r="B845" s="44">
        <v>1</v>
      </c>
      <c r="C845" s="45"/>
    </row>
    <row r="846" spans="1:3">
      <c r="A846" s="43" t="s">
        <v>1138</v>
      </c>
      <c r="B846" s="44">
        <v>1</v>
      </c>
      <c r="C846" s="45"/>
    </row>
    <row r="847" spans="1:3">
      <c r="A847" s="43" t="s">
        <v>1139</v>
      </c>
      <c r="B847" s="44">
        <v>1</v>
      </c>
      <c r="C847" s="45"/>
    </row>
    <row r="848" spans="1:3">
      <c r="A848" s="43" t="s">
        <v>1140</v>
      </c>
      <c r="B848" s="44">
        <v>1</v>
      </c>
      <c r="C848" s="45"/>
    </row>
    <row r="849" spans="1:3">
      <c r="A849" s="43" t="s">
        <v>1141</v>
      </c>
      <c r="B849" s="44">
        <v>1</v>
      </c>
      <c r="C849" s="45"/>
    </row>
    <row r="850" spans="1:3">
      <c r="A850" s="43" t="s">
        <v>1142</v>
      </c>
      <c r="B850" s="44">
        <v>1</v>
      </c>
      <c r="C850" s="45"/>
    </row>
    <row r="851" spans="1:3">
      <c r="A851" s="43" t="s">
        <v>1143</v>
      </c>
      <c r="B851" s="44">
        <v>1</v>
      </c>
      <c r="C851" s="45"/>
    </row>
    <row r="852" spans="1:3">
      <c r="A852" s="43" t="s">
        <v>1144</v>
      </c>
      <c r="B852" s="44">
        <v>1</v>
      </c>
      <c r="C852" s="45"/>
    </row>
    <row r="853" spans="1:3">
      <c r="A853" s="43" t="s">
        <v>1145</v>
      </c>
      <c r="B853" s="44">
        <v>1</v>
      </c>
      <c r="C853" s="45"/>
    </row>
    <row r="854" spans="1:3">
      <c r="A854" s="43" t="s">
        <v>1146</v>
      </c>
      <c r="B854" s="44">
        <v>1</v>
      </c>
      <c r="C854" s="45"/>
    </row>
    <row r="855" spans="1:3">
      <c r="A855" s="43" t="s">
        <v>1147</v>
      </c>
      <c r="B855" s="44">
        <v>1</v>
      </c>
      <c r="C855" s="45"/>
    </row>
    <row r="856" spans="1:3">
      <c r="A856" s="43" t="s">
        <v>1148</v>
      </c>
      <c r="B856" s="44">
        <v>1</v>
      </c>
      <c r="C856" s="45"/>
    </row>
    <row r="857" spans="1:3">
      <c r="A857" s="43" t="s">
        <v>1149</v>
      </c>
      <c r="B857" s="44">
        <v>1</v>
      </c>
      <c r="C857" s="45"/>
    </row>
    <row r="858" spans="1:3">
      <c r="A858" s="43" t="s">
        <v>1150</v>
      </c>
      <c r="B858" s="44">
        <v>1</v>
      </c>
      <c r="C858" s="45"/>
    </row>
    <row r="859" spans="1:3">
      <c r="A859" s="43" t="s">
        <v>1151</v>
      </c>
      <c r="B859" s="44">
        <v>1</v>
      </c>
      <c r="C859" s="45"/>
    </row>
    <row r="860" spans="1:3">
      <c r="A860" s="43" t="s">
        <v>1152</v>
      </c>
      <c r="B860" s="44">
        <v>1</v>
      </c>
      <c r="C860" s="45"/>
    </row>
    <row r="861" spans="1:3">
      <c r="A861" s="43" t="s">
        <v>1153</v>
      </c>
      <c r="B861" s="44">
        <v>1</v>
      </c>
      <c r="C861" s="45"/>
    </row>
    <row r="862" spans="1:3">
      <c r="A862" s="43" t="s">
        <v>1154</v>
      </c>
      <c r="B862" s="44">
        <v>1</v>
      </c>
      <c r="C862" s="45"/>
    </row>
    <row r="863" spans="1:3">
      <c r="A863" s="43" t="s">
        <v>1155</v>
      </c>
      <c r="B863" s="44">
        <v>1</v>
      </c>
      <c r="C863" s="45"/>
    </row>
    <row r="864" spans="1:3">
      <c r="A864" s="43" t="s">
        <v>1156</v>
      </c>
      <c r="B864" s="44">
        <v>1</v>
      </c>
      <c r="C864" s="45"/>
    </row>
    <row r="865" spans="1:3">
      <c r="A865" s="43" t="s">
        <v>1157</v>
      </c>
      <c r="B865" s="44">
        <v>1</v>
      </c>
      <c r="C865" s="45"/>
    </row>
    <row r="866" spans="1:3">
      <c r="A866" s="43" t="s">
        <v>1158</v>
      </c>
      <c r="B866" s="44">
        <v>1</v>
      </c>
      <c r="C866" s="45"/>
    </row>
    <row r="867" spans="1:3">
      <c r="A867" s="43" t="s">
        <v>1159</v>
      </c>
      <c r="B867" s="44">
        <v>1</v>
      </c>
      <c r="C867" s="45"/>
    </row>
    <row r="868" spans="1:3">
      <c r="A868" s="43" t="s">
        <v>1160</v>
      </c>
      <c r="B868" s="44">
        <v>1</v>
      </c>
      <c r="C868" s="45"/>
    </row>
    <row r="869" spans="1:3">
      <c r="A869" s="43" t="s">
        <v>1161</v>
      </c>
      <c r="B869" s="44">
        <v>1</v>
      </c>
      <c r="C869" s="45"/>
    </row>
    <row r="870" spans="1:3">
      <c r="A870" s="43" t="s">
        <v>1162</v>
      </c>
      <c r="B870" s="44">
        <v>1</v>
      </c>
      <c r="C870" s="45"/>
    </row>
    <row r="871" spans="1:3">
      <c r="A871" s="43" t="s">
        <v>1163</v>
      </c>
      <c r="B871" s="44">
        <v>1</v>
      </c>
      <c r="C871" s="45"/>
    </row>
    <row r="872" spans="1:3">
      <c r="A872" s="43" t="s">
        <v>1164</v>
      </c>
      <c r="B872" s="44">
        <v>1</v>
      </c>
      <c r="C872" s="45"/>
    </row>
    <row r="873" spans="1:3">
      <c r="A873" s="43" t="s">
        <v>1165</v>
      </c>
      <c r="B873" s="44">
        <v>1</v>
      </c>
      <c r="C873" s="45"/>
    </row>
    <row r="874" spans="1:3">
      <c r="A874" s="43" t="s">
        <v>1166</v>
      </c>
      <c r="B874" s="44">
        <v>1</v>
      </c>
      <c r="C874" s="45"/>
    </row>
    <row r="875" spans="1:3">
      <c r="A875" s="43" t="s">
        <v>1167</v>
      </c>
      <c r="B875" s="44">
        <v>1</v>
      </c>
      <c r="C875" s="45"/>
    </row>
    <row r="876" spans="1:3">
      <c r="A876" s="43" t="s">
        <v>1168</v>
      </c>
      <c r="B876" s="44">
        <v>1</v>
      </c>
      <c r="C876" s="45"/>
    </row>
    <row r="877" spans="1:3">
      <c r="A877" s="43" t="s">
        <v>1169</v>
      </c>
      <c r="B877" s="44">
        <v>1</v>
      </c>
      <c r="C877" s="45"/>
    </row>
    <row r="878" spans="1:3">
      <c r="A878" s="43" t="s">
        <v>1170</v>
      </c>
      <c r="B878" s="44">
        <v>1</v>
      </c>
      <c r="C878" s="45"/>
    </row>
    <row r="879" spans="1:3">
      <c r="A879" s="43" t="s">
        <v>1171</v>
      </c>
      <c r="B879" s="44">
        <v>1</v>
      </c>
      <c r="C879" s="45"/>
    </row>
    <row r="880" spans="1:3">
      <c r="A880" s="43" t="s">
        <v>1172</v>
      </c>
      <c r="B880" s="44">
        <v>1</v>
      </c>
      <c r="C880" s="45"/>
    </row>
    <row r="881" spans="1:3">
      <c r="A881" s="43" t="s">
        <v>1173</v>
      </c>
      <c r="B881" s="44">
        <v>1</v>
      </c>
      <c r="C881" s="45"/>
    </row>
    <row r="882" spans="1:3">
      <c r="A882" s="43" t="s">
        <v>1174</v>
      </c>
      <c r="B882" s="44">
        <v>1</v>
      </c>
      <c r="C882" s="45"/>
    </row>
    <row r="883" spans="1:3">
      <c r="A883" s="43" t="s">
        <v>1175</v>
      </c>
      <c r="B883" s="44">
        <v>1</v>
      </c>
      <c r="C883" s="45"/>
    </row>
    <row r="884" spans="1:3">
      <c r="A884" s="43" t="s">
        <v>1176</v>
      </c>
      <c r="B884" s="44">
        <v>1</v>
      </c>
      <c r="C884" s="45"/>
    </row>
    <row r="885" spans="1:3">
      <c r="A885" s="43" t="s">
        <v>1177</v>
      </c>
      <c r="B885" s="44">
        <v>1</v>
      </c>
      <c r="C885" s="45"/>
    </row>
    <row r="886" spans="1:3">
      <c r="A886" s="43" t="s">
        <v>1178</v>
      </c>
      <c r="B886" s="44">
        <v>1</v>
      </c>
      <c r="C886" s="45"/>
    </row>
    <row r="887" spans="1:3">
      <c r="A887" s="43" t="s">
        <v>1179</v>
      </c>
      <c r="B887" s="44">
        <v>1</v>
      </c>
      <c r="C887" s="45"/>
    </row>
    <row r="888" spans="1:3">
      <c r="A888" s="43" t="s">
        <v>1180</v>
      </c>
      <c r="B888" s="44">
        <v>1</v>
      </c>
      <c r="C888" s="45"/>
    </row>
    <row r="889" spans="1:3">
      <c r="A889" s="43" t="s">
        <v>1181</v>
      </c>
      <c r="B889" s="44">
        <v>1</v>
      </c>
      <c r="C889" s="45"/>
    </row>
    <row r="890" spans="1:3">
      <c r="A890" s="43" t="s">
        <v>1182</v>
      </c>
      <c r="B890" s="44">
        <v>1</v>
      </c>
      <c r="C890" s="45"/>
    </row>
    <row r="891" spans="1:3">
      <c r="A891" s="43" t="s">
        <v>1183</v>
      </c>
      <c r="B891" s="44">
        <v>1</v>
      </c>
      <c r="C891" s="45"/>
    </row>
    <row r="892" spans="1:3">
      <c r="A892" s="43" t="s">
        <v>1184</v>
      </c>
      <c r="B892" s="44">
        <v>1</v>
      </c>
      <c r="C892" s="45"/>
    </row>
    <row r="893" spans="1:3">
      <c r="A893" s="43" t="s">
        <v>1185</v>
      </c>
      <c r="B893" s="44">
        <v>1</v>
      </c>
      <c r="C893" s="45"/>
    </row>
    <row r="894" spans="1:3">
      <c r="A894" s="43" t="s">
        <v>1186</v>
      </c>
      <c r="B894" s="44">
        <v>1</v>
      </c>
      <c r="C894" s="45"/>
    </row>
    <row r="895" spans="1:3">
      <c r="A895" s="43" t="s">
        <v>1187</v>
      </c>
      <c r="B895" s="44">
        <v>1</v>
      </c>
      <c r="C895" s="45"/>
    </row>
    <row r="896" spans="1:3">
      <c r="A896" s="43" t="s">
        <v>1188</v>
      </c>
      <c r="B896" s="44">
        <v>1</v>
      </c>
      <c r="C896" s="45"/>
    </row>
    <row r="897" spans="1:3">
      <c r="A897" s="43" t="s">
        <v>1189</v>
      </c>
      <c r="B897" s="44">
        <v>1</v>
      </c>
      <c r="C897" s="45"/>
    </row>
    <row r="898" spans="1:3">
      <c r="A898" s="43" t="s">
        <v>1190</v>
      </c>
      <c r="B898" s="44">
        <v>1</v>
      </c>
      <c r="C898" s="45"/>
    </row>
    <row r="899" spans="1:3">
      <c r="A899" s="43" t="s">
        <v>1191</v>
      </c>
      <c r="B899" s="44">
        <v>1</v>
      </c>
      <c r="C899" s="45"/>
    </row>
    <row r="900" spans="1:3">
      <c r="A900" s="43" t="s">
        <v>1192</v>
      </c>
      <c r="B900" s="44">
        <v>1</v>
      </c>
      <c r="C900" s="45"/>
    </row>
    <row r="901" spans="1:3">
      <c r="A901" s="43" t="s">
        <v>1193</v>
      </c>
      <c r="B901" s="44">
        <v>1</v>
      </c>
      <c r="C901" s="45"/>
    </row>
    <row r="902" spans="1:3">
      <c r="A902" s="43" t="s">
        <v>1194</v>
      </c>
      <c r="B902" s="44">
        <v>1</v>
      </c>
      <c r="C902" s="45"/>
    </row>
    <row r="903" spans="1:3">
      <c r="A903" s="43" t="s">
        <v>1195</v>
      </c>
      <c r="B903" s="44">
        <v>1</v>
      </c>
      <c r="C903" s="45"/>
    </row>
    <row r="904" spans="1:3">
      <c r="A904" s="43" t="s">
        <v>1196</v>
      </c>
      <c r="B904" s="44">
        <v>1</v>
      </c>
      <c r="C904" s="45"/>
    </row>
    <row r="905" spans="1:3">
      <c r="A905" s="43" t="s">
        <v>1197</v>
      </c>
      <c r="B905" s="44">
        <v>1</v>
      </c>
      <c r="C905" s="45"/>
    </row>
    <row r="906" spans="1:3">
      <c r="A906" s="43" t="s">
        <v>1198</v>
      </c>
      <c r="B906" s="44">
        <v>1</v>
      </c>
      <c r="C906" s="45"/>
    </row>
    <row r="907" spans="1:3">
      <c r="A907" s="43" t="s">
        <v>1199</v>
      </c>
      <c r="B907" s="44">
        <v>1</v>
      </c>
      <c r="C907" s="45"/>
    </row>
    <row r="908" spans="1:3">
      <c r="A908" s="43" t="s">
        <v>1200</v>
      </c>
      <c r="B908" s="44">
        <v>1</v>
      </c>
      <c r="C908" s="45"/>
    </row>
    <row r="909" spans="1:3">
      <c r="A909" s="43" t="s">
        <v>1201</v>
      </c>
      <c r="B909" s="44">
        <v>1</v>
      </c>
      <c r="C909" s="45"/>
    </row>
    <row r="910" spans="1:3">
      <c r="A910" s="43" t="s">
        <v>1202</v>
      </c>
      <c r="B910" s="44">
        <v>1</v>
      </c>
      <c r="C910" s="45"/>
    </row>
    <row r="911" spans="1:3">
      <c r="A911" s="43" t="s">
        <v>1203</v>
      </c>
      <c r="B911" s="44">
        <v>1</v>
      </c>
      <c r="C911" s="45"/>
    </row>
    <row r="912" spans="1:3">
      <c r="A912" s="43" t="s">
        <v>1204</v>
      </c>
      <c r="B912" s="44">
        <v>1</v>
      </c>
      <c r="C912" s="45"/>
    </row>
    <row r="913" spans="1:3">
      <c r="A913" s="43" t="s">
        <v>1205</v>
      </c>
      <c r="B913" s="44">
        <v>1</v>
      </c>
      <c r="C913" s="45"/>
    </row>
    <row r="914" spans="1:3">
      <c r="A914" s="43" t="s">
        <v>1206</v>
      </c>
      <c r="B914" s="44">
        <v>1</v>
      </c>
      <c r="C914" s="45"/>
    </row>
    <row r="915" spans="1:3">
      <c r="A915" s="43" t="s">
        <v>1207</v>
      </c>
      <c r="B915" s="44">
        <v>1</v>
      </c>
      <c r="C915" s="45"/>
    </row>
    <row r="916" spans="1:3">
      <c r="A916" s="43" t="s">
        <v>1208</v>
      </c>
      <c r="B916" s="44">
        <v>1</v>
      </c>
      <c r="C916" s="45"/>
    </row>
    <row r="917" spans="1:3">
      <c r="A917" s="43" t="s">
        <v>1209</v>
      </c>
      <c r="B917" s="44">
        <v>1</v>
      </c>
      <c r="C917" s="45"/>
    </row>
    <row r="918" spans="1:3">
      <c r="A918" s="43" t="s">
        <v>1210</v>
      </c>
      <c r="B918" s="44">
        <v>1</v>
      </c>
      <c r="C918" s="45"/>
    </row>
    <row r="919" spans="1:3">
      <c r="A919" s="43" t="s">
        <v>1211</v>
      </c>
      <c r="B919" s="44">
        <v>1</v>
      </c>
      <c r="C919" s="45"/>
    </row>
    <row r="920" spans="1:3">
      <c r="A920" s="43" t="s">
        <v>1212</v>
      </c>
      <c r="B920" s="44">
        <v>1</v>
      </c>
      <c r="C920" s="45"/>
    </row>
    <row r="921" spans="1:3">
      <c r="A921" s="43" t="s">
        <v>1213</v>
      </c>
      <c r="B921" s="44">
        <v>1</v>
      </c>
      <c r="C921" s="45"/>
    </row>
    <row r="922" spans="1:3">
      <c r="A922" s="43" t="s">
        <v>1214</v>
      </c>
      <c r="B922" s="44">
        <v>1</v>
      </c>
      <c r="C922" s="45"/>
    </row>
    <row r="923" spans="1:3">
      <c r="A923" s="43" t="s">
        <v>1215</v>
      </c>
      <c r="B923" s="44">
        <v>1</v>
      </c>
      <c r="C923" s="45"/>
    </row>
    <row r="924" spans="1:3">
      <c r="A924" s="43" t="s">
        <v>1216</v>
      </c>
      <c r="B924" s="44">
        <v>1</v>
      </c>
      <c r="C924" s="45"/>
    </row>
    <row r="925" spans="1:3">
      <c r="A925" s="43" t="s">
        <v>1217</v>
      </c>
      <c r="B925" s="44">
        <v>1</v>
      </c>
      <c r="C925" s="45"/>
    </row>
    <row r="926" spans="1:3">
      <c r="A926" s="43" t="s">
        <v>1218</v>
      </c>
      <c r="B926" s="44">
        <v>1</v>
      </c>
      <c r="C926" s="45"/>
    </row>
    <row r="927" spans="1:3">
      <c r="A927" s="43" t="s">
        <v>1219</v>
      </c>
      <c r="B927" s="44">
        <v>1</v>
      </c>
      <c r="C927" s="45"/>
    </row>
    <row r="928" spans="1:3">
      <c r="A928" s="43" t="s">
        <v>1220</v>
      </c>
      <c r="B928" s="44">
        <v>1</v>
      </c>
      <c r="C928" s="45"/>
    </row>
    <row r="929" spans="1:3">
      <c r="A929" s="43" t="s">
        <v>1221</v>
      </c>
      <c r="B929" s="44">
        <v>1</v>
      </c>
      <c r="C929" s="45"/>
    </row>
    <row r="930" spans="1:3">
      <c r="A930" s="43" t="s">
        <v>1222</v>
      </c>
      <c r="B930" s="44">
        <v>1</v>
      </c>
      <c r="C930" s="45"/>
    </row>
    <row r="931" spans="1:3">
      <c r="A931" s="43" t="s">
        <v>1223</v>
      </c>
      <c r="B931" s="44">
        <v>1</v>
      </c>
      <c r="C931" s="45"/>
    </row>
    <row r="932" spans="1:3">
      <c r="A932" s="43" t="s">
        <v>1224</v>
      </c>
      <c r="B932" s="44">
        <v>1</v>
      </c>
      <c r="C932" s="45"/>
    </row>
    <row r="933" spans="1:3">
      <c r="A933" s="43" t="s">
        <v>1225</v>
      </c>
      <c r="B933" s="44">
        <v>1</v>
      </c>
      <c r="C933" s="45"/>
    </row>
    <row r="934" spans="1:3">
      <c r="A934" s="43" t="s">
        <v>1226</v>
      </c>
      <c r="B934" s="44">
        <v>1</v>
      </c>
      <c r="C934" s="45"/>
    </row>
    <row r="935" spans="1:3">
      <c r="A935" s="43" t="s">
        <v>1227</v>
      </c>
      <c r="B935" s="44">
        <v>1</v>
      </c>
      <c r="C935" s="45"/>
    </row>
    <row r="936" spans="1:3">
      <c r="A936" s="43" t="s">
        <v>1228</v>
      </c>
      <c r="B936" s="44">
        <v>1</v>
      </c>
      <c r="C936" s="45"/>
    </row>
    <row r="937" spans="1:3">
      <c r="A937" s="43" t="s">
        <v>1229</v>
      </c>
      <c r="B937" s="44">
        <v>1</v>
      </c>
      <c r="C937" s="45"/>
    </row>
    <row r="938" spans="1:3">
      <c r="A938" s="43" t="s">
        <v>1230</v>
      </c>
      <c r="B938" s="44">
        <v>1</v>
      </c>
      <c r="C938" s="45"/>
    </row>
    <row r="939" spans="1:3">
      <c r="A939" s="43" t="s">
        <v>1231</v>
      </c>
      <c r="B939" s="44">
        <v>1</v>
      </c>
      <c r="C939" s="45"/>
    </row>
    <row r="940" spans="1:3">
      <c r="A940" s="43" t="s">
        <v>1232</v>
      </c>
      <c r="B940" s="44">
        <v>1</v>
      </c>
      <c r="C940" s="45"/>
    </row>
    <row r="941" spans="1:3">
      <c r="A941" s="43" t="s">
        <v>1233</v>
      </c>
      <c r="B941" s="44">
        <v>1</v>
      </c>
      <c r="C941" s="45"/>
    </row>
    <row r="942" spans="1:3">
      <c r="A942" s="43" t="s">
        <v>1234</v>
      </c>
      <c r="B942" s="44">
        <v>1</v>
      </c>
      <c r="C942" s="45"/>
    </row>
    <row r="943" spans="1:3">
      <c r="A943" s="43" t="s">
        <v>1235</v>
      </c>
      <c r="B943" s="44">
        <v>1</v>
      </c>
      <c r="C943" s="45"/>
    </row>
    <row r="944" spans="1:3">
      <c r="A944" s="43" t="s">
        <v>1236</v>
      </c>
      <c r="B944" s="44">
        <v>1</v>
      </c>
      <c r="C944" s="45"/>
    </row>
    <row r="945" spans="1:3">
      <c r="A945" s="43" t="s">
        <v>1237</v>
      </c>
      <c r="B945" s="44">
        <v>1</v>
      </c>
      <c r="C945" s="45"/>
    </row>
    <row r="946" spans="1:3">
      <c r="A946" s="43" t="s">
        <v>1238</v>
      </c>
      <c r="B946" s="44">
        <v>1</v>
      </c>
      <c r="C946" s="45"/>
    </row>
    <row r="947" spans="1:3">
      <c r="A947" s="43" t="s">
        <v>1239</v>
      </c>
      <c r="B947" s="44">
        <v>1</v>
      </c>
      <c r="C947" s="45"/>
    </row>
    <row r="948" spans="1:3">
      <c r="A948" s="43" t="s">
        <v>1240</v>
      </c>
      <c r="B948" s="44">
        <v>1</v>
      </c>
      <c r="C948" s="45"/>
    </row>
    <row r="949" spans="1:3">
      <c r="A949" s="43" t="s">
        <v>1241</v>
      </c>
      <c r="B949" s="44">
        <v>1</v>
      </c>
      <c r="C949" s="45"/>
    </row>
    <row r="950" spans="1:3">
      <c r="A950" s="43" t="s">
        <v>1242</v>
      </c>
      <c r="B950" s="44">
        <v>1</v>
      </c>
      <c r="C950" s="45"/>
    </row>
    <row r="951" spans="1:3">
      <c r="A951" s="43" t="s">
        <v>1243</v>
      </c>
      <c r="B951" s="44">
        <v>1</v>
      </c>
      <c r="C951" s="45"/>
    </row>
    <row r="952" spans="1:3">
      <c r="A952" s="43" t="s">
        <v>1244</v>
      </c>
      <c r="B952" s="44">
        <v>1</v>
      </c>
      <c r="C952" s="45"/>
    </row>
    <row r="953" spans="1:3">
      <c r="A953" s="43" t="s">
        <v>1245</v>
      </c>
      <c r="B953" s="44">
        <v>1</v>
      </c>
      <c r="C953" s="45"/>
    </row>
    <row r="954" spans="1:3">
      <c r="A954" s="43" t="s">
        <v>1246</v>
      </c>
      <c r="B954" s="44">
        <v>1</v>
      </c>
      <c r="C954" s="45"/>
    </row>
    <row r="955" spans="1:3">
      <c r="A955" s="43" t="s">
        <v>1247</v>
      </c>
      <c r="B955" s="44">
        <v>1</v>
      </c>
      <c r="C955" s="45"/>
    </row>
    <row r="956" spans="1:3">
      <c r="A956" s="43" t="s">
        <v>1248</v>
      </c>
      <c r="B956" s="44">
        <v>1</v>
      </c>
      <c r="C956" s="45"/>
    </row>
    <row r="957" spans="1:3">
      <c r="A957" s="43" t="s">
        <v>1249</v>
      </c>
      <c r="B957" s="44">
        <v>1</v>
      </c>
      <c r="C957" s="45"/>
    </row>
    <row r="958" spans="1:3">
      <c r="A958" s="43" t="s">
        <v>1250</v>
      </c>
      <c r="B958" s="44">
        <v>1</v>
      </c>
      <c r="C958" s="45"/>
    </row>
    <row r="959" spans="1:3">
      <c r="A959" s="43" t="s">
        <v>1251</v>
      </c>
      <c r="B959" s="44">
        <v>1</v>
      </c>
      <c r="C959" s="45"/>
    </row>
    <row r="960" spans="1:3">
      <c r="A960" s="43" t="s">
        <v>1252</v>
      </c>
      <c r="B960" s="44">
        <v>1</v>
      </c>
      <c r="C960" s="45"/>
    </row>
    <row r="961" spans="1:3">
      <c r="A961" s="43" t="s">
        <v>1253</v>
      </c>
      <c r="B961" s="44">
        <v>1</v>
      </c>
      <c r="C961" s="45"/>
    </row>
    <row r="962" spans="1:3">
      <c r="A962" s="43" t="s">
        <v>1254</v>
      </c>
      <c r="B962" s="44">
        <v>1</v>
      </c>
      <c r="C962" s="45"/>
    </row>
    <row r="963" spans="1:3">
      <c r="A963" s="43" t="s">
        <v>1255</v>
      </c>
      <c r="B963" s="44">
        <v>1</v>
      </c>
      <c r="C963" s="45"/>
    </row>
    <row r="964" spans="1:3">
      <c r="A964" s="43" t="s">
        <v>1256</v>
      </c>
      <c r="B964" s="44">
        <v>1</v>
      </c>
      <c r="C964" s="45"/>
    </row>
    <row r="965" spans="1:3">
      <c r="A965" s="43" t="s">
        <v>1257</v>
      </c>
      <c r="B965" s="44">
        <v>1</v>
      </c>
      <c r="C965" s="45"/>
    </row>
    <row r="966" spans="1:3">
      <c r="A966" s="43" t="s">
        <v>1258</v>
      </c>
      <c r="B966" s="44">
        <v>1</v>
      </c>
      <c r="C966" s="45"/>
    </row>
    <row r="967" spans="1:3">
      <c r="A967" s="43" t="s">
        <v>1259</v>
      </c>
      <c r="B967" s="44">
        <v>1</v>
      </c>
      <c r="C967" s="45"/>
    </row>
    <row r="968" spans="1:3">
      <c r="A968" s="43" t="s">
        <v>1260</v>
      </c>
      <c r="B968" s="44">
        <v>1</v>
      </c>
      <c r="C968" s="45"/>
    </row>
    <row r="969" spans="1:3">
      <c r="A969" s="43" t="s">
        <v>1261</v>
      </c>
      <c r="B969" s="44">
        <v>1</v>
      </c>
      <c r="C969" s="45"/>
    </row>
    <row r="970" spans="1:3">
      <c r="A970" s="43" t="s">
        <v>1262</v>
      </c>
      <c r="B970" s="44">
        <v>1</v>
      </c>
      <c r="C970" s="45"/>
    </row>
    <row r="971" spans="1:3">
      <c r="A971" s="43" t="s">
        <v>1263</v>
      </c>
      <c r="B971" s="44">
        <v>1</v>
      </c>
      <c r="C971" s="45"/>
    </row>
    <row r="972" spans="1:3">
      <c r="A972" s="43" t="s">
        <v>1264</v>
      </c>
      <c r="B972" s="44">
        <v>1</v>
      </c>
      <c r="C972" s="45"/>
    </row>
    <row r="973" spans="1:3">
      <c r="A973" s="43" t="s">
        <v>1265</v>
      </c>
      <c r="B973" s="44">
        <v>1</v>
      </c>
      <c r="C973" s="45"/>
    </row>
    <row r="974" spans="1:3">
      <c r="A974" s="43" t="s">
        <v>1266</v>
      </c>
      <c r="B974" s="44">
        <v>1</v>
      </c>
      <c r="C974" s="45"/>
    </row>
    <row r="975" spans="1:3">
      <c r="A975" s="43" t="s">
        <v>1267</v>
      </c>
      <c r="B975" s="44">
        <v>1</v>
      </c>
      <c r="C975" s="45"/>
    </row>
    <row r="976" spans="1:3">
      <c r="A976" s="43" t="s">
        <v>1268</v>
      </c>
      <c r="B976" s="44">
        <v>1</v>
      </c>
      <c r="C976" s="45"/>
    </row>
    <row r="977" spans="1:3">
      <c r="A977" s="43" t="s">
        <v>1269</v>
      </c>
      <c r="B977" s="44">
        <v>1</v>
      </c>
      <c r="C977" s="45"/>
    </row>
    <row r="978" spans="1:3">
      <c r="A978" s="43" t="s">
        <v>1270</v>
      </c>
      <c r="B978" s="44">
        <v>1</v>
      </c>
      <c r="C978" s="45"/>
    </row>
    <row r="979" spans="1:3">
      <c r="A979" s="43" t="s">
        <v>1271</v>
      </c>
      <c r="B979" s="44">
        <v>1</v>
      </c>
      <c r="C979" s="45"/>
    </row>
    <row r="980" spans="1:3">
      <c r="A980" s="43" t="s">
        <v>1272</v>
      </c>
      <c r="B980" s="44">
        <v>1</v>
      </c>
      <c r="C980" s="45"/>
    </row>
    <row r="981" spans="1:3">
      <c r="A981" s="43" t="s">
        <v>1273</v>
      </c>
      <c r="B981" s="44">
        <v>1</v>
      </c>
      <c r="C981" s="45"/>
    </row>
    <row r="982" spans="1:3">
      <c r="A982" s="43" t="s">
        <v>1274</v>
      </c>
      <c r="B982" s="44">
        <v>1</v>
      </c>
      <c r="C982" s="45"/>
    </row>
    <row r="983" spans="1:3">
      <c r="A983" s="43" t="s">
        <v>1275</v>
      </c>
      <c r="B983" s="44">
        <v>1</v>
      </c>
      <c r="C983" s="45"/>
    </row>
    <row r="984" spans="1:3">
      <c r="A984" s="43" t="s">
        <v>1276</v>
      </c>
      <c r="B984" s="44">
        <v>1</v>
      </c>
      <c r="C984" s="45"/>
    </row>
    <row r="985" spans="1:3">
      <c r="A985" s="43" t="s">
        <v>1277</v>
      </c>
      <c r="B985" s="44">
        <v>1</v>
      </c>
      <c r="C985" s="45"/>
    </row>
    <row r="986" spans="1:3">
      <c r="A986" s="43" t="s">
        <v>1278</v>
      </c>
      <c r="B986" s="44">
        <v>1</v>
      </c>
      <c r="C986" s="45"/>
    </row>
    <row r="987" spans="1:3">
      <c r="A987" s="43" t="s">
        <v>1279</v>
      </c>
      <c r="B987" s="44">
        <v>1</v>
      </c>
      <c r="C987" s="45"/>
    </row>
    <row r="988" spans="1:3">
      <c r="A988" s="43" t="s">
        <v>1280</v>
      </c>
      <c r="B988" s="44">
        <v>1</v>
      </c>
      <c r="C988" s="45"/>
    </row>
    <row r="989" spans="1:3">
      <c r="A989" s="43" t="s">
        <v>1281</v>
      </c>
      <c r="B989" s="44">
        <v>1</v>
      </c>
      <c r="C989" s="45"/>
    </row>
    <row r="990" spans="1:3">
      <c r="A990" s="43" t="s">
        <v>1282</v>
      </c>
      <c r="B990" s="44">
        <v>1</v>
      </c>
      <c r="C990" s="45"/>
    </row>
    <row r="991" spans="1:3">
      <c r="A991" s="43" t="s">
        <v>1283</v>
      </c>
      <c r="B991" s="44">
        <v>1</v>
      </c>
      <c r="C991" s="45"/>
    </row>
    <row r="992" spans="1:3">
      <c r="A992" s="43" t="s">
        <v>1284</v>
      </c>
      <c r="B992" s="44">
        <v>1</v>
      </c>
      <c r="C992" s="45"/>
    </row>
    <row r="993" spans="1:3">
      <c r="A993" s="43" t="s">
        <v>1285</v>
      </c>
      <c r="B993" s="44">
        <v>1</v>
      </c>
      <c r="C993" s="45"/>
    </row>
    <row r="994" spans="1:3">
      <c r="A994" s="43" t="s">
        <v>1286</v>
      </c>
      <c r="B994" s="44">
        <v>1</v>
      </c>
      <c r="C994" s="45"/>
    </row>
    <row r="995" spans="1:3">
      <c r="A995" s="43" t="s">
        <v>1287</v>
      </c>
      <c r="B995" s="44">
        <v>1</v>
      </c>
      <c r="C995" s="45"/>
    </row>
    <row r="996" spans="1:3">
      <c r="A996" s="43" t="s">
        <v>1288</v>
      </c>
      <c r="B996" s="44">
        <v>1</v>
      </c>
      <c r="C996" s="45"/>
    </row>
    <row r="997" spans="1:3">
      <c r="A997" s="43" t="s">
        <v>1289</v>
      </c>
      <c r="B997" s="44">
        <v>1</v>
      </c>
      <c r="C997" s="45"/>
    </row>
    <row r="998" spans="1:3">
      <c r="A998" s="43" t="s">
        <v>1290</v>
      </c>
      <c r="B998" s="44">
        <v>1</v>
      </c>
      <c r="C998" s="45"/>
    </row>
    <row r="999" spans="1:3">
      <c r="A999" s="43" t="s">
        <v>1291</v>
      </c>
      <c r="B999" s="44">
        <v>1</v>
      </c>
      <c r="C999" s="45"/>
    </row>
    <row r="1000" spans="1:3">
      <c r="A1000" s="43" t="s">
        <v>1292</v>
      </c>
      <c r="B1000" s="44">
        <v>1</v>
      </c>
      <c r="C1000" s="45"/>
    </row>
    <row r="1001" spans="1:3">
      <c r="A1001" s="43" t="s">
        <v>1293</v>
      </c>
      <c r="B1001" s="44">
        <v>1</v>
      </c>
      <c r="C1001" s="45"/>
    </row>
    <row r="1002" spans="1:3">
      <c r="A1002" s="43" t="s">
        <v>1294</v>
      </c>
      <c r="B1002" s="44">
        <v>1</v>
      </c>
      <c r="C1002" s="45"/>
    </row>
    <row r="1003" spans="1:3">
      <c r="A1003" s="43" t="s">
        <v>1295</v>
      </c>
      <c r="B1003" s="44">
        <v>1</v>
      </c>
      <c r="C1003" s="45"/>
    </row>
    <row r="1004" spans="1:3">
      <c r="A1004" s="43" t="s">
        <v>1296</v>
      </c>
      <c r="B1004" s="44">
        <v>1</v>
      </c>
      <c r="C1004" s="45"/>
    </row>
    <row r="1005" spans="1:3">
      <c r="A1005" s="43" t="s">
        <v>1297</v>
      </c>
      <c r="B1005" s="44">
        <v>1</v>
      </c>
      <c r="C1005" s="45"/>
    </row>
    <row r="1006" spans="1:3">
      <c r="A1006" s="43" t="s">
        <v>1298</v>
      </c>
      <c r="B1006" s="44">
        <v>1</v>
      </c>
      <c r="C1006" s="45"/>
    </row>
    <row r="1007" spans="1:3">
      <c r="A1007" s="43" t="s">
        <v>1299</v>
      </c>
      <c r="B1007" s="44">
        <v>1</v>
      </c>
      <c r="C1007" s="45"/>
    </row>
    <row r="1008" spans="1:3">
      <c r="A1008" s="43" t="s">
        <v>1300</v>
      </c>
      <c r="B1008" s="44">
        <v>1</v>
      </c>
      <c r="C1008" s="45"/>
    </row>
    <row r="1009" spans="1:3">
      <c r="A1009" s="43" t="s">
        <v>1301</v>
      </c>
      <c r="B1009" s="44">
        <v>1</v>
      </c>
      <c r="C1009" s="45"/>
    </row>
    <row r="1010" spans="1:3">
      <c r="A1010" s="43" t="s">
        <v>1302</v>
      </c>
      <c r="B1010" s="44">
        <v>1</v>
      </c>
      <c r="C1010" s="45"/>
    </row>
    <row r="1011" spans="1:3">
      <c r="A1011" s="43" t="s">
        <v>1303</v>
      </c>
      <c r="B1011" s="44">
        <v>1</v>
      </c>
      <c r="C1011" s="45"/>
    </row>
    <row r="1012" spans="1:3">
      <c r="A1012" s="43" t="s">
        <v>1304</v>
      </c>
      <c r="B1012" s="44">
        <v>1</v>
      </c>
      <c r="C1012" s="45"/>
    </row>
    <row r="1013" spans="1:3">
      <c r="A1013" s="43" t="s">
        <v>1305</v>
      </c>
      <c r="B1013" s="44">
        <v>1</v>
      </c>
      <c r="C1013" s="45"/>
    </row>
    <row r="1014" spans="1:3">
      <c r="A1014" s="43" t="s">
        <v>1306</v>
      </c>
      <c r="B1014" s="44">
        <v>1</v>
      </c>
      <c r="C1014" s="45"/>
    </row>
    <row r="1015" spans="1:3">
      <c r="A1015" s="43" t="s">
        <v>1307</v>
      </c>
      <c r="B1015" s="44">
        <v>1</v>
      </c>
      <c r="C1015" s="45"/>
    </row>
    <row r="1016" spans="1:3">
      <c r="A1016" s="43" t="s">
        <v>1308</v>
      </c>
      <c r="B1016" s="44">
        <v>1</v>
      </c>
      <c r="C1016" s="45"/>
    </row>
    <row r="1017" spans="1:3">
      <c r="A1017" s="43" t="s">
        <v>1309</v>
      </c>
      <c r="B1017" s="44">
        <v>1</v>
      </c>
      <c r="C1017" s="45"/>
    </row>
    <row r="1018" spans="1:3">
      <c r="A1018" s="43" t="s">
        <v>1310</v>
      </c>
      <c r="B1018" s="44">
        <v>1</v>
      </c>
      <c r="C1018" s="45"/>
    </row>
    <row r="1019" spans="1:3">
      <c r="A1019" s="43" t="s">
        <v>1311</v>
      </c>
      <c r="B1019" s="44">
        <v>1</v>
      </c>
      <c r="C1019" s="45"/>
    </row>
    <row r="1020" spans="1:3">
      <c r="A1020" s="43" t="s">
        <v>1312</v>
      </c>
      <c r="B1020" s="44">
        <v>1</v>
      </c>
      <c r="C1020" s="45"/>
    </row>
    <row r="1021" spans="1:3">
      <c r="A1021" s="43" t="s">
        <v>1313</v>
      </c>
      <c r="B1021" s="44">
        <v>1</v>
      </c>
      <c r="C1021" s="45"/>
    </row>
    <row r="1022" spans="1:3">
      <c r="A1022" s="43" t="s">
        <v>1314</v>
      </c>
      <c r="B1022" s="44">
        <v>1</v>
      </c>
      <c r="C1022" s="45"/>
    </row>
    <row r="1023" spans="1:3">
      <c r="A1023" s="43" t="s">
        <v>1315</v>
      </c>
      <c r="B1023" s="44">
        <v>1</v>
      </c>
      <c r="C1023" s="45"/>
    </row>
    <row r="1024" spans="1:3">
      <c r="A1024" s="43" t="s">
        <v>1316</v>
      </c>
      <c r="B1024" s="44">
        <v>1</v>
      </c>
      <c r="C1024" s="45"/>
    </row>
    <row r="1025" spans="1:3">
      <c r="A1025" s="43" t="s">
        <v>1317</v>
      </c>
      <c r="B1025" s="44">
        <v>1</v>
      </c>
      <c r="C1025" s="45"/>
    </row>
    <row r="1026" spans="1:3">
      <c r="A1026" s="43" t="s">
        <v>1318</v>
      </c>
      <c r="B1026" s="44">
        <v>1</v>
      </c>
      <c r="C1026" s="45"/>
    </row>
    <row r="1027" spans="1:3">
      <c r="A1027" s="43" t="s">
        <v>1319</v>
      </c>
      <c r="B1027" s="44">
        <v>1</v>
      </c>
      <c r="C1027" s="45"/>
    </row>
    <row r="1028" spans="1:3">
      <c r="A1028" s="43" t="s">
        <v>1320</v>
      </c>
      <c r="B1028" s="44">
        <v>1</v>
      </c>
      <c r="C1028" s="45"/>
    </row>
    <row r="1029" spans="1:3">
      <c r="A1029" s="43" t="s">
        <v>1321</v>
      </c>
      <c r="B1029" s="44">
        <v>1</v>
      </c>
      <c r="C1029" s="45"/>
    </row>
    <row r="1030" spans="1:3">
      <c r="A1030" s="43" t="s">
        <v>1322</v>
      </c>
      <c r="B1030" s="44">
        <v>1</v>
      </c>
      <c r="C1030" s="45"/>
    </row>
    <row r="1031" spans="1:3">
      <c r="A1031" s="43" t="s">
        <v>1323</v>
      </c>
      <c r="B1031" s="44">
        <v>1</v>
      </c>
      <c r="C1031" s="45"/>
    </row>
    <row r="1032" spans="1:3">
      <c r="A1032" s="43" t="s">
        <v>1324</v>
      </c>
      <c r="B1032" s="44">
        <v>1</v>
      </c>
      <c r="C1032" s="45"/>
    </row>
    <row r="1033" spans="1:3">
      <c r="A1033" s="43" t="s">
        <v>1325</v>
      </c>
      <c r="B1033" s="44">
        <v>1</v>
      </c>
      <c r="C1033" s="45"/>
    </row>
    <row r="1034" spans="1:3">
      <c r="A1034" s="43" t="s">
        <v>1326</v>
      </c>
      <c r="B1034" s="44">
        <v>1</v>
      </c>
      <c r="C1034" s="45"/>
    </row>
    <row r="1035" spans="1:3">
      <c r="A1035" s="43" t="s">
        <v>1327</v>
      </c>
      <c r="B1035" s="44">
        <v>1</v>
      </c>
      <c r="C1035" s="45"/>
    </row>
    <row r="1036" spans="1:3">
      <c r="A1036" s="43" t="s">
        <v>1328</v>
      </c>
      <c r="B1036" s="44">
        <v>1</v>
      </c>
      <c r="C1036" s="45"/>
    </row>
    <row r="1037" spans="1:3">
      <c r="A1037" s="43" t="s">
        <v>1329</v>
      </c>
      <c r="B1037" s="44">
        <v>1</v>
      </c>
      <c r="C1037" s="45"/>
    </row>
    <row r="1038" spans="1:3">
      <c r="A1038" s="43" t="s">
        <v>1330</v>
      </c>
      <c r="B1038" s="44">
        <v>1</v>
      </c>
      <c r="C1038" s="45"/>
    </row>
    <row r="1039" spans="1:3">
      <c r="A1039" s="43" t="s">
        <v>1331</v>
      </c>
      <c r="B1039" s="44">
        <v>1</v>
      </c>
      <c r="C1039" s="45"/>
    </row>
    <row r="1040" spans="1:3">
      <c r="A1040" s="43" t="s">
        <v>1332</v>
      </c>
      <c r="B1040" s="44">
        <v>1</v>
      </c>
      <c r="C1040" s="45"/>
    </row>
    <row r="1041" spans="1:3">
      <c r="A1041" s="43" t="s">
        <v>1333</v>
      </c>
      <c r="B1041" s="44">
        <v>1</v>
      </c>
      <c r="C1041" s="45"/>
    </row>
    <row r="1042" spans="1:3">
      <c r="A1042" s="43" t="s">
        <v>1334</v>
      </c>
      <c r="B1042" s="44">
        <v>1</v>
      </c>
      <c r="C1042" s="45"/>
    </row>
    <row r="1043" spans="1:3">
      <c r="A1043" s="43" t="s">
        <v>1335</v>
      </c>
      <c r="B1043" s="44">
        <v>1</v>
      </c>
      <c r="C1043" s="45"/>
    </row>
    <row r="1044" spans="1:3">
      <c r="A1044" s="43" t="s">
        <v>1336</v>
      </c>
      <c r="B1044" s="44">
        <v>1</v>
      </c>
      <c r="C1044" s="45"/>
    </row>
    <row r="1045" spans="1:3">
      <c r="A1045" s="43" t="s">
        <v>1337</v>
      </c>
      <c r="B1045" s="44">
        <v>1</v>
      </c>
      <c r="C1045" s="45"/>
    </row>
    <row r="1046" spans="1:3">
      <c r="A1046" s="43" t="s">
        <v>1338</v>
      </c>
      <c r="B1046" s="44">
        <v>1</v>
      </c>
      <c r="C1046" s="45"/>
    </row>
    <row r="1047" spans="1:3">
      <c r="A1047" s="43" t="s">
        <v>1339</v>
      </c>
      <c r="B1047" s="44">
        <v>1</v>
      </c>
      <c r="C1047" s="45"/>
    </row>
    <row r="1048" spans="1:3">
      <c r="A1048" s="43" t="s">
        <v>1340</v>
      </c>
      <c r="B1048" s="44">
        <v>1</v>
      </c>
      <c r="C1048" s="45"/>
    </row>
    <row r="1049" spans="1:3">
      <c r="A1049" s="43" t="s">
        <v>1341</v>
      </c>
      <c r="B1049" s="44">
        <v>1</v>
      </c>
      <c r="C1049" s="45"/>
    </row>
    <row r="1050" spans="1:3">
      <c r="A1050" s="43" t="s">
        <v>1342</v>
      </c>
      <c r="B1050" s="44">
        <v>1</v>
      </c>
      <c r="C1050" s="45"/>
    </row>
    <row r="1051" spans="1:3">
      <c r="A1051" s="43" t="s">
        <v>1343</v>
      </c>
      <c r="B1051" s="44">
        <v>1</v>
      </c>
      <c r="C1051" s="45"/>
    </row>
    <row r="1052" spans="1:3">
      <c r="A1052" s="43" t="s">
        <v>1344</v>
      </c>
      <c r="B1052" s="44">
        <v>1</v>
      </c>
      <c r="C1052" s="45"/>
    </row>
    <row r="1053" spans="1:3">
      <c r="A1053" s="43" t="s">
        <v>1345</v>
      </c>
      <c r="B1053" s="44">
        <v>1</v>
      </c>
      <c r="C1053" s="45"/>
    </row>
    <row r="1054" spans="1:3">
      <c r="A1054" s="43" t="s">
        <v>1346</v>
      </c>
      <c r="B1054" s="44">
        <v>1</v>
      </c>
      <c r="C1054" s="45"/>
    </row>
    <row r="1055" spans="1:3">
      <c r="A1055" s="43" t="s">
        <v>1347</v>
      </c>
      <c r="B1055" s="44">
        <v>1</v>
      </c>
      <c r="C1055" s="45"/>
    </row>
    <row r="1056" spans="1:3">
      <c r="A1056" s="43" t="s">
        <v>1348</v>
      </c>
      <c r="B1056" s="44">
        <v>1</v>
      </c>
      <c r="C1056" s="45"/>
    </row>
    <row r="1057" spans="1:3">
      <c r="A1057" s="43" t="s">
        <v>1349</v>
      </c>
      <c r="B1057" s="44">
        <v>1</v>
      </c>
      <c r="C1057" s="45"/>
    </row>
    <row r="1058" spans="1:3">
      <c r="A1058" s="43" t="s">
        <v>1350</v>
      </c>
      <c r="B1058" s="44">
        <v>1</v>
      </c>
      <c r="C1058" s="45"/>
    </row>
    <row r="1059" spans="1:3">
      <c r="A1059" s="43" t="s">
        <v>1351</v>
      </c>
      <c r="B1059" s="44">
        <v>1</v>
      </c>
      <c r="C1059" s="45"/>
    </row>
    <row r="1060" spans="1:3">
      <c r="A1060" s="43" t="s">
        <v>1352</v>
      </c>
      <c r="B1060" s="44">
        <v>1</v>
      </c>
      <c r="C1060" s="45"/>
    </row>
    <row r="1061" spans="1:3">
      <c r="A1061" s="43" t="s">
        <v>1353</v>
      </c>
      <c r="B1061" s="44">
        <v>1</v>
      </c>
      <c r="C1061" s="45"/>
    </row>
    <row r="1062" spans="1:3">
      <c r="A1062" s="43" t="s">
        <v>1354</v>
      </c>
      <c r="B1062" s="44">
        <v>1</v>
      </c>
      <c r="C1062" s="45"/>
    </row>
    <row r="1063" spans="1:3">
      <c r="A1063" s="43" t="s">
        <v>1355</v>
      </c>
      <c r="B1063" s="44">
        <v>1</v>
      </c>
      <c r="C1063" s="45"/>
    </row>
    <row r="1064" spans="1:3">
      <c r="A1064" s="43" t="s">
        <v>1356</v>
      </c>
      <c r="B1064" s="44">
        <v>1</v>
      </c>
      <c r="C1064" s="45"/>
    </row>
    <row r="1065" spans="1:3">
      <c r="A1065" s="43" t="s">
        <v>1357</v>
      </c>
      <c r="B1065" s="44">
        <v>1</v>
      </c>
      <c r="C1065" s="45"/>
    </row>
    <row r="1066" spans="1:3">
      <c r="A1066" s="43" t="s">
        <v>1358</v>
      </c>
      <c r="B1066" s="44">
        <v>1</v>
      </c>
      <c r="C1066" s="45"/>
    </row>
    <row r="1067" spans="1:3">
      <c r="A1067" s="43" t="s">
        <v>1359</v>
      </c>
      <c r="B1067" s="44">
        <v>1</v>
      </c>
      <c r="C1067" s="45"/>
    </row>
    <row r="1068" spans="1:3">
      <c r="A1068" s="43" t="s">
        <v>1360</v>
      </c>
      <c r="B1068" s="44">
        <v>1</v>
      </c>
      <c r="C1068" s="45"/>
    </row>
    <row r="1069" spans="1:3">
      <c r="A1069" s="43" t="s">
        <v>1361</v>
      </c>
      <c r="B1069" s="44">
        <v>1</v>
      </c>
      <c r="C1069" s="45"/>
    </row>
    <row r="1070" spans="1:3">
      <c r="A1070" s="43" t="s">
        <v>1362</v>
      </c>
      <c r="B1070" s="44">
        <v>1</v>
      </c>
      <c r="C1070" s="45"/>
    </row>
    <row r="1071" spans="1:3">
      <c r="A1071" s="43" t="s">
        <v>1363</v>
      </c>
      <c r="B1071" s="44">
        <v>1</v>
      </c>
      <c r="C1071" s="45"/>
    </row>
    <row r="1072" spans="1:3">
      <c r="A1072" s="43" t="s">
        <v>1364</v>
      </c>
      <c r="B1072" s="44">
        <v>1</v>
      </c>
      <c r="C1072" s="45"/>
    </row>
    <row r="1073" spans="1:3">
      <c r="A1073" s="43" t="s">
        <v>1365</v>
      </c>
      <c r="B1073" s="44">
        <v>1</v>
      </c>
      <c r="C1073" s="45"/>
    </row>
    <row r="1074" spans="1:3">
      <c r="A1074" s="43" t="s">
        <v>1366</v>
      </c>
      <c r="B1074" s="44">
        <v>1</v>
      </c>
      <c r="C1074" s="45"/>
    </row>
    <row r="1075" spans="1:3">
      <c r="A1075" s="43" t="s">
        <v>1367</v>
      </c>
      <c r="B1075" s="44">
        <v>1</v>
      </c>
      <c r="C1075" s="45"/>
    </row>
    <row r="1076" spans="1:3">
      <c r="A1076" s="43" t="s">
        <v>1368</v>
      </c>
      <c r="B1076" s="44">
        <v>1</v>
      </c>
      <c r="C1076" s="45"/>
    </row>
    <row r="1077" spans="1:3">
      <c r="A1077" s="43" t="s">
        <v>1369</v>
      </c>
      <c r="B1077" s="44">
        <v>1</v>
      </c>
      <c r="C1077" s="45"/>
    </row>
    <row r="1078" spans="1:3">
      <c r="A1078" s="43" t="s">
        <v>1370</v>
      </c>
      <c r="B1078" s="44">
        <v>1</v>
      </c>
      <c r="C1078" s="45"/>
    </row>
    <row r="1079" spans="1:3">
      <c r="A1079" s="43" t="s">
        <v>1371</v>
      </c>
      <c r="B1079" s="44">
        <v>1</v>
      </c>
      <c r="C1079" s="45"/>
    </row>
    <row r="1080" spans="1:3">
      <c r="A1080" s="43" t="s">
        <v>1372</v>
      </c>
      <c r="B1080" s="44">
        <v>1</v>
      </c>
      <c r="C1080" s="45"/>
    </row>
    <row r="1081" spans="1:3">
      <c r="A1081" s="43" t="s">
        <v>1373</v>
      </c>
      <c r="B1081" s="44">
        <v>1</v>
      </c>
      <c r="C1081" s="45"/>
    </row>
    <row r="1082" spans="1:3">
      <c r="A1082" s="43" t="s">
        <v>1374</v>
      </c>
      <c r="B1082" s="44">
        <v>1</v>
      </c>
      <c r="C1082" s="45"/>
    </row>
    <row r="1083" spans="1:3">
      <c r="A1083" s="43" t="s">
        <v>1375</v>
      </c>
      <c r="B1083" s="44">
        <v>1</v>
      </c>
      <c r="C1083" s="45"/>
    </row>
    <row r="1084" spans="1:3">
      <c r="A1084" s="43" t="s">
        <v>1376</v>
      </c>
      <c r="B1084" s="44">
        <v>1</v>
      </c>
      <c r="C1084" s="45"/>
    </row>
    <row r="1085" spans="1:3">
      <c r="A1085" s="43" t="s">
        <v>1377</v>
      </c>
      <c r="B1085" s="44">
        <v>1</v>
      </c>
      <c r="C1085" s="45"/>
    </row>
    <row r="1086" spans="1:3">
      <c r="A1086" s="43" t="s">
        <v>1378</v>
      </c>
      <c r="B1086" s="44">
        <v>1</v>
      </c>
      <c r="C1086" s="45"/>
    </row>
    <row r="1087" spans="1:3">
      <c r="A1087" s="43" t="s">
        <v>1379</v>
      </c>
      <c r="B1087" s="44">
        <v>1</v>
      </c>
      <c r="C1087" s="45"/>
    </row>
    <row r="1088" spans="1:3">
      <c r="A1088" s="43" t="s">
        <v>1380</v>
      </c>
      <c r="B1088" s="44">
        <v>1</v>
      </c>
      <c r="C1088" s="45"/>
    </row>
    <row r="1089" spans="1:3">
      <c r="A1089" s="43" t="s">
        <v>1381</v>
      </c>
      <c r="B1089" s="44">
        <v>1</v>
      </c>
      <c r="C1089" s="45"/>
    </row>
    <row r="1090" spans="1:3">
      <c r="A1090" s="43" t="s">
        <v>1382</v>
      </c>
      <c r="B1090" s="44">
        <v>1</v>
      </c>
      <c r="C1090" s="45"/>
    </row>
    <row r="1091" spans="1:3">
      <c r="A1091" s="43" t="s">
        <v>1383</v>
      </c>
      <c r="B1091" s="44">
        <v>1</v>
      </c>
      <c r="C1091" s="45"/>
    </row>
    <row r="1092" spans="1:3">
      <c r="A1092" s="43" t="s">
        <v>1384</v>
      </c>
      <c r="B1092" s="44">
        <v>1</v>
      </c>
      <c r="C1092" s="45"/>
    </row>
    <row r="1093" spans="1:3">
      <c r="A1093" s="43" t="s">
        <v>1385</v>
      </c>
      <c r="B1093" s="44">
        <v>1</v>
      </c>
      <c r="C1093" s="45"/>
    </row>
    <row r="1094" spans="1:3">
      <c r="A1094" s="43" t="s">
        <v>1386</v>
      </c>
      <c r="B1094" s="44">
        <v>1</v>
      </c>
      <c r="C1094" s="45"/>
    </row>
    <row r="1095" spans="1:3">
      <c r="A1095" s="43" t="s">
        <v>1387</v>
      </c>
      <c r="B1095" s="44">
        <v>1</v>
      </c>
      <c r="C1095" s="45"/>
    </row>
    <row r="1096" spans="1:3">
      <c r="A1096" s="43" t="s">
        <v>1388</v>
      </c>
      <c r="B1096" s="44">
        <v>1</v>
      </c>
      <c r="C1096" s="45"/>
    </row>
    <row r="1097" spans="1:3">
      <c r="A1097" s="43" t="s">
        <v>1389</v>
      </c>
      <c r="B1097" s="44">
        <v>1</v>
      </c>
      <c r="C1097" s="45"/>
    </row>
    <row r="1098" spans="1:3">
      <c r="A1098" s="43" t="s">
        <v>1390</v>
      </c>
      <c r="B1098" s="44">
        <v>1</v>
      </c>
      <c r="C1098" s="45"/>
    </row>
    <row r="1099" spans="1:3">
      <c r="A1099" s="43" t="s">
        <v>1391</v>
      </c>
      <c r="B1099" s="44">
        <v>1</v>
      </c>
      <c r="C1099" s="45"/>
    </row>
    <row r="1100" spans="1:3">
      <c r="A1100" s="43" t="s">
        <v>1392</v>
      </c>
      <c r="B1100" s="44">
        <v>1</v>
      </c>
      <c r="C1100" s="45"/>
    </row>
    <row r="1101" spans="1:3">
      <c r="A1101" s="43" t="s">
        <v>1393</v>
      </c>
      <c r="B1101" s="44">
        <v>1</v>
      </c>
      <c r="C1101" s="45"/>
    </row>
    <row r="1102" spans="1:3">
      <c r="A1102" s="43" t="s">
        <v>1394</v>
      </c>
      <c r="B1102" s="44">
        <v>1</v>
      </c>
      <c r="C1102" s="45"/>
    </row>
    <row r="1103" spans="1:3">
      <c r="A1103" s="43" t="s">
        <v>1395</v>
      </c>
      <c r="B1103" s="44">
        <v>1</v>
      </c>
      <c r="C1103" s="45"/>
    </row>
    <row r="1104" spans="1:3">
      <c r="A1104" s="43" t="s">
        <v>1396</v>
      </c>
      <c r="B1104" s="44">
        <v>1</v>
      </c>
      <c r="C1104" s="45"/>
    </row>
    <row r="1105" spans="1:3">
      <c r="A1105" s="43" t="s">
        <v>1397</v>
      </c>
      <c r="B1105" s="44">
        <v>1</v>
      </c>
      <c r="C1105" s="45"/>
    </row>
    <row r="1106" spans="1:3">
      <c r="A1106" s="43" t="s">
        <v>1398</v>
      </c>
      <c r="B1106" s="44">
        <v>1</v>
      </c>
      <c r="C1106" s="45"/>
    </row>
    <row r="1107" spans="1:3">
      <c r="A1107" s="43" t="s">
        <v>1399</v>
      </c>
      <c r="B1107" s="44">
        <v>1</v>
      </c>
      <c r="C1107" s="45"/>
    </row>
    <row r="1108" spans="1:3">
      <c r="A1108" s="43" t="s">
        <v>1400</v>
      </c>
      <c r="B1108" s="44">
        <v>1</v>
      </c>
      <c r="C1108" s="45"/>
    </row>
    <row r="1109" spans="1:3">
      <c r="A1109" s="43" t="s">
        <v>1401</v>
      </c>
      <c r="B1109" s="44">
        <v>1</v>
      </c>
      <c r="C1109" s="45"/>
    </row>
    <row r="1110" spans="1:3">
      <c r="A1110" s="43" t="s">
        <v>1402</v>
      </c>
      <c r="B1110" s="44">
        <v>1</v>
      </c>
      <c r="C1110" s="45"/>
    </row>
    <row r="1111" spans="1:3">
      <c r="A1111" s="43" t="s">
        <v>1403</v>
      </c>
      <c r="B1111" s="44">
        <v>1</v>
      </c>
      <c r="C1111" s="45"/>
    </row>
    <row r="1112" spans="1:3">
      <c r="A1112" s="43" t="s">
        <v>1404</v>
      </c>
      <c r="B1112" s="44">
        <v>1</v>
      </c>
      <c r="C1112" s="45"/>
    </row>
    <row r="1113" spans="1:3">
      <c r="A1113" s="43" t="s">
        <v>1405</v>
      </c>
      <c r="B1113" s="44">
        <v>1</v>
      </c>
      <c r="C1113" s="45"/>
    </row>
    <row r="1114" spans="1:3">
      <c r="A1114" s="43" t="s">
        <v>1406</v>
      </c>
      <c r="B1114" s="44">
        <v>1</v>
      </c>
      <c r="C1114" s="45"/>
    </row>
    <row r="1115" spans="1:3">
      <c r="A1115" s="43" t="s">
        <v>1407</v>
      </c>
      <c r="B1115" s="44">
        <v>1</v>
      </c>
      <c r="C1115" s="45"/>
    </row>
    <row r="1116" spans="1:3">
      <c r="A1116" s="43" t="s">
        <v>1408</v>
      </c>
      <c r="B1116" s="44">
        <v>1</v>
      </c>
      <c r="C1116" s="45"/>
    </row>
    <row r="1117" spans="1:3">
      <c r="A1117" s="43" t="s">
        <v>1409</v>
      </c>
      <c r="B1117" s="44">
        <v>1</v>
      </c>
      <c r="C1117" s="45"/>
    </row>
    <row r="1118" spans="1:3">
      <c r="A1118" s="43" t="s">
        <v>1410</v>
      </c>
      <c r="B1118" s="44">
        <v>1</v>
      </c>
      <c r="C1118" s="45"/>
    </row>
    <row r="1119" spans="1:3">
      <c r="A1119" s="43" t="s">
        <v>1411</v>
      </c>
      <c r="B1119" s="44">
        <v>1</v>
      </c>
      <c r="C1119" s="45"/>
    </row>
    <row r="1120" spans="1:3">
      <c r="A1120" s="43" t="s">
        <v>1412</v>
      </c>
      <c r="B1120" s="44">
        <v>1</v>
      </c>
      <c r="C1120" s="45"/>
    </row>
    <row r="1121" spans="1:3">
      <c r="A1121" s="43" t="s">
        <v>1413</v>
      </c>
      <c r="B1121" s="44">
        <v>1</v>
      </c>
      <c r="C1121" s="45"/>
    </row>
    <row r="1122" spans="1:3">
      <c r="A1122" s="43" t="s">
        <v>1414</v>
      </c>
      <c r="B1122" s="44">
        <v>1</v>
      </c>
      <c r="C1122" s="45"/>
    </row>
    <row r="1123" spans="1:3">
      <c r="A1123" s="43" t="s">
        <v>1415</v>
      </c>
      <c r="B1123" s="44">
        <v>1</v>
      </c>
      <c r="C1123" s="45"/>
    </row>
    <row r="1124" spans="1:3">
      <c r="A1124" s="43" t="s">
        <v>1416</v>
      </c>
      <c r="B1124" s="44">
        <v>1</v>
      </c>
      <c r="C1124" s="45"/>
    </row>
    <row r="1125" spans="1:3">
      <c r="A1125" s="43" t="s">
        <v>1417</v>
      </c>
      <c r="B1125" s="44">
        <v>1</v>
      </c>
      <c r="C1125" s="45"/>
    </row>
    <row r="1126" spans="1:3">
      <c r="A1126" s="43" t="s">
        <v>1418</v>
      </c>
      <c r="B1126" s="44">
        <v>1</v>
      </c>
      <c r="C1126" s="45"/>
    </row>
    <row r="1127" spans="1:3">
      <c r="A1127" s="43" t="s">
        <v>1419</v>
      </c>
      <c r="B1127" s="44">
        <v>1</v>
      </c>
      <c r="C1127" s="45"/>
    </row>
    <row r="1128" spans="1:3">
      <c r="A1128" s="43" t="s">
        <v>1420</v>
      </c>
      <c r="B1128" s="44">
        <v>1</v>
      </c>
      <c r="C1128" s="45"/>
    </row>
    <row r="1129" spans="1:3">
      <c r="A1129" s="43" t="s">
        <v>1421</v>
      </c>
      <c r="B1129" s="44">
        <v>1</v>
      </c>
      <c r="C1129" s="45"/>
    </row>
    <row r="1130" spans="1:3">
      <c r="A1130" s="43" t="s">
        <v>1422</v>
      </c>
      <c r="B1130" s="44">
        <v>1</v>
      </c>
      <c r="C1130" s="45"/>
    </row>
    <row r="1131" spans="1:3">
      <c r="A1131" s="43" t="s">
        <v>1423</v>
      </c>
      <c r="B1131" s="44">
        <v>1</v>
      </c>
      <c r="C1131" s="45"/>
    </row>
    <row r="1132" spans="1:3">
      <c r="A1132" s="43" t="s">
        <v>1424</v>
      </c>
      <c r="B1132" s="44">
        <v>1</v>
      </c>
      <c r="C1132" s="45"/>
    </row>
    <row r="1133" spans="1:3">
      <c r="A1133" s="43" t="s">
        <v>1425</v>
      </c>
      <c r="B1133" s="44">
        <v>1</v>
      </c>
      <c r="C1133" s="45"/>
    </row>
    <row r="1134" spans="1:3">
      <c r="A1134" s="43" t="s">
        <v>1426</v>
      </c>
      <c r="B1134" s="44">
        <v>1</v>
      </c>
      <c r="C1134" s="45"/>
    </row>
    <row r="1135" spans="1:3">
      <c r="A1135" s="43" t="s">
        <v>1427</v>
      </c>
      <c r="B1135" s="44">
        <v>1</v>
      </c>
      <c r="C1135" s="45"/>
    </row>
    <row r="1136" spans="1:3">
      <c r="A1136" s="43" t="s">
        <v>1428</v>
      </c>
      <c r="B1136" s="44">
        <v>1</v>
      </c>
      <c r="C1136" s="45"/>
    </row>
    <row r="1137" spans="1:3">
      <c r="A1137" s="43" t="s">
        <v>1429</v>
      </c>
      <c r="B1137" s="44">
        <v>1</v>
      </c>
      <c r="C1137" s="45"/>
    </row>
    <row r="1138" spans="1:3">
      <c r="A1138" s="43" t="s">
        <v>1430</v>
      </c>
      <c r="B1138" s="44">
        <v>1</v>
      </c>
      <c r="C1138" s="45"/>
    </row>
    <row r="1139" spans="1:3">
      <c r="A1139" s="43" t="s">
        <v>1431</v>
      </c>
      <c r="B1139" s="44">
        <v>1</v>
      </c>
      <c r="C1139" s="45"/>
    </row>
    <row r="1140" spans="1:3">
      <c r="A1140" s="43" t="s">
        <v>1432</v>
      </c>
      <c r="B1140" s="44">
        <v>1</v>
      </c>
      <c r="C1140" s="45"/>
    </row>
    <row r="1141" spans="1:3">
      <c r="A1141" s="43" t="s">
        <v>1433</v>
      </c>
      <c r="B1141" s="44">
        <v>1</v>
      </c>
      <c r="C1141" s="45"/>
    </row>
    <row r="1142" spans="1:3">
      <c r="A1142" s="43" t="s">
        <v>1434</v>
      </c>
      <c r="B1142" s="44">
        <v>1</v>
      </c>
      <c r="C1142" s="45"/>
    </row>
    <row r="1143" spans="1:3">
      <c r="A1143" s="43" t="s">
        <v>1435</v>
      </c>
      <c r="B1143" s="44">
        <v>1</v>
      </c>
      <c r="C1143" s="45"/>
    </row>
    <row r="1144" spans="1:3">
      <c r="A1144" s="43" t="s">
        <v>1436</v>
      </c>
      <c r="B1144" s="44">
        <v>1</v>
      </c>
      <c r="C1144" s="45"/>
    </row>
    <row r="1145" spans="1:3">
      <c r="A1145" s="43" t="s">
        <v>1437</v>
      </c>
      <c r="B1145" s="44">
        <v>1</v>
      </c>
      <c r="C1145" s="45"/>
    </row>
    <row r="1146" spans="1:3">
      <c r="A1146" s="43" t="s">
        <v>1438</v>
      </c>
      <c r="B1146" s="44">
        <v>1</v>
      </c>
      <c r="C1146" s="45"/>
    </row>
    <row r="1147" spans="1:3">
      <c r="A1147" s="43" t="s">
        <v>1439</v>
      </c>
      <c r="B1147" s="44">
        <v>1</v>
      </c>
      <c r="C1147" s="45"/>
    </row>
    <row r="1148" spans="1:3">
      <c r="A1148" s="43" t="s">
        <v>1440</v>
      </c>
      <c r="B1148" s="44">
        <v>1</v>
      </c>
      <c r="C1148" s="45"/>
    </row>
    <row r="1149" spans="1:3">
      <c r="A1149" s="43" t="s">
        <v>1441</v>
      </c>
      <c r="B1149" s="44">
        <v>1</v>
      </c>
      <c r="C1149" s="45"/>
    </row>
    <row r="1150" spans="1:3">
      <c r="A1150" s="43" t="s">
        <v>1442</v>
      </c>
      <c r="B1150" s="44">
        <v>1</v>
      </c>
      <c r="C1150" s="45"/>
    </row>
    <row r="1151" spans="1:3">
      <c r="A1151" s="43" t="s">
        <v>1443</v>
      </c>
      <c r="B1151" s="44">
        <v>1</v>
      </c>
      <c r="C1151" s="45"/>
    </row>
    <row r="1152" spans="1:3">
      <c r="A1152" s="43" t="s">
        <v>1444</v>
      </c>
      <c r="B1152" s="44">
        <v>1</v>
      </c>
      <c r="C1152" s="45"/>
    </row>
    <row r="1153" spans="1:3">
      <c r="A1153" s="43" t="s">
        <v>1445</v>
      </c>
      <c r="B1153" s="44">
        <v>1</v>
      </c>
      <c r="C1153" s="45"/>
    </row>
    <row r="1154" spans="1:3">
      <c r="A1154" s="43" t="s">
        <v>1446</v>
      </c>
      <c r="B1154" s="44">
        <v>1</v>
      </c>
      <c r="C1154" s="45"/>
    </row>
    <row r="1155" spans="1:3">
      <c r="A1155" s="43" t="s">
        <v>1447</v>
      </c>
      <c r="B1155" s="44">
        <v>1</v>
      </c>
      <c r="C1155" s="45"/>
    </row>
    <row r="1156" spans="1:3">
      <c r="A1156" s="43" t="s">
        <v>1448</v>
      </c>
      <c r="B1156" s="44">
        <v>1</v>
      </c>
      <c r="C1156" s="45"/>
    </row>
    <row r="1157" spans="1:3">
      <c r="A1157" s="43" t="s">
        <v>1449</v>
      </c>
      <c r="B1157" s="44">
        <v>1</v>
      </c>
      <c r="C1157" s="45"/>
    </row>
    <row r="1158" spans="1:3">
      <c r="A1158" s="43" t="s">
        <v>1450</v>
      </c>
      <c r="B1158" s="44">
        <v>1</v>
      </c>
      <c r="C1158" s="45"/>
    </row>
    <row r="1159" spans="1:3">
      <c r="A1159" s="43" t="s">
        <v>1451</v>
      </c>
      <c r="B1159" s="44">
        <v>1</v>
      </c>
      <c r="C1159" s="45"/>
    </row>
    <row r="1160" spans="1:3">
      <c r="A1160" s="43" t="s">
        <v>1452</v>
      </c>
      <c r="B1160" s="44">
        <v>1</v>
      </c>
      <c r="C1160" s="45"/>
    </row>
    <row r="1161" spans="1:3">
      <c r="A1161" s="43" t="s">
        <v>1453</v>
      </c>
      <c r="B1161" s="44">
        <v>1</v>
      </c>
      <c r="C1161" s="45"/>
    </row>
    <row r="1162" spans="1:3">
      <c r="A1162" s="43" t="s">
        <v>1454</v>
      </c>
      <c r="B1162" s="44">
        <v>1</v>
      </c>
      <c r="C1162" s="45"/>
    </row>
    <row r="1163" spans="1:3">
      <c r="A1163" s="43" t="s">
        <v>1455</v>
      </c>
      <c r="B1163" s="44">
        <v>1</v>
      </c>
      <c r="C1163" s="45"/>
    </row>
    <row r="1164" spans="1:3">
      <c r="A1164" s="43" t="s">
        <v>1456</v>
      </c>
      <c r="B1164" s="44">
        <v>1</v>
      </c>
      <c r="C1164" s="45"/>
    </row>
    <row r="1165" spans="1:3">
      <c r="A1165" s="43" t="s">
        <v>1457</v>
      </c>
      <c r="B1165" s="44">
        <v>1</v>
      </c>
      <c r="C1165" s="45"/>
    </row>
    <row r="1166" spans="1:3">
      <c r="A1166" s="43" t="s">
        <v>1458</v>
      </c>
      <c r="B1166" s="44">
        <v>1</v>
      </c>
      <c r="C1166" s="45"/>
    </row>
    <row r="1167" spans="1:3">
      <c r="A1167" s="43" t="s">
        <v>1459</v>
      </c>
      <c r="B1167" s="44">
        <v>1</v>
      </c>
      <c r="C1167" s="45"/>
    </row>
    <row r="1168" spans="1:3">
      <c r="A1168" s="43" t="s">
        <v>1460</v>
      </c>
      <c r="B1168" s="44">
        <v>1</v>
      </c>
      <c r="C1168" s="45"/>
    </row>
    <row r="1169" spans="1:3">
      <c r="A1169" s="43" t="s">
        <v>1461</v>
      </c>
      <c r="B1169" s="44">
        <v>1</v>
      </c>
      <c r="C1169" s="45"/>
    </row>
    <row r="1170" spans="1:3">
      <c r="A1170" s="43" t="s">
        <v>1462</v>
      </c>
      <c r="B1170" s="44">
        <v>1</v>
      </c>
      <c r="C1170" s="45"/>
    </row>
    <row r="1171" spans="1:3">
      <c r="A1171" s="43" t="s">
        <v>1463</v>
      </c>
      <c r="B1171" s="44">
        <v>1</v>
      </c>
      <c r="C1171" s="45"/>
    </row>
    <row r="1172" spans="1:3">
      <c r="A1172" s="43" t="s">
        <v>1464</v>
      </c>
      <c r="B1172" s="44">
        <v>1</v>
      </c>
      <c r="C1172" s="45"/>
    </row>
    <row r="1173" spans="1:3">
      <c r="A1173" s="43" t="s">
        <v>1465</v>
      </c>
      <c r="B1173" s="44">
        <v>1</v>
      </c>
      <c r="C1173" s="45"/>
    </row>
    <row r="1174" spans="1:3">
      <c r="A1174" s="43" t="s">
        <v>1466</v>
      </c>
      <c r="B1174" s="44">
        <v>1</v>
      </c>
      <c r="C1174" s="45"/>
    </row>
    <row r="1175" spans="1:3">
      <c r="A1175" s="43" t="s">
        <v>1467</v>
      </c>
      <c r="B1175" s="44">
        <v>1</v>
      </c>
      <c r="C1175" s="45"/>
    </row>
    <row r="1176" spans="1:3">
      <c r="A1176" s="43" t="s">
        <v>1468</v>
      </c>
      <c r="B1176" s="44">
        <v>1</v>
      </c>
      <c r="C1176" s="45"/>
    </row>
    <row r="1177" spans="1:3">
      <c r="A1177" s="43" t="s">
        <v>1469</v>
      </c>
      <c r="B1177" s="44">
        <v>1</v>
      </c>
      <c r="C1177" s="45"/>
    </row>
    <row r="1178" spans="1:3">
      <c r="A1178" s="43" t="s">
        <v>1470</v>
      </c>
      <c r="B1178" s="44">
        <v>1</v>
      </c>
      <c r="C1178" s="45"/>
    </row>
    <row r="1179" spans="1:3">
      <c r="A1179" s="43" t="s">
        <v>1471</v>
      </c>
      <c r="B1179" s="44">
        <v>1</v>
      </c>
      <c r="C1179" s="45"/>
    </row>
    <row r="1180" spans="1:3">
      <c r="A1180" s="43" t="s">
        <v>1472</v>
      </c>
      <c r="B1180" s="44">
        <v>1</v>
      </c>
      <c r="C1180" s="45"/>
    </row>
    <row r="1181" spans="1:3">
      <c r="A1181" s="43" t="s">
        <v>1473</v>
      </c>
      <c r="B1181" s="44">
        <v>1</v>
      </c>
      <c r="C1181" s="45"/>
    </row>
    <row r="1182" spans="1:3">
      <c r="A1182" s="43" t="s">
        <v>1474</v>
      </c>
      <c r="B1182" s="44">
        <v>1</v>
      </c>
      <c r="C1182" s="45"/>
    </row>
    <row r="1183" spans="1:3">
      <c r="A1183" s="43" t="s">
        <v>1475</v>
      </c>
      <c r="B1183" s="44">
        <v>1</v>
      </c>
      <c r="C1183" s="45"/>
    </row>
    <row r="1184" spans="1:3">
      <c r="A1184" s="43" t="s">
        <v>1476</v>
      </c>
      <c r="B1184" s="44">
        <v>1</v>
      </c>
      <c r="C1184" s="45"/>
    </row>
    <row r="1185" spans="1:3">
      <c r="A1185" s="43" t="s">
        <v>1477</v>
      </c>
      <c r="B1185" s="44">
        <v>1</v>
      </c>
      <c r="C1185" s="45"/>
    </row>
    <row r="1186" spans="1:3">
      <c r="A1186" s="43" t="s">
        <v>1478</v>
      </c>
      <c r="B1186" s="44">
        <v>1</v>
      </c>
      <c r="C1186" s="45"/>
    </row>
    <row r="1187" spans="1:3">
      <c r="A1187" s="43" t="s">
        <v>1479</v>
      </c>
      <c r="B1187" s="44">
        <v>1</v>
      </c>
      <c r="C1187" s="45"/>
    </row>
    <row r="1188" spans="1:3">
      <c r="A1188" s="43" t="s">
        <v>1480</v>
      </c>
      <c r="B1188" s="44">
        <v>1</v>
      </c>
      <c r="C1188" s="45"/>
    </row>
    <row r="1189" spans="1:3">
      <c r="A1189" s="43" t="s">
        <v>1481</v>
      </c>
      <c r="B1189" s="44">
        <v>1</v>
      </c>
      <c r="C1189" s="45"/>
    </row>
    <row r="1190" spans="1:3">
      <c r="A1190" s="43" t="s">
        <v>1482</v>
      </c>
      <c r="B1190" s="44">
        <v>1</v>
      </c>
      <c r="C1190" s="45"/>
    </row>
    <row r="1191" spans="1:3">
      <c r="A1191" s="43" t="s">
        <v>1483</v>
      </c>
      <c r="B1191" s="44">
        <v>1</v>
      </c>
      <c r="C1191" s="45"/>
    </row>
    <row r="1192" spans="1:3">
      <c r="A1192" s="43" t="s">
        <v>1484</v>
      </c>
      <c r="B1192" s="44">
        <v>1</v>
      </c>
      <c r="C1192" s="45"/>
    </row>
    <row r="1193" spans="1:3">
      <c r="A1193" s="43" t="s">
        <v>1485</v>
      </c>
      <c r="B1193" s="44">
        <v>1</v>
      </c>
      <c r="C1193" s="45"/>
    </row>
    <row r="1194" spans="1:3">
      <c r="A1194" s="43" t="s">
        <v>1486</v>
      </c>
      <c r="B1194" s="44">
        <v>1</v>
      </c>
      <c r="C1194" s="45"/>
    </row>
    <row r="1195" spans="1:3">
      <c r="A1195" s="43" t="s">
        <v>1487</v>
      </c>
      <c r="B1195" s="44">
        <v>1</v>
      </c>
      <c r="C1195" s="45"/>
    </row>
    <row r="1196" spans="1:3">
      <c r="A1196" s="43" t="s">
        <v>1488</v>
      </c>
      <c r="B1196" s="44">
        <v>1</v>
      </c>
      <c r="C1196" s="45"/>
    </row>
    <row r="1197" spans="1:3">
      <c r="A1197" s="43" t="s">
        <v>1489</v>
      </c>
      <c r="B1197" s="44">
        <v>1</v>
      </c>
      <c r="C1197" s="45"/>
    </row>
    <row r="1198" spans="1:3">
      <c r="A1198" s="43" t="s">
        <v>1490</v>
      </c>
      <c r="B1198" s="44">
        <v>1</v>
      </c>
      <c r="C1198" s="45"/>
    </row>
    <row r="1199" spans="1:3">
      <c r="A1199" s="43" t="s">
        <v>1491</v>
      </c>
      <c r="B1199" s="44">
        <v>1</v>
      </c>
      <c r="C1199" s="45"/>
    </row>
    <row r="1200" spans="1:3">
      <c r="A1200" s="43" t="s">
        <v>1492</v>
      </c>
      <c r="B1200" s="44">
        <v>1</v>
      </c>
      <c r="C1200" s="45"/>
    </row>
    <row r="1201" spans="1:3">
      <c r="A1201" s="43" t="s">
        <v>1493</v>
      </c>
      <c r="B1201" s="44">
        <v>1</v>
      </c>
      <c r="C1201" s="45"/>
    </row>
    <row r="1202" spans="1:3">
      <c r="A1202" s="43" t="s">
        <v>1494</v>
      </c>
      <c r="B1202" s="44">
        <v>1</v>
      </c>
      <c r="C1202" s="45"/>
    </row>
    <row r="1203" spans="1:3">
      <c r="A1203" s="43" t="s">
        <v>1495</v>
      </c>
      <c r="B1203" s="44">
        <v>1</v>
      </c>
      <c r="C1203" s="45"/>
    </row>
    <row r="1204" spans="1:3">
      <c r="A1204" s="43" t="s">
        <v>1496</v>
      </c>
      <c r="B1204" s="44">
        <v>1</v>
      </c>
      <c r="C1204" s="45"/>
    </row>
    <row r="1205" spans="1:3">
      <c r="A1205" s="43" t="s">
        <v>1497</v>
      </c>
      <c r="B1205" s="44">
        <v>1</v>
      </c>
      <c r="C1205" s="45"/>
    </row>
    <row r="1206" spans="1:3">
      <c r="A1206" s="43" t="s">
        <v>1498</v>
      </c>
      <c r="B1206" s="44">
        <v>1</v>
      </c>
      <c r="C1206" s="45"/>
    </row>
    <row r="1207" spans="1:3">
      <c r="A1207" s="43" t="s">
        <v>1499</v>
      </c>
      <c r="B1207" s="44">
        <v>1</v>
      </c>
      <c r="C1207" s="45"/>
    </row>
    <row r="1208" spans="1:3">
      <c r="A1208" s="43" t="s">
        <v>1500</v>
      </c>
      <c r="B1208" s="44">
        <v>1</v>
      </c>
      <c r="C1208" s="45"/>
    </row>
    <row r="1209" spans="1:3">
      <c r="A1209" s="43" t="s">
        <v>1501</v>
      </c>
      <c r="B1209" s="44">
        <v>1</v>
      </c>
      <c r="C1209" s="45"/>
    </row>
    <row r="1210" spans="1:3">
      <c r="A1210" s="43" t="s">
        <v>1502</v>
      </c>
      <c r="B1210" s="44">
        <v>1</v>
      </c>
      <c r="C1210" s="45"/>
    </row>
    <row r="1211" spans="1:3">
      <c r="A1211" s="43" t="s">
        <v>1503</v>
      </c>
      <c r="B1211" s="44">
        <v>1</v>
      </c>
      <c r="C1211" s="45"/>
    </row>
    <row r="1212" spans="1:3">
      <c r="A1212" s="43" t="s">
        <v>1504</v>
      </c>
      <c r="B1212" s="44">
        <v>1</v>
      </c>
      <c r="C1212" s="45"/>
    </row>
    <row r="1213" spans="1:3">
      <c r="A1213" s="43" t="s">
        <v>1505</v>
      </c>
      <c r="B1213" s="44">
        <v>1</v>
      </c>
      <c r="C1213" s="45"/>
    </row>
    <row r="1214" spans="1:3">
      <c r="A1214" s="43" t="s">
        <v>1506</v>
      </c>
      <c r="B1214" s="44">
        <v>1</v>
      </c>
      <c r="C1214" s="45"/>
    </row>
    <row r="1215" spans="1:3">
      <c r="A1215" s="43" t="s">
        <v>1507</v>
      </c>
      <c r="B1215" s="44">
        <v>1</v>
      </c>
      <c r="C1215" s="45"/>
    </row>
    <row r="1216" spans="1:3">
      <c r="A1216" s="43" t="s">
        <v>1508</v>
      </c>
      <c r="B1216" s="44">
        <v>1</v>
      </c>
      <c r="C1216" s="45"/>
    </row>
    <row r="1217" spans="1:3">
      <c r="A1217" s="43" t="s">
        <v>1509</v>
      </c>
      <c r="B1217" s="44">
        <v>1</v>
      </c>
      <c r="C1217" s="45"/>
    </row>
    <row r="1218" spans="1:3">
      <c r="A1218" s="43" t="s">
        <v>1510</v>
      </c>
      <c r="B1218" s="44">
        <v>1</v>
      </c>
      <c r="C1218" s="45"/>
    </row>
    <row r="1219" spans="1:3">
      <c r="A1219" s="43" t="s">
        <v>1511</v>
      </c>
      <c r="B1219" s="44">
        <v>1</v>
      </c>
      <c r="C1219" s="45"/>
    </row>
    <row r="1220" spans="1:3">
      <c r="A1220" s="43" t="s">
        <v>1512</v>
      </c>
      <c r="B1220" s="44">
        <v>1</v>
      </c>
      <c r="C1220" s="45"/>
    </row>
    <row r="1221" spans="1:3">
      <c r="A1221" s="43" t="s">
        <v>1513</v>
      </c>
      <c r="B1221" s="44">
        <v>1</v>
      </c>
      <c r="C1221" s="45"/>
    </row>
    <row r="1222" spans="1:3">
      <c r="A1222" s="43" t="s">
        <v>1514</v>
      </c>
      <c r="B1222" s="44">
        <v>1</v>
      </c>
      <c r="C1222" s="45"/>
    </row>
    <row r="1223" spans="1:3">
      <c r="A1223" s="43" t="s">
        <v>1515</v>
      </c>
      <c r="B1223" s="44">
        <v>1</v>
      </c>
      <c r="C1223" s="45"/>
    </row>
    <row r="1224" spans="1:3">
      <c r="A1224" s="43" t="s">
        <v>1516</v>
      </c>
      <c r="B1224" s="44">
        <v>1</v>
      </c>
      <c r="C1224" s="45"/>
    </row>
    <row r="1225" spans="1:3">
      <c r="A1225" s="43" t="s">
        <v>1517</v>
      </c>
      <c r="B1225" s="44">
        <v>1</v>
      </c>
      <c r="C1225" s="45"/>
    </row>
    <row r="1226" spans="1:3">
      <c r="A1226" s="43" t="s">
        <v>1518</v>
      </c>
      <c r="B1226" s="44">
        <v>1</v>
      </c>
      <c r="C1226" s="45"/>
    </row>
    <row r="1227" spans="1:3">
      <c r="A1227" s="43" t="s">
        <v>1519</v>
      </c>
      <c r="B1227" s="44">
        <v>1</v>
      </c>
      <c r="C1227" s="45"/>
    </row>
    <row r="1228" spans="1:3">
      <c r="A1228" s="43" t="s">
        <v>1520</v>
      </c>
      <c r="B1228" s="44">
        <v>1</v>
      </c>
      <c r="C1228" s="45"/>
    </row>
    <row r="1229" spans="1:3">
      <c r="A1229" s="43" t="s">
        <v>1521</v>
      </c>
      <c r="B1229" s="44">
        <v>1</v>
      </c>
      <c r="C1229" s="45"/>
    </row>
    <row r="1230" spans="1:3">
      <c r="A1230" s="43" t="s">
        <v>1522</v>
      </c>
      <c r="B1230" s="44">
        <v>1</v>
      </c>
      <c r="C1230" s="45"/>
    </row>
    <row r="1231" spans="1:3">
      <c r="A1231" s="43" t="s">
        <v>1523</v>
      </c>
      <c r="B1231" s="44">
        <v>1</v>
      </c>
      <c r="C1231" s="45"/>
    </row>
    <row r="1232" spans="1:3">
      <c r="A1232" s="43" t="s">
        <v>1524</v>
      </c>
      <c r="B1232" s="44">
        <v>1</v>
      </c>
      <c r="C1232" s="45"/>
    </row>
    <row r="1233" spans="1:3">
      <c r="A1233" s="43" t="s">
        <v>1525</v>
      </c>
      <c r="B1233" s="44">
        <v>1</v>
      </c>
      <c r="C1233" s="45"/>
    </row>
    <row r="1234" spans="1:3">
      <c r="A1234" s="43" t="s">
        <v>1526</v>
      </c>
      <c r="B1234" s="44">
        <v>1</v>
      </c>
      <c r="C1234" s="45"/>
    </row>
    <row r="1235" spans="1:3">
      <c r="A1235" s="43" t="s">
        <v>1527</v>
      </c>
      <c r="B1235" s="44">
        <v>1</v>
      </c>
      <c r="C1235" s="45"/>
    </row>
    <row r="1236" spans="1:3">
      <c r="A1236" s="43" t="s">
        <v>1528</v>
      </c>
      <c r="B1236" s="44">
        <v>1</v>
      </c>
      <c r="C1236" s="45"/>
    </row>
    <row r="1237" spans="1:3">
      <c r="A1237" s="43" t="s">
        <v>1529</v>
      </c>
      <c r="B1237" s="44">
        <v>1</v>
      </c>
      <c r="C1237" s="45"/>
    </row>
    <row r="1238" spans="1:3">
      <c r="A1238" s="43" t="s">
        <v>1530</v>
      </c>
      <c r="B1238" s="44">
        <v>1</v>
      </c>
      <c r="C1238" s="45"/>
    </row>
    <row r="1239" spans="1:3">
      <c r="A1239" s="43" t="s">
        <v>1531</v>
      </c>
      <c r="B1239" s="44">
        <v>1</v>
      </c>
      <c r="C1239" s="45"/>
    </row>
    <row r="1240" spans="1:3">
      <c r="A1240" s="43" t="s">
        <v>1532</v>
      </c>
      <c r="B1240" s="44">
        <v>1</v>
      </c>
      <c r="C1240" s="45"/>
    </row>
    <row r="1241" spans="1:3">
      <c r="A1241" s="43" t="s">
        <v>1533</v>
      </c>
      <c r="B1241" s="44">
        <v>1</v>
      </c>
      <c r="C1241" s="45"/>
    </row>
    <row r="1242" spans="1:3">
      <c r="A1242" s="43" t="s">
        <v>1534</v>
      </c>
      <c r="B1242" s="44">
        <v>1</v>
      </c>
      <c r="C1242" s="45"/>
    </row>
    <row r="1243" spans="1:3">
      <c r="A1243" s="43" t="s">
        <v>1535</v>
      </c>
      <c r="B1243" s="44">
        <v>1</v>
      </c>
      <c r="C1243" s="45"/>
    </row>
    <row r="1244" spans="1:3">
      <c r="A1244" s="43" t="s">
        <v>1536</v>
      </c>
      <c r="B1244" s="44">
        <v>1</v>
      </c>
      <c r="C1244" s="45"/>
    </row>
    <row r="1245" spans="1:3">
      <c r="A1245" s="43" t="s">
        <v>1537</v>
      </c>
      <c r="B1245" s="44">
        <v>1</v>
      </c>
      <c r="C1245" s="45"/>
    </row>
    <row r="1246" spans="1:3">
      <c r="A1246" s="43" t="s">
        <v>1538</v>
      </c>
      <c r="B1246" s="44">
        <v>1</v>
      </c>
      <c r="C1246" s="45"/>
    </row>
    <row r="1247" spans="1:3">
      <c r="A1247" s="43" t="s">
        <v>1539</v>
      </c>
      <c r="B1247" s="44">
        <v>1</v>
      </c>
      <c r="C1247" s="45"/>
    </row>
    <row r="1248" spans="1:3">
      <c r="A1248" s="43" t="s">
        <v>1540</v>
      </c>
      <c r="B1248" s="44">
        <v>1</v>
      </c>
      <c r="C1248" s="45"/>
    </row>
    <row r="1249" spans="1:3">
      <c r="A1249" s="43" t="s">
        <v>1541</v>
      </c>
      <c r="B1249" s="44">
        <v>1</v>
      </c>
      <c r="C1249" s="45"/>
    </row>
    <row r="1250" spans="1:3">
      <c r="A1250" s="43" t="s">
        <v>1542</v>
      </c>
      <c r="B1250" s="44">
        <v>1</v>
      </c>
      <c r="C1250" s="45"/>
    </row>
    <row r="1251" spans="1:3">
      <c r="A1251" s="43" t="s">
        <v>1543</v>
      </c>
      <c r="B1251" s="44">
        <v>1</v>
      </c>
      <c r="C1251" s="45"/>
    </row>
    <row r="1252" spans="1:3">
      <c r="A1252" s="43" t="s">
        <v>1544</v>
      </c>
      <c r="B1252" s="44">
        <v>1</v>
      </c>
      <c r="C1252" s="45"/>
    </row>
    <row r="1253" spans="1:3">
      <c r="A1253" s="43" t="s">
        <v>1545</v>
      </c>
      <c r="B1253" s="44">
        <v>1</v>
      </c>
      <c r="C1253" s="45"/>
    </row>
    <row r="1254" spans="1:3">
      <c r="A1254" s="43" t="s">
        <v>1546</v>
      </c>
      <c r="B1254" s="44">
        <v>1</v>
      </c>
      <c r="C1254" s="45"/>
    </row>
    <row r="1255" spans="1:3">
      <c r="A1255" s="43" t="s">
        <v>1547</v>
      </c>
      <c r="B1255" s="44">
        <v>1</v>
      </c>
      <c r="C1255" s="45"/>
    </row>
    <row r="1256" spans="1:3">
      <c r="A1256" s="43" t="s">
        <v>1548</v>
      </c>
      <c r="B1256" s="44">
        <v>1</v>
      </c>
      <c r="C1256" s="45"/>
    </row>
    <row r="1257" spans="1:3">
      <c r="A1257" s="43" t="s">
        <v>1549</v>
      </c>
      <c r="B1257" s="44">
        <v>1</v>
      </c>
      <c r="C1257" s="45"/>
    </row>
    <row r="1258" spans="1:3">
      <c r="A1258" s="43" t="s">
        <v>1550</v>
      </c>
      <c r="B1258" s="44">
        <v>1</v>
      </c>
      <c r="C1258" s="45"/>
    </row>
    <row r="1259" spans="1:3">
      <c r="A1259" s="43" t="s">
        <v>1551</v>
      </c>
      <c r="B1259" s="44">
        <v>1</v>
      </c>
      <c r="C1259" s="45"/>
    </row>
    <row r="1260" spans="1:3">
      <c r="A1260" s="43" t="s">
        <v>1552</v>
      </c>
      <c r="B1260" s="44">
        <v>1</v>
      </c>
      <c r="C1260" s="45"/>
    </row>
    <row r="1261" spans="1:3">
      <c r="A1261" s="43" t="s">
        <v>1553</v>
      </c>
      <c r="B1261" s="44">
        <v>1</v>
      </c>
      <c r="C1261" s="45"/>
    </row>
    <row r="1262" spans="1:3">
      <c r="A1262" s="43" t="s">
        <v>1554</v>
      </c>
      <c r="B1262" s="44">
        <v>1</v>
      </c>
      <c r="C1262" s="45"/>
    </row>
    <row r="1263" spans="1:3">
      <c r="A1263" s="43" t="s">
        <v>1555</v>
      </c>
      <c r="B1263" s="44">
        <v>1</v>
      </c>
      <c r="C1263" s="45"/>
    </row>
    <row r="1264" spans="1:3">
      <c r="A1264" s="43" t="s">
        <v>1556</v>
      </c>
      <c r="B1264" s="44">
        <v>1</v>
      </c>
      <c r="C1264" s="45"/>
    </row>
    <row r="1265" spans="1:3">
      <c r="A1265" s="43" t="s">
        <v>1557</v>
      </c>
      <c r="B1265" s="44">
        <v>1</v>
      </c>
      <c r="C1265" s="45"/>
    </row>
    <row r="1266" spans="1:3">
      <c r="A1266" s="43" t="s">
        <v>1558</v>
      </c>
      <c r="B1266" s="44">
        <v>1</v>
      </c>
      <c r="C1266" s="45"/>
    </row>
    <row r="1267" spans="1:3">
      <c r="A1267" s="43" t="s">
        <v>1559</v>
      </c>
      <c r="B1267" s="44">
        <v>1</v>
      </c>
      <c r="C1267" s="45"/>
    </row>
    <row r="1268" spans="1:3">
      <c r="A1268" s="43" t="s">
        <v>1560</v>
      </c>
      <c r="B1268" s="44">
        <v>1</v>
      </c>
      <c r="C1268" s="45"/>
    </row>
    <row r="1269" spans="1:3">
      <c r="A1269" s="43" t="s">
        <v>1561</v>
      </c>
      <c r="B1269" s="44">
        <v>1</v>
      </c>
      <c r="C1269" s="45"/>
    </row>
    <row r="1270" spans="1:3">
      <c r="A1270" s="43" t="s">
        <v>1562</v>
      </c>
      <c r="B1270" s="44">
        <v>1</v>
      </c>
      <c r="C1270" s="45"/>
    </row>
    <row r="1271" spans="1:3">
      <c r="A1271" s="43" t="s">
        <v>1563</v>
      </c>
      <c r="B1271" s="44">
        <v>1</v>
      </c>
      <c r="C1271" s="45"/>
    </row>
    <row r="1272" spans="1:3">
      <c r="A1272" s="43" t="s">
        <v>1564</v>
      </c>
      <c r="B1272" s="44">
        <v>1</v>
      </c>
      <c r="C1272" s="45"/>
    </row>
    <row r="1273" spans="1:3">
      <c r="A1273" s="43" t="s">
        <v>1565</v>
      </c>
      <c r="B1273" s="44">
        <v>1</v>
      </c>
      <c r="C1273" s="45"/>
    </row>
    <row r="1274" spans="1:3">
      <c r="A1274" s="43" t="s">
        <v>1566</v>
      </c>
      <c r="B1274" s="44">
        <v>1</v>
      </c>
      <c r="C1274" s="45"/>
    </row>
    <row r="1275" spans="1:3">
      <c r="A1275" s="43" t="s">
        <v>1567</v>
      </c>
      <c r="B1275" s="44">
        <v>1</v>
      </c>
      <c r="C1275" s="45"/>
    </row>
    <row r="1276" spans="1:3">
      <c r="A1276" s="43" t="s">
        <v>1568</v>
      </c>
      <c r="B1276" s="44">
        <v>1</v>
      </c>
      <c r="C1276" s="45"/>
    </row>
    <row r="1277" spans="1:3">
      <c r="A1277" s="43" t="s">
        <v>1569</v>
      </c>
      <c r="B1277" s="44">
        <v>1</v>
      </c>
      <c r="C1277" s="45"/>
    </row>
    <row r="1278" spans="1:3">
      <c r="A1278" s="43" t="s">
        <v>1570</v>
      </c>
      <c r="B1278" s="44">
        <v>1</v>
      </c>
      <c r="C1278" s="45"/>
    </row>
    <row r="1279" spans="1:3">
      <c r="A1279" s="43" t="s">
        <v>1571</v>
      </c>
      <c r="B1279" s="44">
        <v>1</v>
      </c>
      <c r="C1279" s="45"/>
    </row>
    <row r="1280" spans="1:3">
      <c r="A1280" s="43" t="s">
        <v>1572</v>
      </c>
      <c r="B1280" s="44">
        <v>1</v>
      </c>
      <c r="C1280" s="45"/>
    </row>
    <row r="1281" spans="1:3">
      <c r="A1281" s="43" t="s">
        <v>1573</v>
      </c>
      <c r="B1281" s="44">
        <v>1</v>
      </c>
      <c r="C1281" s="45"/>
    </row>
    <row r="1282" spans="1:3">
      <c r="A1282" s="43" t="s">
        <v>1574</v>
      </c>
      <c r="B1282" s="44">
        <v>1</v>
      </c>
      <c r="C1282" s="45"/>
    </row>
    <row r="1283" spans="1:3">
      <c r="A1283" s="43" t="s">
        <v>1575</v>
      </c>
      <c r="B1283" s="44">
        <v>1</v>
      </c>
      <c r="C1283" s="45"/>
    </row>
    <row r="1284" spans="1:3">
      <c r="A1284" s="43" t="s">
        <v>1576</v>
      </c>
      <c r="B1284" s="44">
        <v>1</v>
      </c>
      <c r="C1284" s="45"/>
    </row>
    <row r="1285" spans="1:3">
      <c r="A1285" s="43" t="s">
        <v>1577</v>
      </c>
      <c r="B1285" s="44">
        <v>1</v>
      </c>
      <c r="C1285" s="45"/>
    </row>
    <row r="1286" spans="1:3">
      <c r="A1286" s="43" t="s">
        <v>1578</v>
      </c>
      <c r="B1286" s="44">
        <v>1</v>
      </c>
      <c r="C1286" s="45"/>
    </row>
    <row r="1287" spans="1:3">
      <c r="A1287" s="43" t="s">
        <v>1579</v>
      </c>
      <c r="B1287" s="44">
        <v>1</v>
      </c>
      <c r="C1287" s="45"/>
    </row>
    <row r="1288" spans="1:3">
      <c r="A1288" s="43" t="s">
        <v>1580</v>
      </c>
      <c r="B1288" s="44">
        <v>1</v>
      </c>
      <c r="C1288" s="45"/>
    </row>
    <row r="1289" spans="1:3">
      <c r="A1289" s="43" t="s">
        <v>1581</v>
      </c>
      <c r="B1289" s="44">
        <v>1</v>
      </c>
      <c r="C1289" s="45"/>
    </row>
    <row r="1290" spans="1:3">
      <c r="A1290" s="43" t="s">
        <v>1582</v>
      </c>
      <c r="B1290" s="44">
        <v>1</v>
      </c>
      <c r="C1290" s="45"/>
    </row>
    <row r="1291" spans="1:3">
      <c r="A1291" s="43" t="s">
        <v>1583</v>
      </c>
      <c r="B1291" s="44">
        <v>1</v>
      </c>
      <c r="C1291" s="45"/>
    </row>
    <row r="1292" spans="1:3">
      <c r="A1292" s="43" t="s">
        <v>1584</v>
      </c>
      <c r="B1292" s="44">
        <v>1</v>
      </c>
      <c r="C1292" s="45"/>
    </row>
    <row r="1293" spans="1:3">
      <c r="A1293" s="43" t="s">
        <v>1585</v>
      </c>
      <c r="B1293" s="44">
        <v>1</v>
      </c>
      <c r="C1293" s="45"/>
    </row>
    <row r="1294" spans="1:3">
      <c r="A1294" s="43" t="s">
        <v>1586</v>
      </c>
      <c r="B1294" s="44">
        <v>1</v>
      </c>
      <c r="C1294" s="45"/>
    </row>
    <row r="1295" spans="1:3">
      <c r="A1295" s="43" t="s">
        <v>1587</v>
      </c>
      <c r="B1295" s="44">
        <v>1</v>
      </c>
      <c r="C1295" s="45"/>
    </row>
    <row r="1296" spans="1:3">
      <c r="A1296" s="43" t="s">
        <v>1588</v>
      </c>
      <c r="B1296" s="44">
        <v>1</v>
      </c>
      <c r="C1296" s="45"/>
    </row>
    <row r="1297" spans="1:3">
      <c r="A1297" s="43" t="s">
        <v>1589</v>
      </c>
      <c r="B1297" s="44">
        <v>1</v>
      </c>
      <c r="C1297" s="45"/>
    </row>
    <row r="1298" spans="1:3">
      <c r="A1298" s="43" t="s">
        <v>1590</v>
      </c>
      <c r="B1298" s="44">
        <v>1</v>
      </c>
      <c r="C1298" s="45"/>
    </row>
    <row r="1299" spans="1:3">
      <c r="A1299" s="43" t="s">
        <v>1591</v>
      </c>
      <c r="B1299" s="44">
        <v>1</v>
      </c>
      <c r="C1299" s="45"/>
    </row>
    <row r="1300" spans="1:3">
      <c r="A1300" s="43" t="s">
        <v>1592</v>
      </c>
      <c r="B1300" s="44">
        <v>1</v>
      </c>
      <c r="C1300" s="45"/>
    </row>
    <row r="1301" spans="1:3">
      <c r="A1301" s="43" t="s">
        <v>1593</v>
      </c>
      <c r="B1301" s="44">
        <v>1</v>
      </c>
      <c r="C1301" s="45"/>
    </row>
    <row r="1302" spans="1:3">
      <c r="A1302" s="43" t="s">
        <v>1594</v>
      </c>
      <c r="B1302" s="44">
        <v>1</v>
      </c>
      <c r="C1302" s="45"/>
    </row>
    <row r="1303" spans="1:3">
      <c r="A1303" s="43" t="s">
        <v>1595</v>
      </c>
      <c r="B1303" s="44">
        <v>1</v>
      </c>
      <c r="C1303" s="45"/>
    </row>
    <row r="1304" spans="1:3">
      <c r="A1304" s="43" t="s">
        <v>1596</v>
      </c>
      <c r="B1304" s="44">
        <v>1</v>
      </c>
      <c r="C1304" s="45"/>
    </row>
    <row r="1305" spans="1:3">
      <c r="A1305" s="43" t="s">
        <v>1597</v>
      </c>
      <c r="B1305" s="44">
        <v>1</v>
      </c>
      <c r="C1305" s="45"/>
    </row>
    <row r="1306" spans="1:3">
      <c r="A1306" s="43" t="s">
        <v>1598</v>
      </c>
      <c r="B1306" s="44">
        <v>1</v>
      </c>
      <c r="C1306" s="45"/>
    </row>
    <row r="1307" spans="1:3">
      <c r="A1307" s="43" t="s">
        <v>1599</v>
      </c>
      <c r="B1307" s="44">
        <v>1</v>
      </c>
      <c r="C1307" s="45"/>
    </row>
    <row r="1308" spans="1:3">
      <c r="A1308" s="43" t="s">
        <v>1600</v>
      </c>
      <c r="B1308" s="44">
        <v>1</v>
      </c>
      <c r="C1308" s="45"/>
    </row>
    <row r="1309" spans="1:3">
      <c r="A1309" s="43" t="s">
        <v>1601</v>
      </c>
      <c r="B1309" s="44">
        <v>1</v>
      </c>
      <c r="C1309" s="45"/>
    </row>
    <row r="1310" spans="1:3">
      <c r="A1310" s="43" t="s">
        <v>1602</v>
      </c>
      <c r="B1310" s="44">
        <v>1</v>
      </c>
      <c r="C1310" s="45"/>
    </row>
    <row r="1311" spans="1:3">
      <c r="A1311" s="43" t="s">
        <v>1603</v>
      </c>
      <c r="B1311" s="44">
        <v>1</v>
      </c>
      <c r="C1311" s="45"/>
    </row>
    <row r="1312" spans="1:3">
      <c r="A1312" s="43" t="s">
        <v>1604</v>
      </c>
      <c r="B1312" s="44">
        <v>1</v>
      </c>
      <c r="C1312" s="45"/>
    </row>
    <row r="1313" spans="1:3">
      <c r="A1313" s="43" t="s">
        <v>1605</v>
      </c>
      <c r="B1313" s="44">
        <v>1</v>
      </c>
      <c r="C1313" s="45"/>
    </row>
    <row r="1314" spans="1:3">
      <c r="A1314" s="43" t="s">
        <v>1606</v>
      </c>
      <c r="B1314" s="44">
        <v>1</v>
      </c>
      <c r="C1314" s="45"/>
    </row>
    <row r="1315" spans="1:3">
      <c r="A1315" s="43" t="s">
        <v>1607</v>
      </c>
      <c r="B1315" s="44">
        <v>1</v>
      </c>
      <c r="C1315" s="45"/>
    </row>
    <row r="1316" spans="1:3">
      <c r="A1316" s="43" t="s">
        <v>1608</v>
      </c>
      <c r="B1316" s="44">
        <v>1</v>
      </c>
      <c r="C1316" s="45"/>
    </row>
    <row r="1317" spans="1:3">
      <c r="A1317" s="43" t="s">
        <v>1609</v>
      </c>
      <c r="B1317" s="44">
        <v>1</v>
      </c>
      <c r="C1317" s="45"/>
    </row>
    <row r="1318" spans="1:3">
      <c r="A1318" s="43" t="s">
        <v>1610</v>
      </c>
      <c r="B1318" s="44">
        <v>1</v>
      </c>
      <c r="C1318" s="45"/>
    </row>
    <row r="1319" spans="1:3">
      <c r="A1319" s="43" t="s">
        <v>1611</v>
      </c>
      <c r="B1319" s="44">
        <v>1</v>
      </c>
      <c r="C1319" s="45"/>
    </row>
    <row r="1320" spans="1:3">
      <c r="A1320" s="43" t="s">
        <v>1612</v>
      </c>
      <c r="B1320" s="44">
        <v>1</v>
      </c>
      <c r="C1320" s="45"/>
    </row>
    <row r="1321" spans="1:3">
      <c r="A1321" s="43" t="s">
        <v>1613</v>
      </c>
      <c r="B1321" s="44">
        <v>1</v>
      </c>
      <c r="C1321" s="45"/>
    </row>
    <row r="1322" spans="1:3">
      <c r="A1322" s="43" t="s">
        <v>1614</v>
      </c>
      <c r="B1322" s="44">
        <v>1</v>
      </c>
      <c r="C1322" s="45"/>
    </row>
    <row r="1323" spans="1:3">
      <c r="A1323" s="43" t="s">
        <v>1615</v>
      </c>
      <c r="B1323" s="44">
        <v>1</v>
      </c>
      <c r="C1323" s="45"/>
    </row>
    <row r="1324" spans="1:3">
      <c r="A1324" s="43" t="s">
        <v>1616</v>
      </c>
      <c r="B1324" s="44">
        <v>1</v>
      </c>
      <c r="C1324" s="45"/>
    </row>
    <row r="1325" spans="1:3">
      <c r="A1325" s="43" t="s">
        <v>1617</v>
      </c>
      <c r="B1325" s="44">
        <v>1</v>
      </c>
      <c r="C1325" s="45"/>
    </row>
    <row r="1326" spans="1:3">
      <c r="A1326" s="43" t="s">
        <v>1618</v>
      </c>
      <c r="B1326" s="44">
        <v>1</v>
      </c>
      <c r="C1326" s="45"/>
    </row>
    <row r="1327" spans="1:3">
      <c r="A1327" s="43" t="s">
        <v>1619</v>
      </c>
      <c r="B1327" s="44">
        <v>1</v>
      </c>
      <c r="C1327" s="45"/>
    </row>
    <row r="1328" spans="1:3">
      <c r="A1328" s="43" t="s">
        <v>1620</v>
      </c>
      <c r="B1328" s="44">
        <v>1</v>
      </c>
      <c r="C1328" s="45"/>
    </row>
    <row r="1329" spans="1:3">
      <c r="A1329" s="43" t="s">
        <v>1621</v>
      </c>
      <c r="B1329" s="44">
        <v>1</v>
      </c>
      <c r="C1329" s="45"/>
    </row>
    <row r="1330" spans="1:3">
      <c r="A1330" s="43" t="s">
        <v>1622</v>
      </c>
      <c r="B1330" s="44">
        <v>1</v>
      </c>
      <c r="C1330" s="45"/>
    </row>
    <row r="1331" spans="1:3">
      <c r="A1331" s="43" t="s">
        <v>1623</v>
      </c>
      <c r="B1331" s="44">
        <v>1</v>
      </c>
      <c r="C1331" s="45"/>
    </row>
    <row r="1332" spans="1:3">
      <c r="A1332" s="43" t="s">
        <v>1624</v>
      </c>
      <c r="B1332" s="44">
        <v>1</v>
      </c>
      <c r="C1332" s="45"/>
    </row>
    <row r="1333" spans="1:3">
      <c r="A1333" s="43" t="s">
        <v>1625</v>
      </c>
      <c r="B1333" s="44">
        <v>1</v>
      </c>
      <c r="C1333" s="45"/>
    </row>
    <row r="1334" spans="1:3">
      <c r="A1334" s="43" t="s">
        <v>1626</v>
      </c>
      <c r="B1334" s="44">
        <v>1</v>
      </c>
      <c r="C1334" s="45"/>
    </row>
    <row r="1335" spans="1:3">
      <c r="A1335" s="43" t="s">
        <v>1627</v>
      </c>
      <c r="B1335" s="44">
        <v>1</v>
      </c>
      <c r="C1335" s="45"/>
    </row>
    <row r="1336" spans="1:3">
      <c r="A1336" s="43" t="s">
        <v>1628</v>
      </c>
      <c r="B1336" s="44">
        <v>1</v>
      </c>
      <c r="C1336" s="45"/>
    </row>
    <row r="1337" spans="1:3">
      <c r="A1337" s="43" t="s">
        <v>1629</v>
      </c>
      <c r="B1337" s="44">
        <v>1</v>
      </c>
      <c r="C1337" s="45"/>
    </row>
    <row r="1338" spans="1:3">
      <c r="A1338" s="43" t="s">
        <v>1630</v>
      </c>
      <c r="B1338" s="44">
        <v>1</v>
      </c>
      <c r="C1338" s="45"/>
    </row>
    <row r="1339" spans="1:3">
      <c r="A1339" s="43" t="s">
        <v>1631</v>
      </c>
      <c r="B1339" s="44">
        <v>1</v>
      </c>
      <c r="C1339" s="45"/>
    </row>
    <row r="1340" spans="1:3">
      <c r="A1340" s="43" t="s">
        <v>1632</v>
      </c>
      <c r="B1340" s="44">
        <v>1</v>
      </c>
      <c r="C1340" s="45"/>
    </row>
    <row r="1341" spans="1:3">
      <c r="A1341" s="43" t="s">
        <v>1633</v>
      </c>
      <c r="B1341" s="44">
        <v>1</v>
      </c>
      <c r="C1341" s="45"/>
    </row>
    <row r="1342" spans="1:3">
      <c r="A1342" s="43" t="s">
        <v>1634</v>
      </c>
      <c r="B1342" s="44">
        <v>1</v>
      </c>
      <c r="C1342" s="45"/>
    </row>
    <row r="1343" spans="1:3">
      <c r="A1343" s="43" t="s">
        <v>1635</v>
      </c>
      <c r="B1343" s="44">
        <v>1</v>
      </c>
      <c r="C1343" s="45"/>
    </row>
    <row r="1344" spans="1:3">
      <c r="A1344" s="43" t="s">
        <v>1636</v>
      </c>
      <c r="B1344" s="44">
        <v>1</v>
      </c>
      <c r="C1344" s="45"/>
    </row>
    <row r="1345" spans="1:3">
      <c r="A1345" s="43" t="s">
        <v>1637</v>
      </c>
      <c r="B1345" s="44">
        <v>1</v>
      </c>
      <c r="C1345" s="45"/>
    </row>
    <row r="1346" spans="1:3">
      <c r="A1346" s="43" t="s">
        <v>1638</v>
      </c>
      <c r="B1346" s="44">
        <v>1</v>
      </c>
      <c r="C1346" s="45"/>
    </row>
    <row r="1347" spans="1:3">
      <c r="A1347" s="43" t="s">
        <v>1639</v>
      </c>
      <c r="B1347" s="44">
        <v>1</v>
      </c>
      <c r="C1347" s="45"/>
    </row>
    <row r="1348" spans="1:3">
      <c r="A1348" s="43" t="s">
        <v>1640</v>
      </c>
      <c r="B1348" s="44">
        <v>1</v>
      </c>
      <c r="C1348" s="45"/>
    </row>
    <row r="1349" spans="1:3">
      <c r="A1349" s="43" t="s">
        <v>1641</v>
      </c>
      <c r="B1349" s="44">
        <v>1</v>
      </c>
      <c r="C1349" s="45"/>
    </row>
    <row r="1350" spans="1:3">
      <c r="A1350" s="43" t="s">
        <v>1642</v>
      </c>
      <c r="B1350" s="44">
        <v>1</v>
      </c>
      <c r="C1350" s="45"/>
    </row>
    <row r="1351" spans="1:3">
      <c r="A1351" s="43" t="s">
        <v>1643</v>
      </c>
      <c r="B1351" s="44">
        <v>1</v>
      </c>
      <c r="C1351" s="45"/>
    </row>
    <row r="1352" spans="1:3">
      <c r="A1352" s="43" t="s">
        <v>1644</v>
      </c>
      <c r="B1352" s="44">
        <v>1</v>
      </c>
      <c r="C1352" s="45"/>
    </row>
    <row r="1353" spans="1:3">
      <c r="A1353" s="43" t="s">
        <v>1645</v>
      </c>
      <c r="B1353" s="44">
        <v>1</v>
      </c>
      <c r="C1353" s="45"/>
    </row>
    <row r="1354" spans="1:3">
      <c r="A1354" s="43" t="s">
        <v>1646</v>
      </c>
      <c r="B1354" s="44">
        <v>1</v>
      </c>
      <c r="C1354" s="45"/>
    </row>
    <row r="1355" spans="1:3">
      <c r="A1355" s="43" t="s">
        <v>1647</v>
      </c>
      <c r="B1355" s="44">
        <v>1</v>
      </c>
      <c r="C1355" s="45"/>
    </row>
    <row r="1356" spans="1:3">
      <c r="A1356" s="43" t="s">
        <v>1648</v>
      </c>
      <c r="B1356" s="44">
        <v>1</v>
      </c>
      <c r="C1356" s="45"/>
    </row>
    <row r="1357" spans="1:3">
      <c r="A1357" s="43" t="s">
        <v>1649</v>
      </c>
      <c r="B1357" s="44">
        <v>1</v>
      </c>
      <c r="C1357" s="45"/>
    </row>
    <row r="1358" spans="1:3">
      <c r="A1358" s="43" t="s">
        <v>1650</v>
      </c>
      <c r="B1358" s="44">
        <v>1</v>
      </c>
      <c r="C1358" s="45"/>
    </row>
    <row r="1359" spans="1:3">
      <c r="A1359" s="43" t="s">
        <v>1651</v>
      </c>
      <c r="B1359" s="44">
        <v>1</v>
      </c>
      <c r="C1359" s="45"/>
    </row>
    <row r="1360" spans="1:3">
      <c r="A1360" s="43" t="s">
        <v>1652</v>
      </c>
      <c r="B1360" s="44">
        <v>1</v>
      </c>
      <c r="C1360" s="45"/>
    </row>
    <row r="1361" spans="1:3">
      <c r="A1361" s="43" t="s">
        <v>1653</v>
      </c>
      <c r="B1361" s="44">
        <v>1</v>
      </c>
      <c r="C1361" s="45"/>
    </row>
    <row r="1362" spans="1:3">
      <c r="A1362" s="43" t="s">
        <v>1654</v>
      </c>
      <c r="B1362" s="44">
        <v>1</v>
      </c>
      <c r="C1362" s="45"/>
    </row>
    <row r="1363" spans="1:3">
      <c r="A1363" s="43" t="s">
        <v>1655</v>
      </c>
      <c r="B1363" s="44">
        <v>1</v>
      </c>
      <c r="C1363" s="45"/>
    </row>
    <row r="1364" spans="1:3">
      <c r="A1364" s="43" t="s">
        <v>1656</v>
      </c>
      <c r="B1364" s="44">
        <v>1</v>
      </c>
      <c r="C1364" s="45"/>
    </row>
    <row r="1365" spans="1:3">
      <c r="A1365" s="43" t="s">
        <v>1657</v>
      </c>
      <c r="B1365" s="44">
        <v>1</v>
      </c>
      <c r="C1365" s="45"/>
    </row>
    <row r="1366" spans="1:3">
      <c r="A1366" s="43" t="s">
        <v>1658</v>
      </c>
      <c r="B1366" s="44">
        <v>1</v>
      </c>
      <c r="C1366" s="45"/>
    </row>
    <row r="1367" spans="1:3">
      <c r="A1367" s="43" t="s">
        <v>1659</v>
      </c>
      <c r="B1367" s="44">
        <v>1</v>
      </c>
      <c r="C1367" s="45"/>
    </row>
    <row r="1368" spans="1:3">
      <c r="A1368" s="43" t="s">
        <v>1660</v>
      </c>
      <c r="B1368" s="44">
        <v>1</v>
      </c>
      <c r="C1368" s="45"/>
    </row>
    <row r="1369" spans="1:3">
      <c r="A1369" s="43" t="s">
        <v>1661</v>
      </c>
      <c r="B1369" s="44">
        <v>1</v>
      </c>
      <c r="C1369" s="45"/>
    </row>
    <row r="1370" spans="1:3">
      <c r="A1370" s="43" t="s">
        <v>1662</v>
      </c>
      <c r="B1370" s="44">
        <v>1</v>
      </c>
      <c r="C1370" s="45"/>
    </row>
    <row r="1371" spans="1:3">
      <c r="A1371" s="43" t="s">
        <v>1663</v>
      </c>
      <c r="B1371" s="44">
        <v>1</v>
      </c>
      <c r="C1371" s="45"/>
    </row>
    <row r="1372" spans="1:3">
      <c r="A1372" s="43" t="s">
        <v>1664</v>
      </c>
      <c r="B1372" s="44">
        <v>1</v>
      </c>
      <c r="C1372" s="45"/>
    </row>
    <row r="1373" spans="1:3">
      <c r="A1373" s="43" t="s">
        <v>1665</v>
      </c>
      <c r="B1373" s="44">
        <v>1</v>
      </c>
      <c r="C1373" s="45"/>
    </row>
    <row r="1374" spans="1:3">
      <c r="A1374" s="43" t="s">
        <v>1666</v>
      </c>
      <c r="B1374" s="44">
        <v>1</v>
      </c>
      <c r="C1374" s="45"/>
    </row>
    <row r="1375" spans="1:3">
      <c r="A1375" s="43" t="s">
        <v>1667</v>
      </c>
      <c r="B1375" s="44">
        <v>1</v>
      </c>
      <c r="C1375" s="45"/>
    </row>
    <row r="1376" spans="1:3">
      <c r="A1376" s="43" t="s">
        <v>1668</v>
      </c>
      <c r="B1376" s="44">
        <v>1</v>
      </c>
      <c r="C1376" s="45"/>
    </row>
    <row r="1377" spans="1:3">
      <c r="A1377" s="43" t="s">
        <v>1669</v>
      </c>
      <c r="B1377" s="44">
        <v>1</v>
      </c>
      <c r="C1377" s="45"/>
    </row>
    <row r="1378" spans="1:3">
      <c r="A1378" s="43" t="s">
        <v>1670</v>
      </c>
      <c r="B1378" s="44">
        <v>1</v>
      </c>
      <c r="C1378" s="45"/>
    </row>
    <row r="1379" spans="1:3">
      <c r="A1379" s="43" t="s">
        <v>1671</v>
      </c>
      <c r="B1379" s="44">
        <v>1</v>
      </c>
      <c r="C1379" s="45"/>
    </row>
    <row r="1380" spans="1:3">
      <c r="A1380" s="43" t="s">
        <v>1672</v>
      </c>
      <c r="B1380" s="44">
        <v>1</v>
      </c>
      <c r="C1380" s="45"/>
    </row>
    <row r="1381" spans="1:3">
      <c r="A1381" s="43" t="s">
        <v>1673</v>
      </c>
      <c r="B1381" s="44">
        <v>1</v>
      </c>
      <c r="C1381" s="45"/>
    </row>
    <row r="1382" spans="1:3">
      <c r="A1382" s="43" t="s">
        <v>1674</v>
      </c>
      <c r="B1382" s="44">
        <v>1</v>
      </c>
      <c r="C1382" s="45"/>
    </row>
    <row r="1383" spans="1:3">
      <c r="A1383" s="43" t="s">
        <v>1675</v>
      </c>
      <c r="B1383" s="44">
        <v>1</v>
      </c>
      <c r="C1383" s="45"/>
    </row>
    <row r="1384" spans="1:3">
      <c r="A1384" s="43" t="s">
        <v>1676</v>
      </c>
      <c r="B1384" s="44">
        <v>1</v>
      </c>
      <c r="C1384" s="45"/>
    </row>
    <row r="1385" spans="1:3">
      <c r="A1385" s="43" t="s">
        <v>1677</v>
      </c>
      <c r="B1385" s="44">
        <v>1</v>
      </c>
      <c r="C1385" s="45"/>
    </row>
    <row r="1386" spans="1:3">
      <c r="A1386" s="43" t="s">
        <v>1678</v>
      </c>
      <c r="B1386" s="44">
        <v>1</v>
      </c>
      <c r="C1386" s="45"/>
    </row>
    <row r="1387" spans="1:3">
      <c r="A1387" s="43" t="s">
        <v>1679</v>
      </c>
      <c r="B1387" s="44">
        <v>1</v>
      </c>
      <c r="C1387" s="45"/>
    </row>
    <row r="1388" spans="1:3">
      <c r="A1388" s="43" t="s">
        <v>1680</v>
      </c>
      <c r="B1388" s="44">
        <v>1</v>
      </c>
      <c r="C1388" s="45"/>
    </row>
    <row r="1389" spans="1:3">
      <c r="A1389" s="43" t="s">
        <v>1681</v>
      </c>
      <c r="B1389" s="44">
        <v>1</v>
      </c>
      <c r="C1389" s="45"/>
    </row>
    <row r="1390" spans="1:3">
      <c r="A1390" s="43" t="s">
        <v>1682</v>
      </c>
      <c r="B1390" s="44">
        <v>1</v>
      </c>
      <c r="C1390" s="45"/>
    </row>
    <row r="1391" spans="1:3">
      <c r="A1391" s="43" t="s">
        <v>1683</v>
      </c>
      <c r="B1391" s="44">
        <v>1</v>
      </c>
      <c r="C1391" s="45"/>
    </row>
    <row r="1392" spans="1:3">
      <c r="A1392" s="43" t="s">
        <v>1684</v>
      </c>
      <c r="B1392" s="44">
        <v>1</v>
      </c>
      <c r="C1392" s="45"/>
    </row>
    <row r="1393" spans="1:3">
      <c r="A1393" s="43" t="s">
        <v>1685</v>
      </c>
      <c r="B1393" s="44">
        <v>1</v>
      </c>
      <c r="C1393" s="45"/>
    </row>
    <row r="1394" spans="1:3">
      <c r="A1394" s="43" t="s">
        <v>1686</v>
      </c>
      <c r="B1394" s="44">
        <v>1</v>
      </c>
      <c r="C1394" s="45"/>
    </row>
    <row r="1395" spans="1:3">
      <c r="A1395" s="43" t="s">
        <v>1687</v>
      </c>
      <c r="B1395" s="44">
        <v>1</v>
      </c>
      <c r="C1395" s="45"/>
    </row>
    <row r="1396" spans="1:3">
      <c r="A1396" s="43" t="s">
        <v>1688</v>
      </c>
      <c r="B1396" s="44">
        <v>1</v>
      </c>
      <c r="C1396" s="45"/>
    </row>
    <row r="1397" spans="1:3">
      <c r="A1397" s="43" t="s">
        <v>1689</v>
      </c>
      <c r="B1397" s="44">
        <v>1</v>
      </c>
      <c r="C1397" s="45"/>
    </row>
    <row r="1398" spans="1:3">
      <c r="A1398" s="43" t="s">
        <v>1690</v>
      </c>
      <c r="B1398" s="44">
        <v>1</v>
      </c>
      <c r="C1398" s="45"/>
    </row>
    <row r="1399" spans="1:3">
      <c r="A1399" s="43" t="s">
        <v>1691</v>
      </c>
      <c r="B1399" s="44">
        <v>1</v>
      </c>
      <c r="C1399" s="45"/>
    </row>
    <row r="1400" spans="1:3">
      <c r="A1400" s="43" t="s">
        <v>1692</v>
      </c>
      <c r="B1400" s="44">
        <v>1</v>
      </c>
      <c r="C1400" s="45"/>
    </row>
    <row r="1401" spans="1:3">
      <c r="A1401" s="43" t="s">
        <v>1693</v>
      </c>
      <c r="B1401" s="44">
        <v>1</v>
      </c>
      <c r="C1401" s="45"/>
    </row>
    <row r="1402" spans="1:3">
      <c r="A1402" s="43" t="s">
        <v>1694</v>
      </c>
      <c r="B1402" s="44">
        <v>1</v>
      </c>
      <c r="C1402" s="45"/>
    </row>
    <row r="1403" spans="1:3">
      <c r="A1403" s="43" t="s">
        <v>1695</v>
      </c>
      <c r="B1403" s="44">
        <v>1</v>
      </c>
      <c r="C1403" s="45"/>
    </row>
    <row r="1404" spans="1:3">
      <c r="A1404" s="43" t="s">
        <v>1696</v>
      </c>
      <c r="B1404" s="44">
        <v>1</v>
      </c>
      <c r="C1404" s="45"/>
    </row>
    <row r="1405" spans="1:3">
      <c r="A1405" s="43" t="s">
        <v>1697</v>
      </c>
      <c r="B1405" s="44">
        <v>1</v>
      </c>
      <c r="C1405" s="45"/>
    </row>
    <row r="1406" spans="1:3">
      <c r="A1406" s="43" t="s">
        <v>1698</v>
      </c>
      <c r="B1406" s="44">
        <v>1</v>
      </c>
      <c r="C1406" s="45"/>
    </row>
    <row r="1407" spans="1:3">
      <c r="A1407" s="43" t="s">
        <v>1699</v>
      </c>
      <c r="B1407" s="44">
        <v>1</v>
      </c>
      <c r="C1407" s="45"/>
    </row>
    <row r="1408" spans="1:3">
      <c r="A1408" s="43" t="s">
        <v>1700</v>
      </c>
      <c r="B1408" s="44">
        <v>1</v>
      </c>
      <c r="C1408" s="45"/>
    </row>
    <row r="1409" spans="1:3">
      <c r="A1409" s="43" t="s">
        <v>1701</v>
      </c>
      <c r="B1409" s="44">
        <v>1</v>
      </c>
      <c r="C1409" s="45"/>
    </row>
    <row r="1410" spans="1:3">
      <c r="A1410" s="43" t="s">
        <v>1702</v>
      </c>
      <c r="B1410" s="44">
        <v>1</v>
      </c>
      <c r="C1410" s="45"/>
    </row>
    <row r="1411" spans="1:3">
      <c r="A1411" s="43" t="s">
        <v>1703</v>
      </c>
      <c r="B1411" s="44">
        <v>1</v>
      </c>
      <c r="C1411" s="45"/>
    </row>
    <row r="1412" spans="1:3">
      <c r="A1412" s="43" t="s">
        <v>1704</v>
      </c>
      <c r="B1412" s="44">
        <v>1</v>
      </c>
      <c r="C1412" s="45"/>
    </row>
    <row r="1413" spans="1:3">
      <c r="A1413" s="43" t="s">
        <v>1705</v>
      </c>
      <c r="B1413" s="44">
        <v>1</v>
      </c>
      <c r="C1413" s="45"/>
    </row>
    <row r="1414" spans="1:3">
      <c r="A1414" s="43" t="s">
        <v>1706</v>
      </c>
      <c r="B1414" s="44">
        <v>1</v>
      </c>
      <c r="C1414" s="45"/>
    </row>
    <row r="1415" spans="1:3">
      <c r="A1415" s="43" t="s">
        <v>1707</v>
      </c>
      <c r="B1415" s="44">
        <v>1</v>
      </c>
      <c r="C1415" s="45"/>
    </row>
    <row r="1416" spans="1:3">
      <c r="A1416" s="43" t="s">
        <v>1708</v>
      </c>
      <c r="B1416" s="44">
        <v>1</v>
      </c>
      <c r="C1416" s="45"/>
    </row>
    <row r="1417" spans="1:3">
      <c r="A1417" s="43" t="s">
        <v>1709</v>
      </c>
      <c r="B1417" s="44">
        <v>1</v>
      </c>
      <c r="C1417" s="45"/>
    </row>
    <row r="1418" spans="1:3">
      <c r="A1418" s="43" t="s">
        <v>1710</v>
      </c>
      <c r="B1418" s="44">
        <v>1</v>
      </c>
      <c r="C1418" s="45"/>
    </row>
    <row r="1419" spans="1:3">
      <c r="A1419" s="43" t="s">
        <v>1711</v>
      </c>
      <c r="B1419" s="44">
        <v>1</v>
      </c>
      <c r="C1419" s="45"/>
    </row>
    <row r="1420" spans="1:3">
      <c r="A1420" s="43" t="s">
        <v>1712</v>
      </c>
      <c r="B1420" s="44">
        <v>1</v>
      </c>
      <c r="C1420" s="45"/>
    </row>
    <row r="1421" spans="1:3">
      <c r="A1421" s="43" t="s">
        <v>1713</v>
      </c>
      <c r="B1421" s="44">
        <v>1</v>
      </c>
      <c r="C1421" s="45"/>
    </row>
    <row r="1422" spans="1:3">
      <c r="A1422" s="43" t="s">
        <v>1714</v>
      </c>
      <c r="B1422" s="44">
        <v>1</v>
      </c>
      <c r="C1422" s="45"/>
    </row>
    <row r="1423" spans="1:3">
      <c r="A1423" s="43" t="s">
        <v>1715</v>
      </c>
      <c r="B1423" s="44">
        <v>1</v>
      </c>
      <c r="C1423" s="45"/>
    </row>
    <row r="1424" spans="1:3">
      <c r="A1424" s="43" t="s">
        <v>1716</v>
      </c>
      <c r="B1424" s="44">
        <v>1</v>
      </c>
      <c r="C1424" s="45"/>
    </row>
    <row r="1425" spans="1:3">
      <c r="A1425" s="43" t="s">
        <v>1717</v>
      </c>
      <c r="B1425" s="44">
        <v>1</v>
      </c>
      <c r="C1425" s="45"/>
    </row>
    <row r="1426" spans="1:3">
      <c r="A1426" s="43" t="s">
        <v>1718</v>
      </c>
      <c r="B1426" s="44">
        <v>1</v>
      </c>
      <c r="C1426" s="45"/>
    </row>
    <row r="1427" spans="1:3">
      <c r="A1427" s="43" t="s">
        <v>1719</v>
      </c>
      <c r="B1427" s="44">
        <v>1</v>
      </c>
      <c r="C1427" s="45"/>
    </row>
    <row r="1428" spans="1:3">
      <c r="A1428" s="43" t="s">
        <v>1720</v>
      </c>
      <c r="B1428" s="44">
        <v>1</v>
      </c>
      <c r="C1428" s="45"/>
    </row>
    <row r="1429" spans="1:3">
      <c r="A1429" s="43" t="s">
        <v>1721</v>
      </c>
      <c r="B1429" s="44">
        <v>1</v>
      </c>
      <c r="C1429" s="45"/>
    </row>
    <row r="1430" spans="1:3">
      <c r="A1430" s="43" t="s">
        <v>1722</v>
      </c>
      <c r="B1430" s="44">
        <v>1</v>
      </c>
      <c r="C1430" s="45"/>
    </row>
    <row r="1431" spans="1:3">
      <c r="A1431" s="43" t="s">
        <v>1723</v>
      </c>
      <c r="B1431" s="44">
        <v>1</v>
      </c>
      <c r="C1431" s="45"/>
    </row>
    <row r="1432" spans="1:3">
      <c r="A1432" s="43" t="s">
        <v>1724</v>
      </c>
      <c r="B1432" s="44">
        <v>1</v>
      </c>
      <c r="C1432" s="45"/>
    </row>
    <row r="1433" spans="1:3">
      <c r="A1433" s="43" t="s">
        <v>1725</v>
      </c>
      <c r="B1433" s="44">
        <v>1</v>
      </c>
      <c r="C1433" s="45"/>
    </row>
    <row r="1434" spans="1:3">
      <c r="A1434" s="43" t="s">
        <v>1726</v>
      </c>
      <c r="B1434" s="44">
        <v>1</v>
      </c>
      <c r="C1434" s="45"/>
    </row>
    <row r="1435" spans="1:3">
      <c r="A1435" s="43" t="s">
        <v>1727</v>
      </c>
      <c r="B1435" s="44">
        <v>1</v>
      </c>
      <c r="C1435" s="45"/>
    </row>
    <row r="1436" spans="1:3">
      <c r="A1436" s="43" t="s">
        <v>1728</v>
      </c>
      <c r="B1436" s="44">
        <v>1</v>
      </c>
      <c r="C1436" s="45"/>
    </row>
    <row r="1437" spans="1:3">
      <c r="A1437" s="43" t="s">
        <v>1729</v>
      </c>
      <c r="B1437" s="44">
        <v>1</v>
      </c>
      <c r="C1437" s="45"/>
    </row>
    <row r="1438" spans="1:3">
      <c r="A1438" s="43" t="s">
        <v>1730</v>
      </c>
      <c r="B1438" s="44">
        <v>1</v>
      </c>
      <c r="C1438" s="45"/>
    </row>
    <row r="1439" spans="1:3">
      <c r="A1439" s="43" t="s">
        <v>1731</v>
      </c>
      <c r="B1439" s="44">
        <v>1</v>
      </c>
      <c r="C1439" s="45"/>
    </row>
    <row r="1440" spans="1:3">
      <c r="A1440" s="43" t="s">
        <v>1732</v>
      </c>
      <c r="B1440" s="44">
        <v>1</v>
      </c>
      <c r="C1440" s="45"/>
    </row>
    <row r="1441" spans="1:3">
      <c r="A1441" s="43" t="s">
        <v>1733</v>
      </c>
      <c r="B1441" s="44">
        <v>1</v>
      </c>
      <c r="C1441" s="45"/>
    </row>
    <row r="1442" spans="1:3">
      <c r="A1442" s="43" t="s">
        <v>1734</v>
      </c>
      <c r="B1442" s="44">
        <v>1</v>
      </c>
      <c r="C1442" s="45"/>
    </row>
    <row r="1443" spans="1:3">
      <c r="A1443" s="43" t="s">
        <v>1735</v>
      </c>
      <c r="B1443" s="44">
        <v>1</v>
      </c>
      <c r="C1443" s="45"/>
    </row>
    <row r="1444" spans="1:3">
      <c r="A1444" s="43" t="s">
        <v>1736</v>
      </c>
      <c r="B1444" s="44">
        <v>1</v>
      </c>
      <c r="C1444" s="45"/>
    </row>
    <row r="1445" spans="1:3">
      <c r="A1445" s="43" t="s">
        <v>1737</v>
      </c>
      <c r="B1445" s="44">
        <v>1</v>
      </c>
      <c r="C1445" s="45"/>
    </row>
    <row r="1446" spans="1:3">
      <c r="A1446" s="43" t="s">
        <v>1738</v>
      </c>
      <c r="B1446" s="44">
        <v>1</v>
      </c>
      <c r="C1446" s="45"/>
    </row>
    <row r="1447" spans="1:3">
      <c r="A1447" s="43" t="s">
        <v>1739</v>
      </c>
      <c r="B1447" s="44">
        <v>1</v>
      </c>
      <c r="C1447" s="45"/>
    </row>
    <row r="1448" spans="1:3">
      <c r="A1448" s="43" t="s">
        <v>1740</v>
      </c>
      <c r="B1448" s="44">
        <v>1</v>
      </c>
      <c r="C1448" s="45"/>
    </row>
    <row r="1449" spans="1:3">
      <c r="A1449" s="43" t="s">
        <v>1741</v>
      </c>
      <c r="B1449" s="44">
        <v>1</v>
      </c>
      <c r="C1449" s="45"/>
    </row>
    <row r="1450" spans="1:3">
      <c r="A1450" s="43" t="s">
        <v>1742</v>
      </c>
      <c r="B1450" s="44">
        <v>1</v>
      </c>
      <c r="C1450" s="45"/>
    </row>
    <row r="1451" spans="1:3">
      <c r="A1451" s="43" t="s">
        <v>1743</v>
      </c>
      <c r="B1451" s="44">
        <v>1</v>
      </c>
      <c r="C1451" s="45"/>
    </row>
    <row r="1452" spans="1:3">
      <c r="A1452" s="43" t="s">
        <v>1744</v>
      </c>
      <c r="B1452" s="44">
        <v>1</v>
      </c>
      <c r="C1452" s="45"/>
    </row>
    <row r="1453" spans="1:3">
      <c r="A1453" s="43" t="s">
        <v>1745</v>
      </c>
      <c r="B1453" s="44">
        <v>1</v>
      </c>
      <c r="C1453" s="45"/>
    </row>
    <row r="1454" spans="1:3">
      <c r="A1454" s="43" t="s">
        <v>1746</v>
      </c>
      <c r="B1454" s="44">
        <v>1</v>
      </c>
      <c r="C1454" s="45"/>
    </row>
    <row r="1455" spans="1:3">
      <c r="A1455" s="43" t="s">
        <v>1747</v>
      </c>
      <c r="B1455" s="44">
        <v>1</v>
      </c>
      <c r="C1455" s="45"/>
    </row>
    <row r="1456" spans="1:3">
      <c r="A1456" s="43" t="s">
        <v>1748</v>
      </c>
      <c r="B1456" s="44">
        <v>1</v>
      </c>
      <c r="C1456" s="45"/>
    </row>
    <row r="1457" spans="1:3">
      <c r="A1457" s="43" t="s">
        <v>1749</v>
      </c>
      <c r="B1457" s="44">
        <v>1</v>
      </c>
      <c r="C1457" s="45"/>
    </row>
    <row r="1458" spans="1:3">
      <c r="A1458" s="43" t="s">
        <v>1750</v>
      </c>
      <c r="B1458" s="44">
        <v>1</v>
      </c>
      <c r="C1458" s="45"/>
    </row>
    <row r="1459" spans="1:3">
      <c r="A1459" s="43" t="s">
        <v>1751</v>
      </c>
      <c r="B1459" s="44">
        <v>1</v>
      </c>
      <c r="C1459" s="45"/>
    </row>
    <row r="1460" spans="1:3">
      <c r="A1460" s="43" t="s">
        <v>1752</v>
      </c>
      <c r="B1460" s="44">
        <v>1</v>
      </c>
      <c r="C1460" s="45"/>
    </row>
    <row r="1461" spans="1:3">
      <c r="A1461" s="43" t="s">
        <v>1753</v>
      </c>
      <c r="B1461" s="44">
        <v>1</v>
      </c>
      <c r="C1461" s="45"/>
    </row>
    <row r="1462" spans="1:3">
      <c r="A1462" s="43" t="s">
        <v>1754</v>
      </c>
      <c r="B1462" s="44">
        <v>1</v>
      </c>
      <c r="C1462" s="45"/>
    </row>
    <row r="1463" spans="1:3">
      <c r="A1463" s="43" t="s">
        <v>1755</v>
      </c>
      <c r="B1463" s="44">
        <v>1</v>
      </c>
      <c r="C1463" s="45"/>
    </row>
    <row r="1464" spans="1:3">
      <c r="A1464" s="43" t="s">
        <v>1756</v>
      </c>
      <c r="B1464" s="44">
        <v>1</v>
      </c>
      <c r="C1464" s="45"/>
    </row>
    <row r="1465" spans="1:3">
      <c r="A1465" s="43" t="s">
        <v>1757</v>
      </c>
      <c r="B1465" s="44">
        <v>1</v>
      </c>
      <c r="C1465" s="45"/>
    </row>
    <row r="1466" spans="1:3">
      <c r="A1466" s="43" t="s">
        <v>1758</v>
      </c>
      <c r="B1466" s="44">
        <v>1</v>
      </c>
      <c r="C1466" s="45"/>
    </row>
    <row r="1467" spans="1:3">
      <c r="A1467" s="43" t="s">
        <v>1759</v>
      </c>
      <c r="B1467" s="44">
        <v>1</v>
      </c>
      <c r="C1467" s="45"/>
    </row>
    <row r="1468" spans="1:3">
      <c r="A1468" s="43" t="s">
        <v>1760</v>
      </c>
      <c r="B1468" s="44">
        <v>1</v>
      </c>
      <c r="C1468" s="45"/>
    </row>
    <row r="1469" spans="1:3">
      <c r="A1469" s="43" t="s">
        <v>1761</v>
      </c>
      <c r="B1469" s="44">
        <v>1</v>
      </c>
      <c r="C1469" s="45"/>
    </row>
    <row r="1470" spans="1:3">
      <c r="A1470" s="43" t="s">
        <v>1762</v>
      </c>
      <c r="B1470" s="44">
        <v>1</v>
      </c>
      <c r="C1470" s="45"/>
    </row>
    <row r="1471" spans="1:3">
      <c r="A1471" s="43" t="s">
        <v>1763</v>
      </c>
      <c r="B1471" s="44">
        <v>1</v>
      </c>
      <c r="C1471" s="45"/>
    </row>
    <row r="1472" spans="1:3">
      <c r="A1472" s="43" t="s">
        <v>1764</v>
      </c>
      <c r="B1472" s="44">
        <v>1</v>
      </c>
      <c r="C1472" s="45"/>
    </row>
    <row r="1473" spans="1:3">
      <c r="A1473" s="43" t="s">
        <v>1765</v>
      </c>
      <c r="B1473" s="44">
        <v>1</v>
      </c>
      <c r="C1473" s="45"/>
    </row>
    <row r="1474" spans="1:3">
      <c r="A1474" s="43" t="s">
        <v>1766</v>
      </c>
      <c r="B1474" s="44">
        <v>1</v>
      </c>
      <c r="C1474" s="45"/>
    </row>
    <row r="1475" spans="1:3">
      <c r="A1475" s="43" t="s">
        <v>1767</v>
      </c>
      <c r="B1475" s="44">
        <v>1</v>
      </c>
      <c r="C1475" s="45"/>
    </row>
    <row r="1476" spans="1:3">
      <c r="A1476" s="43" t="s">
        <v>1768</v>
      </c>
      <c r="B1476" s="44">
        <v>1</v>
      </c>
      <c r="C1476" s="45"/>
    </row>
    <row r="1477" spans="1:3">
      <c r="A1477" s="43" t="s">
        <v>1769</v>
      </c>
      <c r="B1477" s="44">
        <v>1</v>
      </c>
      <c r="C1477" s="45"/>
    </row>
    <row r="1478" spans="1:3">
      <c r="A1478" s="43" t="s">
        <v>1770</v>
      </c>
      <c r="B1478" s="44">
        <v>1</v>
      </c>
      <c r="C1478" s="45"/>
    </row>
    <row r="1479" spans="1:3">
      <c r="A1479" s="43" t="s">
        <v>1771</v>
      </c>
      <c r="B1479" s="44">
        <v>1</v>
      </c>
      <c r="C1479" s="45"/>
    </row>
    <row r="1480" spans="1:3">
      <c r="A1480" s="43" t="s">
        <v>1772</v>
      </c>
      <c r="B1480" s="44">
        <v>1</v>
      </c>
      <c r="C1480" s="45"/>
    </row>
    <row r="1481" spans="1:3">
      <c r="A1481" s="43" t="s">
        <v>1773</v>
      </c>
      <c r="B1481" s="44">
        <v>1</v>
      </c>
      <c r="C1481" s="45"/>
    </row>
    <row r="1482" spans="1:3">
      <c r="A1482" s="43" t="s">
        <v>1774</v>
      </c>
      <c r="B1482" s="44">
        <v>1</v>
      </c>
      <c r="C1482" s="45"/>
    </row>
    <row r="1483" spans="1:3">
      <c r="A1483" s="43" t="s">
        <v>1775</v>
      </c>
      <c r="B1483" s="44">
        <v>1</v>
      </c>
      <c r="C1483" s="45"/>
    </row>
    <row r="1484" spans="1:3">
      <c r="A1484" s="43" t="s">
        <v>1776</v>
      </c>
      <c r="B1484" s="44">
        <v>1</v>
      </c>
      <c r="C1484" s="45"/>
    </row>
    <row r="1485" spans="1:3">
      <c r="A1485" s="43" t="s">
        <v>1777</v>
      </c>
      <c r="B1485" s="44">
        <v>1</v>
      </c>
      <c r="C1485" s="45"/>
    </row>
    <row r="1486" spans="1:3">
      <c r="A1486" s="43" t="s">
        <v>1778</v>
      </c>
      <c r="B1486" s="44">
        <v>1</v>
      </c>
      <c r="C1486" s="45"/>
    </row>
    <row r="1487" spans="1:3">
      <c r="A1487" s="43" t="s">
        <v>1779</v>
      </c>
      <c r="B1487" s="44">
        <v>1</v>
      </c>
      <c r="C1487" s="45"/>
    </row>
    <row r="1488" spans="1:3">
      <c r="A1488" s="43" t="s">
        <v>1780</v>
      </c>
      <c r="B1488" s="44">
        <v>1</v>
      </c>
      <c r="C1488" s="45"/>
    </row>
    <row r="1489" spans="1:3">
      <c r="A1489" s="43" t="s">
        <v>1781</v>
      </c>
      <c r="B1489" s="44">
        <v>1</v>
      </c>
      <c r="C1489" s="45"/>
    </row>
    <row r="1490" spans="1:3">
      <c r="A1490" s="43" t="s">
        <v>1782</v>
      </c>
      <c r="B1490" s="44">
        <v>1</v>
      </c>
      <c r="C1490" s="45"/>
    </row>
    <row r="1491" spans="1:3">
      <c r="A1491" s="43" t="s">
        <v>1783</v>
      </c>
      <c r="B1491" s="44">
        <v>1</v>
      </c>
      <c r="C1491" s="45"/>
    </row>
    <row r="1492" spans="1:3">
      <c r="A1492" s="43" t="s">
        <v>1784</v>
      </c>
      <c r="B1492" s="44">
        <v>1</v>
      </c>
      <c r="C1492" s="45"/>
    </row>
    <row r="1493" spans="1:3">
      <c r="A1493" s="43" t="s">
        <v>1785</v>
      </c>
      <c r="B1493" s="44">
        <v>1</v>
      </c>
      <c r="C1493" s="45"/>
    </row>
    <row r="1494" spans="1:3">
      <c r="A1494" s="43" t="s">
        <v>1786</v>
      </c>
      <c r="B1494" s="44">
        <v>1</v>
      </c>
      <c r="C1494" s="45"/>
    </row>
    <row r="1495" spans="1:3">
      <c r="A1495" s="43" t="s">
        <v>1787</v>
      </c>
      <c r="B1495" s="44">
        <v>1</v>
      </c>
      <c r="C1495" s="45"/>
    </row>
    <row r="1496" spans="1:3">
      <c r="A1496" s="43" t="s">
        <v>1788</v>
      </c>
      <c r="B1496" s="44">
        <v>1</v>
      </c>
      <c r="C1496" s="45"/>
    </row>
    <row r="1497" spans="1:3">
      <c r="A1497" s="43" t="s">
        <v>1789</v>
      </c>
      <c r="B1497" s="44">
        <v>1</v>
      </c>
      <c r="C1497" s="45"/>
    </row>
    <row r="1498" spans="1:3">
      <c r="A1498" s="43" t="s">
        <v>1790</v>
      </c>
      <c r="B1498" s="44">
        <v>1</v>
      </c>
      <c r="C1498" s="45"/>
    </row>
    <row r="1499" spans="1:3">
      <c r="A1499" s="43" t="s">
        <v>1791</v>
      </c>
      <c r="B1499" s="44">
        <v>1</v>
      </c>
      <c r="C1499" s="45"/>
    </row>
    <row r="1500" spans="1:3">
      <c r="A1500" s="43" t="s">
        <v>1792</v>
      </c>
      <c r="B1500" s="44">
        <v>1</v>
      </c>
      <c r="C1500" s="45"/>
    </row>
    <row r="1501" spans="1:3">
      <c r="A1501" s="43" t="s">
        <v>1793</v>
      </c>
      <c r="B1501" s="44">
        <v>1</v>
      </c>
      <c r="C1501" s="45"/>
    </row>
    <row r="1502" spans="1:3">
      <c r="A1502" s="43" t="s">
        <v>1794</v>
      </c>
      <c r="B1502" s="44">
        <v>1</v>
      </c>
      <c r="C1502" s="45"/>
    </row>
    <row r="1503" spans="1:3">
      <c r="A1503" s="43" t="s">
        <v>1795</v>
      </c>
      <c r="B1503" s="44">
        <v>1</v>
      </c>
      <c r="C1503" s="45"/>
    </row>
    <row r="1504" spans="1:3">
      <c r="A1504" s="43" t="s">
        <v>1796</v>
      </c>
      <c r="B1504" s="44">
        <v>1</v>
      </c>
      <c r="C1504" s="45"/>
    </row>
    <row r="1505" spans="1:3">
      <c r="A1505" s="43" t="s">
        <v>1797</v>
      </c>
      <c r="B1505" s="44">
        <v>1</v>
      </c>
      <c r="C1505" s="45"/>
    </row>
    <row r="1506" spans="1:3">
      <c r="A1506" s="43" t="s">
        <v>1798</v>
      </c>
      <c r="B1506" s="44">
        <v>1</v>
      </c>
      <c r="C1506" s="45"/>
    </row>
    <row r="1507" spans="1:3">
      <c r="A1507" s="43" t="s">
        <v>1799</v>
      </c>
      <c r="B1507" s="44">
        <v>1</v>
      </c>
      <c r="C1507" s="45"/>
    </row>
    <row r="1508" spans="1:3">
      <c r="A1508" s="43" t="s">
        <v>1800</v>
      </c>
      <c r="B1508" s="44">
        <v>1</v>
      </c>
      <c r="C1508" s="45"/>
    </row>
    <row r="1509" spans="1:3">
      <c r="A1509" s="43" t="s">
        <v>1801</v>
      </c>
      <c r="B1509" s="44">
        <v>1</v>
      </c>
      <c r="C1509" s="45"/>
    </row>
    <row r="1510" spans="1:3">
      <c r="A1510" s="43" t="s">
        <v>1802</v>
      </c>
      <c r="B1510" s="44">
        <v>1</v>
      </c>
      <c r="C1510" s="45"/>
    </row>
    <row r="1511" spans="1:3">
      <c r="A1511" s="43" t="s">
        <v>1803</v>
      </c>
      <c r="B1511" s="44">
        <v>1</v>
      </c>
      <c r="C1511" s="45"/>
    </row>
    <row r="1512" spans="1:3">
      <c r="A1512" s="43" t="s">
        <v>1804</v>
      </c>
      <c r="B1512" s="44">
        <v>1</v>
      </c>
      <c r="C1512" s="45"/>
    </row>
    <row r="1513" spans="1:3">
      <c r="A1513" s="43" t="s">
        <v>1805</v>
      </c>
      <c r="B1513" s="44">
        <v>1</v>
      </c>
      <c r="C1513" s="45"/>
    </row>
    <row r="1514" spans="1:3">
      <c r="A1514" s="43" t="s">
        <v>1806</v>
      </c>
      <c r="B1514" s="44">
        <v>1</v>
      </c>
      <c r="C1514" s="45"/>
    </row>
    <row r="1515" spans="1:3">
      <c r="A1515" s="43" t="s">
        <v>1807</v>
      </c>
      <c r="B1515" s="44">
        <v>1</v>
      </c>
      <c r="C1515" s="45"/>
    </row>
    <row r="1516" spans="1:3">
      <c r="A1516" s="43" t="s">
        <v>1808</v>
      </c>
      <c r="B1516" s="44">
        <v>1</v>
      </c>
      <c r="C1516" s="45"/>
    </row>
    <row r="1517" spans="1:3">
      <c r="A1517" s="43" t="s">
        <v>1809</v>
      </c>
      <c r="B1517" s="44">
        <v>1</v>
      </c>
      <c r="C1517" s="45"/>
    </row>
    <row r="1518" spans="1:3">
      <c r="A1518" s="43" t="s">
        <v>1810</v>
      </c>
      <c r="B1518" s="44">
        <v>1</v>
      </c>
      <c r="C1518" s="45"/>
    </row>
    <row r="1519" spans="1:3">
      <c r="A1519" s="43" t="s">
        <v>1811</v>
      </c>
      <c r="B1519" s="44">
        <v>1</v>
      </c>
      <c r="C1519" s="45"/>
    </row>
    <row r="1520" spans="1:3">
      <c r="A1520" s="43" t="s">
        <v>1812</v>
      </c>
      <c r="B1520" s="44">
        <v>1</v>
      </c>
      <c r="C1520" s="45"/>
    </row>
    <row r="1521" spans="1:3">
      <c r="A1521" s="43" t="s">
        <v>1813</v>
      </c>
      <c r="B1521" s="44">
        <v>1</v>
      </c>
      <c r="C1521" s="45"/>
    </row>
    <row r="1522" spans="1:3">
      <c r="A1522" s="43" t="s">
        <v>1814</v>
      </c>
      <c r="B1522" s="44">
        <v>1</v>
      </c>
      <c r="C1522" s="45"/>
    </row>
    <row r="1523" spans="1:3">
      <c r="A1523" s="43" t="s">
        <v>1815</v>
      </c>
      <c r="B1523" s="44">
        <v>1</v>
      </c>
      <c r="C1523" s="45"/>
    </row>
    <row r="1524" spans="1:3">
      <c r="A1524" s="43" t="s">
        <v>1816</v>
      </c>
      <c r="B1524" s="44">
        <v>1</v>
      </c>
      <c r="C1524" s="45"/>
    </row>
    <row r="1525" spans="1:3">
      <c r="A1525" s="43" t="s">
        <v>1817</v>
      </c>
      <c r="B1525" s="44">
        <v>1</v>
      </c>
      <c r="C1525" s="45"/>
    </row>
    <row r="1526" spans="1:3">
      <c r="A1526" s="43" t="s">
        <v>1818</v>
      </c>
      <c r="B1526" s="44">
        <v>1</v>
      </c>
      <c r="C1526" s="45"/>
    </row>
    <row r="1527" spans="1:3">
      <c r="A1527" s="43" t="s">
        <v>1819</v>
      </c>
      <c r="B1527" s="44">
        <v>1</v>
      </c>
      <c r="C1527" s="45"/>
    </row>
    <row r="1528" spans="1:3">
      <c r="A1528" s="43" t="s">
        <v>1820</v>
      </c>
      <c r="B1528" s="44">
        <v>1</v>
      </c>
      <c r="C1528" s="45"/>
    </row>
    <row r="1529" spans="1:3">
      <c r="A1529" s="43" t="s">
        <v>1821</v>
      </c>
      <c r="B1529" s="44">
        <v>1</v>
      </c>
      <c r="C1529" s="45"/>
    </row>
    <row r="1530" spans="1:3">
      <c r="A1530" s="43" t="s">
        <v>1822</v>
      </c>
      <c r="B1530" s="44">
        <v>1</v>
      </c>
      <c r="C1530" s="45"/>
    </row>
    <row r="1531" spans="1:3">
      <c r="A1531" s="43" t="s">
        <v>1823</v>
      </c>
      <c r="B1531" s="44">
        <v>1</v>
      </c>
      <c r="C1531" s="45"/>
    </row>
    <row r="1532" spans="1:3">
      <c r="A1532" s="43" t="s">
        <v>1824</v>
      </c>
      <c r="B1532" s="44">
        <v>1</v>
      </c>
      <c r="C1532" s="45"/>
    </row>
    <row r="1533" spans="1:3">
      <c r="A1533" s="43" t="s">
        <v>1825</v>
      </c>
      <c r="B1533" s="44">
        <v>1</v>
      </c>
      <c r="C1533" s="45"/>
    </row>
    <row r="1534" spans="1:3">
      <c r="A1534" s="43" t="s">
        <v>1826</v>
      </c>
      <c r="B1534" s="44">
        <v>1</v>
      </c>
      <c r="C1534" s="45"/>
    </row>
    <row r="1535" spans="1:3">
      <c r="A1535" s="43" t="s">
        <v>1827</v>
      </c>
      <c r="B1535" s="44">
        <v>1</v>
      </c>
      <c r="C1535" s="45"/>
    </row>
    <row r="1536" spans="1:3">
      <c r="A1536" s="43" t="s">
        <v>1828</v>
      </c>
      <c r="B1536" s="44">
        <v>1</v>
      </c>
      <c r="C1536" s="45"/>
    </row>
    <row r="1537" spans="1:3">
      <c r="A1537" s="43" t="s">
        <v>1829</v>
      </c>
      <c r="B1537" s="44">
        <v>1</v>
      </c>
      <c r="C1537" s="45"/>
    </row>
    <row r="1538" spans="1:3">
      <c r="A1538" s="43" t="s">
        <v>1830</v>
      </c>
      <c r="B1538" s="44">
        <v>1</v>
      </c>
      <c r="C1538" s="45"/>
    </row>
    <row r="1539" spans="1:3">
      <c r="A1539" s="43" t="s">
        <v>1831</v>
      </c>
      <c r="B1539" s="44">
        <v>1</v>
      </c>
      <c r="C1539" s="45"/>
    </row>
    <row r="1540" spans="1:3">
      <c r="A1540" s="43" t="s">
        <v>1832</v>
      </c>
      <c r="B1540" s="44">
        <v>1</v>
      </c>
      <c r="C1540" s="45"/>
    </row>
    <row r="1541" spans="1:3">
      <c r="A1541" s="43" t="s">
        <v>1833</v>
      </c>
      <c r="B1541" s="44">
        <v>1</v>
      </c>
      <c r="C1541" s="45"/>
    </row>
    <row r="1542" spans="1:3">
      <c r="A1542" s="43" t="s">
        <v>1834</v>
      </c>
      <c r="B1542" s="44">
        <v>1</v>
      </c>
      <c r="C1542" s="45"/>
    </row>
    <row r="1543" spans="1:3">
      <c r="A1543" s="43" t="s">
        <v>1835</v>
      </c>
      <c r="B1543" s="44">
        <v>1</v>
      </c>
      <c r="C1543" s="45"/>
    </row>
    <row r="1544" spans="1:3">
      <c r="A1544" s="43" t="s">
        <v>1836</v>
      </c>
      <c r="B1544" s="44">
        <v>1</v>
      </c>
      <c r="C1544" s="45"/>
    </row>
    <row r="1545" spans="1:3">
      <c r="A1545" s="43" t="s">
        <v>1837</v>
      </c>
      <c r="B1545" s="44">
        <v>1</v>
      </c>
      <c r="C1545" s="45"/>
    </row>
    <row r="1546" spans="1:3">
      <c r="A1546" s="43" t="s">
        <v>1838</v>
      </c>
      <c r="B1546" s="44">
        <v>1</v>
      </c>
      <c r="C1546" s="45"/>
    </row>
    <row r="1547" spans="1:3">
      <c r="A1547" s="43" t="s">
        <v>1839</v>
      </c>
      <c r="B1547" s="44">
        <v>1</v>
      </c>
      <c r="C1547" s="45"/>
    </row>
    <row r="1548" spans="1:3">
      <c r="A1548" s="43" t="s">
        <v>1840</v>
      </c>
      <c r="B1548" s="44">
        <v>1</v>
      </c>
      <c r="C1548" s="45"/>
    </row>
    <row r="1549" spans="1:3">
      <c r="A1549" s="43" t="s">
        <v>1841</v>
      </c>
      <c r="B1549" s="44">
        <v>1</v>
      </c>
      <c r="C1549" s="45"/>
    </row>
    <row r="1550" spans="1:3">
      <c r="A1550" s="43" t="s">
        <v>1842</v>
      </c>
      <c r="B1550" s="44">
        <v>1</v>
      </c>
      <c r="C1550" s="45"/>
    </row>
    <row r="1551" spans="1:3">
      <c r="A1551" s="43" t="s">
        <v>1843</v>
      </c>
      <c r="B1551" s="44">
        <v>1</v>
      </c>
      <c r="C1551" s="45"/>
    </row>
    <row r="1552" spans="1:3">
      <c r="A1552" s="43" t="s">
        <v>1844</v>
      </c>
      <c r="B1552" s="44">
        <v>1</v>
      </c>
      <c r="C1552" s="45"/>
    </row>
    <row r="1553" spans="1:3">
      <c r="A1553" s="43" t="s">
        <v>1845</v>
      </c>
      <c r="B1553" s="44">
        <v>1</v>
      </c>
      <c r="C1553" s="45"/>
    </row>
    <row r="1554" spans="1:3">
      <c r="A1554" s="43" t="s">
        <v>1846</v>
      </c>
      <c r="B1554" s="44">
        <v>1</v>
      </c>
      <c r="C1554" s="45"/>
    </row>
    <row r="1555" spans="1:3">
      <c r="A1555" s="43" t="s">
        <v>1847</v>
      </c>
      <c r="B1555" s="44">
        <v>1</v>
      </c>
      <c r="C1555" s="45"/>
    </row>
    <row r="1556" spans="1:3">
      <c r="A1556" s="43" t="s">
        <v>1848</v>
      </c>
      <c r="B1556" s="44">
        <v>1</v>
      </c>
      <c r="C1556" s="45"/>
    </row>
    <row r="1557" spans="1:3">
      <c r="A1557" s="43" t="s">
        <v>1849</v>
      </c>
      <c r="B1557" s="44">
        <v>1</v>
      </c>
      <c r="C1557" s="45"/>
    </row>
    <row r="1558" spans="1:3">
      <c r="A1558" s="43" t="s">
        <v>1850</v>
      </c>
      <c r="B1558" s="44">
        <v>1</v>
      </c>
      <c r="C1558" s="45"/>
    </row>
    <row r="1559" spans="1:3">
      <c r="A1559" s="43" t="s">
        <v>1851</v>
      </c>
      <c r="B1559" s="44">
        <v>1</v>
      </c>
      <c r="C1559" s="45"/>
    </row>
    <row r="1560" spans="1:3">
      <c r="A1560" s="43" t="s">
        <v>1852</v>
      </c>
      <c r="B1560" s="44">
        <v>1</v>
      </c>
      <c r="C1560" s="45"/>
    </row>
    <row r="1561" spans="1:3">
      <c r="A1561" s="43" t="s">
        <v>1853</v>
      </c>
      <c r="B1561" s="44">
        <v>1</v>
      </c>
      <c r="C1561" s="45"/>
    </row>
    <row r="1562" spans="1:3">
      <c r="A1562" s="43" t="s">
        <v>1854</v>
      </c>
      <c r="B1562" s="44">
        <v>1</v>
      </c>
      <c r="C1562" s="45"/>
    </row>
    <row r="1563" spans="1:3">
      <c r="A1563" s="43" t="s">
        <v>1855</v>
      </c>
      <c r="B1563" s="44">
        <v>1</v>
      </c>
      <c r="C1563" s="45"/>
    </row>
    <row r="1564" spans="1:3">
      <c r="A1564" s="43" t="s">
        <v>1856</v>
      </c>
      <c r="B1564" s="44">
        <v>1</v>
      </c>
      <c r="C1564" s="45"/>
    </row>
    <row r="1565" spans="1:3">
      <c r="A1565" s="43" t="s">
        <v>1857</v>
      </c>
      <c r="B1565" s="44">
        <v>1</v>
      </c>
      <c r="C1565" s="45"/>
    </row>
    <row r="1566" spans="1:3">
      <c r="A1566" s="43" t="s">
        <v>1858</v>
      </c>
      <c r="B1566" s="44">
        <v>1</v>
      </c>
      <c r="C1566" s="45"/>
    </row>
    <row r="1567" spans="1:3">
      <c r="A1567" s="43" t="s">
        <v>1859</v>
      </c>
      <c r="B1567" s="44">
        <v>1</v>
      </c>
      <c r="C1567" s="45"/>
    </row>
    <row r="1568" spans="1:3">
      <c r="A1568" s="43" t="s">
        <v>1860</v>
      </c>
      <c r="B1568" s="44">
        <v>1</v>
      </c>
      <c r="C1568" s="45"/>
    </row>
    <row r="1569" spans="1:3">
      <c r="A1569" s="43" t="s">
        <v>1861</v>
      </c>
      <c r="B1569" s="44">
        <v>1</v>
      </c>
      <c r="C1569" s="45"/>
    </row>
    <row r="1570" spans="1:3">
      <c r="A1570" s="43" t="s">
        <v>1862</v>
      </c>
      <c r="B1570" s="44">
        <v>1</v>
      </c>
      <c r="C1570" s="45"/>
    </row>
    <row r="1571" spans="1:3">
      <c r="A1571" s="43" t="s">
        <v>1863</v>
      </c>
      <c r="B1571" s="44">
        <v>1</v>
      </c>
      <c r="C1571" s="45"/>
    </row>
    <row r="1572" spans="1:3">
      <c r="A1572" s="43" t="s">
        <v>1864</v>
      </c>
      <c r="B1572" s="44">
        <v>1</v>
      </c>
      <c r="C1572" s="45"/>
    </row>
    <row r="1573" spans="1:3">
      <c r="A1573" s="43" t="s">
        <v>1865</v>
      </c>
      <c r="B1573" s="44">
        <v>1</v>
      </c>
      <c r="C1573" s="45"/>
    </row>
    <row r="1574" spans="1:3">
      <c r="A1574" s="43" t="s">
        <v>1866</v>
      </c>
      <c r="B1574" s="44">
        <v>1</v>
      </c>
      <c r="C1574" s="45"/>
    </row>
    <row r="1575" spans="1:3">
      <c r="A1575" s="43" t="s">
        <v>1867</v>
      </c>
      <c r="B1575" s="44">
        <v>1</v>
      </c>
      <c r="C1575" s="45"/>
    </row>
    <row r="1576" spans="1:3">
      <c r="A1576" s="43" t="s">
        <v>1868</v>
      </c>
      <c r="B1576" s="44">
        <v>1</v>
      </c>
      <c r="C1576" s="45"/>
    </row>
    <row r="1577" spans="1:3">
      <c r="A1577" s="43" t="s">
        <v>1869</v>
      </c>
      <c r="B1577" s="44">
        <v>1</v>
      </c>
      <c r="C1577" s="45"/>
    </row>
    <row r="1578" spans="1:3">
      <c r="A1578" s="43" t="s">
        <v>1870</v>
      </c>
      <c r="B1578" s="44">
        <v>1</v>
      </c>
      <c r="C1578" s="45"/>
    </row>
    <row r="1579" spans="1:3">
      <c r="A1579" s="43" t="s">
        <v>1871</v>
      </c>
      <c r="B1579" s="44">
        <v>1</v>
      </c>
      <c r="C1579" s="45"/>
    </row>
    <row r="1580" spans="1:3">
      <c r="A1580" s="43" t="s">
        <v>1872</v>
      </c>
      <c r="B1580" s="44">
        <v>1</v>
      </c>
      <c r="C1580" s="45"/>
    </row>
    <row r="1581" spans="1:3">
      <c r="A1581" s="43" t="s">
        <v>1873</v>
      </c>
      <c r="B1581" s="44">
        <v>1</v>
      </c>
      <c r="C1581" s="45"/>
    </row>
    <row r="1582" spans="1:3">
      <c r="A1582" s="43" t="s">
        <v>1874</v>
      </c>
      <c r="B1582" s="44">
        <v>1</v>
      </c>
      <c r="C1582" s="45"/>
    </row>
    <row r="1583" spans="1:3">
      <c r="A1583" s="43" t="s">
        <v>1875</v>
      </c>
      <c r="B1583" s="44">
        <v>1</v>
      </c>
      <c r="C1583" s="45"/>
    </row>
    <row r="1584" spans="1:3">
      <c r="A1584" s="43" t="s">
        <v>1876</v>
      </c>
      <c r="B1584" s="44">
        <v>1</v>
      </c>
      <c r="C1584" s="45"/>
    </row>
    <row r="1585" spans="1:3">
      <c r="A1585" s="43" t="s">
        <v>1877</v>
      </c>
      <c r="B1585" s="44">
        <v>1</v>
      </c>
      <c r="C1585" s="45"/>
    </row>
    <row r="1586" spans="1:3">
      <c r="A1586" s="43" t="s">
        <v>1878</v>
      </c>
      <c r="B1586" s="44">
        <v>1</v>
      </c>
      <c r="C1586" s="45"/>
    </row>
    <row r="1587" spans="1:3">
      <c r="A1587" s="43" t="s">
        <v>1879</v>
      </c>
      <c r="B1587" s="44">
        <v>1</v>
      </c>
      <c r="C1587" s="45"/>
    </row>
    <row r="1588" spans="1:3">
      <c r="A1588" s="43" t="s">
        <v>1880</v>
      </c>
      <c r="B1588" s="44">
        <v>1</v>
      </c>
      <c r="C1588" s="45"/>
    </row>
    <row r="1589" spans="1:3">
      <c r="A1589" s="43" t="s">
        <v>1881</v>
      </c>
      <c r="B1589" s="44">
        <v>1</v>
      </c>
      <c r="C1589" s="45"/>
    </row>
    <row r="1590" spans="1:3">
      <c r="A1590" s="43" t="s">
        <v>1882</v>
      </c>
      <c r="B1590" s="44">
        <v>1</v>
      </c>
      <c r="C1590" s="45"/>
    </row>
    <row r="1591" spans="1:3">
      <c r="A1591" s="43" t="s">
        <v>1883</v>
      </c>
      <c r="B1591" s="44">
        <v>1</v>
      </c>
      <c r="C1591" s="45"/>
    </row>
    <row r="1592" spans="1:3">
      <c r="A1592" s="43" t="s">
        <v>1884</v>
      </c>
      <c r="B1592" s="44">
        <v>1</v>
      </c>
      <c r="C1592" s="45"/>
    </row>
    <row r="1593" spans="1:3">
      <c r="A1593" s="43" t="s">
        <v>1885</v>
      </c>
      <c r="B1593" s="44">
        <v>1</v>
      </c>
      <c r="C1593" s="45"/>
    </row>
    <row r="1594" spans="1:3">
      <c r="A1594" s="43" t="s">
        <v>1886</v>
      </c>
      <c r="B1594" s="44">
        <v>1</v>
      </c>
      <c r="C1594" s="45"/>
    </row>
    <row r="1595" spans="1:3">
      <c r="A1595" s="43" t="s">
        <v>1887</v>
      </c>
      <c r="B1595" s="44">
        <v>1</v>
      </c>
      <c r="C1595" s="45"/>
    </row>
    <row r="1596" spans="1:3">
      <c r="A1596" s="43" t="s">
        <v>1888</v>
      </c>
      <c r="B1596" s="44">
        <v>1</v>
      </c>
      <c r="C1596" s="45"/>
    </row>
    <row r="1597" spans="1:3">
      <c r="A1597" s="43" t="s">
        <v>1889</v>
      </c>
      <c r="B1597" s="44">
        <v>1</v>
      </c>
      <c r="C1597" s="45"/>
    </row>
    <row r="1598" spans="1:3">
      <c r="A1598" s="43" t="s">
        <v>1890</v>
      </c>
      <c r="B1598" s="44">
        <v>1</v>
      </c>
      <c r="C1598" s="45"/>
    </row>
    <row r="1599" spans="1:3">
      <c r="A1599" s="43" t="s">
        <v>1891</v>
      </c>
      <c r="B1599" s="44">
        <v>1</v>
      </c>
      <c r="C1599" s="45"/>
    </row>
    <row r="1600" spans="1:3">
      <c r="A1600" s="43" t="s">
        <v>1892</v>
      </c>
      <c r="B1600" s="44">
        <v>1</v>
      </c>
      <c r="C1600" s="45"/>
    </row>
    <row r="1601" spans="1:3">
      <c r="A1601" s="43" t="s">
        <v>1893</v>
      </c>
      <c r="B1601" s="44">
        <v>1</v>
      </c>
      <c r="C1601" s="45"/>
    </row>
    <row r="1602" spans="1:3">
      <c r="A1602" s="43" t="s">
        <v>1894</v>
      </c>
      <c r="B1602" s="44">
        <v>1</v>
      </c>
      <c r="C1602" s="45"/>
    </row>
    <row r="1603" spans="1:3">
      <c r="A1603" s="43" t="s">
        <v>1895</v>
      </c>
      <c r="B1603" s="44">
        <v>1</v>
      </c>
      <c r="C1603" s="45"/>
    </row>
    <row r="1604" spans="1:3">
      <c r="A1604" s="43" t="s">
        <v>1896</v>
      </c>
      <c r="B1604" s="44">
        <v>1</v>
      </c>
      <c r="C1604" s="45"/>
    </row>
    <row r="1605" spans="1:3">
      <c r="A1605" s="43" t="s">
        <v>1897</v>
      </c>
      <c r="B1605" s="44">
        <v>1</v>
      </c>
      <c r="C1605" s="45"/>
    </row>
    <row r="1606" spans="1:3">
      <c r="A1606" s="43" t="s">
        <v>1898</v>
      </c>
      <c r="B1606" s="44">
        <v>1</v>
      </c>
      <c r="C1606" s="45"/>
    </row>
    <row r="1607" spans="1:3">
      <c r="A1607" s="43" t="s">
        <v>1899</v>
      </c>
      <c r="B1607" s="44">
        <v>1</v>
      </c>
      <c r="C1607" s="45"/>
    </row>
    <row r="1608" spans="1:3">
      <c r="A1608" s="43" t="s">
        <v>1900</v>
      </c>
      <c r="B1608" s="44">
        <v>1</v>
      </c>
      <c r="C1608" s="45"/>
    </row>
    <row r="1609" spans="1:3">
      <c r="A1609" s="43" t="s">
        <v>1901</v>
      </c>
      <c r="B1609" s="44">
        <v>1</v>
      </c>
      <c r="C1609" s="45"/>
    </row>
    <row r="1610" spans="1:3">
      <c r="A1610" s="43" t="s">
        <v>1902</v>
      </c>
      <c r="B1610" s="44">
        <v>1</v>
      </c>
      <c r="C1610" s="45"/>
    </row>
    <row r="1611" spans="1:3">
      <c r="A1611" s="43" t="s">
        <v>1903</v>
      </c>
      <c r="B1611" s="44">
        <v>1</v>
      </c>
      <c r="C1611" s="45"/>
    </row>
    <row r="1612" spans="1:3">
      <c r="A1612" s="43" t="s">
        <v>1904</v>
      </c>
      <c r="B1612" s="44">
        <v>1</v>
      </c>
      <c r="C1612" s="45"/>
    </row>
    <row r="1613" spans="1:3">
      <c r="A1613" s="43" t="s">
        <v>1905</v>
      </c>
      <c r="B1613" s="44">
        <v>1</v>
      </c>
      <c r="C1613" s="45"/>
    </row>
    <row r="1614" spans="1:3">
      <c r="A1614" s="43" t="s">
        <v>1906</v>
      </c>
      <c r="B1614" s="44">
        <v>1</v>
      </c>
      <c r="C1614" s="45"/>
    </row>
    <row r="1615" spans="1:3">
      <c r="A1615" s="43" t="s">
        <v>1907</v>
      </c>
      <c r="B1615" s="44">
        <v>1</v>
      </c>
      <c r="C1615" s="45"/>
    </row>
    <row r="1616" spans="1:3">
      <c r="A1616" s="43" t="s">
        <v>1908</v>
      </c>
      <c r="B1616" s="44">
        <v>1</v>
      </c>
      <c r="C1616" s="45"/>
    </row>
    <row r="1617" spans="1:3">
      <c r="A1617" s="43" t="s">
        <v>1909</v>
      </c>
      <c r="B1617" s="44">
        <v>1</v>
      </c>
      <c r="C1617" s="45"/>
    </row>
    <row r="1618" spans="1:3">
      <c r="A1618" s="43" t="s">
        <v>1910</v>
      </c>
      <c r="B1618" s="44">
        <v>1</v>
      </c>
      <c r="C1618" s="45"/>
    </row>
    <row r="1619" spans="1:3">
      <c r="A1619" s="43" t="s">
        <v>1911</v>
      </c>
      <c r="B1619" s="44">
        <v>1</v>
      </c>
      <c r="C1619" s="45"/>
    </row>
    <row r="1620" spans="1:3">
      <c r="A1620" s="43" t="s">
        <v>1912</v>
      </c>
      <c r="B1620" s="44">
        <v>1</v>
      </c>
      <c r="C1620" s="45"/>
    </row>
    <row r="1621" spans="1:3">
      <c r="A1621" s="43" t="s">
        <v>1913</v>
      </c>
      <c r="B1621" s="44">
        <v>1</v>
      </c>
      <c r="C1621" s="45"/>
    </row>
    <row r="1622" spans="1:3">
      <c r="A1622" s="43" t="s">
        <v>1914</v>
      </c>
      <c r="B1622" s="44">
        <v>1</v>
      </c>
      <c r="C1622" s="45"/>
    </row>
    <row r="1623" spans="1:3">
      <c r="A1623" s="43" t="s">
        <v>1915</v>
      </c>
      <c r="B1623" s="44">
        <v>1</v>
      </c>
      <c r="C1623" s="45"/>
    </row>
    <row r="1624" spans="1:3">
      <c r="A1624" s="43" t="s">
        <v>1916</v>
      </c>
      <c r="B1624" s="44">
        <v>1</v>
      </c>
      <c r="C1624" s="45"/>
    </row>
    <row r="1625" spans="1:3">
      <c r="A1625" s="43" t="s">
        <v>1917</v>
      </c>
      <c r="B1625" s="44">
        <v>1</v>
      </c>
      <c r="C1625" s="45"/>
    </row>
    <row r="1626" spans="1:3">
      <c r="A1626" s="43" t="s">
        <v>1918</v>
      </c>
      <c r="B1626" s="44">
        <v>1</v>
      </c>
      <c r="C1626" s="45"/>
    </row>
    <row r="1627" spans="1:3">
      <c r="A1627" s="43" t="s">
        <v>1919</v>
      </c>
      <c r="B1627" s="44">
        <v>1</v>
      </c>
      <c r="C1627" s="45"/>
    </row>
    <row r="1628" spans="1:3">
      <c r="A1628" s="43" t="s">
        <v>1920</v>
      </c>
      <c r="B1628" s="44">
        <v>1</v>
      </c>
      <c r="C1628" s="45"/>
    </row>
    <row r="1629" spans="1:3">
      <c r="A1629" s="43" t="s">
        <v>1921</v>
      </c>
      <c r="B1629" s="44">
        <v>1</v>
      </c>
      <c r="C1629" s="45"/>
    </row>
    <row r="1630" spans="1:3">
      <c r="A1630" s="43" t="s">
        <v>1922</v>
      </c>
      <c r="B1630" s="44">
        <v>1</v>
      </c>
      <c r="C1630" s="45"/>
    </row>
    <row r="1631" spans="1:3">
      <c r="A1631" s="43" t="s">
        <v>1923</v>
      </c>
      <c r="B1631" s="44">
        <v>1</v>
      </c>
      <c r="C1631" s="45"/>
    </row>
    <row r="1632" spans="1:3">
      <c r="A1632" s="43" t="s">
        <v>1924</v>
      </c>
      <c r="B1632" s="44">
        <v>1</v>
      </c>
      <c r="C1632" s="45"/>
    </row>
    <row r="1633" spans="1:3">
      <c r="A1633" s="43" t="s">
        <v>1925</v>
      </c>
      <c r="B1633" s="44">
        <v>1</v>
      </c>
      <c r="C1633" s="45"/>
    </row>
    <row r="1634" spans="1:3">
      <c r="A1634" s="43" t="s">
        <v>1926</v>
      </c>
      <c r="B1634" s="44">
        <v>1</v>
      </c>
      <c r="C1634" s="45"/>
    </row>
    <row r="1635" spans="1:3">
      <c r="A1635" s="43" t="s">
        <v>1927</v>
      </c>
      <c r="B1635" s="44">
        <v>1</v>
      </c>
      <c r="C1635" s="45"/>
    </row>
    <row r="1636" spans="1:3">
      <c r="A1636" s="43" t="s">
        <v>1928</v>
      </c>
      <c r="B1636" s="44">
        <v>1</v>
      </c>
      <c r="C1636" s="45"/>
    </row>
    <row r="1637" spans="1:3">
      <c r="A1637" s="43" t="s">
        <v>1929</v>
      </c>
      <c r="B1637" s="44">
        <v>1</v>
      </c>
      <c r="C1637" s="45"/>
    </row>
    <row r="1638" spans="1:3">
      <c r="A1638" s="43" t="s">
        <v>1930</v>
      </c>
      <c r="B1638" s="44">
        <v>1</v>
      </c>
      <c r="C1638" s="45"/>
    </row>
    <row r="1639" spans="1:3">
      <c r="A1639" s="43" t="s">
        <v>1931</v>
      </c>
      <c r="B1639" s="44">
        <v>1</v>
      </c>
      <c r="C1639" s="45"/>
    </row>
    <row r="1640" spans="1:3">
      <c r="A1640" s="43" t="s">
        <v>1932</v>
      </c>
      <c r="B1640" s="44">
        <v>1</v>
      </c>
      <c r="C1640" s="45"/>
    </row>
    <row r="1641" spans="1:3">
      <c r="A1641" s="43" t="s">
        <v>1933</v>
      </c>
      <c r="B1641" s="44">
        <v>1</v>
      </c>
      <c r="C1641" s="45"/>
    </row>
    <row r="1642" spans="1:3">
      <c r="A1642" s="43" t="s">
        <v>1934</v>
      </c>
      <c r="B1642" s="44">
        <v>1</v>
      </c>
      <c r="C1642" s="45"/>
    </row>
    <row r="1643" spans="1:3">
      <c r="A1643" s="43" t="s">
        <v>1935</v>
      </c>
      <c r="B1643" s="44">
        <v>1</v>
      </c>
      <c r="C1643" s="45"/>
    </row>
    <row r="1644" spans="1:3">
      <c r="A1644" s="43" t="s">
        <v>1936</v>
      </c>
      <c r="B1644" s="44">
        <v>1</v>
      </c>
      <c r="C1644" s="45"/>
    </row>
    <row r="1645" spans="1:3">
      <c r="A1645" s="43" t="s">
        <v>1937</v>
      </c>
      <c r="B1645" s="44">
        <v>1</v>
      </c>
      <c r="C1645" s="45"/>
    </row>
    <row r="1646" spans="1:3">
      <c r="A1646" s="43" t="s">
        <v>1938</v>
      </c>
      <c r="B1646" s="44">
        <v>1</v>
      </c>
      <c r="C1646" s="45"/>
    </row>
    <row r="1647" spans="1:3">
      <c r="A1647" s="43" t="s">
        <v>1939</v>
      </c>
      <c r="B1647" s="44">
        <v>1</v>
      </c>
      <c r="C1647" s="45"/>
    </row>
    <row r="1648" spans="1:3">
      <c r="A1648" s="43" t="s">
        <v>1940</v>
      </c>
      <c r="B1648" s="44">
        <v>1</v>
      </c>
      <c r="C1648" s="45"/>
    </row>
    <row r="1649" spans="1:3">
      <c r="A1649" s="43" t="s">
        <v>1941</v>
      </c>
      <c r="B1649" s="44">
        <v>1</v>
      </c>
      <c r="C1649" s="45"/>
    </row>
    <row r="1650" spans="1:3">
      <c r="A1650" s="43" t="s">
        <v>1942</v>
      </c>
      <c r="B1650" s="44">
        <v>1</v>
      </c>
      <c r="C1650" s="45"/>
    </row>
    <row r="1651" spans="1:3">
      <c r="A1651" s="43" t="s">
        <v>1943</v>
      </c>
      <c r="B1651" s="44">
        <v>1</v>
      </c>
      <c r="C1651" s="45"/>
    </row>
    <row r="1652" spans="1:3">
      <c r="A1652" s="43" t="s">
        <v>1944</v>
      </c>
      <c r="B1652" s="44">
        <v>1</v>
      </c>
      <c r="C1652" s="45"/>
    </row>
    <row r="1653" spans="1:3">
      <c r="A1653" s="43" t="s">
        <v>1945</v>
      </c>
      <c r="B1653" s="44">
        <v>1</v>
      </c>
      <c r="C1653" s="45"/>
    </row>
    <row r="1654" spans="1:3">
      <c r="A1654" s="43" t="s">
        <v>1946</v>
      </c>
      <c r="B1654" s="44">
        <v>1</v>
      </c>
      <c r="C1654" s="45"/>
    </row>
    <row r="1655" spans="1:3">
      <c r="A1655" s="43" t="s">
        <v>1947</v>
      </c>
      <c r="B1655" s="44">
        <v>1</v>
      </c>
      <c r="C1655" s="45"/>
    </row>
    <row r="1656" spans="1:3">
      <c r="A1656" s="43" t="s">
        <v>1948</v>
      </c>
      <c r="B1656" s="44">
        <v>1</v>
      </c>
      <c r="C1656" s="45"/>
    </row>
    <row r="1657" spans="1:3">
      <c r="A1657" s="43" t="s">
        <v>1949</v>
      </c>
      <c r="B1657" s="44">
        <v>1</v>
      </c>
      <c r="C1657" s="45"/>
    </row>
    <row r="1658" spans="1:3">
      <c r="A1658" s="43" t="s">
        <v>1950</v>
      </c>
      <c r="B1658" s="44">
        <v>1</v>
      </c>
      <c r="C1658" s="45"/>
    </row>
    <row r="1659" spans="1:3">
      <c r="A1659" s="43" t="s">
        <v>1951</v>
      </c>
      <c r="B1659" s="44">
        <v>1</v>
      </c>
      <c r="C1659" s="45"/>
    </row>
    <row r="1660" spans="1:3">
      <c r="A1660" s="43" t="s">
        <v>1952</v>
      </c>
      <c r="B1660" s="44">
        <v>1</v>
      </c>
      <c r="C1660" s="45"/>
    </row>
    <row r="1661" spans="1:3">
      <c r="A1661" s="43" t="s">
        <v>1953</v>
      </c>
      <c r="B1661" s="44">
        <v>1</v>
      </c>
      <c r="C1661" s="45"/>
    </row>
    <row r="1662" spans="1:3">
      <c r="A1662" s="43" t="s">
        <v>1954</v>
      </c>
      <c r="B1662" s="44">
        <v>1</v>
      </c>
      <c r="C1662" s="45"/>
    </row>
    <row r="1663" spans="1:3">
      <c r="A1663" s="43" t="s">
        <v>1955</v>
      </c>
      <c r="B1663" s="44">
        <v>1</v>
      </c>
      <c r="C1663" s="45"/>
    </row>
    <row r="1664" spans="1:3">
      <c r="A1664" s="43" t="s">
        <v>1956</v>
      </c>
      <c r="B1664" s="44">
        <v>1</v>
      </c>
      <c r="C1664" s="45"/>
    </row>
    <row r="1665" spans="1:3">
      <c r="A1665" s="43" t="s">
        <v>1957</v>
      </c>
      <c r="B1665" s="44">
        <v>1</v>
      </c>
      <c r="C1665" s="45"/>
    </row>
    <row r="1666" spans="1:3">
      <c r="A1666" s="43" t="s">
        <v>1958</v>
      </c>
      <c r="B1666" s="44">
        <v>1</v>
      </c>
      <c r="C1666" s="45"/>
    </row>
    <row r="1667" spans="1:3">
      <c r="A1667" s="43" t="s">
        <v>1959</v>
      </c>
      <c r="B1667" s="44">
        <v>1</v>
      </c>
      <c r="C1667" s="45"/>
    </row>
    <row r="1668" spans="1:3">
      <c r="A1668" s="43" t="s">
        <v>1960</v>
      </c>
      <c r="B1668" s="44">
        <v>1</v>
      </c>
      <c r="C1668" s="45"/>
    </row>
    <row r="1669" spans="1:3">
      <c r="A1669" s="43" t="s">
        <v>1961</v>
      </c>
      <c r="B1669" s="44">
        <v>1</v>
      </c>
      <c r="C1669" s="45"/>
    </row>
    <row r="1670" spans="1:3">
      <c r="A1670" s="43" t="s">
        <v>1962</v>
      </c>
      <c r="B1670" s="44">
        <v>1</v>
      </c>
      <c r="C1670" s="45"/>
    </row>
    <row r="1671" spans="1:3">
      <c r="A1671" s="43" t="s">
        <v>1963</v>
      </c>
      <c r="B1671" s="44">
        <v>1</v>
      </c>
      <c r="C1671" s="45"/>
    </row>
    <row r="1672" spans="1:3">
      <c r="A1672" s="43" t="s">
        <v>1964</v>
      </c>
      <c r="B1672" s="44">
        <v>1</v>
      </c>
      <c r="C1672" s="45"/>
    </row>
    <row r="1673" spans="1:3">
      <c r="A1673" s="43" t="s">
        <v>1965</v>
      </c>
      <c r="B1673" s="44">
        <v>1</v>
      </c>
      <c r="C1673" s="45"/>
    </row>
    <row r="1674" spans="1:3">
      <c r="A1674" s="43" t="s">
        <v>1966</v>
      </c>
      <c r="B1674" s="44">
        <v>1</v>
      </c>
      <c r="C1674" s="45"/>
    </row>
    <row r="1675" spans="1:3">
      <c r="A1675" s="43" t="s">
        <v>1967</v>
      </c>
      <c r="B1675" s="44">
        <v>1</v>
      </c>
      <c r="C1675" s="45"/>
    </row>
    <row r="1676" spans="1:3">
      <c r="A1676" s="43" t="s">
        <v>1968</v>
      </c>
      <c r="B1676" s="44">
        <v>1</v>
      </c>
      <c r="C1676" s="45"/>
    </row>
    <row r="1677" spans="1:3">
      <c r="A1677" s="43" t="s">
        <v>1969</v>
      </c>
      <c r="B1677" s="44">
        <v>1</v>
      </c>
      <c r="C1677" s="45"/>
    </row>
    <row r="1678" spans="1:3">
      <c r="A1678" s="43" t="s">
        <v>1970</v>
      </c>
      <c r="B1678" s="44">
        <v>1</v>
      </c>
      <c r="C1678" s="45"/>
    </row>
    <row r="1679" spans="1:3">
      <c r="A1679" s="43" t="s">
        <v>1971</v>
      </c>
      <c r="B1679" s="44">
        <v>1</v>
      </c>
      <c r="C1679" s="45"/>
    </row>
    <row r="1680" spans="1:3">
      <c r="A1680" s="43" t="s">
        <v>1972</v>
      </c>
      <c r="B1680" s="44">
        <v>1</v>
      </c>
      <c r="C1680" s="45"/>
    </row>
    <row r="1681" spans="1:3">
      <c r="A1681" s="43" t="s">
        <v>1973</v>
      </c>
      <c r="B1681" s="44">
        <v>1</v>
      </c>
      <c r="C1681" s="45"/>
    </row>
    <row r="1682" spans="1:3">
      <c r="A1682" s="43" t="s">
        <v>1974</v>
      </c>
      <c r="B1682" s="44">
        <v>1</v>
      </c>
      <c r="C1682" s="45"/>
    </row>
    <row r="1683" spans="1:3">
      <c r="A1683" s="43" t="s">
        <v>1975</v>
      </c>
      <c r="B1683" s="44">
        <v>1</v>
      </c>
      <c r="C1683" s="45"/>
    </row>
    <row r="1684" spans="1:3">
      <c r="A1684" s="43" t="s">
        <v>1976</v>
      </c>
      <c r="B1684" s="44">
        <v>1</v>
      </c>
      <c r="C1684" s="45"/>
    </row>
    <row r="1685" spans="1:3">
      <c r="A1685" s="43" t="s">
        <v>1977</v>
      </c>
      <c r="B1685" s="44">
        <v>1</v>
      </c>
      <c r="C1685" s="45"/>
    </row>
    <row r="1686" spans="1:3">
      <c r="A1686" s="43" t="s">
        <v>1978</v>
      </c>
      <c r="B1686" s="44">
        <v>1</v>
      </c>
      <c r="C1686" s="45"/>
    </row>
    <row r="1687" spans="1:3">
      <c r="A1687" s="43" t="s">
        <v>1979</v>
      </c>
      <c r="B1687" s="44">
        <v>1</v>
      </c>
      <c r="C1687" s="45"/>
    </row>
    <row r="1688" spans="1:3">
      <c r="A1688" s="43" t="s">
        <v>1980</v>
      </c>
      <c r="B1688" s="44">
        <v>1</v>
      </c>
      <c r="C1688" s="45"/>
    </row>
    <row r="1689" spans="1:3">
      <c r="A1689" s="43" t="s">
        <v>1981</v>
      </c>
      <c r="B1689" s="44">
        <v>1</v>
      </c>
      <c r="C1689" s="45"/>
    </row>
    <row r="1690" spans="1:3">
      <c r="A1690" s="43" t="s">
        <v>1982</v>
      </c>
      <c r="B1690" s="44">
        <v>1</v>
      </c>
      <c r="C1690" s="45"/>
    </row>
    <row r="1691" spans="1:3">
      <c r="A1691" s="43" t="s">
        <v>1983</v>
      </c>
      <c r="B1691" s="44">
        <v>1</v>
      </c>
      <c r="C1691" s="45"/>
    </row>
    <row r="1692" spans="1:3">
      <c r="A1692" s="43" t="s">
        <v>1984</v>
      </c>
      <c r="B1692" s="44">
        <v>1</v>
      </c>
      <c r="C1692" s="45"/>
    </row>
    <row r="1693" spans="1:3">
      <c r="A1693" s="43" t="s">
        <v>1985</v>
      </c>
      <c r="B1693" s="44">
        <v>1</v>
      </c>
      <c r="C1693" s="45"/>
    </row>
    <row r="1694" spans="1:3">
      <c r="A1694" s="43" t="s">
        <v>1986</v>
      </c>
      <c r="B1694" s="44">
        <v>1</v>
      </c>
      <c r="C1694" s="45"/>
    </row>
    <row r="1695" spans="1:3">
      <c r="A1695" s="43" t="s">
        <v>1987</v>
      </c>
      <c r="B1695" s="44">
        <v>1</v>
      </c>
      <c r="C1695" s="45"/>
    </row>
    <row r="1696" spans="1:3">
      <c r="A1696" s="43" t="s">
        <v>1988</v>
      </c>
      <c r="B1696" s="44">
        <v>1</v>
      </c>
      <c r="C1696" s="45"/>
    </row>
    <row r="1697" spans="1:3">
      <c r="A1697" s="43" t="s">
        <v>1989</v>
      </c>
      <c r="B1697" s="44">
        <v>1</v>
      </c>
      <c r="C1697" s="45"/>
    </row>
    <row r="1698" spans="1:3">
      <c r="A1698" s="43" t="s">
        <v>1990</v>
      </c>
      <c r="B1698" s="44">
        <v>1</v>
      </c>
      <c r="C1698" s="45"/>
    </row>
    <row r="1699" spans="1:3">
      <c r="A1699" s="43" t="s">
        <v>1991</v>
      </c>
      <c r="B1699" s="44">
        <v>1</v>
      </c>
      <c r="C1699" s="45"/>
    </row>
    <row r="1700" spans="1:3">
      <c r="A1700" s="43" t="s">
        <v>1992</v>
      </c>
      <c r="B1700" s="44">
        <v>1</v>
      </c>
      <c r="C1700" s="45"/>
    </row>
    <row r="1701" spans="1:3">
      <c r="A1701" s="43" t="s">
        <v>1993</v>
      </c>
      <c r="B1701" s="44">
        <v>1</v>
      </c>
      <c r="C1701" s="45"/>
    </row>
    <row r="1702" spans="1:3">
      <c r="A1702" s="43" t="s">
        <v>1994</v>
      </c>
      <c r="B1702" s="44">
        <v>1</v>
      </c>
      <c r="C1702" s="45"/>
    </row>
    <row r="1703" spans="1:3">
      <c r="A1703" s="43" t="s">
        <v>1995</v>
      </c>
      <c r="B1703" s="44">
        <v>1</v>
      </c>
      <c r="C1703" s="45"/>
    </row>
    <row r="1704" spans="1:3">
      <c r="A1704" s="43" t="s">
        <v>1996</v>
      </c>
      <c r="B1704" s="44">
        <v>1</v>
      </c>
      <c r="C1704" s="45"/>
    </row>
    <row r="1705" spans="1:3">
      <c r="A1705" s="43" t="s">
        <v>1997</v>
      </c>
      <c r="B1705" s="44">
        <v>1</v>
      </c>
      <c r="C1705" s="45"/>
    </row>
    <row r="1706" spans="1:3">
      <c r="A1706" s="43" t="s">
        <v>1998</v>
      </c>
      <c r="B1706" s="44">
        <v>1</v>
      </c>
      <c r="C1706" s="45"/>
    </row>
    <row r="1707" spans="1:3">
      <c r="A1707" s="43" t="s">
        <v>1999</v>
      </c>
      <c r="B1707" s="44">
        <v>1</v>
      </c>
      <c r="C1707" s="45"/>
    </row>
    <row r="1708" spans="1:3">
      <c r="A1708" s="43" t="s">
        <v>2000</v>
      </c>
      <c r="B1708" s="44">
        <v>1</v>
      </c>
      <c r="C1708" s="45"/>
    </row>
    <row r="1709" spans="1:3">
      <c r="A1709" s="43" t="s">
        <v>2001</v>
      </c>
      <c r="B1709" s="44">
        <v>1</v>
      </c>
      <c r="C1709" s="45"/>
    </row>
    <row r="1710" spans="1:3">
      <c r="A1710" s="43" t="s">
        <v>2002</v>
      </c>
      <c r="B1710" s="44">
        <v>1</v>
      </c>
      <c r="C1710" s="45"/>
    </row>
    <row r="1711" spans="1:3">
      <c r="A1711" s="43" t="s">
        <v>2003</v>
      </c>
      <c r="B1711" s="44">
        <v>1</v>
      </c>
      <c r="C1711" s="45"/>
    </row>
    <row r="1712" spans="1:3">
      <c r="A1712" s="43" t="s">
        <v>2004</v>
      </c>
      <c r="B1712" s="44">
        <v>1</v>
      </c>
      <c r="C1712" s="45"/>
    </row>
    <row r="1713" spans="1:3">
      <c r="A1713" s="43" t="s">
        <v>2005</v>
      </c>
      <c r="B1713" s="44">
        <v>1</v>
      </c>
      <c r="C1713" s="45"/>
    </row>
    <row r="1714" spans="1:3">
      <c r="A1714" s="43" t="s">
        <v>2006</v>
      </c>
      <c r="B1714" s="44">
        <v>1</v>
      </c>
      <c r="C1714" s="45"/>
    </row>
    <row r="1715" spans="1:3">
      <c r="A1715" s="43" t="s">
        <v>2007</v>
      </c>
      <c r="B1715" s="44">
        <v>1</v>
      </c>
      <c r="C1715" s="45"/>
    </row>
    <row r="1716" spans="1:3">
      <c r="A1716" s="43" t="s">
        <v>2008</v>
      </c>
      <c r="B1716" s="44">
        <v>1</v>
      </c>
      <c r="C1716" s="45"/>
    </row>
    <row r="1717" spans="1:3">
      <c r="A1717" s="43" t="s">
        <v>2009</v>
      </c>
      <c r="B1717" s="44">
        <v>1</v>
      </c>
      <c r="C1717" s="45"/>
    </row>
    <row r="1718" spans="1:3">
      <c r="A1718" s="43" t="s">
        <v>2010</v>
      </c>
      <c r="B1718" s="44">
        <v>1</v>
      </c>
      <c r="C1718" s="45"/>
    </row>
    <row r="1719" spans="1:3">
      <c r="A1719" s="43" t="s">
        <v>2011</v>
      </c>
      <c r="B1719" s="44">
        <v>1</v>
      </c>
      <c r="C1719" s="45"/>
    </row>
    <row r="1720" spans="1:3">
      <c r="A1720" s="43" t="s">
        <v>2012</v>
      </c>
      <c r="B1720" s="44">
        <v>1</v>
      </c>
      <c r="C1720" s="45"/>
    </row>
    <row r="1721" spans="1:3">
      <c r="A1721" s="43" t="s">
        <v>2013</v>
      </c>
      <c r="B1721" s="44">
        <v>1</v>
      </c>
      <c r="C1721" s="45"/>
    </row>
    <row r="1722" spans="1:3">
      <c r="A1722" s="43" t="s">
        <v>2014</v>
      </c>
      <c r="B1722" s="44">
        <v>1</v>
      </c>
      <c r="C1722" s="45"/>
    </row>
    <row r="1723" spans="1:3">
      <c r="A1723" s="43" t="s">
        <v>2015</v>
      </c>
      <c r="B1723" s="44">
        <v>1</v>
      </c>
      <c r="C1723" s="45"/>
    </row>
    <row r="1724" spans="1:3">
      <c r="A1724" s="43" t="s">
        <v>2016</v>
      </c>
      <c r="B1724" s="44">
        <v>1</v>
      </c>
      <c r="C1724" s="45"/>
    </row>
    <row r="1725" spans="1:3">
      <c r="A1725" s="43" t="s">
        <v>2017</v>
      </c>
      <c r="B1725" s="44">
        <v>1</v>
      </c>
      <c r="C1725" s="45"/>
    </row>
    <row r="1726" spans="1:3">
      <c r="A1726" s="43" t="s">
        <v>2018</v>
      </c>
      <c r="B1726" s="44">
        <v>1</v>
      </c>
      <c r="C1726" s="45"/>
    </row>
    <row r="1727" spans="1:3">
      <c r="A1727" s="43" t="s">
        <v>2019</v>
      </c>
      <c r="B1727" s="44">
        <v>1</v>
      </c>
      <c r="C1727" s="45"/>
    </row>
    <row r="1728" spans="1:3">
      <c r="A1728" s="43" t="s">
        <v>2020</v>
      </c>
      <c r="B1728" s="44">
        <v>1</v>
      </c>
      <c r="C1728" s="45"/>
    </row>
    <row r="1729" spans="1:3">
      <c r="A1729" s="43" t="s">
        <v>2021</v>
      </c>
      <c r="B1729" s="44">
        <v>1</v>
      </c>
      <c r="C1729" s="45"/>
    </row>
    <row r="1730" spans="1:3">
      <c r="A1730" s="43" t="s">
        <v>2022</v>
      </c>
      <c r="B1730" s="44">
        <v>1</v>
      </c>
      <c r="C1730" s="45"/>
    </row>
    <row r="1731" spans="1:3">
      <c r="A1731" s="43" t="s">
        <v>2023</v>
      </c>
      <c r="B1731" s="44">
        <v>1</v>
      </c>
      <c r="C1731" s="45"/>
    </row>
    <row r="1732" spans="1:3">
      <c r="A1732" s="43" t="s">
        <v>2024</v>
      </c>
      <c r="B1732" s="44">
        <v>1</v>
      </c>
      <c r="C1732" s="45"/>
    </row>
    <row r="1733" spans="1:3">
      <c r="A1733" s="43" t="s">
        <v>2025</v>
      </c>
      <c r="B1733" s="44">
        <v>1</v>
      </c>
      <c r="C1733" s="45"/>
    </row>
    <row r="1734" spans="1:3">
      <c r="A1734" s="43" t="s">
        <v>2026</v>
      </c>
      <c r="B1734" s="44">
        <v>1</v>
      </c>
      <c r="C1734" s="45"/>
    </row>
    <row r="1735" spans="1:3">
      <c r="A1735" s="43" t="s">
        <v>2027</v>
      </c>
      <c r="B1735" s="44">
        <v>1</v>
      </c>
      <c r="C1735" s="45"/>
    </row>
    <row r="1736" spans="1:3">
      <c r="A1736" s="43" t="s">
        <v>2028</v>
      </c>
      <c r="B1736" s="44">
        <v>1</v>
      </c>
      <c r="C1736" s="45"/>
    </row>
    <row r="1737" spans="1:3">
      <c r="A1737" s="43" t="s">
        <v>2029</v>
      </c>
      <c r="B1737" s="44">
        <v>1</v>
      </c>
      <c r="C1737" s="45"/>
    </row>
    <row r="1738" spans="1:3">
      <c r="A1738" s="43" t="s">
        <v>2030</v>
      </c>
      <c r="B1738" s="44">
        <v>1</v>
      </c>
      <c r="C1738" s="45"/>
    </row>
    <row r="1739" spans="1:3">
      <c r="A1739" s="43" t="s">
        <v>2031</v>
      </c>
      <c r="B1739" s="44">
        <v>1</v>
      </c>
      <c r="C1739" s="45"/>
    </row>
    <row r="1740" spans="1:3">
      <c r="A1740" s="43" t="s">
        <v>2032</v>
      </c>
      <c r="B1740" s="44">
        <v>1</v>
      </c>
      <c r="C1740" s="45"/>
    </row>
    <row r="1741" spans="1:3">
      <c r="A1741" s="43" t="s">
        <v>2033</v>
      </c>
      <c r="B1741" s="44">
        <v>1</v>
      </c>
      <c r="C1741" s="45"/>
    </row>
    <row r="1742" spans="1:3">
      <c r="A1742" s="43" t="s">
        <v>2034</v>
      </c>
      <c r="B1742" s="44">
        <v>1</v>
      </c>
      <c r="C1742" s="45"/>
    </row>
    <row r="1743" spans="1:3">
      <c r="A1743" s="43" t="s">
        <v>2035</v>
      </c>
      <c r="B1743" s="44">
        <v>1</v>
      </c>
      <c r="C1743" s="45"/>
    </row>
    <row r="1744" spans="1:3">
      <c r="A1744" s="43" t="s">
        <v>2036</v>
      </c>
      <c r="B1744" s="44">
        <v>1</v>
      </c>
      <c r="C1744" s="45"/>
    </row>
    <row r="1745" spans="1:3">
      <c r="A1745" s="43" t="s">
        <v>2037</v>
      </c>
      <c r="B1745" s="44">
        <v>1</v>
      </c>
      <c r="C1745" s="45"/>
    </row>
    <row r="1746" spans="1:3">
      <c r="A1746" s="43" t="s">
        <v>2038</v>
      </c>
      <c r="B1746" s="44">
        <v>1</v>
      </c>
      <c r="C1746" s="45"/>
    </row>
    <row r="1747" spans="1:3">
      <c r="A1747" s="43" t="s">
        <v>2039</v>
      </c>
      <c r="B1747" s="44">
        <v>1</v>
      </c>
      <c r="C1747" s="45"/>
    </row>
    <row r="1748" spans="1:3">
      <c r="A1748" s="43" t="s">
        <v>2040</v>
      </c>
      <c r="B1748" s="44">
        <v>1</v>
      </c>
      <c r="C1748" s="45"/>
    </row>
    <row r="1749" spans="1:3">
      <c r="A1749" s="43" t="s">
        <v>2041</v>
      </c>
      <c r="B1749" s="44">
        <v>1</v>
      </c>
      <c r="C1749" s="45"/>
    </row>
    <row r="1750" spans="1:3">
      <c r="A1750" s="43" t="s">
        <v>2042</v>
      </c>
      <c r="B1750" s="44">
        <v>1</v>
      </c>
      <c r="C1750" s="45"/>
    </row>
    <row r="1751" spans="1:3">
      <c r="A1751" s="43" t="s">
        <v>2043</v>
      </c>
      <c r="B1751" s="44">
        <v>1</v>
      </c>
      <c r="C1751" s="45"/>
    </row>
    <row r="1752" spans="1:3">
      <c r="A1752" s="43" t="s">
        <v>2044</v>
      </c>
      <c r="B1752" s="44">
        <v>1</v>
      </c>
      <c r="C1752" s="45"/>
    </row>
    <row r="1753" spans="1:3">
      <c r="A1753" s="43" t="s">
        <v>2045</v>
      </c>
      <c r="B1753" s="44">
        <v>1</v>
      </c>
      <c r="C1753" s="45"/>
    </row>
    <row r="1754" spans="1:3">
      <c r="A1754" s="43" t="s">
        <v>2046</v>
      </c>
      <c r="B1754" s="44">
        <v>1</v>
      </c>
      <c r="C1754" s="45"/>
    </row>
    <row r="1755" spans="1:3">
      <c r="A1755" s="43" t="s">
        <v>2047</v>
      </c>
      <c r="B1755" s="44">
        <v>1</v>
      </c>
      <c r="C1755" s="45"/>
    </row>
    <row r="1756" spans="1:3">
      <c r="A1756" s="43" t="s">
        <v>2048</v>
      </c>
      <c r="B1756" s="44">
        <v>1</v>
      </c>
      <c r="C1756" s="45"/>
    </row>
    <row r="1757" spans="1:3">
      <c r="A1757" s="43" t="s">
        <v>2049</v>
      </c>
      <c r="B1757" s="44">
        <v>1</v>
      </c>
      <c r="C1757" s="45"/>
    </row>
    <row r="1758" spans="1:3">
      <c r="A1758" s="43" t="s">
        <v>2050</v>
      </c>
      <c r="B1758" s="44">
        <v>1</v>
      </c>
      <c r="C1758" s="45"/>
    </row>
    <row r="1759" spans="1:3">
      <c r="A1759" s="43" t="s">
        <v>2051</v>
      </c>
      <c r="B1759" s="44">
        <v>1</v>
      </c>
      <c r="C1759" s="45"/>
    </row>
    <row r="1760" spans="1:3">
      <c r="A1760" s="43" t="s">
        <v>2052</v>
      </c>
      <c r="B1760" s="44">
        <v>1</v>
      </c>
      <c r="C1760" s="45"/>
    </row>
    <row r="1761" spans="1:3">
      <c r="A1761" s="43" t="s">
        <v>2053</v>
      </c>
      <c r="B1761" s="44">
        <v>1</v>
      </c>
      <c r="C1761" s="45"/>
    </row>
    <row r="1762" spans="1:3">
      <c r="A1762" s="43" t="s">
        <v>2054</v>
      </c>
      <c r="B1762" s="44">
        <v>1</v>
      </c>
      <c r="C1762" s="45"/>
    </row>
    <row r="1763" spans="1:3">
      <c r="A1763" s="43" t="s">
        <v>2055</v>
      </c>
      <c r="B1763" s="44">
        <v>1</v>
      </c>
      <c r="C1763" s="45"/>
    </row>
    <row r="1764" spans="1:3">
      <c r="A1764" s="43" t="s">
        <v>2056</v>
      </c>
      <c r="B1764" s="44">
        <v>1</v>
      </c>
      <c r="C1764" s="45"/>
    </row>
    <row r="1765" spans="1:3">
      <c r="A1765" s="43" t="s">
        <v>2057</v>
      </c>
      <c r="B1765" s="44">
        <v>1</v>
      </c>
      <c r="C1765" s="45"/>
    </row>
    <row r="1766" spans="1:3">
      <c r="A1766" s="43" t="s">
        <v>2058</v>
      </c>
      <c r="B1766" s="44">
        <v>1</v>
      </c>
      <c r="C1766" s="45"/>
    </row>
    <row r="1767" spans="1:3">
      <c r="A1767" s="43" t="s">
        <v>2059</v>
      </c>
      <c r="B1767" s="44">
        <v>1</v>
      </c>
      <c r="C1767" s="45"/>
    </row>
    <row r="1768" spans="1:3">
      <c r="A1768" s="43" t="s">
        <v>2060</v>
      </c>
      <c r="B1768" s="44">
        <v>1</v>
      </c>
      <c r="C1768" s="45"/>
    </row>
    <row r="1769" spans="1:3">
      <c r="A1769" s="43" t="s">
        <v>2061</v>
      </c>
      <c r="B1769" s="44">
        <v>1</v>
      </c>
      <c r="C1769" s="45"/>
    </row>
    <row r="1770" spans="1:3">
      <c r="A1770" s="43" t="s">
        <v>2062</v>
      </c>
      <c r="B1770" s="44">
        <v>1</v>
      </c>
      <c r="C1770" s="45"/>
    </row>
    <row r="1771" spans="1:3">
      <c r="A1771" s="43" t="s">
        <v>2063</v>
      </c>
      <c r="B1771" s="44">
        <v>1</v>
      </c>
      <c r="C1771" s="45"/>
    </row>
    <row r="1772" spans="1:3">
      <c r="A1772" s="43" t="s">
        <v>2064</v>
      </c>
      <c r="B1772" s="44">
        <v>1</v>
      </c>
      <c r="C1772" s="45"/>
    </row>
    <row r="1773" spans="1:3">
      <c r="A1773" s="43" t="s">
        <v>2065</v>
      </c>
      <c r="B1773" s="44">
        <v>1</v>
      </c>
      <c r="C1773" s="45"/>
    </row>
    <row r="1774" spans="1:3">
      <c r="A1774" s="43" t="s">
        <v>2066</v>
      </c>
      <c r="B1774" s="44">
        <v>1</v>
      </c>
      <c r="C1774" s="45"/>
    </row>
    <row r="1775" spans="1:3">
      <c r="A1775" s="43" t="s">
        <v>2067</v>
      </c>
      <c r="B1775" s="44">
        <v>1</v>
      </c>
      <c r="C1775" s="45"/>
    </row>
    <row r="1776" spans="1:3">
      <c r="A1776" s="43" t="s">
        <v>2068</v>
      </c>
      <c r="B1776" s="44">
        <v>1</v>
      </c>
      <c r="C1776" s="45"/>
    </row>
    <row r="1777" spans="1:3">
      <c r="A1777" s="43" t="s">
        <v>2069</v>
      </c>
      <c r="B1777" s="44">
        <v>1</v>
      </c>
      <c r="C1777" s="45"/>
    </row>
    <row r="1778" spans="1:3">
      <c r="A1778" s="43" t="s">
        <v>2070</v>
      </c>
      <c r="B1778" s="44">
        <v>1</v>
      </c>
      <c r="C1778" s="45"/>
    </row>
    <row r="1779" spans="1:3">
      <c r="A1779" s="43" t="s">
        <v>2071</v>
      </c>
      <c r="B1779" s="44">
        <v>1</v>
      </c>
      <c r="C1779" s="45"/>
    </row>
    <row r="1780" spans="1:3">
      <c r="A1780" s="43" t="s">
        <v>2072</v>
      </c>
      <c r="B1780" s="44">
        <v>1</v>
      </c>
      <c r="C1780" s="45"/>
    </row>
    <row r="1781" spans="1:3">
      <c r="A1781" s="43" t="s">
        <v>2073</v>
      </c>
      <c r="B1781" s="44">
        <v>1</v>
      </c>
      <c r="C1781" s="45"/>
    </row>
    <row r="1782" spans="1:3">
      <c r="A1782" s="43" t="s">
        <v>2074</v>
      </c>
      <c r="B1782" s="44">
        <v>1</v>
      </c>
      <c r="C1782" s="45"/>
    </row>
    <row r="1783" spans="1:3">
      <c r="A1783" s="43" t="s">
        <v>2075</v>
      </c>
      <c r="B1783" s="44">
        <v>1</v>
      </c>
      <c r="C1783" s="45"/>
    </row>
    <row r="1784" spans="1:3">
      <c r="A1784" s="43" t="s">
        <v>2076</v>
      </c>
      <c r="B1784" s="44">
        <v>1</v>
      </c>
      <c r="C1784" s="45"/>
    </row>
    <row r="1785" spans="1:3">
      <c r="A1785" s="43" t="s">
        <v>2077</v>
      </c>
      <c r="B1785" s="44">
        <v>1</v>
      </c>
      <c r="C1785" s="45"/>
    </row>
    <row r="1786" spans="1:3">
      <c r="A1786" s="43" t="s">
        <v>2078</v>
      </c>
      <c r="B1786" s="44">
        <v>1</v>
      </c>
      <c r="C1786" s="45"/>
    </row>
    <row r="1787" spans="1:3">
      <c r="A1787" s="43" t="s">
        <v>2079</v>
      </c>
      <c r="B1787" s="44">
        <v>1</v>
      </c>
      <c r="C1787" s="45"/>
    </row>
    <row r="1788" spans="1:3">
      <c r="A1788" s="43" t="s">
        <v>2080</v>
      </c>
      <c r="B1788" s="44">
        <v>1</v>
      </c>
      <c r="C1788" s="45"/>
    </row>
    <row r="1789" spans="1:3">
      <c r="A1789" s="43" t="s">
        <v>2081</v>
      </c>
      <c r="B1789" s="44">
        <v>1</v>
      </c>
      <c r="C1789" s="45"/>
    </row>
    <row r="1790" spans="1:3">
      <c r="A1790" s="43" t="s">
        <v>2082</v>
      </c>
      <c r="B1790" s="44">
        <v>1</v>
      </c>
      <c r="C1790" s="45"/>
    </row>
    <row r="1791" spans="1:3">
      <c r="A1791" s="43" t="s">
        <v>2083</v>
      </c>
      <c r="B1791" s="44">
        <v>1</v>
      </c>
      <c r="C1791" s="45"/>
    </row>
    <row r="1792" spans="1:3">
      <c r="A1792" s="43" t="s">
        <v>2084</v>
      </c>
      <c r="B1792" s="44">
        <v>1</v>
      </c>
      <c r="C1792" s="45"/>
    </row>
    <row r="1793" spans="1:3">
      <c r="A1793" s="43" t="s">
        <v>2085</v>
      </c>
      <c r="B1793" s="44">
        <v>1</v>
      </c>
      <c r="C1793" s="45"/>
    </row>
    <row r="1794" spans="1:3">
      <c r="A1794" s="43" t="s">
        <v>2086</v>
      </c>
      <c r="B1794" s="44">
        <v>1</v>
      </c>
      <c r="C1794" s="45"/>
    </row>
    <row r="1795" spans="1:3">
      <c r="A1795" s="43" t="s">
        <v>2087</v>
      </c>
      <c r="B1795" s="44">
        <v>1</v>
      </c>
      <c r="C1795" s="45"/>
    </row>
    <row r="1796" spans="1:3">
      <c r="A1796" s="43" t="s">
        <v>2088</v>
      </c>
      <c r="B1796" s="44">
        <v>1</v>
      </c>
      <c r="C1796" s="45"/>
    </row>
    <row r="1797" spans="1:3">
      <c r="A1797" s="43" t="s">
        <v>2089</v>
      </c>
      <c r="B1797" s="44">
        <v>1</v>
      </c>
      <c r="C1797" s="45"/>
    </row>
    <row r="1798" spans="1:3">
      <c r="A1798" s="43" t="s">
        <v>2090</v>
      </c>
      <c r="B1798" s="44">
        <v>1</v>
      </c>
      <c r="C1798" s="45"/>
    </row>
    <row r="1799" spans="1:3">
      <c r="A1799" s="43" t="s">
        <v>2091</v>
      </c>
      <c r="B1799" s="44">
        <v>1</v>
      </c>
      <c r="C1799" s="45"/>
    </row>
    <row r="1800" spans="1:3">
      <c r="A1800" s="43" t="s">
        <v>2092</v>
      </c>
      <c r="B1800" s="44">
        <v>1</v>
      </c>
      <c r="C1800" s="45"/>
    </row>
    <row r="1801" spans="1:3">
      <c r="A1801" s="43" t="s">
        <v>2093</v>
      </c>
      <c r="B1801" s="44">
        <v>1</v>
      </c>
      <c r="C1801" s="45"/>
    </row>
    <row r="1802" spans="1:3">
      <c r="A1802" s="43" t="s">
        <v>2094</v>
      </c>
      <c r="B1802" s="44">
        <v>1</v>
      </c>
      <c r="C1802" s="45"/>
    </row>
    <row r="1803" spans="1:3">
      <c r="A1803" s="43" t="s">
        <v>2095</v>
      </c>
      <c r="B1803" s="44">
        <v>1</v>
      </c>
      <c r="C1803" s="45"/>
    </row>
    <row r="1804" spans="1:3">
      <c r="A1804" s="43" t="s">
        <v>2096</v>
      </c>
      <c r="B1804" s="44">
        <v>1</v>
      </c>
      <c r="C1804" s="45"/>
    </row>
    <row r="1805" spans="1:3">
      <c r="A1805" s="43" t="s">
        <v>2097</v>
      </c>
      <c r="B1805" s="44">
        <v>1</v>
      </c>
      <c r="C1805" s="45"/>
    </row>
    <row r="1806" spans="1:3">
      <c r="A1806" s="43" t="s">
        <v>2098</v>
      </c>
      <c r="B1806" s="44">
        <v>1</v>
      </c>
      <c r="C1806" s="45"/>
    </row>
    <row r="1807" spans="1:3">
      <c r="A1807" s="43" t="s">
        <v>2099</v>
      </c>
      <c r="B1807" s="44">
        <v>1</v>
      </c>
      <c r="C1807" s="45"/>
    </row>
    <row r="1808" spans="1:3">
      <c r="A1808" s="43" t="s">
        <v>2100</v>
      </c>
      <c r="B1808" s="44">
        <v>1</v>
      </c>
      <c r="C1808" s="45"/>
    </row>
    <row r="1809" spans="1:3">
      <c r="A1809" s="43" t="s">
        <v>2101</v>
      </c>
      <c r="B1809" s="44">
        <v>1</v>
      </c>
      <c r="C1809" s="45"/>
    </row>
    <row r="1810" spans="1:3">
      <c r="A1810" s="43" t="s">
        <v>2102</v>
      </c>
      <c r="B1810" s="44">
        <v>1</v>
      </c>
      <c r="C1810" s="45"/>
    </row>
    <row r="1811" spans="1:3">
      <c r="A1811" s="43" t="s">
        <v>2103</v>
      </c>
      <c r="B1811" s="44">
        <v>1</v>
      </c>
      <c r="C1811" s="45"/>
    </row>
    <row r="1812" spans="1:3">
      <c r="A1812" s="43" t="s">
        <v>2104</v>
      </c>
      <c r="B1812" s="44">
        <v>1</v>
      </c>
      <c r="C1812" s="45"/>
    </row>
    <row r="1813" spans="1:3">
      <c r="A1813" s="43" t="s">
        <v>2105</v>
      </c>
      <c r="B1813" s="44">
        <v>1</v>
      </c>
      <c r="C1813" s="45"/>
    </row>
    <row r="1814" spans="1:3">
      <c r="A1814" s="43" t="s">
        <v>2106</v>
      </c>
      <c r="B1814" s="44">
        <v>1</v>
      </c>
      <c r="C1814" s="45"/>
    </row>
    <row r="1815" spans="1:3">
      <c r="A1815" s="43" t="s">
        <v>2107</v>
      </c>
      <c r="B1815" s="44">
        <v>1</v>
      </c>
      <c r="C1815" s="45"/>
    </row>
    <row r="1816" spans="1:3">
      <c r="A1816" s="43" t="s">
        <v>2108</v>
      </c>
      <c r="B1816" s="44">
        <v>1</v>
      </c>
      <c r="C1816" s="45"/>
    </row>
    <row r="1817" spans="1:3">
      <c r="A1817" s="43" t="s">
        <v>2109</v>
      </c>
      <c r="B1817" s="44">
        <v>1</v>
      </c>
      <c r="C1817" s="45"/>
    </row>
    <row r="1818" spans="1:3">
      <c r="A1818" s="43" t="s">
        <v>2110</v>
      </c>
      <c r="B1818" s="44">
        <v>1</v>
      </c>
      <c r="C1818" s="45"/>
    </row>
    <row r="1819" spans="1:3">
      <c r="A1819" s="43" t="s">
        <v>2111</v>
      </c>
      <c r="B1819" s="44">
        <v>1</v>
      </c>
      <c r="C1819" s="45"/>
    </row>
    <row r="1820" spans="1:3">
      <c r="A1820" s="43" t="s">
        <v>2112</v>
      </c>
      <c r="B1820" s="44">
        <v>1</v>
      </c>
      <c r="C1820" s="45"/>
    </row>
    <row r="1821" spans="1:3">
      <c r="A1821" s="43" t="s">
        <v>2113</v>
      </c>
      <c r="B1821" s="44">
        <v>1</v>
      </c>
      <c r="C1821" s="45"/>
    </row>
    <row r="1822" spans="1:3">
      <c r="A1822" s="43" t="s">
        <v>2114</v>
      </c>
      <c r="B1822" s="44">
        <v>1</v>
      </c>
      <c r="C1822" s="45"/>
    </row>
    <row r="1823" spans="1:3">
      <c r="A1823" s="43" t="s">
        <v>2115</v>
      </c>
      <c r="B1823" s="44">
        <v>1</v>
      </c>
      <c r="C1823" s="45"/>
    </row>
    <row r="1824" spans="1:3">
      <c r="A1824" s="43" t="s">
        <v>2116</v>
      </c>
      <c r="B1824" s="44">
        <v>1</v>
      </c>
      <c r="C1824" s="45"/>
    </row>
    <row r="1825" spans="1:3">
      <c r="A1825" s="43" t="s">
        <v>2117</v>
      </c>
      <c r="B1825" s="44">
        <v>1</v>
      </c>
      <c r="C1825" s="45"/>
    </row>
    <row r="1826" spans="1:3">
      <c r="A1826" s="43" t="s">
        <v>2118</v>
      </c>
      <c r="B1826" s="44">
        <v>1</v>
      </c>
      <c r="C1826" s="45"/>
    </row>
    <row r="1827" spans="1:3">
      <c r="A1827" s="43" t="s">
        <v>2119</v>
      </c>
      <c r="B1827" s="44">
        <v>1</v>
      </c>
      <c r="C1827" s="45"/>
    </row>
    <row r="1828" spans="1:3">
      <c r="A1828" s="43" t="s">
        <v>2120</v>
      </c>
      <c r="B1828" s="44">
        <v>1</v>
      </c>
      <c r="C1828" s="45"/>
    </row>
    <row r="1829" spans="1:3">
      <c r="A1829" s="43" t="s">
        <v>2121</v>
      </c>
      <c r="B1829" s="44">
        <v>1</v>
      </c>
      <c r="C1829" s="45"/>
    </row>
    <row r="1830" spans="1:3">
      <c r="A1830" s="43" t="s">
        <v>2122</v>
      </c>
      <c r="B1830" s="44">
        <v>1</v>
      </c>
      <c r="C1830" s="45"/>
    </row>
    <row r="1831" spans="1:3">
      <c r="A1831" s="43" t="s">
        <v>2123</v>
      </c>
      <c r="B1831" s="44">
        <v>1</v>
      </c>
      <c r="C1831" s="45"/>
    </row>
    <row r="1832" spans="1:3">
      <c r="A1832" s="43" t="s">
        <v>2124</v>
      </c>
      <c r="B1832" s="44">
        <v>1</v>
      </c>
      <c r="C1832" s="45"/>
    </row>
    <row r="1833" spans="1:3">
      <c r="A1833" s="43" t="s">
        <v>2125</v>
      </c>
      <c r="B1833" s="44">
        <v>1</v>
      </c>
      <c r="C1833" s="45"/>
    </row>
    <row r="1834" spans="1:3">
      <c r="A1834" s="43" t="s">
        <v>2126</v>
      </c>
      <c r="B1834" s="44">
        <v>1</v>
      </c>
      <c r="C1834" s="45"/>
    </row>
    <row r="1835" spans="1:3">
      <c r="A1835" s="43" t="s">
        <v>2127</v>
      </c>
      <c r="B1835" s="44">
        <v>1</v>
      </c>
      <c r="C1835" s="45"/>
    </row>
    <row r="1836" spans="1:3">
      <c r="A1836" s="43" t="s">
        <v>2128</v>
      </c>
      <c r="B1836" s="44">
        <v>1</v>
      </c>
      <c r="C1836" s="45"/>
    </row>
    <row r="1837" spans="1:3">
      <c r="A1837" s="43" t="s">
        <v>2129</v>
      </c>
      <c r="B1837" s="44">
        <v>1</v>
      </c>
      <c r="C1837" s="45"/>
    </row>
    <row r="1838" spans="1:3">
      <c r="A1838" s="43" t="s">
        <v>2130</v>
      </c>
      <c r="B1838" s="44">
        <v>1</v>
      </c>
      <c r="C1838" s="45"/>
    </row>
    <row r="1839" spans="1:3">
      <c r="A1839" s="43" t="s">
        <v>2131</v>
      </c>
      <c r="B1839" s="44">
        <v>1</v>
      </c>
      <c r="C1839" s="45"/>
    </row>
    <row r="1840" spans="1:3">
      <c r="A1840" s="43" t="s">
        <v>2132</v>
      </c>
      <c r="B1840" s="44">
        <v>1</v>
      </c>
      <c r="C1840" s="45"/>
    </row>
    <row r="1841" spans="1:3">
      <c r="A1841" s="43" t="s">
        <v>2133</v>
      </c>
      <c r="B1841" s="44">
        <v>1</v>
      </c>
      <c r="C1841" s="45"/>
    </row>
    <row r="1842" spans="1:3">
      <c r="A1842" s="43" t="s">
        <v>2134</v>
      </c>
      <c r="B1842" s="44">
        <v>1</v>
      </c>
      <c r="C1842" s="45"/>
    </row>
    <row r="1843" spans="1:3">
      <c r="A1843" s="43" t="s">
        <v>2135</v>
      </c>
      <c r="B1843" s="44">
        <v>1</v>
      </c>
      <c r="C1843" s="45"/>
    </row>
    <row r="1844" spans="1:3">
      <c r="A1844" s="43" t="s">
        <v>2136</v>
      </c>
      <c r="B1844" s="44">
        <v>1</v>
      </c>
      <c r="C1844" s="45"/>
    </row>
    <row r="1845" spans="1:3">
      <c r="A1845" s="43" t="s">
        <v>2137</v>
      </c>
      <c r="B1845" s="44">
        <v>1</v>
      </c>
      <c r="C1845" s="45"/>
    </row>
    <row r="1846" spans="1:3">
      <c r="A1846" s="43" t="s">
        <v>2138</v>
      </c>
      <c r="B1846" s="44">
        <v>1</v>
      </c>
      <c r="C1846" s="45"/>
    </row>
    <row r="1847" spans="1:3">
      <c r="A1847" s="43" t="s">
        <v>2139</v>
      </c>
      <c r="B1847" s="44">
        <v>1</v>
      </c>
      <c r="C1847" s="45"/>
    </row>
    <row r="1848" spans="1:3">
      <c r="A1848" s="43" t="s">
        <v>2140</v>
      </c>
      <c r="B1848" s="44">
        <v>1</v>
      </c>
      <c r="C1848" s="45"/>
    </row>
    <row r="1849" spans="1:3">
      <c r="A1849" s="43" t="s">
        <v>2141</v>
      </c>
      <c r="B1849" s="44">
        <v>1</v>
      </c>
      <c r="C1849" s="45"/>
    </row>
    <row r="1850" spans="1:3">
      <c r="A1850" s="43" t="s">
        <v>2142</v>
      </c>
      <c r="B1850" s="44">
        <v>1</v>
      </c>
      <c r="C1850" s="45"/>
    </row>
    <row r="1851" spans="1:3">
      <c r="A1851" s="43" t="s">
        <v>2143</v>
      </c>
      <c r="B1851" s="44">
        <v>1</v>
      </c>
      <c r="C1851" s="45"/>
    </row>
    <row r="1852" spans="1:3">
      <c r="A1852" s="43" t="s">
        <v>2144</v>
      </c>
      <c r="B1852" s="44">
        <v>1</v>
      </c>
      <c r="C1852" s="45"/>
    </row>
    <row r="1853" spans="1:3">
      <c r="A1853" s="43" t="s">
        <v>2145</v>
      </c>
      <c r="B1853" s="44">
        <v>1</v>
      </c>
      <c r="C1853" s="45"/>
    </row>
    <row r="1854" spans="1:3">
      <c r="A1854" s="43" t="s">
        <v>2146</v>
      </c>
      <c r="B1854" s="44">
        <v>1</v>
      </c>
      <c r="C1854" s="45"/>
    </row>
    <row r="1855" spans="1:3">
      <c r="A1855" s="43" t="s">
        <v>2147</v>
      </c>
      <c r="B1855" s="44">
        <v>1</v>
      </c>
      <c r="C1855" s="45"/>
    </row>
    <row r="1856" spans="1:3">
      <c r="A1856" s="43" t="s">
        <v>2148</v>
      </c>
      <c r="B1856" s="44">
        <v>1</v>
      </c>
      <c r="C1856" s="45"/>
    </row>
    <row r="1857" spans="1:3">
      <c r="A1857" s="43" t="s">
        <v>2149</v>
      </c>
      <c r="B1857" s="44">
        <v>1</v>
      </c>
      <c r="C1857" s="45"/>
    </row>
    <row r="1858" spans="1:3">
      <c r="A1858" s="43" t="s">
        <v>2150</v>
      </c>
      <c r="B1858" s="44">
        <v>1</v>
      </c>
      <c r="C1858" s="45"/>
    </row>
    <row r="1859" spans="1:3">
      <c r="A1859" s="43" t="s">
        <v>2151</v>
      </c>
      <c r="B1859" s="44">
        <v>1</v>
      </c>
      <c r="C1859" s="45"/>
    </row>
    <row r="1860" spans="1:3">
      <c r="A1860" s="43" t="s">
        <v>2152</v>
      </c>
      <c r="B1860" s="44">
        <v>1</v>
      </c>
      <c r="C1860" s="45"/>
    </row>
    <row r="1861" spans="1:3">
      <c r="A1861" s="43" t="s">
        <v>2153</v>
      </c>
      <c r="B1861" s="44">
        <v>1</v>
      </c>
      <c r="C1861" s="45"/>
    </row>
    <row r="1862" spans="1:3">
      <c r="A1862" s="43" t="s">
        <v>2154</v>
      </c>
      <c r="B1862" s="44">
        <v>1</v>
      </c>
      <c r="C1862" s="45"/>
    </row>
    <row r="1863" spans="1:3">
      <c r="A1863" s="43" t="s">
        <v>2155</v>
      </c>
      <c r="B1863" s="44">
        <v>1</v>
      </c>
      <c r="C1863" s="45"/>
    </row>
    <row r="1864" spans="1:3">
      <c r="A1864" s="43" t="s">
        <v>2156</v>
      </c>
      <c r="B1864" s="44">
        <v>1</v>
      </c>
      <c r="C1864" s="45"/>
    </row>
    <row r="1865" spans="1:3">
      <c r="A1865" s="43" t="s">
        <v>2157</v>
      </c>
      <c r="B1865" s="44">
        <v>1</v>
      </c>
      <c r="C1865" s="45"/>
    </row>
    <row r="1866" spans="1:3">
      <c r="A1866" s="43" t="s">
        <v>2158</v>
      </c>
      <c r="B1866" s="44">
        <v>1</v>
      </c>
      <c r="C1866" s="45"/>
    </row>
    <row r="1867" spans="1:3">
      <c r="A1867" s="43" t="s">
        <v>2159</v>
      </c>
      <c r="B1867" s="44">
        <v>1</v>
      </c>
      <c r="C1867" s="45"/>
    </row>
    <row r="1868" spans="1:3">
      <c r="A1868" s="43" t="s">
        <v>2160</v>
      </c>
      <c r="B1868" s="44">
        <v>1</v>
      </c>
      <c r="C1868" s="45"/>
    </row>
    <row r="1869" spans="1:3">
      <c r="A1869" s="43" t="s">
        <v>2161</v>
      </c>
      <c r="B1869" s="44">
        <v>1</v>
      </c>
      <c r="C1869" s="45"/>
    </row>
    <row r="1870" spans="1:3">
      <c r="A1870" s="43" t="s">
        <v>2162</v>
      </c>
      <c r="B1870" s="44">
        <v>1</v>
      </c>
      <c r="C1870" s="45"/>
    </row>
    <row r="1871" spans="1:3">
      <c r="A1871" s="43" t="s">
        <v>2163</v>
      </c>
      <c r="B1871" s="44">
        <v>1</v>
      </c>
      <c r="C1871" s="45"/>
    </row>
    <row r="1872" spans="1:3">
      <c r="A1872" s="43" t="s">
        <v>2164</v>
      </c>
      <c r="B1872" s="44">
        <v>1</v>
      </c>
      <c r="C1872" s="45"/>
    </row>
    <row r="1873" spans="1:3">
      <c r="A1873" s="43" t="s">
        <v>2165</v>
      </c>
      <c r="B1873" s="44">
        <v>1</v>
      </c>
      <c r="C1873" s="45"/>
    </row>
    <row r="1874" spans="1:3">
      <c r="A1874" s="43" t="s">
        <v>2166</v>
      </c>
      <c r="B1874" s="44">
        <v>1</v>
      </c>
      <c r="C1874" s="45"/>
    </row>
    <row r="1875" spans="1:3">
      <c r="A1875" s="43" t="s">
        <v>2167</v>
      </c>
      <c r="B1875" s="44">
        <v>1</v>
      </c>
      <c r="C1875" s="45"/>
    </row>
    <row r="1876" spans="1:3">
      <c r="A1876" s="43" t="s">
        <v>2168</v>
      </c>
      <c r="B1876" s="44">
        <v>1</v>
      </c>
      <c r="C1876" s="45"/>
    </row>
    <row r="1877" spans="1:3">
      <c r="A1877" s="43" t="s">
        <v>2169</v>
      </c>
      <c r="B1877" s="44">
        <v>1</v>
      </c>
      <c r="C1877" s="45"/>
    </row>
    <row r="1878" spans="1:3">
      <c r="A1878" s="43" t="s">
        <v>2170</v>
      </c>
      <c r="B1878" s="44">
        <v>1</v>
      </c>
      <c r="C1878" s="45"/>
    </row>
    <row r="1879" spans="1:3">
      <c r="A1879" s="43" t="s">
        <v>2171</v>
      </c>
      <c r="B1879" s="44">
        <v>1</v>
      </c>
      <c r="C1879" s="45"/>
    </row>
    <row r="1880" spans="1:3">
      <c r="A1880" s="43" t="s">
        <v>2172</v>
      </c>
      <c r="B1880" s="44">
        <v>1</v>
      </c>
      <c r="C1880" s="45"/>
    </row>
    <row r="1881" spans="1:3">
      <c r="A1881" s="43" t="s">
        <v>2173</v>
      </c>
      <c r="B1881" s="44">
        <v>1</v>
      </c>
      <c r="C1881" s="45"/>
    </row>
    <row r="1882" spans="1:3">
      <c r="A1882" s="43" t="s">
        <v>2174</v>
      </c>
      <c r="B1882" s="44">
        <v>1</v>
      </c>
      <c r="C1882" s="45"/>
    </row>
    <row r="1883" spans="1:3">
      <c r="A1883" s="43" t="s">
        <v>2175</v>
      </c>
      <c r="B1883" s="44">
        <v>1</v>
      </c>
      <c r="C1883" s="45"/>
    </row>
    <row r="1884" spans="1:3">
      <c r="A1884" s="43" t="s">
        <v>2176</v>
      </c>
      <c r="B1884" s="44">
        <v>1</v>
      </c>
      <c r="C1884" s="45"/>
    </row>
    <row r="1885" spans="1:3">
      <c r="A1885" s="43" t="s">
        <v>2177</v>
      </c>
      <c r="B1885" s="44">
        <v>1</v>
      </c>
      <c r="C1885" s="45"/>
    </row>
    <row r="1886" spans="1:3">
      <c r="A1886" s="43" t="s">
        <v>2178</v>
      </c>
      <c r="B1886" s="44">
        <v>1</v>
      </c>
      <c r="C1886" s="45"/>
    </row>
    <row r="1887" spans="1:3">
      <c r="A1887" s="43" t="s">
        <v>2179</v>
      </c>
      <c r="B1887" s="44">
        <v>1</v>
      </c>
      <c r="C1887" s="45"/>
    </row>
    <row r="1888" spans="1:3">
      <c r="A1888" s="43" t="s">
        <v>2180</v>
      </c>
      <c r="B1888" s="44">
        <v>1</v>
      </c>
      <c r="C1888" s="45"/>
    </row>
    <row r="1889" spans="1:3">
      <c r="A1889" s="43" t="s">
        <v>2181</v>
      </c>
      <c r="B1889" s="44">
        <v>1</v>
      </c>
      <c r="C1889" s="45"/>
    </row>
    <row r="1890" spans="1:3">
      <c r="A1890" s="43" t="s">
        <v>2182</v>
      </c>
      <c r="B1890" s="44">
        <v>1</v>
      </c>
      <c r="C1890" s="45"/>
    </row>
    <row r="1891" spans="1:3">
      <c r="A1891" s="43" t="s">
        <v>2183</v>
      </c>
      <c r="B1891" s="44">
        <v>1</v>
      </c>
      <c r="C1891" s="45"/>
    </row>
    <row r="1892" spans="1:3">
      <c r="A1892" s="43" t="s">
        <v>2184</v>
      </c>
      <c r="B1892" s="44">
        <v>1</v>
      </c>
      <c r="C1892" s="45"/>
    </row>
    <row r="1893" spans="1:3">
      <c r="A1893" s="43" t="s">
        <v>2185</v>
      </c>
      <c r="B1893" s="44">
        <v>1</v>
      </c>
      <c r="C1893" s="45"/>
    </row>
    <row r="1894" spans="1:3">
      <c r="A1894" s="43" t="s">
        <v>2186</v>
      </c>
      <c r="B1894" s="44">
        <v>1</v>
      </c>
      <c r="C1894" s="45"/>
    </row>
    <row r="1895" spans="1:3">
      <c r="A1895" s="43" t="s">
        <v>2187</v>
      </c>
      <c r="B1895" s="44">
        <v>1</v>
      </c>
      <c r="C1895" s="45"/>
    </row>
    <row r="1896" spans="1:3">
      <c r="A1896" s="43" t="s">
        <v>2188</v>
      </c>
      <c r="B1896" s="44">
        <v>1</v>
      </c>
      <c r="C1896" s="45"/>
    </row>
    <row r="1897" spans="1:3">
      <c r="A1897" s="43" t="s">
        <v>2189</v>
      </c>
      <c r="B1897" s="44">
        <v>1</v>
      </c>
      <c r="C1897" s="45"/>
    </row>
    <row r="1898" spans="1:3">
      <c r="A1898" s="43" t="s">
        <v>2190</v>
      </c>
      <c r="B1898" s="44">
        <v>1</v>
      </c>
      <c r="C1898" s="45"/>
    </row>
    <row r="1899" spans="1:3">
      <c r="A1899" s="43" t="s">
        <v>2191</v>
      </c>
      <c r="B1899" s="44">
        <v>1</v>
      </c>
      <c r="C1899" s="45"/>
    </row>
    <row r="1900" spans="1:3">
      <c r="A1900" s="43" t="s">
        <v>2192</v>
      </c>
      <c r="B1900" s="44">
        <v>1</v>
      </c>
      <c r="C1900" s="45"/>
    </row>
    <row r="1901" spans="1:3">
      <c r="A1901" s="43" t="s">
        <v>2193</v>
      </c>
      <c r="B1901" s="44">
        <v>1</v>
      </c>
      <c r="C1901" s="45"/>
    </row>
    <row r="1902" spans="1:3">
      <c r="A1902" s="43" t="s">
        <v>2194</v>
      </c>
      <c r="B1902" s="44">
        <v>1</v>
      </c>
      <c r="C1902" s="45"/>
    </row>
    <row r="1903" spans="1:3">
      <c r="A1903" s="43" t="s">
        <v>2195</v>
      </c>
      <c r="B1903" s="44">
        <v>1</v>
      </c>
      <c r="C1903" s="45"/>
    </row>
    <row r="1904" spans="1:3">
      <c r="A1904" s="43" t="s">
        <v>2196</v>
      </c>
      <c r="B1904" s="44">
        <v>1</v>
      </c>
      <c r="C1904" s="45"/>
    </row>
    <row r="1905" spans="1:3">
      <c r="A1905" s="43" t="s">
        <v>2197</v>
      </c>
      <c r="B1905" s="44">
        <v>1</v>
      </c>
      <c r="C1905" s="45"/>
    </row>
    <row r="1906" spans="1:3">
      <c r="A1906" s="43" t="s">
        <v>2198</v>
      </c>
      <c r="B1906" s="44">
        <v>1</v>
      </c>
      <c r="C1906" s="45"/>
    </row>
    <row r="1907" spans="1:3">
      <c r="A1907" s="43" t="s">
        <v>2199</v>
      </c>
      <c r="B1907" s="44">
        <v>1</v>
      </c>
      <c r="C1907" s="45"/>
    </row>
    <row r="1908" spans="1:3">
      <c r="A1908" s="43" t="s">
        <v>2200</v>
      </c>
      <c r="B1908" s="44">
        <v>1</v>
      </c>
      <c r="C1908" s="45"/>
    </row>
    <row r="1909" spans="1:3">
      <c r="A1909" s="43" t="s">
        <v>2201</v>
      </c>
      <c r="B1909" s="44">
        <v>1</v>
      </c>
      <c r="C1909" s="45"/>
    </row>
    <row r="1910" spans="1:3">
      <c r="A1910" s="43" t="s">
        <v>2202</v>
      </c>
      <c r="B1910" s="44">
        <v>1</v>
      </c>
      <c r="C1910" s="45"/>
    </row>
    <row r="1911" spans="1:3">
      <c r="A1911" s="43" t="s">
        <v>2203</v>
      </c>
      <c r="B1911" s="44">
        <v>1</v>
      </c>
      <c r="C1911" s="45"/>
    </row>
    <row r="1912" spans="1:3">
      <c r="A1912" s="43" t="s">
        <v>2204</v>
      </c>
      <c r="B1912" s="44">
        <v>1</v>
      </c>
      <c r="C1912" s="45"/>
    </row>
    <row r="1913" spans="1:3">
      <c r="A1913" s="43" t="s">
        <v>2205</v>
      </c>
      <c r="B1913" s="44">
        <v>1</v>
      </c>
      <c r="C1913" s="45"/>
    </row>
    <row r="1914" spans="1:3">
      <c r="A1914" s="43" t="s">
        <v>2206</v>
      </c>
      <c r="B1914" s="44">
        <v>1</v>
      </c>
      <c r="C1914" s="45"/>
    </row>
    <row r="1915" spans="1:3">
      <c r="A1915" s="43" t="s">
        <v>2207</v>
      </c>
      <c r="B1915" s="44">
        <v>1</v>
      </c>
      <c r="C1915" s="45"/>
    </row>
    <row r="1916" spans="1:3">
      <c r="A1916" s="43" t="s">
        <v>2208</v>
      </c>
      <c r="B1916" s="44">
        <v>1</v>
      </c>
      <c r="C1916" s="45"/>
    </row>
    <row r="1917" spans="1:3">
      <c r="A1917" s="43" t="s">
        <v>2209</v>
      </c>
      <c r="B1917" s="44">
        <v>1</v>
      </c>
      <c r="C1917" s="45"/>
    </row>
    <row r="1918" spans="1:3">
      <c r="A1918" s="43" t="s">
        <v>2210</v>
      </c>
      <c r="B1918" s="44">
        <v>1</v>
      </c>
      <c r="C1918" s="45"/>
    </row>
    <row r="1919" spans="1:3">
      <c r="A1919" s="43" t="s">
        <v>2211</v>
      </c>
      <c r="B1919" s="44">
        <v>1</v>
      </c>
      <c r="C1919" s="45"/>
    </row>
    <row r="1920" spans="1:3">
      <c r="A1920" s="43" t="s">
        <v>2212</v>
      </c>
      <c r="B1920" s="44">
        <v>1</v>
      </c>
      <c r="C1920" s="45"/>
    </row>
    <row r="1921" spans="1:3">
      <c r="A1921" s="43" t="s">
        <v>2213</v>
      </c>
      <c r="B1921" s="44">
        <v>1</v>
      </c>
      <c r="C1921" s="45"/>
    </row>
    <row r="1922" spans="1:3">
      <c r="A1922" s="43" t="s">
        <v>2214</v>
      </c>
      <c r="B1922" s="44">
        <v>1</v>
      </c>
      <c r="C1922" s="45"/>
    </row>
    <row r="1923" spans="1:3">
      <c r="A1923" s="43" t="s">
        <v>2215</v>
      </c>
      <c r="B1923" s="44">
        <v>1</v>
      </c>
      <c r="C1923" s="45"/>
    </row>
    <row r="1924" spans="1:3">
      <c r="A1924" s="43" t="s">
        <v>2216</v>
      </c>
      <c r="B1924" s="44">
        <v>1</v>
      </c>
      <c r="C1924" s="45"/>
    </row>
    <row r="1925" spans="1:3">
      <c r="A1925" s="43" t="s">
        <v>2217</v>
      </c>
      <c r="B1925" s="44">
        <v>1</v>
      </c>
      <c r="C1925" s="45"/>
    </row>
    <row r="1926" spans="1:3">
      <c r="A1926" s="43" t="s">
        <v>2218</v>
      </c>
      <c r="B1926" s="44">
        <v>1</v>
      </c>
      <c r="C1926" s="45"/>
    </row>
    <row r="1927" spans="1:3">
      <c r="A1927" s="43" t="s">
        <v>2219</v>
      </c>
      <c r="B1927" s="44">
        <v>1</v>
      </c>
      <c r="C1927" s="45"/>
    </row>
    <row r="1928" spans="1:3">
      <c r="A1928" s="43" t="s">
        <v>2220</v>
      </c>
      <c r="B1928" s="44">
        <v>1</v>
      </c>
      <c r="C1928" s="45"/>
    </row>
    <row r="1929" spans="1:3">
      <c r="A1929" s="43" t="s">
        <v>2221</v>
      </c>
      <c r="B1929" s="44">
        <v>1</v>
      </c>
      <c r="C1929" s="45"/>
    </row>
    <row r="1930" spans="1:3">
      <c r="A1930" s="43" t="s">
        <v>2222</v>
      </c>
      <c r="B1930" s="44">
        <v>1</v>
      </c>
      <c r="C1930" s="45"/>
    </row>
    <row r="1931" spans="1:3">
      <c r="A1931" s="43" t="s">
        <v>2223</v>
      </c>
      <c r="B1931" s="44">
        <v>1</v>
      </c>
      <c r="C1931" s="45"/>
    </row>
    <row r="1932" spans="1:3">
      <c r="A1932" s="43" t="s">
        <v>2224</v>
      </c>
      <c r="B1932" s="44">
        <v>1</v>
      </c>
      <c r="C1932" s="45"/>
    </row>
    <row r="1933" spans="1:3">
      <c r="A1933" s="43" t="s">
        <v>2225</v>
      </c>
      <c r="B1933" s="44">
        <v>1</v>
      </c>
      <c r="C1933" s="45"/>
    </row>
    <row r="1934" spans="1:3">
      <c r="A1934" s="43" t="s">
        <v>2226</v>
      </c>
      <c r="B1934" s="44">
        <v>1</v>
      </c>
      <c r="C1934" s="45"/>
    </row>
    <row r="1935" spans="1:3">
      <c r="A1935" s="43" t="s">
        <v>2227</v>
      </c>
      <c r="B1935" s="44">
        <v>1</v>
      </c>
      <c r="C1935" s="45"/>
    </row>
    <row r="1936" spans="1:3">
      <c r="A1936" s="43" t="s">
        <v>2228</v>
      </c>
      <c r="B1936" s="44">
        <v>1</v>
      </c>
      <c r="C1936" s="45"/>
    </row>
    <row r="1937" spans="1:3">
      <c r="A1937" s="43" t="s">
        <v>2229</v>
      </c>
      <c r="B1937" s="44">
        <v>1</v>
      </c>
      <c r="C1937" s="45"/>
    </row>
    <row r="1938" spans="1:3">
      <c r="A1938" s="43" t="s">
        <v>2230</v>
      </c>
      <c r="B1938" s="44">
        <v>1</v>
      </c>
      <c r="C1938" s="45"/>
    </row>
    <row r="1939" spans="1:3">
      <c r="A1939" s="43" t="s">
        <v>2231</v>
      </c>
      <c r="B1939" s="44">
        <v>1</v>
      </c>
      <c r="C1939" s="45"/>
    </row>
    <row r="1940" spans="1:3">
      <c r="A1940" s="43" t="s">
        <v>2232</v>
      </c>
      <c r="B1940" s="44">
        <v>1</v>
      </c>
      <c r="C1940" s="45"/>
    </row>
    <row r="1941" spans="1:3">
      <c r="A1941" s="43" t="s">
        <v>2233</v>
      </c>
      <c r="B1941" s="44">
        <v>1</v>
      </c>
      <c r="C1941" s="45"/>
    </row>
    <row r="1942" spans="1:3">
      <c r="A1942" s="43" t="s">
        <v>2234</v>
      </c>
      <c r="B1942" s="44">
        <v>1</v>
      </c>
      <c r="C1942" s="45"/>
    </row>
    <row r="1943" spans="1:3">
      <c r="A1943" s="43" t="s">
        <v>2235</v>
      </c>
      <c r="B1943" s="44">
        <v>1</v>
      </c>
      <c r="C1943" s="45"/>
    </row>
    <row r="1944" spans="1:3">
      <c r="A1944" s="43" t="s">
        <v>2236</v>
      </c>
      <c r="B1944" s="44">
        <v>1</v>
      </c>
      <c r="C1944" s="45"/>
    </row>
    <row r="1945" spans="1:3">
      <c r="A1945" s="43" t="s">
        <v>2237</v>
      </c>
      <c r="B1945" s="44">
        <v>1</v>
      </c>
      <c r="C1945" s="45"/>
    </row>
    <row r="1946" spans="1:3">
      <c r="A1946" s="43" t="s">
        <v>2238</v>
      </c>
      <c r="B1946" s="44">
        <v>1</v>
      </c>
      <c r="C1946" s="45"/>
    </row>
    <row r="1947" spans="1:3">
      <c r="A1947" s="43" t="s">
        <v>2239</v>
      </c>
      <c r="B1947" s="44">
        <v>1</v>
      </c>
      <c r="C1947" s="45"/>
    </row>
    <row r="1948" spans="1:3">
      <c r="A1948" s="43" t="s">
        <v>2240</v>
      </c>
      <c r="B1948" s="44">
        <v>1</v>
      </c>
      <c r="C1948" s="45"/>
    </row>
    <row r="1949" spans="1:3">
      <c r="A1949" s="43" t="s">
        <v>2241</v>
      </c>
      <c r="B1949" s="44">
        <v>1</v>
      </c>
      <c r="C1949" s="45"/>
    </row>
    <row r="1950" spans="1:3">
      <c r="A1950" s="43" t="s">
        <v>2242</v>
      </c>
      <c r="B1950" s="44">
        <v>1</v>
      </c>
      <c r="C1950" s="45"/>
    </row>
    <row r="1951" spans="1:3">
      <c r="A1951" s="43" t="s">
        <v>2243</v>
      </c>
      <c r="B1951" s="44">
        <v>1</v>
      </c>
      <c r="C1951" s="45"/>
    </row>
    <row r="1952" spans="1:3">
      <c r="A1952" s="43" t="s">
        <v>2244</v>
      </c>
      <c r="B1952" s="44">
        <v>1</v>
      </c>
      <c r="C1952" s="45"/>
    </row>
    <row r="1953" spans="1:3">
      <c r="A1953" s="43" t="s">
        <v>2245</v>
      </c>
      <c r="B1953" s="44">
        <v>1</v>
      </c>
      <c r="C1953" s="45"/>
    </row>
    <row r="1954" spans="1:3">
      <c r="A1954" s="43" t="s">
        <v>2246</v>
      </c>
      <c r="B1954" s="44">
        <v>1</v>
      </c>
      <c r="C1954" s="45"/>
    </row>
    <row r="1955" spans="1:3">
      <c r="A1955" s="43" t="s">
        <v>2247</v>
      </c>
      <c r="B1955" s="44">
        <v>1</v>
      </c>
      <c r="C1955" s="45"/>
    </row>
    <row r="1956" spans="1:3">
      <c r="A1956" s="43" t="s">
        <v>2248</v>
      </c>
      <c r="B1956" s="44">
        <v>1</v>
      </c>
      <c r="C1956" s="45"/>
    </row>
    <row r="1957" spans="1:3">
      <c r="A1957" s="43" t="s">
        <v>2249</v>
      </c>
      <c r="B1957" s="44">
        <v>1</v>
      </c>
      <c r="C1957" s="45"/>
    </row>
    <row r="1958" spans="1:3">
      <c r="A1958" s="43" t="s">
        <v>2250</v>
      </c>
      <c r="B1958" s="44">
        <v>1</v>
      </c>
      <c r="C1958" s="45"/>
    </row>
    <row r="1959" spans="1:3">
      <c r="A1959" s="43" t="s">
        <v>2251</v>
      </c>
      <c r="B1959" s="44">
        <v>1</v>
      </c>
      <c r="C1959" s="45"/>
    </row>
    <row r="1960" spans="1:3">
      <c r="A1960" s="43" t="s">
        <v>2252</v>
      </c>
      <c r="B1960" s="44">
        <v>1</v>
      </c>
      <c r="C1960" s="45"/>
    </row>
    <row r="1961" spans="1:3">
      <c r="A1961" s="43" t="s">
        <v>2253</v>
      </c>
      <c r="B1961" s="44">
        <v>1</v>
      </c>
      <c r="C1961" s="45"/>
    </row>
    <row r="1962" spans="1:3">
      <c r="A1962" s="43" t="s">
        <v>2254</v>
      </c>
      <c r="B1962" s="44">
        <v>1</v>
      </c>
      <c r="C1962" s="45"/>
    </row>
    <row r="1963" spans="1:3">
      <c r="A1963" s="43" t="s">
        <v>2255</v>
      </c>
      <c r="B1963" s="44">
        <v>1</v>
      </c>
      <c r="C1963" s="45"/>
    </row>
    <row r="1964" spans="1:3">
      <c r="A1964" s="43" t="s">
        <v>2256</v>
      </c>
      <c r="B1964" s="44">
        <v>1</v>
      </c>
      <c r="C1964" s="45"/>
    </row>
    <row r="1965" spans="1:3">
      <c r="A1965" s="43" t="s">
        <v>2257</v>
      </c>
      <c r="B1965" s="44">
        <v>1</v>
      </c>
      <c r="C1965" s="45"/>
    </row>
    <row r="1966" spans="1:3">
      <c r="A1966" s="43" t="s">
        <v>2258</v>
      </c>
      <c r="B1966" s="44">
        <v>1</v>
      </c>
      <c r="C1966" s="45"/>
    </row>
    <row r="1967" spans="1:3">
      <c r="A1967" s="43" t="s">
        <v>2259</v>
      </c>
      <c r="B1967" s="44">
        <v>1</v>
      </c>
      <c r="C1967" s="45"/>
    </row>
    <row r="1968" spans="1:3">
      <c r="A1968" s="43" t="s">
        <v>2260</v>
      </c>
      <c r="B1968" s="44">
        <v>1</v>
      </c>
      <c r="C1968" s="45"/>
    </row>
    <row r="1969" spans="1:3">
      <c r="A1969" s="43" t="s">
        <v>2261</v>
      </c>
      <c r="B1969" s="44">
        <v>1</v>
      </c>
      <c r="C1969" s="45"/>
    </row>
    <row r="1970" spans="1:3">
      <c r="A1970" s="43" t="s">
        <v>2262</v>
      </c>
      <c r="B1970" s="44">
        <v>1</v>
      </c>
      <c r="C1970" s="45"/>
    </row>
    <row r="1971" spans="1:3">
      <c r="A1971" s="43" t="s">
        <v>2263</v>
      </c>
      <c r="B1971" s="44">
        <v>1</v>
      </c>
      <c r="C1971" s="45"/>
    </row>
    <row r="1972" spans="1:3">
      <c r="A1972" s="43" t="s">
        <v>2264</v>
      </c>
      <c r="B1972" s="44">
        <v>1</v>
      </c>
      <c r="C1972" s="45"/>
    </row>
    <row r="1973" spans="1:3">
      <c r="A1973" s="43" t="s">
        <v>2265</v>
      </c>
      <c r="B1973" s="44">
        <v>1</v>
      </c>
      <c r="C1973" s="45"/>
    </row>
    <row r="1974" spans="1:3">
      <c r="A1974" s="43" t="s">
        <v>2266</v>
      </c>
      <c r="B1974" s="44">
        <v>1</v>
      </c>
      <c r="C1974" s="45"/>
    </row>
    <row r="1975" spans="1:3">
      <c r="A1975" s="43" t="s">
        <v>2267</v>
      </c>
      <c r="B1975" s="44">
        <v>1</v>
      </c>
      <c r="C1975" s="45"/>
    </row>
    <row r="1976" spans="1:3">
      <c r="A1976" s="43" t="s">
        <v>2268</v>
      </c>
      <c r="B1976" s="44">
        <v>1</v>
      </c>
      <c r="C1976" s="45"/>
    </row>
    <row r="1977" spans="1:3">
      <c r="A1977" s="43" t="s">
        <v>2269</v>
      </c>
      <c r="B1977" s="44">
        <v>1</v>
      </c>
      <c r="C1977" s="45"/>
    </row>
    <row r="1978" spans="1:3">
      <c r="A1978" s="43" t="s">
        <v>2270</v>
      </c>
      <c r="B1978" s="44">
        <v>1</v>
      </c>
      <c r="C1978" s="45"/>
    </row>
    <row r="1979" spans="1:3">
      <c r="A1979" s="43" t="s">
        <v>2271</v>
      </c>
      <c r="B1979" s="44">
        <v>1</v>
      </c>
      <c r="C1979" s="45"/>
    </row>
    <row r="1980" spans="1:3">
      <c r="A1980" s="43" t="s">
        <v>2272</v>
      </c>
      <c r="B1980" s="44">
        <v>1</v>
      </c>
      <c r="C1980" s="45"/>
    </row>
    <row r="1981" spans="1:3">
      <c r="A1981" s="43" t="s">
        <v>2273</v>
      </c>
      <c r="B1981" s="44">
        <v>1</v>
      </c>
      <c r="C1981" s="45"/>
    </row>
    <row r="1982" spans="1:3">
      <c r="A1982" s="43" t="s">
        <v>2274</v>
      </c>
      <c r="B1982" s="44">
        <v>1</v>
      </c>
      <c r="C1982" s="45"/>
    </row>
    <row r="1983" spans="1:3">
      <c r="A1983" s="43" t="s">
        <v>2275</v>
      </c>
      <c r="B1983" s="44">
        <v>1</v>
      </c>
      <c r="C1983" s="45"/>
    </row>
    <row r="1984" spans="1:3">
      <c r="A1984" s="43" t="s">
        <v>2276</v>
      </c>
      <c r="B1984" s="44">
        <v>1</v>
      </c>
      <c r="C1984" s="45"/>
    </row>
    <row r="1985" spans="1:3">
      <c r="A1985" s="43" t="s">
        <v>2277</v>
      </c>
      <c r="B1985" s="44">
        <v>1</v>
      </c>
      <c r="C1985" s="45"/>
    </row>
    <row r="1986" spans="1:3">
      <c r="A1986" s="43" t="s">
        <v>2278</v>
      </c>
      <c r="B1986" s="44">
        <v>1</v>
      </c>
      <c r="C1986" s="45"/>
    </row>
    <row r="1987" spans="1:3">
      <c r="A1987" s="43" t="s">
        <v>2279</v>
      </c>
      <c r="B1987" s="44">
        <v>1</v>
      </c>
      <c r="C1987" s="45"/>
    </row>
    <row r="1988" spans="1:3">
      <c r="A1988" s="43" t="s">
        <v>2280</v>
      </c>
      <c r="B1988" s="44">
        <v>1</v>
      </c>
      <c r="C1988" s="45"/>
    </row>
    <row r="1989" spans="1:3">
      <c r="A1989" s="43" t="s">
        <v>2281</v>
      </c>
      <c r="B1989" s="44">
        <v>1</v>
      </c>
      <c r="C1989" s="45"/>
    </row>
    <row r="1990" spans="1:3">
      <c r="A1990" s="43" t="s">
        <v>2282</v>
      </c>
      <c r="B1990" s="44">
        <v>1</v>
      </c>
      <c r="C1990" s="45"/>
    </row>
    <row r="1991" spans="1:3">
      <c r="A1991" s="43" t="s">
        <v>2283</v>
      </c>
      <c r="B1991" s="44">
        <v>1</v>
      </c>
      <c r="C1991" s="45"/>
    </row>
    <row r="1992" spans="1:3">
      <c r="A1992" s="43" t="s">
        <v>2284</v>
      </c>
      <c r="B1992" s="44">
        <v>1</v>
      </c>
      <c r="C1992" s="45"/>
    </row>
    <row r="1993" spans="1:3">
      <c r="A1993" s="43" t="s">
        <v>2285</v>
      </c>
      <c r="B1993" s="44">
        <v>1</v>
      </c>
      <c r="C1993" s="45"/>
    </row>
    <row r="1994" spans="1:3">
      <c r="A1994" s="43" t="s">
        <v>2286</v>
      </c>
      <c r="B1994" s="44">
        <v>1</v>
      </c>
      <c r="C1994" s="45"/>
    </row>
    <row r="1995" spans="1:3">
      <c r="A1995" s="43" t="s">
        <v>2287</v>
      </c>
      <c r="B1995" s="44">
        <v>1</v>
      </c>
      <c r="C1995" s="45"/>
    </row>
    <row r="1996" spans="1:3">
      <c r="A1996" s="43" t="s">
        <v>2288</v>
      </c>
      <c r="B1996" s="44">
        <v>1</v>
      </c>
      <c r="C1996" s="45"/>
    </row>
    <row r="1997" spans="1:3">
      <c r="A1997" s="43" t="s">
        <v>2289</v>
      </c>
      <c r="B1997" s="44">
        <v>1</v>
      </c>
      <c r="C1997" s="45"/>
    </row>
    <row r="1998" spans="1:3">
      <c r="A1998" s="43" t="s">
        <v>2290</v>
      </c>
      <c r="B1998" s="44">
        <v>1</v>
      </c>
      <c r="C1998" s="45"/>
    </row>
    <row r="1999" spans="1:3">
      <c r="A1999" s="43" t="s">
        <v>2291</v>
      </c>
      <c r="B1999" s="44">
        <v>1</v>
      </c>
      <c r="C1999" s="45"/>
    </row>
    <row r="2000" spans="1:3">
      <c r="A2000" s="43" t="s">
        <v>2292</v>
      </c>
      <c r="B2000" s="44">
        <v>1</v>
      </c>
      <c r="C2000" s="45"/>
    </row>
    <row r="2001" spans="1:3">
      <c r="A2001" s="43" t="s">
        <v>2293</v>
      </c>
      <c r="B2001" s="44">
        <v>1</v>
      </c>
      <c r="C2001" s="45"/>
    </row>
    <row r="2002" spans="1:3">
      <c r="A2002" s="43" t="s">
        <v>2294</v>
      </c>
      <c r="B2002" s="44">
        <v>1</v>
      </c>
      <c r="C2002" s="45"/>
    </row>
    <row r="2003" spans="1:3">
      <c r="A2003" s="43" t="s">
        <v>2295</v>
      </c>
      <c r="B2003" s="44">
        <v>1</v>
      </c>
      <c r="C2003" s="45"/>
    </row>
    <row r="2004" spans="1:3">
      <c r="A2004" s="43" t="s">
        <v>2296</v>
      </c>
      <c r="B2004" s="44">
        <v>1</v>
      </c>
      <c r="C2004" s="45"/>
    </row>
    <row r="2005" spans="1:3">
      <c r="A2005" s="43" t="s">
        <v>2297</v>
      </c>
      <c r="B2005" s="44">
        <v>1</v>
      </c>
      <c r="C2005" s="45"/>
    </row>
    <row r="2006" spans="1:3">
      <c r="A2006" s="43" t="s">
        <v>2298</v>
      </c>
      <c r="B2006" s="44">
        <v>1</v>
      </c>
      <c r="C2006" s="45"/>
    </row>
    <row r="2007" spans="1:3">
      <c r="A2007" s="43" t="s">
        <v>2299</v>
      </c>
      <c r="B2007" s="44">
        <v>1</v>
      </c>
      <c r="C2007" s="45"/>
    </row>
    <row r="2008" spans="1:3">
      <c r="A2008" s="43" t="s">
        <v>2300</v>
      </c>
      <c r="B2008" s="44">
        <v>1</v>
      </c>
      <c r="C2008" s="45"/>
    </row>
    <row r="2009" spans="1:3">
      <c r="A2009" s="43" t="s">
        <v>2301</v>
      </c>
      <c r="B2009" s="44">
        <v>1</v>
      </c>
      <c r="C2009" s="45"/>
    </row>
    <row r="2010" spans="1:3">
      <c r="A2010" s="43" t="s">
        <v>2302</v>
      </c>
      <c r="B2010" s="44">
        <v>1</v>
      </c>
      <c r="C2010" s="45"/>
    </row>
    <row r="2011" spans="1:3">
      <c r="A2011" s="43" t="s">
        <v>2303</v>
      </c>
      <c r="B2011" s="44">
        <v>1</v>
      </c>
      <c r="C2011" s="45"/>
    </row>
    <row r="2012" spans="1:3">
      <c r="A2012" s="43" t="s">
        <v>2304</v>
      </c>
      <c r="B2012" s="44">
        <v>1</v>
      </c>
      <c r="C2012" s="45"/>
    </row>
    <row r="2013" spans="1:3">
      <c r="A2013" s="43" t="s">
        <v>2305</v>
      </c>
      <c r="B2013" s="44">
        <v>1</v>
      </c>
      <c r="C2013" s="45"/>
    </row>
    <row r="2014" spans="1:3">
      <c r="A2014" s="43" t="s">
        <v>2306</v>
      </c>
      <c r="B2014" s="44">
        <v>1</v>
      </c>
      <c r="C2014" s="45"/>
    </row>
    <row r="2015" spans="1:3">
      <c r="A2015" s="43" t="s">
        <v>2307</v>
      </c>
      <c r="B2015" s="44">
        <v>1</v>
      </c>
      <c r="C2015" s="45"/>
    </row>
    <row r="2016" spans="1:3">
      <c r="A2016" s="43" t="s">
        <v>2308</v>
      </c>
      <c r="B2016" s="44">
        <v>1</v>
      </c>
      <c r="C2016" s="45"/>
    </row>
    <row r="2017" spans="1:3">
      <c r="A2017" s="43" t="s">
        <v>2309</v>
      </c>
      <c r="B2017" s="44">
        <v>1</v>
      </c>
      <c r="C2017" s="45"/>
    </row>
    <row r="2018" spans="1:3">
      <c r="A2018" s="43" t="s">
        <v>2310</v>
      </c>
      <c r="B2018" s="44">
        <v>1</v>
      </c>
      <c r="C2018" s="45"/>
    </row>
    <row r="2019" spans="1:3">
      <c r="A2019" s="43" t="s">
        <v>2311</v>
      </c>
      <c r="B2019" s="44">
        <v>1</v>
      </c>
      <c r="C2019" s="45"/>
    </row>
    <row r="2020" spans="1:3">
      <c r="A2020" s="43" t="s">
        <v>2312</v>
      </c>
      <c r="B2020" s="44">
        <v>1</v>
      </c>
      <c r="C2020" s="45"/>
    </row>
    <row r="2021" spans="1:3">
      <c r="A2021" s="43" t="s">
        <v>2313</v>
      </c>
      <c r="B2021" s="44">
        <v>1</v>
      </c>
      <c r="C2021" s="45"/>
    </row>
    <row r="2022" spans="1:3">
      <c r="A2022" s="43" t="s">
        <v>2314</v>
      </c>
      <c r="B2022" s="44">
        <v>1</v>
      </c>
      <c r="C2022" s="45"/>
    </row>
    <row r="2023" spans="1:3">
      <c r="A2023" s="43" t="s">
        <v>2315</v>
      </c>
      <c r="B2023" s="44">
        <v>1</v>
      </c>
      <c r="C2023" s="45"/>
    </row>
    <row r="2024" spans="1:3">
      <c r="A2024" s="43" t="s">
        <v>2316</v>
      </c>
      <c r="B2024" s="44">
        <v>1</v>
      </c>
      <c r="C2024" s="45"/>
    </row>
    <row r="2025" spans="1:3">
      <c r="A2025" s="43" t="s">
        <v>2317</v>
      </c>
      <c r="B2025" s="44">
        <v>1</v>
      </c>
      <c r="C2025" s="45"/>
    </row>
    <row r="2026" spans="1:3">
      <c r="A2026" s="43" t="s">
        <v>2318</v>
      </c>
      <c r="B2026" s="44">
        <v>1</v>
      </c>
      <c r="C2026" s="45"/>
    </row>
    <row r="2027" spans="1:3">
      <c r="A2027" s="43" t="s">
        <v>2319</v>
      </c>
      <c r="B2027" s="44">
        <v>1</v>
      </c>
      <c r="C2027" s="45"/>
    </row>
    <row r="2028" spans="1:3">
      <c r="A2028" s="43" t="s">
        <v>2320</v>
      </c>
      <c r="B2028" s="44">
        <v>1</v>
      </c>
      <c r="C2028" s="45"/>
    </row>
    <row r="2029" spans="1:3">
      <c r="A2029" s="43" t="s">
        <v>2321</v>
      </c>
      <c r="B2029" s="44">
        <v>1</v>
      </c>
      <c r="C2029" s="45"/>
    </row>
    <row r="2030" spans="1:3">
      <c r="A2030" s="43" t="s">
        <v>2322</v>
      </c>
      <c r="B2030" s="44">
        <v>1</v>
      </c>
      <c r="C2030" s="45"/>
    </row>
    <row r="2031" spans="1:3">
      <c r="A2031" s="43" t="s">
        <v>2323</v>
      </c>
      <c r="B2031" s="44">
        <v>1</v>
      </c>
      <c r="C2031" s="45"/>
    </row>
    <row r="2032" spans="1:3">
      <c r="A2032" s="43" t="s">
        <v>2324</v>
      </c>
      <c r="B2032" s="44">
        <v>1</v>
      </c>
      <c r="C2032" s="45"/>
    </row>
    <row r="2033" spans="1:3">
      <c r="A2033" s="43" t="s">
        <v>2325</v>
      </c>
      <c r="B2033" s="44">
        <v>1</v>
      </c>
      <c r="C2033" s="45"/>
    </row>
    <row r="2034" spans="1:3">
      <c r="A2034" s="43" t="s">
        <v>2326</v>
      </c>
      <c r="B2034" s="44">
        <v>1</v>
      </c>
      <c r="C2034" s="45"/>
    </row>
    <row r="2035" spans="1:3">
      <c r="A2035" s="43" t="s">
        <v>2327</v>
      </c>
      <c r="B2035" s="44">
        <v>1</v>
      </c>
      <c r="C2035" s="45"/>
    </row>
    <row r="2036" spans="1:3">
      <c r="A2036" s="43" t="s">
        <v>2328</v>
      </c>
      <c r="B2036" s="44">
        <v>1</v>
      </c>
      <c r="C2036" s="45"/>
    </row>
    <row r="2037" spans="1:3">
      <c r="A2037" s="43" t="s">
        <v>2329</v>
      </c>
      <c r="B2037" s="44">
        <v>1</v>
      </c>
      <c r="C2037" s="45"/>
    </row>
    <row r="2038" spans="1:3">
      <c r="A2038" s="43" t="s">
        <v>2330</v>
      </c>
      <c r="B2038" s="44">
        <v>1</v>
      </c>
      <c r="C2038" s="45"/>
    </row>
    <row r="2039" spans="1:3">
      <c r="A2039" s="43" t="s">
        <v>2331</v>
      </c>
      <c r="B2039" s="44">
        <v>1</v>
      </c>
      <c r="C2039" s="45"/>
    </row>
    <row r="2040" spans="1:3">
      <c r="A2040" s="43" t="s">
        <v>2332</v>
      </c>
      <c r="B2040" s="44">
        <v>1</v>
      </c>
      <c r="C2040" s="45"/>
    </row>
    <row r="2041" spans="1:3">
      <c r="A2041" s="43" t="s">
        <v>2333</v>
      </c>
      <c r="B2041" s="44">
        <v>1</v>
      </c>
      <c r="C2041" s="45"/>
    </row>
    <row r="2042" spans="1:3">
      <c r="A2042" s="43" t="s">
        <v>2334</v>
      </c>
      <c r="B2042" s="44">
        <v>1</v>
      </c>
      <c r="C2042" s="45"/>
    </row>
    <row r="2043" spans="1:3">
      <c r="A2043" s="43" t="s">
        <v>2335</v>
      </c>
      <c r="B2043" s="44">
        <v>1</v>
      </c>
      <c r="C2043" s="45"/>
    </row>
    <row r="2044" spans="1:3">
      <c r="A2044" s="43" t="s">
        <v>2336</v>
      </c>
      <c r="B2044" s="44">
        <v>1</v>
      </c>
      <c r="C2044" s="45"/>
    </row>
    <row r="2045" spans="1:3">
      <c r="A2045" s="43" t="s">
        <v>2337</v>
      </c>
      <c r="B2045" s="44">
        <v>1</v>
      </c>
      <c r="C2045" s="45"/>
    </row>
    <row r="2046" spans="1:3">
      <c r="A2046" s="43" t="s">
        <v>2338</v>
      </c>
      <c r="B2046" s="44">
        <v>1</v>
      </c>
      <c r="C2046" s="45"/>
    </row>
    <row r="2047" spans="1:3">
      <c r="A2047" s="43" t="s">
        <v>2339</v>
      </c>
      <c r="B2047" s="44">
        <v>1</v>
      </c>
      <c r="C2047" s="45"/>
    </row>
    <row r="2048" spans="1:3">
      <c r="A2048" s="43" t="s">
        <v>2340</v>
      </c>
      <c r="B2048" s="44">
        <v>1</v>
      </c>
      <c r="C2048" s="45"/>
    </row>
    <row r="2049" spans="1:3">
      <c r="A2049" s="43" t="s">
        <v>2341</v>
      </c>
      <c r="B2049" s="44">
        <v>1</v>
      </c>
      <c r="C2049" s="45"/>
    </row>
    <row r="2050" spans="1:3">
      <c r="A2050" s="43" t="s">
        <v>2342</v>
      </c>
      <c r="B2050" s="44">
        <v>1</v>
      </c>
      <c r="C2050" s="45"/>
    </row>
    <row r="2051" spans="1:3">
      <c r="A2051" s="43" t="s">
        <v>2343</v>
      </c>
      <c r="B2051" s="44">
        <v>1</v>
      </c>
      <c r="C2051" s="45"/>
    </row>
    <row r="2052" spans="1:3">
      <c r="A2052" s="43" t="s">
        <v>2344</v>
      </c>
      <c r="B2052" s="44">
        <v>1</v>
      </c>
      <c r="C2052" s="45"/>
    </row>
    <row r="2053" spans="1:3">
      <c r="A2053" s="43" t="s">
        <v>2345</v>
      </c>
      <c r="B2053" s="44">
        <v>1</v>
      </c>
      <c r="C2053" s="45"/>
    </row>
    <row r="2054" spans="1:3">
      <c r="A2054" s="43" t="s">
        <v>2346</v>
      </c>
      <c r="B2054" s="44">
        <v>1</v>
      </c>
      <c r="C2054" s="45"/>
    </row>
    <row r="2055" spans="1:3">
      <c r="A2055" s="43" t="s">
        <v>2347</v>
      </c>
      <c r="B2055" s="44">
        <v>1</v>
      </c>
      <c r="C2055" s="45"/>
    </row>
    <row r="2056" spans="1:3">
      <c r="A2056" s="43" t="s">
        <v>2348</v>
      </c>
      <c r="B2056" s="44">
        <v>1</v>
      </c>
      <c r="C2056" s="45"/>
    </row>
    <row r="2057" spans="1:3">
      <c r="A2057" s="43" t="s">
        <v>2349</v>
      </c>
      <c r="B2057" s="44">
        <v>1</v>
      </c>
      <c r="C2057" s="45"/>
    </row>
    <row r="2058" spans="1:3">
      <c r="A2058" s="43" t="s">
        <v>2350</v>
      </c>
      <c r="B2058" s="44">
        <v>1</v>
      </c>
      <c r="C2058" s="45"/>
    </row>
    <row r="2059" spans="1:3">
      <c r="A2059" s="43" t="s">
        <v>2351</v>
      </c>
      <c r="B2059" s="44">
        <v>1</v>
      </c>
      <c r="C2059" s="45"/>
    </row>
    <row r="2060" spans="1:3">
      <c r="A2060" s="43" t="s">
        <v>2352</v>
      </c>
      <c r="B2060" s="44">
        <v>1</v>
      </c>
      <c r="C2060" s="45"/>
    </row>
    <row r="2061" spans="1:3">
      <c r="A2061" s="43" t="s">
        <v>2353</v>
      </c>
      <c r="B2061" s="44">
        <v>1</v>
      </c>
      <c r="C2061" s="45"/>
    </row>
    <row r="2062" spans="1:3">
      <c r="A2062" s="43" t="s">
        <v>2354</v>
      </c>
      <c r="B2062" s="44">
        <v>1</v>
      </c>
      <c r="C2062" s="45"/>
    </row>
    <row r="2063" spans="1:3">
      <c r="A2063" s="43" t="s">
        <v>2355</v>
      </c>
      <c r="B2063" s="44">
        <v>1</v>
      </c>
      <c r="C2063" s="45"/>
    </row>
    <row r="2064" spans="1:3">
      <c r="A2064" s="43" t="s">
        <v>2356</v>
      </c>
      <c r="B2064" s="44">
        <v>1</v>
      </c>
      <c r="C2064" s="45"/>
    </row>
    <row r="2065" spans="1:3">
      <c r="A2065" s="43" t="s">
        <v>2357</v>
      </c>
      <c r="B2065" s="44">
        <v>1</v>
      </c>
      <c r="C2065" s="45"/>
    </row>
    <row r="2066" spans="1:3">
      <c r="A2066" s="43" t="s">
        <v>2358</v>
      </c>
      <c r="B2066" s="44">
        <v>1</v>
      </c>
      <c r="C2066" s="45"/>
    </row>
    <row r="2067" spans="1:3">
      <c r="A2067" s="43" t="s">
        <v>2359</v>
      </c>
      <c r="B2067" s="44">
        <v>1</v>
      </c>
      <c r="C2067" s="45"/>
    </row>
    <row r="2068" spans="1:3">
      <c r="A2068" s="43" t="s">
        <v>2360</v>
      </c>
      <c r="B2068" s="44">
        <v>1</v>
      </c>
      <c r="C2068" s="45"/>
    </row>
    <row r="2069" spans="1:3">
      <c r="A2069" s="43" t="s">
        <v>2361</v>
      </c>
      <c r="B2069" s="44">
        <v>1</v>
      </c>
      <c r="C2069" s="45"/>
    </row>
    <row r="2070" spans="1:3">
      <c r="A2070" s="43" t="s">
        <v>2362</v>
      </c>
      <c r="B2070" s="44">
        <v>1</v>
      </c>
      <c r="C2070" s="45"/>
    </row>
    <row r="2071" spans="1:3">
      <c r="A2071" s="43" t="s">
        <v>2363</v>
      </c>
      <c r="B2071" s="44">
        <v>1</v>
      </c>
      <c r="C2071" s="45"/>
    </row>
    <row r="2072" spans="1:3">
      <c r="A2072" s="43" t="s">
        <v>2364</v>
      </c>
      <c r="B2072" s="44">
        <v>1</v>
      </c>
      <c r="C2072" s="45"/>
    </row>
    <row r="2073" spans="1:3">
      <c r="A2073" s="43" t="s">
        <v>2365</v>
      </c>
      <c r="B2073" s="44">
        <v>1</v>
      </c>
      <c r="C2073" s="45"/>
    </row>
    <row r="2074" spans="1:3">
      <c r="A2074" s="43" t="s">
        <v>2366</v>
      </c>
      <c r="B2074" s="44">
        <v>1</v>
      </c>
      <c r="C2074" s="45"/>
    </row>
    <row r="2075" spans="1:3">
      <c r="A2075" s="43" t="s">
        <v>2367</v>
      </c>
      <c r="B2075" s="44">
        <v>1</v>
      </c>
      <c r="C2075" s="45"/>
    </row>
    <row r="2076" spans="1:3">
      <c r="A2076" s="43" t="s">
        <v>2368</v>
      </c>
      <c r="B2076" s="44">
        <v>1</v>
      </c>
      <c r="C2076" s="45"/>
    </row>
    <row r="2077" spans="1:3">
      <c r="A2077" s="43" t="s">
        <v>2369</v>
      </c>
      <c r="B2077" s="44">
        <v>1</v>
      </c>
      <c r="C2077" s="45"/>
    </row>
    <row r="2078" spans="1:3">
      <c r="A2078" s="43" t="s">
        <v>2370</v>
      </c>
      <c r="B2078" s="44">
        <v>1</v>
      </c>
      <c r="C2078" s="45"/>
    </row>
    <row r="2079" spans="1:3">
      <c r="A2079" s="43" t="s">
        <v>2371</v>
      </c>
      <c r="B2079" s="44">
        <v>1</v>
      </c>
      <c r="C2079" s="45"/>
    </row>
    <row r="2080" spans="1:3">
      <c r="A2080" s="43" t="s">
        <v>2372</v>
      </c>
      <c r="B2080" s="44">
        <v>1</v>
      </c>
      <c r="C2080" s="45"/>
    </row>
    <row r="2081" spans="1:3">
      <c r="A2081" s="43" t="s">
        <v>2373</v>
      </c>
      <c r="B2081" s="44">
        <v>1</v>
      </c>
      <c r="C2081" s="45"/>
    </row>
    <row r="2082" spans="1:3">
      <c r="A2082" s="43" t="s">
        <v>2374</v>
      </c>
      <c r="B2082" s="44">
        <v>1</v>
      </c>
      <c r="C2082" s="45"/>
    </row>
    <row r="2083" spans="1:3">
      <c r="A2083" s="43" t="s">
        <v>2375</v>
      </c>
      <c r="B2083" s="44">
        <v>1</v>
      </c>
      <c r="C2083" s="45"/>
    </row>
    <row r="2084" spans="1:3">
      <c r="A2084" s="43" t="s">
        <v>2376</v>
      </c>
      <c r="B2084" s="44">
        <v>1</v>
      </c>
      <c r="C2084" s="45"/>
    </row>
    <row r="2085" spans="1:3">
      <c r="A2085" s="43" t="s">
        <v>2377</v>
      </c>
      <c r="B2085" s="44">
        <v>1</v>
      </c>
      <c r="C2085" s="45"/>
    </row>
    <row r="2086" spans="1:3">
      <c r="A2086" s="43" t="s">
        <v>2378</v>
      </c>
      <c r="B2086" s="44">
        <v>1</v>
      </c>
      <c r="C2086" s="45"/>
    </row>
    <row r="2087" spans="1:3">
      <c r="A2087" s="43" t="s">
        <v>2379</v>
      </c>
      <c r="B2087" s="44">
        <v>1</v>
      </c>
      <c r="C2087" s="45"/>
    </row>
    <row r="2088" spans="1:3">
      <c r="A2088" s="43" t="s">
        <v>2380</v>
      </c>
      <c r="B2088" s="44">
        <v>1</v>
      </c>
      <c r="C2088" s="45"/>
    </row>
    <row r="2089" spans="1:3">
      <c r="A2089" s="43" t="s">
        <v>2381</v>
      </c>
      <c r="B2089" s="44">
        <v>1</v>
      </c>
      <c r="C2089" s="45"/>
    </row>
    <row r="2090" spans="1:3">
      <c r="A2090" s="43" t="s">
        <v>2382</v>
      </c>
      <c r="B2090" s="44">
        <v>1</v>
      </c>
      <c r="C2090" s="45"/>
    </row>
    <row r="2091" spans="1:3">
      <c r="A2091" s="43" t="s">
        <v>2383</v>
      </c>
      <c r="B2091" s="44">
        <v>1</v>
      </c>
      <c r="C2091" s="45"/>
    </row>
    <row r="2092" spans="1:3">
      <c r="A2092" s="43" t="s">
        <v>2384</v>
      </c>
      <c r="B2092" s="44">
        <v>1</v>
      </c>
      <c r="C2092" s="45"/>
    </row>
    <row r="2093" spans="1:3">
      <c r="A2093" s="43" t="s">
        <v>2385</v>
      </c>
      <c r="B2093" s="44">
        <v>1</v>
      </c>
      <c r="C2093" s="45"/>
    </row>
    <row r="2094" spans="1:3">
      <c r="A2094" s="43" t="s">
        <v>2386</v>
      </c>
      <c r="B2094" s="44">
        <v>1</v>
      </c>
      <c r="C2094" s="45"/>
    </row>
    <row r="2095" spans="1:3">
      <c r="A2095" s="43" t="s">
        <v>2387</v>
      </c>
      <c r="B2095" s="44">
        <v>1</v>
      </c>
      <c r="C2095" s="45"/>
    </row>
    <row r="2096" spans="1:3">
      <c r="A2096" s="43" t="s">
        <v>2388</v>
      </c>
      <c r="B2096" s="44">
        <v>1</v>
      </c>
      <c r="C2096" s="45"/>
    </row>
    <row r="2097" spans="1:3">
      <c r="A2097" s="43" t="s">
        <v>2389</v>
      </c>
      <c r="B2097" s="44">
        <v>1</v>
      </c>
      <c r="C2097" s="45"/>
    </row>
    <row r="2098" spans="1:3">
      <c r="A2098" s="43" t="s">
        <v>2390</v>
      </c>
      <c r="B2098" s="44">
        <v>1</v>
      </c>
      <c r="C2098" s="45"/>
    </row>
    <row r="2099" spans="1:3">
      <c r="A2099" s="43" t="s">
        <v>2391</v>
      </c>
      <c r="B2099" s="44">
        <v>1</v>
      </c>
      <c r="C2099" s="45"/>
    </row>
    <row r="2100" spans="1:3">
      <c r="A2100" s="43" t="s">
        <v>2392</v>
      </c>
      <c r="B2100" s="44">
        <v>1</v>
      </c>
      <c r="C2100" s="45"/>
    </row>
    <row r="2101" spans="1:3">
      <c r="A2101" s="43" t="s">
        <v>2393</v>
      </c>
      <c r="B2101" s="44">
        <v>1</v>
      </c>
      <c r="C2101" s="45"/>
    </row>
    <row r="2102" spans="1:3">
      <c r="A2102" s="43" t="s">
        <v>2394</v>
      </c>
      <c r="B2102" s="44">
        <v>1</v>
      </c>
      <c r="C2102" s="45"/>
    </row>
    <row r="2103" spans="1:3">
      <c r="A2103" s="43" t="s">
        <v>2395</v>
      </c>
      <c r="B2103" s="44">
        <v>1</v>
      </c>
      <c r="C2103" s="45"/>
    </row>
    <row r="2104" spans="1:3">
      <c r="A2104" s="43" t="s">
        <v>2396</v>
      </c>
      <c r="B2104" s="44">
        <v>1</v>
      </c>
      <c r="C2104" s="45"/>
    </row>
    <row r="2105" spans="1:3">
      <c r="A2105" s="43" t="s">
        <v>2397</v>
      </c>
      <c r="B2105" s="44">
        <v>1</v>
      </c>
      <c r="C2105" s="45"/>
    </row>
    <row r="2106" spans="1:3">
      <c r="A2106" s="43" t="s">
        <v>2398</v>
      </c>
      <c r="B2106" s="44">
        <v>1</v>
      </c>
      <c r="C2106" s="45"/>
    </row>
    <row r="2107" spans="1:3">
      <c r="A2107" s="43" t="s">
        <v>2399</v>
      </c>
      <c r="B2107" s="44">
        <v>1</v>
      </c>
      <c r="C2107" s="45"/>
    </row>
    <row r="2108" spans="1:3">
      <c r="A2108" s="43" t="s">
        <v>2400</v>
      </c>
      <c r="B2108" s="44">
        <v>1</v>
      </c>
      <c r="C2108" s="45"/>
    </row>
    <row r="2109" spans="1:3">
      <c r="A2109" s="43" t="s">
        <v>2401</v>
      </c>
      <c r="B2109" s="44">
        <v>1</v>
      </c>
      <c r="C2109" s="45"/>
    </row>
    <row r="2110" spans="1:3">
      <c r="A2110" s="43" t="s">
        <v>2402</v>
      </c>
      <c r="B2110" s="44">
        <v>1</v>
      </c>
      <c r="C2110" s="45"/>
    </row>
    <row r="2111" spans="1:3">
      <c r="A2111" s="43" t="s">
        <v>2403</v>
      </c>
      <c r="B2111" s="44">
        <v>1</v>
      </c>
      <c r="C2111" s="45"/>
    </row>
    <row r="2112" spans="1:3">
      <c r="A2112" s="43" t="s">
        <v>2404</v>
      </c>
      <c r="B2112" s="44">
        <v>1</v>
      </c>
      <c r="C2112" s="45"/>
    </row>
    <row r="2113" spans="1:3">
      <c r="A2113" s="43" t="s">
        <v>2405</v>
      </c>
      <c r="B2113" s="44">
        <v>1</v>
      </c>
      <c r="C2113" s="45"/>
    </row>
    <row r="2114" spans="1:3">
      <c r="A2114" s="43" t="s">
        <v>2406</v>
      </c>
      <c r="B2114" s="44">
        <v>1</v>
      </c>
      <c r="C2114" s="45"/>
    </row>
    <row r="2115" spans="1:3">
      <c r="A2115" s="43" t="s">
        <v>2407</v>
      </c>
      <c r="B2115" s="44">
        <v>1</v>
      </c>
      <c r="C2115" s="45"/>
    </row>
    <row r="2116" spans="1:3">
      <c r="A2116" s="43" t="s">
        <v>2408</v>
      </c>
      <c r="B2116" s="44">
        <v>1</v>
      </c>
      <c r="C2116" s="45"/>
    </row>
    <row r="2117" spans="1:3">
      <c r="A2117" s="43" t="s">
        <v>2409</v>
      </c>
      <c r="B2117" s="44">
        <v>1</v>
      </c>
      <c r="C2117" s="45"/>
    </row>
    <row r="2118" spans="1:3">
      <c r="A2118" s="43" t="s">
        <v>2410</v>
      </c>
      <c r="B2118" s="44">
        <v>1</v>
      </c>
      <c r="C2118" s="45"/>
    </row>
    <row r="2119" spans="1:3">
      <c r="A2119" s="43" t="s">
        <v>2411</v>
      </c>
      <c r="B2119" s="44">
        <v>1</v>
      </c>
      <c r="C2119" s="45"/>
    </row>
    <row r="2120" spans="1:3">
      <c r="A2120" s="43" t="s">
        <v>2412</v>
      </c>
      <c r="B2120" s="44">
        <v>1</v>
      </c>
      <c r="C2120" s="45"/>
    </row>
    <row r="2121" spans="1:3">
      <c r="A2121" s="43" t="s">
        <v>2413</v>
      </c>
      <c r="B2121" s="44">
        <v>1</v>
      </c>
      <c r="C2121" s="45"/>
    </row>
    <row r="2122" spans="1:3">
      <c r="A2122" s="43" t="s">
        <v>2414</v>
      </c>
      <c r="B2122" s="44">
        <v>1</v>
      </c>
      <c r="C2122" s="45"/>
    </row>
    <row r="2123" spans="1:3">
      <c r="A2123" s="43" t="s">
        <v>2415</v>
      </c>
      <c r="B2123" s="44">
        <v>1</v>
      </c>
      <c r="C2123" s="45"/>
    </row>
    <row r="2124" spans="1:3">
      <c r="A2124" s="43" t="s">
        <v>2416</v>
      </c>
      <c r="B2124" s="44">
        <v>1</v>
      </c>
      <c r="C2124" s="45"/>
    </row>
    <row r="2125" spans="1:3">
      <c r="A2125" s="43" t="s">
        <v>2417</v>
      </c>
      <c r="B2125" s="44">
        <v>1</v>
      </c>
      <c r="C2125" s="45"/>
    </row>
    <row r="2126" spans="1:3">
      <c r="A2126" s="43" t="s">
        <v>2418</v>
      </c>
      <c r="B2126" s="44">
        <v>1</v>
      </c>
      <c r="C2126" s="45"/>
    </row>
    <row r="2127" spans="1:3">
      <c r="A2127" s="43" t="s">
        <v>2419</v>
      </c>
      <c r="B2127" s="44">
        <v>1</v>
      </c>
      <c r="C2127" s="45"/>
    </row>
    <row r="2128" spans="1:3">
      <c r="A2128" s="43" t="s">
        <v>2420</v>
      </c>
      <c r="B2128" s="44">
        <v>1</v>
      </c>
      <c r="C2128" s="45"/>
    </row>
    <row r="2129" spans="1:3">
      <c r="A2129" s="43" t="s">
        <v>2421</v>
      </c>
      <c r="B2129" s="44">
        <v>1</v>
      </c>
      <c r="C2129" s="45"/>
    </row>
    <row r="2130" spans="1:3">
      <c r="A2130" s="43" t="s">
        <v>2422</v>
      </c>
      <c r="B2130" s="44">
        <v>1</v>
      </c>
      <c r="C2130" s="45"/>
    </row>
    <row r="2131" spans="1:3">
      <c r="A2131" s="43" t="s">
        <v>2423</v>
      </c>
      <c r="B2131" s="44">
        <v>1</v>
      </c>
      <c r="C2131" s="45"/>
    </row>
    <row r="2132" spans="1:3">
      <c r="A2132" s="43" t="s">
        <v>2424</v>
      </c>
      <c r="B2132" s="44">
        <v>1</v>
      </c>
      <c r="C2132" s="45"/>
    </row>
    <row r="2133" spans="1:3">
      <c r="A2133" s="43" t="s">
        <v>2425</v>
      </c>
      <c r="B2133" s="44">
        <v>1</v>
      </c>
      <c r="C2133" s="45"/>
    </row>
    <row r="2134" spans="1:3">
      <c r="A2134" s="43" t="s">
        <v>2426</v>
      </c>
      <c r="B2134" s="44">
        <v>1</v>
      </c>
      <c r="C2134" s="45"/>
    </row>
    <row r="2135" spans="1:3">
      <c r="A2135" s="43" t="s">
        <v>2427</v>
      </c>
      <c r="B2135" s="44">
        <v>1</v>
      </c>
      <c r="C2135" s="45"/>
    </row>
    <row r="2136" spans="1:3">
      <c r="A2136" s="43" t="s">
        <v>2428</v>
      </c>
      <c r="B2136" s="44">
        <v>1</v>
      </c>
      <c r="C2136" s="45"/>
    </row>
    <row r="2137" spans="1:3">
      <c r="A2137" s="43" t="s">
        <v>2429</v>
      </c>
      <c r="B2137" s="44">
        <v>1</v>
      </c>
      <c r="C2137" s="45"/>
    </row>
    <row r="2138" spans="1:3">
      <c r="A2138" s="43" t="s">
        <v>2430</v>
      </c>
      <c r="B2138" s="44">
        <v>1</v>
      </c>
      <c r="C2138" s="45"/>
    </row>
    <row r="2139" spans="1:3">
      <c r="A2139" s="43" t="s">
        <v>2431</v>
      </c>
      <c r="B2139" s="44">
        <v>1</v>
      </c>
      <c r="C2139" s="45"/>
    </row>
    <row r="2140" spans="1:3">
      <c r="A2140" s="43" t="s">
        <v>2432</v>
      </c>
      <c r="B2140" s="44">
        <v>1</v>
      </c>
      <c r="C2140" s="45"/>
    </row>
    <row r="2141" spans="1:3">
      <c r="A2141" s="43" t="s">
        <v>2433</v>
      </c>
      <c r="B2141" s="44">
        <v>1</v>
      </c>
      <c r="C2141" s="45"/>
    </row>
    <row r="2142" spans="1:3">
      <c r="A2142" s="43" t="s">
        <v>2434</v>
      </c>
      <c r="B2142" s="44">
        <v>1</v>
      </c>
      <c r="C2142" s="45"/>
    </row>
    <row r="2143" spans="1:3">
      <c r="A2143" s="43" t="s">
        <v>2435</v>
      </c>
      <c r="B2143" s="44">
        <v>1</v>
      </c>
      <c r="C2143" s="45"/>
    </row>
    <row r="2144" spans="1:3">
      <c r="A2144" s="43" t="s">
        <v>2436</v>
      </c>
      <c r="B2144" s="44">
        <v>1</v>
      </c>
      <c r="C2144" s="45"/>
    </row>
    <row r="2145" spans="1:3">
      <c r="A2145" s="43" t="s">
        <v>2437</v>
      </c>
      <c r="B2145" s="44">
        <v>1</v>
      </c>
      <c r="C2145" s="45"/>
    </row>
    <row r="2146" spans="1:3">
      <c r="A2146" s="43" t="s">
        <v>2438</v>
      </c>
      <c r="B2146" s="44">
        <v>1</v>
      </c>
      <c r="C2146" s="45"/>
    </row>
    <row r="2147" spans="1:3">
      <c r="A2147" s="43" t="s">
        <v>2439</v>
      </c>
      <c r="B2147" s="44">
        <v>1</v>
      </c>
      <c r="C2147" s="45"/>
    </row>
    <row r="2148" spans="1:3">
      <c r="A2148" s="43" t="s">
        <v>2440</v>
      </c>
      <c r="B2148" s="44">
        <v>1</v>
      </c>
      <c r="C2148" s="45"/>
    </row>
    <row r="2149" spans="1:3">
      <c r="A2149" s="43" t="s">
        <v>2441</v>
      </c>
      <c r="B2149" s="44">
        <v>1</v>
      </c>
      <c r="C2149" s="45"/>
    </row>
    <row r="2150" spans="1:3">
      <c r="A2150" s="43" t="s">
        <v>2442</v>
      </c>
      <c r="B2150" s="44">
        <v>1</v>
      </c>
      <c r="C2150" s="45"/>
    </row>
    <row r="2151" spans="1:3">
      <c r="A2151" s="43" t="s">
        <v>2443</v>
      </c>
      <c r="B2151" s="44">
        <v>1</v>
      </c>
      <c r="C2151" s="45"/>
    </row>
    <row r="2152" spans="1:3">
      <c r="A2152" s="43" t="s">
        <v>2444</v>
      </c>
      <c r="B2152" s="44">
        <v>1</v>
      </c>
      <c r="C2152" s="45"/>
    </row>
    <row r="2153" spans="1:3">
      <c r="A2153" s="43" t="s">
        <v>2445</v>
      </c>
      <c r="B2153" s="44">
        <v>1</v>
      </c>
      <c r="C2153" s="45"/>
    </row>
    <row r="2154" spans="1:3">
      <c r="A2154" s="43" t="s">
        <v>2446</v>
      </c>
      <c r="B2154" s="44">
        <v>1</v>
      </c>
      <c r="C2154" s="45"/>
    </row>
    <row r="2155" spans="1:3">
      <c r="A2155" s="43" t="s">
        <v>2447</v>
      </c>
      <c r="B2155" s="44">
        <v>1</v>
      </c>
      <c r="C2155" s="45"/>
    </row>
    <row r="2156" spans="1:3">
      <c r="A2156" s="43" t="s">
        <v>2448</v>
      </c>
      <c r="B2156" s="44">
        <v>1</v>
      </c>
      <c r="C2156" s="45"/>
    </row>
    <row r="2157" spans="1:3">
      <c r="A2157" s="43" t="s">
        <v>2449</v>
      </c>
      <c r="B2157" s="44">
        <v>1</v>
      </c>
      <c r="C2157" s="45"/>
    </row>
    <row r="2158" spans="1:3">
      <c r="A2158" s="43" t="s">
        <v>2450</v>
      </c>
      <c r="B2158" s="44">
        <v>1</v>
      </c>
      <c r="C2158" s="45"/>
    </row>
    <row r="2159" spans="1:3">
      <c r="A2159" s="43" t="s">
        <v>2451</v>
      </c>
      <c r="B2159" s="44">
        <v>1</v>
      </c>
      <c r="C2159" s="45"/>
    </row>
    <row r="2160" spans="1:3">
      <c r="A2160" s="43" t="s">
        <v>2452</v>
      </c>
      <c r="B2160" s="44">
        <v>1</v>
      </c>
      <c r="C2160" s="45"/>
    </row>
    <row r="2161" spans="1:3">
      <c r="A2161" s="43" t="s">
        <v>2453</v>
      </c>
      <c r="B2161" s="44">
        <v>1</v>
      </c>
      <c r="C2161" s="45"/>
    </row>
    <row r="2162" spans="1:3">
      <c r="A2162" s="43" t="s">
        <v>2454</v>
      </c>
      <c r="B2162" s="44">
        <v>1</v>
      </c>
      <c r="C2162" s="45"/>
    </row>
    <row r="2163" spans="1:3">
      <c r="A2163" s="43" t="s">
        <v>2455</v>
      </c>
      <c r="B2163" s="44">
        <v>1</v>
      </c>
      <c r="C2163" s="45"/>
    </row>
    <row r="2164" spans="1:3">
      <c r="A2164" s="43" t="s">
        <v>2456</v>
      </c>
      <c r="B2164" s="44">
        <v>1</v>
      </c>
      <c r="C2164" s="45"/>
    </row>
    <row r="2165" spans="1:3">
      <c r="A2165" s="43" t="s">
        <v>2457</v>
      </c>
      <c r="B2165" s="44">
        <v>1</v>
      </c>
      <c r="C2165" s="45"/>
    </row>
    <row r="2166" spans="1:3">
      <c r="A2166" s="43" t="s">
        <v>2458</v>
      </c>
      <c r="B2166" s="44">
        <v>1</v>
      </c>
      <c r="C2166" s="45"/>
    </row>
    <row r="2167" spans="1:3">
      <c r="A2167" s="43" t="s">
        <v>2459</v>
      </c>
      <c r="B2167" s="44">
        <v>1</v>
      </c>
      <c r="C2167" s="45"/>
    </row>
    <row r="2168" spans="1:3">
      <c r="A2168" s="43" t="s">
        <v>2460</v>
      </c>
      <c r="B2168" s="44">
        <v>1</v>
      </c>
      <c r="C2168" s="45"/>
    </row>
    <row r="2169" spans="1:3">
      <c r="A2169" s="43" t="s">
        <v>2461</v>
      </c>
      <c r="B2169" s="44">
        <v>1</v>
      </c>
      <c r="C2169" s="45"/>
    </row>
    <row r="2170" spans="1:3">
      <c r="A2170" s="43" t="s">
        <v>2462</v>
      </c>
      <c r="B2170" s="44">
        <v>1</v>
      </c>
      <c r="C2170" s="45"/>
    </row>
    <row r="2171" spans="1:3">
      <c r="A2171" s="43" t="s">
        <v>2463</v>
      </c>
      <c r="B2171" s="44">
        <v>1</v>
      </c>
      <c r="C2171" s="45"/>
    </row>
    <row r="2172" spans="1:3">
      <c r="A2172" s="43" t="s">
        <v>2464</v>
      </c>
      <c r="B2172" s="44">
        <v>1</v>
      </c>
      <c r="C2172" s="45"/>
    </row>
    <row r="2173" spans="1:3">
      <c r="A2173" s="43" t="s">
        <v>2465</v>
      </c>
      <c r="B2173" s="44">
        <v>1</v>
      </c>
      <c r="C2173" s="45"/>
    </row>
    <row r="2174" spans="1:3">
      <c r="A2174" s="43" t="s">
        <v>2466</v>
      </c>
      <c r="B2174" s="44">
        <v>1</v>
      </c>
      <c r="C2174" s="45"/>
    </row>
    <row r="2175" spans="1:3">
      <c r="A2175" s="43" t="s">
        <v>2467</v>
      </c>
      <c r="B2175" s="44">
        <v>1</v>
      </c>
      <c r="C2175" s="45"/>
    </row>
    <row r="2176" spans="1:3">
      <c r="A2176" s="43" t="s">
        <v>2468</v>
      </c>
      <c r="B2176" s="44">
        <v>1</v>
      </c>
      <c r="C2176" s="45"/>
    </row>
    <row r="2177" spans="1:3">
      <c r="A2177" s="43" t="s">
        <v>2469</v>
      </c>
      <c r="B2177" s="44">
        <v>1</v>
      </c>
      <c r="C2177" s="45"/>
    </row>
    <row r="2178" spans="1:3">
      <c r="A2178" s="43" t="s">
        <v>2470</v>
      </c>
      <c r="B2178" s="44">
        <v>1</v>
      </c>
      <c r="C2178" s="45"/>
    </row>
    <row r="2179" spans="1:3">
      <c r="A2179" s="43" t="s">
        <v>2471</v>
      </c>
      <c r="B2179" s="44">
        <v>1</v>
      </c>
      <c r="C2179" s="45"/>
    </row>
    <row r="2180" spans="1:3">
      <c r="A2180" s="43" t="s">
        <v>2472</v>
      </c>
      <c r="B2180" s="44">
        <v>1</v>
      </c>
      <c r="C2180" s="45"/>
    </row>
    <row r="2181" spans="1:3">
      <c r="A2181" s="43" t="s">
        <v>2473</v>
      </c>
      <c r="B2181" s="44">
        <v>1</v>
      </c>
      <c r="C2181" s="45"/>
    </row>
    <row r="2182" spans="1:3">
      <c r="A2182" s="43" t="s">
        <v>2474</v>
      </c>
      <c r="B2182" s="44">
        <v>1</v>
      </c>
      <c r="C2182" s="45"/>
    </row>
    <row r="2183" spans="1:3">
      <c r="A2183" s="43" t="s">
        <v>2475</v>
      </c>
      <c r="B2183" s="44">
        <v>1</v>
      </c>
      <c r="C2183" s="45"/>
    </row>
    <row r="2184" spans="1:3">
      <c r="A2184" s="43" t="s">
        <v>2476</v>
      </c>
      <c r="B2184" s="44">
        <v>1</v>
      </c>
      <c r="C2184" s="45"/>
    </row>
    <row r="2185" spans="1:3">
      <c r="A2185" s="43" t="s">
        <v>2477</v>
      </c>
      <c r="B2185" s="44">
        <v>1</v>
      </c>
      <c r="C2185" s="45"/>
    </row>
    <row r="2186" spans="1:3">
      <c r="A2186" s="43" t="s">
        <v>2478</v>
      </c>
      <c r="B2186" s="44">
        <v>1</v>
      </c>
      <c r="C2186" s="45"/>
    </row>
    <row r="2187" spans="1:3">
      <c r="A2187" s="43" t="s">
        <v>2479</v>
      </c>
      <c r="B2187" s="44">
        <v>1</v>
      </c>
      <c r="C2187" s="45"/>
    </row>
    <row r="2188" spans="1:3">
      <c r="A2188" s="43" t="s">
        <v>2480</v>
      </c>
      <c r="B2188" s="44">
        <v>1</v>
      </c>
      <c r="C2188" s="45"/>
    </row>
    <row r="2189" spans="1:3">
      <c r="A2189" s="43" t="s">
        <v>2481</v>
      </c>
      <c r="B2189" s="44">
        <v>1</v>
      </c>
      <c r="C2189" s="45"/>
    </row>
    <row r="2190" spans="1:3">
      <c r="A2190" s="43" t="s">
        <v>2482</v>
      </c>
      <c r="B2190" s="44">
        <v>1</v>
      </c>
      <c r="C2190" s="45"/>
    </row>
    <row r="2191" spans="1:3">
      <c r="A2191" s="43" t="s">
        <v>2483</v>
      </c>
      <c r="B2191" s="44">
        <v>1</v>
      </c>
      <c r="C2191" s="45"/>
    </row>
    <row r="2192" spans="1:3">
      <c r="A2192" s="43" t="s">
        <v>2484</v>
      </c>
      <c r="B2192" s="44">
        <v>1</v>
      </c>
      <c r="C2192" s="45"/>
    </row>
    <row r="2193" spans="1:3">
      <c r="A2193" s="43" t="s">
        <v>2485</v>
      </c>
      <c r="B2193" s="44">
        <v>1</v>
      </c>
      <c r="C2193" s="45"/>
    </row>
    <row r="2194" spans="1:3">
      <c r="A2194" s="43" t="s">
        <v>2486</v>
      </c>
      <c r="B2194" s="44">
        <v>1</v>
      </c>
      <c r="C2194" s="45"/>
    </row>
    <row r="2195" spans="1:3">
      <c r="A2195" s="43" t="s">
        <v>2487</v>
      </c>
      <c r="B2195" s="44">
        <v>1</v>
      </c>
      <c r="C2195" s="45"/>
    </row>
    <row r="2196" spans="1:3">
      <c r="A2196" s="43" t="s">
        <v>2488</v>
      </c>
      <c r="B2196" s="44">
        <v>1</v>
      </c>
      <c r="C2196" s="45"/>
    </row>
    <row r="2197" spans="1:3">
      <c r="A2197" s="43" t="s">
        <v>2489</v>
      </c>
      <c r="B2197" s="44">
        <v>1</v>
      </c>
      <c r="C2197" s="45"/>
    </row>
    <row r="2198" spans="1:3">
      <c r="A2198" s="43" t="s">
        <v>2490</v>
      </c>
      <c r="B2198" s="44">
        <v>1</v>
      </c>
      <c r="C2198" s="45"/>
    </row>
    <row r="2199" spans="1:3">
      <c r="A2199" s="43" t="s">
        <v>2491</v>
      </c>
      <c r="B2199" s="44">
        <v>1</v>
      </c>
      <c r="C2199" s="45"/>
    </row>
    <row r="2200" spans="1:3">
      <c r="A2200" s="43" t="s">
        <v>2492</v>
      </c>
      <c r="B2200" s="44">
        <v>1</v>
      </c>
      <c r="C2200" s="45"/>
    </row>
    <row r="2201" spans="1:3">
      <c r="A2201" s="43" t="s">
        <v>2493</v>
      </c>
      <c r="B2201" s="44">
        <v>1</v>
      </c>
      <c r="C2201" s="45"/>
    </row>
    <row r="2202" spans="1:3">
      <c r="A2202" s="43" t="s">
        <v>2494</v>
      </c>
      <c r="B2202" s="44">
        <v>1</v>
      </c>
      <c r="C2202" s="45"/>
    </row>
    <row r="2203" spans="1:3">
      <c r="A2203" s="43" t="s">
        <v>2495</v>
      </c>
      <c r="B2203" s="44">
        <v>1</v>
      </c>
      <c r="C2203" s="45"/>
    </row>
    <row r="2204" spans="1:3">
      <c r="A2204" s="43" t="s">
        <v>2496</v>
      </c>
      <c r="B2204" s="44">
        <v>1</v>
      </c>
      <c r="C2204" s="45"/>
    </row>
    <row r="2205" spans="1:3">
      <c r="A2205" s="43" t="s">
        <v>2497</v>
      </c>
      <c r="B2205" s="44">
        <v>1</v>
      </c>
      <c r="C2205" s="45"/>
    </row>
    <row r="2206" spans="1:3">
      <c r="A2206" s="43" t="s">
        <v>2498</v>
      </c>
      <c r="B2206" s="44">
        <v>1</v>
      </c>
      <c r="C2206" s="45"/>
    </row>
    <row r="2207" spans="1:3">
      <c r="A2207" s="43" t="s">
        <v>2499</v>
      </c>
      <c r="B2207" s="44">
        <v>1</v>
      </c>
      <c r="C2207" s="45"/>
    </row>
    <row r="2208" spans="1:3">
      <c r="A2208" s="43" t="s">
        <v>2500</v>
      </c>
      <c r="B2208" s="44">
        <v>1</v>
      </c>
      <c r="C2208" s="45"/>
    </row>
    <row r="2209" spans="1:3">
      <c r="A2209" s="43" t="s">
        <v>2501</v>
      </c>
      <c r="B2209" s="44">
        <v>1</v>
      </c>
      <c r="C2209" s="45"/>
    </row>
    <row r="2210" spans="1:3">
      <c r="A2210" s="43" t="s">
        <v>2502</v>
      </c>
      <c r="B2210" s="44">
        <v>1</v>
      </c>
      <c r="C2210" s="45"/>
    </row>
    <row r="2211" spans="1:3">
      <c r="A2211" s="43" t="s">
        <v>2503</v>
      </c>
      <c r="B2211" s="44">
        <v>1</v>
      </c>
      <c r="C2211" s="45"/>
    </row>
    <row r="2212" spans="1:3">
      <c r="A2212" s="43" t="s">
        <v>2504</v>
      </c>
      <c r="B2212" s="44">
        <v>1</v>
      </c>
      <c r="C2212" s="45"/>
    </row>
    <row r="2213" spans="1:3">
      <c r="A2213" s="43" t="s">
        <v>2505</v>
      </c>
      <c r="B2213" s="44">
        <v>1</v>
      </c>
      <c r="C2213" s="45"/>
    </row>
    <row r="2214" spans="1:3">
      <c r="A2214" s="43" t="s">
        <v>2506</v>
      </c>
      <c r="B2214" s="44">
        <v>1</v>
      </c>
      <c r="C2214" s="45"/>
    </row>
    <row r="2215" spans="1:3">
      <c r="A2215" s="43" t="s">
        <v>2507</v>
      </c>
      <c r="B2215" s="44">
        <v>1</v>
      </c>
      <c r="C2215" s="45"/>
    </row>
    <row r="2216" spans="1:3">
      <c r="A2216" s="43" t="s">
        <v>2508</v>
      </c>
      <c r="B2216" s="44">
        <v>1</v>
      </c>
      <c r="C2216" s="45"/>
    </row>
    <row r="2217" spans="1:3">
      <c r="A2217" s="43" t="s">
        <v>2509</v>
      </c>
      <c r="B2217" s="44">
        <v>1</v>
      </c>
      <c r="C2217" s="45"/>
    </row>
    <row r="2218" spans="1:3">
      <c r="A2218" s="43" t="s">
        <v>2510</v>
      </c>
      <c r="B2218" s="44">
        <v>1</v>
      </c>
      <c r="C2218" s="45"/>
    </row>
    <row r="2219" spans="1:3">
      <c r="A2219" s="43" t="s">
        <v>2511</v>
      </c>
      <c r="B2219" s="44">
        <v>1</v>
      </c>
      <c r="C2219" s="45"/>
    </row>
    <row r="2220" spans="1:3">
      <c r="A2220" s="43" t="s">
        <v>2512</v>
      </c>
      <c r="B2220" s="44">
        <v>1</v>
      </c>
      <c r="C2220" s="45"/>
    </row>
    <row r="2221" spans="1:3">
      <c r="A2221" s="43" t="s">
        <v>2513</v>
      </c>
      <c r="B2221" s="44">
        <v>1</v>
      </c>
      <c r="C2221" s="45"/>
    </row>
    <row r="2222" spans="1:3">
      <c r="A2222" s="43" t="s">
        <v>2514</v>
      </c>
      <c r="B2222" s="44">
        <v>1</v>
      </c>
      <c r="C2222" s="45"/>
    </row>
    <row r="2223" spans="1:3">
      <c r="A2223" s="43" t="s">
        <v>2515</v>
      </c>
      <c r="B2223" s="44">
        <v>1</v>
      </c>
      <c r="C2223" s="45"/>
    </row>
    <row r="2224" spans="1:3">
      <c r="A2224" s="43" t="s">
        <v>2516</v>
      </c>
      <c r="B2224" s="44">
        <v>1</v>
      </c>
      <c r="C2224" s="45"/>
    </row>
    <row r="2225" spans="1:3">
      <c r="A2225" s="43" t="s">
        <v>2517</v>
      </c>
      <c r="B2225" s="44">
        <v>1</v>
      </c>
      <c r="C2225" s="45"/>
    </row>
    <row r="2226" spans="1:3">
      <c r="A2226" s="43" t="s">
        <v>2518</v>
      </c>
      <c r="B2226" s="44">
        <v>1</v>
      </c>
      <c r="C2226" s="45"/>
    </row>
    <row r="2227" spans="1:3">
      <c r="A2227" s="43" t="s">
        <v>2519</v>
      </c>
      <c r="B2227" s="44">
        <v>1</v>
      </c>
      <c r="C2227" s="45"/>
    </row>
    <row r="2228" spans="1:3">
      <c r="A2228" s="43" t="s">
        <v>2520</v>
      </c>
      <c r="B2228" s="44">
        <v>1</v>
      </c>
      <c r="C2228" s="45"/>
    </row>
    <row r="2229" spans="1:3">
      <c r="A2229" s="43" t="s">
        <v>2521</v>
      </c>
      <c r="B2229" s="44">
        <v>1</v>
      </c>
      <c r="C2229" s="45"/>
    </row>
    <row r="2230" spans="1:3">
      <c r="A2230" s="43" t="s">
        <v>2522</v>
      </c>
      <c r="B2230" s="44">
        <v>1</v>
      </c>
      <c r="C2230" s="45"/>
    </row>
    <row r="2231" spans="1:3">
      <c r="A2231" s="43" t="s">
        <v>2523</v>
      </c>
      <c r="B2231" s="44">
        <v>1</v>
      </c>
      <c r="C2231" s="45"/>
    </row>
    <row r="2232" spans="1:3">
      <c r="A2232" s="43" t="s">
        <v>2524</v>
      </c>
      <c r="B2232" s="44">
        <v>1</v>
      </c>
      <c r="C2232" s="45"/>
    </row>
    <row r="2233" spans="1:3">
      <c r="A2233" s="43" t="s">
        <v>2525</v>
      </c>
      <c r="B2233" s="44">
        <v>1</v>
      </c>
      <c r="C2233" s="45"/>
    </row>
    <row r="2234" spans="1:3">
      <c r="A2234" s="43" t="s">
        <v>2526</v>
      </c>
      <c r="B2234" s="44">
        <v>1</v>
      </c>
      <c r="C2234" s="45"/>
    </row>
    <row r="2235" spans="1:3">
      <c r="A2235" s="43" t="s">
        <v>2527</v>
      </c>
      <c r="B2235" s="44">
        <v>1</v>
      </c>
      <c r="C2235" s="45"/>
    </row>
    <row r="2236" spans="1:3">
      <c r="A2236" s="43" t="s">
        <v>2528</v>
      </c>
      <c r="B2236" s="44">
        <v>1</v>
      </c>
      <c r="C2236" s="45"/>
    </row>
    <row r="2237" spans="1:3">
      <c r="A2237" s="43" t="s">
        <v>2529</v>
      </c>
      <c r="B2237" s="44">
        <v>1</v>
      </c>
      <c r="C2237" s="45"/>
    </row>
    <row r="2238" spans="1:3">
      <c r="A2238" s="43" t="s">
        <v>2530</v>
      </c>
      <c r="B2238" s="44">
        <v>1</v>
      </c>
      <c r="C2238" s="45"/>
    </row>
    <row r="2239" spans="1:3">
      <c r="A2239" s="43" t="s">
        <v>2531</v>
      </c>
      <c r="B2239" s="44">
        <v>1</v>
      </c>
      <c r="C2239" s="45"/>
    </row>
    <row r="2240" spans="1:3">
      <c r="A2240" s="43" t="s">
        <v>2532</v>
      </c>
      <c r="B2240" s="44">
        <v>1</v>
      </c>
      <c r="C2240" s="45"/>
    </row>
    <row r="2241" spans="1:3">
      <c r="A2241" s="43" t="s">
        <v>2533</v>
      </c>
      <c r="B2241" s="44">
        <v>1</v>
      </c>
      <c r="C2241" s="45"/>
    </row>
    <row r="2242" spans="1:3">
      <c r="A2242" s="43" t="s">
        <v>2534</v>
      </c>
      <c r="B2242" s="44">
        <v>1</v>
      </c>
      <c r="C2242" s="45"/>
    </row>
    <row r="2243" spans="1:3">
      <c r="A2243" s="43" t="s">
        <v>2535</v>
      </c>
      <c r="B2243" s="44">
        <v>1</v>
      </c>
      <c r="C2243" s="45"/>
    </row>
    <row r="2244" spans="1:3">
      <c r="A2244" s="43" t="s">
        <v>2536</v>
      </c>
      <c r="B2244" s="44">
        <v>1</v>
      </c>
      <c r="C2244" s="45"/>
    </row>
    <row r="2245" spans="1:3">
      <c r="A2245" s="43" t="s">
        <v>2537</v>
      </c>
      <c r="B2245" s="44">
        <v>1</v>
      </c>
      <c r="C2245" s="45"/>
    </row>
    <row r="2246" spans="1:3">
      <c r="A2246" s="43" t="s">
        <v>2538</v>
      </c>
      <c r="B2246" s="44">
        <v>1</v>
      </c>
      <c r="C2246" s="45"/>
    </row>
    <row r="2247" spans="1:3">
      <c r="A2247" s="43" t="s">
        <v>2539</v>
      </c>
      <c r="B2247" s="44">
        <v>1</v>
      </c>
      <c r="C2247" s="45"/>
    </row>
    <row r="2248" spans="1:3">
      <c r="A2248" s="43" t="s">
        <v>2540</v>
      </c>
      <c r="B2248" s="44">
        <v>1</v>
      </c>
      <c r="C2248" s="45"/>
    </row>
    <row r="2249" spans="1:3">
      <c r="A2249" s="43" t="s">
        <v>2541</v>
      </c>
      <c r="B2249" s="44">
        <v>1</v>
      </c>
      <c r="C2249" s="45"/>
    </row>
    <row r="2250" spans="1:3">
      <c r="A2250" s="43" t="s">
        <v>2542</v>
      </c>
      <c r="B2250" s="44">
        <v>1</v>
      </c>
      <c r="C2250" s="45"/>
    </row>
    <row r="2251" spans="1:3">
      <c r="A2251" s="43" t="s">
        <v>2543</v>
      </c>
      <c r="B2251" s="44">
        <v>1</v>
      </c>
      <c r="C2251" s="45"/>
    </row>
    <row r="2252" spans="1:3">
      <c r="A2252" s="43" t="s">
        <v>2544</v>
      </c>
      <c r="B2252" s="44">
        <v>1</v>
      </c>
      <c r="C2252" s="45"/>
    </row>
    <row r="2253" spans="1:3">
      <c r="A2253" s="43" t="s">
        <v>2545</v>
      </c>
      <c r="B2253" s="44">
        <v>1</v>
      </c>
      <c r="C2253" s="45"/>
    </row>
    <row r="2254" spans="1:3">
      <c r="A2254" s="43" t="s">
        <v>2546</v>
      </c>
      <c r="B2254" s="44">
        <v>1</v>
      </c>
      <c r="C2254" s="45"/>
    </row>
    <row r="2255" spans="1:3">
      <c r="A2255" s="43" t="s">
        <v>2547</v>
      </c>
      <c r="B2255" s="44">
        <v>1</v>
      </c>
      <c r="C2255" s="45"/>
    </row>
    <row r="2256" spans="1:3">
      <c r="A2256" s="43" t="s">
        <v>2548</v>
      </c>
      <c r="B2256" s="44">
        <v>1</v>
      </c>
      <c r="C2256" s="45"/>
    </row>
    <row r="2257" spans="1:3">
      <c r="A2257" s="43" t="s">
        <v>2549</v>
      </c>
      <c r="B2257" s="44">
        <v>1</v>
      </c>
      <c r="C2257" s="45"/>
    </row>
    <row r="2258" spans="1:3">
      <c r="A2258" s="43" t="s">
        <v>2550</v>
      </c>
      <c r="B2258" s="44">
        <v>1</v>
      </c>
      <c r="C2258" s="45"/>
    </row>
    <row r="2259" spans="1:3">
      <c r="A2259" s="43" t="s">
        <v>2551</v>
      </c>
      <c r="B2259" s="44">
        <v>1</v>
      </c>
      <c r="C2259" s="45"/>
    </row>
    <row r="2260" spans="1:3">
      <c r="A2260" s="43" t="s">
        <v>2552</v>
      </c>
      <c r="B2260" s="44">
        <v>1</v>
      </c>
      <c r="C2260" s="45"/>
    </row>
    <row r="2261" spans="1:3">
      <c r="A2261" s="43" t="s">
        <v>2553</v>
      </c>
      <c r="B2261" s="44">
        <v>1</v>
      </c>
      <c r="C2261" s="45"/>
    </row>
    <row r="2262" spans="1:3">
      <c r="A2262" s="43" t="s">
        <v>2554</v>
      </c>
      <c r="B2262" s="44">
        <v>1</v>
      </c>
      <c r="C2262" s="45"/>
    </row>
    <row r="2263" spans="1:3">
      <c r="A2263" s="43" t="s">
        <v>2555</v>
      </c>
      <c r="B2263" s="44">
        <v>1</v>
      </c>
      <c r="C2263" s="45"/>
    </row>
    <row r="2264" spans="1:3">
      <c r="A2264" s="43" t="s">
        <v>2556</v>
      </c>
      <c r="B2264" s="44">
        <v>1</v>
      </c>
      <c r="C2264" s="45"/>
    </row>
    <row r="2265" spans="1:3">
      <c r="A2265" s="43" t="s">
        <v>2557</v>
      </c>
      <c r="B2265" s="44">
        <v>1</v>
      </c>
      <c r="C2265" s="45"/>
    </row>
    <row r="2266" spans="1:3">
      <c r="A2266" s="43" t="s">
        <v>2558</v>
      </c>
      <c r="B2266" s="44">
        <v>1</v>
      </c>
      <c r="C2266" s="45"/>
    </row>
    <row r="2267" spans="1:3">
      <c r="A2267" s="43" t="s">
        <v>2559</v>
      </c>
      <c r="B2267" s="44">
        <v>1</v>
      </c>
      <c r="C2267" s="45"/>
    </row>
    <row r="2268" spans="1:3">
      <c r="A2268" s="43" t="s">
        <v>2560</v>
      </c>
      <c r="B2268" s="44">
        <v>1</v>
      </c>
      <c r="C2268" s="45"/>
    </row>
    <row r="2269" spans="1:3">
      <c r="A2269" s="43" t="s">
        <v>2561</v>
      </c>
      <c r="B2269" s="44">
        <v>1</v>
      </c>
      <c r="C2269" s="45"/>
    </row>
    <row r="2270" spans="1:3">
      <c r="A2270" s="43" t="s">
        <v>2562</v>
      </c>
      <c r="B2270" s="44">
        <v>1</v>
      </c>
      <c r="C2270" s="45"/>
    </row>
    <row r="2271" spans="1:3">
      <c r="A2271" s="43" t="s">
        <v>2563</v>
      </c>
      <c r="B2271" s="44">
        <v>1</v>
      </c>
      <c r="C2271" s="45"/>
    </row>
    <row r="2272" spans="1:3">
      <c r="A2272" s="43" t="s">
        <v>2564</v>
      </c>
      <c r="B2272" s="44">
        <v>1</v>
      </c>
      <c r="C2272" s="45"/>
    </row>
    <row r="2273" spans="1:3">
      <c r="A2273" s="43" t="s">
        <v>2565</v>
      </c>
      <c r="B2273" s="44">
        <v>1</v>
      </c>
      <c r="C2273" s="45"/>
    </row>
    <row r="2274" spans="1:3">
      <c r="A2274" s="43" t="s">
        <v>2566</v>
      </c>
      <c r="B2274" s="44">
        <v>1</v>
      </c>
      <c r="C2274" s="45"/>
    </row>
    <row r="2275" spans="1:3">
      <c r="A2275" s="43" t="s">
        <v>2567</v>
      </c>
      <c r="B2275" s="44">
        <v>1</v>
      </c>
      <c r="C2275" s="45"/>
    </row>
    <row r="2276" spans="1:3">
      <c r="A2276" s="43" t="s">
        <v>2568</v>
      </c>
      <c r="B2276" s="44">
        <v>1</v>
      </c>
      <c r="C2276" s="45"/>
    </row>
    <row r="2277" spans="1:3">
      <c r="A2277" s="43" t="s">
        <v>2569</v>
      </c>
      <c r="B2277" s="44">
        <v>1</v>
      </c>
      <c r="C2277" s="45"/>
    </row>
    <row r="2278" spans="1:3">
      <c r="A2278" s="43" t="s">
        <v>2570</v>
      </c>
      <c r="B2278" s="44">
        <v>1</v>
      </c>
      <c r="C2278" s="45"/>
    </row>
    <row r="2279" spans="1:3">
      <c r="A2279" s="43" t="s">
        <v>2571</v>
      </c>
      <c r="B2279" s="44">
        <v>1</v>
      </c>
      <c r="C2279" s="45"/>
    </row>
    <row r="2280" spans="1:3">
      <c r="A2280" s="43" t="s">
        <v>2572</v>
      </c>
      <c r="B2280" s="44">
        <v>1</v>
      </c>
      <c r="C2280" s="45"/>
    </row>
    <row r="2281" spans="1:3">
      <c r="A2281" s="43" t="s">
        <v>2573</v>
      </c>
      <c r="B2281" s="44">
        <v>1</v>
      </c>
      <c r="C2281" s="45"/>
    </row>
    <row r="2282" spans="1:3">
      <c r="A2282" s="43" t="s">
        <v>2574</v>
      </c>
      <c r="B2282" s="44">
        <v>1</v>
      </c>
      <c r="C2282" s="45"/>
    </row>
    <row r="2283" spans="1:3">
      <c r="A2283" s="43" t="s">
        <v>2575</v>
      </c>
      <c r="B2283" s="44">
        <v>1</v>
      </c>
      <c r="C2283" s="45"/>
    </row>
    <row r="2284" spans="1:3">
      <c r="A2284" s="43" t="s">
        <v>2576</v>
      </c>
      <c r="B2284" s="44">
        <v>1</v>
      </c>
      <c r="C2284" s="45"/>
    </row>
    <row r="2285" spans="1:3">
      <c r="A2285" s="43" t="s">
        <v>2577</v>
      </c>
      <c r="B2285" s="44">
        <v>1</v>
      </c>
      <c r="C2285" s="45"/>
    </row>
    <row r="2286" spans="1:3">
      <c r="A2286" s="43" t="s">
        <v>2578</v>
      </c>
      <c r="B2286" s="44">
        <v>1</v>
      </c>
      <c r="C2286" s="45"/>
    </row>
    <row r="2287" spans="1:3">
      <c r="A2287" s="43" t="s">
        <v>2579</v>
      </c>
      <c r="B2287" s="44">
        <v>1</v>
      </c>
      <c r="C2287" s="45"/>
    </row>
    <row r="2288" spans="1:3">
      <c r="A2288" s="43" t="s">
        <v>2580</v>
      </c>
      <c r="B2288" s="44">
        <v>1</v>
      </c>
      <c r="C2288" s="45"/>
    </row>
    <row r="2289" spans="1:3">
      <c r="A2289" s="43" t="s">
        <v>2581</v>
      </c>
      <c r="B2289" s="44">
        <v>1</v>
      </c>
      <c r="C2289" s="45"/>
    </row>
    <row r="2290" spans="1:3">
      <c r="A2290" s="43" t="s">
        <v>2582</v>
      </c>
      <c r="B2290" s="44">
        <v>1</v>
      </c>
      <c r="C2290" s="45"/>
    </row>
    <row r="2291" spans="1:3">
      <c r="A2291" s="43" t="s">
        <v>2583</v>
      </c>
      <c r="B2291" s="44">
        <v>1</v>
      </c>
      <c r="C2291" s="45"/>
    </row>
    <row r="2292" spans="1:3">
      <c r="A2292" s="43" t="s">
        <v>2584</v>
      </c>
      <c r="B2292" s="44">
        <v>1</v>
      </c>
      <c r="C2292" s="45"/>
    </row>
    <row r="2293" spans="1:3">
      <c r="A2293" s="43" t="s">
        <v>2585</v>
      </c>
      <c r="B2293" s="44">
        <v>1</v>
      </c>
      <c r="C2293" s="45"/>
    </row>
    <row r="2294" spans="1:3">
      <c r="A2294" s="43" t="s">
        <v>2586</v>
      </c>
      <c r="B2294" s="44">
        <v>1</v>
      </c>
      <c r="C2294" s="45"/>
    </row>
    <row r="2295" spans="1:3">
      <c r="A2295" s="43" t="s">
        <v>2587</v>
      </c>
      <c r="B2295" s="44">
        <v>1</v>
      </c>
      <c r="C2295" s="45"/>
    </row>
    <row r="2296" spans="1:3">
      <c r="A2296" s="43" t="s">
        <v>2588</v>
      </c>
      <c r="B2296" s="44">
        <v>1</v>
      </c>
      <c r="C2296" s="45"/>
    </row>
    <row r="2297" spans="1:3">
      <c r="A2297" s="43" t="s">
        <v>2589</v>
      </c>
      <c r="B2297" s="44">
        <v>1</v>
      </c>
      <c r="C2297" s="45"/>
    </row>
    <row r="2298" spans="1:3">
      <c r="A2298" s="43" t="s">
        <v>2590</v>
      </c>
      <c r="B2298" s="44">
        <v>1</v>
      </c>
      <c r="C2298" s="45"/>
    </row>
    <row r="2299" spans="1:3">
      <c r="A2299" s="43" t="s">
        <v>2591</v>
      </c>
      <c r="B2299" s="44">
        <v>1</v>
      </c>
      <c r="C2299" s="45"/>
    </row>
    <row r="2300" spans="1:3">
      <c r="A2300" s="43" t="s">
        <v>2592</v>
      </c>
      <c r="B2300" s="44">
        <v>1</v>
      </c>
      <c r="C2300" s="45"/>
    </row>
    <row r="2301" spans="1:3">
      <c r="A2301" s="43" t="s">
        <v>2593</v>
      </c>
      <c r="B2301" s="44">
        <v>1</v>
      </c>
      <c r="C2301" s="45"/>
    </row>
    <row r="2302" spans="1:3">
      <c r="A2302" s="43" t="s">
        <v>2594</v>
      </c>
      <c r="B2302" s="44">
        <v>1</v>
      </c>
      <c r="C2302" s="45"/>
    </row>
    <row r="2303" spans="1:3">
      <c r="A2303" s="43" t="s">
        <v>2595</v>
      </c>
      <c r="B2303" s="44">
        <v>1</v>
      </c>
      <c r="C2303" s="45"/>
    </row>
    <row r="2304" spans="1:3">
      <c r="A2304" s="43" t="s">
        <v>2596</v>
      </c>
      <c r="B2304" s="44">
        <v>1</v>
      </c>
      <c r="C2304" s="45"/>
    </row>
    <row r="2305" spans="1:3">
      <c r="A2305" s="43" t="s">
        <v>2597</v>
      </c>
      <c r="B2305" s="44">
        <v>1</v>
      </c>
      <c r="C2305" s="45"/>
    </row>
    <row r="2306" spans="1:3">
      <c r="A2306" s="43" t="s">
        <v>2598</v>
      </c>
      <c r="B2306" s="44">
        <v>1</v>
      </c>
      <c r="C2306" s="45"/>
    </row>
    <row r="2307" spans="1:3">
      <c r="A2307" s="43" t="s">
        <v>2599</v>
      </c>
      <c r="B2307" s="44">
        <v>1</v>
      </c>
      <c r="C2307" s="45"/>
    </row>
    <row r="2308" spans="1:3">
      <c r="A2308" s="43" t="s">
        <v>2600</v>
      </c>
      <c r="B2308" s="44">
        <v>1</v>
      </c>
      <c r="C2308" s="45"/>
    </row>
    <row r="2309" spans="1:3">
      <c r="A2309" s="43" t="s">
        <v>2601</v>
      </c>
      <c r="B2309" s="44">
        <v>1</v>
      </c>
      <c r="C2309" s="45"/>
    </row>
    <row r="2310" spans="1:3">
      <c r="A2310" s="43" t="s">
        <v>2602</v>
      </c>
      <c r="B2310" s="44">
        <v>1</v>
      </c>
      <c r="C2310" s="45"/>
    </row>
    <row r="2311" spans="1:3">
      <c r="A2311" s="43" t="s">
        <v>2603</v>
      </c>
      <c r="B2311" s="44">
        <v>1</v>
      </c>
      <c r="C2311" s="45"/>
    </row>
    <row r="2312" spans="1:3">
      <c r="A2312" s="43" t="s">
        <v>2604</v>
      </c>
      <c r="B2312" s="44">
        <v>1</v>
      </c>
      <c r="C2312" s="45"/>
    </row>
    <row r="2313" spans="1:3">
      <c r="A2313" s="43" t="s">
        <v>2605</v>
      </c>
      <c r="B2313" s="44">
        <v>1</v>
      </c>
      <c r="C2313" s="45"/>
    </row>
    <row r="2314" spans="1:3">
      <c r="A2314" s="43" t="s">
        <v>2606</v>
      </c>
      <c r="B2314" s="44">
        <v>1</v>
      </c>
      <c r="C2314" s="45"/>
    </row>
    <row r="2315" spans="1:3">
      <c r="A2315" s="43" t="s">
        <v>2607</v>
      </c>
      <c r="B2315" s="44">
        <v>1</v>
      </c>
      <c r="C2315" s="45"/>
    </row>
    <row r="2316" spans="1:3">
      <c r="A2316" s="43" t="s">
        <v>2608</v>
      </c>
      <c r="B2316" s="44">
        <v>1</v>
      </c>
      <c r="C2316" s="45"/>
    </row>
    <row r="2317" spans="1:3">
      <c r="A2317" s="43" t="s">
        <v>2609</v>
      </c>
      <c r="B2317" s="44">
        <v>1</v>
      </c>
      <c r="C2317" s="45"/>
    </row>
    <row r="2318" spans="1:3">
      <c r="A2318" s="43" t="s">
        <v>2610</v>
      </c>
      <c r="B2318" s="44">
        <v>1</v>
      </c>
      <c r="C2318" s="45"/>
    </row>
    <row r="2319" spans="1:3">
      <c r="A2319" s="43" t="s">
        <v>2611</v>
      </c>
      <c r="B2319" s="44">
        <v>1</v>
      </c>
      <c r="C2319" s="45"/>
    </row>
    <row r="2320" spans="1:3">
      <c r="A2320" s="43" t="s">
        <v>2612</v>
      </c>
      <c r="B2320" s="44">
        <v>1</v>
      </c>
      <c r="C2320" s="45"/>
    </row>
    <row r="2321" spans="1:3">
      <c r="A2321" s="43" t="s">
        <v>2613</v>
      </c>
      <c r="B2321" s="44">
        <v>1</v>
      </c>
      <c r="C2321" s="45"/>
    </row>
    <row r="2322" spans="1:3">
      <c r="A2322" s="43" t="s">
        <v>2614</v>
      </c>
      <c r="B2322" s="44">
        <v>1</v>
      </c>
      <c r="C2322" s="45"/>
    </row>
    <row r="2323" spans="1:3">
      <c r="A2323" s="43" t="s">
        <v>2615</v>
      </c>
      <c r="B2323" s="44">
        <v>1</v>
      </c>
      <c r="C2323" s="45"/>
    </row>
    <row r="2324" spans="1:3">
      <c r="A2324" s="43" t="s">
        <v>2616</v>
      </c>
      <c r="B2324" s="44">
        <v>1</v>
      </c>
      <c r="C2324" s="45"/>
    </row>
    <row r="2325" spans="1:3">
      <c r="A2325" s="43" t="s">
        <v>2617</v>
      </c>
      <c r="B2325" s="44">
        <v>1</v>
      </c>
      <c r="C2325" s="45"/>
    </row>
    <row r="2326" spans="1:3">
      <c r="A2326" s="43" t="s">
        <v>2618</v>
      </c>
      <c r="B2326" s="44">
        <v>1</v>
      </c>
      <c r="C2326" s="45"/>
    </row>
    <row r="2327" spans="1:3">
      <c r="A2327" s="43" t="s">
        <v>2619</v>
      </c>
      <c r="B2327" s="44">
        <v>1</v>
      </c>
      <c r="C2327" s="45"/>
    </row>
    <row r="2328" spans="1:3">
      <c r="A2328" s="43" t="s">
        <v>2620</v>
      </c>
      <c r="B2328" s="44">
        <v>1</v>
      </c>
      <c r="C2328" s="45"/>
    </row>
    <row r="2329" spans="1:3">
      <c r="A2329" s="43" t="s">
        <v>2621</v>
      </c>
      <c r="B2329" s="44">
        <v>1</v>
      </c>
      <c r="C2329" s="45"/>
    </row>
    <row r="2330" spans="1:3">
      <c r="A2330" s="43" t="s">
        <v>2622</v>
      </c>
      <c r="B2330" s="44">
        <v>1</v>
      </c>
      <c r="C2330" s="45"/>
    </row>
    <row r="2331" spans="1:3">
      <c r="A2331" s="43" t="s">
        <v>2623</v>
      </c>
      <c r="B2331" s="44">
        <v>1</v>
      </c>
      <c r="C2331" s="45"/>
    </row>
    <row r="2332" spans="1:3">
      <c r="A2332" s="43" t="s">
        <v>2624</v>
      </c>
      <c r="B2332" s="44">
        <v>1</v>
      </c>
      <c r="C2332" s="45"/>
    </row>
    <row r="2333" spans="1:3">
      <c r="A2333" s="43" t="s">
        <v>2625</v>
      </c>
      <c r="B2333" s="44">
        <v>1</v>
      </c>
      <c r="C2333" s="45"/>
    </row>
    <row r="2334" spans="1:3">
      <c r="A2334" s="43" t="s">
        <v>2626</v>
      </c>
      <c r="B2334" s="44">
        <v>1</v>
      </c>
      <c r="C2334" s="45"/>
    </row>
    <row r="2335" spans="1:3">
      <c r="A2335" s="43" t="s">
        <v>2627</v>
      </c>
      <c r="B2335" s="44">
        <v>1</v>
      </c>
      <c r="C2335" s="45"/>
    </row>
    <row r="2336" spans="1:3">
      <c r="A2336" s="43" t="s">
        <v>2628</v>
      </c>
      <c r="B2336" s="44">
        <v>1</v>
      </c>
      <c r="C2336" s="45"/>
    </row>
    <row r="2337" spans="1:3">
      <c r="A2337" s="43" t="s">
        <v>2629</v>
      </c>
      <c r="B2337" s="44">
        <v>1</v>
      </c>
      <c r="C2337" s="45"/>
    </row>
    <row r="2338" spans="1:3">
      <c r="A2338" s="43" t="s">
        <v>2630</v>
      </c>
      <c r="B2338" s="44">
        <v>1</v>
      </c>
      <c r="C2338" s="45"/>
    </row>
    <row r="2339" spans="1:3">
      <c r="A2339" s="43" t="s">
        <v>2631</v>
      </c>
      <c r="B2339" s="44">
        <v>1</v>
      </c>
      <c r="C2339" s="45"/>
    </row>
    <row r="2340" spans="1:3">
      <c r="A2340" s="43" t="s">
        <v>2632</v>
      </c>
      <c r="B2340" s="44">
        <v>1</v>
      </c>
      <c r="C2340" s="45"/>
    </row>
    <row r="2341" spans="1:3">
      <c r="A2341" s="43" t="s">
        <v>2633</v>
      </c>
      <c r="B2341" s="44">
        <v>1</v>
      </c>
      <c r="C2341" s="45"/>
    </row>
    <row r="2342" spans="1:3">
      <c r="A2342" s="43" t="s">
        <v>2634</v>
      </c>
      <c r="B2342" s="44">
        <v>1</v>
      </c>
      <c r="C2342" s="45"/>
    </row>
    <row r="2343" spans="1:3">
      <c r="A2343" s="43" t="s">
        <v>2635</v>
      </c>
      <c r="B2343" s="44">
        <v>1</v>
      </c>
      <c r="C2343" s="45"/>
    </row>
    <row r="2344" spans="1:3">
      <c r="A2344" s="43" t="s">
        <v>2636</v>
      </c>
      <c r="B2344" s="44">
        <v>1</v>
      </c>
      <c r="C2344" s="45"/>
    </row>
    <row r="2345" spans="1:3">
      <c r="A2345" s="43" t="s">
        <v>2637</v>
      </c>
      <c r="B2345" s="44">
        <v>1</v>
      </c>
      <c r="C2345" s="45"/>
    </row>
    <row r="2346" spans="1:3">
      <c r="A2346" s="43" t="s">
        <v>2638</v>
      </c>
      <c r="B2346" s="44">
        <v>1</v>
      </c>
      <c r="C2346" s="45"/>
    </row>
    <row r="2347" spans="1:3">
      <c r="A2347" s="43" t="s">
        <v>2639</v>
      </c>
      <c r="B2347" s="44">
        <v>1</v>
      </c>
      <c r="C2347" s="45"/>
    </row>
    <row r="2348" spans="1:3">
      <c r="A2348" s="43" t="s">
        <v>2640</v>
      </c>
      <c r="B2348" s="44">
        <v>1</v>
      </c>
      <c r="C2348" s="45"/>
    </row>
    <row r="2349" spans="1:3">
      <c r="A2349" s="43" t="s">
        <v>2641</v>
      </c>
      <c r="B2349" s="44">
        <v>1</v>
      </c>
      <c r="C2349" s="45"/>
    </row>
    <row r="2350" spans="1:3">
      <c r="A2350" s="43" t="s">
        <v>2642</v>
      </c>
      <c r="B2350" s="44">
        <v>1</v>
      </c>
      <c r="C2350" s="45"/>
    </row>
    <row r="2351" spans="1:3">
      <c r="A2351" s="43" t="s">
        <v>2643</v>
      </c>
      <c r="B2351" s="44">
        <v>1</v>
      </c>
      <c r="C2351" s="45"/>
    </row>
    <row r="2352" spans="1:3">
      <c r="A2352" s="43" t="s">
        <v>2644</v>
      </c>
      <c r="B2352" s="44">
        <v>1</v>
      </c>
      <c r="C2352" s="45"/>
    </row>
    <row r="2353" spans="1:3">
      <c r="A2353" s="43" t="s">
        <v>2645</v>
      </c>
      <c r="B2353" s="44">
        <v>1</v>
      </c>
      <c r="C2353" s="45"/>
    </row>
    <row r="2354" spans="1:3">
      <c r="A2354" s="43" t="s">
        <v>2646</v>
      </c>
      <c r="B2354" s="44">
        <v>1</v>
      </c>
      <c r="C2354" s="45"/>
    </row>
    <row r="2355" spans="1:3">
      <c r="A2355" s="43" t="s">
        <v>2647</v>
      </c>
      <c r="B2355" s="44">
        <v>1</v>
      </c>
      <c r="C2355" s="45"/>
    </row>
    <row r="2356" spans="1:3">
      <c r="A2356" s="43" t="s">
        <v>2648</v>
      </c>
      <c r="B2356" s="44">
        <v>1</v>
      </c>
      <c r="C2356" s="45"/>
    </row>
    <row r="2357" spans="1:3">
      <c r="A2357" s="43" t="s">
        <v>2649</v>
      </c>
      <c r="B2357" s="44">
        <v>1</v>
      </c>
      <c r="C2357" s="45"/>
    </row>
    <row r="2358" spans="1:3">
      <c r="A2358" s="43" t="s">
        <v>2650</v>
      </c>
      <c r="B2358" s="44">
        <v>1</v>
      </c>
      <c r="C2358" s="45"/>
    </row>
    <row r="2359" spans="1:3">
      <c r="A2359" s="43" t="s">
        <v>2651</v>
      </c>
      <c r="B2359" s="44">
        <v>1</v>
      </c>
      <c r="C2359" s="45"/>
    </row>
    <row r="2360" spans="1:3">
      <c r="A2360" s="43" t="s">
        <v>2652</v>
      </c>
      <c r="B2360" s="44">
        <v>1</v>
      </c>
      <c r="C2360" s="45"/>
    </row>
    <row r="2361" spans="1:3">
      <c r="A2361" s="43" t="s">
        <v>2653</v>
      </c>
      <c r="B2361" s="44">
        <v>1</v>
      </c>
      <c r="C2361" s="45"/>
    </row>
    <row r="2362" spans="1:3">
      <c r="A2362" s="43" t="s">
        <v>2654</v>
      </c>
      <c r="B2362" s="44">
        <v>1</v>
      </c>
      <c r="C2362" s="45"/>
    </row>
    <row r="2363" spans="1:3">
      <c r="A2363" s="43" t="s">
        <v>2655</v>
      </c>
      <c r="B2363" s="44">
        <v>1</v>
      </c>
      <c r="C2363" s="45"/>
    </row>
    <row r="2364" spans="1:3">
      <c r="A2364" s="43" t="s">
        <v>2656</v>
      </c>
      <c r="B2364" s="44">
        <v>1</v>
      </c>
      <c r="C2364" s="45"/>
    </row>
    <row r="2365" spans="1:3">
      <c r="A2365" s="43" t="s">
        <v>2657</v>
      </c>
      <c r="B2365" s="44">
        <v>1</v>
      </c>
      <c r="C2365" s="45"/>
    </row>
    <row r="2366" spans="1:3">
      <c r="A2366" s="43" t="s">
        <v>2658</v>
      </c>
      <c r="B2366" s="44">
        <v>1</v>
      </c>
      <c r="C2366" s="45"/>
    </row>
    <row r="2367" spans="1:3">
      <c r="A2367" s="43" t="s">
        <v>2659</v>
      </c>
      <c r="B2367" s="44">
        <v>1</v>
      </c>
      <c r="C2367" s="45"/>
    </row>
    <row r="2368" spans="1:3">
      <c r="A2368" s="43" t="s">
        <v>2660</v>
      </c>
      <c r="B2368" s="44">
        <v>1</v>
      </c>
      <c r="C2368" s="45"/>
    </row>
    <row r="2369" spans="1:3">
      <c r="A2369" s="43" t="s">
        <v>2661</v>
      </c>
      <c r="B2369" s="44">
        <v>1</v>
      </c>
      <c r="C2369" s="45"/>
    </row>
    <row r="2370" spans="1:3">
      <c r="A2370" s="43" t="s">
        <v>2662</v>
      </c>
      <c r="B2370" s="44">
        <v>1</v>
      </c>
      <c r="C2370" s="45"/>
    </row>
    <row r="2371" spans="1:3">
      <c r="A2371" s="43" t="s">
        <v>2663</v>
      </c>
      <c r="B2371" s="44">
        <v>1</v>
      </c>
      <c r="C2371" s="45"/>
    </row>
    <row r="2372" spans="1:3">
      <c r="A2372" s="43" t="s">
        <v>2664</v>
      </c>
      <c r="B2372" s="44">
        <v>1</v>
      </c>
      <c r="C2372" s="45"/>
    </row>
    <row r="2373" spans="1:3">
      <c r="A2373" s="43" t="s">
        <v>2665</v>
      </c>
      <c r="B2373" s="44">
        <v>1</v>
      </c>
      <c r="C2373" s="45"/>
    </row>
    <row r="2374" spans="1:3">
      <c r="A2374" s="43" t="s">
        <v>2666</v>
      </c>
      <c r="B2374" s="44">
        <v>1</v>
      </c>
      <c r="C2374" s="45"/>
    </row>
    <row r="2375" spans="1:3">
      <c r="A2375" s="43" t="s">
        <v>2667</v>
      </c>
      <c r="B2375" s="44">
        <v>1</v>
      </c>
      <c r="C2375" s="45"/>
    </row>
    <row r="2376" spans="1:3">
      <c r="A2376" s="43" t="s">
        <v>2668</v>
      </c>
      <c r="B2376" s="44">
        <v>1</v>
      </c>
      <c r="C2376" s="45"/>
    </row>
    <row r="2377" spans="1:3">
      <c r="A2377" s="43" t="s">
        <v>2669</v>
      </c>
      <c r="B2377" s="44">
        <v>1</v>
      </c>
      <c r="C2377" s="45"/>
    </row>
    <row r="2378" spans="1:3">
      <c r="A2378" s="43" t="s">
        <v>2670</v>
      </c>
      <c r="B2378" s="44">
        <v>1</v>
      </c>
      <c r="C2378" s="45"/>
    </row>
    <row r="2379" spans="1:3">
      <c r="A2379" s="43" t="s">
        <v>2671</v>
      </c>
      <c r="B2379" s="44">
        <v>1</v>
      </c>
      <c r="C2379" s="45"/>
    </row>
    <row r="2380" spans="1:3">
      <c r="A2380" s="43" t="s">
        <v>2672</v>
      </c>
      <c r="B2380" s="44">
        <v>1</v>
      </c>
      <c r="C2380" s="45"/>
    </row>
    <row r="2381" spans="1:3">
      <c r="A2381" s="43" t="s">
        <v>2673</v>
      </c>
      <c r="B2381" s="44">
        <v>1</v>
      </c>
      <c r="C2381" s="45"/>
    </row>
    <row r="2382" spans="1:3">
      <c r="A2382" s="43" t="s">
        <v>2674</v>
      </c>
      <c r="B2382" s="44">
        <v>1</v>
      </c>
      <c r="C2382" s="45"/>
    </row>
    <row r="2383" spans="1:3">
      <c r="A2383" s="43" t="s">
        <v>2675</v>
      </c>
      <c r="B2383" s="44">
        <v>1</v>
      </c>
      <c r="C2383" s="45"/>
    </row>
    <row r="2384" spans="1:3">
      <c r="A2384" s="43" t="s">
        <v>2676</v>
      </c>
      <c r="B2384" s="44">
        <v>1</v>
      </c>
      <c r="C2384" s="45"/>
    </row>
    <row r="2385" spans="1:3">
      <c r="A2385" s="43" t="s">
        <v>2677</v>
      </c>
      <c r="B2385" s="44">
        <v>1</v>
      </c>
      <c r="C2385" s="45"/>
    </row>
    <row r="2386" spans="1:3">
      <c r="A2386" s="43" t="s">
        <v>2678</v>
      </c>
      <c r="B2386" s="44">
        <v>1</v>
      </c>
      <c r="C2386" s="45"/>
    </row>
    <row r="2387" spans="1:3">
      <c r="A2387" s="43" t="s">
        <v>2679</v>
      </c>
      <c r="B2387" s="44">
        <v>1</v>
      </c>
      <c r="C2387" s="45"/>
    </row>
    <row r="2388" spans="1:3">
      <c r="A2388" s="43" t="s">
        <v>2680</v>
      </c>
      <c r="B2388" s="44">
        <v>1</v>
      </c>
      <c r="C2388" s="45"/>
    </row>
    <row r="2389" spans="1:3">
      <c r="A2389" s="43" t="s">
        <v>2681</v>
      </c>
      <c r="B2389" s="44">
        <v>1</v>
      </c>
      <c r="C2389" s="45"/>
    </row>
    <row r="2390" spans="1:3">
      <c r="A2390" s="43" t="s">
        <v>2682</v>
      </c>
      <c r="B2390" s="44">
        <v>1</v>
      </c>
      <c r="C2390" s="45"/>
    </row>
    <row r="2391" spans="1:3">
      <c r="A2391" s="43" t="s">
        <v>2683</v>
      </c>
      <c r="B2391" s="44">
        <v>1</v>
      </c>
      <c r="C2391" s="45"/>
    </row>
    <row r="2392" spans="1:3">
      <c r="A2392" s="43" t="s">
        <v>2684</v>
      </c>
      <c r="B2392" s="44">
        <v>1</v>
      </c>
      <c r="C2392" s="45"/>
    </row>
    <row r="2393" spans="1:3">
      <c r="A2393" s="43" t="s">
        <v>2685</v>
      </c>
      <c r="B2393" s="44">
        <v>1</v>
      </c>
      <c r="C2393" s="45"/>
    </row>
    <row r="2394" spans="1:3">
      <c r="A2394" s="43" t="s">
        <v>2686</v>
      </c>
      <c r="B2394" s="44">
        <v>1</v>
      </c>
      <c r="C2394" s="45"/>
    </row>
    <row r="2395" spans="1:3">
      <c r="A2395" s="43" t="s">
        <v>2687</v>
      </c>
      <c r="B2395" s="44">
        <v>1</v>
      </c>
      <c r="C2395" s="45"/>
    </row>
    <row r="2396" spans="1:3">
      <c r="A2396" s="43" t="s">
        <v>2688</v>
      </c>
      <c r="B2396" s="44">
        <v>1</v>
      </c>
      <c r="C2396" s="45"/>
    </row>
    <row r="2397" spans="1:3">
      <c r="A2397" s="43" t="s">
        <v>2689</v>
      </c>
      <c r="B2397" s="44">
        <v>1</v>
      </c>
      <c r="C2397" s="45"/>
    </row>
    <row r="2398" spans="1:3">
      <c r="A2398" s="43" t="s">
        <v>2690</v>
      </c>
      <c r="B2398" s="44">
        <v>1</v>
      </c>
      <c r="C2398" s="45"/>
    </row>
    <row r="2399" spans="1:3">
      <c r="A2399" s="43" t="s">
        <v>2691</v>
      </c>
      <c r="B2399" s="44">
        <v>1</v>
      </c>
      <c r="C2399" s="45"/>
    </row>
    <row r="2400" spans="1:3">
      <c r="A2400" s="43" t="s">
        <v>2692</v>
      </c>
      <c r="B2400" s="44">
        <v>1</v>
      </c>
      <c r="C2400" s="45"/>
    </row>
    <row r="2401" spans="1:3">
      <c r="A2401" s="43" t="s">
        <v>2693</v>
      </c>
      <c r="B2401" s="44">
        <v>1</v>
      </c>
      <c r="C2401" s="45"/>
    </row>
    <row r="2402" spans="1:3">
      <c r="A2402" s="43" t="s">
        <v>2694</v>
      </c>
      <c r="B2402" s="44">
        <v>1</v>
      </c>
      <c r="C2402" s="45"/>
    </row>
    <row r="2403" spans="1:3">
      <c r="A2403" s="43" t="s">
        <v>2695</v>
      </c>
      <c r="B2403" s="44">
        <v>1</v>
      </c>
      <c r="C2403" s="45"/>
    </row>
    <row r="2404" spans="1:3">
      <c r="A2404" s="43" t="s">
        <v>2696</v>
      </c>
      <c r="B2404" s="44">
        <v>1</v>
      </c>
      <c r="C2404" s="45"/>
    </row>
    <row r="2405" spans="1:3">
      <c r="A2405" s="43" t="s">
        <v>2697</v>
      </c>
      <c r="B2405" s="44">
        <v>1</v>
      </c>
      <c r="C2405" s="45"/>
    </row>
    <row r="2406" spans="1:3">
      <c r="A2406" s="43" t="s">
        <v>2698</v>
      </c>
      <c r="B2406" s="44">
        <v>1</v>
      </c>
      <c r="C2406" s="45"/>
    </row>
    <row r="2407" spans="1:3">
      <c r="A2407" s="43" t="s">
        <v>2699</v>
      </c>
      <c r="B2407" s="44">
        <v>1</v>
      </c>
      <c r="C2407" s="45"/>
    </row>
    <row r="2408" spans="1:3">
      <c r="A2408" s="43" t="s">
        <v>2700</v>
      </c>
      <c r="B2408" s="44">
        <v>1</v>
      </c>
      <c r="C2408" s="45"/>
    </row>
    <row r="2409" spans="1:3">
      <c r="A2409" s="43" t="s">
        <v>2701</v>
      </c>
      <c r="B2409" s="44">
        <v>1</v>
      </c>
      <c r="C2409" s="45"/>
    </row>
    <row r="2410" spans="1:3">
      <c r="A2410" s="43" t="s">
        <v>2702</v>
      </c>
      <c r="B2410" s="44">
        <v>1</v>
      </c>
      <c r="C2410" s="45"/>
    </row>
    <row r="2411" spans="1:3">
      <c r="A2411" s="43" t="s">
        <v>2703</v>
      </c>
      <c r="B2411" s="44">
        <v>1</v>
      </c>
      <c r="C2411" s="45"/>
    </row>
    <row r="2412" spans="1:3">
      <c r="A2412" s="43" t="s">
        <v>2704</v>
      </c>
      <c r="B2412" s="44">
        <v>1</v>
      </c>
      <c r="C2412" s="45"/>
    </row>
    <row r="2413" spans="1:3">
      <c r="A2413" s="43" t="s">
        <v>2705</v>
      </c>
      <c r="B2413" s="44">
        <v>1</v>
      </c>
      <c r="C2413" s="45"/>
    </row>
    <row r="2414" spans="1:3">
      <c r="A2414" s="43" t="s">
        <v>2706</v>
      </c>
      <c r="B2414" s="44">
        <v>1</v>
      </c>
      <c r="C2414" s="45"/>
    </row>
    <row r="2415" spans="1:3">
      <c r="A2415" s="43" t="s">
        <v>2707</v>
      </c>
      <c r="B2415" s="44">
        <v>1</v>
      </c>
      <c r="C2415" s="45"/>
    </row>
    <row r="2416" spans="1:3">
      <c r="A2416" s="43" t="s">
        <v>2708</v>
      </c>
      <c r="B2416" s="44">
        <v>1</v>
      </c>
      <c r="C2416" s="45"/>
    </row>
    <row r="2417" spans="1:3">
      <c r="A2417" s="43" t="s">
        <v>2709</v>
      </c>
      <c r="B2417" s="44">
        <v>1</v>
      </c>
      <c r="C2417" s="45"/>
    </row>
    <row r="2418" spans="1:3">
      <c r="A2418" s="43" t="s">
        <v>2710</v>
      </c>
      <c r="B2418" s="44">
        <v>1</v>
      </c>
      <c r="C2418" s="45"/>
    </row>
    <row r="2419" spans="1:3">
      <c r="A2419" s="43" t="s">
        <v>2711</v>
      </c>
      <c r="B2419" s="44">
        <v>1</v>
      </c>
      <c r="C2419" s="45"/>
    </row>
    <row r="2420" spans="1:3">
      <c r="A2420" s="43" t="s">
        <v>2712</v>
      </c>
      <c r="B2420" s="44">
        <v>1</v>
      </c>
      <c r="C2420" s="45"/>
    </row>
    <row r="2421" spans="1:3">
      <c r="A2421" s="43" t="s">
        <v>2713</v>
      </c>
      <c r="B2421" s="44">
        <v>1</v>
      </c>
      <c r="C2421" s="45"/>
    </row>
    <row r="2422" spans="1:3">
      <c r="A2422" s="43" t="s">
        <v>2714</v>
      </c>
      <c r="B2422" s="44">
        <v>1</v>
      </c>
      <c r="C2422" s="45"/>
    </row>
    <row r="2423" spans="1:3">
      <c r="A2423" s="43" t="s">
        <v>2715</v>
      </c>
      <c r="B2423" s="44">
        <v>1</v>
      </c>
      <c r="C2423" s="45"/>
    </row>
    <row r="2424" spans="1:3">
      <c r="A2424" s="43" t="s">
        <v>2716</v>
      </c>
      <c r="B2424" s="44">
        <v>1</v>
      </c>
      <c r="C2424" s="45"/>
    </row>
    <row r="2425" spans="1:3">
      <c r="A2425" s="43" t="s">
        <v>2717</v>
      </c>
      <c r="B2425" s="44">
        <v>1</v>
      </c>
      <c r="C2425" s="45"/>
    </row>
    <row r="2426" spans="1:3">
      <c r="A2426" s="43" t="s">
        <v>2718</v>
      </c>
      <c r="B2426" s="44">
        <v>1</v>
      </c>
      <c r="C2426" s="45"/>
    </row>
    <row r="2427" spans="1:3">
      <c r="A2427" s="43" t="s">
        <v>2719</v>
      </c>
      <c r="B2427" s="44">
        <v>1</v>
      </c>
      <c r="C2427" s="45"/>
    </row>
    <row r="2428" spans="1:3">
      <c r="A2428" s="43" t="s">
        <v>2720</v>
      </c>
      <c r="B2428" s="44">
        <v>1</v>
      </c>
      <c r="C2428" s="45"/>
    </row>
    <row r="2429" spans="1:3">
      <c r="A2429" s="43" t="s">
        <v>2721</v>
      </c>
      <c r="B2429" s="44">
        <v>1</v>
      </c>
      <c r="C2429" s="45"/>
    </row>
    <row r="2430" spans="1:3">
      <c r="A2430" s="43" t="s">
        <v>2722</v>
      </c>
      <c r="B2430" s="44">
        <v>1</v>
      </c>
      <c r="C2430" s="45"/>
    </row>
    <row r="2431" spans="1:3">
      <c r="A2431" s="43" t="s">
        <v>2723</v>
      </c>
      <c r="B2431" s="44">
        <v>1</v>
      </c>
      <c r="C2431" s="45"/>
    </row>
    <row r="2432" spans="1:3">
      <c r="A2432" s="43" t="s">
        <v>2724</v>
      </c>
      <c r="B2432" s="44">
        <v>1</v>
      </c>
      <c r="C2432" s="45"/>
    </row>
    <row r="2433" spans="1:3">
      <c r="A2433" s="43" t="s">
        <v>2725</v>
      </c>
      <c r="B2433" s="44">
        <v>1</v>
      </c>
      <c r="C2433" s="45"/>
    </row>
    <row r="2434" spans="1:3">
      <c r="A2434" s="43" t="s">
        <v>2726</v>
      </c>
      <c r="B2434" s="44">
        <v>1</v>
      </c>
      <c r="C2434" s="45"/>
    </row>
    <row r="2435" spans="1:3">
      <c r="A2435" s="43" t="s">
        <v>2727</v>
      </c>
      <c r="B2435" s="44">
        <v>1</v>
      </c>
      <c r="C2435" s="45"/>
    </row>
    <row r="2436" spans="1:3">
      <c r="A2436" s="43" t="s">
        <v>2728</v>
      </c>
      <c r="B2436" s="44">
        <v>1</v>
      </c>
      <c r="C2436" s="45"/>
    </row>
    <row r="2437" spans="1:3">
      <c r="A2437" s="43" t="s">
        <v>2729</v>
      </c>
      <c r="B2437" s="44">
        <v>1</v>
      </c>
      <c r="C2437" s="45"/>
    </row>
    <row r="2438" spans="1:3">
      <c r="A2438" s="43" t="s">
        <v>2730</v>
      </c>
      <c r="B2438" s="44">
        <v>1</v>
      </c>
      <c r="C2438" s="45"/>
    </row>
    <row r="2439" spans="1:3">
      <c r="A2439" s="43" t="s">
        <v>2731</v>
      </c>
      <c r="B2439" s="44">
        <v>1</v>
      </c>
      <c r="C2439" s="45"/>
    </row>
    <row r="2440" spans="1:3">
      <c r="A2440" s="43" t="s">
        <v>2732</v>
      </c>
      <c r="B2440" s="44">
        <v>1</v>
      </c>
      <c r="C2440" s="45"/>
    </row>
    <row r="2441" spans="1:3">
      <c r="A2441" s="43" t="s">
        <v>2733</v>
      </c>
      <c r="B2441" s="44">
        <v>1</v>
      </c>
      <c r="C2441" s="45"/>
    </row>
    <row r="2442" spans="1:3">
      <c r="A2442" s="43" t="s">
        <v>2734</v>
      </c>
      <c r="B2442" s="44">
        <v>1</v>
      </c>
      <c r="C2442" s="45"/>
    </row>
    <row r="2443" spans="1:3">
      <c r="A2443" s="43" t="s">
        <v>2735</v>
      </c>
      <c r="B2443" s="44">
        <v>1</v>
      </c>
      <c r="C2443" s="45"/>
    </row>
    <row r="2444" spans="1:3">
      <c r="A2444" s="43" t="s">
        <v>2736</v>
      </c>
      <c r="B2444" s="44">
        <v>1</v>
      </c>
      <c r="C2444" s="45"/>
    </row>
    <row r="2445" spans="1:3">
      <c r="A2445" s="43" t="s">
        <v>2737</v>
      </c>
      <c r="B2445" s="44">
        <v>1</v>
      </c>
      <c r="C2445" s="45"/>
    </row>
    <row r="2446" spans="1:3">
      <c r="A2446" s="43" t="s">
        <v>2738</v>
      </c>
      <c r="B2446" s="44">
        <v>1</v>
      </c>
      <c r="C2446" s="45"/>
    </row>
    <row r="2447" spans="1:3">
      <c r="A2447" s="43" t="s">
        <v>2739</v>
      </c>
      <c r="B2447" s="44">
        <v>1</v>
      </c>
      <c r="C2447" s="45"/>
    </row>
    <row r="2448" spans="1:3">
      <c r="A2448" s="43" t="s">
        <v>2740</v>
      </c>
      <c r="B2448" s="44">
        <v>1</v>
      </c>
      <c r="C2448" s="45"/>
    </row>
    <row r="2449" spans="1:3">
      <c r="A2449" s="43" t="s">
        <v>2741</v>
      </c>
      <c r="B2449" s="44">
        <v>1</v>
      </c>
      <c r="C2449" s="45"/>
    </row>
    <row r="2450" spans="1:3">
      <c r="A2450" s="43" t="s">
        <v>2742</v>
      </c>
      <c r="B2450" s="44">
        <v>1</v>
      </c>
      <c r="C2450" s="45"/>
    </row>
    <row r="2451" spans="1:3">
      <c r="A2451" s="43" t="s">
        <v>2743</v>
      </c>
      <c r="B2451" s="44">
        <v>1</v>
      </c>
      <c r="C2451" s="45"/>
    </row>
    <row r="2452" spans="1:3">
      <c r="A2452" s="43" t="s">
        <v>2744</v>
      </c>
      <c r="B2452" s="44">
        <v>1</v>
      </c>
      <c r="C2452" s="45"/>
    </row>
    <row r="2453" spans="1:3">
      <c r="A2453" s="43" t="s">
        <v>2745</v>
      </c>
      <c r="B2453" s="44">
        <v>1</v>
      </c>
      <c r="C2453" s="45"/>
    </row>
    <row r="2454" spans="1:3">
      <c r="A2454" s="43" t="s">
        <v>2746</v>
      </c>
      <c r="B2454" s="44">
        <v>1</v>
      </c>
      <c r="C2454" s="45"/>
    </row>
    <row r="2455" spans="1:3">
      <c r="A2455" s="43" t="s">
        <v>2747</v>
      </c>
      <c r="B2455" s="44">
        <v>1</v>
      </c>
      <c r="C2455" s="45"/>
    </row>
    <row r="2456" spans="1:3">
      <c r="A2456" s="43" t="s">
        <v>2748</v>
      </c>
      <c r="B2456" s="44">
        <v>1</v>
      </c>
      <c r="C2456" s="45"/>
    </row>
    <row r="2457" spans="1:3">
      <c r="A2457" s="43" t="s">
        <v>2749</v>
      </c>
      <c r="B2457" s="44">
        <v>1</v>
      </c>
      <c r="C2457" s="45"/>
    </row>
    <row r="2458" spans="1:3">
      <c r="A2458" s="43" t="s">
        <v>2750</v>
      </c>
      <c r="B2458" s="44">
        <v>1</v>
      </c>
      <c r="C2458" s="45"/>
    </row>
    <row r="2459" spans="1:3">
      <c r="A2459" s="43" t="s">
        <v>2751</v>
      </c>
      <c r="B2459" s="44">
        <v>1</v>
      </c>
      <c r="C2459" s="45"/>
    </row>
    <row r="2460" spans="1:3">
      <c r="A2460" s="43" t="s">
        <v>2752</v>
      </c>
      <c r="B2460" s="44">
        <v>1</v>
      </c>
      <c r="C2460" s="45"/>
    </row>
    <row r="2461" spans="1:3">
      <c r="A2461" s="43" t="s">
        <v>2753</v>
      </c>
      <c r="B2461" s="44">
        <v>1</v>
      </c>
      <c r="C2461" s="45"/>
    </row>
    <row r="2462" spans="1:3">
      <c r="A2462" s="43" t="s">
        <v>2754</v>
      </c>
      <c r="B2462" s="44">
        <v>1</v>
      </c>
      <c r="C2462" s="45"/>
    </row>
    <row r="2463" spans="1:3">
      <c r="A2463" s="43" t="s">
        <v>2755</v>
      </c>
      <c r="B2463" s="44">
        <v>1</v>
      </c>
      <c r="C2463" s="45"/>
    </row>
    <row r="2464" spans="1:3">
      <c r="A2464" s="43" t="s">
        <v>2756</v>
      </c>
      <c r="B2464" s="44">
        <v>1</v>
      </c>
      <c r="C2464" s="45"/>
    </row>
    <row r="2465" spans="1:3">
      <c r="A2465" s="43" t="s">
        <v>2757</v>
      </c>
      <c r="B2465" s="44">
        <v>1</v>
      </c>
      <c r="C2465" s="45"/>
    </row>
    <row r="2466" spans="1:3">
      <c r="A2466" s="43" t="s">
        <v>2758</v>
      </c>
      <c r="B2466" s="44">
        <v>1</v>
      </c>
      <c r="C2466" s="45"/>
    </row>
    <row r="2467" spans="1:3">
      <c r="A2467" s="43" t="s">
        <v>2759</v>
      </c>
      <c r="B2467" s="44">
        <v>1</v>
      </c>
      <c r="C2467" s="45"/>
    </row>
    <row r="2468" spans="1:3">
      <c r="A2468" s="43" t="s">
        <v>2760</v>
      </c>
      <c r="B2468" s="44">
        <v>1</v>
      </c>
      <c r="C2468" s="45"/>
    </row>
    <row r="2469" spans="1:3">
      <c r="A2469" s="43" t="s">
        <v>2761</v>
      </c>
      <c r="B2469" s="44">
        <v>1</v>
      </c>
      <c r="C2469" s="45"/>
    </row>
    <row r="2470" spans="1:3">
      <c r="A2470" s="43" t="s">
        <v>2762</v>
      </c>
      <c r="B2470" s="44">
        <v>1</v>
      </c>
      <c r="C2470" s="45"/>
    </row>
    <row r="2471" spans="1:3">
      <c r="A2471" s="43" t="s">
        <v>2763</v>
      </c>
      <c r="B2471" s="44">
        <v>1</v>
      </c>
      <c r="C2471" s="45"/>
    </row>
    <row r="2472" spans="1:3">
      <c r="A2472" s="43" t="s">
        <v>2764</v>
      </c>
      <c r="B2472" s="44">
        <v>1</v>
      </c>
      <c r="C2472" s="45"/>
    </row>
    <row r="2473" spans="1:3">
      <c r="A2473" s="43" t="s">
        <v>2765</v>
      </c>
      <c r="B2473" s="44">
        <v>1</v>
      </c>
      <c r="C2473" s="45"/>
    </row>
    <row r="2474" spans="1:3">
      <c r="A2474" s="43" t="s">
        <v>2766</v>
      </c>
      <c r="B2474" s="44">
        <v>1</v>
      </c>
      <c r="C2474" s="45"/>
    </row>
    <row r="2475" spans="1:3">
      <c r="A2475" s="43" t="s">
        <v>2767</v>
      </c>
      <c r="B2475" s="44">
        <v>1</v>
      </c>
      <c r="C2475" s="45"/>
    </row>
    <row r="2476" spans="1:3">
      <c r="A2476" s="43" t="s">
        <v>2768</v>
      </c>
      <c r="B2476" s="44">
        <v>1</v>
      </c>
      <c r="C2476" s="45"/>
    </row>
    <row r="2477" spans="1:3">
      <c r="A2477" s="43" t="s">
        <v>2769</v>
      </c>
      <c r="B2477" s="44">
        <v>1</v>
      </c>
      <c r="C2477" s="45"/>
    </row>
    <row r="2478" spans="1:3">
      <c r="A2478" s="43" t="s">
        <v>2770</v>
      </c>
      <c r="B2478" s="44">
        <v>1</v>
      </c>
      <c r="C2478" s="45"/>
    </row>
    <row r="2479" spans="1:3">
      <c r="A2479" s="43" t="s">
        <v>2771</v>
      </c>
      <c r="B2479" s="44">
        <v>1</v>
      </c>
      <c r="C2479" s="45"/>
    </row>
    <row r="2480" spans="1:3">
      <c r="A2480" s="43" t="s">
        <v>2772</v>
      </c>
      <c r="B2480" s="44">
        <v>1</v>
      </c>
      <c r="C2480" s="45"/>
    </row>
    <row r="2481" spans="1:3">
      <c r="A2481" s="43" t="s">
        <v>2773</v>
      </c>
      <c r="B2481" s="44">
        <v>1</v>
      </c>
      <c r="C2481" s="45"/>
    </row>
    <row r="2482" spans="1:3">
      <c r="A2482" s="43" t="s">
        <v>2774</v>
      </c>
      <c r="B2482" s="44">
        <v>1</v>
      </c>
      <c r="C2482" s="45"/>
    </row>
    <row r="2483" spans="1:3">
      <c r="A2483" s="43" t="s">
        <v>2775</v>
      </c>
      <c r="B2483" s="44">
        <v>1</v>
      </c>
      <c r="C2483" s="45"/>
    </row>
    <row r="2484" spans="1:3">
      <c r="A2484" s="43" t="s">
        <v>2776</v>
      </c>
      <c r="B2484" s="44">
        <v>1</v>
      </c>
      <c r="C2484" s="45"/>
    </row>
    <row r="2485" spans="1:3">
      <c r="A2485" s="43" t="s">
        <v>2777</v>
      </c>
      <c r="B2485" s="44">
        <v>1</v>
      </c>
      <c r="C2485" s="45"/>
    </row>
    <row r="2486" spans="1:3">
      <c r="A2486" s="43" t="s">
        <v>2778</v>
      </c>
      <c r="B2486" s="44">
        <v>1</v>
      </c>
      <c r="C2486" s="45"/>
    </row>
    <row r="2487" spans="1:3">
      <c r="A2487" s="43" t="s">
        <v>2779</v>
      </c>
      <c r="B2487" s="44">
        <v>1</v>
      </c>
      <c r="C2487" s="45"/>
    </row>
    <row r="2488" spans="1:3">
      <c r="A2488" s="43" t="s">
        <v>2780</v>
      </c>
      <c r="B2488" s="44">
        <v>1</v>
      </c>
      <c r="C2488" s="45"/>
    </row>
    <row r="2489" spans="1:3">
      <c r="A2489" s="43" t="s">
        <v>2781</v>
      </c>
      <c r="B2489" s="44">
        <v>1</v>
      </c>
      <c r="C2489" s="45"/>
    </row>
    <row r="2490" spans="1:3">
      <c r="A2490" s="43" t="s">
        <v>2782</v>
      </c>
      <c r="B2490" s="44">
        <v>1</v>
      </c>
      <c r="C2490" s="45"/>
    </row>
    <row r="2491" spans="1:3">
      <c r="A2491" s="43" t="s">
        <v>2783</v>
      </c>
      <c r="B2491" s="44">
        <v>1</v>
      </c>
      <c r="C2491" s="45"/>
    </row>
    <row r="2492" spans="1:3">
      <c r="A2492" s="43" t="s">
        <v>2784</v>
      </c>
      <c r="B2492" s="44">
        <v>1</v>
      </c>
      <c r="C2492" s="45"/>
    </row>
    <row r="2493" spans="1:3">
      <c r="A2493" s="43" t="s">
        <v>2785</v>
      </c>
      <c r="B2493" s="44">
        <v>1</v>
      </c>
      <c r="C2493" s="45"/>
    </row>
    <row r="2494" spans="1:3">
      <c r="A2494" s="43" t="s">
        <v>2786</v>
      </c>
      <c r="B2494" s="44">
        <v>1</v>
      </c>
      <c r="C2494" s="45"/>
    </row>
    <row r="2495" spans="1:3">
      <c r="A2495" s="43" t="s">
        <v>2787</v>
      </c>
      <c r="B2495" s="44">
        <v>1</v>
      </c>
      <c r="C2495" s="45"/>
    </row>
    <row r="2496" spans="1:3">
      <c r="A2496" s="43" t="s">
        <v>2788</v>
      </c>
      <c r="B2496" s="44">
        <v>1</v>
      </c>
      <c r="C2496" s="45"/>
    </row>
    <row r="2497" spans="1:3">
      <c r="A2497" s="43" t="s">
        <v>2789</v>
      </c>
      <c r="B2497" s="44">
        <v>1</v>
      </c>
      <c r="C2497" s="45"/>
    </row>
    <row r="2498" spans="1:3">
      <c r="A2498" s="43" t="s">
        <v>2790</v>
      </c>
      <c r="B2498" s="44">
        <v>1</v>
      </c>
      <c r="C2498" s="45"/>
    </row>
    <row r="2499" spans="1:3">
      <c r="A2499" s="43" t="s">
        <v>2791</v>
      </c>
      <c r="B2499" s="44">
        <v>1</v>
      </c>
      <c r="C2499" s="45"/>
    </row>
    <row r="2500" spans="1:3">
      <c r="A2500" s="43" t="s">
        <v>2792</v>
      </c>
      <c r="B2500" s="44">
        <v>1</v>
      </c>
      <c r="C2500" s="45"/>
    </row>
    <row r="2501" spans="1:3">
      <c r="A2501" s="43" t="s">
        <v>2793</v>
      </c>
      <c r="B2501" s="44">
        <v>1</v>
      </c>
      <c r="C2501" s="45"/>
    </row>
    <row r="2502" spans="1:3">
      <c r="A2502" s="43" t="s">
        <v>2794</v>
      </c>
      <c r="B2502" s="44">
        <v>1</v>
      </c>
      <c r="C2502" s="45"/>
    </row>
    <row r="2503" spans="1:3">
      <c r="A2503" s="43" t="s">
        <v>2795</v>
      </c>
      <c r="B2503" s="44">
        <v>1</v>
      </c>
      <c r="C2503" s="45"/>
    </row>
    <row r="2504" spans="1:3">
      <c r="A2504" s="43" t="s">
        <v>2796</v>
      </c>
      <c r="B2504" s="44">
        <v>1</v>
      </c>
      <c r="C2504" s="45"/>
    </row>
    <row r="2505" spans="1:3">
      <c r="A2505" s="43" t="s">
        <v>2797</v>
      </c>
      <c r="B2505" s="44">
        <v>1</v>
      </c>
      <c r="C2505" s="45"/>
    </row>
    <row r="2506" spans="1:3">
      <c r="A2506" s="43" t="s">
        <v>2798</v>
      </c>
      <c r="B2506" s="44">
        <v>1</v>
      </c>
      <c r="C2506" s="45"/>
    </row>
    <row r="2507" spans="1:3">
      <c r="A2507" s="43" t="s">
        <v>2799</v>
      </c>
      <c r="B2507" s="44">
        <v>1</v>
      </c>
      <c r="C2507" s="45"/>
    </row>
    <row r="2508" spans="1:3">
      <c r="A2508" s="43" t="s">
        <v>2800</v>
      </c>
      <c r="B2508" s="44">
        <v>1</v>
      </c>
      <c r="C2508" s="45"/>
    </row>
    <row r="2509" spans="1:3">
      <c r="A2509" s="43" t="s">
        <v>2801</v>
      </c>
      <c r="B2509" s="44">
        <v>1</v>
      </c>
      <c r="C2509" s="45"/>
    </row>
    <row r="2510" spans="1:3">
      <c r="A2510" s="43" t="s">
        <v>2802</v>
      </c>
      <c r="B2510" s="44">
        <v>1</v>
      </c>
      <c r="C2510" s="45"/>
    </row>
    <row r="2511" spans="1:3">
      <c r="A2511" s="43" t="s">
        <v>2803</v>
      </c>
      <c r="B2511" s="44">
        <v>1</v>
      </c>
      <c r="C2511" s="45"/>
    </row>
    <row r="2512" spans="1:3">
      <c r="A2512" s="43" t="s">
        <v>2804</v>
      </c>
      <c r="B2512" s="44">
        <v>1</v>
      </c>
      <c r="C2512" s="45"/>
    </row>
    <row r="2513" spans="1:3">
      <c r="A2513" s="43" t="s">
        <v>2805</v>
      </c>
      <c r="B2513" s="44">
        <v>1</v>
      </c>
      <c r="C2513" s="45"/>
    </row>
    <row r="2514" spans="1:3">
      <c r="A2514" s="43" t="s">
        <v>2806</v>
      </c>
      <c r="B2514" s="44">
        <v>1</v>
      </c>
      <c r="C2514" s="45"/>
    </row>
    <row r="2515" spans="1:3">
      <c r="A2515" s="43" t="s">
        <v>2807</v>
      </c>
      <c r="B2515" s="44">
        <v>1</v>
      </c>
      <c r="C2515" s="45"/>
    </row>
    <row r="2516" spans="1:3">
      <c r="A2516" s="43" t="s">
        <v>2808</v>
      </c>
      <c r="B2516" s="44">
        <v>1</v>
      </c>
      <c r="C2516" s="45"/>
    </row>
    <row r="2517" spans="1:3">
      <c r="A2517" s="43" t="s">
        <v>2809</v>
      </c>
      <c r="B2517" s="44">
        <v>1</v>
      </c>
      <c r="C2517" s="45"/>
    </row>
    <row r="2518" spans="1:3">
      <c r="A2518" s="43" t="s">
        <v>2810</v>
      </c>
      <c r="B2518" s="44">
        <v>1</v>
      </c>
      <c r="C2518" s="45"/>
    </row>
    <row r="2519" spans="1:3">
      <c r="A2519" s="43" t="s">
        <v>2811</v>
      </c>
      <c r="B2519" s="44">
        <v>1</v>
      </c>
      <c r="C2519" s="45"/>
    </row>
    <row r="2520" spans="1:3">
      <c r="A2520" s="43" t="s">
        <v>2812</v>
      </c>
      <c r="B2520" s="44">
        <v>1</v>
      </c>
      <c r="C2520" s="45"/>
    </row>
    <row r="2521" spans="1:3">
      <c r="A2521" s="43" t="s">
        <v>2813</v>
      </c>
      <c r="B2521" s="44">
        <v>1</v>
      </c>
      <c r="C2521" s="45"/>
    </row>
    <row r="2522" spans="1:3">
      <c r="A2522" s="43" t="s">
        <v>2814</v>
      </c>
      <c r="B2522" s="44">
        <v>1</v>
      </c>
      <c r="C2522" s="45"/>
    </row>
    <row r="2523" spans="1:3">
      <c r="A2523" s="43" t="s">
        <v>2815</v>
      </c>
      <c r="B2523" s="44">
        <v>1</v>
      </c>
      <c r="C2523" s="45"/>
    </row>
    <row r="2524" spans="1:3">
      <c r="A2524" s="43" t="s">
        <v>2816</v>
      </c>
      <c r="B2524" s="44">
        <v>1</v>
      </c>
      <c r="C2524" s="45"/>
    </row>
    <row r="2525" spans="1:3">
      <c r="A2525" s="43" t="s">
        <v>2817</v>
      </c>
      <c r="B2525" s="44">
        <v>1</v>
      </c>
      <c r="C2525" s="45"/>
    </row>
    <row r="2526" spans="1:3">
      <c r="A2526" s="43" t="s">
        <v>2818</v>
      </c>
      <c r="B2526" s="44">
        <v>1</v>
      </c>
      <c r="C2526" s="45"/>
    </row>
    <row r="2527" spans="1:3">
      <c r="A2527" s="43" t="s">
        <v>2819</v>
      </c>
      <c r="B2527" s="44">
        <v>1</v>
      </c>
      <c r="C2527" s="45"/>
    </row>
    <row r="2528" spans="1:3">
      <c r="A2528" s="43" t="s">
        <v>2820</v>
      </c>
      <c r="B2528" s="44">
        <v>1</v>
      </c>
      <c r="C2528" s="45"/>
    </row>
    <row r="2529" spans="1:3">
      <c r="A2529" s="43" t="s">
        <v>2821</v>
      </c>
      <c r="B2529" s="44">
        <v>1</v>
      </c>
      <c r="C2529" s="45"/>
    </row>
    <row r="2530" spans="1:3">
      <c r="A2530" s="43" t="s">
        <v>2822</v>
      </c>
      <c r="B2530" s="44">
        <v>1</v>
      </c>
      <c r="C2530" s="45"/>
    </row>
    <row r="2531" spans="1:3">
      <c r="A2531" s="43" t="s">
        <v>2823</v>
      </c>
      <c r="B2531" s="44">
        <v>1</v>
      </c>
      <c r="C2531" s="45"/>
    </row>
    <row r="2532" spans="1:3">
      <c r="A2532" s="43" t="s">
        <v>2824</v>
      </c>
      <c r="B2532" s="44">
        <v>1</v>
      </c>
      <c r="C2532" s="45"/>
    </row>
    <row r="2533" spans="1:3">
      <c r="A2533" s="43" t="s">
        <v>2825</v>
      </c>
      <c r="B2533" s="44">
        <v>1</v>
      </c>
      <c r="C2533" s="45"/>
    </row>
    <row r="2534" spans="1:3">
      <c r="A2534" s="43" t="s">
        <v>2826</v>
      </c>
      <c r="B2534" s="44">
        <v>1</v>
      </c>
      <c r="C2534" s="45"/>
    </row>
    <row r="2535" spans="1:3">
      <c r="A2535" s="43" t="s">
        <v>2827</v>
      </c>
      <c r="B2535" s="44">
        <v>1</v>
      </c>
      <c r="C2535" s="45"/>
    </row>
    <row r="2536" spans="1:3">
      <c r="A2536" s="43" t="s">
        <v>2828</v>
      </c>
      <c r="B2536" s="44">
        <v>1</v>
      </c>
      <c r="C2536" s="45"/>
    </row>
    <row r="2537" spans="1:3">
      <c r="A2537" s="43" t="s">
        <v>2829</v>
      </c>
      <c r="B2537" s="44">
        <v>1</v>
      </c>
      <c r="C2537" s="45"/>
    </row>
    <row r="2538" spans="1:3">
      <c r="A2538" s="43" t="s">
        <v>2830</v>
      </c>
      <c r="B2538" s="44">
        <v>1</v>
      </c>
      <c r="C2538" s="45"/>
    </row>
    <row r="2539" spans="1:3">
      <c r="A2539" s="43" t="s">
        <v>2831</v>
      </c>
      <c r="B2539" s="44">
        <v>1</v>
      </c>
      <c r="C2539" s="45"/>
    </row>
    <row r="2540" spans="1:3">
      <c r="A2540" s="43" t="s">
        <v>2832</v>
      </c>
      <c r="B2540" s="44">
        <v>1</v>
      </c>
      <c r="C2540" s="45"/>
    </row>
    <row r="2541" spans="1:3">
      <c r="A2541" s="43" t="s">
        <v>2833</v>
      </c>
      <c r="B2541" s="44">
        <v>1</v>
      </c>
      <c r="C2541" s="45"/>
    </row>
    <row r="2542" spans="1:3">
      <c r="A2542" s="43" t="s">
        <v>2834</v>
      </c>
      <c r="B2542" s="44">
        <v>1</v>
      </c>
      <c r="C2542" s="45"/>
    </row>
    <row r="2543" spans="1:3">
      <c r="A2543" s="43" t="s">
        <v>2835</v>
      </c>
      <c r="B2543" s="44">
        <v>1</v>
      </c>
      <c r="C2543" s="45"/>
    </row>
    <row r="2544" spans="1:3">
      <c r="A2544" s="43" t="s">
        <v>2836</v>
      </c>
      <c r="B2544" s="44">
        <v>1</v>
      </c>
      <c r="C2544" s="45"/>
    </row>
    <row r="2545" spans="1:3">
      <c r="A2545" s="43" t="s">
        <v>2837</v>
      </c>
      <c r="B2545" s="44">
        <v>1</v>
      </c>
      <c r="C2545" s="45"/>
    </row>
    <row r="2546" spans="1:3">
      <c r="A2546" s="43" t="s">
        <v>2838</v>
      </c>
      <c r="B2546" s="44">
        <v>1</v>
      </c>
      <c r="C2546" s="45"/>
    </row>
    <row r="2547" spans="1:3">
      <c r="A2547" s="43" t="s">
        <v>2839</v>
      </c>
      <c r="B2547" s="44">
        <v>1</v>
      </c>
      <c r="C2547" s="45"/>
    </row>
    <row r="2548" spans="1:3">
      <c r="A2548" s="43" t="s">
        <v>2840</v>
      </c>
      <c r="B2548" s="44">
        <v>1</v>
      </c>
      <c r="C2548" s="45"/>
    </row>
    <row r="2549" spans="1:3">
      <c r="A2549" s="43" t="s">
        <v>2841</v>
      </c>
      <c r="B2549" s="44">
        <v>1</v>
      </c>
      <c r="C2549" s="45"/>
    </row>
    <row r="2550" spans="1:3">
      <c r="A2550" s="43" t="s">
        <v>2842</v>
      </c>
      <c r="B2550" s="44">
        <v>1</v>
      </c>
      <c r="C2550" s="45"/>
    </row>
    <row r="2551" spans="1:3">
      <c r="A2551" s="43" t="s">
        <v>2843</v>
      </c>
      <c r="B2551" s="44">
        <v>1</v>
      </c>
      <c r="C2551" s="45"/>
    </row>
    <row r="2552" spans="1:3">
      <c r="A2552" s="43" t="s">
        <v>2844</v>
      </c>
      <c r="B2552" s="44">
        <v>1</v>
      </c>
      <c r="C2552" s="45"/>
    </row>
    <row r="2553" spans="1:3">
      <c r="A2553" s="43" t="s">
        <v>2845</v>
      </c>
      <c r="B2553" s="44">
        <v>1</v>
      </c>
      <c r="C2553" s="45"/>
    </row>
    <row r="2554" spans="1:3">
      <c r="A2554" s="43" t="s">
        <v>2846</v>
      </c>
      <c r="B2554" s="44">
        <v>1</v>
      </c>
      <c r="C2554" s="45"/>
    </row>
    <row r="2555" spans="1:3">
      <c r="A2555" s="43" t="s">
        <v>2847</v>
      </c>
      <c r="B2555" s="44">
        <v>1</v>
      </c>
      <c r="C2555" s="45"/>
    </row>
    <row r="2556" spans="1:3">
      <c r="A2556" s="43" t="s">
        <v>2848</v>
      </c>
      <c r="B2556" s="44">
        <v>1</v>
      </c>
      <c r="C2556" s="45"/>
    </row>
    <row r="2557" spans="1:3">
      <c r="A2557" s="43" t="s">
        <v>2849</v>
      </c>
      <c r="B2557" s="44">
        <v>1</v>
      </c>
      <c r="C2557" s="45"/>
    </row>
    <row r="2558" spans="1:3">
      <c r="A2558" s="43" t="s">
        <v>2850</v>
      </c>
      <c r="B2558" s="44">
        <v>1</v>
      </c>
      <c r="C2558" s="45"/>
    </row>
    <row r="2559" spans="1:3">
      <c r="A2559" s="43" t="s">
        <v>2851</v>
      </c>
      <c r="B2559" s="44">
        <v>1</v>
      </c>
      <c r="C2559" s="45"/>
    </row>
    <row r="2560" spans="1:3">
      <c r="A2560" s="43" t="s">
        <v>2852</v>
      </c>
      <c r="B2560" s="44">
        <v>1</v>
      </c>
      <c r="C2560" s="45"/>
    </row>
    <row r="2561" spans="1:3">
      <c r="A2561" s="43" t="s">
        <v>2853</v>
      </c>
      <c r="B2561" s="44">
        <v>1</v>
      </c>
      <c r="C2561" s="45"/>
    </row>
    <row r="2562" spans="1:3">
      <c r="A2562" s="43" t="s">
        <v>2854</v>
      </c>
      <c r="B2562" s="44">
        <v>1</v>
      </c>
      <c r="C2562" s="45"/>
    </row>
    <row r="2563" spans="1:3">
      <c r="A2563" s="43" t="s">
        <v>2855</v>
      </c>
      <c r="B2563" s="44">
        <v>1</v>
      </c>
      <c r="C2563" s="45"/>
    </row>
    <row r="2564" spans="1:3">
      <c r="A2564" s="43" t="s">
        <v>2856</v>
      </c>
      <c r="B2564" s="44">
        <v>1</v>
      </c>
      <c r="C2564" s="45"/>
    </row>
    <row r="2565" spans="1:3">
      <c r="A2565" s="43" t="s">
        <v>2857</v>
      </c>
      <c r="B2565" s="44">
        <v>1</v>
      </c>
      <c r="C2565" s="45"/>
    </row>
    <row r="2566" spans="1:3">
      <c r="A2566" s="43" t="s">
        <v>2858</v>
      </c>
      <c r="B2566" s="44">
        <v>1</v>
      </c>
      <c r="C2566" s="45"/>
    </row>
    <row r="2567" spans="1:3">
      <c r="A2567" s="43" t="s">
        <v>2859</v>
      </c>
      <c r="B2567" s="44">
        <v>1</v>
      </c>
      <c r="C2567" s="45"/>
    </row>
    <row r="2568" spans="1:3">
      <c r="A2568" s="43" t="s">
        <v>2860</v>
      </c>
      <c r="B2568" s="44">
        <v>1</v>
      </c>
      <c r="C2568" s="45"/>
    </row>
    <row r="2569" spans="1:3">
      <c r="A2569" s="43" t="s">
        <v>2861</v>
      </c>
      <c r="B2569" s="44">
        <v>1</v>
      </c>
      <c r="C2569" s="45"/>
    </row>
    <row r="2570" spans="1:3">
      <c r="A2570" s="43" t="s">
        <v>2862</v>
      </c>
      <c r="B2570" s="44">
        <v>1</v>
      </c>
      <c r="C2570" s="45"/>
    </row>
    <row r="2571" spans="1:3">
      <c r="A2571" s="43" t="s">
        <v>2863</v>
      </c>
      <c r="B2571" s="44">
        <v>1</v>
      </c>
      <c r="C2571" s="45"/>
    </row>
    <row r="2572" spans="1:3">
      <c r="A2572" s="43" t="s">
        <v>2864</v>
      </c>
      <c r="B2572" s="44">
        <v>1</v>
      </c>
      <c r="C2572" s="45"/>
    </row>
    <row r="2573" spans="1:3">
      <c r="A2573" s="43" t="s">
        <v>2865</v>
      </c>
      <c r="B2573" s="44">
        <v>1</v>
      </c>
      <c r="C2573" s="45"/>
    </row>
    <row r="2574" spans="1:3">
      <c r="A2574" s="43" t="s">
        <v>2866</v>
      </c>
      <c r="B2574" s="44">
        <v>1</v>
      </c>
      <c r="C2574" s="45"/>
    </row>
    <row r="2575" spans="1:3">
      <c r="A2575" s="43" t="s">
        <v>2867</v>
      </c>
      <c r="B2575" s="44">
        <v>1</v>
      </c>
      <c r="C2575" s="45"/>
    </row>
    <row r="2576" spans="1:3">
      <c r="A2576" s="43" t="s">
        <v>2868</v>
      </c>
      <c r="B2576" s="44">
        <v>1</v>
      </c>
      <c r="C2576" s="45"/>
    </row>
    <row r="2577" spans="1:3">
      <c r="A2577" s="43" t="s">
        <v>2869</v>
      </c>
      <c r="B2577" s="44">
        <v>1</v>
      </c>
      <c r="C2577" s="45"/>
    </row>
    <row r="2578" spans="1:3">
      <c r="A2578" s="43" t="s">
        <v>2870</v>
      </c>
      <c r="B2578" s="44">
        <v>1</v>
      </c>
      <c r="C2578" s="45"/>
    </row>
    <row r="2579" spans="1:3">
      <c r="A2579" s="43" t="s">
        <v>2871</v>
      </c>
      <c r="B2579" s="44">
        <v>1</v>
      </c>
      <c r="C2579" s="45"/>
    </row>
    <row r="2580" spans="1:3">
      <c r="A2580" s="43" t="s">
        <v>2872</v>
      </c>
      <c r="B2580" s="44">
        <v>1</v>
      </c>
      <c r="C2580" s="45"/>
    </row>
    <row r="2581" spans="1:3">
      <c r="A2581" s="43" t="s">
        <v>2873</v>
      </c>
      <c r="B2581" s="44">
        <v>1</v>
      </c>
      <c r="C2581" s="45"/>
    </row>
    <row r="2582" spans="1:3">
      <c r="A2582" s="43" t="s">
        <v>2874</v>
      </c>
      <c r="B2582" s="44">
        <v>1</v>
      </c>
      <c r="C2582" s="45"/>
    </row>
    <row r="2583" spans="1:3">
      <c r="A2583" s="43" t="s">
        <v>2875</v>
      </c>
      <c r="B2583" s="44">
        <v>1</v>
      </c>
      <c r="C2583" s="45"/>
    </row>
    <row r="2584" spans="1:3">
      <c r="A2584" s="43" t="s">
        <v>2876</v>
      </c>
      <c r="B2584" s="44">
        <v>1</v>
      </c>
      <c r="C2584" s="45"/>
    </row>
    <row r="2585" spans="1:3">
      <c r="A2585" s="43" t="s">
        <v>2877</v>
      </c>
      <c r="B2585" s="44">
        <v>1</v>
      </c>
      <c r="C2585" s="45"/>
    </row>
    <row r="2586" spans="1:3">
      <c r="A2586" s="43" t="s">
        <v>2878</v>
      </c>
      <c r="B2586" s="44">
        <v>1</v>
      </c>
      <c r="C2586" s="45"/>
    </row>
    <row r="2587" spans="1:3">
      <c r="A2587" s="43" t="s">
        <v>2879</v>
      </c>
      <c r="B2587" s="44">
        <v>1</v>
      </c>
      <c r="C2587" s="45"/>
    </row>
    <row r="2588" spans="1:3">
      <c r="A2588" s="43" t="s">
        <v>2880</v>
      </c>
      <c r="B2588" s="44">
        <v>1</v>
      </c>
      <c r="C2588" s="45"/>
    </row>
    <row r="2589" spans="1:3">
      <c r="A2589" s="43" t="s">
        <v>2881</v>
      </c>
      <c r="B2589" s="44">
        <v>1</v>
      </c>
      <c r="C2589" s="45"/>
    </row>
    <row r="2590" spans="1:3">
      <c r="A2590" s="43" t="s">
        <v>2882</v>
      </c>
      <c r="B2590" s="44">
        <v>1</v>
      </c>
      <c r="C2590" s="45"/>
    </row>
    <row r="2591" spans="1:3">
      <c r="A2591" s="43" t="s">
        <v>2883</v>
      </c>
      <c r="B2591" s="44">
        <v>1</v>
      </c>
      <c r="C2591" s="45"/>
    </row>
    <row r="2592" spans="1:3">
      <c r="A2592" s="43" t="s">
        <v>2884</v>
      </c>
      <c r="B2592" s="44">
        <v>1</v>
      </c>
      <c r="C2592" s="45"/>
    </row>
    <row r="2593" spans="1:3">
      <c r="A2593" s="43" t="s">
        <v>2885</v>
      </c>
      <c r="B2593" s="44">
        <v>1</v>
      </c>
      <c r="C2593" s="45"/>
    </row>
    <row r="2594" spans="1:3">
      <c r="A2594" s="43" t="s">
        <v>2886</v>
      </c>
      <c r="B2594" s="44">
        <v>1</v>
      </c>
      <c r="C2594" s="45"/>
    </row>
    <row r="2595" spans="1:3">
      <c r="A2595" s="43" t="s">
        <v>2887</v>
      </c>
      <c r="B2595" s="44">
        <v>1</v>
      </c>
      <c r="C2595" s="45"/>
    </row>
    <row r="2596" spans="1:3">
      <c r="A2596" s="43" t="s">
        <v>2888</v>
      </c>
      <c r="B2596" s="44">
        <v>1</v>
      </c>
      <c r="C2596" s="45"/>
    </row>
    <row r="2597" spans="1:3">
      <c r="A2597" s="43" t="s">
        <v>2889</v>
      </c>
      <c r="B2597" s="44">
        <v>1</v>
      </c>
      <c r="C2597" s="45"/>
    </row>
    <row r="2598" spans="1:3">
      <c r="A2598" s="43" t="s">
        <v>2890</v>
      </c>
      <c r="B2598" s="44">
        <v>1</v>
      </c>
      <c r="C2598" s="45"/>
    </row>
    <row r="2599" spans="1:3">
      <c r="A2599" s="43" t="s">
        <v>2891</v>
      </c>
      <c r="B2599" s="44">
        <v>1</v>
      </c>
      <c r="C2599" s="45"/>
    </row>
    <row r="2600" spans="1:3">
      <c r="A2600" s="43" t="s">
        <v>2892</v>
      </c>
      <c r="B2600" s="44">
        <v>1</v>
      </c>
      <c r="C2600" s="45"/>
    </row>
    <row r="2601" spans="1:3">
      <c r="A2601" s="43" t="s">
        <v>2893</v>
      </c>
      <c r="B2601" s="44">
        <v>1</v>
      </c>
      <c r="C2601" s="45"/>
    </row>
    <row r="2602" spans="1:3">
      <c r="A2602" s="43" t="s">
        <v>2894</v>
      </c>
      <c r="B2602" s="44">
        <v>1</v>
      </c>
      <c r="C2602" s="45"/>
    </row>
    <row r="2603" spans="1:3">
      <c r="A2603" s="43" t="s">
        <v>2895</v>
      </c>
      <c r="B2603" s="44">
        <v>1</v>
      </c>
      <c r="C2603" s="45"/>
    </row>
    <row r="2604" spans="1:3">
      <c r="A2604" s="43" t="s">
        <v>2896</v>
      </c>
      <c r="B2604" s="44">
        <v>1</v>
      </c>
      <c r="C2604" s="45"/>
    </row>
    <row r="2605" spans="1:3">
      <c r="A2605" s="43" t="s">
        <v>2897</v>
      </c>
      <c r="B2605" s="44">
        <v>1</v>
      </c>
      <c r="C2605" s="45"/>
    </row>
    <row r="2606" spans="1:3">
      <c r="A2606" s="43" t="s">
        <v>2898</v>
      </c>
      <c r="B2606" s="44">
        <v>1</v>
      </c>
      <c r="C2606" s="45"/>
    </row>
    <row r="2607" spans="1:3">
      <c r="A2607" s="43" t="s">
        <v>2899</v>
      </c>
      <c r="B2607" s="44">
        <v>1</v>
      </c>
      <c r="C2607" s="45"/>
    </row>
    <row r="2608" spans="1:3">
      <c r="A2608" s="43" t="s">
        <v>2900</v>
      </c>
      <c r="B2608" s="44">
        <v>1</v>
      </c>
      <c r="C2608" s="45"/>
    </row>
    <row r="2609" spans="1:3">
      <c r="A2609" s="43" t="s">
        <v>2901</v>
      </c>
      <c r="B2609" s="44">
        <v>1</v>
      </c>
      <c r="C2609" s="45"/>
    </row>
    <row r="2610" spans="1:3">
      <c r="A2610" s="43" t="s">
        <v>2902</v>
      </c>
      <c r="B2610" s="44">
        <v>1</v>
      </c>
      <c r="C2610" s="45"/>
    </row>
    <row r="2611" spans="1:3">
      <c r="A2611" s="43" t="s">
        <v>2903</v>
      </c>
      <c r="B2611" s="44">
        <v>1</v>
      </c>
      <c r="C2611" s="45"/>
    </row>
    <row r="2612" spans="1:3">
      <c r="A2612" s="43" t="s">
        <v>2904</v>
      </c>
      <c r="B2612" s="44">
        <v>1</v>
      </c>
      <c r="C2612" s="45"/>
    </row>
    <row r="2613" spans="1:3">
      <c r="A2613" s="43" t="s">
        <v>2905</v>
      </c>
      <c r="B2613" s="44">
        <v>1</v>
      </c>
      <c r="C2613" s="45"/>
    </row>
    <row r="2614" spans="1:3">
      <c r="A2614" s="43" t="s">
        <v>2906</v>
      </c>
      <c r="B2614" s="44">
        <v>1</v>
      </c>
      <c r="C2614" s="45"/>
    </row>
    <row r="2615" spans="1:3">
      <c r="A2615" s="43" t="s">
        <v>2907</v>
      </c>
      <c r="B2615" s="44">
        <v>1</v>
      </c>
      <c r="C2615" s="45"/>
    </row>
    <row r="2616" spans="1:3">
      <c r="A2616" s="43" t="s">
        <v>2908</v>
      </c>
      <c r="B2616" s="44">
        <v>1</v>
      </c>
      <c r="C2616" s="45"/>
    </row>
    <row r="2617" spans="1:3">
      <c r="A2617" s="43" t="s">
        <v>2909</v>
      </c>
      <c r="B2617" s="44">
        <v>1</v>
      </c>
      <c r="C2617" s="45"/>
    </row>
    <row r="2618" spans="1:3">
      <c r="A2618" s="43" t="s">
        <v>2910</v>
      </c>
      <c r="B2618" s="44">
        <v>1</v>
      </c>
      <c r="C2618" s="45"/>
    </row>
    <row r="2619" spans="1:3">
      <c r="A2619" s="43" t="s">
        <v>2911</v>
      </c>
      <c r="B2619" s="44">
        <v>1</v>
      </c>
      <c r="C2619" s="45"/>
    </row>
    <row r="2620" spans="1:3">
      <c r="A2620" s="43" t="s">
        <v>2912</v>
      </c>
      <c r="B2620" s="44">
        <v>1</v>
      </c>
      <c r="C2620" s="45"/>
    </row>
    <row r="2621" spans="1:3">
      <c r="A2621" s="43" t="s">
        <v>2913</v>
      </c>
      <c r="B2621" s="44">
        <v>1</v>
      </c>
      <c r="C2621" s="45"/>
    </row>
    <row r="2622" spans="1:3">
      <c r="A2622" s="43" t="s">
        <v>2914</v>
      </c>
      <c r="B2622" s="44">
        <v>1</v>
      </c>
      <c r="C2622" s="45"/>
    </row>
    <row r="2623" spans="1:3">
      <c r="A2623" s="43" t="s">
        <v>2915</v>
      </c>
      <c r="B2623" s="44">
        <v>1</v>
      </c>
      <c r="C2623" s="45"/>
    </row>
    <row r="2624" spans="1:3">
      <c r="A2624" s="43" t="s">
        <v>2916</v>
      </c>
      <c r="B2624" s="44">
        <v>1</v>
      </c>
      <c r="C2624" s="45"/>
    </row>
    <row r="2625" spans="1:3">
      <c r="A2625" s="43" t="s">
        <v>2917</v>
      </c>
      <c r="B2625" s="44">
        <v>1</v>
      </c>
      <c r="C2625" s="45"/>
    </row>
    <row r="2626" spans="1:3">
      <c r="A2626" s="43" t="s">
        <v>2918</v>
      </c>
      <c r="B2626" s="44">
        <v>1</v>
      </c>
      <c r="C2626" s="45"/>
    </row>
    <row r="2627" spans="1:3">
      <c r="A2627" s="43" t="s">
        <v>2919</v>
      </c>
      <c r="B2627" s="44">
        <v>1</v>
      </c>
      <c r="C2627" s="45"/>
    </row>
    <row r="2628" spans="1:3">
      <c r="A2628" s="43" t="s">
        <v>2920</v>
      </c>
      <c r="B2628" s="44">
        <v>1</v>
      </c>
      <c r="C2628" s="45"/>
    </row>
    <row r="2629" spans="1:3">
      <c r="A2629" s="43" t="s">
        <v>2921</v>
      </c>
      <c r="B2629" s="44">
        <v>1</v>
      </c>
      <c r="C2629" s="45"/>
    </row>
    <row r="2630" spans="1:3">
      <c r="A2630" s="43" t="s">
        <v>2922</v>
      </c>
      <c r="B2630" s="44">
        <v>1</v>
      </c>
      <c r="C2630" s="45"/>
    </row>
    <row r="2631" spans="1:3">
      <c r="A2631" s="43" t="s">
        <v>2923</v>
      </c>
      <c r="B2631" s="44">
        <v>1</v>
      </c>
      <c r="C2631" s="45"/>
    </row>
    <row r="2632" spans="1:3">
      <c r="A2632" s="43" t="s">
        <v>2924</v>
      </c>
      <c r="B2632" s="44">
        <v>1</v>
      </c>
      <c r="C2632" s="45"/>
    </row>
    <row r="2633" spans="1:3">
      <c r="A2633" s="43" t="s">
        <v>2925</v>
      </c>
      <c r="B2633" s="44">
        <v>1</v>
      </c>
      <c r="C2633" s="45"/>
    </row>
    <row r="2634" spans="1:3">
      <c r="A2634" s="43" t="s">
        <v>2926</v>
      </c>
      <c r="B2634" s="44">
        <v>1</v>
      </c>
      <c r="C2634" s="45"/>
    </row>
    <row r="2635" spans="1:3">
      <c r="A2635" s="43" t="s">
        <v>2927</v>
      </c>
      <c r="B2635" s="44">
        <v>1</v>
      </c>
      <c r="C2635" s="45"/>
    </row>
    <row r="2636" spans="1:3">
      <c r="A2636" s="43" t="s">
        <v>2928</v>
      </c>
      <c r="B2636" s="44">
        <v>1</v>
      </c>
      <c r="C2636" s="45"/>
    </row>
    <row r="2637" spans="1:3">
      <c r="A2637" s="43" t="s">
        <v>2929</v>
      </c>
      <c r="B2637" s="44">
        <v>1</v>
      </c>
      <c r="C2637" s="45"/>
    </row>
    <row r="2638" spans="1:3">
      <c r="A2638" s="43" t="s">
        <v>2930</v>
      </c>
      <c r="B2638" s="44">
        <v>1</v>
      </c>
      <c r="C2638" s="45"/>
    </row>
    <row r="2639" spans="1:3">
      <c r="A2639" s="43" t="s">
        <v>2931</v>
      </c>
      <c r="B2639" s="44">
        <v>1</v>
      </c>
      <c r="C2639" s="45"/>
    </row>
    <row r="2640" spans="1:3">
      <c r="A2640" s="43" t="s">
        <v>2932</v>
      </c>
      <c r="B2640" s="44">
        <v>1</v>
      </c>
      <c r="C2640" s="45"/>
    </row>
    <row r="2641" spans="1:3">
      <c r="A2641" s="43" t="s">
        <v>2933</v>
      </c>
      <c r="B2641" s="44">
        <v>1</v>
      </c>
      <c r="C2641" s="45"/>
    </row>
    <row r="2642" spans="1:3">
      <c r="A2642" s="43" t="s">
        <v>2934</v>
      </c>
      <c r="B2642" s="44">
        <v>1</v>
      </c>
      <c r="C2642" s="45"/>
    </row>
    <row r="2643" spans="1:3">
      <c r="A2643" s="43" t="s">
        <v>2935</v>
      </c>
      <c r="B2643" s="44">
        <v>1</v>
      </c>
      <c r="C2643" s="45"/>
    </row>
    <row r="2644" spans="1:3">
      <c r="A2644" s="43" t="s">
        <v>2936</v>
      </c>
      <c r="B2644" s="44">
        <v>1</v>
      </c>
      <c r="C2644" s="45"/>
    </row>
    <row r="2645" spans="1:3">
      <c r="A2645" s="43" t="s">
        <v>2937</v>
      </c>
      <c r="B2645" s="44">
        <v>1</v>
      </c>
      <c r="C2645" s="45"/>
    </row>
    <row r="2646" spans="1:3">
      <c r="A2646" s="43" t="s">
        <v>2938</v>
      </c>
      <c r="B2646" s="44">
        <v>1</v>
      </c>
      <c r="C2646" s="45"/>
    </row>
    <row r="2647" spans="1:3">
      <c r="A2647" s="43" t="s">
        <v>2939</v>
      </c>
      <c r="B2647" s="44">
        <v>1</v>
      </c>
      <c r="C2647" s="45"/>
    </row>
    <row r="2648" spans="1:3">
      <c r="A2648" s="43" t="s">
        <v>2940</v>
      </c>
      <c r="B2648" s="44">
        <v>1</v>
      </c>
      <c r="C2648" s="45"/>
    </row>
    <row r="2649" spans="1:3">
      <c r="A2649" s="43" t="s">
        <v>2941</v>
      </c>
      <c r="B2649" s="44">
        <v>1</v>
      </c>
      <c r="C2649" s="45"/>
    </row>
    <row r="2650" spans="1:3">
      <c r="A2650" s="43" t="s">
        <v>2942</v>
      </c>
      <c r="B2650" s="44">
        <v>1</v>
      </c>
      <c r="C2650" s="45"/>
    </row>
    <row r="2651" spans="1:3">
      <c r="A2651" s="43" t="s">
        <v>2943</v>
      </c>
      <c r="B2651" s="44">
        <v>1</v>
      </c>
      <c r="C2651" s="45"/>
    </row>
    <row r="2652" spans="1:3">
      <c r="A2652" s="43" t="s">
        <v>2944</v>
      </c>
      <c r="B2652" s="44">
        <v>1</v>
      </c>
      <c r="C2652" s="45"/>
    </row>
    <row r="2653" spans="1:3">
      <c r="A2653" s="43" t="s">
        <v>2945</v>
      </c>
      <c r="B2653" s="44">
        <v>1</v>
      </c>
      <c r="C2653" s="45"/>
    </row>
    <row r="2654" spans="1:3">
      <c r="A2654" s="43" t="s">
        <v>2946</v>
      </c>
      <c r="B2654" s="44">
        <v>1</v>
      </c>
      <c r="C2654" s="45"/>
    </row>
    <row r="2655" spans="1:3">
      <c r="A2655" s="43" t="s">
        <v>2947</v>
      </c>
      <c r="B2655" s="44">
        <v>1</v>
      </c>
      <c r="C2655" s="45"/>
    </row>
    <row r="2656" spans="1:3">
      <c r="A2656" s="43" t="s">
        <v>2948</v>
      </c>
      <c r="B2656" s="44">
        <v>1</v>
      </c>
      <c r="C2656" s="45"/>
    </row>
    <row r="2657" spans="1:3">
      <c r="A2657" s="43" t="s">
        <v>2949</v>
      </c>
      <c r="B2657" s="44">
        <v>1</v>
      </c>
      <c r="C2657" s="45"/>
    </row>
    <row r="2658" spans="1:3">
      <c r="A2658" s="43" t="s">
        <v>2950</v>
      </c>
      <c r="B2658" s="44">
        <v>1</v>
      </c>
      <c r="C2658" s="45"/>
    </row>
    <row r="2659" spans="1:3">
      <c r="A2659" s="43" t="s">
        <v>2951</v>
      </c>
      <c r="B2659" s="44">
        <v>1</v>
      </c>
      <c r="C2659" s="45"/>
    </row>
    <row r="2660" spans="1:3">
      <c r="A2660" s="43" t="s">
        <v>2952</v>
      </c>
      <c r="B2660" s="44">
        <v>1</v>
      </c>
      <c r="C2660" s="45"/>
    </row>
    <row r="2661" spans="1:3">
      <c r="A2661" s="43" t="s">
        <v>2953</v>
      </c>
      <c r="B2661" s="44">
        <v>1</v>
      </c>
      <c r="C2661" s="45"/>
    </row>
    <row r="2662" spans="1:3">
      <c r="A2662" s="43" t="s">
        <v>2954</v>
      </c>
      <c r="B2662" s="44">
        <v>1</v>
      </c>
      <c r="C2662" s="45"/>
    </row>
    <row r="2663" spans="1:3">
      <c r="A2663" s="43" t="s">
        <v>2955</v>
      </c>
      <c r="B2663" s="44">
        <v>1</v>
      </c>
      <c r="C2663" s="45"/>
    </row>
    <row r="2664" spans="1:3">
      <c r="A2664" s="43" t="s">
        <v>2956</v>
      </c>
      <c r="B2664" s="44">
        <v>1</v>
      </c>
      <c r="C2664" s="45"/>
    </row>
    <row r="2665" spans="1:3">
      <c r="A2665" s="43" t="s">
        <v>2957</v>
      </c>
      <c r="B2665" s="44">
        <v>1</v>
      </c>
      <c r="C2665" s="45"/>
    </row>
    <row r="2666" spans="1:3">
      <c r="A2666" s="43" t="s">
        <v>2958</v>
      </c>
      <c r="B2666" s="44">
        <v>1</v>
      </c>
      <c r="C2666" s="45"/>
    </row>
    <row r="2667" spans="1:3">
      <c r="A2667" s="43" t="s">
        <v>2959</v>
      </c>
      <c r="B2667" s="44">
        <v>1</v>
      </c>
      <c r="C2667" s="45"/>
    </row>
    <row r="2668" spans="1:3">
      <c r="A2668" s="43" t="s">
        <v>2960</v>
      </c>
      <c r="B2668" s="44">
        <v>1</v>
      </c>
      <c r="C2668" s="45"/>
    </row>
    <row r="2669" spans="1:3">
      <c r="A2669" s="43" t="s">
        <v>2961</v>
      </c>
      <c r="B2669" s="44">
        <v>1</v>
      </c>
      <c r="C2669" s="45"/>
    </row>
    <row r="2670" spans="1:3">
      <c r="A2670" s="43" t="s">
        <v>2962</v>
      </c>
      <c r="B2670" s="44">
        <v>1</v>
      </c>
      <c r="C2670" s="45"/>
    </row>
    <row r="2671" spans="1:3">
      <c r="A2671" s="43" t="s">
        <v>2963</v>
      </c>
      <c r="B2671" s="44">
        <v>1</v>
      </c>
      <c r="C2671" s="45"/>
    </row>
    <row r="2672" spans="1:3">
      <c r="A2672" s="43" t="s">
        <v>2964</v>
      </c>
      <c r="B2672" s="44">
        <v>1</v>
      </c>
      <c r="C2672" s="45"/>
    </row>
    <row r="2673" spans="1:3">
      <c r="A2673" s="43" t="s">
        <v>2965</v>
      </c>
      <c r="B2673" s="44">
        <v>1</v>
      </c>
      <c r="C2673" s="45"/>
    </row>
    <row r="2674" spans="1:3">
      <c r="A2674" s="43" t="s">
        <v>2966</v>
      </c>
      <c r="B2674" s="44">
        <v>1</v>
      </c>
      <c r="C2674" s="45"/>
    </row>
    <row r="2675" spans="1:3">
      <c r="A2675" s="43" t="s">
        <v>2967</v>
      </c>
      <c r="B2675" s="44">
        <v>1</v>
      </c>
      <c r="C2675" s="45"/>
    </row>
    <row r="2676" spans="1:3">
      <c r="A2676" s="43" t="s">
        <v>2968</v>
      </c>
      <c r="B2676" s="44">
        <v>1</v>
      </c>
      <c r="C2676" s="45"/>
    </row>
    <row r="2677" spans="1:3">
      <c r="A2677" s="43" t="s">
        <v>2969</v>
      </c>
      <c r="B2677" s="44">
        <v>1</v>
      </c>
      <c r="C2677" s="45"/>
    </row>
    <row r="2678" spans="1:3">
      <c r="A2678" s="43" t="s">
        <v>2970</v>
      </c>
      <c r="B2678" s="44">
        <v>1</v>
      </c>
      <c r="C2678" s="45"/>
    </row>
    <row r="2679" spans="1:3">
      <c r="A2679" s="43" t="s">
        <v>2971</v>
      </c>
      <c r="B2679" s="44">
        <v>1</v>
      </c>
      <c r="C2679" s="45"/>
    </row>
    <row r="2680" spans="1:3">
      <c r="A2680" s="43" t="s">
        <v>2972</v>
      </c>
      <c r="B2680" s="44">
        <v>1</v>
      </c>
      <c r="C2680" s="45"/>
    </row>
    <row r="2681" spans="1:3">
      <c r="A2681" s="43" t="s">
        <v>2973</v>
      </c>
      <c r="B2681" s="44">
        <v>1</v>
      </c>
      <c r="C2681" s="45"/>
    </row>
    <row r="2682" spans="1:3">
      <c r="A2682" s="43" t="s">
        <v>2974</v>
      </c>
      <c r="B2682" s="44">
        <v>1</v>
      </c>
      <c r="C2682" s="45"/>
    </row>
    <row r="2683" spans="1:3">
      <c r="A2683" s="43" t="s">
        <v>2975</v>
      </c>
      <c r="B2683" s="44">
        <v>1</v>
      </c>
      <c r="C2683" s="45"/>
    </row>
    <row r="2684" spans="1:3">
      <c r="A2684" s="43" t="s">
        <v>2976</v>
      </c>
      <c r="B2684" s="44">
        <v>1</v>
      </c>
      <c r="C2684" s="45"/>
    </row>
    <row r="2685" spans="1:3">
      <c r="A2685" s="43" t="s">
        <v>2977</v>
      </c>
      <c r="B2685" s="44">
        <v>1</v>
      </c>
      <c r="C2685" s="45"/>
    </row>
    <row r="2686" spans="1:3">
      <c r="A2686" s="43" t="s">
        <v>2978</v>
      </c>
      <c r="B2686" s="44">
        <v>1</v>
      </c>
      <c r="C2686" s="45"/>
    </row>
    <row r="2687" spans="1:3">
      <c r="A2687" s="43" t="s">
        <v>2979</v>
      </c>
      <c r="B2687" s="44">
        <v>1</v>
      </c>
      <c r="C2687" s="45"/>
    </row>
    <row r="2688" spans="1:3">
      <c r="A2688" s="43" t="s">
        <v>2980</v>
      </c>
      <c r="B2688" s="44">
        <v>1</v>
      </c>
      <c r="C2688" s="45"/>
    </row>
    <row r="2689" spans="1:3">
      <c r="A2689" s="43" t="s">
        <v>2981</v>
      </c>
      <c r="B2689" s="44">
        <v>1</v>
      </c>
      <c r="C2689" s="45"/>
    </row>
    <row r="2690" spans="1:3">
      <c r="A2690" s="43" t="s">
        <v>2982</v>
      </c>
      <c r="B2690" s="44">
        <v>1</v>
      </c>
      <c r="C2690" s="45"/>
    </row>
    <row r="2691" spans="1:3">
      <c r="A2691" s="43" t="s">
        <v>2983</v>
      </c>
      <c r="B2691" s="44">
        <v>1</v>
      </c>
      <c r="C2691" s="45"/>
    </row>
    <row r="2692" spans="1:3">
      <c r="A2692" s="43" t="s">
        <v>2984</v>
      </c>
      <c r="B2692" s="44">
        <v>1</v>
      </c>
      <c r="C2692" s="45"/>
    </row>
    <row r="2693" spans="1:3">
      <c r="A2693" s="43" t="s">
        <v>2985</v>
      </c>
      <c r="B2693" s="44">
        <v>1</v>
      </c>
      <c r="C2693" s="45"/>
    </row>
    <row r="2694" spans="1:3">
      <c r="A2694" s="43" t="s">
        <v>2986</v>
      </c>
      <c r="B2694" s="44">
        <v>1</v>
      </c>
      <c r="C2694" s="45"/>
    </row>
    <row r="2695" spans="1:3">
      <c r="A2695" s="43" t="s">
        <v>2987</v>
      </c>
      <c r="B2695" s="44">
        <v>1</v>
      </c>
      <c r="C2695" s="45"/>
    </row>
    <row r="2696" spans="1:3">
      <c r="A2696" s="43" t="s">
        <v>2988</v>
      </c>
      <c r="B2696" s="44">
        <v>1</v>
      </c>
      <c r="C2696" s="45"/>
    </row>
    <row r="2697" spans="1:3">
      <c r="A2697" s="43" t="s">
        <v>2989</v>
      </c>
      <c r="B2697" s="44">
        <v>1</v>
      </c>
      <c r="C2697" s="45"/>
    </row>
    <row r="2698" spans="1:3">
      <c r="A2698" s="43" t="s">
        <v>2990</v>
      </c>
      <c r="B2698" s="44">
        <v>1</v>
      </c>
      <c r="C2698" s="45"/>
    </row>
    <row r="2699" spans="1:3">
      <c r="A2699" s="43" t="s">
        <v>2991</v>
      </c>
      <c r="B2699" s="44">
        <v>1</v>
      </c>
      <c r="C2699" s="45"/>
    </row>
    <row r="2700" spans="1:3">
      <c r="A2700" s="43" t="s">
        <v>2992</v>
      </c>
      <c r="B2700" s="44">
        <v>1</v>
      </c>
      <c r="C2700" s="45"/>
    </row>
    <row r="2701" spans="1:3">
      <c r="A2701" s="43" t="s">
        <v>2993</v>
      </c>
      <c r="B2701" s="44">
        <v>1</v>
      </c>
      <c r="C2701" s="45"/>
    </row>
    <row r="2702" spans="1:3">
      <c r="A2702" s="43" t="s">
        <v>2994</v>
      </c>
      <c r="B2702" s="44">
        <v>1</v>
      </c>
      <c r="C2702" s="45"/>
    </row>
    <row r="2703" spans="1:3">
      <c r="A2703" s="43" t="s">
        <v>2995</v>
      </c>
      <c r="B2703" s="44">
        <v>1</v>
      </c>
      <c r="C2703" s="45"/>
    </row>
    <row r="2704" spans="1:3">
      <c r="A2704" s="43" t="s">
        <v>2996</v>
      </c>
      <c r="B2704" s="44">
        <v>1</v>
      </c>
      <c r="C2704" s="45"/>
    </row>
    <row r="2705" spans="1:3">
      <c r="A2705" s="43" t="s">
        <v>2997</v>
      </c>
      <c r="B2705" s="44">
        <v>1</v>
      </c>
      <c r="C2705" s="45"/>
    </row>
    <row r="2706" spans="1:3">
      <c r="A2706" s="43" t="s">
        <v>2998</v>
      </c>
      <c r="B2706" s="44">
        <v>1</v>
      </c>
      <c r="C2706" s="45"/>
    </row>
    <row r="2707" spans="1:3">
      <c r="A2707" s="43" t="s">
        <v>2999</v>
      </c>
      <c r="B2707" s="44">
        <v>1</v>
      </c>
      <c r="C2707" s="45"/>
    </row>
    <row r="2708" spans="1:3">
      <c r="A2708" s="43" t="s">
        <v>3000</v>
      </c>
      <c r="B2708" s="44">
        <v>1</v>
      </c>
      <c r="C2708" s="45"/>
    </row>
    <row r="2709" spans="1:3">
      <c r="A2709" s="43" t="s">
        <v>3001</v>
      </c>
      <c r="B2709" s="44">
        <v>1</v>
      </c>
      <c r="C2709" s="45"/>
    </row>
    <row r="2710" spans="1:3">
      <c r="A2710" s="43" t="s">
        <v>3002</v>
      </c>
      <c r="B2710" s="44">
        <v>1</v>
      </c>
      <c r="C2710" s="45"/>
    </row>
    <row r="2711" spans="1:3">
      <c r="A2711" s="43" t="s">
        <v>3003</v>
      </c>
      <c r="B2711" s="44">
        <v>1</v>
      </c>
      <c r="C2711" s="45"/>
    </row>
    <row r="2712" spans="1:3">
      <c r="A2712" s="43" t="s">
        <v>3004</v>
      </c>
      <c r="B2712" s="44">
        <v>1</v>
      </c>
      <c r="C2712" s="45"/>
    </row>
    <row r="2713" spans="1:3">
      <c r="A2713" s="43" t="s">
        <v>3005</v>
      </c>
      <c r="B2713" s="44">
        <v>1</v>
      </c>
      <c r="C2713" s="45"/>
    </row>
    <row r="2714" spans="1:3">
      <c r="A2714" s="43" t="s">
        <v>3006</v>
      </c>
      <c r="B2714" s="44">
        <v>1</v>
      </c>
      <c r="C2714" s="45"/>
    </row>
    <row r="2715" spans="1:3">
      <c r="A2715" s="43" t="s">
        <v>3007</v>
      </c>
      <c r="B2715" s="44">
        <v>1</v>
      </c>
      <c r="C2715" s="45"/>
    </row>
    <row r="2716" spans="1:3">
      <c r="A2716" s="43" t="s">
        <v>3008</v>
      </c>
      <c r="B2716" s="44">
        <v>1</v>
      </c>
      <c r="C2716" s="45"/>
    </row>
    <row r="2717" spans="1:3">
      <c r="A2717" s="43" t="s">
        <v>3009</v>
      </c>
      <c r="B2717" s="44">
        <v>1</v>
      </c>
      <c r="C2717" s="45"/>
    </row>
    <row r="2718" spans="1:3">
      <c r="A2718" s="43" t="s">
        <v>3010</v>
      </c>
      <c r="B2718" s="44">
        <v>1</v>
      </c>
      <c r="C2718" s="45"/>
    </row>
    <row r="2719" spans="1:3">
      <c r="A2719" s="43" t="s">
        <v>3011</v>
      </c>
      <c r="B2719" s="44">
        <v>1</v>
      </c>
      <c r="C2719" s="45"/>
    </row>
    <row r="2720" spans="1:3">
      <c r="A2720" s="43" t="s">
        <v>3012</v>
      </c>
      <c r="B2720" s="44">
        <v>1</v>
      </c>
      <c r="C2720" s="45"/>
    </row>
    <row r="2721" spans="1:3">
      <c r="A2721" s="43" t="s">
        <v>3013</v>
      </c>
      <c r="B2721" s="44">
        <v>1</v>
      </c>
      <c r="C2721" s="45"/>
    </row>
    <row r="2722" spans="1:3">
      <c r="A2722" s="43" t="s">
        <v>3014</v>
      </c>
      <c r="B2722" s="44">
        <v>1</v>
      </c>
      <c r="C2722" s="45"/>
    </row>
    <row r="2723" spans="1:3">
      <c r="A2723" s="43" t="s">
        <v>3015</v>
      </c>
      <c r="B2723" s="44">
        <v>1</v>
      </c>
      <c r="C2723" s="45"/>
    </row>
    <row r="2724" spans="1:3">
      <c r="A2724" s="43" t="s">
        <v>3016</v>
      </c>
      <c r="B2724" s="44">
        <v>1</v>
      </c>
      <c r="C2724" s="45"/>
    </row>
    <row r="2725" spans="1:3">
      <c r="A2725" s="43" t="s">
        <v>3017</v>
      </c>
      <c r="B2725" s="44">
        <v>1</v>
      </c>
      <c r="C2725" s="45"/>
    </row>
    <row r="2726" spans="1:3">
      <c r="A2726" s="43" t="s">
        <v>3018</v>
      </c>
      <c r="B2726" s="44">
        <v>1</v>
      </c>
      <c r="C2726" s="45"/>
    </row>
    <row r="2727" spans="1:3">
      <c r="A2727" s="43" t="s">
        <v>3019</v>
      </c>
      <c r="B2727" s="44">
        <v>1</v>
      </c>
      <c r="C2727" s="45"/>
    </row>
    <row r="2728" spans="1:3">
      <c r="A2728" s="43" t="s">
        <v>3020</v>
      </c>
      <c r="B2728" s="44">
        <v>1</v>
      </c>
      <c r="C2728" s="45"/>
    </row>
    <row r="2729" spans="1:3">
      <c r="A2729" s="43" t="s">
        <v>3021</v>
      </c>
      <c r="B2729" s="44">
        <v>1</v>
      </c>
      <c r="C2729" s="45"/>
    </row>
    <row r="2730" spans="1:3">
      <c r="A2730" s="43" t="s">
        <v>3022</v>
      </c>
      <c r="B2730" s="44">
        <v>1</v>
      </c>
      <c r="C2730" s="45"/>
    </row>
    <row r="2731" spans="1:3">
      <c r="A2731" s="43" t="s">
        <v>3023</v>
      </c>
      <c r="B2731" s="44">
        <v>1</v>
      </c>
      <c r="C2731" s="45"/>
    </row>
    <row r="2732" spans="1:3">
      <c r="A2732" s="43" t="s">
        <v>3024</v>
      </c>
      <c r="B2732" s="44">
        <v>1</v>
      </c>
      <c r="C2732" s="45"/>
    </row>
    <row r="2733" spans="1:3">
      <c r="A2733" s="43" t="s">
        <v>3025</v>
      </c>
      <c r="B2733" s="44">
        <v>1</v>
      </c>
      <c r="C2733" s="45"/>
    </row>
    <row r="2734" spans="1:3">
      <c r="A2734" s="43" t="s">
        <v>3026</v>
      </c>
      <c r="B2734" s="44">
        <v>1</v>
      </c>
      <c r="C2734" s="45"/>
    </row>
    <row r="2735" spans="1:3">
      <c r="A2735" s="43" t="s">
        <v>3027</v>
      </c>
      <c r="B2735" s="44">
        <v>1</v>
      </c>
      <c r="C2735" s="45"/>
    </row>
    <row r="2736" spans="1:3">
      <c r="A2736" s="43" t="s">
        <v>3028</v>
      </c>
      <c r="B2736" s="44">
        <v>1</v>
      </c>
      <c r="C2736" s="45"/>
    </row>
    <row r="2737" spans="1:3">
      <c r="A2737" s="43" t="s">
        <v>3029</v>
      </c>
      <c r="B2737" s="44">
        <v>1</v>
      </c>
      <c r="C2737" s="45"/>
    </row>
    <row r="2738" spans="1:3">
      <c r="A2738" s="43" t="s">
        <v>3030</v>
      </c>
      <c r="B2738" s="44">
        <v>1</v>
      </c>
      <c r="C2738" s="45"/>
    </row>
    <row r="2739" spans="1:3">
      <c r="A2739" s="43" t="s">
        <v>3031</v>
      </c>
      <c r="B2739" s="44">
        <v>1</v>
      </c>
      <c r="C2739" s="45"/>
    </row>
    <row r="2740" spans="1:3">
      <c r="A2740" s="43" t="s">
        <v>3032</v>
      </c>
      <c r="B2740" s="44">
        <v>1</v>
      </c>
      <c r="C2740" s="45"/>
    </row>
    <row r="2741" spans="1:3">
      <c r="A2741" s="43" t="s">
        <v>3033</v>
      </c>
      <c r="B2741" s="44">
        <v>1</v>
      </c>
      <c r="C2741" s="45"/>
    </row>
    <row r="2742" spans="1:3">
      <c r="A2742" s="43" t="s">
        <v>3034</v>
      </c>
      <c r="B2742" s="44">
        <v>1</v>
      </c>
      <c r="C2742" s="45"/>
    </row>
    <row r="2743" spans="1:3">
      <c r="A2743" s="43" t="s">
        <v>3035</v>
      </c>
      <c r="B2743" s="44">
        <v>1</v>
      </c>
      <c r="C2743" s="45"/>
    </row>
    <row r="2744" spans="1:3">
      <c r="A2744" s="43" t="s">
        <v>3036</v>
      </c>
      <c r="B2744" s="44">
        <v>1</v>
      </c>
      <c r="C2744" s="45"/>
    </row>
    <row r="2745" spans="1:3">
      <c r="A2745" s="43" t="s">
        <v>3037</v>
      </c>
      <c r="B2745" s="44">
        <v>1</v>
      </c>
      <c r="C2745" s="45"/>
    </row>
    <row r="2746" spans="1:3">
      <c r="A2746" s="43" t="s">
        <v>3038</v>
      </c>
      <c r="B2746" s="44">
        <v>1</v>
      </c>
      <c r="C2746" s="45"/>
    </row>
    <row r="2747" spans="1:3">
      <c r="A2747" s="43" t="s">
        <v>3039</v>
      </c>
      <c r="B2747" s="44">
        <v>1</v>
      </c>
      <c r="C2747" s="45"/>
    </row>
    <row r="2748" spans="1:3">
      <c r="A2748" s="43" t="s">
        <v>3040</v>
      </c>
      <c r="B2748" s="44">
        <v>1</v>
      </c>
      <c r="C2748" s="45"/>
    </row>
    <row r="2749" spans="1:3">
      <c r="A2749" s="43" t="s">
        <v>3041</v>
      </c>
      <c r="B2749" s="44">
        <v>1</v>
      </c>
      <c r="C2749" s="45"/>
    </row>
    <row r="2750" spans="1:3">
      <c r="A2750" s="43" t="s">
        <v>3042</v>
      </c>
      <c r="B2750" s="44">
        <v>1</v>
      </c>
      <c r="C2750" s="45"/>
    </row>
    <row r="2751" spans="1:3">
      <c r="A2751" s="43" t="s">
        <v>3043</v>
      </c>
      <c r="B2751" s="44">
        <v>1</v>
      </c>
      <c r="C2751" s="45"/>
    </row>
    <row r="2752" spans="1:3">
      <c r="A2752" s="43" t="s">
        <v>3044</v>
      </c>
      <c r="B2752" s="44">
        <v>1</v>
      </c>
      <c r="C2752" s="45"/>
    </row>
    <row r="2753" spans="1:3">
      <c r="A2753" s="43" t="s">
        <v>3045</v>
      </c>
      <c r="B2753" s="44">
        <v>1</v>
      </c>
      <c r="C2753" s="45"/>
    </row>
    <row r="2754" spans="1:3">
      <c r="A2754" s="43" t="s">
        <v>3046</v>
      </c>
      <c r="B2754" s="44">
        <v>1</v>
      </c>
      <c r="C2754" s="45"/>
    </row>
    <row r="2755" spans="1:3">
      <c r="A2755" s="43" t="s">
        <v>3047</v>
      </c>
      <c r="B2755" s="44">
        <v>1</v>
      </c>
      <c r="C2755" s="45"/>
    </row>
    <row r="2756" spans="1:3">
      <c r="A2756" s="43" t="s">
        <v>3048</v>
      </c>
      <c r="B2756" s="44">
        <v>1</v>
      </c>
      <c r="C2756" s="45"/>
    </row>
    <row r="2757" spans="1:3">
      <c r="A2757" s="43" t="s">
        <v>3049</v>
      </c>
      <c r="B2757" s="44">
        <v>1</v>
      </c>
      <c r="C2757" s="45"/>
    </row>
    <row r="2758" spans="1:3">
      <c r="A2758" s="43" t="s">
        <v>3050</v>
      </c>
      <c r="B2758" s="44">
        <v>1</v>
      </c>
      <c r="C2758" s="45"/>
    </row>
    <row r="2759" spans="1:3">
      <c r="A2759" s="43" t="s">
        <v>3051</v>
      </c>
      <c r="B2759" s="44">
        <v>1</v>
      </c>
      <c r="C2759" s="45"/>
    </row>
    <row r="2760" spans="1:3">
      <c r="A2760" s="43" t="s">
        <v>3052</v>
      </c>
      <c r="B2760" s="44">
        <v>1</v>
      </c>
      <c r="C2760" s="45"/>
    </row>
    <row r="2761" spans="1:3">
      <c r="A2761" s="43" t="s">
        <v>3053</v>
      </c>
      <c r="B2761" s="44">
        <v>1</v>
      </c>
      <c r="C2761" s="45"/>
    </row>
    <row r="2762" spans="1:3">
      <c r="A2762" s="43" t="s">
        <v>3054</v>
      </c>
      <c r="B2762" s="44">
        <v>1</v>
      </c>
      <c r="C2762" s="45"/>
    </row>
    <row r="2763" spans="1:3">
      <c r="A2763" s="43" t="s">
        <v>3055</v>
      </c>
      <c r="B2763" s="44">
        <v>1</v>
      </c>
      <c r="C2763" s="45"/>
    </row>
    <row r="2764" spans="1:3">
      <c r="A2764" s="43" t="s">
        <v>3056</v>
      </c>
      <c r="B2764" s="44">
        <v>1</v>
      </c>
      <c r="C2764" s="45"/>
    </row>
    <row r="2765" spans="1:3">
      <c r="A2765" s="43" t="s">
        <v>3057</v>
      </c>
      <c r="B2765" s="44">
        <v>1</v>
      </c>
      <c r="C2765" s="45"/>
    </row>
    <row r="2766" spans="1:3">
      <c r="A2766" s="43" t="s">
        <v>3058</v>
      </c>
      <c r="B2766" s="44">
        <v>1</v>
      </c>
      <c r="C2766" s="45"/>
    </row>
    <row r="2767" spans="1:3">
      <c r="A2767" s="43" t="s">
        <v>3059</v>
      </c>
      <c r="B2767" s="44">
        <v>1</v>
      </c>
      <c r="C2767" s="45"/>
    </row>
    <row r="2768" spans="1:3">
      <c r="A2768" s="43" t="s">
        <v>3060</v>
      </c>
      <c r="B2768" s="44">
        <v>1</v>
      </c>
      <c r="C2768" s="45"/>
    </row>
    <row r="2769" spans="1:3">
      <c r="A2769" s="43" t="s">
        <v>3061</v>
      </c>
      <c r="B2769" s="44">
        <v>1</v>
      </c>
      <c r="C2769" s="45"/>
    </row>
    <row r="2770" spans="1:3">
      <c r="A2770" s="43" t="s">
        <v>3062</v>
      </c>
      <c r="B2770" s="44">
        <v>1</v>
      </c>
      <c r="C2770" s="45"/>
    </row>
    <row r="2771" spans="1:3">
      <c r="A2771" s="43" t="s">
        <v>3063</v>
      </c>
      <c r="B2771" s="44">
        <v>1</v>
      </c>
      <c r="C2771" s="45"/>
    </row>
    <row r="2772" spans="1:3">
      <c r="A2772" s="43" t="s">
        <v>3064</v>
      </c>
      <c r="B2772" s="44">
        <v>1</v>
      </c>
      <c r="C2772" s="45"/>
    </row>
    <row r="2773" spans="1:3">
      <c r="A2773" s="43" t="s">
        <v>3065</v>
      </c>
      <c r="B2773" s="44">
        <v>1</v>
      </c>
      <c r="C2773" s="45"/>
    </row>
    <row r="2774" spans="1:3">
      <c r="A2774" s="43" t="s">
        <v>3066</v>
      </c>
      <c r="B2774" s="44">
        <v>1</v>
      </c>
      <c r="C2774" s="45"/>
    </row>
    <row r="2775" spans="1:3">
      <c r="A2775" s="43" t="s">
        <v>3067</v>
      </c>
      <c r="B2775" s="44">
        <v>1</v>
      </c>
      <c r="C2775" s="45"/>
    </row>
    <row r="2776" spans="1:3">
      <c r="A2776" s="43" t="s">
        <v>3068</v>
      </c>
      <c r="B2776" s="44">
        <v>1</v>
      </c>
      <c r="C2776" s="45"/>
    </row>
    <row r="2777" spans="1:3">
      <c r="A2777" s="43" t="s">
        <v>3069</v>
      </c>
      <c r="B2777" s="44">
        <v>1</v>
      </c>
      <c r="C2777" s="45"/>
    </row>
    <row r="2778" spans="1:3">
      <c r="A2778" s="43" t="s">
        <v>3070</v>
      </c>
      <c r="B2778" s="44">
        <v>1</v>
      </c>
      <c r="C2778" s="45"/>
    </row>
    <row r="2779" spans="1:3">
      <c r="A2779" s="43" t="s">
        <v>3071</v>
      </c>
      <c r="B2779" s="44">
        <v>1</v>
      </c>
      <c r="C2779" s="45"/>
    </row>
    <row r="2780" spans="1:3">
      <c r="A2780" s="43" t="s">
        <v>3072</v>
      </c>
      <c r="B2780" s="44">
        <v>1</v>
      </c>
      <c r="C2780" s="45"/>
    </row>
    <row r="2781" spans="1:3">
      <c r="A2781" s="43" t="s">
        <v>3073</v>
      </c>
      <c r="B2781" s="44">
        <v>1</v>
      </c>
      <c r="C2781" s="45"/>
    </row>
    <row r="2782" spans="1:3">
      <c r="A2782" s="43" t="s">
        <v>3074</v>
      </c>
      <c r="B2782" s="44">
        <v>1</v>
      </c>
      <c r="C2782" s="45"/>
    </row>
    <row r="2783" spans="1:3">
      <c r="A2783" s="43" t="s">
        <v>3075</v>
      </c>
      <c r="B2783" s="44">
        <v>1</v>
      </c>
      <c r="C2783" s="45"/>
    </row>
    <row r="2784" spans="1:3">
      <c r="A2784" s="43" t="s">
        <v>3076</v>
      </c>
      <c r="B2784" s="44">
        <v>1</v>
      </c>
      <c r="C2784" s="45"/>
    </row>
    <row r="2785" spans="1:3">
      <c r="A2785" s="43" t="s">
        <v>3077</v>
      </c>
      <c r="B2785" s="44">
        <v>1</v>
      </c>
      <c r="C2785" s="45"/>
    </row>
    <row r="2786" spans="1:3">
      <c r="A2786" s="43" t="s">
        <v>3078</v>
      </c>
      <c r="B2786" s="44">
        <v>1</v>
      </c>
      <c r="C2786" s="45"/>
    </row>
    <row r="2787" spans="1:3">
      <c r="A2787" s="43" t="s">
        <v>3079</v>
      </c>
      <c r="B2787" s="44">
        <v>1</v>
      </c>
      <c r="C2787" s="45"/>
    </row>
    <row r="2788" spans="1:3">
      <c r="A2788" s="43" t="s">
        <v>3080</v>
      </c>
      <c r="B2788" s="44">
        <v>1</v>
      </c>
      <c r="C2788" s="45"/>
    </row>
    <row r="2789" spans="1:3">
      <c r="A2789" s="43" t="s">
        <v>3081</v>
      </c>
      <c r="B2789" s="44">
        <v>1</v>
      </c>
      <c r="C2789" s="45"/>
    </row>
    <row r="2790" spans="1:3">
      <c r="A2790" s="43" t="s">
        <v>3082</v>
      </c>
      <c r="B2790" s="44">
        <v>1</v>
      </c>
      <c r="C2790" s="45"/>
    </row>
    <row r="2791" spans="1:3">
      <c r="A2791" s="43" t="s">
        <v>3083</v>
      </c>
      <c r="B2791" s="44">
        <v>1</v>
      </c>
      <c r="C2791" s="45"/>
    </row>
    <row r="2792" spans="1:3">
      <c r="A2792" s="43" t="s">
        <v>3084</v>
      </c>
      <c r="B2792" s="44">
        <v>1</v>
      </c>
      <c r="C2792" s="45"/>
    </row>
    <row r="2793" spans="1:3">
      <c r="A2793" s="43" t="s">
        <v>3085</v>
      </c>
      <c r="B2793" s="44">
        <v>1</v>
      </c>
      <c r="C2793" s="45"/>
    </row>
    <row r="2794" spans="1:3">
      <c r="A2794" s="43" t="s">
        <v>3086</v>
      </c>
      <c r="B2794" s="44">
        <v>1</v>
      </c>
      <c r="C2794" s="45"/>
    </row>
    <row r="2795" spans="1:3">
      <c r="A2795" s="43" t="s">
        <v>3087</v>
      </c>
      <c r="B2795" s="44">
        <v>1</v>
      </c>
      <c r="C2795" s="45"/>
    </row>
    <row r="2796" spans="1:3">
      <c r="A2796" s="43" t="s">
        <v>3088</v>
      </c>
      <c r="B2796" s="44">
        <v>1</v>
      </c>
      <c r="C2796" s="45"/>
    </row>
    <row r="2797" spans="1:3">
      <c r="A2797" s="43" t="s">
        <v>3089</v>
      </c>
      <c r="B2797" s="44">
        <v>1</v>
      </c>
      <c r="C2797" s="45"/>
    </row>
    <row r="2798" spans="1:3">
      <c r="A2798" s="43" t="s">
        <v>3090</v>
      </c>
      <c r="B2798" s="44">
        <v>1</v>
      </c>
      <c r="C2798" s="45"/>
    </row>
    <row r="2799" spans="1:3">
      <c r="A2799" s="43" t="s">
        <v>3091</v>
      </c>
      <c r="B2799" s="44">
        <v>1</v>
      </c>
      <c r="C2799" s="45"/>
    </row>
    <row r="2800" spans="1:3">
      <c r="A2800" s="43" t="s">
        <v>3092</v>
      </c>
      <c r="B2800" s="44">
        <v>1</v>
      </c>
      <c r="C2800" s="45"/>
    </row>
    <row r="2801" spans="1:3">
      <c r="A2801" s="43" t="s">
        <v>3093</v>
      </c>
      <c r="B2801" s="44">
        <v>1</v>
      </c>
      <c r="C2801" s="45"/>
    </row>
    <row r="2802" spans="1:3">
      <c r="A2802" s="43" t="s">
        <v>3094</v>
      </c>
      <c r="B2802" s="44">
        <v>1</v>
      </c>
      <c r="C2802" s="45"/>
    </row>
    <row r="2803" spans="1:3">
      <c r="A2803" s="43" t="s">
        <v>3095</v>
      </c>
      <c r="B2803" s="44">
        <v>1</v>
      </c>
      <c r="C2803" s="45"/>
    </row>
    <row r="2804" spans="1:3">
      <c r="A2804" s="43" t="s">
        <v>3096</v>
      </c>
      <c r="B2804" s="44">
        <v>1</v>
      </c>
      <c r="C2804" s="45"/>
    </row>
    <row r="2805" spans="1:3">
      <c r="A2805" s="43" t="s">
        <v>3097</v>
      </c>
      <c r="B2805" s="44">
        <v>1</v>
      </c>
      <c r="C2805" s="45"/>
    </row>
    <row r="2806" spans="1:3">
      <c r="A2806" s="43" t="s">
        <v>3098</v>
      </c>
      <c r="B2806" s="44">
        <v>1</v>
      </c>
      <c r="C2806" s="45"/>
    </row>
    <row r="2807" spans="1:3">
      <c r="A2807" s="43" t="s">
        <v>3099</v>
      </c>
      <c r="B2807" s="44">
        <v>1</v>
      </c>
      <c r="C2807" s="45"/>
    </row>
    <row r="2808" spans="1:3">
      <c r="A2808" s="43" t="s">
        <v>3100</v>
      </c>
      <c r="B2808" s="44">
        <v>1</v>
      </c>
      <c r="C2808" s="45"/>
    </row>
    <row r="2809" spans="1:3">
      <c r="A2809" s="43" t="s">
        <v>3101</v>
      </c>
      <c r="B2809" s="44">
        <v>1</v>
      </c>
      <c r="C2809" s="45"/>
    </row>
    <row r="2810" spans="1:3">
      <c r="A2810" s="43" t="s">
        <v>3102</v>
      </c>
      <c r="B2810" s="44">
        <v>1</v>
      </c>
      <c r="C2810" s="45"/>
    </row>
    <row r="2811" spans="1:3">
      <c r="A2811" s="43" t="s">
        <v>3103</v>
      </c>
      <c r="B2811" s="44">
        <v>1</v>
      </c>
      <c r="C2811" s="45"/>
    </row>
    <row r="2812" spans="1:3">
      <c r="A2812" s="43" t="s">
        <v>3104</v>
      </c>
      <c r="B2812" s="44">
        <v>1</v>
      </c>
      <c r="C2812" s="45"/>
    </row>
    <row r="2813" spans="1:3">
      <c r="A2813" s="43" t="s">
        <v>3105</v>
      </c>
      <c r="B2813" s="44">
        <v>1</v>
      </c>
      <c r="C2813" s="45"/>
    </row>
    <row r="2814" spans="1:3">
      <c r="A2814" s="43" t="s">
        <v>3106</v>
      </c>
      <c r="B2814" s="44">
        <v>1</v>
      </c>
      <c r="C2814" s="45"/>
    </row>
    <row r="2815" spans="1:3">
      <c r="A2815" s="43" t="s">
        <v>3107</v>
      </c>
      <c r="B2815" s="44">
        <v>1</v>
      </c>
      <c r="C2815" s="45"/>
    </row>
    <row r="2816" spans="1:3">
      <c r="A2816" s="43" t="s">
        <v>3108</v>
      </c>
      <c r="B2816" s="44">
        <v>1</v>
      </c>
      <c r="C2816" s="45"/>
    </row>
    <row r="2817" spans="1:3">
      <c r="A2817" s="43" t="s">
        <v>3109</v>
      </c>
      <c r="B2817" s="44">
        <v>1</v>
      </c>
      <c r="C2817" s="45"/>
    </row>
    <row r="2818" spans="1:3">
      <c r="A2818" s="43" t="s">
        <v>3110</v>
      </c>
      <c r="B2818" s="44">
        <v>1</v>
      </c>
      <c r="C2818" s="45"/>
    </row>
    <row r="2819" spans="1:3">
      <c r="A2819" s="43" t="s">
        <v>3111</v>
      </c>
      <c r="B2819" s="44">
        <v>1</v>
      </c>
      <c r="C2819" s="45"/>
    </row>
    <row r="2820" spans="1:3">
      <c r="A2820" s="43" t="s">
        <v>3112</v>
      </c>
      <c r="B2820" s="44">
        <v>1</v>
      </c>
      <c r="C2820" s="45"/>
    </row>
    <row r="2821" spans="1:3">
      <c r="A2821" s="43" t="s">
        <v>3113</v>
      </c>
      <c r="B2821" s="44">
        <v>1</v>
      </c>
      <c r="C2821" s="45"/>
    </row>
    <row r="2822" spans="1:3">
      <c r="A2822" s="43" t="s">
        <v>3114</v>
      </c>
      <c r="B2822" s="44">
        <v>1</v>
      </c>
      <c r="C2822" s="45"/>
    </row>
    <row r="2823" spans="1:3">
      <c r="A2823" s="43" t="s">
        <v>3115</v>
      </c>
      <c r="B2823" s="44">
        <v>1</v>
      </c>
      <c r="C2823" s="45"/>
    </row>
    <row r="2824" spans="1:3">
      <c r="A2824" s="43" t="s">
        <v>3116</v>
      </c>
      <c r="B2824" s="44">
        <v>1</v>
      </c>
      <c r="C2824" s="45"/>
    </row>
    <row r="2825" spans="1:3">
      <c r="A2825" s="43" t="s">
        <v>3117</v>
      </c>
      <c r="B2825" s="44">
        <v>1</v>
      </c>
      <c r="C2825" s="45"/>
    </row>
    <row r="2826" spans="1:3">
      <c r="A2826" s="43" t="s">
        <v>3118</v>
      </c>
      <c r="B2826" s="44">
        <v>1</v>
      </c>
      <c r="C2826" s="45"/>
    </row>
    <row r="2827" spans="1:3">
      <c r="A2827" s="43" t="s">
        <v>3119</v>
      </c>
      <c r="B2827" s="44">
        <v>1</v>
      </c>
      <c r="C2827" s="45"/>
    </row>
    <row r="2828" spans="1:3">
      <c r="A2828" s="43" t="s">
        <v>3120</v>
      </c>
      <c r="B2828" s="44">
        <v>1</v>
      </c>
      <c r="C2828" s="45"/>
    </row>
    <row r="2829" spans="1:3">
      <c r="A2829" s="43" t="s">
        <v>3121</v>
      </c>
      <c r="B2829" s="44">
        <v>1</v>
      </c>
      <c r="C2829" s="45"/>
    </row>
    <row r="2830" spans="1:3">
      <c r="A2830" s="43" t="s">
        <v>3122</v>
      </c>
      <c r="B2830" s="44">
        <v>1</v>
      </c>
      <c r="C2830" s="45"/>
    </row>
    <row r="2831" spans="1:3">
      <c r="A2831" s="43" t="s">
        <v>3123</v>
      </c>
      <c r="B2831" s="44">
        <v>1</v>
      </c>
      <c r="C2831" s="45"/>
    </row>
    <row r="2832" spans="1:3">
      <c r="A2832" s="43" t="s">
        <v>3124</v>
      </c>
      <c r="B2832" s="44">
        <v>1</v>
      </c>
      <c r="C2832" s="45"/>
    </row>
    <row r="2833" spans="1:3">
      <c r="A2833" s="43" t="s">
        <v>3125</v>
      </c>
      <c r="B2833" s="44">
        <v>1</v>
      </c>
      <c r="C2833" s="45"/>
    </row>
    <row r="2834" spans="1:3">
      <c r="A2834" s="43" t="s">
        <v>3126</v>
      </c>
      <c r="B2834" s="44">
        <v>1</v>
      </c>
      <c r="C2834" s="45"/>
    </row>
    <row r="2835" spans="1:3">
      <c r="A2835" s="43" t="s">
        <v>3127</v>
      </c>
      <c r="B2835" s="44">
        <v>1</v>
      </c>
      <c r="C2835" s="45"/>
    </row>
    <row r="2836" spans="1:3">
      <c r="A2836" s="43" t="s">
        <v>3128</v>
      </c>
      <c r="B2836" s="44">
        <v>1</v>
      </c>
      <c r="C2836" s="45"/>
    </row>
    <row r="2837" spans="1:3">
      <c r="A2837" s="43" t="s">
        <v>3129</v>
      </c>
      <c r="B2837" s="44">
        <v>1</v>
      </c>
      <c r="C2837" s="45"/>
    </row>
    <row r="2838" spans="1:3">
      <c r="A2838" s="43" t="s">
        <v>3130</v>
      </c>
      <c r="B2838" s="44">
        <v>1</v>
      </c>
      <c r="C2838" s="45"/>
    </row>
    <row r="2839" spans="1:3">
      <c r="A2839" s="43" t="s">
        <v>3131</v>
      </c>
      <c r="B2839" s="44">
        <v>1</v>
      </c>
      <c r="C2839" s="45"/>
    </row>
    <row r="2840" spans="1:3">
      <c r="A2840" s="43" t="s">
        <v>3132</v>
      </c>
      <c r="B2840" s="44">
        <v>1</v>
      </c>
      <c r="C2840" s="45"/>
    </row>
    <row r="2841" spans="1:3">
      <c r="A2841" s="43" t="s">
        <v>3133</v>
      </c>
      <c r="B2841" s="44">
        <v>1</v>
      </c>
      <c r="C2841" s="45"/>
    </row>
    <row r="2842" spans="1:3">
      <c r="A2842" s="43" t="s">
        <v>3134</v>
      </c>
      <c r="B2842" s="44">
        <v>1</v>
      </c>
      <c r="C2842" s="45"/>
    </row>
    <row r="2843" spans="1:3">
      <c r="A2843" s="43" t="s">
        <v>3135</v>
      </c>
      <c r="B2843" s="44">
        <v>1</v>
      </c>
      <c r="C2843" s="45"/>
    </row>
    <row r="2844" spans="1:3">
      <c r="A2844" s="43" t="s">
        <v>3136</v>
      </c>
      <c r="B2844" s="44">
        <v>1</v>
      </c>
      <c r="C2844" s="45"/>
    </row>
    <row r="2845" spans="1:3">
      <c r="A2845" s="43" t="s">
        <v>3137</v>
      </c>
      <c r="B2845" s="44">
        <v>1</v>
      </c>
      <c r="C2845" s="45"/>
    </row>
    <row r="2846" spans="1:3">
      <c r="A2846" s="43" t="s">
        <v>3138</v>
      </c>
      <c r="B2846" s="44">
        <v>1</v>
      </c>
      <c r="C2846" s="45"/>
    </row>
    <row r="2847" spans="1:3">
      <c r="A2847" s="43" t="s">
        <v>3139</v>
      </c>
      <c r="B2847" s="44">
        <v>1</v>
      </c>
      <c r="C2847" s="45"/>
    </row>
    <row r="2848" spans="1:3">
      <c r="A2848" s="43" t="s">
        <v>3140</v>
      </c>
      <c r="B2848" s="44">
        <v>1</v>
      </c>
      <c r="C2848" s="45"/>
    </row>
    <row r="2849" spans="1:3">
      <c r="A2849" s="43" t="s">
        <v>3141</v>
      </c>
      <c r="B2849" s="44">
        <v>1</v>
      </c>
      <c r="C2849" s="45"/>
    </row>
    <row r="2850" spans="1:3">
      <c r="A2850" s="43" t="s">
        <v>3142</v>
      </c>
      <c r="B2850" s="44">
        <v>1</v>
      </c>
      <c r="C2850" s="45"/>
    </row>
    <row r="2851" spans="1:3">
      <c r="A2851" s="43" t="s">
        <v>3143</v>
      </c>
      <c r="B2851" s="44">
        <v>1</v>
      </c>
      <c r="C2851" s="45"/>
    </row>
    <row r="2852" spans="1:3">
      <c r="A2852" s="43" t="s">
        <v>3144</v>
      </c>
      <c r="B2852" s="44">
        <v>1</v>
      </c>
      <c r="C2852" s="45"/>
    </row>
    <row r="2853" spans="1:3">
      <c r="A2853" s="43" t="s">
        <v>3145</v>
      </c>
      <c r="B2853" s="44">
        <v>1</v>
      </c>
      <c r="C2853" s="45"/>
    </row>
    <row r="2854" spans="1:3">
      <c r="A2854" s="43" t="s">
        <v>3146</v>
      </c>
      <c r="B2854" s="44">
        <v>1</v>
      </c>
      <c r="C2854" s="45"/>
    </row>
    <row r="2855" spans="1:3">
      <c r="A2855" s="43" t="s">
        <v>3147</v>
      </c>
      <c r="B2855" s="44">
        <v>1</v>
      </c>
      <c r="C2855" s="45"/>
    </row>
    <row r="2856" spans="1:3">
      <c r="A2856" s="43" t="s">
        <v>3148</v>
      </c>
      <c r="B2856" s="44">
        <v>1</v>
      </c>
      <c r="C2856" s="45"/>
    </row>
    <row r="2857" spans="1:3">
      <c r="A2857" s="43" t="s">
        <v>3149</v>
      </c>
      <c r="B2857" s="44">
        <v>1</v>
      </c>
      <c r="C2857" s="45"/>
    </row>
    <row r="2858" spans="1:3">
      <c r="A2858" s="43" t="s">
        <v>3150</v>
      </c>
      <c r="B2858" s="44">
        <v>1</v>
      </c>
      <c r="C2858" s="45"/>
    </row>
    <row r="2859" spans="1:3">
      <c r="A2859" s="43" t="s">
        <v>3151</v>
      </c>
      <c r="B2859" s="44">
        <v>1</v>
      </c>
      <c r="C2859" s="45"/>
    </row>
    <row r="2860" spans="1:3">
      <c r="A2860" s="43" t="s">
        <v>3152</v>
      </c>
      <c r="B2860" s="44">
        <v>1</v>
      </c>
      <c r="C2860" s="45"/>
    </row>
    <row r="2861" spans="1:3">
      <c r="A2861" s="43" t="s">
        <v>3153</v>
      </c>
      <c r="B2861" s="44">
        <v>1</v>
      </c>
      <c r="C2861" s="45"/>
    </row>
    <row r="2862" spans="1:3">
      <c r="A2862" s="43" t="s">
        <v>3154</v>
      </c>
      <c r="B2862" s="44">
        <v>1</v>
      </c>
      <c r="C2862" s="45"/>
    </row>
    <row r="2863" spans="1:3">
      <c r="A2863" s="43" t="s">
        <v>3155</v>
      </c>
      <c r="B2863" s="44">
        <v>1</v>
      </c>
      <c r="C2863" s="45"/>
    </row>
    <row r="2864" spans="1:3">
      <c r="A2864" s="43" t="s">
        <v>3156</v>
      </c>
      <c r="B2864" s="44">
        <v>1</v>
      </c>
      <c r="C2864" s="45"/>
    </row>
    <row r="2865" spans="1:3">
      <c r="A2865" s="43" t="s">
        <v>3157</v>
      </c>
      <c r="B2865" s="44">
        <v>1</v>
      </c>
      <c r="C2865" s="45"/>
    </row>
    <row r="2866" spans="1:3">
      <c r="A2866" s="43" t="s">
        <v>3158</v>
      </c>
      <c r="B2866" s="44">
        <v>1</v>
      </c>
      <c r="C2866" s="45"/>
    </row>
    <row r="2867" spans="1:3">
      <c r="A2867" s="43" t="s">
        <v>3159</v>
      </c>
      <c r="B2867" s="44">
        <v>1</v>
      </c>
      <c r="C2867" s="45"/>
    </row>
    <row r="2868" spans="1:3">
      <c r="A2868" s="43" t="s">
        <v>3160</v>
      </c>
      <c r="B2868" s="44">
        <v>1</v>
      </c>
      <c r="C2868" s="45"/>
    </row>
    <row r="2869" spans="1:3">
      <c r="A2869" s="43" t="s">
        <v>3161</v>
      </c>
      <c r="B2869" s="44">
        <v>1</v>
      </c>
      <c r="C2869" s="45"/>
    </row>
    <row r="2870" spans="1:3">
      <c r="A2870" s="43" t="s">
        <v>3162</v>
      </c>
      <c r="B2870" s="44">
        <v>1</v>
      </c>
      <c r="C2870" s="45"/>
    </row>
    <row r="2871" spans="1:3">
      <c r="A2871" s="43" t="s">
        <v>3163</v>
      </c>
      <c r="B2871" s="44">
        <v>1</v>
      </c>
      <c r="C2871" s="45"/>
    </row>
    <row r="2872" spans="1:3">
      <c r="A2872" s="43" t="s">
        <v>3164</v>
      </c>
      <c r="B2872" s="44">
        <v>1</v>
      </c>
      <c r="C2872" s="45"/>
    </row>
    <row r="2873" spans="1:3">
      <c r="A2873" s="43" t="s">
        <v>3165</v>
      </c>
      <c r="B2873" s="44">
        <v>1</v>
      </c>
      <c r="C2873" s="45"/>
    </row>
    <row r="2874" spans="1:3">
      <c r="A2874" s="43" t="s">
        <v>3166</v>
      </c>
      <c r="B2874" s="44">
        <v>1</v>
      </c>
      <c r="C2874" s="45"/>
    </row>
    <row r="2875" spans="1:3">
      <c r="A2875" s="43" t="s">
        <v>3167</v>
      </c>
      <c r="B2875" s="44">
        <v>1</v>
      </c>
      <c r="C2875" s="45"/>
    </row>
    <row r="2876" spans="1:3">
      <c r="A2876" s="43" t="s">
        <v>3168</v>
      </c>
      <c r="B2876" s="44">
        <v>1</v>
      </c>
      <c r="C2876" s="45"/>
    </row>
    <row r="2877" spans="1:3">
      <c r="A2877" s="43" t="s">
        <v>3169</v>
      </c>
      <c r="B2877" s="44">
        <v>1</v>
      </c>
      <c r="C2877" s="45"/>
    </row>
    <row r="2878" spans="1:3">
      <c r="A2878" s="43" t="s">
        <v>3170</v>
      </c>
      <c r="B2878" s="44">
        <v>1</v>
      </c>
      <c r="C2878" s="45"/>
    </row>
    <row r="2879" spans="1:3">
      <c r="A2879" s="43" t="s">
        <v>3171</v>
      </c>
      <c r="B2879" s="44">
        <v>1</v>
      </c>
      <c r="C2879" s="45"/>
    </row>
    <row r="2880" spans="1:3">
      <c r="A2880" s="43" t="s">
        <v>3172</v>
      </c>
      <c r="B2880" s="44">
        <v>1</v>
      </c>
      <c r="C2880" s="45"/>
    </row>
    <row r="2881" spans="1:3">
      <c r="A2881" s="43" t="s">
        <v>3173</v>
      </c>
      <c r="B2881" s="44">
        <v>1</v>
      </c>
      <c r="C2881" s="45"/>
    </row>
    <row r="2882" spans="1:3">
      <c r="A2882" s="43" t="s">
        <v>3174</v>
      </c>
      <c r="B2882" s="44">
        <v>1</v>
      </c>
      <c r="C2882" s="45"/>
    </row>
    <row r="2883" spans="1:3">
      <c r="A2883" s="43" t="s">
        <v>3175</v>
      </c>
      <c r="B2883" s="44">
        <v>1</v>
      </c>
      <c r="C2883" s="45"/>
    </row>
    <row r="2884" spans="1:3">
      <c r="A2884" s="43" t="s">
        <v>3176</v>
      </c>
      <c r="B2884" s="44">
        <v>1</v>
      </c>
      <c r="C2884" s="45"/>
    </row>
    <row r="2885" spans="1:3">
      <c r="A2885" s="43" t="s">
        <v>3177</v>
      </c>
      <c r="B2885" s="44">
        <v>1</v>
      </c>
      <c r="C2885" s="45"/>
    </row>
    <row r="2886" spans="1:3">
      <c r="A2886" s="43" t="s">
        <v>3178</v>
      </c>
      <c r="B2886" s="44">
        <v>1</v>
      </c>
      <c r="C2886" s="45"/>
    </row>
    <row r="2887" spans="1:3">
      <c r="A2887" s="43" t="s">
        <v>3179</v>
      </c>
      <c r="B2887" s="44">
        <v>1</v>
      </c>
      <c r="C2887" s="45"/>
    </row>
    <row r="2888" spans="1:3">
      <c r="A2888" s="43" t="s">
        <v>3180</v>
      </c>
      <c r="B2888" s="44">
        <v>1</v>
      </c>
      <c r="C2888" s="45"/>
    </row>
    <row r="2889" spans="1:3">
      <c r="A2889" s="43" t="s">
        <v>3181</v>
      </c>
      <c r="B2889" s="44">
        <v>1</v>
      </c>
      <c r="C2889" s="45"/>
    </row>
    <row r="2890" spans="1:3">
      <c r="A2890" s="43" t="s">
        <v>3182</v>
      </c>
      <c r="B2890" s="44">
        <v>1</v>
      </c>
      <c r="C2890" s="45"/>
    </row>
    <row r="2891" spans="1:3">
      <c r="A2891" s="43" t="s">
        <v>3183</v>
      </c>
      <c r="B2891" s="44">
        <v>1</v>
      </c>
      <c r="C2891" s="45"/>
    </row>
    <row r="2892" spans="1:3">
      <c r="A2892" s="43" t="s">
        <v>3184</v>
      </c>
      <c r="B2892" s="44">
        <v>1</v>
      </c>
      <c r="C2892" s="45"/>
    </row>
    <row r="2893" spans="1:3">
      <c r="A2893" s="43" t="s">
        <v>3185</v>
      </c>
      <c r="B2893" s="44">
        <v>1</v>
      </c>
      <c r="C2893" s="45"/>
    </row>
    <row r="2894" spans="1:3">
      <c r="A2894" s="43" t="s">
        <v>3186</v>
      </c>
      <c r="B2894" s="44">
        <v>1</v>
      </c>
      <c r="C2894" s="45"/>
    </row>
    <row r="2895" spans="1:3">
      <c r="A2895" s="43" t="s">
        <v>3187</v>
      </c>
      <c r="B2895" s="44">
        <v>1</v>
      </c>
      <c r="C2895" s="45"/>
    </row>
    <row r="2896" spans="1:3">
      <c r="A2896" s="43" t="s">
        <v>3188</v>
      </c>
      <c r="B2896" s="44">
        <v>1</v>
      </c>
      <c r="C2896" s="45"/>
    </row>
    <row r="2897" spans="1:3">
      <c r="A2897" s="43" t="s">
        <v>3189</v>
      </c>
      <c r="B2897" s="44">
        <v>1</v>
      </c>
      <c r="C2897" s="45"/>
    </row>
    <row r="2898" spans="1:3">
      <c r="A2898" s="43" t="s">
        <v>3190</v>
      </c>
      <c r="B2898" s="44">
        <v>1</v>
      </c>
      <c r="C2898" s="45"/>
    </row>
    <row r="2899" spans="1:3">
      <c r="A2899" s="43" t="s">
        <v>3191</v>
      </c>
      <c r="B2899" s="44">
        <v>1</v>
      </c>
      <c r="C2899" s="45"/>
    </row>
    <row r="2900" spans="1:3">
      <c r="A2900" s="43" t="s">
        <v>3192</v>
      </c>
      <c r="B2900" s="44">
        <v>1</v>
      </c>
      <c r="C2900" s="45"/>
    </row>
    <row r="2901" spans="1:3">
      <c r="A2901" s="43" t="s">
        <v>3193</v>
      </c>
      <c r="B2901" s="44">
        <v>1</v>
      </c>
      <c r="C2901" s="45"/>
    </row>
    <row r="2902" spans="1:3">
      <c r="A2902" s="43" t="s">
        <v>3194</v>
      </c>
      <c r="B2902" s="44">
        <v>1</v>
      </c>
      <c r="C2902" s="45"/>
    </row>
    <row r="2903" spans="1:3">
      <c r="A2903" s="43" t="s">
        <v>3195</v>
      </c>
      <c r="B2903" s="44">
        <v>1</v>
      </c>
      <c r="C2903" s="45"/>
    </row>
    <row r="2904" spans="1:3">
      <c r="A2904" s="43" t="s">
        <v>3196</v>
      </c>
      <c r="B2904" s="44">
        <v>1</v>
      </c>
      <c r="C2904" s="45"/>
    </row>
    <row r="2905" spans="1:3">
      <c r="A2905" s="43" t="s">
        <v>3197</v>
      </c>
      <c r="B2905" s="44">
        <v>1</v>
      </c>
      <c r="C2905" s="45"/>
    </row>
    <row r="2906" spans="1:3">
      <c r="A2906" s="43" t="s">
        <v>3198</v>
      </c>
      <c r="B2906" s="44">
        <v>1</v>
      </c>
      <c r="C2906" s="45"/>
    </row>
    <row r="2907" spans="1:3">
      <c r="A2907" s="43" t="s">
        <v>3199</v>
      </c>
      <c r="B2907" s="44">
        <v>1</v>
      </c>
      <c r="C2907" s="45"/>
    </row>
    <row r="2908" spans="1:3">
      <c r="A2908" s="43" t="s">
        <v>3200</v>
      </c>
      <c r="B2908" s="44">
        <v>1</v>
      </c>
      <c r="C2908" s="45"/>
    </row>
    <row r="2909" spans="1:3">
      <c r="A2909" s="43" t="s">
        <v>3201</v>
      </c>
      <c r="B2909" s="44">
        <v>1</v>
      </c>
      <c r="C2909" s="45"/>
    </row>
    <row r="2910" spans="1:3">
      <c r="A2910" s="43" t="s">
        <v>3202</v>
      </c>
      <c r="B2910" s="44">
        <v>1</v>
      </c>
      <c r="C2910" s="45"/>
    </row>
    <row r="2911" spans="1:3">
      <c r="A2911" s="43" t="s">
        <v>3203</v>
      </c>
      <c r="B2911" s="44">
        <v>1</v>
      </c>
      <c r="C2911" s="45"/>
    </row>
    <row r="2912" spans="1:3">
      <c r="A2912" s="43" t="s">
        <v>3204</v>
      </c>
      <c r="B2912" s="44">
        <v>1</v>
      </c>
      <c r="C2912" s="45"/>
    </row>
    <row r="2913" spans="1:3">
      <c r="A2913" s="43" t="s">
        <v>3205</v>
      </c>
      <c r="B2913" s="44">
        <v>1</v>
      </c>
      <c r="C2913" s="45"/>
    </row>
    <row r="2914" spans="1:3">
      <c r="A2914" s="43" t="s">
        <v>3206</v>
      </c>
      <c r="B2914" s="44">
        <v>1</v>
      </c>
      <c r="C2914" s="45"/>
    </row>
    <row r="2915" spans="1:3">
      <c r="A2915" s="43" t="s">
        <v>3207</v>
      </c>
      <c r="B2915" s="44">
        <v>1</v>
      </c>
      <c r="C2915" s="45"/>
    </row>
    <row r="2916" spans="1:3">
      <c r="A2916" s="43" t="s">
        <v>3208</v>
      </c>
      <c r="B2916" s="44">
        <v>1</v>
      </c>
      <c r="C2916" s="45"/>
    </row>
    <row r="2917" spans="1:3">
      <c r="A2917" s="43" t="s">
        <v>3209</v>
      </c>
      <c r="B2917" s="44">
        <v>1</v>
      </c>
      <c r="C2917" s="45"/>
    </row>
    <row r="2918" spans="1:3">
      <c r="A2918" s="43" t="s">
        <v>3210</v>
      </c>
      <c r="B2918" s="44">
        <v>1</v>
      </c>
      <c r="C2918" s="45"/>
    </row>
    <row r="2919" spans="1:3">
      <c r="A2919" s="43" t="s">
        <v>3211</v>
      </c>
      <c r="B2919" s="44">
        <v>1</v>
      </c>
      <c r="C2919" s="45"/>
    </row>
    <row r="2920" spans="1:3">
      <c r="A2920" s="43" t="s">
        <v>3212</v>
      </c>
      <c r="B2920" s="44">
        <v>1</v>
      </c>
      <c r="C2920" s="45"/>
    </row>
    <row r="2921" spans="1:3">
      <c r="A2921" s="43" t="s">
        <v>3213</v>
      </c>
      <c r="B2921" s="44">
        <v>1</v>
      </c>
      <c r="C2921" s="45"/>
    </row>
    <row r="2922" spans="1:3">
      <c r="A2922" s="43" t="s">
        <v>3214</v>
      </c>
      <c r="B2922" s="44">
        <v>1</v>
      </c>
      <c r="C2922" s="45"/>
    </row>
    <row r="2923" spans="1:3">
      <c r="A2923" s="43" t="s">
        <v>3215</v>
      </c>
      <c r="B2923" s="44">
        <v>1</v>
      </c>
      <c r="C2923" s="45"/>
    </row>
    <row r="2924" spans="1:3">
      <c r="A2924" s="43" t="s">
        <v>3216</v>
      </c>
      <c r="B2924" s="44">
        <v>1</v>
      </c>
      <c r="C2924" s="45"/>
    </row>
    <row r="2925" spans="1:3">
      <c r="A2925" s="43" t="s">
        <v>3217</v>
      </c>
      <c r="B2925" s="44">
        <v>1</v>
      </c>
      <c r="C2925" s="45"/>
    </row>
    <row r="2926" spans="1:3">
      <c r="A2926" s="43" t="s">
        <v>3218</v>
      </c>
      <c r="B2926" s="44">
        <v>1</v>
      </c>
      <c r="C2926" s="45"/>
    </row>
    <row r="2927" spans="1:3">
      <c r="A2927" s="43" t="s">
        <v>3219</v>
      </c>
      <c r="B2927" s="44">
        <v>1</v>
      </c>
      <c r="C2927" s="45"/>
    </row>
    <row r="2928" spans="1:3">
      <c r="A2928" s="43" t="s">
        <v>3220</v>
      </c>
      <c r="B2928" s="44">
        <v>1</v>
      </c>
      <c r="C2928" s="45"/>
    </row>
    <row r="2929" spans="1:3">
      <c r="A2929" s="43" t="s">
        <v>3221</v>
      </c>
      <c r="B2929" s="44">
        <v>1</v>
      </c>
      <c r="C2929" s="45"/>
    </row>
    <row r="2930" spans="1:3">
      <c r="A2930" s="43" t="s">
        <v>3222</v>
      </c>
      <c r="B2930" s="44">
        <v>1</v>
      </c>
      <c r="C2930" s="45"/>
    </row>
    <row r="2931" spans="1:3">
      <c r="A2931" s="43" t="s">
        <v>3223</v>
      </c>
      <c r="B2931" s="44">
        <v>1</v>
      </c>
      <c r="C2931" s="45"/>
    </row>
    <row r="2932" spans="1:3">
      <c r="A2932" s="43" t="s">
        <v>3224</v>
      </c>
      <c r="B2932" s="44">
        <v>1</v>
      </c>
      <c r="C2932" s="45"/>
    </row>
    <row r="2933" spans="1:3">
      <c r="A2933" s="43" t="s">
        <v>3225</v>
      </c>
      <c r="B2933" s="44">
        <v>1</v>
      </c>
      <c r="C2933" s="45"/>
    </row>
    <row r="2934" spans="1:3">
      <c r="A2934" s="43" t="s">
        <v>3226</v>
      </c>
      <c r="B2934" s="44">
        <v>1</v>
      </c>
      <c r="C2934" s="45"/>
    </row>
    <row r="2935" spans="1:3">
      <c r="A2935" s="43" t="s">
        <v>3227</v>
      </c>
      <c r="B2935" s="44">
        <v>1</v>
      </c>
      <c r="C2935" s="45"/>
    </row>
    <row r="2936" spans="1:3">
      <c r="A2936" s="43" t="s">
        <v>3228</v>
      </c>
      <c r="B2936" s="44">
        <v>1</v>
      </c>
      <c r="C2936" s="45"/>
    </row>
    <row r="2937" spans="1:3">
      <c r="A2937" s="43" t="s">
        <v>3229</v>
      </c>
      <c r="B2937" s="44">
        <v>1</v>
      </c>
      <c r="C2937" s="45"/>
    </row>
    <row r="2938" spans="1:3">
      <c r="A2938" s="43" t="s">
        <v>3230</v>
      </c>
      <c r="B2938" s="44">
        <v>1</v>
      </c>
      <c r="C2938" s="45"/>
    </row>
    <row r="2939" spans="1:3">
      <c r="A2939" s="43" t="s">
        <v>3231</v>
      </c>
      <c r="B2939" s="44">
        <v>1</v>
      </c>
      <c r="C2939" s="45"/>
    </row>
    <row r="2940" spans="1:3">
      <c r="A2940" s="43" t="s">
        <v>3232</v>
      </c>
      <c r="B2940" s="44">
        <v>1</v>
      </c>
      <c r="C2940" s="45"/>
    </row>
    <row r="2941" spans="1:3">
      <c r="A2941" s="43" t="s">
        <v>3233</v>
      </c>
      <c r="B2941" s="44">
        <v>1</v>
      </c>
      <c r="C2941" s="45"/>
    </row>
    <row r="2942" spans="1:3">
      <c r="A2942" s="43" t="s">
        <v>3234</v>
      </c>
      <c r="B2942" s="44">
        <v>1</v>
      </c>
      <c r="C2942" s="45"/>
    </row>
    <row r="2943" spans="1:3">
      <c r="A2943" s="43" t="s">
        <v>3235</v>
      </c>
      <c r="B2943" s="44">
        <v>1</v>
      </c>
      <c r="C2943" s="45"/>
    </row>
    <row r="2944" spans="1:3">
      <c r="A2944" s="43" t="s">
        <v>3236</v>
      </c>
      <c r="B2944" s="44">
        <v>1</v>
      </c>
      <c r="C2944" s="45"/>
    </row>
    <row r="2945" spans="1:3">
      <c r="A2945" s="43" t="s">
        <v>3237</v>
      </c>
      <c r="B2945" s="44">
        <v>1</v>
      </c>
      <c r="C2945" s="45"/>
    </row>
    <row r="2946" spans="1:3">
      <c r="A2946" s="43" t="s">
        <v>3238</v>
      </c>
      <c r="B2946" s="44">
        <v>1</v>
      </c>
      <c r="C2946" s="45"/>
    </row>
    <row r="2947" spans="1:3">
      <c r="A2947" s="43" t="s">
        <v>3239</v>
      </c>
      <c r="B2947" s="44">
        <v>1</v>
      </c>
      <c r="C2947" s="45"/>
    </row>
    <row r="2948" spans="1:3">
      <c r="A2948" s="43" t="s">
        <v>3240</v>
      </c>
      <c r="B2948" s="44">
        <v>1</v>
      </c>
      <c r="C2948" s="45"/>
    </row>
    <row r="2949" spans="1:3">
      <c r="A2949" s="43" t="s">
        <v>3241</v>
      </c>
      <c r="B2949" s="44">
        <v>1</v>
      </c>
      <c r="C2949" s="45"/>
    </row>
    <row r="2950" spans="1:3">
      <c r="A2950" s="43" t="s">
        <v>3242</v>
      </c>
      <c r="B2950" s="44">
        <v>1</v>
      </c>
      <c r="C2950" s="45"/>
    </row>
    <row r="2951" spans="1:3">
      <c r="A2951" s="43" t="s">
        <v>3243</v>
      </c>
      <c r="B2951" s="44">
        <v>1</v>
      </c>
      <c r="C2951" s="45"/>
    </row>
    <row r="2952" spans="1:3">
      <c r="A2952" s="43" t="s">
        <v>3244</v>
      </c>
      <c r="B2952" s="44">
        <v>1</v>
      </c>
      <c r="C2952" s="45"/>
    </row>
    <row r="2953" spans="1:3">
      <c r="A2953" s="43" t="s">
        <v>3245</v>
      </c>
      <c r="B2953" s="44">
        <v>1</v>
      </c>
      <c r="C2953" s="45"/>
    </row>
    <row r="2954" spans="1:3">
      <c r="A2954" s="43" t="s">
        <v>3246</v>
      </c>
      <c r="B2954" s="44">
        <v>1</v>
      </c>
      <c r="C2954" s="45"/>
    </row>
    <row r="2955" spans="1:3">
      <c r="A2955" s="43" t="s">
        <v>3247</v>
      </c>
      <c r="B2955" s="44">
        <v>1</v>
      </c>
      <c r="C2955" s="45"/>
    </row>
    <row r="2956" spans="1:3">
      <c r="A2956" s="43" t="s">
        <v>3248</v>
      </c>
      <c r="B2956" s="44">
        <v>1</v>
      </c>
      <c r="C2956" s="45"/>
    </row>
    <row r="2957" spans="1:3">
      <c r="A2957" s="43" t="s">
        <v>3249</v>
      </c>
      <c r="B2957" s="44">
        <v>1</v>
      </c>
      <c r="C2957" s="45"/>
    </row>
    <row r="2958" spans="1:3">
      <c r="A2958" s="43" t="s">
        <v>3250</v>
      </c>
      <c r="B2958" s="44">
        <v>1</v>
      </c>
      <c r="C2958" s="45"/>
    </row>
    <row r="2959" spans="1:3">
      <c r="A2959" s="43" t="s">
        <v>3251</v>
      </c>
      <c r="B2959" s="44">
        <v>1</v>
      </c>
      <c r="C2959" s="45"/>
    </row>
    <row r="2960" spans="1:3">
      <c r="A2960" s="43" t="s">
        <v>3252</v>
      </c>
      <c r="B2960" s="44">
        <v>1</v>
      </c>
      <c r="C2960" s="45"/>
    </row>
    <row r="2961" spans="1:3">
      <c r="A2961" s="43" t="s">
        <v>3253</v>
      </c>
      <c r="B2961" s="44">
        <v>1</v>
      </c>
      <c r="C2961" s="45"/>
    </row>
    <row r="2962" spans="1:3">
      <c r="A2962" s="43" t="s">
        <v>3254</v>
      </c>
      <c r="B2962" s="44">
        <v>1</v>
      </c>
      <c r="C2962" s="45"/>
    </row>
    <row r="2963" spans="1:3">
      <c r="A2963" s="43" t="s">
        <v>3255</v>
      </c>
      <c r="B2963" s="44">
        <v>1</v>
      </c>
      <c r="C2963" s="45"/>
    </row>
    <row r="2964" spans="1:3">
      <c r="A2964" s="43" t="s">
        <v>3256</v>
      </c>
      <c r="B2964" s="44">
        <v>1</v>
      </c>
      <c r="C2964" s="45"/>
    </row>
    <row r="2965" spans="1:3">
      <c r="A2965" s="43" t="s">
        <v>3257</v>
      </c>
      <c r="B2965" s="44">
        <v>1</v>
      </c>
      <c r="C2965" s="45"/>
    </row>
    <row r="2966" spans="1:3">
      <c r="A2966" s="43" t="s">
        <v>3258</v>
      </c>
      <c r="B2966" s="44">
        <v>1</v>
      </c>
      <c r="C2966" s="45"/>
    </row>
    <row r="2967" spans="1:3">
      <c r="A2967" s="43" t="s">
        <v>3259</v>
      </c>
      <c r="B2967" s="44">
        <v>1</v>
      </c>
      <c r="C2967" s="45"/>
    </row>
    <row r="2968" spans="1:3">
      <c r="A2968" s="43" t="s">
        <v>3260</v>
      </c>
      <c r="B2968" s="44">
        <v>1</v>
      </c>
      <c r="C2968" s="45"/>
    </row>
    <row r="2969" spans="1:3">
      <c r="A2969" s="43" t="s">
        <v>3261</v>
      </c>
      <c r="B2969" s="44">
        <v>1</v>
      </c>
      <c r="C2969" s="45"/>
    </row>
    <row r="2970" spans="1:3">
      <c r="A2970" s="43" t="s">
        <v>3262</v>
      </c>
      <c r="B2970" s="44">
        <v>1</v>
      </c>
      <c r="C2970" s="45"/>
    </row>
    <row r="2971" spans="1:3">
      <c r="A2971" s="43" t="s">
        <v>3263</v>
      </c>
      <c r="B2971" s="44">
        <v>1</v>
      </c>
      <c r="C2971" s="45"/>
    </row>
    <row r="2972" spans="1:3">
      <c r="A2972" s="43" t="s">
        <v>3264</v>
      </c>
      <c r="B2972" s="44">
        <v>1</v>
      </c>
      <c r="C2972" s="45"/>
    </row>
    <row r="2973" spans="1:3">
      <c r="A2973" s="43" t="s">
        <v>3265</v>
      </c>
      <c r="B2973" s="44">
        <v>1</v>
      </c>
      <c r="C2973" s="45"/>
    </row>
    <row r="2974" spans="1:3">
      <c r="A2974" s="43" t="s">
        <v>3266</v>
      </c>
      <c r="B2974" s="44">
        <v>1</v>
      </c>
      <c r="C2974" s="45"/>
    </row>
    <row r="2975" spans="1:3">
      <c r="A2975" s="43" t="s">
        <v>3267</v>
      </c>
      <c r="B2975" s="44">
        <v>1</v>
      </c>
      <c r="C2975" s="45"/>
    </row>
    <row r="2976" spans="1:3">
      <c r="A2976" s="43" t="s">
        <v>3268</v>
      </c>
      <c r="B2976" s="44">
        <v>1</v>
      </c>
      <c r="C2976" s="45"/>
    </row>
    <row r="2977" spans="1:3">
      <c r="A2977" s="43" t="s">
        <v>3269</v>
      </c>
      <c r="B2977" s="44">
        <v>1</v>
      </c>
      <c r="C2977" s="45"/>
    </row>
    <row r="2978" spans="1:3">
      <c r="A2978" s="43" t="s">
        <v>3270</v>
      </c>
      <c r="B2978" s="44">
        <v>1</v>
      </c>
      <c r="C2978" s="45"/>
    </row>
    <row r="2979" spans="1:3">
      <c r="A2979" s="43" t="s">
        <v>3271</v>
      </c>
      <c r="B2979" s="44">
        <v>1</v>
      </c>
      <c r="C2979" s="45"/>
    </row>
    <row r="2980" spans="1:3">
      <c r="A2980" s="43" t="s">
        <v>3272</v>
      </c>
      <c r="B2980" s="44">
        <v>1</v>
      </c>
      <c r="C2980" s="45"/>
    </row>
    <row r="2981" spans="1:3">
      <c r="A2981" s="43" t="s">
        <v>3273</v>
      </c>
      <c r="B2981" s="44">
        <v>1</v>
      </c>
      <c r="C2981" s="45"/>
    </row>
    <row r="2982" spans="1:3">
      <c r="A2982" s="43" t="s">
        <v>3274</v>
      </c>
      <c r="B2982" s="44">
        <v>1</v>
      </c>
      <c r="C2982" s="45"/>
    </row>
    <row r="2983" spans="1:3">
      <c r="A2983" s="43" t="s">
        <v>3275</v>
      </c>
      <c r="B2983" s="44">
        <v>1</v>
      </c>
      <c r="C2983" s="45"/>
    </row>
    <row r="2984" spans="1:3">
      <c r="A2984" s="43" t="s">
        <v>3276</v>
      </c>
      <c r="B2984" s="44">
        <v>1</v>
      </c>
      <c r="C2984" s="45"/>
    </row>
    <row r="2985" spans="1:3">
      <c r="A2985" s="43" t="s">
        <v>3277</v>
      </c>
      <c r="B2985" s="44">
        <v>1</v>
      </c>
      <c r="C2985" s="45"/>
    </row>
    <row r="2986" spans="1:3">
      <c r="A2986" s="43" t="s">
        <v>3278</v>
      </c>
      <c r="B2986" s="44">
        <v>1</v>
      </c>
      <c r="C2986" s="45"/>
    </row>
    <row r="2987" spans="1:3">
      <c r="A2987" s="43" t="s">
        <v>3279</v>
      </c>
      <c r="B2987" s="44">
        <v>1</v>
      </c>
      <c r="C2987" s="45"/>
    </row>
    <row r="2988" spans="1:3">
      <c r="A2988" s="43" t="s">
        <v>3280</v>
      </c>
      <c r="B2988" s="44">
        <v>1</v>
      </c>
      <c r="C2988" s="45"/>
    </row>
    <row r="2989" spans="1:3">
      <c r="A2989" s="43" t="s">
        <v>3281</v>
      </c>
      <c r="B2989" s="44">
        <v>1</v>
      </c>
      <c r="C2989" s="45"/>
    </row>
    <row r="2990" spans="1:3">
      <c r="A2990" s="43" t="s">
        <v>3282</v>
      </c>
      <c r="B2990" s="44">
        <v>1</v>
      </c>
      <c r="C2990" s="45"/>
    </row>
    <row r="2991" spans="1:3">
      <c r="A2991" s="43" t="s">
        <v>3283</v>
      </c>
      <c r="B2991" s="44">
        <v>1</v>
      </c>
      <c r="C2991" s="45"/>
    </row>
    <row r="2992" spans="1:3">
      <c r="A2992" s="43" t="s">
        <v>3284</v>
      </c>
      <c r="B2992" s="44">
        <v>1</v>
      </c>
      <c r="C2992" s="45"/>
    </row>
    <row r="2993" spans="1:3">
      <c r="A2993" s="43" t="s">
        <v>3285</v>
      </c>
      <c r="B2993" s="44">
        <v>1</v>
      </c>
      <c r="C2993" s="45"/>
    </row>
    <row r="2994" spans="1:3">
      <c r="A2994" s="43" t="s">
        <v>3286</v>
      </c>
      <c r="B2994" s="44">
        <v>1</v>
      </c>
      <c r="C2994" s="45"/>
    </row>
    <row r="2995" spans="1:3">
      <c r="A2995" s="43" t="s">
        <v>3287</v>
      </c>
      <c r="B2995" s="44">
        <v>1</v>
      </c>
      <c r="C2995" s="45"/>
    </row>
    <row r="2996" spans="1:3">
      <c r="A2996" s="43" t="s">
        <v>3288</v>
      </c>
      <c r="B2996" s="44">
        <v>1</v>
      </c>
      <c r="C2996" s="45"/>
    </row>
    <row r="2997" spans="1:3">
      <c r="A2997" s="43" t="s">
        <v>3289</v>
      </c>
      <c r="B2997" s="44">
        <v>1</v>
      </c>
      <c r="C2997" s="45"/>
    </row>
    <row r="2998" spans="1:3">
      <c r="A2998" s="43" t="s">
        <v>3290</v>
      </c>
      <c r="B2998" s="44">
        <v>1</v>
      </c>
      <c r="C2998" s="45"/>
    </row>
    <row r="2999" spans="1:3">
      <c r="A2999" s="43" t="s">
        <v>3291</v>
      </c>
      <c r="B2999" s="44">
        <v>1</v>
      </c>
      <c r="C2999" s="45"/>
    </row>
    <row r="3000" spans="1:3">
      <c r="A3000" s="43" t="s">
        <v>3292</v>
      </c>
      <c r="B3000" s="44">
        <v>1</v>
      </c>
      <c r="C3000" s="45"/>
    </row>
    <row r="3001" spans="1:3">
      <c r="A3001" s="43" t="s">
        <v>3293</v>
      </c>
      <c r="B3001" s="44">
        <v>1</v>
      </c>
      <c r="C3001" s="45"/>
    </row>
    <row r="3002" spans="1:3">
      <c r="A3002" s="43" t="s">
        <v>3294</v>
      </c>
      <c r="B3002" s="44">
        <v>1</v>
      </c>
      <c r="C3002" s="45"/>
    </row>
    <row r="3003" spans="1:3">
      <c r="A3003" s="43" t="s">
        <v>3295</v>
      </c>
      <c r="B3003" s="44">
        <v>1</v>
      </c>
      <c r="C3003" s="45"/>
    </row>
    <row r="3004" spans="1:3">
      <c r="A3004" s="43" t="s">
        <v>3296</v>
      </c>
      <c r="B3004" s="44">
        <v>1</v>
      </c>
      <c r="C3004" s="45"/>
    </row>
    <row r="3005" spans="1:3">
      <c r="A3005" s="43" t="s">
        <v>3297</v>
      </c>
      <c r="B3005" s="44">
        <v>1</v>
      </c>
      <c r="C3005" s="45"/>
    </row>
    <row r="3006" spans="1:3">
      <c r="A3006" s="43" t="s">
        <v>3298</v>
      </c>
      <c r="B3006" s="44">
        <v>1</v>
      </c>
      <c r="C3006" s="45"/>
    </row>
    <row r="3007" spans="1:3">
      <c r="A3007" s="43" t="s">
        <v>3299</v>
      </c>
      <c r="B3007" s="44">
        <v>1</v>
      </c>
      <c r="C3007" s="45"/>
    </row>
    <row r="3008" spans="1:3">
      <c r="A3008" s="43" t="s">
        <v>3300</v>
      </c>
      <c r="B3008" s="44">
        <v>1</v>
      </c>
      <c r="C3008" s="45"/>
    </row>
    <row r="3009" spans="1:3">
      <c r="A3009" s="43" t="s">
        <v>3301</v>
      </c>
      <c r="B3009" s="44">
        <v>1</v>
      </c>
      <c r="C3009" s="45"/>
    </row>
    <row r="3010" spans="1:3">
      <c r="A3010" s="43" t="s">
        <v>3302</v>
      </c>
      <c r="B3010" s="44">
        <v>1</v>
      </c>
      <c r="C3010" s="45"/>
    </row>
    <row r="3011" spans="1:3">
      <c r="A3011" s="43" t="s">
        <v>3303</v>
      </c>
      <c r="B3011" s="44">
        <v>1</v>
      </c>
      <c r="C3011" s="45"/>
    </row>
    <row r="3012" spans="1:3">
      <c r="A3012" s="43" t="s">
        <v>3304</v>
      </c>
      <c r="B3012" s="44">
        <v>1</v>
      </c>
      <c r="C3012" s="45"/>
    </row>
    <row r="3013" spans="1:3">
      <c r="A3013" s="43" t="s">
        <v>3305</v>
      </c>
      <c r="B3013" s="44">
        <v>1</v>
      </c>
      <c r="C3013" s="45"/>
    </row>
    <row r="3014" spans="1:3">
      <c r="A3014" s="43" t="s">
        <v>3306</v>
      </c>
      <c r="B3014" s="44">
        <v>1</v>
      </c>
      <c r="C3014" s="45"/>
    </row>
    <row r="3015" spans="1:3">
      <c r="A3015" s="43" t="s">
        <v>3307</v>
      </c>
      <c r="B3015" s="44">
        <v>1</v>
      </c>
      <c r="C3015" s="45"/>
    </row>
    <row r="3016" spans="1:3">
      <c r="A3016" s="43" t="s">
        <v>3308</v>
      </c>
      <c r="B3016" s="44">
        <v>1</v>
      </c>
      <c r="C3016" s="45"/>
    </row>
    <row r="3017" spans="1:3">
      <c r="A3017" s="43" t="s">
        <v>3309</v>
      </c>
      <c r="B3017" s="44">
        <v>1</v>
      </c>
      <c r="C3017" s="45"/>
    </row>
    <row r="3018" spans="1:3">
      <c r="A3018" s="43" t="s">
        <v>3310</v>
      </c>
      <c r="B3018" s="44">
        <v>1</v>
      </c>
      <c r="C3018" s="45"/>
    </row>
    <row r="3019" spans="1:3">
      <c r="A3019" s="43" t="s">
        <v>3311</v>
      </c>
      <c r="B3019" s="44">
        <v>1</v>
      </c>
      <c r="C3019" s="45"/>
    </row>
    <row r="3020" spans="1:3">
      <c r="A3020" s="43" t="s">
        <v>3312</v>
      </c>
      <c r="B3020" s="44">
        <v>1</v>
      </c>
      <c r="C3020" s="45"/>
    </row>
    <row r="3021" spans="1:3">
      <c r="A3021" s="43" t="s">
        <v>3313</v>
      </c>
      <c r="B3021" s="44">
        <v>1</v>
      </c>
      <c r="C3021" s="45"/>
    </row>
    <row r="3022" spans="1:3">
      <c r="A3022" s="43" t="s">
        <v>3314</v>
      </c>
      <c r="B3022" s="44">
        <v>1</v>
      </c>
      <c r="C3022" s="45"/>
    </row>
    <row r="3023" spans="1:3">
      <c r="A3023" s="43" t="s">
        <v>3315</v>
      </c>
      <c r="B3023" s="44">
        <v>1</v>
      </c>
      <c r="C3023" s="45"/>
    </row>
    <row r="3024" spans="1:3">
      <c r="A3024" s="43" t="s">
        <v>3316</v>
      </c>
      <c r="B3024" s="44">
        <v>1</v>
      </c>
      <c r="C3024" s="45"/>
    </row>
    <row r="3025" spans="1:3">
      <c r="A3025" s="43" t="s">
        <v>3317</v>
      </c>
      <c r="B3025" s="44">
        <v>1</v>
      </c>
      <c r="C3025" s="45"/>
    </row>
    <row r="3026" spans="1:3">
      <c r="A3026" s="43" t="s">
        <v>3318</v>
      </c>
      <c r="B3026" s="44">
        <v>1</v>
      </c>
      <c r="C3026" s="45"/>
    </row>
    <row r="3027" spans="1:3">
      <c r="A3027" s="43" t="s">
        <v>3319</v>
      </c>
      <c r="B3027" s="44">
        <v>1</v>
      </c>
      <c r="C3027" s="45"/>
    </row>
    <row r="3028" spans="1:3">
      <c r="A3028" s="43" t="s">
        <v>3320</v>
      </c>
      <c r="B3028" s="44">
        <v>1</v>
      </c>
      <c r="C3028" s="45"/>
    </row>
    <row r="3029" spans="1:3">
      <c r="A3029" s="43" t="s">
        <v>3321</v>
      </c>
      <c r="B3029" s="44">
        <v>1</v>
      </c>
      <c r="C3029" s="45"/>
    </row>
    <row r="3030" spans="1:3">
      <c r="A3030" s="43" t="s">
        <v>3322</v>
      </c>
      <c r="B3030" s="44">
        <v>1</v>
      </c>
      <c r="C3030" s="45"/>
    </row>
    <row r="3031" spans="1:3">
      <c r="A3031" s="43" t="s">
        <v>3323</v>
      </c>
      <c r="B3031" s="44">
        <v>1</v>
      </c>
      <c r="C3031" s="45"/>
    </row>
    <row r="3032" spans="1:3">
      <c r="A3032" s="43" t="s">
        <v>3324</v>
      </c>
      <c r="B3032" s="44">
        <v>1</v>
      </c>
      <c r="C3032" s="45"/>
    </row>
    <row r="3033" spans="1:3">
      <c r="A3033" s="43" t="s">
        <v>3325</v>
      </c>
      <c r="B3033" s="44">
        <v>1</v>
      </c>
      <c r="C3033" s="45"/>
    </row>
    <row r="3034" spans="1:3">
      <c r="A3034" s="43" t="s">
        <v>3326</v>
      </c>
      <c r="B3034" s="44">
        <v>1</v>
      </c>
      <c r="C3034" s="45"/>
    </row>
    <row r="3035" spans="1:3">
      <c r="A3035" s="43" t="s">
        <v>3327</v>
      </c>
      <c r="B3035" s="44">
        <v>1</v>
      </c>
      <c r="C3035" s="45"/>
    </row>
    <row r="3036" spans="1:3">
      <c r="A3036" s="43" t="s">
        <v>3328</v>
      </c>
      <c r="B3036" s="44">
        <v>1</v>
      </c>
      <c r="C3036" s="45"/>
    </row>
    <row r="3037" spans="1:3">
      <c r="A3037" s="43" t="s">
        <v>3329</v>
      </c>
      <c r="B3037" s="44">
        <v>1</v>
      </c>
      <c r="C3037" s="45"/>
    </row>
    <row r="3038" spans="1:3">
      <c r="A3038" s="43" t="s">
        <v>3330</v>
      </c>
      <c r="B3038" s="44">
        <v>1</v>
      </c>
      <c r="C3038" s="45"/>
    </row>
    <row r="3039" spans="1:3">
      <c r="A3039" s="43" t="s">
        <v>3331</v>
      </c>
      <c r="B3039" s="44">
        <v>1</v>
      </c>
      <c r="C3039" s="45"/>
    </row>
    <row r="3040" spans="1:3">
      <c r="A3040" s="43" t="s">
        <v>3332</v>
      </c>
      <c r="B3040" s="44">
        <v>1</v>
      </c>
      <c r="C3040" s="45"/>
    </row>
    <row r="3041" spans="1:3">
      <c r="A3041" s="43" t="s">
        <v>3333</v>
      </c>
      <c r="B3041" s="44">
        <v>1</v>
      </c>
      <c r="C3041" s="45"/>
    </row>
    <row r="3042" spans="1:3">
      <c r="A3042" s="43" t="s">
        <v>3334</v>
      </c>
      <c r="B3042" s="44">
        <v>1</v>
      </c>
      <c r="C3042" s="45"/>
    </row>
    <row r="3043" spans="1:3">
      <c r="A3043" s="43" t="s">
        <v>3335</v>
      </c>
      <c r="B3043" s="44">
        <v>1</v>
      </c>
      <c r="C3043" s="45"/>
    </row>
    <row r="3044" spans="1:3">
      <c r="A3044" s="43" t="s">
        <v>3336</v>
      </c>
      <c r="B3044" s="44">
        <v>1</v>
      </c>
      <c r="C3044" s="45"/>
    </row>
    <row r="3045" spans="1:3">
      <c r="A3045" s="43" t="s">
        <v>3337</v>
      </c>
      <c r="B3045" s="44">
        <v>1</v>
      </c>
      <c r="C3045" s="45"/>
    </row>
    <row r="3046" spans="1:3">
      <c r="A3046" s="43" t="s">
        <v>3338</v>
      </c>
      <c r="B3046" s="44">
        <v>1</v>
      </c>
      <c r="C3046" s="45"/>
    </row>
    <row r="3047" spans="1:3">
      <c r="A3047" s="43" t="s">
        <v>3339</v>
      </c>
      <c r="B3047" s="44">
        <v>1</v>
      </c>
      <c r="C3047" s="45"/>
    </row>
    <row r="3048" spans="1:3">
      <c r="A3048" s="43" t="s">
        <v>3340</v>
      </c>
      <c r="B3048" s="44">
        <v>1</v>
      </c>
      <c r="C3048" s="45"/>
    </row>
    <row r="3049" spans="1:3">
      <c r="A3049" s="43" t="s">
        <v>3341</v>
      </c>
      <c r="B3049" s="44">
        <v>1</v>
      </c>
      <c r="C3049" s="45"/>
    </row>
    <row r="3050" spans="1:3">
      <c r="A3050" s="43" t="s">
        <v>3342</v>
      </c>
      <c r="B3050" s="44">
        <v>1</v>
      </c>
      <c r="C3050" s="45"/>
    </row>
    <row r="3051" spans="1:3">
      <c r="A3051" s="43" t="s">
        <v>3343</v>
      </c>
      <c r="B3051" s="44">
        <v>1</v>
      </c>
      <c r="C3051" s="45"/>
    </row>
    <row r="3052" spans="1:3">
      <c r="A3052" s="43" t="s">
        <v>3344</v>
      </c>
      <c r="B3052" s="44">
        <v>1</v>
      </c>
      <c r="C3052" s="45"/>
    </row>
    <row r="3053" spans="1:3">
      <c r="A3053" s="43" t="s">
        <v>3345</v>
      </c>
      <c r="B3053" s="44">
        <v>1</v>
      </c>
      <c r="C3053" s="45"/>
    </row>
    <row r="3054" spans="1:3">
      <c r="A3054" s="43" t="s">
        <v>3346</v>
      </c>
      <c r="B3054" s="44">
        <v>1</v>
      </c>
      <c r="C3054" s="45"/>
    </row>
    <row r="3055" spans="1:3">
      <c r="A3055" s="43" t="s">
        <v>3347</v>
      </c>
      <c r="B3055" s="44">
        <v>1</v>
      </c>
      <c r="C3055" s="45"/>
    </row>
    <row r="3056" spans="1:3">
      <c r="A3056" s="43" t="s">
        <v>3348</v>
      </c>
      <c r="B3056" s="44">
        <v>1</v>
      </c>
      <c r="C3056" s="45"/>
    </row>
    <row r="3057" spans="1:3">
      <c r="A3057" s="43" t="s">
        <v>3349</v>
      </c>
      <c r="B3057" s="44">
        <v>1</v>
      </c>
      <c r="C3057" s="45"/>
    </row>
    <row r="3058" spans="1:3">
      <c r="A3058" s="43" t="s">
        <v>3350</v>
      </c>
      <c r="B3058" s="44">
        <v>1</v>
      </c>
      <c r="C3058" s="45"/>
    </row>
    <row r="3059" spans="1:3">
      <c r="A3059" s="43" t="s">
        <v>3351</v>
      </c>
      <c r="B3059" s="44">
        <v>1</v>
      </c>
      <c r="C3059" s="45"/>
    </row>
    <row r="3060" spans="1:3">
      <c r="A3060" s="43" t="s">
        <v>3352</v>
      </c>
      <c r="B3060" s="44">
        <v>1</v>
      </c>
      <c r="C3060" s="45"/>
    </row>
    <row r="3061" spans="1:3">
      <c r="A3061" s="43" t="s">
        <v>3353</v>
      </c>
      <c r="B3061" s="44">
        <v>1</v>
      </c>
      <c r="C3061" s="45"/>
    </row>
    <row r="3062" spans="1:3">
      <c r="A3062" s="43" t="s">
        <v>3354</v>
      </c>
      <c r="B3062" s="44">
        <v>1</v>
      </c>
      <c r="C3062" s="45"/>
    </row>
    <row r="3063" spans="1:3">
      <c r="A3063" s="43" t="s">
        <v>3355</v>
      </c>
      <c r="B3063" s="44">
        <v>1</v>
      </c>
      <c r="C3063" s="45"/>
    </row>
    <row r="3064" spans="1:3">
      <c r="A3064" s="43" t="s">
        <v>3356</v>
      </c>
      <c r="B3064" s="44">
        <v>1</v>
      </c>
      <c r="C3064" s="45"/>
    </row>
    <row r="3065" spans="1:3">
      <c r="A3065" s="43" t="s">
        <v>3357</v>
      </c>
      <c r="B3065" s="44">
        <v>1</v>
      </c>
      <c r="C3065" s="45"/>
    </row>
    <row r="3066" spans="1:3">
      <c r="A3066" s="43" t="s">
        <v>3358</v>
      </c>
      <c r="B3066" s="44">
        <v>1</v>
      </c>
      <c r="C3066" s="45"/>
    </row>
    <row r="3067" spans="1:3">
      <c r="A3067" s="43" t="s">
        <v>3359</v>
      </c>
      <c r="B3067" s="44">
        <v>1</v>
      </c>
      <c r="C3067" s="45"/>
    </row>
    <row r="3068" spans="1:3">
      <c r="A3068" s="43" t="s">
        <v>3360</v>
      </c>
      <c r="B3068" s="44">
        <v>1</v>
      </c>
      <c r="C3068" s="45"/>
    </row>
    <row r="3069" spans="1:3">
      <c r="A3069" s="43" t="s">
        <v>3361</v>
      </c>
      <c r="B3069" s="44">
        <v>1</v>
      </c>
      <c r="C3069" s="45"/>
    </row>
    <row r="3070" spans="1:3">
      <c r="A3070" s="43" t="s">
        <v>3362</v>
      </c>
      <c r="B3070" s="44">
        <v>1</v>
      </c>
      <c r="C3070" s="45"/>
    </row>
    <row r="3071" spans="1:3">
      <c r="A3071" s="43" t="s">
        <v>3363</v>
      </c>
      <c r="B3071" s="44">
        <v>1</v>
      </c>
      <c r="C3071" s="45"/>
    </row>
    <row r="3072" spans="1:3">
      <c r="A3072" s="43" t="s">
        <v>3364</v>
      </c>
      <c r="B3072" s="44">
        <v>1</v>
      </c>
      <c r="C3072" s="45"/>
    </row>
    <row r="3073" spans="1:3">
      <c r="A3073" s="43" t="s">
        <v>3365</v>
      </c>
      <c r="B3073" s="44">
        <v>1</v>
      </c>
      <c r="C3073" s="45"/>
    </row>
    <row r="3074" spans="1:3">
      <c r="A3074" s="43" t="s">
        <v>3366</v>
      </c>
      <c r="B3074" s="44">
        <v>1</v>
      </c>
      <c r="C3074" s="45"/>
    </row>
    <row r="3075" spans="1:3">
      <c r="A3075" s="43" t="s">
        <v>3367</v>
      </c>
      <c r="B3075" s="44">
        <v>1</v>
      </c>
      <c r="C3075" s="45"/>
    </row>
    <row r="3076" spans="1:3">
      <c r="A3076" s="43" t="s">
        <v>3368</v>
      </c>
      <c r="B3076" s="44">
        <v>1</v>
      </c>
      <c r="C3076" s="45"/>
    </row>
    <row r="3077" spans="1:3">
      <c r="A3077" s="43" t="s">
        <v>3369</v>
      </c>
      <c r="B3077" s="44">
        <v>1</v>
      </c>
      <c r="C3077" s="45"/>
    </row>
    <row r="3078" spans="1:3">
      <c r="A3078" s="43" t="s">
        <v>3370</v>
      </c>
      <c r="B3078" s="44">
        <v>1</v>
      </c>
      <c r="C3078" s="45"/>
    </row>
    <row r="3079" spans="1:3">
      <c r="A3079" s="43" t="s">
        <v>3371</v>
      </c>
      <c r="B3079" s="44">
        <v>1</v>
      </c>
      <c r="C3079" s="45"/>
    </row>
    <row r="3080" spans="1:3">
      <c r="A3080" s="43" t="s">
        <v>3372</v>
      </c>
      <c r="B3080" s="44">
        <v>1</v>
      </c>
      <c r="C3080" s="45"/>
    </row>
    <row r="3081" spans="1:3">
      <c r="A3081" s="43" t="s">
        <v>3373</v>
      </c>
      <c r="B3081" s="44">
        <v>1</v>
      </c>
      <c r="C3081" s="45"/>
    </row>
    <row r="3082" spans="1:3">
      <c r="A3082" s="43" t="s">
        <v>3374</v>
      </c>
      <c r="B3082" s="44">
        <v>1</v>
      </c>
      <c r="C3082" s="45"/>
    </row>
    <row r="3083" spans="1:3">
      <c r="A3083" s="43" t="s">
        <v>3375</v>
      </c>
      <c r="B3083" s="44">
        <v>1</v>
      </c>
      <c r="C3083" s="45"/>
    </row>
    <row r="3084" spans="1:3">
      <c r="A3084" s="43" t="s">
        <v>3376</v>
      </c>
      <c r="B3084" s="44">
        <v>1</v>
      </c>
      <c r="C3084" s="45"/>
    </row>
    <row r="3085" spans="1:3">
      <c r="A3085" s="43" t="s">
        <v>3377</v>
      </c>
      <c r="B3085" s="44">
        <v>1</v>
      </c>
      <c r="C3085" s="45"/>
    </row>
    <row r="3086" spans="1:3">
      <c r="A3086" s="43" t="s">
        <v>3378</v>
      </c>
      <c r="B3086" s="44">
        <v>1</v>
      </c>
      <c r="C3086" s="45"/>
    </row>
    <row r="3087" spans="1:3">
      <c r="A3087" s="43" t="s">
        <v>3379</v>
      </c>
      <c r="B3087" s="44">
        <v>1</v>
      </c>
      <c r="C3087" s="45"/>
    </row>
    <row r="3088" spans="1:3">
      <c r="A3088" s="43" t="s">
        <v>3380</v>
      </c>
      <c r="B3088" s="44">
        <v>1</v>
      </c>
      <c r="C3088" s="45"/>
    </row>
    <row r="3089" spans="1:3">
      <c r="A3089" s="43" t="s">
        <v>3381</v>
      </c>
      <c r="B3089" s="44">
        <v>1</v>
      </c>
      <c r="C3089" s="45"/>
    </row>
    <row r="3090" spans="1:3">
      <c r="A3090" s="43" t="s">
        <v>3382</v>
      </c>
      <c r="B3090" s="44">
        <v>1</v>
      </c>
      <c r="C3090" s="45"/>
    </row>
    <row r="3091" spans="1:3">
      <c r="A3091" s="43" t="s">
        <v>3383</v>
      </c>
      <c r="B3091" s="44">
        <v>1</v>
      </c>
      <c r="C3091" s="45"/>
    </row>
    <row r="3092" spans="1:3">
      <c r="A3092" s="43" t="s">
        <v>3384</v>
      </c>
      <c r="B3092" s="44">
        <v>1</v>
      </c>
      <c r="C3092" s="45"/>
    </row>
    <row r="3093" spans="1:3">
      <c r="A3093" s="43" t="s">
        <v>3385</v>
      </c>
      <c r="B3093" s="44">
        <v>1</v>
      </c>
      <c r="C3093" s="45"/>
    </row>
    <row r="3094" spans="1:3">
      <c r="A3094" s="43" t="s">
        <v>3386</v>
      </c>
      <c r="B3094" s="44">
        <v>1</v>
      </c>
      <c r="C3094" s="45"/>
    </row>
    <row r="3095" spans="1:3">
      <c r="A3095" s="43" t="s">
        <v>3387</v>
      </c>
      <c r="B3095" s="44">
        <v>1</v>
      </c>
      <c r="C3095" s="45"/>
    </row>
    <row r="3096" spans="1:3">
      <c r="A3096" s="43" t="s">
        <v>3388</v>
      </c>
      <c r="B3096" s="44">
        <v>1</v>
      </c>
      <c r="C3096" s="45"/>
    </row>
    <row r="3097" spans="1:3">
      <c r="A3097" s="43" t="s">
        <v>3389</v>
      </c>
      <c r="B3097" s="44">
        <v>1</v>
      </c>
      <c r="C3097" s="45"/>
    </row>
    <row r="3098" spans="1:3">
      <c r="A3098" s="43" t="s">
        <v>3390</v>
      </c>
      <c r="B3098" s="44">
        <v>1</v>
      </c>
      <c r="C3098" s="45"/>
    </row>
    <row r="3099" spans="1:3">
      <c r="A3099" s="43" t="s">
        <v>3391</v>
      </c>
      <c r="B3099" s="44">
        <v>1</v>
      </c>
      <c r="C3099" s="45"/>
    </row>
    <row r="3100" spans="1:3">
      <c r="A3100" s="43" t="s">
        <v>3392</v>
      </c>
      <c r="B3100" s="44">
        <v>1</v>
      </c>
      <c r="C3100" s="45"/>
    </row>
    <row r="3101" spans="1:3">
      <c r="A3101" s="43" t="s">
        <v>3393</v>
      </c>
      <c r="B3101" s="44">
        <v>1</v>
      </c>
      <c r="C3101" s="45"/>
    </row>
    <row r="3102" spans="1:3">
      <c r="A3102" s="43" t="s">
        <v>3394</v>
      </c>
      <c r="B3102" s="44">
        <v>1</v>
      </c>
      <c r="C3102" s="45"/>
    </row>
    <row r="3103" spans="1:3">
      <c r="A3103" s="43" t="s">
        <v>3395</v>
      </c>
      <c r="B3103" s="44">
        <v>1</v>
      </c>
      <c r="C3103" s="45"/>
    </row>
    <row r="3104" spans="1:3">
      <c r="A3104" s="43" t="s">
        <v>3396</v>
      </c>
      <c r="B3104" s="44">
        <v>1</v>
      </c>
      <c r="C3104" s="45"/>
    </row>
    <row r="3105" spans="1:3">
      <c r="A3105" s="43" t="s">
        <v>3397</v>
      </c>
      <c r="B3105" s="44">
        <v>1</v>
      </c>
      <c r="C3105" s="45"/>
    </row>
    <row r="3106" spans="1:3">
      <c r="A3106" s="43" t="s">
        <v>3398</v>
      </c>
      <c r="B3106" s="44">
        <v>1</v>
      </c>
      <c r="C3106" s="45"/>
    </row>
    <row r="3107" spans="1:3">
      <c r="A3107" s="43" t="s">
        <v>3399</v>
      </c>
      <c r="B3107" s="44">
        <v>1</v>
      </c>
      <c r="C3107" s="45"/>
    </row>
    <row r="3108" spans="1:3">
      <c r="A3108" s="43" t="s">
        <v>3400</v>
      </c>
      <c r="B3108" s="44">
        <v>1</v>
      </c>
      <c r="C3108" s="45"/>
    </row>
    <row r="3109" spans="1:3">
      <c r="A3109" s="43" t="s">
        <v>3401</v>
      </c>
      <c r="B3109" s="44">
        <v>1</v>
      </c>
      <c r="C3109" s="45"/>
    </row>
    <row r="3110" spans="1:3">
      <c r="A3110" s="43" t="s">
        <v>3402</v>
      </c>
      <c r="B3110" s="44">
        <v>1</v>
      </c>
      <c r="C3110" s="45"/>
    </row>
    <row r="3111" spans="1:3">
      <c r="A3111" s="43" t="s">
        <v>3403</v>
      </c>
      <c r="B3111" s="44">
        <v>1</v>
      </c>
      <c r="C3111" s="45"/>
    </row>
    <row r="3112" spans="1:3">
      <c r="A3112" s="43" t="s">
        <v>3404</v>
      </c>
      <c r="B3112" s="44">
        <v>1</v>
      </c>
      <c r="C3112" s="45"/>
    </row>
    <row r="3113" spans="1:3">
      <c r="A3113" s="43" t="s">
        <v>3405</v>
      </c>
      <c r="B3113" s="44">
        <v>1</v>
      </c>
      <c r="C3113" s="45"/>
    </row>
    <row r="3114" spans="1:3">
      <c r="A3114" s="43" t="s">
        <v>3406</v>
      </c>
      <c r="B3114" s="44">
        <v>1</v>
      </c>
      <c r="C3114" s="45"/>
    </row>
    <row r="3115" spans="1:3">
      <c r="A3115" s="43" t="s">
        <v>3407</v>
      </c>
      <c r="B3115" s="44">
        <v>1</v>
      </c>
      <c r="C3115" s="45"/>
    </row>
    <row r="3116" spans="1:3">
      <c r="A3116" s="43" t="s">
        <v>3408</v>
      </c>
      <c r="B3116" s="44">
        <v>1</v>
      </c>
      <c r="C3116" s="45"/>
    </row>
    <row r="3117" spans="1:3">
      <c r="A3117" s="43" t="s">
        <v>3409</v>
      </c>
      <c r="B3117" s="44">
        <v>1</v>
      </c>
      <c r="C3117" s="45"/>
    </row>
    <row r="3118" spans="1:3">
      <c r="A3118" s="43" t="s">
        <v>3410</v>
      </c>
      <c r="B3118" s="44">
        <v>1</v>
      </c>
      <c r="C3118" s="45"/>
    </row>
    <row r="3119" spans="1:3">
      <c r="A3119" s="43" t="s">
        <v>3411</v>
      </c>
      <c r="B3119" s="44">
        <v>1</v>
      </c>
      <c r="C3119" s="45"/>
    </row>
    <row r="3120" spans="1:3">
      <c r="A3120" s="43" t="s">
        <v>3412</v>
      </c>
      <c r="B3120" s="44">
        <v>1</v>
      </c>
      <c r="C3120" s="45"/>
    </row>
    <row r="3121" spans="1:3">
      <c r="A3121" s="43" t="s">
        <v>3413</v>
      </c>
      <c r="B3121" s="44">
        <v>1</v>
      </c>
      <c r="C3121" s="45"/>
    </row>
    <row r="3122" spans="1:3">
      <c r="A3122" s="43" t="s">
        <v>3414</v>
      </c>
      <c r="B3122" s="44">
        <v>1</v>
      </c>
      <c r="C3122" s="45"/>
    </row>
    <row r="3123" spans="1:3">
      <c r="A3123" s="43" t="s">
        <v>3415</v>
      </c>
      <c r="B3123" s="44">
        <v>1</v>
      </c>
      <c r="C3123" s="45"/>
    </row>
    <row r="3124" spans="1:3">
      <c r="A3124" s="43" t="s">
        <v>3416</v>
      </c>
      <c r="B3124" s="44">
        <v>1</v>
      </c>
      <c r="C3124" s="45"/>
    </row>
    <row r="3125" spans="1:3">
      <c r="A3125" s="43" t="s">
        <v>3417</v>
      </c>
      <c r="B3125" s="44">
        <v>1</v>
      </c>
      <c r="C3125" s="45"/>
    </row>
    <row r="3126" spans="1:3">
      <c r="A3126" s="43" t="s">
        <v>3418</v>
      </c>
      <c r="B3126" s="44">
        <v>1</v>
      </c>
      <c r="C3126" s="45"/>
    </row>
    <row r="3127" spans="1:3">
      <c r="A3127" s="43" t="s">
        <v>3419</v>
      </c>
      <c r="B3127" s="44">
        <v>1</v>
      </c>
      <c r="C3127" s="45"/>
    </row>
    <row r="3128" spans="1:3">
      <c r="A3128" s="43" t="s">
        <v>3420</v>
      </c>
      <c r="B3128" s="44">
        <v>1</v>
      </c>
      <c r="C3128" s="45"/>
    </row>
    <row r="3129" spans="1:3">
      <c r="A3129" s="43" t="s">
        <v>3421</v>
      </c>
      <c r="B3129" s="44">
        <v>1</v>
      </c>
      <c r="C3129" s="45"/>
    </row>
    <row r="3130" spans="1:3">
      <c r="A3130" s="43" t="s">
        <v>3422</v>
      </c>
      <c r="B3130" s="44">
        <v>1</v>
      </c>
      <c r="C3130" s="45"/>
    </row>
    <row r="3131" spans="1:3">
      <c r="A3131" s="43" t="s">
        <v>3423</v>
      </c>
      <c r="B3131" s="44">
        <v>1</v>
      </c>
      <c r="C3131" s="45"/>
    </row>
    <row r="3132" spans="1:3">
      <c r="A3132" s="43" t="s">
        <v>3424</v>
      </c>
      <c r="B3132" s="44">
        <v>1</v>
      </c>
      <c r="C3132" s="45"/>
    </row>
    <row r="3133" spans="1:3">
      <c r="A3133" s="43" t="s">
        <v>3425</v>
      </c>
      <c r="B3133" s="44">
        <v>1</v>
      </c>
      <c r="C3133" s="45"/>
    </row>
    <row r="3134" spans="1:3">
      <c r="A3134" s="43" t="s">
        <v>3426</v>
      </c>
      <c r="B3134" s="44">
        <v>1</v>
      </c>
      <c r="C3134" s="45"/>
    </row>
    <row r="3135" spans="1:3">
      <c r="A3135" s="43" t="s">
        <v>3427</v>
      </c>
      <c r="B3135" s="44">
        <v>1</v>
      </c>
      <c r="C3135" s="45"/>
    </row>
    <row r="3136" spans="1:3">
      <c r="A3136" s="43" t="s">
        <v>3428</v>
      </c>
      <c r="B3136" s="44">
        <v>1</v>
      </c>
      <c r="C3136" s="45"/>
    </row>
    <row r="3137" spans="1:3">
      <c r="A3137" s="43" t="s">
        <v>3429</v>
      </c>
      <c r="B3137" s="44">
        <v>1</v>
      </c>
      <c r="C3137" s="45"/>
    </row>
    <row r="3138" spans="1:3">
      <c r="A3138" s="43" t="s">
        <v>3430</v>
      </c>
      <c r="B3138" s="44">
        <v>1</v>
      </c>
      <c r="C3138" s="45"/>
    </row>
    <row r="3139" spans="1:3">
      <c r="A3139" s="43" t="s">
        <v>3431</v>
      </c>
      <c r="B3139" s="44">
        <v>1</v>
      </c>
      <c r="C3139" s="45"/>
    </row>
    <row r="3140" spans="1:3">
      <c r="A3140" s="43" t="s">
        <v>3432</v>
      </c>
      <c r="B3140" s="44">
        <v>1</v>
      </c>
      <c r="C3140" s="45"/>
    </row>
    <row r="3141" spans="1:3">
      <c r="A3141" s="43" t="s">
        <v>3433</v>
      </c>
      <c r="B3141" s="44">
        <v>1</v>
      </c>
      <c r="C3141" s="45"/>
    </row>
    <row r="3142" spans="1:3">
      <c r="A3142" s="43" t="s">
        <v>3434</v>
      </c>
      <c r="B3142" s="44">
        <v>1</v>
      </c>
      <c r="C3142" s="45"/>
    </row>
    <row r="3143" spans="1:3">
      <c r="A3143" s="43" t="s">
        <v>3435</v>
      </c>
      <c r="B3143" s="44">
        <v>1</v>
      </c>
      <c r="C3143" s="45"/>
    </row>
    <row r="3144" spans="1:3">
      <c r="A3144" s="43" t="s">
        <v>3436</v>
      </c>
      <c r="B3144" s="44">
        <v>1</v>
      </c>
      <c r="C3144" s="45"/>
    </row>
    <row r="3145" spans="1:3">
      <c r="A3145" s="43" t="s">
        <v>3437</v>
      </c>
      <c r="B3145" s="44">
        <v>1</v>
      </c>
      <c r="C3145" s="45"/>
    </row>
    <row r="3146" spans="1:3">
      <c r="A3146" s="43" t="s">
        <v>3438</v>
      </c>
      <c r="B3146" s="44">
        <v>1</v>
      </c>
      <c r="C3146" s="45"/>
    </row>
    <row r="3147" spans="1:3">
      <c r="A3147" s="43" t="s">
        <v>3439</v>
      </c>
      <c r="B3147" s="44">
        <v>1</v>
      </c>
      <c r="C3147" s="45"/>
    </row>
    <row r="3148" spans="1:3">
      <c r="A3148" s="43" t="s">
        <v>3440</v>
      </c>
      <c r="B3148" s="44">
        <v>1</v>
      </c>
      <c r="C3148" s="45"/>
    </row>
    <row r="3149" spans="1:3">
      <c r="A3149" s="43" t="s">
        <v>3441</v>
      </c>
      <c r="B3149" s="44">
        <v>1</v>
      </c>
      <c r="C3149" s="45"/>
    </row>
    <row r="3150" spans="1:3">
      <c r="A3150" s="43" t="s">
        <v>3442</v>
      </c>
      <c r="B3150" s="44">
        <v>1</v>
      </c>
      <c r="C3150" s="45"/>
    </row>
    <row r="3151" spans="1:3">
      <c r="A3151" s="43" t="s">
        <v>3443</v>
      </c>
      <c r="B3151" s="44">
        <v>1</v>
      </c>
      <c r="C3151" s="45"/>
    </row>
    <row r="3152" spans="1:3">
      <c r="A3152" s="43" t="s">
        <v>3444</v>
      </c>
      <c r="B3152" s="44">
        <v>1</v>
      </c>
      <c r="C3152" s="45"/>
    </row>
    <row r="3153" spans="1:3">
      <c r="A3153" s="43" t="s">
        <v>3445</v>
      </c>
      <c r="B3153" s="44">
        <v>1</v>
      </c>
      <c r="C3153" s="45"/>
    </row>
    <row r="3154" spans="1:3">
      <c r="A3154" s="43" t="s">
        <v>3446</v>
      </c>
      <c r="B3154" s="44">
        <v>1</v>
      </c>
      <c r="C3154" s="45"/>
    </row>
    <row r="3155" spans="1:3">
      <c r="A3155" s="43" t="s">
        <v>3447</v>
      </c>
      <c r="B3155" s="44">
        <v>1</v>
      </c>
      <c r="C3155" s="45"/>
    </row>
    <row r="3156" spans="1:3">
      <c r="A3156" s="43" t="s">
        <v>3448</v>
      </c>
      <c r="B3156" s="44">
        <v>1</v>
      </c>
      <c r="C3156" s="45"/>
    </row>
    <row r="3157" spans="1:3">
      <c r="A3157" s="43" t="s">
        <v>3449</v>
      </c>
      <c r="B3157" s="44">
        <v>1</v>
      </c>
      <c r="C3157" s="45"/>
    </row>
    <row r="3158" spans="1:3">
      <c r="A3158" s="43" t="s">
        <v>3450</v>
      </c>
      <c r="B3158" s="44">
        <v>1</v>
      </c>
      <c r="C3158" s="45"/>
    </row>
    <row r="3159" spans="1:3">
      <c r="A3159" s="43" t="s">
        <v>3451</v>
      </c>
      <c r="B3159" s="44">
        <v>1</v>
      </c>
      <c r="C3159" s="45"/>
    </row>
    <row r="3160" spans="1:3">
      <c r="A3160" s="43" t="s">
        <v>3452</v>
      </c>
      <c r="B3160" s="44">
        <v>1</v>
      </c>
      <c r="C3160" s="45"/>
    </row>
    <row r="3161" spans="1:3">
      <c r="A3161" s="43" t="s">
        <v>3453</v>
      </c>
      <c r="B3161" s="44">
        <v>1</v>
      </c>
      <c r="C3161" s="45"/>
    </row>
    <row r="3162" spans="1:3">
      <c r="A3162" s="43" t="s">
        <v>3454</v>
      </c>
      <c r="B3162" s="44">
        <v>1</v>
      </c>
      <c r="C3162" s="45"/>
    </row>
    <row r="3163" spans="1:3">
      <c r="A3163" s="43" t="s">
        <v>3455</v>
      </c>
      <c r="B3163" s="44">
        <v>1</v>
      </c>
      <c r="C3163" s="45"/>
    </row>
    <row r="3164" spans="1:3">
      <c r="A3164" s="43" t="s">
        <v>3456</v>
      </c>
      <c r="B3164" s="44">
        <v>1</v>
      </c>
      <c r="C3164" s="45"/>
    </row>
    <row r="3165" spans="1:3">
      <c r="A3165" s="43" t="s">
        <v>3457</v>
      </c>
      <c r="B3165" s="44">
        <v>1</v>
      </c>
      <c r="C3165" s="45"/>
    </row>
    <row r="3166" spans="1:3">
      <c r="A3166" s="43" t="s">
        <v>3458</v>
      </c>
      <c r="B3166" s="44">
        <v>1</v>
      </c>
      <c r="C3166" s="45"/>
    </row>
    <row r="3167" spans="1:3">
      <c r="A3167" s="43" t="s">
        <v>3459</v>
      </c>
      <c r="B3167" s="44">
        <v>1</v>
      </c>
      <c r="C3167" s="45"/>
    </row>
    <row r="3168" spans="1:3">
      <c r="A3168" s="43" t="s">
        <v>3460</v>
      </c>
      <c r="B3168" s="44">
        <v>1</v>
      </c>
      <c r="C3168" s="45"/>
    </row>
    <row r="3169" spans="1:3">
      <c r="A3169" s="43" t="s">
        <v>3461</v>
      </c>
      <c r="B3169" s="44">
        <v>1</v>
      </c>
      <c r="C3169" s="45"/>
    </row>
    <row r="3170" spans="1:3">
      <c r="A3170" s="43" t="s">
        <v>3462</v>
      </c>
      <c r="B3170" s="44">
        <v>1</v>
      </c>
      <c r="C3170" s="45"/>
    </row>
    <row r="3171" spans="1:3">
      <c r="A3171" s="43" t="s">
        <v>3463</v>
      </c>
      <c r="B3171" s="44">
        <v>1</v>
      </c>
      <c r="C3171" s="45"/>
    </row>
    <row r="3172" spans="1:3">
      <c r="A3172" s="43" t="s">
        <v>3464</v>
      </c>
      <c r="B3172" s="44">
        <v>1</v>
      </c>
      <c r="C3172" s="45"/>
    </row>
    <row r="3173" spans="1:3">
      <c r="A3173" s="43" t="s">
        <v>3465</v>
      </c>
      <c r="B3173" s="44">
        <v>1</v>
      </c>
      <c r="C3173" s="45"/>
    </row>
    <row r="3174" spans="1:3">
      <c r="A3174" s="43" t="s">
        <v>3466</v>
      </c>
      <c r="B3174" s="44">
        <v>1</v>
      </c>
      <c r="C3174" s="45"/>
    </row>
    <row r="3175" spans="1:3">
      <c r="A3175" s="43" t="s">
        <v>3467</v>
      </c>
      <c r="B3175" s="44">
        <v>1</v>
      </c>
      <c r="C3175" s="45"/>
    </row>
    <row r="3176" spans="1:3">
      <c r="A3176" s="43" t="s">
        <v>3468</v>
      </c>
      <c r="B3176" s="44">
        <v>1</v>
      </c>
      <c r="C3176" s="45"/>
    </row>
    <row r="3177" spans="1:3">
      <c r="A3177" s="43" t="s">
        <v>3469</v>
      </c>
      <c r="B3177" s="44">
        <v>1</v>
      </c>
      <c r="C3177" s="45"/>
    </row>
    <row r="3178" spans="1:3">
      <c r="A3178" s="43" t="s">
        <v>3470</v>
      </c>
      <c r="B3178" s="44">
        <v>1</v>
      </c>
      <c r="C3178" s="45"/>
    </row>
    <row r="3179" spans="1:3">
      <c r="A3179" s="43" t="s">
        <v>3471</v>
      </c>
      <c r="B3179" s="44">
        <v>1</v>
      </c>
      <c r="C3179" s="45"/>
    </row>
    <row r="3180" spans="1:3">
      <c r="A3180" s="43" t="s">
        <v>3472</v>
      </c>
      <c r="B3180" s="44">
        <v>1</v>
      </c>
      <c r="C3180" s="45"/>
    </row>
    <row r="3181" spans="1:3">
      <c r="A3181" s="43" t="s">
        <v>3473</v>
      </c>
      <c r="B3181" s="44">
        <v>1</v>
      </c>
      <c r="C3181" s="45"/>
    </row>
    <row r="3182" spans="1:3">
      <c r="A3182" s="43" t="s">
        <v>3474</v>
      </c>
      <c r="B3182" s="44">
        <v>1</v>
      </c>
      <c r="C3182" s="45"/>
    </row>
    <row r="3183" spans="1:3">
      <c r="A3183" s="43" t="s">
        <v>3475</v>
      </c>
      <c r="B3183" s="44">
        <v>1</v>
      </c>
      <c r="C3183" s="45"/>
    </row>
    <row r="3184" spans="1:3">
      <c r="A3184" s="43" t="s">
        <v>3476</v>
      </c>
      <c r="B3184" s="44">
        <v>1</v>
      </c>
      <c r="C3184" s="45"/>
    </row>
    <row r="3185" spans="1:3">
      <c r="A3185" s="43" t="s">
        <v>3477</v>
      </c>
      <c r="B3185" s="44">
        <v>1</v>
      </c>
      <c r="C3185" s="45"/>
    </row>
    <row r="3186" spans="1:3">
      <c r="A3186" s="43" t="s">
        <v>3478</v>
      </c>
      <c r="B3186" s="44">
        <v>1</v>
      </c>
      <c r="C3186" s="45"/>
    </row>
    <row r="3187" spans="1:3">
      <c r="A3187" s="43" t="s">
        <v>3479</v>
      </c>
      <c r="B3187" s="44">
        <v>1</v>
      </c>
      <c r="C3187" s="45"/>
    </row>
    <row r="3188" spans="1:3">
      <c r="A3188" s="43" t="s">
        <v>3480</v>
      </c>
      <c r="B3188" s="44">
        <v>1</v>
      </c>
      <c r="C3188" s="45"/>
    </row>
    <row r="3189" spans="1:3">
      <c r="A3189" s="43" t="s">
        <v>3481</v>
      </c>
      <c r="B3189" s="44">
        <v>1</v>
      </c>
      <c r="C3189" s="45"/>
    </row>
    <row r="3190" spans="1:3">
      <c r="A3190" s="43" t="s">
        <v>3482</v>
      </c>
      <c r="B3190" s="44">
        <v>1</v>
      </c>
      <c r="C3190" s="45"/>
    </row>
    <row r="3191" spans="1:3">
      <c r="A3191" s="43" t="s">
        <v>3483</v>
      </c>
      <c r="B3191" s="44">
        <v>1</v>
      </c>
      <c r="C3191" s="45"/>
    </row>
    <row r="3192" spans="1:3">
      <c r="A3192" s="43" t="s">
        <v>3484</v>
      </c>
      <c r="B3192" s="44">
        <v>1</v>
      </c>
      <c r="C3192" s="45"/>
    </row>
    <row r="3193" spans="1:3">
      <c r="A3193" s="43" t="s">
        <v>3485</v>
      </c>
      <c r="B3193" s="44">
        <v>1</v>
      </c>
      <c r="C3193" s="45"/>
    </row>
    <row r="3194" spans="1:3">
      <c r="A3194" s="43" t="s">
        <v>3486</v>
      </c>
      <c r="B3194" s="44">
        <v>1</v>
      </c>
      <c r="C3194" s="45"/>
    </row>
    <row r="3195" spans="1:3">
      <c r="A3195" s="43" t="s">
        <v>3487</v>
      </c>
      <c r="B3195" s="44">
        <v>1</v>
      </c>
      <c r="C3195" s="45"/>
    </row>
    <row r="3196" spans="1:3">
      <c r="A3196" s="43" t="s">
        <v>3488</v>
      </c>
      <c r="B3196" s="44">
        <v>1</v>
      </c>
      <c r="C3196" s="45"/>
    </row>
    <row r="3197" spans="1:3">
      <c r="A3197" s="43" t="s">
        <v>3489</v>
      </c>
      <c r="B3197" s="44">
        <v>1</v>
      </c>
      <c r="C3197" s="45"/>
    </row>
    <row r="3198" spans="1:3">
      <c r="A3198" s="43" t="s">
        <v>3490</v>
      </c>
      <c r="B3198" s="44">
        <v>1</v>
      </c>
      <c r="C3198" s="45"/>
    </row>
    <row r="3199" spans="1:3">
      <c r="A3199" s="43" t="s">
        <v>3491</v>
      </c>
      <c r="B3199" s="44">
        <v>1</v>
      </c>
      <c r="C3199" s="45"/>
    </row>
    <row r="3200" spans="1:3">
      <c r="A3200" s="43" t="s">
        <v>3492</v>
      </c>
      <c r="B3200" s="44">
        <v>1</v>
      </c>
      <c r="C3200" s="45"/>
    </row>
    <row r="3201" spans="1:3">
      <c r="A3201" s="43" t="s">
        <v>3493</v>
      </c>
      <c r="B3201" s="44">
        <v>1</v>
      </c>
      <c r="C3201" s="45"/>
    </row>
    <row r="3202" spans="1:3">
      <c r="A3202" s="43" t="s">
        <v>3494</v>
      </c>
      <c r="B3202" s="44">
        <v>1</v>
      </c>
      <c r="C3202" s="45"/>
    </row>
    <row r="3203" spans="1:3">
      <c r="A3203" s="43" t="s">
        <v>3495</v>
      </c>
      <c r="B3203" s="44">
        <v>1</v>
      </c>
      <c r="C3203" s="45"/>
    </row>
    <row r="3204" spans="1:3">
      <c r="A3204" s="43" t="s">
        <v>3496</v>
      </c>
      <c r="B3204" s="44">
        <v>1</v>
      </c>
      <c r="C3204" s="45"/>
    </row>
    <row r="3205" spans="1:3">
      <c r="A3205" s="43" t="s">
        <v>3497</v>
      </c>
      <c r="B3205" s="44">
        <v>1</v>
      </c>
      <c r="C3205" s="45"/>
    </row>
    <row r="3206" spans="1:3">
      <c r="A3206" s="43" t="s">
        <v>3498</v>
      </c>
      <c r="B3206" s="44">
        <v>1</v>
      </c>
      <c r="C3206" s="45"/>
    </row>
    <row r="3207" spans="1:3">
      <c r="A3207" s="43" t="s">
        <v>3499</v>
      </c>
      <c r="B3207" s="44">
        <v>1</v>
      </c>
      <c r="C3207" s="45"/>
    </row>
    <row r="3208" spans="1:3">
      <c r="A3208" s="43" t="s">
        <v>3500</v>
      </c>
      <c r="B3208" s="44">
        <v>1</v>
      </c>
      <c r="C3208" s="45"/>
    </row>
    <row r="3209" spans="1:3">
      <c r="A3209" s="43" t="s">
        <v>3501</v>
      </c>
      <c r="B3209" s="44">
        <v>1</v>
      </c>
      <c r="C3209" s="45"/>
    </row>
    <row r="3210" spans="1:3">
      <c r="A3210" s="43" t="s">
        <v>3502</v>
      </c>
      <c r="B3210" s="44">
        <v>1</v>
      </c>
      <c r="C3210" s="45"/>
    </row>
    <row r="3211" spans="1:3">
      <c r="A3211" s="43" t="s">
        <v>3503</v>
      </c>
      <c r="B3211" s="44">
        <v>1</v>
      </c>
      <c r="C3211" s="45"/>
    </row>
    <row r="3212" spans="1:3">
      <c r="A3212" s="43" t="s">
        <v>3504</v>
      </c>
      <c r="B3212" s="44">
        <v>1</v>
      </c>
      <c r="C3212" s="45"/>
    </row>
    <row r="3213" spans="1:3">
      <c r="A3213" s="43" t="s">
        <v>3505</v>
      </c>
      <c r="B3213" s="44">
        <v>1</v>
      </c>
      <c r="C3213" s="45"/>
    </row>
    <row r="3214" spans="1:3">
      <c r="A3214" s="43" t="s">
        <v>3506</v>
      </c>
      <c r="B3214" s="44">
        <v>1</v>
      </c>
      <c r="C3214" s="45"/>
    </row>
    <row r="3215" spans="1:3">
      <c r="A3215" s="43" t="s">
        <v>3507</v>
      </c>
      <c r="B3215" s="44">
        <v>1</v>
      </c>
      <c r="C3215" s="45"/>
    </row>
    <row r="3216" spans="1:3">
      <c r="A3216" s="43" t="s">
        <v>3508</v>
      </c>
      <c r="B3216" s="44">
        <v>1</v>
      </c>
      <c r="C3216" s="45"/>
    </row>
    <row r="3217" spans="1:3">
      <c r="A3217" s="43" t="s">
        <v>3509</v>
      </c>
      <c r="B3217" s="44">
        <v>1</v>
      </c>
      <c r="C3217" s="45"/>
    </row>
    <row r="3218" spans="1:3">
      <c r="A3218" s="43" t="s">
        <v>3510</v>
      </c>
      <c r="B3218" s="44">
        <v>1</v>
      </c>
      <c r="C3218" s="45"/>
    </row>
    <row r="3219" spans="1:3">
      <c r="A3219" s="43" t="s">
        <v>3511</v>
      </c>
      <c r="B3219" s="44">
        <v>1</v>
      </c>
      <c r="C3219" s="45"/>
    </row>
    <row r="3220" spans="1:3">
      <c r="A3220" s="43" t="s">
        <v>3512</v>
      </c>
      <c r="B3220" s="44">
        <v>1</v>
      </c>
      <c r="C3220" s="45"/>
    </row>
    <row r="3221" spans="1:3">
      <c r="A3221" s="43" t="s">
        <v>3513</v>
      </c>
      <c r="B3221" s="44">
        <v>1</v>
      </c>
      <c r="C3221" s="45"/>
    </row>
    <row r="3222" spans="1:3">
      <c r="A3222" s="43" t="s">
        <v>3514</v>
      </c>
      <c r="B3222" s="44">
        <v>1</v>
      </c>
      <c r="C3222" s="45"/>
    </row>
    <row r="3223" spans="1:3">
      <c r="A3223" s="43" t="s">
        <v>3515</v>
      </c>
      <c r="B3223" s="44">
        <v>1</v>
      </c>
      <c r="C3223" s="45"/>
    </row>
    <row r="3224" spans="1:3">
      <c r="A3224" s="43" t="s">
        <v>3516</v>
      </c>
      <c r="B3224" s="44">
        <v>1</v>
      </c>
      <c r="C3224" s="45"/>
    </row>
    <row r="3225" spans="1:3">
      <c r="A3225" s="43" t="s">
        <v>3517</v>
      </c>
      <c r="B3225" s="44">
        <v>1</v>
      </c>
      <c r="C3225" s="45"/>
    </row>
    <row r="3226" spans="1:3">
      <c r="A3226" s="43" t="s">
        <v>3518</v>
      </c>
      <c r="B3226" s="44">
        <v>1</v>
      </c>
      <c r="C3226" s="45"/>
    </row>
    <row r="3227" spans="1:3">
      <c r="A3227" s="43" t="s">
        <v>3519</v>
      </c>
      <c r="B3227" s="44">
        <v>1</v>
      </c>
      <c r="C3227" s="45"/>
    </row>
    <row r="3228" spans="1:3">
      <c r="A3228" s="43" t="s">
        <v>3520</v>
      </c>
      <c r="B3228" s="44">
        <v>1</v>
      </c>
      <c r="C3228" s="45"/>
    </row>
    <row r="3229" spans="1:3">
      <c r="A3229" s="43" t="s">
        <v>3521</v>
      </c>
      <c r="B3229" s="44">
        <v>1</v>
      </c>
      <c r="C3229" s="45"/>
    </row>
    <row r="3230" spans="1:3">
      <c r="A3230" s="43" t="s">
        <v>3522</v>
      </c>
      <c r="B3230" s="44">
        <v>1</v>
      </c>
      <c r="C3230" s="45"/>
    </row>
    <row r="3231" spans="1:3">
      <c r="A3231" s="43" t="s">
        <v>3523</v>
      </c>
      <c r="B3231" s="44">
        <v>1</v>
      </c>
      <c r="C3231" s="45"/>
    </row>
    <row r="3232" spans="1:3">
      <c r="A3232" s="43" t="s">
        <v>3524</v>
      </c>
      <c r="B3232" s="44">
        <v>1</v>
      </c>
      <c r="C3232" s="45"/>
    </row>
    <row r="3233" spans="1:3">
      <c r="A3233" s="43" t="s">
        <v>3525</v>
      </c>
      <c r="B3233" s="44">
        <v>1</v>
      </c>
      <c r="C3233" s="45"/>
    </row>
    <row r="3234" spans="1:3">
      <c r="A3234" s="43" t="s">
        <v>3526</v>
      </c>
      <c r="B3234" s="44">
        <v>1</v>
      </c>
      <c r="C3234" s="45"/>
    </row>
    <row r="3235" spans="1:3">
      <c r="A3235" s="43" t="s">
        <v>3527</v>
      </c>
      <c r="B3235" s="44">
        <v>1</v>
      </c>
      <c r="C3235" s="45"/>
    </row>
    <row r="3236" spans="1:3">
      <c r="A3236" s="43" t="s">
        <v>3528</v>
      </c>
      <c r="B3236" s="44">
        <v>1</v>
      </c>
      <c r="C3236" s="45"/>
    </row>
    <row r="3237" spans="1:3">
      <c r="A3237" s="43" t="s">
        <v>3529</v>
      </c>
      <c r="B3237" s="44">
        <v>1</v>
      </c>
      <c r="C3237" s="45"/>
    </row>
    <row r="3238" spans="1:3">
      <c r="A3238" s="43" t="s">
        <v>3530</v>
      </c>
      <c r="B3238" s="44">
        <v>1</v>
      </c>
      <c r="C3238" s="45"/>
    </row>
    <row r="3239" spans="1:3">
      <c r="A3239" s="43" t="s">
        <v>3531</v>
      </c>
      <c r="B3239" s="44">
        <v>1</v>
      </c>
      <c r="C3239" s="45"/>
    </row>
    <row r="3240" spans="1:3">
      <c r="A3240" s="43" t="s">
        <v>3532</v>
      </c>
      <c r="B3240" s="44">
        <v>1</v>
      </c>
      <c r="C3240" s="45"/>
    </row>
    <row r="3241" spans="1:3">
      <c r="A3241" s="43" t="s">
        <v>3533</v>
      </c>
      <c r="B3241" s="44">
        <v>1</v>
      </c>
      <c r="C3241" s="45"/>
    </row>
    <row r="3242" spans="1:3">
      <c r="A3242" s="43" t="s">
        <v>3534</v>
      </c>
      <c r="B3242" s="44">
        <v>1</v>
      </c>
      <c r="C3242" s="45"/>
    </row>
    <row r="3243" spans="1:3">
      <c r="A3243" s="43" t="s">
        <v>3535</v>
      </c>
      <c r="B3243" s="44">
        <v>1</v>
      </c>
      <c r="C3243" s="45"/>
    </row>
    <row r="3244" spans="1:3">
      <c r="A3244" s="43" t="s">
        <v>3536</v>
      </c>
      <c r="B3244" s="44">
        <v>1</v>
      </c>
      <c r="C3244" s="45"/>
    </row>
    <row r="3245" spans="1:3">
      <c r="A3245" s="43" t="s">
        <v>3537</v>
      </c>
      <c r="B3245" s="44">
        <v>1</v>
      </c>
      <c r="C3245" s="45"/>
    </row>
    <row r="3246" spans="1:3">
      <c r="A3246" s="43" t="s">
        <v>3538</v>
      </c>
      <c r="B3246" s="44">
        <v>1</v>
      </c>
      <c r="C3246" s="45"/>
    </row>
    <row r="3247" spans="1:3">
      <c r="A3247" s="43" t="s">
        <v>3539</v>
      </c>
      <c r="B3247" s="44">
        <v>1</v>
      </c>
      <c r="C3247" s="45"/>
    </row>
    <row r="3248" spans="1:3">
      <c r="A3248" s="43" t="s">
        <v>3540</v>
      </c>
      <c r="B3248" s="44">
        <v>1</v>
      </c>
      <c r="C3248" s="45"/>
    </row>
    <row r="3249" spans="1:3">
      <c r="A3249" s="43" t="s">
        <v>3541</v>
      </c>
      <c r="B3249" s="44">
        <v>1</v>
      </c>
      <c r="C3249" s="45"/>
    </row>
    <row r="3250" spans="1:3">
      <c r="A3250" s="43" t="s">
        <v>3542</v>
      </c>
      <c r="B3250" s="44">
        <v>1</v>
      </c>
      <c r="C3250" s="45"/>
    </row>
    <row r="3251" spans="1:3">
      <c r="A3251" s="43" t="s">
        <v>3543</v>
      </c>
      <c r="B3251" s="44">
        <v>1</v>
      </c>
      <c r="C3251" s="45"/>
    </row>
    <row r="3252" spans="1:3">
      <c r="A3252" s="43" t="s">
        <v>3544</v>
      </c>
      <c r="B3252" s="44">
        <v>1</v>
      </c>
      <c r="C3252" s="45"/>
    </row>
    <row r="3253" spans="1:3">
      <c r="A3253" s="43" t="s">
        <v>3545</v>
      </c>
      <c r="B3253" s="44">
        <v>1</v>
      </c>
      <c r="C3253" s="45"/>
    </row>
    <row r="3254" spans="1:3">
      <c r="A3254" s="43" t="s">
        <v>3546</v>
      </c>
      <c r="B3254" s="44">
        <v>1</v>
      </c>
      <c r="C3254" s="45"/>
    </row>
    <row r="3255" spans="1:3">
      <c r="A3255" s="43" t="s">
        <v>3547</v>
      </c>
      <c r="B3255" s="44">
        <v>1</v>
      </c>
      <c r="C3255" s="45"/>
    </row>
    <row r="3256" spans="1:3">
      <c r="A3256" s="43" t="s">
        <v>3548</v>
      </c>
      <c r="B3256" s="44">
        <v>1</v>
      </c>
      <c r="C3256" s="45"/>
    </row>
    <row r="3257" spans="1:3">
      <c r="A3257" s="43" t="s">
        <v>3549</v>
      </c>
      <c r="B3257" s="44">
        <v>1</v>
      </c>
      <c r="C3257" s="45"/>
    </row>
    <row r="3258" spans="1:3">
      <c r="A3258" s="43" t="s">
        <v>3550</v>
      </c>
      <c r="B3258" s="44">
        <v>1</v>
      </c>
      <c r="C3258" s="45"/>
    </row>
    <row r="3259" spans="1:3">
      <c r="A3259" s="43" t="s">
        <v>3551</v>
      </c>
      <c r="B3259" s="44">
        <v>1</v>
      </c>
      <c r="C3259" s="45"/>
    </row>
    <row r="3260" spans="1:3">
      <c r="A3260" s="43" t="s">
        <v>3552</v>
      </c>
      <c r="B3260" s="44">
        <v>1</v>
      </c>
      <c r="C3260" s="45"/>
    </row>
    <row r="3261" spans="1:3">
      <c r="A3261" s="43" t="s">
        <v>3553</v>
      </c>
      <c r="B3261" s="44">
        <v>1</v>
      </c>
      <c r="C3261" s="45"/>
    </row>
    <row r="3262" spans="1:3">
      <c r="A3262" s="43" t="s">
        <v>3554</v>
      </c>
      <c r="B3262" s="44">
        <v>1</v>
      </c>
      <c r="C3262" s="45"/>
    </row>
    <row r="3263" spans="1:3">
      <c r="A3263" s="43" t="s">
        <v>3555</v>
      </c>
      <c r="B3263" s="44">
        <v>1</v>
      </c>
      <c r="C3263" s="45"/>
    </row>
    <row r="3264" spans="1:3">
      <c r="A3264" s="43" t="s">
        <v>3556</v>
      </c>
      <c r="B3264" s="44">
        <v>1</v>
      </c>
      <c r="C3264" s="45"/>
    </row>
    <row r="3265" spans="1:3">
      <c r="A3265" s="43" t="s">
        <v>3557</v>
      </c>
      <c r="B3265" s="44">
        <v>1</v>
      </c>
      <c r="C3265" s="45"/>
    </row>
    <row r="3266" spans="1:3">
      <c r="A3266" s="43" t="s">
        <v>3558</v>
      </c>
      <c r="B3266" s="44">
        <v>1</v>
      </c>
      <c r="C3266" s="45"/>
    </row>
    <row r="3267" spans="1:3">
      <c r="A3267" s="43" t="s">
        <v>3559</v>
      </c>
      <c r="B3267" s="44">
        <v>1</v>
      </c>
      <c r="C3267" s="45"/>
    </row>
    <row r="3268" spans="1:3">
      <c r="A3268" s="43" t="s">
        <v>3560</v>
      </c>
      <c r="B3268" s="44">
        <v>1</v>
      </c>
      <c r="C3268" s="45"/>
    </row>
    <row r="3269" spans="1:3">
      <c r="A3269" s="43" t="s">
        <v>3561</v>
      </c>
      <c r="B3269" s="44">
        <v>1</v>
      </c>
      <c r="C3269" s="45"/>
    </row>
    <row r="3270" spans="1:3">
      <c r="A3270" s="43" t="s">
        <v>3562</v>
      </c>
      <c r="B3270" s="44">
        <v>1</v>
      </c>
      <c r="C3270" s="45"/>
    </row>
    <row r="3271" spans="1:3">
      <c r="A3271" s="43" t="s">
        <v>3563</v>
      </c>
      <c r="B3271" s="44">
        <v>1</v>
      </c>
      <c r="C3271" s="45"/>
    </row>
    <row r="3272" spans="1:3">
      <c r="A3272" s="43" t="s">
        <v>3564</v>
      </c>
      <c r="B3272" s="44">
        <v>1</v>
      </c>
      <c r="C3272" s="45"/>
    </row>
    <row r="3273" spans="1:3">
      <c r="A3273" s="43" t="s">
        <v>3565</v>
      </c>
      <c r="B3273" s="44">
        <v>1</v>
      </c>
      <c r="C3273" s="45"/>
    </row>
    <row r="3274" spans="1:3">
      <c r="A3274" s="43" t="s">
        <v>3566</v>
      </c>
      <c r="B3274" s="44">
        <v>1</v>
      </c>
      <c r="C3274" s="45"/>
    </row>
    <row r="3275" spans="1:3">
      <c r="A3275" s="43" t="s">
        <v>3567</v>
      </c>
      <c r="B3275" s="44">
        <v>1</v>
      </c>
      <c r="C3275" s="45"/>
    </row>
    <row r="3276" spans="1:3">
      <c r="A3276" s="43" t="s">
        <v>3568</v>
      </c>
      <c r="B3276" s="44">
        <v>1</v>
      </c>
      <c r="C3276" s="45"/>
    </row>
    <row r="3277" spans="1:3">
      <c r="A3277" s="43" t="s">
        <v>3569</v>
      </c>
      <c r="B3277" s="44">
        <v>1</v>
      </c>
      <c r="C3277" s="45"/>
    </row>
    <row r="3278" spans="1:3">
      <c r="A3278" s="43" t="s">
        <v>3570</v>
      </c>
      <c r="B3278" s="44">
        <v>1</v>
      </c>
      <c r="C3278" s="45"/>
    </row>
    <row r="3279" spans="1:3">
      <c r="A3279" s="43" t="s">
        <v>3571</v>
      </c>
      <c r="B3279" s="44">
        <v>1</v>
      </c>
      <c r="C3279" s="45"/>
    </row>
    <row r="3280" spans="1:3">
      <c r="A3280" s="43" t="s">
        <v>3572</v>
      </c>
      <c r="B3280" s="44">
        <v>1</v>
      </c>
      <c r="C3280" s="45"/>
    </row>
    <row r="3281" spans="1:3">
      <c r="A3281" s="43" t="s">
        <v>3573</v>
      </c>
      <c r="B3281" s="44">
        <v>1</v>
      </c>
      <c r="C3281" s="45"/>
    </row>
    <row r="3282" spans="1:3">
      <c r="A3282" s="43" t="s">
        <v>3574</v>
      </c>
      <c r="B3282" s="44">
        <v>1</v>
      </c>
      <c r="C3282" s="45"/>
    </row>
    <row r="3283" spans="1:3">
      <c r="A3283" s="43" t="s">
        <v>3575</v>
      </c>
      <c r="B3283" s="44">
        <v>1</v>
      </c>
      <c r="C3283" s="45"/>
    </row>
    <row r="3284" spans="1:3">
      <c r="A3284" s="43" t="s">
        <v>3576</v>
      </c>
      <c r="B3284" s="44">
        <v>1</v>
      </c>
      <c r="C3284" s="45"/>
    </row>
    <row r="3285" spans="1:3">
      <c r="A3285" s="43" t="s">
        <v>3577</v>
      </c>
      <c r="B3285" s="44">
        <v>1</v>
      </c>
      <c r="C3285" s="45"/>
    </row>
    <row r="3286" spans="1:3">
      <c r="A3286" s="43" t="s">
        <v>3578</v>
      </c>
      <c r="B3286" s="44">
        <v>1</v>
      </c>
      <c r="C3286" s="45"/>
    </row>
    <row r="3287" spans="1:3">
      <c r="A3287" s="43" t="s">
        <v>3579</v>
      </c>
      <c r="B3287" s="44">
        <v>1</v>
      </c>
      <c r="C3287" s="45"/>
    </row>
    <row r="3288" spans="1:3">
      <c r="A3288" s="43" t="s">
        <v>3580</v>
      </c>
      <c r="B3288" s="44">
        <v>1</v>
      </c>
      <c r="C3288" s="45"/>
    </row>
    <row r="3289" spans="1:3">
      <c r="A3289" s="43" t="s">
        <v>3581</v>
      </c>
      <c r="B3289" s="44">
        <v>1</v>
      </c>
      <c r="C3289" s="45"/>
    </row>
    <row r="3290" spans="1:3">
      <c r="A3290" s="43" t="s">
        <v>3582</v>
      </c>
      <c r="B3290" s="44">
        <v>1</v>
      </c>
      <c r="C3290" s="45"/>
    </row>
    <row r="3291" spans="1:3">
      <c r="A3291" s="43" t="s">
        <v>3583</v>
      </c>
      <c r="B3291" s="44">
        <v>1</v>
      </c>
      <c r="C3291" s="45"/>
    </row>
    <row r="3292" spans="1:3">
      <c r="A3292" s="43" t="s">
        <v>3584</v>
      </c>
      <c r="B3292" s="44">
        <v>1</v>
      </c>
      <c r="C3292" s="45"/>
    </row>
    <row r="3293" spans="1:3">
      <c r="A3293" s="43" t="s">
        <v>3585</v>
      </c>
      <c r="B3293" s="44">
        <v>1</v>
      </c>
      <c r="C3293" s="45"/>
    </row>
    <row r="3294" spans="1:3">
      <c r="A3294" s="43" t="s">
        <v>3586</v>
      </c>
      <c r="B3294" s="44">
        <v>1</v>
      </c>
      <c r="C3294" s="45"/>
    </row>
    <row r="3295" spans="1:3">
      <c r="A3295" s="43" t="s">
        <v>3587</v>
      </c>
      <c r="B3295" s="44">
        <v>1</v>
      </c>
      <c r="C3295" s="45"/>
    </row>
    <row r="3296" spans="1:3">
      <c r="A3296" s="43" t="s">
        <v>3588</v>
      </c>
      <c r="B3296" s="44">
        <v>1</v>
      </c>
      <c r="C3296" s="45"/>
    </row>
    <row r="3297" spans="1:3">
      <c r="A3297" s="43" t="s">
        <v>3589</v>
      </c>
      <c r="B3297" s="44">
        <v>1</v>
      </c>
      <c r="C3297" s="45"/>
    </row>
    <row r="3298" spans="1:3">
      <c r="A3298" s="43" t="s">
        <v>3590</v>
      </c>
      <c r="B3298" s="44">
        <v>1</v>
      </c>
      <c r="C3298" s="45"/>
    </row>
    <row r="3299" spans="1:3">
      <c r="A3299" s="43" t="s">
        <v>3591</v>
      </c>
      <c r="B3299" s="44">
        <v>1</v>
      </c>
      <c r="C3299" s="45"/>
    </row>
    <row r="3300" spans="1:3">
      <c r="A3300" s="43" t="s">
        <v>3592</v>
      </c>
      <c r="B3300" s="44">
        <v>1</v>
      </c>
      <c r="C3300" s="45"/>
    </row>
    <row r="3301" spans="1:3">
      <c r="A3301" s="43" t="s">
        <v>3593</v>
      </c>
      <c r="B3301" s="44">
        <v>1</v>
      </c>
      <c r="C3301" s="45"/>
    </row>
    <row r="3302" spans="1:3">
      <c r="A3302" s="43" t="s">
        <v>3594</v>
      </c>
      <c r="B3302" s="44">
        <v>1</v>
      </c>
      <c r="C3302" s="45"/>
    </row>
    <row r="3303" spans="1:3">
      <c r="A3303" s="43" t="s">
        <v>3595</v>
      </c>
      <c r="B3303" s="44">
        <v>1</v>
      </c>
      <c r="C3303" s="45"/>
    </row>
    <row r="3304" spans="1:3">
      <c r="A3304" s="43" t="s">
        <v>3596</v>
      </c>
      <c r="B3304" s="44">
        <v>1</v>
      </c>
      <c r="C3304" s="45"/>
    </row>
    <row r="3305" spans="1:3">
      <c r="A3305" s="43" t="s">
        <v>3597</v>
      </c>
      <c r="B3305" s="44">
        <v>1</v>
      </c>
      <c r="C3305" s="45"/>
    </row>
    <row r="3306" spans="1:3">
      <c r="A3306" s="43" t="s">
        <v>3598</v>
      </c>
      <c r="B3306" s="44">
        <v>1</v>
      </c>
      <c r="C3306" s="45"/>
    </row>
    <row r="3307" spans="1:3">
      <c r="A3307" s="43" t="s">
        <v>3599</v>
      </c>
      <c r="B3307" s="44">
        <v>1</v>
      </c>
      <c r="C3307" s="45"/>
    </row>
    <row r="3308" spans="1:3">
      <c r="A3308" s="43" t="s">
        <v>3600</v>
      </c>
      <c r="B3308" s="44">
        <v>1</v>
      </c>
      <c r="C3308" s="45"/>
    </row>
    <row r="3309" spans="1:3">
      <c r="A3309" s="43" t="s">
        <v>3601</v>
      </c>
      <c r="B3309" s="44">
        <v>1</v>
      </c>
      <c r="C3309" s="45"/>
    </row>
    <row r="3310" spans="1:3">
      <c r="A3310" s="43" t="s">
        <v>3602</v>
      </c>
      <c r="B3310" s="44">
        <v>1</v>
      </c>
      <c r="C3310" s="45"/>
    </row>
    <row r="3311" spans="1:3">
      <c r="A3311" s="43" t="s">
        <v>3603</v>
      </c>
      <c r="B3311" s="44">
        <v>1</v>
      </c>
      <c r="C3311" s="45"/>
    </row>
    <row r="3312" spans="1:3">
      <c r="A3312" s="43" t="s">
        <v>3604</v>
      </c>
      <c r="B3312" s="44">
        <v>1</v>
      </c>
      <c r="C3312" s="45"/>
    </row>
    <row r="3313" spans="1:3">
      <c r="A3313" s="43" t="s">
        <v>3605</v>
      </c>
      <c r="B3313" s="44">
        <v>1</v>
      </c>
      <c r="C3313" s="45"/>
    </row>
    <row r="3314" spans="1:3">
      <c r="A3314" s="43" t="s">
        <v>3606</v>
      </c>
      <c r="B3314" s="44">
        <v>1</v>
      </c>
      <c r="C3314" s="45"/>
    </row>
    <row r="3315" spans="1:3">
      <c r="A3315" s="43" t="s">
        <v>3607</v>
      </c>
      <c r="B3315" s="44">
        <v>1</v>
      </c>
      <c r="C3315" s="45"/>
    </row>
    <row r="3316" spans="1:3">
      <c r="A3316" s="43" t="s">
        <v>3608</v>
      </c>
      <c r="B3316" s="44">
        <v>1</v>
      </c>
      <c r="C3316" s="45"/>
    </row>
    <row r="3317" spans="1:3">
      <c r="A3317" s="43" t="s">
        <v>3609</v>
      </c>
      <c r="B3317" s="44">
        <v>1</v>
      </c>
      <c r="C3317" s="45"/>
    </row>
    <row r="3318" spans="1:3">
      <c r="A3318" s="43" t="s">
        <v>3610</v>
      </c>
      <c r="B3318" s="44">
        <v>1</v>
      </c>
      <c r="C3318" s="45"/>
    </row>
    <row r="3319" spans="1:3">
      <c r="A3319" s="43" t="s">
        <v>3611</v>
      </c>
      <c r="B3319" s="44">
        <v>1</v>
      </c>
      <c r="C3319" s="45"/>
    </row>
    <row r="3320" spans="1:3">
      <c r="A3320" s="43" t="s">
        <v>3612</v>
      </c>
      <c r="B3320" s="44">
        <v>1</v>
      </c>
      <c r="C3320" s="45"/>
    </row>
    <row r="3321" spans="1:3">
      <c r="A3321" s="43" t="s">
        <v>3613</v>
      </c>
      <c r="B3321" s="44">
        <v>1</v>
      </c>
      <c r="C3321" s="45"/>
    </row>
    <row r="3322" spans="1:3">
      <c r="A3322" s="43" t="s">
        <v>3614</v>
      </c>
      <c r="B3322" s="44">
        <v>1</v>
      </c>
      <c r="C3322" s="45"/>
    </row>
    <row r="3323" spans="1:3">
      <c r="A3323" s="43" t="s">
        <v>3615</v>
      </c>
      <c r="B3323" s="44">
        <v>1</v>
      </c>
      <c r="C3323" s="45"/>
    </row>
    <row r="3324" spans="1:3">
      <c r="A3324" s="43" t="s">
        <v>3616</v>
      </c>
      <c r="B3324" s="44">
        <v>1</v>
      </c>
      <c r="C3324" s="45"/>
    </row>
    <row r="3325" spans="1:3">
      <c r="A3325" s="43" t="s">
        <v>3617</v>
      </c>
      <c r="B3325" s="44">
        <v>1</v>
      </c>
      <c r="C3325" s="45"/>
    </row>
    <row r="3326" spans="1:3">
      <c r="A3326" s="43" t="s">
        <v>3618</v>
      </c>
      <c r="B3326" s="44">
        <v>1</v>
      </c>
      <c r="C3326" s="45"/>
    </row>
    <row r="3327" spans="1:3">
      <c r="A3327" s="43" t="s">
        <v>3619</v>
      </c>
      <c r="B3327" s="44">
        <v>1</v>
      </c>
      <c r="C3327" s="45"/>
    </row>
    <row r="3328" spans="1:3">
      <c r="A3328" s="43" t="s">
        <v>3620</v>
      </c>
      <c r="B3328" s="44">
        <v>1</v>
      </c>
      <c r="C3328" s="45"/>
    </row>
    <row r="3329" spans="1:3">
      <c r="A3329" s="43" t="s">
        <v>3621</v>
      </c>
      <c r="B3329" s="44">
        <v>1</v>
      </c>
      <c r="C3329" s="45"/>
    </row>
    <row r="3330" spans="1:3">
      <c r="A3330" s="43" t="s">
        <v>3622</v>
      </c>
      <c r="B3330" s="44">
        <v>1</v>
      </c>
      <c r="C3330" s="45"/>
    </row>
    <row r="3331" spans="1:3">
      <c r="A3331" s="43" t="s">
        <v>3623</v>
      </c>
      <c r="B3331" s="44">
        <v>1</v>
      </c>
      <c r="C3331" s="45"/>
    </row>
    <row r="3332" spans="1:3">
      <c r="A3332" s="43" t="s">
        <v>3624</v>
      </c>
      <c r="B3332" s="44">
        <v>1</v>
      </c>
      <c r="C3332" s="45"/>
    </row>
    <row r="3333" spans="1:3">
      <c r="A3333" s="43" t="s">
        <v>3625</v>
      </c>
      <c r="B3333" s="44">
        <v>1</v>
      </c>
      <c r="C3333" s="45"/>
    </row>
    <row r="3334" spans="1:3">
      <c r="A3334" s="43" t="s">
        <v>3626</v>
      </c>
      <c r="B3334" s="44">
        <v>1</v>
      </c>
      <c r="C3334" s="45"/>
    </row>
    <row r="3335" spans="1:3">
      <c r="A3335" s="43" t="s">
        <v>3627</v>
      </c>
      <c r="B3335" s="44">
        <v>1</v>
      </c>
      <c r="C3335" s="45"/>
    </row>
    <row r="3336" spans="1:3">
      <c r="A3336" s="43" t="s">
        <v>3628</v>
      </c>
      <c r="B3336" s="44">
        <v>1</v>
      </c>
      <c r="C3336" s="45"/>
    </row>
    <row r="3337" spans="1:3">
      <c r="A3337" s="43" t="s">
        <v>3629</v>
      </c>
      <c r="B3337" s="44">
        <v>1</v>
      </c>
      <c r="C3337" s="45"/>
    </row>
    <row r="3338" spans="1:3">
      <c r="A3338" s="43" t="s">
        <v>3630</v>
      </c>
      <c r="B3338" s="44">
        <v>1</v>
      </c>
      <c r="C3338" s="45"/>
    </row>
    <row r="3339" spans="1:3">
      <c r="A3339" s="43" t="s">
        <v>3631</v>
      </c>
      <c r="B3339" s="44">
        <v>1</v>
      </c>
      <c r="C3339" s="45"/>
    </row>
    <row r="3340" spans="1:3">
      <c r="A3340" s="43" t="s">
        <v>3632</v>
      </c>
      <c r="B3340" s="44">
        <v>1</v>
      </c>
      <c r="C3340" s="45"/>
    </row>
    <row r="3341" spans="1:3">
      <c r="A3341" s="43" t="s">
        <v>3633</v>
      </c>
      <c r="B3341" s="44">
        <v>1</v>
      </c>
      <c r="C3341" s="45"/>
    </row>
    <row r="3342" spans="1:3">
      <c r="A3342" s="43" t="s">
        <v>3634</v>
      </c>
      <c r="B3342" s="44">
        <v>1</v>
      </c>
      <c r="C3342" s="45"/>
    </row>
    <row r="3343" spans="1:3">
      <c r="A3343" s="43" t="s">
        <v>3635</v>
      </c>
      <c r="B3343" s="44">
        <v>1</v>
      </c>
      <c r="C3343" s="45"/>
    </row>
    <row r="3344" spans="1:3">
      <c r="A3344" s="43" t="s">
        <v>3636</v>
      </c>
      <c r="B3344" s="44">
        <v>1</v>
      </c>
      <c r="C3344" s="45"/>
    </row>
    <row r="3345" spans="1:3">
      <c r="A3345" s="43" t="s">
        <v>3637</v>
      </c>
      <c r="B3345" s="44">
        <v>1</v>
      </c>
      <c r="C3345" s="45"/>
    </row>
    <row r="3346" spans="1:3">
      <c r="A3346" s="43" t="s">
        <v>3638</v>
      </c>
      <c r="B3346" s="44">
        <v>1</v>
      </c>
      <c r="C3346" s="45"/>
    </row>
    <row r="3347" spans="1:3">
      <c r="A3347" s="43" t="s">
        <v>3639</v>
      </c>
      <c r="B3347" s="44">
        <v>1</v>
      </c>
      <c r="C3347" s="45"/>
    </row>
    <row r="3348" spans="1:3">
      <c r="A3348" s="43" t="s">
        <v>3640</v>
      </c>
      <c r="B3348" s="44">
        <v>1</v>
      </c>
      <c r="C3348" s="45"/>
    </row>
    <row r="3349" spans="1:3">
      <c r="A3349" s="43" t="s">
        <v>3641</v>
      </c>
      <c r="B3349" s="44">
        <v>1</v>
      </c>
      <c r="C3349" s="45"/>
    </row>
    <row r="3350" spans="1:3">
      <c r="A3350" s="43" t="s">
        <v>3642</v>
      </c>
      <c r="B3350" s="44">
        <v>1</v>
      </c>
      <c r="C3350" s="45"/>
    </row>
    <row r="3351" spans="1:3">
      <c r="A3351" s="43" t="s">
        <v>3643</v>
      </c>
      <c r="B3351" s="44">
        <v>1</v>
      </c>
      <c r="C3351" s="45"/>
    </row>
    <row r="3352" spans="1:3">
      <c r="A3352" s="43" t="s">
        <v>3644</v>
      </c>
      <c r="B3352" s="44">
        <v>1</v>
      </c>
      <c r="C3352" s="45"/>
    </row>
    <row r="3353" spans="1:3">
      <c r="A3353" s="43" t="s">
        <v>3645</v>
      </c>
      <c r="B3353" s="44">
        <v>1</v>
      </c>
      <c r="C3353" s="45"/>
    </row>
    <row r="3354" spans="1:3">
      <c r="A3354" s="43" t="s">
        <v>3646</v>
      </c>
      <c r="B3354" s="44">
        <v>1</v>
      </c>
      <c r="C3354" s="45"/>
    </row>
    <row r="3355" spans="1:3">
      <c r="A3355" s="43" t="s">
        <v>3647</v>
      </c>
      <c r="B3355" s="44">
        <v>1</v>
      </c>
      <c r="C3355" s="45"/>
    </row>
    <row r="3356" spans="1:3">
      <c r="A3356" s="43" t="s">
        <v>3648</v>
      </c>
      <c r="B3356" s="44">
        <v>1</v>
      </c>
      <c r="C3356" s="45"/>
    </row>
    <row r="3357" spans="1:3">
      <c r="A3357" s="43" t="s">
        <v>3649</v>
      </c>
      <c r="B3357" s="44">
        <v>1</v>
      </c>
      <c r="C3357" s="45"/>
    </row>
    <row r="3358" spans="1:3">
      <c r="A3358" s="43" t="s">
        <v>3650</v>
      </c>
      <c r="B3358" s="44">
        <v>1</v>
      </c>
      <c r="C3358" s="45"/>
    </row>
    <row r="3359" spans="1:3">
      <c r="A3359" s="43" t="s">
        <v>3651</v>
      </c>
      <c r="B3359" s="44">
        <v>1</v>
      </c>
      <c r="C3359" s="45"/>
    </row>
    <row r="3360" spans="1:3">
      <c r="A3360" s="43" t="s">
        <v>3652</v>
      </c>
      <c r="B3360" s="44">
        <v>1</v>
      </c>
      <c r="C3360" s="45"/>
    </row>
    <row r="3361" spans="1:3">
      <c r="A3361" s="43" t="s">
        <v>3653</v>
      </c>
      <c r="B3361" s="44">
        <v>1</v>
      </c>
      <c r="C3361" s="45"/>
    </row>
    <row r="3362" spans="1:3">
      <c r="A3362" s="43" t="s">
        <v>3654</v>
      </c>
      <c r="B3362" s="44">
        <v>1</v>
      </c>
      <c r="C3362" s="45"/>
    </row>
    <row r="3363" spans="1:3">
      <c r="A3363" s="43" t="s">
        <v>3655</v>
      </c>
      <c r="B3363" s="44">
        <v>1</v>
      </c>
      <c r="C3363" s="45"/>
    </row>
    <row r="3364" spans="1:3">
      <c r="A3364" s="43" t="s">
        <v>3656</v>
      </c>
      <c r="B3364" s="44">
        <v>1</v>
      </c>
      <c r="C3364" s="45"/>
    </row>
    <row r="3365" spans="1:3">
      <c r="A3365" s="43" t="s">
        <v>3657</v>
      </c>
      <c r="B3365" s="44">
        <v>1</v>
      </c>
      <c r="C3365" s="45"/>
    </row>
    <row r="3366" spans="1:3">
      <c r="A3366" s="43" t="s">
        <v>3658</v>
      </c>
      <c r="B3366" s="44">
        <v>1</v>
      </c>
      <c r="C3366" s="45"/>
    </row>
    <row r="3367" spans="1:3">
      <c r="A3367" s="43" t="s">
        <v>3659</v>
      </c>
      <c r="B3367" s="44">
        <v>1</v>
      </c>
      <c r="C3367" s="45"/>
    </row>
    <row r="3368" spans="1:3">
      <c r="A3368" s="43" t="s">
        <v>3660</v>
      </c>
      <c r="B3368" s="44">
        <v>1</v>
      </c>
      <c r="C3368" s="45"/>
    </row>
    <row r="3369" spans="1:3">
      <c r="A3369" s="43" t="s">
        <v>3661</v>
      </c>
      <c r="B3369" s="44">
        <v>1</v>
      </c>
      <c r="C3369" s="45"/>
    </row>
    <row r="3370" spans="1:3">
      <c r="A3370" s="43" t="s">
        <v>3662</v>
      </c>
      <c r="B3370" s="44">
        <v>1</v>
      </c>
      <c r="C3370" s="45"/>
    </row>
    <row r="3371" spans="1:3">
      <c r="A3371" s="43" t="s">
        <v>3663</v>
      </c>
      <c r="B3371" s="44">
        <v>1</v>
      </c>
      <c r="C3371" s="45"/>
    </row>
    <row r="3372" spans="1:3">
      <c r="A3372" s="43" t="s">
        <v>3664</v>
      </c>
      <c r="B3372" s="44">
        <v>1</v>
      </c>
      <c r="C3372" s="45"/>
    </row>
    <row r="3373" spans="1:3">
      <c r="A3373" s="43" t="s">
        <v>3665</v>
      </c>
      <c r="B3373" s="44">
        <v>1</v>
      </c>
      <c r="C3373" s="45"/>
    </row>
    <row r="3374" spans="1:3">
      <c r="A3374" s="43" t="s">
        <v>3666</v>
      </c>
      <c r="B3374" s="44">
        <v>1</v>
      </c>
      <c r="C3374" s="45"/>
    </row>
    <row r="3375" spans="1:3">
      <c r="A3375" s="43" t="s">
        <v>3667</v>
      </c>
      <c r="B3375" s="44">
        <v>1</v>
      </c>
      <c r="C3375" s="45"/>
    </row>
    <row r="3376" spans="1:3">
      <c r="A3376" s="43" t="s">
        <v>3668</v>
      </c>
      <c r="B3376" s="44">
        <v>1</v>
      </c>
      <c r="C3376" s="45"/>
    </row>
    <row r="3377" spans="1:3">
      <c r="A3377" s="43" t="s">
        <v>3669</v>
      </c>
      <c r="B3377" s="44">
        <v>1</v>
      </c>
      <c r="C3377" s="45"/>
    </row>
    <row r="3378" spans="1:3">
      <c r="A3378" s="43" t="s">
        <v>3670</v>
      </c>
      <c r="B3378" s="44">
        <v>1</v>
      </c>
      <c r="C3378" s="45"/>
    </row>
    <row r="3379" spans="1:3">
      <c r="A3379" s="43" t="s">
        <v>3671</v>
      </c>
      <c r="B3379" s="44">
        <v>1</v>
      </c>
      <c r="C3379" s="45"/>
    </row>
    <row r="3380" spans="1:3">
      <c r="A3380" s="43" t="s">
        <v>3672</v>
      </c>
      <c r="B3380" s="44">
        <v>1</v>
      </c>
      <c r="C3380" s="45"/>
    </row>
    <row r="3381" spans="1:3">
      <c r="A3381" s="43" t="s">
        <v>3673</v>
      </c>
      <c r="B3381" s="44">
        <v>1</v>
      </c>
      <c r="C3381" s="45"/>
    </row>
    <row r="3382" spans="1:3">
      <c r="A3382" s="43" t="s">
        <v>3674</v>
      </c>
      <c r="B3382" s="44">
        <v>1</v>
      </c>
      <c r="C3382" s="45"/>
    </row>
    <row r="3383" spans="1:3">
      <c r="A3383" s="43" t="s">
        <v>3675</v>
      </c>
      <c r="B3383" s="44">
        <v>1</v>
      </c>
      <c r="C3383" s="45"/>
    </row>
    <row r="3384" spans="1:3">
      <c r="A3384" s="43" t="s">
        <v>3676</v>
      </c>
      <c r="B3384" s="44">
        <v>1</v>
      </c>
      <c r="C3384" s="45"/>
    </row>
    <row r="3385" spans="1:3">
      <c r="A3385" s="43" t="s">
        <v>3677</v>
      </c>
      <c r="B3385" s="44">
        <v>1</v>
      </c>
      <c r="C3385" s="45"/>
    </row>
    <row r="3386" spans="1:3">
      <c r="A3386" s="43" t="s">
        <v>3678</v>
      </c>
      <c r="B3386" s="44">
        <v>1</v>
      </c>
      <c r="C3386" s="45"/>
    </row>
    <row r="3387" spans="1:3">
      <c r="A3387" s="43" t="s">
        <v>3679</v>
      </c>
      <c r="B3387" s="44">
        <v>1</v>
      </c>
      <c r="C3387" s="45"/>
    </row>
    <row r="3388" spans="1:3">
      <c r="A3388" s="43" t="s">
        <v>3680</v>
      </c>
      <c r="B3388" s="44">
        <v>1</v>
      </c>
      <c r="C3388" s="45"/>
    </row>
    <row r="3389" spans="1:3">
      <c r="A3389" s="43" t="s">
        <v>3681</v>
      </c>
      <c r="B3389" s="44">
        <v>1</v>
      </c>
      <c r="C3389" s="45"/>
    </row>
    <row r="3390" spans="1:3">
      <c r="A3390" s="43" t="s">
        <v>3682</v>
      </c>
      <c r="B3390" s="44">
        <v>1</v>
      </c>
      <c r="C3390" s="45"/>
    </row>
    <row r="3391" spans="1:3">
      <c r="A3391" s="43" t="s">
        <v>3683</v>
      </c>
      <c r="B3391" s="44">
        <v>1</v>
      </c>
      <c r="C3391" s="45"/>
    </row>
    <row r="3392" spans="1:3">
      <c r="A3392" s="43" t="s">
        <v>3684</v>
      </c>
      <c r="B3392" s="44">
        <v>1</v>
      </c>
      <c r="C3392" s="45"/>
    </row>
    <row r="3393" spans="1:3">
      <c r="A3393" s="43" t="s">
        <v>3685</v>
      </c>
      <c r="B3393" s="44">
        <v>1</v>
      </c>
      <c r="C3393" s="45"/>
    </row>
    <row r="3394" spans="1:3">
      <c r="A3394" s="43" t="s">
        <v>3686</v>
      </c>
      <c r="B3394" s="44">
        <v>1</v>
      </c>
      <c r="C3394" s="45"/>
    </row>
    <row r="3395" spans="1:3">
      <c r="A3395" s="43" t="s">
        <v>3687</v>
      </c>
      <c r="B3395" s="44">
        <v>1</v>
      </c>
      <c r="C3395" s="45"/>
    </row>
    <row r="3396" spans="1:3">
      <c r="A3396" s="43" t="s">
        <v>3688</v>
      </c>
      <c r="B3396" s="44">
        <v>1</v>
      </c>
      <c r="C3396" s="45"/>
    </row>
    <row r="3397" spans="1:3">
      <c r="A3397" s="43" t="s">
        <v>3689</v>
      </c>
      <c r="B3397" s="44">
        <v>1</v>
      </c>
      <c r="C3397" s="45"/>
    </row>
    <row r="3398" spans="1:3">
      <c r="A3398" s="43" t="s">
        <v>3690</v>
      </c>
      <c r="B3398" s="44">
        <v>1</v>
      </c>
      <c r="C3398" s="45"/>
    </row>
    <row r="3399" spans="1:3">
      <c r="A3399" s="43" t="s">
        <v>3691</v>
      </c>
      <c r="B3399" s="44">
        <v>1</v>
      </c>
      <c r="C3399" s="45"/>
    </row>
    <row r="3400" spans="1:3">
      <c r="A3400" s="43" t="s">
        <v>3692</v>
      </c>
      <c r="B3400" s="44">
        <v>1</v>
      </c>
      <c r="C3400" s="45"/>
    </row>
    <row r="3401" spans="1:3">
      <c r="A3401" s="43" t="s">
        <v>3693</v>
      </c>
      <c r="B3401" s="44">
        <v>1</v>
      </c>
      <c r="C3401" s="45"/>
    </row>
    <row r="3402" spans="1:3">
      <c r="A3402" s="43" t="s">
        <v>3694</v>
      </c>
      <c r="B3402" s="44">
        <v>1</v>
      </c>
      <c r="C3402" s="45"/>
    </row>
    <row r="3403" spans="1:3">
      <c r="A3403" s="43" t="s">
        <v>3695</v>
      </c>
      <c r="B3403" s="44">
        <v>1</v>
      </c>
      <c r="C3403" s="45"/>
    </row>
    <row r="3404" spans="1:3">
      <c r="A3404" s="43" t="s">
        <v>3696</v>
      </c>
      <c r="B3404" s="44">
        <v>1</v>
      </c>
      <c r="C3404" s="45"/>
    </row>
    <row r="3405" spans="1:3">
      <c r="A3405" s="43" t="s">
        <v>3697</v>
      </c>
      <c r="B3405" s="44">
        <v>1</v>
      </c>
      <c r="C3405" s="45"/>
    </row>
    <row r="3406" spans="1:3">
      <c r="A3406" s="43" t="s">
        <v>3698</v>
      </c>
      <c r="B3406" s="44">
        <v>1</v>
      </c>
      <c r="C3406" s="45"/>
    </row>
    <row r="3407" spans="1:3">
      <c r="A3407" s="43" t="s">
        <v>3699</v>
      </c>
      <c r="B3407" s="44">
        <v>1</v>
      </c>
      <c r="C3407" s="45"/>
    </row>
    <row r="3408" spans="1:3">
      <c r="A3408" s="43" t="s">
        <v>3700</v>
      </c>
      <c r="B3408" s="44">
        <v>1</v>
      </c>
      <c r="C3408" s="45"/>
    </row>
    <row r="3409" spans="1:3">
      <c r="A3409" s="43" t="s">
        <v>3701</v>
      </c>
      <c r="B3409" s="44">
        <v>1</v>
      </c>
      <c r="C3409" s="45"/>
    </row>
    <row r="3410" spans="1:3">
      <c r="A3410" s="43" t="s">
        <v>3702</v>
      </c>
      <c r="B3410" s="44">
        <v>1</v>
      </c>
      <c r="C3410" s="45"/>
    </row>
    <row r="3411" spans="1:3">
      <c r="A3411" s="43" t="s">
        <v>3703</v>
      </c>
      <c r="B3411" s="44">
        <v>1</v>
      </c>
      <c r="C3411" s="45"/>
    </row>
    <row r="3412" spans="1:3">
      <c r="A3412" s="43" t="s">
        <v>3704</v>
      </c>
      <c r="B3412" s="44">
        <v>1</v>
      </c>
      <c r="C3412" s="45"/>
    </row>
    <row r="3413" spans="1:3">
      <c r="A3413" s="43" t="s">
        <v>3705</v>
      </c>
      <c r="B3413" s="44">
        <v>1</v>
      </c>
      <c r="C3413" s="45"/>
    </row>
    <row r="3414" spans="1:3">
      <c r="A3414" s="43" t="s">
        <v>3706</v>
      </c>
      <c r="B3414" s="44">
        <v>1</v>
      </c>
      <c r="C3414" s="45"/>
    </row>
    <row r="3415" spans="1:3">
      <c r="A3415" s="43" t="s">
        <v>3707</v>
      </c>
      <c r="B3415" s="44">
        <v>1</v>
      </c>
      <c r="C3415" s="45"/>
    </row>
    <row r="3416" spans="1:3">
      <c r="A3416" s="43" t="s">
        <v>3708</v>
      </c>
      <c r="B3416" s="44">
        <v>1</v>
      </c>
      <c r="C3416" s="45"/>
    </row>
    <row r="3417" spans="1:3">
      <c r="A3417" s="43" t="s">
        <v>3709</v>
      </c>
      <c r="B3417" s="44">
        <v>1</v>
      </c>
      <c r="C3417" s="45"/>
    </row>
    <row r="3418" spans="1:3">
      <c r="A3418" s="43" t="s">
        <v>3710</v>
      </c>
      <c r="B3418" s="44">
        <v>1</v>
      </c>
      <c r="C3418" s="45"/>
    </row>
    <row r="3419" spans="1:3">
      <c r="A3419" s="43" t="s">
        <v>3711</v>
      </c>
      <c r="B3419" s="44">
        <v>1</v>
      </c>
      <c r="C3419" s="45"/>
    </row>
    <row r="3420" spans="1:3">
      <c r="A3420" s="43" t="s">
        <v>3712</v>
      </c>
      <c r="B3420" s="44">
        <v>1</v>
      </c>
      <c r="C3420" s="45"/>
    </row>
    <row r="3421" spans="1:3">
      <c r="A3421" s="43" t="s">
        <v>3713</v>
      </c>
      <c r="B3421" s="44">
        <v>1</v>
      </c>
      <c r="C3421" s="45"/>
    </row>
    <row r="3422" spans="1:3">
      <c r="A3422" s="43" t="s">
        <v>3714</v>
      </c>
      <c r="B3422" s="44">
        <v>1</v>
      </c>
      <c r="C3422" s="45"/>
    </row>
    <row r="3423" spans="1:3">
      <c r="A3423" s="43" t="s">
        <v>3715</v>
      </c>
      <c r="B3423" s="44">
        <v>1</v>
      </c>
      <c r="C3423" s="45"/>
    </row>
    <row r="3424" spans="1:3">
      <c r="A3424" s="43" t="s">
        <v>3716</v>
      </c>
      <c r="B3424" s="44">
        <v>1</v>
      </c>
      <c r="C3424" s="45"/>
    </row>
    <row r="3425" spans="1:3">
      <c r="A3425" s="43" t="s">
        <v>3717</v>
      </c>
      <c r="B3425" s="44">
        <v>1</v>
      </c>
      <c r="C3425" s="45"/>
    </row>
    <row r="3426" spans="1:3">
      <c r="A3426" s="43" t="s">
        <v>3718</v>
      </c>
      <c r="B3426" s="44">
        <v>1</v>
      </c>
      <c r="C3426" s="45"/>
    </row>
    <row r="3427" spans="1:3">
      <c r="A3427" s="43" t="s">
        <v>3719</v>
      </c>
      <c r="B3427" s="44">
        <v>1</v>
      </c>
      <c r="C3427" s="45"/>
    </row>
    <row r="3428" spans="1:3">
      <c r="A3428" s="43" t="s">
        <v>3720</v>
      </c>
      <c r="B3428" s="44">
        <v>1</v>
      </c>
      <c r="C3428" s="45"/>
    </row>
    <row r="3429" spans="1:3">
      <c r="A3429" s="43" t="s">
        <v>3721</v>
      </c>
      <c r="B3429" s="44">
        <v>1</v>
      </c>
      <c r="C3429" s="45"/>
    </row>
    <row r="3430" spans="1:3">
      <c r="A3430" s="43" t="s">
        <v>3722</v>
      </c>
      <c r="B3430" s="44">
        <v>1</v>
      </c>
      <c r="C3430" s="45"/>
    </row>
    <row r="3431" spans="1:3">
      <c r="A3431" s="43" t="s">
        <v>3723</v>
      </c>
      <c r="B3431" s="44">
        <v>1</v>
      </c>
      <c r="C3431" s="45"/>
    </row>
    <row r="3432" spans="1:3">
      <c r="A3432" s="43" t="s">
        <v>3724</v>
      </c>
      <c r="B3432" s="44">
        <v>1</v>
      </c>
      <c r="C3432" s="45"/>
    </row>
    <row r="3433" spans="1:3">
      <c r="A3433" s="43" t="s">
        <v>3725</v>
      </c>
      <c r="B3433" s="44">
        <v>1</v>
      </c>
      <c r="C3433" s="45"/>
    </row>
    <row r="3434" spans="1:3">
      <c r="A3434" s="43" t="s">
        <v>3726</v>
      </c>
      <c r="B3434" s="44">
        <v>1</v>
      </c>
      <c r="C3434" s="45"/>
    </row>
    <row r="3435" spans="1:3">
      <c r="A3435" s="43" t="s">
        <v>3727</v>
      </c>
      <c r="B3435" s="44">
        <v>1</v>
      </c>
      <c r="C3435" s="45"/>
    </row>
    <row r="3436" spans="1:3">
      <c r="A3436" s="43" t="s">
        <v>3728</v>
      </c>
      <c r="B3436" s="44">
        <v>1</v>
      </c>
      <c r="C3436" s="45"/>
    </row>
    <row r="3437" spans="1:3">
      <c r="A3437" s="43" t="s">
        <v>3729</v>
      </c>
      <c r="B3437" s="44">
        <v>1</v>
      </c>
      <c r="C3437" s="45"/>
    </row>
    <row r="3438" spans="1:3">
      <c r="A3438" s="43" t="s">
        <v>3730</v>
      </c>
      <c r="B3438" s="44">
        <v>1</v>
      </c>
      <c r="C3438" s="45"/>
    </row>
    <row r="3439" spans="1:3">
      <c r="A3439" s="43" t="s">
        <v>3731</v>
      </c>
      <c r="B3439" s="44">
        <v>1</v>
      </c>
      <c r="C3439" s="45"/>
    </row>
    <row r="3440" spans="1:3">
      <c r="A3440" s="43" t="s">
        <v>3732</v>
      </c>
      <c r="B3440" s="44">
        <v>1</v>
      </c>
      <c r="C3440" s="45"/>
    </row>
    <row r="3441" spans="1:3">
      <c r="A3441" s="43" t="s">
        <v>3733</v>
      </c>
      <c r="B3441" s="44">
        <v>1</v>
      </c>
      <c r="C3441" s="45"/>
    </row>
    <row r="3442" spans="1:3">
      <c r="A3442" s="43" t="s">
        <v>3734</v>
      </c>
      <c r="B3442" s="44">
        <v>1</v>
      </c>
      <c r="C3442" s="45"/>
    </row>
    <row r="3443" spans="1:3">
      <c r="A3443" s="43" t="s">
        <v>3735</v>
      </c>
      <c r="B3443" s="44">
        <v>1</v>
      </c>
      <c r="C3443" s="45"/>
    </row>
    <row r="3444" spans="1:3">
      <c r="A3444" s="43" t="s">
        <v>3736</v>
      </c>
      <c r="B3444" s="44">
        <v>1</v>
      </c>
      <c r="C3444" s="45"/>
    </row>
    <row r="3445" spans="1:3">
      <c r="A3445" s="43" t="s">
        <v>3737</v>
      </c>
      <c r="B3445" s="44">
        <v>1</v>
      </c>
      <c r="C3445" s="45"/>
    </row>
    <row r="3446" spans="1:3">
      <c r="A3446" s="43" t="s">
        <v>3738</v>
      </c>
      <c r="B3446" s="44">
        <v>1</v>
      </c>
      <c r="C3446" s="45"/>
    </row>
    <row r="3447" spans="1:3">
      <c r="A3447" s="43" t="s">
        <v>3739</v>
      </c>
      <c r="B3447" s="44">
        <v>1</v>
      </c>
      <c r="C3447" s="45"/>
    </row>
    <row r="3448" spans="1:3">
      <c r="A3448" s="43" t="s">
        <v>3740</v>
      </c>
      <c r="B3448" s="44">
        <v>1</v>
      </c>
      <c r="C3448" s="45"/>
    </row>
    <row r="3449" spans="1:3">
      <c r="A3449" s="43" t="s">
        <v>3741</v>
      </c>
      <c r="B3449" s="44">
        <v>1</v>
      </c>
      <c r="C3449" s="45"/>
    </row>
    <row r="3450" spans="1:3">
      <c r="A3450" s="43" t="s">
        <v>3742</v>
      </c>
      <c r="B3450" s="44">
        <v>1</v>
      </c>
      <c r="C3450" s="45"/>
    </row>
    <row r="3451" spans="1:3">
      <c r="A3451" s="43" t="s">
        <v>3743</v>
      </c>
      <c r="B3451" s="44">
        <v>1</v>
      </c>
      <c r="C3451" s="45"/>
    </row>
    <row r="3452" spans="1:3">
      <c r="A3452" s="43" t="s">
        <v>3744</v>
      </c>
      <c r="B3452" s="44">
        <v>1</v>
      </c>
      <c r="C3452" s="45"/>
    </row>
    <row r="3453" spans="1:3">
      <c r="A3453" s="43" t="s">
        <v>3745</v>
      </c>
      <c r="B3453" s="44">
        <v>1</v>
      </c>
      <c r="C3453" s="45"/>
    </row>
    <row r="3454" spans="1:3">
      <c r="A3454" s="43" t="s">
        <v>3746</v>
      </c>
      <c r="B3454" s="44">
        <v>1</v>
      </c>
      <c r="C3454" s="45"/>
    </row>
    <row r="3455" spans="1:3">
      <c r="A3455" s="43" t="s">
        <v>3747</v>
      </c>
      <c r="B3455" s="44">
        <v>1</v>
      </c>
      <c r="C3455" s="45"/>
    </row>
    <row r="3456" spans="1:3">
      <c r="A3456" s="43" t="s">
        <v>3748</v>
      </c>
      <c r="B3456" s="44">
        <v>1</v>
      </c>
      <c r="C3456" s="45"/>
    </row>
    <row r="3457" spans="1:3">
      <c r="A3457" s="43" t="s">
        <v>3749</v>
      </c>
      <c r="B3457" s="44">
        <v>1</v>
      </c>
      <c r="C3457" s="45"/>
    </row>
    <row r="3458" spans="1:3">
      <c r="A3458" s="43" t="s">
        <v>3750</v>
      </c>
      <c r="B3458" s="44">
        <v>1</v>
      </c>
      <c r="C3458" s="45"/>
    </row>
    <row r="3459" spans="1:3">
      <c r="A3459" s="43" t="s">
        <v>3751</v>
      </c>
      <c r="B3459" s="44">
        <v>1</v>
      </c>
      <c r="C3459" s="45"/>
    </row>
    <row r="3460" spans="1:3">
      <c r="A3460" s="43" t="s">
        <v>3752</v>
      </c>
      <c r="B3460" s="44">
        <v>1</v>
      </c>
      <c r="C3460" s="45"/>
    </row>
    <row r="3461" spans="1:3">
      <c r="A3461" s="43" t="s">
        <v>3753</v>
      </c>
      <c r="B3461" s="44">
        <v>1</v>
      </c>
      <c r="C3461" s="45"/>
    </row>
    <row r="3462" spans="1:3">
      <c r="A3462" s="43" t="s">
        <v>3754</v>
      </c>
      <c r="B3462" s="44">
        <v>1</v>
      </c>
      <c r="C3462" s="45"/>
    </row>
    <row r="3463" spans="1:3">
      <c r="A3463" s="43" t="s">
        <v>3755</v>
      </c>
      <c r="B3463" s="44">
        <v>1</v>
      </c>
      <c r="C3463" s="45"/>
    </row>
    <row r="3464" spans="1:3">
      <c r="A3464" s="43" t="s">
        <v>3756</v>
      </c>
      <c r="B3464" s="44">
        <v>1</v>
      </c>
      <c r="C3464" s="45"/>
    </row>
    <row r="3465" spans="1:3">
      <c r="A3465" s="43" t="s">
        <v>3757</v>
      </c>
      <c r="B3465" s="44">
        <v>1</v>
      </c>
      <c r="C3465" s="45"/>
    </row>
    <row r="3466" spans="1:3">
      <c r="A3466" s="43" t="s">
        <v>3758</v>
      </c>
      <c r="B3466" s="44">
        <v>1</v>
      </c>
      <c r="C3466" s="45"/>
    </row>
    <row r="3467" spans="1:3">
      <c r="A3467" s="43" t="s">
        <v>3759</v>
      </c>
      <c r="B3467" s="44">
        <v>1</v>
      </c>
      <c r="C3467" s="45"/>
    </row>
    <row r="3468" spans="1:3">
      <c r="A3468" s="43" t="s">
        <v>3760</v>
      </c>
      <c r="B3468" s="44">
        <v>1</v>
      </c>
      <c r="C3468" s="45"/>
    </row>
    <row r="3469" spans="1:3">
      <c r="A3469" s="43" t="s">
        <v>3761</v>
      </c>
      <c r="B3469" s="44">
        <v>1</v>
      </c>
      <c r="C3469" s="45"/>
    </row>
    <row r="3470" spans="1:3">
      <c r="A3470" s="43" t="s">
        <v>3762</v>
      </c>
      <c r="B3470" s="44">
        <v>1</v>
      </c>
      <c r="C3470" s="45"/>
    </row>
    <row r="3471" spans="1:3">
      <c r="A3471" s="43" t="s">
        <v>3763</v>
      </c>
      <c r="B3471" s="44">
        <v>1</v>
      </c>
      <c r="C3471" s="45"/>
    </row>
    <row r="3472" spans="1:3">
      <c r="A3472" s="43" t="s">
        <v>3764</v>
      </c>
      <c r="B3472" s="44">
        <v>1</v>
      </c>
      <c r="C3472" s="45"/>
    </row>
    <row r="3473" spans="1:3">
      <c r="A3473" s="43" t="s">
        <v>3765</v>
      </c>
      <c r="B3473" s="44">
        <v>1</v>
      </c>
      <c r="C3473" s="45"/>
    </row>
    <row r="3474" spans="1:3">
      <c r="A3474" s="43" t="s">
        <v>3766</v>
      </c>
      <c r="B3474" s="44">
        <v>1</v>
      </c>
      <c r="C3474" s="45"/>
    </row>
    <row r="3475" spans="1:3">
      <c r="A3475" s="43" t="s">
        <v>3767</v>
      </c>
      <c r="B3475" s="44">
        <v>1</v>
      </c>
      <c r="C3475" s="45"/>
    </row>
    <row r="3476" spans="1:3">
      <c r="A3476" s="43" t="s">
        <v>3768</v>
      </c>
      <c r="B3476" s="44">
        <v>1</v>
      </c>
      <c r="C3476" s="45"/>
    </row>
    <row r="3477" spans="1:3">
      <c r="A3477" s="43" t="s">
        <v>3769</v>
      </c>
      <c r="B3477" s="44">
        <v>1</v>
      </c>
      <c r="C3477" s="45"/>
    </row>
    <row r="3478" spans="1:3">
      <c r="A3478" s="43" t="s">
        <v>3770</v>
      </c>
      <c r="B3478" s="44">
        <v>1</v>
      </c>
      <c r="C3478" s="45"/>
    </row>
    <row r="3479" spans="1:3">
      <c r="A3479" s="43" t="s">
        <v>3771</v>
      </c>
      <c r="B3479" s="44">
        <v>1</v>
      </c>
      <c r="C3479" s="45"/>
    </row>
    <row r="3480" spans="1:3">
      <c r="A3480" s="43" t="s">
        <v>3772</v>
      </c>
      <c r="B3480" s="44">
        <v>1</v>
      </c>
      <c r="C3480" s="45"/>
    </row>
    <row r="3481" spans="1:3">
      <c r="A3481" s="43" t="s">
        <v>3773</v>
      </c>
      <c r="B3481" s="44">
        <v>1</v>
      </c>
      <c r="C3481" s="45"/>
    </row>
    <row r="3482" spans="1:3">
      <c r="A3482" s="43" t="s">
        <v>3774</v>
      </c>
      <c r="B3482" s="44">
        <v>1</v>
      </c>
      <c r="C3482" s="45"/>
    </row>
    <row r="3483" spans="1:3">
      <c r="A3483" s="43" t="s">
        <v>3775</v>
      </c>
      <c r="B3483" s="44">
        <v>1</v>
      </c>
      <c r="C3483" s="45"/>
    </row>
    <row r="3484" spans="1:3">
      <c r="A3484" s="43" t="s">
        <v>3776</v>
      </c>
      <c r="B3484" s="44">
        <v>1</v>
      </c>
      <c r="C3484" s="45"/>
    </row>
    <row r="3485" spans="1:3">
      <c r="A3485" s="43" t="s">
        <v>3777</v>
      </c>
      <c r="B3485" s="44">
        <v>1</v>
      </c>
      <c r="C3485" s="45"/>
    </row>
    <row r="3486" spans="1:3">
      <c r="A3486" s="43" t="s">
        <v>3778</v>
      </c>
      <c r="B3486" s="44">
        <v>1</v>
      </c>
      <c r="C3486" s="45"/>
    </row>
    <row r="3487" spans="1:3">
      <c r="A3487" s="43" t="s">
        <v>3779</v>
      </c>
      <c r="B3487" s="44">
        <v>1</v>
      </c>
      <c r="C3487" s="45"/>
    </row>
    <row r="3488" spans="1:3">
      <c r="A3488" s="43" t="s">
        <v>3780</v>
      </c>
      <c r="B3488" s="44">
        <v>1</v>
      </c>
      <c r="C3488" s="45"/>
    </row>
    <row r="3489" spans="1:3">
      <c r="A3489" s="43" t="s">
        <v>3781</v>
      </c>
      <c r="B3489" s="44">
        <v>1</v>
      </c>
      <c r="C3489" s="45"/>
    </row>
    <row r="3490" spans="1:3">
      <c r="A3490" s="43" t="s">
        <v>3782</v>
      </c>
      <c r="B3490" s="44">
        <v>1</v>
      </c>
      <c r="C3490" s="45"/>
    </row>
    <row r="3491" spans="1:3">
      <c r="A3491" s="43" t="s">
        <v>3783</v>
      </c>
      <c r="B3491" s="44">
        <v>1</v>
      </c>
      <c r="C3491" s="45"/>
    </row>
    <row r="3492" spans="1:3">
      <c r="A3492" s="43" t="s">
        <v>3784</v>
      </c>
      <c r="B3492" s="44">
        <v>1</v>
      </c>
      <c r="C3492" s="45"/>
    </row>
    <row r="3493" spans="1:3">
      <c r="A3493" s="43" t="s">
        <v>3785</v>
      </c>
      <c r="B3493" s="44">
        <v>1</v>
      </c>
      <c r="C3493" s="45"/>
    </row>
    <row r="3494" spans="1:3">
      <c r="A3494" s="43" t="s">
        <v>3786</v>
      </c>
      <c r="B3494" s="44">
        <v>1</v>
      </c>
      <c r="C3494" s="45"/>
    </row>
    <row r="3495" spans="1:3">
      <c r="A3495" s="43" t="s">
        <v>3787</v>
      </c>
      <c r="B3495" s="44">
        <v>1</v>
      </c>
      <c r="C3495" s="45"/>
    </row>
    <row r="3496" spans="1:3">
      <c r="A3496" s="43" t="s">
        <v>3788</v>
      </c>
      <c r="B3496" s="44">
        <v>1</v>
      </c>
      <c r="C3496" s="45"/>
    </row>
    <row r="3497" spans="1:3">
      <c r="A3497" s="43" t="s">
        <v>3789</v>
      </c>
      <c r="B3497" s="44">
        <v>1</v>
      </c>
      <c r="C3497" s="45"/>
    </row>
    <row r="3498" spans="1:3">
      <c r="A3498" s="43" t="s">
        <v>3790</v>
      </c>
      <c r="B3498" s="44">
        <v>1</v>
      </c>
      <c r="C3498" s="45"/>
    </row>
    <row r="3499" spans="1:3">
      <c r="A3499" s="43" t="s">
        <v>3791</v>
      </c>
      <c r="B3499" s="44">
        <v>1</v>
      </c>
      <c r="C3499" s="45"/>
    </row>
    <row r="3500" spans="1:3">
      <c r="A3500" s="43" t="s">
        <v>3792</v>
      </c>
      <c r="B3500" s="44">
        <v>1</v>
      </c>
      <c r="C3500" s="45"/>
    </row>
    <row r="3501" spans="1:3">
      <c r="A3501" s="43" t="s">
        <v>3793</v>
      </c>
      <c r="B3501" s="44">
        <v>1</v>
      </c>
      <c r="C3501" s="45"/>
    </row>
    <row r="3502" spans="1:3">
      <c r="A3502" s="43" t="s">
        <v>3794</v>
      </c>
      <c r="B3502" s="44">
        <v>1</v>
      </c>
      <c r="C3502" s="45"/>
    </row>
    <row r="3503" spans="1:3">
      <c r="A3503" s="43" t="s">
        <v>3795</v>
      </c>
      <c r="B3503" s="44">
        <v>1</v>
      </c>
      <c r="C3503" s="45"/>
    </row>
    <row r="3504" spans="1:3">
      <c r="A3504" s="43" t="s">
        <v>3796</v>
      </c>
      <c r="B3504" s="44">
        <v>1</v>
      </c>
      <c r="C3504" s="45"/>
    </row>
    <row r="3505" spans="1:3">
      <c r="A3505" s="43" t="s">
        <v>3797</v>
      </c>
      <c r="B3505" s="44">
        <v>1</v>
      </c>
      <c r="C3505" s="45"/>
    </row>
    <row r="3506" spans="1:3">
      <c r="A3506" s="43" t="s">
        <v>3798</v>
      </c>
      <c r="B3506" s="44">
        <v>1</v>
      </c>
      <c r="C3506" s="45"/>
    </row>
    <row r="3507" spans="1:3">
      <c r="A3507" s="43" t="s">
        <v>3799</v>
      </c>
      <c r="B3507" s="44">
        <v>1</v>
      </c>
      <c r="C3507" s="45"/>
    </row>
    <row r="3508" spans="1:3">
      <c r="A3508" s="43" t="s">
        <v>3800</v>
      </c>
      <c r="B3508" s="44">
        <v>1</v>
      </c>
      <c r="C3508" s="45"/>
    </row>
    <row r="3509" spans="1:3">
      <c r="A3509" s="43" t="s">
        <v>3801</v>
      </c>
      <c r="B3509" s="44">
        <v>1</v>
      </c>
      <c r="C3509" s="45"/>
    </row>
    <row r="3510" spans="1:3">
      <c r="A3510" s="43" t="s">
        <v>3802</v>
      </c>
      <c r="B3510" s="44">
        <v>1</v>
      </c>
      <c r="C3510" s="45"/>
    </row>
    <row r="3511" spans="1:3">
      <c r="A3511" s="43" t="s">
        <v>3803</v>
      </c>
      <c r="B3511" s="44">
        <v>1</v>
      </c>
      <c r="C3511" s="45"/>
    </row>
    <row r="3512" spans="1:3">
      <c r="A3512" s="43" t="s">
        <v>3804</v>
      </c>
      <c r="B3512" s="44">
        <v>1</v>
      </c>
      <c r="C3512" s="45"/>
    </row>
    <row r="3513" spans="1:3">
      <c r="A3513" s="43" t="s">
        <v>3805</v>
      </c>
      <c r="B3513" s="44">
        <v>1</v>
      </c>
      <c r="C3513" s="45"/>
    </row>
    <row r="3514" spans="1:3">
      <c r="A3514" s="43" t="s">
        <v>3806</v>
      </c>
      <c r="B3514" s="44">
        <v>1</v>
      </c>
      <c r="C3514" s="45"/>
    </row>
    <row r="3515" spans="1:3">
      <c r="A3515" s="43" t="s">
        <v>3807</v>
      </c>
      <c r="B3515" s="44">
        <v>1</v>
      </c>
      <c r="C3515" s="45"/>
    </row>
    <row r="3516" spans="1:3">
      <c r="A3516" s="43" t="s">
        <v>3808</v>
      </c>
      <c r="B3516" s="44">
        <v>1</v>
      </c>
      <c r="C3516" s="45"/>
    </row>
    <row r="3517" spans="1:3">
      <c r="A3517" s="43" t="s">
        <v>3809</v>
      </c>
      <c r="B3517" s="44">
        <v>1</v>
      </c>
      <c r="C3517" s="45"/>
    </row>
    <row r="3518" spans="1:3">
      <c r="A3518" s="43" t="s">
        <v>3810</v>
      </c>
      <c r="B3518" s="44">
        <v>1</v>
      </c>
      <c r="C3518" s="45"/>
    </row>
    <row r="3519" spans="1:3">
      <c r="A3519" s="43" t="s">
        <v>3811</v>
      </c>
      <c r="B3519" s="44">
        <v>1</v>
      </c>
      <c r="C3519" s="45"/>
    </row>
    <row r="3520" spans="1:3">
      <c r="A3520" s="43" t="s">
        <v>3812</v>
      </c>
      <c r="B3520" s="44">
        <v>1</v>
      </c>
      <c r="C3520" s="45"/>
    </row>
    <row r="3521" spans="1:3">
      <c r="A3521" s="43" t="s">
        <v>3813</v>
      </c>
      <c r="B3521" s="44">
        <v>1</v>
      </c>
      <c r="C3521" s="45"/>
    </row>
    <row r="3522" spans="1:3">
      <c r="A3522" s="43" t="s">
        <v>3814</v>
      </c>
      <c r="B3522" s="44">
        <v>1</v>
      </c>
      <c r="C3522" s="45"/>
    </row>
    <row r="3523" spans="1:3">
      <c r="A3523" s="43" t="s">
        <v>3815</v>
      </c>
      <c r="B3523" s="44">
        <v>1</v>
      </c>
      <c r="C3523" s="45"/>
    </row>
    <row r="3524" spans="1:3">
      <c r="A3524" s="43" t="s">
        <v>3816</v>
      </c>
      <c r="B3524" s="44">
        <v>1</v>
      </c>
      <c r="C3524" s="45"/>
    </row>
    <row r="3525" spans="1:3">
      <c r="A3525" s="43" t="s">
        <v>3817</v>
      </c>
      <c r="B3525" s="44">
        <v>1</v>
      </c>
      <c r="C3525" s="45"/>
    </row>
    <row r="3526" spans="1:3">
      <c r="A3526" s="43" t="s">
        <v>3818</v>
      </c>
      <c r="B3526" s="44">
        <v>1</v>
      </c>
      <c r="C3526" s="45"/>
    </row>
    <row r="3527" spans="1:3">
      <c r="A3527" s="43" t="s">
        <v>3819</v>
      </c>
      <c r="B3527" s="44">
        <v>1</v>
      </c>
      <c r="C3527" s="45"/>
    </row>
    <row r="3528" spans="1:3">
      <c r="A3528" s="43" t="s">
        <v>3820</v>
      </c>
      <c r="B3528" s="44">
        <v>1</v>
      </c>
      <c r="C3528" s="45"/>
    </row>
    <row r="3529" spans="1:3">
      <c r="A3529" s="43" t="s">
        <v>3821</v>
      </c>
      <c r="B3529" s="44">
        <v>1</v>
      </c>
      <c r="C3529" s="45"/>
    </row>
    <row r="3530" spans="1:3">
      <c r="A3530" s="43" t="s">
        <v>3822</v>
      </c>
      <c r="B3530" s="44">
        <v>1</v>
      </c>
      <c r="C3530" s="45"/>
    </row>
    <row r="3531" spans="1:3">
      <c r="A3531" s="43" t="s">
        <v>3823</v>
      </c>
      <c r="B3531" s="44">
        <v>1</v>
      </c>
      <c r="C3531" s="45"/>
    </row>
    <row r="3532" spans="1:3">
      <c r="A3532" s="43" t="s">
        <v>3824</v>
      </c>
      <c r="B3532" s="44">
        <v>1</v>
      </c>
      <c r="C3532" s="45"/>
    </row>
    <row r="3533" spans="1:3">
      <c r="A3533" s="43" t="s">
        <v>3825</v>
      </c>
      <c r="B3533" s="44">
        <v>1</v>
      </c>
      <c r="C3533" s="45"/>
    </row>
    <row r="3534" spans="1:3">
      <c r="A3534" s="43" t="s">
        <v>3826</v>
      </c>
      <c r="B3534" s="44">
        <v>1</v>
      </c>
      <c r="C3534" s="45"/>
    </row>
    <row r="3535" spans="1:3">
      <c r="A3535" s="43" t="s">
        <v>3827</v>
      </c>
      <c r="B3535" s="44">
        <v>1</v>
      </c>
      <c r="C3535" s="45"/>
    </row>
    <row r="3536" spans="1:3">
      <c r="A3536" s="43" t="s">
        <v>3828</v>
      </c>
      <c r="B3536" s="44">
        <v>1</v>
      </c>
      <c r="C3536" s="45"/>
    </row>
    <row r="3537" spans="1:3">
      <c r="A3537" s="43" t="s">
        <v>3829</v>
      </c>
      <c r="B3537" s="44">
        <v>1</v>
      </c>
      <c r="C3537" s="45"/>
    </row>
    <row r="3538" spans="1:3">
      <c r="A3538" s="43" t="s">
        <v>3830</v>
      </c>
      <c r="B3538" s="44">
        <v>1</v>
      </c>
      <c r="C3538" s="45"/>
    </row>
    <row r="3539" spans="1:3">
      <c r="A3539" s="43" t="s">
        <v>3831</v>
      </c>
      <c r="B3539" s="44">
        <v>1</v>
      </c>
      <c r="C3539" s="45"/>
    </row>
    <row r="3540" spans="1:3">
      <c r="A3540" s="43" t="s">
        <v>3832</v>
      </c>
      <c r="B3540" s="44">
        <v>1</v>
      </c>
      <c r="C3540" s="45"/>
    </row>
    <row r="3541" spans="1:3">
      <c r="A3541" s="43" t="s">
        <v>3833</v>
      </c>
      <c r="B3541" s="44">
        <v>1</v>
      </c>
      <c r="C3541" s="45"/>
    </row>
    <row r="3542" spans="1:3">
      <c r="A3542" s="43" t="s">
        <v>3834</v>
      </c>
      <c r="B3542" s="44">
        <v>1</v>
      </c>
      <c r="C3542" s="45"/>
    </row>
    <row r="3543" spans="1:3">
      <c r="A3543" s="43" t="s">
        <v>3835</v>
      </c>
      <c r="B3543" s="44">
        <v>1</v>
      </c>
      <c r="C3543" s="45"/>
    </row>
    <row r="3544" spans="1:3">
      <c r="A3544" s="43" t="s">
        <v>3836</v>
      </c>
      <c r="B3544" s="44">
        <v>1</v>
      </c>
      <c r="C3544" s="45"/>
    </row>
    <row r="3545" spans="1:3">
      <c r="A3545" s="43" t="s">
        <v>3837</v>
      </c>
      <c r="B3545" s="44">
        <v>1</v>
      </c>
      <c r="C3545" s="45"/>
    </row>
    <row r="3546" spans="1:3">
      <c r="A3546" s="43" t="s">
        <v>3838</v>
      </c>
      <c r="B3546" s="44">
        <v>1</v>
      </c>
      <c r="C3546" s="45"/>
    </row>
    <row r="3547" spans="1:3">
      <c r="A3547" s="43" t="s">
        <v>3839</v>
      </c>
      <c r="B3547" s="44">
        <v>1</v>
      </c>
      <c r="C3547" s="45"/>
    </row>
    <row r="3548" spans="1:3">
      <c r="A3548" s="43" t="s">
        <v>3840</v>
      </c>
      <c r="B3548" s="44">
        <v>1</v>
      </c>
      <c r="C3548" s="45"/>
    </row>
    <row r="3549" spans="1:3">
      <c r="A3549" s="43" t="s">
        <v>3841</v>
      </c>
      <c r="B3549" s="44">
        <v>1</v>
      </c>
      <c r="C3549" s="45"/>
    </row>
    <row r="3550" spans="1:3">
      <c r="A3550" s="43" t="s">
        <v>3842</v>
      </c>
      <c r="B3550" s="44">
        <v>1</v>
      </c>
      <c r="C3550" s="45"/>
    </row>
    <row r="3551" spans="1:3">
      <c r="A3551" s="43" t="s">
        <v>3843</v>
      </c>
      <c r="B3551" s="44">
        <v>1</v>
      </c>
      <c r="C3551" s="45"/>
    </row>
    <row r="3552" spans="1:3">
      <c r="A3552" s="43" t="s">
        <v>3844</v>
      </c>
      <c r="B3552" s="44">
        <v>1</v>
      </c>
      <c r="C3552" s="45"/>
    </row>
    <row r="3553" spans="1:3">
      <c r="A3553" s="43" t="s">
        <v>3845</v>
      </c>
      <c r="B3553" s="44">
        <v>1</v>
      </c>
      <c r="C3553" s="45"/>
    </row>
    <row r="3554" spans="1:3">
      <c r="A3554" s="43" t="s">
        <v>3846</v>
      </c>
      <c r="B3554" s="44">
        <v>1</v>
      </c>
      <c r="C3554" s="45"/>
    </row>
    <row r="3555" spans="1:3">
      <c r="A3555" s="43" t="s">
        <v>3847</v>
      </c>
      <c r="B3555" s="44">
        <v>1</v>
      </c>
      <c r="C3555" s="45"/>
    </row>
    <row r="3556" spans="1:3">
      <c r="A3556" s="43" t="s">
        <v>3848</v>
      </c>
      <c r="B3556" s="44">
        <v>1</v>
      </c>
      <c r="C3556" s="45"/>
    </row>
    <row r="3557" spans="1:3">
      <c r="A3557" s="43" t="s">
        <v>3849</v>
      </c>
      <c r="B3557" s="44">
        <v>1</v>
      </c>
      <c r="C3557" s="45"/>
    </row>
    <row r="3558" spans="1:3">
      <c r="A3558" s="43" t="s">
        <v>3850</v>
      </c>
      <c r="B3558" s="44">
        <v>1</v>
      </c>
      <c r="C3558" s="45"/>
    </row>
    <row r="3559" spans="1:3">
      <c r="A3559" s="43" t="s">
        <v>3851</v>
      </c>
      <c r="B3559" s="44">
        <v>1</v>
      </c>
      <c r="C3559" s="45"/>
    </row>
    <row r="3560" spans="1:3">
      <c r="A3560" s="43" t="s">
        <v>3852</v>
      </c>
      <c r="B3560" s="44">
        <v>1</v>
      </c>
      <c r="C3560" s="45"/>
    </row>
    <row r="3561" spans="1:3">
      <c r="A3561" s="43" t="s">
        <v>3853</v>
      </c>
      <c r="B3561" s="44">
        <v>1</v>
      </c>
      <c r="C3561" s="45"/>
    </row>
    <row r="3562" spans="1:3">
      <c r="A3562" s="43" t="s">
        <v>3854</v>
      </c>
      <c r="B3562" s="44">
        <v>1</v>
      </c>
      <c r="C3562" s="45"/>
    </row>
    <row r="3563" spans="1:3">
      <c r="A3563" s="43" t="s">
        <v>3855</v>
      </c>
      <c r="B3563" s="44">
        <v>1</v>
      </c>
      <c r="C3563" s="45"/>
    </row>
    <row r="3564" spans="1:3">
      <c r="A3564" s="43" t="s">
        <v>3856</v>
      </c>
      <c r="B3564" s="44">
        <v>1</v>
      </c>
      <c r="C3564" s="45"/>
    </row>
    <row r="3565" spans="1:3">
      <c r="A3565" s="43" t="s">
        <v>3857</v>
      </c>
      <c r="B3565" s="44">
        <v>1</v>
      </c>
      <c r="C3565" s="45"/>
    </row>
    <row r="3566" spans="1:3">
      <c r="A3566" s="43" t="s">
        <v>3858</v>
      </c>
      <c r="B3566" s="44">
        <v>1</v>
      </c>
      <c r="C3566" s="45"/>
    </row>
    <row r="3567" spans="1:3">
      <c r="A3567" s="43" t="s">
        <v>3859</v>
      </c>
      <c r="B3567" s="44">
        <v>1</v>
      </c>
      <c r="C3567" s="45"/>
    </row>
    <row r="3568" spans="1:3">
      <c r="A3568" s="43" t="s">
        <v>3860</v>
      </c>
      <c r="B3568" s="44">
        <v>1</v>
      </c>
      <c r="C3568" s="45"/>
    </row>
    <row r="3569" spans="1:3">
      <c r="A3569" s="43" t="s">
        <v>3861</v>
      </c>
      <c r="B3569" s="44">
        <v>1</v>
      </c>
      <c r="C3569" s="45"/>
    </row>
    <row r="3570" spans="1:3">
      <c r="A3570" s="43" t="s">
        <v>3862</v>
      </c>
      <c r="B3570" s="44">
        <v>1</v>
      </c>
      <c r="C3570" s="45"/>
    </row>
    <row r="3571" spans="1:3">
      <c r="A3571" s="43" t="s">
        <v>3863</v>
      </c>
      <c r="B3571" s="44">
        <v>1</v>
      </c>
      <c r="C3571" s="45"/>
    </row>
    <row r="3572" spans="1:3">
      <c r="A3572" s="43" t="s">
        <v>3864</v>
      </c>
      <c r="B3572" s="44">
        <v>1</v>
      </c>
      <c r="C3572" s="45"/>
    </row>
    <row r="3573" spans="1:3">
      <c r="A3573" s="43" t="s">
        <v>3865</v>
      </c>
      <c r="B3573" s="44">
        <v>1</v>
      </c>
      <c r="C3573" s="45"/>
    </row>
    <row r="3574" spans="1:3">
      <c r="A3574" s="43" t="s">
        <v>3866</v>
      </c>
      <c r="B3574" s="44">
        <v>1</v>
      </c>
      <c r="C3574" s="45"/>
    </row>
    <row r="3575" spans="1:3">
      <c r="A3575" s="43" t="s">
        <v>3867</v>
      </c>
      <c r="B3575" s="44">
        <v>1</v>
      </c>
      <c r="C3575" s="45"/>
    </row>
    <row r="3576" spans="1:3">
      <c r="A3576" s="43" t="s">
        <v>3868</v>
      </c>
      <c r="B3576" s="44">
        <v>1</v>
      </c>
      <c r="C3576" s="45"/>
    </row>
    <row r="3577" spans="1:3">
      <c r="A3577" s="43" t="s">
        <v>3869</v>
      </c>
      <c r="B3577" s="44">
        <v>1</v>
      </c>
      <c r="C3577" s="45"/>
    </row>
    <row r="3578" spans="1:3">
      <c r="A3578" s="43" t="s">
        <v>3870</v>
      </c>
      <c r="B3578" s="44">
        <v>1</v>
      </c>
      <c r="C3578" s="45"/>
    </row>
    <row r="3579" spans="1:3">
      <c r="A3579" s="43" t="s">
        <v>3871</v>
      </c>
      <c r="B3579" s="44">
        <v>1</v>
      </c>
      <c r="C3579" s="45"/>
    </row>
    <row r="3580" spans="1:3">
      <c r="A3580" s="43" t="s">
        <v>3872</v>
      </c>
      <c r="B3580" s="44">
        <v>1</v>
      </c>
      <c r="C3580" s="45"/>
    </row>
    <row r="3581" spans="1:3">
      <c r="A3581" s="43" t="s">
        <v>3873</v>
      </c>
      <c r="B3581" s="44">
        <v>1</v>
      </c>
      <c r="C3581" s="45"/>
    </row>
    <row r="3582" spans="1:3">
      <c r="A3582" s="43" t="s">
        <v>3874</v>
      </c>
      <c r="B3582" s="44">
        <v>1</v>
      </c>
      <c r="C3582" s="45"/>
    </row>
    <row r="3583" spans="1:3">
      <c r="A3583" s="43" t="s">
        <v>3875</v>
      </c>
      <c r="B3583" s="44">
        <v>1</v>
      </c>
      <c r="C3583" s="45"/>
    </row>
    <row r="3584" spans="1:3">
      <c r="A3584" s="43" t="s">
        <v>3876</v>
      </c>
      <c r="B3584" s="44">
        <v>1</v>
      </c>
      <c r="C3584" s="45"/>
    </row>
    <row r="3585" spans="1:3">
      <c r="A3585" s="43" t="s">
        <v>3877</v>
      </c>
      <c r="B3585" s="44">
        <v>1</v>
      </c>
      <c r="C3585" s="45"/>
    </row>
    <row r="3586" spans="1:3">
      <c r="A3586" s="43" t="s">
        <v>3878</v>
      </c>
      <c r="B3586" s="44">
        <v>1</v>
      </c>
      <c r="C3586" s="45"/>
    </row>
    <row r="3587" spans="1:3">
      <c r="A3587" s="43" t="s">
        <v>3879</v>
      </c>
      <c r="B3587" s="44">
        <v>1</v>
      </c>
      <c r="C3587" s="45"/>
    </row>
    <row r="3588" spans="1:3">
      <c r="A3588" s="43" t="s">
        <v>3880</v>
      </c>
      <c r="B3588" s="44">
        <v>1</v>
      </c>
      <c r="C3588" s="45"/>
    </row>
    <row r="3589" spans="1:3">
      <c r="A3589" s="43" t="s">
        <v>3881</v>
      </c>
      <c r="B3589" s="44">
        <v>1</v>
      </c>
      <c r="C3589" s="45"/>
    </row>
    <row r="3590" spans="1:3">
      <c r="A3590" s="43" t="s">
        <v>3882</v>
      </c>
      <c r="B3590" s="44">
        <v>1</v>
      </c>
      <c r="C3590" s="45"/>
    </row>
    <row r="3591" spans="1:3">
      <c r="A3591" s="43" t="s">
        <v>3883</v>
      </c>
      <c r="B3591" s="44">
        <v>1</v>
      </c>
      <c r="C3591" s="45"/>
    </row>
    <row r="3592" spans="1:3">
      <c r="A3592" s="43" t="s">
        <v>3884</v>
      </c>
      <c r="B3592" s="44">
        <v>1</v>
      </c>
      <c r="C3592" s="45"/>
    </row>
    <row r="3593" spans="1:3">
      <c r="A3593" s="43" t="s">
        <v>3885</v>
      </c>
      <c r="B3593" s="44">
        <v>1</v>
      </c>
      <c r="C3593" s="45"/>
    </row>
    <row r="3594" spans="1:3">
      <c r="A3594" s="43" t="s">
        <v>3886</v>
      </c>
      <c r="B3594" s="44">
        <v>1</v>
      </c>
      <c r="C3594" s="45"/>
    </row>
    <row r="3595" spans="1:3">
      <c r="A3595" s="43" t="s">
        <v>3887</v>
      </c>
      <c r="B3595" s="44">
        <v>1</v>
      </c>
      <c r="C3595" s="45"/>
    </row>
    <row r="3596" spans="1:3">
      <c r="A3596" s="43" t="s">
        <v>3888</v>
      </c>
      <c r="B3596" s="44">
        <v>1</v>
      </c>
      <c r="C3596" s="45"/>
    </row>
    <row r="3597" spans="1:3">
      <c r="A3597" s="43" t="s">
        <v>3889</v>
      </c>
      <c r="B3597" s="44">
        <v>1</v>
      </c>
      <c r="C3597" s="45"/>
    </row>
    <row r="3598" spans="1:3">
      <c r="A3598" s="43" t="s">
        <v>3890</v>
      </c>
      <c r="B3598" s="44">
        <v>1</v>
      </c>
      <c r="C3598" s="45"/>
    </row>
    <row r="3599" spans="1:3">
      <c r="A3599" s="43" t="s">
        <v>3891</v>
      </c>
      <c r="B3599" s="44">
        <v>1</v>
      </c>
      <c r="C3599" s="45"/>
    </row>
    <row r="3600" spans="1:3">
      <c r="A3600" s="43" t="s">
        <v>3892</v>
      </c>
      <c r="B3600" s="44">
        <v>1</v>
      </c>
      <c r="C3600" s="45"/>
    </row>
    <row r="3601" spans="1:3">
      <c r="A3601" s="43" t="s">
        <v>3893</v>
      </c>
      <c r="B3601" s="44">
        <v>1</v>
      </c>
      <c r="C3601" s="45"/>
    </row>
    <row r="3602" spans="1:3">
      <c r="A3602" s="43" t="s">
        <v>3894</v>
      </c>
      <c r="B3602" s="44">
        <v>1</v>
      </c>
      <c r="C3602" s="45"/>
    </row>
    <row r="3603" spans="1:3">
      <c r="A3603" s="43" t="s">
        <v>3895</v>
      </c>
      <c r="B3603" s="44">
        <v>1</v>
      </c>
      <c r="C3603" s="45"/>
    </row>
    <row r="3604" spans="1:3">
      <c r="A3604" s="43" t="s">
        <v>3896</v>
      </c>
      <c r="B3604" s="44">
        <v>1</v>
      </c>
      <c r="C3604" s="45"/>
    </row>
    <row r="3605" spans="1:3">
      <c r="A3605" s="43" t="s">
        <v>3897</v>
      </c>
      <c r="B3605" s="44">
        <v>1</v>
      </c>
      <c r="C3605" s="45"/>
    </row>
    <row r="3606" spans="1:3">
      <c r="A3606" s="43" t="s">
        <v>3898</v>
      </c>
      <c r="B3606" s="44">
        <v>1</v>
      </c>
      <c r="C3606" s="45"/>
    </row>
    <row r="3607" spans="1:3">
      <c r="A3607" s="43" t="s">
        <v>3899</v>
      </c>
      <c r="B3607" s="44">
        <v>1</v>
      </c>
      <c r="C3607" s="45"/>
    </row>
    <row r="3608" spans="1:3">
      <c r="A3608" s="43" t="s">
        <v>3900</v>
      </c>
      <c r="B3608" s="44">
        <v>1</v>
      </c>
      <c r="C3608" s="45"/>
    </row>
    <row r="3609" spans="1:3">
      <c r="A3609" s="43" t="s">
        <v>3901</v>
      </c>
      <c r="B3609" s="44">
        <v>1</v>
      </c>
      <c r="C3609" s="45"/>
    </row>
    <row r="3610" spans="1:3">
      <c r="A3610" s="43" t="s">
        <v>3902</v>
      </c>
      <c r="B3610" s="44">
        <v>1</v>
      </c>
      <c r="C3610" s="45"/>
    </row>
    <row r="3611" spans="1:3">
      <c r="A3611" s="43" t="s">
        <v>3903</v>
      </c>
      <c r="B3611" s="44">
        <v>1</v>
      </c>
      <c r="C3611" s="45"/>
    </row>
    <row r="3612" spans="1:3">
      <c r="A3612" s="43" t="s">
        <v>3904</v>
      </c>
      <c r="B3612" s="44">
        <v>1</v>
      </c>
      <c r="C3612" s="45"/>
    </row>
    <row r="3613" spans="1:3">
      <c r="A3613" s="43" t="s">
        <v>3905</v>
      </c>
      <c r="B3613" s="44">
        <v>1</v>
      </c>
      <c r="C3613" s="45"/>
    </row>
    <row r="3614" spans="1:3">
      <c r="A3614" s="43" t="s">
        <v>3906</v>
      </c>
      <c r="B3614" s="44">
        <v>1</v>
      </c>
      <c r="C3614" s="45"/>
    </row>
    <row r="3615" spans="1:3">
      <c r="A3615" s="43" t="s">
        <v>3907</v>
      </c>
      <c r="B3615" s="44">
        <v>1</v>
      </c>
      <c r="C3615" s="45"/>
    </row>
    <row r="3616" spans="1:3">
      <c r="A3616" s="43" t="s">
        <v>3908</v>
      </c>
      <c r="B3616" s="44">
        <v>1</v>
      </c>
      <c r="C3616" s="45"/>
    </row>
    <row r="3617" spans="1:3">
      <c r="A3617" s="43" t="s">
        <v>3909</v>
      </c>
      <c r="B3617" s="44">
        <v>1</v>
      </c>
      <c r="C3617" s="45"/>
    </row>
    <row r="3618" spans="1:3">
      <c r="A3618" s="43" t="s">
        <v>3910</v>
      </c>
      <c r="B3618" s="44">
        <v>1</v>
      </c>
      <c r="C3618" s="45"/>
    </row>
    <row r="3619" spans="1:3">
      <c r="A3619" s="43" t="s">
        <v>3911</v>
      </c>
      <c r="B3619" s="44">
        <v>1</v>
      </c>
      <c r="C3619" s="45"/>
    </row>
    <row r="3620" spans="1:3">
      <c r="A3620" s="43" t="s">
        <v>3912</v>
      </c>
      <c r="B3620" s="44">
        <v>1</v>
      </c>
      <c r="C3620" s="45"/>
    </row>
    <row r="3621" spans="1:3">
      <c r="A3621" s="43" t="s">
        <v>3913</v>
      </c>
      <c r="B3621" s="44">
        <v>1</v>
      </c>
      <c r="C3621" s="45"/>
    </row>
    <row r="3622" spans="1:3">
      <c r="A3622" s="43" t="s">
        <v>3914</v>
      </c>
      <c r="B3622" s="44">
        <v>1</v>
      </c>
      <c r="C3622" s="45"/>
    </row>
    <row r="3623" spans="1:3">
      <c r="A3623" s="43" t="s">
        <v>3915</v>
      </c>
      <c r="B3623" s="44">
        <v>1</v>
      </c>
      <c r="C3623" s="45"/>
    </row>
    <row r="3624" spans="1:3">
      <c r="A3624" s="43" t="s">
        <v>3916</v>
      </c>
      <c r="B3624" s="44">
        <v>1</v>
      </c>
      <c r="C3624" s="45"/>
    </row>
    <row r="3625" spans="1:3">
      <c r="A3625" s="43" t="s">
        <v>3917</v>
      </c>
      <c r="B3625" s="44">
        <v>1</v>
      </c>
      <c r="C3625" s="45"/>
    </row>
    <row r="3626" spans="1:3">
      <c r="A3626" s="43" t="s">
        <v>3918</v>
      </c>
      <c r="B3626" s="44">
        <v>1</v>
      </c>
      <c r="C3626" s="45"/>
    </row>
    <row r="3627" spans="1:3">
      <c r="A3627" s="43" t="s">
        <v>3919</v>
      </c>
      <c r="B3627" s="44">
        <v>1</v>
      </c>
      <c r="C3627" s="45"/>
    </row>
    <row r="3628" spans="1:3">
      <c r="A3628" s="43" t="s">
        <v>3920</v>
      </c>
      <c r="B3628" s="44">
        <v>1</v>
      </c>
      <c r="C3628" s="45"/>
    </row>
    <row r="3629" spans="1:3">
      <c r="A3629" s="43" t="s">
        <v>3921</v>
      </c>
      <c r="B3629" s="44">
        <v>1</v>
      </c>
      <c r="C3629" s="45"/>
    </row>
    <row r="3630" spans="1:3">
      <c r="A3630" s="43" t="s">
        <v>3922</v>
      </c>
      <c r="B3630" s="44">
        <v>1</v>
      </c>
      <c r="C3630" s="45"/>
    </row>
    <row r="3631" spans="1:3">
      <c r="A3631" s="43" t="s">
        <v>3923</v>
      </c>
      <c r="B3631" s="44">
        <v>1</v>
      </c>
      <c r="C3631" s="45"/>
    </row>
    <row r="3632" spans="1:3">
      <c r="A3632" s="43" t="s">
        <v>3924</v>
      </c>
      <c r="B3632" s="44">
        <v>1</v>
      </c>
      <c r="C3632" s="45"/>
    </row>
    <row r="3633" spans="1:3">
      <c r="A3633" s="43" t="s">
        <v>3925</v>
      </c>
      <c r="B3633" s="44">
        <v>1</v>
      </c>
      <c r="C3633" s="45"/>
    </row>
    <row r="3634" spans="1:3">
      <c r="A3634" s="43" t="s">
        <v>3926</v>
      </c>
      <c r="B3634" s="44">
        <v>1</v>
      </c>
      <c r="C3634" s="45"/>
    </row>
    <row r="3635" spans="1:3">
      <c r="A3635" s="43" t="s">
        <v>3927</v>
      </c>
      <c r="B3635" s="44">
        <v>1</v>
      </c>
      <c r="C3635" s="45"/>
    </row>
    <row r="3636" spans="1:3">
      <c r="A3636" s="43" t="s">
        <v>3928</v>
      </c>
      <c r="B3636" s="44">
        <v>1</v>
      </c>
      <c r="C3636" s="45"/>
    </row>
    <row r="3637" spans="1:3">
      <c r="A3637" s="43" t="s">
        <v>3929</v>
      </c>
      <c r="B3637" s="44">
        <v>1</v>
      </c>
      <c r="C3637" s="45"/>
    </row>
    <row r="3638" spans="1:3">
      <c r="A3638" s="43" t="s">
        <v>3930</v>
      </c>
      <c r="B3638" s="44">
        <v>1</v>
      </c>
      <c r="C3638" s="45"/>
    </row>
    <row r="3639" spans="1:3">
      <c r="A3639" s="43" t="s">
        <v>3931</v>
      </c>
      <c r="B3639" s="44">
        <v>1</v>
      </c>
      <c r="C3639" s="45"/>
    </row>
    <row r="3640" spans="1:3">
      <c r="A3640" s="43" t="s">
        <v>3932</v>
      </c>
      <c r="B3640" s="44">
        <v>1</v>
      </c>
      <c r="C3640" s="45"/>
    </row>
    <row r="3641" spans="1:3">
      <c r="A3641" s="43" t="s">
        <v>3933</v>
      </c>
      <c r="B3641" s="44">
        <v>1</v>
      </c>
      <c r="C3641" s="45"/>
    </row>
    <row r="3642" spans="1:3">
      <c r="A3642" s="43" t="s">
        <v>3934</v>
      </c>
      <c r="B3642" s="44">
        <v>1</v>
      </c>
      <c r="C3642" s="45"/>
    </row>
    <row r="3643" spans="1:3">
      <c r="A3643" s="43" t="s">
        <v>3935</v>
      </c>
      <c r="B3643" s="44">
        <v>1</v>
      </c>
      <c r="C3643" s="45"/>
    </row>
    <row r="3644" spans="1:3">
      <c r="A3644" s="43" t="s">
        <v>3936</v>
      </c>
      <c r="B3644" s="44">
        <v>1</v>
      </c>
      <c r="C3644" s="45"/>
    </row>
    <row r="3645" spans="1:3">
      <c r="A3645" s="43" t="s">
        <v>3937</v>
      </c>
      <c r="B3645" s="44">
        <v>1</v>
      </c>
      <c r="C3645" s="45"/>
    </row>
    <row r="3646" spans="1:3">
      <c r="A3646" s="43" t="s">
        <v>3938</v>
      </c>
      <c r="B3646" s="44">
        <v>1</v>
      </c>
      <c r="C3646" s="45"/>
    </row>
    <row r="3647" spans="1:3">
      <c r="A3647" s="43" t="s">
        <v>3939</v>
      </c>
      <c r="B3647" s="44">
        <v>1</v>
      </c>
      <c r="C3647" s="45"/>
    </row>
    <row r="3648" spans="1:3">
      <c r="A3648" s="43" t="s">
        <v>3940</v>
      </c>
      <c r="B3648" s="44">
        <v>1</v>
      </c>
      <c r="C3648" s="45"/>
    </row>
    <row r="3649" spans="1:3">
      <c r="A3649" s="43" t="s">
        <v>3941</v>
      </c>
      <c r="B3649" s="44">
        <v>1</v>
      </c>
      <c r="C3649" s="45"/>
    </row>
    <row r="3650" spans="1:3">
      <c r="A3650" s="43" t="s">
        <v>3942</v>
      </c>
      <c r="B3650" s="44">
        <v>1</v>
      </c>
      <c r="C3650" s="45"/>
    </row>
    <row r="3651" spans="1:3">
      <c r="A3651" s="43" t="s">
        <v>3943</v>
      </c>
      <c r="B3651" s="44">
        <v>1</v>
      </c>
      <c r="C3651" s="45"/>
    </row>
    <row r="3652" spans="1:3">
      <c r="A3652" s="43" t="s">
        <v>3944</v>
      </c>
      <c r="B3652" s="44">
        <v>1</v>
      </c>
      <c r="C3652" s="45"/>
    </row>
    <row r="3653" spans="1:3">
      <c r="A3653" s="43" t="s">
        <v>3945</v>
      </c>
      <c r="B3653" s="44">
        <v>1</v>
      </c>
      <c r="C3653" s="45"/>
    </row>
    <row r="3654" spans="1:3">
      <c r="A3654" s="43" t="s">
        <v>3946</v>
      </c>
      <c r="B3654" s="44">
        <v>1</v>
      </c>
      <c r="C3654" s="45"/>
    </row>
    <row r="3655" spans="1:3">
      <c r="A3655" s="43" t="s">
        <v>3947</v>
      </c>
      <c r="B3655" s="44">
        <v>1</v>
      </c>
      <c r="C3655" s="45"/>
    </row>
    <row r="3656" spans="1:3">
      <c r="A3656" s="43" t="s">
        <v>3948</v>
      </c>
      <c r="B3656" s="44">
        <v>1</v>
      </c>
      <c r="C3656" s="45"/>
    </row>
    <row r="3657" spans="1:3">
      <c r="A3657" s="43" t="s">
        <v>3949</v>
      </c>
      <c r="B3657" s="44">
        <v>1</v>
      </c>
      <c r="C3657" s="45"/>
    </row>
    <row r="3658" spans="1:3">
      <c r="A3658" s="43" t="s">
        <v>3950</v>
      </c>
      <c r="B3658" s="44">
        <v>1</v>
      </c>
      <c r="C3658" s="45"/>
    </row>
    <row r="3659" spans="1:3">
      <c r="A3659" s="43" t="s">
        <v>3951</v>
      </c>
      <c r="B3659" s="44">
        <v>1</v>
      </c>
      <c r="C3659" s="45"/>
    </row>
    <row r="3660" spans="1:3">
      <c r="A3660" s="43" t="s">
        <v>3952</v>
      </c>
      <c r="B3660" s="44">
        <v>1</v>
      </c>
      <c r="C3660" s="45"/>
    </row>
    <row r="3661" spans="1:3">
      <c r="A3661" s="43" t="s">
        <v>3953</v>
      </c>
      <c r="B3661" s="44">
        <v>1</v>
      </c>
      <c r="C3661" s="45"/>
    </row>
    <row r="3662" spans="1:3">
      <c r="A3662" s="43" t="s">
        <v>3954</v>
      </c>
      <c r="B3662" s="44">
        <v>1</v>
      </c>
      <c r="C3662" s="45"/>
    </row>
    <row r="3663" spans="1:3">
      <c r="A3663" s="43" t="s">
        <v>3955</v>
      </c>
      <c r="B3663" s="44">
        <v>1</v>
      </c>
      <c r="C3663" s="45"/>
    </row>
    <row r="3664" spans="1:3">
      <c r="A3664" s="43" t="s">
        <v>3956</v>
      </c>
      <c r="B3664" s="44">
        <v>1</v>
      </c>
      <c r="C3664" s="45"/>
    </row>
    <row r="3665" spans="1:3">
      <c r="A3665" s="43" t="s">
        <v>3957</v>
      </c>
      <c r="B3665" s="44">
        <v>1</v>
      </c>
      <c r="C3665" s="45"/>
    </row>
    <row r="3666" spans="1:3">
      <c r="A3666" s="43" t="s">
        <v>3958</v>
      </c>
      <c r="B3666" s="44">
        <v>1</v>
      </c>
      <c r="C3666" s="45"/>
    </row>
    <row r="3667" spans="1:3">
      <c r="A3667" s="43" t="s">
        <v>3959</v>
      </c>
      <c r="B3667" s="44">
        <v>1</v>
      </c>
      <c r="C3667" s="45"/>
    </row>
    <row r="3668" spans="1:3">
      <c r="A3668" s="43" t="s">
        <v>3960</v>
      </c>
      <c r="B3668" s="44">
        <v>1</v>
      </c>
      <c r="C3668" s="45"/>
    </row>
    <row r="3669" spans="1:3">
      <c r="A3669" s="43" t="s">
        <v>3961</v>
      </c>
      <c r="B3669" s="44">
        <v>1</v>
      </c>
      <c r="C3669" s="45"/>
    </row>
    <row r="3670" spans="1:3">
      <c r="A3670" s="43" t="s">
        <v>3962</v>
      </c>
      <c r="B3670" s="44">
        <v>1</v>
      </c>
      <c r="C3670" s="45"/>
    </row>
    <row r="3671" spans="1:3">
      <c r="A3671" s="43" t="s">
        <v>3963</v>
      </c>
      <c r="B3671" s="44">
        <v>1</v>
      </c>
      <c r="C3671" s="45"/>
    </row>
    <row r="3672" spans="1:3">
      <c r="A3672" s="43" t="s">
        <v>3964</v>
      </c>
      <c r="B3672" s="44">
        <v>1</v>
      </c>
      <c r="C3672" s="45"/>
    </row>
    <row r="3673" spans="1:3">
      <c r="A3673" s="43" t="s">
        <v>3965</v>
      </c>
      <c r="B3673" s="44">
        <v>1</v>
      </c>
      <c r="C3673" s="45"/>
    </row>
    <row r="3674" spans="1:3">
      <c r="A3674" s="43" t="s">
        <v>3966</v>
      </c>
      <c r="B3674" s="44">
        <v>1</v>
      </c>
      <c r="C3674" s="45"/>
    </row>
    <row r="3675" spans="1:3">
      <c r="A3675" s="43" t="s">
        <v>3967</v>
      </c>
      <c r="B3675" s="44">
        <v>1</v>
      </c>
      <c r="C3675" s="45"/>
    </row>
    <row r="3676" spans="1:3">
      <c r="A3676" s="43" t="s">
        <v>3968</v>
      </c>
      <c r="B3676" s="44">
        <v>1</v>
      </c>
      <c r="C3676" s="45"/>
    </row>
    <row r="3677" spans="1:3">
      <c r="A3677" s="43" t="s">
        <v>3969</v>
      </c>
      <c r="B3677" s="44">
        <v>1</v>
      </c>
      <c r="C3677" s="45"/>
    </row>
    <row r="3678" spans="1:3">
      <c r="A3678" s="43" t="s">
        <v>3970</v>
      </c>
      <c r="B3678" s="44">
        <v>1</v>
      </c>
      <c r="C3678" s="45"/>
    </row>
    <row r="3679" spans="1:3">
      <c r="A3679" s="43" t="s">
        <v>3971</v>
      </c>
      <c r="B3679" s="44">
        <v>1</v>
      </c>
      <c r="C3679" s="45"/>
    </row>
    <row r="3680" spans="1:3">
      <c r="A3680" s="43" t="s">
        <v>3972</v>
      </c>
      <c r="B3680" s="44">
        <v>1</v>
      </c>
      <c r="C3680" s="45"/>
    </row>
    <row r="3681" spans="1:3">
      <c r="A3681" s="43" t="s">
        <v>3973</v>
      </c>
      <c r="B3681" s="44">
        <v>1</v>
      </c>
      <c r="C3681" s="45"/>
    </row>
    <row r="3682" spans="1:3">
      <c r="A3682" s="43" t="s">
        <v>3974</v>
      </c>
      <c r="B3682" s="44">
        <v>1</v>
      </c>
      <c r="C3682" s="45"/>
    </row>
    <row r="3683" spans="1:3">
      <c r="A3683" s="43" t="s">
        <v>3975</v>
      </c>
      <c r="B3683" s="44">
        <v>1</v>
      </c>
      <c r="C3683" s="45"/>
    </row>
    <row r="3684" spans="1:3">
      <c r="A3684" s="43" t="s">
        <v>3976</v>
      </c>
      <c r="B3684" s="44">
        <v>1</v>
      </c>
      <c r="C3684" s="45"/>
    </row>
    <row r="3685" spans="1:3">
      <c r="A3685" s="43" t="s">
        <v>3977</v>
      </c>
      <c r="B3685" s="44">
        <v>1</v>
      </c>
      <c r="C3685" s="45"/>
    </row>
    <row r="3686" spans="1:3">
      <c r="A3686" s="43" t="s">
        <v>3978</v>
      </c>
      <c r="B3686" s="44">
        <v>1</v>
      </c>
      <c r="C3686" s="45"/>
    </row>
    <row r="3687" spans="1:3">
      <c r="A3687" s="43" t="s">
        <v>3979</v>
      </c>
      <c r="B3687" s="44">
        <v>1</v>
      </c>
      <c r="C3687" s="45"/>
    </row>
    <row r="3688" spans="1:3">
      <c r="A3688" s="43" t="s">
        <v>3980</v>
      </c>
      <c r="B3688" s="44">
        <v>1</v>
      </c>
      <c r="C3688" s="45"/>
    </row>
    <row r="3689" spans="1:3">
      <c r="A3689" s="43" t="s">
        <v>3981</v>
      </c>
      <c r="B3689" s="44">
        <v>1</v>
      </c>
      <c r="C3689" s="45"/>
    </row>
    <row r="3690" spans="1:3">
      <c r="A3690" s="43" t="s">
        <v>3982</v>
      </c>
      <c r="B3690" s="44">
        <v>1</v>
      </c>
      <c r="C3690" s="45"/>
    </row>
    <row r="3691" spans="1:3">
      <c r="A3691" s="43" t="s">
        <v>3983</v>
      </c>
      <c r="B3691" s="44">
        <v>1</v>
      </c>
      <c r="C3691" s="45"/>
    </row>
    <row r="3692" spans="1:3">
      <c r="A3692" s="43" t="s">
        <v>3984</v>
      </c>
      <c r="B3692" s="44">
        <v>1</v>
      </c>
      <c r="C3692" s="45"/>
    </row>
    <row r="3693" spans="1:3">
      <c r="A3693" s="43" t="s">
        <v>3985</v>
      </c>
      <c r="B3693" s="44">
        <v>1</v>
      </c>
      <c r="C3693" s="45"/>
    </row>
    <row r="3694" spans="1:3">
      <c r="A3694" s="43" t="s">
        <v>3986</v>
      </c>
      <c r="B3694" s="44">
        <v>1</v>
      </c>
      <c r="C3694" s="45"/>
    </row>
    <row r="3695" spans="1:3">
      <c r="A3695" s="43" t="s">
        <v>3987</v>
      </c>
      <c r="B3695" s="44">
        <v>1</v>
      </c>
      <c r="C3695" s="45"/>
    </row>
    <row r="3696" spans="1:3">
      <c r="A3696" s="43" t="s">
        <v>3988</v>
      </c>
      <c r="B3696" s="44">
        <v>1</v>
      </c>
      <c r="C3696" s="45"/>
    </row>
    <row r="3697" spans="1:3">
      <c r="A3697" s="43" t="s">
        <v>3989</v>
      </c>
      <c r="B3697" s="44">
        <v>1</v>
      </c>
      <c r="C3697" s="45"/>
    </row>
    <row r="3698" spans="1:3">
      <c r="A3698" s="43" t="s">
        <v>3990</v>
      </c>
      <c r="B3698" s="44">
        <v>1</v>
      </c>
      <c r="C3698" s="45"/>
    </row>
    <row r="3699" spans="1:3">
      <c r="A3699" s="43" t="s">
        <v>3991</v>
      </c>
      <c r="B3699" s="44">
        <v>1</v>
      </c>
      <c r="C3699" s="45"/>
    </row>
    <row r="3700" spans="1:3">
      <c r="A3700" s="43" t="s">
        <v>3992</v>
      </c>
      <c r="B3700" s="44">
        <v>1</v>
      </c>
      <c r="C3700" s="45"/>
    </row>
    <row r="3701" spans="1:3">
      <c r="A3701" s="43" t="s">
        <v>3993</v>
      </c>
      <c r="B3701" s="44">
        <v>1</v>
      </c>
      <c r="C3701" s="45"/>
    </row>
    <row r="3702" spans="1:3">
      <c r="A3702" s="43" t="s">
        <v>3994</v>
      </c>
      <c r="B3702" s="44">
        <v>1</v>
      </c>
      <c r="C3702" s="45"/>
    </row>
    <row r="3703" spans="1:3">
      <c r="A3703" s="43" t="s">
        <v>3995</v>
      </c>
      <c r="B3703" s="44">
        <v>1</v>
      </c>
      <c r="C3703" s="45"/>
    </row>
    <row r="3704" spans="1:3">
      <c r="A3704" s="43" t="s">
        <v>3996</v>
      </c>
      <c r="B3704" s="44">
        <v>1</v>
      </c>
      <c r="C3704" s="45"/>
    </row>
    <row r="3705" spans="1:3">
      <c r="A3705" s="43" t="s">
        <v>3997</v>
      </c>
      <c r="B3705" s="44">
        <v>1</v>
      </c>
      <c r="C3705" s="45"/>
    </row>
    <row r="3706" spans="1:3">
      <c r="A3706" s="43" t="s">
        <v>3998</v>
      </c>
      <c r="B3706" s="44">
        <v>1</v>
      </c>
      <c r="C3706" s="45"/>
    </row>
    <row r="3707" spans="1:3">
      <c r="A3707" s="43" t="s">
        <v>3999</v>
      </c>
      <c r="B3707" s="44">
        <v>1</v>
      </c>
      <c r="C3707" s="45"/>
    </row>
    <row r="3708" spans="1:3">
      <c r="A3708" s="43" t="s">
        <v>4000</v>
      </c>
      <c r="B3708" s="44">
        <v>1</v>
      </c>
      <c r="C3708" s="45"/>
    </row>
    <row r="3709" spans="1:3">
      <c r="A3709" s="43" t="s">
        <v>4001</v>
      </c>
      <c r="B3709" s="44">
        <v>1</v>
      </c>
      <c r="C3709" s="45"/>
    </row>
    <row r="3710" spans="1:3">
      <c r="A3710" s="43" t="s">
        <v>4002</v>
      </c>
      <c r="B3710" s="44">
        <v>1</v>
      </c>
      <c r="C3710" s="45"/>
    </row>
    <row r="3711" spans="1:3">
      <c r="A3711" s="43" t="s">
        <v>4003</v>
      </c>
      <c r="B3711" s="44">
        <v>1</v>
      </c>
      <c r="C3711" s="45"/>
    </row>
    <row r="3712" spans="1:3">
      <c r="A3712" s="43" t="s">
        <v>4004</v>
      </c>
      <c r="B3712" s="44">
        <v>1</v>
      </c>
      <c r="C3712" s="45"/>
    </row>
    <row r="3713" spans="1:3">
      <c r="A3713" s="43" t="s">
        <v>4005</v>
      </c>
      <c r="B3713" s="44">
        <v>1</v>
      </c>
      <c r="C3713" s="45"/>
    </row>
    <row r="3714" spans="1:3">
      <c r="A3714" s="43" t="s">
        <v>4006</v>
      </c>
      <c r="B3714" s="44">
        <v>1</v>
      </c>
      <c r="C3714" s="45"/>
    </row>
    <row r="3715" spans="1:3">
      <c r="A3715" s="43" t="s">
        <v>4007</v>
      </c>
      <c r="B3715" s="44">
        <v>1</v>
      </c>
      <c r="C3715" s="45"/>
    </row>
    <row r="3716" spans="1:3">
      <c r="A3716" s="43" t="s">
        <v>4008</v>
      </c>
      <c r="B3716" s="44">
        <v>1</v>
      </c>
      <c r="C3716" s="45"/>
    </row>
    <row r="3717" spans="1:3">
      <c r="A3717" s="43" t="s">
        <v>4009</v>
      </c>
      <c r="B3717" s="44">
        <v>1</v>
      </c>
      <c r="C3717" s="45"/>
    </row>
    <row r="3718" spans="1:3">
      <c r="A3718" s="43" t="s">
        <v>4010</v>
      </c>
      <c r="B3718" s="44">
        <v>1</v>
      </c>
      <c r="C3718" s="45"/>
    </row>
    <row r="3719" spans="1:3">
      <c r="A3719" s="43" t="s">
        <v>4011</v>
      </c>
      <c r="B3719" s="44">
        <v>1</v>
      </c>
      <c r="C3719" s="45"/>
    </row>
    <row r="3720" spans="1:3">
      <c r="A3720" s="43" t="s">
        <v>4012</v>
      </c>
      <c r="B3720" s="44">
        <v>1</v>
      </c>
      <c r="C3720" s="45"/>
    </row>
    <row r="3721" spans="1:3">
      <c r="A3721" s="43" t="s">
        <v>4013</v>
      </c>
      <c r="B3721" s="44">
        <v>1</v>
      </c>
      <c r="C3721" s="45"/>
    </row>
    <row r="3722" spans="1:3">
      <c r="A3722" s="43" t="s">
        <v>4014</v>
      </c>
      <c r="B3722" s="44">
        <v>1</v>
      </c>
      <c r="C3722" s="45"/>
    </row>
    <row r="3723" spans="1:3">
      <c r="A3723" s="43" t="s">
        <v>4015</v>
      </c>
      <c r="B3723" s="44">
        <v>1</v>
      </c>
      <c r="C3723" s="45"/>
    </row>
    <row r="3724" spans="1:3">
      <c r="A3724" s="43" t="s">
        <v>4016</v>
      </c>
      <c r="B3724" s="44">
        <v>1</v>
      </c>
      <c r="C3724" s="45"/>
    </row>
    <row r="3725" spans="1:3">
      <c r="A3725" s="43" t="s">
        <v>4017</v>
      </c>
      <c r="B3725" s="44">
        <v>1</v>
      </c>
      <c r="C3725" s="45"/>
    </row>
    <row r="3726" spans="1:3">
      <c r="A3726" s="43" t="s">
        <v>4018</v>
      </c>
      <c r="B3726" s="44">
        <v>1</v>
      </c>
      <c r="C3726" s="45"/>
    </row>
    <row r="3727" spans="1:3">
      <c r="A3727" s="43" t="s">
        <v>4019</v>
      </c>
      <c r="B3727" s="44">
        <v>1</v>
      </c>
      <c r="C3727" s="45"/>
    </row>
    <row r="3728" spans="1:3">
      <c r="A3728" s="43" t="s">
        <v>4020</v>
      </c>
      <c r="B3728" s="44">
        <v>1</v>
      </c>
      <c r="C3728" s="45"/>
    </row>
    <row r="3729" spans="1:3">
      <c r="A3729" s="43" t="s">
        <v>4021</v>
      </c>
      <c r="B3729" s="44">
        <v>1</v>
      </c>
      <c r="C3729" s="45"/>
    </row>
    <row r="3730" spans="1:3">
      <c r="A3730" s="43" t="s">
        <v>4022</v>
      </c>
      <c r="B3730" s="44">
        <v>1</v>
      </c>
      <c r="C3730" s="45"/>
    </row>
    <row r="3731" spans="1:3">
      <c r="A3731" s="43" t="s">
        <v>4023</v>
      </c>
      <c r="B3731" s="44">
        <v>1</v>
      </c>
      <c r="C3731" s="45"/>
    </row>
    <row r="3732" spans="1:3">
      <c r="A3732" s="43" t="s">
        <v>4024</v>
      </c>
      <c r="B3732" s="44">
        <v>1</v>
      </c>
      <c r="C3732" s="45"/>
    </row>
    <row r="3733" spans="1:3">
      <c r="A3733" s="43" t="s">
        <v>4025</v>
      </c>
      <c r="B3733" s="44">
        <v>1</v>
      </c>
      <c r="C3733" s="45"/>
    </row>
    <row r="3734" spans="1:3">
      <c r="A3734" s="43" t="s">
        <v>4026</v>
      </c>
      <c r="B3734" s="44">
        <v>1</v>
      </c>
      <c r="C3734" s="45"/>
    </row>
    <row r="3735" spans="1:3">
      <c r="A3735" s="43" t="s">
        <v>4027</v>
      </c>
      <c r="B3735" s="44">
        <v>1</v>
      </c>
      <c r="C3735" s="45"/>
    </row>
    <row r="3736" spans="1:3">
      <c r="A3736" s="43" t="s">
        <v>4028</v>
      </c>
      <c r="B3736" s="44">
        <v>1</v>
      </c>
      <c r="C3736" s="45"/>
    </row>
    <row r="3737" spans="1:3">
      <c r="A3737" s="43" t="s">
        <v>4029</v>
      </c>
      <c r="B3737" s="44">
        <v>1</v>
      </c>
      <c r="C3737" s="45"/>
    </row>
    <row r="3738" spans="1:3">
      <c r="A3738" s="43" t="s">
        <v>4030</v>
      </c>
      <c r="B3738" s="44">
        <v>1</v>
      </c>
      <c r="C3738" s="45"/>
    </row>
    <row r="3739" spans="1:3">
      <c r="A3739" s="43" t="s">
        <v>4031</v>
      </c>
      <c r="B3739" s="44">
        <v>1</v>
      </c>
      <c r="C3739" s="45"/>
    </row>
    <row r="3740" spans="1:3">
      <c r="A3740" s="43" t="s">
        <v>4032</v>
      </c>
      <c r="B3740" s="44">
        <v>1</v>
      </c>
      <c r="C3740" s="45"/>
    </row>
    <row r="3741" spans="1:3">
      <c r="A3741" s="43" t="s">
        <v>4033</v>
      </c>
      <c r="B3741" s="44">
        <v>1</v>
      </c>
      <c r="C3741" s="45"/>
    </row>
    <row r="3742" spans="1:3">
      <c r="A3742" s="43" t="s">
        <v>4034</v>
      </c>
      <c r="B3742" s="44">
        <v>1</v>
      </c>
      <c r="C3742" s="45"/>
    </row>
    <row r="3743" spans="1:3">
      <c r="A3743" s="43" t="s">
        <v>4035</v>
      </c>
      <c r="B3743" s="44">
        <v>1</v>
      </c>
      <c r="C3743" s="45"/>
    </row>
    <row r="3744" spans="1:3">
      <c r="A3744" s="43" t="s">
        <v>4036</v>
      </c>
      <c r="B3744" s="44">
        <v>1</v>
      </c>
      <c r="C3744" s="45"/>
    </row>
    <row r="3745" spans="1:3">
      <c r="A3745" s="43" t="s">
        <v>4037</v>
      </c>
      <c r="B3745" s="44">
        <v>1</v>
      </c>
      <c r="C3745" s="45"/>
    </row>
    <row r="3746" spans="1:3">
      <c r="A3746" s="43" t="s">
        <v>4038</v>
      </c>
      <c r="B3746" s="44">
        <v>1</v>
      </c>
      <c r="C3746" s="45"/>
    </row>
    <row r="3747" spans="1:3">
      <c r="A3747" s="43" t="s">
        <v>4039</v>
      </c>
      <c r="B3747" s="44">
        <v>1</v>
      </c>
      <c r="C3747" s="45"/>
    </row>
    <row r="3748" spans="1:3">
      <c r="A3748" s="43" t="s">
        <v>4040</v>
      </c>
      <c r="B3748" s="44">
        <v>1</v>
      </c>
      <c r="C3748" s="45"/>
    </row>
    <row r="3749" spans="1:3">
      <c r="A3749" s="43" t="s">
        <v>4041</v>
      </c>
      <c r="B3749" s="44">
        <v>1</v>
      </c>
      <c r="C3749" s="45"/>
    </row>
    <row r="3750" spans="1:3">
      <c r="A3750" s="43" t="s">
        <v>4042</v>
      </c>
      <c r="B3750" s="44">
        <v>1</v>
      </c>
      <c r="C3750" s="45"/>
    </row>
    <row r="3751" spans="1:3">
      <c r="A3751" s="43" t="s">
        <v>4043</v>
      </c>
      <c r="B3751" s="44">
        <v>1</v>
      </c>
      <c r="C3751" s="45"/>
    </row>
    <row r="3752" spans="1:3">
      <c r="A3752" s="43" t="s">
        <v>4044</v>
      </c>
      <c r="B3752" s="44">
        <v>1</v>
      </c>
      <c r="C3752" s="45"/>
    </row>
    <row r="3753" spans="1:3">
      <c r="A3753" s="43" t="s">
        <v>4045</v>
      </c>
      <c r="B3753" s="44">
        <v>1</v>
      </c>
      <c r="C3753" s="45"/>
    </row>
    <row r="3754" spans="1:3">
      <c r="A3754" s="43" t="s">
        <v>4046</v>
      </c>
      <c r="B3754" s="44">
        <v>1</v>
      </c>
      <c r="C3754" s="45"/>
    </row>
    <row r="3755" spans="1:3">
      <c r="A3755" s="43" t="s">
        <v>4047</v>
      </c>
      <c r="B3755" s="44">
        <v>1</v>
      </c>
      <c r="C3755" s="45"/>
    </row>
    <row r="3756" spans="1:3">
      <c r="A3756" s="43" t="s">
        <v>4048</v>
      </c>
      <c r="B3756" s="44">
        <v>1</v>
      </c>
      <c r="C3756" s="45"/>
    </row>
    <row r="3757" spans="1:3">
      <c r="A3757" s="43" t="s">
        <v>4049</v>
      </c>
      <c r="B3757" s="44">
        <v>1</v>
      </c>
      <c r="C3757" s="45"/>
    </row>
    <row r="3758" spans="1:3">
      <c r="A3758" s="43" t="s">
        <v>4050</v>
      </c>
      <c r="B3758" s="44">
        <v>1</v>
      </c>
      <c r="C3758" s="45"/>
    </row>
    <row r="3759" spans="1:3">
      <c r="A3759" s="43" t="s">
        <v>4051</v>
      </c>
      <c r="B3759" s="44">
        <v>1</v>
      </c>
      <c r="C3759" s="45"/>
    </row>
    <row r="3760" spans="1:3">
      <c r="A3760" s="43" t="s">
        <v>4052</v>
      </c>
      <c r="B3760" s="44">
        <v>1</v>
      </c>
      <c r="C3760" s="45"/>
    </row>
    <row r="3761" spans="1:3">
      <c r="A3761" s="43" t="s">
        <v>4053</v>
      </c>
      <c r="B3761" s="44">
        <v>1</v>
      </c>
      <c r="C3761" s="45"/>
    </row>
    <row r="3762" spans="1:3">
      <c r="A3762" s="43" t="s">
        <v>4054</v>
      </c>
      <c r="B3762" s="44">
        <v>1</v>
      </c>
      <c r="C3762" s="45"/>
    </row>
    <row r="3763" spans="1:3">
      <c r="A3763" s="43" t="s">
        <v>4055</v>
      </c>
      <c r="B3763" s="44">
        <v>1</v>
      </c>
      <c r="C3763" s="45"/>
    </row>
    <row r="3764" spans="1:3">
      <c r="A3764" s="43" t="s">
        <v>4056</v>
      </c>
      <c r="B3764" s="44">
        <v>1</v>
      </c>
      <c r="C3764" s="45"/>
    </row>
    <row r="3765" spans="1:3">
      <c r="A3765" s="43" t="s">
        <v>4057</v>
      </c>
      <c r="B3765" s="44">
        <v>1</v>
      </c>
      <c r="C3765" s="45"/>
    </row>
    <row r="3766" spans="1:3">
      <c r="A3766" s="43" t="s">
        <v>4058</v>
      </c>
      <c r="B3766" s="44">
        <v>1</v>
      </c>
      <c r="C3766" s="45"/>
    </row>
    <row r="3767" spans="1:3">
      <c r="A3767" s="43" t="s">
        <v>4059</v>
      </c>
      <c r="B3767" s="44">
        <v>1</v>
      </c>
      <c r="C3767" s="45"/>
    </row>
    <row r="3768" spans="1:3">
      <c r="A3768" s="43" t="s">
        <v>4060</v>
      </c>
      <c r="B3768" s="44">
        <v>1</v>
      </c>
      <c r="C3768" s="45"/>
    </row>
    <row r="3769" spans="1:3">
      <c r="A3769" s="43" t="s">
        <v>4061</v>
      </c>
      <c r="B3769" s="44">
        <v>1</v>
      </c>
      <c r="C3769" s="45"/>
    </row>
    <row r="3770" spans="1:3">
      <c r="A3770" s="43" t="s">
        <v>4062</v>
      </c>
      <c r="B3770" s="44">
        <v>1</v>
      </c>
      <c r="C3770" s="45"/>
    </row>
    <row r="3771" spans="1:3">
      <c r="A3771" s="43" t="s">
        <v>4063</v>
      </c>
      <c r="B3771" s="44">
        <v>1</v>
      </c>
      <c r="C3771" s="45"/>
    </row>
    <row r="3772" spans="1:3">
      <c r="A3772" s="43" t="s">
        <v>4064</v>
      </c>
      <c r="B3772" s="44">
        <v>1</v>
      </c>
      <c r="C3772" s="45"/>
    </row>
    <row r="3773" spans="1:3">
      <c r="A3773" s="43" t="s">
        <v>4065</v>
      </c>
      <c r="B3773" s="44">
        <v>1</v>
      </c>
      <c r="C3773" s="45"/>
    </row>
    <row r="3774" spans="1:3">
      <c r="A3774" s="43" t="s">
        <v>4066</v>
      </c>
      <c r="B3774" s="44">
        <v>1</v>
      </c>
      <c r="C3774" s="45"/>
    </row>
    <row r="3775" spans="1:3">
      <c r="A3775" s="43" t="s">
        <v>4067</v>
      </c>
      <c r="B3775" s="44">
        <v>1</v>
      </c>
      <c r="C3775" s="45"/>
    </row>
    <row r="3776" spans="1:3">
      <c r="A3776" s="43" t="s">
        <v>4068</v>
      </c>
      <c r="B3776" s="44">
        <v>1</v>
      </c>
      <c r="C3776" s="45"/>
    </row>
    <row r="3777" spans="1:3">
      <c r="A3777" s="43" t="s">
        <v>4069</v>
      </c>
      <c r="B3777" s="44">
        <v>1</v>
      </c>
      <c r="C3777" s="45"/>
    </row>
    <row r="3778" spans="1:3">
      <c r="A3778" s="43" t="s">
        <v>4070</v>
      </c>
      <c r="B3778" s="44">
        <v>1</v>
      </c>
      <c r="C3778" s="45"/>
    </row>
    <row r="3779" spans="1:3">
      <c r="A3779" s="43" t="s">
        <v>4071</v>
      </c>
      <c r="B3779" s="44">
        <v>1</v>
      </c>
      <c r="C3779" s="45"/>
    </row>
    <row r="3780" spans="1:3">
      <c r="A3780" s="43" t="s">
        <v>4072</v>
      </c>
      <c r="B3780" s="44">
        <v>1</v>
      </c>
      <c r="C3780" s="45"/>
    </row>
    <row r="3781" spans="1:3">
      <c r="A3781" s="43" t="s">
        <v>4073</v>
      </c>
      <c r="B3781" s="44">
        <v>1</v>
      </c>
      <c r="C3781" s="45"/>
    </row>
    <row r="3782" spans="1:3">
      <c r="A3782" s="43" t="s">
        <v>4074</v>
      </c>
      <c r="B3782" s="44">
        <v>1</v>
      </c>
      <c r="C3782" s="45"/>
    </row>
    <row r="3783" spans="1:3">
      <c r="A3783" s="43" t="s">
        <v>4075</v>
      </c>
      <c r="B3783" s="44">
        <v>1</v>
      </c>
      <c r="C3783" s="45"/>
    </row>
    <row r="3784" spans="1:3">
      <c r="A3784" s="43" t="s">
        <v>4076</v>
      </c>
      <c r="B3784" s="44">
        <v>1</v>
      </c>
      <c r="C3784" s="45"/>
    </row>
    <row r="3785" spans="1:3">
      <c r="A3785" s="43" t="s">
        <v>4077</v>
      </c>
      <c r="B3785" s="44">
        <v>1</v>
      </c>
      <c r="C3785" s="45"/>
    </row>
    <row r="3786" spans="1:3">
      <c r="A3786" s="43" t="s">
        <v>4078</v>
      </c>
      <c r="B3786" s="44">
        <v>1</v>
      </c>
      <c r="C3786" s="45"/>
    </row>
    <row r="3787" spans="1:3">
      <c r="A3787" s="43" t="s">
        <v>4079</v>
      </c>
      <c r="B3787" s="44">
        <v>1</v>
      </c>
      <c r="C3787" s="45"/>
    </row>
    <row r="3788" spans="1:3">
      <c r="A3788" s="43" t="s">
        <v>4080</v>
      </c>
      <c r="B3788" s="44">
        <v>1</v>
      </c>
      <c r="C3788" s="45"/>
    </row>
    <row r="3789" spans="1:3">
      <c r="A3789" s="43" t="s">
        <v>4081</v>
      </c>
      <c r="B3789" s="44">
        <v>1</v>
      </c>
      <c r="C3789" s="45"/>
    </row>
    <row r="3790" spans="1:3">
      <c r="A3790" s="43" t="s">
        <v>4082</v>
      </c>
      <c r="B3790" s="44">
        <v>1</v>
      </c>
      <c r="C3790" s="45"/>
    </row>
    <row r="3791" spans="1:3">
      <c r="A3791" s="43" t="s">
        <v>4083</v>
      </c>
      <c r="B3791" s="44">
        <v>1</v>
      </c>
      <c r="C3791" s="45"/>
    </row>
    <row r="3792" spans="1:3">
      <c r="A3792" s="43" t="s">
        <v>4084</v>
      </c>
      <c r="B3792" s="44">
        <v>1</v>
      </c>
      <c r="C3792" s="45"/>
    </row>
    <row r="3793" spans="1:3">
      <c r="A3793" s="43" t="s">
        <v>4085</v>
      </c>
      <c r="B3793" s="44">
        <v>1</v>
      </c>
      <c r="C3793" s="45"/>
    </row>
    <row r="3794" spans="1:3">
      <c r="A3794" s="43" t="s">
        <v>4086</v>
      </c>
      <c r="B3794" s="44">
        <v>1</v>
      </c>
      <c r="C3794" s="45"/>
    </row>
    <row r="3795" spans="1:3">
      <c r="A3795" s="43" t="s">
        <v>4087</v>
      </c>
      <c r="B3795" s="44">
        <v>1</v>
      </c>
      <c r="C3795" s="45"/>
    </row>
    <row r="3796" spans="1:3">
      <c r="A3796" s="43" t="s">
        <v>4088</v>
      </c>
      <c r="B3796" s="44">
        <v>1</v>
      </c>
      <c r="C3796" s="45"/>
    </row>
    <row r="3797" spans="1:3">
      <c r="A3797" s="43" t="s">
        <v>4089</v>
      </c>
      <c r="B3797" s="44">
        <v>1</v>
      </c>
      <c r="C3797" s="45"/>
    </row>
    <row r="3798" spans="1:3">
      <c r="A3798" s="43" t="s">
        <v>4090</v>
      </c>
      <c r="B3798" s="44">
        <v>1</v>
      </c>
      <c r="C3798" s="45"/>
    </row>
    <row r="3799" spans="1:3">
      <c r="A3799" s="43" t="s">
        <v>4091</v>
      </c>
      <c r="B3799" s="44">
        <v>1</v>
      </c>
      <c r="C3799" s="45"/>
    </row>
    <row r="3800" spans="1:3">
      <c r="A3800" s="43" t="s">
        <v>4092</v>
      </c>
      <c r="B3800" s="44">
        <v>1</v>
      </c>
      <c r="C3800" s="45"/>
    </row>
    <row r="3801" spans="1:3">
      <c r="A3801" s="43" t="s">
        <v>4093</v>
      </c>
      <c r="B3801" s="44">
        <v>1</v>
      </c>
      <c r="C3801" s="45"/>
    </row>
    <row r="3802" spans="1:3">
      <c r="A3802" s="43" t="s">
        <v>4094</v>
      </c>
      <c r="B3802" s="44">
        <v>1</v>
      </c>
      <c r="C3802" s="45"/>
    </row>
    <row r="3803" spans="1:3">
      <c r="A3803" s="43" t="s">
        <v>4095</v>
      </c>
      <c r="B3803" s="44">
        <v>1</v>
      </c>
      <c r="C3803" s="45"/>
    </row>
    <row r="3804" spans="1:3">
      <c r="A3804" s="43" t="s">
        <v>4096</v>
      </c>
      <c r="B3804" s="44">
        <v>1</v>
      </c>
      <c r="C3804" s="45"/>
    </row>
    <row r="3805" spans="1:3">
      <c r="A3805" s="43" t="s">
        <v>4097</v>
      </c>
      <c r="B3805" s="44">
        <v>1</v>
      </c>
      <c r="C3805" s="45"/>
    </row>
    <row r="3806" spans="1:3">
      <c r="A3806" s="43" t="s">
        <v>4098</v>
      </c>
      <c r="B3806" s="44">
        <v>1</v>
      </c>
      <c r="C3806" s="45"/>
    </row>
    <row r="3807" spans="1:3">
      <c r="A3807" s="43" t="s">
        <v>4099</v>
      </c>
      <c r="B3807" s="44">
        <v>1</v>
      </c>
      <c r="C3807" s="45"/>
    </row>
    <row r="3808" spans="1:3">
      <c r="A3808" s="43" t="s">
        <v>4100</v>
      </c>
      <c r="B3808" s="44">
        <v>1</v>
      </c>
      <c r="C3808" s="45"/>
    </row>
    <row r="3809" spans="1:3">
      <c r="A3809" s="43" t="s">
        <v>4101</v>
      </c>
      <c r="B3809" s="44">
        <v>1</v>
      </c>
      <c r="C3809" s="45"/>
    </row>
    <row r="3810" spans="1:3">
      <c r="A3810" s="43" t="s">
        <v>4102</v>
      </c>
      <c r="B3810" s="44">
        <v>1</v>
      </c>
      <c r="C3810" s="45"/>
    </row>
    <row r="3811" spans="1:3">
      <c r="A3811" s="43" t="s">
        <v>4103</v>
      </c>
      <c r="B3811" s="44">
        <v>1</v>
      </c>
      <c r="C3811" s="45"/>
    </row>
    <row r="3812" spans="1:3">
      <c r="A3812" s="43" t="s">
        <v>4104</v>
      </c>
      <c r="B3812" s="44">
        <v>1</v>
      </c>
      <c r="C3812" s="45"/>
    </row>
    <row r="3813" spans="1:3">
      <c r="A3813" s="43" t="s">
        <v>4105</v>
      </c>
      <c r="B3813" s="44">
        <v>1</v>
      </c>
      <c r="C3813" s="45"/>
    </row>
    <row r="3814" spans="1:3">
      <c r="A3814" s="43" t="s">
        <v>4106</v>
      </c>
      <c r="B3814" s="44">
        <v>1</v>
      </c>
      <c r="C3814" s="45"/>
    </row>
    <row r="3815" spans="1:3">
      <c r="A3815" s="43" t="s">
        <v>4107</v>
      </c>
      <c r="B3815" s="44">
        <v>1</v>
      </c>
      <c r="C3815" s="45"/>
    </row>
    <row r="3816" spans="1:3">
      <c r="A3816" s="43" t="s">
        <v>4108</v>
      </c>
      <c r="B3816" s="44">
        <v>1</v>
      </c>
      <c r="C3816" s="45"/>
    </row>
    <row r="3817" spans="1:3">
      <c r="A3817" s="43" t="s">
        <v>4109</v>
      </c>
      <c r="B3817" s="44">
        <v>1</v>
      </c>
      <c r="C3817" s="45"/>
    </row>
    <row r="3818" spans="1:3">
      <c r="A3818" s="43" t="s">
        <v>4110</v>
      </c>
      <c r="B3818" s="44">
        <v>1</v>
      </c>
      <c r="C3818" s="45"/>
    </row>
    <row r="3819" spans="1:3">
      <c r="A3819" s="43" t="s">
        <v>4111</v>
      </c>
      <c r="B3819" s="44">
        <v>1</v>
      </c>
      <c r="C3819" s="45"/>
    </row>
    <row r="3820" spans="1:3">
      <c r="A3820" s="43" t="s">
        <v>4112</v>
      </c>
      <c r="B3820" s="44">
        <v>1</v>
      </c>
      <c r="C3820" s="45"/>
    </row>
    <row r="3821" spans="1:3">
      <c r="A3821" s="43" t="s">
        <v>4113</v>
      </c>
      <c r="B3821" s="44">
        <v>1</v>
      </c>
      <c r="C3821" s="45"/>
    </row>
    <row r="3822" spans="1:3">
      <c r="A3822" s="43" t="s">
        <v>4114</v>
      </c>
      <c r="B3822" s="44">
        <v>1</v>
      </c>
      <c r="C3822" s="45"/>
    </row>
    <row r="3823" spans="1:3">
      <c r="A3823" s="43" t="s">
        <v>4115</v>
      </c>
      <c r="B3823" s="44">
        <v>1</v>
      </c>
      <c r="C3823" s="45"/>
    </row>
    <row r="3824" spans="1:3">
      <c r="A3824" s="43" t="s">
        <v>4116</v>
      </c>
      <c r="B3824" s="44">
        <v>1</v>
      </c>
      <c r="C3824" s="45"/>
    </row>
    <row r="3825" spans="1:3">
      <c r="A3825" s="43" t="s">
        <v>4117</v>
      </c>
      <c r="B3825" s="44">
        <v>1</v>
      </c>
      <c r="C3825" s="45"/>
    </row>
    <row r="3826" spans="1:3">
      <c r="A3826" s="43" t="s">
        <v>4118</v>
      </c>
      <c r="B3826" s="44">
        <v>1</v>
      </c>
      <c r="C3826" s="45"/>
    </row>
    <row r="3827" spans="1:3">
      <c r="A3827" s="43" t="s">
        <v>4119</v>
      </c>
      <c r="B3827" s="44">
        <v>1</v>
      </c>
      <c r="C3827" s="45"/>
    </row>
    <row r="3828" spans="1:3">
      <c r="A3828" s="43" t="s">
        <v>4120</v>
      </c>
      <c r="B3828" s="44">
        <v>1</v>
      </c>
      <c r="C3828" s="45"/>
    </row>
    <row r="3829" spans="1:3">
      <c r="A3829" s="43" t="s">
        <v>4121</v>
      </c>
      <c r="B3829" s="44">
        <v>1</v>
      </c>
      <c r="C3829" s="45"/>
    </row>
    <row r="3830" spans="1:3">
      <c r="A3830" s="43" t="s">
        <v>4122</v>
      </c>
      <c r="B3830" s="44">
        <v>1</v>
      </c>
      <c r="C3830" s="45"/>
    </row>
    <row r="3831" spans="1:3">
      <c r="A3831" s="43" t="s">
        <v>4123</v>
      </c>
      <c r="B3831" s="44">
        <v>1</v>
      </c>
      <c r="C3831" s="45"/>
    </row>
    <row r="3832" spans="1:3">
      <c r="A3832" s="43" t="s">
        <v>4124</v>
      </c>
      <c r="B3832" s="44">
        <v>1</v>
      </c>
      <c r="C3832" s="45"/>
    </row>
    <row r="3833" spans="1:3">
      <c r="A3833" s="43" t="s">
        <v>4125</v>
      </c>
      <c r="B3833" s="44">
        <v>1</v>
      </c>
      <c r="C3833" s="45"/>
    </row>
    <row r="3834" spans="1:3">
      <c r="A3834" s="43" t="s">
        <v>4126</v>
      </c>
      <c r="B3834" s="44">
        <v>1</v>
      </c>
      <c r="C3834" s="45"/>
    </row>
    <row r="3835" spans="1:3">
      <c r="A3835" s="43" t="s">
        <v>4127</v>
      </c>
      <c r="B3835" s="44">
        <v>1</v>
      </c>
      <c r="C3835" s="45"/>
    </row>
    <row r="3836" spans="1:3">
      <c r="A3836" s="43" t="s">
        <v>4128</v>
      </c>
      <c r="B3836" s="44">
        <v>1</v>
      </c>
      <c r="C3836" s="45"/>
    </row>
    <row r="3837" spans="1:3">
      <c r="A3837" s="43" t="s">
        <v>4129</v>
      </c>
      <c r="B3837" s="44">
        <v>1</v>
      </c>
      <c r="C3837" s="45"/>
    </row>
    <row r="3838" spans="1:3">
      <c r="A3838" s="43" t="s">
        <v>4130</v>
      </c>
      <c r="B3838" s="44">
        <v>1</v>
      </c>
      <c r="C3838" s="45"/>
    </row>
    <row r="3839" spans="1:3">
      <c r="A3839" s="43" t="s">
        <v>4131</v>
      </c>
      <c r="B3839" s="44">
        <v>1</v>
      </c>
      <c r="C3839" s="45"/>
    </row>
    <row r="3840" spans="1:3">
      <c r="A3840" s="43" t="s">
        <v>4132</v>
      </c>
      <c r="B3840" s="44">
        <v>1</v>
      </c>
      <c r="C3840" s="45"/>
    </row>
    <row r="3841" spans="1:3">
      <c r="A3841" s="43" t="s">
        <v>4133</v>
      </c>
      <c r="B3841" s="44">
        <v>1</v>
      </c>
      <c r="C3841" s="45"/>
    </row>
    <row r="3842" spans="1:3">
      <c r="A3842" s="43" t="s">
        <v>4134</v>
      </c>
      <c r="B3842" s="44">
        <v>1</v>
      </c>
      <c r="C3842" s="45"/>
    </row>
    <row r="3843" spans="1:3">
      <c r="A3843" s="43" t="s">
        <v>4135</v>
      </c>
      <c r="B3843" s="44">
        <v>1</v>
      </c>
      <c r="C3843" s="45"/>
    </row>
    <row r="3844" spans="1:3">
      <c r="A3844" s="43" t="s">
        <v>4136</v>
      </c>
      <c r="B3844" s="44">
        <v>1</v>
      </c>
      <c r="C3844" s="45"/>
    </row>
    <row r="3845" spans="1:3">
      <c r="A3845" s="43" t="s">
        <v>4137</v>
      </c>
      <c r="B3845" s="44">
        <v>1</v>
      </c>
      <c r="C3845" s="45"/>
    </row>
    <row r="3846" spans="1:3">
      <c r="A3846" s="43" t="s">
        <v>4138</v>
      </c>
      <c r="B3846" s="44">
        <v>1</v>
      </c>
      <c r="C3846" s="45"/>
    </row>
    <row r="3847" spans="1:3">
      <c r="A3847" s="43" t="s">
        <v>4139</v>
      </c>
      <c r="B3847" s="44">
        <v>1</v>
      </c>
      <c r="C3847" s="45"/>
    </row>
    <row r="3848" spans="1:3">
      <c r="A3848" s="43" t="s">
        <v>4140</v>
      </c>
      <c r="B3848" s="44">
        <v>1</v>
      </c>
      <c r="C3848" s="45"/>
    </row>
    <row r="3849" spans="1:3">
      <c r="A3849" s="43" t="s">
        <v>4141</v>
      </c>
      <c r="B3849" s="44">
        <v>1</v>
      </c>
      <c r="C3849" s="45"/>
    </row>
    <row r="3850" spans="1:3">
      <c r="A3850" s="43" t="s">
        <v>4142</v>
      </c>
      <c r="B3850" s="44">
        <v>1</v>
      </c>
      <c r="C3850" s="45"/>
    </row>
    <row r="3851" spans="1:3">
      <c r="A3851" s="43" t="s">
        <v>4143</v>
      </c>
      <c r="B3851" s="44">
        <v>1</v>
      </c>
      <c r="C3851" s="45"/>
    </row>
    <row r="3852" spans="1:3">
      <c r="A3852" s="43" t="s">
        <v>4144</v>
      </c>
      <c r="B3852" s="44">
        <v>1</v>
      </c>
      <c r="C3852" s="45"/>
    </row>
    <row r="3853" spans="1:3">
      <c r="A3853" s="43" t="s">
        <v>4145</v>
      </c>
      <c r="B3853" s="44">
        <v>1</v>
      </c>
      <c r="C3853" s="45"/>
    </row>
    <row r="3854" spans="1:3">
      <c r="A3854" s="43" t="s">
        <v>4146</v>
      </c>
      <c r="B3854" s="44">
        <v>1</v>
      </c>
      <c r="C3854" s="45"/>
    </row>
    <row r="3855" spans="1:3">
      <c r="A3855" s="43" t="s">
        <v>4147</v>
      </c>
      <c r="B3855" s="44">
        <v>1</v>
      </c>
      <c r="C3855" s="45"/>
    </row>
    <row r="3856" spans="1:3">
      <c r="A3856" s="43" t="s">
        <v>4148</v>
      </c>
      <c r="B3856" s="44">
        <v>1</v>
      </c>
      <c r="C3856" s="45"/>
    </row>
    <row r="3857" spans="1:3">
      <c r="A3857" s="43" t="s">
        <v>4149</v>
      </c>
      <c r="B3857" s="44">
        <v>1</v>
      </c>
      <c r="C3857" s="45"/>
    </row>
    <row r="3858" spans="1:3">
      <c r="A3858" s="43" t="s">
        <v>4150</v>
      </c>
      <c r="B3858" s="44">
        <v>1</v>
      </c>
      <c r="C3858" s="45"/>
    </row>
    <row r="3859" spans="1:3">
      <c r="A3859" s="43" t="s">
        <v>4151</v>
      </c>
      <c r="B3859" s="44">
        <v>1</v>
      </c>
      <c r="C3859" s="45"/>
    </row>
    <row r="3860" spans="1:3">
      <c r="A3860" s="43" t="s">
        <v>4152</v>
      </c>
      <c r="B3860" s="44">
        <v>1</v>
      </c>
      <c r="C3860" s="45"/>
    </row>
    <row r="3861" spans="1:3">
      <c r="A3861" s="43" t="s">
        <v>4153</v>
      </c>
      <c r="B3861" s="44">
        <v>1</v>
      </c>
      <c r="C3861" s="45"/>
    </row>
    <row r="3862" spans="1:3">
      <c r="A3862" s="43" t="s">
        <v>4154</v>
      </c>
      <c r="B3862" s="44">
        <v>1</v>
      </c>
      <c r="C3862" s="45"/>
    </row>
    <row r="3863" spans="1:3">
      <c r="A3863" s="43" t="s">
        <v>4155</v>
      </c>
      <c r="B3863" s="44">
        <v>1</v>
      </c>
      <c r="C3863" s="45"/>
    </row>
    <row r="3864" spans="1:3">
      <c r="A3864" s="43" t="s">
        <v>4156</v>
      </c>
      <c r="B3864" s="44">
        <v>1</v>
      </c>
      <c r="C3864" s="45"/>
    </row>
    <row r="3865" spans="1:3">
      <c r="A3865" s="43" t="s">
        <v>4157</v>
      </c>
      <c r="B3865" s="44">
        <v>1</v>
      </c>
      <c r="C3865" s="45"/>
    </row>
    <row r="3866" spans="1:3">
      <c r="A3866" s="43" t="s">
        <v>4158</v>
      </c>
      <c r="B3866" s="44">
        <v>1</v>
      </c>
      <c r="C3866" s="45"/>
    </row>
    <row r="3867" spans="1:3">
      <c r="A3867" s="43" t="s">
        <v>4159</v>
      </c>
      <c r="B3867" s="44">
        <v>1</v>
      </c>
      <c r="C3867" s="45"/>
    </row>
    <row r="3868" spans="1:3">
      <c r="A3868" s="43" t="s">
        <v>4160</v>
      </c>
      <c r="B3868" s="44">
        <v>1</v>
      </c>
      <c r="C3868" s="45"/>
    </row>
    <row r="3869" spans="1:3">
      <c r="A3869" s="43" t="s">
        <v>4161</v>
      </c>
      <c r="B3869" s="44">
        <v>1</v>
      </c>
      <c r="C3869" s="45"/>
    </row>
    <row r="3870" spans="1:3">
      <c r="A3870" s="43" t="s">
        <v>4162</v>
      </c>
      <c r="B3870" s="44">
        <v>1</v>
      </c>
      <c r="C3870" s="45"/>
    </row>
    <row r="3871" spans="1:3">
      <c r="A3871" s="43" t="s">
        <v>4163</v>
      </c>
      <c r="B3871" s="44">
        <v>1</v>
      </c>
      <c r="C3871" s="45"/>
    </row>
    <row r="3872" spans="1:3">
      <c r="A3872" s="43" t="s">
        <v>4164</v>
      </c>
      <c r="B3872" s="44">
        <v>1</v>
      </c>
      <c r="C3872" s="45"/>
    </row>
    <row r="3873" spans="1:3">
      <c r="A3873" s="43" t="s">
        <v>4165</v>
      </c>
      <c r="B3873" s="44">
        <v>1</v>
      </c>
      <c r="C3873" s="45"/>
    </row>
    <row r="3874" spans="1:3">
      <c r="A3874" s="43" t="s">
        <v>4166</v>
      </c>
      <c r="B3874" s="44">
        <v>1</v>
      </c>
      <c r="C3874" s="45"/>
    </row>
    <row r="3875" spans="1:3">
      <c r="A3875" s="43" t="s">
        <v>4167</v>
      </c>
      <c r="B3875" s="44">
        <v>1</v>
      </c>
      <c r="C3875" s="45"/>
    </row>
    <row r="3876" spans="1:3">
      <c r="A3876" s="43" t="s">
        <v>4168</v>
      </c>
      <c r="B3876" s="44">
        <v>1</v>
      </c>
      <c r="C3876" s="45"/>
    </row>
    <row r="3877" spans="1:3">
      <c r="A3877" s="43" t="s">
        <v>4169</v>
      </c>
      <c r="B3877" s="44">
        <v>1</v>
      </c>
      <c r="C3877" s="45"/>
    </row>
    <row r="3878" spans="1:3">
      <c r="A3878" s="43" t="s">
        <v>4170</v>
      </c>
      <c r="B3878" s="44">
        <v>1</v>
      </c>
      <c r="C3878" s="45"/>
    </row>
    <row r="3879" spans="1:3">
      <c r="A3879" s="43" t="s">
        <v>4171</v>
      </c>
      <c r="B3879" s="44">
        <v>1</v>
      </c>
      <c r="C3879" s="45"/>
    </row>
    <row r="3880" spans="1:3">
      <c r="A3880" s="43" t="s">
        <v>4172</v>
      </c>
      <c r="B3880" s="44">
        <v>1</v>
      </c>
      <c r="C3880" s="45"/>
    </row>
    <row r="3881" spans="1:3">
      <c r="A3881" s="43" t="s">
        <v>4173</v>
      </c>
      <c r="B3881" s="44">
        <v>1</v>
      </c>
      <c r="C3881" s="45"/>
    </row>
    <row r="3882" spans="1:3">
      <c r="A3882" s="43" t="s">
        <v>4174</v>
      </c>
      <c r="B3882" s="44">
        <v>1</v>
      </c>
      <c r="C3882" s="45"/>
    </row>
    <row r="3883" spans="1:3">
      <c r="A3883" s="43" t="s">
        <v>4175</v>
      </c>
      <c r="B3883" s="44">
        <v>1</v>
      </c>
      <c r="C3883" s="45"/>
    </row>
    <row r="3884" spans="1:3">
      <c r="A3884" s="43" t="s">
        <v>4176</v>
      </c>
      <c r="B3884" s="44">
        <v>1</v>
      </c>
      <c r="C3884" s="45"/>
    </row>
    <row r="3885" spans="1:3">
      <c r="A3885" s="43" t="s">
        <v>4177</v>
      </c>
      <c r="B3885" s="44">
        <v>1</v>
      </c>
      <c r="C3885" s="45"/>
    </row>
    <row r="3886" spans="1:3">
      <c r="A3886" s="43" t="s">
        <v>4178</v>
      </c>
      <c r="B3886" s="44">
        <v>1</v>
      </c>
      <c r="C3886" s="45"/>
    </row>
    <row r="3887" spans="1:3">
      <c r="A3887" s="43" t="s">
        <v>4179</v>
      </c>
      <c r="B3887" s="44">
        <v>1</v>
      </c>
      <c r="C3887" s="45"/>
    </row>
    <row r="3888" spans="1:3">
      <c r="A3888" s="43" t="s">
        <v>4180</v>
      </c>
      <c r="B3888" s="44">
        <v>1</v>
      </c>
      <c r="C3888" s="45"/>
    </row>
    <row r="3889" spans="1:3">
      <c r="A3889" s="43" t="s">
        <v>4181</v>
      </c>
      <c r="B3889" s="44">
        <v>1</v>
      </c>
      <c r="C3889" s="45"/>
    </row>
    <row r="3890" spans="1:3">
      <c r="A3890" s="43" t="s">
        <v>4182</v>
      </c>
      <c r="B3890" s="44">
        <v>1</v>
      </c>
      <c r="C3890" s="45"/>
    </row>
    <row r="3891" spans="1:3">
      <c r="A3891" s="43" t="s">
        <v>4183</v>
      </c>
      <c r="B3891" s="44">
        <v>1</v>
      </c>
      <c r="C3891" s="45"/>
    </row>
    <row r="3892" spans="1:3">
      <c r="A3892" s="43" t="s">
        <v>4184</v>
      </c>
      <c r="B3892" s="44">
        <v>1</v>
      </c>
      <c r="C3892" s="45"/>
    </row>
    <row r="3893" spans="1:3">
      <c r="A3893" s="43" t="s">
        <v>4185</v>
      </c>
      <c r="B3893" s="44">
        <v>1</v>
      </c>
      <c r="C3893" s="45"/>
    </row>
    <row r="3894" spans="1:3">
      <c r="A3894" s="43" t="s">
        <v>4186</v>
      </c>
      <c r="B3894" s="44">
        <v>1</v>
      </c>
      <c r="C3894" s="45"/>
    </row>
    <row r="3895" spans="1:3">
      <c r="A3895" s="43" t="s">
        <v>4187</v>
      </c>
      <c r="B3895" s="44">
        <v>1</v>
      </c>
      <c r="C3895" s="45"/>
    </row>
    <row r="3896" spans="1:3">
      <c r="A3896" s="43" t="s">
        <v>4188</v>
      </c>
      <c r="B3896" s="44">
        <v>1</v>
      </c>
      <c r="C3896" s="45"/>
    </row>
    <row r="3897" spans="1:3">
      <c r="A3897" s="43" t="s">
        <v>4189</v>
      </c>
      <c r="B3897" s="44">
        <v>1</v>
      </c>
      <c r="C3897" s="45"/>
    </row>
    <row r="3898" spans="1:3">
      <c r="A3898" s="43" t="s">
        <v>4190</v>
      </c>
      <c r="B3898" s="44">
        <v>1</v>
      </c>
      <c r="C3898" s="45"/>
    </row>
    <row r="3899" spans="1:3">
      <c r="A3899" s="43" t="s">
        <v>4191</v>
      </c>
      <c r="B3899" s="44">
        <v>1</v>
      </c>
      <c r="C3899" s="45"/>
    </row>
    <row r="3900" spans="1:3">
      <c r="A3900" s="43" t="s">
        <v>4192</v>
      </c>
      <c r="B3900" s="44">
        <v>1</v>
      </c>
      <c r="C3900" s="45"/>
    </row>
    <row r="3901" spans="1:3">
      <c r="A3901" s="43" t="s">
        <v>4193</v>
      </c>
      <c r="B3901" s="44">
        <v>1</v>
      </c>
      <c r="C3901" s="45"/>
    </row>
    <row r="3902" spans="1:3">
      <c r="A3902" s="43" t="s">
        <v>4194</v>
      </c>
      <c r="B3902" s="44">
        <v>1</v>
      </c>
      <c r="C3902" s="45"/>
    </row>
    <row r="3903" spans="1:3">
      <c r="A3903" s="43" t="s">
        <v>4195</v>
      </c>
      <c r="B3903" s="44">
        <v>1</v>
      </c>
      <c r="C3903" s="45"/>
    </row>
    <row r="3904" spans="1:3">
      <c r="A3904" s="43" t="s">
        <v>4196</v>
      </c>
      <c r="B3904" s="44">
        <v>1</v>
      </c>
      <c r="C3904" s="45"/>
    </row>
    <row r="3905" spans="1:3">
      <c r="A3905" s="43" t="s">
        <v>4197</v>
      </c>
      <c r="B3905" s="44">
        <v>1</v>
      </c>
      <c r="C3905" s="45"/>
    </row>
    <row r="3906" spans="1:3">
      <c r="A3906" s="43" t="s">
        <v>4198</v>
      </c>
      <c r="B3906" s="44">
        <v>1</v>
      </c>
      <c r="C3906" s="45"/>
    </row>
    <row r="3907" spans="1:3">
      <c r="A3907" s="43" t="s">
        <v>4199</v>
      </c>
      <c r="B3907" s="44">
        <v>1</v>
      </c>
      <c r="C3907" s="45"/>
    </row>
    <row r="3908" spans="1:3">
      <c r="A3908" s="43" t="s">
        <v>4200</v>
      </c>
      <c r="B3908" s="44">
        <v>1</v>
      </c>
      <c r="C3908" s="45"/>
    </row>
    <row r="3909" spans="1:3">
      <c r="A3909" s="43" t="s">
        <v>4201</v>
      </c>
      <c r="B3909" s="44">
        <v>1</v>
      </c>
      <c r="C3909" s="45"/>
    </row>
    <row r="3910" spans="1:3">
      <c r="A3910" s="43" t="s">
        <v>4202</v>
      </c>
      <c r="B3910" s="44">
        <v>1</v>
      </c>
      <c r="C3910" s="45"/>
    </row>
    <row r="3911" spans="1:3">
      <c r="A3911" s="43" t="s">
        <v>4203</v>
      </c>
      <c r="B3911" s="44">
        <v>1</v>
      </c>
      <c r="C3911" s="45"/>
    </row>
    <row r="3912" spans="1:3">
      <c r="A3912" s="43" t="s">
        <v>4204</v>
      </c>
      <c r="B3912" s="44">
        <v>1</v>
      </c>
      <c r="C3912" s="45"/>
    </row>
    <row r="3913" spans="1:3">
      <c r="A3913" s="43" t="s">
        <v>4205</v>
      </c>
      <c r="B3913" s="44">
        <v>1</v>
      </c>
      <c r="C3913" s="45"/>
    </row>
    <row r="3914" spans="1:3">
      <c r="A3914" s="43" t="s">
        <v>4206</v>
      </c>
      <c r="B3914" s="44">
        <v>1</v>
      </c>
      <c r="C3914" s="45"/>
    </row>
    <row r="3915" spans="1:3">
      <c r="A3915" s="43" t="s">
        <v>4207</v>
      </c>
      <c r="B3915" s="44">
        <v>1</v>
      </c>
      <c r="C3915" s="45"/>
    </row>
    <row r="3916" spans="1:3">
      <c r="A3916" s="43" t="s">
        <v>4208</v>
      </c>
      <c r="B3916" s="44">
        <v>1</v>
      </c>
      <c r="C3916" s="45"/>
    </row>
    <row r="3917" spans="1:3">
      <c r="A3917" s="43" t="s">
        <v>4209</v>
      </c>
      <c r="B3917" s="44">
        <v>1</v>
      </c>
      <c r="C3917" s="45"/>
    </row>
    <row r="3918" spans="1:3">
      <c r="A3918" s="43" t="s">
        <v>4210</v>
      </c>
      <c r="B3918" s="44">
        <v>1</v>
      </c>
      <c r="C3918" s="45"/>
    </row>
    <row r="3919" spans="1:3">
      <c r="A3919" s="43" t="s">
        <v>4211</v>
      </c>
      <c r="B3919" s="44">
        <v>1</v>
      </c>
      <c r="C3919" s="45"/>
    </row>
    <row r="3920" spans="1:3">
      <c r="A3920" s="43" t="s">
        <v>4212</v>
      </c>
      <c r="B3920" s="44">
        <v>1</v>
      </c>
      <c r="C3920" s="45"/>
    </row>
    <row r="3921" spans="1:3">
      <c r="A3921" s="43" t="s">
        <v>4213</v>
      </c>
      <c r="B3921" s="44">
        <v>1</v>
      </c>
      <c r="C3921" s="45"/>
    </row>
    <row r="3922" spans="1:3">
      <c r="A3922" s="43" t="s">
        <v>4214</v>
      </c>
      <c r="B3922" s="44">
        <v>1</v>
      </c>
      <c r="C3922" s="45"/>
    </row>
    <row r="3923" spans="1:3">
      <c r="A3923" s="43" t="s">
        <v>4215</v>
      </c>
      <c r="B3923" s="44">
        <v>1</v>
      </c>
      <c r="C3923" s="45"/>
    </row>
    <row r="3924" spans="1:3">
      <c r="A3924" s="43" t="s">
        <v>4216</v>
      </c>
      <c r="B3924" s="44">
        <v>1</v>
      </c>
      <c r="C3924" s="45"/>
    </row>
    <row r="3925" spans="1:3">
      <c r="A3925" s="43" t="s">
        <v>4217</v>
      </c>
      <c r="B3925" s="44">
        <v>1</v>
      </c>
      <c r="C3925" s="45"/>
    </row>
    <row r="3926" spans="1:3">
      <c r="A3926" s="43" t="s">
        <v>4218</v>
      </c>
      <c r="B3926" s="44">
        <v>1</v>
      </c>
      <c r="C3926" s="45"/>
    </row>
    <row r="3927" spans="1:3">
      <c r="A3927" s="43" t="s">
        <v>4219</v>
      </c>
      <c r="B3927" s="44">
        <v>1</v>
      </c>
      <c r="C3927" s="45"/>
    </row>
    <row r="3928" spans="1:3">
      <c r="A3928" s="43" t="s">
        <v>4220</v>
      </c>
      <c r="B3928" s="44">
        <v>1</v>
      </c>
      <c r="C3928" s="45"/>
    </row>
    <row r="3929" spans="1:3">
      <c r="A3929" s="43" t="s">
        <v>4221</v>
      </c>
      <c r="B3929" s="44">
        <v>1</v>
      </c>
      <c r="C3929" s="45"/>
    </row>
    <row r="3930" spans="1:3">
      <c r="A3930" s="43" t="s">
        <v>4222</v>
      </c>
      <c r="B3930" s="44">
        <v>1</v>
      </c>
      <c r="C3930" s="45"/>
    </row>
    <row r="3931" spans="1:3">
      <c r="A3931" s="43" t="s">
        <v>4223</v>
      </c>
      <c r="B3931" s="44">
        <v>1</v>
      </c>
      <c r="C3931" s="45"/>
    </row>
    <row r="3932" spans="1:3">
      <c r="A3932" s="43" t="s">
        <v>4224</v>
      </c>
      <c r="B3932" s="44">
        <v>1</v>
      </c>
      <c r="C3932" s="45"/>
    </row>
    <row r="3933" spans="1:3">
      <c r="A3933" s="43" t="s">
        <v>4225</v>
      </c>
      <c r="B3933" s="44">
        <v>1</v>
      </c>
      <c r="C3933" s="45"/>
    </row>
    <row r="3934" spans="1:3">
      <c r="A3934" s="43" t="s">
        <v>4226</v>
      </c>
      <c r="B3934" s="44">
        <v>1</v>
      </c>
      <c r="C3934" s="45"/>
    </row>
    <row r="3935" spans="1:3">
      <c r="A3935" s="43" t="s">
        <v>4227</v>
      </c>
      <c r="B3935" s="44">
        <v>1</v>
      </c>
      <c r="C3935" s="45"/>
    </row>
    <row r="3936" spans="1:3">
      <c r="A3936" s="43" t="s">
        <v>4228</v>
      </c>
      <c r="B3936" s="44">
        <v>1</v>
      </c>
      <c r="C3936" s="45"/>
    </row>
    <row r="3937" spans="1:3">
      <c r="A3937" s="43" t="s">
        <v>4229</v>
      </c>
      <c r="B3937" s="44">
        <v>1</v>
      </c>
      <c r="C3937" s="45"/>
    </row>
    <row r="3938" spans="1:3">
      <c r="A3938" s="43" t="s">
        <v>4230</v>
      </c>
      <c r="B3938" s="44">
        <v>1</v>
      </c>
      <c r="C3938" s="45"/>
    </row>
    <row r="3939" spans="1:3">
      <c r="A3939" s="43" t="s">
        <v>4231</v>
      </c>
      <c r="B3939" s="44">
        <v>1</v>
      </c>
      <c r="C3939" s="45"/>
    </row>
    <row r="3940" spans="1:3">
      <c r="A3940" s="43" t="s">
        <v>4232</v>
      </c>
      <c r="B3940" s="44">
        <v>1</v>
      </c>
      <c r="C3940" s="45"/>
    </row>
    <row r="3941" spans="1:3">
      <c r="A3941" s="43" t="s">
        <v>4233</v>
      </c>
      <c r="B3941" s="44">
        <v>1</v>
      </c>
      <c r="C3941" s="45"/>
    </row>
    <row r="3942" spans="1:3">
      <c r="A3942" s="43" t="s">
        <v>4234</v>
      </c>
      <c r="B3942" s="44">
        <v>1</v>
      </c>
      <c r="C3942" s="45"/>
    </row>
    <row r="3943" spans="1:3">
      <c r="A3943" s="43" t="s">
        <v>4235</v>
      </c>
      <c r="B3943" s="44">
        <v>1</v>
      </c>
      <c r="C3943" s="45"/>
    </row>
    <row r="3944" spans="1:3">
      <c r="A3944" s="43" t="s">
        <v>4236</v>
      </c>
      <c r="B3944" s="44">
        <v>1</v>
      </c>
      <c r="C3944" s="45"/>
    </row>
    <row r="3945" spans="1:3">
      <c r="A3945" s="43" t="s">
        <v>4237</v>
      </c>
      <c r="B3945" s="44">
        <v>1</v>
      </c>
      <c r="C3945" s="45"/>
    </row>
    <row r="3946" spans="1:3">
      <c r="A3946" s="43" t="s">
        <v>4238</v>
      </c>
      <c r="B3946" s="44">
        <v>1</v>
      </c>
      <c r="C3946" s="45"/>
    </row>
    <row r="3947" spans="1:3">
      <c r="A3947" s="43" t="s">
        <v>4239</v>
      </c>
      <c r="B3947" s="44">
        <v>1</v>
      </c>
      <c r="C3947" s="45"/>
    </row>
    <row r="3948" spans="1:3">
      <c r="A3948" s="43" t="s">
        <v>4240</v>
      </c>
      <c r="B3948" s="44">
        <v>1</v>
      </c>
      <c r="C3948" s="45"/>
    </row>
    <row r="3949" spans="1:3">
      <c r="A3949" s="43" t="s">
        <v>4241</v>
      </c>
      <c r="B3949" s="44">
        <v>1</v>
      </c>
      <c r="C3949" s="45"/>
    </row>
    <row r="3950" spans="1:3">
      <c r="A3950" s="43" t="s">
        <v>4242</v>
      </c>
      <c r="B3950" s="44">
        <v>1</v>
      </c>
      <c r="C3950" s="45"/>
    </row>
    <row r="3951" spans="1:3">
      <c r="A3951" s="43" t="s">
        <v>4243</v>
      </c>
      <c r="B3951" s="44">
        <v>1</v>
      </c>
      <c r="C3951" s="45"/>
    </row>
    <row r="3952" spans="1:3">
      <c r="A3952" s="43" t="s">
        <v>4244</v>
      </c>
      <c r="B3952" s="44">
        <v>1</v>
      </c>
      <c r="C3952" s="45"/>
    </row>
    <row r="3953" spans="1:3">
      <c r="A3953" s="43" t="s">
        <v>4245</v>
      </c>
      <c r="B3953" s="44">
        <v>1</v>
      </c>
      <c r="C3953" s="45"/>
    </row>
    <row r="3954" spans="1:3">
      <c r="A3954" s="43" t="s">
        <v>4246</v>
      </c>
      <c r="B3954" s="44">
        <v>1</v>
      </c>
      <c r="C3954" s="45"/>
    </row>
    <row r="3955" spans="1:3">
      <c r="A3955" s="43" t="s">
        <v>4247</v>
      </c>
      <c r="B3955" s="44">
        <v>1</v>
      </c>
      <c r="C3955" s="45"/>
    </row>
    <row r="3956" spans="1:3">
      <c r="A3956" s="43" t="s">
        <v>4248</v>
      </c>
      <c r="B3956" s="44">
        <v>1</v>
      </c>
      <c r="C3956" s="45"/>
    </row>
    <row r="3957" spans="1:3">
      <c r="A3957" s="43" t="s">
        <v>4249</v>
      </c>
      <c r="B3957" s="44">
        <v>1</v>
      </c>
      <c r="C3957" s="45"/>
    </row>
    <row r="3958" spans="1:3">
      <c r="A3958" s="43" t="s">
        <v>4250</v>
      </c>
      <c r="B3958" s="44">
        <v>1</v>
      </c>
      <c r="C3958" s="45"/>
    </row>
    <row r="3959" spans="1:3">
      <c r="A3959" s="43" t="s">
        <v>4251</v>
      </c>
      <c r="B3959" s="44">
        <v>1</v>
      </c>
      <c r="C3959" s="45"/>
    </row>
    <row r="3960" spans="1:3">
      <c r="A3960" s="43" t="s">
        <v>4252</v>
      </c>
      <c r="B3960" s="44">
        <v>1</v>
      </c>
      <c r="C3960" s="45"/>
    </row>
    <row r="3961" spans="1:3">
      <c r="A3961" s="43" t="s">
        <v>4253</v>
      </c>
      <c r="B3961" s="44">
        <v>1</v>
      </c>
      <c r="C3961" s="45"/>
    </row>
    <row r="3962" spans="1:3">
      <c r="A3962" s="43" t="s">
        <v>4254</v>
      </c>
      <c r="B3962" s="44">
        <v>1</v>
      </c>
      <c r="C3962" s="45"/>
    </row>
    <row r="3963" spans="1:3">
      <c r="A3963" s="43" t="s">
        <v>4255</v>
      </c>
      <c r="B3963" s="44">
        <v>1</v>
      </c>
      <c r="C3963" s="45"/>
    </row>
    <row r="3964" spans="1:3">
      <c r="A3964" s="43" t="s">
        <v>4256</v>
      </c>
      <c r="B3964" s="44">
        <v>1</v>
      </c>
      <c r="C3964" s="45"/>
    </row>
    <row r="3965" spans="1:3">
      <c r="A3965" s="43" t="s">
        <v>4257</v>
      </c>
      <c r="B3965" s="44">
        <v>1</v>
      </c>
      <c r="C3965" s="45"/>
    </row>
    <row r="3966" spans="1:3">
      <c r="A3966" s="43" t="s">
        <v>4258</v>
      </c>
      <c r="B3966" s="44">
        <v>1</v>
      </c>
      <c r="C3966" s="45"/>
    </row>
    <row r="3967" spans="1:3">
      <c r="A3967" s="43" t="s">
        <v>4259</v>
      </c>
      <c r="B3967" s="44">
        <v>1</v>
      </c>
      <c r="C3967" s="45"/>
    </row>
    <row r="3968" spans="1:3">
      <c r="A3968" s="43" t="s">
        <v>4260</v>
      </c>
      <c r="B3968" s="44">
        <v>1</v>
      </c>
      <c r="C3968" s="45"/>
    </row>
    <row r="3969" spans="1:3">
      <c r="A3969" s="43" t="s">
        <v>4261</v>
      </c>
      <c r="B3969" s="44">
        <v>1</v>
      </c>
      <c r="C3969" s="45"/>
    </row>
    <row r="3970" spans="1:3">
      <c r="A3970" s="43" t="s">
        <v>4262</v>
      </c>
      <c r="B3970" s="44">
        <v>1</v>
      </c>
      <c r="C3970" s="45"/>
    </row>
    <row r="3971" spans="1:3">
      <c r="A3971" s="43" t="s">
        <v>4263</v>
      </c>
      <c r="B3971" s="44">
        <v>1</v>
      </c>
      <c r="C3971" s="45"/>
    </row>
    <row r="3972" spans="1:3">
      <c r="A3972" s="43" t="s">
        <v>4264</v>
      </c>
      <c r="B3972" s="44">
        <v>1</v>
      </c>
      <c r="C3972" s="45"/>
    </row>
    <row r="3973" spans="1:3">
      <c r="A3973" s="43" t="s">
        <v>4265</v>
      </c>
      <c r="B3973" s="44">
        <v>1</v>
      </c>
      <c r="C3973" s="45"/>
    </row>
    <row r="3974" spans="1:3">
      <c r="A3974" s="43" t="s">
        <v>4266</v>
      </c>
      <c r="B3974" s="44">
        <v>1</v>
      </c>
      <c r="C3974" s="45"/>
    </row>
    <row r="3975" spans="1:3">
      <c r="A3975" s="43" t="s">
        <v>4267</v>
      </c>
      <c r="B3975" s="44">
        <v>1</v>
      </c>
      <c r="C3975" s="45"/>
    </row>
    <row r="3976" spans="1:3">
      <c r="A3976" s="43" t="s">
        <v>4268</v>
      </c>
      <c r="B3976" s="44">
        <v>1</v>
      </c>
      <c r="C3976" s="45"/>
    </row>
    <row r="3977" spans="1:3">
      <c r="A3977" s="43" t="s">
        <v>4269</v>
      </c>
      <c r="B3977" s="44">
        <v>1</v>
      </c>
      <c r="C3977" s="45"/>
    </row>
    <row r="3978" spans="1:3">
      <c r="A3978" s="43" t="s">
        <v>4270</v>
      </c>
      <c r="B3978" s="44">
        <v>1</v>
      </c>
      <c r="C3978" s="45"/>
    </row>
    <row r="3979" spans="1:3">
      <c r="A3979" s="43" t="s">
        <v>4271</v>
      </c>
      <c r="B3979" s="44">
        <v>1</v>
      </c>
      <c r="C3979" s="45"/>
    </row>
    <row r="3980" spans="1:3">
      <c r="A3980" s="43" t="s">
        <v>4272</v>
      </c>
      <c r="B3980" s="44">
        <v>1</v>
      </c>
      <c r="C3980" s="45"/>
    </row>
    <row r="3981" spans="1:3">
      <c r="A3981" s="43" t="s">
        <v>4273</v>
      </c>
      <c r="B3981" s="44">
        <v>1</v>
      </c>
      <c r="C3981" s="45"/>
    </row>
    <row r="3982" spans="1:3">
      <c r="A3982" s="43" t="s">
        <v>4274</v>
      </c>
      <c r="B3982" s="44">
        <v>1</v>
      </c>
      <c r="C3982" s="45"/>
    </row>
    <row r="3983" spans="1:3">
      <c r="A3983" s="43" t="s">
        <v>4275</v>
      </c>
      <c r="B3983" s="44">
        <v>1</v>
      </c>
      <c r="C3983" s="45"/>
    </row>
    <row r="3984" spans="1:3">
      <c r="A3984" s="43" t="s">
        <v>4276</v>
      </c>
      <c r="B3984" s="44">
        <v>1</v>
      </c>
      <c r="C3984" s="45"/>
    </row>
    <row r="3985" spans="1:3">
      <c r="A3985" s="43" t="s">
        <v>4277</v>
      </c>
      <c r="B3985" s="44">
        <v>1</v>
      </c>
      <c r="C3985" s="45"/>
    </row>
    <row r="3986" spans="1:3">
      <c r="A3986" s="43" t="s">
        <v>4278</v>
      </c>
      <c r="B3986" s="44">
        <v>1</v>
      </c>
      <c r="C3986" s="45"/>
    </row>
    <row r="3987" spans="1:3">
      <c r="A3987" s="43" t="s">
        <v>4279</v>
      </c>
      <c r="B3987" s="44">
        <v>1</v>
      </c>
      <c r="C3987" s="45"/>
    </row>
    <row r="3988" spans="1:3">
      <c r="A3988" s="43" t="s">
        <v>4280</v>
      </c>
      <c r="B3988" s="44">
        <v>1</v>
      </c>
      <c r="C3988" s="45"/>
    </row>
    <row r="3989" spans="1:3">
      <c r="A3989" s="43" t="s">
        <v>4281</v>
      </c>
      <c r="B3989" s="44">
        <v>1</v>
      </c>
      <c r="C3989" s="45"/>
    </row>
    <row r="3990" spans="1:3">
      <c r="A3990" s="43" t="s">
        <v>4282</v>
      </c>
      <c r="B3990" s="44">
        <v>1</v>
      </c>
      <c r="C3990" s="45"/>
    </row>
    <row r="3991" spans="1:3">
      <c r="A3991" s="43" t="s">
        <v>4283</v>
      </c>
      <c r="B3991" s="44">
        <v>1</v>
      </c>
      <c r="C3991" s="45"/>
    </row>
    <row r="3992" spans="1:3">
      <c r="A3992" s="43" t="s">
        <v>4284</v>
      </c>
      <c r="B3992" s="44">
        <v>1</v>
      </c>
      <c r="C3992" s="45"/>
    </row>
    <row r="3993" spans="1:3">
      <c r="A3993" s="43" t="s">
        <v>4285</v>
      </c>
      <c r="B3993" s="44">
        <v>1</v>
      </c>
      <c r="C3993" s="45"/>
    </row>
    <row r="3994" spans="1:3">
      <c r="A3994" s="43" t="s">
        <v>4286</v>
      </c>
      <c r="B3994" s="44">
        <v>1</v>
      </c>
      <c r="C3994" s="45"/>
    </row>
    <row r="3995" spans="1:3">
      <c r="A3995" s="43" t="s">
        <v>4287</v>
      </c>
      <c r="B3995" s="44">
        <v>1</v>
      </c>
      <c r="C3995" s="45"/>
    </row>
    <row r="3996" spans="1:3">
      <c r="A3996" s="43" t="s">
        <v>4288</v>
      </c>
      <c r="B3996" s="44">
        <v>1</v>
      </c>
      <c r="C3996" s="45"/>
    </row>
    <row r="3997" spans="1:3">
      <c r="A3997" s="43" t="s">
        <v>4289</v>
      </c>
      <c r="B3997" s="44">
        <v>1</v>
      </c>
      <c r="C3997" s="45"/>
    </row>
    <row r="3998" spans="1:3">
      <c r="A3998" s="43" t="s">
        <v>4290</v>
      </c>
      <c r="B3998" s="44">
        <v>1</v>
      </c>
      <c r="C3998" s="45"/>
    </row>
    <row r="3999" spans="1:3">
      <c r="A3999" s="43" t="s">
        <v>4291</v>
      </c>
      <c r="B3999" s="44">
        <v>1</v>
      </c>
      <c r="C3999" s="45"/>
    </row>
    <row r="4000" spans="1:3">
      <c r="A4000" s="43" t="s">
        <v>4292</v>
      </c>
      <c r="B4000" s="44">
        <v>1</v>
      </c>
      <c r="C4000" s="45"/>
    </row>
    <row r="4001" spans="1:3">
      <c r="A4001" s="43" t="s">
        <v>4293</v>
      </c>
      <c r="B4001" s="44">
        <v>1</v>
      </c>
      <c r="C4001" s="45"/>
    </row>
    <row r="4002" spans="1:3">
      <c r="A4002" s="43" t="s">
        <v>4294</v>
      </c>
      <c r="B4002" s="44">
        <v>1</v>
      </c>
      <c r="C4002" s="45"/>
    </row>
    <row r="4003" spans="1:3">
      <c r="A4003" s="43" t="s">
        <v>4295</v>
      </c>
      <c r="B4003" s="44">
        <v>1</v>
      </c>
      <c r="C4003" s="45"/>
    </row>
    <row r="4004" spans="1:3">
      <c r="A4004" s="43" t="s">
        <v>4296</v>
      </c>
      <c r="B4004" s="44">
        <v>1</v>
      </c>
      <c r="C4004" s="45"/>
    </row>
    <row r="4005" spans="1:3">
      <c r="A4005" s="43" t="s">
        <v>4297</v>
      </c>
      <c r="B4005" s="44">
        <v>1</v>
      </c>
      <c r="C4005" s="45"/>
    </row>
    <row r="4006" spans="1:3">
      <c r="A4006" s="43" t="s">
        <v>4298</v>
      </c>
      <c r="B4006" s="44">
        <v>1</v>
      </c>
      <c r="C4006" s="45"/>
    </row>
    <row r="4007" spans="1:3">
      <c r="A4007" s="43" t="s">
        <v>4299</v>
      </c>
      <c r="B4007" s="44">
        <v>1</v>
      </c>
      <c r="C4007" s="45"/>
    </row>
    <row r="4008" spans="1:3">
      <c r="A4008" s="43" t="s">
        <v>4300</v>
      </c>
      <c r="B4008" s="44">
        <v>1</v>
      </c>
      <c r="C4008" s="45"/>
    </row>
    <row r="4009" spans="1:3">
      <c r="A4009" s="43" t="s">
        <v>4301</v>
      </c>
      <c r="B4009" s="44">
        <v>1</v>
      </c>
      <c r="C4009" s="45"/>
    </row>
    <row r="4010" spans="1:3">
      <c r="A4010" s="43" t="s">
        <v>4302</v>
      </c>
      <c r="B4010" s="44">
        <v>1</v>
      </c>
      <c r="C4010" s="45"/>
    </row>
    <row r="4011" spans="1:3">
      <c r="A4011" s="43" t="s">
        <v>4303</v>
      </c>
      <c r="B4011" s="44">
        <v>1</v>
      </c>
      <c r="C4011" s="45"/>
    </row>
    <row r="4012" spans="1:3">
      <c r="A4012" s="43" t="s">
        <v>4304</v>
      </c>
      <c r="B4012" s="44">
        <v>1</v>
      </c>
      <c r="C4012" s="45"/>
    </row>
    <row r="4013" spans="1:3">
      <c r="A4013" s="43" t="s">
        <v>4305</v>
      </c>
      <c r="B4013" s="44">
        <v>1</v>
      </c>
      <c r="C4013" s="45"/>
    </row>
    <row r="4014" spans="1:3">
      <c r="A4014" s="43" t="s">
        <v>4306</v>
      </c>
      <c r="B4014" s="44">
        <v>1</v>
      </c>
      <c r="C4014" s="45"/>
    </row>
    <row r="4015" spans="1:3">
      <c r="A4015" s="43" t="s">
        <v>4307</v>
      </c>
      <c r="B4015" s="44">
        <v>1</v>
      </c>
      <c r="C4015" s="45"/>
    </row>
    <row r="4016" spans="1:3">
      <c r="A4016" s="43" t="s">
        <v>4308</v>
      </c>
      <c r="B4016" s="44">
        <v>1</v>
      </c>
      <c r="C4016" s="45"/>
    </row>
    <row r="4017" spans="1:3">
      <c r="A4017" s="43" t="s">
        <v>4309</v>
      </c>
      <c r="B4017" s="44">
        <v>1</v>
      </c>
      <c r="C4017" s="45"/>
    </row>
    <row r="4018" spans="1:3">
      <c r="A4018" s="43" t="s">
        <v>4310</v>
      </c>
      <c r="B4018" s="44">
        <v>1</v>
      </c>
      <c r="C4018" s="45"/>
    </row>
    <row r="4019" spans="1:3">
      <c r="A4019" s="43" t="s">
        <v>4311</v>
      </c>
      <c r="B4019" s="44">
        <v>1</v>
      </c>
      <c r="C4019" s="45"/>
    </row>
    <row r="4020" spans="1:3">
      <c r="A4020" s="43" t="s">
        <v>4312</v>
      </c>
      <c r="B4020" s="44">
        <v>1</v>
      </c>
      <c r="C4020" s="45"/>
    </row>
    <row r="4021" spans="1:3">
      <c r="A4021" s="43" t="s">
        <v>4313</v>
      </c>
      <c r="B4021" s="44">
        <v>1</v>
      </c>
      <c r="C4021" s="45"/>
    </row>
    <row r="4022" spans="1:3">
      <c r="A4022" s="43" t="s">
        <v>4314</v>
      </c>
      <c r="B4022" s="44">
        <v>1</v>
      </c>
      <c r="C4022" s="45"/>
    </row>
    <row r="4023" spans="1:3">
      <c r="A4023" s="43" t="s">
        <v>4315</v>
      </c>
      <c r="B4023" s="44">
        <v>1</v>
      </c>
      <c r="C4023" s="45"/>
    </row>
    <row r="4024" spans="1:3">
      <c r="A4024" s="43" t="s">
        <v>4316</v>
      </c>
      <c r="B4024" s="44">
        <v>1</v>
      </c>
      <c r="C4024" s="45"/>
    </row>
    <row r="4025" spans="1:3">
      <c r="A4025" s="43" t="s">
        <v>4317</v>
      </c>
      <c r="B4025" s="44">
        <v>1</v>
      </c>
      <c r="C4025" s="45"/>
    </row>
    <row r="4026" spans="1:3">
      <c r="A4026" s="43" t="s">
        <v>4318</v>
      </c>
      <c r="B4026" s="44">
        <v>1</v>
      </c>
      <c r="C4026" s="45"/>
    </row>
    <row r="4027" spans="1:3">
      <c r="A4027" s="43" t="s">
        <v>4319</v>
      </c>
      <c r="B4027" s="44">
        <v>1</v>
      </c>
      <c r="C4027" s="45"/>
    </row>
    <row r="4028" spans="1:3">
      <c r="A4028" s="43" t="s">
        <v>4320</v>
      </c>
      <c r="B4028" s="44">
        <v>1</v>
      </c>
      <c r="C4028" s="45"/>
    </row>
    <row r="4029" spans="1:3">
      <c r="A4029" s="43" t="s">
        <v>4321</v>
      </c>
      <c r="B4029" s="44">
        <v>1</v>
      </c>
      <c r="C4029" s="45"/>
    </row>
    <row r="4030" spans="1:3">
      <c r="A4030" s="43" t="s">
        <v>4322</v>
      </c>
      <c r="B4030" s="44">
        <v>1</v>
      </c>
      <c r="C4030" s="45"/>
    </row>
    <row r="4031" spans="1:3">
      <c r="A4031" s="43" t="s">
        <v>4323</v>
      </c>
      <c r="B4031" s="44">
        <v>1</v>
      </c>
      <c r="C4031" s="45"/>
    </row>
    <row r="4032" spans="1:3">
      <c r="A4032" s="43" t="s">
        <v>4324</v>
      </c>
      <c r="B4032" s="44">
        <v>1</v>
      </c>
      <c r="C4032" s="45"/>
    </row>
    <row r="4033" spans="1:3">
      <c r="A4033" s="43" t="s">
        <v>4325</v>
      </c>
      <c r="B4033" s="44">
        <v>1</v>
      </c>
      <c r="C4033" s="45"/>
    </row>
    <row r="4034" spans="1:3">
      <c r="A4034" s="43" t="s">
        <v>4326</v>
      </c>
      <c r="B4034" s="44">
        <v>1</v>
      </c>
      <c r="C4034" s="45"/>
    </row>
    <row r="4035" spans="1:3">
      <c r="A4035" s="43" t="s">
        <v>4327</v>
      </c>
      <c r="B4035" s="44">
        <v>1</v>
      </c>
      <c r="C4035" s="45"/>
    </row>
    <row r="4036" spans="1:3">
      <c r="A4036" s="43" t="s">
        <v>4328</v>
      </c>
      <c r="B4036" s="44">
        <v>1</v>
      </c>
      <c r="C4036" s="45"/>
    </row>
    <row r="4037" spans="1:3">
      <c r="A4037" s="43" t="s">
        <v>4329</v>
      </c>
      <c r="B4037" s="44">
        <v>1</v>
      </c>
      <c r="C4037" s="45"/>
    </row>
    <row r="4038" spans="1:3">
      <c r="A4038" s="43" t="s">
        <v>4330</v>
      </c>
      <c r="B4038" s="44">
        <v>1</v>
      </c>
      <c r="C4038" s="45"/>
    </row>
    <row r="4039" spans="1:3">
      <c r="A4039" s="43" t="s">
        <v>4331</v>
      </c>
      <c r="B4039" s="44">
        <v>1</v>
      </c>
      <c r="C4039" s="45"/>
    </row>
    <row r="4040" spans="1:3">
      <c r="A4040" s="43" t="s">
        <v>4332</v>
      </c>
      <c r="B4040" s="44">
        <v>1</v>
      </c>
      <c r="C4040" s="45"/>
    </row>
    <row r="4041" spans="1:3">
      <c r="A4041" s="43" t="s">
        <v>4333</v>
      </c>
      <c r="B4041" s="44">
        <v>1</v>
      </c>
      <c r="C4041" s="45"/>
    </row>
    <row r="4042" spans="1:3">
      <c r="A4042" s="43" t="s">
        <v>4334</v>
      </c>
      <c r="B4042" s="44">
        <v>1</v>
      </c>
      <c r="C4042" s="45"/>
    </row>
    <row r="4043" spans="1:3">
      <c r="A4043" s="43" t="s">
        <v>4335</v>
      </c>
      <c r="B4043" s="44">
        <v>1</v>
      </c>
      <c r="C4043" s="45"/>
    </row>
    <row r="4044" spans="1:3">
      <c r="A4044" s="43" t="s">
        <v>4336</v>
      </c>
      <c r="B4044" s="44">
        <v>1</v>
      </c>
      <c r="C4044" s="45"/>
    </row>
    <row r="4045" spans="1:3">
      <c r="A4045" s="43" t="s">
        <v>4337</v>
      </c>
      <c r="B4045" s="44">
        <v>1</v>
      </c>
      <c r="C4045" s="45"/>
    </row>
    <row r="4046" spans="1:3">
      <c r="A4046" s="43" t="s">
        <v>4338</v>
      </c>
      <c r="B4046" s="44">
        <v>1</v>
      </c>
      <c r="C4046" s="45"/>
    </row>
    <row r="4047" spans="1:3">
      <c r="A4047" s="43" t="s">
        <v>4339</v>
      </c>
      <c r="B4047" s="44">
        <v>1</v>
      </c>
      <c r="C4047" s="45"/>
    </row>
    <row r="4048" spans="1:3">
      <c r="A4048" s="43" t="s">
        <v>4340</v>
      </c>
      <c r="B4048" s="44">
        <v>1</v>
      </c>
      <c r="C4048" s="45"/>
    </row>
    <row r="4049" spans="1:3">
      <c r="A4049" s="43" t="s">
        <v>4341</v>
      </c>
      <c r="B4049" s="44">
        <v>1</v>
      </c>
      <c r="C4049" s="45"/>
    </row>
    <row r="4050" spans="1:3">
      <c r="A4050" s="43" t="s">
        <v>4342</v>
      </c>
      <c r="B4050" s="44">
        <v>1</v>
      </c>
      <c r="C4050" s="45"/>
    </row>
    <row r="4051" spans="1:3">
      <c r="A4051" s="43" t="s">
        <v>4343</v>
      </c>
      <c r="B4051" s="44">
        <v>1</v>
      </c>
      <c r="C4051" s="45"/>
    </row>
    <row r="4052" spans="1:3">
      <c r="A4052" s="43" t="s">
        <v>4344</v>
      </c>
      <c r="B4052" s="44">
        <v>1</v>
      </c>
      <c r="C4052" s="45"/>
    </row>
    <row r="4053" spans="1:3">
      <c r="A4053" s="43" t="s">
        <v>4345</v>
      </c>
      <c r="B4053" s="44">
        <v>1</v>
      </c>
      <c r="C4053" s="45"/>
    </row>
    <row r="4054" spans="1:3">
      <c r="A4054" s="43" t="s">
        <v>4346</v>
      </c>
      <c r="B4054" s="44">
        <v>1</v>
      </c>
      <c r="C4054" s="45"/>
    </row>
    <row r="4055" spans="1:3">
      <c r="A4055" s="43" t="s">
        <v>4347</v>
      </c>
      <c r="B4055" s="44">
        <v>1</v>
      </c>
      <c r="C4055" s="45"/>
    </row>
    <row r="4056" spans="1:3">
      <c r="A4056" s="43" t="s">
        <v>4348</v>
      </c>
      <c r="B4056" s="44">
        <v>1</v>
      </c>
      <c r="C4056" s="45"/>
    </row>
    <row r="4057" spans="1:3">
      <c r="A4057" s="43" t="s">
        <v>4349</v>
      </c>
      <c r="B4057" s="44">
        <v>1</v>
      </c>
      <c r="C4057" s="45"/>
    </row>
    <row r="4058" spans="1:3">
      <c r="A4058" s="43" t="s">
        <v>4350</v>
      </c>
      <c r="B4058" s="44">
        <v>1</v>
      </c>
      <c r="C4058" s="45"/>
    </row>
    <row r="4059" spans="1:3">
      <c r="A4059" s="43" t="s">
        <v>4351</v>
      </c>
      <c r="B4059" s="44">
        <v>1</v>
      </c>
      <c r="C4059" s="45"/>
    </row>
    <row r="4060" spans="1:3">
      <c r="A4060" s="43" t="s">
        <v>4352</v>
      </c>
      <c r="B4060" s="44">
        <v>1</v>
      </c>
      <c r="C4060" s="45"/>
    </row>
    <row r="4061" spans="1:3">
      <c r="A4061" s="43" t="s">
        <v>4353</v>
      </c>
      <c r="B4061" s="44">
        <v>1</v>
      </c>
      <c r="C4061" s="45"/>
    </row>
    <row r="4062" spans="1:3">
      <c r="A4062" s="43" t="s">
        <v>4354</v>
      </c>
      <c r="B4062" s="44">
        <v>1</v>
      </c>
      <c r="C4062" s="45"/>
    </row>
    <row r="4063" spans="1:3">
      <c r="A4063" s="43" t="s">
        <v>4355</v>
      </c>
      <c r="B4063" s="44">
        <v>1</v>
      </c>
      <c r="C4063" s="45"/>
    </row>
    <row r="4064" spans="1:3">
      <c r="A4064" s="43" t="s">
        <v>4356</v>
      </c>
      <c r="B4064" s="44">
        <v>1</v>
      </c>
      <c r="C4064" s="45"/>
    </row>
    <row r="4065" spans="1:3">
      <c r="A4065" s="43" t="s">
        <v>4357</v>
      </c>
      <c r="B4065" s="44">
        <v>1</v>
      </c>
      <c r="C4065" s="45"/>
    </row>
    <row r="4066" spans="1:3">
      <c r="A4066" s="43" t="s">
        <v>4358</v>
      </c>
      <c r="B4066" s="44">
        <v>1</v>
      </c>
      <c r="C4066" s="45"/>
    </row>
    <row r="4067" spans="1:3">
      <c r="A4067" s="43" t="s">
        <v>4359</v>
      </c>
      <c r="B4067" s="44">
        <v>1</v>
      </c>
      <c r="C4067" s="45"/>
    </row>
    <row r="4068" spans="1:3">
      <c r="A4068" s="43" t="s">
        <v>4360</v>
      </c>
      <c r="B4068" s="44">
        <v>1</v>
      </c>
      <c r="C4068" s="45"/>
    </row>
    <row r="4069" spans="1:3">
      <c r="A4069" s="43" t="s">
        <v>4361</v>
      </c>
      <c r="B4069" s="44">
        <v>1</v>
      </c>
      <c r="C4069" s="45"/>
    </row>
    <row r="4070" spans="1:3">
      <c r="A4070" s="43" t="s">
        <v>4362</v>
      </c>
      <c r="B4070" s="44">
        <v>1</v>
      </c>
      <c r="C4070" s="45"/>
    </row>
    <row r="4071" spans="1:3">
      <c r="A4071" s="43" t="s">
        <v>4363</v>
      </c>
      <c r="B4071" s="44">
        <v>1</v>
      </c>
      <c r="C4071" s="45"/>
    </row>
    <row r="4072" spans="1:3">
      <c r="A4072" s="43" t="s">
        <v>4364</v>
      </c>
      <c r="B4072" s="44">
        <v>1</v>
      </c>
      <c r="C4072" s="45"/>
    </row>
    <row r="4073" spans="1:3">
      <c r="A4073" s="43" t="s">
        <v>4365</v>
      </c>
      <c r="B4073" s="44">
        <v>1</v>
      </c>
      <c r="C4073" s="45"/>
    </row>
    <row r="4074" spans="1:3">
      <c r="A4074" s="43" t="s">
        <v>4366</v>
      </c>
      <c r="B4074" s="44">
        <v>1</v>
      </c>
      <c r="C4074" s="45"/>
    </row>
    <row r="4075" spans="1:3">
      <c r="A4075" s="43" t="s">
        <v>4367</v>
      </c>
      <c r="B4075" s="44">
        <v>1</v>
      </c>
      <c r="C4075" s="45"/>
    </row>
    <row r="4076" spans="1:3">
      <c r="A4076" s="43" t="s">
        <v>4368</v>
      </c>
      <c r="B4076" s="44">
        <v>1</v>
      </c>
      <c r="C4076" s="45"/>
    </row>
    <row r="4077" spans="1:3">
      <c r="A4077" s="43" t="s">
        <v>4369</v>
      </c>
      <c r="B4077" s="44">
        <v>1</v>
      </c>
      <c r="C4077" s="45"/>
    </row>
    <row r="4078" spans="1:3">
      <c r="A4078" s="43" t="s">
        <v>4370</v>
      </c>
      <c r="B4078" s="44">
        <v>1</v>
      </c>
      <c r="C4078" s="45"/>
    </row>
    <row r="4079" spans="1:3">
      <c r="A4079" s="43" t="s">
        <v>4371</v>
      </c>
      <c r="B4079" s="44">
        <v>1</v>
      </c>
      <c r="C4079" s="45"/>
    </row>
    <row r="4080" spans="1:3">
      <c r="A4080" s="43" t="s">
        <v>4372</v>
      </c>
      <c r="B4080" s="44">
        <v>1</v>
      </c>
      <c r="C4080" s="45"/>
    </row>
    <row r="4081" spans="1:3">
      <c r="A4081" s="43" t="s">
        <v>4373</v>
      </c>
      <c r="B4081" s="44">
        <v>1</v>
      </c>
      <c r="C4081" s="45"/>
    </row>
    <row r="4082" spans="1:3">
      <c r="A4082" s="43" t="s">
        <v>4374</v>
      </c>
      <c r="B4082" s="44">
        <v>1</v>
      </c>
      <c r="C4082" s="45"/>
    </row>
    <row r="4083" spans="1:3">
      <c r="A4083" s="43" t="s">
        <v>4375</v>
      </c>
      <c r="B4083" s="44">
        <v>1</v>
      </c>
      <c r="C4083" s="45"/>
    </row>
    <row r="4084" spans="1:3">
      <c r="A4084" s="43" t="s">
        <v>4376</v>
      </c>
      <c r="B4084" s="44">
        <v>1</v>
      </c>
      <c r="C4084" s="45"/>
    </row>
    <row r="4085" spans="1:3">
      <c r="A4085" s="43" t="s">
        <v>4377</v>
      </c>
      <c r="B4085" s="44">
        <v>1</v>
      </c>
      <c r="C4085" s="45"/>
    </row>
    <row r="4086" spans="1:3">
      <c r="A4086" s="43" t="s">
        <v>4378</v>
      </c>
      <c r="B4086" s="44">
        <v>1</v>
      </c>
      <c r="C4086" s="45"/>
    </row>
    <row r="4087" spans="1:3">
      <c r="A4087" s="43" t="s">
        <v>4379</v>
      </c>
      <c r="B4087" s="44">
        <v>1</v>
      </c>
      <c r="C4087" s="45"/>
    </row>
    <row r="4088" spans="1:3">
      <c r="A4088" s="43" t="s">
        <v>4380</v>
      </c>
      <c r="B4088" s="44">
        <v>1</v>
      </c>
      <c r="C4088" s="45"/>
    </row>
    <row r="4089" spans="1:3">
      <c r="A4089" s="43" t="s">
        <v>4381</v>
      </c>
      <c r="B4089" s="44">
        <v>1</v>
      </c>
      <c r="C4089" s="45"/>
    </row>
    <row r="4090" spans="1:3">
      <c r="A4090" s="43" t="s">
        <v>4382</v>
      </c>
      <c r="B4090" s="44">
        <v>1</v>
      </c>
      <c r="C4090" s="45"/>
    </row>
    <row r="4091" spans="1:3">
      <c r="A4091" s="43" t="s">
        <v>4383</v>
      </c>
      <c r="B4091" s="44">
        <v>1</v>
      </c>
      <c r="C4091" s="45"/>
    </row>
    <row r="4092" spans="1:3">
      <c r="A4092" s="43" t="s">
        <v>4384</v>
      </c>
      <c r="B4092" s="44">
        <v>1</v>
      </c>
      <c r="C4092" s="45"/>
    </row>
    <row r="4093" spans="1:3">
      <c r="A4093" s="43" t="s">
        <v>4385</v>
      </c>
      <c r="B4093" s="44">
        <v>1</v>
      </c>
      <c r="C4093" s="45"/>
    </row>
    <row r="4094" spans="1:3">
      <c r="A4094" s="43" t="s">
        <v>4386</v>
      </c>
      <c r="B4094" s="44">
        <v>1</v>
      </c>
      <c r="C4094" s="45"/>
    </row>
    <row r="4095" spans="1:3">
      <c r="A4095" s="43" t="s">
        <v>4387</v>
      </c>
      <c r="B4095" s="44">
        <v>1</v>
      </c>
      <c r="C4095" s="45"/>
    </row>
    <row r="4096" spans="1:3">
      <c r="A4096" s="43" t="s">
        <v>4388</v>
      </c>
      <c r="B4096" s="44">
        <v>1</v>
      </c>
      <c r="C4096" s="45"/>
    </row>
    <row r="4097" spans="1:3">
      <c r="A4097" s="43" t="s">
        <v>4389</v>
      </c>
      <c r="B4097" s="44">
        <v>1</v>
      </c>
      <c r="C4097" s="45"/>
    </row>
    <row r="4098" spans="1:3">
      <c r="A4098" s="43" t="s">
        <v>4390</v>
      </c>
      <c r="B4098" s="44">
        <v>1</v>
      </c>
      <c r="C4098" s="45"/>
    </row>
    <row r="4099" spans="1:3">
      <c r="A4099" s="43" t="s">
        <v>4391</v>
      </c>
      <c r="B4099" s="44">
        <v>1</v>
      </c>
      <c r="C4099" s="45"/>
    </row>
    <row r="4100" spans="1:3">
      <c r="A4100" s="43" t="s">
        <v>4392</v>
      </c>
      <c r="B4100" s="44">
        <v>1</v>
      </c>
      <c r="C4100" s="45"/>
    </row>
    <row r="4101" spans="1:3">
      <c r="A4101" s="43" t="s">
        <v>4393</v>
      </c>
      <c r="B4101" s="44">
        <v>1</v>
      </c>
      <c r="C4101" s="45"/>
    </row>
    <row r="4102" spans="1:3">
      <c r="A4102" s="43" t="s">
        <v>4394</v>
      </c>
      <c r="B4102" s="44">
        <v>1</v>
      </c>
      <c r="C4102" s="45"/>
    </row>
    <row r="4103" spans="1:3">
      <c r="A4103" s="43" t="s">
        <v>4395</v>
      </c>
      <c r="B4103" s="44">
        <v>1</v>
      </c>
      <c r="C4103" s="45"/>
    </row>
    <row r="4104" spans="1:3">
      <c r="A4104" s="43" t="s">
        <v>4396</v>
      </c>
      <c r="B4104" s="44">
        <v>1</v>
      </c>
      <c r="C4104" s="45"/>
    </row>
    <row r="4105" spans="1:3">
      <c r="A4105" s="43" t="s">
        <v>4397</v>
      </c>
      <c r="B4105" s="44">
        <v>1</v>
      </c>
      <c r="C4105" s="45"/>
    </row>
    <row r="4106" spans="1:3">
      <c r="A4106" s="43" t="s">
        <v>4398</v>
      </c>
      <c r="B4106" s="44">
        <v>1</v>
      </c>
      <c r="C4106" s="45"/>
    </row>
    <row r="4107" spans="1:3">
      <c r="A4107" s="43" t="s">
        <v>4399</v>
      </c>
      <c r="B4107" s="44">
        <v>1</v>
      </c>
      <c r="C4107" s="45"/>
    </row>
    <row r="4108" spans="1:3">
      <c r="A4108" s="43" t="s">
        <v>4400</v>
      </c>
      <c r="B4108" s="44">
        <v>1</v>
      </c>
      <c r="C4108" s="45"/>
    </row>
    <row r="4109" spans="1:3">
      <c r="A4109" s="43" t="s">
        <v>4401</v>
      </c>
      <c r="B4109" s="44">
        <v>1</v>
      </c>
      <c r="C4109" s="45"/>
    </row>
    <row r="4110" spans="1:3">
      <c r="A4110" s="43" t="s">
        <v>4402</v>
      </c>
      <c r="B4110" s="44">
        <v>1</v>
      </c>
      <c r="C4110" s="45"/>
    </row>
    <row r="4111" spans="1:3">
      <c r="A4111" s="43" t="s">
        <v>4403</v>
      </c>
      <c r="B4111" s="44">
        <v>1</v>
      </c>
      <c r="C4111" s="45"/>
    </row>
    <row r="4112" spans="1:3">
      <c r="A4112" s="43" t="s">
        <v>4404</v>
      </c>
      <c r="B4112" s="44">
        <v>1</v>
      </c>
      <c r="C4112" s="45"/>
    </row>
    <row r="4113" spans="1:3">
      <c r="A4113" s="43" t="s">
        <v>4405</v>
      </c>
      <c r="B4113" s="44">
        <v>1</v>
      </c>
      <c r="C4113" s="45"/>
    </row>
    <row r="4114" spans="1:3">
      <c r="A4114" s="43" t="s">
        <v>4406</v>
      </c>
      <c r="B4114" s="44">
        <v>1</v>
      </c>
      <c r="C4114" s="45"/>
    </row>
    <row r="4115" spans="1:3">
      <c r="A4115" s="43" t="s">
        <v>4407</v>
      </c>
      <c r="B4115" s="44">
        <v>1</v>
      </c>
      <c r="C4115" s="45"/>
    </row>
    <row r="4116" spans="1:3">
      <c r="A4116" s="43" t="s">
        <v>4408</v>
      </c>
      <c r="B4116" s="44">
        <v>1</v>
      </c>
      <c r="C4116" s="45"/>
    </row>
    <row r="4117" spans="1:3">
      <c r="A4117" s="43" t="s">
        <v>4409</v>
      </c>
      <c r="B4117" s="44">
        <v>1</v>
      </c>
      <c r="C4117" s="45"/>
    </row>
    <row r="4118" spans="1:3">
      <c r="A4118" s="43" t="s">
        <v>4410</v>
      </c>
      <c r="B4118" s="44">
        <v>1</v>
      </c>
      <c r="C4118" s="45"/>
    </row>
    <row r="4119" spans="1:3">
      <c r="A4119" s="43" t="s">
        <v>4411</v>
      </c>
      <c r="B4119" s="44">
        <v>1</v>
      </c>
      <c r="C4119" s="45"/>
    </row>
    <row r="4120" spans="1:3">
      <c r="A4120" s="43" t="s">
        <v>4412</v>
      </c>
      <c r="B4120" s="44">
        <v>1</v>
      </c>
      <c r="C4120" s="45"/>
    </row>
    <row r="4121" spans="1:3">
      <c r="A4121" s="43" t="s">
        <v>4413</v>
      </c>
      <c r="B4121" s="44">
        <v>1</v>
      </c>
      <c r="C4121" s="45"/>
    </row>
    <row r="4122" spans="1:3">
      <c r="A4122" s="43" t="s">
        <v>4414</v>
      </c>
      <c r="B4122" s="44">
        <v>1</v>
      </c>
      <c r="C4122" s="45"/>
    </row>
    <row r="4123" spans="1:3">
      <c r="A4123" s="43" t="s">
        <v>4415</v>
      </c>
      <c r="B4123" s="44">
        <v>1</v>
      </c>
      <c r="C4123" s="45"/>
    </row>
    <row r="4124" spans="1:3">
      <c r="A4124" s="43" t="s">
        <v>4416</v>
      </c>
      <c r="B4124" s="44">
        <v>1</v>
      </c>
      <c r="C4124" s="45"/>
    </row>
    <row r="4125" spans="1:3">
      <c r="A4125" s="43" t="s">
        <v>4417</v>
      </c>
      <c r="B4125" s="44">
        <v>1</v>
      </c>
      <c r="C4125" s="45"/>
    </row>
    <row r="4126" spans="1:3">
      <c r="A4126" s="43" t="s">
        <v>4418</v>
      </c>
      <c r="B4126" s="44">
        <v>1</v>
      </c>
      <c r="C4126" s="45"/>
    </row>
    <row r="4127" spans="1:3">
      <c r="A4127" s="43" t="s">
        <v>4419</v>
      </c>
      <c r="B4127" s="44">
        <v>1</v>
      </c>
      <c r="C4127" s="45"/>
    </row>
    <row r="4128" spans="1:3">
      <c r="A4128" s="43" t="s">
        <v>4420</v>
      </c>
      <c r="B4128" s="44">
        <v>1</v>
      </c>
      <c r="C4128" s="45"/>
    </row>
    <row r="4129" spans="1:3">
      <c r="A4129" s="43" t="s">
        <v>4421</v>
      </c>
      <c r="B4129" s="44">
        <v>1</v>
      </c>
      <c r="C4129" s="45"/>
    </row>
    <row r="4130" spans="1:3">
      <c r="A4130" s="43" t="s">
        <v>4422</v>
      </c>
      <c r="B4130" s="44">
        <v>1</v>
      </c>
      <c r="C4130" s="45"/>
    </row>
    <row r="4131" spans="1:3">
      <c r="A4131" s="43" t="s">
        <v>4423</v>
      </c>
      <c r="B4131" s="44">
        <v>1</v>
      </c>
      <c r="C4131" s="45"/>
    </row>
    <row r="4132" spans="1:3">
      <c r="A4132" s="43" t="s">
        <v>4424</v>
      </c>
      <c r="B4132" s="44">
        <v>1</v>
      </c>
      <c r="C4132" s="45"/>
    </row>
    <row r="4133" spans="1:3">
      <c r="A4133" s="43" t="s">
        <v>4425</v>
      </c>
      <c r="B4133" s="44">
        <v>1</v>
      </c>
      <c r="C4133" s="45"/>
    </row>
    <row r="4134" spans="1:3">
      <c r="A4134" s="43" t="s">
        <v>4426</v>
      </c>
      <c r="B4134" s="44">
        <v>1</v>
      </c>
      <c r="C4134" s="45"/>
    </row>
    <row r="4135" spans="1:3">
      <c r="A4135" s="43" t="s">
        <v>4427</v>
      </c>
      <c r="B4135" s="44">
        <v>1</v>
      </c>
      <c r="C4135" s="45"/>
    </row>
    <row r="4136" spans="1:3">
      <c r="A4136" s="43" t="s">
        <v>4428</v>
      </c>
      <c r="B4136" s="44">
        <v>1</v>
      </c>
      <c r="C4136" s="45"/>
    </row>
    <row r="4137" spans="1:3">
      <c r="A4137" s="43" t="s">
        <v>4429</v>
      </c>
      <c r="B4137" s="44">
        <v>1</v>
      </c>
      <c r="C4137" s="45"/>
    </row>
    <row r="4138" spans="1:3">
      <c r="A4138" s="43" t="s">
        <v>4430</v>
      </c>
      <c r="B4138" s="44">
        <v>1</v>
      </c>
      <c r="C4138" s="45"/>
    </row>
    <row r="4139" spans="1:3">
      <c r="A4139" s="43" t="s">
        <v>4431</v>
      </c>
      <c r="B4139" s="44">
        <v>1</v>
      </c>
      <c r="C4139" s="45"/>
    </row>
    <row r="4140" spans="1:3">
      <c r="A4140" s="43" t="s">
        <v>4432</v>
      </c>
      <c r="B4140" s="44">
        <v>1</v>
      </c>
      <c r="C4140" s="45"/>
    </row>
    <row r="4141" spans="1:3">
      <c r="A4141" s="43" t="s">
        <v>4433</v>
      </c>
      <c r="B4141" s="44">
        <v>1</v>
      </c>
      <c r="C4141" s="45"/>
    </row>
    <row r="4142" spans="1:3">
      <c r="A4142" s="43" t="s">
        <v>4434</v>
      </c>
      <c r="B4142" s="44">
        <v>1</v>
      </c>
      <c r="C4142" s="45"/>
    </row>
    <row r="4143" spans="1:3">
      <c r="A4143" s="43" t="s">
        <v>4435</v>
      </c>
      <c r="B4143" s="44">
        <v>1</v>
      </c>
      <c r="C4143" s="45"/>
    </row>
    <row r="4144" spans="1:3">
      <c r="A4144" s="43" t="s">
        <v>4436</v>
      </c>
      <c r="B4144" s="44">
        <v>1</v>
      </c>
      <c r="C4144" s="45"/>
    </row>
    <row r="4145" spans="1:3">
      <c r="A4145" s="43" t="s">
        <v>4437</v>
      </c>
      <c r="B4145" s="44">
        <v>1</v>
      </c>
      <c r="C4145" s="45"/>
    </row>
    <row r="4146" spans="1:3">
      <c r="A4146" s="43" t="s">
        <v>4438</v>
      </c>
      <c r="B4146" s="44">
        <v>1</v>
      </c>
      <c r="C4146" s="45"/>
    </row>
    <row r="4147" spans="1:3">
      <c r="A4147" s="43" t="s">
        <v>4439</v>
      </c>
      <c r="B4147" s="44">
        <v>1</v>
      </c>
      <c r="C4147" s="45"/>
    </row>
    <row r="4148" spans="1:3">
      <c r="A4148" s="43" t="s">
        <v>4440</v>
      </c>
      <c r="B4148" s="44">
        <v>1</v>
      </c>
      <c r="C4148" s="45"/>
    </row>
    <row r="4149" spans="1:3">
      <c r="A4149" s="43" t="s">
        <v>4441</v>
      </c>
      <c r="B4149" s="44">
        <v>1</v>
      </c>
      <c r="C4149" s="45"/>
    </row>
    <row r="4150" spans="1:3">
      <c r="A4150" s="43" t="s">
        <v>4442</v>
      </c>
      <c r="B4150" s="44">
        <v>1</v>
      </c>
      <c r="C4150" s="45"/>
    </row>
    <row r="4151" spans="1:3">
      <c r="A4151" s="43" t="s">
        <v>4443</v>
      </c>
      <c r="B4151" s="44">
        <v>1</v>
      </c>
      <c r="C4151" s="45"/>
    </row>
    <row r="4152" spans="1:3">
      <c r="A4152" s="43" t="s">
        <v>4444</v>
      </c>
      <c r="B4152" s="44">
        <v>1</v>
      </c>
      <c r="C4152" s="45"/>
    </row>
    <row r="4153" spans="1:3">
      <c r="A4153" s="43" t="s">
        <v>4445</v>
      </c>
      <c r="B4153" s="44">
        <v>1</v>
      </c>
      <c r="C4153" s="45"/>
    </row>
    <row r="4154" spans="1:3">
      <c r="A4154" s="43" t="s">
        <v>4446</v>
      </c>
      <c r="B4154" s="44">
        <v>1</v>
      </c>
      <c r="C4154" s="45"/>
    </row>
    <row r="4155" spans="1:3">
      <c r="A4155" s="43" t="s">
        <v>4447</v>
      </c>
      <c r="B4155" s="44">
        <v>1</v>
      </c>
      <c r="C4155" s="45"/>
    </row>
    <row r="4156" spans="1:3">
      <c r="A4156" s="43" t="s">
        <v>4448</v>
      </c>
      <c r="B4156" s="44">
        <v>1</v>
      </c>
      <c r="C4156" s="45"/>
    </row>
    <row r="4157" spans="1:3">
      <c r="A4157" s="43" t="s">
        <v>4449</v>
      </c>
      <c r="B4157" s="44">
        <v>1</v>
      </c>
      <c r="C4157" s="45"/>
    </row>
    <row r="4158" spans="1:3">
      <c r="A4158" s="43" t="s">
        <v>4450</v>
      </c>
      <c r="B4158" s="44">
        <v>1</v>
      </c>
      <c r="C4158" s="45"/>
    </row>
    <row r="4159" spans="1:3">
      <c r="A4159" s="43" t="s">
        <v>4451</v>
      </c>
      <c r="B4159" s="44">
        <v>1</v>
      </c>
      <c r="C4159" s="45"/>
    </row>
    <row r="4160" spans="1:3">
      <c r="A4160" s="43" t="s">
        <v>4452</v>
      </c>
      <c r="B4160" s="44">
        <v>1</v>
      </c>
      <c r="C4160" s="45"/>
    </row>
    <row r="4161" spans="1:3">
      <c r="A4161" s="43" t="s">
        <v>4453</v>
      </c>
      <c r="B4161" s="44">
        <v>1</v>
      </c>
      <c r="C4161" s="45"/>
    </row>
    <row r="4162" spans="1:3">
      <c r="A4162" s="43" t="s">
        <v>4454</v>
      </c>
      <c r="B4162" s="44">
        <v>1</v>
      </c>
      <c r="C4162" s="45"/>
    </row>
    <row r="4163" spans="1:3">
      <c r="A4163" s="43" t="s">
        <v>4455</v>
      </c>
      <c r="B4163" s="44">
        <v>1</v>
      </c>
      <c r="C4163" s="45"/>
    </row>
    <row r="4164" spans="1:3">
      <c r="A4164" s="43" t="s">
        <v>4456</v>
      </c>
      <c r="B4164" s="44">
        <v>1</v>
      </c>
      <c r="C4164" s="45"/>
    </row>
    <row r="4165" spans="1:3">
      <c r="A4165" s="43" t="s">
        <v>4457</v>
      </c>
      <c r="B4165" s="44">
        <v>1</v>
      </c>
      <c r="C4165" s="45"/>
    </row>
    <row r="4166" spans="1:3">
      <c r="A4166" s="43" t="s">
        <v>4458</v>
      </c>
      <c r="B4166" s="44">
        <v>1</v>
      </c>
      <c r="C4166" s="45"/>
    </row>
    <row r="4167" spans="1:3">
      <c r="A4167" s="43" t="s">
        <v>4459</v>
      </c>
      <c r="B4167" s="44">
        <v>1</v>
      </c>
      <c r="C4167" s="45"/>
    </row>
    <row r="4168" spans="1:3">
      <c r="A4168" s="43" t="s">
        <v>4460</v>
      </c>
      <c r="B4168" s="44">
        <v>1</v>
      </c>
      <c r="C4168" s="45"/>
    </row>
    <row r="4169" spans="1:3">
      <c r="A4169" s="43" t="s">
        <v>4461</v>
      </c>
      <c r="B4169" s="44">
        <v>1</v>
      </c>
      <c r="C4169" s="45"/>
    </row>
    <row r="4170" spans="1:3">
      <c r="A4170" s="43" t="s">
        <v>4462</v>
      </c>
      <c r="B4170" s="44">
        <v>1</v>
      </c>
      <c r="C4170" s="45"/>
    </row>
    <row r="4171" spans="1:3">
      <c r="A4171" s="43" t="s">
        <v>4463</v>
      </c>
      <c r="B4171" s="44">
        <v>1</v>
      </c>
      <c r="C4171" s="45"/>
    </row>
    <row r="4172" spans="1:3">
      <c r="A4172" s="43" t="s">
        <v>4464</v>
      </c>
      <c r="B4172" s="44">
        <v>1</v>
      </c>
      <c r="C4172" s="45"/>
    </row>
    <row r="4173" spans="1:3">
      <c r="A4173" s="43" t="s">
        <v>4465</v>
      </c>
      <c r="B4173" s="44">
        <v>1</v>
      </c>
      <c r="C4173" s="45"/>
    </row>
    <row r="4174" spans="1:3">
      <c r="A4174" s="43" t="s">
        <v>4466</v>
      </c>
      <c r="B4174" s="44">
        <v>1</v>
      </c>
      <c r="C4174" s="45"/>
    </row>
    <row r="4175" spans="1:3">
      <c r="A4175" s="43" t="s">
        <v>4467</v>
      </c>
      <c r="B4175" s="44">
        <v>1</v>
      </c>
      <c r="C4175" s="45"/>
    </row>
    <row r="4176" spans="1:3">
      <c r="A4176" s="43" t="s">
        <v>4468</v>
      </c>
      <c r="B4176" s="44">
        <v>1</v>
      </c>
      <c r="C4176" s="45"/>
    </row>
    <row r="4177" spans="1:3">
      <c r="A4177" s="43" t="s">
        <v>4469</v>
      </c>
      <c r="B4177" s="44">
        <v>1</v>
      </c>
      <c r="C4177" s="45"/>
    </row>
    <row r="4178" spans="1:3">
      <c r="A4178" s="43" t="s">
        <v>4470</v>
      </c>
      <c r="B4178" s="44">
        <v>1</v>
      </c>
      <c r="C4178" s="45"/>
    </row>
    <row r="4179" spans="1:3">
      <c r="A4179" s="43" t="s">
        <v>4471</v>
      </c>
      <c r="B4179" s="44">
        <v>1</v>
      </c>
      <c r="C4179" s="45"/>
    </row>
    <row r="4180" spans="1:3">
      <c r="A4180" s="43" t="s">
        <v>4472</v>
      </c>
      <c r="B4180" s="44">
        <v>1</v>
      </c>
      <c r="C4180" s="45"/>
    </row>
    <row r="4181" spans="1:3">
      <c r="A4181" s="43" t="s">
        <v>4473</v>
      </c>
      <c r="B4181" s="44">
        <v>1</v>
      </c>
      <c r="C4181" s="45"/>
    </row>
    <row r="4182" spans="1:3">
      <c r="A4182" s="43" t="s">
        <v>4474</v>
      </c>
      <c r="B4182" s="44">
        <v>1</v>
      </c>
      <c r="C4182" s="45"/>
    </row>
    <row r="4183" spans="1:3">
      <c r="A4183" s="43" t="s">
        <v>4475</v>
      </c>
      <c r="B4183" s="44">
        <v>1</v>
      </c>
      <c r="C4183" s="45"/>
    </row>
    <row r="4184" spans="1:3">
      <c r="A4184" s="43" t="s">
        <v>4476</v>
      </c>
      <c r="B4184" s="44">
        <v>1</v>
      </c>
      <c r="C4184" s="45"/>
    </row>
    <row r="4185" spans="1:3">
      <c r="A4185" s="43" t="s">
        <v>4477</v>
      </c>
      <c r="B4185" s="44">
        <v>1</v>
      </c>
      <c r="C4185" s="45"/>
    </row>
    <row r="4186" spans="1:3">
      <c r="A4186" s="43" t="s">
        <v>4478</v>
      </c>
      <c r="B4186" s="44">
        <v>1</v>
      </c>
      <c r="C4186" s="45"/>
    </row>
    <row r="4187" spans="1:3">
      <c r="A4187" s="43" t="s">
        <v>4479</v>
      </c>
      <c r="B4187" s="44">
        <v>1</v>
      </c>
      <c r="C4187" s="45"/>
    </row>
    <row r="4188" spans="1:3">
      <c r="A4188" s="43" t="s">
        <v>4480</v>
      </c>
      <c r="B4188" s="44">
        <v>1</v>
      </c>
      <c r="C4188" s="45"/>
    </row>
    <row r="4189" spans="1:3">
      <c r="A4189" s="43" t="s">
        <v>4481</v>
      </c>
      <c r="B4189" s="44">
        <v>1</v>
      </c>
      <c r="C4189" s="45"/>
    </row>
    <row r="4190" spans="1:3">
      <c r="A4190" s="43" t="s">
        <v>4482</v>
      </c>
      <c r="B4190" s="44">
        <v>1</v>
      </c>
      <c r="C4190" s="45"/>
    </row>
    <row r="4191" spans="1:3">
      <c r="A4191" s="43" t="s">
        <v>4483</v>
      </c>
      <c r="B4191" s="44">
        <v>1</v>
      </c>
      <c r="C4191" s="45"/>
    </row>
    <row r="4192" spans="1:3">
      <c r="A4192" s="43" t="s">
        <v>4484</v>
      </c>
      <c r="B4192" s="44">
        <v>1</v>
      </c>
      <c r="C4192" s="45"/>
    </row>
    <row r="4193" spans="1:3">
      <c r="A4193" s="43" t="s">
        <v>4485</v>
      </c>
      <c r="B4193" s="44">
        <v>1</v>
      </c>
      <c r="C4193" s="45"/>
    </row>
    <row r="4194" spans="1:3">
      <c r="A4194" s="43" t="s">
        <v>4486</v>
      </c>
      <c r="B4194" s="44">
        <v>1</v>
      </c>
      <c r="C4194" s="45"/>
    </row>
    <row r="4195" spans="1:3">
      <c r="A4195" s="43" t="s">
        <v>4487</v>
      </c>
      <c r="B4195" s="44">
        <v>1</v>
      </c>
      <c r="C4195" s="45"/>
    </row>
    <row r="4196" spans="1:3">
      <c r="A4196" s="43" t="s">
        <v>4488</v>
      </c>
      <c r="B4196" s="44">
        <v>1</v>
      </c>
      <c r="C4196" s="45"/>
    </row>
    <row r="4197" spans="1:3">
      <c r="A4197" s="43" t="s">
        <v>4489</v>
      </c>
      <c r="B4197" s="44">
        <v>1</v>
      </c>
      <c r="C4197" s="45"/>
    </row>
    <row r="4198" spans="1:3">
      <c r="A4198" s="43" t="s">
        <v>4490</v>
      </c>
      <c r="B4198" s="44">
        <v>1</v>
      </c>
      <c r="C4198" s="45"/>
    </row>
    <row r="4199" spans="1:3">
      <c r="A4199" s="43" t="s">
        <v>4491</v>
      </c>
      <c r="B4199" s="44">
        <v>1</v>
      </c>
      <c r="C4199" s="45"/>
    </row>
    <row r="4200" spans="1:3">
      <c r="A4200" s="43" t="s">
        <v>4492</v>
      </c>
      <c r="B4200" s="44">
        <v>1</v>
      </c>
      <c r="C4200" s="45"/>
    </row>
    <row r="4201" spans="1:3">
      <c r="A4201" s="43" t="s">
        <v>4493</v>
      </c>
      <c r="B4201" s="44">
        <v>1</v>
      </c>
      <c r="C4201" s="45"/>
    </row>
    <row r="4202" spans="1:3">
      <c r="A4202" s="43" t="s">
        <v>4494</v>
      </c>
      <c r="B4202" s="44">
        <v>1</v>
      </c>
      <c r="C4202" s="45"/>
    </row>
    <row r="4203" spans="1:3">
      <c r="A4203" s="43" t="s">
        <v>4495</v>
      </c>
      <c r="B4203" s="44">
        <v>1</v>
      </c>
      <c r="C4203" s="45"/>
    </row>
    <row r="4204" spans="1:3">
      <c r="A4204" s="43" t="s">
        <v>4496</v>
      </c>
      <c r="B4204" s="44">
        <v>1</v>
      </c>
      <c r="C4204" s="45"/>
    </row>
    <row r="4205" spans="1:3">
      <c r="A4205" s="43" t="s">
        <v>4497</v>
      </c>
      <c r="B4205" s="44">
        <v>1</v>
      </c>
      <c r="C4205" s="45"/>
    </row>
    <row r="4206" spans="1:3">
      <c r="A4206" s="43" t="s">
        <v>4498</v>
      </c>
      <c r="B4206" s="44">
        <v>1</v>
      </c>
      <c r="C4206" s="45"/>
    </row>
    <row r="4207" spans="1:3">
      <c r="A4207" s="43" t="s">
        <v>4499</v>
      </c>
      <c r="B4207" s="44">
        <v>1</v>
      </c>
      <c r="C4207" s="45"/>
    </row>
    <row r="4208" spans="1:3">
      <c r="A4208" s="43" t="s">
        <v>4500</v>
      </c>
      <c r="B4208" s="44">
        <v>1</v>
      </c>
      <c r="C4208" s="45"/>
    </row>
    <row r="4209" spans="1:3">
      <c r="A4209" s="43" t="s">
        <v>4501</v>
      </c>
      <c r="B4209" s="44">
        <v>1</v>
      </c>
      <c r="C4209" s="45"/>
    </row>
    <row r="4210" spans="1:3">
      <c r="A4210" s="43" t="s">
        <v>4502</v>
      </c>
      <c r="B4210" s="44">
        <v>1</v>
      </c>
      <c r="C4210" s="45"/>
    </row>
    <row r="4211" spans="1:3">
      <c r="A4211" s="43" t="s">
        <v>4503</v>
      </c>
      <c r="B4211" s="44">
        <v>1</v>
      </c>
      <c r="C4211" s="45"/>
    </row>
    <row r="4212" spans="1:3">
      <c r="A4212" s="43" t="s">
        <v>4504</v>
      </c>
      <c r="B4212" s="44">
        <v>1</v>
      </c>
      <c r="C4212" s="45"/>
    </row>
    <row r="4213" spans="1:3">
      <c r="A4213" s="43" t="s">
        <v>4505</v>
      </c>
      <c r="B4213" s="44">
        <v>1</v>
      </c>
      <c r="C4213" s="45"/>
    </row>
    <row r="4214" spans="1:3">
      <c r="A4214" s="43" t="s">
        <v>4506</v>
      </c>
      <c r="B4214" s="44">
        <v>1</v>
      </c>
      <c r="C4214" s="45"/>
    </row>
    <row r="4215" spans="1:3">
      <c r="A4215" s="43" t="s">
        <v>4507</v>
      </c>
      <c r="B4215" s="44">
        <v>1</v>
      </c>
      <c r="C4215" s="45"/>
    </row>
    <row r="4216" spans="1:3">
      <c r="A4216" s="43" t="s">
        <v>4508</v>
      </c>
      <c r="B4216" s="44">
        <v>1</v>
      </c>
      <c r="C4216" s="45"/>
    </row>
    <row r="4217" spans="1:3">
      <c r="A4217" s="43" t="s">
        <v>4509</v>
      </c>
      <c r="B4217" s="44">
        <v>1</v>
      </c>
      <c r="C4217" s="45"/>
    </row>
    <row r="4218" spans="1:3">
      <c r="A4218" s="43" t="s">
        <v>4510</v>
      </c>
      <c r="B4218" s="44">
        <v>1</v>
      </c>
      <c r="C4218" s="45"/>
    </row>
    <row r="4219" spans="1:3">
      <c r="A4219" s="43" t="s">
        <v>4511</v>
      </c>
      <c r="B4219" s="44">
        <v>1</v>
      </c>
      <c r="C4219" s="45"/>
    </row>
    <row r="4220" spans="1:3">
      <c r="A4220" s="43" t="s">
        <v>4512</v>
      </c>
      <c r="B4220" s="44">
        <v>1</v>
      </c>
      <c r="C4220" s="45"/>
    </row>
    <row r="4221" spans="1:3">
      <c r="A4221" s="43" t="s">
        <v>4513</v>
      </c>
      <c r="B4221" s="44">
        <v>1</v>
      </c>
      <c r="C4221" s="45"/>
    </row>
    <row r="4222" spans="1:3">
      <c r="A4222" s="43" t="s">
        <v>4514</v>
      </c>
      <c r="B4222" s="44">
        <v>1</v>
      </c>
      <c r="C4222" s="45"/>
    </row>
    <row r="4223" spans="1:3">
      <c r="A4223" s="43" t="s">
        <v>4515</v>
      </c>
      <c r="B4223" s="44">
        <v>1</v>
      </c>
      <c r="C4223" s="45"/>
    </row>
    <row r="4224" spans="1:3">
      <c r="A4224" s="43" t="s">
        <v>4516</v>
      </c>
      <c r="B4224" s="44">
        <v>1</v>
      </c>
      <c r="C4224" s="45"/>
    </row>
    <row r="4225" spans="1:3">
      <c r="A4225" s="43" t="s">
        <v>4517</v>
      </c>
      <c r="B4225" s="44">
        <v>1</v>
      </c>
      <c r="C4225" s="45"/>
    </row>
    <row r="4226" spans="1:3">
      <c r="A4226" s="43" t="s">
        <v>4518</v>
      </c>
      <c r="B4226" s="44">
        <v>1</v>
      </c>
      <c r="C4226" s="45"/>
    </row>
    <row r="4227" spans="1:3">
      <c r="A4227" s="43" t="s">
        <v>4519</v>
      </c>
      <c r="B4227" s="44">
        <v>1</v>
      </c>
      <c r="C4227" s="45"/>
    </row>
    <row r="4228" spans="1:3">
      <c r="A4228" s="43" t="s">
        <v>4520</v>
      </c>
      <c r="B4228" s="44">
        <v>1</v>
      </c>
      <c r="C4228" s="45"/>
    </row>
    <row r="4229" spans="1:3">
      <c r="A4229" s="43" t="s">
        <v>4521</v>
      </c>
      <c r="B4229" s="44">
        <v>1</v>
      </c>
      <c r="C4229" s="45"/>
    </row>
    <row r="4230" spans="1:3">
      <c r="A4230" s="43" t="s">
        <v>4522</v>
      </c>
      <c r="B4230" s="44">
        <v>1</v>
      </c>
      <c r="C4230" s="45"/>
    </row>
    <row r="4231" spans="1:3">
      <c r="A4231" s="43" t="s">
        <v>4523</v>
      </c>
      <c r="B4231" s="44">
        <v>1</v>
      </c>
      <c r="C4231" s="45"/>
    </row>
    <row r="4232" spans="1:3">
      <c r="A4232" s="43" t="s">
        <v>4524</v>
      </c>
      <c r="B4232" s="44">
        <v>1</v>
      </c>
      <c r="C4232" s="45"/>
    </row>
    <row r="4233" spans="1:3">
      <c r="A4233" s="43" t="s">
        <v>4525</v>
      </c>
      <c r="B4233" s="44">
        <v>1</v>
      </c>
      <c r="C4233" s="45"/>
    </row>
    <row r="4234" spans="1:3">
      <c r="A4234" s="43" t="s">
        <v>4526</v>
      </c>
      <c r="B4234" s="44">
        <v>1</v>
      </c>
      <c r="C4234" s="45"/>
    </row>
    <row r="4235" spans="1:3">
      <c r="A4235" s="43" t="s">
        <v>4527</v>
      </c>
      <c r="B4235" s="44">
        <v>1</v>
      </c>
      <c r="C4235" s="45"/>
    </row>
    <row r="4236" spans="1:3">
      <c r="A4236" s="43" t="s">
        <v>4528</v>
      </c>
      <c r="B4236" s="44">
        <v>1</v>
      </c>
      <c r="C4236" s="45"/>
    </row>
    <row r="4237" spans="1:3">
      <c r="A4237" s="43" t="s">
        <v>4529</v>
      </c>
      <c r="B4237" s="44">
        <v>1</v>
      </c>
      <c r="C4237" s="45"/>
    </row>
    <row r="4238" spans="1:3">
      <c r="A4238" s="43" t="s">
        <v>4530</v>
      </c>
      <c r="B4238" s="44">
        <v>1</v>
      </c>
      <c r="C4238" s="45"/>
    </row>
    <row r="4239" spans="1:3">
      <c r="A4239" s="43" t="s">
        <v>4531</v>
      </c>
      <c r="B4239" s="44">
        <v>1</v>
      </c>
      <c r="C4239" s="45"/>
    </row>
    <row r="4240" spans="1:3">
      <c r="A4240" s="43" t="s">
        <v>4532</v>
      </c>
      <c r="B4240" s="44">
        <v>1</v>
      </c>
      <c r="C4240" s="45"/>
    </row>
    <row r="4241" spans="1:3">
      <c r="A4241" s="43" t="s">
        <v>4533</v>
      </c>
      <c r="B4241" s="44">
        <v>1</v>
      </c>
      <c r="C4241" s="45"/>
    </row>
    <row r="4242" spans="1:3">
      <c r="A4242" s="43" t="s">
        <v>4534</v>
      </c>
      <c r="B4242" s="44">
        <v>1</v>
      </c>
      <c r="C4242" s="45"/>
    </row>
    <row r="4243" spans="1:3">
      <c r="A4243" s="43" t="s">
        <v>4535</v>
      </c>
      <c r="B4243" s="44">
        <v>1</v>
      </c>
      <c r="C4243" s="45"/>
    </row>
    <row r="4244" spans="1:3">
      <c r="A4244" s="43" t="s">
        <v>4536</v>
      </c>
      <c r="B4244" s="44">
        <v>1</v>
      </c>
      <c r="C4244" s="45"/>
    </row>
    <row r="4245" spans="1:3">
      <c r="A4245" s="43" t="s">
        <v>4537</v>
      </c>
      <c r="B4245" s="44">
        <v>1</v>
      </c>
      <c r="C4245" s="45"/>
    </row>
    <row r="4246" spans="1:3">
      <c r="A4246" s="43" t="s">
        <v>4538</v>
      </c>
      <c r="B4246" s="44">
        <v>1</v>
      </c>
      <c r="C4246" s="45"/>
    </row>
    <row r="4247" spans="1:3">
      <c r="A4247" s="43" t="s">
        <v>4539</v>
      </c>
      <c r="B4247" s="44">
        <v>1</v>
      </c>
      <c r="C4247" s="45"/>
    </row>
    <row r="4248" spans="1:3">
      <c r="A4248" s="43" t="s">
        <v>4540</v>
      </c>
      <c r="B4248" s="44">
        <v>1</v>
      </c>
      <c r="C4248" s="45"/>
    </row>
    <row r="4249" spans="1:3">
      <c r="A4249" s="43" t="s">
        <v>4541</v>
      </c>
      <c r="B4249" s="44">
        <v>1</v>
      </c>
      <c r="C4249" s="45"/>
    </row>
    <row r="4250" spans="1:3">
      <c r="A4250" s="43" t="s">
        <v>4542</v>
      </c>
      <c r="B4250" s="44">
        <v>1</v>
      </c>
      <c r="C4250" s="45"/>
    </row>
    <row r="4251" spans="1:3">
      <c r="A4251" s="43" t="s">
        <v>4543</v>
      </c>
      <c r="B4251" s="44">
        <v>1</v>
      </c>
      <c r="C4251" s="45"/>
    </row>
    <row r="4252" spans="1:3">
      <c r="A4252" s="43" t="s">
        <v>4544</v>
      </c>
      <c r="B4252" s="44">
        <v>1</v>
      </c>
      <c r="C4252" s="45"/>
    </row>
    <row r="4253" spans="1:3">
      <c r="A4253" s="43" t="s">
        <v>4545</v>
      </c>
      <c r="B4253" s="44">
        <v>1</v>
      </c>
      <c r="C4253" s="45"/>
    </row>
    <row r="4254" spans="1:3">
      <c r="A4254" s="43" t="s">
        <v>4546</v>
      </c>
      <c r="B4254" s="44">
        <v>1</v>
      </c>
      <c r="C4254" s="45"/>
    </row>
    <row r="4255" spans="1:3">
      <c r="A4255" s="43" t="s">
        <v>4547</v>
      </c>
      <c r="B4255" s="44">
        <v>1</v>
      </c>
      <c r="C4255" s="45"/>
    </row>
    <row r="4256" spans="1:3">
      <c r="A4256" s="43" t="s">
        <v>4548</v>
      </c>
      <c r="B4256" s="44">
        <v>1</v>
      </c>
      <c r="C4256" s="45"/>
    </row>
    <row r="4257" spans="1:3">
      <c r="A4257" s="43" t="s">
        <v>4549</v>
      </c>
      <c r="B4257" s="44">
        <v>1</v>
      </c>
      <c r="C4257" s="45"/>
    </row>
    <row r="4258" spans="1:3">
      <c r="A4258" s="43" t="s">
        <v>4550</v>
      </c>
      <c r="B4258" s="44">
        <v>1</v>
      </c>
      <c r="C4258" s="45"/>
    </row>
    <row r="4259" spans="1:3">
      <c r="A4259" s="43" t="s">
        <v>4551</v>
      </c>
      <c r="B4259" s="44">
        <v>1</v>
      </c>
      <c r="C4259" s="45"/>
    </row>
    <row r="4260" spans="1:3">
      <c r="A4260" s="43" t="s">
        <v>4552</v>
      </c>
      <c r="B4260" s="44">
        <v>1</v>
      </c>
      <c r="C4260" s="45"/>
    </row>
    <row r="4261" spans="1:3">
      <c r="A4261" s="43" t="s">
        <v>4553</v>
      </c>
      <c r="B4261" s="44">
        <v>1</v>
      </c>
      <c r="C4261" s="45"/>
    </row>
    <row r="4262" spans="1:3">
      <c r="A4262" s="43" t="s">
        <v>4554</v>
      </c>
      <c r="B4262" s="44">
        <v>1</v>
      </c>
      <c r="C4262" s="45"/>
    </row>
    <row r="4263" spans="1:3">
      <c r="A4263" s="43" t="s">
        <v>4555</v>
      </c>
      <c r="B4263" s="44">
        <v>1</v>
      </c>
      <c r="C4263" s="45"/>
    </row>
    <row r="4264" spans="1:3">
      <c r="A4264" s="43" t="s">
        <v>4556</v>
      </c>
      <c r="B4264" s="44">
        <v>1</v>
      </c>
      <c r="C4264" s="45"/>
    </row>
    <row r="4265" spans="1:3">
      <c r="A4265" s="43" t="s">
        <v>4557</v>
      </c>
      <c r="B4265" s="44">
        <v>1</v>
      </c>
      <c r="C4265" s="45"/>
    </row>
    <row r="4266" spans="1:3">
      <c r="A4266" s="43" t="s">
        <v>4558</v>
      </c>
      <c r="B4266" s="44">
        <v>1</v>
      </c>
      <c r="C4266" s="45"/>
    </row>
    <row r="4267" spans="1:3">
      <c r="A4267" s="43" t="s">
        <v>4559</v>
      </c>
      <c r="B4267" s="44">
        <v>1</v>
      </c>
      <c r="C4267" s="45"/>
    </row>
    <row r="4268" spans="1:3">
      <c r="A4268" s="43" t="s">
        <v>4560</v>
      </c>
      <c r="B4268" s="44">
        <v>1</v>
      </c>
      <c r="C4268" s="45"/>
    </row>
    <row r="4269" spans="1:3">
      <c r="A4269" s="43" t="s">
        <v>4561</v>
      </c>
      <c r="B4269" s="44">
        <v>1</v>
      </c>
      <c r="C4269" s="45"/>
    </row>
    <row r="4270" spans="1:3">
      <c r="A4270" s="43" t="s">
        <v>4562</v>
      </c>
      <c r="B4270" s="44">
        <v>1</v>
      </c>
      <c r="C4270" s="45"/>
    </row>
    <row r="4271" spans="1:3">
      <c r="A4271" s="43" t="s">
        <v>4563</v>
      </c>
      <c r="B4271" s="44">
        <v>1</v>
      </c>
      <c r="C4271" s="45"/>
    </row>
    <row r="4272" spans="1:3">
      <c r="A4272" s="43" t="s">
        <v>4564</v>
      </c>
      <c r="B4272" s="44">
        <v>1</v>
      </c>
      <c r="C4272" s="45"/>
    </row>
    <row r="4273" spans="1:3">
      <c r="A4273" s="43" t="s">
        <v>4565</v>
      </c>
      <c r="B4273" s="44">
        <v>1</v>
      </c>
      <c r="C4273" s="45"/>
    </row>
    <row r="4274" spans="1:3">
      <c r="A4274" s="43" t="s">
        <v>4566</v>
      </c>
      <c r="B4274" s="44">
        <v>1</v>
      </c>
      <c r="C4274" s="45"/>
    </row>
    <row r="4275" spans="1:3">
      <c r="A4275" s="43" t="s">
        <v>4567</v>
      </c>
      <c r="B4275" s="44">
        <v>1</v>
      </c>
      <c r="C4275" s="45"/>
    </row>
    <row r="4276" spans="1:3">
      <c r="A4276" s="43" t="s">
        <v>4568</v>
      </c>
      <c r="B4276" s="44">
        <v>1</v>
      </c>
      <c r="C4276" s="45"/>
    </row>
    <row r="4277" spans="1:3">
      <c r="A4277" s="43" t="s">
        <v>4569</v>
      </c>
      <c r="B4277" s="44">
        <v>1</v>
      </c>
      <c r="C4277" s="45"/>
    </row>
    <row r="4278" spans="1:3">
      <c r="A4278" s="43" t="s">
        <v>4570</v>
      </c>
      <c r="B4278" s="44">
        <v>1</v>
      </c>
      <c r="C4278" s="45"/>
    </row>
    <row r="4279" spans="1:3">
      <c r="A4279" s="43" t="s">
        <v>4571</v>
      </c>
      <c r="B4279" s="44">
        <v>1</v>
      </c>
      <c r="C4279" s="45"/>
    </row>
    <row r="4280" spans="1:3">
      <c r="A4280" s="43" t="s">
        <v>4572</v>
      </c>
      <c r="B4280" s="44">
        <v>1</v>
      </c>
      <c r="C4280" s="45"/>
    </row>
    <row r="4281" spans="1:3">
      <c r="A4281" s="43" t="s">
        <v>4573</v>
      </c>
      <c r="B4281" s="44">
        <v>1</v>
      </c>
      <c r="C4281" s="45"/>
    </row>
    <row r="4282" spans="1:3">
      <c r="A4282" s="43" t="s">
        <v>4574</v>
      </c>
      <c r="B4282" s="44">
        <v>1</v>
      </c>
      <c r="C4282" s="45"/>
    </row>
    <row r="4283" spans="1:3">
      <c r="A4283" s="43" t="s">
        <v>4575</v>
      </c>
      <c r="B4283" s="44">
        <v>1</v>
      </c>
      <c r="C4283" s="45"/>
    </row>
    <row r="4284" spans="1:3">
      <c r="A4284" s="43" t="s">
        <v>4576</v>
      </c>
      <c r="B4284" s="44">
        <v>1</v>
      </c>
      <c r="C4284" s="45"/>
    </row>
    <row r="4285" spans="1:3">
      <c r="A4285" s="43" t="s">
        <v>4577</v>
      </c>
      <c r="B4285" s="44">
        <v>1</v>
      </c>
      <c r="C4285" s="45"/>
    </row>
    <row r="4286" spans="1:3">
      <c r="A4286" s="43" t="s">
        <v>4578</v>
      </c>
      <c r="B4286" s="44">
        <v>1</v>
      </c>
      <c r="C4286" s="45"/>
    </row>
    <row r="4287" spans="1:3">
      <c r="A4287" s="43" t="s">
        <v>4579</v>
      </c>
      <c r="B4287" s="44">
        <v>1</v>
      </c>
      <c r="C4287" s="45"/>
    </row>
    <row r="4288" spans="1:3">
      <c r="A4288" s="43" t="s">
        <v>4580</v>
      </c>
      <c r="B4288" s="44">
        <v>1</v>
      </c>
      <c r="C4288" s="45"/>
    </row>
    <row r="4289" spans="1:3">
      <c r="A4289" s="43" t="s">
        <v>4581</v>
      </c>
      <c r="B4289" s="44">
        <v>1</v>
      </c>
      <c r="C4289" s="45"/>
    </row>
    <row r="4290" spans="1:3">
      <c r="A4290" s="43" t="s">
        <v>4582</v>
      </c>
      <c r="B4290" s="44">
        <v>1</v>
      </c>
      <c r="C4290" s="45"/>
    </row>
    <row r="4291" spans="1:3">
      <c r="A4291" s="43" t="s">
        <v>4583</v>
      </c>
      <c r="B4291" s="44">
        <v>1</v>
      </c>
      <c r="C4291" s="45"/>
    </row>
    <row r="4292" spans="1:3">
      <c r="A4292" s="43" t="s">
        <v>4584</v>
      </c>
      <c r="B4292" s="44">
        <v>1</v>
      </c>
      <c r="C4292" s="45"/>
    </row>
    <row r="4293" spans="1:3">
      <c r="A4293" s="43" t="s">
        <v>4585</v>
      </c>
      <c r="B4293" s="44">
        <v>1</v>
      </c>
      <c r="C4293" s="45"/>
    </row>
    <row r="4294" spans="1:3">
      <c r="A4294" s="43" t="s">
        <v>4586</v>
      </c>
      <c r="B4294" s="44">
        <v>1</v>
      </c>
      <c r="C4294" s="45"/>
    </row>
    <row r="4295" spans="1:3">
      <c r="A4295" s="43" t="s">
        <v>4587</v>
      </c>
      <c r="B4295" s="44">
        <v>1</v>
      </c>
      <c r="C4295" s="45"/>
    </row>
    <row r="4296" spans="1:3">
      <c r="A4296" s="43" t="s">
        <v>4588</v>
      </c>
      <c r="B4296" s="44">
        <v>1</v>
      </c>
      <c r="C4296" s="45"/>
    </row>
    <row r="4297" spans="1:3">
      <c r="A4297" s="43" t="s">
        <v>4589</v>
      </c>
      <c r="B4297" s="44">
        <v>1</v>
      </c>
      <c r="C4297" s="45"/>
    </row>
    <row r="4298" spans="1:3">
      <c r="A4298" s="43" t="s">
        <v>4590</v>
      </c>
      <c r="B4298" s="44">
        <v>1</v>
      </c>
      <c r="C4298" s="45"/>
    </row>
    <row r="4299" spans="1:3">
      <c r="A4299" s="43" t="s">
        <v>4591</v>
      </c>
      <c r="B4299" s="44">
        <v>1</v>
      </c>
      <c r="C4299" s="45"/>
    </row>
    <row r="4300" spans="1:3">
      <c r="A4300" s="43" t="s">
        <v>4592</v>
      </c>
      <c r="B4300" s="44">
        <v>1</v>
      </c>
      <c r="C4300" s="45"/>
    </row>
    <row r="4301" spans="1:3">
      <c r="A4301" s="43" t="s">
        <v>4593</v>
      </c>
      <c r="B4301" s="44">
        <v>1</v>
      </c>
      <c r="C4301" s="45"/>
    </row>
    <row r="4302" spans="1:3">
      <c r="A4302" s="43" t="s">
        <v>4594</v>
      </c>
      <c r="B4302" s="44">
        <v>1</v>
      </c>
      <c r="C4302" s="45"/>
    </row>
    <row r="4303" spans="1:3">
      <c r="A4303" s="43" t="s">
        <v>4595</v>
      </c>
      <c r="B4303" s="44">
        <v>1</v>
      </c>
      <c r="C4303" s="45"/>
    </row>
    <row r="4304" spans="1:3">
      <c r="A4304" s="43" t="s">
        <v>4596</v>
      </c>
      <c r="B4304" s="44">
        <v>1</v>
      </c>
      <c r="C4304" s="45"/>
    </row>
    <row r="4305" spans="1:3">
      <c r="A4305" s="43" t="s">
        <v>4597</v>
      </c>
      <c r="B4305" s="44">
        <v>1</v>
      </c>
      <c r="C4305" s="45"/>
    </row>
    <row r="4306" spans="1:3">
      <c r="A4306" s="43" t="s">
        <v>4598</v>
      </c>
      <c r="B4306" s="44">
        <v>1</v>
      </c>
      <c r="C4306" s="45"/>
    </row>
    <row r="4307" spans="1:3">
      <c r="A4307" s="43" t="s">
        <v>4599</v>
      </c>
      <c r="B4307" s="44">
        <v>1</v>
      </c>
      <c r="C4307" s="45"/>
    </row>
    <row r="4308" spans="1:3">
      <c r="A4308" s="43" t="s">
        <v>4600</v>
      </c>
      <c r="B4308" s="44">
        <v>1</v>
      </c>
      <c r="C4308" s="45"/>
    </row>
    <row r="4309" spans="1:3">
      <c r="A4309" s="43" t="s">
        <v>4601</v>
      </c>
      <c r="B4309" s="44">
        <v>1</v>
      </c>
      <c r="C4309" s="45"/>
    </row>
    <row r="4310" spans="1:3">
      <c r="A4310" s="43" t="s">
        <v>4602</v>
      </c>
      <c r="B4310" s="44">
        <v>1</v>
      </c>
      <c r="C4310" s="45"/>
    </row>
    <row r="4311" spans="1:3">
      <c r="A4311" s="43" t="s">
        <v>4603</v>
      </c>
      <c r="B4311" s="44">
        <v>1</v>
      </c>
      <c r="C4311" s="45"/>
    </row>
    <row r="4312" spans="1:3">
      <c r="A4312" s="43" t="s">
        <v>4604</v>
      </c>
      <c r="B4312" s="44">
        <v>1</v>
      </c>
      <c r="C4312" s="45"/>
    </row>
    <row r="4313" spans="1:3">
      <c r="A4313" s="43" t="s">
        <v>4605</v>
      </c>
      <c r="B4313" s="44">
        <v>1</v>
      </c>
      <c r="C4313" s="45"/>
    </row>
    <row r="4314" spans="1:3">
      <c r="A4314" s="43" t="s">
        <v>4606</v>
      </c>
      <c r="B4314" s="44">
        <v>1</v>
      </c>
      <c r="C4314" s="45"/>
    </row>
    <row r="4315" spans="1:3">
      <c r="A4315" s="43" t="s">
        <v>4607</v>
      </c>
      <c r="B4315" s="44">
        <v>1</v>
      </c>
      <c r="C4315" s="45"/>
    </row>
    <row r="4316" spans="1:3">
      <c r="A4316" s="43" t="s">
        <v>4608</v>
      </c>
      <c r="B4316" s="44">
        <v>1</v>
      </c>
      <c r="C4316" s="45"/>
    </row>
    <row r="4317" spans="1:3">
      <c r="A4317" s="43" t="s">
        <v>4609</v>
      </c>
      <c r="B4317" s="44">
        <v>1</v>
      </c>
      <c r="C4317" s="45"/>
    </row>
    <row r="4318" spans="1:3">
      <c r="A4318" s="43" t="s">
        <v>4610</v>
      </c>
      <c r="B4318" s="44">
        <v>1</v>
      </c>
      <c r="C4318" s="45"/>
    </row>
    <row r="4319" spans="1:3">
      <c r="A4319" s="43" t="s">
        <v>4611</v>
      </c>
      <c r="B4319" s="44">
        <v>1</v>
      </c>
      <c r="C4319" s="45"/>
    </row>
    <row r="4320" spans="1:3">
      <c r="A4320" s="43" t="s">
        <v>4612</v>
      </c>
      <c r="B4320" s="44">
        <v>1</v>
      </c>
      <c r="C4320" s="45"/>
    </row>
    <row r="4321" spans="1:3">
      <c r="A4321" s="43" t="s">
        <v>4613</v>
      </c>
      <c r="B4321" s="44">
        <v>1</v>
      </c>
      <c r="C4321" s="45"/>
    </row>
    <row r="4322" spans="1:3">
      <c r="A4322" s="43" t="s">
        <v>4614</v>
      </c>
      <c r="B4322" s="44">
        <v>1</v>
      </c>
      <c r="C4322" s="45"/>
    </row>
    <row r="4323" spans="1:3">
      <c r="A4323" s="43" t="s">
        <v>4615</v>
      </c>
      <c r="B4323" s="44">
        <v>1</v>
      </c>
      <c r="C4323" s="45"/>
    </row>
    <row r="4324" spans="1:3">
      <c r="A4324" s="43" t="s">
        <v>4616</v>
      </c>
      <c r="B4324" s="44">
        <v>1</v>
      </c>
      <c r="C4324" s="45"/>
    </row>
    <row r="4325" spans="1:3">
      <c r="A4325" s="43" t="s">
        <v>4617</v>
      </c>
      <c r="B4325" s="44">
        <v>1</v>
      </c>
      <c r="C4325" s="45"/>
    </row>
    <row r="4326" spans="1:3">
      <c r="A4326" s="43" t="s">
        <v>4618</v>
      </c>
      <c r="B4326" s="44">
        <v>1</v>
      </c>
      <c r="C4326" s="45"/>
    </row>
    <row r="4327" spans="1:3">
      <c r="A4327" s="43" t="s">
        <v>4619</v>
      </c>
      <c r="B4327" s="44">
        <v>1</v>
      </c>
      <c r="C4327" s="45"/>
    </row>
    <row r="4328" spans="1:3">
      <c r="A4328" s="43" t="s">
        <v>4620</v>
      </c>
      <c r="B4328" s="44">
        <v>1</v>
      </c>
      <c r="C4328" s="45"/>
    </row>
    <row r="4329" spans="1:3">
      <c r="A4329" s="43" t="s">
        <v>4621</v>
      </c>
      <c r="B4329" s="44">
        <v>1</v>
      </c>
      <c r="C4329" s="45"/>
    </row>
    <row r="4330" spans="1:3">
      <c r="A4330" s="43" t="s">
        <v>4622</v>
      </c>
      <c r="B4330" s="44">
        <v>1</v>
      </c>
      <c r="C4330" s="45"/>
    </row>
    <row r="4331" spans="1:3">
      <c r="A4331" s="43" t="s">
        <v>4623</v>
      </c>
      <c r="B4331" s="44">
        <v>1</v>
      </c>
      <c r="C4331" s="45"/>
    </row>
    <row r="4332" spans="1:3">
      <c r="A4332" s="43" t="s">
        <v>4624</v>
      </c>
      <c r="B4332" s="44">
        <v>1</v>
      </c>
      <c r="C4332" s="45"/>
    </row>
    <row r="4333" spans="1:3">
      <c r="A4333" s="43" t="s">
        <v>4625</v>
      </c>
      <c r="B4333" s="44">
        <v>1</v>
      </c>
      <c r="C4333" s="45"/>
    </row>
    <row r="4334" spans="1:3">
      <c r="A4334" s="43" t="s">
        <v>4626</v>
      </c>
      <c r="B4334" s="44">
        <v>1</v>
      </c>
      <c r="C4334" s="45"/>
    </row>
    <row r="4335" spans="1:3">
      <c r="A4335" s="43" t="s">
        <v>4627</v>
      </c>
      <c r="B4335" s="44">
        <v>1</v>
      </c>
      <c r="C4335" s="45"/>
    </row>
    <row r="4336" spans="1:3">
      <c r="A4336" s="43" t="s">
        <v>4628</v>
      </c>
      <c r="B4336" s="44">
        <v>1</v>
      </c>
      <c r="C4336" s="45"/>
    </row>
    <row r="4337" spans="1:3">
      <c r="A4337" s="43" t="s">
        <v>4629</v>
      </c>
      <c r="B4337" s="44">
        <v>1</v>
      </c>
      <c r="C4337" s="45"/>
    </row>
    <row r="4338" spans="1:3">
      <c r="A4338" s="43" t="s">
        <v>4630</v>
      </c>
      <c r="B4338" s="44">
        <v>1</v>
      </c>
      <c r="C4338" s="45"/>
    </row>
    <row r="4339" spans="1:3">
      <c r="A4339" s="43" t="s">
        <v>4631</v>
      </c>
      <c r="B4339" s="44">
        <v>1</v>
      </c>
      <c r="C4339" s="45"/>
    </row>
    <row r="4340" spans="1:3">
      <c r="A4340" s="43" t="s">
        <v>4632</v>
      </c>
      <c r="B4340" s="44">
        <v>1</v>
      </c>
      <c r="C4340" s="45"/>
    </row>
    <row r="4341" spans="1:3">
      <c r="A4341" s="43" t="s">
        <v>4633</v>
      </c>
      <c r="B4341" s="44">
        <v>1</v>
      </c>
      <c r="C4341" s="45"/>
    </row>
    <row r="4342" spans="1:3">
      <c r="A4342" s="43" t="s">
        <v>4634</v>
      </c>
      <c r="B4342" s="44">
        <v>1</v>
      </c>
      <c r="C4342" s="45"/>
    </row>
    <row r="4343" spans="1:3">
      <c r="A4343" s="43" t="s">
        <v>4635</v>
      </c>
      <c r="B4343" s="44">
        <v>1</v>
      </c>
      <c r="C4343" s="45"/>
    </row>
    <row r="4344" spans="1:3">
      <c r="A4344" s="43" t="s">
        <v>4636</v>
      </c>
      <c r="B4344" s="44">
        <v>1</v>
      </c>
      <c r="C4344" s="45"/>
    </row>
    <row r="4345" spans="1:3">
      <c r="A4345" s="43" t="s">
        <v>4637</v>
      </c>
      <c r="B4345" s="44">
        <v>1</v>
      </c>
      <c r="C4345" s="45"/>
    </row>
    <row r="4346" spans="1:3">
      <c r="A4346" s="43" t="s">
        <v>4638</v>
      </c>
      <c r="B4346" s="44">
        <v>1</v>
      </c>
      <c r="C4346" s="45"/>
    </row>
    <row r="4347" spans="1:3">
      <c r="A4347" s="43" t="s">
        <v>4639</v>
      </c>
      <c r="B4347" s="44">
        <v>1</v>
      </c>
      <c r="C4347" s="45"/>
    </row>
    <row r="4348" spans="1:3">
      <c r="A4348" s="43" t="s">
        <v>4640</v>
      </c>
      <c r="B4348" s="44">
        <v>1</v>
      </c>
      <c r="C4348" s="45"/>
    </row>
    <row r="4349" spans="1:3">
      <c r="A4349" s="43" t="s">
        <v>4641</v>
      </c>
      <c r="B4349" s="44">
        <v>1</v>
      </c>
      <c r="C4349" s="45"/>
    </row>
    <row r="4350" spans="1:3">
      <c r="A4350" s="43" t="s">
        <v>4642</v>
      </c>
      <c r="B4350" s="44">
        <v>1</v>
      </c>
      <c r="C4350" s="45"/>
    </row>
    <row r="4351" spans="1:3">
      <c r="A4351" s="43" t="s">
        <v>4643</v>
      </c>
      <c r="B4351" s="44">
        <v>1</v>
      </c>
      <c r="C4351" s="45"/>
    </row>
    <row r="4352" spans="1:3">
      <c r="A4352" s="43" t="s">
        <v>4644</v>
      </c>
      <c r="B4352" s="44">
        <v>1</v>
      </c>
      <c r="C4352" s="45"/>
    </row>
    <row r="4353" spans="1:3">
      <c r="A4353" s="43" t="s">
        <v>4645</v>
      </c>
      <c r="B4353" s="44">
        <v>1</v>
      </c>
      <c r="C4353" s="45"/>
    </row>
    <row r="4354" spans="1:3">
      <c r="A4354" s="43" t="s">
        <v>4646</v>
      </c>
      <c r="B4354" s="44">
        <v>1</v>
      </c>
      <c r="C4354" s="45"/>
    </row>
    <row r="4355" spans="1:3">
      <c r="A4355" s="43" t="s">
        <v>4647</v>
      </c>
      <c r="B4355" s="44">
        <v>1</v>
      </c>
      <c r="C4355" s="45"/>
    </row>
    <row r="4356" spans="1:3">
      <c r="A4356" s="43" t="s">
        <v>4648</v>
      </c>
      <c r="B4356" s="44">
        <v>1</v>
      </c>
      <c r="C4356" s="45"/>
    </row>
    <row r="4357" spans="1:3">
      <c r="A4357" s="43" t="s">
        <v>4649</v>
      </c>
      <c r="B4357" s="44">
        <v>1</v>
      </c>
      <c r="C4357" s="45"/>
    </row>
    <row r="4358" spans="1:3">
      <c r="A4358" s="43" t="s">
        <v>4650</v>
      </c>
      <c r="B4358" s="44">
        <v>1</v>
      </c>
      <c r="C4358" s="45"/>
    </row>
    <row r="4359" spans="1:3">
      <c r="A4359" s="43" t="s">
        <v>4651</v>
      </c>
      <c r="B4359" s="44">
        <v>1</v>
      </c>
      <c r="C4359" s="45"/>
    </row>
    <row r="4360" spans="1:3">
      <c r="A4360" s="43" t="s">
        <v>4652</v>
      </c>
      <c r="B4360" s="44">
        <v>1</v>
      </c>
      <c r="C4360" s="45"/>
    </row>
    <row r="4361" spans="1:3">
      <c r="A4361" s="43" t="s">
        <v>4653</v>
      </c>
      <c r="B4361" s="44">
        <v>1</v>
      </c>
      <c r="C4361" s="45"/>
    </row>
    <row r="4362" spans="1:3">
      <c r="A4362" s="43" t="s">
        <v>4654</v>
      </c>
      <c r="B4362" s="44">
        <v>1</v>
      </c>
      <c r="C4362" s="45"/>
    </row>
    <row r="4363" spans="1:3">
      <c r="A4363" s="43" t="s">
        <v>4655</v>
      </c>
      <c r="B4363" s="44">
        <v>1</v>
      </c>
      <c r="C4363" s="45"/>
    </row>
    <row r="4364" spans="1:3">
      <c r="A4364" s="43" t="s">
        <v>4656</v>
      </c>
      <c r="B4364" s="44">
        <v>1</v>
      </c>
      <c r="C4364" s="45"/>
    </row>
    <row r="4365" spans="1:3">
      <c r="A4365" s="43" t="s">
        <v>4657</v>
      </c>
      <c r="B4365" s="44">
        <v>1</v>
      </c>
      <c r="C4365" s="45"/>
    </row>
    <row r="4366" spans="1:3">
      <c r="A4366" s="43" t="s">
        <v>4658</v>
      </c>
      <c r="B4366" s="44">
        <v>1</v>
      </c>
      <c r="C4366" s="45"/>
    </row>
    <row r="4367" spans="1:3">
      <c r="A4367" s="43" t="s">
        <v>4659</v>
      </c>
      <c r="B4367" s="44">
        <v>1</v>
      </c>
      <c r="C4367" s="45"/>
    </row>
    <row r="4368" spans="1:3">
      <c r="A4368" s="43" t="s">
        <v>4660</v>
      </c>
      <c r="B4368" s="44">
        <v>1</v>
      </c>
      <c r="C4368" s="45"/>
    </row>
    <row r="4369" spans="1:3">
      <c r="A4369" s="43" t="s">
        <v>4661</v>
      </c>
      <c r="B4369" s="44">
        <v>1</v>
      </c>
      <c r="C4369" s="45"/>
    </row>
    <row r="4370" spans="1:3">
      <c r="A4370" s="43" t="s">
        <v>4662</v>
      </c>
      <c r="B4370" s="44">
        <v>1</v>
      </c>
      <c r="C4370" s="45"/>
    </row>
    <row r="4371" spans="1:3">
      <c r="A4371" s="43" t="s">
        <v>4663</v>
      </c>
      <c r="B4371" s="44">
        <v>1</v>
      </c>
      <c r="C4371" s="45"/>
    </row>
    <row r="4372" spans="1:3">
      <c r="A4372" s="43" t="s">
        <v>4664</v>
      </c>
      <c r="B4372" s="44">
        <v>1</v>
      </c>
      <c r="C4372" s="45"/>
    </row>
    <row r="4373" spans="1:3">
      <c r="A4373" s="43" t="s">
        <v>4665</v>
      </c>
      <c r="B4373" s="44">
        <v>1</v>
      </c>
      <c r="C4373" s="45"/>
    </row>
    <row r="4374" spans="1:3">
      <c r="A4374" s="43" t="s">
        <v>4666</v>
      </c>
      <c r="B4374" s="44">
        <v>1</v>
      </c>
      <c r="C4374" s="45"/>
    </row>
    <row r="4375" spans="1:3">
      <c r="A4375" s="43" t="s">
        <v>4667</v>
      </c>
      <c r="B4375" s="44">
        <v>1</v>
      </c>
      <c r="C4375" s="45"/>
    </row>
    <row r="4376" spans="1:3">
      <c r="A4376" s="43" t="s">
        <v>4668</v>
      </c>
      <c r="B4376" s="44">
        <v>1</v>
      </c>
      <c r="C4376" s="45"/>
    </row>
    <row r="4377" spans="1:3">
      <c r="A4377" s="43" t="s">
        <v>4669</v>
      </c>
      <c r="B4377" s="44">
        <v>1</v>
      </c>
      <c r="C4377" s="45"/>
    </row>
    <row r="4378" spans="1:3">
      <c r="A4378" s="43" t="s">
        <v>4670</v>
      </c>
      <c r="B4378" s="44">
        <v>1</v>
      </c>
      <c r="C4378" s="45"/>
    </row>
    <row r="4379" spans="1:3">
      <c r="A4379" s="43" t="s">
        <v>4671</v>
      </c>
      <c r="B4379" s="44">
        <v>1</v>
      </c>
      <c r="C4379" s="45"/>
    </row>
    <row r="4380" spans="1:3">
      <c r="A4380" s="43" t="s">
        <v>4672</v>
      </c>
      <c r="B4380" s="44">
        <v>1</v>
      </c>
      <c r="C4380" s="45"/>
    </row>
    <row r="4381" spans="1:3">
      <c r="A4381" s="43" t="s">
        <v>4673</v>
      </c>
      <c r="B4381" s="44">
        <v>1</v>
      </c>
      <c r="C4381" s="45"/>
    </row>
    <row r="4382" spans="1:3">
      <c r="A4382" s="43" t="s">
        <v>4674</v>
      </c>
      <c r="B4382" s="44">
        <v>1</v>
      </c>
      <c r="C4382" s="45"/>
    </row>
    <row r="4383" spans="1:3">
      <c r="A4383" s="43" t="s">
        <v>4675</v>
      </c>
      <c r="B4383" s="44">
        <v>1</v>
      </c>
      <c r="C4383" s="45"/>
    </row>
    <row r="4384" spans="1:3">
      <c r="A4384" s="43" t="s">
        <v>4676</v>
      </c>
      <c r="B4384" s="44">
        <v>1</v>
      </c>
      <c r="C4384" s="45"/>
    </row>
    <row r="4385" spans="1:3">
      <c r="A4385" s="43" t="s">
        <v>4677</v>
      </c>
      <c r="B4385" s="44">
        <v>1</v>
      </c>
      <c r="C4385" s="45"/>
    </row>
    <row r="4386" spans="1:3">
      <c r="A4386" s="43" t="s">
        <v>4678</v>
      </c>
      <c r="B4386" s="44">
        <v>1</v>
      </c>
      <c r="C4386" s="45"/>
    </row>
    <row r="4387" spans="1:3">
      <c r="A4387" s="43" t="s">
        <v>4679</v>
      </c>
      <c r="B4387" s="44">
        <v>1</v>
      </c>
      <c r="C4387" s="45"/>
    </row>
    <row r="4388" spans="1:3">
      <c r="A4388" s="43" t="s">
        <v>4680</v>
      </c>
      <c r="B4388" s="44">
        <v>1</v>
      </c>
      <c r="C4388" s="45"/>
    </row>
    <row r="4389" spans="1:3">
      <c r="A4389" s="43" t="s">
        <v>4681</v>
      </c>
      <c r="B4389" s="44">
        <v>1</v>
      </c>
      <c r="C4389" s="45"/>
    </row>
    <row r="4390" spans="1:3">
      <c r="A4390" s="43" t="s">
        <v>4682</v>
      </c>
      <c r="B4390" s="44">
        <v>1</v>
      </c>
      <c r="C4390" s="45"/>
    </row>
    <row r="4391" spans="1:3">
      <c r="A4391" s="43" t="s">
        <v>4683</v>
      </c>
      <c r="B4391" s="44">
        <v>1</v>
      </c>
      <c r="C4391" s="45"/>
    </row>
    <row r="4392" spans="1:3">
      <c r="A4392" s="43" t="s">
        <v>4684</v>
      </c>
      <c r="B4392" s="44">
        <v>1</v>
      </c>
      <c r="C4392" s="45"/>
    </row>
    <row r="4393" spans="1:3">
      <c r="A4393" s="43" t="s">
        <v>4685</v>
      </c>
      <c r="B4393" s="44">
        <v>1</v>
      </c>
      <c r="C4393" s="45"/>
    </row>
    <row r="4394" spans="1:3">
      <c r="A4394" s="43" t="s">
        <v>4686</v>
      </c>
      <c r="B4394" s="44">
        <v>1</v>
      </c>
      <c r="C4394" s="45"/>
    </row>
    <row r="4395" spans="1:3">
      <c r="A4395" s="43" t="s">
        <v>4687</v>
      </c>
      <c r="B4395" s="44">
        <v>1</v>
      </c>
      <c r="C4395" s="45"/>
    </row>
    <row r="4396" spans="1:3">
      <c r="A4396" s="43" t="s">
        <v>4688</v>
      </c>
      <c r="B4396" s="44">
        <v>1</v>
      </c>
      <c r="C4396" s="45"/>
    </row>
    <row r="4397" spans="1:3">
      <c r="A4397" s="43" t="s">
        <v>4689</v>
      </c>
      <c r="B4397" s="44">
        <v>1</v>
      </c>
      <c r="C4397" s="45"/>
    </row>
    <row r="4398" spans="1:3">
      <c r="A4398" s="43" t="s">
        <v>4690</v>
      </c>
      <c r="B4398" s="44">
        <v>1</v>
      </c>
      <c r="C4398" s="45"/>
    </row>
    <row r="4399" spans="1:3">
      <c r="A4399" s="43" t="s">
        <v>4691</v>
      </c>
      <c r="B4399" s="44">
        <v>1</v>
      </c>
      <c r="C4399" s="45"/>
    </row>
    <row r="4400" spans="1:3">
      <c r="A4400" s="43" t="s">
        <v>4692</v>
      </c>
      <c r="B4400" s="44">
        <v>1</v>
      </c>
      <c r="C4400" s="45"/>
    </row>
    <row r="4401" spans="1:3">
      <c r="A4401" s="43" t="s">
        <v>4693</v>
      </c>
      <c r="B4401" s="44">
        <v>1</v>
      </c>
      <c r="C4401" s="45"/>
    </row>
    <row r="4402" spans="1:3">
      <c r="A4402" s="43" t="s">
        <v>4694</v>
      </c>
      <c r="B4402" s="44">
        <v>1</v>
      </c>
      <c r="C4402" s="45"/>
    </row>
    <row r="4403" spans="1:3">
      <c r="A4403" s="43" t="s">
        <v>4695</v>
      </c>
      <c r="B4403" s="44">
        <v>1</v>
      </c>
      <c r="C4403" s="45"/>
    </row>
    <row r="4404" spans="1:3">
      <c r="A4404" s="43" t="s">
        <v>4696</v>
      </c>
      <c r="B4404" s="44">
        <v>1</v>
      </c>
      <c r="C4404" s="45"/>
    </row>
    <row r="4405" spans="1:3">
      <c r="A4405" s="43" t="s">
        <v>4697</v>
      </c>
      <c r="B4405" s="44">
        <v>1</v>
      </c>
      <c r="C4405" s="45"/>
    </row>
    <row r="4406" spans="1:3">
      <c r="A4406" s="43" t="s">
        <v>4698</v>
      </c>
      <c r="B4406" s="44">
        <v>1</v>
      </c>
      <c r="C4406" s="45"/>
    </row>
    <row r="4407" spans="1:3">
      <c r="A4407" s="43" t="s">
        <v>4699</v>
      </c>
      <c r="B4407" s="44">
        <v>1</v>
      </c>
      <c r="C4407" s="45"/>
    </row>
    <row r="4408" spans="1:3">
      <c r="A4408" s="43" t="s">
        <v>4700</v>
      </c>
      <c r="B4408" s="44">
        <v>1</v>
      </c>
      <c r="C4408" s="45"/>
    </row>
    <row r="4409" spans="1:3">
      <c r="A4409" s="43" t="s">
        <v>4701</v>
      </c>
      <c r="B4409" s="44">
        <v>1</v>
      </c>
      <c r="C4409" s="45"/>
    </row>
    <row r="4410" spans="1:3">
      <c r="A4410" s="43" t="s">
        <v>4702</v>
      </c>
      <c r="B4410" s="44">
        <v>1</v>
      </c>
      <c r="C4410" s="45"/>
    </row>
    <row r="4411" spans="1:3">
      <c r="A4411" s="43" t="s">
        <v>4703</v>
      </c>
      <c r="B4411" s="44">
        <v>1</v>
      </c>
      <c r="C4411" s="45"/>
    </row>
    <row r="4412" spans="1:3">
      <c r="A4412" s="43" t="s">
        <v>4704</v>
      </c>
      <c r="B4412" s="44">
        <v>1</v>
      </c>
      <c r="C4412" s="45"/>
    </row>
    <row r="4413" spans="1:3">
      <c r="A4413" s="43" t="s">
        <v>4705</v>
      </c>
      <c r="B4413" s="44">
        <v>1</v>
      </c>
      <c r="C4413" s="45"/>
    </row>
    <row r="4414" spans="1:3">
      <c r="A4414" s="43" t="s">
        <v>4706</v>
      </c>
      <c r="B4414" s="44">
        <v>1</v>
      </c>
      <c r="C4414" s="45"/>
    </row>
    <row r="4415" spans="1:3">
      <c r="A4415" s="43" t="s">
        <v>4707</v>
      </c>
      <c r="B4415" s="44">
        <v>1</v>
      </c>
      <c r="C4415" s="45"/>
    </row>
    <row r="4416" spans="1:3">
      <c r="A4416" s="43" t="s">
        <v>4708</v>
      </c>
      <c r="B4416" s="44">
        <v>1</v>
      </c>
      <c r="C4416" s="45"/>
    </row>
    <row r="4417" spans="1:3">
      <c r="A4417" s="43" t="s">
        <v>4709</v>
      </c>
      <c r="B4417" s="44">
        <v>1</v>
      </c>
      <c r="C4417" s="45"/>
    </row>
    <row r="4418" spans="1:3">
      <c r="A4418" s="43" t="s">
        <v>4710</v>
      </c>
      <c r="B4418" s="44">
        <v>1</v>
      </c>
      <c r="C4418" s="45"/>
    </row>
    <row r="4419" spans="1:3">
      <c r="A4419" s="43" t="s">
        <v>4711</v>
      </c>
      <c r="B4419" s="44">
        <v>1</v>
      </c>
      <c r="C4419" s="45"/>
    </row>
    <row r="4420" spans="1:3">
      <c r="A4420" s="43" t="s">
        <v>4712</v>
      </c>
      <c r="B4420" s="44">
        <v>1</v>
      </c>
      <c r="C4420" s="45"/>
    </row>
    <row r="4421" spans="1:3">
      <c r="A4421" s="43" t="s">
        <v>4713</v>
      </c>
      <c r="B4421" s="44">
        <v>1</v>
      </c>
      <c r="C4421" s="45"/>
    </row>
    <row r="4422" spans="1:3">
      <c r="A4422" s="43" t="s">
        <v>4714</v>
      </c>
      <c r="B4422" s="44">
        <v>1</v>
      </c>
      <c r="C4422" s="45"/>
    </row>
    <row r="4423" spans="1:3">
      <c r="A4423" s="43" t="s">
        <v>4715</v>
      </c>
      <c r="B4423" s="44">
        <v>1</v>
      </c>
      <c r="C4423" s="45"/>
    </row>
    <row r="4424" spans="1:3">
      <c r="A4424" s="43" t="s">
        <v>4716</v>
      </c>
      <c r="B4424" s="44">
        <v>1</v>
      </c>
      <c r="C4424" s="45"/>
    </row>
    <row r="4425" spans="1:3">
      <c r="A4425" s="43" t="s">
        <v>4717</v>
      </c>
      <c r="B4425" s="44">
        <v>1</v>
      </c>
      <c r="C4425" s="45"/>
    </row>
    <row r="4426" spans="1:3">
      <c r="A4426" s="43" t="s">
        <v>4718</v>
      </c>
      <c r="B4426" s="44">
        <v>1</v>
      </c>
      <c r="C4426" s="45"/>
    </row>
    <row r="4427" spans="1:3">
      <c r="A4427" s="43" t="s">
        <v>4719</v>
      </c>
      <c r="B4427" s="44">
        <v>1</v>
      </c>
      <c r="C4427" s="45"/>
    </row>
    <row r="4428" spans="1:3">
      <c r="A4428" s="43" t="s">
        <v>4720</v>
      </c>
      <c r="B4428" s="44">
        <v>1</v>
      </c>
      <c r="C4428" s="45"/>
    </row>
    <row r="4429" spans="1:3">
      <c r="A4429" s="43" t="s">
        <v>4721</v>
      </c>
      <c r="B4429" s="44">
        <v>1</v>
      </c>
      <c r="C4429" s="45"/>
    </row>
    <row r="4430" spans="1:3">
      <c r="A4430" s="43" t="s">
        <v>4722</v>
      </c>
      <c r="B4430" s="44">
        <v>1</v>
      </c>
      <c r="C4430" s="45"/>
    </row>
    <row r="4431" spans="1:3">
      <c r="A4431" s="43" t="s">
        <v>4723</v>
      </c>
      <c r="B4431" s="44">
        <v>1</v>
      </c>
      <c r="C4431" s="45"/>
    </row>
    <row r="4432" spans="1:3">
      <c r="A4432" s="43" t="s">
        <v>4724</v>
      </c>
      <c r="B4432" s="44">
        <v>1</v>
      </c>
      <c r="C4432" s="45"/>
    </row>
    <row r="4433" spans="1:3">
      <c r="A4433" s="43" t="s">
        <v>4725</v>
      </c>
      <c r="B4433" s="44">
        <v>1</v>
      </c>
      <c r="C4433" s="45"/>
    </row>
    <row r="4434" spans="1:3">
      <c r="A4434" s="43" t="s">
        <v>4726</v>
      </c>
      <c r="B4434" s="44">
        <v>1</v>
      </c>
      <c r="C4434" s="45"/>
    </row>
    <row r="4435" spans="1:3">
      <c r="A4435" s="43" t="s">
        <v>4727</v>
      </c>
      <c r="B4435" s="44">
        <v>1</v>
      </c>
      <c r="C4435" s="45"/>
    </row>
    <row r="4436" spans="1:3">
      <c r="A4436" s="43" t="s">
        <v>4728</v>
      </c>
      <c r="B4436" s="44">
        <v>1</v>
      </c>
      <c r="C4436" s="45"/>
    </row>
    <row r="4437" spans="1:3">
      <c r="A4437" s="43" t="s">
        <v>4729</v>
      </c>
      <c r="B4437" s="44">
        <v>1</v>
      </c>
      <c r="C4437" s="45"/>
    </row>
    <row r="4438" spans="1:3">
      <c r="A4438" s="43" t="s">
        <v>4730</v>
      </c>
      <c r="B4438" s="44">
        <v>1</v>
      </c>
      <c r="C4438" s="45"/>
    </row>
    <row r="4439" spans="1:3">
      <c r="A4439" s="43" t="s">
        <v>4731</v>
      </c>
      <c r="B4439" s="44">
        <v>1</v>
      </c>
      <c r="C4439" s="45"/>
    </row>
    <row r="4440" spans="1:3">
      <c r="A4440" s="43" t="s">
        <v>4732</v>
      </c>
      <c r="B4440" s="44">
        <v>1</v>
      </c>
      <c r="C4440" s="45"/>
    </row>
    <row r="4441" spans="1:3">
      <c r="A4441" s="43" t="s">
        <v>4733</v>
      </c>
      <c r="B4441" s="44">
        <v>1</v>
      </c>
      <c r="C4441" s="45"/>
    </row>
    <row r="4442" spans="1:3">
      <c r="A4442" s="43" t="s">
        <v>4734</v>
      </c>
      <c r="B4442" s="44">
        <v>1</v>
      </c>
      <c r="C4442" s="45"/>
    </row>
    <row r="4443" spans="1:3">
      <c r="A4443" s="43" t="s">
        <v>4735</v>
      </c>
      <c r="B4443" s="44">
        <v>1</v>
      </c>
      <c r="C4443" s="45"/>
    </row>
    <row r="4444" spans="1:3">
      <c r="A4444" s="43" t="s">
        <v>4736</v>
      </c>
      <c r="B4444" s="44">
        <v>1</v>
      </c>
      <c r="C4444" s="45"/>
    </row>
    <row r="4445" spans="1:3">
      <c r="A4445" s="43" t="s">
        <v>4737</v>
      </c>
      <c r="B4445" s="44">
        <v>1</v>
      </c>
      <c r="C4445" s="45"/>
    </row>
    <row r="4446" spans="1:3">
      <c r="A4446" s="43" t="s">
        <v>4738</v>
      </c>
      <c r="B4446" s="44">
        <v>1</v>
      </c>
      <c r="C4446" s="45"/>
    </row>
    <row r="4447" spans="1:3">
      <c r="A4447" s="43" t="s">
        <v>4739</v>
      </c>
      <c r="B4447" s="44">
        <v>1</v>
      </c>
      <c r="C4447" s="45"/>
    </row>
    <row r="4448" spans="1:3">
      <c r="A4448" s="43" t="s">
        <v>4740</v>
      </c>
      <c r="B4448" s="44">
        <v>1</v>
      </c>
      <c r="C4448" s="45"/>
    </row>
    <row r="4449" spans="1:3">
      <c r="A4449" s="43" t="s">
        <v>4741</v>
      </c>
      <c r="B4449" s="44">
        <v>1</v>
      </c>
      <c r="C4449" s="45"/>
    </row>
    <row r="4450" spans="1:3">
      <c r="A4450" s="43" t="s">
        <v>4742</v>
      </c>
      <c r="B4450" s="44">
        <v>1</v>
      </c>
      <c r="C4450" s="45"/>
    </row>
    <row r="4451" spans="1:3">
      <c r="A4451" s="43" t="s">
        <v>4743</v>
      </c>
      <c r="B4451" s="44">
        <v>1</v>
      </c>
      <c r="C4451" s="45"/>
    </row>
    <row r="4452" spans="1:3">
      <c r="A4452" s="43" t="s">
        <v>4744</v>
      </c>
      <c r="B4452" s="44">
        <v>1</v>
      </c>
      <c r="C4452" s="45"/>
    </row>
    <row r="4453" spans="1:3">
      <c r="A4453" s="43" t="s">
        <v>4745</v>
      </c>
      <c r="B4453" s="44">
        <v>1</v>
      </c>
      <c r="C4453" s="45"/>
    </row>
    <row r="4454" spans="1:3">
      <c r="A4454" s="43" t="s">
        <v>4746</v>
      </c>
      <c r="B4454" s="44">
        <v>1</v>
      </c>
      <c r="C4454" s="45"/>
    </row>
    <row r="4455" spans="1:3">
      <c r="A4455" s="43" t="s">
        <v>4747</v>
      </c>
      <c r="B4455" s="44">
        <v>1</v>
      </c>
      <c r="C4455" s="45"/>
    </row>
    <row r="4456" spans="1:3">
      <c r="A4456" s="43" t="s">
        <v>4748</v>
      </c>
      <c r="B4456" s="44">
        <v>1</v>
      </c>
      <c r="C4456" s="45"/>
    </row>
    <row r="4457" spans="1:3">
      <c r="A4457" s="43" t="s">
        <v>4749</v>
      </c>
      <c r="B4457" s="44">
        <v>1</v>
      </c>
      <c r="C4457" s="45"/>
    </row>
    <row r="4458" spans="1:3">
      <c r="A4458" s="43" t="s">
        <v>4750</v>
      </c>
      <c r="B4458" s="44">
        <v>1</v>
      </c>
      <c r="C4458" s="45"/>
    </row>
    <row r="4459" spans="1:3">
      <c r="A4459" s="43" t="s">
        <v>4751</v>
      </c>
      <c r="B4459" s="44">
        <v>1</v>
      </c>
      <c r="C4459" s="45"/>
    </row>
    <row r="4460" spans="1:3">
      <c r="A4460" s="43" t="s">
        <v>4752</v>
      </c>
      <c r="B4460" s="44">
        <v>1</v>
      </c>
      <c r="C4460" s="45"/>
    </row>
    <row r="4461" spans="1:3">
      <c r="A4461" s="43" t="s">
        <v>4753</v>
      </c>
      <c r="B4461" s="44">
        <v>1</v>
      </c>
      <c r="C4461" s="45"/>
    </row>
    <row r="4462" spans="1:3">
      <c r="A4462" s="43" t="s">
        <v>4754</v>
      </c>
      <c r="B4462" s="44">
        <v>1</v>
      </c>
      <c r="C4462" s="45"/>
    </row>
    <row r="4463" spans="1:3">
      <c r="A4463" s="43" t="s">
        <v>4755</v>
      </c>
      <c r="B4463" s="44">
        <v>1</v>
      </c>
      <c r="C4463" s="45"/>
    </row>
    <row r="4464" spans="1:3">
      <c r="A4464" s="43" t="s">
        <v>4756</v>
      </c>
      <c r="B4464" s="44">
        <v>1</v>
      </c>
      <c r="C4464" s="45"/>
    </row>
    <row r="4465" spans="1:3">
      <c r="A4465" s="43" t="s">
        <v>4757</v>
      </c>
      <c r="B4465" s="44">
        <v>1</v>
      </c>
      <c r="C4465" s="45"/>
    </row>
    <row r="4466" spans="1:3">
      <c r="A4466" s="43" t="s">
        <v>4758</v>
      </c>
      <c r="B4466" s="44">
        <v>1</v>
      </c>
      <c r="C4466" s="45"/>
    </row>
    <row r="4467" spans="1:3">
      <c r="A4467" s="43" t="s">
        <v>4759</v>
      </c>
      <c r="B4467" s="44">
        <v>1</v>
      </c>
      <c r="C4467" s="45"/>
    </row>
    <row r="4468" spans="1:3">
      <c r="A4468" s="43" t="s">
        <v>4760</v>
      </c>
      <c r="B4468" s="44">
        <v>1</v>
      </c>
      <c r="C4468" s="45"/>
    </row>
    <row r="4469" spans="1:3">
      <c r="A4469" s="43" t="s">
        <v>4761</v>
      </c>
      <c r="B4469" s="44">
        <v>1</v>
      </c>
      <c r="C4469" s="45"/>
    </row>
    <row r="4470" spans="1:3">
      <c r="A4470" s="43" t="s">
        <v>4762</v>
      </c>
      <c r="B4470" s="44">
        <v>1</v>
      </c>
      <c r="C4470" s="45"/>
    </row>
    <row r="4471" spans="1:3">
      <c r="A4471" s="43" t="s">
        <v>4763</v>
      </c>
      <c r="B4471" s="44">
        <v>1</v>
      </c>
      <c r="C4471" s="45"/>
    </row>
    <row r="4472" spans="1:3">
      <c r="A4472" s="43" t="s">
        <v>4764</v>
      </c>
      <c r="B4472" s="44">
        <v>1</v>
      </c>
      <c r="C4472" s="45"/>
    </row>
    <row r="4473" spans="1:3">
      <c r="A4473" s="43" t="s">
        <v>4765</v>
      </c>
      <c r="B4473" s="44">
        <v>1</v>
      </c>
      <c r="C4473" s="45"/>
    </row>
    <row r="4474" spans="1:3">
      <c r="A4474" s="43" t="s">
        <v>4766</v>
      </c>
      <c r="B4474" s="44">
        <v>1</v>
      </c>
      <c r="C4474" s="45"/>
    </row>
    <row r="4475" spans="1:3">
      <c r="A4475" s="43" t="s">
        <v>4767</v>
      </c>
      <c r="B4475" s="44">
        <v>1</v>
      </c>
      <c r="C4475" s="45"/>
    </row>
    <row r="4476" spans="1:3">
      <c r="A4476" s="43" t="s">
        <v>4768</v>
      </c>
      <c r="B4476" s="44">
        <v>1</v>
      </c>
      <c r="C4476" s="45"/>
    </row>
    <row r="4477" spans="1:3">
      <c r="A4477" s="43" t="s">
        <v>4769</v>
      </c>
      <c r="B4477" s="44">
        <v>1</v>
      </c>
      <c r="C4477" s="45"/>
    </row>
    <row r="4478" spans="1:3">
      <c r="A4478" s="43" t="s">
        <v>4770</v>
      </c>
      <c r="B4478" s="44">
        <v>1</v>
      </c>
      <c r="C4478" s="45"/>
    </row>
    <row r="4479" spans="1:3">
      <c r="A4479" s="43" t="s">
        <v>4771</v>
      </c>
      <c r="B4479" s="44">
        <v>1</v>
      </c>
      <c r="C4479" s="45"/>
    </row>
    <row r="4480" spans="1:3">
      <c r="A4480" s="43" t="s">
        <v>4772</v>
      </c>
      <c r="B4480" s="44">
        <v>1</v>
      </c>
      <c r="C4480" s="45"/>
    </row>
    <row r="4481" spans="1:3">
      <c r="A4481" s="43" t="s">
        <v>4773</v>
      </c>
      <c r="B4481" s="44">
        <v>1</v>
      </c>
      <c r="C4481" s="45"/>
    </row>
    <row r="4482" spans="1:3">
      <c r="A4482" s="43" t="s">
        <v>4774</v>
      </c>
      <c r="B4482" s="44">
        <v>1</v>
      </c>
      <c r="C4482" s="45"/>
    </row>
    <row r="4483" spans="1:3">
      <c r="A4483" s="43" t="s">
        <v>4775</v>
      </c>
      <c r="B4483" s="44">
        <v>1</v>
      </c>
      <c r="C4483" s="45"/>
    </row>
    <row r="4484" spans="1:3">
      <c r="A4484" s="43" t="s">
        <v>4776</v>
      </c>
      <c r="B4484" s="44">
        <v>1</v>
      </c>
      <c r="C4484" s="45"/>
    </row>
    <row r="4485" spans="1:3">
      <c r="A4485" s="43" t="s">
        <v>4777</v>
      </c>
      <c r="B4485" s="44">
        <v>1</v>
      </c>
      <c r="C4485" s="45"/>
    </row>
    <row r="4486" spans="1:3">
      <c r="A4486" s="43" t="s">
        <v>4778</v>
      </c>
      <c r="B4486" s="44">
        <v>1</v>
      </c>
      <c r="C4486" s="45"/>
    </row>
    <row r="4487" spans="1:3">
      <c r="A4487" s="43" t="s">
        <v>4779</v>
      </c>
      <c r="B4487" s="44">
        <v>1</v>
      </c>
      <c r="C4487" s="45"/>
    </row>
    <row r="4488" spans="1:3">
      <c r="A4488" s="43" t="s">
        <v>4780</v>
      </c>
      <c r="B4488" s="44">
        <v>1</v>
      </c>
      <c r="C4488" s="45"/>
    </row>
    <row r="4489" spans="1:3">
      <c r="A4489" s="43" t="s">
        <v>4781</v>
      </c>
      <c r="B4489" s="44">
        <v>1</v>
      </c>
      <c r="C4489" s="45"/>
    </row>
    <row r="4490" spans="1:3">
      <c r="A4490" s="43" t="s">
        <v>4782</v>
      </c>
      <c r="B4490" s="44">
        <v>1</v>
      </c>
      <c r="C4490" s="45"/>
    </row>
    <row r="4491" spans="1:3">
      <c r="A4491" s="43" t="s">
        <v>4783</v>
      </c>
      <c r="B4491" s="44">
        <v>1</v>
      </c>
      <c r="C4491" s="45"/>
    </row>
    <row r="4492" spans="1:3">
      <c r="A4492" s="43" t="s">
        <v>4784</v>
      </c>
      <c r="B4492" s="44">
        <v>1</v>
      </c>
      <c r="C4492" s="45"/>
    </row>
    <row r="4493" spans="1:3">
      <c r="A4493" s="43" t="s">
        <v>4785</v>
      </c>
      <c r="B4493" s="44">
        <v>1</v>
      </c>
      <c r="C4493" s="45"/>
    </row>
    <row r="4494" spans="1:3">
      <c r="A4494" s="43" t="s">
        <v>4786</v>
      </c>
      <c r="B4494" s="44">
        <v>1</v>
      </c>
      <c r="C4494" s="45"/>
    </row>
    <row r="4495" spans="1:3">
      <c r="A4495" s="43" t="s">
        <v>4787</v>
      </c>
      <c r="B4495" s="44">
        <v>1</v>
      </c>
      <c r="C4495" s="45"/>
    </row>
    <row r="4496" spans="1:3">
      <c r="A4496" s="43" t="s">
        <v>4788</v>
      </c>
      <c r="B4496" s="44">
        <v>1</v>
      </c>
      <c r="C4496" s="45"/>
    </row>
    <row r="4497" spans="1:3">
      <c r="A4497" s="43" t="s">
        <v>4789</v>
      </c>
      <c r="B4497" s="44">
        <v>1</v>
      </c>
      <c r="C4497" s="45"/>
    </row>
    <row r="4498" spans="1:3">
      <c r="A4498" s="43" t="s">
        <v>4790</v>
      </c>
      <c r="B4498" s="44">
        <v>1</v>
      </c>
      <c r="C4498" s="45"/>
    </row>
    <row r="4499" spans="1:3">
      <c r="A4499" s="43" t="s">
        <v>4791</v>
      </c>
      <c r="B4499" s="44">
        <v>1</v>
      </c>
      <c r="C4499" s="45"/>
    </row>
    <row r="4500" spans="1:3">
      <c r="A4500" s="43" t="s">
        <v>4792</v>
      </c>
      <c r="B4500" s="44">
        <v>1</v>
      </c>
      <c r="C4500" s="45"/>
    </row>
    <row r="4501" spans="1:3">
      <c r="A4501" s="43" t="s">
        <v>4793</v>
      </c>
      <c r="B4501" s="44">
        <v>1</v>
      </c>
      <c r="C4501" s="45"/>
    </row>
    <row r="4502" spans="1:3">
      <c r="A4502" s="43" t="s">
        <v>4794</v>
      </c>
      <c r="B4502" s="44">
        <v>1</v>
      </c>
      <c r="C4502" s="45"/>
    </row>
    <row r="4503" spans="1:3">
      <c r="A4503" s="43" t="s">
        <v>4795</v>
      </c>
      <c r="B4503" s="44">
        <v>1</v>
      </c>
      <c r="C4503" s="45"/>
    </row>
    <row r="4504" spans="1:3">
      <c r="A4504" s="43" t="s">
        <v>4796</v>
      </c>
      <c r="B4504" s="44">
        <v>1</v>
      </c>
      <c r="C4504" s="45"/>
    </row>
    <row r="4505" spans="1:3">
      <c r="A4505" s="43" t="s">
        <v>4797</v>
      </c>
      <c r="B4505" s="44">
        <v>1</v>
      </c>
      <c r="C4505" s="45"/>
    </row>
    <row r="4506" spans="1:3">
      <c r="A4506" s="43" t="s">
        <v>4798</v>
      </c>
      <c r="B4506" s="44">
        <v>1</v>
      </c>
      <c r="C4506" s="45"/>
    </row>
    <row r="4507" spans="1:3">
      <c r="A4507" s="43" t="s">
        <v>4799</v>
      </c>
      <c r="B4507" s="44">
        <v>1</v>
      </c>
      <c r="C4507" s="45"/>
    </row>
    <row r="4508" spans="1:3">
      <c r="A4508" s="43" t="s">
        <v>4800</v>
      </c>
      <c r="B4508" s="44">
        <v>1</v>
      </c>
      <c r="C4508" s="45"/>
    </row>
    <row r="4509" spans="1:3">
      <c r="A4509" s="43" t="s">
        <v>4801</v>
      </c>
      <c r="B4509" s="44">
        <v>1</v>
      </c>
      <c r="C4509" s="45"/>
    </row>
    <row r="4510" spans="1:3">
      <c r="A4510" s="43" t="s">
        <v>4802</v>
      </c>
      <c r="B4510" s="44">
        <v>1</v>
      </c>
      <c r="C4510" s="45"/>
    </row>
    <row r="4511" spans="1:3">
      <c r="A4511" s="43" t="s">
        <v>4803</v>
      </c>
      <c r="B4511" s="44">
        <v>1</v>
      </c>
      <c r="C4511" s="45"/>
    </row>
    <row r="4512" spans="1:3">
      <c r="A4512" s="43" t="s">
        <v>4804</v>
      </c>
      <c r="B4512" s="44">
        <v>1</v>
      </c>
      <c r="C4512" s="45"/>
    </row>
    <row r="4513" spans="1:3">
      <c r="A4513" s="43" t="s">
        <v>4805</v>
      </c>
      <c r="B4513" s="44">
        <v>1</v>
      </c>
      <c r="C4513" s="45"/>
    </row>
    <row r="4514" spans="1:3">
      <c r="A4514" s="43" t="s">
        <v>4806</v>
      </c>
      <c r="B4514" s="44">
        <v>1</v>
      </c>
      <c r="C4514" s="45"/>
    </row>
    <row r="4515" spans="1:3">
      <c r="A4515" s="43" t="s">
        <v>4807</v>
      </c>
      <c r="B4515" s="44">
        <v>1</v>
      </c>
      <c r="C4515" s="45"/>
    </row>
    <row r="4516" spans="1:3">
      <c r="A4516" s="43" t="s">
        <v>4808</v>
      </c>
      <c r="B4516" s="44">
        <v>1</v>
      </c>
      <c r="C4516" s="45"/>
    </row>
    <row r="4517" spans="1:3">
      <c r="A4517" s="43" t="s">
        <v>4809</v>
      </c>
      <c r="B4517" s="44">
        <v>1</v>
      </c>
      <c r="C4517" s="45"/>
    </row>
    <row r="4518" spans="1:3">
      <c r="A4518" s="43" t="s">
        <v>4810</v>
      </c>
      <c r="B4518" s="44">
        <v>1</v>
      </c>
      <c r="C4518" s="45"/>
    </row>
    <row r="4519" spans="1:3">
      <c r="A4519" s="43" t="s">
        <v>4811</v>
      </c>
      <c r="B4519" s="44">
        <v>1</v>
      </c>
      <c r="C4519" s="45"/>
    </row>
    <row r="4520" spans="1:3">
      <c r="A4520" s="43" t="s">
        <v>4812</v>
      </c>
      <c r="B4520" s="44">
        <v>1</v>
      </c>
      <c r="C4520" s="45"/>
    </row>
    <row r="4521" spans="1:3">
      <c r="A4521" s="43" t="s">
        <v>4813</v>
      </c>
      <c r="B4521" s="44">
        <v>1</v>
      </c>
      <c r="C4521" s="45"/>
    </row>
    <row r="4522" spans="1:3">
      <c r="A4522" s="43" t="s">
        <v>4814</v>
      </c>
      <c r="B4522" s="44">
        <v>1</v>
      </c>
      <c r="C4522" s="45"/>
    </row>
    <row r="4523" spans="1:3">
      <c r="A4523" s="43" t="s">
        <v>4815</v>
      </c>
      <c r="B4523" s="44">
        <v>1</v>
      </c>
      <c r="C4523" s="45"/>
    </row>
    <row r="4524" spans="1:3">
      <c r="A4524" s="43" t="s">
        <v>4816</v>
      </c>
      <c r="B4524" s="44">
        <v>1</v>
      </c>
      <c r="C4524" s="45"/>
    </row>
    <row r="4525" spans="1:3">
      <c r="A4525" s="43" t="s">
        <v>4817</v>
      </c>
      <c r="B4525" s="44">
        <v>1</v>
      </c>
      <c r="C4525" s="45"/>
    </row>
    <row r="4526" spans="1:3">
      <c r="A4526" s="43" t="s">
        <v>4818</v>
      </c>
      <c r="B4526" s="44">
        <v>1</v>
      </c>
      <c r="C4526" s="45"/>
    </row>
    <row r="4527" spans="1:3">
      <c r="A4527" s="43" t="s">
        <v>4819</v>
      </c>
      <c r="B4527" s="44">
        <v>1</v>
      </c>
      <c r="C4527" s="45"/>
    </row>
    <row r="4528" spans="1:3">
      <c r="A4528" s="43" t="s">
        <v>4820</v>
      </c>
      <c r="B4528" s="44">
        <v>1</v>
      </c>
      <c r="C4528" s="45"/>
    </row>
    <row r="4529" spans="1:3">
      <c r="A4529" s="43" t="s">
        <v>4821</v>
      </c>
      <c r="B4529" s="44">
        <v>1</v>
      </c>
      <c r="C4529" s="45"/>
    </row>
    <row r="4530" spans="1:3">
      <c r="A4530" s="43" t="s">
        <v>4822</v>
      </c>
      <c r="B4530" s="44">
        <v>1</v>
      </c>
      <c r="C4530" s="45"/>
    </row>
    <row r="4531" spans="1:3">
      <c r="A4531" s="43" t="s">
        <v>4823</v>
      </c>
      <c r="B4531" s="44">
        <v>1</v>
      </c>
      <c r="C4531" s="45"/>
    </row>
    <row r="4532" spans="1:3">
      <c r="A4532" s="43" t="s">
        <v>4824</v>
      </c>
      <c r="B4532" s="44">
        <v>1</v>
      </c>
      <c r="C4532" s="45"/>
    </row>
    <row r="4533" spans="1:3">
      <c r="A4533" s="43" t="s">
        <v>4825</v>
      </c>
      <c r="B4533" s="44">
        <v>1</v>
      </c>
      <c r="C4533" s="45"/>
    </row>
    <row r="4534" spans="1:3">
      <c r="A4534" s="43" t="s">
        <v>4826</v>
      </c>
      <c r="B4534" s="44">
        <v>1</v>
      </c>
      <c r="C4534" s="45"/>
    </row>
    <row r="4535" spans="1:3">
      <c r="A4535" s="43" t="s">
        <v>4827</v>
      </c>
      <c r="B4535" s="44">
        <v>1</v>
      </c>
      <c r="C4535" s="45"/>
    </row>
    <row r="4536" spans="1:3">
      <c r="A4536" s="43" t="s">
        <v>4828</v>
      </c>
      <c r="B4536" s="44">
        <v>1</v>
      </c>
      <c r="C4536" s="45"/>
    </row>
    <row r="4537" spans="1:3">
      <c r="A4537" s="43" t="s">
        <v>4829</v>
      </c>
      <c r="B4537" s="44">
        <v>1</v>
      </c>
      <c r="C4537" s="45"/>
    </row>
    <row r="4538" spans="1:3">
      <c r="A4538" s="43" t="s">
        <v>4830</v>
      </c>
      <c r="B4538" s="44">
        <v>1</v>
      </c>
      <c r="C4538" s="45"/>
    </row>
    <row r="4539" spans="1:3">
      <c r="A4539" s="43" t="s">
        <v>4831</v>
      </c>
      <c r="B4539" s="44">
        <v>1</v>
      </c>
      <c r="C4539" s="45"/>
    </row>
    <row r="4540" spans="1:3">
      <c r="A4540" s="43" t="s">
        <v>4832</v>
      </c>
      <c r="B4540" s="44">
        <v>1</v>
      </c>
      <c r="C4540" s="45"/>
    </row>
    <row r="4541" spans="1:3">
      <c r="A4541" s="43" t="s">
        <v>4833</v>
      </c>
      <c r="B4541" s="44">
        <v>1</v>
      </c>
      <c r="C4541" s="45"/>
    </row>
    <row r="4542" spans="1:3">
      <c r="A4542" s="43" t="s">
        <v>4834</v>
      </c>
      <c r="B4542" s="44">
        <v>1</v>
      </c>
      <c r="C4542" s="45"/>
    </row>
    <row r="4543" spans="1:3">
      <c r="A4543" s="43" t="s">
        <v>4835</v>
      </c>
      <c r="B4543" s="44">
        <v>1</v>
      </c>
      <c r="C4543" s="45"/>
    </row>
    <row r="4544" spans="1:3">
      <c r="A4544" s="43" t="s">
        <v>4836</v>
      </c>
      <c r="B4544" s="44">
        <v>1</v>
      </c>
      <c r="C4544" s="45"/>
    </row>
    <row r="4545" spans="1:3">
      <c r="A4545" s="43" t="s">
        <v>4837</v>
      </c>
      <c r="B4545" s="44">
        <v>1</v>
      </c>
      <c r="C4545" s="45"/>
    </row>
    <row r="4546" spans="1:3">
      <c r="A4546" s="43" t="s">
        <v>4838</v>
      </c>
      <c r="B4546" s="44">
        <v>1</v>
      </c>
      <c r="C4546" s="45"/>
    </row>
    <row r="4547" spans="1:3">
      <c r="A4547" s="43" t="s">
        <v>4839</v>
      </c>
      <c r="B4547" s="44">
        <v>1</v>
      </c>
      <c r="C4547" s="45"/>
    </row>
    <row r="4548" spans="1:3">
      <c r="A4548" s="43" t="s">
        <v>4840</v>
      </c>
      <c r="B4548" s="44">
        <v>1</v>
      </c>
      <c r="C4548" s="45"/>
    </row>
    <row r="4549" spans="1:3">
      <c r="A4549" s="43" t="s">
        <v>4841</v>
      </c>
      <c r="B4549" s="44">
        <v>1</v>
      </c>
      <c r="C4549" s="45"/>
    </row>
    <row r="4550" spans="1:3">
      <c r="A4550" s="43" t="s">
        <v>4842</v>
      </c>
      <c r="B4550" s="44">
        <v>1</v>
      </c>
      <c r="C4550" s="45"/>
    </row>
    <row r="4551" spans="1:3">
      <c r="A4551" s="43" t="s">
        <v>4843</v>
      </c>
      <c r="B4551" s="44">
        <v>1</v>
      </c>
      <c r="C4551" s="45"/>
    </row>
    <row r="4552" spans="1:3">
      <c r="A4552" s="43" t="s">
        <v>4844</v>
      </c>
      <c r="B4552" s="44">
        <v>1</v>
      </c>
      <c r="C4552" s="45"/>
    </row>
    <row r="4553" spans="1:3">
      <c r="A4553" s="43" t="s">
        <v>4845</v>
      </c>
      <c r="B4553" s="44">
        <v>1</v>
      </c>
      <c r="C4553" s="45"/>
    </row>
    <row r="4554" spans="1:3">
      <c r="A4554" s="43" t="s">
        <v>4846</v>
      </c>
      <c r="B4554" s="44">
        <v>1</v>
      </c>
      <c r="C4554" s="45"/>
    </row>
    <row r="4555" spans="1:3">
      <c r="A4555" s="43" t="s">
        <v>4847</v>
      </c>
      <c r="B4555" s="44">
        <v>1</v>
      </c>
      <c r="C4555" s="45"/>
    </row>
    <row r="4556" spans="1:3">
      <c r="A4556" s="43" t="s">
        <v>4848</v>
      </c>
      <c r="B4556" s="44">
        <v>1</v>
      </c>
      <c r="C4556" s="45"/>
    </row>
    <row r="4557" spans="1:3">
      <c r="A4557" s="43" t="s">
        <v>4849</v>
      </c>
      <c r="B4557" s="44">
        <v>1</v>
      </c>
      <c r="C4557" s="45"/>
    </row>
    <row r="4558" spans="1:3">
      <c r="A4558" s="43" t="s">
        <v>4850</v>
      </c>
      <c r="B4558" s="44">
        <v>1</v>
      </c>
      <c r="C4558" s="45"/>
    </row>
    <row r="4559" spans="1:3">
      <c r="A4559" s="43" t="s">
        <v>4851</v>
      </c>
      <c r="B4559" s="44">
        <v>1</v>
      </c>
      <c r="C4559" s="45"/>
    </row>
    <row r="4560" spans="1:3">
      <c r="A4560" s="43" t="s">
        <v>4852</v>
      </c>
      <c r="B4560" s="44">
        <v>1</v>
      </c>
      <c r="C4560" s="45"/>
    </row>
    <row r="4561" spans="1:3">
      <c r="A4561" s="43" t="s">
        <v>4853</v>
      </c>
      <c r="B4561" s="44">
        <v>1</v>
      </c>
      <c r="C4561" s="45"/>
    </row>
    <row r="4562" spans="1:3">
      <c r="A4562" s="43" t="s">
        <v>4854</v>
      </c>
      <c r="B4562" s="44">
        <v>1</v>
      </c>
      <c r="C4562" s="45"/>
    </row>
    <row r="4563" spans="1:3">
      <c r="A4563" s="43" t="s">
        <v>4855</v>
      </c>
      <c r="B4563" s="44">
        <v>1</v>
      </c>
      <c r="C4563" s="45"/>
    </row>
    <row r="4564" spans="1:3">
      <c r="A4564" s="43" t="s">
        <v>4856</v>
      </c>
      <c r="B4564" s="44">
        <v>1</v>
      </c>
      <c r="C4564" s="45"/>
    </row>
    <row r="4565" spans="1:3">
      <c r="A4565" s="43" t="s">
        <v>4857</v>
      </c>
      <c r="B4565" s="44">
        <v>1</v>
      </c>
      <c r="C4565" s="45"/>
    </row>
    <row r="4566" spans="1:3">
      <c r="A4566" s="43" t="s">
        <v>4858</v>
      </c>
      <c r="B4566" s="44">
        <v>1</v>
      </c>
      <c r="C4566" s="45"/>
    </row>
    <row r="4567" spans="1:3">
      <c r="A4567" s="43" t="s">
        <v>4859</v>
      </c>
      <c r="B4567" s="44">
        <v>1</v>
      </c>
      <c r="C4567" s="45"/>
    </row>
    <row r="4568" spans="1:3">
      <c r="A4568" s="43" t="s">
        <v>4860</v>
      </c>
      <c r="B4568" s="44">
        <v>1</v>
      </c>
      <c r="C4568" s="45"/>
    </row>
    <row r="4569" spans="1:3">
      <c r="A4569" s="43" t="s">
        <v>4861</v>
      </c>
      <c r="B4569" s="44">
        <v>1</v>
      </c>
      <c r="C4569" s="45"/>
    </row>
    <row r="4570" spans="1:3">
      <c r="A4570" s="43" t="s">
        <v>4862</v>
      </c>
      <c r="B4570" s="44">
        <v>1</v>
      </c>
      <c r="C4570" s="45"/>
    </row>
    <row r="4571" spans="1:3">
      <c r="A4571" s="43" t="s">
        <v>4863</v>
      </c>
      <c r="B4571" s="44">
        <v>1</v>
      </c>
      <c r="C4571" s="45"/>
    </row>
    <row r="4572" spans="1:3">
      <c r="A4572" s="43" t="s">
        <v>4864</v>
      </c>
      <c r="B4572" s="44">
        <v>1</v>
      </c>
      <c r="C4572" s="45"/>
    </row>
    <row r="4573" spans="1:3">
      <c r="A4573" s="43" t="s">
        <v>4865</v>
      </c>
      <c r="B4573" s="44">
        <v>1</v>
      </c>
      <c r="C4573" s="45"/>
    </row>
    <row r="4574" spans="1:3">
      <c r="A4574" s="43" t="s">
        <v>4866</v>
      </c>
      <c r="B4574" s="44">
        <v>1</v>
      </c>
      <c r="C4574" s="45"/>
    </row>
    <row r="4575" spans="1:3">
      <c r="A4575" s="43" t="s">
        <v>4867</v>
      </c>
      <c r="B4575" s="44">
        <v>1</v>
      </c>
      <c r="C4575" s="45"/>
    </row>
    <row r="4576" spans="1:3">
      <c r="A4576" s="43" t="s">
        <v>4868</v>
      </c>
      <c r="B4576" s="44">
        <v>1</v>
      </c>
      <c r="C4576" s="45"/>
    </row>
    <row r="4577" spans="1:3">
      <c r="A4577" s="43" t="s">
        <v>4869</v>
      </c>
      <c r="B4577" s="44">
        <v>1</v>
      </c>
      <c r="C4577" s="45"/>
    </row>
    <row r="4578" spans="1:3">
      <c r="A4578" s="43" t="s">
        <v>4870</v>
      </c>
      <c r="B4578" s="44">
        <v>1</v>
      </c>
      <c r="C4578" s="45"/>
    </row>
    <row r="4579" spans="1:3">
      <c r="A4579" s="43" t="s">
        <v>4871</v>
      </c>
      <c r="B4579" s="44">
        <v>1</v>
      </c>
      <c r="C4579" s="45"/>
    </row>
    <row r="4580" spans="1:3">
      <c r="A4580" s="43" t="s">
        <v>4872</v>
      </c>
      <c r="B4580" s="44">
        <v>1</v>
      </c>
      <c r="C4580" s="45"/>
    </row>
    <row r="4581" spans="1:3">
      <c r="A4581" s="43" t="s">
        <v>4873</v>
      </c>
      <c r="B4581" s="44">
        <v>1</v>
      </c>
      <c r="C4581" s="45"/>
    </row>
    <row r="4582" spans="1:3">
      <c r="A4582" s="43" t="s">
        <v>4874</v>
      </c>
      <c r="B4582" s="44">
        <v>1</v>
      </c>
      <c r="C4582" s="45"/>
    </row>
    <row r="4583" spans="1:3">
      <c r="A4583" s="43" t="s">
        <v>4875</v>
      </c>
      <c r="B4583" s="44">
        <v>1</v>
      </c>
      <c r="C4583" s="45"/>
    </row>
    <row r="4584" spans="1:3">
      <c r="A4584" s="43" t="s">
        <v>4876</v>
      </c>
      <c r="B4584" s="44">
        <v>1</v>
      </c>
      <c r="C4584" s="45"/>
    </row>
    <row r="4585" spans="1:3">
      <c r="A4585" s="43" t="s">
        <v>4877</v>
      </c>
      <c r="B4585" s="44">
        <v>1</v>
      </c>
      <c r="C4585" s="45"/>
    </row>
    <row r="4586" spans="1:3">
      <c r="A4586" s="43" t="s">
        <v>4878</v>
      </c>
      <c r="B4586" s="44">
        <v>1</v>
      </c>
      <c r="C4586" s="45"/>
    </row>
    <row r="4587" spans="1:3">
      <c r="A4587" s="43" t="s">
        <v>4879</v>
      </c>
      <c r="B4587" s="44">
        <v>1</v>
      </c>
      <c r="C4587" s="45"/>
    </row>
    <row r="4588" spans="1:3">
      <c r="A4588" s="43" t="s">
        <v>4880</v>
      </c>
      <c r="B4588" s="44">
        <v>1</v>
      </c>
      <c r="C4588" s="45"/>
    </row>
    <row r="4589" spans="1:3">
      <c r="A4589" s="43" t="s">
        <v>4881</v>
      </c>
      <c r="B4589" s="44">
        <v>1</v>
      </c>
      <c r="C4589" s="45"/>
    </row>
    <row r="4590" spans="1:3">
      <c r="A4590" s="43" t="s">
        <v>4882</v>
      </c>
      <c r="B4590" s="44">
        <v>1</v>
      </c>
      <c r="C4590" s="45"/>
    </row>
    <row r="4591" spans="1:3">
      <c r="A4591" s="43" t="s">
        <v>4883</v>
      </c>
      <c r="B4591" s="44">
        <v>1</v>
      </c>
      <c r="C4591" s="45"/>
    </row>
    <row r="4592" spans="1:3">
      <c r="A4592" s="43" t="s">
        <v>4884</v>
      </c>
      <c r="B4592" s="44">
        <v>1</v>
      </c>
      <c r="C4592" s="45"/>
    </row>
    <row r="4593" spans="1:3">
      <c r="A4593" s="43" t="s">
        <v>4885</v>
      </c>
      <c r="B4593" s="44">
        <v>1</v>
      </c>
      <c r="C4593" s="45"/>
    </row>
    <row r="4594" spans="1:3">
      <c r="A4594" s="43" t="s">
        <v>4886</v>
      </c>
      <c r="B4594" s="44">
        <v>1</v>
      </c>
      <c r="C4594" s="45"/>
    </row>
    <row r="4595" spans="1:3">
      <c r="A4595" s="43" t="s">
        <v>4887</v>
      </c>
      <c r="B4595" s="44">
        <v>1</v>
      </c>
      <c r="C4595" s="45"/>
    </row>
    <row r="4596" spans="1:3">
      <c r="A4596" s="43" t="s">
        <v>4888</v>
      </c>
      <c r="B4596" s="44">
        <v>1</v>
      </c>
      <c r="C4596" s="45"/>
    </row>
    <row r="4597" spans="1:3">
      <c r="A4597" s="43" t="s">
        <v>4889</v>
      </c>
      <c r="B4597" s="44">
        <v>1</v>
      </c>
      <c r="C4597" s="45"/>
    </row>
    <row r="4598" spans="1:3">
      <c r="A4598" s="43" t="s">
        <v>4890</v>
      </c>
      <c r="B4598" s="44">
        <v>1</v>
      </c>
      <c r="C4598" s="45"/>
    </row>
    <row r="4599" spans="1:3">
      <c r="A4599" s="43" t="s">
        <v>4891</v>
      </c>
      <c r="B4599" s="44">
        <v>1</v>
      </c>
      <c r="C4599" s="45"/>
    </row>
    <row r="4600" spans="1:3">
      <c r="A4600" s="43" t="s">
        <v>4892</v>
      </c>
      <c r="B4600" s="44">
        <v>1</v>
      </c>
      <c r="C4600" s="45"/>
    </row>
    <row r="4601" spans="1:3">
      <c r="A4601" s="43" t="s">
        <v>4893</v>
      </c>
      <c r="B4601" s="44">
        <v>1</v>
      </c>
      <c r="C4601" s="45"/>
    </row>
    <row r="4602" spans="1:3">
      <c r="A4602" s="43" t="s">
        <v>4894</v>
      </c>
      <c r="B4602" s="44">
        <v>1</v>
      </c>
      <c r="C4602" s="45"/>
    </row>
    <row r="4603" spans="1:3">
      <c r="A4603" s="43" t="s">
        <v>4895</v>
      </c>
      <c r="B4603" s="44">
        <v>1</v>
      </c>
      <c r="C4603" s="45"/>
    </row>
    <row r="4604" spans="1:3">
      <c r="A4604" s="43" t="s">
        <v>4896</v>
      </c>
      <c r="B4604" s="44">
        <v>1</v>
      </c>
      <c r="C4604" s="45"/>
    </row>
    <row r="4605" spans="1:3">
      <c r="A4605" s="43" t="s">
        <v>4897</v>
      </c>
      <c r="B4605" s="44">
        <v>1</v>
      </c>
      <c r="C4605" s="45"/>
    </row>
    <row r="4606" spans="1:3">
      <c r="A4606" s="43" t="s">
        <v>4898</v>
      </c>
      <c r="B4606" s="44">
        <v>1</v>
      </c>
      <c r="C4606" s="45"/>
    </row>
    <row r="4607" spans="1:3">
      <c r="A4607" s="43" t="s">
        <v>4899</v>
      </c>
      <c r="B4607" s="44">
        <v>1</v>
      </c>
      <c r="C4607" s="45"/>
    </row>
    <row r="4608" spans="1:3">
      <c r="A4608" s="43" t="s">
        <v>4900</v>
      </c>
      <c r="B4608" s="44">
        <v>1</v>
      </c>
      <c r="C4608" s="45"/>
    </row>
    <row r="4609" spans="1:3">
      <c r="A4609" s="43" t="s">
        <v>4901</v>
      </c>
      <c r="B4609" s="44">
        <v>1</v>
      </c>
      <c r="C4609" s="45"/>
    </row>
    <row r="4610" spans="1:3">
      <c r="A4610" s="43" t="s">
        <v>4902</v>
      </c>
      <c r="B4610" s="44">
        <v>1</v>
      </c>
      <c r="C4610" s="45"/>
    </row>
    <row r="4611" spans="1:3">
      <c r="A4611" s="43" t="s">
        <v>4903</v>
      </c>
      <c r="B4611" s="44">
        <v>1</v>
      </c>
      <c r="C4611" s="45"/>
    </row>
    <row r="4612" spans="1:3">
      <c r="A4612" s="43" t="s">
        <v>4904</v>
      </c>
      <c r="B4612" s="44">
        <v>1</v>
      </c>
      <c r="C4612" s="45"/>
    </row>
    <row r="4613" spans="1:3">
      <c r="A4613" s="43" t="s">
        <v>4905</v>
      </c>
      <c r="B4613" s="44">
        <v>1</v>
      </c>
      <c r="C4613" s="45"/>
    </row>
    <row r="4614" spans="1:3">
      <c r="A4614" s="43" t="s">
        <v>4906</v>
      </c>
      <c r="B4614" s="44">
        <v>1</v>
      </c>
      <c r="C4614" s="45"/>
    </row>
    <row r="4615" spans="1:3">
      <c r="A4615" s="43" t="s">
        <v>4907</v>
      </c>
      <c r="B4615" s="44">
        <v>1</v>
      </c>
      <c r="C4615" s="45"/>
    </row>
    <row r="4616" spans="1:3">
      <c r="A4616" s="43" t="s">
        <v>4908</v>
      </c>
      <c r="B4616" s="44">
        <v>1</v>
      </c>
      <c r="C4616" s="45"/>
    </row>
    <row r="4617" spans="1:3">
      <c r="A4617" s="43" t="s">
        <v>4909</v>
      </c>
      <c r="B4617" s="44">
        <v>1</v>
      </c>
      <c r="C4617" s="45"/>
    </row>
    <row r="4618" spans="1:3">
      <c r="A4618" s="43" t="s">
        <v>4910</v>
      </c>
      <c r="B4618" s="44">
        <v>1</v>
      </c>
      <c r="C4618" s="45"/>
    </row>
    <row r="4619" spans="1:3">
      <c r="A4619" s="43" t="s">
        <v>4911</v>
      </c>
      <c r="B4619" s="44">
        <v>1</v>
      </c>
      <c r="C4619" s="45"/>
    </row>
    <row r="4620" spans="1:3">
      <c r="A4620" s="43" t="s">
        <v>4912</v>
      </c>
      <c r="B4620" s="44">
        <v>1</v>
      </c>
      <c r="C4620" s="45"/>
    </row>
    <row r="4621" spans="1:3">
      <c r="A4621" s="43" t="s">
        <v>4913</v>
      </c>
      <c r="B4621" s="44">
        <v>1</v>
      </c>
      <c r="C4621" s="45"/>
    </row>
    <row r="4622" spans="1:3">
      <c r="A4622" s="43" t="s">
        <v>4914</v>
      </c>
      <c r="B4622" s="44">
        <v>1</v>
      </c>
      <c r="C4622" s="45"/>
    </row>
    <row r="4623" spans="1:3">
      <c r="A4623" s="43" t="s">
        <v>4915</v>
      </c>
      <c r="B4623" s="44">
        <v>1</v>
      </c>
      <c r="C4623" s="45"/>
    </row>
    <row r="4624" spans="1:3">
      <c r="A4624" s="43" t="s">
        <v>4916</v>
      </c>
      <c r="B4624" s="44">
        <v>1</v>
      </c>
      <c r="C4624" s="45"/>
    </row>
    <row r="4625" spans="1:3">
      <c r="A4625" s="43" t="s">
        <v>4917</v>
      </c>
      <c r="B4625" s="44">
        <v>1</v>
      </c>
      <c r="C4625" s="45"/>
    </row>
    <row r="4626" spans="1:3">
      <c r="A4626" s="43" t="s">
        <v>4918</v>
      </c>
      <c r="B4626" s="44">
        <v>1</v>
      </c>
      <c r="C4626" s="45"/>
    </row>
    <row r="4627" spans="1:3">
      <c r="A4627" s="43" t="s">
        <v>4919</v>
      </c>
      <c r="B4627" s="44">
        <v>1</v>
      </c>
      <c r="C4627" s="45"/>
    </row>
    <row r="4628" spans="1:3">
      <c r="A4628" s="43" t="s">
        <v>4920</v>
      </c>
      <c r="B4628" s="44">
        <v>1</v>
      </c>
      <c r="C4628" s="45"/>
    </row>
    <row r="4629" spans="1:3">
      <c r="A4629" s="43" t="s">
        <v>4921</v>
      </c>
      <c r="B4629" s="44">
        <v>1</v>
      </c>
      <c r="C4629" s="45"/>
    </row>
    <row r="4630" spans="1:3">
      <c r="A4630" s="43" t="s">
        <v>4922</v>
      </c>
      <c r="B4630" s="44">
        <v>1</v>
      </c>
      <c r="C4630" s="45"/>
    </row>
    <row r="4631" spans="1:3">
      <c r="A4631" s="43" t="s">
        <v>4923</v>
      </c>
      <c r="B4631" s="44">
        <v>1</v>
      </c>
      <c r="C4631" s="45"/>
    </row>
    <row r="4632" spans="1:3">
      <c r="A4632" s="43" t="s">
        <v>4924</v>
      </c>
      <c r="B4632" s="44">
        <v>1</v>
      </c>
      <c r="C4632" s="45"/>
    </row>
    <row r="4633" spans="1:3">
      <c r="A4633" s="43" t="s">
        <v>4925</v>
      </c>
      <c r="B4633" s="44">
        <v>1</v>
      </c>
      <c r="C4633" s="45"/>
    </row>
    <row r="4634" spans="1:3">
      <c r="A4634" s="43" t="s">
        <v>4926</v>
      </c>
      <c r="B4634" s="44">
        <v>1</v>
      </c>
      <c r="C4634" s="45"/>
    </row>
    <row r="4635" spans="1:3">
      <c r="A4635" s="43" t="s">
        <v>4927</v>
      </c>
      <c r="B4635" s="44">
        <v>1</v>
      </c>
      <c r="C4635" s="45"/>
    </row>
    <row r="4636" spans="1:3">
      <c r="A4636" s="43" t="s">
        <v>4928</v>
      </c>
      <c r="B4636" s="44">
        <v>1</v>
      </c>
      <c r="C4636" s="45"/>
    </row>
    <row r="4637" spans="1:3">
      <c r="A4637" s="43" t="s">
        <v>4929</v>
      </c>
      <c r="B4637" s="44">
        <v>1</v>
      </c>
      <c r="C4637" s="45"/>
    </row>
    <row r="4638" spans="1:3">
      <c r="A4638" s="43" t="s">
        <v>4930</v>
      </c>
      <c r="B4638" s="44">
        <v>1</v>
      </c>
      <c r="C4638" s="45"/>
    </row>
    <row r="4639" spans="1:3">
      <c r="A4639" s="43" t="s">
        <v>4931</v>
      </c>
      <c r="B4639" s="44">
        <v>1</v>
      </c>
      <c r="C4639" s="45"/>
    </row>
    <row r="4640" spans="1:3">
      <c r="A4640" s="43" t="s">
        <v>4932</v>
      </c>
      <c r="B4640" s="44">
        <v>1</v>
      </c>
      <c r="C4640" s="45"/>
    </row>
    <row r="4641" spans="1:3">
      <c r="A4641" s="43" t="s">
        <v>4933</v>
      </c>
      <c r="B4641" s="44">
        <v>1</v>
      </c>
      <c r="C4641" s="45"/>
    </row>
    <row r="4642" spans="1:3">
      <c r="A4642" s="43" t="s">
        <v>4934</v>
      </c>
      <c r="B4642" s="44">
        <v>1</v>
      </c>
      <c r="C4642" s="45"/>
    </row>
    <row r="4643" spans="1:3">
      <c r="A4643" s="43" t="s">
        <v>4935</v>
      </c>
      <c r="B4643" s="44">
        <v>1</v>
      </c>
      <c r="C4643" s="45"/>
    </row>
    <row r="4644" spans="1:3">
      <c r="A4644" s="43" t="s">
        <v>4936</v>
      </c>
      <c r="B4644" s="44">
        <v>1</v>
      </c>
      <c r="C4644" s="45"/>
    </row>
    <row r="4645" spans="1:3">
      <c r="A4645" s="43" t="s">
        <v>4937</v>
      </c>
      <c r="B4645" s="44">
        <v>1</v>
      </c>
      <c r="C4645" s="45"/>
    </row>
    <row r="4646" spans="1:3">
      <c r="A4646" s="43" t="s">
        <v>4938</v>
      </c>
      <c r="B4646" s="44">
        <v>1</v>
      </c>
      <c r="C4646" s="45"/>
    </row>
    <row r="4647" spans="1:3">
      <c r="A4647" s="43" t="s">
        <v>4939</v>
      </c>
      <c r="B4647" s="44">
        <v>1</v>
      </c>
      <c r="C4647" s="45"/>
    </row>
    <row r="4648" spans="1:3">
      <c r="A4648" s="43" t="s">
        <v>4940</v>
      </c>
      <c r="B4648" s="44">
        <v>1</v>
      </c>
      <c r="C4648" s="45"/>
    </row>
    <row r="4649" spans="1:3">
      <c r="A4649" s="43" t="s">
        <v>4941</v>
      </c>
      <c r="B4649" s="44">
        <v>1</v>
      </c>
      <c r="C4649" s="45"/>
    </row>
    <row r="4650" spans="1:3">
      <c r="A4650" s="43" t="s">
        <v>4942</v>
      </c>
      <c r="B4650" s="44">
        <v>1</v>
      </c>
      <c r="C4650" s="45"/>
    </row>
    <row r="4651" spans="1:3">
      <c r="A4651" s="43" t="s">
        <v>4943</v>
      </c>
      <c r="B4651" s="44">
        <v>1</v>
      </c>
      <c r="C4651" s="45"/>
    </row>
    <row r="4652" spans="1:3">
      <c r="A4652" s="43" t="s">
        <v>4944</v>
      </c>
      <c r="B4652" s="44">
        <v>1</v>
      </c>
      <c r="C4652" s="45"/>
    </row>
    <row r="4653" spans="1:3">
      <c r="A4653" s="43" t="s">
        <v>4945</v>
      </c>
      <c r="B4653" s="44">
        <v>1</v>
      </c>
      <c r="C4653" s="45"/>
    </row>
    <row r="4654" spans="1:3">
      <c r="A4654" s="43" t="s">
        <v>4946</v>
      </c>
      <c r="B4654" s="44">
        <v>1</v>
      </c>
      <c r="C4654" s="45"/>
    </row>
    <row r="4655" spans="1:3">
      <c r="A4655" s="43" t="s">
        <v>4947</v>
      </c>
      <c r="B4655" s="44">
        <v>1</v>
      </c>
      <c r="C4655" s="45"/>
    </row>
    <row r="4656" spans="1:3">
      <c r="A4656" s="43" t="s">
        <v>4948</v>
      </c>
      <c r="B4656" s="44">
        <v>1</v>
      </c>
      <c r="C4656" s="45"/>
    </row>
    <row r="4657" spans="1:3">
      <c r="A4657" s="43" t="s">
        <v>4949</v>
      </c>
      <c r="B4657" s="44">
        <v>1</v>
      </c>
      <c r="C4657" s="45"/>
    </row>
    <row r="4658" spans="1:3">
      <c r="A4658" s="43" t="s">
        <v>4950</v>
      </c>
      <c r="B4658" s="44">
        <v>1</v>
      </c>
      <c r="C4658" s="45"/>
    </row>
    <row r="4659" spans="1:3">
      <c r="A4659" s="43" t="s">
        <v>4951</v>
      </c>
      <c r="B4659" s="44">
        <v>1</v>
      </c>
      <c r="C4659" s="45"/>
    </row>
    <row r="4660" spans="1:3">
      <c r="A4660" s="43" t="s">
        <v>4952</v>
      </c>
      <c r="B4660" s="44">
        <v>1</v>
      </c>
      <c r="C4660" s="45"/>
    </row>
    <row r="4661" spans="1:3">
      <c r="A4661" s="43" t="s">
        <v>4953</v>
      </c>
      <c r="B4661" s="44">
        <v>1</v>
      </c>
      <c r="C4661" s="45"/>
    </row>
    <row r="4662" spans="1:3">
      <c r="A4662" s="43" t="s">
        <v>4954</v>
      </c>
      <c r="B4662" s="44">
        <v>1</v>
      </c>
      <c r="C4662" s="45"/>
    </row>
    <row r="4663" spans="1:3">
      <c r="A4663" s="43" t="s">
        <v>4955</v>
      </c>
      <c r="B4663" s="44">
        <v>1</v>
      </c>
      <c r="C4663" s="45"/>
    </row>
    <row r="4664" spans="1:3">
      <c r="A4664" s="43" t="s">
        <v>4956</v>
      </c>
      <c r="B4664" s="44">
        <v>1</v>
      </c>
      <c r="C4664" s="45"/>
    </row>
    <row r="4665" spans="1:3">
      <c r="A4665" s="43" t="s">
        <v>4957</v>
      </c>
      <c r="B4665" s="44">
        <v>1</v>
      </c>
      <c r="C4665" s="45"/>
    </row>
    <row r="4666" spans="1:3">
      <c r="A4666" s="43" t="s">
        <v>4958</v>
      </c>
      <c r="B4666" s="44">
        <v>1</v>
      </c>
      <c r="C4666" s="45"/>
    </row>
    <row r="4667" spans="1:3">
      <c r="A4667" s="43" t="s">
        <v>4959</v>
      </c>
      <c r="B4667" s="44">
        <v>1</v>
      </c>
      <c r="C4667" s="45"/>
    </row>
    <row r="4668" spans="1:3">
      <c r="A4668" s="43" t="s">
        <v>4960</v>
      </c>
      <c r="B4668" s="44">
        <v>1</v>
      </c>
      <c r="C4668" s="45"/>
    </row>
    <row r="4669" spans="1:3">
      <c r="A4669" s="43" t="s">
        <v>4961</v>
      </c>
      <c r="B4669" s="44">
        <v>1</v>
      </c>
      <c r="C4669" s="45"/>
    </row>
    <row r="4670" spans="1:3">
      <c r="A4670" s="43" t="s">
        <v>4962</v>
      </c>
      <c r="B4670" s="44">
        <v>1</v>
      </c>
      <c r="C4670" s="45"/>
    </row>
    <row r="4671" spans="1:3">
      <c r="A4671" s="43" t="s">
        <v>4963</v>
      </c>
      <c r="B4671" s="44">
        <v>1</v>
      </c>
      <c r="C4671" s="45"/>
    </row>
    <row r="4672" spans="1:3">
      <c r="A4672" s="43" t="s">
        <v>4964</v>
      </c>
      <c r="B4672" s="44">
        <v>1</v>
      </c>
      <c r="C4672" s="45"/>
    </row>
    <row r="4673" spans="1:3">
      <c r="A4673" s="43" t="s">
        <v>4965</v>
      </c>
      <c r="B4673" s="44">
        <v>1</v>
      </c>
      <c r="C4673" s="45"/>
    </row>
    <row r="4674" spans="1:3">
      <c r="A4674" s="43" t="s">
        <v>4966</v>
      </c>
      <c r="B4674" s="44">
        <v>1</v>
      </c>
      <c r="C4674" s="45"/>
    </row>
    <row r="4675" spans="1:3">
      <c r="A4675" s="43" t="s">
        <v>4967</v>
      </c>
      <c r="B4675" s="44">
        <v>1</v>
      </c>
      <c r="C4675" s="45"/>
    </row>
    <row r="4676" spans="1:3">
      <c r="A4676" s="43" t="s">
        <v>4968</v>
      </c>
      <c r="B4676" s="44">
        <v>1</v>
      </c>
      <c r="C4676" s="45"/>
    </row>
    <row r="4677" spans="1:3">
      <c r="A4677" s="43" t="s">
        <v>4969</v>
      </c>
      <c r="B4677" s="44">
        <v>1</v>
      </c>
      <c r="C4677" s="45"/>
    </row>
    <row r="4678" spans="1:3">
      <c r="A4678" s="43" t="s">
        <v>4970</v>
      </c>
      <c r="B4678" s="44">
        <v>1</v>
      </c>
      <c r="C4678" s="45"/>
    </row>
    <row r="4679" spans="1:3">
      <c r="A4679" s="43" t="s">
        <v>4971</v>
      </c>
      <c r="B4679" s="44">
        <v>1</v>
      </c>
      <c r="C4679" s="45"/>
    </row>
    <row r="4680" spans="1:3">
      <c r="A4680" s="43" t="s">
        <v>4972</v>
      </c>
      <c r="B4680" s="44">
        <v>1</v>
      </c>
      <c r="C4680" s="45"/>
    </row>
    <row r="4681" spans="1:3">
      <c r="A4681" s="43" t="s">
        <v>4973</v>
      </c>
      <c r="B4681" s="44">
        <v>1</v>
      </c>
      <c r="C4681" s="45"/>
    </row>
    <row r="4682" spans="1:3">
      <c r="A4682" s="43" t="s">
        <v>4974</v>
      </c>
      <c r="B4682" s="44">
        <v>1</v>
      </c>
      <c r="C4682" s="45"/>
    </row>
    <row r="4683" spans="1:3">
      <c r="A4683" s="43" t="s">
        <v>4975</v>
      </c>
      <c r="B4683" s="44">
        <v>1</v>
      </c>
      <c r="C4683" s="45"/>
    </row>
    <row r="4684" spans="1:3">
      <c r="A4684" s="43" t="s">
        <v>4976</v>
      </c>
      <c r="B4684" s="44">
        <v>1</v>
      </c>
      <c r="C4684" s="45"/>
    </row>
    <row r="4685" spans="1:3">
      <c r="A4685" s="43" t="s">
        <v>4977</v>
      </c>
      <c r="B4685" s="44">
        <v>1</v>
      </c>
      <c r="C4685" s="45"/>
    </row>
    <row r="4686" spans="1:3">
      <c r="A4686" s="43" t="s">
        <v>4978</v>
      </c>
      <c r="B4686" s="44">
        <v>1</v>
      </c>
      <c r="C4686" s="45"/>
    </row>
    <row r="4687" spans="1:3">
      <c r="A4687" s="43" t="s">
        <v>4979</v>
      </c>
      <c r="B4687" s="44">
        <v>1</v>
      </c>
      <c r="C4687" s="45"/>
    </row>
    <row r="4688" spans="1:3">
      <c r="A4688" s="43" t="s">
        <v>4980</v>
      </c>
      <c r="B4688" s="44">
        <v>1</v>
      </c>
      <c r="C4688" s="45"/>
    </row>
    <row r="4689" spans="1:3">
      <c r="A4689" s="43" t="s">
        <v>4981</v>
      </c>
      <c r="B4689" s="44">
        <v>1</v>
      </c>
      <c r="C4689" s="45"/>
    </row>
    <row r="4690" spans="1:3">
      <c r="A4690" s="43" t="s">
        <v>4982</v>
      </c>
      <c r="B4690" s="44">
        <v>1</v>
      </c>
      <c r="C4690" s="45"/>
    </row>
    <row r="4691" spans="1:3">
      <c r="A4691" s="43" t="s">
        <v>4983</v>
      </c>
      <c r="B4691" s="44">
        <v>1</v>
      </c>
      <c r="C4691" s="45"/>
    </row>
    <row r="4692" spans="1:3">
      <c r="A4692" s="43" t="s">
        <v>4984</v>
      </c>
      <c r="B4692" s="44">
        <v>1</v>
      </c>
      <c r="C4692" s="45"/>
    </row>
    <row r="4693" spans="1:3">
      <c r="A4693" s="43" t="s">
        <v>4985</v>
      </c>
      <c r="B4693" s="44">
        <v>1</v>
      </c>
      <c r="C4693" s="45"/>
    </row>
    <row r="4694" spans="1:3">
      <c r="A4694" s="43" t="s">
        <v>4986</v>
      </c>
      <c r="B4694" s="44">
        <v>1</v>
      </c>
      <c r="C4694" s="45"/>
    </row>
    <row r="4695" spans="1:3">
      <c r="A4695" s="43" t="s">
        <v>4987</v>
      </c>
      <c r="B4695" s="44">
        <v>1</v>
      </c>
      <c r="C4695" s="45"/>
    </row>
    <row r="4696" spans="1:3">
      <c r="A4696" s="43" t="s">
        <v>4988</v>
      </c>
      <c r="B4696" s="44">
        <v>1</v>
      </c>
      <c r="C4696" s="45"/>
    </row>
    <row r="4697" spans="1:3">
      <c r="A4697" s="43" t="s">
        <v>4989</v>
      </c>
      <c r="B4697" s="44">
        <v>1</v>
      </c>
      <c r="C4697" s="45"/>
    </row>
    <row r="4698" spans="1:3">
      <c r="A4698" s="43" t="s">
        <v>4990</v>
      </c>
      <c r="B4698" s="44">
        <v>1</v>
      </c>
      <c r="C4698" s="45"/>
    </row>
    <row r="4699" spans="1:3">
      <c r="A4699" s="43" t="s">
        <v>4991</v>
      </c>
      <c r="B4699" s="44">
        <v>1</v>
      </c>
      <c r="C4699" s="45"/>
    </row>
    <row r="4700" spans="1:3">
      <c r="A4700" s="43" t="s">
        <v>4992</v>
      </c>
      <c r="B4700" s="44">
        <v>1</v>
      </c>
      <c r="C4700" s="45"/>
    </row>
    <row r="4701" spans="1:3">
      <c r="A4701" s="43" t="s">
        <v>4993</v>
      </c>
      <c r="B4701" s="44">
        <v>1</v>
      </c>
      <c r="C4701" s="45"/>
    </row>
    <row r="4702" spans="1:3">
      <c r="A4702" s="43" t="s">
        <v>4994</v>
      </c>
      <c r="B4702" s="44">
        <v>1</v>
      </c>
      <c r="C4702" s="45"/>
    </row>
    <row r="4703" spans="1:3">
      <c r="A4703" s="43" t="s">
        <v>4995</v>
      </c>
      <c r="B4703" s="44">
        <v>1</v>
      </c>
      <c r="C4703" s="45"/>
    </row>
    <row r="4704" spans="1:3">
      <c r="A4704" s="43" t="s">
        <v>4996</v>
      </c>
      <c r="B4704" s="44">
        <v>1</v>
      </c>
      <c r="C4704" s="45"/>
    </row>
    <row r="4705" spans="1:3">
      <c r="A4705" s="43" t="s">
        <v>4997</v>
      </c>
      <c r="B4705" s="44">
        <v>1</v>
      </c>
      <c r="C4705" s="45"/>
    </row>
    <row r="4706" spans="1:3">
      <c r="A4706" s="43" t="s">
        <v>4998</v>
      </c>
      <c r="B4706" s="44">
        <v>1</v>
      </c>
      <c r="C4706" s="45"/>
    </row>
    <row r="4707" spans="1:3">
      <c r="A4707" s="43" t="s">
        <v>4999</v>
      </c>
      <c r="B4707" s="44">
        <v>1</v>
      </c>
      <c r="C4707" s="45"/>
    </row>
    <row r="4708" spans="1:3">
      <c r="A4708" s="43" t="s">
        <v>5000</v>
      </c>
      <c r="B4708" s="44">
        <v>1</v>
      </c>
      <c r="C4708" s="45"/>
    </row>
    <row r="4709" spans="1:3">
      <c r="A4709" s="43" t="s">
        <v>5001</v>
      </c>
      <c r="B4709" s="44">
        <v>1</v>
      </c>
      <c r="C4709" s="45"/>
    </row>
    <row r="4710" spans="1:3">
      <c r="A4710" s="43" t="s">
        <v>5002</v>
      </c>
      <c r="B4710" s="44">
        <v>1</v>
      </c>
      <c r="C4710" s="45"/>
    </row>
    <row r="4711" spans="1:3">
      <c r="A4711" s="43" t="s">
        <v>5003</v>
      </c>
      <c r="B4711" s="44">
        <v>1</v>
      </c>
      <c r="C4711" s="45"/>
    </row>
    <row r="4712" spans="1:3">
      <c r="A4712" s="43" t="s">
        <v>5004</v>
      </c>
      <c r="B4712" s="44">
        <v>1</v>
      </c>
      <c r="C4712" s="45"/>
    </row>
    <row r="4713" spans="1:3">
      <c r="A4713" s="43" t="s">
        <v>5005</v>
      </c>
      <c r="B4713" s="44">
        <v>1</v>
      </c>
      <c r="C4713" s="45"/>
    </row>
    <row r="4714" spans="1:3">
      <c r="A4714" s="43" t="s">
        <v>5006</v>
      </c>
      <c r="B4714" s="44">
        <v>1</v>
      </c>
      <c r="C4714" s="45"/>
    </row>
    <row r="4715" spans="1:3">
      <c r="A4715" s="43" t="s">
        <v>5007</v>
      </c>
      <c r="B4715" s="44">
        <v>1</v>
      </c>
      <c r="C4715" s="45"/>
    </row>
    <row r="4716" spans="1:3">
      <c r="A4716" s="43" t="s">
        <v>5008</v>
      </c>
      <c r="B4716" s="44">
        <v>1</v>
      </c>
      <c r="C4716" s="45"/>
    </row>
    <row r="4717" spans="1:3">
      <c r="A4717" s="43" t="s">
        <v>5009</v>
      </c>
      <c r="B4717" s="44">
        <v>1</v>
      </c>
      <c r="C4717" s="45"/>
    </row>
    <row r="4718" spans="1:3">
      <c r="A4718" s="43" t="s">
        <v>5010</v>
      </c>
      <c r="B4718" s="44">
        <v>1</v>
      </c>
      <c r="C4718" s="45"/>
    </row>
    <row r="4719" spans="1:3">
      <c r="A4719" s="43" t="s">
        <v>5011</v>
      </c>
      <c r="B4719" s="44">
        <v>1</v>
      </c>
      <c r="C4719" s="45"/>
    </row>
    <row r="4720" spans="1:3">
      <c r="A4720" s="43" t="s">
        <v>5012</v>
      </c>
      <c r="B4720" s="44">
        <v>1</v>
      </c>
      <c r="C4720" s="45"/>
    </row>
    <row r="4721" spans="1:3">
      <c r="A4721" s="43" t="s">
        <v>5013</v>
      </c>
      <c r="B4721" s="44">
        <v>1</v>
      </c>
      <c r="C4721" s="45"/>
    </row>
    <row r="4722" spans="1:3">
      <c r="A4722" s="43" t="s">
        <v>5014</v>
      </c>
      <c r="B4722" s="44">
        <v>1</v>
      </c>
      <c r="C4722" s="45"/>
    </row>
    <row r="4723" spans="1:3">
      <c r="A4723" s="43" t="s">
        <v>5015</v>
      </c>
      <c r="B4723" s="44">
        <v>1</v>
      </c>
      <c r="C4723" s="45"/>
    </row>
    <row r="4724" spans="1:3">
      <c r="A4724" s="43" t="s">
        <v>5016</v>
      </c>
      <c r="B4724" s="44">
        <v>1</v>
      </c>
      <c r="C4724" s="45"/>
    </row>
    <row r="4725" spans="1:3">
      <c r="A4725" s="43" t="s">
        <v>5017</v>
      </c>
      <c r="B4725" s="44">
        <v>1</v>
      </c>
      <c r="C4725" s="45"/>
    </row>
    <row r="4726" spans="1:3">
      <c r="A4726" s="43" t="s">
        <v>5018</v>
      </c>
      <c r="B4726" s="44">
        <v>1</v>
      </c>
      <c r="C4726" s="45"/>
    </row>
    <row r="4727" spans="1:3">
      <c r="A4727" s="43" t="s">
        <v>5019</v>
      </c>
      <c r="B4727" s="44">
        <v>1</v>
      </c>
      <c r="C4727" s="45"/>
    </row>
    <row r="4728" spans="1:3">
      <c r="A4728" s="43" t="s">
        <v>5020</v>
      </c>
      <c r="B4728" s="44">
        <v>1</v>
      </c>
      <c r="C4728" s="45"/>
    </row>
    <row r="4729" spans="1:3">
      <c r="A4729" s="43" t="s">
        <v>5021</v>
      </c>
      <c r="B4729" s="44">
        <v>1</v>
      </c>
      <c r="C4729" s="45"/>
    </row>
    <row r="4730" spans="1:3">
      <c r="A4730" s="43" t="s">
        <v>5022</v>
      </c>
      <c r="B4730" s="44">
        <v>1</v>
      </c>
      <c r="C4730" s="45"/>
    </row>
    <row r="4731" spans="1:3">
      <c r="A4731" s="43" t="s">
        <v>5023</v>
      </c>
      <c r="B4731" s="44">
        <v>1</v>
      </c>
      <c r="C4731" s="45"/>
    </row>
    <row r="4732" spans="1:3">
      <c r="A4732" s="43" t="s">
        <v>5024</v>
      </c>
      <c r="B4732" s="44">
        <v>1</v>
      </c>
      <c r="C4732" s="45"/>
    </row>
    <row r="4733" spans="1:3">
      <c r="A4733" s="43" t="s">
        <v>5025</v>
      </c>
      <c r="B4733" s="44">
        <v>1</v>
      </c>
      <c r="C4733" s="45"/>
    </row>
    <row r="4734" spans="1:3">
      <c r="A4734" s="43" t="s">
        <v>5026</v>
      </c>
      <c r="B4734" s="44">
        <v>1</v>
      </c>
      <c r="C4734" s="45"/>
    </row>
    <row r="4735" spans="1:3">
      <c r="A4735" s="43" t="s">
        <v>5027</v>
      </c>
      <c r="B4735" s="44">
        <v>1</v>
      </c>
      <c r="C4735" s="45"/>
    </row>
    <row r="4736" spans="1:3">
      <c r="A4736" s="43" t="s">
        <v>5028</v>
      </c>
      <c r="B4736" s="44">
        <v>1</v>
      </c>
      <c r="C4736" s="45"/>
    </row>
    <row r="4737" spans="1:3">
      <c r="A4737" s="43" t="s">
        <v>5029</v>
      </c>
      <c r="B4737" s="44">
        <v>1</v>
      </c>
      <c r="C4737" s="45"/>
    </row>
    <row r="4738" spans="1:3">
      <c r="A4738" s="43" t="s">
        <v>5030</v>
      </c>
      <c r="B4738" s="44">
        <v>1</v>
      </c>
      <c r="C4738" s="45"/>
    </row>
    <row r="4739" spans="1:3">
      <c r="A4739" s="43" t="s">
        <v>5031</v>
      </c>
      <c r="B4739" s="44">
        <v>1</v>
      </c>
      <c r="C4739" s="45"/>
    </row>
    <row r="4740" spans="1:3">
      <c r="A4740" s="43" t="s">
        <v>5032</v>
      </c>
      <c r="B4740" s="44">
        <v>1</v>
      </c>
      <c r="C4740" s="45"/>
    </row>
    <row r="4741" spans="1:3">
      <c r="A4741" s="43" t="s">
        <v>5033</v>
      </c>
      <c r="B4741" s="44">
        <v>1</v>
      </c>
      <c r="C4741" s="45"/>
    </row>
    <row r="4742" spans="1:3">
      <c r="A4742" s="43" t="s">
        <v>5034</v>
      </c>
      <c r="B4742" s="44">
        <v>1</v>
      </c>
      <c r="C4742" s="45"/>
    </row>
    <row r="4743" spans="1:3">
      <c r="A4743" s="43" t="s">
        <v>5035</v>
      </c>
      <c r="B4743" s="44">
        <v>1</v>
      </c>
      <c r="C4743" s="45"/>
    </row>
    <row r="4744" spans="1:3">
      <c r="A4744" s="43" t="s">
        <v>5036</v>
      </c>
      <c r="B4744" s="44">
        <v>1</v>
      </c>
      <c r="C4744" s="45"/>
    </row>
    <row r="4745" spans="1:3">
      <c r="A4745" s="43" t="s">
        <v>5037</v>
      </c>
      <c r="B4745" s="44">
        <v>1</v>
      </c>
      <c r="C4745" s="45"/>
    </row>
    <row r="4746" spans="1:3">
      <c r="A4746" s="43" t="s">
        <v>5038</v>
      </c>
      <c r="B4746" s="44">
        <v>1</v>
      </c>
      <c r="C4746" s="45"/>
    </row>
    <row r="4747" spans="1:3">
      <c r="A4747" s="43" t="s">
        <v>5039</v>
      </c>
      <c r="B4747" s="44">
        <v>1</v>
      </c>
      <c r="C4747" s="45"/>
    </row>
    <row r="4748" spans="1:3">
      <c r="A4748" s="43" t="s">
        <v>5040</v>
      </c>
      <c r="B4748" s="44">
        <v>1</v>
      </c>
      <c r="C4748" s="45"/>
    </row>
    <row r="4749" spans="1:3">
      <c r="A4749" s="43" t="s">
        <v>5041</v>
      </c>
      <c r="B4749" s="44">
        <v>1</v>
      </c>
      <c r="C4749" s="45"/>
    </row>
    <row r="4750" spans="1:3">
      <c r="A4750" s="43" t="s">
        <v>5042</v>
      </c>
      <c r="B4750" s="44">
        <v>1</v>
      </c>
      <c r="C4750" s="45"/>
    </row>
    <row r="4751" spans="1:3">
      <c r="A4751" s="43" t="s">
        <v>5043</v>
      </c>
      <c r="B4751" s="44">
        <v>1</v>
      </c>
      <c r="C4751" s="45"/>
    </row>
    <row r="4752" spans="1:3">
      <c r="A4752" s="43" t="s">
        <v>5044</v>
      </c>
      <c r="B4752" s="44">
        <v>1</v>
      </c>
      <c r="C4752" s="45"/>
    </row>
    <row r="4753" spans="1:3">
      <c r="A4753" s="43" t="s">
        <v>5045</v>
      </c>
      <c r="B4753" s="44">
        <v>1</v>
      </c>
      <c r="C4753" s="45"/>
    </row>
    <row r="4754" spans="1:3">
      <c r="A4754" s="43" t="s">
        <v>5046</v>
      </c>
      <c r="B4754" s="44">
        <v>1</v>
      </c>
      <c r="C4754" s="45"/>
    </row>
    <row r="4755" spans="1:3">
      <c r="A4755" s="43" t="s">
        <v>5047</v>
      </c>
      <c r="B4755" s="44">
        <v>1</v>
      </c>
      <c r="C4755" s="45"/>
    </row>
    <row r="4756" spans="1:3">
      <c r="A4756" s="43" t="s">
        <v>5048</v>
      </c>
      <c r="B4756" s="44">
        <v>1</v>
      </c>
      <c r="C4756" s="45"/>
    </row>
    <row r="4757" spans="1:3">
      <c r="A4757" s="43" t="s">
        <v>5049</v>
      </c>
      <c r="B4757" s="44">
        <v>1</v>
      </c>
      <c r="C4757" s="45"/>
    </row>
    <row r="4758" spans="1:3">
      <c r="A4758" s="43" t="s">
        <v>5050</v>
      </c>
      <c r="B4758" s="44">
        <v>1</v>
      </c>
      <c r="C4758" s="45"/>
    </row>
    <row r="4759" spans="1:3">
      <c r="A4759" s="43" t="s">
        <v>5051</v>
      </c>
      <c r="B4759" s="44">
        <v>1</v>
      </c>
      <c r="C4759" s="45"/>
    </row>
    <row r="4760" spans="1:3">
      <c r="A4760" s="43" t="s">
        <v>5052</v>
      </c>
      <c r="B4760" s="44">
        <v>1</v>
      </c>
      <c r="C4760" s="45"/>
    </row>
    <row r="4761" spans="1:3">
      <c r="A4761" s="43" t="s">
        <v>5053</v>
      </c>
      <c r="B4761" s="44">
        <v>1</v>
      </c>
      <c r="C4761" s="45"/>
    </row>
    <row r="4762" spans="1:3">
      <c r="A4762" s="43" t="s">
        <v>5054</v>
      </c>
      <c r="B4762" s="44">
        <v>1</v>
      </c>
      <c r="C4762" s="45"/>
    </row>
    <row r="4763" spans="1:3">
      <c r="A4763" s="43" t="s">
        <v>5055</v>
      </c>
      <c r="B4763" s="44">
        <v>1</v>
      </c>
      <c r="C4763" s="45"/>
    </row>
    <row r="4764" spans="1:3">
      <c r="A4764" s="43" t="s">
        <v>5056</v>
      </c>
      <c r="B4764" s="44">
        <v>1</v>
      </c>
      <c r="C4764" s="45"/>
    </row>
    <row r="4765" spans="1:3">
      <c r="A4765" s="43" t="s">
        <v>5057</v>
      </c>
      <c r="B4765" s="44">
        <v>1</v>
      </c>
      <c r="C4765" s="45"/>
    </row>
    <row r="4766" spans="1:3">
      <c r="A4766" s="43" t="s">
        <v>5058</v>
      </c>
      <c r="B4766" s="44">
        <v>1</v>
      </c>
      <c r="C4766" s="45"/>
    </row>
    <row r="4767" spans="1:3">
      <c r="A4767" s="43" t="s">
        <v>5059</v>
      </c>
      <c r="B4767" s="44">
        <v>1</v>
      </c>
      <c r="C4767" s="45"/>
    </row>
    <row r="4768" spans="1:3">
      <c r="A4768" s="43" t="s">
        <v>5060</v>
      </c>
      <c r="B4768" s="44">
        <v>1</v>
      </c>
      <c r="C4768" s="45"/>
    </row>
    <row r="4769" spans="1:3">
      <c r="A4769" s="43" t="s">
        <v>5061</v>
      </c>
      <c r="B4769" s="44">
        <v>1</v>
      </c>
      <c r="C4769" s="45"/>
    </row>
    <row r="4770" spans="1:3">
      <c r="A4770" s="43" t="s">
        <v>5062</v>
      </c>
      <c r="B4770" s="44">
        <v>1</v>
      </c>
      <c r="C4770" s="45"/>
    </row>
    <row r="4771" spans="1:3">
      <c r="A4771" s="43" t="s">
        <v>5063</v>
      </c>
      <c r="B4771" s="44">
        <v>1</v>
      </c>
      <c r="C4771" s="45"/>
    </row>
    <row r="4772" spans="1:3">
      <c r="A4772" s="43" t="s">
        <v>5064</v>
      </c>
      <c r="B4772" s="44">
        <v>1</v>
      </c>
      <c r="C4772" s="45"/>
    </row>
    <row r="4773" spans="1:3">
      <c r="A4773" s="43" t="s">
        <v>5065</v>
      </c>
      <c r="B4773" s="44">
        <v>1</v>
      </c>
      <c r="C4773" s="45"/>
    </row>
    <row r="4774" spans="1:3">
      <c r="A4774" s="43" t="s">
        <v>5066</v>
      </c>
      <c r="B4774" s="44">
        <v>1</v>
      </c>
      <c r="C4774" s="45"/>
    </row>
    <row r="4775" spans="1:3">
      <c r="A4775" s="43" t="s">
        <v>5067</v>
      </c>
      <c r="B4775" s="44">
        <v>1</v>
      </c>
      <c r="C4775" s="45"/>
    </row>
    <row r="4776" spans="1:3">
      <c r="A4776" s="43" t="s">
        <v>5068</v>
      </c>
      <c r="B4776" s="44">
        <v>1</v>
      </c>
      <c r="C4776" s="45"/>
    </row>
    <row r="4777" spans="1:3">
      <c r="A4777" s="43" t="s">
        <v>5069</v>
      </c>
      <c r="B4777" s="44">
        <v>1</v>
      </c>
      <c r="C4777" s="45"/>
    </row>
    <row r="4778" spans="1:3">
      <c r="A4778" s="43" t="s">
        <v>5070</v>
      </c>
      <c r="B4778" s="44">
        <v>1</v>
      </c>
      <c r="C4778" s="45"/>
    </row>
    <row r="4779" spans="1:3">
      <c r="A4779" s="43" t="s">
        <v>5071</v>
      </c>
      <c r="B4779" s="44">
        <v>1</v>
      </c>
      <c r="C4779" s="45"/>
    </row>
    <row r="4780" spans="1:3">
      <c r="A4780" s="43" t="s">
        <v>5072</v>
      </c>
      <c r="B4780" s="44">
        <v>1</v>
      </c>
      <c r="C4780" s="45"/>
    </row>
    <row r="4781" spans="1:3">
      <c r="A4781" s="43" t="s">
        <v>5073</v>
      </c>
      <c r="B4781" s="44">
        <v>1</v>
      </c>
      <c r="C4781" s="45"/>
    </row>
    <row r="4782" spans="1:3">
      <c r="A4782" s="43" t="s">
        <v>5074</v>
      </c>
      <c r="B4782" s="44">
        <v>1</v>
      </c>
      <c r="C4782" s="45"/>
    </row>
    <row r="4783" spans="1:3">
      <c r="A4783" s="43" t="s">
        <v>5075</v>
      </c>
      <c r="B4783" s="44">
        <v>1</v>
      </c>
      <c r="C4783" s="45"/>
    </row>
    <row r="4784" spans="1:3">
      <c r="A4784" s="43" t="s">
        <v>5076</v>
      </c>
      <c r="B4784" s="44">
        <v>1</v>
      </c>
      <c r="C4784" s="45"/>
    </row>
    <row r="4785" spans="1:3">
      <c r="A4785" s="43" t="s">
        <v>5077</v>
      </c>
      <c r="B4785" s="44">
        <v>1</v>
      </c>
      <c r="C4785" s="45"/>
    </row>
    <row r="4786" spans="1:3">
      <c r="A4786" s="43" t="s">
        <v>5078</v>
      </c>
      <c r="B4786" s="44">
        <v>1</v>
      </c>
      <c r="C4786" s="45"/>
    </row>
    <row r="4787" spans="1:3">
      <c r="A4787" s="43" t="s">
        <v>5079</v>
      </c>
      <c r="B4787" s="44">
        <v>1</v>
      </c>
      <c r="C4787" s="45"/>
    </row>
    <row r="4788" spans="1:3">
      <c r="A4788" s="43" t="s">
        <v>5080</v>
      </c>
      <c r="B4788" s="44">
        <v>1</v>
      </c>
      <c r="C4788" s="45"/>
    </row>
    <row r="4789" spans="1:3">
      <c r="A4789" s="43" t="s">
        <v>5081</v>
      </c>
      <c r="B4789" s="44">
        <v>1</v>
      </c>
      <c r="C4789" s="45"/>
    </row>
    <row r="4790" spans="1:3">
      <c r="A4790" s="43" t="s">
        <v>5082</v>
      </c>
      <c r="B4790" s="44">
        <v>1</v>
      </c>
      <c r="C4790" s="45"/>
    </row>
    <row r="4791" spans="1:3">
      <c r="A4791" s="43" t="s">
        <v>5083</v>
      </c>
      <c r="B4791" s="44">
        <v>1</v>
      </c>
      <c r="C4791" s="45"/>
    </row>
    <row r="4792" spans="1:3">
      <c r="A4792" s="43" t="s">
        <v>5084</v>
      </c>
      <c r="B4792" s="44">
        <v>1</v>
      </c>
      <c r="C4792" s="45"/>
    </row>
    <row r="4793" spans="1:3">
      <c r="A4793" s="43" t="s">
        <v>5085</v>
      </c>
      <c r="B4793" s="44">
        <v>1</v>
      </c>
      <c r="C4793" s="45"/>
    </row>
    <row r="4794" spans="1:3">
      <c r="A4794" s="43" t="s">
        <v>5086</v>
      </c>
      <c r="B4794" s="44">
        <v>1</v>
      </c>
      <c r="C4794" s="45"/>
    </row>
    <row r="4795" spans="1:3">
      <c r="A4795" s="43" t="s">
        <v>5087</v>
      </c>
      <c r="B4795" s="44">
        <v>1</v>
      </c>
      <c r="C4795" s="45"/>
    </row>
    <row r="4796" spans="1:3">
      <c r="A4796" s="43" t="s">
        <v>5088</v>
      </c>
      <c r="B4796" s="44">
        <v>1</v>
      </c>
      <c r="C4796" s="45"/>
    </row>
    <row r="4797" spans="1:3">
      <c r="A4797" s="43" t="s">
        <v>5089</v>
      </c>
      <c r="B4797" s="44">
        <v>1</v>
      </c>
      <c r="C4797" s="45"/>
    </row>
    <row r="4798" spans="1:3">
      <c r="A4798" s="43" t="s">
        <v>5090</v>
      </c>
      <c r="B4798" s="44">
        <v>1</v>
      </c>
      <c r="C4798" s="45"/>
    </row>
    <row r="4799" spans="1:3">
      <c r="A4799" s="43" t="s">
        <v>5091</v>
      </c>
      <c r="B4799" s="44">
        <v>1</v>
      </c>
      <c r="C4799" s="45"/>
    </row>
    <row r="4800" spans="1:3">
      <c r="A4800" s="43" t="s">
        <v>5092</v>
      </c>
      <c r="B4800" s="44">
        <v>1</v>
      </c>
      <c r="C4800" s="45"/>
    </row>
    <row r="4801" spans="1:3">
      <c r="A4801" s="43" t="s">
        <v>5093</v>
      </c>
      <c r="B4801" s="44">
        <v>1</v>
      </c>
      <c r="C4801" s="45"/>
    </row>
    <row r="4802" spans="1:3">
      <c r="A4802" s="43" t="s">
        <v>5094</v>
      </c>
      <c r="B4802" s="44">
        <v>1</v>
      </c>
      <c r="C4802" s="45"/>
    </row>
    <row r="4803" spans="1:3">
      <c r="A4803" s="43" t="s">
        <v>5095</v>
      </c>
      <c r="B4803" s="44">
        <v>1</v>
      </c>
      <c r="C4803" s="45"/>
    </row>
    <row r="4804" spans="1:3">
      <c r="A4804" s="43" t="s">
        <v>5096</v>
      </c>
      <c r="B4804" s="44">
        <v>1</v>
      </c>
      <c r="C4804" s="45"/>
    </row>
    <row r="4805" spans="1:3">
      <c r="A4805" s="43" t="s">
        <v>5097</v>
      </c>
      <c r="B4805" s="44">
        <v>1</v>
      </c>
      <c r="C4805" s="45"/>
    </row>
    <row r="4806" spans="1:3">
      <c r="A4806" s="43" t="s">
        <v>5098</v>
      </c>
      <c r="B4806" s="44">
        <v>1</v>
      </c>
      <c r="C4806" s="45"/>
    </row>
    <row r="4807" spans="1:3">
      <c r="A4807" s="43" t="s">
        <v>5099</v>
      </c>
      <c r="B4807" s="44">
        <v>1</v>
      </c>
      <c r="C4807" s="45"/>
    </row>
    <row r="4808" spans="1:3">
      <c r="A4808" s="43" t="s">
        <v>5100</v>
      </c>
      <c r="B4808" s="44">
        <v>1</v>
      </c>
      <c r="C4808" s="45"/>
    </row>
    <row r="4809" spans="1:3">
      <c r="A4809" s="43" t="s">
        <v>5101</v>
      </c>
      <c r="B4809" s="44">
        <v>1</v>
      </c>
      <c r="C4809" s="45"/>
    </row>
    <row r="4810" spans="1:3">
      <c r="A4810" s="43" t="s">
        <v>5102</v>
      </c>
      <c r="B4810" s="44">
        <v>1</v>
      </c>
      <c r="C4810" s="45"/>
    </row>
    <row r="4811" spans="1:3">
      <c r="A4811" s="43" t="s">
        <v>5103</v>
      </c>
      <c r="B4811" s="44">
        <v>1</v>
      </c>
      <c r="C4811" s="45"/>
    </row>
    <row r="4812" spans="1:3">
      <c r="A4812" s="43" t="s">
        <v>5104</v>
      </c>
      <c r="B4812" s="44">
        <v>1</v>
      </c>
      <c r="C4812" s="45"/>
    </row>
    <row r="4813" spans="1:3">
      <c r="A4813" s="43" t="s">
        <v>5105</v>
      </c>
      <c r="B4813" s="44">
        <v>1</v>
      </c>
      <c r="C4813" s="45"/>
    </row>
    <row r="4814" spans="1:3">
      <c r="A4814" s="43" t="s">
        <v>5106</v>
      </c>
      <c r="B4814" s="44">
        <v>1</v>
      </c>
      <c r="C4814" s="45"/>
    </row>
    <row r="4815" spans="1:3">
      <c r="A4815" s="43" t="s">
        <v>5107</v>
      </c>
      <c r="B4815" s="44">
        <v>1</v>
      </c>
      <c r="C4815" s="45"/>
    </row>
    <row r="4816" spans="1:3">
      <c r="A4816" s="43" t="s">
        <v>5108</v>
      </c>
      <c r="B4816" s="44">
        <v>1</v>
      </c>
      <c r="C4816" s="45"/>
    </row>
    <row r="4817" spans="1:3">
      <c r="A4817" s="43" t="s">
        <v>5109</v>
      </c>
      <c r="B4817" s="44">
        <v>1</v>
      </c>
      <c r="C4817" s="45"/>
    </row>
    <row r="4818" spans="1:3">
      <c r="A4818" s="43" t="s">
        <v>5110</v>
      </c>
      <c r="B4818" s="44">
        <v>1</v>
      </c>
      <c r="C4818" s="45"/>
    </row>
    <row r="4819" spans="1:3">
      <c r="A4819" s="43" t="s">
        <v>5111</v>
      </c>
      <c r="B4819" s="44">
        <v>1</v>
      </c>
      <c r="C4819" s="45"/>
    </row>
    <row r="4820" spans="1:3">
      <c r="A4820" s="43" t="s">
        <v>5112</v>
      </c>
      <c r="B4820" s="44">
        <v>1</v>
      </c>
      <c r="C4820" s="45"/>
    </row>
    <row r="4821" spans="1:3">
      <c r="A4821" s="43" t="s">
        <v>5113</v>
      </c>
      <c r="B4821" s="44">
        <v>1</v>
      </c>
      <c r="C4821" s="45"/>
    </row>
    <row r="4822" spans="1:3">
      <c r="A4822" s="43" t="s">
        <v>5114</v>
      </c>
      <c r="B4822" s="44">
        <v>1</v>
      </c>
      <c r="C4822" s="45"/>
    </row>
    <row r="4823" spans="1:3">
      <c r="A4823" s="43" t="s">
        <v>5115</v>
      </c>
      <c r="B4823" s="44">
        <v>1</v>
      </c>
      <c r="C4823" s="45"/>
    </row>
    <row r="4824" spans="1:3">
      <c r="A4824" s="43" t="s">
        <v>5116</v>
      </c>
      <c r="B4824" s="44">
        <v>1</v>
      </c>
      <c r="C4824" s="45"/>
    </row>
    <row r="4825" spans="1:3">
      <c r="A4825" s="43" t="s">
        <v>5117</v>
      </c>
      <c r="B4825" s="44">
        <v>1</v>
      </c>
      <c r="C4825" s="45"/>
    </row>
    <row r="4826" spans="1:3">
      <c r="A4826" s="43" t="s">
        <v>5118</v>
      </c>
      <c r="B4826" s="44">
        <v>1</v>
      </c>
      <c r="C4826" s="45"/>
    </row>
    <row r="4827" spans="1:3">
      <c r="A4827" s="43" t="s">
        <v>5119</v>
      </c>
      <c r="B4827" s="44">
        <v>1</v>
      </c>
      <c r="C4827" s="45"/>
    </row>
    <row r="4828" spans="1:3">
      <c r="A4828" s="43" t="s">
        <v>5120</v>
      </c>
      <c r="B4828" s="44">
        <v>1</v>
      </c>
      <c r="C4828" s="45"/>
    </row>
    <row r="4829" spans="1:3">
      <c r="A4829" s="43" t="s">
        <v>5121</v>
      </c>
      <c r="B4829" s="44">
        <v>1</v>
      </c>
      <c r="C4829" s="45"/>
    </row>
    <row r="4830" spans="1:3">
      <c r="A4830" s="43" t="s">
        <v>5122</v>
      </c>
      <c r="B4830" s="44">
        <v>1</v>
      </c>
      <c r="C4830" s="45"/>
    </row>
    <row r="4831" spans="1:3">
      <c r="A4831" s="43" t="s">
        <v>5123</v>
      </c>
      <c r="B4831" s="44">
        <v>1</v>
      </c>
      <c r="C4831" s="45"/>
    </row>
    <row r="4832" spans="1:3">
      <c r="A4832" s="43" t="s">
        <v>5124</v>
      </c>
      <c r="B4832" s="44">
        <v>1</v>
      </c>
      <c r="C4832" s="45"/>
    </row>
    <row r="4833" spans="1:3">
      <c r="A4833" s="43" t="s">
        <v>5125</v>
      </c>
      <c r="B4833" s="44">
        <v>1</v>
      </c>
      <c r="C4833" s="45"/>
    </row>
    <row r="4834" spans="1:3">
      <c r="A4834" s="43" t="s">
        <v>5126</v>
      </c>
      <c r="B4834" s="44">
        <v>1</v>
      </c>
      <c r="C4834" s="45"/>
    </row>
    <row r="4835" spans="1:3">
      <c r="A4835" s="43" t="s">
        <v>5127</v>
      </c>
      <c r="B4835" s="44">
        <v>1</v>
      </c>
      <c r="C4835" s="45"/>
    </row>
    <row r="4836" spans="1:3">
      <c r="A4836" s="43" t="s">
        <v>5128</v>
      </c>
      <c r="B4836" s="44">
        <v>1</v>
      </c>
      <c r="C4836" s="45"/>
    </row>
    <row r="4837" spans="1:3">
      <c r="A4837" s="43" t="s">
        <v>5129</v>
      </c>
      <c r="B4837" s="44">
        <v>1</v>
      </c>
      <c r="C4837" s="45"/>
    </row>
    <row r="4838" spans="1:3">
      <c r="A4838" s="43" t="s">
        <v>5130</v>
      </c>
      <c r="B4838" s="44">
        <v>1</v>
      </c>
      <c r="C4838" s="45"/>
    </row>
    <row r="4839" spans="1:3">
      <c r="A4839" s="43" t="s">
        <v>5131</v>
      </c>
      <c r="B4839" s="44">
        <v>1</v>
      </c>
      <c r="C4839" s="45"/>
    </row>
    <row r="4840" spans="1:3">
      <c r="A4840" s="43" t="s">
        <v>5132</v>
      </c>
      <c r="B4840" s="44">
        <v>1</v>
      </c>
      <c r="C4840" s="45"/>
    </row>
    <row r="4841" spans="1:3">
      <c r="A4841" s="43" t="s">
        <v>5133</v>
      </c>
      <c r="B4841" s="44">
        <v>1</v>
      </c>
      <c r="C4841" s="45"/>
    </row>
    <row r="4842" spans="1:3">
      <c r="A4842" s="43" t="s">
        <v>5134</v>
      </c>
      <c r="B4842" s="44">
        <v>1</v>
      </c>
      <c r="C4842" s="45"/>
    </row>
    <row r="4843" spans="1:3">
      <c r="A4843" s="43" t="s">
        <v>5135</v>
      </c>
      <c r="B4843" s="44">
        <v>1</v>
      </c>
      <c r="C4843" s="45"/>
    </row>
    <row r="4844" spans="1:3">
      <c r="A4844" s="43" t="s">
        <v>5136</v>
      </c>
      <c r="B4844" s="44">
        <v>1</v>
      </c>
      <c r="C4844" s="45"/>
    </row>
    <row r="4845" spans="1:3">
      <c r="A4845" s="43" t="s">
        <v>5137</v>
      </c>
      <c r="B4845" s="44">
        <v>1</v>
      </c>
      <c r="C4845" s="45"/>
    </row>
    <row r="4846" spans="1:3">
      <c r="A4846" s="43" t="s">
        <v>5138</v>
      </c>
      <c r="B4846" s="44">
        <v>1</v>
      </c>
      <c r="C4846" s="45"/>
    </row>
    <row r="4847" spans="1:3">
      <c r="A4847" s="43" t="s">
        <v>5139</v>
      </c>
      <c r="B4847" s="44">
        <v>1</v>
      </c>
      <c r="C4847" s="45"/>
    </row>
    <row r="4848" spans="1:3">
      <c r="A4848" s="43" t="s">
        <v>5140</v>
      </c>
      <c r="B4848" s="44">
        <v>1</v>
      </c>
      <c r="C4848" s="45"/>
    </row>
    <row r="4849" spans="1:3">
      <c r="A4849" s="43" t="s">
        <v>5141</v>
      </c>
      <c r="B4849" s="44">
        <v>1</v>
      </c>
      <c r="C4849" s="45"/>
    </row>
    <row r="4850" spans="1:3">
      <c r="A4850" s="43" t="s">
        <v>5142</v>
      </c>
      <c r="B4850" s="44">
        <v>1</v>
      </c>
      <c r="C4850" s="45"/>
    </row>
    <row r="4851" spans="1:3">
      <c r="A4851" s="43" t="s">
        <v>5143</v>
      </c>
      <c r="B4851" s="44">
        <v>1</v>
      </c>
      <c r="C4851" s="45"/>
    </row>
    <row r="4852" spans="1:3">
      <c r="A4852" s="43" t="s">
        <v>5144</v>
      </c>
      <c r="B4852" s="44">
        <v>1</v>
      </c>
      <c r="C4852" s="45"/>
    </row>
    <row r="4853" spans="1:3">
      <c r="A4853" s="43" t="s">
        <v>5145</v>
      </c>
      <c r="B4853" s="44">
        <v>1</v>
      </c>
      <c r="C4853" s="45"/>
    </row>
    <row r="4854" spans="1:3">
      <c r="A4854" s="43" t="s">
        <v>5146</v>
      </c>
      <c r="B4854" s="44">
        <v>1</v>
      </c>
      <c r="C4854" s="45"/>
    </row>
    <row r="4855" spans="1:3">
      <c r="A4855" s="43" t="s">
        <v>5147</v>
      </c>
      <c r="B4855" s="44">
        <v>1</v>
      </c>
      <c r="C4855" s="45"/>
    </row>
    <row r="4856" spans="1:3">
      <c r="A4856" s="43" t="s">
        <v>5148</v>
      </c>
      <c r="B4856" s="44">
        <v>1</v>
      </c>
      <c r="C4856" s="45"/>
    </row>
    <row r="4857" spans="1:3">
      <c r="A4857" s="43" t="s">
        <v>5149</v>
      </c>
      <c r="B4857" s="44">
        <v>1</v>
      </c>
      <c r="C4857" s="45"/>
    </row>
    <row r="4858" spans="1:3">
      <c r="A4858" s="43" t="s">
        <v>5150</v>
      </c>
      <c r="B4858" s="44">
        <v>1</v>
      </c>
      <c r="C4858" s="45"/>
    </row>
    <row r="4859" spans="1:3">
      <c r="A4859" s="43" t="s">
        <v>5151</v>
      </c>
      <c r="B4859" s="44">
        <v>1</v>
      </c>
      <c r="C4859" s="45"/>
    </row>
    <row r="4860" spans="1:3">
      <c r="A4860" s="43" t="s">
        <v>5152</v>
      </c>
      <c r="B4860" s="44">
        <v>1</v>
      </c>
      <c r="C4860" s="45"/>
    </row>
    <row r="4861" spans="1:3">
      <c r="A4861" s="43" t="s">
        <v>5153</v>
      </c>
      <c r="B4861" s="44">
        <v>1</v>
      </c>
      <c r="C4861" s="45"/>
    </row>
    <row r="4862" spans="1:3">
      <c r="A4862" s="43" t="s">
        <v>5154</v>
      </c>
      <c r="B4862" s="44">
        <v>1</v>
      </c>
      <c r="C4862" s="45"/>
    </row>
    <row r="4863" spans="1:3">
      <c r="A4863" s="43" t="s">
        <v>5155</v>
      </c>
      <c r="B4863" s="44">
        <v>1</v>
      </c>
      <c r="C4863" s="45"/>
    </row>
    <row r="4864" spans="1:3">
      <c r="A4864" s="43" t="s">
        <v>5156</v>
      </c>
      <c r="B4864" s="44">
        <v>1</v>
      </c>
      <c r="C4864" s="45"/>
    </row>
    <row r="4865" spans="1:3">
      <c r="A4865" s="43" t="s">
        <v>5157</v>
      </c>
      <c r="B4865" s="44">
        <v>1</v>
      </c>
      <c r="C4865" s="45"/>
    </row>
    <row r="4866" spans="1:3">
      <c r="A4866" s="43" t="s">
        <v>5158</v>
      </c>
      <c r="B4866" s="44">
        <v>1</v>
      </c>
      <c r="C4866" s="45"/>
    </row>
    <row r="4867" spans="1:3">
      <c r="A4867" s="43" t="s">
        <v>5159</v>
      </c>
      <c r="B4867" s="44">
        <v>1</v>
      </c>
      <c r="C4867" s="45"/>
    </row>
    <row r="4868" spans="1:3">
      <c r="A4868" s="43" t="s">
        <v>5160</v>
      </c>
      <c r="B4868" s="44">
        <v>1</v>
      </c>
      <c r="C4868" s="45"/>
    </row>
    <row r="4869" spans="1:3">
      <c r="A4869" s="43" t="s">
        <v>5161</v>
      </c>
      <c r="B4869" s="44">
        <v>1</v>
      </c>
      <c r="C4869" s="45"/>
    </row>
    <row r="4870" spans="1:3">
      <c r="A4870" s="43" t="s">
        <v>5162</v>
      </c>
      <c r="B4870" s="44">
        <v>1</v>
      </c>
      <c r="C4870" s="45"/>
    </row>
    <row r="4871" spans="1:3">
      <c r="A4871" s="43" t="s">
        <v>5163</v>
      </c>
      <c r="B4871" s="44">
        <v>1</v>
      </c>
      <c r="C4871" s="45"/>
    </row>
    <row r="4872" spans="1:3">
      <c r="A4872" s="43" t="s">
        <v>5164</v>
      </c>
      <c r="B4872" s="44">
        <v>1</v>
      </c>
      <c r="C4872" s="45"/>
    </row>
    <row r="4873" spans="1:3">
      <c r="A4873" s="43" t="s">
        <v>5165</v>
      </c>
      <c r="B4873" s="44">
        <v>1</v>
      </c>
      <c r="C4873" s="45"/>
    </row>
    <row r="4874" spans="1:3">
      <c r="A4874" s="43" t="s">
        <v>5166</v>
      </c>
      <c r="B4874" s="44">
        <v>1</v>
      </c>
      <c r="C4874" s="45"/>
    </row>
    <row r="4875" spans="1:3">
      <c r="A4875" s="43" t="s">
        <v>5167</v>
      </c>
      <c r="B4875" s="44">
        <v>1</v>
      </c>
      <c r="C4875" s="45"/>
    </row>
    <row r="4876" spans="1:3">
      <c r="A4876" s="43" t="s">
        <v>5168</v>
      </c>
      <c r="B4876" s="44">
        <v>1</v>
      </c>
      <c r="C4876" s="45"/>
    </row>
    <row r="4877" spans="1:3">
      <c r="A4877" s="43" t="s">
        <v>5169</v>
      </c>
      <c r="B4877" s="44">
        <v>1</v>
      </c>
      <c r="C4877" s="45"/>
    </row>
    <row r="4878" spans="1:3">
      <c r="A4878" s="43" t="s">
        <v>5170</v>
      </c>
      <c r="B4878" s="44">
        <v>1</v>
      </c>
      <c r="C4878" s="45"/>
    </row>
    <row r="4879" spans="1:3">
      <c r="A4879" s="43" t="s">
        <v>5171</v>
      </c>
      <c r="B4879" s="44">
        <v>1</v>
      </c>
      <c r="C4879" s="45"/>
    </row>
    <row r="4880" spans="1:3">
      <c r="A4880" s="43" t="s">
        <v>5172</v>
      </c>
      <c r="B4880" s="44">
        <v>1</v>
      </c>
      <c r="C4880" s="45"/>
    </row>
    <row r="4881" spans="1:3">
      <c r="A4881" s="43" t="s">
        <v>5173</v>
      </c>
      <c r="B4881" s="44">
        <v>1</v>
      </c>
      <c r="C4881" s="45"/>
    </row>
    <row r="4882" spans="1:3">
      <c r="A4882" s="43" t="s">
        <v>5174</v>
      </c>
      <c r="B4882" s="44">
        <v>1</v>
      </c>
      <c r="C4882" s="45"/>
    </row>
    <row r="4883" spans="1:3">
      <c r="A4883" s="43" t="s">
        <v>5175</v>
      </c>
      <c r="B4883" s="44">
        <v>1</v>
      </c>
      <c r="C4883" s="45"/>
    </row>
    <row r="4884" spans="1:3">
      <c r="A4884" s="43" t="s">
        <v>5176</v>
      </c>
      <c r="B4884" s="44">
        <v>1</v>
      </c>
      <c r="C4884" s="45"/>
    </row>
    <row r="4885" spans="1:3">
      <c r="A4885" s="43" t="s">
        <v>5177</v>
      </c>
      <c r="B4885" s="44">
        <v>1</v>
      </c>
      <c r="C4885" s="45"/>
    </row>
    <row r="4886" spans="1:3">
      <c r="A4886" s="43" t="s">
        <v>5178</v>
      </c>
      <c r="B4886" s="44">
        <v>1</v>
      </c>
      <c r="C4886" s="45"/>
    </row>
    <row r="4887" spans="1:3">
      <c r="A4887" s="43" t="s">
        <v>5179</v>
      </c>
      <c r="B4887" s="44">
        <v>1</v>
      </c>
      <c r="C4887" s="45"/>
    </row>
    <row r="4888" spans="1:3">
      <c r="A4888" s="43" t="s">
        <v>5180</v>
      </c>
      <c r="B4888" s="44">
        <v>1</v>
      </c>
      <c r="C4888" s="45"/>
    </row>
    <row r="4889" spans="1:3">
      <c r="A4889" s="43" t="s">
        <v>5181</v>
      </c>
      <c r="B4889" s="44">
        <v>1</v>
      </c>
      <c r="C4889" s="45"/>
    </row>
    <row r="4890" spans="1:3">
      <c r="A4890" s="43" t="s">
        <v>5182</v>
      </c>
      <c r="B4890" s="44">
        <v>1</v>
      </c>
      <c r="C4890" s="45"/>
    </row>
    <row r="4891" spans="1:3">
      <c r="A4891" s="43" t="s">
        <v>5183</v>
      </c>
      <c r="B4891" s="44">
        <v>1</v>
      </c>
      <c r="C4891" s="45"/>
    </row>
    <row r="4892" spans="1:3">
      <c r="A4892" s="43" t="s">
        <v>5184</v>
      </c>
      <c r="B4892" s="44">
        <v>1</v>
      </c>
      <c r="C4892" s="45"/>
    </row>
    <row r="4893" spans="1:3">
      <c r="A4893" s="43" t="s">
        <v>5185</v>
      </c>
      <c r="B4893" s="44">
        <v>1</v>
      </c>
      <c r="C4893" s="45"/>
    </row>
    <row r="4894" spans="1:3">
      <c r="A4894" s="43" t="s">
        <v>5186</v>
      </c>
      <c r="B4894" s="44">
        <v>1</v>
      </c>
      <c r="C4894" s="45"/>
    </row>
    <row r="4895" spans="1:3">
      <c r="A4895" s="43" t="s">
        <v>5187</v>
      </c>
      <c r="B4895" s="44">
        <v>1</v>
      </c>
      <c r="C4895" s="45"/>
    </row>
    <row r="4896" spans="1:3">
      <c r="A4896" s="43" t="s">
        <v>5188</v>
      </c>
      <c r="B4896" s="44">
        <v>1</v>
      </c>
      <c r="C4896" s="45"/>
    </row>
    <row r="4897" spans="1:3">
      <c r="A4897" s="43" t="s">
        <v>5189</v>
      </c>
      <c r="B4897" s="44">
        <v>1</v>
      </c>
      <c r="C4897" s="45"/>
    </row>
    <row r="4898" spans="1:3">
      <c r="A4898" s="43" t="s">
        <v>5190</v>
      </c>
      <c r="B4898" s="44">
        <v>1</v>
      </c>
      <c r="C4898" s="45"/>
    </row>
    <row r="4899" spans="1:3">
      <c r="A4899" s="43" t="s">
        <v>5191</v>
      </c>
      <c r="B4899" s="44">
        <v>1</v>
      </c>
      <c r="C4899" s="45"/>
    </row>
    <row r="4900" spans="1:3">
      <c r="A4900" s="43" t="s">
        <v>5192</v>
      </c>
      <c r="B4900" s="44">
        <v>1</v>
      </c>
      <c r="C4900" s="45"/>
    </row>
    <row r="4901" spans="1:3">
      <c r="A4901" s="43" t="s">
        <v>5193</v>
      </c>
      <c r="B4901" s="44">
        <v>1</v>
      </c>
      <c r="C4901" s="45"/>
    </row>
    <row r="4902" spans="1:3">
      <c r="A4902" s="43" t="s">
        <v>5194</v>
      </c>
      <c r="B4902" s="44">
        <v>1</v>
      </c>
      <c r="C4902" s="45"/>
    </row>
    <row r="4903" spans="1:3">
      <c r="A4903" s="43" t="s">
        <v>5195</v>
      </c>
      <c r="B4903" s="44">
        <v>1</v>
      </c>
      <c r="C4903" s="45"/>
    </row>
    <row r="4904" spans="1:3">
      <c r="A4904" s="43" t="s">
        <v>5196</v>
      </c>
      <c r="B4904" s="44">
        <v>1</v>
      </c>
      <c r="C4904" s="45"/>
    </row>
    <row r="4905" spans="1:3">
      <c r="A4905" s="43" t="s">
        <v>5197</v>
      </c>
      <c r="B4905" s="44">
        <v>1</v>
      </c>
      <c r="C4905" s="45"/>
    </row>
    <row r="4906" spans="1:3">
      <c r="A4906" s="43" t="s">
        <v>5198</v>
      </c>
      <c r="B4906" s="44">
        <v>1</v>
      </c>
      <c r="C4906" s="45"/>
    </row>
    <row r="4907" spans="1:3">
      <c r="A4907" s="43" t="s">
        <v>5199</v>
      </c>
      <c r="B4907" s="44">
        <v>1</v>
      </c>
      <c r="C4907" s="45"/>
    </row>
    <row r="4908" spans="1:3">
      <c r="A4908" s="43" t="s">
        <v>5200</v>
      </c>
      <c r="B4908" s="44">
        <v>1</v>
      </c>
      <c r="C4908" s="45"/>
    </row>
    <row r="4909" spans="1:3">
      <c r="A4909" s="43" t="s">
        <v>5201</v>
      </c>
      <c r="B4909" s="44">
        <v>1</v>
      </c>
      <c r="C4909" s="45"/>
    </row>
    <row r="4910" spans="1:3">
      <c r="A4910" s="43" t="s">
        <v>5202</v>
      </c>
      <c r="B4910" s="44">
        <v>1</v>
      </c>
      <c r="C4910" s="45"/>
    </row>
    <row r="4911" spans="1:3">
      <c r="A4911" s="43" t="s">
        <v>5203</v>
      </c>
      <c r="B4911" s="44">
        <v>1</v>
      </c>
      <c r="C4911" s="45"/>
    </row>
    <row r="4912" spans="1:3">
      <c r="A4912" s="43" t="s">
        <v>5204</v>
      </c>
      <c r="B4912" s="44">
        <v>1</v>
      </c>
      <c r="C4912" s="45"/>
    </row>
    <row r="4913" spans="1:3">
      <c r="A4913" s="43" t="s">
        <v>5205</v>
      </c>
      <c r="B4913" s="44">
        <v>1</v>
      </c>
      <c r="C4913" s="45"/>
    </row>
    <row r="4914" spans="1:3">
      <c r="A4914" s="43" t="s">
        <v>5206</v>
      </c>
      <c r="B4914" s="44">
        <v>1</v>
      </c>
      <c r="C4914" s="45"/>
    </row>
    <row r="4915" spans="1:3">
      <c r="A4915" s="43" t="s">
        <v>5207</v>
      </c>
      <c r="B4915" s="44">
        <v>1</v>
      </c>
      <c r="C4915" s="45"/>
    </row>
    <row r="4916" spans="1:3">
      <c r="A4916" s="43" t="s">
        <v>5208</v>
      </c>
      <c r="B4916" s="44">
        <v>1</v>
      </c>
      <c r="C4916" s="45"/>
    </row>
    <row r="4917" spans="1:3">
      <c r="A4917" s="43" t="s">
        <v>5209</v>
      </c>
      <c r="B4917" s="44">
        <v>1</v>
      </c>
      <c r="C4917" s="45"/>
    </row>
    <row r="4918" spans="1:3">
      <c r="A4918" s="43" t="s">
        <v>5210</v>
      </c>
      <c r="B4918" s="44">
        <v>1</v>
      </c>
      <c r="C4918" s="45"/>
    </row>
    <row r="4919" spans="1:3">
      <c r="A4919" s="43" t="s">
        <v>5211</v>
      </c>
      <c r="B4919" s="44">
        <v>1</v>
      </c>
      <c r="C4919" s="45"/>
    </row>
    <row r="4920" spans="1:3">
      <c r="A4920" s="43" t="s">
        <v>5212</v>
      </c>
      <c r="B4920" s="44">
        <v>1</v>
      </c>
      <c r="C4920" s="45"/>
    </row>
    <row r="4921" spans="1:3">
      <c r="A4921" s="43" t="s">
        <v>5213</v>
      </c>
      <c r="B4921" s="44">
        <v>1</v>
      </c>
      <c r="C4921" s="45"/>
    </row>
    <row r="4922" spans="1:3">
      <c r="A4922" s="43" t="s">
        <v>5214</v>
      </c>
      <c r="B4922" s="44">
        <v>1</v>
      </c>
      <c r="C4922" s="45"/>
    </row>
    <row r="4923" spans="1:3">
      <c r="A4923" s="43" t="s">
        <v>5215</v>
      </c>
      <c r="B4923" s="44">
        <v>1</v>
      </c>
      <c r="C4923" s="45"/>
    </row>
    <row r="4924" spans="1:3">
      <c r="A4924" s="43" t="s">
        <v>5216</v>
      </c>
      <c r="B4924" s="44">
        <v>1</v>
      </c>
      <c r="C4924" s="45"/>
    </row>
    <row r="4925" spans="1:3">
      <c r="A4925" s="43" t="s">
        <v>5217</v>
      </c>
      <c r="B4925" s="44">
        <v>1</v>
      </c>
      <c r="C4925" s="45"/>
    </row>
    <row r="4926" spans="1:3">
      <c r="A4926" s="43" t="s">
        <v>5218</v>
      </c>
      <c r="B4926" s="44">
        <v>1</v>
      </c>
      <c r="C4926" s="45"/>
    </row>
    <row r="4927" spans="1:3">
      <c r="A4927" s="43" t="s">
        <v>5219</v>
      </c>
      <c r="B4927" s="44">
        <v>1</v>
      </c>
      <c r="C4927" s="45"/>
    </row>
    <row r="4928" spans="1:3">
      <c r="A4928" s="43" t="s">
        <v>5220</v>
      </c>
      <c r="B4928" s="44">
        <v>1</v>
      </c>
      <c r="C4928" s="45"/>
    </row>
    <row r="4929" spans="1:3">
      <c r="A4929" s="43" t="s">
        <v>5221</v>
      </c>
      <c r="B4929" s="44">
        <v>1</v>
      </c>
      <c r="C4929" s="45"/>
    </row>
    <row r="4930" spans="1:3">
      <c r="A4930" s="43" t="s">
        <v>5222</v>
      </c>
      <c r="B4930" s="44">
        <v>1</v>
      </c>
      <c r="C4930" s="45"/>
    </row>
    <row r="4931" spans="1:3">
      <c r="A4931" s="43" t="s">
        <v>5223</v>
      </c>
      <c r="B4931" s="44">
        <v>1</v>
      </c>
      <c r="C4931" s="45"/>
    </row>
    <row r="4932" spans="1:3">
      <c r="A4932" s="43" t="s">
        <v>5224</v>
      </c>
      <c r="B4932" s="44">
        <v>1</v>
      </c>
      <c r="C4932" s="45"/>
    </row>
    <row r="4933" spans="1:3">
      <c r="A4933" s="43" t="s">
        <v>5225</v>
      </c>
      <c r="B4933" s="44">
        <v>1</v>
      </c>
      <c r="C4933" s="45"/>
    </row>
    <row r="4934" spans="1:3">
      <c r="A4934" s="43" t="s">
        <v>5226</v>
      </c>
      <c r="B4934" s="44">
        <v>1</v>
      </c>
      <c r="C4934" s="45"/>
    </row>
    <row r="4935" spans="1:3">
      <c r="A4935" s="43" t="s">
        <v>5227</v>
      </c>
      <c r="B4935" s="44">
        <v>1</v>
      </c>
      <c r="C4935" s="45"/>
    </row>
    <row r="4936" spans="1:3">
      <c r="A4936" s="43" t="s">
        <v>5228</v>
      </c>
      <c r="B4936" s="44">
        <v>1</v>
      </c>
      <c r="C4936" s="45"/>
    </row>
    <row r="4937" spans="1:3">
      <c r="A4937" s="43" t="s">
        <v>5229</v>
      </c>
      <c r="B4937" s="44">
        <v>1</v>
      </c>
      <c r="C4937" s="45"/>
    </row>
    <row r="4938" spans="1:3">
      <c r="A4938" s="43" t="s">
        <v>5230</v>
      </c>
      <c r="B4938" s="44">
        <v>1</v>
      </c>
      <c r="C4938" s="45"/>
    </row>
    <row r="4939" spans="1:3">
      <c r="A4939" s="43" t="s">
        <v>5231</v>
      </c>
      <c r="B4939" s="44">
        <v>1</v>
      </c>
      <c r="C4939" s="45"/>
    </row>
    <row r="4940" spans="1:3">
      <c r="A4940" s="43" t="s">
        <v>5232</v>
      </c>
      <c r="B4940" s="44">
        <v>1</v>
      </c>
      <c r="C4940" s="45"/>
    </row>
    <row r="4941" spans="1:3">
      <c r="A4941" s="43" t="s">
        <v>5233</v>
      </c>
      <c r="B4941" s="44">
        <v>1</v>
      </c>
      <c r="C4941" s="45"/>
    </row>
    <row r="4942" spans="1:3">
      <c r="A4942" s="43" t="s">
        <v>5234</v>
      </c>
      <c r="B4942" s="44">
        <v>1</v>
      </c>
      <c r="C4942" s="45"/>
    </row>
    <row r="4943" spans="1:3">
      <c r="A4943" s="43" t="s">
        <v>5235</v>
      </c>
      <c r="B4943" s="44">
        <v>1</v>
      </c>
      <c r="C4943" s="45"/>
    </row>
    <row r="4944" spans="1:3">
      <c r="A4944" s="43" t="s">
        <v>5236</v>
      </c>
      <c r="B4944" s="44">
        <v>1</v>
      </c>
      <c r="C4944" s="45"/>
    </row>
    <row r="4945" spans="1:3">
      <c r="A4945" s="43" t="s">
        <v>5237</v>
      </c>
      <c r="B4945" s="44">
        <v>1</v>
      </c>
      <c r="C4945" s="45"/>
    </row>
    <row r="4946" spans="1:3">
      <c r="A4946" s="43" t="s">
        <v>5238</v>
      </c>
      <c r="B4946" s="44">
        <v>1</v>
      </c>
      <c r="C4946" s="45"/>
    </row>
    <row r="4947" spans="1:3">
      <c r="A4947" s="43" t="s">
        <v>5239</v>
      </c>
      <c r="B4947" s="44">
        <v>1</v>
      </c>
      <c r="C4947" s="45"/>
    </row>
    <row r="4948" spans="1:3">
      <c r="A4948" s="43" t="s">
        <v>5240</v>
      </c>
      <c r="B4948" s="44">
        <v>1</v>
      </c>
      <c r="C4948" s="45"/>
    </row>
    <row r="4949" spans="1:3">
      <c r="A4949" s="43" t="s">
        <v>5241</v>
      </c>
      <c r="B4949" s="44">
        <v>1</v>
      </c>
      <c r="C4949" s="45"/>
    </row>
    <row r="4950" spans="1:3">
      <c r="A4950" s="43" t="s">
        <v>5242</v>
      </c>
      <c r="B4950" s="44">
        <v>1</v>
      </c>
      <c r="C4950" s="45"/>
    </row>
    <row r="4951" spans="1:3">
      <c r="A4951" s="43" t="s">
        <v>5243</v>
      </c>
      <c r="B4951" s="44">
        <v>1</v>
      </c>
      <c r="C4951" s="45"/>
    </row>
    <row r="4952" spans="1:3">
      <c r="A4952" s="43" t="s">
        <v>5244</v>
      </c>
      <c r="B4952" s="44">
        <v>1</v>
      </c>
      <c r="C4952" s="45"/>
    </row>
    <row r="4953" spans="1:3">
      <c r="A4953" s="43" t="s">
        <v>5245</v>
      </c>
      <c r="B4953" s="44">
        <v>1</v>
      </c>
      <c r="C4953" s="45"/>
    </row>
    <row r="4954" spans="1:3">
      <c r="A4954" s="43" t="s">
        <v>5246</v>
      </c>
      <c r="B4954" s="44">
        <v>1</v>
      </c>
      <c r="C4954" s="45"/>
    </row>
    <row r="4955" spans="1:3">
      <c r="A4955" s="43" t="s">
        <v>5247</v>
      </c>
      <c r="B4955" s="44">
        <v>1</v>
      </c>
      <c r="C4955" s="45"/>
    </row>
    <row r="4956" spans="1:3">
      <c r="A4956" s="43" t="s">
        <v>5248</v>
      </c>
      <c r="B4956" s="44">
        <v>1</v>
      </c>
      <c r="C4956" s="45"/>
    </row>
    <row r="4957" spans="1:3">
      <c r="A4957" s="43" t="s">
        <v>5249</v>
      </c>
      <c r="B4957" s="44">
        <v>1</v>
      </c>
      <c r="C4957" s="45"/>
    </row>
    <row r="4958" spans="1:3">
      <c r="A4958" s="43" t="s">
        <v>5250</v>
      </c>
      <c r="B4958" s="44">
        <v>1</v>
      </c>
      <c r="C4958" s="45"/>
    </row>
    <row r="4959" spans="1:3">
      <c r="A4959" s="43" t="s">
        <v>5251</v>
      </c>
      <c r="B4959" s="44">
        <v>1</v>
      </c>
      <c r="C4959" s="45"/>
    </row>
    <row r="4960" spans="1:3">
      <c r="A4960" s="43" t="s">
        <v>5252</v>
      </c>
      <c r="B4960" s="44">
        <v>1</v>
      </c>
      <c r="C4960" s="45"/>
    </row>
    <row r="4961" spans="1:3">
      <c r="A4961" s="43" t="s">
        <v>5253</v>
      </c>
      <c r="B4961" s="44">
        <v>1</v>
      </c>
      <c r="C4961" s="45"/>
    </row>
    <row r="4962" spans="1:3">
      <c r="A4962" s="43" t="s">
        <v>5254</v>
      </c>
      <c r="B4962" s="44">
        <v>1</v>
      </c>
      <c r="C4962" s="45"/>
    </row>
    <row r="4963" spans="1:3">
      <c r="A4963" s="43" t="s">
        <v>5255</v>
      </c>
      <c r="B4963" s="44">
        <v>1</v>
      </c>
      <c r="C4963" s="45"/>
    </row>
    <row r="4964" spans="1:3">
      <c r="A4964" s="43" t="s">
        <v>5256</v>
      </c>
      <c r="B4964" s="44">
        <v>1</v>
      </c>
      <c r="C4964" s="45"/>
    </row>
    <row r="4965" spans="1:3">
      <c r="A4965" s="43" t="s">
        <v>5257</v>
      </c>
      <c r="B4965" s="44">
        <v>1</v>
      </c>
      <c r="C4965" s="45"/>
    </row>
    <row r="4966" spans="1:3">
      <c r="A4966" s="43" t="s">
        <v>5258</v>
      </c>
      <c r="B4966" s="44">
        <v>1</v>
      </c>
      <c r="C4966" s="45"/>
    </row>
    <row r="4967" spans="1:3">
      <c r="A4967" s="43" t="s">
        <v>5259</v>
      </c>
      <c r="B4967" s="44">
        <v>1</v>
      </c>
      <c r="C4967" s="45"/>
    </row>
    <row r="4968" spans="1:3">
      <c r="A4968" s="43" t="s">
        <v>5260</v>
      </c>
      <c r="B4968" s="44">
        <v>1</v>
      </c>
      <c r="C4968" s="45"/>
    </row>
    <row r="4969" spans="1:3">
      <c r="A4969" s="43" t="s">
        <v>5261</v>
      </c>
      <c r="B4969" s="44">
        <v>1</v>
      </c>
      <c r="C4969" s="45"/>
    </row>
    <row r="4970" spans="1:3">
      <c r="A4970" s="43" t="s">
        <v>5262</v>
      </c>
      <c r="B4970" s="44">
        <v>1</v>
      </c>
      <c r="C4970" s="45"/>
    </row>
    <row r="4971" spans="1:3">
      <c r="A4971" s="43" t="s">
        <v>5263</v>
      </c>
      <c r="B4971" s="44">
        <v>1</v>
      </c>
      <c r="C4971" s="45"/>
    </row>
    <row r="4972" spans="1:3">
      <c r="A4972" s="43" t="s">
        <v>5264</v>
      </c>
      <c r="B4972" s="44">
        <v>1</v>
      </c>
      <c r="C4972" s="45"/>
    </row>
    <row r="4973" spans="1:3">
      <c r="A4973" s="43" t="s">
        <v>5265</v>
      </c>
      <c r="B4973" s="44">
        <v>1</v>
      </c>
      <c r="C4973" s="45"/>
    </row>
    <row r="4974" spans="1:3">
      <c r="A4974" s="43" t="s">
        <v>5266</v>
      </c>
      <c r="B4974" s="44">
        <v>1</v>
      </c>
      <c r="C4974" s="45"/>
    </row>
    <row r="4975" spans="1:3">
      <c r="A4975" s="43" t="s">
        <v>5267</v>
      </c>
      <c r="B4975" s="44">
        <v>1</v>
      </c>
      <c r="C4975" s="45"/>
    </row>
    <row r="4976" spans="1:3">
      <c r="A4976" s="43" t="s">
        <v>5268</v>
      </c>
      <c r="B4976" s="44">
        <v>1</v>
      </c>
      <c r="C4976" s="45"/>
    </row>
    <row r="4977" spans="1:3">
      <c r="A4977" s="43" t="s">
        <v>5269</v>
      </c>
      <c r="B4977" s="44">
        <v>1</v>
      </c>
      <c r="C4977" s="45"/>
    </row>
    <row r="4978" spans="1:3">
      <c r="A4978" s="43" t="s">
        <v>5270</v>
      </c>
      <c r="B4978" s="44">
        <v>1</v>
      </c>
      <c r="C4978" s="45"/>
    </row>
    <row r="4979" spans="1:3">
      <c r="A4979" s="43" t="s">
        <v>5271</v>
      </c>
      <c r="B4979" s="44">
        <v>1</v>
      </c>
      <c r="C4979" s="45"/>
    </row>
    <row r="4980" spans="1:3">
      <c r="A4980" s="43" t="s">
        <v>5272</v>
      </c>
      <c r="B4980" s="44">
        <v>1</v>
      </c>
      <c r="C4980" s="45"/>
    </row>
    <row r="4981" spans="1:3">
      <c r="A4981" s="43" t="s">
        <v>5273</v>
      </c>
      <c r="B4981" s="44">
        <v>1</v>
      </c>
      <c r="C4981" s="45"/>
    </row>
    <row r="4982" spans="1:3">
      <c r="A4982" s="43" t="s">
        <v>5274</v>
      </c>
      <c r="B4982" s="44">
        <v>1</v>
      </c>
      <c r="C4982" s="45"/>
    </row>
    <row r="4983" spans="1:3">
      <c r="A4983" s="43" t="s">
        <v>5275</v>
      </c>
      <c r="B4983" s="44">
        <v>1</v>
      </c>
      <c r="C4983" s="45"/>
    </row>
    <row r="4984" spans="1:3">
      <c r="A4984" s="43" t="s">
        <v>5276</v>
      </c>
      <c r="B4984" s="44">
        <v>1</v>
      </c>
      <c r="C4984" s="45"/>
    </row>
    <row r="4985" spans="1:3">
      <c r="A4985" s="43" t="s">
        <v>5277</v>
      </c>
      <c r="B4985" s="44">
        <v>1</v>
      </c>
      <c r="C4985" s="45"/>
    </row>
    <row r="4986" spans="1:3">
      <c r="A4986" s="43" t="s">
        <v>5278</v>
      </c>
      <c r="B4986" s="44">
        <v>1</v>
      </c>
      <c r="C4986" s="45"/>
    </row>
    <row r="4987" spans="1:3">
      <c r="A4987" s="43" t="s">
        <v>5279</v>
      </c>
      <c r="B4987" s="44">
        <v>1</v>
      </c>
      <c r="C4987" s="45"/>
    </row>
    <row r="4988" spans="1:3">
      <c r="A4988" s="43" t="s">
        <v>5280</v>
      </c>
      <c r="B4988" s="44">
        <v>1</v>
      </c>
      <c r="C4988" s="45"/>
    </row>
    <row r="4989" spans="1:3">
      <c r="A4989" s="43" t="s">
        <v>5281</v>
      </c>
      <c r="B4989" s="44">
        <v>1</v>
      </c>
      <c r="C4989" s="45"/>
    </row>
    <row r="4990" spans="1:3">
      <c r="A4990" s="43" t="s">
        <v>5282</v>
      </c>
      <c r="B4990" s="44">
        <v>1</v>
      </c>
      <c r="C4990" s="45"/>
    </row>
    <row r="4991" spans="1:3">
      <c r="A4991" s="43" t="s">
        <v>5283</v>
      </c>
      <c r="B4991" s="44">
        <v>1</v>
      </c>
      <c r="C4991" s="45"/>
    </row>
    <row r="4992" spans="1:3">
      <c r="A4992" s="43" t="s">
        <v>5284</v>
      </c>
      <c r="B4992" s="44">
        <v>1</v>
      </c>
      <c r="C4992" s="45"/>
    </row>
    <row r="4993" spans="1:3">
      <c r="A4993" s="43" t="s">
        <v>5285</v>
      </c>
      <c r="B4993" s="44">
        <v>1</v>
      </c>
      <c r="C4993" s="45"/>
    </row>
    <row r="4994" spans="1:3">
      <c r="A4994" s="43" t="s">
        <v>5286</v>
      </c>
      <c r="B4994" s="44">
        <v>1</v>
      </c>
      <c r="C4994" s="45"/>
    </row>
    <row r="4995" spans="1:3">
      <c r="A4995" s="43" t="s">
        <v>5287</v>
      </c>
      <c r="B4995" s="44">
        <v>1</v>
      </c>
      <c r="C4995" s="45"/>
    </row>
    <row r="4996" spans="1:3">
      <c r="A4996" s="43" t="s">
        <v>5288</v>
      </c>
      <c r="B4996" s="44">
        <v>1</v>
      </c>
      <c r="C4996" s="45"/>
    </row>
    <row r="4997" spans="1:3">
      <c r="A4997" s="43" t="s">
        <v>5289</v>
      </c>
      <c r="B4997" s="44">
        <v>1</v>
      </c>
      <c r="C4997" s="45"/>
    </row>
    <row r="4998" spans="1:3">
      <c r="A4998" s="43" t="s">
        <v>5290</v>
      </c>
      <c r="B4998" s="44">
        <v>1</v>
      </c>
      <c r="C4998" s="45"/>
    </row>
    <row r="4999" spans="1:3">
      <c r="A4999" s="43" t="s">
        <v>5291</v>
      </c>
      <c r="B4999" s="44">
        <v>1</v>
      </c>
      <c r="C4999" s="45"/>
    </row>
    <row r="5000" spans="1:3">
      <c r="A5000" s="43" t="s">
        <v>5292</v>
      </c>
      <c r="B5000" s="44">
        <v>1</v>
      </c>
      <c r="C5000" s="45"/>
    </row>
    <row r="5001" spans="1:3">
      <c r="A5001" s="43" t="s">
        <v>5293</v>
      </c>
      <c r="B5001" s="44">
        <v>1</v>
      </c>
      <c r="C5001" s="45"/>
    </row>
    <row r="5002" spans="1:3">
      <c r="A5002" s="43" t="s">
        <v>5294</v>
      </c>
      <c r="B5002" s="44">
        <v>1</v>
      </c>
      <c r="C5002" s="45"/>
    </row>
    <row r="5003" spans="1:3">
      <c r="A5003" s="43" t="s">
        <v>5295</v>
      </c>
      <c r="B5003" s="44">
        <v>1</v>
      </c>
      <c r="C5003" s="45"/>
    </row>
    <row r="5004" spans="1:3">
      <c r="A5004" s="43" t="s">
        <v>5296</v>
      </c>
      <c r="B5004" s="44">
        <v>1</v>
      </c>
      <c r="C5004" s="45"/>
    </row>
    <row r="5005" spans="1:3">
      <c r="A5005" s="43" t="s">
        <v>5297</v>
      </c>
      <c r="B5005" s="44">
        <v>1</v>
      </c>
      <c r="C5005" s="45"/>
    </row>
    <row r="5006" spans="1:3">
      <c r="A5006" s="43" t="s">
        <v>5298</v>
      </c>
      <c r="B5006" s="44">
        <v>1</v>
      </c>
      <c r="C5006" s="45"/>
    </row>
    <row r="5007" spans="1:3">
      <c r="A5007" s="43" t="s">
        <v>5299</v>
      </c>
      <c r="B5007" s="44">
        <v>1</v>
      </c>
      <c r="C5007" s="45"/>
    </row>
    <row r="5008" spans="1:3">
      <c r="A5008" s="43" t="s">
        <v>5300</v>
      </c>
      <c r="B5008" s="44">
        <v>1</v>
      </c>
      <c r="C5008" s="45"/>
    </row>
    <row r="5009" spans="1:3">
      <c r="A5009" s="43" t="s">
        <v>5301</v>
      </c>
      <c r="B5009" s="44">
        <v>1</v>
      </c>
      <c r="C5009" s="45"/>
    </row>
    <row r="5010" spans="1:3">
      <c r="A5010" s="43" t="s">
        <v>5302</v>
      </c>
      <c r="B5010" s="44">
        <v>1</v>
      </c>
      <c r="C5010" s="45"/>
    </row>
    <row r="5011" spans="1:3">
      <c r="A5011" s="43" t="s">
        <v>5303</v>
      </c>
      <c r="B5011" s="44">
        <v>1</v>
      </c>
      <c r="C5011" s="45"/>
    </row>
    <row r="5012" spans="1:3">
      <c r="A5012" s="43" t="s">
        <v>5304</v>
      </c>
      <c r="B5012" s="44">
        <v>1</v>
      </c>
      <c r="C5012" s="45"/>
    </row>
    <row r="5013" spans="1:3">
      <c r="A5013" s="43" t="s">
        <v>5305</v>
      </c>
      <c r="B5013" s="44">
        <v>1</v>
      </c>
      <c r="C5013" s="45"/>
    </row>
    <row r="5014" spans="1:3">
      <c r="A5014" s="43" t="s">
        <v>5306</v>
      </c>
      <c r="B5014" s="44">
        <v>1</v>
      </c>
      <c r="C5014" s="45"/>
    </row>
    <row r="5015" spans="1:3">
      <c r="A5015" s="43" t="s">
        <v>5307</v>
      </c>
      <c r="B5015" s="44">
        <v>1</v>
      </c>
      <c r="C5015" s="45"/>
    </row>
    <row r="5016" spans="1:3">
      <c r="A5016" s="43" t="s">
        <v>5308</v>
      </c>
      <c r="B5016" s="44">
        <v>1</v>
      </c>
      <c r="C5016" s="45"/>
    </row>
    <row r="5017" spans="1:3">
      <c r="A5017" s="43" t="s">
        <v>5309</v>
      </c>
      <c r="B5017" s="44">
        <v>1</v>
      </c>
      <c r="C5017" s="45"/>
    </row>
    <row r="5018" spans="1:3">
      <c r="A5018" s="43" t="s">
        <v>5310</v>
      </c>
      <c r="B5018" s="44">
        <v>1</v>
      </c>
      <c r="C5018" s="45"/>
    </row>
    <row r="5019" spans="1:3">
      <c r="A5019" s="43" t="s">
        <v>5311</v>
      </c>
      <c r="B5019" s="44">
        <v>1</v>
      </c>
      <c r="C5019" s="45"/>
    </row>
    <row r="5020" spans="1:3">
      <c r="A5020" s="43" t="s">
        <v>5312</v>
      </c>
      <c r="B5020" s="44">
        <v>1</v>
      </c>
      <c r="C5020" s="45"/>
    </row>
    <row r="5021" spans="1:3">
      <c r="A5021" s="43" t="s">
        <v>5313</v>
      </c>
      <c r="B5021" s="44">
        <v>1</v>
      </c>
      <c r="C5021" s="45"/>
    </row>
    <row r="5022" spans="1:3">
      <c r="A5022" s="43" t="s">
        <v>5314</v>
      </c>
      <c r="B5022" s="44">
        <v>1</v>
      </c>
      <c r="C5022" s="45"/>
    </row>
    <row r="5023" spans="1:3">
      <c r="A5023" s="43" t="s">
        <v>5315</v>
      </c>
      <c r="B5023" s="44">
        <v>1</v>
      </c>
      <c r="C5023" s="45"/>
    </row>
    <row r="5024" spans="1:3">
      <c r="A5024" s="43" t="s">
        <v>5316</v>
      </c>
      <c r="B5024" s="44">
        <v>1</v>
      </c>
      <c r="C5024" s="45"/>
    </row>
    <row r="5025" spans="1:3">
      <c r="A5025" s="43" t="s">
        <v>5317</v>
      </c>
      <c r="B5025" s="44">
        <v>1</v>
      </c>
      <c r="C5025" s="45"/>
    </row>
    <row r="5026" spans="1:3">
      <c r="A5026" s="43" t="s">
        <v>5318</v>
      </c>
      <c r="B5026" s="44">
        <v>1</v>
      </c>
      <c r="C5026" s="45"/>
    </row>
    <row r="5027" spans="1:3">
      <c r="A5027" s="43" t="s">
        <v>5319</v>
      </c>
      <c r="B5027" s="44">
        <v>1</v>
      </c>
      <c r="C5027" s="45"/>
    </row>
    <row r="5028" spans="1:3">
      <c r="A5028" s="43" t="s">
        <v>5320</v>
      </c>
      <c r="B5028" s="44">
        <v>1</v>
      </c>
      <c r="C5028" s="45"/>
    </row>
    <row r="5029" spans="1:3">
      <c r="A5029" s="43" t="s">
        <v>5321</v>
      </c>
      <c r="B5029" s="44">
        <v>1</v>
      </c>
      <c r="C5029" s="45"/>
    </row>
    <row r="5030" spans="1:3">
      <c r="A5030" s="43" t="s">
        <v>5322</v>
      </c>
      <c r="B5030" s="44">
        <v>1</v>
      </c>
      <c r="C5030" s="45"/>
    </row>
    <row r="5031" spans="1:3">
      <c r="A5031" s="43" t="s">
        <v>5323</v>
      </c>
      <c r="B5031" s="44">
        <v>1</v>
      </c>
      <c r="C5031" s="45"/>
    </row>
    <row r="5032" spans="1:3">
      <c r="A5032" s="43" t="s">
        <v>5324</v>
      </c>
      <c r="B5032" s="44">
        <v>1</v>
      </c>
      <c r="C5032" s="45"/>
    </row>
    <row r="5033" spans="1:3">
      <c r="A5033" s="43" t="s">
        <v>5325</v>
      </c>
      <c r="B5033" s="44">
        <v>1</v>
      </c>
      <c r="C5033" s="45"/>
    </row>
    <row r="5034" spans="1:3">
      <c r="A5034" s="43" t="s">
        <v>5326</v>
      </c>
      <c r="B5034" s="44">
        <v>1</v>
      </c>
      <c r="C5034" s="45"/>
    </row>
    <row r="5035" spans="1:3">
      <c r="A5035" s="43" t="s">
        <v>5327</v>
      </c>
      <c r="B5035" s="44">
        <v>1</v>
      </c>
      <c r="C5035" s="45"/>
    </row>
    <row r="5036" spans="1:3">
      <c r="A5036" s="43" t="s">
        <v>5328</v>
      </c>
      <c r="B5036" s="44">
        <v>1</v>
      </c>
      <c r="C5036" s="45"/>
    </row>
    <row r="5037" spans="1:3">
      <c r="A5037" s="43" t="s">
        <v>5329</v>
      </c>
      <c r="B5037" s="44">
        <v>1</v>
      </c>
      <c r="C5037" s="45"/>
    </row>
    <row r="5038" spans="1:3">
      <c r="A5038" s="43" t="s">
        <v>5330</v>
      </c>
      <c r="B5038" s="44">
        <v>1</v>
      </c>
      <c r="C5038" s="45"/>
    </row>
    <row r="5039" spans="1:3">
      <c r="A5039" s="43" t="s">
        <v>5331</v>
      </c>
      <c r="B5039" s="44">
        <v>1</v>
      </c>
      <c r="C5039" s="45"/>
    </row>
    <row r="5040" spans="1:3">
      <c r="A5040" s="43" t="s">
        <v>5332</v>
      </c>
      <c r="B5040" s="44">
        <v>1</v>
      </c>
      <c r="C5040" s="45"/>
    </row>
    <row r="5041" spans="1:3">
      <c r="A5041" s="43" t="s">
        <v>5333</v>
      </c>
      <c r="B5041" s="44">
        <v>1</v>
      </c>
      <c r="C5041" s="45"/>
    </row>
    <row r="5042" spans="1:3">
      <c r="A5042" s="43" t="s">
        <v>5334</v>
      </c>
      <c r="B5042" s="44">
        <v>1</v>
      </c>
      <c r="C5042" s="45"/>
    </row>
    <row r="5043" spans="1:3">
      <c r="A5043" s="43" t="s">
        <v>5335</v>
      </c>
      <c r="B5043" s="44">
        <v>1</v>
      </c>
      <c r="C5043" s="45"/>
    </row>
    <row r="5044" spans="1:3">
      <c r="A5044" s="43" t="s">
        <v>5336</v>
      </c>
      <c r="B5044" s="44">
        <v>1</v>
      </c>
      <c r="C5044" s="45"/>
    </row>
    <row r="5045" spans="1:3">
      <c r="A5045" s="43" t="s">
        <v>5337</v>
      </c>
      <c r="B5045" s="44">
        <v>1</v>
      </c>
      <c r="C5045" s="45"/>
    </row>
    <row r="5046" spans="1:3">
      <c r="A5046" s="43" t="s">
        <v>5338</v>
      </c>
      <c r="B5046" s="44">
        <v>1</v>
      </c>
      <c r="C5046" s="45"/>
    </row>
    <row r="5047" spans="1:3">
      <c r="A5047" s="43" t="s">
        <v>5339</v>
      </c>
      <c r="B5047" s="44">
        <v>1</v>
      </c>
      <c r="C5047" s="45"/>
    </row>
    <row r="5048" spans="1:3">
      <c r="A5048" s="43" t="s">
        <v>5340</v>
      </c>
      <c r="B5048" s="44">
        <v>1</v>
      </c>
      <c r="C5048" s="45"/>
    </row>
    <row r="5049" spans="1:3">
      <c r="A5049" s="43" t="s">
        <v>5341</v>
      </c>
      <c r="B5049" s="44">
        <v>1</v>
      </c>
      <c r="C5049" s="45"/>
    </row>
    <row r="5050" spans="1:3">
      <c r="A5050" s="43" t="s">
        <v>5342</v>
      </c>
      <c r="B5050" s="44">
        <v>1</v>
      </c>
      <c r="C5050" s="45"/>
    </row>
    <row r="5051" spans="1:3">
      <c r="A5051" s="43" t="s">
        <v>5343</v>
      </c>
      <c r="B5051" s="44">
        <v>1</v>
      </c>
      <c r="C5051" s="45"/>
    </row>
    <row r="5052" spans="1:3">
      <c r="A5052" s="43" t="s">
        <v>5344</v>
      </c>
      <c r="B5052" s="44">
        <v>1</v>
      </c>
      <c r="C5052" s="45"/>
    </row>
    <row r="5053" spans="1:3">
      <c r="A5053" s="43" t="s">
        <v>5345</v>
      </c>
      <c r="B5053" s="44">
        <v>1</v>
      </c>
      <c r="C5053" s="45"/>
    </row>
    <row r="5054" spans="1:3">
      <c r="A5054" s="43" t="s">
        <v>5346</v>
      </c>
      <c r="B5054" s="44">
        <v>1</v>
      </c>
      <c r="C5054" s="45"/>
    </row>
    <row r="5055" spans="1:3">
      <c r="A5055" s="43" t="s">
        <v>5347</v>
      </c>
      <c r="B5055" s="44">
        <v>1</v>
      </c>
      <c r="C5055" s="45"/>
    </row>
    <row r="5056" spans="1:3">
      <c r="A5056" s="43" t="s">
        <v>5348</v>
      </c>
      <c r="B5056" s="44">
        <v>1</v>
      </c>
      <c r="C5056" s="45"/>
    </row>
    <row r="5057" spans="1:3">
      <c r="A5057" s="43" t="s">
        <v>5349</v>
      </c>
      <c r="B5057" s="44">
        <v>1</v>
      </c>
      <c r="C5057" s="45"/>
    </row>
    <row r="5058" spans="1:3">
      <c r="A5058" s="43" t="s">
        <v>5350</v>
      </c>
      <c r="B5058" s="44">
        <v>1</v>
      </c>
      <c r="C5058" s="45"/>
    </row>
    <row r="5059" spans="1:3">
      <c r="A5059" s="43" t="s">
        <v>5351</v>
      </c>
      <c r="B5059" s="44">
        <v>1</v>
      </c>
      <c r="C5059" s="45"/>
    </row>
    <row r="5060" spans="1:3">
      <c r="A5060" s="43" t="s">
        <v>5352</v>
      </c>
      <c r="B5060" s="44">
        <v>1</v>
      </c>
      <c r="C5060" s="45"/>
    </row>
    <row r="5061" spans="1:3">
      <c r="A5061" s="43" t="s">
        <v>5353</v>
      </c>
      <c r="B5061" s="44">
        <v>1</v>
      </c>
      <c r="C5061" s="45"/>
    </row>
    <row r="5062" spans="1:3">
      <c r="A5062" s="43" t="s">
        <v>5354</v>
      </c>
      <c r="B5062" s="44">
        <v>1</v>
      </c>
      <c r="C5062" s="45"/>
    </row>
    <row r="5063" spans="1:3">
      <c r="A5063" s="43" t="s">
        <v>5355</v>
      </c>
      <c r="B5063" s="44">
        <v>1</v>
      </c>
      <c r="C5063" s="45"/>
    </row>
    <row r="5064" spans="1:3">
      <c r="A5064" s="43" t="s">
        <v>5356</v>
      </c>
      <c r="B5064" s="44">
        <v>1</v>
      </c>
      <c r="C5064" s="45"/>
    </row>
    <row r="5065" spans="1:3">
      <c r="A5065" s="43" t="s">
        <v>5357</v>
      </c>
      <c r="B5065" s="44">
        <v>1</v>
      </c>
      <c r="C5065" s="45"/>
    </row>
    <row r="5066" spans="1:3">
      <c r="A5066" s="43" t="s">
        <v>5358</v>
      </c>
      <c r="B5066" s="44">
        <v>1</v>
      </c>
      <c r="C5066" s="45"/>
    </row>
    <row r="5067" spans="1:3">
      <c r="A5067" s="43" t="s">
        <v>5359</v>
      </c>
      <c r="B5067" s="44">
        <v>1</v>
      </c>
      <c r="C5067" s="45"/>
    </row>
    <row r="5068" spans="1:3">
      <c r="A5068" s="43" t="s">
        <v>5360</v>
      </c>
      <c r="B5068" s="44">
        <v>1</v>
      </c>
      <c r="C5068" s="45"/>
    </row>
    <row r="5069" spans="1:3">
      <c r="A5069" s="43" t="s">
        <v>5361</v>
      </c>
      <c r="B5069" s="44">
        <v>1</v>
      </c>
      <c r="C5069" s="45"/>
    </row>
    <row r="5070" spans="1:3">
      <c r="A5070" s="43" t="s">
        <v>5362</v>
      </c>
      <c r="B5070" s="44">
        <v>1</v>
      </c>
      <c r="C5070" s="45"/>
    </row>
    <row r="5071" spans="1:3">
      <c r="A5071" s="43" t="s">
        <v>5363</v>
      </c>
      <c r="B5071" s="44">
        <v>1</v>
      </c>
      <c r="C5071" s="45"/>
    </row>
    <row r="5072" spans="1:3">
      <c r="A5072" s="43" t="s">
        <v>5364</v>
      </c>
      <c r="B5072" s="44">
        <v>1</v>
      </c>
      <c r="C5072" s="45"/>
    </row>
    <row r="5073" spans="1:3">
      <c r="A5073" s="43" t="s">
        <v>5365</v>
      </c>
      <c r="B5073" s="44">
        <v>1</v>
      </c>
      <c r="C5073" s="45"/>
    </row>
    <row r="5074" spans="1:3">
      <c r="A5074" s="43" t="s">
        <v>5366</v>
      </c>
      <c r="B5074" s="44">
        <v>1</v>
      </c>
      <c r="C5074" s="45"/>
    </row>
    <row r="5075" spans="1:3">
      <c r="A5075" s="43" t="s">
        <v>5367</v>
      </c>
      <c r="B5075" s="44">
        <v>1</v>
      </c>
      <c r="C5075" s="45"/>
    </row>
    <row r="5076" spans="1:3">
      <c r="A5076" s="43" t="s">
        <v>5368</v>
      </c>
      <c r="B5076" s="44">
        <v>1</v>
      </c>
      <c r="C5076" s="45"/>
    </row>
    <row r="5077" spans="1:3">
      <c r="A5077" s="43" t="s">
        <v>5369</v>
      </c>
      <c r="B5077" s="44">
        <v>1</v>
      </c>
      <c r="C5077" s="45"/>
    </row>
    <row r="5078" spans="1:3">
      <c r="A5078" s="43" t="s">
        <v>5370</v>
      </c>
      <c r="B5078" s="44">
        <v>1</v>
      </c>
      <c r="C5078" s="45"/>
    </row>
    <row r="5079" spans="1:3">
      <c r="A5079" s="43" t="s">
        <v>5371</v>
      </c>
      <c r="B5079" s="44">
        <v>1</v>
      </c>
      <c r="C5079" s="45"/>
    </row>
    <row r="5080" spans="1:3">
      <c r="A5080" s="43" t="s">
        <v>5372</v>
      </c>
      <c r="B5080" s="44">
        <v>1</v>
      </c>
      <c r="C5080" s="45"/>
    </row>
    <row r="5081" spans="1:3">
      <c r="A5081" s="43" t="s">
        <v>5373</v>
      </c>
      <c r="B5081" s="44">
        <v>1</v>
      </c>
      <c r="C5081" s="45"/>
    </row>
    <row r="5082" spans="1:3">
      <c r="A5082" s="43" t="s">
        <v>5374</v>
      </c>
      <c r="B5082" s="44">
        <v>1</v>
      </c>
      <c r="C5082" s="45"/>
    </row>
    <row r="5083" spans="1:3">
      <c r="A5083" s="43" t="s">
        <v>5375</v>
      </c>
      <c r="B5083" s="44">
        <v>1</v>
      </c>
      <c r="C5083" s="45"/>
    </row>
    <row r="5084" spans="1:3">
      <c r="A5084" s="43" t="s">
        <v>5376</v>
      </c>
      <c r="B5084" s="44">
        <v>1</v>
      </c>
      <c r="C5084" s="45"/>
    </row>
    <row r="5085" spans="1:3">
      <c r="A5085" s="43" t="s">
        <v>5377</v>
      </c>
      <c r="B5085" s="44">
        <v>1</v>
      </c>
      <c r="C5085" s="45"/>
    </row>
    <row r="5086" spans="1:3">
      <c r="A5086" s="43" t="s">
        <v>5378</v>
      </c>
      <c r="B5086" s="44">
        <v>1</v>
      </c>
      <c r="C5086" s="45"/>
    </row>
    <row r="5087" spans="1:3">
      <c r="A5087" s="43" t="s">
        <v>5379</v>
      </c>
      <c r="B5087" s="44">
        <v>1</v>
      </c>
      <c r="C5087" s="45"/>
    </row>
    <row r="5088" spans="1:3">
      <c r="A5088" s="43" t="s">
        <v>5380</v>
      </c>
      <c r="B5088" s="44">
        <v>1</v>
      </c>
      <c r="C5088" s="45"/>
    </row>
    <row r="5089" spans="1:3">
      <c r="A5089" s="43" t="s">
        <v>5381</v>
      </c>
      <c r="B5089" s="44">
        <v>1</v>
      </c>
      <c r="C5089" s="45"/>
    </row>
    <row r="5090" spans="1:3">
      <c r="A5090" s="43" t="s">
        <v>5382</v>
      </c>
      <c r="B5090" s="44">
        <v>1</v>
      </c>
      <c r="C5090" s="45"/>
    </row>
    <row r="5091" spans="1:3">
      <c r="A5091" s="43" t="s">
        <v>5383</v>
      </c>
      <c r="B5091" s="44">
        <v>1</v>
      </c>
      <c r="C5091" s="45"/>
    </row>
    <row r="5092" spans="1:3">
      <c r="A5092" s="43" t="s">
        <v>5384</v>
      </c>
      <c r="B5092" s="44">
        <v>1</v>
      </c>
      <c r="C5092" s="45"/>
    </row>
    <row r="5093" spans="1:3">
      <c r="A5093" s="43" t="s">
        <v>5385</v>
      </c>
      <c r="B5093" s="44">
        <v>1</v>
      </c>
      <c r="C5093" s="45"/>
    </row>
    <row r="5094" spans="1:3">
      <c r="A5094" s="43" t="s">
        <v>5386</v>
      </c>
      <c r="B5094" s="44">
        <v>1</v>
      </c>
      <c r="C5094" s="45"/>
    </row>
    <row r="5095" spans="1:3">
      <c r="A5095" s="43" t="s">
        <v>5387</v>
      </c>
      <c r="B5095" s="44">
        <v>1</v>
      </c>
      <c r="C5095" s="45"/>
    </row>
    <row r="5096" spans="1:3">
      <c r="A5096" s="43" t="s">
        <v>5388</v>
      </c>
      <c r="B5096" s="44">
        <v>1</v>
      </c>
      <c r="C5096" s="45"/>
    </row>
    <row r="5097" spans="1:3">
      <c r="A5097" s="43" t="s">
        <v>5389</v>
      </c>
      <c r="B5097" s="44">
        <v>1</v>
      </c>
      <c r="C5097" s="45"/>
    </row>
    <row r="5098" spans="1:3">
      <c r="A5098" s="43" t="s">
        <v>5390</v>
      </c>
      <c r="B5098" s="44">
        <v>1</v>
      </c>
      <c r="C5098" s="45"/>
    </row>
    <row r="5099" spans="1:3">
      <c r="A5099" s="43" t="s">
        <v>5391</v>
      </c>
      <c r="B5099" s="44">
        <v>1</v>
      </c>
      <c r="C5099" s="45"/>
    </row>
    <row r="5100" spans="1:3">
      <c r="A5100" s="43" t="s">
        <v>5392</v>
      </c>
      <c r="B5100" s="44">
        <v>1</v>
      </c>
      <c r="C5100" s="45"/>
    </row>
    <row r="5101" spans="1:3">
      <c r="A5101" s="43" t="s">
        <v>5393</v>
      </c>
      <c r="B5101" s="44">
        <v>1</v>
      </c>
      <c r="C5101" s="45"/>
    </row>
    <row r="5102" spans="1:3">
      <c r="A5102" s="43" t="s">
        <v>5394</v>
      </c>
      <c r="B5102" s="44">
        <v>1</v>
      </c>
      <c r="C5102" s="45"/>
    </row>
    <row r="5103" spans="1:3">
      <c r="A5103" s="43" t="s">
        <v>5395</v>
      </c>
      <c r="B5103" s="44">
        <v>1</v>
      </c>
      <c r="C5103" s="45"/>
    </row>
    <row r="5104" spans="1:3">
      <c r="A5104" s="43" t="s">
        <v>5396</v>
      </c>
      <c r="B5104" s="44">
        <v>1</v>
      </c>
      <c r="C5104" s="45"/>
    </row>
    <row r="5105" spans="1:3">
      <c r="A5105" s="43" t="s">
        <v>5397</v>
      </c>
      <c r="B5105" s="44">
        <v>1</v>
      </c>
      <c r="C5105" s="45"/>
    </row>
    <row r="5106" spans="1:3">
      <c r="A5106" s="43" t="s">
        <v>5398</v>
      </c>
      <c r="B5106" s="44">
        <v>1</v>
      </c>
      <c r="C5106" s="45"/>
    </row>
    <row r="5107" spans="1:3">
      <c r="A5107" s="43" t="s">
        <v>5399</v>
      </c>
      <c r="B5107" s="44">
        <v>1</v>
      </c>
      <c r="C5107" s="45"/>
    </row>
    <row r="5108" spans="1:3">
      <c r="A5108" s="43" t="s">
        <v>5400</v>
      </c>
      <c r="B5108" s="44">
        <v>1</v>
      </c>
      <c r="C5108" s="45"/>
    </row>
    <row r="5109" spans="1:3">
      <c r="A5109" s="43" t="s">
        <v>5401</v>
      </c>
      <c r="B5109" s="44">
        <v>1</v>
      </c>
      <c r="C5109" s="45"/>
    </row>
    <row r="5110" spans="1:3">
      <c r="A5110" s="43" t="s">
        <v>5402</v>
      </c>
      <c r="B5110" s="44">
        <v>1</v>
      </c>
      <c r="C5110" s="45"/>
    </row>
    <row r="5111" spans="1:3">
      <c r="A5111" s="43" t="s">
        <v>5403</v>
      </c>
      <c r="B5111" s="44">
        <v>1</v>
      </c>
      <c r="C5111" s="45"/>
    </row>
    <row r="5112" spans="1:3">
      <c r="A5112" s="43" t="s">
        <v>5404</v>
      </c>
      <c r="B5112" s="44">
        <v>1</v>
      </c>
      <c r="C5112" s="45"/>
    </row>
    <row r="5113" spans="1:3">
      <c r="A5113" s="43" t="s">
        <v>5405</v>
      </c>
      <c r="B5113" s="44">
        <v>1</v>
      </c>
      <c r="C5113" s="45"/>
    </row>
    <row r="5114" spans="1:3">
      <c r="A5114" s="43" t="s">
        <v>5406</v>
      </c>
      <c r="B5114" s="44">
        <v>1</v>
      </c>
      <c r="C5114" s="45"/>
    </row>
    <row r="5115" spans="1:3">
      <c r="A5115" s="43" t="s">
        <v>5407</v>
      </c>
      <c r="B5115" s="44">
        <v>1</v>
      </c>
      <c r="C5115" s="45"/>
    </row>
    <row r="5116" spans="1:3">
      <c r="A5116" s="43" t="s">
        <v>5408</v>
      </c>
      <c r="B5116" s="44">
        <v>1</v>
      </c>
      <c r="C5116" s="45"/>
    </row>
    <row r="5117" spans="1:3">
      <c r="A5117" s="43" t="s">
        <v>5409</v>
      </c>
      <c r="B5117" s="44">
        <v>1</v>
      </c>
      <c r="C5117" s="45"/>
    </row>
    <row r="5118" spans="1:3">
      <c r="A5118" s="43" t="s">
        <v>5410</v>
      </c>
      <c r="B5118" s="44">
        <v>1</v>
      </c>
      <c r="C5118" s="45"/>
    </row>
    <row r="5119" spans="1:3">
      <c r="A5119" s="43" t="s">
        <v>5411</v>
      </c>
      <c r="B5119" s="44">
        <v>1</v>
      </c>
      <c r="C5119" s="45"/>
    </row>
    <row r="5120" spans="1:3">
      <c r="A5120" s="43" t="s">
        <v>5412</v>
      </c>
      <c r="B5120" s="44">
        <v>1</v>
      </c>
      <c r="C5120" s="45"/>
    </row>
    <row r="5121" spans="1:3">
      <c r="A5121" s="43" t="s">
        <v>5413</v>
      </c>
      <c r="B5121" s="44">
        <v>1</v>
      </c>
      <c r="C5121" s="45"/>
    </row>
    <row r="5122" spans="1:3">
      <c r="A5122" s="43" t="s">
        <v>5414</v>
      </c>
      <c r="B5122" s="44">
        <v>1</v>
      </c>
      <c r="C5122" s="45"/>
    </row>
    <row r="5123" spans="1:3">
      <c r="A5123" s="43" t="s">
        <v>5415</v>
      </c>
      <c r="B5123" s="44">
        <v>1</v>
      </c>
      <c r="C5123" s="45"/>
    </row>
    <row r="5124" spans="1:3">
      <c r="A5124" s="43" t="s">
        <v>5416</v>
      </c>
      <c r="B5124" s="44">
        <v>1</v>
      </c>
      <c r="C5124" s="45"/>
    </row>
    <row r="5125" spans="1:3">
      <c r="A5125" s="43" t="s">
        <v>5417</v>
      </c>
      <c r="B5125" s="44">
        <v>1</v>
      </c>
      <c r="C5125" s="45"/>
    </row>
    <row r="5126" spans="1:3">
      <c r="A5126" s="43" t="s">
        <v>5418</v>
      </c>
      <c r="B5126" s="44">
        <v>1</v>
      </c>
      <c r="C5126" s="45"/>
    </row>
    <row r="5127" spans="1:3">
      <c r="A5127" s="43" t="s">
        <v>5419</v>
      </c>
      <c r="B5127" s="44">
        <v>1</v>
      </c>
      <c r="C5127" s="45"/>
    </row>
    <row r="5128" spans="1:3">
      <c r="A5128" s="43" t="s">
        <v>5420</v>
      </c>
      <c r="B5128" s="44">
        <v>1</v>
      </c>
      <c r="C5128" s="45"/>
    </row>
    <row r="5129" spans="1:3">
      <c r="A5129" s="43" t="s">
        <v>5421</v>
      </c>
      <c r="B5129" s="44">
        <v>1</v>
      </c>
      <c r="C5129" s="45"/>
    </row>
    <row r="5130" spans="1:3">
      <c r="A5130" s="43" t="s">
        <v>5422</v>
      </c>
      <c r="B5130" s="44">
        <v>1</v>
      </c>
      <c r="C5130" s="45"/>
    </row>
    <row r="5131" spans="1:3">
      <c r="A5131" s="43" t="s">
        <v>5423</v>
      </c>
      <c r="B5131" s="44">
        <v>1</v>
      </c>
      <c r="C5131" s="45"/>
    </row>
    <row r="5132" spans="1:3">
      <c r="A5132" s="43" t="s">
        <v>5424</v>
      </c>
      <c r="B5132" s="44">
        <v>1</v>
      </c>
      <c r="C5132" s="45"/>
    </row>
    <row r="5133" spans="1:3">
      <c r="A5133" s="43" t="s">
        <v>5425</v>
      </c>
      <c r="B5133" s="44">
        <v>1</v>
      </c>
      <c r="C5133" s="45"/>
    </row>
    <row r="5134" spans="1:3">
      <c r="A5134" s="43" t="s">
        <v>5426</v>
      </c>
      <c r="B5134" s="44">
        <v>1</v>
      </c>
      <c r="C5134" s="45"/>
    </row>
    <row r="5135" spans="1:3">
      <c r="A5135" s="43" t="s">
        <v>5427</v>
      </c>
      <c r="B5135" s="44">
        <v>1</v>
      </c>
      <c r="C5135" s="45"/>
    </row>
    <row r="5136" spans="1:3">
      <c r="A5136" s="43" t="s">
        <v>5428</v>
      </c>
      <c r="B5136" s="44">
        <v>1</v>
      </c>
      <c r="C5136" s="45"/>
    </row>
    <row r="5137" spans="1:3">
      <c r="A5137" s="43" t="s">
        <v>5429</v>
      </c>
      <c r="B5137" s="44">
        <v>1</v>
      </c>
      <c r="C5137" s="45"/>
    </row>
    <row r="5138" spans="1:3">
      <c r="A5138" s="43" t="s">
        <v>5430</v>
      </c>
      <c r="B5138" s="44">
        <v>1</v>
      </c>
      <c r="C5138" s="45"/>
    </row>
    <row r="5139" spans="1:3">
      <c r="A5139" s="43" t="s">
        <v>5431</v>
      </c>
      <c r="B5139" s="44">
        <v>1</v>
      </c>
      <c r="C5139" s="45"/>
    </row>
    <row r="5140" spans="1:3">
      <c r="A5140" s="43" t="s">
        <v>5432</v>
      </c>
      <c r="B5140" s="44">
        <v>1</v>
      </c>
      <c r="C5140" s="45"/>
    </row>
    <row r="5141" spans="1:3">
      <c r="A5141" s="43" t="s">
        <v>5433</v>
      </c>
      <c r="B5141" s="44">
        <v>1</v>
      </c>
      <c r="C5141" s="45"/>
    </row>
    <row r="5142" spans="1:3">
      <c r="A5142" s="43" t="s">
        <v>5434</v>
      </c>
      <c r="B5142" s="44">
        <v>1</v>
      </c>
      <c r="C5142" s="45"/>
    </row>
    <row r="5143" spans="1:3">
      <c r="A5143" s="43" t="s">
        <v>5435</v>
      </c>
      <c r="B5143" s="44">
        <v>1</v>
      </c>
      <c r="C5143" s="45"/>
    </row>
    <row r="5144" spans="1:3">
      <c r="A5144" s="43" t="s">
        <v>5436</v>
      </c>
      <c r="B5144" s="44">
        <v>1</v>
      </c>
      <c r="C5144" s="45"/>
    </row>
    <row r="5145" spans="1:3">
      <c r="A5145" s="43" t="s">
        <v>5437</v>
      </c>
      <c r="B5145" s="44">
        <v>1</v>
      </c>
      <c r="C5145" s="45"/>
    </row>
    <row r="5146" spans="1:3">
      <c r="A5146" s="43" t="s">
        <v>5438</v>
      </c>
      <c r="B5146" s="44">
        <v>1</v>
      </c>
      <c r="C5146" s="45"/>
    </row>
    <row r="5147" spans="1:3">
      <c r="A5147" s="43" t="s">
        <v>5439</v>
      </c>
      <c r="B5147" s="44">
        <v>1</v>
      </c>
      <c r="C5147" s="45"/>
    </row>
    <row r="5148" spans="1:3">
      <c r="A5148" s="43" t="s">
        <v>5440</v>
      </c>
      <c r="B5148" s="44">
        <v>1</v>
      </c>
      <c r="C5148" s="45"/>
    </row>
    <row r="5149" spans="1:3">
      <c r="A5149" s="43" t="s">
        <v>5441</v>
      </c>
      <c r="B5149" s="44">
        <v>1</v>
      </c>
      <c r="C5149" s="45"/>
    </row>
    <row r="5150" spans="1:3">
      <c r="A5150" s="43" t="s">
        <v>5442</v>
      </c>
      <c r="B5150" s="44">
        <v>1</v>
      </c>
      <c r="C5150" s="45"/>
    </row>
    <row r="5151" spans="1:3">
      <c r="A5151" s="43" t="s">
        <v>5443</v>
      </c>
      <c r="B5151" s="44">
        <v>1</v>
      </c>
      <c r="C5151" s="45"/>
    </row>
    <row r="5152" spans="1:3">
      <c r="A5152" s="43" t="s">
        <v>5444</v>
      </c>
      <c r="B5152" s="44">
        <v>1</v>
      </c>
      <c r="C5152" s="45"/>
    </row>
    <row r="5153" spans="1:3">
      <c r="A5153" s="43" t="s">
        <v>5445</v>
      </c>
      <c r="B5153" s="44">
        <v>1</v>
      </c>
      <c r="C5153" s="45"/>
    </row>
    <row r="5154" spans="1:3">
      <c r="A5154" s="43" t="s">
        <v>5446</v>
      </c>
      <c r="B5154" s="44">
        <v>1</v>
      </c>
      <c r="C5154" s="45"/>
    </row>
    <row r="5155" spans="1:3">
      <c r="A5155" s="43" t="s">
        <v>5447</v>
      </c>
      <c r="B5155" s="44">
        <v>1</v>
      </c>
      <c r="C5155" s="45"/>
    </row>
    <row r="5156" spans="1:3">
      <c r="A5156" s="43" t="s">
        <v>5448</v>
      </c>
      <c r="B5156" s="44">
        <v>1</v>
      </c>
      <c r="C5156" s="45"/>
    </row>
    <row r="5157" spans="1:3">
      <c r="A5157" s="43" t="s">
        <v>5449</v>
      </c>
      <c r="B5157" s="44">
        <v>1</v>
      </c>
      <c r="C5157" s="45"/>
    </row>
    <row r="5158" spans="1:3">
      <c r="A5158" s="43" t="s">
        <v>5450</v>
      </c>
      <c r="B5158" s="44">
        <v>1</v>
      </c>
      <c r="C5158" s="45"/>
    </row>
    <row r="5159" spans="1:3">
      <c r="A5159" s="43" t="s">
        <v>5451</v>
      </c>
      <c r="B5159" s="44">
        <v>1</v>
      </c>
      <c r="C5159" s="45"/>
    </row>
    <row r="5160" spans="1:3">
      <c r="A5160" s="43" t="s">
        <v>5452</v>
      </c>
      <c r="B5160" s="44">
        <v>1</v>
      </c>
      <c r="C5160" s="45"/>
    </row>
    <row r="5161" spans="1:3">
      <c r="A5161" s="43" t="s">
        <v>5453</v>
      </c>
      <c r="B5161" s="44">
        <v>1</v>
      </c>
      <c r="C5161" s="45"/>
    </row>
    <row r="5162" spans="1:3">
      <c r="A5162" s="43" t="s">
        <v>5454</v>
      </c>
      <c r="B5162" s="44">
        <v>1</v>
      </c>
      <c r="C5162" s="45"/>
    </row>
    <row r="5163" spans="1:3">
      <c r="A5163" s="43" t="s">
        <v>5455</v>
      </c>
      <c r="B5163" s="44">
        <v>1</v>
      </c>
      <c r="C5163" s="45"/>
    </row>
    <row r="5164" spans="1:3">
      <c r="A5164" s="43" t="s">
        <v>5456</v>
      </c>
      <c r="B5164" s="44">
        <v>1</v>
      </c>
      <c r="C5164" s="45"/>
    </row>
    <row r="5165" spans="1:3">
      <c r="A5165" s="43" t="s">
        <v>5457</v>
      </c>
      <c r="B5165" s="44">
        <v>1</v>
      </c>
      <c r="C5165" s="45"/>
    </row>
    <row r="5166" spans="1:3">
      <c r="A5166" s="43" t="s">
        <v>5458</v>
      </c>
      <c r="B5166" s="44">
        <v>1</v>
      </c>
      <c r="C5166" s="45"/>
    </row>
    <row r="5167" spans="1:3">
      <c r="A5167" s="43" t="s">
        <v>5459</v>
      </c>
      <c r="B5167" s="44">
        <v>1</v>
      </c>
      <c r="C5167" s="45"/>
    </row>
    <row r="5168" spans="1:3">
      <c r="A5168" s="43" t="s">
        <v>5460</v>
      </c>
      <c r="B5168" s="44">
        <v>1</v>
      </c>
      <c r="C5168" s="45"/>
    </row>
    <row r="5169" spans="1:3">
      <c r="A5169" s="43" t="s">
        <v>5461</v>
      </c>
      <c r="B5169" s="44">
        <v>1</v>
      </c>
      <c r="C5169" s="45"/>
    </row>
    <row r="5170" spans="1:3">
      <c r="A5170" s="43" t="s">
        <v>5462</v>
      </c>
      <c r="B5170" s="44">
        <v>1</v>
      </c>
      <c r="C5170" s="45"/>
    </row>
    <row r="5171" spans="1:3">
      <c r="A5171" s="43" t="s">
        <v>5463</v>
      </c>
      <c r="B5171" s="44">
        <v>1</v>
      </c>
      <c r="C5171" s="45"/>
    </row>
    <row r="5172" spans="1:3">
      <c r="A5172" s="43" t="s">
        <v>5464</v>
      </c>
      <c r="B5172" s="44">
        <v>1</v>
      </c>
      <c r="C5172" s="45"/>
    </row>
    <row r="5173" spans="1:3">
      <c r="A5173" s="43" t="s">
        <v>5465</v>
      </c>
      <c r="B5173" s="44">
        <v>1</v>
      </c>
      <c r="C5173" s="45"/>
    </row>
    <row r="5174" spans="1:3">
      <c r="A5174" s="43" t="s">
        <v>5466</v>
      </c>
      <c r="B5174" s="44">
        <v>1</v>
      </c>
      <c r="C5174" s="45"/>
    </row>
    <row r="5175" spans="1:3">
      <c r="A5175" s="43" t="s">
        <v>5467</v>
      </c>
      <c r="B5175" s="44">
        <v>1</v>
      </c>
      <c r="C5175" s="45"/>
    </row>
    <row r="5176" spans="1:3">
      <c r="A5176" s="43" t="s">
        <v>5468</v>
      </c>
      <c r="B5176" s="44">
        <v>1</v>
      </c>
      <c r="C5176" s="45"/>
    </row>
    <row r="5177" spans="1:3">
      <c r="A5177" s="43" t="s">
        <v>5469</v>
      </c>
      <c r="B5177" s="44">
        <v>1</v>
      </c>
      <c r="C5177" s="45"/>
    </row>
    <row r="5178" spans="1:3">
      <c r="A5178" s="43" t="s">
        <v>5470</v>
      </c>
      <c r="B5178" s="44">
        <v>1</v>
      </c>
      <c r="C5178" s="45"/>
    </row>
    <row r="5179" spans="1:3">
      <c r="A5179" s="43" t="s">
        <v>5471</v>
      </c>
      <c r="B5179" s="44">
        <v>1</v>
      </c>
      <c r="C5179" s="45"/>
    </row>
    <row r="5180" spans="1:3">
      <c r="A5180" s="43" t="s">
        <v>5472</v>
      </c>
      <c r="B5180" s="44">
        <v>1</v>
      </c>
      <c r="C5180" s="45"/>
    </row>
    <row r="5181" spans="1:3">
      <c r="A5181" s="43" t="s">
        <v>5473</v>
      </c>
      <c r="B5181" s="44">
        <v>1</v>
      </c>
      <c r="C5181" s="45"/>
    </row>
    <row r="5182" spans="1:3">
      <c r="A5182" s="43" t="s">
        <v>5474</v>
      </c>
      <c r="B5182" s="44">
        <v>1</v>
      </c>
      <c r="C5182" s="45"/>
    </row>
    <row r="5183" spans="1:3">
      <c r="A5183" s="43" t="s">
        <v>5475</v>
      </c>
      <c r="B5183" s="44">
        <v>1</v>
      </c>
      <c r="C5183" s="45"/>
    </row>
    <row r="5184" spans="1:3">
      <c r="A5184" s="43" t="s">
        <v>5476</v>
      </c>
      <c r="B5184" s="44">
        <v>1</v>
      </c>
      <c r="C5184" s="45"/>
    </row>
    <row r="5185" spans="1:3">
      <c r="A5185" s="43" t="s">
        <v>5477</v>
      </c>
      <c r="B5185" s="44">
        <v>1</v>
      </c>
      <c r="C5185" s="45"/>
    </row>
    <row r="5186" spans="1:3">
      <c r="A5186" s="43" t="s">
        <v>5478</v>
      </c>
      <c r="B5186" s="44">
        <v>1</v>
      </c>
      <c r="C5186" s="45"/>
    </row>
    <row r="5187" spans="1:3">
      <c r="A5187" s="43" t="s">
        <v>5479</v>
      </c>
      <c r="B5187" s="44">
        <v>1</v>
      </c>
      <c r="C5187" s="45"/>
    </row>
    <row r="5188" spans="1:3">
      <c r="A5188" s="43" t="s">
        <v>5480</v>
      </c>
      <c r="B5188" s="44">
        <v>1</v>
      </c>
      <c r="C5188" s="45"/>
    </row>
    <row r="5189" spans="1:3">
      <c r="A5189" s="43" t="s">
        <v>5481</v>
      </c>
      <c r="B5189" s="44">
        <v>1</v>
      </c>
      <c r="C5189" s="45"/>
    </row>
    <row r="5190" spans="1:3">
      <c r="A5190" s="43" t="s">
        <v>5482</v>
      </c>
      <c r="B5190" s="44">
        <v>1</v>
      </c>
      <c r="C5190" s="45"/>
    </row>
    <row r="5191" spans="1:3">
      <c r="A5191" s="43" t="s">
        <v>5483</v>
      </c>
      <c r="B5191" s="44">
        <v>1</v>
      </c>
      <c r="C5191" s="45"/>
    </row>
    <row r="5192" spans="1:3">
      <c r="A5192" s="43" t="s">
        <v>5484</v>
      </c>
      <c r="B5192" s="44">
        <v>1</v>
      </c>
      <c r="C5192" s="45"/>
    </row>
    <row r="5193" spans="1:3">
      <c r="A5193" s="43" t="s">
        <v>5485</v>
      </c>
      <c r="B5193" s="44">
        <v>1</v>
      </c>
      <c r="C5193" s="45"/>
    </row>
    <row r="5194" spans="1:3">
      <c r="A5194" s="43" t="s">
        <v>5486</v>
      </c>
      <c r="B5194" s="44">
        <v>1</v>
      </c>
      <c r="C5194" s="45"/>
    </row>
    <row r="5195" spans="1:3">
      <c r="A5195" s="43" t="s">
        <v>5487</v>
      </c>
      <c r="B5195" s="44">
        <v>1</v>
      </c>
      <c r="C5195" s="45"/>
    </row>
    <row r="5196" spans="1:3">
      <c r="A5196" s="43" t="s">
        <v>5488</v>
      </c>
      <c r="B5196" s="44">
        <v>1</v>
      </c>
      <c r="C5196" s="45"/>
    </row>
    <row r="5197" spans="1:3">
      <c r="A5197" s="43" t="s">
        <v>5489</v>
      </c>
      <c r="B5197" s="44">
        <v>1</v>
      </c>
      <c r="C5197" s="45"/>
    </row>
    <row r="5198" spans="1:3">
      <c r="A5198" s="43" t="s">
        <v>5490</v>
      </c>
      <c r="B5198" s="44">
        <v>1</v>
      </c>
      <c r="C5198" s="45"/>
    </row>
    <row r="5199" spans="1:3">
      <c r="A5199" s="43" t="s">
        <v>5491</v>
      </c>
      <c r="B5199" s="44">
        <v>1</v>
      </c>
      <c r="C5199" s="45"/>
    </row>
    <row r="5200" spans="1:3">
      <c r="A5200" s="43" t="s">
        <v>5492</v>
      </c>
      <c r="B5200" s="44">
        <v>1</v>
      </c>
      <c r="C5200" s="45"/>
    </row>
    <row r="5201" spans="1:3">
      <c r="A5201" s="43" t="s">
        <v>5493</v>
      </c>
      <c r="B5201" s="44">
        <v>1</v>
      </c>
      <c r="C5201" s="45"/>
    </row>
    <row r="5202" spans="1:3">
      <c r="A5202" s="43" t="s">
        <v>5494</v>
      </c>
      <c r="B5202" s="44">
        <v>1</v>
      </c>
      <c r="C5202" s="45"/>
    </row>
    <row r="5203" spans="1:3">
      <c r="A5203" s="43" t="s">
        <v>5495</v>
      </c>
      <c r="B5203" s="44">
        <v>1</v>
      </c>
      <c r="C5203" s="45"/>
    </row>
    <row r="5204" spans="1:3">
      <c r="A5204" s="43" t="s">
        <v>5496</v>
      </c>
      <c r="B5204" s="44">
        <v>1</v>
      </c>
      <c r="C5204" s="45"/>
    </row>
    <row r="5205" spans="1:3">
      <c r="A5205" s="43" t="s">
        <v>5497</v>
      </c>
      <c r="B5205" s="44">
        <v>1</v>
      </c>
      <c r="C5205" s="45"/>
    </row>
    <row r="5206" spans="1:3">
      <c r="A5206" s="43" t="s">
        <v>5498</v>
      </c>
      <c r="B5206" s="44">
        <v>1</v>
      </c>
      <c r="C5206" s="45"/>
    </row>
    <row r="5207" spans="1:3">
      <c r="A5207" s="43" t="s">
        <v>5499</v>
      </c>
      <c r="B5207" s="44">
        <v>1</v>
      </c>
      <c r="C5207" s="45"/>
    </row>
    <row r="5208" spans="1:3">
      <c r="A5208" s="43" t="s">
        <v>5500</v>
      </c>
      <c r="B5208" s="44">
        <v>1</v>
      </c>
      <c r="C5208" s="45"/>
    </row>
    <row r="5209" spans="1:3">
      <c r="A5209" s="43" t="s">
        <v>5501</v>
      </c>
      <c r="B5209" s="44">
        <v>1</v>
      </c>
      <c r="C5209" s="45"/>
    </row>
    <row r="5210" spans="1:3">
      <c r="A5210" s="43" t="s">
        <v>5502</v>
      </c>
      <c r="B5210" s="44">
        <v>1</v>
      </c>
      <c r="C5210" s="45"/>
    </row>
    <row r="5211" spans="1:3">
      <c r="A5211" s="43" t="s">
        <v>5503</v>
      </c>
      <c r="B5211" s="44">
        <v>1</v>
      </c>
      <c r="C5211" s="45"/>
    </row>
    <row r="5212" spans="1:3">
      <c r="A5212" s="43" t="s">
        <v>5504</v>
      </c>
      <c r="B5212" s="44">
        <v>1</v>
      </c>
      <c r="C5212" s="45"/>
    </row>
    <row r="5213" spans="1:3">
      <c r="A5213" s="43" t="s">
        <v>5505</v>
      </c>
      <c r="B5213" s="44">
        <v>1</v>
      </c>
      <c r="C5213" s="45"/>
    </row>
    <row r="5214" spans="1:3">
      <c r="A5214" s="43" t="s">
        <v>5506</v>
      </c>
      <c r="B5214" s="44">
        <v>1</v>
      </c>
      <c r="C5214" s="45"/>
    </row>
    <row r="5215" spans="1:3">
      <c r="A5215" s="43" t="s">
        <v>5507</v>
      </c>
      <c r="B5215" s="44">
        <v>1</v>
      </c>
      <c r="C5215" s="45"/>
    </row>
    <row r="5216" spans="1:3">
      <c r="A5216" s="43" t="s">
        <v>5508</v>
      </c>
      <c r="B5216" s="44">
        <v>1</v>
      </c>
      <c r="C5216" s="45"/>
    </row>
    <row r="5217" spans="1:3">
      <c r="A5217" s="43" t="s">
        <v>5509</v>
      </c>
      <c r="B5217" s="44">
        <v>1</v>
      </c>
      <c r="C5217" s="45"/>
    </row>
    <row r="5218" spans="1:3">
      <c r="A5218" s="43" t="s">
        <v>5510</v>
      </c>
      <c r="B5218" s="44">
        <v>1</v>
      </c>
      <c r="C5218" s="45"/>
    </row>
    <row r="5219" spans="1:3">
      <c r="A5219" s="43" t="s">
        <v>5511</v>
      </c>
      <c r="B5219" s="44">
        <v>1</v>
      </c>
      <c r="C5219" s="45"/>
    </row>
    <row r="5220" spans="1:3">
      <c r="A5220" s="43" t="s">
        <v>5512</v>
      </c>
      <c r="B5220" s="44">
        <v>1</v>
      </c>
      <c r="C5220" s="45"/>
    </row>
    <row r="5221" spans="1:3">
      <c r="A5221" s="43" t="s">
        <v>5513</v>
      </c>
      <c r="B5221" s="44">
        <v>1</v>
      </c>
      <c r="C5221" s="45"/>
    </row>
    <row r="5222" spans="1:3">
      <c r="A5222" s="43" t="s">
        <v>5514</v>
      </c>
      <c r="B5222" s="44">
        <v>1</v>
      </c>
      <c r="C5222" s="45"/>
    </row>
    <row r="5223" spans="1:3">
      <c r="A5223" s="43" t="s">
        <v>5515</v>
      </c>
      <c r="B5223" s="44">
        <v>1</v>
      </c>
      <c r="C5223" s="45"/>
    </row>
    <row r="5224" spans="1:3">
      <c r="A5224" s="43" t="s">
        <v>5516</v>
      </c>
      <c r="B5224" s="44">
        <v>1</v>
      </c>
      <c r="C5224" s="45"/>
    </row>
    <row r="5225" spans="1:3">
      <c r="A5225" s="43" t="s">
        <v>5517</v>
      </c>
      <c r="B5225" s="44">
        <v>1</v>
      </c>
      <c r="C5225" s="45"/>
    </row>
    <row r="5226" spans="1:3">
      <c r="A5226" s="43" t="s">
        <v>5518</v>
      </c>
      <c r="B5226" s="44">
        <v>1</v>
      </c>
      <c r="C5226" s="45"/>
    </row>
    <row r="5227" spans="1:3">
      <c r="A5227" s="43" t="s">
        <v>5519</v>
      </c>
      <c r="B5227" s="44">
        <v>1</v>
      </c>
      <c r="C5227" s="45"/>
    </row>
    <row r="5228" spans="1:3">
      <c r="A5228" s="43" t="s">
        <v>5520</v>
      </c>
      <c r="B5228" s="44">
        <v>1</v>
      </c>
      <c r="C5228" s="45"/>
    </row>
    <row r="5229" spans="1:3">
      <c r="A5229" s="43" t="s">
        <v>5521</v>
      </c>
      <c r="B5229" s="44">
        <v>1</v>
      </c>
      <c r="C5229" s="45"/>
    </row>
    <row r="5230" spans="1:3">
      <c r="A5230" s="43" t="s">
        <v>5522</v>
      </c>
      <c r="B5230" s="44">
        <v>1</v>
      </c>
      <c r="C5230" s="45"/>
    </row>
    <row r="5231" spans="1:3">
      <c r="A5231" s="43" t="s">
        <v>5523</v>
      </c>
      <c r="B5231" s="44">
        <v>1</v>
      </c>
      <c r="C5231" s="45"/>
    </row>
    <row r="5232" spans="1:3">
      <c r="A5232" s="43" t="s">
        <v>5524</v>
      </c>
      <c r="B5232" s="44">
        <v>1</v>
      </c>
      <c r="C5232" s="45"/>
    </row>
    <row r="5233" spans="1:3">
      <c r="A5233" s="43" t="s">
        <v>5525</v>
      </c>
      <c r="B5233" s="44">
        <v>1</v>
      </c>
      <c r="C5233" s="45"/>
    </row>
    <row r="5234" spans="1:3">
      <c r="A5234" s="43" t="s">
        <v>5526</v>
      </c>
      <c r="B5234" s="44">
        <v>1</v>
      </c>
      <c r="C5234" s="45"/>
    </row>
    <row r="5235" spans="1:3">
      <c r="A5235" s="43" t="s">
        <v>5527</v>
      </c>
      <c r="B5235" s="44">
        <v>1</v>
      </c>
      <c r="C5235" s="45"/>
    </row>
    <row r="5236" spans="1:3">
      <c r="A5236" s="43" t="s">
        <v>5528</v>
      </c>
      <c r="B5236" s="44">
        <v>1</v>
      </c>
      <c r="C5236" s="45"/>
    </row>
    <row r="5237" spans="1:3">
      <c r="A5237" s="43" t="s">
        <v>5529</v>
      </c>
      <c r="B5237" s="44">
        <v>1</v>
      </c>
      <c r="C5237" s="45"/>
    </row>
    <row r="5238" spans="1:3">
      <c r="A5238" s="43" t="s">
        <v>5530</v>
      </c>
      <c r="B5238" s="44">
        <v>1</v>
      </c>
      <c r="C5238" s="45"/>
    </row>
    <row r="5239" spans="1:3">
      <c r="A5239" s="43" t="s">
        <v>5531</v>
      </c>
      <c r="B5239" s="44">
        <v>1</v>
      </c>
      <c r="C5239" s="45"/>
    </row>
    <row r="5240" spans="1:3">
      <c r="A5240" s="43" t="s">
        <v>5532</v>
      </c>
      <c r="B5240" s="44">
        <v>1</v>
      </c>
      <c r="C5240" s="45"/>
    </row>
    <row r="5241" spans="1:3">
      <c r="A5241" s="43" t="s">
        <v>5533</v>
      </c>
      <c r="B5241" s="44">
        <v>1</v>
      </c>
      <c r="C5241" s="45"/>
    </row>
    <row r="5242" spans="1:3">
      <c r="A5242" s="43" t="s">
        <v>5534</v>
      </c>
      <c r="B5242" s="44">
        <v>1</v>
      </c>
      <c r="C5242" s="45"/>
    </row>
    <row r="5243" spans="1:3">
      <c r="A5243" s="43" t="s">
        <v>5535</v>
      </c>
      <c r="B5243" s="44">
        <v>1</v>
      </c>
      <c r="C5243" s="45"/>
    </row>
    <row r="5244" spans="1:3">
      <c r="A5244" s="43" t="s">
        <v>5536</v>
      </c>
      <c r="B5244" s="44">
        <v>1</v>
      </c>
      <c r="C5244" s="45"/>
    </row>
    <row r="5245" spans="1:3">
      <c r="A5245" s="43" t="s">
        <v>5537</v>
      </c>
      <c r="B5245" s="44">
        <v>1</v>
      </c>
      <c r="C5245" s="45"/>
    </row>
    <row r="5246" spans="1:3">
      <c r="A5246" s="43" t="s">
        <v>5538</v>
      </c>
      <c r="B5246" s="44">
        <v>1</v>
      </c>
      <c r="C5246" s="45"/>
    </row>
    <row r="5247" spans="1:3">
      <c r="A5247" s="43" t="s">
        <v>5539</v>
      </c>
      <c r="B5247" s="44">
        <v>1</v>
      </c>
      <c r="C5247" s="45"/>
    </row>
    <row r="5248" spans="1:3">
      <c r="A5248" s="43" t="s">
        <v>5540</v>
      </c>
      <c r="B5248" s="44">
        <v>1</v>
      </c>
      <c r="C5248" s="45"/>
    </row>
    <row r="5249" spans="1:3">
      <c r="A5249" s="43" t="s">
        <v>5541</v>
      </c>
      <c r="B5249" s="44">
        <v>1</v>
      </c>
      <c r="C5249" s="45"/>
    </row>
    <row r="5250" spans="1:3">
      <c r="A5250" s="43" t="s">
        <v>5542</v>
      </c>
      <c r="B5250" s="44">
        <v>1</v>
      </c>
      <c r="C5250" s="45"/>
    </row>
    <row r="5251" spans="1:3">
      <c r="A5251" s="43" t="s">
        <v>5543</v>
      </c>
      <c r="B5251" s="44">
        <v>1</v>
      </c>
      <c r="C5251" s="45"/>
    </row>
    <row r="5252" spans="1:3">
      <c r="A5252" s="43" t="s">
        <v>5544</v>
      </c>
      <c r="B5252" s="44">
        <v>1</v>
      </c>
      <c r="C5252" s="45"/>
    </row>
    <row r="5253" spans="1:3">
      <c r="A5253" s="43" t="s">
        <v>5545</v>
      </c>
      <c r="B5253" s="44">
        <v>1</v>
      </c>
      <c r="C5253" s="45"/>
    </row>
    <row r="5254" spans="1:3">
      <c r="A5254" s="43" t="s">
        <v>5546</v>
      </c>
      <c r="B5254" s="44">
        <v>1</v>
      </c>
      <c r="C5254" s="45"/>
    </row>
    <row r="5255" spans="1:3">
      <c r="A5255" s="43" t="s">
        <v>5547</v>
      </c>
      <c r="B5255" s="44">
        <v>1</v>
      </c>
      <c r="C5255" s="45"/>
    </row>
    <row r="5256" spans="1:3">
      <c r="A5256" s="43" t="s">
        <v>5548</v>
      </c>
      <c r="B5256" s="44">
        <v>1</v>
      </c>
      <c r="C5256" s="45"/>
    </row>
    <row r="5257" spans="1:3">
      <c r="A5257" s="43" t="s">
        <v>5549</v>
      </c>
      <c r="B5257" s="44">
        <v>1</v>
      </c>
      <c r="C5257" s="45"/>
    </row>
    <row r="5258" spans="1:3">
      <c r="A5258" s="43" t="s">
        <v>5550</v>
      </c>
      <c r="B5258" s="44">
        <v>1</v>
      </c>
      <c r="C5258" s="45"/>
    </row>
    <row r="5259" spans="1:3">
      <c r="A5259" s="43" t="s">
        <v>5551</v>
      </c>
      <c r="B5259" s="44">
        <v>1</v>
      </c>
      <c r="C5259" s="45"/>
    </row>
    <row r="5260" spans="1:3">
      <c r="A5260" s="43" t="s">
        <v>5552</v>
      </c>
      <c r="B5260" s="44">
        <v>1</v>
      </c>
      <c r="C5260" s="45"/>
    </row>
    <row r="5261" spans="1:3">
      <c r="A5261" s="43" t="s">
        <v>5553</v>
      </c>
      <c r="B5261" s="44">
        <v>1</v>
      </c>
      <c r="C5261" s="45"/>
    </row>
    <row r="5262" spans="1:3">
      <c r="A5262" s="43" t="s">
        <v>5554</v>
      </c>
      <c r="B5262" s="44">
        <v>1</v>
      </c>
      <c r="C5262" s="45"/>
    </row>
    <row r="5263" spans="1:3">
      <c r="A5263" s="43" t="s">
        <v>5555</v>
      </c>
      <c r="B5263" s="44">
        <v>1</v>
      </c>
      <c r="C5263" s="45"/>
    </row>
    <row r="5264" spans="1:3">
      <c r="A5264" s="43" t="s">
        <v>5556</v>
      </c>
      <c r="B5264" s="44">
        <v>1</v>
      </c>
      <c r="C5264" s="45"/>
    </row>
    <row r="5265" spans="1:3">
      <c r="A5265" s="43" t="s">
        <v>5557</v>
      </c>
      <c r="B5265" s="44">
        <v>1</v>
      </c>
      <c r="C5265" s="45"/>
    </row>
    <row r="5266" spans="1:3">
      <c r="A5266" s="43" t="s">
        <v>5558</v>
      </c>
      <c r="B5266" s="44">
        <v>1</v>
      </c>
      <c r="C5266" s="45"/>
    </row>
    <row r="5267" spans="1:3">
      <c r="A5267" s="43" t="s">
        <v>5559</v>
      </c>
      <c r="B5267" s="44">
        <v>1</v>
      </c>
      <c r="C5267" s="45"/>
    </row>
    <row r="5268" spans="1:3">
      <c r="A5268" s="43" t="s">
        <v>5560</v>
      </c>
      <c r="B5268" s="44">
        <v>1</v>
      </c>
      <c r="C5268" s="45"/>
    </row>
    <row r="5269" spans="1:3">
      <c r="A5269" s="43" t="s">
        <v>5561</v>
      </c>
      <c r="B5269" s="44">
        <v>1</v>
      </c>
      <c r="C5269" s="45"/>
    </row>
    <row r="5270" spans="1:3">
      <c r="A5270" s="43" t="s">
        <v>5562</v>
      </c>
      <c r="B5270" s="44">
        <v>1</v>
      </c>
      <c r="C5270" s="45"/>
    </row>
    <row r="5271" spans="1:3">
      <c r="A5271" s="43" t="s">
        <v>5563</v>
      </c>
      <c r="B5271" s="44">
        <v>1</v>
      </c>
      <c r="C5271" s="45"/>
    </row>
    <row r="5272" spans="1:3">
      <c r="A5272" s="43" t="s">
        <v>5564</v>
      </c>
      <c r="B5272" s="44">
        <v>1</v>
      </c>
      <c r="C5272" s="45"/>
    </row>
    <row r="5273" spans="1:3">
      <c r="A5273" s="43" t="s">
        <v>5565</v>
      </c>
      <c r="B5273" s="44">
        <v>1</v>
      </c>
      <c r="C5273" s="45"/>
    </row>
    <row r="5274" spans="1:3">
      <c r="A5274" s="43" t="s">
        <v>5566</v>
      </c>
      <c r="B5274" s="44">
        <v>1</v>
      </c>
      <c r="C5274" s="45"/>
    </row>
    <row r="5275" spans="1:3">
      <c r="A5275" s="43" t="s">
        <v>5567</v>
      </c>
      <c r="B5275" s="44">
        <v>1</v>
      </c>
      <c r="C5275" s="45"/>
    </row>
    <row r="5276" spans="1:3">
      <c r="A5276" s="43" t="s">
        <v>5568</v>
      </c>
      <c r="B5276" s="44">
        <v>1</v>
      </c>
      <c r="C5276" s="45"/>
    </row>
    <row r="5277" spans="1:3">
      <c r="A5277" s="43" t="s">
        <v>5569</v>
      </c>
      <c r="B5277" s="44">
        <v>1</v>
      </c>
      <c r="C5277" s="45"/>
    </row>
    <row r="5278" spans="1:3">
      <c r="A5278" s="43" t="s">
        <v>5570</v>
      </c>
      <c r="B5278" s="44">
        <v>1</v>
      </c>
      <c r="C5278" s="45"/>
    </row>
    <row r="5279" spans="1:3">
      <c r="A5279" s="43" t="s">
        <v>5571</v>
      </c>
      <c r="B5279" s="44">
        <v>1</v>
      </c>
      <c r="C5279" s="45"/>
    </row>
    <row r="5280" spans="1:3">
      <c r="A5280" s="43" t="s">
        <v>5572</v>
      </c>
      <c r="B5280" s="44">
        <v>1</v>
      </c>
      <c r="C5280" s="45"/>
    </row>
    <row r="5281" spans="1:3">
      <c r="A5281" s="43" t="s">
        <v>5573</v>
      </c>
      <c r="B5281" s="44">
        <v>1</v>
      </c>
      <c r="C5281" s="45"/>
    </row>
    <row r="5282" spans="1:3">
      <c r="A5282" s="43" t="s">
        <v>5574</v>
      </c>
      <c r="B5282" s="44">
        <v>1</v>
      </c>
      <c r="C5282" s="45"/>
    </row>
    <row r="5283" spans="1:3">
      <c r="A5283" s="43" t="s">
        <v>5575</v>
      </c>
      <c r="B5283" s="44">
        <v>1</v>
      </c>
      <c r="C5283" s="45"/>
    </row>
    <row r="5284" spans="1:3">
      <c r="A5284" s="43" t="s">
        <v>5576</v>
      </c>
      <c r="B5284" s="44">
        <v>1</v>
      </c>
      <c r="C5284" s="45"/>
    </row>
    <row r="5285" spans="1:3">
      <c r="A5285" s="43" t="s">
        <v>5577</v>
      </c>
      <c r="B5285" s="44">
        <v>1</v>
      </c>
      <c r="C5285" s="45"/>
    </row>
    <row r="5286" spans="1:3">
      <c r="A5286" s="43" t="s">
        <v>5578</v>
      </c>
      <c r="B5286" s="44">
        <v>1</v>
      </c>
      <c r="C5286" s="45"/>
    </row>
    <row r="5287" spans="1:3">
      <c r="A5287" s="43" t="s">
        <v>5579</v>
      </c>
      <c r="B5287" s="44">
        <v>1</v>
      </c>
      <c r="C5287" s="45"/>
    </row>
    <row r="5288" spans="1:3">
      <c r="A5288" s="43" t="s">
        <v>5580</v>
      </c>
      <c r="B5288" s="44">
        <v>1</v>
      </c>
      <c r="C5288" s="45"/>
    </row>
    <row r="5289" spans="1:3">
      <c r="A5289" s="43" t="s">
        <v>5581</v>
      </c>
      <c r="B5289" s="44">
        <v>1</v>
      </c>
      <c r="C5289" s="45"/>
    </row>
    <row r="5290" spans="1:3">
      <c r="A5290" s="43" t="s">
        <v>5582</v>
      </c>
      <c r="B5290" s="44">
        <v>1</v>
      </c>
      <c r="C5290" s="45"/>
    </row>
    <row r="5291" spans="1:3">
      <c r="A5291" s="43" t="s">
        <v>5583</v>
      </c>
      <c r="B5291" s="44">
        <v>1</v>
      </c>
      <c r="C5291" s="45"/>
    </row>
    <row r="5292" spans="1:3">
      <c r="A5292" s="43" t="s">
        <v>5584</v>
      </c>
      <c r="B5292" s="44">
        <v>1</v>
      </c>
      <c r="C5292" s="45"/>
    </row>
    <row r="5293" spans="1:3">
      <c r="A5293" s="43" t="s">
        <v>5585</v>
      </c>
      <c r="B5293" s="44">
        <v>1</v>
      </c>
      <c r="C5293" s="45"/>
    </row>
    <row r="5294" spans="1:3">
      <c r="A5294" s="43" t="s">
        <v>5586</v>
      </c>
      <c r="B5294" s="44">
        <v>1</v>
      </c>
      <c r="C5294" s="45"/>
    </row>
    <row r="5295" spans="1:3">
      <c r="A5295" s="43" t="s">
        <v>5587</v>
      </c>
      <c r="B5295" s="44">
        <v>1</v>
      </c>
      <c r="C5295" s="45"/>
    </row>
    <row r="5296" spans="1:3">
      <c r="A5296" s="43" t="s">
        <v>5588</v>
      </c>
      <c r="B5296" s="44">
        <v>1</v>
      </c>
      <c r="C5296" s="45"/>
    </row>
    <row r="5297" spans="1:3">
      <c r="A5297" s="43" t="s">
        <v>5589</v>
      </c>
      <c r="B5297" s="44">
        <v>1</v>
      </c>
      <c r="C5297" s="45"/>
    </row>
    <row r="5298" spans="1:3">
      <c r="A5298" s="43" t="s">
        <v>5590</v>
      </c>
      <c r="B5298" s="44">
        <v>1</v>
      </c>
      <c r="C5298" s="45"/>
    </row>
    <row r="5299" spans="1:3">
      <c r="A5299" s="43" t="s">
        <v>5591</v>
      </c>
      <c r="B5299" s="44">
        <v>1</v>
      </c>
      <c r="C5299" s="45"/>
    </row>
    <row r="5300" spans="1:3">
      <c r="A5300" s="43" t="s">
        <v>5592</v>
      </c>
      <c r="B5300" s="44">
        <v>1</v>
      </c>
      <c r="C5300" s="45"/>
    </row>
    <row r="5301" spans="1:3">
      <c r="A5301" s="43" t="s">
        <v>5593</v>
      </c>
      <c r="B5301" s="44">
        <v>1</v>
      </c>
      <c r="C5301" s="45"/>
    </row>
    <row r="5302" spans="1:3">
      <c r="A5302" s="43" t="s">
        <v>5594</v>
      </c>
      <c r="B5302" s="44">
        <v>1</v>
      </c>
      <c r="C5302" s="45"/>
    </row>
    <row r="5303" spans="1:3">
      <c r="A5303" s="43" t="s">
        <v>5595</v>
      </c>
      <c r="B5303" s="44">
        <v>1</v>
      </c>
      <c r="C5303" s="45"/>
    </row>
    <row r="5304" spans="1:3">
      <c r="A5304" s="43" t="s">
        <v>5596</v>
      </c>
      <c r="B5304" s="44">
        <v>1</v>
      </c>
      <c r="C5304" s="45"/>
    </row>
    <row r="5305" spans="1:3">
      <c r="A5305" s="43" t="s">
        <v>5597</v>
      </c>
      <c r="B5305" s="44">
        <v>1</v>
      </c>
      <c r="C5305" s="45"/>
    </row>
    <row r="5306" spans="1:3">
      <c r="A5306" s="43" t="s">
        <v>5598</v>
      </c>
      <c r="B5306" s="44">
        <v>1</v>
      </c>
      <c r="C5306" s="45"/>
    </row>
    <row r="5307" spans="1:3">
      <c r="A5307" s="43" t="s">
        <v>5599</v>
      </c>
      <c r="B5307" s="44">
        <v>1</v>
      </c>
      <c r="C5307" s="45"/>
    </row>
    <row r="5308" spans="1:3">
      <c r="A5308" s="43" t="s">
        <v>5600</v>
      </c>
      <c r="B5308" s="44">
        <v>1</v>
      </c>
      <c r="C5308" s="45"/>
    </row>
    <row r="5309" spans="1:3">
      <c r="A5309" s="43" t="s">
        <v>5601</v>
      </c>
      <c r="B5309" s="44">
        <v>1</v>
      </c>
      <c r="C5309" s="45"/>
    </row>
    <row r="5310" spans="1:3">
      <c r="A5310" s="43" t="s">
        <v>5602</v>
      </c>
      <c r="B5310" s="44">
        <v>1</v>
      </c>
      <c r="C5310" s="45"/>
    </row>
    <row r="5311" spans="1:3">
      <c r="A5311" s="43" t="s">
        <v>5603</v>
      </c>
      <c r="B5311" s="44">
        <v>1</v>
      </c>
      <c r="C5311" s="45"/>
    </row>
    <row r="5312" spans="1:3">
      <c r="A5312" s="43" t="s">
        <v>5604</v>
      </c>
      <c r="B5312" s="44">
        <v>1</v>
      </c>
      <c r="C5312" s="45"/>
    </row>
    <row r="5313" spans="1:3">
      <c r="A5313" s="43" t="s">
        <v>5605</v>
      </c>
      <c r="B5313" s="44">
        <v>1</v>
      </c>
      <c r="C5313" s="45"/>
    </row>
    <row r="5314" spans="1:3">
      <c r="A5314" s="43" t="s">
        <v>5606</v>
      </c>
      <c r="B5314" s="44">
        <v>1</v>
      </c>
      <c r="C5314" s="45"/>
    </row>
    <row r="5315" spans="1:3">
      <c r="A5315" s="43" t="s">
        <v>5607</v>
      </c>
      <c r="B5315" s="44">
        <v>1</v>
      </c>
      <c r="C5315" s="45"/>
    </row>
    <row r="5316" spans="1:3">
      <c r="A5316" s="43" t="s">
        <v>5608</v>
      </c>
      <c r="B5316" s="44">
        <v>1</v>
      </c>
      <c r="C5316" s="45"/>
    </row>
    <row r="5317" spans="1:3">
      <c r="A5317" s="43" t="s">
        <v>5609</v>
      </c>
      <c r="B5317" s="44">
        <v>1</v>
      </c>
      <c r="C5317" s="45"/>
    </row>
    <row r="5318" spans="1:3">
      <c r="A5318" s="43" t="s">
        <v>5610</v>
      </c>
      <c r="B5318" s="44">
        <v>1</v>
      </c>
      <c r="C5318" s="45"/>
    </row>
    <row r="5319" spans="1:3">
      <c r="A5319" s="43" t="s">
        <v>5611</v>
      </c>
      <c r="B5319" s="44">
        <v>1</v>
      </c>
      <c r="C5319" s="45"/>
    </row>
    <row r="5320" spans="1:3">
      <c r="A5320" s="43" t="s">
        <v>5612</v>
      </c>
      <c r="B5320" s="44">
        <v>1</v>
      </c>
      <c r="C5320" s="45"/>
    </row>
    <row r="5321" spans="1:3">
      <c r="A5321" s="43" t="s">
        <v>5613</v>
      </c>
      <c r="B5321" s="44">
        <v>1</v>
      </c>
      <c r="C5321" s="45"/>
    </row>
    <row r="5322" spans="1:3">
      <c r="A5322" s="43" t="s">
        <v>5614</v>
      </c>
      <c r="B5322" s="44">
        <v>1</v>
      </c>
      <c r="C5322" s="45"/>
    </row>
    <row r="5323" spans="1:3">
      <c r="A5323" s="43" t="s">
        <v>5615</v>
      </c>
      <c r="B5323" s="44">
        <v>1</v>
      </c>
      <c r="C5323" s="45"/>
    </row>
    <row r="5324" spans="1:3">
      <c r="A5324" s="43" t="s">
        <v>5616</v>
      </c>
      <c r="B5324" s="44">
        <v>1</v>
      </c>
      <c r="C5324" s="45"/>
    </row>
    <row r="5325" spans="1:3">
      <c r="A5325" s="43" t="s">
        <v>5617</v>
      </c>
      <c r="B5325" s="44">
        <v>1</v>
      </c>
      <c r="C5325" s="45"/>
    </row>
    <row r="5326" spans="1:3">
      <c r="A5326" s="43" t="s">
        <v>5618</v>
      </c>
      <c r="B5326" s="44">
        <v>1</v>
      </c>
      <c r="C5326" s="45"/>
    </row>
    <row r="5327" spans="1:3">
      <c r="A5327" s="43" t="s">
        <v>5619</v>
      </c>
      <c r="B5327" s="44">
        <v>1</v>
      </c>
      <c r="C5327" s="45"/>
    </row>
    <row r="5328" spans="1:3">
      <c r="A5328" s="43" t="s">
        <v>5620</v>
      </c>
      <c r="B5328" s="44">
        <v>1</v>
      </c>
      <c r="C5328" s="45"/>
    </row>
    <row r="5329" spans="1:3">
      <c r="A5329" s="43" t="s">
        <v>5621</v>
      </c>
      <c r="B5329" s="44">
        <v>1</v>
      </c>
      <c r="C5329" s="45"/>
    </row>
    <row r="5330" spans="1:3">
      <c r="A5330" s="43" t="s">
        <v>5622</v>
      </c>
      <c r="B5330" s="44">
        <v>1</v>
      </c>
      <c r="C5330" s="45"/>
    </row>
    <row r="5331" spans="1:3">
      <c r="A5331" s="43" t="s">
        <v>5623</v>
      </c>
      <c r="B5331" s="44">
        <v>1</v>
      </c>
      <c r="C5331" s="45"/>
    </row>
    <row r="5332" spans="1:3">
      <c r="A5332" s="43" t="s">
        <v>5624</v>
      </c>
      <c r="B5332" s="44">
        <v>1</v>
      </c>
      <c r="C5332" s="45"/>
    </row>
    <row r="5333" spans="1:3">
      <c r="A5333" s="43" t="s">
        <v>5625</v>
      </c>
      <c r="B5333" s="44">
        <v>1</v>
      </c>
      <c r="C5333" s="45"/>
    </row>
    <row r="5334" spans="1:3">
      <c r="A5334" s="43" t="s">
        <v>5626</v>
      </c>
      <c r="B5334" s="44">
        <v>1</v>
      </c>
      <c r="C5334" s="45"/>
    </row>
    <row r="5335" spans="1:3">
      <c r="A5335" s="43" t="s">
        <v>5627</v>
      </c>
      <c r="B5335" s="44">
        <v>1</v>
      </c>
      <c r="C5335" s="45"/>
    </row>
    <row r="5336" spans="1:3">
      <c r="A5336" s="43" t="s">
        <v>5628</v>
      </c>
      <c r="B5336" s="44">
        <v>1</v>
      </c>
      <c r="C5336" s="45"/>
    </row>
    <row r="5337" spans="1:3">
      <c r="A5337" s="43" t="s">
        <v>5629</v>
      </c>
      <c r="B5337" s="44">
        <v>1</v>
      </c>
      <c r="C5337" s="45"/>
    </row>
    <row r="5338" spans="1:3">
      <c r="A5338" s="43" t="s">
        <v>5630</v>
      </c>
      <c r="B5338" s="44">
        <v>1</v>
      </c>
      <c r="C5338" s="45"/>
    </row>
    <row r="5339" spans="1:3">
      <c r="A5339" s="43" t="s">
        <v>5631</v>
      </c>
      <c r="B5339" s="44">
        <v>1</v>
      </c>
      <c r="C5339" s="45"/>
    </row>
    <row r="5340" spans="1:3">
      <c r="A5340" s="43" t="s">
        <v>5632</v>
      </c>
      <c r="B5340" s="44">
        <v>1</v>
      </c>
      <c r="C5340" s="45"/>
    </row>
    <row r="5341" spans="1:3">
      <c r="A5341" s="43" t="s">
        <v>5633</v>
      </c>
      <c r="B5341" s="44">
        <v>1</v>
      </c>
      <c r="C5341" s="45"/>
    </row>
    <row r="5342" spans="1:3">
      <c r="A5342" s="43" t="s">
        <v>5634</v>
      </c>
      <c r="B5342" s="44">
        <v>1</v>
      </c>
      <c r="C5342" s="45"/>
    </row>
    <row r="5343" spans="1:3">
      <c r="A5343" s="43" t="s">
        <v>5635</v>
      </c>
      <c r="B5343" s="44">
        <v>1</v>
      </c>
      <c r="C5343" s="45"/>
    </row>
    <row r="5344" spans="1:3">
      <c r="A5344" s="43" t="s">
        <v>5636</v>
      </c>
      <c r="B5344" s="44">
        <v>1</v>
      </c>
      <c r="C5344" s="45"/>
    </row>
    <row r="5345" spans="1:3">
      <c r="A5345" s="43" t="s">
        <v>5637</v>
      </c>
      <c r="B5345" s="44">
        <v>1</v>
      </c>
      <c r="C5345" s="45"/>
    </row>
    <row r="5346" spans="1:3">
      <c r="A5346" s="43" t="s">
        <v>5638</v>
      </c>
      <c r="B5346" s="44">
        <v>1</v>
      </c>
      <c r="C5346" s="45"/>
    </row>
    <row r="5347" spans="1:3">
      <c r="A5347" s="43" t="s">
        <v>5639</v>
      </c>
      <c r="B5347" s="44">
        <v>1</v>
      </c>
      <c r="C5347" s="45"/>
    </row>
    <row r="5348" spans="1:3">
      <c r="A5348" s="43" t="s">
        <v>5640</v>
      </c>
      <c r="B5348" s="44">
        <v>1</v>
      </c>
      <c r="C5348" s="45"/>
    </row>
    <row r="5349" spans="1:3">
      <c r="A5349" s="43" t="s">
        <v>5641</v>
      </c>
      <c r="B5349" s="44">
        <v>1</v>
      </c>
      <c r="C5349" s="45"/>
    </row>
    <row r="5350" spans="1:3">
      <c r="A5350" s="43" t="s">
        <v>5642</v>
      </c>
      <c r="B5350" s="44">
        <v>1</v>
      </c>
      <c r="C5350" s="45"/>
    </row>
    <row r="5351" spans="1:3">
      <c r="A5351" s="43" t="s">
        <v>5643</v>
      </c>
      <c r="B5351" s="44">
        <v>1</v>
      </c>
      <c r="C5351" s="45"/>
    </row>
    <row r="5352" spans="1:3">
      <c r="A5352" s="43" t="s">
        <v>5644</v>
      </c>
      <c r="B5352" s="44">
        <v>1</v>
      </c>
      <c r="C5352" s="45"/>
    </row>
    <row r="5353" spans="1:3">
      <c r="A5353" s="43" t="s">
        <v>5645</v>
      </c>
      <c r="B5353" s="44">
        <v>1</v>
      </c>
      <c r="C5353" s="45"/>
    </row>
    <row r="5354" spans="1:3">
      <c r="A5354" s="43" t="s">
        <v>5646</v>
      </c>
      <c r="B5354" s="44">
        <v>1</v>
      </c>
      <c r="C5354" s="45"/>
    </row>
    <row r="5355" spans="1:3">
      <c r="A5355" s="43" t="s">
        <v>5647</v>
      </c>
      <c r="B5355" s="44">
        <v>1</v>
      </c>
      <c r="C5355" s="45"/>
    </row>
    <row r="5356" spans="1:3">
      <c r="A5356" s="43" t="s">
        <v>5648</v>
      </c>
      <c r="B5356" s="44">
        <v>1</v>
      </c>
      <c r="C5356" s="45"/>
    </row>
    <row r="5357" spans="1:3">
      <c r="A5357" s="43" t="s">
        <v>5649</v>
      </c>
      <c r="B5357" s="44">
        <v>1</v>
      </c>
      <c r="C5357" s="45"/>
    </row>
    <row r="5358" spans="1:3">
      <c r="A5358" s="43" t="s">
        <v>5650</v>
      </c>
      <c r="B5358" s="44">
        <v>1</v>
      </c>
      <c r="C5358" s="45"/>
    </row>
    <row r="5359" spans="1:3">
      <c r="A5359" s="43" t="s">
        <v>5651</v>
      </c>
      <c r="B5359" s="44">
        <v>1</v>
      </c>
      <c r="C5359" s="45"/>
    </row>
    <row r="5360" spans="1:3">
      <c r="A5360" s="43" t="s">
        <v>5652</v>
      </c>
      <c r="B5360" s="44">
        <v>1</v>
      </c>
      <c r="C5360" s="45"/>
    </row>
    <row r="5361" spans="1:3">
      <c r="A5361" s="43" t="s">
        <v>5653</v>
      </c>
      <c r="B5361" s="44">
        <v>1</v>
      </c>
      <c r="C5361" s="45"/>
    </row>
    <row r="5362" spans="1:3">
      <c r="A5362" s="43" t="s">
        <v>5654</v>
      </c>
      <c r="B5362" s="44">
        <v>1</v>
      </c>
      <c r="C5362" s="45"/>
    </row>
    <row r="5363" spans="1:3">
      <c r="A5363" s="43" t="s">
        <v>5655</v>
      </c>
      <c r="B5363" s="44">
        <v>1</v>
      </c>
      <c r="C5363" s="45"/>
    </row>
    <row r="5364" spans="1:3">
      <c r="A5364" s="43" t="s">
        <v>5656</v>
      </c>
      <c r="B5364" s="44">
        <v>1</v>
      </c>
      <c r="C5364" s="45"/>
    </row>
    <row r="5365" spans="1:3">
      <c r="A5365" s="43" t="s">
        <v>5657</v>
      </c>
      <c r="B5365" s="44">
        <v>1</v>
      </c>
      <c r="C5365" s="45"/>
    </row>
    <row r="5366" spans="1:3">
      <c r="A5366" s="43" t="s">
        <v>5658</v>
      </c>
      <c r="B5366" s="44">
        <v>1</v>
      </c>
      <c r="C5366" s="45"/>
    </row>
    <row r="5367" spans="1:3">
      <c r="A5367" s="43" t="s">
        <v>5659</v>
      </c>
      <c r="B5367" s="44">
        <v>1</v>
      </c>
      <c r="C5367" s="45"/>
    </row>
    <row r="5368" spans="1:3">
      <c r="A5368" s="43" t="s">
        <v>5660</v>
      </c>
      <c r="B5368" s="44">
        <v>1</v>
      </c>
      <c r="C5368" s="45"/>
    </row>
    <row r="5369" spans="1:3">
      <c r="A5369" s="43" t="s">
        <v>5661</v>
      </c>
      <c r="B5369" s="44">
        <v>1</v>
      </c>
      <c r="C5369" s="45"/>
    </row>
    <row r="5370" spans="1:3">
      <c r="A5370" s="43" t="s">
        <v>5662</v>
      </c>
      <c r="B5370" s="44">
        <v>1</v>
      </c>
      <c r="C5370" s="45"/>
    </row>
    <row r="5371" spans="1:3">
      <c r="A5371" s="43" t="s">
        <v>5663</v>
      </c>
      <c r="B5371" s="44">
        <v>1</v>
      </c>
      <c r="C5371" s="45"/>
    </row>
    <row r="5372" spans="1:3">
      <c r="A5372" s="43" t="s">
        <v>5664</v>
      </c>
      <c r="B5372" s="44">
        <v>1</v>
      </c>
      <c r="C5372" s="45"/>
    </row>
    <row r="5373" spans="1:3">
      <c r="A5373" s="43" t="s">
        <v>5665</v>
      </c>
      <c r="B5373" s="44">
        <v>1</v>
      </c>
      <c r="C5373" s="45"/>
    </row>
    <row r="5374" spans="1:3">
      <c r="A5374" s="43" t="s">
        <v>5666</v>
      </c>
      <c r="B5374" s="44">
        <v>1</v>
      </c>
      <c r="C5374" s="45"/>
    </row>
    <row r="5375" spans="1:3">
      <c r="A5375" s="43" t="s">
        <v>5667</v>
      </c>
      <c r="B5375" s="44">
        <v>1</v>
      </c>
      <c r="C5375" s="45"/>
    </row>
    <row r="5376" spans="1:3">
      <c r="A5376" s="43" t="s">
        <v>5668</v>
      </c>
      <c r="B5376" s="44">
        <v>1</v>
      </c>
      <c r="C5376" s="45"/>
    </row>
    <row r="5377" spans="1:3">
      <c r="A5377" s="43" t="s">
        <v>5669</v>
      </c>
      <c r="B5377" s="44">
        <v>1</v>
      </c>
      <c r="C5377" s="45"/>
    </row>
    <row r="5378" spans="1:3">
      <c r="A5378" s="43" t="s">
        <v>5670</v>
      </c>
      <c r="B5378" s="44">
        <v>1</v>
      </c>
      <c r="C5378" s="45"/>
    </row>
    <row r="5379" spans="1:3">
      <c r="A5379" s="43" t="s">
        <v>5671</v>
      </c>
      <c r="B5379" s="44">
        <v>1</v>
      </c>
      <c r="C5379" s="45"/>
    </row>
    <row r="5380" spans="1:3">
      <c r="A5380" s="43" t="s">
        <v>5672</v>
      </c>
      <c r="B5380" s="44">
        <v>1</v>
      </c>
      <c r="C5380" s="45"/>
    </row>
    <row r="5381" spans="1:3">
      <c r="A5381" s="43" t="s">
        <v>5673</v>
      </c>
      <c r="B5381" s="44">
        <v>1</v>
      </c>
      <c r="C5381" s="45"/>
    </row>
    <row r="5382" spans="1:3">
      <c r="A5382" s="43" t="s">
        <v>5674</v>
      </c>
      <c r="B5382" s="44">
        <v>1</v>
      </c>
      <c r="C5382" s="45"/>
    </row>
    <row r="5383" spans="1:3">
      <c r="A5383" s="43" t="s">
        <v>5675</v>
      </c>
      <c r="B5383" s="44">
        <v>1</v>
      </c>
      <c r="C5383" s="45"/>
    </row>
    <row r="5384" spans="1:3">
      <c r="A5384" s="43" t="s">
        <v>5676</v>
      </c>
      <c r="B5384" s="44">
        <v>1</v>
      </c>
      <c r="C5384" s="45"/>
    </row>
    <row r="5385" spans="1:3">
      <c r="A5385" s="43" t="s">
        <v>5677</v>
      </c>
      <c r="B5385" s="44">
        <v>1</v>
      </c>
      <c r="C5385" s="45"/>
    </row>
    <row r="5386" spans="1:3">
      <c r="A5386" s="43" t="s">
        <v>5678</v>
      </c>
      <c r="B5386" s="44">
        <v>1</v>
      </c>
      <c r="C5386" s="45"/>
    </row>
    <row r="5387" spans="1:3">
      <c r="A5387" s="43" t="s">
        <v>5679</v>
      </c>
      <c r="B5387" s="44">
        <v>1</v>
      </c>
      <c r="C5387" s="45"/>
    </row>
    <row r="5388" spans="1:3">
      <c r="A5388" s="43" t="s">
        <v>5680</v>
      </c>
      <c r="B5388" s="44">
        <v>1</v>
      </c>
      <c r="C5388" s="45"/>
    </row>
    <row r="5389" spans="1:3">
      <c r="A5389" s="43" t="s">
        <v>5681</v>
      </c>
      <c r="B5389" s="44">
        <v>1</v>
      </c>
      <c r="C5389" s="45"/>
    </row>
    <row r="5390" spans="1:3">
      <c r="A5390" s="43" t="s">
        <v>5682</v>
      </c>
      <c r="B5390" s="44">
        <v>1</v>
      </c>
      <c r="C5390" s="45"/>
    </row>
    <row r="5391" spans="1:3">
      <c r="A5391" s="43" t="s">
        <v>5683</v>
      </c>
      <c r="B5391" s="44">
        <v>1</v>
      </c>
      <c r="C5391" s="45"/>
    </row>
    <row r="5392" spans="1:3">
      <c r="A5392" s="43" t="s">
        <v>5684</v>
      </c>
      <c r="B5392" s="44">
        <v>1</v>
      </c>
      <c r="C5392" s="45"/>
    </row>
    <row r="5393" spans="1:3">
      <c r="A5393" s="43" t="s">
        <v>5685</v>
      </c>
      <c r="B5393" s="44">
        <v>1</v>
      </c>
      <c r="C5393" s="45"/>
    </row>
    <row r="5394" spans="1:3">
      <c r="A5394" s="43" t="s">
        <v>5686</v>
      </c>
      <c r="B5394" s="44">
        <v>1</v>
      </c>
      <c r="C5394" s="45"/>
    </row>
    <row r="5395" spans="1:3">
      <c r="A5395" s="43" t="s">
        <v>5687</v>
      </c>
      <c r="B5395" s="44">
        <v>1</v>
      </c>
      <c r="C5395" s="45"/>
    </row>
    <row r="5396" spans="1:3">
      <c r="A5396" s="43" t="s">
        <v>5688</v>
      </c>
      <c r="B5396" s="44">
        <v>1</v>
      </c>
      <c r="C5396" s="45"/>
    </row>
    <row r="5397" spans="1:3">
      <c r="A5397" s="43" t="s">
        <v>5689</v>
      </c>
      <c r="B5397" s="44">
        <v>1</v>
      </c>
      <c r="C5397" s="45"/>
    </row>
    <row r="5398" spans="1:3">
      <c r="A5398" s="43" t="s">
        <v>5690</v>
      </c>
      <c r="B5398" s="44">
        <v>1</v>
      </c>
      <c r="C5398" s="45"/>
    </row>
    <row r="5399" spans="1:3">
      <c r="A5399" s="43" t="s">
        <v>5691</v>
      </c>
      <c r="B5399" s="44">
        <v>1</v>
      </c>
      <c r="C5399" s="45"/>
    </row>
    <row r="5400" spans="1:3">
      <c r="A5400" s="43" t="s">
        <v>5692</v>
      </c>
      <c r="B5400" s="44">
        <v>1</v>
      </c>
      <c r="C5400" s="45"/>
    </row>
    <row r="5401" spans="1:3">
      <c r="A5401" s="43" t="s">
        <v>5693</v>
      </c>
      <c r="B5401" s="44">
        <v>1</v>
      </c>
      <c r="C5401" s="45"/>
    </row>
    <row r="5402" spans="1:3">
      <c r="A5402" s="43" t="s">
        <v>5694</v>
      </c>
      <c r="B5402" s="44">
        <v>1</v>
      </c>
      <c r="C5402" s="45"/>
    </row>
    <row r="5403" spans="1:3">
      <c r="A5403" s="43" t="s">
        <v>5695</v>
      </c>
      <c r="B5403" s="44">
        <v>1</v>
      </c>
      <c r="C5403" s="45"/>
    </row>
    <row r="5404" spans="1:3">
      <c r="A5404" s="43" t="s">
        <v>5696</v>
      </c>
      <c r="B5404" s="44">
        <v>1</v>
      </c>
      <c r="C5404" s="45"/>
    </row>
    <row r="5405" spans="1:3">
      <c r="A5405" s="43" t="s">
        <v>5697</v>
      </c>
      <c r="B5405" s="44">
        <v>1</v>
      </c>
      <c r="C5405" s="45"/>
    </row>
    <row r="5406" spans="1:3">
      <c r="A5406" s="43" t="s">
        <v>5698</v>
      </c>
      <c r="B5406" s="44">
        <v>1</v>
      </c>
      <c r="C5406" s="45"/>
    </row>
    <row r="5407" spans="1:3">
      <c r="A5407" s="43" t="s">
        <v>5699</v>
      </c>
      <c r="B5407" s="44">
        <v>1</v>
      </c>
      <c r="C5407" s="45"/>
    </row>
    <row r="5408" spans="1:3">
      <c r="A5408" s="43" t="s">
        <v>5700</v>
      </c>
      <c r="B5408" s="44">
        <v>1</v>
      </c>
      <c r="C5408" s="45"/>
    </row>
    <row r="5409" spans="1:3">
      <c r="A5409" s="43" t="s">
        <v>5701</v>
      </c>
      <c r="B5409" s="44">
        <v>1</v>
      </c>
      <c r="C5409" s="45"/>
    </row>
    <row r="5410" spans="1:3">
      <c r="A5410" s="43" t="s">
        <v>5702</v>
      </c>
      <c r="B5410" s="44">
        <v>1</v>
      </c>
      <c r="C5410" s="45"/>
    </row>
    <row r="5411" spans="1:3">
      <c r="A5411" s="43" t="s">
        <v>5703</v>
      </c>
      <c r="B5411" s="44">
        <v>1</v>
      </c>
      <c r="C5411" s="45"/>
    </row>
    <row r="5412" spans="1:3">
      <c r="A5412" s="43" t="s">
        <v>5704</v>
      </c>
      <c r="B5412" s="44">
        <v>1</v>
      </c>
      <c r="C5412" s="45"/>
    </row>
    <row r="5413" spans="1:3">
      <c r="A5413" s="43" t="s">
        <v>5705</v>
      </c>
      <c r="B5413" s="44">
        <v>1</v>
      </c>
      <c r="C5413" s="45"/>
    </row>
    <row r="5414" spans="1:3">
      <c r="A5414" s="43" t="s">
        <v>5706</v>
      </c>
      <c r="B5414" s="44">
        <v>1</v>
      </c>
      <c r="C5414" s="45"/>
    </row>
    <row r="5415" spans="1:3">
      <c r="A5415" s="43" t="s">
        <v>5707</v>
      </c>
      <c r="B5415" s="44">
        <v>1</v>
      </c>
      <c r="C5415" s="45"/>
    </row>
    <row r="5416" spans="1:3">
      <c r="A5416" s="43" t="s">
        <v>5708</v>
      </c>
      <c r="B5416" s="44">
        <v>1</v>
      </c>
      <c r="C5416" s="45"/>
    </row>
    <row r="5417" spans="1:3">
      <c r="A5417" s="43" t="s">
        <v>5709</v>
      </c>
      <c r="B5417" s="44">
        <v>1</v>
      </c>
      <c r="C5417" s="45"/>
    </row>
    <row r="5418" spans="1:3">
      <c r="A5418" s="43" t="s">
        <v>5710</v>
      </c>
      <c r="B5418" s="44">
        <v>1</v>
      </c>
      <c r="C5418" s="45"/>
    </row>
    <row r="5419" spans="1:3">
      <c r="A5419" s="43" t="s">
        <v>5711</v>
      </c>
      <c r="B5419" s="44">
        <v>1</v>
      </c>
      <c r="C5419" s="45"/>
    </row>
    <row r="5420" spans="1:3">
      <c r="A5420" s="43" t="s">
        <v>5712</v>
      </c>
      <c r="B5420" s="44">
        <v>1</v>
      </c>
      <c r="C5420" s="45"/>
    </row>
    <row r="5421" spans="1:3">
      <c r="A5421" s="43" t="s">
        <v>5713</v>
      </c>
      <c r="B5421" s="44">
        <v>1</v>
      </c>
      <c r="C5421" s="45"/>
    </row>
    <row r="5422" spans="1:3">
      <c r="A5422" s="43" t="s">
        <v>5714</v>
      </c>
      <c r="B5422" s="44">
        <v>1</v>
      </c>
      <c r="C5422" s="45"/>
    </row>
    <row r="5423" spans="1:3">
      <c r="A5423" s="43" t="s">
        <v>5715</v>
      </c>
      <c r="B5423" s="44">
        <v>1</v>
      </c>
      <c r="C5423" s="45"/>
    </row>
    <row r="5424" spans="1:3">
      <c r="A5424" s="43" t="s">
        <v>5716</v>
      </c>
      <c r="B5424" s="44">
        <v>1</v>
      </c>
      <c r="C5424" s="45"/>
    </row>
    <row r="5425" spans="1:3">
      <c r="A5425" s="43" t="s">
        <v>5717</v>
      </c>
      <c r="B5425" s="44">
        <v>1</v>
      </c>
      <c r="C5425" s="45"/>
    </row>
    <row r="5426" spans="1:3">
      <c r="A5426" s="43" t="s">
        <v>5718</v>
      </c>
      <c r="B5426" s="44">
        <v>1</v>
      </c>
      <c r="C5426" s="45"/>
    </row>
    <row r="5427" spans="1:3">
      <c r="A5427" s="43" t="s">
        <v>5719</v>
      </c>
      <c r="B5427" s="44">
        <v>1</v>
      </c>
      <c r="C5427" s="45"/>
    </row>
    <row r="5428" spans="1:3">
      <c r="A5428" s="43" t="s">
        <v>5720</v>
      </c>
      <c r="B5428" s="44">
        <v>1</v>
      </c>
      <c r="C5428" s="45"/>
    </row>
    <row r="5429" spans="1:3">
      <c r="A5429" s="43" t="s">
        <v>5721</v>
      </c>
      <c r="B5429" s="44">
        <v>1</v>
      </c>
      <c r="C5429" s="45"/>
    </row>
    <row r="5430" spans="1:3">
      <c r="A5430" s="43" t="s">
        <v>5722</v>
      </c>
      <c r="B5430" s="44">
        <v>1</v>
      </c>
      <c r="C5430" s="45"/>
    </row>
    <row r="5431" spans="1:3">
      <c r="A5431" s="43" t="s">
        <v>5723</v>
      </c>
      <c r="B5431" s="44">
        <v>1</v>
      </c>
      <c r="C5431" s="45"/>
    </row>
    <row r="5432" spans="1:3">
      <c r="A5432" s="43" t="s">
        <v>5724</v>
      </c>
      <c r="B5432" s="44">
        <v>1</v>
      </c>
      <c r="C5432" s="45"/>
    </row>
    <row r="5433" spans="1:3">
      <c r="A5433" s="43" t="s">
        <v>5725</v>
      </c>
      <c r="B5433" s="44">
        <v>1</v>
      </c>
      <c r="C5433" s="45"/>
    </row>
    <row r="5434" spans="1:3">
      <c r="A5434" s="43" t="s">
        <v>5726</v>
      </c>
      <c r="B5434" s="44">
        <v>1</v>
      </c>
      <c r="C5434" s="45"/>
    </row>
    <row r="5435" spans="1:3">
      <c r="A5435" s="43" t="s">
        <v>5727</v>
      </c>
      <c r="B5435" s="44">
        <v>1</v>
      </c>
      <c r="C5435" s="45"/>
    </row>
    <row r="5436" spans="1:3">
      <c r="A5436" s="43" t="s">
        <v>5728</v>
      </c>
      <c r="B5436" s="44">
        <v>1</v>
      </c>
      <c r="C5436" s="45"/>
    </row>
    <row r="5437" spans="1:3">
      <c r="A5437" s="43" t="s">
        <v>5729</v>
      </c>
      <c r="B5437" s="44">
        <v>1</v>
      </c>
      <c r="C5437" s="45"/>
    </row>
    <row r="5438" spans="1:3">
      <c r="A5438" s="43" t="s">
        <v>5730</v>
      </c>
      <c r="B5438" s="44">
        <v>1</v>
      </c>
      <c r="C5438" s="45"/>
    </row>
    <row r="5439" spans="1:3">
      <c r="A5439" s="43" t="s">
        <v>5731</v>
      </c>
      <c r="B5439" s="44">
        <v>1</v>
      </c>
      <c r="C5439" s="45"/>
    </row>
    <row r="5440" spans="1:3">
      <c r="A5440" s="43" t="s">
        <v>5732</v>
      </c>
      <c r="B5440" s="44">
        <v>1</v>
      </c>
      <c r="C5440" s="45"/>
    </row>
    <row r="5441" spans="1:3">
      <c r="A5441" s="43" t="s">
        <v>5733</v>
      </c>
      <c r="B5441" s="44">
        <v>1</v>
      </c>
      <c r="C5441" s="45"/>
    </row>
    <row r="5442" spans="1:3">
      <c r="A5442" s="43" t="s">
        <v>5734</v>
      </c>
      <c r="B5442" s="44">
        <v>1</v>
      </c>
      <c r="C5442" s="45"/>
    </row>
    <row r="5443" spans="1:3">
      <c r="A5443" s="43" t="s">
        <v>5735</v>
      </c>
      <c r="B5443" s="44">
        <v>1</v>
      </c>
      <c r="C5443" s="45"/>
    </row>
    <row r="5444" spans="1:3">
      <c r="A5444" s="43" t="s">
        <v>5736</v>
      </c>
      <c r="B5444" s="44">
        <v>1</v>
      </c>
      <c r="C5444" s="45"/>
    </row>
    <row r="5445" spans="1:3">
      <c r="A5445" s="43" t="s">
        <v>5737</v>
      </c>
      <c r="B5445" s="44">
        <v>1</v>
      </c>
      <c r="C5445" s="45"/>
    </row>
    <row r="5446" spans="1:3">
      <c r="A5446" s="43" t="s">
        <v>5738</v>
      </c>
      <c r="B5446" s="44">
        <v>1</v>
      </c>
      <c r="C5446" s="45"/>
    </row>
    <row r="5447" spans="1:3">
      <c r="A5447" s="43" t="s">
        <v>5739</v>
      </c>
      <c r="B5447" s="44">
        <v>1</v>
      </c>
      <c r="C5447" s="45"/>
    </row>
    <row r="5448" spans="1:3">
      <c r="A5448" s="43" t="s">
        <v>5740</v>
      </c>
      <c r="B5448" s="44">
        <v>1</v>
      </c>
      <c r="C5448" s="45"/>
    </row>
    <row r="5449" spans="1:3">
      <c r="A5449" s="43" t="s">
        <v>5741</v>
      </c>
      <c r="B5449" s="44">
        <v>1</v>
      </c>
      <c r="C5449" s="45"/>
    </row>
    <row r="5450" spans="1:3">
      <c r="A5450" s="43" t="s">
        <v>5742</v>
      </c>
      <c r="B5450" s="44">
        <v>1</v>
      </c>
      <c r="C5450" s="45"/>
    </row>
    <row r="5451" spans="1:3">
      <c r="A5451" s="43" t="s">
        <v>5743</v>
      </c>
      <c r="B5451" s="44">
        <v>1</v>
      </c>
      <c r="C5451" s="45"/>
    </row>
    <row r="5452" spans="1:3">
      <c r="A5452" s="43" t="s">
        <v>5744</v>
      </c>
      <c r="B5452" s="44">
        <v>1</v>
      </c>
      <c r="C5452" s="45"/>
    </row>
    <row r="5453" spans="1:3">
      <c r="A5453" s="43" t="s">
        <v>5745</v>
      </c>
      <c r="B5453" s="44">
        <v>1</v>
      </c>
      <c r="C5453" s="45"/>
    </row>
    <row r="5454" spans="1:3">
      <c r="A5454" s="43" t="s">
        <v>5746</v>
      </c>
      <c r="B5454" s="44">
        <v>1</v>
      </c>
      <c r="C5454" s="45"/>
    </row>
    <row r="5455" spans="1:3">
      <c r="A5455" s="43" t="s">
        <v>5747</v>
      </c>
      <c r="B5455" s="44">
        <v>1</v>
      </c>
      <c r="C5455" s="45"/>
    </row>
    <row r="5456" spans="1:3">
      <c r="A5456" s="43" t="s">
        <v>5748</v>
      </c>
      <c r="B5456" s="44">
        <v>1</v>
      </c>
      <c r="C5456" s="45"/>
    </row>
    <row r="5457" spans="1:3">
      <c r="A5457" s="43" t="s">
        <v>5749</v>
      </c>
      <c r="B5457" s="44">
        <v>1</v>
      </c>
      <c r="C5457" s="45"/>
    </row>
    <row r="5458" spans="1:3">
      <c r="A5458" s="43" t="s">
        <v>5750</v>
      </c>
      <c r="B5458" s="44">
        <v>1</v>
      </c>
      <c r="C5458" s="45"/>
    </row>
    <row r="5459" spans="1:3">
      <c r="A5459" s="43" t="s">
        <v>5751</v>
      </c>
      <c r="B5459" s="44">
        <v>1</v>
      </c>
      <c r="C5459" s="45"/>
    </row>
    <row r="5460" spans="1:3">
      <c r="A5460" s="43" t="s">
        <v>5752</v>
      </c>
      <c r="B5460" s="44">
        <v>1</v>
      </c>
      <c r="C5460" s="45"/>
    </row>
    <row r="5461" spans="1:3">
      <c r="A5461" s="43" t="s">
        <v>5753</v>
      </c>
      <c r="B5461" s="44">
        <v>1</v>
      </c>
      <c r="C5461" s="45"/>
    </row>
    <row r="5462" spans="1:3">
      <c r="A5462" s="43" t="s">
        <v>5754</v>
      </c>
      <c r="B5462" s="44">
        <v>1</v>
      </c>
      <c r="C5462" s="45"/>
    </row>
    <row r="5463" spans="1:3">
      <c r="A5463" s="43" t="s">
        <v>5755</v>
      </c>
      <c r="B5463" s="44">
        <v>1</v>
      </c>
      <c r="C5463" s="45"/>
    </row>
    <row r="5464" spans="1:3">
      <c r="A5464" s="43" t="s">
        <v>5756</v>
      </c>
      <c r="B5464" s="44">
        <v>1</v>
      </c>
      <c r="C5464" s="45"/>
    </row>
    <row r="5465" spans="1:3">
      <c r="A5465" s="43" t="s">
        <v>5757</v>
      </c>
      <c r="B5465" s="44">
        <v>1</v>
      </c>
      <c r="C5465" s="45"/>
    </row>
    <row r="5466" spans="1:3">
      <c r="A5466" s="43" t="s">
        <v>5758</v>
      </c>
      <c r="B5466" s="44">
        <v>1</v>
      </c>
      <c r="C5466" s="45"/>
    </row>
    <row r="5467" spans="1:3">
      <c r="A5467" s="43" t="s">
        <v>5759</v>
      </c>
      <c r="B5467" s="44">
        <v>1</v>
      </c>
      <c r="C5467" s="45"/>
    </row>
    <row r="5468" spans="1:3">
      <c r="A5468" s="43" t="s">
        <v>5760</v>
      </c>
      <c r="B5468" s="44">
        <v>1</v>
      </c>
      <c r="C5468" s="45"/>
    </row>
    <row r="5469" spans="1:3">
      <c r="A5469" s="43" t="s">
        <v>5761</v>
      </c>
      <c r="B5469" s="44">
        <v>1</v>
      </c>
      <c r="C5469" s="45"/>
    </row>
    <row r="5470" spans="1:3">
      <c r="A5470" s="43" t="s">
        <v>5762</v>
      </c>
      <c r="B5470" s="44">
        <v>1</v>
      </c>
      <c r="C5470" s="45"/>
    </row>
    <row r="5471" spans="1:3">
      <c r="A5471" s="43" t="s">
        <v>5763</v>
      </c>
      <c r="B5471" s="44">
        <v>1</v>
      </c>
      <c r="C5471" s="45"/>
    </row>
    <row r="5472" spans="1:3">
      <c r="A5472" s="43" t="s">
        <v>5764</v>
      </c>
      <c r="B5472" s="44">
        <v>1</v>
      </c>
      <c r="C5472" s="45"/>
    </row>
    <row r="5473" spans="1:3">
      <c r="A5473" s="43" t="s">
        <v>5765</v>
      </c>
      <c r="B5473" s="44">
        <v>1</v>
      </c>
      <c r="C5473" s="45"/>
    </row>
    <row r="5474" spans="1:3">
      <c r="A5474" s="43" t="s">
        <v>5766</v>
      </c>
      <c r="B5474" s="44">
        <v>1</v>
      </c>
      <c r="C5474" s="45"/>
    </row>
    <row r="5475" spans="1:3">
      <c r="A5475" s="43" t="s">
        <v>5767</v>
      </c>
      <c r="B5475" s="44">
        <v>1</v>
      </c>
      <c r="C5475" s="45"/>
    </row>
    <row r="5476" spans="1:3">
      <c r="A5476" s="43" t="s">
        <v>5768</v>
      </c>
      <c r="B5476" s="44">
        <v>1</v>
      </c>
      <c r="C5476" s="45"/>
    </row>
    <row r="5477" spans="1:3">
      <c r="A5477" s="43" t="s">
        <v>5769</v>
      </c>
      <c r="B5477" s="44">
        <v>1</v>
      </c>
      <c r="C5477" s="45"/>
    </row>
    <row r="5478" spans="1:3">
      <c r="A5478" s="43" t="s">
        <v>5770</v>
      </c>
      <c r="B5478" s="44">
        <v>1</v>
      </c>
      <c r="C5478" s="45"/>
    </row>
    <row r="5479" spans="1:3">
      <c r="A5479" s="43" t="s">
        <v>5771</v>
      </c>
      <c r="B5479" s="44">
        <v>1</v>
      </c>
      <c r="C5479" s="45"/>
    </row>
    <row r="5480" spans="1:3">
      <c r="A5480" s="43" t="s">
        <v>5772</v>
      </c>
      <c r="B5480" s="44">
        <v>1</v>
      </c>
      <c r="C5480" s="45"/>
    </row>
    <row r="5481" spans="1:3">
      <c r="A5481" s="43" t="s">
        <v>5773</v>
      </c>
      <c r="B5481" s="44">
        <v>1</v>
      </c>
      <c r="C5481" s="45"/>
    </row>
    <row r="5482" spans="1:3">
      <c r="A5482" s="43" t="s">
        <v>5774</v>
      </c>
      <c r="B5482" s="44">
        <v>1</v>
      </c>
      <c r="C5482" s="45"/>
    </row>
    <row r="5483" spans="1:3">
      <c r="A5483" s="43" t="s">
        <v>5775</v>
      </c>
      <c r="B5483" s="44">
        <v>1</v>
      </c>
      <c r="C5483" s="45"/>
    </row>
    <row r="5484" spans="1:3">
      <c r="A5484" s="43" t="s">
        <v>5776</v>
      </c>
      <c r="B5484" s="44">
        <v>1</v>
      </c>
      <c r="C5484" s="45"/>
    </row>
    <row r="5485" spans="1:3">
      <c r="A5485" s="43" t="s">
        <v>5777</v>
      </c>
      <c r="B5485" s="44">
        <v>1</v>
      </c>
      <c r="C5485" s="45"/>
    </row>
    <row r="5486" spans="1:3">
      <c r="A5486" s="43" t="s">
        <v>5778</v>
      </c>
      <c r="B5486" s="44">
        <v>1</v>
      </c>
      <c r="C5486" s="45"/>
    </row>
    <row r="5487" spans="1:3">
      <c r="A5487" s="43" t="s">
        <v>5779</v>
      </c>
      <c r="B5487" s="44">
        <v>1</v>
      </c>
      <c r="C5487" s="45"/>
    </row>
    <row r="5488" spans="1:3">
      <c r="A5488" s="43" t="s">
        <v>5780</v>
      </c>
      <c r="B5488" s="44">
        <v>1</v>
      </c>
      <c r="C5488" s="45"/>
    </row>
    <row r="5489" spans="1:3">
      <c r="A5489" s="43" t="s">
        <v>5781</v>
      </c>
      <c r="B5489" s="44">
        <v>1</v>
      </c>
      <c r="C5489" s="45"/>
    </row>
    <row r="5490" spans="1:3">
      <c r="A5490" s="43" t="s">
        <v>5782</v>
      </c>
      <c r="B5490" s="44">
        <v>1</v>
      </c>
      <c r="C5490" s="45"/>
    </row>
    <row r="5491" spans="1:3">
      <c r="A5491" s="43" t="s">
        <v>5783</v>
      </c>
      <c r="B5491" s="44">
        <v>1</v>
      </c>
      <c r="C5491" s="45"/>
    </row>
    <row r="5492" spans="1:3">
      <c r="A5492" s="43" t="s">
        <v>5784</v>
      </c>
      <c r="B5492" s="44">
        <v>1</v>
      </c>
      <c r="C5492" s="45"/>
    </row>
    <row r="5493" spans="1:3">
      <c r="A5493" s="43" t="s">
        <v>5785</v>
      </c>
      <c r="B5493" s="44">
        <v>1</v>
      </c>
      <c r="C5493" s="45"/>
    </row>
    <row r="5494" spans="1:3">
      <c r="A5494" s="43" t="s">
        <v>5786</v>
      </c>
      <c r="B5494" s="44">
        <v>1</v>
      </c>
      <c r="C5494" s="45"/>
    </row>
    <row r="5495" spans="1:3">
      <c r="A5495" s="43" t="s">
        <v>5787</v>
      </c>
      <c r="B5495" s="44">
        <v>1</v>
      </c>
      <c r="C5495" s="45"/>
    </row>
    <row r="5496" spans="1:3">
      <c r="A5496" s="43" t="s">
        <v>5788</v>
      </c>
      <c r="B5496" s="44">
        <v>1</v>
      </c>
      <c r="C5496" s="45"/>
    </row>
    <row r="5497" spans="1:3">
      <c r="A5497" s="43" t="s">
        <v>5789</v>
      </c>
      <c r="B5497" s="44">
        <v>1</v>
      </c>
      <c r="C5497" s="45"/>
    </row>
    <row r="5498" spans="1:3">
      <c r="A5498" s="43" t="s">
        <v>5790</v>
      </c>
      <c r="B5498" s="44">
        <v>1</v>
      </c>
      <c r="C5498" s="45"/>
    </row>
    <row r="5499" spans="1:3">
      <c r="A5499" s="43" t="s">
        <v>5791</v>
      </c>
      <c r="B5499" s="44">
        <v>1</v>
      </c>
      <c r="C5499" s="45"/>
    </row>
    <row r="5500" spans="1:3">
      <c r="A5500" s="43" t="s">
        <v>5792</v>
      </c>
      <c r="B5500" s="44">
        <v>1</v>
      </c>
      <c r="C5500" s="45"/>
    </row>
    <row r="5501" spans="1:3">
      <c r="A5501" s="43" t="s">
        <v>5793</v>
      </c>
      <c r="B5501" s="44">
        <v>1</v>
      </c>
      <c r="C5501" s="45"/>
    </row>
    <row r="5502" spans="1:3">
      <c r="A5502" s="43" t="s">
        <v>5794</v>
      </c>
      <c r="B5502" s="44">
        <v>1</v>
      </c>
      <c r="C5502" s="45"/>
    </row>
    <row r="5503" spans="1:3">
      <c r="A5503" s="43" t="s">
        <v>5795</v>
      </c>
      <c r="B5503" s="44">
        <v>1</v>
      </c>
      <c r="C5503" s="45"/>
    </row>
    <row r="5504" spans="1:3">
      <c r="A5504" s="43" t="s">
        <v>5796</v>
      </c>
      <c r="B5504" s="44">
        <v>1</v>
      </c>
      <c r="C5504" s="45"/>
    </row>
    <row r="5505" spans="1:3">
      <c r="A5505" s="43" t="s">
        <v>5797</v>
      </c>
      <c r="B5505" s="44">
        <v>1</v>
      </c>
      <c r="C5505" s="45"/>
    </row>
    <row r="5506" spans="1:3">
      <c r="A5506" s="43" t="s">
        <v>5798</v>
      </c>
      <c r="B5506" s="44">
        <v>1</v>
      </c>
      <c r="C5506" s="45"/>
    </row>
    <row r="5507" spans="1:3">
      <c r="A5507" s="43" t="s">
        <v>5799</v>
      </c>
      <c r="B5507" s="44">
        <v>1</v>
      </c>
      <c r="C5507" s="45"/>
    </row>
    <row r="5508" spans="1:3">
      <c r="A5508" s="43" t="s">
        <v>5800</v>
      </c>
      <c r="B5508" s="44">
        <v>1</v>
      </c>
      <c r="C5508" s="45"/>
    </row>
    <row r="5509" spans="1:3">
      <c r="A5509" s="43" t="s">
        <v>5801</v>
      </c>
      <c r="B5509" s="44">
        <v>1</v>
      </c>
      <c r="C5509" s="45"/>
    </row>
    <row r="5510" spans="1:3">
      <c r="A5510" s="43" t="s">
        <v>5802</v>
      </c>
      <c r="B5510" s="44">
        <v>1</v>
      </c>
      <c r="C5510" s="45"/>
    </row>
    <row r="5511" spans="1:3">
      <c r="A5511" s="43" t="s">
        <v>5803</v>
      </c>
      <c r="B5511" s="44">
        <v>1</v>
      </c>
      <c r="C5511" s="45"/>
    </row>
    <row r="5512" spans="1:3">
      <c r="A5512" s="43" t="s">
        <v>5804</v>
      </c>
      <c r="B5512" s="44">
        <v>1</v>
      </c>
      <c r="C5512" s="45"/>
    </row>
    <row r="5513" spans="1:3">
      <c r="A5513" s="43" t="s">
        <v>5805</v>
      </c>
      <c r="B5513" s="44">
        <v>1</v>
      </c>
      <c r="C5513" s="45"/>
    </row>
    <row r="5514" spans="1:3">
      <c r="A5514" s="43" t="s">
        <v>5806</v>
      </c>
      <c r="B5514" s="44">
        <v>1</v>
      </c>
      <c r="C5514" s="45"/>
    </row>
    <row r="5515" spans="1:3">
      <c r="A5515" s="43" t="s">
        <v>5807</v>
      </c>
      <c r="B5515" s="44">
        <v>1</v>
      </c>
      <c r="C5515" s="45"/>
    </row>
    <row r="5516" spans="1:3">
      <c r="A5516" s="43" t="s">
        <v>5808</v>
      </c>
      <c r="B5516" s="44">
        <v>1</v>
      </c>
      <c r="C5516" s="45"/>
    </row>
    <row r="5517" spans="1:3">
      <c r="A5517" s="43" t="s">
        <v>5809</v>
      </c>
      <c r="B5517" s="44">
        <v>1</v>
      </c>
      <c r="C5517" s="45"/>
    </row>
    <row r="5518" spans="1:3">
      <c r="A5518" s="43" t="s">
        <v>5810</v>
      </c>
      <c r="B5518" s="44">
        <v>1</v>
      </c>
      <c r="C5518" s="45"/>
    </row>
    <row r="5519" spans="1:3">
      <c r="A5519" s="43" t="s">
        <v>5811</v>
      </c>
      <c r="B5519" s="44">
        <v>1</v>
      </c>
      <c r="C5519" s="45"/>
    </row>
    <row r="5520" spans="1:3">
      <c r="A5520" s="43" t="s">
        <v>5812</v>
      </c>
      <c r="B5520" s="44">
        <v>1</v>
      </c>
      <c r="C5520" s="45"/>
    </row>
    <row r="5521" spans="1:3">
      <c r="A5521" s="43" t="s">
        <v>5813</v>
      </c>
      <c r="B5521" s="44">
        <v>1</v>
      </c>
      <c r="C5521" s="45"/>
    </row>
    <row r="5522" spans="1:3">
      <c r="A5522" s="43" t="s">
        <v>5814</v>
      </c>
      <c r="B5522" s="44">
        <v>1</v>
      </c>
      <c r="C5522" s="45"/>
    </row>
    <row r="5523" spans="1:3">
      <c r="A5523" s="43" t="s">
        <v>5815</v>
      </c>
      <c r="B5523" s="44">
        <v>1</v>
      </c>
      <c r="C5523" s="45"/>
    </row>
    <row r="5524" spans="1:3">
      <c r="A5524" s="43" t="s">
        <v>5816</v>
      </c>
      <c r="B5524" s="44">
        <v>1</v>
      </c>
      <c r="C5524" s="45"/>
    </row>
    <row r="5525" spans="1:3">
      <c r="A5525" s="43" t="s">
        <v>5817</v>
      </c>
      <c r="B5525" s="44">
        <v>1</v>
      </c>
      <c r="C5525" s="45"/>
    </row>
    <row r="5526" spans="1:3">
      <c r="A5526" s="43" t="s">
        <v>5818</v>
      </c>
      <c r="B5526" s="44">
        <v>1</v>
      </c>
      <c r="C5526" s="45"/>
    </row>
    <row r="5527" spans="1:3">
      <c r="A5527" s="43" t="s">
        <v>5819</v>
      </c>
      <c r="B5527" s="44">
        <v>1</v>
      </c>
      <c r="C5527" s="45"/>
    </row>
    <row r="5528" spans="1:3">
      <c r="A5528" s="43" t="s">
        <v>5820</v>
      </c>
      <c r="B5528" s="44">
        <v>1</v>
      </c>
      <c r="C5528" s="45"/>
    </row>
    <row r="5529" spans="1:3">
      <c r="A5529" s="43" t="s">
        <v>5821</v>
      </c>
      <c r="B5529" s="44">
        <v>1</v>
      </c>
      <c r="C5529" s="45"/>
    </row>
    <row r="5530" spans="1:3">
      <c r="A5530" s="43" t="s">
        <v>5822</v>
      </c>
      <c r="B5530" s="44">
        <v>1</v>
      </c>
      <c r="C5530" s="45"/>
    </row>
    <row r="5531" spans="1:3">
      <c r="A5531" s="43" t="s">
        <v>5823</v>
      </c>
      <c r="B5531" s="44">
        <v>1</v>
      </c>
      <c r="C5531" s="45"/>
    </row>
    <row r="5532" spans="1:3">
      <c r="A5532" s="43" t="s">
        <v>5824</v>
      </c>
      <c r="B5532" s="44">
        <v>1</v>
      </c>
      <c r="C5532" s="45"/>
    </row>
    <row r="5533" spans="1:3">
      <c r="A5533" s="43" t="s">
        <v>5825</v>
      </c>
      <c r="B5533" s="44">
        <v>1</v>
      </c>
      <c r="C5533" s="45"/>
    </row>
    <row r="5534" spans="1:3">
      <c r="A5534" s="43" t="s">
        <v>5826</v>
      </c>
      <c r="B5534" s="44">
        <v>1</v>
      </c>
      <c r="C5534" s="45"/>
    </row>
    <row r="5535" spans="1:3">
      <c r="A5535" s="43" t="s">
        <v>5827</v>
      </c>
      <c r="B5535" s="44">
        <v>1</v>
      </c>
      <c r="C5535" s="45"/>
    </row>
    <row r="5536" spans="1:3">
      <c r="A5536" s="43" t="s">
        <v>5828</v>
      </c>
      <c r="B5536" s="44">
        <v>1</v>
      </c>
      <c r="C5536" s="45"/>
    </row>
    <row r="5537" spans="1:3">
      <c r="A5537" s="43" t="s">
        <v>5829</v>
      </c>
      <c r="B5537" s="44">
        <v>1</v>
      </c>
      <c r="C5537" s="45"/>
    </row>
    <row r="5538" spans="1:3">
      <c r="A5538" s="43" t="s">
        <v>5830</v>
      </c>
      <c r="B5538" s="44">
        <v>1</v>
      </c>
      <c r="C5538" s="45"/>
    </row>
    <row r="5539" spans="1:3">
      <c r="A5539" s="43" t="s">
        <v>5831</v>
      </c>
      <c r="B5539" s="44">
        <v>1</v>
      </c>
      <c r="C5539" s="45"/>
    </row>
    <row r="5540" spans="1:3">
      <c r="A5540" s="43" t="s">
        <v>5832</v>
      </c>
      <c r="B5540" s="44">
        <v>1</v>
      </c>
      <c r="C5540" s="45"/>
    </row>
    <row r="5541" spans="1:3">
      <c r="A5541" s="43" t="s">
        <v>5833</v>
      </c>
      <c r="B5541" s="44">
        <v>1</v>
      </c>
      <c r="C5541" s="45"/>
    </row>
    <row r="5542" spans="1:3">
      <c r="A5542" s="43" t="s">
        <v>5834</v>
      </c>
      <c r="B5542" s="44">
        <v>1</v>
      </c>
      <c r="C5542" s="45"/>
    </row>
    <row r="5543" spans="1:3">
      <c r="A5543" s="43" t="s">
        <v>5835</v>
      </c>
      <c r="B5543" s="44">
        <v>1</v>
      </c>
      <c r="C5543" s="45"/>
    </row>
    <row r="5544" spans="1:3">
      <c r="A5544" s="43" t="s">
        <v>5836</v>
      </c>
      <c r="B5544" s="44">
        <v>1</v>
      </c>
      <c r="C5544" s="45"/>
    </row>
    <row r="5545" spans="1:3">
      <c r="A5545" s="43" t="s">
        <v>5837</v>
      </c>
      <c r="B5545" s="44">
        <v>1</v>
      </c>
      <c r="C5545" s="45"/>
    </row>
    <row r="5546" spans="1:3">
      <c r="A5546" s="43" t="s">
        <v>5838</v>
      </c>
      <c r="B5546" s="44">
        <v>1</v>
      </c>
      <c r="C5546" s="45"/>
    </row>
    <row r="5547" spans="1:3">
      <c r="A5547" s="43" t="s">
        <v>5839</v>
      </c>
      <c r="B5547" s="44">
        <v>1</v>
      </c>
      <c r="C5547" s="45"/>
    </row>
    <row r="5548" spans="1:3">
      <c r="A5548" s="43" t="s">
        <v>5840</v>
      </c>
      <c r="B5548" s="44">
        <v>1</v>
      </c>
      <c r="C5548" s="45"/>
    </row>
    <row r="5549" spans="1:3">
      <c r="A5549" s="43" t="s">
        <v>5841</v>
      </c>
      <c r="B5549" s="44">
        <v>1</v>
      </c>
      <c r="C5549" s="45"/>
    </row>
    <row r="5550" spans="1:3">
      <c r="A5550" s="43" t="s">
        <v>5842</v>
      </c>
      <c r="B5550" s="44">
        <v>1</v>
      </c>
      <c r="C5550" s="45"/>
    </row>
    <row r="5551" spans="1:3">
      <c r="A5551" s="43" t="s">
        <v>5843</v>
      </c>
      <c r="B5551" s="44">
        <v>1</v>
      </c>
      <c r="C5551" s="45"/>
    </row>
    <row r="5552" spans="1:3">
      <c r="A5552" s="43" t="s">
        <v>5844</v>
      </c>
      <c r="B5552" s="44">
        <v>1</v>
      </c>
      <c r="C5552" s="45"/>
    </row>
    <row r="5553" spans="1:3">
      <c r="A5553" s="43" t="s">
        <v>5845</v>
      </c>
      <c r="B5553" s="44">
        <v>1</v>
      </c>
      <c r="C5553" s="45"/>
    </row>
    <row r="5554" spans="1:3">
      <c r="A5554" s="43" t="s">
        <v>5846</v>
      </c>
      <c r="B5554" s="44">
        <v>1</v>
      </c>
      <c r="C5554" s="45"/>
    </row>
    <row r="5555" spans="1:3">
      <c r="A5555" s="43" t="s">
        <v>5847</v>
      </c>
      <c r="B5555" s="44">
        <v>1</v>
      </c>
      <c r="C5555" s="45"/>
    </row>
    <row r="5556" spans="1:3">
      <c r="A5556" s="43" t="s">
        <v>5848</v>
      </c>
      <c r="B5556" s="44">
        <v>1</v>
      </c>
      <c r="C5556" s="45"/>
    </row>
    <row r="5557" spans="1:3">
      <c r="A5557" s="43" t="s">
        <v>5849</v>
      </c>
      <c r="B5557" s="44">
        <v>1</v>
      </c>
      <c r="C5557" s="45"/>
    </row>
    <row r="5558" spans="1:3">
      <c r="A5558" s="43" t="s">
        <v>5850</v>
      </c>
      <c r="B5558" s="44">
        <v>1</v>
      </c>
      <c r="C5558" s="45"/>
    </row>
    <row r="5559" spans="1:3">
      <c r="A5559" s="43" t="s">
        <v>5851</v>
      </c>
      <c r="B5559" s="44">
        <v>1</v>
      </c>
      <c r="C5559" s="45"/>
    </row>
    <row r="5560" spans="1:3">
      <c r="A5560" s="43" t="s">
        <v>5852</v>
      </c>
      <c r="B5560" s="44">
        <v>1</v>
      </c>
      <c r="C5560" s="45"/>
    </row>
    <row r="5561" spans="1:3">
      <c r="A5561" s="43" t="s">
        <v>5853</v>
      </c>
      <c r="B5561" s="44">
        <v>1</v>
      </c>
      <c r="C5561" s="45"/>
    </row>
    <row r="5562" spans="1:3">
      <c r="A5562" s="43" t="s">
        <v>5854</v>
      </c>
      <c r="B5562" s="44">
        <v>1</v>
      </c>
      <c r="C5562" s="45"/>
    </row>
    <row r="5563" spans="1:3">
      <c r="A5563" s="43" t="s">
        <v>5855</v>
      </c>
      <c r="B5563" s="44">
        <v>1</v>
      </c>
      <c r="C5563" s="45"/>
    </row>
    <row r="5564" spans="1:3">
      <c r="A5564" s="43" t="s">
        <v>5856</v>
      </c>
      <c r="B5564" s="44">
        <v>1</v>
      </c>
      <c r="C5564" s="45"/>
    </row>
    <row r="5565" spans="1:3">
      <c r="A5565" s="43" t="s">
        <v>5857</v>
      </c>
      <c r="B5565" s="44">
        <v>1</v>
      </c>
      <c r="C5565" s="45"/>
    </row>
    <row r="5566" spans="1:3">
      <c r="A5566" s="43" t="s">
        <v>5858</v>
      </c>
      <c r="B5566" s="44">
        <v>1</v>
      </c>
      <c r="C5566" s="45"/>
    </row>
    <row r="5567" spans="1:3">
      <c r="A5567" s="43" t="s">
        <v>5859</v>
      </c>
      <c r="B5567" s="44">
        <v>1</v>
      </c>
      <c r="C5567" s="45"/>
    </row>
    <row r="5568" spans="1:3">
      <c r="A5568" s="43" t="s">
        <v>5860</v>
      </c>
      <c r="B5568" s="44">
        <v>1</v>
      </c>
      <c r="C5568" s="45"/>
    </row>
    <row r="5569" spans="1:3">
      <c r="A5569" s="43" t="s">
        <v>5861</v>
      </c>
      <c r="B5569" s="44">
        <v>1</v>
      </c>
      <c r="C5569" s="45"/>
    </row>
    <row r="5570" spans="1:3">
      <c r="A5570" s="43" t="s">
        <v>5862</v>
      </c>
      <c r="B5570" s="44">
        <v>1</v>
      </c>
      <c r="C5570" s="45"/>
    </row>
    <row r="5571" spans="1:3">
      <c r="A5571" s="43" t="s">
        <v>5863</v>
      </c>
      <c r="B5571" s="44">
        <v>1</v>
      </c>
      <c r="C5571" s="45"/>
    </row>
    <row r="5572" spans="1:3">
      <c r="A5572" s="43" t="s">
        <v>5864</v>
      </c>
      <c r="B5572" s="44">
        <v>1</v>
      </c>
      <c r="C5572" s="45"/>
    </row>
    <row r="5573" spans="1:3">
      <c r="A5573" s="43" t="s">
        <v>5865</v>
      </c>
      <c r="B5573" s="44">
        <v>1</v>
      </c>
      <c r="C5573" s="45"/>
    </row>
    <row r="5574" spans="1:3">
      <c r="A5574" s="43" t="s">
        <v>5866</v>
      </c>
      <c r="B5574" s="44">
        <v>1</v>
      </c>
      <c r="C5574" s="45"/>
    </row>
    <row r="5575" spans="1:3">
      <c r="A5575" s="43" t="s">
        <v>5867</v>
      </c>
      <c r="B5575" s="44">
        <v>1</v>
      </c>
      <c r="C5575" s="45"/>
    </row>
    <row r="5576" spans="1:3">
      <c r="A5576" s="43" t="s">
        <v>5868</v>
      </c>
      <c r="B5576" s="44">
        <v>1</v>
      </c>
      <c r="C5576" s="45"/>
    </row>
    <row r="5577" spans="1:3">
      <c r="A5577" s="43" t="s">
        <v>5869</v>
      </c>
      <c r="B5577" s="44">
        <v>1</v>
      </c>
      <c r="C5577" s="45"/>
    </row>
    <row r="5578" spans="1:3">
      <c r="A5578" s="43" t="s">
        <v>5870</v>
      </c>
      <c r="B5578" s="44">
        <v>1</v>
      </c>
      <c r="C5578" s="45"/>
    </row>
    <row r="5579" spans="1:3">
      <c r="A5579" s="43" t="s">
        <v>5871</v>
      </c>
      <c r="B5579" s="44">
        <v>1</v>
      </c>
      <c r="C5579" s="45"/>
    </row>
    <row r="5580" spans="1:3">
      <c r="A5580" s="43" t="s">
        <v>5872</v>
      </c>
      <c r="B5580" s="44">
        <v>1</v>
      </c>
      <c r="C5580" s="45"/>
    </row>
    <row r="5581" spans="1:3">
      <c r="A5581" s="43" t="s">
        <v>5873</v>
      </c>
      <c r="B5581" s="44">
        <v>1</v>
      </c>
      <c r="C5581" s="45"/>
    </row>
    <row r="5582" spans="1:3">
      <c r="A5582" s="43" t="s">
        <v>5874</v>
      </c>
      <c r="B5582" s="44">
        <v>1</v>
      </c>
      <c r="C5582" s="45"/>
    </row>
    <row r="5583" spans="1:3">
      <c r="A5583" s="43" t="s">
        <v>5875</v>
      </c>
      <c r="B5583" s="44">
        <v>1</v>
      </c>
      <c r="C5583" s="45"/>
    </row>
    <row r="5584" spans="1:3">
      <c r="A5584" s="43" t="s">
        <v>5876</v>
      </c>
      <c r="B5584" s="44">
        <v>1</v>
      </c>
      <c r="C5584" s="45"/>
    </row>
    <row r="5585" spans="1:3">
      <c r="A5585" s="43" t="s">
        <v>5877</v>
      </c>
      <c r="B5585" s="44">
        <v>1</v>
      </c>
      <c r="C5585" s="45"/>
    </row>
    <row r="5586" spans="1:3">
      <c r="A5586" s="43" t="s">
        <v>5878</v>
      </c>
      <c r="B5586" s="44">
        <v>1</v>
      </c>
      <c r="C5586" s="45"/>
    </row>
    <row r="5587" spans="1:3">
      <c r="A5587" s="43" t="s">
        <v>5879</v>
      </c>
      <c r="B5587" s="44">
        <v>1</v>
      </c>
      <c r="C5587" s="45"/>
    </row>
    <row r="5588" spans="1:3">
      <c r="A5588" s="43" t="s">
        <v>5880</v>
      </c>
      <c r="B5588" s="44">
        <v>1</v>
      </c>
      <c r="C5588" s="45"/>
    </row>
    <row r="5589" spans="1:3">
      <c r="A5589" s="43" t="s">
        <v>5881</v>
      </c>
      <c r="B5589" s="44">
        <v>1</v>
      </c>
      <c r="C5589" s="45"/>
    </row>
    <row r="5590" spans="1:3">
      <c r="A5590" s="43" t="s">
        <v>5882</v>
      </c>
      <c r="B5590" s="44">
        <v>1</v>
      </c>
      <c r="C5590" s="45"/>
    </row>
    <row r="5591" spans="1:3">
      <c r="A5591" s="43" t="s">
        <v>5883</v>
      </c>
      <c r="B5591" s="44">
        <v>1</v>
      </c>
      <c r="C5591" s="45"/>
    </row>
    <row r="5592" spans="1:3">
      <c r="A5592" s="43" t="s">
        <v>5884</v>
      </c>
      <c r="B5592" s="44">
        <v>1</v>
      </c>
      <c r="C5592" s="45"/>
    </row>
    <row r="5593" spans="1:3">
      <c r="A5593" s="43" t="s">
        <v>5885</v>
      </c>
      <c r="B5593" s="44">
        <v>1</v>
      </c>
      <c r="C5593" s="45"/>
    </row>
    <row r="5594" spans="1:3">
      <c r="A5594" s="43" t="s">
        <v>5886</v>
      </c>
      <c r="B5594" s="44">
        <v>1</v>
      </c>
      <c r="C5594" s="45"/>
    </row>
    <row r="5595" spans="1:3">
      <c r="A5595" s="43" t="s">
        <v>5887</v>
      </c>
      <c r="B5595" s="44">
        <v>1</v>
      </c>
      <c r="C5595" s="45"/>
    </row>
    <row r="5596" spans="1:3">
      <c r="A5596" s="43" t="s">
        <v>5888</v>
      </c>
      <c r="B5596" s="44">
        <v>1</v>
      </c>
      <c r="C5596" s="45"/>
    </row>
    <row r="5597" spans="1:3">
      <c r="A5597" s="43" t="s">
        <v>5889</v>
      </c>
      <c r="B5597" s="44">
        <v>1</v>
      </c>
      <c r="C5597" s="45"/>
    </row>
    <row r="5598" spans="1:3">
      <c r="A5598" s="43" t="s">
        <v>5890</v>
      </c>
      <c r="B5598" s="44">
        <v>1</v>
      </c>
      <c r="C5598" s="45"/>
    </row>
    <row r="5599" spans="1:3">
      <c r="A5599" s="43" t="s">
        <v>5891</v>
      </c>
      <c r="B5599" s="44">
        <v>1</v>
      </c>
      <c r="C5599" s="45"/>
    </row>
    <row r="5600" spans="1:3">
      <c r="A5600" s="43" t="s">
        <v>5892</v>
      </c>
      <c r="B5600" s="44">
        <v>1</v>
      </c>
      <c r="C5600" s="45"/>
    </row>
    <row r="5601" spans="1:3">
      <c r="A5601" s="43" t="s">
        <v>5893</v>
      </c>
      <c r="B5601" s="44">
        <v>1</v>
      </c>
      <c r="C5601" s="45"/>
    </row>
    <row r="5602" spans="1:3">
      <c r="A5602" s="43" t="s">
        <v>5894</v>
      </c>
      <c r="B5602" s="44">
        <v>1</v>
      </c>
      <c r="C5602" s="45"/>
    </row>
    <row r="5603" spans="1:3">
      <c r="A5603" s="43" t="s">
        <v>5895</v>
      </c>
      <c r="B5603" s="44">
        <v>1</v>
      </c>
      <c r="C5603" s="45"/>
    </row>
    <row r="5604" spans="1:3">
      <c r="A5604" s="43" t="s">
        <v>5896</v>
      </c>
      <c r="B5604" s="44">
        <v>1</v>
      </c>
      <c r="C5604" s="45"/>
    </row>
    <row r="5605" spans="1:3">
      <c r="A5605" s="43" t="s">
        <v>5897</v>
      </c>
      <c r="B5605" s="44">
        <v>1</v>
      </c>
      <c r="C5605" s="45"/>
    </row>
    <row r="5606" spans="1:3">
      <c r="A5606" s="43" t="s">
        <v>5898</v>
      </c>
      <c r="B5606" s="44">
        <v>1</v>
      </c>
      <c r="C5606" s="45"/>
    </row>
    <row r="5607" spans="1:3">
      <c r="A5607" s="43" t="s">
        <v>5899</v>
      </c>
      <c r="B5607" s="44">
        <v>1</v>
      </c>
      <c r="C5607" s="45"/>
    </row>
    <row r="5608" spans="1:3">
      <c r="A5608" s="43" t="s">
        <v>5900</v>
      </c>
      <c r="B5608" s="44">
        <v>1</v>
      </c>
      <c r="C5608" s="45"/>
    </row>
    <row r="5609" spans="1:3">
      <c r="A5609" s="43" t="s">
        <v>5901</v>
      </c>
      <c r="B5609" s="44">
        <v>1</v>
      </c>
      <c r="C5609" s="45"/>
    </row>
    <row r="5610" spans="1:3">
      <c r="A5610" s="43" t="s">
        <v>5902</v>
      </c>
      <c r="B5610" s="44">
        <v>1</v>
      </c>
      <c r="C5610" s="45"/>
    </row>
    <row r="5611" spans="1:3">
      <c r="A5611" s="43" t="s">
        <v>5903</v>
      </c>
      <c r="B5611" s="44">
        <v>1</v>
      </c>
      <c r="C5611" s="45"/>
    </row>
    <row r="5612" spans="1:3">
      <c r="A5612" s="43" t="s">
        <v>5904</v>
      </c>
      <c r="B5612" s="44">
        <v>1</v>
      </c>
      <c r="C5612" s="45"/>
    </row>
    <row r="5613" spans="1:3">
      <c r="A5613" s="43" t="s">
        <v>5905</v>
      </c>
      <c r="B5613" s="44">
        <v>1</v>
      </c>
      <c r="C5613" s="45"/>
    </row>
    <row r="5614" spans="1:3">
      <c r="A5614" s="43" t="s">
        <v>5906</v>
      </c>
      <c r="B5614" s="44">
        <v>1</v>
      </c>
      <c r="C5614" s="45"/>
    </row>
    <row r="5615" spans="1:3">
      <c r="A5615" s="43" t="s">
        <v>5907</v>
      </c>
      <c r="B5615" s="44">
        <v>1</v>
      </c>
      <c r="C5615" s="45"/>
    </row>
    <row r="5616" spans="1:3">
      <c r="A5616" s="43" t="s">
        <v>5908</v>
      </c>
      <c r="B5616" s="44">
        <v>1</v>
      </c>
      <c r="C5616" s="45"/>
    </row>
    <row r="5617" spans="1:3">
      <c r="A5617" s="43" t="s">
        <v>5909</v>
      </c>
      <c r="B5617" s="44">
        <v>1</v>
      </c>
      <c r="C5617" s="45"/>
    </row>
    <row r="5618" spans="1:3">
      <c r="A5618" s="43" t="s">
        <v>5910</v>
      </c>
      <c r="B5618" s="44">
        <v>1</v>
      </c>
      <c r="C5618" s="45"/>
    </row>
    <row r="5619" spans="1:3">
      <c r="A5619" s="43" t="s">
        <v>5911</v>
      </c>
      <c r="B5619" s="44">
        <v>1</v>
      </c>
      <c r="C5619" s="45"/>
    </row>
    <row r="5620" spans="1:3">
      <c r="A5620" s="43" t="s">
        <v>5912</v>
      </c>
      <c r="B5620" s="44">
        <v>1</v>
      </c>
      <c r="C5620" s="45"/>
    </row>
    <row r="5621" spans="1:3">
      <c r="A5621" s="43" t="s">
        <v>5913</v>
      </c>
      <c r="B5621" s="44">
        <v>1</v>
      </c>
      <c r="C5621" s="45"/>
    </row>
    <row r="5622" spans="1:3">
      <c r="A5622" s="43" t="s">
        <v>5914</v>
      </c>
      <c r="B5622" s="44">
        <v>1</v>
      </c>
      <c r="C5622" s="45"/>
    </row>
    <row r="5623" spans="1:3">
      <c r="A5623" s="43" t="s">
        <v>5915</v>
      </c>
      <c r="B5623" s="44">
        <v>1</v>
      </c>
      <c r="C5623" s="45"/>
    </row>
    <row r="5624" spans="1:3">
      <c r="A5624" s="43" t="s">
        <v>5916</v>
      </c>
      <c r="B5624" s="44">
        <v>1</v>
      </c>
      <c r="C5624" s="45"/>
    </row>
    <row r="5625" spans="1:3">
      <c r="A5625" s="43" t="s">
        <v>5917</v>
      </c>
      <c r="B5625" s="44">
        <v>1</v>
      </c>
      <c r="C5625" s="45"/>
    </row>
    <row r="5626" spans="1:3">
      <c r="A5626" s="43" t="s">
        <v>5918</v>
      </c>
      <c r="B5626" s="44">
        <v>1</v>
      </c>
      <c r="C5626" s="45"/>
    </row>
    <row r="5627" spans="1:3">
      <c r="A5627" s="43" t="s">
        <v>5919</v>
      </c>
      <c r="B5627" s="44">
        <v>1</v>
      </c>
      <c r="C5627" s="45"/>
    </row>
    <row r="5628" spans="1:3">
      <c r="A5628" s="43" t="s">
        <v>5920</v>
      </c>
      <c r="B5628" s="44">
        <v>1</v>
      </c>
      <c r="C5628" s="45"/>
    </row>
    <row r="5629" spans="1:3">
      <c r="A5629" s="43" t="s">
        <v>5921</v>
      </c>
      <c r="B5629" s="44">
        <v>1</v>
      </c>
      <c r="C5629" s="45"/>
    </row>
    <row r="5630" spans="1:3">
      <c r="A5630" s="43" t="s">
        <v>5922</v>
      </c>
      <c r="B5630" s="44">
        <v>1</v>
      </c>
      <c r="C5630" s="45"/>
    </row>
    <row r="5631" spans="1:3">
      <c r="A5631" s="43" t="s">
        <v>5923</v>
      </c>
      <c r="B5631" s="44">
        <v>1</v>
      </c>
      <c r="C5631" s="45"/>
    </row>
    <row r="5632" spans="1:3">
      <c r="A5632" s="43" t="s">
        <v>5924</v>
      </c>
      <c r="B5632" s="44">
        <v>1</v>
      </c>
      <c r="C5632" s="45"/>
    </row>
    <row r="5633" spans="1:3">
      <c r="A5633" s="43" t="s">
        <v>5925</v>
      </c>
      <c r="B5633" s="44">
        <v>1</v>
      </c>
      <c r="C5633" s="45"/>
    </row>
    <row r="5634" spans="1:3">
      <c r="A5634" s="43" t="s">
        <v>5926</v>
      </c>
      <c r="B5634" s="44">
        <v>1</v>
      </c>
      <c r="C5634" s="45"/>
    </row>
    <row r="5635" spans="1:3">
      <c r="A5635" s="43" t="s">
        <v>5927</v>
      </c>
      <c r="B5635" s="44">
        <v>1</v>
      </c>
      <c r="C5635" s="45"/>
    </row>
    <row r="5636" spans="1:3">
      <c r="A5636" s="43" t="s">
        <v>5928</v>
      </c>
      <c r="B5636" s="44">
        <v>1</v>
      </c>
      <c r="C5636" s="45"/>
    </row>
    <row r="5637" spans="1:3">
      <c r="A5637" s="43" t="s">
        <v>5929</v>
      </c>
      <c r="B5637" s="44">
        <v>1</v>
      </c>
      <c r="C5637" s="45"/>
    </row>
    <row r="5638" spans="1:3">
      <c r="A5638" s="43" t="s">
        <v>5930</v>
      </c>
      <c r="B5638" s="44">
        <v>1</v>
      </c>
      <c r="C5638" s="45"/>
    </row>
    <row r="5639" spans="1:3">
      <c r="A5639" s="43" t="s">
        <v>5931</v>
      </c>
      <c r="B5639" s="44">
        <v>1</v>
      </c>
      <c r="C5639" s="45"/>
    </row>
    <row r="5640" spans="1:3">
      <c r="A5640" s="43" t="s">
        <v>5932</v>
      </c>
      <c r="B5640" s="44">
        <v>1</v>
      </c>
      <c r="C5640" s="45"/>
    </row>
    <row r="5641" spans="1:3">
      <c r="A5641" s="43" t="s">
        <v>5933</v>
      </c>
      <c r="B5641" s="44">
        <v>1</v>
      </c>
      <c r="C5641" s="45"/>
    </row>
    <row r="5642" spans="1:3">
      <c r="A5642" s="43" t="s">
        <v>5934</v>
      </c>
      <c r="B5642" s="44">
        <v>1</v>
      </c>
      <c r="C5642" s="45"/>
    </row>
    <row r="5643" spans="1:3">
      <c r="A5643" s="43" t="s">
        <v>5935</v>
      </c>
      <c r="B5643" s="44">
        <v>1</v>
      </c>
      <c r="C5643" s="45"/>
    </row>
    <row r="5644" spans="1:3">
      <c r="A5644" s="43" t="s">
        <v>5936</v>
      </c>
      <c r="B5644" s="44">
        <v>1</v>
      </c>
      <c r="C5644" s="45"/>
    </row>
    <row r="5645" spans="1:3">
      <c r="A5645" s="43" t="s">
        <v>5937</v>
      </c>
      <c r="B5645" s="44">
        <v>1</v>
      </c>
      <c r="C5645" s="45"/>
    </row>
    <row r="5646" spans="1:3">
      <c r="A5646" s="43" t="s">
        <v>5938</v>
      </c>
      <c r="B5646" s="44">
        <v>1</v>
      </c>
      <c r="C5646" s="45"/>
    </row>
    <row r="5647" spans="1:3">
      <c r="A5647" s="43" t="s">
        <v>5939</v>
      </c>
      <c r="B5647" s="44">
        <v>1</v>
      </c>
      <c r="C5647" s="45"/>
    </row>
    <row r="5648" spans="1:3">
      <c r="A5648" s="43" t="s">
        <v>5940</v>
      </c>
      <c r="B5648" s="44">
        <v>1</v>
      </c>
      <c r="C5648" s="45"/>
    </row>
    <row r="5649" spans="1:3">
      <c r="A5649" s="43" t="s">
        <v>5941</v>
      </c>
      <c r="B5649" s="44">
        <v>1</v>
      </c>
      <c r="C5649" s="45"/>
    </row>
    <row r="5650" spans="1:3">
      <c r="A5650" s="43" t="s">
        <v>5942</v>
      </c>
      <c r="B5650" s="44">
        <v>1</v>
      </c>
      <c r="C5650" s="45"/>
    </row>
    <row r="5651" spans="1:3">
      <c r="A5651" s="43" t="s">
        <v>5943</v>
      </c>
      <c r="B5651" s="44">
        <v>1</v>
      </c>
      <c r="C5651" s="45"/>
    </row>
    <row r="5652" spans="1:3">
      <c r="A5652" s="43" t="s">
        <v>5944</v>
      </c>
      <c r="B5652" s="44">
        <v>1</v>
      </c>
      <c r="C5652" s="45"/>
    </row>
    <row r="5653" spans="1:3">
      <c r="A5653" s="43" t="s">
        <v>5945</v>
      </c>
      <c r="B5653" s="44">
        <v>1</v>
      </c>
      <c r="C5653" s="45"/>
    </row>
    <row r="5654" spans="1:3">
      <c r="A5654" s="43" t="s">
        <v>5946</v>
      </c>
      <c r="B5654" s="44">
        <v>1</v>
      </c>
      <c r="C5654" s="45"/>
    </row>
    <row r="5655" spans="1:3">
      <c r="A5655" s="43" t="s">
        <v>5947</v>
      </c>
      <c r="B5655" s="44">
        <v>1</v>
      </c>
      <c r="C5655" s="45"/>
    </row>
    <row r="5656" spans="1:3">
      <c r="A5656" s="43" t="s">
        <v>5948</v>
      </c>
      <c r="B5656" s="44">
        <v>1</v>
      </c>
      <c r="C5656" s="45"/>
    </row>
    <row r="5657" spans="1:3">
      <c r="A5657" s="43" t="s">
        <v>5949</v>
      </c>
      <c r="B5657" s="44">
        <v>1</v>
      </c>
      <c r="C5657" s="45"/>
    </row>
    <row r="5658" spans="1:3">
      <c r="A5658" s="43" t="s">
        <v>5950</v>
      </c>
      <c r="B5658" s="44">
        <v>1</v>
      </c>
      <c r="C5658" s="45"/>
    </row>
    <row r="5659" spans="1:3">
      <c r="A5659" s="43" t="s">
        <v>5951</v>
      </c>
      <c r="B5659" s="44">
        <v>1</v>
      </c>
      <c r="C5659" s="45"/>
    </row>
    <row r="5660" spans="1:3">
      <c r="A5660" s="43" t="s">
        <v>5952</v>
      </c>
      <c r="B5660" s="44">
        <v>1</v>
      </c>
      <c r="C5660" s="45"/>
    </row>
    <row r="5661" spans="1:3">
      <c r="A5661" s="43" t="s">
        <v>5953</v>
      </c>
      <c r="B5661" s="44">
        <v>1</v>
      </c>
      <c r="C5661" s="45"/>
    </row>
    <row r="5662" spans="1:3">
      <c r="A5662" s="43" t="s">
        <v>5954</v>
      </c>
      <c r="B5662" s="44">
        <v>1</v>
      </c>
      <c r="C5662" s="45"/>
    </row>
    <row r="5663" spans="1:3">
      <c r="A5663" s="43" t="s">
        <v>5955</v>
      </c>
      <c r="B5663" s="44">
        <v>1</v>
      </c>
      <c r="C5663" s="45"/>
    </row>
    <row r="5664" spans="1:3">
      <c r="A5664" s="43" t="s">
        <v>5956</v>
      </c>
      <c r="B5664" s="44">
        <v>1</v>
      </c>
      <c r="C5664" s="45"/>
    </row>
    <row r="5665" spans="1:3">
      <c r="A5665" s="43" t="s">
        <v>5957</v>
      </c>
      <c r="B5665" s="44">
        <v>1</v>
      </c>
      <c r="C5665" s="45"/>
    </row>
    <row r="5666" spans="1:3">
      <c r="A5666" s="43" t="s">
        <v>5958</v>
      </c>
      <c r="B5666" s="44">
        <v>1</v>
      </c>
      <c r="C5666" s="45"/>
    </row>
    <row r="5667" spans="1:3">
      <c r="A5667" s="43" t="s">
        <v>5959</v>
      </c>
      <c r="B5667" s="44">
        <v>1</v>
      </c>
      <c r="C5667" s="45"/>
    </row>
    <row r="5668" spans="1:3">
      <c r="A5668" s="43" t="s">
        <v>5960</v>
      </c>
      <c r="B5668" s="44">
        <v>1</v>
      </c>
      <c r="C5668" s="45"/>
    </row>
    <row r="5669" spans="1:3">
      <c r="A5669" s="43" t="s">
        <v>5961</v>
      </c>
      <c r="B5669" s="44">
        <v>1</v>
      </c>
      <c r="C5669" s="45"/>
    </row>
    <row r="5670" spans="1:3">
      <c r="A5670" s="43" t="s">
        <v>5962</v>
      </c>
      <c r="B5670" s="44">
        <v>1</v>
      </c>
      <c r="C5670" s="45"/>
    </row>
    <row r="5671" spans="1:3">
      <c r="A5671" s="43" t="s">
        <v>5963</v>
      </c>
      <c r="B5671" s="44">
        <v>1</v>
      </c>
      <c r="C5671" s="45"/>
    </row>
    <row r="5672" spans="1:3">
      <c r="A5672" s="43" t="s">
        <v>5964</v>
      </c>
      <c r="B5672" s="44">
        <v>1</v>
      </c>
      <c r="C5672" s="45"/>
    </row>
    <row r="5673" spans="1:3">
      <c r="A5673" s="43" t="s">
        <v>5965</v>
      </c>
      <c r="B5673" s="44">
        <v>1</v>
      </c>
      <c r="C5673" s="45"/>
    </row>
    <row r="5674" spans="1:3">
      <c r="A5674" s="43" t="s">
        <v>5966</v>
      </c>
      <c r="B5674" s="44">
        <v>1</v>
      </c>
      <c r="C5674" s="45"/>
    </row>
    <row r="5675" spans="1:3">
      <c r="A5675" s="43" t="s">
        <v>5967</v>
      </c>
      <c r="B5675" s="44">
        <v>1</v>
      </c>
      <c r="C5675" s="45"/>
    </row>
    <row r="5676" spans="1:3">
      <c r="A5676" s="43" t="s">
        <v>5968</v>
      </c>
      <c r="B5676" s="44">
        <v>1</v>
      </c>
      <c r="C5676" s="45"/>
    </row>
    <row r="5677" spans="1:3">
      <c r="A5677" s="43" t="s">
        <v>5969</v>
      </c>
      <c r="B5677" s="44">
        <v>1</v>
      </c>
      <c r="C5677" s="45"/>
    </row>
    <row r="5678" spans="1:3">
      <c r="A5678" s="43" t="s">
        <v>5970</v>
      </c>
      <c r="B5678" s="44">
        <v>1</v>
      </c>
      <c r="C5678" s="45"/>
    </row>
    <row r="5679" spans="1:3">
      <c r="A5679" s="43" t="s">
        <v>5971</v>
      </c>
      <c r="B5679" s="44">
        <v>1</v>
      </c>
      <c r="C5679" s="45"/>
    </row>
    <row r="5680" spans="1:3">
      <c r="A5680" s="43" t="s">
        <v>5972</v>
      </c>
      <c r="B5680" s="44">
        <v>1</v>
      </c>
      <c r="C5680" s="45"/>
    </row>
    <row r="5681" spans="1:3">
      <c r="A5681" s="43" t="s">
        <v>5973</v>
      </c>
      <c r="B5681" s="44">
        <v>1</v>
      </c>
      <c r="C5681" s="45"/>
    </row>
    <row r="5682" spans="1:3">
      <c r="A5682" s="43" t="s">
        <v>5974</v>
      </c>
      <c r="B5682" s="44">
        <v>1</v>
      </c>
      <c r="C5682" s="45"/>
    </row>
    <row r="5683" spans="1:3">
      <c r="A5683" s="43" t="s">
        <v>5975</v>
      </c>
      <c r="B5683" s="44">
        <v>1</v>
      </c>
      <c r="C5683" s="45"/>
    </row>
    <row r="5684" spans="1:3">
      <c r="A5684" s="43" t="s">
        <v>5976</v>
      </c>
      <c r="B5684" s="44">
        <v>1</v>
      </c>
      <c r="C5684" s="45"/>
    </row>
    <row r="5685" spans="1:3">
      <c r="A5685" s="43" t="s">
        <v>5977</v>
      </c>
      <c r="B5685" s="44">
        <v>1</v>
      </c>
      <c r="C5685" s="45"/>
    </row>
    <row r="5686" spans="1:3">
      <c r="A5686" s="43" t="s">
        <v>5978</v>
      </c>
      <c r="B5686" s="44">
        <v>1</v>
      </c>
      <c r="C5686" s="45"/>
    </row>
    <row r="5687" spans="1:3">
      <c r="A5687" s="43" t="s">
        <v>5979</v>
      </c>
      <c r="B5687" s="44">
        <v>1</v>
      </c>
      <c r="C5687" s="45"/>
    </row>
    <row r="5688" spans="1:3">
      <c r="A5688" s="43" t="s">
        <v>5980</v>
      </c>
      <c r="B5688" s="44">
        <v>1</v>
      </c>
      <c r="C5688" s="45"/>
    </row>
    <row r="5689" spans="1:3">
      <c r="A5689" s="43" t="s">
        <v>5981</v>
      </c>
      <c r="B5689" s="44">
        <v>1</v>
      </c>
      <c r="C5689" s="45"/>
    </row>
    <row r="5690" spans="1:3">
      <c r="A5690" s="43" t="s">
        <v>5982</v>
      </c>
      <c r="B5690" s="44">
        <v>1</v>
      </c>
      <c r="C5690" s="45"/>
    </row>
    <row r="5691" spans="1:3">
      <c r="A5691" s="43" t="s">
        <v>5983</v>
      </c>
      <c r="B5691" s="44">
        <v>1</v>
      </c>
      <c r="C5691" s="45"/>
    </row>
    <row r="5692" spans="1:3">
      <c r="A5692" s="43" t="s">
        <v>5984</v>
      </c>
      <c r="B5692" s="44">
        <v>1</v>
      </c>
      <c r="C5692" s="45"/>
    </row>
    <row r="5693" spans="1:3">
      <c r="A5693" s="43" t="s">
        <v>5985</v>
      </c>
      <c r="B5693" s="44">
        <v>1</v>
      </c>
      <c r="C5693" s="45"/>
    </row>
    <row r="5694" spans="1:3">
      <c r="A5694" s="43" t="s">
        <v>5986</v>
      </c>
      <c r="B5694" s="44">
        <v>1</v>
      </c>
      <c r="C5694" s="45"/>
    </row>
    <row r="5695" spans="1:3">
      <c r="A5695" s="43" t="s">
        <v>5987</v>
      </c>
      <c r="B5695" s="44">
        <v>1</v>
      </c>
      <c r="C5695" s="45"/>
    </row>
    <row r="5696" spans="1:3">
      <c r="A5696" s="43" t="s">
        <v>5988</v>
      </c>
      <c r="B5696" s="44">
        <v>1</v>
      </c>
      <c r="C5696" s="45"/>
    </row>
    <row r="5697" spans="1:3">
      <c r="A5697" s="43" t="s">
        <v>5989</v>
      </c>
      <c r="B5697" s="44">
        <v>1</v>
      </c>
      <c r="C5697" s="45"/>
    </row>
    <row r="5698" spans="1:3">
      <c r="A5698" s="43" t="s">
        <v>5990</v>
      </c>
      <c r="B5698" s="44">
        <v>1</v>
      </c>
      <c r="C5698" s="45"/>
    </row>
    <row r="5699" spans="1:3">
      <c r="A5699" s="43" t="s">
        <v>5991</v>
      </c>
      <c r="B5699" s="44">
        <v>1</v>
      </c>
      <c r="C5699" s="45"/>
    </row>
    <row r="5700" spans="1:3">
      <c r="A5700" s="43" t="s">
        <v>5992</v>
      </c>
      <c r="B5700" s="44">
        <v>1</v>
      </c>
      <c r="C5700" s="45"/>
    </row>
    <row r="5701" spans="1:3">
      <c r="A5701" s="43" t="s">
        <v>5993</v>
      </c>
      <c r="B5701" s="44">
        <v>1</v>
      </c>
      <c r="C5701" s="45"/>
    </row>
    <row r="5702" spans="1:3">
      <c r="A5702" s="43" t="s">
        <v>5994</v>
      </c>
      <c r="B5702" s="44">
        <v>1</v>
      </c>
      <c r="C5702" s="45"/>
    </row>
    <row r="5703" spans="1:3">
      <c r="A5703" s="43" t="s">
        <v>5995</v>
      </c>
      <c r="B5703" s="44">
        <v>1</v>
      </c>
      <c r="C5703" s="45"/>
    </row>
    <row r="5704" spans="1:3">
      <c r="A5704" s="43" t="s">
        <v>5996</v>
      </c>
      <c r="B5704" s="44">
        <v>1</v>
      </c>
      <c r="C5704" s="45"/>
    </row>
    <row r="5705" spans="1:3">
      <c r="A5705" s="43" t="s">
        <v>5997</v>
      </c>
      <c r="B5705" s="44">
        <v>1</v>
      </c>
      <c r="C5705" s="45"/>
    </row>
    <row r="5706" spans="1:3">
      <c r="A5706" s="43" t="s">
        <v>5998</v>
      </c>
      <c r="B5706" s="44">
        <v>1</v>
      </c>
      <c r="C5706" s="45"/>
    </row>
    <row r="5707" spans="1:3">
      <c r="A5707" s="43" t="s">
        <v>5999</v>
      </c>
      <c r="B5707" s="44">
        <v>1</v>
      </c>
      <c r="C5707" s="45"/>
    </row>
    <row r="5708" spans="1:3">
      <c r="A5708" s="43" t="s">
        <v>6000</v>
      </c>
      <c r="B5708" s="44">
        <v>1</v>
      </c>
      <c r="C5708" s="45"/>
    </row>
    <row r="5709" spans="1:3">
      <c r="A5709" s="43" t="s">
        <v>6001</v>
      </c>
      <c r="B5709" s="44">
        <v>1</v>
      </c>
      <c r="C5709" s="45"/>
    </row>
    <row r="5710" spans="1:3">
      <c r="A5710" s="43" t="s">
        <v>6002</v>
      </c>
      <c r="B5710" s="44">
        <v>1</v>
      </c>
      <c r="C5710" s="45"/>
    </row>
    <row r="5711" spans="1:3">
      <c r="A5711" s="43" t="s">
        <v>6003</v>
      </c>
      <c r="B5711" s="44">
        <v>1</v>
      </c>
      <c r="C5711" s="45"/>
    </row>
    <row r="5712" spans="1:3">
      <c r="A5712" s="43" t="s">
        <v>6004</v>
      </c>
      <c r="B5712" s="44">
        <v>1</v>
      </c>
      <c r="C5712" s="45"/>
    </row>
    <row r="5713" spans="1:3">
      <c r="A5713" s="43" t="s">
        <v>6005</v>
      </c>
      <c r="B5713" s="44">
        <v>1</v>
      </c>
      <c r="C5713" s="45"/>
    </row>
    <row r="5714" spans="1:3">
      <c r="A5714" s="43" t="s">
        <v>6006</v>
      </c>
      <c r="B5714" s="44">
        <v>1</v>
      </c>
      <c r="C5714" s="45"/>
    </row>
    <row r="5715" spans="1:3">
      <c r="A5715" s="43" t="s">
        <v>6007</v>
      </c>
      <c r="B5715" s="44">
        <v>1</v>
      </c>
      <c r="C5715" s="45"/>
    </row>
    <row r="5716" spans="1:3">
      <c r="A5716" s="43" t="s">
        <v>6008</v>
      </c>
      <c r="B5716" s="44">
        <v>1</v>
      </c>
      <c r="C5716" s="45"/>
    </row>
    <row r="5717" spans="1:3">
      <c r="A5717" s="43" t="s">
        <v>6009</v>
      </c>
      <c r="B5717" s="44">
        <v>1</v>
      </c>
      <c r="C5717" s="45"/>
    </row>
    <row r="5718" spans="1:3">
      <c r="A5718" s="43" t="s">
        <v>6010</v>
      </c>
      <c r="B5718" s="44">
        <v>1</v>
      </c>
      <c r="C5718" s="45"/>
    </row>
    <row r="5719" spans="1:3">
      <c r="A5719" s="43" t="s">
        <v>6011</v>
      </c>
      <c r="B5719" s="44">
        <v>1</v>
      </c>
      <c r="C5719" s="45"/>
    </row>
    <row r="5720" spans="1:3">
      <c r="A5720" s="43" t="s">
        <v>6012</v>
      </c>
      <c r="B5720" s="44">
        <v>1</v>
      </c>
      <c r="C5720" s="45"/>
    </row>
    <row r="5721" spans="1:3">
      <c r="A5721" s="43" t="s">
        <v>6013</v>
      </c>
      <c r="B5721" s="44">
        <v>1</v>
      </c>
      <c r="C5721" s="45"/>
    </row>
    <row r="5722" spans="1:3">
      <c r="A5722" s="43" t="s">
        <v>6014</v>
      </c>
      <c r="B5722" s="44">
        <v>1</v>
      </c>
      <c r="C5722" s="45"/>
    </row>
    <row r="5723" spans="1:3">
      <c r="A5723" s="43" t="s">
        <v>6015</v>
      </c>
      <c r="B5723" s="44">
        <v>1</v>
      </c>
      <c r="C5723" s="45"/>
    </row>
    <row r="5724" spans="1:3">
      <c r="A5724" s="43" t="s">
        <v>6016</v>
      </c>
      <c r="B5724" s="44">
        <v>1</v>
      </c>
      <c r="C5724" s="45"/>
    </row>
    <row r="5725" spans="1:3">
      <c r="A5725" s="43" t="s">
        <v>6017</v>
      </c>
      <c r="B5725" s="44">
        <v>1</v>
      </c>
      <c r="C5725" s="45"/>
    </row>
    <row r="5726" spans="1:3">
      <c r="A5726" s="43" t="s">
        <v>6018</v>
      </c>
      <c r="B5726" s="44">
        <v>1</v>
      </c>
      <c r="C5726" s="45"/>
    </row>
    <row r="5727" spans="1:3">
      <c r="A5727" s="43" t="s">
        <v>6019</v>
      </c>
      <c r="B5727" s="44">
        <v>1</v>
      </c>
      <c r="C5727" s="45"/>
    </row>
    <row r="5728" spans="1:3">
      <c r="A5728" s="43" t="s">
        <v>6020</v>
      </c>
      <c r="B5728" s="44">
        <v>1</v>
      </c>
      <c r="C5728" s="45"/>
    </row>
    <row r="5729" spans="1:3">
      <c r="A5729" s="43" t="s">
        <v>6021</v>
      </c>
      <c r="B5729" s="44">
        <v>1</v>
      </c>
      <c r="C5729" s="45"/>
    </row>
    <row r="5730" spans="1:3">
      <c r="A5730" s="43" t="s">
        <v>6022</v>
      </c>
      <c r="B5730" s="44">
        <v>1</v>
      </c>
      <c r="C5730" s="45"/>
    </row>
    <row r="5731" spans="1:3">
      <c r="A5731" s="43" t="s">
        <v>6023</v>
      </c>
      <c r="B5731" s="44">
        <v>1</v>
      </c>
      <c r="C5731" s="45"/>
    </row>
    <row r="5732" spans="1:3">
      <c r="A5732" s="43" t="s">
        <v>6024</v>
      </c>
      <c r="B5732" s="44">
        <v>1</v>
      </c>
      <c r="C5732" s="45"/>
    </row>
    <row r="5733" spans="1:3">
      <c r="A5733" s="43" t="s">
        <v>6025</v>
      </c>
      <c r="B5733" s="44">
        <v>1</v>
      </c>
      <c r="C5733" s="45"/>
    </row>
    <row r="5734" spans="1:3">
      <c r="A5734" s="43" t="s">
        <v>6026</v>
      </c>
      <c r="B5734" s="44">
        <v>1</v>
      </c>
      <c r="C5734" s="45"/>
    </row>
    <row r="5735" spans="1:3">
      <c r="A5735" s="43" t="s">
        <v>6027</v>
      </c>
      <c r="B5735" s="44">
        <v>1</v>
      </c>
      <c r="C5735" s="45"/>
    </row>
    <row r="5736" spans="1:3">
      <c r="A5736" s="43" t="s">
        <v>6028</v>
      </c>
      <c r="B5736" s="44">
        <v>1</v>
      </c>
      <c r="C5736" s="45"/>
    </row>
    <row r="5737" spans="1:3">
      <c r="A5737" s="43" t="s">
        <v>6029</v>
      </c>
      <c r="B5737" s="44">
        <v>1</v>
      </c>
      <c r="C5737" s="45"/>
    </row>
    <row r="5738" spans="1:3">
      <c r="A5738" s="43" t="s">
        <v>6030</v>
      </c>
      <c r="B5738" s="44">
        <v>1</v>
      </c>
      <c r="C5738" s="45"/>
    </row>
    <row r="5739" spans="1:3">
      <c r="A5739" s="43" t="s">
        <v>6031</v>
      </c>
      <c r="B5739" s="44">
        <v>1</v>
      </c>
      <c r="C5739" s="45"/>
    </row>
    <row r="5740" spans="1:3">
      <c r="A5740" s="43" t="s">
        <v>6032</v>
      </c>
      <c r="B5740" s="44">
        <v>1</v>
      </c>
      <c r="C5740" s="45"/>
    </row>
    <row r="5741" spans="1:3">
      <c r="A5741" s="43" t="s">
        <v>6033</v>
      </c>
      <c r="B5741" s="44">
        <v>1</v>
      </c>
      <c r="C5741" s="45"/>
    </row>
    <row r="5742" spans="1:3">
      <c r="A5742" s="43" t="s">
        <v>6034</v>
      </c>
      <c r="B5742" s="44">
        <v>1</v>
      </c>
      <c r="C5742" s="45"/>
    </row>
    <row r="5743" spans="1:3">
      <c r="A5743" s="43" t="s">
        <v>6035</v>
      </c>
      <c r="B5743" s="44">
        <v>1</v>
      </c>
      <c r="C5743" s="45"/>
    </row>
    <row r="5744" spans="1:3">
      <c r="A5744" s="43" t="s">
        <v>6036</v>
      </c>
      <c r="B5744" s="44">
        <v>1</v>
      </c>
      <c r="C5744" s="45"/>
    </row>
    <row r="5745" spans="1:3">
      <c r="A5745" s="43" t="s">
        <v>6037</v>
      </c>
      <c r="B5745" s="44">
        <v>1</v>
      </c>
      <c r="C5745" s="45"/>
    </row>
    <row r="5746" spans="1:3">
      <c r="A5746" s="43" t="s">
        <v>6038</v>
      </c>
      <c r="B5746" s="44">
        <v>1</v>
      </c>
      <c r="C5746" s="45"/>
    </row>
    <row r="5747" spans="1:3">
      <c r="A5747" s="43" t="s">
        <v>6039</v>
      </c>
      <c r="B5747" s="44">
        <v>1</v>
      </c>
      <c r="C5747" s="45"/>
    </row>
    <row r="5748" spans="1:3">
      <c r="A5748" s="43" t="s">
        <v>6040</v>
      </c>
      <c r="B5748" s="44">
        <v>1</v>
      </c>
      <c r="C5748" s="45"/>
    </row>
    <row r="5749" spans="1:3">
      <c r="A5749" s="43" t="s">
        <v>6041</v>
      </c>
      <c r="B5749" s="44">
        <v>1</v>
      </c>
      <c r="C5749" s="45"/>
    </row>
    <row r="5750" spans="1:3">
      <c r="A5750" s="43" t="s">
        <v>6042</v>
      </c>
      <c r="B5750" s="44">
        <v>1</v>
      </c>
      <c r="C5750" s="45"/>
    </row>
    <row r="5751" spans="1:3">
      <c r="A5751" s="43" t="s">
        <v>6043</v>
      </c>
      <c r="B5751" s="44">
        <v>1</v>
      </c>
      <c r="C5751" s="45"/>
    </row>
    <row r="5752" spans="1:3">
      <c r="A5752" s="43" t="s">
        <v>6044</v>
      </c>
      <c r="B5752" s="44">
        <v>1</v>
      </c>
      <c r="C5752" s="45"/>
    </row>
    <row r="5753" spans="1:3">
      <c r="A5753" s="43" t="s">
        <v>6045</v>
      </c>
      <c r="B5753" s="44">
        <v>1</v>
      </c>
      <c r="C5753" s="45"/>
    </row>
    <row r="5754" spans="1:3">
      <c r="A5754" s="43" t="s">
        <v>6046</v>
      </c>
      <c r="B5754" s="44">
        <v>1</v>
      </c>
      <c r="C5754" s="45"/>
    </row>
    <row r="5755" spans="1:3">
      <c r="A5755" s="43" t="s">
        <v>6047</v>
      </c>
      <c r="B5755" s="44">
        <v>1</v>
      </c>
      <c r="C5755" s="45"/>
    </row>
    <row r="5756" spans="1:3">
      <c r="A5756" s="43" t="s">
        <v>6048</v>
      </c>
      <c r="B5756" s="44">
        <v>1</v>
      </c>
      <c r="C5756" s="45"/>
    </row>
    <row r="5757" spans="1:3">
      <c r="A5757" s="43" t="s">
        <v>6049</v>
      </c>
      <c r="B5757" s="44">
        <v>1</v>
      </c>
      <c r="C5757" s="45"/>
    </row>
    <row r="5758" spans="1:3">
      <c r="A5758" s="43" t="s">
        <v>6050</v>
      </c>
      <c r="B5758" s="44">
        <v>1</v>
      </c>
      <c r="C5758" s="45"/>
    </row>
    <row r="5759" spans="1:3">
      <c r="A5759" s="43" t="s">
        <v>6051</v>
      </c>
      <c r="B5759" s="44">
        <v>1</v>
      </c>
      <c r="C5759" s="45"/>
    </row>
    <row r="5760" spans="1:3">
      <c r="A5760" s="43" t="s">
        <v>6052</v>
      </c>
      <c r="B5760" s="44">
        <v>1</v>
      </c>
      <c r="C5760" s="45"/>
    </row>
    <row r="5761" spans="1:3">
      <c r="A5761" s="43" t="s">
        <v>6053</v>
      </c>
      <c r="B5761" s="44">
        <v>1</v>
      </c>
      <c r="C5761" s="45"/>
    </row>
    <row r="5762" spans="1:3">
      <c r="A5762" s="43" t="s">
        <v>6054</v>
      </c>
      <c r="B5762" s="44">
        <v>1</v>
      </c>
      <c r="C5762" s="45"/>
    </row>
    <row r="5763" spans="1:3">
      <c r="A5763" s="43" t="s">
        <v>6055</v>
      </c>
      <c r="B5763" s="44">
        <v>1</v>
      </c>
      <c r="C5763" s="45"/>
    </row>
    <row r="5764" spans="1:3">
      <c r="A5764" s="43" t="s">
        <v>6056</v>
      </c>
      <c r="B5764" s="44">
        <v>1</v>
      </c>
      <c r="C5764" s="45"/>
    </row>
    <row r="5765" spans="1:3">
      <c r="A5765" s="43" t="s">
        <v>6057</v>
      </c>
      <c r="B5765" s="44">
        <v>1</v>
      </c>
      <c r="C5765" s="45"/>
    </row>
    <row r="5766" spans="1:3">
      <c r="A5766" s="43" t="s">
        <v>6058</v>
      </c>
      <c r="B5766" s="44">
        <v>1</v>
      </c>
      <c r="C5766" s="45"/>
    </row>
    <row r="5767" spans="1:3">
      <c r="A5767" s="43" t="s">
        <v>6059</v>
      </c>
      <c r="B5767" s="44">
        <v>1</v>
      </c>
      <c r="C5767" s="45"/>
    </row>
    <row r="5768" spans="1:3">
      <c r="A5768" s="43" t="s">
        <v>6060</v>
      </c>
      <c r="B5768" s="44">
        <v>1</v>
      </c>
      <c r="C5768" s="45"/>
    </row>
    <row r="5769" spans="1:3">
      <c r="A5769" s="43" t="s">
        <v>6061</v>
      </c>
      <c r="B5769" s="44">
        <v>1</v>
      </c>
      <c r="C5769" s="45"/>
    </row>
    <row r="5770" spans="1:3">
      <c r="A5770" s="43" t="s">
        <v>6062</v>
      </c>
      <c r="B5770" s="44">
        <v>1</v>
      </c>
      <c r="C5770" s="45"/>
    </row>
    <row r="5771" spans="1:3">
      <c r="A5771" s="43" t="s">
        <v>6063</v>
      </c>
      <c r="B5771" s="44">
        <v>1</v>
      </c>
      <c r="C5771" s="45"/>
    </row>
    <row r="5772" spans="1:3">
      <c r="A5772" s="43" t="s">
        <v>6064</v>
      </c>
      <c r="B5772" s="44">
        <v>1</v>
      </c>
      <c r="C5772" s="45"/>
    </row>
    <row r="5773" spans="1:3">
      <c r="A5773" s="43" t="s">
        <v>6065</v>
      </c>
      <c r="B5773" s="44">
        <v>1</v>
      </c>
      <c r="C5773" s="45"/>
    </row>
    <row r="5774" spans="1:3">
      <c r="A5774" s="43" t="s">
        <v>6066</v>
      </c>
      <c r="B5774" s="44">
        <v>1</v>
      </c>
      <c r="C5774" s="45"/>
    </row>
    <row r="5775" spans="1:3">
      <c r="A5775" s="43" t="s">
        <v>6067</v>
      </c>
      <c r="B5775" s="44">
        <v>1</v>
      </c>
      <c r="C5775" s="45"/>
    </row>
    <row r="5776" spans="1:3">
      <c r="A5776" s="43" t="s">
        <v>6068</v>
      </c>
      <c r="B5776" s="44">
        <v>1</v>
      </c>
      <c r="C5776" s="45"/>
    </row>
    <row r="5777" spans="1:3">
      <c r="A5777" s="43" t="s">
        <v>6069</v>
      </c>
      <c r="B5777" s="44">
        <v>1</v>
      </c>
      <c r="C5777" s="45"/>
    </row>
    <row r="5778" spans="1:3">
      <c r="A5778" s="43" t="s">
        <v>6070</v>
      </c>
      <c r="B5778" s="44">
        <v>1</v>
      </c>
      <c r="C5778" s="45"/>
    </row>
    <row r="5779" spans="1:3">
      <c r="A5779" s="43" t="s">
        <v>6071</v>
      </c>
      <c r="B5779" s="44">
        <v>1</v>
      </c>
      <c r="C5779" s="45"/>
    </row>
    <row r="5780" spans="1:3">
      <c r="A5780" s="43" t="s">
        <v>6072</v>
      </c>
      <c r="B5780" s="44">
        <v>1</v>
      </c>
      <c r="C5780" s="45"/>
    </row>
    <row r="5781" spans="1:3">
      <c r="A5781" s="43" t="s">
        <v>6073</v>
      </c>
      <c r="B5781" s="44">
        <v>1</v>
      </c>
      <c r="C5781" s="45"/>
    </row>
    <row r="5782" spans="1:3">
      <c r="A5782" s="43" t="s">
        <v>6074</v>
      </c>
      <c r="B5782" s="44">
        <v>1</v>
      </c>
      <c r="C5782" s="45"/>
    </row>
    <row r="5783" spans="1:3">
      <c r="A5783" s="43" t="s">
        <v>6075</v>
      </c>
      <c r="B5783" s="44">
        <v>1</v>
      </c>
      <c r="C5783" s="45"/>
    </row>
    <row r="5784" spans="1:3">
      <c r="A5784" s="43" t="s">
        <v>6076</v>
      </c>
      <c r="B5784" s="44">
        <v>1</v>
      </c>
      <c r="C5784" s="45"/>
    </row>
    <row r="5785" spans="1:3">
      <c r="A5785" s="43" t="s">
        <v>6077</v>
      </c>
      <c r="B5785" s="44">
        <v>1</v>
      </c>
      <c r="C5785" s="45"/>
    </row>
    <row r="5786" spans="1:3">
      <c r="A5786" s="43" t="s">
        <v>6078</v>
      </c>
      <c r="B5786" s="44">
        <v>1</v>
      </c>
      <c r="C5786" s="45"/>
    </row>
    <row r="5787" spans="1:3">
      <c r="A5787" s="43" t="s">
        <v>6079</v>
      </c>
      <c r="B5787" s="44">
        <v>1</v>
      </c>
      <c r="C5787" s="45"/>
    </row>
    <row r="5788" spans="1:3">
      <c r="A5788" s="43" t="s">
        <v>6080</v>
      </c>
      <c r="B5788" s="44">
        <v>1</v>
      </c>
      <c r="C5788" s="45"/>
    </row>
    <row r="5789" spans="1:3">
      <c r="A5789" s="43" t="s">
        <v>6081</v>
      </c>
      <c r="B5789" s="44">
        <v>1</v>
      </c>
      <c r="C5789" s="45"/>
    </row>
    <row r="5790" spans="1:3">
      <c r="A5790" s="43" t="s">
        <v>6082</v>
      </c>
      <c r="B5790" s="44">
        <v>1</v>
      </c>
      <c r="C5790" s="45"/>
    </row>
    <row r="5791" spans="1:3">
      <c r="A5791" s="43" t="s">
        <v>6083</v>
      </c>
      <c r="B5791" s="44">
        <v>1</v>
      </c>
      <c r="C5791" s="45"/>
    </row>
    <row r="5792" spans="1:3">
      <c r="A5792" s="43" t="s">
        <v>6084</v>
      </c>
      <c r="B5792" s="44">
        <v>1</v>
      </c>
      <c r="C5792" s="45"/>
    </row>
    <row r="5793" spans="1:3">
      <c r="A5793" s="43" t="s">
        <v>6085</v>
      </c>
      <c r="B5793" s="44">
        <v>1</v>
      </c>
      <c r="C5793" s="45"/>
    </row>
    <row r="5794" spans="1:3">
      <c r="A5794" s="43" t="s">
        <v>6086</v>
      </c>
      <c r="B5794" s="44">
        <v>1</v>
      </c>
      <c r="C5794" s="45"/>
    </row>
    <row r="5795" spans="1:3">
      <c r="A5795" s="43" t="s">
        <v>6087</v>
      </c>
      <c r="B5795" s="44">
        <v>1</v>
      </c>
      <c r="C5795" s="45"/>
    </row>
    <row r="5796" spans="1:3">
      <c r="A5796" s="43" t="s">
        <v>6088</v>
      </c>
      <c r="B5796" s="44">
        <v>1</v>
      </c>
      <c r="C5796" s="45"/>
    </row>
    <row r="5797" spans="1:3">
      <c r="A5797" s="43" t="s">
        <v>6089</v>
      </c>
      <c r="B5797" s="44">
        <v>1</v>
      </c>
      <c r="C5797" s="45"/>
    </row>
    <row r="5798" spans="1:3">
      <c r="A5798" s="43" t="s">
        <v>6090</v>
      </c>
      <c r="B5798" s="44">
        <v>1</v>
      </c>
      <c r="C5798" s="45"/>
    </row>
    <row r="5799" spans="1:3">
      <c r="A5799" s="43" t="s">
        <v>6091</v>
      </c>
      <c r="B5799" s="44">
        <v>1</v>
      </c>
      <c r="C5799" s="45"/>
    </row>
    <row r="5800" spans="1:3">
      <c r="A5800" s="43" t="s">
        <v>6092</v>
      </c>
      <c r="B5800" s="44">
        <v>1</v>
      </c>
      <c r="C5800" s="45"/>
    </row>
    <row r="5801" spans="1:3">
      <c r="A5801" s="43" t="s">
        <v>6093</v>
      </c>
      <c r="B5801" s="44">
        <v>1</v>
      </c>
      <c r="C5801" s="45"/>
    </row>
    <row r="5802" spans="1:3">
      <c r="A5802" s="43" t="s">
        <v>6094</v>
      </c>
      <c r="B5802" s="44">
        <v>1</v>
      </c>
      <c r="C5802" s="45"/>
    </row>
    <row r="5803" spans="1:3">
      <c r="A5803" s="43" t="s">
        <v>6095</v>
      </c>
      <c r="B5803" s="44">
        <v>1</v>
      </c>
      <c r="C5803" s="45"/>
    </row>
    <row r="5804" spans="1:3">
      <c r="A5804" s="43" t="s">
        <v>6096</v>
      </c>
      <c r="B5804" s="44">
        <v>1</v>
      </c>
      <c r="C5804" s="45"/>
    </row>
    <row r="5805" spans="1:3">
      <c r="A5805" s="43" t="s">
        <v>6097</v>
      </c>
      <c r="B5805" s="44">
        <v>1</v>
      </c>
      <c r="C5805" s="45"/>
    </row>
    <row r="5806" spans="1:3">
      <c r="A5806" s="43" t="s">
        <v>6098</v>
      </c>
      <c r="B5806" s="44">
        <v>1</v>
      </c>
      <c r="C5806" s="45"/>
    </row>
    <row r="5807" spans="1:3">
      <c r="A5807" s="43" t="s">
        <v>6099</v>
      </c>
      <c r="B5807" s="44">
        <v>1</v>
      </c>
      <c r="C5807" s="45"/>
    </row>
    <row r="5808" spans="1:3">
      <c r="A5808" s="43" t="s">
        <v>6100</v>
      </c>
      <c r="B5808" s="44">
        <v>1</v>
      </c>
      <c r="C5808" s="45"/>
    </row>
    <row r="5809" spans="1:3">
      <c r="A5809" s="43" t="s">
        <v>6101</v>
      </c>
      <c r="B5809" s="44">
        <v>1</v>
      </c>
      <c r="C5809" s="45"/>
    </row>
    <row r="5810" spans="1:3">
      <c r="A5810" s="43" t="s">
        <v>6102</v>
      </c>
      <c r="B5810" s="44">
        <v>1</v>
      </c>
      <c r="C5810" s="45"/>
    </row>
    <row r="5811" spans="1:3">
      <c r="A5811" s="43" t="s">
        <v>6103</v>
      </c>
      <c r="B5811" s="44">
        <v>1</v>
      </c>
      <c r="C5811" s="45"/>
    </row>
    <row r="5812" spans="1:3">
      <c r="A5812" s="43" t="s">
        <v>6104</v>
      </c>
      <c r="B5812" s="44">
        <v>1</v>
      </c>
      <c r="C5812" s="45"/>
    </row>
    <row r="5813" spans="1:3">
      <c r="A5813" s="43" t="s">
        <v>6105</v>
      </c>
      <c r="B5813" s="44">
        <v>1</v>
      </c>
      <c r="C5813" s="45"/>
    </row>
    <row r="5814" spans="1:3">
      <c r="A5814" s="43" t="s">
        <v>6106</v>
      </c>
      <c r="B5814" s="44">
        <v>1</v>
      </c>
      <c r="C5814" s="45"/>
    </row>
    <row r="5815" spans="1:3">
      <c r="A5815" s="43" t="s">
        <v>6107</v>
      </c>
      <c r="B5815" s="44">
        <v>1</v>
      </c>
      <c r="C5815" s="45"/>
    </row>
    <row r="5816" spans="1:3">
      <c r="A5816" s="43" t="s">
        <v>6108</v>
      </c>
      <c r="B5816" s="44">
        <v>1</v>
      </c>
      <c r="C5816" s="45"/>
    </row>
    <row r="5817" spans="1:3">
      <c r="A5817" s="43" t="s">
        <v>6109</v>
      </c>
      <c r="B5817" s="44">
        <v>1</v>
      </c>
      <c r="C5817" s="45"/>
    </row>
    <row r="5818" spans="1:3">
      <c r="A5818" s="43" t="s">
        <v>6110</v>
      </c>
      <c r="B5818" s="44">
        <v>1</v>
      </c>
      <c r="C5818" s="45"/>
    </row>
    <row r="5819" spans="1:3">
      <c r="A5819" s="43" t="s">
        <v>6111</v>
      </c>
      <c r="B5819" s="44">
        <v>1</v>
      </c>
      <c r="C5819" s="45"/>
    </row>
    <row r="5820" spans="1:3">
      <c r="A5820" s="43" t="s">
        <v>6112</v>
      </c>
      <c r="B5820" s="44">
        <v>1</v>
      </c>
      <c r="C5820" s="45"/>
    </row>
    <row r="5821" spans="1:3">
      <c r="A5821" s="43" t="s">
        <v>6113</v>
      </c>
      <c r="B5821" s="44">
        <v>1</v>
      </c>
      <c r="C5821" s="45"/>
    </row>
    <row r="5822" spans="1:3">
      <c r="A5822" s="43" t="s">
        <v>6114</v>
      </c>
      <c r="B5822" s="44">
        <v>1</v>
      </c>
      <c r="C5822" s="45"/>
    </row>
    <row r="5823" spans="1:3">
      <c r="A5823" s="43" t="s">
        <v>6115</v>
      </c>
      <c r="B5823" s="44">
        <v>1</v>
      </c>
      <c r="C5823" s="45"/>
    </row>
    <row r="5824" spans="1:3">
      <c r="A5824" s="43" t="s">
        <v>6116</v>
      </c>
      <c r="B5824" s="44">
        <v>1</v>
      </c>
      <c r="C5824" s="45"/>
    </row>
    <row r="5825" spans="1:3">
      <c r="A5825" s="43" t="s">
        <v>6117</v>
      </c>
      <c r="B5825" s="44">
        <v>1</v>
      </c>
      <c r="C5825" s="45"/>
    </row>
    <row r="5826" spans="1:3">
      <c r="A5826" s="43" t="s">
        <v>6118</v>
      </c>
      <c r="B5826" s="44">
        <v>1</v>
      </c>
      <c r="C5826" s="45"/>
    </row>
    <row r="5827" spans="1:3">
      <c r="A5827" s="43" t="s">
        <v>6119</v>
      </c>
      <c r="B5827" s="44">
        <v>1</v>
      </c>
      <c r="C5827" s="45"/>
    </row>
    <row r="5828" spans="1:3">
      <c r="A5828" s="43" t="s">
        <v>6120</v>
      </c>
      <c r="B5828" s="44">
        <v>1</v>
      </c>
      <c r="C5828" s="45"/>
    </row>
    <row r="5829" spans="1:3">
      <c r="A5829" s="43" t="s">
        <v>6121</v>
      </c>
      <c r="B5829" s="44">
        <v>1</v>
      </c>
      <c r="C5829" s="45"/>
    </row>
    <row r="5830" spans="1:3">
      <c r="A5830" s="43" t="s">
        <v>6122</v>
      </c>
      <c r="B5830" s="44">
        <v>1</v>
      </c>
      <c r="C5830" s="45"/>
    </row>
    <row r="5831" spans="1:3">
      <c r="A5831" s="43" t="s">
        <v>6123</v>
      </c>
      <c r="B5831" s="44">
        <v>1</v>
      </c>
      <c r="C5831" s="45"/>
    </row>
    <row r="5832" spans="1:3">
      <c r="A5832" s="43" t="s">
        <v>6124</v>
      </c>
      <c r="B5832" s="44">
        <v>1</v>
      </c>
      <c r="C5832" s="45"/>
    </row>
    <row r="5833" spans="1:3">
      <c r="A5833" s="43" t="s">
        <v>6125</v>
      </c>
      <c r="B5833" s="44">
        <v>1</v>
      </c>
      <c r="C5833" s="45"/>
    </row>
    <row r="5834" spans="1:3">
      <c r="A5834" s="43" t="s">
        <v>6126</v>
      </c>
      <c r="B5834" s="44">
        <v>1</v>
      </c>
      <c r="C5834" s="45"/>
    </row>
    <row r="5835" spans="1:3">
      <c r="A5835" s="43" t="s">
        <v>6127</v>
      </c>
      <c r="B5835" s="44">
        <v>1</v>
      </c>
      <c r="C5835" s="45"/>
    </row>
    <row r="5836" spans="1:3">
      <c r="A5836" s="43" t="s">
        <v>6128</v>
      </c>
      <c r="B5836" s="44">
        <v>1</v>
      </c>
      <c r="C5836" s="45"/>
    </row>
    <row r="5837" spans="1:3">
      <c r="A5837" s="43" t="s">
        <v>6129</v>
      </c>
      <c r="B5837" s="44">
        <v>1</v>
      </c>
      <c r="C5837" s="45"/>
    </row>
    <row r="5838" spans="1:3">
      <c r="A5838" s="43" t="s">
        <v>6130</v>
      </c>
      <c r="B5838" s="44">
        <v>1</v>
      </c>
      <c r="C5838" s="45"/>
    </row>
    <row r="5839" spans="1:3">
      <c r="A5839" s="43" t="s">
        <v>6131</v>
      </c>
      <c r="B5839" s="44">
        <v>1</v>
      </c>
      <c r="C5839" s="45"/>
    </row>
    <row r="5840" spans="1:3">
      <c r="A5840" s="43" t="s">
        <v>6132</v>
      </c>
      <c r="B5840" s="44">
        <v>1</v>
      </c>
      <c r="C5840" s="45"/>
    </row>
    <row r="5841" spans="1:3">
      <c r="A5841" s="43" t="s">
        <v>6133</v>
      </c>
      <c r="B5841" s="44">
        <v>1</v>
      </c>
      <c r="C5841" s="45"/>
    </row>
    <row r="5842" spans="1:3">
      <c r="A5842" s="43" t="s">
        <v>6134</v>
      </c>
      <c r="B5842" s="44">
        <v>1</v>
      </c>
      <c r="C5842" s="45"/>
    </row>
    <row r="5843" spans="1:3">
      <c r="A5843" s="43" t="s">
        <v>6135</v>
      </c>
      <c r="B5843" s="44">
        <v>1</v>
      </c>
      <c r="C5843" s="45"/>
    </row>
    <row r="5844" spans="1:3">
      <c r="A5844" s="43" t="s">
        <v>6136</v>
      </c>
      <c r="B5844" s="44">
        <v>1</v>
      </c>
      <c r="C5844" s="45"/>
    </row>
    <row r="5845" spans="1:3">
      <c r="A5845" s="43" t="s">
        <v>6137</v>
      </c>
      <c r="B5845" s="44">
        <v>1</v>
      </c>
      <c r="C5845" s="45"/>
    </row>
    <row r="5846" spans="1:3">
      <c r="A5846" s="43" t="s">
        <v>6138</v>
      </c>
      <c r="B5846" s="44">
        <v>1</v>
      </c>
      <c r="C5846" s="45"/>
    </row>
    <row r="5847" spans="1:3">
      <c r="A5847" s="43" t="s">
        <v>6139</v>
      </c>
      <c r="B5847" s="44">
        <v>1</v>
      </c>
      <c r="C5847" s="45"/>
    </row>
    <row r="5848" spans="1:3">
      <c r="A5848" s="43" t="s">
        <v>6140</v>
      </c>
      <c r="B5848" s="44">
        <v>1</v>
      </c>
      <c r="C5848" s="45"/>
    </row>
    <row r="5849" spans="1:3">
      <c r="A5849" s="43" t="s">
        <v>6141</v>
      </c>
      <c r="B5849" s="44">
        <v>1</v>
      </c>
      <c r="C5849" s="45"/>
    </row>
    <row r="5850" spans="1:3">
      <c r="A5850" s="43" t="s">
        <v>6142</v>
      </c>
      <c r="B5850" s="44">
        <v>1</v>
      </c>
      <c r="C5850" s="45"/>
    </row>
    <row r="5851" spans="1:3">
      <c r="A5851" s="43" t="s">
        <v>6143</v>
      </c>
      <c r="B5851" s="44">
        <v>1</v>
      </c>
      <c r="C5851" s="45"/>
    </row>
    <row r="5852" spans="1:3">
      <c r="A5852" s="43" t="s">
        <v>6144</v>
      </c>
      <c r="B5852" s="44">
        <v>1</v>
      </c>
      <c r="C5852" s="45"/>
    </row>
    <row r="5853" spans="1:3">
      <c r="A5853" s="43" t="s">
        <v>6145</v>
      </c>
      <c r="B5853" s="44">
        <v>1</v>
      </c>
      <c r="C5853" s="45"/>
    </row>
    <row r="5854" spans="1:3">
      <c r="A5854" s="43" t="s">
        <v>6146</v>
      </c>
      <c r="B5854" s="44">
        <v>1</v>
      </c>
      <c r="C5854" s="45"/>
    </row>
    <row r="5855" spans="1:3">
      <c r="A5855" s="43" t="s">
        <v>6147</v>
      </c>
      <c r="B5855" s="44">
        <v>1</v>
      </c>
      <c r="C5855" s="45"/>
    </row>
    <row r="5856" spans="1:3">
      <c r="A5856" s="43" t="s">
        <v>6148</v>
      </c>
      <c r="B5856" s="44">
        <v>1</v>
      </c>
      <c r="C5856" s="45"/>
    </row>
    <row r="5857" spans="1:3">
      <c r="A5857" s="43" t="s">
        <v>6149</v>
      </c>
      <c r="B5857" s="44">
        <v>1</v>
      </c>
      <c r="C5857" s="45"/>
    </row>
    <row r="5858" spans="1:3">
      <c r="A5858" s="43" t="s">
        <v>6150</v>
      </c>
      <c r="B5858" s="44">
        <v>1</v>
      </c>
      <c r="C5858" s="45"/>
    </row>
    <row r="5859" spans="1:3">
      <c r="A5859" s="43" t="s">
        <v>6151</v>
      </c>
      <c r="B5859" s="44">
        <v>1</v>
      </c>
      <c r="C5859" s="45"/>
    </row>
    <row r="5860" spans="1:3">
      <c r="A5860" s="43" t="s">
        <v>6152</v>
      </c>
      <c r="B5860" s="44">
        <v>1</v>
      </c>
      <c r="C5860" s="45"/>
    </row>
    <row r="5861" spans="1:3">
      <c r="A5861" s="43" t="s">
        <v>6153</v>
      </c>
      <c r="B5861" s="44">
        <v>1</v>
      </c>
      <c r="C5861" s="45"/>
    </row>
    <row r="5862" spans="1:3">
      <c r="A5862" s="43" t="s">
        <v>6154</v>
      </c>
      <c r="B5862" s="44">
        <v>1</v>
      </c>
      <c r="C5862" s="45"/>
    </row>
    <row r="5863" spans="1:3">
      <c r="A5863" s="43" t="s">
        <v>6155</v>
      </c>
      <c r="B5863" s="44">
        <v>1</v>
      </c>
      <c r="C5863" s="45"/>
    </row>
    <row r="5864" spans="1:3">
      <c r="A5864" s="43" t="s">
        <v>6156</v>
      </c>
      <c r="B5864" s="44">
        <v>1</v>
      </c>
      <c r="C5864" s="45"/>
    </row>
    <row r="5865" spans="1:3">
      <c r="A5865" s="43" t="s">
        <v>6157</v>
      </c>
      <c r="B5865" s="44">
        <v>1</v>
      </c>
      <c r="C5865" s="45"/>
    </row>
    <row r="5866" spans="1:3">
      <c r="A5866" s="43" t="s">
        <v>6158</v>
      </c>
      <c r="B5866" s="44">
        <v>1</v>
      </c>
      <c r="C5866" s="45"/>
    </row>
    <row r="5867" spans="1:3">
      <c r="A5867" s="43" t="s">
        <v>6159</v>
      </c>
      <c r="B5867" s="44">
        <v>1</v>
      </c>
      <c r="C5867" s="45"/>
    </row>
    <row r="5868" spans="1:3">
      <c r="A5868" s="43" t="s">
        <v>6160</v>
      </c>
      <c r="B5868" s="44">
        <v>1</v>
      </c>
      <c r="C5868" s="45"/>
    </row>
    <row r="5869" spans="1:3">
      <c r="A5869" s="43" t="s">
        <v>6161</v>
      </c>
      <c r="B5869" s="44">
        <v>1</v>
      </c>
      <c r="C5869" s="45"/>
    </row>
    <row r="5870" spans="1:3">
      <c r="A5870" s="43" t="s">
        <v>6162</v>
      </c>
      <c r="B5870" s="44">
        <v>1</v>
      </c>
      <c r="C5870" s="45"/>
    </row>
    <row r="5871" spans="1:3">
      <c r="A5871" s="43" t="s">
        <v>6163</v>
      </c>
      <c r="B5871" s="44">
        <v>1</v>
      </c>
      <c r="C5871" s="45"/>
    </row>
    <row r="5872" spans="1:3">
      <c r="A5872" s="43" t="s">
        <v>6164</v>
      </c>
      <c r="B5872" s="44">
        <v>1</v>
      </c>
      <c r="C5872" s="45"/>
    </row>
    <row r="5873" spans="1:3">
      <c r="A5873" s="43" t="s">
        <v>6165</v>
      </c>
      <c r="B5873" s="44">
        <v>1</v>
      </c>
      <c r="C5873" s="45"/>
    </row>
    <row r="5874" spans="1:3">
      <c r="A5874" s="43" t="s">
        <v>6166</v>
      </c>
      <c r="B5874" s="44">
        <v>1</v>
      </c>
      <c r="C5874" s="45"/>
    </row>
    <row r="5875" spans="1:3">
      <c r="A5875" s="43" t="s">
        <v>6167</v>
      </c>
      <c r="B5875" s="44">
        <v>1</v>
      </c>
      <c r="C5875" s="45"/>
    </row>
    <row r="5876" spans="1:3">
      <c r="A5876" s="43" t="s">
        <v>6168</v>
      </c>
      <c r="B5876" s="44">
        <v>1</v>
      </c>
      <c r="C5876" s="45"/>
    </row>
    <row r="5877" spans="1:3">
      <c r="A5877" s="43" t="s">
        <v>6169</v>
      </c>
      <c r="B5877" s="44">
        <v>1</v>
      </c>
      <c r="C5877" s="45"/>
    </row>
    <row r="5878" spans="1:3">
      <c r="A5878" s="43" t="s">
        <v>6170</v>
      </c>
      <c r="B5878" s="44">
        <v>1</v>
      </c>
      <c r="C5878" s="45"/>
    </row>
    <row r="5879" spans="1:3">
      <c r="A5879" s="43" t="s">
        <v>6171</v>
      </c>
      <c r="B5879" s="44">
        <v>1</v>
      </c>
      <c r="C5879" s="45"/>
    </row>
    <row r="5880" spans="1:3">
      <c r="A5880" s="43" t="s">
        <v>6172</v>
      </c>
      <c r="B5880" s="44">
        <v>1</v>
      </c>
      <c r="C5880" s="45"/>
    </row>
    <row r="5881" spans="1:3">
      <c r="A5881" s="43" t="s">
        <v>6173</v>
      </c>
      <c r="B5881" s="44">
        <v>1</v>
      </c>
      <c r="C5881" s="45"/>
    </row>
    <row r="5882" spans="1:3">
      <c r="A5882" s="43" t="s">
        <v>6174</v>
      </c>
      <c r="B5882" s="44">
        <v>1</v>
      </c>
      <c r="C5882" s="45"/>
    </row>
    <row r="5883" spans="1:3">
      <c r="A5883" s="43" t="s">
        <v>6175</v>
      </c>
      <c r="B5883" s="44">
        <v>1</v>
      </c>
      <c r="C5883" s="45"/>
    </row>
    <row r="5884" spans="1:3">
      <c r="A5884" s="43" t="s">
        <v>6176</v>
      </c>
      <c r="B5884" s="44">
        <v>1</v>
      </c>
      <c r="C5884" s="45"/>
    </row>
    <row r="5885" spans="1:3">
      <c r="A5885" s="43" t="s">
        <v>6177</v>
      </c>
      <c r="B5885" s="44">
        <v>1</v>
      </c>
      <c r="C5885" s="45"/>
    </row>
    <row r="5886" spans="1:3">
      <c r="A5886" s="43" t="s">
        <v>6178</v>
      </c>
      <c r="B5886" s="44">
        <v>1</v>
      </c>
      <c r="C5886" s="45"/>
    </row>
    <row r="5887" spans="1:3">
      <c r="A5887" s="43" t="s">
        <v>6179</v>
      </c>
      <c r="B5887" s="44">
        <v>1</v>
      </c>
      <c r="C5887" s="45"/>
    </row>
    <row r="5888" spans="1:3">
      <c r="A5888" s="43" t="s">
        <v>6180</v>
      </c>
      <c r="B5888" s="44">
        <v>1</v>
      </c>
      <c r="C5888" s="45"/>
    </row>
    <row r="5889" spans="1:3">
      <c r="A5889" s="43" t="s">
        <v>6181</v>
      </c>
      <c r="B5889" s="44">
        <v>1</v>
      </c>
      <c r="C5889" s="45"/>
    </row>
    <row r="5890" spans="1:3">
      <c r="A5890" s="43" t="s">
        <v>6182</v>
      </c>
      <c r="B5890" s="44">
        <v>1</v>
      </c>
      <c r="C5890" s="45"/>
    </row>
    <row r="5891" spans="1:3">
      <c r="A5891" s="43" t="s">
        <v>6183</v>
      </c>
      <c r="B5891" s="44">
        <v>1</v>
      </c>
      <c r="C5891" s="45"/>
    </row>
    <row r="5892" spans="1:3">
      <c r="A5892" s="43" t="s">
        <v>6184</v>
      </c>
      <c r="B5892" s="44">
        <v>1</v>
      </c>
      <c r="C5892" s="45"/>
    </row>
    <row r="5893" spans="1:3">
      <c r="A5893" s="43" t="s">
        <v>6185</v>
      </c>
      <c r="B5893" s="44">
        <v>1</v>
      </c>
      <c r="C5893" s="45"/>
    </row>
    <row r="5894" spans="1:3">
      <c r="A5894" s="43" t="s">
        <v>6186</v>
      </c>
      <c r="B5894" s="44">
        <v>1</v>
      </c>
      <c r="C5894" s="45"/>
    </row>
    <row r="5895" spans="1:3">
      <c r="A5895" s="43" t="s">
        <v>6187</v>
      </c>
      <c r="B5895" s="44">
        <v>1</v>
      </c>
      <c r="C5895" s="45"/>
    </row>
    <row r="5896" spans="1:3">
      <c r="A5896" s="43" t="s">
        <v>6188</v>
      </c>
      <c r="B5896" s="44">
        <v>1</v>
      </c>
      <c r="C5896" s="45"/>
    </row>
    <row r="5897" spans="1:3">
      <c r="A5897" s="43" t="s">
        <v>6189</v>
      </c>
      <c r="B5897" s="44">
        <v>1</v>
      </c>
      <c r="C5897" s="45"/>
    </row>
    <row r="5898" spans="1:3">
      <c r="A5898" s="43" t="s">
        <v>6190</v>
      </c>
      <c r="B5898" s="44">
        <v>1</v>
      </c>
      <c r="C5898" s="45"/>
    </row>
    <row r="5899" spans="1:3">
      <c r="A5899" s="43" t="s">
        <v>6191</v>
      </c>
      <c r="B5899" s="44">
        <v>1</v>
      </c>
      <c r="C5899" s="45"/>
    </row>
    <row r="5900" spans="1:3">
      <c r="A5900" s="43" t="s">
        <v>6192</v>
      </c>
      <c r="B5900" s="44">
        <v>1</v>
      </c>
      <c r="C5900" s="45"/>
    </row>
    <row r="5901" spans="1:3">
      <c r="A5901" s="43" t="s">
        <v>6193</v>
      </c>
      <c r="B5901" s="44">
        <v>1</v>
      </c>
      <c r="C5901" s="45"/>
    </row>
    <row r="5902" spans="1:3">
      <c r="A5902" s="43" t="s">
        <v>6194</v>
      </c>
      <c r="B5902" s="44">
        <v>1</v>
      </c>
      <c r="C5902" s="45"/>
    </row>
    <row r="5903" spans="1:3">
      <c r="A5903" s="43" t="s">
        <v>6195</v>
      </c>
      <c r="B5903" s="44">
        <v>1</v>
      </c>
      <c r="C5903" s="45"/>
    </row>
    <row r="5904" spans="1:3">
      <c r="A5904" s="43" t="s">
        <v>6196</v>
      </c>
      <c r="B5904" s="44">
        <v>1</v>
      </c>
      <c r="C5904" s="45"/>
    </row>
    <row r="5905" spans="1:3">
      <c r="A5905" s="43" t="s">
        <v>6197</v>
      </c>
      <c r="B5905" s="44">
        <v>1</v>
      </c>
      <c r="C5905" s="45"/>
    </row>
    <row r="5906" spans="1:3">
      <c r="A5906" s="43" t="s">
        <v>6198</v>
      </c>
      <c r="B5906" s="44">
        <v>1</v>
      </c>
      <c r="C5906" s="45"/>
    </row>
    <row r="5907" spans="1:3">
      <c r="A5907" s="43" t="s">
        <v>6199</v>
      </c>
      <c r="B5907" s="44">
        <v>1</v>
      </c>
      <c r="C5907" s="45"/>
    </row>
    <row r="5908" spans="1:3">
      <c r="A5908" s="43" t="s">
        <v>6200</v>
      </c>
      <c r="B5908" s="44">
        <v>1</v>
      </c>
      <c r="C5908" s="45"/>
    </row>
    <row r="5909" spans="1:3">
      <c r="A5909" s="43" t="s">
        <v>6201</v>
      </c>
      <c r="B5909" s="44">
        <v>1</v>
      </c>
      <c r="C5909" s="45"/>
    </row>
    <row r="5910" spans="1:3">
      <c r="A5910" s="43" t="s">
        <v>6202</v>
      </c>
      <c r="B5910" s="44">
        <v>1</v>
      </c>
      <c r="C5910" s="45"/>
    </row>
    <row r="5911" spans="1:3">
      <c r="A5911" s="43" t="s">
        <v>6203</v>
      </c>
      <c r="B5911" s="44">
        <v>1</v>
      </c>
      <c r="C5911" s="45"/>
    </row>
    <row r="5912" spans="1:3">
      <c r="A5912" s="43" t="s">
        <v>6204</v>
      </c>
      <c r="B5912" s="44">
        <v>1</v>
      </c>
      <c r="C5912" s="45"/>
    </row>
    <row r="5913" spans="1:3">
      <c r="A5913" s="43" t="s">
        <v>6205</v>
      </c>
      <c r="B5913" s="44">
        <v>1</v>
      </c>
      <c r="C5913" s="45"/>
    </row>
    <row r="5914" spans="1:3">
      <c r="A5914" s="43" t="s">
        <v>6206</v>
      </c>
      <c r="B5914" s="44">
        <v>1</v>
      </c>
      <c r="C5914" s="45"/>
    </row>
    <row r="5915" spans="1:3">
      <c r="A5915" s="43" t="s">
        <v>6207</v>
      </c>
      <c r="B5915" s="44">
        <v>1</v>
      </c>
      <c r="C5915" s="45"/>
    </row>
    <row r="5916" spans="1:3">
      <c r="A5916" s="43" t="s">
        <v>6208</v>
      </c>
      <c r="B5916" s="44">
        <v>1</v>
      </c>
      <c r="C5916" s="45"/>
    </row>
    <row r="5917" spans="1:3">
      <c r="A5917" s="43" t="s">
        <v>6209</v>
      </c>
      <c r="B5917" s="44">
        <v>1</v>
      </c>
      <c r="C5917" s="45"/>
    </row>
    <row r="5918" spans="1:3">
      <c r="A5918" s="43" t="s">
        <v>6210</v>
      </c>
      <c r="B5918" s="44">
        <v>1</v>
      </c>
      <c r="C5918" s="45"/>
    </row>
    <row r="5919" spans="1:3">
      <c r="A5919" s="43" t="s">
        <v>6211</v>
      </c>
      <c r="B5919" s="44">
        <v>1</v>
      </c>
      <c r="C5919" s="45"/>
    </row>
    <row r="5920" spans="1:3">
      <c r="A5920" s="43" t="s">
        <v>6212</v>
      </c>
      <c r="B5920" s="44">
        <v>1</v>
      </c>
      <c r="C5920" s="45"/>
    </row>
    <row r="5921" spans="1:3">
      <c r="A5921" s="43" t="s">
        <v>6213</v>
      </c>
      <c r="B5921" s="44">
        <v>1</v>
      </c>
      <c r="C5921" s="45"/>
    </row>
    <row r="5922" spans="1:3">
      <c r="A5922" s="43" t="s">
        <v>6214</v>
      </c>
      <c r="B5922" s="44">
        <v>1</v>
      </c>
      <c r="C5922" s="45"/>
    </row>
    <row r="5923" spans="1:3">
      <c r="A5923" s="43" t="s">
        <v>6215</v>
      </c>
      <c r="B5923" s="44">
        <v>1</v>
      </c>
      <c r="C5923" s="45"/>
    </row>
    <row r="5924" spans="1:3">
      <c r="A5924" s="43" t="s">
        <v>6216</v>
      </c>
      <c r="B5924" s="44">
        <v>1</v>
      </c>
      <c r="C5924" s="45"/>
    </row>
    <row r="5925" spans="1:3">
      <c r="A5925" s="43" t="s">
        <v>6217</v>
      </c>
      <c r="B5925" s="44">
        <v>1</v>
      </c>
      <c r="C5925" s="45"/>
    </row>
    <row r="5926" spans="1:3">
      <c r="A5926" s="43" t="s">
        <v>6218</v>
      </c>
      <c r="B5926" s="44">
        <v>1</v>
      </c>
      <c r="C5926" s="45"/>
    </row>
    <row r="5927" spans="1:3">
      <c r="A5927" s="43" t="s">
        <v>6219</v>
      </c>
      <c r="B5927" s="44">
        <v>1</v>
      </c>
      <c r="C5927" s="45"/>
    </row>
    <row r="5928" spans="1:3">
      <c r="A5928" s="43" t="s">
        <v>6220</v>
      </c>
      <c r="B5928" s="44">
        <v>1</v>
      </c>
      <c r="C5928" s="45"/>
    </row>
    <row r="5929" spans="1:3">
      <c r="A5929" s="43" t="s">
        <v>6221</v>
      </c>
      <c r="B5929" s="44">
        <v>1</v>
      </c>
      <c r="C5929" s="45"/>
    </row>
    <row r="5930" spans="1:3">
      <c r="A5930" s="43" t="s">
        <v>6222</v>
      </c>
      <c r="B5930" s="44">
        <v>1</v>
      </c>
      <c r="C5930" s="45"/>
    </row>
    <row r="5931" spans="1:3">
      <c r="A5931" s="43" t="s">
        <v>6223</v>
      </c>
      <c r="B5931" s="44">
        <v>1</v>
      </c>
      <c r="C5931" s="45"/>
    </row>
    <row r="5932" spans="1:3">
      <c r="A5932" s="43" t="s">
        <v>6224</v>
      </c>
      <c r="B5932" s="44">
        <v>1</v>
      </c>
      <c r="C5932" s="45"/>
    </row>
    <row r="5933" spans="1:3">
      <c r="A5933" s="43" t="s">
        <v>6225</v>
      </c>
      <c r="B5933" s="44">
        <v>1</v>
      </c>
      <c r="C5933" s="45"/>
    </row>
    <row r="5934" spans="1:3">
      <c r="A5934" s="43" t="s">
        <v>6226</v>
      </c>
      <c r="B5934" s="44">
        <v>1</v>
      </c>
      <c r="C5934" s="45"/>
    </row>
    <row r="5935" spans="1:3">
      <c r="A5935" s="43" t="s">
        <v>6227</v>
      </c>
      <c r="B5935" s="44">
        <v>1</v>
      </c>
      <c r="C5935" s="45"/>
    </row>
    <row r="5936" spans="1:3">
      <c r="A5936" s="43" t="s">
        <v>6228</v>
      </c>
      <c r="B5936" s="44">
        <v>1</v>
      </c>
      <c r="C5936" s="45"/>
    </row>
    <row r="5937" spans="1:3">
      <c r="A5937" s="43" t="s">
        <v>6229</v>
      </c>
      <c r="B5937" s="44">
        <v>1</v>
      </c>
      <c r="C5937" s="45"/>
    </row>
    <row r="5938" spans="1:3">
      <c r="A5938" s="43" t="s">
        <v>6230</v>
      </c>
      <c r="B5938" s="44">
        <v>1</v>
      </c>
      <c r="C5938" s="45"/>
    </row>
    <row r="5939" spans="1:3">
      <c r="A5939" s="43" t="s">
        <v>6231</v>
      </c>
      <c r="B5939" s="44">
        <v>1</v>
      </c>
      <c r="C5939" s="45"/>
    </row>
    <row r="5940" spans="1:3">
      <c r="A5940" s="43" t="s">
        <v>6232</v>
      </c>
      <c r="B5940" s="44">
        <v>1</v>
      </c>
      <c r="C5940" s="45"/>
    </row>
    <row r="5941" spans="1:3">
      <c r="A5941" s="43" t="s">
        <v>6233</v>
      </c>
      <c r="B5941" s="44">
        <v>1</v>
      </c>
      <c r="C5941" s="45"/>
    </row>
    <row r="5942" spans="1:3">
      <c r="A5942" s="43" t="s">
        <v>6234</v>
      </c>
      <c r="B5942" s="44">
        <v>1</v>
      </c>
      <c r="C5942" s="45"/>
    </row>
    <row r="5943" spans="1:3">
      <c r="A5943" s="43" t="s">
        <v>6235</v>
      </c>
      <c r="B5943" s="44">
        <v>1</v>
      </c>
      <c r="C5943" s="45"/>
    </row>
    <row r="5944" spans="1:3">
      <c r="A5944" s="43" t="s">
        <v>6236</v>
      </c>
      <c r="B5944" s="44">
        <v>1</v>
      </c>
      <c r="C5944" s="45"/>
    </row>
    <row r="5945" spans="1:3">
      <c r="A5945" s="43" t="s">
        <v>6237</v>
      </c>
      <c r="B5945" s="44">
        <v>1</v>
      </c>
      <c r="C5945" s="45"/>
    </row>
    <row r="5946" spans="1:3">
      <c r="A5946" s="43" t="s">
        <v>6238</v>
      </c>
      <c r="B5946" s="44">
        <v>1</v>
      </c>
      <c r="C5946" s="45"/>
    </row>
    <row r="5947" spans="1:3">
      <c r="A5947" s="43" t="s">
        <v>6239</v>
      </c>
      <c r="B5947" s="44">
        <v>1</v>
      </c>
      <c r="C5947" s="45"/>
    </row>
    <row r="5948" spans="1:3">
      <c r="A5948" s="43" t="s">
        <v>6240</v>
      </c>
      <c r="B5948" s="44">
        <v>1</v>
      </c>
      <c r="C5948" s="45"/>
    </row>
    <row r="5949" spans="1:3">
      <c r="A5949" s="43" t="s">
        <v>6241</v>
      </c>
      <c r="B5949" s="44">
        <v>1</v>
      </c>
      <c r="C5949" s="45"/>
    </row>
    <row r="5950" spans="1:3">
      <c r="A5950" s="43" t="s">
        <v>6242</v>
      </c>
      <c r="B5950" s="44">
        <v>1</v>
      </c>
      <c r="C5950" s="45"/>
    </row>
    <row r="5951" spans="1:3">
      <c r="A5951" s="43" t="s">
        <v>6243</v>
      </c>
      <c r="B5951" s="44">
        <v>1</v>
      </c>
      <c r="C5951" s="45"/>
    </row>
    <row r="5952" spans="1:3">
      <c r="A5952" s="43" t="s">
        <v>6244</v>
      </c>
      <c r="B5952" s="44">
        <v>1</v>
      </c>
      <c r="C5952" s="45"/>
    </row>
    <row r="5953" spans="1:3">
      <c r="A5953" s="43" t="s">
        <v>6245</v>
      </c>
      <c r="B5953" s="44">
        <v>1</v>
      </c>
      <c r="C5953" s="45"/>
    </row>
    <row r="5954" spans="1:3">
      <c r="A5954" s="43" t="s">
        <v>6246</v>
      </c>
      <c r="B5954" s="44">
        <v>1</v>
      </c>
      <c r="C5954" s="45"/>
    </row>
    <row r="5955" spans="1:3">
      <c r="A5955" s="43" t="s">
        <v>6247</v>
      </c>
      <c r="B5955" s="44">
        <v>1</v>
      </c>
      <c r="C5955" s="45"/>
    </row>
    <row r="5956" spans="1:3">
      <c r="A5956" s="43" t="s">
        <v>6248</v>
      </c>
      <c r="B5956" s="44">
        <v>1</v>
      </c>
      <c r="C5956" s="45"/>
    </row>
    <row r="5957" spans="1:3">
      <c r="A5957" s="43" t="s">
        <v>6249</v>
      </c>
      <c r="B5957" s="44">
        <v>1</v>
      </c>
      <c r="C5957" s="45"/>
    </row>
    <row r="5958" spans="1:3">
      <c r="A5958" s="43" t="s">
        <v>6250</v>
      </c>
      <c r="B5958" s="44">
        <v>1</v>
      </c>
      <c r="C5958" s="45"/>
    </row>
    <row r="5959" spans="1:3">
      <c r="A5959" s="43" t="s">
        <v>6251</v>
      </c>
      <c r="B5959" s="44">
        <v>1</v>
      </c>
      <c r="C5959" s="45"/>
    </row>
    <row r="5960" spans="1:3">
      <c r="A5960" s="43" t="s">
        <v>6252</v>
      </c>
      <c r="B5960" s="44">
        <v>1</v>
      </c>
      <c r="C5960" s="45"/>
    </row>
    <row r="5961" spans="1:3">
      <c r="A5961" s="43" t="s">
        <v>6253</v>
      </c>
      <c r="B5961" s="44">
        <v>1</v>
      </c>
      <c r="C5961" s="45"/>
    </row>
    <row r="5962" spans="1:3">
      <c r="A5962" s="43" t="s">
        <v>6254</v>
      </c>
      <c r="B5962" s="44">
        <v>1</v>
      </c>
      <c r="C5962" s="45"/>
    </row>
    <row r="5963" spans="1:3">
      <c r="A5963" s="43" t="s">
        <v>6255</v>
      </c>
      <c r="B5963" s="44">
        <v>1</v>
      </c>
      <c r="C5963" s="45"/>
    </row>
    <row r="5964" spans="1:3">
      <c r="A5964" s="43" t="s">
        <v>6256</v>
      </c>
      <c r="B5964" s="44">
        <v>1</v>
      </c>
      <c r="C5964" s="45"/>
    </row>
    <row r="5965" spans="1:3">
      <c r="A5965" s="43" t="s">
        <v>6257</v>
      </c>
      <c r="B5965" s="44">
        <v>1</v>
      </c>
      <c r="C5965" s="45"/>
    </row>
    <row r="5966" spans="1:3">
      <c r="A5966" s="43" t="s">
        <v>6258</v>
      </c>
      <c r="B5966" s="44">
        <v>1</v>
      </c>
      <c r="C5966" s="45"/>
    </row>
    <row r="5967" spans="1:3">
      <c r="A5967" s="43" t="s">
        <v>6259</v>
      </c>
      <c r="B5967" s="44">
        <v>1</v>
      </c>
      <c r="C5967" s="45"/>
    </row>
    <row r="5968" spans="1:3">
      <c r="A5968" s="43" t="s">
        <v>6260</v>
      </c>
      <c r="B5968" s="44">
        <v>1</v>
      </c>
      <c r="C5968" s="45"/>
    </row>
    <row r="5969" spans="1:3">
      <c r="A5969" s="43" t="s">
        <v>6261</v>
      </c>
      <c r="B5969" s="44">
        <v>1</v>
      </c>
      <c r="C5969" s="45"/>
    </row>
    <row r="5970" spans="1:3">
      <c r="A5970" s="43" t="s">
        <v>6262</v>
      </c>
      <c r="B5970" s="44">
        <v>1</v>
      </c>
      <c r="C5970" s="45"/>
    </row>
    <row r="5971" spans="1:3">
      <c r="A5971" s="43" t="s">
        <v>6263</v>
      </c>
      <c r="B5971" s="44">
        <v>1</v>
      </c>
      <c r="C5971" s="45"/>
    </row>
    <row r="5972" spans="1:3">
      <c r="A5972" s="43" t="s">
        <v>6264</v>
      </c>
      <c r="B5972" s="44">
        <v>1</v>
      </c>
      <c r="C5972" s="45"/>
    </row>
    <row r="5973" spans="1:3">
      <c r="A5973" s="43" t="s">
        <v>6265</v>
      </c>
      <c r="B5973" s="44">
        <v>1</v>
      </c>
      <c r="C5973" s="45"/>
    </row>
    <row r="5974" spans="1:3">
      <c r="A5974" s="43" t="s">
        <v>6266</v>
      </c>
      <c r="B5974" s="44">
        <v>1</v>
      </c>
      <c r="C5974" s="45"/>
    </row>
    <row r="5975" spans="1:3">
      <c r="A5975" s="43" t="s">
        <v>6267</v>
      </c>
      <c r="B5975" s="44">
        <v>1</v>
      </c>
      <c r="C5975" s="45"/>
    </row>
    <row r="5976" spans="1:3">
      <c r="A5976" s="43" t="s">
        <v>6268</v>
      </c>
      <c r="B5976" s="44">
        <v>1</v>
      </c>
      <c r="C5976" s="45"/>
    </row>
    <row r="5977" spans="1:3">
      <c r="A5977" s="43" t="s">
        <v>6269</v>
      </c>
      <c r="B5977" s="44">
        <v>1</v>
      </c>
      <c r="C5977" s="45"/>
    </row>
    <row r="5978" spans="1:3">
      <c r="A5978" s="43" t="s">
        <v>6270</v>
      </c>
      <c r="B5978" s="44">
        <v>1</v>
      </c>
      <c r="C5978" s="45"/>
    </row>
    <row r="5979" spans="1:3">
      <c r="A5979" s="43" t="s">
        <v>6271</v>
      </c>
      <c r="B5979" s="44">
        <v>1</v>
      </c>
      <c r="C5979" s="45"/>
    </row>
    <row r="5980" spans="1:3">
      <c r="A5980" s="43" t="s">
        <v>6272</v>
      </c>
      <c r="B5980" s="44">
        <v>1</v>
      </c>
      <c r="C5980" s="45"/>
    </row>
    <row r="5981" spans="1:3">
      <c r="A5981" s="43" t="s">
        <v>6273</v>
      </c>
      <c r="B5981" s="44">
        <v>1</v>
      </c>
      <c r="C5981" s="45"/>
    </row>
    <row r="5982" spans="1:3">
      <c r="A5982" s="43" t="s">
        <v>6274</v>
      </c>
      <c r="B5982" s="44">
        <v>1</v>
      </c>
      <c r="C5982" s="45"/>
    </row>
    <row r="5983" spans="1:3">
      <c r="A5983" s="43" t="s">
        <v>6275</v>
      </c>
      <c r="B5983" s="44">
        <v>1</v>
      </c>
      <c r="C5983" s="45"/>
    </row>
    <row r="5984" spans="1:3">
      <c r="A5984" s="43" t="s">
        <v>6276</v>
      </c>
      <c r="B5984" s="44">
        <v>1</v>
      </c>
      <c r="C5984" s="45"/>
    </row>
    <row r="5985" spans="1:3">
      <c r="A5985" s="43" t="s">
        <v>6277</v>
      </c>
      <c r="B5985" s="44">
        <v>1</v>
      </c>
      <c r="C5985" s="45"/>
    </row>
    <row r="5986" spans="1:3">
      <c r="A5986" s="43" t="s">
        <v>6278</v>
      </c>
      <c r="B5986" s="44">
        <v>1</v>
      </c>
      <c r="C5986" s="45"/>
    </row>
    <row r="5987" spans="1:3">
      <c r="A5987" s="43" t="s">
        <v>6279</v>
      </c>
      <c r="B5987" s="44">
        <v>1</v>
      </c>
      <c r="C5987" s="45"/>
    </row>
    <row r="5988" spans="1:3">
      <c r="A5988" s="43" t="s">
        <v>6280</v>
      </c>
      <c r="B5988" s="44">
        <v>1</v>
      </c>
      <c r="C5988" s="45"/>
    </row>
    <row r="5989" spans="1:3">
      <c r="A5989" s="43" t="s">
        <v>6281</v>
      </c>
      <c r="B5989" s="44">
        <v>1</v>
      </c>
      <c r="C5989" s="45"/>
    </row>
    <row r="5990" spans="1:3">
      <c r="A5990" s="43" t="s">
        <v>6282</v>
      </c>
      <c r="B5990" s="44">
        <v>1</v>
      </c>
      <c r="C5990" s="45"/>
    </row>
    <row r="5991" spans="1:3">
      <c r="A5991" s="43" t="s">
        <v>6283</v>
      </c>
      <c r="B5991" s="44">
        <v>1</v>
      </c>
      <c r="C5991" s="45"/>
    </row>
    <row r="5992" spans="1:3">
      <c r="A5992" s="43" t="s">
        <v>6284</v>
      </c>
      <c r="B5992" s="44">
        <v>1</v>
      </c>
      <c r="C5992" s="45"/>
    </row>
    <row r="5993" spans="1:3">
      <c r="A5993" s="43" t="s">
        <v>6285</v>
      </c>
      <c r="B5993" s="44">
        <v>1</v>
      </c>
      <c r="C5993" s="45"/>
    </row>
    <row r="5994" spans="1:3">
      <c r="A5994" s="43" t="s">
        <v>6286</v>
      </c>
      <c r="B5994" s="44">
        <v>1</v>
      </c>
      <c r="C5994" s="45"/>
    </row>
    <row r="5995" spans="1:3">
      <c r="A5995" s="43" t="s">
        <v>6287</v>
      </c>
      <c r="B5995" s="44">
        <v>1</v>
      </c>
      <c r="C5995" s="45"/>
    </row>
    <row r="5996" spans="1:3">
      <c r="A5996" s="43" t="s">
        <v>6288</v>
      </c>
      <c r="B5996" s="44">
        <v>1</v>
      </c>
      <c r="C5996" s="45"/>
    </row>
    <row r="5997" spans="1:3">
      <c r="A5997" s="43" t="s">
        <v>6289</v>
      </c>
      <c r="B5997" s="44">
        <v>1</v>
      </c>
      <c r="C5997" s="45"/>
    </row>
    <row r="5998" spans="1:3">
      <c r="A5998" s="43" t="s">
        <v>6290</v>
      </c>
      <c r="B5998" s="44">
        <v>1</v>
      </c>
      <c r="C5998" s="45"/>
    </row>
    <row r="5999" spans="1:3">
      <c r="A5999" s="43" t="s">
        <v>6291</v>
      </c>
      <c r="B5999" s="44">
        <v>1</v>
      </c>
      <c r="C5999" s="45"/>
    </row>
    <row r="6000" spans="1:3">
      <c r="A6000" s="43" t="s">
        <v>6292</v>
      </c>
      <c r="B6000" s="44">
        <v>1</v>
      </c>
      <c r="C6000" s="45"/>
    </row>
    <row r="6001" spans="1:3">
      <c r="A6001" s="43" t="s">
        <v>6293</v>
      </c>
      <c r="B6001" s="44">
        <v>1</v>
      </c>
      <c r="C6001" s="45"/>
    </row>
    <row r="6002" spans="1:3">
      <c r="A6002" s="43" t="s">
        <v>6294</v>
      </c>
      <c r="B6002" s="44">
        <v>1</v>
      </c>
      <c r="C6002" s="45"/>
    </row>
    <row r="6003" spans="1:3">
      <c r="A6003" s="43" t="s">
        <v>6295</v>
      </c>
      <c r="B6003" s="44">
        <v>1</v>
      </c>
      <c r="C6003" s="45"/>
    </row>
    <row r="6004" spans="1:3">
      <c r="A6004" s="43" t="s">
        <v>6296</v>
      </c>
      <c r="B6004" s="44">
        <v>1</v>
      </c>
      <c r="C6004" s="45"/>
    </row>
    <row r="6005" spans="1:3">
      <c r="A6005" s="43" t="s">
        <v>6297</v>
      </c>
      <c r="B6005" s="44">
        <v>1</v>
      </c>
      <c r="C6005" s="45"/>
    </row>
    <row r="6006" spans="1:3">
      <c r="A6006" s="43" t="s">
        <v>6298</v>
      </c>
      <c r="B6006" s="44">
        <v>1</v>
      </c>
      <c r="C6006" s="45"/>
    </row>
    <row r="6007" spans="1:3">
      <c r="A6007" s="43" t="s">
        <v>6299</v>
      </c>
      <c r="B6007" s="44">
        <v>1</v>
      </c>
      <c r="C6007" s="45"/>
    </row>
    <row r="6008" spans="1:3">
      <c r="A6008" s="43" t="s">
        <v>6300</v>
      </c>
      <c r="B6008" s="44">
        <v>1</v>
      </c>
      <c r="C6008" s="45"/>
    </row>
    <row r="6009" spans="1:3">
      <c r="A6009" s="43" t="s">
        <v>6301</v>
      </c>
      <c r="B6009" s="44">
        <v>1</v>
      </c>
      <c r="C6009" s="45"/>
    </row>
    <row r="6010" spans="1:3">
      <c r="A6010" s="43" t="s">
        <v>6302</v>
      </c>
      <c r="B6010" s="44">
        <v>1</v>
      </c>
      <c r="C6010" s="45"/>
    </row>
    <row r="6011" spans="1:3">
      <c r="A6011" s="43" t="s">
        <v>6303</v>
      </c>
      <c r="B6011" s="44">
        <v>1</v>
      </c>
      <c r="C6011" s="45"/>
    </row>
    <row r="6012" spans="1:3">
      <c r="A6012" s="43" t="s">
        <v>6304</v>
      </c>
      <c r="B6012" s="44">
        <v>1</v>
      </c>
      <c r="C6012" s="45"/>
    </row>
    <row r="6013" spans="1:3">
      <c r="A6013" s="43" t="s">
        <v>6305</v>
      </c>
      <c r="B6013" s="44">
        <v>1</v>
      </c>
      <c r="C6013" s="45"/>
    </row>
    <row r="6014" spans="1:3">
      <c r="A6014" s="43" t="s">
        <v>6306</v>
      </c>
      <c r="B6014" s="44">
        <v>1</v>
      </c>
      <c r="C6014" s="45"/>
    </row>
    <row r="6015" spans="1:3">
      <c r="A6015" s="43" t="s">
        <v>6307</v>
      </c>
      <c r="B6015" s="44">
        <v>1</v>
      </c>
      <c r="C6015" s="45"/>
    </row>
    <row r="6016" spans="1:3">
      <c r="A6016" s="43" t="s">
        <v>6308</v>
      </c>
      <c r="B6016" s="44">
        <v>1</v>
      </c>
      <c r="C6016" s="45"/>
    </row>
    <row r="6017" spans="1:3">
      <c r="A6017" s="43" t="s">
        <v>6309</v>
      </c>
      <c r="B6017" s="44">
        <v>1</v>
      </c>
      <c r="C6017" s="45"/>
    </row>
    <row r="6018" spans="1:3">
      <c r="A6018" s="43" t="s">
        <v>6310</v>
      </c>
      <c r="B6018" s="44">
        <v>1</v>
      </c>
      <c r="C6018" s="45"/>
    </row>
    <row r="6019" spans="1:3">
      <c r="A6019" s="43" t="s">
        <v>6311</v>
      </c>
      <c r="B6019" s="44">
        <v>1</v>
      </c>
      <c r="C6019" s="45"/>
    </row>
    <row r="6020" spans="1:3">
      <c r="A6020" s="43" t="s">
        <v>6312</v>
      </c>
      <c r="B6020" s="44">
        <v>1</v>
      </c>
      <c r="C6020" s="45"/>
    </row>
    <row r="6021" spans="1:3">
      <c r="A6021" s="43" t="s">
        <v>6313</v>
      </c>
      <c r="B6021" s="44">
        <v>1</v>
      </c>
      <c r="C6021" s="45"/>
    </row>
    <row r="6022" spans="1:3">
      <c r="A6022" s="43" t="s">
        <v>6314</v>
      </c>
      <c r="B6022" s="44">
        <v>1</v>
      </c>
      <c r="C6022" s="45"/>
    </row>
    <row r="6023" spans="1:3">
      <c r="A6023" s="43" t="s">
        <v>6315</v>
      </c>
      <c r="B6023" s="44">
        <v>1</v>
      </c>
      <c r="C6023" s="45"/>
    </row>
    <row r="6024" spans="1:3">
      <c r="A6024" s="43" t="s">
        <v>6316</v>
      </c>
      <c r="B6024" s="44">
        <v>1</v>
      </c>
      <c r="C6024" s="45"/>
    </row>
    <row r="6025" spans="1:3">
      <c r="A6025" s="43" t="s">
        <v>6317</v>
      </c>
      <c r="B6025" s="44">
        <v>1</v>
      </c>
      <c r="C6025" s="45"/>
    </row>
    <row r="6026" spans="1:3">
      <c r="A6026" s="43" t="s">
        <v>6318</v>
      </c>
      <c r="B6026" s="44">
        <v>1</v>
      </c>
      <c r="C6026" s="45"/>
    </row>
    <row r="6027" spans="1:3">
      <c r="A6027" s="43" t="s">
        <v>6319</v>
      </c>
      <c r="B6027" s="44">
        <v>1</v>
      </c>
      <c r="C6027" s="45"/>
    </row>
    <row r="6028" spans="1:3">
      <c r="A6028" s="43" t="s">
        <v>6320</v>
      </c>
      <c r="B6028" s="44">
        <v>1</v>
      </c>
      <c r="C6028" s="45"/>
    </row>
    <row r="6029" spans="1:3">
      <c r="A6029" s="43" t="s">
        <v>6321</v>
      </c>
      <c r="B6029" s="44">
        <v>1</v>
      </c>
      <c r="C6029" s="45"/>
    </row>
    <row r="6030" spans="1:3">
      <c r="A6030" s="43" t="s">
        <v>6322</v>
      </c>
      <c r="B6030" s="44">
        <v>1</v>
      </c>
      <c r="C6030" s="45"/>
    </row>
    <row r="6031" spans="1:3">
      <c r="A6031" s="43" t="s">
        <v>6323</v>
      </c>
      <c r="B6031" s="44">
        <v>1</v>
      </c>
      <c r="C6031" s="45"/>
    </row>
    <row r="6032" spans="1:3">
      <c r="A6032" s="43" t="s">
        <v>6324</v>
      </c>
      <c r="B6032" s="44">
        <v>1</v>
      </c>
      <c r="C6032" s="45"/>
    </row>
    <row r="6033" spans="1:3">
      <c r="A6033" s="43" t="s">
        <v>6325</v>
      </c>
      <c r="B6033" s="44">
        <v>1</v>
      </c>
      <c r="C6033" s="45"/>
    </row>
    <row r="6034" spans="1:3">
      <c r="A6034" s="43" t="s">
        <v>6326</v>
      </c>
      <c r="B6034" s="44">
        <v>1</v>
      </c>
      <c r="C6034" s="45"/>
    </row>
    <row r="6035" spans="1:3">
      <c r="A6035" s="43" t="s">
        <v>6327</v>
      </c>
      <c r="B6035" s="44">
        <v>1</v>
      </c>
      <c r="C6035" s="45"/>
    </row>
    <row r="6036" spans="1:3">
      <c r="A6036" s="43" t="s">
        <v>6328</v>
      </c>
      <c r="B6036" s="44">
        <v>1</v>
      </c>
      <c r="C6036" s="45"/>
    </row>
    <row r="6037" spans="1:3">
      <c r="A6037" s="43" t="s">
        <v>6329</v>
      </c>
      <c r="B6037" s="44">
        <v>1</v>
      </c>
      <c r="C6037" s="45"/>
    </row>
    <row r="6038" spans="1:3">
      <c r="A6038" s="43" t="s">
        <v>6330</v>
      </c>
      <c r="B6038" s="44">
        <v>1</v>
      </c>
      <c r="C6038" s="45"/>
    </row>
    <row r="6039" spans="1:3">
      <c r="A6039" s="43" t="s">
        <v>6331</v>
      </c>
      <c r="B6039" s="44">
        <v>1</v>
      </c>
      <c r="C6039" s="45"/>
    </row>
    <row r="6040" spans="1:3">
      <c r="A6040" s="43" t="s">
        <v>6332</v>
      </c>
      <c r="B6040" s="44">
        <v>1</v>
      </c>
      <c r="C6040" s="45"/>
    </row>
    <row r="6041" spans="1:3">
      <c r="A6041" s="43" t="s">
        <v>6333</v>
      </c>
      <c r="B6041" s="44">
        <v>1</v>
      </c>
      <c r="C6041" s="45"/>
    </row>
    <row r="6042" spans="1:3">
      <c r="A6042" s="43" t="s">
        <v>6334</v>
      </c>
      <c r="B6042" s="44">
        <v>1</v>
      </c>
      <c r="C6042" s="45"/>
    </row>
    <row r="6043" spans="1:3">
      <c r="A6043" s="43" t="s">
        <v>6335</v>
      </c>
      <c r="B6043" s="44">
        <v>1</v>
      </c>
      <c r="C6043" s="45"/>
    </row>
    <row r="6044" spans="1:3">
      <c r="A6044" s="43" t="s">
        <v>6336</v>
      </c>
      <c r="B6044" s="44">
        <v>1</v>
      </c>
      <c r="C6044" s="45"/>
    </row>
    <row r="6045" spans="1:3">
      <c r="A6045" s="43" t="s">
        <v>6337</v>
      </c>
      <c r="B6045" s="44">
        <v>1</v>
      </c>
      <c r="C6045" s="45"/>
    </row>
    <row r="6046" spans="1:3">
      <c r="A6046" s="43" t="s">
        <v>6338</v>
      </c>
      <c r="B6046" s="44">
        <v>1</v>
      </c>
      <c r="C6046" s="45"/>
    </row>
    <row r="6047" spans="1:3">
      <c r="A6047" s="43" t="s">
        <v>6339</v>
      </c>
      <c r="B6047" s="44">
        <v>1</v>
      </c>
      <c r="C6047" s="45"/>
    </row>
    <row r="6048" spans="1:3">
      <c r="A6048" s="43" t="s">
        <v>6340</v>
      </c>
      <c r="B6048" s="44">
        <v>1</v>
      </c>
      <c r="C6048" s="45"/>
    </row>
    <row r="6049" spans="1:3">
      <c r="A6049" s="43" t="s">
        <v>6341</v>
      </c>
      <c r="B6049" s="44">
        <v>1</v>
      </c>
      <c r="C6049" s="45"/>
    </row>
    <row r="6050" spans="1:3">
      <c r="A6050" s="43" t="s">
        <v>6342</v>
      </c>
      <c r="B6050" s="44">
        <v>1</v>
      </c>
      <c r="C6050" s="45"/>
    </row>
    <row r="6051" spans="1:3">
      <c r="A6051" s="43" t="s">
        <v>6343</v>
      </c>
      <c r="B6051" s="44">
        <v>1</v>
      </c>
      <c r="C6051" s="45"/>
    </row>
    <row r="6052" spans="1:3">
      <c r="A6052" s="43" t="s">
        <v>6344</v>
      </c>
      <c r="B6052" s="44">
        <v>1</v>
      </c>
      <c r="C6052" s="45"/>
    </row>
    <row r="6053" spans="1:3">
      <c r="A6053" s="43" t="s">
        <v>6345</v>
      </c>
      <c r="B6053" s="44">
        <v>1</v>
      </c>
      <c r="C6053" s="45"/>
    </row>
    <row r="6054" spans="1:3">
      <c r="A6054" s="43" t="s">
        <v>6346</v>
      </c>
      <c r="B6054" s="44">
        <v>1</v>
      </c>
      <c r="C6054" s="45"/>
    </row>
    <row r="6055" spans="1:3">
      <c r="A6055" s="43" t="s">
        <v>6347</v>
      </c>
      <c r="B6055" s="44">
        <v>1</v>
      </c>
      <c r="C6055" s="45"/>
    </row>
    <row r="6056" spans="1:3">
      <c r="A6056" s="43" t="s">
        <v>6348</v>
      </c>
      <c r="B6056" s="44">
        <v>1</v>
      </c>
      <c r="C6056" s="45"/>
    </row>
    <row r="6057" spans="1:3">
      <c r="A6057" s="43" t="s">
        <v>6349</v>
      </c>
      <c r="B6057" s="44">
        <v>1</v>
      </c>
      <c r="C6057" s="45"/>
    </row>
    <row r="6058" spans="1:3">
      <c r="A6058" s="43" t="s">
        <v>6350</v>
      </c>
      <c r="B6058" s="44">
        <v>1</v>
      </c>
      <c r="C6058" s="45"/>
    </row>
    <row r="6059" spans="1:3">
      <c r="A6059" s="43" t="s">
        <v>6351</v>
      </c>
      <c r="B6059" s="44">
        <v>1</v>
      </c>
      <c r="C6059" s="45"/>
    </row>
    <row r="6060" spans="1:3">
      <c r="A6060" s="43" t="s">
        <v>6352</v>
      </c>
      <c r="B6060" s="44">
        <v>1</v>
      </c>
      <c r="C6060" s="45"/>
    </row>
    <row r="6061" spans="1:3">
      <c r="A6061" s="43" t="s">
        <v>6353</v>
      </c>
      <c r="B6061" s="44">
        <v>1</v>
      </c>
      <c r="C6061" s="45"/>
    </row>
    <row r="6062" spans="1:3">
      <c r="A6062" s="43" t="s">
        <v>6354</v>
      </c>
      <c r="B6062" s="44">
        <v>1</v>
      </c>
      <c r="C6062" s="45"/>
    </row>
    <row r="6063" spans="1:3">
      <c r="A6063" s="43" t="s">
        <v>6355</v>
      </c>
      <c r="B6063" s="44">
        <v>1</v>
      </c>
      <c r="C6063" s="45"/>
    </row>
    <row r="6064" spans="1:3">
      <c r="A6064" s="43" t="s">
        <v>6356</v>
      </c>
      <c r="B6064" s="44">
        <v>1</v>
      </c>
      <c r="C6064" s="45"/>
    </row>
    <row r="6065" spans="1:3">
      <c r="A6065" s="43" t="s">
        <v>6357</v>
      </c>
      <c r="B6065" s="44">
        <v>1</v>
      </c>
      <c r="C6065" s="45"/>
    </row>
    <row r="6066" spans="1:3">
      <c r="A6066" s="43" t="s">
        <v>6358</v>
      </c>
      <c r="B6066" s="44">
        <v>1</v>
      </c>
      <c r="C6066" s="45"/>
    </row>
    <row r="6067" spans="1:3">
      <c r="A6067" s="43" t="s">
        <v>6359</v>
      </c>
      <c r="B6067" s="44">
        <v>1</v>
      </c>
      <c r="C6067" s="45"/>
    </row>
    <row r="6068" spans="1:3">
      <c r="A6068" s="43" t="s">
        <v>6360</v>
      </c>
      <c r="B6068" s="44">
        <v>1</v>
      </c>
      <c r="C6068" s="45"/>
    </row>
    <row r="6069" spans="1:3">
      <c r="A6069" s="43" t="s">
        <v>6361</v>
      </c>
      <c r="B6069" s="44">
        <v>1</v>
      </c>
      <c r="C6069" s="45"/>
    </row>
    <row r="6070" spans="1:3">
      <c r="A6070" s="43" t="s">
        <v>6362</v>
      </c>
      <c r="B6070" s="44">
        <v>1</v>
      </c>
      <c r="C6070" s="45"/>
    </row>
    <row r="6071" spans="1:3">
      <c r="A6071" s="43" t="s">
        <v>6363</v>
      </c>
      <c r="B6071" s="44">
        <v>1</v>
      </c>
      <c r="C6071" s="45"/>
    </row>
    <row r="6072" spans="1:3">
      <c r="A6072" s="43" t="s">
        <v>6364</v>
      </c>
      <c r="B6072" s="44">
        <v>1</v>
      </c>
      <c r="C6072" s="45"/>
    </row>
    <row r="6073" spans="1:3">
      <c r="A6073" s="43" t="s">
        <v>6365</v>
      </c>
      <c r="B6073" s="44">
        <v>1</v>
      </c>
      <c r="C6073" s="45"/>
    </row>
    <row r="6074" spans="1:3">
      <c r="A6074" s="43" t="s">
        <v>6366</v>
      </c>
      <c r="B6074" s="44">
        <v>1</v>
      </c>
      <c r="C6074" s="45"/>
    </row>
    <row r="6075" spans="1:3">
      <c r="A6075" s="43" t="s">
        <v>6367</v>
      </c>
      <c r="B6075" s="44">
        <v>1</v>
      </c>
      <c r="C6075" s="45"/>
    </row>
    <row r="6076" spans="1:3">
      <c r="A6076" s="43" t="s">
        <v>6368</v>
      </c>
      <c r="B6076" s="44">
        <v>1</v>
      </c>
      <c r="C6076" s="45"/>
    </row>
    <row r="6077" spans="1:3">
      <c r="A6077" s="43" t="s">
        <v>6369</v>
      </c>
      <c r="B6077" s="44">
        <v>1</v>
      </c>
      <c r="C6077" s="45"/>
    </row>
    <row r="6078" spans="1:3">
      <c r="A6078" s="43" t="s">
        <v>6370</v>
      </c>
      <c r="B6078" s="44">
        <v>1</v>
      </c>
      <c r="C6078" s="45"/>
    </row>
    <row r="6079" spans="1:3">
      <c r="A6079" s="43" t="s">
        <v>6371</v>
      </c>
      <c r="B6079" s="44">
        <v>1</v>
      </c>
      <c r="C6079" s="45"/>
    </row>
    <row r="6080" spans="1:3">
      <c r="A6080" s="43" t="s">
        <v>6372</v>
      </c>
      <c r="B6080" s="44">
        <v>1</v>
      </c>
      <c r="C6080" s="45"/>
    </row>
    <row r="6081" spans="1:3">
      <c r="A6081" s="43" t="s">
        <v>6373</v>
      </c>
      <c r="B6081" s="44">
        <v>1</v>
      </c>
      <c r="C6081" s="45"/>
    </row>
    <row r="6082" spans="1:3">
      <c r="A6082" s="43" t="s">
        <v>6374</v>
      </c>
      <c r="B6082" s="44">
        <v>1</v>
      </c>
      <c r="C6082" s="45"/>
    </row>
    <row r="6083" spans="1:3">
      <c r="A6083" s="43" t="s">
        <v>6375</v>
      </c>
      <c r="B6083" s="44">
        <v>1</v>
      </c>
      <c r="C6083" s="45"/>
    </row>
    <row r="6084" spans="1:3">
      <c r="A6084" s="43" t="s">
        <v>6376</v>
      </c>
      <c r="B6084" s="44">
        <v>1</v>
      </c>
      <c r="C6084" s="45"/>
    </row>
    <row r="6085" spans="1:3">
      <c r="A6085" s="43" t="s">
        <v>6377</v>
      </c>
      <c r="B6085" s="44">
        <v>1</v>
      </c>
      <c r="C6085" s="45"/>
    </row>
    <row r="6086" spans="1:3">
      <c r="A6086" s="43" t="s">
        <v>6378</v>
      </c>
      <c r="B6086" s="44">
        <v>1</v>
      </c>
      <c r="C6086" s="45"/>
    </row>
    <row r="6087" spans="1:3">
      <c r="A6087" s="43" t="s">
        <v>6379</v>
      </c>
      <c r="B6087" s="44">
        <v>1</v>
      </c>
      <c r="C6087" s="45"/>
    </row>
    <row r="6088" spans="1:3">
      <c r="A6088" s="43" t="s">
        <v>6380</v>
      </c>
      <c r="B6088" s="44">
        <v>1</v>
      </c>
      <c r="C6088" s="45"/>
    </row>
    <row r="6089" spans="1:3">
      <c r="A6089" s="43" t="s">
        <v>6381</v>
      </c>
      <c r="B6089" s="44">
        <v>1</v>
      </c>
      <c r="C6089" s="45"/>
    </row>
    <row r="6090" spans="1:3">
      <c r="A6090" s="43" t="s">
        <v>6382</v>
      </c>
      <c r="B6090" s="44">
        <v>1</v>
      </c>
      <c r="C6090" s="45"/>
    </row>
    <row r="6091" spans="1:3">
      <c r="A6091" s="43" t="s">
        <v>6383</v>
      </c>
      <c r="B6091" s="44">
        <v>1</v>
      </c>
      <c r="C6091" s="45"/>
    </row>
    <row r="6092" spans="1:3">
      <c r="A6092" s="43" t="s">
        <v>6384</v>
      </c>
      <c r="B6092" s="44">
        <v>1</v>
      </c>
      <c r="C6092" s="45"/>
    </row>
    <row r="6093" spans="1:3">
      <c r="A6093" s="43" t="s">
        <v>6385</v>
      </c>
      <c r="B6093" s="44">
        <v>1</v>
      </c>
      <c r="C6093" s="45"/>
    </row>
    <row r="6094" spans="1:3">
      <c r="A6094" s="43" t="s">
        <v>6386</v>
      </c>
      <c r="B6094" s="44">
        <v>1</v>
      </c>
      <c r="C6094" s="45"/>
    </row>
    <row r="6095" spans="1:3">
      <c r="A6095" s="43" t="s">
        <v>6387</v>
      </c>
      <c r="B6095" s="44">
        <v>1</v>
      </c>
      <c r="C6095" s="45"/>
    </row>
    <row r="6096" spans="1:3">
      <c r="A6096" s="43" t="s">
        <v>6388</v>
      </c>
      <c r="B6096" s="44">
        <v>1</v>
      </c>
      <c r="C6096" s="45"/>
    </row>
    <row r="6097" spans="1:3">
      <c r="A6097" s="43" t="s">
        <v>6389</v>
      </c>
      <c r="B6097" s="44">
        <v>1</v>
      </c>
      <c r="C6097" s="45"/>
    </row>
    <row r="6098" spans="1:3">
      <c r="A6098" s="43" t="s">
        <v>6390</v>
      </c>
      <c r="B6098" s="44">
        <v>1</v>
      </c>
      <c r="C6098" s="45"/>
    </row>
    <row r="6099" spans="1:3">
      <c r="A6099" s="43" t="s">
        <v>6391</v>
      </c>
      <c r="B6099" s="44">
        <v>1</v>
      </c>
      <c r="C6099" s="45"/>
    </row>
    <row r="6100" spans="1:3">
      <c r="A6100" s="43" t="s">
        <v>6392</v>
      </c>
      <c r="B6100" s="44">
        <v>1</v>
      </c>
      <c r="C6100" s="45"/>
    </row>
    <row r="6101" spans="1:3">
      <c r="A6101" s="43" t="s">
        <v>6393</v>
      </c>
      <c r="B6101" s="44">
        <v>1</v>
      </c>
      <c r="C6101" s="45"/>
    </row>
    <row r="6102" spans="1:3">
      <c r="A6102" s="43" t="s">
        <v>6394</v>
      </c>
      <c r="B6102" s="44">
        <v>1</v>
      </c>
      <c r="C6102" s="45"/>
    </row>
    <row r="6103" spans="1:3">
      <c r="A6103" s="43" t="s">
        <v>6395</v>
      </c>
      <c r="B6103" s="44">
        <v>1</v>
      </c>
      <c r="C6103" s="45"/>
    </row>
    <row r="6104" spans="1:3">
      <c r="A6104" s="43" t="s">
        <v>6396</v>
      </c>
      <c r="B6104" s="44">
        <v>1</v>
      </c>
      <c r="C6104" s="45"/>
    </row>
    <row r="6105" spans="1:3">
      <c r="A6105" s="43" t="s">
        <v>6397</v>
      </c>
      <c r="B6105" s="44">
        <v>1</v>
      </c>
      <c r="C6105" s="45"/>
    </row>
    <row r="6106" spans="1:3">
      <c r="A6106" s="43" t="s">
        <v>6398</v>
      </c>
      <c r="B6106" s="44">
        <v>1</v>
      </c>
      <c r="C6106" s="45"/>
    </row>
    <row r="6107" spans="1:3">
      <c r="A6107" s="43" t="s">
        <v>6399</v>
      </c>
      <c r="B6107" s="44">
        <v>1</v>
      </c>
      <c r="C6107" s="45"/>
    </row>
    <row r="6108" spans="1:3">
      <c r="A6108" s="43" t="s">
        <v>6400</v>
      </c>
      <c r="B6108" s="44">
        <v>1</v>
      </c>
      <c r="C6108" s="45"/>
    </row>
    <row r="6109" spans="1:3">
      <c r="A6109" s="43" t="s">
        <v>6401</v>
      </c>
      <c r="B6109" s="44">
        <v>1</v>
      </c>
      <c r="C6109" s="45"/>
    </row>
    <row r="6110" spans="1:3">
      <c r="A6110" s="43" t="s">
        <v>6402</v>
      </c>
      <c r="B6110" s="44">
        <v>1</v>
      </c>
      <c r="C6110" s="45"/>
    </row>
    <row r="6111" spans="1:3">
      <c r="A6111" s="43" t="s">
        <v>6403</v>
      </c>
      <c r="B6111" s="44">
        <v>1</v>
      </c>
      <c r="C6111" s="45"/>
    </row>
    <row r="6112" spans="1:3">
      <c r="A6112" s="43" t="s">
        <v>6404</v>
      </c>
      <c r="B6112" s="44">
        <v>1</v>
      </c>
      <c r="C6112" s="45"/>
    </row>
    <row r="6113" spans="1:3">
      <c r="A6113" s="43" t="s">
        <v>6405</v>
      </c>
      <c r="B6113" s="44">
        <v>1</v>
      </c>
      <c r="C6113" s="45"/>
    </row>
    <row r="6114" spans="1:3">
      <c r="A6114" s="43" t="s">
        <v>6406</v>
      </c>
      <c r="B6114" s="44">
        <v>1</v>
      </c>
      <c r="C6114" s="45"/>
    </row>
    <row r="6115" spans="1:3">
      <c r="A6115" s="43" t="s">
        <v>6407</v>
      </c>
      <c r="B6115" s="44">
        <v>1</v>
      </c>
      <c r="C6115" s="45"/>
    </row>
    <row r="6116" spans="1:3">
      <c r="A6116" s="43" t="s">
        <v>6408</v>
      </c>
      <c r="B6116" s="44">
        <v>1</v>
      </c>
      <c r="C6116" s="45"/>
    </row>
    <row r="6117" spans="1:3">
      <c r="A6117" s="43" t="s">
        <v>6409</v>
      </c>
      <c r="B6117" s="44">
        <v>1</v>
      </c>
      <c r="C6117" s="45"/>
    </row>
    <row r="6118" spans="1:3">
      <c r="A6118" s="43" t="s">
        <v>6410</v>
      </c>
      <c r="B6118" s="44">
        <v>1</v>
      </c>
      <c r="C6118" s="45"/>
    </row>
    <row r="6119" spans="1:3">
      <c r="A6119" s="43" t="s">
        <v>6411</v>
      </c>
      <c r="B6119" s="44">
        <v>1</v>
      </c>
      <c r="C6119" s="45"/>
    </row>
    <row r="6120" spans="1:3">
      <c r="A6120" s="43" t="s">
        <v>6412</v>
      </c>
      <c r="B6120" s="44">
        <v>1</v>
      </c>
      <c r="C6120" s="45"/>
    </row>
    <row r="6121" spans="1:3">
      <c r="A6121" s="43" t="s">
        <v>6413</v>
      </c>
      <c r="B6121" s="44">
        <v>1</v>
      </c>
      <c r="C6121" s="45"/>
    </row>
    <row r="6122" spans="1:3">
      <c r="A6122" s="43" t="s">
        <v>6414</v>
      </c>
      <c r="B6122" s="44">
        <v>1</v>
      </c>
      <c r="C6122" s="45"/>
    </row>
    <row r="6123" spans="1:3">
      <c r="A6123" s="43" t="s">
        <v>6415</v>
      </c>
      <c r="B6123" s="44">
        <v>1</v>
      </c>
      <c r="C6123" s="45"/>
    </row>
    <row r="6124" spans="1:3">
      <c r="A6124" s="43" t="s">
        <v>6416</v>
      </c>
      <c r="B6124" s="44">
        <v>1</v>
      </c>
      <c r="C6124" s="45"/>
    </row>
    <row r="6125" spans="1:3">
      <c r="A6125" s="43" t="s">
        <v>6417</v>
      </c>
      <c r="B6125" s="44">
        <v>1</v>
      </c>
      <c r="C6125" s="45"/>
    </row>
    <row r="6126" spans="1:3">
      <c r="A6126" s="43" t="s">
        <v>6418</v>
      </c>
      <c r="B6126" s="44">
        <v>1</v>
      </c>
      <c r="C6126" s="45"/>
    </row>
    <row r="6127" spans="1:3">
      <c r="A6127" s="43" t="s">
        <v>6419</v>
      </c>
      <c r="B6127" s="44">
        <v>1</v>
      </c>
      <c r="C6127" s="45"/>
    </row>
    <row r="6128" spans="1:3">
      <c r="A6128" s="43" t="s">
        <v>6420</v>
      </c>
      <c r="B6128" s="44">
        <v>1</v>
      </c>
      <c r="C6128" s="45"/>
    </row>
    <row r="6129" spans="1:3">
      <c r="A6129" s="43" t="s">
        <v>6421</v>
      </c>
      <c r="B6129" s="44">
        <v>1</v>
      </c>
      <c r="C6129" s="45"/>
    </row>
    <row r="6130" spans="1:3">
      <c r="A6130" s="43" t="s">
        <v>6422</v>
      </c>
      <c r="B6130" s="44">
        <v>1</v>
      </c>
      <c r="C6130" s="45"/>
    </row>
    <row r="6131" spans="1:3">
      <c r="A6131" s="43" t="s">
        <v>6423</v>
      </c>
      <c r="B6131" s="44">
        <v>1</v>
      </c>
      <c r="C6131" s="45"/>
    </row>
    <row r="6132" spans="1:3">
      <c r="A6132" s="43" t="s">
        <v>6424</v>
      </c>
      <c r="B6132" s="44">
        <v>1</v>
      </c>
      <c r="C6132" s="45"/>
    </row>
    <row r="6133" spans="1:3">
      <c r="A6133" s="43" t="s">
        <v>6425</v>
      </c>
      <c r="B6133" s="44">
        <v>1</v>
      </c>
      <c r="C6133" s="45"/>
    </row>
    <row r="6134" spans="1:3">
      <c r="A6134" s="43" t="s">
        <v>6426</v>
      </c>
      <c r="B6134" s="44">
        <v>1</v>
      </c>
      <c r="C6134" s="45"/>
    </row>
    <row r="6135" spans="1:3">
      <c r="A6135" s="43" t="s">
        <v>6427</v>
      </c>
      <c r="B6135" s="44">
        <v>1</v>
      </c>
      <c r="C6135" s="45"/>
    </row>
    <row r="6136" spans="1:3">
      <c r="A6136" s="43" t="s">
        <v>6428</v>
      </c>
      <c r="B6136" s="44">
        <v>1</v>
      </c>
      <c r="C6136" s="45"/>
    </row>
    <row r="6137" spans="1:3">
      <c r="A6137" s="43" t="s">
        <v>6429</v>
      </c>
      <c r="B6137" s="44">
        <v>1</v>
      </c>
      <c r="C6137" s="45"/>
    </row>
    <row r="6138" spans="1:3">
      <c r="A6138" s="43" t="s">
        <v>6430</v>
      </c>
      <c r="B6138" s="44">
        <v>1</v>
      </c>
      <c r="C6138" s="45"/>
    </row>
    <row r="6139" spans="1:3">
      <c r="A6139" s="43" t="s">
        <v>6431</v>
      </c>
      <c r="B6139" s="44">
        <v>1</v>
      </c>
      <c r="C6139" s="45"/>
    </row>
    <row r="6140" spans="1:3">
      <c r="A6140" s="43" t="s">
        <v>6432</v>
      </c>
      <c r="B6140" s="44">
        <v>1</v>
      </c>
      <c r="C6140" s="45"/>
    </row>
    <row r="6141" spans="1:3">
      <c r="A6141" s="43" t="s">
        <v>6433</v>
      </c>
      <c r="B6141" s="44">
        <v>1</v>
      </c>
      <c r="C6141" s="45"/>
    </row>
    <row r="6142" spans="1:3">
      <c r="A6142" s="43" t="s">
        <v>6434</v>
      </c>
      <c r="B6142" s="44">
        <v>1</v>
      </c>
      <c r="C6142" s="45"/>
    </row>
    <row r="6143" spans="1:3">
      <c r="A6143" s="43" t="s">
        <v>6435</v>
      </c>
      <c r="B6143" s="44">
        <v>1</v>
      </c>
      <c r="C6143" s="45"/>
    </row>
    <row r="6144" spans="1:3">
      <c r="A6144" s="43" t="s">
        <v>6436</v>
      </c>
      <c r="B6144" s="44">
        <v>1</v>
      </c>
      <c r="C6144" s="45"/>
    </row>
    <row r="6145" spans="1:3">
      <c r="A6145" s="43" t="s">
        <v>6437</v>
      </c>
      <c r="B6145" s="44">
        <v>1</v>
      </c>
      <c r="C6145" s="45"/>
    </row>
    <row r="6146" spans="1:3">
      <c r="A6146" s="43" t="s">
        <v>6438</v>
      </c>
      <c r="B6146" s="44">
        <v>1</v>
      </c>
      <c r="C6146" s="45"/>
    </row>
    <row r="6147" spans="1:3">
      <c r="A6147" s="43" t="s">
        <v>6439</v>
      </c>
      <c r="B6147" s="44">
        <v>1</v>
      </c>
      <c r="C6147" s="45"/>
    </row>
    <row r="6148" spans="1:3">
      <c r="A6148" s="43" t="s">
        <v>6440</v>
      </c>
      <c r="B6148" s="44">
        <v>1</v>
      </c>
      <c r="C6148" s="45"/>
    </row>
    <row r="6149" spans="1:3">
      <c r="A6149" s="43" t="s">
        <v>6441</v>
      </c>
      <c r="B6149" s="44">
        <v>1</v>
      </c>
      <c r="C6149" s="45"/>
    </row>
    <row r="6150" spans="1:3">
      <c r="A6150" s="43" t="s">
        <v>6442</v>
      </c>
      <c r="B6150" s="44">
        <v>1</v>
      </c>
      <c r="C6150" s="45"/>
    </row>
    <row r="6151" spans="1:3">
      <c r="A6151" s="43" t="s">
        <v>6443</v>
      </c>
      <c r="B6151" s="44">
        <v>1</v>
      </c>
      <c r="C6151" s="45"/>
    </row>
    <row r="6152" spans="1:3">
      <c r="A6152" s="43" t="s">
        <v>6444</v>
      </c>
      <c r="B6152" s="44">
        <v>1</v>
      </c>
      <c r="C6152" s="45"/>
    </row>
    <row r="6153" spans="1:3">
      <c r="A6153" s="43" t="s">
        <v>6445</v>
      </c>
      <c r="B6153" s="44">
        <v>1</v>
      </c>
      <c r="C6153" s="45"/>
    </row>
    <row r="6154" spans="1:3">
      <c r="A6154" s="43" t="s">
        <v>6446</v>
      </c>
      <c r="B6154" s="44">
        <v>1</v>
      </c>
      <c r="C6154" s="45"/>
    </row>
    <row r="6155" spans="1:3">
      <c r="A6155" s="43" t="s">
        <v>6447</v>
      </c>
      <c r="B6155" s="44">
        <v>1</v>
      </c>
      <c r="C6155" s="45"/>
    </row>
    <row r="6156" spans="1:3">
      <c r="A6156" s="43" t="s">
        <v>6448</v>
      </c>
      <c r="B6156" s="44">
        <v>1</v>
      </c>
      <c r="C6156" s="45"/>
    </row>
    <row r="6157" spans="1:3">
      <c r="A6157" s="43" t="s">
        <v>6449</v>
      </c>
      <c r="B6157" s="44">
        <v>1</v>
      </c>
      <c r="C6157" s="45"/>
    </row>
    <row r="6158" spans="1:3">
      <c r="A6158" s="43" t="s">
        <v>6450</v>
      </c>
      <c r="B6158" s="44">
        <v>1</v>
      </c>
      <c r="C6158" s="45"/>
    </row>
    <row r="6159" spans="1:3">
      <c r="A6159" s="43" t="s">
        <v>6451</v>
      </c>
      <c r="B6159" s="44">
        <v>1</v>
      </c>
      <c r="C6159" s="45"/>
    </row>
    <row r="6160" spans="1:3">
      <c r="A6160" s="43" t="s">
        <v>6452</v>
      </c>
      <c r="B6160" s="44">
        <v>1</v>
      </c>
      <c r="C6160" s="45"/>
    </row>
    <row r="6161" spans="1:3">
      <c r="A6161" s="43" t="s">
        <v>6453</v>
      </c>
      <c r="B6161" s="44">
        <v>1</v>
      </c>
      <c r="C6161" s="45"/>
    </row>
    <row r="6162" spans="1:3">
      <c r="A6162" s="43" t="s">
        <v>6454</v>
      </c>
      <c r="B6162" s="44">
        <v>1</v>
      </c>
      <c r="C6162" s="45"/>
    </row>
    <row r="6163" spans="1:3">
      <c r="A6163" s="43" t="s">
        <v>6455</v>
      </c>
      <c r="B6163" s="44">
        <v>1</v>
      </c>
      <c r="C6163" s="45"/>
    </row>
    <row r="6164" spans="1:3">
      <c r="A6164" s="43" t="s">
        <v>6456</v>
      </c>
      <c r="B6164" s="44">
        <v>1</v>
      </c>
      <c r="C6164" s="45"/>
    </row>
    <row r="6165" spans="1:3">
      <c r="A6165" s="43" t="s">
        <v>6457</v>
      </c>
      <c r="B6165" s="44">
        <v>1</v>
      </c>
      <c r="C6165" s="45"/>
    </row>
    <row r="6166" spans="1:3">
      <c r="A6166" s="43" t="s">
        <v>6458</v>
      </c>
      <c r="B6166" s="44">
        <v>1</v>
      </c>
      <c r="C6166" s="45"/>
    </row>
    <row r="6167" spans="1:3">
      <c r="A6167" s="43" t="s">
        <v>6459</v>
      </c>
      <c r="B6167" s="44">
        <v>1</v>
      </c>
      <c r="C6167" s="45"/>
    </row>
    <row r="6168" spans="1:3">
      <c r="A6168" s="43" t="s">
        <v>6460</v>
      </c>
      <c r="B6168" s="44">
        <v>1</v>
      </c>
      <c r="C6168" s="45"/>
    </row>
    <row r="6169" spans="1:3">
      <c r="A6169" s="43" t="s">
        <v>6461</v>
      </c>
      <c r="B6169" s="44">
        <v>1</v>
      </c>
      <c r="C6169" s="45"/>
    </row>
    <row r="6170" spans="1:3">
      <c r="A6170" s="43" t="s">
        <v>6462</v>
      </c>
      <c r="B6170" s="44">
        <v>1</v>
      </c>
      <c r="C6170" s="45"/>
    </row>
    <row r="6171" spans="1:3">
      <c r="A6171" s="43" t="s">
        <v>6463</v>
      </c>
      <c r="B6171" s="44">
        <v>1</v>
      </c>
      <c r="C6171" s="45"/>
    </row>
    <row r="6172" spans="1:3">
      <c r="A6172" s="43" t="s">
        <v>6464</v>
      </c>
      <c r="B6172" s="44">
        <v>1</v>
      </c>
      <c r="C6172" s="45"/>
    </row>
    <row r="6173" spans="1:3">
      <c r="A6173" s="43" t="s">
        <v>6465</v>
      </c>
      <c r="B6173" s="44">
        <v>1</v>
      </c>
      <c r="C6173" s="45"/>
    </row>
    <row r="6174" spans="1:3">
      <c r="A6174" s="43" t="s">
        <v>6466</v>
      </c>
      <c r="B6174" s="44">
        <v>1</v>
      </c>
      <c r="C6174" s="45"/>
    </row>
    <row r="6175" spans="1:3">
      <c r="A6175" s="43" t="s">
        <v>6467</v>
      </c>
      <c r="B6175" s="44">
        <v>1</v>
      </c>
      <c r="C6175" s="45"/>
    </row>
    <row r="6176" spans="1:3">
      <c r="A6176" s="43" t="s">
        <v>6468</v>
      </c>
      <c r="B6176" s="44">
        <v>1</v>
      </c>
      <c r="C6176" s="45"/>
    </row>
    <row r="6177" spans="1:3">
      <c r="A6177" s="43" t="s">
        <v>6469</v>
      </c>
      <c r="B6177" s="44">
        <v>1</v>
      </c>
      <c r="C6177" s="45"/>
    </row>
    <row r="6178" spans="1:3">
      <c r="A6178" s="43" t="s">
        <v>6470</v>
      </c>
      <c r="B6178" s="44">
        <v>1</v>
      </c>
      <c r="C6178" s="45"/>
    </row>
    <row r="6179" spans="1:3">
      <c r="A6179" s="43" t="s">
        <v>6471</v>
      </c>
      <c r="B6179" s="44">
        <v>1</v>
      </c>
      <c r="C6179" s="45"/>
    </row>
    <row r="6180" spans="1:3">
      <c r="A6180" s="43" t="s">
        <v>6472</v>
      </c>
      <c r="B6180" s="44">
        <v>1</v>
      </c>
      <c r="C6180" s="45"/>
    </row>
    <row r="6181" spans="1:3">
      <c r="A6181" s="43" t="s">
        <v>6473</v>
      </c>
      <c r="B6181" s="44">
        <v>1</v>
      </c>
      <c r="C6181" s="45"/>
    </row>
    <row r="6182" spans="1:3">
      <c r="A6182" s="43" t="s">
        <v>6474</v>
      </c>
      <c r="B6182" s="44">
        <v>1</v>
      </c>
      <c r="C6182" s="45"/>
    </row>
    <row r="6183" spans="1:3">
      <c r="A6183" s="43" t="s">
        <v>6475</v>
      </c>
      <c r="B6183" s="44">
        <v>1</v>
      </c>
      <c r="C6183" s="45"/>
    </row>
    <row r="6184" spans="1:3">
      <c r="A6184" s="43" t="s">
        <v>6476</v>
      </c>
      <c r="B6184" s="44">
        <v>1</v>
      </c>
      <c r="C6184" s="45"/>
    </row>
    <row r="6185" spans="1:3">
      <c r="A6185" s="43" t="s">
        <v>6477</v>
      </c>
      <c r="B6185" s="44">
        <v>1</v>
      </c>
      <c r="C6185" s="45"/>
    </row>
    <row r="6186" spans="1:3">
      <c r="A6186" s="43" t="s">
        <v>6478</v>
      </c>
      <c r="B6186" s="44">
        <v>1</v>
      </c>
      <c r="C6186" s="45"/>
    </row>
    <row r="6187" spans="1:3">
      <c r="A6187" s="43" t="s">
        <v>6479</v>
      </c>
      <c r="B6187" s="44">
        <v>1</v>
      </c>
      <c r="C6187" s="45"/>
    </row>
    <row r="6188" spans="1:3">
      <c r="A6188" s="43" t="s">
        <v>6480</v>
      </c>
      <c r="B6188" s="44">
        <v>1</v>
      </c>
      <c r="C6188" s="45"/>
    </row>
    <row r="6189" spans="1:3">
      <c r="A6189" s="43" t="s">
        <v>6481</v>
      </c>
      <c r="B6189" s="44">
        <v>1</v>
      </c>
      <c r="C6189" s="45"/>
    </row>
    <row r="6190" spans="1:3">
      <c r="A6190" s="43" t="s">
        <v>6482</v>
      </c>
      <c r="B6190" s="44">
        <v>1</v>
      </c>
      <c r="C6190" s="45"/>
    </row>
    <row r="6191" spans="1:3">
      <c r="A6191" s="43" t="s">
        <v>6483</v>
      </c>
      <c r="B6191" s="44">
        <v>1</v>
      </c>
      <c r="C6191" s="45"/>
    </row>
    <row r="6192" spans="1:3">
      <c r="A6192" s="43" t="s">
        <v>6484</v>
      </c>
      <c r="B6192" s="44">
        <v>1</v>
      </c>
      <c r="C6192" s="45"/>
    </row>
    <row r="6193" spans="1:3">
      <c r="A6193" s="43" t="s">
        <v>6485</v>
      </c>
      <c r="B6193" s="44">
        <v>1</v>
      </c>
      <c r="C6193" s="45"/>
    </row>
    <row r="6194" spans="1:3">
      <c r="A6194" s="43" t="s">
        <v>6486</v>
      </c>
      <c r="B6194" s="44">
        <v>1</v>
      </c>
      <c r="C6194" s="45"/>
    </row>
    <row r="6195" spans="1:3">
      <c r="A6195" s="43" t="s">
        <v>6487</v>
      </c>
      <c r="B6195" s="44">
        <v>1</v>
      </c>
      <c r="C6195" s="45"/>
    </row>
    <row r="6196" spans="1:3">
      <c r="A6196" s="43" t="s">
        <v>6488</v>
      </c>
      <c r="B6196" s="44">
        <v>1</v>
      </c>
      <c r="C6196" s="45"/>
    </row>
    <row r="6197" spans="1:3">
      <c r="A6197" s="43" t="s">
        <v>6489</v>
      </c>
      <c r="B6197" s="44">
        <v>1</v>
      </c>
      <c r="C6197" s="45"/>
    </row>
    <row r="6198" spans="1:3">
      <c r="A6198" s="43" t="s">
        <v>6490</v>
      </c>
      <c r="B6198" s="44">
        <v>1</v>
      </c>
      <c r="C6198" s="45"/>
    </row>
    <row r="6199" spans="1:3">
      <c r="A6199" s="43" t="s">
        <v>6491</v>
      </c>
      <c r="B6199" s="44">
        <v>1</v>
      </c>
      <c r="C6199" s="45"/>
    </row>
    <row r="6200" spans="1:3">
      <c r="A6200" s="43" t="s">
        <v>6492</v>
      </c>
      <c r="B6200" s="44">
        <v>1</v>
      </c>
      <c r="C6200" s="45"/>
    </row>
    <row r="6201" spans="1:3">
      <c r="A6201" s="43" t="s">
        <v>6493</v>
      </c>
      <c r="B6201" s="44">
        <v>1</v>
      </c>
      <c r="C6201" s="45"/>
    </row>
    <row r="6202" spans="1:3">
      <c r="A6202" s="43" t="s">
        <v>6494</v>
      </c>
      <c r="B6202" s="44">
        <v>1</v>
      </c>
      <c r="C6202" s="45"/>
    </row>
    <row r="6203" spans="1:3">
      <c r="A6203" s="43" t="s">
        <v>6495</v>
      </c>
      <c r="B6203" s="44">
        <v>1</v>
      </c>
      <c r="C6203" s="45"/>
    </row>
    <row r="6204" spans="1:3">
      <c r="A6204" s="43" t="s">
        <v>6496</v>
      </c>
      <c r="B6204" s="44">
        <v>1</v>
      </c>
      <c r="C6204" s="45"/>
    </row>
    <row r="6205" spans="1:3">
      <c r="A6205" s="43" t="s">
        <v>6497</v>
      </c>
      <c r="B6205" s="44">
        <v>1</v>
      </c>
      <c r="C6205" s="45"/>
    </row>
    <row r="6206" spans="1:3">
      <c r="A6206" s="43" t="s">
        <v>6498</v>
      </c>
      <c r="B6206" s="44">
        <v>1</v>
      </c>
      <c r="C6206" s="45"/>
    </row>
    <row r="6207" spans="1:3">
      <c r="A6207" s="43" t="s">
        <v>6499</v>
      </c>
      <c r="B6207" s="44">
        <v>1</v>
      </c>
      <c r="C6207" s="45"/>
    </row>
    <row r="6208" spans="1:3">
      <c r="A6208" s="43" t="s">
        <v>6500</v>
      </c>
      <c r="B6208" s="44">
        <v>1</v>
      </c>
      <c r="C6208" s="45"/>
    </row>
    <row r="6209" spans="1:3">
      <c r="A6209" s="43" t="s">
        <v>6501</v>
      </c>
      <c r="B6209" s="44">
        <v>1</v>
      </c>
      <c r="C6209" s="45"/>
    </row>
    <row r="6210" spans="1:3">
      <c r="A6210" s="43" t="s">
        <v>6502</v>
      </c>
      <c r="B6210" s="44">
        <v>1</v>
      </c>
      <c r="C6210" s="45"/>
    </row>
    <row r="6211" spans="1:3">
      <c r="A6211" s="43" t="s">
        <v>6503</v>
      </c>
      <c r="B6211" s="44">
        <v>1</v>
      </c>
      <c r="C6211" s="45"/>
    </row>
    <row r="6212" spans="1:3">
      <c r="A6212" s="43" t="s">
        <v>6504</v>
      </c>
      <c r="B6212" s="44">
        <v>1</v>
      </c>
      <c r="C6212" s="45"/>
    </row>
    <row r="6213" spans="1:3">
      <c r="A6213" s="43" t="s">
        <v>6505</v>
      </c>
      <c r="B6213" s="44">
        <v>1</v>
      </c>
      <c r="C6213" s="45"/>
    </row>
    <row r="6214" spans="1:3">
      <c r="A6214" s="43" t="s">
        <v>6506</v>
      </c>
      <c r="B6214" s="44">
        <v>1</v>
      </c>
      <c r="C6214" s="45"/>
    </row>
    <row r="6215" spans="1:3">
      <c r="A6215" s="43" t="s">
        <v>6507</v>
      </c>
      <c r="B6215" s="44">
        <v>1</v>
      </c>
      <c r="C6215" s="45"/>
    </row>
    <row r="6216" spans="1:3">
      <c r="A6216" s="43" t="s">
        <v>6508</v>
      </c>
      <c r="B6216" s="44">
        <v>1</v>
      </c>
      <c r="C6216" s="45"/>
    </row>
    <row r="6217" spans="1:3">
      <c r="A6217" s="43" t="s">
        <v>6509</v>
      </c>
      <c r="B6217" s="44">
        <v>1</v>
      </c>
      <c r="C6217" s="45"/>
    </row>
    <row r="6218" spans="1:3">
      <c r="A6218" s="43" t="s">
        <v>6510</v>
      </c>
      <c r="B6218" s="44">
        <v>1</v>
      </c>
      <c r="C6218" s="45"/>
    </row>
    <row r="6219" spans="1:3">
      <c r="A6219" s="43" t="s">
        <v>6511</v>
      </c>
      <c r="B6219" s="44">
        <v>1</v>
      </c>
      <c r="C6219" s="45"/>
    </row>
    <row r="6220" spans="1:3">
      <c r="A6220" s="43" t="s">
        <v>6512</v>
      </c>
      <c r="B6220" s="44">
        <v>1</v>
      </c>
      <c r="C6220" s="45"/>
    </row>
    <row r="6221" spans="1:3">
      <c r="A6221" s="43" t="s">
        <v>6513</v>
      </c>
      <c r="B6221" s="44">
        <v>1</v>
      </c>
      <c r="C6221" s="45"/>
    </row>
    <row r="6222" spans="1:3">
      <c r="A6222" s="43" t="s">
        <v>6514</v>
      </c>
      <c r="B6222" s="44">
        <v>1</v>
      </c>
      <c r="C6222" s="45"/>
    </row>
    <row r="6223" spans="1:3">
      <c r="A6223" s="43" t="s">
        <v>6515</v>
      </c>
      <c r="B6223" s="44">
        <v>1</v>
      </c>
      <c r="C6223" s="45"/>
    </row>
    <row r="6224" spans="1:3">
      <c r="A6224" s="43" t="s">
        <v>6516</v>
      </c>
      <c r="B6224" s="44">
        <v>1</v>
      </c>
      <c r="C6224" s="45"/>
    </row>
    <row r="6225" spans="1:3">
      <c r="A6225" s="43" t="s">
        <v>6517</v>
      </c>
      <c r="B6225" s="44">
        <v>1</v>
      </c>
      <c r="C6225" s="45"/>
    </row>
    <row r="6226" spans="1:3">
      <c r="A6226" s="43" t="s">
        <v>6518</v>
      </c>
      <c r="B6226" s="44">
        <v>1</v>
      </c>
      <c r="C6226" s="45"/>
    </row>
    <row r="6227" spans="1:3">
      <c r="A6227" s="43" t="s">
        <v>6519</v>
      </c>
      <c r="B6227" s="44">
        <v>1</v>
      </c>
      <c r="C6227" s="45"/>
    </row>
    <row r="6228" spans="1:3">
      <c r="A6228" s="43" t="s">
        <v>6520</v>
      </c>
      <c r="B6228" s="44">
        <v>1</v>
      </c>
      <c r="C6228" s="45"/>
    </row>
    <row r="6229" spans="1:3">
      <c r="A6229" s="43" t="s">
        <v>6521</v>
      </c>
      <c r="B6229" s="44">
        <v>1</v>
      </c>
      <c r="C6229" s="45"/>
    </row>
    <row r="6230" spans="1:3">
      <c r="A6230" s="43" t="s">
        <v>6522</v>
      </c>
      <c r="B6230" s="44">
        <v>1</v>
      </c>
      <c r="C6230" s="45"/>
    </row>
    <row r="6231" spans="1:3">
      <c r="A6231" s="43" t="s">
        <v>6523</v>
      </c>
      <c r="B6231" s="44">
        <v>1</v>
      </c>
      <c r="C6231" s="45"/>
    </row>
    <row r="6232" spans="1:3">
      <c r="A6232" s="43" t="s">
        <v>6524</v>
      </c>
      <c r="B6232" s="44">
        <v>1</v>
      </c>
      <c r="C6232" s="45"/>
    </row>
    <row r="6233" spans="1:3">
      <c r="A6233" s="43" t="s">
        <v>6525</v>
      </c>
      <c r="B6233" s="44">
        <v>1</v>
      </c>
      <c r="C6233" s="45"/>
    </row>
    <row r="6234" spans="1:3">
      <c r="A6234" s="43" t="s">
        <v>6526</v>
      </c>
      <c r="B6234" s="44">
        <v>1</v>
      </c>
      <c r="C6234" s="45"/>
    </row>
    <row r="6235" spans="1:3">
      <c r="A6235" s="43" t="s">
        <v>6527</v>
      </c>
      <c r="B6235" s="44">
        <v>1</v>
      </c>
      <c r="C6235" s="45"/>
    </row>
    <row r="6236" spans="1:3">
      <c r="A6236" s="43" t="s">
        <v>6528</v>
      </c>
      <c r="B6236" s="44">
        <v>1</v>
      </c>
      <c r="C6236" s="45"/>
    </row>
    <row r="6237" spans="1:3">
      <c r="A6237" s="43" t="s">
        <v>6529</v>
      </c>
      <c r="B6237" s="44">
        <v>1</v>
      </c>
      <c r="C6237" s="45"/>
    </row>
    <row r="6238" spans="1:3">
      <c r="A6238" s="43" t="s">
        <v>6530</v>
      </c>
      <c r="B6238" s="44">
        <v>1</v>
      </c>
      <c r="C6238" s="45"/>
    </row>
    <row r="6239" spans="1:3">
      <c r="A6239" s="43" t="s">
        <v>6531</v>
      </c>
      <c r="B6239" s="44">
        <v>1</v>
      </c>
      <c r="C6239" s="45"/>
    </row>
    <row r="6240" spans="1:3">
      <c r="A6240" s="43" t="s">
        <v>6532</v>
      </c>
      <c r="B6240" s="44">
        <v>1</v>
      </c>
      <c r="C6240" s="45"/>
    </row>
    <row r="6241" spans="1:3">
      <c r="A6241" s="43" t="s">
        <v>6533</v>
      </c>
      <c r="B6241" s="44">
        <v>1</v>
      </c>
      <c r="C6241" s="45"/>
    </row>
    <row r="6242" spans="1:3">
      <c r="A6242" s="43" t="s">
        <v>6534</v>
      </c>
      <c r="B6242" s="44">
        <v>1</v>
      </c>
      <c r="C6242" s="45"/>
    </row>
    <row r="6243" spans="1:3">
      <c r="A6243" s="43" t="s">
        <v>6535</v>
      </c>
      <c r="B6243" s="44">
        <v>1</v>
      </c>
      <c r="C6243" s="45"/>
    </row>
    <row r="6244" spans="1:3">
      <c r="A6244" s="43" t="s">
        <v>6536</v>
      </c>
      <c r="B6244" s="44">
        <v>1</v>
      </c>
      <c r="C6244" s="45"/>
    </row>
    <row r="6245" spans="1:3">
      <c r="A6245" s="43" t="s">
        <v>6537</v>
      </c>
      <c r="B6245" s="44">
        <v>1</v>
      </c>
      <c r="C6245" s="45"/>
    </row>
    <row r="6246" spans="1:3">
      <c r="A6246" s="43" t="s">
        <v>6538</v>
      </c>
      <c r="B6246" s="44">
        <v>1</v>
      </c>
      <c r="C6246" s="45"/>
    </row>
    <row r="6247" spans="1:3">
      <c r="A6247" s="43" t="s">
        <v>6539</v>
      </c>
      <c r="B6247" s="44">
        <v>1</v>
      </c>
      <c r="C6247" s="45"/>
    </row>
    <row r="6248" spans="1:3">
      <c r="A6248" s="43" t="s">
        <v>6540</v>
      </c>
      <c r="B6248" s="44">
        <v>1</v>
      </c>
      <c r="C6248" s="45"/>
    </row>
    <row r="6249" spans="1:3">
      <c r="A6249" s="43" t="s">
        <v>6541</v>
      </c>
      <c r="B6249" s="44">
        <v>1</v>
      </c>
      <c r="C6249" s="45"/>
    </row>
    <row r="6250" spans="1:3">
      <c r="A6250" s="43" t="s">
        <v>6542</v>
      </c>
      <c r="B6250" s="44">
        <v>1</v>
      </c>
      <c r="C6250" s="45"/>
    </row>
    <row r="6251" spans="1:3">
      <c r="A6251" s="43" t="s">
        <v>6543</v>
      </c>
      <c r="B6251" s="44">
        <v>1</v>
      </c>
      <c r="C6251" s="45"/>
    </row>
    <row r="6252" spans="1:3">
      <c r="A6252" s="43" t="s">
        <v>6544</v>
      </c>
      <c r="B6252" s="44">
        <v>1</v>
      </c>
      <c r="C6252" s="45"/>
    </row>
    <row r="6253" spans="1:3">
      <c r="A6253" s="43" t="s">
        <v>6545</v>
      </c>
      <c r="B6253" s="44">
        <v>1</v>
      </c>
      <c r="C6253" s="45"/>
    </row>
    <row r="6254" spans="1:3">
      <c r="A6254" s="43" t="s">
        <v>6546</v>
      </c>
      <c r="B6254" s="44">
        <v>1</v>
      </c>
      <c r="C6254" s="45"/>
    </row>
    <row r="6255" spans="1:3">
      <c r="A6255" s="43" t="s">
        <v>6547</v>
      </c>
      <c r="B6255" s="44">
        <v>1</v>
      </c>
      <c r="C6255" s="45"/>
    </row>
    <row r="6256" spans="1:3">
      <c r="A6256" s="43" t="s">
        <v>6548</v>
      </c>
      <c r="B6256" s="44">
        <v>1</v>
      </c>
      <c r="C6256" s="45"/>
    </row>
    <row r="6257" spans="1:3">
      <c r="A6257" s="43" t="s">
        <v>6549</v>
      </c>
      <c r="B6257" s="44">
        <v>1</v>
      </c>
      <c r="C6257" s="45"/>
    </row>
    <row r="6258" spans="1:3">
      <c r="A6258" s="43" t="s">
        <v>6550</v>
      </c>
      <c r="B6258" s="44">
        <v>1</v>
      </c>
      <c r="C6258" s="45"/>
    </row>
    <row r="6259" spans="1:3">
      <c r="A6259" s="43" t="s">
        <v>6551</v>
      </c>
      <c r="B6259" s="44">
        <v>1</v>
      </c>
      <c r="C6259" s="45"/>
    </row>
    <row r="6260" spans="1:3">
      <c r="A6260" s="43" t="s">
        <v>6552</v>
      </c>
      <c r="B6260" s="44">
        <v>1</v>
      </c>
      <c r="C6260" s="45"/>
    </row>
    <row r="6261" spans="1:3">
      <c r="A6261" s="43" t="s">
        <v>6553</v>
      </c>
      <c r="B6261" s="44">
        <v>1</v>
      </c>
      <c r="C6261" s="45"/>
    </row>
    <row r="6262" spans="1:3">
      <c r="A6262" s="43" t="s">
        <v>6554</v>
      </c>
      <c r="B6262" s="44">
        <v>1</v>
      </c>
      <c r="C6262" s="45"/>
    </row>
    <row r="6263" spans="1:3">
      <c r="A6263" s="43" t="s">
        <v>6555</v>
      </c>
      <c r="B6263" s="44">
        <v>1</v>
      </c>
      <c r="C6263" s="45"/>
    </row>
    <row r="6264" spans="1:3">
      <c r="A6264" s="43" t="s">
        <v>6556</v>
      </c>
      <c r="B6264" s="44">
        <v>1</v>
      </c>
      <c r="C6264" s="45"/>
    </row>
    <row r="6265" spans="1:3">
      <c r="A6265" s="43" t="s">
        <v>6557</v>
      </c>
      <c r="B6265" s="44">
        <v>1</v>
      </c>
      <c r="C6265" s="45"/>
    </row>
    <row r="6266" spans="1:3">
      <c r="A6266" s="43" t="s">
        <v>6558</v>
      </c>
      <c r="B6266" s="44">
        <v>1</v>
      </c>
      <c r="C6266" s="45"/>
    </row>
    <row r="6267" spans="1:3">
      <c r="A6267" s="43" t="s">
        <v>6559</v>
      </c>
      <c r="B6267" s="44">
        <v>1</v>
      </c>
      <c r="C6267" s="45"/>
    </row>
    <row r="6268" spans="1:3">
      <c r="A6268" s="43" t="s">
        <v>6560</v>
      </c>
      <c r="B6268" s="44">
        <v>1</v>
      </c>
      <c r="C6268" s="45"/>
    </row>
    <row r="6269" spans="1:3">
      <c r="A6269" s="43" t="s">
        <v>6561</v>
      </c>
      <c r="B6269" s="44">
        <v>1</v>
      </c>
      <c r="C6269" s="45"/>
    </row>
    <row r="6270" spans="1:3">
      <c r="A6270" s="43" t="s">
        <v>6562</v>
      </c>
      <c r="B6270" s="44">
        <v>1</v>
      </c>
      <c r="C6270" s="45"/>
    </row>
    <row r="6271" spans="1:3">
      <c r="A6271" s="43" t="s">
        <v>6563</v>
      </c>
      <c r="B6271" s="44">
        <v>1</v>
      </c>
      <c r="C6271" s="45"/>
    </row>
    <row r="6272" spans="1:3">
      <c r="A6272" s="43" t="s">
        <v>6564</v>
      </c>
      <c r="B6272" s="44">
        <v>1</v>
      </c>
      <c r="C6272" s="45"/>
    </row>
    <row r="6273" spans="1:3">
      <c r="A6273" s="43" t="s">
        <v>6565</v>
      </c>
      <c r="B6273" s="44">
        <v>1</v>
      </c>
      <c r="C6273" s="45"/>
    </row>
    <row r="6274" spans="1:3">
      <c r="A6274" s="43" t="s">
        <v>6566</v>
      </c>
      <c r="B6274" s="44">
        <v>1</v>
      </c>
      <c r="C6274" s="45"/>
    </row>
    <row r="6275" spans="1:3">
      <c r="A6275" s="43" t="s">
        <v>6567</v>
      </c>
      <c r="B6275" s="44">
        <v>1</v>
      </c>
      <c r="C6275" s="45"/>
    </row>
    <row r="6276" spans="1:3">
      <c r="A6276" s="43" t="s">
        <v>6568</v>
      </c>
      <c r="B6276" s="44">
        <v>1</v>
      </c>
      <c r="C6276" s="45"/>
    </row>
    <row r="6277" spans="1:3">
      <c r="A6277" s="43" t="s">
        <v>6569</v>
      </c>
      <c r="B6277" s="44">
        <v>1</v>
      </c>
      <c r="C6277" s="45"/>
    </row>
    <row r="6278" spans="1:3">
      <c r="A6278" s="43" t="s">
        <v>6570</v>
      </c>
      <c r="B6278" s="44">
        <v>1</v>
      </c>
      <c r="C6278" s="45"/>
    </row>
    <row r="6279" spans="1:3">
      <c r="A6279" s="43" t="s">
        <v>6571</v>
      </c>
      <c r="B6279" s="44">
        <v>1</v>
      </c>
      <c r="C6279" s="45"/>
    </row>
    <row r="6280" spans="1:3">
      <c r="A6280" s="43" t="s">
        <v>6572</v>
      </c>
      <c r="B6280" s="44">
        <v>1</v>
      </c>
      <c r="C6280" s="45"/>
    </row>
    <row r="6281" spans="1:3">
      <c r="A6281" s="43" t="s">
        <v>6573</v>
      </c>
      <c r="B6281" s="44">
        <v>1</v>
      </c>
      <c r="C6281" s="45"/>
    </row>
    <row r="6282" spans="1:3">
      <c r="A6282" s="43" t="s">
        <v>6574</v>
      </c>
      <c r="B6282" s="44">
        <v>1</v>
      </c>
      <c r="C6282" s="45"/>
    </row>
    <row r="6283" spans="1:3">
      <c r="A6283" s="43" t="s">
        <v>6575</v>
      </c>
      <c r="B6283" s="44">
        <v>1</v>
      </c>
      <c r="C6283" s="45"/>
    </row>
    <row r="6284" spans="1:3">
      <c r="A6284" s="43" t="s">
        <v>6576</v>
      </c>
      <c r="B6284" s="44">
        <v>1</v>
      </c>
      <c r="C6284" s="45"/>
    </row>
    <row r="6285" spans="1:3">
      <c r="A6285" s="43" t="s">
        <v>6577</v>
      </c>
      <c r="B6285" s="44">
        <v>1</v>
      </c>
      <c r="C6285" s="45"/>
    </row>
    <row r="6286" spans="1:3">
      <c r="A6286" s="43" t="s">
        <v>6578</v>
      </c>
      <c r="B6286" s="44">
        <v>1</v>
      </c>
      <c r="C6286" s="45"/>
    </row>
    <row r="6287" spans="1:3">
      <c r="A6287" s="43" t="s">
        <v>6579</v>
      </c>
      <c r="B6287" s="44">
        <v>1</v>
      </c>
      <c r="C6287" s="45"/>
    </row>
    <row r="6288" spans="1:3">
      <c r="A6288" s="43" t="s">
        <v>6580</v>
      </c>
      <c r="B6288" s="44">
        <v>1</v>
      </c>
      <c r="C6288" s="45"/>
    </row>
    <row r="6289" spans="1:3">
      <c r="A6289" s="43" t="s">
        <v>6581</v>
      </c>
      <c r="B6289" s="44">
        <v>1</v>
      </c>
      <c r="C6289" s="45"/>
    </row>
    <row r="6290" spans="1:3">
      <c r="A6290" s="43" t="s">
        <v>6582</v>
      </c>
      <c r="B6290" s="44">
        <v>1</v>
      </c>
      <c r="C6290" s="45"/>
    </row>
    <row r="6291" spans="1:3">
      <c r="A6291" s="43" t="s">
        <v>6583</v>
      </c>
      <c r="B6291" s="44">
        <v>1</v>
      </c>
      <c r="C6291" s="45"/>
    </row>
    <row r="6292" spans="1:3">
      <c r="A6292" s="43" t="s">
        <v>6584</v>
      </c>
      <c r="B6292" s="44">
        <v>1</v>
      </c>
      <c r="C6292" s="45"/>
    </row>
    <row r="6293" spans="1:3">
      <c r="A6293" s="43" t="s">
        <v>6585</v>
      </c>
      <c r="B6293" s="44">
        <v>1</v>
      </c>
      <c r="C6293" s="45"/>
    </row>
    <row r="6294" spans="1:3">
      <c r="A6294" s="43" t="s">
        <v>6586</v>
      </c>
      <c r="B6294" s="44">
        <v>1</v>
      </c>
      <c r="C6294" s="45"/>
    </row>
    <row r="6295" spans="1:3">
      <c r="A6295" s="43" t="s">
        <v>6587</v>
      </c>
      <c r="B6295" s="44">
        <v>1</v>
      </c>
      <c r="C6295" s="45"/>
    </row>
    <row r="6296" spans="1:3">
      <c r="A6296" s="43" t="s">
        <v>6588</v>
      </c>
      <c r="B6296" s="44">
        <v>1</v>
      </c>
      <c r="C6296" s="45"/>
    </row>
    <row r="6297" spans="1:3">
      <c r="A6297" s="43" t="s">
        <v>6589</v>
      </c>
      <c r="B6297" s="44">
        <v>1</v>
      </c>
      <c r="C6297" s="45"/>
    </row>
    <row r="6298" spans="1:3">
      <c r="A6298" s="43" t="s">
        <v>6590</v>
      </c>
      <c r="B6298" s="44">
        <v>1</v>
      </c>
      <c r="C6298" s="45"/>
    </row>
    <row r="6299" spans="1:3">
      <c r="A6299" s="43" t="s">
        <v>6591</v>
      </c>
      <c r="B6299" s="44">
        <v>1</v>
      </c>
      <c r="C6299" s="45"/>
    </row>
    <row r="6300" spans="1:3">
      <c r="A6300" s="43" t="s">
        <v>6592</v>
      </c>
      <c r="B6300" s="44">
        <v>1</v>
      </c>
      <c r="C6300" s="45"/>
    </row>
    <row r="6301" spans="1:3">
      <c r="A6301" s="43" t="s">
        <v>6593</v>
      </c>
      <c r="B6301" s="44">
        <v>1</v>
      </c>
      <c r="C6301" s="45"/>
    </row>
    <row r="6302" spans="1:3">
      <c r="A6302" s="43" t="s">
        <v>6594</v>
      </c>
      <c r="B6302" s="44">
        <v>1</v>
      </c>
      <c r="C6302" s="45"/>
    </row>
    <row r="6303" spans="1:3">
      <c r="A6303" s="43" t="s">
        <v>6595</v>
      </c>
      <c r="B6303" s="44">
        <v>1</v>
      </c>
      <c r="C6303" s="45"/>
    </row>
    <row r="6304" spans="1:3">
      <c r="A6304" s="43" t="s">
        <v>6596</v>
      </c>
      <c r="B6304" s="44">
        <v>1</v>
      </c>
      <c r="C6304" s="45"/>
    </row>
    <row r="6305" spans="1:3">
      <c r="A6305" s="43" t="s">
        <v>6597</v>
      </c>
      <c r="B6305" s="44">
        <v>1</v>
      </c>
      <c r="C6305" s="45"/>
    </row>
    <row r="6306" spans="1:3">
      <c r="A6306" s="43" t="s">
        <v>6598</v>
      </c>
      <c r="B6306" s="44">
        <v>1</v>
      </c>
      <c r="C6306" s="45"/>
    </row>
    <row r="6307" spans="1:3">
      <c r="A6307" s="43" t="s">
        <v>6599</v>
      </c>
      <c r="B6307" s="44">
        <v>1</v>
      </c>
      <c r="C6307" s="45"/>
    </row>
    <row r="6308" spans="1:3">
      <c r="A6308" s="43" t="s">
        <v>6600</v>
      </c>
      <c r="B6308" s="44">
        <v>1</v>
      </c>
      <c r="C6308" s="45"/>
    </row>
    <row r="6309" spans="1:3">
      <c r="A6309" s="43" t="s">
        <v>6601</v>
      </c>
      <c r="B6309" s="44">
        <v>1</v>
      </c>
      <c r="C6309" s="45"/>
    </row>
    <row r="6310" spans="1:3">
      <c r="A6310" s="43" t="s">
        <v>6602</v>
      </c>
      <c r="B6310" s="44">
        <v>1</v>
      </c>
      <c r="C6310" s="45"/>
    </row>
    <row r="6311" spans="1:3">
      <c r="A6311" s="43" t="s">
        <v>6603</v>
      </c>
      <c r="B6311" s="44">
        <v>1</v>
      </c>
      <c r="C6311" s="45"/>
    </row>
    <row r="6312" spans="1:3">
      <c r="A6312" s="43" t="s">
        <v>6604</v>
      </c>
      <c r="B6312" s="44">
        <v>1</v>
      </c>
      <c r="C6312" s="45"/>
    </row>
    <row r="6313" spans="1:3">
      <c r="A6313" s="43" t="s">
        <v>6605</v>
      </c>
      <c r="B6313" s="44">
        <v>1</v>
      </c>
      <c r="C6313" s="45"/>
    </row>
    <row r="6314" spans="1:3">
      <c r="A6314" s="43" t="s">
        <v>6606</v>
      </c>
      <c r="B6314" s="44">
        <v>1</v>
      </c>
      <c r="C6314" s="45"/>
    </row>
    <row r="6315" spans="1:3">
      <c r="A6315" s="43" t="s">
        <v>6607</v>
      </c>
      <c r="B6315" s="44">
        <v>1</v>
      </c>
      <c r="C6315" s="45"/>
    </row>
    <row r="6316" spans="1:3">
      <c r="A6316" s="43" t="s">
        <v>6608</v>
      </c>
      <c r="B6316" s="44">
        <v>1</v>
      </c>
      <c r="C6316" s="45"/>
    </row>
    <row r="6317" spans="1:3">
      <c r="A6317" s="43" t="s">
        <v>6609</v>
      </c>
      <c r="B6317" s="44">
        <v>1</v>
      </c>
      <c r="C6317" s="45"/>
    </row>
    <row r="6318" spans="1:3">
      <c r="A6318" s="43" t="s">
        <v>6610</v>
      </c>
      <c r="B6318" s="44">
        <v>1</v>
      </c>
      <c r="C6318" s="45"/>
    </row>
    <row r="6319" spans="1:3">
      <c r="A6319" s="43" t="s">
        <v>6611</v>
      </c>
      <c r="B6319" s="44">
        <v>1</v>
      </c>
      <c r="C6319" s="45"/>
    </row>
    <row r="6320" spans="1:3">
      <c r="A6320" s="43" t="s">
        <v>6612</v>
      </c>
      <c r="B6320" s="44">
        <v>1</v>
      </c>
      <c r="C6320" s="45"/>
    </row>
    <row r="6321" spans="1:3">
      <c r="A6321" s="43" t="s">
        <v>6613</v>
      </c>
      <c r="B6321" s="44">
        <v>1</v>
      </c>
      <c r="C6321" s="45"/>
    </row>
    <row r="6322" spans="1:3">
      <c r="A6322" s="43" t="s">
        <v>6614</v>
      </c>
      <c r="B6322" s="44">
        <v>1</v>
      </c>
      <c r="C6322" s="45"/>
    </row>
    <row r="6323" spans="1:3">
      <c r="A6323" s="43" t="s">
        <v>6615</v>
      </c>
      <c r="B6323" s="44">
        <v>1</v>
      </c>
      <c r="C6323" s="45"/>
    </row>
    <row r="6324" spans="1:3">
      <c r="A6324" s="43" t="s">
        <v>6616</v>
      </c>
      <c r="B6324" s="44">
        <v>1</v>
      </c>
      <c r="C6324" s="45"/>
    </row>
    <row r="6325" spans="1:3">
      <c r="A6325" s="43" t="s">
        <v>6617</v>
      </c>
      <c r="B6325" s="44">
        <v>1</v>
      </c>
      <c r="C6325" s="45"/>
    </row>
    <row r="6326" spans="1:3">
      <c r="A6326" s="43" t="s">
        <v>6618</v>
      </c>
      <c r="B6326" s="44">
        <v>1</v>
      </c>
      <c r="C6326" s="45"/>
    </row>
    <row r="6327" spans="1:3">
      <c r="A6327" s="43" t="s">
        <v>6619</v>
      </c>
      <c r="B6327" s="44">
        <v>1</v>
      </c>
      <c r="C6327" s="45"/>
    </row>
    <row r="6328" spans="1:3">
      <c r="A6328" s="43" t="s">
        <v>6620</v>
      </c>
      <c r="B6328" s="44">
        <v>1</v>
      </c>
      <c r="C6328" s="45"/>
    </row>
    <row r="6329" spans="1:3">
      <c r="A6329" s="43" t="s">
        <v>6621</v>
      </c>
      <c r="B6329" s="44">
        <v>1</v>
      </c>
      <c r="C6329" s="45"/>
    </row>
    <row r="6330" spans="1:3">
      <c r="A6330" s="43" t="s">
        <v>6622</v>
      </c>
      <c r="B6330" s="44">
        <v>1</v>
      </c>
      <c r="C6330" s="45"/>
    </row>
    <row r="6331" spans="1:3">
      <c r="A6331" s="43" t="s">
        <v>6623</v>
      </c>
      <c r="B6331" s="44">
        <v>1</v>
      </c>
      <c r="C6331" s="45"/>
    </row>
    <row r="6332" spans="1:3">
      <c r="A6332" s="43" t="s">
        <v>6624</v>
      </c>
      <c r="B6332" s="44">
        <v>1</v>
      </c>
      <c r="C6332" s="45"/>
    </row>
    <row r="6333" spans="1:3">
      <c r="A6333" s="43" t="s">
        <v>6625</v>
      </c>
      <c r="B6333" s="44">
        <v>1</v>
      </c>
      <c r="C6333" s="45"/>
    </row>
    <row r="6334" spans="1:3">
      <c r="A6334" s="43" t="s">
        <v>6626</v>
      </c>
      <c r="B6334" s="44">
        <v>1</v>
      </c>
      <c r="C6334" s="45"/>
    </row>
    <row r="6335" spans="1:3">
      <c r="A6335" s="43" t="s">
        <v>6627</v>
      </c>
      <c r="B6335" s="44">
        <v>1</v>
      </c>
      <c r="C6335" s="45"/>
    </row>
    <row r="6336" spans="1:3">
      <c r="A6336" s="43" t="s">
        <v>6628</v>
      </c>
      <c r="B6336" s="44">
        <v>1</v>
      </c>
      <c r="C6336" s="45"/>
    </row>
    <row r="6337" spans="1:3">
      <c r="A6337" s="43" t="s">
        <v>6629</v>
      </c>
      <c r="B6337" s="44">
        <v>1</v>
      </c>
      <c r="C6337" s="45"/>
    </row>
    <row r="6338" spans="1:3">
      <c r="A6338" s="43" t="s">
        <v>6630</v>
      </c>
      <c r="B6338" s="44">
        <v>1</v>
      </c>
      <c r="C6338" s="45"/>
    </row>
    <row r="6339" spans="1:3">
      <c r="A6339" s="43" t="s">
        <v>6631</v>
      </c>
      <c r="B6339" s="44">
        <v>1</v>
      </c>
      <c r="C6339" s="45"/>
    </row>
    <row r="6340" spans="1:3">
      <c r="A6340" s="43" t="s">
        <v>6632</v>
      </c>
      <c r="B6340" s="44">
        <v>1</v>
      </c>
      <c r="C6340" s="45"/>
    </row>
    <row r="6341" spans="1:3">
      <c r="A6341" s="43" t="s">
        <v>6633</v>
      </c>
      <c r="B6341" s="44">
        <v>1</v>
      </c>
      <c r="C6341" s="45"/>
    </row>
    <row r="6342" spans="1:3">
      <c r="A6342" s="43" t="s">
        <v>6634</v>
      </c>
      <c r="B6342" s="44">
        <v>1</v>
      </c>
      <c r="C6342" s="45"/>
    </row>
    <row r="6343" spans="1:3">
      <c r="A6343" s="43" t="s">
        <v>6635</v>
      </c>
      <c r="B6343" s="44">
        <v>1</v>
      </c>
      <c r="C6343" s="45"/>
    </row>
    <row r="6344" spans="1:3">
      <c r="A6344" s="43" t="s">
        <v>6636</v>
      </c>
      <c r="B6344" s="44">
        <v>1</v>
      </c>
      <c r="C6344" s="45"/>
    </row>
    <row r="6345" spans="1:3">
      <c r="A6345" s="43" t="s">
        <v>6637</v>
      </c>
      <c r="B6345" s="44">
        <v>1</v>
      </c>
      <c r="C6345" s="45"/>
    </row>
    <row r="6346" spans="1:3">
      <c r="A6346" s="43" t="s">
        <v>6638</v>
      </c>
      <c r="B6346" s="44">
        <v>1</v>
      </c>
      <c r="C6346" s="45"/>
    </row>
    <row r="6347" spans="1:3">
      <c r="A6347" s="43" t="s">
        <v>6639</v>
      </c>
      <c r="B6347" s="44">
        <v>1</v>
      </c>
      <c r="C6347" s="45"/>
    </row>
    <row r="6348" spans="1:3">
      <c r="A6348" s="43" t="s">
        <v>6640</v>
      </c>
      <c r="B6348" s="44">
        <v>1</v>
      </c>
      <c r="C6348" s="45"/>
    </row>
    <row r="6349" spans="1:3">
      <c r="A6349" s="43" t="s">
        <v>6641</v>
      </c>
      <c r="B6349" s="44">
        <v>1</v>
      </c>
      <c r="C6349" s="45"/>
    </row>
    <row r="6350" spans="1:3">
      <c r="A6350" s="43" t="s">
        <v>6642</v>
      </c>
      <c r="B6350" s="44">
        <v>1</v>
      </c>
      <c r="C6350" s="45"/>
    </row>
    <row r="6351" spans="1:3">
      <c r="A6351" s="43" t="s">
        <v>6643</v>
      </c>
      <c r="B6351" s="44">
        <v>1</v>
      </c>
      <c r="C6351" s="45"/>
    </row>
    <row r="6352" spans="1:3">
      <c r="A6352" s="43" t="s">
        <v>6644</v>
      </c>
      <c r="B6352" s="44">
        <v>1</v>
      </c>
      <c r="C6352" s="45"/>
    </row>
    <row r="6353" spans="1:3">
      <c r="A6353" s="43" t="s">
        <v>6645</v>
      </c>
      <c r="B6353" s="44">
        <v>1</v>
      </c>
      <c r="C6353" s="45"/>
    </row>
    <row r="6354" spans="1:3">
      <c r="A6354" s="43" t="s">
        <v>6646</v>
      </c>
      <c r="B6354" s="44">
        <v>1</v>
      </c>
      <c r="C6354" s="45"/>
    </row>
    <row r="6355" spans="1:3">
      <c r="A6355" s="43" t="s">
        <v>6647</v>
      </c>
      <c r="B6355" s="44">
        <v>1</v>
      </c>
      <c r="C6355" s="45"/>
    </row>
    <row r="6356" spans="1:3">
      <c r="A6356" s="43" t="s">
        <v>6648</v>
      </c>
      <c r="B6356" s="44">
        <v>1</v>
      </c>
      <c r="C6356" s="45"/>
    </row>
    <row r="6357" spans="1:3">
      <c r="A6357" s="43" t="s">
        <v>6649</v>
      </c>
      <c r="B6357" s="44">
        <v>1</v>
      </c>
      <c r="C6357" s="45"/>
    </row>
    <row r="6358" spans="1:3">
      <c r="A6358" s="43" t="s">
        <v>6650</v>
      </c>
      <c r="B6358" s="44">
        <v>1</v>
      </c>
      <c r="C6358" s="45"/>
    </row>
    <row r="6359" spans="1:3">
      <c r="A6359" s="43" t="s">
        <v>6651</v>
      </c>
      <c r="B6359" s="44">
        <v>1</v>
      </c>
      <c r="C6359" s="45"/>
    </row>
    <row r="6360" spans="1:3">
      <c r="A6360" s="43" t="s">
        <v>6652</v>
      </c>
      <c r="B6360" s="44">
        <v>1</v>
      </c>
      <c r="C6360" s="45"/>
    </row>
    <row r="6361" spans="1:3">
      <c r="A6361" s="43" t="s">
        <v>6653</v>
      </c>
      <c r="B6361" s="44">
        <v>1</v>
      </c>
      <c r="C6361" s="45"/>
    </row>
    <row r="6362" spans="1:3">
      <c r="A6362" s="43" t="s">
        <v>6654</v>
      </c>
      <c r="B6362" s="44">
        <v>1</v>
      </c>
      <c r="C6362" s="45"/>
    </row>
    <row r="6363" spans="1:3">
      <c r="A6363" s="43" t="s">
        <v>6655</v>
      </c>
      <c r="B6363" s="44">
        <v>1</v>
      </c>
      <c r="C6363" s="45"/>
    </row>
    <row r="6364" spans="1:3">
      <c r="A6364" s="43" t="s">
        <v>6656</v>
      </c>
      <c r="B6364" s="44">
        <v>1</v>
      </c>
      <c r="C6364" s="45"/>
    </row>
    <row r="6365" spans="1:3">
      <c r="A6365" s="43" t="s">
        <v>6657</v>
      </c>
      <c r="B6365" s="44">
        <v>1</v>
      </c>
      <c r="C6365" s="45"/>
    </row>
    <row r="6366" spans="1:3">
      <c r="A6366" s="43" t="s">
        <v>6658</v>
      </c>
      <c r="B6366" s="44">
        <v>1</v>
      </c>
      <c r="C6366" s="45"/>
    </row>
    <row r="6367" spans="1:3">
      <c r="A6367" s="43" t="s">
        <v>6659</v>
      </c>
      <c r="B6367" s="44">
        <v>1</v>
      </c>
      <c r="C6367" s="45"/>
    </row>
    <row r="6368" spans="1:3">
      <c r="A6368" s="43" t="s">
        <v>6660</v>
      </c>
      <c r="B6368" s="44">
        <v>1</v>
      </c>
      <c r="C6368" s="45"/>
    </row>
    <row r="6369" spans="1:3">
      <c r="A6369" s="43" t="s">
        <v>6661</v>
      </c>
      <c r="B6369" s="44">
        <v>1</v>
      </c>
      <c r="C6369" s="45"/>
    </row>
    <row r="6370" spans="1:3">
      <c r="A6370" s="43" t="s">
        <v>6662</v>
      </c>
      <c r="B6370" s="44">
        <v>1</v>
      </c>
      <c r="C6370" s="45"/>
    </row>
    <row r="6371" spans="1:3">
      <c r="A6371" s="43" t="s">
        <v>6663</v>
      </c>
      <c r="B6371" s="44">
        <v>1</v>
      </c>
      <c r="C6371" s="45"/>
    </row>
    <row r="6372" spans="1:3">
      <c r="A6372" s="43" t="s">
        <v>6664</v>
      </c>
      <c r="B6372" s="44">
        <v>1</v>
      </c>
      <c r="C6372" s="45"/>
    </row>
    <row r="6373" spans="1:3">
      <c r="A6373" s="43" t="s">
        <v>6665</v>
      </c>
      <c r="B6373" s="44">
        <v>1</v>
      </c>
      <c r="C6373" s="45"/>
    </row>
    <row r="6374" spans="1:3">
      <c r="A6374" s="43" t="s">
        <v>6666</v>
      </c>
      <c r="B6374" s="44">
        <v>1</v>
      </c>
      <c r="C6374" s="45"/>
    </row>
    <row r="6375" spans="1:3">
      <c r="A6375" s="43" t="s">
        <v>6667</v>
      </c>
      <c r="B6375" s="44">
        <v>1</v>
      </c>
      <c r="C6375" s="45"/>
    </row>
    <row r="6376" spans="1:3">
      <c r="A6376" s="43" t="s">
        <v>6668</v>
      </c>
      <c r="B6376" s="44">
        <v>1</v>
      </c>
      <c r="C6376" s="45"/>
    </row>
    <row r="6377" spans="1:3">
      <c r="A6377" s="43" t="s">
        <v>6669</v>
      </c>
      <c r="B6377" s="44">
        <v>1</v>
      </c>
      <c r="C6377" s="45"/>
    </row>
    <row r="6378" spans="1:3">
      <c r="A6378" s="43" t="s">
        <v>6670</v>
      </c>
      <c r="B6378" s="44">
        <v>1</v>
      </c>
      <c r="C6378" s="45"/>
    </row>
    <row r="6379" spans="1:3">
      <c r="A6379" s="43" t="s">
        <v>6671</v>
      </c>
      <c r="B6379" s="44">
        <v>1</v>
      </c>
      <c r="C6379" s="45"/>
    </row>
    <row r="6380" spans="1:3">
      <c r="A6380" s="43" t="s">
        <v>6672</v>
      </c>
      <c r="B6380" s="44">
        <v>1</v>
      </c>
      <c r="C6380" s="45"/>
    </row>
    <row r="6381" spans="1:3">
      <c r="A6381" s="43" t="s">
        <v>6673</v>
      </c>
      <c r="B6381" s="44">
        <v>1</v>
      </c>
      <c r="C6381" s="45"/>
    </row>
    <row r="6382" spans="1:3">
      <c r="A6382" s="43" t="s">
        <v>6674</v>
      </c>
      <c r="B6382" s="44">
        <v>1</v>
      </c>
      <c r="C6382" s="45"/>
    </row>
    <row r="6383" spans="1:3">
      <c r="A6383" s="43" t="s">
        <v>6675</v>
      </c>
      <c r="B6383" s="44">
        <v>1</v>
      </c>
      <c r="C6383" s="45"/>
    </row>
    <row r="6384" spans="1:3">
      <c r="A6384" s="43" t="s">
        <v>6676</v>
      </c>
      <c r="B6384" s="44">
        <v>1</v>
      </c>
      <c r="C6384" s="45"/>
    </row>
    <row r="6385" spans="1:3">
      <c r="A6385" s="43" t="s">
        <v>6677</v>
      </c>
      <c r="B6385" s="44">
        <v>1</v>
      </c>
      <c r="C6385" s="45"/>
    </row>
    <row r="6386" spans="1:3">
      <c r="A6386" s="43" t="s">
        <v>6678</v>
      </c>
      <c r="B6386" s="44">
        <v>1</v>
      </c>
      <c r="C6386" s="45"/>
    </row>
    <row r="6387" spans="1:3">
      <c r="A6387" s="43" t="s">
        <v>6679</v>
      </c>
      <c r="B6387" s="44">
        <v>1</v>
      </c>
      <c r="C6387" s="45"/>
    </row>
    <row r="6388" spans="1:3">
      <c r="A6388" s="43" t="s">
        <v>6680</v>
      </c>
      <c r="B6388" s="44">
        <v>1</v>
      </c>
      <c r="C6388" s="45"/>
    </row>
    <row r="6389" spans="1:3">
      <c r="A6389" s="43" t="s">
        <v>6681</v>
      </c>
      <c r="B6389" s="44">
        <v>1</v>
      </c>
      <c r="C6389" s="45"/>
    </row>
    <row r="6390" spans="1:3">
      <c r="A6390" s="43" t="s">
        <v>6682</v>
      </c>
      <c r="B6390" s="44">
        <v>1</v>
      </c>
      <c r="C6390" s="45"/>
    </row>
    <row r="6391" spans="1:3">
      <c r="A6391" s="43" t="s">
        <v>6683</v>
      </c>
      <c r="B6391" s="44">
        <v>1</v>
      </c>
      <c r="C6391" s="45"/>
    </row>
    <row r="6392" spans="1:3">
      <c r="A6392" s="43" t="s">
        <v>6684</v>
      </c>
      <c r="B6392" s="44">
        <v>1</v>
      </c>
      <c r="C6392" s="45"/>
    </row>
    <row r="6393" spans="1:3">
      <c r="A6393" s="43" t="s">
        <v>6685</v>
      </c>
      <c r="B6393" s="44">
        <v>1</v>
      </c>
      <c r="C6393" s="45"/>
    </row>
    <row r="6394" spans="1:3">
      <c r="A6394" s="43" t="s">
        <v>6686</v>
      </c>
      <c r="B6394" s="44">
        <v>1</v>
      </c>
      <c r="C6394" s="45"/>
    </row>
    <row r="6395" spans="1:3">
      <c r="A6395" s="43" t="s">
        <v>6687</v>
      </c>
      <c r="B6395" s="44">
        <v>1</v>
      </c>
      <c r="C6395" s="45"/>
    </row>
    <row r="6396" spans="1:3">
      <c r="A6396" s="43" t="s">
        <v>6688</v>
      </c>
      <c r="B6396" s="44">
        <v>1</v>
      </c>
      <c r="C6396" s="45"/>
    </row>
    <row r="6397" spans="1:3">
      <c r="A6397" s="43" t="s">
        <v>6689</v>
      </c>
      <c r="B6397" s="44">
        <v>1</v>
      </c>
      <c r="C6397" s="45"/>
    </row>
    <row r="6398" spans="1:3">
      <c r="A6398" s="43" t="s">
        <v>6690</v>
      </c>
      <c r="B6398" s="44">
        <v>1</v>
      </c>
      <c r="C6398" s="45"/>
    </row>
    <row r="6399" spans="1:3">
      <c r="A6399" s="43" t="s">
        <v>6691</v>
      </c>
      <c r="B6399" s="44">
        <v>1</v>
      </c>
      <c r="C6399" s="45"/>
    </row>
    <row r="6400" spans="1:3">
      <c r="A6400" s="43" t="s">
        <v>6692</v>
      </c>
      <c r="B6400" s="44">
        <v>1</v>
      </c>
      <c r="C6400" s="45"/>
    </row>
    <row r="6401" spans="1:3">
      <c r="A6401" s="43" t="s">
        <v>6693</v>
      </c>
      <c r="B6401" s="44">
        <v>1</v>
      </c>
      <c r="C6401" s="45"/>
    </row>
    <row r="6402" spans="1:3">
      <c r="A6402" s="43" t="s">
        <v>6694</v>
      </c>
      <c r="B6402" s="44">
        <v>1</v>
      </c>
      <c r="C6402" s="45"/>
    </row>
    <row r="6403" spans="1:3">
      <c r="A6403" s="43" t="s">
        <v>6695</v>
      </c>
      <c r="B6403" s="44">
        <v>1</v>
      </c>
      <c r="C6403" s="45"/>
    </row>
    <row r="6404" spans="1:3">
      <c r="A6404" s="43" t="s">
        <v>6696</v>
      </c>
      <c r="B6404" s="44">
        <v>1</v>
      </c>
      <c r="C6404" s="45"/>
    </row>
    <row r="6405" spans="1:3">
      <c r="A6405" s="43" t="s">
        <v>6697</v>
      </c>
      <c r="B6405" s="44">
        <v>1</v>
      </c>
      <c r="C6405" s="45"/>
    </row>
    <row r="6406" spans="1:3">
      <c r="A6406" s="43" t="s">
        <v>6698</v>
      </c>
      <c r="B6406" s="44">
        <v>1</v>
      </c>
      <c r="C6406" s="45"/>
    </row>
    <row r="6407" spans="1:3">
      <c r="A6407" s="43" t="s">
        <v>6699</v>
      </c>
      <c r="B6407" s="44">
        <v>1</v>
      </c>
      <c r="C6407" s="45"/>
    </row>
    <row r="6408" spans="1:3">
      <c r="A6408" s="43" t="s">
        <v>6700</v>
      </c>
      <c r="B6408" s="44">
        <v>1</v>
      </c>
      <c r="C6408" s="45"/>
    </row>
    <row r="6409" spans="1:3">
      <c r="A6409" s="43" t="s">
        <v>6701</v>
      </c>
      <c r="B6409" s="44">
        <v>1</v>
      </c>
      <c r="C6409" s="45"/>
    </row>
    <row r="6410" spans="1:3">
      <c r="A6410" s="43" t="s">
        <v>6702</v>
      </c>
      <c r="B6410" s="44">
        <v>1</v>
      </c>
      <c r="C6410" s="45"/>
    </row>
    <row r="6411" spans="1:3">
      <c r="A6411" s="43" t="s">
        <v>6703</v>
      </c>
      <c r="B6411" s="44">
        <v>1</v>
      </c>
      <c r="C6411" s="45"/>
    </row>
    <row r="6412" spans="1:3">
      <c r="A6412" s="43" t="s">
        <v>6704</v>
      </c>
      <c r="B6412" s="44">
        <v>1</v>
      </c>
      <c r="C6412" s="45"/>
    </row>
    <row r="6413" spans="1:3">
      <c r="A6413" s="43" t="s">
        <v>6705</v>
      </c>
      <c r="B6413" s="44">
        <v>1</v>
      </c>
      <c r="C6413" s="45"/>
    </row>
    <row r="6414" spans="1:3">
      <c r="A6414" s="43" t="s">
        <v>6706</v>
      </c>
      <c r="B6414" s="44">
        <v>1</v>
      </c>
      <c r="C6414" s="45"/>
    </row>
    <row r="6415" spans="1:3">
      <c r="A6415" s="43" t="s">
        <v>6707</v>
      </c>
      <c r="B6415" s="44">
        <v>1</v>
      </c>
      <c r="C6415" s="45"/>
    </row>
    <row r="6416" spans="1:3">
      <c r="A6416" s="43" t="s">
        <v>6708</v>
      </c>
      <c r="B6416" s="44">
        <v>1</v>
      </c>
      <c r="C6416" s="45"/>
    </row>
    <row r="6417" spans="1:3">
      <c r="A6417" s="43" t="s">
        <v>6709</v>
      </c>
      <c r="B6417" s="44">
        <v>1</v>
      </c>
      <c r="C6417" s="45"/>
    </row>
    <row r="6418" spans="1:3">
      <c r="A6418" s="43" t="s">
        <v>6710</v>
      </c>
      <c r="B6418" s="44">
        <v>1</v>
      </c>
      <c r="C6418" s="45"/>
    </row>
    <row r="6419" spans="1:3">
      <c r="A6419" s="43" t="s">
        <v>6711</v>
      </c>
      <c r="B6419" s="44">
        <v>1</v>
      </c>
      <c r="C6419" s="45"/>
    </row>
    <row r="6420" spans="1:3">
      <c r="A6420" s="43" t="s">
        <v>6712</v>
      </c>
      <c r="B6420" s="44">
        <v>1</v>
      </c>
      <c r="C6420" s="45"/>
    </row>
    <row r="6421" spans="1:3">
      <c r="A6421" s="43" t="s">
        <v>6713</v>
      </c>
      <c r="B6421" s="44">
        <v>1</v>
      </c>
      <c r="C6421" s="45"/>
    </row>
    <row r="6422" spans="1:3">
      <c r="A6422" s="43" t="s">
        <v>6714</v>
      </c>
      <c r="B6422" s="44">
        <v>1</v>
      </c>
      <c r="C6422" s="45"/>
    </row>
    <row r="6423" spans="1:3">
      <c r="A6423" s="43" t="s">
        <v>6715</v>
      </c>
      <c r="B6423" s="44">
        <v>1</v>
      </c>
      <c r="C6423" s="45"/>
    </row>
    <row r="6424" spans="1:3">
      <c r="A6424" s="43" t="s">
        <v>6716</v>
      </c>
      <c r="B6424" s="44">
        <v>1</v>
      </c>
      <c r="C6424" s="45"/>
    </row>
    <row r="6425" spans="1:3">
      <c r="A6425" s="43" t="s">
        <v>6717</v>
      </c>
      <c r="B6425" s="44">
        <v>1</v>
      </c>
      <c r="C6425" s="45"/>
    </row>
    <row r="6426" spans="1:3">
      <c r="A6426" s="43" t="s">
        <v>6718</v>
      </c>
      <c r="B6426" s="44">
        <v>1</v>
      </c>
      <c r="C6426" s="45"/>
    </row>
    <row r="6427" spans="1:3">
      <c r="A6427" s="43" t="s">
        <v>6719</v>
      </c>
      <c r="B6427" s="44">
        <v>1</v>
      </c>
      <c r="C6427" s="45"/>
    </row>
    <row r="6428" spans="1:3">
      <c r="A6428" s="43" t="s">
        <v>6720</v>
      </c>
      <c r="B6428" s="44">
        <v>1</v>
      </c>
      <c r="C6428" s="45"/>
    </row>
    <row r="6429" spans="1:3">
      <c r="A6429" s="43" t="s">
        <v>6721</v>
      </c>
      <c r="B6429" s="44">
        <v>1</v>
      </c>
      <c r="C6429" s="45"/>
    </row>
    <row r="6430" spans="1:3">
      <c r="A6430" s="43" t="s">
        <v>6722</v>
      </c>
      <c r="B6430" s="44">
        <v>1</v>
      </c>
      <c r="C6430" s="45"/>
    </row>
    <row r="6431" spans="1:3">
      <c r="A6431" s="43" t="s">
        <v>6723</v>
      </c>
      <c r="B6431" s="44">
        <v>1</v>
      </c>
      <c r="C6431" s="45"/>
    </row>
    <row r="6432" spans="1:3">
      <c r="A6432" s="43" t="s">
        <v>6724</v>
      </c>
      <c r="B6432" s="44">
        <v>1</v>
      </c>
      <c r="C6432" s="45"/>
    </row>
    <row r="6433" spans="1:3">
      <c r="A6433" s="43" t="s">
        <v>6725</v>
      </c>
      <c r="B6433" s="44">
        <v>1</v>
      </c>
      <c r="C6433" s="45"/>
    </row>
    <row r="6434" spans="1:3">
      <c r="A6434" s="43" t="s">
        <v>6726</v>
      </c>
      <c r="B6434" s="44">
        <v>1</v>
      </c>
      <c r="C6434" s="45"/>
    </row>
    <row r="6435" spans="1:3">
      <c r="A6435" s="43" t="s">
        <v>6727</v>
      </c>
      <c r="B6435" s="44">
        <v>1</v>
      </c>
      <c r="C6435" s="45"/>
    </row>
    <row r="6436" spans="1:3">
      <c r="A6436" s="43" t="s">
        <v>6728</v>
      </c>
      <c r="B6436" s="44">
        <v>1</v>
      </c>
      <c r="C6436" s="45"/>
    </row>
    <row r="6437" spans="1:3">
      <c r="A6437" s="43" t="s">
        <v>6729</v>
      </c>
      <c r="B6437" s="44">
        <v>1</v>
      </c>
      <c r="C6437" s="45"/>
    </row>
    <row r="6438" spans="1:3">
      <c r="A6438" s="43" t="s">
        <v>6730</v>
      </c>
      <c r="B6438" s="44">
        <v>1</v>
      </c>
      <c r="C6438" s="45"/>
    </row>
    <row r="6439" spans="1:3">
      <c r="A6439" s="43" t="s">
        <v>6731</v>
      </c>
      <c r="B6439" s="44">
        <v>1</v>
      </c>
      <c r="C6439" s="45"/>
    </row>
    <row r="6440" spans="1:3">
      <c r="A6440" s="43" t="s">
        <v>6732</v>
      </c>
      <c r="B6440" s="44">
        <v>1</v>
      </c>
      <c r="C6440" s="45"/>
    </row>
    <row r="6441" spans="1:3">
      <c r="A6441" s="43" t="s">
        <v>6733</v>
      </c>
      <c r="B6441" s="44">
        <v>1</v>
      </c>
      <c r="C6441" s="45"/>
    </row>
    <row r="6442" spans="1:3">
      <c r="A6442" s="43" t="s">
        <v>6734</v>
      </c>
      <c r="B6442" s="44">
        <v>1</v>
      </c>
      <c r="C6442" s="45"/>
    </row>
    <row r="6443" spans="1:3">
      <c r="A6443" s="43" t="s">
        <v>6735</v>
      </c>
      <c r="B6443" s="44">
        <v>1</v>
      </c>
      <c r="C6443" s="45"/>
    </row>
    <row r="6444" spans="1:3">
      <c r="A6444" s="43" t="s">
        <v>6736</v>
      </c>
      <c r="B6444" s="44">
        <v>1</v>
      </c>
      <c r="C6444" s="45"/>
    </row>
    <row r="6445" spans="1:3">
      <c r="A6445" s="43" t="s">
        <v>6737</v>
      </c>
      <c r="B6445" s="44">
        <v>1</v>
      </c>
      <c r="C6445" s="45"/>
    </row>
    <row r="6446" spans="1:3">
      <c r="A6446" s="43" t="s">
        <v>6738</v>
      </c>
      <c r="B6446" s="44">
        <v>1</v>
      </c>
      <c r="C6446" s="45"/>
    </row>
    <row r="6447" spans="1:3">
      <c r="A6447" s="43" t="s">
        <v>6739</v>
      </c>
      <c r="B6447" s="44">
        <v>1</v>
      </c>
      <c r="C6447" s="45"/>
    </row>
    <row r="6448" spans="1:3">
      <c r="A6448" s="43" t="s">
        <v>6740</v>
      </c>
      <c r="B6448" s="44">
        <v>1</v>
      </c>
      <c r="C6448" s="45"/>
    </row>
    <row r="6449" spans="1:3">
      <c r="A6449" s="43" t="s">
        <v>6741</v>
      </c>
      <c r="B6449" s="44">
        <v>1</v>
      </c>
      <c r="C6449" s="45"/>
    </row>
    <row r="6450" spans="1:3">
      <c r="A6450" s="43" t="s">
        <v>6742</v>
      </c>
      <c r="B6450" s="44">
        <v>1</v>
      </c>
      <c r="C6450" s="45"/>
    </row>
    <row r="6451" spans="1:3">
      <c r="A6451" s="43" t="s">
        <v>6743</v>
      </c>
      <c r="B6451" s="44">
        <v>1</v>
      </c>
      <c r="C6451" s="45"/>
    </row>
    <row r="6452" spans="1:3">
      <c r="A6452" s="43" t="s">
        <v>6744</v>
      </c>
      <c r="B6452" s="44">
        <v>1</v>
      </c>
      <c r="C6452" s="45"/>
    </row>
    <row r="6453" spans="1:3">
      <c r="A6453" s="43" t="s">
        <v>6745</v>
      </c>
      <c r="B6453" s="44">
        <v>1</v>
      </c>
      <c r="C6453" s="45"/>
    </row>
    <row r="6454" spans="1:3">
      <c r="A6454" s="43" t="s">
        <v>6746</v>
      </c>
      <c r="B6454" s="44">
        <v>1</v>
      </c>
      <c r="C6454" s="45"/>
    </row>
    <row r="6455" spans="1:3">
      <c r="A6455" s="43" t="s">
        <v>6747</v>
      </c>
      <c r="B6455" s="44">
        <v>1</v>
      </c>
      <c r="C6455" s="45"/>
    </row>
    <row r="6456" spans="1:3">
      <c r="A6456" s="43" t="s">
        <v>6748</v>
      </c>
      <c r="B6456" s="44">
        <v>1</v>
      </c>
      <c r="C6456" s="45"/>
    </row>
    <row r="6457" spans="1:3">
      <c r="A6457" s="43" t="s">
        <v>6749</v>
      </c>
      <c r="B6457" s="44">
        <v>1</v>
      </c>
      <c r="C6457" s="45"/>
    </row>
    <row r="6458" spans="1:3">
      <c r="A6458" s="43" t="s">
        <v>6750</v>
      </c>
      <c r="B6458" s="44">
        <v>1</v>
      </c>
      <c r="C6458" s="45"/>
    </row>
    <row r="6459" spans="1:3">
      <c r="A6459" s="43" t="s">
        <v>6751</v>
      </c>
      <c r="B6459" s="44">
        <v>1</v>
      </c>
      <c r="C6459" s="45"/>
    </row>
    <row r="6460" spans="1:3">
      <c r="A6460" s="43" t="s">
        <v>6752</v>
      </c>
      <c r="B6460" s="44">
        <v>1</v>
      </c>
      <c r="C6460" s="45"/>
    </row>
    <row r="6461" spans="1:3">
      <c r="A6461" s="43" t="s">
        <v>6753</v>
      </c>
      <c r="B6461" s="44">
        <v>1</v>
      </c>
      <c r="C6461" s="45"/>
    </row>
    <row r="6462" spans="1:3">
      <c r="A6462" s="43" t="s">
        <v>6754</v>
      </c>
      <c r="B6462" s="44">
        <v>1</v>
      </c>
      <c r="C6462" s="45"/>
    </row>
    <row r="6463" spans="1:3">
      <c r="A6463" s="43" t="s">
        <v>6755</v>
      </c>
      <c r="B6463" s="44">
        <v>1</v>
      </c>
      <c r="C6463" s="45"/>
    </row>
    <row r="6464" spans="1:3">
      <c r="A6464" s="43" t="s">
        <v>6756</v>
      </c>
      <c r="B6464" s="44">
        <v>1</v>
      </c>
      <c r="C6464" s="45"/>
    </row>
    <row r="6465" spans="1:3">
      <c r="A6465" s="43" t="s">
        <v>6757</v>
      </c>
      <c r="B6465" s="44">
        <v>1</v>
      </c>
      <c r="C6465" s="45"/>
    </row>
    <row r="6466" spans="1:3">
      <c r="A6466" s="43" t="s">
        <v>6758</v>
      </c>
      <c r="B6466" s="44">
        <v>1</v>
      </c>
      <c r="C6466" s="45"/>
    </row>
    <row r="6467" spans="1:3">
      <c r="A6467" s="43" t="s">
        <v>6759</v>
      </c>
      <c r="B6467" s="44">
        <v>1</v>
      </c>
      <c r="C6467" s="45"/>
    </row>
    <row r="6468" spans="1:3">
      <c r="A6468" s="43" t="s">
        <v>6760</v>
      </c>
      <c r="B6468" s="44">
        <v>1</v>
      </c>
      <c r="C6468" s="45"/>
    </row>
    <row r="6469" spans="1:3">
      <c r="A6469" s="43" t="s">
        <v>6761</v>
      </c>
      <c r="B6469" s="44">
        <v>1</v>
      </c>
      <c r="C6469" s="45"/>
    </row>
    <row r="6470" spans="1:3">
      <c r="A6470" s="43" t="s">
        <v>6762</v>
      </c>
      <c r="B6470" s="44">
        <v>1</v>
      </c>
      <c r="C6470" s="45"/>
    </row>
    <row r="6471" spans="1:3">
      <c r="A6471" s="43" t="s">
        <v>6763</v>
      </c>
      <c r="B6471" s="44">
        <v>1</v>
      </c>
      <c r="C6471" s="45"/>
    </row>
    <row r="6472" spans="1:3">
      <c r="A6472" s="43" t="s">
        <v>6764</v>
      </c>
      <c r="B6472" s="44">
        <v>1</v>
      </c>
      <c r="C6472" s="45"/>
    </row>
    <row r="6473" spans="1:3">
      <c r="A6473" s="43" t="s">
        <v>6765</v>
      </c>
      <c r="B6473" s="44">
        <v>1</v>
      </c>
      <c r="C6473" s="45"/>
    </row>
    <row r="6474" spans="1:3">
      <c r="A6474" s="43" t="s">
        <v>6766</v>
      </c>
      <c r="B6474" s="44">
        <v>1</v>
      </c>
      <c r="C6474" s="45"/>
    </row>
    <row r="6475" spans="1:3">
      <c r="A6475" s="43" t="s">
        <v>6767</v>
      </c>
      <c r="B6475" s="44">
        <v>1</v>
      </c>
      <c r="C6475" s="45"/>
    </row>
    <row r="6476" spans="1:3">
      <c r="A6476" s="43" t="s">
        <v>6768</v>
      </c>
      <c r="B6476" s="44">
        <v>1</v>
      </c>
      <c r="C6476" s="45"/>
    </row>
    <row r="6477" spans="1:3">
      <c r="A6477" s="43" t="s">
        <v>6769</v>
      </c>
      <c r="B6477" s="44">
        <v>1</v>
      </c>
      <c r="C6477" s="45"/>
    </row>
    <row r="6478" spans="1:3">
      <c r="A6478" s="43" t="s">
        <v>6770</v>
      </c>
      <c r="B6478" s="44">
        <v>1</v>
      </c>
      <c r="C6478" s="45"/>
    </row>
    <row r="6479" spans="1:3">
      <c r="A6479" s="43" t="s">
        <v>6771</v>
      </c>
      <c r="B6479" s="44">
        <v>1</v>
      </c>
      <c r="C6479" s="45"/>
    </row>
    <row r="6480" spans="1:3">
      <c r="A6480" s="43" t="s">
        <v>6772</v>
      </c>
      <c r="B6480" s="44">
        <v>1</v>
      </c>
      <c r="C6480" s="45"/>
    </row>
    <row r="6481" spans="1:3">
      <c r="A6481" s="43" t="s">
        <v>6773</v>
      </c>
      <c r="B6481" s="44">
        <v>1</v>
      </c>
      <c r="C6481" s="45"/>
    </row>
    <row r="6482" spans="1:3">
      <c r="A6482" s="43" t="s">
        <v>6774</v>
      </c>
      <c r="B6482" s="44">
        <v>1</v>
      </c>
      <c r="C6482" s="45"/>
    </row>
    <row r="6483" spans="1:3">
      <c r="A6483" s="43" t="s">
        <v>6775</v>
      </c>
      <c r="B6483" s="44">
        <v>1</v>
      </c>
      <c r="C6483" s="45"/>
    </row>
    <row r="6484" spans="1:3">
      <c r="A6484" s="43" t="s">
        <v>6776</v>
      </c>
      <c r="B6484" s="44">
        <v>1</v>
      </c>
      <c r="C6484" s="45"/>
    </row>
    <row r="6485" spans="1:3">
      <c r="A6485" s="43" t="s">
        <v>6777</v>
      </c>
      <c r="B6485" s="44">
        <v>1</v>
      </c>
      <c r="C6485" s="45"/>
    </row>
    <row r="6486" spans="1:3">
      <c r="A6486" s="43" t="s">
        <v>6778</v>
      </c>
      <c r="B6486" s="44">
        <v>1</v>
      </c>
      <c r="C6486" s="45"/>
    </row>
    <row r="6487" spans="1:3">
      <c r="A6487" s="43" t="s">
        <v>6779</v>
      </c>
      <c r="B6487" s="44">
        <v>1</v>
      </c>
      <c r="C6487" s="45"/>
    </row>
    <row r="6488" spans="1:3">
      <c r="A6488" s="43" t="s">
        <v>6780</v>
      </c>
      <c r="B6488" s="44">
        <v>1</v>
      </c>
      <c r="C6488" s="45"/>
    </row>
    <row r="6489" spans="1:3">
      <c r="A6489" s="43" t="s">
        <v>6781</v>
      </c>
      <c r="B6489" s="44">
        <v>1</v>
      </c>
      <c r="C6489" s="45"/>
    </row>
    <row r="6490" spans="1:3">
      <c r="A6490" s="43" t="s">
        <v>6782</v>
      </c>
      <c r="B6490" s="44">
        <v>1</v>
      </c>
      <c r="C6490" s="45"/>
    </row>
    <row r="6491" spans="1:3">
      <c r="A6491" s="43" t="s">
        <v>6783</v>
      </c>
      <c r="B6491" s="44">
        <v>1</v>
      </c>
      <c r="C6491" s="45"/>
    </row>
    <row r="6492" spans="1:3">
      <c r="A6492" s="43" t="s">
        <v>6784</v>
      </c>
      <c r="B6492" s="44">
        <v>1</v>
      </c>
      <c r="C6492" s="45"/>
    </row>
    <row r="6493" spans="1:3">
      <c r="A6493" s="43" t="s">
        <v>6785</v>
      </c>
      <c r="B6493" s="44">
        <v>1</v>
      </c>
      <c r="C6493" s="45"/>
    </row>
    <row r="6494" spans="1:3">
      <c r="A6494" s="43" t="s">
        <v>6786</v>
      </c>
      <c r="B6494" s="44">
        <v>1</v>
      </c>
      <c r="C6494" s="45"/>
    </row>
    <row r="6495" spans="1:3">
      <c r="A6495" s="43" t="s">
        <v>6787</v>
      </c>
      <c r="B6495" s="44">
        <v>1</v>
      </c>
      <c r="C6495" s="45"/>
    </row>
    <row r="6496" spans="1:3">
      <c r="A6496" s="43" t="s">
        <v>6788</v>
      </c>
      <c r="B6496" s="44">
        <v>1</v>
      </c>
      <c r="C6496" s="45"/>
    </row>
    <row r="6497" spans="1:3">
      <c r="A6497" s="43" t="s">
        <v>6789</v>
      </c>
      <c r="B6497" s="44">
        <v>1</v>
      </c>
      <c r="C6497" s="45"/>
    </row>
    <row r="6498" spans="1:3">
      <c r="A6498" s="43" t="s">
        <v>6790</v>
      </c>
      <c r="B6498" s="44">
        <v>1</v>
      </c>
      <c r="C6498" s="45"/>
    </row>
    <row r="6499" spans="1:3">
      <c r="A6499" s="43" t="s">
        <v>6791</v>
      </c>
      <c r="B6499" s="44">
        <v>1</v>
      </c>
      <c r="C6499" s="45"/>
    </row>
    <row r="6500" spans="1:3">
      <c r="A6500" s="43" t="s">
        <v>6792</v>
      </c>
      <c r="B6500" s="44">
        <v>1</v>
      </c>
      <c r="C6500" s="45"/>
    </row>
    <row r="6501" spans="1:3">
      <c r="A6501" s="43" t="s">
        <v>6793</v>
      </c>
      <c r="B6501" s="44">
        <v>1</v>
      </c>
      <c r="C6501" s="45"/>
    </row>
    <row r="6502" spans="1:3">
      <c r="A6502" s="43" t="s">
        <v>6794</v>
      </c>
      <c r="B6502" s="44">
        <v>1</v>
      </c>
      <c r="C6502" s="45"/>
    </row>
    <row r="6503" spans="1:3">
      <c r="A6503" s="43" t="s">
        <v>6795</v>
      </c>
      <c r="B6503" s="44">
        <v>1</v>
      </c>
      <c r="C6503" s="45"/>
    </row>
    <row r="6504" spans="1:3">
      <c r="A6504" s="43" t="s">
        <v>6796</v>
      </c>
      <c r="B6504" s="44">
        <v>1</v>
      </c>
      <c r="C6504" s="45"/>
    </row>
    <row r="6505" spans="1:3">
      <c r="A6505" s="43" t="s">
        <v>6797</v>
      </c>
      <c r="B6505" s="44">
        <v>1</v>
      </c>
      <c r="C6505" s="45"/>
    </row>
    <row r="6506" spans="1:3">
      <c r="A6506" s="43" t="s">
        <v>6798</v>
      </c>
      <c r="B6506" s="44">
        <v>1</v>
      </c>
      <c r="C6506" s="45"/>
    </row>
    <row r="6507" spans="1:3">
      <c r="A6507" s="43" t="s">
        <v>6799</v>
      </c>
      <c r="B6507" s="44">
        <v>1</v>
      </c>
      <c r="C6507" s="45"/>
    </row>
    <row r="6508" spans="1:3">
      <c r="A6508" s="43" t="s">
        <v>6800</v>
      </c>
      <c r="B6508" s="44">
        <v>1</v>
      </c>
      <c r="C6508" s="45"/>
    </row>
    <row r="6509" spans="1:3">
      <c r="A6509" s="43" t="s">
        <v>6801</v>
      </c>
      <c r="B6509" s="44">
        <v>1</v>
      </c>
      <c r="C6509" s="45"/>
    </row>
    <row r="6510" spans="1:3">
      <c r="A6510" s="43" t="s">
        <v>6802</v>
      </c>
      <c r="B6510" s="44">
        <v>1</v>
      </c>
      <c r="C6510" s="45"/>
    </row>
    <row r="6511" spans="1:3">
      <c r="A6511" s="43" t="s">
        <v>6803</v>
      </c>
      <c r="B6511" s="44">
        <v>1</v>
      </c>
      <c r="C6511" s="45"/>
    </row>
    <row r="6512" spans="1:3">
      <c r="A6512" s="43" t="s">
        <v>6804</v>
      </c>
      <c r="B6512" s="44">
        <v>1</v>
      </c>
      <c r="C6512" s="45"/>
    </row>
    <row r="6513" spans="1:3">
      <c r="A6513" s="43" t="s">
        <v>6805</v>
      </c>
      <c r="B6513" s="44">
        <v>1</v>
      </c>
      <c r="C6513" s="45"/>
    </row>
    <row r="6514" spans="1:3">
      <c r="A6514" s="43" t="s">
        <v>6806</v>
      </c>
      <c r="B6514" s="44">
        <v>1</v>
      </c>
      <c r="C6514" s="45"/>
    </row>
    <row r="6515" spans="1:3">
      <c r="A6515" s="43" t="s">
        <v>6807</v>
      </c>
      <c r="B6515" s="44">
        <v>1</v>
      </c>
      <c r="C6515" s="45"/>
    </row>
    <row r="6516" spans="1:3">
      <c r="A6516" s="43" t="s">
        <v>6808</v>
      </c>
      <c r="B6516" s="44">
        <v>1</v>
      </c>
      <c r="C6516" s="45"/>
    </row>
    <row r="6517" spans="1:3">
      <c r="A6517" s="43" t="s">
        <v>6809</v>
      </c>
      <c r="B6517" s="44">
        <v>1</v>
      </c>
      <c r="C6517" s="45"/>
    </row>
    <row r="6518" spans="1:3">
      <c r="A6518" s="43" t="s">
        <v>6810</v>
      </c>
      <c r="B6518" s="44">
        <v>1</v>
      </c>
      <c r="C6518" s="45"/>
    </row>
    <row r="6519" spans="1:3">
      <c r="A6519" s="43" t="s">
        <v>6811</v>
      </c>
      <c r="B6519" s="44">
        <v>1</v>
      </c>
      <c r="C6519" s="45"/>
    </row>
    <row r="6520" spans="1:3">
      <c r="A6520" s="43" t="s">
        <v>6812</v>
      </c>
      <c r="B6520" s="44">
        <v>1</v>
      </c>
      <c r="C6520" s="45"/>
    </row>
    <row r="6521" spans="1:3">
      <c r="A6521" s="43" t="s">
        <v>6813</v>
      </c>
      <c r="B6521" s="44">
        <v>1</v>
      </c>
      <c r="C6521" s="45"/>
    </row>
    <row r="6522" spans="1:3">
      <c r="A6522" s="43" t="s">
        <v>6814</v>
      </c>
      <c r="B6522" s="44">
        <v>1</v>
      </c>
      <c r="C6522" s="45"/>
    </row>
    <row r="6523" spans="1:3">
      <c r="A6523" s="43" t="s">
        <v>6815</v>
      </c>
      <c r="B6523" s="44">
        <v>1</v>
      </c>
      <c r="C6523" s="45"/>
    </row>
    <row r="6524" spans="1:3">
      <c r="A6524" s="43" t="s">
        <v>6816</v>
      </c>
      <c r="B6524" s="44">
        <v>1</v>
      </c>
      <c r="C6524" s="45"/>
    </row>
    <row r="6525" spans="1:3">
      <c r="A6525" s="43" t="s">
        <v>6817</v>
      </c>
      <c r="B6525" s="44">
        <v>1</v>
      </c>
      <c r="C6525" s="45"/>
    </row>
    <row r="6526" spans="1:3">
      <c r="A6526" s="43" t="s">
        <v>6818</v>
      </c>
      <c r="B6526" s="44">
        <v>1</v>
      </c>
      <c r="C6526" s="45"/>
    </row>
    <row r="6527" spans="1:3">
      <c r="A6527" s="43" t="s">
        <v>6819</v>
      </c>
      <c r="B6527" s="44">
        <v>1</v>
      </c>
      <c r="C6527" s="45"/>
    </row>
    <row r="6528" spans="1:3">
      <c r="A6528" s="43" t="s">
        <v>6820</v>
      </c>
      <c r="B6528" s="44">
        <v>1</v>
      </c>
      <c r="C6528" s="45"/>
    </row>
    <row r="6529" spans="1:3">
      <c r="A6529" s="43" t="s">
        <v>6821</v>
      </c>
      <c r="B6529" s="44">
        <v>1</v>
      </c>
      <c r="C6529" s="45"/>
    </row>
    <row r="6530" spans="1:3">
      <c r="A6530" s="43" t="s">
        <v>6822</v>
      </c>
      <c r="B6530" s="44">
        <v>1</v>
      </c>
      <c r="C6530" s="45"/>
    </row>
    <row r="6531" spans="1:3">
      <c r="A6531" s="43" t="s">
        <v>6823</v>
      </c>
      <c r="B6531" s="44">
        <v>1</v>
      </c>
      <c r="C6531" s="45"/>
    </row>
    <row r="6532" spans="1:3">
      <c r="A6532" s="43" t="s">
        <v>6824</v>
      </c>
      <c r="B6532" s="44">
        <v>1</v>
      </c>
      <c r="C6532" s="45"/>
    </row>
    <row r="6533" spans="1:3">
      <c r="A6533" s="43" t="s">
        <v>6825</v>
      </c>
      <c r="B6533" s="44">
        <v>1</v>
      </c>
      <c r="C6533" s="45"/>
    </row>
    <row r="6534" spans="1:3">
      <c r="A6534" s="43" t="s">
        <v>6826</v>
      </c>
      <c r="B6534" s="44">
        <v>1</v>
      </c>
      <c r="C6534" s="45"/>
    </row>
    <row r="6535" spans="1:3">
      <c r="A6535" s="43" t="s">
        <v>6827</v>
      </c>
      <c r="B6535" s="44">
        <v>1</v>
      </c>
      <c r="C6535" s="45"/>
    </row>
    <row r="6536" spans="1:3">
      <c r="A6536" s="43" t="s">
        <v>6828</v>
      </c>
      <c r="B6536" s="44">
        <v>1</v>
      </c>
      <c r="C6536" s="45"/>
    </row>
    <row r="6537" spans="1:3">
      <c r="A6537" s="43" t="s">
        <v>6829</v>
      </c>
      <c r="B6537" s="44">
        <v>1</v>
      </c>
      <c r="C6537" s="45"/>
    </row>
    <row r="6538" spans="1:3">
      <c r="A6538" s="43" t="s">
        <v>6830</v>
      </c>
      <c r="B6538" s="44">
        <v>1</v>
      </c>
      <c r="C6538" s="45"/>
    </row>
    <row r="6539" spans="1:3">
      <c r="A6539" s="43" t="s">
        <v>6831</v>
      </c>
      <c r="B6539" s="44">
        <v>1</v>
      </c>
      <c r="C6539" s="45"/>
    </row>
    <row r="6540" spans="1:3">
      <c r="A6540" s="43" t="s">
        <v>6832</v>
      </c>
      <c r="B6540" s="44">
        <v>1</v>
      </c>
      <c r="C6540" s="45"/>
    </row>
    <row r="6541" spans="1:3">
      <c r="A6541" s="43" t="s">
        <v>6833</v>
      </c>
      <c r="B6541" s="44">
        <v>1</v>
      </c>
      <c r="C6541" s="45"/>
    </row>
    <row r="6542" spans="1:3">
      <c r="A6542" s="43" t="s">
        <v>6834</v>
      </c>
      <c r="B6542" s="44">
        <v>1</v>
      </c>
      <c r="C6542" s="45"/>
    </row>
    <row r="6543" spans="1:3">
      <c r="A6543" s="43" t="s">
        <v>6835</v>
      </c>
      <c r="B6543" s="44">
        <v>1</v>
      </c>
      <c r="C6543" s="45"/>
    </row>
    <row r="6544" spans="1:3">
      <c r="A6544" s="43" t="s">
        <v>6836</v>
      </c>
      <c r="B6544" s="44">
        <v>1</v>
      </c>
      <c r="C6544" s="45"/>
    </row>
    <row r="6545" spans="1:3">
      <c r="A6545" s="43" t="s">
        <v>6837</v>
      </c>
      <c r="B6545" s="44">
        <v>1</v>
      </c>
      <c r="C6545" s="45"/>
    </row>
    <row r="6546" spans="1:3">
      <c r="A6546" s="43" t="s">
        <v>6838</v>
      </c>
      <c r="B6546" s="44">
        <v>1</v>
      </c>
      <c r="C6546" s="45"/>
    </row>
    <row r="6547" spans="1:3">
      <c r="A6547" s="43" t="s">
        <v>6839</v>
      </c>
      <c r="B6547" s="44">
        <v>1</v>
      </c>
      <c r="C6547" s="45"/>
    </row>
    <row r="6548" spans="1:3">
      <c r="A6548" s="43" t="s">
        <v>6840</v>
      </c>
      <c r="B6548" s="44">
        <v>1</v>
      </c>
      <c r="C6548" s="45"/>
    </row>
    <row r="6549" spans="1:3">
      <c r="A6549" s="43" t="s">
        <v>6841</v>
      </c>
      <c r="B6549" s="44">
        <v>1</v>
      </c>
      <c r="C6549" s="45"/>
    </row>
    <row r="6550" spans="1:3">
      <c r="A6550" s="43" t="s">
        <v>6842</v>
      </c>
      <c r="B6550" s="44">
        <v>1</v>
      </c>
      <c r="C6550" s="45"/>
    </row>
    <row r="6551" spans="1:3">
      <c r="A6551" s="43" t="s">
        <v>6843</v>
      </c>
      <c r="B6551" s="44">
        <v>1</v>
      </c>
      <c r="C6551" s="45"/>
    </row>
    <row r="6552" spans="1:3">
      <c r="A6552" s="43" t="s">
        <v>6844</v>
      </c>
      <c r="B6552" s="44">
        <v>1</v>
      </c>
      <c r="C6552" s="45"/>
    </row>
    <row r="6553" spans="1:3">
      <c r="A6553" s="43" t="s">
        <v>6845</v>
      </c>
      <c r="B6553" s="44">
        <v>1</v>
      </c>
      <c r="C6553" s="45"/>
    </row>
    <row r="6554" spans="1:3">
      <c r="A6554" s="43" t="s">
        <v>6846</v>
      </c>
      <c r="B6554" s="44">
        <v>1</v>
      </c>
      <c r="C6554" s="45"/>
    </row>
    <row r="6555" spans="1:3">
      <c r="A6555" s="43" t="s">
        <v>6847</v>
      </c>
      <c r="B6555" s="44">
        <v>1</v>
      </c>
      <c r="C6555" s="45"/>
    </row>
    <row r="6556" spans="1:3">
      <c r="A6556" s="43" t="s">
        <v>6848</v>
      </c>
      <c r="B6556" s="44">
        <v>1</v>
      </c>
      <c r="C6556" s="45"/>
    </row>
    <row r="6557" spans="1:3">
      <c r="A6557" s="43" t="s">
        <v>6849</v>
      </c>
      <c r="B6557" s="44">
        <v>1</v>
      </c>
      <c r="C6557" s="45"/>
    </row>
    <row r="6558" spans="1:3">
      <c r="A6558" s="43" t="s">
        <v>6850</v>
      </c>
      <c r="B6558" s="44">
        <v>1</v>
      </c>
      <c r="C6558" s="45"/>
    </row>
    <row r="6559" spans="1:3">
      <c r="A6559" s="43" t="s">
        <v>6851</v>
      </c>
      <c r="B6559" s="44">
        <v>1</v>
      </c>
      <c r="C6559" s="45"/>
    </row>
    <row r="6560" spans="1:3">
      <c r="A6560" s="43" t="s">
        <v>6852</v>
      </c>
      <c r="B6560" s="44">
        <v>1</v>
      </c>
      <c r="C6560" s="45"/>
    </row>
    <row r="6561" spans="1:3">
      <c r="A6561" s="43" t="s">
        <v>6853</v>
      </c>
      <c r="B6561" s="44">
        <v>1</v>
      </c>
      <c r="C6561" s="45"/>
    </row>
    <row r="6562" spans="1:3">
      <c r="A6562" s="43" t="s">
        <v>6854</v>
      </c>
      <c r="B6562" s="44">
        <v>1</v>
      </c>
      <c r="C6562" s="45"/>
    </row>
    <row r="6563" spans="1:3">
      <c r="A6563" s="43" t="s">
        <v>6855</v>
      </c>
      <c r="B6563" s="44">
        <v>1</v>
      </c>
      <c r="C6563" s="45"/>
    </row>
    <row r="6564" spans="1:3">
      <c r="A6564" s="43" t="s">
        <v>6856</v>
      </c>
      <c r="B6564" s="44">
        <v>1</v>
      </c>
      <c r="C6564" s="45"/>
    </row>
    <row r="6565" spans="1:3">
      <c r="A6565" s="43" t="s">
        <v>6857</v>
      </c>
      <c r="B6565" s="44">
        <v>1</v>
      </c>
      <c r="C6565" s="45"/>
    </row>
    <row r="6566" spans="1:3">
      <c r="A6566" s="43" t="s">
        <v>6858</v>
      </c>
      <c r="B6566" s="44">
        <v>1</v>
      </c>
      <c r="C6566" s="45"/>
    </row>
    <row r="6567" spans="1:3">
      <c r="A6567" s="43" t="s">
        <v>6859</v>
      </c>
      <c r="B6567" s="44">
        <v>1</v>
      </c>
      <c r="C6567" s="45"/>
    </row>
    <row r="6568" spans="1:3">
      <c r="A6568" s="43" t="s">
        <v>6860</v>
      </c>
      <c r="B6568" s="44">
        <v>1</v>
      </c>
      <c r="C6568" s="45"/>
    </row>
    <row r="6569" spans="1:3">
      <c r="A6569" s="43" t="s">
        <v>6861</v>
      </c>
      <c r="B6569" s="44">
        <v>1</v>
      </c>
      <c r="C6569" s="45"/>
    </row>
    <row r="6570" spans="1:3">
      <c r="A6570" s="43" t="s">
        <v>6862</v>
      </c>
      <c r="B6570" s="44">
        <v>1</v>
      </c>
      <c r="C6570" s="45"/>
    </row>
    <row r="6571" spans="1:3">
      <c r="A6571" s="43" t="s">
        <v>6863</v>
      </c>
      <c r="B6571" s="44">
        <v>1</v>
      </c>
      <c r="C6571" s="45"/>
    </row>
    <row r="6572" spans="1:3">
      <c r="A6572" s="43" t="s">
        <v>6864</v>
      </c>
      <c r="B6572" s="44">
        <v>1</v>
      </c>
      <c r="C6572" s="45"/>
    </row>
    <row r="6573" spans="1:3">
      <c r="A6573" s="43" t="s">
        <v>6865</v>
      </c>
      <c r="B6573" s="44">
        <v>1</v>
      </c>
      <c r="C6573" s="45"/>
    </row>
    <row r="6574" spans="1:3">
      <c r="A6574" s="43" t="s">
        <v>6866</v>
      </c>
      <c r="B6574" s="44">
        <v>1</v>
      </c>
      <c r="C6574" s="45"/>
    </row>
    <row r="6575" spans="1:3">
      <c r="A6575" s="43" t="s">
        <v>6867</v>
      </c>
      <c r="B6575" s="44">
        <v>1</v>
      </c>
      <c r="C6575" s="45"/>
    </row>
    <row r="6576" spans="1:3">
      <c r="A6576" s="43" t="s">
        <v>6868</v>
      </c>
      <c r="B6576" s="44">
        <v>1</v>
      </c>
      <c r="C6576" s="45"/>
    </row>
    <row r="6577" spans="1:3">
      <c r="A6577" s="43" t="s">
        <v>6869</v>
      </c>
      <c r="B6577" s="44">
        <v>1</v>
      </c>
      <c r="C6577" s="45"/>
    </row>
    <row r="6578" spans="1:3">
      <c r="A6578" s="43" t="s">
        <v>6870</v>
      </c>
      <c r="B6578" s="44">
        <v>1</v>
      </c>
      <c r="C6578" s="45"/>
    </row>
    <row r="6579" spans="1:3">
      <c r="A6579" s="43" t="s">
        <v>6871</v>
      </c>
      <c r="B6579" s="44">
        <v>1</v>
      </c>
      <c r="C6579" s="45"/>
    </row>
    <row r="6580" spans="1:3">
      <c r="A6580" s="43" t="s">
        <v>6872</v>
      </c>
      <c r="B6580" s="44">
        <v>1</v>
      </c>
      <c r="C6580" s="45"/>
    </row>
    <row r="6581" spans="1:3">
      <c r="A6581" s="43" t="s">
        <v>6873</v>
      </c>
      <c r="B6581" s="44">
        <v>1</v>
      </c>
      <c r="C6581" s="45"/>
    </row>
    <row r="6582" spans="1:3">
      <c r="A6582" s="43" t="s">
        <v>6874</v>
      </c>
      <c r="B6582" s="44">
        <v>1</v>
      </c>
      <c r="C6582" s="45"/>
    </row>
    <row r="6583" spans="1:3">
      <c r="A6583" s="43" t="s">
        <v>6875</v>
      </c>
      <c r="B6583" s="44">
        <v>1</v>
      </c>
      <c r="C6583" s="45"/>
    </row>
    <row r="6584" spans="1:3">
      <c r="A6584" s="43" t="s">
        <v>6876</v>
      </c>
      <c r="B6584" s="44">
        <v>1</v>
      </c>
      <c r="C6584" s="45"/>
    </row>
    <row r="6585" spans="1:3">
      <c r="A6585" s="43" t="s">
        <v>6877</v>
      </c>
      <c r="B6585" s="44">
        <v>1</v>
      </c>
      <c r="C6585" s="45"/>
    </row>
    <row r="6586" spans="1:3">
      <c r="A6586" s="43" t="s">
        <v>6878</v>
      </c>
      <c r="B6586" s="44">
        <v>1</v>
      </c>
      <c r="C6586" s="45"/>
    </row>
    <row r="6587" spans="1:3">
      <c r="A6587" s="43" t="s">
        <v>6879</v>
      </c>
      <c r="B6587" s="44">
        <v>1</v>
      </c>
      <c r="C6587" s="45"/>
    </row>
    <row r="6588" spans="1:3">
      <c r="A6588" s="43" t="s">
        <v>6880</v>
      </c>
      <c r="B6588" s="44">
        <v>1</v>
      </c>
      <c r="C6588" s="45"/>
    </row>
    <row r="6589" spans="1:3">
      <c r="A6589" s="43" t="s">
        <v>6881</v>
      </c>
      <c r="B6589" s="44">
        <v>1</v>
      </c>
      <c r="C6589" s="45"/>
    </row>
    <row r="6590" spans="1:3">
      <c r="A6590" s="43" t="s">
        <v>6882</v>
      </c>
      <c r="B6590" s="44">
        <v>1</v>
      </c>
      <c r="C6590" s="45"/>
    </row>
    <row r="6591" spans="1:3">
      <c r="A6591" s="43" t="s">
        <v>6883</v>
      </c>
      <c r="B6591" s="44">
        <v>1</v>
      </c>
      <c r="C6591" s="45"/>
    </row>
    <row r="6592" spans="1:3">
      <c r="A6592" s="43" t="s">
        <v>6884</v>
      </c>
      <c r="B6592" s="44">
        <v>1</v>
      </c>
      <c r="C6592" s="45"/>
    </row>
    <row r="6593" spans="1:3">
      <c r="A6593" s="43" t="s">
        <v>6885</v>
      </c>
      <c r="B6593" s="44">
        <v>1</v>
      </c>
      <c r="C6593" s="45"/>
    </row>
    <row r="6594" spans="1:3">
      <c r="A6594" s="43" t="s">
        <v>6886</v>
      </c>
      <c r="B6594" s="44">
        <v>1</v>
      </c>
      <c r="C6594" s="45"/>
    </row>
    <row r="6595" spans="1:3">
      <c r="A6595" s="43" t="s">
        <v>6887</v>
      </c>
      <c r="B6595" s="44">
        <v>1</v>
      </c>
      <c r="C6595" s="45"/>
    </row>
    <row r="6596" spans="1:3">
      <c r="A6596" s="43" t="s">
        <v>6888</v>
      </c>
      <c r="B6596" s="44">
        <v>1</v>
      </c>
      <c r="C6596" s="45"/>
    </row>
    <row r="6597" spans="1:3">
      <c r="A6597" s="43" t="s">
        <v>6889</v>
      </c>
      <c r="B6597" s="44">
        <v>1</v>
      </c>
      <c r="C6597" s="45"/>
    </row>
    <row r="6598" spans="1:3">
      <c r="A6598" s="43" t="s">
        <v>6890</v>
      </c>
      <c r="B6598" s="44">
        <v>1</v>
      </c>
      <c r="C6598" s="45"/>
    </row>
    <row r="6599" spans="1:3">
      <c r="A6599" s="43" t="s">
        <v>6891</v>
      </c>
      <c r="B6599" s="44">
        <v>1</v>
      </c>
      <c r="C6599" s="45"/>
    </row>
    <row r="6600" spans="1:3">
      <c r="A6600" s="43" t="s">
        <v>6892</v>
      </c>
      <c r="B6600" s="44">
        <v>1</v>
      </c>
      <c r="C6600" s="45"/>
    </row>
    <row r="6601" spans="1:3">
      <c r="A6601" s="43" t="s">
        <v>6893</v>
      </c>
      <c r="B6601" s="44">
        <v>1</v>
      </c>
      <c r="C6601" s="45"/>
    </row>
    <row r="6602" spans="1:3">
      <c r="A6602" s="43" t="s">
        <v>6894</v>
      </c>
      <c r="B6602" s="44">
        <v>1</v>
      </c>
      <c r="C6602" s="45"/>
    </row>
    <row r="6603" spans="1:3">
      <c r="A6603" s="43" t="s">
        <v>6895</v>
      </c>
      <c r="B6603" s="44">
        <v>1</v>
      </c>
      <c r="C6603" s="45"/>
    </row>
    <row r="6604" spans="1:3">
      <c r="A6604" s="43" t="s">
        <v>6896</v>
      </c>
      <c r="B6604" s="44">
        <v>1</v>
      </c>
      <c r="C6604" s="45"/>
    </row>
    <row r="6605" spans="1:3">
      <c r="A6605" s="43" t="s">
        <v>6897</v>
      </c>
      <c r="B6605" s="44">
        <v>1</v>
      </c>
      <c r="C6605" s="45"/>
    </row>
    <row r="6606" spans="1:3">
      <c r="A6606" s="43" t="s">
        <v>6898</v>
      </c>
      <c r="B6606" s="44">
        <v>1</v>
      </c>
      <c r="C6606" s="45"/>
    </row>
    <row r="6607" spans="1:3">
      <c r="A6607" s="43" t="s">
        <v>6899</v>
      </c>
      <c r="B6607" s="44">
        <v>1</v>
      </c>
      <c r="C6607" s="45"/>
    </row>
    <row r="6608" spans="1:3">
      <c r="A6608" s="43" t="s">
        <v>6900</v>
      </c>
      <c r="B6608" s="44">
        <v>1</v>
      </c>
      <c r="C6608" s="45"/>
    </row>
    <row r="6609" spans="1:3">
      <c r="A6609" s="43" t="s">
        <v>6901</v>
      </c>
      <c r="B6609" s="44">
        <v>1</v>
      </c>
      <c r="C6609" s="45"/>
    </row>
    <row r="6610" spans="1:3">
      <c r="A6610" s="43" t="s">
        <v>6902</v>
      </c>
      <c r="B6610" s="44">
        <v>1</v>
      </c>
      <c r="C6610" s="45"/>
    </row>
    <row r="6611" spans="1:3">
      <c r="A6611" s="43" t="s">
        <v>6903</v>
      </c>
      <c r="B6611" s="44">
        <v>1</v>
      </c>
      <c r="C6611" s="45"/>
    </row>
    <row r="6612" spans="1:3">
      <c r="A6612" s="43" t="s">
        <v>6904</v>
      </c>
      <c r="B6612" s="44">
        <v>1</v>
      </c>
      <c r="C6612" s="45"/>
    </row>
    <row r="6613" spans="1:3">
      <c r="A6613" s="43" t="s">
        <v>6905</v>
      </c>
      <c r="B6613" s="44">
        <v>1</v>
      </c>
      <c r="C6613" s="45"/>
    </row>
    <row r="6614" spans="1:3">
      <c r="A6614" s="43" t="s">
        <v>6906</v>
      </c>
      <c r="B6614" s="44">
        <v>1</v>
      </c>
      <c r="C6614" s="45"/>
    </row>
    <row r="6615" spans="1:3">
      <c r="A6615" s="43" t="s">
        <v>6907</v>
      </c>
      <c r="B6615" s="44">
        <v>1</v>
      </c>
      <c r="C6615" s="45"/>
    </row>
    <row r="6616" spans="1:3">
      <c r="A6616" s="43" t="s">
        <v>6908</v>
      </c>
      <c r="B6616" s="44">
        <v>1</v>
      </c>
      <c r="C6616" s="45"/>
    </row>
    <row r="6617" spans="1:3">
      <c r="A6617" s="43" t="s">
        <v>6909</v>
      </c>
      <c r="B6617" s="44">
        <v>1</v>
      </c>
      <c r="C6617" s="45"/>
    </row>
    <row r="6618" spans="1:3">
      <c r="A6618" s="43" t="s">
        <v>6910</v>
      </c>
      <c r="B6618" s="44">
        <v>1</v>
      </c>
      <c r="C6618" s="45"/>
    </row>
    <row r="6619" spans="1:3">
      <c r="A6619" s="43" t="s">
        <v>6911</v>
      </c>
      <c r="B6619" s="44">
        <v>1</v>
      </c>
      <c r="C6619" s="45"/>
    </row>
    <row r="6620" spans="1:3">
      <c r="A6620" s="43" t="s">
        <v>6912</v>
      </c>
      <c r="B6620" s="44">
        <v>1</v>
      </c>
      <c r="C6620" s="45"/>
    </row>
    <row r="6621" spans="1:3">
      <c r="A6621" s="43" t="s">
        <v>6913</v>
      </c>
      <c r="B6621" s="44">
        <v>1</v>
      </c>
      <c r="C6621" s="45"/>
    </row>
    <row r="6622" spans="1:3">
      <c r="A6622" s="43" t="s">
        <v>6914</v>
      </c>
      <c r="B6622" s="44">
        <v>1</v>
      </c>
      <c r="C6622" s="45"/>
    </row>
    <row r="6623" spans="1:3">
      <c r="A6623" s="43" t="s">
        <v>6915</v>
      </c>
      <c r="B6623" s="44">
        <v>1</v>
      </c>
      <c r="C6623" s="45"/>
    </row>
    <row r="6624" spans="1:3">
      <c r="A6624" s="43" t="s">
        <v>6916</v>
      </c>
      <c r="B6624" s="44">
        <v>1</v>
      </c>
      <c r="C6624" s="45"/>
    </row>
    <row r="6625" spans="1:3">
      <c r="A6625" s="43" t="s">
        <v>6917</v>
      </c>
      <c r="B6625" s="44">
        <v>1</v>
      </c>
      <c r="C6625" s="45"/>
    </row>
    <row r="6626" spans="1:3">
      <c r="A6626" s="43" t="s">
        <v>6918</v>
      </c>
      <c r="B6626" s="44">
        <v>1</v>
      </c>
      <c r="C6626" s="45"/>
    </row>
    <row r="6627" spans="1:3">
      <c r="A6627" s="43" t="s">
        <v>6919</v>
      </c>
      <c r="B6627" s="44">
        <v>1</v>
      </c>
      <c r="C6627" s="45"/>
    </row>
    <row r="6628" spans="1:3">
      <c r="A6628" s="43" t="s">
        <v>6920</v>
      </c>
      <c r="B6628" s="44">
        <v>1</v>
      </c>
      <c r="C6628" s="45"/>
    </row>
    <row r="6629" spans="1:3">
      <c r="A6629" s="43" t="s">
        <v>6921</v>
      </c>
      <c r="B6629" s="44">
        <v>1</v>
      </c>
      <c r="C6629" s="45"/>
    </row>
    <row r="6630" spans="1:3">
      <c r="A6630" s="43" t="s">
        <v>6922</v>
      </c>
      <c r="B6630" s="44">
        <v>1</v>
      </c>
      <c r="C6630" s="45"/>
    </row>
    <row r="6631" spans="1:3">
      <c r="A6631" s="43" t="s">
        <v>6923</v>
      </c>
      <c r="B6631" s="44">
        <v>1</v>
      </c>
      <c r="C6631" s="45"/>
    </row>
    <row r="6632" spans="1:3">
      <c r="A6632" s="43" t="s">
        <v>6924</v>
      </c>
      <c r="B6632" s="44">
        <v>1</v>
      </c>
      <c r="C6632" s="45"/>
    </row>
    <row r="6633" spans="1:3">
      <c r="A6633" s="43" t="s">
        <v>6925</v>
      </c>
      <c r="B6633" s="44">
        <v>1</v>
      </c>
      <c r="C6633" s="45"/>
    </row>
    <row r="6634" spans="1:3">
      <c r="A6634" s="43" t="s">
        <v>6926</v>
      </c>
      <c r="B6634" s="44">
        <v>1</v>
      </c>
      <c r="C6634" s="45"/>
    </row>
    <row r="6635" spans="1:3">
      <c r="A6635" s="43" t="s">
        <v>6927</v>
      </c>
      <c r="B6635" s="44">
        <v>1</v>
      </c>
      <c r="C6635" s="45"/>
    </row>
    <row r="6636" spans="1:3">
      <c r="A6636" s="43" t="s">
        <v>6928</v>
      </c>
      <c r="B6636" s="44">
        <v>1</v>
      </c>
      <c r="C6636" s="45"/>
    </row>
    <row r="6637" spans="1:3">
      <c r="A6637" s="43" t="s">
        <v>6929</v>
      </c>
      <c r="B6637" s="44">
        <v>1</v>
      </c>
      <c r="C6637" s="45"/>
    </row>
    <row r="6638" spans="1:3">
      <c r="A6638" s="43" t="s">
        <v>6930</v>
      </c>
      <c r="B6638" s="44">
        <v>1</v>
      </c>
      <c r="C6638" s="45"/>
    </row>
    <row r="6639" spans="1:3">
      <c r="A6639" s="43" t="s">
        <v>6931</v>
      </c>
      <c r="B6639" s="44">
        <v>1</v>
      </c>
      <c r="C6639" s="45"/>
    </row>
    <row r="6640" spans="1:3">
      <c r="A6640" s="43" t="s">
        <v>6932</v>
      </c>
      <c r="B6640" s="44">
        <v>1</v>
      </c>
      <c r="C6640" s="45"/>
    </row>
    <row r="6641" spans="1:3">
      <c r="A6641" s="43" t="s">
        <v>6933</v>
      </c>
      <c r="B6641" s="44">
        <v>1</v>
      </c>
      <c r="C6641" s="45"/>
    </row>
    <row r="6642" spans="1:3">
      <c r="A6642" s="43" t="s">
        <v>6934</v>
      </c>
      <c r="B6642" s="44">
        <v>1</v>
      </c>
      <c r="C6642" s="45"/>
    </row>
    <row r="6643" spans="1:3">
      <c r="A6643" s="43" t="s">
        <v>6935</v>
      </c>
      <c r="B6643" s="44">
        <v>1</v>
      </c>
      <c r="C6643" s="45"/>
    </row>
    <row r="6644" spans="1:3">
      <c r="A6644" s="43" t="s">
        <v>6936</v>
      </c>
      <c r="B6644" s="44">
        <v>1</v>
      </c>
      <c r="C6644" s="45"/>
    </row>
    <row r="6645" spans="1:3">
      <c r="A6645" s="43" t="s">
        <v>6937</v>
      </c>
      <c r="B6645" s="44">
        <v>1</v>
      </c>
      <c r="C6645" s="45"/>
    </row>
    <row r="6646" spans="1:3">
      <c r="A6646" s="43" t="s">
        <v>6938</v>
      </c>
      <c r="B6646" s="44">
        <v>1</v>
      </c>
      <c r="C6646" s="45"/>
    </row>
    <row r="6647" spans="1:3">
      <c r="A6647" s="43" t="s">
        <v>6939</v>
      </c>
      <c r="B6647" s="44">
        <v>1</v>
      </c>
      <c r="C6647" s="45"/>
    </row>
    <row r="6648" spans="1:3">
      <c r="A6648" s="43" t="s">
        <v>6940</v>
      </c>
      <c r="B6648" s="44">
        <v>1</v>
      </c>
      <c r="C6648" s="45"/>
    </row>
    <row r="6649" spans="1:3">
      <c r="A6649" s="43" t="s">
        <v>6941</v>
      </c>
      <c r="B6649" s="44">
        <v>1</v>
      </c>
      <c r="C6649" s="45"/>
    </row>
    <row r="6650" spans="1:3">
      <c r="A6650" s="43" t="s">
        <v>6942</v>
      </c>
      <c r="B6650" s="44">
        <v>1</v>
      </c>
      <c r="C6650" s="45"/>
    </row>
    <row r="6651" spans="1:3">
      <c r="A6651" s="43" t="s">
        <v>6943</v>
      </c>
      <c r="B6651" s="44">
        <v>1</v>
      </c>
      <c r="C6651" s="45"/>
    </row>
    <row r="6652" spans="1:3">
      <c r="A6652" s="43" t="s">
        <v>6944</v>
      </c>
      <c r="B6652" s="44">
        <v>1</v>
      </c>
      <c r="C6652" s="45"/>
    </row>
    <row r="6653" spans="1:3">
      <c r="A6653" s="43" t="s">
        <v>6945</v>
      </c>
      <c r="B6653" s="44">
        <v>1</v>
      </c>
      <c r="C6653" s="45"/>
    </row>
    <row r="6654" spans="1:3">
      <c r="A6654" s="43" t="s">
        <v>6946</v>
      </c>
      <c r="B6654" s="44">
        <v>1</v>
      </c>
      <c r="C6654" s="45"/>
    </row>
    <row r="6655" spans="1:3">
      <c r="A6655" s="43" t="s">
        <v>6947</v>
      </c>
      <c r="B6655" s="44">
        <v>1</v>
      </c>
      <c r="C6655" s="45"/>
    </row>
    <row r="6656" spans="1:3">
      <c r="A6656" s="43" t="s">
        <v>6948</v>
      </c>
      <c r="B6656" s="44">
        <v>1</v>
      </c>
      <c r="C6656" s="45"/>
    </row>
    <row r="6657" spans="1:3">
      <c r="A6657" s="43" t="s">
        <v>6949</v>
      </c>
      <c r="B6657" s="44">
        <v>1</v>
      </c>
      <c r="C6657" s="45"/>
    </row>
    <row r="6658" spans="1:3">
      <c r="A6658" s="43" t="s">
        <v>6950</v>
      </c>
      <c r="B6658" s="44">
        <v>1</v>
      </c>
      <c r="C6658" s="45"/>
    </row>
    <row r="6659" spans="1:3">
      <c r="A6659" s="43" t="s">
        <v>6951</v>
      </c>
      <c r="B6659" s="44">
        <v>1</v>
      </c>
      <c r="C6659" s="45"/>
    </row>
    <row r="6660" spans="1:3">
      <c r="A6660" s="43" t="s">
        <v>6952</v>
      </c>
      <c r="B6660" s="44">
        <v>1</v>
      </c>
      <c r="C6660" s="45"/>
    </row>
    <row r="6661" spans="1:3">
      <c r="A6661" s="43" t="s">
        <v>6953</v>
      </c>
      <c r="B6661" s="44">
        <v>1</v>
      </c>
      <c r="C6661" s="45"/>
    </row>
    <row r="6662" spans="1:3">
      <c r="A6662" s="43" t="s">
        <v>6954</v>
      </c>
      <c r="B6662" s="44">
        <v>1</v>
      </c>
      <c r="C6662" s="45"/>
    </row>
    <row r="6663" spans="1:3">
      <c r="A6663" s="43" t="s">
        <v>6955</v>
      </c>
      <c r="B6663" s="44">
        <v>1</v>
      </c>
      <c r="C6663" s="45"/>
    </row>
    <row r="6664" spans="1:3">
      <c r="A6664" s="43" t="s">
        <v>6956</v>
      </c>
      <c r="B6664" s="44">
        <v>1</v>
      </c>
      <c r="C6664" s="45"/>
    </row>
    <row r="6665" spans="1:3">
      <c r="A6665" s="43" t="s">
        <v>6957</v>
      </c>
      <c r="B6665" s="44">
        <v>1</v>
      </c>
      <c r="C6665" s="45"/>
    </row>
    <row r="6666" spans="1:3">
      <c r="A6666" s="43" t="s">
        <v>6958</v>
      </c>
      <c r="B6666" s="44">
        <v>1</v>
      </c>
      <c r="C6666" s="45"/>
    </row>
    <row r="6667" spans="1:3">
      <c r="A6667" s="43" t="s">
        <v>6959</v>
      </c>
      <c r="B6667" s="44">
        <v>1</v>
      </c>
      <c r="C6667" s="45"/>
    </row>
    <row r="6668" spans="1:3">
      <c r="A6668" s="43" t="s">
        <v>6960</v>
      </c>
      <c r="B6668" s="44">
        <v>1</v>
      </c>
      <c r="C6668" s="45"/>
    </row>
    <row r="6669" spans="1:3">
      <c r="A6669" s="43" t="s">
        <v>6961</v>
      </c>
      <c r="B6669" s="44">
        <v>1</v>
      </c>
      <c r="C6669" s="45"/>
    </row>
    <row r="6670" spans="1:3">
      <c r="A6670" s="43" t="s">
        <v>6962</v>
      </c>
      <c r="B6670" s="44">
        <v>1</v>
      </c>
      <c r="C6670" s="45"/>
    </row>
    <row r="6671" spans="1:3">
      <c r="A6671" s="43" t="s">
        <v>6963</v>
      </c>
      <c r="B6671" s="44">
        <v>1</v>
      </c>
      <c r="C6671" s="45"/>
    </row>
    <row r="6672" spans="1:3">
      <c r="A6672" s="43" t="s">
        <v>6964</v>
      </c>
      <c r="B6672" s="44">
        <v>1</v>
      </c>
      <c r="C6672" s="45"/>
    </row>
    <row r="6673" spans="1:3">
      <c r="A6673" s="43" t="s">
        <v>6965</v>
      </c>
      <c r="B6673" s="44">
        <v>1</v>
      </c>
      <c r="C6673" s="45"/>
    </row>
    <row r="6674" spans="1:3">
      <c r="A6674" s="43" t="s">
        <v>6966</v>
      </c>
      <c r="B6674" s="44">
        <v>1</v>
      </c>
      <c r="C6674" s="45"/>
    </row>
    <row r="6675" spans="1:3">
      <c r="A6675" s="43" t="s">
        <v>6967</v>
      </c>
      <c r="B6675" s="44">
        <v>1</v>
      </c>
      <c r="C6675" s="45"/>
    </row>
    <row r="6676" spans="1:3">
      <c r="A6676" s="43" t="s">
        <v>6968</v>
      </c>
      <c r="B6676" s="44">
        <v>1</v>
      </c>
      <c r="C6676" s="45"/>
    </row>
    <row r="6677" spans="1:3">
      <c r="A6677" s="43" t="s">
        <v>6969</v>
      </c>
      <c r="B6677" s="44">
        <v>1</v>
      </c>
      <c r="C6677" s="45"/>
    </row>
    <row r="6678" spans="1:3">
      <c r="A6678" s="43" t="s">
        <v>6970</v>
      </c>
      <c r="B6678" s="44">
        <v>1</v>
      </c>
      <c r="C6678" s="45"/>
    </row>
    <row r="6679" spans="1:3">
      <c r="A6679" s="43" t="s">
        <v>6971</v>
      </c>
      <c r="B6679" s="44">
        <v>1</v>
      </c>
      <c r="C6679" s="45"/>
    </row>
    <row r="6680" spans="1:3">
      <c r="A6680" s="43" t="s">
        <v>6972</v>
      </c>
      <c r="B6680" s="44">
        <v>1</v>
      </c>
      <c r="C6680" s="45"/>
    </row>
    <row r="6681" spans="1:3">
      <c r="A6681" s="43" t="s">
        <v>6973</v>
      </c>
      <c r="B6681" s="44">
        <v>1</v>
      </c>
      <c r="C6681" s="45"/>
    </row>
    <row r="6682" spans="1:3">
      <c r="A6682" s="43" t="s">
        <v>6974</v>
      </c>
      <c r="B6682" s="44">
        <v>1</v>
      </c>
      <c r="C6682" s="45"/>
    </row>
    <row r="6683" spans="1:3">
      <c r="A6683" s="43" t="s">
        <v>6975</v>
      </c>
      <c r="B6683" s="44">
        <v>1</v>
      </c>
      <c r="C6683" s="45"/>
    </row>
    <row r="6684" spans="1:3">
      <c r="A6684" s="43" t="s">
        <v>6976</v>
      </c>
      <c r="B6684" s="44">
        <v>1</v>
      </c>
      <c r="C6684" s="45"/>
    </row>
    <row r="6685" spans="1:3">
      <c r="A6685" s="43" t="s">
        <v>6977</v>
      </c>
      <c r="B6685" s="44">
        <v>1</v>
      </c>
      <c r="C6685" s="45"/>
    </row>
    <row r="6686" spans="1:3">
      <c r="A6686" s="43" t="s">
        <v>6978</v>
      </c>
      <c r="B6686" s="44">
        <v>1</v>
      </c>
      <c r="C6686" s="45"/>
    </row>
    <row r="6687" spans="1:3">
      <c r="A6687" s="43" t="s">
        <v>6979</v>
      </c>
      <c r="B6687" s="44">
        <v>1</v>
      </c>
      <c r="C6687" s="45"/>
    </row>
    <row r="6688" spans="1:3">
      <c r="A6688" s="43" t="s">
        <v>6980</v>
      </c>
      <c r="B6688" s="44">
        <v>1</v>
      </c>
      <c r="C6688" s="45"/>
    </row>
    <row r="6689" spans="1:3">
      <c r="A6689" s="43" t="s">
        <v>6981</v>
      </c>
      <c r="B6689" s="44">
        <v>1</v>
      </c>
      <c r="C6689" s="45"/>
    </row>
    <row r="6690" spans="1:3">
      <c r="A6690" s="43" t="s">
        <v>6982</v>
      </c>
      <c r="B6690" s="44">
        <v>1</v>
      </c>
      <c r="C6690" s="45"/>
    </row>
    <row r="6691" spans="1:3">
      <c r="A6691" s="43" t="s">
        <v>6983</v>
      </c>
      <c r="B6691" s="44">
        <v>1</v>
      </c>
      <c r="C6691" s="45"/>
    </row>
    <row r="6692" spans="1:3">
      <c r="A6692" s="43" t="s">
        <v>6984</v>
      </c>
      <c r="B6692" s="44">
        <v>1</v>
      </c>
      <c r="C6692" s="45"/>
    </row>
    <row r="6693" spans="1:3">
      <c r="A6693" s="43" t="s">
        <v>6985</v>
      </c>
      <c r="B6693" s="44">
        <v>1</v>
      </c>
      <c r="C6693" s="45"/>
    </row>
    <row r="6694" spans="1:3">
      <c r="A6694" s="43" t="s">
        <v>6986</v>
      </c>
      <c r="B6694" s="44">
        <v>1</v>
      </c>
      <c r="C6694" s="45"/>
    </row>
    <row r="6695" spans="1:3">
      <c r="A6695" s="43" t="s">
        <v>6987</v>
      </c>
      <c r="B6695" s="44">
        <v>1</v>
      </c>
      <c r="C6695" s="45"/>
    </row>
    <row r="6696" spans="1:3">
      <c r="A6696" s="43" t="s">
        <v>6988</v>
      </c>
      <c r="B6696" s="44">
        <v>1</v>
      </c>
      <c r="C6696" s="45"/>
    </row>
    <row r="6697" spans="1:3">
      <c r="A6697" s="43" t="s">
        <v>6989</v>
      </c>
      <c r="B6697" s="44">
        <v>1</v>
      </c>
      <c r="C6697" s="45"/>
    </row>
    <row r="6698" spans="1:3">
      <c r="A6698" s="43" t="s">
        <v>6990</v>
      </c>
      <c r="B6698" s="44">
        <v>1</v>
      </c>
      <c r="C6698" s="45"/>
    </row>
    <row r="6699" spans="1:3">
      <c r="A6699" s="43" t="s">
        <v>6991</v>
      </c>
      <c r="B6699" s="44">
        <v>1</v>
      </c>
      <c r="C6699" s="45"/>
    </row>
    <row r="6700" spans="1:3">
      <c r="A6700" s="43" t="s">
        <v>6992</v>
      </c>
      <c r="B6700" s="44">
        <v>1</v>
      </c>
      <c r="C6700" s="45"/>
    </row>
    <row r="6701" spans="1:3">
      <c r="A6701" s="43" t="s">
        <v>6993</v>
      </c>
      <c r="B6701" s="44">
        <v>1</v>
      </c>
      <c r="C6701" s="45"/>
    </row>
    <row r="6702" spans="1:3">
      <c r="A6702" s="43" t="s">
        <v>6994</v>
      </c>
      <c r="B6702" s="44">
        <v>1</v>
      </c>
      <c r="C6702" s="45"/>
    </row>
    <row r="6703" spans="1:3">
      <c r="A6703" s="43" t="s">
        <v>6995</v>
      </c>
      <c r="B6703" s="44">
        <v>1</v>
      </c>
      <c r="C6703" s="45"/>
    </row>
    <row r="6704" spans="1:3">
      <c r="A6704" s="43" t="s">
        <v>6996</v>
      </c>
      <c r="B6704" s="44">
        <v>1</v>
      </c>
      <c r="C6704" s="45"/>
    </row>
    <row r="6705" spans="1:3">
      <c r="A6705" s="43" t="s">
        <v>6997</v>
      </c>
      <c r="B6705" s="44">
        <v>1</v>
      </c>
      <c r="C6705" s="45"/>
    </row>
    <row r="6706" spans="1:3">
      <c r="A6706" s="43" t="s">
        <v>6998</v>
      </c>
      <c r="B6706" s="44">
        <v>1</v>
      </c>
      <c r="C6706" s="45"/>
    </row>
    <row r="6707" spans="1:3">
      <c r="A6707" s="43" t="s">
        <v>6999</v>
      </c>
      <c r="B6707" s="44">
        <v>1</v>
      </c>
      <c r="C6707" s="45"/>
    </row>
    <row r="6708" spans="1:3">
      <c r="A6708" s="43" t="s">
        <v>7000</v>
      </c>
      <c r="B6708" s="44">
        <v>1</v>
      </c>
      <c r="C6708" s="45"/>
    </row>
    <row r="6709" spans="1:3">
      <c r="A6709" s="43" t="s">
        <v>7001</v>
      </c>
      <c r="B6709" s="44">
        <v>1</v>
      </c>
      <c r="C6709" s="45"/>
    </row>
    <row r="6710" spans="1:3">
      <c r="A6710" s="43" t="s">
        <v>7002</v>
      </c>
      <c r="B6710" s="44">
        <v>1</v>
      </c>
      <c r="C6710" s="45"/>
    </row>
    <row r="6711" spans="1:3">
      <c r="A6711" s="43" t="s">
        <v>7003</v>
      </c>
      <c r="B6711" s="44">
        <v>1</v>
      </c>
      <c r="C6711" s="45"/>
    </row>
    <row r="6712" spans="1:3">
      <c r="A6712" s="43" t="s">
        <v>7004</v>
      </c>
      <c r="B6712" s="44">
        <v>1</v>
      </c>
      <c r="C6712" s="45"/>
    </row>
    <row r="6713" spans="1:3">
      <c r="A6713" s="43" t="s">
        <v>7005</v>
      </c>
      <c r="B6713" s="44">
        <v>1</v>
      </c>
      <c r="C6713" s="45"/>
    </row>
    <row r="6714" spans="1:3">
      <c r="A6714" s="43" t="s">
        <v>7006</v>
      </c>
      <c r="B6714" s="44">
        <v>1</v>
      </c>
      <c r="C6714" s="45"/>
    </row>
    <row r="6715" spans="1:3">
      <c r="A6715" s="43" t="s">
        <v>7007</v>
      </c>
      <c r="B6715" s="44">
        <v>1</v>
      </c>
      <c r="C6715" s="45"/>
    </row>
    <row r="6716" spans="1:3">
      <c r="A6716" s="43" t="s">
        <v>7008</v>
      </c>
      <c r="B6716" s="44">
        <v>1</v>
      </c>
      <c r="C6716" s="45"/>
    </row>
    <row r="6717" spans="1:3">
      <c r="A6717" s="43" t="s">
        <v>7009</v>
      </c>
      <c r="B6717" s="44">
        <v>1</v>
      </c>
      <c r="C6717" s="45"/>
    </row>
    <row r="6718" spans="1:3">
      <c r="A6718" s="43" t="s">
        <v>7010</v>
      </c>
      <c r="B6718" s="44">
        <v>1</v>
      </c>
      <c r="C6718" s="45"/>
    </row>
    <row r="6719" spans="1:3">
      <c r="A6719" s="43" t="s">
        <v>7011</v>
      </c>
      <c r="B6719" s="44">
        <v>1</v>
      </c>
      <c r="C6719" s="45"/>
    </row>
    <row r="6720" spans="1:3">
      <c r="A6720" s="43" t="s">
        <v>7012</v>
      </c>
      <c r="B6720" s="44">
        <v>1</v>
      </c>
      <c r="C6720" s="45"/>
    </row>
    <row r="6721" spans="1:3">
      <c r="A6721" s="43" t="s">
        <v>7013</v>
      </c>
      <c r="B6721" s="44">
        <v>1</v>
      </c>
      <c r="C6721" s="45"/>
    </row>
    <row r="6722" spans="1:3">
      <c r="A6722" s="43" t="s">
        <v>7014</v>
      </c>
      <c r="B6722" s="44">
        <v>1</v>
      </c>
      <c r="C6722" s="45"/>
    </row>
    <row r="6723" spans="1:3">
      <c r="A6723" s="43" t="s">
        <v>7015</v>
      </c>
      <c r="B6723" s="44">
        <v>1</v>
      </c>
      <c r="C6723" s="45"/>
    </row>
    <row r="6724" spans="1:3">
      <c r="A6724" s="43" t="s">
        <v>7016</v>
      </c>
      <c r="B6724" s="44">
        <v>1</v>
      </c>
      <c r="C6724" s="45"/>
    </row>
    <row r="6725" spans="1:3">
      <c r="A6725" s="43" t="s">
        <v>7017</v>
      </c>
      <c r="B6725" s="44">
        <v>1</v>
      </c>
      <c r="C6725" s="45"/>
    </row>
    <row r="6726" spans="1:3">
      <c r="A6726" s="43" t="s">
        <v>7018</v>
      </c>
      <c r="B6726" s="44">
        <v>1</v>
      </c>
      <c r="C6726" s="45"/>
    </row>
    <row r="6727" spans="1:3">
      <c r="A6727" s="43" t="s">
        <v>7019</v>
      </c>
      <c r="B6727" s="44">
        <v>1</v>
      </c>
      <c r="C6727" s="45"/>
    </row>
    <row r="6728" spans="1:3">
      <c r="A6728" s="43" t="s">
        <v>7020</v>
      </c>
      <c r="B6728" s="44">
        <v>1</v>
      </c>
      <c r="C6728" s="45"/>
    </row>
    <row r="6729" spans="1:3">
      <c r="A6729" s="43" t="s">
        <v>7021</v>
      </c>
      <c r="B6729" s="44">
        <v>1</v>
      </c>
      <c r="C6729" s="45"/>
    </row>
    <row r="6730" spans="1:3">
      <c r="A6730" s="43" t="s">
        <v>7022</v>
      </c>
      <c r="B6730" s="44">
        <v>1</v>
      </c>
      <c r="C6730" s="45"/>
    </row>
    <row r="6731" spans="1:3">
      <c r="A6731" s="43" t="s">
        <v>7023</v>
      </c>
      <c r="B6731" s="44">
        <v>1</v>
      </c>
      <c r="C6731" s="45"/>
    </row>
    <row r="6732" spans="1:3">
      <c r="A6732" s="43" t="s">
        <v>7024</v>
      </c>
      <c r="B6732" s="44">
        <v>1</v>
      </c>
      <c r="C6732" s="45"/>
    </row>
    <row r="6733" spans="1:3">
      <c r="A6733" s="43" t="s">
        <v>7025</v>
      </c>
      <c r="B6733" s="44">
        <v>1</v>
      </c>
      <c r="C6733" s="45"/>
    </row>
    <row r="6734" spans="1:3">
      <c r="A6734" s="43" t="s">
        <v>7026</v>
      </c>
      <c r="B6734" s="44">
        <v>1</v>
      </c>
      <c r="C6734" s="45"/>
    </row>
    <row r="6735" spans="1:3">
      <c r="A6735" s="43" t="s">
        <v>7027</v>
      </c>
      <c r="B6735" s="44">
        <v>1</v>
      </c>
      <c r="C6735" s="45"/>
    </row>
    <row r="6736" spans="1:3">
      <c r="A6736" s="43" t="s">
        <v>7028</v>
      </c>
      <c r="B6736" s="44">
        <v>1</v>
      </c>
      <c r="C6736" s="45"/>
    </row>
    <row r="6737" spans="1:3">
      <c r="A6737" s="43" t="s">
        <v>7029</v>
      </c>
      <c r="B6737" s="44">
        <v>1</v>
      </c>
      <c r="C6737" s="45"/>
    </row>
    <row r="6738" spans="1:3">
      <c r="A6738" s="43" t="s">
        <v>7030</v>
      </c>
      <c r="B6738" s="44">
        <v>1</v>
      </c>
      <c r="C6738" s="45"/>
    </row>
    <row r="6739" spans="1:3">
      <c r="A6739" s="43" t="s">
        <v>7031</v>
      </c>
      <c r="B6739" s="44">
        <v>1</v>
      </c>
      <c r="C6739" s="45"/>
    </row>
    <row r="6740" spans="1:3">
      <c r="A6740" s="43" t="s">
        <v>7032</v>
      </c>
      <c r="B6740" s="44">
        <v>1</v>
      </c>
      <c r="C6740" s="45"/>
    </row>
    <row r="6741" spans="1:3">
      <c r="A6741" s="43" t="s">
        <v>7033</v>
      </c>
      <c r="B6741" s="44">
        <v>1</v>
      </c>
      <c r="C6741" s="45"/>
    </row>
    <row r="6742" spans="1:3">
      <c r="A6742" s="43" t="s">
        <v>7034</v>
      </c>
      <c r="B6742" s="44">
        <v>1</v>
      </c>
      <c r="C6742" s="45"/>
    </row>
    <row r="6743" spans="1:3">
      <c r="A6743" s="43" t="s">
        <v>7035</v>
      </c>
      <c r="B6743" s="44">
        <v>1</v>
      </c>
      <c r="C6743" s="45"/>
    </row>
    <row r="6744" spans="1:3">
      <c r="A6744" s="43" t="s">
        <v>7036</v>
      </c>
      <c r="B6744" s="44">
        <v>1</v>
      </c>
      <c r="C6744" s="45"/>
    </row>
    <row r="6745" spans="1:3">
      <c r="A6745" s="43" t="s">
        <v>7037</v>
      </c>
      <c r="B6745" s="44">
        <v>1</v>
      </c>
      <c r="C6745" s="45"/>
    </row>
    <row r="6746" spans="1:3">
      <c r="A6746" s="43" t="s">
        <v>7038</v>
      </c>
      <c r="B6746" s="44">
        <v>1</v>
      </c>
      <c r="C6746" s="45"/>
    </row>
    <row r="6747" spans="1:3">
      <c r="A6747" s="43" t="s">
        <v>7039</v>
      </c>
      <c r="B6747" s="44">
        <v>1</v>
      </c>
      <c r="C6747" s="45"/>
    </row>
    <row r="6748" spans="1:3">
      <c r="A6748" s="43" t="s">
        <v>7040</v>
      </c>
      <c r="B6748" s="44">
        <v>1</v>
      </c>
      <c r="C6748" s="45"/>
    </row>
    <row r="6749" spans="1:3">
      <c r="A6749" s="43" t="s">
        <v>7041</v>
      </c>
      <c r="B6749" s="44">
        <v>1</v>
      </c>
      <c r="C6749" s="45"/>
    </row>
    <row r="6750" spans="1:3">
      <c r="A6750" s="43" t="s">
        <v>7042</v>
      </c>
      <c r="B6750" s="44">
        <v>1</v>
      </c>
      <c r="C6750" s="45"/>
    </row>
    <row r="6751" spans="1:3">
      <c r="A6751" s="43" t="s">
        <v>7043</v>
      </c>
      <c r="B6751" s="44">
        <v>1</v>
      </c>
      <c r="C6751" s="45"/>
    </row>
    <row r="6752" spans="1:3">
      <c r="A6752" s="43" t="s">
        <v>7044</v>
      </c>
      <c r="B6752" s="44">
        <v>1</v>
      </c>
      <c r="C6752" s="45"/>
    </row>
    <row r="6753" spans="1:3">
      <c r="A6753" s="43" t="s">
        <v>7045</v>
      </c>
      <c r="B6753" s="44">
        <v>1</v>
      </c>
      <c r="C6753" s="45"/>
    </row>
    <row r="6754" spans="1:3">
      <c r="A6754" s="43" t="s">
        <v>7046</v>
      </c>
      <c r="B6754" s="44">
        <v>1</v>
      </c>
      <c r="C6754" s="45"/>
    </row>
    <row r="6755" spans="1:3">
      <c r="A6755" s="43" t="s">
        <v>7047</v>
      </c>
      <c r="B6755" s="44">
        <v>1</v>
      </c>
      <c r="C6755" s="45"/>
    </row>
    <row r="6756" spans="1:3">
      <c r="A6756" s="43" t="s">
        <v>7048</v>
      </c>
      <c r="B6756" s="44">
        <v>1</v>
      </c>
      <c r="C6756" s="45"/>
    </row>
    <row r="6757" spans="1:3">
      <c r="A6757" s="43" t="s">
        <v>7049</v>
      </c>
      <c r="B6757" s="44">
        <v>1</v>
      </c>
      <c r="C6757" s="45"/>
    </row>
    <row r="6758" spans="1:3">
      <c r="A6758" s="43" t="s">
        <v>7050</v>
      </c>
      <c r="B6758" s="44">
        <v>1</v>
      </c>
      <c r="C6758" s="45"/>
    </row>
    <row r="6759" spans="1:3">
      <c r="A6759" s="43" t="s">
        <v>7051</v>
      </c>
      <c r="B6759" s="44">
        <v>1</v>
      </c>
      <c r="C6759" s="45"/>
    </row>
    <row r="6760" spans="1:3">
      <c r="A6760" s="43" t="s">
        <v>7052</v>
      </c>
      <c r="B6760" s="44">
        <v>1</v>
      </c>
      <c r="C6760" s="45"/>
    </row>
    <row r="6761" spans="1:3">
      <c r="A6761" s="43" t="s">
        <v>7053</v>
      </c>
      <c r="B6761" s="44">
        <v>1</v>
      </c>
      <c r="C6761" s="45"/>
    </row>
    <row r="6762" spans="1:3">
      <c r="A6762" s="43" t="s">
        <v>7054</v>
      </c>
      <c r="B6762" s="44">
        <v>1</v>
      </c>
      <c r="C6762" s="45"/>
    </row>
    <row r="6763" spans="1:3">
      <c r="A6763" s="43" t="s">
        <v>7055</v>
      </c>
      <c r="B6763" s="44">
        <v>1</v>
      </c>
      <c r="C6763" s="45"/>
    </row>
    <row r="6764" spans="1:3">
      <c r="A6764" s="43" t="s">
        <v>7056</v>
      </c>
      <c r="B6764" s="44">
        <v>1</v>
      </c>
      <c r="C6764" s="45"/>
    </row>
    <row r="6765" spans="1:3">
      <c r="A6765" s="43" t="s">
        <v>7057</v>
      </c>
      <c r="B6765" s="44">
        <v>1</v>
      </c>
      <c r="C6765" s="45"/>
    </row>
    <row r="6766" spans="1:3">
      <c r="A6766" s="43" t="s">
        <v>7058</v>
      </c>
      <c r="B6766" s="44">
        <v>1</v>
      </c>
      <c r="C6766" s="45"/>
    </row>
    <row r="6767" spans="1:3">
      <c r="A6767" s="43" t="s">
        <v>7059</v>
      </c>
      <c r="B6767" s="44">
        <v>1</v>
      </c>
      <c r="C6767" s="45"/>
    </row>
    <row r="6768" spans="1:3">
      <c r="A6768" s="43" t="s">
        <v>7060</v>
      </c>
      <c r="B6768" s="44">
        <v>1</v>
      </c>
      <c r="C6768" s="45"/>
    </row>
    <row r="6769" spans="1:3">
      <c r="A6769" s="43" t="s">
        <v>7061</v>
      </c>
      <c r="B6769" s="44">
        <v>1</v>
      </c>
      <c r="C6769" s="45"/>
    </row>
    <row r="6770" spans="1:3">
      <c r="A6770" s="43" t="s">
        <v>7062</v>
      </c>
      <c r="B6770" s="44">
        <v>1</v>
      </c>
      <c r="C6770" s="45"/>
    </row>
    <row r="6771" spans="1:3">
      <c r="A6771" s="43" t="s">
        <v>7063</v>
      </c>
      <c r="B6771" s="44">
        <v>1</v>
      </c>
      <c r="C6771" s="45"/>
    </row>
    <row r="6772" spans="1:3">
      <c r="A6772" s="43" t="s">
        <v>7064</v>
      </c>
      <c r="B6772" s="44">
        <v>1</v>
      </c>
      <c r="C6772" s="45"/>
    </row>
    <row r="6773" spans="1:3">
      <c r="A6773" s="43" t="s">
        <v>7065</v>
      </c>
      <c r="B6773" s="44">
        <v>1</v>
      </c>
      <c r="C6773" s="45"/>
    </row>
    <row r="6774" spans="1:3">
      <c r="A6774" s="43" t="s">
        <v>7066</v>
      </c>
      <c r="B6774" s="44">
        <v>1</v>
      </c>
      <c r="C6774" s="45"/>
    </row>
    <row r="6775" spans="1:3">
      <c r="A6775" s="43" t="s">
        <v>7067</v>
      </c>
      <c r="B6775" s="44">
        <v>1</v>
      </c>
      <c r="C6775" s="45"/>
    </row>
    <row r="6776" spans="1:3">
      <c r="A6776" s="43" t="s">
        <v>7068</v>
      </c>
      <c r="B6776" s="44">
        <v>1</v>
      </c>
      <c r="C6776" s="45"/>
    </row>
    <row r="6777" spans="1:3">
      <c r="A6777" s="43" t="s">
        <v>7069</v>
      </c>
      <c r="B6777" s="44">
        <v>1</v>
      </c>
      <c r="C6777" s="45"/>
    </row>
    <row r="6778" spans="1:3">
      <c r="A6778" s="43" t="s">
        <v>7070</v>
      </c>
      <c r="B6778" s="44">
        <v>1</v>
      </c>
      <c r="C6778" s="45"/>
    </row>
    <row r="6779" spans="1:3">
      <c r="A6779" s="43" t="s">
        <v>7071</v>
      </c>
      <c r="B6779" s="44">
        <v>1</v>
      </c>
      <c r="C6779" s="45"/>
    </row>
    <row r="6780" spans="1:3">
      <c r="A6780" s="43" t="s">
        <v>7072</v>
      </c>
      <c r="B6780" s="44">
        <v>1</v>
      </c>
      <c r="C6780" s="45"/>
    </row>
    <row r="6781" spans="1:3">
      <c r="A6781" s="43" t="s">
        <v>7073</v>
      </c>
      <c r="B6781" s="44">
        <v>1</v>
      </c>
      <c r="C6781" s="45"/>
    </row>
    <row r="6782" spans="1:3">
      <c r="A6782" s="43" t="s">
        <v>7074</v>
      </c>
      <c r="B6782" s="44">
        <v>1</v>
      </c>
      <c r="C6782" s="45"/>
    </row>
    <row r="6783" spans="1:3">
      <c r="A6783" s="43" t="s">
        <v>7075</v>
      </c>
      <c r="B6783" s="44">
        <v>1</v>
      </c>
      <c r="C6783" s="45"/>
    </row>
    <row r="6784" spans="1:3">
      <c r="A6784" s="43" t="s">
        <v>7076</v>
      </c>
      <c r="B6784" s="44">
        <v>1</v>
      </c>
      <c r="C6784" s="45"/>
    </row>
    <row r="6785" spans="1:3">
      <c r="A6785" s="43" t="s">
        <v>7077</v>
      </c>
      <c r="B6785" s="44">
        <v>1</v>
      </c>
      <c r="C6785" s="45"/>
    </row>
    <row r="6786" spans="1:3">
      <c r="A6786" s="43" t="s">
        <v>7078</v>
      </c>
      <c r="B6786" s="44">
        <v>1</v>
      </c>
      <c r="C6786" s="45"/>
    </row>
    <row r="6787" spans="1:3">
      <c r="A6787" s="43" t="s">
        <v>7079</v>
      </c>
      <c r="B6787" s="44">
        <v>1</v>
      </c>
      <c r="C6787" s="45"/>
    </row>
    <row r="6788" spans="1:3">
      <c r="A6788" s="43" t="s">
        <v>7080</v>
      </c>
      <c r="B6788" s="44">
        <v>1</v>
      </c>
      <c r="C6788" s="45"/>
    </row>
    <row r="6789" spans="1:3">
      <c r="A6789" s="43" t="s">
        <v>7081</v>
      </c>
      <c r="B6789" s="44">
        <v>1</v>
      </c>
      <c r="C6789" s="45"/>
    </row>
    <row r="6790" spans="1:3">
      <c r="A6790" s="43" t="s">
        <v>7082</v>
      </c>
      <c r="B6790" s="44">
        <v>1</v>
      </c>
      <c r="C6790" s="45"/>
    </row>
    <row r="6791" spans="1:3">
      <c r="A6791" s="43" t="s">
        <v>7083</v>
      </c>
      <c r="B6791" s="44">
        <v>1</v>
      </c>
      <c r="C6791" s="45"/>
    </row>
    <row r="6792" spans="1:3">
      <c r="A6792" s="43" t="s">
        <v>7084</v>
      </c>
      <c r="B6792" s="44">
        <v>1</v>
      </c>
      <c r="C6792" s="45"/>
    </row>
    <row r="6793" spans="1:3">
      <c r="A6793" s="43" t="s">
        <v>7085</v>
      </c>
      <c r="B6793" s="44">
        <v>1</v>
      </c>
      <c r="C6793" s="45"/>
    </row>
    <row r="6794" spans="1:3">
      <c r="A6794" s="43" t="s">
        <v>7086</v>
      </c>
      <c r="B6794" s="44">
        <v>1</v>
      </c>
      <c r="C6794" s="45"/>
    </row>
    <row r="6795" spans="1:3">
      <c r="A6795" s="43" t="s">
        <v>7087</v>
      </c>
      <c r="B6795" s="44">
        <v>1</v>
      </c>
      <c r="C6795" s="45"/>
    </row>
    <row r="6796" spans="1:3">
      <c r="A6796" s="43" t="s">
        <v>7088</v>
      </c>
      <c r="B6796" s="44">
        <v>1</v>
      </c>
      <c r="C6796" s="45"/>
    </row>
    <row r="6797" spans="1:3">
      <c r="A6797" s="43" t="s">
        <v>7089</v>
      </c>
      <c r="B6797" s="44">
        <v>1</v>
      </c>
      <c r="C6797" s="45"/>
    </row>
    <row r="6798" spans="1:3">
      <c r="A6798" s="43" t="s">
        <v>7090</v>
      </c>
      <c r="B6798" s="44">
        <v>1</v>
      </c>
      <c r="C6798" s="45"/>
    </row>
    <row r="6799" spans="1:3">
      <c r="A6799" s="43" t="s">
        <v>7091</v>
      </c>
      <c r="B6799" s="44">
        <v>1</v>
      </c>
      <c r="C6799" s="45"/>
    </row>
    <row r="6800" spans="1:3">
      <c r="A6800" s="43" t="s">
        <v>7092</v>
      </c>
      <c r="B6800" s="44">
        <v>1</v>
      </c>
      <c r="C6800" s="45"/>
    </row>
    <row r="6801" spans="1:3">
      <c r="A6801" s="43" t="s">
        <v>7093</v>
      </c>
      <c r="B6801" s="44">
        <v>1</v>
      </c>
      <c r="C6801" s="45"/>
    </row>
    <row r="6802" spans="1:3">
      <c r="A6802" s="43" t="s">
        <v>7094</v>
      </c>
      <c r="B6802" s="44">
        <v>1</v>
      </c>
      <c r="C6802" s="45"/>
    </row>
    <row r="6803" spans="1:3">
      <c r="A6803" s="43" t="s">
        <v>7095</v>
      </c>
      <c r="B6803" s="44">
        <v>1</v>
      </c>
      <c r="C6803" s="45"/>
    </row>
    <row r="6804" spans="1:3">
      <c r="A6804" s="43" t="s">
        <v>7096</v>
      </c>
      <c r="B6804" s="44">
        <v>1</v>
      </c>
      <c r="C6804" s="45"/>
    </row>
    <row r="6805" spans="1:3">
      <c r="A6805" s="43" t="s">
        <v>7097</v>
      </c>
      <c r="B6805" s="44">
        <v>1</v>
      </c>
      <c r="C6805" s="45"/>
    </row>
    <row r="6806" spans="1:3">
      <c r="A6806" s="43" t="s">
        <v>7098</v>
      </c>
      <c r="B6806" s="44">
        <v>1</v>
      </c>
      <c r="C6806" s="45"/>
    </row>
    <row r="6807" spans="1:3">
      <c r="A6807" s="43" t="s">
        <v>7099</v>
      </c>
      <c r="B6807" s="44">
        <v>1</v>
      </c>
      <c r="C6807" s="45"/>
    </row>
    <row r="6808" spans="1:3">
      <c r="A6808" s="43" t="s">
        <v>7100</v>
      </c>
      <c r="B6808" s="44">
        <v>1</v>
      </c>
      <c r="C6808" s="45"/>
    </row>
    <row r="6809" spans="1:3">
      <c r="A6809" s="43" t="s">
        <v>7101</v>
      </c>
      <c r="B6809" s="44">
        <v>1</v>
      </c>
      <c r="C6809" s="45"/>
    </row>
    <row r="6810" spans="1:3">
      <c r="A6810" s="43" t="s">
        <v>7102</v>
      </c>
      <c r="B6810" s="44">
        <v>1</v>
      </c>
      <c r="C6810" s="45"/>
    </row>
    <row r="6811" spans="1:3">
      <c r="A6811" s="43" t="s">
        <v>7103</v>
      </c>
      <c r="B6811" s="44">
        <v>1</v>
      </c>
      <c r="C6811" s="45"/>
    </row>
    <row r="6812" spans="1:3">
      <c r="A6812" s="43" t="s">
        <v>7104</v>
      </c>
      <c r="B6812" s="44">
        <v>1</v>
      </c>
      <c r="C6812" s="45"/>
    </row>
    <row r="6813" spans="1:3">
      <c r="A6813" s="43" t="s">
        <v>7105</v>
      </c>
      <c r="B6813" s="44">
        <v>1</v>
      </c>
      <c r="C6813" s="45"/>
    </row>
    <row r="6814" spans="1:3">
      <c r="A6814" s="43" t="s">
        <v>7106</v>
      </c>
      <c r="B6814" s="44">
        <v>1</v>
      </c>
      <c r="C6814" s="45"/>
    </row>
    <row r="6815" spans="1:3">
      <c r="A6815" s="43" t="s">
        <v>7107</v>
      </c>
      <c r="B6815" s="44">
        <v>1</v>
      </c>
      <c r="C6815" s="45"/>
    </row>
    <row r="6816" spans="1:3">
      <c r="A6816" s="43" t="s">
        <v>7108</v>
      </c>
      <c r="B6816" s="44">
        <v>1</v>
      </c>
      <c r="C6816" s="45"/>
    </row>
    <row r="6817" spans="1:3">
      <c r="A6817" s="43" t="s">
        <v>7109</v>
      </c>
      <c r="B6817" s="44">
        <v>1</v>
      </c>
      <c r="C6817" s="45"/>
    </row>
    <row r="6818" spans="1:3">
      <c r="A6818" s="43" t="s">
        <v>7110</v>
      </c>
      <c r="B6818" s="44">
        <v>1</v>
      </c>
      <c r="C6818" s="45"/>
    </row>
    <row r="6819" spans="1:3">
      <c r="A6819" s="43" t="s">
        <v>7111</v>
      </c>
      <c r="B6819" s="44">
        <v>1</v>
      </c>
      <c r="C6819" s="45"/>
    </row>
    <row r="6820" spans="1:3">
      <c r="A6820" s="43" t="s">
        <v>7112</v>
      </c>
      <c r="B6820" s="44">
        <v>1</v>
      </c>
      <c r="C6820" s="45"/>
    </row>
    <row r="6821" spans="1:3">
      <c r="A6821" s="43" t="s">
        <v>7113</v>
      </c>
      <c r="B6821" s="44">
        <v>1</v>
      </c>
      <c r="C6821" s="45"/>
    </row>
    <row r="6822" spans="1:3">
      <c r="A6822" s="43" t="s">
        <v>7114</v>
      </c>
      <c r="B6822" s="44">
        <v>1</v>
      </c>
      <c r="C6822" s="45"/>
    </row>
    <row r="6823" spans="1:3">
      <c r="A6823" s="43" t="s">
        <v>7115</v>
      </c>
      <c r="B6823" s="44">
        <v>1</v>
      </c>
      <c r="C6823" s="45"/>
    </row>
    <row r="6824" spans="1:3">
      <c r="A6824" s="43" t="s">
        <v>7116</v>
      </c>
      <c r="B6824" s="44">
        <v>1</v>
      </c>
      <c r="C6824" s="45"/>
    </row>
    <row r="6825" spans="1:3">
      <c r="A6825" s="43" t="s">
        <v>7117</v>
      </c>
      <c r="B6825" s="44">
        <v>1</v>
      </c>
      <c r="C6825" s="45"/>
    </row>
    <row r="6826" spans="1:3">
      <c r="A6826" s="43" t="s">
        <v>7118</v>
      </c>
      <c r="B6826" s="44">
        <v>1</v>
      </c>
      <c r="C6826" s="45"/>
    </row>
    <row r="6827" spans="1:3">
      <c r="A6827" s="43" t="s">
        <v>7119</v>
      </c>
      <c r="B6827" s="44">
        <v>1</v>
      </c>
      <c r="C6827" s="45"/>
    </row>
    <row r="6828" spans="1:3">
      <c r="A6828" s="43" t="s">
        <v>7120</v>
      </c>
      <c r="B6828" s="44">
        <v>1</v>
      </c>
      <c r="C6828" s="45"/>
    </row>
    <row r="6829" spans="1:3">
      <c r="A6829" s="43" t="s">
        <v>7121</v>
      </c>
      <c r="B6829" s="44">
        <v>1</v>
      </c>
      <c r="C6829" s="45"/>
    </row>
    <row r="6830" spans="1:3">
      <c r="A6830" s="43" t="s">
        <v>7122</v>
      </c>
      <c r="B6830" s="44">
        <v>1</v>
      </c>
      <c r="C6830" s="45"/>
    </row>
    <row r="6831" spans="1:3">
      <c r="A6831" s="43" t="s">
        <v>7123</v>
      </c>
      <c r="B6831" s="44">
        <v>1</v>
      </c>
      <c r="C6831" s="45"/>
    </row>
    <row r="6832" spans="1:3">
      <c r="A6832" s="43" t="s">
        <v>7124</v>
      </c>
      <c r="B6832" s="44">
        <v>1</v>
      </c>
      <c r="C6832" s="45"/>
    </row>
    <row r="6833" spans="1:3">
      <c r="A6833" s="43" t="s">
        <v>7125</v>
      </c>
      <c r="B6833" s="44">
        <v>1</v>
      </c>
      <c r="C6833" s="45"/>
    </row>
    <row r="6834" spans="1:3">
      <c r="A6834" s="43" t="s">
        <v>7126</v>
      </c>
      <c r="B6834" s="44">
        <v>1</v>
      </c>
      <c r="C6834" s="45"/>
    </row>
    <row r="6835" spans="1:3">
      <c r="A6835" s="43" t="s">
        <v>7127</v>
      </c>
      <c r="B6835" s="44">
        <v>1</v>
      </c>
      <c r="C6835" s="45"/>
    </row>
    <row r="6836" spans="1:3">
      <c r="A6836" s="43" t="s">
        <v>7128</v>
      </c>
      <c r="B6836" s="44">
        <v>1</v>
      </c>
      <c r="C6836" s="45"/>
    </row>
    <row r="6837" spans="1:3">
      <c r="A6837" s="43" t="s">
        <v>7129</v>
      </c>
      <c r="B6837" s="44">
        <v>1</v>
      </c>
      <c r="C6837" s="45"/>
    </row>
    <row r="6838" spans="1:3">
      <c r="A6838" s="43" t="s">
        <v>7130</v>
      </c>
      <c r="B6838" s="44">
        <v>1</v>
      </c>
      <c r="C6838" s="45"/>
    </row>
    <row r="6839" spans="1:3">
      <c r="A6839" s="43" t="s">
        <v>7131</v>
      </c>
      <c r="B6839" s="44">
        <v>1</v>
      </c>
      <c r="C6839" s="45"/>
    </row>
    <row r="6840" spans="1:3">
      <c r="A6840" s="43" t="s">
        <v>7132</v>
      </c>
      <c r="B6840" s="44">
        <v>1</v>
      </c>
      <c r="C6840" s="45"/>
    </row>
    <row r="6841" spans="1:3">
      <c r="A6841" s="43" t="s">
        <v>7133</v>
      </c>
      <c r="B6841" s="44">
        <v>1</v>
      </c>
      <c r="C6841" s="45"/>
    </row>
    <row r="6842" spans="1:3">
      <c r="A6842" s="43" t="s">
        <v>7134</v>
      </c>
      <c r="B6842" s="44">
        <v>1</v>
      </c>
      <c r="C6842" s="45"/>
    </row>
    <row r="6843" spans="1:3">
      <c r="A6843" s="43" t="s">
        <v>7135</v>
      </c>
      <c r="B6843" s="44">
        <v>1</v>
      </c>
      <c r="C6843" s="45"/>
    </row>
    <row r="6844" spans="1:3">
      <c r="A6844" s="43" t="s">
        <v>7136</v>
      </c>
      <c r="B6844" s="44">
        <v>1</v>
      </c>
      <c r="C6844" s="45"/>
    </row>
    <row r="6845" spans="1:3">
      <c r="A6845" s="43" t="s">
        <v>7137</v>
      </c>
      <c r="B6845" s="44">
        <v>1</v>
      </c>
      <c r="C6845" s="45"/>
    </row>
    <row r="6846" spans="1:3">
      <c r="A6846" s="43" t="s">
        <v>7138</v>
      </c>
      <c r="B6846" s="44">
        <v>1</v>
      </c>
      <c r="C6846" s="45"/>
    </row>
    <row r="6847" spans="1:3">
      <c r="A6847" s="43" t="s">
        <v>7139</v>
      </c>
      <c r="B6847" s="44">
        <v>1</v>
      </c>
      <c r="C6847" s="45"/>
    </row>
    <row r="6848" spans="1:3">
      <c r="A6848" s="43" t="s">
        <v>7140</v>
      </c>
      <c r="B6848" s="44">
        <v>1</v>
      </c>
      <c r="C6848" s="45"/>
    </row>
    <row r="6849" spans="1:3">
      <c r="A6849" s="43" t="s">
        <v>7141</v>
      </c>
      <c r="B6849" s="44">
        <v>1</v>
      </c>
      <c r="C6849" s="45"/>
    </row>
    <row r="6850" spans="1:3">
      <c r="A6850" s="43" t="s">
        <v>7142</v>
      </c>
      <c r="B6850" s="44">
        <v>1</v>
      </c>
      <c r="C6850" s="45"/>
    </row>
    <row r="6851" spans="1:3">
      <c r="A6851" s="43" t="s">
        <v>7143</v>
      </c>
      <c r="B6851" s="44">
        <v>1</v>
      </c>
      <c r="C6851" s="45"/>
    </row>
    <row r="6852" spans="1:3">
      <c r="A6852" s="43" t="s">
        <v>7144</v>
      </c>
      <c r="B6852" s="44">
        <v>1</v>
      </c>
      <c r="C6852" s="45"/>
    </row>
    <row r="6853" spans="1:3">
      <c r="A6853" s="43" t="s">
        <v>7145</v>
      </c>
      <c r="B6853" s="44">
        <v>1</v>
      </c>
      <c r="C6853" s="45"/>
    </row>
    <row r="6854" spans="1:3">
      <c r="A6854" s="43" t="s">
        <v>7146</v>
      </c>
      <c r="B6854" s="44">
        <v>1</v>
      </c>
      <c r="C6854" s="45"/>
    </row>
    <row r="6855" spans="1:3">
      <c r="A6855" s="43" t="s">
        <v>7147</v>
      </c>
      <c r="B6855" s="44">
        <v>1</v>
      </c>
      <c r="C6855" s="45"/>
    </row>
    <row r="6856" spans="1:3">
      <c r="A6856" s="43" t="s">
        <v>7148</v>
      </c>
      <c r="B6856" s="44">
        <v>1</v>
      </c>
      <c r="C6856" s="45"/>
    </row>
    <row r="6857" spans="1:3">
      <c r="A6857" s="43" t="s">
        <v>7149</v>
      </c>
      <c r="B6857" s="44">
        <v>1</v>
      </c>
      <c r="C6857" s="45"/>
    </row>
    <row r="6858" spans="1:3">
      <c r="A6858" s="43" t="s">
        <v>7150</v>
      </c>
      <c r="B6858" s="44">
        <v>1</v>
      </c>
      <c r="C6858" s="45"/>
    </row>
    <row r="6859" spans="1:3">
      <c r="A6859" s="43" t="s">
        <v>7151</v>
      </c>
      <c r="B6859" s="44">
        <v>1</v>
      </c>
      <c r="C6859" s="45"/>
    </row>
    <row r="6860" spans="1:3">
      <c r="A6860" s="43" t="s">
        <v>7152</v>
      </c>
      <c r="B6860" s="44">
        <v>1</v>
      </c>
      <c r="C6860" s="45"/>
    </row>
    <row r="6861" spans="1:3">
      <c r="A6861" s="43" t="s">
        <v>7153</v>
      </c>
      <c r="B6861" s="44">
        <v>1</v>
      </c>
      <c r="C6861" s="45"/>
    </row>
    <row r="6862" spans="1:3">
      <c r="A6862" s="43" t="s">
        <v>7154</v>
      </c>
      <c r="B6862" s="44">
        <v>1</v>
      </c>
      <c r="C6862" s="45"/>
    </row>
    <row r="6863" spans="1:3">
      <c r="A6863" s="43" t="s">
        <v>7155</v>
      </c>
      <c r="B6863" s="44">
        <v>1</v>
      </c>
      <c r="C6863" s="45"/>
    </row>
    <row r="6864" spans="1:3">
      <c r="A6864" s="43" t="s">
        <v>7156</v>
      </c>
      <c r="B6864" s="44">
        <v>1</v>
      </c>
      <c r="C6864" s="45"/>
    </row>
    <row r="6865" spans="1:3">
      <c r="A6865" s="43" t="s">
        <v>7157</v>
      </c>
      <c r="B6865" s="44">
        <v>1</v>
      </c>
      <c r="C6865" s="45"/>
    </row>
    <row r="6866" spans="1:3">
      <c r="A6866" s="43" t="s">
        <v>7158</v>
      </c>
      <c r="B6866" s="44">
        <v>1</v>
      </c>
      <c r="C6866" s="45"/>
    </row>
    <row r="6867" spans="1:3">
      <c r="A6867" s="43" t="s">
        <v>7159</v>
      </c>
      <c r="B6867" s="44">
        <v>1</v>
      </c>
      <c r="C6867" s="45"/>
    </row>
    <row r="6868" spans="1:3">
      <c r="A6868" s="43" t="s">
        <v>7160</v>
      </c>
      <c r="B6868" s="44">
        <v>1</v>
      </c>
      <c r="C6868" s="45"/>
    </row>
    <row r="6869" spans="1:3">
      <c r="A6869" s="43" t="s">
        <v>7161</v>
      </c>
      <c r="B6869" s="44">
        <v>1</v>
      </c>
      <c r="C6869" s="45"/>
    </row>
    <row r="6870" spans="1:3">
      <c r="A6870" s="43" t="s">
        <v>7162</v>
      </c>
      <c r="B6870" s="44">
        <v>1</v>
      </c>
      <c r="C6870" s="45"/>
    </row>
    <row r="6871" spans="1:3">
      <c r="A6871" s="43" t="s">
        <v>7163</v>
      </c>
      <c r="B6871" s="44">
        <v>1</v>
      </c>
      <c r="C6871" s="45"/>
    </row>
    <row r="6872" spans="1:3">
      <c r="A6872" s="43" t="s">
        <v>7164</v>
      </c>
      <c r="B6872" s="44">
        <v>1</v>
      </c>
      <c r="C6872" s="45"/>
    </row>
    <row r="6873" spans="1:3">
      <c r="A6873" s="43" t="s">
        <v>7165</v>
      </c>
      <c r="B6873" s="44">
        <v>1</v>
      </c>
      <c r="C6873" s="45"/>
    </row>
    <row r="6874" spans="1:3">
      <c r="A6874" s="43" t="s">
        <v>7166</v>
      </c>
      <c r="B6874" s="44">
        <v>1</v>
      </c>
      <c r="C6874" s="45"/>
    </row>
    <row r="6875" spans="1:3">
      <c r="A6875" s="43" t="s">
        <v>7167</v>
      </c>
      <c r="B6875" s="44">
        <v>1</v>
      </c>
      <c r="C6875" s="45"/>
    </row>
    <row r="6876" spans="1:3">
      <c r="A6876" s="43" t="s">
        <v>7168</v>
      </c>
      <c r="B6876" s="44">
        <v>1</v>
      </c>
      <c r="C6876" s="45"/>
    </row>
    <row r="6877" spans="1:3">
      <c r="A6877" s="43" t="s">
        <v>7169</v>
      </c>
      <c r="B6877" s="44">
        <v>1</v>
      </c>
      <c r="C6877" s="45"/>
    </row>
    <row r="6878" spans="1:3">
      <c r="A6878" s="43" t="s">
        <v>7170</v>
      </c>
      <c r="B6878" s="44">
        <v>1</v>
      </c>
      <c r="C6878" s="45"/>
    </row>
    <row r="6879" spans="1:3">
      <c r="A6879" s="43" t="s">
        <v>7171</v>
      </c>
      <c r="B6879" s="44">
        <v>1</v>
      </c>
      <c r="C6879" s="45"/>
    </row>
    <row r="6880" spans="1:3">
      <c r="A6880" s="43" t="s">
        <v>7172</v>
      </c>
      <c r="B6880" s="44">
        <v>1</v>
      </c>
      <c r="C6880" s="45"/>
    </row>
    <row r="6881" spans="1:3">
      <c r="A6881" s="43" t="s">
        <v>7173</v>
      </c>
      <c r="B6881" s="44">
        <v>1</v>
      </c>
      <c r="C6881" s="45"/>
    </row>
    <row r="6882" spans="1:3">
      <c r="A6882" s="43" t="s">
        <v>7174</v>
      </c>
      <c r="B6882" s="44">
        <v>1</v>
      </c>
      <c r="C6882" s="45"/>
    </row>
    <row r="6883" spans="1:3">
      <c r="A6883" s="43" t="s">
        <v>7175</v>
      </c>
      <c r="B6883" s="44">
        <v>1</v>
      </c>
      <c r="C6883" s="45"/>
    </row>
    <row r="6884" spans="1:3">
      <c r="A6884" s="43" t="s">
        <v>7176</v>
      </c>
      <c r="B6884" s="44">
        <v>1</v>
      </c>
      <c r="C6884" s="45"/>
    </row>
    <row r="6885" spans="1:3">
      <c r="A6885" s="43" t="s">
        <v>7177</v>
      </c>
      <c r="B6885" s="44">
        <v>1</v>
      </c>
      <c r="C6885" s="45"/>
    </row>
    <row r="6886" spans="1:3">
      <c r="A6886" s="43" t="s">
        <v>7178</v>
      </c>
      <c r="B6886" s="44">
        <v>1</v>
      </c>
      <c r="C6886" s="45"/>
    </row>
    <row r="6887" spans="1:3">
      <c r="A6887" s="43" t="s">
        <v>7179</v>
      </c>
      <c r="B6887" s="44">
        <v>1</v>
      </c>
      <c r="C6887" s="45"/>
    </row>
    <row r="6888" spans="1:3">
      <c r="A6888" s="43" t="s">
        <v>7180</v>
      </c>
      <c r="B6888" s="44">
        <v>1</v>
      </c>
      <c r="C6888" s="45"/>
    </row>
    <row r="6889" spans="1:3">
      <c r="A6889" s="43" t="s">
        <v>7181</v>
      </c>
      <c r="B6889" s="44">
        <v>1</v>
      </c>
      <c r="C6889" s="45"/>
    </row>
    <row r="6890" spans="1:3">
      <c r="A6890" s="43" t="s">
        <v>7182</v>
      </c>
      <c r="B6890" s="44">
        <v>1</v>
      </c>
      <c r="C6890" s="45"/>
    </row>
    <row r="6891" spans="1:3">
      <c r="A6891" s="43" t="s">
        <v>7183</v>
      </c>
      <c r="B6891" s="44">
        <v>1</v>
      </c>
      <c r="C6891" s="45"/>
    </row>
    <row r="6892" spans="1:3">
      <c r="A6892" s="43" t="s">
        <v>7184</v>
      </c>
      <c r="B6892" s="44">
        <v>1</v>
      </c>
      <c r="C6892" s="45"/>
    </row>
    <row r="6893" spans="1:3">
      <c r="A6893" s="43" t="s">
        <v>7185</v>
      </c>
      <c r="B6893" s="44">
        <v>1</v>
      </c>
      <c r="C6893" s="45"/>
    </row>
    <row r="6894" spans="1:3">
      <c r="A6894" s="43" t="s">
        <v>7186</v>
      </c>
      <c r="B6894" s="44">
        <v>1</v>
      </c>
      <c r="C6894" s="45"/>
    </row>
    <row r="6895" spans="1:3">
      <c r="A6895" s="43" t="s">
        <v>7187</v>
      </c>
      <c r="B6895" s="44">
        <v>1</v>
      </c>
      <c r="C6895" s="45"/>
    </row>
    <row r="6896" spans="1:3">
      <c r="A6896" s="43" t="s">
        <v>7188</v>
      </c>
      <c r="B6896" s="44">
        <v>1</v>
      </c>
      <c r="C6896" s="45"/>
    </row>
    <row r="6897" spans="1:3">
      <c r="A6897" s="43" t="s">
        <v>7189</v>
      </c>
      <c r="B6897" s="44">
        <v>1</v>
      </c>
      <c r="C6897" s="45"/>
    </row>
    <row r="6898" spans="1:3">
      <c r="A6898" s="43" t="s">
        <v>7190</v>
      </c>
      <c r="B6898" s="44">
        <v>1</v>
      </c>
      <c r="C6898" s="45"/>
    </row>
    <row r="6899" spans="1:3">
      <c r="A6899" s="43" t="s">
        <v>7191</v>
      </c>
      <c r="B6899" s="44">
        <v>1</v>
      </c>
      <c r="C6899" s="45"/>
    </row>
    <row r="6900" spans="1:3">
      <c r="A6900" s="43" t="s">
        <v>7192</v>
      </c>
      <c r="B6900" s="44">
        <v>1</v>
      </c>
      <c r="C6900" s="45"/>
    </row>
    <row r="6901" spans="1:3">
      <c r="A6901" s="43" t="s">
        <v>7193</v>
      </c>
      <c r="B6901" s="44">
        <v>1</v>
      </c>
      <c r="C6901" s="45"/>
    </row>
    <row r="6902" spans="1:3">
      <c r="A6902" s="43" t="s">
        <v>7194</v>
      </c>
      <c r="B6902" s="44">
        <v>1</v>
      </c>
      <c r="C6902" s="45"/>
    </row>
    <row r="6903" spans="1:3">
      <c r="A6903" s="43" t="s">
        <v>7195</v>
      </c>
      <c r="B6903" s="44">
        <v>1</v>
      </c>
      <c r="C6903" s="45"/>
    </row>
    <row r="6904" spans="1:3">
      <c r="A6904" s="43" t="s">
        <v>7196</v>
      </c>
      <c r="B6904" s="44">
        <v>1</v>
      </c>
      <c r="C6904" s="45"/>
    </row>
    <row r="6905" spans="1:3">
      <c r="A6905" s="43" t="s">
        <v>7197</v>
      </c>
      <c r="B6905" s="44">
        <v>1</v>
      </c>
      <c r="C6905" s="45"/>
    </row>
    <row r="6906" spans="1:3">
      <c r="A6906" s="43" t="s">
        <v>7198</v>
      </c>
      <c r="B6906" s="44">
        <v>1</v>
      </c>
      <c r="C6906" s="45"/>
    </row>
    <row r="6907" spans="1:3">
      <c r="A6907" s="43" t="s">
        <v>7199</v>
      </c>
      <c r="B6907" s="44">
        <v>1</v>
      </c>
      <c r="C6907" s="45"/>
    </row>
    <row r="6908" spans="1:3">
      <c r="A6908" s="43" t="s">
        <v>7200</v>
      </c>
      <c r="B6908" s="44">
        <v>1</v>
      </c>
      <c r="C6908" s="45"/>
    </row>
    <row r="6909" spans="1:3">
      <c r="A6909" s="43" t="s">
        <v>7201</v>
      </c>
      <c r="B6909" s="44">
        <v>1</v>
      </c>
      <c r="C6909" s="45"/>
    </row>
    <row r="6910" spans="1:3">
      <c r="A6910" s="43" t="s">
        <v>7202</v>
      </c>
      <c r="B6910" s="44">
        <v>1</v>
      </c>
      <c r="C6910" s="45"/>
    </row>
    <row r="6911" spans="1:3">
      <c r="A6911" s="43" t="s">
        <v>7203</v>
      </c>
      <c r="B6911" s="44">
        <v>1</v>
      </c>
      <c r="C6911" s="45"/>
    </row>
    <row r="6912" spans="1:3">
      <c r="A6912" s="43" t="s">
        <v>7204</v>
      </c>
      <c r="B6912" s="44">
        <v>1</v>
      </c>
      <c r="C6912" s="45"/>
    </row>
    <row r="6913" spans="1:3">
      <c r="A6913" s="43" t="s">
        <v>7205</v>
      </c>
      <c r="B6913" s="44">
        <v>1</v>
      </c>
      <c r="C6913" s="45"/>
    </row>
    <row r="6914" spans="1:3">
      <c r="A6914" s="43" t="s">
        <v>7206</v>
      </c>
      <c r="B6914" s="44">
        <v>1</v>
      </c>
      <c r="C6914" s="45"/>
    </row>
    <row r="6915" spans="1:3">
      <c r="A6915" s="43" t="s">
        <v>7207</v>
      </c>
      <c r="B6915" s="44">
        <v>1</v>
      </c>
      <c r="C6915" s="45"/>
    </row>
    <row r="6916" spans="1:3">
      <c r="A6916" s="43" t="s">
        <v>7208</v>
      </c>
      <c r="B6916" s="44">
        <v>1</v>
      </c>
      <c r="C6916" s="45"/>
    </row>
    <row r="6917" spans="1:3">
      <c r="A6917" s="43" t="s">
        <v>7209</v>
      </c>
      <c r="B6917" s="44">
        <v>1</v>
      </c>
      <c r="C6917" s="45"/>
    </row>
    <row r="6918" spans="1:3">
      <c r="A6918" s="43" t="s">
        <v>7210</v>
      </c>
      <c r="B6918" s="44">
        <v>1</v>
      </c>
      <c r="C6918" s="45"/>
    </row>
    <row r="6919" spans="1:3">
      <c r="A6919" s="43" t="s">
        <v>7211</v>
      </c>
      <c r="B6919" s="44">
        <v>1</v>
      </c>
      <c r="C6919" s="45"/>
    </row>
    <row r="6920" spans="1:3">
      <c r="A6920" s="43" t="s">
        <v>7212</v>
      </c>
      <c r="B6920" s="44">
        <v>1</v>
      </c>
      <c r="C6920" s="45"/>
    </row>
    <row r="6921" spans="1:3">
      <c r="A6921" s="43" t="s">
        <v>7213</v>
      </c>
      <c r="B6921" s="44">
        <v>1</v>
      </c>
      <c r="C6921" s="45"/>
    </row>
    <row r="6922" spans="1:3">
      <c r="A6922" s="43" t="s">
        <v>7214</v>
      </c>
      <c r="B6922" s="44">
        <v>1</v>
      </c>
      <c r="C6922" s="45"/>
    </row>
    <row r="6923" spans="1:3">
      <c r="A6923" s="43" t="s">
        <v>7215</v>
      </c>
      <c r="B6923" s="44">
        <v>1</v>
      </c>
      <c r="C6923" s="45"/>
    </row>
    <row r="6924" spans="1:3">
      <c r="A6924" s="43" t="s">
        <v>7216</v>
      </c>
      <c r="B6924" s="44">
        <v>1</v>
      </c>
      <c r="C6924" s="45"/>
    </row>
    <row r="6925" spans="1:3">
      <c r="A6925" s="43" t="s">
        <v>7217</v>
      </c>
      <c r="B6925" s="44">
        <v>1</v>
      </c>
      <c r="C6925" s="45"/>
    </row>
    <row r="6926" spans="1:3">
      <c r="A6926" s="43" t="s">
        <v>7218</v>
      </c>
      <c r="B6926" s="44">
        <v>1</v>
      </c>
      <c r="C6926" s="45"/>
    </row>
    <row r="6927" spans="1:3">
      <c r="A6927" s="43" t="s">
        <v>7219</v>
      </c>
      <c r="B6927" s="44">
        <v>1</v>
      </c>
      <c r="C6927" s="45"/>
    </row>
    <row r="6928" spans="1:3">
      <c r="A6928" s="43" t="s">
        <v>7220</v>
      </c>
      <c r="B6928" s="44">
        <v>1</v>
      </c>
      <c r="C6928" s="45"/>
    </row>
    <row r="6929" spans="1:3">
      <c r="A6929" s="43" t="s">
        <v>7221</v>
      </c>
      <c r="B6929" s="44">
        <v>1</v>
      </c>
      <c r="C6929" s="45"/>
    </row>
    <row r="6930" spans="1:3">
      <c r="A6930" s="43" t="s">
        <v>7222</v>
      </c>
      <c r="B6930" s="44">
        <v>1</v>
      </c>
      <c r="C6930" s="45"/>
    </row>
    <row r="6931" spans="1:3">
      <c r="A6931" s="43" t="s">
        <v>7223</v>
      </c>
      <c r="B6931" s="44">
        <v>1</v>
      </c>
      <c r="C6931" s="45"/>
    </row>
    <row r="6932" spans="1:3">
      <c r="A6932" s="43" t="s">
        <v>7224</v>
      </c>
      <c r="B6932" s="44">
        <v>1</v>
      </c>
      <c r="C6932" s="45"/>
    </row>
    <row r="6933" spans="1:3">
      <c r="A6933" s="43" t="s">
        <v>7225</v>
      </c>
      <c r="B6933" s="44">
        <v>1</v>
      </c>
      <c r="C6933" s="45"/>
    </row>
    <row r="6934" spans="1:3">
      <c r="A6934" s="43" t="s">
        <v>7226</v>
      </c>
      <c r="B6934" s="44">
        <v>1</v>
      </c>
      <c r="C6934" s="45"/>
    </row>
    <row r="6935" spans="1:3">
      <c r="A6935" s="43" t="s">
        <v>7227</v>
      </c>
      <c r="B6935" s="44">
        <v>1</v>
      </c>
      <c r="C6935" s="45"/>
    </row>
    <row r="6936" spans="1:3">
      <c r="A6936" s="43" t="s">
        <v>7228</v>
      </c>
      <c r="B6936" s="44">
        <v>1</v>
      </c>
      <c r="C6936" s="45"/>
    </row>
    <row r="6937" spans="1:3">
      <c r="A6937" s="43" t="s">
        <v>7229</v>
      </c>
      <c r="B6937" s="44">
        <v>1</v>
      </c>
      <c r="C6937" s="45"/>
    </row>
    <row r="6938" spans="1:3">
      <c r="A6938" s="43" t="s">
        <v>7230</v>
      </c>
      <c r="B6938" s="44">
        <v>1</v>
      </c>
      <c r="C6938" s="45"/>
    </row>
    <row r="6939" spans="1:3">
      <c r="A6939" s="43" t="s">
        <v>7231</v>
      </c>
      <c r="B6939" s="44">
        <v>1</v>
      </c>
      <c r="C6939" s="45"/>
    </row>
    <row r="6940" spans="1:3">
      <c r="A6940" s="43" t="s">
        <v>7232</v>
      </c>
      <c r="B6940" s="44">
        <v>1</v>
      </c>
      <c r="C6940" s="45"/>
    </row>
    <row r="6941" spans="1:3">
      <c r="A6941" s="43" t="s">
        <v>7233</v>
      </c>
      <c r="B6941" s="44">
        <v>1</v>
      </c>
      <c r="C6941" s="45"/>
    </row>
    <row r="6942" spans="1:3">
      <c r="A6942" s="43" t="s">
        <v>7234</v>
      </c>
      <c r="B6942" s="44">
        <v>1</v>
      </c>
      <c r="C6942" s="45"/>
    </row>
    <row r="6943" spans="1:3">
      <c r="A6943" s="43" t="s">
        <v>7235</v>
      </c>
      <c r="B6943" s="44">
        <v>1</v>
      </c>
      <c r="C6943" s="45"/>
    </row>
    <row r="6944" spans="1:3">
      <c r="A6944" s="43" t="s">
        <v>7236</v>
      </c>
      <c r="B6944" s="44">
        <v>1</v>
      </c>
      <c r="C6944" s="45"/>
    </row>
    <row r="6945" spans="1:3">
      <c r="A6945" s="43" t="s">
        <v>7237</v>
      </c>
      <c r="B6945" s="44">
        <v>1</v>
      </c>
      <c r="C6945" s="45"/>
    </row>
    <row r="6946" spans="1:3">
      <c r="A6946" s="43" t="s">
        <v>7238</v>
      </c>
      <c r="B6946" s="44">
        <v>1</v>
      </c>
      <c r="C6946" s="45"/>
    </row>
    <row r="6947" spans="1:3">
      <c r="A6947" s="43" t="s">
        <v>7239</v>
      </c>
      <c r="B6947" s="44">
        <v>1</v>
      </c>
      <c r="C6947" s="45"/>
    </row>
    <row r="6948" spans="1:3">
      <c r="A6948" s="43" t="s">
        <v>7240</v>
      </c>
      <c r="B6948" s="44">
        <v>1</v>
      </c>
      <c r="C6948" s="45"/>
    </row>
    <row r="6949" spans="1:3">
      <c r="A6949" s="43" t="s">
        <v>7241</v>
      </c>
      <c r="B6949" s="44">
        <v>1</v>
      </c>
      <c r="C6949" s="45"/>
    </row>
    <row r="6950" spans="1:3">
      <c r="A6950" s="43" t="s">
        <v>7242</v>
      </c>
      <c r="B6950" s="44">
        <v>1</v>
      </c>
      <c r="C6950" s="45"/>
    </row>
    <row r="6951" spans="1:3">
      <c r="A6951" s="43" t="s">
        <v>7243</v>
      </c>
      <c r="B6951" s="44">
        <v>1</v>
      </c>
      <c r="C6951" s="45"/>
    </row>
    <row r="6952" spans="1:3">
      <c r="A6952" s="43" t="s">
        <v>7244</v>
      </c>
      <c r="B6952" s="44">
        <v>1</v>
      </c>
      <c r="C6952" s="45"/>
    </row>
    <row r="6953" spans="1:3">
      <c r="A6953" s="43" t="s">
        <v>7245</v>
      </c>
      <c r="B6953" s="44">
        <v>1</v>
      </c>
      <c r="C6953" s="45"/>
    </row>
    <row r="6954" spans="1:3">
      <c r="A6954" s="43" t="s">
        <v>7246</v>
      </c>
      <c r="B6954" s="44">
        <v>1</v>
      </c>
      <c r="C6954" s="45"/>
    </row>
    <row r="6955" spans="1:3">
      <c r="A6955" s="43" t="s">
        <v>7247</v>
      </c>
      <c r="B6955" s="44">
        <v>1</v>
      </c>
      <c r="C6955" s="45"/>
    </row>
    <row r="6956" spans="1:3">
      <c r="A6956" s="43" t="s">
        <v>7248</v>
      </c>
      <c r="B6956" s="44">
        <v>1</v>
      </c>
      <c r="C6956" s="45"/>
    </row>
    <row r="6957" spans="1:3">
      <c r="A6957" s="43" t="s">
        <v>7249</v>
      </c>
      <c r="B6957" s="44">
        <v>1</v>
      </c>
      <c r="C6957" s="45"/>
    </row>
    <row r="6958" spans="1:3">
      <c r="A6958" s="43" t="s">
        <v>7250</v>
      </c>
      <c r="B6958" s="44">
        <v>1</v>
      </c>
      <c r="C6958" s="45"/>
    </row>
    <row r="6959" spans="1:3">
      <c r="A6959" s="43" t="s">
        <v>7251</v>
      </c>
      <c r="B6959" s="44">
        <v>1</v>
      </c>
      <c r="C6959" s="45"/>
    </row>
    <row r="6960" spans="1:3">
      <c r="A6960" s="43" t="s">
        <v>7252</v>
      </c>
      <c r="B6960" s="44">
        <v>1</v>
      </c>
      <c r="C6960" s="45"/>
    </row>
    <row r="6961" spans="1:3">
      <c r="A6961" s="43" t="s">
        <v>7253</v>
      </c>
      <c r="B6961" s="44">
        <v>1</v>
      </c>
      <c r="C6961" s="45"/>
    </row>
    <row r="6962" spans="1:3">
      <c r="A6962" s="43" t="s">
        <v>7254</v>
      </c>
      <c r="B6962" s="44">
        <v>1</v>
      </c>
      <c r="C6962" s="45"/>
    </row>
    <row r="6963" spans="1:3">
      <c r="A6963" s="43" t="s">
        <v>7255</v>
      </c>
      <c r="B6963" s="44">
        <v>1</v>
      </c>
      <c r="C6963" s="45"/>
    </row>
    <row r="6964" spans="1:3">
      <c r="A6964" s="43" t="s">
        <v>7256</v>
      </c>
      <c r="B6964" s="44">
        <v>1</v>
      </c>
      <c r="C6964" s="45"/>
    </row>
    <row r="6965" spans="1:3">
      <c r="A6965" s="43" t="s">
        <v>7257</v>
      </c>
      <c r="B6965" s="44">
        <v>1</v>
      </c>
      <c r="C6965" s="45"/>
    </row>
    <row r="6966" spans="1:3">
      <c r="A6966" s="43" t="s">
        <v>7258</v>
      </c>
      <c r="B6966" s="44">
        <v>1</v>
      </c>
      <c r="C6966" s="45"/>
    </row>
    <row r="6967" spans="1:3">
      <c r="A6967" s="43" t="s">
        <v>7259</v>
      </c>
      <c r="B6967" s="44">
        <v>1</v>
      </c>
      <c r="C6967" s="45"/>
    </row>
    <row r="6968" spans="1:3">
      <c r="A6968" s="43" t="s">
        <v>7260</v>
      </c>
      <c r="B6968" s="44">
        <v>1</v>
      </c>
      <c r="C6968" s="45"/>
    </row>
    <row r="6969" spans="1:3">
      <c r="A6969" s="43" t="s">
        <v>7261</v>
      </c>
      <c r="B6969" s="44">
        <v>1</v>
      </c>
      <c r="C6969" s="45"/>
    </row>
    <row r="6970" spans="1:3">
      <c r="A6970" s="43" t="s">
        <v>7262</v>
      </c>
      <c r="B6970" s="44">
        <v>1</v>
      </c>
      <c r="C6970" s="45"/>
    </row>
    <row r="6971" spans="1:3">
      <c r="A6971" s="43" t="s">
        <v>7263</v>
      </c>
      <c r="B6971" s="44">
        <v>1</v>
      </c>
      <c r="C6971" s="45"/>
    </row>
    <row r="6972" spans="1:3">
      <c r="A6972" s="43" t="s">
        <v>7264</v>
      </c>
      <c r="B6972" s="44">
        <v>1</v>
      </c>
      <c r="C6972" s="45"/>
    </row>
    <row r="6973" spans="1:3">
      <c r="A6973" s="43" t="s">
        <v>7265</v>
      </c>
      <c r="B6973" s="44">
        <v>1</v>
      </c>
      <c r="C6973" s="45"/>
    </row>
    <row r="6974" spans="1:3">
      <c r="A6974" s="43" t="s">
        <v>7266</v>
      </c>
      <c r="B6974" s="44">
        <v>1</v>
      </c>
      <c r="C6974" s="45"/>
    </row>
    <row r="6975" spans="1:3">
      <c r="A6975" s="43" t="s">
        <v>7267</v>
      </c>
      <c r="B6975" s="44">
        <v>1</v>
      </c>
      <c r="C6975" s="45"/>
    </row>
    <row r="6976" spans="1:3">
      <c r="A6976" s="43" t="s">
        <v>7268</v>
      </c>
      <c r="B6976" s="44">
        <v>1</v>
      </c>
      <c r="C6976" s="45"/>
    </row>
    <row r="6977" spans="1:3">
      <c r="A6977" s="43" t="s">
        <v>7269</v>
      </c>
      <c r="B6977" s="44">
        <v>1</v>
      </c>
      <c r="C6977" s="45"/>
    </row>
    <row r="6978" spans="1:3">
      <c r="A6978" s="43" t="s">
        <v>7270</v>
      </c>
      <c r="B6978" s="44">
        <v>1</v>
      </c>
      <c r="C6978" s="45"/>
    </row>
    <row r="6979" spans="1:3">
      <c r="A6979" s="43" t="s">
        <v>7271</v>
      </c>
      <c r="B6979" s="44">
        <v>1</v>
      </c>
      <c r="C6979" s="45"/>
    </row>
    <row r="6980" spans="1:3">
      <c r="A6980" s="43" t="s">
        <v>7272</v>
      </c>
      <c r="B6980" s="44">
        <v>1</v>
      </c>
      <c r="C6980" s="45"/>
    </row>
    <row r="6981" spans="1:3">
      <c r="A6981" s="43" t="s">
        <v>7273</v>
      </c>
      <c r="B6981" s="44">
        <v>1</v>
      </c>
      <c r="C6981" s="45"/>
    </row>
    <row r="6982" spans="1:3">
      <c r="A6982" s="43" t="s">
        <v>7274</v>
      </c>
      <c r="B6982" s="44">
        <v>1</v>
      </c>
      <c r="C6982" s="45"/>
    </row>
    <row r="6983" spans="1:3">
      <c r="A6983" s="43" t="s">
        <v>7275</v>
      </c>
      <c r="B6983" s="44">
        <v>1</v>
      </c>
      <c r="C6983" s="45"/>
    </row>
    <row r="6984" spans="1:3">
      <c r="A6984" s="43" t="s">
        <v>7276</v>
      </c>
      <c r="B6984" s="44">
        <v>1</v>
      </c>
      <c r="C6984" s="45"/>
    </row>
    <row r="6985" spans="1:3">
      <c r="A6985" s="43" t="s">
        <v>7277</v>
      </c>
      <c r="B6985" s="44">
        <v>1</v>
      </c>
      <c r="C6985" s="45"/>
    </row>
    <row r="6986" spans="1:3">
      <c r="A6986" s="43" t="s">
        <v>7278</v>
      </c>
      <c r="B6986" s="44">
        <v>1</v>
      </c>
      <c r="C6986" s="45"/>
    </row>
    <row r="6987" spans="1:3">
      <c r="A6987" s="43" t="s">
        <v>7279</v>
      </c>
      <c r="B6987" s="44">
        <v>1</v>
      </c>
      <c r="C6987" s="45"/>
    </row>
    <row r="6988" spans="1:3">
      <c r="A6988" s="43" t="s">
        <v>7280</v>
      </c>
      <c r="B6988" s="44">
        <v>1</v>
      </c>
      <c r="C6988" s="45"/>
    </row>
    <row r="6989" spans="1:3">
      <c r="A6989" s="43" t="s">
        <v>7281</v>
      </c>
      <c r="B6989" s="44">
        <v>1</v>
      </c>
      <c r="C6989" s="45"/>
    </row>
    <row r="6990" spans="1:3">
      <c r="A6990" s="43" t="s">
        <v>7282</v>
      </c>
      <c r="B6990" s="44">
        <v>1</v>
      </c>
      <c r="C6990" s="45"/>
    </row>
    <row r="6991" spans="1:3">
      <c r="A6991" s="43" t="s">
        <v>7283</v>
      </c>
      <c r="B6991" s="44">
        <v>1</v>
      </c>
      <c r="C6991" s="45"/>
    </row>
    <row r="6992" spans="1:3">
      <c r="A6992" s="43" t="s">
        <v>7284</v>
      </c>
      <c r="B6992" s="44">
        <v>1</v>
      </c>
      <c r="C6992" s="45"/>
    </row>
    <row r="6993" spans="1:3">
      <c r="A6993" s="43" t="s">
        <v>7285</v>
      </c>
      <c r="B6993" s="44">
        <v>1</v>
      </c>
      <c r="C6993" s="45"/>
    </row>
    <row r="6994" spans="1:3">
      <c r="A6994" s="43" t="s">
        <v>7286</v>
      </c>
      <c r="B6994" s="44">
        <v>1</v>
      </c>
      <c r="C6994" s="45"/>
    </row>
    <row r="6995" spans="1:3">
      <c r="A6995" s="43" t="s">
        <v>7287</v>
      </c>
      <c r="B6995" s="44">
        <v>1</v>
      </c>
      <c r="C6995" s="45"/>
    </row>
    <row r="6996" spans="1:3">
      <c r="A6996" s="43" t="s">
        <v>7288</v>
      </c>
      <c r="B6996" s="44">
        <v>1</v>
      </c>
      <c r="C6996" s="45"/>
    </row>
    <row r="6997" spans="1:3">
      <c r="A6997" s="43" t="s">
        <v>7289</v>
      </c>
      <c r="B6997" s="44">
        <v>1</v>
      </c>
      <c r="C6997" s="45"/>
    </row>
    <row r="6998" spans="1:3">
      <c r="A6998" s="43" t="s">
        <v>7290</v>
      </c>
      <c r="B6998" s="44">
        <v>1</v>
      </c>
      <c r="C6998" s="45"/>
    </row>
    <row r="6999" spans="1:3">
      <c r="A6999" s="43" t="s">
        <v>7291</v>
      </c>
      <c r="B6999" s="44">
        <v>1</v>
      </c>
      <c r="C6999" s="45"/>
    </row>
    <row r="7000" spans="1:3">
      <c r="A7000" s="43" t="s">
        <v>7292</v>
      </c>
      <c r="B7000" s="44">
        <v>1</v>
      </c>
      <c r="C7000" s="45"/>
    </row>
    <row r="7001" spans="1:3">
      <c r="A7001" s="43" t="s">
        <v>7293</v>
      </c>
      <c r="B7001" s="44">
        <v>1</v>
      </c>
      <c r="C7001" s="45"/>
    </row>
    <row r="7002" spans="1:3">
      <c r="A7002" s="43" t="s">
        <v>7294</v>
      </c>
      <c r="B7002" s="44">
        <v>1</v>
      </c>
      <c r="C7002" s="45"/>
    </row>
    <row r="7003" spans="1:3">
      <c r="A7003" s="43" t="s">
        <v>7295</v>
      </c>
      <c r="B7003" s="44">
        <v>1</v>
      </c>
      <c r="C7003" s="45"/>
    </row>
    <row r="7004" spans="1:3">
      <c r="A7004" s="43" t="s">
        <v>7296</v>
      </c>
      <c r="B7004" s="44">
        <v>1</v>
      </c>
      <c r="C7004" s="45"/>
    </row>
    <row r="7005" spans="1:3">
      <c r="A7005" s="43" t="s">
        <v>7297</v>
      </c>
      <c r="B7005" s="44">
        <v>1</v>
      </c>
      <c r="C7005" s="45"/>
    </row>
    <row r="7006" spans="1:3">
      <c r="A7006" s="43" t="s">
        <v>7298</v>
      </c>
      <c r="B7006" s="44">
        <v>1</v>
      </c>
      <c r="C7006" s="45"/>
    </row>
    <row r="7007" spans="1:3">
      <c r="A7007" s="43" t="s">
        <v>7299</v>
      </c>
      <c r="B7007" s="44">
        <v>1</v>
      </c>
      <c r="C7007" s="45"/>
    </row>
    <row r="7008" spans="1:3">
      <c r="A7008" s="43" t="s">
        <v>7300</v>
      </c>
      <c r="B7008" s="44">
        <v>1</v>
      </c>
      <c r="C7008" s="45"/>
    </row>
    <row r="7009" spans="1:3">
      <c r="A7009" s="43" t="s">
        <v>7301</v>
      </c>
      <c r="B7009" s="44">
        <v>1</v>
      </c>
      <c r="C7009" s="45"/>
    </row>
    <row r="7010" spans="1:3">
      <c r="A7010" s="43" t="s">
        <v>7302</v>
      </c>
      <c r="B7010" s="44">
        <v>1</v>
      </c>
      <c r="C7010" s="45"/>
    </row>
    <row r="7011" spans="1:3">
      <c r="A7011" s="43" t="s">
        <v>7303</v>
      </c>
      <c r="B7011" s="44">
        <v>1</v>
      </c>
      <c r="C7011" s="45"/>
    </row>
    <row r="7012" spans="1:3">
      <c r="A7012" s="43" t="s">
        <v>7304</v>
      </c>
      <c r="B7012" s="44">
        <v>1</v>
      </c>
      <c r="C7012" s="45"/>
    </row>
    <row r="7013" spans="1:3">
      <c r="A7013" s="43" t="s">
        <v>7305</v>
      </c>
      <c r="B7013" s="44">
        <v>1</v>
      </c>
      <c r="C7013" s="45"/>
    </row>
    <row r="7014" spans="1:3">
      <c r="A7014" s="43" t="s">
        <v>7306</v>
      </c>
      <c r="B7014" s="44">
        <v>1</v>
      </c>
      <c r="C7014" s="45"/>
    </row>
    <row r="7015" spans="1:3">
      <c r="A7015" s="43" t="s">
        <v>7307</v>
      </c>
      <c r="B7015" s="44">
        <v>1</v>
      </c>
      <c r="C7015" s="45"/>
    </row>
    <row r="7016" spans="1:3">
      <c r="A7016" s="43" t="s">
        <v>7308</v>
      </c>
      <c r="B7016" s="44">
        <v>1</v>
      </c>
      <c r="C7016" s="45"/>
    </row>
    <row r="7017" spans="1:3">
      <c r="A7017" s="43" t="s">
        <v>7309</v>
      </c>
      <c r="B7017" s="44">
        <v>1</v>
      </c>
      <c r="C7017" s="45"/>
    </row>
    <row r="7018" spans="1:3">
      <c r="A7018" s="43" t="s">
        <v>7310</v>
      </c>
      <c r="B7018" s="44">
        <v>1</v>
      </c>
      <c r="C7018" s="45"/>
    </row>
    <row r="7019" spans="1:3">
      <c r="A7019" s="43" t="s">
        <v>7311</v>
      </c>
      <c r="B7019" s="44">
        <v>1</v>
      </c>
      <c r="C7019" s="45"/>
    </row>
    <row r="7020" spans="1:3">
      <c r="A7020" s="43" t="s">
        <v>7312</v>
      </c>
      <c r="B7020" s="44">
        <v>1</v>
      </c>
      <c r="C7020" s="45"/>
    </row>
    <row r="7021" spans="1:3">
      <c r="A7021" s="43" t="s">
        <v>7313</v>
      </c>
      <c r="B7021" s="44">
        <v>1</v>
      </c>
      <c r="C7021" s="45"/>
    </row>
    <row r="7022" spans="1:3">
      <c r="A7022" s="43" t="s">
        <v>7314</v>
      </c>
      <c r="B7022" s="44">
        <v>1</v>
      </c>
      <c r="C7022" s="45"/>
    </row>
    <row r="7023" spans="1:3">
      <c r="A7023" s="43" t="s">
        <v>7315</v>
      </c>
      <c r="B7023" s="44">
        <v>1</v>
      </c>
      <c r="C7023" s="45"/>
    </row>
    <row r="7024" spans="1:3">
      <c r="A7024" s="43" t="s">
        <v>7316</v>
      </c>
      <c r="B7024" s="44">
        <v>1</v>
      </c>
      <c r="C7024" s="45"/>
    </row>
    <row r="7025" spans="1:3">
      <c r="A7025" s="43" t="s">
        <v>7317</v>
      </c>
      <c r="B7025" s="44">
        <v>1</v>
      </c>
      <c r="C7025" s="45"/>
    </row>
    <row r="7026" spans="1:3">
      <c r="A7026" s="43" t="s">
        <v>7318</v>
      </c>
      <c r="B7026" s="44">
        <v>1</v>
      </c>
      <c r="C7026" s="45"/>
    </row>
    <row r="7027" spans="1:3">
      <c r="A7027" s="43" t="s">
        <v>7319</v>
      </c>
      <c r="B7027" s="44">
        <v>1</v>
      </c>
      <c r="C7027" s="45"/>
    </row>
    <row r="7028" spans="1:3">
      <c r="A7028" s="43" t="s">
        <v>7320</v>
      </c>
      <c r="B7028" s="44">
        <v>1</v>
      </c>
      <c r="C7028" s="45"/>
    </row>
    <row r="7029" spans="1:3">
      <c r="A7029" s="43" t="s">
        <v>7321</v>
      </c>
      <c r="B7029" s="44">
        <v>1</v>
      </c>
      <c r="C7029" s="45"/>
    </row>
    <row r="7030" spans="1:3">
      <c r="A7030" s="43" t="s">
        <v>7322</v>
      </c>
      <c r="B7030" s="44">
        <v>1</v>
      </c>
      <c r="C7030" s="45"/>
    </row>
    <row r="7031" spans="1:3">
      <c r="A7031" s="43" t="s">
        <v>7323</v>
      </c>
      <c r="B7031" s="44">
        <v>1</v>
      </c>
      <c r="C7031" s="45"/>
    </row>
    <row r="7032" spans="1:3">
      <c r="A7032" s="43" t="s">
        <v>7324</v>
      </c>
      <c r="B7032" s="44">
        <v>1</v>
      </c>
      <c r="C7032" s="45"/>
    </row>
    <row r="7033" spans="1:3">
      <c r="A7033" s="43" t="s">
        <v>7325</v>
      </c>
      <c r="B7033" s="44">
        <v>1</v>
      </c>
      <c r="C7033" s="45"/>
    </row>
    <row r="7034" spans="1:3">
      <c r="A7034" s="43" t="s">
        <v>7326</v>
      </c>
      <c r="B7034" s="44">
        <v>1</v>
      </c>
      <c r="C7034" s="45"/>
    </row>
    <row r="7035" spans="1:3">
      <c r="A7035" s="43" t="s">
        <v>7327</v>
      </c>
      <c r="B7035" s="44">
        <v>1</v>
      </c>
      <c r="C7035" s="45"/>
    </row>
    <row r="7036" spans="1:3">
      <c r="A7036" s="43" t="s">
        <v>7328</v>
      </c>
      <c r="B7036" s="44">
        <v>1</v>
      </c>
      <c r="C7036" s="45"/>
    </row>
    <row r="7037" spans="1:3">
      <c r="A7037" s="43" t="s">
        <v>7329</v>
      </c>
      <c r="B7037" s="44">
        <v>1</v>
      </c>
      <c r="C7037" s="45"/>
    </row>
    <row r="7038" spans="1:3">
      <c r="A7038" s="43" t="s">
        <v>7330</v>
      </c>
      <c r="B7038" s="44">
        <v>1</v>
      </c>
      <c r="C7038" s="45"/>
    </row>
    <row r="7039" spans="1:3">
      <c r="A7039" s="43" t="s">
        <v>7331</v>
      </c>
      <c r="B7039" s="44">
        <v>1</v>
      </c>
      <c r="C7039" s="45"/>
    </row>
    <row r="7040" spans="1:3">
      <c r="A7040" s="43" t="s">
        <v>7332</v>
      </c>
      <c r="B7040" s="44">
        <v>1</v>
      </c>
      <c r="C7040" s="45"/>
    </row>
    <row r="7041" spans="1:3">
      <c r="A7041" s="43" t="s">
        <v>7333</v>
      </c>
      <c r="B7041" s="44">
        <v>1</v>
      </c>
      <c r="C7041" s="45"/>
    </row>
    <row r="7042" spans="1:3">
      <c r="A7042" s="43" t="s">
        <v>7334</v>
      </c>
      <c r="B7042" s="44">
        <v>1</v>
      </c>
      <c r="C7042" s="45"/>
    </row>
    <row r="7043" spans="1:3">
      <c r="A7043" s="43" t="s">
        <v>7335</v>
      </c>
      <c r="B7043" s="44">
        <v>1</v>
      </c>
      <c r="C7043" s="45"/>
    </row>
    <row r="7044" spans="1:3">
      <c r="A7044" s="43" t="s">
        <v>7336</v>
      </c>
      <c r="B7044" s="44">
        <v>1</v>
      </c>
      <c r="C7044" s="45"/>
    </row>
    <row r="7045" spans="1:3">
      <c r="A7045" s="43" t="s">
        <v>7337</v>
      </c>
      <c r="B7045" s="44">
        <v>1</v>
      </c>
      <c r="C7045" s="45"/>
    </row>
    <row r="7046" spans="1:3">
      <c r="A7046" s="43" t="s">
        <v>7338</v>
      </c>
      <c r="B7046" s="44">
        <v>1</v>
      </c>
      <c r="C7046" s="45"/>
    </row>
    <row r="7047" spans="1:3">
      <c r="A7047" s="43" t="s">
        <v>7339</v>
      </c>
      <c r="B7047" s="44">
        <v>1</v>
      </c>
      <c r="C7047" s="45"/>
    </row>
    <row r="7048" spans="1:3">
      <c r="A7048" s="43" t="s">
        <v>7340</v>
      </c>
      <c r="B7048" s="44">
        <v>1</v>
      </c>
      <c r="C7048" s="45"/>
    </row>
    <row r="7049" spans="1:3">
      <c r="A7049" s="43" t="s">
        <v>7341</v>
      </c>
      <c r="B7049" s="44">
        <v>1</v>
      </c>
      <c r="C7049" s="45"/>
    </row>
    <row r="7050" spans="1:3">
      <c r="A7050" s="43" t="s">
        <v>7342</v>
      </c>
      <c r="B7050" s="44">
        <v>1</v>
      </c>
      <c r="C7050" s="45"/>
    </row>
    <row r="7051" spans="1:3">
      <c r="A7051" s="43" t="s">
        <v>7343</v>
      </c>
      <c r="B7051" s="44">
        <v>1</v>
      </c>
      <c r="C7051" s="45"/>
    </row>
    <row r="7052" spans="1:3">
      <c r="A7052" s="43" t="s">
        <v>7344</v>
      </c>
      <c r="B7052" s="44">
        <v>1</v>
      </c>
      <c r="C7052" s="45"/>
    </row>
    <row r="7053" spans="1:3">
      <c r="A7053" s="43" t="s">
        <v>7345</v>
      </c>
      <c r="B7053" s="44">
        <v>1</v>
      </c>
      <c r="C7053" s="45"/>
    </row>
    <row r="7054" spans="1:3">
      <c r="A7054" s="43" t="s">
        <v>7346</v>
      </c>
      <c r="B7054" s="44">
        <v>1</v>
      </c>
      <c r="C7054" s="45"/>
    </row>
    <row r="7055" spans="1:3">
      <c r="A7055" s="43" t="s">
        <v>7347</v>
      </c>
      <c r="B7055" s="44">
        <v>1</v>
      </c>
      <c r="C7055" s="45"/>
    </row>
    <row r="7056" spans="1:3">
      <c r="A7056" s="43" t="s">
        <v>7348</v>
      </c>
      <c r="B7056" s="44">
        <v>1</v>
      </c>
      <c r="C7056" s="45"/>
    </row>
    <row r="7057" spans="1:3">
      <c r="A7057" s="43" t="s">
        <v>7349</v>
      </c>
      <c r="B7057" s="44">
        <v>1</v>
      </c>
      <c r="C7057" s="45"/>
    </row>
    <row r="7058" spans="1:3">
      <c r="A7058" s="43" t="s">
        <v>7350</v>
      </c>
      <c r="B7058" s="44">
        <v>1</v>
      </c>
      <c r="C7058" s="45"/>
    </row>
    <row r="7059" spans="1:3">
      <c r="A7059" s="43" t="s">
        <v>7351</v>
      </c>
      <c r="B7059" s="44">
        <v>1</v>
      </c>
      <c r="C7059" s="45"/>
    </row>
    <row r="7060" spans="1:3">
      <c r="A7060" s="43" t="s">
        <v>7352</v>
      </c>
      <c r="B7060" s="44">
        <v>1</v>
      </c>
      <c r="C7060" s="45"/>
    </row>
    <row r="7061" spans="1:3">
      <c r="A7061" s="43" t="s">
        <v>7353</v>
      </c>
      <c r="B7061" s="44">
        <v>1</v>
      </c>
      <c r="C7061" s="45"/>
    </row>
    <row r="7062" spans="1:3">
      <c r="A7062" s="43" t="s">
        <v>7354</v>
      </c>
      <c r="B7062" s="44">
        <v>1</v>
      </c>
      <c r="C7062" s="45"/>
    </row>
    <row r="7063" spans="1:3">
      <c r="A7063" s="43" t="s">
        <v>7355</v>
      </c>
      <c r="B7063" s="44">
        <v>1</v>
      </c>
      <c r="C7063" s="45"/>
    </row>
    <row r="7064" spans="1:3">
      <c r="A7064" s="43" t="s">
        <v>7356</v>
      </c>
      <c r="B7064" s="44">
        <v>1</v>
      </c>
      <c r="C7064" s="45"/>
    </row>
    <row r="7065" spans="1:3">
      <c r="A7065" s="43" t="s">
        <v>7357</v>
      </c>
      <c r="B7065" s="44">
        <v>1</v>
      </c>
      <c r="C7065" s="45"/>
    </row>
    <row r="7066" spans="1:3">
      <c r="A7066" s="43" t="s">
        <v>7358</v>
      </c>
      <c r="B7066" s="44">
        <v>1</v>
      </c>
      <c r="C7066" s="45"/>
    </row>
    <row r="7067" spans="1:3">
      <c r="A7067" s="43" t="s">
        <v>7359</v>
      </c>
      <c r="B7067" s="44">
        <v>1</v>
      </c>
      <c r="C7067" s="45"/>
    </row>
    <row r="7068" spans="1:3">
      <c r="A7068" s="43" t="s">
        <v>7360</v>
      </c>
      <c r="B7068" s="44">
        <v>1</v>
      </c>
      <c r="C7068" s="45"/>
    </row>
    <row r="7069" spans="1:3">
      <c r="A7069" s="43" t="s">
        <v>7361</v>
      </c>
      <c r="B7069" s="44">
        <v>1</v>
      </c>
      <c r="C7069" s="45"/>
    </row>
    <row r="7070" spans="1:3">
      <c r="A7070" s="43" t="s">
        <v>7362</v>
      </c>
      <c r="B7070" s="44">
        <v>1</v>
      </c>
      <c r="C7070" s="45"/>
    </row>
    <row r="7071" spans="1:3">
      <c r="A7071" s="43" t="s">
        <v>7363</v>
      </c>
      <c r="B7071" s="44">
        <v>1</v>
      </c>
      <c r="C7071" s="45"/>
    </row>
    <row r="7072" spans="1:3">
      <c r="A7072" s="43" t="s">
        <v>7364</v>
      </c>
      <c r="B7072" s="44">
        <v>1</v>
      </c>
      <c r="C7072" s="45"/>
    </row>
    <row r="7073" spans="1:3">
      <c r="A7073" s="43" t="s">
        <v>7365</v>
      </c>
      <c r="B7073" s="44">
        <v>1</v>
      </c>
      <c r="C7073" s="45"/>
    </row>
    <row r="7074" spans="1:3">
      <c r="A7074" s="43" t="s">
        <v>7366</v>
      </c>
      <c r="B7074" s="44">
        <v>1</v>
      </c>
      <c r="C7074" s="45"/>
    </row>
    <row r="7075" spans="1:3">
      <c r="A7075" s="43" t="s">
        <v>7367</v>
      </c>
      <c r="B7075" s="44">
        <v>1</v>
      </c>
      <c r="C7075" s="45"/>
    </row>
    <row r="7076" spans="1:3">
      <c r="A7076" s="43" t="s">
        <v>7368</v>
      </c>
      <c r="B7076" s="44">
        <v>1</v>
      </c>
      <c r="C7076" s="45"/>
    </row>
    <row r="7077" spans="1:3">
      <c r="A7077" s="43" t="s">
        <v>7369</v>
      </c>
      <c r="B7077" s="44">
        <v>1</v>
      </c>
      <c r="C7077" s="45"/>
    </row>
    <row r="7078" spans="1:3">
      <c r="A7078" s="43" t="s">
        <v>7370</v>
      </c>
      <c r="B7078" s="44">
        <v>1</v>
      </c>
      <c r="C7078" s="45"/>
    </row>
    <row r="7079" spans="1:3">
      <c r="A7079" s="43" t="s">
        <v>7371</v>
      </c>
      <c r="B7079" s="44">
        <v>1</v>
      </c>
      <c r="C7079" s="45"/>
    </row>
    <row r="7080" spans="1:3">
      <c r="A7080" s="43" t="s">
        <v>7372</v>
      </c>
      <c r="B7080" s="44">
        <v>1</v>
      </c>
      <c r="C7080" s="45"/>
    </row>
    <row r="7081" spans="1:3">
      <c r="A7081" s="43" t="s">
        <v>7373</v>
      </c>
      <c r="B7081" s="44">
        <v>1</v>
      </c>
      <c r="C7081" s="45"/>
    </row>
    <row r="7082" spans="1:3">
      <c r="A7082" s="43" t="s">
        <v>7374</v>
      </c>
      <c r="B7082" s="44">
        <v>1</v>
      </c>
      <c r="C7082" s="45"/>
    </row>
    <row r="7083" spans="1:3">
      <c r="A7083" s="43" t="s">
        <v>7375</v>
      </c>
      <c r="B7083" s="44">
        <v>1</v>
      </c>
      <c r="C7083" s="45"/>
    </row>
    <row r="7084" spans="1:3">
      <c r="A7084" s="43" t="s">
        <v>7376</v>
      </c>
      <c r="B7084" s="44">
        <v>1</v>
      </c>
      <c r="C7084" s="45"/>
    </row>
    <row r="7085" spans="1:3">
      <c r="A7085" s="43" t="s">
        <v>7377</v>
      </c>
      <c r="B7085" s="44">
        <v>1</v>
      </c>
      <c r="C7085" s="45"/>
    </row>
    <row r="7086" spans="1:3">
      <c r="A7086" s="43" t="s">
        <v>7378</v>
      </c>
      <c r="B7086" s="44">
        <v>1</v>
      </c>
      <c r="C7086" s="45"/>
    </row>
    <row r="7087" spans="1:3">
      <c r="A7087" s="43" t="s">
        <v>7379</v>
      </c>
      <c r="B7087" s="44">
        <v>1</v>
      </c>
      <c r="C7087" s="45"/>
    </row>
    <row r="7088" spans="1:3">
      <c r="A7088" s="43" t="s">
        <v>7380</v>
      </c>
      <c r="B7088" s="44">
        <v>1</v>
      </c>
      <c r="C7088" s="45"/>
    </row>
    <row r="7089" spans="1:3">
      <c r="A7089" s="43" t="s">
        <v>7381</v>
      </c>
      <c r="B7089" s="44">
        <v>1</v>
      </c>
      <c r="C7089" s="45"/>
    </row>
    <row r="7090" spans="1:3">
      <c r="A7090" s="43" t="s">
        <v>7382</v>
      </c>
      <c r="B7090" s="44">
        <v>1</v>
      </c>
      <c r="C7090" s="45"/>
    </row>
    <row r="7091" spans="1:3">
      <c r="A7091" s="43" t="s">
        <v>7383</v>
      </c>
      <c r="B7091" s="44">
        <v>1</v>
      </c>
      <c r="C7091" s="45"/>
    </row>
    <row r="7092" spans="1:3">
      <c r="A7092" s="43" t="s">
        <v>7384</v>
      </c>
      <c r="B7092" s="44">
        <v>1</v>
      </c>
      <c r="C7092" s="45"/>
    </row>
    <row r="7093" spans="1:3">
      <c r="A7093" s="43" t="s">
        <v>7385</v>
      </c>
      <c r="B7093" s="44">
        <v>1</v>
      </c>
      <c r="C7093" s="45"/>
    </row>
    <row r="7094" spans="1:3">
      <c r="A7094" s="43" t="s">
        <v>7386</v>
      </c>
      <c r="B7094" s="44">
        <v>1</v>
      </c>
      <c r="C7094" s="45"/>
    </row>
    <row r="7095" spans="1:3">
      <c r="A7095" s="43" t="s">
        <v>7387</v>
      </c>
      <c r="B7095" s="44">
        <v>1</v>
      </c>
      <c r="C7095" s="45"/>
    </row>
    <row r="7096" spans="1:3">
      <c r="A7096" s="43" t="s">
        <v>7388</v>
      </c>
      <c r="B7096" s="44">
        <v>1</v>
      </c>
      <c r="C7096" s="45"/>
    </row>
    <row r="7097" spans="1:3">
      <c r="A7097" s="43" t="s">
        <v>7389</v>
      </c>
      <c r="B7097" s="44">
        <v>1</v>
      </c>
      <c r="C7097" s="45"/>
    </row>
    <row r="7098" spans="1:3">
      <c r="A7098" s="43" t="s">
        <v>7390</v>
      </c>
      <c r="B7098" s="44">
        <v>1</v>
      </c>
      <c r="C7098" s="45"/>
    </row>
    <row r="7099" spans="1:3">
      <c r="A7099" s="43" t="s">
        <v>7391</v>
      </c>
      <c r="B7099" s="44">
        <v>1</v>
      </c>
      <c r="C7099" s="45"/>
    </row>
    <row r="7100" spans="1:3">
      <c r="A7100" s="43" t="s">
        <v>7392</v>
      </c>
      <c r="B7100" s="44">
        <v>1</v>
      </c>
      <c r="C7100" s="45"/>
    </row>
    <row r="7101" spans="1:3">
      <c r="A7101" s="43" t="s">
        <v>7393</v>
      </c>
      <c r="B7101" s="44">
        <v>1</v>
      </c>
      <c r="C7101" s="45"/>
    </row>
    <row r="7102" spans="1:3">
      <c r="A7102" s="43" t="s">
        <v>7394</v>
      </c>
      <c r="B7102" s="44">
        <v>1</v>
      </c>
      <c r="C7102" s="45"/>
    </row>
    <row r="7103" spans="1:3">
      <c r="A7103" s="43" t="s">
        <v>7395</v>
      </c>
      <c r="B7103" s="44">
        <v>1</v>
      </c>
      <c r="C7103" s="45"/>
    </row>
    <row r="7104" spans="1:3">
      <c r="A7104" s="43" t="s">
        <v>7396</v>
      </c>
      <c r="B7104" s="44">
        <v>1</v>
      </c>
      <c r="C7104" s="45"/>
    </row>
    <row r="7105" spans="1:3">
      <c r="A7105" s="43" t="s">
        <v>7397</v>
      </c>
      <c r="B7105" s="44">
        <v>1</v>
      </c>
      <c r="C7105" s="45"/>
    </row>
    <row r="7106" spans="1:3">
      <c r="A7106" s="43" t="s">
        <v>7398</v>
      </c>
      <c r="B7106" s="44">
        <v>1</v>
      </c>
      <c r="C7106" s="45"/>
    </row>
    <row r="7107" spans="1:3">
      <c r="A7107" s="43" t="s">
        <v>7399</v>
      </c>
      <c r="B7107" s="44">
        <v>1</v>
      </c>
      <c r="C7107" s="45"/>
    </row>
    <row r="7108" spans="1:3">
      <c r="A7108" s="43" t="s">
        <v>7400</v>
      </c>
      <c r="B7108" s="44">
        <v>1</v>
      </c>
      <c r="C7108" s="45"/>
    </row>
    <row r="7109" spans="1:3">
      <c r="A7109" s="43" t="s">
        <v>7401</v>
      </c>
      <c r="B7109" s="44">
        <v>1</v>
      </c>
      <c r="C7109" s="45"/>
    </row>
    <row r="7110" spans="1:3">
      <c r="A7110" s="43" t="s">
        <v>7402</v>
      </c>
      <c r="B7110" s="44">
        <v>1</v>
      </c>
      <c r="C7110" s="45"/>
    </row>
    <row r="7111" spans="1:3">
      <c r="A7111" s="43" t="s">
        <v>7403</v>
      </c>
      <c r="B7111" s="44">
        <v>1</v>
      </c>
      <c r="C7111" s="45"/>
    </row>
    <row r="7112" spans="1:3">
      <c r="A7112" s="43" t="s">
        <v>7404</v>
      </c>
      <c r="B7112" s="44">
        <v>1</v>
      </c>
      <c r="C7112" s="45"/>
    </row>
    <row r="7113" spans="1:3">
      <c r="A7113" s="43" t="s">
        <v>7405</v>
      </c>
      <c r="B7113" s="44">
        <v>1</v>
      </c>
      <c r="C7113" s="45"/>
    </row>
    <row r="7114" spans="1:3">
      <c r="A7114" s="43" t="s">
        <v>7406</v>
      </c>
      <c r="B7114" s="44">
        <v>1</v>
      </c>
      <c r="C7114" s="45"/>
    </row>
    <row r="7115" spans="1:3">
      <c r="A7115" s="43" t="s">
        <v>7407</v>
      </c>
      <c r="B7115" s="44">
        <v>1</v>
      </c>
      <c r="C7115" s="45"/>
    </row>
    <row r="7116" spans="1:3">
      <c r="A7116" s="43" t="s">
        <v>7408</v>
      </c>
      <c r="B7116" s="44">
        <v>1</v>
      </c>
      <c r="C7116" s="45"/>
    </row>
    <row r="7117" spans="1:3">
      <c r="A7117" s="43" t="s">
        <v>7409</v>
      </c>
      <c r="B7117" s="44">
        <v>1</v>
      </c>
      <c r="C7117" s="45"/>
    </row>
    <row r="7118" spans="1:3">
      <c r="A7118" s="43" t="s">
        <v>7410</v>
      </c>
      <c r="B7118" s="44">
        <v>1</v>
      </c>
      <c r="C7118" s="45"/>
    </row>
    <row r="7119" spans="1:3">
      <c r="A7119" s="43" t="s">
        <v>7411</v>
      </c>
      <c r="B7119" s="44">
        <v>1</v>
      </c>
      <c r="C7119" s="45"/>
    </row>
    <row r="7120" spans="1:3">
      <c r="A7120" s="43" t="s">
        <v>7412</v>
      </c>
      <c r="B7120" s="44">
        <v>1</v>
      </c>
      <c r="C7120" s="45"/>
    </row>
    <row r="7121" spans="1:3">
      <c r="A7121" s="43" t="s">
        <v>7413</v>
      </c>
      <c r="B7121" s="44">
        <v>1</v>
      </c>
      <c r="C7121" s="45"/>
    </row>
    <row r="7122" spans="1:3">
      <c r="A7122" s="43" t="s">
        <v>7414</v>
      </c>
      <c r="B7122" s="44">
        <v>1</v>
      </c>
      <c r="C7122" s="45"/>
    </row>
    <row r="7123" spans="1:3">
      <c r="A7123" s="43" t="s">
        <v>7415</v>
      </c>
      <c r="B7123" s="44">
        <v>1</v>
      </c>
      <c r="C7123" s="45"/>
    </row>
    <row r="7124" spans="1:3">
      <c r="A7124" s="43" t="s">
        <v>7416</v>
      </c>
      <c r="B7124" s="44">
        <v>1</v>
      </c>
      <c r="C7124" s="45"/>
    </row>
    <row r="7125" spans="1:3">
      <c r="A7125" s="43" t="s">
        <v>7417</v>
      </c>
      <c r="B7125" s="44">
        <v>1</v>
      </c>
      <c r="C7125" s="45"/>
    </row>
    <row r="7126" spans="1:3">
      <c r="A7126" s="43" t="s">
        <v>7418</v>
      </c>
      <c r="B7126" s="44">
        <v>1</v>
      </c>
      <c r="C7126" s="45"/>
    </row>
    <row r="7127" spans="1:3">
      <c r="A7127" s="43" t="s">
        <v>7419</v>
      </c>
      <c r="B7127" s="44">
        <v>1</v>
      </c>
      <c r="C7127" s="45"/>
    </row>
    <row r="7128" spans="1:3">
      <c r="A7128" s="43" t="s">
        <v>7420</v>
      </c>
      <c r="B7128" s="44">
        <v>1</v>
      </c>
      <c r="C7128" s="45"/>
    </row>
    <row r="7129" spans="1:3">
      <c r="A7129" s="43" t="s">
        <v>7421</v>
      </c>
      <c r="B7129" s="44">
        <v>1</v>
      </c>
      <c r="C7129" s="45"/>
    </row>
    <row r="7130" spans="1:3">
      <c r="A7130" s="43" t="s">
        <v>7422</v>
      </c>
      <c r="B7130" s="44">
        <v>1</v>
      </c>
      <c r="C7130" s="45"/>
    </row>
    <row r="7131" spans="1:3">
      <c r="A7131" s="43" t="s">
        <v>7423</v>
      </c>
      <c r="B7131" s="44">
        <v>1</v>
      </c>
      <c r="C7131" s="45"/>
    </row>
    <row r="7132" spans="1:3">
      <c r="A7132" s="43" t="s">
        <v>7424</v>
      </c>
      <c r="B7132" s="44">
        <v>1</v>
      </c>
      <c r="C7132" s="45"/>
    </row>
    <row r="7133" spans="1:3">
      <c r="A7133" s="43" t="s">
        <v>7425</v>
      </c>
      <c r="B7133" s="44">
        <v>1</v>
      </c>
      <c r="C7133" s="45"/>
    </row>
    <row r="7134" spans="1:3">
      <c r="A7134" s="43" t="s">
        <v>7426</v>
      </c>
      <c r="B7134" s="44">
        <v>1</v>
      </c>
      <c r="C7134" s="45"/>
    </row>
    <row r="7135" spans="1:3">
      <c r="A7135" s="43" t="s">
        <v>7427</v>
      </c>
      <c r="B7135" s="44">
        <v>1</v>
      </c>
      <c r="C7135" s="45"/>
    </row>
    <row r="7136" spans="1:3">
      <c r="A7136" s="43" t="s">
        <v>7428</v>
      </c>
      <c r="B7136" s="44">
        <v>1</v>
      </c>
      <c r="C7136" s="45"/>
    </row>
    <row r="7137" spans="1:3">
      <c r="A7137" s="43" t="s">
        <v>7429</v>
      </c>
      <c r="B7137" s="44">
        <v>1</v>
      </c>
      <c r="C7137" s="45"/>
    </row>
    <row r="7138" spans="1:3">
      <c r="A7138" s="43" t="s">
        <v>7430</v>
      </c>
      <c r="B7138" s="44">
        <v>1</v>
      </c>
      <c r="C7138" s="45"/>
    </row>
    <row r="7139" spans="1:3">
      <c r="A7139" s="43" t="s">
        <v>7431</v>
      </c>
      <c r="B7139" s="44">
        <v>1</v>
      </c>
      <c r="C7139" s="45"/>
    </row>
    <row r="7140" spans="1:3">
      <c r="A7140" s="43" t="s">
        <v>7432</v>
      </c>
      <c r="B7140" s="44">
        <v>1</v>
      </c>
      <c r="C7140" s="45"/>
    </row>
    <row r="7141" spans="1:3">
      <c r="A7141" s="43" t="s">
        <v>7433</v>
      </c>
      <c r="B7141" s="44">
        <v>1</v>
      </c>
      <c r="C7141" s="45"/>
    </row>
    <row r="7142" spans="1:3">
      <c r="A7142" s="43" t="s">
        <v>7434</v>
      </c>
      <c r="B7142" s="44">
        <v>1</v>
      </c>
      <c r="C7142" s="45"/>
    </row>
    <row r="7143" spans="1:3">
      <c r="A7143" s="43" t="s">
        <v>7435</v>
      </c>
      <c r="B7143" s="44">
        <v>1</v>
      </c>
      <c r="C7143" s="45"/>
    </row>
    <row r="7144" spans="1:3">
      <c r="A7144" s="43" t="s">
        <v>7436</v>
      </c>
      <c r="B7144" s="44">
        <v>1</v>
      </c>
      <c r="C7144" s="45"/>
    </row>
    <row r="7145" spans="1:3">
      <c r="A7145" s="43" t="s">
        <v>7437</v>
      </c>
      <c r="B7145" s="44">
        <v>1</v>
      </c>
      <c r="C7145" s="45"/>
    </row>
    <row r="7146" spans="1:3">
      <c r="A7146" s="43" t="s">
        <v>7438</v>
      </c>
      <c r="B7146" s="44">
        <v>1</v>
      </c>
      <c r="C7146" s="45"/>
    </row>
    <row r="7147" spans="1:3">
      <c r="A7147" s="43" t="s">
        <v>7439</v>
      </c>
      <c r="B7147" s="44">
        <v>1</v>
      </c>
      <c r="C7147" s="45"/>
    </row>
    <row r="7148" spans="1:3">
      <c r="A7148" s="43" t="s">
        <v>7440</v>
      </c>
      <c r="B7148" s="44">
        <v>1</v>
      </c>
      <c r="C7148" s="45"/>
    </row>
    <row r="7149" spans="1:3">
      <c r="A7149" s="43" t="s">
        <v>7441</v>
      </c>
      <c r="B7149" s="44">
        <v>1</v>
      </c>
      <c r="C7149" s="45"/>
    </row>
    <row r="7150" spans="1:3">
      <c r="A7150" s="43" t="s">
        <v>7442</v>
      </c>
      <c r="B7150" s="44">
        <v>1</v>
      </c>
      <c r="C7150" s="45"/>
    </row>
    <row r="7151" spans="1:3">
      <c r="A7151" s="43" t="s">
        <v>7443</v>
      </c>
      <c r="B7151" s="44">
        <v>1</v>
      </c>
      <c r="C7151" s="45"/>
    </row>
    <row r="7152" spans="1:3">
      <c r="A7152" s="43" t="s">
        <v>7444</v>
      </c>
      <c r="B7152" s="44">
        <v>1</v>
      </c>
      <c r="C7152" s="45"/>
    </row>
    <row r="7153" spans="1:3">
      <c r="A7153" s="43" t="s">
        <v>7445</v>
      </c>
      <c r="B7153" s="44">
        <v>1</v>
      </c>
      <c r="C7153" s="45"/>
    </row>
    <row r="7154" spans="1:3">
      <c r="A7154" s="43" t="s">
        <v>7446</v>
      </c>
      <c r="B7154" s="44">
        <v>1</v>
      </c>
      <c r="C7154" s="45"/>
    </row>
    <row r="7155" spans="1:3">
      <c r="A7155" s="43" t="s">
        <v>7447</v>
      </c>
      <c r="B7155" s="44">
        <v>1</v>
      </c>
      <c r="C7155" s="45"/>
    </row>
    <row r="7156" spans="1:3">
      <c r="A7156" s="43" t="s">
        <v>7448</v>
      </c>
      <c r="B7156" s="44">
        <v>1</v>
      </c>
      <c r="C7156" s="45"/>
    </row>
    <row r="7157" spans="1:3">
      <c r="A7157" s="43" t="s">
        <v>7449</v>
      </c>
      <c r="B7157" s="44">
        <v>1</v>
      </c>
      <c r="C7157" s="45"/>
    </row>
    <row r="7158" spans="1:3">
      <c r="A7158" s="43" t="s">
        <v>7450</v>
      </c>
      <c r="B7158" s="44">
        <v>1</v>
      </c>
      <c r="C7158" s="45"/>
    </row>
    <row r="7159" spans="1:3">
      <c r="A7159" s="43" t="s">
        <v>7451</v>
      </c>
      <c r="B7159" s="44">
        <v>1</v>
      </c>
      <c r="C7159" s="45"/>
    </row>
    <row r="7160" spans="1:3">
      <c r="A7160" s="43" t="s">
        <v>7452</v>
      </c>
      <c r="B7160" s="44">
        <v>1</v>
      </c>
      <c r="C7160" s="45"/>
    </row>
    <row r="7161" spans="1:3">
      <c r="A7161" s="43" t="s">
        <v>7453</v>
      </c>
      <c r="B7161" s="44">
        <v>1</v>
      </c>
      <c r="C7161" s="45"/>
    </row>
    <row r="7162" spans="1:3">
      <c r="A7162" s="43" t="s">
        <v>7454</v>
      </c>
      <c r="B7162" s="44">
        <v>1</v>
      </c>
      <c r="C7162" s="45"/>
    </row>
    <row r="7163" spans="1:3">
      <c r="A7163" s="43" t="s">
        <v>7455</v>
      </c>
      <c r="B7163" s="44">
        <v>1</v>
      </c>
      <c r="C7163" s="45"/>
    </row>
    <row r="7164" spans="1:3">
      <c r="A7164" s="43" t="s">
        <v>7456</v>
      </c>
      <c r="B7164" s="44">
        <v>1</v>
      </c>
      <c r="C7164" s="45"/>
    </row>
    <row r="7165" spans="1:3">
      <c r="A7165" s="43" t="s">
        <v>7457</v>
      </c>
      <c r="B7165" s="44">
        <v>1</v>
      </c>
      <c r="C7165" s="45"/>
    </row>
    <row r="7166" spans="1:3">
      <c r="A7166" s="43" t="s">
        <v>7458</v>
      </c>
      <c r="B7166" s="44">
        <v>1</v>
      </c>
      <c r="C7166" s="45"/>
    </row>
    <row r="7167" spans="1:3">
      <c r="A7167" s="43" t="s">
        <v>7459</v>
      </c>
      <c r="B7167" s="44">
        <v>1</v>
      </c>
      <c r="C7167" s="45"/>
    </row>
    <row r="7168" spans="1:3">
      <c r="A7168" s="43" t="s">
        <v>7460</v>
      </c>
      <c r="B7168" s="44">
        <v>1</v>
      </c>
      <c r="C7168" s="45"/>
    </row>
    <row r="7169" spans="1:3">
      <c r="A7169" s="43" t="s">
        <v>7461</v>
      </c>
      <c r="B7169" s="44">
        <v>1</v>
      </c>
      <c r="C7169" s="45"/>
    </row>
    <row r="7170" spans="1:3">
      <c r="A7170" s="43" t="s">
        <v>7462</v>
      </c>
      <c r="B7170" s="44">
        <v>1</v>
      </c>
      <c r="C7170" s="45"/>
    </row>
    <row r="7171" spans="1:3">
      <c r="A7171" s="43" t="s">
        <v>7463</v>
      </c>
      <c r="B7171" s="44">
        <v>1</v>
      </c>
      <c r="C7171" s="45"/>
    </row>
    <row r="7172" spans="1:3">
      <c r="A7172" s="43" t="s">
        <v>7464</v>
      </c>
      <c r="B7172" s="44">
        <v>1</v>
      </c>
      <c r="C7172" s="45"/>
    </row>
    <row r="7173" spans="1:3">
      <c r="A7173" s="43" t="s">
        <v>7465</v>
      </c>
      <c r="B7173" s="44">
        <v>1</v>
      </c>
      <c r="C7173" s="45"/>
    </row>
    <row r="7174" spans="1:3">
      <c r="A7174" s="43" t="s">
        <v>7466</v>
      </c>
      <c r="B7174" s="44">
        <v>1</v>
      </c>
      <c r="C7174" s="45"/>
    </row>
    <row r="7175" spans="1:3">
      <c r="A7175" s="43" t="s">
        <v>7467</v>
      </c>
      <c r="B7175" s="44">
        <v>1</v>
      </c>
      <c r="C7175" s="45"/>
    </row>
    <row r="7176" spans="1:3">
      <c r="A7176" s="43" t="s">
        <v>7468</v>
      </c>
      <c r="B7176" s="44">
        <v>1</v>
      </c>
      <c r="C7176" s="45"/>
    </row>
    <row r="7177" spans="1:3">
      <c r="A7177" s="43" t="s">
        <v>7469</v>
      </c>
      <c r="B7177" s="44">
        <v>1</v>
      </c>
      <c r="C7177" s="45"/>
    </row>
    <row r="7178" spans="1:3">
      <c r="A7178" s="43" t="s">
        <v>7470</v>
      </c>
      <c r="B7178" s="44">
        <v>1</v>
      </c>
      <c r="C7178" s="45"/>
    </row>
    <row r="7179" spans="1:3">
      <c r="A7179" s="43" t="s">
        <v>7471</v>
      </c>
      <c r="B7179" s="44">
        <v>1</v>
      </c>
      <c r="C7179" s="45"/>
    </row>
    <row r="7180" spans="1:3">
      <c r="A7180" s="43" t="s">
        <v>7472</v>
      </c>
      <c r="B7180" s="44">
        <v>1</v>
      </c>
      <c r="C7180" s="45"/>
    </row>
    <row r="7181" spans="1:3">
      <c r="A7181" s="43" t="s">
        <v>7473</v>
      </c>
      <c r="B7181" s="44">
        <v>1</v>
      </c>
      <c r="C7181" s="45"/>
    </row>
    <row r="7182" spans="1:3">
      <c r="A7182" s="43" t="s">
        <v>7474</v>
      </c>
      <c r="B7182" s="44">
        <v>1</v>
      </c>
      <c r="C7182" s="45"/>
    </row>
    <row r="7183" spans="1:3">
      <c r="A7183" s="43" t="s">
        <v>7475</v>
      </c>
      <c r="B7183" s="44">
        <v>1</v>
      </c>
      <c r="C7183" s="45"/>
    </row>
    <row r="7184" spans="1:3">
      <c r="A7184" s="43" t="s">
        <v>7476</v>
      </c>
      <c r="B7184" s="44">
        <v>1</v>
      </c>
      <c r="C7184" s="45"/>
    </row>
    <row r="7185" spans="1:3">
      <c r="A7185" s="43" t="s">
        <v>7477</v>
      </c>
      <c r="B7185" s="44">
        <v>1</v>
      </c>
      <c r="C7185" s="45"/>
    </row>
    <row r="7186" spans="1:3">
      <c r="A7186" s="43" t="s">
        <v>7478</v>
      </c>
      <c r="B7186" s="44">
        <v>1</v>
      </c>
      <c r="C7186" s="45"/>
    </row>
    <row r="7187" spans="1:3">
      <c r="A7187" s="43" t="s">
        <v>7479</v>
      </c>
      <c r="B7187" s="44">
        <v>1</v>
      </c>
      <c r="C7187" s="45"/>
    </row>
    <row r="7188" spans="1:3">
      <c r="A7188" s="43" t="s">
        <v>7480</v>
      </c>
      <c r="B7188" s="44">
        <v>1</v>
      </c>
      <c r="C7188" s="45"/>
    </row>
    <row r="7189" spans="1:3">
      <c r="A7189" s="43" t="s">
        <v>7481</v>
      </c>
      <c r="B7189" s="44">
        <v>1</v>
      </c>
      <c r="C7189" s="45"/>
    </row>
    <row r="7190" spans="1:3">
      <c r="A7190" s="43" t="s">
        <v>7482</v>
      </c>
      <c r="B7190" s="44">
        <v>1</v>
      </c>
      <c r="C7190" s="45"/>
    </row>
    <row r="7191" spans="1:3">
      <c r="A7191" s="43" t="s">
        <v>7483</v>
      </c>
      <c r="B7191" s="44">
        <v>1</v>
      </c>
      <c r="C7191" s="45"/>
    </row>
    <row r="7192" spans="1:3">
      <c r="A7192" s="43" t="s">
        <v>7484</v>
      </c>
      <c r="B7192" s="44">
        <v>1</v>
      </c>
      <c r="C7192" s="45"/>
    </row>
    <row r="7193" spans="1:3">
      <c r="A7193" s="43" t="s">
        <v>7485</v>
      </c>
      <c r="B7193" s="44">
        <v>1</v>
      </c>
      <c r="C7193" s="45"/>
    </row>
    <row r="7194" spans="1:3">
      <c r="A7194" s="43" t="s">
        <v>7486</v>
      </c>
      <c r="B7194" s="44">
        <v>1</v>
      </c>
      <c r="C7194" s="45"/>
    </row>
    <row r="7195" spans="1:3">
      <c r="A7195" s="43" t="s">
        <v>7487</v>
      </c>
      <c r="B7195" s="44">
        <v>1</v>
      </c>
      <c r="C7195" s="45"/>
    </row>
    <row r="7196" spans="1:3">
      <c r="A7196" s="43" t="s">
        <v>7488</v>
      </c>
      <c r="B7196" s="44">
        <v>1</v>
      </c>
      <c r="C7196" s="45"/>
    </row>
    <row r="7197" spans="1:3">
      <c r="A7197" s="43" t="s">
        <v>7489</v>
      </c>
      <c r="B7197" s="44">
        <v>1</v>
      </c>
      <c r="C7197" s="45"/>
    </row>
    <row r="7198" spans="1:3">
      <c r="A7198" s="43" t="s">
        <v>7490</v>
      </c>
      <c r="B7198" s="44">
        <v>1</v>
      </c>
      <c r="C7198" s="45"/>
    </row>
    <row r="7199" spans="1:3">
      <c r="A7199" s="43" t="s">
        <v>7491</v>
      </c>
      <c r="B7199" s="44">
        <v>1</v>
      </c>
      <c r="C7199" s="45"/>
    </row>
    <row r="7200" spans="1:3">
      <c r="A7200" s="43" t="s">
        <v>7492</v>
      </c>
      <c r="B7200" s="44">
        <v>1</v>
      </c>
      <c r="C7200" s="45"/>
    </row>
    <row r="7201" spans="1:3">
      <c r="A7201" s="43" t="s">
        <v>7493</v>
      </c>
      <c r="B7201" s="44">
        <v>1</v>
      </c>
      <c r="C7201" s="45"/>
    </row>
    <row r="7202" spans="1:3">
      <c r="A7202" s="43" t="s">
        <v>7494</v>
      </c>
      <c r="B7202" s="44">
        <v>1</v>
      </c>
      <c r="C7202" s="45"/>
    </row>
    <row r="7203" spans="1:3">
      <c r="A7203" s="43" t="s">
        <v>7495</v>
      </c>
      <c r="B7203" s="44">
        <v>1</v>
      </c>
      <c r="C7203" s="45"/>
    </row>
    <row r="7204" spans="1:3">
      <c r="A7204" s="43" t="s">
        <v>7496</v>
      </c>
      <c r="B7204" s="44">
        <v>1</v>
      </c>
      <c r="C7204" s="45"/>
    </row>
    <row r="7205" spans="1:3">
      <c r="A7205" s="43" t="s">
        <v>7497</v>
      </c>
      <c r="B7205" s="44">
        <v>1</v>
      </c>
      <c r="C7205" s="45"/>
    </row>
    <row r="7206" spans="1:3">
      <c r="A7206" s="43" t="s">
        <v>7498</v>
      </c>
      <c r="B7206" s="44">
        <v>1</v>
      </c>
      <c r="C7206" s="45"/>
    </row>
    <row r="7207" spans="1:3">
      <c r="A7207" s="43" t="s">
        <v>7499</v>
      </c>
      <c r="B7207" s="44">
        <v>1</v>
      </c>
      <c r="C7207" s="45"/>
    </row>
    <row r="7208" spans="1:3">
      <c r="A7208" s="43" t="s">
        <v>7500</v>
      </c>
      <c r="B7208" s="44">
        <v>1</v>
      </c>
      <c r="C7208" s="45"/>
    </row>
    <row r="7209" spans="1:3">
      <c r="A7209" s="43" t="s">
        <v>7501</v>
      </c>
      <c r="B7209" s="44">
        <v>1</v>
      </c>
      <c r="C7209" s="45"/>
    </row>
    <row r="7210" spans="1:3">
      <c r="A7210" s="43" t="s">
        <v>7502</v>
      </c>
      <c r="B7210" s="44">
        <v>1</v>
      </c>
      <c r="C7210" s="45"/>
    </row>
    <row r="7211" spans="1:3">
      <c r="A7211" s="43" t="s">
        <v>7503</v>
      </c>
      <c r="B7211" s="44">
        <v>1</v>
      </c>
      <c r="C7211" s="45"/>
    </row>
    <row r="7212" spans="1:3">
      <c r="A7212" s="43" t="s">
        <v>7504</v>
      </c>
      <c r="B7212" s="44">
        <v>1</v>
      </c>
      <c r="C7212" s="45"/>
    </row>
    <row r="7213" spans="1:3">
      <c r="A7213" s="43" t="s">
        <v>7505</v>
      </c>
      <c r="B7213" s="44">
        <v>1</v>
      </c>
      <c r="C7213" s="45"/>
    </row>
    <row r="7214" spans="1:3">
      <c r="A7214" s="43" t="s">
        <v>7506</v>
      </c>
      <c r="B7214" s="44">
        <v>1</v>
      </c>
      <c r="C7214" s="45"/>
    </row>
    <row r="7215" spans="1:3">
      <c r="A7215" s="43" t="s">
        <v>7507</v>
      </c>
      <c r="B7215" s="44">
        <v>1</v>
      </c>
      <c r="C7215" s="45"/>
    </row>
    <row r="7216" spans="1:3">
      <c r="A7216" s="43" t="s">
        <v>7508</v>
      </c>
      <c r="B7216" s="44">
        <v>1</v>
      </c>
      <c r="C7216" s="45"/>
    </row>
    <row r="7217" spans="1:3">
      <c r="A7217" s="43" t="s">
        <v>7509</v>
      </c>
      <c r="B7217" s="44">
        <v>1</v>
      </c>
      <c r="C7217" s="45"/>
    </row>
    <row r="7218" spans="1:3">
      <c r="A7218" s="43" t="s">
        <v>7510</v>
      </c>
      <c r="B7218" s="44">
        <v>1</v>
      </c>
      <c r="C7218" s="45"/>
    </row>
    <row r="7219" spans="1:3">
      <c r="A7219" s="43" t="s">
        <v>7511</v>
      </c>
      <c r="B7219" s="44">
        <v>1</v>
      </c>
      <c r="C7219" s="45"/>
    </row>
    <row r="7220" spans="1:3">
      <c r="A7220" s="43" t="s">
        <v>7512</v>
      </c>
      <c r="B7220" s="44">
        <v>1</v>
      </c>
      <c r="C7220" s="45"/>
    </row>
    <row r="7221" spans="1:3">
      <c r="A7221" s="43" t="s">
        <v>7513</v>
      </c>
      <c r="B7221" s="44">
        <v>1</v>
      </c>
      <c r="C7221" s="45"/>
    </row>
    <row r="7222" spans="1:3">
      <c r="A7222" s="43" t="s">
        <v>7514</v>
      </c>
      <c r="B7222" s="44">
        <v>1</v>
      </c>
      <c r="C7222" s="45"/>
    </row>
    <row r="7223" spans="1:3">
      <c r="A7223" s="43" t="s">
        <v>7515</v>
      </c>
      <c r="B7223" s="44">
        <v>1</v>
      </c>
      <c r="C7223" s="45"/>
    </row>
    <row r="7224" spans="1:3">
      <c r="A7224" s="43" t="s">
        <v>7516</v>
      </c>
      <c r="B7224" s="44">
        <v>1</v>
      </c>
      <c r="C7224" s="45"/>
    </row>
    <row r="7225" spans="1:3">
      <c r="A7225" s="43" t="s">
        <v>7517</v>
      </c>
      <c r="B7225" s="44">
        <v>1</v>
      </c>
      <c r="C7225" s="45"/>
    </row>
    <row r="7226" spans="1:3">
      <c r="A7226" s="43" t="s">
        <v>7518</v>
      </c>
      <c r="B7226" s="44">
        <v>1</v>
      </c>
      <c r="C7226" s="45"/>
    </row>
    <row r="7227" spans="1:3">
      <c r="A7227" s="43" t="s">
        <v>7519</v>
      </c>
      <c r="B7227" s="44">
        <v>1</v>
      </c>
      <c r="C7227" s="45"/>
    </row>
    <row r="7228" spans="1:3">
      <c r="A7228" s="43" t="s">
        <v>7520</v>
      </c>
      <c r="B7228" s="44">
        <v>1</v>
      </c>
      <c r="C7228" s="45"/>
    </row>
    <row r="7229" spans="1:3">
      <c r="A7229" s="43" t="s">
        <v>7521</v>
      </c>
      <c r="B7229" s="44">
        <v>1</v>
      </c>
      <c r="C7229" s="45"/>
    </row>
    <row r="7230" spans="1:3">
      <c r="A7230" s="43" t="s">
        <v>7522</v>
      </c>
      <c r="B7230" s="44">
        <v>1</v>
      </c>
      <c r="C7230" s="45"/>
    </row>
    <row r="7231" spans="1:3">
      <c r="A7231" s="43" t="s">
        <v>7523</v>
      </c>
      <c r="B7231" s="44">
        <v>1</v>
      </c>
      <c r="C7231" s="45"/>
    </row>
    <row r="7232" spans="1:3">
      <c r="A7232" s="43" t="s">
        <v>7524</v>
      </c>
      <c r="B7232" s="44">
        <v>1</v>
      </c>
      <c r="C7232" s="45"/>
    </row>
    <row r="7233" spans="1:3">
      <c r="A7233" s="43" t="s">
        <v>7525</v>
      </c>
      <c r="B7233" s="44">
        <v>1</v>
      </c>
      <c r="C7233" s="45"/>
    </row>
    <row r="7234" spans="1:3">
      <c r="A7234" s="43" t="s">
        <v>7526</v>
      </c>
      <c r="B7234" s="44">
        <v>1</v>
      </c>
      <c r="C7234" s="45"/>
    </row>
    <row r="7235" spans="1:3">
      <c r="A7235" s="43" t="s">
        <v>7527</v>
      </c>
      <c r="B7235" s="44">
        <v>1</v>
      </c>
      <c r="C7235" s="45"/>
    </row>
    <row r="7236" spans="1:3">
      <c r="A7236" s="43" t="s">
        <v>7528</v>
      </c>
      <c r="B7236" s="44">
        <v>1</v>
      </c>
      <c r="C7236" s="45"/>
    </row>
    <row r="7237" spans="1:3">
      <c r="A7237" s="43" t="s">
        <v>7529</v>
      </c>
      <c r="B7237" s="44">
        <v>1</v>
      </c>
      <c r="C7237" s="45"/>
    </row>
    <row r="7238" spans="1:3">
      <c r="A7238" s="43" t="s">
        <v>7530</v>
      </c>
      <c r="B7238" s="44">
        <v>1</v>
      </c>
      <c r="C7238" s="45"/>
    </row>
    <row r="7239" spans="1:3">
      <c r="A7239" s="43" t="s">
        <v>7531</v>
      </c>
      <c r="B7239" s="44">
        <v>1</v>
      </c>
      <c r="C7239" s="45"/>
    </row>
    <row r="7240" spans="1:3">
      <c r="A7240" s="43" t="s">
        <v>7532</v>
      </c>
      <c r="B7240" s="44">
        <v>1</v>
      </c>
      <c r="C7240" s="45"/>
    </row>
    <row r="7241" spans="1:3">
      <c r="A7241" s="43" t="s">
        <v>7533</v>
      </c>
      <c r="B7241" s="44">
        <v>1</v>
      </c>
      <c r="C7241" s="45"/>
    </row>
    <row r="7242" spans="1:3">
      <c r="A7242" s="43" t="s">
        <v>7534</v>
      </c>
      <c r="B7242" s="44">
        <v>1</v>
      </c>
      <c r="C7242" s="45"/>
    </row>
    <row r="7243" spans="1:3">
      <c r="A7243" s="43" t="s">
        <v>7535</v>
      </c>
      <c r="B7243" s="44">
        <v>1</v>
      </c>
      <c r="C7243" s="45"/>
    </row>
    <row r="7244" spans="1:3">
      <c r="A7244" s="43" t="s">
        <v>7536</v>
      </c>
      <c r="B7244" s="44">
        <v>1</v>
      </c>
      <c r="C7244" s="45"/>
    </row>
    <row r="7245" spans="1:3">
      <c r="A7245" s="43" t="s">
        <v>7537</v>
      </c>
      <c r="B7245" s="44">
        <v>1</v>
      </c>
      <c r="C7245" s="45"/>
    </row>
    <row r="7246" spans="1:3">
      <c r="A7246" s="43" t="s">
        <v>7538</v>
      </c>
      <c r="B7246" s="44">
        <v>1</v>
      </c>
      <c r="C7246" s="45"/>
    </row>
    <row r="7247" spans="1:3">
      <c r="A7247" s="43" t="s">
        <v>7539</v>
      </c>
      <c r="B7247" s="44">
        <v>1</v>
      </c>
      <c r="C7247" s="45"/>
    </row>
    <row r="7248" spans="1:3">
      <c r="A7248" s="43" t="s">
        <v>7540</v>
      </c>
      <c r="B7248" s="44">
        <v>1</v>
      </c>
      <c r="C7248" s="45"/>
    </row>
    <row r="7249" spans="1:3">
      <c r="A7249" s="43" t="s">
        <v>7541</v>
      </c>
      <c r="B7249" s="44">
        <v>1</v>
      </c>
      <c r="C7249" s="45"/>
    </row>
    <row r="7250" spans="1:3">
      <c r="A7250" s="43" t="s">
        <v>7542</v>
      </c>
      <c r="B7250" s="44">
        <v>1</v>
      </c>
      <c r="C7250" s="45"/>
    </row>
    <row r="7251" spans="1:3">
      <c r="A7251" s="43" t="s">
        <v>7543</v>
      </c>
      <c r="B7251" s="44">
        <v>1</v>
      </c>
      <c r="C7251" s="45"/>
    </row>
    <row r="7252" spans="1:3">
      <c r="A7252" s="43" t="s">
        <v>7544</v>
      </c>
      <c r="B7252" s="44">
        <v>1</v>
      </c>
      <c r="C7252" s="45"/>
    </row>
    <row r="7253" spans="1:3">
      <c r="A7253" s="43" t="s">
        <v>7545</v>
      </c>
      <c r="B7253" s="44">
        <v>1</v>
      </c>
      <c r="C7253" s="45"/>
    </row>
    <row r="7254" spans="1:3">
      <c r="A7254" s="43" t="s">
        <v>7546</v>
      </c>
      <c r="B7254" s="44">
        <v>1</v>
      </c>
      <c r="C7254" s="45"/>
    </row>
    <row r="7255" spans="1:3">
      <c r="A7255" s="43" t="s">
        <v>7547</v>
      </c>
      <c r="B7255" s="44">
        <v>1</v>
      </c>
      <c r="C7255" s="45"/>
    </row>
    <row r="7256" spans="1:3">
      <c r="A7256" s="43" t="s">
        <v>7548</v>
      </c>
      <c r="B7256" s="44">
        <v>1</v>
      </c>
      <c r="C7256" s="45"/>
    </row>
    <row r="7257" spans="1:3">
      <c r="A7257" s="43" t="s">
        <v>7549</v>
      </c>
      <c r="B7257" s="44">
        <v>1</v>
      </c>
      <c r="C7257" s="45"/>
    </row>
    <row r="7258" spans="1:3">
      <c r="A7258" s="43" t="s">
        <v>7550</v>
      </c>
      <c r="B7258" s="44">
        <v>1</v>
      </c>
      <c r="C7258" s="45"/>
    </row>
    <row r="7259" spans="1:3">
      <c r="A7259" s="43" t="s">
        <v>7551</v>
      </c>
      <c r="B7259" s="44">
        <v>1</v>
      </c>
      <c r="C7259" s="45"/>
    </row>
    <row r="7260" spans="1:3">
      <c r="A7260" s="43" t="s">
        <v>7552</v>
      </c>
      <c r="B7260" s="44">
        <v>1</v>
      </c>
      <c r="C7260" s="45"/>
    </row>
    <row r="7261" spans="1:3">
      <c r="A7261" s="43" t="s">
        <v>7553</v>
      </c>
      <c r="B7261" s="44">
        <v>1</v>
      </c>
      <c r="C7261" s="45"/>
    </row>
    <row r="7262" spans="1:3">
      <c r="A7262" s="43" t="s">
        <v>7554</v>
      </c>
      <c r="B7262" s="44">
        <v>1</v>
      </c>
      <c r="C7262" s="45"/>
    </row>
    <row r="7263" spans="1:3">
      <c r="A7263" s="43" t="s">
        <v>7555</v>
      </c>
      <c r="B7263" s="44">
        <v>1</v>
      </c>
      <c r="C7263" s="45"/>
    </row>
    <row r="7264" spans="1:3">
      <c r="A7264" s="43" t="s">
        <v>7556</v>
      </c>
      <c r="B7264" s="44">
        <v>1</v>
      </c>
      <c r="C7264" s="45"/>
    </row>
    <row r="7265" spans="1:3">
      <c r="A7265" s="43" t="s">
        <v>7557</v>
      </c>
      <c r="B7265" s="44">
        <v>1</v>
      </c>
      <c r="C7265" s="45"/>
    </row>
    <row r="7266" spans="1:3">
      <c r="A7266" s="43" t="s">
        <v>7558</v>
      </c>
      <c r="B7266" s="44">
        <v>1</v>
      </c>
      <c r="C7266" s="45"/>
    </row>
    <row r="7267" spans="1:3">
      <c r="A7267" s="43" t="s">
        <v>7559</v>
      </c>
      <c r="B7267" s="44">
        <v>1</v>
      </c>
      <c r="C7267" s="45"/>
    </row>
    <row r="7268" spans="1:3">
      <c r="A7268" s="43" t="s">
        <v>7560</v>
      </c>
      <c r="B7268" s="44">
        <v>1</v>
      </c>
      <c r="C7268" s="45"/>
    </row>
    <row r="7269" spans="1:3">
      <c r="A7269" s="43" t="s">
        <v>7561</v>
      </c>
      <c r="B7269" s="44">
        <v>1</v>
      </c>
      <c r="C7269" s="45"/>
    </row>
    <row r="7270" spans="1:3">
      <c r="A7270" s="43" t="s">
        <v>7562</v>
      </c>
      <c r="B7270" s="44">
        <v>1</v>
      </c>
      <c r="C7270" s="45"/>
    </row>
    <row r="7271" spans="1:3">
      <c r="A7271" s="43" t="s">
        <v>7563</v>
      </c>
      <c r="B7271" s="44">
        <v>1</v>
      </c>
      <c r="C7271" s="45"/>
    </row>
    <row r="7272" spans="1:3">
      <c r="A7272" s="43" t="s">
        <v>7564</v>
      </c>
      <c r="B7272" s="44">
        <v>1</v>
      </c>
      <c r="C7272" s="45"/>
    </row>
    <row r="7273" spans="1:3">
      <c r="A7273" s="43" t="s">
        <v>7565</v>
      </c>
      <c r="B7273" s="44">
        <v>1</v>
      </c>
      <c r="C7273" s="45"/>
    </row>
    <row r="7274" spans="1:3">
      <c r="A7274" s="43" t="s">
        <v>7566</v>
      </c>
      <c r="B7274" s="44">
        <v>1</v>
      </c>
      <c r="C7274" s="45"/>
    </row>
    <row r="7275" spans="1:3">
      <c r="A7275" s="43" t="s">
        <v>7567</v>
      </c>
      <c r="B7275" s="44">
        <v>1</v>
      </c>
      <c r="C7275" s="45"/>
    </row>
    <row r="7276" spans="1:3">
      <c r="A7276" s="43" t="s">
        <v>7568</v>
      </c>
      <c r="B7276" s="44">
        <v>1</v>
      </c>
      <c r="C7276" s="45"/>
    </row>
    <row r="7277" spans="1:3">
      <c r="A7277" s="43" t="s">
        <v>7569</v>
      </c>
      <c r="B7277" s="44">
        <v>1</v>
      </c>
      <c r="C7277" s="45"/>
    </row>
    <row r="7278" spans="1:3">
      <c r="A7278" s="43" t="s">
        <v>7570</v>
      </c>
      <c r="B7278" s="44">
        <v>1</v>
      </c>
      <c r="C7278" s="45"/>
    </row>
    <row r="7279" spans="1:3">
      <c r="A7279" s="43" t="s">
        <v>7571</v>
      </c>
      <c r="B7279" s="44">
        <v>1</v>
      </c>
      <c r="C7279" s="45"/>
    </row>
    <row r="7280" spans="1:3">
      <c r="A7280" s="43" t="s">
        <v>7572</v>
      </c>
      <c r="B7280" s="44">
        <v>1</v>
      </c>
      <c r="C7280" s="45"/>
    </row>
    <row r="7281" spans="1:3">
      <c r="A7281" s="43" t="s">
        <v>7573</v>
      </c>
      <c r="B7281" s="44">
        <v>1</v>
      </c>
      <c r="C7281" s="45"/>
    </row>
    <row r="7282" spans="1:3">
      <c r="A7282" s="43" t="s">
        <v>7574</v>
      </c>
      <c r="B7282" s="44">
        <v>1</v>
      </c>
      <c r="C7282" s="45"/>
    </row>
    <row r="7283" spans="1:3">
      <c r="A7283" s="43" t="s">
        <v>7575</v>
      </c>
      <c r="B7283" s="44">
        <v>1</v>
      </c>
      <c r="C7283" s="45"/>
    </row>
    <row r="7284" spans="1:3">
      <c r="A7284" s="43" t="s">
        <v>7576</v>
      </c>
      <c r="B7284" s="44">
        <v>1</v>
      </c>
      <c r="C7284" s="45"/>
    </row>
    <row r="7285" spans="1:3">
      <c r="A7285" s="43" t="s">
        <v>7577</v>
      </c>
      <c r="B7285" s="44">
        <v>1</v>
      </c>
      <c r="C7285" s="45"/>
    </row>
    <row r="7286" spans="1:3">
      <c r="A7286" s="43" t="s">
        <v>7578</v>
      </c>
      <c r="B7286" s="44">
        <v>1</v>
      </c>
      <c r="C7286" s="45"/>
    </row>
    <row r="7287" spans="1:3">
      <c r="A7287" s="43" t="s">
        <v>7579</v>
      </c>
      <c r="B7287" s="44">
        <v>1</v>
      </c>
      <c r="C7287" s="45"/>
    </row>
    <row r="7288" spans="1:3">
      <c r="A7288" s="43" t="s">
        <v>7580</v>
      </c>
      <c r="B7288" s="44">
        <v>1</v>
      </c>
      <c r="C7288" s="45"/>
    </row>
    <row r="7289" spans="1:3">
      <c r="A7289" s="43" t="s">
        <v>7581</v>
      </c>
      <c r="B7289" s="44">
        <v>1</v>
      </c>
      <c r="C7289" s="45"/>
    </row>
    <row r="7290" spans="1:3">
      <c r="A7290" s="43" t="s">
        <v>7582</v>
      </c>
      <c r="B7290" s="44">
        <v>1</v>
      </c>
      <c r="C7290" s="45"/>
    </row>
    <row r="7291" spans="1:3">
      <c r="A7291" s="43" t="s">
        <v>7583</v>
      </c>
      <c r="B7291" s="44">
        <v>1</v>
      </c>
      <c r="C7291" s="45"/>
    </row>
    <row r="7292" spans="1:3">
      <c r="A7292" s="43" t="s">
        <v>7584</v>
      </c>
      <c r="B7292" s="44">
        <v>1</v>
      </c>
      <c r="C7292" s="45"/>
    </row>
    <row r="7293" spans="1:3">
      <c r="A7293" s="43" t="s">
        <v>7585</v>
      </c>
      <c r="B7293" s="44">
        <v>1</v>
      </c>
      <c r="C7293" s="45"/>
    </row>
    <row r="7294" spans="1:3">
      <c r="A7294" s="43" t="s">
        <v>7586</v>
      </c>
      <c r="B7294" s="44">
        <v>1</v>
      </c>
      <c r="C7294" s="45"/>
    </row>
    <row r="7295" spans="1:3">
      <c r="A7295" s="43" t="s">
        <v>7587</v>
      </c>
      <c r="B7295" s="44">
        <v>1</v>
      </c>
      <c r="C7295" s="45"/>
    </row>
    <row r="7296" spans="1:3">
      <c r="A7296" s="43" t="s">
        <v>7588</v>
      </c>
      <c r="B7296" s="44">
        <v>1</v>
      </c>
      <c r="C7296" s="45"/>
    </row>
    <row r="7297" spans="1:3">
      <c r="A7297" s="43" t="s">
        <v>7589</v>
      </c>
      <c r="B7297" s="44">
        <v>1</v>
      </c>
      <c r="C7297" s="45"/>
    </row>
    <row r="7298" spans="1:3">
      <c r="A7298" s="43" t="s">
        <v>7590</v>
      </c>
      <c r="B7298" s="44">
        <v>1</v>
      </c>
      <c r="C7298" s="45"/>
    </row>
    <row r="7299" spans="1:3">
      <c r="A7299" s="43" t="s">
        <v>7591</v>
      </c>
      <c r="B7299" s="44">
        <v>1</v>
      </c>
      <c r="C7299" s="45"/>
    </row>
    <row r="7300" spans="1:3">
      <c r="A7300" s="43" t="s">
        <v>7592</v>
      </c>
      <c r="B7300" s="44">
        <v>1</v>
      </c>
      <c r="C7300" s="45"/>
    </row>
    <row r="7301" spans="1:3">
      <c r="A7301" s="43" t="s">
        <v>7593</v>
      </c>
      <c r="B7301" s="44">
        <v>1</v>
      </c>
      <c r="C7301" s="45"/>
    </row>
    <row r="7302" spans="1:3">
      <c r="A7302" s="43" t="s">
        <v>7594</v>
      </c>
      <c r="B7302" s="44">
        <v>1</v>
      </c>
      <c r="C7302" s="45"/>
    </row>
    <row r="7303" spans="1:3">
      <c r="A7303" s="43" t="s">
        <v>7595</v>
      </c>
      <c r="B7303" s="44">
        <v>1</v>
      </c>
      <c r="C7303" s="45"/>
    </row>
    <row r="7304" spans="1:3">
      <c r="A7304" s="43" t="s">
        <v>7596</v>
      </c>
      <c r="B7304" s="44">
        <v>1</v>
      </c>
      <c r="C7304" s="45"/>
    </row>
    <row r="7305" spans="1:3">
      <c r="A7305" s="43" t="s">
        <v>7597</v>
      </c>
      <c r="B7305" s="44">
        <v>1</v>
      </c>
      <c r="C7305" s="45"/>
    </row>
    <row r="7306" spans="1:3">
      <c r="A7306" s="43" t="s">
        <v>7598</v>
      </c>
      <c r="B7306" s="44">
        <v>1</v>
      </c>
      <c r="C7306" s="45"/>
    </row>
    <row r="7307" spans="1:3">
      <c r="A7307" s="43" t="s">
        <v>7599</v>
      </c>
      <c r="B7307" s="44">
        <v>1</v>
      </c>
      <c r="C7307" s="45"/>
    </row>
    <row r="7308" spans="1:3">
      <c r="A7308" s="43" t="s">
        <v>7600</v>
      </c>
      <c r="B7308" s="44">
        <v>1</v>
      </c>
      <c r="C7308" s="45"/>
    </row>
    <row r="7309" spans="1:3">
      <c r="A7309" s="43" t="s">
        <v>7601</v>
      </c>
      <c r="B7309" s="44">
        <v>1</v>
      </c>
      <c r="C7309" s="45"/>
    </row>
    <row r="7310" spans="1:3">
      <c r="A7310" s="43" t="s">
        <v>7602</v>
      </c>
      <c r="B7310" s="44">
        <v>1</v>
      </c>
      <c r="C7310" s="45"/>
    </row>
    <row r="7311" spans="1:3">
      <c r="A7311" s="43" t="s">
        <v>7603</v>
      </c>
      <c r="B7311" s="44">
        <v>1</v>
      </c>
      <c r="C7311" s="45"/>
    </row>
    <row r="7312" spans="1:3">
      <c r="A7312" s="43" t="s">
        <v>7604</v>
      </c>
      <c r="B7312" s="44">
        <v>1</v>
      </c>
      <c r="C7312" s="45"/>
    </row>
    <row r="7313" spans="1:3">
      <c r="A7313" s="43" t="s">
        <v>7605</v>
      </c>
      <c r="B7313" s="44">
        <v>1</v>
      </c>
      <c r="C7313" s="45"/>
    </row>
    <row r="7314" spans="1:3">
      <c r="A7314" s="43" t="s">
        <v>7606</v>
      </c>
      <c r="B7314" s="44">
        <v>1</v>
      </c>
      <c r="C7314" s="45"/>
    </row>
    <row r="7315" spans="1:3">
      <c r="A7315" s="43" t="s">
        <v>7607</v>
      </c>
      <c r="B7315" s="44">
        <v>1</v>
      </c>
      <c r="C7315" s="45"/>
    </row>
    <row r="7316" spans="1:3">
      <c r="A7316" s="43" t="s">
        <v>7608</v>
      </c>
      <c r="B7316" s="44">
        <v>1</v>
      </c>
      <c r="C7316" s="45"/>
    </row>
    <row r="7317" spans="1:3">
      <c r="A7317" s="43" t="s">
        <v>7609</v>
      </c>
      <c r="B7317" s="44">
        <v>1</v>
      </c>
      <c r="C7317" s="45"/>
    </row>
    <row r="7318" spans="1:3">
      <c r="A7318" s="43" t="s">
        <v>7610</v>
      </c>
      <c r="B7318" s="44">
        <v>1</v>
      </c>
      <c r="C7318" s="45"/>
    </row>
    <row r="7319" spans="1:3">
      <c r="A7319" s="43" t="s">
        <v>7611</v>
      </c>
      <c r="B7319" s="44">
        <v>1</v>
      </c>
      <c r="C7319" s="45"/>
    </row>
    <row r="7320" spans="1:3">
      <c r="A7320" s="43" t="s">
        <v>7612</v>
      </c>
      <c r="B7320" s="44">
        <v>1</v>
      </c>
      <c r="C7320" s="45"/>
    </row>
    <row r="7321" spans="1:3">
      <c r="A7321" s="43" t="s">
        <v>7613</v>
      </c>
      <c r="B7321" s="44">
        <v>1</v>
      </c>
      <c r="C7321" s="45"/>
    </row>
    <row r="7322" spans="1:3">
      <c r="A7322" s="43" t="s">
        <v>7614</v>
      </c>
      <c r="B7322" s="44">
        <v>1</v>
      </c>
      <c r="C7322" s="45"/>
    </row>
    <row r="7323" spans="1:3">
      <c r="A7323" s="43" t="s">
        <v>7615</v>
      </c>
      <c r="B7323" s="44">
        <v>1</v>
      </c>
      <c r="C7323" s="45"/>
    </row>
    <row r="7324" spans="1:3">
      <c r="A7324" s="43" t="s">
        <v>7616</v>
      </c>
      <c r="B7324" s="44">
        <v>1</v>
      </c>
      <c r="C7324" s="45"/>
    </row>
    <row r="7325" spans="1:3">
      <c r="A7325" s="43" t="s">
        <v>7617</v>
      </c>
      <c r="B7325" s="44">
        <v>1</v>
      </c>
      <c r="C7325" s="45"/>
    </row>
    <row r="7326" spans="1:3">
      <c r="A7326" s="43" t="s">
        <v>7618</v>
      </c>
      <c r="B7326" s="44">
        <v>1</v>
      </c>
      <c r="C7326" s="45"/>
    </row>
    <row r="7327" spans="1:3">
      <c r="A7327" s="43" t="s">
        <v>7619</v>
      </c>
      <c r="B7327" s="44">
        <v>1</v>
      </c>
      <c r="C7327" s="45"/>
    </row>
    <row r="7328" spans="1:3">
      <c r="A7328" s="43" t="s">
        <v>7620</v>
      </c>
      <c r="B7328" s="44">
        <v>1</v>
      </c>
      <c r="C7328" s="45"/>
    </row>
    <row r="7329" spans="1:3">
      <c r="A7329" s="43" t="s">
        <v>7621</v>
      </c>
      <c r="B7329" s="44">
        <v>1</v>
      </c>
      <c r="C7329" s="45"/>
    </row>
    <row r="7330" spans="1:3">
      <c r="A7330" s="43" t="s">
        <v>7622</v>
      </c>
      <c r="B7330" s="44">
        <v>1</v>
      </c>
      <c r="C7330" s="45"/>
    </row>
    <row r="7331" spans="1:3">
      <c r="A7331" s="43" t="s">
        <v>7623</v>
      </c>
      <c r="B7331" s="44">
        <v>1</v>
      </c>
      <c r="C7331" s="45"/>
    </row>
    <row r="7332" spans="1:3">
      <c r="A7332" s="43" t="s">
        <v>7624</v>
      </c>
      <c r="B7332" s="44">
        <v>1</v>
      </c>
      <c r="C7332" s="45"/>
    </row>
    <row r="7333" spans="1:3">
      <c r="A7333" s="43" t="s">
        <v>7625</v>
      </c>
      <c r="B7333" s="44">
        <v>1</v>
      </c>
      <c r="C7333" s="45"/>
    </row>
    <row r="7334" spans="1:3">
      <c r="A7334" s="43" t="s">
        <v>7626</v>
      </c>
      <c r="B7334" s="44">
        <v>1</v>
      </c>
      <c r="C7334" s="45"/>
    </row>
    <row r="7335" spans="1:3">
      <c r="A7335" s="43" t="s">
        <v>7627</v>
      </c>
      <c r="B7335" s="44">
        <v>1</v>
      </c>
      <c r="C7335" s="45"/>
    </row>
    <row r="7336" spans="1:3">
      <c r="A7336" s="43" t="s">
        <v>7628</v>
      </c>
      <c r="B7336" s="44">
        <v>1</v>
      </c>
      <c r="C7336" s="45"/>
    </row>
    <row r="7337" spans="1:3">
      <c r="A7337" s="43" t="s">
        <v>7629</v>
      </c>
      <c r="B7337" s="44">
        <v>1</v>
      </c>
      <c r="C7337" s="45"/>
    </row>
    <row r="7338" spans="1:3">
      <c r="A7338" s="43" t="s">
        <v>7630</v>
      </c>
      <c r="B7338" s="44">
        <v>1</v>
      </c>
      <c r="C7338" s="45"/>
    </row>
    <row r="7339" spans="1:3">
      <c r="A7339" s="43" t="s">
        <v>7631</v>
      </c>
      <c r="B7339" s="44">
        <v>1</v>
      </c>
      <c r="C7339" s="45"/>
    </row>
    <row r="7340" spans="1:3">
      <c r="A7340" s="43" t="s">
        <v>7632</v>
      </c>
      <c r="B7340" s="44">
        <v>1</v>
      </c>
      <c r="C7340" s="45"/>
    </row>
    <row r="7341" spans="1:3">
      <c r="A7341" s="43" t="s">
        <v>7633</v>
      </c>
      <c r="B7341" s="44">
        <v>1</v>
      </c>
      <c r="C7341" s="45"/>
    </row>
    <row r="7342" spans="1:3">
      <c r="A7342" s="43" t="s">
        <v>7634</v>
      </c>
      <c r="B7342" s="44">
        <v>1</v>
      </c>
      <c r="C7342" s="45"/>
    </row>
    <row r="7343" spans="1:3">
      <c r="A7343" s="43" t="s">
        <v>7635</v>
      </c>
      <c r="B7343" s="44">
        <v>1</v>
      </c>
      <c r="C7343" s="45"/>
    </row>
    <row r="7344" spans="1:3">
      <c r="A7344" s="43" t="s">
        <v>7636</v>
      </c>
      <c r="B7344" s="44">
        <v>1</v>
      </c>
      <c r="C7344" s="45"/>
    </row>
    <row r="7345" spans="1:3">
      <c r="A7345" s="43" t="s">
        <v>7637</v>
      </c>
      <c r="B7345" s="44">
        <v>1</v>
      </c>
      <c r="C7345" s="45"/>
    </row>
    <row r="7346" spans="1:3">
      <c r="A7346" s="43" t="s">
        <v>7638</v>
      </c>
      <c r="B7346" s="44">
        <v>1</v>
      </c>
      <c r="C7346" s="45"/>
    </row>
    <row r="7347" spans="1:3">
      <c r="A7347" s="43" t="s">
        <v>7639</v>
      </c>
      <c r="B7347" s="44">
        <v>1</v>
      </c>
      <c r="C7347" s="45"/>
    </row>
    <row r="7348" spans="1:3">
      <c r="A7348" s="43" t="s">
        <v>7640</v>
      </c>
      <c r="B7348" s="44">
        <v>1</v>
      </c>
      <c r="C7348" s="45"/>
    </row>
    <row r="7349" spans="1:3">
      <c r="A7349" s="43" t="s">
        <v>7641</v>
      </c>
      <c r="B7349" s="44">
        <v>1</v>
      </c>
      <c r="C7349" s="45"/>
    </row>
    <row r="7350" spans="1:3">
      <c r="A7350" s="43" t="s">
        <v>7642</v>
      </c>
      <c r="B7350" s="44">
        <v>1</v>
      </c>
      <c r="C7350" s="45"/>
    </row>
    <row r="7351" spans="1:3">
      <c r="A7351" s="43" t="s">
        <v>7643</v>
      </c>
      <c r="B7351" s="44">
        <v>1</v>
      </c>
      <c r="C7351" s="45"/>
    </row>
    <row r="7352" spans="1:3">
      <c r="A7352" s="43" t="s">
        <v>7644</v>
      </c>
      <c r="B7352" s="44">
        <v>1</v>
      </c>
      <c r="C7352" s="45"/>
    </row>
    <row r="7353" spans="1:3">
      <c r="A7353" s="43" t="s">
        <v>7645</v>
      </c>
      <c r="B7353" s="44">
        <v>1</v>
      </c>
      <c r="C7353" s="45"/>
    </row>
    <row r="7354" spans="1:3">
      <c r="A7354" s="43" t="s">
        <v>7646</v>
      </c>
      <c r="B7354" s="44">
        <v>1</v>
      </c>
      <c r="C7354" s="45"/>
    </row>
    <row r="7355" spans="1:3">
      <c r="A7355" s="43" t="s">
        <v>7647</v>
      </c>
      <c r="B7355" s="44">
        <v>1</v>
      </c>
      <c r="C7355" s="45"/>
    </row>
    <row r="7356" spans="1:3">
      <c r="A7356" s="43" t="s">
        <v>7648</v>
      </c>
      <c r="B7356" s="44">
        <v>1</v>
      </c>
      <c r="C7356" s="45"/>
    </row>
    <row r="7357" spans="1:3">
      <c r="A7357" s="43" t="s">
        <v>7649</v>
      </c>
      <c r="B7357" s="44">
        <v>1</v>
      </c>
      <c r="C7357" s="45"/>
    </row>
    <row r="7358" spans="1:3">
      <c r="A7358" s="43" t="s">
        <v>7650</v>
      </c>
      <c r="B7358" s="44">
        <v>1</v>
      </c>
      <c r="C7358" s="45"/>
    </row>
    <row r="7359" spans="1:3">
      <c r="A7359" s="43" t="s">
        <v>7651</v>
      </c>
      <c r="B7359" s="44">
        <v>1</v>
      </c>
      <c r="C7359" s="45"/>
    </row>
    <row r="7360" spans="1:3">
      <c r="A7360" s="43" t="s">
        <v>7652</v>
      </c>
      <c r="B7360" s="44">
        <v>1</v>
      </c>
      <c r="C7360" s="45"/>
    </row>
    <row r="7361" spans="1:3">
      <c r="A7361" s="43" t="s">
        <v>7653</v>
      </c>
      <c r="B7361" s="44">
        <v>1</v>
      </c>
      <c r="C7361" s="45"/>
    </row>
    <row r="7362" spans="1:3">
      <c r="A7362" s="43" t="s">
        <v>7654</v>
      </c>
      <c r="B7362" s="44">
        <v>1</v>
      </c>
      <c r="C7362" s="45"/>
    </row>
    <row r="7363" spans="1:3">
      <c r="A7363" s="43" t="s">
        <v>7655</v>
      </c>
      <c r="B7363" s="44">
        <v>1</v>
      </c>
      <c r="C7363" s="45"/>
    </row>
    <row r="7364" spans="1:3">
      <c r="A7364" s="43" t="s">
        <v>7656</v>
      </c>
      <c r="B7364" s="44">
        <v>1</v>
      </c>
      <c r="C7364" s="45"/>
    </row>
    <row r="7365" spans="1:3">
      <c r="A7365" s="43" t="s">
        <v>7657</v>
      </c>
      <c r="B7365" s="44">
        <v>1</v>
      </c>
      <c r="C7365" s="45"/>
    </row>
    <row r="7366" spans="1:3">
      <c r="A7366" s="43" t="s">
        <v>7658</v>
      </c>
      <c r="B7366" s="44">
        <v>1</v>
      </c>
      <c r="C7366" s="45"/>
    </row>
    <row r="7367" spans="1:3">
      <c r="A7367" s="43" t="s">
        <v>7659</v>
      </c>
      <c r="B7367" s="44">
        <v>1</v>
      </c>
      <c r="C7367" s="45"/>
    </row>
    <row r="7368" spans="1:3">
      <c r="A7368" s="43" t="s">
        <v>7660</v>
      </c>
      <c r="B7368" s="44">
        <v>1</v>
      </c>
      <c r="C7368" s="45"/>
    </row>
    <row r="7369" spans="1:3">
      <c r="A7369" s="43" t="s">
        <v>7661</v>
      </c>
      <c r="B7369" s="44">
        <v>1</v>
      </c>
      <c r="C7369" s="45"/>
    </row>
    <row r="7370" spans="1:3">
      <c r="A7370" s="43" t="s">
        <v>7662</v>
      </c>
      <c r="B7370" s="44">
        <v>1</v>
      </c>
      <c r="C7370" s="45"/>
    </row>
    <row r="7371" spans="1:3">
      <c r="A7371" s="43" t="s">
        <v>7663</v>
      </c>
      <c r="B7371" s="44">
        <v>1</v>
      </c>
      <c r="C7371" s="45"/>
    </row>
    <row r="7372" spans="1:3">
      <c r="A7372" s="43" t="s">
        <v>7664</v>
      </c>
      <c r="B7372" s="44">
        <v>1</v>
      </c>
      <c r="C7372" s="45"/>
    </row>
    <row r="7373" spans="1:3">
      <c r="A7373" s="43" t="s">
        <v>7665</v>
      </c>
      <c r="B7373" s="44">
        <v>1</v>
      </c>
      <c r="C7373" s="45"/>
    </row>
    <row r="7374" spans="1:3">
      <c r="A7374" s="43" t="s">
        <v>7666</v>
      </c>
      <c r="B7374" s="44">
        <v>1</v>
      </c>
      <c r="C7374" s="45"/>
    </row>
    <row r="7375" spans="1:3">
      <c r="A7375" s="43" t="s">
        <v>7667</v>
      </c>
      <c r="B7375" s="44">
        <v>1</v>
      </c>
      <c r="C7375" s="45"/>
    </row>
    <row r="7376" spans="1:3">
      <c r="A7376" s="43" t="s">
        <v>7668</v>
      </c>
      <c r="B7376" s="44">
        <v>1</v>
      </c>
      <c r="C7376" s="45"/>
    </row>
    <row r="7377" spans="1:3">
      <c r="A7377" s="43" t="s">
        <v>7669</v>
      </c>
      <c r="B7377" s="44">
        <v>1</v>
      </c>
      <c r="C7377" s="45"/>
    </row>
    <row r="7378" spans="1:3">
      <c r="A7378" s="43" t="s">
        <v>7670</v>
      </c>
      <c r="B7378" s="44">
        <v>1</v>
      </c>
      <c r="C7378" s="45"/>
    </row>
    <row r="7379" spans="1:3">
      <c r="A7379" s="43" t="s">
        <v>7671</v>
      </c>
      <c r="B7379" s="44">
        <v>1</v>
      </c>
      <c r="C7379" s="45"/>
    </row>
    <row r="7380" spans="1:3">
      <c r="A7380" s="43" t="s">
        <v>7672</v>
      </c>
      <c r="B7380" s="44">
        <v>1</v>
      </c>
      <c r="C7380" s="45"/>
    </row>
    <row r="7381" spans="1:3">
      <c r="A7381" s="43" t="s">
        <v>7673</v>
      </c>
      <c r="B7381" s="44">
        <v>1</v>
      </c>
      <c r="C7381" s="45"/>
    </row>
    <row r="7382" spans="1:3">
      <c r="A7382" s="43" t="s">
        <v>7674</v>
      </c>
      <c r="B7382" s="44">
        <v>1</v>
      </c>
      <c r="C7382" s="45"/>
    </row>
    <row r="7383" spans="1:3">
      <c r="A7383" s="43" t="s">
        <v>7675</v>
      </c>
      <c r="B7383" s="44">
        <v>1</v>
      </c>
      <c r="C7383" s="45"/>
    </row>
    <row r="7384" spans="1:3">
      <c r="A7384" s="43" t="s">
        <v>7676</v>
      </c>
      <c r="B7384" s="44">
        <v>1</v>
      </c>
      <c r="C7384" s="45"/>
    </row>
    <row r="7385" spans="1:3">
      <c r="A7385" s="43" t="s">
        <v>7677</v>
      </c>
      <c r="B7385" s="44">
        <v>1</v>
      </c>
      <c r="C7385" s="45"/>
    </row>
    <row r="7386" spans="1:3">
      <c r="A7386" s="43" t="s">
        <v>7678</v>
      </c>
      <c r="B7386" s="44">
        <v>1</v>
      </c>
      <c r="C7386" s="45"/>
    </row>
    <row r="7387" spans="1:3">
      <c r="A7387" s="43" t="s">
        <v>7679</v>
      </c>
      <c r="B7387" s="44">
        <v>1</v>
      </c>
      <c r="C7387" s="45"/>
    </row>
    <row r="7388" spans="1:3">
      <c r="A7388" s="43" t="s">
        <v>7680</v>
      </c>
      <c r="B7388" s="44">
        <v>1</v>
      </c>
      <c r="C7388" s="45"/>
    </row>
    <row r="7389" spans="1:3">
      <c r="A7389" s="43" t="s">
        <v>7681</v>
      </c>
      <c r="B7389" s="44">
        <v>1</v>
      </c>
      <c r="C7389" s="45"/>
    </row>
    <row r="7390" spans="1:3">
      <c r="A7390" s="43" t="s">
        <v>7682</v>
      </c>
      <c r="B7390" s="44">
        <v>1</v>
      </c>
      <c r="C7390" s="45"/>
    </row>
    <row r="7391" spans="1:3">
      <c r="A7391" s="43" t="s">
        <v>7683</v>
      </c>
      <c r="B7391" s="44">
        <v>1</v>
      </c>
      <c r="C7391" s="45"/>
    </row>
    <row r="7392" spans="1:3">
      <c r="A7392" s="43" t="s">
        <v>7684</v>
      </c>
      <c r="B7392" s="44">
        <v>1</v>
      </c>
      <c r="C7392" s="45"/>
    </row>
    <row r="7393" spans="1:3">
      <c r="A7393" s="43" t="s">
        <v>7685</v>
      </c>
      <c r="B7393" s="44">
        <v>1</v>
      </c>
      <c r="C7393" s="45"/>
    </row>
    <row r="7394" spans="1:3">
      <c r="A7394" s="43" t="s">
        <v>7686</v>
      </c>
      <c r="B7394" s="44">
        <v>1</v>
      </c>
      <c r="C7394" s="45"/>
    </row>
    <row r="7395" spans="1:3">
      <c r="A7395" s="43" t="s">
        <v>7687</v>
      </c>
      <c r="B7395" s="44">
        <v>1</v>
      </c>
      <c r="C7395" s="45"/>
    </row>
    <row r="7396" spans="1:3">
      <c r="A7396" s="43" t="s">
        <v>7688</v>
      </c>
      <c r="B7396" s="44">
        <v>1</v>
      </c>
      <c r="C7396" s="45"/>
    </row>
    <row r="7397" spans="1:3">
      <c r="A7397" s="43" t="s">
        <v>7689</v>
      </c>
      <c r="B7397" s="44">
        <v>1</v>
      </c>
      <c r="C7397" s="45"/>
    </row>
    <row r="7398" spans="1:3">
      <c r="A7398" s="43" t="s">
        <v>7690</v>
      </c>
      <c r="B7398" s="44">
        <v>1</v>
      </c>
      <c r="C7398" s="45"/>
    </row>
    <row r="7399" spans="1:3">
      <c r="A7399" s="43" t="s">
        <v>7691</v>
      </c>
      <c r="B7399" s="44">
        <v>1</v>
      </c>
      <c r="C7399" s="45"/>
    </row>
    <row r="7400" spans="1:3">
      <c r="A7400" s="43" t="s">
        <v>7692</v>
      </c>
      <c r="B7400" s="44">
        <v>1</v>
      </c>
      <c r="C7400" s="45"/>
    </row>
    <row r="7401" spans="1:3">
      <c r="A7401" s="43" t="s">
        <v>7693</v>
      </c>
      <c r="B7401" s="44">
        <v>1</v>
      </c>
      <c r="C7401" s="45"/>
    </row>
    <row r="7402" spans="1:3">
      <c r="A7402" s="43" t="s">
        <v>7694</v>
      </c>
      <c r="B7402" s="44">
        <v>1</v>
      </c>
      <c r="C7402" s="45"/>
    </row>
    <row r="7403" spans="1:3">
      <c r="A7403" s="43" t="s">
        <v>7695</v>
      </c>
      <c r="B7403" s="44">
        <v>1</v>
      </c>
      <c r="C7403" s="45"/>
    </row>
    <row r="7404" spans="1:3">
      <c r="A7404" s="43" t="s">
        <v>7696</v>
      </c>
      <c r="B7404" s="44">
        <v>1</v>
      </c>
      <c r="C7404" s="45"/>
    </row>
    <row r="7405" spans="1:3">
      <c r="A7405" s="43" t="s">
        <v>7697</v>
      </c>
      <c r="B7405" s="44">
        <v>1</v>
      </c>
      <c r="C7405" s="45"/>
    </row>
    <row r="7406" spans="1:3">
      <c r="A7406" s="43" t="s">
        <v>7698</v>
      </c>
      <c r="B7406" s="44">
        <v>1</v>
      </c>
      <c r="C7406" s="45"/>
    </row>
    <row r="7407" spans="1:3">
      <c r="A7407" s="43" t="s">
        <v>7699</v>
      </c>
      <c r="B7407" s="44">
        <v>1</v>
      </c>
      <c r="C7407" s="45"/>
    </row>
    <row r="7408" spans="1:3">
      <c r="A7408" s="43" t="s">
        <v>7700</v>
      </c>
      <c r="B7408" s="44">
        <v>1</v>
      </c>
      <c r="C7408" s="45"/>
    </row>
    <row r="7409" spans="1:3">
      <c r="A7409" s="43" t="s">
        <v>7701</v>
      </c>
      <c r="B7409" s="44">
        <v>1</v>
      </c>
      <c r="C7409" s="45"/>
    </row>
    <row r="7410" spans="1:3">
      <c r="A7410" s="43" t="s">
        <v>7702</v>
      </c>
      <c r="B7410" s="44">
        <v>1</v>
      </c>
      <c r="C7410" s="45"/>
    </row>
    <row r="7411" spans="1:3">
      <c r="A7411" s="43" t="s">
        <v>7703</v>
      </c>
      <c r="B7411" s="44">
        <v>1</v>
      </c>
      <c r="C7411" s="45"/>
    </row>
    <row r="7412" spans="1:3">
      <c r="A7412" s="43" t="s">
        <v>7704</v>
      </c>
      <c r="B7412" s="44">
        <v>1</v>
      </c>
      <c r="C7412" s="45"/>
    </row>
    <row r="7413" spans="1:3">
      <c r="A7413" s="43" t="s">
        <v>7705</v>
      </c>
      <c r="B7413" s="44">
        <v>1</v>
      </c>
      <c r="C7413" s="45"/>
    </row>
    <row r="7414" spans="1:3">
      <c r="A7414" s="43" t="s">
        <v>7706</v>
      </c>
      <c r="B7414" s="44">
        <v>1</v>
      </c>
      <c r="C7414" s="45"/>
    </row>
    <row r="7415" spans="1:3">
      <c r="A7415" s="43" t="s">
        <v>7707</v>
      </c>
      <c r="B7415" s="44">
        <v>1</v>
      </c>
      <c r="C7415" s="45"/>
    </row>
    <row r="7416" spans="1:3">
      <c r="A7416" s="43" t="s">
        <v>7708</v>
      </c>
      <c r="B7416" s="44">
        <v>1</v>
      </c>
      <c r="C7416" s="45"/>
    </row>
    <row r="7417" spans="1:3">
      <c r="A7417" s="43" t="s">
        <v>7709</v>
      </c>
      <c r="B7417" s="44">
        <v>1</v>
      </c>
      <c r="C7417" s="45"/>
    </row>
    <row r="7418" spans="1:3">
      <c r="A7418" s="43" t="s">
        <v>7710</v>
      </c>
      <c r="B7418" s="44">
        <v>1</v>
      </c>
      <c r="C7418" s="45"/>
    </row>
    <row r="7419" spans="1:3">
      <c r="A7419" s="43" t="s">
        <v>7711</v>
      </c>
      <c r="B7419" s="44">
        <v>1</v>
      </c>
      <c r="C7419" s="45"/>
    </row>
    <row r="7420" spans="1:3">
      <c r="A7420" s="43" t="s">
        <v>7712</v>
      </c>
      <c r="B7420" s="44">
        <v>1</v>
      </c>
      <c r="C7420" s="45"/>
    </row>
    <row r="7421" spans="1:3">
      <c r="A7421" s="43" t="s">
        <v>7713</v>
      </c>
      <c r="B7421" s="44">
        <v>1</v>
      </c>
      <c r="C7421" s="45"/>
    </row>
    <row r="7422" spans="1:3">
      <c r="A7422" s="43" t="s">
        <v>7714</v>
      </c>
      <c r="B7422" s="44">
        <v>1</v>
      </c>
      <c r="C7422" s="45"/>
    </row>
    <row r="7423" spans="1:3">
      <c r="A7423" s="43" t="s">
        <v>7715</v>
      </c>
      <c r="B7423" s="44">
        <v>1</v>
      </c>
      <c r="C7423" s="45"/>
    </row>
    <row r="7424" spans="1:3">
      <c r="A7424" s="43" t="s">
        <v>7716</v>
      </c>
      <c r="B7424" s="44">
        <v>1</v>
      </c>
      <c r="C7424" s="45"/>
    </row>
    <row r="7425" spans="1:3">
      <c r="A7425" s="43" t="s">
        <v>7717</v>
      </c>
      <c r="B7425" s="44">
        <v>1</v>
      </c>
      <c r="C7425" s="45"/>
    </row>
    <row r="7426" spans="1:3">
      <c r="A7426" s="43" t="s">
        <v>7718</v>
      </c>
      <c r="B7426" s="44">
        <v>1</v>
      </c>
      <c r="C7426" s="45"/>
    </row>
    <row r="7427" spans="1:3">
      <c r="A7427" s="43" t="s">
        <v>7719</v>
      </c>
      <c r="B7427" s="44">
        <v>1</v>
      </c>
      <c r="C7427" s="45"/>
    </row>
    <row r="7428" spans="1:3">
      <c r="A7428" s="43" t="s">
        <v>7720</v>
      </c>
      <c r="B7428" s="44">
        <v>1</v>
      </c>
      <c r="C7428" s="45"/>
    </row>
    <row r="7429" spans="1:3">
      <c r="A7429" s="43" t="s">
        <v>7721</v>
      </c>
      <c r="B7429" s="44">
        <v>1</v>
      </c>
      <c r="C7429" s="45"/>
    </row>
    <row r="7430" spans="1:3">
      <c r="A7430" s="43" t="s">
        <v>7722</v>
      </c>
      <c r="B7430" s="44">
        <v>1</v>
      </c>
      <c r="C7430" s="45"/>
    </row>
    <row r="7431" spans="1:3">
      <c r="A7431" s="43" t="s">
        <v>7723</v>
      </c>
      <c r="B7431" s="44">
        <v>1</v>
      </c>
      <c r="C7431" s="45"/>
    </row>
    <row r="7432" spans="1:3">
      <c r="A7432" s="43" t="s">
        <v>7724</v>
      </c>
      <c r="B7432" s="44">
        <v>1</v>
      </c>
      <c r="C7432" s="45"/>
    </row>
    <row r="7433" spans="1:3">
      <c r="A7433" s="43" t="s">
        <v>7725</v>
      </c>
      <c r="B7433" s="44">
        <v>1</v>
      </c>
      <c r="C7433" s="45"/>
    </row>
    <row r="7434" spans="1:3">
      <c r="A7434" s="43" t="s">
        <v>7726</v>
      </c>
      <c r="B7434" s="44">
        <v>1</v>
      </c>
      <c r="C7434" s="45"/>
    </row>
    <row r="7435" spans="1:3">
      <c r="A7435" s="43" t="s">
        <v>7727</v>
      </c>
      <c r="B7435" s="44">
        <v>1</v>
      </c>
      <c r="C7435" s="45"/>
    </row>
    <row r="7436" spans="1:3">
      <c r="A7436" s="43" t="s">
        <v>7728</v>
      </c>
      <c r="B7436" s="44">
        <v>1</v>
      </c>
      <c r="C7436" s="45"/>
    </row>
    <row r="7437" spans="1:3">
      <c r="A7437" s="43" t="s">
        <v>7729</v>
      </c>
      <c r="B7437" s="44">
        <v>1</v>
      </c>
      <c r="C7437" s="45"/>
    </row>
    <row r="7438" spans="1:3">
      <c r="A7438" s="43" t="s">
        <v>7730</v>
      </c>
      <c r="B7438" s="44">
        <v>1</v>
      </c>
      <c r="C7438" s="45"/>
    </row>
    <row r="7439" spans="1:3">
      <c r="A7439" s="43" t="s">
        <v>7731</v>
      </c>
      <c r="B7439" s="44">
        <v>1</v>
      </c>
      <c r="C7439" s="45"/>
    </row>
    <row r="7440" spans="1:3">
      <c r="A7440" s="43" t="s">
        <v>7732</v>
      </c>
      <c r="B7440" s="44">
        <v>1</v>
      </c>
      <c r="C7440" s="45"/>
    </row>
    <row r="7441" spans="1:3">
      <c r="A7441" s="43" t="s">
        <v>7733</v>
      </c>
      <c r="B7441" s="44">
        <v>1</v>
      </c>
      <c r="C7441" s="45"/>
    </row>
    <row r="7442" spans="1:3">
      <c r="A7442" s="43" t="s">
        <v>7734</v>
      </c>
      <c r="B7442" s="44">
        <v>1</v>
      </c>
      <c r="C7442" s="45"/>
    </row>
    <row r="7443" spans="1:3">
      <c r="A7443" s="43" t="s">
        <v>7735</v>
      </c>
      <c r="B7443" s="44">
        <v>1</v>
      </c>
      <c r="C7443" s="45"/>
    </row>
    <row r="7444" spans="1:3">
      <c r="A7444" s="43" t="s">
        <v>7736</v>
      </c>
      <c r="B7444" s="44">
        <v>1</v>
      </c>
      <c r="C7444" s="45"/>
    </row>
    <row r="7445" spans="1:3">
      <c r="A7445" s="43" t="s">
        <v>7737</v>
      </c>
      <c r="B7445" s="44">
        <v>1</v>
      </c>
      <c r="C7445" s="45"/>
    </row>
    <row r="7446" spans="1:3">
      <c r="A7446" s="43" t="s">
        <v>7738</v>
      </c>
      <c r="B7446" s="44">
        <v>1</v>
      </c>
      <c r="C7446" s="45"/>
    </row>
    <row r="7447" spans="1:3">
      <c r="A7447" s="43" t="s">
        <v>7739</v>
      </c>
      <c r="B7447" s="44">
        <v>1</v>
      </c>
      <c r="C7447" s="45"/>
    </row>
    <row r="7448" spans="1:3">
      <c r="A7448" s="43" t="s">
        <v>7740</v>
      </c>
      <c r="B7448" s="44">
        <v>1</v>
      </c>
      <c r="C7448" s="45"/>
    </row>
    <row r="7449" spans="1:3">
      <c r="A7449" s="43" t="s">
        <v>7741</v>
      </c>
      <c r="B7449" s="44">
        <v>1</v>
      </c>
      <c r="C7449" s="45"/>
    </row>
    <row r="7450" spans="1:3">
      <c r="A7450" s="43" t="s">
        <v>7742</v>
      </c>
      <c r="B7450" s="44">
        <v>1</v>
      </c>
      <c r="C7450" s="45"/>
    </row>
    <row r="7451" spans="1:3">
      <c r="A7451" s="43" t="s">
        <v>7743</v>
      </c>
      <c r="B7451" s="44">
        <v>1</v>
      </c>
      <c r="C7451" s="45"/>
    </row>
    <row r="7452" spans="1:3">
      <c r="A7452" s="43" t="s">
        <v>7744</v>
      </c>
      <c r="B7452" s="44">
        <v>1</v>
      </c>
      <c r="C7452" s="45"/>
    </row>
    <row r="7453" spans="1:3">
      <c r="A7453" s="43" t="s">
        <v>7745</v>
      </c>
      <c r="B7453" s="44">
        <v>1</v>
      </c>
      <c r="C7453" s="45"/>
    </row>
    <row r="7454" spans="1:3">
      <c r="A7454" s="43" t="s">
        <v>7746</v>
      </c>
      <c r="B7454" s="44">
        <v>1</v>
      </c>
      <c r="C7454" s="45"/>
    </row>
    <row r="7455" spans="1:3">
      <c r="A7455" s="43" t="s">
        <v>7747</v>
      </c>
      <c r="B7455" s="44">
        <v>1</v>
      </c>
      <c r="C7455" s="45"/>
    </row>
    <row r="7456" spans="1:3">
      <c r="A7456" s="43" t="s">
        <v>7748</v>
      </c>
      <c r="B7456" s="44">
        <v>1</v>
      </c>
      <c r="C7456" s="45"/>
    </row>
    <row r="7457" spans="1:3">
      <c r="A7457" s="43" t="s">
        <v>7749</v>
      </c>
      <c r="B7457" s="44">
        <v>1</v>
      </c>
      <c r="C7457" s="45"/>
    </row>
    <row r="7458" spans="1:3">
      <c r="A7458" s="43" t="s">
        <v>7750</v>
      </c>
      <c r="B7458" s="44">
        <v>1</v>
      </c>
      <c r="C7458" s="45"/>
    </row>
    <row r="7459" spans="1:3">
      <c r="A7459" s="43" t="s">
        <v>7751</v>
      </c>
      <c r="B7459" s="44">
        <v>1</v>
      </c>
      <c r="C7459" s="45"/>
    </row>
    <row r="7460" spans="1:3">
      <c r="A7460" s="43" t="s">
        <v>7752</v>
      </c>
      <c r="B7460" s="44">
        <v>1</v>
      </c>
      <c r="C7460" s="45"/>
    </row>
    <row r="7461" spans="1:3">
      <c r="A7461" s="43" t="s">
        <v>7753</v>
      </c>
      <c r="B7461" s="44">
        <v>1</v>
      </c>
      <c r="C7461" s="45"/>
    </row>
    <row r="7462" spans="1:3">
      <c r="A7462" s="43" t="s">
        <v>7754</v>
      </c>
      <c r="B7462" s="44">
        <v>1</v>
      </c>
      <c r="C7462" s="45"/>
    </row>
    <row r="7463" spans="1:3">
      <c r="A7463" s="43" t="s">
        <v>7755</v>
      </c>
      <c r="B7463" s="44">
        <v>1</v>
      </c>
      <c r="C7463" s="45"/>
    </row>
    <row r="7464" spans="1:3">
      <c r="A7464" s="43" t="s">
        <v>7756</v>
      </c>
      <c r="B7464" s="44">
        <v>1</v>
      </c>
      <c r="C7464" s="45"/>
    </row>
    <row r="7465" spans="1:3">
      <c r="A7465" s="43" t="s">
        <v>7757</v>
      </c>
      <c r="B7465" s="44">
        <v>1</v>
      </c>
      <c r="C7465" s="45"/>
    </row>
    <row r="7466" spans="1:3">
      <c r="A7466" s="43" t="s">
        <v>7758</v>
      </c>
      <c r="B7466" s="44">
        <v>1</v>
      </c>
      <c r="C7466" s="45"/>
    </row>
    <row r="7467" spans="1:3">
      <c r="A7467" s="43" t="s">
        <v>7759</v>
      </c>
      <c r="B7467" s="44">
        <v>1</v>
      </c>
      <c r="C7467" s="45"/>
    </row>
    <row r="7468" spans="1:3">
      <c r="A7468" s="43" t="s">
        <v>7760</v>
      </c>
      <c r="B7468" s="44">
        <v>1</v>
      </c>
      <c r="C7468" s="45"/>
    </row>
    <row r="7469" spans="1:3">
      <c r="A7469" s="43" t="s">
        <v>7761</v>
      </c>
      <c r="B7469" s="44">
        <v>1</v>
      </c>
      <c r="C7469" s="45"/>
    </row>
    <row r="7470" spans="1:3">
      <c r="A7470" s="43" t="s">
        <v>7762</v>
      </c>
      <c r="B7470" s="44">
        <v>1</v>
      </c>
      <c r="C7470" s="45"/>
    </row>
    <row r="7471" spans="1:3">
      <c r="A7471" s="43" t="s">
        <v>7763</v>
      </c>
      <c r="B7471" s="44">
        <v>1</v>
      </c>
      <c r="C7471" s="45"/>
    </row>
    <row r="7472" spans="1:3">
      <c r="A7472" s="43" t="s">
        <v>7764</v>
      </c>
      <c r="B7472" s="44">
        <v>1</v>
      </c>
      <c r="C7472" s="45"/>
    </row>
    <row r="7473" spans="1:3">
      <c r="A7473" s="43" t="s">
        <v>7765</v>
      </c>
      <c r="B7473" s="44">
        <v>1</v>
      </c>
      <c r="C7473" s="45"/>
    </row>
    <row r="7474" spans="1:3">
      <c r="A7474" s="43" t="s">
        <v>7766</v>
      </c>
      <c r="B7474" s="44">
        <v>1</v>
      </c>
      <c r="C7474" s="45"/>
    </row>
    <row r="7475" spans="1:3">
      <c r="A7475" s="43" t="s">
        <v>7767</v>
      </c>
      <c r="B7475" s="44">
        <v>1</v>
      </c>
      <c r="C7475" s="45"/>
    </row>
    <row r="7476" spans="1:3">
      <c r="A7476" s="43" t="s">
        <v>7768</v>
      </c>
      <c r="B7476" s="44">
        <v>1</v>
      </c>
      <c r="C7476" s="45"/>
    </row>
    <row r="7477" spans="1:3">
      <c r="A7477" s="43" t="s">
        <v>7769</v>
      </c>
      <c r="B7477" s="44">
        <v>1</v>
      </c>
      <c r="C7477" s="45"/>
    </row>
    <row r="7478" spans="1:3">
      <c r="A7478" s="43" t="s">
        <v>7770</v>
      </c>
      <c r="B7478" s="44">
        <v>1</v>
      </c>
      <c r="C7478" s="45"/>
    </row>
    <row r="7479" spans="1:3">
      <c r="A7479" s="43" t="s">
        <v>7771</v>
      </c>
      <c r="B7479" s="44">
        <v>1</v>
      </c>
      <c r="C7479" s="45"/>
    </row>
    <row r="7480" spans="1:3">
      <c r="A7480" s="43" t="s">
        <v>7772</v>
      </c>
      <c r="B7480" s="44">
        <v>1</v>
      </c>
      <c r="C7480" s="45"/>
    </row>
    <row r="7481" spans="1:3">
      <c r="A7481" s="43" t="s">
        <v>7773</v>
      </c>
      <c r="B7481" s="44">
        <v>1</v>
      </c>
      <c r="C7481" s="45"/>
    </row>
    <row r="7482" spans="1:3">
      <c r="A7482" s="43" t="s">
        <v>7774</v>
      </c>
      <c r="B7482" s="44">
        <v>1</v>
      </c>
      <c r="C7482" s="45"/>
    </row>
    <row r="7483" spans="1:3">
      <c r="A7483" s="43" t="s">
        <v>7775</v>
      </c>
      <c r="B7483" s="44">
        <v>1</v>
      </c>
      <c r="C7483" s="45"/>
    </row>
    <row r="7484" spans="1:3">
      <c r="A7484" s="43" t="s">
        <v>7776</v>
      </c>
      <c r="B7484" s="44">
        <v>1</v>
      </c>
      <c r="C7484" s="45"/>
    </row>
    <row r="7485" spans="1:3">
      <c r="A7485" s="43" t="s">
        <v>7777</v>
      </c>
      <c r="B7485" s="44">
        <v>1</v>
      </c>
      <c r="C7485" s="45"/>
    </row>
    <row r="7486" spans="1:3">
      <c r="A7486" s="43" t="s">
        <v>7778</v>
      </c>
      <c r="B7486" s="44">
        <v>1</v>
      </c>
      <c r="C7486" s="45"/>
    </row>
    <row r="7487" spans="1:3">
      <c r="A7487" s="43" t="s">
        <v>7779</v>
      </c>
      <c r="B7487" s="44">
        <v>1</v>
      </c>
      <c r="C7487" s="45"/>
    </row>
    <row r="7488" spans="1:3">
      <c r="A7488" s="43" t="s">
        <v>7780</v>
      </c>
      <c r="B7488" s="44">
        <v>1</v>
      </c>
      <c r="C7488" s="45"/>
    </row>
    <row r="7489" spans="1:3">
      <c r="A7489" s="43" t="s">
        <v>7781</v>
      </c>
      <c r="B7489" s="44">
        <v>1</v>
      </c>
      <c r="C7489" s="45"/>
    </row>
    <row r="7490" spans="1:3">
      <c r="A7490" s="43" t="s">
        <v>7782</v>
      </c>
      <c r="B7490" s="44">
        <v>1</v>
      </c>
      <c r="C7490" s="45"/>
    </row>
    <row r="7491" spans="1:3">
      <c r="A7491" s="43" t="s">
        <v>7783</v>
      </c>
      <c r="B7491" s="44">
        <v>1</v>
      </c>
      <c r="C7491" s="45"/>
    </row>
    <row r="7492" spans="1:3">
      <c r="A7492" s="43" t="s">
        <v>7784</v>
      </c>
      <c r="B7492" s="44">
        <v>1</v>
      </c>
      <c r="C7492" s="45"/>
    </row>
    <row r="7493" spans="1:3">
      <c r="A7493" s="43" t="s">
        <v>7785</v>
      </c>
      <c r="B7493" s="44">
        <v>1</v>
      </c>
      <c r="C7493" s="45"/>
    </row>
    <row r="7494" spans="1:3">
      <c r="A7494" s="43" t="s">
        <v>7786</v>
      </c>
      <c r="B7494" s="44">
        <v>1</v>
      </c>
      <c r="C7494" s="45"/>
    </row>
    <row r="7495" spans="1:3">
      <c r="A7495" s="43" t="s">
        <v>7787</v>
      </c>
      <c r="B7495" s="44">
        <v>1</v>
      </c>
      <c r="C7495" s="45"/>
    </row>
    <row r="7496" spans="1:3">
      <c r="A7496" s="43" t="s">
        <v>7788</v>
      </c>
      <c r="B7496" s="44">
        <v>1</v>
      </c>
      <c r="C7496" s="45"/>
    </row>
    <row r="7497" spans="1:3">
      <c r="A7497" s="43" t="s">
        <v>7789</v>
      </c>
      <c r="B7497" s="44">
        <v>1</v>
      </c>
      <c r="C7497" s="45"/>
    </row>
    <row r="7498" spans="1:3">
      <c r="A7498" s="43" t="s">
        <v>7790</v>
      </c>
      <c r="B7498" s="44">
        <v>1</v>
      </c>
      <c r="C7498" s="45"/>
    </row>
    <row r="7499" spans="1:3">
      <c r="A7499" s="43" t="s">
        <v>7791</v>
      </c>
      <c r="B7499" s="44">
        <v>1</v>
      </c>
      <c r="C7499" s="45"/>
    </row>
    <row r="7500" spans="1:3">
      <c r="A7500" s="43" t="s">
        <v>7792</v>
      </c>
      <c r="B7500" s="44">
        <v>1</v>
      </c>
      <c r="C7500" s="45"/>
    </row>
    <row r="7501" spans="1:3">
      <c r="A7501" s="43" t="s">
        <v>7793</v>
      </c>
      <c r="B7501" s="44">
        <v>1</v>
      </c>
      <c r="C7501" s="45"/>
    </row>
    <row r="7502" spans="1:3">
      <c r="A7502" s="43" t="s">
        <v>7794</v>
      </c>
      <c r="B7502" s="44">
        <v>1</v>
      </c>
      <c r="C7502" s="45"/>
    </row>
    <row r="7503" spans="1:3">
      <c r="A7503" s="43" t="s">
        <v>7795</v>
      </c>
      <c r="B7503" s="44">
        <v>1</v>
      </c>
      <c r="C7503" s="45"/>
    </row>
    <row r="7504" spans="1:3">
      <c r="A7504" s="43" t="s">
        <v>7796</v>
      </c>
      <c r="B7504" s="44">
        <v>1</v>
      </c>
      <c r="C7504" s="45"/>
    </row>
    <row r="7505" spans="1:3">
      <c r="A7505" s="43" t="s">
        <v>7797</v>
      </c>
      <c r="B7505" s="44">
        <v>1</v>
      </c>
      <c r="C7505" s="45"/>
    </row>
    <row r="7506" spans="1:3">
      <c r="A7506" s="43" t="s">
        <v>7798</v>
      </c>
      <c r="B7506" s="44">
        <v>1</v>
      </c>
      <c r="C7506" s="45"/>
    </row>
    <row r="7507" spans="1:3">
      <c r="A7507" s="43" t="s">
        <v>7799</v>
      </c>
      <c r="B7507" s="44">
        <v>1</v>
      </c>
      <c r="C7507" s="45"/>
    </row>
    <row r="7508" spans="1:3">
      <c r="A7508" s="43" t="s">
        <v>7800</v>
      </c>
      <c r="B7508" s="44">
        <v>1</v>
      </c>
      <c r="C7508" s="45"/>
    </row>
    <row r="7509" spans="1:3">
      <c r="A7509" s="43" t="s">
        <v>7801</v>
      </c>
      <c r="B7509" s="44">
        <v>1</v>
      </c>
      <c r="C7509" s="45"/>
    </row>
    <row r="7510" spans="1:3">
      <c r="A7510" s="43" t="s">
        <v>7802</v>
      </c>
      <c r="B7510" s="44">
        <v>1</v>
      </c>
      <c r="C7510" s="45"/>
    </row>
    <row r="7511" spans="1:3">
      <c r="A7511" s="43" t="s">
        <v>7803</v>
      </c>
      <c r="B7511" s="44">
        <v>1</v>
      </c>
      <c r="C7511" s="45"/>
    </row>
    <row r="7512" spans="1:3">
      <c r="A7512" s="43" t="s">
        <v>7804</v>
      </c>
      <c r="B7512" s="44">
        <v>1</v>
      </c>
      <c r="C7512" s="45"/>
    </row>
    <row r="7513" spans="1:3">
      <c r="A7513" s="43" t="s">
        <v>7805</v>
      </c>
      <c r="B7513" s="44">
        <v>1</v>
      </c>
      <c r="C7513" s="45"/>
    </row>
    <row r="7514" spans="1:3">
      <c r="A7514" s="43" t="s">
        <v>7806</v>
      </c>
      <c r="B7514" s="44">
        <v>1</v>
      </c>
      <c r="C7514" s="45"/>
    </row>
    <row r="7515" spans="1:3">
      <c r="A7515" s="43" t="s">
        <v>7807</v>
      </c>
      <c r="B7515" s="44">
        <v>1</v>
      </c>
      <c r="C7515" s="45"/>
    </row>
    <row r="7516" spans="1:3">
      <c r="A7516" s="43" t="s">
        <v>7808</v>
      </c>
      <c r="B7516" s="44">
        <v>1</v>
      </c>
      <c r="C7516" s="45"/>
    </row>
    <row r="7517" spans="1:3">
      <c r="A7517" s="43" t="s">
        <v>7809</v>
      </c>
      <c r="B7517" s="44">
        <v>1</v>
      </c>
      <c r="C7517" s="45"/>
    </row>
    <row r="7518" spans="1:3">
      <c r="A7518" s="43" t="s">
        <v>7810</v>
      </c>
      <c r="B7518" s="44">
        <v>1</v>
      </c>
      <c r="C7518" s="45"/>
    </row>
    <row r="7519" spans="1:3">
      <c r="A7519" s="43" t="s">
        <v>7811</v>
      </c>
      <c r="B7519" s="44">
        <v>1</v>
      </c>
      <c r="C7519" s="45"/>
    </row>
    <row r="7520" spans="1:3">
      <c r="A7520" s="43" t="s">
        <v>7812</v>
      </c>
      <c r="B7520" s="44">
        <v>1</v>
      </c>
      <c r="C7520" s="45"/>
    </row>
    <row r="7521" spans="1:3">
      <c r="A7521" s="43" t="s">
        <v>7813</v>
      </c>
      <c r="B7521" s="44">
        <v>1</v>
      </c>
      <c r="C7521" s="45"/>
    </row>
    <row r="7522" spans="1:3">
      <c r="A7522" s="43" t="s">
        <v>7814</v>
      </c>
      <c r="B7522" s="44">
        <v>1</v>
      </c>
      <c r="C7522" s="45"/>
    </row>
    <row r="7523" spans="1:3">
      <c r="A7523" s="43" t="s">
        <v>7815</v>
      </c>
      <c r="B7523" s="44">
        <v>1</v>
      </c>
      <c r="C7523" s="45"/>
    </row>
    <row r="7524" spans="1:3">
      <c r="A7524" s="43" t="s">
        <v>7816</v>
      </c>
      <c r="B7524" s="44">
        <v>1</v>
      </c>
      <c r="C7524" s="45"/>
    </row>
    <row r="7525" spans="1:3">
      <c r="A7525" s="43" t="s">
        <v>7817</v>
      </c>
      <c r="B7525" s="44">
        <v>1</v>
      </c>
      <c r="C7525" s="45"/>
    </row>
    <row r="7526" spans="1:3">
      <c r="A7526" s="43" t="s">
        <v>7818</v>
      </c>
      <c r="B7526" s="44">
        <v>1</v>
      </c>
      <c r="C7526" s="45"/>
    </row>
    <row r="7527" spans="1:3">
      <c r="A7527" s="43" t="s">
        <v>7819</v>
      </c>
      <c r="B7527" s="44">
        <v>1</v>
      </c>
      <c r="C7527" s="45"/>
    </row>
    <row r="7528" spans="1:3">
      <c r="A7528" s="43" t="s">
        <v>7820</v>
      </c>
      <c r="B7528" s="44">
        <v>1</v>
      </c>
      <c r="C7528" s="45"/>
    </row>
    <row r="7529" spans="1:3">
      <c r="A7529" s="43" t="s">
        <v>7821</v>
      </c>
      <c r="B7529" s="44">
        <v>1</v>
      </c>
      <c r="C7529" s="45"/>
    </row>
    <row r="7530" spans="1:3">
      <c r="A7530" s="43" t="s">
        <v>7822</v>
      </c>
      <c r="B7530" s="44">
        <v>1</v>
      </c>
      <c r="C7530" s="45"/>
    </row>
    <row r="7531" spans="1:3">
      <c r="A7531" s="43" t="s">
        <v>7823</v>
      </c>
      <c r="B7531" s="44">
        <v>1</v>
      </c>
      <c r="C7531" s="45"/>
    </row>
    <row r="7532" spans="1:3">
      <c r="A7532" s="43" t="s">
        <v>7824</v>
      </c>
      <c r="B7532" s="44">
        <v>1</v>
      </c>
      <c r="C7532" s="45"/>
    </row>
    <row r="7533" spans="1:3">
      <c r="A7533" s="43" t="s">
        <v>7825</v>
      </c>
      <c r="B7533" s="44">
        <v>1</v>
      </c>
      <c r="C7533" s="45"/>
    </row>
    <row r="7534" spans="1:3">
      <c r="A7534" s="43" t="s">
        <v>7826</v>
      </c>
      <c r="B7534" s="44">
        <v>1</v>
      </c>
      <c r="C7534" s="45"/>
    </row>
    <row r="7535" spans="1:3">
      <c r="A7535" s="43" t="s">
        <v>7827</v>
      </c>
      <c r="B7535" s="44">
        <v>1</v>
      </c>
      <c r="C7535" s="45"/>
    </row>
    <row r="7536" spans="1:3">
      <c r="A7536" s="43" t="s">
        <v>7828</v>
      </c>
      <c r="B7536" s="44">
        <v>1</v>
      </c>
      <c r="C7536" s="45"/>
    </row>
    <row r="7537" spans="1:3">
      <c r="A7537" s="43" t="s">
        <v>7829</v>
      </c>
      <c r="B7537" s="44">
        <v>1</v>
      </c>
      <c r="C7537" s="45"/>
    </row>
    <row r="7538" spans="1:3">
      <c r="A7538" s="43" t="s">
        <v>7830</v>
      </c>
      <c r="B7538" s="44">
        <v>1</v>
      </c>
      <c r="C7538" s="45"/>
    </row>
    <row r="7539" spans="1:3">
      <c r="A7539" s="43" t="s">
        <v>7831</v>
      </c>
      <c r="B7539" s="44">
        <v>1</v>
      </c>
      <c r="C7539" s="45"/>
    </row>
    <row r="7540" spans="1:3">
      <c r="A7540" s="43" t="s">
        <v>7832</v>
      </c>
      <c r="B7540" s="44">
        <v>1</v>
      </c>
      <c r="C7540" s="45"/>
    </row>
    <row r="7541" spans="1:3">
      <c r="A7541" s="43" t="s">
        <v>7833</v>
      </c>
      <c r="B7541" s="44">
        <v>1</v>
      </c>
      <c r="C7541" s="45"/>
    </row>
    <row r="7542" spans="1:3">
      <c r="A7542" s="43" t="s">
        <v>7834</v>
      </c>
      <c r="B7542" s="44">
        <v>1</v>
      </c>
      <c r="C7542" s="45"/>
    </row>
    <row r="7543" spans="1:3">
      <c r="A7543" s="43" t="s">
        <v>7835</v>
      </c>
      <c r="B7543" s="44">
        <v>1</v>
      </c>
      <c r="C7543" s="45"/>
    </row>
    <row r="7544" spans="1:3">
      <c r="A7544" s="43" t="s">
        <v>7836</v>
      </c>
      <c r="B7544" s="44">
        <v>1</v>
      </c>
      <c r="C7544" s="45"/>
    </row>
    <row r="7545" spans="1:3">
      <c r="A7545" s="43" t="s">
        <v>7837</v>
      </c>
      <c r="B7545" s="44">
        <v>1</v>
      </c>
      <c r="C7545" s="45"/>
    </row>
    <row r="7546" spans="1:3">
      <c r="A7546" s="43" t="s">
        <v>7838</v>
      </c>
      <c r="B7546" s="44">
        <v>1</v>
      </c>
      <c r="C7546" s="45"/>
    </row>
    <row r="7547" spans="1:3">
      <c r="A7547" s="43" t="s">
        <v>7839</v>
      </c>
      <c r="B7547" s="44">
        <v>1</v>
      </c>
      <c r="C7547" s="45"/>
    </row>
    <row r="7548" spans="1:3">
      <c r="A7548" s="43" t="s">
        <v>7840</v>
      </c>
      <c r="B7548" s="44">
        <v>1</v>
      </c>
      <c r="C7548" s="45"/>
    </row>
    <row r="7549" spans="1:3">
      <c r="A7549" s="43" t="s">
        <v>7841</v>
      </c>
      <c r="B7549" s="44">
        <v>1</v>
      </c>
      <c r="C7549" s="45"/>
    </row>
    <row r="7550" spans="1:3">
      <c r="A7550" s="43" t="s">
        <v>7842</v>
      </c>
      <c r="B7550" s="44">
        <v>1</v>
      </c>
      <c r="C7550" s="45"/>
    </row>
    <row r="7551" spans="1:3">
      <c r="A7551" s="43" t="s">
        <v>7843</v>
      </c>
      <c r="B7551" s="44">
        <v>1</v>
      </c>
      <c r="C7551" s="45"/>
    </row>
    <row r="7552" spans="1:3">
      <c r="A7552" s="43" t="s">
        <v>7844</v>
      </c>
      <c r="B7552" s="44">
        <v>1</v>
      </c>
      <c r="C7552" s="45"/>
    </row>
    <row r="7553" spans="1:3">
      <c r="A7553" s="43" t="s">
        <v>7845</v>
      </c>
      <c r="B7553" s="44">
        <v>1</v>
      </c>
      <c r="C7553" s="45"/>
    </row>
    <row r="7554" spans="1:3">
      <c r="A7554" s="43" t="s">
        <v>7846</v>
      </c>
      <c r="B7554" s="44">
        <v>1</v>
      </c>
      <c r="C7554" s="45"/>
    </row>
    <row r="7555" spans="1:3">
      <c r="A7555" s="43" t="s">
        <v>7847</v>
      </c>
      <c r="B7555" s="44">
        <v>1</v>
      </c>
      <c r="C7555" s="45"/>
    </row>
    <row r="7556" spans="1:3">
      <c r="A7556" s="43" t="s">
        <v>7848</v>
      </c>
      <c r="B7556" s="44">
        <v>1</v>
      </c>
      <c r="C7556" s="45"/>
    </row>
    <row r="7557" spans="1:3">
      <c r="A7557" s="43" t="s">
        <v>7849</v>
      </c>
      <c r="B7557" s="44">
        <v>1</v>
      </c>
      <c r="C7557" s="45"/>
    </row>
    <row r="7558" spans="1:3">
      <c r="A7558" s="43" t="s">
        <v>7850</v>
      </c>
      <c r="B7558" s="44">
        <v>1</v>
      </c>
      <c r="C7558" s="45"/>
    </row>
    <row r="7559" spans="1:3">
      <c r="A7559" s="43" t="s">
        <v>7851</v>
      </c>
      <c r="B7559" s="44">
        <v>1</v>
      </c>
      <c r="C7559" s="45"/>
    </row>
    <row r="7560" spans="1:3">
      <c r="A7560" s="43" t="s">
        <v>7852</v>
      </c>
      <c r="B7560" s="44">
        <v>1</v>
      </c>
      <c r="C7560" s="45"/>
    </row>
    <row r="7561" spans="1:3">
      <c r="A7561" s="43" t="s">
        <v>7853</v>
      </c>
      <c r="B7561" s="44">
        <v>1</v>
      </c>
      <c r="C7561" s="45"/>
    </row>
    <row r="7562" spans="1:3">
      <c r="A7562" s="43" t="s">
        <v>7854</v>
      </c>
      <c r="B7562" s="44">
        <v>1</v>
      </c>
      <c r="C7562" s="45"/>
    </row>
    <row r="7563" spans="1:3">
      <c r="A7563" s="43" t="s">
        <v>7855</v>
      </c>
      <c r="B7563" s="44">
        <v>1</v>
      </c>
      <c r="C7563" s="45"/>
    </row>
    <row r="7564" spans="1:3">
      <c r="A7564" s="43" t="s">
        <v>7856</v>
      </c>
      <c r="B7564" s="44">
        <v>1</v>
      </c>
      <c r="C7564" s="45"/>
    </row>
    <row r="7565" spans="1:3">
      <c r="A7565" s="43" t="s">
        <v>7857</v>
      </c>
      <c r="B7565" s="44">
        <v>1</v>
      </c>
      <c r="C7565" s="45"/>
    </row>
    <row r="7566" spans="1:3">
      <c r="A7566" s="43" t="s">
        <v>7858</v>
      </c>
      <c r="B7566" s="44">
        <v>1</v>
      </c>
      <c r="C7566" s="45"/>
    </row>
    <row r="7567" spans="1:3">
      <c r="A7567" s="43" t="s">
        <v>7859</v>
      </c>
      <c r="B7567" s="44">
        <v>1</v>
      </c>
      <c r="C7567" s="45"/>
    </row>
    <row r="7568" spans="1:3">
      <c r="A7568" s="43" t="s">
        <v>7860</v>
      </c>
      <c r="B7568" s="44">
        <v>1</v>
      </c>
      <c r="C7568" s="45"/>
    </row>
    <row r="7569" spans="1:3">
      <c r="A7569" s="43" t="s">
        <v>7861</v>
      </c>
      <c r="B7569" s="44">
        <v>1</v>
      </c>
      <c r="C7569" s="45"/>
    </row>
    <row r="7570" spans="1:3">
      <c r="A7570" s="43" t="s">
        <v>7862</v>
      </c>
      <c r="B7570" s="44">
        <v>1</v>
      </c>
      <c r="C7570" s="45"/>
    </row>
    <row r="7571" spans="1:3">
      <c r="A7571" s="43" t="s">
        <v>7863</v>
      </c>
      <c r="B7571" s="44">
        <v>1</v>
      </c>
      <c r="C7571" s="45"/>
    </row>
    <row r="7572" spans="1:3">
      <c r="A7572" s="43" t="s">
        <v>7864</v>
      </c>
      <c r="B7572" s="44">
        <v>1</v>
      </c>
      <c r="C7572" s="45"/>
    </row>
    <row r="7573" spans="1:3">
      <c r="A7573" s="43" t="s">
        <v>7865</v>
      </c>
      <c r="B7573" s="44">
        <v>1</v>
      </c>
      <c r="C7573" s="45"/>
    </row>
    <row r="7574" spans="1:3">
      <c r="A7574" s="43" t="s">
        <v>7866</v>
      </c>
      <c r="B7574" s="44">
        <v>1</v>
      </c>
      <c r="C7574" s="45"/>
    </row>
    <row r="7575" spans="1:3">
      <c r="A7575" s="43" t="s">
        <v>7867</v>
      </c>
      <c r="B7575" s="44">
        <v>1</v>
      </c>
      <c r="C7575" s="45"/>
    </row>
    <row r="7576" spans="1:3">
      <c r="A7576" s="43" t="s">
        <v>7868</v>
      </c>
      <c r="B7576" s="44">
        <v>1</v>
      </c>
      <c r="C7576" s="45"/>
    </row>
    <row r="7577" spans="1:3">
      <c r="A7577" s="43" t="s">
        <v>7869</v>
      </c>
      <c r="B7577" s="44">
        <v>1</v>
      </c>
      <c r="C7577" s="45"/>
    </row>
    <row r="7578" spans="1:3">
      <c r="A7578" s="43" t="s">
        <v>7870</v>
      </c>
      <c r="B7578" s="44">
        <v>1</v>
      </c>
      <c r="C7578" s="45"/>
    </row>
    <row r="7579" spans="1:3">
      <c r="A7579" s="43" t="s">
        <v>7871</v>
      </c>
      <c r="B7579" s="44">
        <v>1</v>
      </c>
      <c r="C7579" s="45"/>
    </row>
    <row r="7580" spans="1:3">
      <c r="A7580" s="43" t="s">
        <v>7872</v>
      </c>
      <c r="B7580" s="44">
        <v>1</v>
      </c>
      <c r="C7580" s="45"/>
    </row>
    <row r="7581" spans="1:3">
      <c r="A7581" s="43" t="s">
        <v>7873</v>
      </c>
      <c r="B7581" s="44">
        <v>1</v>
      </c>
      <c r="C7581" s="45"/>
    </row>
    <row r="7582" spans="1:3">
      <c r="A7582" s="43" t="s">
        <v>7874</v>
      </c>
      <c r="B7582" s="44">
        <v>1</v>
      </c>
      <c r="C7582" s="45"/>
    </row>
    <row r="7583" spans="1:3">
      <c r="A7583" s="43" t="s">
        <v>7875</v>
      </c>
      <c r="B7583" s="44">
        <v>1</v>
      </c>
      <c r="C7583" s="45"/>
    </row>
    <row r="7584" spans="1:3">
      <c r="A7584" s="43" t="s">
        <v>7876</v>
      </c>
      <c r="B7584" s="44">
        <v>1</v>
      </c>
      <c r="C7584" s="45"/>
    </row>
    <row r="7585" spans="1:3">
      <c r="A7585" s="43" t="s">
        <v>7877</v>
      </c>
      <c r="B7585" s="44">
        <v>1</v>
      </c>
      <c r="C7585" s="45"/>
    </row>
    <row r="7586" spans="1:3">
      <c r="A7586" s="43" t="s">
        <v>7878</v>
      </c>
      <c r="B7586" s="44">
        <v>1</v>
      </c>
      <c r="C7586" s="45"/>
    </row>
    <row r="7587" spans="1:3">
      <c r="A7587" s="43" t="s">
        <v>7879</v>
      </c>
      <c r="B7587" s="44">
        <v>1</v>
      </c>
      <c r="C7587" s="45"/>
    </row>
    <row r="7588" spans="1:3">
      <c r="A7588" s="43" t="s">
        <v>7880</v>
      </c>
      <c r="B7588" s="44">
        <v>1</v>
      </c>
      <c r="C7588" s="45"/>
    </row>
    <row r="7589" spans="1:3">
      <c r="A7589" s="43" t="s">
        <v>7881</v>
      </c>
      <c r="B7589" s="44">
        <v>1</v>
      </c>
      <c r="C7589" s="45"/>
    </row>
    <row r="7590" spans="1:3">
      <c r="A7590" s="43" t="s">
        <v>7882</v>
      </c>
      <c r="B7590" s="44">
        <v>1</v>
      </c>
      <c r="C7590" s="45"/>
    </row>
    <row r="7591" spans="1:3">
      <c r="A7591" s="43" t="s">
        <v>7883</v>
      </c>
      <c r="B7591" s="44">
        <v>1</v>
      </c>
      <c r="C7591" s="45"/>
    </row>
    <row r="7592" spans="1:3">
      <c r="A7592" s="43" t="s">
        <v>7884</v>
      </c>
      <c r="B7592" s="44">
        <v>1</v>
      </c>
      <c r="C7592" s="45"/>
    </row>
    <row r="7593" spans="1:3">
      <c r="A7593" s="43" t="s">
        <v>7885</v>
      </c>
      <c r="B7593" s="44">
        <v>1</v>
      </c>
      <c r="C7593" s="45"/>
    </row>
    <row r="7594" spans="1:3">
      <c r="A7594" s="43" t="s">
        <v>7886</v>
      </c>
      <c r="B7594" s="44">
        <v>1</v>
      </c>
      <c r="C7594" s="45"/>
    </row>
    <row r="7595" spans="1:3">
      <c r="A7595" s="43" t="s">
        <v>7887</v>
      </c>
      <c r="B7595" s="44">
        <v>1</v>
      </c>
      <c r="C7595" s="45"/>
    </row>
    <row r="7596" spans="1:3">
      <c r="A7596" s="43" t="s">
        <v>7888</v>
      </c>
      <c r="B7596" s="44">
        <v>1</v>
      </c>
      <c r="C7596" s="45"/>
    </row>
    <row r="7597" spans="1:3">
      <c r="A7597" s="43" t="s">
        <v>7889</v>
      </c>
      <c r="B7597" s="44">
        <v>1</v>
      </c>
      <c r="C7597" s="45"/>
    </row>
    <row r="7598" spans="1:3">
      <c r="A7598" s="43" t="s">
        <v>7890</v>
      </c>
      <c r="B7598" s="44">
        <v>1</v>
      </c>
      <c r="C7598" s="45"/>
    </row>
    <row r="7599" spans="1:3">
      <c r="A7599" s="43" t="s">
        <v>7891</v>
      </c>
      <c r="B7599" s="44">
        <v>1</v>
      </c>
      <c r="C7599" s="45"/>
    </row>
    <row r="7600" spans="1:3">
      <c r="A7600" s="43" t="s">
        <v>7892</v>
      </c>
      <c r="B7600" s="44">
        <v>1</v>
      </c>
      <c r="C7600" s="45"/>
    </row>
    <row r="7601" spans="1:3">
      <c r="A7601" s="43" t="s">
        <v>7893</v>
      </c>
      <c r="B7601" s="44">
        <v>1</v>
      </c>
      <c r="C7601" s="45"/>
    </row>
    <row r="7602" spans="1:3">
      <c r="A7602" s="43" t="s">
        <v>7894</v>
      </c>
      <c r="B7602" s="44">
        <v>1</v>
      </c>
      <c r="C7602" s="45"/>
    </row>
    <row r="7603" spans="1:3">
      <c r="A7603" s="43" t="s">
        <v>7895</v>
      </c>
      <c r="B7603" s="44">
        <v>1</v>
      </c>
      <c r="C7603" s="45"/>
    </row>
    <row r="7604" spans="1:3">
      <c r="A7604" s="43" t="s">
        <v>7896</v>
      </c>
      <c r="B7604" s="44">
        <v>1</v>
      </c>
      <c r="C7604" s="45"/>
    </row>
    <row r="7605" spans="1:3">
      <c r="A7605" s="43" t="s">
        <v>7897</v>
      </c>
      <c r="B7605" s="44">
        <v>1</v>
      </c>
      <c r="C7605" s="45"/>
    </row>
    <row r="7606" spans="1:3">
      <c r="A7606" s="43" t="s">
        <v>7898</v>
      </c>
      <c r="B7606" s="44">
        <v>1</v>
      </c>
      <c r="C7606" s="45"/>
    </row>
    <row r="7607" spans="1:3">
      <c r="A7607" s="43" t="s">
        <v>7899</v>
      </c>
      <c r="B7607" s="44">
        <v>1</v>
      </c>
      <c r="C7607" s="45"/>
    </row>
    <row r="7608" spans="1:3">
      <c r="A7608" s="43" t="s">
        <v>7900</v>
      </c>
      <c r="B7608" s="44">
        <v>1</v>
      </c>
      <c r="C7608" s="45"/>
    </row>
    <row r="7609" spans="1:3">
      <c r="A7609" s="43" t="s">
        <v>7901</v>
      </c>
      <c r="B7609" s="44">
        <v>1</v>
      </c>
      <c r="C7609" s="45"/>
    </row>
    <row r="7610" spans="1:3">
      <c r="A7610" s="43" t="s">
        <v>7902</v>
      </c>
      <c r="B7610" s="44">
        <v>1</v>
      </c>
      <c r="C7610" s="45"/>
    </row>
    <row r="7611" spans="1:3">
      <c r="A7611" s="43" t="s">
        <v>7903</v>
      </c>
      <c r="B7611" s="44">
        <v>1</v>
      </c>
      <c r="C7611" s="45"/>
    </row>
    <row r="7612" spans="1:3">
      <c r="A7612" s="43" t="s">
        <v>7904</v>
      </c>
      <c r="B7612" s="44">
        <v>1</v>
      </c>
      <c r="C7612" s="45"/>
    </row>
    <row r="7613" spans="1:3">
      <c r="A7613" s="43" t="s">
        <v>7905</v>
      </c>
      <c r="B7613" s="44">
        <v>1</v>
      </c>
      <c r="C7613" s="45"/>
    </row>
    <row r="7614" spans="1:3">
      <c r="A7614" s="43" t="s">
        <v>7906</v>
      </c>
      <c r="B7614" s="44">
        <v>1</v>
      </c>
      <c r="C7614" s="45"/>
    </row>
    <row r="7615" spans="1:3">
      <c r="A7615" s="43" t="s">
        <v>7907</v>
      </c>
      <c r="B7615" s="44">
        <v>1</v>
      </c>
      <c r="C7615" s="45"/>
    </row>
    <row r="7616" spans="1:3">
      <c r="A7616" s="43" t="s">
        <v>7908</v>
      </c>
      <c r="B7616" s="44">
        <v>1</v>
      </c>
      <c r="C7616" s="45"/>
    </row>
    <row r="7617" spans="1:3">
      <c r="A7617" s="43" t="s">
        <v>7909</v>
      </c>
      <c r="B7617" s="44">
        <v>1</v>
      </c>
      <c r="C7617" s="45"/>
    </row>
    <row r="7618" spans="1:3">
      <c r="A7618" s="43" t="s">
        <v>7910</v>
      </c>
      <c r="B7618" s="44">
        <v>1</v>
      </c>
      <c r="C7618" s="45"/>
    </row>
    <row r="7619" spans="1:3">
      <c r="A7619" s="43" t="s">
        <v>7911</v>
      </c>
      <c r="B7619" s="44">
        <v>1</v>
      </c>
      <c r="C7619" s="45"/>
    </row>
    <row r="7620" spans="1:3">
      <c r="A7620" s="43" t="s">
        <v>7912</v>
      </c>
      <c r="B7620" s="44">
        <v>1</v>
      </c>
      <c r="C7620" s="45"/>
    </row>
    <row r="7621" spans="1:3">
      <c r="A7621" s="43" t="s">
        <v>7913</v>
      </c>
      <c r="B7621" s="44">
        <v>1</v>
      </c>
      <c r="C7621" s="45"/>
    </row>
    <row r="7622" spans="1:3">
      <c r="A7622" s="43" t="s">
        <v>7914</v>
      </c>
      <c r="B7622" s="44">
        <v>1</v>
      </c>
      <c r="C7622" s="45"/>
    </row>
    <row r="7623" spans="1:3">
      <c r="A7623" s="43" t="s">
        <v>7915</v>
      </c>
      <c r="B7623" s="44">
        <v>1</v>
      </c>
      <c r="C7623" s="45"/>
    </row>
    <row r="7624" spans="1:3">
      <c r="A7624" s="43" t="s">
        <v>7916</v>
      </c>
      <c r="B7624" s="44">
        <v>1</v>
      </c>
      <c r="C7624" s="45"/>
    </row>
    <row r="7625" spans="1:3">
      <c r="A7625" s="43" t="s">
        <v>7917</v>
      </c>
      <c r="B7625" s="44">
        <v>1</v>
      </c>
      <c r="C7625" s="45"/>
    </row>
    <row r="7626" spans="1:3">
      <c r="A7626" s="43" t="s">
        <v>7918</v>
      </c>
      <c r="B7626" s="44">
        <v>1</v>
      </c>
      <c r="C7626" s="45"/>
    </row>
    <row r="7627" spans="1:3">
      <c r="A7627" s="43" t="s">
        <v>7919</v>
      </c>
      <c r="B7627" s="44">
        <v>1</v>
      </c>
      <c r="C7627" s="45"/>
    </row>
    <row r="7628" spans="1:3">
      <c r="A7628" s="43" t="s">
        <v>7920</v>
      </c>
      <c r="B7628" s="44">
        <v>1</v>
      </c>
      <c r="C7628" s="45"/>
    </row>
    <row r="7629" spans="1:3">
      <c r="A7629" s="43" t="s">
        <v>7921</v>
      </c>
      <c r="B7629" s="44">
        <v>1</v>
      </c>
      <c r="C7629" s="45"/>
    </row>
    <row r="7630" spans="1:3">
      <c r="A7630" s="43" t="s">
        <v>7922</v>
      </c>
      <c r="B7630" s="44">
        <v>1</v>
      </c>
      <c r="C7630" s="45"/>
    </row>
    <row r="7631" spans="1:3">
      <c r="A7631" s="43" t="s">
        <v>7923</v>
      </c>
      <c r="B7631" s="44">
        <v>1</v>
      </c>
      <c r="C7631" s="45"/>
    </row>
    <row r="7632" spans="1:3">
      <c r="A7632" s="43" t="s">
        <v>7924</v>
      </c>
      <c r="B7632" s="44">
        <v>1</v>
      </c>
      <c r="C7632" s="45"/>
    </row>
    <row r="7633" spans="1:3">
      <c r="A7633" s="43" t="s">
        <v>7925</v>
      </c>
      <c r="B7633" s="44">
        <v>1</v>
      </c>
      <c r="C7633" s="45"/>
    </row>
    <row r="7634" spans="1:3">
      <c r="A7634" s="43" t="s">
        <v>7926</v>
      </c>
      <c r="B7634" s="44">
        <v>1</v>
      </c>
      <c r="C7634" s="45"/>
    </row>
    <row r="7635" spans="1:3">
      <c r="A7635" s="43" t="s">
        <v>7927</v>
      </c>
      <c r="B7635" s="44">
        <v>1</v>
      </c>
      <c r="C7635" s="45"/>
    </row>
    <row r="7636" spans="1:3">
      <c r="A7636" s="43" t="s">
        <v>7928</v>
      </c>
      <c r="B7636" s="44">
        <v>1</v>
      </c>
      <c r="C7636" s="45"/>
    </row>
    <row r="7637" spans="1:3">
      <c r="A7637" s="43" t="s">
        <v>7929</v>
      </c>
      <c r="B7637" s="44">
        <v>1</v>
      </c>
      <c r="C7637" s="45"/>
    </row>
    <row r="7638" spans="1:3">
      <c r="A7638" s="43" t="s">
        <v>7930</v>
      </c>
      <c r="B7638" s="44">
        <v>1</v>
      </c>
      <c r="C7638" s="45"/>
    </row>
    <row r="7639" spans="1:3">
      <c r="A7639" s="43" t="s">
        <v>7931</v>
      </c>
      <c r="B7639" s="44">
        <v>1</v>
      </c>
      <c r="C7639" s="45"/>
    </row>
    <row r="7640" spans="1:3">
      <c r="A7640" s="43" t="s">
        <v>7932</v>
      </c>
      <c r="B7640" s="44">
        <v>1</v>
      </c>
      <c r="C7640" s="45"/>
    </row>
    <row r="7641" spans="1:3">
      <c r="A7641" s="43" t="s">
        <v>7933</v>
      </c>
      <c r="B7641" s="44">
        <v>1</v>
      </c>
      <c r="C7641" s="45"/>
    </row>
    <row r="7642" spans="1:3">
      <c r="A7642" s="43" t="s">
        <v>7934</v>
      </c>
      <c r="B7642" s="44">
        <v>1</v>
      </c>
      <c r="C7642" s="45"/>
    </row>
    <row r="7643" spans="1:3">
      <c r="A7643" s="43" t="s">
        <v>7935</v>
      </c>
      <c r="B7643" s="44">
        <v>1</v>
      </c>
      <c r="C7643" s="45"/>
    </row>
    <row r="7644" spans="1:3">
      <c r="A7644" s="43" t="s">
        <v>7936</v>
      </c>
      <c r="B7644" s="44">
        <v>1</v>
      </c>
      <c r="C7644" s="45"/>
    </row>
    <row r="7645" spans="1:3">
      <c r="A7645" s="43" t="s">
        <v>7937</v>
      </c>
      <c r="B7645" s="44">
        <v>1</v>
      </c>
      <c r="C7645" s="45"/>
    </row>
    <row r="7646" spans="1:3">
      <c r="A7646" s="43" t="s">
        <v>7938</v>
      </c>
      <c r="B7646" s="44">
        <v>1</v>
      </c>
      <c r="C7646" s="45"/>
    </row>
    <row r="7647" spans="1:3">
      <c r="A7647" s="43" t="s">
        <v>7939</v>
      </c>
      <c r="B7647" s="44">
        <v>1</v>
      </c>
      <c r="C7647" s="45"/>
    </row>
    <row r="7648" spans="1:3">
      <c r="A7648" s="43" t="s">
        <v>7940</v>
      </c>
      <c r="B7648" s="44">
        <v>1</v>
      </c>
      <c r="C7648" s="45"/>
    </row>
    <row r="7649" spans="1:3">
      <c r="A7649" s="43" t="s">
        <v>7941</v>
      </c>
      <c r="B7649" s="44">
        <v>1</v>
      </c>
      <c r="C7649" s="45"/>
    </row>
    <row r="7650" spans="1:3">
      <c r="A7650" s="43" t="s">
        <v>7942</v>
      </c>
      <c r="B7650" s="44">
        <v>1</v>
      </c>
      <c r="C7650" s="45"/>
    </row>
    <row r="7651" spans="1:3">
      <c r="A7651" s="43" t="s">
        <v>7943</v>
      </c>
      <c r="B7651" s="44">
        <v>1</v>
      </c>
      <c r="C7651" s="45"/>
    </row>
    <row r="7652" spans="1:3">
      <c r="A7652" s="43" t="s">
        <v>7944</v>
      </c>
      <c r="B7652" s="44">
        <v>1</v>
      </c>
      <c r="C7652" s="45"/>
    </row>
    <row r="7653" spans="1:3">
      <c r="A7653" s="43" t="s">
        <v>7945</v>
      </c>
      <c r="B7653" s="44">
        <v>1</v>
      </c>
      <c r="C7653" s="45"/>
    </row>
    <row r="7654" spans="1:3">
      <c r="A7654" s="43" t="s">
        <v>7946</v>
      </c>
      <c r="B7654" s="44">
        <v>1</v>
      </c>
      <c r="C7654" s="45"/>
    </row>
    <row r="7655" spans="1:3">
      <c r="A7655" s="43" t="s">
        <v>7947</v>
      </c>
      <c r="B7655" s="44">
        <v>1</v>
      </c>
      <c r="C7655" s="45"/>
    </row>
    <row r="7656" spans="1:3">
      <c r="A7656" s="43" t="s">
        <v>7948</v>
      </c>
      <c r="B7656" s="44">
        <v>1</v>
      </c>
      <c r="C7656" s="45"/>
    </row>
    <row r="7657" spans="1:3">
      <c r="A7657" s="43" t="s">
        <v>7949</v>
      </c>
      <c r="B7657" s="44">
        <v>1</v>
      </c>
      <c r="C7657" s="45"/>
    </row>
    <row r="7658" spans="1:3">
      <c r="A7658" s="43" t="s">
        <v>7950</v>
      </c>
      <c r="B7658" s="44">
        <v>1</v>
      </c>
      <c r="C7658" s="45"/>
    </row>
    <row r="7659" spans="1:3">
      <c r="A7659" s="43" t="s">
        <v>7951</v>
      </c>
      <c r="B7659" s="44">
        <v>1</v>
      </c>
      <c r="C7659" s="45"/>
    </row>
    <row r="7660" spans="1:3">
      <c r="A7660" s="43" t="s">
        <v>7952</v>
      </c>
      <c r="B7660" s="44">
        <v>1</v>
      </c>
      <c r="C7660" s="45"/>
    </row>
    <row r="7661" spans="1:3">
      <c r="A7661" s="43" t="s">
        <v>7953</v>
      </c>
      <c r="B7661" s="44">
        <v>1</v>
      </c>
      <c r="C7661" s="45"/>
    </row>
    <row r="7662" spans="1:3">
      <c r="A7662" s="43" t="s">
        <v>7954</v>
      </c>
      <c r="B7662" s="44">
        <v>1</v>
      </c>
      <c r="C7662" s="45"/>
    </row>
    <row r="7663" spans="1:3">
      <c r="A7663" s="43" t="s">
        <v>7955</v>
      </c>
      <c r="B7663" s="44">
        <v>1</v>
      </c>
      <c r="C7663" s="45"/>
    </row>
    <row r="7664" spans="1:3">
      <c r="A7664" s="43" t="s">
        <v>7956</v>
      </c>
      <c r="B7664" s="44">
        <v>1</v>
      </c>
      <c r="C7664" s="45"/>
    </row>
    <row r="7665" spans="1:3">
      <c r="A7665" s="43" t="s">
        <v>7957</v>
      </c>
      <c r="B7665" s="44">
        <v>1</v>
      </c>
      <c r="C7665" s="45"/>
    </row>
    <row r="7666" spans="1:3">
      <c r="A7666" s="43" t="s">
        <v>7958</v>
      </c>
      <c r="B7666" s="44">
        <v>1</v>
      </c>
      <c r="C7666" s="45"/>
    </row>
    <row r="7667" spans="1:3">
      <c r="A7667" s="43" t="s">
        <v>7959</v>
      </c>
      <c r="B7667" s="44">
        <v>1</v>
      </c>
      <c r="C7667" s="45"/>
    </row>
    <row r="7668" spans="1:3">
      <c r="A7668" s="43" t="s">
        <v>7960</v>
      </c>
      <c r="B7668" s="44">
        <v>1</v>
      </c>
      <c r="C7668" s="45"/>
    </row>
    <row r="7669" spans="1:3">
      <c r="A7669" s="43" t="s">
        <v>7961</v>
      </c>
      <c r="B7669" s="44">
        <v>1</v>
      </c>
      <c r="C7669" s="45"/>
    </row>
    <row r="7670" spans="1:3">
      <c r="A7670" s="43" t="s">
        <v>7962</v>
      </c>
      <c r="B7670" s="44">
        <v>1</v>
      </c>
      <c r="C7670" s="45"/>
    </row>
    <row r="7671" spans="1:3">
      <c r="A7671" s="43" t="s">
        <v>7963</v>
      </c>
      <c r="B7671" s="44">
        <v>1</v>
      </c>
      <c r="C7671" s="45"/>
    </row>
    <row r="7672" spans="1:3">
      <c r="A7672" s="43" t="s">
        <v>7964</v>
      </c>
      <c r="B7672" s="44">
        <v>1</v>
      </c>
      <c r="C7672" s="45"/>
    </row>
    <row r="7673" spans="1:3">
      <c r="A7673" s="43" t="s">
        <v>7965</v>
      </c>
      <c r="B7673" s="44">
        <v>1</v>
      </c>
      <c r="C7673" s="45"/>
    </row>
    <row r="7674" spans="1:3">
      <c r="A7674" s="43" t="s">
        <v>7966</v>
      </c>
      <c r="B7674" s="44">
        <v>1</v>
      </c>
      <c r="C7674" s="45"/>
    </row>
    <row r="7675" spans="1:3">
      <c r="A7675" s="43" t="s">
        <v>7967</v>
      </c>
      <c r="B7675" s="44">
        <v>1</v>
      </c>
      <c r="C7675" s="45"/>
    </row>
    <row r="7676" spans="1:3">
      <c r="A7676" s="43" t="s">
        <v>7968</v>
      </c>
      <c r="B7676" s="44">
        <v>1</v>
      </c>
      <c r="C7676" s="45"/>
    </row>
    <row r="7677" spans="1:3">
      <c r="A7677" s="43" t="s">
        <v>7969</v>
      </c>
      <c r="B7677" s="44">
        <v>1</v>
      </c>
      <c r="C7677" s="45"/>
    </row>
    <row r="7678" spans="1:3">
      <c r="A7678" s="43" t="s">
        <v>7970</v>
      </c>
      <c r="B7678" s="44">
        <v>1</v>
      </c>
      <c r="C7678" s="45"/>
    </row>
    <row r="7679" spans="1:3">
      <c r="A7679" s="43" t="s">
        <v>7971</v>
      </c>
      <c r="B7679" s="44">
        <v>1</v>
      </c>
      <c r="C7679" s="45"/>
    </row>
    <row r="7680" spans="1:3">
      <c r="A7680" s="43" t="s">
        <v>7972</v>
      </c>
      <c r="B7680" s="44">
        <v>1</v>
      </c>
      <c r="C7680" s="45"/>
    </row>
    <row r="7681" spans="1:3">
      <c r="A7681" s="43" t="s">
        <v>7973</v>
      </c>
      <c r="B7681" s="44">
        <v>1</v>
      </c>
      <c r="C7681" s="45"/>
    </row>
    <row r="7682" spans="1:3">
      <c r="A7682" s="43" t="s">
        <v>7974</v>
      </c>
      <c r="B7682" s="44">
        <v>1</v>
      </c>
      <c r="C7682" s="45"/>
    </row>
    <row r="7683" spans="1:3">
      <c r="A7683" s="43" t="s">
        <v>7975</v>
      </c>
      <c r="B7683" s="44">
        <v>1</v>
      </c>
      <c r="C7683" s="45"/>
    </row>
    <row r="7684" spans="1:3">
      <c r="A7684" s="43" t="s">
        <v>7976</v>
      </c>
      <c r="B7684" s="44">
        <v>1</v>
      </c>
      <c r="C7684" s="45"/>
    </row>
    <row r="7685" spans="1:3">
      <c r="A7685" s="43" t="s">
        <v>7977</v>
      </c>
      <c r="B7685" s="44">
        <v>1</v>
      </c>
      <c r="C7685" s="45"/>
    </row>
    <row r="7686" spans="1:3">
      <c r="A7686" s="43" t="s">
        <v>7978</v>
      </c>
      <c r="B7686" s="44">
        <v>1</v>
      </c>
      <c r="C7686" s="45"/>
    </row>
    <row r="7687" spans="1:3">
      <c r="A7687" s="43" t="s">
        <v>7979</v>
      </c>
      <c r="B7687" s="44">
        <v>1</v>
      </c>
      <c r="C7687" s="45"/>
    </row>
    <row r="7688" spans="1:3">
      <c r="A7688" s="43" t="s">
        <v>7980</v>
      </c>
      <c r="B7688" s="44">
        <v>1</v>
      </c>
      <c r="C7688" s="45"/>
    </row>
    <row r="7689" spans="1:3">
      <c r="A7689" s="43" t="s">
        <v>7981</v>
      </c>
      <c r="B7689" s="44">
        <v>1</v>
      </c>
      <c r="C7689" s="45"/>
    </row>
    <row r="7690" spans="1:3">
      <c r="A7690" s="43" t="s">
        <v>7982</v>
      </c>
      <c r="B7690" s="44">
        <v>1</v>
      </c>
      <c r="C7690" s="45"/>
    </row>
    <row r="7691" spans="1:3">
      <c r="A7691" s="43" t="s">
        <v>7983</v>
      </c>
      <c r="B7691" s="44">
        <v>1</v>
      </c>
      <c r="C7691" s="45"/>
    </row>
    <row r="7692" spans="1:3">
      <c r="A7692" s="43" t="s">
        <v>7984</v>
      </c>
      <c r="B7692" s="44">
        <v>1</v>
      </c>
      <c r="C7692" s="45"/>
    </row>
    <row r="7693" spans="1:3">
      <c r="A7693" s="43" t="s">
        <v>7985</v>
      </c>
      <c r="B7693" s="44">
        <v>1</v>
      </c>
      <c r="C7693" s="45"/>
    </row>
    <row r="7694" spans="1:3">
      <c r="A7694" s="43" t="s">
        <v>7986</v>
      </c>
      <c r="B7694" s="44">
        <v>1</v>
      </c>
      <c r="C7694" s="45"/>
    </row>
    <row r="7695" spans="1:3">
      <c r="A7695" s="43" t="s">
        <v>7987</v>
      </c>
      <c r="B7695" s="44">
        <v>1</v>
      </c>
      <c r="C7695" s="45"/>
    </row>
    <row r="7696" spans="1:3">
      <c r="A7696" s="43" t="s">
        <v>7988</v>
      </c>
      <c r="B7696" s="44">
        <v>1</v>
      </c>
      <c r="C7696" s="45"/>
    </row>
    <row r="7697" spans="1:3">
      <c r="A7697" s="43" t="s">
        <v>7989</v>
      </c>
      <c r="B7697" s="44">
        <v>1</v>
      </c>
      <c r="C7697" s="45"/>
    </row>
    <row r="7698" spans="1:3">
      <c r="A7698" s="43" t="s">
        <v>7990</v>
      </c>
      <c r="B7698" s="44">
        <v>1</v>
      </c>
      <c r="C7698" s="45"/>
    </row>
    <row r="7699" spans="1:3">
      <c r="A7699" s="43" t="s">
        <v>7991</v>
      </c>
      <c r="B7699" s="44">
        <v>1</v>
      </c>
      <c r="C7699" s="45"/>
    </row>
    <row r="7700" spans="1:3">
      <c r="A7700" s="43" t="s">
        <v>7992</v>
      </c>
      <c r="B7700" s="44">
        <v>1</v>
      </c>
      <c r="C7700" s="45"/>
    </row>
    <row r="7701" spans="1:3">
      <c r="A7701" s="43" t="s">
        <v>7993</v>
      </c>
      <c r="B7701" s="44">
        <v>1</v>
      </c>
      <c r="C7701" s="45"/>
    </row>
    <row r="7702" spans="1:3">
      <c r="A7702" s="43" t="s">
        <v>7994</v>
      </c>
      <c r="B7702" s="44">
        <v>1</v>
      </c>
      <c r="C7702" s="45"/>
    </row>
    <row r="7703" spans="1:3">
      <c r="A7703" s="43" t="s">
        <v>7995</v>
      </c>
      <c r="B7703" s="44">
        <v>1</v>
      </c>
      <c r="C7703" s="45"/>
    </row>
    <row r="7704" spans="1:3">
      <c r="A7704" s="43" t="s">
        <v>7996</v>
      </c>
      <c r="B7704" s="44">
        <v>1</v>
      </c>
      <c r="C7704" s="45"/>
    </row>
    <row r="7705" spans="1:3">
      <c r="A7705" s="43" t="s">
        <v>7997</v>
      </c>
      <c r="B7705" s="44">
        <v>1</v>
      </c>
      <c r="C7705" s="45"/>
    </row>
    <row r="7706" spans="1:3">
      <c r="A7706" s="43" t="s">
        <v>7998</v>
      </c>
      <c r="B7706" s="44">
        <v>1</v>
      </c>
      <c r="C7706" s="45"/>
    </row>
    <row r="7707" spans="1:3">
      <c r="A7707" s="43" t="s">
        <v>7999</v>
      </c>
      <c r="B7707" s="44">
        <v>1</v>
      </c>
      <c r="C7707" s="45"/>
    </row>
    <row r="7708" spans="1:3">
      <c r="A7708" s="43" t="s">
        <v>8000</v>
      </c>
      <c r="B7708" s="44">
        <v>1</v>
      </c>
      <c r="C7708" s="45"/>
    </row>
    <row r="7709" spans="1:3">
      <c r="A7709" s="43" t="s">
        <v>8001</v>
      </c>
      <c r="B7709" s="44">
        <v>1</v>
      </c>
      <c r="C7709" s="45"/>
    </row>
    <row r="7710" spans="1:3">
      <c r="A7710" s="43" t="s">
        <v>8002</v>
      </c>
      <c r="B7710" s="44">
        <v>1</v>
      </c>
      <c r="C7710" s="45"/>
    </row>
    <row r="7711" spans="1:3">
      <c r="A7711" s="43" t="s">
        <v>8003</v>
      </c>
      <c r="B7711" s="44">
        <v>1</v>
      </c>
      <c r="C7711" s="45"/>
    </row>
    <row r="7712" spans="1:3">
      <c r="A7712" s="43" t="s">
        <v>8004</v>
      </c>
      <c r="B7712" s="44">
        <v>1</v>
      </c>
      <c r="C7712" s="45"/>
    </row>
    <row r="7713" spans="1:3">
      <c r="A7713" s="43" t="s">
        <v>8005</v>
      </c>
      <c r="B7713" s="44">
        <v>1</v>
      </c>
      <c r="C7713" s="45"/>
    </row>
    <row r="7714" spans="1:3">
      <c r="A7714" s="43" t="s">
        <v>8006</v>
      </c>
      <c r="B7714" s="44">
        <v>1</v>
      </c>
      <c r="C7714" s="45"/>
    </row>
    <row r="7715" spans="1:3">
      <c r="A7715" s="43" t="s">
        <v>8007</v>
      </c>
      <c r="B7715" s="44">
        <v>1</v>
      </c>
      <c r="C7715" s="45"/>
    </row>
    <row r="7716" spans="1:3">
      <c r="A7716" s="43" t="s">
        <v>8008</v>
      </c>
      <c r="B7716" s="44">
        <v>1</v>
      </c>
      <c r="C7716" s="45"/>
    </row>
    <row r="7717" spans="1:3">
      <c r="A7717" s="43" t="s">
        <v>8009</v>
      </c>
      <c r="B7717" s="44">
        <v>1</v>
      </c>
      <c r="C7717" s="45"/>
    </row>
    <row r="7718" spans="1:3">
      <c r="A7718" s="43" t="s">
        <v>8010</v>
      </c>
      <c r="B7718" s="44">
        <v>1</v>
      </c>
      <c r="C7718" s="45"/>
    </row>
    <row r="7719" spans="1:3">
      <c r="A7719" s="43" t="s">
        <v>8011</v>
      </c>
      <c r="B7719" s="44">
        <v>1</v>
      </c>
      <c r="C7719" s="45"/>
    </row>
    <row r="7720" spans="1:3">
      <c r="A7720" s="43" t="s">
        <v>8012</v>
      </c>
      <c r="B7720" s="44">
        <v>1</v>
      </c>
      <c r="C7720" s="45"/>
    </row>
    <row r="7721" spans="1:3">
      <c r="A7721" s="43" t="s">
        <v>8013</v>
      </c>
      <c r="B7721" s="44">
        <v>1</v>
      </c>
      <c r="C7721" s="45"/>
    </row>
    <row r="7722" spans="1:3">
      <c r="A7722" s="43" t="s">
        <v>8014</v>
      </c>
      <c r="B7722" s="44">
        <v>1</v>
      </c>
      <c r="C7722" s="45"/>
    </row>
    <row r="7723" spans="1:3">
      <c r="A7723" s="43" t="s">
        <v>8015</v>
      </c>
      <c r="B7723" s="44">
        <v>1</v>
      </c>
      <c r="C7723" s="45"/>
    </row>
    <row r="7724" spans="1:3">
      <c r="A7724" s="43" t="s">
        <v>8016</v>
      </c>
      <c r="B7724" s="44">
        <v>1</v>
      </c>
      <c r="C7724" s="45"/>
    </row>
    <row r="7725" spans="1:3">
      <c r="A7725" s="43" t="s">
        <v>8017</v>
      </c>
      <c r="B7725" s="44">
        <v>1</v>
      </c>
      <c r="C7725" s="45"/>
    </row>
    <row r="7726" spans="1:3">
      <c r="A7726" s="43" t="s">
        <v>8018</v>
      </c>
      <c r="B7726" s="44">
        <v>1</v>
      </c>
      <c r="C7726" s="45"/>
    </row>
    <row r="7727" spans="1:3">
      <c r="A7727" s="43" t="s">
        <v>8019</v>
      </c>
      <c r="B7727" s="44">
        <v>1</v>
      </c>
      <c r="C7727" s="45"/>
    </row>
    <row r="7728" spans="1:3">
      <c r="A7728" s="43" t="s">
        <v>8020</v>
      </c>
      <c r="B7728" s="44">
        <v>1</v>
      </c>
      <c r="C7728" s="45"/>
    </row>
    <row r="7729" spans="1:3">
      <c r="A7729" s="43" t="s">
        <v>8021</v>
      </c>
      <c r="B7729" s="44">
        <v>1</v>
      </c>
      <c r="C7729" s="45"/>
    </row>
    <row r="7730" spans="1:3">
      <c r="A7730" s="43" t="s">
        <v>8022</v>
      </c>
      <c r="B7730" s="44">
        <v>1</v>
      </c>
      <c r="C7730" s="45"/>
    </row>
    <row r="7731" spans="1:3">
      <c r="A7731" s="43" t="s">
        <v>8023</v>
      </c>
      <c r="B7731" s="44">
        <v>1</v>
      </c>
      <c r="C7731" s="45"/>
    </row>
    <row r="7732" spans="1:3">
      <c r="A7732" s="43" t="s">
        <v>8024</v>
      </c>
      <c r="B7732" s="44">
        <v>1</v>
      </c>
      <c r="C7732" s="45"/>
    </row>
    <row r="7733" spans="1:3">
      <c r="A7733" s="43" t="s">
        <v>8025</v>
      </c>
      <c r="B7733" s="44">
        <v>1</v>
      </c>
      <c r="C7733" s="45"/>
    </row>
    <row r="7734" spans="1:3">
      <c r="A7734" s="43" t="s">
        <v>8026</v>
      </c>
      <c r="B7734" s="44">
        <v>1</v>
      </c>
      <c r="C7734" s="45"/>
    </row>
    <row r="7735" spans="1:3">
      <c r="A7735" s="43" t="s">
        <v>8027</v>
      </c>
      <c r="B7735" s="44">
        <v>1</v>
      </c>
      <c r="C7735" s="45"/>
    </row>
    <row r="7736" spans="1:3">
      <c r="A7736" s="43" t="s">
        <v>8028</v>
      </c>
      <c r="B7736" s="44">
        <v>1</v>
      </c>
      <c r="C7736" s="45"/>
    </row>
    <row r="7737" spans="1:3">
      <c r="A7737" s="43" t="s">
        <v>8029</v>
      </c>
      <c r="B7737" s="44">
        <v>1</v>
      </c>
      <c r="C7737" s="45"/>
    </row>
    <row r="7738" spans="1:3">
      <c r="A7738" s="43" t="s">
        <v>8030</v>
      </c>
      <c r="B7738" s="44">
        <v>1</v>
      </c>
      <c r="C7738" s="45"/>
    </row>
    <row r="7739" spans="1:3">
      <c r="A7739" s="43" t="s">
        <v>8031</v>
      </c>
      <c r="B7739" s="44">
        <v>1</v>
      </c>
      <c r="C7739" s="45"/>
    </row>
    <row r="7740" spans="1:3">
      <c r="A7740" s="43" t="s">
        <v>8032</v>
      </c>
      <c r="B7740" s="44">
        <v>1</v>
      </c>
      <c r="C7740" s="45"/>
    </row>
    <row r="7741" spans="1:3">
      <c r="A7741" s="43" t="s">
        <v>8033</v>
      </c>
      <c r="B7741" s="44">
        <v>1</v>
      </c>
      <c r="C7741" s="45"/>
    </row>
    <row r="7742" spans="1:3">
      <c r="A7742" s="43" t="s">
        <v>8034</v>
      </c>
      <c r="B7742" s="44">
        <v>1</v>
      </c>
      <c r="C7742" s="45"/>
    </row>
    <row r="7743" spans="1:3">
      <c r="A7743" s="43" t="s">
        <v>8035</v>
      </c>
      <c r="B7743" s="44">
        <v>1</v>
      </c>
      <c r="C7743" s="45"/>
    </row>
    <row r="7744" spans="1:3">
      <c r="A7744" s="43" t="s">
        <v>8036</v>
      </c>
      <c r="B7744" s="44">
        <v>1</v>
      </c>
      <c r="C7744" s="45"/>
    </row>
    <row r="7745" spans="1:3">
      <c r="A7745" s="43" t="s">
        <v>8037</v>
      </c>
      <c r="B7745" s="44">
        <v>1</v>
      </c>
      <c r="C7745" s="45"/>
    </row>
    <row r="7746" spans="1:3">
      <c r="A7746" s="43" t="s">
        <v>8038</v>
      </c>
      <c r="B7746" s="44">
        <v>1</v>
      </c>
      <c r="C7746" s="45"/>
    </row>
    <row r="7747" spans="1:3">
      <c r="A7747" s="43" t="s">
        <v>8039</v>
      </c>
      <c r="B7747" s="44">
        <v>1</v>
      </c>
      <c r="C7747" s="45"/>
    </row>
    <row r="7748" spans="1:3">
      <c r="A7748" s="43" t="s">
        <v>8040</v>
      </c>
      <c r="B7748" s="44">
        <v>1</v>
      </c>
      <c r="C7748" s="45"/>
    </row>
    <row r="7749" spans="1:3">
      <c r="A7749" s="43" t="s">
        <v>8041</v>
      </c>
      <c r="B7749" s="44">
        <v>1</v>
      </c>
      <c r="C7749" s="45"/>
    </row>
    <row r="7750" spans="1:3">
      <c r="A7750" s="43" t="s">
        <v>8042</v>
      </c>
      <c r="B7750" s="44">
        <v>1</v>
      </c>
      <c r="C7750" s="45"/>
    </row>
    <row r="7751" spans="1:3">
      <c r="A7751" s="43" t="s">
        <v>8043</v>
      </c>
      <c r="B7751" s="44">
        <v>1</v>
      </c>
      <c r="C7751" s="45"/>
    </row>
    <row r="7752" spans="1:3">
      <c r="A7752" s="43" t="s">
        <v>8044</v>
      </c>
      <c r="B7752" s="44">
        <v>1</v>
      </c>
      <c r="C7752" s="45"/>
    </row>
    <row r="7753" spans="1:3">
      <c r="A7753" s="43" t="s">
        <v>8045</v>
      </c>
      <c r="B7753" s="44">
        <v>1</v>
      </c>
      <c r="C7753" s="45"/>
    </row>
    <row r="7754" spans="1:3">
      <c r="A7754" s="43" t="s">
        <v>8046</v>
      </c>
      <c r="B7754" s="44">
        <v>1</v>
      </c>
      <c r="C7754" s="45"/>
    </row>
    <row r="7755" spans="1:3">
      <c r="A7755" s="43" t="s">
        <v>8047</v>
      </c>
      <c r="B7755" s="44">
        <v>1</v>
      </c>
      <c r="C7755" s="45"/>
    </row>
    <row r="7756" spans="1:3">
      <c r="A7756" s="43" t="s">
        <v>8048</v>
      </c>
      <c r="B7756" s="44">
        <v>1</v>
      </c>
      <c r="C7756" s="45"/>
    </row>
    <row r="7757" spans="1:3">
      <c r="A7757" s="43" t="s">
        <v>8049</v>
      </c>
      <c r="B7757" s="44">
        <v>1</v>
      </c>
      <c r="C7757" s="45"/>
    </row>
    <row r="7758" spans="1:3">
      <c r="A7758" s="43" t="s">
        <v>8050</v>
      </c>
      <c r="B7758" s="44">
        <v>1</v>
      </c>
      <c r="C7758" s="45"/>
    </row>
    <row r="7759" spans="1:3">
      <c r="A7759" s="43" t="s">
        <v>8051</v>
      </c>
      <c r="B7759" s="44">
        <v>1</v>
      </c>
      <c r="C7759" s="45"/>
    </row>
    <row r="7760" spans="1:3">
      <c r="A7760" s="43" t="s">
        <v>8052</v>
      </c>
      <c r="B7760" s="44">
        <v>1</v>
      </c>
      <c r="C7760" s="45"/>
    </row>
    <row r="7761" spans="1:3">
      <c r="A7761" s="43" t="s">
        <v>8053</v>
      </c>
      <c r="B7761" s="44">
        <v>1</v>
      </c>
      <c r="C7761" s="45"/>
    </row>
    <row r="7762" spans="1:3">
      <c r="A7762" s="43" t="s">
        <v>8054</v>
      </c>
      <c r="B7762" s="44">
        <v>1</v>
      </c>
      <c r="C7762" s="45"/>
    </row>
    <row r="7763" spans="1:3">
      <c r="A7763" s="43" t="s">
        <v>8055</v>
      </c>
      <c r="B7763" s="44">
        <v>1</v>
      </c>
      <c r="C7763" s="45"/>
    </row>
    <row r="7764" spans="1:3">
      <c r="A7764" s="43" t="s">
        <v>8056</v>
      </c>
      <c r="B7764" s="44">
        <v>1</v>
      </c>
      <c r="C7764" s="45"/>
    </row>
    <row r="7765" spans="1:3">
      <c r="A7765" s="43" t="s">
        <v>8057</v>
      </c>
      <c r="B7765" s="44">
        <v>1</v>
      </c>
      <c r="C7765" s="45"/>
    </row>
    <row r="7766" spans="1:3">
      <c r="A7766" s="43" t="s">
        <v>8058</v>
      </c>
      <c r="B7766" s="44">
        <v>1</v>
      </c>
      <c r="C7766" s="45"/>
    </row>
    <row r="7767" spans="1:3">
      <c r="A7767" s="43" t="s">
        <v>8059</v>
      </c>
      <c r="B7767" s="44">
        <v>1</v>
      </c>
      <c r="C7767" s="45"/>
    </row>
    <row r="7768" spans="1:3">
      <c r="A7768" s="43" t="s">
        <v>8060</v>
      </c>
      <c r="B7768" s="44">
        <v>1</v>
      </c>
      <c r="C7768" s="45"/>
    </row>
    <row r="7769" spans="1:3">
      <c r="A7769" s="43" t="s">
        <v>8061</v>
      </c>
      <c r="B7769" s="44">
        <v>1</v>
      </c>
      <c r="C7769" s="45"/>
    </row>
    <row r="7770" spans="1:3">
      <c r="A7770" s="43" t="s">
        <v>8062</v>
      </c>
      <c r="B7770" s="44">
        <v>1</v>
      </c>
      <c r="C7770" s="45"/>
    </row>
    <row r="7771" spans="1:3">
      <c r="A7771" s="43" t="s">
        <v>8063</v>
      </c>
      <c r="B7771" s="44">
        <v>1</v>
      </c>
      <c r="C7771" s="45"/>
    </row>
    <row r="7772" spans="1:3">
      <c r="A7772" s="43" t="s">
        <v>8064</v>
      </c>
      <c r="B7772" s="44">
        <v>1</v>
      </c>
      <c r="C7772" s="45"/>
    </row>
    <row r="7773" spans="1:3">
      <c r="A7773" s="43" t="s">
        <v>8065</v>
      </c>
      <c r="B7773" s="44">
        <v>1</v>
      </c>
      <c r="C7773" s="45"/>
    </row>
    <row r="7774" spans="1:3">
      <c r="A7774" s="43" t="s">
        <v>8066</v>
      </c>
      <c r="B7774" s="44">
        <v>1</v>
      </c>
      <c r="C7774" s="45"/>
    </row>
    <row r="7775" spans="1:3">
      <c r="A7775" s="43" t="s">
        <v>8067</v>
      </c>
      <c r="B7775" s="44">
        <v>1</v>
      </c>
      <c r="C7775" s="45"/>
    </row>
    <row r="7776" spans="1:3">
      <c r="A7776" s="43" t="s">
        <v>8068</v>
      </c>
      <c r="B7776" s="44">
        <v>1</v>
      </c>
      <c r="C7776" s="45"/>
    </row>
    <row r="7777" spans="1:3">
      <c r="A7777" s="43" t="s">
        <v>8069</v>
      </c>
      <c r="B7777" s="44">
        <v>1</v>
      </c>
      <c r="C7777" s="45"/>
    </row>
    <row r="7778" spans="1:3">
      <c r="A7778" s="43" t="s">
        <v>8070</v>
      </c>
      <c r="B7778" s="44">
        <v>1</v>
      </c>
      <c r="C7778" s="45"/>
    </row>
    <row r="7779" spans="1:3">
      <c r="A7779" s="43" t="s">
        <v>8071</v>
      </c>
      <c r="B7779" s="44">
        <v>1</v>
      </c>
      <c r="C7779" s="45"/>
    </row>
    <row r="7780" spans="1:3">
      <c r="A7780" s="43" t="s">
        <v>8072</v>
      </c>
      <c r="B7780" s="44">
        <v>1</v>
      </c>
      <c r="C7780" s="45"/>
    </row>
    <row r="7781" spans="1:3">
      <c r="A7781" s="43" t="s">
        <v>8073</v>
      </c>
      <c r="B7781" s="44">
        <v>1</v>
      </c>
      <c r="C7781" s="45"/>
    </row>
    <row r="7782" spans="1:3">
      <c r="A7782" s="43" t="s">
        <v>8074</v>
      </c>
      <c r="B7782" s="44">
        <v>1</v>
      </c>
      <c r="C7782" s="45"/>
    </row>
    <row r="7783" spans="1:3">
      <c r="A7783" s="43" t="s">
        <v>8075</v>
      </c>
      <c r="B7783" s="44">
        <v>1</v>
      </c>
      <c r="C7783" s="45"/>
    </row>
    <row r="7784" spans="1:3">
      <c r="A7784" s="43" t="s">
        <v>8076</v>
      </c>
      <c r="B7784" s="44">
        <v>1</v>
      </c>
      <c r="C7784" s="45"/>
    </row>
    <row r="7785" spans="1:3">
      <c r="A7785" s="43" t="s">
        <v>8077</v>
      </c>
      <c r="B7785" s="44">
        <v>1</v>
      </c>
      <c r="C7785" s="45"/>
    </row>
    <row r="7786" spans="1:3">
      <c r="A7786" s="43" t="s">
        <v>8078</v>
      </c>
      <c r="B7786" s="44">
        <v>1</v>
      </c>
      <c r="C7786" s="45"/>
    </row>
    <row r="7787" spans="1:3">
      <c r="A7787" s="43" t="s">
        <v>8079</v>
      </c>
      <c r="B7787" s="44">
        <v>1</v>
      </c>
      <c r="C7787" s="45"/>
    </row>
    <row r="7788" spans="1:3">
      <c r="A7788" s="43" t="s">
        <v>8080</v>
      </c>
      <c r="B7788" s="44">
        <v>1</v>
      </c>
      <c r="C7788" s="45"/>
    </row>
    <row r="7789" spans="1:3">
      <c r="A7789" s="43" t="s">
        <v>8081</v>
      </c>
      <c r="B7789" s="44">
        <v>1</v>
      </c>
      <c r="C7789" s="45"/>
    </row>
    <row r="7790" spans="1:3">
      <c r="A7790" s="43" t="s">
        <v>8082</v>
      </c>
      <c r="B7790" s="44">
        <v>1</v>
      </c>
      <c r="C7790" s="45"/>
    </row>
    <row r="7791" spans="1:3">
      <c r="A7791" s="43" t="s">
        <v>8083</v>
      </c>
      <c r="B7791" s="44">
        <v>1</v>
      </c>
      <c r="C7791" s="45"/>
    </row>
    <row r="7792" spans="1:3">
      <c r="A7792" s="43" t="s">
        <v>8084</v>
      </c>
      <c r="B7792" s="44">
        <v>1</v>
      </c>
      <c r="C7792" s="45"/>
    </row>
    <row r="7793" spans="1:3">
      <c r="A7793" s="43" t="s">
        <v>8085</v>
      </c>
      <c r="B7793" s="44">
        <v>1</v>
      </c>
      <c r="C7793" s="45"/>
    </row>
    <row r="7794" spans="1:3">
      <c r="A7794" s="43" t="s">
        <v>8086</v>
      </c>
      <c r="B7794" s="44">
        <v>1</v>
      </c>
      <c r="C7794" s="45"/>
    </row>
    <row r="7795" spans="1:3">
      <c r="A7795" s="43" t="s">
        <v>8087</v>
      </c>
      <c r="B7795" s="44">
        <v>1</v>
      </c>
      <c r="C7795" s="45"/>
    </row>
    <row r="7796" spans="1:3">
      <c r="A7796" s="43" t="s">
        <v>8088</v>
      </c>
      <c r="B7796" s="44">
        <v>1</v>
      </c>
      <c r="C7796" s="45"/>
    </row>
    <row r="7797" spans="1:3">
      <c r="A7797" s="43" t="s">
        <v>8089</v>
      </c>
      <c r="B7797" s="44">
        <v>1</v>
      </c>
      <c r="C7797" s="45"/>
    </row>
    <row r="7798" spans="1:3">
      <c r="A7798" s="43" t="s">
        <v>8090</v>
      </c>
      <c r="B7798" s="44">
        <v>1</v>
      </c>
      <c r="C7798" s="45"/>
    </row>
    <row r="7799" spans="1:3">
      <c r="A7799" s="43" t="s">
        <v>8091</v>
      </c>
      <c r="B7799" s="44">
        <v>1</v>
      </c>
      <c r="C7799" s="45"/>
    </row>
    <row r="7800" spans="1:3">
      <c r="A7800" s="43" t="s">
        <v>8092</v>
      </c>
      <c r="B7800" s="44">
        <v>1</v>
      </c>
      <c r="C7800" s="45"/>
    </row>
    <row r="7801" spans="1:3">
      <c r="A7801" s="43" t="s">
        <v>8093</v>
      </c>
      <c r="B7801" s="44">
        <v>1</v>
      </c>
      <c r="C7801" s="45"/>
    </row>
    <row r="7802" spans="1:3">
      <c r="A7802" s="43" t="s">
        <v>8094</v>
      </c>
      <c r="B7802" s="44">
        <v>1</v>
      </c>
      <c r="C7802" s="45"/>
    </row>
    <row r="7803" spans="1:3">
      <c r="A7803" s="43" t="s">
        <v>8095</v>
      </c>
      <c r="B7803" s="44">
        <v>1</v>
      </c>
      <c r="C7803" s="45"/>
    </row>
    <row r="7804" spans="1:3">
      <c r="A7804" s="43" t="s">
        <v>8096</v>
      </c>
      <c r="B7804" s="44">
        <v>1</v>
      </c>
      <c r="C7804" s="45"/>
    </row>
    <row r="7805" spans="1:3">
      <c r="A7805" s="43" t="s">
        <v>8097</v>
      </c>
      <c r="B7805" s="44">
        <v>1</v>
      </c>
      <c r="C7805" s="45"/>
    </row>
    <row r="7806" spans="1:3">
      <c r="A7806" s="43" t="s">
        <v>8098</v>
      </c>
      <c r="B7806" s="44">
        <v>1</v>
      </c>
      <c r="C7806" s="45"/>
    </row>
    <row r="7807" spans="1:3">
      <c r="A7807" s="43" t="s">
        <v>8099</v>
      </c>
      <c r="B7807" s="44">
        <v>1</v>
      </c>
      <c r="C7807" s="45"/>
    </row>
    <row r="7808" spans="1:3">
      <c r="A7808" s="43" t="s">
        <v>8100</v>
      </c>
      <c r="B7808" s="44">
        <v>1</v>
      </c>
      <c r="C7808" s="45"/>
    </row>
    <row r="7809" spans="1:3">
      <c r="A7809" s="43" t="s">
        <v>8101</v>
      </c>
      <c r="B7809" s="44">
        <v>1</v>
      </c>
      <c r="C7809" s="45"/>
    </row>
    <row r="7810" spans="1:3">
      <c r="A7810" s="43" t="s">
        <v>8102</v>
      </c>
      <c r="B7810" s="44">
        <v>1</v>
      </c>
      <c r="C7810" s="45"/>
    </row>
    <row r="7811" spans="1:3">
      <c r="A7811" s="43" t="s">
        <v>8103</v>
      </c>
      <c r="B7811" s="44">
        <v>1</v>
      </c>
      <c r="C7811" s="45"/>
    </row>
    <row r="7812" spans="1:3">
      <c r="A7812" s="43" t="s">
        <v>8104</v>
      </c>
      <c r="B7812" s="44">
        <v>1</v>
      </c>
      <c r="C7812" s="45"/>
    </row>
    <row r="7813" spans="1:3">
      <c r="A7813" s="43" t="s">
        <v>8105</v>
      </c>
      <c r="B7813" s="44">
        <v>1</v>
      </c>
      <c r="C7813" s="45"/>
    </row>
    <row r="7814" spans="1:3">
      <c r="A7814" s="43" t="s">
        <v>8106</v>
      </c>
      <c r="B7814" s="44">
        <v>1</v>
      </c>
      <c r="C7814" s="45"/>
    </row>
    <row r="7815" spans="1:3">
      <c r="A7815" s="43" t="s">
        <v>8107</v>
      </c>
      <c r="B7815" s="44">
        <v>1</v>
      </c>
      <c r="C7815" s="45"/>
    </row>
    <row r="7816" spans="1:3">
      <c r="A7816" s="43" t="s">
        <v>8108</v>
      </c>
      <c r="B7816" s="44">
        <v>1</v>
      </c>
      <c r="C7816" s="45"/>
    </row>
    <row r="7817" spans="1:3">
      <c r="A7817" s="43" t="s">
        <v>8109</v>
      </c>
      <c r="B7817" s="44">
        <v>1</v>
      </c>
      <c r="C7817" s="45"/>
    </row>
    <row r="7818" spans="1:3">
      <c r="A7818" s="43" t="s">
        <v>8110</v>
      </c>
      <c r="B7818" s="44">
        <v>1</v>
      </c>
      <c r="C7818" s="45"/>
    </row>
    <row r="7819" spans="1:3">
      <c r="A7819" s="43" t="s">
        <v>8111</v>
      </c>
      <c r="B7819" s="44">
        <v>1</v>
      </c>
      <c r="C7819" s="45"/>
    </row>
    <row r="7820" spans="1:3">
      <c r="A7820" s="43" t="s">
        <v>8112</v>
      </c>
      <c r="B7820" s="44">
        <v>1</v>
      </c>
      <c r="C7820" s="45"/>
    </row>
    <row r="7821" spans="1:3">
      <c r="A7821" s="43" t="s">
        <v>8113</v>
      </c>
      <c r="B7821" s="44">
        <v>1</v>
      </c>
      <c r="C7821" s="45"/>
    </row>
    <row r="7822" spans="1:3">
      <c r="A7822" s="43" t="s">
        <v>8114</v>
      </c>
      <c r="B7822" s="44">
        <v>1</v>
      </c>
      <c r="C7822" s="45"/>
    </row>
    <row r="7823" spans="1:3">
      <c r="A7823" s="43" t="s">
        <v>8115</v>
      </c>
      <c r="B7823" s="44">
        <v>1</v>
      </c>
      <c r="C7823" s="45"/>
    </row>
    <row r="7824" spans="1:3">
      <c r="A7824" s="43" t="s">
        <v>8116</v>
      </c>
      <c r="B7824" s="44">
        <v>1</v>
      </c>
      <c r="C7824" s="45"/>
    </row>
    <row r="7825" spans="1:3">
      <c r="A7825" s="43" t="s">
        <v>8117</v>
      </c>
      <c r="B7825" s="44">
        <v>1</v>
      </c>
      <c r="C7825" s="45"/>
    </row>
    <row r="7826" spans="1:3">
      <c r="A7826" s="43" t="s">
        <v>8118</v>
      </c>
      <c r="B7826" s="44">
        <v>1</v>
      </c>
      <c r="C7826" s="45"/>
    </row>
    <row r="7827" spans="1:3">
      <c r="A7827" s="43" t="s">
        <v>8119</v>
      </c>
      <c r="B7827" s="44">
        <v>1</v>
      </c>
      <c r="C7827" s="45"/>
    </row>
    <row r="7828" spans="1:3">
      <c r="A7828" s="43" t="s">
        <v>8120</v>
      </c>
      <c r="B7828" s="44">
        <v>1</v>
      </c>
      <c r="C7828" s="45"/>
    </row>
    <row r="7829" spans="1:3">
      <c r="A7829" s="43" t="s">
        <v>8121</v>
      </c>
      <c r="B7829" s="44">
        <v>1</v>
      </c>
      <c r="C7829" s="45"/>
    </row>
    <row r="7830" spans="1:3">
      <c r="A7830" s="43" t="s">
        <v>8122</v>
      </c>
      <c r="B7830" s="44">
        <v>1</v>
      </c>
      <c r="C7830" s="45"/>
    </row>
    <row r="7831" spans="1:3">
      <c r="A7831" s="43" t="s">
        <v>8123</v>
      </c>
      <c r="B7831" s="44">
        <v>1</v>
      </c>
      <c r="C7831" s="45"/>
    </row>
    <row r="7832" spans="1:3">
      <c r="A7832" s="43" t="s">
        <v>8124</v>
      </c>
      <c r="B7832" s="44">
        <v>1</v>
      </c>
      <c r="C7832" s="45"/>
    </row>
    <row r="7833" spans="1:3">
      <c r="A7833" s="43" t="s">
        <v>8125</v>
      </c>
      <c r="B7833" s="44">
        <v>1</v>
      </c>
      <c r="C7833" s="45"/>
    </row>
    <row r="7834" spans="1:3">
      <c r="A7834" s="43" t="s">
        <v>8126</v>
      </c>
      <c r="B7834" s="44">
        <v>1</v>
      </c>
      <c r="C7834" s="45"/>
    </row>
    <row r="7835" spans="1:3">
      <c r="A7835" s="43" t="s">
        <v>8127</v>
      </c>
      <c r="B7835" s="44">
        <v>1</v>
      </c>
      <c r="C7835" s="45"/>
    </row>
    <row r="7836" spans="1:3">
      <c r="A7836" s="43" t="s">
        <v>8128</v>
      </c>
      <c r="B7836" s="44">
        <v>1</v>
      </c>
      <c r="C7836" s="45"/>
    </row>
    <row r="7837" spans="1:3">
      <c r="A7837" s="43" t="s">
        <v>8129</v>
      </c>
      <c r="B7837" s="44">
        <v>1</v>
      </c>
      <c r="C7837" s="45"/>
    </row>
    <row r="7838" spans="1:3">
      <c r="A7838" s="43" t="s">
        <v>8130</v>
      </c>
      <c r="B7838" s="44">
        <v>1</v>
      </c>
      <c r="C7838" s="45"/>
    </row>
    <row r="7839" spans="1:3">
      <c r="A7839" s="43" t="s">
        <v>8131</v>
      </c>
      <c r="B7839" s="44">
        <v>1</v>
      </c>
      <c r="C7839" s="45"/>
    </row>
    <row r="7840" spans="1:3">
      <c r="A7840" s="43" t="s">
        <v>8132</v>
      </c>
      <c r="B7840" s="44">
        <v>1</v>
      </c>
      <c r="C7840" s="45"/>
    </row>
    <row r="7841" spans="1:3">
      <c r="A7841" s="43" t="s">
        <v>8133</v>
      </c>
      <c r="B7841" s="44">
        <v>1</v>
      </c>
      <c r="C7841" s="45"/>
    </row>
    <row r="7842" spans="1:3">
      <c r="A7842" s="43" t="s">
        <v>8134</v>
      </c>
      <c r="B7842" s="44">
        <v>1</v>
      </c>
      <c r="C7842" s="45"/>
    </row>
    <row r="7843" spans="1:3">
      <c r="A7843" s="43" t="s">
        <v>8135</v>
      </c>
      <c r="B7843" s="44">
        <v>1</v>
      </c>
      <c r="C7843" s="45"/>
    </row>
    <row r="7844" spans="1:3">
      <c r="A7844" s="43" t="s">
        <v>8136</v>
      </c>
      <c r="B7844" s="44">
        <v>1</v>
      </c>
      <c r="C7844" s="45"/>
    </row>
    <row r="7845" spans="1:3">
      <c r="A7845" s="43" t="s">
        <v>8137</v>
      </c>
      <c r="B7845" s="44">
        <v>1</v>
      </c>
      <c r="C7845" s="45"/>
    </row>
    <row r="7846" spans="1:3">
      <c r="A7846" s="43" t="s">
        <v>8138</v>
      </c>
      <c r="B7846" s="44">
        <v>1</v>
      </c>
      <c r="C7846" s="45"/>
    </row>
    <row r="7847" spans="1:3">
      <c r="A7847" s="43" t="s">
        <v>8139</v>
      </c>
      <c r="B7847" s="44">
        <v>1</v>
      </c>
      <c r="C7847" s="45"/>
    </row>
    <row r="7848" spans="1:3">
      <c r="A7848" s="43" t="s">
        <v>8140</v>
      </c>
      <c r="B7848" s="44">
        <v>1</v>
      </c>
      <c r="C7848" s="45"/>
    </row>
    <row r="7849" spans="1:3">
      <c r="A7849" s="43" t="s">
        <v>8141</v>
      </c>
      <c r="B7849" s="44">
        <v>1</v>
      </c>
      <c r="C7849" s="45"/>
    </row>
    <row r="7850" spans="1:3">
      <c r="A7850" s="43" t="s">
        <v>8142</v>
      </c>
      <c r="B7850" s="44">
        <v>1</v>
      </c>
      <c r="C7850" s="45"/>
    </row>
    <row r="7851" spans="1:3">
      <c r="A7851" s="43" t="s">
        <v>8143</v>
      </c>
      <c r="B7851" s="44">
        <v>1</v>
      </c>
      <c r="C7851" s="45"/>
    </row>
    <row r="7852" spans="1:3">
      <c r="A7852" s="43" t="s">
        <v>8144</v>
      </c>
      <c r="B7852" s="44">
        <v>1</v>
      </c>
      <c r="C7852" s="45"/>
    </row>
    <row r="7853" spans="1:3">
      <c r="A7853" s="43" t="s">
        <v>8145</v>
      </c>
      <c r="B7853" s="44">
        <v>1</v>
      </c>
      <c r="C7853" s="45"/>
    </row>
    <row r="7854" spans="1:3">
      <c r="A7854" s="43" t="s">
        <v>8146</v>
      </c>
      <c r="B7854" s="44">
        <v>1</v>
      </c>
      <c r="C7854" s="45"/>
    </row>
    <row r="7855" spans="1:3">
      <c r="A7855" s="43" t="s">
        <v>8147</v>
      </c>
      <c r="B7855" s="44">
        <v>1</v>
      </c>
      <c r="C7855" s="45"/>
    </row>
    <row r="7856" spans="1:3">
      <c r="A7856" s="43" t="s">
        <v>8148</v>
      </c>
      <c r="B7856" s="44">
        <v>1</v>
      </c>
      <c r="C7856" s="45"/>
    </row>
    <row r="7857" spans="1:3">
      <c r="A7857" s="43" t="s">
        <v>8149</v>
      </c>
      <c r="B7857" s="44">
        <v>1</v>
      </c>
      <c r="C7857" s="45"/>
    </row>
    <row r="7858" spans="1:3">
      <c r="A7858" s="43" t="s">
        <v>8150</v>
      </c>
      <c r="B7858" s="44">
        <v>1</v>
      </c>
      <c r="C7858" s="45"/>
    </row>
    <row r="7859" spans="1:3">
      <c r="A7859" s="43" t="s">
        <v>8151</v>
      </c>
      <c r="B7859" s="44">
        <v>1</v>
      </c>
      <c r="C7859" s="45"/>
    </row>
    <row r="7860" spans="1:3">
      <c r="A7860" s="43" t="s">
        <v>8152</v>
      </c>
      <c r="B7860" s="44">
        <v>1</v>
      </c>
      <c r="C7860" s="45"/>
    </row>
    <row r="7861" spans="1:3">
      <c r="A7861" s="43" t="s">
        <v>8153</v>
      </c>
      <c r="B7861" s="44">
        <v>1</v>
      </c>
      <c r="C7861" s="45"/>
    </row>
    <row r="7862" spans="1:3">
      <c r="A7862" s="43" t="s">
        <v>8154</v>
      </c>
      <c r="B7862" s="44">
        <v>1</v>
      </c>
      <c r="C7862" s="45"/>
    </row>
    <row r="7863" spans="1:3">
      <c r="A7863" s="43" t="s">
        <v>8155</v>
      </c>
      <c r="B7863" s="44">
        <v>1</v>
      </c>
      <c r="C7863" s="45"/>
    </row>
    <row r="7864" spans="1:3">
      <c r="A7864" s="43" t="s">
        <v>8156</v>
      </c>
      <c r="B7864" s="44">
        <v>1</v>
      </c>
      <c r="C7864" s="45"/>
    </row>
    <row r="7865" spans="1:3">
      <c r="A7865" s="43" t="s">
        <v>8157</v>
      </c>
      <c r="B7865" s="44">
        <v>1</v>
      </c>
      <c r="C7865" s="45"/>
    </row>
    <row r="7866" spans="1:3">
      <c r="A7866" s="43" t="s">
        <v>8158</v>
      </c>
      <c r="B7866" s="44">
        <v>1</v>
      </c>
      <c r="C7866" s="45"/>
    </row>
    <row r="7867" spans="1:3">
      <c r="A7867" s="43" t="s">
        <v>8159</v>
      </c>
      <c r="B7867" s="44">
        <v>1</v>
      </c>
      <c r="C7867" s="45"/>
    </row>
    <row r="7868" spans="1:3">
      <c r="A7868" s="43" t="s">
        <v>8160</v>
      </c>
      <c r="B7868" s="44">
        <v>1</v>
      </c>
      <c r="C7868" s="45"/>
    </row>
    <row r="7869" spans="1:3">
      <c r="A7869" s="43" t="s">
        <v>8161</v>
      </c>
      <c r="B7869" s="44">
        <v>1</v>
      </c>
      <c r="C7869" s="45"/>
    </row>
    <row r="7870" spans="1:3">
      <c r="A7870" s="43" t="s">
        <v>8162</v>
      </c>
      <c r="B7870" s="44">
        <v>1</v>
      </c>
      <c r="C7870" s="45"/>
    </row>
    <row r="7871" spans="1:3">
      <c r="A7871" s="43" t="s">
        <v>8163</v>
      </c>
      <c r="B7871" s="44">
        <v>1</v>
      </c>
      <c r="C7871" s="45"/>
    </row>
    <row r="7872" spans="1:3">
      <c r="A7872" s="43" t="s">
        <v>8164</v>
      </c>
      <c r="B7872" s="44">
        <v>1</v>
      </c>
      <c r="C7872" s="45"/>
    </row>
    <row r="7873" spans="1:3">
      <c r="A7873" s="43" t="s">
        <v>8165</v>
      </c>
      <c r="B7873" s="44">
        <v>1</v>
      </c>
      <c r="C7873" s="45"/>
    </row>
    <row r="7874" spans="1:3">
      <c r="A7874" s="43" t="s">
        <v>8166</v>
      </c>
      <c r="B7874" s="44">
        <v>1</v>
      </c>
      <c r="C7874" s="45"/>
    </row>
    <row r="7875" spans="1:3">
      <c r="A7875" s="43" t="s">
        <v>8167</v>
      </c>
      <c r="B7875" s="44">
        <v>1</v>
      </c>
      <c r="C7875" s="45"/>
    </row>
    <row r="7876" spans="1:3">
      <c r="A7876" s="43" t="s">
        <v>8168</v>
      </c>
      <c r="B7876" s="44">
        <v>1</v>
      </c>
      <c r="C7876" s="45"/>
    </row>
    <row r="7877" spans="1:3">
      <c r="A7877" s="43" t="s">
        <v>8169</v>
      </c>
      <c r="B7877" s="44">
        <v>1</v>
      </c>
      <c r="C7877" s="45"/>
    </row>
    <row r="7878" spans="1:3">
      <c r="A7878" s="43" t="s">
        <v>8170</v>
      </c>
      <c r="B7878" s="44">
        <v>1</v>
      </c>
      <c r="C7878" s="45"/>
    </row>
    <row r="7879" spans="1:3">
      <c r="A7879" s="43" t="s">
        <v>8171</v>
      </c>
      <c r="B7879" s="44">
        <v>1</v>
      </c>
      <c r="C7879" s="45"/>
    </row>
    <row r="7880" spans="1:3">
      <c r="A7880" s="43" t="s">
        <v>8172</v>
      </c>
      <c r="B7880" s="44">
        <v>1</v>
      </c>
      <c r="C7880" s="45"/>
    </row>
    <row r="7881" spans="1:3">
      <c r="A7881" s="43" t="s">
        <v>8173</v>
      </c>
      <c r="B7881" s="44">
        <v>1</v>
      </c>
      <c r="C7881" s="45"/>
    </row>
    <row r="7882" spans="1:3">
      <c r="A7882" s="43" t="s">
        <v>8174</v>
      </c>
      <c r="B7882" s="44">
        <v>1</v>
      </c>
      <c r="C7882" s="45"/>
    </row>
    <row r="7883" spans="1:3">
      <c r="A7883" s="43" t="s">
        <v>8175</v>
      </c>
      <c r="B7883" s="44">
        <v>1</v>
      </c>
      <c r="C7883" s="45"/>
    </row>
    <row r="7884" spans="1:3">
      <c r="A7884" s="43" t="s">
        <v>8176</v>
      </c>
      <c r="B7884" s="44">
        <v>1</v>
      </c>
      <c r="C7884" s="45"/>
    </row>
    <row r="7885" spans="1:3">
      <c r="A7885" s="43" t="s">
        <v>8177</v>
      </c>
      <c r="B7885" s="44">
        <v>1</v>
      </c>
      <c r="C7885" s="45"/>
    </row>
    <row r="7886" spans="1:3">
      <c r="A7886" s="43" t="s">
        <v>8178</v>
      </c>
      <c r="B7886" s="44">
        <v>1</v>
      </c>
      <c r="C7886" s="45"/>
    </row>
    <row r="7887" spans="1:3">
      <c r="A7887" s="43" t="s">
        <v>8179</v>
      </c>
      <c r="B7887" s="44">
        <v>1</v>
      </c>
      <c r="C7887" s="45"/>
    </row>
    <row r="7888" spans="1:3">
      <c r="A7888" s="43" t="s">
        <v>8180</v>
      </c>
      <c r="B7888" s="44">
        <v>1</v>
      </c>
      <c r="C7888" s="45"/>
    </row>
    <row r="7889" spans="1:3">
      <c r="A7889" s="43" t="s">
        <v>8181</v>
      </c>
      <c r="B7889" s="44">
        <v>1</v>
      </c>
      <c r="C7889" s="45"/>
    </row>
    <row r="7890" spans="1:3">
      <c r="A7890" s="43" t="s">
        <v>8182</v>
      </c>
      <c r="B7890" s="44">
        <v>1</v>
      </c>
      <c r="C7890" s="45"/>
    </row>
    <row r="7891" spans="1:3">
      <c r="A7891" s="43" t="s">
        <v>8183</v>
      </c>
      <c r="B7891" s="44">
        <v>1</v>
      </c>
      <c r="C7891" s="45"/>
    </row>
    <row r="7892" spans="1:3">
      <c r="A7892" s="43" t="s">
        <v>8184</v>
      </c>
      <c r="B7892" s="44">
        <v>1</v>
      </c>
      <c r="C7892" s="45"/>
    </row>
    <row r="7893" spans="1:3">
      <c r="A7893" s="43" t="s">
        <v>8185</v>
      </c>
      <c r="B7893" s="44">
        <v>1</v>
      </c>
      <c r="C7893" s="45"/>
    </row>
    <row r="7894" spans="1:3">
      <c r="A7894" s="43" t="s">
        <v>8186</v>
      </c>
      <c r="B7894" s="44">
        <v>1</v>
      </c>
      <c r="C7894" s="45"/>
    </row>
    <row r="7895" spans="1:3">
      <c r="A7895" s="43" t="s">
        <v>8187</v>
      </c>
      <c r="B7895" s="44">
        <v>1</v>
      </c>
      <c r="C7895" s="45"/>
    </row>
    <row r="7896" spans="1:3">
      <c r="A7896" s="43" t="s">
        <v>8188</v>
      </c>
      <c r="B7896" s="44">
        <v>1</v>
      </c>
      <c r="C7896" s="45"/>
    </row>
    <row r="7897" spans="1:3">
      <c r="A7897" s="43" t="s">
        <v>8189</v>
      </c>
      <c r="B7897" s="44">
        <v>1</v>
      </c>
      <c r="C7897" s="45"/>
    </row>
    <row r="7898" spans="1:3">
      <c r="A7898" s="43" t="s">
        <v>8190</v>
      </c>
      <c r="B7898" s="44">
        <v>1</v>
      </c>
      <c r="C7898" s="45"/>
    </row>
    <row r="7899" spans="1:3">
      <c r="A7899" s="43" t="s">
        <v>8191</v>
      </c>
      <c r="B7899" s="44">
        <v>1</v>
      </c>
      <c r="C7899" s="45"/>
    </row>
    <row r="7900" spans="1:3">
      <c r="A7900" s="43" t="s">
        <v>8192</v>
      </c>
      <c r="B7900" s="44">
        <v>1</v>
      </c>
      <c r="C7900" s="45"/>
    </row>
    <row r="7901" spans="1:3">
      <c r="A7901" s="43" t="s">
        <v>8193</v>
      </c>
      <c r="B7901" s="44">
        <v>1</v>
      </c>
      <c r="C7901" s="45"/>
    </row>
    <row r="7902" spans="1:3">
      <c r="A7902" s="43" t="s">
        <v>8194</v>
      </c>
      <c r="B7902" s="44">
        <v>1</v>
      </c>
      <c r="C7902" s="45"/>
    </row>
    <row r="7903" spans="1:3">
      <c r="A7903" s="43" t="s">
        <v>8195</v>
      </c>
      <c r="B7903" s="44">
        <v>1</v>
      </c>
      <c r="C7903" s="45"/>
    </row>
    <row r="7904" spans="1:3">
      <c r="A7904" s="43" t="s">
        <v>8196</v>
      </c>
      <c r="B7904" s="44">
        <v>1</v>
      </c>
      <c r="C7904" s="45"/>
    </row>
    <row r="7905" spans="1:3">
      <c r="A7905" s="43" t="s">
        <v>8197</v>
      </c>
      <c r="B7905" s="44">
        <v>1</v>
      </c>
      <c r="C7905" s="45"/>
    </row>
    <row r="7906" spans="1:3">
      <c r="A7906" s="43" t="s">
        <v>8198</v>
      </c>
      <c r="B7906" s="44">
        <v>1</v>
      </c>
      <c r="C7906" s="45"/>
    </row>
    <row r="7907" spans="1:3">
      <c r="A7907" s="43" t="s">
        <v>8199</v>
      </c>
      <c r="B7907" s="44">
        <v>1</v>
      </c>
      <c r="C7907" s="45"/>
    </row>
    <row r="7908" spans="1:3">
      <c r="A7908" s="43" t="s">
        <v>8200</v>
      </c>
      <c r="B7908" s="44">
        <v>1</v>
      </c>
      <c r="C7908" s="45"/>
    </row>
    <row r="7909" spans="1:3">
      <c r="A7909" s="43" t="s">
        <v>8201</v>
      </c>
      <c r="B7909" s="44">
        <v>1</v>
      </c>
      <c r="C7909" s="45"/>
    </row>
    <row r="7910" spans="1:3">
      <c r="A7910" s="43" t="s">
        <v>8202</v>
      </c>
      <c r="B7910" s="44">
        <v>1</v>
      </c>
      <c r="C7910" s="45"/>
    </row>
    <row r="7911" spans="1:3">
      <c r="A7911" s="43" t="s">
        <v>8203</v>
      </c>
      <c r="B7911" s="44">
        <v>1</v>
      </c>
      <c r="C7911" s="45"/>
    </row>
    <row r="7912" spans="1:3">
      <c r="A7912" s="43" t="s">
        <v>8204</v>
      </c>
      <c r="B7912" s="44">
        <v>1</v>
      </c>
      <c r="C7912" s="45"/>
    </row>
    <row r="7913" spans="1:3">
      <c r="A7913" s="43" t="s">
        <v>8205</v>
      </c>
      <c r="B7913" s="44">
        <v>1</v>
      </c>
      <c r="C7913" s="45"/>
    </row>
    <row r="7914" spans="1:3">
      <c r="A7914" s="43" t="s">
        <v>8206</v>
      </c>
      <c r="B7914" s="44">
        <v>1</v>
      </c>
      <c r="C7914" s="45"/>
    </row>
    <row r="7915" spans="1:3">
      <c r="A7915" s="43" t="s">
        <v>8207</v>
      </c>
      <c r="B7915" s="44">
        <v>1</v>
      </c>
      <c r="C7915" s="45"/>
    </row>
    <row r="7916" spans="1:3">
      <c r="A7916" s="43" t="s">
        <v>8208</v>
      </c>
      <c r="B7916" s="44">
        <v>1</v>
      </c>
      <c r="C7916" s="45"/>
    </row>
    <row r="7917" spans="1:3">
      <c r="A7917" s="43" t="s">
        <v>8209</v>
      </c>
      <c r="B7917" s="44">
        <v>1</v>
      </c>
      <c r="C7917" s="45"/>
    </row>
    <row r="7918" spans="1:3">
      <c r="A7918" s="43" t="s">
        <v>8210</v>
      </c>
      <c r="B7918" s="44">
        <v>1</v>
      </c>
      <c r="C7918" s="45"/>
    </row>
    <row r="7919" spans="1:3">
      <c r="A7919" s="43" t="s">
        <v>8211</v>
      </c>
      <c r="B7919" s="44">
        <v>1</v>
      </c>
      <c r="C7919" s="45"/>
    </row>
    <row r="7920" spans="1:3">
      <c r="A7920" s="43" t="s">
        <v>8212</v>
      </c>
      <c r="B7920" s="44">
        <v>1</v>
      </c>
      <c r="C7920" s="45"/>
    </row>
    <row r="7921" spans="1:3">
      <c r="A7921" s="43" t="s">
        <v>8213</v>
      </c>
      <c r="B7921" s="44">
        <v>1</v>
      </c>
      <c r="C7921" s="45"/>
    </row>
    <row r="7922" spans="1:3">
      <c r="A7922" s="43" t="s">
        <v>8214</v>
      </c>
      <c r="B7922" s="44">
        <v>1</v>
      </c>
      <c r="C7922" s="45"/>
    </row>
    <row r="7923" spans="1:3">
      <c r="A7923" s="43" t="s">
        <v>8215</v>
      </c>
      <c r="B7923" s="44">
        <v>1</v>
      </c>
      <c r="C7923" s="45"/>
    </row>
    <row r="7924" spans="1:3">
      <c r="A7924" s="43" t="s">
        <v>8216</v>
      </c>
      <c r="B7924" s="44">
        <v>1</v>
      </c>
      <c r="C7924" s="45"/>
    </row>
    <row r="7925" spans="1:3">
      <c r="A7925" s="43" t="s">
        <v>8217</v>
      </c>
      <c r="B7925" s="44">
        <v>1</v>
      </c>
      <c r="C7925" s="45"/>
    </row>
    <row r="7926" spans="1:3">
      <c r="A7926" s="43" t="s">
        <v>8218</v>
      </c>
      <c r="B7926" s="44">
        <v>1</v>
      </c>
      <c r="C7926" s="45"/>
    </row>
    <row r="7927" spans="1:3">
      <c r="A7927" s="43" t="s">
        <v>8219</v>
      </c>
      <c r="B7927" s="44">
        <v>1</v>
      </c>
      <c r="C7927" s="45"/>
    </row>
    <row r="7928" spans="1:3">
      <c r="A7928" s="43" t="s">
        <v>8220</v>
      </c>
      <c r="B7928" s="44">
        <v>1</v>
      </c>
      <c r="C7928" s="45"/>
    </row>
    <row r="7929" spans="1:3">
      <c r="A7929" s="43" t="s">
        <v>8221</v>
      </c>
      <c r="B7929" s="44">
        <v>1</v>
      </c>
      <c r="C7929" s="45"/>
    </row>
    <row r="7930" spans="1:3">
      <c r="A7930" s="43" t="s">
        <v>8222</v>
      </c>
      <c r="B7930" s="44">
        <v>1</v>
      </c>
      <c r="C7930" s="45"/>
    </row>
    <row r="7931" spans="1:3">
      <c r="A7931" s="43" t="s">
        <v>8223</v>
      </c>
      <c r="B7931" s="44">
        <v>1</v>
      </c>
      <c r="C7931" s="45"/>
    </row>
    <row r="7932" spans="1:3">
      <c r="A7932" s="43" t="s">
        <v>8224</v>
      </c>
      <c r="B7932" s="44">
        <v>1</v>
      </c>
      <c r="C7932" s="45"/>
    </row>
    <row r="7933" spans="1:3">
      <c r="A7933" s="43" t="s">
        <v>8225</v>
      </c>
      <c r="B7933" s="44">
        <v>1</v>
      </c>
      <c r="C7933" s="45"/>
    </row>
    <row r="7934" spans="1:3">
      <c r="A7934" s="43" t="s">
        <v>8226</v>
      </c>
      <c r="B7934" s="44">
        <v>1</v>
      </c>
      <c r="C7934" s="45"/>
    </row>
    <row r="7935" spans="1:3">
      <c r="A7935" s="43" t="s">
        <v>8227</v>
      </c>
      <c r="B7935" s="44">
        <v>1</v>
      </c>
      <c r="C7935" s="45"/>
    </row>
    <row r="7936" spans="1:3">
      <c r="A7936" s="43" t="s">
        <v>8228</v>
      </c>
      <c r="B7936" s="44">
        <v>1</v>
      </c>
      <c r="C7936" s="45"/>
    </row>
    <row r="7937" spans="1:3">
      <c r="A7937" s="43" t="s">
        <v>8229</v>
      </c>
      <c r="B7937" s="44">
        <v>1</v>
      </c>
      <c r="C7937" s="45"/>
    </row>
    <row r="7938" spans="1:3">
      <c r="A7938" s="43" t="s">
        <v>8230</v>
      </c>
      <c r="B7938" s="44">
        <v>1</v>
      </c>
      <c r="C7938" s="45"/>
    </row>
    <row r="7939" spans="1:3">
      <c r="A7939" s="43" t="s">
        <v>8231</v>
      </c>
      <c r="B7939" s="44">
        <v>1</v>
      </c>
      <c r="C7939" s="45"/>
    </row>
    <row r="7940" spans="1:3">
      <c r="A7940" s="43" t="s">
        <v>8232</v>
      </c>
      <c r="B7940" s="44">
        <v>1</v>
      </c>
      <c r="C7940" s="45"/>
    </row>
    <row r="7941" spans="1:3">
      <c r="A7941" s="43" t="s">
        <v>8233</v>
      </c>
      <c r="B7941" s="44">
        <v>1</v>
      </c>
      <c r="C7941" s="45"/>
    </row>
    <row r="7942" spans="1:3">
      <c r="A7942" s="43" t="s">
        <v>8234</v>
      </c>
      <c r="B7942" s="44">
        <v>1</v>
      </c>
      <c r="C7942" s="45"/>
    </row>
    <row r="7943" spans="1:3">
      <c r="A7943" s="43" t="s">
        <v>8235</v>
      </c>
      <c r="B7943" s="44">
        <v>1</v>
      </c>
      <c r="C7943" s="45"/>
    </row>
    <row r="7944" spans="1:3">
      <c r="A7944" s="43" t="s">
        <v>8236</v>
      </c>
      <c r="B7944" s="44">
        <v>1</v>
      </c>
      <c r="C7944" s="45"/>
    </row>
    <row r="7945" spans="1:3">
      <c r="A7945" s="43" t="s">
        <v>8237</v>
      </c>
      <c r="B7945" s="44">
        <v>1</v>
      </c>
      <c r="C7945" s="45"/>
    </row>
    <row r="7946" spans="1:3">
      <c r="A7946" s="43" t="s">
        <v>8238</v>
      </c>
      <c r="B7946" s="44">
        <v>1</v>
      </c>
      <c r="C7946" s="45"/>
    </row>
    <row r="7947" spans="1:3">
      <c r="A7947" s="43" t="s">
        <v>8239</v>
      </c>
      <c r="B7947" s="44">
        <v>1</v>
      </c>
      <c r="C7947" s="45"/>
    </row>
    <row r="7948" spans="1:3">
      <c r="A7948" s="43" t="s">
        <v>8240</v>
      </c>
      <c r="B7948" s="44">
        <v>1</v>
      </c>
      <c r="C7948" s="45"/>
    </row>
    <row r="7949" spans="1:3">
      <c r="A7949" s="43" t="s">
        <v>8241</v>
      </c>
      <c r="B7949" s="44">
        <v>1</v>
      </c>
      <c r="C7949" s="45"/>
    </row>
    <row r="7950" spans="1:3">
      <c r="A7950" s="43" t="s">
        <v>8242</v>
      </c>
      <c r="B7950" s="44">
        <v>1</v>
      </c>
      <c r="C7950" s="45"/>
    </row>
    <row r="7951" spans="1:3">
      <c r="A7951" s="43" t="s">
        <v>8243</v>
      </c>
      <c r="B7951" s="44">
        <v>1</v>
      </c>
      <c r="C7951" s="45"/>
    </row>
    <row r="7952" spans="1:3">
      <c r="A7952" s="43" t="s">
        <v>8244</v>
      </c>
      <c r="B7952" s="44">
        <v>1</v>
      </c>
      <c r="C7952" s="45"/>
    </row>
    <row r="7953" spans="1:3">
      <c r="A7953" s="43" t="s">
        <v>8245</v>
      </c>
      <c r="B7953" s="44">
        <v>1</v>
      </c>
      <c r="C7953" s="45"/>
    </row>
    <row r="7954" spans="1:3">
      <c r="A7954" s="43" t="s">
        <v>8246</v>
      </c>
      <c r="B7954" s="44">
        <v>1</v>
      </c>
      <c r="C7954" s="45"/>
    </row>
    <row r="7955" spans="1:3">
      <c r="A7955" s="43" t="s">
        <v>8247</v>
      </c>
      <c r="B7955" s="44">
        <v>1</v>
      </c>
      <c r="C7955" s="45"/>
    </row>
    <row r="7956" spans="1:3">
      <c r="A7956" s="43" t="s">
        <v>8248</v>
      </c>
      <c r="B7956" s="44">
        <v>1</v>
      </c>
      <c r="C7956" s="45"/>
    </row>
    <row r="7957" spans="1:3">
      <c r="A7957" s="43" t="s">
        <v>8249</v>
      </c>
      <c r="B7957" s="44">
        <v>1</v>
      </c>
      <c r="C7957" s="45"/>
    </row>
    <row r="7958" spans="1:3">
      <c r="A7958" s="43" t="s">
        <v>8250</v>
      </c>
      <c r="B7958" s="44">
        <v>1</v>
      </c>
      <c r="C7958" s="45"/>
    </row>
    <row r="7959" spans="1:3">
      <c r="A7959" s="43" t="s">
        <v>8251</v>
      </c>
      <c r="B7959" s="44">
        <v>1</v>
      </c>
      <c r="C7959" s="45"/>
    </row>
    <row r="7960" spans="1:3">
      <c r="A7960" s="43" t="s">
        <v>8252</v>
      </c>
      <c r="B7960" s="44">
        <v>1</v>
      </c>
      <c r="C7960" s="45"/>
    </row>
    <row r="7961" spans="1:3">
      <c r="A7961" s="43" t="s">
        <v>8253</v>
      </c>
      <c r="B7961" s="44">
        <v>1</v>
      </c>
      <c r="C7961" s="45"/>
    </row>
    <row r="7962" spans="1:3">
      <c r="A7962" s="43" t="s">
        <v>8254</v>
      </c>
      <c r="B7962" s="44">
        <v>1</v>
      </c>
      <c r="C7962" s="45"/>
    </row>
    <row r="7963" spans="1:3">
      <c r="A7963" s="43" t="s">
        <v>8255</v>
      </c>
      <c r="B7963" s="44">
        <v>1</v>
      </c>
      <c r="C7963" s="45"/>
    </row>
    <row r="7964" spans="1:3">
      <c r="A7964" s="43" t="s">
        <v>8256</v>
      </c>
      <c r="B7964" s="44">
        <v>1</v>
      </c>
      <c r="C7964" s="45"/>
    </row>
    <row r="7965" spans="1:3">
      <c r="A7965" s="43" t="s">
        <v>8257</v>
      </c>
      <c r="B7965" s="44">
        <v>1</v>
      </c>
      <c r="C7965" s="45"/>
    </row>
    <row r="7966" spans="1:3">
      <c r="A7966" s="43" t="s">
        <v>8258</v>
      </c>
      <c r="B7966" s="44">
        <v>1</v>
      </c>
      <c r="C7966" s="45"/>
    </row>
    <row r="7967" spans="1:3">
      <c r="A7967" s="43" t="s">
        <v>8259</v>
      </c>
      <c r="B7967" s="44">
        <v>1</v>
      </c>
      <c r="C7967" s="45"/>
    </row>
    <row r="7968" spans="1:3">
      <c r="A7968" s="43" t="s">
        <v>8260</v>
      </c>
      <c r="B7968" s="44">
        <v>1</v>
      </c>
      <c r="C7968" s="45"/>
    </row>
    <row r="7969" spans="1:3">
      <c r="A7969" s="43" t="s">
        <v>8261</v>
      </c>
      <c r="B7969" s="44">
        <v>1</v>
      </c>
      <c r="C7969" s="45"/>
    </row>
    <row r="7970" spans="1:3">
      <c r="A7970" s="43" t="s">
        <v>8262</v>
      </c>
      <c r="B7970" s="44">
        <v>1</v>
      </c>
      <c r="C7970" s="45"/>
    </row>
    <row r="7971" spans="1:3">
      <c r="A7971" s="43" t="s">
        <v>8263</v>
      </c>
      <c r="B7971" s="44">
        <v>1</v>
      </c>
      <c r="C7971" s="45"/>
    </row>
    <row r="7972" spans="1:3">
      <c r="A7972" s="43" t="s">
        <v>8264</v>
      </c>
      <c r="B7972" s="44">
        <v>1</v>
      </c>
      <c r="C7972" s="45"/>
    </row>
    <row r="7973" spans="1:3">
      <c r="A7973" s="43" t="s">
        <v>8265</v>
      </c>
      <c r="B7973" s="44">
        <v>1</v>
      </c>
      <c r="C7973" s="45"/>
    </row>
    <row r="7974" spans="1:3">
      <c r="A7974" s="43" t="s">
        <v>8266</v>
      </c>
      <c r="B7974" s="44">
        <v>1</v>
      </c>
      <c r="C7974" s="45"/>
    </row>
    <row r="7975" spans="1:3">
      <c r="A7975" s="43" t="s">
        <v>8267</v>
      </c>
      <c r="B7975" s="44">
        <v>1</v>
      </c>
      <c r="C7975" s="45"/>
    </row>
    <row r="7976" spans="1:3">
      <c r="A7976" s="43" t="s">
        <v>8268</v>
      </c>
      <c r="B7976" s="44">
        <v>1</v>
      </c>
      <c r="C7976" s="45"/>
    </row>
    <row r="7977" spans="1:3">
      <c r="A7977" s="43" t="s">
        <v>8269</v>
      </c>
      <c r="B7977" s="44">
        <v>1</v>
      </c>
      <c r="C7977" s="45"/>
    </row>
    <row r="7978" spans="1:3">
      <c r="A7978" s="43" t="s">
        <v>8270</v>
      </c>
      <c r="B7978" s="44">
        <v>1</v>
      </c>
      <c r="C7978" s="45"/>
    </row>
    <row r="7979" spans="1:3">
      <c r="A7979" s="43" t="s">
        <v>8271</v>
      </c>
      <c r="B7979" s="44">
        <v>1</v>
      </c>
      <c r="C7979" s="45"/>
    </row>
    <row r="7980" spans="1:3">
      <c r="A7980" s="43" t="s">
        <v>8272</v>
      </c>
      <c r="B7980" s="44">
        <v>1</v>
      </c>
      <c r="C7980" s="45"/>
    </row>
    <row r="7981" spans="1:3">
      <c r="A7981" s="43" t="s">
        <v>8273</v>
      </c>
      <c r="B7981" s="44">
        <v>1</v>
      </c>
      <c r="C7981" s="45"/>
    </row>
    <row r="7982" spans="1:3">
      <c r="A7982" s="43" t="s">
        <v>8274</v>
      </c>
      <c r="B7982" s="44">
        <v>1</v>
      </c>
      <c r="C7982" s="45"/>
    </row>
    <row r="7983" spans="1:3">
      <c r="A7983" s="43" t="s">
        <v>8275</v>
      </c>
      <c r="B7983" s="44">
        <v>1</v>
      </c>
      <c r="C7983" s="45"/>
    </row>
    <row r="7984" spans="1:3">
      <c r="A7984" s="43" t="s">
        <v>8276</v>
      </c>
      <c r="B7984" s="44">
        <v>1</v>
      </c>
      <c r="C7984" s="45"/>
    </row>
    <row r="7985" spans="1:3">
      <c r="A7985" s="43" t="s">
        <v>8277</v>
      </c>
      <c r="B7985" s="44">
        <v>1</v>
      </c>
      <c r="C7985" s="45"/>
    </row>
    <row r="7986" spans="1:3">
      <c r="A7986" s="43" t="s">
        <v>8278</v>
      </c>
      <c r="B7986" s="44">
        <v>1</v>
      </c>
      <c r="C7986" s="45"/>
    </row>
    <row r="7987" spans="1:3">
      <c r="A7987" s="43" t="s">
        <v>8279</v>
      </c>
      <c r="B7987" s="44">
        <v>1</v>
      </c>
      <c r="C7987" s="45"/>
    </row>
    <row r="7988" spans="1:3">
      <c r="A7988" s="43" t="s">
        <v>8280</v>
      </c>
      <c r="B7988" s="44">
        <v>1</v>
      </c>
      <c r="C7988" s="45"/>
    </row>
    <row r="7989" spans="1:3">
      <c r="A7989" s="43" t="s">
        <v>8281</v>
      </c>
      <c r="B7989" s="44">
        <v>1</v>
      </c>
      <c r="C7989" s="45"/>
    </row>
    <row r="7990" spans="1:3">
      <c r="A7990" s="43" t="s">
        <v>8282</v>
      </c>
      <c r="B7990" s="44">
        <v>1</v>
      </c>
      <c r="C7990" s="45"/>
    </row>
    <row r="7991" spans="1:3">
      <c r="A7991" s="43" t="s">
        <v>8283</v>
      </c>
      <c r="B7991" s="44">
        <v>1</v>
      </c>
      <c r="C7991" s="45"/>
    </row>
    <row r="7992" spans="1:3">
      <c r="A7992" s="43" t="s">
        <v>8284</v>
      </c>
      <c r="B7992" s="44">
        <v>1</v>
      </c>
      <c r="C7992" s="45"/>
    </row>
    <row r="7993" spans="1:3">
      <c r="A7993" s="43" t="s">
        <v>8285</v>
      </c>
      <c r="B7993" s="44">
        <v>1</v>
      </c>
      <c r="C7993" s="45"/>
    </row>
    <row r="7994" spans="1:3">
      <c r="A7994" s="43" t="s">
        <v>8286</v>
      </c>
      <c r="B7994" s="44">
        <v>1</v>
      </c>
      <c r="C7994" s="45"/>
    </row>
    <row r="7995" spans="1:3">
      <c r="A7995" s="43" t="s">
        <v>8287</v>
      </c>
      <c r="B7995" s="44">
        <v>1</v>
      </c>
      <c r="C7995" s="45"/>
    </row>
    <row r="7996" spans="1:3">
      <c r="A7996" s="43" t="s">
        <v>8288</v>
      </c>
      <c r="B7996" s="44">
        <v>1</v>
      </c>
      <c r="C7996" s="45"/>
    </row>
    <row r="7997" spans="1:3">
      <c r="A7997" s="43" t="s">
        <v>8289</v>
      </c>
      <c r="B7997" s="44">
        <v>1</v>
      </c>
      <c r="C7997" s="45"/>
    </row>
    <row r="7998" spans="1:3">
      <c r="A7998" s="43" t="s">
        <v>8290</v>
      </c>
      <c r="B7998" s="44">
        <v>1</v>
      </c>
      <c r="C7998" s="45"/>
    </row>
    <row r="7999" spans="1:3">
      <c r="A7999" s="43" t="s">
        <v>8291</v>
      </c>
      <c r="B7999" s="44">
        <v>1</v>
      </c>
      <c r="C7999" s="45"/>
    </row>
    <row r="8000" spans="1:3">
      <c r="A8000" s="43" t="s">
        <v>8292</v>
      </c>
      <c r="B8000" s="44">
        <v>1</v>
      </c>
      <c r="C8000" s="45"/>
    </row>
    <row r="8001" spans="1:3">
      <c r="A8001" s="43" t="s">
        <v>8293</v>
      </c>
      <c r="B8001" s="44">
        <v>1</v>
      </c>
      <c r="C8001" s="45"/>
    </row>
    <row r="8002" spans="1:3">
      <c r="A8002" s="43" t="s">
        <v>8294</v>
      </c>
      <c r="B8002" s="44">
        <v>1</v>
      </c>
      <c r="C8002" s="45"/>
    </row>
    <row r="8003" spans="1:3">
      <c r="A8003" s="43" t="s">
        <v>8295</v>
      </c>
      <c r="B8003" s="44">
        <v>1</v>
      </c>
      <c r="C8003" s="45"/>
    </row>
    <row r="8004" spans="1:3">
      <c r="A8004" s="43" t="s">
        <v>8296</v>
      </c>
      <c r="B8004" s="44">
        <v>1</v>
      </c>
      <c r="C8004" s="45"/>
    </row>
    <row r="8005" spans="1:3">
      <c r="A8005" s="43" t="s">
        <v>8297</v>
      </c>
      <c r="B8005" s="44">
        <v>1</v>
      </c>
      <c r="C8005" s="45"/>
    </row>
    <row r="8006" spans="1:3">
      <c r="A8006" s="43" t="s">
        <v>8298</v>
      </c>
      <c r="B8006" s="44">
        <v>1</v>
      </c>
      <c r="C8006" s="45"/>
    </row>
    <row r="8007" spans="1:3">
      <c r="A8007" s="43" t="s">
        <v>8299</v>
      </c>
      <c r="B8007" s="44">
        <v>1</v>
      </c>
      <c r="C8007" s="45"/>
    </row>
    <row r="8008" spans="1:3">
      <c r="A8008" s="43" t="s">
        <v>8300</v>
      </c>
      <c r="B8008" s="44">
        <v>1</v>
      </c>
      <c r="C8008" s="45"/>
    </row>
    <row r="8009" spans="1:3">
      <c r="A8009" s="43" t="s">
        <v>8301</v>
      </c>
      <c r="B8009" s="44">
        <v>1</v>
      </c>
      <c r="C8009" s="45"/>
    </row>
    <row r="8010" spans="1:3">
      <c r="A8010" s="43" t="s">
        <v>8302</v>
      </c>
      <c r="B8010" s="44">
        <v>1</v>
      </c>
      <c r="C8010" s="45"/>
    </row>
    <row r="8011" spans="1:3">
      <c r="A8011" s="43" t="s">
        <v>8303</v>
      </c>
      <c r="B8011" s="44">
        <v>1</v>
      </c>
      <c r="C8011" s="45"/>
    </row>
    <row r="8012" spans="1:3">
      <c r="A8012" s="43" t="s">
        <v>8304</v>
      </c>
      <c r="B8012" s="44">
        <v>1</v>
      </c>
      <c r="C8012" s="45"/>
    </row>
    <row r="8013" spans="1:3">
      <c r="A8013" s="43" t="s">
        <v>8305</v>
      </c>
      <c r="B8013" s="44">
        <v>1</v>
      </c>
      <c r="C8013" s="45"/>
    </row>
    <row r="8014" spans="1:3">
      <c r="A8014" s="43" t="s">
        <v>8306</v>
      </c>
      <c r="B8014" s="44">
        <v>1</v>
      </c>
      <c r="C8014" s="45"/>
    </row>
    <row r="8015" spans="1:3">
      <c r="A8015" s="43" t="s">
        <v>8307</v>
      </c>
      <c r="B8015" s="44">
        <v>1</v>
      </c>
      <c r="C8015" s="45"/>
    </row>
    <row r="8016" spans="1:3">
      <c r="A8016" s="43" t="s">
        <v>8308</v>
      </c>
      <c r="B8016" s="44">
        <v>1</v>
      </c>
      <c r="C8016" s="45"/>
    </row>
    <row r="8017" spans="1:3">
      <c r="A8017" s="43" t="s">
        <v>8309</v>
      </c>
      <c r="B8017" s="44">
        <v>1</v>
      </c>
      <c r="C8017" s="45"/>
    </row>
    <row r="8018" spans="1:3">
      <c r="A8018" s="43" t="s">
        <v>8310</v>
      </c>
      <c r="B8018" s="44">
        <v>1</v>
      </c>
      <c r="C8018" s="45"/>
    </row>
    <row r="8019" spans="1:3">
      <c r="A8019" s="43" t="s">
        <v>8311</v>
      </c>
      <c r="B8019" s="44">
        <v>1</v>
      </c>
      <c r="C8019" s="45"/>
    </row>
    <row r="8020" spans="1:3">
      <c r="A8020" s="43" t="s">
        <v>8312</v>
      </c>
      <c r="B8020" s="44">
        <v>1</v>
      </c>
      <c r="C8020" s="45"/>
    </row>
    <row r="8021" spans="1:3">
      <c r="A8021" s="43" t="s">
        <v>8313</v>
      </c>
      <c r="B8021" s="44">
        <v>1</v>
      </c>
      <c r="C8021" s="45"/>
    </row>
    <row r="8022" spans="1:3">
      <c r="A8022" s="43" t="s">
        <v>8314</v>
      </c>
      <c r="B8022" s="44">
        <v>1</v>
      </c>
      <c r="C8022" s="45"/>
    </row>
    <row r="8023" spans="1:3">
      <c r="A8023" s="43" t="s">
        <v>8315</v>
      </c>
      <c r="B8023" s="44">
        <v>1</v>
      </c>
      <c r="C8023" s="45"/>
    </row>
    <row r="8024" spans="1:3">
      <c r="A8024" s="43" t="s">
        <v>8316</v>
      </c>
      <c r="B8024" s="44">
        <v>1</v>
      </c>
      <c r="C8024" s="45"/>
    </row>
    <row r="8025" spans="1:3">
      <c r="A8025" s="43" t="s">
        <v>8317</v>
      </c>
      <c r="B8025" s="44">
        <v>1</v>
      </c>
      <c r="C8025" s="45"/>
    </row>
    <row r="8026" spans="1:3">
      <c r="A8026" s="43" t="s">
        <v>8318</v>
      </c>
      <c r="B8026" s="44">
        <v>1</v>
      </c>
      <c r="C8026" s="45"/>
    </row>
    <row r="8027" spans="1:3">
      <c r="A8027" s="43" t="s">
        <v>8319</v>
      </c>
      <c r="B8027" s="44">
        <v>1</v>
      </c>
      <c r="C8027" s="45"/>
    </row>
    <row r="8028" spans="1:3">
      <c r="A8028" s="43" t="s">
        <v>8320</v>
      </c>
      <c r="B8028" s="44">
        <v>1</v>
      </c>
      <c r="C8028" s="45"/>
    </row>
    <row r="8029" spans="1:3">
      <c r="A8029" s="43" t="s">
        <v>8321</v>
      </c>
      <c r="B8029" s="44">
        <v>1</v>
      </c>
      <c r="C8029" s="45"/>
    </row>
    <row r="8030" spans="1:3">
      <c r="A8030" s="43" t="s">
        <v>8322</v>
      </c>
      <c r="B8030" s="44">
        <v>1</v>
      </c>
      <c r="C8030" s="45"/>
    </row>
    <row r="8031" spans="1:3">
      <c r="A8031" s="43" t="s">
        <v>8323</v>
      </c>
      <c r="B8031" s="44">
        <v>1</v>
      </c>
      <c r="C8031" s="45"/>
    </row>
    <row r="8032" spans="1:3">
      <c r="A8032" s="43" t="s">
        <v>8324</v>
      </c>
      <c r="B8032" s="44">
        <v>1</v>
      </c>
      <c r="C8032" s="45"/>
    </row>
    <row r="8033" spans="1:3">
      <c r="A8033" s="43" t="s">
        <v>8325</v>
      </c>
      <c r="B8033" s="44">
        <v>1</v>
      </c>
      <c r="C8033" s="45"/>
    </row>
    <row r="8034" spans="1:3">
      <c r="A8034" s="43" t="s">
        <v>8326</v>
      </c>
      <c r="B8034" s="44">
        <v>1</v>
      </c>
      <c r="C8034" s="45"/>
    </row>
    <row r="8035" spans="1:3">
      <c r="A8035" s="43" t="s">
        <v>8327</v>
      </c>
      <c r="B8035" s="44">
        <v>1</v>
      </c>
      <c r="C8035" s="45"/>
    </row>
    <row r="8036" spans="1:3">
      <c r="A8036" s="43" t="s">
        <v>8328</v>
      </c>
      <c r="B8036" s="44">
        <v>1</v>
      </c>
      <c r="C8036" s="45"/>
    </row>
    <row r="8037" spans="1:3">
      <c r="A8037" s="43" t="s">
        <v>8329</v>
      </c>
      <c r="B8037" s="44">
        <v>1</v>
      </c>
      <c r="C8037" s="45"/>
    </row>
    <row r="8038" spans="1:3">
      <c r="A8038" s="43" t="s">
        <v>8330</v>
      </c>
      <c r="B8038" s="44">
        <v>1</v>
      </c>
      <c r="C8038" s="45"/>
    </row>
    <row r="8039" spans="1:3">
      <c r="A8039" s="43" t="s">
        <v>8331</v>
      </c>
      <c r="B8039" s="44">
        <v>1</v>
      </c>
      <c r="C8039" s="45"/>
    </row>
    <row r="8040" spans="1:3">
      <c r="A8040" s="43" t="s">
        <v>8332</v>
      </c>
      <c r="B8040" s="44">
        <v>1</v>
      </c>
      <c r="C8040" s="45"/>
    </row>
    <row r="8041" spans="1:3">
      <c r="A8041" s="43" t="s">
        <v>8333</v>
      </c>
      <c r="B8041" s="44">
        <v>1</v>
      </c>
      <c r="C8041" s="45"/>
    </row>
    <row r="8042" spans="1:3">
      <c r="A8042" s="43" t="s">
        <v>8334</v>
      </c>
      <c r="B8042" s="44">
        <v>1</v>
      </c>
      <c r="C8042" s="45"/>
    </row>
    <row r="8043" spans="1:3">
      <c r="A8043" s="43" t="s">
        <v>8335</v>
      </c>
      <c r="B8043" s="44">
        <v>1</v>
      </c>
      <c r="C8043" s="45"/>
    </row>
    <row r="8044" spans="1:3">
      <c r="A8044" s="43" t="s">
        <v>8336</v>
      </c>
      <c r="B8044" s="44">
        <v>1</v>
      </c>
      <c r="C8044" s="45"/>
    </row>
    <row r="8045" spans="1:3">
      <c r="A8045" s="43" t="s">
        <v>8337</v>
      </c>
      <c r="B8045" s="44">
        <v>1</v>
      </c>
      <c r="C8045" s="45"/>
    </row>
    <row r="8046" spans="1:3">
      <c r="A8046" s="43" t="s">
        <v>8338</v>
      </c>
      <c r="B8046" s="44">
        <v>1</v>
      </c>
      <c r="C8046" s="45"/>
    </row>
    <row r="8047" spans="1:3">
      <c r="A8047" s="43" t="s">
        <v>8339</v>
      </c>
      <c r="B8047" s="44">
        <v>1</v>
      </c>
      <c r="C8047" s="45"/>
    </row>
    <row r="8048" spans="1:3">
      <c r="A8048" s="43" t="s">
        <v>8340</v>
      </c>
      <c r="B8048" s="44">
        <v>1</v>
      </c>
      <c r="C8048" s="45"/>
    </row>
    <row r="8049" spans="1:3">
      <c r="A8049" s="43" t="s">
        <v>8341</v>
      </c>
      <c r="B8049" s="44">
        <v>1</v>
      </c>
      <c r="C8049" s="45"/>
    </row>
    <row r="8050" spans="1:3">
      <c r="A8050" s="43" t="s">
        <v>8342</v>
      </c>
      <c r="B8050" s="44">
        <v>1</v>
      </c>
      <c r="C8050" s="45"/>
    </row>
    <row r="8051" spans="1:3">
      <c r="A8051" s="43" t="s">
        <v>8343</v>
      </c>
      <c r="B8051" s="44">
        <v>1</v>
      </c>
      <c r="C8051" s="45"/>
    </row>
    <row r="8052" spans="1:3">
      <c r="A8052" s="43" t="s">
        <v>8344</v>
      </c>
      <c r="B8052" s="44">
        <v>1</v>
      </c>
      <c r="C8052" s="45"/>
    </row>
    <row r="8053" spans="1:3">
      <c r="A8053" s="43" t="s">
        <v>8345</v>
      </c>
      <c r="B8053" s="44">
        <v>1</v>
      </c>
      <c r="C8053" s="45"/>
    </row>
    <row r="8054" spans="1:3">
      <c r="A8054" s="43" t="s">
        <v>8346</v>
      </c>
      <c r="B8054" s="44">
        <v>1</v>
      </c>
      <c r="C8054" s="45"/>
    </row>
    <row r="8055" spans="1:3">
      <c r="A8055" s="43" t="s">
        <v>8347</v>
      </c>
      <c r="B8055" s="44">
        <v>1</v>
      </c>
      <c r="C8055" s="45"/>
    </row>
    <row r="8056" spans="1:3">
      <c r="A8056" s="43" t="s">
        <v>8348</v>
      </c>
      <c r="B8056" s="44">
        <v>1</v>
      </c>
      <c r="C8056" s="45"/>
    </row>
    <row r="8057" spans="1:3">
      <c r="A8057" s="43" t="s">
        <v>8349</v>
      </c>
      <c r="B8057" s="44">
        <v>1</v>
      </c>
      <c r="C8057" s="45"/>
    </row>
    <row r="8058" spans="1:3">
      <c r="A8058" s="43" t="s">
        <v>8350</v>
      </c>
      <c r="B8058" s="44">
        <v>1</v>
      </c>
      <c r="C8058" s="45"/>
    </row>
    <row r="8059" spans="1:3">
      <c r="A8059" s="43" t="s">
        <v>8351</v>
      </c>
      <c r="B8059" s="44">
        <v>1</v>
      </c>
      <c r="C8059" s="45"/>
    </row>
    <row r="8060" spans="1:3">
      <c r="A8060" s="43" t="s">
        <v>8352</v>
      </c>
      <c r="B8060" s="44">
        <v>1</v>
      </c>
      <c r="C8060" s="45"/>
    </row>
    <row r="8061" spans="1:3">
      <c r="A8061" s="43" t="s">
        <v>8353</v>
      </c>
      <c r="B8061" s="44">
        <v>1</v>
      </c>
      <c r="C8061" s="45"/>
    </row>
    <row r="8062" spans="1:3">
      <c r="A8062" s="43" t="s">
        <v>8354</v>
      </c>
      <c r="B8062" s="44">
        <v>1</v>
      </c>
      <c r="C8062" s="45"/>
    </row>
    <row r="8063" spans="1:3">
      <c r="A8063" s="43" t="s">
        <v>8355</v>
      </c>
      <c r="B8063" s="44">
        <v>1</v>
      </c>
      <c r="C8063" s="45"/>
    </row>
    <row r="8064" spans="1:3">
      <c r="A8064" s="43" t="s">
        <v>8356</v>
      </c>
      <c r="B8064" s="44">
        <v>1</v>
      </c>
      <c r="C8064" s="45"/>
    </row>
    <row r="8065" spans="1:3">
      <c r="A8065" s="43" t="s">
        <v>8357</v>
      </c>
      <c r="B8065" s="44">
        <v>1</v>
      </c>
      <c r="C8065" s="45"/>
    </row>
    <row r="8066" spans="1:3">
      <c r="A8066" s="43" t="s">
        <v>8358</v>
      </c>
      <c r="B8066" s="44">
        <v>1</v>
      </c>
      <c r="C8066" s="45"/>
    </row>
    <row r="8067" spans="1:3">
      <c r="A8067" s="43" t="s">
        <v>8359</v>
      </c>
      <c r="B8067" s="44">
        <v>1</v>
      </c>
      <c r="C8067" s="45"/>
    </row>
    <row r="8068" spans="1:3">
      <c r="A8068" s="43" t="s">
        <v>8360</v>
      </c>
      <c r="B8068" s="44">
        <v>1</v>
      </c>
      <c r="C8068" s="45"/>
    </row>
    <row r="8069" spans="1:3">
      <c r="A8069" s="43" t="s">
        <v>8361</v>
      </c>
      <c r="B8069" s="44">
        <v>1</v>
      </c>
      <c r="C8069" s="45"/>
    </row>
    <row r="8070" spans="1:3">
      <c r="A8070" s="43" t="s">
        <v>8362</v>
      </c>
      <c r="B8070" s="44">
        <v>1</v>
      </c>
      <c r="C8070" s="45"/>
    </row>
    <row r="8071" spans="1:3">
      <c r="A8071" s="43" t="s">
        <v>8363</v>
      </c>
      <c r="B8071" s="44">
        <v>1</v>
      </c>
      <c r="C8071" s="45"/>
    </row>
    <row r="8072" spans="1:3">
      <c r="A8072" s="43" t="s">
        <v>8364</v>
      </c>
      <c r="B8072" s="44">
        <v>1</v>
      </c>
      <c r="C8072" s="45"/>
    </row>
    <row r="8073" spans="1:3">
      <c r="A8073" s="43" t="s">
        <v>8365</v>
      </c>
      <c r="B8073" s="44">
        <v>1</v>
      </c>
      <c r="C8073" s="45"/>
    </row>
    <row r="8074" spans="1:3">
      <c r="A8074" s="43" t="s">
        <v>8366</v>
      </c>
      <c r="B8074" s="44">
        <v>1</v>
      </c>
      <c r="C8074" s="45"/>
    </row>
    <row r="8075" spans="1:3">
      <c r="A8075" s="43" t="s">
        <v>8367</v>
      </c>
      <c r="B8075" s="44">
        <v>1</v>
      </c>
      <c r="C8075" s="45"/>
    </row>
    <row r="8076" spans="1:3">
      <c r="A8076" s="43" t="s">
        <v>8368</v>
      </c>
      <c r="B8076" s="44">
        <v>1</v>
      </c>
      <c r="C8076" s="45"/>
    </row>
    <row r="8077" spans="1:3">
      <c r="A8077" s="43" t="s">
        <v>8369</v>
      </c>
      <c r="B8077" s="44">
        <v>1</v>
      </c>
      <c r="C8077" s="45"/>
    </row>
    <row r="8078" spans="1:3">
      <c r="A8078" s="43" t="s">
        <v>8370</v>
      </c>
      <c r="B8078" s="44">
        <v>1</v>
      </c>
      <c r="C8078" s="45"/>
    </row>
    <row r="8079" spans="1:3">
      <c r="A8079" s="43" t="s">
        <v>8371</v>
      </c>
      <c r="B8079" s="44">
        <v>1</v>
      </c>
      <c r="C8079" s="45"/>
    </row>
    <row r="8080" spans="1:3">
      <c r="A8080" s="43" t="s">
        <v>8372</v>
      </c>
      <c r="B8080" s="44">
        <v>1</v>
      </c>
      <c r="C8080" s="45"/>
    </row>
    <row r="8081" spans="1:3">
      <c r="A8081" s="43" t="s">
        <v>8373</v>
      </c>
      <c r="B8081" s="44">
        <v>1</v>
      </c>
      <c r="C8081" s="45"/>
    </row>
    <row r="8082" spans="1:3">
      <c r="A8082" s="43" t="s">
        <v>8374</v>
      </c>
      <c r="B8082" s="44">
        <v>1</v>
      </c>
      <c r="C8082" s="45"/>
    </row>
    <row r="8083" spans="1:3">
      <c r="A8083" s="43" t="s">
        <v>8375</v>
      </c>
      <c r="B8083" s="44">
        <v>1</v>
      </c>
      <c r="C8083" s="45"/>
    </row>
    <row r="8084" spans="1:3">
      <c r="A8084" s="43" t="s">
        <v>8376</v>
      </c>
      <c r="B8084" s="44">
        <v>1</v>
      </c>
      <c r="C8084" s="45"/>
    </row>
    <row r="8085" spans="1:3">
      <c r="A8085" s="43" t="s">
        <v>8377</v>
      </c>
      <c r="B8085" s="44">
        <v>1</v>
      </c>
      <c r="C8085" s="45"/>
    </row>
    <row r="8086" spans="1:3">
      <c r="A8086" s="43" t="s">
        <v>8378</v>
      </c>
      <c r="B8086" s="44">
        <v>1</v>
      </c>
      <c r="C8086" s="45"/>
    </row>
    <row r="8087" spans="1:3">
      <c r="A8087" s="43" t="s">
        <v>8379</v>
      </c>
      <c r="B8087" s="44">
        <v>1</v>
      </c>
      <c r="C8087" s="45"/>
    </row>
    <row r="8088" spans="1:3">
      <c r="A8088" s="43" t="s">
        <v>8380</v>
      </c>
      <c r="B8088" s="44">
        <v>1</v>
      </c>
      <c r="C8088" s="45"/>
    </row>
    <row r="8089" spans="1:3">
      <c r="A8089" s="43" t="s">
        <v>8381</v>
      </c>
      <c r="B8089" s="44">
        <v>1</v>
      </c>
      <c r="C8089" s="45"/>
    </row>
    <row r="8090" spans="1:3">
      <c r="A8090" s="43" t="s">
        <v>8382</v>
      </c>
      <c r="B8090" s="44">
        <v>1</v>
      </c>
      <c r="C8090" s="45"/>
    </row>
    <row r="8091" spans="1:3">
      <c r="A8091" s="43" t="s">
        <v>8383</v>
      </c>
      <c r="B8091" s="44">
        <v>1</v>
      </c>
      <c r="C8091" s="45"/>
    </row>
    <row r="8092" spans="1:3">
      <c r="A8092" s="43" t="s">
        <v>8384</v>
      </c>
      <c r="B8092" s="44">
        <v>1</v>
      </c>
      <c r="C8092" s="45"/>
    </row>
    <row r="8093" spans="1:3">
      <c r="A8093" s="43" t="s">
        <v>8385</v>
      </c>
      <c r="B8093" s="44">
        <v>1</v>
      </c>
      <c r="C8093" s="45"/>
    </row>
    <row r="8094" spans="1:3">
      <c r="A8094" s="43" t="s">
        <v>8386</v>
      </c>
      <c r="B8094" s="44">
        <v>1</v>
      </c>
      <c r="C8094" s="45"/>
    </row>
    <row r="8095" spans="1:3">
      <c r="A8095" s="43" t="s">
        <v>8387</v>
      </c>
      <c r="B8095" s="44">
        <v>1</v>
      </c>
      <c r="C8095" s="45"/>
    </row>
    <row r="8096" spans="1:3">
      <c r="A8096" s="43" t="s">
        <v>8388</v>
      </c>
      <c r="B8096" s="44">
        <v>1</v>
      </c>
      <c r="C8096" s="45"/>
    </row>
    <row r="8097" spans="1:3">
      <c r="A8097" s="43" t="s">
        <v>8389</v>
      </c>
      <c r="B8097" s="44">
        <v>1</v>
      </c>
      <c r="C8097" s="45"/>
    </row>
    <row r="8098" spans="1:3">
      <c r="A8098" s="43" t="s">
        <v>8390</v>
      </c>
      <c r="B8098" s="44">
        <v>1</v>
      </c>
      <c r="C8098" s="45"/>
    </row>
    <row r="8099" spans="1:3">
      <c r="A8099" s="43" t="s">
        <v>8391</v>
      </c>
      <c r="B8099" s="44">
        <v>1</v>
      </c>
      <c r="C8099" s="45"/>
    </row>
    <row r="8100" spans="1:3">
      <c r="A8100" s="43" t="s">
        <v>8392</v>
      </c>
      <c r="B8100" s="44">
        <v>1</v>
      </c>
      <c r="C8100" s="45"/>
    </row>
    <row r="8101" spans="1:3">
      <c r="A8101" s="43" t="s">
        <v>8393</v>
      </c>
      <c r="B8101" s="44">
        <v>1</v>
      </c>
      <c r="C8101" s="45"/>
    </row>
    <row r="8102" spans="1:3">
      <c r="A8102" s="43" t="s">
        <v>8394</v>
      </c>
      <c r="B8102" s="44">
        <v>1</v>
      </c>
      <c r="C8102" s="45"/>
    </row>
    <row r="8103" spans="1:3">
      <c r="A8103" s="43" t="s">
        <v>8395</v>
      </c>
      <c r="B8103" s="44">
        <v>1</v>
      </c>
      <c r="C8103" s="45"/>
    </row>
    <row r="8104" spans="1:3">
      <c r="A8104" s="43" t="s">
        <v>8396</v>
      </c>
      <c r="B8104" s="44">
        <v>1</v>
      </c>
      <c r="C8104" s="45"/>
    </row>
    <row r="8105" spans="1:3">
      <c r="A8105" s="43" t="s">
        <v>8397</v>
      </c>
      <c r="B8105" s="44">
        <v>1</v>
      </c>
      <c r="C8105" s="45"/>
    </row>
    <row r="8106" spans="1:3">
      <c r="A8106" s="43" t="s">
        <v>8398</v>
      </c>
      <c r="B8106" s="44">
        <v>1</v>
      </c>
      <c r="C8106" s="45"/>
    </row>
    <row r="8107" spans="1:3">
      <c r="A8107" s="43" t="s">
        <v>8399</v>
      </c>
      <c r="B8107" s="44">
        <v>1</v>
      </c>
      <c r="C8107" s="45"/>
    </row>
    <row r="8108" spans="1:3">
      <c r="A8108" s="43" t="s">
        <v>8400</v>
      </c>
      <c r="B8108" s="44">
        <v>1</v>
      </c>
      <c r="C8108" s="45"/>
    </row>
    <row r="8109" spans="1:3">
      <c r="A8109" s="43" t="s">
        <v>8401</v>
      </c>
      <c r="B8109" s="44">
        <v>1</v>
      </c>
      <c r="C8109" s="45"/>
    </row>
    <row r="8110" spans="1:3">
      <c r="A8110" s="43" t="s">
        <v>8402</v>
      </c>
      <c r="B8110" s="44">
        <v>1</v>
      </c>
      <c r="C8110" s="45"/>
    </row>
    <row r="8111" spans="1:3">
      <c r="A8111" s="43" t="s">
        <v>8403</v>
      </c>
      <c r="B8111" s="44">
        <v>1</v>
      </c>
      <c r="C8111" s="45"/>
    </row>
    <row r="8112" spans="1:3">
      <c r="A8112" s="43" t="s">
        <v>8404</v>
      </c>
      <c r="B8112" s="44">
        <v>1</v>
      </c>
      <c r="C8112" s="45"/>
    </row>
    <row r="8113" spans="1:3">
      <c r="A8113" s="43" t="s">
        <v>8405</v>
      </c>
      <c r="B8113" s="44">
        <v>1</v>
      </c>
      <c r="C8113" s="45"/>
    </row>
    <row r="8114" spans="1:3">
      <c r="A8114" s="43" t="s">
        <v>8406</v>
      </c>
      <c r="B8114" s="44">
        <v>1</v>
      </c>
      <c r="C8114" s="45"/>
    </row>
    <row r="8115" spans="1:3">
      <c r="A8115" s="43" t="s">
        <v>8407</v>
      </c>
      <c r="B8115" s="44">
        <v>1</v>
      </c>
      <c r="C8115" s="45"/>
    </row>
    <row r="8116" spans="1:3">
      <c r="A8116" s="43" t="s">
        <v>8408</v>
      </c>
      <c r="B8116" s="44">
        <v>1</v>
      </c>
      <c r="C8116" s="45"/>
    </row>
    <row r="8117" spans="1:3">
      <c r="A8117" s="43" t="s">
        <v>8409</v>
      </c>
      <c r="B8117" s="44">
        <v>1</v>
      </c>
      <c r="C8117" s="45"/>
    </row>
    <row r="8118" spans="1:3">
      <c r="A8118" s="43" t="s">
        <v>8410</v>
      </c>
      <c r="B8118" s="44">
        <v>1</v>
      </c>
      <c r="C8118" s="45"/>
    </row>
    <row r="8119" spans="1:3">
      <c r="A8119" s="43" t="s">
        <v>8411</v>
      </c>
      <c r="B8119" s="44">
        <v>1</v>
      </c>
      <c r="C8119" s="45"/>
    </row>
    <row r="8120" spans="1:3">
      <c r="A8120" s="43" t="s">
        <v>8412</v>
      </c>
      <c r="B8120" s="44">
        <v>1</v>
      </c>
      <c r="C8120" s="45"/>
    </row>
    <row r="8121" spans="1:3">
      <c r="A8121" s="43" t="s">
        <v>8413</v>
      </c>
      <c r="B8121" s="44">
        <v>1</v>
      </c>
      <c r="C8121" s="45"/>
    </row>
    <row r="8122" spans="1:3">
      <c r="A8122" s="43" t="s">
        <v>8414</v>
      </c>
      <c r="B8122" s="44">
        <v>1</v>
      </c>
      <c r="C8122" s="45"/>
    </row>
    <row r="8123" spans="1:3">
      <c r="A8123" s="43" t="s">
        <v>8415</v>
      </c>
      <c r="B8123" s="44">
        <v>1</v>
      </c>
      <c r="C8123" s="45"/>
    </row>
    <row r="8124" spans="1:3">
      <c r="A8124" s="43" t="s">
        <v>8416</v>
      </c>
      <c r="B8124" s="44">
        <v>1</v>
      </c>
      <c r="C8124" s="45"/>
    </row>
    <row r="8125" spans="1:3">
      <c r="A8125" s="43" t="s">
        <v>8417</v>
      </c>
      <c r="B8125" s="44">
        <v>1</v>
      </c>
      <c r="C8125" s="45"/>
    </row>
    <row r="8126" spans="1:3">
      <c r="A8126" s="43" t="s">
        <v>8418</v>
      </c>
      <c r="B8126" s="44">
        <v>1</v>
      </c>
      <c r="C8126" s="45"/>
    </row>
    <row r="8127" spans="1:3">
      <c r="A8127" s="43" t="s">
        <v>8419</v>
      </c>
      <c r="B8127" s="44">
        <v>1</v>
      </c>
      <c r="C8127" s="45"/>
    </row>
    <row r="8128" spans="1:3">
      <c r="A8128" s="43" t="s">
        <v>8420</v>
      </c>
      <c r="B8128" s="44">
        <v>1</v>
      </c>
      <c r="C8128" s="45"/>
    </row>
    <row r="8129" spans="1:3">
      <c r="A8129" s="43" t="s">
        <v>8421</v>
      </c>
      <c r="B8129" s="44">
        <v>1</v>
      </c>
      <c r="C8129" s="45"/>
    </row>
    <row r="8130" spans="1:3">
      <c r="A8130" s="43" t="s">
        <v>8422</v>
      </c>
      <c r="B8130" s="44">
        <v>1</v>
      </c>
      <c r="C8130" s="45"/>
    </row>
    <row r="8131" spans="1:3">
      <c r="A8131" s="43" t="s">
        <v>8423</v>
      </c>
      <c r="B8131" s="44">
        <v>1</v>
      </c>
      <c r="C8131" s="45"/>
    </row>
    <row r="8132" spans="1:3">
      <c r="A8132" s="43" t="s">
        <v>8424</v>
      </c>
      <c r="B8132" s="44">
        <v>1</v>
      </c>
      <c r="C8132" s="45"/>
    </row>
    <row r="8133" spans="1:3">
      <c r="A8133" s="43" t="s">
        <v>8425</v>
      </c>
      <c r="B8133" s="44">
        <v>1</v>
      </c>
      <c r="C8133" s="45"/>
    </row>
    <row r="8134" spans="1:3">
      <c r="A8134" s="43" t="s">
        <v>8426</v>
      </c>
      <c r="B8134" s="44">
        <v>1</v>
      </c>
      <c r="C8134" s="45"/>
    </row>
    <row r="8135" spans="1:3">
      <c r="A8135" s="43" t="s">
        <v>8427</v>
      </c>
      <c r="B8135" s="44">
        <v>1</v>
      </c>
      <c r="C8135" s="45"/>
    </row>
    <row r="8136" spans="1:3">
      <c r="A8136" s="43" t="s">
        <v>8428</v>
      </c>
      <c r="B8136" s="44">
        <v>1</v>
      </c>
      <c r="C8136" s="45"/>
    </row>
    <row r="8137" spans="1:3">
      <c r="A8137" s="43" t="s">
        <v>8429</v>
      </c>
      <c r="B8137" s="44">
        <v>1</v>
      </c>
      <c r="C8137" s="45"/>
    </row>
    <row r="8138" spans="1:3">
      <c r="A8138" s="43" t="s">
        <v>8430</v>
      </c>
      <c r="B8138" s="44">
        <v>1</v>
      </c>
      <c r="C8138" s="45"/>
    </row>
    <row r="8139" spans="1:3">
      <c r="A8139" s="43" t="s">
        <v>8431</v>
      </c>
      <c r="B8139" s="44">
        <v>1</v>
      </c>
      <c r="C8139" s="45"/>
    </row>
    <row r="8140" spans="1:3">
      <c r="A8140" s="43" t="s">
        <v>8432</v>
      </c>
      <c r="B8140" s="44">
        <v>1</v>
      </c>
      <c r="C8140" s="45"/>
    </row>
    <row r="8141" spans="1:3">
      <c r="A8141" s="43" t="s">
        <v>8433</v>
      </c>
      <c r="B8141" s="44">
        <v>1</v>
      </c>
      <c r="C8141" s="45"/>
    </row>
    <row r="8142" spans="1:3">
      <c r="A8142" s="43" t="s">
        <v>8434</v>
      </c>
      <c r="B8142" s="44">
        <v>1</v>
      </c>
      <c r="C8142" s="45"/>
    </row>
    <row r="8143" spans="1:3">
      <c r="A8143" s="43" t="s">
        <v>8435</v>
      </c>
      <c r="B8143" s="44">
        <v>1</v>
      </c>
      <c r="C8143" s="45"/>
    </row>
    <row r="8144" spans="1:3">
      <c r="A8144" s="43" t="s">
        <v>8436</v>
      </c>
      <c r="B8144" s="44">
        <v>1</v>
      </c>
      <c r="C8144" s="45"/>
    </row>
    <row r="8145" spans="1:3">
      <c r="A8145" s="43" t="s">
        <v>8437</v>
      </c>
      <c r="B8145" s="44">
        <v>1</v>
      </c>
      <c r="C8145" s="45"/>
    </row>
    <row r="8146" spans="1:3">
      <c r="A8146" s="43" t="s">
        <v>8438</v>
      </c>
      <c r="B8146" s="44">
        <v>1</v>
      </c>
      <c r="C8146" s="45"/>
    </row>
    <row r="8147" spans="1:3">
      <c r="A8147" s="43" t="s">
        <v>8439</v>
      </c>
      <c r="B8147" s="44">
        <v>1</v>
      </c>
      <c r="C8147" s="45"/>
    </row>
    <row r="8148" spans="1:3">
      <c r="A8148" s="43" t="s">
        <v>8440</v>
      </c>
      <c r="B8148" s="44">
        <v>1</v>
      </c>
      <c r="C8148" s="45"/>
    </row>
    <row r="8149" spans="1:3">
      <c r="A8149" s="43" t="s">
        <v>8441</v>
      </c>
      <c r="B8149" s="44">
        <v>1</v>
      </c>
      <c r="C8149" s="45"/>
    </row>
    <row r="8150" spans="1:3">
      <c r="A8150" s="43" t="s">
        <v>8442</v>
      </c>
      <c r="B8150" s="44">
        <v>1</v>
      </c>
      <c r="C8150" s="45"/>
    </row>
    <row r="8151" spans="1:3">
      <c r="A8151" s="43" t="s">
        <v>8443</v>
      </c>
      <c r="B8151" s="44">
        <v>1</v>
      </c>
      <c r="C8151" s="45"/>
    </row>
    <row r="8152" spans="1:3">
      <c r="A8152" s="43" t="s">
        <v>8444</v>
      </c>
      <c r="B8152" s="44">
        <v>1</v>
      </c>
      <c r="C8152" s="45"/>
    </row>
    <row r="8153" spans="1:3">
      <c r="A8153" s="43" t="s">
        <v>8445</v>
      </c>
      <c r="B8153" s="44">
        <v>1</v>
      </c>
      <c r="C8153" s="45"/>
    </row>
    <row r="8154" spans="1:3">
      <c r="A8154" s="43" t="s">
        <v>8446</v>
      </c>
      <c r="B8154" s="44">
        <v>1</v>
      </c>
      <c r="C8154" s="45"/>
    </row>
    <row r="8155" spans="1:3">
      <c r="A8155" s="43" t="s">
        <v>8447</v>
      </c>
      <c r="B8155" s="44">
        <v>1</v>
      </c>
      <c r="C8155" s="45"/>
    </row>
    <row r="8156" spans="1:3">
      <c r="A8156" s="43" t="s">
        <v>8448</v>
      </c>
      <c r="B8156" s="44">
        <v>1</v>
      </c>
      <c r="C8156" s="45"/>
    </row>
    <row r="8157" spans="1:3">
      <c r="A8157" s="43" t="s">
        <v>8449</v>
      </c>
      <c r="B8157" s="44">
        <v>1</v>
      </c>
      <c r="C8157" s="45"/>
    </row>
    <row r="8158" spans="1:3">
      <c r="A8158" s="43" t="s">
        <v>8450</v>
      </c>
      <c r="B8158" s="44">
        <v>1</v>
      </c>
      <c r="C8158" s="45"/>
    </row>
    <row r="8159" spans="1:3">
      <c r="A8159" s="43" t="s">
        <v>8451</v>
      </c>
      <c r="B8159" s="44">
        <v>1</v>
      </c>
      <c r="C8159" s="45"/>
    </row>
    <row r="8160" spans="1:3">
      <c r="A8160" s="43" t="s">
        <v>8452</v>
      </c>
      <c r="B8160" s="44">
        <v>1</v>
      </c>
      <c r="C8160" s="45"/>
    </row>
    <row r="8161" spans="1:3">
      <c r="A8161" s="43" t="s">
        <v>8453</v>
      </c>
      <c r="B8161" s="44">
        <v>1</v>
      </c>
      <c r="C8161" s="45"/>
    </row>
    <row r="8162" spans="1:3">
      <c r="A8162" s="43" t="s">
        <v>8454</v>
      </c>
      <c r="B8162" s="44">
        <v>1</v>
      </c>
      <c r="C8162" s="45"/>
    </row>
    <row r="8163" spans="1:3">
      <c r="A8163" s="43" t="s">
        <v>8455</v>
      </c>
      <c r="B8163" s="44">
        <v>1</v>
      </c>
      <c r="C8163" s="45"/>
    </row>
    <row r="8164" spans="1:3">
      <c r="A8164" s="43" t="s">
        <v>8456</v>
      </c>
      <c r="B8164" s="44">
        <v>1</v>
      </c>
      <c r="C8164" s="45"/>
    </row>
    <row r="8165" spans="1:3">
      <c r="A8165" s="43" t="s">
        <v>8457</v>
      </c>
      <c r="B8165" s="44">
        <v>1</v>
      </c>
      <c r="C8165" s="45"/>
    </row>
    <row r="8166" spans="1:3">
      <c r="A8166" s="43" t="s">
        <v>8458</v>
      </c>
      <c r="B8166" s="44">
        <v>1</v>
      </c>
      <c r="C8166" s="45"/>
    </row>
    <row r="8167" spans="1:3">
      <c r="A8167" s="43" t="s">
        <v>8459</v>
      </c>
      <c r="B8167" s="44">
        <v>1</v>
      </c>
      <c r="C8167" s="45"/>
    </row>
    <row r="8168" spans="1:3">
      <c r="A8168" s="43" t="s">
        <v>8460</v>
      </c>
      <c r="B8168" s="44">
        <v>1</v>
      </c>
      <c r="C8168" s="45"/>
    </row>
    <row r="8169" spans="1:3">
      <c r="A8169" s="43" t="s">
        <v>8461</v>
      </c>
      <c r="B8169" s="44">
        <v>1</v>
      </c>
      <c r="C8169" s="45"/>
    </row>
    <row r="8170" spans="1:3">
      <c r="A8170" s="43" t="s">
        <v>8462</v>
      </c>
      <c r="B8170" s="44">
        <v>1</v>
      </c>
      <c r="C8170" s="45"/>
    </row>
    <row r="8171" spans="1:3">
      <c r="A8171" s="43" t="s">
        <v>8463</v>
      </c>
      <c r="B8171" s="44">
        <v>1</v>
      </c>
      <c r="C8171" s="45"/>
    </row>
    <row r="8172" spans="1:3">
      <c r="A8172" s="43" t="s">
        <v>8464</v>
      </c>
      <c r="B8172" s="44">
        <v>1</v>
      </c>
      <c r="C8172" s="45"/>
    </row>
    <row r="8173" spans="1:3">
      <c r="A8173" s="43" t="s">
        <v>8465</v>
      </c>
      <c r="B8173" s="44">
        <v>1</v>
      </c>
      <c r="C8173" s="45"/>
    </row>
    <row r="8174" spans="1:3">
      <c r="A8174" s="43" t="s">
        <v>8466</v>
      </c>
      <c r="B8174" s="44">
        <v>1</v>
      </c>
      <c r="C8174" s="45"/>
    </row>
    <row r="8175" spans="1:3">
      <c r="A8175" s="43" t="s">
        <v>8467</v>
      </c>
      <c r="B8175" s="44">
        <v>1</v>
      </c>
      <c r="C8175" s="45"/>
    </row>
    <row r="8176" spans="1:3">
      <c r="A8176" s="43" t="s">
        <v>8468</v>
      </c>
      <c r="B8176" s="44">
        <v>1</v>
      </c>
      <c r="C8176" s="45"/>
    </row>
    <row r="8177" spans="1:3">
      <c r="A8177" s="43" t="s">
        <v>8469</v>
      </c>
      <c r="B8177" s="44">
        <v>1</v>
      </c>
      <c r="C8177" s="45"/>
    </row>
    <row r="8178" spans="1:3">
      <c r="A8178" s="43" t="s">
        <v>8470</v>
      </c>
      <c r="B8178" s="44">
        <v>1</v>
      </c>
      <c r="C8178" s="45"/>
    </row>
    <row r="8179" spans="1:3">
      <c r="A8179" s="43" t="s">
        <v>8471</v>
      </c>
      <c r="B8179" s="44">
        <v>1</v>
      </c>
      <c r="C8179" s="45"/>
    </row>
    <row r="8180" spans="1:3">
      <c r="A8180" s="43" t="s">
        <v>8472</v>
      </c>
      <c r="B8180" s="44">
        <v>1</v>
      </c>
      <c r="C8180" s="45"/>
    </row>
    <row r="8181" spans="1:3">
      <c r="A8181" s="43" t="s">
        <v>8473</v>
      </c>
      <c r="B8181" s="44">
        <v>1</v>
      </c>
      <c r="C8181" s="45"/>
    </row>
    <row r="8182" spans="1:3">
      <c r="A8182" s="43" t="s">
        <v>8474</v>
      </c>
      <c r="B8182" s="44">
        <v>1</v>
      </c>
      <c r="C8182" s="45"/>
    </row>
    <row r="8183" spans="1:3">
      <c r="A8183" s="43" t="s">
        <v>8475</v>
      </c>
      <c r="B8183" s="44">
        <v>1</v>
      </c>
      <c r="C8183" s="45"/>
    </row>
    <row r="8184" spans="1:3">
      <c r="A8184" s="43" t="s">
        <v>8476</v>
      </c>
      <c r="B8184" s="44">
        <v>1</v>
      </c>
      <c r="C8184" s="45"/>
    </row>
    <row r="8185" spans="1:3">
      <c r="A8185" s="43" t="s">
        <v>8477</v>
      </c>
      <c r="B8185" s="44">
        <v>1</v>
      </c>
      <c r="C8185" s="45"/>
    </row>
    <row r="8186" spans="1:3">
      <c r="A8186" s="43" t="s">
        <v>8478</v>
      </c>
      <c r="B8186" s="44">
        <v>1</v>
      </c>
      <c r="C8186" s="45"/>
    </row>
    <row r="8187" spans="1:3">
      <c r="A8187" s="43" t="s">
        <v>8479</v>
      </c>
      <c r="B8187" s="44">
        <v>1</v>
      </c>
      <c r="C8187" s="45"/>
    </row>
    <row r="8188" spans="1:3">
      <c r="A8188" s="43" t="s">
        <v>8480</v>
      </c>
      <c r="B8188" s="44">
        <v>1</v>
      </c>
      <c r="C8188" s="45"/>
    </row>
    <row r="8189" spans="1:3">
      <c r="A8189" s="43" t="s">
        <v>8481</v>
      </c>
      <c r="B8189" s="44">
        <v>1</v>
      </c>
      <c r="C8189" s="45"/>
    </row>
    <row r="8190" spans="1:3">
      <c r="A8190" s="43" t="s">
        <v>8482</v>
      </c>
      <c r="B8190" s="44">
        <v>1</v>
      </c>
      <c r="C8190" s="45"/>
    </row>
    <row r="8191" spans="1:3">
      <c r="A8191" s="43" t="s">
        <v>8483</v>
      </c>
      <c r="B8191" s="44">
        <v>1</v>
      </c>
      <c r="C8191" s="45"/>
    </row>
    <row r="8192" spans="1:3">
      <c r="A8192" s="43" t="s">
        <v>8484</v>
      </c>
      <c r="B8192" s="44">
        <v>1</v>
      </c>
      <c r="C8192" s="45"/>
    </row>
    <row r="8193" spans="1:3">
      <c r="A8193" s="43" t="s">
        <v>8485</v>
      </c>
      <c r="B8193" s="44">
        <v>1</v>
      </c>
      <c r="C8193" s="45"/>
    </row>
    <row r="8194" spans="1:3">
      <c r="A8194" s="43" t="s">
        <v>8486</v>
      </c>
      <c r="B8194" s="44">
        <v>1</v>
      </c>
      <c r="C8194" s="45"/>
    </row>
    <row r="8195" spans="1:3">
      <c r="A8195" s="43" t="s">
        <v>8487</v>
      </c>
      <c r="B8195" s="44">
        <v>1</v>
      </c>
      <c r="C8195" s="45"/>
    </row>
    <row r="8196" spans="1:3">
      <c r="A8196" s="43" t="s">
        <v>8488</v>
      </c>
      <c r="B8196" s="44">
        <v>1</v>
      </c>
      <c r="C8196" s="45"/>
    </row>
    <row r="8197" spans="1:3">
      <c r="A8197" s="43" t="s">
        <v>8489</v>
      </c>
      <c r="B8197" s="44">
        <v>1</v>
      </c>
      <c r="C8197" s="45"/>
    </row>
    <row r="8198" spans="1:3">
      <c r="A8198" s="43" t="s">
        <v>8490</v>
      </c>
      <c r="B8198" s="44">
        <v>1</v>
      </c>
      <c r="C8198" s="45"/>
    </row>
    <row r="8199" spans="1:3">
      <c r="A8199" s="43" t="s">
        <v>8491</v>
      </c>
      <c r="B8199" s="44">
        <v>1</v>
      </c>
      <c r="C8199" s="45"/>
    </row>
    <row r="8200" spans="1:3">
      <c r="A8200" s="43" t="s">
        <v>8492</v>
      </c>
      <c r="B8200" s="44">
        <v>1</v>
      </c>
      <c r="C8200" s="45"/>
    </row>
    <row r="8201" spans="1:3">
      <c r="A8201" s="43" t="s">
        <v>8493</v>
      </c>
      <c r="B8201" s="44">
        <v>1</v>
      </c>
      <c r="C8201" s="45"/>
    </row>
    <row r="8202" spans="1:3">
      <c r="A8202" s="43" t="s">
        <v>8494</v>
      </c>
      <c r="B8202" s="44">
        <v>1</v>
      </c>
      <c r="C8202" s="45"/>
    </row>
    <row r="8203" spans="1:3">
      <c r="A8203" s="43" t="s">
        <v>8495</v>
      </c>
      <c r="B8203" s="44">
        <v>1</v>
      </c>
      <c r="C8203" s="45"/>
    </row>
    <row r="8204" spans="1:3">
      <c r="A8204" s="43" t="s">
        <v>8496</v>
      </c>
      <c r="B8204" s="44">
        <v>1</v>
      </c>
      <c r="C8204" s="45"/>
    </row>
    <row r="8205" spans="1:3">
      <c r="A8205" s="43" t="s">
        <v>8497</v>
      </c>
      <c r="B8205" s="44">
        <v>1</v>
      </c>
      <c r="C8205" s="45"/>
    </row>
    <row r="8206" spans="1:3">
      <c r="A8206" s="43" t="s">
        <v>8498</v>
      </c>
      <c r="B8206" s="44">
        <v>1</v>
      </c>
      <c r="C8206" s="45"/>
    </row>
    <row r="8207" spans="1:3">
      <c r="A8207" s="43" t="s">
        <v>8499</v>
      </c>
      <c r="B8207" s="44">
        <v>1</v>
      </c>
      <c r="C8207" s="45"/>
    </row>
    <row r="8208" spans="1:3">
      <c r="A8208" s="43" t="s">
        <v>8500</v>
      </c>
      <c r="B8208" s="44">
        <v>1</v>
      </c>
      <c r="C8208" s="45"/>
    </row>
    <row r="8209" spans="1:3">
      <c r="A8209" s="43" t="s">
        <v>8501</v>
      </c>
      <c r="B8209" s="44">
        <v>1</v>
      </c>
      <c r="C8209" s="45"/>
    </row>
    <row r="8210" spans="1:3">
      <c r="A8210" s="43" t="s">
        <v>8502</v>
      </c>
      <c r="B8210" s="44">
        <v>1</v>
      </c>
      <c r="C8210" s="45"/>
    </row>
    <row r="8211" spans="1:3">
      <c r="A8211" s="43" t="s">
        <v>8503</v>
      </c>
      <c r="B8211" s="44">
        <v>1</v>
      </c>
      <c r="C8211" s="45"/>
    </row>
    <row r="8212" spans="1:3">
      <c r="A8212" s="43" t="s">
        <v>8504</v>
      </c>
      <c r="B8212" s="44">
        <v>1</v>
      </c>
      <c r="C8212" s="45"/>
    </row>
    <row r="8213" spans="1:3">
      <c r="A8213" s="43" t="s">
        <v>8505</v>
      </c>
      <c r="B8213" s="44">
        <v>1</v>
      </c>
      <c r="C8213" s="45"/>
    </row>
    <row r="8214" spans="1:3">
      <c r="A8214" s="43" t="s">
        <v>8506</v>
      </c>
      <c r="B8214" s="44">
        <v>1</v>
      </c>
      <c r="C8214" s="45"/>
    </row>
    <row r="8215" spans="1:3">
      <c r="A8215" s="43" t="s">
        <v>8507</v>
      </c>
      <c r="B8215" s="44">
        <v>1</v>
      </c>
      <c r="C8215" s="45"/>
    </row>
    <row r="8216" spans="1:3">
      <c r="A8216" s="43" t="s">
        <v>8508</v>
      </c>
      <c r="B8216" s="44">
        <v>1</v>
      </c>
      <c r="C8216" s="45"/>
    </row>
    <row r="8217" spans="1:3">
      <c r="A8217" s="43" t="s">
        <v>8509</v>
      </c>
      <c r="B8217" s="44">
        <v>1</v>
      </c>
      <c r="C8217" s="45"/>
    </row>
    <row r="8218" spans="1:3">
      <c r="A8218" s="43" t="s">
        <v>8510</v>
      </c>
      <c r="B8218" s="44">
        <v>1</v>
      </c>
      <c r="C8218" s="45"/>
    </row>
    <row r="8219" spans="1:3">
      <c r="A8219" s="43" t="s">
        <v>8511</v>
      </c>
      <c r="B8219" s="44">
        <v>1</v>
      </c>
      <c r="C8219" s="45"/>
    </row>
    <row r="8220" spans="1:3">
      <c r="A8220" s="43" t="s">
        <v>8512</v>
      </c>
      <c r="B8220" s="44">
        <v>1</v>
      </c>
      <c r="C8220" s="45"/>
    </row>
    <row r="8221" spans="1:3">
      <c r="A8221" s="43" t="s">
        <v>8513</v>
      </c>
      <c r="B8221" s="44">
        <v>1</v>
      </c>
      <c r="C8221" s="45"/>
    </row>
    <row r="8222" spans="1:3">
      <c r="A8222" s="43" t="s">
        <v>8514</v>
      </c>
      <c r="B8222" s="44">
        <v>1</v>
      </c>
      <c r="C8222" s="45"/>
    </row>
    <row r="8223" spans="1:3">
      <c r="A8223" s="43" t="s">
        <v>8515</v>
      </c>
      <c r="B8223" s="44">
        <v>1</v>
      </c>
      <c r="C8223" s="45"/>
    </row>
    <row r="8224" spans="1:3">
      <c r="A8224" s="43" t="s">
        <v>8516</v>
      </c>
      <c r="B8224" s="44">
        <v>1</v>
      </c>
      <c r="C8224" s="45"/>
    </row>
    <row r="8225" spans="1:3">
      <c r="A8225" s="43" t="s">
        <v>8517</v>
      </c>
      <c r="B8225" s="44">
        <v>1</v>
      </c>
      <c r="C8225" s="45"/>
    </row>
    <row r="8226" spans="1:3">
      <c r="A8226" s="43" t="s">
        <v>8518</v>
      </c>
      <c r="B8226" s="44">
        <v>1</v>
      </c>
      <c r="C8226" s="45"/>
    </row>
    <row r="8227" spans="1:3">
      <c r="A8227" s="43" t="s">
        <v>8519</v>
      </c>
      <c r="B8227" s="44">
        <v>1</v>
      </c>
      <c r="C8227" s="45"/>
    </row>
    <row r="8228" spans="1:3">
      <c r="A8228" s="43" t="s">
        <v>8520</v>
      </c>
      <c r="B8228" s="44">
        <v>1</v>
      </c>
      <c r="C8228" s="45"/>
    </row>
    <row r="8229" spans="1:3">
      <c r="A8229" s="43" t="s">
        <v>8521</v>
      </c>
      <c r="B8229" s="44">
        <v>1</v>
      </c>
      <c r="C8229" s="45"/>
    </row>
    <row r="8230" spans="1:3">
      <c r="A8230" s="43" t="s">
        <v>8522</v>
      </c>
      <c r="B8230" s="44">
        <v>1</v>
      </c>
      <c r="C8230" s="45"/>
    </row>
    <row r="8231" spans="1:3">
      <c r="A8231" s="43" t="s">
        <v>8523</v>
      </c>
      <c r="B8231" s="44">
        <v>1</v>
      </c>
      <c r="C8231" s="45"/>
    </row>
    <row r="8232" spans="1:3">
      <c r="A8232" s="43" t="s">
        <v>8524</v>
      </c>
      <c r="B8232" s="44">
        <v>1</v>
      </c>
      <c r="C8232" s="45"/>
    </row>
    <row r="8233" spans="1:3">
      <c r="A8233" s="43" t="s">
        <v>8525</v>
      </c>
      <c r="B8233" s="44">
        <v>1</v>
      </c>
      <c r="C8233" s="45"/>
    </row>
    <row r="8234" spans="1:3">
      <c r="A8234" s="43" t="s">
        <v>8526</v>
      </c>
      <c r="B8234" s="44">
        <v>1</v>
      </c>
      <c r="C8234" s="45"/>
    </row>
    <row r="8235" spans="1:3">
      <c r="A8235" s="43" t="s">
        <v>8527</v>
      </c>
      <c r="B8235" s="44">
        <v>1</v>
      </c>
      <c r="C8235" s="45"/>
    </row>
    <row r="8236" spans="1:3">
      <c r="A8236" s="43" t="s">
        <v>8528</v>
      </c>
      <c r="B8236" s="44">
        <v>1</v>
      </c>
      <c r="C8236" s="45"/>
    </row>
    <row r="8237" spans="1:3">
      <c r="A8237" s="43" t="s">
        <v>8529</v>
      </c>
      <c r="B8237" s="44">
        <v>1</v>
      </c>
      <c r="C8237" s="45"/>
    </row>
    <row r="8238" spans="1:3">
      <c r="A8238" s="43" t="s">
        <v>8530</v>
      </c>
      <c r="B8238" s="44">
        <v>1</v>
      </c>
      <c r="C8238" s="45"/>
    </row>
    <row r="8239" spans="1:3">
      <c r="A8239" s="43" t="s">
        <v>8531</v>
      </c>
      <c r="B8239" s="44">
        <v>1</v>
      </c>
      <c r="C8239" s="45"/>
    </row>
    <row r="8240" spans="1:3">
      <c r="A8240" s="43" t="s">
        <v>8532</v>
      </c>
      <c r="B8240" s="44">
        <v>1</v>
      </c>
      <c r="C8240" s="45"/>
    </row>
    <row r="8241" spans="1:3">
      <c r="A8241" s="43" t="s">
        <v>8533</v>
      </c>
      <c r="B8241" s="44">
        <v>1</v>
      </c>
      <c r="C8241" s="45"/>
    </row>
    <row r="8242" spans="1:3">
      <c r="A8242" s="43" t="s">
        <v>8534</v>
      </c>
      <c r="B8242" s="44">
        <v>1</v>
      </c>
      <c r="C8242" s="45"/>
    </row>
    <row r="8243" spans="1:3">
      <c r="A8243" s="43" t="s">
        <v>8535</v>
      </c>
      <c r="B8243" s="44">
        <v>1</v>
      </c>
      <c r="C8243" s="45"/>
    </row>
    <row r="8244" spans="1:3">
      <c r="A8244" s="43" t="s">
        <v>8536</v>
      </c>
      <c r="B8244" s="44">
        <v>1</v>
      </c>
      <c r="C8244" s="45"/>
    </row>
    <row r="8245" spans="1:3">
      <c r="A8245" s="43" t="s">
        <v>8537</v>
      </c>
      <c r="B8245" s="44">
        <v>1</v>
      </c>
      <c r="C8245" s="45"/>
    </row>
    <row r="8246" spans="1:3">
      <c r="A8246" s="43" t="s">
        <v>8538</v>
      </c>
      <c r="B8246" s="44">
        <v>1</v>
      </c>
      <c r="C8246" s="45"/>
    </row>
    <row r="8247" spans="1:3">
      <c r="A8247" s="43" t="s">
        <v>8539</v>
      </c>
      <c r="B8247" s="44">
        <v>1</v>
      </c>
      <c r="C8247" s="45"/>
    </row>
    <row r="8248" spans="1:3">
      <c r="A8248" s="43" t="s">
        <v>8540</v>
      </c>
      <c r="B8248" s="44">
        <v>1</v>
      </c>
      <c r="C8248" s="45"/>
    </row>
    <row r="8249" spans="1:3">
      <c r="A8249" s="43" t="s">
        <v>8541</v>
      </c>
      <c r="B8249" s="44">
        <v>1</v>
      </c>
      <c r="C8249" s="45"/>
    </row>
    <row r="8250" spans="1:3">
      <c r="A8250" s="43" t="s">
        <v>8542</v>
      </c>
      <c r="B8250" s="44">
        <v>1</v>
      </c>
      <c r="C8250" s="45"/>
    </row>
    <row r="8251" spans="1:3">
      <c r="A8251" s="43" t="s">
        <v>8543</v>
      </c>
      <c r="B8251" s="44">
        <v>1</v>
      </c>
      <c r="C8251" s="45"/>
    </row>
    <row r="8252" spans="1:3">
      <c r="A8252" s="43" t="s">
        <v>8544</v>
      </c>
      <c r="B8252" s="44">
        <v>1</v>
      </c>
      <c r="C8252" s="45"/>
    </row>
    <row r="8253" spans="1:3">
      <c r="A8253" s="43" t="s">
        <v>8545</v>
      </c>
      <c r="B8253" s="44">
        <v>1</v>
      </c>
      <c r="C8253" s="45"/>
    </row>
    <row r="8254" spans="1:3">
      <c r="A8254" s="43" t="s">
        <v>8546</v>
      </c>
      <c r="B8254" s="44">
        <v>1</v>
      </c>
      <c r="C8254" s="45"/>
    </row>
    <row r="8255" spans="1:3">
      <c r="A8255" s="43" t="s">
        <v>8547</v>
      </c>
      <c r="B8255" s="44">
        <v>1</v>
      </c>
      <c r="C8255" s="45"/>
    </row>
    <row r="8256" spans="1:3">
      <c r="A8256" s="43" t="s">
        <v>8548</v>
      </c>
      <c r="B8256" s="44">
        <v>1</v>
      </c>
      <c r="C8256" s="45"/>
    </row>
    <row r="8257" spans="1:3">
      <c r="A8257" s="43" t="s">
        <v>8549</v>
      </c>
      <c r="B8257" s="44">
        <v>1</v>
      </c>
      <c r="C8257" s="45"/>
    </row>
    <row r="8258" spans="1:3">
      <c r="A8258" s="43" t="s">
        <v>8550</v>
      </c>
      <c r="B8258" s="44">
        <v>1</v>
      </c>
      <c r="C8258" s="45"/>
    </row>
    <row r="8259" spans="1:3">
      <c r="A8259" s="43" t="s">
        <v>8551</v>
      </c>
      <c r="B8259" s="44">
        <v>1</v>
      </c>
      <c r="C8259" s="45"/>
    </row>
    <row r="8260" spans="1:3">
      <c r="A8260" s="43" t="s">
        <v>8552</v>
      </c>
      <c r="B8260" s="44">
        <v>1</v>
      </c>
      <c r="C8260" s="45"/>
    </row>
    <row r="8261" spans="1:3">
      <c r="A8261" s="43" t="s">
        <v>8553</v>
      </c>
      <c r="B8261" s="44">
        <v>1</v>
      </c>
      <c r="C8261" s="45"/>
    </row>
    <row r="8262" spans="1:3">
      <c r="A8262" s="43" t="s">
        <v>8554</v>
      </c>
      <c r="B8262" s="44">
        <v>1</v>
      </c>
      <c r="C8262" s="45"/>
    </row>
    <row r="8263" spans="1:3">
      <c r="A8263" s="43" t="s">
        <v>8555</v>
      </c>
      <c r="B8263" s="44">
        <v>1</v>
      </c>
      <c r="C8263" s="45"/>
    </row>
    <row r="8264" spans="1:3">
      <c r="A8264" s="43" t="s">
        <v>8556</v>
      </c>
      <c r="B8264" s="44">
        <v>1</v>
      </c>
      <c r="C8264" s="45"/>
    </row>
    <row r="8265" spans="1:3">
      <c r="A8265" s="43" t="s">
        <v>8557</v>
      </c>
      <c r="B8265" s="44">
        <v>1</v>
      </c>
      <c r="C8265" s="45"/>
    </row>
    <row r="8266" spans="1:3">
      <c r="A8266" s="43" t="s">
        <v>8558</v>
      </c>
      <c r="B8266" s="44">
        <v>1</v>
      </c>
      <c r="C8266" s="45"/>
    </row>
    <row r="8267" spans="1:3">
      <c r="A8267" s="43" t="s">
        <v>8559</v>
      </c>
      <c r="B8267" s="44">
        <v>1</v>
      </c>
      <c r="C8267" s="45"/>
    </row>
    <row r="8268" spans="1:3">
      <c r="A8268" s="43" t="s">
        <v>8560</v>
      </c>
      <c r="B8268" s="44">
        <v>1</v>
      </c>
      <c r="C8268" s="45"/>
    </row>
    <row r="8269" spans="1:3">
      <c r="A8269" s="43" t="s">
        <v>8561</v>
      </c>
      <c r="B8269" s="44">
        <v>1</v>
      </c>
      <c r="C8269" s="45"/>
    </row>
    <row r="8270" spans="1:3">
      <c r="A8270" s="43" t="s">
        <v>8562</v>
      </c>
      <c r="B8270" s="44">
        <v>1</v>
      </c>
      <c r="C8270" s="45"/>
    </row>
    <row r="8271" spans="1:3">
      <c r="A8271" s="43" t="s">
        <v>8563</v>
      </c>
      <c r="B8271" s="44">
        <v>1</v>
      </c>
      <c r="C8271" s="45"/>
    </row>
    <row r="8272" spans="1:3">
      <c r="A8272" s="43" t="s">
        <v>8564</v>
      </c>
      <c r="B8272" s="44">
        <v>1</v>
      </c>
      <c r="C8272" s="45"/>
    </row>
    <row r="8273" spans="1:3">
      <c r="A8273" s="43" t="s">
        <v>8565</v>
      </c>
      <c r="B8273" s="44">
        <v>1</v>
      </c>
      <c r="C8273" s="45"/>
    </row>
    <row r="8274" spans="1:3">
      <c r="A8274" s="43" t="s">
        <v>8566</v>
      </c>
      <c r="B8274" s="44">
        <v>1</v>
      </c>
      <c r="C8274" s="45"/>
    </row>
    <row r="8275" spans="1:3">
      <c r="A8275" s="43" t="s">
        <v>8567</v>
      </c>
      <c r="B8275" s="44">
        <v>1</v>
      </c>
      <c r="C8275" s="45"/>
    </row>
    <row r="8276" spans="1:3">
      <c r="A8276" s="43" t="s">
        <v>8568</v>
      </c>
      <c r="B8276" s="44">
        <v>1</v>
      </c>
      <c r="C8276" s="45"/>
    </row>
    <row r="8277" spans="1:3">
      <c r="A8277" s="43" t="s">
        <v>8569</v>
      </c>
      <c r="B8277" s="44">
        <v>1</v>
      </c>
      <c r="C8277" s="45"/>
    </row>
    <row r="8278" spans="1:3">
      <c r="A8278" s="43" t="s">
        <v>8570</v>
      </c>
      <c r="B8278" s="44">
        <v>1</v>
      </c>
      <c r="C8278" s="45"/>
    </row>
    <row r="8279" spans="1:3">
      <c r="A8279" s="43" t="s">
        <v>8571</v>
      </c>
      <c r="B8279" s="44">
        <v>1</v>
      </c>
      <c r="C8279" s="45"/>
    </row>
    <row r="8280" spans="1:3">
      <c r="A8280" s="43" t="s">
        <v>8572</v>
      </c>
      <c r="B8280" s="44">
        <v>1</v>
      </c>
      <c r="C8280" s="45"/>
    </row>
    <row r="8281" spans="1:3">
      <c r="A8281" s="43" t="s">
        <v>8573</v>
      </c>
      <c r="B8281" s="44">
        <v>1</v>
      </c>
      <c r="C8281" s="45"/>
    </row>
    <row r="8282" spans="1:3">
      <c r="A8282" s="43" t="s">
        <v>8574</v>
      </c>
      <c r="B8282" s="44">
        <v>1</v>
      </c>
      <c r="C8282" s="45"/>
    </row>
    <row r="8283" spans="1:3">
      <c r="A8283" s="43" t="s">
        <v>8575</v>
      </c>
      <c r="B8283" s="44">
        <v>1</v>
      </c>
      <c r="C8283" s="45"/>
    </row>
    <row r="8284" spans="1:3">
      <c r="A8284" s="43" t="s">
        <v>8576</v>
      </c>
      <c r="B8284" s="44">
        <v>1</v>
      </c>
      <c r="C8284" s="45"/>
    </row>
    <row r="8285" spans="1:3">
      <c r="A8285" s="43" t="s">
        <v>8577</v>
      </c>
      <c r="B8285" s="44">
        <v>1</v>
      </c>
      <c r="C8285" s="45"/>
    </row>
    <row r="8286" spans="1:3">
      <c r="A8286" s="43" t="s">
        <v>8578</v>
      </c>
      <c r="B8286" s="44">
        <v>1</v>
      </c>
      <c r="C8286" s="45"/>
    </row>
    <row r="8287" spans="1:3">
      <c r="A8287" s="43" t="s">
        <v>8579</v>
      </c>
      <c r="B8287" s="44">
        <v>1</v>
      </c>
      <c r="C8287" s="45"/>
    </row>
    <row r="8288" spans="1:3">
      <c r="A8288" s="43" t="s">
        <v>8580</v>
      </c>
      <c r="B8288" s="44">
        <v>1</v>
      </c>
      <c r="C8288" s="45"/>
    </row>
    <row r="8289" spans="1:3">
      <c r="A8289" s="43" t="s">
        <v>8581</v>
      </c>
      <c r="B8289" s="44">
        <v>1</v>
      </c>
      <c r="C8289" s="45"/>
    </row>
    <row r="8290" spans="1:3">
      <c r="A8290" s="43" t="s">
        <v>8582</v>
      </c>
      <c r="B8290" s="44">
        <v>1</v>
      </c>
      <c r="C8290" s="45"/>
    </row>
    <row r="8291" spans="1:3">
      <c r="A8291" s="43" t="s">
        <v>8583</v>
      </c>
      <c r="B8291" s="44">
        <v>1</v>
      </c>
      <c r="C8291" s="45"/>
    </row>
    <row r="8292" spans="1:3">
      <c r="A8292" s="43" t="s">
        <v>8584</v>
      </c>
      <c r="B8292" s="44">
        <v>1</v>
      </c>
      <c r="C8292" s="45"/>
    </row>
    <row r="8293" spans="1:3">
      <c r="A8293" s="43" t="s">
        <v>8585</v>
      </c>
      <c r="B8293" s="44">
        <v>1</v>
      </c>
      <c r="C8293" s="45"/>
    </row>
    <row r="8294" spans="1:3">
      <c r="A8294" s="43" t="s">
        <v>8586</v>
      </c>
      <c r="B8294" s="44">
        <v>1</v>
      </c>
      <c r="C8294" s="45"/>
    </row>
    <row r="8295" spans="1:3">
      <c r="A8295" s="43" t="s">
        <v>8587</v>
      </c>
      <c r="B8295" s="44">
        <v>1</v>
      </c>
      <c r="C8295" s="45"/>
    </row>
    <row r="8296" spans="1:3">
      <c r="A8296" s="43" t="s">
        <v>8588</v>
      </c>
      <c r="B8296" s="44">
        <v>1</v>
      </c>
      <c r="C8296" s="45"/>
    </row>
    <row r="8297" spans="1:3">
      <c r="A8297" s="43" t="s">
        <v>8589</v>
      </c>
      <c r="B8297" s="44">
        <v>1</v>
      </c>
      <c r="C8297" s="45"/>
    </row>
    <row r="8298" spans="1:3">
      <c r="A8298" s="43" t="s">
        <v>8590</v>
      </c>
      <c r="B8298" s="44">
        <v>1</v>
      </c>
      <c r="C8298" s="45"/>
    </row>
    <row r="8299" spans="1:3">
      <c r="A8299" s="43" t="s">
        <v>8591</v>
      </c>
      <c r="B8299" s="44">
        <v>1</v>
      </c>
      <c r="C8299" s="45"/>
    </row>
    <row r="8300" spans="1:3">
      <c r="A8300" s="43" t="s">
        <v>8592</v>
      </c>
      <c r="B8300" s="44">
        <v>1</v>
      </c>
      <c r="C8300" s="45"/>
    </row>
    <row r="8301" spans="1:3">
      <c r="A8301" s="43" t="s">
        <v>8593</v>
      </c>
      <c r="B8301" s="44">
        <v>1</v>
      </c>
      <c r="C8301" s="45"/>
    </row>
    <row r="8302" spans="1:3">
      <c r="A8302" s="43" t="s">
        <v>8594</v>
      </c>
      <c r="B8302" s="44">
        <v>1</v>
      </c>
      <c r="C8302" s="45"/>
    </row>
    <row r="8303" spans="1:3">
      <c r="A8303" s="43" t="s">
        <v>8595</v>
      </c>
      <c r="B8303" s="44">
        <v>1</v>
      </c>
      <c r="C8303" s="45"/>
    </row>
    <row r="8304" spans="1:3">
      <c r="A8304" s="43" t="s">
        <v>8596</v>
      </c>
      <c r="B8304" s="44">
        <v>1</v>
      </c>
      <c r="C8304" s="45"/>
    </row>
    <row r="8305" spans="1:3">
      <c r="A8305" s="43" t="s">
        <v>8597</v>
      </c>
      <c r="B8305" s="44">
        <v>1</v>
      </c>
      <c r="C8305" s="45"/>
    </row>
    <row r="8306" spans="1:3">
      <c r="A8306" s="43" t="s">
        <v>8598</v>
      </c>
      <c r="B8306" s="44">
        <v>1</v>
      </c>
      <c r="C8306" s="45"/>
    </row>
    <row r="8307" spans="1:3">
      <c r="A8307" s="43" t="s">
        <v>8599</v>
      </c>
      <c r="B8307" s="44">
        <v>1</v>
      </c>
      <c r="C8307" s="45"/>
    </row>
    <row r="8308" spans="1:3">
      <c r="A8308" s="43" t="s">
        <v>8600</v>
      </c>
      <c r="B8308" s="44">
        <v>1</v>
      </c>
      <c r="C8308" s="45"/>
    </row>
    <row r="8309" spans="1:3">
      <c r="A8309" s="43" t="s">
        <v>8601</v>
      </c>
      <c r="B8309" s="44">
        <v>1</v>
      </c>
      <c r="C8309" s="45"/>
    </row>
    <row r="8310" spans="1:3">
      <c r="A8310" s="43" t="s">
        <v>8602</v>
      </c>
      <c r="B8310" s="44">
        <v>1</v>
      </c>
      <c r="C8310" s="45"/>
    </row>
    <row r="8311" spans="1:3">
      <c r="A8311" s="43" t="s">
        <v>8603</v>
      </c>
      <c r="B8311" s="44">
        <v>1</v>
      </c>
      <c r="C8311" s="45"/>
    </row>
    <row r="8312" spans="1:3">
      <c r="A8312" s="43" t="s">
        <v>8604</v>
      </c>
      <c r="B8312" s="44">
        <v>1</v>
      </c>
      <c r="C8312" s="45"/>
    </row>
    <row r="8313" spans="1:3">
      <c r="A8313" s="43" t="s">
        <v>8605</v>
      </c>
      <c r="B8313" s="44">
        <v>1</v>
      </c>
      <c r="C8313" s="45"/>
    </row>
    <row r="8314" spans="1:3">
      <c r="A8314" s="43" t="s">
        <v>8606</v>
      </c>
      <c r="B8314" s="44">
        <v>1</v>
      </c>
      <c r="C8314" s="45"/>
    </row>
    <row r="8315" spans="1:3">
      <c r="A8315" s="43" t="s">
        <v>8607</v>
      </c>
      <c r="B8315" s="44">
        <v>1</v>
      </c>
      <c r="C8315" s="45"/>
    </row>
    <row r="8316" spans="1:3">
      <c r="A8316" s="43" t="s">
        <v>8608</v>
      </c>
      <c r="B8316" s="44">
        <v>1</v>
      </c>
      <c r="C8316" s="45"/>
    </row>
    <row r="8317" spans="1:3">
      <c r="A8317" s="43" t="s">
        <v>8609</v>
      </c>
      <c r="B8317" s="44">
        <v>1</v>
      </c>
      <c r="C8317" s="45"/>
    </row>
    <row r="8318" spans="1:3">
      <c r="A8318" s="43" t="s">
        <v>8610</v>
      </c>
      <c r="B8318" s="44">
        <v>1</v>
      </c>
      <c r="C8318" s="45"/>
    </row>
    <row r="8319" spans="1:3">
      <c r="A8319" s="43" t="s">
        <v>8611</v>
      </c>
      <c r="B8319" s="44">
        <v>1</v>
      </c>
      <c r="C8319" s="45"/>
    </row>
    <row r="8320" spans="1:3">
      <c r="A8320" s="43" t="s">
        <v>8612</v>
      </c>
      <c r="B8320" s="44">
        <v>1</v>
      </c>
      <c r="C8320" s="45"/>
    </row>
    <row r="8321" spans="1:3">
      <c r="A8321" s="43" t="s">
        <v>8613</v>
      </c>
      <c r="B8321" s="44">
        <v>1</v>
      </c>
      <c r="C8321" s="45"/>
    </row>
    <row r="8322" spans="1:3">
      <c r="A8322" s="43" t="s">
        <v>8614</v>
      </c>
      <c r="B8322" s="44">
        <v>1</v>
      </c>
      <c r="C8322" s="45"/>
    </row>
    <row r="8323" spans="1:3">
      <c r="A8323" s="43" t="s">
        <v>8615</v>
      </c>
      <c r="B8323" s="44">
        <v>1</v>
      </c>
      <c r="C8323" s="45"/>
    </row>
    <row r="8324" spans="1:3">
      <c r="A8324" s="43" t="s">
        <v>8616</v>
      </c>
      <c r="B8324" s="44">
        <v>1</v>
      </c>
      <c r="C8324" s="45"/>
    </row>
    <row r="8325" spans="1:3">
      <c r="A8325" s="43" t="s">
        <v>8617</v>
      </c>
      <c r="B8325" s="44">
        <v>1</v>
      </c>
      <c r="C8325" s="45"/>
    </row>
    <row r="8326" spans="1:3">
      <c r="A8326" s="43" t="s">
        <v>8618</v>
      </c>
      <c r="B8326" s="44">
        <v>1</v>
      </c>
      <c r="C8326" s="45"/>
    </row>
    <row r="8327" spans="1:3">
      <c r="A8327" s="43" t="s">
        <v>8619</v>
      </c>
      <c r="B8327" s="44">
        <v>1</v>
      </c>
      <c r="C8327" s="45"/>
    </row>
    <row r="8328" spans="1:3">
      <c r="A8328" s="43" t="s">
        <v>8620</v>
      </c>
      <c r="B8328" s="44">
        <v>1</v>
      </c>
      <c r="C8328" s="45"/>
    </row>
    <row r="8329" spans="1:3">
      <c r="A8329" s="43" t="s">
        <v>8621</v>
      </c>
      <c r="B8329" s="44">
        <v>1</v>
      </c>
      <c r="C8329" s="45"/>
    </row>
    <row r="8330" spans="1:3">
      <c r="A8330" s="43" t="s">
        <v>8622</v>
      </c>
      <c r="B8330" s="44">
        <v>1</v>
      </c>
      <c r="C8330" s="45"/>
    </row>
    <row r="8331" spans="1:3">
      <c r="A8331" s="43" t="s">
        <v>8623</v>
      </c>
      <c r="B8331" s="44">
        <v>1</v>
      </c>
      <c r="C8331" s="45"/>
    </row>
    <row r="8332" spans="1:3">
      <c r="A8332" s="43" t="s">
        <v>8624</v>
      </c>
      <c r="B8332" s="44">
        <v>1</v>
      </c>
      <c r="C8332" s="45"/>
    </row>
    <row r="8333" spans="1:3">
      <c r="A8333" s="43" t="s">
        <v>8625</v>
      </c>
      <c r="B8333" s="44">
        <v>1</v>
      </c>
      <c r="C8333" s="45"/>
    </row>
    <row r="8334" spans="1:3">
      <c r="A8334" s="43" t="s">
        <v>8626</v>
      </c>
      <c r="B8334" s="44">
        <v>1</v>
      </c>
      <c r="C8334" s="45"/>
    </row>
    <row r="8335" spans="1:3">
      <c r="A8335" s="43" t="s">
        <v>8627</v>
      </c>
      <c r="B8335" s="44">
        <v>1</v>
      </c>
      <c r="C8335" s="45"/>
    </row>
    <row r="8336" spans="1:3">
      <c r="A8336" s="43" t="s">
        <v>8628</v>
      </c>
      <c r="B8336" s="44">
        <v>1</v>
      </c>
      <c r="C8336" s="45"/>
    </row>
    <row r="8337" spans="1:3">
      <c r="A8337" s="43" t="s">
        <v>8629</v>
      </c>
      <c r="B8337" s="44">
        <v>1</v>
      </c>
      <c r="C8337" s="45"/>
    </row>
    <row r="8338" spans="1:3">
      <c r="A8338" s="43" t="s">
        <v>8630</v>
      </c>
      <c r="B8338" s="44">
        <v>1</v>
      </c>
      <c r="C8338" s="45"/>
    </row>
    <row r="8339" spans="1:3">
      <c r="A8339" s="43" t="s">
        <v>8631</v>
      </c>
      <c r="B8339" s="44">
        <v>1</v>
      </c>
      <c r="C8339" s="45"/>
    </row>
    <row r="8340" spans="1:3">
      <c r="A8340" s="43" t="s">
        <v>8632</v>
      </c>
      <c r="B8340" s="44">
        <v>1</v>
      </c>
      <c r="C8340" s="45"/>
    </row>
    <row r="8341" spans="1:3">
      <c r="A8341" s="43" t="s">
        <v>8633</v>
      </c>
      <c r="B8341" s="44">
        <v>1</v>
      </c>
      <c r="C8341" s="45"/>
    </row>
    <row r="8342" spans="1:3">
      <c r="A8342" s="43" t="s">
        <v>8634</v>
      </c>
      <c r="B8342" s="44">
        <v>1</v>
      </c>
      <c r="C8342" s="45"/>
    </row>
    <row r="8343" spans="1:3">
      <c r="A8343" s="43" t="s">
        <v>8635</v>
      </c>
      <c r="B8343" s="44">
        <v>1</v>
      </c>
      <c r="C8343" s="45"/>
    </row>
    <row r="8344" spans="1:3">
      <c r="A8344" s="43" t="s">
        <v>8636</v>
      </c>
      <c r="B8344" s="44">
        <v>1</v>
      </c>
      <c r="C8344" s="45"/>
    </row>
    <row r="8345" spans="1:3">
      <c r="A8345" s="43" t="s">
        <v>8637</v>
      </c>
      <c r="B8345" s="44">
        <v>1</v>
      </c>
      <c r="C8345" s="45"/>
    </row>
    <row r="8346" spans="1:3">
      <c r="A8346" s="43" t="s">
        <v>8638</v>
      </c>
      <c r="B8346" s="44">
        <v>1</v>
      </c>
      <c r="C8346" s="45"/>
    </row>
    <row r="8347" spans="1:3">
      <c r="A8347" s="43" t="s">
        <v>8639</v>
      </c>
      <c r="B8347" s="44">
        <v>1</v>
      </c>
      <c r="C8347" s="45"/>
    </row>
    <row r="8348" spans="1:3">
      <c r="A8348" s="43" t="s">
        <v>8640</v>
      </c>
      <c r="B8348" s="44">
        <v>1</v>
      </c>
      <c r="C8348" s="45"/>
    </row>
    <row r="8349" spans="1:3">
      <c r="A8349" s="43" t="s">
        <v>8641</v>
      </c>
      <c r="B8349" s="44">
        <v>1</v>
      </c>
      <c r="C8349" s="45"/>
    </row>
    <row r="8350" spans="1:3">
      <c r="A8350" s="43" t="s">
        <v>8642</v>
      </c>
      <c r="B8350" s="44">
        <v>1</v>
      </c>
      <c r="C8350" s="45"/>
    </row>
    <row r="8351" spans="1:3">
      <c r="A8351" s="43" t="s">
        <v>8643</v>
      </c>
      <c r="B8351" s="44">
        <v>1</v>
      </c>
      <c r="C8351" s="45"/>
    </row>
    <row r="8352" spans="1:3">
      <c r="A8352" s="43" t="s">
        <v>8644</v>
      </c>
      <c r="B8352" s="44">
        <v>1</v>
      </c>
      <c r="C8352" s="45"/>
    </row>
    <row r="8353" spans="1:3">
      <c r="A8353" s="43" t="s">
        <v>8645</v>
      </c>
      <c r="B8353" s="44">
        <v>1</v>
      </c>
      <c r="C8353" s="45"/>
    </row>
    <row r="8354" spans="1:3">
      <c r="A8354" s="43" t="s">
        <v>8646</v>
      </c>
      <c r="B8354" s="44">
        <v>1</v>
      </c>
      <c r="C8354" s="45"/>
    </row>
    <row r="8355" spans="1:3">
      <c r="A8355" s="43" t="s">
        <v>8647</v>
      </c>
      <c r="B8355" s="44">
        <v>1</v>
      </c>
      <c r="C8355" s="45"/>
    </row>
    <row r="8356" spans="1:3">
      <c r="A8356" s="43" t="s">
        <v>8648</v>
      </c>
      <c r="B8356" s="44">
        <v>1</v>
      </c>
      <c r="C8356" s="45"/>
    </row>
    <row r="8357" spans="1:3">
      <c r="A8357" s="43" t="s">
        <v>8649</v>
      </c>
      <c r="B8357" s="44">
        <v>1</v>
      </c>
      <c r="C8357" s="45"/>
    </row>
    <row r="8358" spans="1:3">
      <c r="A8358" s="43" t="s">
        <v>8650</v>
      </c>
      <c r="B8358" s="44">
        <v>1</v>
      </c>
      <c r="C8358" s="45"/>
    </row>
    <row r="8359" spans="1:3">
      <c r="A8359" s="43" t="s">
        <v>8651</v>
      </c>
      <c r="B8359" s="44">
        <v>1</v>
      </c>
      <c r="C8359" s="45"/>
    </row>
    <row r="8360" spans="1:3">
      <c r="A8360" s="43" t="s">
        <v>8652</v>
      </c>
      <c r="B8360" s="44">
        <v>1</v>
      </c>
      <c r="C8360" s="45"/>
    </row>
    <row r="8361" spans="1:3">
      <c r="A8361" s="43" t="s">
        <v>8653</v>
      </c>
      <c r="B8361" s="44">
        <v>1</v>
      </c>
      <c r="C8361" s="45"/>
    </row>
    <row r="8362" spans="1:3">
      <c r="A8362" s="43" t="s">
        <v>8654</v>
      </c>
      <c r="B8362" s="44">
        <v>1</v>
      </c>
      <c r="C8362" s="45"/>
    </row>
    <row r="8363" spans="1:3">
      <c r="A8363" s="43" t="s">
        <v>8655</v>
      </c>
      <c r="B8363" s="44">
        <v>1</v>
      </c>
      <c r="C8363" s="45"/>
    </row>
    <row r="8364" spans="1:3">
      <c r="A8364" s="43" t="s">
        <v>8656</v>
      </c>
      <c r="B8364" s="44">
        <v>1</v>
      </c>
      <c r="C8364" s="45"/>
    </row>
    <row r="8365" spans="1:3">
      <c r="A8365" s="43" t="s">
        <v>8657</v>
      </c>
      <c r="B8365" s="44">
        <v>1</v>
      </c>
      <c r="C8365" s="45"/>
    </row>
    <row r="8366" spans="1:3">
      <c r="A8366" s="43" t="s">
        <v>8658</v>
      </c>
      <c r="B8366" s="44">
        <v>1</v>
      </c>
      <c r="C8366" s="45"/>
    </row>
    <row r="8367" spans="1:3">
      <c r="A8367" s="43" t="s">
        <v>8659</v>
      </c>
      <c r="B8367" s="44">
        <v>1</v>
      </c>
      <c r="C8367" s="45"/>
    </row>
    <row r="8368" spans="1:3">
      <c r="A8368" s="43" t="s">
        <v>8660</v>
      </c>
      <c r="B8368" s="44">
        <v>1</v>
      </c>
      <c r="C8368" s="45"/>
    </row>
    <row r="8369" spans="1:3">
      <c r="A8369" s="43" t="s">
        <v>8661</v>
      </c>
      <c r="B8369" s="44">
        <v>1</v>
      </c>
      <c r="C8369" s="45"/>
    </row>
    <row r="8370" spans="1:3">
      <c r="A8370" s="43" t="s">
        <v>8662</v>
      </c>
      <c r="B8370" s="44">
        <v>1</v>
      </c>
      <c r="C8370" s="45"/>
    </row>
    <row r="8371" spans="1:3">
      <c r="A8371" s="43" t="s">
        <v>8663</v>
      </c>
      <c r="B8371" s="44">
        <v>1</v>
      </c>
      <c r="C8371" s="45"/>
    </row>
    <row r="8372" spans="1:3">
      <c r="A8372" s="43" t="s">
        <v>8664</v>
      </c>
      <c r="B8372" s="44">
        <v>1</v>
      </c>
      <c r="C8372" s="45"/>
    </row>
    <row r="8373" spans="1:3">
      <c r="A8373" s="43" t="s">
        <v>8665</v>
      </c>
      <c r="B8373" s="44">
        <v>1</v>
      </c>
      <c r="C8373" s="45"/>
    </row>
    <row r="8374" spans="1:3">
      <c r="A8374" s="43" t="s">
        <v>8666</v>
      </c>
      <c r="B8374" s="44">
        <v>1</v>
      </c>
      <c r="C8374" s="45"/>
    </row>
    <row r="8375" spans="1:3">
      <c r="A8375" s="43" t="s">
        <v>8667</v>
      </c>
      <c r="B8375" s="44">
        <v>1</v>
      </c>
      <c r="C8375" s="45"/>
    </row>
    <row r="8376" spans="1:3">
      <c r="A8376" s="43" t="s">
        <v>8668</v>
      </c>
      <c r="B8376" s="44">
        <v>1</v>
      </c>
      <c r="C8376" s="45"/>
    </row>
    <row r="8377" spans="1:3">
      <c r="A8377" s="43" t="s">
        <v>8669</v>
      </c>
      <c r="B8377" s="44">
        <v>1</v>
      </c>
      <c r="C8377" s="45"/>
    </row>
    <row r="8378" spans="1:3">
      <c r="A8378" s="43" t="s">
        <v>8670</v>
      </c>
      <c r="B8378" s="44">
        <v>1</v>
      </c>
      <c r="C8378" s="45"/>
    </row>
    <row r="8379" spans="1:3">
      <c r="A8379" s="43" t="s">
        <v>8671</v>
      </c>
      <c r="B8379" s="44">
        <v>1</v>
      </c>
      <c r="C8379" s="45"/>
    </row>
    <row r="8380" spans="1:3">
      <c r="A8380" s="43" t="s">
        <v>8672</v>
      </c>
      <c r="B8380" s="44">
        <v>1</v>
      </c>
      <c r="C8380" s="45"/>
    </row>
    <row r="8381" spans="1:3">
      <c r="A8381" s="43" t="s">
        <v>8673</v>
      </c>
      <c r="B8381" s="44">
        <v>1</v>
      </c>
      <c r="C8381" s="45"/>
    </row>
    <row r="8382" spans="1:3">
      <c r="A8382" s="43" t="s">
        <v>8674</v>
      </c>
      <c r="B8382" s="44">
        <v>1</v>
      </c>
      <c r="C8382" s="45"/>
    </row>
    <row r="8383" spans="1:3">
      <c r="A8383" s="43" t="s">
        <v>8675</v>
      </c>
      <c r="B8383" s="44">
        <v>1</v>
      </c>
      <c r="C8383" s="45"/>
    </row>
    <row r="8384" spans="1:3">
      <c r="A8384" s="43" t="s">
        <v>8676</v>
      </c>
      <c r="B8384" s="44">
        <v>1</v>
      </c>
      <c r="C8384" s="45"/>
    </row>
    <row r="8385" spans="1:3">
      <c r="A8385" s="43" t="s">
        <v>8677</v>
      </c>
      <c r="B8385" s="44">
        <v>1</v>
      </c>
      <c r="C8385" s="45"/>
    </row>
    <row r="8386" spans="1:3">
      <c r="A8386" s="43" t="s">
        <v>8678</v>
      </c>
      <c r="B8386" s="44">
        <v>1</v>
      </c>
      <c r="C8386" s="45"/>
    </row>
    <row r="8387" spans="1:3">
      <c r="A8387" s="43" t="s">
        <v>8679</v>
      </c>
      <c r="B8387" s="44">
        <v>1</v>
      </c>
      <c r="C8387" s="45"/>
    </row>
    <row r="8388" spans="1:3">
      <c r="A8388" s="43" t="s">
        <v>8680</v>
      </c>
      <c r="B8388" s="44">
        <v>1</v>
      </c>
      <c r="C8388" s="45"/>
    </row>
    <row r="8389" spans="1:3">
      <c r="A8389" s="43" t="s">
        <v>8681</v>
      </c>
      <c r="B8389" s="44">
        <v>1</v>
      </c>
      <c r="C8389" s="45"/>
    </row>
    <row r="8390" spans="1:3">
      <c r="A8390" s="43" t="s">
        <v>8682</v>
      </c>
      <c r="B8390" s="44">
        <v>1</v>
      </c>
      <c r="C8390" s="45"/>
    </row>
    <row r="8391" spans="1:3">
      <c r="A8391" s="43" t="s">
        <v>8683</v>
      </c>
      <c r="B8391" s="44">
        <v>1</v>
      </c>
      <c r="C8391" s="45"/>
    </row>
    <row r="8392" spans="1:3">
      <c r="A8392" s="43" t="s">
        <v>8684</v>
      </c>
      <c r="B8392" s="44">
        <v>1</v>
      </c>
      <c r="C8392" s="45"/>
    </row>
    <row r="8393" spans="1:3">
      <c r="A8393" s="43" t="s">
        <v>8685</v>
      </c>
      <c r="B8393" s="44">
        <v>1</v>
      </c>
      <c r="C8393" s="45"/>
    </row>
    <row r="8394" spans="1:3">
      <c r="A8394" s="43" t="s">
        <v>8686</v>
      </c>
      <c r="B8394" s="44">
        <v>1</v>
      </c>
      <c r="C8394" s="45"/>
    </row>
    <row r="8395" spans="1:3">
      <c r="A8395" s="43" t="s">
        <v>8687</v>
      </c>
      <c r="B8395" s="44">
        <v>1</v>
      </c>
      <c r="C8395" s="45"/>
    </row>
    <row r="8396" spans="1:3">
      <c r="A8396" s="43" t="s">
        <v>8688</v>
      </c>
      <c r="B8396" s="44">
        <v>1</v>
      </c>
      <c r="C8396" s="45"/>
    </row>
    <row r="8397" spans="1:3">
      <c r="A8397" s="43" t="s">
        <v>8689</v>
      </c>
      <c r="B8397" s="44">
        <v>1</v>
      </c>
      <c r="C8397" s="45"/>
    </row>
    <row r="8398" spans="1:3">
      <c r="A8398" s="43" t="s">
        <v>8690</v>
      </c>
      <c r="B8398" s="44">
        <v>1</v>
      </c>
      <c r="C8398" s="45"/>
    </row>
    <row r="8399" spans="1:3">
      <c r="A8399" s="43" t="s">
        <v>8691</v>
      </c>
      <c r="B8399" s="44">
        <v>1</v>
      </c>
      <c r="C8399" s="45"/>
    </row>
    <row r="8400" spans="1:3">
      <c r="A8400" s="43" t="s">
        <v>8692</v>
      </c>
      <c r="B8400" s="44">
        <v>1</v>
      </c>
      <c r="C8400" s="45"/>
    </row>
    <row r="8401" spans="1:3">
      <c r="A8401" s="43" t="s">
        <v>8693</v>
      </c>
      <c r="B8401" s="44">
        <v>1</v>
      </c>
      <c r="C8401" s="45"/>
    </row>
    <row r="8402" spans="1:3">
      <c r="A8402" s="43" t="s">
        <v>8694</v>
      </c>
      <c r="B8402" s="44">
        <v>1</v>
      </c>
      <c r="C8402" s="45"/>
    </row>
    <row r="8403" spans="1:3">
      <c r="A8403" s="43" t="s">
        <v>8695</v>
      </c>
      <c r="B8403" s="44">
        <v>1</v>
      </c>
      <c r="C8403" s="45"/>
    </row>
    <row r="8404" spans="1:3">
      <c r="A8404" s="43" t="s">
        <v>8696</v>
      </c>
      <c r="B8404" s="44">
        <v>1</v>
      </c>
      <c r="C8404" s="45"/>
    </row>
    <row r="8405" spans="1:3">
      <c r="A8405" s="43" t="s">
        <v>8697</v>
      </c>
      <c r="B8405" s="44">
        <v>1</v>
      </c>
      <c r="C8405" s="45"/>
    </row>
    <row r="8406" spans="1:3">
      <c r="A8406" s="43" t="s">
        <v>8698</v>
      </c>
      <c r="B8406" s="44">
        <v>1</v>
      </c>
      <c r="C8406" s="45"/>
    </row>
    <row r="8407" spans="1:3">
      <c r="A8407" s="43" t="s">
        <v>8699</v>
      </c>
      <c r="B8407" s="44">
        <v>1</v>
      </c>
      <c r="C8407" s="45"/>
    </row>
    <row r="8408" spans="1:3">
      <c r="A8408" s="43" t="s">
        <v>8700</v>
      </c>
      <c r="B8408" s="44">
        <v>1</v>
      </c>
      <c r="C8408" s="45"/>
    </row>
    <row r="8409" spans="1:3">
      <c r="A8409" s="43" t="s">
        <v>8701</v>
      </c>
      <c r="B8409" s="44">
        <v>1</v>
      </c>
      <c r="C8409" s="45"/>
    </row>
    <row r="8410" spans="1:3">
      <c r="A8410" s="43" t="s">
        <v>8702</v>
      </c>
      <c r="B8410" s="44">
        <v>1</v>
      </c>
      <c r="C8410" s="45"/>
    </row>
    <row r="8411" spans="1:3">
      <c r="A8411" s="43" t="s">
        <v>8703</v>
      </c>
      <c r="B8411" s="44">
        <v>1</v>
      </c>
      <c r="C8411" s="45"/>
    </row>
    <row r="8412" spans="1:3">
      <c r="A8412" s="43" t="s">
        <v>8704</v>
      </c>
      <c r="B8412" s="44">
        <v>1</v>
      </c>
      <c r="C8412" s="45"/>
    </row>
    <row r="8413" spans="1:3">
      <c r="A8413" s="43" t="s">
        <v>8705</v>
      </c>
      <c r="B8413" s="44">
        <v>1</v>
      </c>
      <c r="C8413" s="45"/>
    </row>
    <row r="8414" spans="1:3">
      <c r="A8414" s="43" t="s">
        <v>8706</v>
      </c>
      <c r="B8414" s="44">
        <v>1</v>
      </c>
      <c r="C8414" s="45"/>
    </row>
    <row r="8415" spans="1:3">
      <c r="A8415" s="43" t="s">
        <v>8707</v>
      </c>
      <c r="B8415" s="44">
        <v>1</v>
      </c>
      <c r="C8415" s="45"/>
    </row>
    <row r="8416" spans="1:3">
      <c r="A8416" s="43" t="s">
        <v>8708</v>
      </c>
      <c r="B8416" s="44">
        <v>1</v>
      </c>
      <c r="C8416" s="45"/>
    </row>
    <row r="8417" spans="1:3">
      <c r="A8417" s="43" t="s">
        <v>8709</v>
      </c>
      <c r="B8417" s="44">
        <v>1</v>
      </c>
      <c r="C8417" s="45"/>
    </row>
    <row r="8418" spans="1:3">
      <c r="A8418" s="43" t="s">
        <v>8710</v>
      </c>
      <c r="B8418" s="44">
        <v>1</v>
      </c>
      <c r="C8418" s="45"/>
    </row>
    <row r="8419" spans="1:3">
      <c r="A8419" s="43" t="s">
        <v>8711</v>
      </c>
      <c r="B8419" s="44">
        <v>1</v>
      </c>
      <c r="C8419" s="45"/>
    </row>
    <row r="8420" spans="1:3">
      <c r="A8420" s="43" t="s">
        <v>8712</v>
      </c>
      <c r="B8420" s="44">
        <v>1</v>
      </c>
      <c r="C8420" s="45"/>
    </row>
    <row r="8421" spans="1:3">
      <c r="A8421" s="43" t="s">
        <v>8713</v>
      </c>
      <c r="B8421" s="44">
        <v>1</v>
      </c>
      <c r="C8421" s="45"/>
    </row>
    <row r="8422" spans="1:3">
      <c r="A8422" s="43" t="s">
        <v>8714</v>
      </c>
      <c r="B8422" s="44">
        <v>1</v>
      </c>
      <c r="C8422" s="45"/>
    </row>
    <row r="8423" spans="1:3">
      <c r="A8423" s="43" t="s">
        <v>8715</v>
      </c>
      <c r="B8423" s="44">
        <v>1</v>
      </c>
      <c r="C8423" s="45"/>
    </row>
    <row r="8424" spans="1:3">
      <c r="A8424" s="43" t="s">
        <v>8716</v>
      </c>
      <c r="B8424" s="44">
        <v>1</v>
      </c>
      <c r="C8424" s="45"/>
    </row>
    <row r="8425" spans="1:3">
      <c r="A8425" s="43" t="s">
        <v>8717</v>
      </c>
      <c r="B8425" s="44">
        <v>1</v>
      </c>
      <c r="C8425" s="45"/>
    </row>
    <row r="8426" spans="1:3">
      <c r="A8426" s="43" t="s">
        <v>8718</v>
      </c>
      <c r="B8426" s="44">
        <v>1</v>
      </c>
      <c r="C8426" s="45"/>
    </row>
    <row r="8427" spans="1:3">
      <c r="A8427" s="43" t="s">
        <v>8719</v>
      </c>
      <c r="B8427" s="44">
        <v>1</v>
      </c>
      <c r="C8427" s="45"/>
    </row>
    <row r="8428" spans="1:3">
      <c r="A8428" s="43" t="s">
        <v>8720</v>
      </c>
      <c r="B8428" s="44">
        <v>1</v>
      </c>
      <c r="C8428" s="45"/>
    </row>
    <row r="8429" spans="1:3">
      <c r="A8429" s="43" t="s">
        <v>8721</v>
      </c>
      <c r="B8429" s="44">
        <v>1</v>
      </c>
      <c r="C8429" s="45"/>
    </row>
    <row r="8430" spans="1:3">
      <c r="A8430" s="43" t="s">
        <v>8722</v>
      </c>
      <c r="B8430" s="44">
        <v>1</v>
      </c>
      <c r="C8430" s="45"/>
    </row>
    <row r="8431" spans="1:3">
      <c r="A8431" s="43" t="s">
        <v>8723</v>
      </c>
      <c r="B8431" s="44">
        <v>1</v>
      </c>
      <c r="C8431" s="45"/>
    </row>
    <row r="8432" spans="1:3">
      <c r="A8432" s="43" t="s">
        <v>8724</v>
      </c>
      <c r="B8432" s="44">
        <v>1</v>
      </c>
      <c r="C8432" s="45"/>
    </row>
    <row r="8433" spans="1:3">
      <c r="A8433" s="43" t="s">
        <v>8725</v>
      </c>
      <c r="B8433" s="44">
        <v>1</v>
      </c>
      <c r="C8433" s="45"/>
    </row>
    <row r="8434" spans="1:3">
      <c r="A8434" s="43" t="s">
        <v>8726</v>
      </c>
      <c r="B8434" s="44">
        <v>1</v>
      </c>
      <c r="C8434" s="45"/>
    </row>
    <row r="8435" spans="1:3">
      <c r="A8435" s="43" t="s">
        <v>8727</v>
      </c>
      <c r="B8435" s="44">
        <v>1</v>
      </c>
      <c r="C8435" s="45"/>
    </row>
    <row r="8436" spans="1:3">
      <c r="A8436" s="43" t="s">
        <v>8728</v>
      </c>
      <c r="B8436" s="44">
        <v>1</v>
      </c>
      <c r="C8436" s="45"/>
    </row>
    <row r="8437" spans="1:3">
      <c r="A8437" s="43" t="s">
        <v>8729</v>
      </c>
      <c r="B8437" s="44">
        <v>1</v>
      </c>
      <c r="C8437" s="45"/>
    </row>
    <row r="8438" spans="1:3">
      <c r="A8438" s="43" t="s">
        <v>8730</v>
      </c>
      <c r="B8438" s="44">
        <v>1</v>
      </c>
      <c r="C8438" s="45"/>
    </row>
    <row r="8439" spans="1:3">
      <c r="A8439" s="43" t="s">
        <v>8731</v>
      </c>
      <c r="B8439" s="44">
        <v>1</v>
      </c>
      <c r="C8439" s="45"/>
    </row>
    <row r="8440" spans="1:3">
      <c r="A8440" s="43" t="s">
        <v>8732</v>
      </c>
      <c r="B8440" s="44">
        <v>1</v>
      </c>
      <c r="C8440" s="45"/>
    </row>
    <row r="8441" spans="1:3">
      <c r="A8441" s="43" t="s">
        <v>8733</v>
      </c>
      <c r="B8441" s="44">
        <v>1</v>
      </c>
      <c r="C8441" s="45"/>
    </row>
    <row r="8442" spans="1:3">
      <c r="A8442" s="43" t="s">
        <v>8734</v>
      </c>
      <c r="B8442" s="44">
        <v>1</v>
      </c>
      <c r="C8442" s="45"/>
    </row>
    <row r="8443" spans="1:3">
      <c r="A8443" s="43" t="s">
        <v>8735</v>
      </c>
      <c r="B8443" s="44">
        <v>1</v>
      </c>
      <c r="C8443" s="45"/>
    </row>
    <row r="8444" spans="1:3">
      <c r="A8444" s="43" t="s">
        <v>8736</v>
      </c>
      <c r="B8444" s="44">
        <v>1</v>
      </c>
      <c r="C8444" s="45"/>
    </row>
    <row r="8445" spans="1:3">
      <c r="A8445" s="43" t="s">
        <v>8737</v>
      </c>
      <c r="B8445" s="44">
        <v>1</v>
      </c>
      <c r="C8445" s="45"/>
    </row>
    <row r="8446" spans="1:3">
      <c r="A8446" s="43" t="s">
        <v>8738</v>
      </c>
      <c r="B8446" s="44">
        <v>1</v>
      </c>
      <c r="C8446" s="45"/>
    </row>
    <row r="8447" spans="1:3">
      <c r="A8447" s="43" t="s">
        <v>8739</v>
      </c>
      <c r="B8447" s="44">
        <v>1</v>
      </c>
      <c r="C8447" s="45"/>
    </row>
    <row r="8448" spans="1:3">
      <c r="A8448" s="43" t="s">
        <v>8740</v>
      </c>
      <c r="B8448" s="44">
        <v>1</v>
      </c>
      <c r="C8448" s="45"/>
    </row>
    <row r="8449" spans="1:3">
      <c r="A8449" s="43" t="s">
        <v>8741</v>
      </c>
      <c r="B8449" s="44">
        <v>1</v>
      </c>
      <c r="C8449" s="45"/>
    </row>
    <row r="8450" spans="1:3">
      <c r="A8450" s="43" t="s">
        <v>8742</v>
      </c>
      <c r="B8450" s="44">
        <v>1</v>
      </c>
      <c r="C8450" s="45"/>
    </row>
    <row r="8451" spans="1:3">
      <c r="A8451" s="43" t="s">
        <v>8743</v>
      </c>
      <c r="B8451" s="44">
        <v>1</v>
      </c>
      <c r="C8451" s="45"/>
    </row>
    <row r="8452" spans="1:3">
      <c r="A8452" s="43" t="s">
        <v>8744</v>
      </c>
      <c r="B8452" s="44">
        <v>1</v>
      </c>
      <c r="C8452" s="45"/>
    </row>
    <row r="8453" spans="1:3">
      <c r="A8453" s="43" t="s">
        <v>8745</v>
      </c>
      <c r="B8453" s="44">
        <v>1</v>
      </c>
      <c r="C8453" s="45"/>
    </row>
    <row r="8454" spans="1:3">
      <c r="A8454" s="43" t="s">
        <v>8746</v>
      </c>
      <c r="B8454" s="44">
        <v>1</v>
      </c>
      <c r="C8454" s="45"/>
    </row>
    <row r="8455" spans="1:3">
      <c r="A8455" s="43" t="s">
        <v>8747</v>
      </c>
      <c r="B8455" s="44">
        <v>1</v>
      </c>
      <c r="C8455" s="45"/>
    </row>
    <row r="8456" spans="1:3">
      <c r="A8456" s="43" t="s">
        <v>8748</v>
      </c>
      <c r="B8456" s="44">
        <v>1</v>
      </c>
      <c r="C8456" s="45"/>
    </row>
    <row r="8457" spans="1:3">
      <c r="A8457" s="43" t="s">
        <v>8749</v>
      </c>
      <c r="B8457" s="44">
        <v>1</v>
      </c>
      <c r="C8457" s="45"/>
    </row>
    <row r="8458" spans="1:3">
      <c r="A8458" s="43" t="s">
        <v>8750</v>
      </c>
      <c r="B8458" s="44">
        <v>1</v>
      </c>
      <c r="C8458" s="45"/>
    </row>
    <row r="8459" spans="1:3">
      <c r="A8459" s="43" t="s">
        <v>8751</v>
      </c>
      <c r="B8459" s="44">
        <v>1</v>
      </c>
      <c r="C8459" s="45"/>
    </row>
    <row r="8460" spans="1:3">
      <c r="A8460" s="43" t="s">
        <v>8752</v>
      </c>
      <c r="B8460" s="44">
        <v>1</v>
      </c>
      <c r="C8460" s="45"/>
    </row>
    <row r="8461" spans="1:3">
      <c r="A8461" s="43" t="s">
        <v>8753</v>
      </c>
      <c r="B8461" s="44">
        <v>1</v>
      </c>
      <c r="C8461" s="45"/>
    </row>
    <row r="8462" spans="1:3">
      <c r="A8462" s="43" t="s">
        <v>8754</v>
      </c>
      <c r="B8462" s="44">
        <v>1</v>
      </c>
      <c r="C8462" s="45"/>
    </row>
    <row r="8463" spans="1:3">
      <c r="A8463" s="43" t="s">
        <v>8755</v>
      </c>
      <c r="B8463" s="44">
        <v>1</v>
      </c>
      <c r="C8463" s="45"/>
    </row>
    <row r="8464" spans="1:3">
      <c r="A8464" s="43" t="s">
        <v>8756</v>
      </c>
      <c r="B8464" s="44">
        <v>1</v>
      </c>
      <c r="C8464" s="45"/>
    </row>
    <row r="8465" spans="1:3">
      <c r="A8465" s="43" t="s">
        <v>8757</v>
      </c>
      <c r="B8465" s="44">
        <v>1</v>
      </c>
      <c r="C8465" s="45"/>
    </row>
    <row r="8466" spans="1:3">
      <c r="A8466" s="43" t="s">
        <v>8758</v>
      </c>
      <c r="B8466" s="44">
        <v>1</v>
      </c>
      <c r="C8466" s="45"/>
    </row>
    <row r="8467" spans="1:3">
      <c r="A8467" s="43" t="s">
        <v>8759</v>
      </c>
      <c r="B8467" s="44">
        <v>1</v>
      </c>
      <c r="C8467" s="45"/>
    </row>
    <row r="8468" spans="1:3">
      <c r="A8468" s="43" t="s">
        <v>8760</v>
      </c>
      <c r="B8468" s="44">
        <v>1</v>
      </c>
      <c r="C8468" s="45"/>
    </row>
    <row r="8469" spans="1:3">
      <c r="A8469" s="43" t="s">
        <v>8761</v>
      </c>
      <c r="B8469" s="44">
        <v>1</v>
      </c>
      <c r="C8469" s="45"/>
    </row>
    <row r="8470" spans="1:3">
      <c r="A8470" s="43" t="s">
        <v>8762</v>
      </c>
      <c r="B8470" s="44">
        <v>1</v>
      </c>
      <c r="C8470" s="45"/>
    </row>
    <row r="8471" spans="1:3">
      <c r="A8471" s="43" t="s">
        <v>8763</v>
      </c>
      <c r="B8471" s="44">
        <v>1</v>
      </c>
      <c r="C8471" s="45"/>
    </row>
    <row r="8472" spans="1:3">
      <c r="A8472" s="43" t="s">
        <v>8764</v>
      </c>
      <c r="B8472" s="44">
        <v>1</v>
      </c>
      <c r="C8472" s="45"/>
    </row>
    <row r="8473" spans="1:3">
      <c r="A8473" s="43" t="s">
        <v>8765</v>
      </c>
      <c r="B8473" s="44">
        <v>1</v>
      </c>
      <c r="C8473" s="45"/>
    </row>
    <row r="8474" spans="1:3">
      <c r="A8474" s="43" t="s">
        <v>8766</v>
      </c>
      <c r="B8474" s="44">
        <v>1</v>
      </c>
      <c r="C8474" s="45"/>
    </row>
    <row r="8475" spans="1:3">
      <c r="A8475" s="43" t="s">
        <v>8767</v>
      </c>
      <c r="B8475" s="44">
        <v>1</v>
      </c>
      <c r="C8475" s="45"/>
    </row>
    <row r="8476" spans="1:3">
      <c r="A8476" s="43" t="s">
        <v>8768</v>
      </c>
      <c r="B8476" s="44">
        <v>1</v>
      </c>
      <c r="C8476" s="45"/>
    </row>
    <row r="8477" spans="1:3">
      <c r="A8477" s="43" t="s">
        <v>8769</v>
      </c>
      <c r="B8477" s="44">
        <v>1</v>
      </c>
      <c r="C8477" s="45"/>
    </row>
    <row r="8478" spans="1:3">
      <c r="A8478" s="43" t="s">
        <v>8770</v>
      </c>
      <c r="B8478" s="44">
        <v>1</v>
      </c>
      <c r="C8478" s="45"/>
    </row>
    <row r="8479" spans="1:3">
      <c r="A8479" s="43" t="s">
        <v>8771</v>
      </c>
      <c r="B8479" s="44">
        <v>1</v>
      </c>
      <c r="C8479" s="45"/>
    </row>
    <row r="8480" spans="1:3">
      <c r="A8480" s="43" t="s">
        <v>8772</v>
      </c>
      <c r="B8480" s="44">
        <v>1</v>
      </c>
      <c r="C8480" s="45"/>
    </row>
    <row r="8481" spans="1:3">
      <c r="A8481" s="43" t="s">
        <v>8773</v>
      </c>
      <c r="B8481" s="44">
        <v>1</v>
      </c>
      <c r="C8481" s="45"/>
    </row>
    <row r="8482" spans="1:3">
      <c r="A8482" s="43" t="s">
        <v>8774</v>
      </c>
      <c r="B8482" s="44">
        <v>1</v>
      </c>
      <c r="C8482" s="45"/>
    </row>
    <row r="8483" spans="1:3">
      <c r="A8483" s="43" t="s">
        <v>8775</v>
      </c>
      <c r="B8483" s="44">
        <v>1</v>
      </c>
      <c r="C8483" s="45"/>
    </row>
    <row r="8484" spans="1:3">
      <c r="A8484" s="43" t="s">
        <v>8776</v>
      </c>
      <c r="B8484" s="44">
        <v>1</v>
      </c>
      <c r="C8484" s="45"/>
    </row>
    <row r="8485" spans="1:3">
      <c r="A8485" s="43" t="s">
        <v>8777</v>
      </c>
      <c r="B8485" s="44">
        <v>1</v>
      </c>
      <c r="C8485" s="45"/>
    </row>
    <row r="8486" spans="1:3">
      <c r="A8486" s="43" t="s">
        <v>8778</v>
      </c>
      <c r="B8486" s="44">
        <v>1</v>
      </c>
      <c r="C8486" s="45"/>
    </row>
    <row r="8487" spans="1:3">
      <c r="A8487" s="43" t="s">
        <v>8779</v>
      </c>
      <c r="B8487" s="44">
        <v>1</v>
      </c>
      <c r="C8487" s="45"/>
    </row>
    <row r="8488" spans="1:3">
      <c r="A8488" s="43" t="s">
        <v>8780</v>
      </c>
      <c r="B8488" s="44">
        <v>1</v>
      </c>
      <c r="C8488" s="45"/>
    </row>
    <row r="8489" spans="1:3">
      <c r="A8489" s="43" t="s">
        <v>8781</v>
      </c>
      <c r="B8489" s="44">
        <v>1</v>
      </c>
      <c r="C8489" s="45"/>
    </row>
    <row r="8490" spans="1:3">
      <c r="A8490" s="43" t="s">
        <v>8782</v>
      </c>
      <c r="B8490" s="44">
        <v>1</v>
      </c>
      <c r="C8490" s="45"/>
    </row>
    <row r="8491" spans="1:3">
      <c r="A8491" s="43" t="s">
        <v>8783</v>
      </c>
      <c r="B8491" s="44">
        <v>1</v>
      </c>
      <c r="C8491" s="45"/>
    </row>
    <row r="8492" spans="1:3">
      <c r="A8492" s="43" t="s">
        <v>8784</v>
      </c>
      <c r="B8492" s="44">
        <v>1</v>
      </c>
      <c r="C8492" s="45"/>
    </row>
    <row r="8493" spans="1:3">
      <c r="A8493" s="43" t="s">
        <v>8785</v>
      </c>
      <c r="B8493" s="44">
        <v>1</v>
      </c>
      <c r="C8493" s="45"/>
    </row>
    <row r="8494" spans="1:3">
      <c r="A8494" s="43" t="s">
        <v>8786</v>
      </c>
      <c r="B8494" s="44">
        <v>1</v>
      </c>
      <c r="C8494" s="45"/>
    </row>
    <row r="8495" spans="1:3">
      <c r="A8495" s="43" t="s">
        <v>8787</v>
      </c>
      <c r="B8495" s="44">
        <v>1</v>
      </c>
      <c r="C8495" s="45"/>
    </row>
    <row r="8496" spans="1:3">
      <c r="A8496" s="43" t="s">
        <v>8788</v>
      </c>
      <c r="B8496" s="44">
        <v>1</v>
      </c>
      <c r="C8496" s="45"/>
    </row>
    <row r="8497" spans="1:3">
      <c r="A8497" s="43" t="s">
        <v>8789</v>
      </c>
      <c r="B8497" s="44">
        <v>1</v>
      </c>
      <c r="C8497" s="45"/>
    </row>
    <row r="8498" spans="1:3">
      <c r="A8498" s="43" t="s">
        <v>8790</v>
      </c>
      <c r="B8498" s="44">
        <v>1</v>
      </c>
      <c r="C8498" s="45"/>
    </row>
    <row r="8499" spans="1:3">
      <c r="A8499" s="43" t="s">
        <v>8791</v>
      </c>
      <c r="B8499" s="44">
        <v>1</v>
      </c>
      <c r="C8499" s="45"/>
    </row>
    <row r="8500" spans="1:3">
      <c r="A8500" s="43" t="s">
        <v>8792</v>
      </c>
      <c r="B8500" s="44">
        <v>1</v>
      </c>
      <c r="C8500" s="45"/>
    </row>
    <row r="8501" spans="1:3">
      <c r="A8501" s="43" t="s">
        <v>8793</v>
      </c>
      <c r="B8501" s="44">
        <v>1</v>
      </c>
      <c r="C8501" s="45"/>
    </row>
    <row r="8502" spans="1:3">
      <c r="A8502" s="43" t="s">
        <v>8794</v>
      </c>
      <c r="B8502" s="44">
        <v>1</v>
      </c>
      <c r="C8502" s="45"/>
    </row>
    <row r="8503" spans="1:3">
      <c r="A8503" s="43" t="s">
        <v>8795</v>
      </c>
      <c r="B8503" s="44">
        <v>1</v>
      </c>
      <c r="C8503" s="45"/>
    </row>
    <row r="8504" spans="1:3">
      <c r="A8504" s="43" t="s">
        <v>8796</v>
      </c>
      <c r="B8504" s="44">
        <v>1</v>
      </c>
      <c r="C8504" s="45"/>
    </row>
    <row r="8505" spans="1:3">
      <c r="A8505" s="43" t="s">
        <v>8797</v>
      </c>
      <c r="B8505" s="44">
        <v>1</v>
      </c>
      <c r="C8505" s="45"/>
    </row>
    <row r="8506" spans="1:3">
      <c r="A8506" s="43" t="s">
        <v>8798</v>
      </c>
      <c r="B8506" s="44">
        <v>1</v>
      </c>
      <c r="C8506" s="45"/>
    </row>
    <row r="8507" spans="1:3">
      <c r="A8507" s="43" t="s">
        <v>8799</v>
      </c>
      <c r="B8507" s="44">
        <v>1</v>
      </c>
      <c r="C8507" s="45"/>
    </row>
    <row r="8508" spans="1:3">
      <c r="A8508" s="43" t="s">
        <v>8800</v>
      </c>
      <c r="B8508" s="44">
        <v>1</v>
      </c>
      <c r="C8508" s="45"/>
    </row>
    <row r="8509" spans="1:3">
      <c r="A8509" s="43" t="s">
        <v>8801</v>
      </c>
      <c r="B8509" s="44">
        <v>1</v>
      </c>
      <c r="C8509" s="45"/>
    </row>
    <row r="8510" spans="1:3">
      <c r="A8510" s="43" t="s">
        <v>8802</v>
      </c>
      <c r="B8510" s="44">
        <v>1</v>
      </c>
      <c r="C8510" s="45"/>
    </row>
    <row r="8511" spans="1:3">
      <c r="A8511" s="43" t="s">
        <v>8803</v>
      </c>
      <c r="B8511" s="44">
        <v>1</v>
      </c>
      <c r="C8511" s="45"/>
    </row>
    <row r="8512" spans="1:3">
      <c r="A8512" s="43" t="s">
        <v>8804</v>
      </c>
      <c r="B8512" s="44">
        <v>1</v>
      </c>
      <c r="C8512" s="45"/>
    </row>
    <row r="8513" spans="1:3">
      <c r="A8513" s="43" t="s">
        <v>8805</v>
      </c>
      <c r="B8513" s="44">
        <v>1</v>
      </c>
      <c r="C8513" s="45"/>
    </row>
    <row r="8514" spans="1:3">
      <c r="A8514" s="43" t="s">
        <v>8806</v>
      </c>
      <c r="B8514" s="44">
        <v>1</v>
      </c>
      <c r="C8514" s="45"/>
    </row>
    <row r="8515" spans="1:3">
      <c r="A8515" s="43" t="s">
        <v>8807</v>
      </c>
      <c r="B8515" s="44">
        <v>1</v>
      </c>
      <c r="C8515" s="45"/>
    </row>
    <row r="8516" spans="1:3">
      <c r="A8516" s="43" t="s">
        <v>8808</v>
      </c>
      <c r="B8516" s="44">
        <v>1</v>
      </c>
      <c r="C8516" s="45"/>
    </row>
    <row r="8517" spans="1:3">
      <c r="A8517" s="43" t="s">
        <v>8809</v>
      </c>
      <c r="B8517" s="44">
        <v>1</v>
      </c>
      <c r="C8517" s="45"/>
    </row>
    <row r="8518" spans="1:3">
      <c r="A8518" s="43" t="s">
        <v>8810</v>
      </c>
      <c r="B8518" s="44">
        <v>1</v>
      </c>
      <c r="C8518" s="45"/>
    </row>
    <row r="8519" spans="1:3">
      <c r="A8519" s="43" t="s">
        <v>8811</v>
      </c>
      <c r="B8519" s="44">
        <v>1</v>
      </c>
      <c r="C8519" s="45"/>
    </row>
    <row r="8520" spans="1:3">
      <c r="A8520" s="43" t="s">
        <v>8812</v>
      </c>
      <c r="B8520" s="44">
        <v>1</v>
      </c>
      <c r="C8520" s="45"/>
    </row>
    <row r="8521" spans="1:3">
      <c r="A8521" s="43" t="s">
        <v>8813</v>
      </c>
      <c r="B8521" s="44">
        <v>1</v>
      </c>
      <c r="C8521" s="45"/>
    </row>
    <row r="8522" spans="1:3">
      <c r="A8522" s="43" t="s">
        <v>8814</v>
      </c>
      <c r="B8522" s="44">
        <v>1</v>
      </c>
      <c r="C8522" s="45"/>
    </row>
    <row r="8523" spans="1:3">
      <c r="A8523" s="43" t="s">
        <v>8815</v>
      </c>
      <c r="B8523" s="44">
        <v>1</v>
      </c>
      <c r="C8523" s="45"/>
    </row>
    <row r="8524" spans="1:3">
      <c r="A8524" s="43" t="s">
        <v>8816</v>
      </c>
      <c r="B8524" s="44">
        <v>1</v>
      </c>
      <c r="C8524" s="45"/>
    </row>
    <row r="8525" spans="1:3">
      <c r="A8525" s="43" t="s">
        <v>8817</v>
      </c>
      <c r="B8525" s="44">
        <v>1</v>
      </c>
      <c r="C8525" s="45"/>
    </row>
    <row r="8526" spans="1:3">
      <c r="A8526" s="43" t="s">
        <v>8818</v>
      </c>
      <c r="B8526" s="44">
        <v>1</v>
      </c>
      <c r="C8526" s="45"/>
    </row>
    <row r="8527" spans="1:3">
      <c r="A8527" s="43" t="s">
        <v>8819</v>
      </c>
      <c r="B8527" s="44">
        <v>1</v>
      </c>
      <c r="C8527" s="45"/>
    </row>
    <row r="8528" spans="1:3">
      <c r="A8528" s="43" t="s">
        <v>8820</v>
      </c>
      <c r="B8528" s="44">
        <v>1</v>
      </c>
      <c r="C8528" s="45"/>
    </row>
    <row r="8529" spans="1:3">
      <c r="A8529" s="43" t="s">
        <v>8821</v>
      </c>
      <c r="B8529" s="44">
        <v>1</v>
      </c>
      <c r="C8529" s="45"/>
    </row>
    <row r="8530" spans="1:3">
      <c r="A8530" s="43" t="s">
        <v>8822</v>
      </c>
      <c r="B8530" s="44">
        <v>1</v>
      </c>
      <c r="C8530" s="45"/>
    </row>
    <row r="8531" spans="1:3">
      <c r="A8531" s="43" t="s">
        <v>8823</v>
      </c>
      <c r="B8531" s="44">
        <v>1</v>
      </c>
      <c r="C8531" s="45"/>
    </row>
    <row r="8532" spans="1:3">
      <c r="A8532" s="43" t="s">
        <v>8824</v>
      </c>
      <c r="B8532" s="44">
        <v>1</v>
      </c>
      <c r="C8532" s="45"/>
    </row>
    <row r="8533" spans="1:3">
      <c r="A8533" s="43" t="s">
        <v>8825</v>
      </c>
      <c r="B8533" s="44">
        <v>1</v>
      </c>
      <c r="C8533" s="45"/>
    </row>
    <row r="8534" spans="1:3">
      <c r="A8534" s="43" t="s">
        <v>8826</v>
      </c>
      <c r="B8534" s="44">
        <v>1</v>
      </c>
      <c r="C8534" s="45"/>
    </row>
    <row r="8535" spans="1:3">
      <c r="A8535" s="43" t="s">
        <v>8827</v>
      </c>
      <c r="B8535" s="44">
        <v>1</v>
      </c>
      <c r="C8535" s="45"/>
    </row>
    <row r="8536" spans="1:3">
      <c r="A8536" s="43" t="s">
        <v>8828</v>
      </c>
      <c r="B8536" s="44">
        <v>1</v>
      </c>
      <c r="C8536" s="45"/>
    </row>
    <row r="8537" spans="1:3">
      <c r="A8537" s="43" t="s">
        <v>8829</v>
      </c>
      <c r="B8537" s="44">
        <v>1</v>
      </c>
      <c r="C8537" s="45"/>
    </row>
    <row r="8538" spans="1:3">
      <c r="A8538" s="43" t="s">
        <v>8830</v>
      </c>
      <c r="B8538" s="44">
        <v>1</v>
      </c>
      <c r="C8538" s="45"/>
    </row>
    <row r="8539" spans="1:3">
      <c r="A8539" s="43" t="s">
        <v>8831</v>
      </c>
      <c r="B8539" s="44">
        <v>1</v>
      </c>
      <c r="C8539" s="45"/>
    </row>
    <row r="8540" spans="1:3">
      <c r="A8540" s="43" t="s">
        <v>8832</v>
      </c>
      <c r="B8540" s="44">
        <v>1</v>
      </c>
      <c r="C8540" s="45"/>
    </row>
    <row r="8541" spans="1:3">
      <c r="A8541" s="43" t="s">
        <v>8833</v>
      </c>
      <c r="B8541" s="44">
        <v>1</v>
      </c>
      <c r="C8541" s="45"/>
    </row>
    <row r="8542" spans="1:3">
      <c r="A8542" s="43" t="s">
        <v>8834</v>
      </c>
      <c r="B8542" s="44">
        <v>1</v>
      </c>
      <c r="C8542" s="45"/>
    </row>
    <row r="8543" spans="1:3">
      <c r="A8543" s="43" t="s">
        <v>8835</v>
      </c>
      <c r="B8543" s="44">
        <v>1</v>
      </c>
      <c r="C8543" s="45"/>
    </row>
    <row r="8544" spans="1:3">
      <c r="A8544" s="43" t="s">
        <v>8836</v>
      </c>
      <c r="B8544" s="44">
        <v>1</v>
      </c>
      <c r="C8544" s="45"/>
    </row>
    <row r="8545" spans="1:3">
      <c r="A8545" s="43" t="s">
        <v>8837</v>
      </c>
      <c r="B8545" s="44">
        <v>1</v>
      </c>
      <c r="C8545" s="45"/>
    </row>
    <row r="8546" spans="1:3">
      <c r="A8546" s="43" t="s">
        <v>8838</v>
      </c>
      <c r="B8546" s="44">
        <v>1</v>
      </c>
      <c r="C8546" s="45"/>
    </row>
    <row r="8547" spans="1:3">
      <c r="A8547" s="43" t="s">
        <v>8839</v>
      </c>
      <c r="B8547" s="44">
        <v>1</v>
      </c>
      <c r="C8547" s="45"/>
    </row>
    <row r="8548" spans="1:3">
      <c r="A8548" s="43" t="s">
        <v>8840</v>
      </c>
      <c r="B8548" s="44">
        <v>1</v>
      </c>
      <c r="C8548" s="45"/>
    </row>
    <row r="8549" spans="1:3">
      <c r="A8549" s="43" t="s">
        <v>8841</v>
      </c>
      <c r="B8549" s="44">
        <v>1</v>
      </c>
      <c r="C8549" s="45"/>
    </row>
    <row r="8550" spans="1:3">
      <c r="A8550" s="43" t="s">
        <v>8842</v>
      </c>
      <c r="B8550" s="44">
        <v>1</v>
      </c>
      <c r="C8550" s="45"/>
    </row>
    <row r="8551" spans="1:3">
      <c r="A8551" s="43" t="s">
        <v>8843</v>
      </c>
      <c r="B8551" s="44">
        <v>1</v>
      </c>
      <c r="C8551" s="45"/>
    </row>
    <row r="8552" spans="1:3">
      <c r="A8552" s="43" t="s">
        <v>8844</v>
      </c>
      <c r="B8552" s="44">
        <v>1</v>
      </c>
      <c r="C8552" s="45"/>
    </row>
    <row r="8553" spans="1:3">
      <c r="A8553" s="43" t="s">
        <v>8845</v>
      </c>
      <c r="B8553" s="44">
        <v>1</v>
      </c>
      <c r="C8553" s="45"/>
    </row>
    <row r="8554" spans="1:3">
      <c r="A8554" s="43" t="s">
        <v>8846</v>
      </c>
      <c r="B8554" s="44">
        <v>1</v>
      </c>
      <c r="C8554" s="45"/>
    </row>
    <row r="8555" spans="1:3">
      <c r="A8555" s="43" t="s">
        <v>8847</v>
      </c>
      <c r="B8555" s="44">
        <v>1</v>
      </c>
      <c r="C8555" s="45"/>
    </row>
    <row r="8556" spans="1:3">
      <c r="A8556" s="43" t="s">
        <v>8848</v>
      </c>
      <c r="B8556" s="44">
        <v>1</v>
      </c>
      <c r="C8556" s="45"/>
    </row>
    <row r="8557" spans="1:3">
      <c r="A8557" s="43" t="s">
        <v>8849</v>
      </c>
      <c r="B8557" s="44">
        <v>1</v>
      </c>
      <c r="C8557" s="45"/>
    </row>
    <row r="8558" spans="1:3">
      <c r="A8558" s="43" t="s">
        <v>8850</v>
      </c>
      <c r="B8558" s="44">
        <v>1</v>
      </c>
      <c r="C8558" s="45"/>
    </row>
    <row r="8559" spans="1:3">
      <c r="A8559" s="43" t="s">
        <v>8851</v>
      </c>
      <c r="B8559" s="44">
        <v>1</v>
      </c>
      <c r="C8559" s="45"/>
    </row>
    <row r="8560" spans="1:3">
      <c r="A8560" s="43" t="s">
        <v>8852</v>
      </c>
      <c r="B8560" s="44">
        <v>1</v>
      </c>
      <c r="C8560" s="45"/>
    </row>
    <row r="8561" spans="1:3">
      <c r="A8561" s="43" t="s">
        <v>8853</v>
      </c>
      <c r="B8561" s="44">
        <v>1</v>
      </c>
      <c r="C8561" s="45"/>
    </row>
    <row r="8562" spans="1:3">
      <c r="A8562" s="43" t="s">
        <v>8854</v>
      </c>
      <c r="B8562" s="44">
        <v>1</v>
      </c>
      <c r="C8562" s="45"/>
    </row>
    <row r="8563" spans="1:3">
      <c r="A8563" s="43" t="s">
        <v>8855</v>
      </c>
      <c r="B8563" s="44">
        <v>1</v>
      </c>
      <c r="C8563" s="45"/>
    </row>
    <row r="8564" spans="1:3">
      <c r="A8564" s="43" t="s">
        <v>8856</v>
      </c>
      <c r="B8564" s="44">
        <v>1</v>
      </c>
      <c r="C8564" s="45"/>
    </row>
    <row r="8565" spans="1:3">
      <c r="A8565" s="43" t="s">
        <v>8857</v>
      </c>
      <c r="B8565" s="44">
        <v>1</v>
      </c>
      <c r="C8565" s="45"/>
    </row>
    <row r="8566" spans="1:3">
      <c r="A8566" s="43" t="s">
        <v>8858</v>
      </c>
      <c r="B8566" s="44">
        <v>1</v>
      </c>
      <c r="C8566" s="45"/>
    </row>
    <row r="8567" spans="1:3">
      <c r="A8567" s="43" t="s">
        <v>8859</v>
      </c>
      <c r="B8567" s="44">
        <v>1</v>
      </c>
      <c r="C8567" s="45"/>
    </row>
    <row r="8568" spans="1:3">
      <c r="A8568" s="43" t="s">
        <v>8860</v>
      </c>
      <c r="B8568" s="44">
        <v>1</v>
      </c>
      <c r="C8568" s="45"/>
    </row>
    <row r="8569" spans="1:3">
      <c r="A8569" s="43" t="s">
        <v>8861</v>
      </c>
      <c r="B8569" s="44">
        <v>1</v>
      </c>
      <c r="C8569" s="45"/>
    </row>
    <row r="8570" spans="1:3">
      <c r="A8570" s="43" t="s">
        <v>8862</v>
      </c>
      <c r="B8570" s="44">
        <v>1</v>
      </c>
      <c r="C8570" s="45"/>
    </row>
    <row r="8571" spans="1:3">
      <c r="A8571" s="43" t="s">
        <v>8863</v>
      </c>
      <c r="B8571" s="44">
        <v>1</v>
      </c>
      <c r="C8571" s="45"/>
    </row>
    <row r="8572" spans="1:3">
      <c r="A8572" s="43" t="s">
        <v>8864</v>
      </c>
      <c r="B8572" s="44">
        <v>1</v>
      </c>
      <c r="C8572" s="45"/>
    </row>
    <row r="8573" spans="1:3">
      <c r="A8573" s="43" t="s">
        <v>8865</v>
      </c>
      <c r="B8573" s="44">
        <v>1</v>
      </c>
      <c r="C8573" s="45"/>
    </row>
    <row r="8574" spans="1:3">
      <c r="A8574" s="43" t="s">
        <v>8866</v>
      </c>
      <c r="B8574" s="44">
        <v>1</v>
      </c>
      <c r="C8574" s="45"/>
    </row>
    <row r="8575" spans="1:3">
      <c r="A8575" s="43" t="s">
        <v>8867</v>
      </c>
      <c r="B8575" s="44">
        <v>1</v>
      </c>
      <c r="C8575" s="45"/>
    </row>
    <row r="8576" spans="1:3">
      <c r="A8576" s="43" t="s">
        <v>8868</v>
      </c>
      <c r="B8576" s="44">
        <v>1</v>
      </c>
      <c r="C8576" s="45"/>
    </row>
    <row r="8577" spans="1:3">
      <c r="A8577" s="43" t="s">
        <v>8869</v>
      </c>
      <c r="B8577" s="44">
        <v>1</v>
      </c>
      <c r="C8577" s="45"/>
    </row>
    <row r="8578" spans="1:3">
      <c r="A8578" s="43" t="s">
        <v>8870</v>
      </c>
      <c r="B8578" s="44">
        <v>1</v>
      </c>
      <c r="C8578" s="45"/>
    </row>
    <row r="8579" spans="1:3">
      <c r="A8579" s="43" t="s">
        <v>8871</v>
      </c>
      <c r="B8579" s="44">
        <v>1</v>
      </c>
      <c r="C8579" s="45"/>
    </row>
    <row r="8580" spans="1:3">
      <c r="A8580" s="43" t="s">
        <v>8872</v>
      </c>
      <c r="B8580" s="44">
        <v>1</v>
      </c>
      <c r="C8580" s="45"/>
    </row>
    <row r="8581" spans="1:3">
      <c r="A8581" s="43" t="s">
        <v>8873</v>
      </c>
      <c r="B8581" s="44">
        <v>1</v>
      </c>
      <c r="C8581" s="45"/>
    </row>
    <row r="8582" spans="1:3">
      <c r="A8582" s="43" t="s">
        <v>8874</v>
      </c>
      <c r="B8582" s="44">
        <v>1</v>
      </c>
      <c r="C8582" s="45"/>
    </row>
    <row r="8583" spans="1:3">
      <c r="A8583" s="43" t="s">
        <v>8875</v>
      </c>
      <c r="B8583" s="44">
        <v>1</v>
      </c>
      <c r="C8583" s="45"/>
    </row>
    <row r="8584" spans="1:3">
      <c r="A8584" s="43" t="s">
        <v>8876</v>
      </c>
      <c r="B8584" s="44">
        <v>1</v>
      </c>
      <c r="C8584" s="45"/>
    </row>
    <row r="8585" spans="1:3">
      <c r="A8585" s="43" t="s">
        <v>8877</v>
      </c>
      <c r="B8585" s="44">
        <v>1</v>
      </c>
      <c r="C8585" s="45"/>
    </row>
    <row r="8586" spans="1:3">
      <c r="A8586" s="43" t="s">
        <v>8878</v>
      </c>
      <c r="B8586" s="44">
        <v>1</v>
      </c>
      <c r="C8586" s="45"/>
    </row>
    <row r="8587" spans="1:3">
      <c r="A8587" s="43" t="s">
        <v>8879</v>
      </c>
      <c r="B8587" s="44">
        <v>1</v>
      </c>
      <c r="C8587" s="45"/>
    </row>
    <row r="8588" spans="1:3">
      <c r="A8588" s="43" t="s">
        <v>8880</v>
      </c>
      <c r="B8588" s="44">
        <v>1</v>
      </c>
      <c r="C8588" s="45"/>
    </row>
    <row r="8589" spans="1:3">
      <c r="A8589" s="43" t="s">
        <v>8881</v>
      </c>
      <c r="B8589" s="44">
        <v>1</v>
      </c>
      <c r="C8589" s="45"/>
    </row>
    <row r="8590" spans="1:3">
      <c r="A8590" s="43" t="s">
        <v>8882</v>
      </c>
      <c r="B8590" s="44">
        <v>1</v>
      </c>
      <c r="C8590" s="45"/>
    </row>
    <row r="8591" spans="1:3">
      <c r="A8591" s="43" t="s">
        <v>8883</v>
      </c>
      <c r="B8591" s="44">
        <v>1</v>
      </c>
      <c r="C8591" s="45"/>
    </row>
    <row r="8592" spans="1:3">
      <c r="A8592" s="43" t="s">
        <v>8884</v>
      </c>
      <c r="B8592" s="44">
        <v>1</v>
      </c>
      <c r="C8592" s="45"/>
    </row>
    <row r="8593" spans="1:3">
      <c r="A8593" s="43" t="s">
        <v>8885</v>
      </c>
      <c r="B8593" s="44">
        <v>1</v>
      </c>
      <c r="C8593" s="45"/>
    </row>
    <row r="8594" spans="1:3">
      <c r="A8594" s="43" t="s">
        <v>8886</v>
      </c>
      <c r="B8594" s="44">
        <v>1</v>
      </c>
      <c r="C8594" s="45"/>
    </row>
    <row r="8595" spans="1:3">
      <c r="A8595" s="43" t="s">
        <v>8887</v>
      </c>
      <c r="B8595" s="44">
        <v>1</v>
      </c>
      <c r="C8595" s="45"/>
    </row>
    <row r="8596" spans="1:3">
      <c r="A8596" s="43" t="s">
        <v>8888</v>
      </c>
      <c r="B8596" s="44">
        <v>1</v>
      </c>
      <c r="C8596" s="45"/>
    </row>
    <row r="8597" spans="1:3">
      <c r="A8597" s="43" t="s">
        <v>8889</v>
      </c>
      <c r="B8597" s="44">
        <v>1</v>
      </c>
      <c r="C8597" s="45"/>
    </row>
    <row r="8598" spans="1:3">
      <c r="A8598" s="43" t="s">
        <v>8890</v>
      </c>
      <c r="B8598" s="44">
        <v>1</v>
      </c>
      <c r="C8598" s="45"/>
    </row>
    <row r="8599" spans="1:3">
      <c r="A8599" s="43" t="s">
        <v>8891</v>
      </c>
      <c r="B8599" s="44">
        <v>1</v>
      </c>
      <c r="C8599" s="45"/>
    </row>
    <row r="8600" spans="1:3">
      <c r="A8600" s="43" t="s">
        <v>8892</v>
      </c>
      <c r="B8600" s="44">
        <v>1</v>
      </c>
      <c r="C8600" s="45"/>
    </row>
    <row r="8601" spans="1:3">
      <c r="A8601" s="43" t="s">
        <v>8893</v>
      </c>
      <c r="B8601" s="44">
        <v>1</v>
      </c>
      <c r="C8601" s="45"/>
    </row>
    <row r="8602" spans="1:3">
      <c r="A8602" s="43" t="s">
        <v>8894</v>
      </c>
      <c r="B8602" s="44">
        <v>1</v>
      </c>
      <c r="C8602" s="45"/>
    </row>
    <row r="8603" spans="1:3">
      <c r="A8603" s="43" t="s">
        <v>8895</v>
      </c>
      <c r="B8603" s="44">
        <v>1</v>
      </c>
      <c r="C8603" s="45"/>
    </row>
    <row r="8604" spans="1:3">
      <c r="A8604" s="43" t="s">
        <v>8896</v>
      </c>
      <c r="B8604" s="44">
        <v>1</v>
      </c>
      <c r="C8604" s="45"/>
    </row>
    <row r="8605" spans="1:3">
      <c r="A8605" s="43" t="s">
        <v>8897</v>
      </c>
      <c r="B8605" s="44">
        <v>1</v>
      </c>
      <c r="C8605" s="45"/>
    </row>
    <row r="8606" spans="1:3">
      <c r="A8606" s="43" t="s">
        <v>8898</v>
      </c>
      <c r="B8606" s="44">
        <v>1</v>
      </c>
      <c r="C8606" s="45"/>
    </row>
    <row r="8607" spans="1:3">
      <c r="A8607" s="43" t="s">
        <v>8899</v>
      </c>
      <c r="B8607" s="44">
        <v>1</v>
      </c>
      <c r="C8607" s="45"/>
    </row>
    <row r="8608" spans="1:3">
      <c r="A8608" s="43" t="s">
        <v>8900</v>
      </c>
      <c r="B8608" s="44">
        <v>1</v>
      </c>
      <c r="C8608" s="45"/>
    </row>
    <row r="8609" spans="1:3">
      <c r="A8609" s="43" t="s">
        <v>8901</v>
      </c>
      <c r="B8609" s="44">
        <v>1</v>
      </c>
      <c r="C8609" s="45"/>
    </row>
    <row r="8610" spans="1:3">
      <c r="A8610" s="43" t="s">
        <v>8902</v>
      </c>
      <c r="B8610" s="44">
        <v>1</v>
      </c>
      <c r="C8610" s="45"/>
    </row>
    <row r="8611" spans="1:3">
      <c r="A8611" s="43" t="s">
        <v>8903</v>
      </c>
      <c r="B8611" s="44">
        <v>1</v>
      </c>
      <c r="C8611" s="45"/>
    </row>
    <row r="8612" spans="1:3">
      <c r="A8612" s="43" t="s">
        <v>8904</v>
      </c>
      <c r="B8612" s="44">
        <v>1</v>
      </c>
      <c r="C8612" s="45"/>
    </row>
    <row r="8613" spans="1:3">
      <c r="A8613" s="43" t="s">
        <v>8905</v>
      </c>
      <c r="B8613" s="44">
        <v>1</v>
      </c>
      <c r="C8613" s="45"/>
    </row>
    <row r="8614" spans="1:3">
      <c r="A8614" s="43" t="s">
        <v>8906</v>
      </c>
      <c r="B8614" s="44">
        <v>1</v>
      </c>
      <c r="C8614" s="45"/>
    </row>
    <row r="8615" spans="1:3">
      <c r="A8615" s="43" t="s">
        <v>8907</v>
      </c>
      <c r="B8615" s="44">
        <v>1</v>
      </c>
      <c r="C8615" s="45"/>
    </row>
    <row r="8616" spans="1:3">
      <c r="A8616" s="43" t="s">
        <v>8908</v>
      </c>
      <c r="B8616" s="44">
        <v>1</v>
      </c>
      <c r="C8616" s="45"/>
    </row>
    <row r="8617" spans="1:3">
      <c r="A8617" s="43" t="s">
        <v>8909</v>
      </c>
      <c r="B8617" s="44">
        <v>1</v>
      </c>
      <c r="C8617" s="45"/>
    </row>
    <row r="8618" spans="1:3">
      <c r="A8618" s="43" t="s">
        <v>8910</v>
      </c>
      <c r="B8618" s="44">
        <v>1</v>
      </c>
      <c r="C8618" s="45"/>
    </row>
    <row r="8619" spans="1:3">
      <c r="A8619" s="43" t="s">
        <v>8911</v>
      </c>
      <c r="B8619" s="44">
        <v>1</v>
      </c>
      <c r="C8619" s="45"/>
    </row>
    <row r="8620" spans="1:3">
      <c r="A8620" s="43" t="s">
        <v>8912</v>
      </c>
      <c r="B8620" s="44">
        <v>1</v>
      </c>
      <c r="C8620" s="45"/>
    </row>
    <row r="8621" spans="1:3">
      <c r="A8621" s="43" t="s">
        <v>8913</v>
      </c>
      <c r="B8621" s="44">
        <v>1</v>
      </c>
      <c r="C8621" s="45"/>
    </row>
    <row r="8622" spans="1:3">
      <c r="A8622" s="43" t="s">
        <v>8914</v>
      </c>
      <c r="B8622" s="44">
        <v>1</v>
      </c>
      <c r="C8622" s="45"/>
    </row>
    <row r="8623" spans="1:3">
      <c r="A8623" s="43" t="s">
        <v>8915</v>
      </c>
      <c r="B8623" s="44">
        <v>1</v>
      </c>
      <c r="C8623" s="45"/>
    </row>
    <row r="8624" spans="1:3">
      <c r="A8624" s="43" t="s">
        <v>8916</v>
      </c>
      <c r="B8624" s="44">
        <v>1</v>
      </c>
      <c r="C8624" s="45"/>
    </row>
    <row r="8625" spans="1:3">
      <c r="A8625" s="43" t="s">
        <v>8917</v>
      </c>
      <c r="B8625" s="44">
        <v>1</v>
      </c>
      <c r="C8625" s="45"/>
    </row>
    <row r="8626" spans="1:3">
      <c r="A8626" s="43" t="s">
        <v>8918</v>
      </c>
      <c r="B8626" s="44">
        <v>1</v>
      </c>
      <c r="C8626" s="45"/>
    </row>
    <row r="8627" spans="1:3">
      <c r="A8627" s="43" t="s">
        <v>8919</v>
      </c>
      <c r="B8627" s="44">
        <v>1</v>
      </c>
      <c r="C8627" s="45"/>
    </row>
    <row r="8628" spans="1:3">
      <c r="A8628" s="43" t="s">
        <v>8920</v>
      </c>
      <c r="B8628" s="44">
        <v>1</v>
      </c>
      <c r="C8628" s="45"/>
    </row>
    <row r="8629" spans="1:3">
      <c r="A8629" s="43" t="s">
        <v>8921</v>
      </c>
      <c r="B8629" s="44">
        <v>1</v>
      </c>
      <c r="C8629" s="45"/>
    </row>
    <row r="8630" spans="1:3">
      <c r="A8630" s="43" t="s">
        <v>8922</v>
      </c>
      <c r="B8630" s="44">
        <v>1</v>
      </c>
      <c r="C8630" s="45"/>
    </row>
    <row r="8631" spans="1:3">
      <c r="A8631" s="43" t="s">
        <v>8923</v>
      </c>
      <c r="B8631" s="44">
        <v>1</v>
      </c>
      <c r="C8631" s="45"/>
    </row>
    <row r="8632" spans="1:3">
      <c r="A8632" s="43" t="s">
        <v>8924</v>
      </c>
      <c r="B8632" s="44">
        <v>1</v>
      </c>
      <c r="C8632" s="45"/>
    </row>
    <row r="8633" spans="1:3">
      <c r="A8633" s="43" t="s">
        <v>8925</v>
      </c>
      <c r="B8633" s="44">
        <v>1</v>
      </c>
      <c r="C8633" s="45"/>
    </row>
    <row r="8634" spans="1:3">
      <c r="A8634" s="43" t="s">
        <v>8926</v>
      </c>
      <c r="B8634" s="44">
        <v>1</v>
      </c>
      <c r="C8634" s="45"/>
    </row>
    <row r="8635" spans="1:3">
      <c r="A8635" s="43" t="s">
        <v>8927</v>
      </c>
      <c r="B8635" s="44">
        <v>1</v>
      </c>
      <c r="C8635" s="45"/>
    </row>
    <row r="8636" spans="1:3">
      <c r="A8636" s="43" t="s">
        <v>8928</v>
      </c>
      <c r="B8636" s="44">
        <v>1</v>
      </c>
      <c r="C8636" s="45"/>
    </row>
    <row r="8637" spans="1:3">
      <c r="A8637" s="43" t="s">
        <v>8929</v>
      </c>
      <c r="B8637" s="44">
        <v>1</v>
      </c>
      <c r="C8637" s="45"/>
    </row>
    <row r="8638" spans="1:3">
      <c r="A8638" s="43" t="s">
        <v>8930</v>
      </c>
      <c r="B8638" s="44">
        <v>1</v>
      </c>
      <c r="C8638" s="45"/>
    </row>
    <row r="8639" spans="1:3">
      <c r="A8639" s="43" t="s">
        <v>8931</v>
      </c>
      <c r="B8639" s="44">
        <v>1</v>
      </c>
      <c r="C8639" s="45"/>
    </row>
    <row r="8640" spans="1:3">
      <c r="A8640" s="43" t="s">
        <v>8932</v>
      </c>
      <c r="B8640" s="44">
        <v>1</v>
      </c>
      <c r="C8640" s="45"/>
    </row>
    <row r="8641" spans="1:3">
      <c r="A8641" s="43" t="s">
        <v>8933</v>
      </c>
      <c r="B8641" s="44">
        <v>1</v>
      </c>
      <c r="C8641" s="45"/>
    </row>
    <row r="8642" spans="1:3">
      <c r="A8642" s="43" t="s">
        <v>8934</v>
      </c>
      <c r="B8642" s="44">
        <v>1</v>
      </c>
      <c r="C8642" s="45"/>
    </row>
    <row r="8643" spans="1:3">
      <c r="A8643" s="43" t="s">
        <v>8935</v>
      </c>
      <c r="B8643" s="44">
        <v>1</v>
      </c>
      <c r="C8643" s="45"/>
    </row>
    <row r="8644" spans="1:3">
      <c r="A8644" s="43" t="s">
        <v>8936</v>
      </c>
      <c r="B8644" s="44">
        <v>1</v>
      </c>
      <c r="C8644" s="45"/>
    </row>
    <row r="8645" spans="1:3">
      <c r="A8645" s="43" t="s">
        <v>8937</v>
      </c>
      <c r="B8645" s="44">
        <v>1</v>
      </c>
      <c r="C8645" s="45"/>
    </row>
    <row r="8646" spans="1:3">
      <c r="A8646" s="43" t="s">
        <v>8938</v>
      </c>
      <c r="B8646" s="44">
        <v>1</v>
      </c>
      <c r="C8646" s="45"/>
    </row>
    <row r="8647" spans="1:3">
      <c r="A8647" s="43" t="s">
        <v>8939</v>
      </c>
      <c r="B8647" s="44">
        <v>1</v>
      </c>
      <c r="C8647" s="45"/>
    </row>
    <row r="8648" spans="1:3">
      <c r="A8648" s="43" t="s">
        <v>8940</v>
      </c>
      <c r="B8648" s="44">
        <v>1</v>
      </c>
      <c r="C8648" s="45"/>
    </row>
    <row r="8649" spans="1:3">
      <c r="A8649" s="43" t="s">
        <v>8941</v>
      </c>
      <c r="B8649" s="44">
        <v>1</v>
      </c>
      <c r="C8649" s="45"/>
    </row>
    <row r="8650" spans="1:3">
      <c r="A8650" s="43" t="s">
        <v>8942</v>
      </c>
      <c r="B8650" s="44">
        <v>1</v>
      </c>
      <c r="C8650" s="45"/>
    </row>
    <row r="8651" spans="1:3">
      <c r="A8651" s="43" t="s">
        <v>8943</v>
      </c>
      <c r="B8651" s="44">
        <v>1</v>
      </c>
      <c r="C8651" s="45"/>
    </row>
    <row r="8652" spans="1:3">
      <c r="A8652" s="43" t="s">
        <v>8944</v>
      </c>
      <c r="B8652" s="44">
        <v>1</v>
      </c>
      <c r="C8652" s="45"/>
    </row>
    <row r="8653" spans="1:3">
      <c r="A8653" s="43" t="s">
        <v>8945</v>
      </c>
      <c r="B8653" s="44">
        <v>1</v>
      </c>
      <c r="C8653" s="45"/>
    </row>
    <row r="8654" spans="1:3">
      <c r="A8654" s="43" t="s">
        <v>8946</v>
      </c>
      <c r="B8654" s="44">
        <v>1</v>
      </c>
      <c r="C8654" s="45"/>
    </row>
    <row r="8655" spans="1:3">
      <c r="A8655" s="43" t="s">
        <v>8947</v>
      </c>
      <c r="B8655" s="44">
        <v>1</v>
      </c>
      <c r="C8655" s="45"/>
    </row>
    <row r="8656" spans="1:3">
      <c r="A8656" s="43" t="s">
        <v>8948</v>
      </c>
      <c r="B8656" s="44">
        <v>1</v>
      </c>
      <c r="C8656" s="45"/>
    </row>
    <row r="8657" spans="1:3">
      <c r="A8657" s="43" t="s">
        <v>8949</v>
      </c>
      <c r="B8657" s="44">
        <v>1</v>
      </c>
      <c r="C8657" s="45"/>
    </row>
    <row r="8658" spans="1:3">
      <c r="A8658" s="43" t="s">
        <v>8950</v>
      </c>
      <c r="B8658" s="44">
        <v>1</v>
      </c>
      <c r="C8658" s="45"/>
    </row>
    <row r="8659" spans="1:3">
      <c r="A8659" s="43" t="s">
        <v>8951</v>
      </c>
      <c r="B8659" s="44">
        <v>1</v>
      </c>
      <c r="C8659" s="45"/>
    </row>
    <row r="8660" spans="1:3">
      <c r="A8660" s="43" t="s">
        <v>8952</v>
      </c>
      <c r="B8660" s="44">
        <v>1</v>
      </c>
      <c r="C8660" s="45"/>
    </row>
    <row r="8661" spans="1:3">
      <c r="A8661" s="43" t="s">
        <v>8953</v>
      </c>
      <c r="B8661" s="44">
        <v>1</v>
      </c>
      <c r="C8661" s="45"/>
    </row>
    <row r="8662" spans="1:3">
      <c r="A8662" s="43" t="s">
        <v>8954</v>
      </c>
      <c r="B8662" s="44">
        <v>1</v>
      </c>
      <c r="C8662" s="45"/>
    </row>
    <row r="8663" spans="1:3">
      <c r="A8663" s="43" t="s">
        <v>8955</v>
      </c>
      <c r="B8663" s="44">
        <v>1</v>
      </c>
      <c r="C8663" s="45"/>
    </row>
    <row r="8664" spans="1:3">
      <c r="A8664" s="43" t="s">
        <v>8956</v>
      </c>
      <c r="B8664" s="44">
        <v>1</v>
      </c>
      <c r="C8664" s="45"/>
    </row>
    <row r="8665" spans="1:3">
      <c r="A8665" s="43" t="s">
        <v>8957</v>
      </c>
      <c r="B8665" s="44">
        <v>1</v>
      </c>
      <c r="C8665" s="45"/>
    </row>
    <row r="8666" spans="1:3">
      <c r="A8666" s="43" t="s">
        <v>8958</v>
      </c>
      <c r="B8666" s="44">
        <v>1</v>
      </c>
      <c r="C8666" s="45"/>
    </row>
    <row r="8667" spans="1:3">
      <c r="A8667" s="43" t="s">
        <v>8959</v>
      </c>
      <c r="B8667" s="44">
        <v>1</v>
      </c>
      <c r="C8667" s="45"/>
    </row>
    <row r="8668" spans="1:3">
      <c r="A8668" s="43" t="s">
        <v>8960</v>
      </c>
      <c r="B8668" s="44">
        <v>1</v>
      </c>
      <c r="C8668" s="45"/>
    </row>
    <row r="8669" spans="1:3">
      <c r="A8669" s="43" t="s">
        <v>8961</v>
      </c>
      <c r="B8669" s="44">
        <v>1</v>
      </c>
      <c r="C8669" s="45"/>
    </row>
    <row r="8670" spans="1:3">
      <c r="A8670" s="43" t="s">
        <v>8962</v>
      </c>
      <c r="B8670" s="44">
        <v>1</v>
      </c>
      <c r="C8670" s="45"/>
    </row>
    <row r="8671" spans="1:3">
      <c r="A8671" s="43" t="s">
        <v>8963</v>
      </c>
      <c r="B8671" s="44">
        <v>1</v>
      </c>
      <c r="C8671" s="45"/>
    </row>
    <row r="8672" spans="1:3">
      <c r="A8672" s="43" t="s">
        <v>8964</v>
      </c>
      <c r="B8672" s="44">
        <v>1</v>
      </c>
      <c r="C8672" s="45"/>
    </row>
    <row r="8673" spans="1:3">
      <c r="A8673" s="43" t="s">
        <v>8965</v>
      </c>
      <c r="B8673" s="44">
        <v>1</v>
      </c>
      <c r="C8673" s="45"/>
    </row>
    <row r="8674" spans="1:3">
      <c r="A8674" s="43" t="s">
        <v>8966</v>
      </c>
      <c r="B8674" s="44">
        <v>1</v>
      </c>
      <c r="C8674" s="45"/>
    </row>
    <row r="8675" spans="1:3">
      <c r="A8675" s="43" t="s">
        <v>8967</v>
      </c>
      <c r="B8675" s="44">
        <v>1</v>
      </c>
      <c r="C8675" s="45"/>
    </row>
    <row r="8676" spans="1:3">
      <c r="A8676" s="43" t="s">
        <v>8968</v>
      </c>
      <c r="B8676" s="44">
        <v>1</v>
      </c>
      <c r="C8676" s="45"/>
    </row>
    <row r="8677" spans="1:3">
      <c r="A8677" s="43" t="s">
        <v>8969</v>
      </c>
      <c r="B8677" s="44">
        <v>1</v>
      </c>
      <c r="C8677" s="45"/>
    </row>
    <row r="8678" spans="1:3">
      <c r="A8678" s="43" t="s">
        <v>8970</v>
      </c>
      <c r="B8678" s="44">
        <v>1</v>
      </c>
      <c r="C8678" s="45"/>
    </row>
    <row r="8679" spans="1:3">
      <c r="A8679" s="43" t="s">
        <v>8971</v>
      </c>
      <c r="B8679" s="44">
        <v>1</v>
      </c>
      <c r="C8679" s="45"/>
    </row>
    <row r="8680" spans="1:3">
      <c r="A8680" s="43" t="s">
        <v>8972</v>
      </c>
      <c r="B8680" s="44">
        <v>1</v>
      </c>
      <c r="C8680" s="45"/>
    </row>
    <row r="8681" spans="1:3">
      <c r="A8681" s="43" t="s">
        <v>8973</v>
      </c>
      <c r="B8681" s="44">
        <v>1</v>
      </c>
      <c r="C8681" s="45"/>
    </row>
    <row r="8682" spans="1:3">
      <c r="A8682" s="43" t="s">
        <v>8974</v>
      </c>
      <c r="B8682" s="44">
        <v>1</v>
      </c>
      <c r="C8682" s="45"/>
    </row>
    <row r="8683" spans="1:3">
      <c r="A8683" s="43" t="s">
        <v>8975</v>
      </c>
      <c r="B8683" s="44">
        <v>1</v>
      </c>
      <c r="C8683" s="45"/>
    </row>
    <row r="8684" spans="1:3">
      <c r="A8684" s="43" t="s">
        <v>8976</v>
      </c>
      <c r="B8684" s="44">
        <v>1</v>
      </c>
      <c r="C8684" s="45"/>
    </row>
    <row r="8685" spans="1:3">
      <c r="A8685" s="43" t="s">
        <v>8977</v>
      </c>
      <c r="B8685" s="44">
        <v>1</v>
      </c>
      <c r="C8685" s="45"/>
    </row>
    <row r="8686" spans="1:3">
      <c r="A8686" s="43" t="s">
        <v>8978</v>
      </c>
      <c r="B8686" s="44">
        <v>1</v>
      </c>
      <c r="C8686" s="45"/>
    </row>
    <row r="8687" spans="1:3">
      <c r="A8687" s="43" t="s">
        <v>8979</v>
      </c>
      <c r="B8687" s="44">
        <v>1</v>
      </c>
      <c r="C8687" s="45"/>
    </row>
    <row r="8688" spans="1:3">
      <c r="A8688" s="43" t="s">
        <v>8980</v>
      </c>
      <c r="B8688" s="44">
        <v>1</v>
      </c>
      <c r="C8688" s="45"/>
    </row>
    <row r="8689" spans="1:3">
      <c r="A8689" s="43" t="s">
        <v>8981</v>
      </c>
      <c r="B8689" s="44">
        <v>1</v>
      </c>
      <c r="C8689" s="45"/>
    </row>
    <row r="8690" spans="1:3">
      <c r="A8690" s="43" t="s">
        <v>8982</v>
      </c>
      <c r="B8690" s="44">
        <v>1</v>
      </c>
      <c r="C8690" s="45"/>
    </row>
    <row r="8691" spans="1:3">
      <c r="A8691" s="43" t="s">
        <v>8983</v>
      </c>
      <c r="B8691" s="44">
        <v>1</v>
      </c>
      <c r="C8691" s="45"/>
    </row>
    <row r="8692" spans="1:3">
      <c r="A8692" s="43" t="s">
        <v>8984</v>
      </c>
      <c r="B8692" s="44">
        <v>1</v>
      </c>
      <c r="C8692" s="45"/>
    </row>
    <row r="8693" spans="1:3">
      <c r="A8693" s="43" t="s">
        <v>8985</v>
      </c>
      <c r="B8693" s="44">
        <v>1</v>
      </c>
      <c r="C8693" s="45"/>
    </row>
    <row r="8694" spans="1:3">
      <c r="A8694" s="43" t="s">
        <v>8986</v>
      </c>
      <c r="B8694" s="44">
        <v>1</v>
      </c>
      <c r="C8694" s="45"/>
    </row>
    <row r="8695" spans="1:3">
      <c r="A8695" s="43" t="s">
        <v>8987</v>
      </c>
      <c r="B8695" s="44">
        <v>1</v>
      </c>
      <c r="C8695" s="45"/>
    </row>
    <row r="8696" spans="1:3">
      <c r="A8696" s="43" t="s">
        <v>8988</v>
      </c>
      <c r="B8696" s="44">
        <v>1</v>
      </c>
      <c r="C8696" s="45"/>
    </row>
    <row r="8697" spans="1:3">
      <c r="A8697" s="43" t="s">
        <v>8989</v>
      </c>
      <c r="B8697" s="44">
        <v>1</v>
      </c>
      <c r="C8697" s="45"/>
    </row>
    <row r="8698" spans="1:3">
      <c r="A8698" s="43" t="s">
        <v>8990</v>
      </c>
      <c r="B8698" s="44">
        <v>1</v>
      </c>
      <c r="C8698" s="45"/>
    </row>
    <row r="8699" spans="1:3">
      <c r="A8699" s="43" t="s">
        <v>8991</v>
      </c>
      <c r="B8699" s="44">
        <v>1</v>
      </c>
      <c r="C8699" s="45"/>
    </row>
    <row r="8700" spans="1:3">
      <c r="A8700" s="43" t="s">
        <v>8992</v>
      </c>
      <c r="B8700" s="44">
        <v>1</v>
      </c>
      <c r="C8700" s="45"/>
    </row>
    <row r="8701" spans="1:3">
      <c r="A8701" s="43" t="s">
        <v>8993</v>
      </c>
      <c r="B8701" s="44">
        <v>1</v>
      </c>
      <c r="C8701" s="45"/>
    </row>
    <row r="8702" spans="1:3">
      <c r="A8702" s="43" t="s">
        <v>8994</v>
      </c>
      <c r="B8702" s="44">
        <v>1</v>
      </c>
      <c r="C8702" s="45"/>
    </row>
    <row r="8703" spans="1:3">
      <c r="A8703" s="43" t="s">
        <v>8995</v>
      </c>
      <c r="B8703" s="44">
        <v>1</v>
      </c>
      <c r="C8703" s="45"/>
    </row>
    <row r="8704" spans="1:3">
      <c r="A8704" s="43" t="s">
        <v>8996</v>
      </c>
      <c r="B8704" s="44">
        <v>1</v>
      </c>
      <c r="C8704" s="45"/>
    </row>
    <row r="8705" spans="1:3">
      <c r="A8705" s="43" t="s">
        <v>8997</v>
      </c>
      <c r="B8705" s="44">
        <v>1</v>
      </c>
      <c r="C8705" s="45"/>
    </row>
    <row r="8706" spans="1:3">
      <c r="A8706" s="43" t="s">
        <v>8998</v>
      </c>
      <c r="B8706" s="44">
        <v>1</v>
      </c>
      <c r="C8706" s="45"/>
    </row>
    <row r="8707" spans="1:3">
      <c r="A8707" s="43" t="s">
        <v>8999</v>
      </c>
      <c r="B8707" s="44">
        <v>1</v>
      </c>
      <c r="C8707" s="45"/>
    </row>
    <row r="8708" spans="1:3">
      <c r="A8708" s="43" t="s">
        <v>9000</v>
      </c>
      <c r="B8708" s="44">
        <v>1</v>
      </c>
      <c r="C8708" s="45"/>
    </row>
    <row r="8709" spans="1:3">
      <c r="A8709" s="43" t="s">
        <v>9001</v>
      </c>
      <c r="B8709" s="44">
        <v>1</v>
      </c>
      <c r="C8709" s="45"/>
    </row>
    <row r="8710" spans="1:3">
      <c r="A8710" s="43" t="s">
        <v>9002</v>
      </c>
      <c r="B8710" s="44">
        <v>1</v>
      </c>
      <c r="C8710" s="45"/>
    </row>
    <row r="8711" spans="1:3">
      <c r="A8711" s="43" t="s">
        <v>9003</v>
      </c>
      <c r="B8711" s="44">
        <v>1</v>
      </c>
      <c r="C8711" s="45"/>
    </row>
    <row r="8712" spans="1:3">
      <c r="A8712" s="43" t="s">
        <v>9004</v>
      </c>
      <c r="B8712" s="44">
        <v>1</v>
      </c>
      <c r="C8712" s="45"/>
    </row>
    <row r="8713" spans="1:3">
      <c r="A8713" s="43" t="s">
        <v>9005</v>
      </c>
      <c r="B8713" s="44">
        <v>1</v>
      </c>
      <c r="C8713" s="45"/>
    </row>
    <row r="8714" spans="1:3">
      <c r="A8714" s="43" t="s">
        <v>9006</v>
      </c>
      <c r="B8714" s="44">
        <v>1</v>
      </c>
      <c r="C8714" s="45"/>
    </row>
    <row r="8715" spans="1:3">
      <c r="A8715" s="43" t="s">
        <v>9007</v>
      </c>
      <c r="B8715" s="44">
        <v>1</v>
      </c>
      <c r="C8715" s="45"/>
    </row>
    <row r="8716" spans="1:3">
      <c r="A8716" s="43" t="s">
        <v>9008</v>
      </c>
      <c r="B8716" s="44">
        <v>1</v>
      </c>
      <c r="C8716" s="45"/>
    </row>
    <row r="8717" spans="1:3">
      <c r="A8717" s="43" t="s">
        <v>9009</v>
      </c>
      <c r="B8717" s="44">
        <v>1</v>
      </c>
      <c r="C8717" s="45"/>
    </row>
    <row r="8718" spans="1:3">
      <c r="A8718" s="43" t="s">
        <v>9010</v>
      </c>
      <c r="B8718" s="44">
        <v>1</v>
      </c>
      <c r="C8718" s="45"/>
    </row>
    <row r="8719" spans="1:3">
      <c r="A8719" s="43" t="s">
        <v>9011</v>
      </c>
      <c r="B8719" s="44">
        <v>1</v>
      </c>
      <c r="C8719" s="45"/>
    </row>
    <row r="8720" spans="1:3">
      <c r="A8720" s="43" t="s">
        <v>9012</v>
      </c>
      <c r="B8720" s="44">
        <v>1</v>
      </c>
      <c r="C8720" s="45"/>
    </row>
    <row r="8721" spans="1:3">
      <c r="A8721" s="43" t="s">
        <v>9013</v>
      </c>
      <c r="B8721" s="44">
        <v>1</v>
      </c>
      <c r="C8721" s="45"/>
    </row>
    <row r="8722" spans="1:3">
      <c r="A8722" s="43" t="s">
        <v>9014</v>
      </c>
      <c r="B8722" s="44">
        <v>1</v>
      </c>
      <c r="C8722" s="45"/>
    </row>
    <row r="8723" spans="1:3">
      <c r="A8723" s="43" t="s">
        <v>9015</v>
      </c>
      <c r="B8723" s="44">
        <v>1</v>
      </c>
      <c r="C8723" s="45"/>
    </row>
    <row r="8724" spans="1:3">
      <c r="A8724" s="43" t="s">
        <v>9016</v>
      </c>
      <c r="B8724" s="44">
        <v>1</v>
      </c>
      <c r="C8724" s="45"/>
    </row>
    <row r="8725" spans="1:3">
      <c r="A8725" s="43" t="s">
        <v>9017</v>
      </c>
      <c r="B8725" s="44">
        <v>1</v>
      </c>
      <c r="C8725" s="45"/>
    </row>
    <row r="8726" spans="1:3">
      <c r="A8726" s="43" t="s">
        <v>9018</v>
      </c>
      <c r="B8726" s="44">
        <v>1</v>
      </c>
      <c r="C8726" s="45"/>
    </row>
    <row r="8727" spans="1:3">
      <c r="A8727" s="43" t="s">
        <v>9019</v>
      </c>
      <c r="B8727" s="44">
        <v>1</v>
      </c>
      <c r="C8727" s="45"/>
    </row>
    <row r="8728" spans="1:3">
      <c r="A8728" s="43" t="s">
        <v>9020</v>
      </c>
      <c r="B8728" s="44">
        <v>1</v>
      </c>
      <c r="C8728" s="45"/>
    </row>
    <row r="8729" spans="1:3">
      <c r="A8729" s="43" t="s">
        <v>9021</v>
      </c>
      <c r="B8729" s="44">
        <v>1</v>
      </c>
      <c r="C8729" s="45"/>
    </row>
    <row r="8730" spans="1:3">
      <c r="A8730" s="43" t="s">
        <v>9022</v>
      </c>
      <c r="B8730" s="44">
        <v>1</v>
      </c>
      <c r="C8730" s="45"/>
    </row>
    <row r="8731" spans="1:3">
      <c r="A8731" s="43" t="s">
        <v>9023</v>
      </c>
      <c r="B8731" s="44">
        <v>1</v>
      </c>
      <c r="C8731" s="45"/>
    </row>
    <row r="8732" spans="1:3">
      <c r="A8732" s="43" t="s">
        <v>9024</v>
      </c>
      <c r="B8732" s="44">
        <v>1</v>
      </c>
      <c r="C8732" s="45"/>
    </row>
    <row r="8733" spans="1:3">
      <c r="A8733" s="43" t="s">
        <v>9025</v>
      </c>
      <c r="B8733" s="44">
        <v>1</v>
      </c>
      <c r="C8733" s="45"/>
    </row>
    <row r="8734" spans="1:3">
      <c r="A8734" s="43" t="s">
        <v>9026</v>
      </c>
      <c r="B8734" s="44">
        <v>1</v>
      </c>
      <c r="C8734" s="45"/>
    </row>
    <row r="8735" spans="1:3">
      <c r="A8735" s="43" t="s">
        <v>9027</v>
      </c>
      <c r="B8735" s="44">
        <v>1</v>
      </c>
      <c r="C8735" s="45"/>
    </row>
    <row r="8736" spans="1:3">
      <c r="A8736" s="43" t="s">
        <v>9028</v>
      </c>
      <c r="B8736" s="44">
        <v>1</v>
      </c>
      <c r="C8736" s="45"/>
    </row>
    <row r="8737" spans="1:3">
      <c r="A8737" s="43" t="s">
        <v>9029</v>
      </c>
      <c r="B8737" s="44">
        <v>1</v>
      </c>
      <c r="C8737" s="45"/>
    </row>
    <row r="8738" spans="1:3">
      <c r="A8738" s="43" t="s">
        <v>9030</v>
      </c>
      <c r="B8738" s="44">
        <v>1</v>
      </c>
      <c r="C8738" s="45"/>
    </row>
    <row r="8739" spans="1:3">
      <c r="A8739" s="43" t="s">
        <v>9031</v>
      </c>
      <c r="B8739" s="44">
        <v>1</v>
      </c>
      <c r="C8739" s="45"/>
    </row>
    <row r="8740" spans="1:3">
      <c r="A8740" s="43" t="s">
        <v>9032</v>
      </c>
      <c r="B8740" s="44">
        <v>1</v>
      </c>
      <c r="C8740" s="45"/>
    </row>
    <row r="8741" spans="1:3">
      <c r="A8741" s="43" t="s">
        <v>9033</v>
      </c>
      <c r="B8741" s="44">
        <v>1</v>
      </c>
      <c r="C8741" s="45"/>
    </row>
    <row r="8742" spans="1:3">
      <c r="A8742" s="43" t="s">
        <v>9034</v>
      </c>
      <c r="B8742" s="44">
        <v>1</v>
      </c>
      <c r="C8742" s="45"/>
    </row>
    <row r="8743" spans="1:3">
      <c r="A8743" s="43" t="s">
        <v>9035</v>
      </c>
      <c r="B8743" s="44">
        <v>1</v>
      </c>
      <c r="C8743" s="45"/>
    </row>
    <row r="8744" spans="1:3">
      <c r="A8744" s="43" t="s">
        <v>9036</v>
      </c>
      <c r="B8744" s="44">
        <v>1</v>
      </c>
      <c r="C8744" s="45"/>
    </row>
    <row r="8745" spans="1:3">
      <c r="A8745" s="43" t="s">
        <v>9037</v>
      </c>
      <c r="B8745" s="44">
        <v>1</v>
      </c>
      <c r="C8745" s="45"/>
    </row>
    <row r="8746" spans="1:3">
      <c r="A8746" s="43" t="s">
        <v>9038</v>
      </c>
      <c r="B8746" s="44">
        <v>1</v>
      </c>
      <c r="C8746" s="45"/>
    </row>
    <row r="8747" spans="1:3">
      <c r="A8747" s="43" t="s">
        <v>9039</v>
      </c>
      <c r="B8747" s="44">
        <v>1</v>
      </c>
      <c r="C8747" s="45"/>
    </row>
    <row r="8748" spans="1:3">
      <c r="A8748" s="43" t="s">
        <v>9040</v>
      </c>
      <c r="B8748" s="44">
        <v>1</v>
      </c>
      <c r="C8748" s="45"/>
    </row>
    <row r="8749" spans="1:3">
      <c r="A8749" s="43" t="s">
        <v>9041</v>
      </c>
      <c r="B8749" s="44">
        <v>1</v>
      </c>
      <c r="C8749" s="45"/>
    </row>
    <row r="8750" spans="1:3">
      <c r="A8750" s="43" t="s">
        <v>9042</v>
      </c>
      <c r="B8750" s="44">
        <v>1</v>
      </c>
      <c r="C8750" s="45"/>
    </row>
    <row r="8751" spans="1:3">
      <c r="A8751" s="43" t="s">
        <v>9043</v>
      </c>
      <c r="B8751" s="44">
        <v>1</v>
      </c>
      <c r="C8751" s="45"/>
    </row>
    <row r="8752" spans="1:3">
      <c r="A8752" s="43" t="s">
        <v>9044</v>
      </c>
      <c r="B8752" s="44">
        <v>1</v>
      </c>
      <c r="C8752" s="45"/>
    </row>
    <row r="8753" spans="1:3">
      <c r="A8753" s="43" t="s">
        <v>9045</v>
      </c>
      <c r="B8753" s="44">
        <v>1</v>
      </c>
      <c r="C8753" s="45"/>
    </row>
    <row r="8754" spans="1:3">
      <c r="A8754" s="43" t="s">
        <v>9046</v>
      </c>
      <c r="B8754" s="44">
        <v>1</v>
      </c>
      <c r="C8754" s="45"/>
    </row>
    <row r="8755" spans="1:3">
      <c r="A8755" s="43" t="s">
        <v>9047</v>
      </c>
      <c r="B8755" s="44">
        <v>1</v>
      </c>
      <c r="C8755" s="45"/>
    </row>
    <row r="8756" spans="1:3">
      <c r="A8756" s="43" t="s">
        <v>9048</v>
      </c>
      <c r="B8756" s="44">
        <v>1</v>
      </c>
      <c r="C8756" s="45"/>
    </row>
    <row r="8757" spans="1:3">
      <c r="A8757" s="43" t="s">
        <v>9049</v>
      </c>
      <c r="B8757" s="44">
        <v>1</v>
      </c>
      <c r="C8757" s="45"/>
    </row>
    <row r="8758" spans="1:3">
      <c r="A8758" s="43" t="s">
        <v>9050</v>
      </c>
      <c r="B8758" s="44">
        <v>1</v>
      </c>
      <c r="C8758" s="45"/>
    </row>
    <row r="8759" spans="1:3">
      <c r="A8759" s="43" t="s">
        <v>9051</v>
      </c>
      <c r="B8759" s="44">
        <v>1</v>
      </c>
      <c r="C8759" s="45"/>
    </row>
    <row r="8760" spans="1:3">
      <c r="A8760" s="43" t="s">
        <v>9052</v>
      </c>
      <c r="B8760" s="44">
        <v>1</v>
      </c>
      <c r="C8760" s="45"/>
    </row>
    <row r="8761" spans="1:3">
      <c r="A8761" s="43" t="s">
        <v>9053</v>
      </c>
      <c r="B8761" s="44">
        <v>1</v>
      </c>
      <c r="C8761" s="45"/>
    </row>
    <row r="8762" spans="1:3">
      <c r="A8762" s="43" t="s">
        <v>9054</v>
      </c>
      <c r="B8762" s="44">
        <v>1</v>
      </c>
      <c r="C8762" s="45"/>
    </row>
    <row r="8763" spans="1:3">
      <c r="A8763" s="43" t="s">
        <v>9055</v>
      </c>
      <c r="B8763" s="44">
        <v>1</v>
      </c>
      <c r="C8763" s="45"/>
    </row>
    <row r="8764" spans="1:3">
      <c r="A8764" s="43" t="s">
        <v>9056</v>
      </c>
      <c r="B8764" s="44">
        <v>1</v>
      </c>
      <c r="C8764" s="45"/>
    </row>
    <row r="8765" spans="1:3">
      <c r="A8765" s="43" t="s">
        <v>9057</v>
      </c>
      <c r="B8765" s="44">
        <v>1</v>
      </c>
      <c r="C8765" s="45"/>
    </row>
    <row r="8766" spans="1:3">
      <c r="A8766" s="43" t="s">
        <v>9058</v>
      </c>
      <c r="B8766" s="44">
        <v>1</v>
      </c>
      <c r="C8766" s="45"/>
    </row>
    <row r="8767" spans="1:3">
      <c r="A8767" s="43" t="s">
        <v>9059</v>
      </c>
      <c r="B8767" s="44">
        <v>1</v>
      </c>
      <c r="C8767" s="45"/>
    </row>
    <row r="8768" spans="1:3">
      <c r="A8768" s="43" t="s">
        <v>9060</v>
      </c>
      <c r="B8768" s="44">
        <v>1</v>
      </c>
      <c r="C8768" s="45"/>
    </row>
    <row r="8769" spans="1:3">
      <c r="A8769" s="43" t="s">
        <v>9061</v>
      </c>
      <c r="B8769" s="44">
        <v>1</v>
      </c>
      <c r="C8769" s="45"/>
    </row>
    <row r="8770" spans="1:3">
      <c r="A8770" s="43" t="s">
        <v>9062</v>
      </c>
      <c r="B8770" s="44">
        <v>1</v>
      </c>
      <c r="C8770" s="45"/>
    </row>
    <row r="8771" spans="1:3">
      <c r="A8771" s="43" t="s">
        <v>9063</v>
      </c>
      <c r="B8771" s="44">
        <v>1</v>
      </c>
      <c r="C8771" s="45"/>
    </row>
    <row r="8772" spans="1:3">
      <c r="A8772" s="43" t="s">
        <v>9064</v>
      </c>
      <c r="B8772" s="44">
        <v>1</v>
      </c>
      <c r="C8772" s="45"/>
    </row>
    <row r="8773" spans="1:3">
      <c r="A8773" s="43" t="s">
        <v>9065</v>
      </c>
      <c r="B8773" s="44">
        <v>1</v>
      </c>
      <c r="C8773" s="45"/>
    </row>
    <row r="8774" spans="1:3">
      <c r="A8774" s="43" t="s">
        <v>9066</v>
      </c>
      <c r="B8774" s="44">
        <v>1</v>
      </c>
      <c r="C8774" s="45"/>
    </row>
    <row r="8775" spans="1:3">
      <c r="A8775" s="43" t="s">
        <v>9067</v>
      </c>
      <c r="B8775" s="44">
        <v>1</v>
      </c>
      <c r="C8775" s="45"/>
    </row>
    <row r="8776" spans="1:3">
      <c r="A8776" s="43" t="s">
        <v>9068</v>
      </c>
      <c r="B8776" s="44">
        <v>1</v>
      </c>
      <c r="C8776" s="45"/>
    </row>
    <row r="8777" spans="1:3">
      <c r="A8777" s="43" t="s">
        <v>9069</v>
      </c>
      <c r="B8777" s="44">
        <v>1</v>
      </c>
      <c r="C8777" s="45"/>
    </row>
    <row r="8778" spans="1:3">
      <c r="A8778" s="43" t="s">
        <v>9070</v>
      </c>
      <c r="B8778" s="44">
        <v>1</v>
      </c>
      <c r="C8778" s="45"/>
    </row>
    <row r="8779" spans="1:3">
      <c r="A8779" s="43" t="s">
        <v>9071</v>
      </c>
      <c r="B8779" s="44">
        <v>1</v>
      </c>
      <c r="C8779" s="45"/>
    </row>
    <row r="8780" spans="1:3">
      <c r="A8780" s="43" t="s">
        <v>9072</v>
      </c>
      <c r="B8780" s="44">
        <v>1</v>
      </c>
      <c r="C8780" s="45"/>
    </row>
    <row r="8781" spans="1:3">
      <c r="A8781" s="43" t="s">
        <v>9073</v>
      </c>
      <c r="B8781" s="44">
        <v>1</v>
      </c>
      <c r="C8781" s="45"/>
    </row>
    <row r="8782" spans="1:3">
      <c r="A8782" s="43" t="s">
        <v>9074</v>
      </c>
      <c r="B8782" s="44">
        <v>1</v>
      </c>
      <c r="C8782" s="45"/>
    </row>
    <row r="8783" spans="1:3">
      <c r="A8783" s="43" t="s">
        <v>9075</v>
      </c>
      <c r="B8783" s="44">
        <v>1</v>
      </c>
      <c r="C8783" s="45"/>
    </row>
    <row r="8784" spans="1:3">
      <c r="A8784" s="43" t="s">
        <v>9076</v>
      </c>
      <c r="B8784" s="44">
        <v>1</v>
      </c>
      <c r="C8784" s="45"/>
    </row>
    <row r="8785" spans="1:3">
      <c r="A8785" s="43" t="s">
        <v>9077</v>
      </c>
      <c r="B8785" s="44">
        <v>1</v>
      </c>
      <c r="C8785" s="45"/>
    </row>
    <row r="8786" spans="1:3">
      <c r="A8786" s="43" t="s">
        <v>9078</v>
      </c>
      <c r="B8786" s="44">
        <v>1</v>
      </c>
      <c r="C8786" s="45"/>
    </row>
    <row r="8787" spans="1:3">
      <c r="A8787" s="43" t="s">
        <v>9079</v>
      </c>
      <c r="B8787" s="44">
        <v>1</v>
      </c>
      <c r="C8787" s="45"/>
    </row>
    <row r="8788" spans="1:3">
      <c r="A8788" s="43" t="s">
        <v>9080</v>
      </c>
      <c r="B8788" s="44">
        <v>1</v>
      </c>
      <c r="C8788" s="45"/>
    </row>
    <row r="8789" spans="1:3">
      <c r="A8789" s="43" t="s">
        <v>9081</v>
      </c>
      <c r="B8789" s="44">
        <v>1</v>
      </c>
      <c r="C8789" s="45"/>
    </row>
    <row r="8790" spans="1:3">
      <c r="A8790" s="43" t="s">
        <v>9082</v>
      </c>
      <c r="B8790" s="44">
        <v>1</v>
      </c>
      <c r="C8790" s="45"/>
    </row>
    <row r="8791" spans="1:3">
      <c r="A8791" s="43" t="s">
        <v>9083</v>
      </c>
      <c r="B8791" s="44">
        <v>1</v>
      </c>
      <c r="C8791" s="45"/>
    </row>
    <row r="8792" spans="1:3">
      <c r="A8792" s="43" t="s">
        <v>9084</v>
      </c>
      <c r="B8792" s="44">
        <v>1</v>
      </c>
      <c r="C8792" s="45"/>
    </row>
    <row r="8793" spans="1:3">
      <c r="A8793" s="43" t="s">
        <v>9085</v>
      </c>
      <c r="B8793" s="44">
        <v>1</v>
      </c>
      <c r="C8793" s="45"/>
    </row>
    <row r="8794" spans="1:3">
      <c r="A8794" s="43" t="s">
        <v>9086</v>
      </c>
      <c r="B8794" s="44">
        <v>1</v>
      </c>
      <c r="C8794" s="45"/>
    </row>
    <row r="8795" spans="1:3">
      <c r="A8795" s="43" t="s">
        <v>9087</v>
      </c>
      <c r="B8795" s="44">
        <v>1</v>
      </c>
      <c r="C8795" s="45"/>
    </row>
    <row r="8796" spans="1:3">
      <c r="A8796" s="43" t="s">
        <v>9088</v>
      </c>
      <c r="B8796" s="44">
        <v>1</v>
      </c>
      <c r="C8796" s="45"/>
    </row>
    <row r="8797" spans="1:3">
      <c r="A8797" s="43" t="s">
        <v>9089</v>
      </c>
      <c r="B8797" s="44">
        <v>1</v>
      </c>
      <c r="C8797" s="45"/>
    </row>
    <row r="8798" spans="1:3">
      <c r="A8798" s="43" t="s">
        <v>9090</v>
      </c>
      <c r="B8798" s="44">
        <v>1</v>
      </c>
      <c r="C8798" s="45"/>
    </row>
    <row r="8799" spans="1:3">
      <c r="A8799" s="43" t="s">
        <v>9091</v>
      </c>
      <c r="B8799" s="44">
        <v>1</v>
      </c>
      <c r="C8799" s="45"/>
    </row>
    <row r="8800" spans="1:3">
      <c r="A8800" s="43" t="s">
        <v>9092</v>
      </c>
      <c r="B8800" s="44">
        <v>1</v>
      </c>
      <c r="C8800" s="45"/>
    </row>
    <row r="8801" spans="1:3">
      <c r="A8801" s="43" t="s">
        <v>9093</v>
      </c>
      <c r="B8801" s="44">
        <v>1</v>
      </c>
      <c r="C8801" s="45"/>
    </row>
    <row r="8802" spans="1:3">
      <c r="A8802" s="43" t="s">
        <v>9094</v>
      </c>
      <c r="B8802" s="44">
        <v>1</v>
      </c>
      <c r="C8802" s="45"/>
    </row>
    <row r="8803" spans="1:3">
      <c r="A8803" s="43" t="s">
        <v>9095</v>
      </c>
      <c r="B8803" s="44">
        <v>1</v>
      </c>
      <c r="C8803" s="45"/>
    </row>
    <row r="8804" spans="1:3">
      <c r="A8804" s="43" t="s">
        <v>9096</v>
      </c>
      <c r="B8804" s="44">
        <v>1</v>
      </c>
      <c r="C8804" s="45"/>
    </row>
    <row r="8805" spans="1:3">
      <c r="A8805" s="43" t="s">
        <v>9097</v>
      </c>
      <c r="B8805" s="44">
        <v>1</v>
      </c>
      <c r="C8805" s="45"/>
    </row>
    <row r="8806" spans="1:3">
      <c r="A8806" s="43" t="s">
        <v>9098</v>
      </c>
      <c r="B8806" s="44">
        <v>1</v>
      </c>
      <c r="C8806" s="45"/>
    </row>
    <row r="8807" spans="1:3">
      <c r="A8807" s="43" t="s">
        <v>9099</v>
      </c>
      <c r="B8807" s="44">
        <v>1</v>
      </c>
      <c r="C8807" s="45"/>
    </row>
    <row r="8808" spans="1:3">
      <c r="A8808" s="43" t="s">
        <v>9100</v>
      </c>
      <c r="B8808" s="44">
        <v>1</v>
      </c>
      <c r="C8808" s="45"/>
    </row>
    <row r="8809" spans="1:3">
      <c r="A8809" s="43" t="s">
        <v>9101</v>
      </c>
      <c r="B8809" s="44">
        <v>1</v>
      </c>
      <c r="C8809" s="45"/>
    </row>
    <row r="8810" spans="1:3">
      <c r="A8810" s="43" t="s">
        <v>9102</v>
      </c>
      <c r="B8810" s="44">
        <v>1</v>
      </c>
      <c r="C8810" s="45"/>
    </row>
    <row r="8811" spans="1:3">
      <c r="A8811" s="43" t="s">
        <v>9103</v>
      </c>
      <c r="B8811" s="44">
        <v>1</v>
      </c>
      <c r="C8811" s="45"/>
    </row>
    <row r="8812" spans="1:3">
      <c r="A8812" s="43" t="s">
        <v>9104</v>
      </c>
      <c r="B8812" s="44">
        <v>1</v>
      </c>
      <c r="C8812" s="45"/>
    </row>
    <row r="8813" spans="1:3">
      <c r="A8813" s="43" t="s">
        <v>9105</v>
      </c>
      <c r="B8813" s="44">
        <v>1</v>
      </c>
      <c r="C8813" s="45"/>
    </row>
    <row r="8814" spans="1:3">
      <c r="A8814" s="43" t="s">
        <v>9106</v>
      </c>
      <c r="B8814" s="44">
        <v>1</v>
      </c>
      <c r="C8814" s="45"/>
    </row>
    <row r="8815" spans="1:3">
      <c r="A8815" s="43" t="s">
        <v>9107</v>
      </c>
      <c r="B8815" s="44">
        <v>1</v>
      </c>
      <c r="C8815" s="45"/>
    </row>
    <row r="8816" spans="1:3">
      <c r="A8816" s="43" t="s">
        <v>9108</v>
      </c>
      <c r="B8816" s="44">
        <v>1</v>
      </c>
      <c r="C8816" s="45"/>
    </row>
    <row r="8817" spans="1:3">
      <c r="A8817" s="43" t="s">
        <v>9109</v>
      </c>
      <c r="B8817" s="44">
        <v>1</v>
      </c>
      <c r="C8817" s="45"/>
    </row>
    <row r="8818" spans="1:3">
      <c r="A8818" s="43" t="s">
        <v>9110</v>
      </c>
      <c r="B8818" s="44">
        <v>1</v>
      </c>
      <c r="C8818" s="45"/>
    </row>
    <row r="8819" spans="1:3">
      <c r="A8819" s="43" t="s">
        <v>9111</v>
      </c>
      <c r="B8819" s="44">
        <v>1</v>
      </c>
      <c r="C8819" s="45"/>
    </row>
    <row r="8820" spans="1:3">
      <c r="A8820" s="43" t="s">
        <v>9112</v>
      </c>
      <c r="B8820" s="44">
        <v>1</v>
      </c>
      <c r="C8820" s="45"/>
    </row>
    <row r="8821" spans="1:3">
      <c r="A8821" s="43" t="s">
        <v>9113</v>
      </c>
      <c r="B8821" s="44">
        <v>1</v>
      </c>
      <c r="C8821" s="45"/>
    </row>
    <row r="8822" spans="1:3">
      <c r="A8822" s="43" t="s">
        <v>9114</v>
      </c>
      <c r="B8822" s="44">
        <v>1</v>
      </c>
      <c r="C8822" s="45"/>
    </row>
    <row r="8823" spans="1:3">
      <c r="A8823" s="43" t="s">
        <v>9115</v>
      </c>
      <c r="B8823" s="44">
        <v>1</v>
      </c>
      <c r="C8823" s="45"/>
    </row>
    <row r="8824" spans="1:3">
      <c r="A8824" s="43" t="s">
        <v>9116</v>
      </c>
      <c r="B8824" s="44">
        <v>1</v>
      </c>
      <c r="C8824" s="45"/>
    </row>
    <row r="8825" spans="1:3">
      <c r="A8825" s="43" t="s">
        <v>9117</v>
      </c>
      <c r="B8825" s="44">
        <v>1</v>
      </c>
      <c r="C8825" s="45"/>
    </row>
    <row r="8826" spans="1:3">
      <c r="A8826" s="43" t="s">
        <v>9118</v>
      </c>
      <c r="B8826" s="44">
        <v>1</v>
      </c>
      <c r="C8826" s="45"/>
    </row>
    <row r="8827" spans="1:3">
      <c r="A8827" s="43" t="s">
        <v>9119</v>
      </c>
      <c r="B8827" s="44">
        <v>1</v>
      </c>
      <c r="C8827" s="45"/>
    </row>
    <row r="8828" spans="1:3">
      <c r="A8828" s="43" t="s">
        <v>9120</v>
      </c>
      <c r="B8828" s="44">
        <v>1</v>
      </c>
      <c r="C8828" s="45"/>
    </row>
    <row r="8829" spans="1:3">
      <c r="A8829" s="43" t="s">
        <v>9121</v>
      </c>
      <c r="B8829" s="44">
        <v>1</v>
      </c>
      <c r="C8829" s="45"/>
    </row>
    <row r="8830" spans="1:3">
      <c r="A8830" s="43" t="s">
        <v>9122</v>
      </c>
      <c r="B8830" s="44">
        <v>1</v>
      </c>
      <c r="C8830" s="45"/>
    </row>
    <row r="8831" spans="1:3">
      <c r="A8831" s="43" t="s">
        <v>9123</v>
      </c>
      <c r="B8831" s="44">
        <v>1</v>
      </c>
      <c r="C8831" s="45"/>
    </row>
    <row r="8832" spans="1:3">
      <c r="A8832" s="43" t="s">
        <v>9124</v>
      </c>
      <c r="B8832" s="44">
        <v>1</v>
      </c>
      <c r="C8832" s="45"/>
    </row>
    <row r="8833" spans="1:3">
      <c r="A8833" s="43" t="s">
        <v>9125</v>
      </c>
      <c r="B8833" s="44">
        <v>1</v>
      </c>
      <c r="C8833" s="45"/>
    </row>
    <row r="8834" spans="1:3">
      <c r="A8834" s="43" t="s">
        <v>9126</v>
      </c>
      <c r="B8834" s="44">
        <v>1</v>
      </c>
      <c r="C8834" s="45"/>
    </row>
    <row r="8835" spans="1:3">
      <c r="A8835" s="43" t="s">
        <v>9127</v>
      </c>
      <c r="B8835" s="44">
        <v>1</v>
      </c>
      <c r="C8835" s="45"/>
    </row>
    <row r="8836" spans="1:3">
      <c r="A8836" s="43" t="s">
        <v>9128</v>
      </c>
      <c r="B8836" s="44">
        <v>1</v>
      </c>
      <c r="C8836" s="45"/>
    </row>
    <row r="8837" spans="1:3">
      <c r="A8837" s="43" t="s">
        <v>9129</v>
      </c>
      <c r="B8837" s="44">
        <v>1</v>
      </c>
      <c r="C8837" s="45"/>
    </row>
    <row r="8838" spans="1:3">
      <c r="A8838" s="43" t="s">
        <v>9130</v>
      </c>
      <c r="B8838" s="44">
        <v>1</v>
      </c>
      <c r="C8838" s="45"/>
    </row>
    <row r="8839" spans="1:3">
      <c r="A8839" s="43" t="s">
        <v>9131</v>
      </c>
      <c r="B8839" s="44">
        <v>1</v>
      </c>
      <c r="C8839" s="45"/>
    </row>
    <row r="8840" spans="1:3">
      <c r="A8840" s="43" t="s">
        <v>9132</v>
      </c>
      <c r="B8840" s="44">
        <v>1</v>
      </c>
      <c r="C8840" s="45"/>
    </row>
    <row r="8841" spans="1:3">
      <c r="A8841" s="43" t="s">
        <v>9133</v>
      </c>
      <c r="B8841" s="44">
        <v>1</v>
      </c>
      <c r="C8841" s="45"/>
    </row>
    <row r="8842" spans="1:3">
      <c r="A8842" s="43" t="s">
        <v>9134</v>
      </c>
      <c r="B8842" s="44">
        <v>1</v>
      </c>
      <c r="C8842" s="45"/>
    </row>
    <row r="8843" spans="1:3">
      <c r="A8843" s="43" t="s">
        <v>9135</v>
      </c>
      <c r="B8843" s="44">
        <v>1</v>
      </c>
      <c r="C8843" s="45"/>
    </row>
    <row r="8844" spans="1:3">
      <c r="A8844" s="43" t="s">
        <v>9136</v>
      </c>
      <c r="B8844" s="44">
        <v>1</v>
      </c>
      <c r="C8844" s="45"/>
    </row>
    <row r="8845" spans="1:3">
      <c r="A8845" s="43" t="s">
        <v>9137</v>
      </c>
      <c r="B8845" s="44">
        <v>1</v>
      </c>
      <c r="C8845" s="45"/>
    </row>
    <row r="8846" spans="1:3">
      <c r="A8846" s="43" t="s">
        <v>9138</v>
      </c>
      <c r="B8846" s="44">
        <v>1</v>
      </c>
      <c r="C8846" s="45"/>
    </row>
    <row r="8847" spans="1:3">
      <c r="A8847" s="43" t="s">
        <v>9139</v>
      </c>
      <c r="B8847" s="44">
        <v>1</v>
      </c>
      <c r="C8847" s="45"/>
    </row>
    <row r="8848" spans="1:3">
      <c r="A8848" s="43" t="s">
        <v>9140</v>
      </c>
      <c r="B8848" s="44">
        <v>1</v>
      </c>
      <c r="C8848" s="45"/>
    </row>
    <row r="8849" spans="1:3">
      <c r="A8849" s="43" t="s">
        <v>9141</v>
      </c>
      <c r="B8849" s="44">
        <v>1</v>
      </c>
      <c r="C8849" s="45"/>
    </row>
    <row r="8850" spans="1:3">
      <c r="A8850" s="43" t="s">
        <v>9142</v>
      </c>
      <c r="B8850" s="44">
        <v>1</v>
      </c>
      <c r="C8850" s="45"/>
    </row>
    <row r="8851" spans="1:3">
      <c r="A8851" s="43" t="s">
        <v>9143</v>
      </c>
      <c r="B8851" s="44">
        <v>1</v>
      </c>
      <c r="C8851" s="45"/>
    </row>
    <row r="8852" spans="1:3">
      <c r="A8852" s="43" t="s">
        <v>9144</v>
      </c>
      <c r="B8852" s="44">
        <v>1</v>
      </c>
      <c r="C8852" s="45"/>
    </row>
    <row r="8853" spans="1:3">
      <c r="A8853" s="43" t="s">
        <v>9145</v>
      </c>
      <c r="B8853" s="44">
        <v>1</v>
      </c>
      <c r="C8853" s="45"/>
    </row>
    <row r="8854" spans="1:3">
      <c r="A8854" s="43" t="s">
        <v>9146</v>
      </c>
      <c r="B8854" s="44">
        <v>1</v>
      </c>
      <c r="C8854" s="45"/>
    </row>
    <row r="8855" spans="1:3">
      <c r="A8855" s="43" t="s">
        <v>9147</v>
      </c>
      <c r="B8855" s="44">
        <v>1</v>
      </c>
      <c r="C8855" s="45"/>
    </row>
    <row r="8856" spans="1:3">
      <c r="A8856" s="43" t="s">
        <v>9148</v>
      </c>
      <c r="B8856" s="44">
        <v>1</v>
      </c>
      <c r="C8856" s="45"/>
    </row>
    <row r="8857" spans="1:3">
      <c r="A8857" s="43" t="s">
        <v>9149</v>
      </c>
      <c r="B8857" s="44">
        <v>1</v>
      </c>
      <c r="C8857" s="45"/>
    </row>
    <row r="8858" spans="1:3">
      <c r="A8858" s="43" t="s">
        <v>9150</v>
      </c>
      <c r="B8858" s="44">
        <v>1</v>
      </c>
      <c r="C8858" s="45"/>
    </row>
    <row r="8859" spans="1:3">
      <c r="A8859" s="43" t="s">
        <v>9151</v>
      </c>
      <c r="B8859" s="44">
        <v>1</v>
      </c>
      <c r="C8859" s="45"/>
    </row>
    <row r="8860" spans="1:3">
      <c r="A8860" s="43" t="s">
        <v>9152</v>
      </c>
      <c r="B8860" s="44">
        <v>1</v>
      </c>
      <c r="C8860" s="45"/>
    </row>
    <row r="8861" spans="1:3">
      <c r="A8861" s="43" t="s">
        <v>9153</v>
      </c>
      <c r="B8861" s="44">
        <v>1</v>
      </c>
      <c r="C8861" s="45"/>
    </row>
    <row r="8862" spans="1:3">
      <c r="A8862" s="43" t="s">
        <v>9154</v>
      </c>
      <c r="B8862" s="44">
        <v>1</v>
      </c>
      <c r="C8862" s="45"/>
    </row>
    <row r="8863" spans="1:3">
      <c r="A8863" s="43" t="s">
        <v>9155</v>
      </c>
      <c r="B8863" s="44">
        <v>1</v>
      </c>
      <c r="C8863" s="45"/>
    </row>
    <row r="8864" spans="1:3">
      <c r="A8864" s="43" t="s">
        <v>9156</v>
      </c>
      <c r="B8864" s="44">
        <v>1</v>
      </c>
      <c r="C8864" s="45"/>
    </row>
    <row r="8865" spans="1:3">
      <c r="A8865" s="43" t="s">
        <v>9157</v>
      </c>
      <c r="B8865" s="44">
        <v>1</v>
      </c>
      <c r="C8865" s="45"/>
    </row>
    <row r="8866" spans="1:3">
      <c r="A8866" s="43" t="s">
        <v>9158</v>
      </c>
      <c r="B8866" s="44">
        <v>1</v>
      </c>
      <c r="C8866" s="45"/>
    </row>
    <row r="8867" spans="1:3">
      <c r="A8867" s="43" t="s">
        <v>9159</v>
      </c>
      <c r="B8867" s="44">
        <v>1</v>
      </c>
      <c r="C8867" s="45"/>
    </row>
    <row r="8868" spans="1:3">
      <c r="A8868" s="43" t="s">
        <v>9160</v>
      </c>
      <c r="B8868" s="44">
        <v>1</v>
      </c>
      <c r="C8868" s="45"/>
    </row>
    <row r="8869" spans="1:3">
      <c r="A8869" s="43" t="s">
        <v>9161</v>
      </c>
      <c r="B8869" s="44">
        <v>1</v>
      </c>
      <c r="C8869" s="45"/>
    </row>
    <row r="8870" spans="1:3">
      <c r="A8870" s="43" t="s">
        <v>9162</v>
      </c>
      <c r="B8870" s="44">
        <v>1</v>
      </c>
      <c r="C8870" s="45"/>
    </row>
    <row r="8871" spans="1:3">
      <c r="A8871" s="43" t="s">
        <v>9163</v>
      </c>
      <c r="B8871" s="44">
        <v>1</v>
      </c>
      <c r="C8871" s="45"/>
    </row>
    <row r="8872" spans="1:3">
      <c r="A8872" s="43" t="s">
        <v>9164</v>
      </c>
      <c r="B8872" s="44">
        <v>1</v>
      </c>
      <c r="C8872" s="45"/>
    </row>
    <row r="8873" spans="1:3">
      <c r="A8873" s="43" t="s">
        <v>9165</v>
      </c>
      <c r="B8873" s="44">
        <v>1</v>
      </c>
      <c r="C8873" s="45"/>
    </row>
    <row r="8874" spans="1:3">
      <c r="A8874" s="43" t="s">
        <v>9166</v>
      </c>
      <c r="B8874" s="44">
        <v>1</v>
      </c>
      <c r="C8874" s="45"/>
    </row>
    <row r="8875" spans="1:3">
      <c r="A8875" s="43" t="s">
        <v>9167</v>
      </c>
      <c r="B8875" s="44">
        <v>1</v>
      </c>
      <c r="C8875" s="45"/>
    </row>
    <row r="8876" spans="1:3">
      <c r="A8876" s="43" t="s">
        <v>9168</v>
      </c>
      <c r="B8876" s="44">
        <v>1</v>
      </c>
      <c r="C8876" s="45"/>
    </row>
    <row r="8877" spans="1:3">
      <c r="A8877" s="43" t="s">
        <v>9169</v>
      </c>
      <c r="B8877" s="44">
        <v>1</v>
      </c>
      <c r="C8877" s="45"/>
    </row>
    <row r="8878" spans="1:3">
      <c r="A8878" s="43" t="s">
        <v>9170</v>
      </c>
      <c r="B8878" s="44">
        <v>1</v>
      </c>
      <c r="C8878" s="45"/>
    </row>
    <row r="8879" spans="1:3">
      <c r="A8879" s="43" t="s">
        <v>9171</v>
      </c>
      <c r="B8879" s="44">
        <v>1</v>
      </c>
      <c r="C8879" s="45"/>
    </row>
    <row r="8880" spans="1:3">
      <c r="A8880" s="43" t="s">
        <v>9172</v>
      </c>
      <c r="B8880" s="44">
        <v>1</v>
      </c>
      <c r="C8880" s="45"/>
    </row>
    <row r="8881" spans="1:3">
      <c r="A8881" s="43" t="s">
        <v>9173</v>
      </c>
      <c r="B8881" s="44">
        <v>1</v>
      </c>
      <c r="C8881" s="45"/>
    </row>
    <row r="8882" spans="1:3">
      <c r="A8882" s="43" t="s">
        <v>9174</v>
      </c>
      <c r="B8882" s="44">
        <v>1</v>
      </c>
      <c r="C8882" s="45"/>
    </row>
    <row r="8883" spans="1:3">
      <c r="A8883" s="43" t="s">
        <v>9175</v>
      </c>
      <c r="B8883" s="44">
        <v>1</v>
      </c>
      <c r="C8883" s="45"/>
    </row>
    <row r="8884" spans="1:3">
      <c r="A8884" s="43" t="s">
        <v>9176</v>
      </c>
      <c r="B8884" s="44">
        <v>1</v>
      </c>
      <c r="C8884" s="45"/>
    </row>
    <row r="8885" spans="1:3">
      <c r="A8885" s="43" t="s">
        <v>9177</v>
      </c>
      <c r="B8885" s="44">
        <v>1</v>
      </c>
      <c r="C8885" s="45"/>
    </row>
    <row r="8886" spans="1:3">
      <c r="A8886" s="43" t="s">
        <v>9178</v>
      </c>
      <c r="B8886" s="44">
        <v>1</v>
      </c>
      <c r="C8886" s="45"/>
    </row>
    <row r="8887" spans="1:3">
      <c r="A8887" s="43" t="s">
        <v>9179</v>
      </c>
      <c r="B8887" s="44">
        <v>1</v>
      </c>
      <c r="C8887" s="45"/>
    </row>
    <row r="8888" spans="1:3">
      <c r="A8888" s="43" t="s">
        <v>9180</v>
      </c>
      <c r="B8888" s="44">
        <v>1</v>
      </c>
      <c r="C8888" s="45"/>
    </row>
    <row r="8889" spans="1:3">
      <c r="A8889" s="43" t="s">
        <v>9181</v>
      </c>
      <c r="B8889" s="44">
        <v>1</v>
      </c>
      <c r="C8889" s="45"/>
    </row>
    <row r="8890" spans="1:3">
      <c r="A8890" s="43" t="s">
        <v>9182</v>
      </c>
      <c r="B8890" s="44">
        <v>1</v>
      </c>
      <c r="C8890" s="45"/>
    </row>
    <row r="8891" spans="1:3">
      <c r="A8891" s="43" t="s">
        <v>9183</v>
      </c>
      <c r="B8891" s="44">
        <v>1</v>
      </c>
      <c r="C8891" s="45"/>
    </row>
    <row r="8892" spans="1:3">
      <c r="A8892" s="43" t="s">
        <v>9184</v>
      </c>
      <c r="B8892" s="44">
        <v>1</v>
      </c>
      <c r="C8892" s="45"/>
    </row>
    <row r="8893" spans="1:3">
      <c r="A8893" s="43" t="s">
        <v>9185</v>
      </c>
      <c r="B8893" s="44">
        <v>1</v>
      </c>
      <c r="C8893" s="45"/>
    </row>
    <row r="8894" spans="1:3">
      <c r="A8894" s="43" t="s">
        <v>9186</v>
      </c>
      <c r="B8894" s="44">
        <v>1</v>
      </c>
      <c r="C8894" s="45"/>
    </row>
    <row r="8895" spans="1:3">
      <c r="A8895" s="43" t="s">
        <v>9187</v>
      </c>
      <c r="B8895" s="44">
        <v>1</v>
      </c>
      <c r="C8895" s="45"/>
    </row>
    <row r="8896" spans="1:3">
      <c r="A8896" s="43" t="s">
        <v>9188</v>
      </c>
      <c r="B8896" s="44">
        <v>1</v>
      </c>
      <c r="C8896" s="45"/>
    </row>
    <row r="8897" spans="1:3">
      <c r="A8897" s="43" t="s">
        <v>9189</v>
      </c>
      <c r="B8897" s="44">
        <v>1</v>
      </c>
      <c r="C8897" s="45"/>
    </row>
    <row r="8898" spans="1:3">
      <c r="A8898" s="43" t="s">
        <v>9190</v>
      </c>
      <c r="B8898" s="44">
        <v>1</v>
      </c>
      <c r="C8898" s="45"/>
    </row>
    <row r="8899" spans="1:3">
      <c r="A8899" s="43" t="s">
        <v>9191</v>
      </c>
      <c r="B8899" s="44">
        <v>1</v>
      </c>
      <c r="C8899" s="45"/>
    </row>
    <row r="8900" spans="1:3">
      <c r="A8900" s="43" t="s">
        <v>9192</v>
      </c>
      <c r="B8900" s="44">
        <v>1</v>
      </c>
      <c r="C8900" s="45"/>
    </row>
    <row r="8901" spans="1:3">
      <c r="A8901" s="43" t="s">
        <v>9193</v>
      </c>
      <c r="B8901" s="44">
        <v>1</v>
      </c>
      <c r="C8901" s="45"/>
    </row>
    <row r="8902" spans="1:3">
      <c r="A8902" s="43" t="s">
        <v>9194</v>
      </c>
      <c r="B8902" s="44">
        <v>1</v>
      </c>
      <c r="C8902" s="45"/>
    </row>
    <row r="8903" spans="1:3">
      <c r="A8903" s="43" t="s">
        <v>9195</v>
      </c>
      <c r="B8903" s="44">
        <v>1</v>
      </c>
      <c r="C8903" s="45"/>
    </row>
    <row r="8904" spans="1:3">
      <c r="A8904" s="43" t="s">
        <v>9196</v>
      </c>
      <c r="B8904" s="44">
        <v>1</v>
      </c>
      <c r="C8904" s="45"/>
    </row>
    <row r="8905" spans="1:3">
      <c r="A8905" s="43" t="s">
        <v>9197</v>
      </c>
      <c r="B8905" s="44">
        <v>1</v>
      </c>
      <c r="C8905" s="45"/>
    </row>
    <row r="8906" spans="1:3">
      <c r="A8906" s="43" t="s">
        <v>9198</v>
      </c>
      <c r="B8906" s="44">
        <v>1</v>
      </c>
      <c r="C8906" s="45"/>
    </row>
    <row r="8907" spans="1:3">
      <c r="A8907" s="43" t="s">
        <v>9199</v>
      </c>
      <c r="B8907" s="44">
        <v>1</v>
      </c>
      <c r="C8907" s="45"/>
    </row>
    <row r="8908" spans="1:3">
      <c r="A8908" s="43" t="s">
        <v>9200</v>
      </c>
      <c r="B8908" s="44">
        <v>1</v>
      </c>
      <c r="C8908" s="45"/>
    </row>
    <row r="8909" spans="1:3">
      <c r="A8909" s="43" t="s">
        <v>9201</v>
      </c>
      <c r="B8909" s="44">
        <v>1</v>
      </c>
      <c r="C8909" s="45"/>
    </row>
    <row r="8910" spans="1:3">
      <c r="A8910" s="43" t="s">
        <v>9202</v>
      </c>
      <c r="B8910" s="44">
        <v>1</v>
      </c>
      <c r="C8910" s="45"/>
    </row>
    <row r="8911" spans="1:3">
      <c r="A8911" s="43" t="s">
        <v>9203</v>
      </c>
      <c r="B8911" s="44">
        <v>1</v>
      </c>
      <c r="C8911" s="45"/>
    </row>
    <row r="8912" spans="1:3">
      <c r="A8912" s="43" t="s">
        <v>9204</v>
      </c>
      <c r="B8912" s="44">
        <v>1</v>
      </c>
      <c r="C8912" s="45"/>
    </row>
    <row r="8913" spans="1:3">
      <c r="A8913" s="43" t="s">
        <v>9205</v>
      </c>
      <c r="B8913" s="44">
        <v>1</v>
      </c>
      <c r="C8913" s="45"/>
    </row>
    <row r="8914" spans="1:3">
      <c r="A8914" s="43" t="s">
        <v>9206</v>
      </c>
      <c r="B8914" s="44">
        <v>1</v>
      </c>
      <c r="C8914" s="45"/>
    </row>
    <row r="8915" spans="1:3">
      <c r="A8915" s="43" t="s">
        <v>9207</v>
      </c>
      <c r="B8915" s="44">
        <v>1</v>
      </c>
      <c r="C8915" s="45"/>
    </row>
    <row r="8916" spans="1:3">
      <c r="A8916" s="43" t="s">
        <v>9208</v>
      </c>
      <c r="B8916" s="44">
        <v>1</v>
      </c>
      <c r="C8916" s="45"/>
    </row>
    <row r="8917" spans="1:3">
      <c r="A8917" s="43" t="s">
        <v>9209</v>
      </c>
      <c r="B8917" s="44">
        <v>1</v>
      </c>
      <c r="C8917" s="45"/>
    </row>
    <row r="8918" spans="1:3">
      <c r="A8918" s="43" t="s">
        <v>9210</v>
      </c>
      <c r="B8918" s="44">
        <v>1</v>
      </c>
      <c r="C8918" s="45"/>
    </row>
    <row r="8919" spans="1:3">
      <c r="A8919" s="43" t="s">
        <v>9211</v>
      </c>
      <c r="B8919" s="44">
        <v>1</v>
      </c>
      <c r="C8919" s="45"/>
    </row>
    <row r="8920" spans="1:3">
      <c r="A8920" s="43" t="s">
        <v>9212</v>
      </c>
      <c r="B8920" s="44">
        <v>1</v>
      </c>
      <c r="C8920" s="45"/>
    </row>
    <row r="8921" spans="1:3">
      <c r="A8921" s="43" t="s">
        <v>9213</v>
      </c>
      <c r="B8921" s="44">
        <v>1</v>
      </c>
      <c r="C8921" s="45"/>
    </row>
    <row r="8922" spans="1:3">
      <c r="A8922" s="43" t="s">
        <v>9214</v>
      </c>
      <c r="B8922" s="44">
        <v>1</v>
      </c>
      <c r="C8922" s="45"/>
    </row>
    <row r="8923" spans="1:3">
      <c r="A8923" s="43" t="s">
        <v>9215</v>
      </c>
      <c r="B8923" s="44">
        <v>1</v>
      </c>
      <c r="C8923" s="45"/>
    </row>
    <row r="8924" spans="1:3">
      <c r="A8924" s="43" t="s">
        <v>9216</v>
      </c>
      <c r="B8924" s="44">
        <v>1</v>
      </c>
      <c r="C8924" s="45"/>
    </row>
    <row r="8925" spans="1:3">
      <c r="A8925" s="43" t="s">
        <v>9217</v>
      </c>
      <c r="B8925" s="44">
        <v>1</v>
      </c>
      <c r="C8925" s="45"/>
    </row>
    <row r="8926" spans="1:3">
      <c r="A8926" s="43" t="s">
        <v>9218</v>
      </c>
      <c r="B8926" s="44">
        <v>1</v>
      </c>
      <c r="C8926" s="45"/>
    </row>
    <row r="8927" spans="1:3">
      <c r="A8927" s="43" t="s">
        <v>9219</v>
      </c>
      <c r="B8927" s="44">
        <v>1</v>
      </c>
      <c r="C8927" s="45"/>
    </row>
    <row r="8928" spans="1:3">
      <c r="A8928" s="43" t="s">
        <v>9220</v>
      </c>
      <c r="B8928" s="44">
        <v>1</v>
      </c>
      <c r="C8928" s="45"/>
    </row>
    <row r="8929" spans="1:3">
      <c r="A8929" s="43" t="s">
        <v>9221</v>
      </c>
      <c r="B8929" s="44">
        <v>1</v>
      </c>
      <c r="C8929" s="45"/>
    </row>
    <row r="8930" spans="1:3">
      <c r="A8930" s="43" t="s">
        <v>9222</v>
      </c>
      <c r="B8930" s="44">
        <v>1</v>
      </c>
      <c r="C8930" s="45"/>
    </row>
    <row r="8931" spans="1:3">
      <c r="A8931" s="43" t="s">
        <v>9223</v>
      </c>
      <c r="B8931" s="44">
        <v>1</v>
      </c>
      <c r="C8931" s="45"/>
    </row>
    <row r="8932" spans="1:3">
      <c r="A8932" s="43" t="s">
        <v>9224</v>
      </c>
      <c r="B8932" s="44">
        <v>1</v>
      </c>
      <c r="C8932" s="45"/>
    </row>
    <row r="8933" spans="1:3">
      <c r="A8933" s="43" t="s">
        <v>9225</v>
      </c>
      <c r="B8933" s="44">
        <v>1</v>
      </c>
      <c r="C8933" s="45"/>
    </row>
    <row r="8934" spans="1:3">
      <c r="A8934" s="43" t="s">
        <v>9226</v>
      </c>
      <c r="B8934" s="44">
        <v>1</v>
      </c>
      <c r="C8934" s="45"/>
    </row>
    <row r="8935" spans="1:3">
      <c r="A8935" s="43" t="s">
        <v>9227</v>
      </c>
      <c r="B8935" s="44">
        <v>1</v>
      </c>
      <c r="C8935" s="45"/>
    </row>
    <row r="8936" spans="1:3">
      <c r="A8936" s="43" t="s">
        <v>9228</v>
      </c>
      <c r="B8936" s="44">
        <v>1</v>
      </c>
      <c r="C8936" s="45"/>
    </row>
    <row r="8937" spans="1:3">
      <c r="A8937" s="43" t="s">
        <v>9229</v>
      </c>
      <c r="B8937" s="44">
        <v>1</v>
      </c>
      <c r="C8937" s="45"/>
    </row>
    <row r="8938" spans="1:3">
      <c r="A8938" s="43" t="s">
        <v>9230</v>
      </c>
      <c r="B8938" s="44">
        <v>1</v>
      </c>
      <c r="C8938" s="45"/>
    </row>
    <row r="8939" spans="1:3">
      <c r="A8939" s="43" t="s">
        <v>9231</v>
      </c>
      <c r="B8939" s="44">
        <v>1</v>
      </c>
      <c r="C8939" s="45"/>
    </row>
    <row r="8940" spans="1:3">
      <c r="A8940" s="43" t="s">
        <v>9232</v>
      </c>
      <c r="B8940" s="44">
        <v>1</v>
      </c>
      <c r="C8940" s="45"/>
    </row>
    <row r="8941" spans="1:3">
      <c r="A8941" s="43" t="s">
        <v>9233</v>
      </c>
      <c r="B8941" s="44">
        <v>1</v>
      </c>
      <c r="C8941" s="45"/>
    </row>
    <row r="8942" spans="1:3">
      <c r="A8942" s="43" t="s">
        <v>9234</v>
      </c>
      <c r="B8942" s="44">
        <v>1</v>
      </c>
      <c r="C8942" s="45"/>
    </row>
    <row r="8943" spans="1:3">
      <c r="A8943" s="43" t="s">
        <v>9235</v>
      </c>
      <c r="B8943" s="44">
        <v>1</v>
      </c>
      <c r="C8943" s="45"/>
    </row>
    <row r="8944" spans="1:3">
      <c r="A8944" s="43" t="s">
        <v>9236</v>
      </c>
      <c r="B8944" s="44">
        <v>1</v>
      </c>
      <c r="C8944" s="45"/>
    </row>
    <row r="8945" spans="1:3">
      <c r="A8945" s="43" t="s">
        <v>9237</v>
      </c>
      <c r="B8945" s="44">
        <v>1</v>
      </c>
      <c r="C8945" s="45"/>
    </row>
    <row r="8946" spans="1:3">
      <c r="A8946" s="43" t="s">
        <v>9238</v>
      </c>
      <c r="B8946" s="44">
        <v>1</v>
      </c>
      <c r="C8946" s="45"/>
    </row>
    <row r="8947" spans="1:3">
      <c r="A8947" s="43" t="s">
        <v>9239</v>
      </c>
      <c r="B8947" s="44">
        <v>1</v>
      </c>
      <c r="C8947" s="45"/>
    </row>
    <row r="8948" spans="1:3">
      <c r="A8948" s="43" t="s">
        <v>9240</v>
      </c>
      <c r="B8948" s="44">
        <v>1</v>
      </c>
      <c r="C8948" s="45"/>
    </row>
    <row r="8949" spans="1:3">
      <c r="A8949" s="43" t="s">
        <v>9241</v>
      </c>
      <c r="B8949" s="44">
        <v>1</v>
      </c>
      <c r="C8949" s="45"/>
    </row>
    <row r="8950" spans="1:3">
      <c r="A8950" s="43" t="s">
        <v>9242</v>
      </c>
      <c r="B8950" s="44">
        <v>1</v>
      </c>
      <c r="C8950" s="45"/>
    </row>
    <row r="8951" spans="1:3">
      <c r="A8951" s="43" t="s">
        <v>9243</v>
      </c>
      <c r="B8951" s="44">
        <v>1</v>
      </c>
      <c r="C8951" s="45"/>
    </row>
    <row r="8952" spans="1:3">
      <c r="A8952" s="43" t="s">
        <v>9244</v>
      </c>
      <c r="B8952" s="44">
        <v>1</v>
      </c>
      <c r="C8952" s="45"/>
    </row>
    <row r="8953" spans="1:3">
      <c r="A8953" s="43" t="s">
        <v>9245</v>
      </c>
      <c r="B8953" s="44">
        <v>1</v>
      </c>
      <c r="C8953" s="45"/>
    </row>
    <row r="8954" spans="1:3">
      <c r="A8954" s="43" t="s">
        <v>9246</v>
      </c>
      <c r="B8954" s="44">
        <v>1</v>
      </c>
      <c r="C8954" s="45"/>
    </row>
    <row r="8955" spans="1:3">
      <c r="A8955" s="43" t="s">
        <v>9247</v>
      </c>
      <c r="B8955" s="44">
        <v>1</v>
      </c>
      <c r="C8955" s="45"/>
    </row>
    <row r="8956" spans="1:3">
      <c r="A8956" s="43" t="s">
        <v>9248</v>
      </c>
      <c r="B8956" s="44">
        <v>1</v>
      </c>
      <c r="C8956" s="45"/>
    </row>
    <row r="8957" spans="1:3">
      <c r="A8957" s="43" t="s">
        <v>9249</v>
      </c>
      <c r="B8957" s="44">
        <v>1</v>
      </c>
      <c r="C8957" s="45"/>
    </row>
    <row r="8958" spans="1:3">
      <c r="A8958" s="43" t="s">
        <v>9250</v>
      </c>
      <c r="B8958" s="44">
        <v>1</v>
      </c>
      <c r="C8958" s="45"/>
    </row>
    <row r="8959" spans="1:3">
      <c r="A8959" s="43" t="s">
        <v>9251</v>
      </c>
      <c r="B8959" s="44">
        <v>1</v>
      </c>
      <c r="C8959" s="45"/>
    </row>
    <row r="8960" spans="1:3">
      <c r="A8960" s="43" t="s">
        <v>9252</v>
      </c>
      <c r="B8960" s="44">
        <v>1</v>
      </c>
      <c r="C8960" s="45"/>
    </row>
    <row r="8961" spans="1:3">
      <c r="A8961" s="43" t="s">
        <v>9253</v>
      </c>
      <c r="B8961" s="44">
        <v>1</v>
      </c>
      <c r="C8961" s="45"/>
    </row>
    <row r="8962" spans="1:3">
      <c r="A8962" s="43" t="s">
        <v>9254</v>
      </c>
      <c r="B8962" s="44">
        <v>1</v>
      </c>
      <c r="C8962" s="45"/>
    </row>
    <row r="8963" spans="1:3">
      <c r="A8963" s="43" t="s">
        <v>9255</v>
      </c>
      <c r="B8963" s="44">
        <v>1</v>
      </c>
      <c r="C8963" s="45"/>
    </row>
    <row r="8964" spans="1:3">
      <c r="A8964" s="43" t="s">
        <v>9256</v>
      </c>
      <c r="B8964" s="44">
        <v>1</v>
      </c>
      <c r="C8964" s="45"/>
    </row>
    <row r="8965" spans="1:3">
      <c r="A8965" s="43" t="s">
        <v>9257</v>
      </c>
      <c r="B8965" s="44">
        <v>1</v>
      </c>
      <c r="C8965" s="45"/>
    </row>
    <row r="8966" spans="1:3">
      <c r="A8966" s="43" t="s">
        <v>9258</v>
      </c>
      <c r="B8966" s="44">
        <v>1</v>
      </c>
      <c r="C8966" s="45"/>
    </row>
    <row r="8967" spans="1:3">
      <c r="A8967" s="43" t="s">
        <v>9259</v>
      </c>
      <c r="B8967" s="44">
        <v>1</v>
      </c>
      <c r="C8967" s="45"/>
    </row>
    <row r="8968" spans="1:3">
      <c r="A8968" s="43" t="s">
        <v>9260</v>
      </c>
      <c r="B8968" s="44">
        <v>1</v>
      </c>
      <c r="C8968" s="45"/>
    </row>
    <row r="8969" spans="1:3">
      <c r="A8969" s="43" t="s">
        <v>9261</v>
      </c>
      <c r="B8969" s="44">
        <v>1</v>
      </c>
      <c r="C8969" s="45"/>
    </row>
    <row r="8970" spans="1:3">
      <c r="A8970" s="43" t="s">
        <v>9262</v>
      </c>
      <c r="B8970" s="44">
        <v>1</v>
      </c>
      <c r="C8970" s="45"/>
    </row>
    <row r="8971" spans="1:3">
      <c r="A8971" s="43" t="s">
        <v>9263</v>
      </c>
      <c r="B8971" s="44">
        <v>1</v>
      </c>
      <c r="C8971" s="45"/>
    </row>
    <row r="8972" spans="1:3">
      <c r="A8972" s="43" t="s">
        <v>9264</v>
      </c>
      <c r="B8972" s="44">
        <v>1</v>
      </c>
      <c r="C8972" s="45"/>
    </row>
    <row r="8973" spans="1:3">
      <c r="A8973" s="43" t="s">
        <v>9265</v>
      </c>
      <c r="B8973" s="44">
        <v>1</v>
      </c>
      <c r="C8973" s="45"/>
    </row>
    <row r="8974" spans="1:3">
      <c r="A8974" s="43" t="s">
        <v>9266</v>
      </c>
      <c r="B8974" s="44">
        <v>1</v>
      </c>
      <c r="C8974" s="45"/>
    </row>
    <row r="8975" spans="1:3">
      <c r="A8975" s="43" t="s">
        <v>9267</v>
      </c>
      <c r="B8975" s="44">
        <v>1</v>
      </c>
      <c r="C8975" s="45"/>
    </row>
    <row r="8976" spans="1:3">
      <c r="A8976" s="43" t="s">
        <v>9268</v>
      </c>
      <c r="B8976" s="44">
        <v>1</v>
      </c>
      <c r="C8976" s="45"/>
    </row>
    <row r="8977" spans="1:3">
      <c r="A8977" s="43" t="s">
        <v>9269</v>
      </c>
      <c r="B8977" s="44">
        <v>1</v>
      </c>
      <c r="C8977" s="45"/>
    </row>
    <row r="8978" spans="1:3">
      <c r="A8978" s="43" t="s">
        <v>9270</v>
      </c>
      <c r="B8978" s="44">
        <v>1</v>
      </c>
      <c r="C8978" s="45"/>
    </row>
    <row r="8979" spans="1:3">
      <c r="A8979" s="43" t="s">
        <v>9271</v>
      </c>
      <c r="B8979" s="44">
        <v>1</v>
      </c>
      <c r="C8979" s="45"/>
    </row>
    <row r="8980" spans="1:3">
      <c r="A8980" s="43" t="s">
        <v>9272</v>
      </c>
      <c r="B8980" s="44">
        <v>1</v>
      </c>
      <c r="C8980" s="45"/>
    </row>
    <row r="8981" spans="1:3">
      <c r="A8981" s="43" t="s">
        <v>9273</v>
      </c>
      <c r="B8981" s="44">
        <v>1</v>
      </c>
      <c r="C8981" s="45"/>
    </row>
    <row r="8982" spans="1:3">
      <c r="A8982" s="43" t="s">
        <v>9274</v>
      </c>
      <c r="B8982" s="44">
        <v>1</v>
      </c>
      <c r="C8982" s="45"/>
    </row>
    <row r="8983" spans="1:3">
      <c r="A8983" s="43" t="s">
        <v>9275</v>
      </c>
      <c r="B8983" s="44">
        <v>1</v>
      </c>
      <c r="C8983" s="45"/>
    </row>
    <row r="8984" spans="1:3">
      <c r="A8984" s="43" t="s">
        <v>9276</v>
      </c>
      <c r="B8984" s="44">
        <v>1</v>
      </c>
      <c r="C8984" s="45"/>
    </row>
    <row r="8985" spans="1:3">
      <c r="A8985" s="43" t="s">
        <v>9277</v>
      </c>
      <c r="B8985" s="44">
        <v>1</v>
      </c>
      <c r="C8985" s="45"/>
    </row>
    <row r="8986" spans="1:3">
      <c r="A8986" s="43" t="s">
        <v>9278</v>
      </c>
      <c r="B8986" s="44">
        <v>1</v>
      </c>
      <c r="C8986" s="45"/>
    </row>
    <row r="8987" spans="1:3">
      <c r="A8987" s="43" t="s">
        <v>9279</v>
      </c>
      <c r="B8987" s="44">
        <v>1</v>
      </c>
      <c r="C8987" s="45"/>
    </row>
    <row r="8988" spans="1:3">
      <c r="A8988" s="43" t="s">
        <v>9280</v>
      </c>
      <c r="B8988" s="44">
        <v>1</v>
      </c>
      <c r="C8988" s="45"/>
    </row>
    <row r="8989" spans="1:3">
      <c r="A8989" s="43" t="s">
        <v>9281</v>
      </c>
      <c r="B8989" s="44">
        <v>1</v>
      </c>
      <c r="C8989" s="45"/>
    </row>
    <row r="8990" spans="1:3">
      <c r="A8990" s="43" t="s">
        <v>9282</v>
      </c>
      <c r="B8990" s="44">
        <v>1</v>
      </c>
      <c r="C8990" s="45"/>
    </row>
    <row r="8991" spans="1:3">
      <c r="A8991" s="43" t="s">
        <v>9283</v>
      </c>
      <c r="B8991" s="44">
        <v>1</v>
      </c>
      <c r="C8991" s="45"/>
    </row>
    <row r="8992" spans="1:3">
      <c r="A8992" s="43" t="s">
        <v>9284</v>
      </c>
      <c r="B8992" s="44">
        <v>1</v>
      </c>
      <c r="C8992" s="45"/>
    </row>
    <row r="8993" spans="1:3">
      <c r="A8993" s="43" t="s">
        <v>9285</v>
      </c>
      <c r="B8993" s="44">
        <v>1</v>
      </c>
      <c r="C8993" s="45"/>
    </row>
    <row r="8994" spans="1:3">
      <c r="A8994" s="43" t="s">
        <v>9286</v>
      </c>
      <c r="B8994" s="44">
        <v>1</v>
      </c>
      <c r="C8994" s="45"/>
    </row>
    <row r="8995" spans="1:3">
      <c r="A8995" s="43" t="s">
        <v>9287</v>
      </c>
      <c r="B8995" s="44">
        <v>1</v>
      </c>
      <c r="C8995" s="45"/>
    </row>
    <row r="8996" spans="1:3">
      <c r="A8996" s="43" t="s">
        <v>9288</v>
      </c>
      <c r="B8996" s="44">
        <v>1</v>
      </c>
      <c r="C8996" s="45"/>
    </row>
    <row r="8997" spans="1:3">
      <c r="A8997" s="43" t="s">
        <v>9289</v>
      </c>
      <c r="B8997" s="44">
        <v>1</v>
      </c>
      <c r="C8997" s="45"/>
    </row>
    <row r="8998" spans="1:3">
      <c r="A8998" s="43" t="s">
        <v>9290</v>
      </c>
      <c r="B8998" s="44">
        <v>1</v>
      </c>
      <c r="C8998" s="45"/>
    </row>
    <row r="8999" spans="1:3">
      <c r="A8999" s="43" t="s">
        <v>9291</v>
      </c>
      <c r="B8999" s="44">
        <v>1</v>
      </c>
      <c r="C8999" s="45"/>
    </row>
    <row r="9000" spans="1:3">
      <c r="A9000" s="43" t="s">
        <v>9292</v>
      </c>
      <c r="B9000" s="44">
        <v>1</v>
      </c>
      <c r="C9000" s="45"/>
    </row>
    <row r="9001" spans="1:3">
      <c r="A9001" s="43" t="s">
        <v>9293</v>
      </c>
      <c r="B9001" s="44">
        <v>1</v>
      </c>
      <c r="C9001" s="45"/>
    </row>
    <row r="9002" spans="1:3">
      <c r="A9002" s="43" t="s">
        <v>9294</v>
      </c>
      <c r="B9002" s="44">
        <v>1</v>
      </c>
      <c r="C9002" s="45"/>
    </row>
    <row r="9003" spans="1:3">
      <c r="A9003" s="43" t="s">
        <v>9295</v>
      </c>
      <c r="B9003" s="44">
        <v>1</v>
      </c>
      <c r="C9003" s="45"/>
    </row>
    <row r="9004" spans="1:3">
      <c r="A9004" s="43" t="s">
        <v>9296</v>
      </c>
      <c r="B9004" s="44">
        <v>1</v>
      </c>
      <c r="C9004" s="45"/>
    </row>
    <row r="9005" spans="1:3">
      <c r="A9005" s="43" t="s">
        <v>9297</v>
      </c>
      <c r="B9005" s="44">
        <v>1</v>
      </c>
      <c r="C9005" s="45"/>
    </row>
    <row r="9006" spans="1:3">
      <c r="A9006" s="43" t="s">
        <v>9298</v>
      </c>
      <c r="B9006" s="44">
        <v>1</v>
      </c>
      <c r="C9006" s="45"/>
    </row>
    <row r="9007" spans="1:3">
      <c r="A9007" s="43" t="s">
        <v>9299</v>
      </c>
      <c r="B9007" s="44">
        <v>1</v>
      </c>
      <c r="C9007" s="45"/>
    </row>
    <row r="9008" spans="1:3">
      <c r="A9008" s="43" t="s">
        <v>9300</v>
      </c>
      <c r="B9008" s="44">
        <v>1</v>
      </c>
      <c r="C9008" s="45"/>
    </row>
    <row r="9009" spans="1:3">
      <c r="A9009" s="43" t="s">
        <v>9301</v>
      </c>
      <c r="B9009" s="44">
        <v>1</v>
      </c>
      <c r="C9009" s="45"/>
    </row>
    <row r="9010" spans="1:3">
      <c r="A9010" s="43" t="s">
        <v>9302</v>
      </c>
      <c r="B9010" s="44">
        <v>1</v>
      </c>
      <c r="C9010" s="45"/>
    </row>
    <row r="9011" spans="1:3">
      <c r="A9011" s="43" t="s">
        <v>9303</v>
      </c>
      <c r="B9011" s="44">
        <v>1</v>
      </c>
      <c r="C9011" s="45"/>
    </row>
    <row r="9012" spans="1:3">
      <c r="A9012" s="43" t="s">
        <v>9304</v>
      </c>
      <c r="B9012" s="44">
        <v>1</v>
      </c>
      <c r="C9012" s="45"/>
    </row>
    <row r="9013" spans="1:3">
      <c r="A9013" s="43" t="s">
        <v>9305</v>
      </c>
      <c r="B9013" s="44">
        <v>1</v>
      </c>
      <c r="C9013" s="45"/>
    </row>
    <row r="9014" spans="1:3">
      <c r="A9014" s="43" t="s">
        <v>9306</v>
      </c>
      <c r="B9014" s="44">
        <v>1</v>
      </c>
      <c r="C9014" s="45"/>
    </row>
    <row r="9015" spans="1:3">
      <c r="A9015" s="43" t="s">
        <v>9307</v>
      </c>
      <c r="B9015" s="44">
        <v>1</v>
      </c>
      <c r="C9015" s="45"/>
    </row>
    <row r="9016" spans="1:3">
      <c r="A9016" s="43" t="s">
        <v>9308</v>
      </c>
      <c r="B9016" s="44">
        <v>1</v>
      </c>
      <c r="C9016" s="45"/>
    </row>
    <row r="9017" spans="1:3">
      <c r="A9017" s="43" t="s">
        <v>9309</v>
      </c>
      <c r="B9017" s="44">
        <v>1</v>
      </c>
      <c r="C9017" s="45"/>
    </row>
    <row r="9018" spans="1:3">
      <c r="A9018" s="43" t="s">
        <v>9310</v>
      </c>
      <c r="B9018" s="44">
        <v>1</v>
      </c>
      <c r="C9018" s="45"/>
    </row>
    <row r="9019" spans="1:3">
      <c r="A9019" s="43" t="s">
        <v>9311</v>
      </c>
      <c r="B9019" s="44">
        <v>1</v>
      </c>
      <c r="C9019" s="45"/>
    </row>
    <row r="9020" spans="1:3">
      <c r="A9020" s="43" t="s">
        <v>9312</v>
      </c>
      <c r="B9020" s="44">
        <v>1</v>
      </c>
      <c r="C9020" s="45"/>
    </row>
    <row r="9021" spans="1:3">
      <c r="A9021" s="43" t="s">
        <v>9313</v>
      </c>
      <c r="B9021" s="44">
        <v>1</v>
      </c>
      <c r="C9021" s="45"/>
    </row>
    <row r="9022" spans="1:3">
      <c r="A9022" s="43" t="s">
        <v>9314</v>
      </c>
      <c r="B9022" s="44">
        <v>1</v>
      </c>
      <c r="C9022" s="45"/>
    </row>
    <row r="9023" spans="1:3">
      <c r="A9023" s="43" t="s">
        <v>9315</v>
      </c>
      <c r="B9023" s="44">
        <v>1</v>
      </c>
      <c r="C9023" s="45"/>
    </row>
    <row r="9024" spans="1:3">
      <c r="A9024" s="43" t="s">
        <v>9316</v>
      </c>
      <c r="B9024" s="44">
        <v>1</v>
      </c>
      <c r="C9024" s="45"/>
    </row>
    <row r="9025" spans="1:3">
      <c r="A9025" s="43" t="s">
        <v>9317</v>
      </c>
      <c r="B9025" s="44">
        <v>1</v>
      </c>
      <c r="C9025" s="45"/>
    </row>
    <row r="9026" spans="1:3">
      <c r="A9026" s="43" t="s">
        <v>9318</v>
      </c>
      <c r="B9026" s="44">
        <v>1</v>
      </c>
      <c r="C9026" s="45"/>
    </row>
    <row r="9027" spans="1:3">
      <c r="A9027" s="43" t="s">
        <v>9319</v>
      </c>
      <c r="B9027" s="44">
        <v>1</v>
      </c>
      <c r="C9027" s="45"/>
    </row>
    <row r="9028" spans="1:3">
      <c r="A9028" s="43" t="s">
        <v>9320</v>
      </c>
      <c r="B9028" s="44">
        <v>1</v>
      </c>
      <c r="C9028" s="45"/>
    </row>
    <row r="9029" spans="1:3">
      <c r="A9029" s="43" t="s">
        <v>9321</v>
      </c>
      <c r="B9029" s="44">
        <v>1</v>
      </c>
      <c r="C9029" s="45"/>
    </row>
    <row r="9030" spans="1:3">
      <c r="A9030" s="43" t="s">
        <v>9322</v>
      </c>
      <c r="B9030" s="44">
        <v>1</v>
      </c>
      <c r="C9030" s="45"/>
    </row>
    <row r="9031" spans="1:3">
      <c r="A9031" s="43" t="s">
        <v>9323</v>
      </c>
      <c r="B9031" s="44">
        <v>1</v>
      </c>
      <c r="C9031" s="45"/>
    </row>
    <row r="9032" spans="1:3">
      <c r="A9032" s="43" t="s">
        <v>9324</v>
      </c>
      <c r="B9032" s="44">
        <v>1</v>
      </c>
      <c r="C9032" s="45"/>
    </row>
    <row r="9033" spans="1:3">
      <c r="A9033" s="43" t="s">
        <v>9325</v>
      </c>
      <c r="B9033" s="44">
        <v>1</v>
      </c>
      <c r="C9033" s="45"/>
    </row>
    <row r="9034" spans="1:3">
      <c r="A9034" s="43" t="s">
        <v>9326</v>
      </c>
      <c r="B9034" s="44">
        <v>1</v>
      </c>
      <c r="C9034" s="45"/>
    </row>
    <row r="9035" spans="1:3">
      <c r="A9035" s="43" t="s">
        <v>9327</v>
      </c>
      <c r="B9035" s="44">
        <v>1</v>
      </c>
      <c r="C9035" s="45"/>
    </row>
    <row r="9036" spans="1:3">
      <c r="A9036" s="43" t="s">
        <v>9328</v>
      </c>
      <c r="B9036" s="44">
        <v>1</v>
      </c>
      <c r="C9036" s="45"/>
    </row>
    <row r="9037" spans="1:3">
      <c r="A9037" s="43" t="s">
        <v>9329</v>
      </c>
      <c r="B9037" s="44">
        <v>1</v>
      </c>
      <c r="C9037" s="45"/>
    </row>
    <row r="9038" spans="1:3">
      <c r="A9038" s="43" t="s">
        <v>9330</v>
      </c>
      <c r="B9038" s="44">
        <v>1</v>
      </c>
      <c r="C9038" s="45"/>
    </row>
    <row r="9039" spans="1:3">
      <c r="A9039" s="43" t="s">
        <v>9331</v>
      </c>
      <c r="B9039" s="44">
        <v>1</v>
      </c>
      <c r="C9039" s="45"/>
    </row>
    <row r="9040" spans="1:3">
      <c r="A9040" s="43" t="s">
        <v>9332</v>
      </c>
      <c r="B9040" s="44">
        <v>1</v>
      </c>
      <c r="C9040" s="45"/>
    </row>
    <row r="9041" spans="1:3">
      <c r="A9041" s="43" t="s">
        <v>9333</v>
      </c>
      <c r="B9041" s="44">
        <v>1</v>
      </c>
      <c r="C9041" s="45"/>
    </row>
    <row r="9042" spans="1:3">
      <c r="A9042" s="43" t="s">
        <v>9334</v>
      </c>
      <c r="B9042" s="44">
        <v>1</v>
      </c>
      <c r="C9042" s="45"/>
    </row>
    <row r="9043" spans="1:3">
      <c r="A9043" s="43" t="s">
        <v>9335</v>
      </c>
      <c r="B9043" s="44">
        <v>1</v>
      </c>
      <c r="C9043" s="45"/>
    </row>
    <row r="9044" spans="1:3">
      <c r="A9044" s="43" t="s">
        <v>9336</v>
      </c>
      <c r="B9044" s="44">
        <v>1</v>
      </c>
      <c r="C9044" s="45"/>
    </row>
    <row r="9045" spans="1:3">
      <c r="A9045" s="43" t="s">
        <v>9337</v>
      </c>
      <c r="B9045" s="44">
        <v>1</v>
      </c>
      <c r="C9045" s="45"/>
    </row>
    <row r="9046" spans="1:3">
      <c r="A9046" s="43" t="s">
        <v>9338</v>
      </c>
      <c r="B9046" s="44">
        <v>1</v>
      </c>
      <c r="C9046" s="45"/>
    </row>
    <row r="9047" spans="1:3">
      <c r="A9047" s="43" t="s">
        <v>9339</v>
      </c>
      <c r="B9047" s="44">
        <v>1</v>
      </c>
      <c r="C9047" s="45"/>
    </row>
    <row r="9048" spans="1:3">
      <c r="A9048" s="43" t="s">
        <v>9340</v>
      </c>
      <c r="B9048" s="44">
        <v>1</v>
      </c>
      <c r="C9048" s="45"/>
    </row>
    <row r="9049" spans="1:3">
      <c r="A9049" s="43" t="s">
        <v>9341</v>
      </c>
      <c r="B9049" s="44">
        <v>1</v>
      </c>
      <c r="C9049" s="45"/>
    </row>
    <row r="9050" spans="1:3">
      <c r="A9050" s="43" t="s">
        <v>9342</v>
      </c>
      <c r="B9050" s="44">
        <v>1</v>
      </c>
      <c r="C9050" s="45"/>
    </row>
    <row r="9051" spans="1:3">
      <c r="A9051" s="43" t="s">
        <v>9343</v>
      </c>
      <c r="B9051" s="44">
        <v>1</v>
      </c>
      <c r="C9051" s="45"/>
    </row>
    <row r="9052" spans="1:3">
      <c r="A9052" s="43" t="s">
        <v>9344</v>
      </c>
      <c r="B9052" s="44">
        <v>1</v>
      </c>
      <c r="C9052" s="45"/>
    </row>
    <row r="9053" spans="1:3">
      <c r="A9053" s="43" t="s">
        <v>9345</v>
      </c>
      <c r="B9053" s="44">
        <v>1</v>
      </c>
      <c r="C9053" s="45"/>
    </row>
    <row r="9054" spans="1:3">
      <c r="A9054" s="43" t="s">
        <v>9346</v>
      </c>
      <c r="B9054" s="44">
        <v>1</v>
      </c>
      <c r="C9054" s="45"/>
    </row>
    <row r="9055" spans="1:3">
      <c r="A9055" s="43" t="s">
        <v>9347</v>
      </c>
      <c r="B9055" s="44">
        <v>1</v>
      </c>
      <c r="C9055" s="45"/>
    </row>
    <row r="9056" spans="1:3">
      <c r="A9056" s="43" t="s">
        <v>9348</v>
      </c>
      <c r="B9056" s="44">
        <v>1</v>
      </c>
      <c r="C9056" s="45"/>
    </row>
    <row r="9057" spans="1:3">
      <c r="A9057" s="43" t="s">
        <v>9349</v>
      </c>
      <c r="B9057" s="44">
        <v>1</v>
      </c>
      <c r="C9057" s="45"/>
    </row>
    <row r="9058" spans="1:3">
      <c r="A9058" s="43" t="s">
        <v>9350</v>
      </c>
      <c r="B9058" s="44">
        <v>1</v>
      </c>
      <c r="C9058" s="45"/>
    </row>
    <row r="9059" spans="1:3">
      <c r="A9059" s="43" t="s">
        <v>9351</v>
      </c>
      <c r="B9059" s="44">
        <v>1</v>
      </c>
      <c r="C9059" s="45"/>
    </row>
    <row r="9060" spans="1:3">
      <c r="A9060" s="43" t="s">
        <v>9352</v>
      </c>
      <c r="B9060" s="44">
        <v>1</v>
      </c>
      <c r="C9060" s="45"/>
    </row>
    <row r="9061" spans="1:3">
      <c r="A9061" s="43" t="s">
        <v>9353</v>
      </c>
      <c r="B9061" s="44">
        <v>1</v>
      </c>
      <c r="C9061" s="45"/>
    </row>
    <row r="9062" spans="1:3">
      <c r="A9062" s="43" t="s">
        <v>9354</v>
      </c>
      <c r="B9062" s="44">
        <v>1</v>
      </c>
      <c r="C9062" s="45"/>
    </row>
    <row r="9063" spans="1:3">
      <c r="A9063" s="43" t="s">
        <v>9355</v>
      </c>
      <c r="B9063" s="44">
        <v>1</v>
      </c>
      <c r="C9063" s="45"/>
    </row>
    <row r="9064" spans="1:3">
      <c r="A9064" s="43" t="s">
        <v>9356</v>
      </c>
      <c r="B9064" s="44">
        <v>1</v>
      </c>
      <c r="C9064" s="45"/>
    </row>
    <row r="9065" spans="1:3">
      <c r="A9065" s="43" t="s">
        <v>9357</v>
      </c>
      <c r="B9065" s="44">
        <v>1</v>
      </c>
      <c r="C9065" s="45"/>
    </row>
    <row r="9066" spans="1:3">
      <c r="A9066" s="43" t="s">
        <v>9358</v>
      </c>
      <c r="B9066" s="44">
        <v>1</v>
      </c>
      <c r="C9066" s="45"/>
    </row>
    <row r="9067" spans="1:3">
      <c r="A9067" s="43" t="s">
        <v>9359</v>
      </c>
      <c r="B9067" s="44">
        <v>1</v>
      </c>
      <c r="C9067" s="45"/>
    </row>
    <row r="9068" spans="1:3">
      <c r="A9068" s="43" t="s">
        <v>9360</v>
      </c>
      <c r="B9068" s="44">
        <v>1</v>
      </c>
      <c r="C9068" s="45"/>
    </row>
    <row r="9069" spans="1:3">
      <c r="A9069" s="43" t="s">
        <v>9361</v>
      </c>
      <c r="B9069" s="44">
        <v>1</v>
      </c>
      <c r="C9069" s="45"/>
    </row>
    <row r="9070" spans="1:3">
      <c r="A9070" s="43" t="s">
        <v>9362</v>
      </c>
      <c r="B9070" s="44">
        <v>1</v>
      </c>
      <c r="C9070" s="45"/>
    </row>
    <row r="9071" spans="1:3">
      <c r="A9071" s="43" t="s">
        <v>9363</v>
      </c>
      <c r="B9071" s="44">
        <v>1</v>
      </c>
      <c r="C9071" s="45"/>
    </row>
    <row r="9072" spans="1:3">
      <c r="A9072" s="43" t="s">
        <v>9364</v>
      </c>
      <c r="B9072" s="44">
        <v>1</v>
      </c>
      <c r="C9072" s="45"/>
    </row>
    <row r="9073" spans="1:3">
      <c r="A9073" s="43" t="s">
        <v>9365</v>
      </c>
      <c r="B9073" s="44">
        <v>1</v>
      </c>
      <c r="C9073" s="45"/>
    </row>
    <row r="9074" spans="1:3">
      <c r="A9074" s="43" t="s">
        <v>9366</v>
      </c>
      <c r="B9074" s="44">
        <v>1</v>
      </c>
      <c r="C9074" s="45"/>
    </row>
    <row r="9075" spans="1:3">
      <c r="A9075" s="43" t="s">
        <v>9367</v>
      </c>
      <c r="B9075" s="44">
        <v>1</v>
      </c>
      <c r="C9075" s="45"/>
    </row>
    <row r="9076" spans="1:3">
      <c r="A9076" s="43" t="s">
        <v>9368</v>
      </c>
      <c r="B9076" s="44">
        <v>1</v>
      </c>
      <c r="C9076" s="45"/>
    </row>
    <row r="9077" spans="1:3">
      <c r="A9077" s="43" t="s">
        <v>9369</v>
      </c>
      <c r="B9077" s="44">
        <v>1</v>
      </c>
      <c r="C9077" s="45"/>
    </row>
    <row r="9078" spans="1:3">
      <c r="A9078" s="43" t="s">
        <v>9370</v>
      </c>
      <c r="B9078" s="44">
        <v>1</v>
      </c>
      <c r="C9078" s="45"/>
    </row>
    <row r="9079" spans="1:3">
      <c r="A9079" s="43" t="s">
        <v>9371</v>
      </c>
      <c r="B9079" s="44">
        <v>1</v>
      </c>
      <c r="C9079" s="45"/>
    </row>
    <row r="9080" spans="1:3">
      <c r="A9080" s="43" t="s">
        <v>9372</v>
      </c>
      <c r="B9080" s="44">
        <v>1</v>
      </c>
      <c r="C9080" s="45"/>
    </row>
    <row r="9081" spans="1:3">
      <c r="A9081" s="43" t="s">
        <v>9373</v>
      </c>
      <c r="B9081" s="44">
        <v>1</v>
      </c>
      <c r="C9081" s="45"/>
    </row>
    <row r="9082" spans="1:3">
      <c r="A9082" s="43" t="s">
        <v>9374</v>
      </c>
      <c r="B9082" s="44">
        <v>1</v>
      </c>
      <c r="C9082" s="45"/>
    </row>
    <row r="9083" spans="1:3">
      <c r="A9083" s="43" t="s">
        <v>9375</v>
      </c>
      <c r="B9083" s="44">
        <v>1</v>
      </c>
      <c r="C9083" s="45"/>
    </row>
    <row r="9084" spans="1:3">
      <c r="A9084" s="43" t="s">
        <v>9376</v>
      </c>
      <c r="B9084" s="44">
        <v>1</v>
      </c>
      <c r="C9084" s="45"/>
    </row>
    <row r="9085" spans="1:3">
      <c r="A9085" s="43" t="s">
        <v>9377</v>
      </c>
      <c r="B9085" s="44">
        <v>1</v>
      </c>
      <c r="C9085" s="45"/>
    </row>
    <row r="9086" spans="1:3">
      <c r="A9086" s="43" t="s">
        <v>9378</v>
      </c>
      <c r="B9086" s="44">
        <v>1</v>
      </c>
      <c r="C9086" s="45"/>
    </row>
    <row r="9087" spans="1:3">
      <c r="A9087" s="43" t="s">
        <v>9379</v>
      </c>
      <c r="B9087" s="44">
        <v>1</v>
      </c>
      <c r="C9087" s="45"/>
    </row>
    <row r="9088" spans="1:3">
      <c r="A9088" s="43" t="s">
        <v>9380</v>
      </c>
      <c r="B9088" s="44">
        <v>1</v>
      </c>
      <c r="C9088" s="45"/>
    </row>
    <row r="9089" spans="1:3">
      <c r="A9089" s="43" t="s">
        <v>9381</v>
      </c>
      <c r="B9089" s="44">
        <v>1</v>
      </c>
      <c r="C9089" s="45"/>
    </row>
    <row r="9090" spans="1:3">
      <c r="A9090" s="43" t="s">
        <v>9382</v>
      </c>
      <c r="B9090" s="44">
        <v>1</v>
      </c>
      <c r="C9090" s="45"/>
    </row>
    <row r="9091" spans="1:3">
      <c r="A9091" s="43" t="s">
        <v>9383</v>
      </c>
      <c r="B9091" s="44">
        <v>1</v>
      </c>
      <c r="C9091" s="45"/>
    </row>
    <row r="9092" spans="1:3">
      <c r="A9092" s="43" t="s">
        <v>9384</v>
      </c>
      <c r="B9092" s="44">
        <v>1</v>
      </c>
      <c r="C9092" s="45"/>
    </row>
    <row r="9093" spans="1:3">
      <c r="A9093" s="43" t="s">
        <v>9385</v>
      </c>
      <c r="B9093" s="44">
        <v>1</v>
      </c>
      <c r="C9093" s="45"/>
    </row>
    <row r="9094" spans="1:3">
      <c r="A9094" s="43" t="s">
        <v>9386</v>
      </c>
      <c r="B9094" s="44">
        <v>1</v>
      </c>
      <c r="C9094" s="45"/>
    </row>
    <row r="9095" spans="1:3">
      <c r="A9095" s="43" t="s">
        <v>9387</v>
      </c>
      <c r="B9095" s="44">
        <v>1</v>
      </c>
      <c r="C9095" s="45"/>
    </row>
    <row r="9096" spans="1:3">
      <c r="A9096" s="43" t="s">
        <v>9388</v>
      </c>
      <c r="B9096" s="44">
        <v>1</v>
      </c>
      <c r="C9096" s="45"/>
    </row>
    <row r="9097" spans="1:3">
      <c r="A9097" s="43" t="s">
        <v>9389</v>
      </c>
      <c r="B9097" s="44">
        <v>1</v>
      </c>
      <c r="C9097" s="45"/>
    </row>
    <row r="9098" spans="1:3">
      <c r="A9098" s="43" t="s">
        <v>9390</v>
      </c>
      <c r="B9098" s="44">
        <v>1</v>
      </c>
      <c r="C9098" s="45"/>
    </row>
    <row r="9099" spans="1:3">
      <c r="A9099" s="43" t="s">
        <v>9391</v>
      </c>
      <c r="B9099" s="44">
        <v>1</v>
      </c>
      <c r="C9099" s="45"/>
    </row>
    <row r="9100" spans="1:3">
      <c r="A9100" s="43" t="s">
        <v>9392</v>
      </c>
      <c r="B9100" s="44">
        <v>1</v>
      </c>
      <c r="C9100" s="45"/>
    </row>
    <row r="9101" spans="1:3">
      <c r="A9101" s="43" t="s">
        <v>9393</v>
      </c>
      <c r="B9101" s="44">
        <v>1</v>
      </c>
      <c r="C9101" s="45"/>
    </row>
    <row r="9102" spans="1:3">
      <c r="A9102" s="43" t="s">
        <v>9394</v>
      </c>
      <c r="B9102" s="44">
        <v>1</v>
      </c>
      <c r="C9102" s="45"/>
    </row>
    <row r="9103" spans="1:3">
      <c r="A9103" s="43" t="s">
        <v>9395</v>
      </c>
      <c r="B9103" s="44">
        <v>1</v>
      </c>
      <c r="C9103" s="45"/>
    </row>
    <row r="9104" spans="1:3">
      <c r="A9104" s="43" t="s">
        <v>9396</v>
      </c>
      <c r="B9104" s="44">
        <v>1</v>
      </c>
      <c r="C9104" s="45"/>
    </row>
    <row r="9105" spans="1:3">
      <c r="A9105" s="43" t="s">
        <v>9397</v>
      </c>
      <c r="B9105" s="44">
        <v>1</v>
      </c>
      <c r="C9105" s="45"/>
    </row>
    <row r="9106" spans="1:3">
      <c r="A9106" s="43" t="s">
        <v>9398</v>
      </c>
      <c r="B9106" s="44">
        <v>1</v>
      </c>
      <c r="C9106" s="45"/>
    </row>
    <row r="9107" spans="1:3">
      <c r="A9107" s="43" t="s">
        <v>9399</v>
      </c>
      <c r="B9107" s="44">
        <v>1</v>
      </c>
      <c r="C9107" s="45"/>
    </row>
    <row r="9108" spans="1:3">
      <c r="A9108" s="43" t="s">
        <v>9400</v>
      </c>
      <c r="B9108" s="44">
        <v>1</v>
      </c>
      <c r="C9108" s="45"/>
    </row>
    <row r="9109" spans="1:3">
      <c r="A9109" s="43" t="s">
        <v>9401</v>
      </c>
      <c r="B9109" s="44">
        <v>1</v>
      </c>
      <c r="C9109" s="45"/>
    </row>
    <row r="9110" spans="1:3">
      <c r="A9110" s="43" t="s">
        <v>9402</v>
      </c>
      <c r="B9110" s="44">
        <v>1</v>
      </c>
      <c r="C9110" s="45"/>
    </row>
    <row r="9111" spans="1:3">
      <c r="A9111" s="43" t="s">
        <v>9403</v>
      </c>
      <c r="B9111" s="44">
        <v>1</v>
      </c>
      <c r="C9111" s="45"/>
    </row>
    <row r="9112" spans="1:3">
      <c r="A9112" s="43" t="s">
        <v>9404</v>
      </c>
      <c r="B9112" s="44">
        <v>1</v>
      </c>
      <c r="C9112" s="45"/>
    </row>
    <row r="9113" spans="1:3">
      <c r="A9113" s="43" t="s">
        <v>9405</v>
      </c>
      <c r="B9113" s="44">
        <v>1</v>
      </c>
      <c r="C9113" s="45"/>
    </row>
    <row r="9114" spans="1:3">
      <c r="A9114" s="43" t="s">
        <v>9406</v>
      </c>
      <c r="B9114" s="44">
        <v>1</v>
      </c>
      <c r="C9114" s="45"/>
    </row>
    <row r="9115" spans="1:3">
      <c r="A9115" s="43" t="s">
        <v>9407</v>
      </c>
      <c r="B9115" s="44">
        <v>1</v>
      </c>
      <c r="C9115" s="45"/>
    </row>
    <row r="9116" spans="1:3">
      <c r="A9116" s="43" t="s">
        <v>9408</v>
      </c>
      <c r="B9116" s="44">
        <v>1</v>
      </c>
      <c r="C9116" s="45"/>
    </row>
    <row r="9117" spans="1:3">
      <c r="A9117" s="43" t="s">
        <v>9409</v>
      </c>
      <c r="B9117" s="44">
        <v>1</v>
      </c>
      <c r="C9117" s="45"/>
    </row>
    <row r="9118" spans="1:3">
      <c r="A9118" s="43" t="s">
        <v>9410</v>
      </c>
      <c r="B9118" s="44">
        <v>1</v>
      </c>
      <c r="C9118" s="45"/>
    </row>
    <row r="9119" spans="1:3">
      <c r="A9119" s="43" t="s">
        <v>9411</v>
      </c>
      <c r="B9119" s="44">
        <v>1</v>
      </c>
      <c r="C9119" s="45"/>
    </row>
    <row r="9120" spans="1:3">
      <c r="A9120" s="43" t="s">
        <v>9412</v>
      </c>
      <c r="B9120" s="44">
        <v>1</v>
      </c>
      <c r="C9120" s="45"/>
    </row>
    <row r="9121" spans="1:3">
      <c r="A9121" s="43" t="s">
        <v>9413</v>
      </c>
      <c r="B9121" s="44">
        <v>1</v>
      </c>
      <c r="C9121" s="45"/>
    </row>
    <row r="9122" spans="1:3">
      <c r="A9122" s="43" t="s">
        <v>9414</v>
      </c>
      <c r="B9122" s="44">
        <v>1</v>
      </c>
      <c r="C9122" s="45"/>
    </row>
    <row r="9123" spans="1:3">
      <c r="A9123" s="43" t="s">
        <v>9415</v>
      </c>
      <c r="B9123" s="44">
        <v>1</v>
      </c>
      <c r="C9123" s="45"/>
    </row>
    <row r="9124" spans="1:3">
      <c r="A9124" s="43" t="s">
        <v>9416</v>
      </c>
      <c r="B9124" s="44">
        <v>1</v>
      </c>
      <c r="C9124" s="45"/>
    </row>
    <row r="9125" spans="1:3">
      <c r="A9125" s="43" t="s">
        <v>9417</v>
      </c>
      <c r="B9125" s="44">
        <v>1</v>
      </c>
      <c r="C9125" s="45"/>
    </row>
    <row r="9126" spans="1:3">
      <c r="A9126" s="43" t="s">
        <v>9418</v>
      </c>
      <c r="B9126" s="44">
        <v>1</v>
      </c>
      <c r="C9126" s="45"/>
    </row>
    <row r="9127" spans="1:3">
      <c r="A9127" s="43" t="s">
        <v>9419</v>
      </c>
      <c r="B9127" s="44">
        <v>1</v>
      </c>
      <c r="C9127" s="45"/>
    </row>
    <row r="9128" spans="1:3">
      <c r="A9128" s="43" t="s">
        <v>9420</v>
      </c>
      <c r="B9128" s="44">
        <v>1</v>
      </c>
      <c r="C9128" s="45"/>
    </row>
    <row r="9129" spans="1:3">
      <c r="A9129" s="43" t="s">
        <v>9421</v>
      </c>
      <c r="B9129" s="44">
        <v>1</v>
      </c>
      <c r="C9129" s="45"/>
    </row>
    <row r="9130" spans="1:3">
      <c r="A9130" s="43" t="s">
        <v>9422</v>
      </c>
      <c r="B9130" s="44">
        <v>1</v>
      </c>
      <c r="C9130" s="45"/>
    </row>
    <row r="9131" spans="1:3">
      <c r="A9131" s="43" t="s">
        <v>9423</v>
      </c>
      <c r="B9131" s="44">
        <v>1</v>
      </c>
      <c r="C9131" s="45"/>
    </row>
    <row r="9132" spans="1:3">
      <c r="A9132" s="43" t="s">
        <v>9424</v>
      </c>
      <c r="B9132" s="44">
        <v>1</v>
      </c>
      <c r="C9132" s="45"/>
    </row>
    <row r="9133" spans="1:3">
      <c r="A9133" s="43" t="s">
        <v>9425</v>
      </c>
      <c r="B9133" s="44">
        <v>1</v>
      </c>
      <c r="C9133" s="45"/>
    </row>
    <row r="9134" spans="1:3">
      <c r="A9134" s="43" t="s">
        <v>9426</v>
      </c>
      <c r="B9134" s="44">
        <v>1</v>
      </c>
      <c r="C9134" s="45"/>
    </row>
    <row r="9135" spans="1:3">
      <c r="A9135" s="43" t="s">
        <v>9427</v>
      </c>
      <c r="B9135" s="44">
        <v>1</v>
      </c>
      <c r="C9135" s="45"/>
    </row>
    <row r="9136" spans="1:3">
      <c r="A9136" s="43" t="s">
        <v>9428</v>
      </c>
      <c r="B9136" s="44">
        <v>1</v>
      </c>
      <c r="C9136" s="45"/>
    </row>
    <row r="9137" spans="1:3">
      <c r="A9137" s="43" t="s">
        <v>9429</v>
      </c>
      <c r="B9137" s="44">
        <v>1</v>
      </c>
      <c r="C9137" s="45"/>
    </row>
    <row r="9138" spans="1:3">
      <c r="A9138" s="43" t="s">
        <v>9430</v>
      </c>
      <c r="B9138" s="44">
        <v>1</v>
      </c>
      <c r="C9138" s="45"/>
    </row>
    <row r="9139" spans="1:3">
      <c r="A9139" s="43" t="s">
        <v>9431</v>
      </c>
      <c r="B9139" s="44">
        <v>1</v>
      </c>
      <c r="C9139" s="45"/>
    </row>
    <row r="9140" spans="1:3">
      <c r="A9140" s="43" t="s">
        <v>9432</v>
      </c>
      <c r="B9140" s="44">
        <v>1</v>
      </c>
      <c r="C9140" s="45"/>
    </row>
    <row r="9141" spans="1:3">
      <c r="A9141" s="43" t="s">
        <v>9433</v>
      </c>
      <c r="B9141" s="44">
        <v>1</v>
      </c>
      <c r="C9141" s="45"/>
    </row>
    <row r="9142" spans="1:3">
      <c r="A9142" s="43" t="s">
        <v>9434</v>
      </c>
      <c r="B9142" s="44">
        <v>1</v>
      </c>
      <c r="C9142" s="45"/>
    </row>
    <row r="9143" spans="1:3">
      <c r="A9143" s="43" t="s">
        <v>9435</v>
      </c>
      <c r="B9143" s="44">
        <v>1</v>
      </c>
      <c r="C9143" s="45"/>
    </row>
    <row r="9144" spans="1:3">
      <c r="A9144" s="43" t="s">
        <v>9436</v>
      </c>
      <c r="B9144" s="44">
        <v>1</v>
      </c>
      <c r="C9144" s="45"/>
    </row>
    <row r="9145" spans="1:3">
      <c r="A9145" s="43" t="s">
        <v>9437</v>
      </c>
      <c r="B9145" s="44">
        <v>1</v>
      </c>
      <c r="C9145" s="45"/>
    </row>
    <row r="9146" spans="1:3">
      <c r="A9146" s="43" t="s">
        <v>9438</v>
      </c>
      <c r="B9146" s="44">
        <v>1</v>
      </c>
      <c r="C9146" s="45"/>
    </row>
    <row r="9147" spans="1:3">
      <c r="A9147" s="43" t="s">
        <v>9439</v>
      </c>
      <c r="B9147" s="44">
        <v>1</v>
      </c>
      <c r="C9147" s="45"/>
    </row>
    <row r="9148" spans="1:3">
      <c r="A9148" s="43" t="s">
        <v>9440</v>
      </c>
      <c r="B9148" s="44">
        <v>1</v>
      </c>
      <c r="C9148" s="45"/>
    </row>
    <row r="9149" spans="1:3">
      <c r="A9149" s="43" t="s">
        <v>9441</v>
      </c>
      <c r="B9149" s="44">
        <v>1</v>
      </c>
      <c r="C9149" s="45"/>
    </row>
    <row r="9150" spans="1:3">
      <c r="A9150" s="43" t="s">
        <v>9442</v>
      </c>
      <c r="B9150" s="44">
        <v>1</v>
      </c>
      <c r="C9150" s="45"/>
    </row>
    <row r="9151" spans="1:3">
      <c r="A9151" s="43" t="s">
        <v>9443</v>
      </c>
      <c r="B9151" s="44">
        <v>1</v>
      </c>
      <c r="C9151" s="45"/>
    </row>
    <row r="9152" spans="1:3">
      <c r="A9152" s="43" t="s">
        <v>9444</v>
      </c>
      <c r="B9152" s="44">
        <v>1</v>
      </c>
      <c r="C9152" s="45"/>
    </row>
    <row r="9153" spans="1:3">
      <c r="A9153" s="43" t="s">
        <v>9445</v>
      </c>
      <c r="B9153" s="44">
        <v>1</v>
      </c>
      <c r="C9153" s="45"/>
    </row>
    <row r="9154" spans="1:3">
      <c r="A9154" s="43" t="s">
        <v>9446</v>
      </c>
      <c r="B9154" s="44">
        <v>1</v>
      </c>
      <c r="C9154" s="45"/>
    </row>
    <row r="9155" spans="1:3">
      <c r="A9155" s="43" t="s">
        <v>9447</v>
      </c>
      <c r="B9155" s="44">
        <v>1</v>
      </c>
      <c r="C9155" s="45"/>
    </row>
    <row r="9156" spans="1:3">
      <c r="A9156" s="43" t="s">
        <v>9448</v>
      </c>
      <c r="B9156" s="44">
        <v>1</v>
      </c>
      <c r="C9156" s="45"/>
    </row>
    <row r="9157" spans="1:3">
      <c r="A9157" s="43" t="s">
        <v>9449</v>
      </c>
      <c r="B9157" s="44">
        <v>1</v>
      </c>
      <c r="C9157" s="45"/>
    </row>
    <row r="9158" spans="1:3">
      <c r="A9158" s="43" t="s">
        <v>9450</v>
      </c>
      <c r="B9158" s="44">
        <v>1</v>
      </c>
      <c r="C9158" s="45"/>
    </row>
    <row r="9159" spans="1:3">
      <c r="A9159" s="43" t="s">
        <v>9451</v>
      </c>
      <c r="B9159" s="44">
        <v>1</v>
      </c>
      <c r="C9159" s="45"/>
    </row>
    <row r="9160" spans="1:3">
      <c r="A9160" s="43" t="s">
        <v>9452</v>
      </c>
      <c r="B9160" s="44">
        <v>1</v>
      </c>
      <c r="C9160" s="45"/>
    </row>
    <row r="9161" spans="1:3">
      <c r="A9161" s="43" t="s">
        <v>9453</v>
      </c>
      <c r="B9161" s="44">
        <v>1</v>
      </c>
      <c r="C9161" s="45"/>
    </row>
    <row r="9162" spans="1:3">
      <c r="A9162" s="43" t="s">
        <v>9454</v>
      </c>
      <c r="B9162" s="44">
        <v>1</v>
      </c>
      <c r="C9162" s="45"/>
    </row>
    <row r="9163" spans="1:3">
      <c r="A9163" s="43" t="s">
        <v>9455</v>
      </c>
      <c r="B9163" s="44">
        <v>1</v>
      </c>
      <c r="C9163" s="45"/>
    </row>
    <row r="9164" spans="1:3">
      <c r="A9164" s="43" t="s">
        <v>9456</v>
      </c>
      <c r="B9164" s="44">
        <v>1</v>
      </c>
      <c r="C9164" s="45"/>
    </row>
    <row r="9165" spans="1:3">
      <c r="A9165" s="43" t="s">
        <v>9457</v>
      </c>
      <c r="B9165" s="44">
        <v>1</v>
      </c>
      <c r="C9165" s="45"/>
    </row>
    <row r="9166" spans="1:3">
      <c r="A9166" s="43" t="s">
        <v>9458</v>
      </c>
      <c r="B9166" s="44">
        <v>1</v>
      </c>
      <c r="C9166" s="45"/>
    </row>
    <row r="9167" spans="1:3">
      <c r="A9167" s="43" t="s">
        <v>9459</v>
      </c>
      <c r="B9167" s="44">
        <v>1</v>
      </c>
      <c r="C9167" s="45"/>
    </row>
    <row r="9168" spans="1:3">
      <c r="A9168" s="43" t="s">
        <v>9460</v>
      </c>
      <c r="B9168" s="44">
        <v>1</v>
      </c>
      <c r="C9168" s="45"/>
    </row>
    <row r="9169" spans="1:3">
      <c r="A9169" s="43" t="s">
        <v>9461</v>
      </c>
      <c r="B9169" s="44">
        <v>1</v>
      </c>
      <c r="C9169" s="45"/>
    </row>
    <row r="9170" spans="1:3">
      <c r="A9170" s="43" t="s">
        <v>9462</v>
      </c>
      <c r="B9170" s="44">
        <v>1</v>
      </c>
      <c r="C9170" s="45"/>
    </row>
    <row r="9171" spans="1:3">
      <c r="A9171" s="43" t="s">
        <v>9463</v>
      </c>
      <c r="B9171" s="44">
        <v>1</v>
      </c>
      <c r="C9171" s="45"/>
    </row>
    <row r="9172" spans="1:3">
      <c r="A9172" s="43" t="s">
        <v>9464</v>
      </c>
      <c r="B9172" s="44">
        <v>1</v>
      </c>
      <c r="C9172" s="45"/>
    </row>
    <row r="9173" spans="1:3">
      <c r="A9173" s="43" t="s">
        <v>9465</v>
      </c>
      <c r="B9173" s="44">
        <v>1</v>
      </c>
      <c r="C9173" s="45"/>
    </row>
    <row r="9174" spans="1:3">
      <c r="A9174" s="43" t="s">
        <v>9466</v>
      </c>
      <c r="B9174" s="44">
        <v>1</v>
      </c>
      <c r="C9174" s="45"/>
    </row>
    <row r="9175" spans="1:3">
      <c r="A9175" s="43" t="s">
        <v>9467</v>
      </c>
      <c r="B9175" s="44">
        <v>1</v>
      </c>
      <c r="C9175" s="45"/>
    </row>
    <row r="9176" spans="1:3">
      <c r="A9176" s="43" t="s">
        <v>9468</v>
      </c>
      <c r="B9176" s="44">
        <v>1</v>
      </c>
      <c r="C9176" s="45"/>
    </row>
    <row r="9177" spans="1:3">
      <c r="A9177" s="43" t="s">
        <v>9469</v>
      </c>
      <c r="B9177" s="44">
        <v>1</v>
      </c>
      <c r="C9177" s="45"/>
    </row>
    <row r="9178" spans="1:3">
      <c r="A9178" s="43" t="s">
        <v>9470</v>
      </c>
      <c r="B9178" s="44">
        <v>1</v>
      </c>
      <c r="C9178" s="45"/>
    </row>
    <row r="9179" spans="1:3">
      <c r="A9179" s="43" t="s">
        <v>9471</v>
      </c>
      <c r="B9179" s="44">
        <v>1</v>
      </c>
      <c r="C9179" s="45"/>
    </row>
    <row r="9180" spans="1:3">
      <c r="A9180" s="43" t="s">
        <v>9472</v>
      </c>
      <c r="B9180" s="44">
        <v>1</v>
      </c>
      <c r="C9180" s="45"/>
    </row>
    <row r="9181" spans="1:3">
      <c r="A9181" s="43" t="s">
        <v>9473</v>
      </c>
      <c r="B9181" s="44">
        <v>1</v>
      </c>
      <c r="C9181" s="45"/>
    </row>
    <row r="9182" spans="1:3">
      <c r="A9182" s="43" t="s">
        <v>9474</v>
      </c>
      <c r="B9182" s="44">
        <v>1</v>
      </c>
      <c r="C9182" s="45"/>
    </row>
    <row r="9183" spans="1:3">
      <c r="A9183" s="43" t="s">
        <v>9475</v>
      </c>
      <c r="B9183" s="44">
        <v>1</v>
      </c>
      <c r="C9183" s="45"/>
    </row>
    <row r="9184" spans="1:3">
      <c r="A9184" s="43" t="s">
        <v>9476</v>
      </c>
      <c r="B9184" s="44">
        <v>1</v>
      </c>
      <c r="C9184" s="45"/>
    </row>
    <row r="9185" spans="1:3">
      <c r="A9185" s="43" t="s">
        <v>9477</v>
      </c>
      <c r="B9185" s="44">
        <v>1</v>
      </c>
      <c r="C9185" s="45"/>
    </row>
    <row r="9186" spans="1:3">
      <c r="A9186" s="43" t="s">
        <v>9478</v>
      </c>
      <c r="B9186" s="44">
        <v>1</v>
      </c>
      <c r="C9186" s="45"/>
    </row>
    <row r="9187" spans="1:3">
      <c r="A9187" s="43" t="s">
        <v>9479</v>
      </c>
      <c r="B9187" s="44">
        <v>1</v>
      </c>
      <c r="C9187" s="45"/>
    </row>
    <row r="9188" spans="1:3">
      <c r="A9188" s="43" t="s">
        <v>9480</v>
      </c>
      <c r="B9188" s="44">
        <v>1</v>
      </c>
      <c r="C9188" s="45"/>
    </row>
    <row r="9189" spans="1:3">
      <c r="A9189" s="43" t="s">
        <v>9481</v>
      </c>
      <c r="B9189" s="44">
        <v>1</v>
      </c>
      <c r="C9189" s="45"/>
    </row>
    <row r="9190" spans="1:3">
      <c r="A9190" s="43" t="s">
        <v>9482</v>
      </c>
      <c r="B9190" s="44">
        <v>1</v>
      </c>
      <c r="C9190" s="45"/>
    </row>
    <row r="9191" spans="1:3">
      <c r="A9191" s="43" t="s">
        <v>9483</v>
      </c>
      <c r="B9191" s="44">
        <v>1</v>
      </c>
      <c r="C9191" s="45"/>
    </row>
    <row r="9192" spans="1:3">
      <c r="A9192" s="43" t="s">
        <v>9484</v>
      </c>
      <c r="B9192" s="44">
        <v>1</v>
      </c>
      <c r="C9192" s="45"/>
    </row>
    <row r="9193" spans="1:3">
      <c r="A9193" s="43" t="s">
        <v>9485</v>
      </c>
      <c r="B9193" s="44">
        <v>1</v>
      </c>
      <c r="C9193" s="45"/>
    </row>
    <row r="9194" spans="1:3">
      <c r="A9194" s="43" t="s">
        <v>9486</v>
      </c>
      <c r="B9194" s="44">
        <v>1</v>
      </c>
      <c r="C9194" s="45"/>
    </row>
    <row r="9195" spans="1:3">
      <c r="A9195" s="43" t="s">
        <v>9487</v>
      </c>
      <c r="B9195" s="44">
        <v>1</v>
      </c>
      <c r="C9195" s="45"/>
    </row>
    <row r="9196" spans="1:3">
      <c r="A9196" s="43" t="s">
        <v>9488</v>
      </c>
      <c r="B9196" s="44">
        <v>1</v>
      </c>
      <c r="C9196" s="45"/>
    </row>
    <row r="9197" spans="1:3">
      <c r="A9197" s="43" t="s">
        <v>9489</v>
      </c>
      <c r="B9197" s="44">
        <v>1</v>
      </c>
      <c r="C9197" s="45"/>
    </row>
    <row r="9198" spans="1:3">
      <c r="A9198" s="43" t="s">
        <v>9490</v>
      </c>
      <c r="B9198" s="44">
        <v>1</v>
      </c>
      <c r="C9198" s="45"/>
    </row>
    <row r="9199" spans="1:3">
      <c r="A9199" s="43" t="s">
        <v>9491</v>
      </c>
      <c r="B9199" s="44">
        <v>1</v>
      </c>
      <c r="C9199" s="45"/>
    </row>
    <row r="9200" spans="1:3">
      <c r="A9200" s="43" t="s">
        <v>9492</v>
      </c>
      <c r="B9200" s="44">
        <v>1</v>
      </c>
      <c r="C9200" s="45"/>
    </row>
    <row r="9201" spans="1:3">
      <c r="A9201" s="43" t="s">
        <v>9493</v>
      </c>
      <c r="B9201" s="44">
        <v>1</v>
      </c>
      <c r="C9201" s="45"/>
    </row>
    <row r="9202" spans="1:3">
      <c r="A9202" s="43" t="s">
        <v>9494</v>
      </c>
      <c r="B9202" s="44">
        <v>1</v>
      </c>
      <c r="C9202" s="45"/>
    </row>
    <row r="9203" spans="1:3">
      <c r="A9203" s="43" t="s">
        <v>9495</v>
      </c>
      <c r="B9203" s="44">
        <v>1</v>
      </c>
      <c r="C9203" s="45"/>
    </row>
    <row r="9204" spans="1:3">
      <c r="A9204" s="43" t="s">
        <v>9496</v>
      </c>
      <c r="B9204" s="44">
        <v>1</v>
      </c>
      <c r="C9204" s="45"/>
    </row>
    <row r="9205" spans="1:3">
      <c r="A9205" s="43" t="s">
        <v>9497</v>
      </c>
      <c r="B9205" s="44">
        <v>1</v>
      </c>
      <c r="C9205" s="45"/>
    </row>
    <row r="9206" spans="1:3">
      <c r="A9206" s="43" t="s">
        <v>9498</v>
      </c>
      <c r="B9206" s="44">
        <v>1</v>
      </c>
      <c r="C9206" s="45"/>
    </row>
    <row r="9207" spans="1:3">
      <c r="A9207" s="43" t="s">
        <v>9499</v>
      </c>
      <c r="B9207" s="44">
        <v>1</v>
      </c>
      <c r="C9207" s="45"/>
    </row>
    <row r="9208" spans="1:3">
      <c r="A9208" s="43" t="s">
        <v>9500</v>
      </c>
      <c r="B9208" s="44">
        <v>1</v>
      </c>
      <c r="C9208" s="45"/>
    </row>
    <row r="9209" spans="1:3">
      <c r="A9209" s="43" t="s">
        <v>9501</v>
      </c>
      <c r="B9209" s="44">
        <v>1</v>
      </c>
      <c r="C9209" s="45"/>
    </row>
    <row r="9210" spans="1:3">
      <c r="A9210" s="43" t="s">
        <v>9502</v>
      </c>
      <c r="B9210" s="44">
        <v>1</v>
      </c>
      <c r="C9210" s="45"/>
    </row>
    <row r="9211" spans="1:3">
      <c r="A9211" s="43" t="s">
        <v>9503</v>
      </c>
      <c r="B9211" s="44">
        <v>1</v>
      </c>
      <c r="C9211" s="45"/>
    </row>
    <row r="9212" spans="1:3">
      <c r="A9212" s="43" t="s">
        <v>9504</v>
      </c>
      <c r="B9212" s="44">
        <v>1</v>
      </c>
      <c r="C9212" s="45"/>
    </row>
    <row r="9213" spans="1:3">
      <c r="A9213" s="43" t="s">
        <v>9505</v>
      </c>
      <c r="B9213" s="44">
        <v>1</v>
      </c>
      <c r="C9213" s="45"/>
    </row>
    <row r="9214" spans="1:3">
      <c r="A9214" s="43" t="s">
        <v>9506</v>
      </c>
      <c r="B9214" s="44">
        <v>1</v>
      </c>
      <c r="C9214" s="45"/>
    </row>
    <row r="9215" spans="1:3">
      <c r="A9215" s="43" t="s">
        <v>9507</v>
      </c>
      <c r="B9215" s="44">
        <v>1</v>
      </c>
      <c r="C9215" s="45"/>
    </row>
    <row r="9216" spans="1:3">
      <c r="A9216" s="43" t="s">
        <v>9508</v>
      </c>
      <c r="B9216" s="44">
        <v>1</v>
      </c>
      <c r="C9216" s="45"/>
    </row>
    <row r="9217" spans="1:3">
      <c r="A9217" s="43" t="s">
        <v>9509</v>
      </c>
      <c r="B9217" s="44">
        <v>1</v>
      </c>
      <c r="C9217" s="45"/>
    </row>
    <row r="9218" spans="1:3">
      <c r="A9218" s="43" t="s">
        <v>9510</v>
      </c>
      <c r="B9218" s="44">
        <v>1</v>
      </c>
      <c r="C9218" s="45"/>
    </row>
    <row r="9219" spans="1:3">
      <c r="A9219" s="43" t="s">
        <v>9511</v>
      </c>
      <c r="B9219" s="44">
        <v>1</v>
      </c>
      <c r="C9219" s="45"/>
    </row>
    <row r="9220" spans="1:3">
      <c r="A9220" s="43" t="s">
        <v>9512</v>
      </c>
      <c r="B9220" s="44">
        <v>1</v>
      </c>
      <c r="C9220" s="45"/>
    </row>
    <row r="9221" spans="1:3">
      <c r="A9221" s="43" t="s">
        <v>9513</v>
      </c>
      <c r="B9221" s="44">
        <v>1</v>
      </c>
      <c r="C9221" s="45"/>
    </row>
    <row r="9222" spans="1:3">
      <c r="A9222" s="43" t="s">
        <v>9514</v>
      </c>
      <c r="B9222" s="44">
        <v>1</v>
      </c>
      <c r="C9222" s="45"/>
    </row>
    <row r="9223" spans="1:3">
      <c r="A9223" s="43" t="s">
        <v>9515</v>
      </c>
      <c r="B9223" s="44">
        <v>1</v>
      </c>
      <c r="C9223" s="45"/>
    </row>
    <row r="9224" spans="1:3">
      <c r="A9224" s="43" t="s">
        <v>9516</v>
      </c>
      <c r="B9224" s="44">
        <v>1</v>
      </c>
      <c r="C9224" s="45"/>
    </row>
    <row r="9225" spans="1:3">
      <c r="A9225" s="43" t="s">
        <v>9517</v>
      </c>
      <c r="B9225" s="44">
        <v>1</v>
      </c>
      <c r="C9225" s="45"/>
    </row>
    <row r="9226" spans="1:3">
      <c r="A9226" s="43" t="s">
        <v>9518</v>
      </c>
      <c r="B9226" s="44">
        <v>1</v>
      </c>
      <c r="C9226" s="45"/>
    </row>
    <row r="9227" spans="1:3">
      <c r="A9227" s="43" t="s">
        <v>9519</v>
      </c>
      <c r="B9227" s="44">
        <v>1</v>
      </c>
      <c r="C9227" s="45"/>
    </row>
    <row r="9228" spans="1:3">
      <c r="A9228" s="43" t="s">
        <v>9520</v>
      </c>
      <c r="B9228" s="44">
        <v>1</v>
      </c>
      <c r="C9228" s="45"/>
    </row>
    <row r="9229" spans="1:3">
      <c r="A9229" s="43" t="s">
        <v>9521</v>
      </c>
      <c r="B9229" s="44">
        <v>1</v>
      </c>
      <c r="C9229" s="45"/>
    </row>
    <row r="9230" spans="1:3">
      <c r="A9230" s="43" t="s">
        <v>9522</v>
      </c>
      <c r="B9230" s="44">
        <v>1</v>
      </c>
      <c r="C9230" s="45"/>
    </row>
    <row r="9231" spans="1:3">
      <c r="A9231" s="43" t="s">
        <v>9523</v>
      </c>
      <c r="B9231" s="44">
        <v>1</v>
      </c>
      <c r="C9231" s="45"/>
    </row>
    <row r="9232" spans="1:3">
      <c r="A9232" s="43" t="s">
        <v>9524</v>
      </c>
      <c r="B9232" s="44">
        <v>1</v>
      </c>
      <c r="C9232" s="45"/>
    </row>
    <row r="9233" spans="1:3">
      <c r="A9233" s="43" t="s">
        <v>9525</v>
      </c>
      <c r="B9233" s="44">
        <v>1</v>
      </c>
      <c r="C9233" s="45"/>
    </row>
    <row r="9234" spans="1:3">
      <c r="A9234" s="43" t="s">
        <v>9526</v>
      </c>
      <c r="B9234" s="44">
        <v>1</v>
      </c>
      <c r="C9234" s="45"/>
    </row>
    <row r="9235" spans="1:3">
      <c r="A9235" s="43" t="s">
        <v>9527</v>
      </c>
      <c r="B9235" s="44">
        <v>1</v>
      </c>
      <c r="C9235" s="45"/>
    </row>
    <row r="9236" spans="1:3">
      <c r="A9236" s="43" t="s">
        <v>9528</v>
      </c>
      <c r="B9236" s="44">
        <v>1</v>
      </c>
      <c r="C9236" s="45"/>
    </row>
    <row r="9237" spans="1:3">
      <c r="A9237" s="43" t="s">
        <v>9529</v>
      </c>
      <c r="B9237" s="44">
        <v>1</v>
      </c>
      <c r="C9237" s="45"/>
    </row>
    <row r="9238" spans="1:3">
      <c r="A9238" s="43" t="s">
        <v>9530</v>
      </c>
      <c r="B9238" s="44">
        <v>1</v>
      </c>
      <c r="C9238" s="45"/>
    </row>
    <row r="9239" spans="1:3">
      <c r="A9239" s="43" t="s">
        <v>9531</v>
      </c>
      <c r="B9239" s="44">
        <v>1</v>
      </c>
      <c r="C9239" s="45"/>
    </row>
    <row r="9240" spans="1:3">
      <c r="A9240" s="43" t="s">
        <v>9532</v>
      </c>
      <c r="B9240" s="44">
        <v>1</v>
      </c>
      <c r="C9240" s="45"/>
    </row>
    <row r="9241" spans="1:3">
      <c r="A9241" s="43" t="s">
        <v>9533</v>
      </c>
      <c r="B9241" s="44">
        <v>1</v>
      </c>
      <c r="C9241" s="45"/>
    </row>
    <row r="9242" spans="1:3">
      <c r="A9242" s="43" t="s">
        <v>9534</v>
      </c>
      <c r="B9242" s="44">
        <v>1</v>
      </c>
      <c r="C9242" s="45"/>
    </row>
    <row r="9243" spans="1:3">
      <c r="A9243" s="43" t="s">
        <v>9535</v>
      </c>
      <c r="B9243" s="44">
        <v>1</v>
      </c>
      <c r="C9243" s="45"/>
    </row>
    <row r="9244" spans="1:3">
      <c r="A9244" s="43" t="s">
        <v>9536</v>
      </c>
      <c r="B9244" s="44">
        <v>1</v>
      </c>
      <c r="C9244" s="45"/>
    </row>
    <row r="9245" spans="1:3">
      <c r="A9245" s="43" t="s">
        <v>9537</v>
      </c>
      <c r="B9245" s="44">
        <v>1</v>
      </c>
      <c r="C9245" s="45"/>
    </row>
    <row r="9246" spans="1:3">
      <c r="A9246" s="43" t="s">
        <v>9538</v>
      </c>
      <c r="B9246" s="44">
        <v>1</v>
      </c>
      <c r="C9246" s="45"/>
    </row>
    <row r="9247" spans="1:3">
      <c r="A9247" s="43" t="s">
        <v>9539</v>
      </c>
      <c r="B9247" s="44">
        <v>1</v>
      </c>
      <c r="C9247" s="45"/>
    </row>
    <row r="9248" spans="1:3">
      <c r="A9248" s="43" t="s">
        <v>9540</v>
      </c>
      <c r="B9248" s="44">
        <v>1</v>
      </c>
      <c r="C9248" s="45"/>
    </row>
    <row r="9249" spans="1:3">
      <c r="A9249" s="43" t="s">
        <v>9541</v>
      </c>
      <c r="B9249" s="44">
        <v>1</v>
      </c>
      <c r="C9249" s="45"/>
    </row>
    <row r="9250" spans="1:3">
      <c r="A9250" s="43" t="s">
        <v>9542</v>
      </c>
      <c r="B9250" s="44">
        <v>1</v>
      </c>
      <c r="C9250" s="45"/>
    </row>
    <row r="9251" spans="1:3">
      <c r="A9251" s="43" t="s">
        <v>9543</v>
      </c>
      <c r="B9251" s="44">
        <v>1</v>
      </c>
      <c r="C9251" s="45"/>
    </row>
    <row r="9252" spans="1:3">
      <c r="A9252" s="43" t="s">
        <v>9544</v>
      </c>
      <c r="B9252" s="44">
        <v>1</v>
      </c>
      <c r="C9252" s="45"/>
    </row>
    <row r="9253" spans="1:3">
      <c r="A9253" s="43" t="s">
        <v>9545</v>
      </c>
      <c r="B9253" s="44">
        <v>1</v>
      </c>
      <c r="C9253" s="45"/>
    </row>
    <row r="9254" spans="1:3">
      <c r="A9254" s="43" t="s">
        <v>9546</v>
      </c>
      <c r="B9254" s="44">
        <v>1</v>
      </c>
      <c r="C9254" s="45"/>
    </row>
    <row r="9255" spans="1:3">
      <c r="A9255" s="43" t="s">
        <v>9547</v>
      </c>
      <c r="B9255" s="44">
        <v>1</v>
      </c>
      <c r="C9255" s="45"/>
    </row>
    <row r="9256" spans="1:3">
      <c r="A9256" s="43" t="s">
        <v>9548</v>
      </c>
      <c r="B9256" s="44">
        <v>1</v>
      </c>
      <c r="C9256" s="45"/>
    </row>
    <row r="9257" spans="1:3">
      <c r="A9257" s="43" t="s">
        <v>9549</v>
      </c>
      <c r="B9257" s="44">
        <v>1</v>
      </c>
      <c r="C9257" s="45"/>
    </row>
    <row r="9258" spans="1:3">
      <c r="A9258" s="43" t="s">
        <v>9550</v>
      </c>
      <c r="B9258" s="44">
        <v>1</v>
      </c>
      <c r="C9258" s="45"/>
    </row>
    <row r="9259" spans="1:3">
      <c r="A9259" s="43" t="s">
        <v>9551</v>
      </c>
      <c r="B9259" s="44">
        <v>1</v>
      </c>
      <c r="C9259" s="45"/>
    </row>
    <row r="9260" spans="1:3">
      <c r="A9260" s="43" t="s">
        <v>9552</v>
      </c>
      <c r="B9260" s="44">
        <v>1</v>
      </c>
      <c r="C9260" s="45"/>
    </row>
    <row r="9261" spans="1:3">
      <c r="A9261" s="43" t="s">
        <v>9553</v>
      </c>
      <c r="B9261" s="44">
        <v>1</v>
      </c>
      <c r="C9261" s="45"/>
    </row>
    <row r="9262" spans="1:3">
      <c r="A9262" s="43" t="s">
        <v>9554</v>
      </c>
      <c r="B9262" s="44">
        <v>1</v>
      </c>
      <c r="C9262" s="45"/>
    </row>
    <row r="9263" spans="1:3">
      <c r="A9263" s="43" t="s">
        <v>9555</v>
      </c>
      <c r="B9263" s="44">
        <v>1</v>
      </c>
      <c r="C9263" s="45"/>
    </row>
    <row r="9264" spans="1:3">
      <c r="A9264" s="43" t="s">
        <v>9556</v>
      </c>
      <c r="B9264" s="44">
        <v>1</v>
      </c>
      <c r="C9264" s="45"/>
    </row>
    <row r="9265" spans="1:3">
      <c r="A9265" s="43" t="s">
        <v>9557</v>
      </c>
      <c r="B9265" s="44">
        <v>1</v>
      </c>
      <c r="C9265" s="45"/>
    </row>
    <row r="9266" spans="1:3">
      <c r="A9266" s="43" t="s">
        <v>9558</v>
      </c>
      <c r="B9266" s="44">
        <v>1</v>
      </c>
      <c r="C9266" s="45"/>
    </row>
    <row r="9267" spans="1:3">
      <c r="A9267" s="43" t="s">
        <v>9559</v>
      </c>
      <c r="B9267" s="44">
        <v>1</v>
      </c>
      <c r="C9267" s="45"/>
    </row>
    <row r="9268" spans="1:3">
      <c r="A9268" s="43" t="s">
        <v>9560</v>
      </c>
      <c r="B9268" s="44">
        <v>1</v>
      </c>
      <c r="C9268" s="45"/>
    </row>
    <row r="9269" spans="1:3">
      <c r="A9269" s="43" t="s">
        <v>9561</v>
      </c>
      <c r="B9269" s="44">
        <v>1</v>
      </c>
      <c r="C9269" s="45"/>
    </row>
    <row r="9270" spans="1:3">
      <c r="A9270" s="43" t="s">
        <v>9562</v>
      </c>
      <c r="B9270" s="44">
        <v>1</v>
      </c>
      <c r="C9270" s="45"/>
    </row>
    <row r="9271" spans="1:3">
      <c r="A9271" s="43" t="s">
        <v>9563</v>
      </c>
      <c r="B9271" s="44">
        <v>1</v>
      </c>
      <c r="C9271" s="45"/>
    </row>
    <row r="9272" spans="1:3">
      <c r="A9272" s="43" t="s">
        <v>9564</v>
      </c>
      <c r="B9272" s="44">
        <v>1</v>
      </c>
      <c r="C9272" s="45"/>
    </row>
    <row r="9273" spans="1:3">
      <c r="A9273" s="43" t="s">
        <v>9565</v>
      </c>
      <c r="B9273" s="44">
        <v>1</v>
      </c>
      <c r="C9273" s="45"/>
    </row>
    <row r="9274" spans="1:3">
      <c r="A9274" s="43" t="s">
        <v>9566</v>
      </c>
      <c r="B9274" s="44">
        <v>1</v>
      </c>
      <c r="C9274" s="45"/>
    </row>
    <row r="9275" spans="1:3">
      <c r="A9275" s="43" t="s">
        <v>9567</v>
      </c>
      <c r="B9275" s="44">
        <v>1</v>
      </c>
      <c r="C9275" s="45"/>
    </row>
    <row r="9276" spans="1:3">
      <c r="A9276" s="43" t="s">
        <v>9568</v>
      </c>
      <c r="B9276" s="44">
        <v>1</v>
      </c>
      <c r="C9276" s="45"/>
    </row>
    <row r="9277" spans="1:3">
      <c r="A9277" s="43" t="s">
        <v>9569</v>
      </c>
      <c r="B9277" s="44">
        <v>1</v>
      </c>
      <c r="C9277" s="45"/>
    </row>
    <row r="9278" spans="1:3">
      <c r="A9278" s="43" t="s">
        <v>9570</v>
      </c>
      <c r="B9278" s="44">
        <v>1</v>
      </c>
      <c r="C9278" s="45"/>
    </row>
    <row r="9279" spans="1:3">
      <c r="A9279" s="43" t="s">
        <v>9571</v>
      </c>
      <c r="B9279" s="44">
        <v>1</v>
      </c>
      <c r="C9279" s="45"/>
    </row>
    <row r="9280" spans="1:3">
      <c r="A9280" s="43" t="s">
        <v>9572</v>
      </c>
      <c r="B9280" s="44">
        <v>1</v>
      </c>
      <c r="C9280" s="45"/>
    </row>
    <row r="9281" spans="1:3">
      <c r="A9281" s="43" t="s">
        <v>9573</v>
      </c>
      <c r="B9281" s="44">
        <v>1</v>
      </c>
      <c r="C9281" s="45"/>
    </row>
    <row r="9282" spans="1:3">
      <c r="A9282" s="43" t="s">
        <v>9574</v>
      </c>
      <c r="B9282" s="44">
        <v>1</v>
      </c>
      <c r="C9282" s="45"/>
    </row>
    <row r="9283" spans="1:3">
      <c r="A9283" s="43" t="s">
        <v>9575</v>
      </c>
      <c r="B9283" s="44">
        <v>1</v>
      </c>
      <c r="C9283" s="45"/>
    </row>
    <row r="9284" spans="1:3">
      <c r="A9284" s="43" t="s">
        <v>9576</v>
      </c>
      <c r="B9284" s="44">
        <v>1</v>
      </c>
      <c r="C9284" s="45"/>
    </row>
    <row r="9285" spans="1:3">
      <c r="A9285" s="43" t="s">
        <v>9577</v>
      </c>
      <c r="B9285" s="44">
        <v>1</v>
      </c>
      <c r="C9285" s="45"/>
    </row>
    <row r="9286" spans="1:3">
      <c r="A9286" s="43" t="s">
        <v>9578</v>
      </c>
      <c r="B9286" s="44">
        <v>1</v>
      </c>
      <c r="C9286" s="45"/>
    </row>
    <row r="9287" spans="1:3">
      <c r="A9287" s="43" t="s">
        <v>9579</v>
      </c>
      <c r="B9287" s="44">
        <v>1</v>
      </c>
      <c r="C9287" s="45"/>
    </row>
    <row r="9288" spans="1:3">
      <c r="A9288" s="43" t="s">
        <v>9580</v>
      </c>
      <c r="B9288" s="44">
        <v>1</v>
      </c>
      <c r="C9288" s="45"/>
    </row>
    <row r="9289" spans="1:3">
      <c r="A9289" s="43" t="s">
        <v>9581</v>
      </c>
      <c r="B9289" s="44">
        <v>1</v>
      </c>
      <c r="C9289" s="45"/>
    </row>
    <row r="9290" spans="1:3">
      <c r="A9290" s="43" t="s">
        <v>9582</v>
      </c>
      <c r="B9290" s="44">
        <v>1</v>
      </c>
      <c r="C9290" s="45"/>
    </row>
    <row r="9291" spans="1:3">
      <c r="A9291" s="43" t="s">
        <v>9583</v>
      </c>
      <c r="B9291" s="44">
        <v>1</v>
      </c>
      <c r="C9291" s="45"/>
    </row>
    <row r="9292" spans="1:3">
      <c r="A9292" s="43" t="s">
        <v>9584</v>
      </c>
      <c r="B9292" s="44">
        <v>1</v>
      </c>
      <c r="C9292" s="45"/>
    </row>
    <row r="9293" spans="1:3">
      <c r="A9293" s="43" t="s">
        <v>9585</v>
      </c>
      <c r="B9293" s="44">
        <v>1</v>
      </c>
      <c r="C9293" s="45"/>
    </row>
    <row r="9294" spans="1:3">
      <c r="A9294" s="43" t="s">
        <v>9586</v>
      </c>
      <c r="B9294" s="44">
        <v>1</v>
      </c>
      <c r="C9294" s="45"/>
    </row>
    <row r="9295" spans="1:3">
      <c r="A9295" s="43" t="s">
        <v>9587</v>
      </c>
      <c r="B9295" s="44">
        <v>1</v>
      </c>
      <c r="C9295" s="45"/>
    </row>
    <row r="9296" spans="1:3">
      <c r="A9296" s="43" t="s">
        <v>9588</v>
      </c>
      <c r="B9296" s="44">
        <v>1</v>
      </c>
      <c r="C9296" s="45"/>
    </row>
    <row r="9297" spans="1:3">
      <c r="A9297" s="43" t="s">
        <v>9589</v>
      </c>
      <c r="B9297" s="44">
        <v>1</v>
      </c>
      <c r="C9297" s="45"/>
    </row>
    <row r="9298" spans="1:3">
      <c r="A9298" s="43" t="s">
        <v>9590</v>
      </c>
      <c r="B9298" s="44">
        <v>1</v>
      </c>
      <c r="C9298" s="45"/>
    </row>
    <row r="9299" spans="1:3">
      <c r="A9299" s="43" t="s">
        <v>9591</v>
      </c>
      <c r="B9299" s="44">
        <v>1</v>
      </c>
      <c r="C9299" s="45"/>
    </row>
    <row r="9300" spans="1:3">
      <c r="A9300" s="43" t="s">
        <v>9592</v>
      </c>
      <c r="B9300" s="44">
        <v>1</v>
      </c>
      <c r="C9300" s="45"/>
    </row>
    <row r="9301" spans="1:3">
      <c r="A9301" s="43" t="s">
        <v>9593</v>
      </c>
      <c r="B9301" s="44">
        <v>1</v>
      </c>
      <c r="C9301" s="45"/>
    </row>
    <row r="9302" spans="1:3">
      <c r="A9302" s="43" t="s">
        <v>9594</v>
      </c>
      <c r="B9302" s="44">
        <v>1</v>
      </c>
      <c r="C9302" s="45"/>
    </row>
    <row r="9303" spans="1:3">
      <c r="A9303" s="43" t="s">
        <v>9595</v>
      </c>
      <c r="B9303" s="44">
        <v>1</v>
      </c>
      <c r="C9303" s="45"/>
    </row>
    <row r="9304" spans="1:3">
      <c r="A9304" s="43" t="s">
        <v>9596</v>
      </c>
      <c r="B9304" s="44">
        <v>1</v>
      </c>
      <c r="C9304" s="45"/>
    </row>
    <row r="9305" spans="1:3">
      <c r="A9305" s="43" t="s">
        <v>9597</v>
      </c>
      <c r="B9305" s="44">
        <v>1</v>
      </c>
      <c r="C9305" s="45"/>
    </row>
    <row r="9306" spans="1:3">
      <c r="A9306" s="43" t="s">
        <v>9598</v>
      </c>
      <c r="B9306" s="44">
        <v>1</v>
      </c>
      <c r="C9306" s="45"/>
    </row>
    <row r="9307" spans="1:3">
      <c r="A9307" s="43" t="s">
        <v>9599</v>
      </c>
      <c r="B9307" s="44">
        <v>1</v>
      </c>
      <c r="C9307" s="45"/>
    </row>
    <row r="9308" spans="1:3">
      <c r="A9308" s="43" t="s">
        <v>9600</v>
      </c>
      <c r="B9308" s="44">
        <v>1</v>
      </c>
      <c r="C9308" s="45"/>
    </row>
    <row r="9309" spans="1:3">
      <c r="A9309" s="43" t="s">
        <v>9601</v>
      </c>
      <c r="B9309" s="44">
        <v>1</v>
      </c>
      <c r="C9309" s="45"/>
    </row>
    <row r="9310" spans="1:3">
      <c r="A9310" s="43" t="s">
        <v>9602</v>
      </c>
      <c r="B9310" s="44">
        <v>1</v>
      </c>
      <c r="C9310" s="45"/>
    </row>
    <row r="9311" spans="1:3">
      <c r="A9311" s="43" t="s">
        <v>9603</v>
      </c>
      <c r="B9311" s="44">
        <v>1</v>
      </c>
      <c r="C9311" s="45"/>
    </row>
    <row r="9312" spans="1:3">
      <c r="A9312" s="43" t="s">
        <v>9604</v>
      </c>
      <c r="B9312" s="44">
        <v>1</v>
      </c>
      <c r="C9312" s="45"/>
    </row>
    <row r="9313" spans="1:3">
      <c r="A9313" s="43" t="s">
        <v>9605</v>
      </c>
      <c r="B9313" s="44">
        <v>1</v>
      </c>
      <c r="C9313" s="45"/>
    </row>
    <row r="9314" spans="1:3">
      <c r="A9314" s="43" t="s">
        <v>9606</v>
      </c>
      <c r="B9314" s="44">
        <v>1</v>
      </c>
      <c r="C9314" s="45"/>
    </row>
    <row r="9315" spans="1:3">
      <c r="A9315" s="43" t="s">
        <v>9607</v>
      </c>
      <c r="B9315" s="44">
        <v>1</v>
      </c>
      <c r="C9315" s="45"/>
    </row>
    <row r="9316" spans="1:3">
      <c r="A9316" s="43" t="s">
        <v>9608</v>
      </c>
      <c r="B9316" s="44">
        <v>1</v>
      </c>
      <c r="C9316" s="45"/>
    </row>
    <row r="9317" spans="1:3">
      <c r="A9317" s="43" t="s">
        <v>9609</v>
      </c>
      <c r="B9317" s="44">
        <v>1</v>
      </c>
      <c r="C9317" s="45"/>
    </row>
    <row r="9318" spans="1:3">
      <c r="A9318" s="43" t="s">
        <v>9610</v>
      </c>
      <c r="B9318" s="44">
        <v>1</v>
      </c>
      <c r="C9318" s="45"/>
    </row>
    <row r="9319" spans="1:3">
      <c r="A9319" s="43" t="s">
        <v>9611</v>
      </c>
      <c r="B9319" s="44">
        <v>1</v>
      </c>
      <c r="C9319" s="45"/>
    </row>
    <row r="9320" spans="1:3">
      <c r="A9320" s="43" t="s">
        <v>9612</v>
      </c>
      <c r="B9320" s="44">
        <v>1</v>
      </c>
      <c r="C9320" s="45"/>
    </row>
    <row r="9321" spans="1:3">
      <c r="A9321" s="43" t="s">
        <v>9613</v>
      </c>
      <c r="B9321" s="44">
        <v>1</v>
      </c>
      <c r="C9321" s="45"/>
    </row>
    <row r="9322" spans="1:3">
      <c r="A9322" s="43" t="s">
        <v>9614</v>
      </c>
      <c r="B9322" s="44">
        <v>1</v>
      </c>
      <c r="C9322" s="45"/>
    </row>
    <row r="9323" spans="1:3">
      <c r="A9323" s="43" t="s">
        <v>9615</v>
      </c>
      <c r="B9323" s="44">
        <v>1</v>
      </c>
      <c r="C9323" s="45"/>
    </row>
    <row r="9324" spans="1:3">
      <c r="A9324" s="43" t="s">
        <v>9616</v>
      </c>
      <c r="B9324" s="44">
        <v>1</v>
      </c>
      <c r="C9324" s="45"/>
    </row>
    <row r="9325" spans="1:3">
      <c r="A9325" s="43" t="s">
        <v>9617</v>
      </c>
      <c r="B9325" s="44">
        <v>1</v>
      </c>
      <c r="C9325" s="45"/>
    </row>
    <row r="9326" spans="1:3">
      <c r="A9326" s="43" t="s">
        <v>9618</v>
      </c>
      <c r="B9326" s="44">
        <v>1</v>
      </c>
      <c r="C9326" s="45"/>
    </row>
    <row r="9327" spans="1:3">
      <c r="A9327" s="43" t="s">
        <v>9619</v>
      </c>
      <c r="B9327" s="44">
        <v>1</v>
      </c>
      <c r="C9327" s="45"/>
    </row>
    <row r="9328" spans="1:3">
      <c r="A9328" s="43" t="s">
        <v>9620</v>
      </c>
      <c r="B9328" s="44">
        <v>1</v>
      </c>
      <c r="C9328" s="45"/>
    </row>
    <row r="9329" spans="1:3">
      <c r="A9329" s="43" t="s">
        <v>9621</v>
      </c>
      <c r="B9329" s="44">
        <v>1</v>
      </c>
      <c r="C9329" s="45"/>
    </row>
    <row r="9330" spans="1:3">
      <c r="A9330" s="43" t="s">
        <v>9622</v>
      </c>
      <c r="B9330" s="44">
        <v>1</v>
      </c>
      <c r="C9330" s="45"/>
    </row>
    <row r="9331" spans="1:3">
      <c r="A9331" s="43" t="s">
        <v>9623</v>
      </c>
      <c r="B9331" s="44">
        <v>1</v>
      </c>
      <c r="C9331" s="45"/>
    </row>
    <row r="9332" spans="1:3">
      <c r="A9332" s="43" t="s">
        <v>9624</v>
      </c>
      <c r="B9332" s="44">
        <v>1</v>
      </c>
      <c r="C9332" s="45"/>
    </row>
    <row r="9333" spans="1:3">
      <c r="A9333" s="43" t="s">
        <v>9625</v>
      </c>
      <c r="B9333" s="44">
        <v>1</v>
      </c>
      <c r="C9333" s="45"/>
    </row>
    <row r="9334" spans="1:3">
      <c r="A9334" s="43" t="s">
        <v>9626</v>
      </c>
      <c r="B9334" s="44">
        <v>1</v>
      </c>
      <c r="C9334" s="45"/>
    </row>
    <row r="9335" spans="1:3">
      <c r="A9335" s="43" t="s">
        <v>9627</v>
      </c>
      <c r="B9335" s="44">
        <v>1</v>
      </c>
      <c r="C9335" s="45"/>
    </row>
    <row r="9336" spans="1:3">
      <c r="A9336" s="43" t="s">
        <v>9628</v>
      </c>
      <c r="B9336" s="44">
        <v>1</v>
      </c>
      <c r="C9336" s="45"/>
    </row>
    <row r="9337" spans="1:3">
      <c r="A9337" s="43" t="s">
        <v>9629</v>
      </c>
      <c r="B9337" s="44">
        <v>1</v>
      </c>
      <c r="C9337" s="45"/>
    </row>
    <row r="9338" spans="1:3">
      <c r="A9338" s="43" t="s">
        <v>9630</v>
      </c>
      <c r="B9338" s="44">
        <v>1</v>
      </c>
      <c r="C9338" s="45"/>
    </row>
    <row r="9339" spans="1:3">
      <c r="A9339" s="43" t="s">
        <v>9631</v>
      </c>
      <c r="B9339" s="44">
        <v>1</v>
      </c>
      <c r="C9339" s="45"/>
    </row>
    <row r="9340" spans="1:3">
      <c r="A9340" s="43" t="s">
        <v>9632</v>
      </c>
      <c r="B9340" s="44">
        <v>1</v>
      </c>
      <c r="C9340" s="45"/>
    </row>
    <row r="9341" spans="1:3">
      <c r="A9341" s="43" t="s">
        <v>9633</v>
      </c>
      <c r="B9341" s="44">
        <v>1</v>
      </c>
      <c r="C9341" s="45"/>
    </row>
    <row r="9342" spans="1:3">
      <c r="A9342" s="43" t="s">
        <v>9634</v>
      </c>
      <c r="B9342" s="44">
        <v>1</v>
      </c>
      <c r="C9342" s="45"/>
    </row>
    <row r="9343" spans="1:3">
      <c r="A9343" s="43" t="s">
        <v>9635</v>
      </c>
      <c r="B9343" s="44">
        <v>1</v>
      </c>
      <c r="C9343" s="45"/>
    </row>
    <row r="9344" spans="1:3">
      <c r="A9344" s="43" t="s">
        <v>9636</v>
      </c>
      <c r="B9344" s="44">
        <v>1</v>
      </c>
      <c r="C9344" s="45"/>
    </row>
    <row r="9345" spans="1:3">
      <c r="A9345" s="43" t="s">
        <v>9637</v>
      </c>
      <c r="B9345" s="44">
        <v>1</v>
      </c>
      <c r="C9345" s="45"/>
    </row>
    <row r="9346" spans="1:3">
      <c r="A9346" s="43" t="s">
        <v>9638</v>
      </c>
      <c r="B9346" s="44">
        <v>1</v>
      </c>
      <c r="C9346" s="45"/>
    </row>
    <row r="9347" spans="1:3">
      <c r="A9347" s="43" t="s">
        <v>9639</v>
      </c>
      <c r="B9347" s="44">
        <v>1</v>
      </c>
      <c r="C9347" s="45"/>
    </row>
    <row r="9348" spans="1:3">
      <c r="A9348" s="43" t="s">
        <v>9640</v>
      </c>
      <c r="B9348" s="44">
        <v>1</v>
      </c>
      <c r="C9348" s="45"/>
    </row>
    <row r="9349" spans="1:3">
      <c r="A9349" s="43" t="s">
        <v>9641</v>
      </c>
      <c r="B9349" s="44">
        <v>1</v>
      </c>
      <c r="C9349" s="45"/>
    </row>
    <row r="9350" spans="1:3">
      <c r="A9350" s="43" t="s">
        <v>9642</v>
      </c>
      <c r="B9350" s="44">
        <v>1</v>
      </c>
      <c r="C9350" s="45"/>
    </row>
    <row r="9351" spans="1:3">
      <c r="A9351" s="43" t="s">
        <v>9643</v>
      </c>
      <c r="B9351" s="44">
        <v>1</v>
      </c>
      <c r="C9351" s="45"/>
    </row>
    <row r="9352" spans="1:3">
      <c r="A9352" s="43" t="s">
        <v>9644</v>
      </c>
      <c r="B9352" s="44">
        <v>1</v>
      </c>
      <c r="C9352" s="45"/>
    </row>
    <row r="9353" spans="1:3">
      <c r="A9353" s="43" t="s">
        <v>9645</v>
      </c>
      <c r="B9353" s="44">
        <v>1</v>
      </c>
      <c r="C9353" s="45"/>
    </row>
    <row r="9354" spans="1:3">
      <c r="A9354" s="43" t="s">
        <v>9646</v>
      </c>
      <c r="B9354" s="44">
        <v>1</v>
      </c>
      <c r="C9354" s="45"/>
    </row>
    <row r="9355" spans="1:3">
      <c r="A9355" s="43" t="s">
        <v>9647</v>
      </c>
      <c r="B9355" s="44">
        <v>1</v>
      </c>
      <c r="C9355" s="45"/>
    </row>
    <row r="9356" spans="1:3">
      <c r="A9356" s="43" t="s">
        <v>9648</v>
      </c>
      <c r="B9356" s="44">
        <v>1</v>
      </c>
      <c r="C9356" s="45"/>
    </row>
    <row r="9357" spans="1:3">
      <c r="A9357" s="43" t="s">
        <v>9649</v>
      </c>
      <c r="B9357" s="44">
        <v>1</v>
      </c>
      <c r="C9357" s="45"/>
    </row>
    <row r="9358" spans="1:3">
      <c r="A9358" s="43" t="s">
        <v>9650</v>
      </c>
      <c r="B9358" s="44">
        <v>1</v>
      </c>
      <c r="C9358" s="45"/>
    </row>
    <row r="9359" spans="1:3">
      <c r="A9359" s="43" t="s">
        <v>9651</v>
      </c>
      <c r="B9359" s="44">
        <v>1</v>
      </c>
      <c r="C9359" s="45"/>
    </row>
    <row r="9360" spans="1:3">
      <c r="A9360" s="43" t="s">
        <v>9652</v>
      </c>
      <c r="B9360" s="44">
        <v>1</v>
      </c>
      <c r="C9360" s="45"/>
    </row>
    <row r="9361" spans="1:3">
      <c r="A9361" s="43" t="s">
        <v>9653</v>
      </c>
      <c r="B9361" s="44">
        <v>1</v>
      </c>
      <c r="C9361" s="45"/>
    </row>
    <row r="9362" spans="1:3">
      <c r="A9362" s="43" t="s">
        <v>9654</v>
      </c>
      <c r="B9362" s="44">
        <v>1</v>
      </c>
      <c r="C9362" s="45"/>
    </row>
    <row r="9363" spans="1:3">
      <c r="A9363" s="43" t="s">
        <v>9655</v>
      </c>
      <c r="B9363" s="44">
        <v>1</v>
      </c>
      <c r="C9363" s="45"/>
    </row>
    <row r="9364" spans="1:3">
      <c r="A9364" s="43" t="s">
        <v>9656</v>
      </c>
      <c r="B9364" s="44">
        <v>1</v>
      </c>
      <c r="C9364" s="45"/>
    </row>
    <row r="9365" spans="1:3">
      <c r="A9365" s="43" t="s">
        <v>9657</v>
      </c>
      <c r="B9365" s="44">
        <v>1</v>
      </c>
      <c r="C9365" s="45"/>
    </row>
    <row r="9366" spans="1:3">
      <c r="A9366" s="43" t="s">
        <v>9658</v>
      </c>
      <c r="B9366" s="44">
        <v>1</v>
      </c>
      <c r="C9366" s="45"/>
    </row>
    <row r="9367" spans="1:3">
      <c r="A9367" s="43" t="s">
        <v>9659</v>
      </c>
      <c r="B9367" s="44">
        <v>1</v>
      </c>
      <c r="C9367" s="45"/>
    </row>
    <row r="9368" spans="1:3">
      <c r="A9368" s="43" t="s">
        <v>9660</v>
      </c>
      <c r="B9368" s="44">
        <v>1</v>
      </c>
      <c r="C9368" s="45"/>
    </row>
    <row r="9369" spans="1:3">
      <c r="A9369" s="43" t="s">
        <v>9661</v>
      </c>
      <c r="B9369" s="44">
        <v>1</v>
      </c>
      <c r="C9369" s="45"/>
    </row>
    <row r="9370" spans="1:3">
      <c r="A9370" s="43" t="s">
        <v>9662</v>
      </c>
      <c r="B9370" s="44">
        <v>1</v>
      </c>
      <c r="C9370" s="45"/>
    </row>
    <row r="9371" spans="1:3">
      <c r="A9371" s="43" t="s">
        <v>9663</v>
      </c>
      <c r="B9371" s="44">
        <v>1</v>
      </c>
      <c r="C9371" s="45"/>
    </row>
    <row r="9372" spans="1:3">
      <c r="A9372" s="43" t="s">
        <v>9664</v>
      </c>
      <c r="B9372" s="44">
        <v>1</v>
      </c>
      <c r="C9372" s="45"/>
    </row>
    <row r="9373" spans="1:3">
      <c r="A9373" s="43" t="s">
        <v>9665</v>
      </c>
      <c r="B9373" s="44">
        <v>1</v>
      </c>
      <c r="C9373" s="45"/>
    </row>
    <row r="9374" spans="1:3">
      <c r="A9374" s="43" t="s">
        <v>9666</v>
      </c>
      <c r="B9374" s="44">
        <v>1</v>
      </c>
      <c r="C9374" s="45"/>
    </row>
    <row r="9375" spans="1:3">
      <c r="A9375" s="43" t="s">
        <v>9667</v>
      </c>
      <c r="B9375" s="44">
        <v>1</v>
      </c>
      <c r="C9375" s="45"/>
    </row>
    <row r="9376" spans="1:3">
      <c r="A9376" s="43" t="s">
        <v>9668</v>
      </c>
      <c r="B9376" s="44">
        <v>1</v>
      </c>
      <c r="C9376" s="45"/>
    </row>
    <row r="9377" spans="1:3">
      <c r="A9377" s="43" t="s">
        <v>9669</v>
      </c>
      <c r="B9377" s="44">
        <v>1</v>
      </c>
      <c r="C9377" s="45"/>
    </row>
    <row r="9378" spans="1:3">
      <c r="A9378" s="43" t="s">
        <v>9670</v>
      </c>
      <c r="B9378" s="44">
        <v>1</v>
      </c>
      <c r="C9378" s="45"/>
    </row>
    <row r="9379" spans="1:3">
      <c r="A9379" s="43" t="s">
        <v>9671</v>
      </c>
      <c r="B9379" s="44">
        <v>1</v>
      </c>
      <c r="C9379" s="45"/>
    </row>
    <row r="9380" spans="1:3">
      <c r="A9380" s="43" t="s">
        <v>9672</v>
      </c>
      <c r="B9380" s="44">
        <v>1</v>
      </c>
      <c r="C9380" s="45"/>
    </row>
    <row r="9381" spans="1:3">
      <c r="A9381" s="43" t="s">
        <v>9673</v>
      </c>
      <c r="B9381" s="44">
        <v>1</v>
      </c>
      <c r="C9381" s="45"/>
    </row>
    <row r="9382" spans="1:3">
      <c r="A9382" s="43" t="s">
        <v>9674</v>
      </c>
      <c r="B9382" s="44">
        <v>1</v>
      </c>
      <c r="C9382" s="45"/>
    </row>
    <row r="9383" spans="1:3">
      <c r="A9383" s="43" t="s">
        <v>9675</v>
      </c>
      <c r="B9383" s="44">
        <v>1</v>
      </c>
      <c r="C9383" s="45"/>
    </row>
    <row r="9384" spans="1:3">
      <c r="A9384" s="43" t="s">
        <v>9676</v>
      </c>
      <c r="B9384" s="44">
        <v>1</v>
      </c>
      <c r="C9384" s="45"/>
    </row>
    <row r="9385" spans="1:3">
      <c r="A9385" s="43" t="s">
        <v>9677</v>
      </c>
      <c r="B9385" s="44">
        <v>1</v>
      </c>
      <c r="C9385" s="45"/>
    </row>
    <row r="9386" spans="1:3">
      <c r="A9386" s="43" t="s">
        <v>9678</v>
      </c>
      <c r="B9386" s="44">
        <v>1</v>
      </c>
      <c r="C9386" s="45"/>
    </row>
    <row r="9387" spans="1:3">
      <c r="A9387" s="43" t="s">
        <v>9679</v>
      </c>
      <c r="B9387" s="44">
        <v>1</v>
      </c>
      <c r="C9387" s="45"/>
    </row>
    <row r="9388" spans="1:3">
      <c r="A9388" s="43" t="s">
        <v>9680</v>
      </c>
      <c r="B9388" s="44">
        <v>1</v>
      </c>
      <c r="C9388" s="45"/>
    </row>
    <row r="9389" spans="1:3">
      <c r="A9389" s="43" t="s">
        <v>9681</v>
      </c>
      <c r="B9389" s="44">
        <v>1</v>
      </c>
      <c r="C9389" s="45"/>
    </row>
    <row r="9390" spans="1:3">
      <c r="A9390" s="43" t="s">
        <v>9682</v>
      </c>
      <c r="B9390" s="44">
        <v>1</v>
      </c>
      <c r="C9390" s="45"/>
    </row>
    <row r="9391" spans="1:3">
      <c r="A9391" s="43" t="s">
        <v>9683</v>
      </c>
      <c r="B9391" s="44">
        <v>1</v>
      </c>
      <c r="C9391" s="45"/>
    </row>
    <row r="9392" spans="1:3">
      <c r="A9392" s="43" t="s">
        <v>9684</v>
      </c>
      <c r="B9392" s="44">
        <v>1</v>
      </c>
      <c r="C9392" s="45"/>
    </row>
    <row r="9393" spans="1:3">
      <c r="A9393" s="43" t="s">
        <v>9685</v>
      </c>
      <c r="B9393" s="44">
        <v>1</v>
      </c>
      <c r="C9393" s="45"/>
    </row>
    <row r="9394" spans="1:3">
      <c r="A9394" s="43" t="s">
        <v>9686</v>
      </c>
      <c r="B9394" s="44">
        <v>1</v>
      </c>
      <c r="C9394" s="45"/>
    </row>
    <row r="9395" spans="1:3">
      <c r="A9395" s="43" t="s">
        <v>9687</v>
      </c>
      <c r="B9395" s="44">
        <v>1</v>
      </c>
      <c r="C9395" s="45"/>
    </row>
    <row r="9396" spans="1:3">
      <c r="A9396" s="43" t="s">
        <v>9688</v>
      </c>
      <c r="B9396" s="44">
        <v>1</v>
      </c>
      <c r="C9396" s="45"/>
    </row>
    <row r="9397" spans="1:3">
      <c r="A9397" s="43" t="s">
        <v>9689</v>
      </c>
      <c r="B9397" s="44">
        <v>1</v>
      </c>
      <c r="C9397" s="45"/>
    </row>
    <row r="9398" spans="1:3">
      <c r="A9398" s="43" t="s">
        <v>9690</v>
      </c>
      <c r="B9398" s="44">
        <v>1</v>
      </c>
      <c r="C9398" s="45"/>
    </row>
    <row r="9399" spans="1:3">
      <c r="A9399" s="43" t="s">
        <v>9691</v>
      </c>
      <c r="B9399" s="44">
        <v>1</v>
      </c>
      <c r="C9399" s="45"/>
    </row>
    <row r="9400" spans="1:3">
      <c r="A9400" s="43" t="s">
        <v>9692</v>
      </c>
      <c r="B9400" s="44">
        <v>1</v>
      </c>
      <c r="C9400" s="45"/>
    </row>
    <row r="9401" spans="1:3">
      <c r="A9401" s="43" t="s">
        <v>9693</v>
      </c>
      <c r="B9401" s="44">
        <v>1</v>
      </c>
      <c r="C9401" s="45"/>
    </row>
    <row r="9402" spans="1:3">
      <c r="A9402" s="43" t="s">
        <v>9694</v>
      </c>
      <c r="B9402" s="44">
        <v>1</v>
      </c>
      <c r="C9402" s="45"/>
    </row>
    <row r="9403" spans="1:3">
      <c r="A9403" s="43" t="s">
        <v>9695</v>
      </c>
      <c r="B9403" s="44">
        <v>1</v>
      </c>
      <c r="C9403" s="45"/>
    </row>
    <row r="9404" spans="1:3">
      <c r="A9404" s="43" t="s">
        <v>9696</v>
      </c>
      <c r="B9404" s="44">
        <v>1</v>
      </c>
      <c r="C9404" s="45"/>
    </row>
    <row r="9405" spans="1:3">
      <c r="A9405" s="43" t="s">
        <v>9697</v>
      </c>
      <c r="B9405" s="44">
        <v>1</v>
      </c>
      <c r="C9405" s="45"/>
    </row>
    <row r="9406" spans="1:3">
      <c r="A9406" s="43" t="s">
        <v>9698</v>
      </c>
      <c r="B9406" s="44">
        <v>1</v>
      </c>
      <c r="C9406" s="45"/>
    </row>
    <row r="9407" spans="1:3">
      <c r="A9407" s="43" t="s">
        <v>9699</v>
      </c>
      <c r="B9407" s="44">
        <v>1</v>
      </c>
      <c r="C9407" s="45"/>
    </row>
    <row r="9408" spans="1:3">
      <c r="A9408" s="43" t="s">
        <v>9700</v>
      </c>
      <c r="B9408" s="44">
        <v>1</v>
      </c>
      <c r="C9408" s="45"/>
    </row>
    <row r="9409" spans="1:3">
      <c r="A9409" s="43" t="s">
        <v>9701</v>
      </c>
      <c r="B9409" s="44">
        <v>1</v>
      </c>
      <c r="C9409" s="45"/>
    </row>
    <row r="9410" spans="1:3">
      <c r="A9410" s="43" t="s">
        <v>9702</v>
      </c>
      <c r="B9410" s="44">
        <v>1</v>
      </c>
      <c r="C9410" s="45"/>
    </row>
    <row r="9411" spans="1:3">
      <c r="A9411" s="43" t="s">
        <v>9703</v>
      </c>
      <c r="B9411" s="44">
        <v>1</v>
      </c>
      <c r="C9411" s="45"/>
    </row>
    <row r="9412" spans="1:3">
      <c r="A9412" s="43" t="s">
        <v>9704</v>
      </c>
      <c r="B9412" s="44">
        <v>1</v>
      </c>
      <c r="C9412" s="45"/>
    </row>
    <row r="9413" spans="1:3">
      <c r="A9413" s="43" t="s">
        <v>9705</v>
      </c>
      <c r="B9413" s="44">
        <v>1</v>
      </c>
      <c r="C9413" s="45"/>
    </row>
    <row r="9414" spans="1:3">
      <c r="A9414" s="43" t="s">
        <v>9706</v>
      </c>
      <c r="B9414" s="44">
        <v>1</v>
      </c>
      <c r="C9414" s="45"/>
    </row>
    <row r="9415" spans="1:3">
      <c r="A9415" s="43" t="s">
        <v>9707</v>
      </c>
      <c r="B9415" s="44">
        <v>1</v>
      </c>
      <c r="C9415" s="45"/>
    </row>
    <row r="9416" spans="1:3">
      <c r="A9416" s="43" t="s">
        <v>9708</v>
      </c>
      <c r="B9416" s="44">
        <v>1</v>
      </c>
      <c r="C9416" s="45"/>
    </row>
    <row r="9417" spans="1:3">
      <c r="A9417" s="43" t="s">
        <v>9709</v>
      </c>
      <c r="B9417" s="44">
        <v>1</v>
      </c>
      <c r="C9417" s="45"/>
    </row>
    <row r="9418" spans="1:3">
      <c r="A9418" s="43" t="s">
        <v>9710</v>
      </c>
      <c r="B9418" s="44">
        <v>1</v>
      </c>
      <c r="C9418" s="45"/>
    </row>
    <row r="9419" spans="1:3">
      <c r="A9419" s="43" t="s">
        <v>9711</v>
      </c>
      <c r="B9419" s="44">
        <v>1</v>
      </c>
      <c r="C9419" s="45"/>
    </row>
    <row r="9420" spans="1:3">
      <c r="A9420" s="43" t="s">
        <v>9712</v>
      </c>
      <c r="B9420" s="44">
        <v>1</v>
      </c>
      <c r="C9420" s="45"/>
    </row>
    <row r="9421" spans="1:3">
      <c r="A9421" s="43" t="s">
        <v>9713</v>
      </c>
      <c r="B9421" s="44">
        <v>1</v>
      </c>
      <c r="C9421" s="45"/>
    </row>
    <row r="9422" spans="1:3">
      <c r="A9422" s="43" t="s">
        <v>9714</v>
      </c>
      <c r="B9422" s="44">
        <v>1</v>
      </c>
      <c r="C9422" s="45"/>
    </row>
    <row r="9423" spans="1:3">
      <c r="A9423" s="43" t="s">
        <v>9715</v>
      </c>
      <c r="B9423" s="44">
        <v>1</v>
      </c>
      <c r="C9423" s="45"/>
    </row>
    <row r="9424" spans="1:3">
      <c r="A9424" s="43" t="s">
        <v>9716</v>
      </c>
      <c r="B9424" s="44">
        <v>1</v>
      </c>
      <c r="C9424" s="45"/>
    </row>
    <row r="9425" spans="1:3">
      <c r="A9425" s="43" t="s">
        <v>9717</v>
      </c>
      <c r="B9425" s="44">
        <v>1</v>
      </c>
      <c r="C9425" s="45"/>
    </row>
    <row r="9426" spans="1:3">
      <c r="A9426" s="43" t="s">
        <v>9718</v>
      </c>
      <c r="B9426" s="44">
        <v>1</v>
      </c>
      <c r="C9426" s="45"/>
    </row>
    <row r="9427" spans="1:3">
      <c r="A9427" s="43" t="s">
        <v>9719</v>
      </c>
      <c r="B9427" s="44">
        <v>1</v>
      </c>
      <c r="C9427" s="45"/>
    </row>
    <row r="9428" spans="1:3">
      <c r="A9428" s="43" t="s">
        <v>9720</v>
      </c>
      <c r="B9428" s="44">
        <v>1</v>
      </c>
      <c r="C9428" s="45"/>
    </row>
    <row r="9429" spans="1:3">
      <c r="A9429" s="43" t="s">
        <v>9721</v>
      </c>
      <c r="B9429" s="44">
        <v>1</v>
      </c>
      <c r="C9429" s="45"/>
    </row>
    <row r="9430" spans="1:3">
      <c r="A9430" s="43" t="s">
        <v>9722</v>
      </c>
      <c r="B9430" s="44">
        <v>1</v>
      </c>
      <c r="C9430" s="45"/>
    </row>
    <row r="9431" spans="1:3">
      <c r="A9431" s="43" t="s">
        <v>9723</v>
      </c>
      <c r="B9431" s="44">
        <v>1</v>
      </c>
      <c r="C9431" s="45"/>
    </row>
    <row r="9432" spans="1:3">
      <c r="A9432" s="43" t="s">
        <v>9724</v>
      </c>
      <c r="B9432" s="44">
        <v>1</v>
      </c>
      <c r="C9432" s="45"/>
    </row>
    <row r="9433" spans="1:3">
      <c r="A9433" s="43" t="s">
        <v>9725</v>
      </c>
      <c r="B9433" s="44">
        <v>1</v>
      </c>
      <c r="C9433" s="45"/>
    </row>
    <row r="9434" spans="1:3">
      <c r="A9434" s="43" t="s">
        <v>9726</v>
      </c>
      <c r="B9434" s="44">
        <v>1</v>
      </c>
      <c r="C9434" s="45"/>
    </row>
    <row r="9435" spans="1:3">
      <c r="A9435" s="43" t="s">
        <v>9727</v>
      </c>
      <c r="B9435" s="44">
        <v>1</v>
      </c>
      <c r="C9435" s="45"/>
    </row>
    <row r="9436" spans="1:3">
      <c r="A9436" s="43" t="s">
        <v>9728</v>
      </c>
      <c r="B9436" s="44">
        <v>1</v>
      </c>
      <c r="C9436" s="45"/>
    </row>
    <row r="9437" spans="1:3">
      <c r="A9437" s="43" t="s">
        <v>9729</v>
      </c>
      <c r="B9437" s="44">
        <v>1</v>
      </c>
      <c r="C9437" s="45"/>
    </row>
    <row r="9438" spans="1:3">
      <c r="A9438" s="43" t="s">
        <v>9730</v>
      </c>
      <c r="B9438" s="44">
        <v>1</v>
      </c>
      <c r="C9438" s="45"/>
    </row>
    <row r="9439" spans="1:3">
      <c r="A9439" s="43" t="s">
        <v>9731</v>
      </c>
      <c r="B9439" s="44">
        <v>1</v>
      </c>
      <c r="C9439" s="45"/>
    </row>
    <row r="9440" spans="1:3">
      <c r="A9440" s="43" t="s">
        <v>9732</v>
      </c>
      <c r="B9440" s="44">
        <v>1</v>
      </c>
      <c r="C9440" s="45"/>
    </row>
    <row r="9441" spans="1:3">
      <c r="A9441" s="43" t="s">
        <v>9733</v>
      </c>
      <c r="B9441" s="44">
        <v>1</v>
      </c>
      <c r="C9441" s="45"/>
    </row>
    <row r="9442" spans="1:3">
      <c r="A9442" s="43" t="s">
        <v>9734</v>
      </c>
      <c r="B9442" s="44">
        <v>1</v>
      </c>
      <c r="C9442" s="45"/>
    </row>
    <row r="9443" spans="1:3">
      <c r="A9443" s="43" t="s">
        <v>9735</v>
      </c>
      <c r="B9443" s="44">
        <v>1</v>
      </c>
      <c r="C9443" s="45"/>
    </row>
    <row r="9444" spans="1:3">
      <c r="A9444" s="43" t="s">
        <v>9736</v>
      </c>
      <c r="B9444" s="44">
        <v>1</v>
      </c>
      <c r="C9444" s="45"/>
    </row>
    <row r="9445" spans="1:3">
      <c r="A9445" s="43" t="s">
        <v>9737</v>
      </c>
      <c r="B9445" s="44">
        <v>1</v>
      </c>
      <c r="C9445" s="45"/>
    </row>
    <row r="9446" spans="1:3">
      <c r="A9446" s="43" t="s">
        <v>9738</v>
      </c>
      <c r="B9446" s="44">
        <v>1</v>
      </c>
      <c r="C9446" s="45"/>
    </row>
    <row r="9447" spans="1:3">
      <c r="A9447" s="43" t="s">
        <v>9739</v>
      </c>
      <c r="B9447" s="44">
        <v>1</v>
      </c>
      <c r="C9447" s="45"/>
    </row>
    <row r="9448" spans="1:3">
      <c r="A9448" s="43" t="s">
        <v>9740</v>
      </c>
      <c r="B9448" s="44">
        <v>1</v>
      </c>
      <c r="C9448" s="45"/>
    </row>
    <row r="9449" spans="1:3">
      <c r="A9449" s="43" t="s">
        <v>9741</v>
      </c>
      <c r="B9449" s="44">
        <v>1</v>
      </c>
      <c r="C9449" s="45"/>
    </row>
    <row r="9450" spans="1:3">
      <c r="A9450" s="43" t="s">
        <v>9742</v>
      </c>
      <c r="B9450" s="44">
        <v>1</v>
      </c>
      <c r="C9450" s="45"/>
    </row>
    <row r="9451" spans="1:3">
      <c r="A9451" s="43" t="s">
        <v>9743</v>
      </c>
      <c r="B9451" s="44">
        <v>1</v>
      </c>
      <c r="C9451" s="45"/>
    </row>
    <row r="9452" spans="1:3">
      <c r="A9452" s="43" t="s">
        <v>9744</v>
      </c>
      <c r="B9452" s="44">
        <v>1</v>
      </c>
      <c r="C9452" s="45"/>
    </row>
    <row r="9453" spans="1:3">
      <c r="A9453" s="43" t="s">
        <v>9745</v>
      </c>
      <c r="B9453" s="44">
        <v>1</v>
      </c>
      <c r="C9453" s="45"/>
    </row>
    <row r="9454" spans="1:3">
      <c r="A9454" s="43" t="s">
        <v>9746</v>
      </c>
      <c r="B9454" s="44">
        <v>1</v>
      </c>
      <c r="C9454" s="45"/>
    </row>
    <row r="9455" spans="1:3">
      <c r="A9455" s="43" t="s">
        <v>9747</v>
      </c>
      <c r="B9455" s="44">
        <v>1</v>
      </c>
      <c r="C9455" s="45"/>
    </row>
    <row r="9456" spans="1:3">
      <c r="A9456" s="43" t="s">
        <v>9748</v>
      </c>
      <c r="B9456" s="44">
        <v>1</v>
      </c>
      <c r="C9456" s="45"/>
    </row>
    <row r="9457" spans="1:3">
      <c r="A9457" s="43" t="s">
        <v>9749</v>
      </c>
      <c r="B9457" s="44">
        <v>1</v>
      </c>
      <c r="C9457" s="45"/>
    </row>
    <row r="9458" spans="1:3">
      <c r="A9458" s="43" t="s">
        <v>9750</v>
      </c>
      <c r="B9458" s="44">
        <v>1</v>
      </c>
      <c r="C9458" s="45"/>
    </row>
    <row r="9459" spans="1:3">
      <c r="A9459" s="43" t="s">
        <v>9751</v>
      </c>
      <c r="B9459" s="44">
        <v>1</v>
      </c>
      <c r="C9459" s="45"/>
    </row>
    <row r="9460" spans="1:3">
      <c r="A9460" s="43" t="s">
        <v>9752</v>
      </c>
      <c r="B9460" s="44">
        <v>1</v>
      </c>
      <c r="C9460" s="45"/>
    </row>
    <row r="9461" spans="1:3">
      <c r="A9461" s="43" t="s">
        <v>9753</v>
      </c>
      <c r="B9461" s="44">
        <v>1</v>
      </c>
      <c r="C9461" s="45"/>
    </row>
    <row r="9462" spans="1:3">
      <c r="A9462" s="43" t="s">
        <v>9754</v>
      </c>
      <c r="B9462" s="44">
        <v>1</v>
      </c>
      <c r="C9462" s="45"/>
    </row>
    <row r="9463" spans="1:3">
      <c r="A9463" s="43" t="s">
        <v>9755</v>
      </c>
      <c r="B9463" s="44">
        <v>1</v>
      </c>
      <c r="C9463" s="45"/>
    </row>
    <row r="9464" spans="1:3">
      <c r="A9464" s="43" t="s">
        <v>9756</v>
      </c>
      <c r="B9464" s="44">
        <v>1</v>
      </c>
      <c r="C9464" s="45"/>
    </row>
    <row r="9465" spans="1:3">
      <c r="A9465" s="43" t="s">
        <v>9757</v>
      </c>
      <c r="B9465" s="44">
        <v>1</v>
      </c>
      <c r="C9465" s="45"/>
    </row>
    <row r="9466" spans="1:3">
      <c r="A9466" s="43" t="s">
        <v>9758</v>
      </c>
      <c r="B9466" s="44">
        <v>1</v>
      </c>
      <c r="C9466" s="45"/>
    </row>
    <row r="9467" spans="1:3">
      <c r="A9467" s="43" t="s">
        <v>9759</v>
      </c>
      <c r="B9467" s="44">
        <v>1</v>
      </c>
      <c r="C9467" s="45"/>
    </row>
    <row r="9468" spans="1:3">
      <c r="A9468" s="43" t="s">
        <v>9760</v>
      </c>
      <c r="B9468" s="44">
        <v>1</v>
      </c>
      <c r="C9468" s="45"/>
    </row>
    <row r="9469" spans="1:3">
      <c r="A9469" s="43" t="s">
        <v>9761</v>
      </c>
      <c r="B9469" s="44">
        <v>1</v>
      </c>
      <c r="C9469" s="45"/>
    </row>
    <row r="9470" spans="1:3">
      <c r="A9470" s="43" t="s">
        <v>9762</v>
      </c>
      <c r="B9470" s="44">
        <v>1</v>
      </c>
      <c r="C9470" s="45"/>
    </row>
    <row r="9471" spans="1:3">
      <c r="A9471" s="43" t="s">
        <v>9763</v>
      </c>
      <c r="B9471" s="44">
        <v>1</v>
      </c>
      <c r="C9471" s="45"/>
    </row>
    <row r="9472" spans="1:3">
      <c r="A9472" s="43" t="s">
        <v>9764</v>
      </c>
      <c r="B9472" s="44">
        <v>1</v>
      </c>
      <c r="C9472" s="45"/>
    </row>
    <row r="9473" spans="1:3">
      <c r="A9473" s="43" t="s">
        <v>9765</v>
      </c>
      <c r="B9473" s="44">
        <v>1</v>
      </c>
      <c r="C9473" s="45"/>
    </row>
    <row r="9474" spans="1:3">
      <c r="A9474" s="43" t="s">
        <v>9766</v>
      </c>
      <c r="B9474" s="44">
        <v>1</v>
      </c>
      <c r="C9474" s="45"/>
    </row>
    <row r="9475" spans="1:3">
      <c r="A9475" s="43" t="s">
        <v>9767</v>
      </c>
      <c r="B9475" s="44">
        <v>1</v>
      </c>
      <c r="C9475" s="45"/>
    </row>
    <row r="9476" spans="1:3">
      <c r="A9476" s="43" t="s">
        <v>9768</v>
      </c>
      <c r="B9476" s="44">
        <v>1</v>
      </c>
      <c r="C9476" s="45"/>
    </row>
    <row r="9477" spans="1:3">
      <c r="A9477" s="43" t="s">
        <v>9769</v>
      </c>
      <c r="B9477" s="44">
        <v>1</v>
      </c>
      <c r="C9477" s="45"/>
    </row>
    <row r="9478" spans="1:3">
      <c r="A9478" s="43" t="s">
        <v>9770</v>
      </c>
      <c r="B9478" s="44">
        <v>1</v>
      </c>
      <c r="C9478" s="45"/>
    </row>
    <row r="9479" spans="1:3">
      <c r="A9479" s="43" t="s">
        <v>9771</v>
      </c>
      <c r="B9479" s="44">
        <v>1</v>
      </c>
      <c r="C9479" s="45"/>
    </row>
    <row r="9480" spans="1:3">
      <c r="A9480" s="43" t="s">
        <v>9772</v>
      </c>
      <c r="B9480" s="44">
        <v>1</v>
      </c>
      <c r="C9480" s="45"/>
    </row>
    <row r="9481" spans="1:3">
      <c r="A9481" s="43" t="s">
        <v>9773</v>
      </c>
      <c r="B9481" s="44">
        <v>1</v>
      </c>
      <c r="C9481" s="45"/>
    </row>
    <row r="9482" spans="1:3">
      <c r="A9482" s="43" t="s">
        <v>9774</v>
      </c>
      <c r="B9482" s="44">
        <v>1</v>
      </c>
      <c r="C9482" s="45"/>
    </row>
    <row r="9483" spans="1:3">
      <c r="A9483" s="43" t="s">
        <v>9775</v>
      </c>
      <c r="B9483" s="44">
        <v>1</v>
      </c>
      <c r="C9483" s="45"/>
    </row>
    <row r="9484" spans="1:3">
      <c r="A9484" s="43" t="s">
        <v>9776</v>
      </c>
      <c r="B9484" s="44">
        <v>1</v>
      </c>
      <c r="C9484" s="45"/>
    </row>
    <row r="9485" spans="1:3">
      <c r="A9485" s="43" t="s">
        <v>9777</v>
      </c>
      <c r="B9485" s="44">
        <v>1</v>
      </c>
      <c r="C9485" s="45"/>
    </row>
    <row r="9486" spans="1:3">
      <c r="A9486" s="43" t="s">
        <v>9778</v>
      </c>
      <c r="B9486" s="44">
        <v>1</v>
      </c>
      <c r="C9486" s="45"/>
    </row>
    <row r="9487" spans="1:3">
      <c r="A9487" s="43" t="s">
        <v>9779</v>
      </c>
      <c r="B9487" s="44">
        <v>1</v>
      </c>
      <c r="C9487" s="45"/>
    </row>
    <row r="9488" spans="1:3">
      <c r="A9488" s="43" t="s">
        <v>9780</v>
      </c>
      <c r="B9488" s="44">
        <v>1</v>
      </c>
      <c r="C9488" s="45"/>
    </row>
    <row r="9489" spans="1:3">
      <c r="A9489" s="43" t="s">
        <v>9781</v>
      </c>
      <c r="B9489" s="44">
        <v>1</v>
      </c>
      <c r="C9489" s="45"/>
    </row>
    <row r="9490" spans="1:3">
      <c r="A9490" s="43" t="s">
        <v>9782</v>
      </c>
      <c r="B9490" s="44">
        <v>1</v>
      </c>
      <c r="C9490" s="45"/>
    </row>
    <row r="9491" spans="1:3">
      <c r="A9491" s="43" t="s">
        <v>9783</v>
      </c>
      <c r="B9491" s="44">
        <v>1</v>
      </c>
      <c r="C9491" s="45"/>
    </row>
    <row r="9492" spans="1:3">
      <c r="A9492" s="43" t="s">
        <v>9784</v>
      </c>
      <c r="B9492" s="44">
        <v>1</v>
      </c>
      <c r="C9492" s="45"/>
    </row>
    <row r="9493" spans="1:3">
      <c r="A9493" s="43" t="s">
        <v>9785</v>
      </c>
      <c r="B9493" s="44">
        <v>1</v>
      </c>
      <c r="C9493" s="45"/>
    </row>
    <row r="9494" spans="1:3">
      <c r="A9494" s="43" t="s">
        <v>9786</v>
      </c>
      <c r="B9494" s="44">
        <v>1</v>
      </c>
      <c r="C9494" s="45"/>
    </row>
    <row r="9495" spans="1:3">
      <c r="A9495" s="43" t="s">
        <v>9787</v>
      </c>
      <c r="B9495" s="44">
        <v>1</v>
      </c>
      <c r="C9495" s="45"/>
    </row>
    <row r="9496" spans="1:3">
      <c r="A9496" s="43" t="s">
        <v>9788</v>
      </c>
      <c r="B9496" s="44">
        <v>1</v>
      </c>
      <c r="C9496" s="45"/>
    </row>
    <row r="9497" spans="1:3">
      <c r="A9497" s="43" t="s">
        <v>9789</v>
      </c>
      <c r="B9497" s="44">
        <v>1</v>
      </c>
      <c r="C9497" s="45"/>
    </row>
    <row r="9498" spans="1:3">
      <c r="A9498" s="43" t="s">
        <v>9790</v>
      </c>
      <c r="B9498" s="44">
        <v>1</v>
      </c>
      <c r="C9498" s="45"/>
    </row>
    <row r="9499" spans="1:3">
      <c r="A9499" s="43" t="s">
        <v>9791</v>
      </c>
      <c r="B9499" s="44">
        <v>1</v>
      </c>
      <c r="C9499" s="45"/>
    </row>
    <row r="9500" spans="1:3">
      <c r="A9500" s="43" t="s">
        <v>9792</v>
      </c>
      <c r="B9500" s="44">
        <v>1</v>
      </c>
      <c r="C9500" s="45"/>
    </row>
    <row r="9501" spans="1:3">
      <c r="A9501" s="43" t="s">
        <v>9793</v>
      </c>
      <c r="B9501" s="44">
        <v>1</v>
      </c>
      <c r="C9501" s="45"/>
    </row>
    <row r="9502" spans="1:3">
      <c r="A9502" s="43" t="s">
        <v>9794</v>
      </c>
      <c r="B9502" s="44">
        <v>1</v>
      </c>
      <c r="C9502" s="45"/>
    </row>
    <row r="9503" spans="1:3">
      <c r="A9503" s="43" t="s">
        <v>9795</v>
      </c>
      <c r="B9503" s="44">
        <v>1</v>
      </c>
      <c r="C9503" s="45"/>
    </row>
    <row r="9504" spans="1:3">
      <c r="A9504" s="43" t="s">
        <v>9796</v>
      </c>
      <c r="B9504" s="44">
        <v>1</v>
      </c>
      <c r="C9504" s="45"/>
    </row>
    <row r="9505" spans="1:3">
      <c r="A9505" s="43" t="s">
        <v>9797</v>
      </c>
      <c r="B9505" s="44">
        <v>1</v>
      </c>
      <c r="C9505" s="45"/>
    </row>
    <row r="9506" spans="1:3">
      <c r="A9506" s="43" t="s">
        <v>9798</v>
      </c>
      <c r="B9506" s="44">
        <v>1</v>
      </c>
      <c r="C9506" s="45"/>
    </row>
    <row r="9507" spans="1:3">
      <c r="A9507" s="43" t="s">
        <v>9799</v>
      </c>
      <c r="B9507" s="44">
        <v>1</v>
      </c>
      <c r="C9507" s="45"/>
    </row>
    <row r="9508" spans="1:3">
      <c r="A9508" s="43" t="s">
        <v>9800</v>
      </c>
      <c r="B9508" s="44">
        <v>1</v>
      </c>
      <c r="C9508" s="45"/>
    </row>
    <row r="9509" spans="1:3">
      <c r="A9509" s="43" t="s">
        <v>9801</v>
      </c>
      <c r="B9509" s="44">
        <v>1</v>
      </c>
      <c r="C9509" s="45"/>
    </row>
    <row r="9510" spans="1:3">
      <c r="A9510" s="43" t="s">
        <v>9802</v>
      </c>
      <c r="B9510" s="44">
        <v>1</v>
      </c>
      <c r="C9510" s="45"/>
    </row>
    <row r="9511" spans="1:3">
      <c r="A9511" s="43" t="s">
        <v>9803</v>
      </c>
      <c r="B9511" s="44">
        <v>1</v>
      </c>
      <c r="C9511" s="45"/>
    </row>
    <row r="9512" spans="1:3">
      <c r="A9512" s="43" t="s">
        <v>9804</v>
      </c>
      <c r="B9512" s="44">
        <v>1</v>
      </c>
      <c r="C9512" s="45"/>
    </row>
    <row r="9513" spans="1:3">
      <c r="A9513" s="43" t="s">
        <v>9805</v>
      </c>
      <c r="B9513" s="44">
        <v>1</v>
      </c>
      <c r="C9513" s="45"/>
    </row>
    <row r="9514" spans="1:3">
      <c r="A9514" s="43" t="s">
        <v>9806</v>
      </c>
      <c r="B9514" s="44">
        <v>1</v>
      </c>
      <c r="C9514" s="45"/>
    </row>
    <row r="9515" spans="1:3">
      <c r="A9515" s="43" t="s">
        <v>9807</v>
      </c>
      <c r="B9515" s="44">
        <v>1</v>
      </c>
      <c r="C9515" s="45"/>
    </row>
    <row r="9516" spans="1:3">
      <c r="A9516" s="43" t="s">
        <v>9808</v>
      </c>
      <c r="B9516" s="44">
        <v>1</v>
      </c>
      <c r="C9516" s="45"/>
    </row>
    <row r="9517" spans="1:3">
      <c r="A9517" s="43" t="s">
        <v>9809</v>
      </c>
      <c r="B9517" s="44">
        <v>1</v>
      </c>
      <c r="C9517" s="45"/>
    </row>
    <row r="9518" spans="1:3">
      <c r="A9518" s="43" t="s">
        <v>9810</v>
      </c>
      <c r="B9518" s="44">
        <v>1</v>
      </c>
      <c r="C9518" s="45"/>
    </row>
    <row r="9519" spans="1:3">
      <c r="A9519" s="43" t="s">
        <v>9811</v>
      </c>
      <c r="B9519" s="44">
        <v>1</v>
      </c>
      <c r="C9519" s="45"/>
    </row>
    <row r="9520" spans="1:3">
      <c r="A9520" s="43" t="s">
        <v>9812</v>
      </c>
      <c r="B9520" s="44">
        <v>1</v>
      </c>
      <c r="C9520" s="45"/>
    </row>
    <row r="9521" spans="1:3">
      <c r="A9521" s="43" t="s">
        <v>9813</v>
      </c>
      <c r="B9521" s="44">
        <v>1</v>
      </c>
      <c r="C9521" s="45"/>
    </row>
    <row r="9522" spans="1:3">
      <c r="A9522" s="43" t="s">
        <v>9814</v>
      </c>
      <c r="B9522" s="44">
        <v>1</v>
      </c>
      <c r="C9522" s="45"/>
    </row>
    <row r="9523" spans="1:3">
      <c r="A9523" s="43" t="s">
        <v>9815</v>
      </c>
      <c r="B9523" s="44">
        <v>1</v>
      </c>
      <c r="C9523" s="45"/>
    </row>
    <row r="9524" spans="1:3">
      <c r="A9524" s="43" t="s">
        <v>9816</v>
      </c>
      <c r="B9524" s="44">
        <v>1</v>
      </c>
      <c r="C9524" s="45"/>
    </row>
    <row r="9525" spans="1:3">
      <c r="A9525" s="43" t="s">
        <v>9817</v>
      </c>
      <c r="B9525" s="44">
        <v>1</v>
      </c>
      <c r="C9525" s="45"/>
    </row>
    <row r="9526" spans="1:3">
      <c r="A9526" s="43" t="s">
        <v>9818</v>
      </c>
      <c r="B9526" s="44">
        <v>1</v>
      </c>
      <c r="C9526" s="45"/>
    </row>
    <row r="9527" spans="1:3">
      <c r="A9527" s="43" t="s">
        <v>9819</v>
      </c>
      <c r="B9527" s="44">
        <v>1</v>
      </c>
      <c r="C9527" s="45"/>
    </row>
    <row r="9528" spans="1:3">
      <c r="A9528" s="43" t="s">
        <v>9820</v>
      </c>
      <c r="B9528" s="44">
        <v>1</v>
      </c>
      <c r="C9528" s="45"/>
    </row>
    <row r="9529" spans="1:3">
      <c r="A9529" s="43" t="s">
        <v>9821</v>
      </c>
      <c r="B9529" s="44">
        <v>1</v>
      </c>
      <c r="C9529" s="45"/>
    </row>
    <row r="9530" spans="1:3">
      <c r="A9530" s="43" t="s">
        <v>9822</v>
      </c>
      <c r="B9530" s="44">
        <v>1</v>
      </c>
      <c r="C9530" s="45"/>
    </row>
    <row r="9531" spans="1:3">
      <c r="A9531" s="43" t="s">
        <v>9823</v>
      </c>
      <c r="B9531" s="44">
        <v>1</v>
      </c>
      <c r="C9531" s="45"/>
    </row>
    <row r="9532" spans="1:3">
      <c r="A9532" s="43" t="s">
        <v>9824</v>
      </c>
      <c r="B9532" s="44">
        <v>1</v>
      </c>
      <c r="C9532" s="45"/>
    </row>
    <row r="9533" spans="1:3">
      <c r="A9533" s="43" t="s">
        <v>9825</v>
      </c>
      <c r="B9533" s="44">
        <v>1</v>
      </c>
      <c r="C9533" s="45"/>
    </row>
    <row r="9534" spans="1:3">
      <c r="A9534" s="43" t="s">
        <v>9826</v>
      </c>
      <c r="B9534" s="44">
        <v>1</v>
      </c>
      <c r="C9534" s="45"/>
    </row>
    <row r="9535" spans="1:3">
      <c r="A9535" s="43" t="s">
        <v>9827</v>
      </c>
      <c r="B9535" s="44">
        <v>1</v>
      </c>
      <c r="C9535" s="45"/>
    </row>
    <row r="9536" spans="1:3">
      <c r="A9536" s="43" t="s">
        <v>9828</v>
      </c>
      <c r="B9536" s="44">
        <v>1</v>
      </c>
      <c r="C9536" s="45"/>
    </row>
    <row r="9537" spans="1:3">
      <c r="A9537" s="43" t="s">
        <v>9829</v>
      </c>
      <c r="B9537" s="44">
        <v>1</v>
      </c>
      <c r="C9537" s="45"/>
    </row>
    <row r="9538" spans="1:3">
      <c r="A9538" s="43" t="s">
        <v>9830</v>
      </c>
      <c r="B9538" s="44">
        <v>1</v>
      </c>
      <c r="C9538" s="45"/>
    </row>
    <row r="9539" spans="1:3">
      <c r="A9539" s="43" t="s">
        <v>9831</v>
      </c>
      <c r="B9539" s="44">
        <v>1</v>
      </c>
      <c r="C9539" s="45"/>
    </row>
    <row r="9540" spans="1:3">
      <c r="A9540" s="43" t="s">
        <v>9832</v>
      </c>
      <c r="B9540" s="44">
        <v>1</v>
      </c>
      <c r="C9540" s="45"/>
    </row>
    <row r="9541" spans="1:3">
      <c r="A9541" s="43" t="s">
        <v>9833</v>
      </c>
      <c r="B9541" s="44">
        <v>1</v>
      </c>
      <c r="C9541" s="45"/>
    </row>
    <row r="9542" spans="1:3">
      <c r="A9542" s="43" t="s">
        <v>9834</v>
      </c>
      <c r="B9542" s="44">
        <v>1</v>
      </c>
      <c r="C9542" s="45"/>
    </row>
    <row r="9543" spans="1:3">
      <c r="A9543" s="43" t="s">
        <v>9835</v>
      </c>
      <c r="B9543" s="44">
        <v>1</v>
      </c>
      <c r="C9543" s="45"/>
    </row>
    <row r="9544" spans="1:3">
      <c r="A9544" s="43" t="s">
        <v>9836</v>
      </c>
      <c r="B9544" s="44">
        <v>1</v>
      </c>
      <c r="C9544" s="45"/>
    </row>
    <row r="9545" spans="1:3">
      <c r="A9545" s="43" t="s">
        <v>9837</v>
      </c>
      <c r="B9545" s="44">
        <v>1</v>
      </c>
      <c r="C9545" s="45"/>
    </row>
    <row r="9546" spans="1:3">
      <c r="A9546" s="43" t="s">
        <v>9838</v>
      </c>
      <c r="B9546" s="44">
        <v>1</v>
      </c>
      <c r="C9546" s="45"/>
    </row>
    <row r="9547" spans="1:3">
      <c r="A9547" s="43" t="s">
        <v>9839</v>
      </c>
      <c r="B9547" s="44">
        <v>1</v>
      </c>
      <c r="C9547" s="45"/>
    </row>
    <row r="9548" spans="1:3">
      <c r="A9548" s="43" t="s">
        <v>9840</v>
      </c>
      <c r="B9548" s="44">
        <v>1</v>
      </c>
      <c r="C9548" s="45"/>
    </row>
    <row r="9549" spans="1:3">
      <c r="A9549" s="43" t="s">
        <v>9841</v>
      </c>
      <c r="B9549" s="44">
        <v>1</v>
      </c>
      <c r="C9549" s="45"/>
    </row>
    <row r="9550" spans="1:3">
      <c r="A9550" s="43" t="s">
        <v>9842</v>
      </c>
      <c r="B9550" s="44">
        <v>1</v>
      </c>
      <c r="C9550" s="45"/>
    </row>
    <row r="9551" spans="1:3">
      <c r="A9551" s="43" t="s">
        <v>9843</v>
      </c>
      <c r="B9551" s="44">
        <v>1</v>
      </c>
      <c r="C9551" s="45"/>
    </row>
    <row r="9552" spans="1:3">
      <c r="A9552" s="43" t="s">
        <v>9844</v>
      </c>
      <c r="B9552" s="44">
        <v>1</v>
      </c>
      <c r="C9552" s="45"/>
    </row>
    <row r="9553" spans="1:3">
      <c r="A9553" s="43" t="s">
        <v>9845</v>
      </c>
      <c r="B9553" s="44">
        <v>1</v>
      </c>
      <c r="C9553" s="45"/>
    </row>
    <row r="9554" spans="1:3">
      <c r="A9554" s="43" t="s">
        <v>9846</v>
      </c>
      <c r="B9554" s="44">
        <v>1</v>
      </c>
      <c r="C9554" s="45"/>
    </row>
    <row r="9555" spans="1:3">
      <c r="A9555" s="43" t="s">
        <v>9847</v>
      </c>
      <c r="B9555" s="44">
        <v>1</v>
      </c>
      <c r="C9555" s="45"/>
    </row>
    <row r="9556" spans="1:3">
      <c r="A9556" s="43" t="s">
        <v>9848</v>
      </c>
      <c r="B9556" s="44">
        <v>1</v>
      </c>
      <c r="C9556" s="45"/>
    </row>
    <row r="9557" spans="1:3">
      <c r="A9557" s="43" t="s">
        <v>9849</v>
      </c>
      <c r="B9557" s="44">
        <v>1</v>
      </c>
      <c r="C9557" s="45"/>
    </row>
    <row r="9558" spans="1:3">
      <c r="A9558" s="43" t="s">
        <v>9850</v>
      </c>
      <c r="B9558" s="44">
        <v>1</v>
      </c>
      <c r="C9558" s="45"/>
    </row>
    <row r="9559" spans="1:3">
      <c r="A9559" s="43" t="s">
        <v>9851</v>
      </c>
      <c r="B9559" s="44">
        <v>1</v>
      </c>
      <c r="C9559" s="45"/>
    </row>
    <row r="9560" spans="1:3">
      <c r="A9560" s="43" t="s">
        <v>9852</v>
      </c>
      <c r="B9560" s="44">
        <v>1</v>
      </c>
      <c r="C9560" s="45"/>
    </row>
    <row r="9561" spans="1:3">
      <c r="A9561" s="43" t="s">
        <v>9853</v>
      </c>
      <c r="B9561" s="44">
        <v>1</v>
      </c>
      <c r="C9561" s="45"/>
    </row>
    <row r="9562" spans="1:3">
      <c r="A9562" s="43" t="s">
        <v>9854</v>
      </c>
      <c r="B9562" s="44">
        <v>1</v>
      </c>
      <c r="C9562" s="45"/>
    </row>
    <row r="9563" spans="1:3">
      <c r="A9563" s="43" t="s">
        <v>9855</v>
      </c>
      <c r="B9563" s="44">
        <v>1</v>
      </c>
      <c r="C9563" s="45"/>
    </row>
    <row r="9564" spans="1:3">
      <c r="A9564" s="43" t="s">
        <v>9856</v>
      </c>
      <c r="B9564" s="44">
        <v>1</v>
      </c>
      <c r="C9564" s="45"/>
    </row>
    <row r="9565" spans="1:3">
      <c r="A9565" s="43" t="s">
        <v>9857</v>
      </c>
      <c r="B9565" s="44">
        <v>1</v>
      </c>
      <c r="C9565" s="45"/>
    </row>
    <row r="9566" spans="1:3">
      <c r="A9566" s="43" t="s">
        <v>9858</v>
      </c>
      <c r="B9566" s="44">
        <v>1</v>
      </c>
      <c r="C9566" s="45"/>
    </row>
    <row r="9567" spans="1:3">
      <c r="A9567" s="43" t="s">
        <v>9859</v>
      </c>
      <c r="B9567" s="44">
        <v>1</v>
      </c>
      <c r="C9567" s="45"/>
    </row>
    <row r="9568" spans="1:3">
      <c r="A9568" s="43" t="s">
        <v>9860</v>
      </c>
      <c r="B9568" s="44">
        <v>1</v>
      </c>
      <c r="C9568" s="45"/>
    </row>
    <row r="9569" spans="1:3">
      <c r="A9569" s="43" t="s">
        <v>9861</v>
      </c>
      <c r="B9569" s="44">
        <v>1</v>
      </c>
      <c r="C9569" s="45"/>
    </row>
    <row r="9570" spans="1:3">
      <c r="A9570" s="43" t="s">
        <v>9862</v>
      </c>
      <c r="B9570" s="44">
        <v>1</v>
      </c>
      <c r="C9570" s="45"/>
    </row>
  </sheetData>
  <autoFilter ref="D1:M220"/>
  <dataValidations count="1">
    <dataValidation allowBlank="1" showErrorMessage="1" sqref="Q15:Q220 Q13 P2:P220 J2:N220 U2:U10 Q2:Q11 O9:O220"/>
  </dataValidations>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sheetPr codeName="Plan7"/>
  <dimension ref="A1:S20"/>
  <sheetViews>
    <sheetView zoomScaleNormal="100" workbookViewId="0">
      <selection activeCell="C9" sqref="C9:K9"/>
    </sheetView>
  </sheetViews>
  <sheetFormatPr defaultColWidth="9.140625" defaultRowHeight="15" customHeight="1"/>
  <cols>
    <col min="1" max="1" width="34.85546875" style="23" customWidth="1"/>
    <col min="2" max="2" width="13.42578125" style="23" customWidth="1"/>
    <col min="3" max="3" width="2.5703125" style="24" customWidth="1"/>
    <col min="4" max="4" width="2.5703125" style="23" customWidth="1"/>
    <col min="5" max="5" width="7.28515625" style="23" customWidth="1"/>
    <col min="6" max="6" width="1" style="24" customWidth="1"/>
    <col min="7" max="7" width="2.5703125" style="23" customWidth="1"/>
    <col min="8" max="8" width="7.28515625" style="23" customWidth="1"/>
    <col min="9" max="9" width="1" style="24" customWidth="1"/>
    <col min="10" max="10" width="2.5703125" style="23" customWidth="1"/>
    <col min="11" max="11" width="7.28515625" style="23" customWidth="1"/>
    <col min="12" max="12" width="1.28515625" style="23" customWidth="1"/>
    <col min="13" max="13" width="9" style="23" customWidth="1"/>
    <col min="14" max="14" width="5.140625" style="23" customWidth="1"/>
    <col min="15" max="15" width="3.28515625" style="23" customWidth="1"/>
    <col min="16" max="16" width="68" style="23" customWidth="1"/>
    <col min="17" max="17" width="9.140625" style="23" customWidth="1"/>
    <col min="18" max="18" width="29" style="23" customWidth="1"/>
    <col min="19" max="19" width="40.5703125" style="26" hidden="1" customWidth="1"/>
    <col min="20" max="16384" width="9.140625" style="23"/>
  </cols>
  <sheetData>
    <row r="1" spans="1:19" ht="42.75" customHeight="1">
      <c r="A1" s="22"/>
      <c r="D1" s="25"/>
      <c r="G1" s="25"/>
      <c r="J1" s="25"/>
    </row>
    <row r="3" spans="1:19" ht="15" customHeight="1">
      <c r="B3" s="332" t="s">
        <v>23</v>
      </c>
      <c r="C3" s="332"/>
      <c r="D3" s="332"/>
      <c r="E3" s="332"/>
      <c r="F3" s="332"/>
      <c r="G3" s="332"/>
      <c r="H3" s="332"/>
      <c r="I3" s="332"/>
      <c r="J3" s="27"/>
      <c r="K3" s="28">
        <v>0.14499999999999999</v>
      </c>
      <c r="L3" s="29"/>
      <c r="M3" s="29"/>
      <c r="N3" s="29"/>
      <c r="O3" s="29"/>
    </row>
    <row r="4" spans="1:19" ht="9.75" customHeight="1"/>
    <row r="5" spans="1:19" ht="15" customHeight="1">
      <c r="B5" s="30" t="s">
        <v>24</v>
      </c>
      <c r="C5" s="333"/>
      <c r="D5" s="333"/>
      <c r="E5" s="333"/>
      <c r="F5" s="333"/>
      <c r="G5" s="333"/>
      <c r="H5" s="333"/>
      <c r="I5" s="333"/>
      <c r="J5" s="333"/>
      <c r="K5" s="333"/>
    </row>
    <row r="7" spans="1:19" ht="15" customHeight="1">
      <c r="B7" s="30" t="s">
        <v>25</v>
      </c>
      <c r="C7" s="328" t="s">
        <v>10216</v>
      </c>
      <c r="D7" s="328"/>
      <c r="E7" s="328"/>
      <c r="F7" s="328"/>
      <c r="G7" s="328"/>
      <c r="H7" s="328"/>
      <c r="I7" s="328"/>
      <c r="J7" s="328"/>
      <c r="K7" s="328"/>
      <c r="P7" s="31" t="s">
        <v>10221</v>
      </c>
      <c r="S7" s="95" t="str">
        <f>Calculos_exp!K1</f>
        <v>Sem Taxa de Combustível - Express Docs</v>
      </c>
    </row>
    <row r="8" spans="1:19" ht="15" customHeight="1">
      <c r="P8" s="32">
        <v>145.43749999999997</v>
      </c>
      <c r="S8" s="96">
        <f>Calculos_exp!K2</f>
        <v>145.43749999999997</v>
      </c>
    </row>
    <row r="9" spans="1:19" ht="15" customHeight="1">
      <c r="B9" s="30" t="str">
        <f>IF(C13="Exportação","ORIGEM",IF(C13="Importação","DESTINO","ORIGEM"))</f>
        <v>ORIGEM</v>
      </c>
      <c r="C9" s="328" t="s">
        <v>50</v>
      </c>
      <c r="D9" s="328"/>
      <c r="E9" s="328"/>
      <c r="F9" s="328"/>
      <c r="G9" s="328"/>
      <c r="H9" s="328"/>
      <c r="I9" s="328"/>
      <c r="J9" s="328"/>
      <c r="K9" s="328"/>
      <c r="M9" s="30" t="str">
        <f>IF(C13="Exportação","ORIGEM",IF(C13="Importação","DESTINO","ORIGEM"))</f>
        <v>ORIGEM</v>
      </c>
      <c r="N9" s="33" t="str">
        <f>Listas!S16</f>
        <v>1</v>
      </c>
      <c r="P9" s="34"/>
      <c r="S9" s="97"/>
    </row>
    <row r="10" spans="1:19" ht="15" customHeight="1">
      <c r="P10" s="31" t="s">
        <v>10222</v>
      </c>
      <c r="S10" s="95" t="str">
        <f>Calculos_exp!K4</f>
        <v>Com Taxa de Combustível - Express Docs</v>
      </c>
    </row>
    <row r="11" spans="1:19" ht="15" customHeight="1">
      <c r="A11" s="35" t="s">
        <v>27</v>
      </c>
      <c r="B11" s="30" t="str">
        <f>IF(C13="Exportação","DESTINO",IF(C13="Importação","ORIGEM","DESTINO"))</f>
        <v>DESTINO</v>
      </c>
      <c r="C11" s="328" t="s">
        <v>58</v>
      </c>
      <c r="D11" s="328"/>
      <c r="E11" s="328"/>
      <c r="F11" s="328"/>
      <c r="G11" s="328"/>
      <c r="H11" s="328"/>
      <c r="I11" s="328"/>
      <c r="J11" s="328"/>
      <c r="K11" s="328"/>
      <c r="M11" s="30" t="s">
        <v>29</v>
      </c>
      <c r="N11" s="33" t="str">
        <f>Listas!S14</f>
        <v>3</v>
      </c>
      <c r="P11" s="32">
        <v>166.52593749999997</v>
      </c>
      <c r="S11" s="98">
        <f>Calculos_exp!K5</f>
        <v>166.52593749999997</v>
      </c>
    </row>
    <row r="12" spans="1:19" ht="15" customHeight="1">
      <c r="P12" s="34"/>
      <c r="S12" s="97"/>
    </row>
    <row r="13" spans="1:19" ht="15" customHeight="1">
      <c r="B13" s="30" t="s">
        <v>30</v>
      </c>
      <c r="C13" s="328" t="s">
        <v>9876</v>
      </c>
      <c r="D13" s="328"/>
      <c r="E13" s="328"/>
      <c r="F13" s="328"/>
      <c r="G13" s="328"/>
      <c r="H13" s="328"/>
      <c r="I13" s="328"/>
      <c r="J13" s="328"/>
      <c r="K13" s="328"/>
      <c r="P13" s="31" t="s">
        <v>10223</v>
      </c>
      <c r="S13" s="95" t="str">
        <f>Calculos_exp!K7</f>
        <v>Tempo de Trânsito para Albânia - Express Docs</v>
      </c>
    </row>
    <row r="14" spans="1:19" ht="15" customHeight="1">
      <c r="P14" s="36">
        <v>4</v>
      </c>
      <c r="S14" s="99">
        <f>Calculos_exp!K8</f>
        <v>4</v>
      </c>
    </row>
    <row r="15" spans="1:19" ht="15" customHeight="1">
      <c r="B15" s="30" t="s">
        <v>31</v>
      </c>
      <c r="C15" s="328" t="s">
        <v>49</v>
      </c>
      <c r="D15" s="328"/>
      <c r="E15" s="328"/>
      <c r="F15" s="328"/>
      <c r="G15" s="328"/>
      <c r="H15" s="328"/>
      <c r="I15" s="328"/>
      <c r="J15" s="328"/>
      <c r="K15" s="328"/>
      <c r="P15" s="34"/>
      <c r="S15" s="97"/>
    </row>
    <row r="16" spans="1:19" ht="15" customHeight="1">
      <c r="P16" s="31" t="s">
        <v>32</v>
      </c>
      <c r="S16" s="95" t="str">
        <f>Calculos_exp!K10</f>
        <v>Peso Considerado</v>
      </c>
    </row>
    <row r="17" spans="2:19" ht="15" customHeight="1">
      <c r="B17" s="30" t="s">
        <v>33</v>
      </c>
      <c r="C17" s="329">
        <v>4</v>
      </c>
      <c r="D17" s="330"/>
      <c r="E17" s="330"/>
      <c r="F17" s="330"/>
      <c r="G17" s="330"/>
      <c r="H17" s="330"/>
      <c r="I17" s="330"/>
      <c r="J17" s="330"/>
      <c r="K17" s="331"/>
      <c r="P17" s="37">
        <v>4</v>
      </c>
      <c r="S17" s="100">
        <f>Calculos_exp!K11</f>
        <v>4</v>
      </c>
    </row>
    <row r="19" spans="2:19" ht="15" customHeight="1">
      <c r="B19" s="30" t="s">
        <v>34</v>
      </c>
      <c r="C19" s="23"/>
      <c r="D19" s="30" t="s">
        <v>35</v>
      </c>
      <c r="E19" s="38"/>
      <c r="F19" s="23"/>
      <c r="G19" s="30" t="s">
        <v>36</v>
      </c>
      <c r="H19" s="38"/>
      <c r="I19" s="23"/>
      <c r="J19" s="30" t="s">
        <v>37</v>
      </c>
      <c r="K19" s="38"/>
    </row>
    <row r="20" spans="2:19" ht="15" customHeight="1">
      <c r="C20" s="39"/>
      <c r="F20" s="39"/>
      <c r="I20" s="39"/>
      <c r="P20" s="40"/>
    </row>
  </sheetData>
  <sheetProtection selectLockedCells="1"/>
  <mergeCells count="8">
    <mergeCell ref="C15:K15"/>
    <mergeCell ref="C17:K17"/>
    <mergeCell ref="B3:I3"/>
    <mergeCell ref="C5:K5"/>
    <mergeCell ref="C7:K7"/>
    <mergeCell ref="C9:K9"/>
    <mergeCell ref="C11:K11"/>
    <mergeCell ref="C13:K13"/>
  </mergeCells>
  <dataValidations disablePrompts="1" count="9">
    <dataValidation type="decimal" allowBlank="1" showInputMessage="1" showErrorMessage="1" errorTitle="Simulador" error="Apenas valoes" prompt="Apenas valores" sqref="K3">
      <formula1>0.1</formula1>
      <formula2>99</formula2>
    </dataValidation>
    <dataValidation type="list" allowBlank="1" showInputMessage="1" showErrorMessage="1" errorTitle="Simulador" error="Escolher uma opção da lista" prompt="Escolher uma opção da lista" sqref="C11:K11">
      <formula1>LT_DES</formula1>
    </dataValidation>
    <dataValidation type="list" allowBlank="1" showInputMessage="1" showErrorMessage="1" errorTitle="Simulador" error="Escolher uma opção da lista" prompt="Escolher uma opção da lista" sqref="C9:K9">
      <formula1>LT_OR</formula1>
    </dataValidation>
    <dataValidation type="list" allowBlank="1" showInputMessage="1" showErrorMessage="1" errorTitle="Simulador" error="Escolher uma opção da lista" prompt="Escolher uma opção da lista" sqref="C7:K7">
      <formula1>LT_TABELA</formula1>
    </dataValidation>
    <dataValidation type="decimal" allowBlank="1" showInputMessage="1" showErrorMessage="1" errorTitle="Simulador" error="Apenas valores entre 0.1 e 99" prompt="Apenas valores entre 0.1 e 99" sqref="E19 H19 K19">
      <formula1>0.1</formula1>
      <formula2>99</formula2>
    </dataValidation>
    <dataValidation type="decimal" allowBlank="1" showInputMessage="1" showErrorMessage="1" errorTitle="Simulador" error="Apenas valores entre 0.00001 e 999999" prompt="Apenas valores entre 0.00001 e 999999" sqref="C17:K17">
      <formula1>0.00001</formula1>
      <formula2>999999</formula2>
    </dataValidation>
    <dataValidation type="list" allowBlank="1" showInputMessage="1" showErrorMessage="1" errorTitle="Simulador" error="Escolher uma opção da lista" prompt="Escolher uma opção da lista" sqref="C15:K15">
      <formula1>LT_PROD3</formula1>
    </dataValidation>
    <dataValidation type="list" showInputMessage="1" showErrorMessage="1" errorTitle="Simulador" error="Escolher uma opção da lista" prompt="Escolher uma opção da lista" sqref="C13:K13">
      <formula1>LT_DIR</formula1>
    </dataValidation>
    <dataValidation type="decimal" allowBlank="1" showInputMessage="1" showErrorMessage="1" sqref="C19">
      <formula1>0</formula1>
      <formula2>999999</formula2>
    </dataValidation>
  </dataValidations>
  <pageMargins left="0.511811024" right="0.511811024" top="0.78740157499999996" bottom="0.78740157499999996" header="0.31496062000000002" footer="0.31496062000000002"/>
  <pageSetup paperSize="9" orientation="portrait" verticalDpi="300" r:id="rId1"/>
  <drawing r:id="rId2"/>
</worksheet>
</file>

<file path=xl/worksheets/sheet6.xml><?xml version="1.0" encoding="utf-8"?>
<worksheet xmlns="http://schemas.openxmlformats.org/spreadsheetml/2006/main" xmlns:r="http://schemas.openxmlformats.org/officeDocument/2006/relationships">
  <sheetPr codeName="Plan12"/>
  <dimension ref="A1:T31"/>
  <sheetViews>
    <sheetView showFormulas="1" showGridLines="0" tabSelected="1" zoomScale="85" zoomScaleNormal="85" workbookViewId="0">
      <selection activeCell="C22" sqref="C22"/>
    </sheetView>
  </sheetViews>
  <sheetFormatPr defaultColWidth="0" defaultRowHeight="15" customHeight="1" zeroHeight="1"/>
  <cols>
    <col min="1" max="9" width="9.140625" style="131" customWidth="1"/>
    <col min="10" max="10" width="10.28515625" style="131" customWidth="1"/>
    <col min="11" max="11" width="11.42578125" style="131" customWidth="1"/>
    <col min="12" max="12" width="9.140625" style="131" customWidth="1"/>
    <col min="13" max="19" width="9.140625" style="131" hidden="1" customWidth="1"/>
    <col min="20" max="20" width="15.5703125" style="131" hidden="1" customWidth="1"/>
    <col min="21" max="16384" width="9.140625" style="131" hidden="1"/>
  </cols>
  <sheetData>
    <row r="1"/>
    <row r="2"/>
    <row r="3"/>
    <row r="4"/>
    <row r="5"/>
    <row r="6"/>
    <row r="7"/>
    <row r="8"/>
    <row r="9"/>
    <row r="10"/>
    <row r="11"/>
    <row r="12"/>
    <row r="13"/>
    <row r="14"/>
    <row r="15"/>
    <row r="16"/>
    <row r="17" spans="1:20"/>
    <row r="18" spans="1:20"/>
    <row r="19" spans="1:20"/>
    <row r="20" spans="1:20"/>
    <row r="21" spans="1:20">
      <c r="T21" s="131">
        <v>0</v>
      </c>
    </row>
    <row r="22" spans="1:20"/>
    <row r="23" spans="1:20"/>
    <row r="24" spans="1:20">
      <c r="A24" s="132"/>
    </row>
    <row r="25" spans="1:20">
      <c r="A25" s="132" t="s">
        <v>9885</v>
      </c>
    </row>
    <row r="26" spans="1:20"/>
    <row r="27" spans="1:20"/>
    <row r="28" spans="1:20"/>
    <row r="29" spans="1:20"/>
    <row r="30" spans="1:20"/>
    <row r="31" spans="1:20"/>
  </sheetData>
  <sheetProtection selectLockedCells="1" selectUnlockedCells="1"/>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sheetPr codeName="Plan13"/>
  <dimension ref="A3:O25"/>
  <sheetViews>
    <sheetView workbookViewId="0">
      <selection activeCell="D9" sqref="D9:G9"/>
    </sheetView>
  </sheetViews>
  <sheetFormatPr defaultColWidth="0" defaultRowHeight="15" customHeight="1"/>
  <cols>
    <col min="1" max="1" width="13.85546875" style="133" customWidth="1"/>
    <col min="2" max="2" width="57.28515625" style="133" customWidth="1"/>
    <col min="3" max="7" width="9.140625" style="133" customWidth="1"/>
    <col min="8" max="8" width="12.42578125" style="133" bestFit="1" customWidth="1"/>
    <col min="9" max="14" width="9.140625" style="133" customWidth="1"/>
    <col min="15" max="15" width="15.42578125" style="133" customWidth="1"/>
    <col min="16" max="16384" width="9.140625" style="133" hidden="1"/>
  </cols>
  <sheetData>
    <row r="3" spans="3:8" ht="83.25" customHeight="1"/>
    <row r="5" spans="3:8">
      <c r="C5" s="30" t="s">
        <v>9886</v>
      </c>
      <c r="D5" s="335">
        <v>0</v>
      </c>
      <c r="E5" s="335"/>
      <c r="F5" s="335"/>
      <c r="G5" s="335"/>
    </row>
    <row r="6" spans="3:8">
      <c r="C6" s="23"/>
      <c r="D6" s="24"/>
      <c r="E6" s="23"/>
      <c r="F6" s="23"/>
      <c r="G6" s="23"/>
    </row>
    <row r="7" spans="3:8">
      <c r="C7" s="30" t="s">
        <v>25</v>
      </c>
      <c r="D7" s="336" t="s">
        <v>10216</v>
      </c>
      <c r="E7" s="336"/>
      <c r="F7" s="336"/>
      <c r="G7" s="336"/>
    </row>
    <row r="8" spans="3:8">
      <c r="C8" s="23"/>
      <c r="D8" s="24"/>
      <c r="E8" s="23"/>
      <c r="F8" s="23"/>
      <c r="G8" s="23"/>
    </row>
    <row r="9" spans="3:8">
      <c r="C9" s="30" t="s">
        <v>9887</v>
      </c>
      <c r="D9" s="336" t="s">
        <v>50</v>
      </c>
      <c r="E9" s="336"/>
      <c r="F9" s="336"/>
      <c r="G9" s="336"/>
      <c r="H9" s="134" t="s">
        <v>27</v>
      </c>
    </row>
    <row r="11" spans="3:8" hidden="1">
      <c r="C11" s="135" t="s">
        <v>9888</v>
      </c>
      <c r="D11" s="334">
        <f>IF(D5="",Simulador!C5,'Gerador de Tabelas'!D5)</f>
        <v>0</v>
      </c>
      <c r="E11" s="334"/>
      <c r="F11" s="334"/>
      <c r="G11" s="334"/>
    </row>
    <row r="12" spans="3:8" hidden="1">
      <c r="C12" s="23"/>
    </row>
    <row r="13" spans="3:8" hidden="1">
      <c r="C13" s="135" t="s">
        <v>25</v>
      </c>
      <c r="D13" s="334" t="str">
        <f>IF(D7="",Simulador!C7,'Gerador de Tabelas'!D7)</f>
        <v>STBJ1</v>
      </c>
      <c r="E13" s="334"/>
      <c r="F13" s="334"/>
      <c r="G13" s="334"/>
    </row>
    <row r="14" spans="3:8" hidden="1">
      <c r="C14" s="23"/>
    </row>
    <row r="15" spans="3:8" hidden="1">
      <c r="C15" s="135" t="s">
        <v>9887</v>
      </c>
      <c r="D15" s="334" t="str">
        <f>IF(D9="",Simulador!C9,'Gerador de Tabelas'!D9)</f>
        <v>ACRE - ASSIS BRASIL</v>
      </c>
      <c r="E15" s="334"/>
      <c r="F15" s="334"/>
      <c r="G15" s="334"/>
    </row>
    <row r="25" ht="21" customHeight="1"/>
  </sheetData>
  <sheetProtection selectLockedCells="1"/>
  <mergeCells count="6">
    <mergeCell ref="D15:G15"/>
    <mergeCell ref="D5:G5"/>
    <mergeCell ref="D7:G7"/>
    <mergeCell ref="D9:G9"/>
    <mergeCell ref="D11:G11"/>
    <mergeCell ref="D13:G13"/>
  </mergeCells>
  <dataValidations count="2">
    <dataValidation type="list" allowBlank="1" showInputMessage="1" showErrorMessage="1" errorTitle="Simulador" error="Escolher uma opção da lista" prompt="Escolher uma opção da lista" sqref="D9:G9">
      <formula1>LT_OR2</formula1>
    </dataValidation>
    <dataValidation type="list" allowBlank="1" showInputMessage="1" showErrorMessage="1" errorTitle="Simulador" error="Escolher uma opção da lista" prompt="Escolher uma opção da lista" sqref="D7:G7">
      <formula1>LT_TABELA</formula1>
    </dataValidation>
  </dataValidations>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sheetPr codeName="Plan9">
    <tabColor rgb="FF00FF00"/>
    <pageSetUpPr fitToPage="1"/>
  </sheetPr>
  <dimension ref="A2:XFD125"/>
  <sheetViews>
    <sheetView showGridLines="0" view="pageBreakPreview" topLeftCell="B1" zoomScale="60" zoomScaleNormal="100" workbookViewId="0">
      <selection activeCell="D9" sqref="D9:G9"/>
    </sheetView>
  </sheetViews>
  <sheetFormatPr defaultRowHeight="12.75"/>
  <cols>
    <col min="1" max="1" width="25.7109375" style="136" hidden="1" customWidth="1"/>
    <col min="2" max="2" width="2.7109375" style="136" customWidth="1"/>
    <col min="3" max="3" width="21.28515625" style="139" customWidth="1"/>
    <col min="4" max="4" width="1.42578125" style="138" customWidth="1"/>
    <col min="5" max="5" width="16" style="138" customWidth="1"/>
    <col min="6" max="6" width="1.42578125" style="138" customWidth="1"/>
    <col min="7" max="7" width="16" style="138" customWidth="1"/>
    <col min="8" max="8" width="1.42578125" style="138" customWidth="1"/>
    <col min="9" max="9" width="16" style="138" customWidth="1"/>
    <col min="10" max="10" width="1.42578125" style="138" customWidth="1"/>
    <col min="11" max="11" width="16" style="138" customWidth="1"/>
    <col min="12" max="12" width="1.42578125" style="138" customWidth="1"/>
    <col min="13" max="13" width="16" style="138" customWidth="1"/>
    <col min="14" max="14" width="1.42578125" style="138" customWidth="1"/>
    <col min="15" max="15" width="16" style="138" customWidth="1"/>
    <col min="16" max="16" width="2.7109375" style="138" customWidth="1"/>
    <col min="17" max="256" width="9.140625" style="138"/>
    <col min="257" max="257" width="0" style="138" hidden="1" customWidth="1"/>
    <col min="258" max="258" width="2.7109375" style="138" customWidth="1"/>
    <col min="259" max="259" width="21.28515625" style="138" customWidth="1"/>
    <col min="260" max="260" width="1.42578125" style="138" customWidth="1"/>
    <col min="261" max="261" width="16" style="138" customWidth="1"/>
    <col min="262" max="262" width="1.42578125" style="138" customWidth="1"/>
    <col min="263" max="263" width="16" style="138" customWidth="1"/>
    <col min="264" max="264" width="1.42578125" style="138" customWidth="1"/>
    <col min="265" max="265" width="16" style="138" customWidth="1"/>
    <col min="266" max="266" width="1.42578125" style="138" customWidth="1"/>
    <col min="267" max="267" width="16" style="138" customWidth="1"/>
    <col min="268" max="268" width="1.42578125" style="138" customWidth="1"/>
    <col min="269" max="269" width="16" style="138" customWidth="1"/>
    <col min="270" max="270" width="1.42578125" style="138" customWidth="1"/>
    <col min="271" max="271" width="16" style="138" customWidth="1"/>
    <col min="272" max="512" width="9.140625" style="138"/>
    <col min="513" max="513" width="0" style="138" hidden="1" customWidth="1"/>
    <col min="514" max="514" width="2.7109375" style="138" customWidth="1"/>
    <col min="515" max="515" width="21.28515625" style="138" customWidth="1"/>
    <col min="516" max="516" width="1.42578125" style="138" customWidth="1"/>
    <col min="517" max="517" width="16" style="138" customWidth="1"/>
    <col min="518" max="518" width="1.42578125" style="138" customWidth="1"/>
    <col min="519" max="519" width="16" style="138" customWidth="1"/>
    <col min="520" max="520" width="1.42578125" style="138" customWidth="1"/>
    <col min="521" max="521" width="16" style="138" customWidth="1"/>
    <col min="522" max="522" width="1.42578125" style="138" customWidth="1"/>
    <col min="523" max="523" width="16" style="138" customWidth="1"/>
    <col min="524" max="524" width="1.42578125" style="138" customWidth="1"/>
    <col min="525" max="525" width="16" style="138" customWidth="1"/>
    <col min="526" max="526" width="1.42578125" style="138" customWidth="1"/>
    <col min="527" max="527" width="16" style="138" customWidth="1"/>
    <col min="528" max="768" width="9.140625" style="138"/>
    <col min="769" max="769" width="0" style="138" hidden="1" customWidth="1"/>
    <col min="770" max="770" width="2.7109375" style="138" customWidth="1"/>
    <col min="771" max="771" width="21.28515625" style="138" customWidth="1"/>
    <col min="772" max="772" width="1.42578125" style="138" customWidth="1"/>
    <col min="773" max="773" width="16" style="138" customWidth="1"/>
    <col min="774" max="774" width="1.42578125" style="138" customWidth="1"/>
    <col min="775" max="775" width="16" style="138" customWidth="1"/>
    <col min="776" max="776" width="1.42578125" style="138" customWidth="1"/>
    <col min="777" max="777" width="16" style="138" customWidth="1"/>
    <col min="778" max="778" width="1.42578125" style="138" customWidth="1"/>
    <col min="779" max="779" width="16" style="138" customWidth="1"/>
    <col min="780" max="780" width="1.42578125" style="138" customWidth="1"/>
    <col min="781" max="781" width="16" style="138" customWidth="1"/>
    <col min="782" max="782" width="1.42578125" style="138" customWidth="1"/>
    <col min="783" max="783" width="16" style="138" customWidth="1"/>
    <col min="784" max="1024" width="9.140625" style="138"/>
    <col min="1025" max="1025" width="0" style="138" hidden="1" customWidth="1"/>
    <col min="1026" max="1026" width="2.7109375" style="138" customWidth="1"/>
    <col min="1027" max="1027" width="21.28515625" style="138" customWidth="1"/>
    <col min="1028" max="1028" width="1.42578125" style="138" customWidth="1"/>
    <col min="1029" max="1029" width="16" style="138" customWidth="1"/>
    <col min="1030" max="1030" width="1.42578125" style="138" customWidth="1"/>
    <col min="1031" max="1031" width="16" style="138" customWidth="1"/>
    <col min="1032" max="1032" width="1.42578125" style="138" customWidth="1"/>
    <col min="1033" max="1033" width="16" style="138" customWidth="1"/>
    <col min="1034" max="1034" width="1.42578125" style="138" customWidth="1"/>
    <col min="1035" max="1035" width="16" style="138" customWidth="1"/>
    <col min="1036" max="1036" width="1.42578125" style="138" customWidth="1"/>
    <col min="1037" max="1037" width="16" style="138" customWidth="1"/>
    <col min="1038" max="1038" width="1.42578125" style="138" customWidth="1"/>
    <col min="1039" max="1039" width="16" style="138" customWidth="1"/>
    <col min="1040" max="1280" width="9.140625" style="138"/>
    <col min="1281" max="1281" width="0" style="138" hidden="1" customWidth="1"/>
    <col min="1282" max="1282" width="2.7109375" style="138" customWidth="1"/>
    <col min="1283" max="1283" width="21.28515625" style="138" customWidth="1"/>
    <col min="1284" max="1284" width="1.42578125" style="138" customWidth="1"/>
    <col min="1285" max="1285" width="16" style="138" customWidth="1"/>
    <col min="1286" max="1286" width="1.42578125" style="138" customWidth="1"/>
    <col min="1287" max="1287" width="16" style="138" customWidth="1"/>
    <col min="1288" max="1288" width="1.42578125" style="138" customWidth="1"/>
    <col min="1289" max="1289" width="16" style="138" customWidth="1"/>
    <col min="1290" max="1290" width="1.42578125" style="138" customWidth="1"/>
    <col min="1291" max="1291" width="16" style="138" customWidth="1"/>
    <col min="1292" max="1292" width="1.42578125" style="138" customWidth="1"/>
    <col min="1293" max="1293" width="16" style="138" customWidth="1"/>
    <col min="1294" max="1294" width="1.42578125" style="138" customWidth="1"/>
    <col min="1295" max="1295" width="16" style="138" customWidth="1"/>
    <col min="1296" max="1536" width="9.140625" style="138"/>
    <col min="1537" max="1537" width="0" style="138" hidden="1" customWidth="1"/>
    <col min="1538" max="1538" width="2.7109375" style="138" customWidth="1"/>
    <col min="1539" max="1539" width="21.28515625" style="138" customWidth="1"/>
    <col min="1540" max="1540" width="1.42578125" style="138" customWidth="1"/>
    <col min="1541" max="1541" width="16" style="138" customWidth="1"/>
    <col min="1542" max="1542" width="1.42578125" style="138" customWidth="1"/>
    <col min="1543" max="1543" width="16" style="138" customWidth="1"/>
    <col min="1544" max="1544" width="1.42578125" style="138" customWidth="1"/>
    <col min="1545" max="1545" width="16" style="138" customWidth="1"/>
    <col min="1546" max="1546" width="1.42578125" style="138" customWidth="1"/>
    <col min="1547" max="1547" width="16" style="138" customWidth="1"/>
    <col min="1548" max="1548" width="1.42578125" style="138" customWidth="1"/>
    <col min="1549" max="1549" width="16" style="138" customWidth="1"/>
    <col min="1550" max="1550" width="1.42578125" style="138" customWidth="1"/>
    <col min="1551" max="1551" width="16" style="138" customWidth="1"/>
    <col min="1552" max="1792" width="9.140625" style="138"/>
    <col min="1793" max="1793" width="0" style="138" hidden="1" customWidth="1"/>
    <col min="1794" max="1794" width="2.7109375" style="138" customWidth="1"/>
    <col min="1795" max="1795" width="21.28515625" style="138" customWidth="1"/>
    <col min="1796" max="1796" width="1.42578125" style="138" customWidth="1"/>
    <col min="1797" max="1797" width="16" style="138" customWidth="1"/>
    <col min="1798" max="1798" width="1.42578125" style="138" customWidth="1"/>
    <col min="1799" max="1799" width="16" style="138" customWidth="1"/>
    <col min="1800" max="1800" width="1.42578125" style="138" customWidth="1"/>
    <col min="1801" max="1801" width="16" style="138" customWidth="1"/>
    <col min="1802" max="1802" width="1.42578125" style="138" customWidth="1"/>
    <col min="1803" max="1803" width="16" style="138" customWidth="1"/>
    <col min="1804" max="1804" width="1.42578125" style="138" customWidth="1"/>
    <col min="1805" max="1805" width="16" style="138" customWidth="1"/>
    <col min="1806" max="1806" width="1.42578125" style="138" customWidth="1"/>
    <col min="1807" max="1807" width="16" style="138" customWidth="1"/>
    <col min="1808" max="2048" width="9.140625" style="138"/>
    <col min="2049" max="2049" width="0" style="138" hidden="1" customWidth="1"/>
    <col min="2050" max="2050" width="2.7109375" style="138" customWidth="1"/>
    <col min="2051" max="2051" width="21.28515625" style="138" customWidth="1"/>
    <col min="2052" max="2052" width="1.42578125" style="138" customWidth="1"/>
    <col min="2053" max="2053" width="16" style="138" customWidth="1"/>
    <col min="2054" max="2054" width="1.42578125" style="138" customWidth="1"/>
    <col min="2055" max="2055" width="16" style="138" customWidth="1"/>
    <col min="2056" max="2056" width="1.42578125" style="138" customWidth="1"/>
    <col min="2057" max="2057" width="16" style="138" customWidth="1"/>
    <col min="2058" max="2058" width="1.42578125" style="138" customWidth="1"/>
    <col min="2059" max="2059" width="16" style="138" customWidth="1"/>
    <col min="2060" max="2060" width="1.42578125" style="138" customWidth="1"/>
    <col min="2061" max="2061" width="16" style="138" customWidth="1"/>
    <col min="2062" max="2062" width="1.42578125" style="138" customWidth="1"/>
    <col min="2063" max="2063" width="16" style="138" customWidth="1"/>
    <col min="2064" max="2304" width="9.140625" style="138"/>
    <col min="2305" max="2305" width="0" style="138" hidden="1" customWidth="1"/>
    <col min="2306" max="2306" width="2.7109375" style="138" customWidth="1"/>
    <col min="2307" max="2307" width="21.28515625" style="138" customWidth="1"/>
    <col min="2308" max="2308" width="1.42578125" style="138" customWidth="1"/>
    <col min="2309" max="2309" width="16" style="138" customWidth="1"/>
    <col min="2310" max="2310" width="1.42578125" style="138" customWidth="1"/>
    <col min="2311" max="2311" width="16" style="138" customWidth="1"/>
    <col min="2312" max="2312" width="1.42578125" style="138" customWidth="1"/>
    <col min="2313" max="2313" width="16" style="138" customWidth="1"/>
    <col min="2314" max="2314" width="1.42578125" style="138" customWidth="1"/>
    <col min="2315" max="2315" width="16" style="138" customWidth="1"/>
    <col min="2316" max="2316" width="1.42578125" style="138" customWidth="1"/>
    <col min="2317" max="2317" width="16" style="138" customWidth="1"/>
    <col min="2318" max="2318" width="1.42578125" style="138" customWidth="1"/>
    <col min="2319" max="2319" width="16" style="138" customWidth="1"/>
    <col min="2320" max="2560" width="9.140625" style="138"/>
    <col min="2561" max="2561" width="0" style="138" hidden="1" customWidth="1"/>
    <col min="2562" max="2562" width="2.7109375" style="138" customWidth="1"/>
    <col min="2563" max="2563" width="21.28515625" style="138" customWidth="1"/>
    <col min="2564" max="2564" width="1.42578125" style="138" customWidth="1"/>
    <col min="2565" max="2565" width="16" style="138" customWidth="1"/>
    <col min="2566" max="2566" width="1.42578125" style="138" customWidth="1"/>
    <col min="2567" max="2567" width="16" style="138" customWidth="1"/>
    <col min="2568" max="2568" width="1.42578125" style="138" customWidth="1"/>
    <col min="2569" max="2569" width="16" style="138" customWidth="1"/>
    <col min="2570" max="2570" width="1.42578125" style="138" customWidth="1"/>
    <col min="2571" max="2571" width="16" style="138" customWidth="1"/>
    <col min="2572" max="2572" width="1.42578125" style="138" customWidth="1"/>
    <col min="2573" max="2573" width="16" style="138" customWidth="1"/>
    <col min="2574" max="2574" width="1.42578125" style="138" customWidth="1"/>
    <col min="2575" max="2575" width="16" style="138" customWidth="1"/>
    <col min="2576" max="2816" width="9.140625" style="138"/>
    <col min="2817" max="2817" width="0" style="138" hidden="1" customWidth="1"/>
    <col min="2818" max="2818" width="2.7109375" style="138" customWidth="1"/>
    <col min="2819" max="2819" width="21.28515625" style="138" customWidth="1"/>
    <col min="2820" max="2820" width="1.42578125" style="138" customWidth="1"/>
    <col min="2821" max="2821" width="16" style="138" customWidth="1"/>
    <col min="2822" max="2822" width="1.42578125" style="138" customWidth="1"/>
    <col min="2823" max="2823" width="16" style="138" customWidth="1"/>
    <col min="2824" max="2824" width="1.42578125" style="138" customWidth="1"/>
    <col min="2825" max="2825" width="16" style="138" customWidth="1"/>
    <col min="2826" max="2826" width="1.42578125" style="138" customWidth="1"/>
    <col min="2827" max="2827" width="16" style="138" customWidth="1"/>
    <col min="2828" max="2828" width="1.42578125" style="138" customWidth="1"/>
    <col min="2829" max="2829" width="16" style="138" customWidth="1"/>
    <col min="2830" max="2830" width="1.42578125" style="138" customWidth="1"/>
    <col min="2831" max="2831" width="16" style="138" customWidth="1"/>
    <col min="2832" max="3072" width="9.140625" style="138"/>
    <col min="3073" max="3073" width="0" style="138" hidden="1" customWidth="1"/>
    <col min="3074" max="3074" width="2.7109375" style="138" customWidth="1"/>
    <col min="3075" max="3075" width="21.28515625" style="138" customWidth="1"/>
    <col min="3076" max="3076" width="1.42578125" style="138" customWidth="1"/>
    <col min="3077" max="3077" width="16" style="138" customWidth="1"/>
    <col min="3078" max="3078" width="1.42578125" style="138" customWidth="1"/>
    <col min="3079" max="3079" width="16" style="138" customWidth="1"/>
    <col min="3080" max="3080" width="1.42578125" style="138" customWidth="1"/>
    <col min="3081" max="3081" width="16" style="138" customWidth="1"/>
    <col min="3082" max="3082" width="1.42578125" style="138" customWidth="1"/>
    <col min="3083" max="3083" width="16" style="138" customWidth="1"/>
    <col min="3084" max="3084" width="1.42578125" style="138" customWidth="1"/>
    <col min="3085" max="3085" width="16" style="138" customWidth="1"/>
    <col min="3086" max="3086" width="1.42578125" style="138" customWidth="1"/>
    <col min="3087" max="3087" width="16" style="138" customWidth="1"/>
    <col min="3088" max="3328" width="9.140625" style="138"/>
    <col min="3329" max="3329" width="0" style="138" hidden="1" customWidth="1"/>
    <col min="3330" max="3330" width="2.7109375" style="138" customWidth="1"/>
    <col min="3331" max="3331" width="21.28515625" style="138" customWidth="1"/>
    <col min="3332" max="3332" width="1.42578125" style="138" customWidth="1"/>
    <col min="3333" max="3333" width="16" style="138" customWidth="1"/>
    <col min="3334" max="3334" width="1.42578125" style="138" customWidth="1"/>
    <col min="3335" max="3335" width="16" style="138" customWidth="1"/>
    <col min="3336" max="3336" width="1.42578125" style="138" customWidth="1"/>
    <col min="3337" max="3337" width="16" style="138" customWidth="1"/>
    <col min="3338" max="3338" width="1.42578125" style="138" customWidth="1"/>
    <col min="3339" max="3339" width="16" style="138" customWidth="1"/>
    <col min="3340" max="3340" width="1.42578125" style="138" customWidth="1"/>
    <col min="3341" max="3341" width="16" style="138" customWidth="1"/>
    <col min="3342" max="3342" width="1.42578125" style="138" customWidth="1"/>
    <col min="3343" max="3343" width="16" style="138" customWidth="1"/>
    <col min="3344" max="3584" width="9.140625" style="138"/>
    <col min="3585" max="3585" width="0" style="138" hidden="1" customWidth="1"/>
    <col min="3586" max="3586" width="2.7109375" style="138" customWidth="1"/>
    <col min="3587" max="3587" width="21.28515625" style="138" customWidth="1"/>
    <col min="3588" max="3588" width="1.42578125" style="138" customWidth="1"/>
    <col min="3589" max="3589" width="16" style="138" customWidth="1"/>
    <col min="3590" max="3590" width="1.42578125" style="138" customWidth="1"/>
    <col min="3591" max="3591" width="16" style="138" customWidth="1"/>
    <col min="3592" max="3592" width="1.42578125" style="138" customWidth="1"/>
    <col min="3593" max="3593" width="16" style="138" customWidth="1"/>
    <col min="3594" max="3594" width="1.42578125" style="138" customWidth="1"/>
    <col min="3595" max="3595" width="16" style="138" customWidth="1"/>
    <col min="3596" max="3596" width="1.42578125" style="138" customWidth="1"/>
    <col min="3597" max="3597" width="16" style="138" customWidth="1"/>
    <col min="3598" max="3598" width="1.42578125" style="138" customWidth="1"/>
    <col min="3599" max="3599" width="16" style="138" customWidth="1"/>
    <col min="3600" max="3840" width="9.140625" style="138"/>
    <col min="3841" max="3841" width="0" style="138" hidden="1" customWidth="1"/>
    <col min="3842" max="3842" width="2.7109375" style="138" customWidth="1"/>
    <col min="3843" max="3843" width="21.28515625" style="138" customWidth="1"/>
    <col min="3844" max="3844" width="1.42578125" style="138" customWidth="1"/>
    <col min="3845" max="3845" width="16" style="138" customWidth="1"/>
    <col min="3846" max="3846" width="1.42578125" style="138" customWidth="1"/>
    <col min="3847" max="3847" width="16" style="138" customWidth="1"/>
    <col min="3848" max="3848" width="1.42578125" style="138" customWidth="1"/>
    <col min="3849" max="3849" width="16" style="138" customWidth="1"/>
    <col min="3850" max="3850" width="1.42578125" style="138" customWidth="1"/>
    <col min="3851" max="3851" width="16" style="138" customWidth="1"/>
    <col min="3852" max="3852" width="1.42578125" style="138" customWidth="1"/>
    <col min="3853" max="3853" width="16" style="138" customWidth="1"/>
    <col min="3854" max="3854" width="1.42578125" style="138" customWidth="1"/>
    <col min="3855" max="3855" width="16" style="138" customWidth="1"/>
    <col min="3856" max="4096" width="9.140625" style="138"/>
    <col min="4097" max="4097" width="0" style="138" hidden="1" customWidth="1"/>
    <col min="4098" max="4098" width="2.7109375" style="138" customWidth="1"/>
    <col min="4099" max="4099" width="21.28515625" style="138" customWidth="1"/>
    <col min="4100" max="4100" width="1.42578125" style="138" customWidth="1"/>
    <col min="4101" max="4101" width="16" style="138" customWidth="1"/>
    <col min="4102" max="4102" width="1.42578125" style="138" customWidth="1"/>
    <col min="4103" max="4103" width="16" style="138" customWidth="1"/>
    <col min="4104" max="4104" width="1.42578125" style="138" customWidth="1"/>
    <col min="4105" max="4105" width="16" style="138" customWidth="1"/>
    <col min="4106" max="4106" width="1.42578125" style="138" customWidth="1"/>
    <col min="4107" max="4107" width="16" style="138" customWidth="1"/>
    <col min="4108" max="4108" width="1.42578125" style="138" customWidth="1"/>
    <col min="4109" max="4109" width="16" style="138" customWidth="1"/>
    <col min="4110" max="4110" width="1.42578125" style="138" customWidth="1"/>
    <col min="4111" max="4111" width="16" style="138" customWidth="1"/>
    <col min="4112" max="4352" width="9.140625" style="138"/>
    <col min="4353" max="4353" width="0" style="138" hidden="1" customWidth="1"/>
    <col min="4354" max="4354" width="2.7109375" style="138" customWidth="1"/>
    <col min="4355" max="4355" width="21.28515625" style="138" customWidth="1"/>
    <col min="4356" max="4356" width="1.42578125" style="138" customWidth="1"/>
    <col min="4357" max="4357" width="16" style="138" customWidth="1"/>
    <col min="4358" max="4358" width="1.42578125" style="138" customWidth="1"/>
    <col min="4359" max="4359" width="16" style="138" customWidth="1"/>
    <col min="4360" max="4360" width="1.42578125" style="138" customWidth="1"/>
    <col min="4361" max="4361" width="16" style="138" customWidth="1"/>
    <col min="4362" max="4362" width="1.42578125" style="138" customWidth="1"/>
    <col min="4363" max="4363" width="16" style="138" customWidth="1"/>
    <col min="4364" max="4364" width="1.42578125" style="138" customWidth="1"/>
    <col min="4365" max="4365" width="16" style="138" customWidth="1"/>
    <col min="4366" max="4366" width="1.42578125" style="138" customWidth="1"/>
    <col min="4367" max="4367" width="16" style="138" customWidth="1"/>
    <col min="4368" max="4608" width="9.140625" style="138"/>
    <col min="4609" max="4609" width="0" style="138" hidden="1" customWidth="1"/>
    <col min="4610" max="4610" width="2.7109375" style="138" customWidth="1"/>
    <col min="4611" max="4611" width="21.28515625" style="138" customWidth="1"/>
    <col min="4612" max="4612" width="1.42578125" style="138" customWidth="1"/>
    <col min="4613" max="4613" width="16" style="138" customWidth="1"/>
    <col min="4614" max="4614" width="1.42578125" style="138" customWidth="1"/>
    <col min="4615" max="4615" width="16" style="138" customWidth="1"/>
    <col min="4616" max="4616" width="1.42578125" style="138" customWidth="1"/>
    <col min="4617" max="4617" width="16" style="138" customWidth="1"/>
    <col min="4618" max="4618" width="1.42578125" style="138" customWidth="1"/>
    <col min="4619" max="4619" width="16" style="138" customWidth="1"/>
    <col min="4620" max="4620" width="1.42578125" style="138" customWidth="1"/>
    <col min="4621" max="4621" width="16" style="138" customWidth="1"/>
    <col min="4622" max="4622" width="1.42578125" style="138" customWidth="1"/>
    <col min="4623" max="4623" width="16" style="138" customWidth="1"/>
    <col min="4624" max="4864" width="9.140625" style="138"/>
    <col min="4865" max="4865" width="0" style="138" hidden="1" customWidth="1"/>
    <col min="4866" max="4866" width="2.7109375" style="138" customWidth="1"/>
    <col min="4867" max="4867" width="21.28515625" style="138" customWidth="1"/>
    <col min="4868" max="4868" width="1.42578125" style="138" customWidth="1"/>
    <col min="4869" max="4869" width="16" style="138" customWidth="1"/>
    <col min="4870" max="4870" width="1.42578125" style="138" customWidth="1"/>
    <col min="4871" max="4871" width="16" style="138" customWidth="1"/>
    <col min="4872" max="4872" width="1.42578125" style="138" customWidth="1"/>
    <col min="4873" max="4873" width="16" style="138" customWidth="1"/>
    <col min="4874" max="4874" width="1.42578125" style="138" customWidth="1"/>
    <col min="4875" max="4875" width="16" style="138" customWidth="1"/>
    <col min="4876" max="4876" width="1.42578125" style="138" customWidth="1"/>
    <col min="4877" max="4877" width="16" style="138" customWidth="1"/>
    <col min="4878" max="4878" width="1.42578125" style="138" customWidth="1"/>
    <col min="4879" max="4879" width="16" style="138" customWidth="1"/>
    <col min="4880" max="5120" width="9.140625" style="138"/>
    <col min="5121" max="5121" width="0" style="138" hidden="1" customWidth="1"/>
    <col min="5122" max="5122" width="2.7109375" style="138" customWidth="1"/>
    <col min="5123" max="5123" width="21.28515625" style="138" customWidth="1"/>
    <col min="5124" max="5124" width="1.42578125" style="138" customWidth="1"/>
    <col min="5125" max="5125" width="16" style="138" customWidth="1"/>
    <col min="5126" max="5126" width="1.42578125" style="138" customWidth="1"/>
    <col min="5127" max="5127" width="16" style="138" customWidth="1"/>
    <col min="5128" max="5128" width="1.42578125" style="138" customWidth="1"/>
    <col min="5129" max="5129" width="16" style="138" customWidth="1"/>
    <col min="5130" max="5130" width="1.42578125" style="138" customWidth="1"/>
    <col min="5131" max="5131" width="16" style="138" customWidth="1"/>
    <col min="5132" max="5132" width="1.42578125" style="138" customWidth="1"/>
    <col min="5133" max="5133" width="16" style="138" customWidth="1"/>
    <col min="5134" max="5134" width="1.42578125" style="138" customWidth="1"/>
    <col min="5135" max="5135" width="16" style="138" customWidth="1"/>
    <col min="5136" max="5376" width="9.140625" style="138"/>
    <col min="5377" max="5377" width="0" style="138" hidden="1" customWidth="1"/>
    <col min="5378" max="5378" width="2.7109375" style="138" customWidth="1"/>
    <col min="5379" max="5379" width="21.28515625" style="138" customWidth="1"/>
    <col min="5380" max="5380" width="1.42578125" style="138" customWidth="1"/>
    <col min="5381" max="5381" width="16" style="138" customWidth="1"/>
    <col min="5382" max="5382" width="1.42578125" style="138" customWidth="1"/>
    <col min="5383" max="5383" width="16" style="138" customWidth="1"/>
    <col min="5384" max="5384" width="1.42578125" style="138" customWidth="1"/>
    <col min="5385" max="5385" width="16" style="138" customWidth="1"/>
    <col min="5386" max="5386" width="1.42578125" style="138" customWidth="1"/>
    <col min="5387" max="5387" width="16" style="138" customWidth="1"/>
    <col min="5388" max="5388" width="1.42578125" style="138" customWidth="1"/>
    <col min="5389" max="5389" width="16" style="138" customWidth="1"/>
    <col min="5390" max="5390" width="1.42578125" style="138" customWidth="1"/>
    <col min="5391" max="5391" width="16" style="138" customWidth="1"/>
    <col min="5392" max="5632" width="9.140625" style="138"/>
    <col min="5633" max="5633" width="0" style="138" hidden="1" customWidth="1"/>
    <col min="5634" max="5634" width="2.7109375" style="138" customWidth="1"/>
    <col min="5635" max="5635" width="21.28515625" style="138" customWidth="1"/>
    <col min="5636" max="5636" width="1.42578125" style="138" customWidth="1"/>
    <col min="5637" max="5637" width="16" style="138" customWidth="1"/>
    <col min="5638" max="5638" width="1.42578125" style="138" customWidth="1"/>
    <col min="5639" max="5639" width="16" style="138" customWidth="1"/>
    <col min="5640" max="5640" width="1.42578125" style="138" customWidth="1"/>
    <col min="5641" max="5641" width="16" style="138" customWidth="1"/>
    <col min="5642" max="5642" width="1.42578125" style="138" customWidth="1"/>
    <col min="5643" max="5643" width="16" style="138" customWidth="1"/>
    <col min="5644" max="5644" width="1.42578125" style="138" customWidth="1"/>
    <col min="5645" max="5645" width="16" style="138" customWidth="1"/>
    <col min="5646" max="5646" width="1.42578125" style="138" customWidth="1"/>
    <col min="5647" max="5647" width="16" style="138" customWidth="1"/>
    <col min="5648" max="5888" width="9.140625" style="138"/>
    <col min="5889" max="5889" width="0" style="138" hidden="1" customWidth="1"/>
    <col min="5890" max="5890" width="2.7109375" style="138" customWidth="1"/>
    <col min="5891" max="5891" width="21.28515625" style="138" customWidth="1"/>
    <col min="5892" max="5892" width="1.42578125" style="138" customWidth="1"/>
    <col min="5893" max="5893" width="16" style="138" customWidth="1"/>
    <col min="5894" max="5894" width="1.42578125" style="138" customWidth="1"/>
    <col min="5895" max="5895" width="16" style="138" customWidth="1"/>
    <col min="5896" max="5896" width="1.42578125" style="138" customWidth="1"/>
    <col min="5897" max="5897" width="16" style="138" customWidth="1"/>
    <col min="5898" max="5898" width="1.42578125" style="138" customWidth="1"/>
    <col min="5899" max="5899" width="16" style="138" customWidth="1"/>
    <col min="5900" max="5900" width="1.42578125" style="138" customWidth="1"/>
    <col min="5901" max="5901" width="16" style="138" customWidth="1"/>
    <col min="5902" max="5902" width="1.42578125" style="138" customWidth="1"/>
    <col min="5903" max="5903" width="16" style="138" customWidth="1"/>
    <col min="5904" max="6144" width="9.140625" style="138"/>
    <col min="6145" max="6145" width="0" style="138" hidden="1" customWidth="1"/>
    <col min="6146" max="6146" width="2.7109375" style="138" customWidth="1"/>
    <col min="6147" max="6147" width="21.28515625" style="138" customWidth="1"/>
    <col min="6148" max="6148" width="1.42578125" style="138" customWidth="1"/>
    <col min="6149" max="6149" width="16" style="138" customWidth="1"/>
    <col min="6150" max="6150" width="1.42578125" style="138" customWidth="1"/>
    <col min="6151" max="6151" width="16" style="138" customWidth="1"/>
    <col min="6152" max="6152" width="1.42578125" style="138" customWidth="1"/>
    <col min="6153" max="6153" width="16" style="138" customWidth="1"/>
    <col min="6154" max="6154" width="1.42578125" style="138" customWidth="1"/>
    <col min="6155" max="6155" width="16" style="138" customWidth="1"/>
    <col min="6156" max="6156" width="1.42578125" style="138" customWidth="1"/>
    <col min="6157" max="6157" width="16" style="138" customWidth="1"/>
    <col min="6158" max="6158" width="1.42578125" style="138" customWidth="1"/>
    <col min="6159" max="6159" width="16" style="138" customWidth="1"/>
    <col min="6160" max="6400" width="9.140625" style="138"/>
    <col min="6401" max="6401" width="0" style="138" hidden="1" customWidth="1"/>
    <col min="6402" max="6402" width="2.7109375" style="138" customWidth="1"/>
    <col min="6403" max="6403" width="21.28515625" style="138" customWidth="1"/>
    <col min="6404" max="6404" width="1.42578125" style="138" customWidth="1"/>
    <col min="6405" max="6405" width="16" style="138" customWidth="1"/>
    <col min="6406" max="6406" width="1.42578125" style="138" customWidth="1"/>
    <col min="6407" max="6407" width="16" style="138" customWidth="1"/>
    <col min="6408" max="6408" width="1.42578125" style="138" customWidth="1"/>
    <col min="6409" max="6409" width="16" style="138" customWidth="1"/>
    <col min="6410" max="6410" width="1.42578125" style="138" customWidth="1"/>
    <col min="6411" max="6411" width="16" style="138" customWidth="1"/>
    <col min="6412" max="6412" width="1.42578125" style="138" customWidth="1"/>
    <col min="6413" max="6413" width="16" style="138" customWidth="1"/>
    <col min="6414" max="6414" width="1.42578125" style="138" customWidth="1"/>
    <col min="6415" max="6415" width="16" style="138" customWidth="1"/>
    <col min="6416" max="6656" width="9.140625" style="138"/>
    <col min="6657" max="6657" width="0" style="138" hidden="1" customWidth="1"/>
    <col min="6658" max="6658" width="2.7109375" style="138" customWidth="1"/>
    <col min="6659" max="6659" width="21.28515625" style="138" customWidth="1"/>
    <col min="6660" max="6660" width="1.42578125" style="138" customWidth="1"/>
    <col min="6661" max="6661" width="16" style="138" customWidth="1"/>
    <col min="6662" max="6662" width="1.42578125" style="138" customWidth="1"/>
    <col min="6663" max="6663" width="16" style="138" customWidth="1"/>
    <col min="6664" max="6664" width="1.42578125" style="138" customWidth="1"/>
    <col min="6665" max="6665" width="16" style="138" customWidth="1"/>
    <col min="6666" max="6666" width="1.42578125" style="138" customWidth="1"/>
    <col min="6667" max="6667" width="16" style="138" customWidth="1"/>
    <col min="6668" max="6668" width="1.42578125" style="138" customWidth="1"/>
    <col min="6669" max="6669" width="16" style="138" customWidth="1"/>
    <col min="6670" max="6670" width="1.42578125" style="138" customWidth="1"/>
    <col min="6671" max="6671" width="16" style="138" customWidth="1"/>
    <col min="6672" max="6912" width="9.140625" style="138"/>
    <col min="6913" max="6913" width="0" style="138" hidden="1" customWidth="1"/>
    <col min="6914" max="6914" width="2.7109375" style="138" customWidth="1"/>
    <col min="6915" max="6915" width="21.28515625" style="138" customWidth="1"/>
    <col min="6916" max="6916" width="1.42578125" style="138" customWidth="1"/>
    <col min="6917" max="6917" width="16" style="138" customWidth="1"/>
    <col min="6918" max="6918" width="1.42578125" style="138" customWidth="1"/>
    <col min="6919" max="6919" width="16" style="138" customWidth="1"/>
    <col min="6920" max="6920" width="1.42578125" style="138" customWidth="1"/>
    <col min="6921" max="6921" width="16" style="138" customWidth="1"/>
    <col min="6922" max="6922" width="1.42578125" style="138" customWidth="1"/>
    <col min="6923" max="6923" width="16" style="138" customWidth="1"/>
    <col min="6924" max="6924" width="1.42578125" style="138" customWidth="1"/>
    <col min="6925" max="6925" width="16" style="138" customWidth="1"/>
    <col min="6926" max="6926" width="1.42578125" style="138" customWidth="1"/>
    <col min="6927" max="6927" width="16" style="138" customWidth="1"/>
    <col min="6928" max="7168" width="9.140625" style="138"/>
    <col min="7169" max="7169" width="0" style="138" hidden="1" customWidth="1"/>
    <col min="7170" max="7170" width="2.7109375" style="138" customWidth="1"/>
    <col min="7171" max="7171" width="21.28515625" style="138" customWidth="1"/>
    <col min="7172" max="7172" width="1.42578125" style="138" customWidth="1"/>
    <col min="7173" max="7173" width="16" style="138" customWidth="1"/>
    <col min="7174" max="7174" width="1.42578125" style="138" customWidth="1"/>
    <col min="7175" max="7175" width="16" style="138" customWidth="1"/>
    <col min="7176" max="7176" width="1.42578125" style="138" customWidth="1"/>
    <col min="7177" max="7177" width="16" style="138" customWidth="1"/>
    <col min="7178" max="7178" width="1.42578125" style="138" customWidth="1"/>
    <col min="7179" max="7179" width="16" style="138" customWidth="1"/>
    <col min="7180" max="7180" width="1.42578125" style="138" customWidth="1"/>
    <col min="7181" max="7181" width="16" style="138" customWidth="1"/>
    <col min="7182" max="7182" width="1.42578125" style="138" customWidth="1"/>
    <col min="7183" max="7183" width="16" style="138" customWidth="1"/>
    <col min="7184" max="7424" width="9.140625" style="138"/>
    <col min="7425" max="7425" width="0" style="138" hidden="1" customWidth="1"/>
    <col min="7426" max="7426" width="2.7109375" style="138" customWidth="1"/>
    <col min="7427" max="7427" width="21.28515625" style="138" customWidth="1"/>
    <col min="7428" max="7428" width="1.42578125" style="138" customWidth="1"/>
    <col min="7429" max="7429" width="16" style="138" customWidth="1"/>
    <col min="7430" max="7430" width="1.42578125" style="138" customWidth="1"/>
    <col min="7431" max="7431" width="16" style="138" customWidth="1"/>
    <col min="7432" max="7432" width="1.42578125" style="138" customWidth="1"/>
    <col min="7433" max="7433" width="16" style="138" customWidth="1"/>
    <col min="7434" max="7434" width="1.42578125" style="138" customWidth="1"/>
    <col min="7435" max="7435" width="16" style="138" customWidth="1"/>
    <col min="7436" max="7436" width="1.42578125" style="138" customWidth="1"/>
    <col min="7437" max="7437" width="16" style="138" customWidth="1"/>
    <col min="7438" max="7438" width="1.42578125" style="138" customWidth="1"/>
    <col min="7439" max="7439" width="16" style="138" customWidth="1"/>
    <col min="7440" max="7680" width="9.140625" style="138"/>
    <col min="7681" max="7681" width="0" style="138" hidden="1" customWidth="1"/>
    <col min="7682" max="7682" width="2.7109375" style="138" customWidth="1"/>
    <col min="7683" max="7683" width="21.28515625" style="138" customWidth="1"/>
    <col min="7684" max="7684" width="1.42578125" style="138" customWidth="1"/>
    <col min="7685" max="7685" width="16" style="138" customWidth="1"/>
    <col min="7686" max="7686" width="1.42578125" style="138" customWidth="1"/>
    <col min="7687" max="7687" width="16" style="138" customWidth="1"/>
    <col min="7688" max="7688" width="1.42578125" style="138" customWidth="1"/>
    <col min="7689" max="7689" width="16" style="138" customWidth="1"/>
    <col min="7690" max="7690" width="1.42578125" style="138" customWidth="1"/>
    <col min="7691" max="7691" width="16" style="138" customWidth="1"/>
    <col min="7692" max="7692" width="1.42578125" style="138" customWidth="1"/>
    <col min="7693" max="7693" width="16" style="138" customWidth="1"/>
    <col min="7694" max="7694" width="1.42578125" style="138" customWidth="1"/>
    <col min="7695" max="7695" width="16" style="138" customWidth="1"/>
    <col min="7696" max="7936" width="9.140625" style="138"/>
    <col min="7937" max="7937" width="0" style="138" hidden="1" customWidth="1"/>
    <col min="7938" max="7938" width="2.7109375" style="138" customWidth="1"/>
    <col min="7939" max="7939" width="21.28515625" style="138" customWidth="1"/>
    <col min="7940" max="7940" width="1.42578125" style="138" customWidth="1"/>
    <col min="7941" max="7941" width="16" style="138" customWidth="1"/>
    <col min="7942" max="7942" width="1.42578125" style="138" customWidth="1"/>
    <col min="7943" max="7943" width="16" style="138" customWidth="1"/>
    <col min="7944" max="7944" width="1.42578125" style="138" customWidth="1"/>
    <col min="7945" max="7945" width="16" style="138" customWidth="1"/>
    <col min="7946" max="7946" width="1.42578125" style="138" customWidth="1"/>
    <col min="7947" max="7947" width="16" style="138" customWidth="1"/>
    <col min="7948" max="7948" width="1.42578125" style="138" customWidth="1"/>
    <col min="7949" max="7949" width="16" style="138" customWidth="1"/>
    <col min="7950" max="7950" width="1.42578125" style="138" customWidth="1"/>
    <col min="7951" max="7951" width="16" style="138" customWidth="1"/>
    <col min="7952" max="8192" width="9.140625" style="138"/>
    <col min="8193" max="8193" width="0" style="138" hidden="1" customWidth="1"/>
    <col min="8194" max="8194" width="2.7109375" style="138" customWidth="1"/>
    <col min="8195" max="8195" width="21.28515625" style="138" customWidth="1"/>
    <col min="8196" max="8196" width="1.42578125" style="138" customWidth="1"/>
    <col min="8197" max="8197" width="16" style="138" customWidth="1"/>
    <col min="8198" max="8198" width="1.42578125" style="138" customWidth="1"/>
    <col min="8199" max="8199" width="16" style="138" customWidth="1"/>
    <col min="8200" max="8200" width="1.42578125" style="138" customWidth="1"/>
    <col min="8201" max="8201" width="16" style="138" customWidth="1"/>
    <col min="8202" max="8202" width="1.42578125" style="138" customWidth="1"/>
    <col min="8203" max="8203" width="16" style="138" customWidth="1"/>
    <col min="8204" max="8204" width="1.42578125" style="138" customWidth="1"/>
    <col min="8205" max="8205" width="16" style="138" customWidth="1"/>
    <col min="8206" max="8206" width="1.42578125" style="138" customWidth="1"/>
    <col min="8207" max="8207" width="16" style="138" customWidth="1"/>
    <col min="8208" max="8448" width="9.140625" style="138"/>
    <col min="8449" max="8449" width="0" style="138" hidden="1" customWidth="1"/>
    <col min="8450" max="8450" width="2.7109375" style="138" customWidth="1"/>
    <col min="8451" max="8451" width="21.28515625" style="138" customWidth="1"/>
    <col min="8452" max="8452" width="1.42578125" style="138" customWidth="1"/>
    <col min="8453" max="8453" width="16" style="138" customWidth="1"/>
    <col min="8454" max="8454" width="1.42578125" style="138" customWidth="1"/>
    <col min="8455" max="8455" width="16" style="138" customWidth="1"/>
    <col min="8456" max="8456" width="1.42578125" style="138" customWidth="1"/>
    <col min="8457" max="8457" width="16" style="138" customWidth="1"/>
    <col min="8458" max="8458" width="1.42578125" style="138" customWidth="1"/>
    <col min="8459" max="8459" width="16" style="138" customWidth="1"/>
    <col min="8460" max="8460" width="1.42578125" style="138" customWidth="1"/>
    <col min="8461" max="8461" width="16" style="138" customWidth="1"/>
    <col min="8462" max="8462" width="1.42578125" style="138" customWidth="1"/>
    <col min="8463" max="8463" width="16" style="138" customWidth="1"/>
    <col min="8464" max="8704" width="9.140625" style="138"/>
    <col min="8705" max="8705" width="0" style="138" hidden="1" customWidth="1"/>
    <col min="8706" max="8706" width="2.7109375" style="138" customWidth="1"/>
    <col min="8707" max="8707" width="21.28515625" style="138" customWidth="1"/>
    <col min="8708" max="8708" width="1.42578125" style="138" customWidth="1"/>
    <col min="8709" max="8709" width="16" style="138" customWidth="1"/>
    <col min="8710" max="8710" width="1.42578125" style="138" customWidth="1"/>
    <col min="8711" max="8711" width="16" style="138" customWidth="1"/>
    <col min="8712" max="8712" width="1.42578125" style="138" customWidth="1"/>
    <col min="8713" max="8713" width="16" style="138" customWidth="1"/>
    <col min="8714" max="8714" width="1.42578125" style="138" customWidth="1"/>
    <col min="8715" max="8715" width="16" style="138" customWidth="1"/>
    <col min="8716" max="8716" width="1.42578125" style="138" customWidth="1"/>
    <col min="8717" max="8717" width="16" style="138" customWidth="1"/>
    <col min="8718" max="8718" width="1.42578125" style="138" customWidth="1"/>
    <col min="8719" max="8719" width="16" style="138" customWidth="1"/>
    <col min="8720" max="8960" width="9.140625" style="138"/>
    <col min="8961" max="8961" width="0" style="138" hidden="1" customWidth="1"/>
    <col min="8962" max="8962" width="2.7109375" style="138" customWidth="1"/>
    <col min="8963" max="8963" width="21.28515625" style="138" customWidth="1"/>
    <col min="8964" max="8964" width="1.42578125" style="138" customWidth="1"/>
    <col min="8965" max="8965" width="16" style="138" customWidth="1"/>
    <col min="8966" max="8966" width="1.42578125" style="138" customWidth="1"/>
    <col min="8967" max="8967" width="16" style="138" customWidth="1"/>
    <col min="8968" max="8968" width="1.42578125" style="138" customWidth="1"/>
    <col min="8969" max="8969" width="16" style="138" customWidth="1"/>
    <col min="8970" max="8970" width="1.42578125" style="138" customWidth="1"/>
    <col min="8971" max="8971" width="16" style="138" customWidth="1"/>
    <col min="8972" max="8972" width="1.42578125" style="138" customWidth="1"/>
    <col min="8973" max="8973" width="16" style="138" customWidth="1"/>
    <col min="8974" max="8974" width="1.42578125" style="138" customWidth="1"/>
    <col min="8975" max="8975" width="16" style="138" customWidth="1"/>
    <col min="8976" max="9216" width="9.140625" style="138"/>
    <col min="9217" max="9217" width="0" style="138" hidden="1" customWidth="1"/>
    <col min="9218" max="9218" width="2.7109375" style="138" customWidth="1"/>
    <col min="9219" max="9219" width="21.28515625" style="138" customWidth="1"/>
    <col min="9220" max="9220" width="1.42578125" style="138" customWidth="1"/>
    <col min="9221" max="9221" width="16" style="138" customWidth="1"/>
    <col min="9222" max="9222" width="1.42578125" style="138" customWidth="1"/>
    <col min="9223" max="9223" width="16" style="138" customWidth="1"/>
    <col min="9224" max="9224" width="1.42578125" style="138" customWidth="1"/>
    <col min="9225" max="9225" width="16" style="138" customWidth="1"/>
    <col min="9226" max="9226" width="1.42578125" style="138" customWidth="1"/>
    <col min="9227" max="9227" width="16" style="138" customWidth="1"/>
    <col min="9228" max="9228" width="1.42578125" style="138" customWidth="1"/>
    <col min="9229" max="9229" width="16" style="138" customWidth="1"/>
    <col min="9230" max="9230" width="1.42578125" style="138" customWidth="1"/>
    <col min="9231" max="9231" width="16" style="138" customWidth="1"/>
    <col min="9232" max="9472" width="9.140625" style="138"/>
    <col min="9473" max="9473" width="0" style="138" hidden="1" customWidth="1"/>
    <col min="9474" max="9474" width="2.7109375" style="138" customWidth="1"/>
    <col min="9475" max="9475" width="21.28515625" style="138" customWidth="1"/>
    <col min="9476" max="9476" width="1.42578125" style="138" customWidth="1"/>
    <col min="9477" max="9477" width="16" style="138" customWidth="1"/>
    <col min="9478" max="9478" width="1.42578125" style="138" customWidth="1"/>
    <col min="9479" max="9479" width="16" style="138" customWidth="1"/>
    <col min="9480" max="9480" width="1.42578125" style="138" customWidth="1"/>
    <col min="9481" max="9481" width="16" style="138" customWidth="1"/>
    <col min="9482" max="9482" width="1.42578125" style="138" customWidth="1"/>
    <col min="9483" max="9483" width="16" style="138" customWidth="1"/>
    <col min="9484" max="9484" width="1.42578125" style="138" customWidth="1"/>
    <col min="9485" max="9485" width="16" style="138" customWidth="1"/>
    <col min="9486" max="9486" width="1.42578125" style="138" customWidth="1"/>
    <col min="9487" max="9487" width="16" style="138" customWidth="1"/>
    <col min="9488" max="9728" width="9.140625" style="138"/>
    <col min="9729" max="9729" width="0" style="138" hidden="1" customWidth="1"/>
    <col min="9730" max="9730" width="2.7109375" style="138" customWidth="1"/>
    <col min="9731" max="9731" width="21.28515625" style="138" customWidth="1"/>
    <col min="9732" max="9732" width="1.42578125" style="138" customWidth="1"/>
    <col min="9733" max="9733" width="16" style="138" customWidth="1"/>
    <col min="9734" max="9734" width="1.42578125" style="138" customWidth="1"/>
    <col min="9735" max="9735" width="16" style="138" customWidth="1"/>
    <col min="9736" max="9736" width="1.42578125" style="138" customWidth="1"/>
    <col min="9737" max="9737" width="16" style="138" customWidth="1"/>
    <col min="9738" max="9738" width="1.42578125" style="138" customWidth="1"/>
    <col min="9739" max="9739" width="16" style="138" customWidth="1"/>
    <col min="9740" max="9740" width="1.42578125" style="138" customWidth="1"/>
    <col min="9741" max="9741" width="16" style="138" customWidth="1"/>
    <col min="9742" max="9742" width="1.42578125" style="138" customWidth="1"/>
    <col min="9743" max="9743" width="16" style="138" customWidth="1"/>
    <col min="9744" max="9984" width="9.140625" style="138"/>
    <col min="9985" max="9985" width="0" style="138" hidden="1" customWidth="1"/>
    <col min="9986" max="9986" width="2.7109375" style="138" customWidth="1"/>
    <col min="9987" max="9987" width="21.28515625" style="138" customWidth="1"/>
    <col min="9988" max="9988" width="1.42578125" style="138" customWidth="1"/>
    <col min="9989" max="9989" width="16" style="138" customWidth="1"/>
    <col min="9990" max="9990" width="1.42578125" style="138" customWidth="1"/>
    <col min="9991" max="9991" width="16" style="138" customWidth="1"/>
    <col min="9992" max="9992" width="1.42578125" style="138" customWidth="1"/>
    <col min="9993" max="9993" width="16" style="138" customWidth="1"/>
    <col min="9994" max="9994" width="1.42578125" style="138" customWidth="1"/>
    <col min="9995" max="9995" width="16" style="138" customWidth="1"/>
    <col min="9996" max="9996" width="1.42578125" style="138" customWidth="1"/>
    <col min="9997" max="9997" width="16" style="138" customWidth="1"/>
    <col min="9998" max="9998" width="1.42578125" style="138" customWidth="1"/>
    <col min="9999" max="9999" width="16" style="138" customWidth="1"/>
    <col min="10000" max="10240" width="9.140625" style="138"/>
    <col min="10241" max="10241" width="0" style="138" hidden="1" customWidth="1"/>
    <col min="10242" max="10242" width="2.7109375" style="138" customWidth="1"/>
    <col min="10243" max="10243" width="21.28515625" style="138" customWidth="1"/>
    <col min="10244" max="10244" width="1.42578125" style="138" customWidth="1"/>
    <col min="10245" max="10245" width="16" style="138" customWidth="1"/>
    <col min="10246" max="10246" width="1.42578125" style="138" customWidth="1"/>
    <col min="10247" max="10247" width="16" style="138" customWidth="1"/>
    <col min="10248" max="10248" width="1.42578125" style="138" customWidth="1"/>
    <col min="10249" max="10249" width="16" style="138" customWidth="1"/>
    <col min="10250" max="10250" width="1.42578125" style="138" customWidth="1"/>
    <col min="10251" max="10251" width="16" style="138" customWidth="1"/>
    <col min="10252" max="10252" width="1.42578125" style="138" customWidth="1"/>
    <col min="10253" max="10253" width="16" style="138" customWidth="1"/>
    <col min="10254" max="10254" width="1.42578125" style="138" customWidth="1"/>
    <col min="10255" max="10255" width="16" style="138" customWidth="1"/>
    <col min="10256" max="10496" width="9.140625" style="138"/>
    <col min="10497" max="10497" width="0" style="138" hidden="1" customWidth="1"/>
    <col min="10498" max="10498" width="2.7109375" style="138" customWidth="1"/>
    <col min="10499" max="10499" width="21.28515625" style="138" customWidth="1"/>
    <col min="10500" max="10500" width="1.42578125" style="138" customWidth="1"/>
    <col min="10501" max="10501" width="16" style="138" customWidth="1"/>
    <col min="10502" max="10502" width="1.42578125" style="138" customWidth="1"/>
    <col min="10503" max="10503" width="16" style="138" customWidth="1"/>
    <col min="10504" max="10504" width="1.42578125" style="138" customWidth="1"/>
    <col min="10505" max="10505" width="16" style="138" customWidth="1"/>
    <col min="10506" max="10506" width="1.42578125" style="138" customWidth="1"/>
    <col min="10507" max="10507" width="16" style="138" customWidth="1"/>
    <col min="10508" max="10508" width="1.42578125" style="138" customWidth="1"/>
    <col min="10509" max="10509" width="16" style="138" customWidth="1"/>
    <col min="10510" max="10510" width="1.42578125" style="138" customWidth="1"/>
    <col min="10511" max="10511" width="16" style="138" customWidth="1"/>
    <col min="10512" max="10752" width="9.140625" style="138"/>
    <col min="10753" max="10753" width="0" style="138" hidden="1" customWidth="1"/>
    <col min="10754" max="10754" width="2.7109375" style="138" customWidth="1"/>
    <col min="10755" max="10755" width="21.28515625" style="138" customWidth="1"/>
    <col min="10756" max="10756" width="1.42578125" style="138" customWidth="1"/>
    <col min="10757" max="10757" width="16" style="138" customWidth="1"/>
    <col min="10758" max="10758" width="1.42578125" style="138" customWidth="1"/>
    <col min="10759" max="10759" width="16" style="138" customWidth="1"/>
    <col min="10760" max="10760" width="1.42578125" style="138" customWidth="1"/>
    <col min="10761" max="10761" width="16" style="138" customWidth="1"/>
    <col min="10762" max="10762" width="1.42578125" style="138" customWidth="1"/>
    <col min="10763" max="10763" width="16" style="138" customWidth="1"/>
    <col min="10764" max="10764" width="1.42578125" style="138" customWidth="1"/>
    <col min="10765" max="10765" width="16" style="138" customWidth="1"/>
    <col min="10766" max="10766" width="1.42578125" style="138" customWidth="1"/>
    <col min="10767" max="10767" width="16" style="138" customWidth="1"/>
    <col min="10768" max="11008" width="9.140625" style="138"/>
    <col min="11009" max="11009" width="0" style="138" hidden="1" customWidth="1"/>
    <col min="11010" max="11010" width="2.7109375" style="138" customWidth="1"/>
    <col min="11011" max="11011" width="21.28515625" style="138" customWidth="1"/>
    <col min="11012" max="11012" width="1.42578125" style="138" customWidth="1"/>
    <col min="11013" max="11013" width="16" style="138" customWidth="1"/>
    <col min="11014" max="11014" width="1.42578125" style="138" customWidth="1"/>
    <col min="11015" max="11015" width="16" style="138" customWidth="1"/>
    <col min="11016" max="11016" width="1.42578125" style="138" customWidth="1"/>
    <col min="11017" max="11017" width="16" style="138" customWidth="1"/>
    <col min="11018" max="11018" width="1.42578125" style="138" customWidth="1"/>
    <col min="11019" max="11019" width="16" style="138" customWidth="1"/>
    <col min="11020" max="11020" width="1.42578125" style="138" customWidth="1"/>
    <col min="11021" max="11021" width="16" style="138" customWidth="1"/>
    <col min="11022" max="11022" width="1.42578125" style="138" customWidth="1"/>
    <col min="11023" max="11023" width="16" style="138" customWidth="1"/>
    <col min="11024" max="11264" width="9.140625" style="138"/>
    <col min="11265" max="11265" width="0" style="138" hidden="1" customWidth="1"/>
    <col min="11266" max="11266" width="2.7109375" style="138" customWidth="1"/>
    <col min="11267" max="11267" width="21.28515625" style="138" customWidth="1"/>
    <col min="11268" max="11268" width="1.42578125" style="138" customWidth="1"/>
    <col min="11269" max="11269" width="16" style="138" customWidth="1"/>
    <col min="11270" max="11270" width="1.42578125" style="138" customWidth="1"/>
    <col min="11271" max="11271" width="16" style="138" customWidth="1"/>
    <col min="11272" max="11272" width="1.42578125" style="138" customWidth="1"/>
    <col min="11273" max="11273" width="16" style="138" customWidth="1"/>
    <col min="11274" max="11274" width="1.42578125" style="138" customWidth="1"/>
    <col min="11275" max="11275" width="16" style="138" customWidth="1"/>
    <col min="11276" max="11276" width="1.42578125" style="138" customWidth="1"/>
    <col min="11277" max="11277" width="16" style="138" customWidth="1"/>
    <col min="11278" max="11278" width="1.42578125" style="138" customWidth="1"/>
    <col min="11279" max="11279" width="16" style="138" customWidth="1"/>
    <col min="11280" max="11520" width="9.140625" style="138"/>
    <col min="11521" max="11521" width="0" style="138" hidden="1" customWidth="1"/>
    <col min="11522" max="11522" width="2.7109375" style="138" customWidth="1"/>
    <col min="11523" max="11523" width="21.28515625" style="138" customWidth="1"/>
    <col min="11524" max="11524" width="1.42578125" style="138" customWidth="1"/>
    <col min="11525" max="11525" width="16" style="138" customWidth="1"/>
    <col min="11526" max="11526" width="1.42578125" style="138" customWidth="1"/>
    <col min="11527" max="11527" width="16" style="138" customWidth="1"/>
    <col min="11528" max="11528" width="1.42578125" style="138" customWidth="1"/>
    <col min="11529" max="11529" width="16" style="138" customWidth="1"/>
    <col min="11530" max="11530" width="1.42578125" style="138" customWidth="1"/>
    <col min="11531" max="11531" width="16" style="138" customWidth="1"/>
    <col min="11532" max="11532" width="1.42578125" style="138" customWidth="1"/>
    <col min="11533" max="11533" width="16" style="138" customWidth="1"/>
    <col min="11534" max="11534" width="1.42578125" style="138" customWidth="1"/>
    <col min="11535" max="11535" width="16" style="138" customWidth="1"/>
    <col min="11536" max="11776" width="9.140625" style="138"/>
    <col min="11777" max="11777" width="0" style="138" hidden="1" customWidth="1"/>
    <col min="11778" max="11778" width="2.7109375" style="138" customWidth="1"/>
    <col min="11779" max="11779" width="21.28515625" style="138" customWidth="1"/>
    <col min="11780" max="11780" width="1.42578125" style="138" customWidth="1"/>
    <col min="11781" max="11781" width="16" style="138" customWidth="1"/>
    <col min="11782" max="11782" width="1.42578125" style="138" customWidth="1"/>
    <col min="11783" max="11783" width="16" style="138" customWidth="1"/>
    <col min="11784" max="11784" width="1.42578125" style="138" customWidth="1"/>
    <col min="11785" max="11785" width="16" style="138" customWidth="1"/>
    <col min="11786" max="11786" width="1.42578125" style="138" customWidth="1"/>
    <col min="11787" max="11787" width="16" style="138" customWidth="1"/>
    <col min="11788" max="11788" width="1.42578125" style="138" customWidth="1"/>
    <col min="11789" max="11789" width="16" style="138" customWidth="1"/>
    <col min="11790" max="11790" width="1.42578125" style="138" customWidth="1"/>
    <col min="11791" max="11791" width="16" style="138" customWidth="1"/>
    <col min="11792" max="12032" width="9.140625" style="138"/>
    <col min="12033" max="12033" width="0" style="138" hidden="1" customWidth="1"/>
    <col min="12034" max="12034" width="2.7109375" style="138" customWidth="1"/>
    <col min="12035" max="12035" width="21.28515625" style="138" customWidth="1"/>
    <col min="12036" max="12036" width="1.42578125" style="138" customWidth="1"/>
    <col min="12037" max="12037" width="16" style="138" customWidth="1"/>
    <col min="12038" max="12038" width="1.42578125" style="138" customWidth="1"/>
    <col min="12039" max="12039" width="16" style="138" customWidth="1"/>
    <col min="12040" max="12040" width="1.42578125" style="138" customWidth="1"/>
    <col min="12041" max="12041" width="16" style="138" customWidth="1"/>
    <col min="12042" max="12042" width="1.42578125" style="138" customWidth="1"/>
    <col min="12043" max="12043" width="16" style="138" customWidth="1"/>
    <col min="12044" max="12044" width="1.42578125" style="138" customWidth="1"/>
    <col min="12045" max="12045" width="16" style="138" customWidth="1"/>
    <col min="12046" max="12046" width="1.42578125" style="138" customWidth="1"/>
    <col min="12047" max="12047" width="16" style="138" customWidth="1"/>
    <col min="12048" max="12288" width="9.140625" style="138"/>
    <col min="12289" max="12289" width="0" style="138" hidden="1" customWidth="1"/>
    <col min="12290" max="12290" width="2.7109375" style="138" customWidth="1"/>
    <col min="12291" max="12291" width="21.28515625" style="138" customWidth="1"/>
    <col min="12292" max="12292" width="1.42578125" style="138" customWidth="1"/>
    <col min="12293" max="12293" width="16" style="138" customWidth="1"/>
    <col min="12294" max="12294" width="1.42578125" style="138" customWidth="1"/>
    <col min="12295" max="12295" width="16" style="138" customWidth="1"/>
    <col min="12296" max="12296" width="1.42578125" style="138" customWidth="1"/>
    <col min="12297" max="12297" width="16" style="138" customWidth="1"/>
    <col min="12298" max="12298" width="1.42578125" style="138" customWidth="1"/>
    <col min="12299" max="12299" width="16" style="138" customWidth="1"/>
    <col min="12300" max="12300" width="1.42578125" style="138" customWidth="1"/>
    <col min="12301" max="12301" width="16" style="138" customWidth="1"/>
    <col min="12302" max="12302" width="1.42578125" style="138" customWidth="1"/>
    <col min="12303" max="12303" width="16" style="138" customWidth="1"/>
    <col min="12304" max="12544" width="9.140625" style="138"/>
    <col min="12545" max="12545" width="0" style="138" hidden="1" customWidth="1"/>
    <col min="12546" max="12546" width="2.7109375" style="138" customWidth="1"/>
    <col min="12547" max="12547" width="21.28515625" style="138" customWidth="1"/>
    <col min="12548" max="12548" width="1.42578125" style="138" customWidth="1"/>
    <col min="12549" max="12549" width="16" style="138" customWidth="1"/>
    <col min="12550" max="12550" width="1.42578125" style="138" customWidth="1"/>
    <col min="12551" max="12551" width="16" style="138" customWidth="1"/>
    <col min="12552" max="12552" width="1.42578125" style="138" customWidth="1"/>
    <col min="12553" max="12553" width="16" style="138" customWidth="1"/>
    <col min="12554" max="12554" width="1.42578125" style="138" customWidth="1"/>
    <col min="12555" max="12555" width="16" style="138" customWidth="1"/>
    <col min="12556" max="12556" width="1.42578125" style="138" customWidth="1"/>
    <col min="12557" max="12557" width="16" style="138" customWidth="1"/>
    <col min="12558" max="12558" width="1.42578125" style="138" customWidth="1"/>
    <col min="12559" max="12559" width="16" style="138" customWidth="1"/>
    <col min="12560" max="12800" width="9.140625" style="138"/>
    <col min="12801" max="12801" width="0" style="138" hidden="1" customWidth="1"/>
    <col min="12802" max="12802" width="2.7109375" style="138" customWidth="1"/>
    <col min="12803" max="12803" width="21.28515625" style="138" customWidth="1"/>
    <col min="12804" max="12804" width="1.42578125" style="138" customWidth="1"/>
    <col min="12805" max="12805" width="16" style="138" customWidth="1"/>
    <col min="12806" max="12806" width="1.42578125" style="138" customWidth="1"/>
    <col min="12807" max="12807" width="16" style="138" customWidth="1"/>
    <col min="12808" max="12808" width="1.42578125" style="138" customWidth="1"/>
    <col min="12809" max="12809" width="16" style="138" customWidth="1"/>
    <col min="12810" max="12810" width="1.42578125" style="138" customWidth="1"/>
    <col min="12811" max="12811" width="16" style="138" customWidth="1"/>
    <col min="12812" max="12812" width="1.42578125" style="138" customWidth="1"/>
    <col min="12813" max="12813" width="16" style="138" customWidth="1"/>
    <col min="12814" max="12814" width="1.42578125" style="138" customWidth="1"/>
    <col min="12815" max="12815" width="16" style="138" customWidth="1"/>
    <col min="12816" max="13056" width="9.140625" style="138"/>
    <col min="13057" max="13057" width="0" style="138" hidden="1" customWidth="1"/>
    <col min="13058" max="13058" width="2.7109375" style="138" customWidth="1"/>
    <col min="13059" max="13059" width="21.28515625" style="138" customWidth="1"/>
    <col min="13060" max="13060" width="1.42578125" style="138" customWidth="1"/>
    <col min="13061" max="13061" width="16" style="138" customWidth="1"/>
    <col min="13062" max="13062" width="1.42578125" style="138" customWidth="1"/>
    <col min="13063" max="13063" width="16" style="138" customWidth="1"/>
    <col min="13064" max="13064" width="1.42578125" style="138" customWidth="1"/>
    <col min="13065" max="13065" width="16" style="138" customWidth="1"/>
    <col min="13066" max="13066" width="1.42578125" style="138" customWidth="1"/>
    <col min="13067" max="13067" width="16" style="138" customWidth="1"/>
    <col min="13068" max="13068" width="1.42578125" style="138" customWidth="1"/>
    <col min="13069" max="13069" width="16" style="138" customWidth="1"/>
    <col min="13070" max="13070" width="1.42578125" style="138" customWidth="1"/>
    <col min="13071" max="13071" width="16" style="138" customWidth="1"/>
    <col min="13072" max="13312" width="9.140625" style="138"/>
    <col min="13313" max="13313" width="0" style="138" hidden="1" customWidth="1"/>
    <col min="13314" max="13314" width="2.7109375" style="138" customWidth="1"/>
    <col min="13315" max="13315" width="21.28515625" style="138" customWidth="1"/>
    <col min="13316" max="13316" width="1.42578125" style="138" customWidth="1"/>
    <col min="13317" max="13317" width="16" style="138" customWidth="1"/>
    <col min="13318" max="13318" width="1.42578125" style="138" customWidth="1"/>
    <col min="13319" max="13319" width="16" style="138" customWidth="1"/>
    <col min="13320" max="13320" width="1.42578125" style="138" customWidth="1"/>
    <col min="13321" max="13321" width="16" style="138" customWidth="1"/>
    <col min="13322" max="13322" width="1.42578125" style="138" customWidth="1"/>
    <col min="13323" max="13323" width="16" style="138" customWidth="1"/>
    <col min="13324" max="13324" width="1.42578125" style="138" customWidth="1"/>
    <col min="13325" max="13325" width="16" style="138" customWidth="1"/>
    <col min="13326" max="13326" width="1.42578125" style="138" customWidth="1"/>
    <col min="13327" max="13327" width="16" style="138" customWidth="1"/>
    <col min="13328" max="13568" width="9.140625" style="138"/>
    <col min="13569" max="13569" width="0" style="138" hidden="1" customWidth="1"/>
    <col min="13570" max="13570" width="2.7109375" style="138" customWidth="1"/>
    <col min="13571" max="13571" width="21.28515625" style="138" customWidth="1"/>
    <col min="13572" max="13572" width="1.42578125" style="138" customWidth="1"/>
    <col min="13573" max="13573" width="16" style="138" customWidth="1"/>
    <col min="13574" max="13574" width="1.42578125" style="138" customWidth="1"/>
    <col min="13575" max="13575" width="16" style="138" customWidth="1"/>
    <col min="13576" max="13576" width="1.42578125" style="138" customWidth="1"/>
    <col min="13577" max="13577" width="16" style="138" customWidth="1"/>
    <col min="13578" max="13578" width="1.42578125" style="138" customWidth="1"/>
    <col min="13579" max="13579" width="16" style="138" customWidth="1"/>
    <col min="13580" max="13580" width="1.42578125" style="138" customWidth="1"/>
    <col min="13581" max="13581" width="16" style="138" customWidth="1"/>
    <col min="13582" max="13582" width="1.42578125" style="138" customWidth="1"/>
    <col min="13583" max="13583" width="16" style="138" customWidth="1"/>
    <col min="13584" max="13824" width="9.140625" style="138"/>
    <col min="13825" max="13825" width="0" style="138" hidden="1" customWidth="1"/>
    <col min="13826" max="13826" width="2.7109375" style="138" customWidth="1"/>
    <col min="13827" max="13827" width="21.28515625" style="138" customWidth="1"/>
    <col min="13828" max="13828" width="1.42578125" style="138" customWidth="1"/>
    <col min="13829" max="13829" width="16" style="138" customWidth="1"/>
    <col min="13830" max="13830" width="1.42578125" style="138" customWidth="1"/>
    <col min="13831" max="13831" width="16" style="138" customWidth="1"/>
    <col min="13832" max="13832" width="1.42578125" style="138" customWidth="1"/>
    <col min="13833" max="13833" width="16" style="138" customWidth="1"/>
    <col min="13834" max="13834" width="1.42578125" style="138" customWidth="1"/>
    <col min="13835" max="13835" width="16" style="138" customWidth="1"/>
    <col min="13836" max="13836" width="1.42578125" style="138" customWidth="1"/>
    <col min="13837" max="13837" width="16" style="138" customWidth="1"/>
    <col min="13838" max="13838" width="1.42578125" style="138" customWidth="1"/>
    <col min="13839" max="13839" width="16" style="138" customWidth="1"/>
    <col min="13840" max="14080" width="9.140625" style="138"/>
    <col min="14081" max="14081" width="0" style="138" hidden="1" customWidth="1"/>
    <col min="14082" max="14082" width="2.7109375" style="138" customWidth="1"/>
    <col min="14083" max="14083" width="21.28515625" style="138" customWidth="1"/>
    <col min="14084" max="14084" width="1.42578125" style="138" customWidth="1"/>
    <col min="14085" max="14085" width="16" style="138" customWidth="1"/>
    <col min="14086" max="14086" width="1.42578125" style="138" customWidth="1"/>
    <col min="14087" max="14087" width="16" style="138" customWidth="1"/>
    <col min="14088" max="14088" width="1.42578125" style="138" customWidth="1"/>
    <col min="14089" max="14089" width="16" style="138" customWidth="1"/>
    <col min="14090" max="14090" width="1.42578125" style="138" customWidth="1"/>
    <col min="14091" max="14091" width="16" style="138" customWidth="1"/>
    <col min="14092" max="14092" width="1.42578125" style="138" customWidth="1"/>
    <col min="14093" max="14093" width="16" style="138" customWidth="1"/>
    <col min="14094" max="14094" width="1.42578125" style="138" customWidth="1"/>
    <col min="14095" max="14095" width="16" style="138" customWidth="1"/>
    <col min="14096" max="14336" width="9.140625" style="138"/>
    <col min="14337" max="14337" width="0" style="138" hidden="1" customWidth="1"/>
    <col min="14338" max="14338" width="2.7109375" style="138" customWidth="1"/>
    <col min="14339" max="14339" width="21.28515625" style="138" customWidth="1"/>
    <col min="14340" max="14340" width="1.42578125" style="138" customWidth="1"/>
    <col min="14341" max="14341" width="16" style="138" customWidth="1"/>
    <col min="14342" max="14342" width="1.42578125" style="138" customWidth="1"/>
    <col min="14343" max="14343" width="16" style="138" customWidth="1"/>
    <col min="14344" max="14344" width="1.42578125" style="138" customWidth="1"/>
    <col min="14345" max="14345" width="16" style="138" customWidth="1"/>
    <col min="14346" max="14346" width="1.42578125" style="138" customWidth="1"/>
    <col min="14347" max="14347" width="16" style="138" customWidth="1"/>
    <col min="14348" max="14348" width="1.42578125" style="138" customWidth="1"/>
    <col min="14349" max="14349" width="16" style="138" customWidth="1"/>
    <col min="14350" max="14350" width="1.42578125" style="138" customWidth="1"/>
    <col min="14351" max="14351" width="16" style="138" customWidth="1"/>
    <col min="14352" max="14592" width="9.140625" style="138"/>
    <col min="14593" max="14593" width="0" style="138" hidden="1" customWidth="1"/>
    <col min="14594" max="14594" width="2.7109375" style="138" customWidth="1"/>
    <col min="14595" max="14595" width="21.28515625" style="138" customWidth="1"/>
    <col min="14596" max="14596" width="1.42578125" style="138" customWidth="1"/>
    <col min="14597" max="14597" width="16" style="138" customWidth="1"/>
    <col min="14598" max="14598" width="1.42578125" style="138" customWidth="1"/>
    <col min="14599" max="14599" width="16" style="138" customWidth="1"/>
    <col min="14600" max="14600" width="1.42578125" style="138" customWidth="1"/>
    <col min="14601" max="14601" width="16" style="138" customWidth="1"/>
    <col min="14602" max="14602" width="1.42578125" style="138" customWidth="1"/>
    <col min="14603" max="14603" width="16" style="138" customWidth="1"/>
    <col min="14604" max="14604" width="1.42578125" style="138" customWidth="1"/>
    <col min="14605" max="14605" width="16" style="138" customWidth="1"/>
    <col min="14606" max="14606" width="1.42578125" style="138" customWidth="1"/>
    <col min="14607" max="14607" width="16" style="138" customWidth="1"/>
    <col min="14608" max="14848" width="9.140625" style="138"/>
    <col min="14849" max="14849" width="0" style="138" hidden="1" customWidth="1"/>
    <col min="14850" max="14850" width="2.7109375" style="138" customWidth="1"/>
    <col min="14851" max="14851" width="21.28515625" style="138" customWidth="1"/>
    <col min="14852" max="14852" width="1.42578125" style="138" customWidth="1"/>
    <col min="14853" max="14853" width="16" style="138" customWidth="1"/>
    <col min="14854" max="14854" width="1.42578125" style="138" customWidth="1"/>
    <col min="14855" max="14855" width="16" style="138" customWidth="1"/>
    <col min="14856" max="14856" width="1.42578125" style="138" customWidth="1"/>
    <col min="14857" max="14857" width="16" style="138" customWidth="1"/>
    <col min="14858" max="14858" width="1.42578125" style="138" customWidth="1"/>
    <col min="14859" max="14859" width="16" style="138" customWidth="1"/>
    <col min="14860" max="14860" width="1.42578125" style="138" customWidth="1"/>
    <col min="14861" max="14861" width="16" style="138" customWidth="1"/>
    <col min="14862" max="14862" width="1.42578125" style="138" customWidth="1"/>
    <col min="14863" max="14863" width="16" style="138" customWidth="1"/>
    <col min="14864" max="15104" width="9.140625" style="138"/>
    <col min="15105" max="15105" width="0" style="138" hidden="1" customWidth="1"/>
    <col min="15106" max="15106" width="2.7109375" style="138" customWidth="1"/>
    <col min="15107" max="15107" width="21.28515625" style="138" customWidth="1"/>
    <col min="15108" max="15108" width="1.42578125" style="138" customWidth="1"/>
    <col min="15109" max="15109" width="16" style="138" customWidth="1"/>
    <col min="15110" max="15110" width="1.42578125" style="138" customWidth="1"/>
    <col min="15111" max="15111" width="16" style="138" customWidth="1"/>
    <col min="15112" max="15112" width="1.42578125" style="138" customWidth="1"/>
    <col min="15113" max="15113" width="16" style="138" customWidth="1"/>
    <col min="15114" max="15114" width="1.42578125" style="138" customWidth="1"/>
    <col min="15115" max="15115" width="16" style="138" customWidth="1"/>
    <col min="15116" max="15116" width="1.42578125" style="138" customWidth="1"/>
    <col min="15117" max="15117" width="16" style="138" customWidth="1"/>
    <col min="15118" max="15118" width="1.42578125" style="138" customWidth="1"/>
    <col min="15119" max="15119" width="16" style="138" customWidth="1"/>
    <col min="15120" max="15360" width="9.140625" style="138"/>
    <col min="15361" max="15361" width="0" style="138" hidden="1" customWidth="1"/>
    <col min="15362" max="15362" width="2.7109375" style="138" customWidth="1"/>
    <col min="15363" max="15363" width="21.28515625" style="138" customWidth="1"/>
    <col min="15364" max="15364" width="1.42578125" style="138" customWidth="1"/>
    <col min="15365" max="15365" width="16" style="138" customWidth="1"/>
    <col min="15366" max="15366" width="1.42578125" style="138" customWidth="1"/>
    <col min="15367" max="15367" width="16" style="138" customWidth="1"/>
    <col min="15368" max="15368" width="1.42578125" style="138" customWidth="1"/>
    <col min="15369" max="15369" width="16" style="138" customWidth="1"/>
    <col min="15370" max="15370" width="1.42578125" style="138" customWidth="1"/>
    <col min="15371" max="15371" width="16" style="138" customWidth="1"/>
    <col min="15372" max="15372" width="1.42578125" style="138" customWidth="1"/>
    <col min="15373" max="15373" width="16" style="138" customWidth="1"/>
    <col min="15374" max="15374" width="1.42578125" style="138" customWidth="1"/>
    <col min="15375" max="15375" width="16" style="138" customWidth="1"/>
    <col min="15376" max="15616" width="9.140625" style="138"/>
    <col min="15617" max="15617" width="0" style="138" hidden="1" customWidth="1"/>
    <col min="15618" max="15618" width="2.7109375" style="138" customWidth="1"/>
    <col min="15619" max="15619" width="21.28515625" style="138" customWidth="1"/>
    <col min="15620" max="15620" width="1.42578125" style="138" customWidth="1"/>
    <col min="15621" max="15621" width="16" style="138" customWidth="1"/>
    <col min="15622" max="15622" width="1.42578125" style="138" customWidth="1"/>
    <col min="15623" max="15623" width="16" style="138" customWidth="1"/>
    <col min="15624" max="15624" width="1.42578125" style="138" customWidth="1"/>
    <col min="15625" max="15625" width="16" style="138" customWidth="1"/>
    <col min="15626" max="15626" width="1.42578125" style="138" customWidth="1"/>
    <col min="15627" max="15627" width="16" style="138" customWidth="1"/>
    <col min="15628" max="15628" width="1.42578125" style="138" customWidth="1"/>
    <col min="15629" max="15629" width="16" style="138" customWidth="1"/>
    <col min="15630" max="15630" width="1.42578125" style="138" customWidth="1"/>
    <col min="15631" max="15631" width="16" style="138" customWidth="1"/>
    <col min="15632" max="15872" width="9.140625" style="138"/>
    <col min="15873" max="15873" width="0" style="138" hidden="1" customWidth="1"/>
    <col min="15874" max="15874" width="2.7109375" style="138" customWidth="1"/>
    <col min="15875" max="15875" width="21.28515625" style="138" customWidth="1"/>
    <col min="15876" max="15876" width="1.42578125" style="138" customWidth="1"/>
    <col min="15877" max="15877" width="16" style="138" customWidth="1"/>
    <col min="15878" max="15878" width="1.42578125" style="138" customWidth="1"/>
    <col min="15879" max="15879" width="16" style="138" customWidth="1"/>
    <col min="15880" max="15880" width="1.42578125" style="138" customWidth="1"/>
    <col min="15881" max="15881" width="16" style="138" customWidth="1"/>
    <col min="15882" max="15882" width="1.42578125" style="138" customWidth="1"/>
    <col min="15883" max="15883" width="16" style="138" customWidth="1"/>
    <col min="15884" max="15884" width="1.42578125" style="138" customWidth="1"/>
    <col min="15885" max="15885" width="16" style="138" customWidth="1"/>
    <col min="15886" max="15886" width="1.42578125" style="138" customWidth="1"/>
    <col min="15887" max="15887" width="16" style="138" customWidth="1"/>
    <col min="15888" max="16128" width="9.140625" style="138"/>
    <col min="16129" max="16129" width="0" style="138" hidden="1" customWidth="1"/>
    <col min="16130" max="16130" width="2.7109375" style="138" customWidth="1"/>
    <col min="16131" max="16131" width="21.28515625" style="138" customWidth="1"/>
    <col min="16132" max="16132" width="1.42578125" style="138" customWidth="1"/>
    <col min="16133" max="16133" width="16" style="138" customWidth="1"/>
    <col min="16134" max="16134" width="1.42578125" style="138" customWidth="1"/>
    <col min="16135" max="16135" width="16" style="138" customWidth="1"/>
    <col min="16136" max="16136" width="1.42578125" style="138" customWidth="1"/>
    <col min="16137" max="16137" width="16" style="138" customWidth="1"/>
    <col min="16138" max="16138" width="1.42578125" style="138" customWidth="1"/>
    <col min="16139" max="16139" width="16" style="138" customWidth="1"/>
    <col min="16140" max="16140" width="1.42578125" style="138" customWidth="1"/>
    <col min="16141" max="16141" width="16" style="138" customWidth="1"/>
    <col min="16142" max="16142" width="1.42578125" style="138" customWidth="1"/>
    <col min="16143" max="16143" width="16" style="138" customWidth="1"/>
    <col min="16144" max="16384" width="9.140625" style="138"/>
  </cols>
  <sheetData>
    <row r="2" spans="1:43" ht="34.5">
      <c r="C2" s="137" t="s">
        <v>9889</v>
      </c>
    </row>
    <row r="8" spans="1:43" ht="23.25" customHeight="1">
      <c r="M8" s="140"/>
    </row>
    <row r="9" spans="1:43" ht="19.5" customHeight="1">
      <c r="C9" s="141"/>
      <c r="D9" s="142"/>
      <c r="E9" s="143"/>
      <c r="F9" s="144"/>
      <c r="G9" s="145"/>
      <c r="H9" s="145"/>
      <c r="I9" s="146" t="s">
        <v>9890</v>
      </c>
      <c r="J9" s="145"/>
      <c r="L9" s="147"/>
      <c r="M9" s="147"/>
      <c r="O9" s="148"/>
    </row>
    <row r="10" spans="1:43" ht="15.75" customHeight="1">
      <c r="C10" s="141"/>
      <c r="D10" s="149"/>
      <c r="E10" s="147"/>
      <c r="F10" s="150"/>
      <c r="G10" s="145"/>
      <c r="H10" s="145"/>
      <c r="I10" s="151" t="s">
        <v>9891</v>
      </c>
      <c r="J10" s="145"/>
      <c r="L10" s="152"/>
      <c r="M10" s="152"/>
      <c r="O10" s="153"/>
    </row>
    <row r="11" spans="1:43" ht="19.5" customHeight="1">
      <c r="C11" s="154"/>
      <c r="D11" s="154"/>
      <c r="E11" s="154"/>
      <c r="F11" s="154"/>
      <c r="G11" s="154"/>
      <c r="H11" s="154"/>
      <c r="I11" s="154"/>
      <c r="J11" s="154"/>
      <c r="K11" s="154"/>
      <c r="L11" s="154"/>
      <c r="M11" s="154"/>
      <c r="N11" s="154"/>
      <c r="O11" s="154"/>
    </row>
    <row r="12" spans="1:43" s="159" customFormat="1" ht="11.25" hidden="1" customHeight="1">
      <c r="A12" s="155"/>
      <c r="B12" s="155"/>
      <c r="C12" s="156"/>
      <c r="D12" s="157"/>
      <c r="E12" s="158" t="s">
        <v>9892</v>
      </c>
      <c r="F12" s="158"/>
      <c r="G12" s="158" t="s">
        <v>9893</v>
      </c>
      <c r="H12" s="158"/>
      <c r="I12" s="158" t="s">
        <v>9894</v>
      </c>
      <c r="J12" s="158"/>
      <c r="K12" s="158" t="s">
        <v>9895</v>
      </c>
      <c r="L12" s="158"/>
      <c r="M12" s="158" t="s">
        <v>9896</v>
      </c>
      <c r="N12" s="158"/>
      <c r="O12" s="158" t="s">
        <v>9897</v>
      </c>
      <c r="P12" s="138"/>
      <c r="Q12" s="138"/>
      <c r="R12" s="138"/>
      <c r="S12" s="138"/>
      <c r="T12" s="138"/>
      <c r="U12" s="138"/>
      <c r="V12" s="138"/>
      <c r="W12" s="138"/>
      <c r="X12" s="138"/>
      <c r="Y12" s="138"/>
      <c r="Z12" s="138"/>
      <c r="AA12" s="138"/>
      <c r="AB12" s="138"/>
      <c r="AC12" s="138"/>
      <c r="AD12" s="138"/>
      <c r="AE12" s="138"/>
      <c r="AF12" s="138"/>
      <c r="AG12" s="138"/>
      <c r="AH12" s="138"/>
      <c r="AI12" s="138"/>
      <c r="AJ12" s="138"/>
      <c r="AK12" s="138"/>
      <c r="AL12" s="138"/>
      <c r="AM12" s="138"/>
      <c r="AN12" s="138"/>
      <c r="AO12" s="138"/>
      <c r="AP12" s="138"/>
      <c r="AQ12" s="138"/>
    </row>
    <row r="13" spans="1:43" s="162" customFormat="1" ht="15.75" customHeight="1">
      <c r="A13" s="160"/>
      <c r="B13" s="160"/>
      <c r="C13" s="161" t="s">
        <v>9898</v>
      </c>
      <c r="D13" s="161"/>
      <c r="I13" s="163"/>
      <c r="J13" s="163"/>
      <c r="K13" s="163"/>
      <c r="L13" s="163"/>
      <c r="M13" s="163"/>
      <c r="N13" s="163"/>
      <c r="O13" s="163"/>
      <c r="P13" s="138"/>
      <c r="Q13" s="138"/>
      <c r="R13" s="138"/>
      <c r="S13" s="138"/>
      <c r="T13" s="138"/>
      <c r="U13" s="138"/>
      <c r="V13" s="138"/>
      <c r="W13" s="138"/>
      <c r="X13" s="138"/>
      <c r="Y13" s="138"/>
      <c r="Z13" s="138"/>
      <c r="AA13" s="138"/>
      <c r="AB13" s="138"/>
      <c r="AC13" s="138"/>
      <c r="AD13" s="138"/>
      <c r="AE13" s="138"/>
      <c r="AF13" s="138"/>
      <c r="AG13" s="138"/>
      <c r="AH13" s="138"/>
      <c r="AI13" s="138"/>
      <c r="AJ13" s="138"/>
      <c r="AK13" s="138"/>
      <c r="AL13" s="138"/>
      <c r="AM13" s="138"/>
      <c r="AN13" s="138"/>
      <c r="AO13" s="138"/>
      <c r="AP13" s="138"/>
      <c r="AQ13" s="138"/>
    </row>
    <row r="14" spans="1:43" s="164" customFormat="1" ht="16.5" customHeight="1">
      <c r="C14" s="165"/>
      <c r="P14" s="138"/>
      <c r="Q14" s="138"/>
      <c r="R14" s="138"/>
      <c r="S14" s="138"/>
      <c r="T14" s="138"/>
      <c r="U14" s="138"/>
      <c r="V14" s="138"/>
      <c r="W14" s="138"/>
      <c r="X14" s="138"/>
      <c r="Y14" s="138"/>
      <c r="Z14" s="138"/>
      <c r="AA14" s="138"/>
      <c r="AB14" s="138"/>
      <c r="AC14" s="138"/>
      <c r="AD14" s="138"/>
      <c r="AE14" s="138"/>
      <c r="AF14" s="138"/>
      <c r="AG14" s="138"/>
      <c r="AH14" s="138"/>
      <c r="AI14" s="138"/>
      <c r="AJ14" s="138"/>
      <c r="AK14" s="138"/>
      <c r="AL14" s="138"/>
      <c r="AM14" s="138"/>
      <c r="AN14" s="138"/>
      <c r="AO14" s="138"/>
      <c r="AP14" s="138"/>
      <c r="AQ14" s="138"/>
    </row>
    <row r="15" spans="1:43" s="164" customFormat="1" ht="16.5" customHeight="1">
      <c r="C15" s="165"/>
      <c r="P15" s="138"/>
      <c r="Q15" s="138"/>
      <c r="R15" s="138"/>
      <c r="S15" s="138"/>
      <c r="T15" s="138"/>
      <c r="U15" s="138"/>
      <c r="V15" s="138"/>
      <c r="W15" s="138"/>
      <c r="X15" s="138"/>
      <c r="Y15" s="138"/>
      <c r="Z15" s="138"/>
      <c r="AA15" s="138"/>
      <c r="AB15" s="138"/>
      <c r="AC15" s="138"/>
      <c r="AD15" s="138"/>
      <c r="AE15" s="138"/>
      <c r="AF15" s="138"/>
      <c r="AG15" s="138"/>
      <c r="AH15" s="138"/>
      <c r="AI15" s="138"/>
      <c r="AJ15" s="138"/>
      <c r="AK15" s="138"/>
      <c r="AL15" s="138"/>
      <c r="AM15" s="138"/>
      <c r="AN15" s="138"/>
      <c r="AO15" s="138"/>
      <c r="AP15" s="138"/>
      <c r="AQ15" s="138"/>
    </row>
    <row r="16" spans="1:43">
      <c r="I16" s="166"/>
      <c r="J16" s="166"/>
      <c r="K16" s="166"/>
      <c r="L16" s="166"/>
      <c r="M16" s="166"/>
      <c r="N16" s="166"/>
      <c r="O16" s="166"/>
    </row>
    <row r="17" spans="1:43" ht="15" customHeight="1">
      <c r="A17" s="136" t="str">
        <f>CONCATENATE('Gerador de Tabelas'!$D$7,"-","15D","-",'Express Exportação'!C17)</f>
        <v>STBJ1-15D-0.5</v>
      </c>
      <c r="C17" s="167">
        <v>0.5</v>
      </c>
      <c r="D17" s="168"/>
      <c r="E17" s="169">
        <f>VLOOKUP($A17,Tabela_EXP_PRBL!$A$3:$H$567,3,0)</f>
        <v>49.8125</v>
      </c>
      <c r="F17" s="170"/>
      <c r="G17" s="171">
        <f>VLOOKUP($A17,Tabela_EXP_PRBL!$A$3:$H$567,4,0)</f>
        <v>51.875</v>
      </c>
      <c r="H17" s="172"/>
      <c r="I17" s="169">
        <f>VLOOKUP($A17,Tabela_EXP_PRBL!$A$3:$H$567,5,0)</f>
        <v>58.112499999999997</v>
      </c>
      <c r="J17" s="172"/>
      <c r="K17" s="171">
        <f>VLOOKUP($A17,Tabela_EXP_PRBL!$A$3:$H$567,6,0)</f>
        <v>70.537499999999994</v>
      </c>
      <c r="L17" s="172"/>
      <c r="M17" s="169">
        <f>VLOOKUP($A17,Tabela_EXP_PRBL!$A$3:$H$567,7,0)</f>
        <v>87.15</v>
      </c>
      <c r="N17" s="172"/>
      <c r="O17" s="171">
        <f>VLOOKUP($A17,Tabela_EXP_PRBL!$A$3:$H$567,8,0)</f>
        <v>87.15</v>
      </c>
    </row>
    <row r="18" spans="1:43" ht="15" customHeight="1">
      <c r="A18" s="136" t="str">
        <f>CONCATENATE('Gerador de Tabelas'!$D$7,"-","15D","-",'Express Exportação'!C18)</f>
        <v>STBJ1-15D-1</v>
      </c>
      <c r="B18" s="173"/>
      <c r="C18" s="167">
        <v>1</v>
      </c>
      <c r="D18" s="174"/>
      <c r="E18" s="169">
        <f>VLOOKUP(A18,Tabela_EXP_PRBL!$A$3:$H$567,3,0)</f>
        <v>60.212499999999999</v>
      </c>
      <c r="F18" s="170"/>
      <c r="G18" s="171">
        <f>VLOOKUP($A18,Tabela_EXP_PRBL!$A$3:$H$567,4,0)</f>
        <v>62.587499999999999</v>
      </c>
      <c r="H18" s="172"/>
      <c r="I18" s="169">
        <f>VLOOKUP($A18,Tabela_EXP_PRBL!$A$3:$H$567,5,0)</f>
        <v>70.587500000000006</v>
      </c>
      <c r="J18" s="172"/>
      <c r="K18" s="171">
        <f>VLOOKUP($A18,Tabela_EXP_PRBL!$A$3:$H$567,6,0)</f>
        <v>84.399999999999991</v>
      </c>
      <c r="L18" s="172"/>
      <c r="M18" s="169">
        <f>VLOOKUP($A18,Tabela_EXP_PRBL!$A$3:$H$567,7,0)</f>
        <v>103.7625</v>
      </c>
      <c r="N18" s="172"/>
      <c r="O18" s="171">
        <f>VLOOKUP($A18,Tabela_EXP_PRBL!$A$3:$H$567,8,0)</f>
        <v>103.7625</v>
      </c>
    </row>
    <row r="19" spans="1:43" ht="15" customHeight="1">
      <c r="A19" s="136" t="str">
        <f>CONCATENATE('Gerador de Tabelas'!$D$7,"-","15D","-",'Express Exportação'!C19)</f>
        <v>STBJ1-15D-1.5</v>
      </c>
      <c r="B19" s="173"/>
      <c r="C19" s="167">
        <v>1.5</v>
      </c>
      <c r="D19" s="174"/>
      <c r="E19" s="169">
        <f>VLOOKUP(A19,Tabela_EXP_PRBL!$A$3:$H$567,3,0)</f>
        <v>70.612499999999997</v>
      </c>
      <c r="F19" s="170"/>
      <c r="G19" s="171">
        <f>VLOOKUP($A19,Tabela_EXP_PRBL!$A$3:$H$567,4,0)</f>
        <v>73.3</v>
      </c>
      <c r="H19" s="172"/>
      <c r="I19" s="169">
        <f>VLOOKUP($A19,Tabela_EXP_PRBL!$A$3:$H$567,5,0)</f>
        <v>83.0625</v>
      </c>
      <c r="J19" s="172"/>
      <c r="K19" s="171">
        <f>VLOOKUP($A19,Tabela_EXP_PRBL!$A$3:$H$567,6,0)</f>
        <v>98.262499999999989</v>
      </c>
      <c r="L19" s="172"/>
      <c r="M19" s="169">
        <f>VLOOKUP($A19,Tabela_EXP_PRBL!$A$3:$H$567,7,0)</f>
        <v>120.375</v>
      </c>
      <c r="N19" s="172"/>
      <c r="O19" s="171">
        <f>VLOOKUP($A19,Tabela_EXP_PRBL!$A$3:$H$567,8,0)</f>
        <v>120.375</v>
      </c>
    </row>
    <row r="20" spans="1:43" ht="15" customHeight="1">
      <c r="A20" s="136" t="str">
        <f>CONCATENATE('Gerador de Tabelas'!$D$7,"-","15D","-",'Express Exportação'!C20)</f>
        <v>STBJ1-15D-2</v>
      </c>
      <c r="B20" s="173"/>
      <c r="C20" s="167">
        <v>2</v>
      </c>
      <c r="D20" s="174"/>
      <c r="E20" s="169">
        <f>VLOOKUP(A20,Tabela_EXP_PRBL!$A$3:$H$567,3,0)</f>
        <v>81.012500000000003</v>
      </c>
      <c r="F20" s="170"/>
      <c r="G20" s="171">
        <f>VLOOKUP($A20,Tabela_EXP_PRBL!$A$3:$H$567,4,0)</f>
        <v>84.012500000000003</v>
      </c>
      <c r="H20" s="172"/>
      <c r="I20" s="169">
        <f>VLOOKUP($A20,Tabela_EXP_PRBL!$A$3:$H$567,5,0)</f>
        <v>95.537499999999994</v>
      </c>
      <c r="J20" s="172"/>
      <c r="K20" s="171">
        <f>VLOOKUP($A20,Tabela_EXP_PRBL!$A$3:$H$567,6,0)</f>
        <v>112.12499999999999</v>
      </c>
      <c r="L20" s="172"/>
      <c r="M20" s="169">
        <f>VLOOKUP($A20,Tabela_EXP_PRBL!$A$3:$H$567,7,0)</f>
        <v>136.98750000000001</v>
      </c>
      <c r="N20" s="172"/>
      <c r="O20" s="171">
        <f>VLOOKUP($A20,Tabela_EXP_PRBL!$A$3:$H$567,8,0)</f>
        <v>136.98750000000001</v>
      </c>
    </row>
    <row r="21" spans="1:43" ht="15" customHeight="1">
      <c r="A21" s="136" t="str">
        <f>CONCATENATE('Gerador de Tabelas'!$D$7,"-","15D","-",'Express Exportação'!C21)</f>
        <v>STBJ1-15D-2.5</v>
      </c>
      <c r="B21" s="173"/>
      <c r="C21" s="167">
        <v>2.5</v>
      </c>
      <c r="D21" s="174"/>
      <c r="E21" s="169">
        <f>VLOOKUP(A21,Tabela_EXP_PRBL!$A$3:$H$567,3,0)</f>
        <v>91.412500000000009</v>
      </c>
      <c r="F21" s="170"/>
      <c r="G21" s="171">
        <f>VLOOKUP($A21,Tabela_EXP_PRBL!$A$3:$H$567,4,0)</f>
        <v>94.725000000000009</v>
      </c>
      <c r="H21" s="172"/>
      <c r="I21" s="169">
        <f>VLOOKUP($A21,Tabela_EXP_PRBL!$A$3:$H$567,5,0)</f>
        <v>108.01249999999999</v>
      </c>
      <c r="J21" s="172"/>
      <c r="K21" s="171">
        <f>VLOOKUP($A21,Tabela_EXP_PRBL!$A$3:$H$567,6,0)</f>
        <v>125.98749999999998</v>
      </c>
      <c r="L21" s="172"/>
      <c r="M21" s="169">
        <f>VLOOKUP($A21,Tabela_EXP_PRBL!$A$3:$H$567,7,0)</f>
        <v>153.60000000000002</v>
      </c>
      <c r="N21" s="172"/>
      <c r="O21" s="171">
        <f>VLOOKUP($A21,Tabela_EXP_PRBL!$A$3:$H$567,8,0)</f>
        <v>153.60000000000002</v>
      </c>
    </row>
    <row r="22" spans="1:43" ht="15" customHeight="1">
      <c r="A22" s="136" t="str">
        <f>CONCATENATE('Gerador de Tabelas'!$D$7,"-","15D","-",'Express Exportação'!C22)</f>
        <v>STBJ1-15D-3</v>
      </c>
      <c r="B22" s="173"/>
      <c r="C22" s="167">
        <v>3</v>
      </c>
      <c r="D22" s="174"/>
      <c r="E22" s="169">
        <f>VLOOKUP(A22,Tabela_EXP_PRBL!$A$3:$H$567,3,0)</f>
        <v>101.81250000000001</v>
      </c>
      <c r="F22" s="170"/>
      <c r="G22" s="171">
        <f>VLOOKUP($A22,Tabela_EXP_PRBL!$A$3:$H$567,4,0)</f>
        <v>105.43750000000001</v>
      </c>
      <c r="H22" s="172"/>
      <c r="I22" s="169">
        <f>VLOOKUP($A22,Tabela_EXP_PRBL!$A$3:$H$567,5,0)</f>
        <v>120.48749999999998</v>
      </c>
      <c r="J22" s="172"/>
      <c r="K22" s="171">
        <f>VLOOKUP($A22,Tabela_EXP_PRBL!$A$3:$H$567,6,0)</f>
        <v>139.85</v>
      </c>
      <c r="L22" s="172"/>
      <c r="M22" s="169">
        <f>VLOOKUP($A22,Tabela_EXP_PRBL!$A$3:$H$567,7,0)</f>
        <v>170.21250000000003</v>
      </c>
      <c r="N22" s="172"/>
      <c r="O22" s="171">
        <f>VLOOKUP($A22,Tabela_EXP_PRBL!$A$3:$H$567,8,0)</f>
        <v>170.21250000000003</v>
      </c>
    </row>
    <row r="23" spans="1:43" ht="15" customHeight="1">
      <c r="A23" s="136" t="str">
        <f>CONCATENATE('Gerador de Tabelas'!$D$7,"-","15D","-",'Express Exportação'!C23)</f>
        <v>STBJ1-15D-3.5</v>
      </c>
      <c r="B23" s="173"/>
      <c r="C23" s="167">
        <v>3.5</v>
      </c>
      <c r="D23" s="174"/>
      <c r="E23" s="169">
        <f>VLOOKUP(A23,Tabela_EXP_PRBL!$A$3:$H$567,3,0)</f>
        <v>112.21250000000002</v>
      </c>
      <c r="F23" s="170"/>
      <c r="G23" s="171">
        <f>VLOOKUP($A23,Tabela_EXP_PRBL!$A$3:$H$567,4,0)</f>
        <v>116.15000000000002</v>
      </c>
      <c r="H23" s="172"/>
      <c r="I23" s="169">
        <f>VLOOKUP($A23,Tabela_EXP_PRBL!$A$3:$H$567,5,0)</f>
        <v>132.96249999999998</v>
      </c>
      <c r="J23" s="172"/>
      <c r="K23" s="171">
        <f>VLOOKUP($A23,Tabela_EXP_PRBL!$A$3:$H$567,6,0)</f>
        <v>153.71250000000001</v>
      </c>
      <c r="L23" s="172"/>
      <c r="M23" s="169">
        <f>VLOOKUP($A23,Tabela_EXP_PRBL!$A$3:$H$567,7,0)</f>
        <v>186.82500000000005</v>
      </c>
      <c r="N23" s="172"/>
      <c r="O23" s="171">
        <f>VLOOKUP($A23,Tabela_EXP_PRBL!$A$3:$H$567,8,0)</f>
        <v>186.82500000000005</v>
      </c>
    </row>
    <row r="24" spans="1:43" ht="15" customHeight="1">
      <c r="A24" s="136" t="str">
        <f>CONCATENATE('Gerador de Tabelas'!$D$7,"-","15D","-",'Express Exportação'!C24)</f>
        <v>STBJ1-15D-4</v>
      </c>
      <c r="B24" s="173"/>
      <c r="C24" s="167">
        <v>4</v>
      </c>
      <c r="D24" s="174"/>
      <c r="E24" s="169">
        <f>VLOOKUP(A24,Tabela_EXP_PRBL!$A$3:$H$567,3,0)</f>
        <v>122.61250000000003</v>
      </c>
      <c r="F24" s="170"/>
      <c r="G24" s="171">
        <f>VLOOKUP($A24,Tabela_EXP_PRBL!$A$3:$H$567,4,0)</f>
        <v>126.86250000000003</v>
      </c>
      <c r="H24" s="172"/>
      <c r="I24" s="169">
        <f>VLOOKUP($A24,Tabela_EXP_PRBL!$A$3:$H$567,5,0)</f>
        <v>145.43749999999997</v>
      </c>
      <c r="J24" s="172"/>
      <c r="K24" s="171">
        <f>VLOOKUP($A24,Tabela_EXP_PRBL!$A$3:$H$567,6,0)</f>
        <v>167.57500000000002</v>
      </c>
      <c r="L24" s="172"/>
      <c r="M24" s="169">
        <f>VLOOKUP($A24,Tabela_EXP_PRBL!$A$3:$H$567,7,0)</f>
        <v>203.43750000000006</v>
      </c>
      <c r="N24" s="172"/>
      <c r="O24" s="171">
        <f>VLOOKUP($A24,Tabela_EXP_PRBL!$A$3:$H$567,8,0)</f>
        <v>203.43750000000006</v>
      </c>
    </row>
    <row r="25" spans="1:43" ht="15" customHeight="1">
      <c r="A25" s="136" t="str">
        <f>CONCATENATE('Gerador de Tabelas'!$D$7,"-","15D","-",'Express Exportação'!C25)</f>
        <v>STBJ1-15D-4.5</v>
      </c>
      <c r="C25" s="167">
        <v>4.5</v>
      </c>
      <c r="D25" s="174"/>
      <c r="E25" s="169">
        <f>VLOOKUP(A25,Tabela_EXP_PRBL!$A$3:$H$567,3,0)</f>
        <v>133.01250000000002</v>
      </c>
      <c r="F25" s="170"/>
      <c r="G25" s="171">
        <f>VLOOKUP($A25,Tabela_EXP_PRBL!$A$3:$H$567,4,0)</f>
        <v>137.57500000000002</v>
      </c>
      <c r="H25" s="172"/>
      <c r="I25" s="169">
        <f>VLOOKUP($A25,Tabela_EXP_PRBL!$A$3:$H$567,5,0)</f>
        <v>157.91249999999997</v>
      </c>
      <c r="J25" s="172"/>
      <c r="K25" s="171">
        <f>VLOOKUP($A25,Tabela_EXP_PRBL!$A$3:$H$567,6,0)</f>
        <v>181.43750000000003</v>
      </c>
      <c r="L25" s="172"/>
      <c r="M25" s="169">
        <f>VLOOKUP($A25,Tabela_EXP_PRBL!$A$3:$H$567,7,0)</f>
        <v>220.05000000000007</v>
      </c>
      <c r="N25" s="172"/>
      <c r="O25" s="171">
        <f>VLOOKUP($A25,Tabela_EXP_PRBL!$A$3:$H$567,8,0)</f>
        <v>220.05000000000007</v>
      </c>
    </row>
    <row r="26" spans="1:43" ht="15" customHeight="1">
      <c r="A26" s="136" t="str">
        <f>CONCATENATE('Gerador de Tabelas'!$D$7,"-","15D","-",'Express Exportação'!C26)</f>
        <v>STBJ1-15D-5</v>
      </c>
      <c r="C26" s="167">
        <v>5</v>
      </c>
      <c r="D26" s="174"/>
      <c r="E26" s="169">
        <f>VLOOKUP(A26,Tabela_EXP_PRBL!$A$3:$H$567,3,0)</f>
        <v>143.41250000000002</v>
      </c>
      <c r="F26" s="170"/>
      <c r="G26" s="171">
        <f>VLOOKUP($A26,Tabela_EXP_PRBL!$A$3:$H$567,4,0)</f>
        <v>148.28750000000002</v>
      </c>
      <c r="H26" s="172"/>
      <c r="I26" s="169">
        <f>VLOOKUP($A26,Tabela_EXP_PRBL!$A$3:$H$567,5,0)</f>
        <v>170.38749999999996</v>
      </c>
      <c r="J26" s="172"/>
      <c r="K26" s="171">
        <f>VLOOKUP($A26,Tabela_EXP_PRBL!$A$3:$H$567,6,0)</f>
        <v>195.30000000000004</v>
      </c>
      <c r="L26" s="172"/>
      <c r="M26" s="169">
        <f>VLOOKUP($A26,Tabela_EXP_PRBL!$A$3:$H$567,7,0)</f>
        <v>236.66250000000008</v>
      </c>
      <c r="N26" s="172"/>
      <c r="O26" s="171">
        <f>VLOOKUP($A26,Tabela_EXP_PRBL!$A$3:$H$567,8,0)</f>
        <v>236.66250000000008</v>
      </c>
    </row>
    <row r="27" spans="1:43" ht="12.75" customHeight="1">
      <c r="A27" s="175"/>
      <c r="B27" s="176"/>
      <c r="C27" s="138"/>
      <c r="E27" s="337" t="s">
        <v>9899</v>
      </c>
      <c r="F27" s="337"/>
      <c r="G27" s="337"/>
      <c r="H27" s="337"/>
      <c r="I27" s="337"/>
      <c r="J27" s="337"/>
      <c r="K27" s="337"/>
      <c r="L27" s="337"/>
      <c r="M27" s="337"/>
      <c r="N27" s="337"/>
      <c r="O27" s="337"/>
      <c r="P27" s="177"/>
      <c r="Q27" s="177"/>
      <c r="R27" s="177"/>
    </row>
    <row r="29" spans="1:43" s="162" customFormat="1" ht="15.75" customHeight="1">
      <c r="A29" s="160"/>
      <c r="B29" s="160"/>
      <c r="C29" s="178" t="s">
        <v>9900</v>
      </c>
      <c r="D29" s="161"/>
      <c r="I29" s="163"/>
      <c r="J29" s="163"/>
      <c r="K29" s="163"/>
      <c r="L29" s="163"/>
      <c r="M29" s="163"/>
      <c r="N29" s="163"/>
      <c r="O29" s="163"/>
      <c r="P29" s="138"/>
      <c r="Q29" s="138"/>
      <c r="R29" s="138"/>
      <c r="S29" s="138"/>
      <c r="T29" s="138"/>
      <c r="U29" s="138"/>
      <c r="V29" s="138"/>
      <c r="W29" s="138"/>
      <c r="X29" s="138"/>
      <c r="Y29" s="138"/>
      <c r="Z29" s="138"/>
      <c r="AA29" s="138"/>
      <c r="AB29" s="138"/>
      <c r="AC29" s="138"/>
      <c r="AD29" s="138"/>
      <c r="AE29" s="138"/>
      <c r="AF29" s="138"/>
      <c r="AG29" s="138"/>
      <c r="AH29" s="138"/>
      <c r="AI29" s="138"/>
      <c r="AJ29" s="138"/>
      <c r="AK29" s="138"/>
      <c r="AL29" s="138"/>
      <c r="AM29" s="138"/>
      <c r="AN29" s="138"/>
      <c r="AO29" s="138"/>
      <c r="AP29" s="138"/>
      <c r="AQ29" s="138"/>
    </row>
    <row r="30" spans="1:43" s="180" customFormat="1" ht="16.5" customHeight="1">
      <c r="A30" s="179"/>
      <c r="B30" s="179"/>
      <c r="C30" s="138"/>
      <c r="D30" s="164"/>
      <c r="E30" s="164"/>
      <c r="F30" s="164"/>
      <c r="G30" s="164"/>
      <c r="H30" s="164"/>
      <c r="I30" s="164"/>
      <c r="J30" s="164"/>
      <c r="K30" s="164"/>
      <c r="L30" s="164"/>
      <c r="M30" s="164"/>
      <c r="N30" s="164"/>
      <c r="O30" s="164"/>
      <c r="P30" s="138"/>
      <c r="Q30" s="138"/>
      <c r="R30" s="138"/>
      <c r="S30" s="138"/>
      <c r="T30" s="138"/>
      <c r="U30" s="138"/>
      <c r="V30" s="138"/>
      <c r="W30" s="138"/>
      <c r="X30" s="138"/>
      <c r="Y30" s="138"/>
      <c r="Z30" s="138"/>
      <c r="AA30" s="138"/>
      <c r="AB30" s="138"/>
      <c r="AC30" s="138"/>
      <c r="AD30" s="138"/>
      <c r="AE30" s="138"/>
      <c r="AF30" s="138"/>
      <c r="AG30" s="138"/>
      <c r="AH30" s="138"/>
      <c r="AI30" s="138"/>
      <c r="AJ30" s="138"/>
      <c r="AK30" s="138"/>
      <c r="AL30" s="138"/>
      <c r="AM30" s="138"/>
      <c r="AN30" s="138"/>
      <c r="AO30" s="138"/>
      <c r="AP30" s="138"/>
      <c r="AQ30" s="138"/>
    </row>
    <row r="31" spans="1:43" s="180" customFormat="1" ht="16.5" customHeight="1">
      <c r="A31" s="179"/>
      <c r="B31" s="179"/>
      <c r="C31" s="138"/>
      <c r="D31" s="164"/>
      <c r="E31" s="164"/>
      <c r="F31" s="164"/>
      <c r="G31" s="164"/>
      <c r="H31" s="164"/>
      <c r="I31" s="164"/>
      <c r="J31" s="164"/>
      <c r="K31" s="164"/>
      <c r="L31" s="164"/>
      <c r="M31" s="164"/>
      <c r="N31" s="164"/>
      <c r="O31" s="164"/>
      <c r="P31" s="138"/>
      <c r="Q31" s="138"/>
      <c r="R31" s="138"/>
      <c r="S31" s="138"/>
      <c r="T31" s="138"/>
      <c r="U31" s="138"/>
      <c r="V31" s="138"/>
      <c r="W31" s="138"/>
      <c r="X31" s="138"/>
      <c r="Y31" s="138"/>
      <c r="Z31" s="138"/>
      <c r="AA31" s="138"/>
      <c r="AB31" s="138"/>
      <c r="AC31" s="138"/>
      <c r="AD31" s="138"/>
      <c r="AE31" s="138"/>
      <c r="AF31" s="138"/>
      <c r="AG31" s="138"/>
      <c r="AH31" s="138"/>
      <c r="AI31" s="138"/>
      <c r="AJ31" s="138"/>
      <c r="AK31" s="138"/>
      <c r="AL31" s="138"/>
      <c r="AM31" s="138"/>
      <c r="AN31" s="138"/>
      <c r="AO31" s="138"/>
      <c r="AP31" s="138"/>
      <c r="AQ31" s="138"/>
    </row>
    <row r="32" spans="1:43">
      <c r="C32" s="138"/>
      <c r="I32" s="166"/>
      <c r="J32" s="166"/>
      <c r="K32" s="166"/>
      <c r="L32" s="166"/>
      <c r="M32" s="166"/>
      <c r="N32" s="166"/>
      <c r="O32" s="166"/>
    </row>
    <row r="33" spans="1:15" ht="15" customHeight="1">
      <c r="A33" s="136" t="str">
        <f>CONCATENATE('Gerador de Tabelas'!$D$7,"-","15N","-",'Express Exportação'!C33)</f>
        <v>STBJ1-15N-0.5</v>
      </c>
      <c r="C33" s="167">
        <v>0.5</v>
      </c>
      <c r="D33" s="168"/>
      <c r="E33" s="169">
        <f>VLOOKUP($A33,Tabela_EXP_PRBL!$A$3:$H$567,3,0)</f>
        <v>62.237499999999997</v>
      </c>
      <c r="F33" s="170"/>
      <c r="G33" s="171">
        <f>VLOOKUP($A33,Tabela_EXP_PRBL!$A$3:$H$567,4,0)</f>
        <v>60.174999999999997</v>
      </c>
      <c r="H33" s="172"/>
      <c r="I33" s="169">
        <f>VLOOKUP($A33,Tabela_EXP_PRBL!$A$3:$H$567,5,0)</f>
        <v>70.537499999999994</v>
      </c>
      <c r="J33" s="172"/>
      <c r="K33" s="171">
        <f>VLOOKUP($A33,Tabela_EXP_PRBL!$A$3:$H$567,6,0)</f>
        <v>87.15</v>
      </c>
      <c r="L33" s="172"/>
      <c r="M33" s="169">
        <f>VLOOKUP($A33,Tabela_EXP_PRBL!$A$3:$H$567,7,0)</f>
        <v>99.587500000000006</v>
      </c>
      <c r="N33" s="172"/>
      <c r="O33" s="171">
        <f>VLOOKUP($A33,Tabela_EXP_PRBL!$A$3:$H$567,8,0)</f>
        <v>99.587500000000006</v>
      </c>
    </row>
    <row r="34" spans="1:15" ht="15" customHeight="1">
      <c r="A34" s="136" t="str">
        <f>CONCATENATE('Gerador de Tabelas'!$D$7,"-","15N","-",'Express Exportação'!C34)</f>
        <v>STBJ1-15N-1</v>
      </c>
      <c r="C34" s="167">
        <v>1</v>
      </c>
      <c r="D34" s="168"/>
      <c r="E34" s="169">
        <f>VLOOKUP($A34,Tabela_EXP_PRBL!$A$3:$H$567,3,0)</f>
        <v>72.637500000000003</v>
      </c>
      <c r="F34" s="170"/>
      <c r="G34" s="171">
        <f>VLOOKUP($A34,Tabela_EXP_PRBL!$A$3:$H$567,4,0)</f>
        <v>70.887500000000003</v>
      </c>
      <c r="H34" s="172"/>
      <c r="I34" s="169">
        <f>VLOOKUP($A34,Tabela_EXP_PRBL!$A$3:$H$567,5,0)</f>
        <v>83.012499999999989</v>
      </c>
      <c r="J34" s="172"/>
      <c r="K34" s="171">
        <f>VLOOKUP($A34,Tabela_EXP_PRBL!$A$3:$H$567,6,0)</f>
        <v>101.0125</v>
      </c>
      <c r="L34" s="172"/>
      <c r="M34" s="169">
        <f>VLOOKUP($A34,Tabela_EXP_PRBL!$A$3:$H$567,7,0)</f>
        <v>116.2</v>
      </c>
      <c r="N34" s="172"/>
      <c r="O34" s="171">
        <f>VLOOKUP($A34,Tabela_EXP_PRBL!$A$3:$H$567,8,0)</f>
        <v>116.2</v>
      </c>
    </row>
    <row r="35" spans="1:15" ht="15" customHeight="1">
      <c r="A35" s="136" t="str">
        <f>CONCATENATE('Gerador de Tabelas'!$D$7,"-","15N","-",'Express Exportação'!C35)</f>
        <v>STBJ1-15N-1.5</v>
      </c>
      <c r="C35" s="167">
        <v>1.5</v>
      </c>
      <c r="D35" s="168"/>
      <c r="E35" s="169">
        <f>VLOOKUP($A35,Tabela_EXP_PRBL!$A$3:$H$567,3,0)</f>
        <v>83.037500000000009</v>
      </c>
      <c r="F35" s="170"/>
      <c r="G35" s="171">
        <f>VLOOKUP($A35,Tabela_EXP_PRBL!$A$3:$H$567,4,0)</f>
        <v>81.600000000000009</v>
      </c>
      <c r="H35" s="172"/>
      <c r="I35" s="169">
        <f>VLOOKUP($A35,Tabela_EXP_PRBL!$A$3:$H$567,5,0)</f>
        <v>95.487499999999983</v>
      </c>
      <c r="J35" s="172"/>
      <c r="K35" s="171">
        <f>VLOOKUP($A35,Tabela_EXP_PRBL!$A$3:$H$567,6,0)</f>
        <v>114.875</v>
      </c>
      <c r="L35" s="172"/>
      <c r="M35" s="169">
        <f>VLOOKUP($A35,Tabela_EXP_PRBL!$A$3:$H$567,7,0)</f>
        <v>132.8125</v>
      </c>
      <c r="N35" s="172"/>
      <c r="O35" s="171">
        <f>VLOOKUP($A35,Tabela_EXP_PRBL!$A$3:$H$567,8,0)</f>
        <v>132.8125</v>
      </c>
    </row>
    <row r="36" spans="1:15" ht="15" customHeight="1">
      <c r="A36" s="136" t="str">
        <f>CONCATENATE('Gerador de Tabelas'!$D$7,"-","15N","-",'Express Exportação'!C36)</f>
        <v>STBJ1-15N-2</v>
      </c>
      <c r="C36" s="167">
        <v>2</v>
      </c>
      <c r="D36" s="168"/>
      <c r="E36" s="169">
        <f>VLOOKUP($A36,Tabela_EXP_PRBL!$A$3:$H$567,3,0)</f>
        <v>93.437500000000014</v>
      </c>
      <c r="F36" s="170"/>
      <c r="G36" s="171">
        <f>VLOOKUP($A36,Tabela_EXP_PRBL!$A$3:$H$567,4,0)</f>
        <v>92.312500000000014</v>
      </c>
      <c r="H36" s="172"/>
      <c r="I36" s="169">
        <f>VLOOKUP($A36,Tabela_EXP_PRBL!$A$3:$H$567,5,0)</f>
        <v>107.96249999999998</v>
      </c>
      <c r="J36" s="172"/>
      <c r="K36" s="171">
        <f>VLOOKUP($A36,Tabela_EXP_PRBL!$A$3:$H$567,6,0)</f>
        <v>128.73750000000001</v>
      </c>
      <c r="L36" s="172"/>
      <c r="M36" s="169">
        <f>VLOOKUP($A36,Tabela_EXP_PRBL!$A$3:$H$567,7,0)</f>
        <v>149.42500000000001</v>
      </c>
      <c r="N36" s="172"/>
      <c r="O36" s="171">
        <f>VLOOKUP($A36,Tabela_EXP_PRBL!$A$3:$H$567,8,0)</f>
        <v>149.42500000000001</v>
      </c>
    </row>
    <row r="37" spans="1:15" ht="15" customHeight="1">
      <c r="A37" s="136" t="str">
        <f>CONCATENATE('Gerador de Tabelas'!$D$7,"-","15N","-",'Express Exportação'!C37)</f>
        <v>STBJ1-15N-2.5</v>
      </c>
      <c r="C37" s="167">
        <v>2.5</v>
      </c>
      <c r="D37" s="168"/>
      <c r="E37" s="169">
        <f>VLOOKUP($A37,Tabela_EXP_PRBL!$A$3:$H$567,3,0)</f>
        <v>103.83750000000002</v>
      </c>
      <c r="F37" s="170"/>
      <c r="G37" s="171">
        <f>VLOOKUP($A37,Tabela_EXP_PRBL!$A$3:$H$567,4,0)</f>
        <v>103.02500000000002</v>
      </c>
      <c r="H37" s="172"/>
      <c r="I37" s="169">
        <f>VLOOKUP($A37,Tabela_EXP_PRBL!$A$3:$H$567,5,0)</f>
        <v>120.43749999999997</v>
      </c>
      <c r="J37" s="172"/>
      <c r="K37" s="171">
        <f>VLOOKUP($A37,Tabela_EXP_PRBL!$A$3:$H$567,6,0)</f>
        <v>142.60000000000002</v>
      </c>
      <c r="L37" s="172"/>
      <c r="M37" s="169">
        <f>VLOOKUP($A37,Tabela_EXP_PRBL!$A$3:$H$567,7,0)</f>
        <v>166.03750000000002</v>
      </c>
      <c r="N37" s="172"/>
      <c r="O37" s="171">
        <f>VLOOKUP($A37,Tabela_EXP_PRBL!$A$3:$H$567,8,0)</f>
        <v>166.03750000000002</v>
      </c>
    </row>
    <row r="38" spans="1:15" ht="15" customHeight="1">
      <c r="A38" s="136" t="str">
        <f>CONCATENATE('Gerador de Tabelas'!$D$7,"-","15N","-",'Express Exportação'!C38)</f>
        <v>STBJ1-15N-3</v>
      </c>
      <c r="C38" s="167">
        <v>3</v>
      </c>
      <c r="D38" s="168"/>
      <c r="E38" s="169">
        <f>VLOOKUP($A38,Tabela_EXP_PRBL!$A$3:$H$567,3,0)</f>
        <v>114.23750000000003</v>
      </c>
      <c r="F38" s="170"/>
      <c r="G38" s="171">
        <f>VLOOKUP($A38,Tabela_EXP_PRBL!$A$3:$H$567,4,0)</f>
        <v>113.73750000000003</v>
      </c>
      <c r="H38" s="172"/>
      <c r="I38" s="169">
        <f>VLOOKUP($A38,Tabela_EXP_PRBL!$A$3:$H$567,5,0)</f>
        <v>132.91249999999997</v>
      </c>
      <c r="J38" s="172"/>
      <c r="K38" s="171">
        <f>VLOOKUP($A38,Tabela_EXP_PRBL!$A$3:$H$567,6,0)</f>
        <v>156.46250000000003</v>
      </c>
      <c r="L38" s="172"/>
      <c r="M38" s="169">
        <f>VLOOKUP($A38,Tabela_EXP_PRBL!$A$3:$H$567,7,0)</f>
        <v>182.65000000000003</v>
      </c>
      <c r="N38" s="172"/>
      <c r="O38" s="171">
        <f>VLOOKUP($A38,Tabela_EXP_PRBL!$A$3:$H$567,8,0)</f>
        <v>182.65000000000003</v>
      </c>
    </row>
    <row r="39" spans="1:15" ht="15" customHeight="1">
      <c r="A39" s="136" t="str">
        <f>CONCATENATE('Gerador de Tabelas'!$D$7,"-","15N","-",'Express Exportação'!C39)</f>
        <v>STBJ1-15N-3.5</v>
      </c>
      <c r="C39" s="167">
        <v>3.5</v>
      </c>
      <c r="D39" s="168"/>
      <c r="E39" s="169">
        <f>VLOOKUP($A39,Tabela_EXP_PRBL!$A$3:$H$567,3,0)</f>
        <v>124.63750000000003</v>
      </c>
      <c r="F39" s="170"/>
      <c r="G39" s="171">
        <f>VLOOKUP($A39,Tabela_EXP_PRBL!$A$3:$H$567,4,0)</f>
        <v>124.45000000000003</v>
      </c>
      <c r="H39" s="172"/>
      <c r="I39" s="169">
        <f>VLOOKUP($A39,Tabela_EXP_PRBL!$A$3:$H$567,5,0)</f>
        <v>145.38749999999996</v>
      </c>
      <c r="J39" s="172"/>
      <c r="K39" s="171">
        <f>VLOOKUP($A39,Tabela_EXP_PRBL!$A$3:$H$567,6,0)</f>
        <v>170.32500000000005</v>
      </c>
      <c r="L39" s="172"/>
      <c r="M39" s="169">
        <f>VLOOKUP($A39,Tabela_EXP_PRBL!$A$3:$H$567,7,0)</f>
        <v>199.26250000000005</v>
      </c>
      <c r="N39" s="172"/>
      <c r="O39" s="171">
        <f>VLOOKUP($A39,Tabela_EXP_PRBL!$A$3:$H$567,8,0)</f>
        <v>199.26250000000005</v>
      </c>
    </row>
    <row r="40" spans="1:15" ht="15" customHeight="1">
      <c r="A40" s="136" t="str">
        <f>CONCATENATE('Gerador de Tabelas'!$D$7,"-","15N","-",'Express Exportação'!C40)</f>
        <v>STBJ1-15N-4</v>
      </c>
      <c r="C40" s="167">
        <v>4</v>
      </c>
      <c r="D40" s="168"/>
      <c r="E40" s="169">
        <f>VLOOKUP($A40,Tabela_EXP_PRBL!$A$3:$H$567,3,0)</f>
        <v>135.03750000000002</v>
      </c>
      <c r="F40" s="170"/>
      <c r="G40" s="171">
        <f>VLOOKUP($A40,Tabela_EXP_PRBL!$A$3:$H$567,4,0)</f>
        <v>135.16250000000002</v>
      </c>
      <c r="H40" s="172"/>
      <c r="I40" s="169">
        <f>VLOOKUP($A40,Tabela_EXP_PRBL!$A$3:$H$567,5,0)</f>
        <v>157.86249999999995</v>
      </c>
      <c r="J40" s="172"/>
      <c r="K40" s="171">
        <f>VLOOKUP($A40,Tabela_EXP_PRBL!$A$3:$H$567,6,0)</f>
        <v>184.18750000000006</v>
      </c>
      <c r="L40" s="172"/>
      <c r="M40" s="169">
        <f>VLOOKUP($A40,Tabela_EXP_PRBL!$A$3:$H$567,7,0)</f>
        <v>215.87500000000006</v>
      </c>
      <c r="N40" s="172"/>
      <c r="O40" s="171">
        <f>VLOOKUP($A40,Tabela_EXP_PRBL!$A$3:$H$567,8,0)</f>
        <v>215.87500000000006</v>
      </c>
    </row>
    <row r="41" spans="1:15" ht="15" customHeight="1">
      <c r="A41" s="136" t="str">
        <f>CONCATENATE('Gerador de Tabelas'!$D$7,"-","15N","-",'Express Exportação'!C41)</f>
        <v>STBJ1-15N-4.5</v>
      </c>
      <c r="C41" s="167">
        <v>4.5</v>
      </c>
      <c r="D41" s="168"/>
      <c r="E41" s="169">
        <f>VLOOKUP($A41,Tabela_EXP_PRBL!$A$3:$H$567,3,0)</f>
        <v>145.43750000000003</v>
      </c>
      <c r="F41" s="170"/>
      <c r="G41" s="171">
        <f>VLOOKUP($A41,Tabela_EXP_PRBL!$A$3:$H$567,4,0)</f>
        <v>145.87500000000003</v>
      </c>
      <c r="H41" s="172"/>
      <c r="I41" s="169">
        <f>VLOOKUP($A41,Tabela_EXP_PRBL!$A$3:$H$567,5,0)</f>
        <v>170.33749999999995</v>
      </c>
      <c r="J41" s="172"/>
      <c r="K41" s="171">
        <f>VLOOKUP($A41,Tabela_EXP_PRBL!$A$3:$H$567,6,0)</f>
        <v>198.05000000000007</v>
      </c>
      <c r="L41" s="172"/>
      <c r="M41" s="169">
        <f>VLOOKUP($A41,Tabela_EXP_PRBL!$A$3:$H$567,7,0)</f>
        <v>232.48750000000007</v>
      </c>
      <c r="N41" s="172"/>
      <c r="O41" s="171">
        <f>VLOOKUP($A41,Tabela_EXP_PRBL!$A$3:$H$567,8,0)</f>
        <v>232.48750000000007</v>
      </c>
    </row>
    <row r="42" spans="1:15" ht="15" customHeight="1">
      <c r="A42" s="136" t="str">
        <f>CONCATENATE('Gerador de Tabelas'!$D$7,"-","15N","-",'Express Exportação'!C42)</f>
        <v>STBJ1-15N-5</v>
      </c>
      <c r="C42" s="167">
        <v>5</v>
      </c>
      <c r="D42" s="168"/>
      <c r="E42" s="169">
        <f>VLOOKUP($A42,Tabela_EXP_PRBL!$A$3:$H$567,3,0)</f>
        <v>155.83750000000003</v>
      </c>
      <c r="F42" s="170"/>
      <c r="G42" s="171">
        <f>VLOOKUP($A42,Tabela_EXP_PRBL!$A$3:$H$567,4,0)</f>
        <v>156.58750000000003</v>
      </c>
      <c r="H42" s="172"/>
      <c r="I42" s="169">
        <f>VLOOKUP($A42,Tabela_EXP_PRBL!$A$3:$H$567,5,0)</f>
        <v>182.81249999999994</v>
      </c>
      <c r="J42" s="172"/>
      <c r="K42" s="171">
        <f>VLOOKUP($A42,Tabela_EXP_PRBL!$A$3:$H$567,6,0)</f>
        <v>211.91250000000008</v>
      </c>
      <c r="L42" s="172"/>
      <c r="M42" s="169">
        <f>VLOOKUP($A42,Tabela_EXP_PRBL!$A$3:$H$567,7,0)</f>
        <v>249.10000000000008</v>
      </c>
      <c r="N42" s="172"/>
      <c r="O42" s="171">
        <f>VLOOKUP($A42,Tabela_EXP_PRBL!$A$3:$H$567,8,0)</f>
        <v>249.10000000000008</v>
      </c>
    </row>
    <row r="43" spans="1:15" ht="15" customHeight="1">
      <c r="A43" s="136" t="str">
        <f>CONCATENATE('Gerador de Tabelas'!$D$7,"-","15N","-",'Express Exportação'!C43)</f>
        <v>STBJ1-15N-5.5</v>
      </c>
      <c r="C43" s="167">
        <v>5.5</v>
      </c>
      <c r="D43" s="168"/>
      <c r="E43" s="169">
        <f>VLOOKUP($A43,Tabela_EXP_PRBL!$A$3:$H$567,3,0)</f>
        <v>164.36250000000004</v>
      </c>
      <c r="F43" s="170"/>
      <c r="G43" s="171">
        <f>VLOOKUP($A43,Tabela_EXP_PRBL!$A$3:$H$567,4,0)</f>
        <v>165.73750000000004</v>
      </c>
      <c r="H43" s="172"/>
      <c r="I43" s="169">
        <f>VLOOKUP($A43,Tabela_EXP_PRBL!$A$3:$H$567,5,0)</f>
        <v>193.31249999999994</v>
      </c>
      <c r="J43" s="172"/>
      <c r="K43" s="171">
        <f>VLOOKUP($A43,Tabela_EXP_PRBL!$A$3:$H$567,6,0)</f>
        <v>224.28750000000008</v>
      </c>
      <c r="L43" s="172"/>
      <c r="M43" s="169">
        <f>VLOOKUP($A43,Tabela_EXP_PRBL!$A$3:$H$567,7,0)</f>
        <v>264.05000000000007</v>
      </c>
      <c r="N43" s="172"/>
      <c r="O43" s="171">
        <f>VLOOKUP($A43,Tabela_EXP_PRBL!$A$3:$H$567,8,0)</f>
        <v>264.05000000000007</v>
      </c>
    </row>
    <row r="44" spans="1:15" ht="15" customHeight="1">
      <c r="A44" s="136" t="str">
        <f>CONCATENATE('Gerador de Tabelas'!$D$7,"-","15N","-",'Express Exportação'!C44)</f>
        <v>STBJ1-15N-6</v>
      </c>
      <c r="C44" s="167">
        <v>6</v>
      </c>
      <c r="D44" s="168"/>
      <c r="E44" s="169">
        <f>VLOOKUP($A44,Tabela_EXP_PRBL!$A$3:$H$567,3,0)</f>
        <v>172.88750000000005</v>
      </c>
      <c r="F44" s="170"/>
      <c r="G44" s="171">
        <f>VLOOKUP($A44,Tabela_EXP_PRBL!$A$3:$H$567,4,0)</f>
        <v>174.88750000000005</v>
      </c>
      <c r="H44" s="172"/>
      <c r="I44" s="169">
        <f>VLOOKUP($A44,Tabela_EXP_PRBL!$A$3:$H$567,5,0)</f>
        <v>203.81249999999994</v>
      </c>
      <c r="J44" s="172"/>
      <c r="K44" s="171">
        <f>VLOOKUP($A44,Tabela_EXP_PRBL!$A$3:$H$567,6,0)</f>
        <v>236.66250000000008</v>
      </c>
      <c r="L44" s="172"/>
      <c r="M44" s="169">
        <f>VLOOKUP($A44,Tabela_EXP_PRBL!$A$3:$H$567,7,0)</f>
        <v>279.00000000000006</v>
      </c>
      <c r="N44" s="172"/>
      <c r="O44" s="171">
        <f>VLOOKUP($A44,Tabela_EXP_PRBL!$A$3:$H$567,8,0)</f>
        <v>279.00000000000006</v>
      </c>
    </row>
    <row r="45" spans="1:15" ht="15" customHeight="1">
      <c r="A45" s="136" t="str">
        <f>CONCATENATE('Gerador de Tabelas'!$D$7,"-","15N","-",'Express Exportação'!C45)</f>
        <v>STBJ1-15N-6.5</v>
      </c>
      <c r="C45" s="167">
        <v>6.5</v>
      </c>
      <c r="D45" s="168"/>
      <c r="E45" s="169">
        <f>VLOOKUP($A45,Tabela_EXP_PRBL!$A$3:$H$567,3,0)</f>
        <v>181.41250000000005</v>
      </c>
      <c r="F45" s="170"/>
      <c r="G45" s="171">
        <f>VLOOKUP($A45,Tabela_EXP_PRBL!$A$3:$H$567,4,0)</f>
        <v>184.03750000000005</v>
      </c>
      <c r="H45" s="172"/>
      <c r="I45" s="169">
        <f>VLOOKUP($A45,Tabela_EXP_PRBL!$A$3:$H$567,5,0)</f>
        <v>214.31249999999994</v>
      </c>
      <c r="J45" s="172"/>
      <c r="K45" s="171">
        <f>VLOOKUP($A45,Tabela_EXP_PRBL!$A$3:$H$567,6,0)</f>
        <v>249.03750000000008</v>
      </c>
      <c r="L45" s="172"/>
      <c r="M45" s="169">
        <f>VLOOKUP($A45,Tabela_EXP_PRBL!$A$3:$H$567,7,0)</f>
        <v>293.95000000000005</v>
      </c>
      <c r="N45" s="172"/>
      <c r="O45" s="171">
        <f>VLOOKUP($A45,Tabela_EXP_PRBL!$A$3:$H$567,8,0)</f>
        <v>293.95000000000005</v>
      </c>
    </row>
    <row r="46" spans="1:15" ht="15" customHeight="1">
      <c r="A46" s="136" t="str">
        <f>CONCATENATE('Gerador de Tabelas'!$D$7,"-","15N","-",'Express Exportação'!C46)</f>
        <v>STBJ1-15N-7</v>
      </c>
      <c r="C46" s="167">
        <v>7</v>
      </c>
      <c r="D46" s="168"/>
      <c r="E46" s="169">
        <f>VLOOKUP($A46,Tabela_EXP_PRBL!$A$3:$H$567,3,0)</f>
        <v>189.93750000000006</v>
      </c>
      <c r="F46" s="170"/>
      <c r="G46" s="171">
        <f>VLOOKUP($A46,Tabela_EXP_PRBL!$A$3:$H$567,4,0)</f>
        <v>193.18750000000006</v>
      </c>
      <c r="H46" s="172"/>
      <c r="I46" s="169">
        <f>VLOOKUP($A46,Tabela_EXP_PRBL!$A$3:$H$567,5,0)</f>
        <v>224.81249999999994</v>
      </c>
      <c r="J46" s="172"/>
      <c r="K46" s="171">
        <f>VLOOKUP($A46,Tabela_EXP_PRBL!$A$3:$H$567,6,0)</f>
        <v>261.41250000000008</v>
      </c>
      <c r="L46" s="172"/>
      <c r="M46" s="169">
        <f>VLOOKUP($A46,Tabela_EXP_PRBL!$A$3:$H$567,7,0)</f>
        <v>308.90000000000003</v>
      </c>
      <c r="N46" s="172"/>
      <c r="O46" s="171">
        <f>VLOOKUP($A46,Tabela_EXP_PRBL!$A$3:$H$567,8,0)</f>
        <v>308.90000000000003</v>
      </c>
    </row>
    <row r="47" spans="1:15" ht="15" customHeight="1">
      <c r="A47" s="136" t="str">
        <f>CONCATENATE('Gerador de Tabelas'!$D$7,"-","15N","-",'Express Exportação'!C47)</f>
        <v>STBJ1-15N-7.5</v>
      </c>
      <c r="C47" s="167">
        <v>7.5</v>
      </c>
      <c r="D47" s="168"/>
      <c r="E47" s="169">
        <f>VLOOKUP($A47,Tabela_EXP_PRBL!$A$3:$H$567,3,0)</f>
        <v>198.46250000000006</v>
      </c>
      <c r="F47" s="170"/>
      <c r="G47" s="171">
        <f>VLOOKUP($A47,Tabela_EXP_PRBL!$A$3:$H$567,4,0)</f>
        <v>202.33750000000006</v>
      </c>
      <c r="H47" s="172"/>
      <c r="I47" s="169">
        <f>VLOOKUP($A47,Tabela_EXP_PRBL!$A$3:$H$567,5,0)</f>
        <v>235.31249999999994</v>
      </c>
      <c r="J47" s="172"/>
      <c r="K47" s="171">
        <f>VLOOKUP($A47,Tabela_EXP_PRBL!$A$3:$H$567,6,0)</f>
        <v>273.78750000000008</v>
      </c>
      <c r="L47" s="172"/>
      <c r="M47" s="169">
        <f>VLOOKUP($A47,Tabela_EXP_PRBL!$A$3:$H$567,7,0)</f>
        <v>323.85000000000002</v>
      </c>
      <c r="N47" s="172"/>
      <c r="O47" s="171">
        <f>VLOOKUP($A47,Tabela_EXP_PRBL!$A$3:$H$567,8,0)</f>
        <v>323.85000000000002</v>
      </c>
    </row>
    <row r="48" spans="1:15" ht="15" customHeight="1">
      <c r="A48" s="136" t="str">
        <f>CONCATENATE('Gerador de Tabelas'!$D$7,"-","15N","-",'Express Exportação'!C48)</f>
        <v>STBJ1-15N-8</v>
      </c>
      <c r="C48" s="167">
        <v>8</v>
      </c>
      <c r="D48" s="168"/>
      <c r="E48" s="169">
        <f>VLOOKUP($A48,Tabela_EXP_PRBL!$A$3:$H$567,3,0)</f>
        <v>206.98750000000007</v>
      </c>
      <c r="F48" s="170"/>
      <c r="G48" s="171">
        <f>VLOOKUP($A48,Tabela_EXP_PRBL!$A$3:$H$567,4,0)</f>
        <v>211.48750000000007</v>
      </c>
      <c r="H48" s="172"/>
      <c r="I48" s="169">
        <f>VLOOKUP($A48,Tabela_EXP_PRBL!$A$3:$H$567,5,0)</f>
        <v>245.81249999999994</v>
      </c>
      <c r="J48" s="172"/>
      <c r="K48" s="171">
        <f>VLOOKUP($A48,Tabela_EXP_PRBL!$A$3:$H$567,6,0)</f>
        <v>286.16250000000008</v>
      </c>
      <c r="L48" s="172"/>
      <c r="M48" s="169">
        <f>VLOOKUP($A48,Tabela_EXP_PRBL!$A$3:$H$567,7,0)</f>
        <v>338.8</v>
      </c>
      <c r="N48" s="172"/>
      <c r="O48" s="171">
        <f>VLOOKUP($A48,Tabela_EXP_PRBL!$A$3:$H$567,8,0)</f>
        <v>338.8</v>
      </c>
    </row>
    <row r="49" spans="1:15" ht="15" customHeight="1">
      <c r="A49" s="136" t="str">
        <f>CONCATENATE('Gerador de Tabelas'!$D$7,"-","15N","-",'Express Exportação'!C49)</f>
        <v>STBJ1-15N-8.5</v>
      </c>
      <c r="C49" s="167">
        <v>8.5</v>
      </c>
      <c r="D49" s="168"/>
      <c r="E49" s="169">
        <f>VLOOKUP($A49,Tabela_EXP_PRBL!$A$3:$H$567,3,0)</f>
        <v>215.51250000000007</v>
      </c>
      <c r="F49" s="170"/>
      <c r="G49" s="171">
        <f>VLOOKUP($A49,Tabela_EXP_PRBL!$A$3:$H$567,4,0)</f>
        <v>220.63750000000007</v>
      </c>
      <c r="H49" s="172"/>
      <c r="I49" s="169">
        <f>VLOOKUP($A49,Tabela_EXP_PRBL!$A$3:$H$567,5,0)</f>
        <v>256.31249999999994</v>
      </c>
      <c r="J49" s="172"/>
      <c r="K49" s="171">
        <f>VLOOKUP($A49,Tabela_EXP_PRBL!$A$3:$H$567,6,0)</f>
        <v>298.53750000000008</v>
      </c>
      <c r="L49" s="172"/>
      <c r="M49" s="169">
        <f>VLOOKUP($A49,Tabela_EXP_PRBL!$A$3:$H$567,7,0)</f>
        <v>353.75</v>
      </c>
      <c r="N49" s="172"/>
      <c r="O49" s="171">
        <f>VLOOKUP($A49,Tabela_EXP_PRBL!$A$3:$H$567,8,0)</f>
        <v>353.75</v>
      </c>
    </row>
    <row r="50" spans="1:15" ht="15" customHeight="1">
      <c r="A50" s="136" t="str">
        <f>CONCATENATE('Gerador de Tabelas'!$D$7,"-","15N","-",'Express Exportação'!C50)</f>
        <v>STBJ1-15N-9</v>
      </c>
      <c r="C50" s="167">
        <v>9</v>
      </c>
      <c r="D50" s="168"/>
      <c r="E50" s="169">
        <f>VLOOKUP($A50,Tabela_EXP_PRBL!$A$3:$H$567,3,0)</f>
        <v>224.03750000000008</v>
      </c>
      <c r="F50" s="170"/>
      <c r="G50" s="171">
        <f>VLOOKUP($A50,Tabela_EXP_PRBL!$A$3:$H$567,4,0)</f>
        <v>229.78750000000008</v>
      </c>
      <c r="H50" s="172"/>
      <c r="I50" s="169">
        <f>VLOOKUP($A50,Tabela_EXP_PRBL!$A$3:$H$567,5,0)</f>
        <v>266.81249999999994</v>
      </c>
      <c r="J50" s="172"/>
      <c r="K50" s="171">
        <f>VLOOKUP($A50,Tabela_EXP_PRBL!$A$3:$H$567,6,0)</f>
        <v>310.91250000000008</v>
      </c>
      <c r="L50" s="172"/>
      <c r="M50" s="169">
        <f>VLOOKUP($A50,Tabela_EXP_PRBL!$A$3:$H$567,7,0)</f>
        <v>368.7</v>
      </c>
      <c r="N50" s="172"/>
      <c r="O50" s="171">
        <f>VLOOKUP($A50,Tabela_EXP_PRBL!$A$3:$H$567,8,0)</f>
        <v>368.7</v>
      </c>
    </row>
    <row r="51" spans="1:15" ht="15" customHeight="1">
      <c r="A51" s="136" t="str">
        <f>CONCATENATE('Gerador de Tabelas'!$D$7,"-","15N","-",'Express Exportação'!C51)</f>
        <v>STBJ1-15N-9.5</v>
      </c>
      <c r="C51" s="167">
        <v>9.5</v>
      </c>
      <c r="D51" s="168"/>
      <c r="E51" s="169">
        <f>VLOOKUP($A51,Tabela_EXP_PRBL!$A$3:$H$567,3,0)</f>
        <v>232.56250000000009</v>
      </c>
      <c r="F51" s="170"/>
      <c r="G51" s="171">
        <f>VLOOKUP($A51,Tabela_EXP_PRBL!$A$3:$H$567,4,0)</f>
        <v>238.93750000000009</v>
      </c>
      <c r="H51" s="172"/>
      <c r="I51" s="169">
        <f>VLOOKUP($A51,Tabela_EXP_PRBL!$A$3:$H$567,5,0)</f>
        <v>277.31249999999994</v>
      </c>
      <c r="J51" s="172"/>
      <c r="K51" s="171">
        <f>VLOOKUP($A51,Tabela_EXP_PRBL!$A$3:$H$567,6,0)</f>
        <v>323.28750000000008</v>
      </c>
      <c r="L51" s="172"/>
      <c r="M51" s="169">
        <f>VLOOKUP($A51,Tabela_EXP_PRBL!$A$3:$H$567,7,0)</f>
        <v>383.65</v>
      </c>
      <c r="N51" s="172"/>
      <c r="O51" s="171">
        <f>VLOOKUP($A51,Tabela_EXP_PRBL!$A$3:$H$567,8,0)</f>
        <v>383.65</v>
      </c>
    </row>
    <row r="52" spans="1:15" ht="15" customHeight="1">
      <c r="A52" s="136" t="str">
        <f>CONCATENATE('Gerador de Tabelas'!$D$7,"-","15N","-",'Express Exportação'!C52)</f>
        <v>STBJ1-15N-10</v>
      </c>
      <c r="C52" s="167">
        <v>10</v>
      </c>
      <c r="D52" s="168"/>
      <c r="E52" s="169">
        <f>VLOOKUP($A52,Tabela_EXP_PRBL!$A$3:$H$567,3,0)</f>
        <v>241.08750000000009</v>
      </c>
      <c r="F52" s="170"/>
      <c r="G52" s="171">
        <f>VLOOKUP($A52,Tabela_EXP_PRBL!$A$3:$H$567,4,0)</f>
        <v>248.08750000000009</v>
      </c>
      <c r="H52" s="172"/>
      <c r="I52" s="169">
        <f>VLOOKUP($A52,Tabela_EXP_PRBL!$A$3:$H$567,5,0)</f>
        <v>287.81249999999994</v>
      </c>
      <c r="J52" s="172"/>
      <c r="K52" s="171">
        <f>VLOOKUP($A52,Tabela_EXP_PRBL!$A$3:$H$567,6,0)</f>
        <v>335.66250000000008</v>
      </c>
      <c r="L52" s="172"/>
      <c r="M52" s="169">
        <f>VLOOKUP($A52,Tabela_EXP_PRBL!$A$3:$H$567,7,0)</f>
        <v>398.59999999999997</v>
      </c>
      <c r="N52" s="172"/>
      <c r="O52" s="171">
        <f>VLOOKUP($A52,Tabela_EXP_PRBL!$A$3:$H$567,8,0)</f>
        <v>398.59999999999997</v>
      </c>
    </row>
    <row r="53" spans="1:15" ht="15" customHeight="1">
      <c r="A53" s="136" t="str">
        <f>CONCATENATE('Gerador de Tabelas'!$D$7,"-","15N","-",'Express Exportação'!C53)</f>
        <v>STBJ1-15N-10.5</v>
      </c>
      <c r="C53" s="167">
        <v>10.5</v>
      </c>
      <c r="D53" s="168"/>
      <c r="E53" s="169">
        <f>VLOOKUP($A53,Tabela_EXP_PRBL!$A$3:$H$567,3,0)</f>
        <v>249.6125000000001</v>
      </c>
      <c r="F53" s="170"/>
      <c r="G53" s="171">
        <f>VLOOKUP($A53,Tabela_EXP_PRBL!$A$3:$H$567,4,0)</f>
        <v>257.23750000000007</v>
      </c>
      <c r="H53" s="172"/>
      <c r="I53" s="169">
        <f>VLOOKUP($A53,Tabela_EXP_PRBL!$A$3:$H$567,5,0)</f>
        <v>298.31249999999994</v>
      </c>
      <c r="J53" s="172"/>
      <c r="K53" s="171">
        <f>VLOOKUP($A53,Tabela_EXP_PRBL!$A$3:$H$567,6,0)</f>
        <v>348.03750000000008</v>
      </c>
      <c r="L53" s="172"/>
      <c r="M53" s="169">
        <f>VLOOKUP($A53,Tabela_EXP_PRBL!$A$3:$H$567,7,0)</f>
        <v>413.54999999999995</v>
      </c>
      <c r="N53" s="172"/>
      <c r="O53" s="171">
        <f>VLOOKUP($A53,Tabela_EXP_PRBL!$A$3:$H$567,8,0)</f>
        <v>413.54999999999995</v>
      </c>
    </row>
    <row r="54" spans="1:15" ht="15" customHeight="1">
      <c r="A54" s="136" t="str">
        <f>CONCATENATE('Gerador de Tabelas'!$D$7,"-","15N","-",'Express Exportação'!C54)</f>
        <v>STBJ1-15N-11</v>
      </c>
      <c r="C54" s="167">
        <v>11</v>
      </c>
      <c r="D54" s="168"/>
      <c r="E54" s="169">
        <f>VLOOKUP($A54,Tabela_EXP_PRBL!$A$3:$H$567,3,0)</f>
        <v>258.1375000000001</v>
      </c>
      <c r="F54" s="170"/>
      <c r="G54" s="171">
        <f>VLOOKUP($A54,Tabela_EXP_PRBL!$A$3:$H$567,4,0)</f>
        <v>266.38750000000005</v>
      </c>
      <c r="H54" s="172"/>
      <c r="I54" s="169">
        <f>VLOOKUP($A54,Tabela_EXP_PRBL!$A$3:$H$567,5,0)</f>
        <v>308.81249999999994</v>
      </c>
      <c r="J54" s="172"/>
      <c r="K54" s="171">
        <f>VLOOKUP($A54,Tabela_EXP_PRBL!$A$3:$H$567,6,0)</f>
        <v>360.41250000000008</v>
      </c>
      <c r="L54" s="172"/>
      <c r="M54" s="169">
        <f>VLOOKUP($A54,Tabela_EXP_PRBL!$A$3:$H$567,7,0)</f>
        <v>428.49999999999994</v>
      </c>
      <c r="N54" s="172"/>
      <c r="O54" s="171">
        <f>VLOOKUP($A54,Tabela_EXP_PRBL!$A$3:$H$567,8,0)</f>
        <v>428.49999999999994</v>
      </c>
    </row>
    <row r="55" spans="1:15" ht="15" customHeight="1">
      <c r="A55" s="136" t="str">
        <f>CONCATENATE('Gerador de Tabelas'!$D$7,"-","15N","-",'Express Exportação'!C55)</f>
        <v>STBJ1-15N-11.5</v>
      </c>
      <c r="C55" s="167">
        <v>11.5</v>
      </c>
      <c r="D55" s="168"/>
      <c r="E55" s="169">
        <f>VLOOKUP($A55,Tabela_EXP_PRBL!$A$3:$H$567,3,0)</f>
        <v>266.66250000000008</v>
      </c>
      <c r="F55" s="170"/>
      <c r="G55" s="171">
        <f>VLOOKUP($A55,Tabela_EXP_PRBL!$A$3:$H$567,4,0)</f>
        <v>275.53750000000002</v>
      </c>
      <c r="H55" s="172"/>
      <c r="I55" s="169">
        <f>VLOOKUP($A55,Tabela_EXP_PRBL!$A$3:$H$567,5,0)</f>
        <v>319.31249999999994</v>
      </c>
      <c r="J55" s="172"/>
      <c r="K55" s="171">
        <f>VLOOKUP($A55,Tabela_EXP_PRBL!$A$3:$H$567,6,0)</f>
        <v>372.78750000000008</v>
      </c>
      <c r="L55" s="172"/>
      <c r="M55" s="169">
        <f>VLOOKUP($A55,Tabela_EXP_PRBL!$A$3:$H$567,7,0)</f>
        <v>443.44999999999993</v>
      </c>
      <c r="N55" s="172"/>
      <c r="O55" s="171">
        <f>VLOOKUP($A55,Tabela_EXP_PRBL!$A$3:$H$567,8,0)</f>
        <v>443.44999999999993</v>
      </c>
    </row>
    <row r="56" spans="1:15" ht="15" customHeight="1">
      <c r="A56" s="136" t="str">
        <f>CONCATENATE('Gerador de Tabelas'!$D$7,"-","15N","-",'Express Exportação'!C56)</f>
        <v>STBJ1-15N-12</v>
      </c>
      <c r="C56" s="167">
        <v>12</v>
      </c>
      <c r="D56" s="168"/>
      <c r="E56" s="169">
        <f>VLOOKUP($A56,Tabela_EXP_PRBL!$A$3:$H$567,3,0)</f>
        <v>275.18750000000006</v>
      </c>
      <c r="F56" s="170"/>
      <c r="G56" s="171">
        <f>VLOOKUP($A56,Tabela_EXP_PRBL!$A$3:$H$567,4,0)</f>
        <v>284.6875</v>
      </c>
      <c r="H56" s="172"/>
      <c r="I56" s="169">
        <f>VLOOKUP($A56,Tabela_EXP_PRBL!$A$3:$H$567,5,0)</f>
        <v>329.81249999999994</v>
      </c>
      <c r="J56" s="172"/>
      <c r="K56" s="171">
        <f>VLOOKUP($A56,Tabela_EXP_PRBL!$A$3:$H$567,6,0)</f>
        <v>385.16250000000008</v>
      </c>
      <c r="L56" s="172"/>
      <c r="M56" s="169">
        <f>VLOOKUP($A56,Tabela_EXP_PRBL!$A$3:$H$567,7,0)</f>
        <v>458.39999999999992</v>
      </c>
      <c r="N56" s="172"/>
      <c r="O56" s="171">
        <f>VLOOKUP($A56,Tabela_EXP_PRBL!$A$3:$H$567,8,0)</f>
        <v>458.39999999999992</v>
      </c>
    </row>
    <row r="57" spans="1:15" ht="15" customHeight="1">
      <c r="A57" s="136" t="str">
        <f>CONCATENATE('Gerador de Tabelas'!$D$7,"-","15N","-",'Express Exportação'!C57)</f>
        <v>STBJ1-15N-12.5</v>
      </c>
      <c r="C57" s="167">
        <v>12.5</v>
      </c>
      <c r="D57" s="168"/>
      <c r="E57" s="169">
        <f>VLOOKUP($A57,Tabela_EXP_PRBL!$A$3:$H$567,3,0)</f>
        <v>283.71250000000003</v>
      </c>
      <c r="F57" s="170"/>
      <c r="G57" s="171">
        <f>VLOOKUP($A57,Tabela_EXP_PRBL!$A$3:$H$567,4,0)</f>
        <v>293.83749999999998</v>
      </c>
      <c r="H57" s="172"/>
      <c r="I57" s="169">
        <f>VLOOKUP($A57,Tabela_EXP_PRBL!$A$3:$H$567,5,0)</f>
        <v>340.31249999999994</v>
      </c>
      <c r="J57" s="172"/>
      <c r="K57" s="171">
        <f>VLOOKUP($A57,Tabela_EXP_PRBL!$A$3:$H$567,6,0)</f>
        <v>397.53750000000008</v>
      </c>
      <c r="L57" s="172"/>
      <c r="M57" s="169">
        <f>VLOOKUP($A57,Tabela_EXP_PRBL!$A$3:$H$567,7,0)</f>
        <v>473.34999999999991</v>
      </c>
      <c r="N57" s="172"/>
      <c r="O57" s="171">
        <f>VLOOKUP($A57,Tabela_EXP_PRBL!$A$3:$H$567,8,0)</f>
        <v>473.34999999999991</v>
      </c>
    </row>
    <row r="58" spans="1:15" ht="15" customHeight="1">
      <c r="A58" s="136" t="str">
        <f>CONCATENATE('Gerador de Tabelas'!$D$7,"-","15N","-",'Express Exportação'!C58)</f>
        <v>STBJ1-15N-13</v>
      </c>
      <c r="C58" s="167">
        <v>13</v>
      </c>
      <c r="D58" s="168"/>
      <c r="E58" s="169">
        <f>VLOOKUP($A58,Tabela_EXP_PRBL!$A$3:$H$567,3,0)</f>
        <v>292.23750000000001</v>
      </c>
      <c r="F58" s="170"/>
      <c r="G58" s="171">
        <f>VLOOKUP($A58,Tabela_EXP_PRBL!$A$3:$H$567,4,0)</f>
        <v>302.98749999999995</v>
      </c>
      <c r="H58" s="172"/>
      <c r="I58" s="169">
        <f>VLOOKUP($A58,Tabela_EXP_PRBL!$A$3:$H$567,5,0)</f>
        <v>350.81249999999994</v>
      </c>
      <c r="J58" s="172"/>
      <c r="K58" s="171">
        <f>VLOOKUP($A58,Tabela_EXP_PRBL!$A$3:$H$567,6,0)</f>
        <v>409.91250000000008</v>
      </c>
      <c r="L58" s="172"/>
      <c r="M58" s="169">
        <f>VLOOKUP($A58,Tabela_EXP_PRBL!$A$3:$H$567,7,0)</f>
        <v>488.2999999999999</v>
      </c>
      <c r="N58" s="172"/>
      <c r="O58" s="171">
        <f>VLOOKUP($A58,Tabela_EXP_PRBL!$A$3:$H$567,8,0)</f>
        <v>488.2999999999999</v>
      </c>
    </row>
    <row r="59" spans="1:15" ht="15" customHeight="1">
      <c r="A59" s="136" t="str">
        <f>CONCATENATE('Gerador de Tabelas'!$D$7,"-","15N","-",'Express Exportação'!C59)</f>
        <v>STBJ1-15N-13.5</v>
      </c>
      <c r="C59" s="167">
        <v>13.5</v>
      </c>
      <c r="D59" s="168"/>
      <c r="E59" s="169">
        <f>VLOOKUP($A59,Tabela_EXP_PRBL!$A$3:$H$567,3,0)</f>
        <v>300.76249999999999</v>
      </c>
      <c r="F59" s="170"/>
      <c r="G59" s="171">
        <f>VLOOKUP($A59,Tabela_EXP_PRBL!$A$3:$H$567,4,0)</f>
        <v>312.13749999999993</v>
      </c>
      <c r="H59" s="172"/>
      <c r="I59" s="169">
        <f>VLOOKUP($A59,Tabela_EXP_PRBL!$A$3:$H$567,5,0)</f>
        <v>361.31249999999994</v>
      </c>
      <c r="J59" s="172"/>
      <c r="K59" s="171">
        <f>VLOOKUP($A59,Tabela_EXP_PRBL!$A$3:$H$567,6,0)</f>
        <v>422.28750000000008</v>
      </c>
      <c r="L59" s="172"/>
      <c r="M59" s="169">
        <f>VLOOKUP($A59,Tabela_EXP_PRBL!$A$3:$H$567,7,0)</f>
        <v>503.24999999999989</v>
      </c>
      <c r="N59" s="172"/>
      <c r="O59" s="171">
        <f>VLOOKUP($A59,Tabela_EXP_PRBL!$A$3:$H$567,8,0)</f>
        <v>503.24999999999989</v>
      </c>
    </row>
    <row r="60" spans="1:15" ht="15" customHeight="1">
      <c r="A60" s="136" t="str">
        <f>CONCATENATE('Gerador de Tabelas'!$D$7,"-","15N","-",'Express Exportação'!C60)</f>
        <v>STBJ1-15N-14</v>
      </c>
      <c r="C60" s="167">
        <v>14</v>
      </c>
      <c r="D60" s="168"/>
      <c r="E60" s="169">
        <f>VLOOKUP($A60,Tabela_EXP_PRBL!$A$3:$H$567,3,0)</f>
        <v>309.28749999999997</v>
      </c>
      <c r="F60" s="170"/>
      <c r="G60" s="171">
        <f>VLOOKUP($A60,Tabela_EXP_PRBL!$A$3:$H$567,4,0)</f>
        <v>321.28749999999991</v>
      </c>
      <c r="H60" s="172"/>
      <c r="I60" s="169">
        <f>VLOOKUP($A60,Tabela_EXP_PRBL!$A$3:$H$567,5,0)</f>
        <v>371.81249999999994</v>
      </c>
      <c r="J60" s="172"/>
      <c r="K60" s="171">
        <f>VLOOKUP($A60,Tabela_EXP_PRBL!$A$3:$H$567,6,0)</f>
        <v>434.66250000000008</v>
      </c>
      <c r="L60" s="172"/>
      <c r="M60" s="169">
        <f>VLOOKUP($A60,Tabela_EXP_PRBL!$A$3:$H$567,7,0)</f>
        <v>518.19999999999993</v>
      </c>
      <c r="N60" s="172"/>
      <c r="O60" s="171">
        <f>VLOOKUP($A60,Tabela_EXP_PRBL!$A$3:$H$567,8,0)</f>
        <v>518.19999999999993</v>
      </c>
    </row>
    <row r="61" spans="1:15" ht="15" customHeight="1">
      <c r="A61" s="136" t="str">
        <f>CONCATENATE('Gerador de Tabelas'!$D$7,"-","15N","-",'Express Exportação'!C61)</f>
        <v>STBJ1-15N-14.5</v>
      </c>
      <c r="C61" s="167">
        <v>14.5</v>
      </c>
      <c r="D61" s="168"/>
      <c r="E61" s="169">
        <f>VLOOKUP($A61,Tabela_EXP_PRBL!$A$3:$H$567,3,0)</f>
        <v>317.81249999999994</v>
      </c>
      <c r="F61" s="170"/>
      <c r="G61" s="171">
        <f>VLOOKUP($A61,Tabela_EXP_PRBL!$A$3:$H$567,4,0)</f>
        <v>330.43749999999989</v>
      </c>
      <c r="H61" s="172"/>
      <c r="I61" s="169">
        <f>VLOOKUP($A61,Tabela_EXP_PRBL!$A$3:$H$567,5,0)</f>
        <v>382.31249999999994</v>
      </c>
      <c r="J61" s="172"/>
      <c r="K61" s="171">
        <f>VLOOKUP($A61,Tabela_EXP_PRBL!$A$3:$H$567,6,0)</f>
        <v>447.03750000000008</v>
      </c>
      <c r="L61" s="172"/>
      <c r="M61" s="169">
        <f>VLOOKUP($A61,Tabela_EXP_PRBL!$A$3:$H$567,7,0)</f>
        <v>533.15</v>
      </c>
      <c r="N61" s="172"/>
      <c r="O61" s="171">
        <f>VLOOKUP($A61,Tabela_EXP_PRBL!$A$3:$H$567,8,0)</f>
        <v>533.15</v>
      </c>
    </row>
    <row r="62" spans="1:15" ht="15" customHeight="1">
      <c r="A62" s="136" t="str">
        <f>CONCATENATE('Gerador de Tabelas'!$D$7,"-","15N","-",'Express Exportação'!C62)</f>
        <v>STBJ1-15N-15</v>
      </c>
      <c r="C62" s="167">
        <v>15</v>
      </c>
      <c r="D62" s="168"/>
      <c r="E62" s="169">
        <f>VLOOKUP($A62,Tabela_EXP_PRBL!$A$3:$H$567,3,0)</f>
        <v>326.33749999999992</v>
      </c>
      <c r="F62" s="170"/>
      <c r="G62" s="171">
        <f>VLOOKUP($A62,Tabela_EXP_PRBL!$A$3:$H$567,4,0)</f>
        <v>339.58749999999986</v>
      </c>
      <c r="H62" s="172"/>
      <c r="I62" s="169">
        <f>VLOOKUP($A62,Tabela_EXP_PRBL!$A$3:$H$567,5,0)</f>
        <v>392.81249999999994</v>
      </c>
      <c r="J62" s="172"/>
      <c r="K62" s="171">
        <f>VLOOKUP($A62,Tabela_EXP_PRBL!$A$3:$H$567,6,0)</f>
        <v>459.41250000000008</v>
      </c>
      <c r="L62" s="172"/>
      <c r="M62" s="169">
        <f>VLOOKUP($A62,Tabela_EXP_PRBL!$A$3:$H$567,7,0)</f>
        <v>548.1</v>
      </c>
      <c r="N62" s="172"/>
      <c r="O62" s="171">
        <f>VLOOKUP($A62,Tabela_EXP_PRBL!$A$3:$H$567,8,0)</f>
        <v>548.1</v>
      </c>
    </row>
    <row r="63" spans="1:15" ht="15" customHeight="1">
      <c r="A63" s="136" t="str">
        <f>CONCATENATE('Gerador de Tabelas'!$D$7,"-","15N","-",'Express Exportação'!C63)</f>
        <v>STBJ1-15N-15.5</v>
      </c>
      <c r="C63" s="167">
        <v>15.5</v>
      </c>
      <c r="D63" s="168"/>
      <c r="E63" s="169">
        <f>VLOOKUP($A63,Tabela_EXP_PRBL!$A$3:$H$567,3,0)</f>
        <v>331.09999999999991</v>
      </c>
      <c r="F63" s="170"/>
      <c r="G63" s="171">
        <f>VLOOKUP($A63,Tabela_EXP_PRBL!$A$3:$H$567,4,0)</f>
        <v>344.78749999999985</v>
      </c>
      <c r="H63" s="172"/>
      <c r="I63" s="169">
        <f>VLOOKUP($A63,Tabela_EXP_PRBL!$A$3:$H$567,5,0)</f>
        <v>398.76249999999993</v>
      </c>
      <c r="J63" s="172"/>
      <c r="K63" s="171">
        <f>VLOOKUP($A63,Tabela_EXP_PRBL!$A$3:$H$567,6,0)</f>
        <v>466.48750000000007</v>
      </c>
      <c r="L63" s="172"/>
      <c r="M63" s="169">
        <f>VLOOKUP($A63,Tabela_EXP_PRBL!$A$3:$H$567,7,0)</f>
        <v>556.70000000000005</v>
      </c>
      <c r="N63" s="172"/>
      <c r="O63" s="171">
        <f>VLOOKUP($A63,Tabela_EXP_PRBL!$A$3:$H$567,8,0)</f>
        <v>556.70000000000005</v>
      </c>
    </row>
    <row r="64" spans="1:15" ht="15" customHeight="1">
      <c r="A64" s="136" t="str">
        <f>CONCATENATE('Gerador de Tabelas'!$D$7,"-","15N","-",'Express Exportação'!C64)</f>
        <v>STBJ1-15N-16</v>
      </c>
      <c r="C64" s="167">
        <v>16</v>
      </c>
      <c r="D64" s="168"/>
      <c r="E64" s="169">
        <f>VLOOKUP($A64,Tabela_EXP_PRBL!$A$3:$H$567,3,0)</f>
        <v>335.8624999999999</v>
      </c>
      <c r="F64" s="170"/>
      <c r="G64" s="171">
        <f>VLOOKUP($A64,Tabela_EXP_PRBL!$A$3:$H$567,4,0)</f>
        <v>349.98749999999984</v>
      </c>
      <c r="H64" s="172"/>
      <c r="I64" s="169">
        <f>VLOOKUP($A64,Tabela_EXP_PRBL!$A$3:$H$567,5,0)</f>
        <v>404.71249999999992</v>
      </c>
      <c r="J64" s="172"/>
      <c r="K64" s="171">
        <f>VLOOKUP($A64,Tabela_EXP_PRBL!$A$3:$H$567,6,0)</f>
        <v>473.56250000000006</v>
      </c>
      <c r="L64" s="172"/>
      <c r="M64" s="169">
        <f>VLOOKUP($A64,Tabela_EXP_PRBL!$A$3:$H$567,7,0)</f>
        <v>565.30000000000007</v>
      </c>
      <c r="N64" s="172"/>
      <c r="O64" s="171">
        <f>VLOOKUP($A64,Tabela_EXP_PRBL!$A$3:$H$567,8,0)</f>
        <v>565.30000000000007</v>
      </c>
    </row>
    <row r="65" spans="1:15" ht="15" customHeight="1">
      <c r="A65" s="136" t="str">
        <f>CONCATENATE('Gerador de Tabelas'!$D$7,"-","15N","-",'Express Exportação'!C65)</f>
        <v>STBJ1-15N-16.5</v>
      </c>
      <c r="C65" s="167">
        <v>16.5</v>
      </c>
      <c r="D65" s="168"/>
      <c r="E65" s="169">
        <f>VLOOKUP($A65,Tabela_EXP_PRBL!$A$3:$H$567,3,0)</f>
        <v>340.62499999999989</v>
      </c>
      <c r="F65" s="170"/>
      <c r="G65" s="171">
        <f>VLOOKUP($A65,Tabela_EXP_PRBL!$A$3:$H$567,4,0)</f>
        <v>355.18749999999983</v>
      </c>
      <c r="H65" s="172"/>
      <c r="I65" s="169">
        <f>VLOOKUP($A65,Tabela_EXP_PRBL!$A$3:$H$567,5,0)</f>
        <v>410.66249999999991</v>
      </c>
      <c r="J65" s="172"/>
      <c r="K65" s="171">
        <f>VLOOKUP($A65,Tabela_EXP_PRBL!$A$3:$H$567,6,0)</f>
        <v>480.63750000000005</v>
      </c>
      <c r="L65" s="172"/>
      <c r="M65" s="169">
        <f>VLOOKUP($A65,Tabela_EXP_PRBL!$A$3:$H$567,7,0)</f>
        <v>573.90000000000009</v>
      </c>
      <c r="N65" s="172"/>
      <c r="O65" s="171">
        <f>VLOOKUP($A65,Tabela_EXP_PRBL!$A$3:$H$567,8,0)</f>
        <v>573.90000000000009</v>
      </c>
    </row>
    <row r="66" spans="1:15" ht="15" customHeight="1">
      <c r="A66" s="136" t="str">
        <f>CONCATENATE('Gerador de Tabelas'!$D$7,"-","15N","-",'Express Exportação'!C66)</f>
        <v>STBJ1-15N-17</v>
      </c>
      <c r="C66" s="167">
        <v>17</v>
      </c>
      <c r="D66" s="168"/>
      <c r="E66" s="169">
        <f>VLOOKUP($A66,Tabela_EXP_PRBL!$A$3:$H$567,3,0)</f>
        <v>345.38749999999987</v>
      </c>
      <c r="F66" s="170"/>
      <c r="G66" s="171">
        <f>VLOOKUP($A66,Tabela_EXP_PRBL!$A$3:$H$567,4,0)</f>
        <v>360.38749999999982</v>
      </c>
      <c r="H66" s="172"/>
      <c r="I66" s="169">
        <f>VLOOKUP($A66,Tabela_EXP_PRBL!$A$3:$H$567,5,0)</f>
        <v>416.6124999999999</v>
      </c>
      <c r="J66" s="172"/>
      <c r="K66" s="171">
        <f>VLOOKUP($A66,Tabela_EXP_PRBL!$A$3:$H$567,6,0)</f>
        <v>487.71250000000003</v>
      </c>
      <c r="L66" s="172"/>
      <c r="M66" s="169">
        <f>VLOOKUP($A66,Tabela_EXP_PRBL!$A$3:$H$567,7,0)</f>
        <v>582.50000000000011</v>
      </c>
      <c r="N66" s="172"/>
      <c r="O66" s="171">
        <f>VLOOKUP($A66,Tabela_EXP_PRBL!$A$3:$H$567,8,0)</f>
        <v>582.50000000000011</v>
      </c>
    </row>
    <row r="67" spans="1:15" ht="15" customHeight="1">
      <c r="A67" s="136" t="str">
        <f>CONCATENATE('Gerador de Tabelas'!$D$7,"-","15N","-",'Express Exportação'!C67)</f>
        <v>STBJ1-15N-17.5</v>
      </c>
      <c r="C67" s="167">
        <v>17.5</v>
      </c>
      <c r="D67" s="168"/>
      <c r="E67" s="169">
        <f>VLOOKUP($A67,Tabela_EXP_PRBL!$A$3:$H$567,3,0)</f>
        <v>350.14999999999986</v>
      </c>
      <c r="F67" s="170"/>
      <c r="G67" s="171">
        <f>VLOOKUP($A67,Tabela_EXP_PRBL!$A$3:$H$567,4,0)</f>
        <v>365.58749999999981</v>
      </c>
      <c r="H67" s="172"/>
      <c r="I67" s="169">
        <f>VLOOKUP($A67,Tabela_EXP_PRBL!$A$3:$H$567,5,0)</f>
        <v>422.56249999999989</v>
      </c>
      <c r="J67" s="172"/>
      <c r="K67" s="171">
        <f>VLOOKUP($A67,Tabela_EXP_PRBL!$A$3:$H$567,6,0)</f>
        <v>494.78750000000002</v>
      </c>
      <c r="L67" s="172"/>
      <c r="M67" s="169">
        <f>VLOOKUP($A67,Tabela_EXP_PRBL!$A$3:$H$567,7,0)</f>
        <v>591.10000000000014</v>
      </c>
      <c r="N67" s="172"/>
      <c r="O67" s="171">
        <f>VLOOKUP($A67,Tabela_EXP_PRBL!$A$3:$H$567,8,0)</f>
        <v>591.10000000000014</v>
      </c>
    </row>
    <row r="68" spans="1:15" ht="15" customHeight="1">
      <c r="A68" s="136" t="str">
        <f>CONCATENATE('Gerador de Tabelas'!$D$7,"-","15N","-",'Express Exportação'!C68)</f>
        <v>STBJ1-15N-18</v>
      </c>
      <c r="C68" s="167">
        <v>18</v>
      </c>
      <c r="D68" s="168"/>
      <c r="E68" s="169">
        <f>VLOOKUP($A68,Tabela_EXP_PRBL!$A$3:$H$567,3,0)</f>
        <v>354.91249999999985</v>
      </c>
      <c r="F68" s="170"/>
      <c r="G68" s="171">
        <f>VLOOKUP($A68,Tabela_EXP_PRBL!$A$3:$H$567,4,0)</f>
        <v>370.7874999999998</v>
      </c>
      <c r="H68" s="172"/>
      <c r="I68" s="169">
        <f>VLOOKUP($A68,Tabela_EXP_PRBL!$A$3:$H$567,5,0)</f>
        <v>428.51249999999987</v>
      </c>
      <c r="J68" s="172"/>
      <c r="K68" s="171">
        <f>VLOOKUP($A68,Tabela_EXP_PRBL!$A$3:$H$567,6,0)</f>
        <v>501.86250000000001</v>
      </c>
      <c r="L68" s="172"/>
      <c r="M68" s="169">
        <f>VLOOKUP($A68,Tabela_EXP_PRBL!$A$3:$H$567,7,0)</f>
        <v>599.70000000000016</v>
      </c>
      <c r="N68" s="172"/>
      <c r="O68" s="171">
        <f>VLOOKUP($A68,Tabela_EXP_PRBL!$A$3:$H$567,8,0)</f>
        <v>599.70000000000016</v>
      </c>
    </row>
    <row r="69" spans="1:15" ht="15" customHeight="1">
      <c r="A69" s="136" t="str">
        <f>CONCATENATE('Gerador de Tabelas'!$D$7,"-","15N","-",'Express Exportação'!C69)</f>
        <v>STBJ1-15N-18.5</v>
      </c>
      <c r="C69" s="167">
        <v>18.5</v>
      </c>
      <c r="D69" s="168"/>
      <c r="E69" s="169">
        <f>VLOOKUP($A69,Tabela_EXP_PRBL!$A$3:$H$567,3,0)</f>
        <v>359.67499999999984</v>
      </c>
      <c r="F69" s="170"/>
      <c r="G69" s="171">
        <f>VLOOKUP($A69,Tabela_EXP_PRBL!$A$3:$H$567,4,0)</f>
        <v>375.98749999999978</v>
      </c>
      <c r="H69" s="172"/>
      <c r="I69" s="169">
        <f>VLOOKUP($A69,Tabela_EXP_PRBL!$A$3:$H$567,5,0)</f>
        <v>434.46249999999986</v>
      </c>
      <c r="J69" s="172"/>
      <c r="K69" s="171">
        <f>VLOOKUP($A69,Tabela_EXP_PRBL!$A$3:$H$567,6,0)</f>
        <v>508.9375</v>
      </c>
      <c r="L69" s="172"/>
      <c r="M69" s="169">
        <f>VLOOKUP($A69,Tabela_EXP_PRBL!$A$3:$H$567,7,0)</f>
        <v>608.30000000000018</v>
      </c>
      <c r="N69" s="172"/>
      <c r="O69" s="171">
        <f>VLOOKUP($A69,Tabela_EXP_PRBL!$A$3:$H$567,8,0)</f>
        <v>608.30000000000018</v>
      </c>
    </row>
    <row r="70" spans="1:15" ht="15" customHeight="1">
      <c r="A70" s="136" t="str">
        <f>CONCATENATE('Gerador de Tabelas'!$D$7,"-","15N","-",'Express Exportação'!C70)</f>
        <v>STBJ1-15N-19</v>
      </c>
      <c r="C70" s="167">
        <v>19</v>
      </c>
      <c r="D70" s="168"/>
      <c r="E70" s="169">
        <f>VLOOKUP($A70,Tabela_EXP_PRBL!$A$3:$H$567,3,0)</f>
        <v>364.43749999999983</v>
      </c>
      <c r="F70" s="170"/>
      <c r="G70" s="171">
        <f>VLOOKUP($A70,Tabela_EXP_PRBL!$A$3:$H$567,4,0)</f>
        <v>381.18749999999977</v>
      </c>
      <c r="H70" s="172"/>
      <c r="I70" s="169">
        <f>VLOOKUP($A70,Tabela_EXP_PRBL!$A$3:$H$567,5,0)</f>
        <v>440.41249999999985</v>
      </c>
      <c r="J70" s="172"/>
      <c r="K70" s="171">
        <f>VLOOKUP($A70,Tabela_EXP_PRBL!$A$3:$H$567,6,0)</f>
        <v>516.01250000000005</v>
      </c>
      <c r="L70" s="172"/>
      <c r="M70" s="169">
        <f>VLOOKUP($A70,Tabela_EXP_PRBL!$A$3:$H$567,7,0)</f>
        <v>616.9000000000002</v>
      </c>
      <c r="N70" s="172"/>
      <c r="O70" s="171">
        <f>VLOOKUP($A70,Tabela_EXP_PRBL!$A$3:$H$567,8,0)</f>
        <v>616.9000000000002</v>
      </c>
    </row>
    <row r="71" spans="1:15" ht="15" customHeight="1">
      <c r="A71" s="136" t="str">
        <f>CONCATENATE('Gerador de Tabelas'!$D$7,"-","15N","-",'Express Exportação'!C71)</f>
        <v>STBJ1-15N-19.5</v>
      </c>
      <c r="C71" s="167">
        <v>19.5</v>
      </c>
      <c r="D71" s="168"/>
      <c r="E71" s="169">
        <f>VLOOKUP($A71,Tabela_EXP_PRBL!$A$3:$H$567,3,0)</f>
        <v>369.19999999999982</v>
      </c>
      <c r="F71" s="170"/>
      <c r="G71" s="171">
        <f>VLOOKUP($A71,Tabela_EXP_PRBL!$A$3:$H$567,4,0)</f>
        <v>386.38749999999976</v>
      </c>
      <c r="H71" s="172"/>
      <c r="I71" s="169">
        <f>VLOOKUP($A71,Tabela_EXP_PRBL!$A$3:$H$567,5,0)</f>
        <v>446.36249999999984</v>
      </c>
      <c r="J71" s="172"/>
      <c r="K71" s="171">
        <f>VLOOKUP($A71,Tabela_EXP_PRBL!$A$3:$H$567,6,0)</f>
        <v>523.08750000000009</v>
      </c>
      <c r="L71" s="172"/>
      <c r="M71" s="169">
        <f>VLOOKUP($A71,Tabela_EXP_PRBL!$A$3:$H$567,7,0)</f>
        <v>625.50000000000023</v>
      </c>
      <c r="N71" s="172"/>
      <c r="O71" s="171">
        <f>VLOOKUP($A71,Tabela_EXP_PRBL!$A$3:$H$567,8,0)</f>
        <v>625.50000000000023</v>
      </c>
    </row>
    <row r="72" spans="1:15" ht="15" customHeight="1">
      <c r="A72" s="136" t="str">
        <f>CONCATENATE('Gerador de Tabelas'!$D$7,"-","15N","-",'Express Exportação'!C72)</f>
        <v>STBJ1-15N-20</v>
      </c>
      <c r="C72" s="167">
        <v>20</v>
      </c>
      <c r="D72" s="168"/>
      <c r="E72" s="169">
        <f>VLOOKUP($A72,Tabela_EXP_PRBL!$A$3:$H$567,3,0)</f>
        <v>373.96249999999981</v>
      </c>
      <c r="F72" s="170"/>
      <c r="G72" s="171">
        <f>VLOOKUP($A72,Tabela_EXP_PRBL!$A$3:$H$567,4,0)</f>
        <v>391.58749999999975</v>
      </c>
      <c r="H72" s="172"/>
      <c r="I72" s="169">
        <f>VLOOKUP($A72,Tabela_EXP_PRBL!$A$3:$H$567,5,0)</f>
        <v>452.31249999999983</v>
      </c>
      <c r="J72" s="172"/>
      <c r="K72" s="171">
        <f>VLOOKUP($A72,Tabela_EXP_PRBL!$A$3:$H$567,6,0)</f>
        <v>530.16250000000014</v>
      </c>
      <c r="L72" s="172"/>
      <c r="M72" s="169">
        <f>VLOOKUP($A72,Tabela_EXP_PRBL!$A$3:$H$567,7,0)</f>
        <v>634.10000000000025</v>
      </c>
      <c r="N72" s="172"/>
      <c r="O72" s="171">
        <f>VLOOKUP($A72,Tabela_EXP_PRBL!$A$3:$H$567,8,0)</f>
        <v>634.10000000000025</v>
      </c>
    </row>
    <row r="73" spans="1:15" ht="15" customHeight="1">
      <c r="A73" s="136" t="str">
        <f>CONCATENATE('Gerador de Tabelas'!$D$7,"-","15N","-",'Express Exportação'!C73)</f>
        <v>STBJ1-15N-20.5</v>
      </c>
      <c r="C73" s="167">
        <v>20.5</v>
      </c>
      <c r="D73" s="168"/>
      <c r="E73" s="169">
        <f>VLOOKUP($A73,Tabela_EXP_PRBL!$A$3:$H$567,3,0)</f>
        <v>381.71249999999981</v>
      </c>
      <c r="F73" s="170"/>
      <c r="G73" s="171">
        <f>VLOOKUP($A73,Tabela_EXP_PRBL!$A$3:$H$567,4,0)</f>
        <v>399.89999999999975</v>
      </c>
      <c r="H73" s="172"/>
      <c r="I73" s="169">
        <f>VLOOKUP($A73,Tabela_EXP_PRBL!$A$3:$H$567,5,0)</f>
        <v>461.84999999999985</v>
      </c>
      <c r="J73" s="172"/>
      <c r="K73" s="171">
        <f>VLOOKUP($A73,Tabela_EXP_PRBL!$A$3:$H$567,6,0)</f>
        <v>541.41250000000014</v>
      </c>
      <c r="L73" s="172"/>
      <c r="M73" s="169">
        <f>VLOOKUP($A73,Tabela_EXP_PRBL!$A$3:$H$567,7,0)</f>
        <v>647.68750000000023</v>
      </c>
      <c r="N73" s="172"/>
      <c r="O73" s="171">
        <f>VLOOKUP($A73,Tabela_EXP_PRBL!$A$3:$H$567,8,0)</f>
        <v>647.68750000000023</v>
      </c>
    </row>
    <row r="74" spans="1:15" ht="15" customHeight="1">
      <c r="A74" s="136" t="str">
        <f>CONCATENATE('Gerador de Tabelas'!$D$7,"-","15N","-",'Express Exportação'!C74)</f>
        <v>STBJ1-15N-21</v>
      </c>
      <c r="C74" s="167">
        <v>21</v>
      </c>
      <c r="D74" s="168"/>
      <c r="E74" s="169">
        <f>VLOOKUP($A74,Tabela_EXP_PRBL!$A$3:$H$567,3,0)</f>
        <v>389.46249999999981</v>
      </c>
      <c r="F74" s="170"/>
      <c r="G74" s="171">
        <f>VLOOKUP($A74,Tabela_EXP_PRBL!$A$3:$H$567,4,0)</f>
        <v>408.21249999999975</v>
      </c>
      <c r="H74" s="172"/>
      <c r="I74" s="169">
        <f>VLOOKUP($A74,Tabela_EXP_PRBL!$A$3:$H$567,5,0)</f>
        <v>471.38749999999987</v>
      </c>
      <c r="J74" s="172"/>
      <c r="K74" s="171">
        <f>VLOOKUP($A74,Tabela_EXP_PRBL!$A$3:$H$567,6,0)</f>
        <v>552.66250000000014</v>
      </c>
      <c r="L74" s="172"/>
      <c r="M74" s="169">
        <f>VLOOKUP($A74,Tabela_EXP_PRBL!$A$3:$H$567,7,0)</f>
        <v>661.2750000000002</v>
      </c>
      <c r="N74" s="172"/>
      <c r="O74" s="171">
        <f>VLOOKUP($A74,Tabela_EXP_PRBL!$A$3:$H$567,8,0)</f>
        <v>661.2750000000002</v>
      </c>
    </row>
    <row r="75" spans="1:15" ht="15" customHeight="1">
      <c r="A75" s="136" t="str">
        <f>CONCATENATE('Gerador de Tabelas'!$D$7,"-","15N","-",'Express Exportação'!C75)</f>
        <v>STBJ1-15N-21.5</v>
      </c>
      <c r="C75" s="167">
        <v>21.5</v>
      </c>
      <c r="D75" s="168"/>
      <c r="E75" s="169">
        <f>VLOOKUP($A75,Tabela_EXP_PRBL!$A$3:$H$567,3,0)</f>
        <v>397.21249999999981</v>
      </c>
      <c r="F75" s="170"/>
      <c r="G75" s="171">
        <f>VLOOKUP($A75,Tabela_EXP_PRBL!$A$3:$H$567,4,0)</f>
        <v>416.52499999999975</v>
      </c>
      <c r="H75" s="172"/>
      <c r="I75" s="169">
        <f>VLOOKUP($A75,Tabela_EXP_PRBL!$A$3:$H$567,5,0)</f>
        <v>480.9249999999999</v>
      </c>
      <c r="J75" s="172"/>
      <c r="K75" s="171">
        <f>VLOOKUP($A75,Tabela_EXP_PRBL!$A$3:$H$567,6,0)</f>
        <v>563.91250000000014</v>
      </c>
      <c r="L75" s="172"/>
      <c r="M75" s="169">
        <f>VLOOKUP($A75,Tabela_EXP_PRBL!$A$3:$H$567,7,0)</f>
        <v>674.86250000000018</v>
      </c>
      <c r="N75" s="172"/>
      <c r="O75" s="171">
        <f>VLOOKUP($A75,Tabela_EXP_PRBL!$A$3:$H$567,8,0)</f>
        <v>674.86250000000018</v>
      </c>
    </row>
    <row r="76" spans="1:15" ht="15" customHeight="1">
      <c r="A76" s="136" t="str">
        <f>CONCATENATE('Gerador de Tabelas'!$D$7,"-","15N","-",'Express Exportação'!C76)</f>
        <v>STBJ1-15N-22</v>
      </c>
      <c r="C76" s="167">
        <v>22</v>
      </c>
      <c r="D76" s="168"/>
      <c r="E76" s="169">
        <f>VLOOKUP($A76,Tabela_EXP_PRBL!$A$3:$H$567,3,0)</f>
        <v>404.96249999999981</v>
      </c>
      <c r="F76" s="170"/>
      <c r="G76" s="171">
        <f>VLOOKUP($A76,Tabela_EXP_PRBL!$A$3:$H$567,4,0)</f>
        <v>424.83749999999975</v>
      </c>
      <c r="H76" s="172"/>
      <c r="I76" s="169">
        <f>VLOOKUP($A76,Tabela_EXP_PRBL!$A$3:$H$567,5,0)</f>
        <v>490.46249999999992</v>
      </c>
      <c r="J76" s="172"/>
      <c r="K76" s="171">
        <f>VLOOKUP($A76,Tabela_EXP_PRBL!$A$3:$H$567,6,0)</f>
        <v>575.16250000000014</v>
      </c>
      <c r="L76" s="172"/>
      <c r="M76" s="169">
        <f>VLOOKUP($A76,Tabela_EXP_PRBL!$A$3:$H$567,7,0)</f>
        <v>688.45000000000016</v>
      </c>
      <c r="N76" s="172"/>
      <c r="O76" s="171">
        <f>VLOOKUP($A76,Tabela_EXP_PRBL!$A$3:$H$567,8,0)</f>
        <v>688.45000000000016</v>
      </c>
    </row>
    <row r="77" spans="1:15" ht="15" customHeight="1">
      <c r="A77" s="136" t="str">
        <f>CONCATENATE('Gerador de Tabelas'!$D$7,"-","15N","-",'Express Exportação'!C77)</f>
        <v>STBJ1-15N-22.5</v>
      </c>
      <c r="C77" s="167">
        <v>22.5</v>
      </c>
      <c r="D77" s="168"/>
      <c r="E77" s="169">
        <f>VLOOKUP($A77,Tabela_EXP_PRBL!$A$3:$H$567,3,0)</f>
        <v>412.71249999999981</v>
      </c>
      <c r="F77" s="170"/>
      <c r="G77" s="171">
        <f>VLOOKUP($A77,Tabela_EXP_PRBL!$A$3:$H$567,4,0)</f>
        <v>433.14999999999975</v>
      </c>
      <c r="H77" s="172"/>
      <c r="I77" s="169">
        <f>VLOOKUP($A77,Tabela_EXP_PRBL!$A$3:$H$567,5,0)</f>
        <v>499.99999999999994</v>
      </c>
      <c r="J77" s="172"/>
      <c r="K77" s="171">
        <f>VLOOKUP($A77,Tabela_EXP_PRBL!$A$3:$H$567,6,0)</f>
        <v>586.41250000000014</v>
      </c>
      <c r="L77" s="172"/>
      <c r="M77" s="169">
        <f>VLOOKUP($A77,Tabela_EXP_PRBL!$A$3:$H$567,7,0)</f>
        <v>702.03750000000014</v>
      </c>
      <c r="N77" s="172"/>
      <c r="O77" s="171">
        <f>VLOOKUP($A77,Tabela_EXP_PRBL!$A$3:$H$567,8,0)</f>
        <v>702.03750000000014</v>
      </c>
    </row>
    <row r="78" spans="1:15" ht="15" customHeight="1">
      <c r="A78" s="136" t="str">
        <f>CONCATENATE('Gerador de Tabelas'!$D$7,"-","15N","-",'Express Exportação'!C78)</f>
        <v>STBJ1-15N-23</v>
      </c>
      <c r="C78" s="167">
        <v>23</v>
      </c>
      <c r="D78" s="168"/>
      <c r="E78" s="169">
        <f>VLOOKUP($A78,Tabela_EXP_PRBL!$A$3:$H$567,3,0)</f>
        <v>420.46249999999981</v>
      </c>
      <c r="F78" s="170"/>
      <c r="G78" s="171">
        <f>VLOOKUP($A78,Tabela_EXP_PRBL!$A$3:$H$567,4,0)</f>
        <v>441.46249999999975</v>
      </c>
      <c r="H78" s="172"/>
      <c r="I78" s="169">
        <f>VLOOKUP($A78,Tabela_EXP_PRBL!$A$3:$H$567,5,0)</f>
        <v>509.53749999999997</v>
      </c>
      <c r="J78" s="172"/>
      <c r="K78" s="171">
        <f>VLOOKUP($A78,Tabela_EXP_PRBL!$A$3:$H$567,6,0)</f>
        <v>597.66250000000014</v>
      </c>
      <c r="L78" s="172"/>
      <c r="M78" s="169">
        <f>VLOOKUP($A78,Tabela_EXP_PRBL!$A$3:$H$567,7,0)</f>
        <v>715.62500000000011</v>
      </c>
      <c r="N78" s="172"/>
      <c r="O78" s="171">
        <f>VLOOKUP($A78,Tabela_EXP_PRBL!$A$3:$H$567,8,0)</f>
        <v>715.62500000000011</v>
      </c>
    </row>
    <row r="79" spans="1:15" ht="15" customHeight="1">
      <c r="A79" s="136" t="str">
        <f>CONCATENATE('Gerador de Tabelas'!$D$7,"-","15N","-",'Express Exportação'!C79)</f>
        <v>STBJ1-15N-23.5</v>
      </c>
      <c r="C79" s="167">
        <v>23.5</v>
      </c>
      <c r="D79" s="168"/>
      <c r="E79" s="169">
        <f>VLOOKUP($A79,Tabela_EXP_PRBL!$A$3:$H$567,3,0)</f>
        <v>428.21249999999981</v>
      </c>
      <c r="F79" s="170"/>
      <c r="G79" s="171">
        <f>VLOOKUP($A79,Tabela_EXP_PRBL!$A$3:$H$567,4,0)</f>
        <v>449.77499999999975</v>
      </c>
      <c r="H79" s="172"/>
      <c r="I79" s="169">
        <f>VLOOKUP($A79,Tabela_EXP_PRBL!$A$3:$H$567,5,0)</f>
        <v>519.07499999999993</v>
      </c>
      <c r="J79" s="172"/>
      <c r="K79" s="171">
        <f>VLOOKUP($A79,Tabela_EXP_PRBL!$A$3:$H$567,6,0)</f>
        <v>608.91250000000014</v>
      </c>
      <c r="L79" s="172"/>
      <c r="M79" s="169">
        <f>VLOOKUP($A79,Tabela_EXP_PRBL!$A$3:$H$567,7,0)</f>
        <v>729.21250000000009</v>
      </c>
      <c r="N79" s="172"/>
      <c r="O79" s="171">
        <f>VLOOKUP($A79,Tabela_EXP_PRBL!$A$3:$H$567,8,0)</f>
        <v>729.21250000000009</v>
      </c>
    </row>
    <row r="80" spans="1:15" ht="15" customHeight="1">
      <c r="A80" s="136" t="str">
        <f>CONCATENATE('Gerador de Tabelas'!$D$7,"-","15N","-",'Express Exportação'!C80)</f>
        <v>STBJ1-15N-24</v>
      </c>
      <c r="C80" s="167">
        <v>24</v>
      </c>
      <c r="D80" s="168"/>
      <c r="E80" s="169">
        <f>VLOOKUP($A80,Tabela_EXP_PRBL!$A$3:$H$567,3,0)</f>
        <v>435.96249999999981</v>
      </c>
      <c r="F80" s="170"/>
      <c r="G80" s="171">
        <f>VLOOKUP($A80,Tabela_EXP_PRBL!$A$3:$H$567,4,0)</f>
        <v>458.08749999999975</v>
      </c>
      <c r="H80" s="172"/>
      <c r="I80" s="169">
        <f>VLOOKUP($A80,Tabela_EXP_PRBL!$A$3:$H$567,5,0)</f>
        <v>528.61249999999995</v>
      </c>
      <c r="J80" s="172"/>
      <c r="K80" s="171">
        <f>VLOOKUP($A80,Tabela_EXP_PRBL!$A$3:$H$567,6,0)</f>
        <v>620.16250000000014</v>
      </c>
      <c r="L80" s="172"/>
      <c r="M80" s="169">
        <f>VLOOKUP($A80,Tabela_EXP_PRBL!$A$3:$H$567,7,0)</f>
        <v>742.80000000000007</v>
      </c>
      <c r="N80" s="172"/>
      <c r="O80" s="171">
        <f>VLOOKUP($A80,Tabela_EXP_PRBL!$A$3:$H$567,8,0)</f>
        <v>742.80000000000007</v>
      </c>
    </row>
    <row r="81" spans="1:19" ht="15" customHeight="1">
      <c r="A81" s="136" t="str">
        <f>CONCATENATE('Gerador de Tabelas'!$D$7,"-","15N","-",'Express Exportação'!C81)</f>
        <v>STBJ1-15N-24.5</v>
      </c>
      <c r="C81" s="167">
        <v>24.5</v>
      </c>
      <c r="D81" s="168"/>
      <c r="E81" s="169">
        <f>VLOOKUP($A81,Tabela_EXP_PRBL!$A$3:$H$567,3,0)</f>
        <v>443.71249999999981</v>
      </c>
      <c r="F81" s="170"/>
      <c r="G81" s="171">
        <f>VLOOKUP($A81,Tabela_EXP_PRBL!$A$3:$H$567,4,0)</f>
        <v>466.39999999999975</v>
      </c>
      <c r="H81" s="172"/>
      <c r="I81" s="169">
        <f>VLOOKUP($A81,Tabela_EXP_PRBL!$A$3:$H$567,5,0)</f>
        <v>538.15</v>
      </c>
      <c r="J81" s="172"/>
      <c r="K81" s="171">
        <f>VLOOKUP($A81,Tabela_EXP_PRBL!$A$3:$H$567,6,0)</f>
        <v>631.41250000000014</v>
      </c>
      <c r="L81" s="172"/>
      <c r="M81" s="169">
        <f>VLOOKUP($A81,Tabela_EXP_PRBL!$A$3:$H$567,7,0)</f>
        <v>756.38750000000005</v>
      </c>
      <c r="N81" s="172"/>
      <c r="O81" s="171">
        <f>VLOOKUP($A81,Tabela_EXP_PRBL!$A$3:$H$567,8,0)</f>
        <v>756.38750000000005</v>
      </c>
    </row>
    <row r="82" spans="1:19" ht="15" customHeight="1">
      <c r="A82" s="136" t="str">
        <f>CONCATENATE('Gerador de Tabelas'!$D$7,"-","15N","-",'Express Exportação'!C82)</f>
        <v>STBJ1-15N-25</v>
      </c>
      <c r="C82" s="167">
        <v>25</v>
      </c>
      <c r="D82" s="168"/>
      <c r="E82" s="169">
        <f>VLOOKUP($A82,Tabela_EXP_PRBL!$A$3:$H$567,3,0)</f>
        <v>451.46249999999981</v>
      </c>
      <c r="F82" s="170"/>
      <c r="G82" s="171">
        <f>VLOOKUP($A82,Tabela_EXP_PRBL!$A$3:$H$567,4,0)</f>
        <v>474.71249999999975</v>
      </c>
      <c r="H82" s="172"/>
      <c r="I82" s="169">
        <f>VLOOKUP($A82,Tabela_EXP_PRBL!$A$3:$H$567,5,0)</f>
        <v>547.6875</v>
      </c>
      <c r="J82" s="172"/>
      <c r="K82" s="171">
        <f>VLOOKUP($A82,Tabela_EXP_PRBL!$A$3:$H$567,6,0)</f>
        <v>642.66250000000014</v>
      </c>
      <c r="L82" s="172"/>
      <c r="M82" s="169">
        <f>VLOOKUP($A82,Tabela_EXP_PRBL!$A$3:$H$567,7,0)</f>
        <v>769.97500000000002</v>
      </c>
      <c r="N82" s="172"/>
      <c r="O82" s="171">
        <f>VLOOKUP($A82,Tabela_EXP_PRBL!$A$3:$H$567,8,0)</f>
        <v>769.97500000000002</v>
      </c>
    </row>
    <row r="83" spans="1:19" ht="15" customHeight="1">
      <c r="A83" s="136" t="str">
        <f>CONCATENATE('Gerador de Tabelas'!$D$7,"-","15N","-",'Express Exportação'!C83)</f>
        <v>STBJ1-15N-25.5</v>
      </c>
      <c r="C83" s="167">
        <v>25.5</v>
      </c>
      <c r="D83" s="168"/>
      <c r="E83" s="169">
        <f>VLOOKUP($A83,Tabela_EXP_PRBL!$A$3:$H$567,3,0)</f>
        <v>459.21249999999981</v>
      </c>
      <c r="F83" s="170"/>
      <c r="G83" s="171">
        <f>VLOOKUP($A83,Tabela_EXP_PRBL!$A$3:$H$567,4,0)</f>
        <v>483.02499999999975</v>
      </c>
      <c r="H83" s="172"/>
      <c r="I83" s="169">
        <f>VLOOKUP($A83,Tabela_EXP_PRBL!$A$3:$H$567,5,0)</f>
        <v>557.22500000000002</v>
      </c>
      <c r="J83" s="172"/>
      <c r="K83" s="171">
        <f>VLOOKUP($A83,Tabela_EXP_PRBL!$A$3:$H$567,6,0)</f>
        <v>653.91250000000014</v>
      </c>
      <c r="L83" s="172"/>
      <c r="M83" s="169">
        <f>VLOOKUP($A83,Tabela_EXP_PRBL!$A$3:$H$567,7,0)</f>
        <v>783.5625</v>
      </c>
      <c r="N83" s="172"/>
      <c r="O83" s="171">
        <f>VLOOKUP($A83,Tabela_EXP_PRBL!$A$3:$H$567,8,0)</f>
        <v>783.5625</v>
      </c>
    </row>
    <row r="84" spans="1:19" ht="15" customHeight="1">
      <c r="A84" s="136" t="str">
        <f>CONCATENATE('Gerador de Tabelas'!$D$7,"-","15N","-",'Express Exportação'!C84)</f>
        <v>STBJ1-15N-26</v>
      </c>
      <c r="C84" s="167">
        <v>26</v>
      </c>
      <c r="D84" s="168"/>
      <c r="E84" s="169">
        <f>VLOOKUP($A84,Tabela_EXP_PRBL!$A$3:$H$567,3,0)</f>
        <v>466.96249999999981</v>
      </c>
      <c r="F84" s="170"/>
      <c r="G84" s="171">
        <f>VLOOKUP($A84,Tabela_EXP_PRBL!$A$3:$H$567,4,0)</f>
        <v>491.33749999999975</v>
      </c>
      <c r="H84" s="172"/>
      <c r="I84" s="169">
        <f>VLOOKUP($A84,Tabela_EXP_PRBL!$A$3:$H$567,5,0)</f>
        <v>566.76250000000005</v>
      </c>
      <c r="J84" s="172"/>
      <c r="K84" s="171">
        <f>VLOOKUP($A84,Tabela_EXP_PRBL!$A$3:$H$567,6,0)</f>
        <v>665.16250000000014</v>
      </c>
      <c r="L84" s="172"/>
      <c r="M84" s="169">
        <f>VLOOKUP($A84,Tabela_EXP_PRBL!$A$3:$H$567,7,0)</f>
        <v>797.15</v>
      </c>
      <c r="N84" s="172"/>
      <c r="O84" s="171">
        <f>VLOOKUP($A84,Tabela_EXP_PRBL!$A$3:$H$567,8,0)</f>
        <v>797.15</v>
      </c>
    </row>
    <row r="85" spans="1:19" ht="15" customHeight="1">
      <c r="A85" s="136" t="str">
        <f>CONCATENATE('Gerador de Tabelas'!$D$7,"-","15N","-",'Express Exportação'!C85)</f>
        <v>STBJ1-15N-26.5</v>
      </c>
      <c r="C85" s="167">
        <v>26.5</v>
      </c>
      <c r="D85" s="168"/>
      <c r="E85" s="169">
        <f>VLOOKUP($A85,Tabela_EXP_PRBL!$A$3:$H$567,3,0)</f>
        <v>474.71249999999981</v>
      </c>
      <c r="F85" s="170"/>
      <c r="G85" s="171">
        <f>VLOOKUP($A85,Tabela_EXP_PRBL!$A$3:$H$567,4,0)</f>
        <v>499.64999999999975</v>
      </c>
      <c r="H85" s="172"/>
      <c r="I85" s="169">
        <f>VLOOKUP($A85,Tabela_EXP_PRBL!$A$3:$H$567,5,0)</f>
        <v>576.30000000000007</v>
      </c>
      <c r="J85" s="172"/>
      <c r="K85" s="171">
        <f>VLOOKUP($A85,Tabela_EXP_PRBL!$A$3:$H$567,6,0)</f>
        <v>676.41250000000014</v>
      </c>
      <c r="L85" s="172"/>
      <c r="M85" s="169">
        <f>VLOOKUP($A85,Tabela_EXP_PRBL!$A$3:$H$567,7,0)</f>
        <v>810.73749999999995</v>
      </c>
      <c r="N85" s="172"/>
      <c r="O85" s="171">
        <f>VLOOKUP($A85,Tabela_EXP_PRBL!$A$3:$H$567,8,0)</f>
        <v>810.73749999999995</v>
      </c>
    </row>
    <row r="86" spans="1:19" ht="15" customHeight="1">
      <c r="A86" s="136" t="str">
        <f>CONCATENATE('Gerador de Tabelas'!$D$7,"-","15N","-",'Express Exportação'!C86)</f>
        <v>STBJ1-15N-27</v>
      </c>
      <c r="C86" s="167">
        <v>27</v>
      </c>
      <c r="D86" s="168"/>
      <c r="E86" s="169">
        <f>VLOOKUP($A86,Tabela_EXP_PRBL!$A$3:$H$567,3,0)</f>
        <v>482.46249999999981</v>
      </c>
      <c r="F86" s="170"/>
      <c r="G86" s="171">
        <f>VLOOKUP($A86,Tabela_EXP_PRBL!$A$3:$H$567,4,0)</f>
        <v>507.96249999999975</v>
      </c>
      <c r="H86" s="172"/>
      <c r="I86" s="169">
        <f>VLOOKUP($A86,Tabela_EXP_PRBL!$A$3:$H$567,5,0)</f>
        <v>585.83750000000009</v>
      </c>
      <c r="J86" s="172"/>
      <c r="K86" s="171">
        <f>VLOOKUP($A86,Tabela_EXP_PRBL!$A$3:$H$567,6,0)</f>
        <v>687.66250000000014</v>
      </c>
      <c r="L86" s="172"/>
      <c r="M86" s="169">
        <f>VLOOKUP($A86,Tabela_EXP_PRBL!$A$3:$H$567,7,0)</f>
        <v>824.32499999999993</v>
      </c>
      <c r="N86" s="172"/>
      <c r="O86" s="171">
        <f>VLOOKUP($A86,Tabela_EXP_PRBL!$A$3:$H$567,8,0)</f>
        <v>824.32499999999993</v>
      </c>
    </row>
    <row r="87" spans="1:19" ht="15" customHeight="1">
      <c r="A87" s="136" t="str">
        <f>CONCATENATE('Gerador de Tabelas'!$D$7,"-","15N","-",'Express Exportação'!C87)</f>
        <v>STBJ1-15N-27.5</v>
      </c>
      <c r="C87" s="167">
        <v>27.5</v>
      </c>
      <c r="D87" s="168"/>
      <c r="E87" s="169">
        <f>VLOOKUP($A87,Tabela_EXP_PRBL!$A$3:$H$567,3,0)</f>
        <v>490.21249999999981</v>
      </c>
      <c r="F87" s="170"/>
      <c r="G87" s="171">
        <f>VLOOKUP($A87,Tabela_EXP_PRBL!$A$3:$H$567,4,0)</f>
        <v>516.27499999999975</v>
      </c>
      <c r="H87" s="172"/>
      <c r="I87" s="169">
        <f>VLOOKUP($A87,Tabela_EXP_PRBL!$A$3:$H$567,5,0)</f>
        <v>595.37500000000011</v>
      </c>
      <c r="J87" s="172"/>
      <c r="K87" s="171">
        <f>VLOOKUP($A87,Tabela_EXP_PRBL!$A$3:$H$567,6,0)</f>
        <v>698.91250000000014</v>
      </c>
      <c r="L87" s="172"/>
      <c r="M87" s="169">
        <f>VLOOKUP($A87,Tabela_EXP_PRBL!$A$3:$H$567,7,0)</f>
        <v>837.91249999999991</v>
      </c>
      <c r="N87" s="172"/>
      <c r="O87" s="171">
        <f>VLOOKUP($A87,Tabela_EXP_PRBL!$A$3:$H$567,8,0)</f>
        <v>837.91249999999991</v>
      </c>
    </row>
    <row r="88" spans="1:19" ht="15" customHeight="1">
      <c r="A88" s="136" t="str">
        <f>CONCATENATE('Gerador de Tabelas'!$D$7,"-","15N","-",'Express Exportação'!C88)</f>
        <v>STBJ1-15N-28</v>
      </c>
      <c r="C88" s="167">
        <v>28</v>
      </c>
      <c r="D88" s="168"/>
      <c r="E88" s="169">
        <f>VLOOKUP($A88,Tabela_EXP_PRBL!$A$3:$H$567,3,0)</f>
        <v>497.96249999999981</v>
      </c>
      <c r="F88" s="170"/>
      <c r="G88" s="171">
        <f>VLOOKUP($A88,Tabela_EXP_PRBL!$A$3:$H$567,4,0)</f>
        <v>524.58749999999975</v>
      </c>
      <c r="H88" s="172"/>
      <c r="I88" s="169">
        <f>VLOOKUP($A88,Tabela_EXP_PRBL!$A$3:$H$567,5,0)</f>
        <v>604.91250000000014</v>
      </c>
      <c r="J88" s="172"/>
      <c r="K88" s="171">
        <f>VLOOKUP($A88,Tabela_EXP_PRBL!$A$3:$H$567,6,0)</f>
        <v>710.16250000000014</v>
      </c>
      <c r="L88" s="172"/>
      <c r="M88" s="169">
        <f>VLOOKUP($A88,Tabela_EXP_PRBL!$A$3:$H$567,7,0)</f>
        <v>851.49999999999989</v>
      </c>
      <c r="N88" s="172"/>
      <c r="O88" s="171">
        <f>VLOOKUP($A88,Tabela_EXP_PRBL!$A$3:$H$567,8,0)</f>
        <v>851.49999999999989</v>
      </c>
    </row>
    <row r="89" spans="1:19" ht="15" customHeight="1">
      <c r="A89" s="136" t="str">
        <f>CONCATENATE('Gerador de Tabelas'!$D$7,"-","15N","-",'Express Exportação'!C89)</f>
        <v>STBJ1-15N-28.5</v>
      </c>
      <c r="C89" s="167">
        <v>28.5</v>
      </c>
      <c r="D89" s="168"/>
      <c r="E89" s="169">
        <f>VLOOKUP($A89,Tabela_EXP_PRBL!$A$3:$H$567,3,0)</f>
        <v>505.71249999999981</v>
      </c>
      <c r="F89" s="170"/>
      <c r="G89" s="171">
        <f>VLOOKUP($A89,Tabela_EXP_PRBL!$A$3:$H$567,4,0)</f>
        <v>532.89999999999975</v>
      </c>
      <c r="H89" s="172"/>
      <c r="I89" s="169">
        <f>VLOOKUP($A89,Tabela_EXP_PRBL!$A$3:$H$567,5,0)</f>
        <v>614.45000000000016</v>
      </c>
      <c r="J89" s="172"/>
      <c r="K89" s="171">
        <f>VLOOKUP($A89,Tabela_EXP_PRBL!$A$3:$H$567,6,0)</f>
        <v>721.41250000000014</v>
      </c>
      <c r="L89" s="172"/>
      <c r="M89" s="169">
        <f>VLOOKUP($A89,Tabela_EXP_PRBL!$A$3:$H$567,7,0)</f>
        <v>865.08749999999986</v>
      </c>
      <c r="N89" s="172"/>
      <c r="O89" s="171">
        <f>VLOOKUP($A89,Tabela_EXP_PRBL!$A$3:$H$567,8,0)</f>
        <v>865.08749999999986</v>
      </c>
    </row>
    <row r="90" spans="1:19" ht="15" customHeight="1">
      <c r="A90" s="136" t="str">
        <f>CONCATENATE('Gerador de Tabelas'!$D$7,"-","15N","-",'Express Exportação'!C90)</f>
        <v>STBJ1-15N-29</v>
      </c>
      <c r="C90" s="167">
        <v>29</v>
      </c>
      <c r="D90" s="168"/>
      <c r="E90" s="169">
        <f>VLOOKUP($A90,Tabela_EXP_PRBL!$A$3:$H$567,3,0)</f>
        <v>513.46249999999986</v>
      </c>
      <c r="F90" s="170"/>
      <c r="G90" s="171">
        <f>VLOOKUP($A90,Tabela_EXP_PRBL!$A$3:$H$567,4,0)</f>
        <v>541.21249999999975</v>
      </c>
      <c r="H90" s="172"/>
      <c r="I90" s="169">
        <f>VLOOKUP($A90,Tabela_EXP_PRBL!$A$3:$H$567,5,0)</f>
        <v>623.98750000000018</v>
      </c>
      <c r="J90" s="172"/>
      <c r="K90" s="171">
        <f>VLOOKUP($A90,Tabela_EXP_PRBL!$A$3:$H$567,6,0)</f>
        <v>732.66250000000014</v>
      </c>
      <c r="L90" s="172"/>
      <c r="M90" s="169">
        <f>VLOOKUP($A90,Tabela_EXP_PRBL!$A$3:$H$567,7,0)</f>
        <v>878.67499999999984</v>
      </c>
      <c r="N90" s="172"/>
      <c r="O90" s="171">
        <f>VLOOKUP($A90,Tabela_EXP_PRBL!$A$3:$H$567,8,0)</f>
        <v>878.67499999999984</v>
      </c>
    </row>
    <row r="91" spans="1:19" ht="15" customHeight="1">
      <c r="A91" s="136" t="str">
        <f>CONCATENATE('Gerador de Tabelas'!$D$7,"-","15N","-",'Express Exportação'!C91)</f>
        <v>STBJ1-15N-29.5</v>
      </c>
      <c r="C91" s="167">
        <v>29.5</v>
      </c>
      <c r="D91" s="168"/>
      <c r="E91" s="169">
        <f>VLOOKUP($A91,Tabela_EXP_PRBL!$A$3:$H$567,3,0)</f>
        <v>521.21249999999986</v>
      </c>
      <c r="F91" s="170"/>
      <c r="G91" s="171">
        <f>VLOOKUP($A91,Tabela_EXP_PRBL!$A$3:$H$567,4,0)</f>
        <v>549.52499999999975</v>
      </c>
      <c r="H91" s="172"/>
      <c r="I91" s="169">
        <f>VLOOKUP($A91,Tabela_EXP_PRBL!$A$3:$H$567,5,0)</f>
        <v>633.5250000000002</v>
      </c>
      <c r="J91" s="172"/>
      <c r="K91" s="171">
        <f>VLOOKUP($A91,Tabela_EXP_PRBL!$A$3:$H$567,6,0)</f>
        <v>743.91250000000014</v>
      </c>
      <c r="L91" s="172"/>
      <c r="M91" s="169">
        <f>VLOOKUP($A91,Tabela_EXP_PRBL!$A$3:$H$567,7,0)</f>
        <v>892.26249999999982</v>
      </c>
      <c r="N91" s="172"/>
      <c r="O91" s="171">
        <f>VLOOKUP($A91,Tabela_EXP_PRBL!$A$3:$H$567,8,0)</f>
        <v>892.26249999999982</v>
      </c>
    </row>
    <row r="92" spans="1:19" ht="15" customHeight="1">
      <c r="A92" s="136" t="str">
        <f>CONCATENATE('Gerador de Tabelas'!$D$7,"-","15N","-",'Express Exportação'!C92)</f>
        <v>STBJ1-15N-30</v>
      </c>
      <c r="C92" s="167">
        <v>30</v>
      </c>
      <c r="D92" s="168"/>
      <c r="E92" s="169">
        <f>VLOOKUP($A92,Tabela_EXP_PRBL!$A$3:$H$567,3,0)</f>
        <v>528.96249999999986</v>
      </c>
      <c r="F92" s="170"/>
      <c r="G92" s="171">
        <f>VLOOKUP($A92,Tabela_EXP_PRBL!$A$3:$H$567,4,0)</f>
        <v>557.83749999999975</v>
      </c>
      <c r="H92" s="172"/>
      <c r="I92" s="169">
        <f>VLOOKUP($A92,Tabela_EXP_PRBL!$A$3:$H$567,5,0)</f>
        <v>643.06250000000023</v>
      </c>
      <c r="J92" s="172"/>
      <c r="K92" s="171">
        <f>VLOOKUP($A92,Tabela_EXP_PRBL!$A$3:$H$567,6,0)</f>
        <v>755.16250000000014</v>
      </c>
      <c r="L92" s="172"/>
      <c r="M92" s="169">
        <f>VLOOKUP($A92,Tabela_EXP_PRBL!$A$3:$H$567,7,0)</f>
        <v>905.8499999999998</v>
      </c>
      <c r="N92" s="172"/>
      <c r="O92" s="171">
        <f>VLOOKUP($A92,Tabela_EXP_PRBL!$A$3:$H$567,8,0)</f>
        <v>905.8499999999998</v>
      </c>
    </row>
    <row r="93" spans="1:19" ht="25.5">
      <c r="A93" s="136" t="str">
        <f>CONCATENATE('Gerador de Tabelas'!$D$7,"-","15N","-",999999)</f>
        <v>STBJ1-15N-999999</v>
      </c>
      <c r="C93" s="181" t="s">
        <v>9901</v>
      </c>
      <c r="D93" s="182"/>
      <c r="E93" s="169">
        <f>VLOOKUP($A93,Tabela_EXP_PRBL!$A$3:$H$567,3,0)</f>
        <v>7.3624999999999998</v>
      </c>
      <c r="F93" s="170"/>
      <c r="G93" s="171">
        <f>VLOOKUP($A93,Tabela_EXP_PRBL!$A$3:$H$567,4,0)</f>
        <v>7.875</v>
      </c>
      <c r="H93" s="172"/>
      <c r="I93" s="169">
        <f>VLOOKUP($A93,Tabela_EXP_PRBL!$A$3:$H$567,5,0)</f>
        <v>9.0500000000000007</v>
      </c>
      <c r="J93" s="172"/>
      <c r="K93" s="171">
        <f>VLOOKUP($A93,Tabela_EXP_PRBL!$A$3:$H$567,6,0)</f>
        <v>10.700000000000001</v>
      </c>
      <c r="L93" s="172"/>
      <c r="M93" s="169">
        <f>VLOOKUP($A93,Tabela_EXP_PRBL!$A$3:$H$567,7,0)</f>
        <v>12.9125</v>
      </c>
      <c r="N93" s="172"/>
      <c r="O93" s="171">
        <f>VLOOKUP($A93,Tabela_EXP_PRBL!$A$3:$H$567,8,0)</f>
        <v>12.9125</v>
      </c>
    </row>
    <row r="94" spans="1:19" ht="9.75" customHeight="1">
      <c r="B94" s="175"/>
      <c r="C94" s="138"/>
      <c r="F94" s="183"/>
      <c r="G94" s="183"/>
      <c r="H94" s="183"/>
      <c r="I94" s="183"/>
      <c r="J94" s="183"/>
      <c r="K94" s="183"/>
      <c r="L94" s="183"/>
      <c r="M94" s="183"/>
      <c r="N94" s="183"/>
      <c r="O94" s="183"/>
      <c r="P94" s="183"/>
      <c r="Q94" s="183"/>
      <c r="R94" s="183"/>
    </row>
    <row r="95" spans="1:19" ht="14.25">
      <c r="A95" s="175"/>
      <c r="B95" s="138"/>
      <c r="C95" s="184"/>
      <c r="D95" s="184"/>
      <c r="E95" s="184"/>
      <c r="F95" s="184"/>
      <c r="G95" s="184"/>
      <c r="H95" s="184"/>
      <c r="I95" s="184"/>
      <c r="J95" s="184"/>
      <c r="K95" s="184"/>
      <c r="L95" s="184"/>
      <c r="M95" s="184"/>
      <c r="N95" s="184"/>
      <c r="O95" s="184"/>
      <c r="P95" s="184"/>
      <c r="Q95" s="184"/>
      <c r="R95" s="184"/>
    </row>
    <row r="96" spans="1:19" ht="15.75" customHeight="1" thickBot="1">
      <c r="C96" s="185" t="str">
        <f>IF('Gerador de Tabelas'!D7="","SELECIONAR TABELA",'Gerador de Tabelas'!D7)</f>
        <v>STBJ1</v>
      </c>
      <c r="D96" s="186"/>
      <c r="E96" s="186"/>
      <c r="F96" s="187"/>
      <c r="G96" s="187"/>
      <c r="H96" s="187"/>
      <c r="I96" s="187"/>
      <c r="J96" s="187"/>
      <c r="K96" s="187"/>
      <c r="L96" s="187"/>
      <c r="M96" s="187"/>
      <c r="N96" s="188"/>
      <c r="O96" s="189">
        <f ca="1">TODAY()</f>
        <v>41505</v>
      </c>
      <c r="P96" s="184"/>
      <c r="R96" s="190"/>
      <c r="S96" s="191"/>
    </row>
    <row r="97" spans="1:16384" ht="15.75" customHeight="1">
      <c r="B97" s="136" t="s">
        <v>10171</v>
      </c>
      <c r="C97" s="314" t="s">
        <v>10183</v>
      </c>
      <c r="D97" s="310"/>
      <c r="E97" s="310"/>
      <c r="F97" s="166"/>
      <c r="G97" s="166"/>
      <c r="H97" s="166"/>
      <c r="I97" s="166"/>
      <c r="J97" s="166"/>
      <c r="K97" s="166"/>
      <c r="L97" s="166"/>
      <c r="M97" s="166"/>
      <c r="N97" s="311"/>
      <c r="O97" s="312"/>
      <c r="P97" s="184"/>
      <c r="R97" s="190"/>
      <c r="S97" s="191"/>
    </row>
    <row r="98" spans="1:16384" ht="15.75" customHeight="1">
      <c r="C98" s="314" t="s">
        <v>10184</v>
      </c>
      <c r="D98" s="310"/>
      <c r="E98" s="310"/>
      <c r="F98" s="166"/>
      <c r="G98" s="166"/>
      <c r="H98" s="166" t="s">
        <v>10185</v>
      </c>
      <c r="J98" s="166"/>
      <c r="K98" s="166"/>
      <c r="L98" s="166"/>
      <c r="M98" s="166"/>
      <c r="N98" s="311"/>
      <c r="O98" s="312"/>
      <c r="P98" s="184"/>
      <c r="R98" s="190"/>
      <c r="S98" s="191"/>
    </row>
    <row r="99" spans="1:16384" ht="15.75" customHeight="1">
      <c r="B99" s="136" t="s">
        <v>10172</v>
      </c>
      <c r="C99" s="314" t="s">
        <v>10186</v>
      </c>
      <c r="D99" s="310"/>
      <c r="E99" s="310"/>
      <c r="F99" s="166"/>
      <c r="G99" s="166"/>
      <c r="H99" s="166"/>
      <c r="I99" s="166"/>
      <c r="J99" s="166"/>
      <c r="K99" s="166"/>
      <c r="L99" s="166"/>
      <c r="M99" s="166"/>
      <c r="N99" s="311"/>
      <c r="O99" s="312"/>
      <c r="P99" s="184"/>
      <c r="R99" s="190"/>
      <c r="S99" s="191"/>
    </row>
    <row r="100" spans="1:16384" ht="15.75" customHeight="1">
      <c r="B100" s="136" t="s">
        <v>10173</v>
      </c>
      <c r="C100" s="314" t="s">
        <v>10193</v>
      </c>
      <c r="D100" s="310"/>
      <c r="E100" s="310"/>
      <c r="F100" s="166"/>
      <c r="G100" s="166"/>
      <c r="H100" s="166"/>
      <c r="I100" s="166"/>
      <c r="J100" s="166"/>
      <c r="K100" s="166"/>
      <c r="L100" s="166"/>
      <c r="M100" s="166"/>
      <c r="N100" s="311"/>
      <c r="O100" s="312"/>
      <c r="P100" s="184"/>
      <c r="R100" s="190"/>
      <c r="S100" s="191"/>
    </row>
    <row r="101" spans="1:16384" ht="15.75" customHeight="1">
      <c r="C101" s="314" t="s">
        <v>10194</v>
      </c>
      <c r="D101" s="310"/>
      <c r="E101" s="310"/>
      <c r="F101" s="166"/>
      <c r="G101" s="166"/>
      <c r="H101" s="166"/>
      <c r="I101" s="166"/>
      <c r="J101" s="166"/>
      <c r="K101" s="166"/>
      <c r="L101" s="166"/>
      <c r="M101" s="166"/>
      <c r="N101" s="311"/>
      <c r="O101" s="312"/>
      <c r="P101" s="184"/>
      <c r="R101" s="190"/>
      <c r="S101" s="191"/>
    </row>
    <row r="102" spans="1:16384" ht="15.75" customHeight="1">
      <c r="B102" s="136" t="s">
        <v>10174</v>
      </c>
      <c r="C102" s="314" t="s">
        <v>10195</v>
      </c>
      <c r="D102" s="310"/>
      <c r="E102" s="310"/>
      <c r="F102" s="166"/>
      <c r="G102" s="166"/>
      <c r="H102" s="166"/>
      <c r="I102" s="166"/>
      <c r="J102" s="166"/>
      <c r="K102" s="166"/>
      <c r="L102" s="166"/>
      <c r="M102" s="166"/>
      <c r="N102" s="311"/>
      <c r="O102" s="312"/>
      <c r="P102" s="184"/>
      <c r="R102" s="190"/>
      <c r="S102" s="191"/>
    </row>
    <row r="103" spans="1:16384" ht="15.75" customHeight="1">
      <c r="C103" s="314" t="s">
        <v>10196</v>
      </c>
      <c r="D103" s="310"/>
      <c r="E103" s="310"/>
      <c r="F103" s="166"/>
      <c r="G103" s="166"/>
      <c r="H103" s="166"/>
      <c r="I103" s="166"/>
      <c r="J103" s="166"/>
      <c r="K103" s="166"/>
      <c r="L103" s="166"/>
      <c r="M103" s="166"/>
      <c r="N103" s="311"/>
      <c r="O103" s="312"/>
      <c r="P103" s="184"/>
      <c r="R103" s="190"/>
      <c r="S103" s="191"/>
    </row>
    <row r="104" spans="1:16384" ht="15.75" customHeight="1">
      <c r="B104" s="136" t="s">
        <v>10175</v>
      </c>
      <c r="C104" s="314" t="s">
        <v>10187</v>
      </c>
      <c r="D104" s="310"/>
      <c r="E104" s="310"/>
      <c r="F104" s="166"/>
      <c r="G104" s="166"/>
      <c r="H104" s="166"/>
      <c r="I104" s="166"/>
      <c r="J104" s="166"/>
      <c r="K104" s="166"/>
      <c r="L104" s="166"/>
      <c r="M104" s="166"/>
      <c r="N104" s="311"/>
      <c r="O104" s="312"/>
      <c r="P104" s="184"/>
      <c r="R104" s="190"/>
      <c r="S104" s="191"/>
    </row>
    <row r="105" spans="1:16384" ht="15.75" customHeight="1">
      <c r="B105" s="136" t="s">
        <v>10176</v>
      </c>
      <c r="C105" s="314" t="s">
        <v>10188</v>
      </c>
      <c r="D105" s="310"/>
      <c r="E105" s="310"/>
      <c r="F105" s="166"/>
      <c r="G105" s="166"/>
      <c r="H105" s="166"/>
      <c r="I105" s="166"/>
      <c r="J105" s="166"/>
      <c r="K105" s="166"/>
      <c r="L105" s="166"/>
      <c r="M105" s="166"/>
      <c r="N105" s="311"/>
      <c r="O105" s="312"/>
      <c r="P105" s="184"/>
      <c r="R105" s="190"/>
      <c r="S105" s="191"/>
    </row>
    <row r="106" spans="1:16384" ht="15.75" customHeight="1">
      <c r="B106" s="136" t="s">
        <v>10177</v>
      </c>
      <c r="C106" s="314" t="s">
        <v>10189</v>
      </c>
      <c r="D106" s="310"/>
      <c r="E106" s="310"/>
      <c r="F106" s="166"/>
      <c r="G106" s="166"/>
      <c r="H106" s="166"/>
      <c r="I106" s="166"/>
      <c r="J106" s="166"/>
      <c r="K106" s="166"/>
      <c r="L106" s="166"/>
      <c r="M106" s="166"/>
      <c r="N106" s="311"/>
      <c r="O106" s="312"/>
      <c r="P106" s="184"/>
      <c r="R106" s="190"/>
      <c r="S106" s="191"/>
    </row>
    <row r="107" spans="1:16384" ht="15.75" customHeight="1">
      <c r="B107" s="136" t="s">
        <v>10178</v>
      </c>
      <c r="C107" s="314" t="s">
        <v>10190</v>
      </c>
      <c r="D107" s="310"/>
      <c r="E107" s="310"/>
      <c r="F107" s="166"/>
      <c r="G107" s="166"/>
      <c r="H107" s="166"/>
      <c r="I107" s="166"/>
      <c r="J107" s="166"/>
      <c r="K107" s="166"/>
      <c r="L107" s="166"/>
      <c r="M107" s="166"/>
      <c r="N107" s="311"/>
      <c r="O107" s="312"/>
      <c r="P107" s="184"/>
      <c r="R107" s="190"/>
      <c r="S107" s="191"/>
    </row>
    <row r="108" spans="1:16384" ht="15.75" customHeight="1">
      <c r="B108" s="136" t="s">
        <v>10179</v>
      </c>
      <c r="C108" s="314" t="s">
        <v>10197</v>
      </c>
      <c r="D108" s="310"/>
      <c r="E108" s="310"/>
      <c r="F108" s="166"/>
      <c r="G108" s="166"/>
      <c r="H108" s="166"/>
      <c r="I108" s="166"/>
      <c r="J108" s="166"/>
      <c r="K108" s="166"/>
      <c r="L108" s="166"/>
      <c r="M108" s="166"/>
      <c r="N108" s="311"/>
      <c r="O108" s="312"/>
      <c r="P108" s="184"/>
      <c r="R108" s="190"/>
      <c r="S108" s="191"/>
    </row>
    <row r="109" spans="1:16384" ht="15.75" customHeight="1">
      <c r="A109" s="313"/>
      <c r="B109" s="313"/>
      <c r="C109" s="314" t="s">
        <v>10198</v>
      </c>
      <c r="D109" s="313"/>
      <c r="E109" s="313"/>
      <c r="F109" s="313"/>
      <c r="G109" s="313"/>
      <c r="H109" s="313"/>
      <c r="I109" s="313"/>
      <c r="J109" s="313"/>
      <c r="K109" s="313"/>
      <c r="L109" s="313"/>
      <c r="M109" s="313"/>
      <c r="N109" s="313"/>
      <c r="O109" s="313"/>
      <c r="P109" s="313"/>
      <c r="Q109" s="313"/>
      <c r="R109" s="313"/>
      <c r="S109" s="313"/>
      <c r="T109" s="313"/>
      <c r="U109" s="313"/>
      <c r="V109" s="313"/>
      <c r="W109" s="313"/>
      <c r="X109" s="313"/>
      <c r="Y109" s="313"/>
      <c r="Z109" s="313"/>
      <c r="AA109" s="313"/>
      <c r="AB109" s="313"/>
      <c r="AC109" s="313"/>
      <c r="AD109" s="313"/>
      <c r="AE109" s="313"/>
      <c r="AF109" s="313"/>
      <c r="AG109" s="313"/>
      <c r="AH109" s="313"/>
      <c r="AI109" s="313"/>
      <c r="AJ109" s="313"/>
      <c r="AK109" s="313"/>
      <c r="AL109" s="313"/>
      <c r="AM109" s="313"/>
      <c r="AN109" s="313"/>
      <c r="AO109" s="313"/>
      <c r="AP109" s="313"/>
      <c r="AQ109" s="313"/>
      <c r="AR109" s="313"/>
      <c r="AS109" s="313"/>
      <c r="AT109" s="313"/>
      <c r="AU109" s="313"/>
      <c r="AV109" s="313"/>
      <c r="AW109" s="313"/>
      <c r="AX109" s="313"/>
      <c r="AY109" s="313"/>
      <c r="AZ109" s="313"/>
      <c r="BA109" s="313"/>
      <c r="BB109" s="313"/>
      <c r="BC109" s="313"/>
      <c r="BD109" s="313"/>
      <c r="BE109" s="313"/>
      <c r="BF109" s="313"/>
      <c r="BG109" s="313"/>
      <c r="BH109" s="313"/>
      <c r="BI109" s="313"/>
      <c r="BJ109" s="313"/>
      <c r="BK109" s="313"/>
      <c r="BL109" s="313"/>
      <c r="BM109" s="313"/>
      <c r="BN109" s="313"/>
      <c r="BO109" s="313"/>
      <c r="BP109" s="313"/>
      <c r="BQ109" s="313"/>
      <c r="BR109" s="313"/>
      <c r="BS109" s="313"/>
      <c r="BT109" s="313"/>
      <c r="BU109" s="313"/>
      <c r="BV109" s="313"/>
      <c r="BW109" s="313"/>
      <c r="BX109" s="313"/>
      <c r="BY109" s="313"/>
      <c r="BZ109" s="313"/>
      <c r="CA109" s="313"/>
      <c r="CB109" s="313"/>
      <c r="CC109" s="313"/>
      <c r="CD109" s="313"/>
      <c r="CE109" s="313"/>
      <c r="CF109" s="313"/>
      <c r="CG109" s="313"/>
      <c r="CH109" s="313"/>
      <c r="CI109" s="313"/>
      <c r="CJ109" s="313"/>
      <c r="CK109" s="313"/>
      <c r="CL109" s="313"/>
      <c r="CM109" s="313"/>
      <c r="CN109" s="313"/>
      <c r="CO109" s="313"/>
      <c r="CP109" s="313"/>
      <c r="CQ109" s="313"/>
      <c r="CR109" s="313"/>
      <c r="CS109" s="313"/>
      <c r="CT109" s="313"/>
      <c r="CU109" s="313"/>
      <c r="CV109" s="313"/>
      <c r="CW109" s="313"/>
      <c r="CX109" s="313"/>
      <c r="CY109" s="313"/>
      <c r="CZ109" s="313"/>
      <c r="DA109" s="313"/>
      <c r="DB109" s="313"/>
      <c r="DC109" s="313"/>
      <c r="DD109" s="313"/>
      <c r="DE109" s="313"/>
      <c r="DF109" s="313"/>
      <c r="DG109" s="313"/>
      <c r="DH109" s="313"/>
      <c r="DI109" s="313"/>
      <c r="DJ109" s="313"/>
      <c r="DK109" s="313"/>
      <c r="DL109" s="313"/>
      <c r="DM109" s="313"/>
      <c r="DN109" s="313"/>
      <c r="DO109" s="313"/>
      <c r="DP109" s="313"/>
      <c r="DQ109" s="313"/>
      <c r="DR109" s="313"/>
      <c r="DS109" s="313"/>
      <c r="DT109" s="313"/>
      <c r="DU109" s="313"/>
      <c r="DV109" s="313"/>
      <c r="DW109" s="313"/>
      <c r="DX109" s="313"/>
      <c r="DY109" s="313"/>
      <c r="DZ109" s="313"/>
      <c r="EA109" s="313"/>
      <c r="EB109" s="313"/>
      <c r="EC109" s="313"/>
      <c r="ED109" s="313"/>
      <c r="EE109" s="313"/>
      <c r="EF109" s="313"/>
      <c r="EG109" s="313"/>
      <c r="EH109" s="313"/>
      <c r="EI109" s="313"/>
      <c r="EJ109" s="313"/>
      <c r="EK109" s="313"/>
      <c r="EL109" s="313"/>
      <c r="EM109" s="313"/>
      <c r="EN109" s="313"/>
      <c r="EO109" s="313"/>
      <c r="EP109" s="313"/>
      <c r="EQ109" s="313"/>
      <c r="ER109" s="313"/>
      <c r="ES109" s="313"/>
      <c r="ET109" s="313"/>
      <c r="EU109" s="313"/>
      <c r="EV109" s="313"/>
      <c r="EW109" s="313"/>
      <c r="EX109" s="313"/>
      <c r="EY109" s="313"/>
      <c r="EZ109" s="313"/>
      <c r="FA109" s="313"/>
      <c r="FB109" s="313"/>
      <c r="FC109" s="313"/>
      <c r="FD109" s="313"/>
      <c r="FE109" s="313"/>
      <c r="FF109" s="313"/>
      <c r="FG109" s="313"/>
      <c r="FH109" s="313"/>
      <c r="FI109" s="313"/>
      <c r="FJ109" s="313"/>
      <c r="FK109" s="313"/>
      <c r="FL109" s="313"/>
      <c r="FM109" s="313"/>
      <c r="FN109" s="313"/>
      <c r="FO109" s="313"/>
      <c r="FP109" s="313"/>
      <c r="FQ109" s="313"/>
      <c r="FR109" s="313"/>
      <c r="FS109" s="313"/>
      <c r="FT109" s="313"/>
      <c r="FU109" s="313"/>
      <c r="FV109" s="313"/>
      <c r="FW109" s="313"/>
      <c r="FX109" s="313"/>
      <c r="FY109" s="313"/>
      <c r="FZ109" s="313"/>
      <c r="GA109" s="313"/>
      <c r="GB109" s="313"/>
      <c r="GC109" s="313"/>
      <c r="GD109" s="313"/>
      <c r="GE109" s="313"/>
      <c r="GF109" s="313"/>
      <c r="GG109" s="313"/>
      <c r="GH109" s="313"/>
      <c r="GI109" s="313"/>
      <c r="GJ109" s="313"/>
      <c r="GK109" s="313"/>
      <c r="GL109" s="313"/>
      <c r="GM109" s="313"/>
      <c r="GN109" s="313"/>
      <c r="GO109" s="313"/>
      <c r="GP109" s="313"/>
      <c r="GQ109" s="313"/>
      <c r="GR109" s="313"/>
      <c r="GS109" s="313"/>
      <c r="GT109" s="313"/>
      <c r="GU109" s="313"/>
      <c r="GV109" s="313"/>
      <c r="GW109" s="313"/>
      <c r="GX109" s="313"/>
      <c r="GY109" s="313"/>
      <c r="GZ109" s="313"/>
      <c r="HA109" s="313"/>
      <c r="HB109" s="313"/>
      <c r="HC109" s="313"/>
      <c r="HD109" s="313"/>
      <c r="HE109" s="313"/>
      <c r="HF109" s="313"/>
      <c r="HG109" s="313"/>
      <c r="HH109" s="313"/>
      <c r="HI109" s="313"/>
      <c r="HJ109" s="313"/>
      <c r="HK109" s="313"/>
      <c r="HL109" s="313"/>
      <c r="HM109" s="313"/>
      <c r="HN109" s="313"/>
      <c r="HO109" s="313"/>
      <c r="HP109" s="313"/>
      <c r="HQ109" s="313"/>
      <c r="HR109" s="313"/>
      <c r="HS109" s="313"/>
      <c r="HT109" s="313"/>
      <c r="HU109" s="313"/>
      <c r="HV109" s="313"/>
      <c r="HW109" s="313"/>
      <c r="HX109" s="313"/>
      <c r="HY109" s="313"/>
      <c r="HZ109" s="313"/>
      <c r="IA109" s="313"/>
      <c r="IB109" s="313"/>
      <c r="IC109" s="313"/>
      <c r="ID109" s="313"/>
      <c r="IE109" s="313"/>
      <c r="IF109" s="313"/>
      <c r="IG109" s="313"/>
      <c r="IH109" s="313"/>
      <c r="II109" s="313"/>
      <c r="IJ109" s="313"/>
      <c r="IK109" s="313"/>
      <c r="IL109" s="313"/>
      <c r="IM109" s="313"/>
      <c r="IN109" s="313"/>
      <c r="IO109" s="313"/>
      <c r="IP109" s="313"/>
      <c r="IQ109" s="313"/>
      <c r="IR109" s="313"/>
      <c r="IS109" s="313"/>
      <c r="IT109" s="313"/>
      <c r="IU109" s="313"/>
      <c r="IV109" s="313"/>
      <c r="IW109" s="313"/>
      <c r="IX109" s="313"/>
      <c r="IY109" s="313"/>
      <c r="IZ109" s="313"/>
      <c r="JA109" s="313"/>
      <c r="JB109" s="313"/>
      <c r="JC109" s="313"/>
      <c r="JD109" s="313"/>
      <c r="JE109" s="313"/>
      <c r="JF109" s="313"/>
      <c r="JG109" s="313"/>
      <c r="JH109" s="313"/>
      <c r="JI109" s="313"/>
      <c r="JJ109" s="313"/>
      <c r="JK109" s="313"/>
      <c r="JL109" s="313"/>
      <c r="JM109" s="313"/>
      <c r="JN109" s="313"/>
      <c r="JO109" s="313"/>
      <c r="JP109" s="313"/>
      <c r="JQ109" s="313"/>
      <c r="JR109" s="313"/>
      <c r="JS109" s="313"/>
      <c r="JT109" s="313"/>
      <c r="JU109" s="313"/>
      <c r="JV109" s="313"/>
      <c r="JW109" s="313"/>
      <c r="JX109" s="313"/>
      <c r="JY109" s="313"/>
      <c r="JZ109" s="313"/>
      <c r="KA109" s="313"/>
      <c r="KB109" s="313"/>
      <c r="KC109" s="313"/>
      <c r="KD109" s="313"/>
      <c r="KE109" s="313"/>
      <c r="KF109" s="313"/>
      <c r="KG109" s="313"/>
      <c r="KH109" s="313"/>
      <c r="KI109" s="313"/>
      <c r="KJ109" s="313"/>
      <c r="KK109" s="313"/>
      <c r="KL109" s="313"/>
      <c r="KM109" s="313"/>
      <c r="KN109" s="313"/>
      <c r="KO109" s="313"/>
      <c r="KP109" s="313"/>
      <c r="KQ109" s="313"/>
      <c r="KR109" s="313"/>
      <c r="KS109" s="313"/>
      <c r="KT109" s="313"/>
      <c r="KU109" s="313"/>
      <c r="KV109" s="313"/>
      <c r="KW109" s="313"/>
      <c r="KX109" s="313"/>
      <c r="KY109" s="313"/>
      <c r="KZ109" s="313"/>
      <c r="LA109" s="313"/>
      <c r="LB109" s="313"/>
      <c r="LC109" s="313"/>
      <c r="LD109" s="313"/>
      <c r="LE109" s="313"/>
      <c r="LF109" s="313"/>
      <c r="LG109" s="313"/>
      <c r="LH109" s="313"/>
      <c r="LI109" s="313"/>
      <c r="LJ109" s="313"/>
      <c r="LK109" s="313"/>
      <c r="LL109" s="313"/>
      <c r="LM109" s="313"/>
      <c r="LN109" s="313"/>
      <c r="LO109" s="313"/>
      <c r="LP109" s="313"/>
      <c r="LQ109" s="313"/>
      <c r="LR109" s="313"/>
      <c r="LS109" s="313"/>
      <c r="LT109" s="313"/>
      <c r="LU109" s="313"/>
      <c r="LV109" s="313"/>
      <c r="LW109" s="313"/>
      <c r="LX109" s="313"/>
      <c r="LY109" s="313"/>
      <c r="LZ109" s="313"/>
      <c r="MA109" s="313"/>
      <c r="MB109" s="313"/>
      <c r="MC109" s="313"/>
      <c r="MD109" s="313"/>
      <c r="ME109" s="313"/>
      <c r="MF109" s="313"/>
      <c r="MG109" s="313"/>
      <c r="MH109" s="313"/>
      <c r="MI109" s="313"/>
      <c r="MJ109" s="313"/>
      <c r="MK109" s="313"/>
      <c r="ML109" s="313"/>
      <c r="MM109" s="313"/>
      <c r="MN109" s="313"/>
      <c r="MO109" s="313"/>
      <c r="MP109" s="313"/>
      <c r="MQ109" s="313"/>
      <c r="MR109" s="313"/>
      <c r="MS109" s="313"/>
      <c r="MT109" s="313"/>
      <c r="MU109" s="313"/>
      <c r="MV109" s="313"/>
      <c r="MW109" s="313"/>
      <c r="MX109" s="313"/>
      <c r="MY109" s="313"/>
      <c r="MZ109" s="313"/>
      <c r="NA109" s="313"/>
      <c r="NB109" s="313"/>
      <c r="NC109" s="313"/>
      <c r="ND109" s="313"/>
      <c r="NE109" s="313"/>
      <c r="NF109" s="313"/>
      <c r="NG109" s="313"/>
      <c r="NH109" s="313"/>
      <c r="NI109" s="313"/>
      <c r="NJ109" s="313"/>
      <c r="NK109" s="313"/>
      <c r="NL109" s="313"/>
      <c r="NM109" s="313"/>
      <c r="NN109" s="313"/>
      <c r="NO109" s="313"/>
      <c r="NP109" s="313"/>
      <c r="NQ109" s="313"/>
      <c r="NR109" s="313"/>
      <c r="NS109" s="313"/>
      <c r="NT109" s="313"/>
      <c r="NU109" s="313"/>
      <c r="NV109" s="313"/>
      <c r="NW109" s="313"/>
      <c r="NX109" s="313"/>
      <c r="NY109" s="313"/>
      <c r="NZ109" s="313"/>
      <c r="OA109" s="313"/>
      <c r="OB109" s="313"/>
      <c r="OC109" s="313"/>
      <c r="OD109" s="313"/>
      <c r="OE109" s="313"/>
      <c r="OF109" s="313"/>
      <c r="OG109" s="313"/>
      <c r="OH109" s="313"/>
      <c r="OI109" s="313"/>
      <c r="OJ109" s="313"/>
      <c r="OK109" s="313"/>
      <c r="OL109" s="313"/>
      <c r="OM109" s="313"/>
      <c r="ON109" s="313"/>
      <c r="OO109" s="313"/>
      <c r="OP109" s="313"/>
      <c r="OQ109" s="313"/>
      <c r="OR109" s="313"/>
      <c r="OS109" s="313"/>
      <c r="OT109" s="313"/>
      <c r="OU109" s="313"/>
      <c r="OV109" s="313"/>
      <c r="OW109" s="313"/>
      <c r="OX109" s="313"/>
      <c r="OY109" s="313"/>
      <c r="OZ109" s="313"/>
      <c r="PA109" s="313"/>
      <c r="PB109" s="313"/>
      <c r="PC109" s="313"/>
      <c r="PD109" s="313"/>
      <c r="PE109" s="313"/>
      <c r="PF109" s="313"/>
      <c r="PG109" s="313"/>
      <c r="PH109" s="313"/>
      <c r="PI109" s="313"/>
      <c r="PJ109" s="313"/>
      <c r="PK109" s="313"/>
      <c r="PL109" s="313"/>
      <c r="PM109" s="313"/>
      <c r="PN109" s="313"/>
      <c r="PO109" s="313"/>
      <c r="PP109" s="313"/>
      <c r="PQ109" s="313"/>
      <c r="PR109" s="313"/>
      <c r="PS109" s="313"/>
      <c r="PT109" s="313"/>
      <c r="PU109" s="313"/>
      <c r="PV109" s="313"/>
      <c r="PW109" s="313"/>
      <c r="PX109" s="313"/>
      <c r="PY109" s="313"/>
      <c r="PZ109" s="313"/>
      <c r="QA109" s="313"/>
      <c r="QB109" s="313"/>
      <c r="QC109" s="313"/>
      <c r="QD109" s="313"/>
      <c r="QE109" s="313"/>
      <c r="QF109" s="313"/>
      <c r="QG109" s="313"/>
      <c r="QH109" s="313"/>
      <c r="QI109" s="313"/>
      <c r="QJ109" s="313"/>
      <c r="QK109" s="313"/>
      <c r="QL109" s="313"/>
      <c r="QM109" s="313"/>
      <c r="QN109" s="313"/>
      <c r="QO109" s="313"/>
      <c r="QP109" s="313"/>
      <c r="QQ109" s="313"/>
      <c r="QR109" s="313"/>
      <c r="QS109" s="313"/>
      <c r="QT109" s="313"/>
      <c r="QU109" s="313"/>
      <c r="QV109" s="313"/>
      <c r="QW109" s="313"/>
      <c r="QX109" s="313"/>
      <c r="QY109" s="313"/>
      <c r="QZ109" s="313"/>
      <c r="RA109" s="313"/>
      <c r="RB109" s="313"/>
      <c r="RC109" s="313"/>
      <c r="RD109" s="313"/>
      <c r="RE109" s="313"/>
      <c r="RF109" s="313"/>
      <c r="RG109" s="313"/>
      <c r="RH109" s="313"/>
      <c r="RI109" s="313"/>
      <c r="RJ109" s="313"/>
      <c r="RK109" s="313"/>
      <c r="RL109" s="313"/>
      <c r="RM109" s="313"/>
      <c r="RN109" s="313"/>
      <c r="RO109" s="313"/>
      <c r="RP109" s="313"/>
      <c r="RQ109" s="313"/>
      <c r="RR109" s="313"/>
      <c r="RS109" s="313"/>
      <c r="RT109" s="313"/>
      <c r="RU109" s="313"/>
      <c r="RV109" s="313"/>
      <c r="RW109" s="313"/>
      <c r="RX109" s="313"/>
      <c r="RY109" s="313"/>
      <c r="RZ109" s="313"/>
      <c r="SA109" s="313"/>
      <c r="SB109" s="313"/>
      <c r="SC109" s="313"/>
      <c r="SD109" s="313"/>
      <c r="SE109" s="313"/>
      <c r="SF109" s="313"/>
      <c r="SG109" s="313"/>
      <c r="SH109" s="313"/>
      <c r="SI109" s="313"/>
      <c r="SJ109" s="313"/>
      <c r="SK109" s="313"/>
      <c r="SL109" s="313"/>
      <c r="SM109" s="313"/>
      <c r="SN109" s="313"/>
      <c r="SO109" s="313"/>
      <c r="SP109" s="313"/>
      <c r="SQ109" s="313"/>
      <c r="SR109" s="313"/>
      <c r="SS109" s="313"/>
      <c r="ST109" s="313"/>
      <c r="SU109" s="313"/>
      <c r="SV109" s="313"/>
      <c r="SW109" s="313"/>
      <c r="SX109" s="313"/>
      <c r="SY109" s="313"/>
      <c r="SZ109" s="313"/>
      <c r="TA109" s="313"/>
      <c r="TB109" s="313"/>
      <c r="TC109" s="313"/>
      <c r="TD109" s="313"/>
      <c r="TE109" s="313"/>
      <c r="TF109" s="313"/>
      <c r="TG109" s="313"/>
      <c r="TH109" s="313"/>
      <c r="TI109" s="313"/>
      <c r="TJ109" s="313"/>
      <c r="TK109" s="313"/>
      <c r="TL109" s="313"/>
      <c r="TM109" s="313"/>
      <c r="TN109" s="313"/>
      <c r="TO109" s="313"/>
      <c r="TP109" s="313"/>
      <c r="TQ109" s="313"/>
      <c r="TR109" s="313"/>
      <c r="TS109" s="313"/>
      <c r="TT109" s="313"/>
      <c r="TU109" s="313"/>
      <c r="TV109" s="313"/>
      <c r="TW109" s="313"/>
      <c r="TX109" s="313"/>
      <c r="TY109" s="313"/>
      <c r="TZ109" s="313"/>
      <c r="UA109" s="313"/>
      <c r="UB109" s="313"/>
      <c r="UC109" s="313"/>
      <c r="UD109" s="313"/>
      <c r="UE109" s="313"/>
      <c r="UF109" s="313"/>
      <c r="UG109" s="313"/>
      <c r="UH109" s="313"/>
      <c r="UI109" s="313"/>
      <c r="UJ109" s="313"/>
      <c r="UK109" s="313"/>
      <c r="UL109" s="313"/>
      <c r="UM109" s="313"/>
      <c r="UN109" s="313"/>
      <c r="UO109" s="313"/>
      <c r="UP109" s="313"/>
      <c r="UQ109" s="313"/>
      <c r="UR109" s="313"/>
      <c r="US109" s="313"/>
      <c r="UT109" s="313"/>
      <c r="UU109" s="313"/>
      <c r="UV109" s="313"/>
      <c r="UW109" s="313"/>
      <c r="UX109" s="313"/>
      <c r="UY109" s="313"/>
      <c r="UZ109" s="313"/>
      <c r="VA109" s="313"/>
      <c r="VB109" s="313"/>
      <c r="VC109" s="313"/>
      <c r="VD109" s="313"/>
      <c r="VE109" s="313"/>
      <c r="VF109" s="313"/>
      <c r="VG109" s="313"/>
      <c r="VH109" s="313"/>
      <c r="VI109" s="313"/>
      <c r="VJ109" s="313"/>
      <c r="VK109" s="313"/>
      <c r="VL109" s="313"/>
      <c r="VM109" s="313"/>
      <c r="VN109" s="313"/>
      <c r="VO109" s="313"/>
      <c r="VP109" s="313"/>
      <c r="VQ109" s="313"/>
      <c r="VR109" s="313"/>
      <c r="VS109" s="313"/>
      <c r="VT109" s="313"/>
      <c r="VU109" s="313"/>
      <c r="VV109" s="313"/>
      <c r="VW109" s="313"/>
      <c r="VX109" s="313"/>
      <c r="VY109" s="313"/>
      <c r="VZ109" s="313"/>
      <c r="WA109" s="313"/>
      <c r="WB109" s="313"/>
      <c r="WC109" s="313"/>
      <c r="WD109" s="313"/>
      <c r="WE109" s="313"/>
      <c r="WF109" s="313"/>
      <c r="WG109" s="313"/>
      <c r="WH109" s="313"/>
      <c r="WI109" s="313"/>
      <c r="WJ109" s="313"/>
      <c r="WK109" s="313"/>
      <c r="WL109" s="313"/>
      <c r="WM109" s="313"/>
      <c r="WN109" s="313"/>
      <c r="WO109" s="313"/>
      <c r="WP109" s="313"/>
      <c r="WQ109" s="313"/>
      <c r="WR109" s="313"/>
      <c r="WS109" s="313"/>
      <c r="WT109" s="313"/>
      <c r="WU109" s="313"/>
      <c r="WV109" s="313"/>
      <c r="WW109" s="313"/>
      <c r="WX109" s="313"/>
      <c r="WY109" s="313"/>
      <c r="WZ109" s="313"/>
      <c r="XA109" s="313"/>
      <c r="XB109" s="313"/>
      <c r="XC109" s="313"/>
      <c r="XD109" s="313"/>
      <c r="XE109" s="313"/>
      <c r="XF109" s="313"/>
      <c r="XG109" s="313"/>
      <c r="XH109" s="313"/>
      <c r="XI109" s="313"/>
      <c r="XJ109" s="313"/>
      <c r="XK109" s="313"/>
      <c r="XL109" s="313"/>
      <c r="XM109" s="313"/>
      <c r="XN109" s="313"/>
      <c r="XO109" s="313"/>
      <c r="XP109" s="313"/>
      <c r="XQ109" s="313"/>
      <c r="XR109" s="313"/>
      <c r="XS109" s="313"/>
      <c r="XT109" s="313"/>
      <c r="XU109" s="313"/>
      <c r="XV109" s="313"/>
      <c r="XW109" s="313"/>
      <c r="XX109" s="313"/>
      <c r="XY109" s="313"/>
      <c r="XZ109" s="313"/>
      <c r="YA109" s="313"/>
      <c r="YB109" s="313"/>
      <c r="YC109" s="313"/>
      <c r="YD109" s="313"/>
      <c r="YE109" s="313"/>
      <c r="YF109" s="313"/>
      <c r="YG109" s="313"/>
      <c r="YH109" s="313"/>
      <c r="YI109" s="313"/>
      <c r="YJ109" s="313"/>
      <c r="YK109" s="313"/>
      <c r="YL109" s="313"/>
      <c r="YM109" s="313"/>
      <c r="YN109" s="313"/>
      <c r="YO109" s="313"/>
      <c r="YP109" s="313"/>
      <c r="YQ109" s="313"/>
      <c r="YR109" s="313"/>
      <c r="YS109" s="313"/>
      <c r="YT109" s="313"/>
      <c r="YU109" s="313"/>
      <c r="YV109" s="313"/>
      <c r="YW109" s="313"/>
      <c r="YX109" s="313"/>
      <c r="YY109" s="313"/>
      <c r="YZ109" s="313"/>
      <c r="ZA109" s="313"/>
      <c r="ZB109" s="313"/>
      <c r="ZC109" s="313"/>
      <c r="ZD109" s="313"/>
      <c r="ZE109" s="313"/>
      <c r="ZF109" s="313"/>
      <c r="ZG109" s="313"/>
      <c r="ZH109" s="313"/>
      <c r="ZI109" s="313"/>
      <c r="ZJ109" s="313"/>
      <c r="ZK109" s="313"/>
      <c r="ZL109" s="313"/>
      <c r="ZM109" s="313"/>
      <c r="ZN109" s="313"/>
      <c r="ZO109" s="313"/>
      <c r="ZP109" s="313"/>
      <c r="ZQ109" s="313"/>
      <c r="ZR109" s="313"/>
      <c r="ZS109" s="313"/>
      <c r="ZT109" s="313"/>
      <c r="ZU109" s="313"/>
      <c r="ZV109" s="313"/>
      <c r="ZW109" s="313"/>
      <c r="ZX109" s="313"/>
      <c r="ZY109" s="313"/>
      <c r="ZZ109" s="313"/>
      <c r="AAA109" s="313"/>
      <c r="AAB109" s="313"/>
      <c r="AAC109" s="313"/>
      <c r="AAD109" s="313"/>
      <c r="AAE109" s="313"/>
      <c r="AAF109" s="313"/>
      <c r="AAG109" s="313"/>
      <c r="AAH109" s="313"/>
      <c r="AAI109" s="313"/>
      <c r="AAJ109" s="313"/>
      <c r="AAK109" s="313"/>
      <c r="AAL109" s="313"/>
      <c r="AAM109" s="313"/>
      <c r="AAN109" s="313"/>
      <c r="AAO109" s="313"/>
      <c r="AAP109" s="313"/>
      <c r="AAQ109" s="313"/>
      <c r="AAR109" s="313"/>
      <c r="AAS109" s="313"/>
      <c r="AAT109" s="313"/>
      <c r="AAU109" s="313"/>
      <c r="AAV109" s="313"/>
      <c r="AAW109" s="313"/>
      <c r="AAX109" s="313"/>
      <c r="AAY109" s="313"/>
      <c r="AAZ109" s="313"/>
      <c r="ABA109" s="313"/>
      <c r="ABB109" s="313"/>
      <c r="ABC109" s="313"/>
      <c r="ABD109" s="313"/>
      <c r="ABE109" s="313"/>
      <c r="ABF109" s="313"/>
      <c r="ABG109" s="313"/>
      <c r="ABH109" s="313"/>
      <c r="ABI109" s="313"/>
      <c r="ABJ109" s="313"/>
      <c r="ABK109" s="313"/>
      <c r="ABL109" s="313"/>
      <c r="ABM109" s="313"/>
      <c r="ABN109" s="313"/>
      <c r="ABO109" s="313"/>
      <c r="ABP109" s="313"/>
      <c r="ABQ109" s="313"/>
      <c r="ABR109" s="313"/>
      <c r="ABS109" s="313"/>
      <c r="ABT109" s="313"/>
      <c r="ABU109" s="313"/>
      <c r="ABV109" s="313"/>
      <c r="ABW109" s="313"/>
      <c r="ABX109" s="313"/>
      <c r="ABY109" s="313"/>
      <c r="ABZ109" s="313"/>
      <c r="ACA109" s="313"/>
      <c r="ACB109" s="313"/>
      <c r="ACC109" s="313"/>
      <c r="ACD109" s="313"/>
      <c r="ACE109" s="313"/>
      <c r="ACF109" s="313"/>
      <c r="ACG109" s="313"/>
      <c r="ACH109" s="313"/>
      <c r="ACI109" s="313"/>
      <c r="ACJ109" s="313"/>
      <c r="ACK109" s="313"/>
      <c r="ACL109" s="313"/>
      <c r="ACM109" s="313"/>
      <c r="ACN109" s="313"/>
      <c r="ACO109" s="313"/>
      <c r="ACP109" s="313"/>
      <c r="ACQ109" s="313"/>
      <c r="ACR109" s="313"/>
      <c r="ACS109" s="313"/>
      <c r="ACT109" s="313"/>
      <c r="ACU109" s="313"/>
      <c r="ACV109" s="313"/>
      <c r="ACW109" s="313"/>
      <c r="ACX109" s="313"/>
      <c r="ACY109" s="313"/>
      <c r="ACZ109" s="313"/>
      <c r="ADA109" s="313"/>
      <c r="ADB109" s="313"/>
      <c r="ADC109" s="313"/>
      <c r="ADD109" s="313"/>
      <c r="ADE109" s="313"/>
      <c r="ADF109" s="313"/>
      <c r="ADG109" s="313"/>
      <c r="ADH109" s="313"/>
      <c r="ADI109" s="313"/>
      <c r="ADJ109" s="313"/>
      <c r="ADK109" s="313"/>
      <c r="ADL109" s="313"/>
      <c r="ADM109" s="313"/>
      <c r="ADN109" s="313"/>
      <c r="ADO109" s="313"/>
      <c r="ADP109" s="313"/>
      <c r="ADQ109" s="313"/>
      <c r="ADR109" s="313"/>
      <c r="ADS109" s="313"/>
      <c r="ADT109" s="313"/>
      <c r="ADU109" s="313"/>
      <c r="ADV109" s="313"/>
      <c r="ADW109" s="313"/>
      <c r="ADX109" s="313"/>
      <c r="ADY109" s="313"/>
      <c r="ADZ109" s="313"/>
      <c r="AEA109" s="313"/>
      <c r="AEB109" s="313"/>
      <c r="AEC109" s="313"/>
      <c r="AED109" s="313"/>
      <c r="AEE109" s="313"/>
      <c r="AEF109" s="313"/>
      <c r="AEG109" s="313"/>
      <c r="AEH109" s="313"/>
      <c r="AEI109" s="313"/>
      <c r="AEJ109" s="313"/>
      <c r="AEK109" s="313"/>
      <c r="AEL109" s="313"/>
      <c r="AEM109" s="313"/>
      <c r="AEN109" s="313"/>
      <c r="AEO109" s="313"/>
      <c r="AEP109" s="313"/>
      <c r="AEQ109" s="313"/>
      <c r="AER109" s="313"/>
      <c r="AES109" s="313"/>
      <c r="AET109" s="313"/>
      <c r="AEU109" s="313"/>
      <c r="AEV109" s="313"/>
      <c r="AEW109" s="313"/>
      <c r="AEX109" s="313"/>
      <c r="AEY109" s="313"/>
      <c r="AEZ109" s="313"/>
      <c r="AFA109" s="313"/>
      <c r="AFB109" s="313"/>
      <c r="AFC109" s="313"/>
      <c r="AFD109" s="313"/>
      <c r="AFE109" s="313"/>
      <c r="AFF109" s="313"/>
      <c r="AFG109" s="313"/>
      <c r="AFH109" s="313"/>
      <c r="AFI109" s="313"/>
      <c r="AFJ109" s="313"/>
      <c r="AFK109" s="313"/>
      <c r="AFL109" s="313"/>
      <c r="AFM109" s="313"/>
      <c r="AFN109" s="313"/>
      <c r="AFO109" s="313"/>
      <c r="AFP109" s="313"/>
      <c r="AFQ109" s="313"/>
      <c r="AFR109" s="313"/>
      <c r="AFS109" s="313"/>
      <c r="AFT109" s="313"/>
      <c r="AFU109" s="313"/>
      <c r="AFV109" s="313"/>
      <c r="AFW109" s="313"/>
      <c r="AFX109" s="313"/>
      <c r="AFY109" s="313"/>
      <c r="AFZ109" s="313"/>
      <c r="AGA109" s="313"/>
      <c r="AGB109" s="313"/>
      <c r="AGC109" s="313"/>
      <c r="AGD109" s="313"/>
      <c r="AGE109" s="313"/>
      <c r="AGF109" s="313"/>
      <c r="AGG109" s="313"/>
      <c r="AGH109" s="313"/>
      <c r="AGI109" s="313"/>
      <c r="AGJ109" s="313"/>
      <c r="AGK109" s="313"/>
      <c r="AGL109" s="313"/>
      <c r="AGM109" s="313"/>
      <c r="AGN109" s="313"/>
      <c r="AGO109" s="313"/>
      <c r="AGP109" s="313"/>
      <c r="AGQ109" s="313"/>
      <c r="AGR109" s="313"/>
      <c r="AGS109" s="313"/>
      <c r="AGT109" s="313"/>
      <c r="AGU109" s="313"/>
      <c r="AGV109" s="313"/>
      <c r="AGW109" s="313"/>
      <c r="AGX109" s="313"/>
      <c r="AGY109" s="313"/>
      <c r="AGZ109" s="313"/>
      <c r="AHA109" s="313"/>
      <c r="AHB109" s="313"/>
      <c r="AHC109" s="313"/>
      <c r="AHD109" s="313"/>
      <c r="AHE109" s="313"/>
      <c r="AHF109" s="313"/>
      <c r="AHG109" s="313"/>
      <c r="AHH109" s="313"/>
      <c r="AHI109" s="313"/>
      <c r="AHJ109" s="313"/>
      <c r="AHK109" s="313"/>
      <c r="AHL109" s="313"/>
      <c r="AHM109" s="313"/>
      <c r="AHN109" s="313"/>
      <c r="AHO109" s="313"/>
      <c r="AHP109" s="313"/>
      <c r="AHQ109" s="313"/>
      <c r="AHR109" s="313"/>
      <c r="AHS109" s="313"/>
      <c r="AHT109" s="313"/>
      <c r="AHU109" s="313"/>
      <c r="AHV109" s="313"/>
      <c r="AHW109" s="313"/>
      <c r="AHX109" s="313"/>
      <c r="AHY109" s="313"/>
      <c r="AHZ109" s="313"/>
      <c r="AIA109" s="313"/>
      <c r="AIB109" s="313"/>
      <c r="AIC109" s="313"/>
      <c r="AID109" s="313"/>
      <c r="AIE109" s="313"/>
      <c r="AIF109" s="313"/>
      <c r="AIG109" s="313"/>
      <c r="AIH109" s="313"/>
      <c r="AII109" s="313"/>
      <c r="AIJ109" s="313"/>
      <c r="AIK109" s="313"/>
      <c r="AIL109" s="313"/>
      <c r="AIM109" s="313"/>
      <c r="AIN109" s="313"/>
      <c r="AIO109" s="313"/>
      <c r="AIP109" s="313"/>
      <c r="AIQ109" s="313"/>
      <c r="AIR109" s="313"/>
      <c r="AIS109" s="313"/>
      <c r="AIT109" s="313"/>
      <c r="AIU109" s="313"/>
      <c r="AIV109" s="313"/>
      <c r="AIW109" s="313"/>
      <c r="AIX109" s="313"/>
      <c r="AIY109" s="313"/>
      <c r="AIZ109" s="313"/>
      <c r="AJA109" s="313"/>
      <c r="AJB109" s="313"/>
      <c r="AJC109" s="313"/>
      <c r="AJD109" s="313"/>
      <c r="AJE109" s="313"/>
      <c r="AJF109" s="313"/>
      <c r="AJG109" s="313"/>
      <c r="AJH109" s="313"/>
      <c r="AJI109" s="313"/>
      <c r="AJJ109" s="313"/>
      <c r="AJK109" s="313"/>
      <c r="AJL109" s="313"/>
      <c r="AJM109" s="313"/>
      <c r="AJN109" s="313"/>
      <c r="AJO109" s="313"/>
      <c r="AJP109" s="313"/>
      <c r="AJQ109" s="313"/>
      <c r="AJR109" s="313"/>
      <c r="AJS109" s="313"/>
      <c r="AJT109" s="313"/>
      <c r="AJU109" s="313"/>
      <c r="AJV109" s="313"/>
      <c r="AJW109" s="313"/>
      <c r="AJX109" s="313"/>
      <c r="AJY109" s="313"/>
      <c r="AJZ109" s="313"/>
      <c r="AKA109" s="313"/>
      <c r="AKB109" s="313"/>
      <c r="AKC109" s="313"/>
      <c r="AKD109" s="313"/>
      <c r="AKE109" s="313"/>
      <c r="AKF109" s="313"/>
      <c r="AKG109" s="313"/>
      <c r="AKH109" s="313"/>
      <c r="AKI109" s="313"/>
      <c r="AKJ109" s="313"/>
      <c r="AKK109" s="313"/>
      <c r="AKL109" s="313"/>
      <c r="AKM109" s="313"/>
      <c r="AKN109" s="313"/>
      <c r="AKO109" s="313"/>
      <c r="AKP109" s="313"/>
      <c r="AKQ109" s="313"/>
      <c r="AKR109" s="313"/>
      <c r="AKS109" s="313"/>
      <c r="AKT109" s="313"/>
      <c r="AKU109" s="313"/>
      <c r="AKV109" s="313"/>
      <c r="AKW109" s="313"/>
      <c r="AKX109" s="313"/>
      <c r="AKY109" s="313"/>
      <c r="AKZ109" s="313"/>
      <c r="ALA109" s="313"/>
      <c r="ALB109" s="313"/>
      <c r="ALC109" s="313"/>
      <c r="ALD109" s="313"/>
      <c r="ALE109" s="313"/>
      <c r="ALF109" s="313"/>
      <c r="ALG109" s="313"/>
      <c r="ALH109" s="313"/>
      <c r="ALI109" s="313"/>
      <c r="ALJ109" s="313"/>
      <c r="ALK109" s="313"/>
      <c r="ALL109" s="313"/>
      <c r="ALM109" s="313"/>
      <c r="ALN109" s="313"/>
      <c r="ALO109" s="313"/>
      <c r="ALP109" s="313"/>
      <c r="ALQ109" s="313"/>
      <c r="ALR109" s="313"/>
      <c r="ALS109" s="313"/>
      <c r="ALT109" s="313"/>
      <c r="ALU109" s="313"/>
      <c r="ALV109" s="313"/>
      <c r="ALW109" s="313"/>
      <c r="ALX109" s="313"/>
      <c r="ALY109" s="313"/>
      <c r="ALZ109" s="313"/>
      <c r="AMA109" s="313"/>
      <c r="AMB109" s="313"/>
      <c r="AMC109" s="313"/>
      <c r="AMD109" s="313"/>
      <c r="AME109" s="313"/>
      <c r="AMF109" s="313"/>
      <c r="AMG109" s="313"/>
      <c r="AMH109" s="313"/>
      <c r="AMI109" s="313"/>
      <c r="AMJ109" s="313"/>
      <c r="AMK109" s="313"/>
      <c r="AML109" s="313"/>
      <c r="AMM109" s="313"/>
      <c r="AMN109" s="313"/>
      <c r="AMO109" s="313"/>
      <c r="AMP109" s="313"/>
      <c r="AMQ109" s="313"/>
      <c r="AMR109" s="313"/>
      <c r="AMS109" s="313"/>
      <c r="AMT109" s="313"/>
      <c r="AMU109" s="313"/>
      <c r="AMV109" s="313"/>
      <c r="AMW109" s="313"/>
      <c r="AMX109" s="313"/>
      <c r="AMY109" s="313"/>
      <c r="AMZ109" s="313"/>
      <c r="ANA109" s="313"/>
      <c r="ANB109" s="313"/>
      <c r="ANC109" s="313"/>
      <c r="AND109" s="313"/>
      <c r="ANE109" s="313"/>
      <c r="ANF109" s="313"/>
      <c r="ANG109" s="313"/>
      <c r="ANH109" s="313"/>
      <c r="ANI109" s="313"/>
      <c r="ANJ109" s="313"/>
      <c r="ANK109" s="313"/>
      <c r="ANL109" s="313"/>
      <c r="ANM109" s="313"/>
      <c r="ANN109" s="313"/>
      <c r="ANO109" s="313"/>
      <c r="ANP109" s="313"/>
      <c r="ANQ109" s="313"/>
      <c r="ANR109" s="313"/>
      <c r="ANS109" s="313"/>
      <c r="ANT109" s="313"/>
      <c r="ANU109" s="313"/>
      <c r="ANV109" s="313"/>
      <c r="ANW109" s="313"/>
      <c r="ANX109" s="313"/>
      <c r="ANY109" s="313"/>
      <c r="ANZ109" s="313"/>
      <c r="AOA109" s="313"/>
      <c r="AOB109" s="313"/>
      <c r="AOC109" s="313"/>
      <c r="AOD109" s="313"/>
      <c r="AOE109" s="313"/>
      <c r="AOF109" s="313"/>
      <c r="AOG109" s="313"/>
      <c r="AOH109" s="313"/>
      <c r="AOI109" s="313"/>
      <c r="AOJ109" s="313"/>
      <c r="AOK109" s="313"/>
      <c r="AOL109" s="313"/>
      <c r="AOM109" s="313"/>
      <c r="AON109" s="313"/>
      <c r="AOO109" s="313"/>
      <c r="AOP109" s="313"/>
      <c r="AOQ109" s="313"/>
      <c r="AOR109" s="313"/>
      <c r="AOS109" s="313"/>
      <c r="AOT109" s="313"/>
      <c r="AOU109" s="313"/>
      <c r="AOV109" s="313"/>
      <c r="AOW109" s="313"/>
      <c r="AOX109" s="313"/>
      <c r="AOY109" s="313"/>
      <c r="AOZ109" s="313"/>
      <c r="APA109" s="313"/>
      <c r="APB109" s="313"/>
      <c r="APC109" s="313"/>
      <c r="APD109" s="313"/>
      <c r="APE109" s="313"/>
      <c r="APF109" s="313"/>
      <c r="APG109" s="313"/>
      <c r="APH109" s="313"/>
      <c r="API109" s="313"/>
      <c r="APJ109" s="313"/>
      <c r="APK109" s="313"/>
      <c r="APL109" s="313"/>
      <c r="APM109" s="313"/>
      <c r="APN109" s="313"/>
      <c r="APO109" s="313"/>
      <c r="APP109" s="313"/>
      <c r="APQ109" s="313"/>
      <c r="APR109" s="313"/>
      <c r="APS109" s="313"/>
      <c r="APT109" s="313"/>
      <c r="APU109" s="313"/>
      <c r="APV109" s="313"/>
      <c r="APW109" s="313"/>
      <c r="APX109" s="313"/>
      <c r="APY109" s="313"/>
      <c r="APZ109" s="313"/>
      <c r="AQA109" s="313"/>
      <c r="AQB109" s="313"/>
      <c r="AQC109" s="313"/>
      <c r="AQD109" s="313"/>
      <c r="AQE109" s="313"/>
      <c r="AQF109" s="313"/>
      <c r="AQG109" s="313"/>
      <c r="AQH109" s="313"/>
      <c r="AQI109" s="313"/>
      <c r="AQJ109" s="313"/>
      <c r="AQK109" s="313"/>
      <c r="AQL109" s="313"/>
      <c r="AQM109" s="313"/>
      <c r="AQN109" s="313"/>
      <c r="AQO109" s="313"/>
      <c r="AQP109" s="313"/>
      <c r="AQQ109" s="313"/>
      <c r="AQR109" s="313"/>
      <c r="AQS109" s="313"/>
      <c r="AQT109" s="313"/>
      <c r="AQU109" s="313"/>
      <c r="AQV109" s="313"/>
      <c r="AQW109" s="313"/>
      <c r="AQX109" s="313"/>
      <c r="AQY109" s="313"/>
      <c r="AQZ109" s="313"/>
      <c r="ARA109" s="313"/>
      <c r="ARB109" s="313"/>
      <c r="ARC109" s="313"/>
      <c r="ARD109" s="313"/>
      <c r="ARE109" s="313"/>
      <c r="ARF109" s="313"/>
      <c r="ARG109" s="313"/>
      <c r="ARH109" s="313"/>
      <c r="ARI109" s="313"/>
      <c r="ARJ109" s="313"/>
      <c r="ARK109" s="313"/>
      <c r="ARL109" s="313"/>
      <c r="ARM109" s="313"/>
      <c r="ARN109" s="313"/>
      <c r="ARO109" s="313"/>
      <c r="ARP109" s="313"/>
      <c r="ARQ109" s="313"/>
      <c r="ARR109" s="313"/>
      <c r="ARS109" s="313"/>
      <c r="ART109" s="313"/>
      <c r="ARU109" s="313"/>
      <c r="ARV109" s="313"/>
      <c r="ARW109" s="313"/>
      <c r="ARX109" s="313"/>
      <c r="ARY109" s="313"/>
      <c r="ARZ109" s="313"/>
      <c r="ASA109" s="313"/>
      <c r="ASB109" s="313"/>
      <c r="ASC109" s="313"/>
      <c r="ASD109" s="313"/>
      <c r="ASE109" s="313"/>
      <c r="ASF109" s="313"/>
      <c r="ASG109" s="313"/>
      <c r="ASH109" s="313"/>
      <c r="ASI109" s="313"/>
      <c r="ASJ109" s="313"/>
      <c r="ASK109" s="313"/>
      <c r="ASL109" s="313"/>
      <c r="ASM109" s="313"/>
      <c r="ASN109" s="313"/>
      <c r="ASO109" s="313"/>
      <c r="ASP109" s="313"/>
      <c r="ASQ109" s="313"/>
      <c r="ASR109" s="313"/>
      <c r="ASS109" s="313"/>
      <c r="AST109" s="313"/>
      <c r="ASU109" s="313"/>
      <c r="ASV109" s="313"/>
      <c r="ASW109" s="313"/>
      <c r="ASX109" s="313"/>
      <c r="ASY109" s="313"/>
      <c r="ASZ109" s="313"/>
      <c r="ATA109" s="313"/>
      <c r="ATB109" s="313"/>
      <c r="ATC109" s="313"/>
      <c r="ATD109" s="313"/>
      <c r="ATE109" s="313"/>
      <c r="ATF109" s="313"/>
      <c r="ATG109" s="313"/>
      <c r="ATH109" s="313"/>
      <c r="ATI109" s="313"/>
      <c r="ATJ109" s="313"/>
      <c r="ATK109" s="313"/>
      <c r="ATL109" s="313"/>
      <c r="ATM109" s="313"/>
      <c r="ATN109" s="313"/>
      <c r="ATO109" s="313"/>
      <c r="ATP109" s="313"/>
      <c r="ATQ109" s="313"/>
      <c r="ATR109" s="313"/>
      <c r="ATS109" s="313"/>
      <c r="ATT109" s="313"/>
      <c r="ATU109" s="313"/>
      <c r="ATV109" s="313"/>
      <c r="ATW109" s="313"/>
      <c r="ATX109" s="313"/>
      <c r="ATY109" s="313"/>
      <c r="ATZ109" s="313"/>
      <c r="AUA109" s="313"/>
      <c r="AUB109" s="313"/>
      <c r="AUC109" s="313"/>
      <c r="AUD109" s="313"/>
      <c r="AUE109" s="313"/>
      <c r="AUF109" s="313"/>
      <c r="AUG109" s="313"/>
      <c r="AUH109" s="313"/>
      <c r="AUI109" s="313"/>
      <c r="AUJ109" s="313"/>
      <c r="AUK109" s="313"/>
      <c r="AUL109" s="313"/>
      <c r="AUM109" s="313"/>
      <c r="AUN109" s="313"/>
      <c r="AUO109" s="313"/>
      <c r="AUP109" s="313"/>
      <c r="AUQ109" s="313"/>
      <c r="AUR109" s="313"/>
      <c r="AUS109" s="313"/>
      <c r="AUT109" s="313"/>
      <c r="AUU109" s="313"/>
      <c r="AUV109" s="313"/>
      <c r="AUW109" s="313"/>
      <c r="AUX109" s="313"/>
      <c r="AUY109" s="313"/>
      <c r="AUZ109" s="313"/>
      <c r="AVA109" s="313"/>
      <c r="AVB109" s="313"/>
      <c r="AVC109" s="313"/>
      <c r="AVD109" s="313"/>
      <c r="AVE109" s="313"/>
      <c r="AVF109" s="313"/>
      <c r="AVG109" s="313"/>
      <c r="AVH109" s="313"/>
      <c r="AVI109" s="313"/>
      <c r="AVJ109" s="313"/>
      <c r="AVK109" s="313"/>
      <c r="AVL109" s="313"/>
      <c r="AVM109" s="313"/>
      <c r="AVN109" s="313"/>
      <c r="AVO109" s="313"/>
      <c r="AVP109" s="313"/>
      <c r="AVQ109" s="313"/>
      <c r="AVR109" s="313"/>
      <c r="AVS109" s="313"/>
      <c r="AVT109" s="313"/>
      <c r="AVU109" s="313"/>
      <c r="AVV109" s="313"/>
      <c r="AVW109" s="313"/>
      <c r="AVX109" s="313"/>
      <c r="AVY109" s="313"/>
      <c r="AVZ109" s="313"/>
      <c r="AWA109" s="313"/>
      <c r="AWB109" s="313"/>
      <c r="AWC109" s="313"/>
      <c r="AWD109" s="313"/>
      <c r="AWE109" s="313"/>
      <c r="AWF109" s="313"/>
      <c r="AWG109" s="313"/>
      <c r="AWH109" s="313"/>
      <c r="AWI109" s="313"/>
      <c r="AWJ109" s="313"/>
      <c r="AWK109" s="313"/>
      <c r="AWL109" s="313"/>
      <c r="AWM109" s="313"/>
      <c r="AWN109" s="313"/>
      <c r="AWO109" s="313"/>
      <c r="AWP109" s="313"/>
      <c r="AWQ109" s="313"/>
      <c r="AWR109" s="313"/>
      <c r="AWS109" s="313"/>
      <c r="AWT109" s="313"/>
      <c r="AWU109" s="313"/>
      <c r="AWV109" s="313"/>
      <c r="AWW109" s="313"/>
      <c r="AWX109" s="313"/>
      <c r="AWY109" s="313"/>
      <c r="AWZ109" s="313"/>
      <c r="AXA109" s="313"/>
      <c r="AXB109" s="313"/>
      <c r="AXC109" s="313"/>
      <c r="AXD109" s="313"/>
      <c r="AXE109" s="313"/>
      <c r="AXF109" s="313"/>
      <c r="AXG109" s="313"/>
      <c r="AXH109" s="313"/>
      <c r="AXI109" s="313"/>
      <c r="AXJ109" s="313"/>
      <c r="AXK109" s="313"/>
      <c r="AXL109" s="313"/>
      <c r="AXM109" s="313"/>
      <c r="AXN109" s="313"/>
      <c r="AXO109" s="313"/>
      <c r="AXP109" s="313"/>
      <c r="AXQ109" s="313"/>
      <c r="AXR109" s="313"/>
      <c r="AXS109" s="313"/>
      <c r="AXT109" s="313"/>
      <c r="AXU109" s="313"/>
      <c r="AXV109" s="313"/>
      <c r="AXW109" s="313"/>
      <c r="AXX109" s="313"/>
      <c r="AXY109" s="313"/>
      <c r="AXZ109" s="313"/>
      <c r="AYA109" s="313"/>
      <c r="AYB109" s="313"/>
      <c r="AYC109" s="313"/>
      <c r="AYD109" s="313"/>
      <c r="AYE109" s="313"/>
      <c r="AYF109" s="313"/>
      <c r="AYG109" s="313"/>
      <c r="AYH109" s="313"/>
      <c r="AYI109" s="313"/>
      <c r="AYJ109" s="313"/>
      <c r="AYK109" s="313"/>
      <c r="AYL109" s="313"/>
      <c r="AYM109" s="313"/>
      <c r="AYN109" s="313"/>
      <c r="AYO109" s="313"/>
      <c r="AYP109" s="313"/>
      <c r="AYQ109" s="313"/>
      <c r="AYR109" s="313"/>
      <c r="AYS109" s="313"/>
      <c r="AYT109" s="313"/>
      <c r="AYU109" s="313"/>
      <c r="AYV109" s="313"/>
      <c r="AYW109" s="313"/>
      <c r="AYX109" s="313"/>
      <c r="AYY109" s="313"/>
      <c r="AYZ109" s="313"/>
      <c r="AZA109" s="313"/>
      <c r="AZB109" s="313"/>
      <c r="AZC109" s="313"/>
      <c r="AZD109" s="313"/>
      <c r="AZE109" s="313"/>
      <c r="AZF109" s="313"/>
      <c r="AZG109" s="313"/>
      <c r="AZH109" s="313"/>
      <c r="AZI109" s="313"/>
      <c r="AZJ109" s="313"/>
      <c r="AZK109" s="313"/>
      <c r="AZL109" s="313"/>
      <c r="AZM109" s="313"/>
      <c r="AZN109" s="313"/>
      <c r="AZO109" s="313"/>
      <c r="AZP109" s="313"/>
      <c r="AZQ109" s="313"/>
      <c r="AZR109" s="313"/>
      <c r="AZS109" s="313"/>
      <c r="AZT109" s="313"/>
      <c r="AZU109" s="313"/>
      <c r="AZV109" s="313"/>
      <c r="AZW109" s="313"/>
      <c r="AZX109" s="313"/>
      <c r="AZY109" s="313"/>
      <c r="AZZ109" s="313"/>
      <c r="BAA109" s="313"/>
      <c r="BAB109" s="313"/>
      <c r="BAC109" s="313"/>
      <c r="BAD109" s="313"/>
      <c r="BAE109" s="313"/>
      <c r="BAF109" s="313"/>
      <c r="BAG109" s="313"/>
      <c r="BAH109" s="313"/>
      <c r="BAI109" s="313"/>
      <c r="BAJ109" s="313"/>
      <c r="BAK109" s="313"/>
      <c r="BAL109" s="313"/>
      <c r="BAM109" s="313"/>
      <c r="BAN109" s="313"/>
      <c r="BAO109" s="313"/>
      <c r="BAP109" s="313"/>
      <c r="BAQ109" s="313"/>
      <c r="BAR109" s="313"/>
      <c r="BAS109" s="313"/>
      <c r="BAT109" s="313"/>
      <c r="BAU109" s="313"/>
      <c r="BAV109" s="313"/>
      <c r="BAW109" s="313"/>
      <c r="BAX109" s="313"/>
      <c r="BAY109" s="313"/>
      <c r="BAZ109" s="313"/>
      <c r="BBA109" s="313"/>
      <c r="BBB109" s="313"/>
      <c r="BBC109" s="313"/>
      <c r="BBD109" s="313"/>
      <c r="BBE109" s="313"/>
      <c r="BBF109" s="313"/>
      <c r="BBG109" s="313"/>
      <c r="BBH109" s="313"/>
      <c r="BBI109" s="313"/>
      <c r="BBJ109" s="313"/>
      <c r="BBK109" s="313"/>
      <c r="BBL109" s="313"/>
      <c r="BBM109" s="313"/>
      <c r="BBN109" s="313"/>
      <c r="BBO109" s="313"/>
      <c r="BBP109" s="313"/>
      <c r="BBQ109" s="313"/>
      <c r="BBR109" s="313"/>
      <c r="BBS109" s="313"/>
      <c r="BBT109" s="313"/>
      <c r="BBU109" s="313"/>
      <c r="BBV109" s="313"/>
      <c r="BBW109" s="313"/>
      <c r="BBX109" s="313"/>
      <c r="BBY109" s="313"/>
      <c r="BBZ109" s="313"/>
      <c r="BCA109" s="313"/>
      <c r="BCB109" s="313"/>
      <c r="BCC109" s="313"/>
      <c r="BCD109" s="313"/>
      <c r="BCE109" s="313"/>
      <c r="BCF109" s="313"/>
      <c r="BCG109" s="313"/>
      <c r="BCH109" s="313"/>
      <c r="BCI109" s="313"/>
      <c r="BCJ109" s="313"/>
      <c r="BCK109" s="313"/>
      <c r="BCL109" s="313"/>
      <c r="BCM109" s="313"/>
      <c r="BCN109" s="313"/>
      <c r="BCO109" s="313"/>
      <c r="BCP109" s="313"/>
      <c r="BCQ109" s="313"/>
      <c r="BCR109" s="313"/>
      <c r="BCS109" s="313"/>
      <c r="BCT109" s="313"/>
      <c r="BCU109" s="313"/>
      <c r="BCV109" s="313"/>
      <c r="BCW109" s="313"/>
      <c r="BCX109" s="313"/>
      <c r="BCY109" s="313"/>
      <c r="BCZ109" s="313"/>
      <c r="BDA109" s="313"/>
      <c r="BDB109" s="313"/>
      <c r="BDC109" s="313"/>
      <c r="BDD109" s="313"/>
      <c r="BDE109" s="313"/>
      <c r="BDF109" s="313"/>
      <c r="BDG109" s="313"/>
      <c r="BDH109" s="313"/>
      <c r="BDI109" s="313"/>
      <c r="BDJ109" s="313"/>
      <c r="BDK109" s="313"/>
      <c r="BDL109" s="313"/>
      <c r="BDM109" s="313"/>
      <c r="BDN109" s="313"/>
      <c r="BDO109" s="313"/>
      <c r="BDP109" s="313"/>
      <c r="BDQ109" s="313"/>
      <c r="BDR109" s="313"/>
      <c r="BDS109" s="313"/>
      <c r="BDT109" s="313"/>
      <c r="BDU109" s="313"/>
      <c r="BDV109" s="313"/>
      <c r="BDW109" s="313"/>
      <c r="BDX109" s="313"/>
      <c r="BDY109" s="313"/>
      <c r="BDZ109" s="313"/>
      <c r="BEA109" s="313"/>
      <c r="BEB109" s="313"/>
      <c r="BEC109" s="313"/>
      <c r="BED109" s="313"/>
      <c r="BEE109" s="313"/>
      <c r="BEF109" s="313"/>
      <c r="BEG109" s="313"/>
      <c r="BEH109" s="313"/>
      <c r="BEI109" s="313"/>
      <c r="BEJ109" s="313"/>
      <c r="BEK109" s="313"/>
      <c r="BEL109" s="313"/>
      <c r="BEM109" s="313"/>
      <c r="BEN109" s="313"/>
      <c r="BEO109" s="313"/>
      <c r="BEP109" s="313"/>
      <c r="BEQ109" s="313"/>
      <c r="BER109" s="313"/>
      <c r="BES109" s="313"/>
      <c r="BET109" s="313"/>
      <c r="BEU109" s="313"/>
      <c r="BEV109" s="313"/>
      <c r="BEW109" s="313"/>
      <c r="BEX109" s="313"/>
      <c r="BEY109" s="313"/>
      <c r="BEZ109" s="313"/>
      <c r="BFA109" s="313"/>
      <c r="BFB109" s="313"/>
      <c r="BFC109" s="313"/>
      <c r="BFD109" s="313"/>
      <c r="BFE109" s="313"/>
      <c r="BFF109" s="313"/>
      <c r="BFG109" s="313"/>
      <c r="BFH109" s="313"/>
      <c r="BFI109" s="313"/>
      <c r="BFJ109" s="313"/>
      <c r="BFK109" s="313"/>
      <c r="BFL109" s="313"/>
      <c r="BFM109" s="313"/>
      <c r="BFN109" s="313"/>
      <c r="BFO109" s="313"/>
      <c r="BFP109" s="313"/>
      <c r="BFQ109" s="313"/>
      <c r="BFR109" s="313"/>
      <c r="BFS109" s="313"/>
      <c r="BFT109" s="313"/>
      <c r="BFU109" s="313"/>
      <c r="BFV109" s="313"/>
      <c r="BFW109" s="313"/>
      <c r="BFX109" s="313"/>
      <c r="BFY109" s="313"/>
      <c r="BFZ109" s="313"/>
      <c r="BGA109" s="313"/>
      <c r="BGB109" s="313"/>
      <c r="BGC109" s="313"/>
      <c r="BGD109" s="313"/>
      <c r="BGE109" s="313"/>
      <c r="BGF109" s="313"/>
      <c r="BGG109" s="313"/>
      <c r="BGH109" s="313"/>
      <c r="BGI109" s="313"/>
      <c r="BGJ109" s="313"/>
      <c r="BGK109" s="313"/>
      <c r="BGL109" s="313"/>
      <c r="BGM109" s="313"/>
      <c r="BGN109" s="313"/>
      <c r="BGO109" s="313"/>
      <c r="BGP109" s="313"/>
      <c r="BGQ109" s="313"/>
      <c r="BGR109" s="313"/>
      <c r="BGS109" s="313"/>
      <c r="BGT109" s="313"/>
      <c r="BGU109" s="313"/>
      <c r="BGV109" s="313"/>
      <c r="BGW109" s="313"/>
      <c r="BGX109" s="313"/>
      <c r="BGY109" s="313"/>
      <c r="BGZ109" s="313"/>
      <c r="BHA109" s="313"/>
      <c r="BHB109" s="313"/>
      <c r="BHC109" s="313"/>
      <c r="BHD109" s="313"/>
      <c r="BHE109" s="313"/>
      <c r="BHF109" s="313"/>
      <c r="BHG109" s="313"/>
      <c r="BHH109" s="313"/>
      <c r="BHI109" s="313"/>
      <c r="BHJ109" s="313"/>
      <c r="BHK109" s="313"/>
      <c r="BHL109" s="313"/>
      <c r="BHM109" s="313"/>
      <c r="BHN109" s="313"/>
      <c r="BHO109" s="313"/>
      <c r="BHP109" s="313"/>
      <c r="BHQ109" s="313"/>
      <c r="BHR109" s="313"/>
      <c r="BHS109" s="313"/>
      <c r="BHT109" s="313"/>
      <c r="BHU109" s="313"/>
      <c r="BHV109" s="313"/>
      <c r="BHW109" s="313"/>
      <c r="BHX109" s="313"/>
      <c r="BHY109" s="313"/>
      <c r="BHZ109" s="313"/>
      <c r="BIA109" s="313"/>
      <c r="BIB109" s="313"/>
      <c r="BIC109" s="313"/>
      <c r="BID109" s="313"/>
      <c r="BIE109" s="313"/>
      <c r="BIF109" s="313"/>
      <c r="BIG109" s="313"/>
      <c r="BIH109" s="313"/>
      <c r="BII109" s="313"/>
      <c r="BIJ109" s="313"/>
      <c r="BIK109" s="313"/>
      <c r="BIL109" s="313"/>
      <c r="BIM109" s="313"/>
      <c r="BIN109" s="313"/>
      <c r="BIO109" s="313"/>
      <c r="BIP109" s="313"/>
      <c r="BIQ109" s="313"/>
      <c r="BIR109" s="313"/>
      <c r="BIS109" s="313"/>
      <c r="BIT109" s="313"/>
      <c r="BIU109" s="313"/>
      <c r="BIV109" s="313"/>
      <c r="BIW109" s="313"/>
      <c r="BIX109" s="313"/>
      <c r="BIY109" s="313"/>
      <c r="BIZ109" s="313"/>
      <c r="BJA109" s="313"/>
      <c r="BJB109" s="313"/>
      <c r="BJC109" s="313"/>
      <c r="BJD109" s="313"/>
      <c r="BJE109" s="313"/>
      <c r="BJF109" s="313"/>
      <c r="BJG109" s="313"/>
      <c r="BJH109" s="313"/>
      <c r="BJI109" s="313"/>
      <c r="BJJ109" s="313"/>
      <c r="BJK109" s="313"/>
      <c r="BJL109" s="313"/>
      <c r="BJM109" s="313"/>
      <c r="BJN109" s="313"/>
      <c r="BJO109" s="313"/>
      <c r="BJP109" s="313"/>
      <c r="BJQ109" s="313"/>
      <c r="BJR109" s="313"/>
      <c r="BJS109" s="313"/>
      <c r="BJT109" s="313"/>
      <c r="BJU109" s="313"/>
      <c r="BJV109" s="313"/>
      <c r="BJW109" s="313"/>
      <c r="BJX109" s="313"/>
      <c r="BJY109" s="313"/>
      <c r="BJZ109" s="313"/>
      <c r="BKA109" s="313"/>
      <c r="BKB109" s="313"/>
      <c r="BKC109" s="313"/>
      <c r="BKD109" s="313"/>
      <c r="BKE109" s="313"/>
      <c r="BKF109" s="313"/>
      <c r="BKG109" s="313"/>
      <c r="BKH109" s="313"/>
      <c r="BKI109" s="313"/>
      <c r="BKJ109" s="313"/>
      <c r="BKK109" s="313"/>
      <c r="BKL109" s="313"/>
      <c r="BKM109" s="313"/>
      <c r="BKN109" s="313"/>
      <c r="BKO109" s="313"/>
      <c r="BKP109" s="313"/>
      <c r="BKQ109" s="313"/>
      <c r="BKR109" s="313"/>
      <c r="BKS109" s="313"/>
      <c r="BKT109" s="313"/>
      <c r="BKU109" s="313"/>
      <c r="BKV109" s="313"/>
      <c r="BKW109" s="313"/>
      <c r="BKX109" s="313"/>
      <c r="BKY109" s="313"/>
      <c r="BKZ109" s="313"/>
      <c r="BLA109" s="313"/>
      <c r="BLB109" s="313"/>
      <c r="BLC109" s="313"/>
      <c r="BLD109" s="313"/>
      <c r="BLE109" s="313"/>
      <c r="BLF109" s="313"/>
      <c r="BLG109" s="313"/>
      <c r="BLH109" s="313"/>
      <c r="BLI109" s="313"/>
      <c r="BLJ109" s="313"/>
      <c r="BLK109" s="313"/>
      <c r="BLL109" s="313"/>
      <c r="BLM109" s="313"/>
      <c r="BLN109" s="313"/>
      <c r="BLO109" s="313"/>
      <c r="BLP109" s="313"/>
      <c r="BLQ109" s="313"/>
      <c r="BLR109" s="313"/>
      <c r="BLS109" s="313"/>
      <c r="BLT109" s="313"/>
      <c r="BLU109" s="313"/>
      <c r="BLV109" s="313"/>
      <c r="BLW109" s="313"/>
      <c r="BLX109" s="313"/>
      <c r="BLY109" s="313"/>
      <c r="BLZ109" s="313"/>
      <c r="BMA109" s="313"/>
      <c r="BMB109" s="313"/>
      <c r="BMC109" s="313"/>
      <c r="BMD109" s="313"/>
      <c r="BME109" s="313"/>
      <c r="BMF109" s="313"/>
      <c r="BMG109" s="313"/>
      <c r="BMH109" s="313"/>
      <c r="BMI109" s="313"/>
      <c r="BMJ109" s="313"/>
      <c r="BMK109" s="313"/>
      <c r="BML109" s="313"/>
      <c r="BMM109" s="313"/>
      <c r="BMN109" s="313"/>
      <c r="BMO109" s="313"/>
      <c r="BMP109" s="313"/>
      <c r="BMQ109" s="313"/>
      <c r="BMR109" s="313"/>
      <c r="BMS109" s="313"/>
      <c r="BMT109" s="313"/>
      <c r="BMU109" s="313"/>
      <c r="BMV109" s="313"/>
      <c r="BMW109" s="313"/>
      <c r="BMX109" s="313"/>
      <c r="BMY109" s="313"/>
      <c r="BMZ109" s="313"/>
      <c r="BNA109" s="313"/>
      <c r="BNB109" s="313"/>
      <c r="BNC109" s="313"/>
      <c r="BND109" s="313"/>
      <c r="BNE109" s="313"/>
      <c r="BNF109" s="313"/>
      <c r="BNG109" s="313"/>
      <c r="BNH109" s="313"/>
      <c r="BNI109" s="313"/>
      <c r="BNJ109" s="313"/>
      <c r="BNK109" s="313"/>
      <c r="BNL109" s="313"/>
      <c r="BNM109" s="313"/>
      <c r="BNN109" s="313"/>
      <c r="BNO109" s="313"/>
      <c r="BNP109" s="313"/>
      <c r="BNQ109" s="313"/>
      <c r="BNR109" s="313"/>
      <c r="BNS109" s="313"/>
      <c r="BNT109" s="313"/>
      <c r="BNU109" s="313"/>
      <c r="BNV109" s="313"/>
      <c r="BNW109" s="313"/>
      <c r="BNX109" s="313"/>
      <c r="BNY109" s="313"/>
      <c r="BNZ109" s="313"/>
      <c r="BOA109" s="313"/>
      <c r="BOB109" s="313"/>
      <c r="BOC109" s="313"/>
      <c r="BOD109" s="313"/>
      <c r="BOE109" s="313"/>
      <c r="BOF109" s="313"/>
      <c r="BOG109" s="313"/>
      <c r="BOH109" s="313"/>
      <c r="BOI109" s="313"/>
      <c r="BOJ109" s="313"/>
      <c r="BOK109" s="313"/>
      <c r="BOL109" s="313"/>
      <c r="BOM109" s="313"/>
      <c r="BON109" s="313"/>
      <c r="BOO109" s="313"/>
      <c r="BOP109" s="313"/>
      <c r="BOQ109" s="313"/>
      <c r="BOR109" s="313"/>
      <c r="BOS109" s="313"/>
      <c r="BOT109" s="313"/>
      <c r="BOU109" s="313"/>
      <c r="BOV109" s="313"/>
      <c r="BOW109" s="313"/>
      <c r="BOX109" s="313"/>
      <c r="BOY109" s="313"/>
      <c r="BOZ109" s="313"/>
      <c r="BPA109" s="313"/>
      <c r="BPB109" s="313"/>
      <c r="BPC109" s="313"/>
      <c r="BPD109" s="313"/>
      <c r="BPE109" s="313"/>
      <c r="BPF109" s="313"/>
      <c r="BPG109" s="313"/>
      <c r="BPH109" s="313"/>
      <c r="BPI109" s="313"/>
      <c r="BPJ109" s="313"/>
      <c r="BPK109" s="313"/>
      <c r="BPL109" s="313"/>
      <c r="BPM109" s="313"/>
      <c r="BPN109" s="313"/>
      <c r="BPO109" s="313"/>
      <c r="BPP109" s="313"/>
      <c r="BPQ109" s="313"/>
      <c r="BPR109" s="313"/>
      <c r="BPS109" s="313"/>
      <c r="BPT109" s="313"/>
      <c r="BPU109" s="313"/>
      <c r="BPV109" s="313"/>
      <c r="BPW109" s="313"/>
      <c r="BPX109" s="313"/>
      <c r="BPY109" s="313"/>
      <c r="BPZ109" s="313"/>
      <c r="BQA109" s="313"/>
      <c r="BQB109" s="313"/>
      <c r="BQC109" s="313"/>
      <c r="BQD109" s="313"/>
      <c r="BQE109" s="313"/>
      <c r="BQF109" s="313"/>
      <c r="BQG109" s="313"/>
      <c r="BQH109" s="313"/>
      <c r="BQI109" s="313"/>
      <c r="BQJ109" s="313"/>
      <c r="BQK109" s="313"/>
      <c r="BQL109" s="313"/>
      <c r="BQM109" s="313"/>
      <c r="BQN109" s="313"/>
      <c r="BQO109" s="313"/>
      <c r="BQP109" s="313"/>
      <c r="BQQ109" s="313"/>
      <c r="BQR109" s="313"/>
      <c r="BQS109" s="313"/>
      <c r="BQT109" s="313"/>
      <c r="BQU109" s="313"/>
      <c r="BQV109" s="313"/>
      <c r="BQW109" s="313"/>
      <c r="BQX109" s="313"/>
      <c r="BQY109" s="313"/>
      <c r="BQZ109" s="313"/>
      <c r="BRA109" s="313"/>
      <c r="BRB109" s="313"/>
      <c r="BRC109" s="313"/>
      <c r="BRD109" s="313"/>
      <c r="BRE109" s="313"/>
      <c r="BRF109" s="313"/>
      <c r="BRG109" s="313"/>
      <c r="BRH109" s="313"/>
      <c r="BRI109" s="313"/>
      <c r="BRJ109" s="313"/>
      <c r="BRK109" s="313"/>
      <c r="BRL109" s="313"/>
      <c r="BRM109" s="313"/>
      <c r="BRN109" s="313"/>
      <c r="BRO109" s="313"/>
      <c r="BRP109" s="313"/>
      <c r="BRQ109" s="313"/>
      <c r="BRR109" s="313"/>
      <c r="BRS109" s="313"/>
      <c r="BRT109" s="313"/>
      <c r="BRU109" s="313"/>
      <c r="BRV109" s="313"/>
      <c r="BRW109" s="313"/>
      <c r="BRX109" s="313"/>
      <c r="BRY109" s="313"/>
      <c r="BRZ109" s="313"/>
      <c r="BSA109" s="313"/>
      <c r="BSB109" s="313"/>
      <c r="BSC109" s="313"/>
      <c r="BSD109" s="313"/>
      <c r="BSE109" s="313"/>
      <c r="BSF109" s="313"/>
      <c r="BSG109" s="313"/>
      <c r="BSH109" s="313"/>
      <c r="BSI109" s="313"/>
      <c r="BSJ109" s="313"/>
      <c r="BSK109" s="313"/>
      <c r="BSL109" s="313"/>
      <c r="BSM109" s="313"/>
      <c r="BSN109" s="313"/>
      <c r="BSO109" s="313"/>
      <c r="BSP109" s="313"/>
      <c r="BSQ109" s="313"/>
      <c r="BSR109" s="313"/>
      <c r="BSS109" s="313"/>
      <c r="BST109" s="313"/>
      <c r="BSU109" s="313"/>
      <c r="BSV109" s="313"/>
      <c r="BSW109" s="313"/>
      <c r="BSX109" s="313"/>
      <c r="BSY109" s="313"/>
      <c r="BSZ109" s="313"/>
      <c r="BTA109" s="313"/>
      <c r="BTB109" s="313"/>
      <c r="BTC109" s="313"/>
      <c r="BTD109" s="313"/>
      <c r="BTE109" s="313"/>
      <c r="BTF109" s="313"/>
      <c r="BTG109" s="313"/>
      <c r="BTH109" s="313"/>
      <c r="BTI109" s="313"/>
      <c r="BTJ109" s="313"/>
      <c r="BTK109" s="313"/>
      <c r="BTL109" s="313"/>
      <c r="BTM109" s="313"/>
      <c r="BTN109" s="313"/>
      <c r="BTO109" s="313"/>
      <c r="BTP109" s="313"/>
      <c r="BTQ109" s="313"/>
      <c r="BTR109" s="313"/>
      <c r="BTS109" s="313"/>
      <c r="BTT109" s="313"/>
      <c r="BTU109" s="313"/>
      <c r="BTV109" s="313"/>
      <c r="BTW109" s="313"/>
      <c r="BTX109" s="313"/>
      <c r="BTY109" s="313"/>
      <c r="BTZ109" s="313"/>
      <c r="BUA109" s="313"/>
      <c r="BUB109" s="313"/>
      <c r="BUC109" s="313"/>
      <c r="BUD109" s="313"/>
      <c r="BUE109" s="313"/>
      <c r="BUF109" s="313"/>
      <c r="BUG109" s="313"/>
      <c r="BUH109" s="313"/>
      <c r="BUI109" s="313"/>
      <c r="BUJ109" s="313"/>
      <c r="BUK109" s="313"/>
      <c r="BUL109" s="313"/>
      <c r="BUM109" s="313"/>
      <c r="BUN109" s="313"/>
      <c r="BUO109" s="313"/>
      <c r="BUP109" s="313"/>
      <c r="BUQ109" s="313"/>
      <c r="BUR109" s="313"/>
      <c r="BUS109" s="313"/>
      <c r="BUT109" s="313"/>
      <c r="BUU109" s="313"/>
      <c r="BUV109" s="313"/>
      <c r="BUW109" s="313"/>
      <c r="BUX109" s="313"/>
      <c r="BUY109" s="313"/>
      <c r="BUZ109" s="313"/>
      <c r="BVA109" s="313"/>
      <c r="BVB109" s="313"/>
      <c r="BVC109" s="313"/>
      <c r="BVD109" s="313"/>
      <c r="BVE109" s="313"/>
      <c r="BVF109" s="313"/>
      <c r="BVG109" s="313"/>
      <c r="BVH109" s="313"/>
      <c r="BVI109" s="313"/>
      <c r="BVJ109" s="313"/>
      <c r="BVK109" s="313"/>
      <c r="BVL109" s="313"/>
      <c r="BVM109" s="313"/>
      <c r="BVN109" s="313"/>
      <c r="BVO109" s="313"/>
      <c r="BVP109" s="313"/>
      <c r="BVQ109" s="313"/>
      <c r="BVR109" s="313"/>
      <c r="BVS109" s="313"/>
      <c r="BVT109" s="313"/>
      <c r="BVU109" s="313"/>
      <c r="BVV109" s="313"/>
      <c r="BVW109" s="313"/>
      <c r="BVX109" s="313"/>
      <c r="BVY109" s="313"/>
      <c r="BVZ109" s="313"/>
      <c r="BWA109" s="313"/>
      <c r="BWB109" s="313"/>
      <c r="BWC109" s="313"/>
      <c r="BWD109" s="313"/>
      <c r="BWE109" s="313"/>
      <c r="BWF109" s="313"/>
      <c r="BWG109" s="313"/>
      <c r="BWH109" s="313"/>
      <c r="BWI109" s="313"/>
      <c r="BWJ109" s="313"/>
      <c r="BWK109" s="313"/>
      <c r="BWL109" s="313"/>
      <c r="BWM109" s="313"/>
      <c r="BWN109" s="313"/>
      <c r="BWO109" s="313"/>
      <c r="BWP109" s="313"/>
      <c r="BWQ109" s="313"/>
      <c r="BWR109" s="313"/>
      <c r="BWS109" s="313"/>
      <c r="BWT109" s="313"/>
      <c r="BWU109" s="313"/>
      <c r="BWV109" s="313"/>
      <c r="BWW109" s="313"/>
      <c r="BWX109" s="313"/>
      <c r="BWY109" s="313"/>
      <c r="BWZ109" s="313"/>
      <c r="BXA109" s="313"/>
      <c r="BXB109" s="313"/>
      <c r="BXC109" s="313"/>
      <c r="BXD109" s="313"/>
      <c r="BXE109" s="313"/>
      <c r="BXF109" s="313"/>
      <c r="BXG109" s="313"/>
      <c r="BXH109" s="313"/>
      <c r="BXI109" s="313"/>
      <c r="BXJ109" s="313"/>
      <c r="BXK109" s="313"/>
      <c r="BXL109" s="313"/>
      <c r="BXM109" s="313"/>
      <c r="BXN109" s="313"/>
      <c r="BXO109" s="313"/>
      <c r="BXP109" s="313"/>
      <c r="BXQ109" s="313"/>
      <c r="BXR109" s="313"/>
      <c r="BXS109" s="313"/>
      <c r="BXT109" s="313"/>
      <c r="BXU109" s="313"/>
      <c r="BXV109" s="313"/>
      <c r="BXW109" s="313"/>
      <c r="BXX109" s="313"/>
      <c r="BXY109" s="313"/>
      <c r="BXZ109" s="313"/>
      <c r="BYA109" s="313"/>
      <c r="BYB109" s="313"/>
      <c r="BYC109" s="313"/>
      <c r="BYD109" s="313"/>
      <c r="BYE109" s="313"/>
      <c r="BYF109" s="313"/>
      <c r="BYG109" s="313"/>
      <c r="BYH109" s="313"/>
      <c r="BYI109" s="313"/>
      <c r="BYJ109" s="313"/>
      <c r="BYK109" s="313"/>
      <c r="BYL109" s="313"/>
      <c r="BYM109" s="313"/>
      <c r="BYN109" s="313"/>
      <c r="BYO109" s="313"/>
      <c r="BYP109" s="313"/>
      <c r="BYQ109" s="313"/>
      <c r="BYR109" s="313"/>
      <c r="BYS109" s="313"/>
      <c r="BYT109" s="313"/>
      <c r="BYU109" s="313"/>
      <c r="BYV109" s="313"/>
      <c r="BYW109" s="313"/>
      <c r="BYX109" s="313"/>
      <c r="BYY109" s="313"/>
      <c r="BYZ109" s="313"/>
      <c r="BZA109" s="313"/>
      <c r="BZB109" s="313"/>
      <c r="BZC109" s="313"/>
      <c r="BZD109" s="313"/>
      <c r="BZE109" s="313"/>
      <c r="BZF109" s="313"/>
      <c r="BZG109" s="313"/>
      <c r="BZH109" s="313"/>
      <c r="BZI109" s="313"/>
      <c r="BZJ109" s="313"/>
      <c r="BZK109" s="313"/>
      <c r="BZL109" s="313"/>
      <c r="BZM109" s="313"/>
      <c r="BZN109" s="313"/>
      <c r="BZO109" s="313"/>
      <c r="BZP109" s="313"/>
      <c r="BZQ109" s="313"/>
      <c r="BZR109" s="313"/>
      <c r="BZS109" s="313"/>
      <c r="BZT109" s="313"/>
      <c r="BZU109" s="313"/>
      <c r="BZV109" s="313"/>
      <c r="BZW109" s="313"/>
      <c r="BZX109" s="313"/>
      <c r="BZY109" s="313"/>
      <c r="BZZ109" s="313"/>
      <c r="CAA109" s="313"/>
      <c r="CAB109" s="313"/>
      <c r="CAC109" s="313"/>
      <c r="CAD109" s="313"/>
      <c r="CAE109" s="313"/>
      <c r="CAF109" s="313"/>
      <c r="CAG109" s="313"/>
      <c r="CAH109" s="313"/>
      <c r="CAI109" s="313"/>
      <c r="CAJ109" s="313"/>
      <c r="CAK109" s="313"/>
      <c r="CAL109" s="313"/>
      <c r="CAM109" s="313"/>
      <c r="CAN109" s="313"/>
      <c r="CAO109" s="313"/>
      <c r="CAP109" s="313"/>
      <c r="CAQ109" s="313"/>
      <c r="CAR109" s="313"/>
      <c r="CAS109" s="313"/>
      <c r="CAT109" s="313"/>
      <c r="CAU109" s="313"/>
      <c r="CAV109" s="313"/>
      <c r="CAW109" s="313"/>
      <c r="CAX109" s="313"/>
      <c r="CAY109" s="313"/>
      <c r="CAZ109" s="313"/>
      <c r="CBA109" s="313"/>
      <c r="CBB109" s="313"/>
      <c r="CBC109" s="313"/>
      <c r="CBD109" s="313"/>
      <c r="CBE109" s="313"/>
      <c r="CBF109" s="313"/>
      <c r="CBG109" s="313"/>
      <c r="CBH109" s="313"/>
      <c r="CBI109" s="313"/>
      <c r="CBJ109" s="313"/>
      <c r="CBK109" s="313"/>
      <c r="CBL109" s="313"/>
      <c r="CBM109" s="313"/>
      <c r="CBN109" s="313"/>
      <c r="CBO109" s="313"/>
      <c r="CBP109" s="313"/>
      <c r="CBQ109" s="313"/>
      <c r="CBR109" s="313"/>
      <c r="CBS109" s="313"/>
      <c r="CBT109" s="313"/>
      <c r="CBU109" s="313"/>
      <c r="CBV109" s="313"/>
      <c r="CBW109" s="313"/>
      <c r="CBX109" s="313"/>
      <c r="CBY109" s="313"/>
      <c r="CBZ109" s="313"/>
      <c r="CCA109" s="313"/>
      <c r="CCB109" s="313"/>
      <c r="CCC109" s="313"/>
      <c r="CCD109" s="313"/>
      <c r="CCE109" s="313"/>
      <c r="CCF109" s="313"/>
      <c r="CCG109" s="313"/>
      <c r="CCH109" s="313"/>
      <c r="CCI109" s="313"/>
      <c r="CCJ109" s="313"/>
      <c r="CCK109" s="313"/>
      <c r="CCL109" s="313"/>
      <c r="CCM109" s="313"/>
      <c r="CCN109" s="313"/>
      <c r="CCO109" s="313"/>
      <c r="CCP109" s="313"/>
      <c r="CCQ109" s="313"/>
      <c r="CCR109" s="313"/>
      <c r="CCS109" s="313"/>
      <c r="CCT109" s="313"/>
      <c r="CCU109" s="313"/>
      <c r="CCV109" s="313"/>
      <c r="CCW109" s="313"/>
      <c r="CCX109" s="313"/>
      <c r="CCY109" s="313"/>
      <c r="CCZ109" s="313"/>
      <c r="CDA109" s="313"/>
      <c r="CDB109" s="313"/>
      <c r="CDC109" s="313"/>
      <c r="CDD109" s="313"/>
      <c r="CDE109" s="313"/>
      <c r="CDF109" s="313"/>
      <c r="CDG109" s="313"/>
      <c r="CDH109" s="313"/>
      <c r="CDI109" s="313"/>
      <c r="CDJ109" s="313"/>
      <c r="CDK109" s="313"/>
      <c r="CDL109" s="313"/>
      <c r="CDM109" s="313"/>
      <c r="CDN109" s="313"/>
      <c r="CDO109" s="313"/>
      <c r="CDP109" s="313"/>
      <c r="CDQ109" s="313"/>
      <c r="CDR109" s="313"/>
      <c r="CDS109" s="313"/>
      <c r="CDT109" s="313"/>
      <c r="CDU109" s="313"/>
      <c r="CDV109" s="313"/>
      <c r="CDW109" s="313"/>
      <c r="CDX109" s="313"/>
      <c r="CDY109" s="313"/>
      <c r="CDZ109" s="313"/>
      <c r="CEA109" s="313"/>
      <c r="CEB109" s="313"/>
      <c r="CEC109" s="313"/>
      <c r="CED109" s="313"/>
      <c r="CEE109" s="313"/>
      <c r="CEF109" s="313"/>
      <c r="CEG109" s="313"/>
      <c r="CEH109" s="313"/>
      <c r="CEI109" s="313"/>
      <c r="CEJ109" s="313"/>
      <c r="CEK109" s="313"/>
      <c r="CEL109" s="313"/>
      <c r="CEM109" s="313"/>
      <c r="CEN109" s="313"/>
      <c r="CEO109" s="313"/>
      <c r="CEP109" s="313"/>
      <c r="CEQ109" s="313"/>
      <c r="CER109" s="313"/>
      <c r="CES109" s="313"/>
      <c r="CET109" s="313"/>
      <c r="CEU109" s="313"/>
      <c r="CEV109" s="313"/>
      <c r="CEW109" s="313"/>
      <c r="CEX109" s="313"/>
      <c r="CEY109" s="313"/>
      <c r="CEZ109" s="313"/>
      <c r="CFA109" s="313"/>
      <c r="CFB109" s="313"/>
      <c r="CFC109" s="313"/>
      <c r="CFD109" s="313"/>
      <c r="CFE109" s="313"/>
      <c r="CFF109" s="313"/>
      <c r="CFG109" s="313"/>
      <c r="CFH109" s="313"/>
      <c r="CFI109" s="313"/>
      <c r="CFJ109" s="313"/>
      <c r="CFK109" s="313"/>
      <c r="CFL109" s="313"/>
      <c r="CFM109" s="313"/>
      <c r="CFN109" s="313"/>
      <c r="CFO109" s="313"/>
      <c r="CFP109" s="313"/>
      <c r="CFQ109" s="313"/>
      <c r="CFR109" s="313"/>
      <c r="CFS109" s="313"/>
      <c r="CFT109" s="313"/>
      <c r="CFU109" s="313"/>
      <c r="CFV109" s="313"/>
      <c r="CFW109" s="313"/>
      <c r="CFX109" s="313"/>
      <c r="CFY109" s="313"/>
      <c r="CFZ109" s="313"/>
      <c r="CGA109" s="313"/>
      <c r="CGB109" s="313"/>
      <c r="CGC109" s="313"/>
      <c r="CGD109" s="313"/>
      <c r="CGE109" s="313"/>
      <c r="CGF109" s="313"/>
      <c r="CGG109" s="313"/>
      <c r="CGH109" s="313"/>
      <c r="CGI109" s="313"/>
      <c r="CGJ109" s="313"/>
      <c r="CGK109" s="313"/>
      <c r="CGL109" s="313"/>
      <c r="CGM109" s="313"/>
      <c r="CGN109" s="313"/>
      <c r="CGO109" s="313"/>
      <c r="CGP109" s="313"/>
      <c r="CGQ109" s="313"/>
      <c r="CGR109" s="313"/>
      <c r="CGS109" s="313"/>
      <c r="CGT109" s="313"/>
      <c r="CGU109" s="313"/>
      <c r="CGV109" s="313"/>
      <c r="CGW109" s="313"/>
      <c r="CGX109" s="313"/>
      <c r="CGY109" s="313"/>
      <c r="CGZ109" s="313"/>
      <c r="CHA109" s="313"/>
      <c r="CHB109" s="313"/>
      <c r="CHC109" s="313"/>
      <c r="CHD109" s="313"/>
      <c r="CHE109" s="313"/>
      <c r="CHF109" s="313"/>
      <c r="CHG109" s="313"/>
      <c r="CHH109" s="313"/>
      <c r="CHI109" s="313"/>
      <c r="CHJ109" s="313"/>
      <c r="CHK109" s="313"/>
      <c r="CHL109" s="313"/>
      <c r="CHM109" s="313"/>
      <c r="CHN109" s="313"/>
      <c r="CHO109" s="313"/>
      <c r="CHP109" s="313"/>
      <c r="CHQ109" s="313"/>
      <c r="CHR109" s="313"/>
      <c r="CHS109" s="313"/>
      <c r="CHT109" s="313"/>
      <c r="CHU109" s="313"/>
      <c r="CHV109" s="313"/>
      <c r="CHW109" s="313"/>
      <c r="CHX109" s="313"/>
      <c r="CHY109" s="313"/>
      <c r="CHZ109" s="313"/>
      <c r="CIA109" s="313"/>
      <c r="CIB109" s="313"/>
      <c r="CIC109" s="313"/>
      <c r="CID109" s="313"/>
      <c r="CIE109" s="313"/>
      <c r="CIF109" s="313"/>
      <c r="CIG109" s="313"/>
      <c r="CIH109" s="313"/>
      <c r="CII109" s="313"/>
      <c r="CIJ109" s="313"/>
      <c r="CIK109" s="313"/>
      <c r="CIL109" s="313"/>
      <c r="CIM109" s="313"/>
      <c r="CIN109" s="313"/>
      <c r="CIO109" s="313"/>
      <c r="CIP109" s="313"/>
      <c r="CIQ109" s="313"/>
      <c r="CIR109" s="313"/>
      <c r="CIS109" s="313"/>
      <c r="CIT109" s="313"/>
      <c r="CIU109" s="313"/>
      <c r="CIV109" s="313"/>
      <c r="CIW109" s="313"/>
      <c r="CIX109" s="313"/>
      <c r="CIY109" s="313"/>
      <c r="CIZ109" s="313"/>
      <c r="CJA109" s="313"/>
      <c r="CJB109" s="313"/>
      <c r="CJC109" s="313"/>
      <c r="CJD109" s="313"/>
      <c r="CJE109" s="313"/>
      <c r="CJF109" s="313"/>
      <c r="CJG109" s="313"/>
      <c r="CJH109" s="313"/>
      <c r="CJI109" s="313"/>
      <c r="CJJ109" s="313"/>
      <c r="CJK109" s="313"/>
      <c r="CJL109" s="313"/>
      <c r="CJM109" s="313"/>
      <c r="CJN109" s="313"/>
      <c r="CJO109" s="313"/>
      <c r="CJP109" s="313"/>
      <c r="CJQ109" s="313"/>
      <c r="CJR109" s="313"/>
      <c r="CJS109" s="313"/>
      <c r="CJT109" s="313"/>
      <c r="CJU109" s="313"/>
      <c r="CJV109" s="313"/>
      <c r="CJW109" s="313"/>
      <c r="CJX109" s="313"/>
      <c r="CJY109" s="313"/>
      <c r="CJZ109" s="313"/>
      <c r="CKA109" s="313"/>
      <c r="CKB109" s="313"/>
      <c r="CKC109" s="313"/>
      <c r="CKD109" s="313"/>
      <c r="CKE109" s="313"/>
      <c r="CKF109" s="313"/>
      <c r="CKG109" s="313"/>
      <c r="CKH109" s="313"/>
      <c r="CKI109" s="313"/>
      <c r="CKJ109" s="313"/>
      <c r="CKK109" s="313"/>
      <c r="CKL109" s="313"/>
      <c r="CKM109" s="313"/>
      <c r="CKN109" s="313"/>
      <c r="CKO109" s="313"/>
      <c r="CKP109" s="313"/>
      <c r="CKQ109" s="313"/>
      <c r="CKR109" s="313"/>
      <c r="CKS109" s="313"/>
      <c r="CKT109" s="313"/>
      <c r="CKU109" s="313"/>
      <c r="CKV109" s="313"/>
      <c r="CKW109" s="313"/>
      <c r="CKX109" s="313"/>
      <c r="CKY109" s="313"/>
      <c r="CKZ109" s="313"/>
      <c r="CLA109" s="313"/>
      <c r="CLB109" s="313"/>
      <c r="CLC109" s="313"/>
      <c r="CLD109" s="313"/>
      <c r="CLE109" s="313"/>
      <c r="CLF109" s="313"/>
      <c r="CLG109" s="313"/>
      <c r="CLH109" s="313"/>
      <c r="CLI109" s="313"/>
      <c r="CLJ109" s="313"/>
      <c r="CLK109" s="313"/>
      <c r="CLL109" s="313"/>
      <c r="CLM109" s="313"/>
      <c r="CLN109" s="313"/>
      <c r="CLO109" s="313"/>
      <c r="CLP109" s="313"/>
      <c r="CLQ109" s="313"/>
      <c r="CLR109" s="313"/>
      <c r="CLS109" s="313"/>
      <c r="CLT109" s="313"/>
      <c r="CLU109" s="313"/>
      <c r="CLV109" s="313"/>
      <c r="CLW109" s="313"/>
      <c r="CLX109" s="313"/>
      <c r="CLY109" s="313"/>
      <c r="CLZ109" s="313"/>
      <c r="CMA109" s="313"/>
      <c r="CMB109" s="313"/>
      <c r="CMC109" s="313"/>
      <c r="CMD109" s="313"/>
      <c r="CME109" s="313"/>
      <c r="CMF109" s="313"/>
      <c r="CMG109" s="313"/>
      <c r="CMH109" s="313"/>
      <c r="CMI109" s="313"/>
      <c r="CMJ109" s="313"/>
      <c r="CMK109" s="313"/>
      <c r="CML109" s="313"/>
      <c r="CMM109" s="313"/>
      <c r="CMN109" s="313"/>
      <c r="CMO109" s="313"/>
      <c r="CMP109" s="313"/>
      <c r="CMQ109" s="313"/>
      <c r="CMR109" s="313"/>
      <c r="CMS109" s="313"/>
      <c r="CMT109" s="313"/>
      <c r="CMU109" s="313"/>
      <c r="CMV109" s="313"/>
      <c r="CMW109" s="313"/>
      <c r="CMX109" s="313"/>
      <c r="CMY109" s="313"/>
      <c r="CMZ109" s="313"/>
      <c r="CNA109" s="313"/>
      <c r="CNB109" s="313"/>
      <c r="CNC109" s="313"/>
      <c r="CND109" s="313"/>
      <c r="CNE109" s="313"/>
      <c r="CNF109" s="313"/>
      <c r="CNG109" s="313"/>
      <c r="CNH109" s="313"/>
      <c r="CNI109" s="313"/>
      <c r="CNJ109" s="313"/>
      <c r="CNK109" s="313"/>
      <c r="CNL109" s="313"/>
      <c r="CNM109" s="313"/>
      <c r="CNN109" s="313"/>
      <c r="CNO109" s="313"/>
      <c r="CNP109" s="313"/>
      <c r="CNQ109" s="313"/>
      <c r="CNR109" s="313"/>
      <c r="CNS109" s="313"/>
      <c r="CNT109" s="313"/>
      <c r="CNU109" s="313"/>
      <c r="CNV109" s="313"/>
      <c r="CNW109" s="313"/>
      <c r="CNX109" s="313"/>
      <c r="CNY109" s="313"/>
      <c r="CNZ109" s="313"/>
      <c r="COA109" s="313"/>
      <c r="COB109" s="313"/>
      <c r="COC109" s="313"/>
      <c r="COD109" s="313"/>
      <c r="COE109" s="313"/>
      <c r="COF109" s="313"/>
      <c r="COG109" s="313"/>
      <c r="COH109" s="313"/>
      <c r="COI109" s="313"/>
      <c r="COJ109" s="313"/>
      <c r="COK109" s="313"/>
      <c r="COL109" s="313"/>
      <c r="COM109" s="313"/>
      <c r="CON109" s="313"/>
      <c r="COO109" s="313"/>
      <c r="COP109" s="313"/>
      <c r="COQ109" s="313"/>
      <c r="COR109" s="313"/>
      <c r="COS109" s="313"/>
      <c r="COT109" s="313"/>
      <c r="COU109" s="313"/>
      <c r="COV109" s="313"/>
      <c r="COW109" s="313"/>
      <c r="COX109" s="313"/>
      <c r="COY109" s="313"/>
      <c r="COZ109" s="313"/>
      <c r="CPA109" s="313"/>
      <c r="CPB109" s="313"/>
      <c r="CPC109" s="313"/>
      <c r="CPD109" s="313"/>
      <c r="CPE109" s="313"/>
      <c r="CPF109" s="313"/>
      <c r="CPG109" s="313"/>
      <c r="CPH109" s="313"/>
      <c r="CPI109" s="313"/>
      <c r="CPJ109" s="313"/>
      <c r="CPK109" s="313"/>
      <c r="CPL109" s="313"/>
      <c r="CPM109" s="313"/>
      <c r="CPN109" s="313"/>
      <c r="CPO109" s="313"/>
      <c r="CPP109" s="313"/>
      <c r="CPQ109" s="313"/>
      <c r="CPR109" s="313"/>
      <c r="CPS109" s="313"/>
      <c r="CPT109" s="313"/>
      <c r="CPU109" s="313"/>
      <c r="CPV109" s="313"/>
      <c r="CPW109" s="313"/>
      <c r="CPX109" s="313"/>
      <c r="CPY109" s="313"/>
      <c r="CPZ109" s="313"/>
      <c r="CQA109" s="313"/>
      <c r="CQB109" s="313"/>
      <c r="CQC109" s="313"/>
      <c r="CQD109" s="313"/>
      <c r="CQE109" s="313"/>
      <c r="CQF109" s="313"/>
      <c r="CQG109" s="313"/>
      <c r="CQH109" s="313"/>
      <c r="CQI109" s="313"/>
      <c r="CQJ109" s="313"/>
      <c r="CQK109" s="313"/>
      <c r="CQL109" s="313"/>
      <c r="CQM109" s="313"/>
      <c r="CQN109" s="313"/>
      <c r="CQO109" s="313"/>
      <c r="CQP109" s="313"/>
      <c r="CQQ109" s="313"/>
      <c r="CQR109" s="313"/>
      <c r="CQS109" s="313"/>
      <c r="CQT109" s="313"/>
      <c r="CQU109" s="313"/>
      <c r="CQV109" s="313"/>
      <c r="CQW109" s="313"/>
      <c r="CQX109" s="313"/>
      <c r="CQY109" s="313"/>
      <c r="CQZ109" s="313"/>
      <c r="CRA109" s="313"/>
      <c r="CRB109" s="313"/>
      <c r="CRC109" s="313"/>
      <c r="CRD109" s="313"/>
      <c r="CRE109" s="313"/>
      <c r="CRF109" s="313"/>
      <c r="CRG109" s="313"/>
      <c r="CRH109" s="313"/>
      <c r="CRI109" s="313"/>
      <c r="CRJ109" s="313"/>
      <c r="CRK109" s="313"/>
      <c r="CRL109" s="313"/>
      <c r="CRM109" s="313"/>
      <c r="CRN109" s="313"/>
      <c r="CRO109" s="313"/>
      <c r="CRP109" s="313"/>
      <c r="CRQ109" s="313"/>
      <c r="CRR109" s="313"/>
      <c r="CRS109" s="313"/>
      <c r="CRT109" s="313"/>
      <c r="CRU109" s="313"/>
      <c r="CRV109" s="313"/>
      <c r="CRW109" s="313"/>
      <c r="CRX109" s="313"/>
      <c r="CRY109" s="313"/>
      <c r="CRZ109" s="313"/>
      <c r="CSA109" s="313"/>
      <c r="CSB109" s="313"/>
      <c r="CSC109" s="313"/>
      <c r="CSD109" s="313"/>
      <c r="CSE109" s="313"/>
      <c r="CSF109" s="313"/>
      <c r="CSG109" s="313"/>
      <c r="CSH109" s="313"/>
      <c r="CSI109" s="313"/>
      <c r="CSJ109" s="313"/>
      <c r="CSK109" s="313"/>
      <c r="CSL109" s="313"/>
      <c r="CSM109" s="313"/>
      <c r="CSN109" s="313"/>
      <c r="CSO109" s="313"/>
      <c r="CSP109" s="313"/>
      <c r="CSQ109" s="313"/>
      <c r="CSR109" s="313"/>
      <c r="CSS109" s="313"/>
      <c r="CST109" s="313"/>
      <c r="CSU109" s="313"/>
      <c r="CSV109" s="313"/>
      <c r="CSW109" s="313"/>
      <c r="CSX109" s="313"/>
      <c r="CSY109" s="313"/>
      <c r="CSZ109" s="313"/>
      <c r="CTA109" s="313"/>
      <c r="CTB109" s="313"/>
      <c r="CTC109" s="313"/>
      <c r="CTD109" s="313"/>
      <c r="CTE109" s="313"/>
      <c r="CTF109" s="313"/>
      <c r="CTG109" s="313"/>
      <c r="CTH109" s="313"/>
      <c r="CTI109" s="313"/>
      <c r="CTJ109" s="313"/>
      <c r="CTK109" s="313"/>
      <c r="CTL109" s="313"/>
      <c r="CTM109" s="313"/>
      <c r="CTN109" s="313"/>
      <c r="CTO109" s="313"/>
      <c r="CTP109" s="313"/>
      <c r="CTQ109" s="313"/>
      <c r="CTR109" s="313"/>
      <c r="CTS109" s="313"/>
      <c r="CTT109" s="313"/>
      <c r="CTU109" s="313"/>
      <c r="CTV109" s="313"/>
      <c r="CTW109" s="313"/>
      <c r="CTX109" s="313"/>
      <c r="CTY109" s="313"/>
      <c r="CTZ109" s="313"/>
      <c r="CUA109" s="313"/>
      <c r="CUB109" s="313"/>
      <c r="CUC109" s="313"/>
      <c r="CUD109" s="313"/>
      <c r="CUE109" s="313"/>
      <c r="CUF109" s="313"/>
      <c r="CUG109" s="313"/>
      <c r="CUH109" s="313"/>
      <c r="CUI109" s="313"/>
      <c r="CUJ109" s="313"/>
      <c r="CUK109" s="313"/>
      <c r="CUL109" s="313"/>
      <c r="CUM109" s="313"/>
      <c r="CUN109" s="313"/>
      <c r="CUO109" s="313"/>
      <c r="CUP109" s="313"/>
      <c r="CUQ109" s="313"/>
      <c r="CUR109" s="313"/>
      <c r="CUS109" s="313"/>
      <c r="CUT109" s="313"/>
      <c r="CUU109" s="313"/>
      <c r="CUV109" s="313"/>
      <c r="CUW109" s="313"/>
      <c r="CUX109" s="313"/>
      <c r="CUY109" s="313"/>
      <c r="CUZ109" s="313"/>
      <c r="CVA109" s="313"/>
      <c r="CVB109" s="313"/>
      <c r="CVC109" s="313"/>
      <c r="CVD109" s="313"/>
      <c r="CVE109" s="313"/>
      <c r="CVF109" s="313"/>
      <c r="CVG109" s="313"/>
      <c r="CVH109" s="313"/>
      <c r="CVI109" s="313"/>
      <c r="CVJ109" s="313"/>
      <c r="CVK109" s="313"/>
      <c r="CVL109" s="313"/>
      <c r="CVM109" s="313"/>
      <c r="CVN109" s="313"/>
      <c r="CVO109" s="313"/>
      <c r="CVP109" s="313"/>
      <c r="CVQ109" s="313"/>
      <c r="CVR109" s="313"/>
      <c r="CVS109" s="313"/>
      <c r="CVT109" s="313"/>
      <c r="CVU109" s="313"/>
      <c r="CVV109" s="313"/>
      <c r="CVW109" s="313"/>
      <c r="CVX109" s="313"/>
      <c r="CVY109" s="313"/>
      <c r="CVZ109" s="313"/>
      <c r="CWA109" s="313"/>
      <c r="CWB109" s="313"/>
      <c r="CWC109" s="313"/>
      <c r="CWD109" s="313"/>
      <c r="CWE109" s="313"/>
      <c r="CWF109" s="313"/>
      <c r="CWG109" s="313"/>
      <c r="CWH109" s="313"/>
      <c r="CWI109" s="313"/>
      <c r="CWJ109" s="313"/>
      <c r="CWK109" s="313"/>
      <c r="CWL109" s="313"/>
      <c r="CWM109" s="313"/>
      <c r="CWN109" s="313"/>
      <c r="CWO109" s="313"/>
      <c r="CWP109" s="313"/>
      <c r="CWQ109" s="313"/>
      <c r="CWR109" s="313"/>
      <c r="CWS109" s="313"/>
      <c r="CWT109" s="313"/>
      <c r="CWU109" s="313"/>
      <c r="CWV109" s="313"/>
      <c r="CWW109" s="313"/>
      <c r="CWX109" s="313"/>
      <c r="CWY109" s="313"/>
      <c r="CWZ109" s="313"/>
      <c r="CXA109" s="313"/>
      <c r="CXB109" s="313"/>
      <c r="CXC109" s="313"/>
      <c r="CXD109" s="313"/>
      <c r="CXE109" s="313"/>
      <c r="CXF109" s="313"/>
      <c r="CXG109" s="313"/>
      <c r="CXH109" s="313"/>
      <c r="CXI109" s="313"/>
      <c r="CXJ109" s="313"/>
      <c r="CXK109" s="313"/>
      <c r="CXL109" s="313"/>
      <c r="CXM109" s="313"/>
      <c r="CXN109" s="313"/>
      <c r="CXO109" s="313"/>
      <c r="CXP109" s="313"/>
      <c r="CXQ109" s="313"/>
      <c r="CXR109" s="313"/>
      <c r="CXS109" s="313"/>
      <c r="CXT109" s="313"/>
      <c r="CXU109" s="313"/>
      <c r="CXV109" s="313"/>
      <c r="CXW109" s="313"/>
      <c r="CXX109" s="313"/>
      <c r="CXY109" s="313"/>
      <c r="CXZ109" s="313"/>
      <c r="CYA109" s="313"/>
      <c r="CYB109" s="313"/>
      <c r="CYC109" s="313"/>
      <c r="CYD109" s="313"/>
      <c r="CYE109" s="313"/>
      <c r="CYF109" s="313"/>
      <c r="CYG109" s="313"/>
      <c r="CYH109" s="313"/>
      <c r="CYI109" s="313"/>
      <c r="CYJ109" s="313"/>
      <c r="CYK109" s="313"/>
      <c r="CYL109" s="313"/>
      <c r="CYM109" s="313"/>
      <c r="CYN109" s="313"/>
      <c r="CYO109" s="313"/>
      <c r="CYP109" s="313"/>
      <c r="CYQ109" s="313"/>
      <c r="CYR109" s="313"/>
      <c r="CYS109" s="313"/>
      <c r="CYT109" s="313"/>
      <c r="CYU109" s="313"/>
      <c r="CYV109" s="313"/>
      <c r="CYW109" s="313"/>
      <c r="CYX109" s="313"/>
      <c r="CYY109" s="313"/>
      <c r="CYZ109" s="313"/>
      <c r="CZA109" s="313"/>
      <c r="CZB109" s="313"/>
      <c r="CZC109" s="313"/>
      <c r="CZD109" s="313"/>
      <c r="CZE109" s="313"/>
      <c r="CZF109" s="313"/>
      <c r="CZG109" s="313"/>
      <c r="CZH109" s="313"/>
      <c r="CZI109" s="313"/>
      <c r="CZJ109" s="313"/>
      <c r="CZK109" s="313"/>
      <c r="CZL109" s="313"/>
      <c r="CZM109" s="313"/>
      <c r="CZN109" s="313"/>
      <c r="CZO109" s="313"/>
      <c r="CZP109" s="313"/>
      <c r="CZQ109" s="313"/>
      <c r="CZR109" s="313"/>
      <c r="CZS109" s="313"/>
      <c r="CZT109" s="313"/>
      <c r="CZU109" s="313"/>
      <c r="CZV109" s="313"/>
      <c r="CZW109" s="313"/>
      <c r="CZX109" s="313"/>
      <c r="CZY109" s="313"/>
      <c r="CZZ109" s="313"/>
      <c r="DAA109" s="313"/>
      <c r="DAB109" s="313"/>
      <c r="DAC109" s="313"/>
      <c r="DAD109" s="313"/>
      <c r="DAE109" s="313"/>
      <c r="DAF109" s="313"/>
      <c r="DAG109" s="313"/>
      <c r="DAH109" s="313"/>
      <c r="DAI109" s="313"/>
      <c r="DAJ109" s="313"/>
      <c r="DAK109" s="313"/>
      <c r="DAL109" s="313"/>
      <c r="DAM109" s="313"/>
      <c r="DAN109" s="313"/>
      <c r="DAO109" s="313"/>
      <c r="DAP109" s="313"/>
      <c r="DAQ109" s="313"/>
      <c r="DAR109" s="313"/>
      <c r="DAS109" s="313"/>
      <c r="DAT109" s="313"/>
      <c r="DAU109" s="313"/>
      <c r="DAV109" s="313"/>
      <c r="DAW109" s="313"/>
      <c r="DAX109" s="313"/>
      <c r="DAY109" s="313"/>
      <c r="DAZ109" s="313"/>
      <c r="DBA109" s="313"/>
      <c r="DBB109" s="313"/>
      <c r="DBC109" s="313"/>
      <c r="DBD109" s="313"/>
      <c r="DBE109" s="313"/>
      <c r="DBF109" s="313"/>
      <c r="DBG109" s="313"/>
      <c r="DBH109" s="313"/>
      <c r="DBI109" s="313"/>
      <c r="DBJ109" s="313"/>
      <c r="DBK109" s="313"/>
      <c r="DBL109" s="313"/>
      <c r="DBM109" s="313"/>
      <c r="DBN109" s="313"/>
      <c r="DBO109" s="313"/>
      <c r="DBP109" s="313"/>
      <c r="DBQ109" s="313"/>
      <c r="DBR109" s="313"/>
      <c r="DBS109" s="313"/>
      <c r="DBT109" s="313"/>
      <c r="DBU109" s="313"/>
      <c r="DBV109" s="313"/>
      <c r="DBW109" s="313"/>
      <c r="DBX109" s="313"/>
      <c r="DBY109" s="313"/>
      <c r="DBZ109" s="313"/>
      <c r="DCA109" s="313"/>
      <c r="DCB109" s="313"/>
      <c r="DCC109" s="313"/>
      <c r="DCD109" s="313"/>
      <c r="DCE109" s="313"/>
      <c r="DCF109" s="313"/>
      <c r="DCG109" s="313"/>
      <c r="DCH109" s="313"/>
      <c r="DCI109" s="313"/>
      <c r="DCJ109" s="313"/>
      <c r="DCK109" s="313"/>
      <c r="DCL109" s="313"/>
      <c r="DCM109" s="313"/>
      <c r="DCN109" s="313"/>
      <c r="DCO109" s="313"/>
      <c r="DCP109" s="313"/>
      <c r="DCQ109" s="313"/>
      <c r="DCR109" s="313"/>
      <c r="DCS109" s="313"/>
      <c r="DCT109" s="313"/>
      <c r="DCU109" s="313"/>
      <c r="DCV109" s="313"/>
      <c r="DCW109" s="313"/>
      <c r="DCX109" s="313"/>
      <c r="DCY109" s="313"/>
      <c r="DCZ109" s="313"/>
      <c r="DDA109" s="313"/>
      <c r="DDB109" s="313"/>
      <c r="DDC109" s="313"/>
      <c r="DDD109" s="313"/>
      <c r="DDE109" s="313"/>
      <c r="DDF109" s="313"/>
      <c r="DDG109" s="313"/>
      <c r="DDH109" s="313"/>
      <c r="DDI109" s="313"/>
      <c r="DDJ109" s="313"/>
      <c r="DDK109" s="313"/>
      <c r="DDL109" s="313"/>
      <c r="DDM109" s="313"/>
      <c r="DDN109" s="313"/>
      <c r="DDO109" s="313"/>
      <c r="DDP109" s="313"/>
      <c r="DDQ109" s="313"/>
      <c r="DDR109" s="313"/>
      <c r="DDS109" s="313"/>
      <c r="DDT109" s="313"/>
      <c r="DDU109" s="313"/>
      <c r="DDV109" s="313"/>
      <c r="DDW109" s="313"/>
      <c r="DDX109" s="313"/>
      <c r="DDY109" s="313"/>
      <c r="DDZ109" s="313"/>
      <c r="DEA109" s="313"/>
      <c r="DEB109" s="313"/>
      <c r="DEC109" s="313"/>
      <c r="DED109" s="313"/>
      <c r="DEE109" s="313"/>
      <c r="DEF109" s="313"/>
      <c r="DEG109" s="313"/>
      <c r="DEH109" s="313"/>
      <c r="DEI109" s="313"/>
      <c r="DEJ109" s="313"/>
      <c r="DEK109" s="313"/>
      <c r="DEL109" s="313"/>
      <c r="DEM109" s="313"/>
      <c r="DEN109" s="313"/>
      <c r="DEO109" s="313"/>
      <c r="DEP109" s="313"/>
      <c r="DEQ109" s="313"/>
      <c r="DER109" s="313"/>
      <c r="DES109" s="313"/>
      <c r="DET109" s="313"/>
      <c r="DEU109" s="313"/>
      <c r="DEV109" s="313"/>
      <c r="DEW109" s="313"/>
      <c r="DEX109" s="313"/>
      <c r="DEY109" s="313"/>
      <c r="DEZ109" s="313"/>
      <c r="DFA109" s="313"/>
      <c r="DFB109" s="313"/>
      <c r="DFC109" s="313"/>
      <c r="DFD109" s="313"/>
      <c r="DFE109" s="313"/>
      <c r="DFF109" s="313"/>
      <c r="DFG109" s="313"/>
      <c r="DFH109" s="313"/>
      <c r="DFI109" s="313"/>
      <c r="DFJ109" s="313"/>
      <c r="DFK109" s="313"/>
      <c r="DFL109" s="313"/>
      <c r="DFM109" s="313"/>
      <c r="DFN109" s="313"/>
      <c r="DFO109" s="313"/>
      <c r="DFP109" s="313"/>
      <c r="DFQ109" s="313"/>
      <c r="DFR109" s="313"/>
      <c r="DFS109" s="313"/>
      <c r="DFT109" s="313"/>
      <c r="DFU109" s="313"/>
      <c r="DFV109" s="313"/>
      <c r="DFW109" s="313"/>
      <c r="DFX109" s="313"/>
      <c r="DFY109" s="313"/>
      <c r="DFZ109" s="313"/>
      <c r="DGA109" s="313"/>
      <c r="DGB109" s="313"/>
      <c r="DGC109" s="313"/>
      <c r="DGD109" s="313"/>
      <c r="DGE109" s="313"/>
      <c r="DGF109" s="313"/>
      <c r="DGG109" s="313"/>
      <c r="DGH109" s="313"/>
      <c r="DGI109" s="313"/>
      <c r="DGJ109" s="313"/>
      <c r="DGK109" s="313"/>
      <c r="DGL109" s="313"/>
      <c r="DGM109" s="313"/>
      <c r="DGN109" s="313"/>
      <c r="DGO109" s="313"/>
      <c r="DGP109" s="313"/>
      <c r="DGQ109" s="313"/>
      <c r="DGR109" s="313"/>
      <c r="DGS109" s="313"/>
      <c r="DGT109" s="313"/>
      <c r="DGU109" s="313"/>
      <c r="DGV109" s="313"/>
      <c r="DGW109" s="313"/>
      <c r="DGX109" s="313"/>
      <c r="DGY109" s="313"/>
      <c r="DGZ109" s="313"/>
      <c r="DHA109" s="313"/>
      <c r="DHB109" s="313"/>
      <c r="DHC109" s="313"/>
      <c r="DHD109" s="313"/>
      <c r="DHE109" s="313"/>
      <c r="DHF109" s="313"/>
      <c r="DHG109" s="313"/>
      <c r="DHH109" s="313"/>
      <c r="DHI109" s="313"/>
      <c r="DHJ109" s="313"/>
      <c r="DHK109" s="313"/>
      <c r="DHL109" s="313"/>
      <c r="DHM109" s="313"/>
      <c r="DHN109" s="313"/>
      <c r="DHO109" s="313"/>
      <c r="DHP109" s="313"/>
      <c r="DHQ109" s="313"/>
      <c r="DHR109" s="313"/>
      <c r="DHS109" s="313"/>
      <c r="DHT109" s="313"/>
      <c r="DHU109" s="313"/>
      <c r="DHV109" s="313"/>
      <c r="DHW109" s="313"/>
      <c r="DHX109" s="313"/>
      <c r="DHY109" s="313"/>
      <c r="DHZ109" s="313"/>
      <c r="DIA109" s="313"/>
      <c r="DIB109" s="313"/>
      <c r="DIC109" s="313"/>
      <c r="DID109" s="313"/>
      <c r="DIE109" s="313"/>
      <c r="DIF109" s="313"/>
      <c r="DIG109" s="313"/>
      <c r="DIH109" s="313"/>
      <c r="DII109" s="313"/>
      <c r="DIJ109" s="313"/>
      <c r="DIK109" s="313"/>
      <c r="DIL109" s="313"/>
      <c r="DIM109" s="313"/>
      <c r="DIN109" s="313"/>
      <c r="DIO109" s="313"/>
      <c r="DIP109" s="313"/>
      <c r="DIQ109" s="313"/>
      <c r="DIR109" s="313"/>
      <c r="DIS109" s="313"/>
      <c r="DIT109" s="313"/>
      <c r="DIU109" s="313"/>
      <c r="DIV109" s="313"/>
      <c r="DIW109" s="313"/>
      <c r="DIX109" s="313"/>
      <c r="DIY109" s="313"/>
      <c r="DIZ109" s="313"/>
      <c r="DJA109" s="313"/>
      <c r="DJB109" s="313"/>
      <c r="DJC109" s="313"/>
      <c r="DJD109" s="313"/>
      <c r="DJE109" s="313"/>
      <c r="DJF109" s="313"/>
      <c r="DJG109" s="313"/>
      <c r="DJH109" s="313"/>
      <c r="DJI109" s="313"/>
      <c r="DJJ109" s="313"/>
      <c r="DJK109" s="313"/>
      <c r="DJL109" s="313"/>
      <c r="DJM109" s="313"/>
      <c r="DJN109" s="313"/>
      <c r="DJO109" s="313"/>
      <c r="DJP109" s="313"/>
      <c r="DJQ109" s="313"/>
      <c r="DJR109" s="313"/>
      <c r="DJS109" s="313"/>
      <c r="DJT109" s="313"/>
      <c r="DJU109" s="313"/>
      <c r="DJV109" s="313"/>
      <c r="DJW109" s="313"/>
      <c r="DJX109" s="313"/>
      <c r="DJY109" s="313"/>
      <c r="DJZ109" s="313"/>
      <c r="DKA109" s="313"/>
      <c r="DKB109" s="313"/>
      <c r="DKC109" s="313"/>
      <c r="DKD109" s="313"/>
      <c r="DKE109" s="313"/>
      <c r="DKF109" s="313"/>
      <c r="DKG109" s="313"/>
      <c r="DKH109" s="313"/>
      <c r="DKI109" s="313"/>
      <c r="DKJ109" s="313"/>
      <c r="DKK109" s="313"/>
      <c r="DKL109" s="313"/>
      <c r="DKM109" s="313"/>
      <c r="DKN109" s="313"/>
      <c r="DKO109" s="313"/>
      <c r="DKP109" s="313"/>
      <c r="DKQ109" s="313"/>
      <c r="DKR109" s="313"/>
      <c r="DKS109" s="313"/>
      <c r="DKT109" s="313"/>
      <c r="DKU109" s="313"/>
      <c r="DKV109" s="313"/>
      <c r="DKW109" s="313"/>
      <c r="DKX109" s="313"/>
      <c r="DKY109" s="313"/>
      <c r="DKZ109" s="313"/>
      <c r="DLA109" s="313"/>
      <c r="DLB109" s="313"/>
      <c r="DLC109" s="313"/>
      <c r="DLD109" s="313"/>
      <c r="DLE109" s="313"/>
      <c r="DLF109" s="313"/>
      <c r="DLG109" s="313"/>
      <c r="DLH109" s="313"/>
      <c r="DLI109" s="313"/>
      <c r="DLJ109" s="313"/>
      <c r="DLK109" s="313"/>
      <c r="DLL109" s="313"/>
      <c r="DLM109" s="313"/>
      <c r="DLN109" s="313"/>
      <c r="DLO109" s="313"/>
      <c r="DLP109" s="313"/>
      <c r="DLQ109" s="313"/>
      <c r="DLR109" s="313"/>
      <c r="DLS109" s="313"/>
      <c r="DLT109" s="313"/>
      <c r="DLU109" s="313"/>
      <c r="DLV109" s="313"/>
      <c r="DLW109" s="313"/>
      <c r="DLX109" s="313"/>
      <c r="DLY109" s="313"/>
      <c r="DLZ109" s="313"/>
      <c r="DMA109" s="313"/>
      <c r="DMB109" s="313"/>
      <c r="DMC109" s="313"/>
      <c r="DMD109" s="313"/>
      <c r="DME109" s="313"/>
      <c r="DMF109" s="313"/>
      <c r="DMG109" s="313"/>
      <c r="DMH109" s="313"/>
      <c r="DMI109" s="313"/>
      <c r="DMJ109" s="313"/>
      <c r="DMK109" s="313"/>
      <c r="DML109" s="313"/>
      <c r="DMM109" s="313"/>
      <c r="DMN109" s="313"/>
      <c r="DMO109" s="313"/>
      <c r="DMP109" s="313"/>
      <c r="DMQ109" s="313"/>
      <c r="DMR109" s="313"/>
      <c r="DMS109" s="313"/>
      <c r="DMT109" s="313"/>
      <c r="DMU109" s="313"/>
      <c r="DMV109" s="313"/>
      <c r="DMW109" s="313"/>
      <c r="DMX109" s="313"/>
      <c r="DMY109" s="313"/>
      <c r="DMZ109" s="313"/>
      <c r="DNA109" s="313"/>
      <c r="DNB109" s="313"/>
      <c r="DNC109" s="313"/>
      <c r="DND109" s="313"/>
      <c r="DNE109" s="313"/>
      <c r="DNF109" s="313"/>
      <c r="DNG109" s="313"/>
      <c r="DNH109" s="313"/>
      <c r="DNI109" s="313"/>
      <c r="DNJ109" s="313"/>
      <c r="DNK109" s="313"/>
      <c r="DNL109" s="313"/>
      <c r="DNM109" s="313"/>
      <c r="DNN109" s="313"/>
      <c r="DNO109" s="313"/>
      <c r="DNP109" s="313"/>
      <c r="DNQ109" s="313"/>
      <c r="DNR109" s="313"/>
      <c r="DNS109" s="313"/>
      <c r="DNT109" s="313"/>
      <c r="DNU109" s="313"/>
      <c r="DNV109" s="313"/>
      <c r="DNW109" s="313"/>
      <c r="DNX109" s="313"/>
      <c r="DNY109" s="313"/>
      <c r="DNZ109" s="313"/>
      <c r="DOA109" s="313"/>
      <c r="DOB109" s="313"/>
      <c r="DOC109" s="313"/>
      <c r="DOD109" s="313"/>
      <c r="DOE109" s="313"/>
      <c r="DOF109" s="313"/>
      <c r="DOG109" s="313"/>
      <c r="DOH109" s="313"/>
      <c r="DOI109" s="313"/>
      <c r="DOJ109" s="313"/>
      <c r="DOK109" s="313"/>
      <c r="DOL109" s="313"/>
      <c r="DOM109" s="313"/>
      <c r="DON109" s="313"/>
      <c r="DOO109" s="313"/>
      <c r="DOP109" s="313"/>
      <c r="DOQ109" s="313"/>
      <c r="DOR109" s="313"/>
      <c r="DOS109" s="313"/>
      <c r="DOT109" s="313"/>
      <c r="DOU109" s="313"/>
      <c r="DOV109" s="313"/>
      <c r="DOW109" s="313"/>
      <c r="DOX109" s="313"/>
      <c r="DOY109" s="313"/>
      <c r="DOZ109" s="313"/>
      <c r="DPA109" s="313"/>
      <c r="DPB109" s="313"/>
      <c r="DPC109" s="313"/>
      <c r="DPD109" s="313"/>
      <c r="DPE109" s="313"/>
      <c r="DPF109" s="313"/>
      <c r="DPG109" s="313"/>
      <c r="DPH109" s="313"/>
      <c r="DPI109" s="313"/>
      <c r="DPJ109" s="313"/>
      <c r="DPK109" s="313"/>
      <c r="DPL109" s="313"/>
      <c r="DPM109" s="313"/>
      <c r="DPN109" s="313"/>
      <c r="DPO109" s="313"/>
      <c r="DPP109" s="313"/>
      <c r="DPQ109" s="313"/>
      <c r="DPR109" s="313"/>
      <c r="DPS109" s="313"/>
      <c r="DPT109" s="313"/>
      <c r="DPU109" s="313"/>
      <c r="DPV109" s="313"/>
      <c r="DPW109" s="313"/>
      <c r="DPX109" s="313"/>
      <c r="DPY109" s="313"/>
      <c r="DPZ109" s="313"/>
      <c r="DQA109" s="313"/>
      <c r="DQB109" s="313"/>
      <c r="DQC109" s="313"/>
      <c r="DQD109" s="313"/>
      <c r="DQE109" s="313"/>
      <c r="DQF109" s="313"/>
      <c r="DQG109" s="313"/>
      <c r="DQH109" s="313"/>
      <c r="DQI109" s="313"/>
      <c r="DQJ109" s="313"/>
      <c r="DQK109" s="313"/>
      <c r="DQL109" s="313"/>
      <c r="DQM109" s="313"/>
      <c r="DQN109" s="313"/>
      <c r="DQO109" s="313"/>
      <c r="DQP109" s="313"/>
      <c r="DQQ109" s="313"/>
      <c r="DQR109" s="313"/>
      <c r="DQS109" s="313"/>
      <c r="DQT109" s="313"/>
      <c r="DQU109" s="313"/>
      <c r="DQV109" s="313"/>
      <c r="DQW109" s="313"/>
      <c r="DQX109" s="313"/>
      <c r="DQY109" s="313"/>
      <c r="DQZ109" s="313"/>
      <c r="DRA109" s="313"/>
      <c r="DRB109" s="313"/>
      <c r="DRC109" s="313"/>
      <c r="DRD109" s="313"/>
      <c r="DRE109" s="313"/>
      <c r="DRF109" s="313"/>
      <c r="DRG109" s="313"/>
      <c r="DRH109" s="313"/>
      <c r="DRI109" s="313"/>
      <c r="DRJ109" s="313"/>
      <c r="DRK109" s="313"/>
      <c r="DRL109" s="313"/>
      <c r="DRM109" s="313"/>
      <c r="DRN109" s="313"/>
      <c r="DRO109" s="313"/>
      <c r="DRP109" s="313"/>
      <c r="DRQ109" s="313"/>
      <c r="DRR109" s="313"/>
      <c r="DRS109" s="313"/>
      <c r="DRT109" s="313"/>
      <c r="DRU109" s="313"/>
      <c r="DRV109" s="313"/>
      <c r="DRW109" s="313"/>
      <c r="DRX109" s="313"/>
      <c r="DRY109" s="313"/>
      <c r="DRZ109" s="313"/>
      <c r="DSA109" s="313"/>
      <c r="DSB109" s="313"/>
      <c r="DSC109" s="313"/>
      <c r="DSD109" s="313"/>
      <c r="DSE109" s="313"/>
      <c r="DSF109" s="313"/>
      <c r="DSG109" s="313"/>
      <c r="DSH109" s="313"/>
      <c r="DSI109" s="313"/>
      <c r="DSJ109" s="313"/>
      <c r="DSK109" s="313"/>
      <c r="DSL109" s="313"/>
      <c r="DSM109" s="313"/>
      <c r="DSN109" s="313"/>
      <c r="DSO109" s="313"/>
      <c r="DSP109" s="313"/>
      <c r="DSQ109" s="313"/>
      <c r="DSR109" s="313"/>
      <c r="DSS109" s="313"/>
      <c r="DST109" s="313"/>
      <c r="DSU109" s="313"/>
      <c r="DSV109" s="313"/>
      <c r="DSW109" s="313"/>
      <c r="DSX109" s="313"/>
      <c r="DSY109" s="313"/>
      <c r="DSZ109" s="313"/>
      <c r="DTA109" s="313"/>
      <c r="DTB109" s="313"/>
      <c r="DTC109" s="313"/>
      <c r="DTD109" s="313"/>
      <c r="DTE109" s="313"/>
      <c r="DTF109" s="313"/>
      <c r="DTG109" s="313"/>
      <c r="DTH109" s="313"/>
      <c r="DTI109" s="313"/>
      <c r="DTJ109" s="313"/>
      <c r="DTK109" s="313"/>
      <c r="DTL109" s="313"/>
      <c r="DTM109" s="313"/>
      <c r="DTN109" s="313"/>
      <c r="DTO109" s="313"/>
      <c r="DTP109" s="313"/>
      <c r="DTQ109" s="313"/>
      <c r="DTR109" s="313"/>
      <c r="DTS109" s="313"/>
      <c r="DTT109" s="313"/>
      <c r="DTU109" s="313"/>
      <c r="DTV109" s="313"/>
      <c r="DTW109" s="313"/>
      <c r="DTX109" s="313"/>
      <c r="DTY109" s="313"/>
      <c r="DTZ109" s="313"/>
      <c r="DUA109" s="313"/>
      <c r="DUB109" s="313"/>
      <c r="DUC109" s="313"/>
      <c r="DUD109" s="313"/>
      <c r="DUE109" s="313"/>
      <c r="DUF109" s="313"/>
      <c r="DUG109" s="313"/>
      <c r="DUH109" s="313"/>
      <c r="DUI109" s="313"/>
      <c r="DUJ109" s="313"/>
      <c r="DUK109" s="313"/>
      <c r="DUL109" s="313"/>
      <c r="DUM109" s="313"/>
      <c r="DUN109" s="313"/>
      <c r="DUO109" s="313"/>
      <c r="DUP109" s="313"/>
      <c r="DUQ109" s="313"/>
      <c r="DUR109" s="313"/>
      <c r="DUS109" s="313"/>
      <c r="DUT109" s="313"/>
      <c r="DUU109" s="313"/>
      <c r="DUV109" s="313"/>
      <c r="DUW109" s="313"/>
      <c r="DUX109" s="313"/>
      <c r="DUY109" s="313"/>
      <c r="DUZ109" s="313"/>
      <c r="DVA109" s="313"/>
      <c r="DVB109" s="313"/>
      <c r="DVC109" s="313"/>
      <c r="DVD109" s="313"/>
      <c r="DVE109" s="313"/>
      <c r="DVF109" s="313"/>
      <c r="DVG109" s="313"/>
      <c r="DVH109" s="313"/>
      <c r="DVI109" s="313"/>
      <c r="DVJ109" s="313"/>
      <c r="DVK109" s="313"/>
      <c r="DVL109" s="313"/>
      <c r="DVM109" s="313"/>
      <c r="DVN109" s="313"/>
      <c r="DVO109" s="313"/>
      <c r="DVP109" s="313"/>
      <c r="DVQ109" s="313"/>
      <c r="DVR109" s="313"/>
      <c r="DVS109" s="313"/>
      <c r="DVT109" s="313"/>
      <c r="DVU109" s="313"/>
      <c r="DVV109" s="313"/>
      <c r="DVW109" s="313"/>
      <c r="DVX109" s="313"/>
      <c r="DVY109" s="313"/>
      <c r="DVZ109" s="313"/>
      <c r="DWA109" s="313"/>
      <c r="DWB109" s="313"/>
      <c r="DWC109" s="313"/>
      <c r="DWD109" s="313"/>
      <c r="DWE109" s="313"/>
      <c r="DWF109" s="313"/>
      <c r="DWG109" s="313"/>
      <c r="DWH109" s="313"/>
      <c r="DWI109" s="313"/>
      <c r="DWJ109" s="313"/>
      <c r="DWK109" s="313"/>
      <c r="DWL109" s="313"/>
      <c r="DWM109" s="313"/>
      <c r="DWN109" s="313"/>
      <c r="DWO109" s="313"/>
      <c r="DWP109" s="313"/>
      <c r="DWQ109" s="313"/>
      <c r="DWR109" s="313"/>
      <c r="DWS109" s="313"/>
      <c r="DWT109" s="313"/>
      <c r="DWU109" s="313"/>
      <c r="DWV109" s="313"/>
      <c r="DWW109" s="313"/>
      <c r="DWX109" s="313"/>
      <c r="DWY109" s="313"/>
      <c r="DWZ109" s="313"/>
      <c r="DXA109" s="313"/>
      <c r="DXB109" s="313"/>
      <c r="DXC109" s="313"/>
      <c r="DXD109" s="313"/>
      <c r="DXE109" s="313"/>
      <c r="DXF109" s="313"/>
      <c r="DXG109" s="313"/>
      <c r="DXH109" s="313"/>
      <c r="DXI109" s="313"/>
      <c r="DXJ109" s="313"/>
      <c r="DXK109" s="313"/>
      <c r="DXL109" s="313"/>
      <c r="DXM109" s="313"/>
      <c r="DXN109" s="313"/>
      <c r="DXO109" s="313"/>
      <c r="DXP109" s="313"/>
      <c r="DXQ109" s="313"/>
      <c r="DXR109" s="313"/>
      <c r="DXS109" s="313"/>
      <c r="DXT109" s="313"/>
      <c r="DXU109" s="313"/>
      <c r="DXV109" s="313"/>
      <c r="DXW109" s="313"/>
      <c r="DXX109" s="313"/>
      <c r="DXY109" s="313"/>
      <c r="DXZ109" s="313"/>
      <c r="DYA109" s="313"/>
      <c r="DYB109" s="313"/>
      <c r="DYC109" s="313"/>
      <c r="DYD109" s="313"/>
      <c r="DYE109" s="313"/>
      <c r="DYF109" s="313"/>
      <c r="DYG109" s="313"/>
      <c r="DYH109" s="313"/>
      <c r="DYI109" s="313"/>
      <c r="DYJ109" s="313"/>
      <c r="DYK109" s="313"/>
      <c r="DYL109" s="313"/>
      <c r="DYM109" s="313"/>
      <c r="DYN109" s="313"/>
      <c r="DYO109" s="313"/>
      <c r="DYP109" s="313"/>
      <c r="DYQ109" s="313"/>
      <c r="DYR109" s="313"/>
      <c r="DYS109" s="313"/>
      <c r="DYT109" s="313"/>
      <c r="DYU109" s="313"/>
      <c r="DYV109" s="313"/>
      <c r="DYW109" s="313"/>
      <c r="DYX109" s="313"/>
      <c r="DYY109" s="313"/>
      <c r="DYZ109" s="313"/>
      <c r="DZA109" s="313"/>
      <c r="DZB109" s="313"/>
      <c r="DZC109" s="313"/>
      <c r="DZD109" s="313"/>
      <c r="DZE109" s="313"/>
      <c r="DZF109" s="313"/>
      <c r="DZG109" s="313"/>
      <c r="DZH109" s="313"/>
      <c r="DZI109" s="313"/>
      <c r="DZJ109" s="313"/>
      <c r="DZK109" s="313"/>
      <c r="DZL109" s="313"/>
      <c r="DZM109" s="313"/>
      <c r="DZN109" s="313"/>
      <c r="DZO109" s="313"/>
      <c r="DZP109" s="313"/>
      <c r="DZQ109" s="313"/>
      <c r="DZR109" s="313"/>
      <c r="DZS109" s="313"/>
      <c r="DZT109" s="313"/>
      <c r="DZU109" s="313"/>
      <c r="DZV109" s="313"/>
      <c r="DZW109" s="313"/>
      <c r="DZX109" s="313"/>
      <c r="DZY109" s="313"/>
      <c r="DZZ109" s="313"/>
      <c r="EAA109" s="313"/>
      <c r="EAB109" s="313"/>
      <c r="EAC109" s="313"/>
      <c r="EAD109" s="313"/>
      <c r="EAE109" s="313"/>
      <c r="EAF109" s="313"/>
      <c r="EAG109" s="313"/>
      <c r="EAH109" s="313"/>
      <c r="EAI109" s="313"/>
      <c r="EAJ109" s="313"/>
      <c r="EAK109" s="313"/>
      <c r="EAL109" s="313"/>
      <c r="EAM109" s="313"/>
      <c r="EAN109" s="313"/>
      <c r="EAO109" s="313"/>
      <c r="EAP109" s="313"/>
      <c r="EAQ109" s="313"/>
      <c r="EAR109" s="313"/>
      <c r="EAS109" s="313"/>
      <c r="EAT109" s="313"/>
      <c r="EAU109" s="313"/>
      <c r="EAV109" s="313"/>
      <c r="EAW109" s="313"/>
      <c r="EAX109" s="313"/>
      <c r="EAY109" s="313"/>
      <c r="EAZ109" s="313"/>
      <c r="EBA109" s="313"/>
      <c r="EBB109" s="313"/>
      <c r="EBC109" s="313"/>
      <c r="EBD109" s="313"/>
      <c r="EBE109" s="313"/>
      <c r="EBF109" s="313"/>
      <c r="EBG109" s="313"/>
      <c r="EBH109" s="313"/>
      <c r="EBI109" s="313"/>
      <c r="EBJ109" s="313"/>
      <c r="EBK109" s="313"/>
      <c r="EBL109" s="313"/>
      <c r="EBM109" s="313"/>
      <c r="EBN109" s="313"/>
      <c r="EBO109" s="313"/>
      <c r="EBP109" s="313"/>
      <c r="EBQ109" s="313"/>
      <c r="EBR109" s="313"/>
      <c r="EBS109" s="313"/>
      <c r="EBT109" s="313"/>
      <c r="EBU109" s="313"/>
      <c r="EBV109" s="313"/>
      <c r="EBW109" s="313"/>
      <c r="EBX109" s="313"/>
      <c r="EBY109" s="313"/>
      <c r="EBZ109" s="313"/>
      <c r="ECA109" s="313"/>
      <c r="ECB109" s="313"/>
      <c r="ECC109" s="313"/>
      <c r="ECD109" s="313"/>
      <c r="ECE109" s="313"/>
      <c r="ECF109" s="313"/>
      <c r="ECG109" s="313"/>
      <c r="ECH109" s="313"/>
      <c r="ECI109" s="313"/>
      <c r="ECJ109" s="313"/>
      <c r="ECK109" s="313"/>
      <c r="ECL109" s="313"/>
      <c r="ECM109" s="313"/>
      <c r="ECN109" s="313"/>
      <c r="ECO109" s="313"/>
      <c r="ECP109" s="313"/>
      <c r="ECQ109" s="313"/>
      <c r="ECR109" s="313"/>
      <c r="ECS109" s="313"/>
      <c r="ECT109" s="313"/>
      <c r="ECU109" s="313"/>
      <c r="ECV109" s="313"/>
      <c r="ECW109" s="313"/>
      <c r="ECX109" s="313"/>
      <c r="ECY109" s="313"/>
      <c r="ECZ109" s="313"/>
      <c r="EDA109" s="313"/>
      <c r="EDB109" s="313"/>
      <c r="EDC109" s="313"/>
      <c r="EDD109" s="313"/>
      <c r="EDE109" s="313"/>
      <c r="EDF109" s="313"/>
      <c r="EDG109" s="313"/>
      <c r="EDH109" s="313"/>
      <c r="EDI109" s="313"/>
      <c r="EDJ109" s="313"/>
      <c r="EDK109" s="313"/>
      <c r="EDL109" s="313"/>
      <c r="EDM109" s="313"/>
      <c r="EDN109" s="313"/>
      <c r="EDO109" s="313"/>
      <c r="EDP109" s="313"/>
      <c r="EDQ109" s="313"/>
      <c r="EDR109" s="313"/>
      <c r="EDS109" s="313"/>
      <c r="EDT109" s="313"/>
      <c r="EDU109" s="313"/>
      <c r="EDV109" s="313"/>
      <c r="EDW109" s="313"/>
      <c r="EDX109" s="313"/>
      <c r="EDY109" s="313"/>
      <c r="EDZ109" s="313"/>
      <c r="EEA109" s="313"/>
      <c r="EEB109" s="313"/>
      <c r="EEC109" s="313"/>
      <c r="EED109" s="313"/>
      <c r="EEE109" s="313"/>
      <c r="EEF109" s="313"/>
      <c r="EEG109" s="313"/>
      <c r="EEH109" s="313"/>
      <c r="EEI109" s="313"/>
      <c r="EEJ109" s="313"/>
      <c r="EEK109" s="313"/>
      <c r="EEL109" s="313"/>
      <c r="EEM109" s="313"/>
      <c r="EEN109" s="313"/>
      <c r="EEO109" s="313"/>
      <c r="EEP109" s="313"/>
      <c r="EEQ109" s="313"/>
      <c r="EER109" s="313"/>
      <c r="EES109" s="313"/>
      <c r="EET109" s="313"/>
      <c r="EEU109" s="313"/>
      <c r="EEV109" s="313"/>
      <c r="EEW109" s="313"/>
      <c r="EEX109" s="313"/>
      <c r="EEY109" s="313"/>
      <c r="EEZ109" s="313"/>
      <c r="EFA109" s="313"/>
      <c r="EFB109" s="313"/>
      <c r="EFC109" s="313"/>
      <c r="EFD109" s="313"/>
      <c r="EFE109" s="313"/>
      <c r="EFF109" s="313"/>
      <c r="EFG109" s="313"/>
      <c r="EFH109" s="313"/>
      <c r="EFI109" s="313"/>
      <c r="EFJ109" s="313"/>
      <c r="EFK109" s="313"/>
      <c r="EFL109" s="313"/>
      <c r="EFM109" s="313"/>
      <c r="EFN109" s="313"/>
      <c r="EFO109" s="313"/>
      <c r="EFP109" s="313"/>
      <c r="EFQ109" s="313"/>
      <c r="EFR109" s="313"/>
      <c r="EFS109" s="313"/>
      <c r="EFT109" s="313"/>
      <c r="EFU109" s="313"/>
      <c r="EFV109" s="313"/>
      <c r="EFW109" s="313"/>
      <c r="EFX109" s="313"/>
      <c r="EFY109" s="313"/>
      <c r="EFZ109" s="313"/>
      <c r="EGA109" s="313"/>
      <c r="EGB109" s="313"/>
      <c r="EGC109" s="313"/>
      <c r="EGD109" s="313"/>
      <c r="EGE109" s="313"/>
      <c r="EGF109" s="313"/>
      <c r="EGG109" s="313"/>
      <c r="EGH109" s="313"/>
      <c r="EGI109" s="313"/>
      <c r="EGJ109" s="313"/>
      <c r="EGK109" s="313"/>
      <c r="EGL109" s="313"/>
      <c r="EGM109" s="313"/>
      <c r="EGN109" s="313"/>
      <c r="EGO109" s="313"/>
      <c r="EGP109" s="313"/>
      <c r="EGQ109" s="313"/>
      <c r="EGR109" s="313"/>
      <c r="EGS109" s="313"/>
      <c r="EGT109" s="313"/>
      <c r="EGU109" s="313"/>
      <c r="EGV109" s="313"/>
      <c r="EGW109" s="313"/>
      <c r="EGX109" s="313"/>
      <c r="EGY109" s="313"/>
      <c r="EGZ109" s="313"/>
      <c r="EHA109" s="313"/>
      <c r="EHB109" s="313"/>
      <c r="EHC109" s="313"/>
      <c r="EHD109" s="313"/>
      <c r="EHE109" s="313"/>
      <c r="EHF109" s="313"/>
      <c r="EHG109" s="313"/>
      <c r="EHH109" s="313"/>
      <c r="EHI109" s="313"/>
      <c r="EHJ109" s="313"/>
      <c r="EHK109" s="313"/>
      <c r="EHL109" s="313"/>
      <c r="EHM109" s="313"/>
      <c r="EHN109" s="313"/>
      <c r="EHO109" s="313"/>
      <c r="EHP109" s="313"/>
      <c r="EHQ109" s="313"/>
      <c r="EHR109" s="313"/>
      <c r="EHS109" s="313"/>
      <c r="EHT109" s="313"/>
      <c r="EHU109" s="313"/>
      <c r="EHV109" s="313"/>
      <c r="EHW109" s="313"/>
      <c r="EHX109" s="313"/>
      <c r="EHY109" s="313"/>
      <c r="EHZ109" s="313"/>
      <c r="EIA109" s="313"/>
      <c r="EIB109" s="313"/>
      <c r="EIC109" s="313"/>
      <c r="EID109" s="313"/>
      <c r="EIE109" s="313"/>
      <c r="EIF109" s="313"/>
      <c r="EIG109" s="313"/>
      <c r="EIH109" s="313"/>
      <c r="EII109" s="313"/>
      <c r="EIJ109" s="313"/>
      <c r="EIK109" s="313"/>
      <c r="EIL109" s="313"/>
      <c r="EIM109" s="313"/>
      <c r="EIN109" s="313"/>
      <c r="EIO109" s="313"/>
      <c r="EIP109" s="313"/>
      <c r="EIQ109" s="313"/>
      <c r="EIR109" s="313"/>
      <c r="EIS109" s="313"/>
      <c r="EIT109" s="313"/>
      <c r="EIU109" s="313"/>
      <c r="EIV109" s="313"/>
      <c r="EIW109" s="313"/>
      <c r="EIX109" s="313"/>
      <c r="EIY109" s="313"/>
      <c r="EIZ109" s="313"/>
      <c r="EJA109" s="313"/>
      <c r="EJB109" s="313"/>
      <c r="EJC109" s="313"/>
      <c r="EJD109" s="313"/>
      <c r="EJE109" s="313"/>
      <c r="EJF109" s="313"/>
      <c r="EJG109" s="313"/>
      <c r="EJH109" s="313"/>
      <c r="EJI109" s="313"/>
      <c r="EJJ109" s="313"/>
      <c r="EJK109" s="313"/>
      <c r="EJL109" s="313"/>
      <c r="EJM109" s="313"/>
      <c r="EJN109" s="313"/>
      <c r="EJO109" s="313"/>
      <c r="EJP109" s="313"/>
      <c r="EJQ109" s="313"/>
      <c r="EJR109" s="313"/>
      <c r="EJS109" s="313"/>
      <c r="EJT109" s="313"/>
      <c r="EJU109" s="313"/>
      <c r="EJV109" s="313"/>
      <c r="EJW109" s="313"/>
      <c r="EJX109" s="313"/>
      <c r="EJY109" s="313"/>
      <c r="EJZ109" s="313"/>
      <c r="EKA109" s="313"/>
      <c r="EKB109" s="313"/>
      <c r="EKC109" s="313"/>
      <c r="EKD109" s="313"/>
      <c r="EKE109" s="313"/>
      <c r="EKF109" s="313"/>
      <c r="EKG109" s="313"/>
      <c r="EKH109" s="313"/>
      <c r="EKI109" s="313"/>
      <c r="EKJ109" s="313"/>
      <c r="EKK109" s="313"/>
      <c r="EKL109" s="313"/>
      <c r="EKM109" s="313"/>
      <c r="EKN109" s="313"/>
      <c r="EKO109" s="313"/>
      <c r="EKP109" s="313"/>
      <c r="EKQ109" s="313"/>
      <c r="EKR109" s="313"/>
      <c r="EKS109" s="313"/>
      <c r="EKT109" s="313"/>
      <c r="EKU109" s="313"/>
      <c r="EKV109" s="313"/>
      <c r="EKW109" s="313"/>
      <c r="EKX109" s="313"/>
      <c r="EKY109" s="313"/>
      <c r="EKZ109" s="313"/>
      <c r="ELA109" s="313"/>
      <c r="ELB109" s="313"/>
      <c r="ELC109" s="313"/>
      <c r="ELD109" s="313"/>
      <c r="ELE109" s="313"/>
      <c r="ELF109" s="313"/>
      <c r="ELG109" s="313"/>
      <c r="ELH109" s="313"/>
      <c r="ELI109" s="313"/>
      <c r="ELJ109" s="313"/>
      <c r="ELK109" s="313"/>
      <c r="ELL109" s="313"/>
      <c r="ELM109" s="313"/>
      <c r="ELN109" s="313"/>
      <c r="ELO109" s="313"/>
      <c r="ELP109" s="313"/>
      <c r="ELQ109" s="313"/>
      <c r="ELR109" s="313"/>
      <c r="ELS109" s="313"/>
      <c r="ELT109" s="313"/>
      <c r="ELU109" s="313"/>
      <c r="ELV109" s="313"/>
      <c r="ELW109" s="313"/>
      <c r="ELX109" s="313"/>
      <c r="ELY109" s="313"/>
      <c r="ELZ109" s="313"/>
      <c r="EMA109" s="313"/>
      <c r="EMB109" s="313"/>
      <c r="EMC109" s="313"/>
      <c r="EMD109" s="313"/>
      <c r="EME109" s="313"/>
      <c r="EMF109" s="313"/>
      <c r="EMG109" s="313"/>
      <c r="EMH109" s="313"/>
      <c r="EMI109" s="313"/>
      <c r="EMJ109" s="313"/>
      <c r="EMK109" s="313"/>
      <c r="EML109" s="313"/>
      <c r="EMM109" s="313"/>
      <c r="EMN109" s="313"/>
      <c r="EMO109" s="313"/>
      <c r="EMP109" s="313"/>
      <c r="EMQ109" s="313"/>
      <c r="EMR109" s="313"/>
      <c r="EMS109" s="313"/>
      <c r="EMT109" s="313"/>
      <c r="EMU109" s="313"/>
      <c r="EMV109" s="313"/>
      <c r="EMW109" s="313"/>
      <c r="EMX109" s="313"/>
      <c r="EMY109" s="313"/>
      <c r="EMZ109" s="313"/>
      <c r="ENA109" s="313"/>
      <c r="ENB109" s="313"/>
      <c r="ENC109" s="313"/>
      <c r="END109" s="313"/>
      <c r="ENE109" s="313"/>
      <c r="ENF109" s="313"/>
      <c r="ENG109" s="313"/>
      <c r="ENH109" s="313"/>
      <c r="ENI109" s="313"/>
      <c r="ENJ109" s="313"/>
      <c r="ENK109" s="313"/>
      <c r="ENL109" s="313"/>
      <c r="ENM109" s="313"/>
      <c r="ENN109" s="313"/>
      <c r="ENO109" s="313"/>
      <c r="ENP109" s="313"/>
      <c r="ENQ109" s="313"/>
      <c r="ENR109" s="313"/>
      <c r="ENS109" s="313"/>
      <c r="ENT109" s="313"/>
      <c r="ENU109" s="313"/>
      <c r="ENV109" s="313"/>
      <c r="ENW109" s="313"/>
      <c r="ENX109" s="313"/>
      <c r="ENY109" s="313"/>
      <c r="ENZ109" s="313"/>
      <c r="EOA109" s="313"/>
      <c r="EOB109" s="313"/>
      <c r="EOC109" s="313"/>
      <c r="EOD109" s="313"/>
      <c r="EOE109" s="313"/>
      <c r="EOF109" s="313"/>
      <c r="EOG109" s="313"/>
      <c r="EOH109" s="313"/>
      <c r="EOI109" s="313"/>
      <c r="EOJ109" s="313"/>
      <c r="EOK109" s="313"/>
      <c r="EOL109" s="313"/>
      <c r="EOM109" s="313"/>
      <c r="EON109" s="313"/>
      <c r="EOO109" s="313"/>
      <c r="EOP109" s="313"/>
      <c r="EOQ109" s="313"/>
      <c r="EOR109" s="313"/>
      <c r="EOS109" s="313"/>
      <c r="EOT109" s="313"/>
      <c r="EOU109" s="313"/>
      <c r="EOV109" s="313"/>
      <c r="EOW109" s="313"/>
      <c r="EOX109" s="313"/>
      <c r="EOY109" s="313"/>
      <c r="EOZ109" s="313"/>
      <c r="EPA109" s="313"/>
      <c r="EPB109" s="313"/>
      <c r="EPC109" s="313"/>
      <c r="EPD109" s="313"/>
      <c r="EPE109" s="313"/>
      <c r="EPF109" s="313"/>
      <c r="EPG109" s="313"/>
      <c r="EPH109" s="313"/>
      <c r="EPI109" s="313"/>
      <c r="EPJ109" s="313"/>
      <c r="EPK109" s="313"/>
      <c r="EPL109" s="313"/>
      <c r="EPM109" s="313"/>
      <c r="EPN109" s="313"/>
      <c r="EPO109" s="313"/>
      <c r="EPP109" s="313"/>
      <c r="EPQ109" s="313"/>
      <c r="EPR109" s="313"/>
      <c r="EPS109" s="313"/>
      <c r="EPT109" s="313"/>
      <c r="EPU109" s="313"/>
      <c r="EPV109" s="313"/>
      <c r="EPW109" s="313"/>
      <c r="EPX109" s="313"/>
      <c r="EPY109" s="313"/>
      <c r="EPZ109" s="313"/>
      <c r="EQA109" s="313"/>
      <c r="EQB109" s="313"/>
      <c r="EQC109" s="313"/>
      <c r="EQD109" s="313"/>
      <c r="EQE109" s="313"/>
      <c r="EQF109" s="313"/>
      <c r="EQG109" s="313"/>
      <c r="EQH109" s="313"/>
      <c r="EQI109" s="313"/>
      <c r="EQJ109" s="313"/>
      <c r="EQK109" s="313"/>
      <c r="EQL109" s="313"/>
      <c r="EQM109" s="313"/>
      <c r="EQN109" s="313"/>
      <c r="EQO109" s="313"/>
      <c r="EQP109" s="313"/>
      <c r="EQQ109" s="313"/>
      <c r="EQR109" s="313"/>
      <c r="EQS109" s="313"/>
      <c r="EQT109" s="313"/>
      <c r="EQU109" s="313"/>
      <c r="EQV109" s="313"/>
      <c r="EQW109" s="313"/>
      <c r="EQX109" s="313"/>
      <c r="EQY109" s="313"/>
      <c r="EQZ109" s="313"/>
      <c r="ERA109" s="313"/>
      <c r="ERB109" s="313"/>
      <c r="ERC109" s="313"/>
      <c r="ERD109" s="313"/>
      <c r="ERE109" s="313"/>
      <c r="ERF109" s="313"/>
      <c r="ERG109" s="313"/>
      <c r="ERH109" s="313"/>
      <c r="ERI109" s="313"/>
      <c r="ERJ109" s="313"/>
      <c r="ERK109" s="313"/>
      <c r="ERL109" s="313"/>
      <c r="ERM109" s="313"/>
      <c r="ERN109" s="313"/>
      <c r="ERO109" s="313"/>
      <c r="ERP109" s="313"/>
      <c r="ERQ109" s="313"/>
      <c r="ERR109" s="313"/>
      <c r="ERS109" s="313"/>
      <c r="ERT109" s="313"/>
      <c r="ERU109" s="313"/>
      <c r="ERV109" s="313"/>
      <c r="ERW109" s="313"/>
      <c r="ERX109" s="313"/>
      <c r="ERY109" s="313"/>
      <c r="ERZ109" s="313"/>
      <c r="ESA109" s="313"/>
      <c r="ESB109" s="313"/>
      <c r="ESC109" s="313"/>
      <c r="ESD109" s="313"/>
      <c r="ESE109" s="313"/>
      <c r="ESF109" s="313"/>
      <c r="ESG109" s="313"/>
      <c r="ESH109" s="313"/>
      <c r="ESI109" s="313"/>
      <c r="ESJ109" s="313"/>
      <c r="ESK109" s="313"/>
      <c r="ESL109" s="313"/>
      <c r="ESM109" s="313"/>
      <c r="ESN109" s="313"/>
      <c r="ESO109" s="313"/>
      <c r="ESP109" s="313"/>
      <c r="ESQ109" s="313"/>
      <c r="ESR109" s="313"/>
      <c r="ESS109" s="313"/>
      <c r="EST109" s="313"/>
      <c r="ESU109" s="313"/>
      <c r="ESV109" s="313"/>
      <c r="ESW109" s="313"/>
      <c r="ESX109" s="313"/>
      <c r="ESY109" s="313"/>
      <c r="ESZ109" s="313"/>
      <c r="ETA109" s="313"/>
      <c r="ETB109" s="313"/>
      <c r="ETC109" s="313"/>
      <c r="ETD109" s="313"/>
      <c r="ETE109" s="313"/>
      <c r="ETF109" s="313"/>
      <c r="ETG109" s="313"/>
      <c r="ETH109" s="313"/>
      <c r="ETI109" s="313"/>
      <c r="ETJ109" s="313"/>
      <c r="ETK109" s="313"/>
      <c r="ETL109" s="313"/>
      <c r="ETM109" s="313"/>
      <c r="ETN109" s="313"/>
      <c r="ETO109" s="313"/>
      <c r="ETP109" s="313"/>
      <c r="ETQ109" s="313"/>
      <c r="ETR109" s="313"/>
      <c r="ETS109" s="313"/>
      <c r="ETT109" s="313"/>
      <c r="ETU109" s="313"/>
      <c r="ETV109" s="313"/>
      <c r="ETW109" s="313"/>
      <c r="ETX109" s="313"/>
      <c r="ETY109" s="313"/>
      <c r="ETZ109" s="313"/>
      <c r="EUA109" s="313"/>
      <c r="EUB109" s="313"/>
      <c r="EUC109" s="313"/>
      <c r="EUD109" s="313"/>
      <c r="EUE109" s="313"/>
      <c r="EUF109" s="313"/>
      <c r="EUG109" s="313"/>
      <c r="EUH109" s="313"/>
      <c r="EUI109" s="313"/>
      <c r="EUJ109" s="313"/>
      <c r="EUK109" s="313"/>
      <c r="EUL109" s="313"/>
      <c r="EUM109" s="313"/>
      <c r="EUN109" s="313"/>
      <c r="EUO109" s="313"/>
      <c r="EUP109" s="313"/>
      <c r="EUQ109" s="313"/>
      <c r="EUR109" s="313"/>
      <c r="EUS109" s="313"/>
      <c r="EUT109" s="313"/>
      <c r="EUU109" s="313"/>
      <c r="EUV109" s="313"/>
      <c r="EUW109" s="313"/>
      <c r="EUX109" s="313"/>
      <c r="EUY109" s="313"/>
      <c r="EUZ109" s="313"/>
      <c r="EVA109" s="313"/>
      <c r="EVB109" s="313"/>
      <c r="EVC109" s="313"/>
      <c r="EVD109" s="313"/>
      <c r="EVE109" s="313"/>
      <c r="EVF109" s="313"/>
      <c r="EVG109" s="313"/>
      <c r="EVH109" s="313"/>
      <c r="EVI109" s="313"/>
      <c r="EVJ109" s="313"/>
      <c r="EVK109" s="313"/>
      <c r="EVL109" s="313"/>
      <c r="EVM109" s="313"/>
      <c r="EVN109" s="313"/>
      <c r="EVO109" s="313"/>
      <c r="EVP109" s="313"/>
      <c r="EVQ109" s="313"/>
      <c r="EVR109" s="313"/>
      <c r="EVS109" s="313"/>
      <c r="EVT109" s="313"/>
      <c r="EVU109" s="313"/>
      <c r="EVV109" s="313"/>
      <c r="EVW109" s="313"/>
      <c r="EVX109" s="313"/>
      <c r="EVY109" s="313"/>
      <c r="EVZ109" s="313"/>
      <c r="EWA109" s="313"/>
      <c r="EWB109" s="313"/>
      <c r="EWC109" s="313"/>
      <c r="EWD109" s="313"/>
      <c r="EWE109" s="313"/>
      <c r="EWF109" s="313"/>
      <c r="EWG109" s="313"/>
      <c r="EWH109" s="313"/>
      <c r="EWI109" s="313"/>
      <c r="EWJ109" s="313"/>
      <c r="EWK109" s="313"/>
      <c r="EWL109" s="313"/>
      <c r="EWM109" s="313"/>
      <c r="EWN109" s="313"/>
      <c r="EWO109" s="313"/>
      <c r="EWP109" s="313"/>
      <c r="EWQ109" s="313"/>
      <c r="EWR109" s="313"/>
      <c r="EWS109" s="313"/>
      <c r="EWT109" s="313"/>
      <c r="EWU109" s="313"/>
      <c r="EWV109" s="313"/>
      <c r="EWW109" s="313"/>
      <c r="EWX109" s="313"/>
      <c r="EWY109" s="313"/>
      <c r="EWZ109" s="313"/>
      <c r="EXA109" s="313"/>
      <c r="EXB109" s="313"/>
      <c r="EXC109" s="313"/>
      <c r="EXD109" s="313"/>
      <c r="EXE109" s="313"/>
      <c r="EXF109" s="313"/>
      <c r="EXG109" s="313"/>
      <c r="EXH109" s="313"/>
      <c r="EXI109" s="313"/>
      <c r="EXJ109" s="313"/>
      <c r="EXK109" s="313"/>
      <c r="EXL109" s="313"/>
      <c r="EXM109" s="313"/>
      <c r="EXN109" s="313"/>
      <c r="EXO109" s="313"/>
      <c r="EXP109" s="313"/>
      <c r="EXQ109" s="313"/>
      <c r="EXR109" s="313"/>
      <c r="EXS109" s="313"/>
      <c r="EXT109" s="313"/>
      <c r="EXU109" s="313"/>
      <c r="EXV109" s="313"/>
      <c r="EXW109" s="313"/>
      <c r="EXX109" s="313"/>
      <c r="EXY109" s="313"/>
      <c r="EXZ109" s="313"/>
      <c r="EYA109" s="313"/>
      <c r="EYB109" s="313"/>
      <c r="EYC109" s="313"/>
      <c r="EYD109" s="313"/>
      <c r="EYE109" s="313"/>
      <c r="EYF109" s="313"/>
      <c r="EYG109" s="313"/>
      <c r="EYH109" s="313"/>
      <c r="EYI109" s="313"/>
      <c r="EYJ109" s="313"/>
      <c r="EYK109" s="313"/>
      <c r="EYL109" s="313"/>
      <c r="EYM109" s="313"/>
      <c r="EYN109" s="313"/>
      <c r="EYO109" s="313"/>
      <c r="EYP109" s="313"/>
      <c r="EYQ109" s="313"/>
      <c r="EYR109" s="313"/>
      <c r="EYS109" s="313"/>
      <c r="EYT109" s="313"/>
      <c r="EYU109" s="313"/>
      <c r="EYV109" s="313"/>
      <c r="EYW109" s="313"/>
      <c r="EYX109" s="313"/>
      <c r="EYY109" s="313"/>
      <c r="EYZ109" s="313"/>
      <c r="EZA109" s="313"/>
      <c r="EZB109" s="313"/>
      <c r="EZC109" s="313"/>
      <c r="EZD109" s="313"/>
      <c r="EZE109" s="313"/>
      <c r="EZF109" s="313"/>
      <c r="EZG109" s="313"/>
      <c r="EZH109" s="313"/>
      <c r="EZI109" s="313"/>
      <c r="EZJ109" s="313"/>
      <c r="EZK109" s="313"/>
      <c r="EZL109" s="313"/>
      <c r="EZM109" s="313"/>
      <c r="EZN109" s="313"/>
      <c r="EZO109" s="313"/>
      <c r="EZP109" s="313"/>
      <c r="EZQ109" s="313"/>
      <c r="EZR109" s="313"/>
      <c r="EZS109" s="313"/>
      <c r="EZT109" s="313"/>
      <c r="EZU109" s="313"/>
      <c r="EZV109" s="313"/>
      <c r="EZW109" s="313"/>
      <c r="EZX109" s="313"/>
      <c r="EZY109" s="313"/>
      <c r="EZZ109" s="313"/>
      <c r="FAA109" s="313"/>
      <c r="FAB109" s="313"/>
      <c r="FAC109" s="313"/>
      <c r="FAD109" s="313"/>
      <c r="FAE109" s="313"/>
      <c r="FAF109" s="313"/>
      <c r="FAG109" s="313"/>
      <c r="FAH109" s="313"/>
      <c r="FAI109" s="313"/>
      <c r="FAJ109" s="313"/>
      <c r="FAK109" s="313"/>
      <c r="FAL109" s="313"/>
      <c r="FAM109" s="313"/>
      <c r="FAN109" s="313"/>
      <c r="FAO109" s="313"/>
      <c r="FAP109" s="313"/>
      <c r="FAQ109" s="313"/>
      <c r="FAR109" s="313"/>
      <c r="FAS109" s="313"/>
      <c r="FAT109" s="313"/>
      <c r="FAU109" s="313"/>
      <c r="FAV109" s="313"/>
      <c r="FAW109" s="313"/>
      <c r="FAX109" s="313"/>
      <c r="FAY109" s="313"/>
      <c r="FAZ109" s="313"/>
      <c r="FBA109" s="313"/>
      <c r="FBB109" s="313"/>
      <c r="FBC109" s="313"/>
      <c r="FBD109" s="313"/>
      <c r="FBE109" s="313"/>
      <c r="FBF109" s="313"/>
      <c r="FBG109" s="313"/>
      <c r="FBH109" s="313"/>
      <c r="FBI109" s="313"/>
      <c r="FBJ109" s="313"/>
      <c r="FBK109" s="313"/>
      <c r="FBL109" s="313"/>
      <c r="FBM109" s="313"/>
      <c r="FBN109" s="313"/>
      <c r="FBO109" s="313"/>
      <c r="FBP109" s="313"/>
      <c r="FBQ109" s="313"/>
      <c r="FBR109" s="313"/>
      <c r="FBS109" s="313"/>
      <c r="FBT109" s="313"/>
      <c r="FBU109" s="313"/>
      <c r="FBV109" s="313"/>
      <c r="FBW109" s="313"/>
      <c r="FBX109" s="313"/>
      <c r="FBY109" s="313"/>
      <c r="FBZ109" s="313"/>
      <c r="FCA109" s="313"/>
      <c r="FCB109" s="313"/>
      <c r="FCC109" s="313"/>
      <c r="FCD109" s="313"/>
      <c r="FCE109" s="313"/>
      <c r="FCF109" s="313"/>
      <c r="FCG109" s="313"/>
      <c r="FCH109" s="313"/>
      <c r="FCI109" s="313"/>
      <c r="FCJ109" s="313"/>
      <c r="FCK109" s="313"/>
      <c r="FCL109" s="313"/>
      <c r="FCM109" s="313"/>
      <c r="FCN109" s="313"/>
      <c r="FCO109" s="313"/>
      <c r="FCP109" s="313"/>
      <c r="FCQ109" s="313"/>
      <c r="FCR109" s="313"/>
      <c r="FCS109" s="313"/>
      <c r="FCT109" s="313"/>
      <c r="FCU109" s="313"/>
      <c r="FCV109" s="313"/>
      <c r="FCW109" s="313"/>
      <c r="FCX109" s="313"/>
      <c r="FCY109" s="313"/>
      <c r="FCZ109" s="313"/>
      <c r="FDA109" s="313"/>
      <c r="FDB109" s="313"/>
      <c r="FDC109" s="313"/>
      <c r="FDD109" s="313"/>
      <c r="FDE109" s="313"/>
      <c r="FDF109" s="313"/>
      <c r="FDG109" s="313"/>
      <c r="FDH109" s="313"/>
      <c r="FDI109" s="313"/>
      <c r="FDJ109" s="313"/>
      <c r="FDK109" s="313"/>
      <c r="FDL109" s="313"/>
      <c r="FDM109" s="313"/>
      <c r="FDN109" s="313"/>
      <c r="FDO109" s="313"/>
      <c r="FDP109" s="313"/>
      <c r="FDQ109" s="313"/>
      <c r="FDR109" s="313"/>
      <c r="FDS109" s="313"/>
      <c r="FDT109" s="313"/>
      <c r="FDU109" s="313"/>
      <c r="FDV109" s="313"/>
      <c r="FDW109" s="313"/>
      <c r="FDX109" s="313"/>
      <c r="FDY109" s="313"/>
      <c r="FDZ109" s="313"/>
      <c r="FEA109" s="313"/>
      <c r="FEB109" s="313"/>
      <c r="FEC109" s="313"/>
      <c r="FED109" s="313"/>
      <c r="FEE109" s="313"/>
      <c r="FEF109" s="313"/>
      <c r="FEG109" s="313"/>
      <c r="FEH109" s="313"/>
      <c r="FEI109" s="313"/>
      <c r="FEJ109" s="313"/>
      <c r="FEK109" s="313"/>
      <c r="FEL109" s="313"/>
      <c r="FEM109" s="313"/>
      <c r="FEN109" s="313"/>
      <c r="FEO109" s="313"/>
      <c r="FEP109" s="313"/>
      <c r="FEQ109" s="313"/>
      <c r="FER109" s="313"/>
      <c r="FES109" s="313"/>
      <c r="FET109" s="313"/>
      <c r="FEU109" s="313"/>
      <c r="FEV109" s="313"/>
      <c r="FEW109" s="313"/>
      <c r="FEX109" s="313"/>
      <c r="FEY109" s="313"/>
      <c r="FEZ109" s="313"/>
      <c r="FFA109" s="313"/>
      <c r="FFB109" s="313"/>
      <c r="FFC109" s="313"/>
      <c r="FFD109" s="313"/>
      <c r="FFE109" s="313"/>
      <c r="FFF109" s="313"/>
      <c r="FFG109" s="313"/>
      <c r="FFH109" s="313"/>
      <c r="FFI109" s="313"/>
      <c r="FFJ109" s="313"/>
      <c r="FFK109" s="313"/>
      <c r="FFL109" s="313"/>
      <c r="FFM109" s="313"/>
      <c r="FFN109" s="313"/>
      <c r="FFO109" s="313"/>
      <c r="FFP109" s="313"/>
      <c r="FFQ109" s="313"/>
      <c r="FFR109" s="313"/>
      <c r="FFS109" s="313"/>
      <c r="FFT109" s="313"/>
      <c r="FFU109" s="313"/>
      <c r="FFV109" s="313"/>
      <c r="FFW109" s="313"/>
      <c r="FFX109" s="313"/>
      <c r="FFY109" s="313"/>
      <c r="FFZ109" s="313"/>
      <c r="FGA109" s="313"/>
      <c r="FGB109" s="313"/>
      <c r="FGC109" s="313"/>
      <c r="FGD109" s="313"/>
      <c r="FGE109" s="313"/>
      <c r="FGF109" s="313"/>
      <c r="FGG109" s="313"/>
      <c r="FGH109" s="313"/>
      <c r="FGI109" s="313"/>
      <c r="FGJ109" s="313"/>
      <c r="FGK109" s="313"/>
      <c r="FGL109" s="313"/>
      <c r="FGM109" s="313"/>
      <c r="FGN109" s="313"/>
      <c r="FGO109" s="313"/>
      <c r="FGP109" s="313"/>
      <c r="FGQ109" s="313"/>
      <c r="FGR109" s="313"/>
      <c r="FGS109" s="313"/>
      <c r="FGT109" s="313"/>
      <c r="FGU109" s="313"/>
      <c r="FGV109" s="313"/>
      <c r="FGW109" s="313"/>
      <c r="FGX109" s="313"/>
      <c r="FGY109" s="313"/>
      <c r="FGZ109" s="313"/>
      <c r="FHA109" s="313"/>
      <c r="FHB109" s="313"/>
      <c r="FHC109" s="313"/>
      <c r="FHD109" s="313"/>
      <c r="FHE109" s="313"/>
      <c r="FHF109" s="313"/>
      <c r="FHG109" s="313"/>
      <c r="FHH109" s="313"/>
      <c r="FHI109" s="313"/>
      <c r="FHJ109" s="313"/>
      <c r="FHK109" s="313"/>
      <c r="FHL109" s="313"/>
      <c r="FHM109" s="313"/>
      <c r="FHN109" s="313"/>
      <c r="FHO109" s="313"/>
      <c r="FHP109" s="313"/>
      <c r="FHQ109" s="313"/>
      <c r="FHR109" s="313"/>
      <c r="FHS109" s="313"/>
      <c r="FHT109" s="313"/>
      <c r="FHU109" s="313"/>
      <c r="FHV109" s="313"/>
      <c r="FHW109" s="313"/>
      <c r="FHX109" s="313"/>
      <c r="FHY109" s="313"/>
      <c r="FHZ109" s="313"/>
      <c r="FIA109" s="313"/>
      <c r="FIB109" s="313"/>
      <c r="FIC109" s="313"/>
      <c r="FID109" s="313"/>
      <c r="FIE109" s="313"/>
      <c r="FIF109" s="313"/>
      <c r="FIG109" s="313"/>
      <c r="FIH109" s="313"/>
      <c r="FII109" s="313"/>
      <c r="FIJ109" s="313"/>
      <c r="FIK109" s="313"/>
      <c r="FIL109" s="313"/>
      <c r="FIM109" s="313"/>
      <c r="FIN109" s="313"/>
      <c r="FIO109" s="313"/>
      <c r="FIP109" s="313"/>
      <c r="FIQ109" s="313"/>
      <c r="FIR109" s="313"/>
      <c r="FIS109" s="313"/>
      <c r="FIT109" s="313"/>
      <c r="FIU109" s="313"/>
      <c r="FIV109" s="313"/>
      <c r="FIW109" s="313"/>
      <c r="FIX109" s="313"/>
      <c r="FIY109" s="313"/>
      <c r="FIZ109" s="313"/>
      <c r="FJA109" s="313"/>
      <c r="FJB109" s="313"/>
      <c r="FJC109" s="313"/>
      <c r="FJD109" s="313"/>
      <c r="FJE109" s="313"/>
      <c r="FJF109" s="313"/>
      <c r="FJG109" s="313"/>
      <c r="FJH109" s="313"/>
      <c r="FJI109" s="313"/>
      <c r="FJJ109" s="313"/>
      <c r="FJK109" s="313"/>
      <c r="FJL109" s="313"/>
      <c r="FJM109" s="313"/>
      <c r="FJN109" s="313"/>
      <c r="FJO109" s="313"/>
      <c r="FJP109" s="313"/>
      <c r="FJQ109" s="313"/>
      <c r="FJR109" s="313"/>
      <c r="FJS109" s="313"/>
      <c r="FJT109" s="313"/>
      <c r="FJU109" s="313"/>
      <c r="FJV109" s="313"/>
      <c r="FJW109" s="313"/>
      <c r="FJX109" s="313"/>
      <c r="FJY109" s="313"/>
      <c r="FJZ109" s="313"/>
      <c r="FKA109" s="313"/>
      <c r="FKB109" s="313"/>
      <c r="FKC109" s="313"/>
      <c r="FKD109" s="313"/>
      <c r="FKE109" s="313"/>
      <c r="FKF109" s="313"/>
      <c r="FKG109" s="313"/>
      <c r="FKH109" s="313"/>
      <c r="FKI109" s="313"/>
      <c r="FKJ109" s="313"/>
      <c r="FKK109" s="313"/>
      <c r="FKL109" s="313"/>
      <c r="FKM109" s="313"/>
      <c r="FKN109" s="313"/>
      <c r="FKO109" s="313"/>
      <c r="FKP109" s="313"/>
      <c r="FKQ109" s="313"/>
      <c r="FKR109" s="313"/>
      <c r="FKS109" s="313"/>
      <c r="FKT109" s="313"/>
      <c r="FKU109" s="313"/>
      <c r="FKV109" s="313"/>
      <c r="FKW109" s="313"/>
      <c r="FKX109" s="313"/>
      <c r="FKY109" s="313"/>
      <c r="FKZ109" s="313"/>
      <c r="FLA109" s="313"/>
      <c r="FLB109" s="313"/>
      <c r="FLC109" s="313"/>
      <c r="FLD109" s="313"/>
      <c r="FLE109" s="313"/>
      <c r="FLF109" s="313"/>
      <c r="FLG109" s="313"/>
      <c r="FLH109" s="313"/>
      <c r="FLI109" s="313"/>
      <c r="FLJ109" s="313"/>
      <c r="FLK109" s="313"/>
      <c r="FLL109" s="313"/>
      <c r="FLM109" s="313"/>
      <c r="FLN109" s="313"/>
      <c r="FLO109" s="313"/>
      <c r="FLP109" s="313"/>
      <c r="FLQ109" s="313"/>
      <c r="FLR109" s="313"/>
      <c r="FLS109" s="313"/>
      <c r="FLT109" s="313"/>
      <c r="FLU109" s="313"/>
      <c r="FLV109" s="313"/>
      <c r="FLW109" s="313"/>
      <c r="FLX109" s="313"/>
      <c r="FLY109" s="313"/>
      <c r="FLZ109" s="313"/>
      <c r="FMA109" s="313"/>
      <c r="FMB109" s="313"/>
      <c r="FMC109" s="313"/>
      <c r="FMD109" s="313"/>
      <c r="FME109" s="313"/>
      <c r="FMF109" s="313"/>
      <c r="FMG109" s="313"/>
      <c r="FMH109" s="313"/>
      <c r="FMI109" s="313"/>
      <c r="FMJ109" s="313"/>
      <c r="FMK109" s="313"/>
      <c r="FML109" s="313"/>
      <c r="FMM109" s="313"/>
      <c r="FMN109" s="313"/>
      <c r="FMO109" s="313"/>
      <c r="FMP109" s="313"/>
      <c r="FMQ109" s="313"/>
      <c r="FMR109" s="313"/>
      <c r="FMS109" s="313"/>
      <c r="FMT109" s="313"/>
      <c r="FMU109" s="313"/>
      <c r="FMV109" s="313"/>
      <c r="FMW109" s="313"/>
      <c r="FMX109" s="313"/>
      <c r="FMY109" s="313"/>
      <c r="FMZ109" s="313"/>
      <c r="FNA109" s="313"/>
      <c r="FNB109" s="313"/>
      <c r="FNC109" s="313"/>
      <c r="FND109" s="313"/>
      <c r="FNE109" s="313"/>
      <c r="FNF109" s="313"/>
      <c r="FNG109" s="313"/>
      <c r="FNH109" s="313"/>
      <c r="FNI109" s="313"/>
      <c r="FNJ109" s="313"/>
      <c r="FNK109" s="313"/>
      <c r="FNL109" s="313"/>
      <c r="FNM109" s="313"/>
      <c r="FNN109" s="313"/>
      <c r="FNO109" s="313"/>
      <c r="FNP109" s="313"/>
      <c r="FNQ109" s="313"/>
      <c r="FNR109" s="313"/>
      <c r="FNS109" s="313"/>
      <c r="FNT109" s="313"/>
      <c r="FNU109" s="313"/>
      <c r="FNV109" s="313"/>
      <c r="FNW109" s="313"/>
      <c r="FNX109" s="313"/>
      <c r="FNY109" s="313"/>
      <c r="FNZ109" s="313"/>
      <c r="FOA109" s="313"/>
      <c r="FOB109" s="313"/>
      <c r="FOC109" s="313"/>
      <c r="FOD109" s="313"/>
      <c r="FOE109" s="313"/>
      <c r="FOF109" s="313"/>
      <c r="FOG109" s="313"/>
      <c r="FOH109" s="313"/>
      <c r="FOI109" s="313"/>
      <c r="FOJ109" s="313"/>
      <c r="FOK109" s="313"/>
      <c r="FOL109" s="313"/>
      <c r="FOM109" s="313"/>
      <c r="FON109" s="313"/>
      <c r="FOO109" s="313"/>
      <c r="FOP109" s="313"/>
      <c r="FOQ109" s="313"/>
      <c r="FOR109" s="313"/>
      <c r="FOS109" s="313"/>
      <c r="FOT109" s="313"/>
      <c r="FOU109" s="313"/>
      <c r="FOV109" s="313"/>
      <c r="FOW109" s="313"/>
      <c r="FOX109" s="313"/>
      <c r="FOY109" s="313"/>
      <c r="FOZ109" s="313"/>
      <c r="FPA109" s="313"/>
      <c r="FPB109" s="313"/>
      <c r="FPC109" s="313"/>
      <c r="FPD109" s="313"/>
      <c r="FPE109" s="313"/>
      <c r="FPF109" s="313"/>
      <c r="FPG109" s="313"/>
      <c r="FPH109" s="313"/>
      <c r="FPI109" s="313"/>
      <c r="FPJ109" s="313"/>
      <c r="FPK109" s="313"/>
      <c r="FPL109" s="313"/>
      <c r="FPM109" s="313"/>
      <c r="FPN109" s="313"/>
      <c r="FPO109" s="313"/>
      <c r="FPP109" s="313"/>
      <c r="FPQ109" s="313"/>
      <c r="FPR109" s="313"/>
      <c r="FPS109" s="313"/>
      <c r="FPT109" s="313"/>
      <c r="FPU109" s="313"/>
      <c r="FPV109" s="313"/>
      <c r="FPW109" s="313"/>
      <c r="FPX109" s="313"/>
      <c r="FPY109" s="313"/>
      <c r="FPZ109" s="313"/>
      <c r="FQA109" s="313"/>
      <c r="FQB109" s="313"/>
      <c r="FQC109" s="313"/>
      <c r="FQD109" s="313"/>
      <c r="FQE109" s="313"/>
      <c r="FQF109" s="313"/>
      <c r="FQG109" s="313"/>
      <c r="FQH109" s="313"/>
      <c r="FQI109" s="313"/>
      <c r="FQJ109" s="313"/>
      <c r="FQK109" s="313"/>
      <c r="FQL109" s="313"/>
      <c r="FQM109" s="313"/>
      <c r="FQN109" s="313"/>
      <c r="FQO109" s="313"/>
      <c r="FQP109" s="313"/>
      <c r="FQQ109" s="313"/>
      <c r="FQR109" s="313"/>
      <c r="FQS109" s="313"/>
      <c r="FQT109" s="313"/>
      <c r="FQU109" s="313"/>
      <c r="FQV109" s="313"/>
      <c r="FQW109" s="313"/>
      <c r="FQX109" s="313"/>
      <c r="FQY109" s="313"/>
      <c r="FQZ109" s="313"/>
      <c r="FRA109" s="313"/>
      <c r="FRB109" s="313"/>
      <c r="FRC109" s="313"/>
      <c r="FRD109" s="313"/>
      <c r="FRE109" s="313"/>
      <c r="FRF109" s="313"/>
      <c r="FRG109" s="313"/>
      <c r="FRH109" s="313"/>
      <c r="FRI109" s="313"/>
      <c r="FRJ109" s="313"/>
      <c r="FRK109" s="313"/>
      <c r="FRL109" s="313"/>
      <c r="FRM109" s="313"/>
      <c r="FRN109" s="313"/>
      <c r="FRO109" s="313"/>
      <c r="FRP109" s="313"/>
      <c r="FRQ109" s="313"/>
      <c r="FRR109" s="313"/>
      <c r="FRS109" s="313"/>
      <c r="FRT109" s="313"/>
      <c r="FRU109" s="313"/>
      <c r="FRV109" s="313"/>
      <c r="FRW109" s="313"/>
      <c r="FRX109" s="313"/>
      <c r="FRY109" s="313"/>
      <c r="FRZ109" s="313"/>
      <c r="FSA109" s="313"/>
      <c r="FSB109" s="313"/>
      <c r="FSC109" s="313"/>
      <c r="FSD109" s="313"/>
      <c r="FSE109" s="313"/>
      <c r="FSF109" s="313"/>
      <c r="FSG109" s="313"/>
      <c r="FSH109" s="313"/>
      <c r="FSI109" s="313"/>
      <c r="FSJ109" s="313"/>
      <c r="FSK109" s="313"/>
      <c r="FSL109" s="313"/>
      <c r="FSM109" s="313"/>
      <c r="FSN109" s="313"/>
      <c r="FSO109" s="313"/>
      <c r="FSP109" s="313"/>
      <c r="FSQ109" s="313"/>
      <c r="FSR109" s="313"/>
      <c r="FSS109" s="313"/>
      <c r="FST109" s="313"/>
      <c r="FSU109" s="313"/>
      <c r="FSV109" s="313"/>
      <c r="FSW109" s="313"/>
      <c r="FSX109" s="313"/>
      <c r="FSY109" s="313"/>
      <c r="FSZ109" s="313"/>
      <c r="FTA109" s="313"/>
      <c r="FTB109" s="313"/>
      <c r="FTC109" s="313"/>
      <c r="FTD109" s="313"/>
      <c r="FTE109" s="313"/>
      <c r="FTF109" s="313"/>
      <c r="FTG109" s="313"/>
      <c r="FTH109" s="313"/>
      <c r="FTI109" s="313"/>
      <c r="FTJ109" s="313"/>
      <c r="FTK109" s="313"/>
      <c r="FTL109" s="313"/>
      <c r="FTM109" s="313"/>
      <c r="FTN109" s="313"/>
      <c r="FTO109" s="313"/>
      <c r="FTP109" s="313"/>
      <c r="FTQ109" s="313"/>
      <c r="FTR109" s="313"/>
      <c r="FTS109" s="313"/>
      <c r="FTT109" s="313"/>
      <c r="FTU109" s="313"/>
      <c r="FTV109" s="313"/>
      <c r="FTW109" s="313"/>
      <c r="FTX109" s="313"/>
      <c r="FTY109" s="313"/>
      <c r="FTZ109" s="313"/>
      <c r="FUA109" s="313"/>
      <c r="FUB109" s="313"/>
      <c r="FUC109" s="313"/>
      <c r="FUD109" s="313"/>
      <c r="FUE109" s="313"/>
      <c r="FUF109" s="313"/>
      <c r="FUG109" s="313"/>
      <c r="FUH109" s="313"/>
      <c r="FUI109" s="313"/>
      <c r="FUJ109" s="313"/>
      <c r="FUK109" s="313"/>
      <c r="FUL109" s="313"/>
      <c r="FUM109" s="313"/>
      <c r="FUN109" s="313"/>
      <c r="FUO109" s="313"/>
      <c r="FUP109" s="313"/>
      <c r="FUQ109" s="313"/>
      <c r="FUR109" s="313"/>
      <c r="FUS109" s="313"/>
      <c r="FUT109" s="313"/>
      <c r="FUU109" s="313"/>
      <c r="FUV109" s="313"/>
      <c r="FUW109" s="313"/>
      <c r="FUX109" s="313"/>
      <c r="FUY109" s="313"/>
      <c r="FUZ109" s="313"/>
      <c r="FVA109" s="313"/>
      <c r="FVB109" s="313"/>
      <c r="FVC109" s="313"/>
      <c r="FVD109" s="313"/>
      <c r="FVE109" s="313"/>
      <c r="FVF109" s="313"/>
      <c r="FVG109" s="313"/>
      <c r="FVH109" s="313"/>
      <c r="FVI109" s="313"/>
      <c r="FVJ109" s="313"/>
      <c r="FVK109" s="313"/>
      <c r="FVL109" s="313"/>
      <c r="FVM109" s="313"/>
      <c r="FVN109" s="313"/>
      <c r="FVO109" s="313"/>
      <c r="FVP109" s="313"/>
      <c r="FVQ109" s="313"/>
      <c r="FVR109" s="313"/>
      <c r="FVS109" s="313"/>
      <c r="FVT109" s="313"/>
      <c r="FVU109" s="313"/>
      <c r="FVV109" s="313"/>
      <c r="FVW109" s="313"/>
      <c r="FVX109" s="313"/>
      <c r="FVY109" s="313"/>
      <c r="FVZ109" s="313"/>
      <c r="FWA109" s="313"/>
      <c r="FWB109" s="313"/>
      <c r="FWC109" s="313"/>
      <c r="FWD109" s="313"/>
      <c r="FWE109" s="313"/>
      <c r="FWF109" s="313"/>
      <c r="FWG109" s="313"/>
      <c r="FWH109" s="313"/>
      <c r="FWI109" s="313"/>
      <c r="FWJ109" s="313"/>
      <c r="FWK109" s="313"/>
      <c r="FWL109" s="313"/>
      <c r="FWM109" s="313"/>
      <c r="FWN109" s="313"/>
      <c r="FWO109" s="313"/>
      <c r="FWP109" s="313"/>
      <c r="FWQ109" s="313"/>
      <c r="FWR109" s="313"/>
      <c r="FWS109" s="313"/>
      <c r="FWT109" s="313"/>
      <c r="FWU109" s="313"/>
      <c r="FWV109" s="313"/>
      <c r="FWW109" s="313"/>
      <c r="FWX109" s="313"/>
      <c r="FWY109" s="313"/>
      <c r="FWZ109" s="313"/>
      <c r="FXA109" s="313"/>
      <c r="FXB109" s="313"/>
      <c r="FXC109" s="313"/>
      <c r="FXD109" s="313"/>
      <c r="FXE109" s="313"/>
      <c r="FXF109" s="313"/>
      <c r="FXG109" s="313"/>
      <c r="FXH109" s="313"/>
      <c r="FXI109" s="313"/>
      <c r="FXJ109" s="313"/>
      <c r="FXK109" s="313"/>
      <c r="FXL109" s="313"/>
      <c r="FXM109" s="313"/>
      <c r="FXN109" s="313"/>
      <c r="FXO109" s="313"/>
      <c r="FXP109" s="313"/>
      <c r="FXQ109" s="313"/>
      <c r="FXR109" s="313"/>
      <c r="FXS109" s="313"/>
      <c r="FXT109" s="313"/>
      <c r="FXU109" s="313"/>
      <c r="FXV109" s="313"/>
      <c r="FXW109" s="313"/>
      <c r="FXX109" s="313"/>
      <c r="FXY109" s="313"/>
      <c r="FXZ109" s="313"/>
      <c r="FYA109" s="313"/>
      <c r="FYB109" s="313"/>
      <c r="FYC109" s="313"/>
      <c r="FYD109" s="313"/>
      <c r="FYE109" s="313"/>
      <c r="FYF109" s="313"/>
      <c r="FYG109" s="313"/>
      <c r="FYH109" s="313"/>
      <c r="FYI109" s="313"/>
      <c r="FYJ109" s="313"/>
      <c r="FYK109" s="313"/>
      <c r="FYL109" s="313"/>
      <c r="FYM109" s="313"/>
      <c r="FYN109" s="313"/>
      <c r="FYO109" s="313"/>
      <c r="FYP109" s="313"/>
      <c r="FYQ109" s="313"/>
      <c r="FYR109" s="313"/>
      <c r="FYS109" s="313"/>
      <c r="FYT109" s="313"/>
      <c r="FYU109" s="313"/>
      <c r="FYV109" s="313"/>
      <c r="FYW109" s="313"/>
      <c r="FYX109" s="313"/>
      <c r="FYY109" s="313"/>
      <c r="FYZ109" s="313"/>
      <c r="FZA109" s="313"/>
      <c r="FZB109" s="313"/>
      <c r="FZC109" s="313"/>
      <c r="FZD109" s="313"/>
      <c r="FZE109" s="313"/>
      <c r="FZF109" s="313"/>
      <c r="FZG109" s="313"/>
      <c r="FZH109" s="313"/>
      <c r="FZI109" s="313"/>
      <c r="FZJ109" s="313"/>
      <c r="FZK109" s="313"/>
      <c r="FZL109" s="313"/>
      <c r="FZM109" s="313"/>
      <c r="FZN109" s="313"/>
      <c r="FZO109" s="313"/>
      <c r="FZP109" s="313"/>
      <c r="FZQ109" s="313"/>
      <c r="FZR109" s="313"/>
      <c r="FZS109" s="313"/>
      <c r="FZT109" s="313"/>
      <c r="FZU109" s="313"/>
      <c r="FZV109" s="313"/>
      <c r="FZW109" s="313"/>
      <c r="FZX109" s="313"/>
      <c r="FZY109" s="313"/>
      <c r="FZZ109" s="313"/>
      <c r="GAA109" s="313"/>
      <c r="GAB109" s="313"/>
      <c r="GAC109" s="313"/>
      <c r="GAD109" s="313"/>
      <c r="GAE109" s="313"/>
      <c r="GAF109" s="313"/>
      <c r="GAG109" s="313"/>
      <c r="GAH109" s="313"/>
      <c r="GAI109" s="313"/>
      <c r="GAJ109" s="313"/>
      <c r="GAK109" s="313"/>
      <c r="GAL109" s="313"/>
      <c r="GAM109" s="313"/>
      <c r="GAN109" s="313"/>
      <c r="GAO109" s="313"/>
      <c r="GAP109" s="313"/>
      <c r="GAQ109" s="313"/>
      <c r="GAR109" s="313"/>
      <c r="GAS109" s="313"/>
      <c r="GAT109" s="313"/>
      <c r="GAU109" s="313"/>
      <c r="GAV109" s="313"/>
      <c r="GAW109" s="313"/>
      <c r="GAX109" s="313"/>
      <c r="GAY109" s="313"/>
      <c r="GAZ109" s="313"/>
      <c r="GBA109" s="313"/>
      <c r="GBB109" s="313"/>
      <c r="GBC109" s="313"/>
      <c r="GBD109" s="313"/>
      <c r="GBE109" s="313"/>
      <c r="GBF109" s="313"/>
      <c r="GBG109" s="313"/>
      <c r="GBH109" s="313"/>
      <c r="GBI109" s="313"/>
      <c r="GBJ109" s="313"/>
      <c r="GBK109" s="313"/>
      <c r="GBL109" s="313"/>
      <c r="GBM109" s="313"/>
      <c r="GBN109" s="313"/>
      <c r="GBO109" s="313"/>
      <c r="GBP109" s="313"/>
      <c r="GBQ109" s="313"/>
      <c r="GBR109" s="313"/>
      <c r="GBS109" s="313"/>
      <c r="GBT109" s="313"/>
      <c r="GBU109" s="313"/>
      <c r="GBV109" s="313"/>
      <c r="GBW109" s="313"/>
      <c r="GBX109" s="313"/>
      <c r="GBY109" s="313"/>
      <c r="GBZ109" s="313"/>
      <c r="GCA109" s="313"/>
      <c r="GCB109" s="313"/>
      <c r="GCC109" s="313"/>
      <c r="GCD109" s="313"/>
      <c r="GCE109" s="313"/>
      <c r="GCF109" s="313"/>
      <c r="GCG109" s="313"/>
      <c r="GCH109" s="313"/>
      <c r="GCI109" s="313"/>
      <c r="GCJ109" s="313"/>
      <c r="GCK109" s="313"/>
      <c r="GCL109" s="313"/>
      <c r="GCM109" s="313"/>
      <c r="GCN109" s="313"/>
      <c r="GCO109" s="313"/>
      <c r="GCP109" s="313"/>
      <c r="GCQ109" s="313"/>
      <c r="GCR109" s="313"/>
      <c r="GCS109" s="313"/>
      <c r="GCT109" s="313"/>
      <c r="GCU109" s="313"/>
      <c r="GCV109" s="313"/>
      <c r="GCW109" s="313"/>
      <c r="GCX109" s="313"/>
      <c r="GCY109" s="313"/>
      <c r="GCZ109" s="313"/>
      <c r="GDA109" s="313"/>
      <c r="GDB109" s="313"/>
      <c r="GDC109" s="313"/>
      <c r="GDD109" s="313"/>
      <c r="GDE109" s="313"/>
      <c r="GDF109" s="313"/>
      <c r="GDG109" s="313"/>
      <c r="GDH109" s="313"/>
      <c r="GDI109" s="313"/>
      <c r="GDJ109" s="313"/>
      <c r="GDK109" s="313"/>
      <c r="GDL109" s="313"/>
      <c r="GDM109" s="313"/>
      <c r="GDN109" s="313"/>
      <c r="GDO109" s="313"/>
      <c r="GDP109" s="313"/>
      <c r="GDQ109" s="313"/>
      <c r="GDR109" s="313"/>
      <c r="GDS109" s="313"/>
      <c r="GDT109" s="313"/>
      <c r="GDU109" s="313"/>
      <c r="GDV109" s="313"/>
      <c r="GDW109" s="313"/>
      <c r="GDX109" s="313"/>
      <c r="GDY109" s="313"/>
      <c r="GDZ109" s="313"/>
      <c r="GEA109" s="313"/>
      <c r="GEB109" s="313"/>
      <c r="GEC109" s="313"/>
      <c r="GED109" s="313"/>
      <c r="GEE109" s="313"/>
      <c r="GEF109" s="313"/>
      <c r="GEG109" s="313"/>
      <c r="GEH109" s="313"/>
      <c r="GEI109" s="313"/>
      <c r="GEJ109" s="313"/>
      <c r="GEK109" s="313"/>
      <c r="GEL109" s="313"/>
      <c r="GEM109" s="313"/>
      <c r="GEN109" s="313"/>
      <c r="GEO109" s="313"/>
      <c r="GEP109" s="313"/>
      <c r="GEQ109" s="313"/>
      <c r="GER109" s="313"/>
      <c r="GES109" s="313"/>
      <c r="GET109" s="313"/>
      <c r="GEU109" s="313"/>
      <c r="GEV109" s="313"/>
      <c r="GEW109" s="313"/>
      <c r="GEX109" s="313"/>
      <c r="GEY109" s="313"/>
      <c r="GEZ109" s="313"/>
      <c r="GFA109" s="313"/>
      <c r="GFB109" s="313"/>
      <c r="GFC109" s="313"/>
      <c r="GFD109" s="313"/>
      <c r="GFE109" s="313"/>
      <c r="GFF109" s="313"/>
      <c r="GFG109" s="313"/>
      <c r="GFH109" s="313"/>
      <c r="GFI109" s="313"/>
      <c r="GFJ109" s="313"/>
      <c r="GFK109" s="313"/>
      <c r="GFL109" s="313"/>
      <c r="GFM109" s="313"/>
      <c r="GFN109" s="313"/>
      <c r="GFO109" s="313"/>
      <c r="GFP109" s="313"/>
      <c r="GFQ109" s="313"/>
      <c r="GFR109" s="313"/>
      <c r="GFS109" s="313"/>
      <c r="GFT109" s="313"/>
      <c r="GFU109" s="313"/>
      <c r="GFV109" s="313"/>
      <c r="GFW109" s="313"/>
      <c r="GFX109" s="313"/>
      <c r="GFY109" s="313"/>
      <c r="GFZ109" s="313"/>
      <c r="GGA109" s="313"/>
      <c r="GGB109" s="313"/>
      <c r="GGC109" s="313"/>
      <c r="GGD109" s="313"/>
      <c r="GGE109" s="313"/>
      <c r="GGF109" s="313"/>
      <c r="GGG109" s="313"/>
      <c r="GGH109" s="313"/>
      <c r="GGI109" s="313"/>
      <c r="GGJ109" s="313"/>
      <c r="GGK109" s="313"/>
      <c r="GGL109" s="313"/>
      <c r="GGM109" s="313"/>
      <c r="GGN109" s="313"/>
      <c r="GGO109" s="313"/>
      <c r="GGP109" s="313"/>
      <c r="GGQ109" s="313"/>
      <c r="GGR109" s="313"/>
      <c r="GGS109" s="313"/>
      <c r="GGT109" s="313"/>
      <c r="GGU109" s="313"/>
      <c r="GGV109" s="313"/>
      <c r="GGW109" s="313"/>
      <c r="GGX109" s="313"/>
      <c r="GGY109" s="313"/>
      <c r="GGZ109" s="313"/>
      <c r="GHA109" s="313"/>
      <c r="GHB109" s="313"/>
      <c r="GHC109" s="313"/>
      <c r="GHD109" s="313"/>
      <c r="GHE109" s="313"/>
      <c r="GHF109" s="313"/>
      <c r="GHG109" s="313"/>
      <c r="GHH109" s="313"/>
      <c r="GHI109" s="313"/>
      <c r="GHJ109" s="313"/>
      <c r="GHK109" s="313"/>
      <c r="GHL109" s="313"/>
      <c r="GHM109" s="313"/>
      <c r="GHN109" s="313"/>
      <c r="GHO109" s="313"/>
      <c r="GHP109" s="313"/>
      <c r="GHQ109" s="313"/>
      <c r="GHR109" s="313"/>
      <c r="GHS109" s="313"/>
      <c r="GHT109" s="313"/>
      <c r="GHU109" s="313"/>
      <c r="GHV109" s="313"/>
      <c r="GHW109" s="313"/>
      <c r="GHX109" s="313"/>
      <c r="GHY109" s="313"/>
      <c r="GHZ109" s="313"/>
      <c r="GIA109" s="313"/>
      <c r="GIB109" s="313"/>
      <c r="GIC109" s="313"/>
      <c r="GID109" s="313"/>
      <c r="GIE109" s="313"/>
      <c r="GIF109" s="313"/>
      <c r="GIG109" s="313"/>
      <c r="GIH109" s="313"/>
      <c r="GII109" s="313"/>
      <c r="GIJ109" s="313"/>
      <c r="GIK109" s="313"/>
      <c r="GIL109" s="313"/>
      <c r="GIM109" s="313"/>
      <c r="GIN109" s="313"/>
      <c r="GIO109" s="313"/>
      <c r="GIP109" s="313"/>
      <c r="GIQ109" s="313"/>
      <c r="GIR109" s="313"/>
      <c r="GIS109" s="313"/>
      <c r="GIT109" s="313"/>
      <c r="GIU109" s="313"/>
      <c r="GIV109" s="313"/>
      <c r="GIW109" s="313"/>
      <c r="GIX109" s="313"/>
      <c r="GIY109" s="313"/>
      <c r="GIZ109" s="313"/>
      <c r="GJA109" s="313"/>
      <c r="GJB109" s="313"/>
      <c r="GJC109" s="313"/>
      <c r="GJD109" s="313"/>
      <c r="GJE109" s="313"/>
      <c r="GJF109" s="313"/>
      <c r="GJG109" s="313"/>
      <c r="GJH109" s="313"/>
      <c r="GJI109" s="313"/>
      <c r="GJJ109" s="313"/>
      <c r="GJK109" s="313"/>
      <c r="GJL109" s="313"/>
      <c r="GJM109" s="313"/>
      <c r="GJN109" s="313"/>
      <c r="GJO109" s="313"/>
      <c r="GJP109" s="313"/>
      <c r="GJQ109" s="313"/>
      <c r="GJR109" s="313"/>
      <c r="GJS109" s="313"/>
      <c r="GJT109" s="313"/>
      <c r="GJU109" s="313"/>
      <c r="GJV109" s="313"/>
      <c r="GJW109" s="313"/>
      <c r="GJX109" s="313"/>
      <c r="GJY109" s="313"/>
      <c r="GJZ109" s="313"/>
      <c r="GKA109" s="313"/>
      <c r="GKB109" s="313"/>
      <c r="GKC109" s="313"/>
      <c r="GKD109" s="313"/>
      <c r="GKE109" s="313"/>
      <c r="GKF109" s="313"/>
      <c r="GKG109" s="313"/>
      <c r="GKH109" s="313"/>
      <c r="GKI109" s="313"/>
      <c r="GKJ109" s="313"/>
      <c r="GKK109" s="313"/>
      <c r="GKL109" s="313"/>
      <c r="GKM109" s="313"/>
      <c r="GKN109" s="313"/>
      <c r="GKO109" s="313"/>
      <c r="GKP109" s="313"/>
      <c r="GKQ109" s="313"/>
      <c r="GKR109" s="313"/>
      <c r="GKS109" s="313"/>
      <c r="GKT109" s="313"/>
      <c r="GKU109" s="313"/>
      <c r="GKV109" s="313"/>
      <c r="GKW109" s="313"/>
      <c r="GKX109" s="313"/>
      <c r="GKY109" s="313"/>
      <c r="GKZ109" s="313"/>
      <c r="GLA109" s="313"/>
      <c r="GLB109" s="313"/>
      <c r="GLC109" s="313"/>
      <c r="GLD109" s="313"/>
      <c r="GLE109" s="313"/>
      <c r="GLF109" s="313"/>
      <c r="GLG109" s="313"/>
      <c r="GLH109" s="313"/>
      <c r="GLI109" s="313"/>
      <c r="GLJ109" s="313"/>
      <c r="GLK109" s="313"/>
      <c r="GLL109" s="313"/>
      <c r="GLM109" s="313"/>
      <c r="GLN109" s="313"/>
      <c r="GLO109" s="313"/>
      <c r="GLP109" s="313"/>
      <c r="GLQ109" s="313"/>
      <c r="GLR109" s="313"/>
      <c r="GLS109" s="313"/>
      <c r="GLT109" s="313"/>
      <c r="GLU109" s="313"/>
      <c r="GLV109" s="313"/>
      <c r="GLW109" s="313"/>
      <c r="GLX109" s="313"/>
      <c r="GLY109" s="313"/>
      <c r="GLZ109" s="313"/>
      <c r="GMA109" s="313"/>
      <c r="GMB109" s="313"/>
      <c r="GMC109" s="313"/>
      <c r="GMD109" s="313"/>
      <c r="GME109" s="313"/>
      <c r="GMF109" s="313"/>
      <c r="GMG109" s="313"/>
      <c r="GMH109" s="313"/>
      <c r="GMI109" s="313"/>
      <c r="GMJ109" s="313"/>
      <c r="GMK109" s="313"/>
      <c r="GML109" s="313"/>
      <c r="GMM109" s="313"/>
      <c r="GMN109" s="313"/>
      <c r="GMO109" s="313"/>
      <c r="GMP109" s="313"/>
      <c r="GMQ109" s="313"/>
      <c r="GMR109" s="313"/>
      <c r="GMS109" s="313"/>
      <c r="GMT109" s="313"/>
      <c r="GMU109" s="313"/>
      <c r="GMV109" s="313"/>
      <c r="GMW109" s="313"/>
      <c r="GMX109" s="313"/>
      <c r="GMY109" s="313"/>
      <c r="GMZ109" s="313"/>
      <c r="GNA109" s="313"/>
      <c r="GNB109" s="313"/>
      <c r="GNC109" s="313"/>
      <c r="GND109" s="313"/>
      <c r="GNE109" s="313"/>
      <c r="GNF109" s="313"/>
      <c r="GNG109" s="313"/>
      <c r="GNH109" s="313"/>
      <c r="GNI109" s="313"/>
      <c r="GNJ109" s="313"/>
      <c r="GNK109" s="313"/>
      <c r="GNL109" s="313"/>
      <c r="GNM109" s="313"/>
      <c r="GNN109" s="313"/>
      <c r="GNO109" s="313"/>
      <c r="GNP109" s="313"/>
      <c r="GNQ109" s="313"/>
      <c r="GNR109" s="313"/>
      <c r="GNS109" s="313"/>
      <c r="GNT109" s="313"/>
      <c r="GNU109" s="313"/>
      <c r="GNV109" s="313"/>
      <c r="GNW109" s="313"/>
      <c r="GNX109" s="313"/>
      <c r="GNY109" s="313"/>
      <c r="GNZ109" s="313"/>
      <c r="GOA109" s="313"/>
      <c r="GOB109" s="313"/>
      <c r="GOC109" s="313"/>
      <c r="GOD109" s="313"/>
      <c r="GOE109" s="313"/>
      <c r="GOF109" s="313"/>
      <c r="GOG109" s="313"/>
      <c r="GOH109" s="313"/>
      <c r="GOI109" s="313"/>
      <c r="GOJ109" s="313"/>
      <c r="GOK109" s="313"/>
      <c r="GOL109" s="313"/>
      <c r="GOM109" s="313"/>
      <c r="GON109" s="313"/>
      <c r="GOO109" s="313"/>
      <c r="GOP109" s="313"/>
      <c r="GOQ109" s="313"/>
      <c r="GOR109" s="313"/>
      <c r="GOS109" s="313"/>
      <c r="GOT109" s="313"/>
      <c r="GOU109" s="313"/>
      <c r="GOV109" s="313"/>
      <c r="GOW109" s="313"/>
      <c r="GOX109" s="313"/>
      <c r="GOY109" s="313"/>
      <c r="GOZ109" s="313"/>
      <c r="GPA109" s="313"/>
      <c r="GPB109" s="313"/>
      <c r="GPC109" s="313"/>
      <c r="GPD109" s="313"/>
      <c r="GPE109" s="313"/>
      <c r="GPF109" s="313"/>
      <c r="GPG109" s="313"/>
      <c r="GPH109" s="313"/>
      <c r="GPI109" s="313"/>
      <c r="GPJ109" s="313"/>
      <c r="GPK109" s="313"/>
      <c r="GPL109" s="313"/>
      <c r="GPM109" s="313"/>
      <c r="GPN109" s="313"/>
      <c r="GPO109" s="313"/>
      <c r="GPP109" s="313"/>
      <c r="GPQ109" s="313"/>
      <c r="GPR109" s="313"/>
      <c r="GPS109" s="313"/>
      <c r="GPT109" s="313"/>
      <c r="GPU109" s="313"/>
      <c r="GPV109" s="313"/>
      <c r="GPW109" s="313"/>
      <c r="GPX109" s="313"/>
      <c r="GPY109" s="313"/>
      <c r="GPZ109" s="313"/>
      <c r="GQA109" s="313"/>
      <c r="GQB109" s="313"/>
      <c r="GQC109" s="313"/>
      <c r="GQD109" s="313"/>
      <c r="GQE109" s="313"/>
      <c r="GQF109" s="313"/>
      <c r="GQG109" s="313"/>
      <c r="GQH109" s="313"/>
      <c r="GQI109" s="313"/>
      <c r="GQJ109" s="313"/>
      <c r="GQK109" s="313"/>
      <c r="GQL109" s="313"/>
      <c r="GQM109" s="313"/>
      <c r="GQN109" s="313"/>
      <c r="GQO109" s="313"/>
      <c r="GQP109" s="313"/>
      <c r="GQQ109" s="313"/>
      <c r="GQR109" s="313"/>
      <c r="GQS109" s="313"/>
      <c r="GQT109" s="313"/>
      <c r="GQU109" s="313"/>
      <c r="GQV109" s="313"/>
      <c r="GQW109" s="313"/>
      <c r="GQX109" s="313"/>
      <c r="GQY109" s="313"/>
      <c r="GQZ109" s="313"/>
      <c r="GRA109" s="313"/>
      <c r="GRB109" s="313"/>
      <c r="GRC109" s="313"/>
      <c r="GRD109" s="313"/>
      <c r="GRE109" s="313"/>
      <c r="GRF109" s="313"/>
      <c r="GRG109" s="313"/>
      <c r="GRH109" s="313"/>
      <c r="GRI109" s="313"/>
      <c r="GRJ109" s="313"/>
      <c r="GRK109" s="313"/>
      <c r="GRL109" s="313"/>
      <c r="GRM109" s="313"/>
      <c r="GRN109" s="313"/>
      <c r="GRO109" s="313"/>
      <c r="GRP109" s="313"/>
      <c r="GRQ109" s="313"/>
      <c r="GRR109" s="313"/>
      <c r="GRS109" s="313"/>
      <c r="GRT109" s="313"/>
      <c r="GRU109" s="313"/>
      <c r="GRV109" s="313"/>
      <c r="GRW109" s="313"/>
      <c r="GRX109" s="313"/>
      <c r="GRY109" s="313"/>
      <c r="GRZ109" s="313"/>
      <c r="GSA109" s="313"/>
      <c r="GSB109" s="313"/>
      <c r="GSC109" s="313"/>
      <c r="GSD109" s="313"/>
      <c r="GSE109" s="313"/>
      <c r="GSF109" s="313"/>
      <c r="GSG109" s="313"/>
      <c r="GSH109" s="313"/>
      <c r="GSI109" s="313"/>
      <c r="GSJ109" s="313"/>
      <c r="GSK109" s="313"/>
      <c r="GSL109" s="313"/>
      <c r="GSM109" s="313"/>
      <c r="GSN109" s="313"/>
      <c r="GSO109" s="313"/>
      <c r="GSP109" s="313"/>
      <c r="GSQ109" s="313"/>
      <c r="GSR109" s="313"/>
      <c r="GSS109" s="313"/>
      <c r="GST109" s="313"/>
      <c r="GSU109" s="313"/>
      <c r="GSV109" s="313"/>
      <c r="GSW109" s="313"/>
      <c r="GSX109" s="313"/>
      <c r="GSY109" s="313"/>
      <c r="GSZ109" s="313"/>
      <c r="GTA109" s="313"/>
      <c r="GTB109" s="313"/>
      <c r="GTC109" s="313"/>
      <c r="GTD109" s="313"/>
      <c r="GTE109" s="313"/>
      <c r="GTF109" s="313"/>
      <c r="GTG109" s="313"/>
      <c r="GTH109" s="313"/>
      <c r="GTI109" s="313"/>
      <c r="GTJ109" s="313"/>
      <c r="GTK109" s="313"/>
      <c r="GTL109" s="313"/>
      <c r="GTM109" s="313"/>
      <c r="GTN109" s="313"/>
      <c r="GTO109" s="313"/>
      <c r="GTP109" s="313"/>
      <c r="GTQ109" s="313"/>
      <c r="GTR109" s="313"/>
      <c r="GTS109" s="313"/>
      <c r="GTT109" s="313"/>
      <c r="GTU109" s="313"/>
      <c r="GTV109" s="313"/>
      <c r="GTW109" s="313"/>
      <c r="GTX109" s="313"/>
      <c r="GTY109" s="313"/>
      <c r="GTZ109" s="313"/>
      <c r="GUA109" s="313"/>
      <c r="GUB109" s="313"/>
      <c r="GUC109" s="313"/>
      <c r="GUD109" s="313"/>
      <c r="GUE109" s="313"/>
      <c r="GUF109" s="313"/>
      <c r="GUG109" s="313"/>
      <c r="GUH109" s="313"/>
      <c r="GUI109" s="313"/>
      <c r="GUJ109" s="313"/>
      <c r="GUK109" s="313"/>
      <c r="GUL109" s="313"/>
      <c r="GUM109" s="313"/>
      <c r="GUN109" s="313"/>
      <c r="GUO109" s="313"/>
      <c r="GUP109" s="313"/>
      <c r="GUQ109" s="313"/>
      <c r="GUR109" s="313"/>
      <c r="GUS109" s="313"/>
      <c r="GUT109" s="313"/>
      <c r="GUU109" s="313"/>
      <c r="GUV109" s="313"/>
      <c r="GUW109" s="313"/>
      <c r="GUX109" s="313"/>
      <c r="GUY109" s="313"/>
      <c r="GUZ109" s="313"/>
      <c r="GVA109" s="313"/>
      <c r="GVB109" s="313"/>
      <c r="GVC109" s="313"/>
      <c r="GVD109" s="313"/>
      <c r="GVE109" s="313"/>
      <c r="GVF109" s="313"/>
      <c r="GVG109" s="313"/>
      <c r="GVH109" s="313"/>
      <c r="GVI109" s="313"/>
      <c r="GVJ109" s="313"/>
      <c r="GVK109" s="313"/>
      <c r="GVL109" s="313"/>
      <c r="GVM109" s="313"/>
      <c r="GVN109" s="313"/>
      <c r="GVO109" s="313"/>
      <c r="GVP109" s="313"/>
      <c r="GVQ109" s="313"/>
      <c r="GVR109" s="313"/>
      <c r="GVS109" s="313"/>
      <c r="GVT109" s="313"/>
      <c r="GVU109" s="313"/>
      <c r="GVV109" s="313"/>
      <c r="GVW109" s="313"/>
      <c r="GVX109" s="313"/>
      <c r="GVY109" s="313"/>
      <c r="GVZ109" s="313"/>
      <c r="GWA109" s="313"/>
      <c r="GWB109" s="313"/>
      <c r="GWC109" s="313"/>
      <c r="GWD109" s="313"/>
      <c r="GWE109" s="313"/>
      <c r="GWF109" s="313"/>
      <c r="GWG109" s="313"/>
      <c r="GWH109" s="313"/>
      <c r="GWI109" s="313"/>
      <c r="GWJ109" s="313"/>
      <c r="GWK109" s="313"/>
      <c r="GWL109" s="313"/>
      <c r="GWM109" s="313"/>
      <c r="GWN109" s="313"/>
      <c r="GWO109" s="313"/>
      <c r="GWP109" s="313"/>
      <c r="GWQ109" s="313"/>
      <c r="GWR109" s="313"/>
      <c r="GWS109" s="313"/>
      <c r="GWT109" s="313"/>
      <c r="GWU109" s="313"/>
      <c r="GWV109" s="313"/>
      <c r="GWW109" s="313"/>
      <c r="GWX109" s="313"/>
      <c r="GWY109" s="313"/>
      <c r="GWZ109" s="313"/>
      <c r="GXA109" s="313"/>
      <c r="GXB109" s="313"/>
      <c r="GXC109" s="313"/>
      <c r="GXD109" s="313"/>
      <c r="GXE109" s="313"/>
      <c r="GXF109" s="313"/>
      <c r="GXG109" s="313"/>
      <c r="GXH109" s="313"/>
      <c r="GXI109" s="313"/>
      <c r="GXJ109" s="313"/>
      <c r="GXK109" s="313"/>
      <c r="GXL109" s="313"/>
      <c r="GXM109" s="313"/>
      <c r="GXN109" s="313"/>
      <c r="GXO109" s="313"/>
      <c r="GXP109" s="313"/>
      <c r="GXQ109" s="313"/>
      <c r="GXR109" s="313"/>
      <c r="GXS109" s="313"/>
      <c r="GXT109" s="313"/>
      <c r="GXU109" s="313"/>
      <c r="GXV109" s="313"/>
      <c r="GXW109" s="313"/>
      <c r="GXX109" s="313"/>
      <c r="GXY109" s="313"/>
      <c r="GXZ109" s="313"/>
      <c r="GYA109" s="313"/>
      <c r="GYB109" s="313"/>
      <c r="GYC109" s="313"/>
      <c r="GYD109" s="313"/>
      <c r="GYE109" s="313"/>
      <c r="GYF109" s="313"/>
      <c r="GYG109" s="313"/>
      <c r="GYH109" s="313"/>
      <c r="GYI109" s="313"/>
      <c r="GYJ109" s="313"/>
      <c r="GYK109" s="313"/>
      <c r="GYL109" s="313"/>
      <c r="GYM109" s="313"/>
      <c r="GYN109" s="313"/>
      <c r="GYO109" s="313"/>
      <c r="GYP109" s="313"/>
      <c r="GYQ109" s="313"/>
      <c r="GYR109" s="313"/>
      <c r="GYS109" s="313"/>
      <c r="GYT109" s="313"/>
      <c r="GYU109" s="313"/>
      <c r="GYV109" s="313"/>
      <c r="GYW109" s="313"/>
      <c r="GYX109" s="313"/>
      <c r="GYY109" s="313"/>
      <c r="GYZ109" s="313"/>
      <c r="GZA109" s="313"/>
      <c r="GZB109" s="313"/>
      <c r="GZC109" s="313"/>
      <c r="GZD109" s="313"/>
      <c r="GZE109" s="313"/>
      <c r="GZF109" s="313"/>
      <c r="GZG109" s="313"/>
      <c r="GZH109" s="313"/>
      <c r="GZI109" s="313"/>
      <c r="GZJ109" s="313"/>
      <c r="GZK109" s="313"/>
      <c r="GZL109" s="313"/>
      <c r="GZM109" s="313"/>
      <c r="GZN109" s="313"/>
      <c r="GZO109" s="313"/>
      <c r="GZP109" s="313"/>
      <c r="GZQ109" s="313"/>
      <c r="GZR109" s="313"/>
      <c r="GZS109" s="313"/>
      <c r="GZT109" s="313"/>
      <c r="GZU109" s="313"/>
      <c r="GZV109" s="313"/>
      <c r="GZW109" s="313"/>
      <c r="GZX109" s="313"/>
      <c r="GZY109" s="313"/>
      <c r="GZZ109" s="313"/>
      <c r="HAA109" s="313"/>
      <c r="HAB109" s="313"/>
      <c r="HAC109" s="313"/>
      <c r="HAD109" s="313"/>
      <c r="HAE109" s="313"/>
      <c r="HAF109" s="313"/>
      <c r="HAG109" s="313"/>
      <c r="HAH109" s="313"/>
      <c r="HAI109" s="313"/>
      <c r="HAJ109" s="313"/>
      <c r="HAK109" s="313"/>
      <c r="HAL109" s="313"/>
      <c r="HAM109" s="313"/>
      <c r="HAN109" s="313"/>
      <c r="HAO109" s="313"/>
      <c r="HAP109" s="313"/>
      <c r="HAQ109" s="313"/>
      <c r="HAR109" s="313"/>
      <c r="HAS109" s="313"/>
      <c r="HAT109" s="313"/>
      <c r="HAU109" s="313"/>
      <c r="HAV109" s="313"/>
      <c r="HAW109" s="313"/>
      <c r="HAX109" s="313"/>
      <c r="HAY109" s="313"/>
      <c r="HAZ109" s="313"/>
      <c r="HBA109" s="313"/>
      <c r="HBB109" s="313"/>
      <c r="HBC109" s="313"/>
      <c r="HBD109" s="313"/>
      <c r="HBE109" s="313"/>
      <c r="HBF109" s="313"/>
      <c r="HBG109" s="313"/>
      <c r="HBH109" s="313"/>
      <c r="HBI109" s="313"/>
      <c r="HBJ109" s="313"/>
      <c r="HBK109" s="313"/>
      <c r="HBL109" s="313"/>
      <c r="HBM109" s="313"/>
      <c r="HBN109" s="313"/>
      <c r="HBO109" s="313"/>
      <c r="HBP109" s="313"/>
      <c r="HBQ109" s="313"/>
      <c r="HBR109" s="313"/>
      <c r="HBS109" s="313"/>
      <c r="HBT109" s="313"/>
      <c r="HBU109" s="313"/>
      <c r="HBV109" s="313"/>
      <c r="HBW109" s="313"/>
      <c r="HBX109" s="313"/>
      <c r="HBY109" s="313"/>
      <c r="HBZ109" s="313"/>
      <c r="HCA109" s="313"/>
      <c r="HCB109" s="313"/>
      <c r="HCC109" s="313"/>
      <c r="HCD109" s="313"/>
      <c r="HCE109" s="313"/>
      <c r="HCF109" s="313"/>
      <c r="HCG109" s="313"/>
      <c r="HCH109" s="313"/>
      <c r="HCI109" s="313"/>
      <c r="HCJ109" s="313"/>
      <c r="HCK109" s="313"/>
      <c r="HCL109" s="313"/>
      <c r="HCM109" s="313"/>
      <c r="HCN109" s="313"/>
      <c r="HCO109" s="313"/>
      <c r="HCP109" s="313"/>
      <c r="HCQ109" s="313"/>
      <c r="HCR109" s="313"/>
      <c r="HCS109" s="313"/>
      <c r="HCT109" s="313"/>
      <c r="HCU109" s="313"/>
      <c r="HCV109" s="313"/>
      <c r="HCW109" s="313"/>
      <c r="HCX109" s="313"/>
      <c r="HCY109" s="313"/>
      <c r="HCZ109" s="313"/>
      <c r="HDA109" s="313"/>
      <c r="HDB109" s="313"/>
      <c r="HDC109" s="313"/>
      <c r="HDD109" s="313"/>
      <c r="HDE109" s="313"/>
      <c r="HDF109" s="313"/>
      <c r="HDG109" s="313"/>
      <c r="HDH109" s="313"/>
      <c r="HDI109" s="313"/>
      <c r="HDJ109" s="313"/>
      <c r="HDK109" s="313"/>
      <c r="HDL109" s="313"/>
      <c r="HDM109" s="313"/>
      <c r="HDN109" s="313"/>
      <c r="HDO109" s="313"/>
      <c r="HDP109" s="313"/>
      <c r="HDQ109" s="313"/>
      <c r="HDR109" s="313"/>
      <c r="HDS109" s="313"/>
      <c r="HDT109" s="313"/>
      <c r="HDU109" s="313"/>
      <c r="HDV109" s="313"/>
      <c r="HDW109" s="313"/>
      <c r="HDX109" s="313"/>
      <c r="HDY109" s="313"/>
      <c r="HDZ109" s="313"/>
      <c r="HEA109" s="313"/>
      <c r="HEB109" s="313"/>
      <c r="HEC109" s="313"/>
      <c r="HED109" s="313"/>
      <c r="HEE109" s="313"/>
      <c r="HEF109" s="313"/>
      <c r="HEG109" s="313"/>
      <c r="HEH109" s="313"/>
      <c r="HEI109" s="313"/>
      <c r="HEJ109" s="313"/>
      <c r="HEK109" s="313"/>
      <c r="HEL109" s="313"/>
      <c r="HEM109" s="313"/>
      <c r="HEN109" s="313"/>
      <c r="HEO109" s="313"/>
      <c r="HEP109" s="313"/>
      <c r="HEQ109" s="313"/>
      <c r="HER109" s="313"/>
      <c r="HES109" s="313"/>
      <c r="HET109" s="313"/>
      <c r="HEU109" s="313"/>
      <c r="HEV109" s="313"/>
      <c r="HEW109" s="313"/>
      <c r="HEX109" s="313"/>
      <c r="HEY109" s="313"/>
      <c r="HEZ109" s="313"/>
      <c r="HFA109" s="313"/>
      <c r="HFB109" s="313"/>
      <c r="HFC109" s="313"/>
      <c r="HFD109" s="313"/>
      <c r="HFE109" s="313"/>
      <c r="HFF109" s="313"/>
      <c r="HFG109" s="313"/>
      <c r="HFH109" s="313"/>
      <c r="HFI109" s="313"/>
      <c r="HFJ109" s="313"/>
      <c r="HFK109" s="313"/>
      <c r="HFL109" s="313"/>
      <c r="HFM109" s="313"/>
      <c r="HFN109" s="313"/>
      <c r="HFO109" s="313"/>
      <c r="HFP109" s="313"/>
      <c r="HFQ109" s="313"/>
      <c r="HFR109" s="313"/>
      <c r="HFS109" s="313"/>
      <c r="HFT109" s="313"/>
      <c r="HFU109" s="313"/>
      <c r="HFV109" s="313"/>
      <c r="HFW109" s="313"/>
      <c r="HFX109" s="313"/>
      <c r="HFY109" s="313"/>
      <c r="HFZ109" s="313"/>
      <c r="HGA109" s="313"/>
      <c r="HGB109" s="313"/>
      <c r="HGC109" s="313"/>
      <c r="HGD109" s="313"/>
      <c r="HGE109" s="313"/>
      <c r="HGF109" s="313"/>
      <c r="HGG109" s="313"/>
      <c r="HGH109" s="313"/>
      <c r="HGI109" s="313"/>
      <c r="HGJ109" s="313"/>
      <c r="HGK109" s="313"/>
      <c r="HGL109" s="313"/>
      <c r="HGM109" s="313"/>
      <c r="HGN109" s="313"/>
      <c r="HGO109" s="313"/>
      <c r="HGP109" s="313"/>
      <c r="HGQ109" s="313"/>
      <c r="HGR109" s="313"/>
      <c r="HGS109" s="313"/>
      <c r="HGT109" s="313"/>
      <c r="HGU109" s="313"/>
      <c r="HGV109" s="313"/>
      <c r="HGW109" s="313"/>
      <c r="HGX109" s="313"/>
      <c r="HGY109" s="313"/>
      <c r="HGZ109" s="313"/>
      <c r="HHA109" s="313"/>
      <c r="HHB109" s="313"/>
      <c r="HHC109" s="313"/>
      <c r="HHD109" s="313"/>
      <c r="HHE109" s="313"/>
      <c r="HHF109" s="313"/>
      <c r="HHG109" s="313"/>
      <c r="HHH109" s="313"/>
      <c r="HHI109" s="313"/>
      <c r="HHJ109" s="313"/>
      <c r="HHK109" s="313"/>
      <c r="HHL109" s="313"/>
      <c r="HHM109" s="313"/>
      <c r="HHN109" s="313"/>
      <c r="HHO109" s="313"/>
      <c r="HHP109" s="313"/>
      <c r="HHQ109" s="313"/>
      <c r="HHR109" s="313"/>
      <c r="HHS109" s="313"/>
      <c r="HHT109" s="313"/>
      <c r="HHU109" s="313"/>
      <c r="HHV109" s="313"/>
      <c r="HHW109" s="313"/>
      <c r="HHX109" s="313"/>
      <c r="HHY109" s="313"/>
      <c r="HHZ109" s="313"/>
      <c r="HIA109" s="313"/>
      <c r="HIB109" s="313"/>
      <c r="HIC109" s="313"/>
      <c r="HID109" s="313"/>
      <c r="HIE109" s="313"/>
      <c r="HIF109" s="313"/>
      <c r="HIG109" s="313"/>
      <c r="HIH109" s="313"/>
      <c r="HII109" s="313"/>
      <c r="HIJ109" s="313"/>
      <c r="HIK109" s="313"/>
      <c r="HIL109" s="313"/>
      <c r="HIM109" s="313"/>
      <c r="HIN109" s="313"/>
      <c r="HIO109" s="313"/>
      <c r="HIP109" s="313"/>
      <c r="HIQ109" s="313"/>
      <c r="HIR109" s="313"/>
      <c r="HIS109" s="313"/>
      <c r="HIT109" s="313"/>
      <c r="HIU109" s="313"/>
      <c r="HIV109" s="313"/>
      <c r="HIW109" s="313"/>
      <c r="HIX109" s="313"/>
      <c r="HIY109" s="313"/>
      <c r="HIZ109" s="313"/>
      <c r="HJA109" s="313"/>
      <c r="HJB109" s="313"/>
      <c r="HJC109" s="313"/>
      <c r="HJD109" s="313"/>
      <c r="HJE109" s="313"/>
      <c r="HJF109" s="313"/>
      <c r="HJG109" s="313"/>
      <c r="HJH109" s="313"/>
      <c r="HJI109" s="313"/>
      <c r="HJJ109" s="313"/>
      <c r="HJK109" s="313"/>
      <c r="HJL109" s="313"/>
      <c r="HJM109" s="313"/>
      <c r="HJN109" s="313"/>
      <c r="HJO109" s="313"/>
      <c r="HJP109" s="313"/>
      <c r="HJQ109" s="313"/>
      <c r="HJR109" s="313"/>
      <c r="HJS109" s="313"/>
      <c r="HJT109" s="313"/>
      <c r="HJU109" s="313"/>
      <c r="HJV109" s="313"/>
      <c r="HJW109" s="313"/>
      <c r="HJX109" s="313"/>
      <c r="HJY109" s="313"/>
      <c r="HJZ109" s="313"/>
      <c r="HKA109" s="313"/>
      <c r="HKB109" s="313"/>
      <c r="HKC109" s="313"/>
      <c r="HKD109" s="313"/>
      <c r="HKE109" s="313"/>
      <c r="HKF109" s="313"/>
      <c r="HKG109" s="313"/>
      <c r="HKH109" s="313"/>
      <c r="HKI109" s="313"/>
      <c r="HKJ109" s="313"/>
      <c r="HKK109" s="313"/>
      <c r="HKL109" s="313"/>
      <c r="HKM109" s="313"/>
      <c r="HKN109" s="313"/>
      <c r="HKO109" s="313"/>
      <c r="HKP109" s="313"/>
      <c r="HKQ109" s="313"/>
      <c r="HKR109" s="313"/>
      <c r="HKS109" s="313"/>
      <c r="HKT109" s="313"/>
      <c r="HKU109" s="313"/>
      <c r="HKV109" s="313"/>
      <c r="HKW109" s="313"/>
      <c r="HKX109" s="313"/>
      <c r="HKY109" s="313"/>
      <c r="HKZ109" s="313"/>
      <c r="HLA109" s="313"/>
      <c r="HLB109" s="313"/>
      <c r="HLC109" s="313"/>
      <c r="HLD109" s="313"/>
      <c r="HLE109" s="313"/>
      <c r="HLF109" s="313"/>
      <c r="HLG109" s="313"/>
      <c r="HLH109" s="313"/>
      <c r="HLI109" s="313"/>
      <c r="HLJ109" s="313"/>
      <c r="HLK109" s="313"/>
      <c r="HLL109" s="313"/>
      <c r="HLM109" s="313"/>
      <c r="HLN109" s="313"/>
      <c r="HLO109" s="313"/>
      <c r="HLP109" s="313"/>
      <c r="HLQ109" s="313"/>
      <c r="HLR109" s="313"/>
      <c r="HLS109" s="313"/>
      <c r="HLT109" s="313"/>
      <c r="HLU109" s="313"/>
      <c r="HLV109" s="313"/>
      <c r="HLW109" s="313"/>
      <c r="HLX109" s="313"/>
      <c r="HLY109" s="313"/>
      <c r="HLZ109" s="313"/>
      <c r="HMA109" s="313"/>
      <c r="HMB109" s="313"/>
      <c r="HMC109" s="313"/>
      <c r="HMD109" s="313"/>
      <c r="HME109" s="313"/>
      <c r="HMF109" s="313"/>
      <c r="HMG109" s="313"/>
      <c r="HMH109" s="313"/>
      <c r="HMI109" s="313"/>
      <c r="HMJ109" s="313"/>
      <c r="HMK109" s="313"/>
      <c r="HML109" s="313"/>
      <c r="HMM109" s="313"/>
      <c r="HMN109" s="313"/>
      <c r="HMO109" s="313"/>
      <c r="HMP109" s="313"/>
      <c r="HMQ109" s="313"/>
      <c r="HMR109" s="313"/>
      <c r="HMS109" s="313"/>
      <c r="HMT109" s="313"/>
      <c r="HMU109" s="313"/>
      <c r="HMV109" s="313"/>
      <c r="HMW109" s="313"/>
      <c r="HMX109" s="313"/>
      <c r="HMY109" s="313"/>
      <c r="HMZ109" s="313"/>
      <c r="HNA109" s="313"/>
      <c r="HNB109" s="313"/>
      <c r="HNC109" s="313"/>
      <c r="HND109" s="313"/>
      <c r="HNE109" s="313"/>
      <c r="HNF109" s="313"/>
      <c r="HNG109" s="313"/>
      <c r="HNH109" s="313"/>
      <c r="HNI109" s="313"/>
      <c r="HNJ109" s="313"/>
      <c r="HNK109" s="313"/>
      <c r="HNL109" s="313"/>
      <c r="HNM109" s="313"/>
      <c r="HNN109" s="313"/>
      <c r="HNO109" s="313"/>
      <c r="HNP109" s="313"/>
      <c r="HNQ109" s="313"/>
      <c r="HNR109" s="313"/>
      <c r="HNS109" s="313"/>
      <c r="HNT109" s="313"/>
      <c r="HNU109" s="313"/>
      <c r="HNV109" s="313"/>
      <c r="HNW109" s="313"/>
      <c r="HNX109" s="313"/>
      <c r="HNY109" s="313"/>
      <c r="HNZ109" s="313"/>
      <c r="HOA109" s="313"/>
      <c r="HOB109" s="313"/>
      <c r="HOC109" s="313"/>
      <c r="HOD109" s="313"/>
      <c r="HOE109" s="313"/>
      <c r="HOF109" s="313"/>
      <c r="HOG109" s="313"/>
      <c r="HOH109" s="313"/>
      <c r="HOI109" s="313"/>
      <c r="HOJ109" s="313"/>
      <c r="HOK109" s="313"/>
      <c r="HOL109" s="313"/>
      <c r="HOM109" s="313"/>
      <c r="HON109" s="313"/>
      <c r="HOO109" s="313"/>
      <c r="HOP109" s="313"/>
      <c r="HOQ109" s="313"/>
      <c r="HOR109" s="313"/>
      <c r="HOS109" s="313"/>
      <c r="HOT109" s="313"/>
      <c r="HOU109" s="313"/>
      <c r="HOV109" s="313"/>
      <c r="HOW109" s="313"/>
      <c r="HOX109" s="313"/>
      <c r="HOY109" s="313"/>
      <c r="HOZ109" s="313"/>
      <c r="HPA109" s="313"/>
      <c r="HPB109" s="313"/>
      <c r="HPC109" s="313"/>
      <c r="HPD109" s="313"/>
      <c r="HPE109" s="313"/>
      <c r="HPF109" s="313"/>
      <c r="HPG109" s="313"/>
      <c r="HPH109" s="313"/>
      <c r="HPI109" s="313"/>
      <c r="HPJ109" s="313"/>
      <c r="HPK109" s="313"/>
      <c r="HPL109" s="313"/>
      <c r="HPM109" s="313"/>
      <c r="HPN109" s="313"/>
      <c r="HPO109" s="313"/>
      <c r="HPP109" s="313"/>
      <c r="HPQ109" s="313"/>
      <c r="HPR109" s="313"/>
      <c r="HPS109" s="313"/>
      <c r="HPT109" s="313"/>
      <c r="HPU109" s="313"/>
      <c r="HPV109" s="313"/>
      <c r="HPW109" s="313"/>
      <c r="HPX109" s="313"/>
      <c r="HPY109" s="313"/>
      <c r="HPZ109" s="313"/>
      <c r="HQA109" s="313"/>
      <c r="HQB109" s="313"/>
      <c r="HQC109" s="313"/>
      <c r="HQD109" s="313"/>
      <c r="HQE109" s="313"/>
      <c r="HQF109" s="313"/>
      <c r="HQG109" s="313"/>
      <c r="HQH109" s="313"/>
      <c r="HQI109" s="313"/>
      <c r="HQJ109" s="313"/>
      <c r="HQK109" s="313"/>
      <c r="HQL109" s="313"/>
      <c r="HQM109" s="313"/>
      <c r="HQN109" s="313"/>
      <c r="HQO109" s="313"/>
      <c r="HQP109" s="313"/>
      <c r="HQQ109" s="313"/>
      <c r="HQR109" s="313"/>
      <c r="HQS109" s="313"/>
      <c r="HQT109" s="313"/>
      <c r="HQU109" s="313"/>
      <c r="HQV109" s="313"/>
      <c r="HQW109" s="313"/>
      <c r="HQX109" s="313"/>
      <c r="HQY109" s="313"/>
      <c r="HQZ109" s="313"/>
      <c r="HRA109" s="313"/>
      <c r="HRB109" s="313"/>
      <c r="HRC109" s="313"/>
      <c r="HRD109" s="313"/>
      <c r="HRE109" s="313"/>
      <c r="HRF109" s="313"/>
      <c r="HRG109" s="313"/>
      <c r="HRH109" s="313"/>
      <c r="HRI109" s="313"/>
      <c r="HRJ109" s="313"/>
      <c r="HRK109" s="313"/>
      <c r="HRL109" s="313"/>
      <c r="HRM109" s="313"/>
      <c r="HRN109" s="313"/>
      <c r="HRO109" s="313"/>
      <c r="HRP109" s="313"/>
      <c r="HRQ109" s="313"/>
      <c r="HRR109" s="313"/>
      <c r="HRS109" s="313"/>
      <c r="HRT109" s="313"/>
      <c r="HRU109" s="313"/>
      <c r="HRV109" s="313"/>
      <c r="HRW109" s="313"/>
      <c r="HRX109" s="313"/>
      <c r="HRY109" s="313"/>
      <c r="HRZ109" s="313"/>
      <c r="HSA109" s="313"/>
      <c r="HSB109" s="313"/>
      <c r="HSC109" s="313"/>
      <c r="HSD109" s="313"/>
      <c r="HSE109" s="313"/>
      <c r="HSF109" s="313"/>
      <c r="HSG109" s="313"/>
      <c r="HSH109" s="313"/>
      <c r="HSI109" s="313"/>
      <c r="HSJ109" s="313"/>
      <c r="HSK109" s="313"/>
      <c r="HSL109" s="313"/>
      <c r="HSM109" s="313"/>
      <c r="HSN109" s="313"/>
      <c r="HSO109" s="313"/>
      <c r="HSP109" s="313"/>
      <c r="HSQ109" s="313"/>
      <c r="HSR109" s="313"/>
      <c r="HSS109" s="313"/>
      <c r="HST109" s="313"/>
      <c r="HSU109" s="313"/>
      <c r="HSV109" s="313"/>
      <c r="HSW109" s="313"/>
      <c r="HSX109" s="313"/>
      <c r="HSY109" s="313"/>
      <c r="HSZ109" s="313"/>
      <c r="HTA109" s="313"/>
      <c r="HTB109" s="313"/>
      <c r="HTC109" s="313"/>
      <c r="HTD109" s="313"/>
      <c r="HTE109" s="313"/>
      <c r="HTF109" s="313"/>
      <c r="HTG109" s="313"/>
      <c r="HTH109" s="313"/>
      <c r="HTI109" s="313"/>
      <c r="HTJ109" s="313"/>
      <c r="HTK109" s="313"/>
      <c r="HTL109" s="313"/>
      <c r="HTM109" s="313"/>
      <c r="HTN109" s="313"/>
      <c r="HTO109" s="313"/>
      <c r="HTP109" s="313"/>
      <c r="HTQ109" s="313"/>
      <c r="HTR109" s="313"/>
      <c r="HTS109" s="313"/>
      <c r="HTT109" s="313"/>
      <c r="HTU109" s="313"/>
      <c r="HTV109" s="313"/>
      <c r="HTW109" s="313"/>
      <c r="HTX109" s="313"/>
      <c r="HTY109" s="313"/>
      <c r="HTZ109" s="313"/>
      <c r="HUA109" s="313"/>
      <c r="HUB109" s="313"/>
      <c r="HUC109" s="313"/>
      <c r="HUD109" s="313"/>
      <c r="HUE109" s="313"/>
      <c r="HUF109" s="313"/>
      <c r="HUG109" s="313"/>
      <c r="HUH109" s="313"/>
      <c r="HUI109" s="313"/>
      <c r="HUJ109" s="313"/>
      <c r="HUK109" s="313"/>
      <c r="HUL109" s="313"/>
      <c r="HUM109" s="313"/>
      <c r="HUN109" s="313"/>
      <c r="HUO109" s="313"/>
      <c r="HUP109" s="313"/>
      <c r="HUQ109" s="313"/>
      <c r="HUR109" s="313"/>
      <c r="HUS109" s="313"/>
      <c r="HUT109" s="313"/>
      <c r="HUU109" s="313"/>
      <c r="HUV109" s="313"/>
      <c r="HUW109" s="313"/>
      <c r="HUX109" s="313"/>
      <c r="HUY109" s="313"/>
      <c r="HUZ109" s="313"/>
      <c r="HVA109" s="313"/>
      <c r="HVB109" s="313"/>
      <c r="HVC109" s="313"/>
      <c r="HVD109" s="313"/>
      <c r="HVE109" s="313"/>
      <c r="HVF109" s="313"/>
      <c r="HVG109" s="313"/>
      <c r="HVH109" s="313"/>
      <c r="HVI109" s="313"/>
      <c r="HVJ109" s="313"/>
      <c r="HVK109" s="313"/>
      <c r="HVL109" s="313"/>
      <c r="HVM109" s="313"/>
      <c r="HVN109" s="313"/>
      <c r="HVO109" s="313"/>
      <c r="HVP109" s="313"/>
      <c r="HVQ109" s="313"/>
      <c r="HVR109" s="313"/>
      <c r="HVS109" s="313"/>
      <c r="HVT109" s="313"/>
      <c r="HVU109" s="313"/>
      <c r="HVV109" s="313"/>
      <c r="HVW109" s="313"/>
      <c r="HVX109" s="313"/>
      <c r="HVY109" s="313"/>
      <c r="HVZ109" s="313"/>
      <c r="HWA109" s="313"/>
      <c r="HWB109" s="313"/>
      <c r="HWC109" s="313"/>
      <c r="HWD109" s="313"/>
      <c r="HWE109" s="313"/>
      <c r="HWF109" s="313"/>
      <c r="HWG109" s="313"/>
      <c r="HWH109" s="313"/>
      <c r="HWI109" s="313"/>
      <c r="HWJ109" s="313"/>
      <c r="HWK109" s="313"/>
      <c r="HWL109" s="313"/>
      <c r="HWM109" s="313"/>
      <c r="HWN109" s="313"/>
      <c r="HWO109" s="313"/>
      <c r="HWP109" s="313"/>
      <c r="HWQ109" s="313"/>
      <c r="HWR109" s="313"/>
      <c r="HWS109" s="313"/>
      <c r="HWT109" s="313"/>
      <c r="HWU109" s="313"/>
      <c r="HWV109" s="313"/>
      <c r="HWW109" s="313"/>
      <c r="HWX109" s="313"/>
      <c r="HWY109" s="313"/>
      <c r="HWZ109" s="313"/>
      <c r="HXA109" s="313"/>
      <c r="HXB109" s="313"/>
      <c r="HXC109" s="313"/>
      <c r="HXD109" s="313"/>
      <c r="HXE109" s="313"/>
      <c r="HXF109" s="313"/>
      <c r="HXG109" s="313"/>
      <c r="HXH109" s="313"/>
      <c r="HXI109" s="313"/>
      <c r="HXJ109" s="313"/>
      <c r="HXK109" s="313"/>
      <c r="HXL109" s="313"/>
      <c r="HXM109" s="313"/>
      <c r="HXN109" s="313"/>
      <c r="HXO109" s="313"/>
      <c r="HXP109" s="313"/>
      <c r="HXQ109" s="313"/>
      <c r="HXR109" s="313"/>
      <c r="HXS109" s="313"/>
      <c r="HXT109" s="313"/>
      <c r="HXU109" s="313"/>
      <c r="HXV109" s="313"/>
      <c r="HXW109" s="313"/>
      <c r="HXX109" s="313"/>
      <c r="HXY109" s="313"/>
      <c r="HXZ109" s="313"/>
      <c r="HYA109" s="313"/>
      <c r="HYB109" s="313"/>
      <c r="HYC109" s="313"/>
      <c r="HYD109" s="313"/>
      <c r="HYE109" s="313"/>
      <c r="HYF109" s="313"/>
      <c r="HYG109" s="313"/>
      <c r="HYH109" s="313"/>
      <c r="HYI109" s="313"/>
      <c r="HYJ109" s="313"/>
      <c r="HYK109" s="313"/>
      <c r="HYL109" s="313"/>
      <c r="HYM109" s="313"/>
      <c r="HYN109" s="313"/>
      <c r="HYO109" s="313"/>
      <c r="HYP109" s="313"/>
      <c r="HYQ109" s="313"/>
      <c r="HYR109" s="313"/>
      <c r="HYS109" s="313"/>
      <c r="HYT109" s="313"/>
      <c r="HYU109" s="313"/>
      <c r="HYV109" s="313"/>
      <c r="HYW109" s="313"/>
      <c r="HYX109" s="313"/>
      <c r="HYY109" s="313"/>
      <c r="HYZ109" s="313"/>
      <c r="HZA109" s="313"/>
      <c r="HZB109" s="313"/>
      <c r="HZC109" s="313"/>
      <c r="HZD109" s="313"/>
      <c r="HZE109" s="313"/>
      <c r="HZF109" s="313"/>
      <c r="HZG109" s="313"/>
      <c r="HZH109" s="313"/>
      <c r="HZI109" s="313"/>
      <c r="HZJ109" s="313"/>
      <c r="HZK109" s="313"/>
      <c r="HZL109" s="313"/>
      <c r="HZM109" s="313"/>
      <c r="HZN109" s="313"/>
      <c r="HZO109" s="313"/>
      <c r="HZP109" s="313"/>
      <c r="HZQ109" s="313"/>
      <c r="HZR109" s="313"/>
      <c r="HZS109" s="313"/>
      <c r="HZT109" s="313"/>
      <c r="HZU109" s="313"/>
      <c r="HZV109" s="313"/>
      <c r="HZW109" s="313"/>
      <c r="HZX109" s="313"/>
      <c r="HZY109" s="313"/>
      <c r="HZZ109" s="313"/>
      <c r="IAA109" s="313"/>
      <c r="IAB109" s="313"/>
      <c r="IAC109" s="313"/>
      <c r="IAD109" s="313"/>
      <c r="IAE109" s="313"/>
      <c r="IAF109" s="313"/>
      <c r="IAG109" s="313"/>
      <c r="IAH109" s="313"/>
      <c r="IAI109" s="313"/>
      <c r="IAJ109" s="313"/>
      <c r="IAK109" s="313"/>
      <c r="IAL109" s="313"/>
      <c r="IAM109" s="313"/>
      <c r="IAN109" s="313"/>
      <c r="IAO109" s="313"/>
      <c r="IAP109" s="313"/>
      <c r="IAQ109" s="313"/>
      <c r="IAR109" s="313"/>
      <c r="IAS109" s="313"/>
      <c r="IAT109" s="313"/>
      <c r="IAU109" s="313"/>
      <c r="IAV109" s="313"/>
      <c r="IAW109" s="313"/>
      <c r="IAX109" s="313"/>
      <c r="IAY109" s="313"/>
      <c r="IAZ109" s="313"/>
      <c r="IBA109" s="313"/>
      <c r="IBB109" s="313"/>
      <c r="IBC109" s="313"/>
      <c r="IBD109" s="313"/>
      <c r="IBE109" s="313"/>
      <c r="IBF109" s="313"/>
      <c r="IBG109" s="313"/>
      <c r="IBH109" s="313"/>
      <c r="IBI109" s="313"/>
      <c r="IBJ109" s="313"/>
      <c r="IBK109" s="313"/>
      <c r="IBL109" s="313"/>
      <c r="IBM109" s="313"/>
      <c r="IBN109" s="313"/>
      <c r="IBO109" s="313"/>
      <c r="IBP109" s="313"/>
      <c r="IBQ109" s="313"/>
      <c r="IBR109" s="313"/>
      <c r="IBS109" s="313"/>
      <c r="IBT109" s="313"/>
      <c r="IBU109" s="313"/>
      <c r="IBV109" s="313"/>
      <c r="IBW109" s="313"/>
      <c r="IBX109" s="313"/>
      <c r="IBY109" s="313"/>
      <c r="IBZ109" s="313"/>
      <c r="ICA109" s="313"/>
      <c r="ICB109" s="313"/>
      <c r="ICC109" s="313"/>
      <c r="ICD109" s="313"/>
      <c r="ICE109" s="313"/>
      <c r="ICF109" s="313"/>
      <c r="ICG109" s="313"/>
      <c r="ICH109" s="313"/>
      <c r="ICI109" s="313"/>
      <c r="ICJ109" s="313"/>
      <c r="ICK109" s="313"/>
      <c r="ICL109" s="313"/>
      <c r="ICM109" s="313"/>
      <c r="ICN109" s="313"/>
      <c r="ICO109" s="313"/>
      <c r="ICP109" s="313"/>
      <c r="ICQ109" s="313"/>
      <c r="ICR109" s="313"/>
      <c r="ICS109" s="313"/>
      <c r="ICT109" s="313"/>
      <c r="ICU109" s="313"/>
      <c r="ICV109" s="313"/>
      <c r="ICW109" s="313"/>
      <c r="ICX109" s="313"/>
      <c r="ICY109" s="313"/>
      <c r="ICZ109" s="313"/>
      <c r="IDA109" s="313"/>
      <c r="IDB109" s="313"/>
      <c r="IDC109" s="313"/>
      <c r="IDD109" s="313"/>
      <c r="IDE109" s="313"/>
      <c r="IDF109" s="313"/>
      <c r="IDG109" s="313"/>
      <c r="IDH109" s="313"/>
      <c r="IDI109" s="313"/>
      <c r="IDJ109" s="313"/>
      <c r="IDK109" s="313"/>
      <c r="IDL109" s="313"/>
      <c r="IDM109" s="313"/>
      <c r="IDN109" s="313"/>
      <c r="IDO109" s="313"/>
      <c r="IDP109" s="313"/>
      <c r="IDQ109" s="313"/>
      <c r="IDR109" s="313"/>
      <c r="IDS109" s="313"/>
      <c r="IDT109" s="313"/>
      <c r="IDU109" s="313"/>
      <c r="IDV109" s="313"/>
      <c r="IDW109" s="313"/>
      <c r="IDX109" s="313"/>
      <c r="IDY109" s="313"/>
      <c r="IDZ109" s="313"/>
      <c r="IEA109" s="313"/>
      <c r="IEB109" s="313"/>
      <c r="IEC109" s="313"/>
      <c r="IED109" s="313"/>
      <c r="IEE109" s="313"/>
      <c r="IEF109" s="313"/>
      <c r="IEG109" s="313"/>
      <c r="IEH109" s="313"/>
      <c r="IEI109" s="313"/>
      <c r="IEJ109" s="313"/>
      <c r="IEK109" s="313"/>
      <c r="IEL109" s="313"/>
      <c r="IEM109" s="313"/>
      <c r="IEN109" s="313"/>
      <c r="IEO109" s="313"/>
      <c r="IEP109" s="313"/>
      <c r="IEQ109" s="313"/>
      <c r="IER109" s="313"/>
      <c r="IES109" s="313"/>
      <c r="IET109" s="313"/>
      <c r="IEU109" s="313"/>
      <c r="IEV109" s="313"/>
      <c r="IEW109" s="313"/>
      <c r="IEX109" s="313"/>
      <c r="IEY109" s="313"/>
      <c r="IEZ109" s="313"/>
      <c r="IFA109" s="313"/>
      <c r="IFB109" s="313"/>
      <c r="IFC109" s="313"/>
      <c r="IFD109" s="313"/>
      <c r="IFE109" s="313"/>
      <c r="IFF109" s="313"/>
      <c r="IFG109" s="313"/>
      <c r="IFH109" s="313"/>
      <c r="IFI109" s="313"/>
      <c r="IFJ109" s="313"/>
      <c r="IFK109" s="313"/>
      <c r="IFL109" s="313"/>
      <c r="IFM109" s="313"/>
      <c r="IFN109" s="313"/>
      <c r="IFO109" s="313"/>
      <c r="IFP109" s="313"/>
      <c r="IFQ109" s="313"/>
      <c r="IFR109" s="313"/>
      <c r="IFS109" s="313"/>
      <c r="IFT109" s="313"/>
      <c r="IFU109" s="313"/>
      <c r="IFV109" s="313"/>
      <c r="IFW109" s="313"/>
      <c r="IFX109" s="313"/>
      <c r="IFY109" s="313"/>
      <c r="IFZ109" s="313"/>
      <c r="IGA109" s="313"/>
      <c r="IGB109" s="313"/>
      <c r="IGC109" s="313"/>
      <c r="IGD109" s="313"/>
      <c r="IGE109" s="313"/>
      <c r="IGF109" s="313"/>
      <c r="IGG109" s="313"/>
      <c r="IGH109" s="313"/>
      <c r="IGI109" s="313"/>
      <c r="IGJ109" s="313"/>
      <c r="IGK109" s="313"/>
      <c r="IGL109" s="313"/>
      <c r="IGM109" s="313"/>
      <c r="IGN109" s="313"/>
      <c r="IGO109" s="313"/>
      <c r="IGP109" s="313"/>
      <c r="IGQ109" s="313"/>
      <c r="IGR109" s="313"/>
      <c r="IGS109" s="313"/>
      <c r="IGT109" s="313"/>
      <c r="IGU109" s="313"/>
      <c r="IGV109" s="313"/>
      <c r="IGW109" s="313"/>
      <c r="IGX109" s="313"/>
      <c r="IGY109" s="313"/>
      <c r="IGZ109" s="313"/>
      <c r="IHA109" s="313"/>
      <c r="IHB109" s="313"/>
      <c r="IHC109" s="313"/>
      <c r="IHD109" s="313"/>
      <c r="IHE109" s="313"/>
      <c r="IHF109" s="313"/>
      <c r="IHG109" s="313"/>
      <c r="IHH109" s="313"/>
      <c r="IHI109" s="313"/>
      <c r="IHJ109" s="313"/>
      <c r="IHK109" s="313"/>
      <c r="IHL109" s="313"/>
      <c r="IHM109" s="313"/>
      <c r="IHN109" s="313"/>
      <c r="IHO109" s="313"/>
      <c r="IHP109" s="313"/>
      <c r="IHQ109" s="313"/>
      <c r="IHR109" s="313"/>
      <c r="IHS109" s="313"/>
      <c r="IHT109" s="313"/>
      <c r="IHU109" s="313"/>
      <c r="IHV109" s="313"/>
      <c r="IHW109" s="313"/>
      <c r="IHX109" s="313"/>
      <c r="IHY109" s="313"/>
      <c r="IHZ109" s="313"/>
      <c r="IIA109" s="313"/>
      <c r="IIB109" s="313"/>
      <c r="IIC109" s="313"/>
      <c r="IID109" s="313"/>
      <c r="IIE109" s="313"/>
      <c r="IIF109" s="313"/>
      <c r="IIG109" s="313"/>
      <c r="IIH109" s="313"/>
      <c r="III109" s="313"/>
      <c r="IIJ109" s="313"/>
      <c r="IIK109" s="313"/>
      <c r="IIL109" s="313"/>
      <c r="IIM109" s="313"/>
      <c r="IIN109" s="313"/>
      <c r="IIO109" s="313"/>
      <c r="IIP109" s="313"/>
      <c r="IIQ109" s="313"/>
      <c r="IIR109" s="313"/>
      <c r="IIS109" s="313"/>
      <c r="IIT109" s="313"/>
      <c r="IIU109" s="313"/>
      <c r="IIV109" s="313"/>
      <c r="IIW109" s="313"/>
      <c r="IIX109" s="313"/>
      <c r="IIY109" s="313"/>
      <c r="IIZ109" s="313"/>
      <c r="IJA109" s="313"/>
      <c r="IJB109" s="313"/>
      <c r="IJC109" s="313"/>
      <c r="IJD109" s="313"/>
      <c r="IJE109" s="313"/>
      <c r="IJF109" s="313"/>
      <c r="IJG109" s="313"/>
      <c r="IJH109" s="313"/>
      <c r="IJI109" s="313"/>
      <c r="IJJ109" s="313"/>
      <c r="IJK109" s="313"/>
      <c r="IJL109" s="313"/>
      <c r="IJM109" s="313"/>
      <c r="IJN109" s="313"/>
      <c r="IJO109" s="313"/>
      <c r="IJP109" s="313"/>
      <c r="IJQ109" s="313"/>
      <c r="IJR109" s="313"/>
      <c r="IJS109" s="313"/>
      <c r="IJT109" s="313"/>
      <c r="IJU109" s="313"/>
      <c r="IJV109" s="313"/>
      <c r="IJW109" s="313"/>
      <c r="IJX109" s="313"/>
      <c r="IJY109" s="313"/>
      <c r="IJZ109" s="313"/>
      <c r="IKA109" s="313"/>
      <c r="IKB109" s="313"/>
      <c r="IKC109" s="313"/>
      <c r="IKD109" s="313"/>
      <c r="IKE109" s="313"/>
      <c r="IKF109" s="313"/>
      <c r="IKG109" s="313"/>
      <c r="IKH109" s="313"/>
      <c r="IKI109" s="313"/>
      <c r="IKJ109" s="313"/>
      <c r="IKK109" s="313"/>
      <c r="IKL109" s="313"/>
      <c r="IKM109" s="313"/>
      <c r="IKN109" s="313"/>
      <c r="IKO109" s="313"/>
      <c r="IKP109" s="313"/>
      <c r="IKQ109" s="313"/>
      <c r="IKR109" s="313"/>
      <c r="IKS109" s="313"/>
      <c r="IKT109" s="313"/>
      <c r="IKU109" s="313"/>
      <c r="IKV109" s="313"/>
      <c r="IKW109" s="313"/>
      <c r="IKX109" s="313"/>
      <c r="IKY109" s="313"/>
      <c r="IKZ109" s="313"/>
      <c r="ILA109" s="313"/>
      <c r="ILB109" s="313"/>
      <c r="ILC109" s="313"/>
      <c r="ILD109" s="313"/>
      <c r="ILE109" s="313"/>
      <c r="ILF109" s="313"/>
      <c r="ILG109" s="313"/>
      <c r="ILH109" s="313"/>
      <c r="ILI109" s="313"/>
      <c r="ILJ109" s="313"/>
      <c r="ILK109" s="313"/>
      <c r="ILL109" s="313"/>
      <c r="ILM109" s="313"/>
      <c r="ILN109" s="313"/>
      <c r="ILO109" s="313"/>
      <c r="ILP109" s="313"/>
      <c r="ILQ109" s="313"/>
      <c r="ILR109" s="313"/>
      <c r="ILS109" s="313"/>
      <c r="ILT109" s="313"/>
      <c r="ILU109" s="313"/>
      <c r="ILV109" s="313"/>
      <c r="ILW109" s="313"/>
      <c r="ILX109" s="313"/>
      <c r="ILY109" s="313"/>
      <c r="ILZ109" s="313"/>
      <c r="IMA109" s="313"/>
      <c r="IMB109" s="313"/>
      <c r="IMC109" s="313"/>
      <c r="IMD109" s="313"/>
      <c r="IME109" s="313"/>
      <c r="IMF109" s="313"/>
      <c r="IMG109" s="313"/>
      <c r="IMH109" s="313"/>
      <c r="IMI109" s="313"/>
      <c r="IMJ109" s="313"/>
      <c r="IMK109" s="313"/>
      <c r="IML109" s="313"/>
      <c r="IMM109" s="313"/>
      <c r="IMN109" s="313"/>
      <c r="IMO109" s="313"/>
      <c r="IMP109" s="313"/>
      <c r="IMQ109" s="313"/>
      <c r="IMR109" s="313"/>
      <c r="IMS109" s="313"/>
      <c r="IMT109" s="313"/>
      <c r="IMU109" s="313"/>
      <c r="IMV109" s="313"/>
      <c r="IMW109" s="313"/>
      <c r="IMX109" s="313"/>
      <c r="IMY109" s="313"/>
      <c r="IMZ109" s="313"/>
      <c r="INA109" s="313"/>
      <c r="INB109" s="313"/>
      <c r="INC109" s="313"/>
      <c r="IND109" s="313"/>
      <c r="INE109" s="313"/>
      <c r="INF109" s="313"/>
      <c r="ING109" s="313"/>
      <c r="INH109" s="313"/>
      <c r="INI109" s="313"/>
      <c r="INJ109" s="313"/>
      <c r="INK109" s="313"/>
      <c r="INL109" s="313"/>
      <c r="INM109" s="313"/>
      <c r="INN109" s="313"/>
      <c r="INO109" s="313"/>
      <c r="INP109" s="313"/>
      <c r="INQ109" s="313"/>
      <c r="INR109" s="313"/>
      <c r="INS109" s="313"/>
      <c r="INT109" s="313"/>
      <c r="INU109" s="313"/>
      <c r="INV109" s="313"/>
      <c r="INW109" s="313"/>
      <c r="INX109" s="313"/>
      <c r="INY109" s="313"/>
      <c r="INZ109" s="313"/>
      <c r="IOA109" s="313"/>
      <c r="IOB109" s="313"/>
      <c r="IOC109" s="313"/>
      <c r="IOD109" s="313"/>
      <c r="IOE109" s="313"/>
      <c r="IOF109" s="313"/>
      <c r="IOG109" s="313"/>
      <c r="IOH109" s="313"/>
      <c r="IOI109" s="313"/>
      <c r="IOJ109" s="313"/>
      <c r="IOK109" s="313"/>
      <c r="IOL109" s="313"/>
      <c r="IOM109" s="313"/>
      <c r="ION109" s="313"/>
      <c r="IOO109" s="313"/>
      <c r="IOP109" s="313"/>
      <c r="IOQ109" s="313"/>
      <c r="IOR109" s="313"/>
      <c r="IOS109" s="313"/>
      <c r="IOT109" s="313"/>
      <c r="IOU109" s="313"/>
      <c r="IOV109" s="313"/>
      <c r="IOW109" s="313"/>
      <c r="IOX109" s="313"/>
      <c r="IOY109" s="313"/>
      <c r="IOZ109" s="313"/>
      <c r="IPA109" s="313"/>
      <c r="IPB109" s="313"/>
      <c r="IPC109" s="313"/>
      <c r="IPD109" s="313"/>
      <c r="IPE109" s="313"/>
      <c r="IPF109" s="313"/>
      <c r="IPG109" s="313"/>
      <c r="IPH109" s="313"/>
      <c r="IPI109" s="313"/>
      <c r="IPJ109" s="313"/>
      <c r="IPK109" s="313"/>
      <c r="IPL109" s="313"/>
      <c r="IPM109" s="313"/>
      <c r="IPN109" s="313"/>
      <c r="IPO109" s="313"/>
      <c r="IPP109" s="313"/>
      <c r="IPQ109" s="313"/>
      <c r="IPR109" s="313"/>
      <c r="IPS109" s="313"/>
      <c r="IPT109" s="313"/>
      <c r="IPU109" s="313"/>
      <c r="IPV109" s="313"/>
      <c r="IPW109" s="313"/>
      <c r="IPX109" s="313"/>
      <c r="IPY109" s="313"/>
      <c r="IPZ109" s="313"/>
      <c r="IQA109" s="313"/>
      <c r="IQB109" s="313"/>
      <c r="IQC109" s="313"/>
      <c r="IQD109" s="313"/>
      <c r="IQE109" s="313"/>
      <c r="IQF109" s="313"/>
      <c r="IQG109" s="313"/>
      <c r="IQH109" s="313"/>
      <c r="IQI109" s="313"/>
      <c r="IQJ109" s="313"/>
      <c r="IQK109" s="313"/>
      <c r="IQL109" s="313"/>
      <c r="IQM109" s="313"/>
      <c r="IQN109" s="313"/>
      <c r="IQO109" s="313"/>
      <c r="IQP109" s="313"/>
      <c r="IQQ109" s="313"/>
      <c r="IQR109" s="313"/>
      <c r="IQS109" s="313"/>
      <c r="IQT109" s="313"/>
      <c r="IQU109" s="313"/>
      <c r="IQV109" s="313"/>
      <c r="IQW109" s="313"/>
      <c r="IQX109" s="313"/>
      <c r="IQY109" s="313"/>
      <c r="IQZ109" s="313"/>
      <c r="IRA109" s="313"/>
      <c r="IRB109" s="313"/>
      <c r="IRC109" s="313"/>
      <c r="IRD109" s="313"/>
      <c r="IRE109" s="313"/>
      <c r="IRF109" s="313"/>
      <c r="IRG109" s="313"/>
      <c r="IRH109" s="313"/>
      <c r="IRI109" s="313"/>
      <c r="IRJ109" s="313"/>
      <c r="IRK109" s="313"/>
      <c r="IRL109" s="313"/>
      <c r="IRM109" s="313"/>
      <c r="IRN109" s="313"/>
      <c r="IRO109" s="313"/>
      <c r="IRP109" s="313"/>
      <c r="IRQ109" s="313"/>
      <c r="IRR109" s="313"/>
      <c r="IRS109" s="313"/>
      <c r="IRT109" s="313"/>
      <c r="IRU109" s="313"/>
      <c r="IRV109" s="313"/>
      <c r="IRW109" s="313"/>
      <c r="IRX109" s="313"/>
      <c r="IRY109" s="313"/>
      <c r="IRZ109" s="313"/>
      <c r="ISA109" s="313"/>
      <c r="ISB109" s="313"/>
      <c r="ISC109" s="313"/>
      <c r="ISD109" s="313"/>
      <c r="ISE109" s="313"/>
      <c r="ISF109" s="313"/>
      <c r="ISG109" s="313"/>
      <c r="ISH109" s="313"/>
      <c r="ISI109" s="313"/>
      <c r="ISJ109" s="313"/>
      <c r="ISK109" s="313"/>
      <c r="ISL109" s="313"/>
      <c r="ISM109" s="313"/>
      <c r="ISN109" s="313"/>
      <c r="ISO109" s="313"/>
      <c r="ISP109" s="313"/>
      <c r="ISQ109" s="313"/>
      <c r="ISR109" s="313"/>
      <c r="ISS109" s="313"/>
      <c r="IST109" s="313"/>
      <c r="ISU109" s="313"/>
      <c r="ISV109" s="313"/>
      <c r="ISW109" s="313"/>
      <c r="ISX109" s="313"/>
      <c r="ISY109" s="313"/>
      <c r="ISZ109" s="313"/>
      <c r="ITA109" s="313"/>
      <c r="ITB109" s="313"/>
      <c r="ITC109" s="313"/>
      <c r="ITD109" s="313"/>
      <c r="ITE109" s="313"/>
      <c r="ITF109" s="313"/>
      <c r="ITG109" s="313"/>
      <c r="ITH109" s="313"/>
      <c r="ITI109" s="313"/>
      <c r="ITJ109" s="313"/>
      <c r="ITK109" s="313"/>
      <c r="ITL109" s="313"/>
      <c r="ITM109" s="313"/>
      <c r="ITN109" s="313"/>
      <c r="ITO109" s="313"/>
      <c r="ITP109" s="313"/>
      <c r="ITQ109" s="313"/>
      <c r="ITR109" s="313"/>
      <c r="ITS109" s="313"/>
      <c r="ITT109" s="313"/>
      <c r="ITU109" s="313"/>
      <c r="ITV109" s="313"/>
      <c r="ITW109" s="313"/>
      <c r="ITX109" s="313"/>
      <c r="ITY109" s="313"/>
      <c r="ITZ109" s="313"/>
      <c r="IUA109" s="313"/>
      <c r="IUB109" s="313"/>
      <c r="IUC109" s="313"/>
      <c r="IUD109" s="313"/>
      <c r="IUE109" s="313"/>
      <c r="IUF109" s="313"/>
      <c r="IUG109" s="313"/>
      <c r="IUH109" s="313"/>
      <c r="IUI109" s="313"/>
      <c r="IUJ109" s="313"/>
      <c r="IUK109" s="313"/>
      <c r="IUL109" s="313"/>
      <c r="IUM109" s="313"/>
      <c r="IUN109" s="313"/>
      <c r="IUO109" s="313"/>
      <c r="IUP109" s="313"/>
      <c r="IUQ109" s="313"/>
      <c r="IUR109" s="313"/>
      <c r="IUS109" s="313"/>
      <c r="IUT109" s="313"/>
      <c r="IUU109" s="313"/>
      <c r="IUV109" s="313"/>
      <c r="IUW109" s="313"/>
      <c r="IUX109" s="313"/>
      <c r="IUY109" s="313"/>
      <c r="IUZ109" s="313"/>
      <c r="IVA109" s="313"/>
      <c r="IVB109" s="313"/>
      <c r="IVC109" s="313"/>
      <c r="IVD109" s="313"/>
      <c r="IVE109" s="313"/>
      <c r="IVF109" s="313"/>
      <c r="IVG109" s="313"/>
      <c r="IVH109" s="313"/>
      <c r="IVI109" s="313"/>
      <c r="IVJ109" s="313"/>
      <c r="IVK109" s="313"/>
      <c r="IVL109" s="313"/>
      <c r="IVM109" s="313"/>
      <c r="IVN109" s="313"/>
      <c r="IVO109" s="313"/>
      <c r="IVP109" s="313"/>
      <c r="IVQ109" s="313"/>
      <c r="IVR109" s="313"/>
      <c r="IVS109" s="313"/>
      <c r="IVT109" s="313"/>
      <c r="IVU109" s="313"/>
      <c r="IVV109" s="313"/>
      <c r="IVW109" s="313"/>
      <c r="IVX109" s="313"/>
      <c r="IVY109" s="313"/>
      <c r="IVZ109" s="313"/>
      <c r="IWA109" s="313"/>
      <c r="IWB109" s="313"/>
      <c r="IWC109" s="313"/>
      <c r="IWD109" s="313"/>
      <c r="IWE109" s="313"/>
      <c r="IWF109" s="313"/>
      <c r="IWG109" s="313"/>
      <c r="IWH109" s="313"/>
      <c r="IWI109" s="313"/>
      <c r="IWJ109" s="313"/>
      <c r="IWK109" s="313"/>
      <c r="IWL109" s="313"/>
      <c r="IWM109" s="313"/>
      <c r="IWN109" s="313"/>
      <c r="IWO109" s="313"/>
      <c r="IWP109" s="313"/>
      <c r="IWQ109" s="313"/>
      <c r="IWR109" s="313"/>
      <c r="IWS109" s="313"/>
      <c r="IWT109" s="313"/>
      <c r="IWU109" s="313"/>
      <c r="IWV109" s="313"/>
      <c r="IWW109" s="313"/>
      <c r="IWX109" s="313"/>
      <c r="IWY109" s="313"/>
      <c r="IWZ109" s="313"/>
      <c r="IXA109" s="313"/>
      <c r="IXB109" s="313"/>
      <c r="IXC109" s="313"/>
      <c r="IXD109" s="313"/>
      <c r="IXE109" s="313"/>
      <c r="IXF109" s="313"/>
      <c r="IXG109" s="313"/>
      <c r="IXH109" s="313"/>
      <c r="IXI109" s="313"/>
      <c r="IXJ109" s="313"/>
      <c r="IXK109" s="313"/>
      <c r="IXL109" s="313"/>
      <c r="IXM109" s="313"/>
      <c r="IXN109" s="313"/>
      <c r="IXO109" s="313"/>
      <c r="IXP109" s="313"/>
      <c r="IXQ109" s="313"/>
      <c r="IXR109" s="313"/>
      <c r="IXS109" s="313"/>
      <c r="IXT109" s="313"/>
      <c r="IXU109" s="313"/>
      <c r="IXV109" s="313"/>
      <c r="IXW109" s="313"/>
      <c r="IXX109" s="313"/>
      <c r="IXY109" s="313"/>
      <c r="IXZ109" s="313"/>
      <c r="IYA109" s="313"/>
      <c r="IYB109" s="313"/>
      <c r="IYC109" s="313"/>
      <c r="IYD109" s="313"/>
      <c r="IYE109" s="313"/>
      <c r="IYF109" s="313"/>
      <c r="IYG109" s="313"/>
      <c r="IYH109" s="313"/>
      <c r="IYI109" s="313"/>
      <c r="IYJ109" s="313"/>
      <c r="IYK109" s="313"/>
      <c r="IYL109" s="313"/>
      <c r="IYM109" s="313"/>
      <c r="IYN109" s="313"/>
      <c r="IYO109" s="313"/>
      <c r="IYP109" s="313"/>
      <c r="IYQ109" s="313"/>
      <c r="IYR109" s="313"/>
      <c r="IYS109" s="313"/>
      <c r="IYT109" s="313"/>
      <c r="IYU109" s="313"/>
      <c r="IYV109" s="313"/>
      <c r="IYW109" s="313"/>
      <c r="IYX109" s="313"/>
      <c r="IYY109" s="313"/>
      <c r="IYZ109" s="313"/>
      <c r="IZA109" s="313"/>
      <c r="IZB109" s="313"/>
      <c r="IZC109" s="313"/>
      <c r="IZD109" s="313"/>
      <c r="IZE109" s="313"/>
      <c r="IZF109" s="313"/>
      <c r="IZG109" s="313"/>
      <c r="IZH109" s="313"/>
      <c r="IZI109" s="313"/>
      <c r="IZJ109" s="313"/>
      <c r="IZK109" s="313"/>
      <c r="IZL109" s="313"/>
      <c r="IZM109" s="313"/>
      <c r="IZN109" s="313"/>
      <c r="IZO109" s="313"/>
      <c r="IZP109" s="313"/>
      <c r="IZQ109" s="313"/>
      <c r="IZR109" s="313"/>
      <c r="IZS109" s="313"/>
      <c r="IZT109" s="313"/>
      <c r="IZU109" s="313"/>
      <c r="IZV109" s="313"/>
      <c r="IZW109" s="313"/>
      <c r="IZX109" s="313"/>
      <c r="IZY109" s="313"/>
      <c r="IZZ109" s="313"/>
      <c r="JAA109" s="313"/>
      <c r="JAB109" s="313"/>
      <c r="JAC109" s="313"/>
      <c r="JAD109" s="313"/>
      <c r="JAE109" s="313"/>
      <c r="JAF109" s="313"/>
      <c r="JAG109" s="313"/>
      <c r="JAH109" s="313"/>
      <c r="JAI109" s="313"/>
      <c r="JAJ109" s="313"/>
      <c r="JAK109" s="313"/>
      <c r="JAL109" s="313"/>
      <c r="JAM109" s="313"/>
      <c r="JAN109" s="313"/>
      <c r="JAO109" s="313"/>
      <c r="JAP109" s="313"/>
      <c r="JAQ109" s="313"/>
      <c r="JAR109" s="313"/>
      <c r="JAS109" s="313"/>
      <c r="JAT109" s="313"/>
      <c r="JAU109" s="313"/>
      <c r="JAV109" s="313"/>
      <c r="JAW109" s="313"/>
      <c r="JAX109" s="313"/>
      <c r="JAY109" s="313"/>
      <c r="JAZ109" s="313"/>
      <c r="JBA109" s="313"/>
      <c r="JBB109" s="313"/>
      <c r="JBC109" s="313"/>
      <c r="JBD109" s="313"/>
      <c r="JBE109" s="313"/>
      <c r="JBF109" s="313"/>
      <c r="JBG109" s="313"/>
      <c r="JBH109" s="313"/>
      <c r="JBI109" s="313"/>
      <c r="JBJ109" s="313"/>
      <c r="JBK109" s="313"/>
      <c r="JBL109" s="313"/>
      <c r="JBM109" s="313"/>
      <c r="JBN109" s="313"/>
      <c r="JBO109" s="313"/>
      <c r="JBP109" s="313"/>
      <c r="JBQ109" s="313"/>
      <c r="JBR109" s="313"/>
      <c r="JBS109" s="313"/>
      <c r="JBT109" s="313"/>
      <c r="JBU109" s="313"/>
      <c r="JBV109" s="313"/>
      <c r="JBW109" s="313"/>
      <c r="JBX109" s="313"/>
      <c r="JBY109" s="313"/>
      <c r="JBZ109" s="313"/>
      <c r="JCA109" s="313"/>
      <c r="JCB109" s="313"/>
      <c r="JCC109" s="313"/>
      <c r="JCD109" s="313"/>
      <c r="JCE109" s="313"/>
      <c r="JCF109" s="313"/>
      <c r="JCG109" s="313"/>
      <c r="JCH109" s="313"/>
      <c r="JCI109" s="313"/>
      <c r="JCJ109" s="313"/>
      <c r="JCK109" s="313"/>
      <c r="JCL109" s="313"/>
      <c r="JCM109" s="313"/>
      <c r="JCN109" s="313"/>
      <c r="JCO109" s="313"/>
      <c r="JCP109" s="313"/>
      <c r="JCQ109" s="313"/>
      <c r="JCR109" s="313"/>
      <c r="JCS109" s="313"/>
      <c r="JCT109" s="313"/>
      <c r="JCU109" s="313"/>
      <c r="JCV109" s="313"/>
      <c r="JCW109" s="313"/>
      <c r="JCX109" s="313"/>
      <c r="JCY109" s="313"/>
      <c r="JCZ109" s="313"/>
      <c r="JDA109" s="313"/>
      <c r="JDB109" s="313"/>
      <c r="JDC109" s="313"/>
      <c r="JDD109" s="313"/>
      <c r="JDE109" s="313"/>
      <c r="JDF109" s="313"/>
      <c r="JDG109" s="313"/>
      <c r="JDH109" s="313"/>
      <c r="JDI109" s="313"/>
      <c r="JDJ109" s="313"/>
      <c r="JDK109" s="313"/>
      <c r="JDL109" s="313"/>
      <c r="JDM109" s="313"/>
      <c r="JDN109" s="313"/>
      <c r="JDO109" s="313"/>
      <c r="JDP109" s="313"/>
      <c r="JDQ109" s="313"/>
      <c r="JDR109" s="313"/>
      <c r="JDS109" s="313"/>
      <c r="JDT109" s="313"/>
      <c r="JDU109" s="313"/>
      <c r="JDV109" s="313"/>
      <c r="JDW109" s="313"/>
      <c r="JDX109" s="313"/>
      <c r="JDY109" s="313"/>
      <c r="JDZ109" s="313"/>
      <c r="JEA109" s="313"/>
      <c r="JEB109" s="313"/>
      <c r="JEC109" s="313"/>
      <c r="JED109" s="313"/>
      <c r="JEE109" s="313"/>
      <c r="JEF109" s="313"/>
      <c r="JEG109" s="313"/>
      <c r="JEH109" s="313"/>
      <c r="JEI109" s="313"/>
      <c r="JEJ109" s="313"/>
      <c r="JEK109" s="313"/>
      <c r="JEL109" s="313"/>
      <c r="JEM109" s="313"/>
      <c r="JEN109" s="313"/>
      <c r="JEO109" s="313"/>
      <c r="JEP109" s="313"/>
      <c r="JEQ109" s="313"/>
      <c r="JER109" s="313"/>
      <c r="JES109" s="313"/>
      <c r="JET109" s="313"/>
      <c r="JEU109" s="313"/>
      <c r="JEV109" s="313"/>
      <c r="JEW109" s="313"/>
      <c r="JEX109" s="313"/>
      <c r="JEY109" s="313"/>
      <c r="JEZ109" s="313"/>
      <c r="JFA109" s="313"/>
      <c r="JFB109" s="313"/>
      <c r="JFC109" s="313"/>
      <c r="JFD109" s="313"/>
      <c r="JFE109" s="313"/>
      <c r="JFF109" s="313"/>
      <c r="JFG109" s="313"/>
      <c r="JFH109" s="313"/>
      <c r="JFI109" s="313"/>
      <c r="JFJ109" s="313"/>
      <c r="JFK109" s="313"/>
      <c r="JFL109" s="313"/>
      <c r="JFM109" s="313"/>
      <c r="JFN109" s="313"/>
      <c r="JFO109" s="313"/>
      <c r="JFP109" s="313"/>
      <c r="JFQ109" s="313"/>
      <c r="JFR109" s="313"/>
      <c r="JFS109" s="313"/>
      <c r="JFT109" s="313"/>
      <c r="JFU109" s="313"/>
      <c r="JFV109" s="313"/>
      <c r="JFW109" s="313"/>
      <c r="JFX109" s="313"/>
      <c r="JFY109" s="313"/>
      <c r="JFZ109" s="313"/>
      <c r="JGA109" s="313"/>
      <c r="JGB109" s="313"/>
      <c r="JGC109" s="313"/>
      <c r="JGD109" s="313"/>
      <c r="JGE109" s="313"/>
      <c r="JGF109" s="313"/>
      <c r="JGG109" s="313"/>
      <c r="JGH109" s="313"/>
      <c r="JGI109" s="313"/>
      <c r="JGJ109" s="313"/>
      <c r="JGK109" s="313"/>
      <c r="JGL109" s="313"/>
      <c r="JGM109" s="313"/>
      <c r="JGN109" s="313"/>
      <c r="JGO109" s="313"/>
      <c r="JGP109" s="313"/>
      <c r="JGQ109" s="313"/>
      <c r="JGR109" s="313"/>
      <c r="JGS109" s="313"/>
      <c r="JGT109" s="313"/>
      <c r="JGU109" s="313"/>
      <c r="JGV109" s="313"/>
      <c r="JGW109" s="313"/>
      <c r="JGX109" s="313"/>
      <c r="JGY109" s="313"/>
      <c r="JGZ109" s="313"/>
      <c r="JHA109" s="313"/>
      <c r="JHB109" s="313"/>
      <c r="JHC109" s="313"/>
      <c r="JHD109" s="313"/>
      <c r="JHE109" s="313"/>
      <c r="JHF109" s="313"/>
      <c r="JHG109" s="313"/>
      <c r="JHH109" s="313"/>
      <c r="JHI109" s="313"/>
      <c r="JHJ109" s="313"/>
      <c r="JHK109" s="313"/>
      <c r="JHL109" s="313"/>
      <c r="JHM109" s="313"/>
      <c r="JHN109" s="313"/>
      <c r="JHO109" s="313"/>
      <c r="JHP109" s="313"/>
      <c r="JHQ109" s="313"/>
      <c r="JHR109" s="313"/>
      <c r="JHS109" s="313"/>
      <c r="JHT109" s="313"/>
      <c r="JHU109" s="313"/>
      <c r="JHV109" s="313"/>
      <c r="JHW109" s="313"/>
      <c r="JHX109" s="313"/>
      <c r="JHY109" s="313"/>
      <c r="JHZ109" s="313"/>
      <c r="JIA109" s="313"/>
      <c r="JIB109" s="313"/>
      <c r="JIC109" s="313"/>
      <c r="JID109" s="313"/>
      <c r="JIE109" s="313"/>
      <c r="JIF109" s="313"/>
      <c r="JIG109" s="313"/>
      <c r="JIH109" s="313"/>
      <c r="JII109" s="313"/>
      <c r="JIJ109" s="313"/>
      <c r="JIK109" s="313"/>
      <c r="JIL109" s="313"/>
      <c r="JIM109" s="313"/>
      <c r="JIN109" s="313"/>
      <c r="JIO109" s="313"/>
      <c r="JIP109" s="313"/>
      <c r="JIQ109" s="313"/>
      <c r="JIR109" s="313"/>
      <c r="JIS109" s="313"/>
      <c r="JIT109" s="313"/>
      <c r="JIU109" s="313"/>
      <c r="JIV109" s="313"/>
      <c r="JIW109" s="313"/>
      <c r="JIX109" s="313"/>
      <c r="JIY109" s="313"/>
      <c r="JIZ109" s="313"/>
      <c r="JJA109" s="313"/>
      <c r="JJB109" s="313"/>
      <c r="JJC109" s="313"/>
      <c r="JJD109" s="313"/>
      <c r="JJE109" s="313"/>
      <c r="JJF109" s="313"/>
      <c r="JJG109" s="313"/>
      <c r="JJH109" s="313"/>
      <c r="JJI109" s="313"/>
      <c r="JJJ109" s="313"/>
      <c r="JJK109" s="313"/>
      <c r="JJL109" s="313"/>
      <c r="JJM109" s="313"/>
      <c r="JJN109" s="313"/>
      <c r="JJO109" s="313"/>
      <c r="JJP109" s="313"/>
      <c r="JJQ109" s="313"/>
      <c r="JJR109" s="313"/>
      <c r="JJS109" s="313"/>
      <c r="JJT109" s="313"/>
      <c r="JJU109" s="313"/>
      <c r="JJV109" s="313"/>
      <c r="JJW109" s="313"/>
      <c r="JJX109" s="313"/>
      <c r="JJY109" s="313"/>
      <c r="JJZ109" s="313"/>
      <c r="JKA109" s="313"/>
      <c r="JKB109" s="313"/>
      <c r="JKC109" s="313"/>
      <c r="JKD109" s="313"/>
      <c r="JKE109" s="313"/>
      <c r="JKF109" s="313"/>
      <c r="JKG109" s="313"/>
      <c r="JKH109" s="313"/>
      <c r="JKI109" s="313"/>
      <c r="JKJ109" s="313"/>
      <c r="JKK109" s="313"/>
      <c r="JKL109" s="313"/>
      <c r="JKM109" s="313"/>
      <c r="JKN109" s="313"/>
      <c r="JKO109" s="313"/>
      <c r="JKP109" s="313"/>
      <c r="JKQ109" s="313"/>
      <c r="JKR109" s="313"/>
      <c r="JKS109" s="313"/>
      <c r="JKT109" s="313"/>
      <c r="JKU109" s="313"/>
      <c r="JKV109" s="313"/>
      <c r="JKW109" s="313"/>
      <c r="JKX109" s="313"/>
      <c r="JKY109" s="313"/>
      <c r="JKZ109" s="313"/>
      <c r="JLA109" s="313"/>
      <c r="JLB109" s="313"/>
      <c r="JLC109" s="313"/>
      <c r="JLD109" s="313"/>
      <c r="JLE109" s="313"/>
      <c r="JLF109" s="313"/>
      <c r="JLG109" s="313"/>
      <c r="JLH109" s="313"/>
      <c r="JLI109" s="313"/>
      <c r="JLJ109" s="313"/>
      <c r="JLK109" s="313"/>
      <c r="JLL109" s="313"/>
      <c r="JLM109" s="313"/>
      <c r="JLN109" s="313"/>
      <c r="JLO109" s="313"/>
      <c r="JLP109" s="313"/>
      <c r="JLQ109" s="313"/>
      <c r="JLR109" s="313"/>
      <c r="JLS109" s="313"/>
      <c r="JLT109" s="313"/>
      <c r="JLU109" s="313"/>
      <c r="JLV109" s="313"/>
      <c r="JLW109" s="313"/>
      <c r="JLX109" s="313"/>
      <c r="JLY109" s="313"/>
      <c r="JLZ109" s="313"/>
      <c r="JMA109" s="313"/>
      <c r="JMB109" s="313"/>
      <c r="JMC109" s="313"/>
      <c r="JMD109" s="313"/>
      <c r="JME109" s="313"/>
      <c r="JMF109" s="313"/>
      <c r="JMG109" s="313"/>
      <c r="JMH109" s="313"/>
      <c r="JMI109" s="313"/>
      <c r="JMJ109" s="313"/>
      <c r="JMK109" s="313"/>
      <c r="JML109" s="313"/>
      <c r="JMM109" s="313"/>
      <c r="JMN109" s="313"/>
      <c r="JMO109" s="313"/>
      <c r="JMP109" s="313"/>
      <c r="JMQ109" s="313"/>
      <c r="JMR109" s="313"/>
      <c r="JMS109" s="313"/>
      <c r="JMT109" s="313"/>
      <c r="JMU109" s="313"/>
      <c r="JMV109" s="313"/>
      <c r="JMW109" s="313"/>
      <c r="JMX109" s="313"/>
      <c r="JMY109" s="313"/>
      <c r="JMZ109" s="313"/>
      <c r="JNA109" s="313"/>
      <c r="JNB109" s="313"/>
      <c r="JNC109" s="313"/>
      <c r="JND109" s="313"/>
      <c r="JNE109" s="313"/>
      <c r="JNF109" s="313"/>
      <c r="JNG109" s="313"/>
      <c r="JNH109" s="313"/>
      <c r="JNI109" s="313"/>
      <c r="JNJ109" s="313"/>
      <c r="JNK109" s="313"/>
      <c r="JNL109" s="313"/>
      <c r="JNM109" s="313"/>
      <c r="JNN109" s="313"/>
      <c r="JNO109" s="313"/>
      <c r="JNP109" s="313"/>
      <c r="JNQ109" s="313"/>
      <c r="JNR109" s="313"/>
      <c r="JNS109" s="313"/>
      <c r="JNT109" s="313"/>
      <c r="JNU109" s="313"/>
      <c r="JNV109" s="313"/>
      <c r="JNW109" s="313"/>
      <c r="JNX109" s="313"/>
      <c r="JNY109" s="313"/>
      <c r="JNZ109" s="313"/>
      <c r="JOA109" s="313"/>
      <c r="JOB109" s="313"/>
      <c r="JOC109" s="313"/>
      <c r="JOD109" s="313"/>
      <c r="JOE109" s="313"/>
      <c r="JOF109" s="313"/>
      <c r="JOG109" s="313"/>
      <c r="JOH109" s="313"/>
      <c r="JOI109" s="313"/>
      <c r="JOJ109" s="313"/>
      <c r="JOK109" s="313"/>
      <c r="JOL109" s="313"/>
      <c r="JOM109" s="313"/>
      <c r="JON109" s="313"/>
      <c r="JOO109" s="313"/>
      <c r="JOP109" s="313"/>
      <c r="JOQ109" s="313"/>
      <c r="JOR109" s="313"/>
      <c r="JOS109" s="313"/>
      <c r="JOT109" s="313"/>
      <c r="JOU109" s="313"/>
      <c r="JOV109" s="313"/>
      <c r="JOW109" s="313"/>
      <c r="JOX109" s="313"/>
      <c r="JOY109" s="313"/>
      <c r="JOZ109" s="313"/>
      <c r="JPA109" s="313"/>
      <c r="JPB109" s="313"/>
      <c r="JPC109" s="313"/>
      <c r="JPD109" s="313"/>
      <c r="JPE109" s="313"/>
      <c r="JPF109" s="313"/>
      <c r="JPG109" s="313"/>
      <c r="JPH109" s="313"/>
      <c r="JPI109" s="313"/>
      <c r="JPJ109" s="313"/>
      <c r="JPK109" s="313"/>
      <c r="JPL109" s="313"/>
      <c r="JPM109" s="313"/>
      <c r="JPN109" s="313"/>
      <c r="JPO109" s="313"/>
      <c r="JPP109" s="313"/>
      <c r="JPQ109" s="313"/>
      <c r="JPR109" s="313"/>
      <c r="JPS109" s="313"/>
      <c r="JPT109" s="313"/>
      <c r="JPU109" s="313"/>
      <c r="JPV109" s="313"/>
      <c r="JPW109" s="313"/>
      <c r="JPX109" s="313"/>
      <c r="JPY109" s="313"/>
      <c r="JPZ109" s="313"/>
      <c r="JQA109" s="313"/>
      <c r="JQB109" s="313"/>
      <c r="JQC109" s="313"/>
      <c r="JQD109" s="313"/>
      <c r="JQE109" s="313"/>
      <c r="JQF109" s="313"/>
      <c r="JQG109" s="313"/>
      <c r="JQH109" s="313"/>
      <c r="JQI109" s="313"/>
      <c r="JQJ109" s="313"/>
      <c r="JQK109" s="313"/>
      <c r="JQL109" s="313"/>
      <c r="JQM109" s="313"/>
      <c r="JQN109" s="313"/>
      <c r="JQO109" s="313"/>
      <c r="JQP109" s="313"/>
      <c r="JQQ109" s="313"/>
      <c r="JQR109" s="313"/>
      <c r="JQS109" s="313"/>
      <c r="JQT109" s="313"/>
      <c r="JQU109" s="313"/>
      <c r="JQV109" s="313"/>
      <c r="JQW109" s="313"/>
      <c r="JQX109" s="313"/>
      <c r="JQY109" s="313"/>
      <c r="JQZ109" s="313"/>
      <c r="JRA109" s="313"/>
      <c r="JRB109" s="313"/>
      <c r="JRC109" s="313"/>
      <c r="JRD109" s="313"/>
      <c r="JRE109" s="313"/>
      <c r="JRF109" s="313"/>
      <c r="JRG109" s="313"/>
      <c r="JRH109" s="313"/>
      <c r="JRI109" s="313"/>
      <c r="JRJ109" s="313"/>
      <c r="JRK109" s="313"/>
      <c r="JRL109" s="313"/>
      <c r="JRM109" s="313"/>
      <c r="JRN109" s="313"/>
      <c r="JRO109" s="313"/>
      <c r="JRP109" s="313"/>
      <c r="JRQ109" s="313"/>
      <c r="JRR109" s="313"/>
      <c r="JRS109" s="313"/>
      <c r="JRT109" s="313"/>
      <c r="JRU109" s="313"/>
      <c r="JRV109" s="313"/>
      <c r="JRW109" s="313"/>
      <c r="JRX109" s="313"/>
      <c r="JRY109" s="313"/>
      <c r="JRZ109" s="313"/>
      <c r="JSA109" s="313"/>
      <c r="JSB109" s="313"/>
      <c r="JSC109" s="313"/>
      <c r="JSD109" s="313"/>
      <c r="JSE109" s="313"/>
      <c r="JSF109" s="313"/>
      <c r="JSG109" s="313"/>
      <c r="JSH109" s="313"/>
      <c r="JSI109" s="313"/>
      <c r="JSJ109" s="313"/>
      <c r="JSK109" s="313"/>
      <c r="JSL109" s="313"/>
      <c r="JSM109" s="313"/>
      <c r="JSN109" s="313"/>
      <c r="JSO109" s="313"/>
      <c r="JSP109" s="313"/>
      <c r="JSQ109" s="313"/>
      <c r="JSR109" s="313"/>
      <c r="JSS109" s="313"/>
      <c r="JST109" s="313"/>
      <c r="JSU109" s="313"/>
      <c r="JSV109" s="313"/>
      <c r="JSW109" s="313"/>
      <c r="JSX109" s="313"/>
      <c r="JSY109" s="313"/>
      <c r="JSZ109" s="313"/>
      <c r="JTA109" s="313"/>
      <c r="JTB109" s="313"/>
      <c r="JTC109" s="313"/>
      <c r="JTD109" s="313"/>
      <c r="JTE109" s="313"/>
      <c r="JTF109" s="313"/>
      <c r="JTG109" s="313"/>
      <c r="JTH109" s="313"/>
      <c r="JTI109" s="313"/>
      <c r="JTJ109" s="313"/>
      <c r="JTK109" s="313"/>
      <c r="JTL109" s="313"/>
      <c r="JTM109" s="313"/>
      <c r="JTN109" s="313"/>
      <c r="JTO109" s="313"/>
      <c r="JTP109" s="313"/>
      <c r="JTQ109" s="313"/>
      <c r="JTR109" s="313"/>
      <c r="JTS109" s="313"/>
      <c r="JTT109" s="313"/>
      <c r="JTU109" s="313"/>
      <c r="JTV109" s="313"/>
      <c r="JTW109" s="313"/>
      <c r="JTX109" s="313"/>
      <c r="JTY109" s="313"/>
      <c r="JTZ109" s="313"/>
      <c r="JUA109" s="313"/>
      <c r="JUB109" s="313"/>
      <c r="JUC109" s="313"/>
      <c r="JUD109" s="313"/>
      <c r="JUE109" s="313"/>
      <c r="JUF109" s="313"/>
      <c r="JUG109" s="313"/>
      <c r="JUH109" s="313"/>
      <c r="JUI109" s="313"/>
      <c r="JUJ109" s="313"/>
      <c r="JUK109" s="313"/>
      <c r="JUL109" s="313"/>
      <c r="JUM109" s="313"/>
      <c r="JUN109" s="313"/>
      <c r="JUO109" s="313"/>
      <c r="JUP109" s="313"/>
      <c r="JUQ109" s="313"/>
      <c r="JUR109" s="313"/>
      <c r="JUS109" s="313"/>
      <c r="JUT109" s="313"/>
      <c r="JUU109" s="313"/>
      <c r="JUV109" s="313"/>
      <c r="JUW109" s="313"/>
      <c r="JUX109" s="313"/>
      <c r="JUY109" s="313"/>
      <c r="JUZ109" s="313"/>
      <c r="JVA109" s="313"/>
      <c r="JVB109" s="313"/>
      <c r="JVC109" s="313"/>
      <c r="JVD109" s="313"/>
      <c r="JVE109" s="313"/>
      <c r="JVF109" s="313"/>
      <c r="JVG109" s="313"/>
      <c r="JVH109" s="313"/>
      <c r="JVI109" s="313"/>
      <c r="JVJ109" s="313"/>
      <c r="JVK109" s="313"/>
      <c r="JVL109" s="313"/>
      <c r="JVM109" s="313"/>
      <c r="JVN109" s="313"/>
      <c r="JVO109" s="313"/>
      <c r="JVP109" s="313"/>
      <c r="JVQ109" s="313"/>
      <c r="JVR109" s="313"/>
      <c r="JVS109" s="313"/>
      <c r="JVT109" s="313"/>
      <c r="JVU109" s="313"/>
      <c r="JVV109" s="313"/>
      <c r="JVW109" s="313"/>
      <c r="JVX109" s="313"/>
      <c r="JVY109" s="313"/>
      <c r="JVZ109" s="313"/>
      <c r="JWA109" s="313"/>
      <c r="JWB109" s="313"/>
      <c r="JWC109" s="313"/>
      <c r="JWD109" s="313"/>
      <c r="JWE109" s="313"/>
      <c r="JWF109" s="313"/>
      <c r="JWG109" s="313"/>
      <c r="JWH109" s="313"/>
      <c r="JWI109" s="313"/>
      <c r="JWJ109" s="313"/>
      <c r="JWK109" s="313"/>
      <c r="JWL109" s="313"/>
      <c r="JWM109" s="313"/>
      <c r="JWN109" s="313"/>
      <c r="JWO109" s="313"/>
      <c r="JWP109" s="313"/>
      <c r="JWQ109" s="313"/>
      <c r="JWR109" s="313"/>
      <c r="JWS109" s="313"/>
      <c r="JWT109" s="313"/>
      <c r="JWU109" s="313"/>
      <c r="JWV109" s="313"/>
      <c r="JWW109" s="313"/>
      <c r="JWX109" s="313"/>
      <c r="JWY109" s="313"/>
      <c r="JWZ109" s="313"/>
      <c r="JXA109" s="313"/>
      <c r="JXB109" s="313"/>
      <c r="JXC109" s="313"/>
      <c r="JXD109" s="313"/>
      <c r="JXE109" s="313"/>
      <c r="JXF109" s="313"/>
      <c r="JXG109" s="313"/>
      <c r="JXH109" s="313"/>
      <c r="JXI109" s="313"/>
      <c r="JXJ109" s="313"/>
      <c r="JXK109" s="313"/>
      <c r="JXL109" s="313"/>
      <c r="JXM109" s="313"/>
      <c r="JXN109" s="313"/>
      <c r="JXO109" s="313"/>
      <c r="JXP109" s="313"/>
      <c r="JXQ109" s="313"/>
      <c r="JXR109" s="313"/>
      <c r="JXS109" s="313"/>
      <c r="JXT109" s="313"/>
      <c r="JXU109" s="313"/>
      <c r="JXV109" s="313"/>
      <c r="JXW109" s="313"/>
      <c r="JXX109" s="313"/>
      <c r="JXY109" s="313"/>
      <c r="JXZ109" s="313"/>
      <c r="JYA109" s="313"/>
      <c r="JYB109" s="313"/>
      <c r="JYC109" s="313"/>
      <c r="JYD109" s="313"/>
      <c r="JYE109" s="313"/>
      <c r="JYF109" s="313"/>
      <c r="JYG109" s="313"/>
      <c r="JYH109" s="313"/>
      <c r="JYI109" s="313"/>
      <c r="JYJ109" s="313"/>
      <c r="JYK109" s="313"/>
      <c r="JYL109" s="313"/>
      <c r="JYM109" s="313"/>
      <c r="JYN109" s="313"/>
      <c r="JYO109" s="313"/>
      <c r="JYP109" s="313"/>
      <c r="JYQ109" s="313"/>
      <c r="JYR109" s="313"/>
      <c r="JYS109" s="313"/>
      <c r="JYT109" s="313"/>
      <c r="JYU109" s="313"/>
      <c r="JYV109" s="313"/>
      <c r="JYW109" s="313"/>
      <c r="JYX109" s="313"/>
      <c r="JYY109" s="313"/>
      <c r="JYZ109" s="313"/>
      <c r="JZA109" s="313"/>
      <c r="JZB109" s="313"/>
      <c r="JZC109" s="313"/>
      <c r="JZD109" s="313"/>
      <c r="JZE109" s="313"/>
      <c r="JZF109" s="313"/>
      <c r="JZG109" s="313"/>
      <c r="JZH109" s="313"/>
      <c r="JZI109" s="313"/>
      <c r="JZJ109" s="313"/>
      <c r="JZK109" s="313"/>
      <c r="JZL109" s="313"/>
      <c r="JZM109" s="313"/>
      <c r="JZN109" s="313"/>
      <c r="JZO109" s="313"/>
      <c r="JZP109" s="313"/>
      <c r="JZQ109" s="313"/>
      <c r="JZR109" s="313"/>
      <c r="JZS109" s="313"/>
      <c r="JZT109" s="313"/>
      <c r="JZU109" s="313"/>
      <c r="JZV109" s="313"/>
      <c r="JZW109" s="313"/>
      <c r="JZX109" s="313"/>
      <c r="JZY109" s="313"/>
      <c r="JZZ109" s="313"/>
      <c r="KAA109" s="313"/>
      <c r="KAB109" s="313"/>
      <c r="KAC109" s="313"/>
      <c r="KAD109" s="313"/>
      <c r="KAE109" s="313"/>
      <c r="KAF109" s="313"/>
      <c r="KAG109" s="313"/>
      <c r="KAH109" s="313"/>
      <c r="KAI109" s="313"/>
      <c r="KAJ109" s="313"/>
      <c r="KAK109" s="313"/>
      <c r="KAL109" s="313"/>
      <c r="KAM109" s="313"/>
      <c r="KAN109" s="313"/>
      <c r="KAO109" s="313"/>
      <c r="KAP109" s="313"/>
      <c r="KAQ109" s="313"/>
      <c r="KAR109" s="313"/>
      <c r="KAS109" s="313"/>
      <c r="KAT109" s="313"/>
      <c r="KAU109" s="313"/>
      <c r="KAV109" s="313"/>
      <c r="KAW109" s="313"/>
      <c r="KAX109" s="313"/>
      <c r="KAY109" s="313"/>
      <c r="KAZ109" s="313"/>
      <c r="KBA109" s="313"/>
      <c r="KBB109" s="313"/>
      <c r="KBC109" s="313"/>
      <c r="KBD109" s="313"/>
      <c r="KBE109" s="313"/>
      <c r="KBF109" s="313"/>
      <c r="KBG109" s="313"/>
      <c r="KBH109" s="313"/>
      <c r="KBI109" s="313"/>
      <c r="KBJ109" s="313"/>
      <c r="KBK109" s="313"/>
      <c r="KBL109" s="313"/>
      <c r="KBM109" s="313"/>
      <c r="KBN109" s="313"/>
      <c r="KBO109" s="313"/>
      <c r="KBP109" s="313"/>
      <c r="KBQ109" s="313"/>
      <c r="KBR109" s="313"/>
      <c r="KBS109" s="313"/>
      <c r="KBT109" s="313"/>
      <c r="KBU109" s="313"/>
      <c r="KBV109" s="313"/>
      <c r="KBW109" s="313"/>
      <c r="KBX109" s="313"/>
      <c r="KBY109" s="313"/>
      <c r="KBZ109" s="313"/>
      <c r="KCA109" s="313"/>
      <c r="KCB109" s="313"/>
      <c r="KCC109" s="313"/>
      <c r="KCD109" s="313"/>
      <c r="KCE109" s="313"/>
      <c r="KCF109" s="313"/>
      <c r="KCG109" s="313"/>
      <c r="KCH109" s="313"/>
      <c r="KCI109" s="313"/>
      <c r="KCJ109" s="313"/>
      <c r="KCK109" s="313"/>
      <c r="KCL109" s="313"/>
      <c r="KCM109" s="313"/>
      <c r="KCN109" s="313"/>
      <c r="KCO109" s="313"/>
      <c r="KCP109" s="313"/>
      <c r="KCQ109" s="313"/>
      <c r="KCR109" s="313"/>
      <c r="KCS109" s="313"/>
      <c r="KCT109" s="313"/>
      <c r="KCU109" s="313"/>
      <c r="KCV109" s="313"/>
      <c r="KCW109" s="313"/>
      <c r="KCX109" s="313"/>
      <c r="KCY109" s="313"/>
      <c r="KCZ109" s="313"/>
      <c r="KDA109" s="313"/>
      <c r="KDB109" s="313"/>
      <c r="KDC109" s="313"/>
      <c r="KDD109" s="313"/>
      <c r="KDE109" s="313"/>
      <c r="KDF109" s="313"/>
      <c r="KDG109" s="313"/>
      <c r="KDH109" s="313"/>
      <c r="KDI109" s="313"/>
      <c r="KDJ109" s="313"/>
      <c r="KDK109" s="313"/>
      <c r="KDL109" s="313"/>
      <c r="KDM109" s="313"/>
      <c r="KDN109" s="313"/>
      <c r="KDO109" s="313"/>
      <c r="KDP109" s="313"/>
      <c r="KDQ109" s="313"/>
      <c r="KDR109" s="313"/>
      <c r="KDS109" s="313"/>
      <c r="KDT109" s="313"/>
      <c r="KDU109" s="313"/>
      <c r="KDV109" s="313"/>
      <c r="KDW109" s="313"/>
      <c r="KDX109" s="313"/>
      <c r="KDY109" s="313"/>
      <c r="KDZ109" s="313"/>
      <c r="KEA109" s="313"/>
      <c r="KEB109" s="313"/>
      <c r="KEC109" s="313"/>
      <c r="KED109" s="313"/>
      <c r="KEE109" s="313"/>
      <c r="KEF109" s="313"/>
      <c r="KEG109" s="313"/>
      <c r="KEH109" s="313"/>
      <c r="KEI109" s="313"/>
      <c r="KEJ109" s="313"/>
      <c r="KEK109" s="313"/>
      <c r="KEL109" s="313"/>
      <c r="KEM109" s="313"/>
      <c r="KEN109" s="313"/>
      <c r="KEO109" s="313"/>
      <c r="KEP109" s="313"/>
      <c r="KEQ109" s="313"/>
      <c r="KER109" s="313"/>
      <c r="KES109" s="313"/>
      <c r="KET109" s="313"/>
      <c r="KEU109" s="313"/>
      <c r="KEV109" s="313"/>
      <c r="KEW109" s="313"/>
      <c r="KEX109" s="313"/>
      <c r="KEY109" s="313"/>
      <c r="KEZ109" s="313"/>
      <c r="KFA109" s="313"/>
      <c r="KFB109" s="313"/>
      <c r="KFC109" s="313"/>
      <c r="KFD109" s="313"/>
      <c r="KFE109" s="313"/>
      <c r="KFF109" s="313"/>
      <c r="KFG109" s="313"/>
      <c r="KFH109" s="313"/>
      <c r="KFI109" s="313"/>
      <c r="KFJ109" s="313"/>
      <c r="KFK109" s="313"/>
      <c r="KFL109" s="313"/>
      <c r="KFM109" s="313"/>
      <c r="KFN109" s="313"/>
      <c r="KFO109" s="313"/>
      <c r="KFP109" s="313"/>
      <c r="KFQ109" s="313"/>
      <c r="KFR109" s="313"/>
      <c r="KFS109" s="313"/>
      <c r="KFT109" s="313"/>
      <c r="KFU109" s="313"/>
      <c r="KFV109" s="313"/>
      <c r="KFW109" s="313"/>
      <c r="KFX109" s="313"/>
      <c r="KFY109" s="313"/>
      <c r="KFZ109" s="313"/>
      <c r="KGA109" s="313"/>
      <c r="KGB109" s="313"/>
      <c r="KGC109" s="313"/>
      <c r="KGD109" s="313"/>
      <c r="KGE109" s="313"/>
      <c r="KGF109" s="313"/>
      <c r="KGG109" s="313"/>
      <c r="KGH109" s="313"/>
      <c r="KGI109" s="313"/>
      <c r="KGJ109" s="313"/>
      <c r="KGK109" s="313"/>
      <c r="KGL109" s="313"/>
      <c r="KGM109" s="313"/>
      <c r="KGN109" s="313"/>
      <c r="KGO109" s="313"/>
      <c r="KGP109" s="313"/>
      <c r="KGQ109" s="313"/>
      <c r="KGR109" s="313"/>
      <c r="KGS109" s="313"/>
      <c r="KGT109" s="313"/>
      <c r="KGU109" s="313"/>
      <c r="KGV109" s="313"/>
      <c r="KGW109" s="313"/>
      <c r="KGX109" s="313"/>
      <c r="KGY109" s="313"/>
      <c r="KGZ109" s="313"/>
      <c r="KHA109" s="313"/>
      <c r="KHB109" s="313"/>
      <c r="KHC109" s="313"/>
      <c r="KHD109" s="313"/>
      <c r="KHE109" s="313"/>
      <c r="KHF109" s="313"/>
      <c r="KHG109" s="313"/>
      <c r="KHH109" s="313"/>
      <c r="KHI109" s="313"/>
      <c r="KHJ109" s="313"/>
      <c r="KHK109" s="313"/>
      <c r="KHL109" s="313"/>
      <c r="KHM109" s="313"/>
      <c r="KHN109" s="313"/>
      <c r="KHO109" s="313"/>
      <c r="KHP109" s="313"/>
      <c r="KHQ109" s="313"/>
      <c r="KHR109" s="313"/>
      <c r="KHS109" s="313"/>
      <c r="KHT109" s="313"/>
      <c r="KHU109" s="313"/>
      <c r="KHV109" s="313"/>
      <c r="KHW109" s="313"/>
      <c r="KHX109" s="313"/>
      <c r="KHY109" s="313"/>
      <c r="KHZ109" s="313"/>
      <c r="KIA109" s="313"/>
      <c r="KIB109" s="313"/>
      <c r="KIC109" s="313"/>
      <c r="KID109" s="313"/>
      <c r="KIE109" s="313"/>
      <c r="KIF109" s="313"/>
      <c r="KIG109" s="313"/>
      <c r="KIH109" s="313"/>
      <c r="KII109" s="313"/>
      <c r="KIJ109" s="313"/>
      <c r="KIK109" s="313"/>
      <c r="KIL109" s="313"/>
      <c r="KIM109" s="313"/>
      <c r="KIN109" s="313"/>
      <c r="KIO109" s="313"/>
      <c r="KIP109" s="313"/>
      <c r="KIQ109" s="313"/>
      <c r="KIR109" s="313"/>
      <c r="KIS109" s="313"/>
      <c r="KIT109" s="313"/>
      <c r="KIU109" s="313"/>
      <c r="KIV109" s="313"/>
      <c r="KIW109" s="313"/>
      <c r="KIX109" s="313"/>
      <c r="KIY109" s="313"/>
      <c r="KIZ109" s="313"/>
      <c r="KJA109" s="313"/>
      <c r="KJB109" s="313"/>
      <c r="KJC109" s="313"/>
      <c r="KJD109" s="313"/>
      <c r="KJE109" s="313"/>
      <c r="KJF109" s="313"/>
      <c r="KJG109" s="313"/>
      <c r="KJH109" s="313"/>
      <c r="KJI109" s="313"/>
      <c r="KJJ109" s="313"/>
      <c r="KJK109" s="313"/>
      <c r="KJL109" s="313"/>
      <c r="KJM109" s="313"/>
      <c r="KJN109" s="313"/>
      <c r="KJO109" s="313"/>
      <c r="KJP109" s="313"/>
      <c r="KJQ109" s="313"/>
      <c r="KJR109" s="313"/>
      <c r="KJS109" s="313"/>
      <c r="KJT109" s="313"/>
      <c r="KJU109" s="313"/>
      <c r="KJV109" s="313"/>
      <c r="KJW109" s="313"/>
      <c r="KJX109" s="313"/>
      <c r="KJY109" s="313"/>
      <c r="KJZ109" s="313"/>
      <c r="KKA109" s="313"/>
      <c r="KKB109" s="313"/>
      <c r="KKC109" s="313"/>
      <c r="KKD109" s="313"/>
      <c r="KKE109" s="313"/>
      <c r="KKF109" s="313"/>
      <c r="KKG109" s="313"/>
      <c r="KKH109" s="313"/>
      <c r="KKI109" s="313"/>
      <c r="KKJ109" s="313"/>
      <c r="KKK109" s="313"/>
      <c r="KKL109" s="313"/>
      <c r="KKM109" s="313"/>
      <c r="KKN109" s="313"/>
      <c r="KKO109" s="313"/>
      <c r="KKP109" s="313"/>
      <c r="KKQ109" s="313"/>
      <c r="KKR109" s="313"/>
      <c r="KKS109" s="313"/>
      <c r="KKT109" s="313"/>
      <c r="KKU109" s="313"/>
      <c r="KKV109" s="313"/>
      <c r="KKW109" s="313"/>
      <c r="KKX109" s="313"/>
      <c r="KKY109" s="313"/>
      <c r="KKZ109" s="313"/>
      <c r="KLA109" s="313"/>
      <c r="KLB109" s="313"/>
      <c r="KLC109" s="313"/>
      <c r="KLD109" s="313"/>
      <c r="KLE109" s="313"/>
      <c r="KLF109" s="313"/>
      <c r="KLG109" s="313"/>
      <c r="KLH109" s="313"/>
      <c r="KLI109" s="313"/>
      <c r="KLJ109" s="313"/>
      <c r="KLK109" s="313"/>
      <c r="KLL109" s="313"/>
      <c r="KLM109" s="313"/>
      <c r="KLN109" s="313"/>
      <c r="KLO109" s="313"/>
      <c r="KLP109" s="313"/>
      <c r="KLQ109" s="313"/>
      <c r="KLR109" s="313"/>
      <c r="KLS109" s="313"/>
      <c r="KLT109" s="313"/>
      <c r="KLU109" s="313"/>
      <c r="KLV109" s="313"/>
      <c r="KLW109" s="313"/>
      <c r="KLX109" s="313"/>
      <c r="KLY109" s="313"/>
      <c r="KLZ109" s="313"/>
      <c r="KMA109" s="313"/>
      <c r="KMB109" s="313"/>
      <c r="KMC109" s="313"/>
      <c r="KMD109" s="313"/>
      <c r="KME109" s="313"/>
      <c r="KMF109" s="313"/>
      <c r="KMG109" s="313"/>
      <c r="KMH109" s="313"/>
      <c r="KMI109" s="313"/>
      <c r="KMJ109" s="313"/>
      <c r="KMK109" s="313"/>
      <c r="KML109" s="313"/>
      <c r="KMM109" s="313"/>
      <c r="KMN109" s="313"/>
      <c r="KMO109" s="313"/>
      <c r="KMP109" s="313"/>
      <c r="KMQ109" s="313"/>
      <c r="KMR109" s="313"/>
      <c r="KMS109" s="313"/>
      <c r="KMT109" s="313"/>
      <c r="KMU109" s="313"/>
      <c r="KMV109" s="313"/>
      <c r="KMW109" s="313"/>
      <c r="KMX109" s="313"/>
      <c r="KMY109" s="313"/>
      <c r="KMZ109" s="313"/>
      <c r="KNA109" s="313"/>
      <c r="KNB109" s="313"/>
      <c r="KNC109" s="313"/>
      <c r="KND109" s="313"/>
      <c r="KNE109" s="313"/>
      <c r="KNF109" s="313"/>
      <c r="KNG109" s="313"/>
      <c r="KNH109" s="313"/>
      <c r="KNI109" s="313"/>
      <c r="KNJ109" s="313"/>
      <c r="KNK109" s="313"/>
      <c r="KNL109" s="313"/>
      <c r="KNM109" s="313"/>
      <c r="KNN109" s="313"/>
      <c r="KNO109" s="313"/>
      <c r="KNP109" s="313"/>
      <c r="KNQ109" s="313"/>
      <c r="KNR109" s="313"/>
      <c r="KNS109" s="313"/>
      <c r="KNT109" s="313"/>
      <c r="KNU109" s="313"/>
      <c r="KNV109" s="313"/>
      <c r="KNW109" s="313"/>
      <c r="KNX109" s="313"/>
      <c r="KNY109" s="313"/>
      <c r="KNZ109" s="313"/>
      <c r="KOA109" s="313"/>
      <c r="KOB109" s="313"/>
      <c r="KOC109" s="313"/>
      <c r="KOD109" s="313"/>
      <c r="KOE109" s="313"/>
      <c r="KOF109" s="313"/>
      <c r="KOG109" s="313"/>
      <c r="KOH109" s="313"/>
      <c r="KOI109" s="313"/>
      <c r="KOJ109" s="313"/>
      <c r="KOK109" s="313"/>
      <c r="KOL109" s="313"/>
      <c r="KOM109" s="313"/>
      <c r="KON109" s="313"/>
      <c r="KOO109" s="313"/>
      <c r="KOP109" s="313"/>
      <c r="KOQ109" s="313"/>
      <c r="KOR109" s="313"/>
      <c r="KOS109" s="313"/>
      <c r="KOT109" s="313"/>
      <c r="KOU109" s="313"/>
      <c r="KOV109" s="313"/>
      <c r="KOW109" s="313"/>
      <c r="KOX109" s="313"/>
      <c r="KOY109" s="313"/>
      <c r="KOZ109" s="313"/>
      <c r="KPA109" s="313"/>
      <c r="KPB109" s="313"/>
      <c r="KPC109" s="313"/>
      <c r="KPD109" s="313"/>
      <c r="KPE109" s="313"/>
      <c r="KPF109" s="313"/>
      <c r="KPG109" s="313"/>
      <c r="KPH109" s="313"/>
      <c r="KPI109" s="313"/>
      <c r="KPJ109" s="313"/>
      <c r="KPK109" s="313"/>
      <c r="KPL109" s="313"/>
      <c r="KPM109" s="313"/>
      <c r="KPN109" s="313"/>
      <c r="KPO109" s="313"/>
      <c r="KPP109" s="313"/>
      <c r="KPQ109" s="313"/>
      <c r="KPR109" s="313"/>
      <c r="KPS109" s="313"/>
      <c r="KPT109" s="313"/>
      <c r="KPU109" s="313"/>
      <c r="KPV109" s="313"/>
      <c r="KPW109" s="313"/>
      <c r="KPX109" s="313"/>
      <c r="KPY109" s="313"/>
      <c r="KPZ109" s="313"/>
      <c r="KQA109" s="313"/>
      <c r="KQB109" s="313"/>
      <c r="KQC109" s="313"/>
      <c r="KQD109" s="313"/>
      <c r="KQE109" s="313"/>
      <c r="KQF109" s="313"/>
      <c r="KQG109" s="313"/>
      <c r="KQH109" s="313"/>
      <c r="KQI109" s="313"/>
      <c r="KQJ109" s="313"/>
      <c r="KQK109" s="313"/>
      <c r="KQL109" s="313"/>
      <c r="KQM109" s="313"/>
      <c r="KQN109" s="313"/>
      <c r="KQO109" s="313"/>
      <c r="KQP109" s="313"/>
      <c r="KQQ109" s="313"/>
      <c r="KQR109" s="313"/>
      <c r="KQS109" s="313"/>
      <c r="KQT109" s="313"/>
      <c r="KQU109" s="313"/>
      <c r="KQV109" s="313"/>
      <c r="KQW109" s="313"/>
      <c r="KQX109" s="313"/>
      <c r="KQY109" s="313"/>
      <c r="KQZ109" s="313"/>
      <c r="KRA109" s="313"/>
      <c r="KRB109" s="313"/>
      <c r="KRC109" s="313"/>
      <c r="KRD109" s="313"/>
      <c r="KRE109" s="313"/>
      <c r="KRF109" s="313"/>
      <c r="KRG109" s="313"/>
      <c r="KRH109" s="313"/>
      <c r="KRI109" s="313"/>
      <c r="KRJ109" s="313"/>
      <c r="KRK109" s="313"/>
      <c r="KRL109" s="313"/>
      <c r="KRM109" s="313"/>
      <c r="KRN109" s="313"/>
      <c r="KRO109" s="313"/>
      <c r="KRP109" s="313"/>
      <c r="KRQ109" s="313"/>
      <c r="KRR109" s="313"/>
      <c r="KRS109" s="313"/>
      <c r="KRT109" s="313"/>
      <c r="KRU109" s="313"/>
      <c r="KRV109" s="313"/>
      <c r="KRW109" s="313"/>
      <c r="KRX109" s="313"/>
      <c r="KRY109" s="313"/>
      <c r="KRZ109" s="313"/>
      <c r="KSA109" s="313"/>
      <c r="KSB109" s="313"/>
      <c r="KSC109" s="313"/>
      <c r="KSD109" s="313"/>
      <c r="KSE109" s="313"/>
      <c r="KSF109" s="313"/>
      <c r="KSG109" s="313"/>
      <c r="KSH109" s="313"/>
      <c r="KSI109" s="313"/>
      <c r="KSJ109" s="313"/>
      <c r="KSK109" s="313"/>
      <c r="KSL109" s="313"/>
      <c r="KSM109" s="313"/>
      <c r="KSN109" s="313"/>
      <c r="KSO109" s="313"/>
      <c r="KSP109" s="313"/>
      <c r="KSQ109" s="313"/>
      <c r="KSR109" s="313"/>
      <c r="KSS109" s="313"/>
      <c r="KST109" s="313"/>
      <c r="KSU109" s="313"/>
      <c r="KSV109" s="313"/>
      <c r="KSW109" s="313"/>
      <c r="KSX109" s="313"/>
      <c r="KSY109" s="313"/>
      <c r="KSZ109" s="313"/>
      <c r="KTA109" s="313"/>
      <c r="KTB109" s="313"/>
      <c r="KTC109" s="313"/>
      <c r="KTD109" s="313"/>
      <c r="KTE109" s="313"/>
      <c r="KTF109" s="313"/>
      <c r="KTG109" s="313"/>
      <c r="KTH109" s="313"/>
      <c r="KTI109" s="313"/>
      <c r="KTJ109" s="313"/>
      <c r="KTK109" s="313"/>
      <c r="KTL109" s="313"/>
      <c r="KTM109" s="313"/>
      <c r="KTN109" s="313"/>
      <c r="KTO109" s="313"/>
      <c r="KTP109" s="313"/>
      <c r="KTQ109" s="313"/>
      <c r="KTR109" s="313"/>
      <c r="KTS109" s="313"/>
      <c r="KTT109" s="313"/>
      <c r="KTU109" s="313"/>
      <c r="KTV109" s="313"/>
      <c r="KTW109" s="313"/>
      <c r="KTX109" s="313"/>
      <c r="KTY109" s="313"/>
      <c r="KTZ109" s="313"/>
      <c r="KUA109" s="313"/>
      <c r="KUB109" s="313"/>
      <c r="KUC109" s="313"/>
      <c r="KUD109" s="313"/>
      <c r="KUE109" s="313"/>
      <c r="KUF109" s="313"/>
      <c r="KUG109" s="313"/>
      <c r="KUH109" s="313"/>
      <c r="KUI109" s="313"/>
      <c r="KUJ109" s="313"/>
      <c r="KUK109" s="313"/>
      <c r="KUL109" s="313"/>
      <c r="KUM109" s="313"/>
      <c r="KUN109" s="313"/>
      <c r="KUO109" s="313"/>
      <c r="KUP109" s="313"/>
      <c r="KUQ109" s="313"/>
      <c r="KUR109" s="313"/>
      <c r="KUS109" s="313"/>
      <c r="KUT109" s="313"/>
      <c r="KUU109" s="313"/>
      <c r="KUV109" s="313"/>
      <c r="KUW109" s="313"/>
      <c r="KUX109" s="313"/>
      <c r="KUY109" s="313"/>
      <c r="KUZ109" s="313"/>
      <c r="KVA109" s="313"/>
      <c r="KVB109" s="313"/>
      <c r="KVC109" s="313"/>
      <c r="KVD109" s="313"/>
      <c r="KVE109" s="313"/>
      <c r="KVF109" s="313"/>
      <c r="KVG109" s="313"/>
      <c r="KVH109" s="313"/>
      <c r="KVI109" s="313"/>
      <c r="KVJ109" s="313"/>
      <c r="KVK109" s="313"/>
      <c r="KVL109" s="313"/>
      <c r="KVM109" s="313"/>
      <c r="KVN109" s="313"/>
      <c r="KVO109" s="313"/>
      <c r="KVP109" s="313"/>
      <c r="KVQ109" s="313"/>
      <c r="KVR109" s="313"/>
      <c r="KVS109" s="313"/>
      <c r="KVT109" s="313"/>
      <c r="KVU109" s="313"/>
      <c r="KVV109" s="313"/>
      <c r="KVW109" s="313"/>
      <c r="KVX109" s="313"/>
      <c r="KVY109" s="313"/>
      <c r="KVZ109" s="313"/>
      <c r="KWA109" s="313"/>
      <c r="KWB109" s="313"/>
      <c r="KWC109" s="313"/>
      <c r="KWD109" s="313"/>
      <c r="KWE109" s="313"/>
      <c r="KWF109" s="313"/>
      <c r="KWG109" s="313"/>
      <c r="KWH109" s="313"/>
      <c r="KWI109" s="313"/>
      <c r="KWJ109" s="313"/>
      <c r="KWK109" s="313"/>
      <c r="KWL109" s="313"/>
      <c r="KWM109" s="313"/>
      <c r="KWN109" s="313"/>
      <c r="KWO109" s="313"/>
      <c r="KWP109" s="313"/>
      <c r="KWQ109" s="313"/>
      <c r="KWR109" s="313"/>
      <c r="KWS109" s="313"/>
      <c r="KWT109" s="313"/>
      <c r="KWU109" s="313"/>
      <c r="KWV109" s="313"/>
      <c r="KWW109" s="313"/>
      <c r="KWX109" s="313"/>
      <c r="KWY109" s="313"/>
      <c r="KWZ109" s="313"/>
      <c r="KXA109" s="313"/>
      <c r="KXB109" s="313"/>
      <c r="KXC109" s="313"/>
      <c r="KXD109" s="313"/>
      <c r="KXE109" s="313"/>
      <c r="KXF109" s="313"/>
      <c r="KXG109" s="313"/>
      <c r="KXH109" s="313"/>
      <c r="KXI109" s="313"/>
      <c r="KXJ109" s="313"/>
      <c r="KXK109" s="313"/>
      <c r="KXL109" s="313"/>
      <c r="KXM109" s="313"/>
      <c r="KXN109" s="313"/>
      <c r="KXO109" s="313"/>
      <c r="KXP109" s="313"/>
      <c r="KXQ109" s="313"/>
      <c r="KXR109" s="313"/>
      <c r="KXS109" s="313"/>
      <c r="KXT109" s="313"/>
      <c r="KXU109" s="313"/>
      <c r="KXV109" s="313"/>
      <c r="KXW109" s="313"/>
      <c r="KXX109" s="313"/>
      <c r="KXY109" s="313"/>
      <c r="KXZ109" s="313"/>
      <c r="KYA109" s="313"/>
      <c r="KYB109" s="313"/>
      <c r="KYC109" s="313"/>
      <c r="KYD109" s="313"/>
      <c r="KYE109" s="313"/>
      <c r="KYF109" s="313"/>
      <c r="KYG109" s="313"/>
      <c r="KYH109" s="313"/>
      <c r="KYI109" s="313"/>
      <c r="KYJ109" s="313"/>
      <c r="KYK109" s="313"/>
      <c r="KYL109" s="313"/>
      <c r="KYM109" s="313"/>
      <c r="KYN109" s="313"/>
      <c r="KYO109" s="313"/>
      <c r="KYP109" s="313"/>
      <c r="KYQ109" s="313"/>
      <c r="KYR109" s="313"/>
      <c r="KYS109" s="313"/>
      <c r="KYT109" s="313"/>
      <c r="KYU109" s="313"/>
      <c r="KYV109" s="313"/>
      <c r="KYW109" s="313"/>
      <c r="KYX109" s="313"/>
      <c r="KYY109" s="313"/>
      <c r="KYZ109" s="313"/>
      <c r="KZA109" s="313"/>
      <c r="KZB109" s="313"/>
      <c r="KZC109" s="313"/>
      <c r="KZD109" s="313"/>
      <c r="KZE109" s="313"/>
      <c r="KZF109" s="313"/>
      <c r="KZG109" s="313"/>
      <c r="KZH109" s="313"/>
      <c r="KZI109" s="313"/>
      <c r="KZJ109" s="313"/>
      <c r="KZK109" s="313"/>
      <c r="KZL109" s="313"/>
      <c r="KZM109" s="313"/>
      <c r="KZN109" s="313"/>
      <c r="KZO109" s="313"/>
      <c r="KZP109" s="313"/>
      <c r="KZQ109" s="313"/>
      <c r="KZR109" s="313"/>
      <c r="KZS109" s="313"/>
      <c r="KZT109" s="313"/>
      <c r="KZU109" s="313"/>
      <c r="KZV109" s="313"/>
      <c r="KZW109" s="313"/>
      <c r="KZX109" s="313"/>
      <c r="KZY109" s="313"/>
      <c r="KZZ109" s="313"/>
      <c r="LAA109" s="313"/>
      <c r="LAB109" s="313"/>
      <c r="LAC109" s="313"/>
      <c r="LAD109" s="313"/>
      <c r="LAE109" s="313"/>
      <c r="LAF109" s="313"/>
      <c r="LAG109" s="313"/>
      <c r="LAH109" s="313"/>
      <c r="LAI109" s="313"/>
      <c r="LAJ109" s="313"/>
      <c r="LAK109" s="313"/>
      <c r="LAL109" s="313"/>
      <c r="LAM109" s="313"/>
      <c r="LAN109" s="313"/>
      <c r="LAO109" s="313"/>
      <c r="LAP109" s="313"/>
      <c r="LAQ109" s="313"/>
      <c r="LAR109" s="313"/>
      <c r="LAS109" s="313"/>
      <c r="LAT109" s="313"/>
      <c r="LAU109" s="313"/>
      <c r="LAV109" s="313"/>
      <c r="LAW109" s="313"/>
      <c r="LAX109" s="313"/>
      <c r="LAY109" s="313"/>
      <c r="LAZ109" s="313"/>
      <c r="LBA109" s="313"/>
      <c r="LBB109" s="313"/>
      <c r="LBC109" s="313"/>
      <c r="LBD109" s="313"/>
      <c r="LBE109" s="313"/>
      <c r="LBF109" s="313"/>
      <c r="LBG109" s="313"/>
      <c r="LBH109" s="313"/>
      <c r="LBI109" s="313"/>
      <c r="LBJ109" s="313"/>
      <c r="LBK109" s="313"/>
      <c r="LBL109" s="313"/>
      <c r="LBM109" s="313"/>
      <c r="LBN109" s="313"/>
      <c r="LBO109" s="313"/>
      <c r="LBP109" s="313"/>
      <c r="LBQ109" s="313"/>
      <c r="LBR109" s="313"/>
      <c r="LBS109" s="313"/>
      <c r="LBT109" s="313"/>
      <c r="LBU109" s="313"/>
      <c r="LBV109" s="313"/>
      <c r="LBW109" s="313"/>
      <c r="LBX109" s="313"/>
      <c r="LBY109" s="313"/>
      <c r="LBZ109" s="313"/>
      <c r="LCA109" s="313"/>
      <c r="LCB109" s="313"/>
      <c r="LCC109" s="313"/>
      <c r="LCD109" s="313"/>
      <c r="LCE109" s="313"/>
      <c r="LCF109" s="313"/>
      <c r="LCG109" s="313"/>
      <c r="LCH109" s="313"/>
      <c r="LCI109" s="313"/>
      <c r="LCJ109" s="313"/>
      <c r="LCK109" s="313"/>
      <c r="LCL109" s="313"/>
      <c r="LCM109" s="313"/>
      <c r="LCN109" s="313"/>
      <c r="LCO109" s="313"/>
      <c r="LCP109" s="313"/>
      <c r="LCQ109" s="313"/>
      <c r="LCR109" s="313"/>
      <c r="LCS109" s="313"/>
      <c r="LCT109" s="313"/>
      <c r="LCU109" s="313"/>
      <c r="LCV109" s="313"/>
      <c r="LCW109" s="313"/>
      <c r="LCX109" s="313"/>
      <c r="LCY109" s="313"/>
      <c r="LCZ109" s="313"/>
      <c r="LDA109" s="313"/>
      <c r="LDB109" s="313"/>
      <c r="LDC109" s="313"/>
      <c r="LDD109" s="313"/>
      <c r="LDE109" s="313"/>
      <c r="LDF109" s="313"/>
      <c r="LDG109" s="313"/>
      <c r="LDH109" s="313"/>
      <c r="LDI109" s="313"/>
      <c r="LDJ109" s="313"/>
      <c r="LDK109" s="313"/>
      <c r="LDL109" s="313"/>
      <c r="LDM109" s="313"/>
      <c r="LDN109" s="313"/>
      <c r="LDO109" s="313"/>
      <c r="LDP109" s="313"/>
      <c r="LDQ109" s="313"/>
      <c r="LDR109" s="313"/>
      <c r="LDS109" s="313"/>
      <c r="LDT109" s="313"/>
      <c r="LDU109" s="313"/>
      <c r="LDV109" s="313"/>
      <c r="LDW109" s="313"/>
      <c r="LDX109" s="313"/>
      <c r="LDY109" s="313"/>
      <c r="LDZ109" s="313"/>
      <c r="LEA109" s="313"/>
      <c r="LEB109" s="313"/>
      <c r="LEC109" s="313"/>
      <c r="LED109" s="313"/>
      <c r="LEE109" s="313"/>
      <c r="LEF109" s="313"/>
      <c r="LEG109" s="313"/>
      <c r="LEH109" s="313"/>
      <c r="LEI109" s="313"/>
      <c r="LEJ109" s="313"/>
      <c r="LEK109" s="313"/>
      <c r="LEL109" s="313"/>
      <c r="LEM109" s="313"/>
      <c r="LEN109" s="313"/>
      <c r="LEO109" s="313"/>
      <c r="LEP109" s="313"/>
      <c r="LEQ109" s="313"/>
      <c r="LER109" s="313"/>
      <c r="LES109" s="313"/>
      <c r="LET109" s="313"/>
      <c r="LEU109" s="313"/>
      <c r="LEV109" s="313"/>
      <c r="LEW109" s="313"/>
      <c r="LEX109" s="313"/>
      <c r="LEY109" s="313"/>
      <c r="LEZ109" s="313"/>
      <c r="LFA109" s="313"/>
      <c r="LFB109" s="313"/>
      <c r="LFC109" s="313"/>
      <c r="LFD109" s="313"/>
      <c r="LFE109" s="313"/>
      <c r="LFF109" s="313"/>
      <c r="LFG109" s="313"/>
      <c r="LFH109" s="313"/>
      <c r="LFI109" s="313"/>
      <c r="LFJ109" s="313"/>
      <c r="LFK109" s="313"/>
      <c r="LFL109" s="313"/>
      <c r="LFM109" s="313"/>
      <c r="LFN109" s="313"/>
      <c r="LFO109" s="313"/>
      <c r="LFP109" s="313"/>
      <c r="LFQ109" s="313"/>
      <c r="LFR109" s="313"/>
      <c r="LFS109" s="313"/>
      <c r="LFT109" s="313"/>
      <c r="LFU109" s="313"/>
      <c r="LFV109" s="313"/>
      <c r="LFW109" s="313"/>
      <c r="LFX109" s="313"/>
      <c r="LFY109" s="313"/>
      <c r="LFZ109" s="313"/>
      <c r="LGA109" s="313"/>
      <c r="LGB109" s="313"/>
      <c r="LGC109" s="313"/>
      <c r="LGD109" s="313"/>
      <c r="LGE109" s="313"/>
      <c r="LGF109" s="313"/>
      <c r="LGG109" s="313"/>
      <c r="LGH109" s="313"/>
      <c r="LGI109" s="313"/>
      <c r="LGJ109" s="313"/>
      <c r="LGK109" s="313"/>
      <c r="LGL109" s="313"/>
      <c r="LGM109" s="313"/>
      <c r="LGN109" s="313"/>
      <c r="LGO109" s="313"/>
      <c r="LGP109" s="313"/>
      <c r="LGQ109" s="313"/>
      <c r="LGR109" s="313"/>
      <c r="LGS109" s="313"/>
      <c r="LGT109" s="313"/>
      <c r="LGU109" s="313"/>
      <c r="LGV109" s="313"/>
      <c r="LGW109" s="313"/>
      <c r="LGX109" s="313"/>
      <c r="LGY109" s="313"/>
      <c r="LGZ109" s="313"/>
      <c r="LHA109" s="313"/>
      <c r="LHB109" s="313"/>
      <c r="LHC109" s="313"/>
      <c r="LHD109" s="313"/>
      <c r="LHE109" s="313"/>
      <c r="LHF109" s="313"/>
      <c r="LHG109" s="313"/>
      <c r="LHH109" s="313"/>
      <c r="LHI109" s="313"/>
      <c r="LHJ109" s="313"/>
      <c r="LHK109" s="313"/>
      <c r="LHL109" s="313"/>
      <c r="LHM109" s="313"/>
      <c r="LHN109" s="313"/>
      <c r="LHO109" s="313"/>
      <c r="LHP109" s="313"/>
      <c r="LHQ109" s="313"/>
      <c r="LHR109" s="313"/>
      <c r="LHS109" s="313"/>
      <c r="LHT109" s="313"/>
      <c r="LHU109" s="313"/>
      <c r="LHV109" s="313"/>
      <c r="LHW109" s="313"/>
      <c r="LHX109" s="313"/>
      <c r="LHY109" s="313"/>
      <c r="LHZ109" s="313"/>
      <c r="LIA109" s="313"/>
      <c r="LIB109" s="313"/>
      <c r="LIC109" s="313"/>
      <c r="LID109" s="313"/>
      <c r="LIE109" s="313"/>
      <c r="LIF109" s="313"/>
      <c r="LIG109" s="313"/>
      <c r="LIH109" s="313"/>
      <c r="LII109" s="313"/>
      <c r="LIJ109" s="313"/>
      <c r="LIK109" s="313"/>
      <c r="LIL109" s="313"/>
      <c r="LIM109" s="313"/>
      <c r="LIN109" s="313"/>
      <c r="LIO109" s="313"/>
      <c r="LIP109" s="313"/>
      <c r="LIQ109" s="313"/>
      <c r="LIR109" s="313"/>
      <c r="LIS109" s="313"/>
      <c r="LIT109" s="313"/>
      <c r="LIU109" s="313"/>
      <c r="LIV109" s="313"/>
      <c r="LIW109" s="313"/>
      <c r="LIX109" s="313"/>
      <c r="LIY109" s="313"/>
      <c r="LIZ109" s="313"/>
      <c r="LJA109" s="313"/>
      <c r="LJB109" s="313"/>
      <c r="LJC109" s="313"/>
      <c r="LJD109" s="313"/>
      <c r="LJE109" s="313"/>
      <c r="LJF109" s="313"/>
      <c r="LJG109" s="313"/>
      <c r="LJH109" s="313"/>
      <c r="LJI109" s="313"/>
      <c r="LJJ109" s="313"/>
      <c r="LJK109" s="313"/>
      <c r="LJL109" s="313"/>
      <c r="LJM109" s="313"/>
      <c r="LJN109" s="313"/>
      <c r="LJO109" s="313"/>
      <c r="LJP109" s="313"/>
      <c r="LJQ109" s="313"/>
      <c r="LJR109" s="313"/>
      <c r="LJS109" s="313"/>
      <c r="LJT109" s="313"/>
      <c r="LJU109" s="313"/>
      <c r="LJV109" s="313"/>
      <c r="LJW109" s="313"/>
      <c r="LJX109" s="313"/>
      <c r="LJY109" s="313"/>
      <c r="LJZ109" s="313"/>
      <c r="LKA109" s="313"/>
      <c r="LKB109" s="313"/>
      <c r="LKC109" s="313"/>
      <c r="LKD109" s="313"/>
      <c r="LKE109" s="313"/>
      <c r="LKF109" s="313"/>
      <c r="LKG109" s="313"/>
      <c r="LKH109" s="313"/>
      <c r="LKI109" s="313"/>
      <c r="LKJ109" s="313"/>
      <c r="LKK109" s="313"/>
      <c r="LKL109" s="313"/>
      <c r="LKM109" s="313"/>
      <c r="LKN109" s="313"/>
      <c r="LKO109" s="313"/>
      <c r="LKP109" s="313"/>
      <c r="LKQ109" s="313"/>
      <c r="LKR109" s="313"/>
      <c r="LKS109" s="313"/>
      <c r="LKT109" s="313"/>
      <c r="LKU109" s="313"/>
      <c r="LKV109" s="313"/>
      <c r="LKW109" s="313"/>
      <c r="LKX109" s="313"/>
      <c r="LKY109" s="313"/>
      <c r="LKZ109" s="313"/>
      <c r="LLA109" s="313"/>
      <c r="LLB109" s="313"/>
      <c r="LLC109" s="313"/>
      <c r="LLD109" s="313"/>
      <c r="LLE109" s="313"/>
      <c r="LLF109" s="313"/>
      <c r="LLG109" s="313"/>
      <c r="LLH109" s="313"/>
      <c r="LLI109" s="313"/>
      <c r="LLJ109" s="313"/>
      <c r="LLK109" s="313"/>
      <c r="LLL109" s="313"/>
      <c r="LLM109" s="313"/>
      <c r="LLN109" s="313"/>
      <c r="LLO109" s="313"/>
      <c r="LLP109" s="313"/>
      <c r="LLQ109" s="313"/>
      <c r="LLR109" s="313"/>
      <c r="LLS109" s="313"/>
      <c r="LLT109" s="313"/>
      <c r="LLU109" s="313"/>
      <c r="LLV109" s="313"/>
      <c r="LLW109" s="313"/>
      <c r="LLX109" s="313"/>
      <c r="LLY109" s="313"/>
      <c r="LLZ109" s="313"/>
      <c r="LMA109" s="313"/>
      <c r="LMB109" s="313"/>
      <c r="LMC109" s="313"/>
      <c r="LMD109" s="313"/>
      <c r="LME109" s="313"/>
      <c r="LMF109" s="313"/>
      <c r="LMG109" s="313"/>
      <c r="LMH109" s="313"/>
      <c r="LMI109" s="313"/>
      <c r="LMJ109" s="313"/>
      <c r="LMK109" s="313"/>
      <c r="LML109" s="313"/>
      <c r="LMM109" s="313"/>
      <c r="LMN109" s="313"/>
      <c r="LMO109" s="313"/>
      <c r="LMP109" s="313"/>
      <c r="LMQ109" s="313"/>
      <c r="LMR109" s="313"/>
      <c r="LMS109" s="313"/>
      <c r="LMT109" s="313"/>
      <c r="LMU109" s="313"/>
      <c r="LMV109" s="313"/>
      <c r="LMW109" s="313"/>
      <c r="LMX109" s="313"/>
      <c r="LMY109" s="313"/>
      <c r="LMZ109" s="313"/>
      <c r="LNA109" s="313"/>
      <c r="LNB109" s="313"/>
      <c r="LNC109" s="313"/>
      <c r="LND109" s="313"/>
      <c r="LNE109" s="313"/>
      <c r="LNF109" s="313"/>
      <c r="LNG109" s="313"/>
      <c r="LNH109" s="313"/>
      <c r="LNI109" s="313"/>
      <c r="LNJ109" s="313"/>
      <c r="LNK109" s="313"/>
      <c r="LNL109" s="313"/>
      <c r="LNM109" s="313"/>
      <c r="LNN109" s="313"/>
      <c r="LNO109" s="313"/>
      <c r="LNP109" s="313"/>
      <c r="LNQ109" s="313"/>
      <c r="LNR109" s="313"/>
      <c r="LNS109" s="313"/>
      <c r="LNT109" s="313"/>
      <c r="LNU109" s="313"/>
      <c r="LNV109" s="313"/>
      <c r="LNW109" s="313"/>
      <c r="LNX109" s="313"/>
      <c r="LNY109" s="313"/>
      <c r="LNZ109" s="313"/>
      <c r="LOA109" s="313"/>
      <c r="LOB109" s="313"/>
      <c r="LOC109" s="313"/>
      <c r="LOD109" s="313"/>
      <c r="LOE109" s="313"/>
      <c r="LOF109" s="313"/>
      <c r="LOG109" s="313"/>
      <c r="LOH109" s="313"/>
      <c r="LOI109" s="313"/>
      <c r="LOJ109" s="313"/>
      <c r="LOK109" s="313"/>
      <c r="LOL109" s="313"/>
      <c r="LOM109" s="313"/>
      <c r="LON109" s="313"/>
      <c r="LOO109" s="313"/>
      <c r="LOP109" s="313"/>
      <c r="LOQ109" s="313"/>
      <c r="LOR109" s="313"/>
      <c r="LOS109" s="313"/>
      <c r="LOT109" s="313"/>
      <c r="LOU109" s="313"/>
      <c r="LOV109" s="313"/>
      <c r="LOW109" s="313"/>
      <c r="LOX109" s="313"/>
      <c r="LOY109" s="313"/>
      <c r="LOZ109" s="313"/>
      <c r="LPA109" s="313"/>
      <c r="LPB109" s="313"/>
      <c r="LPC109" s="313"/>
      <c r="LPD109" s="313"/>
      <c r="LPE109" s="313"/>
      <c r="LPF109" s="313"/>
      <c r="LPG109" s="313"/>
      <c r="LPH109" s="313"/>
      <c r="LPI109" s="313"/>
      <c r="LPJ109" s="313"/>
      <c r="LPK109" s="313"/>
      <c r="LPL109" s="313"/>
      <c r="LPM109" s="313"/>
      <c r="LPN109" s="313"/>
      <c r="LPO109" s="313"/>
      <c r="LPP109" s="313"/>
      <c r="LPQ109" s="313"/>
      <c r="LPR109" s="313"/>
      <c r="LPS109" s="313"/>
      <c r="LPT109" s="313"/>
      <c r="LPU109" s="313"/>
      <c r="LPV109" s="313"/>
      <c r="LPW109" s="313"/>
      <c r="LPX109" s="313"/>
      <c r="LPY109" s="313"/>
      <c r="LPZ109" s="313"/>
      <c r="LQA109" s="313"/>
      <c r="LQB109" s="313"/>
      <c r="LQC109" s="313"/>
      <c r="LQD109" s="313"/>
      <c r="LQE109" s="313"/>
      <c r="LQF109" s="313"/>
      <c r="LQG109" s="313"/>
      <c r="LQH109" s="313"/>
      <c r="LQI109" s="313"/>
      <c r="LQJ109" s="313"/>
      <c r="LQK109" s="313"/>
      <c r="LQL109" s="313"/>
      <c r="LQM109" s="313"/>
      <c r="LQN109" s="313"/>
      <c r="LQO109" s="313"/>
      <c r="LQP109" s="313"/>
      <c r="LQQ109" s="313"/>
      <c r="LQR109" s="313"/>
      <c r="LQS109" s="313"/>
      <c r="LQT109" s="313"/>
      <c r="LQU109" s="313"/>
      <c r="LQV109" s="313"/>
      <c r="LQW109" s="313"/>
      <c r="LQX109" s="313"/>
      <c r="LQY109" s="313"/>
      <c r="LQZ109" s="313"/>
      <c r="LRA109" s="313"/>
      <c r="LRB109" s="313"/>
      <c r="LRC109" s="313"/>
      <c r="LRD109" s="313"/>
      <c r="LRE109" s="313"/>
      <c r="LRF109" s="313"/>
      <c r="LRG109" s="313"/>
      <c r="LRH109" s="313"/>
      <c r="LRI109" s="313"/>
      <c r="LRJ109" s="313"/>
      <c r="LRK109" s="313"/>
      <c r="LRL109" s="313"/>
      <c r="LRM109" s="313"/>
      <c r="LRN109" s="313"/>
      <c r="LRO109" s="313"/>
      <c r="LRP109" s="313"/>
      <c r="LRQ109" s="313"/>
      <c r="LRR109" s="313"/>
      <c r="LRS109" s="313"/>
      <c r="LRT109" s="313"/>
      <c r="LRU109" s="313"/>
      <c r="LRV109" s="313"/>
      <c r="LRW109" s="313"/>
      <c r="LRX109" s="313"/>
      <c r="LRY109" s="313"/>
      <c r="LRZ109" s="313"/>
      <c r="LSA109" s="313"/>
      <c r="LSB109" s="313"/>
      <c r="LSC109" s="313"/>
      <c r="LSD109" s="313"/>
      <c r="LSE109" s="313"/>
      <c r="LSF109" s="313"/>
      <c r="LSG109" s="313"/>
      <c r="LSH109" s="313"/>
      <c r="LSI109" s="313"/>
      <c r="LSJ109" s="313"/>
      <c r="LSK109" s="313"/>
      <c r="LSL109" s="313"/>
      <c r="LSM109" s="313"/>
      <c r="LSN109" s="313"/>
      <c r="LSO109" s="313"/>
      <c r="LSP109" s="313"/>
      <c r="LSQ109" s="313"/>
      <c r="LSR109" s="313"/>
      <c r="LSS109" s="313"/>
      <c r="LST109" s="313"/>
      <c r="LSU109" s="313"/>
      <c r="LSV109" s="313"/>
      <c r="LSW109" s="313"/>
      <c r="LSX109" s="313"/>
      <c r="LSY109" s="313"/>
      <c r="LSZ109" s="313"/>
      <c r="LTA109" s="313"/>
      <c r="LTB109" s="313"/>
      <c r="LTC109" s="313"/>
      <c r="LTD109" s="313"/>
      <c r="LTE109" s="313"/>
      <c r="LTF109" s="313"/>
      <c r="LTG109" s="313"/>
      <c r="LTH109" s="313"/>
      <c r="LTI109" s="313"/>
      <c r="LTJ109" s="313"/>
      <c r="LTK109" s="313"/>
      <c r="LTL109" s="313"/>
      <c r="LTM109" s="313"/>
      <c r="LTN109" s="313"/>
      <c r="LTO109" s="313"/>
      <c r="LTP109" s="313"/>
      <c r="LTQ109" s="313"/>
      <c r="LTR109" s="313"/>
      <c r="LTS109" s="313"/>
      <c r="LTT109" s="313"/>
      <c r="LTU109" s="313"/>
      <c r="LTV109" s="313"/>
      <c r="LTW109" s="313"/>
      <c r="LTX109" s="313"/>
      <c r="LTY109" s="313"/>
      <c r="LTZ109" s="313"/>
      <c r="LUA109" s="313"/>
      <c r="LUB109" s="313"/>
      <c r="LUC109" s="313"/>
      <c r="LUD109" s="313"/>
      <c r="LUE109" s="313"/>
      <c r="LUF109" s="313"/>
      <c r="LUG109" s="313"/>
      <c r="LUH109" s="313"/>
      <c r="LUI109" s="313"/>
      <c r="LUJ109" s="313"/>
      <c r="LUK109" s="313"/>
      <c r="LUL109" s="313"/>
      <c r="LUM109" s="313"/>
      <c r="LUN109" s="313"/>
      <c r="LUO109" s="313"/>
      <c r="LUP109" s="313"/>
      <c r="LUQ109" s="313"/>
      <c r="LUR109" s="313"/>
      <c r="LUS109" s="313"/>
      <c r="LUT109" s="313"/>
      <c r="LUU109" s="313"/>
      <c r="LUV109" s="313"/>
      <c r="LUW109" s="313"/>
      <c r="LUX109" s="313"/>
      <c r="LUY109" s="313"/>
      <c r="LUZ109" s="313"/>
      <c r="LVA109" s="313"/>
      <c r="LVB109" s="313"/>
      <c r="LVC109" s="313"/>
      <c r="LVD109" s="313"/>
      <c r="LVE109" s="313"/>
      <c r="LVF109" s="313"/>
      <c r="LVG109" s="313"/>
      <c r="LVH109" s="313"/>
      <c r="LVI109" s="313"/>
      <c r="LVJ109" s="313"/>
      <c r="LVK109" s="313"/>
      <c r="LVL109" s="313"/>
      <c r="LVM109" s="313"/>
      <c r="LVN109" s="313"/>
      <c r="LVO109" s="313"/>
      <c r="LVP109" s="313"/>
      <c r="LVQ109" s="313"/>
      <c r="LVR109" s="313"/>
      <c r="LVS109" s="313"/>
      <c r="LVT109" s="313"/>
      <c r="LVU109" s="313"/>
      <c r="LVV109" s="313"/>
      <c r="LVW109" s="313"/>
      <c r="LVX109" s="313"/>
      <c r="LVY109" s="313"/>
      <c r="LVZ109" s="313"/>
      <c r="LWA109" s="313"/>
      <c r="LWB109" s="313"/>
      <c r="LWC109" s="313"/>
      <c r="LWD109" s="313"/>
      <c r="LWE109" s="313"/>
      <c r="LWF109" s="313"/>
      <c r="LWG109" s="313"/>
      <c r="LWH109" s="313"/>
      <c r="LWI109" s="313"/>
      <c r="LWJ109" s="313"/>
      <c r="LWK109" s="313"/>
      <c r="LWL109" s="313"/>
      <c r="LWM109" s="313"/>
      <c r="LWN109" s="313"/>
      <c r="LWO109" s="313"/>
      <c r="LWP109" s="313"/>
      <c r="LWQ109" s="313"/>
      <c r="LWR109" s="313"/>
      <c r="LWS109" s="313"/>
      <c r="LWT109" s="313"/>
      <c r="LWU109" s="313"/>
      <c r="LWV109" s="313"/>
      <c r="LWW109" s="313"/>
      <c r="LWX109" s="313"/>
      <c r="LWY109" s="313"/>
      <c r="LWZ109" s="313"/>
      <c r="LXA109" s="313"/>
      <c r="LXB109" s="313"/>
      <c r="LXC109" s="313"/>
      <c r="LXD109" s="313"/>
      <c r="LXE109" s="313"/>
      <c r="LXF109" s="313"/>
      <c r="LXG109" s="313"/>
      <c r="LXH109" s="313"/>
      <c r="LXI109" s="313"/>
      <c r="LXJ109" s="313"/>
      <c r="LXK109" s="313"/>
      <c r="LXL109" s="313"/>
      <c r="LXM109" s="313"/>
      <c r="LXN109" s="313"/>
      <c r="LXO109" s="313"/>
      <c r="LXP109" s="313"/>
      <c r="LXQ109" s="313"/>
      <c r="LXR109" s="313"/>
      <c r="LXS109" s="313"/>
      <c r="LXT109" s="313"/>
      <c r="LXU109" s="313"/>
      <c r="LXV109" s="313"/>
      <c r="LXW109" s="313"/>
      <c r="LXX109" s="313"/>
      <c r="LXY109" s="313"/>
      <c r="LXZ109" s="313"/>
      <c r="LYA109" s="313"/>
      <c r="LYB109" s="313"/>
      <c r="LYC109" s="313"/>
      <c r="LYD109" s="313"/>
      <c r="LYE109" s="313"/>
      <c r="LYF109" s="313"/>
      <c r="LYG109" s="313"/>
      <c r="LYH109" s="313"/>
      <c r="LYI109" s="313"/>
      <c r="LYJ109" s="313"/>
      <c r="LYK109" s="313"/>
      <c r="LYL109" s="313"/>
      <c r="LYM109" s="313"/>
      <c r="LYN109" s="313"/>
      <c r="LYO109" s="313"/>
      <c r="LYP109" s="313"/>
      <c r="LYQ109" s="313"/>
      <c r="LYR109" s="313"/>
      <c r="LYS109" s="313"/>
      <c r="LYT109" s="313"/>
      <c r="LYU109" s="313"/>
      <c r="LYV109" s="313"/>
      <c r="LYW109" s="313"/>
      <c r="LYX109" s="313"/>
      <c r="LYY109" s="313"/>
      <c r="LYZ109" s="313"/>
      <c r="LZA109" s="313"/>
      <c r="LZB109" s="313"/>
      <c r="LZC109" s="313"/>
      <c r="LZD109" s="313"/>
      <c r="LZE109" s="313"/>
      <c r="LZF109" s="313"/>
      <c r="LZG109" s="313"/>
      <c r="LZH109" s="313"/>
      <c r="LZI109" s="313"/>
      <c r="LZJ109" s="313"/>
      <c r="LZK109" s="313"/>
      <c r="LZL109" s="313"/>
      <c r="LZM109" s="313"/>
      <c r="LZN109" s="313"/>
      <c r="LZO109" s="313"/>
      <c r="LZP109" s="313"/>
      <c r="LZQ109" s="313"/>
      <c r="LZR109" s="313"/>
      <c r="LZS109" s="313"/>
      <c r="LZT109" s="313"/>
      <c r="LZU109" s="313"/>
      <c r="LZV109" s="313"/>
      <c r="LZW109" s="313"/>
      <c r="LZX109" s="313"/>
      <c r="LZY109" s="313"/>
      <c r="LZZ109" s="313"/>
      <c r="MAA109" s="313"/>
      <c r="MAB109" s="313"/>
      <c r="MAC109" s="313"/>
      <c r="MAD109" s="313"/>
      <c r="MAE109" s="313"/>
      <c r="MAF109" s="313"/>
      <c r="MAG109" s="313"/>
      <c r="MAH109" s="313"/>
      <c r="MAI109" s="313"/>
      <c r="MAJ109" s="313"/>
      <c r="MAK109" s="313"/>
      <c r="MAL109" s="313"/>
      <c r="MAM109" s="313"/>
      <c r="MAN109" s="313"/>
      <c r="MAO109" s="313"/>
      <c r="MAP109" s="313"/>
      <c r="MAQ109" s="313"/>
      <c r="MAR109" s="313"/>
      <c r="MAS109" s="313"/>
      <c r="MAT109" s="313"/>
      <c r="MAU109" s="313"/>
      <c r="MAV109" s="313"/>
      <c r="MAW109" s="313"/>
      <c r="MAX109" s="313"/>
      <c r="MAY109" s="313"/>
      <c r="MAZ109" s="313"/>
      <c r="MBA109" s="313"/>
      <c r="MBB109" s="313"/>
      <c r="MBC109" s="313"/>
      <c r="MBD109" s="313"/>
      <c r="MBE109" s="313"/>
      <c r="MBF109" s="313"/>
      <c r="MBG109" s="313"/>
      <c r="MBH109" s="313"/>
      <c r="MBI109" s="313"/>
      <c r="MBJ109" s="313"/>
      <c r="MBK109" s="313"/>
      <c r="MBL109" s="313"/>
      <c r="MBM109" s="313"/>
      <c r="MBN109" s="313"/>
      <c r="MBO109" s="313"/>
      <c r="MBP109" s="313"/>
      <c r="MBQ109" s="313"/>
      <c r="MBR109" s="313"/>
      <c r="MBS109" s="313"/>
      <c r="MBT109" s="313"/>
      <c r="MBU109" s="313"/>
      <c r="MBV109" s="313"/>
      <c r="MBW109" s="313"/>
      <c r="MBX109" s="313"/>
      <c r="MBY109" s="313"/>
      <c r="MBZ109" s="313"/>
      <c r="MCA109" s="313"/>
      <c r="MCB109" s="313"/>
      <c r="MCC109" s="313"/>
      <c r="MCD109" s="313"/>
      <c r="MCE109" s="313"/>
      <c r="MCF109" s="313"/>
      <c r="MCG109" s="313"/>
      <c r="MCH109" s="313"/>
      <c r="MCI109" s="313"/>
      <c r="MCJ109" s="313"/>
      <c r="MCK109" s="313"/>
      <c r="MCL109" s="313"/>
      <c r="MCM109" s="313"/>
      <c r="MCN109" s="313"/>
      <c r="MCO109" s="313"/>
      <c r="MCP109" s="313"/>
      <c r="MCQ109" s="313"/>
      <c r="MCR109" s="313"/>
      <c r="MCS109" s="313"/>
      <c r="MCT109" s="313"/>
      <c r="MCU109" s="313"/>
      <c r="MCV109" s="313"/>
      <c r="MCW109" s="313"/>
      <c r="MCX109" s="313"/>
      <c r="MCY109" s="313"/>
      <c r="MCZ109" s="313"/>
      <c r="MDA109" s="313"/>
      <c r="MDB109" s="313"/>
      <c r="MDC109" s="313"/>
      <c r="MDD109" s="313"/>
      <c r="MDE109" s="313"/>
      <c r="MDF109" s="313"/>
      <c r="MDG109" s="313"/>
      <c r="MDH109" s="313"/>
      <c r="MDI109" s="313"/>
      <c r="MDJ109" s="313"/>
      <c r="MDK109" s="313"/>
      <c r="MDL109" s="313"/>
      <c r="MDM109" s="313"/>
      <c r="MDN109" s="313"/>
      <c r="MDO109" s="313"/>
      <c r="MDP109" s="313"/>
      <c r="MDQ109" s="313"/>
      <c r="MDR109" s="313"/>
      <c r="MDS109" s="313"/>
      <c r="MDT109" s="313"/>
      <c r="MDU109" s="313"/>
      <c r="MDV109" s="313"/>
      <c r="MDW109" s="313"/>
      <c r="MDX109" s="313"/>
      <c r="MDY109" s="313"/>
      <c r="MDZ109" s="313"/>
      <c r="MEA109" s="313"/>
      <c r="MEB109" s="313"/>
      <c r="MEC109" s="313"/>
      <c r="MED109" s="313"/>
      <c r="MEE109" s="313"/>
      <c r="MEF109" s="313"/>
      <c r="MEG109" s="313"/>
      <c r="MEH109" s="313"/>
      <c r="MEI109" s="313"/>
      <c r="MEJ109" s="313"/>
      <c r="MEK109" s="313"/>
      <c r="MEL109" s="313"/>
      <c r="MEM109" s="313"/>
      <c r="MEN109" s="313"/>
      <c r="MEO109" s="313"/>
      <c r="MEP109" s="313"/>
      <c r="MEQ109" s="313"/>
      <c r="MER109" s="313"/>
      <c r="MES109" s="313"/>
      <c r="MET109" s="313"/>
      <c r="MEU109" s="313"/>
      <c r="MEV109" s="313"/>
      <c r="MEW109" s="313"/>
      <c r="MEX109" s="313"/>
      <c r="MEY109" s="313"/>
      <c r="MEZ109" s="313"/>
      <c r="MFA109" s="313"/>
      <c r="MFB109" s="313"/>
      <c r="MFC109" s="313"/>
      <c r="MFD109" s="313"/>
      <c r="MFE109" s="313"/>
      <c r="MFF109" s="313"/>
      <c r="MFG109" s="313"/>
      <c r="MFH109" s="313"/>
      <c r="MFI109" s="313"/>
      <c r="MFJ109" s="313"/>
      <c r="MFK109" s="313"/>
      <c r="MFL109" s="313"/>
      <c r="MFM109" s="313"/>
      <c r="MFN109" s="313"/>
      <c r="MFO109" s="313"/>
      <c r="MFP109" s="313"/>
      <c r="MFQ109" s="313"/>
      <c r="MFR109" s="313"/>
      <c r="MFS109" s="313"/>
      <c r="MFT109" s="313"/>
      <c r="MFU109" s="313"/>
      <c r="MFV109" s="313"/>
      <c r="MFW109" s="313"/>
      <c r="MFX109" s="313"/>
      <c r="MFY109" s="313"/>
      <c r="MFZ109" s="313"/>
      <c r="MGA109" s="313"/>
      <c r="MGB109" s="313"/>
      <c r="MGC109" s="313"/>
      <c r="MGD109" s="313"/>
      <c r="MGE109" s="313"/>
      <c r="MGF109" s="313"/>
      <c r="MGG109" s="313"/>
      <c r="MGH109" s="313"/>
      <c r="MGI109" s="313"/>
      <c r="MGJ109" s="313"/>
      <c r="MGK109" s="313"/>
      <c r="MGL109" s="313"/>
      <c r="MGM109" s="313"/>
      <c r="MGN109" s="313"/>
      <c r="MGO109" s="313"/>
      <c r="MGP109" s="313"/>
      <c r="MGQ109" s="313"/>
      <c r="MGR109" s="313"/>
      <c r="MGS109" s="313"/>
      <c r="MGT109" s="313"/>
      <c r="MGU109" s="313"/>
      <c r="MGV109" s="313"/>
      <c r="MGW109" s="313"/>
      <c r="MGX109" s="313"/>
      <c r="MGY109" s="313"/>
      <c r="MGZ109" s="313"/>
      <c r="MHA109" s="313"/>
      <c r="MHB109" s="313"/>
      <c r="MHC109" s="313"/>
      <c r="MHD109" s="313"/>
      <c r="MHE109" s="313"/>
      <c r="MHF109" s="313"/>
      <c r="MHG109" s="313"/>
      <c r="MHH109" s="313"/>
      <c r="MHI109" s="313"/>
      <c r="MHJ109" s="313"/>
      <c r="MHK109" s="313"/>
      <c r="MHL109" s="313"/>
      <c r="MHM109" s="313"/>
      <c r="MHN109" s="313"/>
      <c r="MHO109" s="313"/>
      <c r="MHP109" s="313"/>
      <c r="MHQ109" s="313"/>
      <c r="MHR109" s="313"/>
      <c r="MHS109" s="313"/>
      <c r="MHT109" s="313"/>
      <c r="MHU109" s="313"/>
      <c r="MHV109" s="313"/>
      <c r="MHW109" s="313"/>
      <c r="MHX109" s="313"/>
      <c r="MHY109" s="313"/>
      <c r="MHZ109" s="313"/>
      <c r="MIA109" s="313"/>
      <c r="MIB109" s="313"/>
      <c r="MIC109" s="313"/>
      <c r="MID109" s="313"/>
      <c r="MIE109" s="313"/>
      <c r="MIF109" s="313"/>
      <c r="MIG109" s="313"/>
      <c r="MIH109" s="313"/>
      <c r="MII109" s="313"/>
      <c r="MIJ109" s="313"/>
      <c r="MIK109" s="313"/>
      <c r="MIL109" s="313"/>
      <c r="MIM109" s="313"/>
      <c r="MIN109" s="313"/>
      <c r="MIO109" s="313"/>
      <c r="MIP109" s="313"/>
      <c r="MIQ109" s="313"/>
      <c r="MIR109" s="313"/>
      <c r="MIS109" s="313"/>
      <c r="MIT109" s="313"/>
      <c r="MIU109" s="313"/>
      <c r="MIV109" s="313"/>
      <c r="MIW109" s="313"/>
      <c r="MIX109" s="313"/>
      <c r="MIY109" s="313"/>
      <c r="MIZ109" s="313"/>
      <c r="MJA109" s="313"/>
      <c r="MJB109" s="313"/>
      <c r="MJC109" s="313"/>
      <c r="MJD109" s="313"/>
      <c r="MJE109" s="313"/>
      <c r="MJF109" s="313"/>
      <c r="MJG109" s="313"/>
      <c r="MJH109" s="313"/>
      <c r="MJI109" s="313"/>
      <c r="MJJ109" s="313"/>
      <c r="MJK109" s="313"/>
      <c r="MJL109" s="313"/>
      <c r="MJM109" s="313"/>
      <c r="MJN109" s="313"/>
      <c r="MJO109" s="313"/>
      <c r="MJP109" s="313"/>
      <c r="MJQ109" s="313"/>
      <c r="MJR109" s="313"/>
      <c r="MJS109" s="313"/>
      <c r="MJT109" s="313"/>
      <c r="MJU109" s="313"/>
      <c r="MJV109" s="313"/>
      <c r="MJW109" s="313"/>
      <c r="MJX109" s="313"/>
      <c r="MJY109" s="313"/>
      <c r="MJZ109" s="313"/>
      <c r="MKA109" s="313"/>
      <c r="MKB109" s="313"/>
      <c r="MKC109" s="313"/>
      <c r="MKD109" s="313"/>
      <c r="MKE109" s="313"/>
      <c r="MKF109" s="313"/>
      <c r="MKG109" s="313"/>
      <c r="MKH109" s="313"/>
      <c r="MKI109" s="313"/>
      <c r="MKJ109" s="313"/>
      <c r="MKK109" s="313"/>
      <c r="MKL109" s="313"/>
      <c r="MKM109" s="313"/>
      <c r="MKN109" s="313"/>
      <c r="MKO109" s="313"/>
      <c r="MKP109" s="313"/>
      <c r="MKQ109" s="313"/>
      <c r="MKR109" s="313"/>
      <c r="MKS109" s="313"/>
      <c r="MKT109" s="313"/>
      <c r="MKU109" s="313"/>
      <c r="MKV109" s="313"/>
      <c r="MKW109" s="313"/>
      <c r="MKX109" s="313"/>
      <c r="MKY109" s="313"/>
      <c r="MKZ109" s="313"/>
      <c r="MLA109" s="313"/>
      <c r="MLB109" s="313"/>
      <c r="MLC109" s="313"/>
      <c r="MLD109" s="313"/>
      <c r="MLE109" s="313"/>
      <c r="MLF109" s="313"/>
      <c r="MLG109" s="313"/>
      <c r="MLH109" s="313"/>
      <c r="MLI109" s="313"/>
      <c r="MLJ109" s="313"/>
      <c r="MLK109" s="313"/>
      <c r="MLL109" s="313"/>
      <c r="MLM109" s="313"/>
      <c r="MLN109" s="313"/>
      <c r="MLO109" s="313"/>
      <c r="MLP109" s="313"/>
      <c r="MLQ109" s="313"/>
      <c r="MLR109" s="313"/>
      <c r="MLS109" s="313"/>
      <c r="MLT109" s="313"/>
      <c r="MLU109" s="313"/>
      <c r="MLV109" s="313"/>
      <c r="MLW109" s="313"/>
      <c r="MLX109" s="313"/>
      <c r="MLY109" s="313"/>
      <c r="MLZ109" s="313"/>
      <c r="MMA109" s="313"/>
      <c r="MMB109" s="313"/>
      <c r="MMC109" s="313"/>
      <c r="MMD109" s="313"/>
      <c r="MME109" s="313"/>
      <c r="MMF109" s="313"/>
      <c r="MMG109" s="313"/>
      <c r="MMH109" s="313"/>
      <c r="MMI109" s="313"/>
      <c r="MMJ109" s="313"/>
      <c r="MMK109" s="313"/>
      <c r="MML109" s="313"/>
      <c r="MMM109" s="313"/>
      <c r="MMN109" s="313"/>
      <c r="MMO109" s="313"/>
      <c r="MMP109" s="313"/>
      <c r="MMQ109" s="313"/>
      <c r="MMR109" s="313"/>
      <c r="MMS109" s="313"/>
      <c r="MMT109" s="313"/>
      <c r="MMU109" s="313"/>
      <c r="MMV109" s="313"/>
      <c r="MMW109" s="313"/>
      <c r="MMX109" s="313"/>
      <c r="MMY109" s="313"/>
      <c r="MMZ109" s="313"/>
      <c r="MNA109" s="313"/>
      <c r="MNB109" s="313"/>
      <c r="MNC109" s="313"/>
      <c r="MND109" s="313"/>
      <c r="MNE109" s="313"/>
      <c r="MNF109" s="313"/>
      <c r="MNG109" s="313"/>
      <c r="MNH109" s="313"/>
      <c r="MNI109" s="313"/>
      <c r="MNJ109" s="313"/>
      <c r="MNK109" s="313"/>
      <c r="MNL109" s="313"/>
      <c r="MNM109" s="313"/>
      <c r="MNN109" s="313"/>
      <c r="MNO109" s="313"/>
      <c r="MNP109" s="313"/>
      <c r="MNQ109" s="313"/>
      <c r="MNR109" s="313"/>
      <c r="MNS109" s="313"/>
      <c r="MNT109" s="313"/>
      <c r="MNU109" s="313"/>
      <c r="MNV109" s="313"/>
      <c r="MNW109" s="313"/>
      <c r="MNX109" s="313"/>
      <c r="MNY109" s="313"/>
      <c r="MNZ109" s="313"/>
      <c r="MOA109" s="313"/>
      <c r="MOB109" s="313"/>
      <c r="MOC109" s="313"/>
      <c r="MOD109" s="313"/>
      <c r="MOE109" s="313"/>
      <c r="MOF109" s="313"/>
      <c r="MOG109" s="313"/>
      <c r="MOH109" s="313"/>
      <c r="MOI109" s="313"/>
      <c r="MOJ109" s="313"/>
      <c r="MOK109" s="313"/>
      <c r="MOL109" s="313"/>
      <c r="MOM109" s="313"/>
      <c r="MON109" s="313"/>
      <c r="MOO109" s="313"/>
      <c r="MOP109" s="313"/>
      <c r="MOQ109" s="313"/>
      <c r="MOR109" s="313"/>
      <c r="MOS109" s="313"/>
      <c r="MOT109" s="313"/>
      <c r="MOU109" s="313"/>
      <c r="MOV109" s="313"/>
      <c r="MOW109" s="313"/>
      <c r="MOX109" s="313"/>
      <c r="MOY109" s="313"/>
      <c r="MOZ109" s="313"/>
      <c r="MPA109" s="313"/>
      <c r="MPB109" s="313"/>
      <c r="MPC109" s="313"/>
      <c r="MPD109" s="313"/>
      <c r="MPE109" s="313"/>
      <c r="MPF109" s="313"/>
      <c r="MPG109" s="313"/>
      <c r="MPH109" s="313"/>
      <c r="MPI109" s="313"/>
      <c r="MPJ109" s="313"/>
      <c r="MPK109" s="313"/>
      <c r="MPL109" s="313"/>
      <c r="MPM109" s="313"/>
      <c r="MPN109" s="313"/>
      <c r="MPO109" s="313"/>
      <c r="MPP109" s="313"/>
      <c r="MPQ109" s="313"/>
      <c r="MPR109" s="313"/>
      <c r="MPS109" s="313"/>
      <c r="MPT109" s="313"/>
      <c r="MPU109" s="313"/>
      <c r="MPV109" s="313"/>
      <c r="MPW109" s="313"/>
      <c r="MPX109" s="313"/>
      <c r="MPY109" s="313"/>
      <c r="MPZ109" s="313"/>
      <c r="MQA109" s="313"/>
      <c r="MQB109" s="313"/>
      <c r="MQC109" s="313"/>
      <c r="MQD109" s="313"/>
      <c r="MQE109" s="313"/>
      <c r="MQF109" s="313"/>
      <c r="MQG109" s="313"/>
      <c r="MQH109" s="313"/>
      <c r="MQI109" s="313"/>
      <c r="MQJ109" s="313"/>
      <c r="MQK109" s="313"/>
      <c r="MQL109" s="313"/>
      <c r="MQM109" s="313"/>
      <c r="MQN109" s="313"/>
      <c r="MQO109" s="313"/>
      <c r="MQP109" s="313"/>
      <c r="MQQ109" s="313"/>
      <c r="MQR109" s="313"/>
      <c r="MQS109" s="313"/>
      <c r="MQT109" s="313"/>
      <c r="MQU109" s="313"/>
      <c r="MQV109" s="313"/>
      <c r="MQW109" s="313"/>
      <c r="MQX109" s="313"/>
      <c r="MQY109" s="313"/>
      <c r="MQZ109" s="313"/>
      <c r="MRA109" s="313"/>
      <c r="MRB109" s="313"/>
      <c r="MRC109" s="313"/>
      <c r="MRD109" s="313"/>
      <c r="MRE109" s="313"/>
      <c r="MRF109" s="313"/>
      <c r="MRG109" s="313"/>
      <c r="MRH109" s="313"/>
      <c r="MRI109" s="313"/>
      <c r="MRJ109" s="313"/>
      <c r="MRK109" s="313"/>
      <c r="MRL109" s="313"/>
      <c r="MRM109" s="313"/>
      <c r="MRN109" s="313"/>
      <c r="MRO109" s="313"/>
      <c r="MRP109" s="313"/>
      <c r="MRQ109" s="313"/>
      <c r="MRR109" s="313"/>
      <c r="MRS109" s="313"/>
      <c r="MRT109" s="313"/>
      <c r="MRU109" s="313"/>
      <c r="MRV109" s="313"/>
      <c r="MRW109" s="313"/>
      <c r="MRX109" s="313"/>
      <c r="MRY109" s="313"/>
      <c r="MRZ109" s="313"/>
      <c r="MSA109" s="313"/>
      <c r="MSB109" s="313"/>
      <c r="MSC109" s="313"/>
      <c r="MSD109" s="313"/>
      <c r="MSE109" s="313"/>
      <c r="MSF109" s="313"/>
      <c r="MSG109" s="313"/>
      <c r="MSH109" s="313"/>
      <c r="MSI109" s="313"/>
      <c r="MSJ109" s="313"/>
      <c r="MSK109" s="313"/>
      <c r="MSL109" s="313"/>
      <c r="MSM109" s="313"/>
      <c r="MSN109" s="313"/>
      <c r="MSO109" s="313"/>
      <c r="MSP109" s="313"/>
      <c r="MSQ109" s="313"/>
      <c r="MSR109" s="313"/>
      <c r="MSS109" s="313"/>
      <c r="MST109" s="313"/>
      <c r="MSU109" s="313"/>
      <c r="MSV109" s="313"/>
      <c r="MSW109" s="313"/>
      <c r="MSX109" s="313"/>
      <c r="MSY109" s="313"/>
      <c r="MSZ109" s="313"/>
      <c r="MTA109" s="313"/>
      <c r="MTB109" s="313"/>
      <c r="MTC109" s="313"/>
      <c r="MTD109" s="313"/>
      <c r="MTE109" s="313"/>
      <c r="MTF109" s="313"/>
      <c r="MTG109" s="313"/>
      <c r="MTH109" s="313"/>
      <c r="MTI109" s="313"/>
      <c r="MTJ109" s="313"/>
      <c r="MTK109" s="313"/>
      <c r="MTL109" s="313"/>
      <c r="MTM109" s="313"/>
      <c r="MTN109" s="313"/>
      <c r="MTO109" s="313"/>
      <c r="MTP109" s="313"/>
      <c r="MTQ109" s="313"/>
      <c r="MTR109" s="313"/>
      <c r="MTS109" s="313"/>
      <c r="MTT109" s="313"/>
      <c r="MTU109" s="313"/>
      <c r="MTV109" s="313"/>
      <c r="MTW109" s="313"/>
      <c r="MTX109" s="313"/>
      <c r="MTY109" s="313"/>
      <c r="MTZ109" s="313"/>
      <c r="MUA109" s="313"/>
      <c r="MUB109" s="313"/>
      <c r="MUC109" s="313"/>
      <c r="MUD109" s="313"/>
      <c r="MUE109" s="313"/>
      <c r="MUF109" s="313"/>
      <c r="MUG109" s="313"/>
      <c r="MUH109" s="313"/>
      <c r="MUI109" s="313"/>
      <c r="MUJ109" s="313"/>
      <c r="MUK109" s="313"/>
      <c r="MUL109" s="313"/>
      <c r="MUM109" s="313"/>
      <c r="MUN109" s="313"/>
      <c r="MUO109" s="313"/>
      <c r="MUP109" s="313"/>
      <c r="MUQ109" s="313"/>
      <c r="MUR109" s="313"/>
      <c r="MUS109" s="313"/>
      <c r="MUT109" s="313"/>
      <c r="MUU109" s="313"/>
      <c r="MUV109" s="313"/>
      <c r="MUW109" s="313"/>
      <c r="MUX109" s="313"/>
      <c r="MUY109" s="313"/>
      <c r="MUZ109" s="313"/>
      <c r="MVA109" s="313"/>
      <c r="MVB109" s="313"/>
      <c r="MVC109" s="313"/>
      <c r="MVD109" s="313"/>
      <c r="MVE109" s="313"/>
      <c r="MVF109" s="313"/>
      <c r="MVG109" s="313"/>
      <c r="MVH109" s="313"/>
      <c r="MVI109" s="313"/>
      <c r="MVJ109" s="313"/>
      <c r="MVK109" s="313"/>
      <c r="MVL109" s="313"/>
      <c r="MVM109" s="313"/>
      <c r="MVN109" s="313"/>
      <c r="MVO109" s="313"/>
      <c r="MVP109" s="313"/>
      <c r="MVQ109" s="313"/>
      <c r="MVR109" s="313"/>
      <c r="MVS109" s="313"/>
      <c r="MVT109" s="313"/>
      <c r="MVU109" s="313"/>
      <c r="MVV109" s="313"/>
      <c r="MVW109" s="313"/>
      <c r="MVX109" s="313"/>
      <c r="MVY109" s="313"/>
      <c r="MVZ109" s="313"/>
      <c r="MWA109" s="313"/>
      <c r="MWB109" s="313"/>
      <c r="MWC109" s="313"/>
      <c r="MWD109" s="313"/>
      <c r="MWE109" s="313"/>
      <c r="MWF109" s="313"/>
      <c r="MWG109" s="313"/>
      <c r="MWH109" s="313"/>
      <c r="MWI109" s="313"/>
      <c r="MWJ109" s="313"/>
      <c r="MWK109" s="313"/>
      <c r="MWL109" s="313"/>
      <c r="MWM109" s="313"/>
      <c r="MWN109" s="313"/>
      <c r="MWO109" s="313"/>
      <c r="MWP109" s="313"/>
      <c r="MWQ109" s="313"/>
      <c r="MWR109" s="313"/>
      <c r="MWS109" s="313"/>
      <c r="MWT109" s="313"/>
      <c r="MWU109" s="313"/>
      <c r="MWV109" s="313"/>
      <c r="MWW109" s="313"/>
      <c r="MWX109" s="313"/>
      <c r="MWY109" s="313"/>
      <c r="MWZ109" s="313"/>
      <c r="MXA109" s="313"/>
      <c r="MXB109" s="313"/>
      <c r="MXC109" s="313"/>
      <c r="MXD109" s="313"/>
      <c r="MXE109" s="313"/>
      <c r="MXF109" s="313"/>
      <c r="MXG109" s="313"/>
      <c r="MXH109" s="313"/>
      <c r="MXI109" s="313"/>
      <c r="MXJ109" s="313"/>
      <c r="MXK109" s="313"/>
      <c r="MXL109" s="313"/>
      <c r="MXM109" s="313"/>
      <c r="MXN109" s="313"/>
      <c r="MXO109" s="313"/>
      <c r="MXP109" s="313"/>
      <c r="MXQ109" s="313"/>
      <c r="MXR109" s="313"/>
      <c r="MXS109" s="313"/>
      <c r="MXT109" s="313"/>
      <c r="MXU109" s="313"/>
      <c r="MXV109" s="313"/>
      <c r="MXW109" s="313"/>
      <c r="MXX109" s="313"/>
      <c r="MXY109" s="313"/>
      <c r="MXZ109" s="313"/>
      <c r="MYA109" s="313"/>
      <c r="MYB109" s="313"/>
      <c r="MYC109" s="313"/>
      <c r="MYD109" s="313"/>
      <c r="MYE109" s="313"/>
      <c r="MYF109" s="313"/>
      <c r="MYG109" s="313"/>
      <c r="MYH109" s="313"/>
      <c r="MYI109" s="313"/>
      <c r="MYJ109" s="313"/>
      <c r="MYK109" s="313"/>
      <c r="MYL109" s="313"/>
      <c r="MYM109" s="313"/>
      <c r="MYN109" s="313"/>
      <c r="MYO109" s="313"/>
      <c r="MYP109" s="313"/>
      <c r="MYQ109" s="313"/>
      <c r="MYR109" s="313"/>
      <c r="MYS109" s="313"/>
      <c r="MYT109" s="313"/>
      <c r="MYU109" s="313"/>
      <c r="MYV109" s="313"/>
      <c r="MYW109" s="313"/>
      <c r="MYX109" s="313"/>
      <c r="MYY109" s="313"/>
      <c r="MYZ109" s="313"/>
      <c r="MZA109" s="313"/>
      <c r="MZB109" s="313"/>
      <c r="MZC109" s="313"/>
      <c r="MZD109" s="313"/>
      <c r="MZE109" s="313"/>
      <c r="MZF109" s="313"/>
      <c r="MZG109" s="313"/>
      <c r="MZH109" s="313"/>
      <c r="MZI109" s="313"/>
      <c r="MZJ109" s="313"/>
      <c r="MZK109" s="313"/>
      <c r="MZL109" s="313"/>
      <c r="MZM109" s="313"/>
      <c r="MZN109" s="313"/>
      <c r="MZO109" s="313"/>
      <c r="MZP109" s="313"/>
      <c r="MZQ109" s="313"/>
      <c r="MZR109" s="313"/>
      <c r="MZS109" s="313"/>
      <c r="MZT109" s="313"/>
      <c r="MZU109" s="313"/>
      <c r="MZV109" s="313"/>
      <c r="MZW109" s="313"/>
      <c r="MZX109" s="313"/>
      <c r="MZY109" s="313"/>
      <c r="MZZ109" s="313"/>
      <c r="NAA109" s="313"/>
      <c r="NAB109" s="313"/>
      <c r="NAC109" s="313"/>
      <c r="NAD109" s="313"/>
      <c r="NAE109" s="313"/>
      <c r="NAF109" s="313"/>
      <c r="NAG109" s="313"/>
      <c r="NAH109" s="313"/>
      <c r="NAI109" s="313"/>
      <c r="NAJ109" s="313"/>
      <c r="NAK109" s="313"/>
      <c r="NAL109" s="313"/>
      <c r="NAM109" s="313"/>
      <c r="NAN109" s="313"/>
      <c r="NAO109" s="313"/>
      <c r="NAP109" s="313"/>
      <c r="NAQ109" s="313"/>
      <c r="NAR109" s="313"/>
      <c r="NAS109" s="313"/>
      <c r="NAT109" s="313"/>
      <c r="NAU109" s="313"/>
      <c r="NAV109" s="313"/>
      <c r="NAW109" s="313"/>
      <c r="NAX109" s="313"/>
      <c r="NAY109" s="313"/>
      <c r="NAZ109" s="313"/>
      <c r="NBA109" s="313"/>
      <c r="NBB109" s="313"/>
      <c r="NBC109" s="313"/>
      <c r="NBD109" s="313"/>
      <c r="NBE109" s="313"/>
      <c r="NBF109" s="313"/>
      <c r="NBG109" s="313"/>
      <c r="NBH109" s="313"/>
      <c r="NBI109" s="313"/>
      <c r="NBJ109" s="313"/>
      <c r="NBK109" s="313"/>
      <c r="NBL109" s="313"/>
      <c r="NBM109" s="313"/>
      <c r="NBN109" s="313"/>
      <c r="NBO109" s="313"/>
      <c r="NBP109" s="313"/>
      <c r="NBQ109" s="313"/>
      <c r="NBR109" s="313"/>
      <c r="NBS109" s="313"/>
      <c r="NBT109" s="313"/>
      <c r="NBU109" s="313"/>
      <c r="NBV109" s="313"/>
      <c r="NBW109" s="313"/>
      <c r="NBX109" s="313"/>
      <c r="NBY109" s="313"/>
      <c r="NBZ109" s="313"/>
      <c r="NCA109" s="313"/>
      <c r="NCB109" s="313"/>
      <c r="NCC109" s="313"/>
      <c r="NCD109" s="313"/>
      <c r="NCE109" s="313"/>
      <c r="NCF109" s="313"/>
      <c r="NCG109" s="313"/>
      <c r="NCH109" s="313"/>
      <c r="NCI109" s="313"/>
      <c r="NCJ109" s="313"/>
      <c r="NCK109" s="313"/>
      <c r="NCL109" s="313"/>
      <c r="NCM109" s="313"/>
      <c r="NCN109" s="313"/>
      <c r="NCO109" s="313"/>
      <c r="NCP109" s="313"/>
      <c r="NCQ109" s="313"/>
      <c r="NCR109" s="313"/>
      <c r="NCS109" s="313"/>
      <c r="NCT109" s="313"/>
      <c r="NCU109" s="313"/>
      <c r="NCV109" s="313"/>
      <c r="NCW109" s="313"/>
      <c r="NCX109" s="313"/>
      <c r="NCY109" s="313"/>
      <c r="NCZ109" s="313"/>
      <c r="NDA109" s="313"/>
      <c r="NDB109" s="313"/>
      <c r="NDC109" s="313"/>
      <c r="NDD109" s="313"/>
      <c r="NDE109" s="313"/>
      <c r="NDF109" s="313"/>
      <c r="NDG109" s="313"/>
      <c r="NDH109" s="313"/>
      <c r="NDI109" s="313"/>
      <c r="NDJ109" s="313"/>
      <c r="NDK109" s="313"/>
      <c r="NDL109" s="313"/>
      <c r="NDM109" s="313"/>
      <c r="NDN109" s="313"/>
      <c r="NDO109" s="313"/>
      <c r="NDP109" s="313"/>
      <c r="NDQ109" s="313"/>
      <c r="NDR109" s="313"/>
      <c r="NDS109" s="313"/>
      <c r="NDT109" s="313"/>
      <c r="NDU109" s="313"/>
      <c r="NDV109" s="313"/>
      <c r="NDW109" s="313"/>
      <c r="NDX109" s="313"/>
      <c r="NDY109" s="313"/>
      <c r="NDZ109" s="313"/>
      <c r="NEA109" s="313"/>
      <c r="NEB109" s="313"/>
      <c r="NEC109" s="313"/>
      <c r="NED109" s="313"/>
      <c r="NEE109" s="313"/>
      <c r="NEF109" s="313"/>
      <c r="NEG109" s="313"/>
      <c r="NEH109" s="313"/>
      <c r="NEI109" s="313"/>
      <c r="NEJ109" s="313"/>
      <c r="NEK109" s="313"/>
      <c r="NEL109" s="313"/>
      <c r="NEM109" s="313"/>
      <c r="NEN109" s="313"/>
      <c r="NEO109" s="313"/>
      <c r="NEP109" s="313"/>
      <c r="NEQ109" s="313"/>
      <c r="NER109" s="313"/>
      <c r="NES109" s="313"/>
      <c r="NET109" s="313"/>
      <c r="NEU109" s="313"/>
      <c r="NEV109" s="313"/>
      <c r="NEW109" s="313"/>
      <c r="NEX109" s="313"/>
      <c r="NEY109" s="313"/>
      <c r="NEZ109" s="313"/>
      <c r="NFA109" s="313"/>
      <c r="NFB109" s="313"/>
      <c r="NFC109" s="313"/>
      <c r="NFD109" s="313"/>
      <c r="NFE109" s="313"/>
      <c r="NFF109" s="313"/>
      <c r="NFG109" s="313"/>
      <c r="NFH109" s="313"/>
      <c r="NFI109" s="313"/>
      <c r="NFJ109" s="313"/>
      <c r="NFK109" s="313"/>
      <c r="NFL109" s="313"/>
      <c r="NFM109" s="313"/>
      <c r="NFN109" s="313"/>
      <c r="NFO109" s="313"/>
      <c r="NFP109" s="313"/>
      <c r="NFQ109" s="313"/>
      <c r="NFR109" s="313"/>
      <c r="NFS109" s="313"/>
      <c r="NFT109" s="313"/>
      <c r="NFU109" s="313"/>
      <c r="NFV109" s="313"/>
      <c r="NFW109" s="313"/>
      <c r="NFX109" s="313"/>
      <c r="NFY109" s="313"/>
      <c r="NFZ109" s="313"/>
      <c r="NGA109" s="313"/>
      <c r="NGB109" s="313"/>
      <c r="NGC109" s="313"/>
      <c r="NGD109" s="313"/>
      <c r="NGE109" s="313"/>
      <c r="NGF109" s="313"/>
      <c r="NGG109" s="313"/>
      <c r="NGH109" s="313"/>
      <c r="NGI109" s="313"/>
      <c r="NGJ109" s="313"/>
      <c r="NGK109" s="313"/>
      <c r="NGL109" s="313"/>
      <c r="NGM109" s="313"/>
      <c r="NGN109" s="313"/>
      <c r="NGO109" s="313"/>
      <c r="NGP109" s="313"/>
      <c r="NGQ109" s="313"/>
      <c r="NGR109" s="313"/>
      <c r="NGS109" s="313"/>
      <c r="NGT109" s="313"/>
      <c r="NGU109" s="313"/>
      <c r="NGV109" s="313"/>
      <c r="NGW109" s="313"/>
      <c r="NGX109" s="313"/>
      <c r="NGY109" s="313"/>
      <c r="NGZ109" s="313"/>
      <c r="NHA109" s="313"/>
      <c r="NHB109" s="313"/>
      <c r="NHC109" s="313"/>
      <c r="NHD109" s="313"/>
      <c r="NHE109" s="313"/>
      <c r="NHF109" s="313"/>
      <c r="NHG109" s="313"/>
      <c r="NHH109" s="313"/>
      <c r="NHI109" s="313"/>
      <c r="NHJ109" s="313"/>
      <c r="NHK109" s="313"/>
      <c r="NHL109" s="313"/>
      <c r="NHM109" s="313"/>
      <c r="NHN109" s="313"/>
      <c r="NHO109" s="313"/>
      <c r="NHP109" s="313"/>
      <c r="NHQ109" s="313"/>
      <c r="NHR109" s="313"/>
      <c r="NHS109" s="313"/>
      <c r="NHT109" s="313"/>
      <c r="NHU109" s="313"/>
      <c r="NHV109" s="313"/>
      <c r="NHW109" s="313"/>
      <c r="NHX109" s="313"/>
      <c r="NHY109" s="313"/>
      <c r="NHZ109" s="313"/>
      <c r="NIA109" s="313"/>
      <c r="NIB109" s="313"/>
      <c r="NIC109" s="313"/>
      <c r="NID109" s="313"/>
      <c r="NIE109" s="313"/>
      <c r="NIF109" s="313"/>
      <c r="NIG109" s="313"/>
      <c r="NIH109" s="313"/>
      <c r="NII109" s="313"/>
      <c r="NIJ109" s="313"/>
      <c r="NIK109" s="313"/>
      <c r="NIL109" s="313"/>
      <c r="NIM109" s="313"/>
      <c r="NIN109" s="313"/>
      <c r="NIO109" s="313"/>
      <c r="NIP109" s="313"/>
      <c r="NIQ109" s="313"/>
      <c r="NIR109" s="313"/>
      <c r="NIS109" s="313"/>
      <c r="NIT109" s="313"/>
      <c r="NIU109" s="313"/>
      <c r="NIV109" s="313"/>
      <c r="NIW109" s="313"/>
      <c r="NIX109" s="313"/>
      <c r="NIY109" s="313"/>
      <c r="NIZ109" s="313"/>
      <c r="NJA109" s="313"/>
      <c r="NJB109" s="313"/>
      <c r="NJC109" s="313"/>
      <c r="NJD109" s="313"/>
      <c r="NJE109" s="313"/>
      <c r="NJF109" s="313"/>
      <c r="NJG109" s="313"/>
      <c r="NJH109" s="313"/>
      <c r="NJI109" s="313"/>
      <c r="NJJ109" s="313"/>
      <c r="NJK109" s="313"/>
      <c r="NJL109" s="313"/>
      <c r="NJM109" s="313"/>
      <c r="NJN109" s="313"/>
      <c r="NJO109" s="313"/>
      <c r="NJP109" s="313"/>
      <c r="NJQ109" s="313"/>
      <c r="NJR109" s="313"/>
      <c r="NJS109" s="313"/>
      <c r="NJT109" s="313"/>
      <c r="NJU109" s="313"/>
      <c r="NJV109" s="313"/>
      <c r="NJW109" s="313"/>
      <c r="NJX109" s="313"/>
      <c r="NJY109" s="313"/>
      <c r="NJZ109" s="313"/>
      <c r="NKA109" s="313"/>
      <c r="NKB109" s="313"/>
      <c r="NKC109" s="313"/>
      <c r="NKD109" s="313"/>
      <c r="NKE109" s="313"/>
      <c r="NKF109" s="313"/>
      <c r="NKG109" s="313"/>
      <c r="NKH109" s="313"/>
      <c r="NKI109" s="313"/>
      <c r="NKJ109" s="313"/>
      <c r="NKK109" s="313"/>
      <c r="NKL109" s="313"/>
      <c r="NKM109" s="313"/>
      <c r="NKN109" s="313"/>
      <c r="NKO109" s="313"/>
      <c r="NKP109" s="313"/>
      <c r="NKQ109" s="313"/>
      <c r="NKR109" s="313"/>
      <c r="NKS109" s="313"/>
      <c r="NKT109" s="313"/>
      <c r="NKU109" s="313"/>
      <c r="NKV109" s="313"/>
      <c r="NKW109" s="313"/>
      <c r="NKX109" s="313"/>
      <c r="NKY109" s="313"/>
      <c r="NKZ109" s="313"/>
      <c r="NLA109" s="313"/>
      <c r="NLB109" s="313"/>
      <c r="NLC109" s="313"/>
      <c r="NLD109" s="313"/>
      <c r="NLE109" s="313"/>
      <c r="NLF109" s="313"/>
      <c r="NLG109" s="313"/>
      <c r="NLH109" s="313"/>
      <c r="NLI109" s="313"/>
      <c r="NLJ109" s="313"/>
      <c r="NLK109" s="313"/>
      <c r="NLL109" s="313"/>
      <c r="NLM109" s="313"/>
      <c r="NLN109" s="313"/>
      <c r="NLO109" s="313"/>
      <c r="NLP109" s="313"/>
      <c r="NLQ109" s="313"/>
      <c r="NLR109" s="313"/>
      <c r="NLS109" s="313"/>
      <c r="NLT109" s="313"/>
      <c r="NLU109" s="313"/>
      <c r="NLV109" s="313"/>
      <c r="NLW109" s="313"/>
      <c r="NLX109" s="313"/>
      <c r="NLY109" s="313"/>
      <c r="NLZ109" s="313"/>
      <c r="NMA109" s="313"/>
      <c r="NMB109" s="313"/>
      <c r="NMC109" s="313"/>
      <c r="NMD109" s="313"/>
      <c r="NME109" s="313"/>
      <c r="NMF109" s="313"/>
      <c r="NMG109" s="313"/>
      <c r="NMH109" s="313"/>
      <c r="NMI109" s="313"/>
      <c r="NMJ109" s="313"/>
      <c r="NMK109" s="313"/>
      <c r="NML109" s="313"/>
      <c r="NMM109" s="313"/>
      <c r="NMN109" s="313"/>
      <c r="NMO109" s="313"/>
      <c r="NMP109" s="313"/>
      <c r="NMQ109" s="313"/>
      <c r="NMR109" s="313"/>
      <c r="NMS109" s="313"/>
      <c r="NMT109" s="313"/>
      <c r="NMU109" s="313"/>
      <c r="NMV109" s="313"/>
      <c r="NMW109" s="313"/>
      <c r="NMX109" s="313"/>
      <c r="NMY109" s="313"/>
      <c r="NMZ109" s="313"/>
      <c r="NNA109" s="313"/>
      <c r="NNB109" s="313"/>
      <c r="NNC109" s="313"/>
      <c r="NND109" s="313"/>
      <c r="NNE109" s="313"/>
      <c r="NNF109" s="313"/>
      <c r="NNG109" s="313"/>
      <c r="NNH109" s="313"/>
      <c r="NNI109" s="313"/>
      <c r="NNJ109" s="313"/>
      <c r="NNK109" s="313"/>
      <c r="NNL109" s="313"/>
      <c r="NNM109" s="313"/>
      <c r="NNN109" s="313"/>
      <c r="NNO109" s="313"/>
      <c r="NNP109" s="313"/>
      <c r="NNQ109" s="313"/>
      <c r="NNR109" s="313"/>
      <c r="NNS109" s="313"/>
      <c r="NNT109" s="313"/>
      <c r="NNU109" s="313"/>
      <c r="NNV109" s="313"/>
      <c r="NNW109" s="313"/>
      <c r="NNX109" s="313"/>
      <c r="NNY109" s="313"/>
      <c r="NNZ109" s="313"/>
      <c r="NOA109" s="313"/>
      <c r="NOB109" s="313"/>
      <c r="NOC109" s="313"/>
      <c r="NOD109" s="313"/>
      <c r="NOE109" s="313"/>
      <c r="NOF109" s="313"/>
      <c r="NOG109" s="313"/>
      <c r="NOH109" s="313"/>
      <c r="NOI109" s="313"/>
      <c r="NOJ109" s="313"/>
      <c r="NOK109" s="313"/>
      <c r="NOL109" s="313"/>
      <c r="NOM109" s="313"/>
      <c r="NON109" s="313"/>
      <c r="NOO109" s="313"/>
      <c r="NOP109" s="313"/>
      <c r="NOQ109" s="313"/>
      <c r="NOR109" s="313"/>
      <c r="NOS109" s="313"/>
      <c r="NOT109" s="313"/>
      <c r="NOU109" s="313"/>
      <c r="NOV109" s="313"/>
      <c r="NOW109" s="313"/>
      <c r="NOX109" s="313"/>
      <c r="NOY109" s="313"/>
      <c r="NOZ109" s="313"/>
      <c r="NPA109" s="313"/>
      <c r="NPB109" s="313"/>
      <c r="NPC109" s="313"/>
      <c r="NPD109" s="313"/>
      <c r="NPE109" s="313"/>
      <c r="NPF109" s="313"/>
      <c r="NPG109" s="313"/>
      <c r="NPH109" s="313"/>
      <c r="NPI109" s="313"/>
      <c r="NPJ109" s="313"/>
      <c r="NPK109" s="313"/>
      <c r="NPL109" s="313"/>
      <c r="NPM109" s="313"/>
      <c r="NPN109" s="313"/>
      <c r="NPO109" s="313"/>
      <c r="NPP109" s="313"/>
      <c r="NPQ109" s="313"/>
      <c r="NPR109" s="313"/>
      <c r="NPS109" s="313"/>
      <c r="NPT109" s="313"/>
      <c r="NPU109" s="313"/>
      <c r="NPV109" s="313"/>
      <c r="NPW109" s="313"/>
      <c r="NPX109" s="313"/>
      <c r="NPY109" s="313"/>
      <c r="NPZ109" s="313"/>
      <c r="NQA109" s="313"/>
      <c r="NQB109" s="313"/>
      <c r="NQC109" s="313"/>
      <c r="NQD109" s="313"/>
      <c r="NQE109" s="313"/>
      <c r="NQF109" s="313"/>
      <c r="NQG109" s="313"/>
      <c r="NQH109" s="313"/>
      <c r="NQI109" s="313"/>
      <c r="NQJ109" s="313"/>
      <c r="NQK109" s="313"/>
      <c r="NQL109" s="313"/>
      <c r="NQM109" s="313"/>
      <c r="NQN109" s="313"/>
      <c r="NQO109" s="313"/>
      <c r="NQP109" s="313"/>
      <c r="NQQ109" s="313"/>
      <c r="NQR109" s="313"/>
      <c r="NQS109" s="313"/>
      <c r="NQT109" s="313"/>
      <c r="NQU109" s="313"/>
      <c r="NQV109" s="313"/>
      <c r="NQW109" s="313"/>
      <c r="NQX109" s="313"/>
      <c r="NQY109" s="313"/>
      <c r="NQZ109" s="313"/>
      <c r="NRA109" s="313"/>
      <c r="NRB109" s="313"/>
      <c r="NRC109" s="313"/>
      <c r="NRD109" s="313"/>
      <c r="NRE109" s="313"/>
      <c r="NRF109" s="313"/>
      <c r="NRG109" s="313"/>
      <c r="NRH109" s="313"/>
      <c r="NRI109" s="313"/>
      <c r="NRJ109" s="313"/>
      <c r="NRK109" s="313"/>
      <c r="NRL109" s="313"/>
      <c r="NRM109" s="313"/>
      <c r="NRN109" s="313"/>
      <c r="NRO109" s="313"/>
      <c r="NRP109" s="313"/>
      <c r="NRQ109" s="313"/>
      <c r="NRR109" s="313"/>
      <c r="NRS109" s="313"/>
      <c r="NRT109" s="313"/>
      <c r="NRU109" s="313"/>
      <c r="NRV109" s="313"/>
      <c r="NRW109" s="313"/>
      <c r="NRX109" s="313"/>
      <c r="NRY109" s="313"/>
      <c r="NRZ109" s="313"/>
      <c r="NSA109" s="313"/>
      <c r="NSB109" s="313"/>
      <c r="NSC109" s="313"/>
      <c r="NSD109" s="313"/>
      <c r="NSE109" s="313"/>
      <c r="NSF109" s="313"/>
      <c r="NSG109" s="313"/>
      <c r="NSH109" s="313"/>
      <c r="NSI109" s="313"/>
      <c r="NSJ109" s="313"/>
      <c r="NSK109" s="313"/>
      <c r="NSL109" s="313"/>
      <c r="NSM109" s="313"/>
      <c r="NSN109" s="313"/>
      <c r="NSO109" s="313"/>
      <c r="NSP109" s="313"/>
      <c r="NSQ109" s="313"/>
      <c r="NSR109" s="313"/>
      <c r="NSS109" s="313"/>
      <c r="NST109" s="313"/>
      <c r="NSU109" s="313"/>
      <c r="NSV109" s="313"/>
      <c r="NSW109" s="313"/>
      <c r="NSX109" s="313"/>
      <c r="NSY109" s="313"/>
      <c r="NSZ109" s="313"/>
      <c r="NTA109" s="313"/>
      <c r="NTB109" s="313"/>
      <c r="NTC109" s="313"/>
      <c r="NTD109" s="313"/>
      <c r="NTE109" s="313"/>
      <c r="NTF109" s="313"/>
      <c r="NTG109" s="313"/>
      <c r="NTH109" s="313"/>
      <c r="NTI109" s="313"/>
      <c r="NTJ109" s="313"/>
      <c r="NTK109" s="313"/>
      <c r="NTL109" s="313"/>
      <c r="NTM109" s="313"/>
      <c r="NTN109" s="313"/>
      <c r="NTO109" s="313"/>
      <c r="NTP109" s="313"/>
      <c r="NTQ109" s="313"/>
      <c r="NTR109" s="313"/>
      <c r="NTS109" s="313"/>
      <c r="NTT109" s="313"/>
      <c r="NTU109" s="313"/>
      <c r="NTV109" s="313"/>
      <c r="NTW109" s="313"/>
      <c r="NTX109" s="313"/>
      <c r="NTY109" s="313"/>
      <c r="NTZ109" s="313"/>
      <c r="NUA109" s="313"/>
      <c r="NUB109" s="313"/>
      <c r="NUC109" s="313"/>
      <c r="NUD109" s="313"/>
      <c r="NUE109" s="313"/>
      <c r="NUF109" s="313"/>
      <c r="NUG109" s="313"/>
      <c r="NUH109" s="313"/>
      <c r="NUI109" s="313"/>
      <c r="NUJ109" s="313"/>
      <c r="NUK109" s="313"/>
      <c r="NUL109" s="313"/>
      <c r="NUM109" s="313"/>
      <c r="NUN109" s="313"/>
      <c r="NUO109" s="313"/>
      <c r="NUP109" s="313"/>
      <c r="NUQ109" s="313"/>
      <c r="NUR109" s="313"/>
      <c r="NUS109" s="313"/>
      <c r="NUT109" s="313"/>
      <c r="NUU109" s="313"/>
      <c r="NUV109" s="313"/>
      <c r="NUW109" s="313"/>
      <c r="NUX109" s="313"/>
      <c r="NUY109" s="313"/>
      <c r="NUZ109" s="313"/>
      <c r="NVA109" s="313"/>
      <c r="NVB109" s="313"/>
      <c r="NVC109" s="313"/>
      <c r="NVD109" s="313"/>
      <c r="NVE109" s="313"/>
      <c r="NVF109" s="313"/>
      <c r="NVG109" s="313"/>
      <c r="NVH109" s="313"/>
      <c r="NVI109" s="313"/>
      <c r="NVJ109" s="313"/>
      <c r="NVK109" s="313"/>
      <c r="NVL109" s="313"/>
      <c r="NVM109" s="313"/>
      <c r="NVN109" s="313"/>
      <c r="NVO109" s="313"/>
      <c r="NVP109" s="313"/>
      <c r="NVQ109" s="313"/>
      <c r="NVR109" s="313"/>
      <c r="NVS109" s="313"/>
      <c r="NVT109" s="313"/>
      <c r="NVU109" s="313"/>
      <c r="NVV109" s="313"/>
      <c r="NVW109" s="313"/>
      <c r="NVX109" s="313"/>
      <c r="NVY109" s="313"/>
      <c r="NVZ109" s="313"/>
      <c r="NWA109" s="313"/>
      <c r="NWB109" s="313"/>
      <c r="NWC109" s="313"/>
      <c r="NWD109" s="313"/>
      <c r="NWE109" s="313"/>
      <c r="NWF109" s="313"/>
      <c r="NWG109" s="313"/>
      <c r="NWH109" s="313"/>
      <c r="NWI109" s="313"/>
      <c r="NWJ109" s="313"/>
      <c r="NWK109" s="313"/>
      <c r="NWL109" s="313"/>
      <c r="NWM109" s="313"/>
      <c r="NWN109" s="313"/>
      <c r="NWO109" s="313"/>
      <c r="NWP109" s="313"/>
      <c r="NWQ109" s="313"/>
      <c r="NWR109" s="313"/>
      <c r="NWS109" s="313"/>
      <c r="NWT109" s="313"/>
      <c r="NWU109" s="313"/>
      <c r="NWV109" s="313"/>
      <c r="NWW109" s="313"/>
      <c r="NWX109" s="313"/>
      <c r="NWY109" s="313"/>
      <c r="NWZ109" s="313"/>
      <c r="NXA109" s="313"/>
      <c r="NXB109" s="313"/>
      <c r="NXC109" s="313"/>
      <c r="NXD109" s="313"/>
      <c r="NXE109" s="313"/>
      <c r="NXF109" s="313"/>
      <c r="NXG109" s="313"/>
      <c r="NXH109" s="313"/>
      <c r="NXI109" s="313"/>
      <c r="NXJ109" s="313"/>
      <c r="NXK109" s="313"/>
      <c r="NXL109" s="313"/>
      <c r="NXM109" s="313"/>
      <c r="NXN109" s="313"/>
      <c r="NXO109" s="313"/>
      <c r="NXP109" s="313"/>
      <c r="NXQ109" s="313"/>
      <c r="NXR109" s="313"/>
      <c r="NXS109" s="313"/>
      <c r="NXT109" s="313"/>
      <c r="NXU109" s="313"/>
      <c r="NXV109" s="313"/>
      <c r="NXW109" s="313"/>
      <c r="NXX109" s="313"/>
      <c r="NXY109" s="313"/>
      <c r="NXZ109" s="313"/>
      <c r="NYA109" s="313"/>
      <c r="NYB109" s="313"/>
      <c r="NYC109" s="313"/>
      <c r="NYD109" s="313"/>
      <c r="NYE109" s="313"/>
      <c r="NYF109" s="313"/>
      <c r="NYG109" s="313"/>
      <c r="NYH109" s="313"/>
      <c r="NYI109" s="313"/>
      <c r="NYJ109" s="313"/>
      <c r="NYK109" s="313"/>
      <c r="NYL109" s="313"/>
      <c r="NYM109" s="313"/>
      <c r="NYN109" s="313"/>
      <c r="NYO109" s="313"/>
      <c r="NYP109" s="313"/>
      <c r="NYQ109" s="313"/>
      <c r="NYR109" s="313"/>
      <c r="NYS109" s="313"/>
      <c r="NYT109" s="313"/>
      <c r="NYU109" s="313"/>
      <c r="NYV109" s="313"/>
      <c r="NYW109" s="313"/>
      <c r="NYX109" s="313"/>
      <c r="NYY109" s="313"/>
      <c r="NYZ109" s="313"/>
      <c r="NZA109" s="313"/>
      <c r="NZB109" s="313"/>
      <c r="NZC109" s="313"/>
      <c r="NZD109" s="313"/>
      <c r="NZE109" s="313"/>
      <c r="NZF109" s="313"/>
      <c r="NZG109" s="313"/>
      <c r="NZH109" s="313"/>
      <c r="NZI109" s="313"/>
      <c r="NZJ109" s="313"/>
      <c r="NZK109" s="313"/>
      <c r="NZL109" s="313"/>
      <c r="NZM109" s="313"/>
      <c r="NZN109" s="313"/>
      <c r="NZO109" s="313"/>
      <c r="NZP109" s="313"/>
      <c r="NZQ109" s="313"/>
      <c r="NZR109" s="313"/>
      <c r="NZS109" s="313"/>
      <c r="NZT109" s="313"/>
      <c r="NZU109" s="313"/>
      <c r="NZV109" s="313"/>
      <c r="NZW109" s="313"/>
      <c r="NZX109" s="313"/>
      <c r="NZY109" s="313"/>
      <c r="NZZ109" s="313"/>
      <c r="OAA109" s="313"/>
      <c r="OAB109" s="313"/>
      <c r="OAC109" s="313"/>
      <c r="OAD109" s="313"/>
      <c r="OAE109" s="313"/>
      <c r="OAF109" s="313"/>
      <c r="OAG109" s="313"/>
      <c r="OAH109" s="313"/>
      <c r="OAI109" s="313"/>
      <c r="OAJ109" s="313"/>
      <c r="OAK109" s="313"/>
      <c r="OAL109" s="313"/>
      <c r="OAM109" s="313"/>
      <c r="OAN109" s="313"/>
      <c r="OAO109" s="313"/>
      <c r="OAP109" s="313"/>
      <c r="OAQ109" s="313"/>
      <c r="OAR109" s="313"/>
      <c r="OAS109" s="313"/>
      <c r="OAT109" s="313"/>
      <c r="OAU109" s="313"/>
      <c r="OAV109" s="313"/>
      <c r="OAW109" s="313"/>
      <c r="OAX109" s="313"/>
      <c r="OAY109" s="313"/>
      <c r="OAZ109" s="313"/>
      <c r="OBA109" s="313"/>
      <c r="OBB109" s="313"/>
      <c r="OBC109" s="313"/>
      <c r="OBD109" s="313"/>
      <c r="OBE109" s="313"/>
      <c r="OBF109" s="313"/>
      <c r="OBG109" s="313"/>
      <c r="OBH109" s="313"/>
      <c r="OBI109" s="313"/>
      <c r="OBJ109" s="313"/>
      <c r="OBK109" s="313"/>
      <c r="OBL109" s="313"/>
      <c r="OBM109" s="313"/>
      <c r="OBN109" s="313"/>
      <c r="OBO109" s="313"/>
      <c r="OBP109" s="313"/>
      <c r="OBQ109" s="313"/>
      <c r="OBR109" s="313"/>
      <c r="OBS109" s="313"/>
      <c r="OBT109" s="313"/>
      <c r="OBU109" s="313"/>
      <c r="OBV109" s="313"/>
      <c r="OBW109" s="313"/>
      <c r="OBX109" s="313"/>
      <c r="OBY109" s="313"/>
      <c r="OBZ109" s="313"/>
      <c r="OCA109" s="313"/>
      <c r="OCB109" s="313"/>
      <c r="OCC109" s="313"/>
      <c r="OCD109" s="313"/>
      <c r="OCE109" s="313"/>
      <c r="OCF109" s="313"/>
      <c r="OCG109" s="313"/>
      <c r="OCH109" s="313"/>
      <c r="OCI109" s="313"/>
      <c r="OCJ109" s="313"/>
      <c r="OCK109" s="313"/>
      <c r="OCL109" s="313"/>
      <c r="OCM109" s="313"/>
      <c r="OCN109" s="313"/>
      <c r="OCO109" s="313"/>
      <c r="OCP109" s="313"/>
      <c r="OCQ109" s="313"/>
      <c r="OCR109" s="313"/>
      <c r="OCS109" s="313"/>
      <c r="OCT109" s="313"/>
      <c r="OCU109" s="313"/>
      <c r="OCV109" s="313"/>
      <c r="OCW109" s="313"/>
      <c r="OCX109" s="313"/>
      <c r="OCY109" s="313"/>
      <c r="OCZ109" s="313"/>
      <c r="ODA109" s="313"/>
      <c r="ODB109" s="313"/>
      <c r="ODC109" s="313"/>
      <c r="ODD109" s="313"/>
      <c r="ODE109" s="313"/>
      <c r="ODF109" s="313"/>
      <c r="ODG109" s="313"/>
      <c r="ODH109" s="313"/>
      <c r="ODI109" s="313"/>
      <c r="ODJ109" s="313"/>
      <c r="ODK109" s="313"/>
      <c r="ODL109" s="313"/>
      <c r="ODM109" s="313"/>
      <c r="ODN109" s="313"/>
      <c r="ODO109" s="313"/>
      <c r="ODP109" s="313"/>
      <c r="ODQ109" s="313"/>
      <c r="ODR109" s="313"/>
      <c r="ODS109" s="313"/>
      <c r="ODT109" s="313"/>
      <c r="ODU109" s="313"/>
      <c r="ODV109" s="313"/>
      <c r="ODW109" s="313"/>
      <c r="ODX109" s="313"/>
      <c r="ODY109" s="313"/>
      <c r="ODZ109" s="313"/>
      <c r="OEA109" s="313"/>
      <c r="OEB109" s="313"/>
      <c r="OEC109" s="313"/>
      <c r="OED109" s="313"/>
      <c r="OEE109" s="313"/>
      <c r="OEF109" s="313"/>
      <c r="OEG109" s="313"/>
      <c r="OEH109" s="313"/>
      <c r="OEI109" s="313"/>
      <c r="OEJ109" s="313"/>
      <c r="OEK109" s="313"/>
      <c r="OEL109" s="313"/>
      <c r="OEM109" s="313"/>
      <c r="OEN109" s="313"/>
      <c r="OEO109" s="313"/>
      <c r="OEP109" s="313"/>
      <c r="OEQ109" s="313"/>
      <c r="OER109" s="313"/>
      <c r="OES109" s="313"/>
      <c r="OET109" s="313"/>
      <c r="OEU109" s="313"/>
      <c r="OEV109" s="313"/>
      <c r="OEW109" s="313"/>
      <c r="OEX109" s="313"/>
      <c r="OEY109" s="313"/>
      <c r="OEZ109" s="313"/>
      <c r="OFA109" s="313"/>
      <c r="OFB109" s="313"/>
      <c r="OFC109" s="313"/>
      <c r="OFD109" s="313"/>
      <c r="OFE109" s="313"/>
      <c r="OFF109" s="313"/>
      <c r="OFG109" s="313"/>
      <c r="OFH109" s="313"/>
      <c r="OFI109" s="313"/>
      <c r="OFJ109" s="313"/>
      <c r="OFK109" s="313"/>
      <c r="OFL109" s="313"/>
      <c r="OFM109" s="313"/>
      <c r="OFN109" s="313"/>
      <c r="OFO109" s="313"/>
      <c r="OFP109" s="313"/>
      <c r="OFQ109" s="313"/>
      <c r="OFR109" s="313"/>
      <c r="OFS109" s="313"/>
      <c r="OFT109" s="313"/>
      <c r="OFU109" s="313"/>
      <c r="OFV109" s="313"/>
      <c r="OFW109" s="313"/>
      <c r="OFX109" s="313"/>
      <c r="OFY109" s="313"/>
      <c r="OFZ109" s="313"/>
      <c r="OGA109" s="313"/>
      <c r="OGB109" s="313"/>
      <c r="OGC109" s="313"/>
      <c r="OGD109" s="313"/>
      <c r="OGE109" s="313"/>
      <c r="OGF109" s="313"/>
      <c r="OGG109" s="313"/>
      <c r="OGH109" s="313"/>
      <c r="OGI109" s="313"/>
      <c r="OGJ109" s="313"/>
      <c r="OGK109" s="313"/>
      <c r="OGL109" s="313"/>
      <c r="OGM109" s="313"/>
      <c r="OGN109" s="313"/>
      <c r="OGO109" s="313"/>
      <c r="OGP109" s="313"/>
      <c r="OGQ109" s="313"/>
      <c r="OGR109" s="313"/>
      <c r="OGS109" s="313"/>
      <c r="OGT109" s="313"/>
      <c r="OGU109" s="313"/>
      <c r="OGV109" s="313"/>
      <c r="OGW109" s="313"/>
      <c r="OGX109" s="313"/>
      <c r="OGY109" s="313"/>
      <c r="OGZ109" s="313"/>
      <c r="OHA109" s="313"/>
      <c r="OHB109" s="313"/>
      <c r="OHC109" s="313"/>
      <c r="OHD109" s="313"/>
      <c r="OHE109" s="313"/>
      <c r="OHF109" s="313"/>
      <c r="OHG109" s="313"/>
      <c r="OHH109" s="313"/>
      <c r="OHI109" s="313"/>
      <c r="OHJ109" s="313"/>
      <c r="OHK109" s="313"/>
      <c r="OHL109" s="313"/>
      <c r="OHM109" s="313"/>
      <c r="OHN109" s="313"/>
      <c r="OHO109" s="313"/>
      <c r="OHP109" s="313"/>
      <c r="OHQ109" s="313"/>
      <c r="OHR109" s="313"/>
      <c r="OHS109" s="313"/>
      <c r="OHT109" s="313"/>
      <c r="OHU109" s="313"/>
      <c r="OHV109" s="313"/>
      <c r="OHW109" s="313"/>
      <c r="OHX109" s="313"/>
      <c r="OHY109" s="313"/>
      <c r="OHZ109" s="313"/>
      <c r="OIA109" s="313"/>
      <c r="OIB109" s="313"/>
      <c r="OIC109" s="313"/>
      <c r="OID109" s="313"/>
      <c r="OIE109" s="313"/>
      <c r="OIF109" s="313"/>
      <c r="OIG109" s="313"/>
      <c r="OIH109" s="313"/>
      <c r="OII109" s="313"/>
      <c r="OIJ109" s="313"/>
      <c r="OIK109" s="313"/>
      <c r="OIL109" s="313"/>
      <c r="OIM109" s="313"/>
      <c r="OIN109" s="313"/>
      <c r="OIO109" s="313"/>
      <c r="OIP109" s="313"/>
      <c r="OIQ109" s="313"/>
      <c r="OIR109" s="313"/>
      <c r="OIS109" s="313"/>
      <c r="OIT109" s="313"/>
      <c r="OIU109" s="313"/>
      <c r="OIV109" s="313"/>
      <c r="OIW109" s="313"/>
      <c r="OIX109" s="313"/>
      <c r="OIY109" s="313"/>
      <c r="OIZ109" s="313"/>
      <c r="OJA109" s="313"/>
      <c r="OJB109" s="313"/>
      <c r="OJC109" s="313"/>
      <c r="OJD109" s="313"/>
      <c r="OJE109" s="313"/>
      <c r="OJF109" s="313"/>
      <c r="OJG109" s="313"/>
      <c r="OJH109" s="313"/>
      <c r="OJI109" s="313"/>
      <c r="OJJ109" s="313"/>
      <c r="OJK109" s="313"/>
      <c r="OJL109" s="313"/>
      <c r="OJM109" s="313"/>
      <c r="OJN109" s="313"/>
      <c r="OJO109" s="313"/>
      <c r="OJP109" s="313"/>
      <c r="OJQ109" s="313"/>
      <c r="OJR109" s="313"/>
      <c r="OJS109" s="313"/>
      <c r="OJT109" s="313"/>
      <c r="OJU109" s="313"/>
      <c r="OJV109" s="313"/>
      <c r="OJW109" s="313"/>
      <c r="OJX109" s="313"/>
      <c r="OJY109" s="313"/>
      <c r="OJZ109" s="313"/>
      <c r="OKA109" s="313"/>
      <c r="OKB109" s="313"/>
      <c r="OKC109" s="313"/>
      <c r="OKD109" s="313"/>
      <c r="OKE109" s="313"/>
      <c r="OKF109" s="313"/>
      <c r="OKG109" s="313"/>
      <c r="OKH109" s="313"/>
      <c r="OKI109" s="313"/>
      <c r="OKJ109" s="313"/>
      <c r="OKK109" s="313"/>
      <c r="OKL109" s="313"/>
      <c r="OKM109" s="313"/>
      <c r="OKN109" s="313"/>
      <c r="OKO109" s="313"/>
      <c r="OKP109" s="313"/>
      <c r="OKQ109" s="313"/>
      <c r="OKR109" s="313"/>
      <c r="OKS109" s="313"/>
      <c r="OKT109" s="313"/>
      <c r="OKU109" s="313"/>
      <c r="OKV109" s="313"/>
      <c r="OKW109" s="313"/>
      <c r="OKX109" s="313"/>
      <c r="OKY109" s="313"/>
      <c r="OKZ109" s="313"/>
      <c r="OLA109" s="313"/>
      <c r="OLB109" s="313"/>
      <c r="OLC109" s="313"/>
      <c r="OLD109" s="313"/>
      <c r="OLE109" s="313"/>
      <c r="OLF109" s="313"/>
      <c r="OLG109" s="313"/>
      <c r="OLH109" s="313"/>
      <c r="OLI109" s="313"/>
      <c r="OLJ109" s="313"/>
      <c r="OLK109" s="313"/>
      <c r="OLL109" s="313"/>
      <c r="OLM109" s="313"/>
      <c r="OLN109" s="313"/>
      <c r="OLO109" s="313"/>
      <c r="OLP109" s="313"/>
      <c r="OLQ109" s="313"/>
      <c r="OLR109" s="313"/>
      <c r="OLS109" s="313"/>
      <c r="OLT109" s="313"/>
      <c r="OLU109" s="313"/>
      <c r="OLV109" s="313"/>
      <c r="OLW109" s="313"/>
      <c r="OLX109" s="313"/>
      <c r="OLY109" s="313"/>
      <c r="OLZ109" s="313"/>
      <c r="OMA109" s="313"/>
      <c r="OMB109" s="313"/>
      <c r="OMC109" s="313"/>
      <c r="OMD109" s="313"/>
      <c r="OME109" s="313"/>
      <c r="OMF109" s="313"/>
      <c r="OMG109" s="313"/>
      <c r="OMH109" s="313"/>
      <c r="OMI109" s="313"/>
      <c r="OMJ109" s="313"/>
      <c r="OMK109" s="313"/>
      <c r="OML109" s="313"/>
      <c r="OMM109" s="313"/>
      <c r="OMN109" s="313"/>
      <c r="OMO109" s="313"/>
      <c r="OMP109" s="313"/>
      <c r="OMQ109" s="313"/>
      <c r="OMR109" s="313"/>
      <c r="OMS109" s="313"/>
      <c r="OMT109" s="313"/>
      <c r="OMU109" s="313"/>
      <c r="OMV109" s="313"/>
      <c r="OMW109" s="313"/>
      <c r="OMX109" s="313"/>
      <c r="OMY109" s="313"/>
      <c r="OMZ109" s="313"/>
      <c r="ONA109" s="313"/>
      <c r="ONB109" s="313"/>
      <c r="ONC109" s="313"/>
      <c r="OND109" s="313"/>
      <c r="ONE109" s="313"/>
      <c r="ONF109" s="313"/>
      <c r="ONG109" s="313"/>
      <c r="ONH109" s="313"/>
      <c r="ONI109" s="313"/>
      <c r="ONJ109" s="313"/>
      <c r="ONK109" s="313"/>
      <c r="ONL109" s="313"/>
      <c r="ONM109" s="313"/>
      <c r="ONN109" s="313"/>
      <c r="ONO109" s="313"/>
      <c r="ONP109" s="313"/>
      <c r="ONQ109" s="313"/>
      <c r="ONR109" s="313"/>
      <c r="ONS109" s="313"/>
      <c r="ONT109" s="313"/>
      <c r="ONU109" s="313"/>
      <c r="ONV109" s="313"/>
      <c r="ONW109" s="313"/>
      <c r="ONX109" s="313"/>
      <c r="ONY109" s="313"/>
      <c r="ONZ109" s="313"/>
      <c r="OOA109" s="313"/>
      <c r="OOB109" s="313"/>
      <c r="OOC109" s="313"/>
      <c r="OOD109" s="313"/>
      <c r="OOE109" s="313"/>
      <c r="OOF109" s="313"/>
      <c r="OOG109" s="313"/>
      <c r="OOH109" s="313"/>
      <c r="OOI109" s="313"/>
      <c r="OOJ109" s="313"/>
      <c r="OOK109" s="313"/>
      <c r="OOL109" s="313"/>
      <c r="OOM109" s="313"/>
      <c r="OON109" s="313"/>
      <c r="OOO109" s="313"/>
      <c r="OOP109" s="313"/>
      <c r="OOQ109" s="313"/>
      <c r="OOR109" s="313"/>
      <c r="OOS109" s="313"/>
      <c r="OOT109" s="313"/>
      <c r="OOU109" s="313"/>
      <c r="OOV109" s="313"/>
      <c r="OOW109" s="313"/>
      <c r="OOX109" s="313"/>
      <c r="OOY109" s="313"/>
      <c r="OOZ109" s="313"/>
      <c r="OPA109" s="313"/>
      <c r="OPB109" s="313"/>
      <c r="OPC109" s="313"/>
      <c r="OPD109" s="313"/>
      <c r="OPE109" s="313"/>
      <c r="OPF109" s="313"/>
      <c r="OPG109" s="313"/>
      <c r="OPH109" s="313"/>
      <c r="OPI109" s="313"/>
      <c r="OPJ109" s="313"/>
      <c r="OPK109" s="313"/>
      <c r="OPL109" s="313"/>
      <c r="OPM109" s="313"/>
      <c r="OPN109" s="313"/>
      <c r="OPO109" s="313"/>
      <c r="OPP109" s="313"/>
      <c r="OPQ109" s="313"/>
      <c r="OPR109" s="313"/>
      <c r="OPS109" s="313"/>
      <c r="OPT109" s="313"/>
      <c r="OPU109" s="313"/>
      <c r="OPV109" s="313"/>
      <c r="OPW109" s="313"/>
      <c r="OPX109" s="313"/>
      <c r="OPY109" s="313"/>
      <c r="OPZ109" s="313"/>
      <c r="OQA109" s="313"/>
      <c r="OQB109" s="313"/>
      <c r="OQC109" s="313"/>
      <c r="OQD109" s="313"/>
      <c r="OQE109" s="313"/>
      <c r="OQF109" s="313"/>
      <c r="OQG109" s="313"/>
      <c r="OQH109" s="313"/>
      <c r="OQI109" s="313"/>
      <c r="OQJ109" s="313"/>
      <c r="OQK109" s="313"/>
      <c r="OQL109" s="313"/>
      <c r="OQM109" s="313"/>
      <c r="OQN109" s="313"/>
      <c r="OQO109" s="313"/>
      <c r="OQP109" s="313"/>
      <c r="OQQ109" s="313"/>
      <c r="OQR109" s="313"/>
      <c r="OQS109" s="313"/>
      <c r="OQT109" s="313"/>
      <c r="OQU109" s="313"/>
      <c r="OQV109" s="313"/>
      <c r="OQW109" s="313"/>
      <c r="OQX109" s="313"/>
      <c r="OQY109" s="313"/>
      <c r="OQZ109" s="313"/>
      <c r="ORA109" s="313"/>
      <c r="ORB109" s="313"/>
      <c r="ORC109" s="313"/>
      <c r="ORD109" s="313"/>
      <c r="ORE109" s="313"/>
      <c r="ORF109" s="313"/>
      <c r="ORG109" s="313"/>
      <c r="ORH109" s="313"/>
      <c r="ORI109" s="313"/>
      <c r="ORJ109" s="313"/>
      <c r="ORK109" s="313"/>
      <c r="ORL109" s="313"/>
      <c r="ORM109" s="313"/>
      <c r="ORN109" s="313"/>
      <c r="ORO109" s="313"/>
      <c r="ORP109" s="313"/>
      <c r="ORQ109" s="313"/>
      <c r="ORR109" s="313"/>
      <c r="ORS109" s="313"/>
      <c r="ORT109" s="313"/>
      <c r="ORU109" s="313"/>
      <c r="ORV109" s="313"/>
      <c r="ORW109" s="313"/>
      <c r="ORX109" s="313"/>
      <c r="ORY109" s="313"/>
      <c r="ORZ109" s="313"/>
      <c r="OSA109" s="313"/>
      <c r="OSB109" s="313"/>
      <c r="OSC109" s="313"/>
      <c r="OSD109" s="313"/>
      <c r="OSE109" s="313"/>
      <c r="OSF109" s="313"/>
      <c r="OSG109" s="313"/>
      <c r="OSH109" s="313"/>
      <c r="OSI109" s="313"/>
      <c r="OSJ109" s="313"/>
      <c r="OSK109" s="313"/>
      <c r="OSL109" s="313"/>
      <c r="OSM109" s="313"/>
      <c r="OSN109" s="313"/>
      <c r="OSO109" s="313"/>
      <c r="OSP109" s="313"/>
      <c r="OSQ109" s="313"/>
      <c r="OSR109" s="313"/>
      <c r="OSS109" s="313"/>
      <c r="OST109" s="313"/>
      <c r="OSU109" s="313"/>
      <c r="OSV109" s="313"/>
      <c r="OSW109" s="313"/>
      <c r="OSX109" s="313"/>
      <c r="OSY109" s="313"/>
      <c r="OSZ109" s="313"/>
      <c r="OTA109" s="313"/>
      <c r="OTB109" s="313"/>
      <c r="OTC109" s="313"/>
      <c r="OTD109" s="313"/>
      <c r="OTE109" s="313"/>
      <c r="OTF109" s="313"/>
      <c r="OTG109" s="313"/>
      <c r="OTH109" s="313"/>
      <c r="OTI109" s="313"/>
      <c r="OTJ109" s="313"/>
      <c r="OTK109" s="313"/>
      <c r="OTL109" s="313"/>
      <c r="OTM109" s="313"/>
      <c r="OTN109" s="313"/>
      <c r="OTO109" s="313"/>
      <c r="OTP109" s="313"/>
      <c r="OTQ109" s="313"/>
      <c r="OTR109" s="313"/>
      <c r="OTS109" s="313"/>
      <c r="OTT109" s="313"/>
      <c r="OTU109" s="313"/>
      <c r="OTV109" s="313"/>
      <c r="OTW109" s="313"/>
      <c r="OTX109" s="313"/>
      <c r="OTY109" s="313"/>
      <c r="OTZ109" s="313"/>
      <c r="OUA109" s="313"/>
      <c r="OUB109" s="313"/>
      <c r="OUC109" s="313"/>
      <c r="OUD109" s="313"/>
      <c r="OUE109" s="313"/>
      <c r="OUF109" s="313"/>
      <c r="OUG109" s="313"/>
      <c r="OUH109" s="313"/>
      <c r="OUI109" s="313"/>
      <c r="OUJ109" s="313"/>
      <c r="OUK109" s="313"/>
      <c r="OUL109" s="313"/>
      <c r="OUM109" s="313"/>
      <c r="OUN109" s="313"/>
      <c r="OUO109" s="313"/>
      <c r="OUP109" s="313"/>
      <c r="OUQ109" s="313"/>
      <c r="OUR109" s="313"/>
      <c r="OUS109" s="313"/>
      <c r="OUT109" s="313"/>
      <c r="OUU109" s="313"/>
      <c r="OUV109" s="313"/>
      <c r="OUW109" s="313"/>
      <c r="OUX109" s="313"/>
      <c r="OUY109" s="313"/>
      <c r="OUZ109" s="313"/>
      <c r="OVA109" s="313"/>
      <c r="OVB109" s="313"/>
      <c r="OVC109" s="313"/>
      <c r="OVD109" s="313"/>
      <c r="OVE109" s="313"/>
      <c r="OVF109" s="313"/>
      <c r="OVG109" s="313"/>
      <c r="OVH109" s="313"/>
      <c r="OVI109" s="313"/>
      <c r="OVJ109" s="313"/>
      <c r="OVK109" s="313"/>
      <c r="OVL109" s="313"/>
      <c r="OVM109" s="313"/>
      <c r="OVN109" s="313"/>
      <c r="OVO109" s="313"/>
      <c r="OVP109" s="313"/>
      <c r="OVQ109" s="313"/>
      <c r="OVR109" s="313"/>
      <c r="OVS109" s="313"/>
      <c r="OVT109" s="313"/>
      <c r="OVU109" s="313"/>
      <c r="OVV109" s="313"/>
      <c r="OVW109" s="313"/>
      <c r="OVX109" s="313"/>
      <c r="OVY109" s="313"/>
      <c r="OVZ109" s="313"/>
      <c r="OWA109" s="313"/>
      <c r="OWB109" s="313"/>
      <c r="OWC109" s="313"/>
      <c r="OWD109" s="313"/>
      <c r="OWE109" s="313"/>
      <c r="OWF109" s="313"/>
      <c r="OWG109" s="313"/>
      <c r="OWH109" s="313"/>
      <c r="OWI109" s="313"/>
      <c r="OWJ109" s="313"/>
      <c r="OWK109" s="313"/>
      <c r="OWL109" s="313"/>
      <c r="OWM109" s="313"/>
      <c r="OWN109" s="313"/>
      <c r="OWO109" s="313"/>
      <c r="OWP109" s="313"/>
      <c r="OWQ109" s="313"/>
      <c r="OWR109" s="313"/>
      <c r="OWS109" s="313"/>
      <c r="OWT109" s="313"/>
      <c r="OWU109" s="313"/>
      <c r="OWV109" s="313"/>
      <c r="OWW109" s="313"/>
      <c r="OWX109" s="313"/>
      <c r="OWY109" s="313"/>
      <c r="OWZ109" s="313"/>
      <c r="OXA109" s="313"/>
      <c r="OXB109" s="313"/>
      <c r="OXC109" s="313"/>
      <c r="OXD109" s="313"/>
      <c r="OXE109" s="313"/>
      <c r="OXF109" s="313"/>
      <c r="OXG109" s="313"/>
      <c r="OXH109" s="313"/>
      <c r="OXI109" s="313"/>
      <c r="OXJ109" s="313"/>
      <c r="OXK109" s="313"/>
      <c r="OXL109" s="313"/>
      <c r="OXM109" s="313"/>
      <c r="OXN109" s="313"/>
      <c r="OXO109" s="313"/>
      <c r="OXP109" s="313"/>
      <c r="OXQ109" s="313"/>
      <c r="OXR109" s="313"/>
      <c r="OXS109" s="313"/>
      <c r="OXT109" s="313"/>
      <c r="OXU109" s="313"/>
      <c r="OXV109" s="313"/>
      <c r="OXW109" s="313"/>
      <c r="OXX109" s="313"/>
      <c r="OXY109" s="313"/>
      <c r="OXZ109" s="313"/>
      <c r="OYA109" s="313"/>
      <c r="OYB109" s="313"/>
      <c r="OYC109" s="313"/>
      <c r="OYD109" s="313"/>
      <c r="OYE109" s="313"/>
      <c r="OYF109" s="313"/>
      <c r="OYG109" s="313"/>
      <c r="OYH109" s="313"/>
      <c r="OYI109" s="313"/>
      <c r="OYJ109" s="313"/>
      <c r="OYK109" s="313"/>
      <c r="OYL109" s="313"/>
      <c r="OYM109" s="313"/>
      <c r="OYN109" s="313"/>
      <c r="OYO109" s="313"/>
      <c r="OYP109" s="313"/>
      <c r="OYQ109" s="313"/>
      <c r="OYR109" s="313"/>
      <c r="OYS109" s="313"/>
      <c r="OYT109" s="313"/>
      <c r="OYU109" s="313"/>
      <c r="OYV109" s="313"/>
      <c r="OYW109" s="313"/>
      <c r="OYX109" s="313"/>
      <c r="OYY109" s="313"/>
      <c r="OYZ109" s="313"/>
      <c r="OZA109" s="313"/>
      <c r="OZB109" s="313"/>
      <c r="OZC109" s="313"/>
      <c r="OZD109" s="313"/>
      <c r="OZE109" s="313"/>
      <c r="OZF109" s="313"/>
      <c r="OZG109" s="313"/>
      <c r="OZH109" s="313"/>
      <c r="OZI109" s="313"/>
      <c r="OZJ109" s="313"/>
      <c r="OZK109" s="313"/>
      <c r="OZL109" s="313"/>
      <c r="OZM109" s="313"/>
      <c r="OZN109" s="313"/>
      <c r="OZO109" s="313"/>
      <c r="OZP109" s="313"/>
      <c r="OZQ109" s="313"/>
      <c r="OZR109" s="313"/>
      <c r="OZS109" s="313"/>
      <c r="OZT109" s="313"/>
      <c r="OZU109" s="313"/>
      <c r="OZV109" s="313"/>
      <c r="OZW109" s="313"/>
      <c r="OZX109" s="313"/>
      <c r="OZY109" s="313"/>
      <c r="OZZ109" s="313"/>
      <c r="PAA109" s="313"/>
      <c r="PAB109" s="313"/>
      <c r="PAC109" s="313"/>
      <c r="PAD109" s="313"/>
      <c r="PAE109" s="313"/>
      <c r="PAF109" s="313"/>
      <c r="PAG109" s="313"/>
      <c r="PAH109" s="313"/>
      <c r="PAI109" s="313"/>
      <c r="PAJ109" s="313"/>
      <c r="PAK109" s="313"/>
      <c r="PAL109" s="313"/>
      <c r="PAM109" s="313"/>
      <c r="PAN109" s="313"/>
      <c r="PAO109" s="313"/>
      <c r="PAP109" s="313"/>
      <c r="PAQ109" s="313"/>
      <c r="PAR109" s="313"/>
      <c r="PAS109" s="313"/>
      <c r="PAT109" s="313"/>
      <c r="PAU109" s="313"/>
      <c r="PAV109" s="313"/>
      <c r="PAW109" s="313"/>
      <c r="PAX109" s="313"/>
      <c r="PAY109" s="313"/>
      <c r="PAZ109" s="313"/>
      <c r="PBA109" s="313"/>
      <c r="PBB109" s="313"/>
      <c r="PBC109" s="313"/>
      <c r="PBD109" s="313"/>
      <c r="PBE109" s="313"/>
      <c r="PBF109" s="313"/>
      <c r="PBG109" s="313"/>
      <c r="PBH109" s="313"/>
      <c r="PBI109" s="313"/>
      <c r="PBJ109" s="313"/>
      <c r="PBK109" s="313"/>
      <c r="PBL109" s="313"/>
      <c r="PBM109" s="313"/>
      <c r="PBN109" s="313"/>
      <c r="PBO109" s="313"/>
      <c r="PBP109" s="313"/>
      <c r="PBQ109" s="313"/>
      <c r="PBR109" s="313"/>
      <c r="PBS109" s="313"/>
      <c r="PBT109" s="313"/>
      <c r="PBU109" s="313"/>
      <c r="PBV109" s="313"/>
      <c r="PBW109" s="313"/>
      <c r="PBX109" s="313"/>
      <c r="PBY109" s="313"/>
      <c r="PBZ109" s="313"/>
      <c r="PCA109" s="313"/>
      <c r="PCB109" s="313"/>
      <c r="PCC109" s="313"/>
      <c r="PCD109" s="313"/>
      <c r="PCE109" s="313"/>
      <c r="PCF109" s="313"/>
      <c r="PCG109" s="313"/>
      <c r="PCH109" s="313"/>
      <c r="PCI109" s="313"/>
      <c r="PCJ109" s="313"/>
      <c r="PCK109" s="313"/>
      <c r="PCL109" s="313"/>
      <c r="PCM109" s="313"/>
      <c r="PCN109" s="313"/>
      <c r="PCO109" s="313"/>
      <c r="PCP109" s="313"/>
      <c r="PCQ109" s="313"/>
      <c r="PCR109" s="313"/>
      <c r="PCS109" s="313"/>
      <c r="PCT109" s="313"/>
      <c r="PCU109" s="313"/>
      <c r="PCV109" s="313"/>
      <c r="PCW109" s="313"/>
      <c r="PCX109" s="313"/>
      <c r="PCY109" s="313"/>
      <c r="PCZ109" s="313"/>
      <c r="PDA109" s="313"/>
      <c r="PDB109" s="313"/>
      <c r="PDC109" s="313"/>
      <c r="PDD109" s="313"/>
      <c r="PDE109" s="313"/>
      <c r="PDF109" s="313"/>
      <c r="PDG109" s="313"/>
      <c r="PDH109" s="313"/>
      <c r="PDI109" s="313"/>
      <c r="PDJ109" s="313"/>
      <c r="PDK109" s="313"/>
      <c r="PDL109" s="313"/>
      <c r="PDM109" s="313"/>
      <c r="PDN109" s="313"/>
      <c r="PDO109" s="313"/>
      <c r="PDP109" s="313"/>
      <c r="PDQ109" s="313"/>
      <c r="PDR109" s="313"/>
      <c r="PDS109" s="313"/>
      <c r="PDT109" s="313"/>
      <c r="PDU109" s="313"/>
      <c r="PDV109" s="313"/>
      <c r="PDW109" s="313"/>
      <c r="PDX109" s="313"/>
      <c r="PDY109" s="313"/>
      <c r="PDZ109" s="313"/>
      <c r="PEA109" s="313"/>
      <c r="PEB109" s="313"/>
      <c r="PEC109" s="313"/>
      <c r="PED109" s="313"/>
      <c r="PEE109" s="313"/>
      <c r="PEF109" s="313"/>
      <c r="PEG109" s="313"/>
      <c r="PEH109" s="313"/>
      <c r="PEI109" s="313"/>
      <c r="PEJ109" s="313"/>
      <c r="PEK109" s="313"/>
      <c r="PEL109" s="313"/>
      <c r="PEM109" s="313"/>
      <c r="PEN109" s="313"/>
      <c r="PEO109" s="313"/>
      <c r="PEP109" s="313"/>
      <c r="PEQ109" s="313"/>
      <c r="PER109" s="313"/>
      <c r="PES109" s="313"/>
      <c r="PET109" s="313"/>
      <c r="PEU109" s="313"/>
      <c r="PEV109" s="313"/>
      <c r="PEW109" s="313"/>
      <c r="PEX109" s="313"/>
      <c r="PEY109" s="313"/>
      <c r="PEZ109" s="313"/>
      <c r="PFA109" s="313"/>
      <c r="PFB109" s="313"/>
      <c r="PFC109" s="313"/>
      <c r="PFD109" s="313"/>
      <c r="PFE109" s="313"/>
      <c r="PFF109" s="313"/>
      <c r="PFG109" s="313"/>
      <c r="PFH109" s="313"/>
      <c r="PFI109" s="313"/>
      <c r="PFJ109" s="313"/>
      <c r="PFK109" s="313"/>
      <c r="PFL109" s="313"/>
      <c r="PFM109" s="313"/>
      <c r="PFN109" s="313"/>
      <c r="PFO109" s="313"/>
      <c r="PFP109" s="313"/>
      <c r="PFQ109" s="313"/>
      <c r="PFR109" s="313"/>
      <c r="PFS109" s="313"/>
      <c r="PFT109" s="313"/>
      <c r="PFU109" s="313"/>
      <c r="PFV109" s="313"/>
      <c r="PFW109" s="313"/>
      <c r="PFX109" s="313"/>
      <c r="PFY109" s="313"/>
      <c r="PFZ109" s="313"/>
      <c r="PGA109" s="313"/>
      <c r="PGB109" s="313"/>
      <c r="PGC109" s="313"/>
      <c r="PGD109" s="313"/>
      <c r="PGE109" s="313"/>
      <c r="PGF109" s="313"/>
      <c r="PGG109" s="313"/>
      <c r="PGH109" s="313"/>
      <c r="PGI109" s="313"/>
      <c r="PGJ109" s="313"/>
      <c r="PGK109" s="313"/>
      <c r="PGL109" s="313"/>
      <c r="PGM109" s="313"/>
      <c r="PGN109" s="313"/>
      <c r="PGO109" s="313"/>
      <c r="PGP109" s="313"/>
      <c r="PGQ109" s="313"/>
      <c r="PGR109" s="313"/>
      <c r="PGS109" s="313"/>
      <c r="PGT109" s="313"/>
      <c r="PGU109" s="313"/>
      <c r="PGV109" s="313"/>
      <c r="PGW109" s="313"/>
      <c r="PGX109" s="313"/>
      <c r="PGY109" s="313"/>
      <c r="PGZ109" s="313"/>
      <c r="PHA109" s="313"/>
      <c r="PHB109" s="313"/>
      <c r="PHC109" s="313"/>
      <c r="PHD109" s="313"/>
      <c r="PHE109" s="313"/>
      <c r="PHF109" s="313"/>
      <c r="PHG109" s="313"/>
      <c r="PHH109" s="313"/>
      <c r="PHI109" s="313"/>
      <c r="PHJ109" s="313"/>
      <c r="PHK109" s="313"/>
      <c r="PHL109" s="313"/>
      <c r="PHM109" s="313"/>
      <c r="PHN109" s="313"/>
      <c r="PHO109" s="313"/>
      <c r="PHP109" s="313"/>
      <c r="PHQ109" s="313"/>
      <c r="PHR109" s="313"/>
      <c r="PHS109" s="313"/>
      <c r="PHT109" s="313"/>
      <c r="PHU109" s="313"/>
      <c r="PHV109" s="313"/>
      <c r="PHW109" s="313"/>
      <c r="PHX109" s="313"/>
      <c r="PHY109" s="313"/>
      <c r="PHZ109" s="313"/>
      <c r="PIA109" s="313"/>
      <c r="PIB109" s="313"/>
      <c r="PIC109" s="313"/>
      <c r="PID109" s="313"/>
      <c r="PIE109" s="313"/>
      <c r="PIF109" s="313"/>
      <c r="PIG109" s="313"/>
      <c r="PIH109" s="313"/>
      <c r="PII109" s="313"/>
      <c r="PIJ109" s="313"/>
      <c r="PIK109" s="313"/>
      <c r="PIL109" s="313"/>
      <c r="PIM109" s="313"/>
      <c r="PIN109" s="313"/>
      <c r="PIO109" s="313"/>
      <c r="PIP109" s="313"/>
      <c r="PIQ109" s="313"/>
      <c r="PIR109" s="313"/>
      <c r="PIS109" s="313"/>
      <c r="PIT109" s="313"/>
      <c r="PIU109" s="313"/>
      <c r="PIV109" s="313"/>
      <c r="PIW109" s="313"/>
      <c r="PIX109" s="313"/>
      <c r="PIY109" s="313"/>
      <c r="PIZ109" s="313"/>
      <c r="PJA109" s="313"/>
      <c r="PJB109" s="313"/>
      <c r="PJC109" s="313"/>
      <c r="PJD109" s="313"/>
      <c r="PJE109" s="313"/>
      <c r="PJF109" s="313"/>
      <c r="PJG109" s="313"/>
      <c r="PJH109" s="313"/>
      <c r="PJI109" s="313"/>
      <c r="PJJ109" s="313"/>
      <c r="PJK109" s="313"/>
      <c r="PJL109" s="313"/>
      <c r="PJM109" s="313"/>
      <c r="PJN109" s="313"/>
      <c r="PJO109" s="313"/>
      <c r="PJP109" s="313"/>
      <c r="PJQ109" s="313"/>
      <c r="PJR109" s="313"/>
      <c r="PJS109" s="313"/>
      <c r="PJT109" s="313"/>
      <c r="PJU109" s="313"/>
      <c r="PJV109" s="313"/>
      <c r="PJW109" s="313"/>
      <c r="PJX109" s="313"/>
      <c r="PJY109" s="313"/>
      <c r="PJZ109" s="313"/>
      <c r="PKA109" s="313"/>
      <c r="PKB109" s="313"/>
      <c r="PKC109" s="313"/>
      <c r="PKD109" s="313"/>
      <c r="PKE109" s="313"/>
      <c r="PKF109" s="313"/>
      <c r="PKG109" s="313"/>
      <c r="PKH109" s="313"/>
      <c r="PKI109" s="313"/>
      <c r="PKJ109" s="313"/>
      <c r="PKK109" s="313"/>
      <c r="PKL109" s="313"/>
      <c r="PKM109" s="313"/>
      <c r="PKN109" s="313"/>
      <c r="PKO109" s="313"/>
      <c r="PKP109" s="313"/>
      <c r="PKQ109" s="313"/>
      <c r="PKR109" s="313"/>
      <c r="PKS109" s="313"/>
      <c r="PKT109" s="313"/>
      <c r="PKU109" s="313"/>
      <c r="PKV109" s="313"/>
      <c r="PKW109" s="313"/>
      <c r="PKX109" s="313"/>
      <c r="PKY109" s="313"/>
      <c r="PKZ109" s="313"/>
      <c r="PLA109" s="313"/>
      <c r="PLB109" s="313"/>
      <c r="PLC109" s="313"/>
      <c r="PLD109" s="313"/>
      <c r="PLE109" s="313"/>
      <c r="PLF109" s="313"/>
      <c r="PLG109" s="313"/>
      <c r="PLH109" s="313"/>
      <c r="PLI109" s="313"/>
      <c r="PLJ109" s="313"/>
      <c r="PLK109" s="313"/>
      <c r="PLL109" s="313"/>
      <c r="PLM109" s="313"/>
      <c r="PLN109" s="313"/>
      <c r="PLO109" s="313"/>
      <c r="PLP109" s="313"/>
      <c r="PLQ109" s="313"/>
      <c r="PLR109" s="313"/>
      <c r="PLS109" s="313"/>
      <c r="PLT109" s="313"/>
      <c r="PLU109" s="313"/>
      <c r="PLV109" s="313"/>
      <c r="PLW109" s="313"/>
      <c r="PLX109" s="313"/>
      <c r="PLY109" s="313"/>
      <c r="PLZ109" s="313"/>
      <c r="PMA109" s="313"/>
      <c r="PMB109" s="313"/>
      <c r="PMC109" s="313"/>
      <c r="PMD109" s="313"/>
      <c r="PME109" s="313"/>
      <c r="PMF109" s="313"/>
      <c r="PMG109" s="313"/>
      <c r="PMH109" s="313"/>
      <c r="PMI109" s="313"/>
      <c r="PMJ109" s="313"/>
      <c r="PMK109" s="313"/>
      <c r="PML109" s="313"/>
      <c r="PMM109" s="313"/>
      <c r="PMN109" s="313"/>
      <c r="PMO109" s="313"/>
      <c r="PMP109" s="313"/>
      <c r="PMQ109" s="313"/>
      <c r="PMR109" s="313"/>
      <c r="PMS109" s="313"/>
      <c r="PMT109" s="313"/>
      <c r="PMU109" s="313"/>
      <c r="PMV109" s="313"/>
      <c r="PMW109" s="313"/>
      <c r="PMX109" s="313"/>
      <c r="PMY109" s="313"/>
      <c r="PMZ109" s="313"/>
      <c r="PNA109" s="313"/>
      <c r="PNB109" s="313"/>
      <c r="PNC109" s="313"/>
      <c r="PND109" s="313"/>
      <c r="PNE109" s="313"/>
      <c r="PNF109" s="313"/>
      <c r="PNG109" s="313"/>
      <c r="PNH109" s="313"/>
      <c r="PNI109" s="313"/>
      <c r="PNJ109" s="313"/>
      <c r="PNK109" s="313"/>
      <c r="PNL109" s="313"/>
      <c r="PNM109" s="313"/>
      <c r="PNN109" s="313"/>
      <c r="PNO109" s="313"/>
      <c r="PNP109" s="313"/>
      <c r="PNQ109" s="313"/>
      <c r="PNR109" s="313"/>
      <c r="PNS109" s="313"/>
      <c r="PNT109" s="313"/>
      <c r="PNU109" s="313"/>
      <c r="PNV109" s="313"/>
      <c r="PNW109" s="313"/>
      <c r="PNX109" s="313"/>
      <c r="PNY109" s="313"/>
      <c r="PNZ109" s="313"/>
      <c r="POA109" s="313"/>
      <c r="POB109" s="313"/>
      <c r="POC109" s="313"/>
      <c r="POD109" s="313"/>
      <c r="POE109" s="313"/>
      <c r="POF109" s="313"/>
      <c r="POG109" s="313"/>
      <c r="POH109" s="313"/>
      <c r="POI109" s="313"/>
      <c r="POJ109" s="313"/>
      <c r="POK109" s="313"/>
      <c r="POL109" s="313"/>
      <c r="POM109" s="313"/>
      <c r="PON109" s="313"/>
      <c r="POO109" s="313"/>
      <c r="POP109" s="313"/>
      <c r="POQ109" s="313"/>
      <c r="POR109" s="313"/>
      <c r="POS109" s="313"/>
      <c r="POT109" s="313"/>
      <c r="POU109" s="313"/>
      <c r="POV109" s="313"/>
      <c r="POW109" s="313"/>
      <c r="POX109" s="313"/>
      <c r="POY109" s="313"/>
      <c r="POZ109" s="313"/>
      <c r="PPA109" s="313"/>
      <c r="PPB109" s="313"/>
      <c r="PPC109" s="313"/>
      <c r="PPD109" s="313"/>
      <c r="PPE109" s="313"/>
      <c r="PPF109" s="313"/>
      <c r="PPG109" s="313"/>
      <c r="PPH109" s="313"/>
      <c r="PPI109" s="313"/>
      <c r="PPJ109" s="313"/>
      <c r="PPK109" s="313"/>
      <c r="PPL109" s="313"/>
      <c r="PPM109" s="313"/>
      <c r="PPN109" s="313"/>
      <c r="PPO109" s="313"/>
      <c r="PPP109" s="313"/>
      <c r="PPQ109" s="313"/>
      <c r="PPR109" s="313"/>
      <c r="PPS109" s="313"/>
      <c r="PPT109" s="313"/>
      <c r="PPU109" s="313"/>
      <c r="PPV109" s="313"/>
      <c r="PPW109" s="313"/>
      <c r="PPX109" s="313"/>
      <c r="PPY109" s="313"/>
      <c r="PPZ109" s="313"/>
      <c r="PQA109" s="313"/>
      <c r="PQB109" s="313"/>
      <c r="PQC109" s="313"/>
      <c r="PQD109" s="313"/>
      <c r="PQE109" s="313"/>
      <c r="PQF109" s="313"/>
      <c r="PQG109" s="313"/>
      <c r="PQH109" s="313"/>
      <c r="PQI109" s="313"/>
      <c r="PQJ109" s="313"/>
      <c r="PQK109" s="313"/>
      <c r="PQL109" s="313"/>
      <c r="PQM109" s="313"/>
      <c r="PQN109" s="313"/>
      <c r="PQO109" s="313"/>
      <c r="PQP109" s="313"/>
      <c r="PQQ109" s="313"/>
      <c r="PQR109" s="313"/>
      <c r="PQS109" s="313"/>
      <c r="PQT109" s="313"/>
      <c r="PQU109" s="313"/>
      <c r="PQV109" s="313"/>
      <c r="PQW109" s="313"/>
      <c r="PQX109" s="313"/>
      <c r="PQY109" s="313"/>
      <c r="PQZ109" s="313"/>
      <c r="PRA109" s="313"/>
      <c r="PRB109" s="313"/>
      <c r="PRC109" s="313"/>
      <c r="PRD109" s="313"/>
      <c r="PRE109" s="313"/>
      <c r="PRF109" s="313"/>
      <c r="PRG109" s="313"/>
      <c r="PRH109" s="313"/>
      <c r="PRI109" s="313"/>
      <c r="PRJ109" s="313"/>
      <c r="PRK109" s="313"/>
      <c r="PRL109" s="313"/>
      <c r="PRM109" s="313"/>
      <c r="PRN109" s="313"/>
      <c r="PRO109" s="313"/>
      <c r="PRP109" s="313"/>
      <c r="PRQ109" s="313"/>
      <c r="PRR109" s="313"/>
      <c r="PRS109" s="313"/>
      <c r="PRT109" s="313"/>
      <c r="PRU109" s="313"/>
      <c r="PRV109" s="313"/>
      <c r="PRW109" s="313"/>
      <c r="PRX109" s="313"/>
      <c r="PRY109" s="313"/>
      <c r="PRZ109" s="313"/>
      <c r="PSA109" s="313"/>
      <c r="PSB109" s="313"/>
      <c r="PSC109" s="313"/>
      <c r="PSD109" s="313"/>
      <c r="PSE109" s="313"/>
      <c r="PSF109" s="313"/>
      <c r="PSG109" s="313"/>
      <c r="PSH109" s="313"/>
      <c r="PSI109" s="313"/>
      <c r="PSJ109" s="313"/>
      <c r="PSK109" s="313"/>
      <c r="PSL109" s="313"/>
      <c r="PSM109" s="313"/>
      <c r="PSN109" s="313"/>
      <c r="PSO109" s="313"/>
      <c r="PSP109" s="313"/>
      <c r="PSQ109" s="313"/>
      <c r="PSR109" s="313"/>
      <c r="PSS109" s="313"/>
      <c r="PST109" s="313"/>
      <c r="PSU109" s="313"/>
      <c r="PSV109" s="313"/>
      <c r="PSW109" s="313"/>
      <c r="PSX109" s="313"/>
      <c r="PSY109" s="313"/>
      <c r="PSZ109" s="313"/>
      <c r="PTA109" s="313"/>
      <c r="PTB109" s="313"/>
      <c r="PTC109" s="313"/>
      <c r="PTD109" s="313"/>
      <c r="PTE109" s="313"/>
      <c r="PTF109" s="313"/>
      <c r="PTG109" s="313"/>
      <c r="PTH109" s="313"/>
      <c r="PTI109" s="313"/>
      <c r="PTJ109" s="313"/>
      <c r="PTK109" s="313"/>
      <c r="PTL109" s="313"/>
      <c r="PTM109" s="313"/>
      <c r="PTN109" s="313"/>
      <c r="PTO109" s="313"/>
      <c r="PTP109" s="313"/>
      <c r="PTQ109" s="313"/>
      <c r="PTR109" s="313"/>
      <c r="PTS109" s="313"/>
      <c r="PTT109" s="313"/>
      <c r="PTU109" s="313"/>
      <c r="PTV109" s="313"/>
      <c r="PTW109" s="313"/>
      <c r="PTX109" s="313"/>
      <c r="PTY109" s="313"/>
      <c r="PTZ109" s="313"/>
      <c r="PUA109" s="313"/>
      <c r="PUB109" s="313"/>
      <c r="PUC109" s="313"/>
      <c r="PUD109" s="313"/>
      <c r="PUE109" s="313"/>
      <c r="PUF109" s="313"/>
      <c r="PUG109" s="313"/>
      <c r="PUH109" s="313"/>
      <c r="PUI109" s="313"/>
      <c r="PUJ109" s="313"/>
      <c r="PUK109" s="313"/>
      <c r="PUL109" s="313"/>
      <c r="PUM109" s="313"/>
      <c r="PUN109" s="313"/>
      <c r="PUO109" s="313"/>
      <c r="PUP109" s="313"/>
      <c r="PUQ109" s="313"/>
      <c r="PUR109" s="313"/>
      <c r="PUS109" s="313"/>
      <c r="PUT109" s="313"/>
      <c r="PUU109" s="313"/>
      <c r="PUV109" s="313"/>
      <c r="PUW109" s="313"/>
      <c r="PUX109" s="313"/>
      <c r="PUY109" s="313"/>
      <c r="PUZ109" s="313"/>
      <c r="PVA109" s="313"/>
      <c r="PVB109" s="313"/>
      <c r="PVC109" s="313"/>
      <c r="PVD109" s="313"/>
      <c r="PVE109" s="313"/>
      <c r="PVF109" s="313"/>
      <c r="PVG109" s="313"/>
      <c r="PVH109" s="313"/>
      <c r="PVI109" s="313"/>
      <c r="PVJ109" s="313"/>
      <c r="PVK109" s="313"/>
      <c r="PVL109" s="313"/>
      <c r="PVM109" s="313"/>
      <c r="PVN109" s="313"/>
      <c r="PVO109" s="313"/>
      <c r="PVP109" s="313"/>
      <c r="PVQ109" s="313"/>
      <c r="PVR109" s="313"/>
      <c r="PVS109" s="313"/>
      <c r="PVT109" s="313"/>
      <c r="PVU109" s="313"/>
      <c r="PVV109" s="313"/>
      <c r="PVW109" s="313"/>
      <c r="PVX109" s="313"/>
      <c r="PVY109" s="313"/>
      <c r="PVZ109" s="313"/>
      <c r="PWA109" s="313"/>
      <c r="PWB109" s="313"/>
      <c r="PWC109" s="313"/>
      <c r="PWD109" s="313"/>
      <c r="PWE109" s="313"/>
      <c r="PWF109" s="313"/>
      <c r="PWG109" s="313"/>
      <c r="PWH109" s="313"/>
      <c r="PWI109" s="313"/>
      <c r="PWJ109" s="313"/>
      <c r="PWK109" s="313"/>
      <c r="PWL109" s="313"/>
      <c r="PWM109" s="313"/>
      <c r="PWN109" s="313"/>
      <c r="PWO109" s="313"/>
      <c r="PWP109" s="313"/>
      <c r="PWQ109" s="313"/>
      <c r="PWR109" s="313"/>
      <c r="PWS109" s="313"/>
      <c r="PWT109" s="313"/>
      <c r="PWU109" s="313"/>
      <c r="PWV109" s="313"/>
      <c r="PWW109" s="313"/>
      <c r="PWX109" s="313"/>
      <c r="PWY109" s="313"/>
      <c r="PWZ109" s="313"/>
      <c r="PXA109" s="313"/>
      <c r="PXB109" s="313"/>
      <c r="PXC109" s="313"/>
      <c r="PXD109" s="313"/>
      <c r="PXE109" s="313"/>
      <c r="PXF109" s="313"/>
      <c r="PXG109" s="313"/>
      <c r="PXH109" s="313"/>
      <c r="PXI109" s="313"/>
      <c r="PXJ109" s="313"/>
      <c r="PXK109" s="313"/>
      <c r="PXL109" s="313"/>
      <c r="PXM109" s="313"/>
      <c r="PXN109" s="313"/>
      <c r="PXO109" s="313"/>
      <c r="PXP109" s="313"/>
      <c r="PXQ109" s="313"/>
      <c r="PXR109" s="313"/>
      <c r="PXS109" s="313"/>
      <c r="PXT109" s="313"/>
      <c r="PXU109" s="313"/>
      <c r="PXV109" s="313"/>
      <c r="PXW109" s="313"/>
      <c r="PXX109" s="313"/>
      <c r="PXY109" s="313"/>
      <c r="PXZ109" s="313"/>
      <c r="PYA109" s="313"/>
      <c r="PYB109" s="313"/>
      <c r="PYC109" s="313"/>
      <c r="PYD109" s="313"/>
      <c r="PYE109" s="313"/>
      <c r="PYF109" s="313"/>
      <c r="PYG109" s="313"/>
      <c r="PYH109" s="313"/>
      <c r="PYI109" s="313"/>
      <c r="PYJ109" s="313"/>
      <c r="PYK109" s="313"/>
      <c r="PYL109" s="313"/>
      <c r="PYM109" s="313"/>
      <c r="PYN109" s="313"/>
      <c r="PYO109" s="313"/>
      <c r="PYP109" s="313"/>
      <c r="PYQ109" s="313"/>
      <c r="PYR109" s="313"/>
      <c r="PYS109" s="313"/>
      <c r="PYT109" s="313"/>
      <c r="PYU109" s="313"/>
      <c r="PYV109" s="313"/>
      <c r="PYW109" s="313"/>
      <c r="PYX109" s="313"/>
      <c r="PYY109" s="313"/>
      <c r="PYZ109" s="313"/>
      <c r="PZA109" s="313"/>
      <c r="PZB109" s="313"/>
      <c r="PZC109" s="313"/>
      <c r="PZD109" s="313"/>
      <c r="PZE109" s="313"/>
      <c r="PZF109" s="313"/>
      <c r="PZG109" s="313"/>
      <c r="PZH109" s="313"/>
      <c r="PZI109" s="313"/>
      <c r="PZJ109" s="313"/>
      <c r="PZK109" s="313"/>
      <c r="PZL109" s="313"/>
      <c r="PZM109" s="313"/>
      <c r="PZN109" s="313"/>
      <c r="PZO109" s="313"/>
      <c r="PZP109" s="313"/>
      <c r="PZQ109" s="313"/>
      <c r="PZR109" s="313"/>
      <c r="PZS109" s="313"/>
      <c r="PZT109" s="313"/>
      <c r="PZU109" s="313"/>
      <c r="PZV109" s="313"/>
      <c r="PZW109" s="313"/>
      <c r="PZX109" s="313"/>
      <c r="PZY109" s="313"/>
      <c r="PZZ109" s="313"/>
      <c r="QAA109" s="313"/>
      <c r="QAB109" s="313"/>
      <c r="QAC109" s="313"/>
      <c r="QAD109" s="313"/>
      <c r="QAE109" s="313"/>
      <c r="QAF109" s="313"/>
      <c r="QAG109" s="313"/>
      <c r="QAH109" s="313"/>
      <c r="QAI109" s="313"/>
      <c r="QAJ109" s="313"/>
      <c r="QAK109" s="313"/>
      <c r="QAL109" s="313"/>
      <c r="QAM109" s="313"/>
      <c r="QAN109" s="313"/>
      <c r="QAO109" s="313"/>
      <c r="QAP109" s="313"/>
      <c r="QAQ109" s="313"/>
      <c r="QAR109" s="313"/>
      <c r="QAS109" s="313"/>
      <c r="QAT109" s="313"/>
      <c r="QAU109" s="313"/>
      <c r="QAV109" s="313"/>
      <c r="QAW109" s="313"/>
      <c r="QAX109" s="313"/>
      <c r="QAY109" s="313"/>
      <c r="QAZ109" s="313"/>
      <c r="QBA109" s="313"/>
      <c r="QBB109" s="313"/>
      <c r="QBC109" s="313"/>
      <c r="QBD109" s="313"/>
      <c r="QBE109" s="313"/>
      <c r="QBF109" s="313"/>
      <c r="QBG109" s="313"/>
      <c r="QBH109" s="313"/>
      <c r="QBI109" s="313"/>
      <c r="QBJ109" s="313"/>
      <c r="QBK109" s="313"/>
      <c r="QBL109" s="313"/>
      <c r="QBM109" s="313"/>
      <c r="QBN109" s="313"/>
      <c r="QBO109" s="313"/>
      <c r="QBP109" s="313"/>
      <c r="QBQ109" s="313"/>
      <c r="QBR109" s="313"/>
      <c r="QBS109" s="313"/>
      <c r="QBT109" s="313"/>
      <c r="QBU109" s="313"/>
      <c r="QBV109" s="313"/>
      <c r="QBW109" s="313"/>
      <c r="QBX109" s="313"/>
      <c r="QBY109" s="313"/>
      <c r="QBZ109" s="313"/>
      <c r="QCA109" s="313"/>
      <c r="QCB109" s="313"/>
      <c r="QCC109" s="313"/>
      <c r="QCD109" s="313"/>
      <c r="QCE109" s="313"/>
      <c r="QCF109" s="313"/>
      <c r="QCG109" s="313"/>
      <c r="QCH109" s="313"/>
      <c r="QCI109" s="313"/>
      <c r="QCJ109" s="313"/>
      <c r="QCK109" s="313"/>
      <c r="QCL109" s="313"/>
      <c r="QCM109" s="313"/>
      <c r="QCN109" s="313"/>
      <c r="QCO109" s="313"/>
      <c r="QCP109" s="313"/>
      <c r="QCQ109" s="313"/>
      <c r="QCR109" s="313"/>
      <c r="QCS109" s="313"/>
      <c r="QCT109" s="313"/>
      <c r="QCU109" s="313"/>
      <c r="QCV109" s="313"/>
      <c r="QCW109" s="313"/>
      <c r="QCX109" s="313"/>
      <c r="QCY109" s="313"/>
      <c r="QCZ109" s="313"/>
      <c r="QDA109" s="313"/>
      <c r="QDB109" s="313"/>
      <c r="QDC109" s="313"/>
      <c r="QDD109" s="313"/>
      <c r="QDE109" s="313"/>
      <c r="QDF109" s="313"/>
      <c r="QDG109" s="313"/>
      <c r="QDH109" s="313"/>
      <c r="QDI109" s="313"/>
      <c r="QDJ109" s="313"/>
      <c r="QDK109" s="313"/>
      <c r="QDL109" s="313"/>
      <c r="QDM109" s="313"/>
      <c r="QDN109" s="313"/>
      <c r="QDO109" s="313"/>
      <c r="QDP109" s="313"/>
      <c r="QDQ109" s="313"/>
      <c r="QDR109" s="313"/>
      <c r="QDS109" s="313"/>
      <c r="QDT109" s="313"/>
      <c r="QDU109" s="313"/>
      <c r="QDV109" s="313"/>
      <c r="QDW109" s="313"/>
      <c r="QDX109" s="313"/>
      <c r="QDY109" s="313"/>
      <c r="QDZ109" s="313"/>
      <c r="QEA109" s="313"/>
      <c r="QEB109" s="313"/>
      <c r="QEC109" s="313"/>
      <c r="QED109" s="313"/>
      <c r="QEE109" s="313"/>
      <c r="QEF109" s="313"/>
      <c r="QEG109" s="313"/>
      <c r="QEH109" s="313"/>
      <c r="QEI109" s="313"/>
      <c r="QEJ109" s="313"/>
      <c r="QEK109" s="313"/>
      <c r="QEL109" s="313"/>
      <c r="QEM109" s="313"/>
      <c r="QEN109" s="313"/>
      <c r="QEO109" s="313"/>
      <c r="QEP109" s="313"/>
      <c r="QEQ109" s="313"/>
      <c r="QER109" s="313"/>
      <c r="QES109" s="313"/>
      <c r="QET109" s="313"/>
      <c r="QEU109" s="313"/>
      <c r="QEV109" s="313"/>
      <c r="QEW109" s="313"/>
      <c r="QEX109" s="313"/>
      <c r="QEY109" s="313"/>
      <c r="QEZ109" s="313"/>
      <c r="QFA109" s="313"/>
      <c r="QFB109" s="313"/>
      <c r="QFC109" s="313"/>
      <c r="QFD109" s="313"/>
      <c r="QFE109" s="313"/>
      <c r="QFF109" s="313"/>
      <c r="QFG109" s="313"/>
      <c r="QFH109" s="313"/>
      <c r="QFI109" s="313"/>
      <c r="QFJ109" s="313"/>
      <c r="QFK109" s="313"/>
      <c r="QFL109" s="313"/>
      <c r="QFM109" s="313"/>
      <c r="QFN109" s="313"/>
      <c r="QFO109" s="313"/>
      <c r="QFP109" s="313"/>
      <c r="QFQ109" s="313"/>
      <c r="QFR109" s="313"/>
      <c r="QFS109" s="313"/>
      <c r="QFT109" s="313"/>
      <c r="QFU109" s="313"/>
      <c r="QFV109" s="313"/>
      <c r="QFW109" s="313"/>
      <c r="QFX109" s="313"/>
      <c r="QFY109" s="313"/>
      <c r="QFZ109" s="313"/>
      <c r="QGA109" s="313"/>
      <c r="QGB109" s="313"/>
      <c r="QGC109" s="313"/>
      <c r="QGD109" s="313"/>
      <c r="QGE109" s="313"/>
      <c r="QGF109" s="313"/>
      <c r="QGG109" s="313"/>
      <c r="QGH109" s="313"/>
      <c r="QGI109" s="313"/>
      <c r="QGJ109" s="313"/>
      <c r="QGK109" s="313"/>
      <c r="QGL109" s="313"/>
      <c r="QGM109" s="313"/>
      <c r="QGN109" s="313"/>
      <c r="QGO109" s="313"/>
      <c r="QGP109" s="313"/>
      <c r="QGQ109" s="313"/>
      <c r="QGR109" s="313"/>
      <c r="QGS109" s="313"/>
      <c r="QGT109" s="313"/>
      <c r="QGU109" s="313"/>
      <c r="QGV109" s="313"/>
      <c r="QGW109" s="313"/>
      <c r="QGX109" s="313"/>
      <c r="QGY109" s="313"/>
      <c r="QGZ109" s="313"/>
      <c r="QHA109" s="313"/>
      <c r="QHB109" s="313"/>
      <c r="QHC109" s="313"/>
      <c r="QHD109" s="313"/>
      <c r="QHE109" s="313"/>
      <c r="QHF109" s="313"/>
      <c r="QHG109" s="313"/>
      <c r="QHH109" s="313"/>
      <c r="QHI109" s="313"/>
      <c r="QHJ109" s="313"/>
      <c r="QHK109" s="313"/>
      <c r="QHL109" s="313"/>
      <c r="QHM109" s="313"/>
      <c r="QHN109" s="313"/>
      <c r="QHO109" s="313"/>
      <c r="QHP109" s="313"/>
      <c r="QHQ109" s="313"/>
      <c r="QHR109" s="313"/>
      <c r="QHS109" s="313"/>
      <c r="QHT109" s="313"/>
      <c r="QHU109" s="313"/>
      <c r="QHV109" s="313"/>
      <c r="QHW109" s="313"/>
      <c r="QHX109" s="313"/>
      <c r="QHY109" s="313"/>
      <c r="QHZ109" s="313"/>
      <c r="QIA109" s="313"/>
      <c r="QIB109" s="313"/>
      <c r="QIC109" s="313"/>
      <c r="QID109" s="313"/>
      <c r="QIE109" s="313"/>
      <c r="QIF109" s="313"/>
      <c r="QIG109" s="313"/>
      <c r="QIH109" s="313"/>
      <c r="QII109" s="313"/>
      <c r="QIJ109" s="313"/>
      <c r="QIK109" s="313"/>
      <c r="QIL109" s="313"/>
      <c r="QIM109" s="313"/>
      <c r="QIN109" s="313"/>
      <c r="QIO109" s="313"/>
      <c r="QIP109" s="313"/>
      <c r="QIQ109" s="313"/>
      <c r="QIR109" s="313"/>
      <c r="QIS109" s="313"/>
      <c r="QIT109" s="313"/>
      <c r="QIU109" s="313"/>
      <c r="QIV109" s="313"/>
      <c r="QIW109" s="313"/>
      <c r="QIX109" s="313"/>
      <c r="QIY109" s="313"/>
      <c r="QIZ109" s="313"/>
      <c r="QJA109" s="313"/>
      <c r="QJB109" s="313"/>
      <c r="QJC109" s="313"/>
      <c r="QJD109" s="313"/>
      <c r="QJE109" s="313"/>
      <c r="QJF109" s="313"/>
      <c r="QJG109" s="313"/>
      <c r="QJH109" s="313"/>
      <c r="QJI109" s="313"/>
      <c r="QJJ109" s="313"/>
      <c r="QJK109" s="313"/>
      <c r="QJL109" s="313"/>
      <c r="QJM109" s="313"/>
      <c r="QJN109" s="313"/>
      <c r="QJO109" s="313"/>
      <c r="QJP109" s="313"/>
      <c r="QJQ109" s="313"/>
      <c r="QJR109" s="313"/>
      <c r="QJS109" s="313"/>
      <c r="QJT109" s="313"/>
      <c r="QJU109" s="313"/>
      <c r="QJV109" s="313"/>
      <c r="QJW109" s="313"/>
      <c r="QJX109" s="313"/>
      <c r="QJY109" s="313"/>
      <c r="QJZ109" s="313"/>
      <c r="QKA109" s="313"/>
      <c r="QKB109" s="313"/>
      <c r="QKC109" s="313"/>
      <c r="QKD109" s="313"/>
      <c r="QKE109" s="313"/>
      <c r="QKF109" s="313"/>
      <c r="QKG109" s="313"/>
      <c r="QKH109" s="313"/>
      <c r="QKI109" s="313"/>
      <c r="QKJ109" s="313"/>
      <c r="QKK109" s="313"/>
      <c r="QKL109" s="313"/>
      <c r="QKM109" s="313"/>
      <c r="QKN109" s="313"/>
      <c r="QKO109" s="313"/>
      <c r="QKP109" s="313"/>
      <c r="QKQ109" s="313"/>
      <c r="QKR109" s="313"/>
      <c r="QKS109" s="313"/>
      <c r="QKT109" s="313"/>
      <c r="QKU109" s="313"/>
      <c r="QKV109" s="313"/>
      <c r="QKW109" s="313"/>
      <c r="QKX109" s="313"/>
      <c r="QKY109" s="313"/>
      <c r="QKZ109" s="313"/>
      <c r="QLA109" s="313"/>
      <c r="QLB109" s="313"/>
      <c r="QLC109" s="313"/>
      <c r="QLD109" s="313"/>
      <c r="QLE109" s="313"/>
      <c r="QLF109" s="313"/>
      <c r="QLG109" s="313"/>
      <c r="QLH109" s="313"/>
      <c r="QLI109" s="313"/>
      <c r="QLJ109" s="313"/>
      <c r="QLK109" s="313"/>
      <c r="QLL109" s="313"/>
      <c r="QLM109" s="313"/>
      <c r="QLN109" s="313"/>
      <c r="QLO109" s="313"/>
      <c r="QLP109" s="313"/>
      <c r="QLQ109" s="313"/>
      <c r="QLR109" s="313"/>
      <c r="QLS109" s="313"/>
      <c r="QLT109" s="313"/>
      <c r="QLU109" s="313"/>
      <c r="QLV109" s="313"/>
      <c r="QLW109" s="313"/>
      <c r="QLX109" s="313"/>
      <c r="QLY109" s="313"/>
      <c r="QLZ109" s="313"/>
      <c r="QMA109" s="313"/>
      <c r="QMB109" s="313"/>
      <c r="QMC109" s="313"/>
      <c r="QMD109" s="313"/>
      <c r="QME109" s="313"/>
      <c r="QMF109" s="313"/>
      <c r="QMG109" s="313"/>
      <c r="QMH109" s="313"/>
      <c r="QMI109" s="313"/>
      <c r="QMJ109" s="313"/>
      <c r="QMK109" s="313"/>
      <c r="QML109" s="313"/>
      <c r="QMM109" s="313"/>
      <c r="QMN109" s="313"/>
      <c r="QMO109" s="313"/>
      <c r="QMP109" s="313"/>
      <c r="QMQ109" s="313"/>
      <c r="QMR109" s="313"/>
      <c r="QMS109" s="313"/>
      <c r="QMT109" s="313"/>
      <c r="QMU109" s="313"/>
      <c r="QMV109" s="313"/>
      <c r="QMW109" s="313"/>
      <c r="QMX109" s="313"/>
      <c r="QMY109" s="313"/>
      <c r="QMZ109" s="313"/>
      <c r="QNA109" s="313"/>
      <c r="QNB109" s="313"/>
      <c r="QNC109" s="313"/>
      <c r="QND109" s="313"/>
      <c r="QNE109" s="313"/>
      <c r="QNF109" s="313"/>
      <c r="QNG109" s="313"/>
      <c r="QNH109" s="313"/>
      <c r="QNI109" s="313"/>
      <c r="QNJ109" s="313"/>
      <c r="QNK109" s="313"/>
      <c r="QNL109" s="313"/>
      <c r="QNM109" s="313"/>
      <c r="QNN109" s="313"/>
      <c r="QNO109" s="313"/>
      <c r="QNP109" s="313"/>
      <c r="QNQ109" s="313"/>
      <c r="QNR109" s="313"/>
      <c r="QNS109" s="313"/>
      <c r="QNT109" s="313"/>
      <c r="QNU109" s="313"/>
      <c r="QNV109" s="313"/>
      <c r="QNW109" s="313"/>
      <c r="QNX109" s="313"/>
      <c r="QNY109" s="313"/>
      <c r="QNZ109" s="313"/>
      <c r="QOA109" s="313"/>
      <c r="QOB109" s="313"/>
      <c r="QOC109" s="313"/>
      <c r="QOD109" s="313"/>
      <c r="QOE109" s="313"/>
      <c r="QOF109" s="313"/>
      <c r="QOG109" s="313"/>
      <c r="QOH109" s="313"/>
      <c r="QOI109" s="313"/>
      <c r="QOJ109" s="313"/>
      <c r="QOK109" s="313"/>
      <c r="QOL109" s="313"/>
      <c r="QOM109" s="313"/>
      <c r="QON109" s="313"/>
      <c r="QOO109" s="313"/>
      <c r="QOP109" s="313"/>
      <c r="QOQ109" s="313"/>
      <c r="QOR109" s="313"/>
      <c r="QOS109" s="313"/>
      <c r="QOT109" s="313"/>
      <c r="QOU109" s="313"/>
      <c r="QOV109" s="313"/>
      <c r="QOW109" s="313"/>
      <c r="QOX109" s="313"/>
      <c r="QOY109" s="313"/>
      <c r="QOZ109" s="313"/>
      <c r="QPA109" s="313"/>
      <c r="QPB109" s="313"/>
      <c r="QPC109" s="313"/>
      <c r="QPD109" s="313"/>
      <c r="QPE109" s="313"/>
      <c r="QPF109" s="313"/>
      <c r="QPG109" s="313"/>
      <c r="QPH109" s="313"/>
      <c r="QPI109" s="313"/>
      <c r="QPJ109" s="313"/>
      <c r="QPK109" s="313"/>
      <c r="QPL109" s="313"/>
      <c r="QPM109" s="313"/>
      <c r="QPN109" s="313"/>
      <c r="QPO109" s="313"/>
      <c r="QPP109" s="313"/>
      <c r="QPQ109" s="313"/>
      <c r="QPR109" s="313"/>
      <c r="QPS109" s="313"/>
      <c r="QPT109" s="313"/>
      <c r="QPU109" s="313"/>
      <c r="QPV109" s="313"/>
      <c r="QPW109" s="313"/>
      <c r="QPX109" s="313"/>
      <c r="QPY109" s="313"/>
      <c r="QPZ109" s="313"/>
      <c r="QQA109" s="313"/>
      <c r="QQB109" s="313"/>
      <c r="QQC109" s="313"/>
      <c r="QQD109" s="313"/>
      <c r="QQE109" s="313"/>
      <c r="QQF109" s="313"/>
      <c r="QQG109" s="313"/>
      <c r="QQH109" s="313"/>
      <c r="QQI109" s="313"/>
      <c r="QQJ109" s="313"/>
      <c r="QQK109" s="313"/>
      <c r="QQL109" s="313"/>
      <c r="QQM109" s="313"/>
      <c r="QQN109" s="313"/>
      <c r="QQO109" s="313"/>
      <c r="QQP109" s="313"/>
      <c r="QQQ109" s="313"/>
      <c r="QQR109" s="313"/>
      <c r="QQS109" s="313"/>
      <c r="QQT109" s="313"/>
      <c r="QQU109" s="313"/>
      <c r="QQV109" s="313"/>
      <c r="QQW109" s="313"/>
      <c r="QQX109" s="313"/>
      <c r="QQY109" s="313"/>
      <c r="QQZ109" s="313"/>
      <c r="QRA109" s="313"/>
      <c r="QRB109" s="313"/>
      <c r="QRC109" s="313"/>
      <c r="QRD109" s="313"/>
      <c r="QRE109" s="313"/>
      <c r="QRF109" s="313"/>
      <c r="QRG109" s="313"/>
      <c r="QRH109" s="313"/>
      <c r="QRI109" s="313"/>
      <c r="QRJ109" s="313"/>
      <c r="QRK109" s="313"/>
      <c r="QRL109" s="313"/>
      <c r="QRM109" s="313"/>
      <c r="QRN109" s="313"/>
      <c r="QRO109" s="313"/>
      <c r="QRP109" s="313"/>
      <c r="QRQ109" s="313"/>
      <c r="QRR109" s="313"/>
      <c r="QRS109" s="313"/>
      <c r="QRT109" s="313"/>
      <c r="QRU109" s="313"/>
      <c r="QRV109" s="313"/>
      <c r="QRW109" s="313"/>
      <c r="QRX109" s="313"/>
      <c r="QRY109" s="313"/>
      <c r="QRZ109" s="313"/>
      <c r="QSA109" s="313"/>
      <c r="QSB109" s="313"/>
      <c r="QSC109" s="313"/>
      <c r="QSD109" s="313"/>
      <c r="QSE109" s="313"/>
      <c r="QSF109" s="313"/>
      <c r="QSG109" s="313"/>
      <c r="QSH109" s="313"/>
      <c r="QSI109" s="313"/>
      <c r="QSJ109" s="313"/>
      <c r="QSK109" s="313"/>
      <c r="QSL109" s="313"/>
      <c r="QSM109" s="313"/>
      <c r="QSN109" s="313"/>
      <c r="QSO109" s="313"/>
      <c r="QSP109" s="313"/>
      <c r="QSQ109" s="313"/>
      <c r="QSR109" s="313"/>
      <c r="QSS109" s="313"/>
      <c r="QST109" s="313"/>
      <c r="QSU109" s="313"/>
      <c r="QSV109" s="313"/>
      <c r="QSW109" s="313"/>
      <c r="QSX109" s="313"/>
      <c r="QSY109" s="313"/>
      <c r="QSZ109" s="313"/>
      <c r="QTA109" s="313"/>
      <c r="QTB109" s="313"/>
      <c r="QTC109" s="313"/>
      <c r="QTD109" s="313"/>
      <c r="QTE109" s="313"/>
      <c r="QTF109" s="313"/>
      <c r="QTG109" s="313"/>
      <c r="QTH109" s="313"/>
      <c r="QTI109" s="313"/>
      <c r="QTJ109" s="313"/>
      <c r="QTK109" s="313"/>
      <c r="QTL109" s="313"/>
      <c r="QTM109" s="313"/>
      <c r="QTN109" s="313"/>
      <c r="QTO109" s="313"/>
      <c r="QTP109" s="313"/>
      <c r="QTQ109" s="313"/>
      <c r="QTR109" s="313"/>
      <c r="QTS109" s="313"/>
      <c r="QTT109" s="313"/>
      <c r="QTU109" s="313"/>
      <c r="QTV109" s="313"/>
      <c r="QTW109" s="313"/>
      <c r="QTX109" s="313"/>
      <c r="QTY109" s="313"/>
      <c r="QTZ109" s="313"/>
      <c r="QUA109" s="313"/>
      <c r="QUB109" s="313"/>
      <c r="QUC109" s="313"/>
      <c r="QUD109" s="313"/>
      <c r="QUE109" s="313"/>
      <c r="QUF109" s="313"/>
      <c r="QUG109" s="313"/>
      <c r="QUH109" s="313"/>
      <c r="QUI109" s="313"/>
      <c r="QUJ109" s="313"/>
      <c r="QUK109" s="313"/>
      <c r="QUL109" s="313"/>
      <c r="QUM109" s="313"/>
      <c r="QUN109" s="313"/>
      <c r="QUO109" s="313"/>
      <c r="QUP109" s="313"/>
      <c r="QUQ109" s="313"/>
      <c r="QUR109" s="313"/>
      <c r="QUS109" s="313"/>
      <c r="QUT109" s="313"/>
      <c r="QUU109" s="313"/>
      <c r="QUV109" s="313"/>
      <c r="QUW109" s="313"/>
      <c r="QUX109" s="313"/>
      <c r="QUY109" s="313"/>
      <c r="QUZ109" s="313"/>
      <c r="QVA109" s="313"/>
      <c r="QVB109" s="313"/>
      <c r="QVC109" s="313"/>
      <c r="QVD109" s="313"/>
      <c r="QVE109" s="313"/>
      <c r="QVF109" s="313"/>
      <c r="QVG109" s="313"/>
      <c r="QVH109" s="313"/>
      <c r="QVI109" s="313"/>
      <c r="QVJ109" s="313"/>
      <c r="QVK109" s="313"/>
      <c r="QVL109" s="313"/>
      <c r="QVM109" s="313"/>
      <c r="QVN109" s="313"/>
      <c r="QVO109" s="313"/>
      <c r="QVP109" s="313"/>
      <c r="QVQ109" s="313"/>
      <c r="QVR109" s="313"/>
      <c r="QVS109" s="313"/>
      <c r="QVT109" s="313"/>
      <c r="QVU109" s="313"/>
      <c r="QVV109" s="313"/>
      <c r="QVW109" s="313"/>
      <c r="QVX109" s="313"/>
      <c r="QVY109" s="313"/>
      <c r="QVZ109" s="313"/>
      <c r="QWA109" s="313"/>
      <c r="QWB109" s="313"/>
      <c r="QWC109" s="313"/>
      <c r="QWD109" s="313"/>
      <c r="QWE109" s="313"/>
      <c r="QWF109" s="313"/>
      <c r="QWG109" s="313"/>
      <c r="QWH109" s="313"/>
      <c r="QWI109" s="313"/>
      <c r="QWJ109" s="313"/>
      <c r="QWK109" s="313"/>
      <c r="QWL109" s="313"/>
      <c r="QWM109" s="313"/>
      <c r="QWN109" s="313"/>
      <c r="QWO109" s="313"/>
      <c r="QWP109" s="313"/>
      <c r="QWQ109" s="313"/>
      <c r="QWR109" s="313"/>
      <c r="QWS109" s="313"/>
      <c r="QWT109" s="313"/>
      <c r="QWU109" s="313"/>
      <c r="QWV109" s="313"/>
      <c r="QWW109" s="313"/>
      <c r="QWX109" s="313"/>
      <c r="QWY109" s="313"/>
      <c r="QWZ109" s="313"/>
      <c r="QXA109" s="313"/>
      <c r="QXB109" s="313"/>
      <c r="QXC109" s="313"/>
      <c r="QXD109" s="313"/>
      <c r="QXE109" s="313"/>
      <c r="QXF109" s="313"/>
      <c r="QXG109" s="313"/>
      <c r="QXH109" s="313"/>
      <c r="QXI109" s="313"/>
      <c r="QXJ109" s="313"/>
      <c r="QXK109" s="313"/>
      <c r="QXL109" s="313"/>
      <c r="QXM109" s="313"/>
      <c r="QXN109" s="313"/>
      <c r="QXO109" s="313"/>
      <c r="QXP109" s="313"/>
      <c r="QXQ109" s="313"/>
      <c r="QXR109" s="313"/>
      <c r="QXS109" s="313"/>
      <c r="QXT109" s="313"/>
      <c r="QXU109" s="313"/>
      <c r="QXV109" s="313"/>
      <c r="QXW109" s="313"/>
      <c r="QXX109" s="313"/>
      <c r="QXY109" s="313"/>
      <c r="QXZ109" s="313"/>
      <c r="QYA109" s="313"/>
      <c r="QYB109" s="313"/>
      <c r="QYC109" s="313"/>
      <c r="QYD109" s="313"/>
      <c r="QYE109" s="313"/>
      <c r="QYF109" s="313"/>
      <c r="QYG109" s="313"/>
      <c r="QYH109" s="313"/>
      <c r="QYI109" s="313"/>
      <c r="QYJ109" s="313"/>
      <c r="QYK109" s="313"/>
      <c r="QYL109" s="313"/>
      <c r="QYM109" s="313"/>
      <c r="QYN109" s="313"/>
      <c r="QYO109" s="313"/>
      <c r="QYP109" s="313"/>
      <c r="QYQ109" s="313"/>
      <c r="QYR109" s="313"/>
      <c r="QYS109" s="313"/>
      <c r="QYT109" s="313"/>
      <c r="QYU109" s="313"/>
      <c r="QYV109" s="313"/>
      <c r="QYW109" s="313"/>
      <c r="QYX109" s="313"/>
      <c r="QYY109" s="313"/>
      <c r="QYZ109" s="313"/>
      <c r="QZA109" s="313"/>
      <c r="QZB109" s="313"/>
      <c r="QZC109" s="313"/>
      <c r="QZD109" s="313"/>
      <c r="QZE109" s="313"/>
      <c r="QZF109" s="313"/>
      <c r="QZG109" s="313"/>
      <c r="QZH109" s="313"/>
      <c r="QZI109" s="313"/>
      <c r="QZJ109" s="313"/>
      <c r="QZK109" s="313"/>
      <c r="QZL109" s="313"/>
      <c r="QZM109" s="313"/>
      <c r="QZN109" s="313"/>
      <c r="QZO109" s="313"/>
      <c r="QZP109" s="313"/>
      <c r="QZQ109" s="313"/>
      <c r="QZR109" s="313"/>
      <c r="QZS109" s="313"/>
      <c r="QZT109" s="313"/>
      <c r="QZU109" s="313"/>
      <c r="QZV109" s="313"/>
      <c r="QZW109" s="313"/>
      <c r="QZX109" s="313"/>
      <c r="QZY109" s="313"/>
      <c r="QZZ109" s="313"/>
      <c r="RAA109" s="313"/>
      <c r="RAB109" s="313"/>
      <c r="RAC109" s="313"/>
      <c r="RAD109" s="313"/>
      <c r="RAE109" s="313"/>
      <c r="RAF109" s="313"/>
      <c r="RAG109" s="313"/>
      <c r="RAH109" s="313"/>
      <c r="RAI109" s="313"/>
      <c r="RAJ109" s="313"/>
      <c r="RAK109" s="313"/>
      <c r="RAL109" s="313"/>
      <c r="RAM109" s="313"/>
      <c r="RAN109" s="313"/>
      <c r="RAO109" s="313"/>
      <c r="RAP109" s="313"/>
      <c r="RAQ109" s="313"/>
      <c r="RAR109" s="313"/>
      <c r="RAS109" s="313"/>
      <c r="RAT109" s="313"/>
      <c r="RAU109" s="313"/>
      <c r="RAV109" s="313"/>
      <c r="RAW109" s="313"/>
      <c r="RAX109" s="313"/>
      <c r="RAY109" s="313"/>
      <c r="RAZ109" s="313"/>
      <c r="RBA109" s="313"/>
      <c r="RBB109" s="313"/>
      <c r="RBC109" s="313"/>
      <c r="RBD109" s="313"/>
      <c r="RBE109" s="313"/>
      <c r="RBF109" s="313"/>
      <c r="RBG109" s="313"/>
      <c r="RBH109" s="313"/>
      <c r="RBI109" s="313"/>
      <c r="RBJ109" s="313"/>
      <c r="RBK109" s="313"/>
      <c r="RBL109" s="313"/>
      <c r="RBM109" s="313"/>
      <c r="RBN109" s="313"/>
      <c r="RBO109" s="313"/>
      <c r="RBP109" s="313"/>
      <c r="RBQ109" s="313"/>
      <c r="RBR109" s="313"/>
      <c r="RBS109" s="313"/>
      <c r="RBT109" s="313"/>
      <c r="RBU109" s="313"/>
      <c r="RBV109" s="313"/>
      <c r="RBW109" s="313"/>
      <c r="RBX109" s="313"/>
      <c r="RBY109" s="313"/>
      <c r="RBZ109" s="313"/>
      <c r="RCA109" s="313"/>
      <c r="RCB109" s="313"/>
      <c r="RCC109" s="313"/>
      <c r="RCD109" s="313"/>
      <c r="RCE109" s="313"/>
      <c r="RCF109" s="313"/>
      <c r="RCG109" s="313"/>
      <c r="RCH109" s="313"/>
      <c r="RCI109" s="313"/>
      <c r="RCJ109" s="313"/>
      <c r="RCK109" s="313"/>
      <c r="RCL109" s="313"/>
      <c r="RCM109" s="313"/>
      <c r="RCN109" s="313"/>
      <c r="RCO109" s="313"/>
      <c r="RCP109" s="313"/>
      <c r="RCQ109" s="313"/>
      <c r="RCR109" s="313"/>
      <c r="RCS109" s="313"/>
      <c r="RCT109" s="313"/>
      <c r="RCU109" s="313"/>
      <c r="RCV109" s="313"/>
      <c r="RCW109" s="313"/>
      <c r="RCX109" s="313"/>
      <c r="RCY109" s="313"/>
      <c r="RCZ109" s="313"/>
      <c r="RDA109" s="313"/>
      <c r="RDB109" s="313"/>
      <c r="RDC109" s="313"/>
      <c r="RDD109" s="313"/>
      <c r="RDE109" s="313"/>
      <c r="RDF109" s="313"/>
      <c r="RDG109" s="313"/>
      <c r="RDH109" s="313"/>
      <c r="RDI109" s="313"/>
      <c r="RDJ109" s="313"/>
      <c r="RDK109" s="313"/>
      <c r="RDL109" s="313"/>
      <c r="RDM109" s="313"/>
      <c r="RDN109" s="313"/>
      <c r="RDO109" s="313"/>
      <c r="RDP109" s="313"/>
      <c r="RDQ109" s="313"/>
      <c r="RDR109" s="313"/>
      <c r="RDS109" s="313"/>
      <c r="RDT109" s="313"/>
      <c r="RDU109" s="313"/>
      <c r="RDV109" s="313"/>
      <c r="RDW109" s="313"/>
      <c r="RDX109" s="313"/>
      <c r="RDY109" s="313"/>
      <c r="RDZ109" s="313"/>
      <c r="REA109" s="313"/>
      <c r="REB109" s="313"/>
      <c r="REC109" s="313"/>
      <c r="RED109" s="313"/>
      <c r="REE109" s="313"/>
      <c r="REF109" s="313"/>
      <c r="REG109" s="313"/>
      <c r="REH109" s="313"/>
      <c r="REI109" s="313"/>
      <c r="REJ109" s="313"/>
      <c r="REK109" s="313"/>
      <c r="REL109" s="313"/>
      <c r="REM109" s="313"/>
      <c r="REN109" s="313"/>
      <c r="REO109" s="313"/>
      <c r="REP109" s="313"/>
      <c r="REQ109" s="313"/>
      <c r="RER109" s="313"/>
      <c r="RES109" s="313"/>
      <c r="RET109" s="313"/>
      <c r="REU109" s="313"/>
      <c r="REV109" s="313"/>
      <c r="REW109" s="313"/>
      <c r="REX109" s="313"/>
      <c r="REY109" s="313"/>
      <c r="REZ109" s="313"/>
      <c r="RFA109" s="313"/>
      <c r="RFB109" s="313"/>
      <c r="RFC109" s="313"/>
      <c r="RFD109" s="313"/>
      <c r="RFE109" s="313"/>
      <c r="RFF109" s="313"/>
      <c r="RFG109" s="313"/>
      <c r="RFH109" s="313"/>
      <c r="RFI109" s="313"/>
      <c r="RFJ109" s="313"/>
      <c r="RFK109" s="313"/>
      <c r="RFL109" s="313"/>
      <c r="RFM109" s="313"/>
      <c r="RFN109" s="313"/>
      <c r="RFO109" s="313"/>
      <c r="RFP109" s="313"/>
      <c r="RFQ109" s="313"/>
      <c r="RFR109" s="313"/>
      <c r="RFS109" s="313"/>
      <c r="RFT109" s="313"/>
      <c r="RFU109" s="313"/>
      <c r="RFV109" s="313"/>
      <c r="RFW109" s="313"/>
      <c r="RFX109" s="313"/>
      <c r="RFY109" s="313"/>
      <c r="RFZ109" s="313"/>
      <c r="RGA109" s="313"/>
      <c r="RGB109" s="313"/>
      <c r="RGC109" s="313"/>
      <c r="RGD109" s="313"/>
      <c r="RGE109" s="313"/>
      <c r="RGF109" s="313"/>
      <c r="RGG109" s="313"/>
      <c r="RGH109" s="313"/>
      <c r="RGI109" s="313"/>
      <c r="RGJ109" s="313"/>
      <c r="RGK109" s="313"/>
      <c r="RGL109" s="313"/>
      <c r="RGM109" s="313"/>
      <c r="RGN109" s="313"/>
      <c r="RGO109" s="313"/>
      <c r="RGP109" s="313"/>
      <c r="RGQ109" s="313"/>
      <c r="RGR109" s="313"/>
      <c r="RGS109" s="313"/>
      <c r="RGT109" s="313"/>
      <c r="RGU109" s="313"/>
      <c r="RGV109" s="313"/>
      <c r="RGW109" s="313"/>
      <c r="RGX109" s="313"/>
      <c r="RGY109" s="313"/>
      <c r="RGZ109" s="313"/>
      <c r="RHA109" s="313"/>
      <c r="RHB109" s="313"/>
      <c r="RHC109" s="313"/>
      <c r="RHD109" s="313"/>
      <c r="RHE109" s="313"/>
      <c r="RHF109" s="313"/>
      <c r="RHG109" s="313"/>
      <c r="RHH109" s="313"/>
      <c r="RHI109" s="313"/>
      <c r="RHJ109" s="313"/>
      <c r="RHK109" s="313"/>
      <c r="RHL109" s="313"/>
      <c r="RHM109" s="313"/>
      <c r="RHN109" s="313"/>
      <c r="RHO109" s="313"/>
      <c r="RHP109" s="313"/>
      <c r="RHQ109" s="313"/>
      <c r="RHR109" s="313"/>
      <c r="RHS109" s="313"/>
      <c r="RHT109" s="313"/>
      <c r="RHU109" s="313"/>
      <c r="RHV109" s="313"/>
      <c r="RHW109" s="313"/>
      <c r="RHX109" s="313"/>
      <c r="RHY109" s="313"/>
      <c r="RHZ109" s="313"/>
      <c r="RIA109" s="313"/>
      <c r="RIB109" s="313"/>
      <c r="RIC109" s="313"/>
      <c r="RID109" s="313"/>
      <c r="RIE109" s="313"/>
      <c r="RIF109" s="313"/>
      <c r="RIG109" s="313"/>
      <c r="RIH109" s="313"/>
      <c r="RII109" s="313"/>
      <c r="RIJ109" s="313"/>
      <c r="RIK109" s="313"/>
      <c r="RIL109" s="313"/>
      <c r="RIM109" s="313"/>
      <c r="RIN109" s="313"/>
      <c r="RIO109" s="313"/>
      <c r="RIP109" s="313"/>
      <c r="RIQ109" s="313"/>
      <c r="RIR109" s="313"/>
      <c r="RIS109" s="313"/>
      <c r="RIT109" s="313"/>
      <c r="RIU109" s="313"/>
      <c r="RIV109" s="313"/>
      <c r="RIW109" s="313"/>
      <c r="RIX109" s="313"/>
      <c r="RIY109" s="313"/>
      <c r="RIZ109" s="313"/>
      <c r="RJA109" s="313"/>
      <c r="RJB109" s="313"/>
      <c r="RJC109" s="313"/>
      <c r="RJD109" s="313"/>
      <c r="RJE109" s="313"/>
      <c r="RJF109" s="313"/>
      <c r="RJG109" s="313"/>
      <c r="RJH109" s="313"/>
      <c r="RJI109" s="313"/>
      <c r="RJJ109" s="313"/>
      <c r="RJK109" s="313"/>
      <c r="RJL109" s="313"/>
      <c r="RJM109" s="313"/>
      <c r="RJN109" s="313"/>
      <c r="RJO109" s="313"/>
      <c r="RJP109" s="313"/>
      <c r="RJQ109" s="313"/>
      <c r="RJR109" s="313"/>
      <c r="RJS109" s="313"/>
      <c r="RJT109" s="313"/>
      <c r="RJU109" s="313"/>
      <c r="RJV109" s="313"/>
      <c r="RJW109" s="313"/>
      <c r="RJX109" s="313"/>
      <c r="RJY109" s="313"/>
      <c r="RJZ109" s="313"/>
      <c r="RKA109" s="313"/>
      <c r="RKB109" s="313"/>
      <c r="RKC109" s="313"/>
      <c r="RKD109" s="313"/>
      <c r="RKE109" s="313"/>
      <c r="RKF109" s="313"/>
      <c r="RKG109" s="313"/>
      <c r="RKH109" s="313"/>
      <c r="RKI109" s="313"/>
      <c r="RKJ109" s="313"/>
      <c r="RKK109" s="313"/>
      <c r="RKL109" s="313"/>
      <c r="RKM109" s="313"/>
      <c r="RKN109" s="313"/>
      <c r="RKO109" s="313"/>
      <c r="RKP109" s="313"/>
      <c r="RKQ109" s="313"/>
      <c r="RKR109" s="313"/>
      <c r="RKS109" s="313"/>
      <c r="RKT109" s="313"/>
      <c r="RKU109" s="313"/>
      <c r="RKV109" s="313"/>
      <c r="RKW109" s="313"/>
      <c r="RKX109" s="313"/>
      <c r="RKY109" s="313"/>
      <c r="RKZ109" s="313"/>
      <c r="RLA109" s="313"/>
      <c r="RLB109" s="313"/>
      <c r="RLC109" s="313"/>
      <c r="RLD109" s="313"/>
      <c r="RLE109" s="313"/>
      <c r="RLF109" s="313"/>
      <c r="RLG109" s="313"/>
      <c r="RLH109" s="313"/>
      <c r="RLI109" s="313"/>
      <c r="RLJ109" s="313"/>
      <c r="RLK109" s="313"/>
      <c r="RLL109" s="313"/>
      <c r="RLM109" s="313"/>
      <c r="RLN109" s="313"/>
      <c r="RLO109" s="313"/>
      <c r="RLP109" s="313"/>
      <c r="RLQ109" s="313"/>
      <c r="RLR109" s="313"/>
      <c r="RLS109" s="313"/>
      <c r="RLT109" s="313"/>
      <c r="RLU109" s="313"/>
      <c r="RLV109" s="313"/>
      <c r="RLW109" s="313"/>
      <c r="RLX109" s="313"/>
      <c r="RLY109" s="313"/>
      <c r="RLZ109" s="313"/>
      <c r="RMA109" s="313"/>
      <c r="RMB109" s="313"/>
      <c r="RMC109" s="313"/>
      <c r="RMD109" s="313"/>
      <c r="RME109" s="313"/>
      <c r="RMF109" s="313"/>
      <c r="RMG109" s="313"/>
      <c r="RMH109" s="313"/>
      <c r="RMI109" s="313"/>
      <c r="RMJ109" s="313"/>
      <c r="RMK109" s="313"/>
      <c r="RML109" s="313"/>
      <c r="RMM109" s="313"/>
      <c r="RMN109" s="313"/>
      <c r="RMO109" s="313"/>
      <c r="RMP109" s="313"/>
      <c r="RMQ109" s="313"/>
      <c r="RMR109" s="313"/>
      <c r="RMS109" s="313"/>
      <c r="RMT109" s="313"/>
      <c r="RMU109" s="313"/>
      <c r="RMV109" s="313"/>
      <c r="RMW109" s="313"/>
      <c r="RMX109" s="313"/>
      <c r="RMY109" s="313"/>
      <c r="RMZ109" s="313"/>
      <c r="RNA109" s="313"/>
      <c r="RNB109" s="313"/>
      <c r="RNC109" s="313"/>
      <c r="RND109" s="313"/>
      <c r="RNE109" s="313"/>
      <c r="RNF109" s="313"/>
      <c r="RNG109" s="313"/>
      <c r="RNH109" s="313"/>
      <c r="RNI109" s="313"/>
      <c r="RNJ109" s="313"/>
      <c r="RNK109" s="313"/>
      <c r="RNL109" s="313"/>
      <c r="RNM109" s="313"/>
      <c r="RNN109" s="313"/>
      <c r="RNO109" s="313"/>
      <c r="RNP109" s="313"/>
      <c r="RNQ109" s="313"/>
      <c r="RNR109" s="313"/>
      <c r="RNS109" s="313"/>
      <c r="RNT109" s="313"/>
      <c r="RNU109" s="313"/>
      <c r="RNV109" s="313"/>
      <c r="RNW109" s="313"/>
      <c r="RNX109" s="313"/>
      <c r="RNY109" s="313"/>
      <c r="RNZ109" s="313"/>
      <c r="ROA109" s="313"/>
      <c r="ROB109" s="313"/>
      <c r="ROC109" s="313"/>
      <c r="ROD109" s="313"/>
      <c r="ROE109" s="313"/>
      <c r="ROF109" s="313"/>
      <c r="ROG109" s="313"/>
      <c r="ROH109" s="313"/>
      <c r="ROI109" s="313"/>
      <c r="ROJ109" s="313"/>
      <c r="ROK109" s="313"/>
      <c r="ROL109" s="313"/>
      <c r="ROM109" s="313"/>
      <c r="RON109" s="313"/>
      <c r="ROO109" s="313"/>
      <c r="ROP109" s="313"/>
      <c r="ROQ109" s="313"/>
      <c r="ROR109" s="313"/>
      <c r="ROS109" s="313"/>
      <c r="ROT109" s="313"/>
      <c r="ROU109" s="313"/>
      <c r="ROV109" s="313"/>
      <c r="ROW109" s="313"/>
      <c r="ROX109" s="313"/>
      <c r="ROY109" s="313"/>
      <c r="ROZ109" s="313"/>
      <c r="RPA109" s="313"/>
      <c r="RPB109" s="313"/>
      <c r="RPC109" s="313"/>
      <c r="RPD109" s="313"/>
      <c r="RPE109" s="313"/>
      <c r="RPF109" s="313"/>
      <c r="RPG109" s="313"/>
      <c r="RPH109" s="313"/>
      <c r="RPI109" s="313"/>
      <c r="RPJ109" s="313"/>
      <c r="RPK109" s="313"/>
      <c r="RPL109" s="313"/>
      <c r="RPM109" s="313"/>
      <c r="RPN109" s="313"/>
      <c r="RPO109" s="313"/>
      <c r="RPP109" s="313"/>
      <c r="RPQ109" s="313"/>
      <c r="RPR109" s="313"/>
      <c r="RPS109" s="313"/>
      <c r="RPT109" s="313"/>
      <c r="RPU109" s="313"/>
      <c r="RPV109" s="313"/>
      <c r="RPW109" s="313"/>
      <c r="RPX109" s="313"/>
      <c r="RPY109" s="313"/>
      <c r="RPZ109" s="313"/>
      <c r="RQA109" s="313"/>
      <c r="RQB109" s="313"/>
      <c r="RQC109" s="313"/>
      <c r="RQD109" s="313"/>
      <c r="RQE109" s="313"/>
      <c r="RQF109" s="313"/>
      <c r="RQG109" s="313"/>
      <c r="RQH109" s="313"/>
      <c r="RQI109" s="313"/>
      <c r="RQJ109" s="313"/>
      <c r="RQK109" s="313"/>
      <c r="RQL109" s="313"/>
      <c r="RQM109" s="313"/>
      <c r="RQN109" s="313"/>
      <c r="RQO109" s="313"/>
      <c r="RQP109" s="313"/>
      <c r="RQQ109" s="313"/>
      <c r="RQR109" s="313"/>
      <c r="RQS109" s="313"/>
      <c r="RQT109" s="313"/>
      <c r="RQU109" s="313"/>
      <c r="RQV109" s="313"/>
      <c r="RQW109" s="313"/>
      <c r="RQX109" s="313"/>
      <c r="RQY109" s="313"/>
      <c r="RQZ109" s="313"/>
      <c r="RRA109" s="313"/>
      <c r="RRB109" s="313"/>
      <c r="RRC109" s="313"/>
      <c r="RRD109" s="313"/>
      <c r="RRE109" s="313"/>
      <c r="RRF109" s="313"/>
      <c r="RRG109" s="313"/>
      <c r="RRH109" s="313"/>
      <c r="RRI109" s="313"/>
      <c r="RRJ109" s="313"/>
      <c r="RRK109" s="313"/>
      <c r="RRL109" s="313"/>
      <c r="RRM109" s="313"/>
      <c r="RRN109" s="313"/>
      <c r="RRO109" s="313"/>
      <c r="RRP109" s="313"/>
      <c r="RRQ109" s="313"/>
      <c r="RRR109" s="313"/>
      <c r="RRS109" s="313"/>
      <c r="RRT109" s="313"/>
      <c r="RRU109" s="313"/>
      <c r="RRV109" s="313"/>
      <c r="RRW109" s="313"/>
      <c r="RRX109" s="313"/>
      <c r="RRY109" s="313"/>
      <c r="RRZ109" s="313"/>
      <c r="RSA109" s="313"/>
      <c r="RSB109" s="313"/>
      <c r="RSC109" s="313"/>
      <c r="RSD109" s="313"/>
      <c r="RSE109" s="313"/>
      <c r="RSF109" s="313"/>
      <c r="RSG109" s="313"/>
      <c r="RSH109" s="313"/>
      <c r="RSI109" s="313"/>
      <c r="RSJ109" s="313"/>
      <c r="RSK109" s="313"/>
      <c r="RSL109" s="313"/>
      <c r="RSM109" s="313"/>
      <c r="RSN109" s="313"/>
      <c r="RSO109" s="313"/>
      <c r="RSP109" s="313"/>
      <c r="RSQ109" s="313"/>
      <c r="RSR109" s="313"/>
      <c r="RSS109" s="313"/>
      <c r="RST109" s="313"/>
      <c r="RSU109" s="313"/>
      <c r="RSV109" s="313"/>
      <c r="RSW109" s="313"/>
      <c r="RSX109" s="313"/>
      <c r="RSY109" s="313"/>
      <c r="RSZ109" s="313"/>
      <c r="RTA109" s="313"/>
      <c r="RTB109" s="313"/>
      <c r="RTC109" s="313"/>
      <c r="RTD109" s="313"/>
      <c r="RTE109" s="313"/>
      <c r="RTF109" s="313"/>
      <c r="RTG109" s="313"/>
      <c r="RTH109" s="313"/>
      <c r="RTI109" s="313"/>
      <c r="RTJ109" s="313"/>
      <c r="RTK109" s="313"/>
      <c r="RTL109" s="313"/>
      <c r="RTM109" s="313"/>
      <c r="RTN109" s="313"/>
      <c r="RTO109" s="313"/>
      <c r="RTP109" s="313"/>
      <c r="RTQ109" s="313"/>
      <c r="RTR109" s="313"/>
      <c r="RTS109" s="313"/>
      <c r="RTT109" s="313"/>
      <c r="RTU109" s="313"/>
      <c r="RTV109" s="313"/>
      <c r="RTW109" s="313"/>
      <c r="RTX109" s="313"/>
      <c r="RTY109" s="313"/>
      <c r="RTZ109" s="313"/>
      <c r="RUA109" s="313"/>
      <c r="RUB109" s="313"/>
      <c r="RUC109" s="313"/>
      <c r="RUD109" s="313"/>
      <c r="RUE109" s="313"/>
      <c r="RUF109" s="313"/>
      <c r="RUG109" s="313"/>
      <c r="RUH109" s="313"/>
      <c r="RUI109" s="313"/>
      <c r="RUJ109" s="313"/>
      <c r="RUK109" s="313"/>
      <c r="RUL109" s="313"/>
      <c r="RUM109" s="313"/>
      <c r="RUN109" s="313"/>
      <c r="RUO109" s="313"/>
      <c r="RUP109" s="313"/>
      <c r="RUQ109" s="313"/>
      <c r="RUR109" s="313"/>
      <c r="RUS109" s="313"/>
      <c r="RUT109" s="313"/>
      <c r="RUU109" s="313"/>
      <c r="RUV109" s="313"/>
      <c r="RUW109" s="313"/>
      <c r="RUX109" s="313"/>
      <c r="RUY109" s="313"/>
      <c r="RUZ109" s="313"/>
      <c r="RVA109" s="313"/>
      <c r="RVB109" s="313"/>
      <c r="RVC109" s="313"/>
      <c r="RVD109" s="313"/>
      <c r="RVE109" s="313"/>
      <c r="RVF109" s="313"/>
      <c r="RVG109" s="313"/>
      <c r="RVH109" s="313"/>
      <c r="RVI109" s="313"/>
      <c r="RVJ109" s="313"/>
      <c r="RVK109" s="313"/>
      <c r="RVL109" s="313"/>
      <c r="RVM109" s="313"/>
      <c r="RVN109" s="313"/>
      <c r="RVO109" s="313"/>
      <c r="RVP109" s="313"/>
      <c r="RVQ109" s="313"/>
      <c r="RVR109" s="313"/>
      <c r="RVS109" s="313"/>
      <c r="RVT109" s="313"/>
      <c r="RVU109" s="313"/>
      <c r="RVV109" s="313"/>
      <c r="RVW109" s="313"/>
      <c r="RVX109" s="313"/>
      <c r="RVY109" s="313"/>
      <c r="RVZ109" s="313"/>
      <c r="RWA109" s="313"/>
      <c r="RWB109" s="313"/>
      <c r="RWC109" s="313"/>
      <c r="RWD109" s="313"/>
      <c r="RWE109" s="313"/>
      <c r="RWF109" s="313"/>
      <c r="RWG109" s="313"/>
      <c r="RWH109" s="313"/>
      <c r="RWI109" s="313"/>
      <c r="RWJ109" s="313"/>
      <c r="RWK109" s="313"/>
      <c r="RWL109" s="313"/>
      <c r="RWM109" s="313"/>
      <c r="RWN109" s="313"/>
      <c r="RWO109" s="313"/>
      <c r="RWP109" s="313"/>
      <c r="RWQ109" s="313"/>
      <c r="RWR109" s="313"/>
      <c r="RWS109" s="313"/>
      <c r="RWT109" s="313"/>
      <c r="RWU109" s="313"/>
      <c r="RWV109" s="313"/>
      <c r="RWW109" s="313"/>
      <c r="RWX109" s="313"/>
      <c r="RWY109" s="313"/>
      <c r="RWZ109" s="313"/>
      <c r="RXA109" s="313"/>
      <c r="RXB109" s="313"/>
      <c r="RXC109" s="313"/>
      <c r="RXD109" s="313"/>
      <c r="RXE109" s="313"/>
      <c r="RXF109" s="313"/>
      <c r="RXG109" s="313"/>
      <c r="RXH109" s="313"/>
      <c r="RXI109" s="313"/>
      <c r="RXJ109" s="313"/>
      <c r="RXK109" s="313"/>
      <c r="RXL109" s="313"/>
      <c r="RXM109" s="313"/>
      <c r="RXN109" s="313"/>
      <c r="RXO109" s="313"/>
      <c r="RXP109" s="313"/>
      <c r="RXQ109" s="313"/>
      <c r="RXR109" s="313"/>
      <c r="RXS109" s="313"/>
      <c r="RXT109" s="313"/>
      <c r="RXU109" s="313"/>
      <c r="RXV109" s="313"/>
      <c r="RXW109" s="313"/>
      <c r="RXX109" s="313"/>
      <c r="RXY109" s="313"/>
      <c r="RXZ109" s="313"/>
      <c r="RYA109" s="313"/>
      <c r="RYB109" s="313"/>
      <c r="RYC109" s="313"/>
      <c r="RYD109" s="313"/>
      <c r="RYE109" s="313"/>
      <c r="RYF109" s="313"/>
      <c r="RYG109" s="313"/>
      <c r="RYH109" s="313"/>
      <c r="RYI109" s="313"/>
      <c r="RYJ109" s="313"/>
      <c r="RYK109" s="313"/>
      <c r="RYL109" s="313"/>
      <c r="RYM109" s="313"/>
      <c r="RYN109" s="313"/>
      <c r="RYO109" s="313"/>
      <c r="RYP109" s="313"/>
      <c r="RYQ109" s="313"/>
      <c r="RYR109" s="313"/>
      <c r="RYS109" s="313"/>
      <c r="RYT109" s="313"/>
      <c r="RYU109" s="313"/>
      <c r="RYV109" s="313"/>
      <c r="RYW109" s="313"/>
      <c r="RYX109" s="313"/>
      <c r="RYY109" s="313"/>
      <c r="RYZ109" s="313"/>
      <c r="RZA109" s="313"/>
      <c r="RZB109" s="313"/>
      <c r="RZC109" s="313"/>
      <c r="RZD109" s="313"/>
      <c r="RZE109" s="313"/>
      <c r="RZF109" s="313"/>
      <c r="RZG109" s="313"/>
      <c r="RZH109" s="313"/>
      <c r="RZI109" s="313"/>
      <c r="RZJ109" s="313"/>
      <c r="RZK109" s="313"/>
      <c r="RZL109" s="313"/>
      <c r="RZM109" s="313"/>
      <c r="RZN109" s="313"/>
      <c r="RZO109" s="313"/>
      <c r="RZP109" s="313"/>
      <c r="RZQ109" s="313"/>
      <c r="RZR109" s="313"/>
      <c r="RZS109" s="313"/>
      <c r="RZT109" s="313"/>
      <c r="RZU109" s="313"/>
      <c r="RZV109" s="313"/>
      <c r="RZW109" s="313"/>
      <c r="RZX109" s="313"/>
      <c r="RZY109" s="313"/>
      <c r="RZZ109" s="313"/>
      <c r="SAA109" s="313"/>
      <c r="SAB109" s="313"/>
      <c r="SAC109" s="313"/>
      <c r="SAD109" s="313"/>
      <c r="SAE109" s="313"/>
      <c r="SAF109" s="313"/>
      <c r="SAG109" s="313"/>
      <c r="SAH109" s="313"/>
      <c r="SAI109" s="313"/>
      <c r="SAJ109" s="313"/>
      <c r="SAK109" s="313"/>
      <c r="SAL109" s="313"/>
      <c r="SAM109" s="313"/>
      <c r="SAN109" s="313"/>
      <c r="SAO109" s="313"/>
      <c r="SAP109" s="313"/>
      <c r="SAQ109" s="313"/>
      <c r="SAR109" s="313"/>
      <c r="SAS109" s="313"/>
      <c r="SAT109" s="313"/>
      <c r="SAU109" s="313"/>
      <c r="SAV109" s="313"/>
      <c r="SAW109" s="313"/>
      <c r="SAX109" s="313"/>
      <c r="SAY109" s="313"/>
      <c r="SAZ109" s="313"/>
      <c r="SBA109" s="313"/>
      <c r="SBB109" s="313"/>
      <c r="SBC109" s="313"/>
      <c r="SBD109" s="313"/>
      <c r="SBE109" s="313"/>
      <c r="SBF109" s="313"/>
      <c r="SBG109" s="313"/>
      <c r="SBH109" s="313"/>
      <c r="SBI109" s="313"/>
      <c r="SBJ109" s="313"/>
      <c r="SBK109" s="313"/>
      <c r="SBL109" s="313"/>
      <c r="SBM109" s="313"/>
      <c r="SBN109" s="313"/>
      <c r="SBO109" s="313"/>
      <c r="SBP109" s="313"/>
      <c r="SBQ109" s="313"/>
      <c r="SBR109" s="313"/>
      <c r="SBS109" s="313"/>
      <c r="SBT109" s="313"/>
      <c r="SBU109" s="313"/>
      <c r="SBV109" s="313"/>
      <c r="SBW109" s="313"/>
      <c r="SBX109" s="313"/>
      <c r="SBY109" s="313"/>
      <c r="SBZ109" s="313"/>
      <c r="SCA109" s="313"/>
      <c r="SCB109" s="313"/>
      <c r="SCC109" s="313"/>
      <c r="SCD109" s="313"/>
      <c r="SCE109" s="313"/>
      <c r="SCF109" s="313"/>
      <c r="SCG109" s="313"/>
      <c r="SCH109" s="313"/>
      <c r="SCI109" s="313"/>
      <c r="SCJ109" s="313"/>
      <c r="SCK109" s="313"/>
      <c r="SCL109" s="313"/>
      <c r="SCM109" s="313"/>
      <c r="SCN109" s="313"/>
      <c r="SCO109" s="313"/>
      <c r="SCP109" s="313"/>
      <c r="SCQ109" s="313"/>
      <c r="SCR109" s="313"/>
      <c r="SCS109" s="313"/>
      <c r="SCT109" s="313"/>
      <c r="SCU109" s="313"/>
      <c r="SCV109" s="313"/>
      <c r="SCW109" s="313"/>
      <c r="SCX109" s="313"/>
      <c r="SCY109" s="313"/>
      <c r="SCZ109" s="313"/>
      <c r="SDA109" s="313"/>
      <c r="SDB109" s="313"/>
      <c r="SDC109" s="313"/>
      <c r="SDD109" s="313"/>
      <c r="SDE109" s="313"/>
      <c r="SDF109" s="313"/>
      <c r="SDG109" s="313"/>
      <c r="SDH109" s="313"/>
      <c r="SDI109" s="313"/>
      <c r="SDJ109" s="313"/>
      <c r="SDK109" s="313"/>
      <c r="SDL109" s="313"/>
      <c r="SDM109" s="313"/>
      <c r="SDN109" s="313"/>
      <c r="SDO109" s="313"/>
      <c r="SDP109" s="313"/>
      <c r="SDQ109" s="313"/>
      <c r="SDR109" s="313"/>
      <c r="SDS109" s="313"/>
      <c r="SDT109" s="313"/>
      <c r="SDU109" s="313"/>
      <c r="SDV109" s="313"/>
      <c r="SDW109" s="313"/>
      <c r="SDX109" s="313"/>
      <c r="SDY109" s="313"/>
      <c r="SDZ109" s="313"/>
      <c r="SEA109" s="313"/>
      <c r="SEB109" s="313"/>
      <c r="SEC109" s="313"/>
      <c r="SED109" s="313"/>
      <c r="SEE109" s="313"/>
      <c r="SEF109" s="313"/>
      <c r="SEG109" s="313"/>
      <c r="SEH109" s="313"/>
      <c r="SEI109" s="313"/>
      <c r="SEJ109" s="313"/>
      <c r="SEK109" s="313"/>
      <c r="SEL109" s="313"/>
      <c r="SEM109" s="313"/>
      <c r="SEN109" s="313"/>
      <c r="SEO109" s="313"/>
      <c r="SEP109" s="313"/>
      <c r="SEQ109" s="313"/>
      <c r="SER109" s="313"/>
      <c r="SES109" s="313"/>
      <c r="SET109" s="313"/>
      <c r="SEU109" s="313"/>
      <c r="SEV109" s="313"/>
      <c r="SEW109" s="313"/>
      <c r="SEX109" s="313"/>
      <c r="SEY109" s="313"/>
      <c r="SEZ109" s="313"/>
      <c r="SFA109" s="313"/>
      <c r="SFB109" s="313"/>
      <c r="SFC109" s="313"/>
      <c r="SFD109" s="313"/>
      <c r="SFE109" s="313"/>
      <c r="SFF109" s="313"/>
      <c r="SFG109" s="313"/>
      <c r="SFH109" s="313"/>
      <c r="SFI109" s="313"/>
      <c r="SFJ109" s="313"/>
      <c r="SFK109" s="313"/>
      <c r="SFL109" s="313"/>
      <c r="SFM109" s="313"/>
      <c r="SFN109" s="313"/>
      <c r="SFO109" s="313"/>
      <c r="SFP109" s="313"/>
      <c r="SFQ109" s="313"/>
      <c r="SFR109" s="313"/>
      <c r="SFS109" s="313"/>
      <c r="SFT109" s="313"/>
      <c r="SFU109" s="313"/>
      <c r="SFV109" s="313"/>
      <c r="SFW109" s="313"/>
      <c r="SFX109" s="313"/>
      <c r="SFY109" s="313"/>
      <c r="SFZ109" s="313"/>
      <c r="SGA109" s="313"/>
      <c r="SGB109" s="313"/>
      <c r="SGC109" s="313"/>
      <c r="SGD109" s="313"/>
      <c r="SGE109" s="313"/>
      <c r="SGF109" s="313"/>
      <c r="SGG109" s="313"/>
      <c r="SGH109" s="313"/>
      <c r="SGI109" s="313"/>
      <c r="SGJ109" s="313"/>
      <c r="SGK109" s="313"/>
      <c r="SGL109" s="313"/>
      <c r="SGM109" s="313"/>
      <c r="SGN109" s="313"/>
      <c r="SGO109" s="313"/>
      <c r="SGP109" s="313"/>
      <c r="SGQ109" s="313"/>
      <c r="SGR109" s="313"/>
      <c r="SGS109" s="313"/>
      <c r="SGT109" s="313"/>
      <c r="SGU109" s="313"/>
      <c r="SGV109" s="313"/>
      <c r="SGW109" s="313"/>
      <c r="SGX109" s="313"/>
      <c r="SGY109" s="313"/>
      <c r="SGZ109" s="313"/>
      <c r="SHA109" s="313"/>
      <c r="SHB109" s="313"/>
      <c r="SHC109" s="313"/>
      <c r="SHD109" s="313"/>
      <c r="SHE109" s="313"/>
      <c r="SHF109" s="313"/>
      <c r="SHG109" s="313"/>
      <c r="SHH109" s="313"/>
      <c r="SHI109" s="313"/>
      <c r="SHJ109" s="313"/>
      <c r="SHK109" s="313"/>
      <c r="SHL109" s="313"/>
      <c r="SHM109" s="313"/>
      <c r="SHN109" s="313"/>
      <c r="SHO109" s="313"/>
      <c r="SHP109" s="313"/>
      <c r="SHQ109" s="313"/>
      <c r="SHR109" s="313"/>
      <c r="SHS109" s="313"/>
      <c r="SHT109" s="313"/>
      <c r="SHU109" s="313"/>
      <c r="SHV109" s="313"/>
      <c r="SHW109" s="313"/>
      <c r="SHX109" s="313"/>
      <c r="SHY109" s="313"/>
      <c r="SHZ109" s="313"/>
      <c r="SIA109" s="313"/>
      <c r="SIB109" s="313"/>
      <c r="SIC109" s="313"/>
      <c r="SID109" s="313"/>
      <c r="SIE109" s="313"/>
      <c r="SIF109" s="313"/>
      <c r="SIG109" s="313"/>
      <c r="SIH109" s="313"/>
      <c r="SII109" s="313"/>
      <c r="SIJ109" s="313"/>
      <c r="SIK109" s="313"/>
      <c r="SIL109" s="313"/>
      <c r="SIM109" s="313"/>
      <c r="SIN109" s="313"/>
      <c r="SIO109" s="313"/>
      <c r="SIP109" s="313"/>
      <c r="SIQ109" s="313"/>
      <c r="SIR109" s="313"/>
      <c r="SIS109" s="313"/>
      <c r="SIT109" s="313"/>
      <c r="SIU109" s="313"/>
      <c r="SIV109" s="313"/>
      <c r="SIW109" s="313"/>
      <c r="SIX109" s="313"/>
      <c r="SIY109" s="313"/>
      <c r="SIZ109" s="313"/>
      <c r="SJA109" s="313"/>
      <c r="SJB109" s="313"/>
      <c r="SJC109" s="313"/>
      <c r="SJD109" s="313"/>
      <c r="SJE109" s="313"/>
      <c r="SJF109" s="313"/>
      <c r="SJG109" s="313"/>
      <c r="SJH109" s="313"/>
      <c r="SJI109" s="313"/>
      <c r="SJJ109" s="313"/>
      <c r="SJK109" s="313"/>
      <c r="SJL109" s="313"/>
      <c r="SJM109" s="313"/>
      <c r="SJN109" s="313"/>
      <c r="SJO109" s="313"/>
      <c r="SJP109" s="313"/>
      <c r="SJQ109" s="313"/>
      <c r="SJR109" s="313"/>
      <c r="SJS109" s="313"/>
      <c r="SJT109" s="313"/>
      <c r="SJU109" s="313"/>
      <c r="SJV109" s="313"/>
      <c r="SJW109" s="313"/>
      <c r="SJX109" s="313"/>
      <c r="SJY109" s="313"/>
      <c r="SJZ109" s="313"/>
      <c r="SKA109" s="313"/>
      <c r="SKB109" s="313"/>
      <c r="SKC109" s="313"/>
      <c r="SKD109" s="313"/>
      <c r="SKE109" s="313"/>
      <c r="SKF109" s="313"/>
      <c r="SKG109" s="313"/>
      <c r="SKH109" s="313"/>
      <c r="SKI109" s="313"/>
      <c r="SKJ109" s="313"/>
      <c r="SKK109" s="313"/>
      <c r="SKL109" s="313"/>
      <c r="SKM109" s="313"/>
      <c r="SKN109" s="313"/>
      <c r="SKO109" s="313"/>
      <c r="SKP109" s="313"/>
      <c r="SKQ109" s="313"/>
      <c r="SKR109" s="313"/>
      <c r="SKS109" s="313"/>
      <c r="SKT109" s="313"/>
      <c r="SKU109" s="313"/>
      <c r="SKV109" s="313"/>
      <c r="SKW109" s="313"/>
      <c r="SKX109" s="313"/>
      <c r="SKY109" s="313"/>
      <c r="SKZ109" s="313"/>
      <c r="SLA109" s="313"/>
      <c r="SLB109" s="313"/>
      <c r="SLC109" s="313"/>
      <c r="SLD109" s="313"/>
      <c r="SLE109" s="313"/>
      <c r="SLF109" s="313"/>
      <c r="SLG109" s="313"/>
      <c r="SLH109" s="313"/>
      <c r="SLI109" s="313"/>
      <c r="SLJ109" s="313"/>
      <c r="SLK109" s="313"/>
      <c r="SLL109" s="313"/>
      <c r="SLM109" s="313"/>
      <c r="SLN109" s="313"/>
      <c r="SLO109" s="313"/>
      <c r="SLP109" s="313"/>
      <c r="SLQ109" s="313"/>
      <c r="SLR109" s="313"/>
      <c r="SLS109" s="313"/>
      <c r="SLT109" s="313"/>
      <c r="SLU109" s="313"/>
      <c r="SLV109" s="313"/>
      <c r="SLW109" s="313"/>
      <c r="SLX109" s="313"/>
      <c r="SLY109" s="313"/>
      <c r="SLZ109" s="313"/>
      <c r="SMA109" s="313"/>
      <c r="SMB109" s="313"/>
      <c r="SMC109" s="313"/>
      <c r="SMD109" s="313"/>
      <c r="SME109" s="313"/>
      <c r="SMF109" s="313"/>
      <c r="SMG109" s="313"/>
      <c r="SMH109" s="313"/>
      <c r="SMI109" s="313"/>
      <c r="SMJ109" s="313"/>
      <c r="SMK109" s="313"/>
      <c r="SML109" s="313"/>
      <c r="SMM109" s="313"/>
      <c r="SMN109" s="313"/>
      <c r="SMO109" s="313"/>
      <c r="SMP109" s="313"/>
      <c r="SMQ109" s="313"/>
      <c r="SMR109" s="313"/>
      <c r="SMS109" s="313"/>
      <c r="SMT109" s="313"/>
      <c r="SMU109" s="313"/>
      <c r="SMV109" s="313"/>
      <c r="SMW109" s="313"/>
      <c r="SMX109" s="313"/>
      <c r="SMY109" s="313"/>
      <c r="SMZ109" s="313"/>
      <c r="SNA109" s="313"/>
      <c r="SNB109" s="313"/>
      <c r="SNC109" s="313"/>
      <c r="SND109" s="313"/>
      <c r="SNE109" s="313"/>
      <c r="SNF109" s="313"/>
      <c r="SNG109" s="313"/>
      <c r="SNH109" s="313"/>
      <c r="SNI109" s="313"/>
      <c r="SNJ109" s="313"/>
      <c r="SNK109" s="313"/>
      <c r="SNL109" s="313"/>
      <c r="SNM109" s="313"/>
      <c r="SNN109" s="313"/>
      <c r="SNO109" s="313"/>
      <c r="SNP109" s="313"/>
      <c r="SNQ109" s="313"/>
      <c r="SNR109" s="313"/>
      <c r="SNS109" s="313"/>
      <c r="SNT109" s="313"/>
      <c r="SNU109" s="313"/>
      <c r="SNV109" s="313"/>
      <c r="SNW109" s="313"/>
      <c r="SNX109" s="313"/>
      <c r="SNY109" s="313"/>
      <c r="SNZ109" s="313"/>
      <c r="SOA109" s="313"/>
      <c r="SOB109" s="313"/>
      <c r="SOC109" s="313"/>
      <c r="SOD109" s="313"/>
      <c r="SOE109" s="313"/>
      <c r="SOF109" s="313"/>
      <c r="SOG109" s="313"/>
      <c r="SOH109" s="313"/>
      <c r="SOI109" s="313"/>
      <c r="SOJ109" s="313"/>
      <c r="SOK109" s="313"/>
      <c r="SOL109" s="313"/>
      <c r="SOM109" s="313"/>
      <c r="SON109" s="313"/>
      <c r="SOO109" s="313"/>
      <c r="SOP109" s="313"/>
      <c r="SOQ109" s="313"/>
      <c r="SOR109" s="313"/>
      <c r="SOS109" s="313"/>
      <c r="SOT109" s="313"/>
      <c r="SOU109" s="313"/>
      <c r="SOV109" s="313"/>
      <c r="SOW109" s="313"/>
      <c r="SOX109" s="313"/>
      <c r="SOY109" s="313"/>
      <c r="SOZ109" s="313"/>
      <c r="SPA109" s="313"/>
      <c r="SPB109" s="313"/>
      <c r="SPC109" s="313"/>
      <c r="SPD109" s="313"/>
      <c r="SPE109" s="313"/>
      <c r="SPF109" s="313"/>
      <c r="SPG109" s="313"/>
      <c r="SPH109" s="313"/>
      <c r="SPI109" s="313"/>
      <c r="SPJ109" s="313"/>
      <c r="SPK109" s="313"/>
      <c r="SPL109" s="313"/>
      <c r="SPM109" s="313"/>
      <c r="SPN109" s="313"/>
      <c r="SPO109" s="313"/>
      <c r="SPP109" s="313"/>
      <c r="SPQ109" s="313"/>
      <c r="SPR109" s="313"/>
      <c r="SPS109" s="313"/>
      <c r="SPT109" s="313"/>
      <c r="SPU109" s="313"/>
      <c r="SPV109" s="313"/>
      <c r="SPW109" s="313"/>
      <c r="SPX109" s="313"/>
      <c r="SPY109" s="313"/>
      <c r="SPZ109" s="313"/>
      <c r="SQA109" s="313"/>
      <c r="SQB109" s="313"/>
      <c r="SQC109" s="313"/>
      <c r="SQD109" s="313"/>
      <c r="SQE109" s="313"/>
      <c r="SQF109" s="313"/>
      <c r="SQG109" s="313"/>
      <c r="SQH109" s="313"/>
      <c r="SQI109" s="313"/>
      <c r="SQJ109" s="313"/>
      <c r="SQK109" s="313"/>
      <c r="SQL109" s="313"/>
      <c r="SQM109" s="313"/>
      <c r="SQN109" s="313"/>
      <c r="SQO109" s="313"/>
      <c r="SQP109" s="313"/>
      <c r="SQQ109" s="313"/>
      <c r="SQR109" s="313"/>
      <c r="SQS109" s="313"/>
      <c r="SQT109" s="313"/>
      <c r="SQU109" s="313"/>
      <c r="SQV109" s="313"/>
      <c r="SQW109" s="313"/>
      <c r="SQX109" s="313"/>
      <c r="SQY109" s="313"/>
      <c r="SQZ109" s="313"/>
      <c r="SRA109" s="313"/>
      <c r="SRB109" s="313"/>
      <c r="SRC109" s="313"/>
      <c r="SRD109" s="313"/>
      <c r="SRE109" s="313"/>
      <c r="SRF109" s="313"/>
      <c r="SRG109" s="313"/>
      <c r="SRH109" s="313"/>
      <c r="SRI109" s="313"/>
      <c r="SRJ109" s="313"/>
      <c r="SRK109" s="313"/>
      <c r="SRL109" s="313"/>
      <c r="SRM109" s="313"/>
      <c r="SRN109" s="313"/>
      <c r="SRO109" s="313"/>
      <c r="SRP109" s="313"/>
      <c r="SRQ109" s="313"/>
      <c r="SRR109" s="313"/>
      <c r="SRS109" s="313"/>
      <c r="SRT109" s="313"/>
      <c r="SRU109" s="313"/>
      <c r="SRV109" s="313"/>
      <c r="SRW109" s="313"/>
      <c r="SRX109" s="313"/>
      <c r="SRY109" s="313"/>
      <c r="SRZ109" s="313"/>
      <c r="SSA109" s="313"/>
      <c r="SSB109" s="313"/>
      <c r="SSC109" s="313"/>
      <c r="SSD109" s="313"/>
      <c r="SSE109" s="313"/>
      <c r="SSF109" s="313"/>
      <c r="SSG109" s="313"/>
      <c r="SSH109" s="313"/>
      <c r="SSI109" s="313"/>
      <c r="SSJ109" s="313"/>
      <c r="SSK109" s="313"/>
      <c r="SSL109" s="313"/>
      <c r="SSM109" s="313"/>
      <c r="SSN109" s="313"/>
      <c r="SSO109" s="313"/>
      <c r="SSP109" s="313"/>
      <c r="SSQ109" s="313"/>
      <c r="SSR109" s="313"/>
      <c r="SSS109" s="313"/>
      <c r="SST109" s="313"/>
      <c r="SSU109" s="313"/>
      <c r="SSV109" s="313"/>
      <c r="SSW109" s="313"/>
      <c r="SSX109" s="313"/>
      <c r="SSY109" s="313"/>
      <c r="SSZ109" s="313"/>
      <c r="STA109" s="313"/>
      <c r="STB109" s="313"/>
      <c r="STC109" s="313"/>
      <c r="STD109" s="313"/>
      <c r="STE109" s="313"/>
      <c r="STF109" s="313"/>
      <c r="STG109" s="313"/>
      <c r="STH109" s="313"/>
      <c r="STI109" s="313"/>
      <c r="STJ109" s="313"/>
      <c r="STK109" s="313"/>
      <c r="STL109" s="313"/>
      <c r="STM109" s="313"/>
      <c r="STN109" s="313"/>
      <c r="STO109" s="313"/>
      <c r="STP109" s="313"/>
      <c r="STQ109" s="313"/>
      <c r="STR109" s="313"/>
      <c r="STS109" s="313"/>
      <c r="STT109" s="313"/>
      <c r="STU109" s="313"/>
      <c r="STV109" s="313"/>
      <c r="STW109" s="313"/>
      <c r="STX109" s="313"/>
      <c r="STY109" s="313"/>
      <c r="STZ109" s="313"/>
      <c r="SUA109" s="313"/>
      <c r="SUB109" s="313"/>
      <c r="SUC109" s="313"/>
      <c r="SUD109" s="313"/>
      <c r="SUE109" s="313"/>
      <c r="SUF109" s="313"/>
      <c r="SUG109" s="313"/>
      <c r="SUH109" s="313"/>
      <c r="SUI109" s="313"/>
      <c r="SUJ109" s="313"/>
      <c r="SUK109" s="313"/>
      <c r="SUL109" s="313"/>
      <c r="SUM109" s="313"/>
      <c r="SUN109" s="313"/>
      <c r="SUO109" s="313"/>
      <c r="SUP109" s="313"/>
      <c r="SUQ109" s="313"/>
      <c r="SUR109" s="313"/>
      <c r="SUS109" s="313"/>
      <c r="SUT109" s="313"/>
      <c r="SUU109" s="313"/>
      <c r="SUV109" s="313"/>
      <c r="SUW109" s="313"/>
      <c r="SUX109" s="313"/>
      <c r="SUY109" s="313"/>
      <c r="SUZ109" s="313"/>
      <c r="SVA109" s="313"/>
      <c r="SVB109" s="313"/>
      <c r="SVC109" s="313"/>
      <c r="SVD109" s="313"/>
      <c r="SVE109" s="313"/>
      <c r="SVF109" s="313"/>
      <c r="SVG109" s="313"/>
      <c r="SVH109" s="313"/>
      <c r="SVI109" s="313"/>
      <c r="SVJ109" s="313"/>
      <c r="SVK109" s="313"/>
      <c r="SVL109" s="313"/>
      <c r="SVM109" s="313"/>
      <c r="SVN109" s="313"/>
      <c r="SVO109" s="313"/>
      <c r="SVP109" s="313"/>
      <c r="SVQ109" s="313"/>
      <c r="SVR109" s="313"/>
      <c r="SVS109" s="313"/>
      <c r="SVT109" s="313"/>
      <c r="SVU109" s="313"/>
      <c r="SVV109" s="313"/>
      <c r="SVW109" s="313"/>
      <c r="SVX109" s="313"/>
      <c r="SVY109" s="313"/>
      <c r="SVZ109" s="313"/>
      <c r="SWA109" s="313"/>
      <c r="SWB109" s="313"/>
      <c r="SWC109" s="313"/>
      <c r="SWD109" s="313"/>
      <c r="SWE109" s="313"/>
      <c r="SWF109" s="313"/>
      <c r="SWG109" s="313"/>
      <c r="SWH109" s="313"/>
      <c r="SWI109" s="313"/>
      <c r="SWJ109" s="313"/>
      <c r="SWK109" s="313"/>
      <c r="SWL109" s="313"/>
      <c r="SWM109" s="313"/>
      <c r="SWN109" s="313"/>
      <c r="SWO109" s="313"/>
      <c r="SWP109" s="313"/>
      <c r="SWQ109" s="313"/>
      <c r="SWR109" s="313"/>
      <c r="SWS109" s="313"/>
      <c r="SWT109" s="313"/>
      <c r="SWU109" s="313"/>
      <c r="SWV109" s="313"/>
      <c r="SWW109" s="313"/>
      <c r="SWX109" s="313"/>
      <c r="SWY109" s="313"/>
      <c r="SWZ109" s="313"/>
      <c r="SXA109" s="313"/>
      <c r="SXB109" s="313"/>
      <c r="SXC109" s="313"/>
      <c r="SXD109" s="313"/>
      <c r="SXE109" s="313"/>
      <c r="SXF109" s="313"/>
      <c r="SXG109" s="313"/>
      <c r="SXH109" s="313"/>
      <c r="SXI109" s="313"/>
      <c r="SXJ109" s="313"/>
      <c r="SXK109" s="313"/>
      <c r="SXL109" s="313"/>
      <c r="SXM109" s="313"/>
      <c r="SXN109" s="313"/>
      <c r="SXO109" s="313"/>
      <c r="SXP109" s="313"/>
      <c r="SXQ109" s="313"/>
      <c r="SXR109" s="313"/>
      <c r="SXS109" s="313"/>
      <c r="SXT109" s="313"/>
      <c r="SXU109" s="313"/>
      <c r="SXV109" s="313"/>
      <c r="SXW109" s="313"/>
      <c r="SXX109" s="313"/>
      <c r="SXY109" s="313"/>
      <c r="SXZ109" s="313"/>
      <c r="SYA109" s="313"/>
      <c r="SYB109" s="313"/>
      <c r="SYC109" s="313"/>
      <c r="SYD109" s="313"/>
      <c r="SYE109" s="313"/>
      <c r="SYF109" s="313"/>
      <c r="SYG109" s="313"/>
      <c r="SYH109" s="313"/>
      <c r="SYI109" s="313"/>
      <c r="SYJ109" s="313"/>
      <c r="SYK109" s="313"/>
      <c r="SYL109" s="313"/>
      <c r="SYM109" s="313"/>
      <c r="SYN109" s="313"/>
      <c r="SYO109" s="313"/>
      <c r="SYP109" s="313"/>
      <c r="SYQ109" s="313"/>
      <c r="SYR109" s="313"/>
      <c r="SYS109" s="313"/>
      <c r="SYT109" s="313"/>
      <c r="SYU109" s="313"/>
      <c r="SYV109" s="313"/>
      <c r="SYW109" s="313"/>
      <c r="SYX109" s="313"/>
      <c r="SYY109" s="313"/>
      <c r="SYZ109" s="313"/>
      <c r="SZA109" s="313"/>
      <c r="SZB109" s="313"/>
      <c r="SZC109" s="313"/>
      <c r="SZD109" s="313"/>
      <c r="SZE109" s="313"/>
      <c r="SZF109" s="313"/>
      <c r="SZG109" s="313"/>
      <c r="SZH109" s="313"/>
      <c r="SZI109" s="313"/>
      <c r="SZJ109" s="313"/>
      <c r="SZK109" s="313"/>
      <c r="SZL109" s="313"/>
      <c r="SZM109" s="313"/>
      <c r="SZN109" s="313"/>
      <c r="SZO109" s="313"/>
      <c r="SZP109" s="313"/>
      <c r="SZQ109" s="313"/>
      <c r="SZR109" s="313"/>
      <c r="SZS109" s="313"/>
      <c r="SZT109" s="313"/>
      <c r="SZU109" s="313"/>
      <c r="SZV109" s="313"/>
      <c r="SZW109" s="313"/>
      <c r="SZX109" s="313"/>
      <c r="SZY109" s="313"/>
      <c r="SZZ109" s="313"/>
      <c r="TAA109" s="313"/>
      <c r="TAB109" s="313"/>
      <c r="TAC109" s="313"/>
      <c r="TAD109" s="313"/>
      <c r="TAE109" s="313"/>
      <c r="TAF109" s="313"/>
      <c r="TAG109" s="313"/>
      <c r="TAH109" s="313"/>
      <c r="TAI109" s="313"/>
      <c r="TAJ109" s="313"/>
      <c r="TAK109" s="313"/>
      <c r="TAL109" s="313"/>
      <c r="TAM109" s="313"/>
      <c r="TAN109" s="313"/>
      <c r="TAO109" s="313"/>
      <c r="TAP109" s="313"/>
      <c r="TAQ109" s="313"/>
      <c r="TAR109" s="313"/>
      <c r="TAS109" s="313"/>
      <c r="TAT109" s="313"/>
      <c r="TAU109" s="313"/>
      <c r="TAV109" s="313"/>
      <c r="TAW109" s="313"/>
      <c r="TAX109" s="313"/>
      <c r="TAY109" s="313"/>
      <c r="TAZ109" s="313"/>
      <c r="TBA109" s="313"/>
      <c r="TBB109" s="313"/>
      <c r="TBC109" s="313"/>
      <c r="TBD109" s="313"/>
      <c r="TBE109" s="313"/>
      <c r="TBF109" s="313"/>
      <c r="TBG109" s="313"/>
      <c r="TBH109" s="313"/>
      <c r="TBI109" s="313"/>
      <c r="TBJ109" s="313"/>
      <c r="TBK109" s="313"/>
      <c r="TBL109" s="313"/>
      <c r="TBM109" s="313"/>
      <c r="TBN109" s="313"/>
      <c r="TBO109" s="313"/>
      <c r="TBP109" s="313"/>
      <c r="TBQ109" s="313"/>
      <c r="TBR109" s="313"/>
      <c r="TBS109" s="313"/>
      <c r="TBT109" s="313"/>
      <c r="TBU109" s="313"/>
      <c r="TBV109" s="313"/>
      <c r="TBW109" s="313"/>
      <c r="TBX109" s="313"/>
      <c r="TBY109" s="313"/>
      <c r="TBZ109" s="313"/>
      <c r="TCA109" s="313"/>
      <c r="TCB109" s="313"/>
      <c r="TCC109" s="313"/>
      <c r="TCD109" s="313"/>
      <c r="TCE109" s="313"/>
      <c r="TCF109" s="313"/>
      <c r="TCG109" s="313"/>
      <c r="TCH109" s="313"/>
      <c r="TCI109" s="313"/>
      <c r="TCJ109" s="313"/>
      <c r="TCK109" s="313"/>
      <c r="TCL109" s="313"/>
      <c r="TCM109" s="313"/>
      <c r="TCN109" s="313"/>
      <c r="TCO109" s="313"/>
      <c r="TCP109" s="313"/>
      <c r="TCQ109" s="313"/>
      <c r="TCR109" s="313"/>
      <c r="TCS109" s="313"/>
      <c r="TCT109" s="313"/>
      <c r="TCU109" s="313"/>
      <c r="TCV109" s="313"/>
      <c r="TCW109" s="313"/>
      <c r="TCX109" s="313"/>
      <c r="TCY109" s="313"/>
      <c r="TCZ109" s="313"/>
      <c r="TDA109" s="313"/>
      <c r="TDB109" s="313"/>
      <c r="TDC109" s="313"/>
      <c r="TDD109" s="313"/>
      <c r="TDE109" s="313"/>
      <c r="TDF109" s="313"/>
      <c r="TDG109" s="313"/>
      <c r="TDH109" s="313"/>
      <c r="TDI109" s="313"/>
      <c r="TDJ109" s="313"/>
      <c r="TDK109" s="313"/>
      <c r="TDL109" s="313"/>
      <c r="TDM109" s="313"/>
      <c r="TDN109" s="313"/>
      <c r="TDO109" s="313"/>
      <c r="TDP109" s="313"/>
      <c r="TDQ109" s="313"/>
      <c r="TDR109" s="313"/>
      <c r="TDS109" s="313"/>
      <c r="TDT109" s="313"/>
      <c r="TDU109" s="313"/>
      <c r="TDV109" s="313"/>
      <c r="TDW109" s="313"/>
      <c r="TDX109" s="313"/>
      <c r="TDY109" s="313"/>
      <c r="TDZ109" s="313"/>
      <c r="TEA109" s="313"/>
      <c r="TEB109" s="313"/>
      <c r="TEC109" s="313"/>
      <c r="TED109" s="313"/>
      <c r="TEE109" s="313"/>
      <c r="TEF109" s="313"/>
      <c r="TEG109" s="313"/>
      <c r="TEH109" s="313"/>
      <c r="TEI109" s="313"/>
      <c r="TEJ109" s="313"/>
      <c r="TEK109" s="313"/>
      <c r="TEL109" s="313"/>
      <c r="TEM109" s="313"/>
      <c r="TEN109" s="313"/>
      <c r="TEO109" s="313"/>
      <c r="TEP109" s="313"/>
      <c r="TEQ109" s="313"/>
      <c r="TER109" s="313"/>
      <c r="TES109" s="313"/>
      <c r="TET109" s="313"/>
      <c r="TEU109" s="313"/>
      <c r="TEV109" s="313"/>
      <c r="TEW109" s="313"/>
      <c r="TEX109" s="313"/>
      <c r="TEY109" s="313"/>
      <c r="TEZ109" s="313"/>
      <c r="TFA109" s="313"/>
      <c r="TFB109" s="313"/>
      <c r="TFC109" s="313"/>
      <c r="TFD109" s="313"/>
      <c r="TFE109" s="313"/>
      <c r="TFF109" s="313"/>
      <c r="TFG109" s="313"/>
      <c r="TFH109" s="313"/>
      <c r="TFI109" s="313"/>
      <c r="TFJ109" s="313"/>
      <c r="TFK109" s="313"/>
      <c r="TFL109" s="313"/>
      <c r="TFM109" s="313"/>
      <c r="TFN109" s="313"/>
      <c r="TFO109" s="313"/>
      <c r="TFP109" s="313"/>
      <c r="TFQ109" s="313"/>
      <c r="TFR109" s="313"/>
      <c r="TFS109" s="313"/>
      <c r="TFT109" s="313"/>
      <c r="TFU109" s="313"/>
      <c r="TFV109" s="313"/>
      <c r="TFW109" s="313"/>
      <c r="TFX109" s="313"/>
      <c r="TFY109" s="313"/>
      <c r="TFZ109" s="313"/>
      <c r="TGA109" s="313"/>
      <c r="TGB109" s="313"/>
      <c r="TGC109" s="313"/>
      <c r="TGD109" s="313"/>
      <c r="TGE109" s="313"/>
      <c r="TGF109" s="313"/>
      <c r="TGG109" s="313"/>
      <c r="TGH109" s="313"/>
      <c r="TGI109" s="313"/>
      <c r="TGJ109" s="313"/>
      <c r="TGK109" s="313"/>
      <c r="TGL109" s="313"/>
      <c r="TGM109" s="313"/>
      <c r="TGN109" s="313"/>
      <c r="TGO109" s="313"/>
      <c r="TGP109" s="313"/>
      <c r="TGQ109" s="313"/>
      <c r="TGR109" s="313"/>
      <c r="TGS109" s="313"/>
      <c r="TGT109" s="313"/>
      <c r="TGU109" s="313"/>
      <c r="TGV109" s="313"/>
      <c r="TGW109" s="313"/>
      <c r="TGX109" s="313"/>
      <c r="TGY109" s="313"/>
      <c r="TGZ109" s="313"/>
      <c r="THA109" s="313"/>
      <c r="THB109" s="313"/>
      <c r="THC109" s="313"/>
      <c r="THD109" s="313"/>
      <c r="THE109" s="313"/>
      <c r="THF109" s="313"/>
      <c r="THG109" s="313"/>
      <c r="THH109" s="313"/>
      <c r="THI109" s="313"/>
      <c r="THJ109" s="313"/>
      <c r="THK109" s="313"/>
      <c r="THL109" s="313"/>
      <c r="THM109" s="313"/>
      <c r="THN109" s="313"/>
      <c r="THO109" s="313"/>
      <c r="THP109" s="313"/>
      <c r="THQ109" s="313"/>
      <c r="THR109" s="313"/>
      <c r="THS109" s="313"/>
      <c r="THT109" s="313"/>
      <c r="THU109" s="313"/>
      <c r="THV109" s="313"/>
      <c r="THW109" s="313"/>
      <c r="THX109" s="313"/>
      <c r="THY109" s="313"/>
      <c r="THZ109" s="313"/>
      <c r="TIA109" s="313"/>
      <c r="TIB109" s="313"/>
      <c r="TIC109" s="313"/>
      <c r="TID109" s="313"/>
      <c r="TIE109" s="313"/>
      <c r="TIF109" s="313"/>
      <c r="TIG109" s="313"/>
      <c r="TIH109" s="313"/>
      <c r="TII109" s="313"/>
      <c r="TIJ109" s="313"/>
      <c r="TIK109" s="313"/>
      <c r="TIL109" s="313"/>
      <c r="TIM109" s="313"/>
      <c r="TIN109" s="313"/>
      <c r="TIO109" s="313"/>
      <c r="TIP109" s="313"/>
      <c r="TIQ109" s="313"/>
      <c r="TIR109" s="313"/>
      <c r="TIS109" s="313"/>
      <c r="TIT109" s="313"/>
      <c r="TIU109" s="313"/>
      <c r="TIV109" s="313"/>
      <c r="TIW109" s="313"/>
      <c r="TIX109" s="313"/>
      <c r="TIY109" s="313"/>
      <c r="TIZ109" s="313"/>
      <c r="TJA109" s="313"/>
      <c r="TJB109" s="313"/>
      <c r="TJC109" s="313"/>
      <c r="TJD109" s="313"/>
      <c r="TJE109" s="313"/>
      <c r="TJF109" s="313"/>
      <c r="TJG109" s="313"/>
      <c r="TJH109" s="313"/>
      <c r="TJI109" s="313"/>
      <c r="TJJ109" s="313"/>
      <c r="TJK109" s="313"/>
      <c r="TJL109" s="313"/>
      <c r="TJM109" s="313"/>
      <c r="TJN109" s="313"/>
      <c r="TJO109" s="313"/>
      <c r="TJP109" s="313"/>
      <c r="TJQ109" s="313"/>
      <c r="TJR109" s="313"/>
      <c r="TJS109" s="313"/>
      <c r="TJT109" s="313"/>
      <c r="TJU109" s="313"/>
      <c r="TJV109" s="313"/>
      <c r="TJW109" s="313"/>
      <c r="TJX109" s="313"/>
      <c r="TJY109" s="313"/>
      <c r="TJZ109" s="313"/>
      <c r="TKA109" s="313"/>
      <c r="TKB109" s="313"/>
      <c r="TKC109" s="313"/>
      <c r="TKD109" s="313"/>
      <c r="TKE109" s="313"/>
      <c r="TKF109" s="313"/>
      <c r="TKG109" s="313"/>
      <c r="TKH109" s="313"/>
      <c r="TKI109" s="313"/>
      <c r="TKJ109" s="313"/>
      <c r="TKK109" s="313"/>
      <c r="TKL109" s="313"/>
      <c r="TKM109" s="313"/>
      <c r="TKN109" s="313"/>
      <c r="TKO109" s="313"/>
      <c r="TKP109" s="313"/>
      <c r="TKQ109" s="313"/>
      <c r="TKR109" s="313"/>
      <c r="TKS109" s="313"/>
      <c r="TKT109" s="313"/>
      <c r="TKU109" s="313"/>
      <c r="TKV109" s="313"/>
      <c r="TKW109" s="313"/>
      <c r="TKX109" s="313"/>
      <c r="TKY109" s="313"/>
      <c r="TKZ109" s="313"/>
      <c r="TLA109" s="313"/>
      <c r="TLB109" s="313"/>
      <c r="TLC109" s="313"/>
      <c r="TLD109" s="313"/>
      <c r="TLE109" s="313"/>
      <c r="TLF109" s="313"/>
      <c r="TLG109" s="313"/>
      <c r="TLH109" s="313"/>
      <c r="TLI109" s="313"/>
      <c r="TLJ109" s="313"/>
      <c r="TLK109" s="313"/>
      <c r="TLL109" s="313"/>
      <c r="TLM109" s="313"/>
      <c r="TLN109" s="313"/>
      <c r="TLO109" s="313"/>
      <c r="TLP109" s="313"/>
      <c r="TLQ109" s="313"/>
      <c r="TLR109" s="313"/>
      <c r="TLS109" s="313"/>
      <c r="TLT109" s="313"/>
      <c r="TLU109" s="313"/>
      <c r="TLV109" s="313"/>
      <c r="TLW109" s="313"/>
      <c r="TLX109" s="313"/>
      <c r="TLY109" s="313"/>
      <c r="TLZ109" s="313"/>
      <c r="TMA109" s="313"/>
      <c r="TMB109" s="313"/>
      <c r="TMC109" s="313"/>
      <c r="TMD109" s="313"/>
      <c r="TME109" s="313"/>
      <c r="TMF109" s="313"/>
      <c r="TMG109" s="313"/>
      <c r="TMH109" s="313"/>
      <c r="TMI109" s="313"/>
      <c r="TMJ109" s="313"/>
      <c r="TMK109" s="313"/>
      <c r="TML109" s="313"/>
      <c r="TMM109" s="313"/>
      <c r="TMN109" s="313"/>
      <c r="TMO109" s="313"/>
      <c r="TMP109" s="313"/>
      <c r="TMQ109" s="313"/>
      <c r="TMR109" s="313"/>
      <c r="TMS109" s="313"/>
      <c r="TMT109" s="313"/>
      <c r="TMU109" s="313"/>
      <c r="TMV109" s="313"/>
      <c r="TMW109" s="313"/>
      <c r="TMX109" s="313"/>
      <c r="TMY109" s="313"/>
      <c r="TMZ109" s="313"/>
      <c r="TNA109" s="313"/>
      <c r="TNB109" s="313"/>
      <c r="TNC109" s="313"/>
      <c r="TND109" s="313"/>
      <c r="TNE109" s="313"/>
      <c r="TNF109" s="313"/>
      <c r="TNG109" s="313"/>
      <c r="TNH109" s="313"/>
      <c r="TNI109" s="313"/>
      <c r="TNJ109" s="313"/>
      <c r="TNK109" s="313"/>
      <c r="TNL109" s="313"/>
      <c r="TNM109" s="313"/>
      <c r="TNN109" s="313"/>
      <c r="TNO109" s="313"/>
      <c r="TNP109" s="313"/>
      <c r="TNQ109" s="313"/>
      <c r="TNR109" s="313"/>
      <c r="TNS109" s="313"/>
      <c r="TNT109" s="313"/>
      <c r="TNU109" s="313"/>
      <c r="TNV109" s="313"/>
      <c r="TNW109" s="313"/>
      <c r="TNX109" s="313"/>
      <c r="TNY109" s="313"/>
      <c r="TNZ109" s="313"/>
      <c r="TOA109" s="313"/>
      <c r="TOB109" s="313"/>
      <c r="TOC109" s="313"/>
      <c r="TOD109" s="313"/>
      <c r="TOE109" s="313"/>
      <c r="TOF109" s="313"/>
      <c r="TOG109" s="313"/>
      <c r="TOH109" s="313"/>
      <c r="TOI109" s="313"/>
      <c r="TOJ109" s="313"/>
      <c r="TOK109" s="313"/>
      <c r="TOL109" s="313"/>
      <c r="TOM109" s="313"/>
      <c r="TON109" s="313"/>
      <c r="TOO109" s="313"/>
      <c r="TOP109" s="313"/>
      <c r="TOQ109" s="313"/>
      <c r="TOR109" s="313"/>
      <c r="TOS109" s="313"/>
      <c r="TOT109" s="313"/>
      <c r="TOU109" s="313"/>
      <c r="TOV109" s="313"/>
      <c r="TOW109" s="313"/>
      <c r="TOX109" s="313"/>
      <c r="TOY109" s="313"/>
      <c r="TOZ109" s="313"/>
      <c r="TPA109" s="313"/>
      <c r="TPB109" s="313"/>
      <c r="TPC109" s="313"/>
      <c r="TPD109" s="313"/>
      <c r="TPE109" s="313"/>
      <c r="TPF109" s="313"/>
      <c r="TPG109" s="313"/>
      <c r="TPH109" s="313"/>
      <c r="TPI109" s="313"/>
      <c r="TPJ109" s="313"/>
      <c r="TPK109" s="313"/>
      <c r="TPL109" s="313"/>
      <c r="TPM109" s="313"/>
      <c r="TPN109" s="313"/>
      <c r="TPO109" s="313"/>
      <c r="TPP109" s="313"/>
      <c r="TPQ109" s="313"/>
      <c r="TPR109" s="313"/>
      <c r="TPS109" s="313"/>
      <c r="TPT109" s="313"/>
      <c r="TPU109" s="313"/>
      <c r="TPV109" s="313"/>
      <c r="TPW109" s="313"/>
      <c r="TPX109" s="313"/>
      <c r="TPY109" s="313"/>
      <c r="TPZ109" s="313"/>
      <c r="TQA109" s="313"/>
      <c r="TQB109" s="313"/>
      <c r="TQC109" s="313"/>
      <c r="TQD109" s="313"/>
      <c r="TQE109" s="313"/>
      <c r="TQF109" s="313"/>
      <c r="TQG109" s="313"/>
      <c r="TQH109" s="313"/>
      <c r="TQI109" s="313"/>
      <c r="TQJ109" s="313"/>
      <c r="TQK109" s="313"/>
      <c r="TQL109" s="313"/>
      <c r="TQM109" s="313"/>
      <c r="TQN109" s="313"/>
      <c r="TQO109" s="313"/>
      <c r="TQP109" s="313"/>
      <c r="TQQ109" s="313"/>
      <c r="TQR109" s="313"/>
      <c r="TQS109" s="313"/>
      <c r="TQT109" s="313"/>
      <c r="TQU109" s="313"/>
      <c r="TQV109" s="313"/>
      <c r="TQW109" s="313"/>
      <c r="TQX109" s="313"/>
      <c r="TQY109" s="313"/>
      <c r="TQZ109" s="313"/>
      <c r="TRA109" s="313"/>
      <c r="TRB109" s="313"/>
      <c r="TRC109" s="313"/>
      <c r="TRD109" s="313"/>
      <c r="TRE109" s="313"/>
      <c r="TRF109" s="313"/>
      <c r="TRG109" s="313"/>
      <c r="TRH109" s="313"/>
      <c r="TRI109" s="313"/>
      <c r="TRJ109" s="313"/>
      <c r="TRK109" s="313"/>
      <c r="TRL109" s="313"/>
      <c r="TRM109" s="313"/>
      <c r="TRN109" s="313"/>
      <c r="TRO109" s="313"/>
      <c r="TRP109" s="313"/>
      <c r="TRQ109" s="313"/>
      <c r="TRR109" s="313"/>
      <c r="TRS109" s="313"/>
      <c r="TRT109" s="313"/>
      <c r="TRU109" s="313"/>
      <c r="TRV109" s="313"/>
      <c r="TRW109" s="313"/>
      <c r="TRX109" s="313"/>
      <c r="TRY109" s="313"/>
      <c r="TRZ109" s="313"/>
      <c r="TSA109" s="313"/>
      <c r="TSB109" s="313"/>
      <c r="TSC109" s="313"/>
      <c r="TSD109" s="313"/>
      <c r="TSE109" s="313"/>
      <c r="TSF109" s="313"/>
      <c r="TSG109" s="313"/>
      <c r="TSH109" s="313"/>
      <c r="TSI109" s="313"/>
      <c r="TSJ109" s="313"/>
      <c r="TSK109" s="313"/>
      <c r="TSL109" s="313"/>
      <c r="TSM109" s="313"/>
      <c r="TSN109" s="313"/>
      <c r="TSO109" s="313"/>
      <c r="TSP109" s="313"/>
      <c r="TSQ109" s="313"/>
      <c r="TSR109" s="313"/>
      <c r="TSS109" s="313"/>
      <c r="TST109" s="313"/>
      <c r="TSU109" s="313"/>
      <c r="TSV109" s="313"/>
      <c r="TSW109" s="313"/>
      <c r="TSX109" s="313"/>
      <c r="TSY109" s="313"/>
      <c r="TSZ109" s="313"/>
      <c r="TTA109" s="313"/>
      <c r="TTB109" s="313"/>
      <c r="TTC109" s="313"/>
      <c r="TTD109" s="313"/>
      <c r="TTE109" s="313"/>
      <c r="TTF109" s="313"/>
      <c r="TTG109" s="313"/>
      <c r="TTH109" s="313"/>
      <c r="TTI109" s="313"/>
      <c r="TTJ109" s="313"/>
      <c r="TTK109" s="313"/>
      <c r="TTL109" s="313"/>
      <c r="TTM109" s="313"/>
      <c r="TTN109" s="313"/>
      <c r="TTO109" s="313"/>
      <c r="TTP109" s="313"/>
      <c r="TTQ109" s="313"/>
      <c r="TTR109" s="313"/>
      <c r="TTS109" s="313"/>
      <c r="TTT109" s="313"/>
      <c r="TTU109" s="313"/>
      <c r="TTV109" s="313"/>
      <c r="TTW109" s="313"/>
      <c r="TTX109" s="313"/>
      <c r="TTY109" s="313"/>
      <c r="TTZ109" s="313"/>
      <c r="TUA109" s="313"/>
      <c r="TUB109" s="313"/>
      <c r="TUC109" s="313"/>
      <c r="TUD109" s="313"/>
      <c r="TUE109" s="313"/>
      <c r="TUF109" s="313"/>
      <c r="TUG109" s="313"/>
      <c r="TUH109" s="313"/>
      <c r="TUI109" s="313"/>
      <c r="TUJ109" s="313"/>
      <c r="TUK109" s="313"/>
      <c r="TUL109" s="313"/>
      <c r="TUM109" s="313"/>
      <c r="TUN109" s="313"/>
      <c r="TUO109" s="313"/>
      <c r="TUP109" s="313"/>
      <c r="TUQ109" s="313"/>
      <c r="TUR109" s="313"/>
      <c r="TUS109" s="313"/>
      <c r="TUT109" s="313"/>
      <c r="TUU109" s="313"/>
      <c r="TUV109" s="313"/>
      <c r="TUW109" s="313"/>
      <c r="TUX109" s="313"/>
      <c r="TUY109" s="313"/>
      <c r="TUZ109" s="313"/>
      <c r="TVA109" s="313"/>
      <c r="TVB109" s="313"/>
      <c r="TVC109" s="313"/>
      <c r="TVD109" s="313"/>
      <c r="TVE109" s="313"/>
      <c r="TVF109" s="313"/>
      <c r="TVG109" s="313"/>
      <c r="TVH109" s="313"/>
      <c r="TVI109" s="313"/>
      <c r="TVJ109" s="313"/>
      <c r="TVK109" s="313"/>
      <c r="TVL109" s="313"/>
      <c r="TVM109" s="313"/>
      <c r="TVN109" s="313"/>
      <c r="TVO109" s="313"/>
      <c r="TVP109" s="313"/>
      <c r="TVQ109" s="313"/>
      <c r="TVR109" s="313"/>
      <c r="TVS109" s="313"/>
      <c r="TVT109" s="313"/>
      <c r="TVU109" s="313"/>
      <c r="TVV109" s="313"/>
      <c r="TVW109" s="313"/>
      <c r="TVX109" s="313"/>
      <c r="TVY109" s="313"/>
      <c r="TVZ109" s="313"/>
      <c r="TWA109" s="313"/>
      <c r="TWB109" s="313"/>
      <c r="TWC109" s="313"/>
      <c r="TWD109" s="313"/>
      <c r="TWE109" s="313"/>
      <c r="TWF109" s="313"/>
      <c r="TWG109" s="313"/>
      <c r="TWH109" s="313"/>
      <c r="TWI109" s="313"/>
      <c r="TWJ109" s="313"/>
      <c r="TWK109" s="313"/>
      <c r="TWL109" s="313"/>
      <c r="TWM109" s="313"/>
      <c r="TWN109" s="313"/>
      <c r="TWO109" s="313"/>
      <c r="TWP109" s="313"/>
      <c r="TWQ109" s="313"/>
      <c r="TWR109" s="313"/>
      <c r="TWS109" s="313"/>
      <c r="TWT109" s="313"/>
      <c r="TWU109" s="313"/>
      <c r="TWV109" s="313"/>
      <c r="TWW109" s="313"/>
      <c r="TWX109" s="313"/>
      <c r="TWY109" s="313"/>
      <c r="TWZ109" s="313"/>
      <c r="TXA109" s="313"/>
      <c r="TXB109" s="313"/>
      <c r="TXC109" s="313"/>
      <c r="TXD109" s="313"/>
      <c r="TXE109" s="313"/>
      <c r="TXF109" s="313"/>
      <c r="TXG109" s="313"/>
      <c r="TXH109" s="313"/>
      <c r="TXI109" s="313"/>
      <c r="TXJ109" s="313"/>
      <c r="TXK109" s="313"/>
      <c r="TXL109" s="313"/>
      <c r="TXM109" s="313"/>
      <c r="TXN109" s="313"/>
      <c r="TXO109" s="313"/>
      <c r="TXP109" s="313"/>
      <c r="TXQ109" s="313"/>
      <c r="TXR109" s="313"/>
      <c r="TXS109" s="313"/>
      <c r="TXT109" s="313"/>
      <c r="TXU109" s="313"/>
      <c r="TXV109" s="313"/>
      <c r="TXW109" s="313"/>
      <c r="TXX109" s="313"/>
      <c r="TXY109" s="313"/>
      <c r="TXZ109" s="313"/>
      <c r="TYA109" s="313"/>
      <c r="TYB109" s="313"/>
      <c r="TYC109" s="313"/>
      <c r="TYD109" s="313"/>
      <c r="TYE109" s="313"/>
      <c r="TYF109" s="313"/>
      <c r="TYG109" s="313"/>
      <c r="TYH109" s="313"/>
      <c r="TYI109" s="313"/>
      <c r="TYJ109" s="313"/>
      <c r="TYK109" s="313"/>
      <c r="TYL109" s="313"/>
      <c r="TYM109" s="313"/>
      <c r="TYN109" s="313"/>
      <c r="TYO109" s="313"/>
      <c r="TYP109" s="313"/>
      <c r="TYQ109" s="313"/>
      <c r="TYR109" s="313"/>
      <c r="TYS109" s="313"/>
      <c r="TYT109" s="313"/>
      <c r="TYU109" s="313"/>
      <c r="TYV109" s="313"/>
      <c r="TYW109" s="313"/>
      <c r="TYX109" s="313"/>
      <c r="TYY109" s="313"/>
      <c r="TYZ109" s="313"/>
      <c r="TZA109" s="313"/>
      <c r="TZB109" s="313"/>
      <c r="TZC109" s="313"/>
      <c r="TZD109" s="313"/>
      <c r="TZE109" s="313"/>
      <c r="TZF109" s="313"/>
      <c r="TZG109" s="313"/>
      <c r="TZH109" s="313"/>
      <c r="TZI109" s="313"/>
      <c r="TZJ109" s="313"/>
      <c r="TZK109" s="313"/>
      <c r="TZL109" s="313"/>
      <c r="TZM109" s="313"/>
      <c r="TZN109" s="313"/>
      <c r="TZO109" s="313"/>
      <c r="TZP109" s="313"/>
      <c r="TZQ109" s="313"/>
      <c r="TZR109" s="313"/>
      <c r="TZS109" s="313"/>
      <c r="TZT109" s="313"/>
      <c r="TZU109" s="313"/>
      <c r="TZV109" s="313"/>
      <c r="TZW109" s="313"/>
      <c r="TZX109" s="313"/>
      <c r="TZY109" s="313"/>
      <c r="TZZ109" s="313"/>
      <c r="UAA109" s="313"/>
      <c r="UAB109" s="313"/>
      <c r="UAC109" s="313"/>
      <c r="UAD109" s="313"/>
      <c r="UAE109" s="313"/>
      <c r="UAF109" s="313"/>
      <c r="UAG109" s="313"/>
      <c r="UAH109" s="313"/>
      <c r="UAI109" s="313"/>
      <c r="UAJ109" s="313"/>
      <c r="UAK109" s="313"/>
      <c r="UAL109" s="313"/>
      <c r="UAM109" s="313"/>
      <c r="UAN109" s="313"/>
      <c r="UAO109" s="313"/>
      <c r="UAP109" s="313"/>
      <c r="UAQ109" s="313"/>
      <c r="UAR109" s="313"/>
      <c r="UAS109" s="313"/>
      <c r="UAT109" s="313"/>
      <c r="UAU109" s="313"/>
      <c r="UAV109" s="313"/>
      <c r="UAW109" s="313"/>
      <c r="UAX109" s="313"/>
      <c r="UAY109" s="313"/>
      <c r="UAZ109" s="313"/>
      <c r="UBA109" s="313"/>
      <c r="UBB109" s="313"/>
      <c r="UBC109" s="313"/>
      <c r="UBD109" s="313"/>
      <c r="UBE109" s="313"/>
      <c r="UBF109" s="313"/>
      <c r="UBG109" s="313"/>
      <c r="UBH109" s="313"/>
      <c r="UBI109" s="313"/>
      <c r="UBJ109" s="313"/>
      <c r="UBK109" s="313"/>
      <c r="UBL109" s="313"/>
      <c r="UBM109" s="313"/>
      <c r="UBN109" s="313"/>
      <c r="UBO109" s="313"/>
      <c r="UBP109" s="313"/>
      <c r="UBQ109" s="313"/>
      <c r="UBR109" s="313"/>
      <c r="UBS109" s="313"/>
      <c r="UBT109" s="313"/>
      <c r="UBU109" s="313"/>
      <c r="UBV109" s="313"/>
      <c r="UBW109" s="313"/>
      <c r="UBX109" s="313"/>
      <c r="UBY109" s="313"/>
      <c r="UBZ109" s="313"/>
      <c r="UCA109" s="313"/>
      <c r="UCB109" s="313"/>
      <c r="UCC109" s="313"/>
      <c r="UCD109" s="313"/>
      <c r="UCE109" s="313"/>
      <c r="UCF109" s="313"/>
      <c r="UCG109" s="313"/>
      <c r="UCH109" s="313"/>
      <c r="UCI109" s="313"/>
      <c r="UCJ109" s="313"/>
      <c r="UCK109" s="313"/>
      <c r="UCL109" s="313"/>
      <c r="UCM109" s="313"/>
      <c r="UCN109" s="313"/>
      <c r="UCO109" s="313"/>
      <c r="UCP109" s="313"/>
      <c r="UCQ109" s="313"/>
      <c r="UCR109" s="313"/>
      <c r="UCS109" s="313"/>
      <c r="UCT109" s="313"/>
      <c r="UCU109" s="313"/>
      <c r="UCV109" s="313"/>
      <c r="UCW109" s="313"/>
      <c r="UCX109" s="313"/>
      <c r="UCY109" s="313"/>
      <c r="UCZ109" s="313"/>
      <c r="UDA109" s="313"/>
      <c r="UDB109" s="313"/>
      <c r="UDC109" s="313"/>
      <c r="UDD109" s="313"/>
      <c r="UDE109" s="313"/>
      <c r="UDF109" s="313"/>
      <c r="UDG109" s="313"/>
      <c r="UDH109" s="313"/>
      <c r="UDI109" s="313"/>
      <c r="UDJ109" s="313"/>
      <c r="UDK109" s="313"/>
      <c r="UDL109" s="313"/>
      <c r="UDM109" s="313"/>
      <c r="UDN109" s="313"/>
      <c r="UDO109" s="313"/>
      <c r="UDP109" s="313"/>
      <c r="UDQ109" s="313"/>
      <c r="UDR109" s="313"/>
      <c r="UDS109" s="313"/>
      <c r="UDT109" s="313"/>
      <c r="UDU109" s="313"/>
      <c r="UDV109" s="313"/>
      <c r="UDW109" s="313"/>
      <c r="UDX109" s="313"/>
      <c r="UDY109" s="313"/>
      <c r="UDZ109" s="313"/>
      <c r="UEA109" s="313"/>
      <c r="UEB109" s="313"/>
      <c r="UEC109" s="313"/>
      <c r="UED109" s="313"/>
      <c r="UEE109" s="313"/>
      <c r="UEF109" s="313"/>
      <c r="UEG109" s="313"/>
      <c r="UEH109" s="313"/>
      <c r="UEI109" s="313"/>
      <c r="UEJ109" s="313"/>
      <c r="UEK109" s="313"/>
      <c r="UEL109" s="313"/>
      <c r="UEM109" s="313"/>
      <c r="UEN109" s="313"/>
      <c r="UEO109" s="313"/>
      <c r="UEP109" s="313"/>
      <c r="UEQ109" s="313"/>
      <c r="UER109" s="313"/>
      <c r="UES109" s="313"/>
      <c r="UET109" s="313"/>
      <c r="UEU109" s="313"/>
      <c r="UEV109" s="313"/>
      <c r="UEW109" s="313"/>
      <c r="UEX109" s="313"/>
      <c r="UEY109" s="313"/>
      <c r="UEZ109" s="313"/>
      <c r="UFA109" s="313"/>
      <c r="UFB109" s="313"/>
      <c r="UFC109" s="313"/>
      <c r="UFD109" s="313"/>
      <c r="UFE109" s="313"/>
      <c r="UFF109" s="313"/>
      <c r="UFG109" s="313"/>
      <c r="UFH109" s="313"/>
      <c r="UFI109" s="313"/>
      <c r="UFJ109" s="313"/>
      <c r="UFK109" s="313"/>
      <c r="UFL109" s="313"/>
      <c r="UFM109" s="313"/>
      <c r="UFN109" s="313"/>
      <c r="UFO109" s="313"/>
      <c r="UFP109" s="313"/>
      <c r="UFQ109" s="313"/>
      <c r="UFR109" s="313"/>
      <c r="UFS109" s="313"/>
      <c r="UFT109" s="313"/>
      <c r="UFU109" s="313"/>
      <c r="UFV109" s="313"/>
      <c r="UFW109" s="313"/>
      <c r="UFX109" s="313"/>
      <c r="UFY109" s="313"/>
      <c r="UFZ109" s="313"/>
      <c r="UGA109" s="313"/>
      <c r="UGB109" s="313"/>
      <c r="UGC109" s="313"/>
      <c r="UGD109" s="313"/>
      <c r="UGE109" s="313"/>
      <c r="UGF109" s="313"/>
      <c r="UGG109" s="313"/>
      <c r="UGH109" s="313"/>
      <c r="UGI109" s="313"/>
      <c r="UGJ109" s="313"/>
      <c r="UGK109" s="313"/>
      <c r="UGL109" s="313"/>
      <c r="UGM109" s="313"/>
      <c r="UGN109" s="313"/>
      <c r="UGO109" s="313"/>
      <c r="UGP109" s="313"/>
      <c r="UGQ109" s="313"/>
      <c r="UGR109" s="313"/>
      <c r="UGS109" s="313"/>
      <c r="UGT109" s="313"/>
      <c r="UGU109" s="313"/>
      <c r="UGV109" s="313"/>
      <c r="UGW109" s="313"/>
      <c r="UGX109" s="313"/>
      <c r="UGY109" s="313"/>
      <c r="UGZ109" s="313"/>
      <c r="UHA109" s="313"/>
      <c r="UHB109" s="313"/>
      <c r="UHC109" s="313"/>
      <c r="UHD109" s="313"/>
      <c r="UHE109" s="313"/>
      <c r="UHF109" s="313"/>
      <c r="UHG109" s="313"/>
      <c r="UHH109" s="313"/>
      <c r="UHI109" s="313"/>
      <c r="UHJ109" s="313"/>
      <c r="UHK109" s="313"/>
      <c r="UHL109" s="313"/>
      <c r="UHM109" s="313"/>
      <c r="UHN109" s="313"/>
      <c r="UHO109" s="313"/>
      <c r="UHP109" s="313"/>
      <c r="UHQ109" s="313"/>
      <c r="UHR109" s="313"/>
      <c r="UHS109" s="313"/>
      <c r="UHT109" s="313"/>
      <c r="UHU109" s="313"/>
      <c r="UHV109" s="313"/>
      <c r="UHW109" s="313"/>
      <c r="UHX109" s="313"/>
      <c r="UHY109" s="313"/>
      <c r="UHZ109" s="313"/>
      <c r="UIA109" s="313"/>
      <c r="UIB109" s="313"/>
      <c r="UIC109" s="313"/>
      <c r="UID109" s="313"/>
      <c r="UIE109" s="313"/>
      <c r="UIF109" s="313"/>
      <c r="UIG109" s="313"/>
      <c r="UIH109" s="313"/>
      <c r="UII109" s="313"/>
      <c r="UIJ109" s="313"/>
      <c r="UIK109" s="313"/>
      <c r="UIL109" s="313"/>
      <c r="UIM109" s="313"/>
      <c r="UIN109" s="313"/>
      <c r="UIO109" s="313"/>
      <c r="UIP109" s="313"/>
      <c r="UIQ109" s="313"/>
      <c r="UIR109" s="313"/>
      <c r="UIS109" s="313"/>
      <c r="UIT109" s="313"/>
      <c r="UIU109" s="313"/>
      <c r="UIV109" s="313"/>
      <c r="UIW109" s="313"/>
      <c r="UIX109" s="313"/>
      <c r="UIY109" s="313"/>
      <c r="UIZ109" s="313"/>
      <c r="UJA109" s="313"/>
      <c r="UJB109" s="313"/>
      <c r="UJC109" s="313"/>
      <c r="UJD109" s="313"/>
      <c r="UJE109" s="313"/>
      <c r="UJF109" s="313"/>
      <c r="UJG109" s="313"/>
      <c r="UJH109" s="313"/>
      <c r="UJI109" s="313"/>
      <c r="UJJ109" s="313"/>
      <c r="UJK109" s="313"/>
      <c r="UJL109" s="313"/>
      <c r="UJM109" s="313"/>
      <c r="UJN109" s="313"/>
      <c r="UJO109" s="313"/>
      <c r="UJP109" s="313"/>
      <c r="UJQ109" s="313"/>
      <c r="UJR109" s="313"/>
      <c r="UJS109" s="313"/>
      <c r="UJT109" s="313"/>
      <c r="UJU109" s="313"/>
      <c r="UJV109" s="313"/>
      <c r="UJW109" s="313"/>
      <c r="UJX109" s="313"/>
      <c r="UJY109" s="313"/>
      <c r="UJZ109" s="313"/>
      <c r="UKA109" s="313"/>
      <c r="UKB109" s="313"/>
      <c r="UKC109" s="313"/>
      <c r="UKD109" s="313"/>
      <c r="UKE109" s="313"/>
      <c r="UKF109" s="313"/>
      <c r="UKG109" s="313"/>
      <c r="UKH109" s="313"/>
      <c r="UKI109" s="313"/>
      <c r="UKJ109" s="313"/>
      <c r="UKK109" s="313"/>
      <c r="UKL109" s="313"/>
      <c r="UKM109" s="313"/>
      <c r="UKN109" s="313"/>
      <c r="UKO109" s="313"/>
      <c r="UKP109" s="313"/>
      <c r="UKQ109" s="313"/>
      <c r="UKR109" s="313"/>
      <c r="UKS109" s="313"/>
      <c r="UKT109" s="313"/>
      <c r="UKU109" s="313"/>
      <c r="UKV109" s="313"/>
      <c r="UKW109" s="313"/>
      <c r="UKX109" s="313"/>
      <c r="UKY109" s="313"/>
      <c r="UKZ109" s="313"/>
      <c r="ULA109" s="313"/>
      <c r="ULB109" s="313"/>
      <c r="ULC109" s="313"/>
      <c r="ULD109" s="313"/>
      <c r="ULE109" s="313"/>
      <c r="ULF109" s="313"/>
      <c r="ULG109" s="313"/>
      <c r="ULH109" s="313"/>
      <c r="ULI109" s="313"/>
      <c r="ULJ109" s="313"/>
      <c r="ULK109" s="313"/>
      <c r="ULL109" s="313"/>
      <c r="ULM109" s="313"/>
      <c r="ULN109" s="313"/>
      <c r="ULO109" s="313"/>
      <c r="ULP109" s="313"/>
      <c r="ULQ109" s="313"/>
      <c r="ULR109" s="313"/>
      <c r="ULS109" s="313"/>
      <c r="ULT109" s="313"/>
      <c r="ULU109" s="313"/>
      <c r="ULV109" s="313"/>
      <c r="ULW109" s="313"/>
      <c r="ULX109" s="313"/>
      <c r="ULY109" s="313"/>
      <c r="ULZ109" s="313"/>
      <c r="UMA109" s="313"/>
      <c r="UMB109" s="313"/>
      <c r="UMC109" s="313"/>
      <c r="UMD109" s="313"/>
      <c r="UME109" s="313"/>
      <c r="UMF109" s="313"/>
      <c r="UMG109" s="313"/>
      <c r="UMH109" s="313"/>
      <c r="UMI109" s="313"/>
      <c r="UMJ109" s="313"/>
      <c r="UMK109" s="313"/>
      <c r="UML109" s="313"/>
      <c r="UMM109" s="313"/>
      <c r="UMN109" s="313"/>
      <c r="UMO109" s="313"/>
      <c r="UMP109" s="313"/>
      <c r="UMQ109" s="313"/>
      <c r="UMR109" s="313"/>
      <c r="UMS109" s="313"/>
      <c r="UMT109" s="313"/>
      <c r="UMU109" s="313"/>
      <c r="UMV109" s="313"/>
      <c r="UMW109" s="313"/>
      <c r="UMX109" s="313"/>
      <c r="UMY109" s="313"/>
      <c r="UMZ109" s="313"/>
      <c r="UNA109" s="313"/>
      <c r="UNB109" s="313"/>
      <c r="UNC109" s="313"/>
      <c r="UND109" s="313"/>
      <c r="UNE109" s="313"/>
      <c r="UNF109" s="313"/>
      <c r="UNG109" s="313"/>
      <c r="UNH109" s="313"/>
      <c r="UNI109" s="313"/>
      <c r="UNJ109" s="313"/>
      <c r="UNK109" s="313"/>
      <c r="UNL109" s="313"/>
      <c r="UNM109" s="313"/>
      <c r="UNN109" s="313"/>
      <c r="UNO109" s="313"/>
      <c r="UNP109" s="313"/>
      <c r="UNQ109" s="313"/>
      <c r="UNR109" s="313"/>
      <c r="UNS109" s="313"/>
      <c r="UNT109" s="313"/>
      <c r="UNU109" s="313"/>
      <c r="UNV109" s="313"/>
      <c r="UNW109" s="313"/>
      <c r="UNX109" s="313"/>
      <c r="UNY109" s="313"/>
      <c r="UNZ109" s="313"/>
      <c r="UOA109" s="313"/>
      <c r="UOB109" s="313"/>
      <c r="UOC109" s="313"/>
      <c r="UOD109" s="313"/>
      <c r="UOE109" s="313"/>
      <c r="UOF109" s="313"/>
      <c r="UOG109" s="313"/>
      <c r="UOH109" s="313"/>
      <c r="UOI109" s="313"/>
      <c r="UOJ109" s="313"/>
      <c r="UOK109" s="313"/>
      <c r="UOL109" s="313"/>
      <c r="UOM109" s="313"/>
      <c r="UON109" s="313"/>
      <c r="UOO109" s="313"/>
      <c r="UOP109" s="313"/>
      <c r="UOQ109" s="313"/>
      <c r="UOR109" s="313"/>
      <c r="UOS109" s="313"/>
      <c r="UOT109" s="313"/>
      <c r="UOU109" s="313"/>
      <c r="UOV109" s="313"/>
      <c r="UOW109" s="313"/>
      <c r="UOX109" s="313"/>
      <c r="UOY109" s="313"/>
      <c r="UOZ109" s="313"/>
      <c r="UPA109" s="313"/>
      <c r="UPB109" s="313"/>
      <c r="UPC109" s="313"/>
      <c r="UPD109" s="313"/>
      <c r="UPE109" s="313"/>
      <c r="UPF109" s="313"/>
      <c r="UPG109" s="313"/>
      <c r="UPH109" s="313"/>
      <c r="UPI109" s="313"/>
      <c r="UPJ109" s="313"/>
      <c r="UPK109" s="313"/>
      <c r="UPL109" s="313"/>
      <c r="UPM109" s="313"/>
      <c r="UPN109" s="313"/>
      <c r="UPO109" s="313"/>
      <c r="UPP109" s="313"/>
      <c r="UPQ109" s="313"/>
      <c r="UPR109" s="313"/>
      <c r="UPS109" s="313"/>
      <c r="UPT109" s="313"/>
      <c r="UPU109" s="313"/>
      <c r="UPV109" s="313"/>
      <c r="UPW109" s="313"/>
      <c r="UPX109" s="313"/>
      <c r="UPY109" s="313"/>
      <c r="UPZ109" s="313"/>
      <c r="UQA109" s="313"/>
      <c r="UQB109" s="313"/>
      <c r="UQC109" s="313"/>
      <c r="UQD109" s="313"/>
      <c r="UQE109" s="313"/>
      <c r="UQF109" s="313"/>
      <c r="UQG109" s="313"/>
      <c r="UQH109" s="313"/>
      <c r="UQI109" s="313"/>
      <c r="UQJ109" s="313"/>
      <c r="UQK109" s="313"/>
      <c r="UQL109" s="313"/>
      <c r="UQM109" s="313"/>
      <c r="UQN109" s="313"/>
      <c r="UQO109" s="313"/>
      <c r="UQP109" s="313"/>
      <c r="UQQ109" s="313"/>
      <c r="UQR109" s="313"/>
      <c r="UQS109" s="313"/>
      <c r="UQT109" s="313"/>
      <c r="UQU109" s="313"/>
      <c r="UQV109" s="313"/>
      <c r="UQW109" s="313"/>
      <c r="UQX109" s="313"/>
      <c r="UQY109" s="313"/>
      <c r="UQZ109" s="313"/>
      <c r="URA109" s="313"/>
      <c r="URB109" s="313"/>
      <c r="URC109" s="313"/>
      <c r="URD109" s="313"/>
      <c r="URE109" s="313"/>
      <c r="URF109" s="313"/>
      <c r="URG109" s="313"/>
      <c r="URH109" s="313"/>
      <c r="URI109" s="313"/>
      <c r="URJ109" s="313"/>
      <c r="URK109" s="313"/>
      <c r="URL109" s="313"/>
      <c r="URM109" s="313"/>
      <c r="URN109" s="313"/>
      <c r="URO109" s="313"/>
      <c r="URP109" s="313"/>
      <c r="URQ109" s="313"/>
      <c r="URR109" s="313"/>
      <c r="URS109" s="313"/>
      <c r="URT109" s="313"/>
      <c r="URU109" s="313"/>
      <c r="URV109" s="313"/>
      <c r="URW109" s="313"/>
      <c r="URX109" s="313"/>
      <c r="URY109" s="313"/>
      <c r="URZ109" s="313"/>
      <c r="USA109" s="313"/>
      <c r="USB109" s="313"/>
      <c r="USC109" s="313"/>
      <c r="USD109" s="313"/>
      <c r="USE109" s="313"/>
      <c r="USF109" s="313"/>
      <c r="USG109" s="313"/>
      <c r="USH109" s="313"/>
      <c r="USI109" s="313"/>
      <c r="USJ109" s="313"/>
      <c r="USK109" s="313"/>
      <c r="USL109" s="313"/>
      <c r="USM109" s="313"/>
      <c r="USN109" s="313"/>
      <c r="USO109" s="313"/>
      <c r="USP109" s="313"/>
      <c r="USQ109" s="313"/>
      <c r="USR109" s="313"/>
      <c r="USS109" s="313"/>
      <c r="UST109" s="313"/>
      <c r="USU109" s="313"/>
      <c r="USV109" s="313"/>
      <c r="USW109" s="313"/>
      <c r="USX109" s="313"/>
      <c r="USY109" s="313"/>
      <c r="USZ109" s="313"/>
      <c r="UTA109" s="313"/>
      <c r="UTB109" s="313"/>
      <c r="UTC109" s="313"/>
      <c r="UTD109" s="313"/>
      <c r="UTE109" s="313"/>
      <c r="UTF109" s="313"/>
      <c r="UTG109" s="313"/>
      <c r="UTH109" s="313"/>
      <c r="UTI109" s="313"/>
      <c r="UTJ109" s="313"/>
      <c r="UTK109" s="313"/>
      <c r="UTL109" s="313"/>
      <c r="UTM109" s="313"/>
      <c r="UTN109" s="313"/>
      <c r="UTO109" s="313"/>
      <c r="UTP109" s="313"/>
      <c r="UTQ109" s="313"/>
      <c r="UTR109" s="313"/>
      <c r="UTS109" s="313"/>
      <c r="UTT109" s="313"/>
      <c r="UTU109" s="313"/>
      <c r="UTV109" s="313"/>
      <c r="UTW109" s="313"/>
      <c r="UTX109" s="313"/>
      <c r="UTY109" s="313"/>
      <c r="UTZ109" s="313"/>
      <c r="UUA109" s="313"/>
      <c r="UUB109" s="313"/>
      <c r="UUC109" s="313"/>
      <c r="UUD109" s="313"/>
      <c r="UUE109" s="313"/>
      <c r="UUF109" s="313"/>
      <c r="UUG109" s="313"/>
      <c r="UUH109" s="313"/>
      <c r="UUI109" s="313"/>
      <c r="UUJ109" s="313"/>
      <c r="UUK109" s="313"/>
      <c r="UUL109" s="313"/>
      <c r="UUM109" s="313"/>
      <c r="UUN109" s="313"/>
      <c r="UUO109" s="313"/>
      <c r="UUP109" s="313"/>
      <c r="UUQ109" s="313"/>
      <c r="UUR109" s="313"/>
      <c r="UUS109" s="313"/>
      <c r="UUT109" s="313"/>
      <c r="UUU109" s="313"/>
      <c r="UUV109" s="313"/>
      <c r="UUW109" s="313"/>
      <c r="UUX109" s="313"/>
      <c r="UUY109" s="313"/>
      <c r="UUZ109" s="313"/>
      <c r="UVA109" s="313"/>
      <c r="UVB109" s="313"/>
      <c r="UVC109" s="313"/>
      <c r="UVD109" s="313"/>
      <c r="UVE109" s="313"/>
      <c r="UVF109" s="313"/>
      <c r="UVG109" s="313"/>
      <c r="UVH109" s="313"/>
      <c r="UVI109" s="313"/>
      <c r="UVJ109" s="313"/>
      <c r="UVK109" s="313"/>
      <c r="UVL109" s="313"/>
      <c r="UVM109" s="313"/>
      <c r="UVN109" s="313"/>
      <c r="UVO109" s="313"/>
      <c r="UVP109" s="313"/>
      <c r="UVQ109" s="313"/>
      <c r="UVR109" s="313"/>
      <c r="UVS109" s="313"/>
      <c r="UVT109" s="313"/>
      <c r="UVU109" s="313"/>
      <c r="UVV109" s="313"/>
      <c r="UVW109" s="313"/>
      <c r="UVX109" s="313"/>
      <c r="UVY109" s="313"/>
      <c r="UVZ109" s="313"/>
      <c r="UWA109" s="313"/>
      <c r="UWB109" s="313"/>
      <c r="UWC109" s="313"/>
      <c r="UWD109" s="313"/>
      <c r="UWE109" s="313"/>
      <c r="UWF109" s="313"/>
      <c r="UWG109" s="313"/>
      <c r="UWH109" s="313"/>
      <c r="UWI109" s="313"/>
      <c r="UWJ109" s="313"/>
      <c r="UWK109" s="313"/>
      <c r="UWL109" s="313"/>
      <c r="UWM109" s="313"/>
      <c r="UWN109" s="313"/>
      <c r="UWO109" s="313"/>
      <c r="UWP109" s="313"/>
      <c r="UWQ109" s="313"/>
      <c r="UWR109" s="313"/>
      <c r="UWS109" s="313"/>
      <c r="UWT109" s="313"/>
      <c r="UWU109" s="313"/>
      <c r="UWV109" s="313"/>
      <c r="UWW109" s="313"/>
      <c r="UWX109" s="313"/>
      <c r="UWY109" s="313"/>
      <c r="UWZ109" s="313"/>
      <c r="UXA109" s="313"/>
      <c r="UXB109" s="313"/>
      <c r="UXC109" s="313"/>
      <c r="UXD109" s="313"/>
      <c r="UXE109" s="313"/>
      <c r="UXF109" s="313"/>
      <c r="UXG109" s="313"/>
      <c r="UXH109" s="313"/>
      <c r="UXI109" s="313"/>
      <c r="UXJ109" s="313"/>
      <c r="UXK109" s="313"/>
      <c r="UXL109" s="313"/>
      <c r="UXM109" s="313"/>
      <c r="UXN109" s="313"/>
      <c r="UXO109" s="313"/>
      <c r="UXP109" s="313"/>
      <c r="UXQ109" s="313"/>
      <c r="UXR109" s="313"/>
      <c r="UXS109" s="313"/>
      <c r="UXT109" s="313"/>
      <c r="UXU109" s="313"/>
      <c r="UXV109" s="313"/>
      <c r="UXW109" s="313"/>
      <c r="UXX109" s="313"/>
      <c r="UXY109" s="313"/>
      <c r="UXZ109" s="313"/>
      <c r="UYA109" s="313"/>
      <c r="UYB109" s="313"/>
      <c r="UYC109" s="313"/>
      <c r="UYD109" s="313"/>
      <c r="UYE109" s="313"/>
      <c r="UYF109" s="313"/>
      <c r="UYG109" s="313"/>
      <c r="UYH109" s="313"/>
      <c r="UYI109" s="313"/>
      <c r="UYJ109" s="313"/>
      <c r="UYK109" s="313"/>
      <c r="UYL109" s="313"/>
      <c r="UYM109" s="313"/>
      <c r="UYN109" s="313"/>
      <c r="UYO109" s="313"/>
      <c r="UYP109" s="313"/>
      <c r="UYQ109" s="313"/>
      <c r="UYR109" s="313"/>
      <c r="UYS109" s="313"/>
      <c r="UYT109" s="313"/>
      <c r="UYU109" s="313"/>
      <c r="UYV109" s="313"/>
      <c r="UYW109" s="313"/>
      <c r="UYX109" s="313"/>
      <c r="UYY109" s="313"/>
      <c r="UYZ109" s="313"/>
      <c r="UZA109" s="313"/>
      <c r="UZB109" s="313"/>
      <c r="UZC109" s="313"/>
      <c r="UZD109" s="313"/>
      <c r="UZE109" s="313"/>
      <c r="UZF109" s="313"/>
      <c r="UZG109" s="313"/>
      <c r="UZH109" s="313"/>
      <c r="UZI109" s="313"/>
      <c r="UZJ109" s="313"/>
      <c r="UZK109" s="313"/>
      <c r="UZL109" s="313"/>
      <c r="UZM109" s="313"/>
      <c r="UZN109" s="313"/>
      <c r="UZO109" s="313"/>
      <c r="UZP109" s="313"/>
      <c r="UZQ109" s="313"/>
      <c r="UZR109" s="313"/>
      <c r="UZS109" s="313"/>
      <c r="UZT109" s="313"/>
      <c r="UZU109" s="313"/>
      <c r="UZV109" s="313"/>
      <c r="UZW109" s="313"/>
      <c r="UZX109" s="313"/>
      <c r="UZY109" s="313"/>
      <c r="UZZ109" s="313"/>
      <c r="VAA109" s="313"/>
      <c r="VAB109" s="313"/>
      <c r="VAC109" s="313"/>
      <c r="VAD109" s="313"/>
      <c r="VAE109" s="313"/>
      <c r="VAF109" s="313"/>
      <c r="VAG109" s="313"/>
      <c r="VAH109" s="313"/>
      <c r="VAI109" s="313"/>
      <c r="VAJ109" s="313"/>
      <c r="VAK109" s="313"/>
      <c r="VAL109" s="313"/>
      <c r="VAM109" s="313"/>
      <c r="VAN109" s="313"/>
      <c r="VAO109" s="313"/>
      <c r="VAP109" s="313"/>
      <c r="VAQ109" s="313"/>
      <c r="VAR109" s="313"/>
      <c r="VAS109" s="313"/>
      <c r="VAT109" s="313"/>
      <c r="VAU109" s="313"/>
      <c r="VAV109" s="313"/>
      <c r="VAW109" s="313"/>
      <c r="VAX109" s="313"/>
      <c r="VAY109" s="313"/>
      <c r="VAZ109" s="313"/>
      <c r="VBA109" s="313"/>
      <c r="VBB109" s="313"/>
      <c r="VBC109" s="313"/>
      <c r="VBD109" s="313"/>
      <c r="VBE109" s="313"/>
      <c r="VBF109" s="313"/>
      <c r="VBG109" s="313"/>
      <c r="VBH109" s="313"/>
      <c r="VBI109" s="313"/>
      <c r="VBJ109" s="313"/>
      <c r="VBK109" s="313"/>
      <c r="VBL109" s="313"/>
      <c r="VBM109" s="313"/>
      <c r="VBN109" s="313"/>
      <c r="VBO109" s="313"/>
      <c r="VBP109" s="313"/>
      <c r="VBQ109" s="313"/>
      <c r="VBR109" s="313"/>
      <c r="VBS109" s="313"/>
      <c r="VBT109" s="313"/>
      <c r="VBU109" s="313"/>
      <c r="VBV109" s="313"/>
      <c r="VBW109" s="313"/>
      <c r="VBX109" s="313"/>
      <c r="VBY109" s="313"/>
      <c r="VBZ109" s="313"/>
      <c r="VCA109" s="313"/>
      <c r="VCB109" s="313"/>
      <c r="VCC109" s="313"/>
      <c r="VCD109" s="313"/>
      <c r="VCE109" s="313"/>
      <c r="VCF109" s="313"/>
      <c r="VCG109" s="313"/>
      <c r="VCH109" s="313"/>
      <c r="VCI109" s="313"/>
      <c r="VCJ109" s="313"/>
      <c r="VCK109" s="313"/>
      <c r="VCL109" s="313"/>
      <c r="VCM109" s="313"/>
      <c r="VCN109" s="313"/>
      <c r="VCO109" s="313"/>
      <c r="VCP109" s="313"/>
      <c r="VCQ109" s="313"/>
      <c r="VCR109" s="313"/>
      <c r="VCS109" s="313"/>
      <c r="VCT109" s="313"/>
      <c r="VCU109" s="313"/>
      <c r="VCV109" s="313"/>
      <c r="VCW109" s="313"/>
      <c r="VCX109" s="313"/>
      <c r="VCY109" s="313"/>
      <c r="VCZ109" s="313"/>
      <c r="VDA109" s="313"/>
      <c r="VDB109" s="313"/>
      <c r="VDC109" s="313"/>
      <c r="VDD109" s="313"/>
      <c r="VDE109" s="313"/>
      <c r="VDF109" s="313"/>
      <c r="VDG109" s="313"/>
      <c r="VDH109" s="313"/>
      <c r="VDI109" s="313"/>
      <c r="VDJ109" s="313"/>
      <c r="VDK109" s="313"/>
      <c r="VDL109" s="313"/>
      <c r="VDM109" s="313"/>
      <c r="VDN109" s="313"/>
      <c r="VDO109" s="313"/>
      <c r="VDP109" s="313"/>
      <c r="VDQ109" s="313"/>
      <c r="VDR109" s="313"/>
      <c r="VDS109" s="313"/>
      <c r="VDT109" s="313"/>
      <c r="VDU109" s="313"/>
      <c r="VDV109" s="313"/>
      <c r="VDW109" s="313"/>
      <c r="VDX109" s="313"/>
      <c r="VDY109" s="313"/>
      <c r="VDZ109" s="313"/>
      <c r="VEA109" s="313"/>
      <c r="VEB109" s="313"/>
      <c r="VEC109" s="313"/>
      <c r="VED109" s="313"/>
      <c r="VEE109" s="313"/>
      <c r="VEF109" s="313"/>
      <c r="VEG109" s="313"/>
      <c r="VEH109" s="313"/>
      <c r="VEI109" s="313"/>
      <c r="VEJ109" s="313"/>
      <c r="VEK109" s="313"/>
      <c r="VEL109" s="313"/>
      <c r="VEM109" s="313"/>
      <c r="VEN109" s="313"/>
      <c r="VEO109" s="313"/>
      <c r="VEP109" s="313"/>
      <c r="VEQ109" s="313"/>
      <c r="VER109" s="313"/>
      <c r="VES109" s="313"/>
      <c r="VET109" s="313"/>
      <c r="VEU109" s="313"/>
      <c r="VEV109" s="313"/>
      <c r="VEW109" s="313"/>
      <c r="VEX109" s="313"/>
      <c r="VEY109" s="313"/>
      <c r="VEZ109" s="313"/>
      <c r="VFA109" s="313"/>
      <c r="VFB109" s="313"/>
      <c r="VFC109" s="313"/>
      <c r="VFD109" s="313"/>
      <c r="VFE109" s="313"/>
      <c r="VFF109" s="313"/>
      <c r="VFG109" s="313"/>
      <c r="VFH109" s="313"/>
      <c r="VFI109" s="313"/>
      <c r="VFJ109" s="313"/>
      <c r="VFK109" s="313"/>
      <c r="VFL109" s="313"/>
      <c r="VFM109" s="313"/>
      <c r="VFN109" s="313"/>
      <c r="VFO109" s="313"/>
      <c r="VFP109" s="313"/>
      <c r="VFQ109" s="313"/>
      <c r="VFR109" s="313"/>
      <c r="VFS109" s="313"/>
      <c r="VFT109" s="313"/>
      <c r="VFU109" s="313"/>
      <c r="VFV109" s="313"/>
      <c r="VFW109" s="313"/>
      <c r="VFX109" s="313"/>
      <c r="VFY109" s="313"/>
      <c r="VFZ109" s="313"/>
      <c r="VGA109" s="313"/>
      <c r="VGB109" s="313"/>
      <c r="VGC109" s="313"/>
      <c r="VGD109" s="313"/>
      <c r="VGE109" s="313"/>
      <c r="VGF109" s="313"/>
      <c r="VGG109" s="313"/>
      <c r="VGH109" s="313"/>
      <c r="VGI109" s="313"/>
      <c r="VGJ109" s="313"/>
      <c r="VGK109" s="313"/>
      <c r="VGL109" s="313"/>
      <c r="VGM109" s="313"/>
      <c r="VGN109" s="313"/>
      <c r="VGO109" s="313"/>
      <c r="VGP109" s="313"/>
      <c r="VGQ109" s="313"/>
      <c r="VGR109" s="313"/>
      <c r="VGS109" s="313"/>
      <c r="VGT109" s="313"/>
      <c r="VGU109" s="313"/>
      <c r="VGV109" s="313"/>
      <c r="VGW109" s="313"/>
      <c r="VGX109" s="313"/>
      <c r="VGY109" s="313"/>
      <c r="VGZ109" s="313"/>
      <c r="VHA109" s="313"/>
      <c r="VHB109" s="313"/>
      <c r="VHC109" s="313"/>
      <c r="VHD109" s="313"/>
      <c r="VHE109" s="313"/>
      <c r="VHF109" s="313"/>
      <c r="VHG109" s="313"/>
      <c r="VHH109" s="313"/>
      <c r="VHI109" s="313"/>
      <c r="VHJ109" s="313"/>
      <c r="VHK109" s="313"/>
      <c r="VHL109" s="313"/>
      <c r="VHM109" s="313"/>
      <c r="VHN109" s="313"/>
      <c r="VHO109" s="313"/>
      <c r="VHP109" s="313"/>
      <c r="VHQ109" s="313"/>
      <c r="VHR109" s="313"/>
      <c r="VHS109" s="313"/>
      <c r="VHT109" s="313"/>
      <c r="VHU109" s="313"/>
      <c r="VHV109" s="313"/>
      <c r="VHW109" s="313"/>
      <c r="VHX109" s="313"/>
      <c r="VHY109" s="313"/>
      <c r="VHZ109" s="313"/>
      <c r="VIA109" s="313"/>
      <c r="VIB109" s="313"/>
      <c r="VIC109" s="313"/>
      <c r="VID109" s="313"/>
      <c r="VIE109" s="313"/>
      <c r="VIF109" s="313"/>
      <c r="VIG109" s="313"/>
      <c r="VIH109" s="313"/>
      <c r="VII109" s="313"/>
      <c r="VIJ109" s="313"/>
      <c r="VIK109" s="313"/>
      <c r="VIL109" s="313"/>
      <c r="VIM109" s="313"/>
      <c r="VIN109" s="313"/>
      <c r="VIO109" s="313"/>
      <c r="VIP109" s="313"/>
      <c r="VIQ109" s="313"/>
      <c r="VIR109" s="313"/>
      <c r="VIS109" s="313"/>
      <c r="VIT109" s="313"/>
      <c r="VIU109" s="313"/>
      <c r="VIV109" s="313"/>
      <c r="VIW109" s="313"/>
      <c r="VIX109" s="313"/>
      <c r="VIY109" s="313"/>
      <c r="VIZ109" s="313"/>
      <c r="VJA109" s="313"/>
      <c r="VJB109" s="313"/>
      <c r="VJC109" s="313"/>
      <c r="VJD109" s="313"/>
      <c r="VJE109" s="313"/>
      <c r="VJF109" s="313"/>
      <c r="VJG109" s="313"/>
      <c r="VJH109" s="313"/>
      <c r="VJI109" s="313"/>
      <c r="VJJ109" s="313"/>
      <c r="VJK109" s="313"/>
      <c r="VJL109" s="313"/>
      <c r="VJM109" s="313"/>
      <c r="VJN109" s="313"/>
      <c r="VJO109" s="313"/>
      <c r="VJP109" s="313"/>
      <c r="VJQ109" s="313"/>
      <c r="VJR109" s="313"/>
      <c r="VJS109" s="313"/>
      <c r="VJT109" s="313"/>
      <c r="VJU109" s="313"/>
      <c r="VJV109" s="313"/>
      <c r="VJW109" s="313"/>
      <c r="VJX109" s="313"/>
      <c r="VJY109" s="313"/>
      <c r="VJZ109" s="313"/>
      <c r="VKA109" s="313"/>
      <c r="VKB109" s="313"/>
      <c r="VKC109" s="313"/>
      <c r="VKD109" s="313"/>
      <c r="VKE109" s="313"/>
      <c r="VKF109" s="313"/>
      <c r="VKG109" s="313"/>
      <c r="VKH109" s="313"/>
      <c r="VKI109" s="313"/>
      <c r="VKJ109" s="313"/>
      <c r="VKK109" s="313"/>
      <c r="VKL109" s="313"/>
      <c r="VKM109" s="313"/>
      <c r="VKN109" s="313"/>
      <c r="VKO109" s="313"/>
      <c r="VKP109" s="313"/>
      <c r="VKQ109" s="313"/>
      <c r="VKR109" s="313"/>
      <c r="VKS109" s="313"/>
      <c r="VKT109" s="313"/>
      <c r="VKU109" s="313"/>
      <c r="VKV109" s="313"/>
      <c r="VKW109" s="313"/>
      <c r="VKX109" s="313"/>
      <c r="VKY109" s="313"/>
      <c r="VKZ109" s="313"/>
      <c r="VLA109" s="313"/>
      <c r="VLB109" s="313"/>
      <c r="VLC109" s="313"/>
      <c r="VLD109" s="313"/>
      <c r="VLE109" s="313"/>
      <c r="VLF109" s="313"/>
      <c r="VLG109" s="313"/>
      <c r="VLH109" s="313"/>
      <c r="VLI109" s="313"/>
      <c r="VLJ109" s="313"/>
      <c r="VLK109" s="313"/>
      <c r="VLL109" s="313"/>
      <c r="VLM109" s="313"/>
      <c r="VLN109" s="313"/>
      <c r="VLO109" s="313"/>
      <c r="VLP109" s="313"/>
      <c r="VLQ109" s="313"/>
      <c r="VLR109" s="313"/>
      <c r="VLS109" s="313"/>
      <c r="VLT109" s="313"/>
      <c r="VLU109" s="313"/>
      <c r="VLV109" s="313"/>
      <c r="VLW109" s="313"/>
      <c r="VLX109" s="313"/>
      <c r="VLY109" s="313"/>
      <c r="VLZ109" s="313"/>
      <c r="VMA109" s="313"/>
      <c r="VMB109" s="313"/>
      <c r="VMC109" s="313"/>
      <c r="VMD109" s="313"/>
      <c r="VME109" s="313"/>
      <c r="VMF109" s="313"/>
      <c r="VMG109" s="313"/>
      <c r="VMH109" s="313"/>
      <c r="VMI109" s="313"/>
      <c r="VMJ109" s="313"/>
      <c r="VMK109" s="313"/>
      <c r="VML109" s="313"/>
      <c r="VMM109" s="313"/>
      <c r="VMN109" s="313"/>
      <c r="VMO109" s="313"/>
      <c r="VMP109" s="313"/>
      <c r="VMQ109" s="313"/>
      <c r="VMR109" s="313"/>
      <c r="VMS109" s="313"/>
      <c r="VMT109" s="313"/>
      <c r="VMU109" s="313"/>
      <c r="VMV109" s="313"/>
      <c r="VMW109" s="313"/>
      <c r="VMX109" s="313"/>
      <c r="VMY109" s="313"/>
      <c r="VMZ109" s="313"/>
      <c r="VNA109" s="313"/>
      <c r="VNB109" s="313"/>
      <c r="VNC109" s="313"/>
      <c r="VND109" s="313"/>
      <c r="VNE109" s="313"/>
      <c r="VNF109" s="313"/>
      <c r="VNG109" s="313"/>
      <c r="VNH109" s="313"/>
      <c r="VNI109" s="313"/>
      <c r="VNJ109" s="313"/>
      <c r="VNK109" s="313"/>
      <c r="VNL109" s="313"/>
      <c r="VNM109" s="313"/>
      <c r="VNN109" s="313"/>
      <c r="VNO109" s="313"/>
      <c r="VNP109" s="313"/>
      <c r="VNQ109" s="313"/>
      <c r="VNR109" s="313"/>
      <c r="VNS109" s="313"/>
      <c r="VNT109" s="313"/>
      <c r="VNU109" s="313"/>
      <c r="VNV109" s="313"/>
      <c r="VNW109" s="313"/>
      <c r="VNX109" s="313"/>
      <c r="VNY109" s="313"/>
      <c r="VNZ109" s="313"/>
      <c r="VOA109" s="313"/>
      <c r="VOB109" s="313"/>
      <c r="VOC109" s="313"/>
      <c r="VOD109" s="313"/>
      <c r="VOE109" s="313"/>
      <c r="VOF109" s="313"/>
      <c r="VOG109" s="313"/>
      <c r="VOH109" s="313"/>
      <c r="VOI109" s="313"/>
      <c r="VOJ109" s="313"/>
      <c r="VOK109" s="313"/>
      <c r="VOL109" s="313"/>
      <c r="VOM109" s="313"/>
      <c r="VON109" s="313"/>
      <c r="VOO109" s="313"/>
      <c r="VOP109" s="313"/>
      <c r="VOQ109" s="313"/>
      <c r="VOR109" s="313"/>
      <c r="VOS109" s="313"/>
      <c r="VOT109" s="313"/>
      <c r="VOU109" s="313"/>
      <c r="VOV109" s="313"/>
      <c r="VOW109" s="313"/>
      <c r="VOX109" s="313"/>
      <c r="VOY109" s="313"/>
      <c r="VOZ109" s="313"/>
      <c r="VPA109" s="313"/>
      <c r="VPB109" s="313"/>
      <c r="VPC109" s="313"/>
      <c r="VPD109" s="313"/>
      <c r="VPE109" s="313"/>
      <c r="VPF109" s="313"/>
      <c r="VPG109" s="313"/>
      <c r="VPH109" s="313"/>
      <c r="VPI109" s="313"/>
      <c r="VPJ109" s="313"/>
      <c r="VPK109" s="313"/>
      <c r="VPL109" s="313"/>
      <c r="VPM109" s="313"/>
      <c r="VPN109" s="313"/>
      <c r="VPO109" s="313"/>
      <c r="VPP109" s="313"/>
      <c r="VPQ109" s="313"/>
      <c r="VPR109" s="313"/>
      <c r="VPS109" s="313"/>
      <c r="VPT109" s="313"/>
      <c r="VPU109" s="313"/>
      <c r="VPV109" s="313"/>
      <c r="VPW109" s="313"/>
      <c r="VPX109" s="313"/>
      <c r="VPY109" s="313"/>
      <c r="VPZ109" s="313"/>
      <c r="VQA109" s="313"/>
      <c r="VQB109" s="313"/>
      <c r="VQC109" s="313"/>
      <c r="VQD109" s="313"/>
      <c r="VQE109" s="313"/>
      <c r="VQF109" s="313"/>
      <c r="VQG109" s="313"/>
      <c r="VQH109" s="313"/>
      <c r="VQI109" s="313"/>
      <c r="VQJ109" s="313"/>
      <c r="VQK109" s="313"/>
      <c r="VQL109" s="313"/>
      <c r="VQM109" s="313"/>
      <c r="VQN109" s="313"/>
      <c r="VQO109" s="313"/>
      <c r="VQP109" s="313"/>
      <c r="VQQ109" s="313"/>
      <c r="VQR109" s="313"/>
      <c r="VQS109" s="313"/>
      <c r="VQT109" s="313"/>
      <c r="VQU109" s="313"/>
      <c r="VQV109" s="313"/>
      <c r="VQW109" s="313"/>
      <c r="VQX109" s="313"/>
      <c r="VQY109" s="313"/>
      <c r="VQZ109" s="313"/>
      <c r="VRA109" s="313"/>
      <c r="VRB109" s="313"/>
      <c r="VRC109" s="313"/>
      <c r="VRD109" s="313"/>
      <c r="VRE109" s="313"/>
      <c r="VRF109" s="313"/>
      <c r="VRG109" s="313"/>
      <c r="VRH109" s="313"/>
      <c r="VRI109" s="313"/>
      <c r="VRJ109" s="313"/>
      <c r="VRK109" s="313"/>
      <c r="VRL109" s="313"/>
      <c r="VRM109" s="313"/>
      <c r="VRN109" s="313"/>
      <c r="VRO109" s="313"/>
      <c r="VRP109" s="313"/>
      <c r="VRQ109" s="313"/>
      <c r="VRR109" s="313"/>
      <c r="VRS109" s="313"/>
      <c r="VRT109" s="313"/>
      <c r="VRU109" s="313"/>
      <c r="VRV109" s="313"/>
      <c r="VRW109" s="313"/>
      <c r="VRX109" s="313"/>
      <c r="VRY109" s="313"/>
      <c r="VRZ109" s="313"/>
      <c r="VSA109" s="313"/>
      <c r="VSB109" s="313"/>
      <c r="VSC109" s="313"/>
      <c r="VSD109" s="313"/>
      <c r="VSE109" s="313"/>
      <c r="VSF109" s="313"/>
      <c r="VSG109" s="313"/>
      <c r="VSH109" s="313"/>
      <c r="VSI109" s="313"/>
      <c r="VSJ109" s="313"/>
      <c r="VSK109" s="313"/>
      <c r="VSL109" s="313"/>
      <c r="VSM109" s="313"/>
      <c r="VSN109" s="313"/>
      <c r="VSO109" s="313"/>
      <c r="VSP109" s="313"/>
      <c r="VSQ109" s="313"/>
      <c r="VSR109" s="313"/>
      <c r="VSS109" s="313"/>
      <c r="VST109" s="313"/>
      <c r="VSU109" s="313"/>
      <c r="VSV109" s="313"/>
      <c r="VSW109" s="313"/>
      <c r="VSX109" s="313"/>
      <c r="VSY109" s="313"/>
      <c r="VSZ109" s="313"/>
      <c r="VTA109" s="313"/>
      <c r="VTB109" s="313"/>
      <c r="VTC109" s="313"/>
      <c r="VTD109" s="313"/>
      <c r="VTE109" s="313"/>
      <c r="VTF109" s="313"/>
      <c r="VTG109" s="313"/>
      <c r="VTH109" s="313"/>
      <c r="VTI109" s="313"/>
      <c r="VTJ109" s="313"/>
      <c r="VTK109" s="313"/>
      <c r="VTL109" s="313"/>
      <c r="VTM109" s="313"/>
      <c r="VTN109" s="313"/>
      <c r="VTO109" s="313"/>
      <c r="VTP109" s="313"/>
      <c r="VTQ109" s="313"/>
      <c r="VTR109" s="313"/>
      <c r="VTS109" s="313"/>
      <c r="VTT109" s="313"/>
      <c r="VTU109" s="313"/>
      <c r="VTV109" s="313"/>
      <c r="VTW109" s="313"/>
      <c r="VTX109" s="313"/>
      <c r="VTY109" s="313"/>
      <c r="VTZ109" s="313"/>
      <c r="VUA109" s="313"/>
      <c r="VUB109" s="313"/>
      <c r="VUC109" s="313"/>
      <c r="VUD109" s="313"/>
      <c r="VUE109" s="313"/>
      <c r="VUF109" s="313"/>
      <c r="VUG109" s="313"/>
      <c r="VUH109" s="313"/>
      <c r="VUI109" s="313"/>
      <c r="VUJ109" s="313"/>
      <c r="VUK109" s="313"/>
      <c r="VUL109" s="313"/>
      <c r="VUM109" s="313"/>
      <c r="VUN109" s="313"/>
      <c r="VUO109" s="313"/>
      <c r="VUP109" s="313"/>
      <c r="VUQ109" s="313"/>
      <c r="VUR109" s="313"/>
      <c r="VUS109" s="313"/>
      <c r="VUT109" s="313"/>
      <c r="VUU109" s="313"/>
      <c r="VUV109" s="313"/>
      <c r="VUW109" s="313"/>
      <c r="VUX109" s="313"/>
      <c r="VUY109" s="313"/>
      <c r="VUZ109" s="313"/>
      <c r="VVA109" s="313"/>
      <c r="VVB109" s="313"/>
      <c r="VVC109" s="313"/>
      <c r="VVD109" s="313"/>
      <c r="VVE109" s="313"/>
      <c r="VVF109" s="313"/>
      <c r="VVG109" s="313"/>
      <c r="VVH109" s="313"/>
      <c r="VVI109" s="313"/>
      <c r="VVJ109" s="313"/>
      <c r="VVK109" s="313"/>
      <c r="VVL109" s="313"/>
      <c r="VVM109" s="313"/>
      <c r="VVN109" s="313"/>
      <c r="VVO109" s="313"/>
      <c r="VVP109" s="313"/>
      <c r="VVQ109" s="313"/>
      <c r="VVR109" s="313"/>
      <c r="VVS109" s="313"/>
      <c r="VVT109" s="313"/>
      <c r="VVU109" s="313"/>
      <c r="VVV109" s="313"/>
      <c r="VVW109" s="313"/>
      <c r="VVX109" s="313"/>
      <c r="VVY109" s="313"/>
      <c r="VVZ109" s="313"/>
      <c r="VWA109" s="313"/>
      <c r="VWB109" s="313"/>
      <c r="VWC109" s="313"/>
      <c r="VWD109" s="313"/>
      <c r="VWE109" s="313"/>
      <c r="VWF109" s="313"/>
      <c r="VWG109" s="313"/>
      <c r="VWH109" s="313"/>
      <c r="VWI109" s="313"/>
      <c r="VWJ109" s="313"/>
      <c r="VWK109" s="313"/>
      <c r="VWL109" s="313"/>
      <c r="VWM109" s="313"/>
      <c r="VWN109" s="313"/>
      <c r="VWO109" s="313"/>
      <c r="VWP109" s="313"/>
      <c r="VWQ109" s="313"/>
      <c r="VWR109" s="313"/>
      <c r="VWS109" s="313"/>
      <c r="VWT109" s="313"/>
      <c r="VWU109" s="313"/>
      <c r="VWV109" s="313"/>
      <c r="VWW109" s="313"/>
      <c r="VWX109" s="313"/>
      <c r="VWY109" s="313"/>
      <c r="VWZ109" s="313"/>
      <c r="VXA109" s="313"/>
      <c r="VXB109" s="313"/>
      <c r="VXC109" s="313"/>
      <c r="VXD109" s="313"/>
      <c r="VXE109" s="313"/>
      <c r="VXF109" s="313"/>
      <c r="VXG109" s="313"/>
      <c r="VXH109" s="313"/>
      <c r="VXI109" s="313"/>
      <c r="VXJ109" s="313"/>
      <c r="VXK109" s="313"/>
      <c r="VXL109" s="313"/>
      <c r="VXM109" s="313"/>
      <c r="VXN109" s="313"/>
      <c r="VXO109" s="313"/>
      <c r="VXP109" s="313"/>
      <c r="VXQ109" s="313"/>
      <c r="VXR109" s="313"/>
      <c r="VXS109" s="313"/>
      <c r="VXT109" s="313"/>
      <c r="VXU109" s="313"/>
      <c r="VXV109" s="313"/>
      <c r="VXW109" s="313"/>
      <c r="VXX109" s="313"/>
      <c r="VXY109" s="313"/>
      <c r="VXZ109" s="313"/>
      <c r="VYA109" s="313"/>
      <c r="VYB109" s="313"/>
      <c r="VYC109" s="313"/>
      <c r="VYD109" s="313"/>
      <c r="VYE109" s="313"/>
      <c r="VYF109" s="313"/>
      <c r="VYG109" s="313"/>
      <c r="VYH109" s="313"/>
      <c r="VYI109" s="313"/>
      <c r="VYJ109" s="313"/>
      <c r="VYK109" s="313"/>
      <c r="VYL109" s="313"/>
      <c r="VYM109" s="313"/>
      <c r="VYN109" s="313"/>
      <c r="VYO109" s="313"/>
      <c r="VYP109" s="313"/>
      <c r="VYQ109" s="313"/>
      <c r="VYR109" s="313"/>
      <c r="VYS109" s="313"/>
      <c r="VYT109" s="313"/>
      <c r="VYU109" s="313"/>
      <c r="VYV109" s="313"/>
      <c r="VYW109" s="313"/>
      <c r="VYX109" s="313"/>
      <c r="VYY109" s="313"/>
      <c r="VYZ109" s="313"/>
      <c r="VZA109" s="313"/>
      <c r="VZB109" s="313"/>
      <c r="VZC109" s="313"/>
      <c r="VZD109" s="313"/>
      <c r="VZE109" s="313"/>
      <c r="VZF109" s="313"/>
      <c r="VZG109" s="313"/>
      <c r="VZH109" s="313"/>
      <c r="VZI109" s="313"/>
      <c r="VZJ109" s="313"/>
      <c r="VZK109" s="313"/>
      <c r="VZL109" s="313"/>
      <c r="VZM109" s="313"/>
      <c r="VZN109" s="313"/>
      <c r="VZO109" s="313"/>
      <c r="VZP109" s="313"/>
      <c r="VZQ109" s="313"/>
      <c r="VZR109" s="313"/>
      <c r="VZS109" s="313"/>
      <c r="VZT109" s="313"/>
      <c r="VZU109" s="313"/>
      <c r="VZV109" s="313"/>
      <c r="VZW109" s="313"/>
      <c r="VZX109" s="313"/>
      <c r="VZY109" s="313"/>
      <c r="VZZ109" s="313"/>
      <c r="WAA109" s="313"/>
      <c r="WAB109" s="313"/>
      <c r="WAC109" s="313"/>
      <c r="WAD109" s="313"/>
      <c r="WAE109" s="313"/>
      <c r="WAF109" s="313"/>
      <c r="WAG109" s="313"/>
      <c r="WAH109" s="313"/>
      <c r="WAI109" s="313"/>
      <c r="WAJ109" s="313"/>
      <c r="WAK109" s="313"/>
      <c r="WAL109" s="313"/>
      <c r="WAM109" s="313"/>
      <c r="WAN109" s="313"/>
      <c r="WAO109" s="313"/>
      <c r="WAP109" s="313"/>
      <c r="WAQ109" s="313"/>
      <c r="WAR109" s="313"/>
      <c r="WAS109" s="313"/>
      <c r="WAT109" s="313"/>
      <c r="WAU109" s="313"/>
      <c r="WAV109" s="313"/>
      <c r="WAW109" s="313"/>
      <c r="WAX109" s="313"/>
      <c r="WAY109" s="313"/>
      <c r="WAZ109" s="313"/>
      <c r="WBA109" s="313"/>
      <c r="WBB109" s="313"/>
      <c r="WBC109" s="313"/>
      <c r="WBD109" s="313"/>
      <c r="WBE109" s="313"/>
      <c r="WBF109" s="313"/>
      <c r="WBG109" s="313"/>
      <c r="WBH109" s="313"/>
      <c r="WBI109" s="313"/>
      <c r="WBJ109" s="313"/>
      <c r="WBK109" s="313"/>
      <c r="WBL109" s="313"/>
      <c r="WBM109" s="313"/>
      <c r="WBN109" s="313"/>
      <c r="WBO109" s="313"/>
      <c r="WBP109" s="313"/>
      <c r="WBQ109" s="313"/>
      <c r="WBR109" s="313"/>
      <c r="WBS109" s="313"/>
      <c r="WBT109" s="313"/>
      <c r="WBU109" s="313"/>
      <c r="WBV109" s="313"/>
      <c r="WBW109" s="313"/>
      <c r="WBX109" s="313"/>
      <c r="WBY109" s="313"/>
      <c r="WBZ109" s="313"/>
      <c r="WCA109" s="313"/>
      <c r="WCB109" s="313"/>
      <c r="WCC109" s="313"/>
      <c r="WCD109" s="313"/>
      <c r="WCE109" s="313"/>
      <c r="WCF109" s="313"/>
      <c r="WCG109" s="313"/>
      <c r="WCH109" s="313"/>
      <c r="WCI109" s="313"/>
      <c r="WCJ109" s="313"/>
      <c r="WCK109" s="313"/>
      <c r="WCL109" s="313"/>
      <c r="WCM109" s="313"/>
      <c r="WCN109" s="313"/>
      <c r="WCO109" s="313"/>
      <c r="WCP109" s="313"/>
      <c r="WCQ109" s="313"/>
      <c r="WCR109" s="313"/>
      <c r="WCS109" s="313"/>
      <c r="WCT109" s="313"/>
      <c r="WCU109" s="313"/>
      <c r="WCV109" s="313"/>
      <c r="WCW109" s="313"/>
      <c r="WCX109" s="313"/>
      <c r="WCY109" s="313"/>
      <c r="WCZ109" s="313"/>
      <c r="WDA109" s="313"/>
      <c r="WDB109" s="313"/>
      <c r="WDC109" s="313"/>
      <c r="WDD109" s="313"/>
      <c r="WDE109" s="313"/>
      <c r="WDF109" s="313"/>
      <c r="WDG109" s="313"/>
      <c r="WDH109" s="313"/>
      <c r="WDI109" s="313"/>
      <c r="WDJ109" s="313"/>
      <c r="WDK109" s="313"/>
      <c r="WDL109" s="313"/>
      <c r="WDM109" s="313"/>
      <c r="WDN109" s="313"/>
      <c r="WDO109" s="313"/>
      <c r="WDP109" s="313"/>
      <c r="WDQ109" s="313"/>
      <c r="WDR109" s="313"/>
      <c r="WDS109" s="313"/>
      <c r="WDT109" s="313"/>
      <c r="WDU109" s="313"/>
      <c r="WDV109" s="313"/>
      <c r="WDW109" s="313"/>
      <c r="WDX109" s="313"/>
      <c r="WDY109" s="313"/>
      <c r="WDZ109" s="313"/>
      <c r="WEA109" s="313"/>
      <c r="WEB109" s="313"/>
      <c r="WEC109" s="313"/>
      <c r="WED109" s="313"/>
      <c r="WEE109" s="313"/>
      <c r="WEF109" s="313"/>
      <c r="WEG109" s="313"/>
      <c r="WEH109" s="313"/>
      <c r="WEI109" s="313"/>
      <c r="WEJ109" s="313"/>
      <c r="WEK109" s="313"/>
      <c r="WEL109" s="313"/>
      <c r="WEM109" s="313"/>
      <c r="WEN109" s="313"/>
      <c r="WEO109" s="313"/>
      <c r="WEP109" s="313"/>
      <c r="WEQ109" s="313"/>
      <c r="WER109" s="313"/>
      <c r="WES109" s="313"/>
      <c r="WET109" s="313"/>
      <c r="WEU109" s="313"/>
      <c r="WEV109" s="313"/>
      <c r="WEW109" s="313"/>
      <c r="WEX109" s="313"/>
      <c r="WEY109" s="313"/>
      <c r="WEZ109" s="313"/>
      <c r="WFA109" s="313"/>
      <c r="WFB109" s="313"/>
      <c r="WFC109" s="313"/>
      <c r="WFD109" s="313"/>
      <c r="WFE109" s="313"/>
      <c r="WFF109" s="313"/>
      <c r="WFG109" s="313"/>
      <c r="WFH109" s="313"/>
      <c r="WFI109" s="313"/>
      <c r="WFJ109" s="313"/>
      <c r="WFK109" s="313"/>
      <c r="WFL109" s="313"/>
      <c r="WFM109" s="313"/>
      <c r="WFN109" s="313"/>
      <c r="WFO109" s="313"/>
      <c r="WFP109" s="313"/>
      <c r="WFQ109" s="313"/>
      <c r="WFR109" s="313"/>
      <c r="WFS109" s="313"/>
      <c r="WFT109" s="313"/>
      <c r="WFU109" s="313"/>
      <c r="WFV109" s="313"/>
      <c r="WFW109" s="313"/>
      <c r="WFX109" s="313"/>
      <c r="WFY109" s="313"/>
      <c r="WFZ109" s="313"/>
      <c r="WGA109" s="313"/>
      <c r="WGB109" s="313"/>
      <c r="WGC109" s="313"/>
      <c r="WGD109" s="313"/>
      <c r="WGE109" s="313"/>
      <c r="WGF109" s="313"/>
      <c r="WGG109" s="313"/>
      <c r="WGH109" s="313"/>
      <c r="WGI109" s="313"/>
      <c r="WGJ109" s="313"/>
      <c r="WGK109" s="313"/>
      <c r="WGL109" s="313"/>
      <c r="WGM109" s="313"/>
      <c r="WGN109" s="313"/>
      <c r="WGO109" s="313"/>
      <c r="WGP109" s="313"/>
      <c r="WGQ109" s="313"/>
      <c r="WGR109" s="313"/>
      <c r="WGS109" s="313"/>
      <c r="WGT109" s="313"/>
      <c r="WGU109" s="313"/>
      <c r="WGV109" s="313"/>
      <c r="WGW109" s="313"/>
      <c r="WGX109" s="313"/>
      <c r="WGY109" s="313"/>
      <c r="WGZ109" s="313"/>
      <c r="WHA109" s="313"/>
      <c r="WHB109" s="313"/>
      <c r="WHC109" s="313"/>
      <c r="WHD109" s="313"/>
      <c r="WHE109" s="313"/>
      <c r="WHF109" s="313"/>
      <c r="WHG109" s="313"/>
      <c r="WHH109" s="313"/>
      <c r="WHI109" s="313"/>
      <c r="WHJ109" s="313"/>
      <c r="WHK109" s="313"/>
      <c r="WHL109" s="313"/>
      <c r="WHM109" s="313"/>
      <c r="WHN109" s="313"/>
      <c r="WHO109" s="313"/>
      <c r="WHP109" s="313"/>
      <c r="WHQ109" s="313"/>
      <c r="WHR109" s="313"/>
      <c r="WHS109" s="313"/>
      <c r="WHT109" s="313"/>
      <c r="WHU109" s="313"/>
      <c r="WHV109" s="313"/>
      <c r="WHW109" s="313"/>
      <c r="WHX109" s="313"/>
      <c r="WHY109" s="313"/>
      <c r="WHZ109" s="313"/>
      <c r="WIA109" s="313"/>
      <c r="WIB109" s="313"/>
      <c r="WIC109" s="313"/>
      <c r="WID109" s="313"/>
      <c r="WIE109" s="313"/>
      <c r="WIF109" s="313"/>
      <c r="WIG109" s="313"/>
      <c r="WIH109" s="313"/>
      <c r="WII109" s="313"/>
      <c r="WIJ109" s="313"/>
      <c r="WIK109" s="313"/>
      <c r="WIL109" s="313"/>
      <c r="WIM109" s="313"/>
      <c r="WIN109" s="313"/>
      <c r="WIO109" s="313"/>
      <c r="WIP109" s="313"/>
      <c r="WIQ109" s="313"/>
      <c r="WIR109" s="313"/>
      <c r="WIS109" s="313"/>
      <c r="WIT109" s="313"/>
      <c r="WIU109" s="313"/>
      <c r="WIV109" s="313"/>
      <c r="WIW109" s="313"/>
      <c r="WIX109" s="313"/>
      <c r="WIY109" s="313"/>
      <c r="WIZ109" s="313"/>
      <c r="WJA109" s="313"/>
      <c r="WJB109" s="313"/>
      <c r="WJC109" s="313"/>
      <c r="WJD109" s="313"/>
      <c r="WJE109" s="313"/>
      <c r="WJF109" s="313"/>
      <c r="WJG109" s="313"/>
      <c r="WJH109" s="313"/>
      <c r="WJI109" s="313"/>
      <c r="WJJ109" s="313"/>
      <c r="WJK109" s="313"/>
      <c r="WJL109" s="313"/>
      <c r="WJM109" s="313"/>
      <c r="WJN109" s="313"/>
      <c r="WJO109" s="313"/>
      <c r="WJP109" s="313"/>
      <c r="WJQ109" s="313"/>
      <c r="WJR109" s="313"/>
      <c r="WJS109" s="313"/>
      <c r="WJT109" s="313"/>
      <c r="WJU109" s="313"/>
      <c r="WJV109" s="313"/>
      <c r="WJW109" s="313"/>
      <c r="WJX109" s="313"/>
      <c r="WJY109" s="313"/>
      <c r="WJZ109" s="313"/>
      <c r="WKA109" s="313"/>
      <c r="WKB109" s="313"/>
      <c r="WKC109" s="313"/>
      <c r="WKD109" s="313"/>
      <c r="WKE109" s="313"/>
      <c r="WKF109" s="313"/>
      <c r="WKG109" s="313"/>
      <c r="WKH109" s="313"/>
      <c r="WKI109" s="313"/>
      <c r="WKJ109" s="313"/>
      <c r="WKK109" s="313"/>
      <c r="WKL109" s="313"/>
      <c r="WKM109" s="313"/>
      <c r="WKN109" s="313"/>
      <c r="WKO109" s="313"/>
      <c r="WKP109" s="313"/>
      <c r="WKQ109" s="313"/>
      <c r="WKR109" s="313"/>
      <c r="WKS109" s="313"/>
      <c r="WKT109" s="313"/>
      <c r="WKU109" s="313"/>
      <c r="WKV109" s="313"/>
      <c r="WKW109" s="313"/>
      <c r="WKX109" s="313"/>
      <c r="WKY109" s="313"/>
      <c r="WKZ109" s="313"/>
      <c r="WLA109" s="313"/>
      <c r="WLB109" s="313"/>
      <c r="WLC109" s="313"/>
      <c r="WLD109" s="313"/>
      <c r="WLE109" s="313"/>
      <c r="WLF109" s="313"/>
      <c r="WLG109" s="313"/>
      <c r="WLH109" s="313"/>
      <c r="WLI109" s="313"/>
      <c r="WLJ109" s="313"/>
      <c r="WLK109" s="313"/>
      <c r="WLL109" s="313"/>
      <c r="WLM109" s="313"/>
      <c r="WLN109" s="313"/>
      <c r="WLO109" s="313"/>
      <c r="WLP109" s="313"/>
      <c r="WLQ109" s="313"/>
      <c r="WLR109" s="313"/>
      <c r="WLS109" s="313"/>
      <c r="WLT109" s="313"/>
      <c r="WLU109" s="313"/>
      <c r="WLV109" s="313"/>
      <c r="WLW109" s="313"/>
      <c r="WLX109" s="313"/>
      <c r="WLY109" s="313"/>
      <c r="WLZ109" s="313"/>
      <c r="WMA109" s="313"/>
      <c r="WMB109" s="313"/>
      <c r="WMC109" s="313"/>
      <c r="WMD109" s="313"/>
      <c r="WME109" s="313"/>
      <c r="WMF109" s="313"/>
      <c r="WMG109" s="313"/>
      <c r="WMH109" s="313"/>
      <c r="WMI109" s="313"/>
      <c r="WMJ109" s="313"/>
      <c r="WMK109" s="313"/>
      <c r="WML109" s="313"/>
      <c r="WMM109" s="313"/>
      <c r="WMN109" s="313"/>
      <c r="WMO109" s="313"/>
      <c r="WMP109" s="313"/>
      <c r="WMQ109" s="313"/>
      <c r="WMR109" s="313"/>
      <c r="WMS109" s="313"/>
      <c r="WMT109" s="313"/>
      <c r="WMU109" s="313"/>
      <c r="WMV109" s="313"/>
      <c r="WMW109" s="313"/>
      <c r="WMX109" s="313"/>
      <c r="WMY109" s="313"/>
      <c r="WMZ109" s="313"/>
      <c r="WNA109" s="313"/>
      <c r="WNB109" s="313"/>
      <c r="WNC109" s="313"/>
      <c r="WND109" s="313"/>
      <c r="WNE109" s="313"/>
      <c r="WNF109" s="313"/>
      <c r="WNG109" s="313"/>
      <c r="WNH109" s="313"/>
      <c r="WNI109" s="313"/>
      <c r="WNJ109" s="313"/>
      <c r="WNK109" s="313"/>
      <c r="WNL109" s="313"/>
      <c r="WNM109" s="313"/>
      <c r="WNN109" s="313"/>
      <c r="WNO109" s="313"/>
      <c r="WNP109" s="313"/>
      <c r="WNQ109" s="313"/>
      <c r="WNR109" s="313"/>
      <c r="WNS109" s="313"/>
      <c r="WNT109" s="313"/>
      <c r="WNU109" s="313"/>
      <c r="WNV109" s="313"/>
      <c r="WNW109" s="313"/>
      <c r="WNX109" s="313"/>
      <c r="WNY109" s="313"/>
      <c r="WNZ109" s="313"/>
      <c r="WOA109" s="313"/>
      <c r="WOB109" s="313"/>
      <c r="WOC109" s="313"/>
      <c r="WOD109" s="313"/>
      <c r="WOE109" s="313"/>
      <c r="WOF109" s="313"/>
      <c r="WOG109" s="313"/>
      <c r="WOH109" s="313"/>
      <c r="WOI109" s="313"/>
      <c r="WOJ109" s="313"/>
      <c r="WOK109" s="313"/>
      <c r="WOL109" s="313"/>
      <c r="WOM109" s="313"/>
      <c r="WON109" s="313"/>
      <c r="WOO109" s="313"/>
      <c r="WOP109" s="313"/>
      <c r="WOQ109" s="313"/>
      <c r="WOR109" s="313"/>
      <c r="WOS109" s="313"/>
      <c r="WOT109" s="313"/>
      <c r="WOU109" s="313"/>
      <c r="WOV109" s="313"/>
      <c r="WOW109" s="313"/>
      <c r="WOX109" s="313"/>
      <c r="WOY109" s="313"/>
      <c r="WOZ109" s="313"/>
      <c r="WPA109" s="313"/>
      <c r="WPB109" s="313"/>
      <c r="WPC109" s="313"/>
      <c r="WPD109" s="313"/>
      <c r="WPE109" s="313"/>
      <c r="WPF109" s="313"/>
      <c r="WPG109" s="313"/>
      <c r="WPH109" s="313"/>
      <c r="WPI109" s="313"/>
      <c r="WPJ109" s="313"/>
      <c r="WPK109" s="313"/>
      <c r="WPL109" s="313"/>
      <c r="WPM109" s="313"/>
      <c r="WPN109" s="313"/>
      <c r="WPO109" s="313"/>
      <c r="WPP109" s="313"/>
      <c r="WPQ109" s="313"/>
      <c r="WPR109" s="313"/>
      <c r="WPS109" s="313"/>
      <c r="WPT109" s="313"/>
      <c r="WPU109" s="313"/>
      <c r="WPV109" s="313"/>
      <c r="WPW109" s="313"/>
      <c r="WPX109" s="313"/>
      <c r="WPY109" s="313"/>
      <c r="WPZ109" s="313"/>
      <c r="WQA109" s="313"/>
      <c r="WQB109" s="313"/>
      <c r="WQC109" s="313"/>
      <c r="WQD109" s="313"/>
      <c r="WQE109" s="313"/>
      <c r="WQF109" s="313"/>
      <c r="WQG109" s="313"/>
      <c r="WQH109" s="313"/>
      <c r="WQI109" s="313"/>
      <c r="WQJ109" s="313"/>
      <c r="WQK109" s="313"/>
      <c r="WQL109" s="313"/>
      <c r="WQM109" s="313"/>
      <c r="WQN109" s="313"/>
      <c r="WQO109" s="313"/>
      <c r="WQP109" s="313"/>
      <c r="WQQ109" s="313"/>
      <c r="WQR109" s="313"/>
      <c r="WQS109" s="313"/>
      <c r="WQT109" s="313"/>
      <c r="WQU109" s="313"/>
      <c r="WQV109" s="313"/>
      <c r="WQW109" s="313"/>
      <c r="WQX109" s="313"/>
      <c r="WQY109" s="313"/>
      <c r="WQZ109" s="313"/>
      <c r="WRA109" s="313"/>
      <c r="WRB109" s="313"/>
      <c r="WRC109" s="313"/>
      <c r="WRD109" s="313"/>
      <c r="WRE109" s="313"/>
      <c r="WRF109" s="313"/>
      <c r="WRG109" s="313"/>
      <c r="WRH109" s="313"/>
      <c r="WRI109" s="313"/>
      <c r="WRJ109" s="313"/>
      <c r="WRK109" s="313"/>
      <c r="WRL109" s="313"/>
      <c r="WRM109" s="313"/>
      <c r="WRN109" s="313"/>
      <c r="WRO109" s="313"/>
      <c r="WRP109" s="313"/>
      <c r="WRQ109" s="313"/>
      <c r="WRR109" s="313"/>
      <c r="WRS109" s="313"/>
      <c r="WRT109" s="313"/>
      <c r="WRU109" s="313"/>
      <c r="WRV109" s="313"/>
      <c r="WRW109" s="313"/>
      <c r="WRX109" s="313"/>
      <c r="WRY109" s="313"/>
      <c r="WRZ109" s="313"/>
      <c r="WSA109" s="313"/>
      <c r="WSB109" s="313"/>
      <c r="WSC109" s="313"/>
      <c r="WSD109" s="313"/>
      <c r="WSE109" s="313"/>
      <c r="WSF109" s="313"/>
      <c r="WSG109" s="313"/>
      <c r="WSH109" s="313"/>
      <c r="WSI109" s="313"/>
      <c r="WSJ109" s="313"/>
      <c r="WSK109" s="313"/>
      <c r="WSL109" s="313"/>
      <c r="WSM109" s="313"/>
      <c r="WSN109" s="313"/>
      <c r="WSO109" s="313"/>
      <c r="WSP109" s="313"/>
      <c r="WSQ109" s="313"/>
      <c r="WSR109" s="313"/>
      <c r="WSS109" s="313"/>
      <c r="WST109" s="313"/>
      <c r="WSU109" s="313"/>
      <c r="WSV109" s="313"/>
      <c r="WSW109" s="313"/>
      <c r="WSX109" s="313"/>
      <c r="WSY109" s="313"/>
      <c r="WSZ109" s="313"/>
      <c r="WTA109" s="313"/>
      <c r="WTB109" s="313"/>
      <c r="WTC109" s="313"/>
      <c r="WTD109" s="313"/>
      <c r="WTE109" s="313"/>
      <c r="WTF109" s="313"/>
      <c r="WTG109" s="313"/>
      <c r="WTH109" s="313"/>
      <c r="WTI109" s="313"/>
      <c r="WTJ109" s="313"/>
      <c r="WTK109" s="313"/>
      <c r="WTL109" s="313"/>
      <c r="WTM109" s="313"/>
      <c r="WTN109" s="313"/>
      <c r="WTO109" s="313"/>
      <c r="WTP109" s="313"/>
      <c r="WTQ109" s="313"/>
      <c r="WTR109" s="313"/>
      <c r="WTS109" s="313"/>
      <c r="WTT109" s="313"/>
      <c r="WTU109" s="313"/>
      <c r="WTV109" s="313"/>
      <c r="WTW109" s="313"/>
      <c r="WTX109" s="313"/>
      <c r="WTY109" s="313"/>
      <c r="WTZ109" s="313"/>
      <c r="WUA109" s="313"/>
      <c r="WUB109" s="313"/>
      <c r="WUC109" s="313"/>
      <c r="WUD109" s="313"/>
      <c r="WUE109" s="313"/>
      <c r="WUF109" s="313"/>
      <c r="WUG109" s="313"/>
      <c r="WUH109" s="313"/>
      <c r="WUI109" s="313"/>
      <c r="WUJ109" s="313"/>
      <c r="WUK109" s="313"/>
      <c r="WUL109" s="313"/>
      <c r="WUM109" s="313"/>
      <c r="WUN109" s="313"/>
      <c r="WUO109" s="313"/>
      <c r="WUP109" s="313"/>
      <c r="WUQ109" s="313"/>
      <c r="WUR109" s="313"/>
      <c r="WUS109" s="313"/>
      <c r="WUT109" s="313"/>
      <c r="WUU109" s="313"/>
      <c r="WUV109" s="313"/>
      <c r="WUW109" s="313"/>
      <c r="WUX109" s="313"/>
      <c r="WUY109" s="313"/>
      <c r="WUZ109" s="313"/>
      <c r="WVA109" s="313"/>
      <c r="WVB109" s="313"/>
      <c r="WVC109" s="313"/>
      <c r="WVD109" s="313"/>
      <c r="WVE109" s="313"/>
      <c r="WVF109" s="313"/>
      <c r="WVG109" s="313"/>
      <c r="WVH109" s="313"/>
      <c r="WVI109" s="313"/>
      <c r="WVJ109" s="313"/>
      <c r="WVK109" s="313"/>
      <c r="WVL109" s="313"/>
      <c r="WVM109" s="313"/>
      <c r="WVN109" s="313"/>
      <c r="WVO109" s="313"/>
      <c r="WVP109" s="313"/>
      <c r="WVQ109" s="313"/>
      <c r="WVR109" s="313"/>
      <c r="WVS109" s="313"/>
      <c r="WVT109" s="313"/>
      <c r="WVU109" s="313"/>
      <c r="WVV109" s="313"/>
      <c r="WVW109" s="313"/>
      <c r="WVX109" s="313"/>
      <c r="WVY109" s="313"/>
      <c r="WVZ109" s="313"/>
      <c r="WWA109" s="313"/>
      <c r="WWB109" s="313"/>
      <c r="WWC109" s="313"/>
      <c r="WWD109" s="313"/>
      <c r="WWE109" s="313"/>
      <c r="WWF109" s="313"/>
      <c r="WWG109" s="313"/>
      <c r="WWH109" s="313"/>
      <c r="WWI109" s="313"/>
      <c r="WWJ109" s="313"/>
      <c r="WWK109" s="313"/>
      <c r="WWL109" s="313"/>
      <c r="WWM109" s="313"/>
      <c r="WWN109" s="313"/>
      <c r="WWO109" s="313"/>
      <c r="WWP109" s="313"/>
      <c r="WWQ109" s="313"/>
      <c r="WWR109" s="313"/>
      <c r="WWS109" s="313"/>
      <c r="WWT109" s="313"/>
      <c r="WWU109" s="313"/>
      <c r="WWV109" s="313"/>
      <c r="WWW109" s="313"/>
      <c r="WWX109" s="313"/>
      <c r="WWY109" s="313"/>
      <c r="WWZ109" s="313"/>
      <c r="WXA109" s="313"/>
      <c r="WXB109" s="313"/>
      <c r="WXC109" s="313"/>
      <c r="WXD109" s="313"/>
      <c r="WXE109" s="313"/>
      <c r="WXF109" s="313"/>
      <c r="WXG109" s="313"/>
      <c r="WXH109" s="313"/>
      <c r="WXI109" s="313"/>
      <c r="WXJ109" s="313"/>
      <c r="WXK109" s="313"/>
      <c r="WXL109" s="313"/>
      <c r="WXM109" s="313"/>
      <c r="WXN109" s="313"/>
      <c r="WXO109" s="313"/>
      <c r="WXP109" s="313"/>
      <c r="WXQ109" s="313"/>
      <c r="WXR109" s="313"/>
      <c r="WXS109" s="313"/>
      <c r="WXT109" s="313"/>
      <c r="WXU109" s="313"/>
      <c r="WXV109" s="313"/>
      <c r="WXW109" s="313"/>
      <c r="WXX109" s="313"/>
      <c r="WXY109" s="313"/>
      <c r="WXZ109" s="313"/>
      <c r="WYA109" s="313"/>
      <c r="WYB109" s="313"/>
      <c r="WYC109" s="313"/>
      <c r="WYD109" s="313"/>
      <c r="WYE109" s="313"/>
      <c r="WYF109" s="313"/>
      <c r="WYG109" s="313"/>
      <c r="WYH109" s="313"/>
      <c r="WYI109" s="313"/>
      <c r="WYJ109" s="313"/>
      <c r="WYK109" s="313"/>
      <c r="WYL109" s="313"/>
      <c r="WYM109" s="313"/>
      <c r="WYN109" s="313"/>
      <c r="WYO109" s="313"/>
      <c r="WYP109" s="313"/>
      <c r="WYQ109" s="313"/>
      <c r="WYR109" s="313"/>
      <c r="WYS109" s="313"/>
      <c r="WYT109" s="313"/>
      <c r="WYU109" s="313"/>
      <c r="WYV109" s="313"/>
      <c r="WYW109" s="313"/>
      <c r="WYX109" s="313"/>
      <c r="WYY109" s="313"/>
      <c r="WYZ109" s="313"/>
      <c r="WZA109" s="313"/>
      <c r="WZB109" s="313"/>
      <c r="WZC109" s="313"/>
      <c r="WZD109" s="313"/>
      <c r="WZE109" s="313"/>
      <c r="WZF109" s="313"/>
      <c r="WZG109" s="313"/>
      <c r="WZH109" s="313"/>
      <c r="WZI109" s="313"/>
      <c r="WZJ109" s="313"/>
      <c r="WZK109" s="313"/>
      <c r="WZL109" s="313"/>
      <c r="WZM109" s="313"/>
      <c r="WZN109" s="313"/>
      <c r="WZO109" s="313"/>
      <c r="WZP109" s="313"/>
      <c r="WZQ109" s="313"/>
      <c r="WZR109" s="313"/>
      <c r="WZS109" s="313"/>
      <c r="WZT109" s="313"/>
      <c r="WZU109" s="313"/>
      <c r="WZV109" s="313"/>
      <c r="WZW109" s="313"/>
      <c r="WZX109" s="313"/>
      <c r="WZY109" s="313"/>
      <c r="WZZ109" s="313"/>
      <c r="XAA109" s="313"/>
      <c r="XAB109" s="313"/>
      <c r="XAC109" s="313"/>
      <c r="XAD109" s="313"/>
      <c r="XAE109" s="313"/>
      <c r="XAF109" s="313"/>
      <c r="XAG109" s="313"/>
      <c r="XAH109" s="313"/>
      <c r="XAI109" s="313"/>
      <c r="XAJ109" s="313"/>
      <c r="XAK109" s="313"/>
      <c r="XAL109" s="313"/>
      <c r="XAM109" s="313"/>
      <c r="XAN109" s="313"/>
      <c r="XAO109" s="313"/>
      <c r="XAP109" s="313"/>
      <c r="XAQ109" s="313"/>
      <c r="XAR109" s="313"/>
      <c r="XAS109" s="313"/>
      <c r="XAT109" s="313"/>
      <c r="XAU109" s="313"/>
      <c r="XAV109" s="313"/>
      <c r="XAW109" s="313"/>
      <c r="XAX109" s="313"/>
      <c r="XAY109" s="313"/>
      <c r="XAZ109" s="313"/>
      <c r="XBA109" s="313"/>
      <c r="XBB109" s="313"/>
      <c r="XBC109" s="313"/>
      <c r="XBD109" s="313"/>
      <c r="XBE109" s="313"/>
      <c r="XBF109" s="313"/>
      <c r="XBG109" s="313"/>
      <c r="XBH109" s="313"/>
      <c r="XBI109" s="313"/>
      <c r="XBJ109" s="313"/>
      <c r="XBK109" s="313"/>
      <c r="XBL109" s="313"/>
      <c r="XBM109" s="313"/>
      <c r="XBN109" s="313"/>
      <c r="XBO109" s="313"/>
      <c r="XBP109" s="313"/>
      <c r="XBQ109" s="313"/>
      <c r="XBR109" s="313"/>
      <c r="XBS109" s="313"/>
      <c r="XBT109" s="313"/>
      <c r="XBU109" s="313"/>
      <c r="XBV109" s="313"/>
      <c r="XBW109" s="313"/>
      <c r="XBX109" s="313"/>
      <c r="XBY109" s="313"/>
      <c r="XBZ109" s="313"/>
      <c r="XCA109" s="313"/>
      <c r="XCB109" s="313"/>
      <c r="XCC109" s="313"/>
      <c r="XCD109" s="313"/>
      <c r="XCE109" s="313"/>
      <c r="XCF109" s="313"/>
      <c r="XCG109" s="313"/>
      <c r="XCH109" s="313"/>
      <c r="XCI109" s="313"/>
      <c r="XCJ109" s="313"/>
      <c r="XCK109" s="313"/>
      <c r="XCL109" s="313"/>
      <c r="XCM109" s="313"/>
      <c r="XCN109" s="313"/>
      <c r="XCO109" s="313"/>
      <c r="XCP109" s="313"/>
      <c r="XCQ109" s="313"/>
      <c r="XCR109" s="313"/>
      <c r="XCS109" s="313"/>
      <c r="XCT109" s="313"/>
      <c r="XCU109" s="313"/>
      <c r="XCV109" s="313"/>
      <c r="XCW109" s="313"/>
      <c r="XCX109" s="313"/>
      <c r="XCY109" s="313"/>
      <c r="XCZ109" s="313"/>
      <c r="XDA109" s="313"/>
      <c r="XDB109" s="313"/>
      <c r="XDC109" s="313"/>
      <c r="XDD109" s="313"/>
      <c r="XDE109" s="313"/>
      <c r="XDF109" s="313"/>
      <c r="XDG109" s="313"/>
      <c r="XDH109" s="313"/>
      <c r="XDI109" s="313"/>
      <c r="XDJ109" s="313"/>
      <c r="XDK109" s="313"/>
      <c r="XDL109" s="313"/>
      <c r="XDM109" s="313"/>
      <c r="XDN109" s="313"/>
      <c r="XDO109" s="313"/>
      <c r="XDP109" s="313"/>
      <c r="XDQ109" s="313"/>
      <c r="XDR109" s="313"/>
      <c r="XDS109" s="313"/>
      <c r="XDT109" s="313"/>
      <c r="XDU109" s="313"/>
      <c r="XDV109" s="313"/>
      <c r="XDW109" s="313"/>
      <c r="XDX109" s="313"/>
      <c r="XDY109" s="313"/>
      <c r="XDZ109" s="313"/>
      <c r="XEA109" s="313"/>
      <c r="XEB109" s="313"/>
      <c r="XEC109" s="313"/>
      <c r="XED109" s="313"/>
      <c r="XEE109" s="313"/>
      <c r="XEF109" s="313"/>
      <c r="XEG109" s="313"/>
      <c r="XEH109" s="313"/>
      <c r="XEI109" s="313"/>
      <c r="XEJ109" s="313"/>
      <c r="XEK109" s="313"/>
      <c r="XEL109" s="313"/>
      <c r="XEM109" s="313"/>
      <c r="XEN109" s="313"/>
      <c r="XEO109" s="313"/>
      <c r="XEP109" s="313"/>
      <c r="XEQ109" s="313"/>
      <c r="XER109" s="313"/>
      <c r="XES109" s="313"/>
      <c r="XET109" s="313"/>
      <c r="XEU109" s="313"/>
      <c r="XEV109" s="313"/>
      <c r="XEW109" s="313"/>
      <c r="XEX109" s="313"/>
      <c r="XEY109" s="313"/>
      <c r="XEZ109" s="313"/>
      <c r="XFA109" s="313"/>
      <c r="XFB109" s="313"/>
      <c r="XFC109" s="313"/>
      <c r="XFD109" s="313"/>
    </row>
    <row r="110" spans="1:16384" ht="15.75" customHeight="1">
      <c r="A110" s="313"/>
      <c r="B110" s="313" t="s">
        <v>10180</v>
      </c>
      <c r="C110" s="314" t="s">
        <v>10199</v>
      </c>
      <c r="D110" s="313"/>
      <c r="E110" s="313"/>
      <c r="F110" s="313"/>
      <c r="G110" s="313"/>
      <c r="H110" s="313"/>
      <c r="I110" s="313"/>
      <c r="J110" s="313"/>
      <c r="K110" s="313"/>
      <c r="L110" s="313"/>
      <c r="M110" s="313"/>
      <c r="N110" s="313"/>
      <c r="O110" s="313"/>
      <c r="P110" s="313"/>
      <c r="Q110" s="313"/>
      <c r="R110" s="313"/>
      <c r="S110" s="313"/>
      <c r="T110" s="313"/>
      <c r="U110" s="313"/>
      <c r="V110" s="313"/>
      <c r="W110" s="313"/>
      <c r="X110" s="313"/>
      <c r="Y110" s="313"/>
      <c r="Z110" s="313"/>
      <c r="AA110" s="313"/>
      <c r="AB110" s="313"/>
      <c r="AC110" s="313"/>
      <c r="AD110" s="313"/>
      <c r="AE110" s="313"/>
      <c r="AF110" s="313"/>
      <c r="AG110" s="313"/>
      <c r="AH110" s="313"/>
      <c r="AI110" s="313"/>
      <c r="AJ110" s="313"/>
      <c r="AK110" s="313"/>
      <c r="AL110" s="313"/>
      <c r="AM110" s="313"/>
      <c r="AN110" s="313"/>
      <c r="AO110" s="313"/>
      <c r="AP110" s="313"/>
      <c r="AQ110" s="313"/>
      <c r="AR110" s="313"/>
      <c r="AS110" s="313"/>
      <c r="AT110" s="313"/>
      <c r="AU110" s="313"/>
      <c r="AV110" s="313"/>
      <c r="AW110" s="313"/>
      <c r="AX110" s="313"/>
      <c r="AY110" s="313"/>
      <c r="AZ110" s="313"/>
      <c r="BA110" s="313"/>
      <c r="BB110" s="313"/>
      <c r="BC110" s="313"/>
      <c r="BD110" s="313"/>
      <c r="BE110" s="313"/>
      <c r="BF110" s="313"/>
      <c r="BG110" s="313"/>
      <c r="BH110" s="313"/>
      <c r="BI110" s="313"/>
      <c r="BJ110" s="313"/>
      <c r="BK110" s="313"/>
      <c r="BL110" s="313"/>
      <c r="BM110" s="313"/>
      <c r="BN110" s="313"/>
      <c r="BO110" s="313"/>
      <c r="BP110" s="313"/>
      <c r="BQ110" s="313"/>
      <c r="BR110" s="313"/>
      <c r="BS110" s="313"/>
      <c r="BT110" s="313"/>
      <c r="BU110" s="313"/>
      <c r="BV110" s="313"/>
      <c r="BW110" s="313"/>
      <c r="BX110" s="313"/>
      <c r="BY110" s="313"/>
      <c r="BZ110" s="313"/>
      <c r="CA110" s="313"/>
      <c r="CB110" s="313"/>
      <c r="CC110" s="313"/>
      <c r="CD110" s="313"/>
      <c r="CE110" s="313"/>
      <c r="CF110" s="313"/>
      <c r="CG110" s="313"/>
      <c r="CH110" s="313"/>
      <c r="CI110" s="313"/>
      <c r="CJ110" s="313"/>
      <c r="CK110" s="313"/>
      <c r="CL110" s="313"/>
      <c r="CM110" s="313"/>
      <c r="CN110" s="313"/>
      <c r="CO110" s="313"/>
      <c r="CP110" s="313"/>
      <c r="CQ110" s="313"/>
      <c r="CR110" s="313"/>
      <c r="CS110" s="313"/>
      <c r="CT110" s="313"/>
      <c r="CU110" s="313"/>
      <c r="CV110" s="313"/>
      <c r="CW110" s="313"/>
      <c r="CX110" s="313"/>
      <c r="CY110" s="313"/>
      <c r="CZ110" s="313"/>
      <c r="DA110" s="313"/>
      <c r="DB110" s="313"/>
      <c r="DC110" s="313"/>
      <c r="DD110" s="313"/>
      <c r="DE110" s="313"/>
      <c r="DF110" s="313"/>
      <c r="DG110" s="313"/>
      <c r="DH110" s="313"/>
      <c r="DI110" s="313"/>
      <c r="DJ110" s="313"/>
      <c r="DK110" s="313"/>
      <c r="DL110" s="313"/>
      <c r="DM110" s="313"/>
      <c r="DN110" s="313"/>
      <c r="DO110" s="313"/>
      <c r="DP110" s="313"/>
      <c r="DQ110" s="313"/>
      <c r="DR110" s="313"/>
      <c r="DS110" s="313"/>
      <c r="DT110" s="313"/>
      <c r="DU110" s="313"/>
      <c r="DV110" s="313"/>
      <c r="DW110" s="313"/>
      <c r="DX110" s="313"/>
      <c r="DY110" s="313"/>
      <c r="DZ110" s="313"/>
      <c r="EA110" s="313"/>
      <c r="EB110" s="313"/>
      <c r="EC110" s="313"/>
      <c r="ED110" s="313"/>
      <c r="EE110" s="313"/>
      <c r="EF110" s="313"/>
      <c r="EG110" s="313"/>
      <c r="EH110" s="313"/>
      <c r="EI110" s="313"/>
      <c r="EJ110" s="313"/>
      <c r="EK110" s="313"/>
      <c r="EL110" s="313"/>
      <c r="EM110" s="313"/>
      <c r="EN110" s="313"/>
      <c r="EO110" s="313"/>
      <c r="EP110" s="313"/>
      <c r="EQ110" s="313"/>
      <c r="ER110" s="313"/>
      <c r="ES110" s="313"/>
      <c r="ET110" s="313"/>
      <c r="EU110" s="313"/>
      <c r="EV110" s="313"/>
      <c r="EW110" s="313"/>
      <c r="EX110" s="313"/>
      <c r="EY110" s="313"/>
      <c r="EZ110" s="313"/>
      <c r="FA110" s="313"/>
      <c r="FB110" s="313"/>
      <c r="FC110" s="313"/>
      <c r="FD110" s="313"/>
      <c r="FE110" s="313"/>
      <c r="FF110" s="313"/>
      <c r="FG110" s="313"/>
      <c r="FH110" s="313"/>
      <c r="FI110" s="313"/>
      <c r="FJ110" s="313"/>
      <c r="FK110" s="313"/>
      <c r="FL110" s="313"/>
      <c r="FM110" s="313"/>
      <c r="FN110" s="313"/>
      <c r="FO110" s="313"/>
      <c r="FP110" s="313"/>
      <c r="FQ110" s="313"/>
      <c r="FR110" s="313"/>
      <c r="FS110" s="313"/>
      <c r="FT110" s="313"/>
      <c r="FU110" s="313"/>
      <c r="FV110" s="313"/>
      <c r="FW110" s="313"/>
      <c r="FX110" s="313"/>
      <c r="FY110" s="313"/>
      <c r="FZ110" s="313"/>
      <c r="GA110" s="313"/>
      <c r="GB110" s="313"/>
      <c r="GC110" s="313"/>
      <c r="GD110" s="313"/>
      <c r="GE110" s="313"/>
      <c r="GF110" s="313"/>
      <c r="GG110" s="313"/>
      <c r="GH110" s="313"/>
      <c r="GI110" s="313"/>
      <c r="GJ110" s="313"/>
      <c r="GK110" s="313"/>
      <c r="GL110" s="313"/>
      <c r="GM110" s="313"/>
      <c r="GN110" s="313"/>
      <c r="GO110" s="313"/>
      <c r="GP110" s="313"/>
      <c r="GQ110" s="313"/>
      <c r="GR110" s="313"/>
      <c r="GS110" s="313"/>
      <c r="GT110" s="313"/>
      <c r="GU110" s="313"/>
      <c r="GV110" s="313"/>
      <c r="GW110" s="313"/>
      <c r="GX110" s="313"/>
      <c r="GY110" s="313"/>
      <c r="GZ110" s="313"/>
      <c r="HA110" s="313"/>
      <c r="HB110" s="313"/>
      <c r="HC110" s="313"/>
      <c r="HD110" s="313"/>
      <c r="HE110" s="313"/>
      <c r="HF110" s="313"/>
      <c r="HG110" s="313"/>
      <c r="HH110" s="313"/>
      <c r="HI110" s="313"/>
      <c r="HJ110" s="313"/>
      <c r="HK110" s="313"/>
      <c r="HL110" s="313"/>
      <c r="HM110" s="313"/>
      <c r="HN110" s="313"/>
      <c r="HO110" s="313"/>
      <c r="HP110" s="313"/>
      <c r="HQ110" s="313"/>
      <c r="HR110" s="313"/>
      <c r="HS110" s="313"/>
      <c r="HT110" s="313"/>
      <c r="HU110" s="313"/>
      <c r="HV110" s="313"/>
      <c r="HW110" s="313"/>
      <c r="HX110" s="313"/>
      <c r="HY110" s="313"/>
      <c r="HZ110" s="313"/>
      <c r="IA110" s="313"/>
      <c r="IB110" s="313"/>
      <c r="IC110" s="313"/>
      <c r="ID110" s="313"/>
      <c r="IE110" s="313"/>
      <c r="IF110" s="313"/>
      <c r="IG110" s="313"/>
      <c r="IH110" s="313"/>
      <c r="II110" s="313"/>
      <c r="IJ110" s="313"/>
      <c r="IK110" s="313"/>
      <c r="IL110" s="313"/>
      <c r="IM110" s="313"/>
      <c r="IN110" s="313"/>
      <c r="IO110" s="313"/>
      <c r="IP110" s="313"/>
      <c r="IQ110" s="313"/>
      <c r="IR110" s="313"/>
      <c r="IS110" s="313"/>
      <c r="IT110" s="313"/>
      <c r="IU110" s="313"/>
      <c r="IV110" s="313"/>
      <c r="IW110" s="313"/>
      <c r="IX110" s="313"/>
      <c r="IY110" s="313"/>
      <c r="IZ110" s="313"/>
      <c r="JA110" s="313"/>
      <c r="JB110" s="313"/>
      <c r="JC110" s="313"/>
      <c r="JD110" s="313"/>
      <c r="JE110" s="313"/>
      <c r="JF110" s="313"/>
      <c r="JG110" s="313"/>
      <c r="JH110" s="313"/>
      <c r="JI110" s="313"/>
      <c r="JJ110" s="313"/>
      <c r="JK110" s="313"/>
      <c r="JL110" s="313"/>
      <c r="JM110" s="313"/>
      <c r="JN110" s="313"/>
      <c r="JO110" s="313"/>
      <c r="JP110" s="313"/>
      <c r="JQ110" s="313"/>
      <c r="JR110" s="313"/>
      <c r="JS110" s="313"/>
      <c r="JT110" s="313"/>
      <c r="JU110" s="313"/>
      <c r="JV110" s="313"/>
      <c r="JW110" s="313"/>
      <c r="JX110" s="313"/>
      <c r="JY110" s="313"/>
      <c r="JZ110" s="313"/>
      <c r="KA110" s="313"/>
      <c r="KB110" s="313"/>
      <c r="KC110" s="313"/>
      <c r="KD110" s="313"/>
      <c r="KE110" s="313"/>
      <c r="KF110" s="313"/>
      <c r="KG110" s="313"/>
      <c r="KH110" s="313"/>
      <c r="KI110" s="313"/>
      <c r="KJ110" s="313"/>
      <c r="KK110" s="313"/>
      <c r="KL110" s="313"/>
      <c r="KM110" s="313"/>
      <c r="KN110" s="313"/>
      <c r="KO110" s="313"/>
      <c r="KP110" s="313"/>
      <c r="KQ110" s="313"/>
      <c r="KR110" s="313"/>
      <c r="KS110" s="313"/>
      <c r="KT110" s="313"/>
      <c r="KU110" s="313"/>
      <c r="KV110" s="313"/>
      <c r="KW110" s="313"/>
      <c r="KX110" s="313"/>
      <c r="KY110" s="313"/>
      <c r="KZ110" s="313"/>
      <c r="LA110" s="313"/>
      <c r="LB110" s="313"/>
      <c r="LC110" s="313"/>
      <c r="LD110" s="313"/>
      <c r="LE110" s="313"/>
      <c r="LF110" s="313"/>
      <c r="LG110" s="313"/>
      <c r="LH110" s="313"/>
      <c r="LI110" s="313"/>
      <c r="LJ110" s="313"/>
      <c r="LK110" s="313"/>
      <c r="LL110" s="313"/>
      <c r="LM110" s="313"/>
      <c r="LN110" s="313"/>
      <c r="LO110" s="313"/>
      <c r="LP110" s="313"/>
      <c r="LQ110" s="313"/>
      <c r="LR110" s="313"/>
      <c r="LS110" s="313"/>
      <c r="LT110" s="313"/>
      <c r="LU110" s="313"/>
      <c r="LV110" s="313"/>
      <c r="LW110" s="313"/>
      <c r="LX110" s="313"/>
      <c r="LY110" s="313"/>
      <c r="LZ110" s="313"/>
      <c r="MA110" s="313"/>
      <c r="MB110" s="313"/>
      <c r="MC110" s="313"/>
      <c r="MD110" s="313"/>
      <c r="ME110" s="313"/>
      <c r="MF110" s="313"/>
      <c r="MG110" s="313"/>
      <c r="MH110" s="313"/>
      <c r="MI110" s="313"/>
      <c r="MJ110" s="313"/>
      <c r="MK110" s="313"/>
      <c r="ML110" s="313"/>
      <c r="MM110" s="313"/>
      <c r="MN110" s="313"/>
      <c r="MO110" s="313"/>
      <c r="MP110" s="313"/>
      <c r="MQ110" s="313"/>
      <c r="MR110" s="313"/>
      <c r="MS110" s="313"/>
      <c r="MT110" s="313"/>
      <c r="MU110" s="313"/>
      <c r="MV110" s="313"/>
      <c r="MW110" s="313"/>
      <c r="MX110" s="313"/>
      <c r="MY110" s="313"/>
      <c r="MZ110" s="313"/>
      <c r="NA110" s="313"/>
      <c r="NB110" s="313"/>
      <c r="NC110" s="313"/>
      <c r="ND110" s="313"/>
      <c r="NE110" s="313"/>
      <c r="NF110" s="313"/>
      <c r="NG110" s="313"/>
      <c r="NH110" s="313"/>
      <c r="NI110" s="313"/>
      <c r="NJ110" s="313"/>
      <c r="NK110" s="313"/>
      <c r="NL110" s="313"/>
      <c r="NM110" s="313"/>
      <c r="NN110" s="313"/>
      <c r="NO110" s="313"/>
      <c r="NP110" s="313"/>
      <c r="NQ110" s="313"/>
      <c r="NR110" s="313"/>
      <c r="NS110" s="313"/>
      <c r="NT110" s="313"/>
      <c r="NU110" s="313"/>
      <c r="NV110" s="313"/>
      <c r="NW110" s="313"/>
      <c r="NX110" s="313"/>
      <c r="NY110" s="313"/>
      <c r="NZ110" s="313"/>
      <c r="OA110" s="313"/>
      <c r="OB110" s="313"/>
      <c r="OC110" s="313"/>
      <c r="OD110" s="313"/>
      <c r="OE110" s="313"/>
      <c r="OF110" s="313"/>
      <c r="OG110" s="313"/>
      <c r="OH110" s="313"/>
      <c r="OI110" s="313"/>
      <c r="OJ110" s="313"/>
      <c r="OK110" s="313"/>
      <c r="OL110" s="313"/>
      <c r="OM110" s="313"/>
      <c r="ON110" s="313"/>
      <c r="OO110" s="313"/>
      <c r="OP110" s="313"/>
      <c r="OQ110" s="313"/>
      <c r="OR110" s="313"/>
      <c r="OS110" s="313"/>
      <c r="OT110" s="313"/>
      <c r="OU110" s="313"/>
      <c r="OV110" s="313"/>
      <c r="OW110" s="313"/>
      <c r="OX110" s="313"/>
      <c r="OY110" s="313"/>
      <c r="OZ110" s="313"/>
      <c r="PA110" s="313"/>
      <c r="PB110" s="313"/>
      <c r="PC110" s="313"/>
      <c r="PD110" s="313"/>
      <c r="PE110" s="313"/>
      <c r="PF110" s="313"/>
      <c r="PG110" s="313"/>
      <c r="PH110" s="313"/>
      <c r="PI110" s="313"/>
      <c r="PJ110" s="313"/>
      <c r="PK110" s="313"/>
      <c r="PL110" s="313"/>
      <c r="PM110" s="313"/>
      <c r="PN110" s="313"/>
      <c r="PO110" s="313"/>
      <c r="PP110" s="313"/>
      <c r="PQ110" s="313"/>
      <c r="PR110" s="313"/>
      <c r="PS110" s="313"/>
      <c r="PT110" s="313"/>
      <c r="PU110" s="313"/>
      <c r="PV110" s="313"/>
      <c r="PW110" s="313"/>
      <c r="PX110" s="313"/>
      <c r="PY110" s="313"/>
      <c r="PZ110" s="313"/>
      <c r="QA110" s="313"/>
      <c r="QB110" s="313"/>
      <c r="QC110" s="313"/>
      <c r="QD110" s="313"/>
      <c r="QE110" s="313"/>
      <c r="QF110" s="313"/>
      <c r="QG110" s="313"/>
      <c r="QH110" s="313"/>
      <c r="QI110" s="313"/>
      <c r="QJ110" s="313"/>
      <c r="QK110" s="313"/>
      <c r="QL110" s="313"/>
      <c r="QM110" s="313"/>
      <c r="QN110" s="313"/>
      <c r="QO110" s="313"/>
      <c r="QP110" s="313"/>
      <c r="QQ110" s="313"/>
      <c r="QR110" s="313"/>
      <c r="QS110" s="313"/>
      <c r="QT110" s="313"/>
      <c r="QU110" s="313"/>
      <c r="QV110" s="313"/>
      <c r="QW110" s="313"/>
      <c r="QX110" s="313"/>
      <c r="QY110" s="313"/>
      <c r="QZ110" s="313"/>
      <c r="RA110" s="313"/>
      <c r="RB110" s="313"/>
      <c r="RC110" s="313"/>
      <c r="RD110" s="313"/>
      <c r="RE110" s="313"/>
      <c r="RF110" s="313"/>
      <c r="RG110" s="313"/>
      <c r="RH110" s="313"/>
      <c r="RI110" s="313"/>
      <c r="RJ110" s="313"/>
      <c r="RK110" s="313"/>
      <c r="RL110" s="313"/>
      <c r="RM110" s="313"/>
      <c r="RN110" s="313"/>
      <c r="RO110" s="313"/>
      <c r="RP110" s="313"/>
      <c r="RQ110" s="313"/>
      <c r="RR110" s="313"/>
      <c r="RS110" s="313"/>
      <c r="RT110" s="313"/>
      <c r="RU110" s="313"/>
      <c r="RV110" s="313"/>
      <c r="RW110" s="313"/>
      <c r="RX110" s="313"/>
      <c r="RY110" s="313"/>
      <c r="RZ110" s="313"/>
      <c r="SA110" s="313"/>
      <c r="SB110" s="313"/>
      <c r="SC110" s="313"/>
      <c r="SD110" s="313"/>
      <c r="SE110" s="313"/>
      <c r="SF110" s="313"/>
      <c r="SG110" s="313"/>
      <c r="SH110" s="313"/>
      <c r="SI110" s="313"/>
      <c r="SJ110" s="313"/>
      <c r="SK110" s="313"/>
      <c r="SL110" s="313"/>
      <c r="SM110" s="313"/>
      <c r="SN110" s="313"/>
      <c r="SO110" s="313"/>
      <c r="SP110" s="313"/>
      <c r="SQ110" s="313"/>
      <c r="SR110" s="313"/>
      <c r="SS110" s="313"/>
      <c r="ST110" s="313"/>
      <c r="SU110" s="313"/>
      <c r="SV110" s="313"/>
      <c r="SW110" s="313"/>
      <c r="SX110" s="313"/>
      <c r="SY110" s="313"/>
      <c r="SZ110" s="313"/>
      <c r="TA110" s="313"/>
      <c r="TB110" s="313"/>
      <c r="TC110" s="313"/>
      <c r="TD110" s="313"/>
      <c r="TE110" s="313"/>
      <c r="TF110" s="313"/>
      <c r="TG110" s="313"/>
      <c r="TH110" s="313"/>
      <c r="TI110" s="313"/>
      <c r="TJ110" s="313"/>
      <c r="TK110" s="313"/>
      <c r="TL110" s="313"/>
      <c r="TM110" s="313"/>
      <c r="TN110" s="313"/>
      <c r="TO110" s="313"/>
      <c r="TP110" s="313"/>
      <c r="TQ110" s="313"/>
      <c r="TR110" s="313"/>
      <c r="TS110" s="313"/>
      <c r="TT110" s="313"/>
      <c r="TU110" s="313"/>
      <c r="TV110" s="313"/>
      <c r="TW110" s="313"/>
      <c r="TX110" s="313"/>
      <c r="TY110" s="313"/>
      <c r="TZ110" s="313"/>
      <c r="UA110" s="313"/>
      <c r="UB110" s="313"/>
      <c r="UC110" s="313"/>
      <c r="UD110" s="313"/>
      <c r="UE110" s="313"/>
      <c r="UF110" s="313"/>
      <c r="UG110" s="313"/>
      <c r="UH110" s="313"/>
      <c r="UI110" s="313"/>
      <c r="UJ110" s="313"/>
      <c r="UK110" s="313"/>
      <c r="UL110" s="313"/>
      <c r="UM110" s="313"/>
      <c r="UN110" s="313"/>
      <c r="UO110" s="313"/>
      <c r="UP110" s="313"/>
      <c r="UQ110" s="313"/>
      <c r="UR110" s="313"/>
      <c r="US110" s="313"/>
      <c r="UT110" s="313"/>
      <c r="UU110" s="313"/>
      <c r="UV110" s="313"/>
      <c r="UW110" s="313"/>
      <c r="UX110" s="313"/>
      <c r="UY110" s="313"/>
      <c r="UZ110" s="313"/>
      <c r="VA110" s="313"/>
      <c r="VB110" s="313"/>
      <c r="VC110" s="313"/>
      <c r="VD110" s="313"/>
      <c r="VE110" s="313"/>
      <c r="VF110" s="313"/>
      <c r="VG110" s="313"/>
      <c r="VH110" s="313"/>
      <c r="VI110" s="313"/>
      <c r="VJ110" s="313"/>
      <c r="VK110" s="313"/>
      <c r="VL110" s="313"/>
      <c r="VM110" s="313"/>
      <c r="VN110" s="313"/>
      <c r="VO110" s="313"/>
      <c r="VP110" s="313"/>
      <c r="VQ110" s="313"/>
      <c r="VR110" s="313"/>
      <c r="VS110" s="313"/>
      <c r="VT110" s="313"/>
      <c r="VU110" s="313"/>
      <c r="VV110" s="313"/>
      <c r="VW110" s="313"/>
      <c r="VX110" s="313"/>
      <c r="VY110" s="313"/>
      <c r="VZ110" s="313"/>
      <c r="WA110" s="313"/>
      <c r="WB110" s="313"/>
      <c r="WC110" s="313"/>
      <c r="WD110" s="313"/>
      <c r="WE110" s="313"/>
      <c r="WF110" s="313"/>
      <c r="WG110" s="313"/>
      <c r="WH110" s="313"/>
      <c r="WI110" s="313"/>
      <c r="WJ110" s="313"/>
      <c r="WK110" s="313"/>
      <c r="WL110" s="313"/>
      <c r="WM110" s="313"/>
      <c r="WN110" s="313"/>
      <c r="WO110" s="313"/>
      <c r="WP110" s="313"/>
      <c r="WQ110" s="313"/>
      <c r="WR110" s="313"/>
      <c r="WS110" s="313"/>
      <c r="WT110" s="313"/>
      <c r="WU110" s="313"/>
      <c r="WV110" s="313"/>
      <c r="WW110" s="313"/>
      <c r="WX110" s="313"/>
      <c r="WY110" s="313"/>
      <c r="WZ110" s="313"/>
      <c r="XA110" s="313"/>
      <c r="XB110" s="313"/>
      <c r="XC110" s="313"/>
      <c r="XD110" s="313"/>
      <c r="XE110" s="313"/>
      <c r="XF110" s="313"/>
      <c r="XG110" s="313"/>
      <c r="XH110" s="313"/>
      <c r="XI110" s="313"/>
      <c r="XJ110" s="313"/>
      <c r="XK110" s="313"/>
      <c r="XL110" s="313"/>
      <c r="XM110" s="313"/>
      <c r="XN110" s="313"/>
      <c r="XO110" s="313"/>
      <c r="XP110" s="313"/>
      <c r="XQ110" s="313"/>
      <c r="XR110" s="313"/>
      <c r="XS110" s="313"/>
      <c r="XT110" s="313"/>
      <c r="XU110" s="313"/>
      <c r="XV110" s="313"/>
      <c r="XW110" s="313"/>
      <c r="XX110" s="313"/>
      <c r="XY110" s="313"/>
      <c r="XZ110" s="313"/>
      <c r="YA110" s="313"/>
      <c r="YB110" s="313"/>
      <c r="YC110" s="313"/>
      <c r="YD110" s="313"/>
      <c r="YE110" s="313"/>
      <c r="YF110" s="313"/>
      <c r="YG110" s="313"/>
      <c r="YH110" s="313"/>
      <c r="YI110" s="313"/>
      <c r="YJ110" s="313"/>
      <c r="YK110" s="313"/>
      <c r="YL110" s="313"/>
      <c r="YM110" s="313"/>
      <c r="YN110" s="313"/>
      <c r="YO110" s="313"/>
      <c r="YP110" s="313"/>
      <c r="YQ110" s="313"/>
      <c r="YR110" s="313"/>
      <c r="YS110" s="313"/>
      <c r="YT110" s="313"/>
      <c r="YU110" s="313"/>
      <c r="YV110" s="313"/>
      <c r="YW110" s="313"/>
      <c r="YX110" s="313"/>
      <c r="YY110" s="313"/>
      <c r="YZ110" s="313"/>
      <c r="ZA110" s="313"/>
      <c r="ZB110" s="313"/>
      <c r="ZC110" s="313"/>
      <c r="ZD110" s="313"/>
      <c r="ZE110" s="313"/>
      <c r="ZF110" s="313"/>
      <c r="ZG110" s="313"/>
      <c r="ZH110" s="313"/>
      <c r="ZI110" s="313"/>
      <c r="ZJ110" s="313"/>
      <c r="ZK110" s="313"/>
      <c r="ZL110" s="313"/>
      <c r="ZM110" s="313"/>
      <c r="ZN110" s="313"/>
      <c r="ZO110" s="313"/>
      <c r="ZP110" s="313"/>
      <c r="ZQ110" s="313"/>
      <c r="ZR110" s="313"/>
      <c r="ZS110" s="313"/>
      <c r="ZT110" s="313"/>
      <c r="ZU110" s="313"/>
      <c r="ZV110" s="313"/>
      <c r="ZW110" s="313"/>
      <c r="ZX110" s="313"/>
      <c r="ZY110" s="313"/>
      <c r="ZZ110" s="313"/>
      <c r="AAA110" s="313"/>
      <c r="AAB110" s="313"/>
      <c r="AAC110" s="313"/>
      <c r="AAD110" s="313"/>
      <c r="AAE110" s="313"/>
      <c r="AAF110" s="313"/>
      <c r="AAG110" s="313"/>
      <c r="AAH110" s="313"/>
      <c r="AAI110" s="313"/>
      <c r="AAJ110" s="313"/>
      <c r="AAK110" s="313"/>
      <c r="AAL110" s="313"/>
      <c r="AAM110" s="313"/>
      <c r="AAN110" s="313"/>
      <c r="AAO110" s="313"/>
      <c r="AAP110" s="313"/>
      <c r="AAQ110" s="313"/>
      <c r="AAR110" s="313"/>
      <c r="AAS110" s="313"/>
      <c r="AAT110" s="313"/>
      <c r="AAU110" s="313"/>
      <c r="AAV110" s="313"/>
      <c r="AAW110" s="313"/>
      <c r="AAX110" s="313"/>
      <c r="AAY110" s="313"/>
      <c r="AAZ110" s="313"/>
      <c r="ABA110" s="313"/>
      <c r="ABB110" s="313"/>
      <c r="ABC110" s="313"/>
      <c r="ABD110" s="313"/>
      <c r="ABE110" s="313"/>
      <c r="ABF110" s="313"/>
      <c r="ABG110" s="313"/>
      <c r="ABH110" s="313"/>
      <c r="ABI110" s="313"/>
      <c r="ABJ110" s="313"/>
      <c r="ABK110" s="313"/>
      <c r="ABL110" s="313"/>
      <c r="ABM110" s="313"/>
      <c r="ABN110" s="313"/>
      <c r="ABO110" s="313"/>
      <c r="ABP110" s="313"/>
      <c r="ABQ110" s="313"/>
      <c r="ABR110" s="313"/>
      <c r="ABS110" s="313"/>
      <c r="ABT110" s="313"/>
      <c r="ABU110" s="313"/>
      <c r="ABV110" s="313"/>
      <c r="ABW110" s="313"/>
      <c r="ABX110" s="313"/>
      <c r="ABY110" s="313"/>
      <c r="ABZ110" s="313"/>
      <c r="ACA110" s="313"/>
      <c r="ACB110" s="313"/>
      <c r="ACC110" s="313"/>
      <c r="ACD110" s="313"/>
      <c r="ACE110" s="313"/>
      <c r="ACF110" s="313"/>
      <c r="ACG110" s="313"/>
      <c r="ACH110" s="313"/>
      <c r="ACI110" s="313"/>
      <c r="ACJ110" s="313"/>
      <c r="ACK110" s="313"/>
      <c r="ACL110" s="313"/>
      <c r="ACM110" s="313"/>
      <c r="ACN110" s="313"/>
      <c r="ACO110" s="313"/>
      <c r="ACP110" s="313"/>
      <c r="ACQ110" s="313"/>
      <c r="ACR110" s="313"/>
      <c r="ACS110" s="313"/>
      <c r="ACT110" s="313"/>
      <c r="ACU110" s="313"/>
      <c r="ACV110" s="313"/>
      <c r="ACW110" s="313"/>
      <c r="ACX110" s="313"/>
      <c r="ACY110" s="313"/>
      <c r="ACZ110" s="313"/>
      <c r="ADA110" s="313"/>
      <c r="ADB110" s="313"/>
      <c r="ADC110" s="313"/>
      <c r="ADD110" s="313"/>
      <c r="ADE110" s="313"/>
      <c r="ADF110" s="313"/>
      <c r="ADG110" s="313"/>
      <c r="ADH110" s="313"/>
      <c r="ADI110" s="313"/>
      <c r="ADJ110" s="313"/>
      <c r="ADK110" s="313"/>
      <c r="ADL110" s="313"/>
      <c r="ADM110" s="313"/>
      <c r="ADN110" s="313"/>
      <c r="ADO110" s="313"/>
      <c r="ADP110" s="313"/>
      <c r="ADQ110" s="313"/>
      <c r="ADR110" s="313"/>
      <c r="ADS110" s="313"/>
      <c r="ADT110" s="313"/>
      <c r="ADU110" s="313"/>
      <c r="ADV110" s="313"/>
      <c r="ADW110" s="313"/>
      <c r="ADX110" s="313"/>
      <c r="ADY110" s="313"/>
      <c r="ADZ110" s="313"/>
      <c r="AEA110" s="313"/>
      <c r="AEB110" s="313"/>
      <c r="AEC110" s="313"/>
      <c r="AED110" s="313"/>
      <c r="AEE110" s="313"/>
      <c r="AEF110" s="313"/>
      <c r="AEG110" s="313"/>
      <c r="AEH110" s="313"/>
      <c r="AEI110" s="313"/>
      <c r="AEJ110" s="313"/>
      <c r="AEK110" s="313"/>
      <c r="AEL110" s="313"/>
      <c r="AEM110" s="313"/>
      <c r="AEN110" s="313"/>
      <c r="AEO110" s="313"/>
      <c r="AEP110" s="313"/>
      <c r="AEQ110" s="313"/>
      <c r="AER110" s="313"/>
      <c r="AES110" s="313"/>
      <c r="AET110" s="313"/>
      <c r="AEU110" s="313"/>
      <c r="AEV110" s="313"/>
      <c r="AEW110" s="313"/>
      <c r="AEX110" s="313"/>
      <c r="AEY110" s="313"/>
      <c r="AEZ110" s="313"/>
      <c r="AFA110" s="313"/>
      <c r="AFB110" s="313"/>
      <c r="AFC110" s="313"/>
      <c r="AFD110" s="313"/>
      <c r="AFE110" s="313"/>
      <c r="AFF110" s="313"/>
      <c r="AFG110" s="313"/>
      <c r="AFH110" s="313"/>
      <c r="AFI110" s="313"/>
      <c r="AFJ110" s="313"/>
      <c r="AFK110" s="313"/>
      <c r="AFL110" s="313"/>
      <c r="AFM110" s="313"/>
      <c r="AFN110" s="313"/>
      <c r="AFO110" s="313"/>
      <c r="AFP110" s="313"/>
      <c r="AFQ110" s="313"/>
      <c r="AFR110" s="313"/>
      <c r="AFS110" s="313"/>
      <c r="AFT110" s="313"/>
      <c r="AFU110" s="313"/>
      <c r="AFV110" s="313"/>
      <c r="AFW110" s="313"/>
      <c r="AFX110" s="313"/>
      <c r="AFY110" s="313"/>
      <c r="AFZ110" s="313"/>
      <c r="AGA110" s="313"/>
      <c r="AGB110" s="313"/>
      <c r="AGC110" s="313"/>
      <c r="AGD110" s="313"/>
      <c r="AGE110" s="313"/>
      <c r="AGF110" s="313"/>
      <c r="AGG110" s="313"/>
      <c r="AGH110" s="313"/>
      <c r="AGI110" s="313"/>
      <c r="AGJ110" s="313"/>
      <c r="AGK110" s="313"/>
      <c r="AGL110" s="313"/>
      <c r="AGM110" s="313"/>
      <c r="AGN110" s="313"/>
      <c r="AGO110" s="313"/>
      <c r="AGP110" s="313"/>
      <c r="AGQ110" s="313"/>
      <c r="AGR110" s="313"/>
      <c r="AGS110" s="313"/>
      <c r="AGT110" s="313"/>
      <c r="AGU110" s="313"/>
      <c r="AGV110" s="313"/>
      <c r="AGW110" s="313"/>
      <c r="AGX110" s="313"/>
      <c r="AGY110" s="313"/>
      <c r="AGZ110" s="313"/>
      <c r="AHA110" s="313"/>
      <c r="AHB110" s="313"/>
      <c r="AHC110" s="313"/>
      <c r="AHD110" s="313"/>
      <c r="AHE110" s="313"/>
      <c r="AHF110" s="313"/>
      <c r="AHG110" s="313"/>
      <c r="AHH110" s="313"/>
      <c r="AHI110" s="313"/>
      <c r="AHJ110" s="313"/>
      <c r="AHK110" s="313"/>
      <c r="AHL110" s="313"/>
      <c r="AHM110" s="313"/>
      <c r="AHN110" s="313"/>
      <c r="AHO110" s="313"/>
      <c r="AHP110" s="313"/>
      <c r="AHQ110" s="313"/>
      <c r="AHR110" s="313"/>
      <c r="AHS110" s="313"/>
      <c r="AHT110" s="313"/>
      <c r="AHU110" s="313"/>
      <c r="AHV110" s="313"/>
      <c r="AHW110" s="313"/>
      <c r="AHX110" s="313"/>
      <c r="AHY110" s="313"/>
      <c r="AHZ110" s="313"/>
      <c r="AIA110" s="313"/>
      <c r="AIB110" s="313"/>
      <c r="AIC110" s="313"/>
      <c r="AID110" s="313"/>
      <c r="AIE110" s="313"/>
      <c r="AIF110" s="313"/>
      <c r="AIG110" s="313"/>
      <c r="AIH110" s="313"/>
      <c r="AII110" s="313"/>
      <c r="AIJ110" s="313"/>
      <c r="AIK110" s="313"/>
      <c r="AIL110" s="313"/>
      <c r="AIM110" s="313"/>
      <c r="AIN110" s="313"/>
      <c r="AIO110" s="313"/>
      <c r="AIP110" s="313"/>
      <c r="AIQ110" s="313"/>
      <c r="AIR110" s="313"/>
      <c r="AIS110" s="313"/>
      <c r="AIT110" s="313"/>
      <c r="AIU110" s="313"/>
      <c r="AIV110" s="313"/>
      <c r="AIW110" s="313"/>
      <c r="AIX110" s="313"/>
      <c r="AIY110" s="313"/>
      <c r="AIZ110" s="313"/>
      <c r="AJA110" s="313"/>
      <c r="AJB110" s="313"/>
      <c r="AJC110" s="313"/>
      <c r="AJD110" s="313"/>
      <c r="AJE110" s="313"/>
      <c r="AJF110" s="313"/>
      <c r="AJG110" s="313"/>
      <c r="AJH110" s="313"/>
      <c r="AJI110" s="313"/>
      <c r="AJJ110" s="313"/>
      <c r="AJK110" s="313"/>
      <c r="AJL110" s="313"/>
      <c r="AJM110" s="313"/>
      <c r="AJN110" s="313"/>
      <c r="AJO110" s="313"/>
      <c r="AJP110" s="313"/>
      <c r="AJQ110" s="313"/>
      <c r="AJR110" s="313"/>
      <c r="AJS110" s="313"/>
      <c r="AJT110" s="313"/>
      <c r="AJU110" s="313"/>
      <c r="AJV110" s="313"/>
      <c r="AJW110" s="313"/>
      <c r="AJX110" s="313"/>
      <c r="AJY110" s="313"/>
      <c r="AJZ110" s="313"/>
      <c r="AKA110" s="313"/>
      <c r="AKB110" s="313"/>
      <c r="AKC110" s="313"/>
      <c r="AKD110" s="313"/>
      <c r="AKE110" s="313"/>
      <c r="AKF110" s="313"/>
      <c r="AKG110" s="313"/>
      <c r="AKH110" s="313"/>
      <c r="AKI110" s="313"/>
      <c r="AKJ110" s="313"/>
      <c r="AKK110" s="313"/>
      <c r="AKL110" s="313"/>
      <c r="AKM110" s="313"/>
      <c r="AKN110" s="313"/>
      <c r="AKO110" s="313"/>
      <c r="AKP110" s="313"/>
      <c r="AKQ110" s="313"/>
      <c r="AKR110" s="313"/>
      <c r="AKS110" s="313"/>
      <c r="AKT110" s="313"/>
      <c r="AKU110" s="313"/>
      <c r="AKV110" s="313"/>
      <c r="AKW110" s="313"/>
      <c r="AKX110" s="313"/>
      <c r="AKY110" s="313"/>
      <c r="AKZ110" s="313"/>
      <c r="ALA110" s="313"/>
      <c r="ALB110" s="313"/>
      <c r="ALC110" s="313"/>
      <c r="ALD110" s="313"/>
      <c r="ALE110" s="313"/>
      <c r="ALF110" s="313"/>
      <c r="ALG110" s="313"/>
      <c r="ALH110" s="313"/>
      <c r="ALI110" s="313"/>
      <c r="ALJ110" s="313"/>
      <c r="ALK110" s="313"/>
      <c r="ALL110" s="313"/>
      <c r="ALM110" s="313"/>
      <c r="ALN110" s="313"/>
      <c r="ALO110" s="313"/>
      <c r="ALP110" s="313"/>
      <c r="ALQ110" s="313"/>
      <c r="ALR110" s="313"/>
      <c r="ALS110" s="313"/>
      <c r="ALT110" s="313"/>
      <c r="ALU110" s="313"/>
      <c r="ALV110" s="313"/>
      <c r="ALW110" s="313"/>
      <c r="ALX110" s="313"/>
      <c r="ALY110" s="313"/>
      <c r="ALZ110" s="313"/>
      <c r="AMA110" s="313"/>
      <c r="AMB110" s="313"/>
      <c r="AMC110" s="313"/>
      <c r="AMD110" s="313"/>
      <c r="AME110" s="313"/>
      <c r="AMF110" s="313"/>
      <c r="AMG110" s="313"/>
      <c r="AMH110" s="313"/>
      <c r="AMI110" s="313"/>
      <c r="AMJ110" s="313"/>
      <c r="AMK110" s="313"/>
      <c r="AML110" s="313"/>
      <c r="AMM110" s="313"/>
      <c r="AMN110" s="313"/>
      <c r="AMO110" s="313"/>
      <c r="AMP110" s="313"/>
      <c r="AMQ110" s="313"/>
      <c r="AMR110" s="313"/>
      <c r="AMS110" s="313"/>
      <c r="AMT110" s="313"/>
      <c r="AMU110" s="313"/>
      <c r="AMV110" s="313"/>
      <c r="AMW110" s="313"/>
      <c r="AMX110" s="313"/>
      <c r="AMY110" s="313"/>
      <c r="AMZ110" s="313"/>
      <c r="ANA110" s="313"/>
      <c r="ANB110" s="313"/>
      <c r="ANC110" s="313"/>
      <c r="AND110" s="313"/>
      <c r="ANE110" s="313"/>
      <c r="ANF110" s="313"/>
      <c r="ANG110" s="313"/>
      <c r="ANH110" s="313"/>
      <c r="ANI110" s="313"/>
      <c r="ANJ110" s="313"/>
      <c r="ANK110" s="313"/>
      <c r="ANL110" s="313"/>
      <c r="ANM110" s="313"/>
      <c r="ANN110" s="313"/>
      <c r="ANO110" s="313"/>
      <c r="ANP110" s="313"/>
      <c r="ANQ110" s="313"/>
      <c r="ANR110" s="313"/>
      <c r="ANS110" s="313"/>
      <c r="ANT110" s="313"/>
      <c r="ANU110" s="313"/>
      <c r="ANV110" s="313"/>
      <c r="ANW110" s="313"/>
      <c r="ANX110" s="313"/>
      <c r="ANY110" s="313"/>
      <c r="ANZ110" s="313"/>
      <c r="AOA110" s="313"/>
      <c r="AOB110" s="313"/>
      <c r="AOC110" s="313"/>
      <c r="AOD110" s="313"/>
      <c r="AOE110" s="313"/>
      <c r="AOF110" s="313"/>
      <c r="AOG110" s="313"/>
      <c r="AOH110" s="313"/>
      <c r="AOI110" s="313"/>
      <c r="AOJ110" s="313"/>
      <c r="AOK110" s="313"/>
      <c r="AOL110" s="313"/>
      <c r="AOM110" s="313"/>
      <c r="AON110" s="313"/>
      <c r="AOO110" s="313"/>
      <c r="AOP110" s="313"/>
      <c r="AOQ110" s="313"/>
      <c r="AOR110" s="313"/>
      <c r="AOS110" s="313"/>
      <c r="AOT110" s="313"/>
      <c r="AOU110" s="313"/>
      <c r="AOV110" s="313"/>
      <c r="AOW110" s="313"/>
      <c r="AOX110" s="313"/>
      <c r="AOY110" s="313"/>
      <c r="AOZ110" s="313"/>
      <c r="APA110" s="313"/>
      <c r="APB110" s="313"/>
      <c r="APC110" s="313"/>
      <c r="APD110" s="313"/>
      <c r="APE110" s="313"/>
      <c r="APF110" s="313"/>
      <c r="APG110" s="313"/>
      <c r="APH110" s="313"/>
      <c r="API110" s="313"/>
      <c r="APJ110" s="313"/>
      <c r="APK110" s="313"/>
      <c r="APL110" s="313"/>
      <c r="APM110" s="313"/>
      <c r="APN110" s="313"/>
      <c r="APO110" s="313"/>
      <c r="APP110" s="313"/>
      <c r="APQ110" s="313"/>
      <c r="APR110" s="313"/>
      <c r="APS110" s="313"/>
      <c r="APT110" s="313"/>
      <c r="APU110" s="313"/>
      <c r="APV110" s="313"/>
      <c r="APW110" s="313"/>
      <c r="APX110" s="313"/>
      <c r="APY110" s="313"/>
      <c r="APZ110" s="313"/>
      <c r="AQA110" s="313"/>
      <c r="AQB110" s="313"/>
      <c r="AQC110" s="313"/>
      <c r="AQD110" s="313"/>
      <c r="AQE110" s="313"/>
      <c r="AQF110" s="313"/>
      <c r="AQG110" s="313"/>
      <c r="AQH110" s="313"/>
      <c r="AQI110" s="313"/>
      <c r="AQJ110" s="313"/>
      <c r="AQK110" s="313"/>
      <c r="AQL110" s="313"/>
      <c r="AQM110" s="313"/>
      <c r="AQN110" s="313"/>
      <c r="AQO110" s="313"/>
      <c r="AQP110" s="313"/>
      <c r="AQQ110" s="313"/>
      <c r="AQR110" s="313"/>
      <c r="AQS110" s="313"/>
      <c r="AQT110" s="313"/>
      <c r="AQU110" s="313"/>
      <c r="AQV110" s="313"/>
      <c r="AQW110" s="313"/>
      <c r="AQX110" s="313"/>
      <c r="AQY110" s="313"/>
      <c r="AQZ110" s="313"/>
      <c r="ARA110" s="313"/>
      <c r="ARB110" s="313"/>
      <c r="ARC110" s="313"/>
      <c r="ARD110" s="313"/>
      <c r="ARE110" s="313"/>
      <c r="ARF110" s="313"/>
      <c r="ARG110" s="313"/>
      <c r="ARH110" s="313"/>
      <c r="ARI110" s="313"/>
      <c r="ARJ110" s="313"/>
      <c r="ARK110" s="313"/>
      <c r="ARL110" s="313"/>
      <c r="ARM110" s="313"/>
      <c r="ARN110" s="313"/>
      <c r="ARO110" s="313"/>
      <c r="ARP110" s="313"/>
      <c r="ARQ110" s="313"/>
      <c r="ARR110" s="313"/>
      <c r="ARS110" s="313"/>
      <c r="ART110" s="313"/>
      <c r="ARU110" s="313"/>
      <c r="ARV110" s="313"/>
      <c r="ARW110" s="313"/>
      <c r="ARX110" s="313"/>
      <c r="ARY110" s="313"/>
      <c r="ARZ110" s="313"/>
      <c r="ASA110" s="313"/>
      <c r="ASB110" s="313"/>
      <c r="ASC110" s="313"/>
      <c r="ASD110" s="313"/>
      <c r="ASE110" s="313"/>
      <c r="ASF110" s="313"/>
      <c r="ASG110" s="313"/>
      <c r="ASH110" s="313"/>
      <c r="ASI110" s="313"/>
      <c r="ASJ110" s="313"/>
      <c r="ASK110" s="313"/>
      <c r="ASL110" s="313"/>
      <c r="ASM110" s="313"/>
      <c r="ASN110" s="313"/>
      <c r="ASO110" s="313"/>
      <c r="ASP110" s="313"/>
      <c r="ASQ110" s="313"/>
      <c r="ASR110" s="313"/>
      <c r="ASS110" s="313"/>
      <c r="AST110" s="313"/>
      <c r="ASU110" s="313"/>
      <c r="ASV110" s="313"/>
      <c r="ASW110" s="313"/>
      <c r="ASX110" s="313"/>
      <c r="ASY110" s="313"/>
      <c r="ASZ110" s="313"/>
      <c r="ATA110" s="313"/>
      <c r="ATB110" s="313"/>
      <c r="ATC110" s="313"/>
      <c r="ATD110" s="313"/>
      <c r="ATE110" s="313"/>
      <c r="ATF110" s="313"/>
      <c r="ATG110" s="313"/>
      <c r="ATH110" s="313"/>
      <c r="ATI110" s="313"/>
      <c r="ATJ110" s="313"/>
      <c r="ATK110" s="313"/>
      <c r="ATL110" s="313"/>
      <c r="ATM110" s="313"/>
      <c r="ATN110" s="313"/>
      <c r="ATO110" s="313"/>
      <c r="ATP110" s="313"/>
      <c r="ATQ110" s="313"/>
      <c r="ATR110" s="313"/>
      <c r="ATS110" s="313"/>
      <c r="ATT110" s="313"/>
      <c r="ATU110" s="313"/>
      <c r="ATV110" s="313"/>
      <c r="ATW110" s="313"/>
      <c r="ATX110" s="313"/>
      <c r="ATY110" s="313"/>
      <c r="ATZ110" s="313"/>
      <c r="AUA110" s="313"/>
      <c r="AUB110" s="313"/>
      <c r="AUC110" s="313"/>
      <c r="AUD110" s="313"/>
      <c r="AUE110" s="313"/>
      <c r="AUF110" s="313"/>
      <c r="AUG110" s="313"/>
      <c r="AUH110" s="313"/>
      <c r="AUI110" s="313"/>
      <c r="AUJ110" s="313"/>
      <c r="AUK110" s="313"/>
      <c r="AUL110" s="313"/>
      <c r="AUM110" s="313"/>
      <c r="AUN110" s="313"/>
      <c r="AUO110" s="313"/>
      <c r="AUP110" s="313"/>
      <c r="AUQ110" s="313"/>
      <c r="AUR110" s="313"/>
      <c r="AUS110" s="313"/>
      <c r="AUT110" s="313"/>
      <c r="AUU110" s="313"/>
      <c r="AUV110" s="313"/>
      <c r="AUW110" s="313"/>
      <c r="AUX110" s="313"/>
      <c r="AUY110" s="313"/>
      <c r="AUZ110" s="313"/>
      <c r="AVA110" s="313"/>
      <c r="AVB110" s="313"/>
      <c r="AVC110" s="313"/>
      <c r="AVD110" s="313"/>
      <c r="AVE110" s="313"/>
      <c r="AVF110" s="313"/>
      <c r="AVG110" s="313"/>
      <c r="AVH110" s="313"/>
      <c r="AVI110" s="313"/>
      <c r="AVJ110" s="313"/>
      <c r="AVK110" s="313"/>
      <c r="AVL110" s="313"/>
      <c r="AVM110" s="313"/>
      <c r="AVN110" s="313"/>
      <c r="AVO110" s="313"/>
      <c r="AVP110" s="313"/>
      <c r="AVQ110" s="313"/>
      <c r="AVR110" s="313"/>
      <c r="AVS110" s="313"/>
      <c r="AVT110" s="313"/>
      <c r="AVU110" s="313"/>
      <c r="AVV110" s="313"/>
      <c r="AVW110" s="313"/>
      <c r="AVX110" s="313"/>
      <c r="AVY110" s="313"/>
      <c r="AVZ110" s="313"/>
      <c r="AWA110" s="313"/>
      <c r="AWB110" s="313"/>
      <c r="AWC110" s="313"/>
      <c r="AWD110" s="313"/>
      <c r="AWE110" s="313"/>
      <c r="AWF110" s="313"/>
      <c r="AWG110" s="313"/>
      <c r="AWH110" s="313"/>
      <c r="AWI110" s="313"/>
      <c r="AWJ110" s="313"/>
      <c r="AWK110" s="313"/>
      <c r="AWL110" s="313"/>
      <c r="AWM110" s="313"/>
      <c r="AWN110" s="313"/>
      <c r="AWO110" s="313"/>
      <c r="AWP110" s="313"/>
      <c r="AWQ110" s="313"/>
      <c r="AWR110" s="313"/>
      <c r="AWS110" s="313"/>
      <c r="AWT110" s="313"/>
      <c r="AWU110" s="313"/>
      <c r="AWV110" s="313"/>
      <c r="AWW110" s="313"/>
      <c r="AWX110" s="313"/>
      <c r="AWY110" s="313"/>
      <c r="AWZ110" s="313"/>
      <c r="AXA110" s="313"/>
      <c r="AXB110" s="313"/>
      <c r="AXC110" s="313"/>
      <c r="AXD110" s="313"/>
      <c r="AXE110" s="313"/>
      <c r="AXF110" s="313"/>
      <c r="AXG110" s="313"/>
      <c r="AXH110" s="313"/>
      <c r="AXI110" s="313"/>
      <c r="AXJ110" s="313"/>
      <c r="AXK110" s="313"/>
      <c r="AXL110" s="313"/>
      <c r="AXM110" s="313"/>
      <c r="AXN110" s="313"/>
      <c r="AXO110" s="313"/>
      <c r="AXP110" s="313"/>
      <c r="AXQ110" s="313"/>
      <c r="AXR110" s="313"/>
      <c r="AXS110" s="313"/>
      <c r="AXT110" s="313"/>
      <c r="AXU110" s="313"/>
      <c r="AXV110" s="313"/>
      <c r="AXW110" s="313"/>
      <c r="AXX110" s="313"/>
      <c r="AXY110" s="313"/>
      <c r="AXZ110" s="313"/>
      <c r="AYA110" s="313"/>
      <c r="AYB110" s="313"/>
      <c r="AYC110" s="313"/>
      <c r="AYD110" s="313"/>
      <c r="AYE110" s="313"/>
      <c r="AYF110" s="313"/>
      <c r="AYG110" s="313"/>
      <c r="AYH110" s="313"/>
      <c r="AYI110" s="313"/>
      <c r="AYJ110" s="313"/>
      <c r="AYK110" s="313"/>
      <c r="AYL110" s="313"/>
      <c r="AYM110" s="313"/>
      <c r="AYN110" s="313"/>
      <c r="AYO110" s="313"/>
      <c r="AYP110" s="313"/>
      <c r="AYQ110" s="313"/>
      <c r="AYR110" s="313"/>
      <c r="AYS110" s="313"/>
      <c r="AYT110" s="313"/>
      <c r="AYU110" s="313"/>
      <c r="AYV110" s="313"/>
      <c r="AYW110" s="313"/>
      <c r="AYX110" s="313"/>
      <c r="AYY110" s="313"/>
      <c r="AYZ110" s="313"/>
      <c r="AZA110" s="313"/>
      <c r="AZB110" s="313"/>
      <c r="AZC110" s="313"/>
      <c r="AZD110" s="313"/>
      <c r="AZE110" s="313"/>
      <c r="AZF110" s="313"/>
      <c r="AZG110" s="313"/>
      <c r="AZH110" s="313"/>
      <c r="AZI110" s="313"/>
      <c r="AZJ110" s="313"/>
      <c r="AZK110" s="313"/>
      <c r="AZL110" s="313"/>
      <c r="AZM110" s="313"/>
      <c r="AZN110" s="313"/>
      <c r="AZO110" s="313"/>
      <c r="AZP110" s="313"/>
      <c r="AZQ110" s="313"/>
      <c r="AZR110" s="313"/>
      <c r="AZS110" s="313"/>
      <c r="AZT110" s="313"/>
      <c r="AZU110" s="313"/>
      <c r="AZV110" s="313"/>
      <c r="AZW110" s="313"/>
      <c r="AZX110" s="313"/>
      <c r="AZY110" s="313"/>
      <c r="AZZ110" s="313"/>
      <c r="BAA110" s="313"/>
      <c r="BAB110" s="313"/>
      <c r="BAC110" s="313"/>
      <c r="BAD110" s="313"/>
      <c r="BAE110" s="313"/>
      <c r="BAF110" s="313"/>
      <c r="BAG110" s="313"/>
      <c r="BAH110" s="313"/>
      <c r="BAI110" s="313"/>
      <c r="BAJ110" s="313"/>
      <c r="BAK110" s="313"/>
      <c r="BAL110" s="313"/>
      <c r="BAM110" s="313"/>
      <c r="BAN110" s="313"/>
      <c r="BAO110" s="313"/>
      <c r="BAP110" s="313"/>
      <c r="BAQ110" s="313"/>
      <c r="BAR110" s="313"/>
      <c r="BAS110" s="313"/>
      <c r="BAT110" s="313"/>
      <c r="BAU110" s="313"/>
      <c r="BAV110" s="313"/>
      <c r="BAW110" s="313"/>
      <c r="BAX110" s="313"/>
      <c r="BAY110" s="313"/>
      <c r="BAZ110" s="313"/>
      <c r="BBA110" s="313"/>
      <c r="BBB110" s="313"/>
      <c r="BBC110" s="313"/>
      <c r="BBD110" s="313"/>
      <c r="BBE110" s="313"/>
      <c r="BBF110" s="313"/>
      <c r="BBG110" s="313"/>
      <c r="BBH110" s="313"/>
      <c r="BBI110" s="313"/>
      <c r="BBJ110" s="313"/>
      <c r="BBK110" s="313"/>
      <c r="BBL110" s="313"/>
      <c r="BBM110" s="313"/>
      <c r="BBN110" s="313"/>
      <c r="BBO110" s="313"/>
      <c r="BBP110" s="313"/>
      <c r="BBQ110" s="313"/>
      <c r="BBR110" s="313"/>
      <c r="BBS110" s="313"/>
      <c r="BBT110" s="313"/>
      <c r="BBU110" s="313"/>
      <c r="BBV110" s="313"/>
      <c r="BBW110" s="313"/>
      <c r="BBX110" s="313"/>
      <c r="BBY110" s="313"/>
      <c r="BBZ110" s="313"/>
      <c r="BCA110" s="313"/>
      <c r="BCB110" s="313"/>
      <c r="BCC110" s="313"/>
      <c r="BCD110" s="313"/>
      <c r="BCE110" s="313"/>
      <c r="BCF110" s="313"/>
      <c r="BCG110" s="313"/>
      <c r="BCH110" s="313"/>
      <c r="BCI110" s="313"/>
      <c r="BCJ110" s="313"/>
      <c r="BCK110" s="313"/>
      <c r="BCL110" s="313"/>
      <c r="BCM110" s="313"/>
      <c r="BCN110" s="313"/>
      <c r="BCO110" s="313"/>
      <c r="BCP110" s="313"/>
      <c r="BCQ110" s="313"/>
      <c r="BCR110" s="313"/>
      <c r="BCS110" s="313"/>
      <c r="BCT110" s="313"/>
      <c r="BCU110" s="313"/>
      <c r="BCV110" s="313"/>
      <c r="BCW110" s="313"/>
      <c r="BCX110" s="313"/>
      <c r="BCY110" s="313"/>
      <c r="BCZ110" s="313"/>
      <c r="BDA110" s="313"/>
      <c r="BDB110" s="313"/>
      <c r="BDC110" s="313"/>
      <c r="BDD110" s="313"/>
      <c r="BDE110" s="313"/>
      <c r="BDF110" s="313"/>
      <c r="BDG110" s="313"/>
      <c r="BDH110" s="313"/>
      <c r="BDI110" s="313"/>
      <c r="BDJ110" s="313"/>
      <c r="BDK110" s="313"/>
      <c r="BDL110" s="313"/>
      <c r="BDM110" s="313"/>
      <c r="BDN110" s="313"/>
      <c r="BDO110" s="313"/>
      <c r="BDP110" s="313"/>
      <c r="BDQ110" s="313"/>
      <c r="BDR110" s="313"/>
      <c r="BDS110" s="313"/>
      <c r="BDT110" s="313"/>
      <c r="BDU110" s="313"/>
      <c r="BDV110" s="313"/>
      <c r="BDW110" s="313"/>
      <c r="BDX110" s="313"/>
      <c r="BDY110" s="313"/>
      <c r="BDZ110" s="313"/>
      <c r="BEA110" s="313"/>
      <c r="BEB110" s="313"/>
      <c r="BEC110" s="313"/>
      <c r="BED110" s="313"/>
      <c r="BEE110" s="313"/>
      <c r="BEF110" s="313"/>
      <c r="BEG110" s="313"/>
      <c r="BEH110" s="313"/>
      <c r="BEI110" s="313"/>
      <c r="BEJ110" s="313"/>
      <c r="BEK110" s="313"/>
      <c r="BEL110" s="313"/>
      <c r="BEM110" s="313"/>
      <c r="BEN110" s="313"/>
      <c r="BEO110" s="313"/>
      <c r="BEP110" s="313"/>
      <c r="BEQ110" s="313"/>
      <c r="BER110" s="313"/>
      <c r="BES110" s="313"/>
      <c r="BET110" s="313"/>
      <c r="BEU110" s="313"/>
      <c r="BEV110" s="313"/>
      <c r="BEW110" s="313"/>
      <c r="BEX110" s="313"/>
      <c r="BEY110" s="313"/>
      <c r="BEZ110" s="313"/>
      <c r="BFA110" s="313"/>
      <c r="BFB110" s="313"/>
      <c r="BFC110" s="313"/>
      <c r="BFD110" s="313"/>
      <c r="BFE110" s="313"/>
      <c r="BFF110" s="313"/>
      <c r="BFG110" s="313"/>
      <c r="BFH110" s="313"/>
      <c r="BFI110" s="313"/>
      <c r="BFJ110" s="313"/>
      <c r="BFK110" s="313"/>
      <c r="BFL110" s="313"/>
      <c r="BFM110" s="313"/>
      <c r="BFN110" s="313"/>
      <c r="BFO110" s="313"/>
      <c r="BFP110" s="313"/>
      <c r="BFQ110" s="313"/>
      <c r="BFR110" s="313"/>
      <c r="BFS110" s="313"/>
      <c r="BFT110" s="313"/>
      <c r="BFU110" s="313"/>
      <c r="BFV110" s="313"/>
      <c r="BFW110" s="313"/>
      <c r="BFX110" s="313"/>
      <c r="BFY110" s="313"/>
      <c r="BFZ110" s="313"/>
      <c r="BGA110" s="313"/>
      <c r="BGB110" s="313"/>
      <c r="BGC110" s="313"/>
      <c r="BGD110" s="313"/>
      <c r="BGE110" s="313"/>
      <c r="BGF110" s="313"/>
      <c r="BGG110" s="313"/>
      <c r="BGH110" s="313"/>
      <c r="BGI110" s="313"/>
      <c r="BGJ110" s="313"/>
      <c r="BGK110" s="313"/>
      <c r="BGL110" s="313"/>
      <c r="BGM110" s="313"/>
      <c r="BGN110" s="313"/>
      <c r="BGO110" s="313"/>
      <c r="BGP110" s="313"/>
      <c r="BGQ110" s="313"/>
      <c r="BGR110" s="313"/>
      <c r="BGS110" s="313"/>
      <c r="BGT110" s="313"/>
      <c r="BGU110" s="313"/>
      <c r="BGV110" s="313"/>
      <c r="BGW110" s="313"/>
      <c r="BGX110" s="313"/>
      <c r="BGY110" s="313"/>
      <c r="BGZ110" s="313"/>
      <c r="BHA110" s="313"/>
      <c r="BHB110" s="313"/>
      <c r="BHC110" s="313"/>
      <c r="BHD110" s="313"/>
      <c r="BHE110" s="313"/>
      <c r="BHF110" s="313"/>
      <c r="BHG110" s="313"/>
      <c r="BHH110" s="313"/>
      <c r="BHI110" s="313"/>
      <c r="BHJ110" s="313"/>
      <c r="BHK110" s="313"/>
      <c r="BHL110" s="313"/>
      <c r="BHM110" s="313"/>
      <c r="BHN110" s="313"/>
      <c r="BHO110" s="313"/>
      <c r="BHP110" s="313"/>
      <c r="BHQ110" s="313"/>
      <c r="BHR110" s="313"/>
      <c r="BHS110" s="313"/>
      <c r="BHT110" s="313"/>
      <c r="BHU110" s="313"/>
      <c r="BHV110" s="313"/>
      <c r="BHW110" s="313"/>
      <c r="BHX110" s="313"/>
      <c r="BHY110" s="313"/>
      <c r="BHZ110" s="313"/>
      <c r="BIA110" s="313"/>
      <c r="BIB110" s="313"/>
      <c r="BIC110" s="313"/>
      <c r="BID110" s="313"/>
      <c r="BIE110" s="313"/>
      <c r="BIF110" s="313"/>
      <c r="BIG110" s="313"/>
      <c r="BIH110" s="313"/>
      <c r="BII110" s="313"/>
      <c r="BIJ110" s="313"/>
      <c r="BIK110" s="313"/>
      <c r="BIL110" s="313"/>
      <c r="BIM110" s="313"/>
      <c r="BIN110" s="313"/>
      <c r="BIO110" s="313"/>
      <c r="BIP110" s="313"/>
      <c r="BIQ110" s="313"/>
      <c r="BIR110" s="313"/>
      <c r="BIS110" s="313"/>
      <c r="BIT110" s="313"/>
      <c r="BIU110" s="313"/>
      <c r="BIV110" s="313"/>
      <c r="BIW110" s="313"/>
      <c r="BIX110" s="313"/>
      <c r="BIY110" s="313"/>
      <c r="BIZ110" s="313"/>
      <c r="BJA110" s="313"/>
      <c r="BJB110" s="313"/>
      <c r="BJC110" s="313"/>
      <c r="BJD110" s="313"/>
      <c r="BJE110" s="313"/>
      <c r="BJF110" s="313"/>
      <c r="BJG110" s="313"/>
      <c r="BJH110" s="313"/>
      <c r="BJI110" s="313"/>
      <c r="BJJ110" s="313"/>
      <c r="BJK110" s="313"/>
      <c r="BJL110" s="313"/>
      <c r="BJM110" s="313"/>
      <c r="BJN110" s="313"/>
      <c r="BJO110" s="313"/>
      <c r="BJP110" s="313"/>
      <c r="BJQ110" s="313"/>
      <c r="BJR110" s="313"/>
      <c r="BJS110" s="313"/>
      <c r="BJT110" s="313"/>
      <c r="BJU110" s="313"/>
      <c r="BJV110" s="313"/>
      <c r="BJW110" s="313"/>
      <c r="BJX110" s="313"/>
      <c r="BJY110" s="313"/>
      <c r="BJZ110" s="313"/>
      <c r="BKA110" s="313"/>
      <c r="BKB110" s="313"/>
      <c r="BKC110" s="313"/>
      <c r="BKD110" s="313"/>
      <c r="BKE110" s="313"/>
      <c r="BKF110" s="313"/>
      <c r="BKG110" s="313"/>
      <c r="BKH110" s="313"/>
      <c r="BKI110" s="313"/>
      <c r="BKJ110" s="313"/>
      <c r="BKK110" s="313"/>
      <c r="BKL110" s="313"/>
      <c r="BKM110" s="313"/>
      <c r="BKN110" s="313"/>
      <c r="BKO110" s="313"/>
      <c r="BKP110" s="313"/>
      <c r="BKQ110" s="313"/>
      <c r="BKR110" s="313"/>
      <c r="BKS110" s="313"/>
      <c r="BKT110" s="313"/>
      <c r="BKU110" s="313"/>
      <c r="BKV110" s="313"/>
      <c r="BKW110" s="313"/>
      <c r="BKX110" s="313"/>
      <c r="BKY110" s="313"/>
      <c r="BKZ110" s="313"/>
      <c r="BLA110" s="313"/>
      <c r="BLB110" s="313"/>
      <c r="BLC110" s="313"/>
      <c r="BLD110" s="313"/>
      <c r="BLE110" s="313"/>
      <c r="BLF110" s="313"/>
      <c r="BLG110" s="313"/>
      <c r="BLH110" s="313"/>
      <c r="BLI110" s="313"/>
      <c r="BLJ110" s="313"/>
      <c r="BLK110" s="313"/>
      <c r="BLL110" s="313"/>
      <c r="BLM110" s="313"/>
      <c r="BLN110" s="313"/>
      <c r="BLO110" s="313"/>
      <c r="BLP110" s="313"/>
      <c r="BLQ110" s="313"/>
      <c r="BLR110" s="313"/>
      <c r="BLS110" s="313"/>
      <c r="BLT110" s="313"/>
      <c r="BLU110" s="313"/>
      <c r="BLV110" s="313"/>
      <c r="BLW110" s="313"/>
      <c r="BLX110" s="313"/>
      <c r="BLY110" s="313"/>
      <c r="BLZ110" s="313"/>
      <c r="BMA110" s="313"/>
      <c r="BMB110" s="313"/>
      <c r="BMC110" s="313"/>
      <c r="BMD110" s="313"/>
      <c r="BME110" s="313"/>
      <c r="BMF110" s="313"/>
      <c r="BMG110" s="313"/>
      <c r="BMH110" s="313"/>
      <c r="BMI110" s="313"/>
      <c r="BMJ110" s="313"/>
      <c r="BMK110" s="313"/>
      <c r="BML110" s="313"/>
      <c r="BMM110" s="313"/>
      <c r="BMN110" s="313"/>
      <c r="BMO110" s="313"/>
      <c r="BMP110" s="313"/>
      <c r="BMQ110" s="313"/>
      <c r="BMR110" s="313"/>
      <c r="BMS110" s="313"/>
      <c r="BMT110" s="313"/>
      <c r="BMU110" s="313"/>
      <c r="BMV110" s="313"/>
      <c r="BMW110" s="313"/>
      <c r="BMX110" s="313"/>
      <c r="BMY110" s="313"/>
      <c r="BMZ110" s="313"/>
      <c r="BNA110" s="313"/>
      <c r="BNB110" s="313"/>
      <c r="BNC110" s="313"/>
      <c r="BND110" s="313"/>
      <c r="BNE110" s="313"/>
      <c r="BNF110" s="313"/>
      <c r="BNG110" s="313"/>
      <c r="BNH110" s="313"/>
      <c r="BNI110" s="313"/>
      <c r="BNJ110" s="313"/>
      <c r="BNK110" s="313"/>
      <c r="BNL110" s="313"/>
      <c r="BNM110" s="313"/>
      <c r="BNN110" s="313"/>
      <c r="BNO110" s="313"/>
      <c r="BNP110" s="313"/>
      <c r="BNQ110" s="313"/>
      <c r="BNR110" s="313"/>
      <c r="BNS110" s="313"/>
      <c r="BNT110" s="313"/>
      <c r="BNU110" s="313"/>
      <c r="BNV110" s="313"/>
      <c r="BNW110" s="313"/>
      <c r="BNX110" s="313"/>
      <c r="BNY110" s="313"/>
      <c r="BNZ110" s="313"/>
      <c r="BOA110" s="313"/>
      <c r="BOB110" s="313"/>
      <c r="BOC110" s="313"/>
      <c r="BOD110" s="313"/>
      <c r="BOE110" s="313"/>
      <c r="BOF110" s="313"/>
      <c r="BOG110" s="313"/>
      <c r="BOH110" s="313"/>
      <c r="BOI110" s="313"/>
      <c r="BOJ110" s="313"/>
      <c r="BOK110" s="313"/>
      <c r="BOL110" s="313"/>
      <c r="BOM110" s="313"/>
      <c r="BON110" s="313"/>
      <c r="BOO110" s="313"/>
      <c r="BOP110" s="313"/>
      <c r="BOQ110" s="313"/>
      <c r="BOR110" s="313"/>
      <c r="BOS110" s="313"/>
      <c r="BOT110" s="313"/>
      <c r="BOU110" s="313"/>
      <c r="BOV110" s="313"/>
      <c r="BOW110" s="313"/>
      <c r="BOX110" s="313"/>
      <c r="BOY110" s="313"/>
      <c r="BOZ110" s="313"/>
      <c r="BPA110" s="313"/>
      <c r="BPB110" s="313"/>
      <c r="BPC110" s="313"/>
      <c r="BPD110" s="313"/>
      <c r="BPE110" s="313"/>
      <c r="BPF110" s="313"/>
      <c r="BPG110" s="313"/>
      <c r="BPH110" s="313"/>
      <c r="BPI110" s="313"/>
      <c r="BPJ110" s="313"/>
      <c r="BPK110" s="313"/>
      <c r="BPL110" s="313"/>
      <c r="BPM110" s="313"/>
      <c r="BPN110" s="313"/>
      <c r="BPO110" s="313"/>
      <c r="BPP110" s="313"/>
      <c r="BPQ110" s="313"/>
      <c r="BPR110" s="313"/>
      <c r="BPS110" s="313"/>
      <c r="BPT110" s="313"/>
      <c r="BPU110" s="313"/>
      <c r="BPV110" s="313"/>
      <c r="BPW110" s="313"/>
      <c r="BPX110" s="313"/>
      <c r="BPY110" s="313"/>
      <c r="BPZ110" s="313"/>
      <c r="BQA110" s="313"/>
      <c r="BQB110" s="313"/>
      <c r="BQC110" s="313"/>
      <c r="BQD110" s="313"/>
      <c r="BQE110" s="313"/>
      <c r="BQF110" s="313"/>
      <c r="BQG110" s="313"/>
      <c r="BQH110" s="313"/>
      <c r="BQI110" s="313"/>
      <c r="BQJ110" s="313"/>
      <c r="BQK110" s="313"/>
      <c r="BQL110" s="313"/>
      <c r="BQM110" s="313"/>
      <c r="BQN110" s="313"/>
      <c r="BQO110" s="313"/>
      <c r="BQP110" s="313"/>
      <c r="BQQ110" s="313"/>
      <c r="BQR110" s="313"/>
      <c r="BQS110" s="313"/>
      <c r="BQT110" s="313"/>
      <c r="BQU110" s="313"/>
      <c r="BQV110" s="313"/>
      <c r="BQW110" s="313"/>
      <c r="BQX110" s="313"/>
      <c r="BQY110" s="313"/>
      <c r="BQZ110" s="313"/>
      <c r="BRA110" s="313"/>
      <c r="BRB110" s="313"/>
      <c r="BRC110" s="313"/>
      <c r="BRD110" s="313"/>
      <c r="BRE110" s="313"/>
      <c r="BRF110" s="313"/>
      <c r="BRG110" s="313"/>
      <c r="BRH110" s="313"/>
      <c r="BRI110" s="313"/>
      <c r="BRJ110" s="313"/>
      <c r="BRK110" s="313"/>
      <c r="BRL110" s="313"/>
      <c r="BRM110" s="313"/>
      <c r="BRN110" s="313"/>
      <c r="BRO110" s="313"/>
      <c r="BRP110" s="313"/>
      <c r="BRQ110" s="313"/>
      <c r="BRR110" s="313"/>
      <c r="BRS110" s="313"/>
      <c r="BRT110" s="313"/>
      <c r="BRU110" s="313"/>
      <c r="BRV110" s="313"/>
      <c r="BRW110" s="313"/>
      <c r="BRX110" s="313"/>
      <c r="BRY110" s="313"/>
      <c r="BRZ110" s="313"/>
      <c r="BSA110" s="313"/>
      <c r="BSB110" s="313"/>
      <c r="BSC110" s="313"/>
      <c r="BSD110" s="313"/>
      <c r="BSE110" s="313"/>
      <c r="BSF110" s="313"/>
      <c r="BSG110" s="313"/>
      <c r="BSH110" s="313"/>
      <c r="BSI110" s="313"/>
      <c r="BSJ110" s="313"/>
      <c r="BSK110" s="313"/>
      <c r="BSL110" s="313"/>
      <c r="BSM110" s="313"/>
      <c r="BSN110" s="313"/>
      <c r="BSO110" s="313"/>
      <c r="BSP110" s="313"/>
      <c r="BSQ110" s="313"/>
      <c r="BSR110" s="313"/>
      <c r="BSS110" s="313"/>
      <c r="BST110" s="313"/>
      <c r="BSU110" s="313"/>
      <c r="BSV110" s="313"/>
      <c r="BSW110" s="313"/>
      <c r="BSX110" s="313"/>
      <c r="BSY110" s="313"/>
      <c r="BSZ110" s="313"/>
      <c r="BTA110" s="313"/>
      <c r="BTB110" s="313"/>
      <c r="BTC110" s="313"/>
      <c r="BTD110" s="313"/>
      <c r="BTE110" s="313"/>
      <c r="BTF110" s="313"/>
      <c r="BTG110" s="313"/>
      <c r="BTH110" s="313"/>
      <c r="BTI110" s="313"/>
      <c r="BTJ110" s="313"/>
      <c r="BTK110" s="313"/>
      <c r="BTL110" s="313"/>
      <c r="BTM110" s="313"/>
      <c r="BTN110" s="313"/>
      <c r="BTO110" s="313"/>
      <c r="BTP110" s="313"/>
      <c r="BTQ110" s="313"/>
      <c r="BTR110" s="313"/>
      <c r="BTS110" s="313"/>
      <c r="BTT110" s="313"/>
      <c r="BTU110" s="313"/>
      <c r="BTV110" s="313"/>
      <c r="BTW110" s="313"/>
      <c r="BTX110" s="313"/>
      <c r="BTY110" s="313"/>
      <c r="BTZ110" s="313"/>
      <c r="BUA110" s="313"/>
      <c r="BUB110" s="313"/>
      <c r="BUC110" s="313"/>
      <c r="BUD110" s="313"/>
      <c r="BUE110" s="313"/>
      <c r="BUF110" s="313"/>
      <c r="BUG110" s="313"/>
      <c r="BUH110" s="313"/>
      <c r="BUI110" s="313"/>
      <c r="BUJ110" s="313"/>
      <c r="BUK110" s="313"/>
      <c r="BUL110" s="313"/>
      <c r="BUM110" s="313"/>
      <c r="BUN110" s="313"/>
      <c r="BUO110" s="313"/>
      <c r="BUP110" s="313"/>
      <c r="BUQ110" s="313"/>
      <c r="BUR110" s="313"/>
      <c r="BUS110" s="313"/>
      <c r="BUT110" s="313"/>
      <c r="BUU110" s="313"/>
      <c r="BUV110" s="313"/>
      <c r="BUW110" s="313"/>
      <c r="BUX110" s="313"/>
      <c r="BUY110" s="313"/>
      <c r="BUZ110" s="313"/>
      <c r="BVA110" s="313"/>
      <c r="BVB110" s="313"/>
      <c r="BVC110" s="313"/>
      <c r="BVD110" s="313"/>
      <c r="BVE110" s="313"/>
      <c r="BVF110" s="313"/>
      <c r="BVG110" s="313"/>
      <c r="BVH110" s="313"/>
      <c r="BVI110" s="313"/>
      <c r="BVJ110" s="313"/>
      <c r="BVK110" s="313"/>
      <c r="BVL110" s="313"/>
      <c r="BVM110" s="313"/>
      <c r="BVN110" s="313"/>
      <c r="BVO110" s="313"/>
      <c r="BVP110" s="313"/>
      <c r="BVQ110" s="313"/>
      <c r="BVR110" s="313"/>
      <c r="BVS110" s="313"/>
      <c r="BVT110" s="313"/>
      <c r="BVU110" s="313"/>
      <c r="BVV110" s="313"/>
      <c r="BVW110" s="313"/>
      <c r="BVX110" s="313"/>
      <c r="BVY110" s="313"/>
      <c r="BVZ110" s="313"/>
      <c r="BWA110" s="313"/>
      <c r="BWB110" s="313"/>
      <c r="BWC110" s="313"/>
      <c r="BWD110" s="313"/>
      <c r="BWE110" s="313"/>
      <c r="BWF110" s="313"/>
      <c r="BWG110" s="313"/>
      <c r="BWH110" s="313"/>
      <c r="BWI110" s="313"/>
      <c r="BWJ110" s="313"/>
      <c r="BWK110" s="313"/>
      <c r="BWL110" s="313"/>
      <c r="BWM110" s="313"/>
      <c r="BWN110" s="313"/>
      <c r="BWO110" s="313"/>
      <c r="BWP110" s="313"/>
      <c r="BWQ110" s="313"/>
      <c r="BWR110" s="313"/>
      <c r="BWS110" s="313"/>
      <c r="BWT110" s="313"/>
      <c r="BWU110" s="313"/>
      <c r="BWV110" s="313"/>
      <c r="BWW110" s="313"/>
      <c r="BWX110" s="313"/>
      <c r="BWY110" s="313"/>
      <c r="BWZ110" s="313"/>
      <c r="BXA110" s="313"/>
      <c r="BXB110" s="313"/>
      <c r="BXC110" s="313"/>
      <c r="BXD110" s="313"/>
      <c r="BXE110" s="313"/>
      <c r="BXF110" s="313"/>
      <c r="BXG110" s="313"/>
      <c r="BXH110" s="313"/>
      <c r="BXI110" s="313"/>
      <c r="BXJ110" s="313"/>
      <c r="BXK110" s="313"/>
      <c r="BXL110" s="313"/>
      <c r="BXM110" s="313"/>
      <c r="BXN110" s="313"/>
      <c r="BXO110" s="313"/>
      <c r="BXP110" s="313"/>
      <c r="BXQ110" s="313"/>
      <c r="BXR110" s="313"/>
      <c r="BXS110" s="313"/>
      <c r="BXT110" s="313"/>
      <c r="BXU110" s="313"/>
      <c r="BXV110" s="313"/>
      <c r="BXW110" s="313"/>
      <c r="BXX110" s="313"/>
      <c r="BXY110" s="313"/>
      <c r="BXZ110" s="313"/>
      <c r="BYA110" s="313"/>
      <c r="BYB110" s="313"/>
      <c r="BYC110" s="313"/>
      <c r="BYD110" s="313"/>
      <c r="BYE110" s="313"/>
      <c r="BYF110" s="313"/>
      <c r="BYG110" s="313"/>
      <c r="BYH110" s="313"/>
      <c r="BYI110" s="313"/>
      <c r="BYJ110" s="313"/>
      <c r="BYK110" s="313"/>
      <c r="BYL110" s="313"/>
      <c r="BYM110" s="313"/>
      <c r="BYN110" s="313"/>
      <c r="BYO110" s="313"/>
      <c r="BYP110" s="313"/>
      <c r="BYQ110" s="313"/>
      <c r="BYR110" s="313"/>
      <c r="BYS110" s="313"/>
      <c r="BYT110" s="313"/>
      <c r="BYU110" s="313"/>
      <c r="BYV110" s="313"/>
      <c r="BYW110" s="313"/>
      <c r="BYX110" s="313"/>
      <c r="BYY110" s="313"/>
      <c r="BYZ110" s="313"/>
      <c r="BZA110" s="313"/>
      <c r="BZB110" s="313"/>
      <c r="BZC110" s="313"/>
      <c r="BZD110" s="313"/>
      <c r="BZE110" s="313"/>
      <c r="BZF110" s="313"/>
      <c r="BZG110" s="313"/>
      <c r="BZH110" s="313"/>
      <c r="BZI110" s="313"/>
      <c r="BZJ110" s="313"/>
      <c r="BZK110" s="313"/>
      <c r="BZL110" s="313"/>
      <c r="BZM110" s="313"/>
      <c r="BZN110" s="313"/>
      <c r="BZO110" s="313"/>
      <c r="BZP110" s="313"/>
      <c r="BZQ110" s="313"/>
      <c r="BZR110" s="313"/>
      <c r="BZS110" s="313"/>
      <c r="BZT110" s="313"/>
      <c r="BZU110" s="313"/>
      <c r="BZV110" s="313"/>
      <c r="BZW110" s="313"/>
      <c r="BZX110" s="313"/>
      <c r="BZY110" s="313"/>
      <c r="BZZ110" s="313"/>
      <c r="CAA110" s="313"/>
      <c r="CAB110" s="313"/>
      <c r="CAC110" s="313"/>
      <c r="CAD110" s="313"/>
      <c r="CAE110" s="313"/>
      <c r="CAF110" s="313"/>
      <c r="CAG110" s="313"/>
      <c r="CAH110" s="313"/>
      <c r="CAI110" s="313"/>
      <c r="CAJ110" s="313"/>
      <c r="CAK110" s="313"/>
      <c r="CAL110" s="313"/>
      <c r="CAM110" s="313"/>
      <c r="CAN110" s="313"/>
      <c r="CAO110" s="313"/>
      <c r="CAP110" s="313"/>
      <c r="CAQ110" s="313"/>
      <c r="CAR110" s="313"/>
      <c r="CAS110" s="313"/>
      <c r="CAT110" s="313"/>
      <c r="CAU110" s="313"/>
      <c r="CAV110" s="313"/>
      <c r="CAW110" s="313"/>
      <c r="CAX110" s="313"/>
      <c r="CAY110" s="313"/>
      <c r="CAZ110" s="313"/>
      <c r="CBA110" s="313"/>
      <c r="CBB110" s="313"/>
      <c r="CBC110" s="313"/>
      <c r="CBD110" s="313"/>
      <c r="CBE110" s="313"/>
      <c r="CBF110" s="313"/>
      <c r="CBG110" s="313"/>
      <c r="CBH110" s="313"/>
      <c r="CBI110" s="313"/>
      <c r="CBJ110" s="313"/>
      <c r="CBK110" s="313"/>
      <c r="CBL110" s="313"/>
      <c r="CBM110" s="313"/>
      <c r="CBN110" s="313"/>
      <c r="CBO110" s="313"/>
      <c r="CBP110" s="313"/>
      <c r="CBQ110" s="313"/>
      <c r="CBR110" s="313"/>
      <c r="CBS110" s="313"/>
      <c r="CBT110" s="313"/>
      <c r="CBU110" s="313"/>
      <c r="CBV110" s="313"/>
      <c r="CBW110" s="313"/>
      <c r="CBX110" s="313"/>
      <c r="CBY110" s="313"/>
      <c r="CBZ110" s="313"/>
      <c r="CCA110" s="313"/>
      <c r="CCB110" s="313"/>
      <c r="CCC110" s="313"/>
      <c r="CCD110" s="313"/>
      <c r="CCE110" s="313"/>
      <c r="CCF110" s="313"/>
      <c r="CCG110" s="313"/>
      <c r="CCH110" s="313"/>
      <c r="CCI110" s="313"/>
      <c r="CCJ110" s="313"/>
      <c r="CCK110" s="313"/>
      <c r="CCL110" s="313"/>
      <c r="CCM110" s="313"/>
      <c r="CCN110" s="313"/>
      <c r="CCO110" s="313"/>
      <c r="CCP110" s="313"/>
      <c r="CCQ110" s="313"/>
      <c r="CCR110" s="313"/>
      <c r="CCS110" s="313"/>
      <c r="CCT110" s="313"/>
      <c r="CCU110" s="313"/>
      <c r="CCV110" s="313"/>
      <c r="CCW110" s="313"/>
      <c r="CCX110" s="313"/>
      <c r="CCY110" s="313"/>
      <c r="CCZ110" s="313"/>
      <c r="CDA110" s="313"/>
      <c r="CDB110" s="313"/>
      <c r="CDC110" s="313"/>
      <c r="CDD110" s="313"/>
      <c r="CDE110" s="313"/>
      <c r="CDF110" s="313"/>
      <c r="CDG110" s="313"/>
      <c r="CDH110" s="313"/>
      <c r="CDI110" s="313"/>
      <c r="CDJ110" s="313"/>
      <c r="CDK110" s="313"/>
      <c r="CDL110" s="313"/>
      <c r="CDM110" s="313"/>
      <c r="CDN110" s="313"/>
      <c r="CDO110" s="313"/>
      <c r="CDP110" s="313"/>
      <c r="CDQ110" s="313"/>
      <c r="CDR110" s="313"/>
      <c r="CDS110" s="313"/>
      <c r="CDT110" s="313"/>
      <c r="CDU110" s="313"/>
      <c r="CDV110" s="313"/>
      <c r="CDW110" s="313"/>
      <c r="CDX110" s="313"/>
      <c r="CDY110" s="313"/>
      <c r="CDZ110" s="313"/>
      <c r="CEA110" s="313"/>
      <c r="CEB110" s="313"/>
      <c r="CEC110" s="313"/>
      <c r="CED110" s="313"/>
      <c r="CEE110" s="313"/>
      <c r="CEF110" s="313"/>
      <c r="CEG110" s="313"/>
      <c r="CEH110" s="313"/>
      <c r="CEI110" s="313"/>
      <c r="CEJ110" s="313"/>
      <c r="CEK110" s="313"/>
      <c r="CEL110" s="313"/>
      <c r="CEM110" s="313"/>
      <c r="CEN110" s="313"/>
      <c r="CEO110" s="313"/>
      <c r="CEP110" s="313"/>
      <c r="CEQ110" s="313"/>
      <c r="CER110" s="313"/>
      <c r="CES110" s="313"/>
      <c r="CET110" s="313"/>
      <c r="CEU110" s="313"/>
      <c r="CEV110" s="313"/>
      <c r="CEW110" s="313"/>
      <c r="CEX110" s="313"/>
      <c r="CEY110" s="313"/>
      <c r="CEZ110" s="313"/>
      <c r="CFA110" s="313"/>
      <c r="CFB110" s="313"/>
      <c r="CFC110" s="313"/>
      <c r="CFD110" s="313"/>
      <c r="CFE110" s="313"/>
      <c r="CFF110" s="313"/>
      <c r="CFG110" s="313"/>
      <c r="CFH110" s="313"/>
      <c r="CFI110" s="313"/>
      <c r="CFJ110" s="313"/>
      <c r="CFK110" s="313"/>
      <c r="CFL110" s="313"/>
      <c r="CFM110" s="313"/>
      <c r="CFN110" s="313"/>
      <c r="CFO110" s="313"/>
      <c r="CFP110" s="313"/>
      <c r="CFQ110" s="313"/>
      <c r="CFR110" s="313"/>
      <c r="CFS110" s="313"/>
      <c r="CFT110" s="313"/>
      <c r="CFU110" s="313"/>
      <c r="CFV110" s="313"/>
      <c r="CFW110" s="313"/>
      <c r="CFX110" s="313"/>
      <c r="CFY110" s="313"/>
      <c r="CFZ110" s="313"/>
      <c r="CGA110" s="313"/>
      <c r="CGB110" s="313"/>
      <c r="CGC110" s="313"/>
      <c r="CGD110" s="313"/>
      <c r="CGE110" s="313"/>
      <c r="CGF110" s="313"/>
      <c r="CGG110" s="313"/>
      <c r="CGH110" s="313"/>
      <c r="CGI110" s="313"/>
      <c r="CGJ110" s="313"/>
      <c r="CGK110" s="313"/>
      <c r="CGL110" s="313"/>
      <c r="CGM110" s="313"/>
      <c r="CGN110" s="313"/>
      <c r="CGO110" s="313"/>
      <c r="CGP110" s="313"/>
      <c r="CGQ110" s="313"/>
      <c r="CGR110" s="313"/>
      <c r="CGS110" s="313"/>
      <c r="CGT110" s="313"/>
      <c r="CGU110" s="313"/>
      <c r="CGV110" s="313"/>
      <c r="CGW110" s="313"/>
      <c r="CGX110" s="313"/>
      <c r="CGY110" s="313"/>
      <c r="CGZ110" s="313"/>
      <c r="CHA110" s="313"/>
      <c r="CHB110" s="313"/>
      <c r="CHC110" s="313"/>
      <c r="CHD110" s="313"/>
      <c r="CHE110" s="313"/>
      <c r="CHF110" s="313"/>
      <c r="CHG110" s="313"/>
      <c r="CHH110" s="313"/>
      <c r="CHI110" s="313"/>
      <c r="CHJ110" s="313"/>
      <c r="CHK110" s="313"/>
      <c r="CHL110" s="313"/>
      <c r="CHM110" s="313"/>
      <c r="CHN110" s="313"/>
      <c r="CHO110" s="313"/>
      <c r="CHP110" s="313"/>
      <c r="CHQ110" s="313"/>
      <c r="CHR110" s="313"/>
      <c r="CHS110" s="313"/>
      <c r="CHT110" s="313"/>
      <c r="CHU110" s="313"/>
      <c r="CHV110" s="313"/>
      <c r="CHW110" s="313"/>
      <c r="CHX110" s="313"/>
      <c r="CHY110" s="313"/>
      <c r="CHZ110" s="313"/>
      <c r="CIA110" s="313"/>
      <c r="CIB110" s="313"/>
      <c r="CIC110" s="313"/>
      <c r="CID110" s="313"/>
      <c r="CIE110" s="313"/>
      <c r="CIF110" s="313"/>
      <c r="CIG110" s="313"/>
      <c r="CIH110" s="313"/>
      <c r="CII110" s="313"/>
      <c r="CIJ110" s="313"/>
      <c r="CIK110" s="313"/>
      <c r="CIL110" s="313"/>
      <c r="CIM110" s="313"/>
      <c r="CIN110" s="313"/>
      <c r="CIO110" s="313"/>
      <c r="CIP110" s="313"/>
      <c r="CIQ110" s="313"/>
      <c r="CIR110" s="313"/>
      <c r="CIS110" s="313"/>
      <c r="CIT110" s="313"/>
      <c r="CIU110" s="313"/>
      <c r="CIV110" s="313"/>
      <c r="CIW110" s="313"/>
      <c r="CIX110" s="313"/>
      <c r="CIY110" s="313"/>
      <c r="CIZ110" s="313"/>
      <c r="CJA110" s="313"/>
      <c r="CJB110" s="313"/>
      <c r="CJC110" s="313"/>
      <c r="CJD110" s="313"/>
      <c r="CJE110" s="313"/>
      <c r="CJF110" s="313"/>
      <c r="CJG110" s="313"/>
      <c r="CJH110" s="313"/>
      <c r="CJI110" s="313"/>
      <c r="CJJ110" s="313"/>
      <c r="CJK110" s="313"/>
      <c r="CJL110" s="313"/>
      <c r="CJM110" s="313"/>
      <c r="CJN110" s="313"/>
      <c r="CJO110" s="313"/>
      <c r="CJP110" s="313"/>
      <c r="CJQ110" s="313"/>
      <c r="CJR110" s="313"/>
      <c r="CJS110" s="313"/>
      <c r="CJT110" s="313"/>
      <c r="CJU110" s="313"/>
      <c r="CJV110" s="313"/>
      <c r="CJW110" s="313"/>
      <c r="CJX110" s="313"/>
      <c r="CJY110" s="313"/>
      <c r="CJZ110" s="313"/>
      <c r="CKA110" s="313"/>
      <c r="CKB110" s="313"/>
      <c r="CKC110" s="313"/>
      <c r="CKD110" s="313"/>
      <c r="CKE110" s="313"/>
      <c r="CKF110" s="313"/>
      <c r="CKG110" s="313"/>
      <c r="CKH110" s="313"/>
      <c r="CKI110" s="313"/>
      <c r="CKJ110" s="313"/>
      <c r="CKK110" s="313"/>
      <c r="CKL110" s="313"/>
      <c r="CKM110" s="313"/>
      <c r="CKN110" s="313"/>
      <c r="CKO110" s="313"/>
      <c r="CKP110" s="313"/>
      <c r="CKQ110" s="313"/>
      <c r="CKR110" s="313"/>
      <c r="CKS110" s="313"/>
      <c r="CKT110" s="313"/>
      <c r="CKU110" s="313"/>
      <c r="CKV110" s="313"/>
      <c r="CKW110" s="313"/>
      <c r="CKX110" s="313"/>
      <c r="CKY110" s="313"/>
      <c r="CKZ110" s="313"/>
      <c r="CLA110" s="313"/>
      <c r="CLB110" s="313"/>
      <c r="CLC110" s="313"/>
      <c r="CLD110" s="313"/>
      <c r="CLE110" s="313"/>
      <c r="CLF110" s="313"/>
      <c r="CLG110" s="313"/>
      <c r="CLH110" s="313"/>
      <c r="CLI110" s="313"/>
      <c r="CLJ110" s="313"/>
      <c r="CLK110" s="313"/>
      <c r="CLL110" s="313"/>
      <c r="CLM110" s="313"/>
      <c r="CLN110" s="313"/>
      <c r="CLO110" s="313"/>
      <c r="CLP110" s="313"/>
      <c r="CLQ110" s="313"/>
      <c r="CLR110" s="313"/>
      <c r="CLS110" s="313"/>
      <c r="CLT110" s="313"/>
      <c r="CLU110" s="313"/>
      <c r="CLV110" s="313"/>
      <c r="CLW110" s="313"/>
      <c r="CLX110" s="313"/>
      <c r="CLY110" s="313"/>
      <c r="CLZ110" s="313"/>
      <c r="CMA110" s="313"/>
      <c r="CMB110" s="313"/>
      <c r="CMC110" s="313"/>
      <c r="CMD110" s="313"/>
      <c r="CME110" s="313"/>
      <c r="CMF110" s="313"/>
      <c r="CMG110" s="313"/>
      <c r="CMH110" s="313"/>
      <c r="CMI110" s="313"/>
      <c r="CMJ110" s="313"/>
      <c r="CMK110" s="313"/>
      <c r="CML110" s="313"/>
      <c r="CMM110" s="313"/>
      <c r="CMN110" s="313"/>
      <c r="CMO110" s="313"/>
      <c r="CMP110" s="313"/>
      <c r="CMQ110" s="313"/>
      <c r="CMR110" s="313"/>
      <c r="CMS110" s="313"/>
      <c r="CMT110" s="313"/>
      <c r="CMU110" s="313"/>
      <c r="CMV110" s="313"/>
      <c r="CMW110" s="313"/>
      <c r="CMX110" s="313"/>
      <c r="CMY110" s="313"/>
      <c r="CMZ110" s="313"/>
      <c r="CNA110" s="313"/>
      <c r="CNB110" s="313"/>
      <c r="CNC110" s="313"/>
      <c r="CND110" s="313"/>
      <c r="CNE110" s="313"/>
      <c r="CNF110" s="313"/>
      <c r="CNG110" s="313"/>
      <c r="CNH110" s="313"/>
      <c r="CNI110" s="313"/>
      <c r="CNJ110" s="313"/>
      <c r="CNK110" s="313"/>
      <c r="CNL110" s="313"/>
      <c r="CNM110" s="313"/>
      <c r="CNN110" s="313"/>
      <c r="CNO110" s="313"/>
      <c r="CNP110" s="313"/>
      <c r="CNQ110" s="313"/>
      <c r="CNR110" s="313"/>
      <c r="CNS110" s="313"/>
      <c r="CNT110" s="313"/>
      <c r="CNU110" s="313"/>
      <c r="CNV110" s="313"/>
      <c r="CNW110" s="313"/>
      <c r="CNX110" s="313"/>
      <c r="CNY110" s="313"/>
      <c r="CNZ110" s="313"/>
      <c r="COA110" s="313"/>
      <c r="COB110" s="313"/>
      <c r="COC110" s="313"/>
      <c r="COD110" s="313"/>
      <c r="COE110" s="313"/>
      <c r="COF110" s="313"/>
      <c r="COG110" s="313"/>
      <c r="COH110" s="313"/>
      <c r="COI110" s="313"/>
      <c r="COJ110" s="313"/>
      <c r="COK110" s="313"/>
      <c r="COL110" s="313"/>
      <c r="COM110" s="313"/>
      <c r="CON110" s="313"/>
      <c r="COO110" s="313"/>
      <c r="COP110" s="313"/>
      <c r="COQ110" s="313"/>
      <c r="COR110" s="313"/>
      <c r="COS110" s="313"/>
      <c r="COT110" s="313"/>
      <c r="COU110" s="313"/>
      <c r="COV110" s="313"/>
      <c r="COW110" s="313"/>
      <c r="COX110" s="313"/>
      <c r="COY110" s="313"/>
      <c r="COZ110" s="313"/>
      <c r="CPA110" s="313"/>
      <c r="CPB110" s="313"/>
      <c r="CPC110" s="313"/>
      <c r="CPD110" s="313"/>
      <c r="CPE110" s="313"/>
      <c r="CPF110" s="313"/>
      <c r="CPG110" s="313"/>
      <c r="CPH110" s="313"/>
      <c r="CPI110" s="313"/>
      <c r="CPJ110" s="313"/>
      <c r="CPK110" s="313"/>
      <c r="CPL110" s="313"/>
      <c r="CPM110" s="313"/>
      <c r="CPN110" s="313"/>
      <c r="CPO110" s="313"/>
      <c r="CPP110" s="313"/>
      <c r="CPQ110" s="313"/>
      <c r="CPR110" s="313"/>
      <c r="CPS110" s="313"/>
      <c r="CPT110" s="313"/>
      <c r="CPU110" s="313"/>
      <c r="CPV110" s="313"/>
      <c r="CPW110" s="313"/>
      <c r="CPX110" s="313"/>
      <c r="CPY110" s="313"/>
      <c r="CPZ110" s="313"/>
      <c r="CQA110" s="313"/>
      <c r="CQB110" s="313"/>
      <c r="CQC110" s="313"/>
      <c r="CQD110" s="313"/>
      <c r="CQE110" s="313"/>
      <c r="CQF110" s="313"/>
      <c r="CQG110" s="313"/>
      <c r="CQH110" s="313"/>
      <c r="CQI110" s="313"/>
      <c r="CQJ110" s="313"/>
      <c r="CQK110" s="313"/>
      <c r="CQL110" s="313"/>
      <c r="CQM110" s="313"/>
      <c r="CQN110" s="313"/>
      <c r="CQO110" s="313"/>
      <c r="CQP110" s="313"/>
      <c r="CQQ110" s="313"/>
      <c r="CQR110" s="313"/>
      <c r="CQS110" s="313"/>
      <c r="CQT110" s="313"/>
      <c r="CQU110" s="313"/>
      <c r="CQV110" s="313"/>
      <c r="CQW110" s="313"/>
      <c r="CQX110" s="313"/>
      <c r="CQY110" s="313"/>
      <c r="CQZ110" s="313"/>
      <c r="CRA110" s="313"/>
      <c r="CRB110" s="313"/>
      <c r="CRC110" s="313"/>
      <c r="CRD110" s="313"/>
      <c r="CRE110" s="313"/>
      <c r="CRF110" s="313"/>
      <c r="CRG110" s="313"/>
      <c r="CRH110" s="313"/>
      <c r="CRI110" s="313"/>
      <c r="CRJ110" s="313"/>
      <c r="CRK110" s="313"/>
      <c r="CRL110" s="313"/>
      <c r="CRM110" s="313"/>
      <c r="CRN110" s="313"/>
      <c r="CRO110" s="313"/>
      <c r="CRP110" s="313"/>
      <c r="CRQ110" s="313"/>
      <c r="CRR110" s="313"/>
      <c r="CRS110" s="313"/>
      <c r="CRT110" s="313"/>
      <c r="CRU110" s="313"/>
      <c r="CRV110" s="313"/>
      <c r="CRW110" s="313"/>
      <c r="CRX110" s="313"/>
      <c r="CRY110" s="313"/>
      <c r="CRZ110" s="313"/>
      <c r="CSA110" s="313"/>
      <c r="CSB110" s="313"/>
      <c r="CSC110" s="313"/>
      <c r="CSD110" s="313"/>
      <c r="CSE110" s="313"/>
      <c r="CSF110" s="313"/>
      <c r="CSG110" s="313"/>
      <c r="CSH110" s="313"/>
      <c r="CSI110" s="313"/>
      <c r="CSJ110" s="313"/>
      <c r="CSK110" s="313"/>
      <c r="CSL110" s="313"/>
      <c r="CSM110" s="313"/>
      <c r="CSN110" s="313"/>
      <c r="CSO110" s="313"/>
      <c r="CSP110" s="313"/>
      <c r="CSQ110" s="313"/>
      <c r="CSR110" s="313"/>
      <c r="CSS110" s="313"/>
      <c r="CST110" s="313"/>
      <c r="CSU110" s="313"/>
      <c r="CSV110" s="313"/>
      <c r="CSW110" s="313"/>
      <c r="CSX110" s="313"/>
      <c r="CSY110" s="313"/>
      <c r="CSZ110" s="313"/>
      <c r="CTA110" s="313"/>
      <c r="CTB110" s="313"/>
      <c r="CTC110" s="313"/>
      <c r="CTD110" s="313"/>
      <c r="CTE110" s="313"/>
      <c r="CTF110" s="313"/>
      <c r="CTG110" s="313"/>
      <c r="CTH110" s="313"/>
      <c r="CTI110" s="313"/>
      <c r="CTJ110" s="313"/>
      <c r="CTK110" s="313"/>
      <c r="CTL110" s="313"/>
      <c r="CTM110" s="313"/>
      <c r="CTN110" s="313"/>
      <c r="CTO110" s="313"/>
      <c r="CTP110" s="313"/>
      <c r="CTQ110" s="313"/>
      <c r="CTR110" s="313"/>
      <c r="CTS110" s="313"/>
      <c r="CTT110" s="313"/>
      <c r="CTU110" s="313"/>
      <c r="CTV110" s="313"/>
      <c r="CTW110" s="313"/>
      <c r="CTX110" s="313"/>
      <c r="CTY110" s="313"/>
      <c r="CTZ110" s="313"/>
      <c r="CUA110" s="313"/>
      <c r="CUB110" s="313"/>
      <c r="CUC110" s="313"/>
      <c r="CUD110" s="313"/>
      <c r="CUE110" s="313"/>
      <c r="CUF110" s="313"/>
      <c r="CUG110" s="313"/>
      <c r="CUH110" s="313"/>
      <c r="CUI110" s="313"/>
      <c r="CUJ110" s="313"/>
      <c r="CUK110" s="313"/>
      <c r="CUL110" s="313"/>
      <c r="CUM110" s="313"/>
      <c r="CUN110" s="313"/>
      <c r="CUO110" s="313"/>
      <c r="CUP110" s="313"/>
      <c r="CUQ110" s="313"/>
      <c r="CUR110" s="313"/>
      <c r="CUS110" s="313"/>
      <c r="CUT110" s="313"/>
      <c r="CUU110" s="313"/>
      <c r="CUV110" s="313"/>
      <c r="CUW110" s="313"/>
      <c r="CUX110" s="313"/>
      <c r="CUY110" s="313"/>
      <c r="CUZ110" s="313"/>
      <c r="CVA110" s="313"/>
      <c r="CVB110" s="313"/>
      <c r="CVC110" s="313"/>
      <c r="CVD110" s="313"/>
      <c r="CVE110" s="313"/>
      <c r="CVF110" s="313"/>
      <c r="CVG110" s="313"/>
      <c r="CVH110" s="313"/>
      <c r="CVI110" s="313"/>
      <c r="CVJ110" s="313"/>
      <c r="CVK110" s="313"/>
      <c r="CVL110" s="313"/>
      <c r="CVM110" s="313"/>
      <c r="CVN110" s="313"/>
      <c r="CVO110" s="313"/>
      <c r="CVP110" s="313"/>
      <c r="CVQ110" s="313"/>
      <c r="CVR110" s="313"/>
      <c r="CVS110" s="313"/>
      <c r="CVT110" s="313"/>
      <c r="CVU110" s="313"/>
      <c r="CVV110" s="313"/>
      <c r="CVW110" s="313"/>
      <c r="CVX110" s="313"/>
      <c r="CVY110" s="313"/>
      <c r="CVZ110" s="313"/>
      <c r="CWA110" s="313"/>
      <c r="CWB110" s="313"/>
      <c r="CWC110" s="313"/>
      <c r="CWD110" s="313"/>
      <c r="CWE110" s="313"/>
      <c r="CWF110" s="313"/>
      <c r="CWG110" s="313"/>
      <c r="CWH110" s="313"/>
      <c r="CWI110" s="313"/>
      <c r="CWJ110" s="313"/>
      <c r="CWK110" s="313"/>
      <c r="CWL110" s="313"/>
      <c r="CWM110" s="313"/>
      <c r="CWN110" s="313"/>
      <c r="CWO110" s="313"/>
      <c r="CWP110" s="313"/>
      <c r="CWQ110" s="313"/>
      <c r="CWR110" s="313"/>
      <c r="CWS110" s="313"/>
      <c r="CWT110" s="313"/>
      <c r="CWU110" s="313"/>
      <c r="CWV110" s="313"/>
      <c r="CWW110" s="313"/>
      <c r="CWX110" s="313"/>
      <c r="CWY110" s="313"/>
      <c r="CWZ110" s="313"/>
      <c r="CXA110" s="313"/>
      <c r="CXB110" s="313"/>
      <c r="CXC110" s="313"/>
      <c r="CXD110" s="313"/>
      <c r="CXE110" s="313"/>
      <c r="CXF110" s="313"/>
      <c r="CXG110" s="313"/>
      <c r="CXH110" s="313"/>
      <c r="CXI110" s="313"/>
      <c r="CXJ110" s="313"/>
      <c r="CXK110" s="313"/>
      <c r="CXL110" s="313"/>
      <c r="CXM110" s="313"/>
      <c r="CXN110" s="313"/>
      <c r="CXO110" s="313"/>
      <c r="CXP110" s="313"/>
      <c r="CXQ110" s="313"/>
      <c r="CXR110" s="313"/>
      <c r="CXS110" s="313"/>
      <c r="CXT110" s="313"/>
      <c r="CXU110" s="313"/>
      <c r="CXV110" s="313"/>
      <c r="CXW110" s="313"/>
      <c r="CXX110" s="313"/>
      <c r="CXY110" s="313"/>
      <c r="CXZ110" s="313"/>
      <c r="CYA110" s="313"/>
      <c r="CYB110" s="313"/>
      <c r="CYC110" s="313"/>
      <c r="CYD110" s="313"/>
      <c r="CYE110" s="313"/>
      <c r="CYF110" s="313"/>
      <c r="CYG110" s="313"/>
      <c r="CYH110" s="313"/>
      <c r="CYI110" s="313"/>
      <c r="CYJ110" s="313"/>
      <c r="CYK110" s="313"/>
      <c r="CYL110" s="313"/>
      <c r="CYM110" s="313"/>
      <c r="CYN110" s="313"/>
      <c r="CYO110" s="313"/>
      <c r="CYP110" s="313"/>
      <c r="CYQ110" s="313"/>
      <c r="CYR110" s="313"/>
      <c r="CYS110" s="313"/>
      <c r="CYT110" s="313"/>
      <c r="CYU110" s="313"/>
      <c r="CYV110" s="313"/>
      <c r="CYW110" s="313"/>
      <c r="CYX110" s="313"/>
      <c r="CYY110" s="313"/>
      <c r="CYZ110" s="313"/>
      <c r="CZA110" s="313"/>
      <c r="CZB110" s="313"/>
      <c r="CZC110" s="313"/>
      <c r="CZD110" s="313"/>
      <c r="CZE110" s="313"/>
      <c r="CZF110" s="313"/>
      <c r="CZG110" s="313"/>
      <c r="CZH110" s="313"/>
      <c r="CZI110" s="313"/>
      <c r="CZJ110" s="313"/>
      <c r="CZK110" s="313"/>
      <c r="CZL110" s="313"/>
      <c r="CZM110" s="313"/>
      <c r="CZN110" s="313"/>
      <c r="CZO110" s="313"/>
      <c r="CZP110" s="313"/>
      <c r="CZQ110" s="313"/>
      <c r="CZR110" s="313"/>
      <c r="CZS110" s="313"/>
      <c r="CZT110" s="313"/>
      <c r="CZU110" s="313"/>
      <c r="CZV110" s="313"/>
      <c r="CZW110" s="313"/>
      <c r="CZX110" s="313"/>
      <c r="CZY110" s="313"/>
      <c r="CZZ110" s="313"/>
      <c r="DAA110" s="313"/>
      <c r="DAB110" s="313"/>
      <c r="DAC110" s="313"/>
      <c r="DAD110" s="313"/>
      <c r="DAE110" s="313"/>
      <c r="DAF110" s="313"/>
      <c r="DAG110" s="313"/>
      <c r="DAH110" s="313"/>
      <c r="DAI110" s="313"/>
      <c r="DAJ110" s="313"/>
      <c r="DAK110" s="313"/>
      <c r="DAL110" s="313"/>
      <c r="DAM110" s="313"/>
      <c r="DAN110" s="313"/>
      <c r="DAO110" s="313"/>
      <c r="DAP110" s="313"/>
      <c r="DAQ110" s="313"/>
      <c r="DAR110" s="313"/>
      <c r="DAS110" s="313"/>
      <c r="DAT110" s="313"/>
      <c r="DAU110" s="313"/>
      <c r="DAV110" s="313"/>
      <c r="DAW110" s="313"/>
      <c r="DAX110" s="313"/>
      <c r="DAY110" s="313"/>
      <c r="DAZ110" s="313"/>
      <c r="DBA110" s="313"/>
      <c r="DBB110" s="313"/>
      <c r="DBC110" s="313"/>
      <c r="DBD110" s="313"/>
      <c r="DBE110" s="313"/>
      <c r="DBF110" s="313"/>
      <c r="DBG110" s="313"/>
      <c r="DBH110" s="313"/>
      <c r="DBI110" s="313"/>
      <c r="DBJ110" s="313"/>
      <c r="DBK110" s="313"/>
      <c r="DBL110" s="313"/>
      <c r="DBM110" s="313"/>
      <c r="DBN110" s="313"/>
      <c r="DBO110" s="313"/>
      <c r="DBP110" s="313"/>
      <c r="DBQ110" s="313"/>
      <c r="DBR110" s="313"/>
      <c r="DBS110" s="313"/>
      <c r="DBT110" s="313"/>
      <c r="DBU110" s="313"/>
      <c r="DBV110" s="313"/>
      <c r="DBW110" s="313"/>
      <c r="DBX110" s="313"/>
      <c r="DBY110" s="313"/>
      <c r="DBZ110" s="313"/>
      <c r="DCA110" s="313"/>
      <c r="DCB110" s="313"/>
      <c r="DCC110" s="313"/>
      <c r="DCD110" s="313"/>
      <c r="DCE110" s="313"/>
      <c r="DCF110" s="313"/>
      <c r="DCG110" s="313"/>
      <c r="DCH110" s="313"/>
      <c r="DCI110" s="313"/>
      <c r="DCJ110" s="313"/>
      <c r="DCK110" s="313"/>
      <c r="DCL110" s="313"/>
      <c r="DCM110" s="313"/>
      <c r="DCN110" s="313"/>
      <c r="DCO110" s="313"/>
      <c r="DCP110" s="313"/>
      <c r="DCQ110" s="313"/>
      <c r="DCR110" s="313"/>
      <c r="DCS110" s="313"/>
      <c r="DCT110" s="313"/>
      <c r="DCU110" s="313"/>
      <c r="DCV110" s="313"/>
      <c r="DCW110" s="313"/>
      <c r="DCX110" s="313"/>
      <c r="DCY110" s="313"/>
      <c r="DCZ110" s="313"/>
      <c r="DDA110" s="313"/>
      <c r="DDB110" s="313"/>
      <c r="DDC110" s="313"/>
      <c r="DDD110" s="313"/>
      <c r="DDE110" s="313"/>
      <c r="DDF110" s="313"/>
      <c r="DDG110" s="313"/>
      <c r="DDH110" s="313"/>
      <c r="DDI110" s="313"/>
      <c r="DDJ110" s="313"/>
      <c r="DDK110" s="313"/>
      <c r="DDL110" s="313"/>
      <c r="DDM110" s="313"/>
      <c r="DDN110" s="313"/>
      <c r="DDO110" s="313"/>
      <c r="DDP110" s="313"/>
      <c r="DDQ110" s="313"/>
      <c r="DDR110" s="313"/>
      <c r="DDS110" s="313"/>
      <c r="DDT110" s="313"/>
      <c r="DDU110" s="313"/>
      <c r="DDV110" s="313"/>
      <c r="DDW110" s="313"/>
      <c r="DDX110" s="313"/>
      <c r="DDY110" s="313"/>
      <c r="DDZ110" s="313"/>
      <c r="DEA110" s="313"/>
      <c r="DEB110" s="313"/>
      <c r="DEC110" s="313"/>
      <c r="DED110" s="313"/>
      <c r="DEE110" s="313"/>
      <c r="DEF110" s="313"/>
      <c r="DEG110" s="313"/>
      <c r="DEH110" s="313"/>
      <c r="DEI110" s="313"/>
      <c r="DEJ110" s="313"/>
      <c r="DEK110" s="313"/>
      <c r="DEL110" s="313"/>
      <c r="DEM110" s="313"/>
      <c r="DEN110" s="313"/>
      <c r="DEO110" s="313"/>
      <c r="DEP110" s="313"/>
      <c r="DEQ110" s="313"/>
      <c r="DER110" s="313"/>
      <c r="DES110" s="313"/>
      <c r="DET110" s="313"/>
      <c r="DEU110" s="313"/>
      <c r="DEV110" s="313"/>
      <c r="DEW110" s="313"/>
      <c r="DEX110" s="313"/>
      <c r="DEY110" s="313"/>
      <c r="DEZ110" s="313"/>
      <c r="DFA110" s="313"/>
      <c r="DFB110" s="313"/>
      <c r="DFC110" s="313"/>
      <c r="DFD110" s="313"/>
      <c r="DFE110" s="313"/>
      <c r="DFF110" s="313"/>
      <c r="DFG110" s="313"/>
      <c r="DFH110" s="313"/>
      <c r="DFI110" s="313"/>
      <c r="DFJ110" s="313"/>
      <c r="DFK110" s="313"/>
      <c r="DFL110" s="313"/>
      <c r="DFM110" s="313"/>
      <c r="DFN110" s="313"/>
      <c r="DFO110" s="313"/>
      <c r="DFP110" s="313"/>
      <c r="DFQ110" s="313"/>
      <c r="DFR110" s="313"/>
      <c r="DFS110" s="313"/>
      <c r="DFT110" s="313"/>
      <c r="DFU110" s="313"/>
      <c r="DFV110" s="313"/>
      <c r="DFW110" s="313"/>
      <c r="DFX110" s="313"/>
      <c r="DFY110" s="313"/>
      <c r="DFZ110" s="313"/>
      <c r="DGA110" s="313"/>
      <c r="DGB110" s="313"/>
      <c r="DGC110" s="313"/>
      <c r="DGD110" s="313"/>
      <c r="DGE110" s="313"/>
      <c r="DGF110" s="313"/>
      <c r="DGG110" s="313"/>
      <c r="DGH110" s="313"/>
      <c r="DGI110" s="313"/>
      <c r="DGJ110" s="313"/>
      <c r="DGK110" s="313"/>
      <c r="DGL110" s="313"/>
      <c r="DGM110" s="313"/>
      <c r="DGN110" s="313"/>
      <c r="DGO110" s="313"/>
      <c r="DGP110" s="313"/>
      <c r="DGQ110" s="313"/>
      <c r="DGR110" s="313"/>
      <c r="DGS110" s="313"/>
      <c r="DGT110" s="313"/>
      <c r="DGU110" s="313"/>
      <c r="DGV110" s="313"/>
      <c r="DGW110" s="313"/>
      <c r="DGX110" s="313"/>
      <c r="DGY110" s="313"/>
      <c r="DGZ110" s="313"/>
      <c r="DHA110" s="313"/>
      <c r="DHB110" s="313"/>
      <c r="DHC110" s="313"/>
      <c r="DHD110" s="313"/>
      <c r="DHE110" s="313"/>
      <c r="DHF110" s="313"/>
      <c r="DHG110" s="313"/>
      <c r="DHH110" s="313"/>
      <c r="DHI110" s="313"/>
      <c r="DHJ110" s="313"/>
      <c r="DHK110" s="313"/>
      <c r="DHL110" s="313"/>
      <c r="DHM110" s="313"/>
      <c r="DHN110" s="313"/>
      <c r="DHO110" s="313"/>
      <c r="DHP110" s="313"/>
      <c r="DHQ110" s="313"/>
      <c r="DHR110" s="313"/>
      <c r="DHS110" s="313"/>
      <c r="DHT110" s="313"/>
      <c r="DHU110" s="313"/>
      <c r="DHV110" s="313"/>
      <c r="DHW110" s="313"/>
      <c r="DHX110" s="313"/>
      <c r="DHY110" s="313"/>
      <c r="DHZ110" s="313"/>
      <c r="DIA110" s="313"/>
      <c r="DIB110" s="313"/>
      <c r="DIC110" s="313"/>
      <c r="DID110" s="313"/>
      <c r="DIE110" s="313"/>
      <c r="DIF110" s="313"/>
      <c r="DIG110" s="313"/>
      <c r="DIH110" s="313"/>
      <c r="DII110" s="313"/>
      <c r="DIJ110" s="313"/>
      <c r="DIK110" s="313"/>
      <c r="DIL110" s="313"/>
      <c r="DIM110" s="313"/>
      <c r="DIN110" s="313"/>
      <c r="DIO110" s="313"/>
      <c r="DIP110" s="313"/>
      <c r="DIQ110" s="313"/>
      <c r="DIR110" s="313"/>
      <c r="DIS110" s="313"/>
      <c r="DIT110" s="313"/>
      <c r="DIU110" s="313"/>
      <c r="DIV110" s="313"/>
      <c r="DIW110" s="313"/>
      <c r="DIX110" s="313"/>
      <c r="DIY110" s="313"/>
      <c r="DIZ110" s="313"/>
      <c r="DJA110" s="313"/>
      <c r="DJB110" s="313"/>
      <c r="DJC110" s="313"/>
      <c r="DJD110" s="313"/>
      <c r="DJE110" s="313"/>
      <c r="DJF110" s="313"/>
      <c r="DJG110" s="313"/>
      <c r="DJH110" s="313"/>
      <c r="DJI110" s="313"/>
      <c r="DJJ110" s="313"/>
      <c r="DJK110" s="313"/>
      <c r="DJL110" s="313"/>
      <c r="DJM110" s="313"/>
      <c r="DJN110" s="313"/>
      <c r="DJO110" s="313"/>
      <c r="DJP110" s="313"/>
      <c r="DJQ110" s="313"/>
      <c r="DJR110" s="313"/>
      <c r="DJS110" s="313"/>
      <c r="DJT110" s="313"/>
      <c r="DJU110" s="313"/>
      <c r="DJV110" s="313"/>
      <c r="DJW110" s="313"/>
      <c r="DJX110" s="313"/>
      <c r="DJY110" s="313"/>
      <c r="DJZ110" s="313"/>
      <c r="DKA110" s="313"/>
      <c r="DKB110" s="313"/>
      <c r="DKC110" s="313"/>
      <c r="DKD110" s="313"/>
      <c r="DKE110" s="313"/>
      <c r="DKF110" s="313"/>
      <c r="DKG110" s="313"/>
      <c r="DKH110" s="313"/>
      <c r="DKI110" s="313"/>
      <c r="DKJ110" s="313"/>
      <c r="DKK110" s="313"/>
      <c r="DKL110" s="313"/>
      <c r="DKM110" s="313"/>
      <c r="DKN110" s="313"/>
      <c r="DKO110" s="313"/>
      <c r="DKP110" s="313"/>
      <c r="DKQ110" s="313"/>
      <c r="DKR110" s="313"/>
      <c r="DKS110" s="313"/>
      <c r="DKT110" s="313"/>
      <c r="DKU110" s="313"/>
      <c r="DKV110" s="313"/>
      <c r="DKW110" s="313"/>
      <c r="DKX110" s="313"/>
      <c r="DKY110" s="313"/>
      <c r="DKZ110" s="313"/>
      <c r="DLA110" s="313"/>
      <c r="DLB110" s="313"/>
      <c r="DLC110" s="313"/>
      <c r="DLD110" s="313"/>
      <c r="DLE110" s="313"/>
      <c r="DLF110" s="313"/>
      <c r="DLG110" s="313"/>
      <c r="DLH110" s="313"/>
      <c r="DLI110" s="313"/>
      <c r="DLJ110" s="313"/>
      <c r="DLK110" s="313"/>
      <c r="DLL110" s="313"/>
      <c r="DLM110" s="313"/>
      <c r="DLN110" s="313"/>
      <c r="DLO110" s="313"/>
      <c r="DLP110" s="313"/>
      <c r="DLQ110" s="313"/>
      <c r="DLR110" s="313"/>
      <c r="DLS110" s="313"/>
      <c r="DLT110" s="313"/>
      <c r="DLU110" s="313"/>
      <c r="DLV110" s="313"/>
      <c r="DLW110" s="313"/>
      <c r="DLX110" s="313"/>
      <c r="DLY110" s="313"/>
      <c r="DLZ110" s="313"/>
      <c r="DMA110" s="313"/>
      <c r="DMB110" s="313"/>
      <c r="DMC110" s="313"/>
      <c r="DMD110" s="313"/>
      <c r="DME110" s="313"/>
      <c r="DMF110" s="313"/>
      <c r="DMG110" s="313"/>
      <c r="DMH110" s="313"/>
      <c r="DMI110" s="313"/>
      <c r="DMJ110" s="313"/>
      <c r="DMK110" s="313"/>
      <c r="DML110" s="313"/>
      <c r="DMM110" s="313"/>
      <c r="DMN110" s="313"/>
      <c r="DMO110" s="313"/>
      <c r="DMP110" s="313"/>
      <c r="DMQ110" s="313"/>
      <c r="DMR110" s="313"/>
      <c r="DMS110" s="313"/>
      <c r="DMT110" s="313"/>
      <c r="DMU110" s="313"/>
      <c r="DMV110" s="313"/>
      <c r="DMW110" s="313"/>
      <c r="DMX110" s="313"/>
      <c r="DMY110" s="313"/>
      <c r="DMZ110" s="313"/>
      <c r="DNA110" s="313"/>
      <c r="DNB110" s="313"/>
      <c r="DNC110" s="313"/>
      <c r="DND110" s="313"/>
      <c r="DNE110" s="313"/>
      <c r="DNF110" s="313"/>
      <c r="DNG110" s="313"/>
      <c r="DNH110" s="313"/>
      <c r="DNI110" s="313"/>
      <c r="DNJ110" s="313"/>
      <c r="DNK110" s="313"/>
      <c r="DNL110" s="313"/>
      <c r="DNM110" s="313"/>
      <c r="DNN110" s="313"/>
      <c r="DNO110" s="313"/>
      <c r="DNP110" s="313"/>
      <c r="DNQ110" s="313"/>
      <c r="DNR110" s="313"/>
      <c r="DNS110" s="313"/>
      <c r="DNT110" s="313"/>
      <c r="DNU110" s="313"/>
      <c r="DNV110" s="313"/>
      <c r="DNW110" s="313"/>
      <c r="DNX110" s="313"/>
      <c r="DNY110" s="313"/>
      <c r="DNZ110" s="313"/>
      <c r="DOA110" s="313"/>
      <c r="DOB110" s="313"/>
      <c r="DOC110" s="313"/>
      <c r="DOD110" s="313"/>
      <c r="DOE110" s="313"/>
      <c r="DOF110" s="313"/>
      <c r="DOG110" s="313"/>
      <c r="DOH110" s="313"/>
      <c r="DOI110" s="313"/>
      <c r="DOJ110" s="313"/>
      <c r="DOK110" s="313"/>
      <c r="DOL110" s="313"/>
      <c r="DOM110" s="313"/>
      <c r="DON110" s="313"/>
      <c r="DOO110" s="313"/>
      <c r="DOP110" s="313"/>
      <c r="DOQ110" s="313"/>
      <c r="DOR110" s="313"/>
      <c r="DOS110" s="313"/>
      <c r="DOT110" s="313"/>
      <c r="DOU110" s="313"/>
      <c r="DOV110" s="313"/>
      <c r="DOW110" s="313"/>
      <c r="DOX110" s="313"/>
      <c r="DOY110" s="313"/>
      <c r="DOZ110" s="313"/>
      <c r="DPA110" s="313"/>
      <c r="DPB110" s="313"/>
      <c r="DPC110" s="313"/>
      <c r="DPD110" s="313"/>
      <c r="DPE110" s="313"/>
      <c r="DPF110" s="313"/>
      <c r="DPG110" s="313"/>
      <c r="DPH110" s="313"/>
      <c r="DPI110" s="313"/>
      <c r="DPJ110" s="313"/>
      <c r="DPK110" s="313"/>
      <c r="DPL110" s="313"/>
      <c r="DPM110" s="313"/>
      <c r="DPN110" s="313"/>
      <c r="DPO110" s="313"/>
      <c r="DPP110" s="313"/>
      <c r="DPQ110" s="313"/>
      <c r="DPR110" s="313"/>
      <c r="DPS110" s="313"/>
      <c r="DPT110" s="313"/>
      <c r="DPU110" s="313"/>
      <c r="DPV110" s="313"/>
      <c r="DPW110" s="313"/>
      <c r="DPX110" s="313"/>
      <c r="DPY110" s="313"/>
      <c r="DPZ110" s="313"/>
      <c r="DQA110" s="313"/>
      <c r="DQB110" s="313"/>
      <c r="DQC110" s="313"/>
      <c r="DQD110" s="313"/>
      <c r="DQE110" s="313"/>
      <c r="DQF110" s="313"/>
      <c r="DQG110" s="313"/>
      <c r="DQH110" s="313"/>
      <c r="DQI110" s="313"/>
      <c r="DQJ110" s="313"/>
      <c r="DQK110" s="313"/>
      <c r="DQL110" s="313"/>
      <c r="DQM110" s="313"/>
      <c r="DQN110" s="313"/>
      <c r="DQO110" s="313"/>
      <c r="DQP110" s="313"/>
      <c r="DQQ110" s="313"/>
      <c r="DQR110" s="313"/>
      <c r="DQS110" s="313"/>
      <c r="DQT110" s="313"/>
      <c r="DQU110" s="313"/>
      <c r="DQV110" s="313"/>
      <c r="DQW110" s="313"/>
      <c r="DQX110" s="313"/>
      <c r="DQY110" s="313"/>
      <c r="DQZ110" s="313"/>
      <c r="DRA110" s="313"/>
      <c r="DRB110" s="313"/>
      <c r="DRC110" s="313"/>
      <c r="DRD110" s="313"/>
      <c r="DRE110" s="313"/>
      <c r="DRF110" s="313"/>
      <c r="DRG110" s="313"/>
      <c r="DRH110" s="313"/>
      <c r="DRI110" s="313"/>
      <c r="DRJ110" s="313"/>
      <c r="DRK110" s="313"/>
      <c r="DRL110" s="313"/>
      <c r="DRM110" s="313"/>
      <c r="DRN110" s="313"/>
      <c r="DRO110" s="313"/>
      <c r="DRP110" s="313"/>
      <c r="DRQ110" s="313"/>
      <c r="DRR110" s="313"/>
      <c r="DRS110" s="313"/>
      <c r="DRT110" s="313"/>
      <c r="DRU110" s="313"/>
      <c r="DRV110" s="313"/>
      <c r="DRW110" s="313"/>
      <c r="DRX110" s="313"/>
      <c r="DRY110" s="313"/>
      <c r="DRZ110" s="313"/>
      <c r="DSA110" s="313"/>
      <c r="DSB110" s="313"/>
      <c r="DSC110" s="313"/>
      <c r="DSD110" s="313"/>
      <c r="DSE110" s="313"/>
      <c r="DSF110" s="313"/>
      <c r="DSG110" s="313"/>
      <c r="DSH110" s="313"/>
      <c r="DSI110" s="313"/>
      <c r="DSJ110" s="313"/>
      <c r="DSK110" s="313"/>
      <c r="DSL110" s="313"/>
      <c r="DSM110" s="313"/>
      <c r="DSN110" s="313"/>
      <c r="DSO110" s="313"/>
      <c r="DSP110" s="313"/>
      <c r="DSQ110" s="313"/>
      <c r="DSR110" s="313"/>
      <c r="DSS110" s="313"/>
      <c r="DST110" s="313"/>
      <c r="DSU110" s="313"/>
      <c r="DSV110" s="313"/>
      <c r="DSW110" s="313"/>
      <c r="DSX110" s="313"/>
      <c r="DSY110" s="313"/>
      <c r="DSZ110" s="313"/>
      <c r="DTA110" s="313"/>
      <c r="DTB110" s="313"/>
      <c r="DTC110" s="313"/>
      <c r="DTD110" s="313"/>
      <c r="DTE110" s="313"/>
      <c r="DTF110" s="313"/>
      <c r="DTG110" s="313"/>
      <c r="DTH110" s="313"/>
      <c r="DTI110" s="313"/>
      <c r="DTJ110" s="313"/>
      <c r="DTK110" s="313"/>
      <c r="DTL110" s="313"/>
      <c r="DTM110" s="313"/>
      <c r="DTN110" s="313"/>
      <c r="DTO110" s="313"/>
      <c r="DTP110" s="313"/>
      <c r="DTQ110" s="313"/>
      <c r="DTR110" s="313"/>
      <c r="DTS110" s="313"/>
      <c r="DTT110" s="313"/>
      <c r="DTU110" s="313"/>
      <c r="DTV110" s="313"/>
      <c r="DTW110" s="313"/>
      <c r="DTX110" s="313"/>
      <c r="DTY110" s="313"/>
      <c r="DTZ110" s="313"/>
      <c r="DUA110" s="313"/>
      <c r="DUB110" s="313"/>
      <c r="DUC110" s="313"/>
      <c r="DUD110" s="313"/>
      <c r="DUE110" s="313"/>
      <c r="DUF110" s="313"/>
      <c r="DUG110" s="313"/>
      <c r="DUH110" s="313"/>
      <c r="DUI110" s="313"/>
      <c r="DUJ110" s="313"/>
      <c r="DUK110" s="313"/>
      <c r="DUL110" s="313"/>
      <c r="DUM110" s="313"/>
      <c r="DUN110" s="313"/>
      <c r="DUO110" s="313"/>
      <c r="DUP110" s="313"/>
      <c r="DUQ110" s="313"/>
      <c r="DUR110" s="313"/>
      <c r="DUS110" s="313"/>
      <c r="DUT110" s="313"/>
      <c r="DUU110" s="313"/>
      <c r="DUV110" s="313"/>
      <c r="DUW110" s="313"/>
      <c r="DUX110" s="313"/>
      <c r="DUY110" s="313"/>
      <c r="DUZ110" s="313"/>
      <c r="DVA110" s="313"/>
      <c r="DVB110" s="313"/>
      <c r="DVC110" s="313"/>
      <c r="DVD110" s="313"/>
      <c r="DVE110" s="313"/>
      <c r="DVF110" s="313"/>
      <c r="DVG110" s="313"/>
      <c r="DVH110" s="313"/>
      <c r="DVI110" s="313"/>
      <c r="DVJ110" s="313"/>
      <c r="DVK110" s="313"/>
      <c r="DVL110" s="313"/>
      <c r="DVM110" s="313"/>
      <c r="DVN110" s="313"/>
      <c r="DVO110" s="313"/>
      <c r="DVP110" s="313"/>
      <c r="DVQ110" s="313"/>
      <c r="DVR110" s="313"/>
      <c r="DVS110" s="313"/>
      <c r="DVT110" s="313"/>
      <c r="DVU110" s="313"/>
      <c r="DVV110" s="313"/>
      <c r="DVW110" s="313"/>
      <c r="DVX110" s="313"/>
      <c r="DVY110" s="313"/>
      <c r="DVZ110" s="313"/>
      <c r="DWA110" s="313"/>
      <c r="DWB110" s="313"/>
      <c r="DWC110" s="313"/>
      <c r="DWD110" s="313"/>
      <c r="DWE110" s="313"/>
      <c r="DWF110" s="313"/>
      <c r="DWG110" s="313"/>
      <c r="DWH110" s="313"/>
      <c r="DWI110" s="313"/>
      <c r="DWJ110" s="313"/>
      <c r="DWK110" s="313"/>
      <c r="DWL110" s="313"/>
      <c r="DWM110" s="313"/>
      <c r="DWN110" s="313"/>
      <c r="DWO110" s="313"/>
      <c r="DWP110" s="313"/>
      <c r="DWQ110" s="313"/>
      <c r="DWR110" s="313"/>
      <c r="DWS110" s="313"/>
      <c r="DWT110" s="313"/>
      <c r="DWU110" s="313"/>
      <c r="DWV110" s="313"/>
      <c r="DWW110" s="313"/>
      <c r="DWX110" s="313"/>
      <c r="DWY110" s="313"/>
      <c r="DWZ110" s="313"/>
      <c r="DXA110" s="313"/>
      <c r="DXB110" s="313"/>
      <c r="DXC110" s="313"/>
      <c r="DXD110" s="313"/>
      <c r="DXE110" s="313"/>
      <c r="DXF110" s="313"/>
      <c r="DXG110" s="313"/>
      <c r="DXH110" s="313"/>
      <c r="DXI110" s="313"/>
      <c r="DXJ110" s="313"/>
      <c r="DXK110" s="313"/>
      <c r="DXL110" s="313"/>
      <c r="DXM110" s="313"/>
      <c r="DXN110" s="313"/>
      <c r="DXO110" s="313"/>
      <c r="DXP110" s="313"/>
      <c r="DXQ110" s="313"/>
      <c r="DXR110" s="313"/>
      <c r="DXS110" s="313"/>
      <c r="DXT110" s="313"/>
      <c r="DXU110" s="313"/>
      <c r="DXV110" s="313"/>
      <c r="DXW110" s="313"/>
      <c r="DXX110" s="313"/>
      <c r="DXY110" s="313"/>
      <c r="DXZ110" s="313"/>
      <c r="DYA110" s="313"/>
      <c r="DYB110" s="313"/>
      <c r="DYC110" s="313"/>
      <c r="DYD110" s="313"/>
      <c r="DYE110" s="313"/>
      <c r="DYF110" s="313"/>
      <c r="DYG110" s="313"/>
      <c r="DYH110" s="313"/>
      <c r="DYI110" s="313"/>
      <c r="DYJ110" s="313"/>
      <c r="DYK110" s="313"/>
      <c r="DYL110" s="313"/>
      <c r="DYM110" s="313"/>
      <c r="DYN110" s="313"/>
      <c r="DYO110" s="313"/>
      <c r="DYP110" s="313"/>
      <c r="DYQ110" s="313"/>
      <c r="DYR110" s="313"/>
      <c r="DYS110" s="313"/>
      <c r="DYT110" s="313"/>
      <c r="DYU110" s="313"/>
      <c r="DYV110" s="313"/>
      <c r="DYW110" s="313"/>
      <c r="DYX110" s="313"/>
      <c r="DYY110" s="313"/>
      <c r="DYZ110" s="313"/>
      <c r="DZA110" s="313"/>
      <c r="DZB110" s="313"/>
      <c r="DZC110" s="313"/>
      <c r="DZD110" s="313"/>
      <c r="DZE110" s="313"/>
      <c r="DZF110" s="313"/>
      <c r="DZG110" s="313"/>
      <c r="DZH110" s="313"/>
      <c r="DZI110" s="313"/>
      <c r="DZJ110" s="313"/>
      <c r="DZK110" s="313"/>
      <c r="DZL110" s="313"/>
      <c r="DZM110" s="313"/>
      <c r="DZN110" s="313"/>
      <c r="DZO110" s="313"/>
      <c r="DZP110" s="313"/>
      <c r="DZQ110" s="313"/>
      <c r="DZR110" s="313"/>
      <c r="DZS110" s="313"/>
      <c r="DZT110" s="313"/>
      <c r="DZU110" s="313"/>
      <c r="DZV110" s="313"/>
      <c r="DZW110" s="313"/>
      <c r="DZX110" s="313"/>
      <c r="DZY110" s="313"/>
      <c r="DZZ110" s="313"/>
      <c r="EAA110" s="313"/>
      <c r="EAB110" s="313"/>
      <c r="EAC110" s="313"/>
      <c r="EAD110" s="313"/>
      <c r="EAE110" s="313"/>
      <c r="EAF110" s="313"/>
      <c r="EAG110" s="313"/>
      <c r="EAH110" s="313"/>
      <c r="EAI110" s="313"/>
      <c r="EAJ110" s="313"/>
      <c r="EAK110" s="313"/>
      <c r="EAL110" s="313"/>
      <c r="EAM110" s="313"/>
      <c r="EAN110" s="313"/>
      <c r="EAO110" s="313"/>
      <c r="EAP110" s="313"/>
      <c r="EAQ110" s="313"/>
      <c r="EAR110" s="313"/>
      <c r="EAS110" s="313"/>
      <c r="EAT110" s="313"/>
      <c r="EAU110" s="313"/>
      <c r="EAV110" s="313"/>
      <c r="EAW110" s="313"/>
      <c r="EAX110" s="313"/>
      <c r="EAY110" s="313"/>
      <c r="EAZ110" s="313"/>
      <c r="EBA110" s="313"/>
      <c r="EBB110" s="313"/>
      <c r="EBC110" s="313"/>
      <c r="EBD110" s="313"/>
      <c r="EBE110" s="313"/>
      <c r="EBF110" s="313"/>
      <c r="EBG110" s="313"/>
      <c r="EBH110" s="313"/>
      <c r="EBI110" s="313"/>
      <c r="EBJ110" s="313"/>
      <c r="EBK110" s="313"/>
      <c r="EBL110" s="313"/>
      <c r="EBM110" s="313"/>
      <c r="EBN110" s="313"/>
      <c r="EBO110" s="313"/>
      <c r="EBP110" s="313"/>
      <c r="EBQ110" s="313"/>
      <c r="EBR110" s="313"/>
      <c r="EBS110" s="313"/>
      <c r="EBT110" s="313"/>
      <c r="EBU110" s="313"/>
      <c r="EBV110" s="313"/>
      <c r="EBW110" s="313"/>
      <c r="EBX110" s="313"/>
      <c r="EBY110" s="313"/>
      <c r="EBZ110" s="313"/>
      <c r="ECA110" s="313"/>
      <c r="ECB110" s="313"/>
      <c r="ECC110" s="313"/>
      <c r="ECD110" s="313"/>
      <c r="ECE110" s="313"/>
      <c r="ECF110" s="313"/>
      <c r="ECG110" s="313"/>
      <c r="ECH110" s="313"/>
      <c r="ECI110" s="313"/>
      <c r="ECJ110" s="313"/>
      <c r="ECK110" s="313"/>
      <c r="ECL110" s="313"/>
      <c r="ECM110" s="313"/>
      <c r="ECN110" s="313"/>
      <c r="ECO110" s="313"/>
      <c r="ECP110" s="313"/>
      <c r="ECQ110" s="313"/>
      <c r="ECR110" s="313"/>
      <c r="ECS110" s="313"/>
      <c r="ECT110" s="313"/>
      <c r="ECU110" s="313"/>
      <c r="ECV110" s="313"/>
      <c r="ECW110" s="313"/>
      <c r="ECX110" s="313"/>
      <c r="ECY110" s="313"/>
      <c r="ECZ110" s="313"/>
      <c r="EDA110" s="313"/>
      <c r="EDB110" s="313"/>
      <c r="EDC110" s="313"/>
      <c r="EDD110" s="313"/>
      <c r="EDE110" s="313"/>
      <c r="EDF110" s="313"/>
      <c r="EDG110" s="313"/>
      <c r="EDH110" s="313"/>
      <c r="EDI110" s="313"/>
      <c r="EDJ110" s="313"/>
      <c r="EDK110" s="313"/>
      <c r="EDL110" s="313"/>
      <c r="EDM110" s="313"/>
      <c r="EDN110" s="313"/>
      <c r="EDO110" s="313"/>
      <c r="EDP110" s="313"/>
      <c r="EDQ110" s="313"/>
      <c r="EDR110" s="313"/>
      <c r="EDS110" s="313"/>
      <c r="EDT110" s="313"/>
      <c r="EDU110" s="313"/>
      <c r="EDV110" s="313"/>
      <c r="EDW110" s="313"/>
      <c r="EDX110" s="313"/>
      <c r="EDY110" s="313"/>
      <c r="EDZ110" s="313"/>
      <c r="EEA110" s="313"/>
      <c r="EEB110" s="313"/>
      <c r="EEC110" s="313"/>
      <c r="EED110" s="313"/>
      <c r="EEE110" s="313"/>
      <c r="EEF110" s="313"/>
      <c r="EEG110" s="313"/>
      <c r="EEH110" s="313"/>
      <c r="EEI110" s="313"/>
      <c r="EEJ110" s="313"/>
      <c r="EEK110" s="313"/>
      <c r="EEL110" s="313"/>
      <c r="EEM110" s="313"/>
      <c r="EEN110" s="313"/>
      <c r="EEO110" s="313"/>
      <c r="EEP110" s="313"/>
      <c r="EEQ110" s="313"/>
      <c r="EER110" s="313"/>
      <c r="EES110" s="313"/>
      <c r="EET110" s="313"/>
      <c r="EEU110" s="313"/>
      <c r="EEV110" s="313"/>
      <c r="EEW110" s="313"/>
      <c r="EEX110" s="313"/>
      <c r="EEY110" s="313"/>
      <c r="EEZ110" s="313"/>
      <c r="EFA110" s="313"/>
      <c r="EFB110" s="313"/>
      <c r="EFC110" s="313"/>
      <c r="EFD110" s="313"/>
      <c r="EFE110" s="313"/>
      <c r="EFF110" s="313"/>
      <c r="EFG110" s="313"/>
      <c r="EFH110" s="313"/>
      <c r="EFI110" s="313"/>
      <c r="EFJ110" s="313"/>
      <c r="EFK110" s="313"/>
      <c r="EFL110" s="313"/>
      <c r="EFM110" s="313"/>
      <c r="EFN110" s="313"/>
      <c r="EFO110" s="313"/>
      <c r="EFP110" s="313"/>
      <c r="EFQ110" s="313"/>
      <c r="EFR110" s="313"/>
      <c r="EFS110" s="313"/>
      <c r="EFT110" s="313"/>
      <c r="EFU110" s="313"/>
      <c r="EFV110" s="313"/>
      <c r="EFW110" s="313"/>
      <c r="EFX110" s="313"/>
      <c r="EFY110" s="313"/>
      <c r="EFZ110" s="313"/>
      <c r="EGA110" s="313"/>
      <c r="EGB110" s="313"/>
      <c r="EGC110" s="313"/>
      <c r="EGD110" s="313"/>
      <c r="EGE110" s="313"/>
      <c r="EGF110" s="313"/>
      <c r="EGG110" s="313"/>
      <c r="EGH110" s="313"/>
      <c r="EGI110" s="313"/>
      <c r="EGJ110" s="313"/>
      <c r="EGK110" s="313"/>
      <c r="EGL110" s="313"/>
      <c r="EGM110" s="313"/>
      <c r="EGN110" s="313"/>
      <c r="EGO110" s="313"/>
      <c r="EGP110" s="313"/>
      <c r="EGQ110" s="313"/>
      <c r="EGR110" s="313"/>
      <c r="EGS110" s="313"/>
      <c r="EGT110" s="313"/>
      <c r="EGU110" s="313"/>
      <c r="EGV110" s="313"/>
      <c r="EGW110" s="313"/>
      <c r="EGX110" s="313"/>
      <c r="EGY110" s="313"/>
      <c r="EGZ110" s="313"/>
      <c r="EHA110" s="313"/>
      <c r="EHB110" s="313"/>
      <c r="EHC110" s="313"/>
      <c r="EHD110" s="313"/>
      <c r="EHE110" s="313"/>
      <c r="EHF110" s="313"/>
      <c r="EHG110" s="313"/>
      <c r="EHH110" s="313"/>
      <c r="EHI110" s="313"/>
      <c r="EHJ110" s="313"/>
      <c r="EHK110" s="313"/>
      <c r="EHL110" s="313"/>
      <c r="EHM110" s="313"/>
      <c r="EHN110" s="313"/>
      <c r="EHO110" s="313"/>
      <c r="EHP110" s="313"/>
      <c r="EHQ110" s="313"/>
      <c r="EHR110" s="313"/>
      <c r="EHS110" s="313"/>
      <c r="EHT110" s="313"/>
      <c r="EHU110" s="313"/>
      <c r="EHV110" s="313"/>
      <c r="EHW110" s="313"/>
      <c r="EHX110" s="313"/>
      <c r="EHY110" s="313"/>
      <c r="EHZ110" s="313"/>
      <c r="EIA110" s="313"/>
      <c r="EIB110" s="313"/>
      <c r="EIC110" s="313"/>
      <c r="EID110" s="313"/>
      <c r="EIE110" s="313"/>
      <c r="EIF110" s="313"/>
      <c r="EIG110" s="313"/>
      <c r="EIH110" s="313"/>
      <c r="EII110" s="313"/>
      <c r="EIJ110" s="313"/>
      <c r="EIK110" s="313"/>
      <c r="EIL110" s="313"/>
      <c r="EIM110" s="313"/>
      <c r="EIN110" s="313"/>
      <c r="EIO110" s="313"/>
      <c r="EIP110" s="313"/>
      <c r="EIQ110" s="313"/>
      <c r="EIR110" s="313"/>
      <c r="EIS110" s="313"/>
      <c r="EIT110" s="313"/>
      <c r="EIU110" s="313"/>
      <c r="EIV110" s="313"/>
      <c r="EIW110" s="313"/>
      <c r="EIX110" s="313"/>
      <c r="EIY110" s="313"/>
      <c r="EIZ110" s="313"/>
      <c r="EJA110" s="313"/>
      <c r="EJB110" s="313"/>
      <c r="EJC110" s="313"/>
      <c r="EJD110" s="313"/>
      <c r="EJE110" s="313"/>
      <c r="EJF110" s="313"/>
      <c r="EJG110" s="313"/>
      <c r="EJH110" s="313"/>
      <c r="EJI110" s="313"/>
      <c r="EJJ110" s="313"/>
      <c r="EJK110" s="313"/>
      <c r="EJL110" s="313"/>
      <c r="EJM110" s="313"/>
      <c r="EJN110" s="313"/>
      <c r="EJO110" s="313"/>
      <c r="EJP110" s="313"/>
      <c r="EJQ110" s="313"/>
      <c r="EJR110" s="313"/>
      <c r="EJS110" s="313"/>
      <c r="EJT110" s="313"/>
      <c r="EJU110" s="313"/>
      <c r="EJV110" s="313"/>
      <c r="EJW110" s="313"/>
      <c r="EJX110" s="313"/>
      <c r="EJY110" s="313"/>
      <c r="EJZ110" s="313"/>
      <c r="EKA110" s="313"/>
      <c r="EKB110" s="313"/>
      <c r="EKC110" s="313"/>
      <c r="EKD110" s="313"/>
      <c r="EKE110" s="313"/>
      <c r="EKF110" s="313"/>
      <c r="EKG110" s="313"/>
      <c r="EKH110" s="313"/>
      <c r="EKI110" s="313"/>
      <c r="EKJ110" s="313"/>
      <c r="EKK110" s="313"/>
      <c r="EKL110" s="313"/>
      <c r="EKM110" s="313"/>
      <c r="EKN110" s="313"/>
      <c r="EKO110" s="313"/>
      <c r="EKP110" s="313"/>
      <c r="EKQ110" s="313"/>
      <c r="EKR110" s="313"/>
      <c r="EKS110" s="313"/>
      <c r="EKT110" s="313"/>
      <c r="EKU110" s="313"/>
      <c r="EKV110" s="313"/>
      <c r="EKW110" s="313"/>
      <c r="EKX110" s="313"/>
      <c r="EKY110" s="313"/>
      <c r="EKZ110" s="313"/>
      <c r="ELA110" s="313"/>
      <c r="ELB110" s="313"/>
      <c r="ELC110" s="313"/>
      <c r="ELD110" s="313"/>
      <c r="ELE110" s="313"/>
      <c r="ELF110" s="313"/>
      <c r="ELG110" s="313"/>
      <c r="ELH110" s="313"/>
      <c r="ELI110" s="313"/>
      <c r="ELJ110" s="313"/>
      <c r="ELK110" s="313"/>
      <c r="ELL110" s="313"/>
      <c r="ELM110" s="313"/>
      <c r="ELN110" s="313"/>
      <c r="ELO110" s="313"/>
      <c r="ELP110" s="313"/>
      <c r="ELQ110" s="313"/>
      <c r="ELR110" s="313"/>
      <c r="ELS110" s="313"/>
      <c r="ELT110" s="313"/>
      <c r="ELU110" s="313"/>
      <c r="ELV110" s="313"/>
      <c r="ELW110" s="313"/>
      <c r="ELX110" s="313"/>
      <c r="ELY110" s="313"/>
      <c r="ELZ110" s="313"/>
      <c r="EMA110" s="313"/>
      <c r="EMB110" s="313"/>
      <c r="EMC110" s="313"/>
      <c r="EMD110" s="313"/>
      <c r="EME110" s="313"/>
      <c r="EMF110" s="313"/>
      <c r="EMG110" s="313"/>
      <c r="EMH110" s="313"/>
      <c r="EMI110" s="313"/>
      <c r="EMJ110" s="313"/>
      <c r="EMK110" s="313"/>
      <c r="EML110" s="313"/>
      <c r="EMM110" s="313"/>
      <c r="EMN110" s="313"/>
      <c r="EMO110" s="313"/>
      <c r="EMP110" s="313"/>
      <c r="EMQ110" s="313"/>
      <c r="EMR110" s="313"/>
      <c r="EMS110" s="313"/>
      <c r="EMT110" s="313"/>
      <c r="EMU110" s="313"/>
      <c r="EMV110" s="313"/>
      <c r="EMW110" s="313"/>
      <c r="EMX110" s="313"/>
      <c r="EMY110" s="313"/>
      <c r="EMZ110" s="313"/>
      <c r="ENA110" s="313"/>
      <c r="ENB110" s="313"/>
      <c r="ENC110" s="313"/>
      <c r="END110" s="313"/>
      <c r="ENE110" s="313"/>
      <c r="ENF110" s="313"/>
      <c r="ENG110" s="313"/>
      <c r="ENH110" s="313"/>
      <c r="ENI110" s="313"/>
      <c r="ENJ110" s="313"/>
      <c r="ENK110" s="313"/>
      <c r="ENL110" s="313"/>
      <c r="ENM110" s="313"/>
      <c r="ENN110" s="313"/>
      <c r="ENO110" s="313"/>
      <c r="ENP110" s="313"/>
      <c r="ENQ110" s="313"/>
      <c r="ENR110" s="313"/>
      <c r="ENS110" s="313"/>
      <c r="ENT110" s="313"/>
      <c r="ENU110" s="313"/>
      <c r="ENV110" s="313"/>
      <c r="ENW110" s="313"/>
      <c r="ENX110" s="313"/>
      <c r="ENY110" s="313"/>
      <c r="ENZ110" s="313"/>
      <c r="EOA110" s="313"/>
      <c r="EOB110" s="313"/>
      <c r="EOC110" s="313"/>
      <c r="EOD110" s="313"/>
      <c r="EOE110" s="313"/>
      <c r="EOF110" s="313"/>
      <c r="EOG110" s="313"/>
      <c r="EOH110" s="313"/>
      <c r="EOI110" s="313"/>
      <c r="EOJ110" s="313"/>
      <c r="EOK110" s="313"/>
      <c r="EOL110" s="313"/>
      <c r="EOM110" s="313"/>
      <c r="EON110" s="313"/>
      <c r="EOO110" s="313"/>
      <c r="EOP110" s="313"/>
      <c r="EOQ110" s="313"/>
      <c r="EOR110" s="313"/>
      <c r="EOS110" s="313"/>
      <c r="EOT110" s="313"/>
      <c r="EOU110" s="313"/>
      <c r="EOV110" s="313"/>
      <c r="EOW110" s="313"/>
      <c r="EOX110" s="313"/>
      <c r="EOY110" s="313"/>
      <c r="EOZ110" s="313"/>
      <c r="EPA110" s="313"/>
      <c r="EPB110" s="313"/>
      <c r="EPC110" s="313"/>
      <c r="EPD110" s="313"/>
      <c r="EPE110" s="313"/>
      <c r="EPF110" s="313"/>
      <c r="EPG110" s="313"/>
      <c r="EPH110" s="313"/>
      <c r="EPI110" s="313"/>
      <c r="EPJ110" s="313"/>
      <c r="EPK110" s="313"/>
      <c r="EPL110" s="313"/>
      <c r="EPM110" s="313"/>
      <c r="EPN110" s="313"/>
      <c r="EPO110" s="313"/>
      <c r="EPP110" s="313"/>
      <c r="EPQ110" s="313"/>
      <c r="EPR110" s="313"/>
      <c r="EPS110" s="313"/>
      <c r="EPT110" s="313"/>
      <c r="EPU110" s="313"/>
      <c r="EPV110" s="313"/>
      <c r="EPW110" s="313"/>
      <c r="EPX110" s="313"/>
      <c r="EPY110" s="313"/>
      <c r="EPZ110" s="313"/>
      <c r="EQA110" s="313"/>
      <c r="EQB110" s="313"/>
      <c r="EQC110" s="313"/>
      <c r="EQD110" s="313"/>
      <c r="EQE110" s="313"/>
      <c r="EQF110" s="313"/>
      <c r="EQG110" s="313"/>
      <c r="EQH110" s="313"/>
      <c r="EQI110" s="313"/>
      <c r="EQJ110" s="313"/>
      <c r="EQK110" s="313"/>
      <c r="EQL110" s="313"/>
      <c r="EQM110" s="313"/>
      <c r="EQN110" s="313"/>
      <c r="EQO110" s="313"/>
      <c r="EQP110" s="313"/>
      <c r="EQQ110" s="313"/>
      <c r="EQR110" s="313"/>
      <c r="EQS110" s="313"/>
      <c r="EQT110" s="313"/>
      <c r="EQU110" s="313"/>
      <c r="EQV110" s="313"/>
      <c r="EQW110" s="313"/>
      <c r="EQX110" s="313"/>
      <c r="EQY110" s="313"/>
      <c r="EQZ110" s="313"/>
      <c r="ERA110" s="313"/>
      <c r="ERB110" s="313"/>
      <c r="ERC110" s="313"/>
      <c r="ERD110" s="313"/>
      <c r="ERE110" s="313"/>
      <c r="ERF110" s="313"/>
      <c r="ERG110" s="313"/>
      <c r="ERH110" s="313"/>
      <c r="ERI110" s="313"/>
      <c r="ERJ110" s="313"/>
      <c r="ERK110" s="313"/>
      <c r="ERL110" s="313"/>
      <c r="ERM110" s="313"/>
      <c r="ERN110" s="313"/>
      <c r="ERO110" s="313"/>
      <c r="ERP110" s="313"/>
      <c r="ERQ110" s="313"/>
      <c r="ERR110" s="313"/>
      <c r="ERS110" s="313"/>
      <c r="ERT110" s="313"/>
      <c r="ERU110" s="313"/>
      <c r="ERV110" s="313"/>
      <c r="ERW110" s="313"/>
      <c r="ERX110" s="313"/>
      <c r="ERY110" s="313"/>
      <c r="ERZ110" s="313"/>
      <c r="ESA110" s="313"/>
      <c r="ESB110" s="313"/>
      <c r="ESC110" s="313"/>
      <c r="ESD110" s="313"/>
      <c r="ESE110" s="313"/>
      <c r="ESF110" s="313"/>
      <c r="ESG110" s="313"/>
      <c r="ESH110" s="313"/>
      <c r="ESI110" s="313"/>
      <c r="ESJ110" s="313"/>
      <c r="ESK110" s="313"/>
      <c r="ESL110" s="313"/>
      <c r="ESM110" s="313"/>
      <c r="ESN110" s="313"/>
      <c r="ESO110" s="313"/>
      <c r="ESP110" s="313"/>
      <c r="ESQ110" s="313"/>
      <c r="ESR110" s="313"/>
      <c r="ESS110" s="313"/>
      <c r="EST110" s="313"/>
      <c r="ESU110" s="313"/>
      <c r="ESV110" s="313"/>
      <c r="ESW110" s="313"/>
      <c r="ESX110" s="313"/>
      <c r="ESY110" s="313"/>
      <c r="ESZ110" s="313"/>
      <c r="ETA110" s="313"/>
      <c r="ETB110" s="313"/>
      <c r="ETC110" s="313"/>
      <c r="ETD110" s="313"/>
      <c r="ETE110" s="313"/>
      <c r="ETF110" s="313"/>
      <c r="ETG110" s="313"/>
      <c r="ETH110" s="313"/>
      <c r="ETI110" s="313"/>
      <c r="ETJ110" s="313"/>
      <c r="ETK110" s="313"/>
      <c r="ETL110" s="313"/>
      <c r="ETM110" s="313"/>
      <c r="ETN110" s="313"/>
      <c r="ETO110" s="313"/>
      <c r="ETP110" s="313"/>
      <c r="ETQ110" s="313"/>
      <c r="ETR110" s="313"/>
      <c r="ETS110" s="313"/>
      <c r="ETT110" s="313"/>
      <c r="ETU110" s="313"/>
      <c r="ETV110" s="313"/>
      <c r="ETW110" s="313"/>
      <c r="ETX110" s="313"/>
      <c r="ETY110" s="313"/>
      <c r="ETZ110" s="313"/>
      <c r="EUA110" s="313"/>
      <c r="EUB110" s="313"/>
      <c r="EUC110" s="313"/>
      <c r="EUD110" s="313"/>
      <c r="EUE110" s="313"/>
      <c r="EUF110" s="313"/>
      <c r="EUG110" s="313"/>
      <c r="EUH110" s="313"/>
      <c r="EUI110" s="313"/>
      <c r="EUJ110" s="313"/>
      <c r="EUK110" s="313"/>
      <c r="EUL110" s="313"/>
      <c r="EUM110" s="313"/>
      <c r="EUN110" s="313"/>
      <c r="EUO110" s="313"/>
      <c r="EUP110" s="313"/>
      <c r="EUQ110" s="313"/>
      <c r="EUR110" s="313"/>
      <c r="EUS110" s="313"/>
      <c r="EUT110" s="313"/>
      <c r="EUU110" s="313"/>
      <c r="EUV110" s="313"/>
      <c r="EUW110" s="313"/>
      <c r="EUX110" s="313"/>
      <c r="EUY110" s="313"/>
      <c r="EUZ110" s="313"/>
      <c r="EVA110" s="313"/>
      <c r="EVB110" s="313"/>
      <c r="EVC110" s="313"/>
      <c r="EVD110" s="313"/>
      <c r="EVE110" s="313"/>
      <c r="EVF110" s="313"/>
      <c r="EVG110" s="313"/>
      <c r="EVH110" s="313"/>
      <c r="EVI110" s="313"/>
      <c r="EVJ110" s="313"/>
      <c r="EVK110" s="313"/>
      <c r="EVL110" s="313"/>
      <c r="EVM110" s="313"/>
      <c r="EVN110" s="313"/>
      <c r="EVO110" s="313"/>
      <c r="EVP110" s="313"/>
      <c r="EVQ110" s="313"/>
      <c r="EVR110" s="313"/>
      <c r="EVS110" s="313"/>
      <c r="EVT110" s="313"/>
      <c r="EVU110" s="313"/>
      <c r="EVV110" s="313"/>
      <c r="EVW110" s="313"/>
      <c r="EVX110" s="313"/>
      <c r="EVY110" s="313"/>
      <c r="EVZ110" s="313"/>
      <c r="EWA110" s="313"/>
      <c r="EWB110" s="313"/>
      <c r="EWC110" s="313"/>
      <c r="EWD110" s="313"/>
      <c r="EWE110" s="313"/>
      <c r="EWF110" s="313"/>
      <c r="EWG110" s="313"/>
      <c r="EWH110" s="313"/>
      <c r="EWI110" s="313"/>
      <c r="EWJ110" s="313"/>
      <c r="EWK110" s="313"/>
      <c r="EWL110" s="313"/>
      <c r="EWM110" s="313"/>
      <c r="EWN110" s="313"/>
      <c r="EWO110" s="313"/>
      <c r="EWP110" s="313"/>
      <c r="EWQ110" s="313"/>
      <c r="EWR110" s="313"/>
      <c r="EWS110" s="313"/>
      <c r="EWT110" s="313"/>
      <c r="EWU110" s="313"/>
      <c r="EWV110" s="313"/>
      <c r="EWW110" s="313"/>
      <c r="EWX110" s="313"/>
      <c r="EWY110" s="313"/>
      <c r="EWZ110" s="313"/>
      <c r="EXA110" s="313"/>
      <c r="EXB110" s="313"/>
      <c r="EXC110" s="313"/>
      <c r="EXD110" s="313"/>
      <c r="EXE110" s="313"/>
      <c r="EXF110" s="313"/>
      <c r="EXG110" s="313"/>
      <c r="EXH110" s="313"/>
      <c r="EXI110" s="313"/>
      <c r="EXJ110" s="313"/>
      <c r="EXK110" s="313"/>
      <c r="EXL110" s="313"/>
      <c r="EXM110" s="313"/>
      <c r="EXN110" s="313"/>
      <c r="EXO110" s="313"/>
      <c r="EXP110" s="313"/>
      <c r="EXQ110" s="313"/>
      <c r="EXR110" s="313"/>
      <c r="EXS110" s="313"/>
      <c r="EXT110" s="313"/>
      <c r="EXU110" s="313"/>
      <c r="EXV110" s="313"/>
      <c r="EXW110" s="313"/>
      <c r="EXX110" s="313"/>
      <c r="EXY110" s="313"/>
      <c r="EXZ110" s="313"/>
      <c r="EYA110" s="313"/>
      <c r="EYB110" s="313"/>
      <c r="EYC110" s="313"/>
      <c r="EYD110" s="313"/>
      <c r="EYE110" s="313"/>
      <c r="EYF110" s="313"/>
      <c r="EYG110" s="313"/>
      <c r="EYH110" s="313"/>
      <c r="EYI110" s="313"/>
      <c r="EYJ110" s="313"/>
      <c r="EYK110" s="313"/>
      <c r="EYL110" s="313"/>
      <c r="EYM110" s="313"/>
      <c r="EYN110" s="313"/>
      <c r="EYO110" s="313"/>
      <c r="EYP110" s="313"/>
      <c r="EYQ110" s="313"/>
      <c r="EYR110" s="313"/>
      <c r="EYS110" s="313"/>
      <c r="EYT110" s="313"/>
      <c r="EYU110" s="313"/>
      <c r="EYV110" s="313"/>
      <c r="EYW110" s="313"/>
      <c r="EYX110" s="313"/>
      <c r="EYY110" s="313"/>
      <c r="EYZ110" s="313"/>
      <c r="EZA110" s="313"/>
      <c r="EZB110" s="313"/>
      <c r="EZC110" s="313"/>
      <c r="EZD110" s="313"/>
      <c r="EZE110" s="313"/>
      <c r="EZF110" s="313"/>
      <c r="EZG110" s="313"/>
      <c r="EZH110" s="313"/>
      <c r="EZI110" s="313"/>
      <c r="EZJ110" s="313"/>
      <c r="EZK110" s="313"/>
      <c r="EZL110" s="313"/>
      <c r="EZM110" s="313"/>
      <c r="EZN110" s="313"/>
      <c r="EZO110" s="313"/>
      <c r="EZP110" s="313"/>
      <c r="EZQ110" s="313"/>
      <c r="EZR110" s="313"/>
      <c r="EZS110" s="313"/>
      <c r="EZT110" s="313"/>
      <c r="EZU110" s="313"/>
      <c r="EZV110" s="313"/>
      <c r="EZW110" s="313"/>
      <c r="EZX110" s="313"/>
      <c r="EZY110" s="313"/>
      <c r="EZZ110" s="313"/>
      <c r="FAA110" s="313"/>
      <c r="FAB110" s="313"/>
      <c r="FAC110" s="313"/>
      <c r="FAD110" s="313"/>
      <c r="FAE110" s="313"/>
      <c r="FAF110" s="313"/>
      <c r="FAG110" s="313"/>
      <c r="FAH110" s="313"/>
      <c r="FAI110" s="313"/>
      <c r="FAJ110" s="313"/>
      <c r="FAK110" s="313"/>
      <c r="FAL110" s="313"/>
      <c r="FAM110" s="313"/>
      <c r="FAN110" s="313"/>
      <c r="FAO110" s="313"/>
      <c r="FAP110" s="313"/>
      <c r="FAQ110" s="313"/>
      <c r="FAR110" s="313"/>
      <c r="FAS110" s="313"/>
      <c r="FAT110" s="313"/>
      <c r="FAU110" s="313"/>
      <c r="FAV110" s="313"/>
      <c r="FAW110" s="313"/>
      <c r="FAX110" s="313"/>
      <c r="FAY110" s="313"/>
      <c r="FAZ110" s="313"/>
      <c r="FBA110" s="313"/>
      <c r="FBB110" s="313"/>
      <c r="FBC110" s="313"/>
      <c r="FBD110" s="313"/>
      <c r="FBE110" s="313"/>
      <c r="FBF110" s="313"/>
      <c r="FBG110" s="313"/>
      <c r="FBH110" s="313"/>
      <c r="FBI110" s="313"/>
      <c r="FBJ110" s="313"/>
      <c r="FBK110" s="313"/>
      <c r="FBL110" s="313"/>
      <c r="FBM110" s="313"/>
      <c r="FBN110" s="313"/>
      <c r="FBO110" s="313"/>
      <c r="FBP110" s="313"/>
      <c r="FBQ110" s="313"/>
      <c r="FBR110" s="313"/>
      <c r="FBS110" s="313"/>
      <c r="FBT110" s="313"/>
      <c r="FBU110" s="313"/>
      <c r="FBV110" s="313"/>
      <c r="FBW110" s="313"/>
      <c r="FBX110" s="313"/>
      <c r="FBY110" s="313"/>
      <c r="FBZ110" s="313"/>
      <c r="FCA110" s="313"/>
      <c r="FCB110" s="313"/>
      <c r="FCC110" s="313"/>
      <c r="FCD110" s="313"/>
      <c r="FCE110" s="313"/>
      <c r="FCF110" s="313"/>
      <c r="FCG110" s="313"/>
      <c r="FCH110" s="313"/>
      <c r="FCI110" s="313"/>
      <c r="FCJ110" s="313"/>
      <c r="FCK110" s="313"/>
      <c r="FCL110" s="313"/>
      <c r="FCM110" s="313"/>
      <c r="FCN110" s="313"/>
      <c r="FCO110" s="313"/>
      <c r="FCP110" s="313"/>
      <c r="FCQ110" s="313"/>
      <c r="FCR110" s="313"/>
      <c r="FCS110" s="313"/>
      <c r="FCT110" s="313"/>
      <c r="FCU110" s="313"/>
      <c r="FCV110" s="313"/>
      <c r="FCW110" s="313"/>
      <c r="FCX110" s="313"/>
      <c r="FCY110" s="313"/>
      <c r="FCZ110" s="313"/>
      <c r="FDA110" s="313"/>
      <c r="FDB110" s="313"/>
      <c r="FDC110" s="313"/>
      <c r="FDD110" s="313"/>
      <c r="FDE110" s="313"/>
      <c r="FDF110" s="313"/>
      <c r="FDG110" s="313"/>
      <c r="FDH110" s="313"/>
      <c r="FDI110" s="313"/>
      <c r="FDJ110" s="313"/>
      <c r="FDK110" s="313"/>
      <c r="FDL110" s="313"/>
      <c r="FDM110" s="313"/>
      <c r="FDN110" s="313"/>
      <c r="FDO110" s="313"/>
      <c r="FDP110" s="313"/>
      <c r="FDQ110" s="313"/>
      <c r="FDR110" s="313"/>
      <c r="FDS110" s="313"/>
      <c r="FDT110" s="313"/>
      <c r="FDU110" s="313"/>
      <c r="FDV110" s="313"/>
      <c r="FDW110" s="313"/>
      <c r="FDX110" s="313"/>
      <c r="FDY110" s="313"/>
      <c r="FDZ110" s="313"/>
      <c r="FEA110" s="313"/>
      <c r="FEB110" s="313"/>
      <c r="FEC110" s="313"/>
      <c r="FED110" s="313"/>
      <c r="FEE110" s="313"/>
      <c r="FEF110" s="313"/>
      <c r="FEG110" s="313"/>
      <c r="FEH110" s="313"/>
      <c r="FEI110" s="313"/>
      <c r="FEJ110" s="313"/>
      <c r="FEK110" s="313"/>
      <c r="FEL110" s="313"/>
      <c r="FEM110" s="313"/>
      <c r="FEN110" s="313"/>
      <c r="FEO110" s="313"/>
      <c r="FEP110" s="313"/>
      <c r="FEQ110" s="313"/>
      <c r="FER110" s="313"/>
      <c r="FES110" s="313"/>
      <c r="FET110" s="313"/>
      <c r="FEU110" s="313"/>
      <c r="FEV110" s="313"/>
      <c r="FEW110" s="313"/>
      <c r="FEX110" s="313"/>
      <c r="FEY110" s="313"/>
      <c r="FEZ110" s="313"/>
      <c r="FFA110" s="313"/>
      <c r="FFB110" s="313"/>
      <c r="FFC110" s="313"/>
      <c r="FFD110" s="313"/>
      <c r="FFE110" s="313"/>
      <c r="FFF110" s="313"/>
      <c r="FFG110" s="313"/>
      <c r="FFH110" s="313"/>
      <c r="FFI110" s="313"/>
      <c r="FFJ110" s="313"/>
      <c r="FFK110" s="313"/>
      <c r="FFL110" s="313"/>
      <c r="FFM110" s="313"/>
      <c r="FFN110" s="313"/>
      <c r="FFO110" s="313"/>
      <c r="FFP110" s="313"/>
      <c r="FFQ110" s="313"/>
      <c r="FFR110" s="313"/>
      <c r="FFS110" s="313"/>
      <c r="FFT110" s="313"/>
      <c r="FFU110" s="313"/>
      <c r="FFV110" s="313"/>
      <c r="FFW110" s="313"/>
      <c r="FFX110" s="313"/>
      <c r="FFY110" s="313"/>
      <c r="FFZ110" s="313"/>
      <c r="FGA110" s="313"/>
      <c r="FGB110" s="313"/>
      <c r="FGC110" s="313"/>
      <c r="FGD110" s="313"/>
      <c r="FGE110" s="313"/>
      <c r="FGF110" s="313"/>
      <c r="FGG110" s="313"/>
      <c r="FGH110" s="313"/>
      <c r="FGI110" s="313"/>
      <c r="FGJ110" s="313"/>
      <c r="FGK110" s="313"/>
      <c r="FGL110" s="313"/>
      <c r="FGM110" s="313"/>
      <c r="FGN110" s="313"/>
      <c r="FGO110" s="313"/>
      <c r="FGP110" s="313"/>
      <c r="FGQ110" s="313"/>
      <c r="FGR110" s="313"/>
      <c r="FGS110" s="313"/>
      <c r="FGT110" s="313"/>
      <c r="FGU110" s="313"/>
      <c r="FGV110" s="313"/>
      <c r="FGW110" s="313"/>
      <c r="FGX110" s="313"/>
      <c r="FGY110" s="313"/>
      <c r="FGZ110" s="313"/>
      <c r="FHA110" s="313"/>
      <c r="FHB110" s="313"/>
      <c r="FHC110" s="313"/>
      <c r="FHD110" s="313"/>
      <c r="FHE110" s="313"/>
      <c r="FHF110" s="313"/>
      <c r="FHG110" s="313"/>
      <c r="FHH110" s="313"/>
      <c r="FHI110" s="313"/>
      <c r="FHJ110" s="313"/>
      <c r="FHK110" s="313"/>
      <c r="FHL110" s="313"/>
      <c r="FHM110" s="313"/>
      <c r="FHN110" s="313"/>
      <c r="FHO110" s="313"/>
      <c r="FHP110" s="313"/>
      <c r="FHQ110" s="313"/>
      <c r="FHR110" s="313"/>
      <c r="FHS110" s="313"/>
      <c r="FHT110" s="313"/>
      <c r="FHU110" s="313"/>
      <c r="FHV110" s="313"/>
      <c r="FHW110" s="313"/>
      <c r="FHX110" s="313"/>
      <c r="FHY110" s="313"/>
      <c r="FHZ110" s="313"/>
      <c r="FIA110" s="313"/>
      <c r="FIB110" s="313"/>
      <c r="FIC110" s="313"/>
      <c r="FID110" s="313"/>
      <c r="FIE110" s="313"/>
      <c r="FIF110" s="313"/>
      <c r="FIG110" s="313"/>
      <c r="FIH110" s="313"/>
      <c r="FII110" s="313"/>
      <c r="FIJ110" s="313"/>
      <c r="FIK110" s="313"/>
      <c r="FIL110" s="313"/>
      <c r="FIM110" s="313"/>
      <c r="FIN110" s="313"/>
      <c r="FIO110" s="313"/>
      <c r="FIP110" s="313"/>
      <c r="FIQ110" s="313"/>
      <c r="FIR110" s="313"/>
      <c r="FIS110" s="313"/>
      <c r="FIT110" s="313"/>
      <c r="FIU110" s="313"/>
      <c r="FIV110" s="313"/>
      <c r="FIW110" s="313"/>
      <c r="FIX110" s="313"/>
      <c r="FIY110" s="313"/>
      <c r="FIZ110" s="313"/>
      <c r="FJA110" s="313"/>
      <c r="FJB110" s="313"/>
      <c r="FJC110" s="313"/>
      <c r="FJD110" s="313"/>
      <c r="FJE110" s="313"/>
      <c r="FJF110" s="313"/>
      <c r="FJG110" s="313"/>
      <c r="FJH110" s="313"/>
      <c r="FJI110" s="313"/>
      <c r="FJJ110" s="313"/>
      <c r="FJK110" s="313"/>
      <c r="FJL110" s="313"/>
      <c r="FJM110" s="313"/>
      <c r="FJN110" s="313"/>
      <c r="FJO110" s="313"/>
      <c r="FJP110" s="313"/>
      <c r="FJQ110" s="313"/>
      <c r="FJR110" s="313"/>
      <c r="FJS110" s="313"/>
      <c r="FJT110" s="313"/>
      <c r="FJU110" s="313"/>
      <c r="FJV110" s="313"/>
      <c r="FJW110" s="313"/>
      <c r="FJX110" s="313"/>
      <c r="FJY110" s="313"/>
      <c r="FJZ110" s="313"/>
      <c r="FKA110" s="313"/>
      <c r="FKB110" s="313"/>
      <c r="FKC110" s="313"/>
      <c r="FKD110" s="313"/>
      <c r="FKE110" s="313"/>
      <c r="FKF110" s="313"/>
      <c r="FKG110" s="313"/>
      <c r="FKH110" s="313"/>
      <c r="FKI110" s="313"/>
      <c r="FKJ110" s="313"/>
      <c r="FKK110" s="313"/>
      <c r="FKL110" s="313"/>
      <c r="FKM110" s="313"/>
      <c r="FKN110" s="313"/>
      <c r="FKO110" s="313"/>
      <c r="FKP110" s="313"/>
      <c r="FKQ110" s="313"/>
      <c r="FKR110" s="313"/>
      <c r="FKS110" s="313"/>
      <c r="FKT110" s="313"/>
      <c r="FKU110" s="313"/>
      <c r="FKV110" s="313"/>
      <c r="FKW110" s="313"/>
      <c r="FKX110" s="313"/>
      <c r="FKY110" s="313"/>
      <c r="FKZ110" s="313"/>
      <c r="FLA110" s="313"/>
      <c r="FLB110" s="313"/>
      <c r="FLC110" s="313"/>
      <c r="FLD110" s="313"/>
      <c r="FLE110" s="313"/>
      <c r="FLF110" s="313"/>
      <c r="FLG110" s="313"/>
      <c r="FLH110" s="313"/>
      <c r="FLI110" s="313"/>
      <c r="FLJ110" s="313"/>
      <c r="FLK110" s="313"/>
      <c r="FLL110" s="313"/>
      <c r="FLM110" s="313"/>
      <c r="FLN110" s="313"/>
      <c r="FLO110" s="313"/>
      <c r="FLP110" s="313"/>
      <c r="FLQ110" s="313"/>
      <c r="FLR110" s="313"/>
      <c r="FLS110" s="313"/>
      <c r="FLT110" s="313"/>
      <c r="FLU110" s="313"/>
      <c r="FLV110" s="313"/>
      <c r="FLW110" s="313"/>
      <c r="FLX110" s="313"/>
      <c r="FLY110" s="313"/>
      <c r="FLZ110" s="313"/>
      <c r="FMA110" s="313"/>
      <c r="FMB110" s="313"/>
      <c r="FMC110" s="313"/>
      <c r="FMD110" s="313"/>
      <c r="FME110" s="313"/>
      <c r="FMF110" s="313"/>
      <c r="FMG110" s="313"/>
      <c r="FMH110" s="313"/>
      <c r="FMI110" s="313"/>
      <c r="FMJ110" s="313"/>
      <c r="FMK110" s="313"/>
      <c r="FML110" s="313"/>
      <c r="FMM110" s="313"/>
      <c r="FMN110" s="313"/>
      <c r="FMO110" s="313"/>
      <c r="FMP110" s="313"/>
      <c r="FMQ110" s="313"/>
      <c r="FMR110" s="313"/>
      <c r="FMS110" s="313"/>
      <c r="FMT110" s="313"/>
      <c r="FMU110" s="313"/>
      <c r="FMV110" s="313"/>
      <c r="FMW110" s="313"/>
      <c r="FMX110" s="313"/>
      <c r="FMY110" s="313"/>
      <c r="FMZ110" s="313"/>
      <c r="FNA110" s="313"/>
      <c r="FNB110" s="313"/>
      <c r="FNC110" s="313"/>
      <c r="FND110" s="313"/>
      <c r="FNE110" s="313"/>
      <c r="FNF110" s="313"/>
      <c r="FNG110" s="313"/>
      <c r="FNH110" s="313"/>
      <c r="FNI110" s="313"/>
      <c r="FNJ110" s="313"/>
      <c r="FNK110" s="313"/>
      <c r="FNL110" s="313"/>
      <c r="FNM110" s="313"/>
      <c r="FNN110" s="313"/>
      <c r="FNO110" s="313"/>
      <c r="FNP110" s="313"/>
      <c r="FNQ110" s="313"/>
      <c r="FNR110" s="313"/>
      <c r="FNS110" s="313"/>
      <c r="FNT110" s="313"/>
      <c r="FNU110" s="313"/>
      <c r="FNV110" s="313"/>
      <c r="FNW110" s="313"/>
      <c r="FNX110" s="313"/>
      <c r="FNY110" s="313"/>
      <c r="FNZ110" s="313"/>
      <c r="FOA110" s="313"/>
      <c r="FOB110" s="313"/>
      <c r="FOC110" s="313"/>
      <c r="FOD110" s="313"/>
      <c r="FOE110" s="313"/>
      <c r="FOF110" s="313"/>
      <c r="FOG110" s="313"/>
      <c r="FOH110" s="313"/>
      <c r="FOI110" s="313"/>
      <c r="FOJ110" s="313"/>
      <c r="FOK110" s="313"/>
      <c r="FOL110" s="313"/>
      <c r="FOM110" s="313"/>
      <c r="FON110" s="313"/>
      <c r="FOO110" s="313"/>
      <c r="FOP110" s="313"/>
      <c r="FOQ110" s="313"/>
      <c r="FOR110" s="313"/>
      <c r="FOS110" s="313"/>
      <c r="FOT110" s="313"/>
      <c r="FOU110" s="313"/>
      <c r="FOV110" s="313"/>
      <c r="FOW110" s="313"/>
      <c r="FOX110" s="313"/>
      <c r="FOY110" s="313"/>
      <c r="FOZ110" s="313"/>
      <c r="FPA110" s="313"/>
      <c r="FPB110" s="313"/>
      <c r="FPC110" s="313"/>
      <c r="FPD110" s="313"/>
      <c r="FPE110" s="313"/>
      <c r="FPF110" s="313"/>
      <c r="FPG110" s="313"/>
      <c r="FPH110" s="313"/>
      <c r="FPI110" s="313"/>
      <c r="FPJ110" s="313"/>
      <c r="FPK110" s="313"/>
      <c r="FPL110" s="313"/>
      <c r="FPM110" s="313"/>
      <c r="FPN110" s="313"/>
      <c r="FPO110" s="313"/>
      <c r="FPP110" s="313"/>
      <c r="FPQ110" s="313"/>
      <c r="FPR110" s="313"/>
      <c r="FPS110" s="313"/>
      <c r="FPT110" s="313"/>
      <c r="FPU110" s="313"/>
      <c r="FPV110" s="313"/>
      <c r="FPW110" s="313"/>
      <c r="FPX110" s="313"/>
      <c r="FPY110" s="313"/>
      <c r="FPZ110" s="313"/>
      <c r="FQA110" s="313"/>
      <c r="FQB110" s="313"/>
      <c r="FQC110" s="313"/>
      <c r="FQD110" s="313"/>
      <c r="FQE110" s="313"/>
      <c r="FQF110" s="313"/>
      <c r="FQG110" s="313"/>
      <c r="FQH110" s="313"/>
      <c r="FQI110" s="313"/>
      <c r="FQJ110" s="313"/>
      <c r="FQK110" s="313"/>
      <c r="FQL110" s="313"/>
      <c r="FQM110" s="313"/>
      <c r="FQN110" s="313"/>
      <c r="FQO110" s="313"/>
      <c r="FQP110" s="313"/>
      <c r="FQQ110" s="313"/>
      <c r="FQR110" s="313"/>
      <c r="FQS110" s="313"/>
      <c r="FQT110" s="313"/>
      <c r="FQU110" s="313"/>
      <c r="FQV110" s="313"/>
      <c r="FQW110" s="313"/>
      <c r="FQX110" s="313"/>
      <c r="FQY110" s="313"/>
      <c r="FQZ110" s="313"/>
      <c r="FRA110" s="313"/>
      <c r="FRB110" s="313"/>
      <c r="FRC110" s="313"/>
      <c r="FRD110" s="313"/>
      <c r="FRE110" s="313"/>
      <c r="FRF110" s="313"/>
      <c r="FRG110" s="313"/>
      <c r="FRH110" s="313"/>
      <c r="FRI110" s="313"/>
      <c r="FRJ110" s="313"/>
      <c r="FRK110" s="313"/>
      <c r="FRL110" s="313"/>
      <c r="FRM110" s="313"/>
      <c r="FRN110" s="313"/>
      <c r="FRO110" s="313"/>
      <c r="FRP110" s="313"/>
      <c r="FRQ110" s="313"/>
      <c r="FRR110" s="313"/>
      <c r="FRS110" s="313"/>
      <c r="FRT110" s="313"/>
      <c r="FRU110" s="313"/>
      <c r="FRV110" s="313"/>
      <c r="FRW110" s="313"/>
      <c r="FRX110" s="313"/>
      <c r="FRY110" s="313"/>
      <c r="FRZ110" s="313"/>
      <c r="FSA110" s="313"/>
      <c r="FSB110" s="313"/>
      <c r="FSC110" s="313"/>
      <c r="FSD110" s="313"/>
      <c r="FSE110" s="313"/>
      <c r="FSF110" s="313"/>
      <c r="FSG110" s="313"/>
      <c r="FSH110" s="313"/>
      <c r="FSI110" s="313"/>
      <c r="FSJ110" s="313"/>
      <c r="FSK110" s="313"/>
      <c r="FSL110" s="313"/>
      <c r="FSM110" s="313"/>
      <c r="FSN110" s="313"/>
      <c r="FSO110" s="313"/>
      <c r="FSP110" s="313"/>
      <c r="FSQ110" s="313"/>
      <c r="FSR110" s="313"/>
      <c r="FSS110" s="313"/>
      <c r="FST110" s="313"/>
      <c r="FSU110" s="313"/>
      <c r="FSV110" s="313"/>
      <c r="FSW110" s="313"/>
      <c r="FSX110" s="313"/>
      <c r="FSY110" s="313"/>
      <c r="FSZ110" s="313"/>
      <c r="FTA110" s="313"/>
      <c r="FTB110" s="313"/>
      <c r="FTC110" s="313"/>
      <c r="FTD110" s="313"/>
      <c r="FTE110" s="313"/>
      <c r="FTF110" s="313"/>
      <c r="FTG110" s="313"/>
      <c r="FTH110" s="313"/>
      <c r="FTI110" s="313"/>
      <c r="FTJ110" s="313"/>
      <c r="FTK110" s="313"/>
      <c r="FTL110" s="313"/>
      <c r="FTM110" s="313"/>
      <c r="FTN110" s="313"/>
      <c r="FTO110" s="313"/>
      <c r="FTP110" s="313"/>
      <c r="FTQ110" s="313"/>
      <c r="FTR110" s="313"/>
      <c r="FTS110" s="313"/>
      <c r="FTT110" s="313"/>
      <c r="FTU110" s="313"/>
      <c r="FTV110" s="313"/>
      <c r="FTW110" s="313"/>
      <c r="FTX110" s="313"/>
      <c r="FTY110" s="313"/>
      <c r="FTZ110" s="313"/>
      <c r="FUA110" s="313"/>
      <c r="FUB110" s="313"/>
      <c r="FUC110" s="313"/>
      <c r="FUD110" s="313"/>
      <c r="FUE110" s="313"/>
      <c r="FUF110" s="313"/>
      <c r="FUG110" s="313"/>
      <c r="FUH110" s="313"/>
      <c r="FUI110" s="313"/>
      <c r="FUJ110" s="313"/>
      <c r="FUK110" s="313"/>
      <c r="FUL110" s="313"/>
      <c r="FUM110" s="313"/>
      <c r="FUN110" s="313"/>
      <c r="FUO110" s="313"/>
      <c r="FUP110" s="313"/>
      <c r="FUQ110" s="313"/>
      <c r="FUR110" s="313"/>
      <c r="FUS110" s="313"/>
      <c r="FUT110" s="313"/>
      <c r="FUU110" s="313"/>
      <c r="FUV110" s="313"/>
      <c r="FUW110" s="313"/>
      <c r="FUX110" s="313"/>
      <c r="FUY110" s="313"/>
      <c r="FUZ110" s="313"/>
      <c r="FVA110" s="313"/>
      <c r="FVB110" s="313"/>
      <c r="FVC110" s="313"/>
      <c r="FVD110" s="313"/>
      <c r="FVE110" s="313"/>
      <c r="FVF110" s="313"/>
      <c r="FVG110" s="313"/>
      <c r="FVH110" s="313"/>
      <c r="FVI110" s="313"/>
      <c r="FVJ110" s="313"/>
      <c r="FVK110" s="313"/>
      <c r="FVL110" s="313"/>
      <c r="FVM110" s="313"/>
      <c r="FVN110" s="313"/>
      <c r="FVO110" s="313"/>
      <c r="FVP110" s="313"/>
      <c r="FVQ110" s="313"/>
      <c r="FVR110" s="313"/>
      <c r="FVS110" s="313"/>
      <c r="FVT110" s="313"/>
      <c r="FVU110" s="313"/>
      <c r="FVV110" s="313"/>
      <c r="FVW110" s="313"/>
      <c r="FVX110" s="313"/>
      <c r="FVY110" s="313"/>
      <c r="FVZ110" s="313"/>
      <c r="FWA110" s="313"/>
      <c r="FWB110" s="313"/>
      <c r="FWC110" s="313"/>
      <c r="FWD110" s="313"/>
      <c r="FWE110" s="313"/>
      <c r="FWF110" s="313"/>
      <c r="FWG110" s="313"/>
      <c r="FWH110" s="313"/>
      <c r="FWI110" s="313"/>
      <c r="FWJ110" s="313"/>
      <c r="FWK110" s="313"/>
      <c r="FWL110" s="313"/>
      <c r="FWM110" s="313"/>
      <c r="FWN110" s="313"/>
      <c r="FWO110" s="313"/>
      <c r="FWP110" s="313"/>
      <c r="FWQ110" s="313"/>
      <c r="FWR110" s="313"/>
      <c r="FWS110" s="313"/>
      <c r="FWT110" s="313"/>
      <c r="FWU110" s="313"/>
      <c r="FWV110" s="313"/>
      <c r="FWW110" s="313"/>
      <c r="FWX110" s="313"/>
      <c r="FWY110" s="313"/>
      <c r="FWZ110" s="313"/>
      <c r="FXA110" s="313"/>
      <c r="FXB110" s="313"/>
      <c r="FXC110" s="313"/>
      <c r="FXD110" s="313"/>
      <c r="FXE110" s="313"/>
      <c r="FXF110" s="313"/>
      <c r="FXG110" s="313"/>
      <c r="FXH110" s="313"/>
      <c r="FXI110" s="313"/>
      <c r="FXJ110" s="313"/>
      <c r="FXK110" s="313"/>
      <c r="FXL110" s="313"/>
      <c r="FXM110" s="313"/>
      <c r="FXN110" s="313"/>
      <c r="FXO110" s="313"/>
      <c r="FXP110" s="313"/>
      <c r="FXQ110" s="313"/>
      <c r="FXR110" s="313"/>
      <c r="FXS110" s="313"/>
      <c r="FXT110" s="313"/>
      <c r="FXU110" s="313"/>
      <c r="FXV110" s="313"/>
      <c r="FXW110" s="313"/>
      <c r="FXX110" s="313"/>
      <c r="FXY110" s="313"/>
      <c r="FXZ110" s="313"/>
      <c r="FYA110" s="313"/>
      <c r="FYB110" s="313"/>
      <c r="FYC110" s="313"/>
      <c r="FYD110" s="313"/>
      <c r="FYE110" s="313"/>
      <c r="FYF110" s="313"/>
      <c r="FYG110" s="313"/>
      <c r="FYH110" s="313"/>
      <c r="FYI110" s="313"/>
      <c r="FYJ110" s="313"/>
      <c r="FYK110" s="313"/>
      <c r="FYL110" s="313"/>
      <c r="FYM110" s="313"/>
      <c r="FYN110" s="313"/>
      <c r="FYO110" s="313"/>
      <c r="FYP110" s="313"/>
      <c r="FYQ110" s="313"/>
      <c r="FYR110" s="313"/>
      <c r="FYS110" s="313"/>
      <c r="FYT110" s="313"/>
      <c r="FYU110" s="313"/>
      <c r="FYV110" s="313"/>
      <c r="FYW110" s="313"/>
      <c r="FYX110" s="313"/>
      <c r="FYY110" s="313"/>
      <c r="FYZ110" s="313"/>
      <c r="FZA110" s="313"/>
      <c r="FZB110" s="313"/>
      <c r="FZC110" s="313"/>
      <c r="FZD110" s="313"/>
      <c r="FZE110" s="313"/>
      <c r="FZF110" s="313"/>
      <c r="FZG110" s="313"/>
      <c r="FZH110" s="313"/>
      <c r="FZI110" s="313"/>
      <c r="FZJ110" s="313"/>
      <c r="FZK110" s="313"/>
      <c r="FZL110" s="313"/>
      <c r="FZM110" s="313"/>
      <c r="FZN110" s="313"/>
      <c r="FZO110" s="313"/>
      <c r="FZP110" s="313"/>
      <c r="FZQ110" s="313"/>
      <c r="FZR110" s="313"/>
      <c r="FZS110" s="313"/>
      <c r="FZT110" s="313"/>
      <c r="FZU110" s="313"/>
      <c r="FZV110" s="313"/>
      <c r="FZW110" s="313"/>
      <c r="FZX110" s="313"/>
      <c r="FZY110" s="313"/>
      <c r="FZZ110" s="313"/>
      <c r="GAA110" s="313"/>
      <c r="GAB110" s="313"/>
      <c r="GAC110" s="313"/>
      <c r="GAD110" s="313"/>
      <c r="GAE110" s="313"/>
      <c r="GAF110" s="313"/>
      <c r="GAG110" s="313"/>
      <c r="GAH110" s="313"/>
      <c r="GAI110" s="313"/>
      <c r="GAJ110" s="313"/>
      <c r="GAK110" s="313"/>
      <c r="GAL110" s="313"/>
      <c r="GAM110" s="313"/>
      <c r="GAN110" s="313"/>
      <c r="GAO110" s="313"/>
      <c r="GAP110" s="313"/>
      <c r="GAQ110" s="313"/>
      <c r="GAR110" s="313"/>
      <c r="GAS110" s="313"/>
      <c r="GAT110" s="313"/>
      <c r="GAU110" s="313"/>
      <c r="GAV110" s="313"/>
      <c r="GAW110" s="313"/>
      <c r="GAX110" s="313"/>
      <c r="GAY110" s="313"/>
      <c r="GAZ110" s="313"/>
      <c r="GBA110" s="313"/>
      <c r="GBB110" s="313"/>
      <c r="GBC110" s="313"/>
      <c r="GBD110" s="313"/>
      <c r="GBE110" s="313"/>
      <c r="GBF110" s="313"/>
      <c r="GBG110" s="313"/>
      <c r="GBH110" s="313"/>
      <c r="GBI110" s="313"/>
      <c r="GBJ110" s="313"/>
      <c r="GBK110" s="313"/>
      <c r="GBL110" s="313"/>
      <c r="GBM110" s="313"/>
      <c r="GBN110" s="313"/>
      <c r="GBO110" s="313"/>
      <c r="GBP110" s="313"/>
      <c r="GBQ110" s="313"/>
      <c r="GBR110" s="313"/>
      <c r="GBS110" s="313"/>
      <c r="GBT110" s="313"/>
      <c r="GBU110" s="313"/>
      <c r="GBV110" s="313"/>
      <c r="GBW110" s="313"/>
      <c r="GBX110" s="313"/>
      <c r="GBY110" s="313"/>
      <c r="GBZ110" s="313"/>
      <c r="GCA110" s="313"/>
      <c r="GCB110" s="313"/>
      <c r="GCC110" s="313"/>
      <c r="GCD110" s="313"/>
      <c r="GCE110" s="313"/>
      <c r="GCF110" s="313"/>
      <c r="GCG110" s="313"/>
      <c r="GCH110" s="313"/>
      <c r="GCI110" s="313"/>
      <c r="GCJ110" s="313"/>
      <c r="GCK110" s="313"/>
      <c r="GCL110" s="313"/>
      <c r="GCM110" s="313"/>
      <c r="GCN110" s="313"/>
      <c r="GCO110" s="313"/>
      <c r="GCP110" s="313"/>
      <c r="GCQ110" s="313"/>
      <c r="GCR110" s="313"/>
      <c r="GCS110" s="313"/>
      <c r="GCT110" s="313"/>
      <c r="GCU110" s="313"/>
      <c r="GCV110" s="313"/>
      <c r="GCW110" s="313"/>
      <c r="GCX110" s="313"/>
      <c r="GCY110" s="313"/>
      <c r="GCZ110" s="313"/>
      <c r="GDA110" s="313"/>
      <c r="GDB110" s="313"/>
      <c r="GDC110" s="313"/>
      <c r="GDD110" s="313"/>
      <c r="GDE110" s="313"/>
      <c r="GDF110" s="313"/>
      <c r="GDG110" s="313"/>
      <c r="GDH110" s="313"/>
      <c r="GDI110" s="313"/>
      <c r="GDJ110" s="313"/>
      <c r="GDK110" s="313"/>
      <c r="GDL110" s="313"/>
      <c r="GDM110" s="313"/>
      <c r="GDN110" s="313"/>
      <c r="GDO110" s="313"/>
      <c r="GDP110" s="313"/>
      <c r="GDQ110" s="313"/>
      <c r="GDR110" s="313"/>
      <c r="GDS110" s="313"/>
      <c r="GDT110" s="313"/>
      <c r="GDU110" s="313"/>
      <c r="GDV110" s="313"/>
      <c r="GDW110" s="313"/>
      <c r="GDX110" s="313"/>
      <c r="GDY110" s="313"/>
      <c r="GDZ110" s="313"/>
      <c r="GEA110" s="313"/>
      <c r="GEB110" s="313"/>
      <c r="GEC110" s="313"/>
      <c r="GED110" s="313"/>
      <c r="GEE110" s="313"/>
      <c r="GEF110" s="313"/>
      <c r="GEG110" s="313"/>
      <c r="GEH110" s="313"/>
      <c r="GEI110" s="313"/>
      <c r="GEJ110" s="313"/>
      <c r="GEK110" s="313"/>
      <c r="GEL110" s="313"/>
      <c r="GEM110" s="313"/>
      <c r="GEN110" s="313"/>
      <c r="GEO110" s="313"/>
      <c r="GEP110" s="313"/>
      <c r="GEQ110" s="313"/>
      <c r="GER110" s="313"/>
      <c r="GES110" s="313"/>
      <c r="GET110" s="313"/>
      <c r="GEU110" s="313"/>
      <c r="GEV110" s="313"/>
      <c r="GEW110" s="313"/>
      <c r="GEX110" s="313"/>
      <c r="GEY110" s="313"/>
      <c r="GEZ110" s="313"/>
      <c r="GFA110" s="313"/>
      <c r="GFB110" s="313"/>
      <c r="GFC110" s="313"/>
      <c r="GFD110" s="313"/>
      <c r="GFE110" s="313"/>
      <c r="GFF110" s="313"/>
      <c r="GFG110" s="313"/>
      <c r="GFH110" s="313"/>
      <c r="GFI110" s="313"/>
      <c r="GFJ110" s="313"/>
      <c r="GFK110" s="313"/>
      <c r="GFL110" s="313"/>
      <c r="GFM110" s="313"/>
      <c r="GFN110" s="313"/>
      <c r="GFO110" s="313"/>
      <c r="GFP110" s="313"/>
      <c r="GFQ110" s="313"/>
      <c r="GFR110" s="313"/>
      <c r="GFS110" s="313"/>
      <c r="GFT110" s="313"/>
      <c r="GFU110" s="313"/>
      <c r="GFV110" s="313"/>
      <c r="GFW110" s="313"/>
      <c r="GFX110" s="313"/>
      <c r="GFY110" s="313"/>
      <c r="GFZ110" s="313"/>
      <c r="GGA110" s="313"/>
      <c r="GGB110" s="313"/>
      <c r="GGC110" s="313"/>
      <c r="GGD110" s="313"/>
      <c r="GGE110" s="313"/>
      <c r="GGF110" s="313"/>
      <c r="GGG110" s="313"/>
      <c r="GGH110" s="313"/>
      <c r="GGI110" s="313"/>
      <c r="GGJ110" s="313"/>
      <c r="GGK110" s="313"/>
      <c r="GGL110" s="313"/>
      <c r="GGM110" s="313"/>
      <c r="GGN110" s="313"/>
      <c r="GGO110" s="313"/>
      <c r="GGP110" s="313"/>
      <c r="GGQ110" s="313"/>
      <c r="GGR110" s="313"/>
      <c r="GGS110" s="313"/>
      <c r="GGT110" s="313"/>
      <c r="GGU110" s="313"/>
      <c r="GGV110" s="313"/>
      <c r="GGW110" s="313"/>
      <c r="GGX110" s="313"/>
      <c r="GGY110" s="313"/>
      <c r="GGZ110" s="313"/>
      <c r="GHA110" s="313"/>
      <c r="GHB110" s="313"/>
      <c r="GHC110" s="313"/>
      <c r="GHD110" s="313"/>
      <c r="GHE110" s="313"/>
      <c r="GHF110" s="313"/>
      <c r="GHG110" s="313"/>
      <c r="GHH110" s="313"/>
      <c r="GHI110" s="313"/>
      <c r="GHJ110" s="313"/>
      <c r="GHK110" s="313"/>
      <c r="GHL110" s="313"/>
      <c r="GHM110" s="313"/>
      <c r="GHN110" s="313"/>
      <c r="GHO110" s="313"/>
      <c r="GHP110" s="313"/>
      <c r="GHQ110" s="313"/>
      <c r="GHR110" s="313"/>
      <c r="GHS110" s="313"/>
      <c r="GHT110" s="313"/>
      <c r="GHU110" s="313"/>
      <c r="GHV110" s="313"/>
      <c r="GHW110" s="313"/>
      <c r="GHX110" s="313"/>
      <c r="GHY110" s="313"/>
      <c r="GHZ110" s="313"/>
      <c r="GIA110" s="313"/>
      <c r="GIB110" s="313"/>
      <c r="GIC110" s="313"/>
      <c r="GID110" s="313"/>
      <c r="GIE110" s="313"/>
      <c r="GIF110" s="313"/>
      <c r="GIG110" s="313"/>
      <c r="GIH110" s="313"/>
      <c r="GII110" s="313"/>
      <c r="GIJ110" s="313"/>
      <c r="GIK110" s="313"/>
      <c r="GIL110" s="313"/>
      <c r="GIM110" s="313"/>
      <c r="GIN110" s="313"/>
      <c r="GIO110" s="313"/>
      <c r="GIP110" s="313"/>
      <c r="GIQ110" s="313"/>
      <c r="GIR110" s="313"/>
      <c r="GIS110" s="313"/>
      <c r="GIT110" s="313"/>
      <c r="GIU110" s="313"/>
      <c r="GIV110" s="313"/>
      <c r="GIW110" s="313"/>
      <c r="GIX110" s="313"/>
      <c r="GIY110" s="313"/>
      <c r="GIZ110" s="313"/>
      <c r="GJA110" s="313"/>
      <c r="GJB110" s="313"/>
      <c r="GJC110" s="313"/>
      <c r="GJD110" s="313"/>
      <c r="GJE110" s="313"/>
      <c r="GJF110" s="313"/>
      <c r="GJG110" s="313"/>
      <c r="GJH110" s="313"/>
      <c r="GJI110" s="313"/>
      <c r="GJJ110" s="313"/>
      <c r="GJK110" s="313"/>
      <c r="GJL110" s="313"/>
      <c r="GJM110" s="313"/>
      <c r="GJN110" s="313"/>
      <c r="GJO110" s="313"/>
      <c r="GJP110" s="313"/>
      <c r="GJQ110" s="313"/>
      <c r="GJR110" s="313"/>
      <c r="GJS110" s="313"/>
      <c r="GJT110" s="313"/>
      <c r="GJU110" s="313"/>
      <c r="GJV110" s="313"/>
      <c r="GJW110" s="313"/>
      <c r="GJX110" s="313"/>
      <c r="GJY110" s="313"/>
      <c r="GJZ110" s="313"/>
      <c r="GKA110" s="313"/>
      <c r="GKB110" s="313"/>
      <c r="GKC110" s="313"/>
      <c r="GKD110" s="313"/>
      <c r="GKE110" s="313"/>
      <c r="GKF110" s="313"/>
      <c r="GKG110" s="313"/>
      <c r="GKH110" s="313"/>
      <c r="GKI110" s="313"/>
      <c r="GKJ110" s="313"/>
      <c r="GKK110" s="313"/>
      <c r="GKL110" s="313"/>
      <c r="GKM110" s="313"/>
      <c r="GKN110" s="313"/>
      <c r="GKO110" s="313"/>
      <c r="GKP110" s="313"/>
      <c r="GKQ110" s="313"/>
      <c r="GKR110" s="313"/>
      <c r="GKS110" s="313"/>
      <c r="GKT110" s="313"/>
      <c r="GKU110" s="313"/>
      <c r="GKV110" s="313"/>
      <c r="GKW110" s="313"/>
      <c r="GKX110" s="313"/>
      <c r="GKY110" s="313"/>
      <c r="GKZ110" s="313"/>
      <c r="GLA110" s="313"/>
      <c r="GLB110" s="313"/>
      <c r="GLC110" s="313"/>
      <c r="GLD110" s="313"/>
      <c r="GLE110" s="313"/>
      <c r="GLF110" s="313"/>
      <c r="GLG110" s="313"/>
      <c r="GLH110" s="313"/>
      <c r="GLI110" s="313"/>
      <c r="GLJ110" s="313"/>
      <c r="GLK110" s="313"/>
      <c r="GLL110" s="313"/>
      <c r="GLM110" s="313"/>
      <c r="GLN110" s="313"/>
      <c r="GLO110" s="313"/>
      <c r="GLP110" s="313"/>
      <c r="GLQ110" s="313"/>
      <c r="GLR110" s="313"/>
      <c r="GLS110" s="313"/>
      <c r="GLT110" s="313"/>
      <c r="GLU110" s="313"/>
      <c r="GLV110" s="313"/>
      <c r="GLW110" s="313"/>
      <c r="GLX110" s="313"/>
      <c r="GLY110" s="313"/>
      <c r="GLZ110" s="313"/>
      <c r="GMA110" s="313"/>
      <c r="GMB110" s="313"/>
      <c r="GMC110" s="313"/>
      <c r="GMD110" s="313"/>
      <c r="GME110" s="313"/>
      <c r="GMF110" s="313"/>
      <c r="GMG110" s="313"/>
      <c r="GMH110" s="313"/>
      <c r="GMI110" s="313"/>
      <c r="GMJ110" s="313"/>
      <c r="GMK110" s="313"/>
      <c r="GML110" s="313"/>
      <c r="GMM110" s="313"/>
      <c r="GMN110" s="313"/>
      <c r="GMO110" s="313"/>
      <c r="GMP110" s="313"/>
      <c r="GMQ110" s="313"/>
      <c r="GMR110" s="313"/>
      <c r="GMS110" s="313"/>
      <c r="GMT110" s="313"/>
      <c r="GMU110" s="313"/>
      <c r="GMV110" s="313"/>
      <c r="GMW110" s="313"/>
      <c r="GMX110" s="313"/>
      <c r="GMY110" s="313"/>
      <c r="GMZ110" s="313"/>
      <c r="GNA110" s="313"/>
      <c r="GNB110" s="313"/>
      <c r="GNC110" s="313"/>
      <c r="GND110" s="313"/>
      <c r="GNE110" s="313"/>
      <c r="GNF110" s="313"/>
      <c r="GNG110" s="313"/>
      <c r="GNH110" s="313"/>
      <c r="GNI110" s="313"/>
      <c r="GNJ110" s="313"/>
      <c r="GNK110" s="313"/>
      <c r="GNL110" s="313"/>
      <c r="GNM110" s="313"/>
      <c r="GNN110" s="313"/>
      <c r="GNO110" s="313"/>
      <c r="GNP110" s="313"/>
      <c r="GNQ110" s="313"/>
      <c r="GNR110" s="313"/>
      <c r="GNS110" s="313"/>
      <c r="GNT110" s="313"/>
      <c r="GNU110" s="313"/>
      <c r="GNV110" s="313"/>
      <c r="GNW110" s="313"/>
      <c r="GNX110" s="313"/>
      <c r="GNY110" s="313"/>
      <c r="GNZ110" s="313"/>
      <c r="GOA110" s="313"/>
      <c r="GOB110" s="313"/>
      <c r="GOC110" s="313"/>
      <c r="GOD110" s="313"/>
      <c r="GOE110" s="313"/>
      <c r="GOF110" s="313"/>
      <c r="GOG110" s="313"/>
      <c r="GOH110" s="313"/>
      <c r="GOI110" s="313"/>
      <c r="GOJ110" s="313"/>
      <c r="GOK110" s="313"/>
      <c r="GOL110" s="313"/>
      <c r="GOM110" s="313"/>
      <c r="GON110" s="313"/>
      <c r="GOO110" s="313"/>
      <c r="GOP110" s="313"/>
      <c r="GOQ110" s="313"/>
      <c r="GOR110" s="313"/>
      <c r="GOS110" s="313"/>
      <c r="GOT110" s="313"/>
      <c r="GOU110" s="313"/>
      <c r="GOV110" s="313"/>
      <c r="GOW110" s="313"/>
      <c r="GOX110" s="313"/>
      <c r="GOY110" s="313"/>
      <c r="GOZ110" s="313"/>
      <c r="GPA110" s="313"/>
      <c r="GPB110" s="313"/>
      <c r="GPC110" s="313"/>
      <c r="GPD110" s="313"/>
      <c r="GPE110" s="313"/>
      <c r="GPF110" s="313"/>
      <c r="GPG110" s="313"/>
      <c r="GPH110" s="313"/>
      <c r="GPI110" s="313"/>
      <c r="GPJ110" s="313"/>
      <c r="GPK110" s="313"/>
      <c r="GPL110" s="313"/>
      <c r="GPM110" s="313"/>
      <c r="GPN110" s="313"/>
      <c r="GPO110" s="313"/>
      <c r="GPP110" s="313"/>
      <c r="GPQ110" s="313"/>
      <c r="GPR110" s="313"/>
      <c r="GPS110" s="313"/>
      <c r="GPT110" s="313"/>
      <c r="GPU110" s="313"/>
      <c r="GPV110" s="313"/>
      <c r="GPW110" s="313"/>
      <c r="GPX110" s="313"/>
      <c r="GPY110" s="313"/>
      <c r="GPZ110" s="313"/>
      <c r="GQA110" s="313"/>
      <c r="GQB110" s="313"/>
      <c r="GQC110" s="313"/>
      <c r="GQD110" s="313"/>
      <c r="GQE110" s="313"/>
      <c r="GQF110" s="313"/>
      <c r="GQG110" s="313"/>
      <c r="GQH110" s="313"/>
      <c r="GQI110" s="313"/>
      <c r="GQJ110" s="313"/>
      <c r="GQK110" s="313"/>
      <c r="GQL110" s="313"/>
      <c r="GQM110" s="313"/>
      <c r="GQN110" s="313"/>
      <c r="GQO110" s="313"/>
      <c r="GQP110" s="313"/>
      <c r="GQQ110" s="313"/>
      <c r="GQR110" s="313"/>
      <c r="GQS110" s="313"/>
      <c r="GQT110" s="313"/>
      <c r="GQU110" s="313"/>
      <c r="GQV110" s="313"/>
      <c r="GQW110" s="313"/>
      <c r="GQX110" s="313"/>
      <c r="GQY110" s="313"/>
      <c r="GQZ110" s="313"/>
      <c r="GRA110" s="313"/>
      <c r="GRB110" s="313"/>
      <c r="GRC110" s="313"/>
      <c r="GRD110" s="313"/>
      <c r="GRE110" s="313"/>
      <c r="GRF110" s="313"/>
      <c r="GRG110" s="313"/>
      <c r="GRH110" s="313"/>
      <c r="GRI110" s="313"/>
      <c r="GRJ110" s="313"/>
      <c r="GRK110" s="313"/>
      <c r="GRL110" s="313"/>
      <c r="GRM110" s="313"/>
      <c r="GRN110" s="313"/>
      <c r="GRO110" s="313"/>
      <c r="GRP110" s="313"/>
      <c r="GRQ110" s="313"/>
      <c r="GRR110" s="313"/>
      <c r="GRS110" s="313"/>
      <c r="GRT110" s="313"/>
      <c r="GRU110" s="313"/>
      <c r="GRV110" s="313"/>
      <c r="GRW110" s="313"/>
      <c r="GRX110" s="313"/>
      <c r="GRY110" s="313"/>
      <c r="GRZ110" s="313"/>
      <c r="GSA110" s="313"/>
      <c r="GSB110" s="313"/>
      <c r="GSC110" s="313"/>
      <c r="GSD110" s="313"/>
      <c r="GSE110" s="313"/>
      <c r="GSF110" s="313"/>
      <c r="GSG110" s="313"/>
      <c r="GSH110" s="313"/>
      <c r="GSI110" s="313"/>
      <c r="GSJ110" s="313"/>
      <c r="GSK110" s="313"/>
      <c r="GSL110" s="313"/>
      <c r="GSM110" s="313"/>
      <c r="GSN110" s="313"/>
      <c r="GSO110" s="313"/>
      <c r="GSP110" s="313"/>
      <c r="GSQ110" s="313"/>
      <c r="GSR110" s="313"/>
      <c r="GSS110" s="313"/>
      <c r="GST110" s="313"/>
      <c r="GSU110" s="313"/>
      <c r="GSV110" s="313"/>
      <c r="GSW110" s="313"/>
      <c r="GSX110" s="313"/>
      <c r="GSY110" s="313"/>
      <c r="GSZ110" s="313"/>
      <c r="GTA110" s="313"/>
      <c r="GTB110" s="313"/>
      <c r="GTC110" s="313"/>
      <c r="GTD110" s="313"/>
      <c r="GTE110" s="313"/>
      <c r="GTF110" s="313"/>
      <c r="GTG110" s="313"/>
      <c r="GTH110" s="313"/>
      <c r="GTI110" s="313"/>
      <c r="GTJ110" s="313"/>
      <c r="GTK110" s="313"/>
      <c r="GTL110" s="313"/>
      <c r="GTM110" s="313"/>
      <c r="GTN110" s="313"/>
      <c r="GTO110" s="313"/>
      <c r="GTP110" s="313"/>
      <c r="GTQ110" s="313"/>
      <c r="GTR110" s="313"/>
      <c r="GTS110" s="313"/>
      <c r="GTT110" s="313"/>
      <c r="GTU110" s="313"/>
      <c r="GTV110" s="313"/>
      <c r="GTW110" s="313"/>
      <c r="GTX110" s="313"/>
      <c r="GTY110" s="313"/>
      <c r="GTZ110" s="313"/>
      <c r="GUA110" s="313"/>
      <c r="GUB110" s="313"/>
      <c r="GUC110" s="313"/>
      <c r="GUD110" s="313"/>
      <c r="GUE110" s="313"/>
      <c r="GUF110" s="313"/>
      <c r="GUG110" s="313"/>
      <c r="GUH110" s="313"/>
      <c r="GUI110" s="313"/>
      <c r="GUJ110" s="313"/>
      <c r="GUK110" s="313"/>
      <c r="GUL110" s="313"/>
      <c r="GUM110" s="313"/>
      <c r="GUN110" s="313"/>
      <c r="GUO110" s="313"/>
      <c r="GUP110" s="313"/>
      <c r="GUQ110" s="313"/>
      <c r="GUR110" s="313"/>
      <c r="GUS110" s="313"/>
      <c r="GUT110" s="313"/>
      <c r="GUU110" s="313"/>
      <c r="GUV110" s="313"/>
      <c r="GUW110" s="313"/>
      <c r="GUX110" s="313"/>
      <c r="GUY110" s="313"/>
      <c r="GUZ110" s="313"/>
      <c r="GVA110" s="313"/>
      <c r="GVB110" s="313"/>
      <c r="GVC110" s="313"/>
      <c r="GVD110" s="313"/>
      <c r="GVE110" s="313"/>
      <c r="GVF110" s="313"/>
      <c r="GVG110" s="313"/>
      <c r="GVH110" s="313"/>
      <c r="GVI110" s="313"/>
      <c r="GVJ110" s="313"/>
      <c r="GVK110" s="313"/>
      <c r="GVL110" s="313"/>
      <c r="GVM110" s="313"/>
      <c r="GVN110" s="313"/>
      <c r="GVO110" s="313"/>
      <c r="GVP110" s="313"/>
      <c r="GVQ110" s="313"/>
      <c r="GVR110" s="313"/>
      <c r="GVS110" s="313"/>
      <c r="GVT110" s="313"/>
      <c r="GVU110" s="313"/>
      <c r="GVV110" s="313"/>
      <c r="GVW110" s="313"/>
      <c r="GVX110" s="313"/>
      <c r="GVY110" s="313"/>
      <c r="GVZ110" s="313"/>
      <c r="GWA110" s="313"/>
      <c r="GWB110" s="313"/>
      <c r="GWC110" s="313"/>
      <c r="GWD110" s="313"/>
      <c r="GWE110" s="313"/>
      <c r="GWF110" s="313"/>
      <c r="GWG110" s="313"/>
      <c r="GWH110" s="313"/>
      <c r="GWI110" s="313"/>
      <c r="GWJ110" s="313"/>
      <c r="GWK110" s="313"/>
      <c r="GWL110" s="313"/>
      <c r="GWM110" s="313"/>
      <c r="GWN110" s="313"/>
      <c r="GWO110" s="313"/>
      <c r="GWP110" s="313"/>
      <c r="GWQ110" s="313"/>
      <c r="GWR110" s="313"/>
      <c r="GWS110" s="313"/>
      <c r="GWT110" s="313"/>
      <c r="GWU110" s="313"/>
      <c r="GWV110" s="313"/>
      <c r="GWW110" s="313"/>
      <c r="GWX110" s="313"/>
      <c r="GWY110" s="313"/>
      <c r="GWZ110" s="313"/>
      <c r="GXA110" s="313"/>
      <c r="GXB110" s="313"/>
      <c r="GXC110" s="313"/>
      <c r="GXD110" s="313"/>
      <c r="GXE110" s="313"/>
      <c r="GXF110" s="313"/>
      <c r="GXG110" s="313"/>
      <c r="GXH110" s="313"/>
      <c r="GXI110" s="313"/>
      <c r="GXJ110" s="313"/>
      <c r="GXK110" s="313"/>
      <c r="GXL110" s="313"/>
      <c r="GXM110" s="313"/>
      <c r="GXN110" s="313"/>
      <c r="GXO110" s="313"/>
      <c r="GXP110" s="313"/>
      <c r="GXQ110" s="313"/>
      <c r="GXR110" s="313"/>
      <c r="GXS110" s="313"/>
      <c r="GXT110" s="313"/>
      <c r="GXU110" s="313"/>
      <c r="GXV110" s="313"/>
      <c r="GXW110" s="313"/>
      <c r="GXX110" s="313"/>
      <c r="GXY110" s="313"/>
      <c r="GXZ110" s="313"/>
      <c r="GYA110" s="313"/>
      <c r="GYB110" s="313"/>
      <c r="GYC110" s="313"/>
      <c r="GYD110" s="313"/>
      <c r="GYE110" s="313"/>
      <c r="GYF110" s="313"/>
      <c r="GYG110" s="313"/>
      <c r="GYH110" s="313"/>
      <c r="GYI110" s="313"/>
      <c r="GYJ110" s="313"/>
      <c r="GYK110" s="313"/>
      <c r="GYL110" s="313"/>
      <c r="GYM110" s="313"/>
      <c r="GYN110" s="313"/>
      <c r="GYO110" s="313"/>
      <c r="GYP110" s="313"/>
      <c r="GYQ110" s="313"/>
      <c r="GYR110" s="313"/>
      <c r="GYS110" s="313"/>
      <c r="GYT110" s="313"/>
      <c r="GYU110" s="313"/>
      <c r="GYV110" s="313"/>
      <c r="GYW110" s="313"/>
      <c r="GYX110" s="313"/>
      <c r="GYY110" s="313"/>
      <c r="GYZ110" s="313"/>
      <c r="GZA110" s="313"/>
      <c r="GZB110" s="313"/>
      <c r="GZC110" s="313"/>
      <c r="GZD110" s="313"/>
      <c r="GZE110" s="313"/>
      <c r="GZF110" s="313"/>
      <c r="GZG110" s="313"/>
      <c r="GZH110" s="313"/>
      <c r="GZI110" s="313"/>
      <c r="GZJ110" s="313"/>
      <c r="GZK110" s="313"/>
      <c r="GZL110" s="313"/>
      <c r="GZM110" s="313"/>
      <c r="GZN110" s="313"/>
      <c r="GZO110" s="313"/>
      <c r="GZP110" s="313"/>
      <c r="GZQ110" s="313"/>
      <c r="GZR110" s="313"/>
      <c r="GZS110" s="313"/>
      <c r="GZT110" s="313"/>
      <c r="GZU110" s="313"/>
      <c r="GZV110" s="313"/>
      <c r="GZW110" s="313"/>
      <c r="GZX110" s="313"/>
      <c r="GZY110" s="313"/>
      <c r="GZZ110" s="313"/>
      <c r="HAA110" s="313"/>
      <c r="HAB110" s="313"/>
      <c r="HAC110" s="313"/>
      <c r="HAD110" s="313"/>
      <c r="HAE110" s="313"/>
      <c r="HAF110" s="313"/>
      <c r="HAG110" s="313"/>
      <c r="HAH110" s="313"/>
      <c r="HAI110" s="313"/>
      <c r="HAJ110" s="313"/>
      <c r="HAK110" s="313"/>
      <c r="HAL110" s="313"/>
      <c r="HAM110" s="313"/>
      <c r="HAN110" s="313"/>
      <c r="HAO110" s="313"/>
      <c r="HAP110" s="313"/>
      <c r="HAQ110" s="313"/>
      <c r="HAR110" s="313"/>
      <c r="HAS110" s="313"/>
      <c r="HAT110" s="313"/>
      <c r="HAU110" s="313"/>
      <c r="HAV110" s="313"/>
      <c r="HAW110" s="313"/>
      <c r="HAX110" s="313"/>
      <c r="HAY110" s="313"/>
      <c r="HAZ110" s="313"/>
      <c r="HBA110" s="313"/>
      <c r="HBB110" s="313"/>
      <c r="HBC110" s="313"/>
      <c r="HBD110" s="313"/>
      <c r="HBE110" s="313"/>
      <c r="HBF110" s="313"/>
      <c r="HBG110" s="313"/>
      <c r="HBH110" s="313"/>
      <c r="HBI110" s="313"/>
      <c r="HBJ110" s="313"/>
      <c r="HBK110" s="313"/>
      <c r="HBL110" s="313"/>
      <c r="HBM110" s="313"/>
      <c r="HBN110" s="313"/>
      <c r="HBO110" s="313"/>
      <c r="HBP110" s="313"/>
      <c r="HBQ110" s="313"/>
      <c r="HBR110" s="313"/>
      <c r="HBS110" s="313"/>
      <c r="HBT110" s="313"/>
      <c r="HBU110" s="313"/>
      <c r="HBV110" s="313"/>
      <c r="HBW110" s="313"/>
      <c r="HBX110" s="313"/>
      <c r="HBY110" s="313"/>
      <c r="HBZ110" s="313"/>
      <c r="HCA110" s="313"/>
      <c r="HCB110" s="313"/>
      <c r="HCC110" s="313"/>
      <c r="HCD110" s="313"/>
      <c r="HCE110" s="313"/>
      <c r="HCF110" s="313"/>
      <c r="HCG110" s="313"/>
      <c r="HCH110" s="313"/>
      <c r="HCI110" s="313"/>
      <c r="HCJ110" s="313"/>
      <c r="HCK110" s="313"/>
      <c r="HCL110" s="313"/>
      <c r="HCM110" s="313"/>
      <c r="HCN110" s="313"/>
      <c r="HCO110" s="313"/>
      <c r="HCP110" s="313"/>
      <c r="HCQ110" s="313"/>
      <c r="HCR110" s="313"/>
      <c r="HCS110" s="313"/>
      <c r="HCT110" s="313"/>
      <c r="HCU110" s="313"/>
      <c r="HCV110" s="313"/>
      <c r="HCW110" s="313"/>
      <c r="HCX110" s="313"/>
      <c r="HCY110" s="313"/>
      <c r="HCZ110" s="313"/>
      <c r="HDA110" s="313"/>
      <c r="HDB110" s="313"/>
      <c r="HDC110" s="313"/>
      <c r="HDD110" s="313"/>
      <c r="HDE110" s="313"/>
      <c r="HDF110" s="313"/>
      <c r="HDG110" s="313"/>
      <c r="HDH110" s="313"/>
      <c r="HDI110" s="313"/>
      <c r="HDJ110" s="313"/>
      <c r="HDK110" s="313"/>
      <c r="HDL110" s="313"/>
      <c r="HDM110" s="313"/>
      <c r="HDN110" s="313"/>
      <c r="HDO110" s="313"/>
      <c r="HDP110" s="313"/>
      <c r="HDQ110" s="313"/>
      <c r="HDR110" s="313"/>
      <c r="HDS110" s="313"/>
      <c r="HDT110" s="313"/>
      <c r="HDU110" s="313"/>
      <c r="HDV110" s="313"/>
      <c r="HDW110" s="313"/>
      <c r="HDX110" s="313"/>
      <c r="HDY110" s="313"/>
      <c r="HDZ110" s="313"/>
      <c r="HEA110" s="313"/>
      <c r="HEB110" s="313"/>
      <c r="HEC110" s="313"/>
      <c r="HED110" s="313"/>
      <c r="HEE110" s="313"/>
      <c r="HEF110" s="313"/>
      <c r="HEG110" s="313"/>
      <c r="HEH110" s="313"/>
      <c r="HEI110" s="313"/>
      <c r="HEJ110" s="313"/>
      <c r="HEK110" s="313"/>
      <c r="HEL110" s="313"/>
      <c r="HEM110" s="313"/>
      <c r="HEN110" s="313"/>
      <c r="HEO110" s="313"/>
      <c r="HEP110" s="313"/>
      <c r="HEQ110" s="313"/>
      <c r="HER110" s="313"/>
      <c r="HES110" s="313"/>
      <c r="HET110" s="313"/>
      <c r="HEU110" s="313"/>
      <c r="HEV110" s="313"/>
      <c r="HEW110" s="313"/>
      <c r="HEX110" s="313"/>
      <c r="HEY110" s="313"/>
      <c r="HEZ110" s="313"/>
      <c r="HFA110" s="313"/>
      <c r="HFB110" s="313"/>
      <c r="HFC110" s="313"/>
      <c r="HFD110" s="313"/>
      <c r="HFE110" s="313"/>
      <c r="HFF110" s="313"/>
      <c r="HFG110" s="313"/>
      <c r="HFH110" s="313"/>
      <c r="HFI110" s="313"/>
      <c r="HFJ110" s="313"/>
      <c r="HFK110" s="313"/>
      <c r="HFL110" s="313"/>
      <c r="HFM110" s="313"/>
      <c r="HFN110" s="313"/>
      <c r="HFO110" s="313"/>
      <c r="HFP110" s="313"/>
      <c r="HFQ110" s="313"/>
      <c r="HFR110" s="313"/>
      <c r="HFS110" s="313"/>
      <c r="HFT110" s="313"/>
      <c r="HFU110" s="313"/>
      <c r="HFV110" s="313"/>
      <c r="HFW110" s="313"/>
      <c r="HFX110" s="313"/>
      <c r="HFY110" s="313"/>
      <c r="HFZ110" s="313"/>
      <c r="HGA110" s="313"/>
      <c r="HGB110" s="313"/>
      <c r="HGC110" s="313"/>
      <c r="HGD110" s="313"/>
      <c r="HGE110" s="313"/>
      <c r="HGF110" s="313"/>
      <c r="HGG110" s="313"/>
      <c r="HGH110" s="313"/>
      <c r="HGI110" s="313"/>
      <c r="HGJ110" s="313"/>
      <c r="HGK110" s="313"/>
      <c r="HGL110" s="313"/>
      <c r="HGM110" s="313"/>
      <c r="HGN110" s="313"/>
      <c r="HGO110" s="313"/>
      <c r="HGP110" s="313"/>
      <c r="HGQ110" s="313"/>
      <c r="HGR110" s="313"/>
      <c r="HGS110" s="313"/>
      <c r="HGT110" s="313"/>
      <c r="HGU110" s="313"/>
      <c r="HGV110" s="313"/>
      <c r="HGW110" s="313"/>
      <c r="HGX110" s="313"/>
      <c r="HGY110" s="313"/>
      <c r="HGZ110" s="313"/>
      <c r="HHA110" s="313"/>
      <c r="HHB110" s="313"/>
      <c r="HHC110" s="313"/>
      <c r="HHD110" s="313"/>
      <c r="HHE110" s="313"/>
      <c r="HHF110" s="313"/>
      <c r="HHG110" s="313"/>
      <c r="HHH110" s="313"/>
      <c r="HHI110" s="313"/>
      <c r="HHJ110" s="313"/>
      <c r="HHK110" s="313"/>
      <c r="HHL110" s="313"/>
      <c r="HHM110" s="313"/>
      <c r="HHN110" s="313"/>
      <c r="HHO110" s="313"/>
      <c r="HHP110" s="313"/>
      <c r="HHQ110" s="313"/>
      <c r="HHR110" s="313"/>
      <c r="HHS110" s="313"/>
      <c r="HHT110" s="313"/>
      <c r="HHU110" s="313"/>
      <c r="HHV110" s="313"/>
      <c r="HHW110" s="313"/>
      <c r="HHX110" s="313"/>
      <c r="HHY110" s="313"/>
      <c r="HHZ110" s="313"/>
      <c r="HIA110" s="313"/>
      <c r="HIB110" s="313"/>
      <c r="HIC110" s="313"/>
      <c r="HID110" s="313"/>
      <c r="HIE110" s="313"/>
      <c r="HIF110" s="313"/>
      <c r="HIG110" s="313"/>
      <c r="HIH110" s="313"/>
      <c r="HII110" s="313"/>
      <c r="HIJ110" s="313"/>
      <c r="HIK110" s="313"/>
      <c r="HIL110" s="313"/>
      <c r="HIM110" s="313"/>
      <c r="HIN110" s="313"/>
      <c r="HIO110" s="313"/>
      <c r="HIP110" s="313"/>
      <c r="HIQ110" s="313"/>
      <c r="HIR110" s="313"/>
      <c r="HIS110" s="313"/>
      <c r="HIT110" s="313"/>
      <c r="HIU110" s="313"/>
      <c r="HIV110" s="313"/>
      <c r="HIW110" s="313"/>
      <c r="HIX110" s="313"/>
      <c r="HIY110" s="313"/>
      <c r="HIZ110" s="313"/>
      <c r="HJA110" s="313"/>
      <c r="HJB110" s="313"/>
      <c r="HJC110" s="313"/>
      <c r="HJD110" s="313"/>
      <c r="HJE110" s="313"/>
      <c r="HJF110" s="313"/>
      <c r="HJG110" s="313"/>
      <c r="HJH110" s="313"/>
      <c r="HJI110" s="313"/>
      <c r="HJJ110" s="313"/>
      <c r="HJK110" s="313"/>
      <c r="HJL110" s="313"/>
      <c r="HJM110" s="313"/>
      <c r="HJN110" s="313"/>
      <c r="HJO110" s="313"/>
      <c r="HJP110" s="313"/>
      <c r="HJQ110" s="313"/>
      <c r="HJR110" s="313"/>
      <c r="HJS110" s="313"/>
      <c r="HJT110" s="313"/>
      <c r="HJU110" s="313"/>
      <c r="HJV110" s="313"/>
      <c r="HJW110" s="313"/>
      <c r="HJX110" s="313"/>
      <c r="HJY110" s="313"/>
      <c r="HJZ110" s="313"/>
      <c r="HKA110" s="313"/>
      <c r="HKB110" s="313"/>
      <c r="HKC110" s="313"/>
      <c r="HKD110" s="313"/>
      <c r="HKE110" s="313"/>
      <c r="HKF110" s="313"/>
      <c r="HKG110" s="313"/>
      <c r="HKH110" s="313"/>
      <c r="HKI110" s="313"/>
      <c r="HKJ110" s="313"/>
      <c r="HKK110" s="313"/>
      <c r="HKL110" s="313"/>
      <c r="HKM110" s="313"/>
      <c r="HKN110" s="313"/>
      <c r="HKO110" s="313"/>
      <c r="HKP110" s="313"/>
      <c r="HKQ110" s="313"/>
      <c r="HKR110" s="313"/>
      <c r="HKS110" s="313"/>
      <c r="HKT110" s="313"/>
      <c r="HKU110" s="313"/>
      <c r="HKV110" s="313"/>
      <c r="HKW110" s="313"/>
      <c r="HKX110" s="313"/>
      <c r="HKY110" s="313"/>
      <c r="HKZ110" s="313"/>
      <c r="HLA110" s="313"/>
      <c r="HLB110" s="313"/>
      <c r="HLC110" s="313"/>
      <c r="HLD110" s="313"/>
      <c r="HLE110" s="313"/>
      <c r="HLF110" s="313"/>
      <c r="HLG110" s="313"/>
      <c r="HLH110" s="313"/>
      <c r="HLI110" s="313"/>
      <c r="HLJ110" s="313"/>
      <c r="HLK110" s="313"/>
      <c r="HLL110" s="313"/>
      <c r="HLM110" s="313"/>
      <c r="HLN110" s="313"/>
      <c r="HLO110" s="313"/>
      <c r="HLP110" s="313"/>
      <c r="HLQ110" s="313"/>
      <c r="HLR110" s="313"/>
      <c r="HLS110" s="313"/>
      <c r="HLT110" s="313"/>
      <c r="HLU110" s="313"/>
      <c r="HLV110" s="313"/>
      <c r="HLW110" s="313"/>
      <c r="HLX110" s="313"/>
      <c r="HLY110" s="313"/>
      <c r="HLZ110" s="313"/>
      <c r="HMA110" s="313"/>
      <c r="HMB110" s="313"/>
      <c r="HMC110" s="313"/>
      <c r="HMD110" s="313"/>
      <c r="HME110" s="313"/>
      <c r="HMF110" s="313"/>
      <c r="HMG110" s="313"/>
      <c r="HMH110" s="313"/>
      <c r="HMI110" s="313"/>
      <c r="HMJ110" s="313"/>
      <c r="HMK110" s="313"/>
      <c r="HML110" s="313"/>
      <c r="HMM110" s="313"/>
      <c r="HMN110" s="313"/>
      <c r="HMO110" s="313"/>
      <c r="HMP110" s="313"/>
      <c r="HMQ110" s="313"/>
      <c r="HMR110" s="313"/>
      <c r="HMS110" s="313"/>
      <c r="HMT110" s="313"/>
      <c r="HMU110" s="313"/>
      <c r="HMV110" s="313"/>
      <c r="HMW110" s="313"/>
      <c r="HMX110" s="313"/>
      <c r="HMY110" s="313"/>
      <c r="HMZ110" s="313"/>
      <c r="HNA110" s="313"/>
      <c r="HNB110" s="313"/>
      <c r="HNC110" s="313"/>
      <c r="HND110" s="313"/>
      <c r="HNE110" s="313"/>
      <c r="HNF110" s="313"/>
      <c r="HNG110" s="313"/>
      <c r="HNH110" s="313"/>
      <c r="HNI110" s="313"/>
      <c r="HNJ110" s="313"/>
      <c r="HNK110" s="313"/>
      <c r="HNL110" s="313"/>
      <c r="HNM110" s="313"/>
      <c r="HNN110" s="313"/>
      <c r="HNO110" s="313"/>
      <c r="HNP110" s="313"/>
      <c r="HNQ110" s="313"/>
      <c r="HNR110" s="313"/>
      <c r="HNS110" s="313"/>
      <c r="HNT110" s="313"/>
      <c r="HNU110" s="313"/>
      <c r="HNV110" s="313"/>
      <c r="HNW110" s="313"/>
      <c r="HNX110" s="313"/>
      <c r="HNY110" s="313"/>
      <c r="HNZ110" s="313"/>
      <c r="HOA110" s="313"/>
      <c r="HOB110" s="313"/>
      <c r="HOC110" s="313"/>
      <c r="HOD110" s="313"/>
      <c r="HOE110" s="313"/>
      <c r="HOF110" s="313"/>
      <c r="HOG110" s="313"/>
      <c r="HOH110" s="313"/>
      <c r="HOI110" s="313"/>
      <c r="HOJ110" s="313"/>
      <c r="HOK110" s="313"/>
      <c r="HOL110" s="313"/>
      <c r="HOM110" s="313"/>
      <c r="HON110" s="313"/>
      <c r="HOO110" s="313"/>
      <c r="HOP110" s="313"/>
      <c r="HOQ110" s="313"/>
      <c r="HOR110" s="313"/>
      <c r="HOS110" s="313"/>
      <c r="HOT110" s="313"/>
      <c r="HOU110" s="313"/>
      <c r="HOV110" s="313"/>
      <c r="HOW110" s="313"/>
      <c r="HOX110" s="313"/>
      <c r="HOY110" s="313"/>
      <c r="HOZ110" s="313"/>
      <c r="HPA110" s="313"/>
      <c r="HPB110" s="313"/>
      <c r="HPC110" s="313"/>
      <c r="HPD110" s="313"/>
      <c r="HPE110" s="313"/>
      <c r="HPF110" s="313"/>
      <c r="HPG110" s="313"/>
      <c r="HPH110" s="313"/>
      <c r="HPI110" s="313"/>
      <c r="HPJ110" s="313"/>
      <c r="HPK110" s="313"/>
      <c r="HPL110" s="313"/>
      <c r="HPM110" s="313"/>
      <c r="HPN110" s="313"/>
      <c r="HPO110" s="313"/>
      <c r="HPP110" s="313"/>
      <c r="HPQ110" s="313"/>
      <c r="HPR110" s="313"/>
      <c r="HPS110" s="313"/>
      <c r="HPT110" s="313"/>
      <c r="HPU110" s="313"/>
      <c r="HPV110" s="313"/>
      <c r="HPW110" s="313"/>
      <c r="HPX110" s="313"/>
      <c r="HPY110" s="313"/>
      <c r="HPZ110" s="313"/>
      <c r="HQA110" s="313"/>
      <c r="HQB110" s="313"/>
      <c r="HQC110" s="313"/>
      <c r="HQD110" s="313"/>
      <c r="HQE110" s="313"/>
      <c r="HQF110" s="313"/>
      <c r="HQG110" s="313"/>
      <c r="HQH110" s="313"/>
      <c r="HQI110" s="313"/>
      <c r="HQJ110" s="313"/>
      <c r="HQK110" s="313"/>
      <c r="HQL110" s="313"/>
      <c r="HQM110" s="313"/>
      <c r="HQN110" s="313"/>
      <c r="HQO110" s="313"/>
      <c r="HQP110" s="313"/>
      <c r="HQQ110" s="313"/>
      <c r="HQR110" s="313"/>
      <c r="HQS110" s="313"/>
      <c r="HQT110" s="313"/>
      <c r="HQU110" s="313"/>
      <c r="HQV110" s="313"/>
      <c r="HQW110" s="313"/>
      <c r="HQX110" s="313"/>
      <c r="HQY110" s="313"/>
      <c r="HQZ110" s="313"/>
      <c r="HRA110" s="313"/>
      <c r="HRB110" s="313"/>
      <c r="HRC110" s="313"/>
      <c r="HRD110" s="313"/>
      <c r="HRE110" s="313"/>
      <c r="HRF110" s="313"/>
      <c r="HRG110" s="313"/>
      <c r="HRH110" s="313"/>
      <c r="HRI110" s="313"/>
      <c r="HRJ110" s="313"/>
      <c r="HRK110" s="313"/>
      <c r="HRL110" s="313"/>
      <c r="HRM110" s="313"/>
      <c r="HRN110" s="313"/>
      <c r="HRO110" s="313"/>
      <c r="HRP110" s="313"/>
      <c r="HRQ110" s="313"/>
      <c r="HRR110" s="313"/>
      <c r="HRS110" s="313"/>
      <c r="HRT110" s="313"/>
      <c r="HRU110" s="313"/>
      <c r="HRV110" s="313"/>
      <c r="HRW110" s="313"/>
      <c r="HRX110" s="313"/>
      <c r="HRY110" s="313"/>
      <c r="HRZ110" s="313"/>
      <c r="HSA110" s="313"/>
      <c r="HSB110" s="313"/>
      <c r="HSC110" s="313"/>
      <c r="HSD110" s="313"/>
      <c r="HSE110" s="313"/>
      <c r="HSF110" s="313"/>
      <c r="HSG110" s="313"/>
      <c r="HSH110" s="313"/>
      <c r="HSI110" s="313"/>
      <c r="HSJ110" s="313"/>
      <c r="HSK110" s="313"/>
      <c r="HSL110" s="313"/>
      <c r="HSM110" s="313"/>
      <c r="HSN110" s="313"/>
      <c r="HSO110" s="313"/>
      <c r="HSP110" s="313"/>
      <c r="HSQ110" s="313"/>
      <c r="HSR110" s="313"/>
      <c r="HSS110" s="313"/>
      <c r="HST110" s="313"/>
      <c r="HSU110" s="313"/>
      <c r="HSV110" s="313"/>
      <c r="HSW110" s="313"/>
      <c r="HSX110" s="313"/>
      <c r="HSY110" s="313"/>
      <c r="HSZ110" s="313"/>
      <c r="HTA110" s="313"/>
      <c r="HTB110" s="313"/>
      <c r="HTC110" s="313"/>
      <c r="HTD110" s="313"/>
      <c r="HTE110" s="313"/>
      <c r="HTF110" s="313"/>
      <c r="HTG110" s="313"/>
      <c r="HTH110" s="313"/>
      <c r="HTI110" s="313"/>
      <c r="HTJ110" s="313"/>
      <c r="HTK110" s="313"/>
      <c r="HTL110" s="313"/>
      <c r="HTM110" s="313"/>
      <c r="HTN110" s="313"/>
      <c r="HTO110" s="313"/>
      <c r="HTP110" s="313"/>
      <c r="HTQ110" s="313"/>
      <c r="HTR110" s="313"/>
      <c r="HTS110" s="313"/>
      <c r="HTT110" s="313"/>
      <c r="HTU110" s="313"/>
      <c r="HTV110" s="313"/>
      <c r="HTW110" s="313"/>
      <c r="HTX110" s="313"/>
      <c r="HTY110" s="313"/>
      <c r="HTZ110" s="313"/>
      <c r="HUA110" s="313"/>
      <c r="HUB110" s="313"/>
      <c r="HUC110" s="313"/>
      <c r="HUD110" s="313"/>
      <c r="HUE110" s="313"/>
      <c r="HUF110" s="313"/>
      <c r="HUG110" s="313"/>
      <c r="HUH110" s="313"/>
      <c r="HUI110" s="313"/>
      <c r="HUJ110" s="313"/>
      <c r="HUK110" s="313"/>
      <c r="HUL110" s="313"/>
      <c r="HUM110" s="313"/>
      <c r="HUN110" s="313"/>
      <c r="HUO110" s="313"/>
      <c r="HUP110" s="313"/>
      <c r="HUQ110" s="313"/>
      <c r="HUR110" s="313"/>
      <c r="HUS110" s="313"/>
      <c r="HUT110" s="313"/>
      <c r="HUU110" s="313"/>
      <c r="HUV110" s="313"/>
      <c r="HUW110" s="313"/>
      <c r="HUX110" s="313"/>
      <c r="HUY110" s="313"/>
      <c r="HUZ110" s="313"/>
      <c r="HVA110" s="313"/>
      <c r="HVB110" s="313"/>
      <c r="HVC110" s="313"/>
      <c r="HVD110" s="313"/>
      <c r="HVE110" s="313"/>
      <c r="HVF110" s="313"/>
      <c r="HVG110" s="313"/>
      <c r="HVH110" s="313"/>
      <c r="HVI110" s="313"/>
      <c r="HVJ110" s="313"/>
      <c r="HVK110" s="313"/>
      <c r="HVL110" s="313"/>
      <c r="HVM110" s="313"/>
      <c r="HVN110" s="313"/>
      <c r="HVO110" s="313"/>
      <c r="HVP110" s="313"/>
      <c r="HVQ110" s="313"/>
      <c r="HVR110" s="313"/>
      <c r="HVS110" s="313"/>
      <c r="HVT110" s="313"/>
      <c r="HVU110" s="313"/>
      <c r="HVV110" s="313"/>
      <c r="HVW110" s="313"/>
      <c r="HVX110" s="313"/>
      <c r="HVY110" s="313"/>
      <c r="HVZ110" s="313"/>
      <c r="HWA110" s="313"/>
      <c r="HWB110" s="313"/>
      <c r="HWC110" s="313"/>
      <c r="HWD110" s="313"/>
      <c r="HWE110" s="313"/>
      <c r="HWF110" s="313"/>
      <c r="HWG110" s="313"/>
      <c r="HWH110" s="313"/>
      <c r="HWI110" s="313"/>
      <c r="HWJ110" s="313"/>
      <c r="HWK110" s="313"/>
      <c r="HWL110" s="313"/>
      <c r="HWM110" s="313"/>
      <c r="HWN110" s="313"/>
      <c r="HWO110" s="313"/>
      <c r="HWP110" s="313"/>
      <c r="HWQ110" s="313"/>
      <c r="HWR110" s="313"/>
      <c r="HWS110" s="313"/>
      <c r="HWT110" s="313"/>
      <c r="HWU110" s="313"/>
      <c r="HWV110" s="313"/>
      <c r="HWW110" s="313"/>
      <c r="HWX110" s="313"/>
      <c r="HWY110" s="313"/>
      <c r="HWZ110" s="313"/>
      <c r="HXA110" s="313"/>
      <c r="HXB110" s="313"/>
      <c r="HXC110" s="313"/>
      <c r="HXD110" s="313"/>
      <c r="HXE110" s="313"/>
      <c r="HXF110" s="313"/>
      <c r="HXG110" s="313"/>
      <c r="HXH110" s="313"/>
      <c r="HXI110" s="313"/>
      <c r="HXJ110" s="313"/>
      <c r="HXK110" s="313"/>
      <c r="HXL110" s="313"/>
      <c r="HXM110" s="313"/>
      <c r="HXN110" s="313"/>
      <c r="HXO110" s="313"/>
      <c r="HXP110" s="313"/>
      <c r="HXQ110" s="313"/>
      <c r="HXR110" s="313"/>
      <c r="HXS110" s="313"/>
      <c r="HXT110" s="313"/>
      <c r="HXU110" s="313"/>
      <c r="HXV110" s="313"/>
      <c r="HXW110" s="313"/>
      <c r="HXX110" s="313"/>
      <c r="HXY110" s="313"/>
      <c r="HXZ110" s="313"/>
      <c r="HYA110" s="313"/>
      <c r="HYB110" s="313"/>
      <c r="HYC110" s="313"/>
      <c r="HYD110" s="313"/>
      <c r="HYE110" s="313"/>
      <c r="HYF110" s="313"/>
      <c r="HYG110" s="313"/>
      <c r="HYH110" s="313"/>
      <c r="HYI110" s="313"/>
      <c r="HYJ110" s="313"/>
      <c r="HYK110" s="313"/>
      <c r="HYL110" s="313"/>
      <c r="HYM110" s="313"/>
      <c r="HYN110" s="313"/>
      <c r="HYO110" s="313"/>
      <c r="HYP110" s="313"/>
      <c r="HYQ110" s="313"/>
      <c r="HYR110" s="313"/>
      <c r="HYS110" s="313"/>
      <c r="HYT110" s="313"/>
      <c r="HYU110" s="313"/>
      <c r="HYV110" s="313"/>
      <c r="HYW110" s="313"/>
      <c r="HYX110" s="313"/>
      <c r="HYY110" s="313"/>
      <c r="HYZ110" s="313"/>
      <c r="HZA110" s="313"/>
      <c r="HZB110" s="313"/>
      <c r="HZC110" s="313"/>
      <c r="HZD110" s="313"/>
      <c r="HZE110" s="313"/>
      <c r="HZF110" s="313"/>
      <c r="HZG110" s="313"/>
      <c r="HZH110" s="313"/>
      <c r="HZI110" s="313"/>
      <c r="HZJ110" s="313"/>
      <c r="HZK110" s="313"/>
      <c r="HZL110" s="313"/>
      <c r="HZM110" s="313"/>
      <c r="HZN110" s="313"/>
      <c r="HZO110" s="313"/>
      <c r="HZP110" s="313"/>
      <c r="HZQ110" s="313"/>
      <c r="HZR110" s="313"/>
      <c r="HZS110" s="313"/>
      <c r="HZT110" s="313"/>
      <c r="HZU110" s="313"/>
      <c r="HZV110" s="313"/>
      <c r="HZW110" s="313"/>
      <c r="HZX110" s="313"/>
      <c r="HZY110" s="313"/>
      <c r="HZZ110" s="313"/>
      <c r="IAA110" s="313"/>
      <c r="IAB110" s="313"/>
      <c r="IAC110" s="313"/>
      <c r="IAD110" s="313"/>
      <c r="IAE110" s="313"/>
      <c r="IAF110" s="313"/>
      <c r="IAG110" s="313"/>
      <c r="IAH110" s="313"/>
      <c r="IAI110" s="313"/>
      <c r="IAJ110" s="313"/>
      <c r="IAK110" s="313"/>
      <c r="IAL110" s="313"/>
      <c r="IAM110" s="313"/>
      <c r="IAN110" s="313"/>
      <c r="IAO110" s="313"/>
      <c r="IAP110" s="313"/>
      <c r="IAQ110" s="313"/>
      <c r="IAR110" s="313"/>
      <c r="IAS110" s="313"/>
      <c r="IAT110" s="313"/>
      <c r="IAU110" s="313"/>
      <c r="IAV110" s="313"/>
      <c r="IAW110" s="313"/>
      <c r="IAX110" s="313"/>
      <c r="IAY110" s="313"/>
      <c r="IAZ110" s="313"/>
      <c r="IBA110" s="313"/>
      <c r="IBB110" s="313"/>
      <c r="IBC110" s="313"/>
      <c r="IBD110" s="313"/>
      <c r="IBE110" s="313"/>
      <c r="IBF110" s="313"/>
      <c r="IBG110" s="313"/>
      <c r="IBH110" s="313"/>
      <c r="IBI110" s="313"/>
      <c r="IBJ110" s="313"/>
      <c r="IBK110" s="313"/>
      <c r="IBL110" s="313"/>
      <c r="IBM110" s="313"/>
      <c r="IBN110" s="313"/>
      <c r="IBO110" s="313"/>
      <c r="IBP110" s="313"/>
      <c r="IBQ110" s="313"/>
      <c r="IBR110" s="313"/>
      <c r="IBS110" s="313"/>
      <c r="IBT110" s="313"/>
      <c r="IBU110" s="313"/>
      <c r="IBV110" s="313"/>
      <c r="IBW110" s="313"/>
      <c r="IBX110" s="313"/>
      <c r="IBY110" s="313"/>
      <c r="IBZ110" s="313"/>
      <c r="ICA110" s="313"/>
      <c r="ICB110" s="313"/>
      <c r="ICC110" s="313"/>
      <c r="ICD110" s="313"/>
      <c r="ICE110" s="313"/>
      <c r="ICF110" s="313"/>
      <c r="ICG110" s="313"/>
      <c r="ICH110" s="313"/>
      <c r="ICI110" s="313"/>
      <c r="ICJ110" s="313"/>
      <c r="ICK110" s="313"/>
      <c r="ICL110" s="313"/>
      <c r="ICM110" s="313"/>
      <c r="ICN110" s="313"/>
      <c r="ICO110" s="313"/>
      <c r="ICP110" s="313"/>
      <c r="ICQ110" s="313"/>
      <c r="ICR110" s="313"/>
      <c r="ICS110" s="313"/>
      <c r="ICT110" s="313"/>
      <c r="ICU110" s="313"/>
      <c r="ICV110" s="313"/>
      <c r="ICW110" s="313"/>
      <c r="ICX110" s="313"/>
      <c r="ICY110" s="313"/>
      <c r="ICZ110" s="313"/>
      <c r="IDA110" s="313"/>
      <c r="IDB110" s="313"/>
      <c r="IDC110" s="313"/>
      <c r="IDD110" s="313"/>
      <c r="IDE110" s="313"/>
      <c r="IDF110" s="313"/>
      <c r="IDG110" s="313"/>
      <c r="IDH110" s="313"/>
      <c r="IDI110" s="313"/>
      <c r="IDJ110" s="313"/>
      <c r="IDK110" s="313"/>
      <c r="IDL110" s="313"/>
      <c r="IDM110" s="313"/>
      <c r="IDN110" s="313"/>
      <c r="IDO110" s="313"/>
      <c r="IDP110" s="313"/>
      <c r="IDQ110" s="313"/>
      <c r="IDR110" s="313"/>
      <c r="IDS110" s="313"/>
      <c r="IDT110" s="313"/>
      <c r="IDU110" s="313"/>
      <c r="IDV110" s="313"/>
      <c r="IDW110" s="313"/>
      <c r="IDX110" s="313"/>
      <c r="IDY110" s="313"/>
      <c r="IDZ110" s="313"/>
      <c r="IEA110" s="313"/>
      <c r="IEB110" s="313"/>
      <c r="IEC110" s="313"/>
      <c r="IED110" s="313"/>
      <c r="IEE110" s="313"/>
      <c r="IEF110" s="313"/>
      <c r="IEG110" s="313"/>
      <c r="IEH110" s="313"/>
      <c r="IEI110" s="313"/>
      <c r="IEJ110" s="313"/>
      <c r="IEK110" s="313"/>
      <c r="IEL110" s="313"/>
      <c r="IEM110" s="313"/>
      <c r="IEN110" s="313"/>
      <c r="IEO110" s="313"/>
      <c r="IEP110" s="313"/>
      <c r="IEQ110" s="313"/>
      <c r="IER110" s="313"/>
      <c r="IES110" s="313"/>
      <c r="IET110" s="313"/>
      <c r="IEU110" s="313"/>
      <c r="IEV110" s="313"/>
      <c r="IEW110" s="313"/>
      <c r="IEX110" s="313"/>
      <c r="IEY110" s="313"/>
      <c r="IEZ110" s="313"/>
      <c r="IFA110" s="313"/>
      <c r="IFB110" s="313"/>
      <c r="IFC110" s="313"/>
      <c r="IFD110" s="313"/>
      <c r="IFE110" s="313"/>
      <c r="IFF110" s="313"/>
      <c r="IFG110" s="313"/>
      <c r="IFH110" s="313"/>
      <c r="IFI110" s="313"/>
      <c r="IFJ110" s="313"/>
      <c r="IFK110" s="313"/>
      <c r="IFL110" s="313"/>
      <c r="IFM110" s="313"/>
      <c r="IFN110" s="313"/>
      <c r="IFO110" s="313"/>
      <c r="IFP110" s="313"/>
      <c r="IFQ110" s="313"/>
      <c r="IFR110" s="313"/>
      <c r="IFS110" s="313"/>
      <c r="IFT110" s="313"/>
      <c r="IFU110" s="313"/>
      <c r="IFV110" s="313"/>
      <c r="IFW110" s="313"/>
      <c r="IFX110" s="313"/>
      <c r="IFY110" s="313"/>
      <c r="IFZ110" s="313"/>
      <c r="IGA110" s="313"/>
      <c r="IGB110" s="313"/>
      <c r="IGC110" s="313"/>
      <c r="IGD110" s="313"/>
      <c r="IGE110" s="313"/>
      <c r="IGF110" s="313"/>
      <c r="IGG110" s="313"/>
      <c r="IGH110" s="313"/>
      <c r="IGI110" s="313"/>
      <c r="IGJ110" s="313"/>
      <c r="IGK110" s="313"/>
      <c r="IGL110" s="313"/>
      <c r="IGM110" s="313"/>
      <c r="IGN110" s="313"/>
      <c r="IGO110" s="313"/>
      <c r="IGP110" s="313"/>
      <c r="IGQ110" s="313"/>
      <c r="IGR110" s="313"/>
      <c r="IGS110" s="313"/>
      <c r="IGT110" s="313"/>
      <c r="IGU110" s="313"/>
      <c r="IGV110" s="313"/>
      <c r="IGW110" s="313"/>
      <c r="IGX110" s="313"/>
      <c r="IGY110" s="313"/>
      <c r="IGZ110" s="313"/>
      <c r="IHA110" s="313"/>
      <c r="IHB110" s="313"/>
      <c r="IHC110" s="313"/>
      <c r="IHD110" s="313"/>
      <c r="IHE110" s="313"/>
      <c r="IHF110" s="313"/>
      <c r="IHG110" s="313"/>
      <c r="IHH110" s="313"/>
      <c r="IHI110" s="313"/>
      <c r="IHJ110" s="313"/>
      <c r="IHK110" s="313"/>
      <c r="IHL110" s="313"/>
      <c r="IHM110" s="313"/>
      <c r="IHN110" s="313"/>
      <c r="IHO110" s="313"/>
      <c r="IHP110" s="313"/>
      <c r="IHQ110" s="313"/>
      <c r="IHR110" s="313"/>
      <c r="IHS110" s="313"/>
      <c r="IHT110" s="313"/>
      <c r="IHU110" s="313"/>
      <c r="IHV110" s="313"/>
      <c r="IHW110" s="313"/>
      <c r="IHX110" s="313"/>
      <c r="IHY110" s="313"/>
      <c r="IHZ110" s="313"/>
      <c r="IIA110" s="313"/>
      <c r="IIB110" s="313"/>
      <c r="IIC110" s="313"/>
      <c r="IID110" s="313"/>
      <c r="IIE110" s="313"/>
      <c r="IIF110" s="313"/>
      <c r="IIG110" s="313"/>
      <c r="IIH110" s="313"/>
      <c r="III110" s="313"/>
      <c r="IIJ110" s="313"/>
      <c r="IIK110" s="313"/>
      <c r="IIL110" s="313"/>
      <c r="IIM110" s="313"/>
      <c r="IIN110" s="313"/>
      <c r="IIO110" s="313"/>
      <c r="IIP110" s="313"/>
      <c r="IIQ110" s="313"/>
      <c r="IIR110" s="313"/>
      <c r="IIS110" s="313"/>
      <c r="IIT110" s="313"/>
      <c r="IIU110" s="313"/>
      <c r="IIV110" s="313"/>
      <c r="IIW110" s="313"/>
      <c r="IIX110" s="313"/>
      <c r="IIY110" s="313"/>
      <c r="IIZ110" s="313"/>
      <c r="IJA110" s="313"/>
      <c r="IJB110" s="313"/>
      <c r="IJC110" s="313"/>
      <c r="IJD110" s="313"/>
      <c r="IJE110" s="313"/>
      <c r="IJF110" s="313"/>
      <c r="IJG110" s="313"/>
      <c r="IJH110" s="313"/>
      <c r="IJI110" s="313"/>
      <c r="IJJ110" s="313"/>
      <c r="IJK110" s="313"/>
      <c r="IJL110" s="313"/>
      <c r="IJM110" s="313"/>
      <c r="IJN110" s="313"/>
      <c r="IJO110" s="313"/>
      <c r="IJP110" s="313"/>
      <c r="IJQ110" s="313"/>
      <c r="IJR110" s="313"/>
      <c r="IJS110" s="313"/>
      <c r="IJT110" s="313"/>
      <c r="IJU110" s="313"/>
      <c r="IJV110" s="313"/>
      <c r="IJW110" s="313"/>
      <c r="IJX110" s="313"/>
      <c r="IJY110" s="313"/>
      <c r="IJZ110" s="313"/>
      <c r="IKA110" s="313"/>
      <c r="IKB110" s="313"/>
      <c r="IKC110" s="313"/>
      <c r="IKD110" s="313"/>
      <c r="IKE110" s="313"/>
      <c r="IKF110" s="313"/>
      <c r="IKG110" s="313"/>
      <c r="IKH110" s="313"/>
      <c r="IKI110" s="313"/>
      <c r="IKJ110" s="313"/>
      <c r="IKK110" s="313"/>
      <c r="IKL110" s="313"/>
      <c r="IKM110" s="313"/>
      <c r="IKN110" s="313"/>
      <c r="IKO110" s="313"/>
      <c r="IKP110" s="313"/>
      <c r="IKQ110" s="313"/>
      <c r="IKR110" s="313"/>
      <c r="IKS110" s="313"/>
      <c r="IKT110" s="313"/>
      <c r="IKU110" s="313"/>
      <c r="IKV110" s="313"/>
      <c r="IKW110" s="313"/>
      <c r="IKX110" s="313"/>
      <c r="IKY110" s="313"/>
      <c r="IKZ110" s="313"/>
      <c r="ILA110" s="313"/>
      <c r="ILB110" s="313"/>
      <c r="ILC110" s="313"/>
      <c r="ILD110" s="313"/>
      <c r="ILE110" s="313"/>
      <c r="ILF110" s="313"/>
      <c r="ILG110" s="313"/>
      <c r="ILH110" s="313"/>
      <c r="ILI110" s="313"/>
      <c r="ILJ110" s="313"/>
      <c r="ILK110" s="313"/>
      <c r="ILL110" s="313"/>
      <c r="ILM110" s="313"/>
      <c r="ILN110" s="313"/>
      <c r="ILO110" s="313"/>
      <c r="ILP110" s="313"/>
      <c r="ILQ110" s="313"/>
      <c r="ILR110" s="313"/>
      <c r="ILS110" s="313"/>
      <c r="ILT110" s="313"/>
      <c r="ILU110" s="313"/>
      <c r="ILV110" s="313"/>
      <c r="ILW110" s="313"/>
      <c r="ILX110" s="313"/>
      <c r="ILY110" s="313"/>
      <c r="ILZ110" s="313"/>
      <c r="IMA110" s="313"/>
      <c r="IMB110" s="313"/>
      <c r="IMC110" s="313"/>
      <c r="IMD110" s="313"/>
      <c r="IME110" s="313"/>
      <c r="IMF110" s="313"/>
      <c r="IMG110" s="313"/>
      <c r="IMH110" s="313"/>
      <c r="IMI110" s="313"/>
      <c r="IMJ110" s="313"/>
      <c r="IMK110" s="313"/>
      <c r="IML110" s="313"/>
      <c r="IMM110" s="313"/>
      <c r="IMN110" s="313"/>
      <c r="IMO110" s="313"/>
      <c r="IMP110" s="313"/>
      <c r="IMQ110" s="313"/>
      <c r="IMR110" s="313"/>
      <c r="IMS110" s="313"/>
      <c r="IMT110" s="313"/>
      <c r="IMU110" s="313"/>
      <c r="IMV110" s="313"/>
      <c r="IMW110" s="313"/>
      <c r="IMX110" s="313"/>
      <c r="IMY110" s="313"/>
      <c r="IMZ110" s="313"/>
      <c r="INA110" s="313"/>
      <c r="INB110" s="313"/>
      <c r="INC110" s="313"/>
      <c r="IND110" s="313"/>
      <c r="INE110" s="313"/>
      <c r="INF110" s="313"/>
      <c r="ING110" s="313"/>
      <c r="INH110" s="313"/>
      <c r="INI110" s="313"/>
      <c r="INJ110" s="313"/>
      <c r="INK110" s="313"/>
      <c r="INL110" s="313"/>
      <c r="INM110" s="313"/>
      <c r="INN110" s="313"/>
      <c r="INO110" s="313"/>
      <c r="INP110" s="313"/>
      <c r="INQ110" s="313"/>
      <c r="INR110" s="313"/>
      <c r="INS110" s="313"/>
      <c r="INT110" s="313"/>
      <c r="INU110" s="313"/>
      <c r="INV110" s="313"/>
      <c r="INW110" s="313"/>
      <c r="INX110" s="313"/>
      <c r="INY110" s="313"/>
      <c r="INZ110" s="313"/>
      <c r="IOA110" s="313"/>
      <c r="IOB110" s="313"/>
      <c r="IOC110" s="313"/>
      <c r="IOD110" s="313"/>
      <c r="IOE110" s="313"/>
      <c r="IOF110" s="313"/>
      <c r="IOG110" s="313"/>
      <c r="IOH110" s="313"/>
      <c r="IOI110" s="313"/>
      <c r="IOJ110" s="313"/>
      <c r="IOK110" s="313"/>
      <c r="IOL110" s="313"/>
      <c r="IOM110" s="313"/>
      <c r="ION110" s="313"/>
      <c r="IOO110" s="313"/>
      <c r="IOP110" s="313"/>
      <c r="IOQ110" s="313"/>
      <c r="IOR110" s="313"/>
      <c r="IOS110" s="313"/>
      <c r="IOT110" s="313"/>
      <c r="IOU110" s="313"/>
      <c r="IOV110" s="313"/>
      <c r="IOW110" s="313"/>
      <c r="IOX110" s="313"/>
      <c r="IOY110" s="313"/>
      <c r="IOZ110" s="313"/>
      <c r="IPA110" s="313"/>
      <c r="IPB110" s="313"/>
      <c r="IPC110" s="313"/>
      <c r="IPD110" s="313"/>
      <c r="IPE110" s="313"/>
      <c r="IPF110" s="313"/>
      <c r="IPG110" s="313"/>
      <c r="IPH110" s="313"/>
      <c r="IPI110" s="313"/>
      <c r="IPJ110" s="313"/>
      <c r="IPK110" s="313"/>
      <c r="IPL110" s="313"/>
      <c r="IPM110" s="313"/>
      <c r="IPN110" s="313"/>
      <c r="IPO110" s="313"/>
      <c r="IPP110" s="313"/>
      <c r="IPQ110" s="313"/>
      <c r="IPR110" s="313"/>
      <c r="IPS110" s="313"/>
      <c r="IPT110" s="313"/>
      <c r="IPU110" s="313"/>
      <c r="IPV110" s="313"/>
      <c r="IPW110" s="313"/>
      <c r="IPX110" s="313"/>
      <c r="IPY110" s="313"/>
      <c r="IPZ110" s="313"/>
      <c r="IQA110" s="313"/>
      <c r="IQB110" s="313"/>
      <c r="IQC110" s="313"/>
      <c r="IQD110" s="313"/>
      <c r="IQE110" s="313"/>
      <c r="IQF110" s="313"/>
      <c r="IQG110" s="313"/>
      <c r="IQH110" s="313"/>
      <c r="IQI110" s="313"/>
      <c r="IQJ110" s="313"/>
      <c r="IQK110" s="313"/>
      <c r="IQL110" s="313"/>
      <c r="IQM110" s="313"/>
      <c r="IQN110" s="313"/>
      <c r="IQO110" s="313"/>
      <c r="IQP110" s="313"/>
      <c r="IQQ110" s="313"/>
      <c r="IQR110" s="313"/>
      <c r="IQS110" s="313"/>
      <c r="IQT110" s="313"/>
      <c r="IQU110" s="313"/>
      <c r="IQV110" s="313"/>
      <c r="IQW110" s="313"/>
      <c r="IQX110" s="313"/>
      <c r="IQY110" s="313"/>
      <c r="IQZ110" s="313"/>
      <c r="IRA110" s="313"/>
      <c r="IRB110" s="313"/>
      <c r="IRC110" s="313"/>
      <c r="IRD110" s="313"/>
      <c r="IRE110" s="313"/>
      <c r="IRF110" s="313"/>
      <c r="IRG110" s="313"/>
      <c r="IRH110" s="313"/>
      <c r="IRI110" s="313"/>
      <c r="IRJ110" s="313"/>
      <c r="IRK110" s="313"/>
      <c r="IRL110" s="313"/>
      <c r="IRM110" s="313"/>
      <c r="IRN110" s="313"/>
      <c r="IRO110" s="313"/>
      <c r="IRP110" s="313"/>
      <c r="IRQ110" s="313"/>
      <c r="IRR110" s="313"/>
      <c r="IRS110" s="313"/>
      <c r="IRT110" s="313"/>
      <c r="IRU110" s="313"/>
      <c r="IRV110" s="313"/>
      <c r="IRW110" s="313"/>
      <c r="IRX110" s="313"/>
      <c r="IRY110" s="313"/>
      <c r="IRZ110" s="313"/>
      <c r="ISA110" s="313"/>
      <c r="ISB110" s="313"/>
      <c r="ISC110" s="313"/>
      <c r="ISD110" s="313"/>
      <c r="ISE110" s="313"/>
      <c r="ISF110" s="313"/>
      <c r="ISG110" s="313"/>
      <c r="ISH110" s="313"/>
      <c r="ISI110" s="313"/>
      <c r="ISJ110" s="313"/>
      <c r="ISK110" s="313"/>
      <c r="ISL110" s="313"/>
      <c r="ISM110" s="313"/>
      <c r="ISN110" s="313"/>
      <c r="ISO110" s="313"/>
      <c r="ISP110" s="313"/>
      <c r="ISQ110" s="313"/>
      <c r="ISR110" s="313"/>
      <c r="ISS110" s="313"/>
      <c r="IST110" s="313"/>
      <c r="ISU110" s="313"/>
      <c r="ISV110" s="313"/>
      <c r="ISW110" s="313"/>
      <c r="ISX110" s="313"/>
      <c r="ISY110" s="313"/>
      <c r="ISZ110" s="313"/>
      <c r="ITA110" s="313"/>
      <c r="ITB110" s="313"/>
      <c r="ITC110" s="313"/>
      <c r="ITD110" s="313"/>
      <c r="ITE110" s="313"/>
      <c r="ITF110" s="313"/>
      <c r="ITG110" s="313"/>
      <c r="ITH110" s="313"/>
      <c r="ITI110" s="313"/>
      <c r="ITJ110" s="313"/>
      <c r="ITK110" s="313"/>
      <c r="ITL110" s="313"/>
      <c r="ITM110" s="313"/>
      <c r="ITN110" s="313"/>
      <c r="ITO110" s="313"/>
      <c r="ITP110" s="313"/>
      <c r="ITQ110" s="313"/>
      <c r="ITR110" s="313"/>
      <c r="ITS110" s="313"/>
      <c r="ITT110" s="313"/>
      <c r="ITU110" s="313"/>
      <c r="ITV110" s="313"/>
      <c r="ITW110" s="313"/>
      <c r="ITX110" s="313"/>
      <c r="ITY110" s="313"/>
      <c r="ITZ110" s="313"/>
      <c r="IUA110" s="313"/>
      <c r="IUB110" s="313"/>
      <c r="IUC110" s="313"/>
      <c r="IUD110" s="313"/>
      <c r="IUE110" s="313"/>
      <c r="IUF110" s="313"/>
      <c r="IUG110" s="313"/>
      <c r="IUH110" s="313"/>
      <c r="IUI110" s="313"/>
      <c r="IUJ110" s="313"/>
      <c r="IUK110" s="313"/>
      <c r="IUL110" s="313"/>
      <c r="IUM110" s="313"/>
      <c r="IUN110" s="313"/>
      <c r="IUO110" s="313"/>
      <c r="IUP110" s="313"/>
      <c r="IUQ110" s="313"/>
      <c r="IUR110" s="313"/>
      <c r="IUS110" s="313"/>
      <c r="IUT110" s="313"/>
      <c r="IUU110" s="313"/>
      <c r="IUV110" s="313"/>
      <c r="IUW110" s="313"/>
      <c r="IUX110" s="313"/>
      <c r="IUY110" s="313"/>
      <c r="IUZ110" s="313"/>
      <c r="IVA110" s="313"/>
      <c r="IVB110" s="313"/>
      <c r="IVC110" s="313"/>
      <c r="IVD110" s="313"/>
      <c r="IVE110" s="313"/>
      <c r="IVF110" s="313"/>
      <c r="IVG110" s="313"/>
      <c r="IVH110" s="313"/>
      <c r="IVI110" s="313"/>
      <c r="IVJ110" s="313"/>
      <c r="IVK110" s="313"/>
      <c r="IVL110" s="313"/>
      <c r="IVM110" s="313"/>
      <c r="IVN110" s="313"/>
      <c r="IVO110" s="313"/>
      <c r="IVP110" s="313"/>
      <c r="IVQ110" s="313"/>
      <c r="IVR110" s="313"/>
      <c r="IVS110" s="313"/>
      <c r="IVT110" s="313"/>
      <c r="IVU110" s="313"/>
      <c r="IVV110" s="313"/>
      <c r="IVW110" s="313"/>
      <c r="IVX110" s="313"/>
      <c r="IVY110" s="313"/>
      <c r="IVZ110" s="313"/>
      <c r="IWA110" s="313"/>
      <c r="IWB110" s="313"/>
      <c r="IWC110" s="313"/>
      <c r="IWD110" s="313"/>
      <c r="IWE110" s="313"/>
      <c r="IWF110" s="313"/>
      <c r="IWG110" s="313"/>
      <c r="IWH110" s="313"/>
      <c r="IWI110" s="313"/>
      <c r="IWJ110" s="313"/>
      <c r="IWK110" s="313"/>
      <c r="IWL110" s="313"/>
      <c r="IWM110" s="313"/>
      <c r="IWN110" s="313"/>
      <c r="IWO110" s="313"/>
      <c r="IWP110" s="313"/>
      <c r="IWQ110" s="313"/>
      <c r="IWR110" s="313"/>
      <c r="IWS110" s="313"/>
      <c r="IWT110" s="313"/>
      <c r="IWU110" s="313"/>
      <c r="IWV110" s="313"/>
      <c r="IWW110" s="313"/>
      <c r="IWX110" s="313"/>
      <c r="IWY110" s="313"/>
      <c r="IWZ110" s="313"/>
      <c r="IXA110" s="313"/>
      <c r="IXB110" s="313"/>
      <c r="IXC110" s="313"/>
      <c r="IXD110" s="313"/>
      <c r="IXE110" s="313"/>
      <c r="IXF110" s="313"/>
      <c r="IXG110" s="313"/>
      <c r="IXH110" s="313"/>
      <c r="IXI110" s="313"/>
      <c r="IXJ110" s="313"/>
      <c r="IXK110" s="313"/>
      <c r="IXL110" s="313"/>
      <c r="IXM110" s="313"/>
      <c r="IXN110" s="313"/>
      <c r="IXO110" s="313"/>
      <c r="IXP110" s="313"/>
      <c r="IXQ110" s="313"/>
      <c r="IXR110" s="313"/>
      <c r="IXS110" s="313"/>
      <c r="IXT110" s="313"/>
      <c r="IXU110" s="313"/>
      <c r="IXV110" s="313"/>
      <c r="IXW110" s="313"/>
      <c r="IXX110" s="313"/>
      <c r="IXY110" s="313"/>
      <c r="IXZ110" s="313"/>
      <c r="IYA110" s="313"/>
      <c r="IYB110" s="313"/>
      <c r="IYC110" s="313"/>
      <c r="IYD110" s="313"/>
      <c r="IYE110" s="313"/>
      <c r="IYF110" s="313"/>
      <c r="IYG110" s="313"/>
      <c r="IYH110" s="313"/>
      <c r="IYI110" s="313"/>
      <c r="IYJ110" s="313"/>
      <c r="IYK110" s="313"/>
      <c r="IYL110" s="313"/>
      <c r="IYM110" s="313"/>
      <c r="IYN110" s="313"/>
      <c r="IYO110" s="313"/>
      <c r="IYP110" s="313"/>
      <c r="IYQ110" s="313"/>
      <c r="IYR110" s="313"/>
      <c r="IYS110" s="313"/>
      <c r="IYT110" s="313"/>
      <c r="IYU110" s="313"/>
      <c r="IYV110" s="313"/>
      <c r="IYW110" s="313"/>
      <c r="IYX110" s="313"/>
      <c r="IYY110" s="313"/>
      <c r="IYZ110" s="313"/>
      <c r="IZA110" s="313"/>
      <c r="IZB110" s="313"/>
      <c r="IZC110" s="313"/>
      <c r="IZD110" s="313"/>
      <c r="IZE110" s="313"/>
      <c r="IZF110" s="313"/>
      <c r="IZG110" s="313"/>
      <c r="IZH110" s="313"/>
      <c r="IZI110" s="313"/>
      <c r="IZJ110" s="313"/>
      <c r="IZK110" s="313"/>
      <c r="IZL110" s="313"/>
      <c r="IZM110" s="313"/>
      <c r="IZN110" s="313"/>
      <c r="IZO110" s="313"/>
      <c r="IZP110" s="313"/>
      <c r="IZQ110" s="313"/>
      <c r="IZR110" s="313"/>
      <c r="IZS110" s="313"/>
      <c r="IZT110" s="313"/>
      <c r="IZU110" s="313"/>
      <c r="IZV110" s="313"/>
      <c r="IZW110" s="313"/>
      <c r="IZX110" s="313"/>
      <c r="IZY110" s="313"/>
      <c r="IZZ110" s="313"/>
      <c r="JAA110" s="313"/>
      <c r="JAB110" s="313"/>
      <c r="JAC110" s="313"/>
      <c r="JAD110" s="313"/>
      <c r="JAE110" s="313"/>
      <c r="JAF110" s="313"/>
      <c r="JAG110" s="313"/>
      <c r="JAH110" s="313"/>
      <c r="JAI110" s="313"/>
      <c r="JAJ110" s="313"/>
      <c r="JAK110" s="313"/>
      <c r="JAL110" s="313"/>
      <c r="JAM110" s="313"/>
      <c r="JAN110" s="313"/>
      <c r="JAO110" s="313"/>
      <c r="JAP110" s="313"/>
      <c r="JAQ110" s="313"/>
      <c r="JAR110" s="313"/>
      <c r="JAS110" s="313"/>
      <c r="JAT110" s="313"/>
      <c r="JAU110" s="313"/>
      <c r="JAV110" s="313"/>
      <c r="JAW110" s="313"/>
      <c r="JAX110" s="313"/>
      <c r="JAY110" s="313"/>
      <c r="JAZ110" s="313"/>
      <c r="JBA110" s="313"/>
      <c r="JBB110" s="313"/>
      <c r="JBC110" s="313"/>
      <c r="JBD110" s="313"/>
      <c r="JBE110" s="313"/>
      <c r="JBF110" s="313"/>
      <c r="JBG110" s="313"/>
      <c r="JBH110" s="313"/>
      <c r="JBI110" s="313"/>
      <c r="JBJ110" s="313"/>
      <c r="JBK110" s="313"/>
      <c r="JBL110" s="313"/>
      <c r="JBM110" s="313"/>
      <c r="JBN110" s="313"/>
      <c r="JBO110" s="313"/>
      <c r="JBP110" s="313"/>
      <c r="JBQ110" s="313"/>
      <c r="JBR110" s="313"/>
      <c r="JBS110" s="313"/>
      <c r="JBT110" s="313"/>
      <c r="JBU110" s="313"/>
      <c r="JBV110" s="313"/>
      <c r="JBW110" s="313"/>
      <c r="JBX110" s="313"/>
      <c r="JBY110" s="313"/>
      <c r="JBZ110" s="313"/>
      <c r="JCA110" s="313"/>
      <c r="JCB110" s="313"/>
      <c r="JCC110" s="313"/>
      <c r="JCD110" s="313"/>
      <c r="JCE110" s="313"/>
      <c r="JCF110" s="313"/>
      <c r="JCG110" s="313"/>
      <c r="JCH110" s="313"/>
      <c r="JCI110" s="313"/>
      <c r="JCJ110" s="313"/>
      <c r="JCK110" s="313"/>
      <c r="JCL110" s="313"/>
      <c r="JCM110" s="313"/>
      <c r="JCN110" s="313"/>
      <c r="JCO110" s="313"/>
      <c r="JCP110" s="313"/>
      <c r="JCQ110" s="313"/>
      <c r="JCR110" s="313"/>
      <c r="JCS110" s="313"/>
      <c r="JCT110" s="313"/>
      <c r="JCU110" s="313"/>
      <c r="JCV110" s="313"/>
      <c r="JCW110" s="313"/>
      <c r="JCX110" s="313"/>
      <c r="JCY110" s="313"/>
      <c r="JCZ110" s="313"/>
      <c r="JDA110" s="313"/>
      <c r="JDB110" s="313"/>
      <c r="JDC110" s="313"/>
      <c r="JDD110" s="313"/>
      <c r="JDE110" s="313"/>
      <c r="JDF110" s="313"/>
      <c r="JDG110" s="313"/>
      <c r="JDH110" s="313"/>
      <c r="JDI110" s="313"/>
      <c r="JDJ110" s="313"/>
      <c r="JDK110" s="313"/>
      <c r="JDL110" s="313"/>
      <c r="JDM110" s="313"/>
      <c r="JDN110" s="313"/>
      <c r="JDO110" s="313"/>
      <c r="JDP110" s="313"/>
      <c r="JDQ110" s="313"/>
      <c r="JDR110" s="313"/>
      <c r="JDS110" s="313"/>
      <c r="JDT110" s="313"/>
      <c r="JDU110" s="313"/>
      <c r="JDV110" s="313"/>
      <c r="JDW110" s="313"/>
      <c r="JDX110" s="313"/>
      <c r="JDY110" s="313"/>
      <c r="JDZ110" s="313"/>
      <c r="JEA110" s="313"/>
      <c r="JEB110" s="313"/>
      <c r="JEC110" s="313"/>
      <c r="JED110" s="313"/>
      <c r="JEE110" s="313"/>
      <c r="JEF110" s="313"/>
      <c r="JEG110" s="313"/>
      <c r="JEH110" s="313"/>
      <c r="JEI110" s="313"/>
      <c r="JEJ110" s="313"/>
      <c r="JEK110" s="313"/>
      <c r="JEL110" s="313"/>
      <c r="JEM110" s="313"/>
      <c r="JEN110" s="313"/>
      <c r="JEO110" s="313"/>
      <c r="JEP110" s="313"/>
      <c r="JEQ110" s="313"/>
      <c r="JER110" s="313"/>
      <c r="JES110" s="313"/>
      <c r="JET110" s="313"/>
      <c r="JEU110" s="313"/>
      <c r="JEV110" s="313"/>
      <c r="JEW110" s="313"/>
      <c r="JEX110" s="313"/>
      <c r="JEY110" s="313"/>
      <c r="JEZ110" s="313"/>
      <c r="JFA110" s="313"/>
      <c r="JFB110" s="313"/>
      <c r="JFC110" s="313"/>
      <c r="JFD110" s="313"/>
      <c r="JFE110" s="313"/>
      <c r="JFF110" s="313"/>
      <c r="JFG110" s="313"/>
      <c r="JFH110" s="313"/>
      <c r="JFI110" s="313"/>
      <c r="JFJ110" s="313"/>
      <c r="JFK110" s="313"/>
      <c r="JFL110" s="313"/>
      <c r="JFM110" s="313"/>
      <c r="JFN110" s="313"/>
      <c r="JFO110" s="313"/>
      <c r="JFP110" s="313"/>
      <c r="JFQ110" s="313"/>
      <c r="JFR110" s="313"/>
      <c r="JFS110" s="313"/>
      <c r="JFT110" s="313"/>
      <c r="JFU110" s="313"/>
      <c r="JFV110" s="313"/>
      <c r="JFW110" s="313"/>
      <c r="JFX110" s="313"/>
      <c r="JFY110" s="313"/>
      <c r="JFZ110" s="313"/>
      <c r="JGA110" s="313"/>
      <c r="JGB110" s="313"/>
      <c r="JGC110" s="313"/>
      <c r="JGD110" s="313"/>
      <c r="JGE110" s="313"/>
      <c r="JGF110" s="313"/>
      <c r="JGG110" s="313"/>
      <c r="JGH110" s="313"/>
      <c r="JGI110" s="313"/>
      <c r="JGJ110" s="313"/>
      <c r="JGK110" s="313"/>
      <c r="JGL110" s="313"/>
      <c r="JGM110" s="313"/>
      <c r="JGN110" s="313"/>
      <c r="JGO110" s="313"/>
      <c r="JGP110" s="313"/>
      <c r="JGQ110" s="313"/>
      <c r="JGR110" s="313"/>
      <c r="JGS110" s="313"/>
      <c r="JGT110" s="313"/>
      <c r="JGU110" s="313"/>
      <c r="JGV110" s="313"/>
      <c r="JGW110" s="313"/>
      <c r="JGX110" s="313"/>
      <c r="JGY110" s="313"/>
      <c r="JGZ110" s="313"/>
      <c r="JHA110" s="313"/>
      <c r="JHB110" s="313"/>
      <c r="JHC110" s="313"/>
      <c r="JHD110" s="313"/>
      <c r="JHE110" s="313"/>
      <c r="JHF110" s="313"/>
      <c r="JHG110" s="313"/>
      <c r="JHH110" s="313"/>
      <c r="JHI110" s="313"/>
      <c r="JHJ110" s="313"/>
      <c r="JHK110" s="313"/>
      <c r="JHL110" s="313"/>
      <c r="JHM110" s="313"/>
      <c r="JHN110" s="313"/>
      <c r="JHO110" s="313"/>
      <c r="JHP110" s="313"/>
      <c r="JHQ110" s="313"/>
      <c r="JHR110" s="313"/>
      <c r="JHS110" s="313"/>
      <c r="JHT110" s="313"/>
      <c r="JHU110" s="313"/>
      <c r="JHV110" s="313"/>
      <c r="JHW110" s="313"/>
      <c r="JHX110" s="313"/>
      <c r="JHY110" s="313"/>
      <c r="JHZ110" s="313"/>
      <c r="JIA110" s="313"/>
      <c r="JIB110" s="313"/>
      <c r="JIC110" s="313"/>
      <c r="JID110" s="313"/>
      <c r="JIE110" s="313"/>
      <c r="JIF110" s="313"/>
      <c r="JIG110" s="313"/>
      <c r="JIH110" s="313"/>
      <c r="JII110" s="313"/>
      <c r="JIJ110" s="313"/>
      <c r="JIK110" s="313"/>
      <c r="JIL110" s="313"/>
      <c r="JIM110" s="313"/>
      <c r="JIN110" s="313"/>
      <c r="JIO110" s="313"/>
      <c r="JIP110" s="313"/>
      <c r="JIQ110" s="313"/>
      <c r="JIR110" s="313"/>
      <c r="JIS110" s="313"/>
      <c r="JIT110" s="313"/>
      <c r="JIU110" s="313"/>
      <c r="JIV110" s="313"/>
      <c r="JIW110" s="313"/>
      <c r="JIX110" s="313"/>
      <c r="JIY110" s="313"/>
      <c r="JIZ110" s="313"/>
      <c r="JJA110" s="313"/>
      <c r="JJB110" s="313"/>
      <c r="JJC110" s="313"/>
      <c r="JJD110" s="313"/>
      <c r="JJE110" s="313"/>
      <c r="JJF110" s="313"/>
      <c r="JJG110" s="313"/>
      <c r="JJH110" s="313"/>
      <c r="JJI110" s="313"/>
      <c r="JJJ110" s="313"/>
      <c r="JJK110" s="313"/>
      <c r="JJL110" s="313"/>
      <c r="JJM110" s="313"/>
      <c r="JJN110" s="313"/>
      <c r="JJO110" s="313"/>
      <c r="JJP110" s="313"/>
      <c r="JJQ110" s="313"/>
      <c r="JJR110" s="313"/>
      <c r="JJS110" s="313"/>
      <c r="JJT110" s="313"/>
      <c r="JJU110" s="313"/>
      <c r="JJV110" s="313"/>
      <c r="JJW110" s="313"/>
      <c r="JJX110" s="313"/>
      <c r="JJY110" s="313"/>
      <c r="JJZ110" s="313"/>
      <c r="JKA110" s="313"/>
      <c r="JKB110" s="313"/>
      <c r="JKC110" s="313"/>
      <c r="JKD110" s="313"/>
      <c r="JKE110" s="313"/>
      <c r="JKF110" s="313"/>
      <c r="JKG110" s="313"/>
      <c r="JKH110" s="313"/>
      <c r="JKI110" s="313"/>
      <c r="JKJ110" s="313"/>
      <c r="JKK110" s="313"/>
      <c r="JKL110" s="313"/>
      <c r="JKM110" s="313"/>
      <c r="JKN110" s="313"/>
      <c r="JKO110" s="313"/>
      <c r="JKP110" s="313"/>
      <c r="JKQ110" s="313"/>
      <c r="JKR110" s="313"/>
      <c r="JKS110" s="313"/>
      <c r="JKT110" s="313"/>
      <c r="JKU110" s="313"/>
      <c r="JKV110" s="313"/>
      <c r="JKW110" s="313"/>
      <c r="JKX110" s="313"/>
      <c r="JKY110" s="313"/>
      <c r="JKZ110" s="313"/>
      <c r="JLA110" s="313"/>
      <c r="JLB110" s="313"/>
      <c r="JLC110" s="313"/>
      <c r="JLD110" s="313"/>
      <c r="JLE110" s="313"/>
      <c r="JLF110" s="313"/>
      <c r="JLG110" s="313"/>
      <c r="JLH110" s="313"/>
      <c r="JLI110" s="313"/>
      <c r="JLJ110" s="313"/>
      <c r="JLK110" s="313"/>
      <c r="JLL110" s="313"/>
      <c r="JLM110" s="313"/>
      <c r="JLN110" s="313"/>
      <c r="JLO110" s="313"/>
      <c r="JLP110" s="313"/>
      <c r="JLQ110" s="313"/>
      <c r="JLR110" s="313"/>
      <c r="JLS110" s="313"/>
      <c r="JLT110" s="313"/>
      <c r="JLU110" s="313"/>
      <c r="JLV110" s="313"/>
      <c r="JLW110" s="313"/>
      <c r="JLX110" s="313"/>
      <c r="JLY110" s="313"/>
      <c r="JLZ110" s="313"/>
      <c r="JMA110" s="313"/>
      <c r="JMB110" s="313"/>
      <c r="JMC110" s="313"/>
      <c r="JMD110" s="313"/>
      <c r="JME110" s="313"/>
      <c r="JMF110" s="313"/>
      <c r="JMG110" s="313"/>
      <c r="JMH110" s="313"/>
      <c r="JMI110" s="313"/>
      <c r="JMJ110" s="313"/>
      <c r="JMK110" s="313"/>
      <c r="JML110" s="313"/>
      <c r="JMM110" s="313"/>
      <c r="JMN110" s="313"/>
      <c r="JMO110" s="313"/>
      <c r="JMP110" s="313"/>
      <c r="JMQ110" s="313"/>
      <c r="JMR110" s="313"/>
      <c r="JMS110" s="313"/>
      <c r="JMT110" s="313"/>
      <c r="JMU110" s="313"/>
      <c r="JMV110" s="313"/>
      <c r="JMW110" s="313"/>
      <c r="JMX110" s="313"/>
      <c r="JMY110" s="313"/>
      <c r="JMZ110" s="313"/>
      <c r="JNA110" s="313"/>
      <c r="JNB110" s="313"/>
      <c r="JNC110" s="313"/>
      <c r="JND110" s="313"/>
      <c r="JNE110" s="313"/>
      <c r="JNF110" s="313"/>
      <c r="JNG110" s="313"/>
      <c r="JNH110" s="313"/>
      <c r="JNI110" s="313"/>
      <c r="JNJ110" s="313"/>
      <c r="JNK110" s="313"/>
      <c r="JNL110" s="313"/>
      <c r="JNM110" s="313"/>
      <c r="JNN110" s="313"/>
      <c r="JNO110" s="313"/>
      <c r="JNP110" s="313"/>
      <c r="JNQ110" s="313"/>
      <c r="JNR110" s="313"/>
      <c r="JNS110" s="313"/>
      <c r="JNT110" s="313"/>
      <c r="JNU110" s="313"/>
      <c r="JNV110" s="313"/>
      <c r="JNW110" s="313"/>
      <c r="JNX110" s="313"/>
      <c r="JNY110" s="313"/>
      <c r="JNZ110" s="313"/>
      <c r="JOA110" s="313"/>
      <c r="JOB110" s="313"/>
      <c r="JOC110" s="313"/>
      <c r="JOD110" s="313"/>
      <c r="JOE110" s="313"/>
      <c r="JOF110" s="313"/>
      <c r="JOG110" s="313"/>
      <c r="JOH110" s="313"/>
      <c r="JOI110" s="313"/>
      <c r="JOJ110" s="313"/>
      <c r="JOK110" s="313"/>
      <c r="JOL110" s="313"/>
      <c r="JOM110" s="313"/>
      <c r="JON110" s="313"/>
      <c r="JOO110" s="313"/>
      <c r="JOP110" s="313"/>
      <c r="JOQ110" s="313"/>
      <c r="JOR110" s="313"/>
      <c r="JOS110" s="313"/>
      <c r="JOT110" s="313"/>
      <c r="JOU110" s="313"/>
      <c r="JOV110" s="313"/>
      <c r="JOW110" s="313"/>
      <c r="JOX110" s="313"/>
      <c r="JOY110" s="313"/>
      <c r="JOZ110" s="313"/>
      <c r="JPA110" s="313"/>
      <c r="JPB110" s="313"/>
      <c r="JPC110" s="313"/>
      <c r="JPD110" s="313"/>
      <c r="JPE110" s="313"/>
      <c r="JPF110" s="313"/>
      <c r="JPG110" s="313"/>
      <c r="JPH110" s="313"/>
      <c r="JPI110" s="313"/>
      <c r="JPJ110" s="313"/>
      <c r="JPK110" s="313"/>
      <c r="JPL110" s="313"/>
      <c r="JPM110" s="313"/>
      <c r="JPN110" s="313"/>
      <c r="JPO110" s="313"/>
      <c r="JPP110" s="313"/>
      <c r="JPQ110" s="313"/>
      <c r="JPR110" s="313"/>
      <c r="JPS110" s="313"/>
      <c r="JPT110" s="313"/>
      <c r="JPU110" s="313"/>
      <c r="JPV110" s="313"/>
      <c r="JPW110" s="313"/>
      <c r="JPX110" s="313"/>
      <c r="JPY110" s="313"/>
      <c r="JPZ110" s="313"/>
      <c r="JQA110" s="313"/>
      <c r="JQB110" s="313"/>
      <c r="JQC110" s="313"/>
      <c r="JQD110" s="313"/>
      <c r="JQE110" s="313"/>
      <c r="JQF110" s="313"/>
      <c r="JQG110" s="313"/>
      <c r="JQH110" s="313"/>
      <c r="JQI110" s="313"/>
      <c r="JQJ110" s="313"/>
      <c r="JQK110" s="313"/>
      <c r="JQL110" s="313"/>
      <c r="JQM110" s="313"/>
      <c r="JQN110" s="313"/>
      <c r="JQO110" s="313"/>
      <c r="JQP110" s="313"/>
      <c r="JQQ110" s="313"/>
      <c r="JQR110" s="313"/>
      <c r="JQS110" s="313"/>
      <c r="JQT110" s="313"/>
      <c r="JQU110" s="313"/>
      <c r="JQV110" s="313"/>
      <c r="JQW110" s="313"/>
      <c r="JQX110" s="313"/>
      <c r="JQY110" s="313"/>
      <c r="JQZ110" s="313"/>
      <c r="JRA110" s="313"/>
      <c r="JRB110" s="313"/>
      <c r="JRC110" s="313"/>
      <c r="JRD110" s="313"/>
      <c r="JRE110" s="313"/>
      <c r="JRF110" s="313"/>
      <c r="JRG110" s="313"/>
      <c r="JRH110" s="313"/>
      <c r="JRI110" s="313"/>
      <c r="JRJ110" s="313"/>
      <c r="JRK110" s="313"/>
      <c r="JRL110" s="313"/>
      <c r="JRM110" s="313"/>
      <c r="JRN110" s="313"/>
      <c r="JRO110" s="313"/>
      <c r="JRP110" s="313"/>
      <c r="JRQ110" s="313"/>
      <c r="JRR110" s="313"/>
      <c r="JRS110" s="313"/>
      <c r="JRT110" s="313"/>
      <c r="JRU110" s="313"/>
      <c r="JRV110" s="313"/>
      <c r="JRW110" s="313"/>
      <c r="JRX110" s="313"/>
      <c r="JRY110" s="313"/>
      <c r="JRZ110" s="313"/>
      <c r="JSA110" s="313"/>
      <c r="JSB110" s="313"/>
      <c r="JSC110" s="313"/>
      <c r="JSD110" s="313"/>
      <c r="JSE110" s="313"/>
      <c r="JSF110" s="313"/>
      <c r="JSG110" s="313"/>
      <c r="JSH110" s="313"/>
      <c r="JSI110" s="313"/>
      <c r="JSJ110" s="313"/>
      <c r="JSK110" s="313"/>
      <c r="JSL110" s="313"/>
      <c r="JSM110" s="313"/>
      <c r="JSN110" s="313"/>
      <c r="JSO110" s="313"/>
      <c r="JSP110" s="313"/>
      <c r="JSQ110" s="313"/>
      <c r="JSR110" s="313"/>
      <c r="JSS110" s="313"/>
      <c r="JST110" s="313"/>
      <c r="JSU110" s="313"/>
      <c r="JSV110" s="313"/>
      <c r="JSW110" s="313"/>
      <c r="JSX110" s="313"/>
      <c r="JSY110" s="313"/>
      <c r="JSZ110" s="313"/>
      <c r="JTA110" s="313"/>
      <c r="JTB110" s="313"/>
      <c r="JTC110" s="313"/>
      <c r="JTD110" s="313"/>
      <c r="JTE110" s="313"/>
      <c r="JTF110" s="313"/>
      <c r="JTG110" s="313"/>
      <c r="JTH110" s="313"/>
      <c r="JTI110" s="313"/>
      <c r="JTJ110" s="313"/>
      <c r="JTK110" s="313"/>
      <c r="JTL110" s="313"/>
      <c r="JTM110" s="313"/>
      <c r="JTN110" s="313"/>
      <c r="JTO110" s="313"/>
      <c r="JTP110" s="313"/>
      <c r="JTQ110" s="313"/>
      <c r="JTR110" s="313"/>
      <c r="JTS110" s="313"/>
      <c r="JTT110" s="313"/>
      <c r="JTU110" s="313"/>
      <c r="JTV110" s="313"/>
      <c r="JTW110" s="313"/>
      <c r="JTX110" s="313"/>
      <c r="JTY110" s="313"/>
      <c r="JTZ110" s="313"/>
      <c r="JUA110" s="313"/>
      <c r="JUB110" s="313"/>
      <c r="JUC110" s="313"/>
      <c r="JUD110" s="313"/>
      <c r="JUE110" s="313"/>
      <c r="JUF110" s="313"/>
      <c r="JUG110" s="313"/>
      <c r="JUH110" s="313"/>
      <c r="JUI110" s="313"/>
      <c r="JUJ110" s="313"/>
      <c r="JUK110" s="313"/>
      <c r="JUL110" s="313"/>
      <c r="JUM110" s="313"/>
      <c r="JUN110" s="313"/>
      <c r="JUO110" s="313"/>
      <c r="JUP110" s="313"/>
      <c r="JUQ110" s="313"/>
      <c r="JUR110" s="313"/>
      <c r="JUS110" s="313"/>
      <c r="JUT110" s="313"/>
      <c r="JUU110" s="313"/>
      <c r="JUV110" s="313"/>
      <c r="JUW110" s="313"/>
      <c r="JUX110" s="313"/>
      <c r="JUY110" s="313"/>
      <c r="JUZ110" s="313"/>
      <c r="JVA110" s="313"/>
      <c r="JVB110" s="313"/>
      <c r="JVC110" s="313"/>
      <c r="JVD110" s="313"/>
      <c r="JVE110" s="313"/>
      <c r="JVF110" s="313"/>
      <c r="JVG110" s="313"/>
      <c r="JVH110" s="313"/>
      <c r="JVI110" s="313"/>
      <c r="JVJ110" s="313"/>
      <c r="JVK110" s="313"/>
      <c r="JVL110" s="313"/>
      <c r="JVM110" s="313"/>
      <c r="JVN110" s="313"/>
      <c r="JVO110" s="313"/>
      <c r="JVP110" s="313"/>
      <c r="JVQ110" s="313"/>
      <c r="JVR110" s="313"/>
      <c r="JVS110" s="313"/>
      <c r="JVT110" s="313"/>
      <c r="JVU110" s="313"/>
      <c r="JVV110" s="313"/>
      <c r="JVW110" s="313"/>
      <c r="JVX110" s="313"/>
      <c r="JVY110" s="313"/>
      <c r="JVZ110" s="313"/>
      <c r="JWA110" s="313"/>
      <c r="JWB110" s="313"/>
      <c r="JWC110" s="313"/>
      <c r="JWD110" s="313"/>
      <c r="JWE110" s="313"/>
      <c r="JWF110" s="313"/>
      <c r="JWG110" s="313"/>
      <c r="JWH110" s="313"/>
      <c r="JWI110" s="313"/>
      <c r="JWJ110" s="313"/>
      <c r="JWK110" s="313"/>
      <c r="JWL110" s="313"/>
      <c r="JWM110" s="313"/>
      <c r="JWN110" s="313"/>
      <c r="JWO110" s="313"/>
      <c r="JWP110" s="313"/>
      <c r="JWQ110" s="313"/>
      <c r="JWR110" s="313"/>
      <c r="JWS110" s="313"/>
      <c r="JWT110" s="313"/>
      <c r="JWU110" s="313"/>
      <c r="JWV110" s="313"/>
      <c r="JWW110" s="313"/>
      <c r="JWX110" s="313"/>
      <c r="JWY110" s="313"/>
      <c r="JWZ110" s="313"/>
      <c r="JXA110" s="313"/>
      <c r="JXB110" s="313"/>
      <c r="JXC110" s="313"/>
      <c r="JXD110" s="313"/>
      <c r="JXE110" s="313"/>
      <c r="JXF110" s="313"/>
      <c r="JXG110" s="313"/>
      <c r="JXH110" s="313"/>
      <c r="JXI110" s="313"/>
      <c r="JXJ110" s="313"/>
      <c r="JXK110" s="313"/>
      <c r="JXL110" s="313"/>
      <c r="JXM110" s="313"/>
      <c r="JXN110" s="313"/>
      <c r="JXO110" s="313"/>
      <c r="JXP110" s="313"/>
      <c r="JXQ110" s="313"/>
      <c r="JXR110" s="313"/>
      <c r="JXS110" s="313"/>
      <c r="JXT110" s="313"/>
      <c r="JXU110" s="313"/>
      <c r="JXV110" s="313"/>
      <c r="JXW110" s="313"/>
      <c r="JXX110" s="313"/>
      <c r="JXY110" s="313"/>
      <c r="JXZ110" s="313"/>
      <c r="JYA110" s="313"/>
      <c r="JYB110" s="313"/>
      <c r="JYC110" s="313"/>
      <c r="JYD110" s="313"/>
      <c r="JYE110" s="313"/>
      <c r="JYF110" s="313"/>
      <c r="JYG110" s="313"/>
      <c r="JYH110" s="313"/>
      <c r="JYI110" s="313"/>
      <c r="JYJ110" s="313"/>
      <c r="JYK110" s="313"/>
      <c r="JYL110" s="313"/>
      <c r="JYM110" s="313"/>
      <c r="JYN110" s="313"/>
      <c r="JYO110" s="313"/>
      <c r="JYP110" s="313"/>
      <c r="JYQ110" s="313"/>
      <c r="JYR110" s="313"/>
      <c r="JYS110" s="313"/>
      <c r="JYT110" s="313"/>
      <c r="JYU110" s="313"/>
      <c r="JYV110" s="313"/>
      <c r="JYW110" s="313"/>
      <c r="JYX110" s="313"/>
      <c r="JYY110" s="313"/>
      <c r="JYZ110" s="313"/>
      <c r="JZA110" s="313"/>
      <c r="JZB110" s="313"/>
      <c r="JZC110" s="313"/>
      <c r="JZD110" s="313"/>
      <c r="JZE110" s="313"/>
      <c r="JZF110" s="313"/>
      <c r="JZG110" s="313"/>
      <c r="JZH110" s="313"/>
      <c r="JZI110" s="313"/>
      <c r="JZJ110" s="313"/>
      <c r="JZK110" s="313"/>
      <c r="JZL110" s="313"/>
      <c r="JZM110" s="313"/>
      <c r="JZN110" s="313"/>
      <c r="JZO110" s="313"/>
      <c r="JZP110" s="313"/>
      <c r="JZQ110" s="313"/>
      <c r="JZR110" s="313"/>
      <c r="JZS110" s="313"/>
      <c r="JZT110" s="313"/>
      <c r="JZU110" s="313"/>
      <c r="JZV110" s="313"/>
      <c r="JZW110" s="313"/>
      <c r="JZX110" s="313"/>
      <c r="JZY110" s="313"/>
      <c r="JZZ110" s="313"/>
      <c r="KAA110" s="313"/>
      <c r="KAB110" s="313"/>
      <c r="KAC110" s="313"/>
      <c r="KAD110" s="313"/>
      <c r="KAE110" s="313"/>
      <c r="KAF110" s="313"/>
      <c r="KAG110" s="313"/>
      <c r="KAH110" s="313"/>
      <c r="KAI110" s="313"/>
      <c r="KAJ110" s="313"/>
      <c r="KAK110" s="313"/>
      <c r="KAL110" s="313"/>
      <c r="KAM110" s="313"/>
      <c r="KAN110" s="313"/>
      <c r="KAO110" s="313"/>
      <c r="KAP110" s="313"/>
      <c r="KAQ110" s="313"/>
      <c r="KAR110" s="313"/>
      <c r="KAS110" s="313"/>
      <c r="KAT110" s="313"/>
      <c r="KAU110" s="313"/>
      <c r="KAV110" s="313"/>
      <c r="KAW110" s="313"/>
      <c r="KAX110" s="313"/>
      <c r="KAY110" s="313"/>
      <c r="KAZ110" s="313"/>
      <c r="KBA110" s="313"/>
      <c r="KBB110" s="313"/>
      <c r="KBC110" s="313"/>
      <c r="KBD110" s="313"/>
      <c r="KBE110" s="313"/>
      <c r="KBF110" s="313"/>
      <c r="KBG110" s="313"/>
      <c r="KBH110" s="313"/>
      <c r="KBI110" s="313"/>
      <c r="KBJ110" s="313"/>
      <c r="KBK110" s="313"/>
      <c r="KBL110" s="313"/>
      <c r="KBM110" s="313"/>
      <c r="KBN110" s="313"/>
      <c r="KBO110" s="313"/>
      <c r="KBP110" s="313"/>
      <c r="KBQ110" s="313"/>
      <c r="KBR110" s="313"/>
      <c r="KBS110" s="313"/>
      <c r="KBT110" s="313"/>
      <c r="KBU110" s="313"/>
      <c r="KBV110" s="313"/>
      <c r="KBW110" s="313"/>
      <c r="KBX110" s="313"/>
      <c r="KBY110" s="313"/>
      <c r="KBZ110" s="313"/>
      <c r="KCA110" s="313"/>
      <c r="KCB110" s="313"/>
      <c r="KCC110" s="313"/>
      <c r="KCD110" s="313"/>
      <c r="KCE110" s="313"/>
      <c r="KCF110" s="313"/>
      <c r="KCG110" s="313"/>
      <c r="KCH110" s="313"/>
      <c r="KCI110" s="313"/>
      <c r="KCJ110" s="313"/>
      <c r="KCK110" s="313"/>
      <c r="KCL110" s="313"/>
      <c r="KCM110" s="313"/>
      <c r="KCN110" s="313"/>
      <c r="KCO110" s="313"/>
      <c r="KCP110" s="313"/>
      <c r="KCQ110" s="313"/>
      <c r="KCR110" s="313"/>
      <c r="KCS110" s="313"/>
      <c r="KCT110" s="313"/>
      <c r="KCU110" s="313"/>
      <c r="KCV110" s="313"/>
      <c r="KCW110" s="313"/>
      <c r="KCX110" s="313"/>
      <c r="KCY110" s="313"/>
      <c r="KCZ110" s="313"/>
      <c r="KDA110" s="313"/>
      <c r="KDB110" s="313"/>
      <c r="KDC110" s="313"/>
      <c r="KDD110" s="313"/>
      <c r="KDE110" s="313"/>
      <c r="KDF110" s="313"/>
      <c r="KDG110" s="313"/>
      <c r="KDH110" s="313"/>
      <c r="KDI110" s="313"/>
      <c r="KDJ110" s="313"/>
      <c r="KDK110" s="313"/>
      <c r="KDL110" s="313"/>
      <c r="KDM110" s="313"/>
      <c r="KDN110" s="313"/>
      <c r="KDO110" s="313"/>
      <c r="KDP110" s="313"/>
      <c r="KDQ110" s="313"/>
      <c r="KDR110" s="313"/>
      <c r="KDS110" s="313"/>
      <c r="KDT110" s="313"/>
      <c r="KDU110" s="313"/>
      <c r="KDV110" s="313"/>
      <c r="KDW110" s="313"/>
      <c r="KDX110" s="313"/>
      <c r="KDY110" s="313"/>
      <c r="KDZ110" s="313"/>
      <c r="KEA110" s="313"/>
      <c r="KEB110" s="313"/>
      <c r="KEC110" s="313"/>
      <c r="KED110" s="313"/>
      <c r="KEE110" s="313"/>
      <c r="KEF110" s="313"/>
      <c r="KEG110" s="313"/>
      <c r="KEH110" s="313"/>
      <c r="KEI110" s="313"/>
      <c r="KEJ110" s="313"/>
      <c r="KEK110" s="313"/>
      <c r="KEL110" s="313"/>
      <c r="KEM110" s="313"/>
      <c r="KEN110" s="313"/>
      <c r="KEO110" s="313"/>
      <c r="KEP110" s="313"/>
      <c r="KEQ110" s="313"/>
      <c r="KER110" s="313"/>
      <c r="KES110" s="313"/>
      <c r="KET110" s="313"/>
      <c r="KEU110" s="313"/>
      <c r="KEV110" s="313"/>
      <c r="KEW110" s="313"/>
      <c r="KEX110" s="313"/>
      <c r="KEY110" s="313"/>
      <c r="KEZ110" s="313"/>
      <c r="KFA110" s="313"/>
      <c r="KFB110" s="313"/>
      <c r="KFC110" s="313"/>
      <c r="KFD110" s="313"/>
      <c r="KFE110" s="313"/>
      <c r="KFF110" s="313"/>
      <c r="KFG110" s="313"/>
      <c r="KFH110" s="313"/>
      <c r="KFI110" s="313"/>
      <c r="KFJ110" s="313"/>
      <c r="KFK110" s="313"/>
      <c r="KFL110" s="313"/>
      <c r="KFM110" s="313"/>
      <c r="KFN110" s="313"/>
      <c r="KFO110" s="313"/>
      <c r="KFP110" s="313"/>
      <c r="KFQ110" s="313"/>
      <c r="KFR110" s="313"/>
      <c r="KFS110" s="313"/>
      <c r="KFT110" s="313"/>
      <c r="KFU110" s="313"/>
      <c r="KFV110" s="313"/>
      <c r="KFW110" s="313"/>
      <c r="KFX110" s="313"/>
      <c r="KFY110" s="313"/>
      <c r="KFZ110" s="313"/>
      <c r="KGA110" s="313"/>
      <c r="KGB110" s="313"/>
      <c r="KGC110" s="313"/>
      <c r="KGD110" s="313"/>
      <c r="KGE110" s="313"/>
      <c r="KGF110" s="313"/>
      <c r="KGG110" s="313"/>
      <c r="KGH110" s="313"/>
      <c r="KGI110" s="313"/>
      <c r="KGJ110" s="313"/>
      <c r="KGK110" s="313"/>
      <c r="KGL110" s="313"/>
      <c r="KGM110" s="313"/>
      <c r="KGN110" s="313"/>
      <c r="KGO110" s="313"/>
      <c r="KGP110" s="313"/>
      <c r="KGQ110" s="313"/>
      <c r="KGR110" s="313"/>
      <c r="KGS110" s="313"/>
      <c r="KGT110" s="313"/>
      <c r="KGU110" s="313"/>
      <c r="KGV110" s="313"/>
      <c r="KGW110" s="313"/>
      <c r="KGX110" s="313"/>
      <c r="KGY110" s="313"/>
      <c r="KGZ110" s="313"/>
      <c r="KHA110" s="313"/>
      <c r="KHB110" s="313"/>
      <c r="KHC110" s="313"/>
      <c r="KHD110" s="313"/>
      <c r="KHE110" s="313"/>
      <c r="KHF110" s="313"/>
      <c r="KHG110" s="313"/>
      <c r="KHH110" s="313"/>
      <c r="KHI110" s="313"/>
      <c r="KHJ110" s="313"/>
      <c r="KHK110" s="313"/>
      <c r="KHL110" s="313"/>
      <c r="KHM110" s="313"/>
      <c r="KHN110" s="313"/>
      <c r="KHO110" s="313"/>
      <c r="KHP110" s="313"/>
      <c r="KHQ110" s="313"/>
      <c r="KHR110" s="313"/>
      <c r="KHS110" s="313"/>
      <c r="KHT110" s="313"/>
      <c r="KHU110" s="313"/>
      <c r="KHV110" s="313"/>
      <c r="KHW110" s="313"/>
      <c r="KHX110" s="313"/>
      <c r="KHY110" s="313"/>
      <c r="KHZ110" s="313"/>
      <c r="KIA110" s="313"/>
      <c r="KIB110" s="313"/>
      <c r="KIC110" s="313"/>
      <c r="KID110" s="313"/>
      <c r="KIE110" s="313"/>
      <c r="KIF110" s="313"/>
      <c r="KIG110" s="313"/>
      <c r="KIH110" s="313"/>
      <c r="KII110" s="313"/>
      <c r="KIJ110" s="313"/>
      <c r="KIK110" s="313"/>
      <c r="KIL110" s="313"/>
      <c r="KIM110" s="313"/>
      <c r="KIN110" s="313"/>
      <c r="KIO110" s="313"/>
      <c r="KIP110" s="313"/>
      <c r="KIQ110" s="313"/>
      <c r="KIR110" s="313"/>
      <c r="KIS110" s="313"/>
      <c r="KIT110" s="313"/>
      <c r="KIU110" s="313"/>
      <c r="KIV110" s="313"/>
      <c r="KIW110" s="313"/>
      <c r="KIX110" s="313"/>
      <c r="KIY110" s="313"/>
      <c r="KIZ110" s="313"/>
      <c r="KJA110" s="313"/>
      <c r="KJB110" s="313"/>
      <c r="KJC110" s="313"/>
      <c r="KJD110" s="313"/>
      <c r="KJE110" s="313"/>
      <c r="KJF110" s="313"/>
      <c r="KJG110" s="313"/>
      <c r="KJH110" s="313"/>
      <c r="KJI110" s="313"/>
      <c r="KJJ110" s="313"/>
      <c r="KJK110" s="313"/>
      <c r="KJL110" s="313"/>
      <c r="KJM110" s="313"/>
      <c r="KJN110" s="313"/>
      <c r="KJO110" s="313"/>
      <c r="KJP110" s="313"/>
      <c r="KJQ110" s="313"/>
      <c r="KJR110" s="313"/>
      <c r="KJS110" s="313"/>
      <c r="KJT110" s="313"/>
      <c r="KJU110" s="313"/>
      <c r="KJV110" s="313"/>
      <c r="KJW110" s="313"/>
      <c r="KJX110" s="313"/>
      <c r="KJY110" s="313"/>
      <c r="KJZ110" s="313"/>
      <c r="KKA110" s="313"/>
      <c r="KKB110" s="313"/>
      <c r="KKC110" s="313"/>
      <c r="KKD110" s="313"/>
      <c r="KKE110" s="313"/>
      <c r="KKF110" s="313"/>
      <c r="KKG110" s="313"/>
      <c r="KKH110" s="313"/>
      <c r="KKI110" s="313"/>
      <c r="KKJ110" s="313"/>
      <c r="KKK110" s="313"/>
      <c r="KKL110" s="313"/>
      <c r="KKM110" s="313"/>
      <c r="KKN110" s="313"/>
      <c r="KKO110" s="313"/>
      <c r="KKP110" s="313"/>
      <c r="KKQ110" s="313"/>
      <c r="KKR110" s="313"/>
      <c r="KKS110" s="313"/>
      <c r="KKT110" s="313"/>
      <c r="KKU110" s="313"/>
      <c r="KKV110" s="313"/>
      <c r="KKW110" s="313"/>
      <c r="KKX110" s="313"/>
      <c r="KKY110" s="313"/>
      <c r="KKZ110" s="313"/>
      <c r="KLA110" s="313"/>
      <c r="KLB110" s="313"/>
      <c r="KLC110" s="313"/>
      <c r="KLD110" s="313"/>
      <c r="KLE110" s="313"/>
      <c r="KLF110" s="313"/>
      <c r="KLG110" s="313"/>
      <c r="KLH110" s="313"/>
      <c r="KLI110" s="313"/>
      <c r="KLJ110" s="313"/>
      <c r="KLK110" s="313"/>
      <c r="KLL110" s="313"/>
      <c r="KLM110" s="313"/>
      <c r="KLN110" s="313"/>
      <c r="KLO110" s="313"/>
      <c r="KLP110" s="313"/>
      <c r="KLQ110" s="313"/>
      <c r="KLR110" s="313"/>
      <c r="KLS110" s="313"/>
      <c r="KLT110" s="313"/>
      <c r="KLU110" s="313"/>
      <c r="KLV110" s="313"/>
      <c r="KLW110" s="313"/>
      <c r="KLX110" s="313"/>
      <c r="KLY110" s="313"/>
      <c r="KLZ110" s="313"/>
      <c r="KMA110" s="313"/>
      <c r="KMB110" s="313"/>
      <c r="KMC110" s="313"/>
      <c r="KMD110" s="313"/>
      <c r="KME110" s="313"/>
      <c r="KMF110" s="313"/>
      <c r="KMG110" s="313"/>
      <c r="KMH110" s="313"/>
      <c r="KMI110" s="313"/>
      <c r="KMJ110" s="313"/>
      <c r="KMK110" s="313"/>
      <c r="KML110" s="313"/>
      <c r="KMM110" s="313"/>
      <c r="KMN110" s="313"/>
      <c r="KMO110" s="313"/>
      <c r="KMP110" s="313"/>
      <c r="KMQ110" s="313"/>
      <c r="KMR110" s="313"/>
      <c r="KMS110" s="313"/>
      <c r="KMT110" s="313"/>
      <c r="KMU110" s="313"/>
      <c r="KMV110" s="313"/>
      <c r="KMW110" s="313"/>
      <c r="KMX110" s="313"/>
      <c r="KMY110" s="313"/>
      <c r="KMZ110" s="313"/>
      <c r="KNA110" s="313"/>
      <c r="KNB110" s="313"/>
      <c r="KNC110" s="313"/>
      <c r="KND110" s="313"/>
      <c r="KNE110" s="313"/>
      <c r="KNF110" s="313"/>
      <c r="KNG110" s="313"/>
      <c r="KNH110" s="313"/>
      <c r="KNI110" s="313"/>
      <c r="KNJ110" s="313"/>
      <c r="KNK110" s="313"/>
      <c r="KNL110" s="313"/>
      <c r="KNM110" s="313"/>
      <c r="KNN110" s="313"/>
      <c r="KNO110" s="313"/>
      <c r="KNP110" s="313"/>
      <c r="KNQ110" s="313"/>
      <c r="KNR110" s="313"/>
      <c r="KNS110" s="313"/>
      <c r="KNT110" s="313"/>
      <c r="KNU110" s="313"/>
      <c r="KNV110" s="313"/>
      <c r="KNW110" s="313"/>
      <c r="KNX110" s="313"/>
      <c r="KNY110" s="313"/>
      <c r="KNZ110" s="313"/>
      <c r="KOA110" s="313"/>
      <c r="KOB110" s="313"/>
      <c r="KOC110" s="313"/>
      <c r="KOD110" s="313"/>
      <c r="KOE110" s="313"/>
      <c r="KOF110" s="313"/>
      <c r="KOG110" s="313"/>
      <c r="KOH110" s="313"/>
      <c r="KOI110" s="313"/>
      <c r="KOJ110" s="313"/>
      <c r="KOK110" s="313"/>
      <c r="KOL110" s="313"/>
      <c r="KOM110" s="313"/>
      <c r="KON110" s="313"/>
      <c r="KOO110" s="313"/>
      <c r="KOP110" s="313"/>
      <c r="KOQ110" s="313"/>
      <c r="KOR110" s="313"/>
      <c r="KOS110" s="313"/>
      <c r="KOT110" s="313"/>
      <c r="KOU110" s="313"/>
      <c r="KOV110" s="313"/>
      <c r="KOW110" s="313"/>
      <c r="KOX110" s="313"/>
      <c r="KOY110" s="313"/>
      <c r="KOZ110" s="313"/>
      <c r="KPA110" s="313"/>
      <c r="KPB110" s="313"/>
      <c r="KPC110" s="313"/>
      <c r="KPD110" s="313"/>
      <c r="KPE110" s="313"/>
      <c r="KPF110" s="313"/>
      <c r="KPG110" s="313"/>
      <c r="KPH110" s="313"/>
      <c r="KPI110" s="313"/>
      <c r="KPJ110" s="313"/>
      <c r="KPK110" s="313"/>
      <c r="KPL110" s="313"/>
      <c r="KPM110" s="313"/>
      <c r="KPN110" s="313"/>
      <c r="KPO110" s="313"/>
      <c r="KPP110" s="313"/>
      <c r="KPQ110" s="313"/>
      <c r="KPR110" s="313"/>
      <c r="KPS110" s="313"/>
      <c r="KPT110" s="313"/>
      <c r="KPU110" s="313"/>
      <c r="KPV110" s="313"/>
      <c r="KPW110" s="313"/>
      <c r="KPX110" s="313"/>
      <c r="KPY110" s="313"/>
      <c r="KPZ110" s="313"/>
      <c r="KQA110" s="313"/>
      <c r="KQB110" s="313"/>
      <c r="KQC110" s="313"/>
      <c r="KQD110" s="313"/>
      <c r="KQE110" s="313"/>
      <c r="KQF110" s="313"/>
      <c r="KQG110" s="313"/>
      <c r="KQH110" s="313"/>
      <c r="KQI110" s="313"/>
      <c r="KQJ110" s="313"/>
      <c r="KQK110" s="313"/>
      <c r="KQL110" s="313"/>
      <c r="KQM110" s="313"/>
      <c r="KQN110" s="313"/>
      <c r="KQO110" s="313"/>
      <c r="KQP110" s="313"/>
      <c r="KQQ110" s="313"/>
      <c r="KQR110" s="313"/>
      <c r="KQS110" s="313"/>
      <c r="KQT110" s="313"/>
      <c r="KQU110" s="313"/>
      <c r="KQV110" s="313"/>
      <c r="KQW110" s="313"/>
      <c r="KQX110" s="313"/>
      <c r="KQY110" s="313"/>
      <c r="KQZ110" s="313"/>
      <c r="KRA110" s="313"/>
      <c r="KRB110" s="313"/>
      <c r="KRC110" s="313"/>
      <c r="KRD110" s="313"/>
      <c r="KRE110" s="313"/>
      <c r="KRF110" s="313"/>
      <c r="KRG110" s="313"/>
      <c r="KRH110" s="313"/>
      <c r="KRI110" s="313"/>
      <c r="KRJ110" s="313"/>
      <c r="KRK110" s="313"/>
      <c r="KRL110" s="313"/>
      <c r="KRM110" s="313"/>
      <c r="KRN110" s="313"/>
      <c r="KRO110" s="313"/>
      <c r="KRP110" s="313"/>
      <c r="KRQ110" s="313"/>
      <c r="KRR110" s="313"/>
      <c r="KRS110" s="313"/>
      <c r="KRT110" s="313"/>
      <c r="KRU110" s="313"/>
      <c r="KRV110" s="313"/>
      <c r="KRW110" s="313"/>
      <c r="KRX110" s="313"/>
      <c r="KRY110" s="313"/>
      <c r="KRZ110" s="313"/>
      <c r="KSA110" s="313"/>
      <c r="KSB110" s="313"/>
      <c r="KSC110" s="313"/>
      <c r="KSD110" s="313"/>
      <c r="KSE110" s="313"/>
      <c r="KSF110" s="313"/>
      <c r="KSG110" s="313"/>
      <c r="KSH110" s="313"/>
      <c r="KSI110" s="313"/>
      <c r="KSJ110" s="313"/>
      <c r="KSK110" s="313"/>
      <c r="KSL110" s="313"/>
      <c r="KSM110" s="313"/>
      <c r="KSN110" s="313"/>
      <c r="KSO110" s="313"/>
      <c r="KSP110" s="313"/>
      <c r="KSQ110" s="313"/>
      <c r="KSR110" s="313"/>
      <c r="KSS110" s="313"/>
      <c r="KST110" s="313"/>
      <c r="KSU110" s="313"/>
      <c r="KSV110" s="313"/>
      <c r="KSW110" s="313"/>
      <c r="KSX110" s="313"/>
      <c r="KSY110" s="313"/>
      <c r="KSZ110" s="313"/>
      <c r="KTA110" s="313"/>
      <c r="KTB110" s="313"/>
      <c r="KTC110" s="313"/>
      <c r="KTD110" s="313"/>
      <c r="KTE110" s="313"/>
      <c r="KTF110" s="313"/>
      <c r="KTG110" s="313"/>
      <c r="KTH110" s="313"/>
      <c r="KTI110" s="313"/>
      <c r="KTJ110" s="313"/>
      <c r="KTK110" s="313"/>
      <c r="KTL110" s="313"/>
      <c r="KTM110" s="313"/>
      <c r="KTN110" s="313"/>
      <c r="KTO110" s="313"/>
      <c r="KTP110" s="313"/>
      <c r="KTQ110" s="313"/>
      <c r="KTR110" s="313"/>
      <c r="KTS110" s="313"/>
      <c r="KTT110" s="313"/>
      <c r="KTU110" s="313"/>
      <c r="KTV110" s="313"/>
      <c r="KTW110" s="313"/>
      <c r="KTX110" s="313"/>
      <c r="KTY110" s="313"/>
      <c r="KTZ110" s="313"/>
      <c r="KUA110" s="313"/>
      <c r="KUB110" s="313"/>
      <c r="KUC110" s="313"/>
      <c r="KUD110" s="313"/>
      <c r="KUE110" s="313"/>
      <c r="KUF110" s="313"/>
      <c r="KUG110" s="313"/>
      <c r="KUH110" s="313"/>
      <c r="KUI110" s="313"/>
      <c r="KUJ110" s="313"/>
      <c r="KUK110" s="313"/>
      <c r="KUL110" s="313"/>
      <c r="KUM110" s="313"/>
      <c r="KUN110" s="313"/>
      <c r="KUO110" s="313"/>
      <c r="KUP110" s="313"/>
      <c r="KUQ110" s="313"/>
      <c r="KUR110" s="313"/>
      <c r="KUS110" s="313"/>
      <c r="KUT110" s="313"/>
      <c r="KUU110" s="313"/>
      <c r="KUV110" s="313"/>
      <c r="KUW110" s="313"/>
      <c r="KUX110" s="313"/>
      <c r="KUY110" s="313"/>
      <c r="KUZ110" s="313"/>
      <c r="KVA110" s="313"/>
      <c r="KVB110" s="313"/>
      <c r="KVC110" s="313"/>
      <c r="KVD110" s="313"/>
      <c r="KVE110" s="313"/>
      <c r="KVF110" s="313"/>
      <c r="KVG110" s="313"/>
      <c r="KVH110" s="313"/>
      <c r="KVI110" s="313"/>
      <c r="KVJ110" s="313"/>
      <c r="KVK110" s="313"/>
      <c r="KVL110" s="313"/>
      <c r="KVM110" s="313"/>
      <c r="KVN110" s="313"/>
      <c r="KVO110" s="313"/>
      <c r="KVP110" s="313"/>
      <c r="KVQ110" s="313"/>
      <c r="KVR110" s="313"/>
      <c r="KVS110" s="313"/>
      <c r="KVT110" s="313"/>
      <c r="KVU110" s="313"/>
      <c r="KVV110" s="313"/>
      <c r="KVW110" s="313"/>
      <c r="KVX110" s="313"/>
      <c r="KVY110" s="313"/>
      <c r="KVZ110" s="313"/>
      <c r="KWA110" s="313"/>
      <c r="KWB110" s="313"/>
      <c r="KWC110" s="313"/>
      <c r="KWD110" s="313"/>
      <c r="KWE110" s="313"/>
      <c r="KWF110" s="313"/>
      <c r="KWG110" s="313"/>
      <c r="KWH110" s="313"/>
      <c r="KWI110" s="313"/>
      <c r="KWJ110" s="313"/>
      <c r="KWK110" s="313"/>
      <c r="KWL110" s="313"/>
      <c r="KWM110" s="313"/>
      <c r="KWN110" s="313"/>
      <c r="KWO110" s="313"/>
      <c r="KWP110" s="313"/>
      <c r="KWQ110" s="313"/>
      <c r="KWR110" s="313"/>
      <c r="KWS110" s="313"/>
      <c r="KWT110" s="313"/>
      <c r="KWU110" s="313"/>
      <c r="KWV110" s="313"/>
      <c r="KWW110" s="313"/>
      <c r="KWX110" s="313"/>
      <c r="KWY110" s="313"/>
      <c r="KWZ110" s="313"/>
      <c r="KXA110" s="313"/>
      <c r="KXB110" s="313"/>
      <c r="KXC110" s="313"/>
      <c r="KXD110" s="313"/>
      <c r="KXE110" s="313"/>
      <c r="KXF110" s="313"/>
      <c r="KXG110" s="313"/>
      <c r="KXH110" s="313"/>
      <c r="KXI110" s="313"/>
      <c r="KXJ110" s="313"/>
      <c r="KXK110" s="313"/>
      <c r="KXL110" s="313"/>
      <c r="KXM110" s="313"/>
      <c r="KXN110" s="313"/>
      <c r="KXO110" s="313"/>
      <c r="KXP110" s="313"/>
      <c r="KXQ110" s="313"/>
      <c r="KXR110" s="313"/>
      <c r="KXS110" s="313"/>
      <c r="KXT110" s="313"/>
      <c r="KXU110" s="313"/>
      <c r="KXV110" s="313"/>
      <c r="KXW110" s="313"/>
      <c r="KXX110" s="313"/>
      <c r="KXY110" s="313"/>
      <c r="KXZ110" s="313"/>
      <c r="KYA110" s="313"/>
      <c r="KYB110" s="313"/>
      <c r="KYC110" s="313"/>
      <c r="KYD110" s="313"/>
      <c r="KYE110" s="313"/>
      <c r="KYF110" s="313"/>
      <c r="KYG110" s="313"/>
      <c r="KYH110" s="313"/>
      <c r="KYI110" s="313"/>
      <c r="KYJ110" s="313"/>
      <c r="KYK110" s="313"/>
      <c r="KYL110" s="313"/>
      <c r="KYM110" s="313"/>
      <c r="KYN110" s="313"/>
      <c r="KYO110" s="313"/>
      <c r="KYP110" s="313"/>
      <c r="KYQ110" s="313"/>
      <c r="KYR110" s="313"/>
      <c r="KYS110" s="313"/>
      <c r="KYT110" s="313"/>
      <c r="KYU110" s="313"/>
      <c r="KYV110" s="313"/>
      <c r="KYW110" s="313"/>
      <c r="KYX110" s="313"/>
      <c r="KYY110" s="313"/>
      <c r="KYZ110" s="313"/>
      <c r="KZA110" s="313"/>
      <c r="KZB110" s="313"/>
      <c r="KZC110" s="313"/>
      <c r="KZD110" s="313"/>
      <c r="KZE110" s="313"/>
      <c r="KZF110" s="313"/>
      <c r="KZG110" s="313"/>
      <c r="KZH110" s="313"/>
      <c r="KZI110" s="313"/>
      <c r="KZJ110" s="313"/>
      <c r="KZK110" s="313"/>
      <c r="KZL110" s="313"/>
      <c r="KZM110" s="313"/>
      <c r="KZN110" s="313"/>
      <c r="KZO110" s="313"/>
      <c r="KZP110" s="313"/>
      <c r="KZQ110" s="313"/>
      <c r="KZR110" s="313"/>
      <c r="KZS110" s="313"/>
      <c r="KZT110" s="313"/>
      <c r="KZU110" s="313"/>
      <c r="KZV110" s="313"/>
      <c r="KZW110" s="313"/>
      <c r="KZX110" s="313"/>
      <c r="KZY110" s="313"/>
      <c r="KZZ110" s="313"/>
      <c r="LAA110" s="313"/>
      <c r="LAB110" s="313"/>
      <c r="LAC110" s="313"/>
      <c r="LAD110" s="313"/>
      <c r="LAE110" s="313"/>
      <c r="LAF110" s="313"/>
      <c r="LAG110" s="313"/>
      <c r="LAH110" s="313"/>
      <c r="LAI110" s="313"/>
      <c r="LAJ110" s="313"/>
      <c r="LAK110" s="313"/>
      <c r="LAL110" s="313"/>
      <c r="LAM110" s="313"/>
      <c r="LAN110" s="313"/>
      <c r="LAO110" s="313"/>
      <c r="LAP110" s="313"/>
      <c r="LAQ110" s="313"/>
      <c r="LAR110" s="313"/>
      <c r="LAS110" s="313"/>
      <c r="LAT110" s="313"/>
      <c r="LAU110" s="313"/>
      <c r="LAV110" s="313"/>
      <c r="LAW110" s="313"/>
      <c r="LAX110" s="313"/>
      <c r="LAY110" s="313"/>
      <c r="LAZ110" s="313"/>
      <c r="LBA110" s="313"/>
      <c r="LBB110" s="313"/>
      <c r="LBC110" s="313"/>
      <c r="LBD110" s="313"/>
      <c r="LBE110" s="313"/>
      <c r="LBF110" s="313"/>
      <c r="LBG110" s="313"/>
      <c r="LBH110" s="313"/>
      <c r="LBI110" s="313"/>
      <c r="LBJ110" s="313"/>
      <c r="LBK110" s="313"/>
      <c r="LBL110" s="313"/>
      <c r="LBM110" s="313"/>
      <c r="LBN110" s="313"/>
      <c r="LBO110" s="313"/>
      <c r="LBP110" s="313"/>
      <c r="LBQ110" s="313"/>
      <c r="LBR110" s="313"/>
      <c r="LBS110" s="313"/>
      <c r="LBT110" s="313"/>
      <c r="LBU110" s="313"/>
      <c r="LBV110" s="313"/>
      <c r="LBW110" s="313"/>
      <c r="LBX110" s="313"/>
      <c r="LBY110" s="313"/>
      <c r="LBZ110" s="313"/>
      <c r="LCA110" s="313"/>
      <c r="LCB110" s="313"/>
      <c r="LCC110" s="313"/>
      <c r="LCD110" s="313"/>
      <c r="LCE110" s="313"/>
      <c r="LCF110" s="313"/>
      <c r="LCG110" s="313"/>
      <c r="LCH110" s="313"/>
      <c r="LCI110" s="313"/>
      <c r="LCJ110" s="313"/>
      <c r="LCK110" s="313"/>
      <c r="LCL110" s="313"/>
      <c r="LCM110" s="313"/>
      <c r="LCN110" s="313"/>
      <c r="LCO110" s="313"/>
      <c r="LCP110" s="313"/>
      <c r="LCQ110" s="313"/>
      <c r="LCR110" s="313"/>
      <c r="LCS110" s="313"/>
      <c r="LCT110" s="313"/>
      <c r="LCU110" s="313"/>
      <c r="LCV110" s="313"/>
      <c r="LCW110" s="313"/>
      <c r="LCX110" s="313"/>
      <c r="LCY110" s="313"/>
      <c r="LCZ110" s="313"/>
      <c r="LDA110" s="313"/>
      <c r="LDB110" s="313"/>
      <c r="LDC110" s="313"/>
      <c r="LDD110" s="313"/>
      <c r="LDE110" s="313"/>
      <c r="LDF110" s="313"/>
      <c r="LDG110" s="313"/>
      <c r="LDH110" s="313"/>
      <c r="LDI110" s="313"/>
      <c r="LDJ110" s="313"/>
      <c r="LDK110" s="313"/>
      <c r="LDL110" s="313"/>
      <c r="LDM110" s="313"/>
      <c r="LDN110" s="313"/>
      <c r="LDO110" s="313"/>
      <c r="LDP110" s="313"/>
      <c r="LDQ110" s="313"/>
      <c r="LDR110" s="313"/>
      <c r="LDS110" s="313"/>
      <c r="LDT110" s="313"/>
      <c r="LDU110" s="313"/>
      <c r="LDV110" s="313"/>
      <c r="LDW110" s="313"/>
      <c r="LDX110" s="313"/>
      <c r="LDY110" s="313"/>
      <c r="LDZ110" s="313"/>
      <c r="LEA110" s="313"/>
      <c r="LEB110" s="313"/>
      <c r="LEC110" s="313"/>
      <c r="LED110" s="313"/>
      <c r="LEE110" s="313"/>
      <c r="LEF110" s="313"/>
      <c r="LEG110" s="313"/>
      <c r="LEH110" s="313"/>
      <c r="LEI110" s="313"/>
      <c r="LEJ110" s="313"/>
      <c r="LEK110" s="313"/>
      <c r="LEL110" s="313"/>
      <c r="LEM110" s="313"/>
      <c r="LEN110" s="313"/>
      <c r="LEO110" s="313"/>
      <c r="LEP110" s="313"/>
      <c r="LEQ110" s="313"/>
      <c r="LER110" s="313"/>
      <c r="LES110" s="313"/>
      <c r="LET110" s="313"/>
      <c r="LEU110" s="313"/>
      <c r="LEV110" s="313"/>
      <c r="LEW110" s="313"/>
      <c r="LEX110" s="313"/>
      <c r="LEY110" s="313"/>
      <c r="LEZ110" s="313"/>
      <c r="LFA110" s="313"/>
      <c r="LFB110" s="313"/>
      <c r="LFC110" s="313"/>
      <c r="LFD110" s="313"/>
      <c r="LFE110" s="313"/>
      <c r="LFF110" s="313"/>
      <c r="LFG110" s="313"/>
      <c r="LFH110" s="313"/>
      <c r="LFI110" s="313"/>
      <c r="LFJ110" s="313"/>
      <c r="LFK110" s="313"/>
      <c r="LFL110" s="313"/>
      <c r="LFM110" s="313"/>
      <c r="LFN110" s="313"/>
      <c r="LFO110" s="313"/>
      <c r="LFP110" s="313"/>
      <c r="LFQ110" s="313"/>
      <c r="LFR110" s="313"/>
      <c r="LFS110" s="313"/>
      <c r="LFT110" s="313"/>
      <c r="LFU110" s="313"/>
      <c r="LFV110" s="313"/>
      <c r="LFW110" s="313"/>
      <c r="LFX110" s="313"/>
      <c r="LFY110" s="313"/>
      <c r="LFZ110" s="313"/>
      <c r="LGA110" s="313"/>
      <c r="LGB110" s="313"/>
      <c r="LGC110" s="313"/>
      <c r="LGD110" s="313"/>
      <c r="LGE110" s="313"/>
      <c r="LGF110" s="313"/>
      <c r="LGG110" s="313"/>
      <c r="LGH110" s="313"/>
      <c r="LGI110" s="313"/>
      <c r="LGJ110" s="313"/>
      <c r="LGK110" s="313"/>
      <c r="LGL110" s="313"/>
      <c r="LGM110" s="313"/>
      <c r="LGN110" s="313"/>
      <c r="LGO110" s="313"/>
      <c r="LGP110" s="313"/>
      <c r="LGQ110" s="313"/>
      <c r="LGR110" s="313"/>
      <c r="LGS110" s="313"/>
      <c r="LGT110" s="313"/>
      <c r="LGU110" s="313"/>
      <c r="LGV110" s="313"/>
      <c r="LGW110" s="313"/>
      <c r="LGX110" s="313"/>
      <c r="LGY110" s="313"/>
      <c r="LGZ110" s="313"/>
      <c r="LHA110" s="313"/>
      <c r="LHB110" s="313"/>
      <c r="LHC110" s="313"/>
      <c r="LHD110" s="313"/>
      <c r="LHE110" s="313"/>
      <c r="LHF110" s="313"/>
      <c r="LHG110" s="313"/>
      <c r="LHH110" s="313"/>
      <c r="LHI110" s="313"/>
      <c r="LHJ110" s="313"/>
      <c r="LHK110" s="313"/>
      <c r="LHL110" s="313"/>
      <c r="LHM110" s="313"/>
      <c r="LHN110" s="313"/>
      <c r="LHO110" s="313"/>
      <c r="LHP110" s="313"/>
      <c r="LHQ110" s="313"/>
      <c r="LHR110" s="313"/>
      <c r="LHS110" s="313"/>
      <c r="LHT110" s="313"/>
      <c r="LHU110" s="313"/>
      <c r="LHV110" s="313"/>
      <c r="LHW110" s="313"/>
      <c r="LHX110" s="313"/>
      <c r="LHY110" s="313"/>
      <c r="LHZ110" s="313"/>
      <c r="LIA110" s="313"/>
      <c r="LIB110" s="313"/>
      <c r="LIC110" s="313"/>
      <c r="LID110" s="313"/>
      <c r="LIE110" s="313"/>
      <c r="LIF110" s="313"/>
      <c r="LIG110" s="313"/>
      <c r="LIH110" s="313"/>
      <c r="LII110" s="313"/>
      <c r="LIJ110" s="313"/>
      <c r="LIK110" s="313"/>
      <c r="LIL110" s="313"/>
      <c r="LIM110" s="313"/>
      <c r="LIN110" s="313"/>
      <c r="LIO110" s="313"/>
      <c r="LIP110" s="313"/>
      <c r="LIQ110" s="313"/>
      <c r="LIR110" s="313"/>
      <c r="LIS110" s="313"/>
      <c r="LIT110" s="313"/>
      <c r="LIU110" s="313"/>
      <c r="LIV110" s="313"/>
      <c r="LIW110" s="313"/>
      <c r="LIX110" s="313"/>
      <c r="LIY110" s="313"/>
      <c r="LIZ110" s="313"/>
      <c r="LJA110" s="313"/>
      <c r="LJB110" s="313"/>
      <c r="LJC110" s="313"/>
      <c r="LJD110" s="313"/>
      <c r="LJE110" s="313"/>
      <c r="LJF110" s="313"/>
      <c r="LJG110" s="313"/>
      <c r="LJH110" s="313"/>
      <c r="LJI110" s="313"/>
      <c r="LJJ110" s="313"/>
      <c r="LJK110" s="313"/>
      <c r="LJL110" s="313"/>
      <c r="LJM110" s="313"/>
      <c r="LJN110" s="313"/>
      <c r="LJO110" s="313"/>
      <c r="LJP110" s="313"/>
      <c r="LJQ110" s="313"/>
      <c r="LJR110" s="313"/>
      <c r="LJS110" s="313"/>
      <c r="LJT110" s="313"/>
      <c r="LJU110" s="313"/>
      <c r="LJV110" s="313"/>
      <c r="LJW110" s="313"/>
      <c r="LJX110" s="313"/>
      <c r="LJY110" s="313"/>
      <c r="LJZ110" s="313"/>
      <c r="LKA110" s="313"/>
      <c r="LKB110" s="313"/>
      <c r="LKC110" s="313"/>
      <c r="LKD110" s="313"/>
      <c r="LKE110" s="313"/>
      <c r="LKF110" s="313"/>
      <c r="LKG110" s="313"/>
      <c r="LKH110" s="313"/>
      <c r="LKI110" s="313"/>
      <c r="LKJ110" s="313"/>
      <c r="LKK110" s="313"/>
      <c r="LKL110" s="313"/>
      <c r="LKM110" s="313"/>
      <c r="LKN110" s="313"/>
      <c r="LKO110" s="313"/>
      <c r="LKP110" s="313"/>
      <c r="LKQ110" s="313"/>
      <c r="LKR110" s="313"/>
      <c r="LKS110" s="313"/>
      <c r="LKT110" s="313"/>
      <c r="LKU110" s="313"/>
      <c r="LKV110" s="313"/>
      <c r="LKW110" s="313"/>
      <c r="LKX110" s="313"/>
      <c r="LKY110" s="313"/>
      <c r="LKZ110" s="313"/>
      <c r="LLA110" s="313"/>
      <c r="LLB110" s="313"/>
      <c r="LLC110" s="313"/>
      <c r="LLD110" s="313"/>
      <c r="LLE110" s="313"/>
      <c r="LLF110" s="313"/>
      <c r="LLG110" s="313"/>
      <c r="LLH110" s="313"/>
      <c r="LLI110" s="313"/>
      <c r="LLJ110" s="313"/>
      <c r="LLK110" s="313"/>
      <c r="LLL110" s="313"/>
      <c r="LLM110" s="313"/>
      <c r="LLN110" s="313"/>
      <c r="LLO110" s="313"/>
      <c r="LLP110" s="313"/>
      <c r="LLQ110" s="313"/>
      <c r="LLR110" s="313"/>
      <c r="LLS110" s="313"/>
      <c r="LLT110" s="313"/>
      <c r="LLU110" s="313"/>
      <c r="LLV110" s="313"/>
      <c r="LLW110" s="313"/>
      <c r="LLX110" s="313"/>
      <c r="LLY110" s="313"/>
      <c r="LLZ110" s="313"/>
      <c r="LMA110" s="313"/>
      <c r="LMB110" s="313"/>
      <c r="LMC110" s="313"/>
      <c r="LMD110" s="313"/>
      <c r="LME110" s="313"/>
      <c r="LMF110" s="313"/>
      <c r="LMG110" s="313"/>
      <c r="LMH110" s="313"/>
      <c r="LMI110" s="313"/>
      <c r="LMJ110" s="313"/>
      <c r="LMK110" s="313"/>
      <c r="LML110" s="313"/>
      <c r="LMM110" s="313"/>
      <c r="LMN110" s="313"/>
      <c r="LMO110" s="313"/>
      <c r="LMP110" s="313"/>
      <c r="LMQ110" s="313"/>
      <c r="LMR110" s="313"/>
      <c r="LMS110" s="313"/>
      <c r="LMT110" s="313"/>
      <c r="LMU110" s="313"/>
      <c r="LMV110" s="313"/>
      <c r="LMW110" s="313"/>
      <c r="LMX110" s="313"/>
      <c r="LMY110" s="313"/>
      <c r="LMZ110" s="313"/>
      <c r="LNA110" s="313"/>
      <c r="LNB110" s="313"/>
      <c r="LNC110" s="313"/>
      <c r="LND110" s="313"/>
      <c r="LNE110" s="313"/>
      <c r="LNF110" s="313"/>
      <c r="LNG110" s="313"/>
      <c r="LNH110" s="313"/>
      <c r="LNI110" s="313"/>
      <c r="LNJ110" s="313"/>
      <c r="LNK110" s="313"/>
      <c r="LNL110" s="313"/>
      <c r="LNM110" s="313"/>
      <c r="LNN110" s="313"/>
      <c r="LNO110" s="313"/>
      <c r="LNP110" s="313"/>
      <c r="LNQ110" s="313"/>
      <c r="LNR110" s="313"/>
      <c r="LNS110" s="313"/>
      <c r="LNT110" s="313"/>
      <c r="LNU110" s="313"/>
      <c r="LNV110" s="313"/>
      <c r="LNW110" s="313"/>
      <c r="LNX110" s="313"/>
      <c r="LNY110" s="313"/>
      <c r="LNZ110" s="313"/>
      <c r="LOA110" s="313"/>
      <c r="LOB110" s="313"/>
      <c r="LOC110" s="313"/>
      <c r="LOD110" s="313"/>
      <c r="LOE110" s="313"/>
      <c r="LOF110" s="313"/>
      <c r="LOG110" s="313"/>
      <c r="LOH110" s="313"/>
      <c r="LOI110" s="313"/>
      <c r="LOJ110" s="313"/>
      <c r="LOK110" s="313"/>
      <c r="LOL110" s="313"/>
      <c r="LOM110" s="313"/>
      <c r="LON110" s="313"/>
      <c r="LOO110" s="313"/>
      <c r="LOP110" s="313"/>
      <c r="LOQ110" s="313"/>
      <c r="LOR110" s="313"/>
      <c r="LOS110" s="313"/>
      <c r="LOT110" s="313"/>
      <c r="LOU110" s="313"/>
      <c r="LOV110" s="313"/>
      <c r="LOW110" s="313"/>
      <c r="LOX110" s="313"/>
      <c r="LOY110" s="313"/>
      <c r="LOZ110" s="313"/>
      <c r="LPA110" s="313"/>
      <c r="LPB110" s="313"/>
      <c r="LPC110" s="313"/>
      <c r="LPD110" s="313"/>
      <c r="LPE110" s="313"/>
      <c r="LPF110" s="313"/>
      <c r="LPG110" s="313"/>
      <c r="LPH110" s="313"/>
      <c r="LPI110" s="313"/>
      <c r="LPJ110" s="313"/>
      <c r="LPK110" s="313"/>
      <c r="LPL110" s="313"/>
      <c r="LPM110" s="313"/>
      <c r="LPN110" s="313"/>
      <c r="LPO110" s="313"/>
      <c r="LPP110" s="313"/>
      <c r="LPQ110" s="313"/>
      <c r="LPR110" s="313"/>
      <c r="LPS110" s="313"/>
      <c r="LPT110" s="313"/>
      <c r="LPU110" s="313"/>
      <c r="LPV110" s="313"/>
      <c r="LPW110" s="313"/>
      <c r="LPX110" s="313"/>
      <c r="LPY110" s="313"/>
      <c r="LPZ110" s="313"/>
      <c r="LQA110" s="313"/>
      <c r="LQB110" s="313"/>
      <c r="LQC110" s="313"/>
      <c r="LQD110" s="313"/>
      <c r="LQE110" s="313"/>
      <c r="LQF110" s="313"/>
      <c r="LQG110" s="313"/>
      <c r="LQH110" s="313"/>
      <c r="LQI110" s="313"/>
      <c r="LQJ110" s="313"/>
      <c r="LQK110" s="313"/>
      <c r="LQL110" s="313"/>
      <c r="LQM110" s="313"/>
      <c r="LQN110" s="313"/>
      <c r="LQO110" s="313"/>
      <c r="LQP110" s="313"/>
      <c r="LQQ110" s="313"/>
      <c r="LQR110" s="313"/>
      <c r="LQS110" s="313"/>
      <c r="LQT110" s="313"/>
      <c r="LQU110" s="313"/>
      <c r="LQV110" s="313"/>
      <c r="LQW110" s="313"/>
      <c r="LQX110" s="313"/>
      <c r="LQY110" s="313"/>
      <c r="LQZ110" s="313"/>
      <c r="LRA110" s="313"/>
      <c r="LRB110" s="313"/>
      <c r="LRC110" s="313"/>
      <c r="LRD110" s="313"/>
      <c r="LRE110" s="313"/>
      <c r="LRF110" s="313"/>
      <c r="LRG110" s="313"/>
      <c r="LRH110" s="313"/>
      <c r="LRI110" s="313"/>
      <c r="LRJ110" s="313"/>
      <c r="LRK110" s="313"/>
      <c r="LRL110" s="313"/>
      <c r="LRM110" s="313"/>
      <c r="LRN110" s="313"/>
      <c r="LRO110" s="313"/>
      <c r="LRP110" s="313"/>
      <c r="LRQ110" s="313"/>
      <c r="LRR110" s="313"/>
      <c r="LRS110" s="313"/>
      <c r="LRT110" s="313"/>
      <c r="LRU110" s="313"/>
      <c r="LRV110" s="313"/>
      <c r="LRW110" s="313"/>
      <c r="LRX110" s="313"/>
      <c r="LRY110" s="313"/>
      <c r="LRZ110" s="313"/>
      <c r="LSA110" s="313"/>
      <c r="LSB110" s="313"/>
      <c r="LSC110" s="313"/>
      <c r="LSD110" s="313"/>
      <c r="LSE110" s="313"/>
      <c r="LSF110" s="313"/>
      <c r="LSG110" s="313"/>
      <c r="LSH110" s="313"/>
      <c r="LSI110" s="313"/>
      <c r="LSJ110" s="313"/>
      <c r="LSK110" s="313"/>
      <c r="LSL110" s="313"/>
      <c r="LSM110" s="313"/>
      <c r="LSN110" s="313"/>
      <c r="LSO110" s="313"/>
      <c r="LSP110" s="313"/>
      <c r="LSQ110" s="313"/>
      <c r="LSR110" s="313"/>
      <c r="LSS110" s="313"/>
      <c r="LST110" s="313"/>
      <c r="LSU110" s="313"/>
      <c r="LSV110" s="313"/>
      <c r="LSW110" s="313"/>
      <c r="LSX110" s="313"/>
      <c r="LSY110" s="313"/>
      <c r="LSZ110" s="313"/>
      <c r="LTA110" s="313"/>
      <c r="LTB110" s="313"/>
      <c r="LTC110" s="313"/>
      <c r="LTD110" s="313"/>
      <c r="LTE110" s="313"/>
      <c r="LTF110" s="313"/>
      <c r="LTG110" s="313"/>
      <c r="LTH110" s="313"/>
      <c r="LTI110" s="313"/>
      <c r="LTJ110" s="313"/>
      <c r="LTK110" s="313"/>
      <c r="LTL110" s="313"/>
      <c r="LTM110" s="313"/>
      <c r="LTN110" s="313"/>
      <c r="LTO110" s="313"/>
      <c r="LTP110" s="313"/>
      <c r="LTQ110" s="313"/>
      <c r="LTR110" s="313"/>
      <c r="LTS110" s="313"/>
      <c r="LTT110" s="313"/>
      <c r="LTU110" s="313"/>
      <c r="LTV110" s="313"/>
      <c r="LTW110" s="313"/>
      <c r="LTX110" s="313"/>
      <c r="LTY110" s="313"/>
      <c r="LTZ110" s="313"/>
      <c r="LUA110" s="313"/>
      <c r="LUB110" s="313"/>
      <c r="LUC110" s="313"/>
      <c r="LUD110" s="313"/>
      <c r="LUE110" s="313"/>
      <c r="LUF110" s="313"/>
      <c r="LUG110" s="313"/>
      <c r="LUH110" s="313"/>
      <c r="LUI110" s="313"/>
      <c r="LUJ110" s="313"/>
      <c r="LUK110" s="313"/>
      <c r="LUL110" s="313"/>
      <c r="LUM110" s="313"/>
      <c r="LUN110" s="313"/>
      <c r="LUO110" s="313"/>
      <c r="LUP110" s="313"/>
      <c r="LUQ110" s="313"/>
      <c r="LUR110" s="313"/>
      <c r="LUS110" s="313"/>
      <c r="LUT110" s="313"/>
      <c r="LUU110" s="313"/>
      <c r="LUV110" s="313"/>
      <c r="LUW110" s="313"/>
      <c r="LUX110" s="313"/>
      <c r="LUY110" s="313"/>
      <c r="LUZ110" s="313"/>
      <c r="LVA110" s="313"/>
      <c r="LVB110" s="313"/>
      <c r="LVC110" s="313"/>
      <c r="LVD110" s="313"/>
      <c r="LVE110" s="313"/>
      <c r="LVF110" s="313"/>
      <c r="LVG110" s="313"/>
      <c r="LVH110" s="313"/>
      <c r="LVI110" s="313"/>
      <c r="LVJ110" s="313"/>
      <c r="LVK110" s="313"/>
      <c r="LVL110" s="313"/>
      <c r="LVM110" s="313"/>
      <c r="LVN110" s="313"/>
      <c r="LVO110" s="313"/>
      <c r="LVP110" s="313"/>
      <c r="LVQ110" s="313"/>
      <c r="LVR110" s="313"/>
      <c r="LVS110" s="313"/>
      <c r="LVT110" s="313"/>
      <c r="LVU110" s="313"/>
      <c r="LVV110" s="313"/>
      <c r="LVW110" s="313"/>
      <c r="LVX110" s="313"/>
      <c r="LVY110" s="313"/>
      <c r="LVZ110" s="313"/>
      <c r="LWA110" s="313"/>
      <c r="LWB110" s="313"/>
      <c r="LWC110" s="313"/>
      <c r="LWD110" s="313"/>
      <c r="LWE110" s="313"/>
      <c r="LWF110" s="313"/>
      <c r="LWG110" s="313"/>
      <c r="LWH110" s="313"/>
      <c r="LWI110" s="313"/>
      <c r="LWJ110" s="313"/>
      <c r="LWK110" s="313"/>
      <c r="LWL110" s="313"/>
      <c r="LWM110" s="313"/>
      <c r="LWN110" s="313"/>
      <c r="LWO110" s="313"/>
      <c r="LWP110" s="313"/>
      <c r="LWQ110" s="313"/>
      <c r="LWR110" s="313"/>
      <c r="LWS110" s="313"/>
      <c r="LWT110" s="313"/>
      <c r="LWU110" s="313"/>
      <c r="LWV110" s="313"/>
      <c r="LWW110" s="313"/>
      <c r="LWX110" s="313"/>
      <c r="LWY110" s="313"/>
      <c r="LWZ110" s="313"/>
      <c r="LXA110" s="313"/>
      <c r="LXB110" s="313"/>
      <c r="LXC110" s="313"/>
      <c r="LXD110" s="313"/>
      <c r="LXE110" s="313"/>
      <c r="LXF110" s="313"/>
      <c r="LXG110" s="313"/>
      <c r="LXH110" s="313"/>
      <c r="LXI110" s="313"/>
      <c r="LXJ110" s="313"/>
      <c r="LXK110" s="313"/>
      <c r="LXL110" s="313"/>
      <c r="LXM110" s="313"/>
      <c r="LXN110" s="313"/>
      <c r="LXO110" s="313"/>
      <c r="LXP110" s="313"/>
      <c r="LXQ110" s="313"/>
      <c r="LXR110" s="313"/>
      <c r="LXS110" s="313"/>
      <c r="LXT110" s="313"/>
      <c r="LXU110" s="313"/>
      <c r="LXV110" s="313"/>
      <c r="LXW110" s="313"/>
      <c r="LXX110" s="313"/>
      <c r="LXY110" s="313"/>
      <c r="LXZ110" s="313"/>
      <c r="LYA110" s="313"/>
      <c r="LYB110" s="313"/>
      <c r="LYC110" s="313"/>
      <c r="LYD110" s="313"/>
      <c r="LYE110" s="313"/>
      <c r="LYF110" s="313"/>
      <c r="LYG110" s="313"/>
      <c r="LYH110" s="313"/>
      <c r="LYI110" s="313"/>
      <c r="LYJ110" s="313"/>
      <c r="LYK110" s="313"/>
      <c r="LYL110" s="313"/>
      <c r="LYM110" s="313"/>
      <c r="LYN110" s="313"/>
      <c r="LYO110" s="313"/>
      <c r="LYP110" s="313"/>
      <c r="LYQ110" s="313"/>
      <c r="LYR110" s="313"/>
      <c r="LYS110" s="313"/>
      <c r="LYT110" s="313"/>
      <c r="LYU110" s="313"/>
      <c r="LYV110" s="313"/>
      <c r="LYW110" s="313"/>
      <c r="LYX110" s="313"/>
      <c r="LYY110" s="313"/>
      <c r="LYZ110" s="313"/>
      <c r="LZA110" s="313"/>
      <c r="LZB110" s="313"/>
      <c r="LZC110" s="313"/>
      <c r="LZD110" s="313"/>
      <c r="LZE110" s="313"/>
      <c r="LZF110" s="313"/>
      <c r="LZG110" s="313"/>
      <c r="LZH110" s="313"/>
      <c r="LZI110" s="313"/>
      <c r="LZJ110" s="313"/>
      <c r="LZK110" s="313"/>
      <c r="LZL110" s="313"/>
      <c r="LZM110" s="313"/>
      <c r="LZN110" s="313"/>
      <c r="LZO110" s="313"/>
      <c r="LZP110" s="313"/>
      <c r="LZQ110" s="313"/>
      <c r="LZR110" s="313"/>
      <c r="LZS110" s="313"/>
      <c r="LZT110" s="313"/>
      <c r="LZU110" s="313"/>
      <c r="LZV110" s="313"/>
      <c r="LZW110" s="313"/>
      <c r="LZX110" s="313"/>
      <c r="LZY110" s="313"/>
      <c r="LZZ110" s="313"/>
      <c r="MAA110" s="313"/>
      <c r="MAB110" s="313"/>
      <c r="MAC110" s="313"/>
      <c r="MAD110" s="313"/>
      <c r="MAE110" s="313"/>
      <c r="MAF110" s="313"/>
      <c r="MAG110" s="313"/>
      <c r="MAH110" s="313"/>
      <c r="MAI110" s="313"/>
      <c r="MAJ110" s="313"/>
      <c r="MAK110" s="313"/>
      <c r="MAL110" s="313"/>
      <c r="MAM110" s="313"/>
      <c r="MAN110" s="313"/>
      <c r="MAO110" s="313"/>
      <c r="MAP110" s="313"/>
      <c r="MAQ110" s="313"/>
      <c r="MAR110" s="313"/>
      <c r="MAS110" s="313"/>
      <c r="MAT110" s="313"/>
      <c r="MAU110" s="313"/>
      <c r="MAV110" s="313"/>
      <c r="MAW110" s="313"/>
      <c r="MAX110" s="313"/>
      <c r="MAY110" s="313"/>
      <c r="MAZ110" s="313"/>
      <c r="MBA110" s="313"/>
      <c r="MBB110" s="313"/>
      <c r="MBC110" s="313"/>
      <c r="MBD110" s="313"/>
      <c r="MBE110" s="313"/>
      <c r="MBF110" s="313"/>
      <c r="MBG110" s="313"/>
      <c r="MBH110" s="313"/>
      <c r="MBI110" s="313"/>
      <c r="MBJ110" s="313"/>
      <c r="MBK110" s="313"/>
      <c r="MBL110" s="313"/>
      <c r="MBM110" s="313"/>
      <c r="MBN110" s="313"/>
      <c r="MBO110" s="313"/>
      <c r="MBP110" s="313"/>
      <c r="MBQ110" s="313"/>
      <c r="MBR110" s="313"/>
      <c r="MBS110" s="313"/>
      <c r="MBT110" s="313"/>
      <c r="MBU110" s="313"/>
      <c r="MBV110" s="313"/>
      <c r="MBW110" s="313"/>
      <c r="MBX110" s="313"/>
      <c r="MBY110" s="313"/>
      <c r="MBZ110" s="313"/>
      <c r="MCA110" s="313"/>
      <c r="MCB110" s="313"/>
      <c r="MCC110" s="313"/>
      <c r="MCD110" s="313"/>
      <c r="MCE110" s="313"/>
      <c r="MCF110" s="313"/>
      <c r="MCG110" s="313"/>
      <c r="MCH110" s="313"/>
      <c r="MCI110" s="313"/>
      <c r="MCJ110" s="313"/>
      <c r="MCK110" s="313"/>
      <c r="MCL110" s="313"/>
      <c r="MCM110" s="313"/>
      <c r="MCN110" s="313"/>
      <c r="MCO110" s="313"/>
      <c r="MCP110" s="313"/>
      <c r="MCQ110" s="313"/>
      <c r="MCR110" s="313"/>
      <c r="MCS110" s="313"/>
      <c r="MCT110" s="313"/>
      <c r="MCU110" s="313"/>
      <c r="MCV110" s="313"/>
      <c r="MCW110" s="313"/>
      <c r="MCX110" s="313"/>
      <c r="MCY110" s="313"/>
      <c r="MCZ110" s="313"/>
      <c r="MDA110" s="313"/>
      <c r="MDB110" s="313"/>
      <c r="MDC110" s="313"/>
      <c r="MDD110" s="313"/>
      <c r="MDE110" s="313"/>
      <c r="MDF110" s="313"/>
      <c r="MDG110" s="313"/>
      <c r="MDH110" s="313"/>
      <c r="MDI110" s="313"/>
      <c r="MDJ110" s="313"/>
      <c r="MDK110" s="313"/>
      <c r="MDL110" s="313"/>
      <c r="MDM110" s="313"/>
      <c r="MDN110" s="313"/>
      <c r="MDO110" s="313"/>
      <c r="MDP110" s="313"/>
      <c r="MDQ110" s="313"/>
      <c r="MDR110" s="313"/>
      <c r="MDS110" s="313"/>
      <c r="MDT110" s="313"/>
      <c r="MDU110" s="313"/>
      <c r="MDV110" s="313"/>
      <c r="MDW110" s="313"/>
      <c r="MDX110" s="313"/>
      <c r="MDY110" s="313"/>
      <c r="MDZ110" s="313"/>
      <c r="MEA110" s="313"/>
      <c r="MEB110" s="313"/>
      <c r="MEC110" s="313"/>
      <c r="MED110" s="313"/>
      <c r="MEE110" s="313"/>
      <c r="MEF110" s="313"/>
      <c r="MEG110" s="313"/>
      <c r="MEH110" s="313"/>
      <c r="MEI110" s="313"/>
      <c r="MEJ110" s="313"/>
      <c r="MEK110" s="313"/>
      <c r="MEL110" s="313"/>
      <c r="MEM110" s="313"/>
      <c r="MEN110" s="313"/>
      <c r="MEO110" s="313"/>
      <c r="MEP110" s="313"/>
      <c r="MEQ110" s="313"/>
      <c r="MER110" s="313"/>
      <c r="MES110" s="313"/>
      <c r="MET110" s="313"/>
      <c r="MEU110" s="313"/>
      <c r="MEV110" s="313"/>
      <c r="MEW110" s="313"/>
      <c r="MEX110" s="313"/>
      <c r="MEY110" s="313"/>
      <c r="MEZ110" s="313"/>
      <c r="MFA110" s="313"/>
      <c r="MFB110" s="313"/>
      <c r="MFC110" s="313"/>
      <c r="MFD110" s="313"/>
      <c r="MFE110" s="313"/>
      <c r="MFF110" s="313"/>
      <c r="MFG110" s="313"/>
      <c r="MFH110" s="313"/>
      <c r="MFI110" s="313"/>
      <c r="MFJ110" s="313"/>
      <c r="MFK110" s="313"/>
      <c r="MFL110" s="313"/>
      <c r="MFM110" s="313"/>
      <c r="MFN110" s="313"/>
      <c r="MFO110" s="313"/>
      <c r="MFP110" s="313"/>
      <c r="MFQ110" s="313"/>
      <c r="MFR110" s="313"/>
      <c r="MFS110" s="313"/>
      <c r="MFT110" s="313"/>
      <c r="MFU110" s="313"/>
      <c r="MFV110" s="313"/>
      <c r="MFW110" s="313"/>
      <c r="MFX110" s="313"/>
      <c r="MFY110" s="313"/>
      <c r="MFZ110" s="313"/>
      <c r="MGA110" s="313"/>
      <c r="MGB110" s="313"/>
      <c r="MGC110" s="313"/>
      <c r="MGD110" s="313"/>
      <c r="MGE110" s="313"/>
      <c r="MGF110" s="313"/>
      <c r="MGG110" s="313"/>
      <c r="MGH110" s="313"/>
      <c r="MGI110" s="313"/>
      <c r="MGJ110" s="313"/>
      <c r="MGK110" s="313"/>
      <c r="MGL110" s="313"/>
      <c r="MGM110" s="313"/>
      <c r="MGN110" s="313"/>
      <c r="MGO110" s="313"/>
      <c r="MGP110" s="313"/>
      <c r="MGQ110" s="313"/>
      <c r="MGR110" s="313"/>
      <c r="MGS110" s="313"/>
      <c r="MGT110" s="313"/>
      <c r="MGU110" s="313"/>
      <c r="MGV110" s="313"/>
      <c r="MGW110" s="313"/>
      <c r="MGX110" s="313"/>
      <c r="MGY110" s="313"/>
      <c r="MGZ110" s="313"/>
      <c r="MHA110" s="313"/>
      <c r="MHB110" s="313"/>
      <c r="MHC110" s="313"/>
      <c r="MHD110" s="313"/>
      <c r="MHE110" s="313"/>
      <c r="MHF110" s="313"/>
      <c r="MHG110" s="313"/>
      <c r="MHH110" s="313"/>
      <c r="MHI110" s="313"/>
      <c r="MHJ110" s="313"/>
      <c r="MHK110" s="313"/>
      <c r="MHL110" s="313"/>
      <c r="MHM110" s="313"/>
      <c r="MHN110" s="313"/>
      <c r="MHO110" s="313"/>
      <c r="MHP110" s="313"/>
      <c r="MHQ110" s="313"/>
      <c r="MHR110" s="313"/>
      <c r="MHS110" s="313"/>
      <c r="MHT110" s="313"/>
      <c r="MHU110" s="313"/>
      <c r="MHV110" s="313"/>
      <c r="MHW110" s="313"/>
      <c r="MHX110" s="313"/>
      <c r="MHY110" s="313"/>
      <c r="MHZ110" s="313"/>
      <c r="MIA110" s="313"/>
      <c r="MIB110" s="313"/>
      <c r="MIC110" s="313"/>
      <c r="MID110" s="313"/>
      <c r="MIE110" s="313"/>
      <c r="MIF110" s="313"/>
      <c r="MIG110" s="313"/>
      <c r="MIH110" s="313"/>
      <c r="MII110" s="313"/>
      <c r="MIJ110" s="313"/>
      <c r="MIK110" s="313"/>
      <c r="MIL110" s="313"/>
      <c r="MIM110" s="313"/>
      <c r="MIN110" s="313"/>
      <c r="MIO110" s="313"/>
      <c r="MIP110" s="313"/>
      <c r="MIQ110" s="313"/>
      <c r="MIR110" s="313"/>
      <c r="MIS110" s="313"/>
      <c r="MIT110" s="313"/>
      <c r="MIU110" s="313"/>
      <c r="MIV110" s="313"/>
      <c r="MIW110" s="313"/>
      <c r="MIX110" s="313"/>
      <c r="MIY110" s="313"/>
      <c r="MIZ110" s="313"/>
      <c r="MJA110" s="313"/>
      <c r="MJB110" s="313"/>
      <c r="MJC110" s="313"/>
      <c r="MJD110" s="313"/>
      <c r="MJE110" s="313"/>
      <c r="MJF110" s="313"/>
      <c r="MJG110" s="313"/>
      <c r="MJH110" s="313"/>
      <c r="MJI110" s="313"/>
      <c r="MJJ110" s="313"/>
      <c r="MJK110" s="313"/>
      <c r="MJL110" s="313"/>
      <c r="MJM110" s="313"/>
      <c r="MJN110" s="313"/>
      <c r="MJO110" s="313"/>
      <c r="MJP110" s="313"/>
      <c r="MJQ110" s="313"/>
      <c r="MJR110" s="313"/>
      <c r="MJS110" s="313"/>
      <c r="MJT110" s="313"/>
      <c r="MJU110" s="313"/>
      <c r="MJV110" s="313"/>
      <c r="MJW110" s="313"/>
      <c r="MJX110" s="313"/>
      <c r="MJY110" s="313"/>
      <c r="MJZ110" s="313"/>
      <c r="MKA110" s="313"/>
      <c r="MKB110" s="313"/>
      <c r="MKC110" s="313"/>
      <c r="MKD110" s="313"/>
      <c r="MKE110" s="313"/>
      <c r="MKF110" s="313"/>
      <c r="MKG110" s="313"/>
      <c r="MKH110" s="313"/>
      <c r="MKI110" s="313"/>
      <c r="MKJ110" s="313"/>
      <c r="MKK110" s="313"/>
      <c r="MKL110" s="313"/>
      <c r="MKM110" s="313"/>
      <c r="MKN110" s="313"/>
      <c r="MKO110" s="313"/>
      <c r="MKP110" s="313"/>
      <c r="MKQ110" s="313"/>
      <c r="MKR110" s="313"/>
      <c r="MKS110" s="313"/>
      <c r="MKT110" s="313"/>
      <c r="MKU110" s="313"/>
      <c r="MKV110" s="313"/>
      <c r="MKW110" s="313"/>
      <c r="MKX110" s="313"/>
      <c r="MKY110" s="313"/>
      <c r="MKZ110" s="313"/>
      <c r="MLA110" s="313"/>
      <c r="MLB110" s="313"/>
      <c r="MLC110" s="313"/>
      <c r="MLD110" s="313"/>
      <c r="MLE110" s="313"/>
      <c r="MLF110" s="313"/>
      <c r="MLG110" s="313"/>
      <c r="MLH110" s="313"/>
      <c r="MLI110" s="313"/>
      <c r="MLJ110" s="313"/>
      <c r="MLK110" s="313"/>
      <c r="MLL110" s="313"/>
      <c r="MLM110" s="313"/>
      <c r="MLN110" s="313"/>
      <c r="MLO110" s="313"/>
      <c r="MLP110" s="313"/>
      <c r="MLQ110" s="313"/>
      <c r="MLR110" s="313"/>
      <c r="MLS110" s="313"/>
      <c r="MLT110" s="313"/>
      <c r="MLU110" s="313"/>
      <c r="MLV110" s="313"/>
      <c r="MLW110" s="313"/>
      <c r="MLX110" s="313"/>
      <c r="MLY110" s="313"/>
      <c r="MLZ110" s="313"/>
      <c r="MMA110" s="313"/>
      <c r="MMB110" s="313"/>
      <c r="MMC110" s="313"/>
      <c r="MMD110" s="313"/>
      <c r="MME110" s="313"/>
      <c r="MMF110" s="313"/>
      <c r="MMG110" s="313"/>
      <c r="MMH110" s="313"/>
      <c r="MMI110" s="313"/>
      <c r="MMJ110" s="313"/>
      <c r="MMK110" s="313"/>
      <c r="MML110" s="313"/>
      <c r="MMM110" s="313"/>
      <c r="MMN110" s="313"/>
      <c r="MMO110" s="313"/>
      <c r="MMP110" s="313"/>
      <c r="MMQ110" s="313"/>
      <c r="MMR110" s="313"/>
      <c r="MMS110" s="313"/>
      <c r="MMT110" s="313"/>
      <c r="MMU110" s="313"/>
      <c r="MMV110" s="313"/>
      <c r="MMW110" s="313"/>
      <c r="MMX110" s="313"/>
      <c r="MMY110" s="313"/>
      <c r="MMZ110" s="313"/>
      <c r="MNA110" s="313"/>
      <c r="MNB110" s="313"/>
      <c r="MNC110" s="313"/>
      <c r="MND110" s="313"/>
      <c r="MNE110" s="313"/>
      <c r="MNF110" s="313"/>
      <c r="MNG110" s="313"/>
      <c r="MNH110" s="313"/>
      <c r="MNI110" s="313"/>
      <c r="MNJ110" s="313"/>
      <c r="MNK110" s="313"/>
      <c r="MNL110" s="313"/>
      <c r="MNM110" s="313"/>
      <c r="MNN110" s="313"/>
      <c r="MNO110" s="313"/>
      <c r="MNP110" s="313"/>
      <c r="MNQ110" s="313"/>
      <c r="MNR110" s="313"/>
      <c r="MNS110" s="313"/>
      <c r="MNT110" s="313"/>
      <c r="MNU110" s="313"/>
      <c r="MNV110" s="313"/>
      <c r="MNW110" s="313"/>
      <c r="MNX110" s="313"/>
      <c r="MNY110" s="313"/>
      <c r="MNZ110" s="313"/>
      <c r="MOA110" s="313"/>
      <c r="MOB110" s="313"/>
      <c r="MOC110" s="313"/>
      <c r="MOD110" s="313"/>
      <c r="MOE110" s="313"/>
      <c r="MOF110" s="313"/>
      <c r="MOG110" s="313"/>
      <c r="MOH110" s="313"/>
      <c r="MOI110" s="313"/>
      <c r="MOJ110" s="313"/>
      <c r="MOK110" s="313"/>
      <c r="MOL110" s="313"/>
      <c r="MOM110" s="313"/>
      <c r="MON110" s="313"/>
      <c r="MOO110" s="313"/>
      <c r="MOP110" s="313"/>
      <c r="MOQ110" s="313"/>
      <c r="MOR110" s="313"/>
      <c r="MOS110" s="313"/>
      <c r="MOT110" s="313"/>
      <c r="MOU110" s="313"/>
      <c r="MOV110" s="313"/>
      <c r="MOW110" s="313"/>
      <c r="MOX110" s="313"/>
      <c r="MOY110" s="313"/>
      <c r="MOZ110" s="313"/>
      <c r="MPA110" s="313"/>
      <c r="MPB110" s="313"/>
      <c r="MPC110" s="313"/>
      <c r="MPD110" s="313"/>
      <c r="MPE110" s="313"/>
      <c r="MPF110" s="313"/>
      <c r="MPG110" s="313"/>
      <c r="MPH110" s="313"/>
      <c r="MPI110" s="313"/>
      <c r="MPJ110" s="313"/>
      <c r="MPK110" s="313"/>
      <c r="MPL110" s="313"/>
      <c r="MPM110" s="313"/>
      <c r="MPN110" s="313"/>
      <c r="MPO110" s="313"/>
      <c r="MPP110" s="313"/>
      <c r="MPQ110" s="313"/>
      <c r="MPR110" s="313"/>
      <c r="MPS110" s="313"/>
      <c r="MPT110" s="313"/>
      <c r="MPU110" s="313"/>
      <c r="MPV110" s="313"/>
      <c r="MPW110" s="313"/>
      <c r="MPX110" s="313"/>
      <c r="MPY110" s="313"/>
      <c r="MPZ110" s="313"/>
      <c r="MQA110" s="313"/>
      <c r="MQB110" s="313"/>
      <c r="MQC110" s="313"/>
      <c r="MQD110" s="313"/>
      <c r="MQE110" s="313"/>
      <c r="MQF110" s="313"/>
      <c r="MQG110" s="313"/>
      <c r="MQH110" s="313"/>
      <c r="MQI110" s="313"/>
      <c r="MQJ110" s="313"/>
      <c r="MQK110" s="313"/>
      <c r="MQL110" s="313"/>
      <c r="MQM110" s="313"/>
      <c r="MQN110" s="313"/>
      <c r="MQO110" s="313"/>
      <c r="MQP110" s="313"/>
      <c r="MQQ110" s="313"/>
      <c r="MQR110" s="313"/>
      <c r="MQS110" s="313"/>
      <c r="MQT110" s="313"/>
      <c r="MQU110" s="313"/>
      <c r="MQV110" s="313"/>
      <c r="MQW110" s="313"/>
      <c r="MQX110" s="313"/>
      <c r="MQY110" s="313"/>
      <c r="MQZ110" s="313"/>
      <c r="MRA110" s="313"/>
      <c r="MRB110" s="313"/>
      <c r="MRC110" s="313"/>
      <c r="MRD110" s="313"/>
      <c r="MRE110" s="313"/>
      <c r="MRF110" s="313"/>
      <c r="MRG110" s="313"/>
      <c r="MRH110" s="313"/>
      <c r="MRI110" s="313"/>
      <c r="MRJ110" s="313"/>
      <c r="MRK110" s="313"/>
      <c r="MRL110" s="313"/>
      <c r="MRM110" s="313"/>
      <c r="MRN110" s="313"/>
      <c r="MRO110" s="313"/>
      <c r="MRP110" s="313"/>
      <c r="MRQ110" s="313"/>
      <c r="MRR110" s="313"/>
      <c r="MRS110" s="313"/>
      <c r="MRT110" s="313"/>
      <c r="MRU110" s="313"/>
      <c r="MRV110" s="313"/>
      <c r="MRW110" s="313"/>
      <c r="MRX110" s="313"/>
      <c r="MRY110" s="313"/>
      <c r="MRZ110" s="313"/>
      <c r="MSA110" s="313"/>
      <c r="MSB110" s="313"/>
      <c r="MSC110" s="313"/>
      <c r="MSD110" s="313"/>
      <c r="MSE110" s="313"/>
      <c r="MSF110" s="313"/>
      <c r="MSG110" s="313"/>
      <c r="MSH110" s="313"/>
      <c r="MSI110" s="313"/>
      <c r="MSJ110" s="313"/>
      <c r="MSK110" s="313"/>
      <c r="MSL110" s="313"/>
      <c r="MSM110" s="313"/>
      <c r="MSN110" s="313"/>
      <c r="MSO110" s="313"/>
      <c r="MSP110" s="313"/>
      <c r="MSQ110" s="313"/>
      <c r="MSR110" s="313"/>
      <c r="MSS110" s="313"/>
      <c r="MST110" s="313"/>
      <c r="MSU110" s="313"/>
      <c r="MSV110" s="313"/>
      <c r="MSW110" s="313"/>
      <c r="MSX110" s="313"/>
      <c r="MSY110" s="313"/>
      <c r="MSZ110" s="313"/>
      <c r="MTA110" s="313"/>
      <c r="MTB110" s="313"/>
      <c r="MTC110" s="313"/>
      <c r="MTD110" s="313"/>
      <c r="MTE110" s="313"/>
      <c r="MTF110" s="313"/>
      <c r="MTG110" s="313"/>
      <c r="MTH110" s="313"/>
      <c r="MTI110" s="313"/>
      <c r="MTJ110" s="313"/>
      <c r="MTK110" s="313"/>
      <c r="MTL110" s="313"/>
      <c r="MTM110" s="313"/>
      <c r="MTN110" s="313"/>
      <c r="MTO110" s="313"/>
      <c r="MTP110" s="313"/>
      <c r="MTQ110" s="313"/>
      <c r="MTR110" s="313"/>
      <c r="MTS110" s="313"/>
      <c r="MTT110" s="313"/>
      <c r="MTU110" s="313"/>
      <c r="MTV110" s="313"/>
      <c r="MTW110" s="313"/>
      <c r="MTX110" s="313"/>
      <c r="MTY110" s="313"/>
      <c r="MTZ110" s="313"/>
      <c r="MUA110" s="313"/>
      <c r="MUB110" s="313"/>
      <c r="MUC110" s="313"/>
      <c r="MUD110" s="313"/>
      <c r="MUE110" s="313"/>
      <c r="MUF110" s="313"/>
      <c r="MUG110" s="313"/>
      <c r="MUH110" s="313"/>
      <c r="MUI110" s="313"/>
      <c r="MUJ110" s="313"/>
      <c r="MUK110" s="313"/>
      <c r="MUL110" s="313"/>
      <c r="MUM110" s="313"/>
      <c r="MUN110" s="313"/>
      <c r="MUO110" s="313"/>
      <c r="MUP110" s="313"/>
      <c r="MUQ110" s="313"/>
      <c r="MUR110" s="313"/>
      <c r="MUS110" s="313"/>
      <c r="MUT110" s="313"/>
      <c r="MUU110" s="313"/>
      <c r="MUV110" s="313"/>
      <c r="MUW110" s="313"/>
      <c r="MUX110" s="313"/>
      <c r="MUY110" s="313"/>
      <c r="MUZ110" s="313"/>
      <c r="MVA110" s="313"/>
      <c r="MVB110" s="313"/>
      <c r="MVC110" s="313"/>
      <c r="MVD110" s="313"/>
      <c r="MVE110" s="313"/>
      <c r="MVF110" s="313"/>
      <c r="MVG110" s="313"/>
      <c r="MVH110" s="313"/>
      <c r="MVI110" s="313"/>
      <c r="MVJ110" s="313"/>
      <c r="MVK110" s="313"/>
      <c r="MVL110" s="313"/>
      <c r="MVM110" s="313"/>
      <c r="MVN110" s="313"/>
      <c r="MVO110" s="313"/>
      <c r="MVP110" s="313"/>
      <c r="MVQ110" s="313"/>
      <c r="MVR110" s="313"/>
      <c r="MVS110" s="313"/>
      <c r="MVT110" s="313"/>
      <c r="MVU110" s="313"/>
      <c r="MVV110" s="313"/>
      <c r="MVW110" s="313"/>
      <c r="MVX110" s="313"/>
      <c r="MVY110" s="313"/>
      <c r="MVZ110" s="313"/>
      <c r="MWA110" s="313"/>
      <c r="MWB110" s="313"/>
      <c r="MWC110" s="313"/>
      <c r="MWD110" s="313"/>
      <c r="MWE110" s="313"/>
      <c r="MWF110" s="313"/>
      <c r="MWG110" s="313"/>
      <c r="MWH110" s="313"/>
      <c r="MWI110" s="313"/>
      <c r="MWJ110" s="313"/>
      <c r="MWK110" s="313"/>
      <c r="MWL110" s="313"/>
      <c r="MWM110" s="313"/>
      <c r="MWN110" s="313"/>
      <c r="MWO110" s="313"/>
      <c r="MWP110" s="313"/>
      <c r="MWQ110" s="313"/>
      <c r="MWR110" s="313"/>
      <c r="MWS110" s="313"/>
      <c r="MWT110" s="313"/>
      <c r="MWU110" s="313"/>
      <c r="MWV110" s="313"/>
      <c r="MWW110" s="313"/>
      <c r="MWX110" s="313"/>
      <c r="MWY110" s="313"/>
      <c r="MWZ110" s="313"/>
      <c r="MXA110" s="313"/>
      <c r="MXB110" s="313"/>
      <c r="MXC110" s="313"/>
      <c r="MXD110" s="313"/>
      <c r="MXE110" s="313"/>
      <c r="MXF110" s="313"/>
      <c r="MXG110" s="313"/>
      <c r="MXH110" s="313"/>
      <c r="MXI110" s="313"/>
      <c r="MXJ110" s="313"/>
      <c r="MXK110" s="313"/>
      <c r="MXL110" s="313"/>
      <c r="MXM110" s="313"/>
      <c r="MXN110" s="313"/>
      <c r="MXO110" s="313"/>
      <c r="MXP110" s="313"/>
      <c r="MXQ110" s="313"/>
      <c r="MXR110" s="313"/>
      <c r="MXS110" s="313"/>
      <c r="MXT110" s="313"/>
      <c r="MXU110" s="313"/>
      <c r="MXV110" s="313"/>
      <c r="MXW110" s="313"/>
      <c r="MXX110" s="313"/>
      <c r="MXY110" s="313"/>
      <c r="MXZ110" s="313"/>
      <c r="MYA110" s="313"/>
      <c r="MYB110" s="313"/>
      <c r="MYC110" s="313"/>
      <c r="MYD110" s="313"/>
      <c r="MYE110" s="313"/>
      <c r="MYF110" s="313"/>
      <c r="MYG110" s="313"/>
      <c r="MYH110" s="313"/>
      <c r="MYI110" s="313"/>
      <c r="MYJ110" s="313"/>
      <c r="MYK110" s="313"/>
      <c r="MYL110" s="313"/>
      <c r="MYM110" s="313"/>
      <c r="MYN110" s="313"/>
      <c r="MYO110" s="313"/>
      <c r="MYP110" s="313"/>
      <c r="MYQ110" s="313"/>
      <c r="MYR110" s="313"/>
      <c r="MYS110" s="313"/>
      <c r="MYT110" s="313"/>
      <c r="MYU110" s="313"/>
      <c r="MYV110" s="313"/>
      <c r="MYW110" s="313"/>
      <c r="MYX110" s="313"/>
      <c r="MYY110" s="313"/>
      <c r="MYZ110" s="313"/>
      <c r="MZA110" s="313"/>
      <c r="MZB110" s="313"/>
      <c r="MZC110" s="313"/>
      <c r="MZD110" s="313"/>
      <c r="MZE110" s="313"/>
      <c r="MZF110" s="313"/>
      <c r="MZG110" s="313"/>
      <c r="MZH110" s="313"/>
      <c r="MZI110" s="313"/>
      <c r="MZJ110" s="313"/>
      <c r="MZK110" s="313"/>
      <c r="MZL110" s="313"/>
      <c r="MZM110" s="313"/>
      <c r="MZN110" s="313"/>
      <c r="MZO110" s="313"/>
      <c r="MZP110" s="313"/>
      <c r="MZQ110" s="313"/>
      <c r="MZR110" s="313"/>
      <c r="MZS110" s="313"/>
      <c r="MZT110" s="313"/>
      <c r="MZU110" s="313"/>
      <c r="MZV110" s="313"/>
      <c r="MZW110" s="313"/>
      <c r="MZX110" s="313"/>
      <c r="MZY110" s="313"/>
      <c r="MZZ110" s="313"/>
      <c r="NAA110" s="313"/>
      <c r="NAB110" s="313"/>
      <c r="NAC110" s="313"/>
      <c r="NAD110" s="313"/>
      <c r="NAE110" s="313"/>
      <c r="NAF110" s="313"/>
      <c r="NAG110" s="313"/>
      <c r="NAH110" s="313"/>
      <c r="NAI110" s="313"/>
      <c r="NAJ110" s="313"/>
      <c r="NAK110" s="313"/>
      <c r="NAL110" s="313"/>
      <c r="NAM110" s="313"/>
      <c r="NAN110" s="313"/>
      <c r="NAO110" s="313"/>
      <c r="NAP110" s="313"/>
      <c r="NAQ110" s="313"/>
      <c r="NAR110" s="313"/>
      <c r="NAS110" s="313"/>
      <c r="NAT110" s="313"/>
      <c r="NAU110" s="313"/>
      <c r="NAV110" s="313"/>
      <c r="NAW110" s="313"/>
      <c r="NAX110" s="313"/>
      <c r="NAY110" s="313"/>
      <c r="NAZ110" s="313"/>
      <c r="NBA110" s="313"/>
      <c r="NBB110" s="313"/>
      <c r="NBC110" s="313"/>
      <c r="NBD110" s="313"/>
      <c r="NBE110" s="313"/>
      <c r="NBF110" s="313"/>
      <c r="NBG110" s="313"/>
      <c r="NBH110" s="313"/>
      <c r="NBI110" s="313"/>
      <c r="NBJ110" s="313"/>
      <c r="NBK110" s="313"/>
      <c r="NBL110" s="313"/>
      <c r="NBM110" s="313"/>
      <c r="NBN110" s="313"/>
      <c r="NBO110" s="313"/>
      <c r="NBP110" s="313"/>
      <c r="NBQ110" s="313"/>
      <c r="NBR110" s="313"/>
      <c r="NBS110" s="313"/>
      <c r="NBT110" s="313"/>
      <c r="NBU110" s="313"/>
      <c r="NBV110" s="313"/>
      <c r="NBW110" s="313"/>
      <c r="NBX110" s="313"/>
      <c r="NBY110" s="313"/>
      <c r="NBZ110" s="313"/>
      <c r="NCA110" s="313"/>
      <c r="NCB110" s="313"/>
      <c r="NCC110" s="313"/>
      <c r="NCD110" s="313"/>
      <c r="NCE110" s="313"/>
      <c r="NCF110" s="313"/>
      <c r="NCG110" s="313"/>
      <c r="NCH110" s="313"/>
      <c r="NCI110" s="313"/>
      <c r="NCJ110" s="313"/>
      <c r="NCK110" s="313"/>
      <c r="NCL110" s="313"/>
      <c r="NCM110" s="313"/>
      <c r="NCN110" s="313"/>
      <c r="NCO110" s="313"/>
      <c r="NCP110" s="313"/>
      <c r="NCQ110" s="313"/>
      <c r="NCR110" s="313"/>
      <c r="NCS110" s="313"/>
      <c r="NCT110" s="313"/>
      <c r="NCU110" s="313"/>
      <c r="NCV110" s="313"/>
      <c r="NCW110" s="313"/>
      <c r="NCX110" s="313"/>
      <c r="NCY110" s="313"/>
      <c r="NCZ110" s="313"/>
      <c r="NDA110" s="313"/>
      <c r="NDB110" s="313"/>
      <c r="NDC110" s="313"/>
      <c r="NDD110" s="313"/>
      <c r="NDE110" s="313"/>
      <c r="NDF110" s="313"/>
      <c r="NDG110" s="313"/>
      <c r="NDH110" s="313"/>
      <c r="NDI110" s="313"/>
      <c r="NDJ110" s="313"/>
      <c r="NDK110" s="313"/>
      <c r="NDL110" s="313"/>
      <c r="NDM110" s="313"/>
      <c r="NDN110" s="313"/>
      <c r="NDO110" s="313"/>
      <c r="NDP110" s="313"/>
      <c r="NDQ110" s="313"/>
      <c r="NDR110" s="313"/>
      <c r="NDS110" s="313"/>
      <c r="NDT110" s="313"/>
      <c r="NDU110" s="313"/>
      <c r="NDV110" s="313"/>
      <c r="NDW110" s="313"/>
      <c r="NDX110" s="313"/>
      <c r="NDY110" s="313"/>
      <c r="NDZ110" s="313"/>
      <c r="NEA110" s="313"/>
      <c r="NEB110" s="313"/>
      <c r="NEC110" s="313"/>
      <c r="NED110" s="313"/>
      <c r="NEE110" s="313"/>
      <c r="NEF110" s="313"/>
      <c r="NEG110" s="313"/>
      <c r="NEH110" s="313"/>
      <c r="NEI110" s="313"/>
      <c r="NEJ110" s="313"/>
      <c r="NEK110" s="313"/>
      <c r="NEL110" s="313"/>
      <c r="NEM110" s="313"/>
      <c r="NEN110" s="313"/>
      <c r="NEO110" s="313"/>
      <c r="NEP110" s="313"/>
      <c r="NEQ110" s="313"/>
      <c r="NER110" s="313"/>
      <c r="NES110" s="313"/>
      <c r="NET110" s="313"/>
      <c r="NEU110" s="313"/>
      <c r="NEV110" s="313"/>
      <c r="NEW110" s="313"/>
      <c r="NEX110" s="313"/>
      <c r="NEY110" s="313"/>
      <c r="NEZ110" s="313"/>
      <c r="NFA110" s="313"/>
      <c r="NFB110" s="313"/>
      <c r="NFC110" s="313"/>
      <c r="NFD110" s="313"/>
      <c r="NFE110" s="313"/>
      <c r="NFF110" s="313"/>
      <c r="NFG110" s="313"/>
      <c r="NFH110" s="313"/>
      <c r="NFI110" s="313"/>
      <c r="NFJ110" s="313"/>
      <c r="NFK110" s="313"/>
      <c r="NFL110" s="313"/>
      <c r="NFM110" s="313"/>
      <c r="NFN110" s="313"/>
      <c r="NFO110" s="313"/>
      <c r="NFP110" s="313"/>
      <c r="NFQ110" s="313"/>
      <c r="NFR110" s="313"/>
      <c r="NFS110" s="313"/>
      <c r="NFT110" s="313"/>
      <c r="NFU110" s="313"/>
      <c r="NFV110" s="313"/>
      <c r="NFW110" s="313"/>
      <c r="NFX110" s="313"/>
      <c r="NFY110" s="313"/>
      <c r="NFZ110" s="313"/>
      <c r="NGA110" s="313"/>
      <c r="NGB110" s="313"/>
      <c r="NGC110" s="313"/>
      <c r="NGD110" s="313"/>
      <c r="NGE110" s="313"/>
      <c r="NGF110" s="313"/>
      <c r="NGG110" s="313"/>
      <c r="NGH110" s="313"/>
      <c r="NGI110" s="313"/>
      <c r="NGJ110" s="313"/>
      <c r="NGK110" s="313"/>
      <c r="NGL110" s="313"/>
      <c r="NGM110" s="313"/>
      <c r="NGN110" s="313"/>
      <c r="NGO110" s="313"/>
      <c r="NGP110" s="313"/>
      <c r="NGQ110" s="313"/>
      <c r="NGR110" s="313"/>
      <c r="NGS110" s="313"/>
      <c r="NGT110" s="313"/>
      <c r="NGU110" s="313"/>
      <c r="NGV110" s="313"/>
      <c r="NGW110" s="313"/>
      <c r="NGX110" s="313"/>
      <c r="NGY110" s="313"/>
      <c r="NGZ110" s="313"/>
      <c r="NHA110" s="313"/>
      <c r="NHB110" s="313"/>
      <c r="NHC110" s="313"/>
      <c r="NHD110" s="313"/>
      <c r="NHE110" s="313"/>
      <c r="NHF110" s="313"/>
      <c r="NHG110" s="313"/>
      <c r="NHH110" s="313"/>
      <c r="NHI110" s="313"/>
      <c r="NHJ110" s="313"/>
      <c r="NHK110" s="313"/>
      <c r="NHL110" s="313"/>
      <c r="NHM110" s="313"/>
      <c r="NHN110" s="313"/>
      <c r="NHO110" s="313"/>
      <c r="NHP110" s="313"/>
      <c r="NHQ110" s="313"/>
      <c r="NHR110" s="313"/>
      <c r="NHS110" s="313"/>
      <c r="NHT110" s="313"/>
      <c r="NHU110" s="313"/>
      <c r="NHV110" s="313"/>
      <c r="NHW110" s="313"/>
      <c r="NHX110" s="313"/>
      <c r="NHY110" s="313"/>
      <c r="NHZ110" s="313"/>
      <c r="NIA110" s="313"/>
      <c r="NIB110" s="313"/>
      <c r="NIC110" s="313"/>
      <c r="NID110" s="313"/>
      <c r="NIE110" s="313"/>
      <c r="NIF110" s="313"/>
      <c r="NIG110" s="313"/>
      <c r="NIH110" s="313"/>
      <c r="NII110" s="313"/>
      <c r="NIJ110" s="313"/>
      <c r="NIK110" s="313"/>
      <c r="NIL110" s="313"/>
      <c r="NIM110" s="313"/>
      <c r="NIN110" s="313"/>
      <c r="NIO110" s="313"/>
      <c r="NIP110" s="313"/>
      <c r="NIQ110" s="313"/>
      <c r="NIR110" s="313"/>
      <c r="NIS110" s="313"/>
      <c r="NIT110" s="313"/>
      <c r="NIU110" s="313"/>
      <c r="NIV110" s="313"/>
      <c r="NIW110" s="313"/>
      <c r="NIX110" s="313"/>
      <c r="NIY110" s="313"/>
      <c r="NIZ110" s="313"/>
      <c r="NJA110" s="313"/>
      <c r="NJB110" s="313"/>
      <c r="NJC110" s="313"/>
      <c r="NJD110" s="313"/>
      <c r="NJE110" s="313"/>
      <c r="NJF110" s="313"/>
      <c r="NJG110" s="313"/>
      <c r="NJH110" s="313"/>
      <c r="NJI110" s="313"/>
      <c r="NJJ110" s="313"/>
      <c r="NJK110" s="313"/>
      <c r="NJL110" s="313"/>
      <c r="NJM110" s="313"/>
      <c r="NJN110" s="313"/>
      <c r="NJO110" s="313"/>
      <c r="NJP110" s="313"/>
      <c r="NJQ110" s="313"/>
      <c r="NJR110" s="313"/>
      <c r="NJS110" s="313"/>
      <c r="NJT110" s="313"/>
      <c r="NJU110" s="313"/>
      <c r="NJV110" s="313"/>
      <c r="NJW110" s="313"/>
      <c r="NJX110" s="313"/>
      <c r="NJY110" s="313"/>
      <c r="NJZ110" s="313"/>
      <c r="NKA110" s="313"/>
      <c r="NKB110" s="313"/>
      <c r="NKC110" s="313"/>
      <c r="NKD110" s="313"/>
      <c r="NKE110" s="313"/>
      <c r="NKF110" s="313"/>
      <c r="NKG110" s="313"/>
      <c r="NKH110" s="313"/>
      <c r="NKI110" s="313"/>
      <c r="NKJ110" s="313"/>
      <c r="NKK110" s="313"/>
      <c r="NKL110" s="313"/>
      <c r="NKM110" s="313"/>
      <c r="NKN110" s="313"/>
      <c r="NKO110" s="313"/>
      <c r="NKP110" s="313"/>
      <c r="NKQ110" s="313"/>
      <c r="NKR110" s="313"/>
      <c r="NKS110" s="313"/>
      <c r="NKT110" s="313"/>
      <c r="NKU110" s="313"/>
      <c r="NKV110" s="313"/>
      <c r="NKW110" s="313"/>
      <c r="NKX110" s="313"/>
      <c r="NKY110" s="313"/>
      <c r="NKZ110" s="313"/>
      <c r="NLA110" s="313"/>
      <c r="NLB110" s="313"/>
      <c r="NLC110" s="313"/>
      <c r="NLD110" s="313"/>
      <c r="NLE110" s="313"/>
      <c r="NLF110" s="313"/>
      <c r="NLG110" s="313"/>
      <c r="NLH110" s="313"/>
      <c r="NLI110" s="313"/>
      <c r="NLJ110" s="313"/>
      <c r="NLK110" s="313"/>
      <c r="NLL110" s="313"/>
      <c r="NLM110" s="313"/>
      <c r="NLN110" s="313"/>
      <c r="NLO110" s="313"/>
      <c r="NLP110" s="313"/>
      <c r="NLQ110" s="313"/>
      <c r="NLR110" s="313"/>
      <c r="NLS110" s="313"/>
      <c r="NLT110" s="313"/>
      <c r="NLU110" s="313"/>
      <c r="NLV110" s="313"/>
      <c r="NLW110" s="313"/>
      <c r="NLX110" s="313"/>
      <c r="NLY110" s="313"/>
      <c r="NLZ110" s="313"/>
      <c r="NMA110" s="313"/>
      <c r="NMB110" s="313"/>
      <c r="NMC110" s="313"/>
      <c r="NMD110" s="313"/>
      <c r="NME110" s="313"/>
      <c r="NMF110" s="313"/>
      <c r="NMG110" s="313"/>
      <c r="NMH110" s="313"/>
      <c r="NMI110" s="313"/>
      <c r="NMJ110" s="313"/>
      <c r="NMK110" s="313"/>
      <c r="NML110" s="313"/>
      <c r="NMM110" s="313"/>
      <c r="NMN110" s="313"/>
      <c r="NMO110" s="313"/>
      <c r="NMP110" s="313"/>
      <c r="NMQ110" s="313"/>
      <c r="NMR110" s="313"/>
      <c r="NMS110" s="313"/>
      <c r="NMT110" s="313"/>
      <c r="NMU110" s="313"/>
      <c r="NMV110" s="313"/>
      <c r="NMW110" s="313"/>
      <c r="NMX110" s="313"/>
      <c r="NMY110" s="313"/>
      <c r="NMZ110" s="313"/>
      <c r="NNA110" s="313"/>
      <c r="NNB110" s="313"/>
      <c r="NNC110" s="313"/>
      <c r="NND110" s="313"/>
      <c r="NNE110" s="313"/>
      <c r="NNF110" s="313"/>
      <c r="NNG110" s="313"/>
      <c r="NNH110" s="313"/>
      <c r="NNI110" s="313"/>
      <c r="NNJ110" s="313"/>
      <c r="NNK110" s="313"/>
      <c r="NNL110" s="313"/>
      <c r="NNM110" s="313"/>
      <c r="NNN110" s="313"/>
      <c r="NNO110" s="313"/>
      <c r="NNP110" s="313"/>
      <c r="NNQ110" s="313"/>
      <c r="NNR110" s="313"/>
      <c r="NNS110" s="313"/>
      <c r="NNT110" s="313"/>
      <c r="NNU110" s="313"/>
      <c r="NNV110" s="313"/>
      <c r="NNW110" s="313"/>
      <c r="NNX110" s="313"/>
      <c r="NNY110" s="313"/>
      <c r="NNZ110" s="313"/>
      <c r="NOA110" s="313"/>
      <c r="NOB110" s="313"/>
      <c r="NOC110" s="313"/>
      <c r="NOD110" s="313"/>
      <c r="NOE110" s="313"/>
      <c r="NOF110" s="313"/>
      <c r="NOG110" s="313"/>
      <c r="NOH110" s="313"/>
      <c r="NOI110" s="313"/>
      <c r="NOJ110" s="313"/>
      <c r="NOK110" s="313"/>
      <c r="NOL110" s="313"/>
      <c r="NOM110" s="313"/>
      <c r="NON110" s="313"/>
      <c r="NOO110" s="313"/>
      <c r="NOP110" s="313"/>
      <c r="NOQ110" s="313"/>
      <c r="NOR110" s="313"/>
      <c r="NOS110" s="313"/>
      <c r="NOT110" s="313"/>
      <c r="NOU110" s="313"/>
      <c r="NOV110" s="313"/>
      <c r="NOW110" s="313"/>
      <c r="NOX110" s="313"/>
      <c r="NOY110" s="313"/>
      <c r="NOZ110" s="313"/>
      <c r="NPA110" s="313"/>
      <c r="NPB110" s="313"/>
      <c r="NPC110" s="313"/>
      <c r="NPD110" s="313"/>
      <c r="NPE110" s="313"/>
      <c r="NPF110" s="313"/>
      <c r="NPG110" s="313"/>
      <c r="NPH110" s="313"/>
      <c r="NPI110" s="313"/>
      <c r="NPJ110" s="313"/>
      <c r="NPK110" s="313"/>
      <c r="NPL110" s="313"/>
      <c r="NPM110" s="313"/>
      <c r="NPN110" s="313"/>
      <c r="NPO110" s="313"/>
      <c r="NPP110" s="313"/>
      <c r="NPQ110" s="313"/>
      <c r="NPR110" s="313"/>
      <c r="NPS110" s="313"/>
      <c r="NPT110" s="313"/>
      <c r="NPU110" s="313"/>
      <c r="NPV110" s="313"/>
      <c r="NPW110" s="313"/>
      <c r="NPX110" s="313"/>
      <c r="NPY110" s="313"/>
      <c r="NPZ110" s="313"/>
      <c r="NQA110" s="313"/>
      <c r="NQB110" s="313"/>
      <c r="NQC110" s="313"/>
      <c r="NQD110" s="313"/>
      <c r="NQE110" s="313"/>
      <c r="NQF110" s="313"/>
      <c r="NQG110" s="313"/>
      <c r="NQH110" s="313"/>
      <c r="NQI110" s="313"/>
      <c r="NQJ110" s="313"/>
      <c r="NQK110" s="313"/>
      <c r="NQL110" s="313"/>
      <c r="NQM110" s="313"/>
      <c r="NQN110" s="313"/>
      <c r="NQO110" s="313"/>
      <c r="NQP110" s="313"/>
      <c r="NQQ110" s="313"/>
      <c r="NQR110" s="313"/>
      <c r="NQS110" s="313"/>
      <c r="NQT110" s="313"/>
      <c r="NQU110" s="313"/>
      <c r="NQV110" s="313"/>
      <c r="NQW110" s="313"/>
      <c r="NQX110" s="313"/>
      <c r="NQY110" s="313"/>
      <c r="NQZ110" s="313"/>
      <c r="NRA110" s="313"/>
      <c r="NRB110" s="313"/>
      <c r="NRC110" s="313"/>
      <c r="NRD110" s="313"/>
      <c r="NRE110" s="313"/>
      <c r="NRF110" s="313"/>
      <c r="NRG110" s="313"/>
      <c r="NRH110" s="313"/>
      <c r="NRI110" s="313"/>
      <c r="NRJ110" s="313"/>
      <c r="NRK110" s="313"/>
      <c r="NRL110" s="313"/>
      <c r="NRM110" s="313"/>
      <c r="NRN110" s="313"/>
      <c r="NRO110" s="313"/>
      <c r="NRP110" s="313"/>
      <c r="NRQ110" s="313"/>
      <c r="NRR110" s="313"/>
      <c r="NRS110" s="313"/>
      <c r="NRT110" s="313"/>
      <c r="NRU110" s="313"/>
      <c r="NRV110" s="313"/>
      <c r="NRW110" s="313"/>
      <c r="NRX110" s="313"/>
      <c r="NRY110" s="313"/>
      <c r="NRZ110" s="313"/>
      <c r="NSA110" s="313"/>
      <c r="NSB110" s="313"/>
      <c r="NSC110" s="313"/>
      <c r="NSD110" s="313"/>
      <c r="NSE110" s="313"/>
      <c r="NSF110" s="313"/>
      <c r="NSG110" s="313"/>
      <c r="NSH110" s="313"/>
      <c r="NSI110" s="313"/>
      <c r="NSJ110" s="313"/>
      <c r="NSK110" s="313"/>
      <c r="NSL110" s="313"/>
      <c r="NSM110" s="313"/>
      <c r="NSN110" s="313"/>
      <c r="NSO110" s="313"/>
      <c r="NSP110" s="313"/>
      <c r="NSQ110" s="313"/>
      <c r="NSR110" s="313"/>
      <c r="NSS110" s="313"/>
      <c r="NST110" s="313"/>
      <c r="NSU110" s="313"/>
      <c r="NSV110" s="313"/>
      <c r="NSW110" s="313"/>
      <c r="NSX110" s="313"/>
      <c r="NSY110" s="313"/>
      <c r="NSZ110" s="313"/>
      <c r="NTA110" s="313"/>
      <c r="NTB110" s="313"/>
      <c r="NTC110" s="313"/>
      <c r="NTD110" s="313"/>
      <c r="NTE110" s="313"/>
      <c r="NTF110" s="313"/>
      <c r="NTG110" s="313"/>
      <c r="NTH110" s="313"/>
      <c r="NTI110" s="313"/>
      <c r="NTJ110" s="313"/>
      <c r="NTK110" s="313"/>
      <c r="NTL110" s="313"/>
      <c r="NTM110" s="313"/>
      <c r="NTN110" s="313"/>
      <c r="NTO110" s="313"/>
      <c r="NTP110" s="313"/>
      <c r="NTQ110" s="313"/>
      <c r="NTR110" s="313"/>
      <c r="NTS110" s="313"/>
      <c r="NTT110" s="313"/>
      <c r="NTU110" s="313"/>
      <c r="NTV110" s="313"/>
      <c r="NTW110" s="313"/>
      <c r="NTX110" s="313"/>
      <c r="NTY110" s="313"/>
      <c r="NTZ110" s="313"/>
      <c r="NUA110" s="313"/>
      <c r="NUB110" s="313"/>
      <c r="NUC110" s="313"/>
      <c r="NUD110" s="313"/>
      <c r="NUE110" s="313"/>
      <c r="NUF110" s="313"/>
      <c r="NUG110" s="313"/>
      <c r="NUH110" s="313"/>
      <c r="NUI110" s="313"/>
      <c r="NUJ110" s="313"/>
      <c r="NUK110" s="313"/>
      <c r="NUL110" s="313"/>
      <c r="NUM110" s="313"/>
      <c r="NUN110" s="313"/>
      <c r="NUO110" s="313"/>
      <c r="NUP110" s="313"/>
      <c r="NUQ110" s="313"/>
      <c r="NUR110" s="313"/>
      <c r="NUS110" s="313"/>
      <c r="NUT110" s="313"/>
      <c r="NUU110" s="313"/>
      <c r="NUV110" s="313"/>
      <c r="NUW110" s="313"/>
      <c r="NUX110" s="313"/>
      <c r="NUY110" s="313"/>
      <c r="NUZ110" s="313"/>
      <c r="NVA110" s="313"/>
      <c r="NVB110" s="313"/>
      <c r="NVC110" s="313"/>
      <c r="NVD110" s="313"/>
      <c r="NVE110" s="313"/>
      <c r="NVF110" s="313"/>
      <c r="NVG110" s="313"/>
      <c r="NVH110" s="313"/>
      <c r="NVI110" s="313"/>
      <c r="NVJ110" s="313"/>
      <c r="NVK110" s="313"/>
      <c r="NVL110" s="313"/>
      <c r="NVM110" s="313"/>
      <c r="NVN110" s="313"/>
      <c r="NVO110" s="313"/>
      <c r="NVP110" s="313"/>
      <c r="NVQ110" s="313"/>
      <c r="NVR110" s="313"/>
      <c r="NVS110" s="313"/>
      <c r="NVT110" s="313"/>
      <c r="NVU110" s="313"/>
      <c r="NVV110" s="313"/>
      <c r="NVW110" s="313"/>
      <c r="NVX110" s="313"/>
      <c r="NVY110" s="313"/>
      <c r="NVZ110" s="313"/>
      <c r="NWA110" s="313"/>
      <c r="NWB110" s="313"/>
      <c r="NWC110" s="313"/>
      <c r="NWD110" s="313"/>
      <c r="NWE110" s="313"/>
      <c r="NWF110" s="313"/>
      <c r="NWG110" s="313"/>
      <c r="NWH110" s="313"/>
      <c r="NWI110" s="313"/>
      <c r="NWJ110" s="313"/>
      <c r="NWK110" s="313"/>
      <c r="NWL110" s="313"/>
      <c r="NWM110" s="313"/>
      <c r="NWN110" s="313"/>
      <c r="NWO110" s="313"/>
      <c r="NWP110" s="313"/>
      <c r="NWQ110" s="313"/>
      <c r="NWR110" s="313"/>
      <c r="NWS110" s="313"/>
      <c r="NWT110" s="313"/>
      <c r="NWU110" s="313"/>
      <c r="NWV110" s="313"/>
      <c r="NWW110" s="313"/>
      <c r="NWX110" s="313"/>
      <c r="NWY110" s="313"/>
      <c r="NWZ110" s="313"/>
      <c r="NXA110" s="313"/>
      <c r="NXB110" s="313"/>
      <c r="NXC110" s="313"/>
      <c r="NXD110" s="313"/>
      <c r="NXE110" s="313"/>
      <c r="NXF110" s="313"/>
      <c r="NXG110" s="313"/>
      <c r="NXH110" s="313"/>
      <c r="NXI110" s="313"/>
      <c r="NXJ110" s="313"/>
      <c r="NXK110" s="313"/>
      <c r="NXL110" s="313"/>
      <c r="NXM110" s="313"/>
      <c r="NXN110" s="313"/>
      <c r="NXO110" s="313"/>
      <c r="NXP110" s="313"/>
      <c r="NXQ110" s="313"/>
      <c r="NXR110" s="313"/>
      <c r="NXS110" s="313"/>
      <c r="NXT110" s="313"/>
      <c r="NXU110" s="313"/>
      <c r="NXV110" s="313"/>
      <c r="NXW110" s="313"/>
      <c r="NXX110" s="313"/>
      <c r="NXY110" s="313"/>
      <c r="NXZ110" s="313"/>
      <c r="NYA110" s="313"/>
      <c r="NYB110" s="313"/>
      <c r="NYC110" s="313"/>
      <c r="NYD110" s="313"/>
      <c r="NYE110" s="313"/>
      <c r="NYF110" s="313"/>
      <c r="NYG110" s="313"/>
      <c r="NYH110" s="313"/>
      <c r="NYI110" s="313"/>
      <c r="NYJ110" s="313"/>
      <c r="NYK110" s="313"/>
      <c r="NYL110" s="313"/>
      <c r="NYM110" s="313"/>
      <c r="NYN110" s="313"/>
      <c r="NYO110" s="313"/>
      <c r="NYP110" s="313"/>
      <c r="NYQ110" s="313"/>
      <c r="NYR110" s="313"/>
      <c r="NYS110" s="313"/>
      <c r="NYT110" s="313"/>
      <c r="NYU110" s="313"/>
      <c r="NYV110" s="313"/>
      <c r="NYW110" s="313"/>
      <c r="NYX110" s="313"/>
      <c r="NYY110" s="313"/>
      <c r="NYZ110" s="313"/>
      <c r="NZA110" s="313"/>
      <c r="NZB110" s="313"/>
      <c r="NZC110" s="313"/>
      <c r="NZD110" s="313"/>
      <c r="NZE110" s="313"/>
      <c r="NZF110" s="313"/>
      <c r="NZG110" s="313"/>
      <c r="NZH110" s="313"/>
      <c r="NZI110" s="313"/>
      <c r="NZJ110" s="313"/>
      <c r="NZK110" s="313"/>
      <c r="NZL110" s="313"/>
      <c r="NZM110" s="313"/>
      <c r="NZN110" s="313"/>
      <c r="NZO110" s="313"/>
      <c r="NZP110" s="313"/>
      <c r="NZQ110" s="313"/>
      <c r="NZR110" s="313"/>
      <c r="NZS110" s="313"/>
      <c r="NZT110" s="313"/>
      <c r="NZU110" s="313"/>
      <c r="NZV110" s="313"/>
      <c r="NZW110" s="313"/>
      <c r="NZX110" s="313"/>
      <c r="NZY110" s="313"/>
      <c r="NZZ110" s="313"/>
      <c r="OAA110" s="313"/>
      <c r="OAB110" s="313"/>
      <c r="OAC110" s="313"/>
      <c r="OAD110" s="313"/>
      <c r="OAE110" s="313"/>
      <c r="OAF110" s="313"/>
      <c r="OAG110" s="313"/>
      <c r="OAH110" s="313"/>
      <c r="OAI110" s="313"/>
      <c r="OAJ110" s="313"/>
      <c r="OAK110" s="313"/>
      <c r="OAL110" s="313"/>
      <c r="OAM110" s="313"/>
      <c r="OAN110" s="313"/>
      <c r="OAO110" s="313"/>
      <c r="OAP110" s="313"/>
      <c r="OAQ110" s="313"/>
      <c r="OAR110" s="313"/>
      <c r="OAS110" s="313"/>
      <c r="OAT110" s="313"/>
      <c r="OAU110" s="313"/>
      <c r="OAV110" s="313"/>
      <c r="OAW110" s="313"/>
      <c r="OAX110" s="313"/>
      <c r="OAY110" s="313"/>
      <c r="OAZ110" s="313"/>
      <c r="OBA110" s="313"/>
      <c r="OBB110" s="313"/>
      <c r="OBC110" s="313"/>
      <c r="OBD110" s="313"/>
      <c r="OBE110" s="313"/>
      <c r="OBF110" s="313"/>
      <c r="OBG110" s="313"/>
      <c r="OBH110" s="313"/>
      <c r="OBI110" s="313"/>
      <c r="OBJ110" s="313"/>
      <c r="OBK110" s="313"/>
      <c r="OBL110" s="313"/>
      <c r="OBM110" s="313"/>
      <c r="OBN110" s="313"/>
      <c r="OBO110" s="313"/>
      <c r="OBP110" s="313"/>
      <c r="OBQ110" s="313"/>
      <c r="OBR110" s="313"/>
      <c r="OBS110" s="313"/>
      <c r="OBT110" s="313"/>
      <c r="OBU110" s="313"/>
      <c r="OBV110" s="313"/>
      <c r="OBW110" s="313"/>
      <c r="OBX110" s="313"/>
      <c r="OBY110" s="313"/>
      <c r="OBZ110" s="313"/>
      <c r="OCA110" s="313"/>
      <c r="OCB110" s="313"/>
      <c r="OCC110" s="313"/>
      <c r="OCD110" s="313"/>
      <c r="OCE110" s="313"/>
      <c r="OCF110" s="313"/>
      <c r="OCG110" s="313"/>
      <c r="OCH110" s="313"/>
      <c r="OCI110" s="313"/>
      <c r="OCJ110" s="313"/>
      <c r="OCK110" s="313"/>
      <c r="OCL110" s="313"/>
      <c r="OCM110" s="313"/>
      <c r="OCN110" s="313"/>
      <c r="OCO110" s="313"/>
      <c r="OCP110" s="313"/>
      <c r="OCQ110" s="313"/>
      <c r="OCR110" s="313"/>
      <c r="OCS110" s="313"/>
      <c r="OCT110" s="313"/>
      <c r="OCU110" s="313"/>
      <c r="OCV110" s="313"/>
      <c r="OCW110" s="313"/>
      <c r="OCX110" s="313"/>
      <c r="OCY110" s="313"/>
      <c r="OCZ110" s="313"/>
      <c r="ODA110" s="313"/>
      <c r="ODB110" s="313"/>
      <c r="ODC110" s="313"/>
      <c r="ODD110" s="313"/>
      <c r="ODE110" s="313"/>
      <c r="ODF110" s="313"/>
      <c r="ODG110" s="313"/>
      <c r="ODH110" s="313"/>
      <c r="ODI110" s="313"/>
      <c r="ODJ110" s="313"/>
      <c r="ODK110" s="313"/>
      <c r="ODL110" s="313"/>
      <c r="ODM110" s="313"/>
      <c r="ODN110" s="313"/>
      <c r="ODO110" s="313"/>
      <c r="ODP110" s="313"/>
      <c r="ODQ110" s="313"/>
      <c r="ODR110" s="313"/>
      <c r="ODS110" s="313"/>
      <c r="ODT110" s="313"/>
      <c r="ODU110" s="313"/>
      <c r="ODV110" s="313"/>
      <c r="ODW110" s="313"/>
      <c r="ODX110" s="313"/>
      <c r="ODY110" s="313"/>
      <c r="ODZ110" s="313"/>
      <c r="OEA110" s="313"/>
      <c r="OEB110" s="313"/>
      <c r="OEC110" s="313"/>
      <c r="OED110" s="313"/>
      <c r="OEE110" s="313"/>
      <c r="OEF110" s="313"/>
      <c r="OEG110" s="313"/>
      <c r="OEH110" s="313"/>
      <c r="OEI110" s="313"/>
      <c r="OEJ110" s="313"/>
      <c r="OEK110" s="313"/>
      <c r="OEL110" s="313"/>
      <c r="OEM110" s="313"/>
      <c r="OEN110" s="313"/>
      <c r="OEO110" s="313"/>
      <c r="OEP110" s="313"/>
      <c r="OEQ110" s="313"/>
      <c r="OER110" s="313"/>
      <c r="OES110" s="313"/>
      <c r="OET110" s="313"/>
      <c r="OEU110" s="313"/>
      <c r="OEV110" s="313"/>
      <c r="OEW110" s="313"/>
      <c r="OEX110" s="313"/>
      <c r="OEY110" s="313"/>
      <c r="OEZ110" s="313"/>
      <c r="OFA110" s="313"/>
      <c r="OFB110" s="313"/>
      <c r="OFC110" s="313"/>
      <c r="OFD110" s="313"/>
      <c r="OFE110" s="313"/>
      <c r="OFF110" s="313"/>
      <c r="OFG110" s="313"/>
      <c r="OFH110" s="313"/>
      <c r="OFI110" s="313"/>
      <c r="OFJ110" s="313"/>
      <c r="OFK110" s="313"/>
      <c r="OFL110" s="313"/>
      <c r="OFM110" s="313"/>
      <c r="OFN110" s="313"/>
      <c r="OFO110" s="313"/>
      <c r="OFP110" s="313"/>
      <c r="OFQ110" s="313"/>
      <c r="OFR110" s="313"/>
      <c r="OFS110" s="313"/>
      <c r="OFT110" s="313"/>
      <c r="OFU110" s="313"/>
      <c r="OFV110" s="313"/>
      <c r="OFW110" s="313"/>
      <c r="OFX110" s="313"/>
      <c r="OFY110" s="313"/>
      <c r="OFZ110" s="313"/>
      <c r="OGA110" s="313"/>
      <c r="OGB110" s="313"/>
      <c r="OGC110" s="313"/>
      <c r="OGD110" s="313"/>
      <c r="OGE110" s="313"/>
      <c r="OGF110" s="313"/>
      <c r="OGG110" s="313"/>
      <c r="OGH110" s="313"/>
      <c r="OGI110" s="313"/>
      <c r="OGJ110" s="313"/>
      <c r="OGK110" s="313"/>
      <c r="OGL110" s="313"/>
      <c r="OGM110" s="313"/>
      <c r="OGN110" s="313"/>
      <c r="OGO110" s="313"/>
      <c r="OGP110" s="313"/>
      <c r="OGQ110" s="313"/>
      <c r="OGR110" s="313"/>
      <c r="OGS110" s="313"/>
      <c r="OGT110" s="313"/>
      <c r="OGU110" s="313"/>
      <c r="OGV110" s="313"/>
      <c r="OGW110" s="313"/>
      <c r="OGX110" s="313"/>
      <c r="OGY110" s="313"/>
      <c r="OGZ110" s="313"/>
      <c r="OHA110" s="313"/>
      <c r="OHB110" s="313"/>
      <c r="OHC110" s="313"/>
      <c r="OHD110" s="313"/>
      <c r="OHE110" s="313"/>
      <c r="OHF110" s="313"/>
      <c r="OHG110" s="313"/>
      <c r="OHH110" s="313"/>
      <c r="OHI110" s="313"/>
      <c r="OHJ110" s="313"/>
      <c r="OHK110" s="313"/>
      <c r="OHL110" s="313"/>
      <c r="OHM110" s="313"/>
      <c r="OHN110" s="313"/>
      <c r="OHO110" s="313"/>
      <c r="OHP110" s="313"/>
      <c r="OHQ110" s="313"/>
      <c r="OHR110" s="313"/>
      <c r="OHS110" s="313"/>
      <c r="OHT110" s="313"/>
      <c r="OHU110" s="313"/>
      <c r="OHV110" s="313"/>
      <c r="OHW110" s="313"/>
      <c r="OHX110" s="313"/>
      <c r="OHY110" s="313"/>
      <c r="OHZ110" s="313"/>
      <c r="OIA110" s="313"/>
      <c r="OIB110" s="313"/>
      <c r="OIC110" s="313"/>
      <c r="OID110" s="313"/>
      <c r="OIE110" s="313"/>
      <c r="OIF110" s="313"/>
      <c r="OIG110" s="313"/>
      <c r="OIH110" s="313"/>
      <c r="OII110" s="313"/>
      <c r="OIJ110" s="313"/>
      <c r="OIK110" s="313"/>
      <c r="OIL110" s="313"/>
      <c r="OIM110" s="313"/>
      <c r="OIN110" s="313"/>
      <c r="OIO110" s="313"/>
      <c r="OIP110" s="313"/>
      <c r="OIQ110" s="313"/>
      <c r="OIR110" s="313"/>
      <c r="OIS110" s="313"/>
      <c r="OIT110" s="313"/>
      <c r="OIU110" s="313"/>
      <c r="OIV110" s="313"/>
      <c r="OIW110" s="313"/>
      <c r="OIX110" s="313"/>
      <c r="OIY110" s="313"/>
      <c r="OIZ110" s="313"/>
      <c r="OJA110" s="313"/>
      <c r="OJB110" s="313"/>
      <c r="OJC110" s="313"/>
      <c r="OJD110" s="313"/>
      <c r="OJE110" s="313"/>
      <c r="OJF110" s="313"/>
      <c r="OJG110" s="313"/>
      <c r="OJH110" s="313"/>
      <c r="OJI110" s="313"/>
      <c r="OJJ110" s="313"/>
      <c r="OJK110" s="313"/>
      <c r="OJL110" s="313"/>
      <c r="OJM110" s="313"/>
      <c r="OJN110" s="313"/>
      <c r="OJO110" s="313"/>
      <c r="OJP110" s="313"/>
      <c r="OJQ110" s="313"/>
      <c r="OJR110" s="313"/>
      <c r="OJS110" s="313"/>
      <c r="OJT110" s="313"/>
      <c r="OJU110" s="313"/>
      <c r="OJV110" s="313"/>
      <c r="OJW110" s="313"/>
      <c r="OJX110" s="313"/>
      <c r="OJY110" s="313"/>
      <c r="OJZ110" s="313"/>
      <c r="OKA110" s="313"/>
      <c r="OKB110" s="313"/>
      <c r="OKC110" s="313"/>
      <c r="OKD110" s="313"/>
      <c r="OKE110" s="313"/>
      <c r="OKF110" s="313"/>
      <c r="OKG110" s="313"/>
      <c r="OKH110" s="313"/>
      <c r="OKI110" s="313"/>
      <c r="OKJ110" s="313"/>
      <c r="OKK110" s="313"/>
      <c r="OKL110" s="313"/>
      <c r="OKM110" s="313"/>
      <c r="OKN110" s="313"/>
      <c r="OKO110" s="313"/>
      <c r="OKP110" s="313"/>
      <c r="OKQ110" s="313"/>
      <c r="OKR110" s="313"/>
      <c r="OKS110" s="313"/>
      <c r="OKT110" s="313"/>
      <c r="OKU110" s="313"/>
      <c r="OKV110" s="313"/>
      <c r="OKW110" s="313"/>
      <c r="OKX110" s="313"/>
      <c r="OKY110" s="313"/>
      <c r="OKZ110" s="313"/>
      <c r="OLA110" s="313"/>
      <c r="OLB110" s="313"/>
      <c r="OLC110" s="313"/>
      <c r="OLD110" s="313"/>
      <c r="OLE110" s="313"/>
      <c r="OLF110" s="313"/>
      <c r="OLG110" s="313"/>
      <c r="OLH110" s="313"/>
      <c r="OLI110" s="313"/>
      <c r="OLJ110" s="313"/>
      <c r="OLK110" s="313"/>
      <c r="OLL110" s="313"/>
      <c r="OLM110" s="313"/>
      <c r="OLN110" s="313"/>
      <c r="OLO110" s="313"/>
      <c r="OLP110" s="313"/>
      <c r="OLQ110" s="313"/>
      <c r="OLR110" s="313"/>
      <c r="OLS110" s="313"/>
      <c r="OLT110" s="313"/>
      <c r="OLU110" s="313"/>
      <c r="OLV110" s="313"/>
      <c r="OLW110" s="313"/>
      <c r="OLX110" s="313"/>
      <c r="OLY110" s="313"/>
      <c r="OLZ110" s="313"/>
      <c r="OMA110" s="313"/>
      <c r="OMB110" s="313"/>
      <c r="OMC110" s="313"/>
      <c r="OMD110" s="313"/>
      <c r="OME110" s="313"/>
      <c r="OMF110" s="313"/>
      <c r="OMG110" s="313"/>
      <c r="OMH110" s="313"/>
      <c r="OMI110" s="313"/>
      <c r="OMJ110" s="313"/>
      <c r="OMK110" s="313"/>
      <c r="OML110" s="313"/>
      <c r="OMM110" s="313"/>
      <c r="OMN110" s="313"/>
      <c r="OMO110" s="313"/>
      <c r="OMP110" s="313"/>
      <c r="OMQ110" s="313"/>
      <c r="OMR110" s="313"/>
      <c r="OMS110" s="313"/>
      <c r="OMT110" s="313"/>
      <c r="OMU110" s="313"/>
      <c r="OMV110" s="313"/>
      <c r="OMW110" s="313"/>
      <c r="OMX110" s="313"/>
      <c r="OMY110" s="313"/>
      <c r="OMZ110" s="313"/>
      <c r="ONA110" s="313"/>
      <c r="ONB110" s="313"/>
      <c r="ONC110" s="313"/>
      <c r="OND110" s="313"/>
      <c r="ONE110" s="313"/>
      <c r="ONF110" s="313"/>
      <c r="ONG110" s="313"/>
      <c r="ONH110" s="313"/>
      <c r="ONI110" s="313"/>
      <c r="ONJ110" s="313"/>
      <c r="ONK110" s="313"/>
      <c r="ONL110" s="313"/>
      <c r="ONM110" s="313"/>
      <c r="ONN110" s="313"/>
      <c r="ONO110" s="313"/>
      <c r="ONP110" s="313"/>
      <c r="ONQ110" s="313"/>
      <c r="ONR110" s="313"/>
      <c r="ONS110" s="313"/>
      <c r="ONT110" s="313"/>
      <c r="ONU110" s="313"/>
      <c r="ONV110" s="313"/>
      <c r="ONW110" s="313"/>
      <c r="ONX110" s="313"/>
      <c r="ONY110" s="313"/>
      <c r="ONZ110" s="313"/>
      <c r="OOA110" s="313"/>
      <c r="OOB110" s="313"/>
      <c r="OOC110" s="313"/>
      <c r="OOD110" s="313"/>
      <c r="OOE110" s="313"/>
      <c r="OOF110" s="313"/>
      <c r="OOG110" s="313"/>
      <c r="OOH110" s="313"/>
      <c r="OOI110" s="313"/>
      <c r="OOJ110" s="313"/>
      <c r="OOK110" s="313"/>
      <c r="OOL110" s="313"/>
      <c r="OOM110" s="313"/>
      <c r="OON110" s="313"/>
      <c r="OOO110" s="313"/>
      <c r="OOP110" s="313"/>
      <c r="OOQ110" s="313"/>
      <c r="OOR110" s="313"/>
      <c r="OOS110" s="313"/>
      <c r="OOT110" s="313"/>
      <c r="OOU110" s="313"/>
      <c r="OOV110" s="313"/>
      <c r="OOW110" s="313"/>
      <c r="OOX110" s="313"/>
      <c r="OOY110" s="313"/>
      <c r="OOZ110" s="313"/>
      <c r="OPA110" s="313"/>
      <c r="OPB110" s="313"/>
      <c r="OPC110" s="313"/>
      <c r="OPD110" s="313"/>
      <c r="OPE110" s="313"/>
      <c r="OPF110" s="313"/>
      <c r="OPG110" s="313"/>
      <c r="OPH110" s="313"/>
      <c r="OPI110" s="313"/>
      <c r="OPJ110" s="313"/>
      <c r="OPK110" s="313"/>
      <c r="OPL110" s="313"/>
      <c r="OPM110" s="313"/>
      <c r="OPN110" s="313"/>
      <c r="OPO110" s="313"/>
      <c r="OPP110" s="313"/>
      <c r="OPQ110" s="313"/>
      <c r="OPR110" s="313"/>
      <c r="OPS110" s="313"/>
      <c r="OPT110" s="313"/>
      <c r="OPU110" s="313"/>
      <c r="OPV110" s="313"/>
      <c r="OPW110" s="313"/>
      <c r="OPX110" s="313"/>
      <c r="OPY110" s="313"/>
      <c r="OPZ110" s="313"/>
      <c r="OQA110" s="313"/>
      <c r="OQB110" s="313"/>
      <c r="OQC110" s="313"/>
      <c r="OQD110" s="313"/>
      <c r="OQE110" s="313"/>
      <c r="OQF110" s="313"/>
      <c r="OQG110" s="313"/>
      <c r="OQH110" s="313"/>
      <c r="OQI110" s="313"/>
      <c r="OQJ110" s="313"/>
      <c r="OQK110" s="313"/>
      <c r="OQL110" s="313"/>
      <c r="OQM110" s="313"/>
      <c r="OQN110" s="313"/>
      <c r="OQO110" s="313"/>
      <c r="OQP110" s="313"/>
      <c r="OQQ110" s="313"/>
      <c r="OQR110" s="313"/>
      <c r="OQS110" s="313"/>
      <c r="OQT110" s="313"/>
      <c r="OQU110" s="313"/>
      <c r="OQV110" s="313"/>
      <c r="OQW110" s="313"/>
      <c r="OQX110" s="313"/>
      <c r="OQY110" s="313"/>
      <c r="OQZ110" s="313"/>
      <c r="ORA110" s="313"/>
      <c r="ORB110" s="313"/>
      <c r="ORC110" s="313"/>
      <c r="ORD110" s="313"/>
      <c r="ORE110" s="313"/>
      <c r="ORF110" s="313"/>
      <c r="ORG110" s="313"/>
      <c r="ORH110" s="313"/>
      <c r="ORI110" s="313"/>
      <c r="ORJ110" s="313"/>
      <c r="ORK110" s="313"/>
      <c r="ORL110" s="313"/>
      <c r="ORM110" s="313"/>
      <c r="ORN110" s="313"/>
      <c r="ORO110" s="313"/>
      <c r="ORP110" s="313"/>
      <c r="ORQ110" s="313"/>
      <c r="ORR110" s="313"/>
      <c r="ORS110" s="313"/>
      <c r="ORT110" s="313"/>
      <c r="ORU110" s="313"/>
      <c r="ORV110" s="313"/>
      <c r="ORW110" s="313"/>
      <c r="ORX110" s="313"/>
      <c r="ORY110" s="313"/>
      <c r="ORZ110" s="313"/>
      <c r="OSA110" s="313"/>
      <c r="OSB110" s="313"/>
      <c r="OSC110" s="313"/>
      <c r="OSD110" s="313"/>
      <c r="OSE110" s="313"/>
      <c r="OSF110" s="313"/>
      <c r="OSG110" s="313"/>
      <c r="OSH110" s="313"/>
      <c r="OSI110" s="313"/>
      <c r="OSJ110" s="313"/>
      <c r="OSK110" s="313"/>
      <c r="OSL110" s="313"/>
      <c r="OSM110" s="313"/>
      <c r="OSN110" s="313"/>
      <c r="OSO110" s="313"/>
      <c r="OSP110" s="313"/>
      <c r="OSQ110" s="313"/>
      <c r="OSR110" s="313"/>
      <c r="OSS110" s="313"/>
      <c r="OST110" s="313"/>
      <c r="OSU110" s="313"/>
      <c r="OSV110" s="313"/>
      <c r="OSW110" s="313"/>
      <c r="OSX110" s="313"/>
      <c r="OSY110" s="313"/>
      <c r="OSZ110" s="313"/>
      <c r="OTA110" s="313"/>
      <c r="OTB110" s="313"/>
      <c r="OTC110" s="313"/>
      <c r="OTD110" s="313"/>
      <c r="OTE110" s="313"/>
      <c r="OTF110" s="313"/>
      <c r="OTG110" s="313"/>
      <c r="OTH110" s="313"/>
      <c r="OTI110" s="313"/>
      <c r="OTJ110" s="313"/>
      <c r="OTK110" s="313"/>
      <c r="OTL110" s="313"/>
      <c r="OTM110" s="313"/>
      <c r="OTN110" s="313"/>
      <c r="OTO110" s="313"/>
      <c r="OTP110" s="313"/>
      <c r="OTQ110" s="313"/>
      <c r="OTR110" s="313"/>
      <c r="OTS110" s="313"/>
      <c r="OTT110" s="313"/>
      <c r="OTU110" s="313"/>
      <c r="OTV110" s="313"/>
      <c r="OTW110" s="313"/>
      <c r="OTX110" s="313"/>
      <c r="OTY110" s="313"/>
      <c r="OTZ110" s="313"/>
      <c r="OUA110" s="313"/>
      <c r="OUB110" s="313"/>
      <c r="OUC110" s="313"/>
      <c r="OUD110" s="313"/>
      <c r="OUE110" s="313"/>
      <c r="OUF110" s="313"/>
      <c r="OUG110" s="313"/>
      <c r="OUH110" s="313"/>
      <c r="OUI110" s="313"/>
      <c r="OUJ110" s="313"/>
      <c r="OUK110" s="313"/>
      <c r="OUL110" s="313"/>
      <c r="OUM110" s="313"/>
      <c r="OUN110" s="313"/>
      <c r="OUO110" s="313"/>
      <c r="OUP110" s="313"/>
      <c r="OUQ110" s="313"/>
      <c r="OUR110" s="313"/>
      <c r="OUS110" s="313"/>
      <c r="OUT110" s="313"/>
      <c r="OUU110" s="313"/>
      <c r="OUV110" s="313"/>
      <c r="OUW110" s="313"/>
      <c r="OUX110" s="313"/>
      <c r="OUY110" s="313"/>
      <c r="OUZ110" s="313"/>
      <c r="OVA110" s="313"/>
      <c r="OVB110" s="313"/>
      <c r="OVC110" s="313"/>
      <c r="OVD110" s="313"/>
      <c r="OVE110" s="313"/>
      <c r="OVF110" s="313"/>
      <c r="OVG110" s="313"/>
      <c r="OVH110" s="313"/>
      <c r="OVI110" s="313"/>
      <c r="OVJ110" s="313"/>
      <c r="OVK110" s="313"/>
      <c r="OVL110" s="313"/>
      <c r="OVM110" s="313"/>
      <c r="OVN110" s="313"/>
      <c r="OVO110" s="313"/>
      <c r="OVP110" s="313"/>
      <c r="OVQ110" s="313"/>
      <c r="OVR110" s="313"/>
      <c r="OVS110" s="313"/>
      <c r="OVT110" s="313"/>
      <c r="OVU110" s="313"/>
      <c r="OVV110" s="313"/>
      <c r="OVW110" s="313"/>
      <c r="OVX110" s="313"/>
      <c r="OVY110" s="313"/>
      <c r="OVZ110" s="313"/>
      <c r="OWA110" s="313"/>
      <c r="OWB110" s="313"/>
      <c r="OWC110" s="313"/>
      <c r="OWD110" s="313"/>
      <c r="OWE110" s="313"/>
      <c r="OWF110" s="313"/>
      <c r="OWG110" s="313"/>
      <c r="OWH110" s="313"/>
      <c r="OWI110" s="313"/>
      <c r="OWJ110" s="313"/>
      <c r="OWK110" s="313"/>
      <c r="OWL110" s="313"/>
      <c r="OWM110" s="313"/>
      <c r="OWN110" s="313"/>
      <c r="OWO110" s="313"/>
      <c r="OWP110" s="313"/>
      <c r="OWQ110" s="313"/>
      <c r="OWR110" s="313"/>
      <c r="OWS110" s="313"/>
      <c r="OWT110" s="313"/>
      <c r="OWU110" s="313"/>
      <c r="OWV110" s="313"/>
      <c r="OWW110" s="313"/>
      <c r="OWX110" s="313"/>
      <c r="OWY110" s="313"/>
      <c r="OWZ110" s="313"/>
      <c r="OXA110" s="313"/>
      <c r="OXB110" s="313"/>
      <c r="OXC110" s="313"/>
      <c r="OXD110" s="313"/>
      <c r="OXE110" s="313"/>
      <c r="OXF110" s="313"/>
      <c r="OXG110" s="313"/>
      <c r="OXH110" s="313"/>
      <c r="OXI110" s="313"/>
      <c r="OXJ110" s="313"/>
      <c r="OXK110" s="313"/>
      <c r="OXL110" s="313"/>
      <c r="OXM110" s="313"/>
      <c r="OXN110" s="313"/>
      <c r="OXO110" s="313"/>
      <c r="OXP110" s="313"/>
      <c r="OXQ110" s="313"/>
      <c r="OXR110" s="313"/>
      <c r="OXS110" s="313"/>
      <c r="OXT110" s="313"/>
      <c r="OXU110" s="313"/>
      <c r="OXV110" s="313"/>
      <c r="OXW110" s="313"/>
      <c r="OXX110" s="313"/>
      <c r="OXY110" s="313"/>
      <c r="OXZ110" s="313"/>
      <c r="OYA110" s="313"/>
      <c r="OYB110" s="313"/>
      <c r="OYC110" s="313"/>
      <c r="OYD110" s="313"/>
      <c r="OYE110" s="313"/>
      <c r="OYF110" s="313"/>
      <c r="OYG110" s="313"/>
      <c r="OYH110" s="313"/>
      <c r="OYI110" s="313"/>
      <c r="OYJ110" s="313"/>
      <c r="OYK110" s="313"/>
      <c r="OYL110" s="313"/>
      <c r="OYM110" s="313"/>
      <c r="OYN110" s="313"/>
      <c r="OYO110" s="313"/>
      <c r="OYP110" s="313"/>
      <c r="OYQ110" s="313"/>
      <c r="OYR110" s="313"/>
      <c r="OYS110" s="313"/>
      <c r="OYT110" s="313"/>
      <c r="OYU110" s="313"/>
      <c r="OYV110" s="313"/>
      <c r="OYW110" s="313"/>
      <c r="OYX110" s="313"/>
      <c r="OYY110" s="313"/>
      <c r="OYZ110" s="313"/>
      <c r="OZA110" s="313"/>
      <c r="OZB110" s="313"/>
      <c r="OZC110" s="313"/>
      <c r="OZD110" s="313"/>
      <c r="OZE110" s="313"/>
      <c r="OZF110" s="313"/>
      <c r="OZG110" s="313"/>
      <c r="OZH110" s="313"/>
      <c r="OZI110" s="313"/>
      <c r="OZJ110" s="313"/>
      <c r="OZK110" s="313"/>
      <c r="OZL110" s="313"/>
      <c r="OZM110" s="313"/>
      <c r="OZN110" s="313"/>
      <c r="OZO110" s="313"/>
      <c r="OZP110" s="313"/>
      <c r="OZQ110" s="313"/>
      <c r="OZR110" s="313"/>
      <c r="OZS110" s="313"/>
      <c r="OZT110" s="313"/>
      <c r="OZU110" s="313"/>
      <c r="OZV110" s="313"/>
      <c r="OZW110" s="313"/>
      <c r="OZX110" s="313"/>
      <c r="OZY110" s="313"/>
      <c r="OZZ110" s="313"/>
      <c r="PAA110" s="313"/>
      <c r="PAB110" s="313"/>
      <c r="PAC110" s="313"/>
      <c r="PAD110" s="313"/>
      <c r="PAE110" s="313"/>
      <c r="PAF110" s="313"/>
      <c r="PAG110" s="313"/>
      <c r="PAH110" s="313"/>
      <c r="PAI110" s="313"/>
      <c r="PAJ110" s="313"/>
      <c r="PAK110" s="313"/>
      <c r="PAL110" s="313"/>
      <c r="PAM110" s="313"/>
      <c r="PAN110" s="313"/>
      <c r="PAO110" s="313"/>
      <c r="PAP110" s="313"/>
      <c r="PAQ110" s="313"/>
      <c r="PAR110" s="313"/>
      <c r="PAS110" s="313"/>
      <c r="PAT110" s="313"/>
      <c r="PAU110" s="313"/>
      <c r="PAV110" s="313"/>
      <c r="PAW110" s="313"/>
      <c r="PAX110" s="313"/>
      <c r="PAY110" s="313"/>
      <c r="PAZ110" s="313"/>
      <c r="PBA110" s="313"/>
      <c r="PBB110" s="313"/>
      <c r="PBC110" s="313"/>
      <c r="PBD110" s="313"/>
      <c r="PBE110" s="313"/>
      <c r="PBF110" s="313"/>
      <c r="PBG110" s="313"/>
      <c r="PBH110" s="313"/>
      <c r="PBI110" s="313"/>
      <c r="PBJ110" s="313"/>
      <c r="PBK110" s="313"/>
      <c r="PBL110" s="313"/>
      <c r="PBM110" s="313"/>
      <c r="PBN110" s="313"/>
      <c r="PBO110" s="313"/>
      <c r="PBP110" s="313"/>
      <c r="PBQ110" s="313"/>
      <c r="PBR110" s="313"/>
      <c r="PBS110" s="313"/>
      <c r="PBT110" s="313"/>
      <c r="PBU110" s="313"/>
      <c r="PBV110" s="313"/>
      <c r="PBW110" s="313"/>
      <c r="PBX110" s="313"/>
      <c r="PBY110" s="313"/>
      <c r="PBZ110" s="313"/>
      <c r="PCA110" s="313"/>
      <c r="PCB110" s="313"/>
      <c r="PCC110" s="313"/>
      <c r="PCD110" s="313"/>
      <c r="PCE110" s="313"/>
      <c r="PCF110" s="313"/>
      <c r="PCG110" s="313"/>
      <c r="PCH110" s="313"/>
      <c r="PCI110" s="313"/>
      <c r="PCJ110" s="313"/>
      <c r="PCK110" s="313"/>
      <c r="PCL110" s="313"/>
      <c r="PCM110" s="313"/>
      <c r="PCN110" s="313"/>
      <c r="PCO110" s="313"/>
      <c r="PCP110" s="313"/>
      <c r="PCQ110" s="313"/>
      <c r="PCR110" s="313"/>
      <c r="PCS110" s="313"/>
      <c r="PCT110" s="313"/>
      <c r="PCU110" s="313"/>
      <c r="PCV110" s="313"/>
      <c r="PCW110" s="313"/>
      <c r="PCX110" s="313"/>
      <c r="PCY110" s="313"/>
      <c r="PCZ110" s="313"/>
      <c r="PDA110" s="313"/>
      <c r="PDB110" s="313"/>
      <c r="PDC110" s="313"/>
      <c r="PDD110" s="313"/>
      <c r="PDE110" s="313"/>
      <c r="PDF110" s="313"/>
      <c r="PDG110" s="313"/>
      <c r="PDH110" s="313"/>
      <c r="PDI110" s="313"/>
      <c r="PDJ110" s="313"/>
      <c r="PDK110" s="313"/>
      <c r="PDL110" s="313"/>
      <c r="PDM110" s="313"/>
      <c r="PDN110" s="313"/>
      <c r="PDO110" s="313"/>
      <c r="PDP110" s="313"/>
      <c r="PDQ110" s="313"/>
      <c r="PDR110" s="313"/>
      <c r="PDS110" s="313"/>
      <c r="PDT110" s="313"/>
      <c r="PDU110" s="313"/>
      <c r="PDV110" s="313"/>
      <c r="PDW110" s="313"/>
      <c r="PDX110" s="313"/>
      <c r="PDY110" s="313"/>
      <c r="PDZ110" s="313"/>
      <c r="PEA110" s="313"/>
      <c r="PEB110" s="313"/>
      <c r="PEC110" s="313"/>
      <c r="PED110" s="313"/>
      <c r="PEE110" s="313"/>
      <c r="PEF110" s="313"/>
      <c r="PEG110" s="313"/>
      <c r="PEH110" s="313"/>
      <c r="PEI110" s="313"/>
      <c r="PEJ110" s="313"/>
      <c r="PEK110" s="313"/>
      <c r="PEL110" s="313"/>
      <c r="PEM110" s="313"/>
      <c r="PEN110" s="313"/>
      <c r="PEO110" s="313"/>
      <c r="PEP110" s="313"/>
      <c r="PEQ110" s="313"/>
      <c r="PER110" s="313"/>
      <c r="PES110" s="313"/>
      <c r="PET110" s="313"/>
      <c r="PEU110" s="313"/>
      <c r="PEV110" s="313"/>
      <c r="PEW110" s="313"/>
      <c r="PEX110" s="313"/>
      <c r="PEY110" s="313"/>
      <c r="PEZ110" s="313"/>
      <c r="PFA110" s="313"/>
      <c r="PFB110" s="313"/>
      <c r="PFC110" s="313"/>
      <c r="PFD110" s="313"/>
      <c r="PFE110" s="313"/>
      <c r="PFF110" s="313"/>
      <c r="PFG110" s="313"/>
      <c r="PFH110" s="313"/>
      <c r="PFI110" s="313"/>
      <c r="PFJ110" s="313"/>
      <c r="PFK110" s="313"/>
      <c r="PFL110" s="313"/>
      <c r="PFM110" s="313"/>
      <c r="PFN110" s="313"/>
      <c r="PFO110" s="313"/>
      <c r="PFP110" s="313"/>
      <c r="PFQ110" s="313"/>
      <c r="PFR110" s="313"/>
      <c r="PFS110" s="313"/>
      <c r="PFT110" s="313"/>
      <c r="PFU110" s="313"/>
      <c r="PFV110" s="313"/>
      <c r="PFW110" s="313"/>
      <c r="PFX110" s="313"/>
      <c r="PFY110" s="313"/>
      <c r="PFZ110" s="313"/>
      <c r="PGA110" s="313"/>
      <c r="PGB110" s="313"/>
      <c r="PGC110" s="313"/>
      <c r="PGD110" s="313"/>
      <c r="PGE110" s="313"/>
      <c r="PGF110" s="313"/>
      <c r="PGG110" s="313"/>
      <c r="PGH110" s="313"/>
      <c r="PGI110" s="313"/>
      <c r="PGJ110" s="313"/>
      <c r="PGK110" s="313"/>
      <c r="PGL110" s="313"/>
      <c r="PGM110" s="313"/>
      <c r="PGN110" s="313"/>
      <c r="PGO110" s="313"/>
      <c r="PGP110" s="313"/>
      <c r="PGQ110" s="313"/>
      <c r="PGR110" s="313"/>
      <c r="PGS110" s="313"/>
      <c r="PGT110" s="313"/>
      <c r="PGU110" s="313"/>
      <c r="PGV110" s="313"/>
      <c r="PGW110" s="313"/>
      <c r="PGX110" s="313"/>
      <c r="PGY110" s="313"/>
      <c r="PGZ110" s="313"/>
      <c r="PHA110" s="313"/>
      <c r="PHB110" s="313"/>
      <c r="PHC110" s="313"/>
      <c r="PHD110" s="313"/>
      <c r="PHE110" s="313"/>
      <c r="PHF110" s="313"/>
      <c r="PHG110" s="313"/>
      <c r="PHH110" s="313"/>
      <c r="PHI110" s="313"/>
      <c r="PHJ110" s="313"/>
      <c r="PHK110" s="313"/>
      <c r="PHL110" s="313"/>
      <c r="PHM110" s="313"/>
      <c r="PHN110" s="313"/>
      <c r="PHO110" s="313"/>
      <c r="PHP110" s="313"/>
      <c r="PHQ110" s="313"/>
      <c r="PHR110" s="313"/>
      <c r="PHS110" s="313"/>
      <c r="PHT110" s="313"/>
      <c r="PHU110" s="313"/>
      <c r="PHV110" s="313"/>
      <c r="PHW110" s="313"/>
      <c r="PHX110" s="313"/>
      <c r="PHY110" s="313"/>
      <c r="PHZ110" s="313"/>
      <c r="PIA110" s="313"/>
      <c r="PIB110" s="313"/>
      <c r="PIC110" s="313"/>
      <c r="PID110" s="313"/>
      <c r="PIE110" s="313"/>
      <c r="PIF110" s="313"/>
      <c r="PIG110" s="313"/>
      <c r="PIH110" s="313"/>
      <c r="PII110" s="313"/>
      <c r="PIJ110" s="313"/>
      <c r="PIK110" s="313"/>
      <c r="PIL110" s="313"/>
      <c r="PIM110" s="313"/>
      <c r="PIN110" s="313"/>
      <c r="PIO110" s="313"/>
      <c r="PIP110" s="313"/>
      <c r="PIQ110" s="313"/>
      <c r="PIR110" s="313"/>
      <c r="PIS110" s="313"/>
      <c r="PIT110" s="313"/>
      <c r="PIU110" s="313"/>
      <c r="PIV110" s="313"/>
      <c r="PIW110" s="313"/>
      <c r="PIX110" s="313"/>
      <c r="PIY110" s="313"/>
      <c r="PIZ110" s="313"/>
      <c r="PJA110" s="313"/>
      <c r="PJB110" s="313"/>
      <c r="PJC110" s="313"/>
      <c r="PJD110" s="313"/>
      <c r="PJE110" s="313"/>
      <c r="PJF110" s="313"/>
      <c r="PJG110" s="313"/>
      <c r="PJH110" s="313"/>
      <c r="PJI110" s="313"/>
      <c r="PJJ110" s="313"/>
      <c r="PJK110" s="313"/>
      <c r="PJL110" s="313"/>
      <c r="PJM110" s="313"/>
      <c r="PJN110" s="313"/>
      <c r="PJO110" s="313"/>
      <c r="PJP110" s="313"/>
      <c r="PJQ110" s="313"/>
      <c r="PJR110" s="313"/>
      <c r="PJS110" s="313"/>
      <c r="PJT110" s="313"/>
      <c r="PJU110" s="313"/>
      <c r="PJV110" s="313"/>
      <c r="PJW110" s="313"/>
      <c r="PJX110" s="313"/>
      <c r="PJY110" s="313"/>
      <c r="PJZ110" s="313"/>
      <c r="PKA110" s="313"/>
      <c r="PKB110" s="313"/>
      <c r="PKC110" s="313"/>
      <c r="PKD110" s="313"/>
      <c r="PKE110" s="313"/>
      <c r="PKF110" s="313"/>
      <c r="PKG110" s="313"/>
      <c r="PKH110" s="313"/>
      <c r="PKI110" s="313"/>
      <c r="PKJ110" s="313"/>
      <c r="PKK110" s="313"/>
      <c r="PKL110" s="313"/>
      <c r="PKM110" s="313"/>
      <c r="PKN110" s="313"/>
      <c r="PKO110" s="313"/>
      <c r="PKP110" s="313"/>
      <c r="PKQ110" s="313"/>
      <c r="PKR110" s="313"/>
      <c r="PKS110" s="313"/>
      <c r="PKT110" s="313"/>
      <c r="PKU110" s="313"/>
      <c r="PKV110" s="313"/>
      <c r="PKW110" s="313"/>
      <c r="PKX110" s="313"/>
      <c r="PKY110" s="313"/>
      <c r="PKZ110" s="313"/>
      <c r="PLA110" s="313"/>
      <c r="PLB110" s="313"/>
      <c r="PLC110" s="313"/>
      <c r="PLD110" s="313"/>
      <c r="PLE110" s="313"/>
      <c r="PLF110" s="313"/>
      <c r="PLG110" s="313"/>
      <c r="PLH110" s="313"/>
      <c r="PLI110" s="313"/>
      <c r="PLJ110" s="313"/>
      <c r="PLK110" s="313"/>
      <c r="PLL110" s="313"/>
      <c r="PLM110" s="313"/>
      <c r="PLN110" s="313"/>
      <c r="PLO110" s="313"/>
      <c r="PLP110" s="313"/>
      <c r="PLQ110" s="313"/>
      <c r="PLR110" s="313"/>
      <c r="PLS110" s="313"/>
      <c r="PLT110" s="313"/>
      <c r="PLU110" s="313"/>
      <c r="PLV110" s="313"/>
      <c r="PLW110" s="313"/>
      <c r="PLX110" s="313"/>
      <c r="PLY110" s="313"/>
      <c r="PLZ110" s="313"/>
      <c r="PMA110" s="313"/>
      <c r="PMB110" s="313"/>
      <c r="PMC110" s="313"/>
      <c r="PMD110" s="313"/>
      <c r="PME110" s="313"/>
      <c r="PMF110" s="313"/>
      <c r="PMG110" s="313"/>
      <c r="PMH110" s="313"/>
      <c r="PMI110" s="313"/>
      <c r="PMJ110" s="313"/>
      <c r="PMK110" s="313"/>
      <c r="PML110" s="313"/>
      <c r="PMM110" s="313"/>
      <c r="PMN110" s="313"/>
      <c r="PMO110" s="313"/>
      <c r="PMP110" s="313"/>
      <c r="PMQ110" s="313"/>
      <c r="PMR110" s="313"/>
      <c r="PMS110" s="313"/>
      <c r="PMT110" s="313"/>
      <c r="PMU110" s="313"/>
      <c r="PMV110" s="313"/>
      <c r="PMW110" s="313"/>
      <c r="PMX110" s="313"/>
      <c r="PMY110" s="313"/>
      <c r="PMZ110" s="313"/>
      <c r="PNA110" s="313"/>
      <c r="PNB110" s="313"/>
      <c r="PNC110" s="313"/>
      <c r="PND110" s="313"/>
      <c r="PNE110" s="313"/>
      <c r="PNF110" s="313"/>
      <c r="PNG110" s="313"/>
      <c r="PNH110" s="313"/>
      <c r="PNI110" s="313"/>
      <c r="PNJ110" s="313"/>
      <c r="PNK110" s="313"/>
      <c r="PNL110" s="313"/>
      <c r="PNM110" s="313"/>
      <c r="PNN110" s="313"/>
      <c r="PNO110" s="313"/>
      <c r="PNP110" s="313"/>
      <c r="PNQ110" s="313"/>
      <c r="PNR110" s="313"/>
      <c r="PNS110" s="313"/>
      <c r="PNT110" s="313"/>
      <c r="PNU110" s="313"/>
      <c r="PNV110" s="313"/>
      <c r="PNW110" s="313"/>
      <c r="PNX110" s="313"/>
      <c r="PNY110" s="313"/>
      <c r="PNZ110" s="313"/>
      <c r="POA110" s="313"/>
      <c r="POB110" s="313"/>
      <c r="POC110" s="313"/>
      <c r="POD110" s="313"/>
      <c r="POE110" s="313"/>
      <c r="POF110" s="313"/>
      <c r="POG110" s="313"/>
      <c r="POH110" s="313"/>
      <c r="POI110" s="313"/>
      <c r="POJ110" s="313"/>
      <c r="POK110" s="313"/>
      <c r="POL110" s="313"/>
      <c r="POM110" s="313"/>
      <c r="PON110" s="313"/>
      <c r="POO110" s="313"/>
      <c r="POP110" s="313"/>
      <c r="POQ110" s="313"/>
      <c r="POR110" s="313"/>
      <c r="POS110" s="313"/>
      <c r="POT110" s="313"/>
      <c r="POU110" s="313"/>
      <c r="POV110" s="313"/>
      <c r="POW110" s="313"/>
      <c r="POX110" s="313"/>
      <c r="POY110" s="313"/>
      <c r="POZ110" s="313"/>
      <c r="PPA110" s="313"/>
      <c r="PPB110" s="313"/>
      <c r="PPC110" s="313"/>
      <c r="PPD110" s="313"/>
      <c r="PPE110" s="313"/>
      <c r="PPF110" s="313"/>
      <c r="PPG110" s="313"/>
      <c r="PPH110" s="313"/>
      <c r="PPI110" s="313"/>
      <c r="PPJ110" s="313"/>
      <c r="PPK110" s="313"/>
      <c r="PPL110" s="313"/>
      <c r="PPM110" s="313"/>
      <c r="PPN110" s="313"/>
      <c r="PPO110" s="313"/>
      <c r="PPP110" s="313"/>
      <c r="PPQ110" s="313"/>
      <c r="PPR110" s="313"/>
      <c r="PPS110" s="313"/>
      <c r="PPT110" s="313"/>
      <c r="PPU110" s="313"/>
      <c r="PPV110" s="313"/>
      <c r="PPW110" s="313"/>
      <c r="PPX110" s="313"/>
      <c r="PPY110" s="313"/>
      <c r="PPZ110" s="313"/>
      <c r="PQA110" s="313"/>
      <c r="PQB110" s="313"/>
      <c r="PQC110" s="313"/>
      <c r="PQD110" s="313"/>
      <c r="PQE110" s="313"/>
      <c r="PQF110" s="313"/>
      <c r="PQG110" s="313"/>
      <c r="PQH110" s="313"/>
      <c r="PQI110" s="313"/>
      <c r="PQJ110" s="313"/>
      <c r="PQK110" s="313"/>
      <c r="PQL110" s="313"/>
      <c r="PQM110" s="313"/>
      <c r="PQN110" s="313"/>
      <c r="PQO110" s="313"/>
      <c r="PQP110" s="313"/>
      <c r="PQQ110" s="313"/>
      <c r="PQR110" s="313"/>
      <c r="PQS110" s="313"/>
      <c r="PQT110" s="313"/>
      <c r="PQU110" s="313"/>
      <c r="PQV110" s="313"/>
      <c r="PQW110" s="313"/>
      <c r="PQX110" s="313"/>
      <c r="PQY110" s="313"/>
      <c r="PQZ110" s="313"/>
      <c r="PRA110" s="313"/>
      <c r="PRB110" s="313"/>
      <c r="PRC110" s="313"/>
      <c r="PRD110" s="313"/>
      <c r="PRE110" s="313"/>
      <c r="PRF110" s="313"/>
      <c r="PRG110" s="313"/>
      <c r="PRH110" s="313"/>
      <c r="PRI110" s="313"/>
      <c r="PRJ110" s="313"/>
      <c r="PRK110" s="313"/>
      <c r="PRL110" s="313"/>
      <c r="PRM110" s="313"/>
      <c r="PRN110" s="313"/>
      <c r="PRO110" s="313"/>
      <c r="PRP110" s="313"/>
      <c r="PRQ110" s="313"/>
      <c r="PRR110" s="313"/>
      <c r="PRS110" s="313"/>
      <c r="PRT110" s="313"/>
      <c r="PRU110" s="313"/>
      <c r="PRV110" s="313"/>
      <c r="PRW110" s="313"/>
      <c r="PRX110" s="313"/>
      <c r="PRY110" s="313"/>
      <c r="PRZ110" s="313"/>
      <c r="PSA110" s="313"/>
      <c r="PSB110" s="313"/>
      <c r="PSC110" s="313"/>
      <c r="PSD110" s="313"/>
      <c r="PSE110" s="313"/>
      <c r="PSF110" s="313"/>
      <c r="PSG110" s="313"/>
      <c r="PSH110" s="313"/>
      <c r="PSI110" s="313"/>
      <c r="PSJ110" s="313"/>
      <c r="PSK110" s="313"/>
      <c r="PSL110" s="313"/>
      <c r="PSM110" s="313"/>
      <c r="PSN110" s="313"/>
      <c r="PSO110" s="313"/>
      <c r="PSP110" s="313"/>
      <c r="PSQ110" s="313"/>
      <c r="PSR110" s="313"/>
      <c r="PSS110" s="313"/>
      <c r="PST110" s="313"/>
      <c r="PSU110" s="313"/>
      <c r="PSV110" s="313"/>
      <c r="PSW110" s="313"/>
      <c r="PSX110" s="313"/>
      <c r="PSY110" s="313"/>
      <c r="PSZ110" s="313"/>
      <c r="PTA110" s="313"/>
      <c r="PTB110" s="313"/>
      <c r="PTC110" s="313"/>
      <c r="PTD110" s="313"/>
      <c r="PTE110" s="313"/>
      <c r="PTF110" s="313"/>
      <c r="PTG110" s="313"/>
      <c r="PTH110" s="313"/>
      <c r="PTI110" s="313"/>
      <c r="PTJ110" s="313"/>
      <c r="PTK110" s="313"/>
      <c r="PTL110" s="313"/>
      <c r="PTM110" s="313"/>
      <c r="PTN110" s="313"/>
      <c r="PTO110" s="313"/>
      <c r="PTP110" s="313"/>
      <c r="PTQ110" s="313"/>
      <c r="PTR110" s="313"/>
      <c r="PTS110" s="313"/>
      <c r="PTT110" s="313"/>
      <c r="PTU110" s="313"/>
      <c r="PTV110" s="313"/>
      <c r="PTW110" s="313"/>
      <c r="PTX110" s="313"/>
      <c r="PTY110" s="313"/>
      <c r="PTZ110" s="313"/>
      <c r="PUA110" s="313"/>
      <c r="PUB110" s="313"/>
      <c r="PUC110" s="313"/>
      <c r="PUD110" s="313"/>
      <c r="PUE110" s="313"/>
      <c r="PUF110" s="313"/>
      <c r="PUG110" s="313"/>
      <c r="PUH110" s="313"/>
      <c r="PUI110" s="313"/>
      <c r="PUJ110" s="313"/>
      <c r="PUK110" s="313"/>
      <c r="PUL110" s="313"/>
      <c r="PUM110" s="313"/>
      <c r="PUN110" s="313"/>
      <c r="PUO110" s="313"/>
      <c r="PUP110" s="313"/>
      <c r="PUQ110" s="313"/>
      <c r="PUR110" s="313"/>
      <c r="PUS110" s="313"/>
      <c r="PUT110" s="313"/>
      <c r="PUU110" s="313"/>
      <c r="PUV110" s="313"/>
      <c r="PUW110" s="313"/>
      <c r="PUX110" s="313"/>
      <c r="PUY110" s="313"/>
      <c r="PUZ110" s="313"/>
      <c r="PVA110" s="313"/>
      <c r="PVB110" s="313"/>
      <c r="PVC110" s="313"/>
      <c r="PVD110" s="313"/>
      <c r="PVE110" s="313"/>
      <c r="PVF110" s="313"/>
      <c r="PVG110" s="313"/>
      <c r="PVH110" s="313"/>
      <c r="PVI110" s="313"/>
      <c r="PVJ110" s="313"/>
      <c r="PVK110" s="313"/>
      <c r="PVL110" s="313"/>
      <c r="PVM110" s="313"/>
      <c r="PVN110" s="313"/>
      <c r="PVO110" s="313"/>
      <c r="PVP110" s="313"/>
      <c r="PVQ110" s="313"/>
      <c r="PVR110" s="313"/>
      <c r="PVS110" s="313"/>
      <c r="PVT110" s="313"/>
      <c r="PVU110" s="313"/>
      <c r="PVV110" s="313"/>
      <c r="PVW110" s="313"/>
      <c r="PVX110" s="313"/>
      <c r="PVY110" s="313"/>
      <c r="PVZ110" s="313"/>
      <c r="PWA110" s="313"/>
      <c r="PWB110" s="313"/>
      <c r="PWC110" s="313"/>
      <c r="PWD110" s="313"/>
      <c r="PWE110" s="313"/>
      <c r="PWF110" s="313"/>
      <c r="PWG110" s="313"/>
      <c r="PWH110" s="313"/>
      <c r="PWI110" s="313"/>
      <c r="PWJ110" s="313"/>
      <c r="PWK110" s="313"/>
      <c r="PWL110" s="313"/>
      <c r="PWM110" s="313"/>
      <c r="PWN110" s="313"/>
      <c r="PWO110" s="313"/>
      <c r="PWP110" s="313"/>
      <c r="PWQ110" s="313"/>
      <c r="PWR110" s="313"/>
      <c r="PWS110" s="313"/>
      <c r="PWT110" s="313"/>
      <c r="PWU110" s="313"/>
      <c r="PWV110" s="313"/>
      <c r="PWW110" s="313"/>
      <c r="PWX110" s="313"/>
      <c r="PWY110" s="313"/>
      <c r="PWZ110" s="313"/>
      <c r="PXA110" s="313"/>
      <c r="PXB110" s="313"/>
      <c r="PXC110" s="313"/>
      <c r="PXD110" s="313"/>
      <c r="PXE110" s="313"/>
      <c r="PXF110" s="313"/>
      <c r="PXG110" s="313"/>
      <c r="PXH110" s="313"/>
      <c r="PXI110" s="313"/>
      <c r="PXJ110" s="313"/>
      <c r="PXK110" s="313"/>
      <c r="PXL110" s="313"/>
      <c r="PXM110" s="313"/>
      <c r="PXN110" s="313"/>
      <c r="PXO110" s="313"/>
      <c r="PXP110" s="313"/>
      <c r="PXQ110" s="313"/>
      <c r="PXR110" s="313"/>
      <c r="PXS110" s="313"/>
      <c r="PXT110" s="313"/>
      <c r="PXU110" s="313"/>
      <c r="PXV110" s="313"/>
      <c r="PXW110" s="313"/>
      <c r="PXX110" s="313"/>
      <c r="PXY110" s="313"/>
      <c r="PXZ110" s="313"/>
      <c r="PYA110" s="313"/>
      <c r="PYB110" s="313"/>
      <c r="PYC110" s="313"/>
      <c r="PYD110" s="313"/>
      <c r="PYE110" s="313"/>
      <c r="PYF110" s="313"/>
      <c r="PYG110" s="313"/>
      <c r="PYH110" s="313"/>
      <c r="PYI110" s="313"/>
      <c r="PYJ110" s="313"/>
      <c r="PYK110" s="313"/>
      <c r="PYL110" s="313"/>
      <c r="PYM110" s="313"/>
      <c r="PYN110" s="313"/>
      <c r="PYO110" s="313"/>
      <c r="PYP110" s="313"/>
      <c r="PYQ110" s="313"/>
      <c r="PYR110" s="313"/>
      <c r="PYS110" s="313"/>
      <c r="PYT110" s="313"/>
      <c r="PYU110" s="313"/>
      <c r="PYV110" s="313"/>
      <c r="PYW110" s="313"/>
      <c r="PYX110" s="313"/>
      <c r="PYY110" s="313"/>
      <c r="PYZ110" s="313"/>
      <c r="PZA110" s="313"/>
      <c r="PZB110" s="313"/>
      <c r="PZC110" s="313"/>
      <c r="PZD110" s="313"/>
      <c r="PZE110" s="313"/>
      <c r="PZF110" s="313"/>
      <c r="PZG110" s="313"/>
      <c r="PZH110" s="313"/>
      <c r="PZI110" s="313"/>
      <c r="PZJ110" s="313"/>
      <c r="PZK110" s="313"/>
      <c r="PZL110" s="313"/>
      <c r="PZM110" s="313"/>
      <c r="PZN110" s="313"/>
      <c r="PZO110" s="313"/>
      <c r="PZP110" s="313"/>
      <c r="PZQ110" s="313"/>
      <c r="PZR110" s="313"/>
      <c r="PZS110" s="313"/>
      <c r="PZT110" s="313"/>
      <c r="PZU110" s="313"/>
      <c r="PZV110" s="313"/>
      <c r="PZW110" s="313"/>
      <c r="PZX110" s="313"/>
      <c r="PZY110" s="313"/>
      <c r="PZZ110" s="313"/>
      <c r="QAA110" s="313"/>
      <c r="QAB110" s="313"/>
      <c r="QAC110" s="313"/>
      <c r="QAD110" s="313"/>
      <c r="QAE110" s="313"/>
      <c r="QAF110" s="313"/>
      <c r="QAG110" s="313"/>
      <c r="QAH110" s="313"/>
      <c r="QAI110" s="313"/>
      <c r="QAJ110" s="313"/>
      <c r="QAK110" s="313"/>
      <c r="QAL110" s="313"/>
      <c r="QAM110" s="313"/>
      <c r="QAN110" s="313"/>
      <c r="QAO110" s="313"/>
      <c r="QAP110" s="313"/>
      <c r="QAQ110" s="313"/>
      <c r="QAR110" s="313"/>
      <c r="QAS110" s="313"/>
      <c r="QAT110" s="313"/>
      <c r="QAU110" s="313"/>
      <c r="QAV110" s="313"/>
      <c r="QAW110" s="313"/>
      <c r="QAX110" s="313"/>
      <c r="QAY110" s="313"/>
      <c r="QAZ110" s="313"/>
      <c r="QBA110" s="313"/>
      <c r="QBB110" s="313"/>
      <c r="QBC110" s="313"/>
      <c r="QBD110" s="313"/>
      <c r="QBE110" s="313"/>
      <c r="QBF110" s="313"/>
      <c r="QBG110" s="313"/>
      <c r="QBH110" s="313"/>
      <c r="QBI110" s="313"/>
      <c r="QBJ110" s="313"/>
      <c r="QBK110" s="313"/>
      <c r="QBL110" s="313"/>
      <c r="QBM110" s="313"/>
      <c r="QBN110" s="313"/>
      <c r="QBO110" s="313"/>
      <c r="QBP110" s="313"/>
      <c r="QBQ110" s="313"/>
      <c r="QBR110" s="313"/>
      <c r="QBS110" s="313"/>
      <c r="QBT110" s="313"/>
      <c r="QBU110" s="313"/>
      <c r="QBV110" s="313"/>
      <c r="QBW110" s="313"/>
      <c r="QBX110" s="313"/>
      <c r="QBY110" s="313"/>
      <c r="QBZ110" s="313"/>
      <c r="QCA110" s="313"/>
      <c r="QCB110" s="313"/>
      <c r="QCC110" s="313"/>
      <c r="QCD110" s="313"/>
      <c r="QCE110" s="313"/>
      <c r="QCF110" s="313"/>
      <c r="QCG110" s="313"/>
      <c r="QCH110" s="313"/>
      <c r="QCI110" s="313"/>
      <c r="QCJ110" s="313"/>
      <c r="QCK110" s="313"/>
      <c r="QCL110" s="313"/>
      <c r="QCM110" s="313"/>
      <c r="QCN110" s="313"/>
      <c r="QCO110" s="313"/>
      <c r="QCP110" s="313"/>
      <c r="QCQ110" s="313"/>
      <c r="QCR110" s="313"/>
      <c r="QCS110" s="313"/>
      <c r="QCT110" s="313"/>
      <c r="QCU110" s="313"/>
      <c r="QCV110" s="313"/>
      <c r="QCW110" s="313"/>
      <c r="QCX110" s="313"/>
      <c r="QCY110" s="313"/>
      <c r="QCZ110" s="313"/>
      <c r="QDA110" s="313"/>
      <c r="QDB110" s="313"/>
      <c r="QDC110" s="313"/>
      <c r="QDD110" s="313"/>
      <c r="QDE110" s="313"/>
      <c r="QDF110" s="313"/>
      <c r="QDG110" s="313"/>
      <c r="QDH110" s="313"/>
      <c r="QDI110" s="313"/>
      <c r="QDJ110" s="313"/>
      <c r="QDK110" s="313"/>
      <c r="QDL110" s="313"/>
      <c r="QDM110" s="313"/>
      <c r="QDN110" s="313"/>
      <c r="QDO110" s="313"/>
      <c r="QDP110" s="313"/>
      <c r="QDQ110" s="313"/>
      <c r="QDR110" s="313"/>
      <c r="QDS110" s="313"/>
      <c r="QDT110" s="313"/>
      <c r="QDU110" s="313"/>
      <c r="QDV110" s="313"/>
      <c r="QDW110" s="313"/>
      <c r="QDX110" s="313"/>
      <c r="QDY110" s="313"/>
      <c r="QDZ110" s="313"/>
      <c r="QEA110" s="313"/>
      <c r="QEB110" s="313"/>
      <c r="QEC110" s="313"/>
      <c r="QED110" s="313"/>
      <c r="QEE110" s="313"/>
      <c r="QEF110" s="313"/>
      <c r="QEG110" s="313"/>
      <c r="QEH110" s="313"/>
      <c r="QEI110" s="313"/>
      <c r="QEJ110" s="313"/>
      <c r="QEK110" s="313"/>
      <c r="QEL110" s="313"/>
      <c r="QEM110" s="313"/>
      <c r="QEN110" s="313"/>
      <c r="QEO110" s="313"/>
      <c r="QEP110" s="313"/>
      <c r="QEQ110" s="313"/>
      <c r="QER110" s="313"/>
      <c r="QES110" s="313"/>
      <c r="QET110" s="313"/>
      <c r="QEU110" s="313"/>
      <c r="QEV110" s="313"/>
      <c r="QEW110" s="313"/>
      <c r="QEX110" s="313"/>
      <c r="QEY110" s="313"/>
      <c r="QEZ110" s="313"/>
      <c r="QFA110" s="313"/>
      <c r="QFB110" s="313"/>
      <c r="QFC110" s="313"/>
      <c r="QFD110" s="313"/>
      <c r="QFE110" s="313"/>
      <c r="QFF110" s="313"/>
      <c r="QFG110" s="313"/>
      <c r="QFH110" s="313"/>
      <c r="QFI110" s="313"/>
      <c r="QFJ110" s="313"/>
      <c r="QFK110" s="313"/>
      <c r="QFL110" s="313"/>
      <c r="QFM110" s="313"/>
      <c r="QFN110" s="313"/>
      <c r="QFO110" s="313"/>
      <c r="QFP110" s="313"/>
      <c r="QFQ110" s="313"/>
      <c r="QFR110" s="313"/>
      <c r="QFS110" s="313"/>
      <c r="QFT110" s="313"/>
      <c r="QFU110" s="313"/>
      <c r="QFV110" s="313"/>
      <c r="QFW110" s="313"/>
      <c r="QFX110" s="313"/>
      <c r="QFY110" s="313"/>
      <c r="QFZ110" s="313"/>
      <c r="QGA110" s="313"/>
      <c r="QGB110" s="313"/>
      <c r="QGC110" s="313"/>
      <c r="QGD110" s="313"/>
      <c r="QGE110" s="313"/>
      <c r="QGF110" s="313"/>
      <c r="QGG110" s="313"/>
      <c r="QGH110" s="313"/>
      <c r="QGI110" s="313"/>
      <c r="QGJ110" s="313"/>
      <c r="QGK110" s="313"/>
      <c r="QGL110" s="313"/>
      <c r="QGM110" s="313"/>
      <c r="QGN110" s="313"/>
      <c r="QGO110" s="313"/>
      <c r="QGP110" s="313"/>
      <c r="QGQ110" s="313"/>
      <c r="QGR110" s="313"/>
      <c r="QGS110" s="313"/>
      <c r="QGT110" s="313"/>
      <c r="QGU110" s="313"/>
      <c r="QGV110" s="313"/>
      <c r="QGW110" s="313"/>
      <c r="QGX110" s="313"/>
      <c r="QGY110" s="313"/>
      <c r="QGZ110" s="313"/>
      <c r="QHA110" s="313"/>
      <c r="QHB110" s="313"/>
      <c r="QHC110" s="313"/>
      <c r="QHD110" s="313"/>
      <c r="QHE110" s="313"/>
      <c r="QHF110" s="313"/>
      <c r="QHG110" s="313"/>
      <c r="QHH110" s="313"/>
      <c r="QHI110" s="313"/>
      <c r="QHJ110" s="313"/>
      <c r="QHK110" s="313"/>
      <c r="QHL110" s="313"/>
      <c r="QHM110" s="313"/>
      <c r="QHN110" s="313"/>
      <c r="QHO110" s="313"/>
      <c r="QHP110" s="313"/>
      <c r="QHQ110" s="313"/>
      <c r="QHR110" s="313"/>
      <c r="QHS110" s="313"/>
      <c r="QHT110" s="313"/>
      <c r="QHU110" s="313"/>
      <c r="QHV110" s="313"/>
      <c r="QHW110" s="313"/>
      <c r="QHX110" s="313"/>
      <c r="QHY110" s="313"/>
      <c r="QHZ110" s="313"/>
      <c r="QIA110" s="313"/>
      <c r="QIB110" s="313"/>
      <c r="QIC110" s="313"/>
      <c r="QID110" s="313"/>
      <c r="QIE110" s="313"/>
      <c r="QIF110" s="313"/>
      <c r="QIG110" s="313"/>
      <c r="QIH110" s="313"/>
      <c r="QII110" s="313"/>
      <c r="QIJ110" s="313"/>
      <c r="QIK110" s="313"/>
      <c r="QIL110" s="313"/>
      <c r="QIM110" s="313"/>
      <c r="QIN110" s="313"/>
      <c r="QIO110" s="313"/>
      <c r="QIP110" s="313"/>
      <c r="QIQ110" s="313"/>
      <c r="QIR110" s="313"/>
      <c r="QIS110" s="313"/>
      <c r="QIT110" s="313"/>
      <c r="QIU110" s="313"/>
      <c r="QIV110" s="313"/>
      <c r="QIW110" s="313"/>
      <c r="QIX110" s="313"/>
      <c r="QIY110" s="313"/>
      <c r="QIZ110" s="313"/>
      <c r="QJA110" s="313"/>
      <c r="QJB110" s="313"/>
      <c r="QJC110" s="313"/>
      <c r="QJD110" s="313"/>
      <c r="QJE110" s="313"/>
      <c r="QJF110" s="313"/>
      <c r="QJG110" s="313"/>
      <c r="QJH110" s="313"/>
      <c r="QJI110" s="313"/>
      <c r="QJJ110" s="313"/>
      <c r="QJK110" s="313"/>
      <c r="QJL110" s="313"/>
      <c r="QJM110" s="313"/>
      <c r="QJN110" s="313"/>
      <c r="QJO110" s="313"/>
      <c r="QJP110" s="313"/>
      <c r="QJQ110" s="313"/>
      <c r="QJR110" s="313"/>
      <c r="QJS110" s="313"/>
      <c r="QJT110" s="313"/>
      <c r="QJU110" s="313"/>
      <c r="QJV110" s="313"/>
      <c r="QJW110" s="313"/>
      <c r="QJX110" s="313"/>
      <c r="QJY110" s="313"/>
      <c r="QJZ110" s="313"/>
      <c r="QKA110" s="313"/>
      <c r="QKB110" s="313"/>
      <c r="QKC110" s="313"/>
      <c r="QKD110" s="313"/>
      <c r="QKE110" s="313"/>
      <c r="QKF110" s="313"/>
      <c r="QKG110" s="313"/>
      <c r="QKH110" s="313"/>
      <c r="QKI110" s="313"/>
      <c r="QKJ110" s="313"/>
      <c r="QKK110" s="313"/>
      <c r="QKL110" s="313"/>
      <c r="QKM110" s="313"/>
      <c r="QKN110" s="313"/>
      <c r="QKO110" s="313"/>
      <c r="QKP110" s="313"/>
      <c r="QKQ110" s="313"/>
      <c r="QKR110" s="313"/>
      <c r="QKS110" s="313"/>
      <c r="QKT110" s="313"/>
      <c r="QKU110" s="313"/>
      <c r="QKV110" s="313"/>
      <c r="QKW110" s="313"/>
      <c r="QKX110" s="313"/>
      <c r="QKY110" s="313"/>
      <c r="QKZ110" s="313"/>
      <c r="QLA110" s="313"/>
      <c r="QLB110" s="313"/>
      <c r="QLC110" s="313"/>
      <c r="QLD110" s="313"/>
      <c r="QLE110" s="313"/>
      <c r="QLF110" s="313"/>
      <c r="QLG110" s="313"/>
      <c r="QLH110" s="313"/>
      <c r="QLI110" s="313"/>
      <c r="QLJ110" s="313"/>
      <c r="QLK110" s="313"/>
      <c r="QLL110" s="313"/>
      <c r="QLM110" s="313"/>
      <c r="QLN110" s="313"/>
      <c r="QLO110" s="313"/>
      <c r="QLP110" s="313"/>
      <c r="QLQ110" s="313"/>
      <c r="QLR110" s="313"/>
      <c r="QLS110" s="313"/>
      <c r="QLT110" s="313"/>
      <c r="QLU110" s="313"/>
      <c r="QLV110" s="313"/>
      <c r="QLW110" s="313"/>
      <c r="QLX110" s="313"/>
      <c r="QLY110" s="313"/>
      <c r="QLZ110" s="313"/>
      <c r="QMA110" s="313"/>
      <c r="QMB110" s="313"/>
      <c r="QMC110" s="313"/>
      <c r="QMD110" s="313"/>
      <c r="QME110" s="313"/>
      <c r="QMF110" s="313"/>
      <c r="QMG110" s="313"/>
      <c r="QMH110" s="313"/>
      <c r="QMI110" s="313"/>
      <c r="QMJ110" s="313"/>
      <c r="QMK110" s="313"/>
      <c r="QML110" s="313"/>
      <c r="QMM110" s="313"/>
      <c r="QMN110" s="313"/>
      <c r="QMO110" s="313"/>
      <c r="QMP110" s="313"/>
      <c r="QMQ110" s="313"/>
      <c r="QMR110" s="313"/>
      <c r="QMS110" s="313"/>
      <c r="QMT110" s="313"/>
      <c r="QMU110" s="313"/>
      <c r="QMV110" s="313"/>
      <c r="QMW110" s="313"/>
      <c r="QMX110" s="313"/>
      <c r="QMY110" s="313"/>
      <c r="QMZ110" s="313"/>
      <c r="QNA110" s="313"/>
      <c r="QNB110" s="313"/>
      <c r="QNC110" s="313"/>
      <c r="QND110" s="313"/>
      <c r="QNE110" s="313"/>
      <c r="QNF110" s="313"/>
      <c r="QNG110" s="313"/>
      <c r="QNH110" s="313"/>
      <c r="QNI110" s="313"/>
      <c r="QNJ110" s="313"/>
      <c r="QNK110" s="313"/>
      <c r="QNL110" s="313"/>
      <c r="QNM110" s="313"/>
      <c r="QNN110" s="313"/>
      <c r="QNO110" s="313"/>
      <c r="QNP110" s="313"/>
      <c r="QNQ110" s="313"/>
      <c r="QNR110" s="313"/>
      <c r="QNS110" s="313"/>
      <c r="QNT110" s="313"/>
      <c r="QNU110" s="313"/>
      <c r="QNV110" s="313"/>
      <c r="QNW110" s="313"/>
      <c r="QNX110" s="313"/>
      <c r="QNY110" s="313"/>
      <c r="QNZ110" s="313"/>
      <c r="QOA110" s="313"/>
      <c r="QOB110" s="313"/>
      <c r="QOC110" s="313"/>
      <c r="QOD110" s="313"/>
      <c r="QOE110" s="313"/>
      <c r="QOF110" s="313"/>
      <c r="QOG110" s="313"/>
      <c r="QOH110" s="313"/>
      <c r="QOI110" s="313"/>
      <c r="QOJ110" s="313"/>
      <c r="QOK110" s="313"/>
      <c r="QOL110" s="313"/>
      <c r="QOM110" s="313"/>
      <c r="QON110" s="313"/>
      <c r="QOO110" s="313"/>
      <c r="QOP110" s="313"/>
      <c r="QOQ110" s="313"/>
      <c r="QOR110" s="313"/>
      <c r="QOS110" s="313"/>
      <c r="QOT110" s="313"/>
      <c r="QOU110" s="313"/>
      <c r="QOV110" s="313"/>
      <c r="QOW110" s="313"/>
      <c r="QOX110" s="313"/>
      <c r="QOY110" s="313"/>
      <c r="QOZ110" s="313"/>
      <c r="QPA110" s="313"/>
      <c r="QPB110" s="313"/>
      <c r="QPC110" s="313"/>
      <c r="QPD110" s="313"/>
      <c r="QPE110" s="313"/>
      <c r="QPF110" s="313"/>
      <c r="QPG110" s="313"/>
      <c r="QPH110" s="313"/>
      <c r="QPI110" s="313"/>
      <c r="QPJ110" s="313"/>
      <c r="QPK110" s="313"/>
      <c r="QPL110" s="313"/>
      <c r="QPM110" s="313"/>
      <c r="QPN110" s="313"/>
      <c r="QPO110" s="313"/>
      <c r="QPP110" s="313"/>
      <c r="QPQ110" s="313"/>
      <c r="QPR110" s="313"/>
      <c r="QPS110" s="313"/>
      <c r="QPT110" s="313"/>
      <c r="QPU110" s="313"/>
      <c r="QPV110" s="313"/>
      <c r="QPW110" s="313"/>
      <c r="QPX110" s="313"/>
      <c r="QPY110" s="313"/>
      <c r="QPZ110" s="313"/>
      <c r="QQA110" s="313"/>
      <c r="QQB110" s="313"/>
      <c r="QQC110" s="313"/>
      <c r="QQD110" s="313"/>
      <c r="QQE110" s="313"/>
      <c r="QQF110" s="313"/>
      <c r="QQG110" s="313"/>
      <c r="QQH110" s="313"/>
      <c r="QQI110" s="313"/>
      <c r="QQJ110" s="313"/>
      <c r="QQK110" s="313"/>
      <c r="QQL110" s="313"/>
      <c r="QQM110" s="313"/>
      <c r="QQN110" s="313"/>
      <c r="QQO110" s="313"/>
      <c r="QQP110" s="313"/>
      <c r="QQQ110" s="313"/>
      <c r="QQR110" s="313"/>
      <c r="QQS110" s="313"/>
      <c r="QQT110" s="313"/>
      <c r="QQU110" s="313"/>
      <c r="QQV110" s="313"/>
      <c r="QQW110" s="313"/>
      <c r="QQX110" s="313"/>
      <c r="QQY110" s="313"/>
      <c r="QQZ110" s="313"/>
      <c r="QRA110" s="313"/>
      <c r="QRB110" s="313"/>
      <c r="QRC110" s="313"/>
      <c r="QRD110" s="313"/>
      <c r="QRE110" s="313"/>
      <c r="QRF110" s="313"/>
      <c r="QRG110" s="313"/>
      <c r="QRH110" s="313"/>
      <c r="QRI110" s="313"/>
      <c r="QRJ110" s="313"/>
      <c r="QRK110" s="313"/>
      <c r="QRL110" s="313"/>
      <c r="QRM110" s="313"/>
      <c r="QRN110" s="313"/>
      <c r="QRO110" s="313"/>
      <c r="QRP110" s="313"/>
      <c r="QRQ110" s="313"/>
      <c r="QRR110" s="313"/>
      <c r="QRS110" s="313"/>
      <c r="QRT110" s="313"/>
      <c r="QRU110" s="313"/>
      <c r="QRV110" s="313"/>
      <c r="QRW110" s="313"/>
      <c r="QRX110" s="313"/>
      <c r="QRY110" s="313"/>
      <c r="QRZ110" s="313"/>
      <c r="QSA110" s="313"/>
      <c r="QSB110" s="313"/>
      <c r="QSC110" s="313"/>
      <c r="QSD110" s="313"/>
      <c r="QSE110" s="313"/>
      <c r="QSF110" s="313"/>
      <c r="QSG110" s="313"/>
      <c r="QSH110" s="313"/>
      <c r="QSI110" s="313"/>
      <c r="QSJ110" s="313"/>
      <c r="QSK110" s="313"/>
      <c r="QSL110" s="313"/>
      <c r="QSM110" s="313"/>
      <c r="QSN110" s="313"/>
      <c r="QSO110" s="313"/>
      <c r="QSP110" s="313"/>
      <c r="QSQ110" s="313"/>
      <c r="QSR110" s="313"/>
      <c r="QSS110" s="313"/>
      <c r="QST110" s="313"/>
      <c r="QSU110" s="313"/>
      <c r="QSV110" s="313"/>
      <c r="QSW110" s="313"/>
      <c r="QSX110" s="313"/>
      <c r="QSY110" s="313"/>
      <c r="QSZ110" s="313"/>
      <c r="QTA110" s="313"/>
      <c r="QTB110" s="313"/>
      <c r="QTC110" s="313"/>
      <c r="QTD110" s="313"/>
      <c r="QTE110" s="313"/>
      <c r="QTF110" s="313"/>
      <c r="QTG110" s="313"/>
      <c r="QTH110" s="313"/>
      <c r="QTI110" s="313"/>
      <c r="QTJ110" s="313"/>
      <c r="QTK110" s="313"/>
      <c r="QTL110" s="313"/>
      <c r="QTM110" s="313"/>
      <c r="QTN110" s="313"/>
      <c r="QTO110" s="313"/>
      <c r="QTP110" s="313"/>
      <c r="QTQ110" s="313"/>
      <c r="QTR110" s="313"/>
      <c r="QTS110" s="313"/>
      <c r="QTT110" s="313"/>
      <c r="QTU110" s="313"/>
      <c r="QTV110" s="313"/>
      <c r="QTW110" s="313"/>
      <c r="QTX110" s="313"/>
      <c r="QTY110" s="313"/>
      <c r="QTZ110" s="313"/>
      <c r="QUA110" s="313"/>
      <c r="QUB110" s="313"/>
      <c r="QUC110" s="313"/>
      <c r="QUD110" s="313"/>
      <c r="QUE110" s="313"/>
      <c r="QUF110" s="313"/>
      <c r="QUG110" s="313"/>
      <c r="QUH110" s="313"/>
      <c r="QUI110" s="313"/>
      <c r="QUJ110" s="313"/>
      <c r="QUK110" s="313"/>
      <c r="QUL110" s="313"/>
      <c r="QUM110" s="313"/>
      <c r="QUN110" s="313"/>
      <c r="QUO110" s="313"/>
      <c r="QUP110" s="313"/>
      <c r="QUQ110" s="313"/>
      <c r="QUR110" s="313"/>
      <c r="QUS110" s="313"/>
      <c r="QUT110" s="313"/>
      <c r="QUU110" s="313"/>
      <c r="QUV110" s="313"/>
      <c r="QUW110" s="313"/>
      <c r="QUX110" s="313"/>
      <c r="QUY110" s="313"/>
      <c r="QUZ110" s="313"/>
      <c r="QVA110" s="313"/>
      <c r="QVB110" s="313"/>
      <c r="QVC110" s="313"/>
      <c r="QVD110" s="313"/>
      <c r="QVE110" s="313"/>
      <c r="QVF110" s="313"/>
      <c r="QVG110" s="313"/>
      <c r="QVH110" s="313"/>
      <c r="QVI110" s="313"/>
      <c r="QVJ110" s="313"/>
      <c r="QVK110" s="313"/>
      <c r="QVL110" s="313"/>
      <c r="QVM110" s="313"/>
      <c r="QVN110" s="313"/>
      <c r="QVO110" s="313"/>
      <c r="QVP110" s="313"/>
      <c r="QVQ110" s="313"/>
      <c r="QVR110" s="313"/>
      <c r="QVS110" s="313"/>
      <c r="QVT110" s="313"/>
      <c r="QVU110" s="313"/>
      <c r="QVV110" s="313"/>
      <c r="QVW110" s="313"/>
      <c r="QVX110" s="313"/>
      <c r="QVY110" s="313"/>
      <c r="QVZ110" s="313"/>
      <c r="QWA110" s="313"/>
      <c r="QWB110" s="313"/>
      <c r="QWC110" s="313"/>
      <c r="QWD110" s="313"/>
      <c r="QWE110" s="313"/>
      <c r="QWF110" s="313"/>
      <c r="QWG110" s="313"/>
      <c r="QWH110" s="313"/>
      <c r="QWI110" s="313"/>
      <c r="QWJ110" s="313"/>
      <c r="QWK110" s="313"/>
      <c r="QWL110" s="313"/>
      <c r="QWM110" s="313"/>
      <c r="QWN110" s="313"/>
      <c r="QWO110" s="313"/>
      <c r="QWP110" s="313"/>
      <c r="QWQ110" s="313"/>
      <c r="QWR110" s="313"/>
      <c r="QWS110" s="313"/>
      <c r="QWT110" s="313"/>
      <c r="QWU110" s="313"/>
      <c r="QWV110" s="313"/>
      <c r="QWW110" s="313"/>
      <c r="QWX110" s="313"/>
      <c r="QWY110" s="313"/>
      <c r="QWZ110" s="313"/>
      <c r="QXA110" s="313"/>
      <c r="QXB110" s="313"/>
      <c r="QXC110" s="313"/>
      <c r="QXD110" s="313"/>
      <c r="QXE110" s="313"/>
      <c r="QXF110" s="313"/>
      <c r="QXG110" s="313"/>
      <c r="QXH110" s="313"/>
      <c r="QXI110" s="313"/>
      <c r="QXJ110" s="313"/>
      <c r="QXK110" s="313"/>
      <c r="QXL110" s="313"/>
      <c r="QXM110" s="313"/>
      <c r="QXN110" s="313"/>
      <c r="QXO110" s="313"/>
      <c r="QXP110" s="313"/>
      <c r="QXQ110" s="313"/>
      <c r="QXR110" s="313"/>
      <c r="QXS110" s="313"/>
      <c r="QXT110" s="313"/>
      <c r="QXU110" s="313"/>
      <c r="QXV110" s="313"/>
      <c r="QXW110" s="313"/>
      <c r="QXX110" s="313"/>
      <c r="QXY110" s="313"/>
      <c r="QXZ110" s="313"/>
      <c r="QYA110" s="313"/>
      <c r="QYB110" s="313"/>
      <c r="QYC110" s="313"/>
      <c r="QYD110" s="313"/>
      <c r="QYE110" s="313"/>
      <c r="QYF110" s="313"/>
      <c r="QYG110" s="313"/>
      <c r="QYH110" s="313"/>
      <c r="QYI110" s="313"/>
      <c r="QYJ110" s="313"/>
      <c r="QYK110" s="313"/>
      <c r="QYL110" s="313"/>
      <c r="QYM110" s="313"/>
      <c r="QYN110" s="313"/>
      <c r="QYO110" s="313"/>
      <c r="QYP110" s="313"/>
      <c r="QYQ110" s="313"/>
      <c r="QYR110" s="313"/>
      <c r="QYS110" s="313"/>
      <c r="QYT110" s="313"/>
      <c r="QYU110" s="313"/>
      <c r="QYV110" s="313"/>
      <c r="QYW110" s="313"/>
      <c r="QYX110" s="313"/>
      <c r="QYY110" s="313"/>
      <c r="QYZ110" s="313"/>
      <c r="QZA110" s="313"/>
      <c r="QZB110" s="313"/>
      <c r="QZC110" s="313"/>
      <c r="QZD110" s="313"/>
      <c r="QZE110" s="313"/>
      <c r="QZF110" s="313"/>
      <c r="QZG110" s="313"/>
      <c r="QZH110" s="313"/>
      <c r="QZI110" s="313"/>
      <c r="QZJ110" s="313"/>
      <c r="QZK110" s="313"/>
      <c r="QZL110" s="313"/>
      <c r="QZM110" s="313"/>
      <c r="QZN110" s="313"/>
      <c r="QZO110" s="313"/>
      <c r="QZP110" s="313"/>
      <c r="QZQ110" s="313"/>
      <c r="QZR110" s="313"/>
      <c r="QZS110" s="313"/>
      <c r="QZT110" s="313"/>
      <c r="QZU110" s="313"/>
      <c r="QZV110" s="313"/>
      <c r="QZW110" s="313"/>
      <c r="QZX110" s="313"/>
      <c r="QZY110" s="313"/>
      <c r="QZZ110" s="313"/>
      <c r="RAA110" s="313"/>
      <c r="RAB110" s="313"/>
      <c r="RAC110" s="313"/>
      <c r="RAD110" s="313"/>
      <c r="RAE110" s="313"/>
      <c r="RAF110" s="313"/>
      <c r="RAG110" s="313"/>
      <c r="RAH110" s="313"/>
      <c r="RAI110" s="313"/>
      <c r="RAJ110" s="313"/>
      <c r="RAK110" s="313"/>
      <c r="RAL110" s="313"/>
      <c r="RAM110" s="313"/>
      <c r="RAN110" s="313"/>
      <c r="RAO110" s="313"/>
      <c r="RAP110" s="313"/>
      <c r="RAQ110" s="313"/>
      <c r="RAR110" s="313"/>
      <c r="RAS110" s="313"/>
      <c r="RAT110" s="313"/>
      <c r="RAU110" s="313"/>
      <c r="RAV110" s="313"/>
      <c r="RAW110" s="313"/>
      <c r="RAX110" s="313"/>
      <c r="RAY110" s="313"/>
      <c r="RAZ110" s="313"/>
      <c r="RBA110" s="313"/>
      <c r="RBB110" s="313"/>
      <c r="RBC110" s="313"/>
      <c r="RBD110" s="313"/>
      <c r="RBE110" s="313"/>
      <c r="RBF110" s="313"/>
      <c r="RBG110" s="313"/>
      <c r="RBH110" s="313"/>
      <c r="RBI110" s="313"/>
      <c r="RBJ110" s="313"/>
      <c r="RBK110" s="313"/>
      <c r="RBL110" s="313"/>
      <c r="RBM110" s="313"/>
      <c r="RBN110" s="313"/>
      <c r="RBO110" s="313"/>
      <c r="RBP110" s="313"/>
      <c r="RBQ110" s="313"/>
      <c r="RBR110" s="313"/>
      <c r="RBS110" s="313"/>
      <c r="RBT110" s="313"/>
      <c r="RBU110" s="313"/>
      <c r="RBV110" s="313"/>
      <c r="RBW110" s="313"/>
      <c r="RBX110" s="313"/>
      <c r="RBY110" s="313"/>
      <c r="RBZ110" s="313"/>
      <c r="RCA110" s="313"/>
      <c r="RCB110" s="313"/>
      <c r="RCC110" s="313"/>
      <c r="RCD110" s="313"/>
      <c r="RCE110" s="313"/>
      <c r="RCF110" s="313"/>
      <c r="RCG110" s="313"/>
      <c r="RCH110" s="313"/>
      <c r="RCI110" s="313"/>
      <c r="RCJ110" s="313"/>
      <c r="RCK110" s="313"/>
      <c r="RCL110" s="313"/>
      <c r="RCM110" s="313"/>
      <c r="RCN110" s="313"/>
      <c r="RCO110" s="313"/>
      <c r="RCP110" s="313"/>
      <c r="RCQ110" s="313"/>
      <c r="RCR110" s="313"/>
      <c r="RCS110" s="313"/>
      <c r="RCT110" s="313"/>
      <c r="RCU110" s="313"/>
      <c r="RCV110" s="313"/>
      <c r="RCW110" s="313"/>
      <c r="RCX110" s="313"/>
      <c r="RCY110" s="313"/>
      <c r="RCZ110" s="313"/>
      <c r="RDA110" s="313"/>
      <c r="RDB110" s="313"/>
      <c r="RDC110" s="313"/>
      <c r="RDD110" s="313"/>
      <c r="RDE110" s="313"/>
      <c r="RDF110" s="313"/>
      <c r="RDG110" s="313"/>
      <c r="RDH110" s="313"/>
      <c r="RDI110" s="313"/>
      <c r="RDJ110" s="313"/>
      <c r="RDK110" s="313"/>
      <c r="RDL110" s="313"/>
      <c r="RDM110" s="313"/>
      <c r="RDN110" s="313"/>
      <c r="RDO110" s="313"/>
      <c r="RDP110" s="313"/>
      <c r="RDQ110" s="313"/>
      <c r="RDR110" s="313"/>
      <c r="RDS110" s="313"/>
      <c r="RDT110" s="313"/>
      <c r="RDU110" s="313"/>
      <c r="RDV110" s="313"/>
      <c r="RDW110" s="313"/>
      <c r="RDX110" s="313"/>
      <c r="RDY110" s="313"/>
      <c r="RDZ110" s="313"/>
      <c r="REA110" s="313"/>
      <c r="REB110" s="313"/>
      <c r="REC110" s="313"/>
      <c r="RED110" s="313"/>
      <c r="REE110" s="313"/>
      <c r="REF110" s="313"/>
      <c r="REG110" s="313"/>
      <c r="REH110" s="313"/>
      <c r="REI110" s="313"/>
      <c r="REJ110" s="313"/>
      <c r="REK110" s="313"/>
      <c r="REL110" s="313"/>
      <c r="REM110" s="313"/>
      <c r="REN110" s="313"/>
      <c r="REO110" s="313"/>
      <c r="REP110" s="313"/>
      <c r="REQ110" s="313"/>
      <c r="RER110" s="313"/>
      <c r="RES110" s="313"/>
      <c r="RET110" s="313"/>
      <c r="REU110" s="313"/>
      <c r="REV110" s="313"/>
      <c r="REW110" s="313"/>
      <c r="REX110" s="313"/>
      <c r="REY110" s="313"/>
      <c r="REZ110" s="313"/>
      <c r="RFA110" s="313"/>
      <c r="RFB110" s="313"/>
      <c r="RFC110" s="313"/>
      <c r="RFD110" s="313"/>
      <c r="RFE110" s="313"/>
      <c r="RFF110" s="313"/>
      <c r="RFG110" s="313"/>
      <c r="RFH110" s="313"/>
      <c r="RFI110" s="313"/>
      <c r="RFJ110" s="313"/>
      <c r="RFK110" s="313"/>
      <c r="RFL110" s="313"/>
      <c r="RFM110" s="313"/>
      <c r="RFN110" s="313"/>
      <c r="RFO110" s="313"/>
      <c r="RFP110" s="313"/>
      <c r="RFQ110" s="313"/>
      <c r="RFR110" s="313"/>
      <c r="RFS110" s="313"/>
      <c r="RFT110" s="313"/>
      <c r="RFU110" s="313"/>
      <c r="RFV110" s="313"/>
      <c r="RFW110" s="313"/>
      <c r="RFX110" s="313"/>
      <c r="RFY110" s="313"/>
      <c r="RFZ110" s="313"/>
      <c r="RGA110" s="313"/>
      <c r="RGB110" s="313"/>
      <c r="RGC110" s="313"/>
      <c r="RGD110" s="313"/>
      <c r="RGE110" s="313"/>
      <c r="RGF110" s="313"/>
      <c r="RGG110" s="313"/>
      <c r="RGH110" s="313"/>
      <c r="RGI110" s="313"/>
      <c r="RGJ110" s="313"/>
      <c r="RGK110" s="313"/>
      <c r="RGL110" s="313"/>
      <c r="RGM110" s="313"/>
      <c r="RGN110" s="313"/>
      <c r="RGO110" s="313"/>
      <c r="RGP110" s="313"/>
      <c r="RGQ110" s="313"/>
      <c r="RGR110" s="313"/>
      <c r="RGS110" s="313"/>
      <c r="RGT110" s="313"/>
      <c r="RGU110" s="313"/>
      <c r="RGV110" s="313"/>
      <c r="RGW110" s="313"/>
      <c r="RGX110" s="313"/>
      <c r="RGY110" s="313"/>
      <c r="RGZ110" s="313"/>
      <c r="RHA110" s="313"/>
      <c r="RHB110" s="313"/>
      <c r="RHC110" s="313"/>
      <c r="RHD110" s="313"/>
      <c r="RHE110" s="313"/>
      <c r="RHF110" s="313"/>
      <c r="RHG110" s="313"/>
      <c r="RHH110" s="313"/>
      <c r="RHI110" s="313"/>
      <c r="RHJ110" s="313"/>
      <c r="RHK110" s="313"/>
      <c r="RHL110" s="313"/>
      <c r="RHM110" s="313"/>
      <c r="RHN110" s="313"/>
      <c r="RHO110" s="313"/>
      <c r="RHP110" s="313"/>
      <c r="RHQ110" s="313"/>
      <c r="RHR110" s="313"/>
      <c r="RHS110" s="313"/>
      <c r="RHT110" s="313"/>
      <c r="RHU110" s="313"/>
      <c r="RHV110" s="313"/>
      <c r="RHW110" s="313"/>
      <c r="RHX110" s="313"/>
      <c r="RHY110" s="313"/>
      <c r="RHZ110" s="313"/>
      <c r="RIA110" s="313"/>
      <c r="RIB110" s="313"/>
      <c r="RIC110" s="313"/>
      <c r="RID110" s="313"/>
      <c r="RIE110" s="313"/>
      <c r="RIF110" s="313"/>
      <c r="RIG110" s="313"/>
      <c r="RIH110" s="313"/>
      <c r="RII110" s="313"/>
      <c r="RIJ110" s="313"/>
      <c r="RIK110" s="313"/>
      <c r="RIL110" s="313"/>
      <c r="RIM110" s="313"/>
      <c r="RIN110" s="313"/>
      <c r="RIO110" s="313"/>
      <c r="RIP110" s="313"/>
      <c r="RIQ110" s="313"/>
      <c r="RIR110" s="313"/>
      <c r="RIS110" s="313"/>
      <c r="RIT110" s="313"/>
      <c r="RIU110" s="313"/>
      <c r="RIV110" s="313"/>
      <c r="RIW110" s="313"/>
      <c r="RIX110" s="313"/>
      <c r="RIY110" s="313"/>
      <c r="RIZ110" s="313"/>
      <c r="RJA110" s="313"/>
      <c r="RJB110" s="313"/>
      <c r="RJC110" s="313"/>
      <c r="RJD110" s="313"/>
      <c r="RJE110" s="313"/>
      <c r="RJF110" s="313"/>
      <c r="RJG110" s="313"/>
      <c r="RJH110" s="313"/>
      <c r="RJI110" s="313"/>
      <c r="RJJ110" s="313"/>
      <c r="RJK110" s="313"/>
      <c r="RJL110" s="313"/>
      <c r="RJM110" s="313"/>
      <c r="RJN110" s="313"/>
      <c r="RJO110" s="313"/>
      <c r="RJP110" s="313"/>
      <c r="RJQ110" s="313"/>
      <c r="RJR110" s="313"/>
      <c r="RJS110" s="313"/>
      <c r="RJT110" s="313"/>
      <c r="RJU110" s="313"/>
      <c r="RJV110" s="313"/>
      <c r="RJW110" s="313"/>
      <c r="RJX110" s="313"/>
      <c r="RJY110" s="313"/>
      <c r="RJZ110" s="313"/>
      <c r="RKA110" s="313"/>
      <c r="RKB110" s="313"/>
      <c r="RKC110" s="313"/>
      <c r="RKD110" s="313"/>
      <c r="RKE110" s="313"/>
      <c r="RKF110" s="313"/>
      <c r="RKG110" s="313"/>
      <c r="RKH110" s="313"/>
      <c r="RKI110" s="313"/>
      <c r="RKJ110" s="313"/>
      <c r="RKK110" s="313"/>
      <c r="RKL110" s="313"/>
      <c r="RKM110" s="313"/>
      <c r="RKN110" s="313"/>
      <c r="RKO110" s="313"/>
      <c r="RKP110" s="313"/>
      <c r="RKQ110" s="313"/>
      <c r="RKR110" s="313"/>
      <c r="RKS110" s="313"/>
      <c r="RKT110" s="313"/>
      <c r="RKU110" s="313"/>
      <c r="RKV110" s="313"/>
      <c r="RKW110" s="313"/>
      <c r="RKX110" s="313"/>
      <c r="RKY110" s="313"/>
      <c r="RKZ110" s="313"/>
      <c r="RLA110" s="313"/>
      <c r="RLB110" s="313"/>
      <c r="RLC110" s="313"/>
      <c r="RLD110" s="313"/>
      <c r="RLE110" s="313"/>
      <c r="RLF110" s="313"/>
      <c r="RLG110" s="313"/>
      <c r="RLH110" s="313"/>
      <c r="RLI110" s="313"/>
      <c r="RLJ110" s="313"/>
      <c r="RLK110" s="313"/>
      <c r="RLL110" s="313"/>
      <c r="RLM110" s="313"/>
      <c r="RLN110" s="313"/>
      <c r="RLO110" s="313"/>
      <c r="RLP110" s="313"/>
      <c r="RLQ110" s="313"/>
      <c r="RLR110" s="313"/>
      <c r="RLS110" s="313"/>
      <c r="RLT110" s="313"/>
      <c r="RLU110" s="313"/>
      <c r="RLV110" s="313"/>
      <c r="RLW110" s="313"/>
      <c r="RLX110" s="313"/>
      <c r="RLY110" s="313"/>
      <c r="RLZ110" s="313"/>
      <c r="RMA110" s="313"/>
      <c r="RMB110" s="313"/>
      <c r="RMC110" s="313"/>
      <c r="RMD110" s="313"/>
      <c r="RME110" s="313"/>
      <c r="RMF110" s="313"/>
      <c r="RMG110" s="313"/>
      <c r="RMH110" s="313"/>
      <c r="RMI110" s="313"/>
      <c r="RMJ110" s="313"/>
      <c r="RMK110" s="313"/>
      <c r="RML110" s="313"/>
      <c r="RMM110" s="313"/>
      <c r="RMN110" s="313"/>
      <c r="RMO110" s="313"/>
      <c r="RMP110" s="313"/>
      <c r="RMQ110" s="313"/>
      <c r="RMR110" s="313"/>
      <c r="RMS110" s="313"/>
      <c r="RMT110" s="313"/>
      <c r="RMU110" s="313"/>
      <c r="RMV110" s="313"/>
      <c r="RMW110" s="313"/>
      <c r="RMX110" s="313"/>
      <c r="RMY110" s="313"/>
      <c r="RMZ110" s="313"/>
      <c r="RNA110" s="313"/>
      <c r="RNB110" s="313"/>
      <c r="RNC110" s="313"/>
      <c r="RND110" s="313"/>
      <c r="RNE110" s="313"/>
      <c r="RNF110" s="313"/>
      <c r="RNG110" s="313"/>
      <c r="RNH110" s="313"/>
      <c r="RNI110" s="313"/>
      <c r="RNJ110" s="313"/>
      <c r="RNK110" s="313"/>
      <c r="RNL110" s="313"/>
      <c r="RNM110" s="313"/>
      <c r="RNN110" s="313"/>
      <c r="RNO110" s="313"/>
      <c r="RNP110" s="313"/>
      <c r="RNQ110" s="313"/>
      <c r="RNR110" s="313"/>
      <c r="RNS110" s="313"/>
      <c r="RNT110" s="313"/>
      <c r="RNU110" s="313"/>
      <c r="RNV110" s="313"/>
      <c r="RNW110" s="313"/>
      <c r="RNX110" s="313"/>
      <c r="RNY110" s="313"/>
      <c r="RNZ110" s="313"/>
      <c r="ROA110" s="313"/>
      <c r="ROB110" s="313"/>
      <c r="ROC110" s="313"/>
      <c r="ROD110" s="313"/>
      <c r="ROE110" s="313"/>
      <c r="ROF110" s="313"/>
      <c r="ROG110" s="313"/>
      <c r="ROH110" s="313"/>
      <c r="ROI110" s="313"/>
      <c r="ROJ110" s="313"/>
      <c r="ROK110" s="313"/>
      <c r="ROL110" s="313"/>
      <c r="ROM110" s="313"/>
      <c r="RON110" s="313"/>
      <c r="ROO110" s="313"/>
      <c r="ROP110" s="313"/>
      <c r="ROQ110" s="313"/>
      <c r="ROR110" s="313"/>
      <c r="ROS110" s="313"/>
      <c r="ROT110" s="313"/>
      <c r="ROU110" s="313"/>
      <c r="ROV110" s="313"/>
      <c r="ROW110" s="313"/>
      <c r="ROX110" s="313"/>
      <c r="ROY110" s="313"/>
      <c r="ROZ110" s="313"/>
      <c r="RPA110" s="313"/>
      <c r="RPB110" s="313"/>
      <c r="RPC110" s="313"/>
      <c r="RPD110" s="313"/>
      <c r="RPE110" s="313"/>
      <c r="RPF110" s="313"/>
      <c r="RPG110" s="313"/>
      <c r="RPH110" s="313"/>
      <c r="RPI110" s="313"/>
      <c r="RPJ110" s="313"/>
      <c r="RPK110" s="313"/>
      <c r="RPL110" s="313"/>
      <c r="RPM110" s="313"/>
      <c r="RPN110" s="313"/>
      <c r="RPO110" s="313"/>
      <c r="RPP110" s="313"/>
      <c r="RPQ110" s="313"/>
      <c r="RPR110" s="313"/>
      <c r="RPS110" s="313"/>
      <c r="RPT110" s="313"/>
      <c r="RPU110" s="313"/>
      <c r="RPV110" s="313"/>
      <c r="RPW110" s="313"/>
      <c r="RPX110" s="313"/>
      <c r="RPY110" s="313"/>
      <c r="RPZ110" s="313"/>
      <c r="RQA110" s="313"/>
      <c r="RQB110" s="313"/>
      <c r="RQC110" s="313"/>
      <c r="RQD110" s="313"/>
      <c r="RQE110" s="313"/>
      <c r="RQF110" s="313"/>
      <c r="RQG110" s="313"/>
      <c r="RQH110" s="313"/>
      <c r="RQI110" s="313"/>
      <c r="RQJ110" s="313"/>
      <c r="RQK110" s="313"/>
      <c r="RQL110" s="313"/>
      <c r="RQM110" s="313"/>
      <c r="RQN110" s="313"/>
      <c r="RQO110" s="313"/>
      <c r="RQP110" s="313"/>
      <c r="RQQ110" s="313"/>
      <c r="RQR110" s="313"/>
      <c r="RQS110" s="313"/>
      <c r="RQT110" s="313"/>
      <c r="RQU110" s="313"/>
      <c r="RQV110" s="313"/>
      <c r="RQW110" s="313"/>
      <c r="RQX110" s="313"/>
      <c r="RQY110" s="313"/>
      <c r="RQZ110" s="313"/>
      <c r="RRA110" s="313"/>
      <c r="RRB110" s="313"/>
      <c r="RRC110" s="313"/>
      <c r="RRD110" s="313"/>
      <c r="RRE110" s="313"/>
      <c r="RRF110" s="313"/>
      <c r="RRG110" s="313"/>
      <c r="RRH110" s="313"/>
      <c r="RRI110" s="313"/>
      <c r="RRJ110" s="313"/>
      <c r="RRK110" s="313"/>
      <c r="RRL110" s="313"/>
      <c r="RRM110" s="313"/>
      <c r="RRN110" s="313"/>
      <c r="RRO110" s="313"/>
      <c r="RRP110" s="313"/>
      <c r="RRQ110" s="313"/>
      <c r="RRR110" s="313"/>
      <c r="RRS110" s="313"/>
      <c r="RRT110" s="313"/>
      <c r="RRU110" s="313"/>
      <c r="RRV110" s="313"/>
      <c r="RRW110" s="313"/>
      <c r="RRX110" s="313"/>
      <c r="RRY110" s="313"/>
      <c r="RRZ110" s="313"/>
      <c r="RSA110" s="313"/>
      <c r="RSB110" s="313"/>
      <c r="RSC110" s="313"/>
      <c r="RSD110" s="313"/>
      <c r="RSE110" s="313"/>
      <c r="RSF110" s="313"/>
      <c r="RSG110" s="313"/>
      <c r="RSH110" s="313"/>
      <c r="RSI110" s="313"/>
      <c r="RSJ110" s="313"/>
      <c r="RSK110" s="313"/>
      <c r="RSL110" s="313"/>
      <c r="RSM110" s="313"/>
      <c r="RSN110" s="313"/>
      <c r="RSO110" s="313"/>
      <c r="RSP110" s="313"/>
      <c r="RSQ110" s="313"/>
      <c r="RSR110" s="313"/>
      <c r="RSS110" s="313"/>
      <c r="RST110" s="313"/>
      <c r="RSU110" s="313"/>
      <c r="RSV110" s="313"/>
      <c r="RSW110" s="313"/>
      <c r="RSX110" s="313"/>
      <c r="RSY110" s="313"/>
      <c r="RSZ110" s="313"/>
      <c r="RTA110" s="313"/>
      <c r="RTB110" s="313"/>
      <c r="RTC110" s="313"/>
      <c r="RTD110" s="313"/>
      <c r="RTE110" s="313"/>
      <c r="RTF110" s="313"/>
      <c r="RTG110" s="313"/>
      <c r="RTH110" s="313"/>
      <c r="RTI110" s="313"/>
      <c r="RTJ110" s="313"/>
      <c r="RTK110" s="313"/>
      <c r="RTL110" s="313"/>
      <c r="RTM110" s="313"/>
      <c r="RTN110" s="313"/>
      <c r="RTO110" s="313"/>
      <c r="RTP110" s="313"/>
      <c r="RTQ110" s="313"/>
      <c r="RTR110" s="313"/>
      <c r="RTS110" s="313"/>
      <c r="RTT110" s="313"/>
      <c r="RTU110" s="313"/>
      <c r="RTV110" s="313"/>
      <c r="RTW110" s="313"/>
      <c r="RTX110" s="313"/>
      <c r="RTY110" s="313"/>
      <c r="RTZ110" s="313"/>
      <c r="RUA110" s="313"/>
      <c r="RUB110" s="313"/>
      <c r="RUC110" s="313"/>
      <c r="RUD110" s="313"/>
      <c r="RUE110" s="313"/>
      <c r="RUF110" s="313"/>
      <c r="RUG110" s="313"/>
      <c r="RUH110" s="313"/>
      <c r="RUI110" s="313"/>
      <c r="RUJ110" s="313"/>
      <c r="RUK110" s="313"/>
      <c r="RUL110" s="313"/>
      <c r="RUM110" s="313"/>
      <c r="RUN110" s="313"/>
      <c r="RUO110" s="313"/>
      <c r="RUP110" s="313"/>
      <c r="RUQ110" s="313"/>
      <c r="RUR110" s="313"/>
      <c r="RUS110" s="313"/>
      <c r="RUT110" s="313"/>
      <c r="RUU110" s="313"/>
      <c r="RUV110" s="313"/>
      <c r="RUW110" s="313"/>
      <c r="RUX110" s="313"/>
      <c r="RUY110" s="313"/>
      <c r="RUZ110" s="313"/>
      <c r="RVA110" s="313"/>
      <c r="RVB110" s="313"/>
      <c r="RVC110" s="313"/>
      <c r="RVD110" s="313"/>
      <c r="RVE110" s="313"/>
      <c r="RVF110" s="313"/>
      <c r="RVG110" s="313"/>
      <c r="RVH110" s="313"/>
      <c r="RVI110" s="313"/>
      <c r="RVJ110" s="313"/>
      <c r="RVK110" s="313"/>
      <c r="RVL110" s="313"/>
      <c r="RVM110" s="313"/>
      <c r="RVN110" s="313"/>
      <c r="RVO110" s="313"/>
      <c r="RVP110" s="313"/>
      <c r="RVQ110" s="313"/>
      <c r="RVR110" s="313"/>
      <c r="RVS110" s="313"/>
      <c r="RVT110" s="313"/>
      <c r="RVU110" s="313"/>
      <c r="RVV110" s="313"/>
      <c r="RVW110" s="313"/>
      <c r="RVX110" s="313"/>
      <c r="RVY110" s="313"/>
      <c r="RVZ110" s="313"/>
      <c r="RWA110" s="313"/>
      <c r="RWB110" s="313"/>
      <c r="RWC110" s="313"/>
      <c r="RWD110" s="313"/>
      <c r="RWE110" s="313"/>
      <c r="RWF110" s="313"/>
      <c r="RWG110" s="313"/>
      <c r="RWH110" s="313"/>
      <c r="RWI110" s="313"/>
      <c r="RWJ110" s="313"/>
      <c r="RWK110" s="313"/>
      <c r="RWL110" s="313"/>
      <c r="RWM110" s="313"/>
      <c r="RWN110" s="313"/>
      <c r="RWO110" s="313"/>
      <c r="RWP110" s="313"/>
      <c r="RWQ110" s="313"/>
      <c r="RWR110" s="313"/>
      <c r="RWS110" s="313"/>
      <c r="RWT110" s="313"/>
      <c r="RWU110" s="313"/>
      <c r="RWV110" s="313"/>
      <c r="RWW110" s="313"/>
      <c r="RWX110" s="313"/>
      <c r="RWY110" s="313"/>
      <c r="RWZ110" s="313"/>
      <c r="RXA110" s="313"/>
      <c r="RXB110" s="313"/>
      <c r="RXC110" s="313"/>
      <c r="RXD110" s="313"/>
      <c r="RXE110" s="313"/>
      <c r="RXF110" s="313"/>
      <c r="RXG110" s="313"/>
      <c r="RXH110" s="313"/>
      <c r="RXI110" s="313"/>
      <c r="RXJ110" s="313"/>
      <c r="RXK110" s="313"/>
      <c r="RXL110" s="313"/>
      <c r="RXM110" s="313"/>
      <c r="RXN110" s="313"/>
      <c r="RXO110" s="313"/>
      <c r="RXP110" s="313"/>
      <c r="RXQ110" s="313"/>
      <c r="RXR110" s="313"/>
      <c r="RXS110" s="313"/>
      <c r="RXT110" s="313"/>
      <c r="RXU110" s="313"/>
      <c r="RXV110" s="313"/>
      <c r="RXW110" s="313"/>
      <c r="RXX110" s="313"/>
      <c r="RXY110" s="313"/>
      <c r="RXZ110" s="313"/>
      <c r="RYA110" s="313"/>
      <c r="RYB110" s="313"/>
      <c r="RYC110" s="313"/>
      <c r="RYD110" s="313"/>
      <c r="RYE110" s="313"/>
      <c r="RYF110" s="313"/>
      <c r="RYG110" s="313"/>
      <c r="RYH110" s="313"/>
      <c r="RYI110" s="313"/>
      <c r="RYJ110" s="313"/>
      <c r="RYK110" s="313"/>
      <c r="RYL110" s="313"/>
      <c r="RYM110" s="313"/>
      <c r="RYN110" s="313"/>
      <c r="RYO110" s="313"/>
      <c r="RYP110" s="313"/>
      <c r="RYQ110" s="313"/>
      <c r="RYR110" s="313"/>
      <c r="RYS110" s="313"/>
      <c r="RYT110" s="313"/>
      <c r="RYU110" s="313"/>
      <c r="RYV110" s="313"/>
      <c r="RYW110" s="313"/>
      <c r="RYX110" s="313"/>
      <c r="RYY110" s="313"/>
      <c r="RYZ110" s="313"/>
      <c r="RZA110" s="313"/>
      <c r="RZB110" s="313"/>
      <c r="RZC110" s="313"/>
      <c r="RZD110" s="313"/>
      <c r="RZE110" s="313"/>
      <c r="RZF110" s="313"/>
      <c r="RZG110" s="313"/>
      <c r="RZH110" s="313"/>
      <c r="RZI110" s="313"/>
      <c r="RZJ110" s="313"/>
      <c r="RZK110" s="313"/>
      <c r="RZL110" s="313"/>
      <c r="RZM110" s="313"/>
      <c r="RZN110" s="313"/>
      <c r="RZO110" s="313"/>
      <c r="RZP110" s="313"/>
      <c r="RZQ110" s="313"/>
      <c r="RZR110" s="313"/>
      <c r="RZS110" s="313"/>
      <c r="RZT110" s="313"/>
      <c r="RZU110" s="313"/>
      <c r="RZV110" s="313"/>
      <c r="RZW110" s="313"/>
      <c r="RZX110" s="313"/>
      <c r="RZY110" s="313"/>
      <c r="RZZ110" s="313"/>
      <c r="SAA110" s="313"/>
      <c r="SAB110" s="313"/>
      <c r="SAC110" s="313"/>
      <c r="SAD110" s="313"/>
      <c r="SAE110" s="313"/>
      <c r="SAF110" s="313"/>
      <c r="SAG110" s="313"/>
      <c r="SAH110" s="313"/>
      <c r="SAI110" s="313"/>
      <c r="SAJ110" s="313"/>
      <c r="SAK110" s="313"/>
      <c r="SAL110" s="313"/>
      <c r="SAM110" s="313"/>
      <c r="SAN110" s="313"/>
      <c r="SAO110" s="313"/>
      <c r="SAP110" s="313"/>
      <c r="SAQ110" s="313"/>
      <c r="SAR110" s="313"/>
      <c r="SAS110" s="313"/>
      <c r="SAT110" s="313"/>
      <c r="SAU110" s="313"/>
      <c r="SAV110" s="313"/>
      <c r="SAW110" s="313"/>
      <c r="SAX110" s="313"/>
      <c r="SAY110" s="313"/>
      <c r="SAZ110" s="313"/>
      <c r="SBA110" s="313"/>
      <c r="SBB110" s="313"/>
      <c r="SBC110" s="313"/>
      <c r="SBD110" s="313"/>
      <c r="SBE110" s="313"/>
      <c r="SBF110" s="313"/>
      <c r="SBG110" s="313"/>
      <c r="SBH110" s="313"/>
      <c r="SBI110" s="313"/>
      <c r="SBJ110" s="313"/>
      <c r="SBK110" s="313"/>
      <c r="SBL110" s="313"/>
      <c r="SBM110" s="313"/>
      <c r="SBN110" s="313"/>
      <c r="SBO110" s="313"/>
      <c r="SBP110" s="313"/>
      <c r="SBQ110" s="313"/>
      <c r="SBR110" s="313"/>
      <c r="SBS110" s="313"/>
      <c r="SBT110" s="313"/>
      <c r="SBU110" s="313"/>
      <c r="SBV110" s="313"/>
      <c r="SBW110" s="313"/>
      <c r="SBX110" s="313"/>
      <c r="SBY110" s="313"/>
      <c r="SBZ110" s="313"/>
      <c r="SCA110" s="313"/>
      <c r="SCB110" s="313"/>
      <c r="SCC110" s="313"/>
      <c r="SCD110" s="313"/>
      <c r="SCE110" s="313"/>
      <c r="SCF110" s="313"/>
      <c r="SCG110" s="313"/>
      <c r="SCH110" s="313"/>
      <c r="SCI110" s="313"/>
      <c r="SCJ110" s="313"/>
      <c r="SCK110" s="313"/>
      <c r="SCL110" s="313"/>
      <c r="SCM110" s="313"/>
      <c r="SCN110" s="313"/>
      <c r="SCO110" s="313"/>
      <c r="SCP110" s="313"/>
      <c r="SCQ110" s="313"/>
      <c r="SCR110" s="313"/>
      <c r="SCS110" s="313"/>
      <c r="SCT110" s="313"/>
      <c r="SCU110" s="313"/>
      <c r="SCV110" s="313"/>
      <c r="SCW110" s="313"/>
      <c r="SCX110" s="313"/>
      <c r="SCY110" s="313"/>
      <c r="SCZ110" s="313"/>
      <c r="SDA110" s="313"/>
      <c r="SDB110" s="313"/>
      <c r="SDC110" s="313"/>
      <c r="SDD110" s="313"/>
      <c r="SDE110" s="313"/>
      <c r="SDF110" s="313"/>
      <c r="SDG110" s="313"/>
      <c r="SDH110" s="313"/>
      <c r="SDI110" s="313"/>
      <c r="SDJ110" s="313"/>
      <c r="SDK110" s="313"/>
      <c r="SDL110" s="313"/>
      <c r="SDM110" s="313"/>
      <c r="SDN110" s="313"/>
      <c r="SDO110" s="313"/>
      <c r="SDP110" s="313"/>
      <c r="SDQ110" s="313"/>
      <c r="SDR110" s="313"/>
      <c r="SDS110" s="313"/>
      <c r="SDT110" s="313"/>
      <c r="SDU110" s="313"/>
      <c r="SDV110" s="313"/>
      <c r="SDW110" s="313"/>
      <c r="SDX110" s="313"/>
      <c r="SDY110" s="313"/>
      <c r="SDZ110" s="313"/>
      <c r="SEA110" s="313"/>
      <c r="SEB110" s="313"/>
      <c r="SEC110" s="313"/>
      <c r="SED110" s="313"/>
      <c r="SEE110" s="313"/>
      <c r="SEF110" s="313"/>
      <c r="SEG110" s="313"/>
      <c r="SEH110" s="313"/>
      <c r="SEI110" s="313"/>
      <c r="SEJ110" s="313"/>
      <c r="SEK110" s="313"/>
      <c r="SEL110" s="313"/>
      <c r="SEM110" s="313"/>
      <c r="SEN110" s="313"/>
      <c r="SEO110" s="313"/>
      <c r="SEP110" s="313"/>
      <c r="SEQ110" s="313"/>
      <c r="SER110" s="313"/>
      <c r="SES110" s="313"/>
      <c r="SET110" s="313"/>
      <c r="SEU110" s="313"/>
      <c r="SEV110" s="313"/>
      <c r="SEW110" s="313"/>
      <c r="SEX110" s="313"/>
      <c r="SEY110" s="313"/>
      <c r="SEZ110" s="313"/>
      <c r="SFA110" s="313"/>
      <c r="SFB110" s="313"/>
      <c r="SFC110" s="313"/>
      <c r="SFD110" s="313"/>
      <c r="SFE110" s="313"/>
      <c r="SFF110" s="313"/>
      <c r="SFG110" s="313"/>
      <c r="SFH110" s="313"/>
      <c r="SFI110" s="313"/>
      <c r="SFJ110" s="313"/>
      <c r="SFK110" s="313"/>
      <c r="SFL110" s="313"/>
      <c r="SFM110" s="313"/>
      <c r="SFN110" s="313"/>
      <c r="SFO110" s="313"/>
      <c r="SFP110" s="313"/>
      <c r="SFQ110" s="313"/>
      <c r="SFR110" s="313"/>
      <c r="SFS110" s="313"/>
      <c r="SFT110" s="313"/>
      <c r="SFU110" s="313"/>
      <c r="SFV110" s="313"/>
      <c r="SFW110" s="313"/>
      <c r="SFX110" s="313"/>
      <c r="SFY110" s="313"/>
      <c r="SFZ110" s="313"/>
      <c r="SGA110" s="313"/>
      <c r="SGB110" s="313"/>
      <c r="SGC110" s="313"/>
      <c r="SGD110" s="313"/>
      <c r="SGE110" s="313"/>
      <c r="SGF110" s="313"/>
      <c r="SGG110" s="313"/>
      <c r="SGH110" s="313"/>
      <c r="SGI110" s="313"/>
      <c r="SGJ110" s="313"/>
      <c r="SGK110" s="313"/>
      <c r="SGL110" s="313"/>
      <c r="SGM110" s="313"/>
      <c r="SGN110" s="313"/>
      <c r="SGO110" s="313"/>
      <c r="SGP110" s="313"/>
      <c r="SGQ110" s="313"/>
      <c r="SGR110" s="313"/>
      <c r="SGS110" s="313"/>
      <c r="SGT110" s="313"/>
      <c r="SGU110" s="313"/>
      <c r="SGV110" s="313"/>
      <c r="SGW110" s="313"/>
      <c r="SGX110" s="313"/>
      <c r="SGY110" s="313"/>
      <c r="SGZ110" s="313"/>
      <c r="SHA110" s="313"/>
      <c r="SHB110" s="313"/>
      <c r="SHC110" s="313"/>
      <c r="SHD110" s="313"/>
      <c r="SHE110" s="313"/>
      <c r="SHF110" s="313"/>
      <c r="SHG110" s="313"/>
      <c r="SHH110" s="313"/>
      <c r="SHI110" s="313"/>
      <c r="SHJ110" s="313"/>
      <c r="SHK110" s="313"/>
      <c r="SHL110" s="313"/>
      <c r="SHM110" s="313"/>
      <c r="SHN110" s="313"/>
      <c r="SHO110" s="313"/>
      <c r="SHP110" s="313"/>
      <c r="SHQ110" s="313"/>
      <c r="SHR110" s="313"/>
      <c r="SHS110" s="313"/>
      <c r="SHT110" s="313"/>
      <c r="SHU110" s="313"/>
      <c r="SHV110" s="313"/>
      <c r="SHW110" s="313"/>
      <c r="SHX110" s="313"/>
      <c r="SHY110" s="313"/>
      <c r="SHZ110" s="313"/>
      <c r="SIA110" s="313"/>
      <c r="SIB110" s="313"/>
      <c r="SIC110" s="313"/>
      <c r="SID110" s="313"/>
      <c r="SIE110" s="313"/>
      <c r="SIF110" s="313"/>
      <c r="SIG110" s="313"/>
      <c r="SIH110" s="313"/>
      <c r="SII110" s="313"/>
      <c r="SIJ110" s="313"/>
      <c r="SIK110" s="313"/>
      <c r="SIL110" s="313"/>
      <c r="SIM110" s="313"/>
      <c r="SIN110" s="313"/>
      <c r="SIO110" s="313"/>
      <c r="SIP110" s="313"/>
      <c r="SIQ110" s="313"/>
      <c r="SIR110" s="313"/>
      <c r="SIS110" s="313"/>
      <c r="SIT110" s="313"/>
      <c r="SIU110" s="313"/>
      <c r="SIV110" s="313"/>
      <c r="SIW110" s="313"/>
      <c r="SIX110" s="313"/>
      <c r="SIY110" s="313"/>
      <c r="SIZ110" s="313"/>
      <c r="SJA110" s="313"/>
      <c r="SJB110" s="313"/>
      <c r="SJC110" s="313"/>
      <c r="SJD110" s="313"/>
      <c r="SJE110" s="313"/>
      <c r="SJF110" s="313"/>
      <c r="SJG110" s="313"/>
      <c r="SJH110" s="313"/>
      <c r="SJI110" s="313"/>
      <c r="SJJ110" s="313"/>
      <c r="SJK110" s="313"/>
      <c r="SJL110" s="313"/>
      <c r="SJM110" s="313"/>
      <c r="SJN110" s="313"/>
      <c r="SJO110" s="313"/>
      <c r="SJP110" s="313"/>
      <c r="SJQ110" s="313"/>
      <c r="SJR110" s="313"/>
      <c r="SJS110" s="313"/>
      <c r="SJT110" s="313"/>
      <c r="SJU110" s="313"/>
      <c r="SJV110" s="313"/>
      <c r="SJW110" s="313"/>
      <c r="SJX110" s="313"/>
      <c r="SJY110" s="313"/>
      <c r="SJZ110" s="313"/>
      <c r="SKA110" s="313"/>
      <c r="SKB110" s="313"/>
      <c r="SKC110" s="313"/>
      <c r="SKD110" s="313"/>
      <c r="SKE110" s="313"/>
      <c r="SKF110" s="313"/>
      <c r="SKG110" s="313"/>
      <c r="SKH110" s="313"/>
      <c r="SKI110" s="313"/>
      <c r="SKJ110" s="313"/>
      <c r="SKK110" s="313"/>
      <c r="SKL110" s="313"/>
      <c r="SKM110" s="313"/>
      <c r="SKN110" s="313"/>
      <c r="SKO110" s="313"/>
      <c r="SKP110" s="313"/>
      <c r="SKQ110" s="313"/>
      <c r="SKR110" s="313"/>
      <c r="SKS110" s="313"/>
      <c r="SKT110" s="313"/>
      <c r="SKU110" s="313"/>
      <c r="SKV110" s="313"/>
      <c r="SKW110" s="313"/>
      <c r="SKX110" s="313"/>
      <c r="SKY110" s="313"/>
      <c r="SKZ110" s="313"/>
      <c r="SLA110" s="313"/>
      <c r="SLB110" s="313"/>
      <c r="SLC110" s="313"/>
      <c r="SLD110" s="313"/>
      <c r="SLE110" s="313"/>
      <c r="SLF110" s="313"/>
      <c r="SLG110" s="313"/>
      <c r="SLH110" s="313"/>
      <c r="SLI110" s="313"/>
      <c r="SLJ110" s="313"/>
      <c r="SLK110" s="313"/>
      <c r="SLL110" s="313"/>
      <c r="SLM110" s="313"/>
      <c r="SLN110" s="313"/>
      <c r="SLO110" s="313"/>
      <c r="SLP110" s="313"/>
      <c r="SLQ110" s="313"/>
      <c r="SLR110" s="313"/>
      <c r="SLS110" s="313"/>
      <c r="SLT110" s="313"/>
      <c r="SLU110" s="313"/>
      <c r="SLV110" s="313"/>
      <c r="SLW110" s="313"/>
      <c r="SLX110" s="313"/>
      <c r="SLY110" s="313"/>
      <c r="SLZ110" s="313"/>
      <c r="SMA110" s="313"/>
      <c r="SMB110" s="313"/>
      <c r="SMC110" s="313"/>
      <c r="SMD110" s="313"/>
      <c r="SME110" s="313"/>
      <c r="SMF110" s="313"/>
      <c r="SMG110" s="313"/>
      <c r="SMH110" s="313"/>
      <c r="SMI110" s="313"/>
      <c r="SMJ110" s="313"/>
      <c r="SMK110" s="313"/>
      <c r="SML110" s="313"/>
      <c r="SMM110" s="313"/>
      <c r="SMN110" s="313"/>
      <c r="SMO110" s="313"/>
      <c r="SMP110" s="313"/>
      <c r="SMQ110" s="313"/>
      <c r="SMR110" s="313"/>
      <c r="SMS110" s="313"/>
      <c r="SMT110" s="313"/>
      <c r="SMU110" s="313"/>
      <c r="SMV110" s="313"/>
      <c r="SMW110" s="313"/>
      <c r="SMX110" s="313"/>
      <c r="SMY110" s="313"/>
      <c r="SMZ110" s="313"/>
      <c r="SNA110" s="313"/>
      <c r="SNB110" s="313"/>
      <c r="SNC110" s="313"/>
      <c r="SND110" s="313"/>
      <c r="SNE110" s="313"/>
      <c r="SNF110" s="313"/>
      <c r="SNG110" s="313"/>
      <c r="SNH110" s="313"/>
      <c r="SNI110" s="313"/>
      <c r="SNJ110" s="313"/>
      <c r="SNK110" s="313"/>
      <c r="SNL110" s="313"/>
      <c r="SNM110" s="313"/>
      <c r="SNN110" s="313"/>
      <c r="SNO110" s="313"/>
      <c r="SNP110" s="313"/>
      <c r="SNQ110" s="313"/>
      <c r="SNR110" s="313"/>
      <c r="SNS110" s="313"/>
      <c r="SNT110" s="313"/>
      <c r="SNU110" s="313"/>
      <c r="SNV110" s="313"/>
      <c r="SNW110" s="313"/>
      <c r="SNX110" s="313"/>
      <c r="SNY110" s="313"/>
      <c r="SNZ110" s="313"/>
      <c r="SOA110" s="313"/>
      <c r="SOB110" s="313"/>
      <c r="SOC110" s="313"/>
      <c r="SOD110" s="313"/>
      <c r="SOE110" s="313"/>
      <c r="SOF110" s="313"/>
      <c r="SOG110" s="313"/>
      <c r="SOH110" s="313"/>
      <c r="SOI110" s="313"/>
      <c r="SOJ110" s="313"/>
      <c r="SOK110" s="313"/>
      <c r="SOL110" s="313"/>
      <c r="SOM110" s="313"/>
      <c r="SON110" s="313"/>
      <c r="SOO110" s="313"/>
      <c r="SOP110" s="313"/>
      <c r="SOQ110" s="313"/>
      <c r="SOR110" s="313"/>
      <c r="SOS110" s="313"/>
      <c r="SOT110" s="313"/>
      <c r="SOU110" s="313"/>
      <c r="SOV110" s="313"/>
      <c r="SOW110" s="313"/>
      <c r="SOX110" s="313"/>
      <c r="SOY110" s="313"/>
      <c r="SOZ110" s="313"/>
      <c r="SPA110" s="313"/>
      <c r="SPB110" s="313"/>
      <c r="SPC110" s="313"/>
      <c r="SPD110" s="313"/>
      <c r="SPE110" s="313"/>
      <c r="SPF110" s="313"/>
      <c r="SPG110" s="313"/>
      <c r="SPH110" s="313"/>
      <c r="SPI110" s="313"/>
      <c r="SPJ110" s="313"/>
      <c r="SPK110" s="313"/>
      <c r="SPL110" s="313"/>
      <c r="SPM110" s="313"/>
      <c r="SPN110" s="313"/>
      <c r="SPO110" s="313"/>
      <c r="SPP110" s="313"/>
      <c r="SPQ110" s="313"/>
      <c r="SPR110" s="313"/>
      <c r="SPS110" s="313"/>
      <c r="SPT110" s="313"/>
      <c r="SPU110" s="313"/>
      <c r="SPV110" s="313"/>
      <c r="SPW110" s="313"/>
      <c r="SPX110" s="313"/>
      <c r="SPY110" s="313"/>
      <c r="SPZ110" s="313"/>
      <c r="SQA110" s="313"/>
      <c r="SQB110" s="313"/>
      <c r="SQC110" s="313"/>
      <c r="SQD110" s="313"/>
      <c r="SQE110" s="313"/>
      <c r="SQF110" s="313"/>
      <c r="SQG110" s="313"/>
      <c r="SQH110" s="313"/>
      <c r="SQI110" s="313"/>
      <c r="SQJ110" s="313"/>
      <c r="SQK110" s="313"/>
      <c r="SQL110" s="313"/>
      <c r="SQM110" s="313"/>
      <c r="SQN110" s="313"/>
      <c r="SQO110" s="313"/>
      <c r="SQP110" s="313"/>
      <c r="SQQ110" s="313"/>
      <c r="SQR110" s="313"/>
      <c r="SQS110" s="313"/>
      <c r="SQT110" s="313"/>
      <c r="SQU110" s="313"/>
      <c r="SQV110" s="313"/>
      <c r="SQW110" s="313"/>
      <c r="SQX110" s="313"/>
      <c r="SQY110" s="313"/>
      <c r="SQZ110" s="313"/>
      <c r="SRA110" s="313"/>
      <c r="SRB110" s="313"/>
      <c r="SRC110" s="313"/>
      <c r="SRD110" s="313"/>
      <c r="SRE110" s="313"/>
      <c r="SRF110" s="313"/>
      <c r="SRG110" s="313"/>
      <c r="SRH110" s="313"/>
      <c r="SRI110" s="313"/>
      <c r="SRJ110" s="313"/>
      <c r="SRK110" s="313"/>
      <c r="SRL110" s="313"/>
      <c r="SRM110" s="313"/>
      <c r="SRN110" s="313"/>
      <c r="SRO110" s="313"/>
      <c r="SRP110" s="313"/>
      <c r="SRQ110" s="313"/>
      <c r="SRR110" s="313"/>
      <c r="SRS110" s="313"/>
      <c r="SRT110" s="313"/>
      <c r="SRU110" s="313"/>
      <c r="SRV110" s="313"/>
      <c r="SRW110" s="313"/>
      <c r="SRX110" s="313"/>
      <c r="SRY110" s="313"/>
      <c r="SRZ110" s="313"/>
      <c r="SSA110" s="313"/>
      <c r="SSB110" s="313"/>
      <c r="SSC110" s="313"/>
      <c r="SSD110" s="313"/>
      <c r="SSE110" s="313"/>
      <c r="SSF110" s="313"/>
      <c r="SSG110" s="313"/>
      <c r="SSH110" s="313"/>
      <c r="SSI110" s="313"/>
      <c r="SSJ110" s="313"/>
      <c r="SSK110" s="313"/>
      <c r="SSL110" s="313"/>
      <c r="SSM110" s="313"/>
      <c r="SSN110" s="313"/>
      <c r="SSO110" s="313"/>
      <c r="SSP110" s="313"/>
      <c r="SSQ110" s="313"/>
      <c r="SSR110" s="313"/>
      <c r="SSS110" s="313"/>
      <c r="SST110" s="313"/>
      <c r="SSU110" s="313"/>
      <c r="SSV110" s="313"/>
      <c r="SSW110" s="313"/>
      <c r="SSX110" s="313"/>
      <c r="SSY110" s="313"/>
      <c r="SSZ110" s="313"/>
      <c r="STA110" s="313"/>
      <c r="STB110" s="313"/>
      <c r="STC110" s="313"/>
      <c r="STD110" s="313"/>
      <c r="STE110" s="313"/>
      <c r="STF110" s="313"/>
      <c r="STG110" s="313"/>
      <c r="STH110" s="313"/>
      <c r="STI110" s="313"/>
      <c r="STJ110" s="313"/>
      <c r="STK110" s="313"/>
      <c r="STL110" s="313"/>
      <c r="STM110" s="313"/>
      <c r="STN110" s="313"/>
      <c r="STO110" s="313"/>
      <c r="STP110" s="313"/>
      <c r="STQ110" s="313"/>
      <c r="STR110" s="313"/>
      <c r="STS110" s="313"/>
      <c r="STT110" s="313"/>
      <c r="STU110" s="313"/>
      <c r="STV110" s="313"/>
      <c r="STW110" s="313"/>
      <c r="STX110" s="313"/>
      <c r="STY110" s="313"/>
      <c r="STZ110" s="313"/>
      <c r="SUA110" s="313"/>
      <c r="SUB110" s="313"/>
      <c r="SUC110" s="313"/>
      <c r="SUD110" s="313"/>
      <c r="SUE110" s="313"/>
      <c r="SUF110" s="313"/>
      <c r="SUG110" s="313"/>
      <c r="SUH110" s="313"/>
      <c r="SUI110" s="313"/>
      <c r="SUJ110" s="313"/>
      <c r="SUK110" s="313"/>
      <c r="SUL110" s="313"/>
      <c r="SUM110" s="313"/>
      <c r="SUN110" s="313"/>
      <c r="SUO110" s="313"/>
      <c r="SUP110" s="313"/>
      <c r="SUQ110" s="313"/>
      <c r="SUR110" s="313"/>
      <c r="SUS110" s="313"/>
      <c r="SUT110" s="313"/>
      <c r="SUU110" s="313"/>
      <c r="SUV110" s="313"/>
      <c r="SUW110" s="313"/>
      <c r="SUX110" s="313"/>
      <c r="SUY110" s="313"/>
      <c r="SUZ110" s="313"/>
      <c r="SVA110" s="313"/>
      <c r="SVB110" s="313"/>
      <c r="SVC110" s="313"/>
      <c r="SVD110" s="313"/>
      <c r="SVE110" s="313"/>
      <c r="SVF110" s="313"/>
      <c r="SVG110" s="313"/>
      <c r="SVH110" s="313"/>
      <c r="SVI110" s="313"/>
      <c r="SVJ110" s="313"/>
      <c r="SVK110" s="313"/>
      <c r="SVL110" s="313"/>
      <c r="SVM110" s="313"/>
      <c r="SVN110" s="313"/>
      <c r="SVO110" s="313"/>
      <c r="SVP110" s="313"/>
      <c r="SVQ110" s="313"/>
      <c r="SVR110" s="313"/>
      <c r="SVS110" s="313"/>
      <c r="SVT110" s="313"/>
      <c r="SVU110" s="313"/>
      <c r="SVV110" s="313"/>
      <c r="SVW110" s="313"/>
      <c r="SVX110" s="313"/>
      <c r="SVY110" s="313"/>
      <c r="SVZ110" s="313"/>
      <c r="SWA110" s="313"/>
      <c r="SWB110" s="313"/>
      <c r="SWC110" s="313"/>
      <c r="SWD110" s="313"/>
      <c r="SWE110" s="313"/>
      <c r="SWF110" s="313"/>
      <c r="SWG110" s="313"/>
      <c r="SWH110" s="313"/>
      <c r="SWI110" s="313"/>
      <c r="SWJ110" s="313"/>
      <c r="SWK110" s="313"/>
      <c r="SWL110" s="313"/>
      <c r="SWM110" s="313"/>
      <c r="SWN110" s="313"/>
      <c r="SWO110" s="313"/>
      <c r="SWP110" s="313"/>
      <c r="SWQ110" s="313"/>
      <c r="SWR110" s="313"/>
      <c r="SWS110" s="313"/>
      <c r="SWT110" s="313"/>
      <c r="SWU110" s="313"/>
      <c r="SWV110" s="313"/>
      <c r="SWW110" s="313"/>
      <c r="SWX110" s="313"/>
      <c r="SWY110" s="313"/>
      <c r="SWZ110" s="313"/>
      <c r="SXA110" s="313"/>
      <c r="SXB110" s="313"/>
      <c r="SXC110" s="313"/>
      <c r="SXD110" s="313"/>
      <c r="SXE110" s="313"/>
      <c r="SXF110" s="313"/>
      <c r="SXG110" s="313"/>
      <c r="SXH110" s="313"/>
      <c r="SXI110" s="313"/>
      <c r="SXJ110" s="313"/>
      <c r="SXK110" s="313"/>
      <c r="SXL110" s="313"/>
      <c r="SXM110" s="313"/>
      <c r="SXN110" s="313"/>
      <c r="SXO110" s="313"/>
      <c r="SXP110" s="313"/>
      <c r="SXQ110" s="313"/>
      <c r="SXR110" s="313"/>
      <c r="SXS110" s="313"/>
      <c r="SXT110" s="313"/>
      <c r="SXU110" s="313"/>
      <c r="SXV110" s="313"/>
      <c r="SXW110" s="313"/>
      <c r="SXX110" s="313"/>
      <c r="SXY110" s="313"/>
      <c r="SXZ110" s="313"/>
      <c r="SYA110" s="313"/>
      <c r="SYB110" s="313"/>
      <c r="SYC110" s="313"/>
      <c r="SYD110" s="313"/>
      <c r="SYE110" s="313"/>
      <c r="SYF110" s="313"/>
      <c r="SYG110" s="313"/>
      <c r="SYH110" s="313"/>
      <c r="SYI110" s="313"/>
      <c r="SYJ110" s="313"/>
      <c r="SYK110" s="313"/>
      <c r="SYL110" s="313"/>
      <c r="SYM110" s="313"/>
      <c r="SYN110" s="313"/>
      <c r="SYO110" s="313"/>
      <c r="SYP110" s="313"/>
      <c r="SYQ110" s="313"/>
      <c r="SYR110" s="313"/>
      <c r="SYS110" s="313"/>
      <c r="SYT110" s="313"/>
      <c r="SYU110" s="313"/>
      <c r="SYV110" s="313"/>
      <c r="SYW110" s="313"/>
      <c r="SYX110" s="313"/>
      <c r="SYY110" s="313"/>
      <c r="SYZ110" s="313"/>
      <c r="SZA110" s="313"/>
      <c r="SZB110" s="313"/>
      <c r="SZC110" s="313"/>
      <c r="SZD110" s="313"/>
      <c r="SZE110" s="313"/>
      <c r="SZF110" s="313"/>
      <c r="SZG110" s="313"/>
      <c r="SZH110" s="313"/>
      <c r="SZI110" s="313"/>
      <c r="SZJ110" s="313"/>
      <c r="SZK110" s="313"/>
      <c r="SZL110" s="313"/>
      <c r="SZM110" s="313"/>
      <c r="SZN110" s="313"/>
      <c r="SZO110" s="313"/>
      <c r="SZP110" s="313"/>
      <c r="SZQ110" s="313"/>
      <c r="SZR110" s="313"/>
      <c r="SZS110" s="313"/>
      <c r="SZT110" s="313"/>
      <c r="SZU110" s="313"/>
      <c r="SZV110" s="313"/>
      <c r="SZW110" s="313"/>
      <c r="SZX110" s="313"/>
      <c r="SZY110" s="313"/>
      <c r="SZZ110" s="313"/>
      <c r="TAA110" s="313"/>
      <c r="TAB110" s="313"/>
      <c r="TAC110" s="313"/>
      <c r="TAD110" s="313"/>
      <c r="TAE110" s="313"/>
      <c r="TAF110" s="313"/>
      <c r="TAG110" s="313"/>
      <c r="TAH110" s="313"/>
      <c r="TAI110" s="313"/>
      <c r="TAJ110" s="313"/>
      <c r="TAK110" s="313"/>
      <c r="TAL110" s="313"/>
      <c r="TAM110" s="313"/>
      <c r="TAN110" s="313"/>
      <c r="TAO110" s="313"/>
      <c r="TAP110" s="313"/>
      <c r="TAQ110" s="313"/>
      <c r="TAR110" s="313"/>
      <c r="TAS110" s="313"/>
      <c r="TAT110" s="313"/>
      <c r="TAU110" s="313"/>
      <c r="TAV110" s="313"/>
      <c r="TAW110" s="313"/>
      <c r="TAX110" s="313"/>
      <c r="TAY110" s="313"/>
      <c r="TAZ110" s="313"/>
      <c r="TBA110" s="313"/>
      <c r="TBB110" s="313"/>
      <c r="TBC110" s="313"/>
      <c r="TBD110" s="313"/>
      <c r="TBE110" s="313"/>
      <c r="TBF110" s="313"/>
      <c r="TBG110" s="313"/>
      <c r="TBH110" s="313"/>
      <c r="TBI110" s="313"/>
      <c r="TBJ110" s="313"/>
      <c r="TBK110" s="313"/>
      <c r="TBL110" s="313"/>
      <c r="TBM110" s="313"/>
      <c r="TBN110" s="313"/>
      <c r="TBO110" s="313"/>
      <c r="TBP110" s="313"/>
      <c r="TBQ110" s="313"/>
      <c r="TBR110" s="313"/>
      <c r="TBS110" s="313"/>
      <c r="TBT110" s="313"/>
      <c r="TBU110" s="313"/>
      <c r="TBV110" s="313"/>
      <c r="TBW110" s="313"/>
      <c r="TBX110" s="313"/>
      <c r="TBY110" s="313"/>
      <c r="TBZ110" s="313"/>
      <c r="TCA110" s="313"/>
      <c r="TCB110" s="313"/>
      <c r="TCC110" s="313"/>
      <c r="TCD110" s="313"/>
      <c r="TCE110" s="313"/>
      <c r="TCF110" s="313"/>
      <c r="TCG110" s="313"/>
      <c r="TCH110" s="313"/>
      <c r="TCI110" s="313"/>
      <c r="TCJ110" s="313"/>
      <c r="TCK110" s="313"/>
      <c r="TCL110" s="313"/>
      <c r="TCM110" s="313"/>
      <c r="TCN110" s="313"/>
      <c r="TCO110" s="313"/>
      <c r="TCP110" s="313"/>
      <c r="TCQ110" s="313"/>
      <c r="TCR110" s="313"/>
      <c r="TCS110" s="313"/>
      <c r="TCT110" s="313"/>
      <c r="TCU110" s="313"/>
      <c r="TCV110" s="313"/>
      <c r="TCW110" s="313"/>
      <c r="TCX110" s="313"/>
      <c r="TCY110" s="313"/>
      <c r="TCZ110" s="313"/>
      <c r="TDA110" s="313"/>
      <c r="TDB110" s="313"/>
      <c r="TDC110" s="313"/>
      <c r="TDD110" s="313"/>
      <c r="TDE110" s="313"/>
      <c r="TDF110" s="313"/>
      <c r="TDG110" s="313"/>
      <c r="TDH110" s="313"/>
      <c r="TDI110" s="313"/>
      <c r="TDJ110" s="313"/>
      <c r="TDK110" s="313"/>
      <c r="TDL110" s="313"/>
      <c r="TDM110" s="313"/>
      <c r="TDN110" s="313"/>
      <c r="TDO110" s="313"/>
      <c r="TDP110" s="313"/>
      <c r="TDQ110" s="313"/>
      <c r="TDR110" s="313"/>
      <c r="TDS110" s="313"/>
      <c r="TDT110" s="313"/>
      <c r="TDU110" s="313"/>
      <c r="TDV110" s="313"/>
      <c r="TDW110" s="313"/>
      <c r="TDX110" s="313"/>
      <c r="TDY110" s="313"/>
      <c r="TDZ110" s="313"/>
      <c r="TEA110" s="313"/>
      <c r="TEB110" s="313"/>
      <c r="TEC110" s="313"/>
      <c r="TED110" s="313"/>
      <c r="TEE110" s="313"/>
      <c r="TEF110" s="313"/>
      <c r="TEG110" s="313"/>
      <c r="TEH110" s="313"/>
      <c r="TEI110" s="313"/>
      <c r="TEJ110" s="313"/>
      <c r="TEK110" s="313"/>
      <c r="TEL110" s="313"/>
      <c r="TEM110" s="313"/>
      <c r="TEN110" s="313"/>
      <c r="TEO110" s="313"/>
      <c r="TEP110" s="313"/>
      <c r="TEQ110" s="313"/>
      <c r="TER110" s="313"/>
      <c r="TES110" s="313"/>
      <c r="TET110" s="313"/>
      <c r="TEU110" s="313"/>
      <c r="TEV110" s="313"/>
      <c r="TEW110" s="313"/>
      <c r="TEX110" s="313"/>
      <c r="TEY110" s="313"/>
      <c r="TEZ110" s="313"/>
      <c r="TFA110" s="313"/>
      <c r="TFB110" s="313"/>
      <c r="TFC110" s="313"/>
      <c r="TFD110" s="313"/>
      <c r="TFE110" s="313"/>
      <c r="TFF110" s="313"/>
      <c r="TFG110" s="313"/>
      <c r="TFH110" s="313"/>
      <c r="TFI110" s="313"/>
      <c r="TFJ110" s="313"/>
      <c r="TFK110" s="313"/>
      <c r="TFL110" s="313"/>
      <c r="TFM110" s="313"/>
      <c r="TFN110" s="313"/>
      <c r="TFO110" s="313"/>
      <c r="TFP110" s="313"/>
      <c r="TFQ110" s="313"/>
      <c r="TFR110" s="313"/>
      <c r="TFS110" s="313"/>
      <c r="TFT110" s="313"/>
      <c r="TFU110" s="313"/>
      <c r="TFV110" s="313"/>
      <c r="TFW110" s="313"/>
      <c r="TFX110" s="313"/>
      <c r="TFY110" s="313"/>
      <c r="TFZ110" s="313"/>
      <c r="TGA110" s="313"/>
      <c r="TGB110" s="313"/>
      <c r="TGC110" s="313"/>
      <c r="TGD110" s="313"/>
      <c r="TGE110" s="313"/>
      <c r="TGF110" s="313"/>
      <c r="TGG110" s="313"/>
      <c r="TGH110" s="313"/>
      <c r="TGI110" s="313"/>
      <c r="TGJ110" s="313"/>
      <c r="TGK110" s="313"/>
      <c r="TGL110" s="313"/>
      <c r="TGM110" s="313"/>
      <c r="TGN110" s="313"/>
      <c r="TGO110" s="313"/>
      <c r="TGP110" s="313"/>
      <c r="TGQ110" s="313"/>
      <c r="TGR110" s="313"/>
      <c r="TGS110" s="313"/>
      <c r="TGT110" s="313"/>
      <c r="TGU110" s="313"/>
      <c r="TGV110" s="313"/>
      <c r="TGW110" s="313"/>
      <c r="TGX110" s="313"/>
      <c r="TGY110" s="313"/>
      <c r="TGZ110" s="313"/>
      <c r="THA110" s="313"/>
      <c r="THB110" s="313"/>
      <c r="THC110" s="313"/>
      <c r="THD110" s="313"/>
      <c r="THE110" s="313"/>
      <c r="THF110" s="313"/>
      <c r="THG110" s="313"/>
      <c r="THH110" s="313"/>
      <c r="THI110" s="313"/>
      <c r="THJ110" s="313"/>
      <c r="THK110" s="313"/>
      <c r="THL110" s="313"/>
      <c r="THM110" s="313"/>
      <c r="THN110" s="313"/>
      <c r="THO110" s="313"/>
      <c r="THP110" s="313"/>
      <c r="THQ110" s="313"/>
      <c r="THR110" s="313"/>
      <c r="THS110" s="313"/>
      <c r="THT110" s="313"/>
      <c r="THU110" s="313"/>
      <c r="THV110" s="313"/>
      <c r="THW110" s="313"/>
      <c r="THX110" s="313"/>
      <c r="THY110" s="313"/>
      <c r="THZ110" s="313"/>
      <c r="TIA110" s="313"/>
      <c r="TIB110" s="313"/>
      <c r="TIC110" s="313"/>
      <c r="TID110" s="313"/>
      <c r="TIE110" s="313"/>
      <c r="TIF110" s="313"/>
      <c r="TIG110" s="313"/>
      <c r="TIH110" s="313"/>
      <c r="TII110" s="313"/>
      <c r="TIJ110" s="313"/>
      <c r="TIK110" s="313"/>
      <c r="TIL110" s="313"/>
      <c r="TIM110" s="313"/>
      <c r="TIN110" s="313"/>
      <c r="TIO110" s="313"/>
      <c r="TIP110" s="313"/>
      <c r="TIQ110" s="313"/>
      <c r="TIR110" s="313"/>
      <c r="TIS110" s="313"/>
      <c r="TIT110" s="313"/>
      <c r="TIU110" s="313"/>
      <c r="TIV110" s="313"/>
      <c r="TIW110" s="313"/>
      <c r="TIX110" s="313"/>
      <c r="TIY110" s="313"/>
      <c r="TIZ110" s="313"/>
      <c r="TJA110" s="313"/>
      <c r="TJB110" s="313"/>
      <c r="TJC110" s="313"/>
      <c r="TJD110" s="313"/>
      <c r="TJE110" s="313"/>
      <c r="TJF110" s="313"/>
      <c r="TJG110" s="313"/>
      <c r="TJH110" s="313"/>
      <c r="TJI110" s="313"/>
      <c r="TJJ110" s="313"/>
      <c r="TJK110" s="313"/>
      <c r="TJL110" s="313"/>
      <c r="TJM110" s="313"/>
      <c r="TJN110" s="313"/>
      <c r="TJO110" s="313"/>
      <c r="TJP110" s="313"/>
      <c r="TJQ110" s="313"/>
      <c r="TJR110" s="313"/>
      <c r="TJS110" s="313"/>
      <c r="TJT110" s="313"/>
      <c r="TJU110" s="313"/>
      <c r="TJV110" s="313"/>
      <c r="TJW110" s="313"/>
      <c r="TJX110" s="313"/>
      <c r="TJY110" s="313"/>
      <c r="TJZ110" s="313"/>
      <c r="TKA110" s="313"/>
      <c r="TKB110" s="313"/>
      <c r="TKC110" s="313"/>
      <c r="TKD110" s="313"/>
      <c r="TKE110" s="313"/>
      <c r="TKF110" s="313"/>
      <c r="TKG110" s="313"/>
      <c r="TKH110" s="313"/>
      <c r="TKI110" s="313"/>
      <c r="TKJ110" s="313"/>
      <c r="TKK110" s="313"/>
      <c r="TKL110" s="313"/>
      <c r="TKM110" s="313"/>
      <c r="TKN110" s="313"/>
      <c r="TKO110" s="313"/>
      <c r="TKP110" s="313"/>
      <c r="TKQ110" s="313"/>
      <c r="TKR110" s="313"/>
      <c r="TKS110" s="313"/>
      <c r="TKT110" s="313"/>
      <c r="TKU110" s="313"/>
      <c r="TKV110" s="313"/>
      <c r="TKW110" s="313"/>
      <c r="TKX110" s="313"/>
      <c r="TKY110" s="313"/>
      <c r="TKZ110" s="313"/>
      <c r="TLA110" s="313"/>
      <c r="TLB110" s="313"/>
      <c r="TLC110" s="313"/>
      <c r="TLD110" s="313"/>
      <c r="TLE110" s="313"/>
      <c r="TLF110" s="313"/>
      <c r="TLG110" s="313"/>
      <c r="TLH110" s="313"/>
      <c r="TLI110" s="313"/>
      <c r="TLJ110" s="313"/>
      <c r="TLK110" s="313"/>
      <c r="TLL110" s="313"/>
      <c r="TLM110" s="313"/>
      <c r="TLN110" s="313"/>
      <c r="TLO110" s="313"/>
      <c r="TLP110" s="313"/>
      <c r="TLQ110" s="313"/>
      <c r="TLR110" s="313"/>
      <c r="TLS110" s="313"/>
      <c r="TLT110" s="313"/>
      <c r="TLU110" s="313"/>
      <c r="TLV110" s="313"/>
      <c r="TLW110" s="313"/>
      <c r="TLX110" s="313"/>
      <c r="TLY110" s="313"/>
      <c r="TLZ110" s="313"/>
      <c r="TMA110" s="313"/>
      <c r="TMB110" s="313"/>
      <c r="TMC110" s="313"/>
      <c r="TMD110" s="313"/>
      <c r="TME110" s="313"/>
      <c r="TMF110" s="313"/>
      <c r="TMG110" s="313"/>
      <c r="TMH110" s="313"/>
      <c r="TMI110" s="313"/>
      <c r="TMJ110" s="313"/>
      <c r="TMK110" s="313"/>
      <c r="TML110" s="313"/>
      <c r="TMM110" s="313"/>
      <c r="TMN110" s="313"/>
      <c r="TMO110" s="313"/>
      <c r="TMP110" s="313"/>
      <c r="TMQ110" s="313"/>
      <c r="TMR110" s="313"/>
      <c r="TMS110" s="313"/>
      <c r="TMT110" s="313"/>
      <c r="TMU110" s="313"/>
      <c r="TMV110" s="313"/>
      <c r="TMW110" s="313"/>
      <c r="TMX110" s="313"/>
      <c r="TMY110" s="313"/>
      <c r="TMZ110" s="313"/>
      <c r="TNA110" s="313"/>
      <c r="TNB110" s="313"/>
      <c r="TNC110" s="313"/>
      <c r="TND110" s="313"/>
      <c r="TNE110" s="313"/>
      <c r="TNF110" s="313"/>
      <c r="TNG110" s="313"/>
      <c r="TNH110" s="313"/>
      <c r="TNI110" s="313"/>
      <c r="TNJ110" s="313"/>
      <c r="TNK110" s="313"/>
      <c r="TNL110" s="313"/>
      <c r="TNM110" s="313"/>
      <c r="TNN110" s="313"/>
      <c r="TNO110" s="313"/>
      <c r="TNP110" s="313"/>
      <c r="TNQ110" s="313"/>
      <c r="TNR110" s="313"/>
      <c r="TNS110" s="313"/>
      <c r="TNT110" s="313"/>
      <c r="TNU110" s="313"/>
      <c r="TNV110" s="313"/>
      <c r="TNW110" s="313"/>
      <c r="TNX110" s="313"/>
      <c r="TNY110" s="313"/>
      <c r="TNZ110" s="313"/>
      <c r="TOA110" s="313"/>
      <c r="TOB110" s="313"/>
      <c r="TOC110" s="313"/>
      <c r="TOD110" s="313"/>
      <c r="TOE110" s="313"/>
      <c r="TOF110" s="313"/>
      <c r="TOG110" s="313"/>
      <c r="TOH110" s="313"/>
      <c r="TOI110" s="313"/>
      <c r="TOJ110" s="313"/>
      <c r="TOK110" s="313"/>
      <c r="TOL110" s="313"/>
      <c r="TOM110" s="313"/>
      <c r="TON110" s="313"/>
      <c r="TOO110" s="313"/>
      <c r="TOP110" s="313"/>
      <c r="TOQ110" s="313"/>
      <c r="TOR110" s="313"/>
      <c r="TOS110" s="313"/>
      <c r="TOT110" s="313"/>
      <c r="TOU110" s="313"/>
      <c r="TOV110" s="313"/>
      <c r="TOW110" s="313"/>
      <c r="TOX110" s="313"/>
      <c r="TOY110" s="313"/>
      <c r="TOZ110" s="313"/>
      <c r="TPA110" s="313"/>
      <c r="TPB110" s="313"/>
      <c r="TPC110" s="313"/>
      <c r="TPD110" s="313"/>
      <c r="TPE110" s="313"/>
      <c r="TPF110" s="313"/>
      <c r="TPG110" s="313"/>
      <c r="TPH110" s="313"/>
      <c r="TPI110" s="313"/>
      <c r="TPJ110" s="313"/>
      <c r="TPK110" s="313"/>
      <c r="TPL110" s="313"/>
      <c r="TPM110" s="313"/>
      <c r="TPN110" s="313"/>
      <c r="TPO110" s="313"/>
      <c r="TPP110" s="313"/>
      <c r="TPQ110" s="313"/>
      <c r="TPR110" s="313"/>
      <c r="TPS110" s="313"/>
      <c r="TPT110" s="313"/>
      <c r="TPU110" s="313"/>
      <c r="TPV110" s="313"/>
      <c r="TPW110" s="313"/>
      <c r="TPX110" s="313"/>
      <c r="TPY110" s="313"/>
      <c r="TPZ110" s="313"/>
      <c r="TQA110" s="313"/>
      <c r="TQB110" s="313"/>
      <c r="TQC110" s="313"/>
      <c r="TQD110" s="313"/>
      <c r="TQE110" s="313"/>
      <c r="TQF110" s="313"/>
      <c r="TQG110" s="313"/>
      <c r="TQH110" s="313"/>
      <c r="TQI110" s="313"/>
      <c r="TQJ110" s="313"/>
      <c r="TQK110" s="313"/>
      <c r="TQL110" s="313"/>
      <c r="TQM110" s="313"/>
      <c r="TQN110" s="313"/>
      <c r="TQO110" s="313"/>
      <c r="TQP110" s="313"/>
      <c r="TQQ110" s="313"/>
      <c r="TQR110" s="313"/>
      <c r="TQS110" s="313"/>
      <c r="TQT110" s="313"/>
      <c r="TQU110" s="313"/>
      <c r="TQV110" s="313"/>
      <c r="TQW110" s="313"/>
      <c r="TQX110" s="313"/>
      <c r="TQY110" s="313"/>
      <c r="TQZ110" s="313"/>
      <c r="TRA110" s="313"/>
      <c r="TRB110" s="313"/>
      <c r="TRC110" s="313"/>
      <c r="TRD110" s="313"/>
      <c r="TRE110" s="313"/>
      <c r="TRF110" s="313"/>
      <c r="TRG110" s="313"/>
      <c r="TRH110" s="313"/>
      <c r="TRI110" s="313"/>
      <c r="TRJ110" s="313"/>
      <c r="TRK110" s="313"/>
      <c r="TRL110" s="313"/>
      <c r="TRM110" s="313"/>
      <c r="TRN110" s="313"/>
      <c r="TRO110" s="313"/>
      <c r="TRP110" s="313"/>
      <c r="TRQ110" s="313"/>
      <c r="TRR110" s="313"/>
      <c r="TRS110" s="313"/>
      <c r="TRT110" s="313"/>
      <c r="TRU110" s="313"/>
      <c r="TRV110" s="313"/>
      <c r="TRW110" s="313"/>
      <c r="TRX110" s="313"/>
      <c r="TRY110" s="313"/>
      <c r="TRZ110" s="313"/>
      <c r="TSA110" s="313"/>
      <c r="TSB110" s="313"/>
      <c r="TSC110" s="313"/>
      <c r="TSD110" s="313"/>
      <c r="TSE110" s="313"/>
      <c r="TSF110" s="313"/>
      <c r="TSG110" s="313"/>
      <c r="TSH110" s="313"/>
      <c r="TSI110" s="313"/>
      <c r="TSJ110" s="313"/>
      <c r="TSK110" s="313"/>
      <c r="TSL110" s="313"/>
      <c r="TSM110" s="313"/>
      <c r="TSN110" s="313"/>
      <c r="TSO110" s="313"/>
      <c r="TSP110" s="313"/>
      <c r="TSQ110" s="313"/>
      <c r="TSR110" s="313"/>
      <c r="TSS110" s="313"/>
      <c r="TST110" s="313"/>
      <c r="TSU110" s="313"/>
      <c r="TSV110" s="313"/>
      <c r="TSW110" s="313"/>
      <c r="TSX110" s="313"/>
      <c r="TSY110" s="313"/>
      <c r="TSZ110" s="313"/>
      <c r="TTA110" s="313"/>
      <c r="TTB110" s="313"/>
      <c r="TTC110" s="313"/>
      <c r="TTD110" s="313"/>
      <c r="TTE110" s="313"/>
      <c r="TTF110" s="313"/>
      <c r="TTG110" s="313"/>
      <c r="TTH110" s="313"/>
      <c r="TTI110" s="313"/>
      <c r="TTJ110" s="313"/>
      <c r="TTK110" s="313"/>
      <c r="TTL110" s="313"/>
      <c r="TTM110" s="313"/>
      <c r="TTN110" s="313"/>
      <c r="TTO110" s="313"/>
      <c r="TTP110" s="313"/>
      <c r="TTQ110" s="313"/>
      <c r="TTR110" s="313"/>
      <c r="TTS110" s="313"/>
      <c r="TTT110" s="313"/>
      <c r="TTU110" s="313"/>
      <c r="TTV110" s="313"/>
      <c r="TTW110" s="313"/>
      <c r="TTX110" s="313"/>
      <c r="TTY110" s="313"/>
      <c r="TTZ110" s="313"/>
      <c r="TUA110" s="313"/>
      <c r="TUB110" s="313"/>
      <c r="TUC110" s="313"/>
      <c r="TUD110" s="313"/>
      <c r="TUE110" s="313"/>
      <c r="TUF110" s="313"/>
      <c r="TUG110" s="313"/>
      <c r="TUH110" s="313"/>
      <c r="TUI110" s="313"/>
      <c r="TUJ110" s="313"/>
      <c r="TUK110" s="313"/>
      <c r="TUL110" s="313"/>
      <c r="TUM110" s="313"/>
      <c r="TUN110" s="313"/>
      <c r="TUO110" s="313"/>
      <c r="TUP110" s="313"/>
      <c r="TUQ110" s="313"/>
      <c r="TUR110" s="313"/>
      <c r="TUS110" s="313"/>
      <c r="TUT110" s="313"/>
      <c r="TUU110" s="313"/>
      <c r="TUV110" s="313"/>
      <c r="TUW110" s="313"/>
      <c r="TUX110" s="313"/>
      <c r="TUY110" s="313"/>
      <c r="TUZ110" s="313"/>
      <c r="TVA110" s="313"/>
      <c r="TVB110" s="313"/>
      <c r="TVC110" s="313"/>
      <c r="TVD110" s="313"/>
      <c r="TVE110" s="313"/>
      <c r="TVF110" s="313"/>
      <c r="TVG110" s="313"/>
      <c r="TVH110" s="313"/>
      <c r="TVI110" s="313"/>
      <c r="TVJ110" s="313"/>
      <c r="TVK110" s="313"/>
      <c r="TVL110" s="313"/>
      <c r="TVM110" s="313"/>
      <c r="TVN110" s="313"/>
      <c r="TVO110" s="313"/>
      <c r="TVP110" s="313"/>
      <c r="TVQ110" s="313"/>
      <c r="TVR110" s="313"/>
      <c r="TVS110" s="313"/>
      <c r="TVT110" s="313"/>
      <c r="TVU110" s="313"/>
      <c r="TVV110" s="313"/>
      <c r="TVW110" s="313"/>
      <c r="TVX110" s="313"/>
      <c r="TVY110" s="313"/>
      <c r="TVZ110" s="313"/>
      <c r="TWA110" s="313"/>
      <c r="TWB110" s="313"/>
      <c r="TWC110" s="313"/>
      <c r="TWD110" s="313"/>
      <c r="TWE110" s="313"/>
      <c r="TWF110" s="313"/>
      <c r="TWG110" s="313"/>
      <c r="TWH110" s="313"/>
      <c r="TWI110" s="313"/>
      <c r="TWJ110" s="313"/>
      <c r="TWK110" s="313"/>
      <c r="TWL110" s="313"/>
      <c r="TWM110" s="313"/>
      <c r="TWN110" s="313"/>
      <c r="TWO110" s="313"/>
      <c r="TWP110" s="313"/>
      <c r="TWQ110" s="313"/>
      <c r="TWR110" s="313"/>
      <c r="TWS110" s="313"/>
      <c r="TWT110" s="313"/>
      <c r="TWU110" s="313"/>
      <c r="TWV110" s="313"/>
      <c r="TWW110" s="313"/>
      <c r="TWX110" s="313"/>
      <c r="TWY110" s="313"/>
      <c r="TWZ110" s="313"/>
      <c r="TXA110" s="313"/>
      <c r="TXB110" s="313"/>
      <c r="TXC110" s="313"/>
      <c r="TXD110" s="313"/>
      <c r="TXE110" s="313"/>
      <c r="TXF110" s="313"/>
      <c r="TXG110" s="313"/>
      <c r="TXH110" s="313"/>
      <c r="TXI110" s="313"/>
      <c r="TXJ110" s="313"/>
      <c r="TXK110" s="313"/>
      <c r="TXL110" s="313"/>
      <c r="TXM110" s="313"/>
      <c r="TXN110" s="313"/>
      <c r="TXO110" s="313"/>
      <c r="TXP110" s="313"/>
      <c r="TXQ110" s="313"/>
      <c r="TXR110" s="313"/>
      <c r="TXS110" s="313"/>
      <c r="TXT110" s="313"/>
      <c r="TXU110" s="313"/>
      <c r="TXV110" s="313"/>
      <c r="TXW110" s="313"/>
      <c r="TXX110" s="313"/>
      <c r="TXY110" s="313"/>
      <c r="TXZ110" s="313"/>
      <c r="TYA110" s="313"/>
      <c r="TYB110" s="313"/>
      <c r="TYC110" s="313"/>
      <c r="TYD110" s="313"/>
      <c r="TYE110" s="313"/>
      <c r="TYF110" s="313"/>
      <c r="TYG110" s="313"/>
      <c r="TYH110" s="313"/>
      <c r="TYI110" s="313"/>
      <c r="TYJ110" s="313"/>
      <c r="TYK110" s="313"/>
      <c r="TYL110" s="313"/>
      <c r="TYM110" s="313"/>
      <c r="TYN110" s="313"/>
      <c r="TYO110" s="313"/>
      <c r="TYP110" s="313"/>
      <c r="TYQ110" s="313"/>
      <c r="TYR110" s="313"/>
      <c r="TYS110" s="313"/>
      <c r="TYT110" s="313"/>
      <c r="TYU110" s="313"/>
      <c r="TYV110" s="313"/>
      <c r="TYW110" s="313"/>
      <c r="TYX110" s="313"/>
      <c r="TYY110" s="313"/>
      <c r="TYZ110" s="313"/>
      <c r="TZA110" s="313"/>
      <c r="TZB110" s="313"/>
      <c r="TZC110" s="313"/>
      <c r="TZD110" s="313"/>
      <c r="TZE110" s="313"/>
      <c r="TZF110" s="313"/>
      <c r="TZG110" s="313"/>
      <c r="TZH110" s="313"/>
      <c r="TZI110" s="313"/>
      <c r="TZJ110" s="313"/>
      <c r="TZK110" s="313"/>
      <c r="TZL110" s="313"/>
      <c r="TZM110" s="313"/>
      <c r="TZN110" s="313"/>
      <c r="TZO110" s="313"/>
      <c r="TZP110" s="313"/>
      <c r="TZQ110" s="313"/>
      <c r="TZR110" s="313"/>
      <c r="TZS110" s="313"/>
      <c r="TZT110" s="313"/>
      <c r="TZU110" s="313"/>
      <c r="TZV110" s="313"/>
      <c r="TZW110" s="313"/>
      <c r="TZX110" s="313"/>
      <c r="TZY110" s="313"/>
      <c r="TZZ110" s="313"/>
      <c r="UAA110" s="313"/>
      <c r="UAB110" s="313"/>
      <c r="UAC110" s="313"/>
      <c r="UAD110" s="313"/>
      <c r="UAE110" s="313"/>
      <c r="UAF110" s="313"/>
      <c r="UAG110" s="313"/>
      <c r="UAH110" s="313"/>
      <c r="UAI110" s="313"/>
      <c r="UAJ110" s="313"/>
      <c r="UAK110" s="313"/>
      <c r="UAL110" s="313"/>
      <c r="UAM110" s="313"/>
      <c r="UAN110" s="313"/>
      <c r="UAO110" s="313"/>
      <c r="UAP110" s="313"/>
      <c r="UAQ110" s="313"/>
      <c r="UAR110" s="313"/>
      <c r="UAS110" s="313"/>
      <c r="UAT110" s="313"/>
      <c r="UAU110" s="313"/>
      <c r="UAV110" s="313"/>
      <c r="UAW110" s="313"/>
      <c r="UAX110" s="313"/>
      <c r="UAY110" s="313"/>
      <c r="UAZ110" s="313"/>
      <c r="UBA110" s="313"/>
      <c r="UBB110" s="313"/>
      <c r="UBC110" s="313"/>
      <c r="UBD110" s="313"/>
      <c r="UBE110" s="313"/>
      <c r="UBF110" s="313"/>
      <c r="UBG110" s="313"/>
      <c r="UBH110" s="313"/>
      <c r="UBI110" s="313"/>
      <c r="UBJ110" s="313"/>
      <c r="UBK110" s="313"/>
      <c r="UBL110" s="313"/>
      <c r="UBM110" s="313"/>
      <c r="UBN110" s="313"/>
      <c r="UBO110" s="313"/>
      <c r="UBP110" s="313"/>
      <c r="UBQ110" s="313"/>
      <c r="UBR110" s="313"/>
      <c r="UBS110" s="313"/>
      <c r="UBT110" s="313"/>
      <c r="UBU110" s="313"/>
      <c r="UBV110" s="313"/>
      <c r="UBW110" s="313"/>
      <c r="UBX110" s="313"/>
      <c r="UBY110" s="313"/>
      <c r="UBZ110" s="313"/>
      <c r="UCA110" s="313"/>
      <c r="UCB110" s="313"/>
      <c r="UCC110" s="313"/>
      <c r="UCD110" s="313"/>
      <c r="UCE110" s="313"/>
      <c r="UCF110" s="313"/>
      <c r="UCG110" s="313"/>
      <c r="UCH110" s="313"/>
      <c r="UCI110" s="313"/>
      <c r="UCJ110" s="313"/>
      <c r="UCK110" s="313"/>
      <c r="UCL110" s="313"/>
      <c r="UCM110" s="313"/>
      <c r="UCN110" s="313"/>
      <c r="UCO110" s="313"/>
      <c r="UCP110" s="313"/>
      <c r="UCQ110" s="313"/>
      <c r="UCR110" s="313"/>
      <c r="UCS110" s="313"/>
      <c r="UCT110" s="313"/>
      <c r="UCU110" s="313"/>
      <c r="UCV110" s="313"/>
      <c r="UCW110" s="313"/>
      <c r="UCX110" s="313"/>
      <c r="UCY110" s="313"/>
      <c r="UCZ110" s="313"/>
      <c r="UDA110" s="313"/>
      <c r="UDB110" s="313"/>
      <c r="UDC110" s="313"/>
      <c r="UDD110" s="313"/>
      <c r="UDE110" s="313"/>
      <c r="UDF110" s="313"/>
      <c r="UDG110" s="313"/>
      <c r="UDH110" s="313"/>
      <c r="UDI110" s="313"/>
      <c r="UDJ110" s="313"/>
      <c r="UDK110" s="313"/>
      <c r="UDL110" s="313"/>
      <c r="UDM110" s="313"/>
      <c r="UDN110" s="313"/>
      <c r="UDO110" s="313"/>
      <c r="UDP110" s="313"/>
      <c r="UDQ110" s="313"/>
      <c r="UDR110" s="313"/>
      <c r="UDS110" s="313"/>
      <c r="UDT110" s="313"/>
      <c r="UDU110" s="313"/>
      <c r="UDV110" s="313"/>
      <c r="UDW110" s="313"/>
      <c r="UDX110" s="313"/>
      <c r="UDY110" s="313"/>
      <c r="UDZ110" s="313"/>
      <c r="UEA110" s="313"/>
      <c r="UEB110" s="313"/>
      <c r="UEC110" s="313"/>
      <c r="UED110" s="313"/>
      <c r="UEE110" s="313"/>
      <c r="UEF110" s="313"/>
      <c r="UEG110" s="313"/>
      <c r="UEH110" s="313"/>
      <c r="UEI110" s="313"/>
      <c r="UEJ110" s="313"/>
      <c r="UEK110" s="313"/>
      <c r="UEL110" s="313"/>
      <c r="UEM110" s="313"/>
      <c r="UEN110" s="313"/>
      <c r="UEO110" s="313"/>
      <c r="UEP110" s="313"/>
      <c r="UEQ110" s="313"/>
      <c r="UER110" s="313"/>
      <c r="UES110" s="313"/>
      <c r="UET110" s="313"/>
      <c r="UEU110" s="313"/>
      <c r="UEV110" s="313"/>
      <c r="UEW110" s="313"/>
      <c r="UEX110" s="313"/>
      <c r="UEY110" s="313"/>
      <c r="UEZ110" s="313"/>
      <c r="UFA110" s="313"/>
      <c r="UFB110" s="313"/>
      <c r="UFC110" s="313"/>
      <c r="UFD110" s="313"/>
      <c r="UFE110" s="313"/>
      <c r="UFF110" s="313"/>
      <c r="UFG110" s="313"/>
      <c r="UFH110" s="313"/>
      <c r="UFI110" s="313"/>
      <c r="UFJ110" s="313"/>
      <c r="UFK110" s="313"/>
      <c r="UFL110" s="313"/>
      <c r="UFM110" s="313"/>
      <c r="UFN110" s="313"/>
      <c r="UFO110" s="313"/>
      <c r="UFP110" s="313"/>
      <c r="UFQ110" s="313"/>
      <c r="UFR110" s="313"/>
      <c r="UFS110" s="313"/>
      <c r="UFT110" s="313"/>
      <c r="UFU110" s="313"/>
      <c r="UFV110" s="313"/>
      <c r="UFW110" s="313"/>
      <c r="UFX110" s="313"/>
      <c r="UFY110" s="313"/>
      <c r="UFZ110" s="313"/>
      <c r="UGA110" s="313"/>
      <c r="UGB110" s="313"/>
      <c r="UGC110" s="313"/>
      <c r="UGD110" s="313"/>
      <c r="UGE110" s="313"/>
      <c r="UGF110" s="313"/>
      <c r="UGG110" s="313"/>
      <c r="UGH110" s="313"/>
      <c r="UGI110" s="313"/>
      <c r="UGJ110" s="313"/>
      <c r="UGK110" s="313"/>
      <c r="UGL110" s="313"/>
      <c r="UGM110" s="313"/>
      <c r="UGN110" s="313"/>
      <c r="UGO110" s="313"/>
      <c r="UGP110" s="313"/>
      <c r="UGQ110" s="313"/>
      <c r="UGR110" s="313"/>
      <c r="UGS110" s="313"/>
      <c r="UGT110" s="313"/>
      <c r="UGU110" s="313"/>
      <c r="UGV110" s="313"/>
      <c r="UGW110" s="313"/>
      <c r="UGX110" s="313"/>
      <c r="UGY110" s="313"/>
      <c r="UGZ110" s="313"/>
      <c r="UHA110" s="313"/>
      <c r="UHB110" s="313"/>
      <c r="UHC110" s="313"/>
      <c r="UHD110" s="313"/>
      <c r="UHE110" s="313"/>
      <c r="UHF110" s="313"/>
      <c r="UHG110" s="313"/>
      <c r="UHH110" s="313"/>
      <c r="UHI110" s="313"/>
      <c r="UHJ110" s="313"/>
      <c r="UHK110" s="313"/>
      <c r="UHL110" s="313"/>
      <c r="UHM110" s="313"/>
      <c r="UHN110" s="313"/>
      <c r="UHO110" s="313"/>
      <c r="UHP110" s="313"/>
      <c r="UHQ110" s="313"/>
      <c r="UHR110" s="313"/>
      <c r="UHS110" s="313"/>
      <c r="UHT110" s="313"/>
      <c r="UHU110" s="313"/>
      <c r="UHV110" s="313"/>
      <c r="UHW110" s="313"/>
      <c r="UHX110" s="313"/>
      <c r="UHY110" s="313"/>
      <c r="UHZ110" s="313"/>
      <c r="UIA110" s="313"/>
      <c r="UIB110" s="313"/>
      <c r="UIC110" s="313"/>
      <c r="UID110" s="313"/>
      <c r="UIE110" s="313"/>
      <c r="UIF110" s="313"/>
      <c r="UIG110" s="313"/>
      <c r="UIH110" s="313"/>
      <c r="UII110" s="313"/>
      <c r="UIJ110" s="313"/>
      <c r="UIK110" s="313"/>
      <c r="UIL110" s="313"/>
      <c r="UIM110" s="313"/>
      <c r="UIN110" s="313"/>
      <c r="UIO110" s="313"/>
      <c r="UIP110" s="313"/>
      <c r="UIQ110" s="313"/>
      <c r="UIR110" s="313"/>
      <c r="UIS110" s="313"/>
      <c r="UIT110" s="313"/>
      <c r="UIU110" s="313"/>
      <c r="UIV110" s="313"/>
      <c r="UIW110" s="313"/>
      <c r="UIX110" s="313"/>
      <c r="UIY110" s="313"/>
      <c r="UIZ110" s="313"/>
      <c r="UJA110" s="313"/>
      <c r="UJB110" s="313"/>
      <c r="UJC110" s="313"/>
      <c r="UJD110" s="313"/>
      <c r="UJE110" s="313"/>
      <c r="UJF110" s="313"/>
      <c r="UJG110" s="313"/>
      <c r="UJH110" s="313"/>
      <c r="UJI110" s="313"/>
      <c r="UJJ110" s="313"/>
      <c r="UJK110" s="313"/>
      <c r="UJL110" s="313"/>
      <c r="UJM110" s="313"/>
      <c r="UJN110" s="313"/>
      <c r="UJO110" s="313"/>
      <c r="UJP110" s="313"/>
      <c r="UJQ110" s="313"/>
      <c r="UJR110" s="313"/>
      <c r="UJS110" s="313"/>
      <c r="UJT110" s="313"/>
      <c r="UJU110" s="313"/>
      <c r="UJV110" s="313"/>
      <c r="UJW110" s="313"/>
      <c r="UJX110" s="313"/>
      <c r="UJY110" s="313"/>
      <c r="UJZ110" s="313"/>
      <c r="UKA110" s="313"/>
      <c r="UKB110" s="313"/>
      <c r="UKC110" s="313"/>
      <c r="UKD110" s="313"/>
      <c r="UKE110" s="313"/>
      <c r="UKF110" s="313"/>
      <c r="UKG110" s="313"/>
      <c r="UKH110" s="313"/>
      <c r="UKI110" s="313"/>
      <c r="UKJ110" s="313"/>
      <c r="UKK110" s="313"/>
      <c r="UKL110" s="313"/>
      <c r="UKM110" s="313"/>
      <c r="UKN110" s="313"/>
      <c r="UKO110" s="313"/>
      <c r="UKP110" s="313"/>
      <c r="UKQ110" s="313"/>
      <c r="UKR110" s="313"/>
      <c r="UKS110" s="313"/>
      <c r="UKT110" s="313"/>
      <c r="UKU110" s="313"/>
      <c r="UKV110" s="313"/>
      <c r="UKW110" s="313"/>
      <c r="UKX110" s="313"/>
      <c r="UKY110" s="313"/>
      <c r="UKZ110" s="313"/>
      <c r="ULA110" s="313"/>
      <c r="ULB110" s="313"/>
      <c r="ULC110" s="313"/>
      <c r="ULD110" s="313"/>
      <c r="ULE110" s="313"/>
      <c r="ULF110" s="313"/>
      <c r="ULG110" s="313"/>
      <c r="ULH110" s="313"/>
      <c r="ULI110" s="313"/>
      <c r="ULJ110" s="313"/>
      <c r="ULK110" s="313"/>
      <c r="ULL110" s="313"/>
      <c r="ULM110" s="313"/>
      <c r="ULN110" s="313"/>
      <c r="ULO110" s="313"/>
      <c r="ULP110" s="313"/>
      <c r="ULQ110" s="313"/>
      <c r="ULR110" s="313"/>
      <c r="ULS110" s="313"/>
      <c r="ULT110" s="313"/>
      <c r="ULU110" s="313"/>
      <c r="ULV110" s="313"/>
      <c r="ULW110" s="313"/>
      <c r="ULX110" s="313"/>
      <c r="ULY110" s="313"/>
      <c r="ULZ110" s="313"/>
      <c r="UMA110" s="313"/>
      <c r="UMB110" s="313"/>
      <c r="UMC110" s="313"/>
      <c r="UMD110" s="313"/>
      <c r="UME110" s="313"/>
      <c r="UMF110" s="313"/>
      <c r="UMG110" s="313"/>
      <c r="UMH110" s="313"/>
      <c r="UMI110" s="313"/>
      <c r="UMJ110" s="313"/>
      <c r="UMK110" s="313"/>
      <c r="UML110" s="313"/>
      <c r="UMM110" s="313"/>
      <c r="UMN110" s="313"/>
      <c r="UMO110" s="313"/>
      <c r="UMP110" s="313"/>
      <c r="UMQ110" s="313"/>
      <c r="UMR110" s="313"/>
      <c r="UMS110" s="313"/>
      <c r="UMT110" s="313"/>
      <c r="UMU110" s="313"/>
      <c r="UMV110" s="313"/>
      <c r="UMW110" s="313"/>
      <c r="UMX110" s="313"/>
      <c r="UMY110" s="313"/>
      <c r="UMZ110" s="313"/>
      <c r="UNA110" s="313"/>
      <c r="UNB110" s="313"/>
      <c r="UNC110" s="313"/>
      <c r="UND110" s="313"/>
      <c r="UNE110" s="313"/>
      <c r="UNF110" s="313"/>
      <c r="UNG110" s="313"/>
      <c r="UNH110" s="313"/>
      <c r="UNI110" s="313"/>
      <c r="UNJ110" s="313"/>
      <c r="UNK110" s="313"/>
      <c r="UNL110" s="313"/>
      <c r="UNM110" s="313"/>
      <c r="UNN110" s="313"/>
      <c r="UNO110" s="313"/>
      <c r="UNP110" s="313"/>
      <c r="UNQ110" s="313"/>
      <c r="UNR110" s="313"/>
      <c r="UNS110" s="313"/>
      <c r="UNT110" s="313"/>
      <c r="UNU110" s="313"/>
      <c r="UNV110" s="313"/>
      <c r="UNW110" s="313"/>
      <c r="UNX110" s="313"/>
      <c r="UNY110" s="313"/>
      <c r="UNZ110" s="313"/>
      <c r="UOA110" s="313"/>
      <c r="UOB110" s="313"/>
      <c r="UOC110" s="313"/>
      <c r="UOD110" s="313"/>
      <c r="UOE110" s="313"/>
      <c r="UOF110" s="313"/>
      <c r="UOG110" s="313"/>
      <c r="UOH110" s="313"/>
      <c r="UOI110" s="313"/>
      <c r="UOJ110" s="313"/>
      <c r="UOK110" s="313"/>
      <c r="UOL110" s="313"/>
      <c r="UOM110" s="313"/>
      <c r="UON110" s="313"/>
      <c r="UOO110" s="313"/>
      <c r="UOP110" s="313"/>
      <c r="UOQ110" s="313"/>
      <c r="UOR110" s="313"/>
      <c r="UOS110" s="313"/>
      <c r="UOT110" s="313"/>
      <c r="UOU110" s="313"/>
      <c r="UOV110" s="313"/>
      <c r="UOW110" s="313"/>
      <c r="UOX110" s="313"/>
      <c r="UOY110" s="313"/>
      <c r="UOZ110" s="313"/>
      <c r="UPA110" s="313"/>
      <c r="UPB110" s="313"/>
      <c r="UPC110" s="313"/>
      <c r="UPD110" s="313"/>
      <c r="UPE110" s="313"/>
      <c r="UPF110" s="313"/>
      <c r="UPG110" s="313"/>
      <c r="UPH110" s="313"/>
      <c r="UPI110" s="313"/>
      <c r="UPJ110" s="313"/>
      <c r="UPK110" s="313"/>
      <c r="UPL110" s="313"/>
      <c r="UPM110" s="313"/>
      <c r="UPN110" s="313"/>
      <c r="UPO110" s="313"/>
      <c r="UPP110" s="313"/>
      <c r="UPQ110" s="313"/>
      <c r="UPR110" s="313"/>
      <c r="UPS110" s="313"/>
      <c r="UPT110" s="313"/>
      <c r="UPU110" s="313"/>
      <c r="UPV110" s="313"/>
      <c r="UPW110" s="313"/>
      <c r="UPX110" s="313"/>
      <c r="UPY110" s="313"/>
      <c r="UPZ110" s="313"/>
      <c r="UQA110" s="313"/>
      <c r="UQB110" s="313"/>
      <c r="UQC110" s="313"/>
      <c r="UQD110" s="313"/>
      <c r="UQE110" s="313"/>
      <c r="UQF110" s="313"/>
      <c r="UQG110" s="313"/>
      <c r="UQH110" s="313"/>
      <c r="UQI110" s="313"/>
      <c r="UQJ110" s="313"/>
      <c r="UQK110" s="313"/>
      <c r="UQL110" s="313"/>
      <c r="UQM110" s="313"/>
      <c r="UQN110" s="313"/>
      <c r="UQO110" s="313"/>
      <c r="UQP110" s="313"/>
      <c r="UQQ110" s="313"/>
      <c r="UQR110" s="313"/>
      <c r="UQS110" s="313"/>
      <c r="UQT110" s="313"/>
      <c r="UQU110" s="313"/>
      <c r="UQV110" s="313"/>
      <c r="UQW110" s="313"/>
      <c r="UQX110" s="313"/>
      <c r="UQY110" s="313"/>
      <c r="UQZ110" s="313"/>
      <c r="URA110" s="313"/>
      <c r="URB110" s="313"/>
      <c r="URC110" s="313"/>
      <c r="URD110" s="313"/>
      <c r="URE110" s="313"/>
      <c r="URF110" s="313"/>
      <c r="URG110" s="313"/>
      <c r="URH110" s="313"/>
      <c r="URI110" s="313"/>
      <c r="URJ110" s="313"/>
      <c r="URK110" s="313"/>
      <c r="URL110" s="313"/>
      <c r="URM110" s="313"/>
      <c r="URN110" s="313"/>
      <c r="URO110" s="313"/>
      <c r="URP110" s="313"/>
      <c r="URQ110" s="313"/>
      <c r="URR110" s="313"/>
      <c r="URS110" s="313"/>
      <c r="URT110" s="313"/>
      <c r="URU110" s="313"/>
      <c r="URV110" s="313"/>
      <c r="URW110" s="313"/>
      <c r="URX110" s="313"/>
      <c r="URY110" s="313"/>
      <c r="URZ110" s="313"/>
      <c r="USA110" s="313"/>
      <c r="USB110" s="313"/>
      <c r="USC110" s="313"/>
      <c r="USD110" s="313"/>
      <c r="USE110" s="313"/>
      <c r="USF110" s="313"/>
      <c r="USG110" s="313"/>
      <c r="USH110" s="313"/>
      <c r="USI110" s="313"/>
      <c r="USJ110" s="313"/>
      <c r="USK110" s="313"/>
      <c r="USL110" s="313"/>
      <c r="USM110" s="313"/>
      <c r="USN110" s="313"/>
      <c r="USO110" s="313"/>
      <c r="USP110" s="313"/>
      <c r="USQ110" s="313"/>
      <c r="USR110" s="313"/>
      <c r="USS110" s="313"/>
      <c r="UST110" s="313"/>
      <c r="USU110" s="313"/>
      <c r="USV110" s="313"/>
      <c r="USW110" s="313"/>
      <c r="USX110" s="313"/>
      <c r="USY110" s="313"/>
      <c r="USZ110" s="313"/>
      <c r="UTA110" s="313"/>
      <c r="UTB110" s="313"/>
      <c r="UTC110" s="313"/>
      <c r="UTD110" s="313"/>
      <c r="UTE110" s="313"/>
      <c r="UTF110" s="313"/>
      <c r="UTG110" s="313"/>
      <c r="UTH110" s="313"/>
      <c r="UTI110" s="313"/>
      <c r="UTJ110" s="313"/>
      <c r="UTK110" s="313"/>
      <c r="UTL110" s="313"/>
      <c r="UTM110" s="313"/>
      <c r="UTN110" s="313"/>
      <c r="UTO110" s="313"/>
      <c r="UTP110" s="313"/>
      <c r="UTQ110" s="313"/>
      <c r="UTR110" s="313"/>
      <c r="UTS110" s="313"/>
      <c r="UTT110" s="313"/>
      <c r="UTU110" s="313"/>
      <c r="UTV110" s="313"/>
      <c r="UTW110" s="313"/>
      <c r="UTX110" s="313"/>
      <c r="UTY110" s="313"/>
      <c r="UTZ110" s="313"/>
      <c r="UUA110" s="313"/>
      <c r="UUB110" s="313"/>
      <c r="UUC110" s="313"/>
      <c r="UUD110" s="313"/>
      <c r="UUE110" s="313"/>
      <c r="UUF110" s="313"/>
      <c r="UUG110" s="313"/>
      <c r="UUH110" s="313"/>
      <c r="UUI110" s="313"/>
      <c r="UUJ110" s="313"/>
      <c r="UUK110" s="313"/>
      <c r="UUL110" s="313"/>
      <c r="UUM110" s="313"/>
      <c r="UUN110" s="313"/>
      <c r="UUO110" s="313"/>
      <c r="UUP110" s="313"/>
      <c r="UUQ110" s="313"/>
      <c r="UUR110" s="313"/>
      <c r="UUS110" s="313"/>
      <c r="UUT110" s="313"/>
      <c r="UUU110" s="313"/>
      <c r="UUV110" s="313"/>
      <c r="UUW110" s="313"/>
      <c r="UUX110" s="313"/>
      <c r="UUY110" s="313"/>
      <c r="UUZ110" s="313"/>
      <c r="UVA110" s="313"/>
      <c r="UVB110" s="313"/>
      <c r="UVC110" s="313"/>
      <c r="UVD110" s="313"/>
      <c r="UVE110" s="313"/>
      <c r="UVF110" s="313"/>
      <c r="UVG110" s="313"/>
      <c r="UVH110" s="313"/>
      <c r="UVI110" s="313"/>
      <c r="UVJ110" s="313"/>
      <c r="UVK110" s="313"/>
      <c r="UVL110" s="313"/>
      <c r="UVM110" s="313"/>
      <c r="UVN110" s="313"/>
      <c r="UVO110" s="313"/>
      <c r="UVP110" s="313"/>
      <c r="UVQ110" s="313"/>
      <c r="UVR110" s="313"/>
      <c r="UVS110" s="313"/>
      <c r="UVT110" s="313"/>
      <c r="UVU110" s="313"/>
      <c r="UVV110" s="313"/>
      <c r="UVW110" s="313"/>
      <c r="UVX110" s="313"/>
      <c r="UVY110" s="313"/>
      <c r="UVZ110" s="313"/>
      <c r="UWA110" s="313"/>
      <c r="UWB110" s="313"/>
      <c r="UWC110" s="313"/>
      <c r="UWD110" s="313"/>
      <c r="UWE110" s="313"/>
      <c r="UWF110" s="313"/>
      <c r="UWG110" s="313"/>
      <c r="UWH110" s="313"/>
      <c r="UWI110" s="313"/>
      <c r="UWJ110" s="313"/>
      <c r="UWK110" s="313"/>
      <c r="UWL110" s="313"/>
      <c r="UWM110" s="313"/>
      <c r="UWN110" s="313"/>
      <c r="UWO110" s="313"/>
      <c r="UWP110" s="313"/>
      <c r="UWQ110" s="313"/>
      <c r="UWR110" s="313"/>
      <c r="UWS110" s="313"/>
      <c r="UWT110" s="313"/>
      <c r="UWU110" s="313"/>
      <c r="UWV110" s="313"/>
      <c r="UWW110" s="313"/>
      <c r="UWX110" s="313"/>
      <c r="UWY110" s="313"/>
      <c r="UWZ110" s="313"/>
      <c r="UXA110" s="313"/>
      <c r="UXB110" s="313"/>
      <c r="UXC110" s="313"/>
      <c r="UXD110" s="313"/>
      <c r="UXE110" s="313"/>
      <c r="UXF110" s="313"/>
      <c r="UXG110" s="313"/>
      <c r="UXH110" s="313"/>
      <c r="UXI110" s="313"/>
      <c r="UXJ110" s="313"/>
      <c r="UXK110" s="313"/>
      <c r="UXL110" s="313"/>
      <c r="UXM110" s="313"/>
      <c r="UXN110" s="313"/>
      <c r="UXO110" s="313"/>
      <c r="UXP110" s="313"/>
      <c r="UXQ110" s="313"/>
      <c r="UXR110" s="313"/>
      <c r="UXS110" s="313"/>
      <c r="UXT110" s="313"/>
      <c r="UXU110" s="313"/>
      <c r="UXV110" s="313"/>
      <c r="UXW110" s="313"/>
      <c r="UXX110" s="313"/>
      <c r="UXY110" s="313"/>
      <c r="UXZ110" s="313"/>
      <c r="UYA110" s="313"/>
      <c r="UYB110" s="313"/>
      <c r="UYC110" s="313"/>
      <c r="UYD110" s="313"/>
      <c r="UYE110" s="313"/>
      <c r="UYF110" s="313"/>
      <c r="UYG110" s="313"/>
      <c r="UYH110" s="313"/>
      <c r="UYI110" s="313"/>
      <c r="UYJ110" s="313"/>
      <c r="UYK110" s="313"/>
      <c r="UYL110" s="313"/>
      <c r="UYM110" s="313"/>
      <c r="UYN110" s="313"/>
      <c r="UYO110" s="313"/>
      <c r="UYP110" s="313"/>
      <c r="UYQ110" s="313"/>
      <c r="UYR110" s="313"/>
      <c r="UYS110" s="313"/>
      <c r="UYT110" s="313"/>
      <c r="UYU110" s="313"/>
      <c r="UYV110" s="313"/>
      <c r="UYW110" s="313"/>
      <c r="UYX110" s="313"/>
      <c r="UYY110" s="313"/>
      <c r="UYZ110" s="313"/>
      <c r="UZA110" s="313"/>
      <c r="UZB110" s="313"/>
      <c r="UZC110" s="313"/>
      <c r="UZD110" s="313"/>
      <c r="UZE110" s="313"/>
      <c r="UZF110" s="313"/>
      <c r="UZG110" s="313"/>
      <c r="UZH110" s="313"/>
      <c r="UZI110" s="313"/>
      <c r="UZJ110" s="313"/>
      <c r="UZK110" s="313"/>
      <c r="UZL110" s="313"/>
      <c r="UZM110" s="313"/>
      <c r="UZN110" s="313"/>
      <c r="UZO110" s="313"/>
      <c r="UZP110" s="313"/>
      <c r="UZQ110" s="313"/>
      <c r="UZR110" s="313"/>
      <c r="UZS110" s="313"/>
      <c r="UZT110" s="313"/>
      <c r="UZU110" s="313"/>
      <c r="UZV110" s="313"/>
      <c r="UZW110" s="313"/>
      <c r="UZX110" s="313"/>
      <c r="UZY110" s="313"/>
      <c r="UZZ110" s="313"/>
      <c r="VAA110" s="313"/>
      <c r="VAB110" s="313"/>
      <c r="VAC110" s="313"/>
      <c r="VAD110" s="313"/>
      <c r="VAE110" s="313"/>
      <c r="VAF110" s="313"/>
      <c r="VAG110" s="313"/>
      <c r="VAH110" s="313"/>
      <c r="VAI110" s="313"/>
      <c r="VAJ110" s="313"/>
      <c r="VAK110" s="313"/>
      <c r="VAL110" s="313"/>
      <c r="VAM110" s="313"/>
      <c r="VAN110" s="313"/>
      <c r="VAO110" s="313"/>
      <c r="VAP110" s="313"/>
      <c r="VAQ110" s="313"/>
      <c r="VAR110" s="313"/>
      <c r="VAS110" s="313"/>
      <c r="VAT110" s="313"/>
      <c r="VAU110" s="313"/>
      <c r="VAV110" s="313"/>
      <c r="VAW110" s="313"/>
      <c r="VAX110" s="313"/>
      <c r="VAY110" s="313"/>
      <c r="VAZ110" s="313"/>
      <c r="VBA110" s="313"/>
      <c r="VBB110" s="313"/>
      <c r="VBC110" s="313"/>
      <c r="VBD110" s="313"/>
      <c r="VBE110" s="313"/>
      <c r="VBF110" s="313"/>
      <c r="VBG110" s="313"/>
      <c r="VBH110" s="313"/>
      <c r="VBI110" s="313"/>
      <c r="VBJ110" s="313"/>
      <c r="VBK110" s="313"/>
      <c r="VBL110" s="313"/>
      <c r="VBM110" s="313"/>
      <c r="VBN110" s="313"/>
      <c r="VBO110" s="313"/>
      <c r="VBP110" s="313"/>
      <c r="VBQ110" s="313"/>
      <c r="VBR110" s="313"/>
      <c r="VBS110" s="313"/>
      <c r="VBT110" s="313"/>
      <c r="VBU110" s="313"/>
      <c r="VBV110" s="313"/>
      <c r="VBW110" s="313"/>
      <c r="VBX110" s="313"/>
      <c r="VBY110" s="313"/>
      <c r="VBZ110" s="313"/>
      <c r="VCA110" s="313"/>
      <c r="VCB110" s="313"/>
      <c r="VCC110" s="313"/>
      <c r="VCD110" s="313"/>
      <c r="VCE110" s="313"/>
      <c r="VCF110" s="313"/>
      <c r="VCG110" s="313"/>
      <c r="VCH110" s="313"/>
      <c r="VCI110" s="313"/>
      <c r="VCJ110" s="313"/>
      <c r="VCK110" s="313"/>
      <c r="VCL110" s="313"/>
      <c r="VCM110" s="313"/>
      <c r="VCN110" s="313"/>
      <c r="VCO110" s="313"/>
      <c r="VCP110" s="313"/>
      <c r="VCQ110" s="313"/>
      <c r="VCR110" s="313"/>
      <c r="VCS110" s="313"/>
      <c r="VCT110" s="313"/>
      <c r="VCU110" s="313"/>
      <c r="VCV110" s="313"/>
      <c r="VCW110" s="313"/>
      <c r="VCX110" s="313"/>
      <c r="VCY110" s="313"/>
      <c r="VCZ110" s="313"/>
      <c r="VDA110" s="313"/>
      <c r="VDB110" s="313"/>
      <c r="VDC110" s="313"/>
      <c r="VDD110" s="313"/>
      <c r="VDE110" s="313"/>
      <c r="VDF110" s="313"/>
      <c r="VDG110" s="313"/>
      <c r="VDH110" s="313"/>
      <c r="VDI110" s="313"/>
      <c r="VDJ110" s="313"/>
      <c r="VDK110" s="313"/>
      <c r="VDL110" s="313"/>
      <c r="VDM110" s="313"/>
      <c r="VDN110" s="313"/>
      <c r="VDO110" s="313"/>
      <c r="VDP110" s="313"/>
      <c r="VDQ110" s="313"/>
      <c r="VDR110" s="313"/>
      <c r="VDS110" s="313"/>
      <c r="VDT110" s="313"/>
      <c r="VDU110" s="313"/>
      <c r="VDV110" s="313"/>
      <c r="VDW110" s="313"/>
      <c r="VDX110" s="313"/>
      <c r="VDY110" s="313"/>
      <c r="VDZ110" s="313"/>
      <c r="VEA110" s="313"/>
      <c r="VEB110" s="313"/>
      <c r="VEC110" s="313"/>
      <c r="VED110" s="313"/>
      <c r="VEE110" s="313"/>
      <c r="VEF110" s="313"/>
      <c r="VEG110" s="313"/>
      <c r="VEH110" s="313"/>
      <c r="VEI110" s="313"/>
      <c r="VEJ110" s="313"/>
      <c r="VEK110" s="313"/>
      <c r="VEL110" s="313"/>
      <c r="VEM110" s="313"/>
      <c r="VEN110" s="313"/>
      <c r="VEO110" s="313"/>
      <c r="VEP110" s="313"/>
      <c r="VEQ110" s="313"/>
      <c r="VER110" s="313"/>
      <c r="VES110" s="313"/>
      <c r="VET110" s="313"/>
      <c r="VEU110" s="313"/>
      <c r="VEV110" s="313"/>
      <c r="VEW110" s="313"/>
      <c r="VEX110" s="313"/>
      <c r="VEY110" s="313"/>
      <c r="VEZ110" s="313"/>
      <c r="VFA110" s="313"/>
      <c r="VFB110" s="313"/>
      <c r="VFC110" s="313"/>
      <c r="VFD110" s="313"/>
      <c r="VFE110" s="313"/>
      <c r="VFF110" s="313"/>
      <c r="VFG110" s="313"/>
      <c r="VFH110" s="313"/>
      <c r="VFI110" s="313"/>
      <c r="VFJ110" s="313"/>
      <c r="VFK110" s="313"/>
      <c r="VFL110" s="313"/>
      <c r="VFM110" s="313"/>
      <c r="VFN110" s="313"/>
      <c r="VFO110" s="313"/>
      <c r="VFP110" s="313"/>
      <c r="VFQ110" s="313"/>
      <c r="VFR110" s="313"/>
      <c r="VFS110" s="313"/>
      <c r="VFT110" s="313"/>
      <c r="VFU110" s="313"/>
      <c r="VFV110" s="313"/>
      <c r="VFW110" s="313"/>
      <c r="VFX110" s="313"/>
      <c r="VFY110" s="313"/>
      <c r="VFZ110" s="313"/>
      <c r="VGA110" s="313"/>
      <c r="VGB110" s="313"/>
      <c r="VGC110" s="313"/>
      <c r="VGD110" s="313"/>
      <c r="VGE110" s="313"/>
      <c r="VGF110" s="313"/>
      <c r="VGG110" s="313"/>
      <c r="VGH110" s="313"/>
      <c r="VGI110" s="313"/>
      <c r="VGJ110" s="313"/>
      <c r="VGK110" s="313"/>
      <c r="VGL110" s="313"/>
      <c r="VGM110" s="313"/>
      <c r="VGN110" s="313"/>
      <c r="VGO110" s="313"/>
      <c r="VGP110" s="313"/>
      <c r="VGQ110" s="313"/>
      <c r="VGR110" s="313"/>
      <c r="VGS110" s="313"/>
      <c r="VGT110" s="313"/>
      <c r="VGU110" s="313"/>
      <c r="VGV110" s="313"/>
      <c r="VGW110" s="313"/>
      <c r="VGX110" s="313"/>
      <c r="VGY110" s="313"/>
      <c r="VGZ110" s="313"/>
      <c r="VHA110" s="313"/>
      <c r="VHB110" s="313"/>
      <c r="VHC110" s="313"/>
      <c r="VHD110" s="313"/>
      <c r="VHE110" s="313"/>
      <c r="VHF110" s="313"/>
      <c r="VHG110" s="313"/>
      <c r="VHH110" s="313"/>
      <c r="VHI110" s="313"/>
      <c r="VHJ110" s="313"/>
      <c r="VHK110" s="313"/>
      <c r="VHL110" s="313"/>
      <c r="VHM110" s="313"/>
      <c r="VHN110" s="313"/>
      <c r="VHO110" s="313"/>
      <c r="VHP110" s="313"/>
      <c r="VHQ110" s="313"/>
      <c r="VHR110" s="313"/>
      <c r="VHS110" s="313"/>
      <c r="VHT110" s="313"/>
      <c r="VHU110" s="313"/>
      <c r="VHV110" s="313"/>
      <c r="VHW110" s="313"/>
      <c r="VHX110" s="313"/>
      <c r="VHY110" s="313"/>
      <c r="VHZ110" s="313"/>
      <c r="VIA110" s="313"/>
      <c r="VIB110" s="313"/>
      <c r="VIC110" s="313"/>
      <c r="VID110" s="313"/>
      <c r="VIE110" s="313"/>
      <c r="VIF110" s="313"/>
      <c r="VIG110" s="313"/>
      <c r="VIH110" s="313"/>
      <c r="VII110" s="313"/>
      <c r="VIJ110" s="313"/>
      <c r="VIK110" s="313"/>
      <c r="VIL110" s="313"/>
      <c r="VIM110" s="313"/>
      <c r="VIN110" s="313"/>
      <c r="VIO110" s="313"/>
      <c r="VIP110" s="313"/>
      <c r="VIQ110" s="313"/>
      <c r="VIR110" s="313"/>
      <c r="VIS110" s="313"/>
      <c r="VIT110" s="313"/>
      <c r="VIU110" s="313"/>
      <c r="VIV110" s="313"/>
      <c r="VIW110" s="313"/>
      <c r="VIX110" s="313"/>
      <c r="VIY110" s="313"/>
      <c r="VIZ110" s="313"/>
      <c r="VJA110" s="313"/>
      <c r="VJB110" s="313"/>
      <c r="VJC110" s="313"/>
      <c r="VJD110" s="313"/>
      <c r="VJE110" s="313"/>
      <c r="VJF110" s="313"/>
      <c r="VJG110" s="313"/>
      <c r="VJH110" s="313"/>
      <c r="VJI110" s="313"/>
      <c r="VJJ110" s="313"/>
      <c r="VJK110" s="313"/>
      <c r="VJL110" s="313"/>
      <c r="VJM110" s="313"/>
      <c r="VJN110" s="313"/>
      <c r="VJO110" s="313"/>
      <c r="VJP110" s="313"/>
      <c r="VJQ110" s="313"/>
      <c r="VJR110" s="313"/>
      <c r="VJS110" s="313"/>
      <c r="VJT110" s="313"/>
      <c r="VJU110" s="313"/>
      <c r="VJV110" s="313"/>
      <c r="VJW110" s="313"/>
      <c r="VJX110" s="313"/>
      <c r="VJY110" s="313"/>
      <c r="VJZ110" s="313"/>
      <c r="VKA110" s="313"/>
      <c r="VKB110" s="313"/>
      <c r="VKC110" s="313"/>
      <c r="VKD110" s="313"/>
      <c r="VKE110" s="313"/>
      <c r="VKF110" s="313"/>
      <c r="VKG110" s="313"/>
      <c r="VKH110" s="313"/>
      <c r="VKI110" s="313"/>
      <c r="VKJ110" s="313"/>
      <c r="VKK110" s="313"/>
      <c r="VKL110" s="313"/>
      <c r="VKM110" s="313"/>
      <c r="VKN110" s="313"/>
      <c r="VKO110" s="313"/>
      <c r="VKP110" s="313"/>
      <c r="VKQ110" s="313"/>
      <c r="VKR110" s="313"/>
      <c r="VKS110" s="313"/>
      <c r="VKT110" s="313"/>
      <c r="VKU110" s="313"/>
      <c r="VKV110" s="313"/>
      <c r="VKW110" s="313"/>
      <c r="VKX110" s="313"/>
      <c r="VKY110" s="313"/>
      <c r="VKZ110" s="313"/>
      <c r="VLA110" s="313"/>
      <c r="VLB110" s="313"/>
      <c r="VLC110" s="313"/>
      <c r="VLD110" s="313"/>
      <c r="VLE110" s="313"/>
      <c r="VLF110" s="313"/>
      <c r="VLG110" s="313"/>
      <c r="VLH110" s="313"/>
      <c r="VLI110" s="313"/>
      <c r="VLJ110" s="313"/>
      <c r="VLK110" s="313"/>
      <c r="VLL110" s="313"/>
      <c r="VLM110" s="313"/>
      <c r="VLN110" s="313"/>
      <c r="VLO110" s="313"/>
      <c r="VLP110" s="313"/>
      <c r="VLQ110" s="313"/>
      <c r="VLR110" s="313"/>
      <c r="VLS110" s="313"/>
      <c r="VLT110" s="313"/>
      <c r="VLU110" s="313"/>
      <c r="VLV110" s="313"/>
      <c r="VLW110" s="313"/>
      <c r="VLX110" s="313"/>
      <c r="VLY110" s="313"/>
      <c r="VLZ110" s="313"/>
      <c r="VMA110" s="313"/>
      <c r="VMB110" s="313"/>
      <c r="VMC110" s="313"/>
      <c r="VMD110" s="313"/>
      <c r="VME110" s="313"/>
      <c r="VMF110" s="313"/>
      <c r="VMG110" s="313"/>
      <c r="VMH110" s="313"/>
      <c r="VMI110" s="313"/>
      <c r="VMJ110" s="313"/>
      <c r="VMK110" s="313"/>
      <c r="VML110" s="313"/>
      <c r="VMM110" s="313"/>
      <c r="VMN110" s="313"/>
      <c r="VMO110" s="313"/>
      <c r="VMP110" s="313"/>
      <c r="VMQ110" s="313"/>
      <c r="VMR110" s="313"/>
      <c r="VMS110" s="313"/>
      <c r="VMT110" s="313"/>
      <c r="VMU110" s="313"/>
      <c r="VMV110" s="313"/>
      <c r="VMW110" s="313"/>
      <c r="VMX110" s="313"/>
      <c r="VMY110" s="313"/>
      <c r="VMZ110" s="313"/>
      <c r="VNA110" s="313"/>
      <c r="VNB110" s="313"/>
      <c r="VNC110" s="313"/>
      <c r="VND110" s="313"/>
      <c r="VNE110" s="313"/>
      <c r="VNF110" s="313"/>
      <c r="VNG110" s="313"/>
      <c r="VNH110" s="313"/>
      <c r="VNI110" s="313"/>
      <c r="VNJ110" s="313"/>
      <c r="VNK110" s="313"/>
      <c r="VNL110" s="313"/>
      <c r="VNM110" s="313"/>
      <c r="VNN110" s="313"/>
      <c r="VNO110" s="313"/>
      <c r="VNP110" s="313"/>
      <c r="VNQ110" s="313"/>
      <c r="VNR110" s="313"/>
      <c r="VNS110" s="313"/>
      <c r="VNT110" s="313"/>
      <c r="VNU110" s="313"/>
      <c r="VNV110" s="313"/>
      <c r="VNW110" s="313"/>
      <c r="VNX110" s="313"/>
      <c r="VNY110" s="313"/>
      <c r="VNZ110" s="313"/>
      <c r="VOA110" s="313"/>
      <c r="VOB110" s="313"/>
      <c r="VOC110" s="313"/>
      <c r="VOD110" s="313"/>
      <c r="VOE110" s="313"/>
      <c r="VOF110" s="313"/>
      <c r="VOG110" s="313"/>
      <c r="VOH110" s="313"/>
      <c r="VOI110" s="313"/>
      <c r="VOJ110" s="313"/>
      <c r="VOK110" s="313"/>
      <c r="VOL110" s="313"/>
      <c r="VOM110" s="313"/>
      <c r="VON110" s="313"/>
      <c r="VOO110" s="313"/>
      <c r="VOP110" s="313"/>
      <c r="VOQ110" s="313"/>
      <c r="VOR110" s="313"/>
      <c r="VOS110" s="313"/>
      <c r="VOT110" s="313"/>
      <c r="VOU110" s="313"/>
      <c r="VOV110" s="313"/>
      <c r="VOW110" s="313"/>
      <c r="VOX110" s="313"/>
      <c r="VOY110" s="313"/>
      <c r="VOZ110" s="313"/>
      <c r="VPA110" s="313"/>
      <c r="VPB110" s="313"/>
      <c r="VPC110" s="313"/>
      <c r="VPD110" s="313"/>
      <c r="VPE110" s="313"/>
      <c r="VPF110" s="313"/>
      <c r="VPG110" s="313"/>
      <c r="VPH110" s="313"/>
      <c r="VPI110" s="313"/>
      <c r="VPJ110" s="313"/>
      <c r="VPK110" s="313"/>
      <c r="VPL110" s="313"/>
      <c r="VPM110" s="313"/>
      <c r="VPN110" s="313"/>
      <c r="VPO110" s="313"/>
      <c r="VPP110" s="313"/>
      <c r="VPQ110" s="313"/>
      <c r="VPR110" s="313"/>
      <c r="VPS110" s="313"/>
      <c r="VPT110" s="313"/>
      <c r="VPU110" s="313"/>
      <c r="VPV110" s="313"/>
      <c r="VPW110" s="313"/>
      <c r="VPX110" s="313"/>
      <c r="VPY110" s="313"/>
      <c r="VPZ110" s="313"/>
      <c r="VQA110" s="313"/>
      <c r="VQB110" s="313"/>
      <c r="VQC110" s="313"/>
      <c r="VQD110" s="313"/>
      <c r="VQE110" s="313"/>
      <c r="VQF110" s="313"/>
      <c r="VQG110" s="313"/>
      <c r="VQH110" s="313"/>
      <c r="VQI110" s="313"/>
      <c r="VQJ110" s="313"/>
      <c r="VQK110" s="313"/>
      <c r="VQL110" s="313"/>
      <c r="VQM110" s="313"/>
      <c r="VQN110" s="313"/>
      <c r="VQO110" s="313"/>
      <c r="VQP110" s="313"/>
      <c r="VQQ110" s="313"/>
      <c r="VQR110" s="313"/>
      <c r="VQS110" s="313"/>
      <c r="VQT110" s="313"/>
      <c r="VQU110" s="313"/>
      <c r="VQV110" s="313"/>
      <c r="VQW110" s="313"/>
      <c r="VQX110" s="313"/>
      <c r="VQY110" s="313"/>
      <c r="VQZ110" s="313"/>
      <c r="VRA110" s="313"/>
      <c r="VRB110" s="313"/>
      <c r="VRC110" s="313"/>
      <c r="VRD110" s="313"/>
      <c r="VRE110" s="313"/>
      <c r="VRF110" s="313"/>
      <c r="VRG110" s="313"/>
      <c r="VRH110" s="313"/>
      <c r="VRI110" s="313"/>
      <c r="VRJ110" s="313"/>
      <c r="VRK110" s="313"/>
      <c r="VRL110" s="313"/>
      <c r="VRM110" s="313"/>
      <c r="VRN110" s="313"/>
      <c r="VRO110" s="313"/>
      <c r="VRP110" s="313"/>
      <c r="VRQ110" s="313"/>
      <c r="VRR110" s="313"/>
      <c r="VRS110" s="313"/>
      <c r="VRT110" s="313"/>
      <c r="VRU110" s="313"/>
      <c r="VRV110" s="313"/>
      <c r="VRW110" s="313"/>
      <c r="VRX110" s="313"/>
      <c r="VRY110" s="313"/>
      <c r="VRZ110" s="313"/>
      <c r="VSA110" s="313"/>
      <c r="VSB110" s="313"/>
      <c r="VSC110" s="313"/>
      <c r="VSD110" s="313"/>
      <c r="VSE110" s="313"/>
      <c r="VSF110" s="313"/>
      <c r="VSG110" s="313"/>
      <c r="VSH110" s="313"/>
      <c r="VSI110" s="313"/>
      <c r="VSJ110" s="313"/>
      <c r="VSK110" s="313"/>
      <c r="VSL110" s="313"/>
      <c r="VSM110" s="313"/>
      <c r="VSN110" s="313"/>
      <c r="VSO110" s="313"/>
      <c r="VSP110" s="313"/>
      <c r="VSQ110" s="313"/>
      <c r="VSR110" s="313"/>
      <c r="VSS110" s="313"/>
      <c r="VST110" s="313"/>
      <c r="VSU110" s="313"/>
      <c r="VSV110" s="313"/>
      <c r="VSW110" s="313"/>
      <c r="VSX110" s="313"/>
      <c r="VSY110" s="313"/>
      <c r="VSZ110" s="313"/>
      <c r="VTA110" s="313"/>
      <c r="VTB110" s="313"/>
      <c r="VTC110" s="313"/>
      <c r="VTD110" s="313"/>
      <c r="VTE110" s="313"/>
      <c r="VTF110" s="313"/>
      <c r="VTG110" s="313"/>
      <c r="VTH110" s="313"/>
      <c r="VTI110" s="313"/>
      <c r="VTJ110" s="313"/>
      <c r="VTK110" s="313"/>
      <c r="VTL110" s="313"/>
      <c r="VTM110" s="313"/>
      <c r="VTN110" s="313"/>
      <c r="VTO110" s="313"/>
      <c r="VTP110" s="313"/>
      <c r="VTQ110" s="313"/>
      <c r="VTR110" s="313"/>
      <c r="VTS110" s="313"/>
      <c r="VTT110" s="313"/>
      <c r="VTU110" s="313"/>
      <c r="VTV110" s="313"/>
      <c r="VTW110" s="313"/>
      <c r="VTX110" s="313"/>
      <c r="VTY110" s="313"/>
      <c r="VTZ110" s="313"/>
      <c r="VUA110" s="313"/>
      <c r="VUB110" s="313"/>
      <c r="VUC110" s="313"/>
      <c r="VUD110" s="313"/>
      <c r="VUE110" s="313"/>
      <c r="VUF110" s="313"/>
      <c r="VUG110" s="313"/>
      <c r="VUH110" s="313"/>
      <c r="VUI110" s="313"/>
      <c r="VUJ110" s="313"/>
      <c r="VUK110" s="313"/>
      <c r="VUL110" s="313"/>
      <c r="VUM110" s="313"/>
      <c r="VUN110" s="313"/>
      <c r="VUO110" s="313"/>
      <c r="VUP110" s="313"/>
      <c r="VUQ110" s="313"/>
      <c r="VUR110" s="313"/>
      <c r="VUS110" s="313"/>
      <c r="VUT110" s="313"/>
      <c r="VUU110" s="313"/>
      <c r="VUV110" s="313"/>
      <c r="VUW110" s="313"/>
      <c r="VUX110" s="313"/>
      <c r="VUY110" s="313"/>
      <c r="VUZ110" s="313"/>
      <c r="VVA110" s="313"/>
      <c r="VVB110" s="313"/>
      <c r="VVC110" s="313"/>
      <c r="VVD110" s="313"/>
      <c r="VVE110" s="313"/>
      <c r="VVF110" s="313"/>
      <c r="VVG110" s="313"/>
      <c r="VVH110" s="313"/>
      <c r="VVI110" s="313"/>
      <c r="VVJ110" s="313"/>
      <c r="VVK110" s="313"/>
      <c r="VVL110" s="313"/>
      <c r="VVM110" s="313"/>
      <c r="VVN110" s="313"/>
      <c r="VVO110" s="313"/>
      <c r="VVP110" s="313"/>
      <c r="VVQ110" s="313"/>
      <c r="VVR110" s="313"/>
      <c r="VVS110" s="313"/>
      <c r="VVT110" s="313"/>
      <c r="VVU110" s="313"/>
      <c r="VVV110" s="313"/>
      <c r="VVW110" s="313"/>
      <c r="VVX110" s="313"/>
      <c r="VVY110" s="313"/>
      <c r="VVZ110" s="313"/>
      <c r="VWA110" s="313"/>
      <c r="VWB110" s="313"/>
      <c r="VWC110" s="313"/>
      <c r="VWD110" s="313"/>
      <c r="VWE110" s="313"/>
      <c r="VWF110" s="313"/>
      <c r="VWG110" s="313"/>
      <c r="VWH110" s="313"/>
      <c r="VWI110" s="313"/>
      <c r="VWJ110" s="313"/>
      <c r="VWK110" s="313"/>
      <c r="VWL110" s="313"/>
      <c r="VWM110" s="313"/>
      <c r="VWN110" s="313"/>
      <c r="VWO110" s="313"/>
      <c r="VWP110" s="313"/>
      <c r="VWQ110" s="313"/>
      <c r="VWR110" s="313"/>
      <c r="VWS110" s="313"/>
      <c r="VWT110" s="313"/>
      <c r="VWU110" s="313"/>
      <c r="VWV110" s="313"/>
      <c r="VWW110" s="313"/>
      <c r="VWX110" s="313"/>
      <c r="VWY110" s="313"/>
      <c r="VWZ110" s="313"/>
      <c r="VXA110" s="313"/>
      <c r="VXB110" s="313"/>
      <c r="VXC110" s="313"/>
      <c r="VXD110" s="313"/>
      <c r="VXE110" s="313"/>
      <c r="VXF110" s="313"/>
      <c r="VXG110" s="313"/>
      <c r="VXH110" s="313"/>
      <c r="VXI110" s="313"/>
      <c r="VXJ110" s="313"/>
      <c r="VXK110" s="313"/>
      <c r="VXL110" s="313"/>
      <c r="VXM110" s="313"/>
      <c r="VXN110" s="313"/>
      <c r="VXO110" s="313"/>
      <c r="VXP110" s="313"/>
      <c r="VXQ110" s="313"/>
      <c r="VXR110" s="313"/>
      <c r="VXS110" s="313"/>
      <c r="VXT110" s="313"/>
      <c r="VXU110" s="313"/>
      <c r="VXV110" s="313"/>
      <c r="VXW110" s="313"/>
      <c r="VXX110" s="313"/>
      <c r="VXY110" s="313"/>
      <c r="VXZ110" s="313"/>
      <c r="VYA110" s="313"/>
      <c r="VYB110" s="313"/>
      <c r="VYC110" s="313"/>
      <c r="VYD110" s="313"/>
      <c r="VYE110" s="313"/>
      <c r="VYF110" s="313"/>
      <c r="VYG110" s="313"/>
      <c r="VYH110" s="313"/>
      <c r="VYI110" s="313"/>
      <c r="VYJ110" s="313"/>
      <c r="VYK110" s="313"/>
      <c r="VYL110" s="313"/>
      <c r="VYM110" s="313"/>
      <c r="VYN110" s="313"/>
      <c r="VYO110" s="313"/>
      <c r="VYP110" s="313"/>
      <c r="VYQ110" s="313"/>
      <c r="VYR110" s="313"/>
      <c r="VYS110" s="313"/>
      <c r="VYT110" s="313"/>
      <c r="VYU110" s="313"/>
      <c r="VYV110" s="313"/>
      <c r="VYW110" s="313"/>
      <c r="VYX110" s="313"/>
      <c r="VYY110" s="313"/>
      <c r="VYZ110" s="313"/>
      <c r="VZA110" s="313"/>
      <c r="VZB110" s="313"/>
      <c r="VZC110" s="313"/>
      <c r="VZD110" s="313"/>
      <c r="VZE110" s="313"/>
      <c r="VZF110" s="313"/>
      <c r="VZG110" s="313"/>
      <c r="VZH110" s="313"/>
      <c r="VZI110" s="313"/>
      <c r="VZJ110" s="313"/>
      <c r="VZK110" s="313"/>
      <c r="VZL110" s="313"/>
      <c r="VZM110" s="313"/>
      <c r="VZN110" s="313"/>
      <c r="VZO110" s="313"/>
      <c r="VZP110" s="313"/>
      <c r="VZQ110" s="313"/>
      <c r="VZR110" s="313"/>
      <c r="VZS110" s="313"/>
      <c r="VZT110" s="313"/>
      <c r="VZU110" s="313"/>
      <c r="VZV110" s="313"/>
      <c r="VZW110" s="313"/>
      <c r="VZX110" s="313"/>
      <c r="VZY110" s="313"/>
      <c r="VZZ110" s="313"/>
      <c r="WAA110" s="313"/>
      <c r="WAB110" s="313"/>
      <c r="WAC110" s="313"/>
      <c r="WAD110" s="313"/>
      <c r="WAE110" s="313"/>
      <c r="WAF110" s="313"/>
      <c r="WAG110" s="313"/>
      <c r="WAH110" s="313"/>
      <c r="WAI110" s="313"/>
      <c r="WAJ110" s="313"/>
      <c r="WAK110" s="313"/>
      <c r="WAL110" s="313"/>
      <c r="WAM110" s="313"/>
      <c r="WAN110" s="313"/>
      <c r="WAO110" s="313"/>
      <c r="WAP110" s="313"/>
      <c r="WAQ110" s="313"/>
      <c r="WAR110" s="313"/>
      <c r="WAS110" s="313"/>
      <c r="WAT110" s="313"/>
      <c r="WAU110" s="313"/>
      <c r="WAV110" s="313"/>
      <c r="WAW110" s="313"/>
      <c r="WAX110" s="313"/>
      <c r="WAY110" s="313"/>
      <c r="WAZ110" s="313"/>
      <c r="WBA110" s="313"/>
      <c r="WBB110" s="313"/>
      <c r="WBC110" s="313"/>
      <c r="WBD110" s="313"/>
      <c r="WBE110" s="313"/>
      <c r="WBF110" s="313"/>
      <c r="WBG110" s="313"/>
      <c r="WBH110" s="313"/>
      <c r="WBI110" s="313"/>
      <c r="WBJ110" s="313"/>
      <c r="WBK110" s="313"/>
      <c r="WBL110" s="313"/>
      <c r="WBM110" s="313"/>
      <c r="WBN110" s="313"/>
      <c r="WBO110" s="313"/>
      <c r="WBP110" s="313"/>
      <c r="WBQ110" s="313"/>
      <c r="WBR110" s="313"/>
      <c r="WBS110" s="313"/>
      <c r="WBT110" s="313"/>
      <c r="WBU110" s="313"/>
      <c r="WBV110" s="313"/>
      <c r="WBW110" s="313"/>
      <c r="WBX110" s="313"/>
      <c r="WBY110" s="313"/>
      <c r="WBZ110" s="313"/>
      <c r="WCA110" s="313"/>
      <c r="WCB110" s="313"/>
      <c r="WCC110" s="313"/>
      <c r="WCD110" s="313"/>
      <c r="WCE110" s="313"/>
      <c r="WCF110" s="313"/>
      <c r="WCG110" s="313"/>
      <c r="WCH110" s="313"/>
      <c r="WCI110" s="313"/>
      <c r="WCJ110" s="313"/>
      <c r="WCK110" s="313"/>
      <c r="WCL110" s="313"/>
      <c r="WCM110" s="313"/>
      <c r="WCN110" s="313"/>
      <c r="WCO110" s="313"/>
      <c r="WCP110" s="313"/>
      <c r="WCQ110" s="313"/>
      <c r="WCR110" s="313"/>
      <c r="WCS110" s="313"/>
      <c r="WCT110" s="313"/>
      <c r="WCU110" s="313"/>
      <c r="WCV110" s="313"/>
      <c r="WCW110" s="313"/>
      <c r="WCX110" s="313"/>
      <c r="WCY110" s="313"/>
      <c r="WCZ110" s="313"/>
      <c r="WDA110" s="313"/>
      <c r="WDB110" s="313"/>
      <c r="WDC110" s="313"/>
      <c r="WDD110" s="313"/>
      <c r="WDE110" s="313"/>
      <c r="WDF110" s="313"/>
      <c r="WDG110" s="313"/>
      <c r="WDH110" s="313"/>
      <c r="WDI110" s="313"/>
      <c r="WDJ110" s="313"/>
      <c r="WDK110" s="313"/>
      <c r="WDL110" s="313"/>
      <c r="WDM110" s="313"/>
      <c r="WDN110" s="313"/>
      <c r="WDO110" s="313"/>
      <c r="WDP110" s="313"/>
      <c r="WDQ110" s="313"/>
      <c r="WDR110" s="313"/>
      <c r="WDS110" s="313"/>
      <c r="WDT110" s="313"/>
      <c r="WDU110" s="313"/>
      <c r="WDV110" s="313"/>
      <c r="WDW110" s="313"/>
      <c r="WDX110" s="313"/>
      <c r="WDY110" s="313"/>
      <c r="WDZ110" s="313"/>
      <c r="WEA110" s="313"/>
      <c r="WEB110" s="313"/>
      <c r="WEC110" s="313"/>
      <c r="WED110" s="313"/>
      <c r="WEE110" s="313"/>
      <c r="WEF110" s="313"/>
      <c r="WEG110" s="313"/>
      <c r="WEH110" s="313"/>
      <c r="WEI110" s="313"/>
      <c r="WEJ110" s="313"/>
      <c r="WEK110" s="313"/>
      <c r="WEL110" s="313"/>
      <c r="WEM110" s="313"/>
      <c r="WEN110" s="313"/>
      <c r="WEO110" s="313"/>
      <c r="WEP110" s="313"/>
      <c r="WEQ110" s="313"/>
      <c r="WER110" s="313"/>
      <c r="WES110" s="313"/>
      <c r="WET110" s="313"/>
      <c r="WEU110" s="313"/>
      <c r="WEV110" s="313"/>
      <c r="WEW110" s="313"/>
      <c r="WEX110" s="313"/>
      <c r="WEY110" s="313"/>
      <c r="WEZ110" s="313"/>
      <c r="WFA110" s="313"/>
      <c r="WFB110" s="313"/>
      <c r="WFC110" s="313"/>
      <c r="WFD110" s="313"/>
      <c r="WFE110" s="313"/>
      <c r="WFF110" s="313"/>
      <c r="WFG110" s="313"/>
      <c r="WFH110" s="313"/>
      <c r="WFI110" s="313"/>
      <c r="WFJ110" s="313"/>
      <c r="WFK110" s="313"/>
      <c r="WFL110" s="313"/>
      <c r="WFM110" s="313"/>
      <c r="WFN110" s="313"/>
      <c r="WFO110" s="313"/>
      <c r="WFP110" s="313"/>
      <c r="WFQ110" s="313"/>
      <c r="WFR110" s="313"/>
      <c r="WFS110" s="313"/>
      <c r="WFT110" s="313"/>
      <c r="WFU110" s="313"/>
      <c r="WFV110" s="313"/>
      <c r="WFW110" s="313"/>
      <c r="WFX110" s="313"/>
      <c r="WFY110" s="313"/>
      <c r="WFZ110" s="313"/>
      <c r="WGA110" s="313"/>
      <c r="WGB110" s="313"/>
      <c r="WGC110" s="313"/>
      <c r="WGD110" s="313"/>
      <c r="WGE110" s="313"/>
      <c r="WGF110" s="313"/>
      <c r="WGG110" s="313"/>
      <c r="WGH110" s="313"/>
      <c r="WGI110" s="313"/>
      <c r="WGJ110" s="313"/>
      <c r="WGK110" s="313"/>
      <c r="WGL110" s="313"/>
      <c r="WGM110" s="313"/>
      <c r="WGN110" s="313"/>
      <c r="WGO110" s="313"/>
      <c r="WGP110" s="313"/>
      <c r="WGQ110" s="313"/>
      <c r="WGR110" s="313"/>
      <c r="WGS110" s="313"/>
      <c r="WGT110" s="313"/>
      <c r="WGU110" s="313"/>
      <c r="WGV110" s="313"/>
      <c r="WGW110" s="313"/>
      <c r="WGX110" s="313"/>
      <c r="WGY110" s="313"/>
      <c r="WGZ110" s="313"/>
      <c r="WHA110" s="313"/>
      <c r="WHB110" s="313"/>
      <c r="WHC110" s="313"/>
      <c r="WHD110" s="313"/>
      <c r="WHE110" s="313"/>
      <c r="WHF110" s="313"/>
      <c r="WHG110" s="313"/>
      <c r="WHH110" s="313"/>
      <c r="WHI110" s="313"/>
      <c r="WHJ110" s="313"/>
      <c r="WHK110" s="313"/>
      <c r="WHL110" s="313"/>
      <c r="WHM110" s="313"/>
      <c r="WHN110" s="313"/>
      <c r="WHO110" s="313"/>
      <c r="WHP110" s="313"/>
      <c r="WHQ110" s="313"/>
      <c r="WHR110" s="313"/>
      <c r="WHS110" s="313"/>
      <c r="WHT110" s="313"/>
      <c r="WHU110" s="313"/>
      <c r="WHV110" s="313"/>
      <c r="WHW110" s="313"/>
      <c r="WHX110" s="313"/>
      <c r="WHY110" s="313"/>
      <c r="WHZ110" s="313"/>
      <c r="WIA110" s="313"/>
      <c r="WIB110" s="313"/>
      <c r="WIC110" s="313"/>
      <c r="WID110" s="313"/>
      <c r="WIE110" s="313"/>
      <c r="WIF110" s="313"/>
      <c r="WIG110" s="313"/>
      <c r="WIH110" s="313"/>
      <c r="WII110" s="313"/>
      <c r="WIJ110" s="313"/>
      <c r="WIK110" s="313"/>
      <c r="WIL110" s="313"/>
      <c r="WIM110" s="313"/>
      <c r="WIN110" s="313"/>
      <c r="WIO110" s="313"/>
      <c r="WIP110" s="313"/>
      <c r="WIQ110" s="313"/>
      <c r="WIR110" s="313"/>
      <c r="WIS110" s="313"/>
      <c r="WIT110" s="313"/>
      <c r="WIU110" s="313"/>
      <c r="WIV110" s="313"/>
      <c r="WIW110" s="313"/>
      <c r="WIX110" s="313"/>
      <c r="WIY110" s="313"/>
      <c r="WIZ110" s="313"/>
      <c r="WJA110" s="313"/>
      <c r="WJB110" s="313"/>
      <c r="WJC110" s="313"/>
      <c r="WJD110" s="313"/>
      <c r="WJE110" s="313"/>
      <c r="WJF110" s="313"/>
      <c r="WJG110" s="313"/>
      <c r="WJH110" s="313"/>
      <c r="WJI110" s="313"/>
      <c r="WJJ110" s="313"/>
      <c r="WJK110" s="313"/>
      <c r="WJL110" s="313"/>
      <c r="WJM110" s="313"/>
      <c r="WJN110" s="313"/>
      <c r="WJO110" s="313"/>
      <c r="WJP110" s="313"/>
      <c r="WJQ110" s="313"/>
      <c r="WJR110" s="313"/>
      <c r="WJS110" s="313"/>
      <c r="WJT110" s="313"/>
      <c r="WJU110" s="313"/>
      <c r="WJV110" s="313"/>
      <c r="WJW110" s="313"/>
      <c r="WJX110" s="313"/>
      <c r="WJY110" s="313"/>
      <c r="WJZ110" s="313"/>
      <c r="WKA110" s="313"/>
      <c r="WKB110" s="313"/>
      <c r="WKC110" s="313"/>
      <c r="WKD110" s="313"/>
      <c r="WKE110" s="313"/>
      <c r="WKF110" s="313"/>
      <c r="WKG110" s="313"/>
      <c r="WKH110" s="313"/>
      <c r="WKI110" s="313"/>
      <c r="WKJ110" s="313"/>
      <c r="WKK110" s="313"/>
      <c r="WKL110" s="313"/>
      <c r="WKM110" s="313"/>
      <c r="WKN110" s="313"/>
      <c r="WKO110" s="313"/>
      <c r="WKP110" s="313"/>
      <c r="WKQ110" s="313"/>
      <c r="WKR110" s="313"/>
      <c r="WKS110" s="313"/>
      <c r="WKT110" s="313"/>
      <c r="WKU110" s="313"/>
      <c r="WKV110" s="313"/>
      <c r="WKW110" s="313"/>
      <c r="WKX110" s="313"/>
      <c r="WKY110" s="313"/>
      <c r="WKZ110" s="313"/>
      <c r="WLA110" s="313"/>
      <c r="WLB110" s="313"/>
      <c r="WLC110" s="313"/>
      <c r="WLD110" s="313"/>
      <c r="WLE110" s="313"/>
      <c r="WLF110" s="313"/>
      <c r="WLG110" s="313"/>
      <c r="WLH110" s="313"/>
      <c r="WLI110" s="313"/>
      <c r="WLJ110" s="313"/>
      <c r="WLK110" s="313"/>
      <c r="WLL110" s="313"/>
      <c r="WLM110" s="313"/>
      <c r="WLN110" s="313"/>
      <c r="WLO110" s="313"/>
      <c r="WLP110" s="313"/>
      <c r="WLQ110" s="313"/>
      <c r="WLR110" s="313"/>
      <c r="WLS110" s="313"/>
      <c r="WLT110" s="313"/>
      <c r="WLU110" s="313"/>
      <c r="WLV110" s="313"/>
      <c r="WLW110" s="313"/>
      <c r="WLX110" s="313"/>
      <c r="WLY110" s="313"/>
      <c r="WLZ110" s="313"/>
      <c r="WMA110" s="313"/>
      <c r="WMB110" s="313"/>
      <c r="WMC110" s="313"/>
      <c r="WMD110" s="313"/>
      <c r="WME110" s="313"/>
      <c r="WMF110" s="313"/>
      <c r="WMG110" s="313"/>
      <c r="WMH110" s="313"/>
      <c r="WMI110" s="313"/>
      <c r="WMJ110" s="313"/>
      <c r="WMK110" s="313"/>
      <c r="WML110" s="313"/>
      <c r="WMM110" s="313"/>
      <c r="WMN110" s="313"/>
      <c r="WMO110" s="313"/>
      <c r="WMP110" s="313"/>
      <c r="WMQ110" s="313"/>
      <c r="WMR110" s="313"/>
      <c r="WMS110" s="313"/>
      <c r="WMT110" s="313"/>
      <c r="WMU110" s="313"/>
      <c r="WMV110" s="313"/>
      <c r="WMW110" s="313"/>
      <c r="WMX110" s="313"/>
      <c r="WMY110" s="313"/>
      <c r="WMZ110" s="313"/>
      <c r="WNA110" s="313"/>
      <c r="WNB110" s="313"/>
      <c r="WNC110" s="313"/>
      <c r="WND110" s="313"/>
      <c r="WNE110" s="313"/>
      <c r="WNF110" s="313"/>
      <c r="WNG110" s="313"/>
      <c r="WNH110" s="313"/>
      <c r="WNI110" s="313"/>
      <c r="WNJ110" s="313"/>
      <c r="WNK110" s="313"/>
      <c r="WNL110" s="313"/>
      <c r="WNM110" s="313"/>
      <c r="WNN110" s="313"/>
      <c r="WNO110" s="313"/>
      <c r="WNP110" s="313"/>
      <c r="WNQ110" s="313"/>
      <c r="WNR110" s="313"/>
      <c r="WNS110" s="313"/>
      <c r="WNT110" s="313"/>
      <c r="WNU110" s="313"/>
      <c r="WNV110" s="313"/>
      <c r="WNW110" s="313"/>
      <c r="WNX110" s="313"/>
      <c r="WNY110" s="313"/>
      <c r="WNZ110" s="313"/>
      <c r="WOA110" s="313"/>
      <c r="WOB110" s="313"/>
      <c r="WOC110" s="313"/>
      <c r="WOD110" s="313"/>
      <c r="WOE110" s="313"/>
      <c r="WOF110" s="313"/>
      <c r="WOG110" s="313"/>
      <c r="WOH110" s="313"/>
      <c r="WOI110" s="313"/>
      <c r="WOJ110" s="313"/>
      <c r="WOK110" s="313"/>
      <c r="WOL110" s="313"/>
      <c r="WOM110" s="313"/>
      <c r="WON110" s="313"/>
      <c r="WOO110" s="313"/>
      <c r="WOP110" s="313"/>
      <c r="WOQ110" s="313"/>
      <c r="WOR110" s="313"/>
      <c r="WOS110" s="313"/>
      <c r="WOT110" s="313"/>
      <c r="WOU110" s="313"/>
      <c r="WOV110" s="313"/>
      <c r="WOW110" s="313"/>
      <c r="WOX110" s="313"/>
      <c r="WOY110" s="313"/>
      <c r="WOZ110" s="313"/>
      <c r="WPA110" s="313"/>
      <c r="WPB110" s="313"/>
      <c r="WPC110" s="313"/>
      <c r="WPD110" s="313"/>
      <c r="WPE110" s="313"/>
      <c r="WPF110" s="313"/>
      <c r="WPG110" s="313"/>
      <c r="WPH110" s="313"/>
      <c r="WPI110" s="313"/>
      <c r="WPJ110" s="313"/>
      <c r="WPK110" s="313"/>
      <c r="WPL110" s="313"/>
      <c r="WPM110" s="313"/>
      <c r="WPN110" s="313"/>
      <c r="WPO110" s="313"/>
      <c r="WPP110" s="313"/>
      <c r="WPQ110" s="313"/>
      <c r="WPR110" s="313"/>
      <c r="WPS110" s="313"/>
      <c r="WPT110" s="313"/>
      <c r="WPU110" s="313"/>
      <c r="WPV110" s="313"/>
      <c r="WPW110" s="313"/>
      <c r="WPX110" s="313"/>
      <c r="WPY110" s="313"/>
      <c r="WPZ110" s="313"/>
      <c r="WQA110" s="313"/>
      <c r="WQB110" s="313"/>
      <c r="WQC110" s="313"/>
      <c r="WQD110" s="313"/>
      <c r="WQE110" s="313"/>
      <c r="WQF110" s="313"/>
      <c r="WQG110" s="313"/>
      <c r="WQH110" s="313"/>
      <c r="WQI110" s="313"/>
      <c r="WQJ110" s="313"/>
      <c r="WQK110" s="313"/>
      <c r="WQL110" s="313"/>
      <c r="WQM110" s="313"/>
      <c r="WQN110" s="313"/>
      <c r="WQO110" s="313"/>
      <c r="WQP110" s="313"/>
      <c r="WQQ110" s="313"/>
      <c r="WQR110" s="313"/>
      <c r="WQS110" s="313"/>
      <c r="WQT110" s="313"/>
      <c r="WQU110" s="313"/>
      <c r="WQV110" s="313"/>
      <c r="WQW110" s="313"/>
      <c r="WQX110" s="313"/>
      <c r="WQY110" s="313"/>
      <c r="WQZ110" s="313"/>
      <c r="WRA110" s="313"/>
      <c r="WRB110" s="313"/>
      <c r="WRC110" s="313"/>
      <c r="WRD110" s="313"/>
      <c r="WRE110" s="313"/>
      <c r="WRF110" s="313"/>
      <c r="WRG110" s="313"/>
      <c r="WRH110" s="313"/>
      <c r="WRI110" s="313"/>
      <c r="WRJ110" s="313"/>
      <c r="WRK110" s="313"/>
      <c r="WRL110" s="313"/>
      <c r="WRM110" s="313"/>
      <c r="WRN110" s="313"/>
      <c r="WRO110" s="313"/>
      <c r="WRP110" s="313"/>
      <c r="WRQ110" s="313"/>
      <c r="WRR110" s="313"/>
      <c r="WRS110" s="313"/>
      <c r="WRT110" s="313"/>
      <c r="WRU110" s="313"/>
      <c r="WRV110" s="313"/>
      <c r="WRW110" s="313"/>
      <c r="WRX110" s="313"/>
      <c r="WRY110" s="313"/>
      <c r="WRZ110" s="313"/>
      <c r="WSA110" s="313"/>
      <c r="WSB110" s="313"/>
      <c r="WSC110" s="313"/>
      <c r="WSD110" s="313"/>
      <c r="WSE110" s="313"/>
      <c r="WSF110" s="313"/>
      <c r="WSG110" s="313"/>
      <c r="WSH110" s="313"/>
      <c r="WSI110" s="313"/>
      <c r="WSJ110" s="313"/>
      <c r="WSK110" s="313"/>
      <c r="WSL110" s="313"/>
      <c r="WSM110" s="313"/>
      <c r="WSN110" s="313"/>
      <c r="WSO110" s="313"/>
      <c r="WSP110" s="313"/>
      <c r="WSQ110" s="313"/>
      <c r="WSR110" s="313"/>
      <c r="WSS110" s="313"/>
      <c r="WST110" s="313"/>
      <c r="WSU110" s="313"/>
      <c r="WSV110" s="313"/>
      <c r="WSW110" s="313"/>
      <c r="WSX110" s="313"/>
      <c r="WSY110" s="313"/>
      <c r="WSZ110" s="313"/>
      <c r="WTA110" s="313"/>
      <c r="WTB110" s="313"/>
      <c r="WTC110" s="313"/>
      <c r="WTD110" s="313"/>
      <c r="WTE110" s="313"/>
      <c r="WTF110" s="313"/>
      <c r="WTG110" s="313"/>
      <c r="WTH110" s="313"/>
      <c r="WTI110" s="313"/>
      <c r="WTJ110" s="313"/>
      <c r="WTK110" s="313"/>
      <c r="WTL110" s="313"/>
      <c r="WTM110" s="313"/>
      <c r="WTN110" s="313"/>
      <c r="WTO110" s="313"/>
      <c r="WTP110" s="313"/>
      <c r="WTQ110" s="313"/>
      <c r="WTR110" s="313"/>
      <c r="WTS110" s="313"/>
      <c r="WTT110" s="313"/>
      <c r="WTU110" s="313"/>
      <c r="WTV110" s="313"/>
      <c r="WTW110" s="313"/>
      <c r="WTX110" s="313"/>
      <c r="WTY110" s="313"/>
      <c r="WTZ110" s="313"/>
      <c r="WUA110" s="313"/>
      <c r="WUB110" s="313"/>
      <c r="WUC110" s="313"/>
      <c r="WUD110" s="313"/>
      <c r="WUE110" s="313"/>
      <c r="WUF110" s="313"/>
      <c r="WUG110" s="313"/>
      <c r="WUH110" s="313"/>
      <c r="WUI110" s="313"/>
      <c r="WUJ110" s="313"/>
      <c r="WUK110" s="313"/>
      <c r="WUL110" s="313"/>
      <c r="WUM110" s="313"/>
      <c r="WUN110" s="313"/>
      <c r="WUO110" s="313"/>
      <c r="WUP110" s="313"/>
      <c r="WUQ110" s="313"/>
      <c r="WUR110" s="313"/>
      <c r="WUS110" s="313"/>
      <c r="WUT110" s="313"/>
      <c r="WUU110" s="313"/>
      <c r="WUV110" s="313"/>
      <c r="WUW110" s="313"/>
      <c r="WUX110" s="313"/>
      <c r="WUY110" s="313"/>
      <c r="WUZ110" s="313"/>
      <c r="WVA110" s="313"/>
      <c r="WVB110" s="313"/>
      <c r="WVC110" s="313"/>
      <c r="WVD110" s="313"/>
      <c r="WVE110" s="313"/>
      <c r="WVF110" s="313"/>
      <c r="WVG110" s="313"/>
      <c r="WVH110" s="313"/>
      <c r="WVI110" s="313"/>
      <c r="WVJ110" s="313"/>
      <c r="WVK110" s="313"/>
      <c r="WVL110" s="313"/>
      <c r="WVM110" s="313"/>
      <c r="WVN110" s="313"/>
      <c r="WVO110" s="313"/>
      <c r="WVP110" s="313"/>
      <c r="WVQ110" s="313"/>
      <c r="WVR110" s="313"/>
      <c r="WVS110" s="313"/>
      <c r="WVT110" s="313"/>
      <c r="WVU110" s="313"/>
      <c r="WVV110" s="313"/>
      <c r="WVW110" s="313"/>
      <c r="WVX110" s="313"/>
      <c r="WVY110" s="313"/>
      <c r="WVZ110" s="313"/>
      <c r="WWA110" s="313"/>
      <c r="WWB110" s="313"/>
      <c r="WWC110" s="313"/>
      <c r="WWD110" s="313"/>
      <c r="WWE110" s="313"/>
      <c r="WWF110" s="313"/>
      <c r="WWG110" s="313"/>
      <c r="WWH110" s="313"/>
      <c r="WWI110" s="313"/>
      <c r="WWJ110" s="313"/>
      <c r="WWK110" s="313"/>
      <c r="WWL110" s="313"/>
      <c r="WWM110" s="313"/>
      <c r="WWN110" s="313"/>
      <c r="WWO110" s="313"/>
      <c r="WWP110" s="313"/>
      <c r="WWQ110" s="313"/>
      <c r="WWR110" s="313"/>
      <c r="WWS110" s="313"/>
      <c r="WWT110" s="313"/>
      <c r="WWU110" s="313"/>
      <c r="WWV110" s="313"/>
      <c r="WWW110" s="313"/>
      <c r="WWX110" s="313"/>
      <c r="WWY110" s="313"/>
      <c r="WWZ110" s="313"/>
      <c r="WXA110" s="313"/>
      <c r="WXB110" s="313"/>
      <c r="WXC110" s="313"/>
      <c r="WXD110" s="313"/>
      <c r="WXE110" s="313"/>
      <c r="WXF110" s="313"/>
      <c r="WXG110" s="313"/>
      <c r="WXH110" s="313"/>
      <c r="WXI110" s="313"/>
      <c r="WXJ110" s="313"/>
      <c r="WXK110" s="313"/>
      <c r="WXL110" s="313"/>
      <c r="WXM110" s="313"/>
      <c r="WXN110" s="313"/>
      <c r="WXO110" s="313"/>
      <c r="WXP110" s="313"/>
      <c r="WXQ110" s="313"/>
      <c r="WXR110" s="313"/>
      <c r="WXS110" s="313"/>
      <c r="WXT110" s="313"/>
      <c r="WXU110" s="313"/>
      <c r="WXV110" s="313"/>
      <c r="WXW110" s="313"/>
      <c r="WXX110" s="313"/>
      <c r="WXY110" s="313"/>
      <c r="WXZ110" s="313"/>
      <c r="WYA110" s="313"/>
      <c r="WYB110" s="313"/>
      <c r="WYC110" s="313"/>
      <c r="WYD110" s="313"/>
      <c r="WYE110" s="313"/>
      <c r="WYF110" s="313"/>
      <c r="WYG110" s="313"/>
      <c r="WYH110" s="313"/>
      <c r="WYI110" s="313"/>
      <c r="WYJ110" s="313"/>
      <c r="WYK110" s="313"/>
      <c r="WYL110" s="313"/>
      <c r="WYM110" s="313"/>
      <c r="WYN110" s="313"/>
      <c r="WYO110" s="313"/>
      <c r="WYP110" s="313"/>
      <c r="WYQ110" s="313"/>
      <c r="WYR110" s="313"/>
      <c r="WYS110" s="313"/>
      <c r="WYT110" s="313"/>
      <c r="WYU110" s="313"/>
      <c r="WYV110" s="313"/>
      <c r="WYW110" s="313"/>
      <c r="WYX110" s="313"/>
      <c r="WYY110" s="313"/>
      <c r="WYZ110" s="313"/>
      <c r="WZA110" s="313"/>
      <c r="WZB110" s="313"/>
      <c r="WZC110" s="313"/>
      <c r="WZD110" s="313"/>
      <c r="WZE110" s="313"/>
      <c r="WZF110" s="313"/>
      <c r="WZG110" s="313"/>
      <c r="WZH110" s="313"/>
      <c r="WZI110" s="313"/>
      <c r="WZJ110" s="313"/>
      <c r="WZK110" s="313"/>
      <c r="WZL110" s="313"/>
      <c r="WZM110" s="313"/>
      <c r="WZN110" s="313"/>
      <c r="WZO110" s="313"/>
      <c r="WZP110" s="313"/>
      <c r="WZQ110" s="313"/>
      <c r="WZR110" s="313"/>
      <c r="WZS110" s="313"/>
      <c r="WZT110" s="313"/>
      <c r="WZU110" s="313"/>
      <c r="WZV110" s="313"/>
      <c r="WZW110" s="313"/>
      <c r="WZX110" s="313"/>
      <c r="WZY110" s="313"/>
      <c r="WZZ110" s="313"/>
      <c r="XAA110" s="313"/>
      <c r="XAB110" s="313"/>
      <c r="XAC110" s="313"/>
      <c r="XAD110" s="313"/>
      <c r="XAE110" s="313"/>
      <c r="XAF110" s="313"/>
      <c r="XAG110" s="313"/>
      <c r="XAH110" s="313"/>
      <c r="XAI110" s="313"/>
      <c r="XAJ110" s="313"/>
      <c r="XAK110" s="313"/>
      <c r="XAL110" s="313"/>
      <c r="XAM110" s="313"/>
      <c r="XAN110" s="313"/>
      <c r="XAO110" s="313"/>
      <c r="XAP110" s="313"/>
      <c r="XAQ110" s="313"/>
      <c r="XAR110" s="313"/>
      <c r="XAS110" s="313"/>
      <c r="XAT110" s="313"/>
      <c r="XAU110" s="313"/>
      <c r="XAV110" s="313"/>
      <c r="XAW110" s="313"/>
      <c r="XAX110" s="313"/>
      <c r="XAY110" s="313"/>
      <c r="XAZ110" s="313"/>
      <c r="XBA110" s="313"/>
      <c r="XBB110" s="313"/>
      <c r="XBC110" s="313"/>
      <c r="XBD110" s="313"/>
      <c r="XBE110" s="313"/>
      <c r="XBF110" s="313"/>
      <c r="XBG110" s="313"/>
      <c r="XBH110" s="313"/>
      <c r="XBI110" s="313"/>
      <c r="XBJ110" s="313"/>
      <c r="XBK110" s="313"/>
      <c r="XBL110" s="313"/>
      <c r="XBM110" s="313"/>
      <c r="XBN110" s="313"/>
      <c r="XBO110" s="313"/>
      <c r="XBP110" s="313"/>
      <c r="XBQ110" s="313"/>
      <c r="XBR110" s="313"/>
      <c r="XBS110" s="313"/>
      <c r="XBT110" s="313"/>
      <c r="XBU110" s="313"/>
      <c r="XBV110" s="313"/>
      <c r="XBW110" s="313"/>
      <c r="XBX110" s="313"/>
      <c r="XBY110" s="313"/>
      <c r="XBZ110" s="313"/>
      <c r="XCA110" s="313"/>
      <c r="XCB110" s="313"/>
      <c r="XCC110" s="313"/>
      <c r="XCD110" s="313"/>
      <c r="XCE110" s="313"/>
      <c r="XCF110" s="313"/>
      <c r="XCG110" s="313"/>
      <c r="XCH110" s="313"/>
      <c r="XCI110" s="313"/>
      <c r="XCJ110" s="313"/>
      <c r="XCK110" s="313"/>
      <c r="XCL110" s="313"/>
      <c r="XCM110" s="313"/>
      <c r="XCN110" s="313"/>
      <c r="XCO110" s="313"/>
      <c r="XCP110" s="313"/>
      <c r="XCQ110" s="313"/>
      <c r="XCR110" s="313"/>
      <c r="XCS110" s="313"/>
      <c r="XCT110" s="313"/>
      <c r="XCU110" s="313"/>
      <c r="XCV110" s="313"/>
      <c r="XCW110" s="313"/>
      <c r="XCX110" s="313"/>
      <c r="XCY110" s="313"/>
      <c r="XCZ110" s="313"/>
      <c r="XDA110" s="313"/>
      <c r="XDB110" s="313"/>
      <c r="XDC110" s="313"/>
      <c r="XDD110" s="313"/>
      <c r="XDE110" s="313"/>
      <c r="XDF110" s="313"/>
      <c r="XDG110" s="313"/>
      <c r="XDH110" s="313"/>
      <c r="XDI110" s="313"/>
      <c r="XDJ110" s="313"/>
      <c r="XDK110" s="313"/>
      <c r="XDL110" s="313"/>
      <c r="XDM110" s="313"/>
      <c r="XDN110" s="313"/>
      <c r="XDO110" s="313"/>
      <c r="XDP110" s="313"/>
      <c r="XDQ110" s="313"/>
      <c r="XDR110" s="313"/>
      <c r="XDS110" s="313"/>
      <c r="XDT110" s="313"/>
      <c r="XDU110" s="313"/>
      <c r="XDV110" s="313"/>
      <c r="XDW110" s="313"/>
      <c r="XDX110" s="313"/>
      <c r="XDY110" s="313"/>
      <c r="XDZ110" s="313"/>
      <c r="XEA110" s="313"/>
      <c r="XEB110" s="313"/>
      <c r="XEC110" s="313"/>
      <c r="XED110" s="313"/>
      <c r="XEE110" s="313"/>
      <c r="XEF110" s="313"/>
      <c r="XEG110" s="313"/>
      <c r="XEH110" s="313"/>
      <c r="XEI110" s="313"/>
      <c r="XEJ110" s="313"/>
      <c r="XEK110" s="313"/>
      <c r="XEL110" s="313"/>
      <c r="XEM110" s="313"/>
      <c r="XEN110" s="313"/>
      <c r="XEO110" s="313"/>
      <c r="XEP110" s="313"/>
      <c r="XEQ110" s="313"/>
      <c r="XER110" s="313"/>
      <c r="XES110" s="313"/>
      <c r="XET110" s="313"/>
      <c r="XEU110" s="313"/>
      <c r="XEV110" s="313"/>
      <c r="XEW110" s="313"/>
      <c r="XEX110" s="313"/>
      <c r="XEY110" s="313"/>
      <c r="XEZ110" s="313"/>
      <c r="XFA110" s="313"/>
      <c r="XFB110" s="313"/>
      <c r="XFC110" s="313"/>
      <c r="XFD110" s="313"/>
    </row>
    <row r="111" spans="1:16384" ht="15.75" customHeight="1">
      <c r="A111" s="313"/>
      <c r="B111" s="313"/>
      <c r="C111" s="314" t="s">
        <v>10200</v>
      </c>
      <c r="D111" s="313"/>
      <c r="E111" s="313"/>
      <c r="F111" s="313"/>
      <c r="G111" s="313"/>
      <c r="H111" s="313"/>
      <c r="I111" s="313"/>
      <c r="J111" s="313"/>
      <c r="K111" s="313"/>
      <c r="L111" s="313"/>
      <c r="M111" s="313"/>
      <c r="N111" s="313"/>
      <c r="O111" s="313"/>
      <c r="P111" s="313"/>
      <c r="Q111" s="313"/>
      <c r="R111" s="313"/>
      <c r="S111" s="313"/>
      <c r="T111" s="313"/>
      <c r="U111" s="313"/>
      <c r="V111" s="313"/>
      <c r="W111" s="313"/>
      <c r="X111" s="313"/>
      <c r="Y111" s="313"/>
      <c r="Z111" s="313"/>
      <c r="AA111" s="313"/>
      <c r="AB111" s="313"/>
      <c r="AC111" s="313"/>
      <c r="AD111" s="313"/>
      <c r="AE111" s="313"/>
      <c r="AF111" s="313"/>
      <c r="AG111" s="313"/>
      <c r="AH111" s="313"/>
      <c r="AI111" s="313"/>
      <c r="AJ111" s="313"/>
      <c r="AK111" s="313"/>
      <c r="AL111" s="313"/>
      <c r="AM111" s="313"/>
      <c r="AN111" s="313"/>
      <c r="AO111" s="313"/>
      <c r="AP111" s="313"/>
      <c r="AQ111" s="313"/>
      <c r="AR111" s="313"/>
      <c r="AS111" s="313"/>
      <c r="AT111" s="313"/>
      <c r="AU111" s="313"/>
      <c r="AV111" s="313"/>
      <c r="AW111" s="313"/>
      <c r="AX111" s="313"/>
      <c r="AY111" s="313"/>
      <c r="AZ111" s="313"/>
      <c r="BA111" s="313"/>
      <c r="BB111" s="313"/>
      <c r="BC111" s="313"/>
      <c r="BD111" s="313"/>
      <c r="BE111" s="313"/>
      <c r="BF111" s="313"/>
      <c r="BG111" s="313"/>
      <c r="BH111" s="313"/>
      <c r="BI111" s="313"/>
      <c r="BJ111" s="313"/>
      <c r="BK111" s="313"/>
      <c r="BL111" s="313"/>
      <c r="BM111" s="313"/>
      <c r="BN111" s="313"/>
      <c r="BO111" s="313"/>
      <c r="BP111" s="313"/>
      <c r="BQ111" s="313"/>
      <c r="BR111" s="313"/>
      <c r="BS111" s="313"/>
      <c r="BT111" s="313"/>
      <c r="BU111" s="313"/>
      <c r="BV111" s="313"/>
      <c r="BW111" s="313"/>
      <c r="BX111" s="313"/>
      <c r="BY111" s="313"/>
      <c r="BZ111" s="313"/>
      <c r="CA111" s="313"/>
      <c r="CB111" s="313"/>
      <c r="CC111" s="313"/>
      <c r="CD111" s="313"/>
      <c r="CE111" s="313"/>
      <c r="CF111" s="313"/>
      <c r="CG111" s="313"/>
      <c r="CH111" s="313"/>
      <c r="CI111" s="313"/>
      <c r="CJ111" s="313"/>
      <c r="CK111" s="313"/>
      <c r="CL111" s="313"/>
      <c r="CM111" s="313"/>
      <c r="CN111" s="313"/>
      <c r="CO111" s="313"/>
      <c r="CP111" s="313"/>
      <c r="CQ111" s="313"/>
      <c r="CR111" s="313"/>
      <c r="CS111" s="313"/>
      <c r="CT111" s="313"/>
      <c r="CU111" s="313"/>
      <c r="CV111" s="313"/>
      <c r="CW111" s="313"/>
      <c r="CX111" s="313"/>
      <c r="CY111" s="313"/>
      <c r="CZ111" s="313"/>
      <c r="DA111" s="313"/>
      <c r="DB111" s="313"/>
      <c r="DC111" s="313"/>
      <c r="DD111" s="313"/>
      <c r="DE111" s="313"/>
      <c r="DF111" s="313"/>
      <c r="DG111" s="313"/>
      <c r="DH111" s="313"/>
      <c r="DI111" s="313"/>
      <c r="DJ111" s="313"/>
      <c r="DK111" s="313"/>
      <c r="DL111" s="313"/>
      <c r="DM111" s="313"/>
      <c r="DN111" s="313"/>
      <c r="DO111" s="313"/>
      <c r="DP111" s="313"/>
      <c r="DQ111" s="313"/>
      <c r="DR111" s="313"/>
      <c r="DS111" s="313"/>
      <c r="DT111" s="313"/>
      <c r="DU111" s="313"/>
      <c r="DV111" s="313"/>
      <c r="DW111" s="313"/>
      <c r="DX111" s="313"/>
      <c r="DY111" s="313"/>
      <c r="DZ111" s="313"/>
      <c r="EA111" s="313"/>
      <c r="EB111" s="313"/>
      <c r="EC111" s="313"/>
      <c r="ED111" s="313"/>
      <c r="EE111" s="313"/>
      <c r="EF111" s="313"/>
      <c r="EG111" s="313"/>
      <c r="EH111" s="313"/>
      <c r="EI111" s="313"/>
      <c r="EJ111" s="313"/>
      <c r="EK111" s="313"/>
      <c r="EL111" s="313"/>
      <c r="EM111" s="313"/>
      <c r="EN111" s="313"/>
      <c r="EO111" s="313"/>
      <c r="EP111" s="313"/>
      <c r="EQ111" s="313"/>
      <c r="ER111" s="313"/>
      <c r="ES111" s="313"/>
      <c r="ET111" s="313"/>
      <c r="EU111" s="313"/>
      <c r="EV111" s="313"/>
      <c r="EW111" s="313"/>
      <c r="EX111" s="313"/>
      <c r="EY111" s="313"/>
      <c r="EZ111" s="313"/>
      <c r="FA111" s="313"/>
      <c r="FB111" s="313"/>
      <c r="FC111" s="313"/>
      <c r="FD111" s="313"/>
      <c r="FE111" s="313"/>
      <c r="FF111" s="313"/>
      <c r="FG111" s="313"/>
      <c r="FH111" s="313"/>
      <c r="FI111" s="313"/>
      <c r="FJ111" s="313"/>
      <c r="FK111" s="313"/>
      <c r="FL111" s="313"/>
      <c r="FM111" s="313"/>
      <c r="FN111" s="313"/>
      <c r="FO111" s="313"/>
      <c r="FP111" s="313"/>
      <c r="FQ111" s="313"/>
      <c r="FR111" s="313"/>
      <c r="FS111" s="313"/>
      <c r="FT111" s="313"/>
      <c r="FU111" s="313"/>
      <c r="FV111" s="313"/>
      <c r="FW111" s="313"/>
      <c r="FX111" s="313"/>
      <c r="FY111" s="313"/>
      <c r="FZ111" s="313"/>
      <c r="GA111" s="313"/>
      <c r="GB111" s="313"/>
      <c r="GC111" s="313"/>
      <c r="GD111" s="313"/>
      <c r="GE111" s="313"/>
      <c r="GF111" s="313"/>
      <c r="GG111" s="313"/>
      <c r="GH111" s="313"/>
      <c r="GI111" s="313"/>
      <c r="GJ111" s="313"/>
      <c r="GK111" s="313"/>
      <c r="GL111" s="313"/>
      <c r="GM111" s="313"/>
      <c r="GN111" s="313"/>
      <c r="GO111" s="313"/>
      <c r="GP111" s="313"/>
      <c r="GQ111" s="313"/>
      <c r="GR111" s="313"/>
      <c r="GS111" s="313"/>
      <c r="GT111" s="313"/>
      <c r="GU111" s="313"/>
      <c r="GV111" s="313"/>
      <c r="GW111" s="313"/>
      <c r="GX111" s="313"/>
      <c r="GY111" s="313"/>
      <c r="GZ111" s="313"/>
      <c r="HA111" s="313"/>
      <c r="HB111" s="313"/>
      <c r="HC111" s="313"/>
      <c r="HD111" s="313"/>
      <c r="HE111" s="313"/>
      <c r="HF111" s="313"/>
      <c r="HG111" s="313"/>
      <c r="HH111" s="313"/>
      <c r="HI111" s="313"/>
      <c r="HJ111" s="313"/>
      <c r="HK111" s="313"/>
      <c r="HL111" s="313"/>
      <c r="HM111" s="313"/>
      <c r="HN111" s="313"/>
      <c r="HO111" s="313"/>
      <c r="HP111" s="313"/>
      <c r="HQ111" s="313"/>
      <c r="HR111" s="313"/>
      <c r="HS111" s="313"/>
      <c r="HT111" s="313"/>
      <c r="HU111" s="313"/>
      <c r="HV111" s="313"/>
      <c r="HW111" s="313"/>
      <c r="HX111" s="313"/>
      <c r="HY111" s="313"/>
      <c r="HZ111" s="313"/>
      <c r="IA111" s="313"/>
      <c r="IB111" s="313"/>
      <c r="IC111" s="313"/>
      <c r="ID111" s="313"/>
      <c r="IE111" s="313"/>
      <c r="IF111" s="313"/>
      <c r="IG111" s="313"/>
      <c r="IH111" s="313"/>
      <c r="II111" s="313"/>
      <c r="IJ111" s="313"/>
      <c r="IK111" s="313"/>
      <c r="IL111" s="313"/>
      <c r="IM111" s="313"/>
      <c r="IN111" s="313"/>
      <c r="IO111" s="313"/>
      <c r="IP111" s="313"/>
      <c r="IQ111" s="313"/>
      <c r="IR111" s="313"/>
      <c r="IS111" s="313"/>
      <c r="IT111" s="313"/>
      <c r="IU111" s="313"/>
      <c r="IV111" s="313"/>
      <c r="IW111" s="313"/>
      <c r="IX111" s="313"/>
      <c r="IY111" s="313"/>
      <c r="IZ111" s="313"/>
      <c r="JA111" s="313"/>
      <c r="JB111" s="313"/>
      <c r="JC111" s="313"/>
      <c r="JD111" s="313"/>
      <c r="JE111" s="313"/>
      <c r="JF111" s="313"/>
      <c r="JG111" s="313"/>
      <c r="JH111" s="313"/>
      <c r="JI111" s="313"/>
      <c r="JJ111" s="313"/>
      <c r="JK111" s="313"/>
      <c r="JL111" s="313"/>
      <c r="JM111" s="313"/>
      <c r="JN111" s="313"/>
      <c r="JO111" s="313"/>
      <c r="JP111" s="313"/>
      <c r="JQ111" s="313"/>
      <c r="JR111" s="313"/>
      <c r="JS111" s="313"/>
      <c r="JT111" s="313"/>
      <c r="JU111" s="313"/>
      <c r="JV111" s="313"/>
      <c r="JW111" s="313"/>
      <c r="JX111" s="313"/>
      <c r="JY111" s="313"/>
      <c r="JZ111" s="313"/>
      <c r="KA111" s="313"/>
      <c r="KB111" s="313"/>
      <c r="KC111" s="313"/>
      <c r="KD111" s="313"/>
      <c r="KE111" s="313"/>
      <c r="KF111" s="313"/>
      <c r="KG111" s="313"/>
      <c r="KH111" s="313"/>
      <c r="KI111" s="313"/>
      <c r="KJ111" s="313"/>
      <c r="KK111" s="313"/>
      <c r="KL111" s="313"/>
      <c r="KM111" s="313"/>
      <c r="KN111" s="313"/>
      <c r="KO111" s="313"/>
      <c r="KP111" s="313"/>
      <c r="KQ111" s="313"/>
      <c r="KR111" s="313"/>
      <c r="KS111" s="313"/>
      <c r="KT111" s="313"/>
      <c r="KU111" s="313"/>
      <c r="KV111" s="313"/>
      <c r="KW111" s="313"/>
      <c r="KX111" s="313"/>
      <c r="KY111" s="313"/>
      <c r="KZ111" s="313"/>
      <c r="LA111" s="313"/>
      <c r="LB111" s="313"/>
      <c r="LC111" s="313"/>
      <c r="LD111" s="313"/>
      <c r="LE111" s="313"/>
      <c r="LF111" s="313"/>
      <c r="LG111" s="313"/>
      <c r="LH111" s="313"/>
      <c r="LI111" s="313"/>
      <c r="LJ111" s="313"/>
      <c r="LK111" s="313"/>
      <c r="LL111" s="313"/>
      <c r="LM111" s="313"/>
      <c r="LN111" s="313"/>
      <c r="LO111" s="313"/>
      <c r="LP111" s="313"/>
      <c r="LQ111" s="313"/>
      <c r="LR111" s="313"/>
      <c r="LS111" s="313"/>
      <c r="LT111" s="313"/>
      <c r="LU111" s="313"/>
      <c r="LV111" s="313"/>
      <c r="LW111" s="313"/>
      <c r="LX111" s="313"/>
      <c r="LY111" s="313"/>
      <c r="LZ111" s="313"/>
      <c r="MA111" s="313"/>
      <c r="MB111" s="313"/>
      <c r="MC111" s="313"/>
      <c r="MD111" s="313"/>
      <c r="ME111" s="313"/>
      <c r="MF111" s="313"/>
      <c r="MG111" s="313"/>
      <c r="MH111" s="313"/>
      <c r="MI111" s="313"/>
      <c r="MJ111" s="313"/>
      <c r="MK111" s="313"/>
      <c r="ML111" s="313"/>
      <c r="MM111" s="313"/>
      <c r="MN111" s="313"/>
      <c r="MO111" s="313"/>
      <c r="MP111" s="313"/>
      <c r="MQ111" s="313"/>
      <c r="MR111" s="313"/>
      <c r="MS111" s="313"/>
      <c r="MT111" s="313"/>
      <c r="MU111" s="313"/>
      <c r="MV111" s="313"/>
      <c r="MW111" s="313"/>
      <c r="MX111" s="313"/>
      <c r="MY111" s="313"/>
      <c r="MZ111" s="313"/>
      <c r="NA111" s="313"/>
      <c r="NB111" s="313"/>
      <c r="NC111" s="313"/>
      <c r="ND111" s="313"/>
      <c r="NE111" s="313"/>
      <c r="NF111" s="313"/>
      <c r="NG111" s="313"/>
      <c r="NH111" s="313"/>
      <c r="NI111" s="313"/>
      <c r="NJ111" s="313"/>
      <c r="NK111" s="313"/>
      <c r="NL111" s="313"/>
      <c r="NM111" s="313"/>
      <c r="NN111" s="313"/>
      <c r="NO111" s="313"/>
      <c r="NP111" s="313"/>
      <c r="NQ111" s="313"/>
      <c r="NR111" s="313"/>
      <c r="NS111" s="313"/>
      <c r="NT111" s="313"/>
      <c r="NU111" s="313"/>
      <c r="NV111" s="313"/>
      <c r="NW111" s="313"/>
      <c r="NX111" s="313"/>
      <c r="NY111" s="313"/>
      <c r="NZ111" s="313"/>
      <c r="OA111" s="313"/>
      <c r="OB111" s="313"/>
      <c r="OC111" s="313"/>
      <c r="OD111" s="313"/>
      <c r="OE111" s="313"/>
      <c r="OF111" s="313"/>
      <c r="OG111" s="313"/>
      <c r="OH111" s="313"/>
      <c r="OI111" s="313"/>
      <c r="OJ111" s="313"/>
      <c r="OK111" s="313"/>
      <c r="OL111" s="313"/>
      <c r="OM111" s="313"/>
      <c r="ON111" s="313"/>
      <c r="OO111" s="313"/>
      <c r="OP111" s="313"/>
      <c r="OQ111" s="313"/>
      <c r="OR111" s="313"/>
      <c r="OS111" s="313"/>
      <c r="OT111" s="313"/>
      <c r="OU111" s="313"/>
      <c r="OV111" s="313"/>
      <c r="OW111" s="313"/>
      <c r="OX111" s="313"/>
      <c r="OY111" s="313"/>
      <c r="OZ111" s="313"/>
      <c r="PA111" s="313"/>
      <c r="PB111" s="313"/>
      <c r="PC111" s="313"/>
      <c r="PD111" s="313"/>
      <c r="PE111" s="313"/>
      <c r="PF111" s="313"/>
      <c r="PG111" s="313"/>
      <c r="PH111" s="313"/>
      <c r="PI111" s="313"/>
      <c r="PJ111" s="313"/>
      <c r="PK111" s="313"/>
      <c r="PL111" s="313"/>
      <c r="PM111" s="313"/>
      <c r="PN111" s="313"/>
      <c r="PO111" s="313"/>
      <c r="PP111" s="313"/>
      <c r="PQ111" s="313"/>
      <c r="PR111" s="313"/>
      <c r="PS111" s="313"/>
      <c r="PT111" s="313"/>
      <c r="PU111" s="313"/>
      <c r="PV111" s="313"/>
      <c r="PW111" s="313"/>
      <c r="PX111" s="313"/>
      <c r="PY111" s="313"/>
      <c r="PZ111" s="313"/>
      <c r="QA111" s="313"/>
      <c r="QB111" s="313"/>
      <c r="QC111" s="313"/>
      <c r="QD111" s="313"/>
      <c r="QE111" s="313"/>
      <c r="QF111" s="313"/>
      <c r="QG111" s="313"/>
      <c r="QH111" s="313"/>
      <c r="QI111" s="313"/>
      <c r="QJ111" s="313"/>
      <c r="QK111" s="313"/>
      <c r="QL111" s="313"/>
      <c r="QM111" s="313"/>
      <c r="QN111" s="313"/>
      <c r="QO111" s="313"/>
      <c r="QP111" s="313"/>
      <c r="QQ111" s="313"/>
      <c r="QR111" s="313"/>
      <c r="QS111" s="313"/>
      <c r="QT111" s="313"/>
      <c r="QU111" s="313"/>
      <c r="QV111" s="313"/>
      <c r="QW111" s="313"/>
      <c r="QX111" s="313"/>
      <c r="QY111" s="313"/>
      <c r="QZ111" s="313"/>
      <c r="RA111" s="313"/>
      <c r="RB111" s="313"/>
      <c r="RC111" s="313"/>
      <c r="RD111" s="313"/>
      <c r="RE111" s="313"/>
      <c r="RF111" s="313"/>
      <c r="RG111" s="313"/>
      <c r="RH111" s="313"/>
      <c r="RI111" s="313"/>
      <c r="RJ111" s="313"/>
      <c r="RK111" s="313"/>
      <c r="RL111" s="313"/>
      <c r="RM111" s="313"/>
      <c r="RN111" s="313"/>
      <c r="RO111" s="313"/>
      <c r="RP111" s="313"/>
      <c r="RQ111" s="313"/>
      <c r="RR111" s="313"/>
      <c r="RS111" s="313"/>
      <c r="RT111" s="313"/>
      <c r="RU111" s="313"/>
      <c r="RV111" s="313"/>
      <c r="RW111" s="313"/>
      <c r="RX111" s="313"/>
      <c r="RY111" s="313"/>
      <c r="RZ111" s="313"/>
      <c r="SA111" s="313"/>
      <c r="SB111" s="313"/>
      <c r="SC111" s="313"/>
      <c r="SD111" s="313"/>
      <c r="SE111" s="313"/>
      <c r="SF111" s="313"/>
      <c r="SG111" s="313"/>
      <c r="SH111" s="313"/>
      <c r="SI111" s="313"/>
      <c r="SJ111" s="313"/>
      <c r="SK111" s="313"/>
      <c r="SL111" s="313"/>
      <c r="SM111" s="313"/>
      <c r="SN111" s="313"/>
      <c r="SO111" s="313"/>
      <c r="SP111" s="313"/>
      <c r="SQ111" s="313"/>
      <c r="SR111" s="313"/>
      <c r="SS111" s="313"/>
      <c r="ST111" s="313"/>
      <c r="SU111" s="313"/>
      <c r="SV111" s="313"/>
      <c r="SW111" s="313"/>
      <c r="SX111" s="313"/>
      <c r="SY111" s="313"/>
      <c r="SZ111" s="313"/>
      <c r="TA111" s="313"/>
      <c r="TB111" s="313"/>
      <c r="TC111" s="313"/>
      <c r="TD111" s="313"/>
      <c r="TE111" s="313"/>
      <c r="TF111" s="313"/>
      <c r="TG111" s="313"/>
      <c r="TH111" s="313"/>
      <c r="TI111" s="313"/>
      <c r="TJ111" s="313"/>
      <c r="TK111" s="313"/>
      <c r="TL111" s="313"/>
      <c r="TM111" s="313"/>
      <c r="TN111" s="313"/>
      <c r="TO111" s="313"/>
      <c r="TP111" s="313"/>
      <c r="TQ111" s="313"/>
      <c r="TR111" s="313"/>
      <c r="TS111" s="313"/>
      <c r="TT111" s="313"/>
      <c r="TU111" s="313"/>
      <c r="TV111" s="313"/>
      <c r="TW111" s="313"/>
      <c r="TX111" s="313"/>
      <c r="TY111" s="313"/>
      <c r="TZ111" s="313"/>
      <c r="UA111" s="313"/>
      <c r="UB111" s="313"/>
      <c r="UC111" s="313"/>
      <c r="UD111" s="313"/>
      <c r="UE111" s="313"/>
      <c r="UF111" s="313"/>
      <c r="UG111" s="313"/>
      <c r="UH111" s="313"/>
      <c r="UI111" s="313"/>
      <c r="UJ111" s="313"/>
      <c r="UK111" s="313"/>
      <c r="UL111" s="313"/>
      <c r="UM111" s="313"/>
      <c r="UN111" s="313"/>
      <c r="UO111" s="313"/>
      <c r="UP111" s="313"/>
      <c r="UQ111" s="313"/>
      <c r="UR111" s="313"/>
      <c r="US111" s="313"/>
      <c r="UT111" s="313"/>
      <c r="UU111" s="313"/>
      <c r="UV111" s="313"/>
      <c r="UW111" s="313"/>
      <c r="UX111" s="313"/>
      <c r="UY111" s="313"/>
      <c r="UZ111" s="313"/>
      <c r="VA111" s="313"/>
      <c r="VB111" s="313"/>
      <c r="VC111" s="313"/>
      <c r="VD111" s="313"/>
      <c r="VE111" s="313"/>
      <c r="VF111" s="313"/>
      <c r="VG111" s="313"/>
      <c r="VH111" s="313"/>
      <c r="VI111" s="313"/>
      <c r="VJ111" s="313"/>
      <c r="VK111" s="313"/>
      <c r="VL111" s="313"/>
      <c r="VM111" s="313"/>
      <c r="VN111" s="313"/>
      <c r="VO111" s="313"/>
      <c r="VP111" s="313"/>
      <c r="VQ111" s="313"/>
      <c r="VR111" s="313"/>
      <c r="VS111" s="313"/>
      <c r="VT111" s="313"/>
      <c r="VU111" s="313"/>
      <c r="VV111" s="313"/>
      <c r="VW111" s="313"/>
      <c r="VX111" s="313"/>
      <c r="VY111" s="313"/>
      <c r="VZ111" s="313"/>
      <c r="WA111" s="313"/>
      <c r="WB111" s="313"/>
      <c r="WC111" s="313"/>
      <c r="WD111" s="313"/>
      <c r="WE111" s="313"/>
      <c r="WF111" s="313"/>
      <c r="WG111" s="313"/>
      <c r="WH111" s="313"/>
      <c r="WI111" s="313"/>
      <c r="WJ111" s="313"/>
      <c r="WK111" s="313"/>
      <c r="WL111" s="313"/>
      <c r="WM111" s="313"/>
      <c r="WN111" s="313"/>
      <c r="WO111" s="313"/>
      <c r="WP111" s="313"/>
      <c r="WQ111" s="313"/>
      <c r="WR111" s="313"/>
      <c r="WS111" s="313"/>
      <c r="WT111" s="313"/>
      <c r="WU111" s="313"/>
      <c r="WV111" s="313"/>
      <c r="WW111" s="313"/>
      <c r="WX111" s="313"/>
      <c r="WY111" s="313"/>
      <c r="WZ111" s="313"/>
      <c r="XA111" s="313"/>
      <c r="XB111" s="313"/>
      <c r="XC111" s="313"/>
      <c r="XD111" s="313"/>
      <c r="XE111" s="313"/>
      <c r="XF111" s="313"/>
      <c r="XG111" s="313"/>
      <c r="XH111" s="313"/>
      <c r="XI111" s="313"/>
      <c r="XJ111" s="313"/>
      <c r="XK111" s="313"/>
      <c r="XL111" s="313"/>
      <c r="XM111" s="313"/>
      <c r="XN111" s="313"/>
      <c r="XO111" s="313"/>
      <c r="XP111" s="313"/>
      <c r="XQ111" s="313"/>
      <c r="XR111" s="313"/>
      <c r="XS111" s="313"/>
      <c r="XT111" s="313"/>
      <c r="XU111" s="313"/>
      <c r="XV111" s="313"/>
      <c r="XW111" s="313"/>
      <c r="XX111" s="313"/>
      <c r="XY111" s="313"/>
      <c r="XZ111" s="313"/>
      <c r="YA111" s="313"/>
      <c r="YB111" s="313"/>
      <c r="YC111" s="313"/>
      <c r="YD111" s="313"/>
      <c r="YE111" s="313"/>
      <c r="YF111" s="313"/>
      <c r="YG111" s="313"/>
      <c r="YH111" s="313"/>
      <c r="YI111" s="313"/>
      <c r="YJ111" s="313"/>
      <c r="YK111" s="313"/>
      <c r="YL111" s="313"/>
      <c r="YM111" s="313"/>
      <c r="YN111" s="313"/>
      <c r="YO111" s="313"/>
      <c r="YP111" s="313"/>
      <c r="YQ111" s="313"/>
      <c r="YR111" s="313"/>
      <c r="YS111" s="313"/>
      <c r="YT111" s="313"/>
      <c r="YU111" s="313"/>
      <c r="YV111" s="313"/>
      <c r="YW111" s="313"/>
      <c r="YX111" s="313"/>
      <c r="YY111" s="313"/>
      <c r="YZ111" s="313"/>
      <c r="ZA111" s="313"/>
      <c r="ZB111" s="313"/>
      <c r="ZC111" s="313"/>
      <c r="ZD111" s="313"/>
      <c r="ZE111" s="313"/>
      <c r="ZF111" s="313"/>
      <c r="ZG111" s="313"/>
      <c r="ZH111" s="313"/>
      <c r="ZI111" s="313"/>
      <c r="ZJ111" s="313"/>
      <c r="ZK111" s="313"/>
      <c r="ZL111" s="313"/>
      <c r="ZM111" s="313"/>
      <c r="ZN111" s="313"/>
      <c r="ZO111" s="313"/>
      <c r="ZP111" s="313"/>
      <c r="ZQ111" s="313"/>
      <c r="ZR111" s="313"/>
      <c r="ZS111" s="313"/>
      <c r="ZT111" s="313"/>
      <c r="ZU111" s="313"/>
      <c r="ZV111" s="313"/>
      <c r="ZW111" s="313"/>
      <c r="ZX111" s="313"/>
      <c r="ZY111" s="313"/>
      <c r="ZZ111" s="313"/>
      <c r="AAA111" s="313"/>
      <c r="AAB111" s="313"/>
      <c r="AAC111" s="313"/>
      <c r="AAD111" s="313"/>
      <c r="AAE111" s="313"/>
      <c r="AAF111" s="313"/>
      <c r="AAG111" s="313"/>
      <c r="AAH111" s="313"/>
      <c r="AAI111" s="313"/>
      <c r="AAJ111" s="313"/>
      <c r="AAK111" s="313"/>
      <c r="AAL111" s="313"/>
      <c r="AAM111" s="313"/>
      <c r="AAN111" s="313"/>
      <c r="AAO111" s="313"/>
      <c r="AAP111" s="313"/>
      <c r="AAQ111" s="313"/>
      <c r="AAR111" s="313"/>
      <c r="AAS111" s="313"/>
      <c r="AAT111" s="313"/>
      <c r="AAU111" s="313"/>
      <c r="AAV111" s="313"/>
      <c r="AAW111" s="313"/>
      <c r="AAX111" s="313"/>
      <c r="AAY111" s="313"/>
      <c r="AAZ111" s="313"/>
      <c r="ABA111" s="313"/>
      <c r="ABB111" s="313"/>
      <c r="ABC111" s="313"/>
      <c r="ABD111" s="313"/>
      <c r="ABE111" s="313"/>
      <c r="ABF111" s="313"/>
      <c r="ABG111" s="313"/>
      <c r="ABH111" s="313"/>
      <c r="ABI111" s="313"/>
      <c r="ABJ111" s="313"/>
      <c r="ABK111" s="313"/>
      <c r="ABL111" s="313"/>
      <c r="ABM111" s="313"/>
      <c r="ABN111" s="313"/>
      <c r="ABO111" s="313"/>
      <c r="ABP111" s="313"/>
      <c r="ABQ111" s="313"/>
      <c r="ABR111" s="313"/>
      <c r="ABS111" s="313"/>
      <c r="ABT111" s="313"/>
      <c r="ABU111" s="313"/>
      <c r="ABV111" s="313"/>
      <c r="ABW111" s="313"/>
      <c r="ABX111" s="313"/>
      <c r="ABY111" s="313"/>
      <c r="ABZ111" s="313"/>
      <c r="ACA111" s="313"/>
      <c r="ACB111" s="313"/>
      <c r="ACC111" s="313"/>
      <c r="ACD111" s="313"/>
      <c r="ACE111" s="313"/>
      <c r="ACF111" s="313"/>
      <c r="ACG111" s="313"/>
      <c r="ACH111" s="313"/>
      <c r="ACI111" s="313"/>
      <c r="ACJ111" s="313"/>
      <c r="ACK111" s="313"/>
      <c r="ACL111" s="313"/>
      <c r="ACM111" s="313"/>
      <c r="ACN111" s="313"/>
      <c r="ACO111" s="313"/>
      <c r="ACP111" s="313"/>
      <c r="ACQ111" s="313"/>
      <c r="ACR111" s="313"/>
      <c r="ACS111" s="313"/>
      <c r="ACT111" s="313"/>
      <c r="ACU111" s="313"/>
      <c r="ACV111" s="313"/>
      <c r="ACW111" s="313"/>
      <c r="ACX111" s="313"/>
      <c r="ACY111" s="313"/>
      <c r="ACZ111" s="313"/>
      <c r="ADA111" s="313"/>
      <c r="ADB111" s="313"/>
      <c r="ADC111" s="313"/>
      <c r="ADD111" s="313"/>
      <c r="ADE111" s="313"/>
      <c r="ADF111" s="313"/>
      <c r="ADG111" s="313"/>
      <c r="ADH111" s="313"/>
      <c r="ADI111" s="313"/>
      <c r="ADJ111" s="313"/>
      <c r="ADK111" s="313"/>
      <c r="ADL111" s="313"/>
      <c r="ADM111" s="313"/>
      <c r="ADN111" s="313"/>
      <c r="ADO111" s="313"/>
      <c r="ADP111" s="313"/>
      <c r="ADQ111" s="313"/>
      <c r="ADR111" s="313"/>
      <c r="ADS111" s="313"/>
      <c r="ADT111" s="313"/>
      <c r="ADU111" s="313"/>
      <c r="ADV111" s="313"/>
      <c r="ADW111" s="313"/>
      <c r="ADX111" s="313"/>
      <c r="ADY111" s="313"/>
      <c r="ADZ111" s="313"/>
      <c r="AEA111" s="313"/>
      <c r="AEB111" s="313"/>
      <c r="AEC111" s="313"/>
      <c r="AED111" s="313"/>
      <c r="AEE111" s="313"/>
      <c r="AEF111" s="313"/>
      <c r="AEG111" s="313"/>
      <c r="AEH111" s="313"/>
      <c r="AEI111" s="313"/>
      <c r="AEJ111" s="313"/>
      <c r="AEK111" s="313"/>
      <c r="AEL111" s="313"/>
      <c r="AEM111" s="313"/>
      <c r="AEN111" s="313"/>
      <c r="AEO111" s="313"/>
      <c r="AEP111" s="313"/>
      <c r="AEQ111" s="313"/>
      <c r="AER111" s="313"/>
      <c r="AES111" s="313"/>
      <c r="AET111" s="313"/>
      <c r="AEU111" s="313"/>
      <c r="AEV111" s="313"/>
      <c r="AEW111" s="313"/>
      <c r="AEX111" s="313"/>
      <c r="AEY111" s="313"/>
      <c r="AEZ111" s="313"/>
      <c r="AFA111" s="313"/>
      <c r="AFB111" s="313"/>
      <c r="AFC111" s="313"/>
      <c r="AFD111" s="313"/>
      <c r="AFE111" s="313"/>
      <c r="AFF111" s="313"/>
      <c r="AFG111" s="313"/>
      <c r="AFH111" s="313"/>
      <c r="AFI111" s="313"/>
      <c r="AFJ111" s="313"/>
      <c r="AFK111" s="313"/>
      <c r="AFL111" s="313"/>
      <c r="AFM111" s="313"/>
      <c r="AFN111" s="313"/>
      <c r="AFO111" s="313"/>
      <c r="AFP111" s="313"/>
      <c r="AFQ111" s="313"/>
      <c r="AFR111" s="313"/>
      <c r="AFS111" s="313"/>
      <c r="AFT111" s="313"/>
      <c r="AFU111" s="313"/>
      <c r="AFV111" s="313"/>
      <c r="AFW111" s="313"/>
      <c r="AFX111" s="313"/>
      <c r="AFY111" s="313"/>
      <c r="AFZ111" s="313"/>
      <c r="AGA111" s="313"/>
      <c r="AGB111" s="313"/>
      <c r="AGC111" s="313"/>
      <c r="AGD111" s="313"/>
      <c r="AGE111" s="313"/>
      <c r="AGF111" s="313"/>
      <c r="AGG111" s="313"/>
      <c r="AGH111" s="313"/>
      <c r="AGI111" s="313"/>
      <c r="AGJ111" s="313"/>
      <c r="AGK111" s="313"/>
      <c r="AGL111" s="313"/>
      <c r="AGM111" s="313"/>
      <c r="AGN111" s="313"/>
      <c r="AGO111" s="313"/>
      <c r="AGP111" s="313"/>
      <c r="AGQ111" s="313"/>
      <c r="AGR111" s="313"/>
      <c r="AGS111" s="313"/>
      <c r="AGT111" s="313"/>
      <c r="AGU111" s="313"/>
      <c r="AGV111" s="313"/>
      <c r="AGW111" s="313"/>
      <c r="AGX111" s="313"/>
      <c r="AGY111" s="313"/>
      <c r="AGZ111" s="313"/>
      <c r="AHA111" s="313"/>
      <c r="AHB111" s="313"/>
      <c r="AHC111" s="313"/>
      <c r="AHD111" s="313"/>
      <c r="AHE111" s="313"/>
      <c r="AHF111" s="313"/>
      <c r="AHG111" s="313"/>
      <c r="AHH111" s="313"/>
      <c r="AHI111" s="313"/>
      <c r="AHJ111" s="313"/>
      <c r="AHK111" s="313"/>
      <c r="AHL111" s="313"/>
      <c r="AHM111" s="313"/>
      <c r="AHN111" s="313"/>
      <c r="AHO111" s="313"/>
      <c r="AHP111" s="313"/>
      <c r="AHQ111" s="313"/>
      <c r="AHR111" s="313"/>
      <c r="AHS111" s="313"/>
      <c r="AHT111" s="313"/>
      <c r="AHU111" s="313"/>
      <c r="AHV111" s="313"/>
      <c r="AHW111" s="313"/>
      <c r="AHX111" s="313"/>
      <c r="AHY111" s="313"/>
      <c r="AHZ111" s="313"/>
      <c r="AIA111" s="313"/>
      <c r="AIB111" s="313"/>
      <c r="AIC111" s="313"/>
      <c r="AID111" s="313"/>
      <c r="AIE111" s="313"/>
      <c r="AIF111" s="313"/>
      <c r="AIG111" s="313"/>
      <c r="AIH111" s="313"/>
      <c r="AII111" s="313"/>
      <c r="AIJ111" s="313"/>
      <c r="AIK111" s="313"/>
      <c r="AIL111" s="313"/>
      <c r="AIM111" s="313"/>
      <c r="AIN111" s="313"/>
      <c r="AIO111" s="313"/>
      <c r="AIP111" s="313"/>
      <c r="AIQ111" s="313"/>
      <c r="AIR111" s="313"/>
      <c r="AIS111" s="313"/>
      <c r="AIT111" s="313"/>
      <c r="AIU111" s="313"/>
      <c r="AIV111" s="313"/>
      <c r="AIW111" s="313"/>
      <c r="AIX111" s="313"/>
      <c r="AIY111" s="313"/>
      <c r="AIZ111" s="313"/>
      <c r="AJA111" s="313"/>
      <c r="AJB111" s="313"/>
      <c r="AJC111" s="313"/>
      <c r="AJD111" s="313"/>
      <c r="AJE111" s="313"/>
      <c r="AJF111" s="313"/>
      <c r="AJG111" s="313"/>
      <c r="AJH111" s="313"/>
      <c r="AJI111" s="313"/>
      <c r="AJJ111" s="313"/>
      <c r="AJK111" s="313"/>
      <c r="AJL111" s="313"/>
      <c r="AJM111" s="313"/>
      <c r="AJN111" s="313"/>
      <c r="AJO111" s="313"/>
      <c r="AJP111" s="313"/>
      <c r="AJQ111" s="313"/>
      <c r="AJR111" s="313"/>
      <c r="AJS111" s="313"/>
      <c r="AJT111" s="313"/>
      <c r="AJU111" s="313"/>
      <c r="AJV111" s="313"/>
      <c r="AJW111" s="313"/>
      <c r="AJX111" s="313"/>
      <c r="AJY111" s="313"/>
      <c r="AJZ111" s="313"/>
      <c r="AKA111" s="313"/>
      <c r="AKB111" s="313"/>
      <c r="AKC111" s="313"/>
      <c r="AKD111" s="313"/>
      <c r="AKE111" s="313"/>
      <c r="AKF111" s="313"/>
      <c r="AKG111" s="313"/>
      <c r="AKH111" s="313"/>
      <c r="AKI111" s="313"/>
      <c r="AKJ111" s="313"/>
      <c r="AKK111" s="313"/>
      <c r="AKL111" s="313"/>
      <c r="AKM111" s="313"/>
      <c r="AKN111" s="313"/>
      <c r="AKO111" s="313"/>
      <c r="AKP111" s="313"/>
      <c r="AKQ111" s="313"/>
      <c r="AKR111" s="313"/>
      <c r="AKS111" s="313"/>
      <c r="AKT111" s="313"/>
      <c r="AKU111" s="313"/>
      <c r="AKV111" s="313"/>
      <c r="AKW111" s="313"/>
      <c r="AKX111" s="313"/>
      <c r="AKY111" s="313"/>
      <c r="AKZ111" s="313"/>
      <c r="ALA111" s="313"/>
      <c r="ALB111" s="313"/>
      <c r="ALC111" s="313"/>
      <c r="ALD111" s="313"/>
      <c r="ALE111" s="313"/>
      <c r="ALF111" s="313"/>
      <c r="ALG111" s="313"/>
      <c r="ALH111" s="313"/>
      <c r="ALI111" s="313"/>
      <c r="ALJ111" s="313"/>
      <c r="ALK111" s="313"/>
      <c r="ALL111" s="313"/>
      <c r="ALM111" s="313"/>
      <c r="ALN111" s="313"/>
      <c r="ALO111" s="313"/>
      <c r="ALP111" s="313"/>
      <c r="ALQ111" s="313"/>
      <c r="ALR111" s="313"/>
      <c r="ALS111" s="313"/>
      <c r="ALT111" s="313"/>
      <c r="ALU111" s="313"/>
      <c r="ALV111" s="313"/>
      <c r="ALW111" s="313"/>
      <c r="ALX111" s="313"/>
      <c r="ALY111" s="313"/>
      <c r="ALZ111" s="313"/>
      <c r="AMA111" s="313"/>
      <c r="AMB111" s="313"/>
      <c r="AMC111" s="313"/>
      <c r="AMD111" s="313"/>
      <c r="AME111" s="313"/>
      <c r="AMF111" s="313"/>
      <c r="AMG111" s="313"/>
      <c r="AMH111" s="313"/>
      <c r="AMI111" s="313"/>
      <c r="AMJ111" s="313"/>
      <c r="AMK111" s="313"/>
      <c r="AML111" s="313"/>
      <c r="AMM111" s="313"/>
      <c r="AMN111" s="313"/>
      <c r="AMO111" s="313"/>
      <c r="AMP111" s="313"/>
      <c r="AMQ111" s="313"/>
      <c r="AMR111" s="313"/>
      <c r="AMS111" s="313"/>
      <c r="AMT111" s="313"/>
      <c r="AMU111" s="313"/>
      <c r="AMV111" s="313"/>
      <c r="AMW111" s="313"/>
      <c r="AMX111" s="313"/>
      <c r="AMY111" s="313"/>
      <c r="AMZ111" s="313"/>
      <c r="ANA111" s="313"/>
      <c r="ANB111" s="313"/>
      <c r="ANC111" s="313"/>
      <c r="AND111" s="313"/>
      <c r="ANE111" s="313"/>
      <c r="ANF111" s="313"/>
      <c r="ANG111" s="313"/>
      <c r="ANH111" s="313"/>
      <c r="ANI111" s="313"/>
      <c r="ANJ111" s="313"/>
      <c r="ANK111" s="313"/>
      <c r="ANL111" s="313"/>
      <c r="ANM111" s="313"/>
      <c r="ANN111" s="313"/>
      <c r="ANO111" s="313"/>
      <c r="ANP111" s="313"/>
      <c r="ANQ111" s="313"/>
      <c r="ANR111" s="313"/>
      <c r="ANS111" s="313"/>
      <c r="ANT111" s="313"/>
      <c r="ANU111" s="313"/>
      <c r="ANV111" s="313"/>
      <c r="ANW111" s="313"/>
      <c r="ANX111" s="313"/>
      <c r="ANY111" s="313"/>
      <c r="ANZ111" s="313"/>
      <c r="AOA111" s="313"/>
      <c r="AOB111" s="313"/>
      <c r="AOC111" s="313"/>
      <c r="AOD111" s="313"/>
      <c r="AOE111" s="313"/>
      <c r="AOF111" s="313"/>
      <c r="AOG111" s="313"/>
      <c r="AOH111" s="313"/>
      <c r="AOI111" s="313"/>
      <c r="AOJ111" s="313"/>
      <c r="AOK111" s="313"/>
      <c r="AOL111" s="313"/>
      <c r="AOM111" s="313"/>
      <c r="AON111" s="313"/>
      <c r="AOO111" s="313"/>
      <c r="AOP111" s="313"/>
      <c r="AOQ111" s="313"/>
      <c r="AOR111" s="313"/>
      <c r="AOS111" s="313"/>
      <c r="AOT111" s="313"/>
      <c r="AOU111" s="313"/>
      <c r="AOV111" s="313"/>
      <c r="AOW111" s="313"/>
      <c r="AOX111" s="313"/>
      <c r="AOY111" s="313"/>
      <c r="AOZ111" s="313"/>
      <c r="APA111" s="313"/>
      <c r="APB111" s="313"/>
      <c r="APC111" s="313"/>
      <c r="APD111" s="313"/>
      <c r="APE111" s="313"/>
      <c r="APF111" s="313"/>
      <c r="APG111" s="313"/>
      <c r="APH111" s="313"/>
      <c r="API111" s="313"/>
      <c r="APJ111" s="313"/>
      <c r="APK111" s="313"/>
      <c r="APL111" s="313"/>
      <c r="APM111" s="313"/>
      <c r="APN111" s="313"/>
      <c r="APO111" s="313"/>
      <c r="APP111" s="313"/>
      <c r="APQ111" s="313"/>
      <c r="APR111" s="313"/>
      <c r="APS111" s="313"/>
      <c r="APT111" s="313"/>
      <c r="APU111" s="313"/>
      <c r="APV111" s="313"/>
      <c r="APW111" s="313"/>
      <c r="APX111" s="313"/>
      <c r="APY111" s="313"/>
      <c r="APZ111" s="313"/>
      <c r="AQA111" s="313"/>
      <c r="AQB111" s="313"/>
      <c r="AQC111" s="313"/>
      <c r="AQD111" s="313"/>
      <c r="AQE111" s="313"/>
      <c r="AQF111" s="313"/>
      <c r="AQG111" s="313"/>
      <c r="AQH111" s="313"/>
      <c r="AQI111" s="313"/>
      <c r="AQJ111" s="313"/>
      <c r="AQK111" s="313"/>
      <c r="AQL111" s="313"/>
      <c r="AQM111" s="313"/>
      <c r="AQN111" s="313"/>
      <c r="AQO111" s="313"/>
      <c r="AQP111" s="313"/>
      <c r="AQQ111" s="313"/>
      <c r="AQR111" s="313"/>
      <c r="AQS111" s="313"/>
      <c r="AQT111" s="313"/>
      <c r="AQU111" s="313"/>
      <c r="AQV111" s="313"/>
      <c r="AQW111" s="313"/>
      <c r="AQX111" s="313"/>
      <c r="AQY111" s="313"/>
      <c r="AQZ111" s="313"/>
      <c r="ARA111" s="313"/>
      <c r="ARB111" s="313"/>
      <c r="ARC111" s="313"/>
      <c r="ARD111" s="313"/>
      <c r="ARE111" s="313"/>
      <c r="ARF111" s="313"/>
      <c r="ARG111" s="313"/>
      <c r="ARH111" s="313"/>
      <c r="ARI111" s="313"/>
      <c r="ARJ111" s="313"/>
      <c r="ARK111" s="313"/>
      <c r="ARL111" s="313"/>
      <c r="ARM111" s="313"/>
      <c r="ARN111" s="313"/>
      <c r="ARO111" s="313"/>
      <c r="ARP111" s="313"/>
      <c r="ARQ111" s="313"/>
      <c r="ARR111" s="313"/>
      <c r="ARS111" s="313"/>
      <c r="ART111" s="313"/>
      <c r="ARU111" s="313"/>
      <c r="ARV111" s="313"/>
      <c r="ARW111" s="313"/>
      <c r="ARX111" s="313"/>
      <c r="ARY111" s="313"/>
      <c r="ARZ111" s="313"/>
      <c r="ASA111" s="313"/>
      <c r="ASB111" s="313"/>
      <c r="ASC111" s="313"/>
      <c r="ASD111" s="313"/>
      <c r="ASE111" s="313"/>
      <c r="ASF111" s="313"/>
      <c r="ASG111" s="313"/>
      <c r="ASH111" s="313"/>
      <c r="ASI111" s="313"/>
      <c r="ASJ111" s="313"/>
      <c r="ASK111" s="313"/>
      <c r="ASL111" s="313"/>
      <c r="ASM111" s="313"/>
      <c r="ASN111" s="313"/>
      <c r="ASO111" s="313"/>
      <c r="ASP111" s="313"/>
      <c r="ASQ111" s="313"/>
      <c r="ASR111" s="313"/>
      <c r="ASS111" s="313"/>
      <c r="AST111" s="313"/>
      <c r="ASU111" s="313"/>
      <c r="ASV111" s="313"/>
      <c r="ASW111" s="313"/>
      <c r="ASX111" s="313"/>
      <c r="ASY111" s="313"/>
      <c r="ASZ111" s="313"/>
      <c r="ATA111" s="313"/>
      <c r="ATB111" s="313"/>
      <c r="ATC111" s="313"/>
      <c r="ATD111" s="313"/>
      <c r="ATE111" s="313"/>
      <c r="ATF111" s="313"/>
      <c r="ATG111" s="313"/>
      <c r="ATH111" s="313"/>
      <c r="ATI111" s="313"/>
      <c r="ATJ111" s="313"/>
      <c r="ATK111" s="313"/>
      <c r="ATL111" s="313"/>
      <c r="ATM111" s="313"/>
      <c r="ATN111" s="313"/>
      <c r="ATO111" s="313"/>
      <c r="ATP111" s="313"/>
      <c r="ATQ111" s="313"/>
      <c r="ATR111" s="313"/>
      <c r="ATS111" s="313"/>
      <c r="ATT111" s="313"/>
      <c r="ATU111" s="313"/>
      <c r="ATV111" s="313"/>
      <c r="ATW111" s="313"/>
      <c r="ATX111" s="313"/>
      <c r="ATY111" s="313"/>
      <c r="ATZ111" s="313"/>
      <c r="AUA111" s="313"/>
      <c r="AUB111" s="313"/>
      <c r="AUC111" s="313"/>
      <c r="AUD111" s="313"/>
      <c r="AUE111" s="313"/>
      <c r="AUF111" s="313"/>
      <c r="AUG111" s="313"/>
      <c r="AUH111" s="313"/>
      <c r="AUI111" s="313"/>
      <c r="AUJ111" s="313"/>
      <c r="AUK111" s="313"/>
      <c r="AUL111" s="313"/>
      <c r="AUM111" s="313"/>
      <c r="AUN111" s="313"/>
      <c r="AUO111" s="313"/>
      <c r="AUP111" s="313"/>
      <c r="AUQ111" s="313"/>
      <c r="AUR111" s="313"/>
      <c r="AUS111" s="313"/>
      <c r="AUT111" s="313"/>
      <c r="AUU111" s="313"/>
      <c r="AUV111" s="313"/>
      <c r="AUW111" s="313"/>
      <c r="AUX111" s="313"/>
      <c r="AUY111" s="313"/>
      <c r="AUZ111" s="313"/>
      <c r="AVA111" s="313"/>
      <c r="AVB111" s="313"/>
      <c r="AVC111" s="313"/>
      <c r="AVD111" s="313"/>
      <c r="AVE111" s="313"/>
      <c r="AVF111" s="313"/>
      <c r="AVG111" s="313"/>
      <c r="AVH111" s="313"/>
      <c r="AVI111" s="313"/>
      <c r="AVJ111" s="313"/>
      <c r="AVK111" s="313"/>
      <c r="AVL111" s="313"/>
      <c r="AVM111" s="313"/>
      <c r="AVN111" s="313"/>
      <c r="AVO111" s="313"/>
      <c r="AVP111" s="313"/>
      <c r="AVQ111" s="313"/>
      <c r="AVR111" s="313"/>
      <c r="AVS111" s="313"/>
      <c r="AVT111" s="313"/>
      <c r="AVU111" s="313"/>
      <c r="AVV111" s="313"/>
      <c r="AVW111" s="313"/>
      <c r="AVX111" s="313"/>
      <c r="AVY111" s="313"/>
      <c r="AVZ111" s="313"/>
      <c r="AWA111" s="313"/>
      <c r="AWB111" s="313"/>
      <c r="AWC111" s="313"/>
      <c r="AWD111" s="313"/>
      <c r="AWE111" s="313"/>
      <c r="AWF111" s="313"/>
      <c r="AWG111" s="313"/>
      <c r="AWH111" s="313"/>
      <c r="AWI111" s="313"/>
      <c r="AWJ111" s="313"/>
      <c r="AWK111" s="313"/>
      <c r="AWL111" s="313"/>
      <c r="AWM111" s="313"/>
      <c r="AWN111" s="313"/>
      <c r="AWO111" s="313"/>
      <c r="AWP111" s="313"/>
      <c r="AWQ111" s="313"/>
      <c r="AWR111" s="313"/>
      <c r="AWS111" s="313"/>
      <c r="AWT111" s="313"/>
      <c r="AWU111" s="313"/>
      <c r="AWV111" s="313"/>
      <c r="AWW111" s="313"/>
      <c r="AWX111" s="313"/>
      <c r="AWY111" s="313"/>
      <c r="AWZ111" s="313"/>
      <c r="AXA111" s="313"/>
      <c r="AXB111" s="313"/>
      <c r="AXC111" s="313"/>
      <c r="AXD111" s="313"/>
      <c r="AXE111" s="313"/>
      <c r="AXF111" s="313"/>
      <c r="AXG111" s="313"/>
      <c r="AXH111" s="313"/>
      <c r="AXI111" s="313"/>
      <c r="AXJ111" s="313"/>
      <c r="AXK111" s="313"/>
      <c r="AXL111" s="313"/>
      <c r="AXM111" s="313"/>
      <c r="AXN111" s="313"/>
      <c r="AXO111" s="313"/>
      <c r="AXP111" s="313"/>
      <c r="AXQ111" s="313"/>
      <c r="AXR111" s="313"/>
      <c r="AXS111" s="313"/>
      <c r="AXT111" s="313"/>
      <c r="AXU111" s="313"/>
      <c r="AXV111" s="313"/>
      <c r="AXW111" s="313"/>
      <c r="AXX111" s="313"/>
      <c r="AXY111" s="313"/>
      <c r="AXZ111" s="313"/>
      <c r="AYA111" s="313"/>
      <c r="AYB111" s="313"/>
      <c r="AYC111" s="313"/>
      <c r="AYD111" s="313"/>
      <c r="AYE111" s="313"/>
      <c r="AYF111" s="313"/>
      <c r="AYG111" s="313"/>
      <c r="AYH111" s="313"/>
      <c r="AYI111" s="313"/>
      <c r="AYJ111" s="313"/>
      <c r="AYK111" s="313"/>
      <c r="AYL111" s="313"/>
      <c r="AYM111" s="313"/>
      <c r="AYN111" s="313"/>
      <c r="AYO111" s="313"/>
      <c r="AYP111" s="313"/>
      <c r="AYQ111" s="313"/>
      <c r="AYR111" s="313"/>
      <c r="AYS111" s="313"/>
      <c r="AYT111" s="313"/>
      <c r="AYU111" s="313"/>
      <c r="AYV111" s="313"/>
      <c r="AYW111" s="313"/>
      <c r="AYX111" s="313"/>
      <c r="AYY111" s="313"/>
      <c r="AYZ111" s="313"/>
      <c r="AZA111" s="313"/>
      <c r="AZB111" s="313"/>
      <c r="AZC111" s="313"/>
      <c r="AZD111" s="313"/>
      <c r="AZE111" s="313"/>
      <c r="AZF111" s="313"/>
      <c r="AZG111" s="313"/>
      <c r="AZH111" s="313"/>
      <c r="AZI111" s="313"/>
      <c r="AZJ111" s="313"/>
      <c r="AZK111" s="313"/>
      <c r="AZL111" s="313"/>
      <c r="AZM111" s="313"/>
      <c r="AZN111" s="313"/>
      <c r="AZO111" s="313"/>
      <c r="AZP111" s="313"/>
      <c r="AZQ111" s="313"/>
      <c r="AZR111" s="313"/>
      <c r="AZS111" s="313"/>
      <c r="AZT111" s="313"/>
      <c r="AZU111" s="313"/>
      <c r="AZV111" s="313"/>
      <c r="AZW111" s="313"/>
      <c r="AZX111" s="313"/>
      <c r="AZY111" s="313"/>
      <c r="AZZ111" s="313"/>
      <c r="BAA111" s="313"/>
      <c r="BAB111" s="313"/>
      <c r="BAC111" s="313"/>
      <c r="BAD111" s="313"/>
      <c r="BAE111" s="313"/>
      <c r="BAF111" s="313"/>
      <c r="BAG111" s="313"/>
      <c r="BAH111" s="313"/>
      <c r="BAI111" s="313"/>
      <c r="BAJ111" s="313"/>
      <c r="BAK111" s="313"/>
      <c r="BAL111" s="313"/>
      <c r="BAM111" s="313"/>
      <c r="BAN111" s="313"/>
      <c r="BAO111" s="313"/>
      <c r="BAP111" s="313"/>
      <c r="BAQ111" s="313"/>
      <c r="BAR111" s="313"/>
      <c r="BAS111" s="313"/>
      <c r="BAT111" s="313"/>
      <c r="BAU111" s="313"/>
      <c r="BAV111" s="313"/>
      <c r="BAW111" s="313"/>
      <c r="BAX111" s="313"/>
      <c r="BAY111" s="313"/>
      <c r="BAZ111" s="313"/>
      <c r="BBA111" s="313"/>
      <c r="BBB111" s="313"/>
      <c r="BBC111" s="313"/>
      <c r="BBD111" s="313"/>
      <c r="BBE111" s="313"/>
      <c r="BBF111" s="313"/>
      <c r="BBG111" s="313"/>
      <c r="BBH111" s="313"/>
      <c r="BBI111" s="313"/>
      <c r="BBJ111" s="313"/>
      <c r="BBK111" s="313"/>
      <c r="BBL111" s="313"/>
      <c r="BBM111" s="313"/>
      <c r="BBN111" s="313"/>
      <c r="BBO111" s="313"/>
      <c r="BBP111" s="313"/>
      <c r="BBQ111" s="313"/>
      <c r="BBR111" s="313"/>
      <c r="BBS111" s="313"/>
      <c r="BBT111" s="313"/>
      <c r="BBU111" s="313"/>
      <c r="BBV111" s="313"/>
      <c r="BBW111" s="313"/>
      <c r="BBX111" s="313"/>
      <c r="BBY111" s="313"/>
      <c r="BBZ111" s="313"/>
      <c r="BCA111" s="313"/>
      <c r="BCB111" s="313"/>
      <c r="BCC111" s="313"/>
      <c r="BCD111" s="313"/>
      <c r="BCE111" s="313"/>
      <c r="BCF111" s="313"/>
      <c r="BCG111" s="313"/>
      <c r="BCH111" s="313"/>
      <c r="BCI111" s="313"/>
      <c r="BCJ111" s="313"/>
      <c r="BCK111" s="313"/>
      <c r="BCL111" s="313"/>
      <c r="BCM111" s="313"/>
      <c r="BCN111" s="313"/>
      <c r="BCO111" s="313"/>
      <c r="BCP111" s="313"/>
      <c r="BCQ111" s="313"/>
      <c r="BCR111" s="313"/>
      <c r="BCS111" s="313"/>
      <c r="BCT111" s="313"/>
      <c r="BCU111" s="313"/>
      <c r="BCV111" s="313"/>
      <c r="BCW111" s="313"/>
      <c r="BCX111" s="313"/>
      <c r="BCY111" s="313"/>
      <c r="BCZ111" s="313"/>
      <c r="BDA111" s="313"/>
      <c r="BDB111" s="313"/>
      <c r="BDC111" s="313"/>
      <c r="BDD111" s="313"/>
      <c r="BDE111" s="313"/>
      <c r="BDF111" s="313"/>
      <c r="BDG111" s="313"/>
      <c r="BDH111" s="313"/>
      <c r="BDI111" s="313"/>
      <c r="BDJ111" s="313"/>
      <c r="BDK111" s="313"/>
      <c r="BDL111" s="313"/>
      <c r="BDM111" s="313"/>
      <c r="BDN111" s="313"/>
      <c r="BDO111" s="313"/>
      <c r="BDP111" s="313"/>
      <c r="BDQ111" s="313"/>
      <c r="BDR111" s="313"/>
      <c r="BDS111" s="313"/>
      <c r="BDT111" s="313"/>
      <c r="BDU111" s="313"/>
      <c r="BDV111" s="313"/>
      <c r="BDW111" s="313"/>
      <c r="BDX111" s="313"/>
      <c r="BDY111" s="313"/>
      <c r="BDZ111" s="313"/>
      <c r="BEA111" s="313"/>
      <c r="BEB111" s="313"/>
      <c r="BEC111" s="313"/>
      <c r="BED111" s="313"/>
      <c r="BEE111" s="313"/>
      <c r="BEF111" s="313"/>
      <c r="BEG111" s="313"/>
      <c r="BEH111" s="313"/>
      <c r="BEI111" s="313"/>
      <c r="BEJ111" s="313"/>
      <c r="BEK111" s="313"/>
      <c r="BEL111" s="313"/>
      <c r="BEM111" s="313"/>
      <c r="BEN111" s="313"/>
      <c r="BEO111" s="313"/>
      <c r="BEP111" s="313"/>
      <c r="BEQ111" s="313"/>
      <c r="BER111" s="313"/>
      <c r="BES111" s="313"/>
      <c r="BET111" s="313"/>
      <c r="BEU111" s="313"/>
      <c r="BEV111" s="313"/>
      <c r="BEW111" s="313"/>
      <c r="BEX111" s="313"/>
      <c r="BEY111" s="313"/>
      <c r="BEZ111" s="313"/>
      <c r="BFA111" s="313"/>
      <c r="BFB111" s="313"/>
      <c r="BFC111" s="313"/>
      <c r="BFD111" s="313"/>
      <c r="BFE111" s="313"/>
      <c r="BFF111" s="313"/>
      <c r="BFG111" s="313"/>
      <c r="BFH111" s="313"/>
      <c r="BFI111" s="313"/>
      <c r="BFJ111" s="313"/>
      <c r="BFK111" s="313"/>
      <c r="BFL111" s="313"/>
      <c r="BFM111" s="313"/>
      <c r="BFN111" s="313"/>
      <c r="BFO111" s="313"/>
      <c r="BFP111" s="313"/>
      <c r="BFQ111" s="313"/>
      <c r="BFR111" s="313"/>
      <c r="BFS111" s="313"/>
      <c r="BFT111" s="313"/>
      <c r="BFU111" s="313"/>
      <c r="BFV111" s="313"/>
      <c r="BFW111" s="313"/>
      <c r="BFX111" s="313"/>
      <c r="BFY111" s="313"/>
      <c r="BFZ111" s="313"/>
      <c r="BGA111" s="313"/>
      <c r="BGB111" s="313"/>
      <c r="BGC111" s="313"/>
      <c r="BGD111" s="313"/>
      <c r="BGE111" s="313"/>
      <c r="BGF111" s="313"/>
      <c r="BGG111" s="313"/>
      <c r="BGH111" s="313"/>
      <c r="BGI111" s="313"/>
      <c r="BGJ111" s="313"/>
      <c r="BGK111" s="313"/>
      <c r="BGL111" s="313"/>
      <c r="BGM111" s="313"/>
      <c r="BGN111" s="313"/>
      <c r="BGO111" s="313"/>
      <c r="BGP111" s="313"/>
      <c r="BGQ111" s="313"/>
      <c r="BGR111" s="313"/>
      <c r="BGS111" s="313"/>
      <c r="BGT111" s="313"/>
      <c r="BGU111" s="313"/>
      <c r="BGV111" s="313"/>
      <c r="BGW111" s="313"/>
      <c r="BGX111" s="313"/>
      <c r="BGY111" s="313"/>
      <c r="BGZ111" s="313"/>
      <c r="BHA111" s="313"/>
      <c r="BHB111" s="313"/>
      <c r="BHC111" s="313"/>
      <c r="BHD111" s="313"/>
      <c r="BHE111" s="313"/>
      <c r="BHF111" s="313"/>
      <c r="BHG111" s="313"/>
      <c r="BHH111" s="313"/>
      <c r="BHI111" s="313"/>
      <c r="BHJ111" s="313"/>
      <c r="BHK111" s="313"/>
      <c r="BHL111" s="313"/>
      <c r="BHM111" s="313"/>
      <c r="BHN111" s="313"/>
      <c r="BHO111" s="313"/>
      <c r="BHP111" s="313"/>
      <c r="BHQ111" s="313"/>
      <c r="BHR111" s="313"/>
      <c r="BHS111" s="313"/>
      <c r="BHT111" s="313"/>
      <c r="BHU111" s="313"/>
      <c r="BHV111" s="313"/>
      <c r="BHW111" s="313"/>
      <c r="BHX111" s="313"/>
      <c r="BHY111" s="313"/>
      <c r="BHZ111" s="313"/>
      <c r="BIA111" s="313"/>
      <c r="BIB111" s="313"/>
      <c r="BIC111" s="313"/>
      <c r="BID111" s="313"/>
      <c r="BIE111" s="313"/>
      <c r="BIF111" s="313"/>
      <c r="BIG111" s="313"/>
      <c r="BIH111" s="313"/>
      <c r="BII111" s="313"/>
      <c r="BIJ111" s="313"/>
      <c r="BIK111" s="313"/>
      <c r="BIL111" s="313"/>
      <c r="BIM111" s="313"/>
      <c r="BIN111" s="313"/>
      <c r="BIO111" s="313"/>
      <c r="BIP111" s="313"/>
      <c r="BIQ111" s="313"/>
      <c r="BIR111" s="313"/>
      <c r="BIS111" s="313"/>
      <c r="BIT111" s="313"/>
      <c r="BIU111" s="313"/>
      <c r="BIV111" s="313"/>
      <c r="BIW111" s="313"/>
      <c r="BIX111" s="313"/>
      <c r="BIY111" s="313"/>
      <c r="BIZ111" s="313"/>
      <c r="BJA111" s="313"/>
      <c r="BJB111" s="313"/>
      <c r="BJC111" s="313"/>
      <c r="BJD111" s="313"/>
      <c r="BJE111" s="313"/>
      <c r="BJF111" s="313"/>
      <c r="BJG111" s="313"/>
      <c r="BJH111" s="313"/>
      <c r="BJI111" s="313"/>
      <c r="BJJ111" s="313"/>
      <c r="BJK111" s="313"/>
      <c r="BJL111" s="313"/>
      <c r="BJM111" s="313"/>
      <c r="BJN111" s="313"/>
      <c r="BJO111" s="313"/>
      <c r="BJP111" s="313"/>
      <c r="BJQ111" s="313"/>
      <c r="BJR111" s="313"/>
      <c r="BJS111" s="313"/>
      <c r="BJT111" s="313"/>
      <c r="BJU111" s="313"/>
      <c r="BJV111" s="313"/>
      <c r="BJW111" s="313"/>
      <c r="BJX111" s="313"/>
      <c r="BJY111" s="313"/>
      <c r="BJZ111" s="313"/>
      <c r="BKA111" s="313"/>
      <c r="BKB111" s="313"/>
      <c r="BKC111" s="313"/>
      <c r="BKD111" s="313"/>
      <c r="BKE111" s="313"/>
      <c r="BKF111" s="313"/>
      <c r="BKG111" s="313"/>
      <c r="BKH111" s="313"/>
      <c r="BKI111" s="313"/>
      <c r="BKJ111" s="313"/>
      <c r="BKK111" s="313"/>
      <c r="BKL111" s="313"/>
      <c r="BKM111" s="313"/>
      <c r="BKN111" s="313"/>
      <c r="BKO111" s="313"/>
      <c r="BKP111" s="313"/>
      <c r="BKQ111" s="313"/>
      <c r="BKR111" s="313"/>
      <c r="BKS111" s="313"/>
      <c r="BKT111" s="313"/>
      <c r="BKU111" s="313"/>
      <c r="BKV111" s="313"/>
      <c r="BKW111" s="313"/>
      <c r="BKX111" s="313"/>
      <c r="BKY111" s="313"/>
      <c r="BKZ111" s="313"/>
      <c r="BLA111" s="313"/>
      <c r="BLB111" s="313"/>
      <c r="BLC111" s="313"/>
      <c r="BLD111" s="313"/>
      <c r="BLE111" s="313"/>
      <c r="BLF111" s="313"/>
      <c r="BLG111" s="313"/>
      <c r="BLH111" s="313"/>
      <c r="BLI111" s="313"/>
      <c r="BLJ111" s="313"/>
      <c r="BLK111" s="313"/>
      <c r="BLL111" s="313"/>
      <c r="BLM111" s="313"/>
      <c r="BLN111" s="313"/>
      <c r="BLO111" s="313"/>
      <c r="BLP111" s="313"/>
      <c r="BLQ111" s="313"/>
      <c r="BLR111" s="313"/>
      <c r="BLS111" s="313"/>
      <c r="BLT111" s="313"/>
      <c r="BLU111" s="313"/>
      <c r="BLV111" s="313"/>
      <c r="BLW111" s="313"/>
      <c r="BLX111" s="313"/>
      <c r="BLY111" s="313"/>
      <c r="BLZ111" s="313"/>
      <c r="BMA111" s="313"/>
      <c r="BMB111" s="313"/>
      <c r="BMC111" s="313"/>
      <c r="BMD111" s="313"/>
      <c r="BME111" s="313"/>
      <c r="BMF111" s="313"/>
      <c r="BMG111" s="313"/>
      <c r="BMH111" s="313"/>
      <c r="BMI111" s="313"/>
      <c r="BMJ111" s="313"/>
      <c r="BMK111" s="313"/>
      <c r="BML111" s="313"/>
      <c r="BMM111" s="313"/>
      <c r="BMN111" s="313"/>
      <c r="BMO111" s="313"/>
      <c r="BMP111" s="313"/>
      <c r="BMQ111" s="313"/>
      <c r="BMR111" s="313"/>
      <c r="BMS111" s="313"/>
      <c r="BMT111" s="313"/>
      <c r="BMU111" s="313"/>
      <c r="BMV111" s="313"/>
      <c r="BMW111" s="313"/>
      <c r="BMX111" s="313"/>
      <c r="BMY111" s="313"/>
      <c r="BMZ111" s="313"/>
      <c r="BNA111" s="313"/>
      <c r="BNB111" s="313"/>
      <c r="BNC111" s="313"/>
      <c r="BND111" s="313"/>
      <c r="BNE111" s="313"/>
      <c r="BNF111" s="313"/>
      <c r="BNG111" s="313"/>
      <c r="BNH111" s="313"/>
      <c r="BNI111" s="313"/>
      <c r="BNJ111" s="313"/>
      <c r="BNK111" s="313"/>
      <c r="BNL111" s="313"/>
      <c r="BNM111" s="313"/>
      <c r="BNN111" s="313"/>
      <c r="BNO111" s="313"/>
      <c r="BNP111" s="313"/>
      <c r="BNQ111" s="313"/>
      <c r="BNR111" s="313"/>
      <c r="BNS111" s="313"/>
      <c r="BNT111" s="313"/>
      <c r="BNU111" s="313"/>
      <c r="BNV111" s="313"/>
      <c r="BNW111" s="313"/>
      <c r="BNX111" s="313"/>
      <c r="BNY111" s="313"/>
      <c r="BNZ111" s="313"/>
      <c r="BOA111" s="313"/>
      <c r="BOB111" s="313"/>
      <c r="BOC111" s="313"/>
      <c r="BOD111" s="313"/>
      <c r="BOE111" s="313"/>
      <c r="BOF111" s="313"/>
      <c r="BOG111" s="313"/>
      <c r="BOH111" s="313"/>
      <c r="BOI111" s="313"/>
      <c r="BOJ111" s="313"/>
      <c r="BOK111" s="313"/>
      <c r="BOL111" s="313"/>
      <c r="BOM111" s="313"/>
      <c r="BON111" s="313"/>
      <c r="BOO111" s="313"/>
      <c r="BOP111" s="313"/>
      <c r="BOQ111" s="313"/>
      <c r="BOR111" s="313"/>
      <c r="BOS111" s="313"/>
      <c r="BOT111" s="313"/>
      <c r="BOU111" s="313"/>
      <c r="BOV111" s="313"/>
      <c r="BOW111" s="313"/>
      <c r="BOX111" s="313"/>
      <c r="BOY111" s="313"/>
      <c r="BOZ111" s="313"/>
      <c r="BPA111" s="313"/>
      <c r="BPB111" s="313"/>
      <c r="BPC111" s="313"/>
      <c r="BPD111" s="313"/>
      <c r="BPE111" s="313"/>
      <c r="BPF111" s="313"/>
      <c r="BPG111" s="313"/>
      <c r="BPH111" s="313"/>
      <c r="BPI111" s="313"/>
      <c r="BPJ111" s="313"/>
      <c r="BPK111" s="313"/>
      <c r="BPL111" s="313"/>
      <c r="BPM111" s="313"/>
      <c r="BPN111" s="313"/>
      <c r="BPO111" s="313"/>
      <c r="BPP111" s="313"/>
      <c r="BPQ111" s="313"/>
      <c r="BPR111" s="313"/>
      <c r="BPS111" s="313"/>
      <c r="BPT111" s="313"/>
      <c r="BPU111" s="313"/>
      <c r="BPV111" s="313"/>
      <c r="BPW111" s="313"/>
      <c r="BPX111" s="313"/>
      <c r="BPY111" s="313"/>
      <c r="BPZ111" s="313"/>
      <c r="BQA111" s="313"/>
      <c r="BQB111" s="313"/>
      <c r="BQC111" s="313"/>
      <c r="BQD111" s="313"/>
      <c r="BQE111" s="313"/>
      <c r="BQF111" s="313"/>
      <c r="BQG111" s="313"/>
      <c r="BQH111" s="313"/>
      <c r="BQI111" s="313"/>
      <c r="BQJ111" s="313"/>
      <c r="BQK111" s="313"/>
      <c r="BQL111" s="313"/>
      <c r="BQM111" s="313"/>
      <c r="BQN111" s="313"/>
      <c r="BQO111" s="313"/>
      <c r="BQP111" s="313"/>
      <c r="BQQ111" s="313"/>
      <c r="BQR111" s="313"/>
      <c r="BQS111" s="313"/>
      <c r="BQT111" s="313"/>
      <c r="BQU111" s="313"/>
      <c r="BQV111" s="313"/>
      <c r="BQW111" s="313"/>
      <c r="BQX111" s="313"/>
      <c r="BQY111" s="313"/>
      <c r="BQZ111" s="313"/>
      <c r="BRA111" s="313"/>
      <c r="BRB111" s="313"/>
      <c r="BRC111" s="313"/>
      <c r="BRD111" s="313"/>
      <c r="BRE111" s="313"/>
      <c r="BRF111" s="313"/>
      <c r="BRG111" s="313"/>
      <c r="BRH111" s="313"/>
      <c r="BRI111" s="313"/>
      <c r="BRJ111" s="313"/>
      <c r="BRK111" s="313"/>
      <c r="BRL111" s="313"/>
      <c r="BRM111" s="313"/>
      <c r="BRN111" s="313"/>
      <c r="BRO111" s="313"/>
      <c r="BRP111" s="313"/>
      <c r="BRQ111" s="313"/>
      <c r="BRR111" s="313"/>
      <c r="BRS111" s="313"/>
      <c r="BRT111" s="313"/>
      <c r="BRU111" s="313"/>
      <c r="BRV111" s="313"/>
      <c r="BRW111" s="313"/>
      <c r="BRX111" s="313"/>
      <c r="BRY111" s="313"/>
      <c r="BRZ111" s="313"/>
      <c r="BSA111" s="313"/>
      <c r="BSB111" s="313"/>
      <c r="BSC111" s="313"/>
      <c r="BSD111" s="313"/>
      <c r="BSE111" s="313"/>
      <c r="BSF111" s="313"/>
      <c r="BSG111" s="313"/>
      <c r="BSH111" s="313"/>
      <c r="BSI111" s="313"/>
      <c r="BSJ111" s="313"/>
      <c r="BSK111" s="313"/>
      <c r="BSL111" s="313"/>
      <c r="BSM111" s="313"/>
      <c r="BSN111" s="313"/>
      <c r="BSO111" s="313"/>
      <c r="BSP111" s="313"/>
      <c r="BSQ111" s="313"/>
      <c r="BSR111" s="313"/>
      <c r="BSS111" s="313"/>
      <c r="BST111" s="313"/>
      <c r="BSU111" s="313"/>
      <c r="BSV111" s="313"/>
      <c r="BSW111" s="313"/>
      <c r="BSX111" s="313"/>
      <c r="BSY111" s="313"/>
      <c r="BSZ111" s="313"/>
      <c r="BTA111" s="313"/>
      <c r="BTB111" s="313"/>
      <c r="BTC111" s="313"/>
      <c r="BTD111" s="313"/>
      <c r="BTE111" s="313"/>
      <c r="BTF111" s="313"/>
      <c r="BTG111" s="313"/>
      <c r="BTH111" s="313"/>
      <c r="BTI111" s="313"/>
      <c r="BTJ111" s="313"/>
      <c r="BTK111" s="313"/>
      <c r="BTL111" s="313"/>
      <c r="BTM111" s="313"/>
      <c r="BTN111" s="313"/>
      <c r="BTO111" s="313"/>
      <c r="BTP111" s="313"/>
      <c r="BTQ111" s="313"/>
      <c r="BTR111" s="313"/>
      <c r="BTS111" s="313"/>
      <c r="BTT111" s="313"/>
      <c r="BTU111" s="313"/>
      <c r="BTV111" s="313"/>
      <c r="BTW111" s="313"/>
      <c r="BTX111" s="313"/>
      <c r="BTY111" s="313"/>
      <c r="BTZ111" s="313"/>
      <c r="BUA111" s="313"/>
      <c r="BUB111" s="313"/>
      <c r="BUC111" s="313"/>
      <c r="BUD111" s="313"/>
      <c r="BUE111" s="313"/>
      <c r="BUF111" s="313"/>
      <c r="BUG111" s="313"/>
      <c r="BUH111" s="313"/>
      <c r="BUI111" s="313"/>
      <c r="BUJ111" s="313"/>
      <c r="BUK111" s="313"/>
      <c r="BUL111" s="313"/>
      <c r="BUM111" s="313"/>
      <c r="BUN111" s="313"/>
      <c r="BUO111" s="313"/>
      <c r="BUP111" s="313"/>
      <c r="BUQ111" s="313"/>
      <c r="BUR111" s="313"/>
      <c r="BUS111" s="313"/>
      <c r="BUT111" s="313"/>
      <c r="BUU111" s="313"/>
      <c r="BUV111" s="313"/>
      <c r="BUW111" s="313"/>
      <c r="BUX111" s="313"/>
      <c r="BUY111" s="313"/>
      <c r="BUZ111" s="313"/>
      <c r="BVA111" s="313"/>
      <c r="BVB111" s="313"/>
      <c r="BVC111" s="313"/>
      <c r="BVD111" s="313"/>
      <c r="BVE111" s="313"/>
      <c r="BVF111" s="313"/>
      <c r="BVG111" s="313"/>
      <c r="BVH111" s="313"/>
      <c r="BVI111" s="313"/>
      <c r="BVJ111" s="313"/>
      <c r="BVK111" s="313"/>
      <c r="BVL111" s="313"/>
      <c r="BVM111" s="313"/>
      <c r="BVN111" s="313"/>
      <c r="BVO111" s="313"/>
      <c r="BVP111" s="313"/>
      <c r="BVQ111" s="313"/>
      <c r="BVR111" s="313"/>
      <c r="BVS111" s="313"/>
      <c r="BVT111" s="313"/>
      <c r="BVU111" s="313"/>
      <c r="BVV111" s="313"/>
      <c r="BVW111" s="313"/>
      <c r="BVX111" s="313"/>
      <c r="BVY111" s="313"/>
      <c r="BVZ111" s="313"/>
      <c r="BWA111" s="313"/>
      <c r="BWB111" s="313"/>
      <c r="BWC111" s="313"/>
      <c r="BWD111" s="313"/>
      <c r="BWE111" s="313"/>
      <c r="BWF111" s="313"/>
      <c r="BWG111" s="313"/>
      <c r="BWH111" s="313"/>
      <c r="BWI111" s="313"/>
      <c r="BWJ111" s="313"/>
      <c r="BWK111" s="313"/>
      <c r="BWL111" s="313"/>
      <c r="BWM111" s="313"/>
      <c r="BWN111" s="313"/>
      <c r="BWO111" s="313"/>
      <c r="BWP111" s="313"/>
      <c r="BWQ111" s="313"/>
      <c r="BWR111" s="313"/>
      <c r="BWS111" s="313"/>
      <c r="BWT111" s="313"/>
      <c r="BWU111" s="313"/>
      <c r="BWV111" s="313"/>
      <c r="BWW111" s="313"/>
      <c r="BWX111" s="313"/>
      <c r="BWY111" s="313"/>
      <c r="BWZ111" s="313"/>
      <c r="BXA111" s="313"/>
      <c r="BXB111" s="313"/>
      <c r="BXC111" s="313"/>
      <c r="BXD111" s="313"/>
      <c r="BXE111" s="313"/>
      <c r="BXF111" s="313"/>
      <c r="BXG111" s="313"/>
      <c r="BXH111" s="313"/>
      <c r="BXI111" s="313"/>
      <c r="BXJ111" s="313"/>
      <c r="BXK111" s="313"/>
      <c r="BXL111" s="313"/>
      <c r="BXM111" s="313"/>
      <c r="BXN111" s="313"/>
      <c r="BXO111" s="313"/>
      <c r="BXP111" s="313"/>
      <c r="BXQ111" s="313"/>
      <c r="BXR111" s="313"/>
      <c r="BXS111" s="313"/>
      <c r="BXT111" s="313"/>
      <c r="BXU111" s="313"/>
      <c r="BXV111" s="313"/>
      <c r="BXW111" s="313"/>
      <c r="BXX111" s="313"/>
      <c r="BXY111" s="313"/>
      <c r="BXZ111" s="313"/>
      <c r="BYA111" s="313"/>
      <c r="BYB111" s="313"/>
      <c r="BYC111" s="313"/>
      <c r="BYD111" s="313"/>
      <c r="BYE111" s="313"/>
      <c r="BYF111" s="313"/>
      <c r="BYG111" s="313"/>
      <c r="BYH111" s="313"/>
      <c r="BYI111" s="313"/>
      <c r="BYJ111" s="313"/>
      <c r="BYK111" s="313"/>
      <c r="BYL111" s="313"/>
      <c r="BYM111" s="313"/>
      <c r="BYN111" s="313"/>
      <c r="BYO111" s="313"/>
      <c r="BYP111" s="313"/>
      <c r="BYQ111" s="313"/>
      <c r="BYR111" s="313"/>
      <c r="BYS111" s="313"/>
      <c r="BYT111" s="313"/>
      <c r="BYU111" s="313"/>
      <c r="BYV111" s="313"/>
      <c r="BYW111" s="313"/>
      <c r="BYX111" s="313"/>
      <c r="BYY111" s="313"/>
      <c r="BYZ111" s="313"/>
      <c r="BZA111" s="313"/>
      <c r="BZB111" s="313"/>
      <c r="BZC111" s="313"/>
      <c r="BZD111" s="313"/>
      <c r="BZE111" s="313"/>
      <c r="BZF111" s="313"/>
      <c r="BZG111" s="313"/>
      <c r="BZH111" s="313"/>
      <c r="BZI111" s="313"/>
      <c r="BZJ111" s="313"/>
      <c r="BZK111" s="313"/>
      <c r="BZL111" s="313"/>
      <c r="BZM111" s="313"/>
      <c r="BZN111" s="313"/>
      <c r="BZO111" s="313"/>
      <c r="BZP111" s="313"/>
      <c r="BZQ111" s="313"/>
      <c r="BZR111" s="313"/>
      <c r="BZS111" s="313"/>
      <c r="BZT111" s="313"/>
      <c r="BZU111" s="313"/>
      <c r="BZV111" s="313"/>
      <c r="BZW111" s="313"/>
      <c r="BZX111" s="313"/>
      <c r="BZY111" s="313"/>
      <c r="BZZ111" s="313"/>
      <c r="CAA111" s="313"/>
      <c r="CAB111" s="313"/>
      <c r="CAC111" s="313"/>
      <c r="CAD111" s="313"/>
      <c r="CAE111" s="313"/>
      <c r="CAF111" s="313"/>
      <c r="CAG111" s="313"/>
      <c r="CAH111" s="313"/>
      <c r="CAI111" s="313"/>
      <c r="CAJ111" s="313"/>
      <c r="CAK111" s="313"/>
      <c r="CAL111" s="313"/>
      <c r="CAM111" s="313"/>
      <c r="CAN111" s="313"/>
      <c r="CAO111" s="313"/>
      <c r="CAP111" s="313"/>
      <c r="CAQ111" s="313"/>
      <c r="CAR111" s="313"/>
      <c r="CAS111" s="313"/>
      <c r="CAT111" s="313"/>
      <c r="CAU111" s="313"/>
      <c r="CAV111" s="313"/>
      <c r="CAW111" s="313"/>
      <c r="CAX111" s="313"/>
      <c r="CAY111" s="313"/>
      <c r="CAZ111" s="313"/>
      <c r="CBA111" s="313"/>
      <c r="CBB111" s="313"/>
      <c r="CBC111" s="313"/>
      <c r="CBD111" s="313"/>
      <c r="CBE111" s="313"/>
      <c r="CBF111" s="313"/>
      <c r="CBG111" s="313"/>
      <c r="CBH111" s="313"/>
      <c r="CBI111" s="313"/>
      <c r="CBJ111" s="313"/>
      <c r="CBK111" s="313"/>
      <c r="CBL111" s="313"/>
      <c r="CBM111" s="313"/>
      <c r="CBN111" s="313"/>
      <c r="CBO111" s="313"/>
      <c r="CBP111" s="313"/>
      <c r="CBQ111" s="313"/>
      <c r="CBR111" s="313"/>
      <c r="CBS111" s="313"/>
      <c r="CBT111" s="313"/>
      <c r="CBU111" s="313"/>
      <c r="CBV111" s="313"/>
      <c r="CBW111" s="313"/>
      <c r="CBX111" s="313"/>
      <c r="CBY111" s="313"/>
      <c r="CBZ111" s="313"/>
      <c r="CCA111" s="313"/>
      <c r="CCB111" s="313"/>
      <c r="CCC111" s="313"/>
      <c r="CCD111" s="313"/>
      <c r="CCE111" s="313"/>
      <c r="CCF111" s="313"/>
      <c r="CCG111" s="313"/>
      <c r="CCH111" s="313"/>
      <c r="CCI111" s="313"/>
      <c r="CCJ111" s="313"/>
      <c r="CCK111" s="313"/>
      <c r="CCL111" s="313"/>
      <c r="CCM111" s="313"/>
      <c r="CCN111" s="313"/>
      <c r="CCO111" s="313"/>
      <c r="CCP111" s="313"/>
      <c r="CCQ111" s="313"/>
      <c r="CCR111" s="313"/>
      <c r="CCS111" s="313"/>
      <c r="CCT111" s="313"/>
      <c r="CCU111" s="313"/>
      <c r="CCV111" s="313"/>
      <c r="CCW111" s="313"/>
      <c r="CCX111" s="313"/>
      <c r="CCY111" s="313"/>
      <c r="CCZ111" s="313"/>
      <c r="CDA111" s="313"/>
      <c r="CDB111" s="313"/>
      <c r="CDC111" s="313"/>
      <c r="CDD111" s="313"/>
      <c r="CDE111" s="313"/>
      <c r="CDF111" s="313"/>
      <c r="CDG111" s="313"/>
      <c r="CDH111" s="313"/>
      <c r="CDI111" s="313"/>
      <c r="CDJ111" s="313"/>
      <c r="CDK111" s="313"/>
      <c r="CDL111" s="313"/>
      <c r="CDM111" s="313"/>
      <c r="CDN111" s="313"/>
      <c r="CDO111" s="313"/>
      <c r="CDP111" s="313"/>
      <c r="CDQ111" s="313"/>
      <c r="CDR111" s="313"/>
      <c r="CDS111" s="313"/>
      <c r="CDT111" s="313"/>
      <c r="CDU111" s="313"/>
      <c r="CDV111" s="313"/>
      <c r="CDW111" s="313"/>
      <c r="CDX111" s="313"/>
      <c r="CDY111" s="313"/>
      <c r="CDZ111" s="313"/>
      <c r="CEA111" s="313"/>
      <c r="CEB111" s="313"/>
      <c r="CEC111" s="313"/>
      <c r="CED111" s="313"/>
      <c r="CEE111" s="313"/>
      <c r="CEF111" s="313"/>
      <c r="CEG111" s="313"/>
      <c r="CEH111" s="313"/>
      <c r="CEI111" s="313"/>
      <c r="CEJ111" s="313"/>
      <c r="CEK111" s="313"/>
      <c r="CEL111" s="313"/>
      <c r="CEM111" s="313"/>
      <c r="CEN111" s="313"/>
      <c r="CEO111" s="313"/>
      <c r="CEP111" s="313"/>
      <c r="CEQ111" s="313"/>
      <c r="CER111" s="313"/>
      <c r="CES111" s="313"/>
      <c r="CET111" s="313"/>
      <c r="CEU111" s="313"/>
      <c r="CEV111" s="313"/>
      <c r="CEW111" s="313"/>
      <c r="CEX111" s="313"/>
      <c r="CEY111" s="313"/>
      <c r="CEZ111" s="313"/>
      <c r="CFA111" s="313"/>
      <c r="CFB111" s="313"/>
      <c r="CFC111" s="313"/>
      <c r="CFD111" s="313"/>
      <c r="CFE111" s="313"/>
      <c r="CFF111" s="313"/>
      <c r="CFG111" s="313"/>
      <c r="CFH111" s="313"/>
      <c r="CFI111" s="313"/>
      <c r="CFJ111" s="313"/>
      <c r="CFK111" s="313"/>
      <c r="CFL111" s="313"/>
      <c r="CFM111" s="313"/>
      <c r="CFN111" s="313"/>
      <c r="CFO111" s="313"/>
      <c r="CFP111" s="313"/>
      <c r="CFQ111" s="313"/>
      <c r="CFR111" s="313"/>
      <c r="CFS111" s="313"/>
      <c r="CFT111" s="313"/>
      <c r="CFU111" s="313"/>
      <c r="CFV111" s="313"/>
      <c r="CFW111" s="313"/>
      <c r="CFX111" s="313"/>
      <c r="CFY111" s="313"/>
      <c r="CFZ111" s="313"/>
      <c r="CGA111" s="313"/>
      <c r="CGB111" s="313"/>
      <c r="CGC111" s="313"/>
      <c r="CGD111" s="313"/>
      <c r="CGE111" s="313"/>
      <c r="CGF111" s="313"/>
      <c r="CGG111" s="313"/>
      <c r="CGH111" s="313"/>
      <c r="CGI111" s="313"/>
      <c r="CGJ111" s="313"/>
      <c r="CGK111" s="313"/>
      <c r="CGL111" s="313"/>
      <c r="CGM111" s="313"/>
      <c r="CGN111" s="313"/>
      <c r="CGO111" s="313"/>
      <c r="CGP111" s="313"/>
      <c r="CGQ111" s="313"/>
      <c r="CGR111" s="313"/>
      <c r="CGS111" s="313"/>
      <c r="CGT111" s="313"/>
      <c r="CGU111" s="313"/>
      <c r="CGV111" s="313"/>
      <c r="CGW111" s="313"/>
      <c r="CGX111" s="313"/>
      <c r="CGY111" s="313"/>
      <c r="CGZ111" s="313"/>
      <c r="CHA111" s="313"/>
      <c r="CHB111" s="313"/>
      <c r="CHC111" s="313"/>
      <c r="CHD111" s="313"/>
      <c r="CHE111" s="313"/>
      <c r="CHF111" s="313"/>
      <c r="CHG111" s="313"/>
      <c r="CHH111" s="313"/>
      <c r="CHI111" s="313"/>
      <c r="CHJ111" s="313"/>
      <c r="CHK111" s="313"/>
      <c r="CHL111" s="313"/>
      <c r="CHM111" s="313"/>
      <c r="CHN111" s="313"/>
      <c r="CHO111" s="313"/>
      <c r="CHP111" s="313"/>
      <c r="CHQ111" s="313"/>
      <c r="CHR111" s="313"/>
      <c r="CHS111" s="313"/>
      <c r="CHT111" s="313"/>
      <c r="CHU111" s="313"/>
      <c r="CHV111" s="313"/>
      <c r="CHW111" s="313"/>
      <c r="CHX111" s="313"/>
      <c r="CHY111" s="313"/>
      <c r="CHZ111" s="313"/>
      <c r="CIA111" s="313"/>
      <c r="CIB111" s="313"/>
      <c r="CIC111" s="313"/>
      <c r="CID111" s="313"/>
      <c r="CIE111" s="313"/>
      <c r="CIF111" s="313"/>
      <c r="CIG111" s="313"/>
      <c r="CIH111" s="313"/>
      <c r="CII111" s="313"/>
      <c r="CIJ111" s="313"/>
      <c r="CIK111" s="313"/>
      <c r="CIL111" s="313"/>
      <c r="CIM111" s="313"/>
      <c r="CIN111" s="313"/>
      <c r="CIO111" s="313"/>
      <c r="CIP111" s="313"/>
      <c r="CIQ111" s="313"/>
      <c r="CIR111" s="313"/>
      <c r="CIS111" s="313"/>
      <c r="CIT111" s="313"/>
      <c r="CIU111" s="313"/>
      <c r="CIV111" s="313"/>
      <c r="CIW111" s="313"/>
      <c r="CIX111" s="313"/>
      <c r="CIY111" s="313"/>
      <c r="CIZ111" s="313"/>
      <c r="CJA111" s="313"/>
      <c r="CJB111" s="313"/>
      <c r="CJC111" s="313"/>
      <c r="CJD111" s="313"/>
      <c r="CJE111" s="313"/>
      <c r="CJF111" s="313"/>
      <c r="CJG111" s="313"/>
      <c r="CJH111" s="313"/>
      <c r="CJI111" s="313"/>
      <c r="CJJ111" s="313"/>
      <c r="CJK111" s="313"/>
      <c r="CJL111" s="313"/>
      <c r="CJM111" s="313"/>
      <c r="CJN111" s="313"/>
      <c r="CJO111" s="313"/>
      <c r="CJP111" s="313"/>
      <c r="CJQ111" s="313"/>
      <c r="CJR111" s="313"/>
      <c r="CJS111" s="313"/>
      <c r="CJT111" s="313"/>
      <c r="CJU111" s="313"/>
      <c r="CJV111" s="313"/>
      <c r="CJW111" s="313"/>
      <c r="CJX111" s="313"/>
      <c r="CJY111" s="313"/>
      <c r="CJZ111" s="313"/>
      <c r="CKA111" s="313"/>
      <c r="CKB111" s="313"/>
      <c r="CKC111" s="313"/>
      <c r="CKD111" s="313"/>
      <c r="CKE111" s="313"/>
      <c r="CKF111" s="313"/>
      <c r="CKG111" s="313"/>
      <c r="CKH111" s="313"/>
      <c r="CKI111" s="313"/>
      <c r="CKJ111" s="313"/>
      <c r="CKK111" s="313"/>
      <c r="CKL111" s="313"/>
      <c r="CKM111" s="313"/>
      <c r="CKN111" s="313"/>
      <c r="CKO111" s="313"/>
      <c r="CKP111" s="313"/>
      <c r="CKQ111" s="313"/>
      <c r="CKR111" s="313"/>
      <c r="CKS111" s="313"/>
      <c r="CKT111" s="313"/>
      <c r="CKU111" s="313"/>
      <c r="CKV111" s="313"/>
      <c r="CKW111" s="313"/>
      <c r="CKX111" s="313"/>
      <c r="CKY111" s="313"/>
      <c r="CKZ111" s="313"/>
      <c r="CLA111" s="313"/>
      <c r="CLB111" s="313"/>
      <c r="CLC111" s="313"/>
      <c r="CLD111" s="313"/>
      <c r="CLE111" s="313"/>
      <c r="CLF111" s="313"/>
      <c r="CLG111" s="313"/>
      <c r="CLH111" s="313"/>
      <c r="CLI111" s="313"/>
      <c r="CLJ111" s="313"/>
      <c r="CLK111" s="313"/>
      <c r="CLL111" s="313"/>
      <c r="CLM111" s="313"/>
      <c r="CLN111" s="313"/>
      <c r="CLO111" s="313"/>
      <c r="CLP111" s="313"/>
      <c r="CLQ111" s="313"/>
      <c r="CLR111" s="313"/>
      <c r="CLS111" s="313"/>
      <c r="CLT111" s="313"/>
      <c r="CLU111" s="313"/>
      <c r="CLV111" s="313"/>
      <c r="CLW111" s="313"/>
      <c r="CLX111" s="313"/>
      <c r="CLY111" s="313"/>
      <c r="CLZ111" s="313"/>
      <c r="CMA111" s="313"/>
      <c r="CMB111" s="313"/>
      <c r="CMC111" s="313"/>
      <c r="CMD111" s="313"/>
      <c r="CME111" s="313"/>
      <c r="CMF111" s="313"/>
      <c r="CMG111" s="313"/>
      <c r="CMH111" s="313"/>
      <c r="CMI111" s="313"/>
      <c r="CMJ111" s="313"/>
      <c r="CMK111" s="313"/>
      <c r="CML111" s="313"/>
      <c r="CMM111" s="313"/>
      <c r="CMN111" s="313"/>
      <c r="CMO111" s="313"/>
      <c r="CMP111" s="313"/>
      <c r="CMQ111" s="313"/>
      <c r="CMR111" s="313"/>
      <c r="CMS111" s="313"/>
      <c r="CMT111" s="313"/>
      <c r="CMU111" s="313"/>
      <c r="CMV111" s="313"/>
      <c r="CMW111" s="313"/>
      <c r="CMX111" s="313"/>
      <c r="CMY111" s="313"/>
      <c r="CMZ111" s="313"/>
      <c r="CNA111" s="313"/>
      <c r="CNB111" s="313"/>
      <c r="CNC111" s="313"/>
      <c r="CND111" s="313"/>
      <c r="CNE111" s="313"/>
      <c r="CNF111" s="313"/>
      <c r="CNG111" s="313"/>
      <c r="CNH111" s="313"/>
      <c r="CNI111" s="313"/>
      <c r="CNJ111" s="313"/>
      <c r="CNK111" s="313"/>
      <c r="CNL111" s="313"/>
      <c r="CNM111" s="313"/>
      <c r="CNN111" s="313"/>
      <c r="CNO111" s="313"/>
      <c r="CNP111" s="313"/>
      <c r="CNQ111" s="313"/>
      <c r="CNR111" s="313"/>
      <c r="CNS111" s="313"/>
      <c r="CNT111" s="313"/>
      <c r="CNU111" s="313"/>
      <c r="CNV111" s="313"/>
      <c r="CNW111" s="313"/>
      <c r="CNX111" s="313"/>
      <c r="CNY111" s="313"/>
      <c r="CNZ111" s="313"/>
      <c r="COA111" s="313"/>
      <c r="COB111" s="313"/>
      <c r="COC111" s="313"/>
      <c r="COD111" s="313"/>
      <c r="COE111" s="313"/>
      <c r="COF111" s="313"/>
      <c r="COG111" s="313"/>
      <c r="COH111" s="313"/>
      <c r="COI111" s="313"/>
      <c r="COJ111" s="313"/>
      <c r="COK111" s="313"/>
      <c r="COL111" s="313"/>
      <c r="COM111" s="313"/>
      <c r="CON111" s="313"/>
      <c r="COO111" s="313"/>
      <c r="COP111" s="313"/>
      <c r="COQ111" s="313"/>
      <c r="COR111" s="313"/>
      <c r="COS111" s="313"/>
      <c r="COT111" s="313"/>
      <c r="COU111" s="313"/>
      <c r="COV111" s="313"/>
      <c r="COW111" s="313"/>
      <c r="COX111" s="313"/>
      <c r="COY111" s="313"/>
      <c r="COZ111" s="313"/>
      <c r="CPA111" s="313"/>
      <c r="CPB111" s="313"/>
      <c r="CPC111" s="313"/>
      <c r="CPD111" s="313"/>
      <c r="CPE111" s="313"/>
      <c r="CPF111" s="313"/>
      <c r="CPG111" s="313"/>
      <c r="CPH111" s="313"/>
      <c r="CPI111" s="313"/>
      <c r="CPJ111" s="313"/>
      <c r="CPK111" s="313"/>
      <c r="CPL111" s="313"/>
      <c r="CPM111" s="313"/>
      <c r="CPN111" s="313"/>
      <c r="CPO111" s="313"/>
      <c r="CPP111" s="313"/>
      <c r="CPQ111" s="313"/>
      <c r="CPR111" s="313"/>
      <c r="CPS111" s="313"/>
      <c r="CPT111" s="313"/>
      <c r="CPU111" s="313"/>
      <c r="CPV111" s="313"/>
      <c r="CPW111" s="313"/>
      <c r="CPX111" s="313"/>
      <c r="CPY111" s="313"/>
      <c r="CPZ111" s="313"/>
      <c r="CQA111" s="313"/>
      <c r="CQB111" s="313"/>
      <c r="CQC111" s="313"/>
      <c r="CQD111" s="313"/>
      <c r="CQE111" s="313"/>
      <c r="CQF111" s="313"/>
      <c r="CQG111" s="313"/>
      <c r="CQH111" s="313"/>
      <c r="CQI111" s="313"/>
      <c r="CQJ111" s="313"/>
      <c r="CQK111" s="313"/>
      <c r="CQL111" s="313"/>
      <c r="CQM111" s="313"/>
      <c r="CQN111" s="313"/>
      <c r="CQO111" s="313"/>
      <c r="CQP111" s="313"/>
      <c r="CQQ111" s="313"/>
      <c r="CQR111" s="313"/>
      <c r="CQS111" s="313"/>
      <c r="CQT111" s="313"/>
      <c r="CQU111" s="313"/>
      <c r="CQV111" s="313"/>
      <c r="CQW111" s="313"/>
      <c r="CQX111" s="313"/>
      <c r="CQY111" s="313"/>
      <c r="CQZ111" s="313"/>
      <c r="CRA111" s="313"/>
      <c r="CRB111" s="313"/>
      <c r="CRC111" s="313"/>
      <c r="CRD111" s="313"/>
      <c r="CRE111" s="313"/>
      <c r="CRF111" s="313"/>
      <c r="CRG111" s="313"/>
      <c r="CRH111" s="313"/>
      <c r="CRI111" s="313"/>
      <c r="CRJ111" s="313"/>
      <c r="CRK111" s="313"/>
      <c r="CRL111" s="313"/>
      <c r="CRM111" s="313"/>
      <c r="CRN111" s="313"/>
      <c r="CRO111" s="313"/>
      <c r="CRP111" s="313"/>
      <c r="CRQ111" s="313"/>
      <c r="CRR111" s="313"/>
      <c r="CRS111" s="313"/>
      <c r="CRT111" s="313"/>
      <c r="CRU111" s="313"/>
      <c r="CRV111" s="313"/>
      <c r="CRW111" s="313"/>
      <c r="CRX111" s="313"/>
      <c r="CRY111" s="313"/>
      <c r="CRZ111" s="313"/>
      <c r="CSA111" s="313"/>
      <c r="CSB111" s="313"/>
      <c r="CSC111" s="313"/>
      <c r="CSD111" s="313"/>
      <c r="CSE111" s="313"/>
      <c r="CSF111" s="313"/>
      <c r="CSG111" s="313"/>
      <c r="CSH111" s="313"/>
      <c r="CSI111" s="313"/>
      <c r="CSJ111" s="313"/>
      <c r="CSK111" s="313"/>
      <c r="CSL111" s="313"/>
      <c r="CSM111" s="313"/>
      <c r="CSN111" s="313"/>
      <c r="CSO111" s="313"/>
      <c r="CSP111" s="313"/>
      <c r="CSQ111" s="313"/>
      <c r="CSR111" s="313"/>
      <c r="CSS111" s="313"/>
      <c r="CST111" s="313"/>
      <c r="CSU111" s="313"/>
      <c r="CSV111" s="313"/>
      <c r="CSW111" s="313"/>
      <c r="CSX111" s="313"/>
      <c r="CSY111" s="313"/>
      <c r="CSZ111" s="313"/>
      <c r="CTA111" s="313"/>
      <c r="CTB111" s="313"/>
      <c r="CTC111" s="313"/>
      <c r="CTD111" s="313"/>
      <c r="CTE111" s="313"/>
      <c r="CTF111" s="313"/>
      <c r="CTG111" s="313"/>
      <c r="CTH111" s="313"/>
      <c r="CTI111" s="313"/>
      <c r="CTJ111" s="313"/>
      <c r="CTK111" s="313"/>
      <c r="CTL111" s="313"/>
      <c r="CTM111" s="313"/>
      <c r="CTN111" s="313"/>
      <c r="CTO111" s="313"/>
      <c r="CTP111" s="313"/>
      <c r="CTQ111" s="313"/>
      <c r="CTR111" s="313"/>
      <c r="CTS111" s="313"/>
      <c r="CTT111" s="313"/>
      <c r="CTU111" s="313"/>
      <c r="CTV111" s="313"/>
      <c r="CTW111" s="313"/>
      <c r="CTX111" s="313"/>
      <c r="CTY111" s="313"/>
      <c r="CTZ111" s="313"/>
      <c r="CUA111" s="313"/>
      <c r="CUB111" s="313"/>
      <c r="CUC111" s="313"/>
      <c r="CUD111" s="313"/>
      <c r="CUE111" s="313"/>
      <c r="CUF111" s="313"/>
      <c r="CUG111" s="313"/>
      <c r="CUH111" s="313"/>
      <c r="CUI111" s="313"/>
      <c r="CUJ111" s="313"/>
      <c r="CUK111" s="313"/>
      <c r="CUL111" s="313"/>
      <c r="CUM111" s="313"/>
      <c r="CUN111" s="313"/>
      <c r="CUO111" s="313"/>
      <c r="CUP111" s="313"/>
      <c r="CUQ111" s="313"/>
      <c r="CUR111" s="313"/>
      <c r="CUS111" s="313"/>
      <c r="CUT111" s="313"/>
      <c r="CUU111" s="313"/>
      <c r="CUV111" s="313"/>
      <c r="CUW111" s="313"/>
      <c r="CUX111" s="313"/>
      <c r="CUY111" s="313"/>
      <c r="CUZ111" s="313"/>
      <c r="CVA111" s="313"/>
      <c r="CVB111" s="313"/>
      <c r="CVC111" s="313"/>
      <c r="CVD111" s="313"/>
      <c r="CVE111" s="313"/>
      <c r="CVF111" s="313"/>
      <c r="CVG111" s="313"/>
      <c r="CVH111" s="313"/>
      <c r="CVI111" s="313"/>
      <c r="CVJ111" s="313"/>
      <c r="CVK111" s="313"/>
      <c r="CVL111" s="313"/>
      <c r="CVM111" s="313"/>
      <c r="CVN111" s="313"/>
      <c r="CVO111" s="313"/>
      <c r="CVP111" s="313"/>
      <c r="CVQ111" s="313"/>
      <c r="CVR111" s="313"/>
      <c r="CVS111" s="313"/>
      <c r="CVT111" s="313"/>
      <c r="CVU111" s="313"/>
      <c r="CVV111" s="313"/>
      <c r="CVW111" s="313"/>
      <c r="CVX111" s="313"/>
      <c r="CVY111" s="313"/>
      <c r="CVZ111" s="313"/>
      <c r="CWA111" s="313"/>
      <c r="CWB111" s="313"/>
      <c r="CWC111" s="313"/>
      <c r="CWD111" s="313"/>
      <c r="CWE111" s="313"/>
      <c r="CWF111" s="313"/>
      <c r="CWG111" s="313"/>
      <c r="CWH111" s="313"/>
      <c r="CWI111" s="313"/>
      <c r="CWJ111" s="313"/>
      <c r="CWK111" s="313"/>
      <c r="CWL111" s="313"/>
      <c r="CWM111" s="313"/>
      <c r="CWN111" s="313"/>
      <c r="CWO111" s="313"/>
      <c r="CWP111" s="313"/>
      <c r="CWQ111" s="313"/>
      <c r="CWR111" s="313"/>
      <c r="CWS111" s="313"/>
      <c r="CWT111" s="313"/>
      <c r="CWU111" s="313"/>
      <c r="CWV111" s="313"/>
      <c r="CWW111" s="313"/>
      <c r="CWX111" s="313"/>
      <c r="CWY111" s="313"/>
      <c r="CWZ111" s="313"/>
      <c r="CXA111" s="313"/>
      <c r="CXB111" s="313"/>
      <c r="CXC111" s="313"/>
      <c r="CXD111" s="313"/>
      <c r="CXE111" s="313"/>
      <c r="CXF111" s="313"/>
      <c r="CXG111" s="313"/>
      <c r="CXH111" s="313"/>
      <c r="CXI111" s="313"/>
      <c r="CXJ111" s="313"/>
      <c r="CXK111" s="313"/>
      <c r="CXL111" s="313"/>
      <c r="CXM111" s="313"/>
      <c r="CXN111" s="313"/>
      <c r="CXO111" s="313"/>
      <c r="CXP111" s="313"/>
      <c r="CXQ111" s="313"/>
      <c r="CXR111" s="313"/>
      <c r="CXS111" s="313"/>
      <c r="CXT111" s="313"/>
      <c r="CXU111" s="313"/>
      <c r="CXV111" s="313"/>
      <c r="CXW111" s="313"/>
      <c r="CXX111" s="313"/>
      <c r="CXY111" s="313"/>
      <c r="CXZ111" s="313"/>
      <c r="CYA111" s="313"/>
      <c r="CYB111" s="313"/>
      <c r="CYC111" s="313"/>
      <c r="CYD111" s="313"/>
      <c r="CYE111" s="313"/>
      <c r="CYF111" s="313"/>
      <c r="CYG111" s="313"/>
      <c r="CYH111" s="313"/>
      <c r="CYI111" s="313"/>
      <c r="CYJ111" s="313"/>
      <c r="CYK111" s="313"/>
      <c r="CYL111" s="313"/>
      <c r="CYM111" s="313"/>
      <c r="CYN111" s="313"/>
      <c r="CYO111" s="313"/>
      <c r="CYP111" s="313"/>
      <c r="CYQ111" s="313"/>
      <c r="CYR111" s="313"/>
      <c r="CYS111" s="313"/>
      <c r="CYT111" s="313"/>
      <c r="CYU111" s="313"/>
      <c r="CYV111" s="313"/>
      <c r="CYW111" s="313"/>
      <c r="CYX111" s="313"/>
      <c r="CYY111" s="313"/>
      <c r="CYZ111" s="313"/>
      <c r="CZA111" s="313"/>
      <c r="CZB111" s="313"/>
      <c r="CZC111" s="313"/>
      <c r="CZD111" s="313"/>
      <c r="CZE111" s="313"/>
      <c r="CZF111" s="313"/>
      <c r="CZG111" s="313"/>
      <c r="CZH111" s="313"/>
      <c r="CZI111" s="313"/>
      <c r="CZJ111" s="313"/>
      <c r="CZK111" s="313"/>
      <c r="CZL111" s="313"/>
      <c r="CZM111" s="313"/>
      <c r="CZN111" s="313"/>
      <c r="CZO111" s="313"/>
      <c r="CZP111" s="313"/>
      <c r="CZQ111" s="313"/>
      <c r="CZR111" s="313"/>
      <c r="CZS111" s="313"/>
      <c r="CZT111" s="313"/>
      <c r="CZU111" s="313"/>
      <c r="CZV111" s="313"/>
      <c r="CZW111" s="313"/>
      <c r="CZX111" s="313"/>
      <c r="CZY111" s="313"/>
      <c r="CZZ111" s="313"/>
      <c r="DAA111" s="313"/>
      <c r="DAB111" s="313"/>
      <c r="DAC111" s="313"/>
      <c r="DAD111" s="313"/>
      <c r="DAE111" s="313"/>
      <c r="DAF111" s="313"/>
      <c r="DAG111" s="313"/>
      <c r="DAH111" s="313"/>
      <c r="DAI111" s="313"/>
      <c r="DAJ111" s="313"/>
      <c r="DAK111" s="313"/>
      <c r="DAL111" s="313"/>
      <c r="DAM111" s="313"/>
      <c r="DAN111" s="313"/>
      <c r="DAO111" s="313"/>
      <c r="DAP111" s="313"/>
      <c r="DAQ111" s="313"/>
      <c r="DAR111" s="313"/>
      <c r="DAS111" s="313"/>
      <c r="DAT111" s="313"/>
      <c r="DAU111" s="313"/>
      <c r="DAV111" s="313"/>
      <c r="DAW111" s="313"/>
      <c r="DAX111" s="313"/>
      <c r="DAY111" s="313"/>
      <c r="DAZ111" s="313"/>
      <c r="DBA111" s="313"/>
      <c r="DBB111" s="313"/>
      <c r="DBC111" s="313"/>
      <c r="DBD111" s="313"/>
      <c r="DBE111" s="313"/>
      <c r="DBF111" s="313"/>
      <c r="DBG111" s="313"/>
      <c r="DBH111" s="313"/>
      <c r="DBI111" s="313"/>
      <c r="DBJ111" s="313"/>
      <c r="DBK111" s="313"/>
      <c r="DBL111" s="313"/>
      <c r="DBM111" s="313"/>
      <c r="DBN111" s="313"/>
      <c r="DBO111" s="313"/>
      <c r="DBP111" s="313"/>
      <c r="DBQ111" s="313"/>
      <c r="DBR111" s="313"/>
      <c r="DBS111" s="313"/>
      <c r="DBT111" s="313"/>
      <c r="DBU111" s="313"/>
      <c r="DBV111" s="313"/>
      <c r="DBW111" s="313"/>
      <c r="DBX111" s="313"/>
      <c r="DBY111" s="313"/>
      <c r="DBZ111" s="313"/>
      <c r="DCA111" s="313"/>
      <c r="DCB111" s="313"/>
      <c r="DCC111" s="313"/>
      <c r="DCD111" s="313"/>
      <c r="DCE111" s="313"/>
      <c r="DCF111" s="313"/>
      <c r="DCG111" s="313"/>
      <c r="DCH111" s="313"/>
      <c r="DCI111" s="313"/>
      <c r="DCJ111" s="313"/>
      <c r="DCK111" s="313"/>
      <c r="DCL111" s="313"/>
      <c r="DCM111" s="313"/>
      <c r="DCN111" s="313"/>
      <c r="DCO111" s="313"/>
      <c r="DCP111" s="313"/>
      <c r="DCQ111" s="313"/>
      <c r="DCR111" s="313"/>
      <c r="DCS111" s="313"/>
      <c r="DCT111" s="313"/>
      <c r="DCU111" s="313"/>
      <c r="DCV111" s="313"/>
      <c r="DCW111" s="313"/>
      <c r="DCX111" s="313"/>
      <c r="DCY111" s="313"/>
      <c r="DCZ111" s="313"/>
      <c r="DDA111" s="313"/>
      <c r="DDB111" s="313"/>
      <c r="DDC111" s="313"/>
      <c r="DDD111" s="313"/>
      <c r="DDE111" s="313"/>
      <c r="DDF111" s="313"/>
      <c r="DDG111" s="313"/>
      <c r="DDH111" s="313"/>
      <c r="DDI111" s="313"/>
      <c r="DDJ111" s="313"/>
      <c r="DDK111" s="313"/>
      <c r="DDL111" s="313"/>
      <c r="DDM111" s="313"/>
      <c r="DDN111" s="313"/>
      <c r="DDO111" s="313"/>
      <c r="DDP111" s="313"/>
      <c r="DDQ111" s="313"/>
      <c r="DDR111" s="313"/>
      <c r="DDS111" s="313"/>
      <c r="DDT111" s="313"/>
      <c r="DDU111" s="313"/>
      <c r="DDV111" s="313"/>
      <c r="DDW111" s="313"/>
      <c r="DDX111" s="313"/>
      <c r="DDY111" s="313"/>
      <c r="DDZ111" s="313"/>
      <c r="DEA111" s="313"/>
      <c r="DEB111" s="313"/>
      <c r="DEC111" s="313"/>
      <c r="DED111" s="313"/>
      <c r="DEE111" s="313"/>
      <c r="DEF111" s="313"/>
      <c r="DEG111" s="313"/>
      <c r="DEH111" s="313"/>
      <c r="DEI111" s="313"/>
      <c r="DEJ111" s="313"/>
      <c r="DEK111" s="313"/>
      <c r="DEL111" s="313"/>
      <c r="DEM111" s="313"/>
      <c r="DEN111" s="313"/>
      <c r="DEO111" s="313"/>
      <c r="DEP111" s="313"/>
      <c r="DEQ111" s="313"/>
      <c r="DER111" s="313"/>
      <c r="DES111" s="313"/>
      <c r="DET111" s="313"/>
      <c r="DEU111" s="313"/>
      <c r="DEV111" s="313"/>
      <c r="DEW111" s="313"/>
      <c r="DEX111" s="313"/>
      <c r="DEY111" s="313"/>
      <c r="DEZ111" s="313"/>
      <c r="DFA111" s="313"/>
      <c r="DFB111" s="313"/>
      <c r="DFC111" s="313"/>
      <c r="DFD111" s="313"/>
      <c r="DFE111" s="313"/>
      <c r="DFF111" s="313"/>
      <c r="DFG111" s="313"/>
      <c r="DFH111" s="313"/>
      <c r="DFI111" s="313"/>
      <c r="DFJ111" s="313"/>
      <c r="DFK111" s="313"/>
      <c r="DFL111" s="313"/>
      <c r="DFM111" s="313"/>
      <c r="DFN111" s="313"/>
      <c r="DFO111" s="313"/>
      <c r="DFP111" s="313"/>
      <c r="DFQ111" s="313"/>
      <c r="DFR111" s="313"/>
      <c r="DFS111" s="313"/>
      <c r="DFT111" s="313"/>
      <c r="DFU111" s="313"/>
      <c r="DFV111" s="313"/>
      <c r="DFW111" s="313"/>
      <c r="DFX111" s="313"/>
      <c r="DFY111" s="313"/>
      <c r="DFZ111" s="313"/>
      <c r="DGA111" s="313"/>
      <c r="DGB111" s="313"/>
      <c r="DGC111" s="313"/>
      <c r="DGD111" s="313"/>
      <c r="DGE111" s="313"/>
      <c r="DGF111" s="313"/>
      <c r="DGG111" s="313"/>
      <c r="DGH111" s="313"/>
      <c r="DGI111" s="313"/>
      <c r="DGJ111" s="313"/>
      <c r="DGK111" s="313"/>
      <c r="DGL111" s="313"/>
      <c r="DGM111" s="313"/>
      <c r="DGN111" s="313"/>
      <c r="DGO111" s="313"/>
      <c r="DGP111" s="313"/>
      <c r="DGQ111" s="313"/>
      <c r="DGR111" s="313"/>
      <c r="DGS111" s="313"/>
      <c r="DGT111" s="313"/>
      <c r="DGU111" s="313"/>
      <c r="DGV111" s="313"/>
      <c r="DGW111" s="313"/>
      <c r="DGX111" s="313"/>
      <c r="DGY111" s="313"/>
      <c r="DGZ111" s="313"/>
      <c r="DHA111" s="313"/>
      <c r="DHB111" s="313"/>
      <c r="DHC111" s="313"/>
      <c r="DHD111" s="313"/>
      <c r="DHE111" s="313"/>
      <c r="DHF111" s="313"/>
      <c r="DHG111" s="313"/>
      <c r="DHH111" s="313"/>
      <c r="DHI111" s="313"/>
      <c r="DHJ111" s="313"/>
      <c r="DHK111" s="313"/>
      <c r="DHL111" s="313"/>
      <c r="DHM111" s="313"/>
      <c r="DHN111" s="313"/>
      <c r="DHO111" s="313"/>
      <c r="DHP111" s="313"/>
      <c r="DHQ111" s="313"/>
      <c r="DHR111" s="313"/>
      <c r="DHS111" s="313"/>
      <c r="DHT111" s="313"/>
      <c r="DHU111" s="313"/>
      <c r="DHV111" s="313"/>
      <c r="DHW111" s="313"/>
      <c r="DHX111" s="313"/>
      <c r="DHY111" s="313"/>
      <c r="DHZ111" s="313"/>
      <c r="DIA111" s="313"/>
      <c r="DIB111" s="313"/>
      <c r="DIC111" s="313"/>
      <c r="DID111" s="313"/>
      <c r="DIE111" s="313"/>
      <c r="DIF111" s="313"/>
      <c r="DIG111" s="313"/>
      <c r="DIH111" s="313"/>
      <c r="DII111" s="313"/>
      <c r="DIJ111" s="313"/>
      <c r="DIK111" s="313"/>
      <c r="DIL111" s="313"/>
      <c r="DIM111" s="313"/>
      <c r="DIN111" s="313"/>
      <c r="DIO111" s="313"/>
      <c r="DIP111" s="313"/>
      <c r="DIQ111" s="313"/>
      <c r="DIR111" s="313"/>
      <c r="DIS111" s="313"/>
      <c r="DIT111" s="313"/>
      <c r="DIU111" s="313"/>
      <c r="DIV111" s="313"/>
      <c r="DIW111" s="313"/>
      <c r="DIX111" s="313"/>
      <c r="DIY111" s="313"/>
      <c r="DIZ111" s="313"/>
      <c r="DJA111" s="313"/>
      <c r="DJB111" s="313"/>
      <c r="DJC111" s="313"/>
      <c r="DJD111" s="313"/>
      <c r="DJE111" s="313"/>
      <c r="DJF111" s="313"/>
      <c r="DJG111" s="313"/>
      <c r="DJH111" s="313"/>
      <c r="DJI111" s="313"/>
      <c r="DJJ111" s="313"/>
      <c r="DJK111" s="313"/>
      <c r="DJL111" s="313"/>
      <c r="DJM111" s="313"/>
      <c r="DJN111" s="313"/>
      <c r="DJO111" s="313"/>
      <c r="DJP111" s="313"/>
      <c r="DJQ111" s="313"/>
      <c r="DJR111" s="313"/>
      <c r="DJS111" s="313"/>
      <c r="DJT111" s="313"/>
      <c r="DJU111" s="313"/>
      <c r="DJV111" s="313"/>
      <c r="DJW111" s="313"/>
      <c r="DJX111" s="313"/>
      <c r="DJY111" s="313"/>
      <c r="DJZ111" s="313"/>
      <c r="DKA111" s="313"/>
      <c r="DKB111" s="313"/>
      <c r="DKC111" s="313"/>
      <c r="DKD111" s="313"/>
      <c r="DKE111" s="313"/>
      <c r="DKF111" s="313"/>
      <c r="DKG111" s="313"/>
      <c r="DKH111" s="313"/>
      <c r="DKI111" s="313"/>
      <c r="DKJ111" s="313"/>
      <c r="DKK111" s="313"/>
      <c r="DKL111" s="313"/>
      <c r="DKM111" s="313"/>
      <c r="DKN111" s="313"/>
      <c r="DKO111" s="313"/>
      <c r="DKP111" s="313"/>
      <c r="DKQ111" s="313"/>
      <c r="DKR111" s="313"/>
      <c r="DKS111" s="313"/>
      <c r="DKT111" s="313"/>
      <c r="DKU111" s="313"/>
      <c r="DKV111" s="313"/>
      <c r="DKW111" s="313"/>
      <c r="DKX111" s="313"/>
      <c r="DKY111" s="313"/>
      <c r="DKZ111" s="313"/>
      <c r="DLA111" s="313"/>
      <c r="DLB111" s="313"/>
      <c r="DLC111" s="313"/>
      <c r="DLD111" s="313"/>
      <c r="DLE111" s="313"/>
      <c r="DLF111" s="313"/>
      <c r="DLG111" s="313"/>
      <c r="DLH111" s="313"/>
      <c r="DLI111" s="313"/>
      <c r="DLJ111" s="313"/>
      <c r="DLK111" s="313"/>
      <c r="DLL111" s="313"/>
      <c r="DLM111" s="313"/>
      <c r="DLN111" s="313"/>
      <c r="DLO111" s="313"/>
      <c r="DLP111" s="313"/>
      <c r="DLQ111" s="313"/>
      <c r="DLR111" s="313"/>
      <c r="DLS111" s="313"/>
      <c r="DLT111" s="313"/>
      <c r="DLU111" s="313"/>
      <c r="DLV111" s="313"/>
      <c r="DLW111" s="313"/>
      <c r="DLX111" s="313"/>
      <c r="DLY111" s="313"/>
      <c r="DLZ111" s="313"/>
      <c r="DMA111" s="313"/>
      <c r="DMB111" s="313"/>
      <c r="DMC111" s="313"/>
      <c r="DMD111" s="313"/>
      <c r="DME111" s="313"/>
      <c r="DMF111" s="313"/>
      <c r="DMG111" s="313"/>
      <c r="DMH111" s="313"/>
      <c r="DMI111" s="313"/>
      <c r="DMJ111" s="313"/>
      <c r="DMK111" s="313"/>
      <c r="DML111" s="313"/>
      <c r="DMM111" s="313"/>
      <c r="DMN111" s="313"/>
      <c r="DMO111" s="313"/>
      <c r="DMP111" s="313"/>
      <c r="DMQ111" s="313"/>
      <c r="DMR111" s="313"/>
      <c r="DMS111" s="313"/>
      <c r="DMT111" s="313"/>
      <c r="DMU111" s="313"/>
      <c r="DMV111" s="313"/>
      <c r="DMW111" s="313"/>
      <c r="DMX111" s="313"/>
      <c r="DMY111" s="313"/>
      <c r="DMZ111" s="313"/>
      <c r="DNA111" s="313"/>
      <c r="DNB111" s="313"/>
      <c r="DNC111" s="313"/>
      <c r="DND111" s="313"/>
      <c r="DNE111" s="313"/>
      <c r="DNF111" s="313"/>
      <c r="DNG111" s="313"/>
      <c r="DNH111" s="313"/>
      <c r="DNI111" s="313"/>
      <c r="DNJ111" s="313"/>
      <c r="DNK111" s="313"/>
      <c r="DNL111" s="313"/>
      <c r="DNM111" s="313"/>
      <c r="DNN111" s="313"/>
      <c r="DNO111" s="313"/>
      <c r="DNP111" s="313"/>
      <c r="DNQ111" s="313"/>
      <c r="DNR111" s="313"/>
      <c r="DNS111" s="313"/>
      <c r="DNT111" s="313"/>
      <c r="DNU111" s="313"/>
      <c r="DNV111" s="313"/>
      <c r="DNW111" s="313"/>
      <c r="DNX111" s="313"/>
      <c r="DNY111" s="313"/>
      <c r="DNZ111" s="313"/>
      <c r="DOA111" s="313"/>
      <c r="DOB111" s="313"/>
      <c r="DOC111" s="313"/>
      <c r="DOD111" s="313"/>
      <c r="DOE111" s="313"/>
      <c r="DOF111" s="313"/>
      <c r="DOG111" s="313"/>
      <c r="DOH111" s="313"/>
      <c r="DOI111" s="313"/>
      <c r="DOJ111" s="313"/>
      <c r="DOK111" s="313"/>
      <c r="DOL111" s="313"/>
      <c r="DOM111" s="313"/>
      <c r="DON111" s="313"/>
      <c r="DOO111" s="313"/>
      <c r="DOP111" s="313"/>
      <c r="DOQ111" s="313"/>
      <c r="DOR111" s="313"/>
      <c r="DOS111" s="313"/>
      <c r="DOT111" s="313"/>
      <c r="DOU111" s="313"/>
      <c r="DOV111" s="313"/>
      <c r="DOW111" s="313"/>
      <c r="DOX111" s="313"/>
      <c r="DOY111" s="313"/>
      <c r="DOZ111" s="313"/>
      <c r="DPA111" s="313"/>
      <c r="DPB111" s="313"/>
      <c r="DPC111" s="313"/>
      <c r="DPD111" s="313"/>
      <c r="DPE111" s="313"/>
      <c r="DPF111" s="313"/>
      <c r="DPG111" s="313"/>
      <c r="DPH111" s="313"/>
      <c r="DPI111" s="313"/>
      <c r="DPJ111" s="313"/>
      <c r="DPK111" s="313"/>
      <c r="DPL111" s="313"/>
      <c r="DPM111" s="313"/>
      <c r="DPN111" s="313"/>
      <c r="DPO111" s="313"/>
      <c r="DPP111" s="313"/>
      <c r="DPQ111" s="313"/>
      <c r="DPR111" s="313"/>
      <c r="DPS111" s="313"/>
      <c r="DPT111" s="313"/>
      <c r="DPU111" s="313"/>
      <c r="DPV111" s="313"/>
      <c r="DPW111" s="313"/>
      <c r="DPX111" s="313"/>
      <c r="DPY111" s="313"/>
      <c r="DPZ111" s="313"/>
      <c r="DQA111" s="313"/>
      <c r="DQB111" s="313"/>
      <c r="DQC111" s="313"/>
      <c r="DQD111" s="313"/>
      <c r="DQE111" s="313"/>
      <c r="DQF111" s="313"/>
      <c r="DQG111" s="313"/>
      <c r="DQH111" s="313"/>
      <c r="DQI111" s="313"/>
      <c r="DQJ111" s="313"/>
      <c r="DQK111" s="313"/>
      <c r="DQL111" s="313"/>
      <c r="DQM111" s="313"/>
      <c r="DQN111" s="313"/>
      <c r="DQO111" s="313"/>
      <c r="DQP111" s="313"/>
      <c r="DQQ111" s="313"/>
      <c r="DQR111" s="313"/>
      <c r="DQS111" s="313"/>
      <c r="DQT111" s="313"/>
      <c r="DQU111" s="313"/>
      <c r="DQV111" s="313"/>
      <c r="DQW111" s="313"/>
      <c r="DQX111" s="313"/>
      <c r="DQY111" s="313"/>
      <c r="DQZ111" s="313"/>
      <c r="DRA111" s="313"/>
      <c r="DRB111" s="313"/>
      <c r="DRC111" s="313"/>
      <c r="DRD111" s="313"/>
      <c r="DRE111" s="313"/>
      <c r="DRF111" s="313"/>
      <c r="DRG111" s="313"/>
      <c r="DRH111" s="313"/>
      <c r="DRI111" s="313"/>
      <c r="DRJ111" s="313"/>
      <c r="DRK111" s="313"/>
      <c r="DRL111" s="313"/>
      <c r="DRM111" s="313"/>
      <c r="DRN111" s="313"/>
      <c r="DRO111" s="313"/>
      <c r="DRP111" s="313"/>
      <c r="DRQ111" s="313"/>
      <c r="DRR111" s="313"/>
      <c r="DRS111" s="313"/>
      <c r="DRT111" s="313"/>
      <c r="DRU111" s="313"/>
      <c r="DRV111" s="313"/>
      <c r="DRW111" s="313"/>
      <c r="DRX111" s="313"/>
      <c r="DRY111" s="313"/>
      <c r="DRZ111" s="313"/>
      <c r="DSA111" s="313"/>
      <c r="DSB111" s="313"/>
      <c r="DSC111" s="313"/>
      <c r="DSD111" s="313"/>
      <c r="DSE111" s="313"/>
      <c r="DSF111" s="313"/>
      <c r="DSG111" s="313"/>
      <c r="DSH111" s="313"/>
      <c r="DSI111" s="313"/>
      <c r="DSJ111" s="313"/>
      <c r="DSK111" s="313"/>
      <c r="DSL111" s="313"/>
      <c r="DSM111" s="313"/>
      <c r="DSN111" s="313"/>
      <c r="DSO111" s="313"/>
      <c r="DSP111" s="313"/>
      <c r="DSQ111" s="313"/>
      <c r="DSR111" s="313"/>
      <c r="DSS111" s="313"/>
      <c r="DST111" s="313"/>
      <c r="DSU111" s="313"/>
      <c r="DSV111" s="313"/>
      <c r="DSW111" s="313"/>
      <c r="DSX111" s="313"/>
      <c r="DSY111" s="313"/>
      <c r="DSZ111" s="313"/>
      <c r="DTA111" s="313"/>
      <c r="DTB111" s="313"/>
      <c r="DTC111" s="313"/>
      <c r="DTD111" s="313"/>
      <c r="DTE111" s="313"/>
      <c r="DTF111" s="313"/>
      <c r="DTG111" s="313"/>
      <c r="DTH111" s="313"/>
      <c r="DTI111" s="313"/>
      <c r="DTJ111" s="313"/>
      <c r="DTK111" s="313"/>
      <c r="DTL111" s="313"/>
      <c r="DTM111" s="313"/>
      <c r="DTN111" s="313"/>
      <c r="DTO111" s="313"/>
      <c r="DTP111" s="313"/>
      <c r="DTQ111" s="313"/>
      <c r="DTR111" s="313"/>
      <c r="DTS111" s="313"/>
      <c r="DTT111" s="313"/>
      <c r="DTU111" s="313"/>
      <c r="DTV111" s="313"/>
      <c r="DTW111" s="313"/>
      <c r="DTX111" s="313"/>
      <c r="DTY111" s="313"/>
      <c r="DTZ111" s="313"/>
      <c r="DUA111" s="313"/>
      <c r="DUB111" s="313"/>
      <c r="DUC111" s="313"/>
      <c r="DUD111" s="313"/>
      <c r="DUE111" s="313"/>
      <c r="DUF111" s="313"/>
      <c r="DUG111" s="313"/>
      <c r="DUH111" s="313"/>
      <c r="DUI111" s="313"/>
      <c r="DUJ111" s="313"/>
      <c r="DUK111" s="313"/>
      <c r="DUL111" s="313"/>
      <c r="DUM111" s="313"/>
      <c r="DUN111" s="313"/>
      <c r="DUO111" s="313"/>
      <c r="DUP111" s="313"/>
      <c r="DUQ111" s="313"/>
      <c r="DUR111" s="313"/>
      <c r="DUS111" s="313"/>
      <c r="DUT111" s="313"/>
      <c r="DUU111" s="313"/>
      <c r="DUV111" s="313"/>
      <c r="DUW111" s="313"/>
      <c r="DUX111" s="313"/>
      <c r="DUY111" s="313"/>
      <c r="DUZ111" s="313"/>
      <c r="DVA111" s="313"/>
      <c r="DVB111" s="313"/>
      <c r="DVC111" s="313"/>
      <c r="DVD111" s="313"/>
      <c r="DVE111" s="313"/>
      <c r="DVF111" s="313"/>
      <c r="DVG111" s="313"/>
      <c r="DVH111" s="313"/>
      <c r="DVI111" s="313"/>
      <c r="DVJ111" s="313"/>
      <c r="DVK111" s="313"/>
      <c r="DVL111" s="313"/>
      <c r="DVM111" s="313"/>
      <c r="DVN111" s="313"/>
      <c r="DVO111" s="313"/>
      <c r="DVP111" s="313"/>
      <c r="DVQ111" s="313"/>
      <c r="DVR111" s="313"/>
      <c r="DVS111" s="313"/>
      <c r="DVT111" s="313"/>
      <c r="DVU111" s="313"/>
      <c r="DVV111" s="313"/>
      <c r="DVW111" s="313"/>
      <c r="DVX111" s="313"/>
      <c r="DVY111" s="313"/>
      <c r="DVZ111" s="313"/>
      <c r="DWA111" s="313"/>
      <c r="DWB111" s="313"/>
      <c r="DWC111" s="313"/>
      <c r="DWD111" s="313"/>
      <c r="DWE111" s="313"/>
      <c r="DWF111" s="313"/>
      <c r="DWG111" s="313"/>
      <c r="DWH111" s="313"/>
      <c r="DWI111" s="313"/>
      <c r="DWJ111" s="313"/>
      <c r="DWK111" s="313"/>
      <c r="DWL111" s="313"/>
      <c r="DWM111" s="313"/>
      <c r="DWN111" s="313"/>
      <c r="DWO111" s="313"/>
      <c r="DWP111" s="313"/>
      <c r="DWQ111" s="313"/>
      <c r="DWR111" s="313"/>
      <c r="DWS111" s="313"/>
      <c r="DWT111" s="313"/>
      <c r="DWU111" s="313"/>
      <c r="DWV111" s="313"/>
      <c r="DWW111" s="313"/>
      <c r="DWX111" s="313"/>
      <c r="DWY111" s="313"/>
      <c r="DWZ111" s="313"/>
      <c r="DXA111" s="313"/>
      <c r="DXB111" s="313"/>
      <c r="DXC111" s="313"/>
      <c r="DXD111" s="313"/>
      <c r="DXE111" s="313"/>
      <c r="DXF111" s="313"/>
      <c r="DXG111" s="313"/>
      <c r="DXH111" s="313"/>
      <c r="DXI111" s="313"/>
      <c r="DXJ111" s="313"/>
      <c r="DXK111" s="313"/>
      <c r="DXL111" s="313"/>
      <c r="DXM111" s="313"/>
      <c r="DXN111" s="313"/>
      <c r="DXO111" s="313"/>
      <c r="DXP111" s="313"/>
      <c r="DXQ111" s="313"/>
      <c r="DXR111" s="313"/>
      <c r="DXS111" s="313"/>
      <c r="DXT111" s="313"/>
      <c r="DXU111" s="313"/>
      <c r="DXV111" s="313"/>
      <c r="DXW111" s="313"/>
      <c r="DXX111" s="313"/>
      <c r="DXY111" s="313"/>
      <c r="DXZ111" s="313"/>
      <c r="DYA111" s="313"/>
      <c r="DYB111" s="313"/>
      <c r="DYC111" s="313"/>
      <c r="DYD111" s="313"/>
      <c r="DYE111" s="313"/>
      <c r="DYF111" s="313"/>
      <c r="DYG111" s="313"/>
      <c r="DYH111" s="313"/>
      <c r="DYI111" s="313"/>
      <c r="DYJ111" s="313"/>
      <c r="DYK111" s="313"/>
      <c r="DYL111" s="313"/>
      <c r="DYM111" s="313"/>
      <c r="DYN111" s="313"/>
      <c r="DYO111" s="313"/>
      <c r="DYP111" s="313"/>
      <c r="DYQ111" s="313"/>
      <c r="DYR111" s="313"/>
      <c r="DYS111" s="313"/>
      <c r="DYT111" s="313"/>
      <c r="DYU111" s="313"/>
      <c r="DYV111" s="313"/>
      <c r="DYW111" s="313"/>
      <c r="DYX111" s="313"/>
      <c r="DYY111" s="313"/>
      <c r="DYZ111" s="313"/>
      <c r="DZA111" s="313"/>
      <c r="DZB111" s="313"/>
      <c r="DZC111" s="313"/>
      <c r="DZD111" s="313"/>
      <c r="DZE111" s="313"/>
      <c r="DZF111" s="313"/>
      <c r="DZG111" s="313"/>
      <c r="DZH111" s="313"/>
      <c r="DZI111" s="313"/>
      <c r="DZJ111" s="313"/>
      <c r="DZK111" s="313"/>
      <c r="DZL111" s="313"/>
      <c r="DZM111" s="313"/>
      <c r="DZN111" s="313"/>
      <c r="DZO111" s="313"/>
      <c r="DZP111" s="313"/>
      <c r="DZQ111" s="313"/>
      <c r="DZR111" s="313"/>
      <c r="DZS111" s="313"/>
      <c r="DZT111" s="313"/>
      <c r="DZU111" s="313"/>
      <c r="DZV111" s="313"/>
      <c r="DZW111" s="313"/>
      <c r="DZX111" s="313"/>
      <c r="DZY111" s="313"/>
      <c r="DZZ111" s="313"/>
      <c r="EAA111" s="313"/>
      <c r="EAB111" s="313"/>
      <c r="EAC111" s="313"/>
      <c r="EAD111" s="313"/>
      <c r="EAE111" s="313"/>
      <c r="EAF111" s="313"/>
      <c r="EAG111" s="313"/>
      <c r="EAH111" s="313"/>
      <c r="EAI111" s="313"/>
      <c r="EAJ111" s="313"/>
      <c r="EAK111" s="313"/>
      <c r="EAL111" s="313"/>
      <c r="EAM111" s="313"/>
      <c r="EAN111" s="313"/>
      <c r="EAO111" s="313"/>
      <c r="EAP111" s="313"/>
      <c r="EAQ111" s="313"/>
      <c r="EAR111" s="313"/>
      <c r="EAS111" s="313"/>
      <c r="EAT111" s="313"/>
      <c r="EAU111" s="313"/>
      <c r="EAV111" s="313"/>
      <c r="EAW111" s="313"/>
      <c r="EAX111" s="313"/>
      <c r="EAY111" s="313"/>
      <c r="EAZ111" s="313"/>
      <c r="EBA111" s="313"/>
      <c r="EBB111" s="313"/>
      <c r="EBC111" s="313"/>
      <c r="EBD111" s="313"/>
      <c r="EBE111" s="313"/>
      <c r="EBF111" s="313"/>
      <c r="EBG111" s="313"/>
      <c r="EBH111" s="313"/>
      <c r="EBI111" s="313"/>
      <c r="EBJ111" s="313"/>
      <c r="EBK111" s="313"/>
      <c r="EBL111" s="313"/>
      <c r="EBM111" s="313"/>
      <c r="EBN111" s="313"/>
      <c r="EBO111" s="313"/>
      <c r="EBP111" s="313"/>
      <c r="EBQ111" s="313"/>
      <c r="EBR111" s="313"/>
      <c r="EBS111" s="313"/>
      <c r="EBT111" s="313"/>
      <c r="EBU111" s="313"/>
      <c r="EBV111" s="313"/>
      <c r="EBW111" s="313"/>
      <c r="EBX111" s="313"/>
      <c r="EBY111" s="313"/>
      <c r="EBZ111" s="313"/>
      <c r="ECA111" s="313"/>
      <c r="ECB111" s="313"/>
      <c r="ECC111" s="313"/>
      <c r="ECD111" s="313"/>
      <c r="ECE111" s="313"/>
      <c r="ECF111" s="313"/>
      <c r="ECG111" s="313"/>
      <c r="ECH111" s="313"/>
      <c r="ECI111" s="313"/>
      <c r="ECJ111" s="313"/>
      <c r="ECK111" s="313"/>
      <c r="ECL111" s="313"/>
      <c r="ECM111" s="313"/>
      <c r="ECN111" s="313"/>
      <c r="ECO111" s="313"/>
      <c r="ECP111" s="313"/>
      <c r="ECQ111" s="313"/>
      <c r="ECR111" s="313"/>
      <c r="ECS111" s="313"/>
      <c r="ECT111" s="313"/>
      <c r="ECU111" s="313"/>
      <c r="ECV111" s="313"/>
      <c r="ECW111" s="313"/>
      <c r="ECX111" s="313"/>
      <c r="ECY111" s="313"/>
      <c r="ECZ111" s="313"/>
      <c r="EDA111" s="313"/>
      <c r="EDB111" s="313"/>
      <c r="EDC111" s="313"/>
      <c r="EDD111" s="313"/>
      <c r="EDE111" s="313"/>
      <c r="EDF111" s="313"/>
      <c r="EDG111" s="313"/>
      <c r="EDH111" s="313"/>
      <c r="EDI111" s="313"/>
      <c r="EDJ111" s="313"/>
      <c r="EDK111" s="313"/>
      <c r="EDL111" s="313"/>
      <c r="EDM111" s="313"/>
      <c r="EDN111" s="313"/>
      <c r="EDO111" s="313"/>
      <c r="EDP111" s="313"/>
      <c r="EDQ111" s="313"/>
      <c r="EDR111" s="313"/>
      <c r="EDS111" s="313"/>
      <c r="EDT111" s="313"/>
      <c r="EDU111" s="313"/>
      <c r="EDV111" s="313"/>
      <c r="EDW111" s="313"/>
      <c r="EDX111" s="313"/>
      <c r="EDY111" s="313"/>
      <c r="EDZ111" s="313"/>
      <c r="EEA111" s="313"/>
      <c r="EEB111" s="313"/>
      <c r="EEC111" s="313"/>
      <c r="EED111" s="313"/>
      <c r="EEE111" s="313"/>
      <c r="EEF111" s="313"/>
      <c r="EEG111" s="313"/>
      <c r="EEH111" s="313"/>
      <c r="EEI111" s="313"/>
      <c r="EEJ111" s="313"/>
      <c r="EEK111" s="313"/>
      <c r="EEL111" s="313"/>
      <c r="EEM111" s="313"/>
      <c r="EEN111" s="313"/>
      <c r="EEO111" s="313"/>
      <c r="EEP111" s="313"/>
      <c r="EEQ111" s="313"/>
      <c r="EER111" s="313"/>
      <c r="EES111" s="313"/>
      <c r="EET111" s="313"/>
      <c r="EEU111" s="313"/>
      <c r="EEV111" s="313"/>
      <c r="EEW111" s="313"/>
      <c r="EEX111" s="313"/>
      <c r="EEY111" s="313"/>
      <c r="EEZ111" s="313"/>
      <c r="EFA111" s="313"/>
      <c r="EFB111" s="313"/>
      <c r="EFC111" s="313"/>
      <c r="EFD111" s="313"/>
      <c r="EFE111" s="313"/>
      <c r="EFF111" s="313"/>
      <c r="EFG111" s="313"/>
      <c r="EFH111" s="313"/>
      <c r="EFI111" s="313"/>
      <c r="EFJ111" s="313"/>
      <c r="EFK111" s="313"/>
      <c r="EFL111" s="313"/>
      <c r="EFM111" s="313"/>
      <c r="EFN111" s="313"/>
      <c r="EFO111" s="313"/>
      <c r="EFP111" s="313"/>
      <c r="EFQ111" s="313"/>
      <c r="EFR111" s="313"/>
      <c r="EFS111" s="313"/>
      <c r="EFT111" s="313"/>
      <c r="EFU111" s="313"/>
      <c r="EFV111" s="313"/>
      <c r="EFW111" s="313"/>
      <c r="EFX111" s="313"/>
      <c r="EFY111" s="313"/>
      <c r="EFZ111" s="313"/>
      <c r="EGA111" s="313"/>
      <c r="EGB111" s="313"/>
      <c r="EGC111" s="313"/>
      <c r="EGD111" s="313"/>
      <c r="EGE111" s="313"/>
      <c r="EGF111" s="313"/>
      <c r="EGG111" s="313"/>
      <c r="EGH111" s="313"/>
      <c r="EGI111" s="313"/>
      <c r="EGJ111" s="313"/>
      <c r="EGK111" s="313"/>
      <c r="EGL111" s="313"/>
      <c r="EGM111" s="313"/>
      <c r="EGN111" s="313"/>
      <c r="EGO111" s="313"/>
      <c r="EGP111" s="313"/>
      <c r="EGQ111" s="313"/>
      <c r="EGR111" s="313"/>
      <c r="EGS111" s="313"/>
      <c r="EGT111" s="313"/>
      <c r="EGU111" s="313"/>
      <c r="EGV111" s="313"/>
      <c r="EGW111" s="313"/>
      <c r="EGX111" s="313"/>
      <c r="EGY111" s="313"/>
      <c r="EGZ111" s="313"/>
      <c r="EHA111" s="313"/>
      <c r="EHB111" s="313"/>
      <c r="EHC111" s="313"/>
      <c r="EHD111" s="313"/>
      <c r="EHE111" s="313"/>
      <c r="EHF111" s="313"/>
      <c r="EHG111" s="313"/>
      <c r="EHH111" s="313"/>
      <c r="EHI111" s="313"/>
      <c r="EHJ111" s="313"/>
      <c r="EHK111" s="313"/>
      <c r="EHL111" s="313"/>
      <c r="EHM111" s="313"/>
      <c r="EHN111" s="313"/>
      <c r="EHO111" s="313"/>
      <c r="EHP111" s="313"/>
      <c r="EHQ111" s="313"/>
      <c r="EHR111" s="313"/>
      <c r="EHS111" s="313"/>
      <c r="EHT111" s="313"/>
      <c r="EHU111" s="313"/>
      <c r="EHV111" s="313"/>
      <c r="EHW111" s="313"/>
      <c r="EHX111" s="313"/>
      <c r="EHY111" s="313"/>
      <c r="EHZ111" s="313"/>
      <c r="EIA111" s="313"/>
      <c r="EIB111" s="313"/>
      <c r="EIC111" s="313"/>
      <c r="EID111" s="313"/>
      <c r="EIE111" s="313"/>
      <c r="EIF111" s="313"/>
      <c r="EIG111" s="313"/>
      <c r="EIH111" s="313"/>
      <c r="EII111" s="313"/>
      <c r="EIJ111" s="313"/>
      <c r="EIK111" s="313"/>
      <c r="EIL111" s="313"/>
      <c r="EIM111" s="313"/>
      <c r="EIN111" s="313"/>
      <c r="EIO111" s="313"/>
      <c r="EIP111" s="313"/>
      <c r="EIQ111" s="313"/>
      <c r="EIR111" s="313"/>
      <c r="EIS111" s="313"/>
      <c r="EIT111" s="313"/>
      <c r="EIU111" s="313"/>
      <c r="EIV111" s="313"/>
      <c r="EIW111" s="313"/>
      <c r="EIX111" s="313"/>
      <c r="EIY111" s="313"/>
      <c r="EIZ111" s="313"/>
      <c r="EJA111" s="313"/>
      <c r="EJB111" s="313"/>
      <c r="EJC111" s="313"/>
      <c r="EJD111" s="313"/>
      <c r="EJE111" s="313"/>
      <c r="EJF111" s="313"/>
      <c r="EJG111" s="313"/>
      <c r="EJH111" s="313"/>
      <c r="EJI111" s="313"/>
      <c r="EJJ111" s="313"/>
      <c r="EJK111" s="313"/>
      <c r="EJL111" s="313"/>
      <c r="EJM111" s="313"/>
      <c r="EJN111" s="313"/>
      <c r="EJO111" s="313"/>
      <c r="EJP111" s="313"/>
      <c r="EJQ111" s="313"/>
      <c r="EJR111" s="313"/>
      <c r="EJS111" s="313"/>
      <c r="EJT111" s="313"/>
      <c r="EJU111" s="313"/>
      <c r="EJV111" s="313"/>
      <c r="EJW111" s="313"/>
      <c r="EJX111" s="313"/>
      <c r="EJY111" s="313"/>
      <c r="EJZ111" s="313"/>
      <c r="EKA111" s="313"/>
      <c r="EKB111" s="313"/>
      <c r="EKC111" s="313"/>
      <c r="EKD111" s="313"/>
      <c r="EKE111" s="313"/>
      <c r="EKF111" s="313"/>
      <c r="EKG111" s="313"/>
      <c r="EKH111" s="313"/>
      <c r="EKI111" s="313"/>
      <c r="EKJ111" s="313"/>
      <c r="EKK111" s="313"/>
      <c r="EKL111" s="313"/>
      <c r="EKM111" s="313"/>
      <c r="EKN111" s="313"/>
      <c r="EKO111" s="313"/>
      <c r="EKP111" s="313"/>
      <c r="EKQ111" s="313"/>
      <c r="EKR111" s="313"/>
      <c r="EKS111" s="313"/>
      <c r="EKT111" s="313"/>
      <c r="EKU111" s="313"/>
      <c r="EKV111" s="313"/>
      <c r="EKW111" s="313"/>
      <c r="EKX111" s="313"/>
      <c r="EKY111" s="313"/>
      <c r="EKZ111" s="313"/>
      <c r="ELA111" s="313"/>
      <c r="ELB111" s="313"/>
      <c r="ELC111" s="313"/>
      <c r="ELD111" s="313"/>
      <c r="ELE111" s="313"/>
      <c r="ELF111" s="313"/>
      <c r="ELG111" s="313"/>
      <c r="ELH111" s="313"/>
      <c r="ELI111" s="313"/>
      <c r="ELJ111" s="313"/>
      <c r="ELK111" s="313"/>
      <c r="ELL111" s="313"/>
      <c r="ELM111" s="313"/>
      <c r="ELN111" s="313"/>
      <c r="ELO111" s="313"/>
      <c r="ELP111" s="313"/>
      <c r="ELQ111" s="313"/>
      <c r="ELR111" s="313"/>
      <c r="ELS111" s="313"/>
      <c r="ELT111" s="313"/>
      <c r="ELU111" s="313"/>
      <c r="ELV111" s="313"/>
      <c r="ELW111" s="313"/>
      <c r="ELX111" s="313"/>
      <c r="ELY111" s="313"/>
      <c r="ELZ111" s="313"/>
      <c r="EMA111" s="313"/>
      <c r="EMB111" s="313"/>
      <c r="EMC111" s="313"/>
      <c r="EMD111" s="313"/>
      <c r="EME111" s="313"/>
      <c r="EMF111" s="313"/>
      <c r="EMG111" s="313"/>
      <c r="EMH111" s="313"/>
      <c r="EMI111" s="313"/>
      <c r="EMJ111" s="313"/>
      <c r="EMK111" s="313"/>
      <c r="EML111" s="313"/>
      <c r="EMM111" s="313"/>
      <c r="EMN111" s="313"/>
      <c r="EMO111" s="313"/>
      <c r="EMP111" s="313"/>
      <c r="EMQ111" s="313"/>
      <c r="EMR111" s="313"/>
      <c r="EMS111" s="313"/>
      <c r="EMT111" s="313"/>
      <c r="EMU111" s="313"/>
      <c r="EMV111" s="313"/>
      <c r="EMW111" s="313"/>
      <c r="EMX111" s="313"/>
      <c r="EMY111" s="313"/>
      <c r="EMZ111" s="313"/>
      <c r="ENA111" s="313"/>
      <c r="ENB111" s="313"/>
      <c r="ENC111" s="313"/>
      <c r="END111" s="313"/>
      <c r="ENE111" s="313"/>
      <c r="ENF111" s="313"/>
      <c r="ENG111" s="313"/>
      <c r="ENH111" s="313"/>
      <c r="ENI111" s="313"/>
      <c r="ENJ111" s="313"/>
      <c r="ENK111" s="313"/>
      <c r="ENL111" s="313"/>
      <c r="ENM111" s="313"/>
      <c r="ENN111" s="313"/>
      <c r="ENO111" s="313"/>
      <c r="ENP111" s="313"/>
      <c r="ENQ111" s="313"/>
      <c r="ENR111" s="313"/>
      <c r="ENS111" s="313"/>
      <c r="ENT111" s="313"/>
      <c r="ENU111" s="313"/>
      <c r="ENV111" s="313"/>
      <c r="ENW111" s="313"/>
      <c r="ENX111" s="313"/>
      <c r="ENY111" s="313"/>
      <c r="ENZ111" s="313"/>
      <c r="EOA111" s="313"/>
      <c r="EOB111" s="313"/>
      <c r="EOC111" s="313"/>
      <c r="EOD111" s="313"/>
      <c r="EOE111" s="313"/>
      <c r="EOF111" s="313"/>
      <c r="EOG111" s="313"/>
      <c r="EOH111" s="313"/>
      <c r="EOI111" s="313"/>
      <c r="EOJ111" s="313"/>
      <c r="EOK111" s="313"/>
      <c r="EOL111" s="313"/>
      <c r="EOM111" s="313"/>
      <c r="EON111" s="313"/>
      <c r="EOO111" s="313"/>
      <c r="EOP111" s="313"/>
      <c r="EOQ111" s="313"/>
      <c r="EOR111" s="313"/>
      <c r="EOS111" s="313"/>
      <c r="EOT111" s="313"/>
      <c r="EOU111" s="313"/>
      <c r="EOV111" s="313"/>
      <c r="EOW111" s="313"/>
      <c r="EOX111" s="313"/>
      <c r="EOY111" s="313"/>
      <c r="EOZ111" s="313"/>
      <c r="EPA111" s="313"/>
      <c r="EPB111" s="313"/>
      <c r="EPC111" s="313"/>
      <c r="EPD111" s="313"/>
      <c r="EPE111" s="313"/>
      <c r="EPF111" s="313"/>
      <c r="EPG111" s="313"/>
      <c r="EPH111" s="313"/>
      <c r="EPI111" s="313"/>
      <c r="EPJ111" s="313"/>
      <c r="EPK111" s="313"/>
      <c r="EPL111" s="313"/>
      <c r="EPM111" s="313"/>
      <c r="EPN111" s="313"/>
      <c r="EPO111" s="313"/>
      <c r="EPP111" s="313"/>
      <c r="EPQ111" s="313"/>
      <c r="EPR111" s="313"/>
      <c r="EPS111" s="313"/>
      <c r="EPT111" s="313"/>
      <c r="EPU111" s="313"/>
      <c r="EPV111" s="313"/>
      <c r="EPW111" s="313"/>
      <c r="EPX111" s="313"/>
      <c r="EPY111" s="313"/>
      <c r="EPZ111" s="313"/>
      <c r="EQA111" s="313"/>
      <c r="EQB111" s="313"/>
      <c r="EQC111" s="313"/>
      <c r="EQD111" s="313"/>
      <c r="EQE111" s="313"/>
      <c r="EQF111" s="313"/>
      <c r="EQG111" s="313"/>
      <c r="EQH111" s="313"/>
      <c r="EQI111" s="313"/>
      <c r="EQJ111" s="313"/>
      <c r="EQK111" s="313"/>
      <c r="EQL111" s="313"/>
      <c r="EQM111" s="313"/>
      <c r="EQN111" s="313"/>
      <c r="EQO111" s="313"/>
      <c r="EQP111" s="313"/>
      <c r="EQQ111" s="313"/>
      <c r="EQR111" s="313"/>
      <c r="EQS111" s="313"/>
      <c r="EQT111" s="313"/>
      <c r="EQU111" s="313"/>
      <c r="EQV111" s="313"/>
      <c r="EQW111" s="313"/>
      <c r="EQX111" s="313"/>
      <c r="EQY111" s="313"/>
      <c r="EQZ111" s="313"/>
      <c r="ERA111" s="313"/>
      <c r="ERB111" s="313"/>
      <c r="ERC111" s="313"/>
      <c r="ERD111" s="313"/>
      <c r="ERE111" s="313"/>
      <c r="ERF111" s="313"/>
      <c r="ERG111" s="313"/>
      <c r="ERH111" s="313"/>
      <c r="ERI111" s="313"/>
      <c r="ERJ111" s="313"/>
      <c r="ERK111" s="313"/>
      <c r="ERL111" s="313"/>
      <c r="ERM111" s="313"/>
      <c r="ERN111" s="313"/>
      <c r="ERO111" s="313"/>
      <c r="ERP111" s="313"/>
      <c r="ERQ111" s="313"/>
      <c r="ERR111" s="313"/>
      <c r="ERS111" s="313"/>
      <c r="ERT111" s="313"/>
      <c r="ERU111" s="313"/>
      <c r="ERV111" s="313"/>
      <c r="ERW111" s="313"/>
      <c r="ERX111" s="313"/>
      <c r="ERY111" s="313"/>
      <c r="ERZ111" s="313"/>
      <c r="ESA111" s="313"/>
      <c r="ESB111" s="313"/>
      <c r="ESC111" s="313"/>
      <c r="ESD111" s="313"/>
      <c r="ESE111" s="313"/>
      <c r="ESF111" s="313"/>
      <c r="ESG111" s="313"/>
      <c r="ESH111" s="313"/>
      <c r="ESI111" s="313"/>
      <c r="ESJ111" s="313"/>
      <c r="ESK111" s="313"/>
      <c r="ESL111" s="313"/>
      <c r="ESM111" s="313"/>
      <c r="ESN111" s="313"/>
      <c r="ESO111" s="313"/>
      <c r="ESP111" s="313"/>
      <c r="ESQ111" s="313"/>
      <c r="ESR111" s="313"/>
      <c r="ESS111" s="313"/>
      <c r="EST111" s="313"/>
      <c r="ESU111" s="313"/>
      <c r="ESV111" s="313"/>
      <c r="ESW111" s="313"/>
      <c r="ESX111" s="313"/>
      <c r="ESY111" s="313"/>
      <c r="ESZ111" s="313"/>
      <c r="ETA111" s="313"/>
      <c r="ETB111" s="313"/>
      <c r="ETC111" s="313"/>
      <c r="ETD111" s="313"/>
      <c r="ETE111" s="313"/>
      <c r="ETF111" s="313"/>
      <c r="ETG111" s="313"/>
      <c r="ETH111" s="313"/>
      <c r="ETI111" s="313"/>
      <c r="ETJ111" s="313"/>
      <c r="ETK111" s="313"/>
      <c r="ETL111" s="313"/>
      <c r="ETM111" s="313"/>
      <c r="ETN111" s="313"/>
      <c r="ETO111" s="313"/>
      <c r="ETP111" s="313"/>
      <c r="ETQ111" s="313"/>
      <c r="ETR111" s="313"/>
      <c r="ETS111" s="313"/>
      <c r="ETT111" s="313"/>
      <c r="ETU111" s="313"/>
      <c r="ETV111" s="313"/>
      <c r="ETW111" s="313"/>
      <c r="ETX111" s="313"/>
      <c r="ETY111" s="313"/>
      <c r="ETZ111" s="313"/>
      <c r="EUA111" s="313"/>
      <c r="EUB111" s="313"/>
      <c r="EUC111" s="313"/>
      <c r="EUD111" s="313"/>
      <c r="EUE111" s="313"/>
      <c r="EUF111" s="313"/>
      <c r="EUG111" s="313"/>
      <c r="EUH111" s="313"/>
      <c r="EUI111" s="313"/>
      <c r="EUJ111" s="313"/>
      <c r="EUK111" s="313"/>
      <c r="EUL111" s="313"/>
      <c r="EUM111" s="313"/>
      <c r="EUN111" s="313"/>
      <c r="EUO111" s="313"/>
      <c r="EUP111" s="313"/>
      <c r="EUQ111" s="313"/>
      <c r="EUR111" s="313"/>
      <c r="EUS111" s="313"/>
      <c r="EUT111" s="313"/>
      <c r="EUU111" s="313"/>
      <c r="EUV111" s="313"/>
      <c r="EUW111" s="313"/>
      <c r="EUX111" s="313"/>
      <c r="EUY111" s="313"/>
      <c r="EUZ111" s="313"/>
      <c r="EVA111" s="313"/>
      <c r="EVB111" s="313"/>
      <c r="EVC111" s="313"/>
      <c r="EVD111" s="313"/>
      <c r="EVE111" s="313"/>
      <c r="EVF111" s="313"/>
      <c r="EVG111" s="313"/>
      <c r="EVH111" s="313"/>
      <c r="EVI111" s="313"/>
      <c r="EVJ111" s="313"/>
      <c r="EVK111" s="313"/>
      <c r="EVL111" s="313"/>
      <c r="EVM111" s="313"/>
      <c r="EVN111" s="313"/>
      <c r="EVO111" s="313"/>
      <c r="EVP111" s="313"/>
      <c r="EVQ111" s="313"/>
      <c r="EVR111" s="313"/>
      <c r="EVS111" s="313"/>
      <c r="EVT111" s="313"/>
      <c r="EVU111" s="313"/>
      <c r="EVV111" s="313"/>
      <c r="EVW111" s="313"/>
      <c r="EVX111" s="313"/>
      <c r="EVY111" s="313"/>
      <c r="EVZ111" s="313"/>
      <c r="EWA111" s="313"/>
      <c r="EWB111" s="313"/>
      <c r="EWC111" s="313"/>
      <c r="EWD111" s="313"/>
      <c r="EWE111" s="313"/>
      <c r="EWF111" s="313"/>
      <c r="EWG111" s="313"/>
      <c r="EWH111" s="313"/>
      <c r="EWI111" s="313"/>
      <c r="EWJ111" s="313"/>
      <c r="EWK111" s="313"/>
      <c r="EWL111" s="313"/>
      <c r="EWM111" s="313"/>
      <c r="EWN111" s="313"/>
      <c r="EWO111" s="313"/>
      <c r="EWP111" s="313"/>
      <c r="EWQ111" s="313"/>
      <c r="EWR111" s="313"/>
      <c r="EWS111" s="313"/>
      <c r="EWT111" s="313"/>
      <c r="EWU111" s="313"/>
      <c r="EWV111" s="313"/>
      <c r="EWW111" s="313"/>
      <c r="EWX111" s="313"/>
      <c r="EWY111" s="313"/>
      <c r="EWZ111" s="313"/>
      <c r="EXA111" s="313"/>
      <c r="EXB111" s="313"/>
      <c r="EXC111" s="313"/>
      <c r="EXD111" s="313"/>
      <c r="EXE111" s="313"/>
      <c r="EXF111" s="313"/>
      <c r="EXG111" s="313"/>
      <c r="EXH111" s="313"/>
      <c r="EXI111" s="313"/>
      <c r="EXJ111" s="313"/>
      <c r="EXK111" s="313"/>
      <c r="EXL111" s="313"/>
      <c r="EXM111" s="313"/>
      <c r="EXN111" s="313"/>
      <c r="EXO111" s="313"/>
      <c r="EXP111" s="313"/>
      <c r="EXQ111" s="313"/>
      <c r="EXR111" s="313"/>
      <c r="EXS111" s="313"/>
      <c r="EXT111" s="313"/>
      <c r="EXU111" s="313"/>
      <c r="EXV111" s="313"/>
      <c r="EXW111" s="313"/>
      <c r="EXX111" s="313"/>
      <c r="EXY111" s="313"/>
      <c r="EXZ111" s="313"/>
      <c r="EYA111" s="313"/>
      <c r="EYB111" s="313"/>
      <c r="EYC111" s="313"/>
      <c r="EYD111" s="313"/>
      <c r="EYE111" s="313"/>
      <c r="EYF111" s="313"/>
      <c r="EYG111" s="313"/>
      <c r="EYH111" s="313"/>
      <c r="EYI111" s="313"/>
      <c r="EYJ111" s="313"/>
      <c r="EYK111" s="313"/>
      <c r="EYL111" s="313"/>
      <c r="EYM111" s="313"/>
      <c r="EYN111" s="313"/>
      <c r="EYO111" s="313"/>
      <c r="EYP111" s="313"/>
      <c r="EYQ111" s="313"/>
      <c r="EYR111" s="313"/>
      <c r="EYS111" s="313"/>
      <c r="EYT111" s="313"/>
      <c r="EYU111" s="313"/>
      <c r="EYV111" s="313"/>
      <c r="EYW111" s="313"/>
      <c r="EYX111" s="313"/>
      <c r="EYY111" s="313"/>
      <c r="EYZ111" s="313"/>
      <c r="EZA111" s="313"/>
      <c r="EZB111" s="313"/>
      <c r="EZC111" s="313"/>
      <c r="EZD111" s="313"/>
      <c r="EZE111" s="313"/>
      <c r="EZF111" s="313"/>
      <c r="EZG111" s="313"/>
      <c r="EZH111" s="313"/>
      <c r="EZI111" s="313"/>
      <c r="EZJ111" s="313"/>
      <c r="EZK111" s="313"/>
      <c r="EZL111" s="313"/>
      <c r="EZM111" s="313"/>
      <c r="EZN111" s="313"/>
      <c r="EZO111" s="313"/>
      <c r="EZP111" s="313"/>
      <c r="EZQ111" s="313"/>
      <c r="EZR111" s="313"/>
      <c r="EZS111" s="313"/>
      <c r="EZT111" s="313"/>
      <c r="EZU111" s="313"/>
      <c r="EZV111" s="313"/>
      <c r="EZW111" s="313"/>
      <c r="EZX111" s="313"/>
      <c r="EZY111" s="313"/>
      <c r="EZZ111" s="313"/>
      <c r="FAA111" s="313"/>
      <c r="FAB111" s="313"/>
      <c r="FAC111" s="313"/>
      <c r="FAD111" s="313"/>
      <c r="FAE111" s="313"/>
      <c r="FAF111" s="313"/>
      <c r="FAG111" s="313"/>
      <c r="FAH111" s="313"/>
      <c r="FAI111" s="313"/>
      <c r="FAJ111" s="313"/>
      <c r="FAK111" s="313"/>
      <c r="FAL111" s="313"/>
      <c r="FAM111" s="313"/>
      <c r="FAN111" s="313"/>
      <c r="FAO111" s="313"/>
      <c r="FAP111" s="313"/>
      <c r="FAQ111" s="313"/>
      <c r="FAR111" s="313"/>
      <c r="FAS111" s="313"/>
      <c r="FAT111" s="313"/>
      <c r="FAU111" s="313"/>
      <c r="FAV111" s="313"/>
      <c r="FAW111" s="313"/>
      <c r="FAX111" s="313"/>
      <c r="FAY111" s="313"/>
      <c r="FAZ111" s="313"/>
      <c r="FBA111" s="313"/>
      <c r="FBB111" s="313"/>
      <c r="FBC111" s="313"/>
      <c r="FBD111" s="313"/>
      <c r="FBE111" s="313"/>
      <c r="FBF111" s="313"/>
      <c r="FBG111" s="313"/>
      <c r="FBH111" s="313"/>
      <c r="FBI111" s="313"/>
      <c r="FBJ111" s="313"/>
      <c r="FBK111" s="313"/>
      <c r="FBL111" s="313"/>
      <c r="FBM111" s="313"/>
      <c r="FBN111" s="313"/>
      <c r="FBO111" s="313"/>
      <c r="FBP111" s="313"/>
      <c r="FBQ111" s="313"/>
      <c r="FBR111" s="313"/>
      <c r="FBS111" s="313"/>
      <c r="FBT111" s="313"/>
      <c r="FBU111" s="313"/>
      <c r="FBV111" s="313"/>
      <c r="FBW111" s="313"/>
      <c r="FBX111" s="313"/>
      <c r="FBY111" s="313"/>
      <c r="FBZ111" s="313"/>
      <c r="FCA111" s="313"/>
      <c r="FCB111" s="313"/>
      <c r="FCC111" s="313"/>
      <c r="FCD111" s="313"/>
      <c r="FCE111" s="313"/>
      <c r="FCF111" s="313"/>
      <c r="FCG111" s="313"/>
      <c r="FCH111" s="313"/>
      <c r="FCI111" s="313"/>
      <c r="FCJ111" s="313"/>
      <c r="FCK111" s="313"/>
      <c r="FCL111" s="313"/>
      <c r="FCM111" s="313"/>
      <c r="FCN111" s="313"/>
      <c r="FCO111" s="313"/>
      <c r="FCP111" s="313"/>
      <c r="FCQ111" s="313"/>
      <c r="FCR111" s="313"/>
      <c r="FCS111" s="313"/>
      <c r="FCT111" s="313"/>
      <c r="FCU111" s="313"/>
      <c r="FCV111" s="313"/>
      <c r="FCW111" s="313"/>
      <c r="FCX111" s="313"/>
      <c r="FCY111" s="313"/>
      <c r="FCZ111" s="313"/>
      <c r="FDA111" s="313"/>
      <c r="FDB111" s="313"/>
      <c r="FDC111" s="313"/>
      <c r="FDD111" s="313"/>
      <c r="FDE111" s="313"/>
      <c r="FDF111" s="313"/>
      <c r="FDG111" s="313"/>
      <c r="FDH111" s="313"/>
      <c r="FDI111" s="313"/>
      <c r="FDJ111" s="313"/>
      <c r="FDK111" s="313"/>
      <c r="FDL111" s="313"/>
      <c r="FDM111" s="313"/>
      <c r="FDN111" s="313"/>
      <c r="FDO111" s="313"/>
      <c r="FDP111" s="313"/>
      <c r="FDQ111" s="313"/>
      <c r="FDR111" s="313"/>
      <c r="FDS111" s="313"/>
      <c r="FDT111" s="313"/>
      <c r="FDU111" s="313"/>
      <c r="FDV111" s="313"/>
      <c r="FDW111" s="313"/>
      <c r="FDX111" s="313"/>
      <c r="FDY111" s="313"/>
      <c r="FDZ111" s="313"/>
      <c r="FEA111" s="313"/>
      <c r="FEB111" s="313"/>
      <c r="FEC111" s="313"/>
      <c r="FED111" s="313"/>
      <c r="FEE111" s="313"/>
      <c r="FEF111" s="313"/>
      <c r="FEG111" s="313"/>
      <c r="FEH111" s="313"/>
      <c r="FEI111" s="313"/>
      <c r="FEJ111" s="313"/>
      <c r="FEK111" s="313"/>
      <c r="FEL111" s="313"/>
      <c r="FEM111" s="313"/>
      <c r="FEN111" s="313"/>
      <c r="FEO111" s="313"/>
      <c r="FEP111" s="313"/>
      <c r="FEQ111" s="313"/>
      <c r="FER111" s="313"/>
      <c r="FES111" s="313"/>
      <c r="FET111" s="313"/>
      <c r="FEU111" s="313"/>
      <c r="FEV111" s="313"/>
      <c r="FEW111" s="313"/>
      <c r="FEX111" s="313"/>
      <c r="FEY111" s="313"/>
      <c r="FEZ111" s="313"/>
      <c r="FFA111" s="313"/>
      <c r="FFB111" s="313"/>
      <c r="FFC111" s="313"/>
      <c r="FFD111" s="313"/>
      <c r="FFE111" s="313"/>
      <c r="FFF111" s="313"/>
      <c r="FFG111" s="313"/>
      <c r="FFH111" s="313"/>
      <c r="FFI111" s="313"/>
      <c r="FFJ111" s="313"/>
      <c r="FFK111" s="313"/>
      <c r="FFL111" s="313"/>
      <c r="FFM111" s="313"/>
      <c r="FFN111" s="313"/>
      <c r="FFO111" s="313"/>
      <c r="FFP111" s="313"/>
      <c r="FFQ111" s="313"/>
      <c r="FFR111" s="313"/>
      <c r="FFS111" s="313"/>
      <c r="FFT111" s="313"/>
      <c r="FFU111" s="313"/>
      <c r="FFV111" s="313"/>
      <c r="FFW111" s="313"/>
      <c r="FFX111" s="313"/>
      <c r="FFY111" s="313"/>
      <c r="FFZ111" s="313"/>
      <c r="FGA111" s="313"/>
      <c r="FGB111" s="313"/>
      <c r="FGC111" s="313"/>
      <c r="FGD111" s="313"/>
      <c r="FGE111" s="313"/>
      <c r="FGF111" s="313"/>
      <c r="FGG111" s="313"/>
      <c r="FGH111" s="313"/>
      <c r="FGI111" s="313"/>
      <c r="FGJ111" s="313"/>
      <c r="FGK111" s="313"/>
      <c r="FGL111" s="313"/>
      <c r="FGM111" s="313"/>
      <c r="FGN111" s="313"/>
      <c r="FGO111" s="313"/>
      <c r="FGP111" s="313"/>
      <c r="FGQ111" s="313"/>
      <c r="FGR111" s="313"/>
      <c r="FGS111" s="313"/>
      <c r="FGT111" s="313"/>
      <c r="FGU111" s="313"/>
      <c r="FGV111" s="313"/>
      <c r="FGW111" s="313"/>
      <c r="FGX111" s="313"/>
      <c r="FGY111" s="313"/>
      <c r="FGZ111" s="313"/>
      <c r="FHA111" s="313"/>
      <c r="FHB111" s="313"/>
      <c r="FHC111" s="313"/>
      <c r="FHD111" s="313"/>
      <c r="FHE111" s="313"/>
      <c r="FHF111" s="313"/>
      <c r="FHG111" s="313"/>
      <c r="FHH111" s="313"/>
      <c r="FHI111" s="313"/>
      <c r="FHJ111" s="313"/>
      <c r="FHK111" s="313"/>
      <c r="FHL111" s="313"/>
      <c r="FHM111" s="313"/>
      <c r="FHN111" s="313"/>
      <c r="FHO111" s="313"/>
      <c r="FHP111" s="313"/>
      <c r="FHQ111" s="313"/>
      <c r="FHR111" s="313"/>
      <c r="FHS111" s="313"/>
      <c r="FHT111" s="313"/>
      <c r="FHU111" s="313"/>
      <c r="FHV111" s="313"/>
      <c r="FHW111" s="313"/>
      <c r="FHX111" s="313"/>
      <c r="FHY111" s="313"/>
      <c r="FHZ111" s="313"/>
      <c r="FIA111" s="313"/>
      <c r="FIB111" s="313"/>
      <c r="FIC111" s="313"/>
      <c r="FID111" s="313"/>
      <c r="FIE111" s="313"/>
      <c r="FIF111" s="313"/>
      <c r="FIG111" s="313"/>
      <c r="FIH111" s="313"/>
      <c r="FII111" s="313"/>
      <c r="FIJ111" s="313"/>
      <c r="FIK111" s="313"/>
      <c r="FIL111" s="313"/>
      <c r="FIM111" s="313"/>
      <c r="FIN111" s="313"/>
      <c r="FIO111" s="313"/>
      <c r="FIP111" s="313"/>
      <c r="FIQ111" s="313"/>
      <c r="FIR111" s="313"/>
      <c r="FIS111" s="313"/>
      <c r="FIT111" s="313"/>
      <c r="FIU111" s="313"/>
      <c r="FIV111" s="313"/>
      <c r="FIW111" s="313"/>
      <c r="FIX111" s="313"/>
      <c r="FIY111" s="313"/>
      <c r="FIZ111" s="313"/>
      <c r="FJA111" s="313"/>
      <c r="FJB111" s="313"/>
      <c r="FJC111" s="313"/>
      <c r="FJD111" s="313"/>
      <c r="FJE111" s="313"/>
      <c r="FJF111" s="313"/>
      <c r="FJG111" s="313"/>
      <c r="FJH111" s="313"/>
      <c r="FJI111" s="313"/>
      <c r="FJJ111" s="313"/>
      <c r="FJK111" s="313"/>
      <c r="FJL111" s="313"/>
      <c r="FJM111" s="313"/>
      <c r="FJN111" s="313"/>
      <c r="FJO111" s="313"/>
      <c r="FJP111" s="313"/>
      <c r="FJQ111" s="313"/>
      <c r="FJR111" s="313"/>
      <c r="FJS111" s="313"/>
      <c r="FJT111" s="313"/>
      <c r="FJU111" s="313"/>
      <c r="FJV111" s="313"/>
      <c r="FJW111" s="313"/>
      <c r="FJX111" s="313"/>
      <c r="FJY111" s="313"/>
      <c r="FJZ111" s="313"/>
      <c r="FKA111" s="313"/>
      <c r="FKB111" s="313"/>
      <c r="FKC111" s="313"/>
      <c r="FKD111" s="313"/>
      <c r="FKE111" s="313"/>
      <c r="FKF111" s="313"/>
      <c r="FKG111" s="313"/>
      <c r="FKH111" s="313"/>
      <c r="FKI111" s="313"/>
      <c r="FKJ111" s="313"/>
      <c r="FKK111" s="313"/>
      <c r="FKL111" s="313"/>
      <c r="FKM111" s="313"/>
      <c r="FKN111" s="313"/>
      <c r="FKO111" s="313"/>
      <c r="FKP111" s="313"/>
      <c r="FKQ111" s="313"/>
      <c r="FKR111" s="313"/>
      <c r="FKS111" s="313"/>
      <c r="FKT111" s="313"/>
      <c r="FKU111" s="313"/>
      <c r="FKV111" s="313"/>
      <c r="FKW111" s="313"/>
      <c r="FKX111" s="313"/>
      <c r="FKY111" s="313"/>
      <c r="FKZ111" s="313"/>
      <c r="FLA111" s="313"/>
      <c r="FLB111" s="313"/>
      <c r="FLC111" s="313"/>
      <c r="FLD111" s="313"/>
      <c r="FLE111" s="313"/>
      <c r="FLF111" s="313"/>
      <c r="FLG111" s="313"/>
      <c r="FLH111" s="313"/>
      <c r="FLI111" s="313"/>
      <c r="FLJ111" s="313"/>
      <c r="FLK111" s="313"/>
      <c r="FLL111" s="313"/>
      <c r="FLM111" s="313"/>
      <c r="FLN111" s="313"/>
      <c r="FLO111" s="313"/>
      <c r="FLP111" s="313"/>
      <c r="FLQ111" s="313"/>
      <c r="FLR111" s="313"/>
      <c r="FLS111" s="313"/>
      <c r="FLT111" s="313"/>
      <c r="FLU111" s="313"/>
      <c r="FLV111" s="313"/>
      <c r="FLW111" s="313"/>
      <c r="FLX111" s="313"/>
      <c r="FLY111" s="313"/>
      <c r="FLZ111" s="313"/>
      <c r="FMA111" s="313"/>
      <c r="FMB111" s="313"/>
      <c r="FMC111" s="313"/>
      <c r="FMD111" s="313"/>
      <c r="FME111" s="313"/>
      <c r="FMF111" s="313"/>
      <c r="FMG111" s="313"/>
      <c r="FMH111" s="313"/>
      <c r="FMI111" s="313"/>
      <c r="FMJ111" s="313"/>
      <c r="FMK111" s="313"/>
      <c r="FML111" s="313"/>
      <c r="FMM111" s="313"/>
      <c r="FMN111" s="313"/>
      <c r="FMO111" s="313"/>
      <c r="FMP111" s="313"/>
      <c r="FMQ111" s="313"/>
      <c r="FMR111" s="313"/>
      <c r="FMS111" s="313"/>
      <c r="FMT111" s="313"/>
      <c r="FMU111" s="313"/>
      <c r="FMV111" s="313"/>
      <c r="FMW111" s="313"/>
      <c r="FMX111" s="313"/>
      <c r="FMY111" s="313"/>
      <c r="FMZ111" s="313"/>
      <c r="FNA111" s="313"/>
      <c r="FNB111" s="313"/>
      <c r="FNC111" s="313"/>
      <c r="FND111" s="313"/>
      <c r="FNE111" s="313"/>
      <c r="FNF111" s="313"/>
      <c r="FNG111" s="313"/>
      <c r="FNH111" s="313"/>
      <c r="FNI111" s="313"/>
      <c r="FNJ111" s="313"/>
      <c r="FNK111" s="313"/>
      <c r="FNL111" s="313"/>
      <c r="FNM111" s="313"/>
      <c r="FNN111" s="313"/>
      <c r="FNO111" s="313"/>
      <c r="FNP111" s="313"/>
      <c r="FNQ111" s="313"/>
      <c r="FNR111" s="313"/>
      <c r="FNS111" s="313"/>
      <c r="FNT111" s="313"/>
      <c r="FNU111" s="313"/>
      <c r="FNV111" s="313"/>
      <c r="FNW111" s="313"/>
      <c r="FNX111" s="313"/>
      <c r="FNY111" s="313"/>
      <c r="FNZ111" s="313"/>
      <c r="FOA111" s="313"/>
      <c r="FOB111" s="313"/>
      <c r="FOC111" s="313"/>
      <c r="FOD111" s="313"/>
      <c r="FOE111" s="313"/>
      <c r="FOF111" s="313"/>
      <c r="FOG111" s="313"/>
      <c r="FOH111" s="313"/>
      <c r="FOI111" s="313"/>
      <c r="FOJ111" s="313"/>
      <c r="FOK111" s="313"/>
      <c r="FOL111" s="313"/>
      <c r="FOM111" s="313"/>
      <c r="FON111" s="313"/>
      <c r="FOO111" s="313"/>
      <c r="FOP111" s="313"/>
      <c r="FOQ111" s="313"/>
      <c r="FOR111" s="313"/>
      <c r="FOS111" s="313"/>
      <c r="FOT111" s="313"/>
      <c r="FOU111" s="313"/>
      <c r="FOV111" s="313"/>
      <c r="FOW111" s="313"/>
      <c r="FOX111" s="313"/>
      <c r="FOY111" s="313"/>
      <c r="FOZ111" s="313"/>
      <c r="FPA111" s="313"/>
      <c r="FPB111" s="313"/>
      <c r="FPC111" s="313"/>
      <c r="FPD111" s="313"/>
      <c r="FPE111" s="313"/>
      <c r="FPF111" s="313"/>
      <c r="FPG111" s="313"/>
      <c r="FPH111" s="313"/>
      <c r="FPI111" s="313"/>
      <c r="FPJ111" s="313"/>
      <c r="FPK111" s="313"/>
      <c r="FPL111" s="313"/>
      <c r="FPM111" s="313"/>
      <c r="FPN111" s="313"/>
      <c r="FPO111" s="313"/>
      <c r="FPP111" s="313"/>
      <c r="FPQ111" s="313"/>
      <c r="FPR111" s="313"/>
      <c r="FPS111" s="313"/>
      <c r="FPT111" s="313"/>
      <c r="FPU111" s="313"/>
      <c r="FPV111" s="313"/>
      <c r="FPW111" s="313"/>
      <c r="FPX111" s="313"/>
      <c r="FPY111" s="313"/>
      <c r="FPZ111" s="313"/>
      <c r="FQA111" s="313"/>
      <c r="FQB111" s="313"/>
      <c r="FQC111" s="313"/>
      <c r="FQD111" s="313"/>
      <c r="FQE111" s="313"/>
      <c r="FQF111" s="313"/>
      <c r="FQG111" s="313"/>
      <c r="FQH111" s="313"/>
      <c r="FQI111" s="313"/>
      <c r="FQJ111" s="313"/>
      <c r="FQK111" s="313"/>
      <c r="FQL111" s="313"/>
      <c r="FQM111" s="313"/>
      <c r="FQN111" s="313"/>
      <c r="FQO111" s="313"/>
      <c r="FQP111" s="313"/>
      <c r="FQQ111" s="313"/>
      <c r="FQR111" s="313"/>
      <c r="FQS111" s="313"/>
      <c r="FQT111" s="313"/>
      <c r="FQU111" s="313"/>
      <c r="FQV111" s="313"/>
      <c r="FQW111" s="313"/>
      <c r="FQX111" s="313"/>
      <c r="FQY111" s="313"/>
      <c r="FQZ111" s="313"/>
      <c r="FRA111" s="313"/>
      <c r="FRB111" s="313"/>
      <c r="FRC111" s="313"/>
      <c r="FRD111" s="313"/>
      <c r="FRE111" s="313"/>
      <c r="FRF111" s="313"/>
      <c r="FRG111" s="313"/>
      <c r="FRH111" s="313"/>
      <c r="FRI111" s="313"/>
      <c r="FRJ111" s="313"/>
      <c r="FRK111" s="313"/>
      <c r="FRL111" s="313"/>
      <c r="FRM111" s="313"/>
      <c r="FRN111" s="313"/>
      <c r="FRO111" s="313"/>
      <c r="FRP111" s="313"/>
      <c r="FRQ111" s="313"/>
      <c r="FRR111" s="313"/>
      <c r="FRS111" s="313"/>
      <c r="FRT111" s="313"/>
      <c r="FRU111" s="313"/>
      <c r="FRV111" s="313"/>
      <c r="FRW111" s="313"/>
      <c r="FRX111" s="313"/>
      <c r="FRY111" s="313"/>
      <c r="FRZ111" s="313"/>
      <c r="FSA111" s="313"/>
      <c r="FSB111" s="313"/>
      <c r="FSC111" s="313"/>
      <c r="FSD111" s="313"/>
      <c r="FSE111" s="313"/>
      <c r="FSF111" s="313"/>
      <c r="FSG111" s="313"/>
      <c r="FSH111" s="313"/>
      <c r="FSI111" s="313"/>
      <c r="FSJ111" s="313"/>
      <c r="FSK111" s="313"/>
      <c r="FSL111" s="313"/>
      <c r="FSM111" s="313"/>
      <c r="FSN111" s="313"/>
      <c r="FSO111" s="313"/>
      <c r="FSP111" s="313"/>
      <c r="FSQ111" s="313"/>
      <c r="FSR111" s="313"/>
      <c r="FSS111" s="313"/>
      <c r="FST111" s="313"/>
      <c r="FSU111" s="313"/>
      <c r="FSV111" s="313"/>
      <c r="FSW111" s="313"/>
      <c r="FSX111" s="313"/>
      <c r="FSY111" s="313"/>
      <c r="FSZ111" s="313"/>
      <c r="FTA111" s="313"/>
      <c r="FTB111" s="313"/>
      <c r="FTC111" s="313"/>
      <c r="FTD111" s="313"/>
      <c r="FTE111" s="313"/>
      <c r="FTF111" s="313"/>
      <c r="FTG111" s="313"/>
      <c r="FTH111" s="313"/>
      <c r="FTI111" s="313"/>
      <c r="FTJ111" s="313"/>
      <c r="FTK111" s="313"/>
      <c r="FTL111" s="313"/>
      <c r="FTM111" s="313"/>
      <c r="FTN111" s="313"/>
      <c r="FTO111" s="313"/>
      <c r="FTP111" s="313"/>
      <c r="FTQ111" s="313"/>
      <c r="FTR111" s="313"/>
      <c r="FTS111" s="313"/>
      <c r="FTT111" s="313"/>
      <c r="FTU111" s="313"/>
      <c r="FTV111" s="313"/>
      <c r="FTW111" s="313"/>
      <c r="FTX111" s="313"/>
      <c r="FTY111" s="313"/>
      <c r="FTZ111" s="313"/>
      <c r="FUA111" s="313"/>
      <c r="FUB111" s="313"/>
      <c r="FUC111" s="313"/>
      <c r="FUD111" s="313"/>
      <c r="FUE111" s="313"/>
      <c r="FUF111" s="313"/>
      <c r="FUG111" s="313"/>
      <c r="FUH111" s="313"/>
      <c r="FUI111" s="313"/>
      <c r="FUJ111" s="313"/>
      <c r="FUK111" s="313"/>
      <c r="FUL111" s="313"/>
      <c r="FUM111" s="313"/>
      <c r="FUN111" s="313"/>
      <c r="FUO111" s="313"/>
      <c r="FUP111" s="313"/>
      <c r="FUQ111" s="313"/>
      <c r="FUR111" s="313"/>
      <c r="FUS111" s="313"/>
      <c r="FUT111" s="313"/>
      <c r="FUU111" s="313"/>
      <c r="FUV111" s="313"/>
      <c r="FUW111" s="313"/>
      <c r="FUX111" s="313"/>
      <c r="FUY111" s="313"/>
      <c r="FUZ111" s="313"/>
      <c r="FVA111" s="313"/>
      <c r="FVB111" s="313"/>
      <c r="FVC111" s="313"/>
      <c r="FVD111" s="313"/>
      <c r="FVE111" s="313"/>
      <c r="FVF111" s="313"/>
      <c r="FVG111" s="313"/>
      <c r="FVH111" s="313"/>
      <c r="FVI111" s="313"/>
      <c r="FVJ111" s="313"/>
      <c r="FVK111" s="313"/>
      <c r="FVL111" s="313"/>
      <c r="FVM111" s="313"/>
      <c r="FVN111" s="313"/>
      <c r="FVO111" s="313"/>
      <c r="FVP111" s="313"/>
      <c r="FVQ111" s="313"/>
      <c r="FVR111" s="313"/>
      <c r="FVS111" s="313"/>
      <c r="FVT111" s="313"/>
      <c r="FVU111" s="313"/>
      <c r="FVV111" s="313"/>
      <c r="FVW111" s="313"/>
      <c r="FVX111" s="313"/>
      <c r="FVY111" s="313"/>
      <c r="FVZ111" s="313"/>
      <c r="FWA111" s="313"/>
      <c r="FWB111" s="313"/>
      <c r="FWC111" s="313"/>
      <c r="FWD111" s="313"/>
      <c r="FWE111" s="313"/>
      <c r="FWF111" s="313"/>
      <c r="FWG111" s="313"/>
      <c r="FWH111" s="313"/>
      <c r="FWI111" s="313"/>
      <c r="FWJ111" s="313"/>
      <c r="FWK111" s="313"/>
      <c r="FWL111" s="313"/>
      <c r="FWM111" s="313"/>
      <c r="FWN111" s="313"/>
      <c r="FWO111" s="313"/>
      <c r="FWP111" s="313"/>
      <c r="FWQ111" s="313"/>
      <c r="FWR111" s="313"/>
      <c r="FWS111" s="313"/>
      <c r="FWT111" s="313"/>
      <c r="FWU111" s="313"/>
      <c r="FWV111" s="313"/>
      <c r="FWW111" s="313"/>
      <c r="FWX111" s="313"/>
      <c r="FWY111" s="313"/>
      <c r="FWZ111" s="313"/>
      <c r="FXA111" s="313"/>
      <c r="FXB111" s="313"/>
      <c r="FXC111" s="313"/>
      <c r="FXD111" s="313"/>
      <c r="FXE111" s="313"/>
      <c r="FXF111" s="313"/>
      <c r="FXG111" s="313"/>
      <c r="FXH111" s="313"/>
      <c r="FXI111" s="313"/>
      <c r="FXJ111" s="313"/>
      <c r="FXK111" s="313"/>
      <c r="FXL111" s="313"/>
      <c r="FXM111" s="313"/>
      <c r="FXN111" s="313"/>
      <c r="FXO111" s="313"/>
      <c r="FXP111" s="313"/>
      <c r="FXQ111" s="313"/>
      <c r="FXR111" s="313"/>
      <c r="FXS111" s="313"/>
      <c r="FXT111" s="313"/>
      <c r="FXU111" s="313"/>
      <c r="FXV111" s="313"/>
      <c r="FXW111" s="313"/>
      <c r="FXX111" s="313"/>
      <c r="FXY111" s="313"/>
      <c r="FXZ111" s="313"/>
      <c r="FYA111" s="313"/>
      <c r="FYB111" s="313"/>
      <c r="FYC111" s="313"/>
      <c r="FYD111" s="313"/>
      <c r="FYE111" s="313"/>
      <c r="FYF111" s="313"/>
      <c r="FYG111" s="313"/>
      <c r="FYH111" s="313"/>
      <c r="FYI111" s="313"/>
      <c r="FYJ111" s="313"/>
      <c r="FYK111" s="313"/>
      <c r="FYL111" s="313"/>
      <c r="FYM111" s="313"/>
      <c r="FYN111" s="313"/>
      <c r="FYO111" s="313"/>
      <c r="FYP111" s="313"/>
      <c r="FYQ111" s="313"/>
      <c r="FYR111" s="313"/>
      <c r="FYS111" s="313"/>
      <c r="FYT111" s="313"/>
      <c r="FYU111" s="313"/>
      <c r="FYV111" s="313"/>
      <c r="FYW111" s="313"/>
      <c r="FYX111" s="313"/>
      <c r="FYY111" s="313"/>
      <c r="FYZ111" s="313"/>
      <c r="FZA111" s="313"/>
      <c r="FZB111" s="313"/>
      <c r="FZC111" s="313"/>
      <c r="FZD111" s="313"/>
      <c r="FZE111" s="313"/>
      <c r="FZF111" s="313"/>
      <c r="FZG111" s="313"/>
      <c r="FZH111" s="313"/>
      <c r="FZI111" s="313"/>
      <c r="FZJ111" s="313"/>
      <c r="FZK111" s="313"/>
      <c r="FZL111" s="313"/>
      <c r="FZM111" s="313"/>
      <c r="FZN111" s="313"/>
      <c r="FZO111" s="313"/>
      <c r="FZP111" s="313"/>
      <c r="FZQ111" s="313"/>
      <c r="FZR111" s="313"/>
      <c r="FZS111" s="313"/>
      <c r="FZT111" s="313"/>
      <c r="FZU111" s="313"/>
      <c r="FZV111" s="313"/>
      <c r="FZW111" s="313"/>
      <c r="FZX111" s="313"/>
      <c r="FZY111" s="313"/>
      <c r="FZZ111" s="313"/>
      <c r="GAA111" s="313"/>
      <c r="GAB111" s="313"/>
      <c r="GAC111" s="313"/>
      <c r="GAD111" s="313"/>
      <c r="GAE111" s="313"/>
      <c r="GAF111" s="313"/>
      <c r="GAG111" s="313"/>
      <c r="GAH111" s="313"/>
      <c r="GAI111" s="313"/>
      <c r="GAJ111" s="313"/>
      <c r="GAK111" s="313"/>
      <c r="GAL111" s="313"/>
      <c r="GAM111" s="313"/>
      <c r="GAN111" s="313"/>
      <c r="GAO111" s="313"/>
      <c r="GAP111" s="313"/>
      <c r="GAQ111" s="313"/>
      <c r="GAR111" s="313"/>
      <c r="GAS111" s="313"/>
      <c r="GAT111" s="313"/>
      <c r="GAU111" s="313"/>
      <c r="GAV111" s="313"/>
      <c r="GAW111" s="313"/>
      <c r="GAX111" s="313"/>
      <c r="GAY111" s="313"/>
      <c r="GAZ111" s="313"/>
      <c r="GBA111" s="313"/>
      <c r="GBB111" s="313"/>
      <c r="GBC111" s="313"/>
      <c r="GBD111" s="313"/>
      <c r="GBE111" s="313"/>
      <c r="GBF111" s="313"/>
      <c r="GBG111" s="313"/>
      <c r="GBH111" s="313"/>
      <c r="GBI111" s="313"/>
      <c r="GBJ111" s="313"/>
      <c r="GBK111" s="313"/>
      <c r="GBL111" s="313"/>
      <c r="GBM111" s="313"/>
      <c r="GBN111" s="313"/>
      <c r="GBO111" s="313"/>
      <c r="GBP111" s="313"/>
      <c r="GBQ111" s="313"/>
      <c r="GBR111" s="313"/>
      <c r="GBS111" s="313"/>
      <c r="GBT111" s="313"/>
      <c r="GBU111" s="313"/>
      <c r="GBV111" s="313"/>
      <c r="GBW111" s="313"/>
      <c r="GBX111" s="313"/>
      <c r="GBY111" s="313"/>
      <c r="GBZ111" s="313"/>
      <c r="GCA111" s="313"/>
      <c r="GCB111" s="313"/>
      <c r="GCC111" s="313"/>
      <c r="GCD111" s="313"/>
      <c r="GCE111" s="313"/>
      <c r="GCF111" s="313"/>
      <c r="GCG111" s="313"/>
      <c r="GCH111" s="313"/>
      <c r="GCI111" s="313"/>
      <c r="GCJ111" s="313"/>
      <c r="GCK111" s="313"/>
      <c r="GCL111" s="313"/>
      <c r="GCM111" s="313"/>
      <c r="GCN111" s="313"/>
      <c r="GCO111" s="313"/>
      <c r="GCP111" s="313"/>
      <c r="GCQ111" s="313"/>
      <c r="GCR111" s="313"/>
      <c r="GCS111" s="313"/>
      <c r="GCT111" s="313"/>
      <c r="GCU111" s="313"/>
      <c r="GCV111" s="313"/>
      <c r="GCW111" s="313"/>
      <c r="GCX111" s="313"/>
      <c r="GCY111" s="313"/>
      <c r="GCZ111" s="313"/>
      <c r="GDA111" s="313"/>
      <c r="GDB111" s="313"/>
      <c r="GDC111" s="313"/>
      <c r="GDD111" s="313"/>
      <c r="GDE111" s="313"/>
      <c r="GDF111" s="313"/>
      <c r="GDG111" s="313"/>
      <c r="GDH111" s="313"/>
      <c r="GDI111" s="313"/>
      <c r="GDJ111" s="313"/>
      <c r="GDK111" s="313"/>
      <c r="GDL111" s="313"/>
      <c r="GDM111" s="313"/>
      <c r="GDN111" s="313"/>
      <c r="GDO111" s="313"/>
      <c r="GDP111" s="313"/>
      <c r="GDQ111" s="313"/>
      <c r="GDR111" s="313"/>
      <c r="GDS111" s="313"/>
      <c r="GDT111" s="313"/>
      <c r="GDU111" s="313"/>
      <c r="GDV111" s="313"/>
      <c r="GDW111" s="313"/>
      <c r="GDX111" s="313"/>
      <c r="GDY111" s="313"/>
      <c r="GDZ111" s="313"/>
      <c r="GEA111" s="313"/>
      <c r="GEB111" s="313"/>
      <c r="GEC111" s="313"/>
      <c r="GED111" s="313"/>
      <c r="GEE111" s="313"/>
      <c r="GEF111" s="313"/>
      <c r="GEG111" s="313"/>
      <c r="GEH111" s="313"/>
      <c r="GEI111" s="313"/>
      <c r="GEJ111" s="313"/>
      <c r="GEK111" s="313"/>
      <c r="GEL111" s="313"/>
      <c r="GEM111" s="313"/>
      <c r="GEN111" s="313"/>
      <c r="GEO111" s="313"/>
      <c r="GEP111" s="313"/>
      <c r="GEQ111" s="313"/>
      <c r="GER111" s="313"/>
      <c r="GES111" s="313"/>
      <c r="GET111" s="313"/>
      <c r="GEU111" s="313"/>
      <c r="GEV111" s="313"/>
      <c r="GEW111" s="313"/>
      <c r="GEX111" s="313"/>
      <c r="GEY111" s="313"/>
      <c r="GEZ111" s="313"/>
      <c r="GFA111" s="313"/>
      <c r="GFB111" s="313"/>
      <c r="GFC111" s="313"/>
      <c r="GFD111" s="313"/>
      <c r="GFE111" s="313"/>
      <c r="GFF111" s="313"/>
      <c r="GFG111" s="313"/>
      <c r="GFH111" s="313"/>
      <c r="GFI111" s="313"/>
      <c r="GFJ111" s="313"/>
      <c r="GFK111" s="313"/>
      <c r="GFL111" s="313"/>
      <c r="GFM111" s="313"/>
      <c r="GFN111" s="313"/>
      <c r="GFO111" s="313"/>
      <c r="GFP111" s="313"/>
      <c r="GFQ111" s="313"/>
      <c r="GFR111" s="313"/>
      <c r="GFS111" s="313"/>
      <c r="GFT111" s="313"/>
      <c r="GFU111" s="313"/>
      <c r="GFV111" s="313"/>
      <c r="GFW111" s="313"/>
      <c r="GFX111" s="313"/>
      <c r="GFY111" s="313"/>
      <c r="GFZ111" s="313"/>
      <c r="GGA111" s="313"/>
      <c r="GGB111" s="313"/>
      <c r="GGC111" s="313"/>
      <c r="GGD111" s="313"/>
      <c r="GGE111" s="313"/>
      <c r="GGF111" s="313"/>
      <c r="GGG111" s="313"/>
      <c r="GGH111" s="313"/>
      <c r="GGI111" s="313"/>
      <c r="GGJ111" s="313"/>
      <c r="GGK111" s="313"/>
      <c r="GGL111" s="313"/>
      <c r="GGM111" s="313"/>
      <c r="GGN111" s="313"/>
      <c r="GGO111" s="313"/>
      <c r="GGP111" s="313"/>
      <c r="GGQ111" s="313"/>
      <c r="GGR111" s="313"/>
      <c r="GGS111" s="313"/>
      <c r="GGT111" s="313"/>
      <c r="GGU111" s="313"/>
      <c r="GGV111" s="313"/>
      <c r="GGW111" s="313"/>
      <c r="GGX111" s="313"/>
      <c r="GGY111" s="313"/>
      <c r="GGZ111" s="313"/>
      <c r="GHA111" s="313"/>
      <c r="GHB111" s="313"/>
      <c r="GHC111" s="313"/>
      <c r="GHD111" s="313"/>
      <c r="GHE111" s="313"/>
      <c r="GHF111" s="313"/>
      <c r="GHG111" s="313"/>
      <c r="GHH111" s="313"/>
      <c r="GHI111" s="313"/>
      <c r="GHJ111" s="313"/>
      <c r="GHK111" s="313"/>
      <c r="GHL111" s="313"/>
      <c r="GHM111" s="313"/>
      <c r="GHN111" s="313"/>
      <c r="GHO111" s="313"/>
      <c r="GHP111" s="313"/>
      <c r="GHQ111" s="313"/>
      <c r="GHR111" s="313"/>
      <c r="GHS111" s="313"/>
      <c r="GHT111" s="313"/>
      <c r="GHU111" s="313"/>
      <c r="GHV111" s="313"/>
      <c r="GHW111" s="313"/>
      <c r="GHX111" s="313"/>
      <c r="GHY111" s="313"/>
      <c r="GHZ111" s="313"/>
      <c r="GIA111" s="313"/>
      <c r="GIB111" s="313"/>
      <c r="GIC111" s="313"/>
      <c r="GID111" s="313"/>
      <c r="GIE111" s="313"/>
      <c r="GIF111" s="313"/>
      <c r="GIG111" s="313"/>
      <c r="GIH111" s="313"/>
      <c r="GII111" s="313"/>
      <c r="GIJ111" s="313"/>
      <c r="GIK111" s="313"/>
      <c r="GIL111" s="313"/>
      <c r="GIM111" s="313"/>
      <c r="GIN111" s="313"/>
      <c r="GIO111" s="313"/>
      <c r="GIP111" s="313"/>
      <c r="GIQ111" s="313"/>
      <c r="GIR111" s="313"/>
      <c r="GIS111" s="313"/>
      <c r="GIT111" s="313"/>
      <c r="GIU111" s="313"/>
      <c r="GIV111" s="313"/>
      <c r="GIW111" s="313"/>
      <c r="GIX111" s="313"/>
      <c r="GIY111" s="313"/>
      <c r="GIZ111" s="313"/>
      <c r="GJA111" s="313"/>
      <c r="GJB111" s="313"/>
      <c r="GJC111" s="313"/>
      <c r="GJD111" s="313"/>
      <c r="GJE111" s="313"/>
      <c r="GJF111" s="313"/>
      <c r="GJG111" s="313"/>
      <c r="GJH111" s="313"/>
      <c r="GJI111" s="313"/>
      <c r="GJJ111" s="313"/>
      <c r="GJK111" s="313"/>
      <c r="GJL111" s="313"/>
      <c r="GJM111" s="313"/>
      <c r="GJN111" s="313"/>
      <c r="GJO111" s="313"/>
      <c r="GJP111" s="313"/>
      <c r="GJQ111" s="313"/>
      <c r="GJR111" s="313"/>
      <c r="GJS111" s="313"/>
      <c r="GJT111" s="313"/>
      <c r="GJU111" s="313"/>
      <c r="GJV111" s="313"/>
      <c r="GJW111" s="313"/>
      <c r="GJX111" s="313"/>
      <c r="GJY111" s="313"/>
      <c r="GJZ111" s="313"/>
      <c r="GKA111" s="313"/>
      <c r="GKB111" s="313"/>
      <c r="GKC111" s="313"/>
      <c r="GKD111" s="313"/>
      <c r="GKE111" s="313"/>
      <c r="GKF111" s="313"/>
      <c r="GKG111" s="313"/>
      <c r="GKH111" s="313"/>
      <c r="GKI111" s="313"/>
      <c r="GKJ111" s="313"/>
      <c r="GKK111" s="313"/>
      <c r="GKL111" s="313"/>
      <c r="GKM111" s="313"/>
      <c r="GKN111" s="313"/>
      <c r="GKO111" s="313"/>
      <c r="GKP111" s="313"/>
      <c r="GKQ111" s="313"/>
      <c r="GKR111" s="313"/>
      <c r="GKS111" s="313"/>
      <c r="GKT111" s="313"/>
      <c r="GKU111" s="313"/>
      <c r="GKV111" s="313"/>
      <c r="GKW111" s="313"/>
      <c r="GKX111" s="313"/>
      <c r="GKY111" s="313"/>
      <c r="GKZ111" s="313"/>
      <c r="GLA111" s="313"/>
      <c r="GLB111" s="313"/>
      <c r="GLC111" s="313"/>
      <c r="GLD111" s="313"/>
      <c r="GLE111" s="313"/>
      <c r="GLF111" s="313"/>
      <c r="GLG111" s="313"/>
      <c r="GLH111" s="313"/>
      <c r="GLI111" s="313"/>
      <c r="GLJ111" s="313"/>
      <c r="GLK111" s="313"/>
      <c r="GLL111" s="313"/>
      <c r="GLM111" s="313"/>
      <c r="GLN111" s="313"/>
      <c r="GLO111" s="313"/>
      <c r="GLP111" s="313"/>
      <c r="GLQ111" s="313"/>
      <c r="GLR111" s="313"/>
      <c r="GLS111" s="313"/>
      <c r="GLT111" s="313"/>
      <c r="GLU111" s="313"/>
      <c r="GLV111" s="313"/>
      <c r="GLW111" s="313"/>
      <c r="GLX111" s="313"/>
      <c r="GLY111" s="313"/>
      <c r="GLZ111" s="313"/>
      <c r="GMA111" s="313"/>
      <c r="GMB111" s="313"/>
      <c r="GMC111" s="313"/>
      <c r="GMD111" s="313"/>
      <c r="GME111" s="313"/>
      <c r="GMF111" s="313"/>
      <c r="GMG111" s="313"/>
      <c r="GMH111" s="313"/>
      <c r="GMI111" s="313"/>
      <c r="GMJ111" s="313"/>
      <c r="GMK111" s="313"/>
      <c r="GML111" s="313"/>
      <c r="GMM111" s="313"/>
      <c r="GMN111" s="313"/>
      <c r="GMO111" s="313"/>
      <c r="GMP111" s="313"/>
      <c r="GMQ111" s="313"/>
      <c r="GMR111" s="313"/>
      <c r="GMS111" s="313"/>
      <c r="GMT111" s="313"/>
      <c r="GMU111" s="313"/>
      <c r="GMV111" s="313"/>
      <c r="GMW111" s="313"/>
      <c r="GMX111" s="313"/>
      <c r="GMY111" s="313"/>
      <c r="GMZ111" s="313"/>
      <c r="GNA111" s="313"/>
      <c r="GNB111" s="313"/>
      <c r="GNC111" s="313"/>
      <c r="GND111" s="313"/>
      <c r="GNE111" s="313"/>
      <c r="GNF111" s="313"/>
      <c r="GNG111" s="313"/>
      <c r="GNH111" s="313"/>
      <c r="GNI111" s="313"/>
      <c r="GNJ111" s="313"/>
      <c r="GNK111" s="313"/>
      <c r="GNL111" s="313"/>
      <c r="GNM111" s="313"/>
      <c r="GNN111" s="313"/>
      <c r="GNO111" s="313"/>
      <c r="GNP111" s="313"/>
      <c r="GNQ111" s="313"/>
      <c r="GNR111" s="313"/>
      <c r="GNS111" s="313"/>
      <c r="GNT111" s="313"/>
      <c r="GNU111" s="313"/>
      <c r="GNV111" s="313"/>
      <c r="GNW111" s="313"/>
      <c r="GNX111" s="313"/>
      <c r="GNY111" s="313"/>
      <c r="GNZ111" s="313"/>
      <c r="GOA111" s="313"/>
      <c r="GOB111" s="313"/>
      <c r="GOC111" s="313"/>
      <c r="GOD111" s="313"/>
      <c r="GOE111" s="313"/>
      <c r="GOF111" s="313"/>
      <c r="GOG111" s="313"/>
      <c r="GOH111" s="313"/>
      <c r="GOI111" s="313"/>
      <c r="GOJ111" s="313"/>
      <c r="GOK111" s="313"/>
      <c r="GOL111" s="313"/>
      <c r="GOM111" s="313"/>
      <c r="GON111" s="313"/>
      <c r="GOO111" s="313"/>
      <c r="GOP111" s="313"/>
      <c r="GOQ111" s="313"/>
      <c r="GOR111" s="313"/>
      <c r="GOS111" s="313"/>
      <c r="GOT111" s="313"/>
      <c r="GOU111" s="313"/>
      <c r="GOV111" s="313"/>
      <c r="GOW111" s="313"/>
      <c r="GOX111" s="313"/>
      <c r="GOY111" s="313"/>
      <c r="GOZ111" s="313"/>
      <c r="GPA111" s="313"/>
      <c r="GPB111" s="313"/>
      <c r="GPC111" s="313"/>
      <c r="GPD111" s="313"/>
      <c r="GPE111" s="313"/>
      <c r="GPF111" s="313"/>
      <c r="GPG111" s="313"/>
      <c r="GPH111" s="313"/>
      <c r="GPI111" s="313"/>
      <c r="GPJ111" s="313"/>
      <c r="GPK111" s="313"/>
      <c r="GPL111" s="313"/>
      <c r="GPM111" s="313"/>
      <c r="GPN111" s="313"/>
      <c r="GPO111" s="313"/>
      <c r="GPP111" s="313"/>
      <c r="GPQ111" s="313"/>
      <c r="GPR111" s="313"/>
      <c r="GPS111" s="313"/>
      <c r="GPT111" s="313"/>
      <c r="GPU111" s="313"/>
      <c r="GPV111" s="313"/>
      <c r="GPW111" s="313"/>
      <c r="GPX111" s="313"/>
      <c r="GPY111" s="313"/>
      <c r="GPZ111" s="313"/>
      <c r="GQA111" s="313"/>
      <c r="GQB111" s="313"/>
      <c r="GQC111" s="313"/>
      <c r="GQD111" s="313"/>
      <c r="GQE111" s="313"/>
      <c r="GQF111" s="313"/>
      <c r="GQG111" s="313"/>
      <c r="GQH111" s="313"/>
      <c r="GQI111" s="313"/>
      <c r="GQJ111" s="313"/>
      <c r="GQK111" s="313"/>
      <c r="GQL111" s="313"/>
      <c r="GQM111" s="313"/>
      <c r="GQN111" s="313"/>
      <c r="GQO111" s="313"/>
      <c r="GQP111" s="313"/>
      <c r="GQQ111" s="313"/>
      <c r="GQR111" s="313"/>
      <c r="GQS111" s="313"/>
      <c r="GQT111" s="313"/>
      <c r="GQU111" s="313"/>
      <c r="GQV111" s="313"/>
      <c r="GQW111" s="313"/>
      <c r="GQX111" s="313"/>
      <c r="GQY111" s="313"/>
      <c r="GQZ111" s="313"/>
      <c r="GRA111" s="313"/>
      <c r="GRB111" s="313"/>
      <c r="GRC111" s="313"/>
      <c r="GRD111" s="313"/>
      <c r="GRE111" s="313"/>
      <c r="GRF111" s="313"/>
      <c r="GRG111" s="313"/>
      <c r="GRH111" s="313"/>
      <c r="GRI111" s="313"/>
      <c r="GRJ111" s="313"/>
      <c r="GRK111" s="313"/>
      <c r="GRL111" s="313"/>
      <c r="GRM111" s="313"/>
      <c r="GRN111" s="313"/>
      <c r="GRO111" s="313"/>
      <c r="GRP111" s="313"/>
      <c r="GRQ111" s="313"/>
      <c r="GRR111" s="313"/>
      <c r="GRS111" s="313"/>
      <c r="GRT111" s="313"/>
      <c r="GRU111" s="313"/>
      <c r="GRV111" s="313"/>
      <c r="GRW111" s="313"/>
      <c r="GRX111" s="313"/>
      <c r="GRY111" s="313"/>
      <c r="GRZ111" s="313"/>
      <c r="GSA111" s="313"/>
      <c r="GSB111" s="313"/>
      <c r="GSC111" s="313"/>
      <c r="GSD111" s="313"/>
      <c r="GSE111" s="313"/>
      <c r="GSF111" s="313"/>
      <c r="GSG111" s="313"/>
      <c r="GSH111" s="313"/>
      <c r="GSI111" s="313"/>
      <c r="GSJ111" s="313"/>
      <c r="GSK111" s="313"/>
      <c r="GSL111" s="313"/>
      <c r="GSM111" s="313"/>
      <c r="GSN111" s="313"/>
      <c r="GSO111" s="313"/>
      <c r="GSP111" s="313"/>
      <c r="GSQ111" s="313"/>
      <c r="GSR111" s="313"/>
      <c r="GSS111" s="313"/>
      <c r="GST111" s="313"/>
      <c r="GSU111" s="313"/>
      <c r="GSV111" s="313"/>
      <c r="GSW111" s="313"/>
      <c r="GSX111" s="313"/>
      <c r="GSY111" s="313"/>
      <c r="GSZ111" s="313"/>
      <c r="GTA111" s="313"/>
      <c r="GTB111" s="313"/>
      <c r="GTC111" s="313"/>
      <c r="GTD111" s="313"/>
      <c r="GTE111" s="313"/>
      <c r="GTF111" s="313"/>
      <c r="GTG111" s="313"/>
      <c r="GTH111" s="313"/>
      <c r="GTI111" s="313"/>
      <c r="GTJ111" s="313"/>
      <c r="GTK111" s="313"/>
      <c r="GTL111" s="313"/>
      <c r="GTM111" s="313"/>
      <c r="GTN111" s="313"/>
      <c r="GTO111" s="313"/>
      <c r="GTP111" s="313"/>
      <c r="GTQ111" s="313"/>
      <c r="GTR111" s="313"/>
      <c r="GTS111" s="313"/>
      <c r="GTT111" s="313"/>
      <c r="GTU111" s="313"/>
      <c r="GTV111" s="313"/>
      <c r="GTW111" s="313"/>
      <c r="GTX111" s="313"/>
      <c r="GTY111" s="313"/>
      <c r="GTZ111" s="313"/>
      <c r="GUA111" s="313"/>
      <c r="GUB111" s="313"/>
      <c r="GUC111" s="313"/>
      <c r="GUD111" s="313"/>
      <c r="GUE111" s="313"/>
      <c r="GUF111" s="313"/>
      <c r="GUG111" s="313"/>
      <c r="GUH111" s="313"/>
      <c r="GUI111" s="313"/>
      <c r="GUJ111" s="313"/>
      <c r="GUK111" s="313"/>
      <c r="GUL111" s="313"/>
      <c r="GUM111" s="313"/>
      <c r="GUN111" s="313"/>
      <c r="GUO111" s="313"/>
      <c r="GUP111" s="313"/>
      <c r="GUQ111" s="313"/>
      <c r="GUR111" s="313"/>
      <c r="GUS111" s="313"/>
      <c r="GUT111" s="313"/>
      <c r="GUU111" s="313"/>
      <c r="GUV111" s="313"/>
      <c r="GUW111" s="313"/>
      <c r="GUX111" s="313"/>
      <c r="GUY111" s="313"/>
      <c r="GUZ111" s="313"/>
      <c r="GVA111" s="313"/>
      <c r="GVB111" s="313"/>
      <c r="GVC111" s="313"/>
      <c r="GVD111" s="313"/>
      <c r="GVE111" s="313"/>
      <c r="GVF111" s="313"/>
      <c r="GVG111" s="313"/>
      <c r="GVH111" s="313"/>
      <c r="GVI111" s="313"/>
      <c r="GVJ111" s="313"/>
      <c r="GVK111" s="313"/>
      <c r="GVL111" s="313"/>
      <c r="GVM111" s="313"/>
      <c r="GVN111" s="313"/>
      <c r="GVO111" s="313"/>
      <c r="GVP111" s="313"/>
      <c r="GVQ111" s="313"/>
      <c r="GVR111" s="313"/>
      <c r="GVS111" s="313"/>
      <c r="GVT111" s="313"/>
      <c r="GVU111" s="313"/>
      <c r="GVV111" s="313"/>
      <c r="GVW111" s="313"/>
      <c r="GVX111" s="313"/>
      <c r="GVY111" s="313"/>
      <c r="GVZ111" s="313"/>
      <c r="GWA111" s="313"/>
      <c r="GWB111" s="313"/>
      <c r="GWC111" s="313"/>
      <c r="GWD111" s="313"/>
      <c r="GWE111" s="313"/>
      <c r="GWF111" s="313"/>
      <c r="GWG111" s="313"/>
      <c r="GWH111" s="313"/>
      <c r="GWI111" s="313"/>
      <c r="GWJ111" s="313"/>
      <c r="GWK111" s="313"/>
      <c r="GWL111" s="313"/>
      <c r="GWM111" s="313"/>
      <c r="GWN111" s="313"/>
      <c r="GWO111" s="313"/>
      <c r="GWP111" s="313"/>
      <c r="GWQ111" s="313"/>
      <c r="GWR111" s="313"/>
      <c r="GWS111" s="313"/>
      <c r="GWT111" s="313"/>
      <c r="GWU111" s="313"/>
      <c r="GWV111" s="313"/>
      <c r="GWW111" s="313"/>
      <c r="GWX111" s="313"/>
      <c r="GWY111" s="313"/>
      <c r="GWZ111" s="313"/>
      <c r="GXA111" s="313"/>
      <c r="GXB111" s="313"/>
      <c r="GXC111" s="313"/>
      <c r="GXD111" s="313"/>
      <c r="GXE111" s="313"/>
      <c r="GXF111" s="313"/>
      <c r="GXG111" s="313"/>
      <c r="GXH111" s="313"/>
      <c r="GXI111" s="313"/>
      <c r="GXJ111" s="313"/>
      <c r="GXK111" s="313"/>
      <c r="GXL111" s="313"/>
      <c r="GXM111" s="313"/>
      <c r="GXN111" s="313"/>
      <c r="GXO111" s="313"/>
      <c r="GXP111" s="313"/>
      <c r="GXQ111" s="313"/>
      <c r="GXR111" s="313"/>
      <c r="GXS111" s="313"/>
      <c r="GXT111" s="313"/>
      <c r="GXU111" s="313"/>
      <c r="GXV111" s="313"/>
      <c r="GXW111" s="313"/>
      <c r="GXX111" s="313"/>
      <c r="GXY111" s="313"/>
      <c r="GXZ111" s="313"/>
      <c r="GYA111" s="313"/>
      <c r="GYB111" s="313"/>
      <c r="GYC111" s="313"/>
      <c r="GYD111" s="313"/>
      <c r="GYE111" s="313"/>
      <c r="GYF111" s="313"/>
      <c r="GYG111" s="313"/>
      <c r="GYH111" s="313"/>
      <c r="GYI111" s="313"/>
      <c r="GYJ111" s="313"/>
      <c r="GYK111" s="313"/>
      <c r="GYL111" s="313"/>
      <c r="GYM111" s="313"/>
      <c r="GYN111" s="313"/>
      <c r="GYO111" s="313"/>
      <c r="GYP111" s="313"/>
      <c r="GYQ111" s="313"/>
      <c r="GYR111" s="313"/>
      <c r="GYS111" s="313"/>
      <c r="GYT111" s="313"/>
      <c r="GYU111" s="313"/>
      <c r="GYV111" s="313"/>
      <c r="GYW111" s="313"/>
      <c r="GYX111" s="313"/>
      <c r="GYY111" s="313"/>
      <c r="GYZ111" s="313"/>
      <c r="GZA111" s="313"/>
      <c r="GZB111" s="313"/>
      <c r="GZC111" s="313"/>
      <c r="GZD111" s="313"/>
      <c r="GZE111" s="313"/>
      <c r="GZF111" s="313"/>
      <c r="GZG111" s="313"/>
      <c r="GZH111" s="313"/>
      <c r="GZI111" s="313"/>
      <c r="GZJ111" s="313"/>
      <c r="GZK111" s="313"/>
      <c r="GZL111" s="313"/>
      <c r="GZM111" s="313"/>
      <c r="GZN111" s="313"/>
      <c r="GZO111" s="313"/>
      <c r="GZP111" s="313"/>
      <c r="GZQ111" s="313"/>
      <c r="GZR111" s="313"/>
      <c r="GZS111" s="313"/>
      <c r="GZT111" s="313"/>
      <c r="GZU111" s="313"/>
      <c r="GZV111" s="313"/>
      <c r="GZW111" s="313"/>
      <c r="GZX111" s="313"/>
      <c r="GZY111" s="313"/>
      <c r="GZZ111" s="313"/>
      <c r="HAA111" s="313"/>
      <c r="HAB111" s="313"/>
      <c r="HAC111" s="313"/>
      <c r="HAD111" s="313"/>
      <c r="HAE111" s="313"/>
      <c r="HAF111" s="313"/>
      <c r="HAG111" s="313"/>
      <c r="HAH111" s="313"/>
      <c r="HAI111" s="313"/>
      <c r="HAJ111" s="313"/>
      <c r="HAK111" s="313"/>
      <c r="HAL111" s="313"/>
      <c r="HAM111" s="313"/>
      <c r="HAN111" s="313"/>
      <c r="HAO111" s="313"/>
      <c r="HAP111" s="313"/>
      <c r="HAQ111" s="313"/>
      <c r="HAR111" s="313"/>
      <c r="HAS111" s="313"/>
      <c r="HAT111" s="313"/>
      <c r="HAU111" s="313"/>
      <c r="HAV111" s="313"/>
      <c r="HAW111" s="313"/>
      <c r="HAX111" s="313"/>
      <c r="HAY111" s="313"/>
      <c r="HAZ111" s="313"/>
      <c r="HBA111" s="313"/>
      <c r="HBB111" s="313"/>
      <c r="HBC111" s="313"/>
      <c r="HBD111" s="313"/>
      <c r="HBE111" s="313"/>
      <c r="HBF111" s="313"/>
      <c r="HBG111" s="313"/>
      <c r="HBH111" s="313"/>
      <c r="HBI111" s="313"/>
      <c r="HBJ111" s="313"/>
      <c r="HBK111" s="313"/>
      <c r="HBL111" s="313"/>
      <c r="HBM111" s="313"/>
      <c r="HBN111" s="313"/>
      <c r="HBO111" s="313"/>
      <c r="HBP111" s="313"/>
      <c r="HBQ111" s="313"/>
      <c r="HBR111" s="313"/>
      <c r="HBS111" s="313"/>
      <c r="HBT111" s="313"/>
      <c r="HBU111" s="313"/>
      <c r="HBV111" s="313"/>
      <c r="HBW111" s="313"/>
      <c r="HBX111" s="313"/>
      <c r="HBY111" s="313"/>
      <c r="HBZ111" s="313"/>
      <c r="HCA111" s="313"/>
      <c r="HCB111" s="313"/>
      <c r="HCC111" s="313"/>
      <c r="HCD111" s="313"/>
      <c r="HCE111" s="313"/>
      <c r="HCF111" s="313"/>
      <c r="HCG111" s="313"/>
      <c r="HCH111" s="313"/>
      <c r="HCI111" s="313"/>
      <c r="HCJ111" s="313"/>
      <c r="HCK111" s="313"/>
      <c r="HCL111" s="313"/>
      <c r="HCM111" s="313"/>
      <c r="HCN111" s="313"/>
      <c r="HCO111" s="313"/>
      <c r="HCP111" s="313"/>
      <c r="HCQ111" s="313"/>
      <c r="HCR111" s="313"/>
      <c r="HCS111" s="313"/>
      <c r="HCT111" s="313"/>
      <c r="HCU111" s="313"/>
      <c r="HCV111" s="313"/>
      <c r="HCW111" s="313"/>
      <c r="HCX111" s="313"/>
      <c r="HCY111" s="313"/>
      <c r="HCZ111" s="313"/>
      <c r="HDA111" s="313"/>
      <c r="HDB111" s="313"/>
      <c r="HDC111" s="313"/>
      <c r="HDD111" s="313"/>
      <c r="HDE111" s="313"/>
      <c r="HDF111" s="313"/>
      <c r="HDG111" s="313"/>
      <c r="HDH111" s="313"/>
      <c r="HDI111" s="313"/>
      <c r="HDJ111" s="313"/>
      <c r="HDK111" s="313"/>
      <c r="HDL111" s="313"/>
      <c r="HDM111" s="313"/>
      <c r="HDN111" s="313"/>
      <c r="HDO111" s="313"/>
      <c r="HDP111" s="313"/>
      <c r="HDQ111" s="313"/>
      <c r="HDR111" s="313"/>
      <c r="HDS111" s="313"/>
      <c r="HDT111" s="313"/>
      <c r="HDU111" s="313"/>
      <c r="HDV111" s="313"/>
      <c r="HDW111" s="313"/>
      <c r="HDX111" s="313"/>
      <c r="HDY111" s="313"/>
      <c r="HDZ111" s="313"/>
      <c r="HEA111" s="313"/>
      <c r="HEB111" s="313"/>
      <c r="HEC111" s="313"/>
      <c r="HED111" s="313"/>
      <c r="HEE111" s="313"/>
      <c r="HEF111" s="313"/>
      <c r="HEG111" s="313"/>
      <c r="HEH111" s="313"/>
      <c r="HEI111" s="313"/>
      <c r="HEJ111" s="313"/>
      <c r="HEK111" s="313"/>
      <c r="HEL111" s="313"/>
      <c r="HEM111" s="313"/>
      <c r="HEN111" s="313"/>
      <c r="HEO111" s="313"/>
      <c r="HEP111" s="313"/>
      <c r="HEQ111" s="313"/>
      <c r="HER111" s="313"/>
      <c r="HES111" s="313"/>
      <c r="HET111" s="313"/>
      <c r="HEU111" s="313"/>
      <c r="HEV111" s="313"/>
      <c r="HEW111" s="313"/>
      <c r="HEX111" s="313"/>
      <c r="HEY111" s="313"/>
      <c r="HEZ111" s="313"/>
      <c r="HFA111" s="313"/>
      <c r="HFB111" s="313"/>
      <c r="HFC111" s="313"/>
      <c r="HFD111" s="313"/>
      <c r="HFE111" s="313"/>
      <c r="HFF111" s="313"/>
      <c r="HFG111" s="313"/>
      <c r="HFH111" s="313"/>
      <c r="HFI111" s="313"/>
      <c r="HFJ111" s="313"/>
      <c r="HFK111" s="313"/>
      <c r="HFL111" s="313"/>
      <c r="HFM111" s="313"/>
      <c r="HFN111" s="313"/>
      <c r="HFO111" s="313"/>
      <c r="HFP111" s="313"/>
      <c r="HFQ111" s="313"/>
      <c r="HFR111" s="313"/>
      <c r="HFS111" s="313"/>
      <c r="HFT111" s="313"/>
      <c r="HFU111" s="313"/>
      <c r="HFV111" s="313"/>
      <c r="HFW111" s="313"/>
      <c r="HFX111" s="313"/>
      <c r="HFY111" s="313"/>
      <c r="HFZ111" s="313"/>
      <c r="HGA111" s="313"/>
      <c r="HGB111" s="313"/>
      <c r="HGC111" s="313"/>
      <c r="HGD111" s="313"/>
      <c r="HGE111" s="313"/>
      <c r="HGF111" s="313"/>
      <c r="HGG111" s="313"/>
      <c r="HGH111" s="313"/>
      <c r="HGI111" s="313"/>
      <c r="HGJ111" s="313"/>
      <c r="HGK111" s="313"/>
      <c r="HGL111" s="313"/>
      <c r="HGM111" s="313"/>
      <c r="HGN111" s="313"/>
      <c r="HGO111" s="313"/>
      <c r="HGP111" s="313"/>
      <c r="HGQ111" s="313"/>
      <c r="HGR111" s="313"/>
      <c r="HGS111" s="313"/>
      <c r="HGT111" s="313"/>
      <c r="HGU111" s="313"/>
      <c r="HGV111" s="313"/>
      <c r="HGW111" s="313"/>
      <c r="HGX111" s="313"/>
      <c r="HGY111" s="313"/>
      <c r="HGZ111" s="313"/>
      <c r="HHA111" s="313"/>
      <c r="HHB111" s="313"/>
      <c r="HHC111" s="313"/>
      <c r="HHD111" s="313"/>
      <c r="HHE111" s="313"/>
      <c r="HHF111" s="313"/>
      <c r="HHG111" s="313"/>
      <c r="HHH111" s="313"/>
      <c r="HHI111" s="313"/>
      <c r="HHJ111" s="313"/>
      <c r="HHK111" s="313"/>
      <c r="HHL111" s="313"/>
      <c r="HHM111" s="313"/>
      <c r="HHN111" s="313"/>
      <c r="HHO111" s="313"/>
      <c r="HHP111" s="313"/>
      <c r="HHQ111" s="313"/>
      <c r="HHR111" s="313"/>
      <c r="HHS111" s="313"/>
      <c r="HHT111" s="313"/>
      <c r="HHU111" s="313"/>
      <c r="HHV111" s="313"/>
      <c r="HHW111" s="313"/>
      <c r="HHX111" s="313"/>
      <c r="HHY111" s="313"/>
      <c r="HHZ111" s="313"/>
      <c r="HIA111" s="313"/>
      <c r="HIB111" s="313"/>
      <c r="HIC111" s="313"/>
      <c r="HID111" s="313"/>
      <c r="HIE111" s="313"/>
      <c r="HIF111" s="313"/>
      <c r="HIG111" s="313"/>
      <c r="HIH111" s="313"/>
      <c r="HII111" s="313"/>
      <c r="HIJ111" s="313"/>
      <c r="HIK111" s="313"/>
      <c r="HIL111" s="313"/>
      <c r="HIM111" s="313"/>
      <c r="HIN111" s="313"/>
      <c r="HIO111" s="313"/>
      <c r="HIP111" s="313"/>
      <c r="HIQ111" s="313"/>
      <c r="HIR111" s="313"/>
      <c r="HIS111" s="313"/>
      <c r="HIT111" s="313"/>
      <c r="HIU111" s="313"/>
      <c r="HIV111" s="313"/>
      <c r="HIW111" s="313"/>
      <c r="HIX111" s="313"/>
      <c r="HIY111" s="313"/>
      <c r="HIZ111" s="313"/>
      <c r="HJA111" s="313"/>
      <c r="HJB111" s="313"/>
      <c r="HJC111" s="313"/>
      <c r="HJD111" s="313"/>
      <c r="HJE111" s="313"/>
      <c r="HJF111" s="313"/>
      <c r="HJG111" s="313"/>
      <c r="HJH111" s="313"/>
      <c r="HJI111" s="313"/>
      <c r="HJJ111" s="313"/>
      <c r="HJK111" s="313"/>
      <c r="HJL111" s="313"/>
      <c r="HJM111" s="313"/>
      <c r="HJN111" s="313"/>
      <c r="HJO111" s="313"/>
      <c r="HJP111" s="313"/>
      <c r="HJQ111" s="313"/>
      <c r="HJR111" s="313"/>
      <c r="HJS111" s="313"/>
      <c r="HJT111" s="313"/>
      <c r="HJU111" s="313"/>
      <c r="HJV111" s="313"/>
      <c r="HJW111" s="313"/>
      <c r="HJX111" s="313"/>
      <c r="HJY111" s="313"/>
      <c r="HJZ111" s="313"/>
      <c r="HKA111" s="313"/>
      <c r="HKB111" s="313"/>
      <c r="HKC111" s="313"/>
      <c r="HKD111" s="313"/>
      <c r="HKE111" s="313"/>
      <c r="HKF111" s="313"/>
      <c r="HKG111" s="313"/>
      <c r="HKH111" s="313"/>
      <c r="HKI111" s="313"/>
      <c r="HKJ111" s="313"/>
      <c r="HKK111" s="313"/>
      <c r="HKL111" s="313"/>
      <c r="HKM111" s="313"/>
      <c r="HKN111" s="313"/>
      <c r="HKO111" s="313"/>
      <c r="HKP111" s="313"/>
      <c r="HKQ111" s="313"/>
      <c r="HKR111" s="313"/>
      <c r="HKS111" s="313"/>
      <c r="HKT111" s="313"/>
      <c r="HKU111" s="313"/>
      <c r="HKV111" s="313"/>
      <c r="HKW111" s="313"/>
      <c r="HKX111" s="313"/>
      <c r="HKY111" s="313"/>
      <c r="HKZ111" s="313"/>
      <c r="HLA111" s="313"/>
      <c r="HLB111" s="313"/>
      <c r="HLC111" s="313"/>
      <c r="HLD111" s="313"/>
      <c r="HLE111" s="313"/>
      <c r="HLF111" s="313"/>
      <c r="HLG111" s="313"/>
      <c r="HLH111" s="313"/>
      <c r="HLI111" s="313"/>
      <c r="HLJ111" s="313"/>
      <c r="HLK111" s="313"/>
      <c r="HLL111" s="313"/>
      <c r="HLM111" s="313"/>
      <c r="HLN111" s="313"/>
      <c r="HLO111" s="313"/>
      <c r="HLP111" s="313"/>
      <c r="HLQ111" s="313"/>
      <c r="HLR111" s="313"/>
      <c r="HLS111" s="313"/>
      <c r="HLT111" s="313"/>
      <c r="HLU111" s="313"/>
      <c r="HLV111" s="313"/>
      <c r="HLW111" s="313"/>
      <c r="HLX111" s="313"/>
      <c r="HLY111" s="313"/>
      <c r="HLZ111" s="313"/>
      <c r="HMA111" s="313"/>
      <c r="HMB111" s="313"/>
      <c r="HMC111" s="313"/>
      <c r="HMD111" s="313"/>
      <c r="HME111" s="313"/>
      <c r="HMF111" s="313"/>
      <c r="HMG111" s="313"/>
      <c r="HMH111" s="313"/>
      <c r="HMI111" s="313"/>
      <c r="HMJ111" s="313"/>
      <c r="HMK111" s="313"/>
      <c r="HML111" s="313"/>
      <c r="HMM111" s="313"/>
      <c r="HMN111" s="313"/>
      <c r="HMO111" s="313"/>
      <c r="HMP111" s="313"/>
      <c r="HMQ111" s="313"/>
      <c r="HMR111" s="313"/>
      <c r="HMS111" s="313"/>
      <c r="HMT111" s="313"/>
      <c r="HMU111" s="313"/>
      <c r="HMV111" s="313"/>
      <c r="HMW111" s="313"/>
      <c r="HMX111" s="313"/>
      <c r="HMY111" s="313"/>
      <c r="HMZ111" s="313"/>
      <c r="HNA111" s="313"/>
      <c r="HNB111" s="313"/>
      <c r="HNC111" s="313"/>
      <c r="HND111" s="313"/>
      <c r="HNE111" s="313"/>
      <c r="HNF111" s="313"/>
      <c r="HNG111" s="313"/>
      <c r="HNH111" s="313"/>
      <c r="HNI111" s="313"/>
      <c r="HNJ111" s="313"/>
      <c r="HNK111" s="313"/>
      <c r="HNL111" s="313"/>
      <c r="HNM111" s="313"/>
      <c r="HNN111" s="313"/>
      <c r="HNO111" s="313"/>
      <c r="HNP111" s="313"/>
      <c r="HNQ111" s="313"/>
      <c r="HNR111" s="313"/>
      <c r="HNS111" s="313"/>
      <c r="HNT111" s="313"/>
      <c r="HNU111" s="313"/>
      <c r="HNV111" s="313"/>
      <c r="HNW111" s="313"/>
      <c r="HNX111" s="313"/>
      <c r="HNY111" s="313"/>
      <c r="HNZ111" s="313"/>
      <c r="HOA111" s="313"/>
      <c r="HOB111" s="313"/>
      <c r="HOC111" s="313"/>
      <c r="HOD111" s="313"/>
      <c r="HOE111" s="313"/>
      <c r="HOF111" s="313"/>
      <c r="HOG111" s="313"/>
      <c r="HOH111" s="313"/>
      <c r="HOI111" s="313"/>
      <c r="HOJ111" s="313"/>
      <c r="HOK111" s="313"/>
      <c r="HOL111" s="313"/>
      <c r="HOM111" s="313"/>
      <c r="HON111" s="313"/>
      <c r="HOO111" s="313"/>
      <c r="HOP111" s="313"/>
      <c r="HOQ111" s="313"/>
      <c r="HOR111" s="313"/>
      <c r="HOS111" s="313"/>
      <c r="HOT111" s="313"/>
      <c r="HOU111" s="313"/>
      <c r="HOV111" s="313"/>
      <c r="HOW111" s="313"/>
      <c r="HOX111" s="313"/>
      <c r="HOY111" s="313"/>
      <c r="HOZ111" s="313"/>
      <c r="HPA111" s="313"/>
      <c r="HPB111" s="313"/>
      <c r="HPC111" s="313"/>
      <c r="HPD111" s="313"/>
      <c r="HPE111" s="313"/>
      <c r="HPF111" s="313"/>
      <c r="HPG111" s="313"/>
      <c r="HPH111" s="313"/>
      <c r="HPI111" s="313"/>
      <c r="HPJ111" s="313"/>
      <c r="HPK111" s="313"/>
      <c r="HPL111" s="313"/>
      <c r="HPM111" s="313"/>
      <c r="HPN111" s="313"/>
      <c r="HPO111" s="313"/>
      <c r="HPP111" s="313"/>
      <c r="HPQ111" s="313"/>
      <c r="HPR111" s="313"/>
      <c r="HPS111" s="313"/>
      <c r="HPT111" s="313"/>
      <c r="HPU111" s="313"/>
      <c r="HPV111" s="313"/>
      <c r="HPW111" s="313"/>
      <c r="HPX111" s="313"/>
      <c r="HPY111" s="313"/>
      <c r="HPZ111" s="313"/>
      <c r="HQA111" s="313"/>
      <c r="HQB111" s="313"/>
      <c r="HQC111" s="313"/>
      <c r="HQD111" s="313"/>
      <c r="HQE111" s="313"/>
      <c r="HQF111" s="313"/>
      <c r="HQG111" s="313"/>
      <c r="HQH111" s="313"/>
      <c r="HQI111" s="313"/>
      <c r="HQJ111" s="313"/>
      <c r="HQK111" s="313"/>
      <c r="HQL111" s="313"/>
      <c r="HQM111" s="313"/>
      <c r="HQN111" s="313"/>
      <c r="HQO111" s="313"/>
      <c r="HQP111" s="313"/>
      <c r="HQQ111" s="313"/>
      <c r="HQR111" s="313"/>
      <c r="HQS111" s="313"/>
      <c r="HQT111" s="313"/>
      <c r="HQU111" s="313"/>
      <c r="HQV111" s="313"/>
      <c r="HQW111" s="313"/>
      <c r="HQX111" s="313"/>
      <c r="HQY111" s="313"/>
      <c r="HQZ111" s="313"/>
      <c r="HRA111" s="313"/>
      <c r="HRB111" s="313"/>
      <c r="HRC111" s="313"/>
      <c r="HRD111" s="313"/>
      <c r="HRE111" s="313"/>
      <c r="HRF111" s="313"/>
      <c r="HRG111" s="313"/>
      <c r="HRH111" s="313"/>
      <c r="HRI111" s="313"/>
      <c r="HRJ111" s="313"/>
      <c r="HRK111" s="313"/>
      <c r="HRL111" s="313"/>
      <c r="HRM111" s="313"/>
      <c r="HRN111" s="313"/>
      <c r="HRO111" s="313"/>
      <c r="HRP111" s="313"/>
      <c r="HRQ111" s="313"/>
      <c r="HRR111" s="313"/>
      <c r="HRS111" s="313"/>
      <c r="HRT111" s="313"/>
      <c r="HRU111" s="313"/>
      <c r="HRV111" s="313"/>
      <c r="HRW111" s="313"/>
      <c r="HRX111" s="313"/>
      <c r="HRY111" s="313"/>
      <c r="HRZ111" s="313"/>
      <c r="HSA111" s="313"/>
      <c r="HSB111" s="313"/>
      <c r="HSC111" s="313"/>
      <c r="HSD111" s="313"/>
      <c r="HSE111" s="313"/>
      <c r="HSF111" s="313"/>
      <c r="HSG111" s="313"/>
      <c r="HSH111" s="313"/>
      <c r="HSI111" s="313"/>
      <c r="HSJ111" s="313"/>
      <c r="HSK111" s="313"/>
      <c r="HSL111" s="313"/>
      <c r="HSM111" s="313"/>
      <c r="HSN111" s="313"/>
      <c r="HSO111" s="313"/>
      <c r="HSP111" s="313"/>
      <c r="HSQ111" s="313"/>
      <c r="HSR111" s="313"/>
      <c r="HSS111" s="313"/>
      <c r="HST111" s="313"/>
      <c r="HSU111" s="313"/>
      <c r="HSV111" s="313"/>
      <c r="HSW111" s="313"/>
      <c r="HSX111" s="313"/>
      <c r="HSY111" s="313"/>
      <c r="HSZ111" s="313"/>
      <c r="HTA111" s="313"/>
      <c r="HTB111" s="313"/>
      <c r="HTC111" s="313"/>
      <c r="HTD111" s="313"/>
      <c r="HTE111" s="313"/>
      <c r="HTF111" s="313"/>
      <c r="HTG111" s="313"/>
      <c r="HTH111" s="313"/>
      <c r="HTI111" s="313"/>
      <c r="HTJ111" s="313"/>
      <c r="HTK111" s="313"/>
      <c r="HTL111" s="313"/>
      <c r="HTM111" s="313"/>
      <c r="HTN111" s="313"/>
      <c r="HTO111" s="313"/>
      <c r="HTP111" s="313"/>
      <c r="HTQ111" s="313"/>
      <c r="HTR111" s="313"/>
      <c r="HTS111" s="313"/>
      <c r="HTT111" s="313"/>
      <c r="HTU111" s="313"/>
      <c r="HTV111" s="313"/>
      <c r="HTW111" s="313"/>
      <c r="HTX111" s="313"/>
      <c r="HTY111" s="313"/>
      <c r="HTZ111" s="313"/>
      <c r="HUA111" s="313"/>
      <c r="HUB111" s="313"/>
      <c r="HUC111" s="313"/>
      <c r="HUD111" s="313"/>
      <c r="HUE111" s="313"/>
      <c r="HUF111" s="313"/>
      <c r="HUG111" s="313"/>
      <c r="HUH111" s="313"/>
      <c r="HUI111" s="313"/>
      <c r="HUJ111" s="313"/>
      <c r="HUK111" s="313"/>
      <c r="HUL111" s="313"/>
      <c r="HUM111" s="313"/>
      <c r="HUN111" s="313"/>
      <c r="HUO111" s="313"/>
      <c r="HUP111" s="313"/>
      <c r="HUQ111" s="313"/>
      <c r="HUR111" s="313"/>
      <c r="HUS111" s="313"/>
      <c r="HUT111" s="313"/>
      <c r="HUU111" s="313"/>
      <c r="HUV111" s="313"/>
      <c r="HUW111" s="313"/>
      <c r="HUX111" s="313"/>
      <c r="HUY111" s="313"/>
      <c r="HUZ111" s="313"/>
      <c r="HVA111" s="313"/>
      <c r="HVB111" s="313"/>
      <c r="HVC111" s="313"/>
      <c r="HVD111" s="313"/>
      <c r="HVE111" s="313"/>
      <c r="HVF111" s="313"/>
      <c r="HVG111" s="313"/>
      <c r="HVH111" s="313"/>
      <c r="HVI111" s="313"/>
      <c r="HVJ111" s="313"/>
      <c r="HVK111" s="313"/>
      <c r="HVL111" s="313"/>
      <c r="HVM111" s="313"/>
      <c r="HVN111" s="313"/>
      <c r="HVO111" s="313"/>
      <c r="HVP111" s="313"/>
      <c r="HVQ111" s="313"/>
      <c r="HVR111" s="313"/>
      <c r="HVS111" s="313"/>
      <c r="HVT111" s="313"/>
      <c r="HVU111" s="313"/>
      <c r="HVV111" s="313"/>
      <c r="HVW111" s="313"/>
      <c r="HVX111" s="313"/>
      <c r="HVY111" s="313"/>
      <c r="HVZ111" s="313"/>
      <c r="HWA111" s="313"/>
      <c r="HWB111" s="313"/>
      <c r="HWC111" s="313"/>
      <c r="HWD111" s="313"/>
      <c r="HWE111" s="313"/>
      <c r="HWF111" s="313"/>
      <c r="HWG111" s="313"/>
      <c r="HWH111" s="313"/>
      <c r="HWI111" s="313"/>
      <c r="HWJ111" s="313"/>
      <c r="HWK111" s="313"/>
      <c r="HWL111" s="313"/>
      <c r="HWM111" s="313"/>
      <c r="HWN111" s="313"/>
      <c r="HWO111" s="313"/>
      <c r="HWP111" s="313"/>
      <c r="HWQ111" s="313"/>
      <c r="HWR111" s="313"/>
      <c r="HWS111" s="313"/>
      <c r="HWT111" s="313"/>
      <c r="HWU111" s="313"/>
      <c r="HWV111" s="313"/>
      <c r="HWW111" s="313"/>
      <c r="HWX111" s="313"/>
      <c r="HWY111" s="313"/>
      <c r="HWZ111" s="313"/>
      <c r="HXA111" s="313"/>
      <c r="HXB111" s="313"/>
      <c r="HXC111" s="313"/>
      <c r="HXD111" s="313"/>
      <c r="HXE111" s="313"/>
      <c r="HXF111" s="313"/>
      <c r="HXG111" s="313"/>
      <c r="HXH111" s="313"/>
      <c r="HXI111" s="313"/>
      <c r="HXJ111" s="313"/>
      <c r="HXK111" s="313"/>
      <c r="HXL111" s="313"/>
      <c r="HXM111" s="313"/>
      <c r="HXN111" s="313"/>
      <c r="HXO111" s="313"/>
      <c r="HXP111" s="313"/>
      <c r="HXQ111" s="313"/>
      <c r="HXR111" s="313"/>
      <c r="HXS111" s="313"/>
      <c r="HXT111" s="313"/>
      <c r="HXU111" s="313"/>
      <c r="HXV111" s="313"/>
      <c r="HXW111" s="313"/>
      <c r="HXX111" s="313"/>
      <c r="HXY111" s="313"/>
      <c r="HXZ111" s="313"/>
      <c r="HYA111" s="313"/>
      <c r="HYB111" s="313"/>
      <c r="HYC111" s="313"/>
      <c r="HYD111" s="313"/>
      <c r="HYE111" s="313"/>
      <c r="HYF111" s="313"/>
      <c r="HYG111" s="313"/>
      <c r="HYH111" s="313"/>
      <c r="HYI111" s="313"/>
      <c r="HYJ111" s="313"/>
      <c r="HYK111" s="313"/>
      <c r="HYL111" s="313"/>
      <c r="HYM111" s="313"/>
      <c r="HYN111" s="313"/>
      <c r="HYO111" s="313"/>
      <c r="HYP111" s="313"/>
      <c r="HYQ111" s="313"/>
      <c r="HYR111" s="313"/>
      <c r="HYS111" s="313"/>
      <c r="HYT111" s="313"/>
      <c r="HYU111" s="313"/>
      <c r="HYV111" s="313"/>
      <c r="HYW111" s="313"/>
      <c r="HYX111" s="313"/>
      <c r="HYY111" s="313"/>
      <c r="HYZ111" s="313"/>
      <c r="HZA111" s="313"/>
      <c r="HZB111" s="313"/>
      <c r="HZC111" s="313"/>
      <c r="HZD111" s="313"/>
      <c r="HZE111" s="313"/>
      <c r="HZF111" s="313"/>
      <c r="HZG111" s="313"/>
      <c r="HZH111" s="313"/>
      <c r="HZI111" s="313"/>
      <c r="HZJ111" s="313"/>
      <c r="HZK111" s="313"/>
      <c r="HZL111" s="313"/>
      <c r="HZM111" s="313"/>
      <c r="HZN111" s="313"/>
      <c r="HZO111" s="313"/>
      <c r="HZP111" s="313"/>
      <c r="HZQ111" s="313"/>
      <c r="HZR111" s="313"/>
      <c r="HZS111" s="313"/>
      <c r="HZT111" s="313"/>
      <c r="HZU111" s="313"/>
      <c r="HZV111" s="313"/>
      <c r="HZW111" s="313"/>
      <c r="HZX111" s="313"/>
      <c r="HZY111" s="313"/>
      <c r="HZZ111" s="313"/>
      <c r="IAA111" s="313"/>
      <c r="IAB111" s="313"/>
      <c r="IAC111" s="313"/>
      <c r="IAD111" s="313"/>
      <c r="IAE111" s="313"/>
      <c r="IAF111" s="313"/>
      <c r="IAG111" s="313"/>
      <c r="IAH111" s="313"/>
      <c r="IAI111" s="313"/>
      <c r="IAJ111" s="313"/>
      <c r="IAK111" s="313"/>
      <c r="IAL111" s="313"/>
      <c r="IAM111" s="313"/>
      <c r="IAN111" s="313"/>
      <c r="IAO111" s="313"/>
      <c r="IAP111" s="313"/>
      <c r="IAQ111" s="313"/>
      <c r="IAR111" s="313"/>
      <c r="IAS111" s="313"/>
      <c r="IAT111" s="313"/>
      <c r="IAU111" s="313"/>
      <c r="IAV111" s="313"/>
      <c r="IAW111" s="313"/>
      <c r="IAX111" s="313"/>
      <c r="IAY111" s="313"/>
      <c r="IAZ111" s="313"/>
      <c r="IBA111" s="313"/>
      <c r="IBB111" s="313"/>
      <c r="IBC111" s="313"/>
      <c r="IBD111" s="313"/>
      <c r="IBE111" s="313"/>
      <c r="IBF111" s="313"/>
      <c r="IBG111" s="313"/>
      <c r="IBH111" s="313"/>
      <c r="IBI111" s="313"/>
      <c r="IBJ111" s="313"/>
      <c r="IBK111" s="313"/>
      <c r="IBL111" s="313"/>
      <c r="IBM111" s="313"/>
      <c r="IBN111" s="313"/>
      <c r="IBO111" s="313"/>
      <c r="IBP111" s="313"/>
      <c r="IBQ111" s="313"/>
      <c r="IBR111" s="313"/>
      <c r="IBS111" s="313"/>
      <c r="IBT111" s="313"/>
      <c r="IBU111" s="313"/>
      <c r="IBV111" s="313"/>
      <c r="IBW111" s="313"/>
      <c r="IBX111" s="313"/>
      <c r="IBY111" s="313"/>
      <c r="IBZ111" s="313"/>
      <c r="ICA111" s="313"/>
      <c r="ICB111" s="313"/>
      <c r="ICC111" s="313"/>
      <c r="ICD111" s="313"/>
      <c r="ICE111" s="313"/>
      <c r="ICF111" s="313"/>
      <c r="ICG111" s="313"/>
      <c r="ICH111" s="313"/>
      <c r="ICI111" s="313"/>
      <c r="ICJ111" s="313"/>
      <c r="ICK111" s="313"/>
      <c r="ICL111" s="313"/>
      <c r="ICM111" s="313"/>
      <c r="ICN111" s="313"/>
      <c r="ICO111" s="313"/>
      <c r="ICP111" s="313"/>
      <c r="ICQ111" s="313"/>
      <c r="ICR111" s="313"/>
      <c r="ICS111" s="313"/>
      <c r="ICT111" s="313"/>
      <c r="ICU111" s="313"/>
      <c r="ICV111" s="313"/>
      <c r="ICW111" s="313"/>
      <c r="ICX111" s="313"/>
      <c r="ICY111" s="313"/>
      <c r="ICZ111" s="313"/>
      <c r="IDA111" s="313"/>
      <c r="IDB111" s="313"/>
      <c r="IDC111" s="313"/>
      <c r="IDD111" s="313"/>
      <c r="IDE111" s="313"/>
      <c r="IDF111" s="313"/>
      <c r="IDG111" s="313"/>
      <c r="IDH111" s="313"/>
      <c r="IDI111" s="313"/>
      <c r="IDJ111" s="313"/>
      <c r="IDK111" s="313"/>
      <c r="IDL111" s="313"/>
      <c r="IDM111" s="313"/>
      <c r="IDN111" s="313"/>
      <c r="IDO111" s="313"/>
      <c r="IDP111" s="313"/>
      <c r="IDQ111" s="313"/>
      <c r="IDR111" s="313"/>
      <c r="IDS111" s="313"/>
      <c r="IDT111" s="313"/>
      <c r="IDU111" s="313"/>
      <c r="IDV111" s="313"/>
      <c r="IDW111" s="313"/>
      <c r="IDX111" s="313"/>
      <c r="IDY111" s="313"/>
      <c r="IDZ111" s="313"/>
      <c r="IEA111" s="313"/>
      <c r="IEB111" s="313"/>
      <c r="IEC111" s="313"/>
      <c r="IED111" s="313"/>
      <c r="IEE111" s="313"/>
      <c r="IEF111" s="313"/>
      <c r="IEG111" s="313"/>
      <c r="IEH111" s="313"/>
      <c r="IEI111" s="313"/>
      <c r="IEJ111" s="313"/>
      <c r="IEK111" s="313"/>
      <c r="IEL111" s="313"/>
      <c r="IEM111" s="313"/>
      <c r="IEN111" s="313"/>
      <c r="IEO111" s="313"/>
      <c r="IEP111" s="313"/>
      <c r="IEQ111" s="313"/>
      <c r="IER111" s="313"/>
      <c r="IES111" s="313"/>
      <c r="IET111" s="313"/>
      <c r="IEU111" s="313"/>
      <c r="IEV111" s="313"/>
      <c r="IEW111" s="313"/>
      <c r="IEX111" s="313"/>
      <c r="IEY111" s="313"/>
      <c r="IEZ111" s="313"/>
      <c r="IFA111" s="313"/>
      <c r="IFB111" s="313"/>
      <c r="IFC111" s="313"/>
      <c r="IFD111" s="313"/>
      <c r="IFE111" s="313"/>
      <c r="IFF111" s="313"/>
      <c r="IFG111" s="313"/>
      <c r="IFH111" s="313"/>
      <c r="IFI111" s="313"/>
      <c r="IFJ111" s="313"/>
      <c r="IFK111" s="313"/>
      <c r="IFL111" s="313"/>
      <c r="IFM111" s="313"/>
      <c r="IFN111" s="313"/>
      <c r="IFO111" s="313"/>
      <c r="IFP111" s="313"/>
      <c r="IFQ111" s="313"/>
      <c r="IFR111" s="313"/>
      <c r="IFS111" s="313"/>
      <c r="IFT111" s="313"/>
      <c r="IFU111" s="313"/>
      <c r="IFV111" s="313"/>
      <c r="IFW111" s="313"/>
      <c r="IFX111" s="313"/>
      <c r="IFY111" s="313"/>
      <c r="IFZ111" s="313"/>
      <c r="IGA111" s="313"/>
      <c r="IGB111" s="313"/>
      <c r="IGC111" s="313"/>
      <c r="IGD111" s="313"/>
      <c r="IGE111" s="313"/>
      <c r="IGF111" s="313"/>
      <c r="IGG111" s="313"/>
      <c r="IGH111" s="313"/>
      <c r="IGI111" s="313"/>
      <c r="IGJ111" s="313"/>
      <c r="IGK111" s="313"/>
      <c r="IGL111" s="313"/>
      <c r="IGM111" s="313"/>
      <c r="IGN111" s="313"/>
      <c r="IGO111" s="313"/>
      <c r="IGP111" s="313"/>
      <c r="IGQ111" s="313"/>
      <c r="IGR111" s="313"/>
      <c r="IGS111" s="313"/>
      <c r="IGT111" s="313"/>
      <c r="IGU111" s="313"/>
      <c r="IGV111" s="313"/>
      <c r="IGW111" s="313"/>
      <c r="IGX111" s="313"/>
      <c r="IGY111" s="313"/>
      <c r="IGZ111" s="313"/>
      <c r="IHA111" s="313"/>
      <c r="IHB111" s="313"/>
      <c r="IHC111" s="313"/>
      <c r="IHD111" s="313"/>
      <c r="IHE111" s="313"/>
      <c r="IHF111" s="313"/>
      <c r="IHG111" s="313"/>
      <c r="IHH111" s="313"/>
      <c r="IHI111" s="313"/>
      <c r="IHJ111" s="313"/>
      <c r="IHK111" s="313"/>
      <c r="IHL111" s="313"/>
      <c r="IHM111" s="313"/>
      <c r="IHN111" s="313"/>
      <c r="IHO111" s="313"/>
      <c r="IHP111" s="313"/>
      <c r="IHQ111" s="313"/>
      <c r="IHR111" s="313"/>
      <c r="IHS111" s="313"/>
      <c r="IHT111" s="313"/>
      <c r="IHU111" s="313"/>
      <c r="IHV111" s="313"/>
      <c r="IHW111" s="313"/>
      <c r="IHX111" s="313"/>
      <c r="IHY111" s="313"/>
      <c r="IHZ111" s="313"/>
      <c r="IIA111" s="313"/>
      <c r="IIB111" s="313"/>
      <c r="IIC111" s="313"/>
      <c r="IID111" s="313"/>
      <c r="IIE111" s="313"/>
      <c r="IIF111" s="313"/>
      <c r="IIG111" s="313"/>
      <c r="IIH111" s="313"/>
      <c r="III111" s="313"/>
      <c r="IIJ111" s="313"/>
      <c r="IIK111" s="313"/>
      <c r="IIL111" s="313"/>
      <c r="IIM111" s="313"/>
      <c r="IIN111" s="313"/>
      <c r="IIO111" s="313"/>
      <c r="IIP111" s="313"/>
      <c r="IIQ111" s="313"/>
      <c r="IIR111" s="313"/>
      <c r="IIS111" s="313"/>
      <c r="IIT111" s="313"/>
      <c r="IIU111" s="313"/>
      <c r="IIV111" s="313"/>
      <c r="IIW111" s="313"/>
      <c r="IIX111" s="313"/>
      <c r="IIY111" s="313"/>
      <c r="IIZ111" s="313"/>
      <c r="IJA111" s="313"/>
      <c r="IJB111" s="313"/>
      <c r="IJC111" s="313"/>
      <c r="IJD111" s="313"/>
      <c r="IJE111" s="313"/>
      <c r="IJF111" s="313"/>
      <c r="IJG111" s="313"/>
      <c r="IJH111" s="313"/>
      <c r="IJI111" s="313"/>
      <c r="IJJ111" s="313"/>
      <c r="IJK111" s="313"/>
      <c r="IJL111" s="313"/>
      <c r="IJM111" s="313"/>
      <c r="IJN111" s="313"/>
      <c r="IJO111" s="313"/>
      <c r="IJP111" s="313"/>
      <c r="IJQ111" s="313"/>
      <c r="IJR111" s="313"/>
      <c r="IJS111" s="313"/>
      <c r="IJT111" s="313"/>
      <c r="IJU111" s="313"/>
      <c r="IJV111" s="313"/>
      <c r="IJW111" s="313"/>
      <c r="IJX111" s="313"/>
      <c r="IJY111" s="313"/>
      <c r="IJZ111" s="313"/>
      <c r="IKA111" s="313"/>
      <c r="IKB111" s="313"/>
      <c r="IKC111" s="313"/>
      <c r="IKD111" s="313"/>
      <c r="IKE111" s="313"/>
      <c r="IKF111" s="313"/>
      <c r="IKG111" s="313"/>
      <c r="IKH111" s="313"/>
      <c r="IKI111" s="313"/>
      <c r="IKJ111" s="313"/>
      <c r="IKK111" s="313"/>
      <c r="IKL111" s="313"/>
      <c r="IKM111" s="313"/>
      <c r="IKN111" s="313"/>
      <c r="IKO111" s="313"/>
      <c r="IKP111" s="313"/>
      <c r="IKQ111" s="313"/>
      <c r="IKR111" s="313"/>
      <c r="IKS111" s="313"/>
      <c r="IKT111" s="313"/>
      <c r="IKU111" s="313"/>
      <c r="IKV111" s="313"/>
      <c r="IKW111" s="313"/>
      <c r="IKX111" s="313"/>
      <c r="IKY111" s="313"/>
      <c r="IKZ111" s="313"/>
      <c r="ILA111" s="313"/>
      <c r="ILB111" s="313"/>
      <c r="ILC111" s="313"/>
      <c r="ILD111" s="313"/>
      <c r="ILE111" s="313"/>
      <c r="ILF111" s="313"/>
      <c r="ILG111" s="313"/>
      <c r="ILH111" s="313"/>
      <c r="ILI111" s="313"/>
      <c r="ILJ111" s="313"/>
      <c r="ILK111" s="313"/>
      <c r="ILL111" s="313"/>
      <c r="ILM111" s="313"/>
      <c r="ILN111" s="313"/>
      <c r="ILO111" s="313"/>
      <c r="ILP111" s="313"/>
      <c r="ILQ111" s="313"/>
      <c r="ILR111" s="313"/>
      <c r="ILS111" s="313"/>
      <c r="ILT111" s="313"/>
      <c r="ILU111" s="313"/>
      <c r="ILV111" s="313"/>
      <c r="ILW111" s="313"/>
      <c r="ILX111" s="313"/>
      <c r="ILY111" s="313"/>
      <c r="ILZ111" s="313"/>
      <c r="IMA111" s="313"/>
      <c r="IMB111" s="313"/>
      <c r="IMC111" s="313"/>
      <c r="IMD111" s="313"/>
      <c r="IME111" s="313"/>
      <c r="IMF111" s="313"/>
      <c r="IMG111" s="313"/>
      <c r="IMH111" s="313"/>
      <c r="IMI111" s="313"/>
      <c r="IMJ111" s="313"/>
      <c r="IMK111" s="313"/>
      <c r="IML111" s="313"/>
      <c r="IMM111" s="313"/>
      <c r="IMN111" s="313"/>
      <c r="IMO111" s="313"/>
      <c r="IMP111" s="313"/>
      <c r="IMQ111" s="313"/>
      <c r="IMR111" s="313"/>
      <c r="IMS111" s="313"/>
      <c r="IMT111" s="313"/>
      <c r="IMU111" s="313"/>
      <c r="IMV111" s="313"/>
      <c r="IMW111" s="313"/>
      <c r="IMX111" s="313"/>
      <c r="IMY111" s="313"/>
      <c r="IMZ111" s="313"/>
      <c r="INA111" s="313"/>
      <c r="INB111" s="313"/>
      <c r="INC111" s="313"/>
      <c r="IND111" s="313"/>
      <c r="INE111" s="313"/>
      <c r="INF111" s="313"/>
      <c r="ING111" s="313"/>
      <c r="INH111" s="313"/>
      <c r="INI111" s="313"/>
      <c r="INJ111" s="313"/>
      <c r="INK111" s="313"/>
      <c r="INL111" s="313"/>
      <c r="INM111" s="313"/>
      <c r="INN111" s="313"/>
      <c r="INO111" s="313"/>
      <c r="INP111" s="313"/>
      <c r="INQ111" s="313"/>
      <c r="INR111" s="313"/>
      <c r="INS111" s="313"/>
      <c r="INT111" s="313"/>
      <c r="INU111" s="313"/>
      <c r="INV111" s="313"/>
      <c r="INW111" s="313"/>
      <c r="INX111" s="313"/>
      <c r="INY111" s="313"/>
      <c r="INZ111" s="313"/>
      <c r="IOA111" s="313"/>
      <c r="IOB111" s="313"/>
      <c r="IOC111" s="313"/>
      <c r="IOD111" s="313"/>
      <c r="IOE111" s="313"/>
      <c r="IOF111" s="313"/>
      <c r="IOG111" s="313"/>
      <c r="IOH111" s="313"/>
      <c r="IOI111" s="313"/>
      <c r="IOJ111" s="313"/>
      <c r="IOK111" s="313"/>
      <c r="IOL111" s="313"/>
      <c r="IOM111" s="313"/>
      <c r="ION111" s="313"/>
      <c r="IOO111" s="313"/>
      <c r="IOP111" s="313"/>
      <c r="IOQ111" s="313"/>
      <c r="IOR111" s="313"/>
      <c r="IOS111" s="313"/>
      <c r="IOT111" s="313"/>
      <c r="IOU111" s="313"/>
      <c r="IOV111" s="313"/>
      <c r="IOW111" s="313"/>
      <c r="IOX111" s="313"/>
      <c r="IOY111" s="313"/>
      <c r="IOZ111" s="313"/>
      <c r="IPA111" s="313"/>
      <c r="IPB111" s="313"/>
      <c r="IPC111" s="313"/>
      <c r="IPD111" s="313"/>
      <c r="IPE111" s="313"/>
      <c r="IPF111" s="313"/>
      <c r="IPG111" s="313"/>
      <c r="IPH111" s="313"/>
      <c r="IPI111" s="313"/>
      <c r="IPJ111" s="313"/>
      <c r="IPK111" s="313"/>
      <c r="IPL111" s="313"/>
      <c r="IPM111" s="313"/>
      <c r="IPN111" s="313"/>
      <c r="IPO111" s="313"/>
      <c r="IPP111" s="313"/>
      <c r="IPQ111" s="313"/>
      <c r="IPR111" s="313"/>
      <c r="IPS111" s="313"/>
      <c r="IPT111" s="313"/>
      <c r="IPU111" s="313"/>
      <c r="IPV111" s="313"/>
      <c r="IPW111" s="313"/>
      <c r="IPX111" s="313"/>
      <c r="IPY111" s="313"/>
      <c r="IPZ111" s="313"/>
      <c r="IQA111" s="313"/>
      <c r="IQB111" s="313"/>
      <c r="IQC111" s="313"/>
      <c r="IQD111" s="313"/>
      <c r="IQE111" s="313"/>
      <c r="IQF111" s="313"/>
      <c r="IQG111" s="313"/>
      <c r="IQH111" s="313"/>
      <c r="IQI111" s="313"/>
      <c r="IQJ111" s="313"/>
      <c r="IQK111" s="313"/>
      <c r="IQL111" s="313"/>
      <c r="IQM111" s="313"/>
      <c r="IQN111" s="313"/>
      <c r="IQO111" s="313"/>
      <c r="IQP111" s="313"/>
      <c r="IQQ111" s="313"/>
      <c r="IQR111" s="313"/>
      <c r="IQS111" s="313"/>
      <c r="IQT111" s="313"/>
      <c r="IQU111" s="313"/>
      <c r="IQV111" s="313"/>
      <c r="IQW111" s="313"/>
      <c r="IQX111" s="313"/>
      <c r="IQY111" s="313"/>
      <c r="IQZ111" s="313"/>
      <c r="IRA111" s="313"/>
      <c r="IRB111" s="313"/>
      <c r="IRC111" s="313"/>
      <c r="IRD111" s="313"/>
      <c r="IRE111" s="313"/>
      <c r="IRF111" s="313"/>
      <c r="IRG111" s="313"/>
      <c r="IRH111" s="313"/>
      <c r="IRI111" s="313"/>
      <c r="IRJ111" s="313"/>
      <c r="IRK111" s="313"/>
      <c r="IRL111" s="313"/>
      <c r="IRM111" s="313"/>
      <c r="IRN111" s="313"/>
      <c r="IRO111" s="313"/>
      <c r="IRP111" s="313"/>
      <c r="IRQ111" s="313"/>
      <c r="IRR111" s="313"/>
      <c r="IRS111" s="313"/>
      <c r="IRT111" s="313"/>
      <c r="IRU111" s="313"/>
      <c r="IRV111" s="313"/>
      <c r="IRW111" s="313"/>
      <c r="IRX111" s="313"/>
      <c r="IRY111" s="313"/>
      <c r="IRZ111" s="313"/>
      <c r="ISA111" s="313"/>
      <c r="ISB111" s="313"/>
      <c r="ISC111" s="313"/>
      <c r="ISD111" s="313"/>
      <c r="ISE111" s="313"/>
      <c r="ISF111" s="313"/>
      <c r="ISG111" s="313"/>
      <c r="ISH111" s="313"/>
      <c r="ISI111" s="313"/>
      <c r="ISJ111" s="313"/>
      <c r="ISK111" s="313"/>
      <c r="ISL111" s="313"/>
      <c r="ISM111" s="313"/>
      <c r="ISN111" s="313"/>
      <c r="ISO111" s="313"/>
      <c r="ISP111" s="313"/>
      <c r="ISQ111" s="313"/>
      <c r="ISR111" s="313"/>
      <c r="ISS111" s="313"/>
      <c r="IST111" s="313"/>
      <c r="ISU111" s="313"/>
      <c r="ISV111" s="313"/>
      <c r="ISW111" s="313"/>
      <c r="ISX111" s="313"/>
      <c r="ISY111" s="313"/>
      <c r="ISZ111" s="313"/>
      <c r="ITA111" s="313"/>
      <c r="ITB111" s="313"/>
      <c r="ITC111" s="313"/>
      <c r="ITD111" s="313"/>
      <c r="ITE111" s="313"/>
      <c r="ITF111" s="313"/>
      <c r="ITG111" s="313"/>
      <c r="ITH111" s="313"/>
      <c r="ITI111" s="313"/>
      <c r="ITJ111" s="313"/>
      <c r="ITK111" s="313"/>
      <c r="ITL111" s="313"/>
      <c r="ITM111" s="313"/>
      <c r="ITN111" s="313"/>
      <c r="ITO111" s="313"/>
      <c r="ITP111" s="313"/>
      <c r="ITQ111" s="313"/>
      <c r="ITR111" s="313"/>
      <c r="ITS111" s="313"/>
      <c r="ITT111" s="313"/>
      <c r="ITU111" s="313"/>
      <c r="ITV111" s="313"/>
      <c r="ITW111" s="313"/>
      <c r="ITX111" s="313"/>
      <c r="ITY111" s="313"/>
      <c r="ITZ111" s="313"/>
      <c r="IUA111" s="313"/>
      <c r="IUB111" s="313"/>
      <c r="IUC111" s="313"/>
      <c r="IUD111" s="313"/>
      <c r="IUE111" s="313"/>
      <c r="IUF111" s="313"/>
      <c r="IUG111" s="313"/>
      <c r="IUH111" s="313"/>
      <c r="IUI111" s="313"/>
      <c r="IUJ111" s="313"/>
      <c r="IUK111" s="313"/>
      <c r="IUL111" s="313"/>
      <c r="IUM111" s="313"/>
      <c r="IUN111" s="313"/>
      <c r="IUO111" s="313"/>
      <c r="IUP111" s="313"/>
      <c r="IUQ111" s="313"/>
      <c r="IUR111" s="313"/>
      <c r="IUS111" s="313"/>
      <c r="IUT111" s="313"/>
      <c r="IUU111" s="313"/>
      <c r="IUV111" s="313"/>
      <c r="IUW111" s="313"/>
      <c r="IUX111" s="313"/>
      <c r="IUY111" s="313"/>
      <c r="IUZ111" s="313"/>
      <c r="IVA111" s="313"/>
      <c r="IVB111" s="313"/>
      <c r="IVC111" s="313"/>
      <c r="IVD111" s="313"/>
      <c r="IVE111" s="313"/>
      <c r="IVF111" s="313"/>
      <c r="IVG111" s="313"/>
      <c r="IVH111" s="313"/>
      <c r="IVI111" s="313"/>
      <c r="IVJ111" s="313"/>
      <c r="IVK111" s="313"/>
      <c r="IVL111" s="313"/>
      <c r="IVM111" s="313"/>
      <c r="IVN111" s="313"/>
      <c r="IVO111" s="313"/>
      <c r="IVP111" s="313"/>
      <c r="IVQ111" s="313"/>
      <c r="IVR111" s="313"/>
      <c r="IVS111" s="313"/>
      <c r="IVT111" s="313"/>
      <c r="IVU111" s="313"/>
      <c r="IVV111" s="313"/>
      <c r="IVW111" s="313"/>
      <c r="IVX111" s="313"/>
      <c r="IVY111" s="313"/>
      <c r="IVZ111" s="313"/>
      <c r="IWA111" s="313"/>
      <c r="IWB111" s="313"/>
      <c r="IWC111" s="313"/>
      <c r="IWD111" s="313"/>
      <c r="IWE111" s="313"/>
      <c r="IWF111" s="313"/>
      <c r="IWG111" s="313"/>
      <c r="IWH111" s="313"/>
      <c r="IWI111" s="313"/>
      <c r="IWJ111" s="313"/>
      <c r="IWK111" s="313"/>
      <c r="IWL111" s="313"/>
      <c r="IWM111" s="313"/>
      <c r="IWN111" s="313"/>
      <c r="IWO111" s="313"/>
      <c r="IWP111" s="313"/>
      <c r="IWQ111" s="313"/>
      <c r="IWR111" s="313"/>
      <c r="IWS111" s="313"/>
      <c r="IWT111" s="313"/>
      <c r="IWU111" s="313"/>
      <c r="IWV111" s="313"/>
      <c r="IWW111" s="313"/>
      <c r="IWX111" s="313"/>
      <c r="IWY111" s="313"/>
      <c r="IWZ111" s="313"/>
      <c r="IXA111" s="313"/>
      <c r="IXB111" s="313"/>
      <c r="IXC111" s="313"/>
      <c r="IXD111" s="313"/>
      <c r="IXE111" s="313"/>
      <c r="IXF111" s="313"/>
      <c r="IXG111" s="313"/>
      <c r="IXH111" s="313"/>
      <c r="IXI111" s="313"/>
      <c r="IXJ111" s="313"/>
      <c r="IXK111" s="313"/>
      <c r="IXL111" s="313"/>
      <c r="IXM111" s="313"/>
      <c r="IXN111" s="313"/>
      <c r="IXO111" s="313"/>
      <c r="IXP111" s="313"/>
      <c r="IXQ111" s="313"/>
      <c r="IXR111" s="313"/>
      <c r="IXS111" s="313"/>
      <c r="IXT111" s="313"/>
      <c r="IXU111" s="313"/>
      <c r="IXV111" s="313"/>
      <c r="IXW111" s="313"/>
      <c r="IXX111" s="313"/>
      <c r="IXY111" s="313"/>
      <c r="IXZ111" s="313"/>
      <c r="IYA111" s="313"/>
      <c r="IYB111" s="313"/>
      <c r="IYC111" s="313"/>
      <c r="IYD111" s="313"/>
      <c r="IYE111" s="313"/>
      <c r="IYF111" s="313"/>
      <c r="IYG111" s="313"/>
      <c r="IYH111" s="313"/>
      <c r="IYI111" s="313"/>
      <c r="IYJ111" s="313"/>
      <c r="IYK111" s="313"/>
      <c r="IYL111" s="313"/>
      <c r="IYM111" s="313"/>
      <c r="IYN111" s="313"/>
      <c r="IYO111" s="313"/>
      <c r="IYP111" s="313"/>
      <c r="IYQ111" s="313"/>
      <c r="IYR111" s="313"/>
      <c r="IYS111" s="313"/>
      <c r="IYT111" s="313"/>
      <c r="IYU111" s="313"/>
      <c r="IYV111" s="313"/>
      <c r="IYW111" s="313"/>
      <c r="IYX111" s="313"/>
      <c r="IYY111" s="313"/>
      <c r="IYZ111" s="313"/>
      <c r="IZA111" s="313"/>
      <c r="IZB111" s="313"/>
      <c r="IZC111" s="313"/>
      <c r="IZD111" s="313"/>
      <c r="IZE111" s="313"/>
      <c r="IZF111" s="313"/>
      <c r="IZG111" s="313"/>
      <c r="IZH111" s="313"/>
      <c r="IZI111" s="313"/>
      <c r="IZJ111" s="313"/>
      <c r="IZK111" s="313"/>
      <c r="IZL111" s="313"/>
      <c r="IZM111" s="313"/>
      <c r="IZN111" s="313"/>
      <c r="IZO111" s="313"/>
      <c r="IZP111" s="313"/>
      <c r="IZQ111" s="313"/>
      <c r="IZR111" s="313"/>
      <c r="IZS111" s="313"/>
      <c r="IZT111" s="313"/>
      <c r="IZU111" s="313"/>
      <c r="IZV111" s="313"/>
      <c r="IZW111" s="313"/>
      <c r="IZX111" s="313"/>
      <c r="IZY111" s="313"/>
      <c r="IZZ111" s="313"/>
      <c r="JAA111" s="313"/>
      <c r="JAB111" s="313"/>
      <c r="JAC111" s="313"/>
      <c r="JAD111" s="313"/>
      <c r="JAE111" s="313"/>
      <c r="JAF111" s="313"/>
      <c r="JAG111" s="313"/>
      <c r="JAH111" s="313"/>
      <c r="JAI111" s="313"/>
      <c r="JAJ111" s="313"/>
      <c r="JAK111" s="313"/>
      <c r="JAL111" s="313"/>
      <c r="JAM111" s="313"/>
      <c r="JAN111" s="313"/>
      <c r="JAO111" s="313"/>
      <c r="JAP111" s="313"/>
      <c r="JAQ111" s="313"/>
      <c r="JAR111" s="313"/>
      <c r="JAS111" s="313"/>
      <c r="JAT111" s="313"/>
      <c r="JAU111" s="313"/>
      <c r="JAV111" s="313"/>
      <c r="JAW111" s="313"/>
      <c r="JAX111" s="313"/>
      <c r="JAY111" s="313"/>
      <c r="JAZ111" s="313"/>
      <c r="JBA111" s="313"/>
      <c r="JBB111" s="313"/>
      <c r="JBC111" s="313"/>
      <c r="JBD111" s="313"/>
      <c r="JBE111" s="313"/>
      <c r="JBF111" s="313"/>
      <c r="JBG111" s="313"/>
      <c r="JBH111" s="313"/>
      <c r="JBI111" s="313"/>
      <c r="JBJ111" s="313"/>
      <c r="JBK111" s="313"/>
      <c r="JBL111" s="313"/>
      <c r="JBM111" s="313"/>
      <c r="JBN111" s="313"/>
      <c r="JBO111" s="313"/>
      <c r="JBP111" s="313"/>
      <c r="JBQ111" s="313"/>
      <c r="JBR111" s="313"/>
      <c r="JBS111" s="313"/>
      <c r="JBT111" s="313"/>
      <c r="JBU111" s="313"/>
      <c r="JBV111" s="313"/>
      <c r="JBW111" s="313"/>
      <c r="JBX111" s="313"/>
      <c r="JBY111" s="313"/>
      <c r="JBZ111" s="313"/>
      <c r="JCA111" s="313"/>
      <c r="JCB111" s="313"/>
      <c r="JCC111" s="313"/>
      <c r="JCD111" s="313"/>
      <c r="JCE111" s="313"/>
      <c r="JCF111" s="313"/>
      <c r="JCG111" s="313"/>
      <c r="JCH111" s="313"/>
      <c r="JCI111" s="313"/>
      <c r="JCJ111" s="313"/>
      <c r="JCK111" s="313"/>
      <c r="JCL111" s="313"/>
      <c r="JCM111" s="313"/>
      <c r="JCN111" s="313"/>
      <c r="JCO111" s="313"/>
      <c r="JCP111" s="313"/>
      <c r="JCQ111" s="313"/>
      <c r="JCR111" s="313"/>
      <c r="JCS111" s="313"/>
      <c r="JCT111" s="313"/>
      <c r="JCU111" s="313"/>
      <c r="JCV111" s="313"/>
      <c r="JCW111" s="313"/>
      <c r="JCX111" s="313"/>
      <c r="JCY111" s="313"/>
      <c r="JCZ111" s="313"/>
      <c r="JDA111" s="313"/>
      <c r="JDB111" s="313"/>
      <c r="JDC111" s="313"/>
      <c r="JDD111" s="313"/>
      <c r="JDE111" s="313"/>
      <c r="JDF111" s="313"/>
      <c r="JDG111" s="313"/>
      <c r="JDH111" s="313"/>
      <c r="JDI111" s="313"/>
      <c r="JDJ111" s="313"/>
      <c r="JDK111" s="313"/>
      <c r="JDL111" s="313"/>
      <c r="JDM111" s="313"/>
      <c r="JDN111" s="313"/>
      <c r="JDO111" s="313"/>
      <c r="JDP111" s="313"/>
      <c r="JDQ111" s="313"/>
      <c r="JDR111" s="313"/>
      <c r="JDS111" s="313"/>
      <c r="JDT111" s="313"/>
      <c r="JDU111" s="313"/>
      <c r="JDV111" s="313"/>
      <c r="JDW111" s="313"/>
      <c r="JDX111" s="313"/>
      <c r="JDY111" s="313"/>
      <c r="JDZ111" s="313"/>
      <c r="JEA111" s="313"/>
      <c r="JEB111" s="313"/>
      <c r="JEC111" s="313"/>
      <c r="JED111" s="313"/>
      <c r="JEE111" s="313"/>
      <c r="JEF111" s="313"/>
      <c r="JEG111" s="313"/>
      <c r="JEH111" s="313"/>
      <c r="JEI111" s="313"/>
      <c r="JEJ111" s="313"/>
      <c r="JEK111" s="313"/>
      <c r="JEL111" s="313"/>
      <c r="JEM111" s="313"/>
      <c r="JEN111" s="313"/>
      <c r="JEO111" s="313"/>
      <c r="JEP111" s="313"/>
      <c r="JEQ111" s="313"/>
      <c r="JER111" s="313"/>
      <c r="JES111" s="313"/>
      <c r="JET111" s="313"/>
      <c r="JEU111" s="313"/>
      <c r="JEV111" s="313"/>
      <c r="JEW111" s="313"/>
      <c r="JEX111" s="313"/>
      <c r="JEY111" s="313"/>
      <c r="JEZ111" s="313"/>
      <c r="JFA111" s="313"/>
      <c r="JFB111" s="313"/>
      <c r="JFC111" s="313"/>
      <c r="JFD111" s="313"/>
      <c r="JFE111" s="313"/>
      <c r="JFF111" s="313"/>
      <c r="JFG111" s="313"/>
      <c r="JFH111" s="313"/>
      <c r="JFI111" s="313"/>
      <c r="JFJ111" s="313"/>
      <c r="JFK111" s="313"/>
      <c r="JFL111" s="313"/>
      <c r="JFM111" s="313"/>
      <c r="JFN111" s="313"/>
      <c r="JFO111" s="313"/>
      <c r="JFP111" s="313"/>
      <c r="JFQ111" s="313"/>
      <c r="JFR111" s="313"/>
      <c r="JFS111" s="313"/>
      <c r="JFT111" s="313"/>
      <c r="JFU111" s="313"/>
      <c r="JFV111" s="313"/>
      <c r="JFW111" s="313"/>
      <c r="JFX111" s="313"/>
      <c r="JFY111" s="313"/>
      <c r="JFZ111" s="313"/>
      <c r="JGA111" s="313"/>
      <c r="JGB111" s="313"/>
      <c r="JGC111" s="313"/>
      <c r="JGD111" s="313"/>
      <c r="JGE111" s="313"/>
      <c r="JGF111" s="313"/>
      <c r="JGG111" s="313"/>
      <c r="JGH111" s="313"/>
      <c r="JGI111" s="313"/>
      <c r="JGJ111" s="313"/>
      <c r="JGK111" s="313"/>
      <c r="JGL111" s="313"/>
      <c r="JGM111" s="313"/>
      <c r="JGN111" s="313"/>
      <c r="JGO111" s="313"/>
      <c r="JGP111" s="313"/>
      <c r="JGQ111" s="313"/>
      <c r="JGR111" s="313"/>
      <c r="JGS111" s="313"/>
      <c r="JGT111" s="313"/>
      <c r="JGU111" s="313"/>
      <c r="JGV111" s="313"/>
      <c r="JGW111" s="313"/>
      <c r="JGX111" s="313"/>
      <c r="JGY111" s="313"/>
      <c r="JGZ111" s="313"/>
      <c r="JHA111" s="313"/>
      <c r="JHB111" s="313"/>
      <c r="JHC111" s="313"/>
      <c r="JHD111" s="313"/>
      <c r="JHE111" s="313"/>
      <c r="JHF111" s="313"/>
      <c r="JHG111" s="313"/>
      <c r="JHH111" s="313"/>
      <c r="JHI111" s="313"/>
      <c r="JHJ111" s="313"/>
      <c r="JHK111" s="313"/>
      <c r="JHL111" s="313"/>
      <c r="JHM111" s="313"/>
      <c r="JHN111" s="313"/>
      <c r="JHO111" s="313"/>
      <c r="JHP111" s="313"/>
      <c r="JHQ111" s="313"/>
      <c r="JHR111" s="313"/>
      <c r="JHS111" s="313"/>
      <c r="JHT111" s="313"/>
      <c r="JHU111" s="313"/>
      <c r="JHV111" s="313"/>
      <c r="JHW111" s="313"/>
      <c r="JHX111" s="313"/>
      <c r="JHY111" s="313"/>
      <c r="JHZ111" s="313"/>
      <c r="JIA111" s="313"/>
      <c r="JIB111" s="313"/>
      <c r="JIC111" s="313"/>
      <c r="JID111" s="313"/>
      <c r="JIE111" s="313"/>
      <c r="JIF111" s="313"/>
      <c r="JIG111" s="313"/>
      <c r="JIH111" s="313"/>
      <c r="JII111" s="313"/>
      <c r="JIJ111" s="313"/>
      <c r="JIK111" s="313"/>
      <c r="JIL111" s="313"/>
      <c r="JIM111" s="313"/>
      <c r="JIN111" s="313"/>
      <c r="JIO111" s="313"/>
      <c r="JIP111" s="313"/>
      <c r="JIQ111" s="313"/>
      <c r="JIR111" s="313"/>
      <c r="JIS111" s="313"/>
      <c r="JIT111" s="313"/>
      <c r="JIU111" s="313"/>
      <c r="JIV111" s="313"/>
      <c r="JIW111" s="313"/>
      <c r="JIX111" s="313"/>
      <c r="JIY111" s="313"/>
      <c r="JIZ111" s="313"/>
      <c r="JJA111" s="313"/>
      <c r="JJB111" s="313"/>
      <c r="JJC111" s="313"/>
      <c r="JJD111" s="313"/>
      <c r="JJE111" s="313"/>
      <c r="JJF111" s="313"/>
      <c r="JJG111" s="313"/>
      <c r="JJH111" s="313"/>
      <c r="JJI111" s="313"/>
      <c r="JJJ111" s="313"/>
      <c r="JJK111" s="313"/>
      <c r="JJL111" s="313"/>
      <c r="JJM111" s="313"/>
      <c r="JJN111" s="313"/>
      <c r="JJO111" s="313"/>
      <c r="JJP111" s="313"/>
      <c r="JJQ111" s="313"/>
      <c r="JJR111" s="313"/>
      <c r="JJS111" s="313"/>
      <c r="JJT111" s="313"/>
      <c r="JJU111" s="313"/>
      <c r="JJV111" s="313"/>
      <c r="JJW111" s="313"/>
      <c r="JJX111" s="313"/>
      <c r="JJY111" s="313"/>
      <c r="JJZ111" s="313"/>
      <c r="JKA111" s="313"/>
      <c r="JKB111" s="313"/>
      <c r="JKC111" s="313"/>
      <c r="JKD111" s="313"/>
      <c r="JKE111" s="313"/>
      <c r="JKF111" s="313"/>
      <c r="JKG111" s="313"/>
      <c r="JKH111" s="313"/>
      <c r="JKI111" s="313"/>
      <c r="JKJ111" s="313"/>
      <c r="JKK111" s="313"/>
      <c r="JKL111" s="313"/>
      <c r="JKM111" s="313"/>
      <c r="JKN111" s="313"/>
      <c r="JKO111" s="313"/>
      <c r="JKP111" s="313"/>
      <c r="JKQ111" s="313"/>
      <c r="JKR111" s="313"/>
      <c r="JKS111" s="313"/>
      <c r="JKT111" s="313"/>
      <c r="JKU111" s="313"/>
      <c r="JKV111" s="313"/>
      <c r="JKW111" s="313"/>
      <c r="JKX111" s="313"/>
      <c r="JKY111" s="313"/>
      <c r="JKZ111" s="313"/>
      <c r="JLA111" s="313"/>
      <c r="JLB111" s="313"/>
      <c r="JLC111" s="313"/>
      <c r="JLD111" s="313"/>
      <c r="JLE111" s="313"/>
      <c r="JLF111" s="313"/>
      <c r="JLG111" s="313"/>
      <c r="JLH111" s="313"/>
      <c r="JLI111" s="313"/>
      <c r="JLJ111" s="313"/>
      <c r="JLK111" s="313"/>
      <c r="JLL111" s="313"/>
      <c r="JLM111" s="313"/>
      <c r="JLN111" s="313"/>
      <c r="JLO111" s="313"/>
      <c r="JLP111" s="313"/>
      <c r="JLQ111" s="313"/>
      <c r="JLR111" s="313"/>
      <c r="JLS111" s="313"/>
      <c r="JLT111" s="313"/>
      <c r="JLU111" s="313"/>
      <c r="JLV111" s="313"/>
      <c r="JLW111" s="313"/>
      <c r="JLX111" s="313"/>
      <c r="JLY111" s="313"/>
      <c r="JLZ111" s="313"/>
      <c r="JMA111" s="313"/>
      <c r="JMB111" s="313"/>
      <c r="JMC111" s="313"/>
      <c r="JMD111" s="313"/>
      <c r="JME111" s="313"/>
      <c r="JMF111" s="313"/>
      <c r="JMG111" s="313"/>
      <c r="JMH111" s="313"/>
      <c r="JMI111" s="313"/>
      <c r="JMJ111" s="313"/>
      <c r="JMK111" s="313"/>
      <c r="JML111" s="313"/>
      <c r="JMM111" s="313"/>
      <c r="JMN111" s="313"/>
      <c r="JMO111" s="313"/>
      <c r="JMP111" s="313"/>
      <c r="JMQ111" s="313"/>
      <c r="JMR111" s="313"/>
      <c r="JMS111" s="313"/>
      <c r="JMT111" s="313"/>
      <c r="JMU111" s="313"/>
      <c r="JMV111" s="313"/>
      <c r="JMW111" s="313"/>
      <c r="JMX111" s="313"/>
      <c r="JMY111" s="313"/>
      <c r="JMZ111" s="313"/>
      <c r="JNA111" s="313"/>
      <c r="JNB111" s="313"/>
      <c r="JNC111" s="313"/>
      <c r="JND111" s="313"/>
      <c r="JNE111" s="313"/>
      <c r="JNF111" s="313"/>
      <c r="JNG111" s="313"/>
      <c r="JNH111" s="313"/>
      <c r="JNI111" s="313"/>
      <c r="JNJ111" s="313"/>
      <c r="JNK111" s="313"/>
      <c r="JNL111" s="313"/>
      <c r="JNM111" s="313"/>
      <c r="JNN111" s="313"/>
      <c r="JNO111" s="313"/>
      <c r="JNP111" s="313"/>
      <c r="JNQ111" s="313"/>
      <c r="JNR111" s="313"/>
      <c r="JNS111" s="313"/>
      <c r="JNT111" s="313"/>
      <c r="JNU111" s="313"/>
      <c r="JNV111" s="313"/>
      <c r="JNW111" s="313"/>
      <c r="JNX111" s="313"/>
      <c r="JNY111" s="313"/>
      <c r="JNZ111" s="313"/>
      <c r="JOA111" s="313"/>
      <c r="JOB111" s="313"/>
      <c r="JOC111" s="313"/>
      <c r="JOD111" s="313"/>
      <c r="JOE111" s="313"/>
      <c r="JOF111" s="313"/>
      <c r="JOG111" s="313"/>
      <c r="JOH111" s="313"/>
      <c r="JOI111" s="313"/>
      <c r="JOJ111" s="313"/>
      <c r="JOK111" s="313"/>
      <c r="JOL111" s="313"/>
      <c r="JOM111" s="313"/>
      <c r="JON111" s="313"/>
      <c r="JOO111" s="313"/>
      <c r="JOP111" s="313"/>
      <c r="JOQ111" s="313"/>
      <c r="JOR111" s="313"/>
      <c r="JOS111" s="313"/>
      <c r="JOT111" s="313"/>
      <c r="JOU111" s="313"/>
      <c r="JOV111" s="313"/>
      <c r="JOW111" s="313"/>
      <c r="JOX111" s="313"/>
      <c r="JOY111" s="313"/>
      <c r="JOZ111" s="313"/>
      <c r="JPA111" s="313"/>
      <c r="JPB111" s="313"/>
      <c r="JPC111" s="313"/>
      <c r="JPD111" s="313"/>
      <c r="JPE111" s="313"/>
      <c r="JPF111" s="313"/>
      <c r="JPG111" s="313"/>
      <c r="JPH111" s="313"/>
      <c r="JPI111" s="313"/>
      <c r="JPJ111" s="313"/>
      <c r="JPK111" s="313"/>
      <c r="JPL111" s="313"/>
      <c r="JPM111" s="313"/>
      <c r="JPN111" s="313"/>
      <c r="JPO111" s="313"/>
      <c r="JPP111" s="313"/>
      <c r="JPQ111" s="313"/>
      <c r="JPR111" s="313"/>
      <c r="JPS111" s="313"/>
      <c r="JPT111" s="313"/>
      <c r="JPU111" s="313"/>
      <c r="JPV111" s="313"/>
      <c r="JPW111" s="313"/>
      <c r="JPX111" s="313"/>
      <c r="JPY111" s="313"/>
      <c r="JPZ111" s="313"/>
      <c r="JQA111" s="313"/>
      <c r="JQB111" s="313"/>
      <c r="JQC111" s="313"/>
      <c r="JQD111" s="313"/>
      <c r="JQE111" s="313"/>
      <c r="JQF111" s="313"/>
      <c r="JQG111" s="313"/>
      <c r="JQH111" s="313"/>
      <c r="JQI111" s="313"/>
      <c r="JQJ111" s="313"/>
      <c r="JQK111" s="313"/>
      <c r="JQL111" s="313"/>
      <c r="JQM111" s="313"/>
      <c r="JQN111" s="313"/>
      <c r="JQO111" s="313"/>
      <c r="JQP111" s="313"/>
      <c r="JQQ111" s="313"/>
      <c r="JQR111" s="313"/>
      <c r="JQS111" s="313"/>
      <c r="JQT111" s="313"/>
      <c r="JQU111" s="313"/>
      <c r="JQV111" s="313"/>
      <c r="JQW111" s="313"/>
      <c r="JQX111" s="313"/>
      <c r="JQY111" s="313"/>
      <c r="JQZ111" s="313"/>
      <c r="JRA111" s="313"/>
      <c r="JRB111" s="313"/>
      <c r="JRC111" s="313"/>
      <c r="JRD111" s="313"/>
      <c r="JRE111" s="313"/>
      <c r="JRF111" s="313"/>
      <c r="JRG111" s="313"/>
      <c r="JRH111" s="313"/>
      <c r="JRI111" s="313"/>
      <c r="JRJ111" s="313"/>
      <c r="JRK111" s="313"/>
      <c r="JRL111" s="313"/>
      <c r="JRM111" s="313"/>
      <c r="JRN111" s="313"/>
      <c r="JRO111" s="313"/>
      <c r="JRP111" s="313"/>
      <c r="JRQ111" s="313"/>
      <c r="JRR111" s="313"/>
      <c r="JRS111" s="313"/>
      <c r="JRT111" s="313"/>
      <c r="JRU111" s="313"/>
      <c r="JRV111" s="313"/>
      <c r="JRW111" s="313"/>
      <c r="JRX111" s="313"/>
      <c r="JRY111" s="313"/>
      <c r="JRZ111" s="313"/>
      <c r="JSA111" s="313"/>
      <c r="JSB111" s="313"/>
      <c r="JSC111" s="313"/>
      <c r="JSD111" s="313"/>
      <c r="JSE111" s="313"/>
      <c r="JSF111" s="313"/>
      <c r="JSG111" s="313"/>
      <c r="JSH111" s="313"/>
      <c r="JSI111" s="313"/>
      <c r="JSJ111" s="313"/>
      <c r="JSK111" s="313"/>
      <c r="JSL111" s="313"/>
      <c r="JSM111" s="313"/>
      <c r="JSN111" s="313"/>
      <c r="JSO111" s="313"/>
      <c r="JSP111" s="313"/>
      <c r="JSQ111" s="313"/>
      <c r="JSR111" s="313"/>
      <c r="JSS111" s="313"/>
      <c r="JST111" s="313"/>
      <c r="JSU111" s="313"/>
      <c r="JSV111" s="313"/>
      <c r="JSW111" s="313"/>
      <c r="JSX111" s="313"/>
      <c r="JSY111" s="313"/>
      <c r="JSZ111" s="313"/>
      <c r="JTA111" s="313"/>
      <c r="JTB111" s="313"/>
      <c r="JTC111" s="313"/>
      <c r="JTD111" s="313"/>
      <c r="JTE111" s="313"/>
      <c r="JTF111" s="313"/>
      <c r="JTG111" s="313"/>
      <c r="JTH111" s="313"/>
      <c r="JTI111" s="313"/>
      <c r="JTJ111" s="313"/>
      <c r="JTK111" s="313"/>
      <c r="JTL111" s="313"/>
      <c r="JTM111" s="313"/>
      <c r="JTN111" s="313"/>
      <c r="JTO111" s="313"/>
      <c r="JTP111" s="313"/>
      <c r="JTQ111" s="313"/>
      <c r="JTR111" s="313"/>
      <c r="JTS111" s="313"/>
      <c r="JTT111" s="313"/>
      <c r="JTU111" s="313"/>
      <c r="JTV111" s="313"/>
      <c r="JTW111" s="313"/>
      <c r="JTX111" s="313"/>
      <c r="JTY111" s="313"/>
      <c r="JTZ111" s="313"/>
      <c r="JUA111" s="313"/>
      <c r="JUB111" s="313"/>
      <c r="JUC111" s="313"/>
      <c r="JUD111" s="313"/>
      <c r="JUE111" s="313"/>
      <c r="JUF111" s="313"/>
      <c r="JUG111" s="313"/>
      <c r="JUH111" s="313"/>
      <c r="JUI111" s="313"/>
      <c r="JUJ111" s="313"/>
      <c r="JUK111" s="313"/>
      <c r="JUL111" s="313"/>
      <c r="JUM111" s="313"/>
      <c r="JUN111" s="313"/>
      <c r="JUO111" s="313"/>
      <c r="JUP111" s="313"/>
      <c r="JUQ111" s="313"/>
      <c r="JUR111" s="313"/>
      <c r="JUS111" s="313"/>
      <c r="JUT111" s="313"/>
      <c r="JUU111" s="313"/>
      <c r="JUV111" s="313"/>
      <c r="JUW111" s="313"/>
      <c r="JUX111" s="313"/>
      <c r="JUY111" s="313"/>
      <c r="JUZ111" s="313"/>
      <c r="JVA111" s="313"/>
      <c r="JVB111" s="313"/>
      <c r="JVC111" s="313"/>
      <c r="JVD111" s="313"/>
      <c r="JVE111" s="313"/>
      <c r="JVF111" s="313"/>
      <c r="JVG111" s="313"/>
      <c r="JVH111" s="313"/>
      <c r="JVI111" s="313"/>
      <c r="JVJ111" s="313"/>
      <c r="JVK111" s="313"/>
      <c r="JVL111" s="313"/>
      <c r="JVM111" s="313"/>
      <c r="JVN111" s="313"/>
      <c r="JVO111" s="313"/>
      <c r="JVP111" s="313"/>
      <c r="JVQ111" s="313"/>
      <c r="JVR111" s="313"/>
      <c r="JVS111" s="313"/>
      <c r="JVT111" s="313"/>
      <c r="JVU111" s="313"/>
      <c r="JVV111" s="313"/>
      <c r="JVW111" s="313"/>
      <c r="JVX111" s="313"/>
      <c r="JVY111" s="313"/>
      <c r="JVZ111" s="313"/>
      <c r="JWA111" s="313"/>
      <c r="JWB111" s="313"/>
      <c r="JWC111" s="313"/>
      <c r="JWD111" s="313"/>
      <c r="JWE111" s="313"/>
      <c r="JWF111" s="313"/>
      <c r="JWG111" s="313"/>
      <c r="JWH111" s="313"/>
      <c r="JWI111" s="313"/>
      <c r="JWJ111" s="313"/>
      <c r="JWK111" s="313"/>
      <c r="JWL111" s="313"/>
      <c r="JWM111" s="313"/>
      <c r="JWN111" s="313"/>
      <c r="JWO111" s="313"/>
      <c r="JWP111" s="313"/>
      <c r="JWQ111" s="313"/>
      <c r="JWR111" s="313"/>
      <c r="JWS111" s="313"/>
      <c r="JWT111" s="313"/>
      <c r="JWU111" s="313"/>
      <c r="JWV111" s="313"/>
      <c r="JWW111" s="313"/>
      <c r="JWX111" s="313"/>
      <c r="JWY111" s="313"/>
      <c r="JWZ111" s="313"/>
      <c r="JXA111" s="313"/>
      <c r="JXB111" s="313"/>
      <c r="JXC111" s="313"/>
      <c r="JXD111" s="313"/>
      <c r="JXE111" s="313"/>
      <c r="JXF111" s="313"/>
      <c r="JXG111" s="313"/>
      <c r="JXH111" s="313"/>
      <c r="JXI111" s="313"/>
      <c r="JXJ111" s="313"/>
      <c r="JXK111" s="313"/>
      <c r="JXL111" s="313"/>
      <c r="JXM111" s="313"/>
      <c r="JXN111" s="313"/>
      <c r="JXO111" s="313"/>
      <c r="JXP111" s="313"/>
      <c r="JXQ111" s="313"/>
      <c r="JXR111" s="313"/>
      <c r="JXS111" s="313"/>
      <c r="JXT111" s="313"/>
      <c r="JXU111" s="313"/>
      <c r="JXV111" s="313"/>
      <c r="JXW111" s="313"/>
      <c r="JXX111" s="313"/>
      <c r="JXY111" s="313"/>
      <c r="JXZ111" s="313"/>
      <c r="JYA111" s="313"/>
      <c r="JYB111" s="313"/>
      <c r="JYC111" s="313"/>
      <c r="JYD111" s="313"/>
      <c r="JYE111" s="313"/>
      <c r="JYF111" s="313"/>
      <c r="JYG111" s="313"/>
      <c r="JYH111" s="313"/>
      <c r="JYI111" s="313"/>
      <c r="JYJ111" s="313"/>
      <c r="JYK111" s="313"/>
      <c r="JYL111" s="313"/>
      <c r="JYM111" s="313"/>
      <c r="JYN111" s="313"/>
      <c r="JYO111" s="313"/>
      <c r="JYP111" s="313"/>
      <c r="JYQ111" s="313"/>
      <c r="JYR111" s="313"/>
      <c r="JYS111" s="313"/>
      <c r="JYT111" s="313"/>
      <c r="JYU111" s="313"/>
      <c r="JYV111" s="313"/>
      <c r="JYW111" s="313"/>
      <c r="JYX111" s="313"/>
      <c r="JYY111" s="313"/>
      <c r="JYZ111" s="313"/>
      <c r="JZA111" s="313"/>
      <c r="JZB111" s="313"/>
      <c r="JZC111" s="313"/>
      <c r="JZD111" s="313"/>
      <c r="JZE111" s="313"/>
      <c r="JZF111" s="313"/>
      <c r="JZG111" s="313"/>
      <c r="JZH111" s="313"/>
      <c r="JZI111" s="313"/>
      <c r="JZJ111" s="313"/>
      <c r="JZK111" s="313"/>
      <c r="JZL111" s="313"/>
      <c r="JZM111" s="313"/>
      <c r="JZN111" s="313"/>
      <c r="JZO111" s="313"/>
      <c r="JZP111" s="313"/>
      <c r="JZQ111" s="313"/>
      <c r="JZR111" s="313"/>
      <c r="JZS111" s="313"/>
      <c r="JZT111" s="313"/>
      <c r="JZU111" s="313"/>
      <c r="JZV111" s="313"/>
      <c r="JZW111" s="313"/>
      <c r="JZX111" s="313"/>
      <c r="JZY111" s="313"/>
      <c r="JZZ111" s="313"/>
      <c r="KAA111" s="313"/>
      <c r="KAB111" s="313"/>
      <c r="KAC111" s="313"/>
      <c r="KAD111" s="313"/>
      <c r="KAE111" s="313"/>
      <c r="KAF111" s="313"/>
      <c r="KAG111" s="313"/>
      <c r="KAH111" s="313"/>
      <c r="KAI111" s="313"/>
      <c r="KAJ111" s="313"/>
      <c r="KAK111" s="313"/>
      <c r="KAL111" s="313"/>
      <c r="KAM111" s="313"/>
      <c r="KAN111" s="313"/>
      <c r="KAO111" s="313"/>
      <c r="KAP111" s="313"/>
      <c r="KAQ111" s="313"/>
      <c r="KAR111" s="313"/>
      <c r="KAS111" s="313"/>
      <c r="KAT111" s="313"/>
      <c r="KAU111" s="313"/>
      <c r="KAV111" s="313"/>
      <c r="KAW111" s="313"/>
      <c r="KAX111" s="313"/>
      <c r="KAY111" s="313"/>
      <c r="KAZ111" s="313"/>
      <c r="KBA111" s="313"/>
      <c r="KBB111" s="313"/>
      <c r="KBC111" s="313"/>
      <c r="KBD111" s="313"/>
      <c r="KBE111" s="313"/>
      <c r="KBF111" s="313"/>
      <c r="KBG111" s="313"/>
      <c r="KBH111" s="313"/>
      <c r="KBI111" s="313"/>
      <c r="KBJ111" s="313"/>
      <c r="KBK111" s="313"/>
      <c r="KBL111" s="313"/>
      <c r="KBM111" s="313"/>
      <c r="KBN111" s="313"/>
      <c r="KBO111" s="313"/>
      <c r="KBP111" s="313"/>
      <c r="KBQ111" s="313"/>
      <c r="KBR111" s="313"/>
      <c r="KBS111" s="313"/>
      <c r="KBT111" s="313"/>
      <c r="KBU111" s="313"/>
      <c r="KBV111" s="313"/>
      <c r="KBW111" s="313"/>
      <c r="KBX111" s="313"/>
      <c r="KBY111" s="313"/>
      <c r="KBZ111" s="313"/>
      <c r="KCA111" s="313"/>
      <c r="KCB111" s="313"/>
      <c r="KCC111" s="313"/>
      <c r="KCD111" s="313"/>
      <c r="KCE111" s="313"/>
      <c r="KCF111" s="313"/>
      <c r="KCG111" s="313"/>
      <c r="KCH111" s="313"/>
      <c r="KCI111" s="313"/>
      <c r="KCJ111" s="313"/>
      <c r="KCK111" s="313"/>
      <c r="KCL111" s="313"/>
      <c r="KCM111" s="313"/>
      <c r="KCN111" s="313"/>
      <c r="KCO111" s="313"/>
      <c r="KCP111" s="313"/>
      <c r="KCQ111" s="313"/>
      <c r="KCR111" s="313"/>
      <c r="KCS111" s="313"/>
      <c r="KCT111" s="313"/>
      <c r="KCU111" s="313"/>
      <c r="KCV111" s="313"/>
      <c r="KCW111" s="313"/>
      <c r="KCX111" s="313"/>
      <c r="KCY111" s="313"/>
      <c r="KCZ111" s="313"/>
      <c r="KDA111" s="313"/>
      <c r="KDB111" s="313"/>
      <c r="KDC111" s="313"/>
      <c r="KDD111" s="313"/>
      <c r="KDE111" s="313"/>
      <c r="KDF111" s="313"/>
      <c r="KDG111" s="313"/>
      <c r="KDH111" s="313"/>
      <c r="KDI111" s="313"/>
      <c r="KDJ111" s="313"/>
      <c r="KDK111" s="313"/>
      <c r="KDL111" s="313"/>
      <c r="KDM111" s="313"/>
      <c r="KDN111" s="313"/>
      <c r="KDO111" s="313"/>
      <c r="KDP111" s="313"/>
      <c r="KDQ111" s="313"/>
      <c r="KDR111" s="313"/>
      <c r="KDS111" s="313"/>
      <c r="KDT111" s="313"/>
      <c r="KDU111" s="313"/>
      <c r="KDV111" s="313"/>
      <c r="KDW111" s="313"/>
      <c r="KDX111" s="313"/>
      <c r="KDY111" s="313"/>
      <c r="KDZ111" s="313"/>
      <c r="KEA111" s="313"/>
      <c r="KEB111" s="313"/>
      <c r="KEC111" s="313"/>
      <c r="KED111" s="313"/>
      <c r="KEE111" s="313"/>
      <c r="KEF111" s="313"/>
      <c r="KEG111" s="313"/>
      <c r="KEH111" s="313"/>
      <c r="KEI111" s="313"/>
      <c r="KEJ111" s="313"/>
      <c r="KEK111" s="313"/>
      <c r="KEL111" s="313"/>
      <c r="KEM111" s="313"/>
      <c r="KEN111" s="313"/>
      <c r="KEO111" s="313"/>
      <c r="KEP111" s="313"/>
      <c r="KEQ111" s="313"/>
      <c r="KER111" s="313"/>
      <c r="KES111" s="313"/>
      <c r="KET111" s="313"/>
      <c r="KEU111" s="313"/>
      <c r="KEV111" s="313"/>
      <c r="KEW111" s="313"/>
      <c r="KEX111" s="313"/>
      <c r="KEY111" s="313"/>
      <c r="KEZ111" s="313"/>
      <c r="KFA111" s="313"/>
      <c r="KFB111" s="313"/>
      <c r="KFC111" s="313"/>
      <c r="KFD111" s="313"/>
      <c r="KFE111" s="313"/>
      <c r="KFF111" s="313"/>
      <c r="KFG111" s="313"/>
      <c r="KFH111" s="313"/>
      <c r="KFI111" s="313"/>
      <c r="KFJ111" s="313"/>
      <c r="KFK111" s="313"/>
      <c r="KFL111" s="313"/>
      <c r="KFM111" s="313"/>
      <c r="KFN111" s="313"/>
      <c r="KFO111" s="313"/>
      <c r="KFP111" s="313"/>
      <c r="KFQ111" s="313"/>
      <c r="KFR111" s="313"/>
      <c r="KFS111" s="313"/>
      <c r="KFT111" s="313"/>
      <c r="KFU111" s="313"/>
      <c r="KFV111" s="313"/>
      <c r="KFW111" s="313"/>
      <c r="KFX111" s="313"/>
      <c r="KFY111" s="313"/>
      <c r="KFZ111" s="313"/>
      <c r="KGA111" s="313"/>
      <c r="KGB111" s="313"/>
      <c r="KGC111" s="313"/>
      <c r="KGD111" s="313"/>
      <c r="KGE111" s="313"/>
      <c r="KGF111" s="313"/>
      <c r="KGG111" s="313"/>
      <c r="KGH111" s="313"/>
      <c r="KGI111" s="313"/>
      <c r="KGJ111" s="313"/>
      <c r="KGK111" s="313"/>
      <c r="KGL111" s="313"/>
      <c r="KGM111" s="313"/>
      <c r="KGN111" s="313"/>
      <c r="KGO111" s="313"/>
      <c r="KGP111" s="313"/>
      <c r="KGQ111" s="313"/>
      <c r="KGR111" s="313"/>
      <c r="KGS111" s="313"/>
      <c r="KGT111" s="313"/>
      <c r="KGU111" s="313"/>
      <c r="KGV111" s="313"/>
      <c r="KGW111" s="313"/>
      <c r="KGX111" s="313"/>
      <c r="KGY111" s="313"/>
      <c r="KGZ111" s="313"/>
      <c r="KHA111" s="313"/>
      <c r="KHB111" s="313"/>
      <c r="KHC111" s="313"/>
      <c r="KHD111" s="313"/>
      <c r="KHE111" s="313"/>
      <c r="KHF111" s="313"/>
      <c r="KHG111" s="313"/>
      <c r="KHH111" s="313"/>
      <c r="KHI111" s="313"/>
      <c r="KHJ111" s="313"/>
      <c r="KHK111" s="313"/>
      <c r="KHL111" s="313"/>
      <c r="KHM111" s="313"/>
      <c r="KHN111" s="313"/>
      <c r="KHO111" s="313"/>
      <c r="KHP111" s="313"/>
      <c r="KHQ111" s="313"/>
      <c r="KHR111" s="313"/>
      <c r="KHS111" s="313"/>
      <c r="KHT111" s="313"/>
      <c r="KHU111" s="313"/>
      <c r="KHV111" s="313"/>
      <c r="KHW111" s="313"/>
      <c r="KHX111" s="313"/>
      <c r="KHY111" s="313"/>
      <c r="KHZ111" s="313"/>
      <c r="KIA111" s="313"/>
      <c r="KIB111" s="313"/>
      <c r="KIC111" s="313"/>
      <c r="KID111" s="313"/>
      <c r="KIE111" s="313"/>
      <c r="KIF111" s="313"/>
      <c r="KIG111" s="313"/>
      <c r="KIH111" s="313"/>
      <c r="KII111" s="313"/>
      <c r="KIJ111" s="313"/>
      <c r="KIK111" s="313"/>
      <c r="KIL111" s="313"/>
      <c r="KIM111" s="313"/>
      <c r="KIN111" s="313"/>
      <c r="KIO111" s="313"/>
      <c r="KIP111" s="313"/>
      <c r="KIQ111" s="313"/>
      <c r="KIR111" s="313"/>
      <c r="KIS111" s="313"/>
      <c r="KIT111" s="313"/>
      <c r="KIU111" s="313"/>
      <c r="KIV111" s="313"/>
      <c r="KIW111" s="313"/>
      <c r="KIX111" s="313"/>
      <c r="KIY111" s="313"/>
      <c r="KIZ111" s="313"/>
      <c r="KJA111" s="313"/>
      <c r="KJB111" s="313"/>
      <c r="KJC111" s="313"/>
      <c r="KJD111" s="313"/>
      <c r="KJE111" s="313"/>
      <c r="KJF111" s="313"/>
      <c r="KJG111" s="313"/>
      <c r="KJH111" s="313"/>
      <c r="KJI111" s="313"/>
      <c r="KJJ111" s="313"/>
      <c r="KJK111" s="313"/>
      <c r="KJL111" s="313"/>
      <c r="KJM111" s="313"/>
      <c r="KJN111" s="313"/>
      <c r="KJO111" s="313"/>
      <c r="KJP111" s="313"/>
      <c r="KJQ111" s="313"/>
      <c r="KJR111" s="313"/>
      <c r="KJS111" s="313"/>
      <c r="KJT111" s="313"/>
      <c r="KJU111" s="313"/>
      <c r="KJV111" s="313"/>
      <c r="KJW111" s="313"/>
      <c r="KJX111" s="313"/>
      <c r="KJY111" s="313"/>
      <c r="KJZ111" s="313"/>
      <c r="KKA111" s="313"/>
      <c r="KKB111" s="313"/>
      <c r="KKC111" s="313"/>
      <c r="KKD111" s="313"/>
      <c r="KKE111" s="313"/>
      <c r="KKF111" s="313"/>
      <c r="KKG111" s="313"/>
      <c r="KKH111" s="313"/>
      <c r="KKI111" s="313"/>
      <c r="KKJ111" s="313"/>
      <c r="KKK111" s="313"/>
      <c r="KKL111" s="313"/>
      <c r="KKM111" s="313"/>
      <c r="KKN111" s="313"/>
      <c r="KKO111" s="313"/>
      <c r="KKP111" s="313"/>
      <c r="KKQ111" s="313"/>
      <c r="KKR111" s="313"/>
      <c r="KKS111" s="313"/>
      <c r="KKT111" s="313"/>
      <c r="KKU111" s="313"/>
      <c r="KKV111" s="313"/>
      <c r="KKW111" s="313"/>
      <c r="KKX111" s="313"/>
      <c r="KKY111" s="313"/>
      <c r="KKZ111" s="313"/>
      <c r="KLA111" s="313"/>
      <c r="KLB111" s="313"/>
      <c r="KLC111" s="313"/>
      <c r="KLD111" s="313"/>
      <c r="KLE111" s="313"/>
      <c r="KLF111" s="313"/>
      <c r="KLG111" s="313"/>
      <c r="KLH111" s="313"/>
      <c r="KLI111" s="313"/>
      <c r="KLJ111" s="313"/>
      <c r="KLK111" s="313"/>
      <c r="KLL111" s="313"/>
      <c r="KLM111" s="313"/>
      <c r="KLN111" s="313"/>
      <c r="KLO111" s="313"/>
      <c r="KLP111" s="313"/>
      <c r="KLQ111" s="313"/>
      <c r="KLR111" s="313"/>
      <c r="KLS111" s="313"/>
      <c r="KLT111" s="313"/>
      <c r="KLU111" s="313"/>
      <c r="KLV111" s="313"/>
      <c r="KLW111" s="313"/>
      <c r="KLX111" s="313"/>
      <c r="KLY111" s="313"/>
      <c r="KLZ111" s="313"/>
      <c r="KMA111" s="313"/>
      <c r="KMB111" s="313"/>
      <c r="KMC111" s="313"/>
      <c r="KMD111" s="313"/>
      <c r="KME111" s="313"/>
      <c r="KMF111" s="313"/>
      <c r="KMG111" s="313"/>
      <c r="KMH111" s="313"/>
      <c r="KMI111" s="313"/>
      <c r="KMJ111" s="313"/>
      <c r="KMK111" s="313"/>
      <c r="KML111" s="313"/>
      <c r="KMM111" s="313"/>
      <c r="KMN111" s="313"/>
      <c r="KMO111" s="313"/>
      <c r="KMP111" s="313"/>
      <c r="KMQ111" s="313"/>
      <c r="KMR111" s="313"/>
      <c r="KMS111" s="313"/>
      <c r="KMT111" s="313"/>
      <c r="KMU111" s="313"/>
      <c r="KMV111" s="313"/>
      <c r="KMW111" s="313"/>
      <c r="KMX111" s="313"/>
      <c r="KMY111" s="313"/>
      <c r="KMZ111" s="313"/>
      <c r="KNA111" s="313"/>
      <c r="KNB111" s="313"/>
      <c r="KNC111" s="313"/>
      <c r="KND111" s="313"/>
      <c r="KNE111" s="313"/>
      <c r="KNF111" s="313"/>
      <c r="KNG111" s="313"/>
      <c r="KNH111" s="313"/>
      <c r="KNI111" s="313"/>
      <c r="KNJ111" s="313"/>
      <c r="KNK111" s="313"/>
      <c r="KNL111" s="313"/>
      <c r="KNM111" s="313"/>
      <c r="KNN111" s="313"/>
      <c r="KNO111" s="313"/>
      <c r="KNP111" s="313"/>
      <c r="KNQ111" s="313"/>
      <c r="KNR111" s="313"/>
      <c r="KNS111" s="313"/>
      <c r="KNT111" s="313"/>
      <c r="KNU111" s="313"/>
      <c r="KNV111" s="313"/>
      <c r="KNW111" s="313"/>
      <c r="KNX111" s="313"/>
      <c r="KNY111" s="313"/>
      <c r="KNZ111" s="313"/>
      <c r="KOA111" s="313"/>
      <c r="KOB111" s="313"/>
      <c r="KOC111" s="313"/>
      <c r="KOD111" s="313"/>
      <c r="KOE111" s="313"/>
      <c r="KOF111" s="313"/>
      <c r="KOG111" s="313"/>
      <c r="KOH111" s="313"/>
      <c r="KOI111" s="313"/>
      <c r="KOJ111" s="313"/>
      <c r="KOK111" s="313"/>
      <c r="KOL111" s="313"/>
      <c r="KOM111" s="313"/>
      <c r="KON111" s="313"/>
      <c r="KOO111" s="313"/>
      <c r="KOP111" s="313"/>
      <c r="KOQ111" s="313"/>
      <c r="KOR111" s="313"/>
      <c r="KOS111" s="313"/>
      <c r="KOT111" s="313"/>
      <c r="KOU111" s="313"/>
      <c r="KOV111" s="313"/>
      <c r="KOW111" s="313"/>
      <c r="KOX111" s="313"/>
      <c r="KOY111" s="313"/>
      <c r="KOZ111" s="313"/>
      <c r="KPA111" s="313"/>
      <c r="KPB111" s="313"/>
      <c r="KPC111" s="313"/>
      <c r="KPD111" s="313"/>
      <c r="KPE111" s="313"/>
      <c r="KPF111" s="313"/>
      <c r="KPG111" s="313"/>
      <c r="KPH111" s="313"/>
      <c r="KPI111" s="313"/>
      <c r="KPJ111" s="313"/>
      <c r="KPK111" s="313"/>
      <c r="KPL111" s="313"/>
      <c r="KPM111" s="313"/>
      <c r="KPN111" s="313"/>
      <c r="KPO111" s="313"/>
      <c r="KPP111" s="313"/>
      <c r="KPQ111" s="313"/>
      <c r="KPR111" s="313"/>
      <c r="KPS111" s="313"/>
      <c r="KPT111" s="313"/>
      <c r="KPU111" s="313"/>
      <c r="KPV111" s="313"/>
      <c r="KPW111" s="313"/>
      <c r="KPX111" s="313"/>
      <c r="KPY111" s="313"/>
      <c r="KPZ111" s="313"/>
      <c r="KQA111" s="313"/>
      <c r="KQB111" s="313"/>
      <c r="KQC111" s="313"/>
      <c r="KQD111" s="313"/>
      <c r="KQE111" s="313"/>
      <c r="KQF111" s="313"/>
      <c r="KQG111" s="313"/>
      <c r="KQH111" s="313"/>
      <c r="KQI111" s="313"/>
      <c r="KQJ111" s="313"/>
      <c r="KQK111" s="313"/>
      <c r="KQL111" s="313"/>
      <c r="KQM111" s="313"/>
      <c r="KQN111" s="313"/>
      <c r="KQO111" s="313"/>
      <c r="KQP111" s="313"/>
      <c r="KQQ111" s="313"/>
      <c r="KQR111" s="313"/>
      <c r="KQS111" s="313"/>
      <c r="KQT111" s="313"/>
      <c r="KQU111" s="313"/>
      <c r="KQV111" s="313"/>
      <c r="KQW111" s="313"/>
      <c r="KQX111" s="313"/>
      <c r="KQY111" s="313"/>
      <c r="KQZ111" s="313"/>
      <c r="KRA111" s="313"/>
      <c r="KRB111" s="313"/>
      <c r="KRC111" s="313"/>
      <c r="KRD111" s="313"/>
      <c r="KRE111" s="313"/>
      <c r="KRF111" s="313"/>
      <c r="KRG111" s="313"/>
      <c r="KRH111" s="313"/>
      <c r="KRI111" s="313"/>
      <c r="KRJ111" s="313"/>
      <c r="KRK111" s="313"/>
      <c r="KRL111" s="313"/>
      <c r="KRM111" s="313"/>
      <c r="KRN111" s="313"/>
      <c r="KRO111" s="313"/>
      <c r="KRP111" s="313"/>
      <c r="KRQ111" s="313"/>
      <c r="KRR111" s="313"/>
      <c r="KRS111" s="313"/>
      <c r="KRT111" s="313"/>
      <c r="KRU111" s="313"/>
      <c r="KRV111" s="313"/>
      <c r="KRW111" s="313"/>
      <c r="KRX111" s="313"/>
      <c r="KRY111" s="313"/>
      <c r="KRZ111" s="313"/>
      <c r="KSA111" s="313"/>
      <c r="KSB111" s="313"/>
      <c r="KSC111" s="313"/>
      <c r="KSD111" s="313"/>
      <c r="KSE111" s="313"/>
      <c r="KSF111" s="313"/>
      <c r="KSG111" s="313"/>
      <c r="KSH111" s="313"/>
      <c r="KSI111" s="313"/>
      <c r="KSJ111" s="313"/>
      <c r="KSK111" s="313"/>
      <c r="KSL111" s="313"/>
      <c r="KSM111" s="313"/>
      <c r="KSN111" s="313"/>
      <c r="KSO111" s="313"/>
      <c r="KSP111" s="313"/>
      <c r="KSQ111" s="313"/>
      <c r="KSR111" s="313"/>
      <c r="KSS111" s="313"/>
      <c r="KST111" s="313"/>
      <c r="KSU111" s="313"/>
      <c r="KSV111" s="313"/>
      <c r="KSW111" s="313"/>
      <c r="KSX111" s="313"/>
      <c r="KSY111" s="313"/>
      <c r="KSZ111" s="313"/>
      <c r="KTA111" s="313"/>
      <c r="KTB111" s="313"/>
      <c r="KTC111" s="313"/>
      <c r="KTD111" s="313"/>
      <c r="KTE111" s="313"/>
      <c r="KTF111" s="313"/>
      <c r="KTG111" s="313"/>
      <c r="KTH111" s="313"/>
      <c r="KTI111" s="313"/>
      <c r="KTJ111" s="313"/>
      <c r="KTK111" s="313"/>
      <c r="KTL111" s="313"/>
      <c r="KTM111" s="313"/>
      <c r="KTN111" s="313"/>
      <c r="KTO111" s="313"/>
      <c r="KTP111" s="313"/>
      <c r="KTQ111" s="313"/>
      <c r="KTR111" s="313"/>
      <c r="KTS111" s="313"/>
      <c r="KTT111" s="313"/>
      <c r="KTU111" s="313"/>
      <c r="KTV111" s="313"/>
      <c r="KTW111" s="313"/>
      <c r="KTX111" s="313"/>
      <c r="KTY111" s="313"/>
      <c r="KTZ111" s="313"/>
      <c r="KUA111" s="313"/>
      <c r="KUB111" s="313"/>
      <c r="KUC111" s="313"/>
      <c r="KUD111" s="313"/>
      <c r="KUE111" s="313"/>
      <c r="KUF111" s="313"/>
      <c r="KUG111" s="313"/>
      <c r="KUH111" s="313"/>
      <c r="KUI111" s="313"/>
      <c r="KUJ111" s="313"/>
      <c r="KUK111" s="313"/>
      <c r="KUL111" s="313"/>
      <c r="KUM111" s="313"/>
      <c r="KUN111" s="313"/>
      <c r="KUO111" s="313"/>
      <c r="KUP111" s="313"/>
      <c r="KUQ111" s="313"/>
      <c r="KUR111" s="313"/>
      <c r="KUS111" s="313"/>
      <c r="KUT111" s="313"/>
      <c r="KUU111" s="313"/>
      <c r="KUV111" s="313"/>
      <c r="KUW111" s="313"/>
      <c r="KUX111" s="313"/>
      <c r="KUY111" s="313"/>
      <c r="KUZ111" s="313"/>
      <c r="KVA111" s="313"/>
      <c r="KVB111" s="313"/>
      <c r="KVC111" s="313"/>
      <c r="KVD111" s="313"/>
      <c r="KVE111" s="313"/>
      <c r="KVF111" s="313"/>
      <c r="KVG111" s="313"/>
      <c r="KVH111" s="313"/>
      <c r="KVI111" s="313"/>
      <c r="KVJ111" s="313"/>
      <c r="KVK111" s="313"/>
      <c r="KVL111" s="313"/>
      <c r="KVM111" s="313"/>
      <c r="KVN111" s="313"/>
      <c r="KVO111" s="313"/>
      <c r="KVP111" s="313"/>
      <c r="KVQ111" s="313"/>
      <c r="KVR111" s="313"/>
      <c r="KVS111" s="313"/>
      <c r="KVT111" s="313"/>
      <c r="KVU111" s="313"/>
      <c r="KVV111" s="313"/>
      <c r="KVW111" s="313"/>
      <c r="KVX111" s="313"/>
      <c r="KVY111" s="313"/>
      <c r="KVZ111" s="313"/>
      <c r="KWA111" s="313"/>
      <c r="KWB111" s="313"/>
      <c r="KWC111" s="313"/>
      <c r="KWD111" s="313"/>
      <c r="KWE111" s="313"/>
      <c r="KWF111" s="313"/>
      <c r="KWG111" s="313"/>
      <c r="KWH111" s="313"/>
      <c r="KWI111" s="313"/>
      <c r="KWJ111" s="313"/>
      <c r="KWK111" s="313"/>
      <c r="KWL111" s="313"/>
      <c r="KWM111" s="313"/>
      <c r="KWN111" s="313"/>
      <c r="KWO111" s="313"/>
      <c r="KWP111" s="313"/>
      <c r="KWQ111" s="313"/>
      <c r="KWR111" s="313"/>
      <c r="KWS111" s="313"/>
      <c r="KWT111" s="313"/>
      <c r="KWU111" s="313"/>
      <c r="KWV111" s="313"/>
      <c r="KWW111" s="313"/>
      <c r="KWX111" s="313"/>
      <c r="KWY111" s="313"/>
      <c r="KWZ111" s="313"/>
      <c r="KXA111" s="313"/>
      <c r="KXB111" s="313"/>
      <c r="KXC111" s="313"/>
      <c r="KXD111" s="313"/>
      <c r="KXE111" s="313"/>
      <c r="KXF111" s="313"/>
      <c r="KXG111" s="313"/>
      <c r="KXH111" s="313"/>
      <c r="KXI111" s="313"/>
      <c r="KXJ111" s="313"/>
      <c r="KXK111" s="313"/>
      <c r="KXL111" s="313"/>
      <c r="KXM111" s="313"/>
      <c r="KXN111" s="313"/>
      <c r="KXO111" s="313"/>
      <c r="KXP111" s="313"/>
      <c r="KXQ111" s="313"/>
      <c r="KXR111" s="313"/>
      <c r="KXS111" s="313"/>
      <c r="KXT111" s="313"/>
      <c r="KXU111" s="313"/>
      <c r="KXV111" s="313"/>
      <c r="KXW111" s="313"/>
      <c r="KXX111" s="313"/>
      <c r="KXY111" s="313"/>
      <c r="KXZ111" s="313"/>
      <c r="KYA111" s="313"/>
      <c r="KYB111" s="313"/>
      <c r="KYC111" s="313"/>
      <c r="KYD111" s="313"/>
      <c r="KYE111" s="313"/>
      <c r="KYF111" s="313"/>
      <c r="KYG111" s="313"/>
      <c r="KYH111" s="313"/>
      <c r="KYI111" s="313"/>
      <c r="KYJ111" s="313"/>
      <c r="KYK111" s="313"/>
      <c r="KYL111" s="313"/>
      <c r="KYM111" s="313"/>
      <c r="KYN111" s="313"/>
      <c r="KYO111" s="313"/>
      <c r="KYP111" s="313"/>
      <c r="KYQ111" s="313"/>
      <c r="KYR111" s="313"/>
      <c r="KYS111" s="313"/>
      <c r="KYT111" s="313"/>
      <c r="KYU111" s="313"/>
      <c r="KYV111" s="313"/>
      <c r="KYW111" s="313"/>
      <c r="KYX111" s="313"/>
      <c r="KYY111" s="313"/>
      <c r="KYZ111" s="313"/>
      <c r="KZA111" s="313"/>
      <c r="KZB111" s="313"/>
      <c r="KZC111" s="313"/>
      <c r="KZD111" s="313"/>
      <c r="KZE111" s="313"/>
      <c r="KZF111" s="313"/>
      <c r="KZG111" s="313"/>
      <c r="KZH111" s="313"/>
      <c r="KZI111" s="313"/>
      <c r="KZJ111" s="313"/>
      <c r="KZK111" s="313"/>
      <c r="KZL111" s="313"/>
      <c r="KZM111" s="313"/>
      <c r="KZN111" s="313"/>
      <c r="KZO111" s="313"/>
      <c r="KZP111" s="313"/>
      <c r="KZQ111" s="313"/>
      <c r="KZR111" s="313"/>
      <c r="KZS111" s="313"/>
      <c r="KZT111" s="313"/>
      <c r="KZU111" s="313"/>
      <c r="KZV111" s="313"/>
      <c r="KZW111" s="313"/>
      <c r="KZX111" s="313"/>
      <c r="KZY111" s="313"/>
      <c r="KZZ111" s="313"/>
      <c r="LAA111" s="313"/>
      <c r="LAB111" s="313"/>
      <c r="LAC111" s="313"/>
      <c r="LAD111" s="313"/>
      <c r="LAE111" s="313"/>
      <c r="LAF111" s="313"/>
      <c r="LAG111" s="313"/>
      <c r="LAH111" s="313"/>
      <c r="LAI111" s="313"/>
      <c r="LAJ111" s="313"/>
      <c r="LAK111" s="313"/>
      <c r="LAL111" s="313"/>
      <c r="LAM111" s="313"/>
      <c r="LAN111" s="313"/>
      <c r="LAO111" s="313"/>
      <c r="LAP111" s="313"/>
      <c r="LAQ111" s="313"/>
      <c r="LAR111" s="313"/>
      <c r="LAS111" s="313"/>
      <c r="LAT111" s="313"/>
      <c r="LAU111" s="313"/>
      <c r="LAV111" s="313"/>
      <c r="LAW111" s="313"/>
      <c r="LAX111" s="313"/>
      <c r="LAY111" s="313"/>
      <c r="LAZ111" s="313"/>
      <c r="LBA111" s="313"/>
      <c r="LBB111" s="313"/>
      <c r="LBC111" s="313"/>
      <c r="LBD111" s="313"/>
      <c r="LBE111" s="313"/>
      <c r="LBF111" s="313"/>
      <c r="LBG111" s="313"/>
      <c r="LBH111" s="313"/>
      <c r="LBI111" s="313"/>
      <c r="LBJ111" s="313"/>
      <c r="LBK111" s="313"/>
      <c r="LBL111" s="313"/>
      <c r="LBM111" s="313"/>
      <c r="LBN111" s="313"/>
      <c r="LBO111" s="313"/>
      <c r="LBP111" s="313"/>
      <c r="LBQ111" s="313"/>
      <c r="LBR111" s="313"/>
      <c r="LBS111" s="313"/>
      <c r="LBT111" s="313"/>
      <c r="LBU111" s="313"/>
      <c r="LBV111" s="313"/>
      <c r="LBW111" s="313"/>
      <c r="LBX111" s="313"/>
      <c r="LBY111" s="313"/>
      <c r="LBZ111" s="313"/>
      <c r="LCA111" s="313"/>
      <c r="LCB111" s="313"/>
      <c r="LCC111" s="313"/>
      <c r="LCD111" s="313"/>
      <c r="LCE111" s="313"/>
      <c r="LCF111" s="313"/>
      <c r="LCG111" s="313"/>
      <c r="LCH111" s="313"/>
      <c r="LCI111" s="313"/>
      <c r="LCJ111" s="313"/>
      <c r="LCK111" s="313"/>
      <c r="LCL111" s="313"/>
      <c r="LCM111" s="313"/>
      <c r="LCN111" s="313"/>
      <c r="LCO111" s="313"/>
      <c r="LCP111" s="313"/>
      <c r="LCQ111" s="313"/>
      <c r="LCR111" s="313"/>
      <c r="LCS111" s="313"/>
      <c r="LCT111" s="313"/>
      <c r="LCU111" s="313"/>
      <c r="LCV111" s="313"/>
      <c r="LCW111" s="313"/>
      <c r="LCX111" s="313"/>
      <c r="LCY111" s="313"/>
      <c r="LCZ111" s="313"/>
      <c r="LDA111" s="313"/>
      <c r="LDB111" s="313"/>
      <c r="LDC111" s="313"/>
      <c r="LDD111" s="313"/>
      <c r="LDE111" s="313"/>
      <c r="LDF111" s="313"/>
      <c r="LDG111" s="313"/>
      <c r="LDH111" s="313"/>
      <c r="LDI111" s="313"/>
      <c r="LDJ111" s="313"/>
      <c r="LDK111" s="313"/>
      <c r="LDL111" s="313"/>
      <c r="LDM111" s="313"/>
      <c r="LDN111" s="313"/>
      <c r="LDO111" s="313"/>
      <c r="LDP111" s="313"/>
      <c r="LDQ111" s="313"/>
      <c r="LDR111" s="313"/>
      <c r="LDS111" s="313"/>
      <c r="LDT111" s="313"/>
      <c r="LDU111" s="313"/>
      <c r="LDV111" s="313"/>
      <c r="LDW111" s="313"/>
      <c r="LDX111" s="313"/>
      <c r="LDY111" s="313"/>
      <c r="LDZ111" s="313"/>
      <c r="LEA111" s="313"/>
      <c r="LEB111" s="313"/>
      <c r="LEC111" s="313"/>
      <c r="LED111" s="313"/>
      <c r="LEE111" s="313"/>
      <c r="LEF111" s="313"/>
      <c r="LEG111" s="313"/>
      <c r="LEH111" s="313"/>
      <c r="LEI111" s="313"/>
      <c r="LEJ111" s="313"/>
      <c r="LEK111" s="313"/>
      <c r="LEL111" s="313"/>
      <c r="LEM111" s="313"/>
      <c r="LEN111" s="313"/>
      <c r="LEO111" s="313"/>
      <c r="LEP111" s="313"/>
      <c r="LEQ111" s="313"/>
      <c r="LER111" s="313"/>
      <c r="LES111" s="313"/>
      <c r="LET111" s="313"/>
      <c r="LEU111" s="313"/>
      <c r="LEV111" s="313"/>
      <c r="LEW111" s="313"/>
      <c r="LEX111" s="313"/>
      <c r="LEY111" s="313"/>
      <c r="LEZ111" s="313"/>
      <c r="LFA111" s="313"/>
      <c r="LFB111" s="313"/>
      <c r="LFC111" s="313"/>
      <c r="LFD111" s="313"/>
      <c r="LFE111" s="313"/>
      <c r="LFF111" s="313"/>
      <c r="LFG111" s="313"/>
      <c r="LFH111" s="313"/>
      <c r="LFI111" s="313"/>
      <c r="LFJ111" s="313"/>
      <c r="LFK111" s="313"/>
      <c r="LFL111" s="313"/>
      <c r="LFM111" s="313"/>
      <c r="LFN111" s="313"/>
      <c r="LFO111" s="313"/>
      <c r="LFP111" s="313"/>
      <c r="LFQ111" s="313"/>
      <c r="LFR111" s="313"/>
      <c r="LFS111" s="313"/>
      <c r="LFT111" s="313"/>
      <c r="LFU111" s="313"/>
      <c r="LFV111" s="313"/>
      <c r="LFW111" s="313"/>
      <c r="LFX111" s="313"/>
      <c r="LFY111" s="313"/>
      <c r="LFZ111" s="313"/>
      <c r="LGA111" s="313"/>
      <c r="LGB111" s="313"/>
      <c r="LGC111" s="313"/>
      <c r="LGD111" s="313"/>
      <c r="LGE111" s="313"/>
      <c r="LGF111" s="313"/>
      <c r="LGG111" s="313"/>
      <c r="LGH111" s="313"/>
      <c r="LGI111" s="313"/>
      <c r="LGJ111" s="313"/>
      <c r="LGK111" s="313"/>
      <c r="LGL111" s="313"/>
      <c r="LGM111" s="313"/>
      <c r="LGN111" s="313"/>
      <c r="LGO111" s="313"/>
      <c r="LGP111" s="313"/>
      <c r="LGQ111" s="313"/>
      <c r="LGR111" s="313"/>
      <c r="LGS111" s="313"/>
      <c r="LGT111" s="313"/>
      <c r="LGU111" s="313"/>
      <c r="LGV111" s="313"/>
      <c r="LGW111" s="313"/>
      <c r="LGX111" s="313"/>
      <c r="LGY111" s="313"/>
      <c r="LGZ111" s="313"/>
      <c r="LHA111" s="313"/>
      <c r="LHB111" s="313"/>
      <c r="LHC111" s="313"/>
      <c r="LHD111" s="313"/>
      <c r="LHE111" s="313"/>
      <c r="LHF111" s="313"/>
      <c r="LHG111" s="313"/>
      <c r="LHH111" s="313"/>
      <c r="LHI111" s="313"/>
      <c r="LHJ111" s="313"/>
      <c r="LHK111" s="313"/>
      <c r="LHL111" s="313"/>
      <c r="LHM111" s="313"/>
      <c r="LHN111" s="313"/>
      <c r="LHO111" s="313"/>
      <c r="LHP111" s="313"/>
      <c r="LHQ111" s="313"/>
      <c r="LHR111" s="313"/>
      <c r="LHS111" s="313"/>
      <c r="LHT111" s="313"/>
      <c r="LHU111" s="313"/>
      <c r="LHV111" s="313"/>
      <c r="LHW111" s="313"/>
      <c r="LHX111" s="313"/>
      <c r="LHY111" s="313"/>
      <c r="LHZ111" s="313"/>
      <c r="LIA111" s="313"/>
      <c r="LIB111" s="313"/>
      <c r="LIC111" s="313"/>
      <c r="LID111" s="313"/>
      <c r="LIE111" s="313"/>
      <c r="LIF111" s="313"/>
      <c r="LIG111" s="313"/>
      <c r="LIH111" s="313"/>
      <c r="LII111" s="313"/>
      <c r="LIJ111" s="313"/>
      <c r="LIK111" s="313"/>
      <c r="LIL111" s="313"/>
      <c r="LIM111" s="313"/>
      <c r="LIN111" s="313"/>
      <c r="LIO111" s="313"/>
      <c r="LIP111" s="313"/>
      <c r="LIQ111" s="313"/>
      <c r="LIR111" s="313"/>
      <c r="LIS111" s="313"/>
      <c r="LIT111" s="313"/>
      <c r="LIU111" s="313"/>
      <c r="LIV111" s="313"/>
      <c r="LIW111" s="313"/>
      <c r="LIX111" s="313"/>
      <c r="LIY111" s="313"/>
      <c r="LIZ111" s="313"/>
      <c r="LJA111" s="313"/>
      <c r="LJB111" s="313"/>
      <c r="LJC111" s="313"/>
      <c r="LJD111" s="313"/>
      <c r="LJE111" s="313"/>
      <c r="LJF111" s="313"/>
      <c r="LJG111" s="313"/>
      <c r="LJH111" s="313"/>
      <c r="LJI111" s="313"/>
      <c r="LJJ111" s="313"/>
      <c r="LJK111" s="313"/>
      <c r="LJL111" s="313"/>
      <c r="LJM111" s="313"/>
      <c r="LJN111" s="313"/>
      <c r="LJO111" s="313"/>
      <c r="LJP111" s="313"/>
      <c r="LJQ111" s="313"/>
      <c r="LJR111" s="313"/>
      <c r="LJS111" s="313"/>
      <c r="LJT111" s="313"/>
      <c r="LJU111" s="313"/>
      <c r="LJV111" s="313"/>
      <c r="LJW111" s="313"/>
      <c r="LJX111" s="313"/>
      <c r="LJY111" s="313"/>
      <c r="LJZ111" s="313"/>
      <c r="LKA111" s="313"/>
      <c r="LKB111" s="313"/>
      <c r="LKC111" s="313"/>
      <c r="LKD111" s="313"/>
      <c r="LKE111" s="313"/>
      <c r="LKF111" s="313"/>
      <c r="LKG111" s="313"/>
      <c r="LKH111" s="313"/>
      <c r="LKI111" s="313"/>
      <c r="LKJ111" s="313"/>
      <c r="LKK111" s="313"/>
      <c r="LKL111" s="313"/>
      <c r="LKM111" s="313"/>
      <c r="LKN111" s="313"/>
      <c r="LKO111" s="313"/>
      <c r="LKP111" s="313"/>
      <c r="LKQ111" s="313"/>
      <c r="LKR111" s="313"/>
      <c r="LKS111" s="313"/>
      <c r="LKT111" s="313"/>
      <c r="LKU111" s="313"/>
      <c r="LKV111" s="313"/>
      <c r="LKW111" s="313"/>
      <c r="LKX111" s="313"/>
      <c r="LKY111" s="313"/>
      <c r="LKZ111" s="313"/>
      <c r="LLA111" s="313"/>
      <c r="LLB111" s="313"/>
      <c r="LLC111" s="313"/>
      <c r="LLD111" s="313"/>
      <c r="LLE111" s="313"/>
      <c r="LLF111" s="313"/>
      <c r="LLG111" s="313"/>
      <c r="LLH111" s="313"/>
      <c r="LLI111" s="313"/>
      <c r="LLJ111" s="313"/>
      <c r="LLK111" s="313"/>
      <c r="LLL111" s="313"/>
      <c r="LLM111" s="313"/>
      <c r="LLN111" s="313"/>
      <c r="LLO111" s="313"/>
      <c r="LLP111" s="313"/>
      <c r="LLQ111" s="313"/>
      <c r="LLR111" s="313"/>
      <c r="LLS111" s="313"/>
      <c r="LLT111" s="313"/>
      <c r="LLU111" s="313"/>
      <c r="LLV111" s="313"/>
      <c r="LLW111" s="313"/>
      <c r="LLX111" s="313"/>
      <c r="LLY111" s="313"/>
      <c r="LLZ111" s="313"/>
      <c r="LMA111" s="313"/>
      <c r="LMB111" s="313"/>
      <c r="LMC111" s="313"/>
      <c r="LMD111" s="313"/>
      <c r="LME111" s="313"/>
      <c r="LMF111" s="313"/>
      <c r="LMG111" s="313"/>
      <c r="LMH111" s="313"/>
      <c r="LMI111" s="313"/>
      <c r="LMJ111" s="313"/>
      <c r="LMK111" s="313"/>
      <c r="LML111" s="313"/>
      <c r="LMM111" s="313"/>
      <c r="LMN111" s="313"/>
      <c r="LMO111" s="313"/>
      <c r="LMP111" s="313"/>
      <c r="LMQ111" s="313"/>
      <c r="LMR111" s="313"/>
      <c r="LMS111" s="313"/>
      <c r="LMT111" s="313"/>
      <c r="LMU111" s="313"/>
      <c r="LMV111" s="313"/>
      <c r="LMW111" s="313"/>
      <c r="LMX111" s="313"/>
      <c r="LMY111" s="313"/>
      <c r="LMZ111" s="313"/>
      <c r="LNA111" s="313"/>
      <c r="LNB111" s="313"/>
      <c r="LNC111" s="313"/>
      <c r="LND111" s="313"/>
      <c r="LNE111" s="313"/>
      <c r="LNF111" s="313"/>
      <c r="LNG111" s="313"/>
      <c r="LNH111" s="313"/>
      <c r="LNI111" s="313"/>
      <c r="LNJ111" s="313"/>
      <c r="LNK111" s="313"/>
      <c r="LNL111" s="313"/>
      <c r="LNM111" s="313"/>
      <c r="LNN111" s="313"/>
      <c r="LNO111" s="313"/>
      <c r="LNP111" s="313"/>
      <c r="LNQ111" s="313"/>
      <c r="LNR111" s="313"/>
      <c r="LNS111" s="313"/>
      <c r="LNT111" s="313"/>
      <c r="LNU111" s="313"/>
      <c r="LNV111" s="313"/>
      <c r="LNW111" s="313"/>
      <c r="LNX111" s="313"/>
      <c r="LNY111" s="313"/>
      <c r="LNZ111" s="313"/>
      <c r="LOA111" s="313"/>
      <c r="LOB111" s="313"/>
      <c r="LOC111" s="313"/>
      <c r="LOD111" s="313"/>
      <c r="LOE111" s="313"/>
      <c r="LOF111" s="313"/>
      <c r="LOG111" s="313"/>
      <c r="LOH111" s="313"/>
      <c r="LOI111" s="313"/>
      <c r="LOJ111" s="313"/>
      <c r="LOK111" s="313"/>
      <c r="LOL111" s="313"/>
      <c r="LOM111" s="313"/>
      <c r="LON111" s="313"/>
      <c r="LOO111" s="313"/>
      <c r="LOP111" s="313"/>
      <c r="LOQ111" s="313"/>
      <c r="LOR111" s="313"/>
      <c r="LOS111" s="313"/>
      <c r="LOT111" s="313"/>
      <c r="LOU111" s="313"/>
      <c r="LOV111" s="313"/>
      <c r="LOW111" s="313"/>
      <c r="LOX111" s="313"/>
      <c r="LOY111" s="313"/>
      <c r="LOZ111" s="313"/>
      <c r="LPA111" s="313"/>
      <c r="LPB111" s="313"/>
      <c r="LPC111" s="313"/>
      <c r="LPD111" s="313"/>
      <c r="LPE111" s="313"/>
      <c r="LPF111" s="313"/>
      <c r="LPG111" s="313"/>
      <c r="LPH111" s="313"/>
      <c r="LPI111" s="313"/>
      <c r="LPJ111" s="313"/>
      <c r="LPK111" s="313"/>
      <c r="LPL111" s="313"/>
      <c r="LPM111" s="313"/>
      <c r="LPN111" s="313"/>
      <c r="LPO111" s="313"/>
      <c r="LPP111" s="313"/>
      <c r="LPQ111" s="313"/>
      <c r="LPR111" s="313"/>
      <c r="LPS111" s="313"/>
      <c r="LPT111" s="313"/>
      <c r="LPU111" s="313"/>
      <c r="LPV111" s="313"/>
      <c r="LPW111" s="313"/>
      <c r="LPX111" s="313"/>
      <c r="LPY111" s="313"/>
      <c r="LPZ111" s="313"/>
      <c r="LQA111" s="313"/>
      <c r="LQB111" s="313"/>
      <c r="LQC111" s="313"/>
      <c r="LQD111" s="313"/>
      <c r="LQE111" s="313"/>
      <c r="LQF111" s="313"/>
      <c r="LQG111" s="313"/>
      <c r="LQH111" s="313"/>
      <c r="LQI111" s="313"/>
      <c r="LQJ111" s="313"/>
      <c r="LQK111" s="313"/>
      <c r="LQL111" s="313"/>
      <c r="LQM111" s="313"/>
      <c r="LQN111" s="313"/>
      <c r="LQO111" s="313"/>
      <c r="LQP111" s="313"/>
      <c r="LQQ111" s="313"/>
      <c r="LQR111" s="313"/>
      <c r="LQS111" s="313"/>
      <c r="LQT111" s="313"/>
      <c r="LQU111" s="313"/>
      <c r="LQV111" s="313"/>
      <c r="LQW111" s="313"/>
      <c r="LQX111" s="313"/>
      <c r="LQY111" s="313"/>
      <c r="LQZ111" s="313"/>
      <c r="LRA111" s="313"/>
      <c r="LRB111" s="313"/>
      <c r="LRC111" s="313"/>
      <c r="LRD111" s="313"/>
      <c r="LRE111" s="313"/>
      <c r="LRF111" s="313"/>
      <c r="LRG111" s="313"/>
      <c r="LRH111" s="313"/>
      <c r="LRI111" s="313"/>
      <c r="LRJ111" s="313"/>
      <c r="LRK111" s="313"/>
      <c r="LRL111" s="313"/>
      <c r="LRM111" s="313"/>
      <c r="LRN111" s="313"/>
      <c r="LRO111" s="313"/>
      <c r="LRP111" s="313"/>
      <c r="LRQ111" s="313"/>
      <c r="LRR111" s="313"/>
      <c r="LRS111" s="313"/>
      <c r="LRT111" s="313"/>
      <c r="LRU111" s="313"/>
      <c r="LRV111" s="313"/>
      <c r="LRW111" s="313"/>
      <c r="LRX111" s="313"/>
      <c r="LRY111" s="313"/>
      <c r="LRZ111" s="313"/>
      <c r="LSA111" s="313"/>
      <c r="LSB111" s="313"/>
      <c r="LSC111" s="313"/>
      <c r="LSD111" s="313"/>
      <c r="LSE111" s="313"/>
      <c r="LSF111" s="313"/>
      <c r="LSG111" s="313"/>
      <c r="LSH111" s="313"/>
      <c r="LSI111" s="313"/>
      <c r="LSJ111" s="313"/>
      <c r="LSK111" s="313"/>
      <c r="LSL111" s="313"/>
      <c r="LSM111" s="313"/>
      <c r="LSN111" s="313"/>
      <c r="LSO111" s="313"/>
      <c r="LSP111" s="313"/>
      <c r="LSQ111" s="313"/>
      <c r="LSR111" s="313"/>
      <c r="LSS111" s="313"/>
      <c r="LST111" s="313"/>
      <c r="LSU111" s="313"/>
      <c r="LSV111" s="313"/>
      <c r="LSW111" s="313"/>
      <c r="LSX111" s="313"/>
      <c r="LSY111" s="313"/>
      <c r="LSZ111" s="313"/>
      <c r="LTA111" s="313"/>
      <c r="LTB111" s="313"/>
      <c r="LTC111" s="313"/>
      <c r="LTD111" s="313"/>
      <c r="LTE111" s="313"/>
      <c r="LTF111" s="313"/>
      <c r="LTG111" s="313"/>
      <c r="LTH111" s="313"/>
      <c r="LTI111" s="313"/>
      <c r="LTJ111" s="313"/>
      <c r="LTK111" s="313"/>
      <c r="LTL111" s="313"/>
      <c r="LTM111" s="313"/>
      <c r="LTN111" s="313"/>
      <c r="LTO111" s="313"/>
      <c r="LTP111" s="313"/>
      <c r="LTQ111" s="313"/>
      <c r="LTR111" s="313"/>
      <c r="LTS111" s="313"/>
      <c r="LTT111" s="313"/>
      <c r="LTU111" s="313"/>
      <c r="LTV111" s="313"/>
      <c r="LTW111" s="313"/>
      <c r="LTX111" s="313"/>
      <c r="LTY111" s="313"/>
      <c r="LTZ111" s="313"/>
      <c r="LUA111" s="313"/>
      <c r="LUB111" s="313"/>
      <c r="LUC111" s="313"/>
      <c r="LUD111" s="313"/>
      <c r="LUE111" s="313"/>
      <c r="LUF111" s="313"/>
      <c r="LUG111" s="313"/>
      <c r="LUH111" s="313"/>
      <c r="LUI111" s="313"/>
      <c r="LUJ111" s="313"/>
      <c r="LUK111" s="313"/>
      <c r="LUL111" s="313"/>
      <c r="LUM111" s="313"/>
      <c r="LUN111" s="313"/>
      <c r="LUO111" s="313"/>
      <c r="LUP111" s="313"/>
      <c r="LUQ111" s="313"/>
      <c r="LUR111" s="313"/>
      <c r="LUS111" s="313"/>
      <c r="LUT111" s="313"/>
      <c r="LUU111" s="313"/>
      <c r="LUV111" s="313"/>
      <c r="LUW111" s="313"/>
      <c r="LUX111" s="313"/>
      <c r="LUY111" s="313"/>
      <c r="LUZ111" s="313"/>
      <c r="LVA111" s="313"/>
      <c r="LVB111" s="313"/>
      <c r="LVC111" s="313"/>
      <c r="LVD111" s="313"/>
      <c r="LVE111" s="313"/>
      <c r="LVF111" s="313"/>
      <c r="LVG111" s="313"/>
      <c r="LVH111" s="313"/>
      <c r="LVI111" s="313"/>
      <c r="LVJ111" s="313"/>
      <c r="LVK111" s="313"/>
      <c r="LVL111" s="313"/>
      <c r="LVM111" s="313"/>
      <c r="LVN111" s="313"/>
      <c r="LVO111" s="313"/>
      <c r="LVP111" s="313"/>
      <c r="LVQ111" s="313"/>
      <c r="LVR111" s="313"/>
      <c r="LVS111" s="313"/>
      <c r="LVT111" s="313"/>
      <c r="LVU111" s="313"/>
      <c r="LVV111" s="313"/>
      <c r="LVW111" s="313"/>
      <c r="LVX111" s="313"/>
      <c r="LVY111" s="313"/>
      <c r="LVZ111" s="313"/>
      <c r="LWA111" s="313"/>
      <c r="LWB111" s="313"/>
      <c r="LWC111" s="313"/>
      <c r="LWD111" s="313"/>
      <c r="LWE111" s="313"/>
      <c r="LWF111" s="313"/>
      <c r="LWG111" s="313"/>
      <c r="LWH111" s="313"/>
      <c r="LWI111" s="313"/>
      <c r="LWJ111" s="313"/>
      <c r="LWK111" s="313"/>
      <c r="LWL111" s="313"/>
      <c r="LWM111" s="313"/>
      <c r="LWN111" s="313"/>
      <c r="LWO111" s="313"/>
      <c r="LWP111" s="313"/>
      <c r="LWQ111" s="313"/>
      <c r="LWR111" s="313"/>
      <c r="LWS111" s="313"/>
      <c r="LWT111" s="313"/>
      <c r="LWU111" s="313"/>
      <c r="LWV111" s="313"/>
      <c r="LWW111" s="313"/>
      <c r="LWX111" s="313"/>
      <c r="LWY111" s="313"/>
      <c r="LWZ111" s="313"/>
      <c r="LXA111" s="313"/>
      <c r="LXB111" s="313"/>
      <c r="LXC111" s="313"/>
      <c r="LXD111" s="313"/>
      <c r="LXE111" s="313"/>
      <c r="LXF111" s="313"/>
      <c r="LXG111" s="313"/>
      <c r="LXH111" s="313"/>
      <c r="LXI111" s="313"/>
      <c r="LXJ111" s="313"/>
      <c r="LXK111" s="313"/>
      <c r="LXL111" s="313"/>
      <c r="LXM111" s="313"/>
      <c r="LXN111" s="313"/>
      <c r="LXO111" s="313"/>
      <c r="LXP111" s="313"/>
      <c r="LXQ111" s="313"/>
      <c r="LXR111" s="313"/>
      <c r="LXS111" s="313"/>
      <c r="LXT111" s="313"/>
      <c r="LXU111" s="313"/>
      <c r="LXV111" s="313"/>
      <c r="LXW111" s="313"/>
      <c r="LXX111" s="313"/>
      <c r="LXY111" s="313"/>
      <c r="LXZ111" s="313"/>
      <c r="LYA111" s="313"/>
      <c r="LYB111" s="313"/>
      <c r="LYC111" s="313"/>
      <c r="LYD111" s="313"/>
      <c r="LYE111" s="313"/>
      <c r="LYF111" s="313"/>
      <c r="LYG111" s="313"/>
      <c r="LYH111" s="313"/>
      <c r="LYI111" s="313"/>
      <c r="LYJ111" s="313"/>
      <c r="LYK111" s="313"/>
      <c r="LYL111" s="313"/>
      <c r="LYM111" s="313"/>
      <c r="LYN111" s="313"/>
      <c r="LYO111" s="313"/>
      <c r="LYP111" s="313"/>
      <c r="LYQ111" s="313"/>
      <c r="LYR111" s="313"/>
      <c r="LYS111" s="313"/>
      <c r="LYT111" s="313"/>
      <c r="LYU111" s="313"/>
      <c r="LYV111" s="313"/>
      <c r="LYW111" s="313"/>
      <c r="LYX111" s="313"/>
      <c r="LYY111" s="313"/>
      <c r="LYZ111" s="313"/>
      <c r="LZA111" s="313"/>
      <c r="LZB111" s="313"/>
      <c r="LZC111" s="313"/>
      <c r="LZD111" s="313"/>
      <c r="LZE111" s="313"/>
      <c r="LZF111" s="313"/>
      <c r="LZG111" s="313"/>
      <c r="LZH111" s="313"/>
      <c r="LZI111" s="313"/>
      <c r="LZJ111" s="313"/>
      <c r="LZK111" s="313"/>
      <c r="LZL111" s="313"/>
      <c r="LZM111" s="313"/>
      <c r="LZN111" s="313"/>
      <c r="LZO111" s="313"/>
      <c r="LZP111" s="313"/>
      <c r="LZQ111" s="313"/>
      <c r="LZR111" s="313"/>
      <c r="LZS111" s="313"/>
      <c r="LZT111" s="313"/>
      <c r="LZU111" s="313"/>
      <c r="LZV111" s="313"/>
      <c r="LZW111" s="313"/>
      <c r="LZX111" s="313"/>
      <c r="LZY111" s="313"/>
      <c r="LZZ111" s="313"/>
      <c r="MAA111" s="313"/>
      <c r="MAB111" s="313"/>
      <c r="MAC111" s="313"/>
      <c r="MAD111" s="313"/>
      <c r="MAE111" s="313"/>
      <c r="MAF111" s="313"/>
      <c r="MAG111" s="313"/>
      <c r="MAH111" s="313"/>
      <c r="MAI111" s="313"/>
      <c r="MAJ111" s="313"/>
      <c r="MAK111" s="313"/>
      <c r="MAL111" s="313"/>
      <c r="MAM111" s="313"/>
      <c r="MAN111" s="313"/>
      <c r="MAO111" s="313"/>
      <c r="MAP111" s="313"/>
      <c r="MAQ111" s="313"/>
      <c r="MAR111" s="313"/>
      <c r="MAS111" s="313"/>
      <c r="MAT111" s="313"/>
      <c r="MAU111" s="313"/>
      <c r="MAV111" s="313"/>
      <c r="MAW111" s="313"/>
      <c r="MAX111" s="313"/>
      <c r="MAY111" s="313"/>
      <c r="MAZ111" s="313"/>
      <c r="MBA111" s="313"/>
      <c r="MBB111" s="313"/>
      <c r="MBC111" s="313"/>
      <c r="MBD111" s="313"/>
      <c r="MBE111" s="313"/>
      <c r="MBF111" s="313"/>
      <c r="MBG111" s="313"/>
      <c r="MBH111" s="313"/>
      <c r="MBI111" s="313"/>
      <c r="MBJ111" s="313"/>
      <c r="MBK111" s="313"/>
      <c r="MBL111" s="313"/>
      <c r="MBM111" s="313"/>
      <c r="MBN111" s="313"/>
      <c r="MBO111" s="313"/>
      <c r="MBP111" s="313"/>
      <c r="MBQ111" s="313"/>
      <c r="MBR111" s="313"/>
      <c r="MBS111" s="313"/>
      <c r="MBT111" s="313"/>
      <c r="MBU111" s="313"/>
      <c r="MBV111" s="313"/>
      <c r="MBW111" s="313"/>
      <c r="MBX111" s="313"/>
      <c r="MBY111" s="313"/>
      <c r="MBZ111" s="313"/>
      <c r="MCA111" s="313"/>
      <c r="MCB111" s="313"/>
      <c r="MCC111" s="313"/>
      <c r="MCD111" s="313"/>
      <c r="MCE111" s="313"/>
      <c r="MCF111" s="313"/>
      <c r="MCG111" s="313"/>
      <c r="MCH111" s="313"/>
      <c r="MCI111" s="313"/>
      <c r="MCJ111" s="313"/>
      <c r="MCK111" s="313"/>
      <c r="MCL111" s="313"/>
      <c r="MCM111" s="313"/>
      <c r="MCN111" s="313"/>
      <c r="MCO111" s="313"/>
      <c r="MCP111" s="313"/>
      <c r="MCQ111" s="313"/>
      <c r="MCR111" s="313"/>
      <c r="MCS111" s="313"/>
      <c r="MCT111" s="313"/>
      <c r="MCU111" s="313"/>
      <c r="MCV111" s="313"/>
      <c r="MCW111" s="313"/>
      <c r="MCX111" s="313"/>
      <c r="MCY111" s="313"/>
      <c r="MCZ111" s="313"/>
      <c r="MDA111" s="313"/>
      <c r="MDB111" s="313"/>
      <c r="MDC111" s="313"/>
      <c r="MDD111" s="313"/>
      <c r="MDE111" s="313"/>
      <c r="MDF111" s="313"/>
      <c r="MDG111" s="313"/>
      <c r="MDH111" s="313"/>
      <c r="MDI111" s="313"/>
      <c r="MDJ111" s="313"/>
      <c r="MDK111" s="313"/>
      <c r="MDL111" s="313"/>
      <c r="MDM111" s="313"/>
      <c r="MDN111" s="313"/>
      <c r="MDO111" s="313"/>
      <c r="MDP111" s="313"/>
      <c r="MDQ111" s="313"/>
      <c r="MDR111" s="313"/>
      <c r="MDS111" s="313"/>
      <c r="MDT111" s="313"/>
      <c r="MDU111" s="313"/>
      <c r="MDV111" s="313"/>
      <c r="MDW111" s="313"/>
      <c r="MDX111" s="313"/>
      <c r="MDY111" s="313"/>
      <c r="MDZ111" s="313"/>
      <c r="MEA111" s="313"/>
      <c r="MEB111" s="313"/>
      <c r="MEC111" s="313"/>
      <c r="MED111" s="313"/>
      <c r="MEE111" s="313"/>
      <c r="MEF111" s="313"/>
      <c r="MEG111" s="313"/>
      <c r="MEH111" s="313"/>
      <c r="MEI111" s="313"/>
      <c r="MEJ111" s="313"/>
      <c r="MEK111" s="313"/>
      <c r="MEL111" s="313"/>
      <c r="MEM111" s="313"/>
      <c r="MEN111" s="313"/>
      <c r="MEO111" s="313"/>
      <c r="MEP111" s="313"/>
      <c r="MEQ111" s="313"/>
      <c r="MER111" s="313"/>
      <c r="MES111" s="313"/>
      <c r="MET111" s="313"/>
      <c r="MEU111" s="313"/>
      <c r="MEV111" s="313"/>
      <c r="MEW111" s="313"/>
      <c r="MEX111" s="313"/>
      <c r="MEY111" s="313"/>
      <c r="MEZ111" s="313"/>
      <c r="MFA111" s="313"/>
      <c r="MFB111" s="313"/>
      <c r="MFC111" s="313"/>
      <c r="MFD111" s="313"/>
      <c r="MFE111" s="313"/>
      <c r="MFF111" s="313"/>
      <c r="MFG111" s="313"/>
      <c r="MFH111" s="313"/>
      <c r="MFI111" s="313"/>
      <c r="MFJ111" s="313"/>
      <c r="MFK111" s="313"/>
      <c r="MFL111" s="313"/>
      <c r="MFM111" s="313"/>
      <c r="MFN111" s="313"/>
      <c r="MFO111" s="313"/>
      <c r="MFP111" s="313"/>
      <c r="MFQ111" s="313"/>
      <c r="MFR111" s="313"/>
      <c r="MFS111" s="313"/>
      <c r="MFT111" s="313"/>
      <c r="MFU111" s="313"/>
      <c r="MFV111" s="313"/>
      <c r="MFW111" s="313"/>
      <c r="MFX111" s="313"/>
      <c r="MFY111" s="313"/>
      <c r="MFZ111" s="313"/>
      <c r="MGA111" s="313"/>
      <c r="MGB111" s="313"/>
      <c r="MGC111" s="313"/>
      <c r="MGD111" s="313"/>
      <c r="MGE111" s="313"/>
      <c r="MGF111" s="313"/>
      <c r="MGG111" s="313"/>
      <c r="MGH111" s="313"/>
      <c r="MGI111" s="313"/>
      <c r="MGJ111" s="313"/>
      <c r="MGK111" s="313"/>
      <c r="MGL111" s="313"/>
      <c r="MGM111" s="313"/>
      <c r="MGN111" s="313"/>
      <c r="MGO111" s="313"/>
      <c r="MGP111" s="313"/>
      <c r="MGQ111" s="313"/>
      <c r="MGR111" s="313"/>
      <c r="MGS111" s="313"/>
      <c r="MGT111" s="313"/>
      <c r="MGU111" s="313"/>
      <c r="MGV111" s="313"/>
      <c r="MGW111" s="313"/>
      <c r="MGX111" s="313"/>
      <c r="MGY111" s="313"/>
      <c r="MGZ111" s="313"/>
      <c r="MHA111" s="313"/>
      <c r="MHB111" s="313"/>
      <c r="MHC111" s="313"/>
      <c r="MHD111" s="313"/>
      <c r="MHE111" s="313"/>
      <c r="MHF111" s="313"/>
      <c r="MHG111" s="313"/>
      <c r="MHH111" s="313"/>
      <c r="MHI111" s="313"/>
      <c r="MHJ111" s="313"/>
      <c r="MHK111" s="313"/>
      <c r="MHL111" s="313"/>
      <c r="MHM111" s="313"/>
      <c r="MHN111" s="313"/>
      <c r="MHO111" s="313"/>
      <c r="MHP111" s="313"/>
      <c r="MHQ111" s="313"/>
      <c r="MHR111" s="313"/>
      <c r="MHS111" s="313"/>
      <c r="MHT111" s="313"/>
      <c r="MHU111" s="313"/>
      <c r="MHV111" s="313"/>
      <c r="MHW111" s="313"/>
      <c r="MHX111" s="313"/>
      <c r="MHY111" s="313"/>
      <c r="MHZ111" s="313"/>
      <c r="MIA111" s="313"/>
      <c r="MIB111" s="313"/>
      <c r="MIC111" s="313"/>
      <c r="MID111" s="313"/>
      <c r="MIE111" s="313"/>
      <c r="MIF111" s="313"/>
      <c r="MIG111" s="313"/>
      <c r="MIH111" s="313"/>
      <c r="MII111" s="313"/>
      <c r="MIJ111" s="313"/>
      <c r="MIK111" s="313"/>
      <c r="MIL111" s="313"/>
      <c r="MIM111" s="313"/>
      <c r="MIN111" s="313"/>
      <c r="MIO111" s="313"/>
      <c r="MIP111" s="313"/>
      <c r="MIQ111" s="313"/>
      <c r="MIR111" s="313"/>
      <c r="MIS111" s="313"/>
      <c r="MIT111" s="313"/>
      <c r="MIU111" s="313"/>
      <c r="MIV111" s="313"/>
      <c r="MIW111" s="313"/>
      <c r="MIX111" s="313"/>
      <c r="MIY111" s="313"/>
      <c r="MIZ111" s="313"/>
      <c r="MJA111" s="313"/>
      <c r="MJB111" s="313"/>
      <c r="MJC111" s="313"/>
      <c r="MJD111" s="313"/>
      <c r="MJE111" s="313"/>
      <c r="MJF111" s="313"/>
      <c r="MJG111" s="313"/>
      <c r="MJH111" s="313"/>
      <c r="MJI111" s="313"/>
      <c r="MJJ111" s="313"/>
      <c r="MJK111" s="313"/>
      <c r="MJL111" s="313"/>
      <c r="MJM111" s="313"/>
      <c r="MJN111" s="313"/>
      <c r="MJO111" s="313"/>
      <c r="MJP111" s="313"/>
      <c r="MJQ111" s="313"/>
      <c r="MJR111" s="313"/>
      <c r="MJS111" s="313"/>
      <c r="MJT111" s="313"/>
      <c r="MJU111" s="313"/>
      <c r="MJV111" s="313"/>
      <c r="MJW111" s="313"/>
      <c r="MJX111" s="313"/>
      <c r="MJY111" s="313"/>
      <c r="MJZ111" s="313"/>
      <c r="MKA111" s="313"/>
      <c r="MKB111" s="313"/>
      <c r="MKC111" s="313"/>
      <c r="MKD111" s="313"/>
      <c r="MKE111" s="313"/>
      <c r="MKF111" s="313"/>
      <c r="MKG111" s="313"/>
      <c r="MKH111" s="313"/>
      <c r="MKI111" s="313"/>
      <c r="MKJ111" s="313"/>
      <c r="MKK111" s="313"/>
      <c r="MKL111" s="313"/>
      <c r="MKM111" s="313"/>
      <c r="MKN111" s="313"/>
      <c r="MKO111" s="313"/>
      <c r="MKP111" s="313"/>
      <c r="MKQ111" s="313"/>
      <c r="MKR111" s="313"/>
      <c r="MKS111" s="313"/>
      <c r="MKT111" s="313"/>
      <c r="MKU111" s="313"/>
      <c r="MKV111" s="313"/>
      <c r="MKW111" s="313"/>
      <c r="MKX111" s="313"/>
      <c r="MKY111" s="313"/>
      <c r="MKZ111" s="313"/>
      <c r="MLA111" s="313"/>
      <c r="MLB111" s="313"/>
      <c r="MLC111" s="313"/>
      <c r="MLD111" s="313"/>
      <c r="MLE111" s="313"/>
      <c r="MLF111" s="313"/>
      <c r="MLG111" s="313"/>
      <c r="MLH111" s="313"/>
      <c r="MLI111" s="313"/>
      <c r="MLJ111" s="313"/>
      <c r="MLK111" s="313"/>
      <c r="MLL111" s="313"/>
      <c r="MLM111" s="313"/>
      <c r="MLN111" s="313"/>
      <c r="MLO111" s="313"/>
      <c r="MLP111" s="313"/>
      <c r="MLQ111" s="313"/>
      <c r="MLR111" s="313"/>
      <c r="MLS111" s="313"/>
      <c r="MLT111" s="313"/>
      <c r="MLU111" s="313"/>
      <c r="MLV111" s="313"/>
      <c r="MLW111" s="313"/>
      <c r="MLX111" s="313"/>
      <c r="MLY111" s="313"/>
      <c r="MLZ111" s="313"/>
      <c r="MMA111" s="313"/>
      <c r="MMB111" s="313"/>
      <c r="MMC111" s="313"/>
      <c r="MMD111" s="313"/>
      <c r="MME111" s="313"/>
      <c r="MMF111" s="313"/>
      <c r="MMG111" s="313"/>
      <c r="MMH111" s="313"/>
      <c r="MMI111" s="313"/>
      <c r="MMJ111" s="313"/>
      <c r="MMK111" s="313"/>
      <c r="MML111" s="313"/>
      <c r="MMM111" s="313"/>
      <c r="MMN111" s="313"/>
      <c r="MMO111" s="313"/>
      <c r="MMP111" s="313"/>
      <c r="MMQ111" s="313"/>
      <c r="MMR111" s="313"/>
      <c r="MMS111" s="313"/>
      <c r="MMT111" s="313"/>
      <c r="MMU111" s="313"/>
      <c r="MMV111" s="313"/>
      <c r="MMW111" s="313"/>
      <c r="MMX111" s="313"/>
      <c r="MMY111" s="313"/>
      <c r="MMZ111" s="313"/>
      <c r="MNA111" s="313"/>
      <c r="MNB111" s="313"/>
      <c r="MNC111" s="313"/>
      <c r="MND111" s="313"/>
      <c r="MNE111" s="313"/>
      <c r="MNF111" s="313"/>
      <c r="MNG111" s="313"/>
      <c r="MNH111" s="313"/>
      <c r="MNI111" s="313"/>
      <c r="MNJ111" s="313"/>
      <c r="MNK111" s="313"/>
      <c r="MNL111" s="313"/>
      <c r="MNM111" s="313"/>
      <c r="MNN111" s="313"/>
      <c r="MNO111" s="313"/>
      <c r="MNP111" s="313"/>
      <c r="MNQ111" s="313"/>
      <c r="MNR111" s="313"/>
      <c r="MNS111" s="313"/>
      <c r="MNT111" s="313"/>
      <c r="MNU111" s="313"/>
      <c r="MNV111" s="313"/>
      <c r="MNW111" s="313"/>
      <c r="MNX111" s="313"/>
      <c r="MNY111" s="313"/>
      <c r="MNZ111" s="313"/>
      <c r="MOA111" s="313"/>
      <c r="MOB111" s="313"/>
      <c r="MOC111" s="313"/>
      <c r="MOD111" s="313"/>
      <c r="MOE111" s="313"/>
      <c r="MOF111" s="313"/>
      <c r="MOG111" s="313"/>
      <c r="MOH111" s="313"/>
      <c r="MOI111" s="313"/>
      <c r="MOJ111" s="313"/>
      <c r="MOK111" s="313"/>
      <c r="MOL111" s="313"/>
      <c r="MOM111" s="313"/>
      <c r="MON111" s="313"/>
      <c r="MOO111" s="313"/>
      <c r="MOP111" s="313"/>
      <c r="MOQ111" s="313"/>
      <c r="MOR111" s="313"/>
      <c r="MOS111" s="313"/>
      <c r="MOT111" s="313"/>
      <c r="MOU111" s="313"/>
      <c r="MOV111" s="313"/>
      <c r="MOW111" s="313"/>
      <c r="MOX111" s="313"/>
      <c r="MOY111" s="313"/>
      <c r="MOZ111" s="313"/>
      <c r="MPA111" s="313"/>
      <c r="MPB111" s="313"/>
      <c r="MPC111" s="313"/>
      <c r="MPD111" s="313"/>
      <c r="MPE111" s="313"/>
      <c r="MPF111" s="313"/>
      <c r="MPG111" s="313"/>
      <c r="MPH111" s="313"/>
      <c r="MPI111" s="313"/>
      <c r="MPJ111" s="313"/>
      <c r="MPK111" s="313"/>
      <c r="MPL111" s="313"/>
      <c r="MPM111" s="313"/>
      <c r="MPN111" s="313"/>
      <c r="MPO111" s="313"/>
      <c r="MPP111" s="313"/>
      <c r="MPQ111" s="313"/>
      <c r="MPR111" s="313"/>
      <c r="MPS111" s="313"/>
      <c r="MPT111" s="313"/>
      <c r="MPU111" s="313"/>
      <c r="MPV111" s="313"/>
      <c r="MPW111" s="313"/>
      <c r="MPX111" s="313"/>
      <c r="MPY111" s="313"/>
      <c r="MPZ111" s="313"/>
      <c r="MQA111" s="313"/>
      <c r="MQB111" s="313"/>
      <c r="MQC111" s="313"/>
      <c r="MQD111" s="313"/>
      <c r="MQE111" s="313"/>
      <c r="MQF111" s="313"/>
      <c r="MQG111" s="313"/>
      <c r="MQH111" s="313"/>
      <c r="MQI111" s="313"/>
      <c r="MQJ111" s="313"/>
      <c r="MQK111" s="313"/>
      <c r="MQL111" s="313"/>
      <c r="MQM111" s="313"/>
      <c r="MQN111" s="313"/>
      <c r="MQO111" s="313"/>
      <c r="MQP111" s="313"/>
      <c r="MQQ111" s="313"/>
      <c r="MQR111" s="313"/>
      <c r="MQS111" s="313"/>
      <c r="MQT111" s="313"/>
      <c r="MQU111" s="313"/>
      <c r="MQV111" s="313"/>
      <c r="MQW111" s="313"/>
      <c r="MQX111" s="313"/>
      <c r="MQY111" s="313"/>
      <c r="MQZ111" s="313"/>
      <c r="MRA111" s="313"/>
      <c r="MRB111" s="313"/>
      <c r="MRC111" s="313"/>
      <c r="MRD111" s="313"/>
      <c r="MRE111" s="313"/>
      <c r="MRF111" s="313"/>
      <c r="MRG111" s="313"/>
      <c r="MRH111" s="313"/>
      <c r="MRI111" s="313"/>
      <c r="MRJ111" s="313"/>
      <c r="MRK111" s="313"/>
      <c r="MRL111" s="313"/>
      <c r="MRM111" s="313"/>
      <c r="MRN111" s="313"/>
      <c r="MRO111" s="313"/>
      <c r="MRP111" s="313"/>
      <c r="MRQ111" s="313"/>
      <c r="MRR111" s="313"/>
      <c r="MRS111" s="313"/>
      <c r="MRT111" s="313"/>
      <c r="MRU111" s="313"/>
      <c r="MRV111" s="313"/>
      <c r="MRW111" s="313"/>
      <c r="MRX111" s="313"/>
      <c r="MRY111" s="313"/>
      <c r="MRZ111" s="313"/>
      <c r="MSA111" s="313"/>
      <c r="MSB111" s="313"/>
      <c r="MSC111" s="313"/>
      <c r="MSD111" s="313"/>
      <c r="MSE111" s="313"/>
      <c r="MSF111" s="313"/>
      <c r="MSG111" s="313"/>
      <c r="MSH111" s="313"/>
      <c r="MSI111" s="313"/>
      <c r="MSJ111" s="313"/>
      <c r="MSK111" s="313"/>
      <c r="MSL111" s="313"/>
      <c r="MSM111" s="313"/>
      <c r="MSN111" s="313"/>
      <c r="MSO111" s="313"/>
      <c r="MSP111" s="313"/>
      <c r="MSQ111" s="313"/>
      <c r="MSR111" s="313"/>
      <c r="MSS111" s="313"/>
      <c r="MST111" s="313"/>
      <c r="MSU111" s="313"/>
      <c r="MSV111" s="313"/>
      <c r="MSW111" s="313"/>
      <c r="MSX111" s="313"/>
      <c r="MSY111" s="313"/>
      <c r="MSZ111" s="313"/>
      <c r="MTA111" s="313"/>
      <c r="MTB111" s="313"/>
      <c r="MTC111" s="313"/>
      <c r="MTD111" s="313"/>
      <c r="MTE111" s="313"/>
      <c r="MTF111" s="313"/>
      <c r="MTG111" s="313"/>
      <c r="MTH111" s="313"/>
      <c r="MTI111" s="313"/>
      <c r="MTJ111" s="313"/>
      <c r="MTK111" s="313"/>
      <c r="MTL111" s="313"/>
      <c r="MTM111" s="313"/>
      <c r="MTN111" s="313"/>
      <c r="MTO111" s="313"/>
      <c r="MTP111" s="313"/>
      <c r="MTQ111" s="313"/>
      <c r="MTR111" s="313"/>
      <c r="MTS111" s="313"/>
      <c r="MTT111" s="313"/>
      <c r="MTU111" s="313"/>
      <c r="MTV111" s="313"/>
      <c r="MTW111" s="313"/>
      <c r="MTX111" s="313"/>
      <c r="MTY111" s="313"/>
      <c r="MTZ111" s="313"/>
      <c r="MUA111" s="313"/>
      <c r="MUB111" s="313"/>
      <c r="MUC111" s="313"/>
      <c r="MUD111" s="313"/>
      <c r="MUE111" s="313"/>
      <c r="MUF111" s="313"/>
      <c r="MUG111" s="313"/>
      <c r="MUH111" s="313"/>
      <c r="MUI111" s="313"/>
      <c r="MUJ111" s="313"/>
      <c r="MUK111" s="313"/>
      <c r="MUL111" s="313"/>
      <c r="MUM111" s="313"/>
      <c r="MUN111" s="313"/>
      <c r="MUO111" s="313"/>
      <c r="MUP111" s="313"/>
      <c r="MUQ111" s="313"/>
      <c r="MUR111" s="313"/>
      <c r="MUS111" s="313"/>
      <c r="MUT111" s="313"/>
      <c r="MUU111" s="313"/>
      <c r="MUV111" s="313"/>
      <c r="MUW111" s="313"/>
      <c r="MUX111" s="313"/>
      <c r="MUY111" s="313"/>
      <c r="MUZ111" s="313"/>
      <c r="MVA111" s="313"/>
      <c r="MVB111" s="313"/>
      <c r="MVC111" s="313"/>
      <c r="MVD111" s="313"/>
      <c r="MVE111" s="313"/>
      <c r="MVF111" s="313"/>
      <c r="MVG111" s="313"/>
      <c r="MVH111" s="313"/>
      <c r="MVI111" s="313"/>
      <c r="MVJ111" s="313"/>
      <c r="MVK111" s="313"/>
      <c r="MVL111" s="313"/>
      <c r="MVM111" s="313"/>
      <c r="MVN111" s="313"/>
      <c r="MVO111" s="313"/>
      <c r="MVP111" s="313"/>
      <c r="MVQ111" s="313"/>
      <c r="MVR111" s="313"/>
      <c r="MVS111" s="313"/>
      <c r="MVT111" s="313"/>
      <c r="MVU111" s="313"/>
      <c r="MVV111" s="313"/>
      <c r="MVW111" s="313"/>
      <c r="MVX111" s="313"/>
      <c r="MVY111" s="313"/>
      <c r="MVZ111" s="313"/>
      <c r="MWA111" s="313"/>
      <c r="MWB111" s="313"/>
      <c r="MWC111" s="313"/>
      <c r="MWD111" s="313"/>
      <c r="MWE111" s="313"/>
      <c r="MWF111" s="313"/>
      <c r="MWG111" s="313"/>
      <c r="MWH111" s="313"/>
      <c r="MWI111" s="313"/>
      <c r="MWJ111" s="313"/>
      <c r="MWK111" s="313"/>
      <c r="MWL111" s="313"/>
      <c r="MWM111" s="313"/>
      <c r="MWN111" s="313"/>
      <c r="MWO111" s="313"/>
      <c r="MWP111" s="313"/>
      <c r="MWQ111" s="313"/>
      <c r="MWR111" s="313"/>
      <c r="MWS111" s="313"/>
      <c r="MWT111" s="313"/>
      <c r="MWU111" s="313"/>
      <c r="MWV111" s="313"/>
      <c r="MWW111" s="313"/>
      <c r="MWX111" s="313"/>
      <c r="MWY111" s="313"/>
      <c r="MWZ111" s="313"/>
      <c r="MXA111" s="313"/>
      <c r="MXB111" s="313"/>
      <c r="MXC111" s="313"/>
      <c r="MXD111" s="313"/>
      <c r="MXE111" s="313"/>
      <c r="MXF111" s="313"/>
      <c r="MXG111" s="313"/>
      <c r="MXH111" s="313"/>
      <c r="MXI111" s="313"/>
      <c r="MXJ111" s="313"/>
      <c r="MXK111" s="313"/>
      <c r="MXL111" s="313"/>
      <c r="MXM111" s="313"/>
      <c r="MXN111" s="313"/>
      <c r="MXO111" s="313"/>
      <c r="MXP111" s="313"/>
      <c r="MXQ111" s="313"/>
      <c r="MXR111" s="313"/>
      <c r="MXS111" s="313"/>
      <c r="MXT111" s="313"/>
      <c r="MXU111" s="313"/>
      <c r="MXV111" s="313"/>
      <c r="MXW111" s="313"/>
      <c r="MXX111" s="313"/>
      <c r="MXY111" s="313"/>
      <c r="MXZ111" s="313"/>
      <c r="MYA111" s="313"/>
      <c r="MYB111" s="313"/>
      <c r="MYC111" s="313"/>
      <c r="MYD111" s="313"/>
      <c r="MYE111" s="313"/>
      <c r="MYF111" s="313"/>
      <c r="MYG111" s="313"/>
      <c r="MYH111" s="313"/>
      <c r="MYI111" s="313"/>
      <c r="MYJ111" s="313"/>
      <c r="MYK111" s="313"/>
      <c r="MYL111" s="313"/>
      <c r="MYM111" s="313"/>
      <c r="MYN111" s="313"/>
      <c r="MYO111" s="313"/>
      <c r="MYP111" s="313"/>
      <c r="MYQ111" s="313"/>
      <c r="MYR111" s="313"/>
      <c r="MYS111" s="313"/>
      <c r="MYT111" s="313"/>
      <c r="MYU111" s="313"/>
      <c r="MYV111" s="313"/>
      <c r="MYW111" s="313"/>
      <c r="MYX111" s="313"/>
      <c r="MYY111" s="313"/>
      <c r="MYZ111" s="313"/>
      <c r="MZA111" s="313"/>
      <c r="MZB111" s="313"/>
      <c r="MZC111" s="313"/>
      <c r="MZD111" s="313"/>
      <c r="MZE111" s="313"/>
      <c r="MZF111" s="313"/>
      <c r="MZG111" s="313"/>
      <c r="MZH111" s="313"/>
      <c r="MZI111" s="313"/>
      <c r="MZJ111" s="313"/>
      <c r="MZK111" s="313"/>
      <c r="MZL111" s="313"/>
      <c r="MZM111" s="313"/>
      <c r="MZN111" s="313"/>
      <c r="MZO111" s="313"/>
      <c r="MZP111" s="313"/>
      <c r="MZQ111" s="313"/>
      <c r="MZR111" s="313"/>
      <c r="MZS111" s="313"/>
      <c r="MZT111" s="313"/>
      <c r="MZU111" s="313"/>
      <c r="MZV111" s="313"/>
      <c r="MZW111" s="313"/>
      <c r="MZX111" s="313"/>
      <c r="MZY111" s="313"/>
      <c r="MZZ111" s="313"/>
      <c r="NAA111" s="313"/>
      <c r="NAB111" s="313"/>
      <c r="NAC111" s="313"/>
      <c r="NAD111" s="313"/>
      <c r="NAE111" s="313"/>
      <c r="NAF111" s="313"/>
      <c r="NAG111" s="313"/>
      <c r="NAH111" s="313"/>
      <c r="NAI111" s="313"/>
      <c r="NAJ111" s="313"/>
      <c r="NAK111" s="313"/>
      <c r="NAL111" s="313"/>
      <c r="NAM111" s="313"/>
      <c r="NAN111" s="313"/>
      <c r="NAO111" s="313"/>
      <c r="NAP111" s="313"/>
      <c r="NAQ111" s="313"/>
      <c r="NAR111" s="313"/>
      <c r="NAS111" s="313"/>
      <c r="NAT111" s="313"/>
      <c r="NAU111" s="313"/>
      <c r="NAV111" s="313"/>
      <c r="NAW111" s="313"/>
      <c r="NAX111" s="313"/>
      <c r="NAY111" s="313"/>
      <c r="NAZ111" s="313"/>
      <c r="NBA111" s="313"/>
      <c r="NBB111" s="313"/>
      <c r="NBC111" s="313"/>
      <c r="NBD111" s="313"/>
      <c r="NBE111" s="313"/>
      <c r="NBF111" s="313"/>
      <c r="NBG111" s="313"/>
      <c r="NBH111" s="313"/>
      <c r="NBI111" s="313"/>
      <c r="NBJ111" s="313"/>
      <c r="NBK111" s="313"/>
      <c r="NBL111" s="313"/>
      <c r="NBM111" s="313"/>
      <c r="NBN111" s="313"/>
      <c r="NBO111" s="313"/>
      <c r="NBP111" s="313"/>
      <c r="NBQ111" s="313"/>
      <c r="NBR111" s="313"/>
      <c r="NBS111" s="313"/>
      <c r="NBT111" s="313"/>
      <c r="NBU111" s="313"/>
      <c r="NBV111" s="313"/>
      <c r="NBW111" s="313"/>
      <c r="NBX111" s="313"/>
      <c r="NBY111" s="313"/>
      <c r="NBZ111" s="313"/>
      <c r="NCA111" s="313"/>
      <c r="NCB111" s="313"/>
      <c r="NCC111" s="313"/>
      <c r="NCD111" s="313"/>
      <c r="NCE111" s="313"/>
      <c r="NCF111" s="313"/>
      <c r="NCG111" s="313"/>
      <c r="NCH111" s="313"/>
      <c r="NCI111" s="313"/>
      <c r="NCJ111" s="313"/>
      <c r="NCK111" s="313"/>
      <c r="NCL111" s="313"/>
      <c r="NCM111" s="313"/>
      <c r="NCN111" s="313"/>
      <c r="NCO111" s="313"/>
      <c r="NCP111" s="313"/>
      <c r="NCQ111" s="313"/>
      <c r="NCR111" s="313"/>
      <c r="NCS111" s="313"/>
      <c r="NCT111" s="313"/>
      <c r="NCU111" s="313"/>
      <c r="NCV111" s="313"/>
      <c r="NCW111" s="313"/>
      <c r="NCX111" s="313"/>
      <c r="NCY111" s="313"/>
      <c r="NCZ111" s="313"/>
      <c r="NDA111" s="313"/>
      <c r="NDB111" s="313"/>
      <c r="NDC111" s="313"/>
      <c r="NDD111" s="313"/>
      <c r="NDE111" s="313"/>
      <c r="NDF111" s="313"/>
      <c r="NDG111" s="313"/>
      <c r="NDH111" s="313"/>
      <c r="NDI111" s="313"/>
      <c r="NDJ111" s="313"/>
      <c r="NDK111" s="313"/>
      <c r="NDL111" s="313"/>
      <c r="NDM111" s="313"/>
      <c r="NDN111" s="313"/>
      <c r="NDO111" s="313"/>
      <c r="NDP111" s="313"/>
      <c r="NDQ111" s="313"/>
      <c r="NDR111" s="313"/>
      <c r="NDS111" s="313"/>
      <c r="NDT111" s="313"/>
      <c r="NDU111" s="313"/>
      <c r="NDV111" s="313"/>
      <c r="NDW111" s="313"/>
      <c r="NDX111" s="313"/>
      <c r="NDY111" s="313"/>
      <c r="NDZ111" s="313"/>
      <c r="NEA111" s="313"/>
      <c r="NEB111" s="313"/>
      <c r="NEC111" s="313"/>
      <c r="NED111" s="313"/>
      <c r="NEE111" s="313"/>
      <c r="NEF111" s="313"/>
      <c r="NEG111" s="313"/>
      <c r="NEH111" s="313"/>
      <c r="NEI111" s="313"/>
      <c r="NEJ111" s="313"/>
      <c r="NEK111" s="313"/>
      <c r="NEL111" s="313"/>
      <c r="NEM111" s="313"/>
      <c r="NEN111" s="313"/>
      <c r="NEO111" s="313"/>
      <c r="NEP111" s="313"/>
      <c r="NEQ111" s="313"/>
      <c r="NER111" s="313"/>
      <c r="NES111" s="313"/>
      <c r="NET111" s="313"/>
      <c r="NEU111" s="313"/>
      <c r="NEV111" s="313"/>
      <c r="NEW111" s="313"/>
      <c r="NEX111" s="313"/>
      <c r="NEY111" s="313"/>
      <c r="NEZ111" s="313"/>
      <c r="NFA111" s="313"/>
      <c r="NFB111" s="313"/>
      <c r="NFC111" s="313"/>
      <c r="NFD111" s="313"/>
      <c r="NFE111" s="313"/>
      <c r="NFF111" s="313"/>
      <c r="NFG111" s="313"/>
      <c r="NFH111" s="313"/>
      <c r="NFI111" s="313"/>
      <c r="NFJ111" s="313"/>
      <c r="NFK111" s="313"/>
      <c r="NFL111" s="313"/>
      <c r="NFM111" s="313"/>
      <c r="NFN111" s="313"/>
      <c r="NFO111" s="313"/>
      <c r="NFP111" s="313"/>
      <c r="NFQ111" s="313"/>
      <c r="NFR111" s="313"/>
      <c r="NFS111" s="313"/>
      <c r="NFT111" s="313"/>
      <c r="NFU111" s="313"/>
      <c r="NFV111" s="313"/>
      <c r="NFW111" s="313"/>
      <c r="NFX111" s="313"/>
      <c r="NFY111" s="313"/>
      <c r="NFZ111" s="313"/>
      <c r="NGA111" s="313"/>
      <c r="NGB111" s="313"/>
      <c r="NGC111" s="313"/>
      <c r="NGD111" s="313"/>
      <c r="NGE111" s="313"/>
      <c r="NGF111" s="313"/>
      <c r="NGG111" s="313"/>
      <c r="NGH111" s="313"/>
      <c r="NGI111" s="313"/>
      <c r="NGJ111" s="313"/>
      <c r="NGK111" s="313"/>
      <c r="NGL111" s="313"/>
      <c r="NGM111" s="313"/>
      <c r="NGN111" s="313"/>
      <c r="NGO111" s="313"/>
      <c r="NGP111" s="313"/>
      <c r="NGQ111" s="313"/>
      <c r="NGR111" s="313"/>
      <c r="NGS111" s="313"/>
      <c r="NGT111" s="313"/>
      <c r="NGU111" s="313"/>
      <c r="NGV111" s="313"/>
      <c r="NGW111" s="313"/>
      <c r="NGX111" s="313"/>
      <c r="NGY111" s="313"/>
      <c r="NGZ111" s="313"/>
      <c r="NHA111" s="313"/>
      <c r="NHB111" s="313"/>
      <c r="NHC111" s="313"/>
      <c r="NHD111" s="313"/>
      <c r="NHE111" s="313"/>
      <c r="NHF111" s="313"/>
      <c r="NHG111" s="313"/>
      <c r="NHH111" s="313"/>
      <c r="NHI111" s="313"/>
      <c r="NHJ111" s="313"/>
      <c r="NHK111" s="313"/>
      <c r="NHL111" s="313"/>
      <c r="NHM111" s="313"/>
      <c r="NHN111" s="313"/>
      <c r="NHO111" s="313"/>
      <c r="NHP111" s="313"/>
      <c r="NHQ111" s="313"/>
      <c r="NHR111" s="313"/>
      <c r="NHS111" s="313"/>
      <c r="NHT111" s="313"/>
      <c r="NHU111" s="313"/>
      <c r="NHV111" s="313"/>
      <c r="NHW111" s="313"/>
      <c r="NHX111" s="313"/>
      <c r="NHY111" s="313"/>
      <c r="NHZ111" s="313"/>
      <c r="NIA111" s="313"/>
      <c r="NIB111" s="313"/>
      <c r="NIC111" s="313"/>
      <c r="NID111" s="313"/>
      <c r="NIE111" s="313"/>
      <c r="NIF111" s="313"/>
      <c r="NIG111" s="313"/>
      <c r="NIH111" s="313"/>
      <c r="NII111" s="313"/>
      <c r="NIJ111" s="313"/>
      <c r="NIK111" s="313"/>
      <c r="NIL111" s="313"/>
      <c r="NIM111" s="313"/>
      <c r="NIN111" s="313"/>
      <c r="NIO111" s="313"/>
      <c r="NIP111" s="313"/>
      <c r="NIQ111" s="313"/>
      <c r="NIR111" s="313"/>
      <c r="NIS111" s="313"/>
      <c r="NIT111" s="313"/>
      <c r="NIU111" s="313"/>
      <c r="NIV111" s="313"/>
      <c r="NIW111" s="313"/>
      <c r="NIX111" s="313"/>
      <c r="NIY111" s="313"/>
      <c r="NIZ111" s="313"/>
      <c r="NJA111" s="313"/>
      <c r="NJB111" s="313"/>
      <c r="NJC111" s="313"/>
      <c r="NJD111" s="313"/>
      <c r="NJE111" s="313"/>
      <c r="NJF111" s="313"/>
      <c r="NJG111" s="313"/>
      <c r="NJH111" s="313"/>
      <c r="NJI111" s="313"/>
      <c r="NJJ111" s="313"/>
      <c r="NJK111" s="313"/>
      <c r="NJL111" s="313"/>
      <c r="NJM111" s="313"/>
      <c r="NJN111" s="313"/>
      <c r="NJO111" s="313"/>
      <c r="NJP111" s="313"/>
      <c r="NJQ111" s="313"/>
      <c r="NJR111" s="313"/>
      <c r="NJS111" s="313"/>
      <c r="NJT111" s="313"/>
      <c r="NJU111" s="313"/>
      <c r="NJV111" s="313"/>
      <c r="NJW111" s="313"/>
      <c r="NJX111" s="313"/>
      <c r="NJY111" s="313"/>
      <c r="NJZ111" s="313"/>
      <c r="NKA111" s="313"/>
      <c r="NKB111" s="313"/>
      <c r="NKC111" s="313"/>
      <c r="NKD111" s="313"/>
      <c r="NKE111" s="313"/>
      <c r="NKF111" s="313"/>
      <c r="NKG111" s="313"/>
      <c r="NKH111" s="313"/>
      <c r="NKI111" s="313"/>
      <c r="NKJ111" s="313"/>
      <c r="NKK111" s="313"/>
      <c r="NKL111" s="313"/>
      <c r="NKM111" s="313"/>
      <c r="NKN111" s="313"/>
      <c r="NKO111" s="313"/>
      <c r="NKP111" s="313"/>
      <c r="NKQ111" s="313"/>
      <c r="NKR111" s="313"/>
      <c r="NKS111" s="313"/>
      <c r="NKT111" s="313"/>
      <c r="NKU111" s="313"/>
      <c r="NKV111" s="313"/>
      <c r="NKW111" s="313"/>
      <c r="NKX111" s="313"/>
      <c r="NKY111" s="313"/>
      <c r="NKZ111" s="313"/>
      <c r="NLA111" s="313"/>
      <c r="NLB111" s="313"/>
      <c r="NLC111" s="313"/>
      <c r="NLD111" s="313"/>
      <c r="NLE111" s="313"/>
      <c r="NLF111" s="313"/>
      <c r="NLG111" s="313"/>
      <c r="NLH111" s="313"/>
      <c r="NLI111" s="313"/>
      <c r="NLJ111" s="313"/>
      <c r="NLK111" s="313"/>
      <c r="NLL111" s="313"/>
      <c r="NLM111" s="313"/>
      <c r="NLN111" s="313"/>
      <c r="NLO111" s="313"/>
      <c r="NLP111" s="313"/>
      <c r="NLQ111" s="313"/>
      <c r="NLR111" s="313"/>
      <c r="NLS111" s="313"/>
      <c r="NLT111" s="313"/>
      <c r="NLU111" s="313"/>
      <c r="NLV111" s="313"/>
      <c r="NLW111" s="313"/>
      <c r="NLX111" s="313"/>
      <c r="NLY111" s="313"/>
      <c r="NLZ111" s="313"/>
      <c r="NMA111" s="313"/>
      <c r="NMB111" s="313"/>
      <c r="NMC111" s="313"/>
      <c r="NMD111" s="313"/>
      <c r="NME111" s="313"/>
      <c r="NMF111" s="313"/>
      <c r="NMG111" s="313"/>
      <c r="NMH111" s="313"/>
      <c r="NMI111" s="313"/>
      <c r="NMJ111" s="313"/>
      <c r="NMK111" s="313"/>
      <c r="NML111" s="313"/>
      <c r="NMM111" s="313"/>
      <c r="NMN111" s="313"/>
      <c r="NMO111" s="313"/>
      <c r="NMP111" s="313"/>
      <c r="NMQ111" s="313"/>
      <c r="NMR111" s="313"/>
      <c r="NMS111" s="313"/>
      <c r="NMT111" s="313"/>
      <c r="NMU111" s="313"/>
      <c r="NMV111" s="313"/>
      <c r="NMW111" s="313"/>
      <c r="NMX111" s="313"/>
      <c r="NMY111" s="313"/>
      <c r="NMZ111" s="313"/>
      <c r="NNA111" s="313"/>
      <c r="NNB111" s="313"/>
      <c r="NNC111" s="313"/>
      <c r="NND111" s="313"/>
      <c r="NNE111" s="313"/>
      <c r="NNF111" s="313"/>
      <c r="NNG111" s="313"/>
      <c r="NNH111" s="313"/>
      <c r="NNI111" s="313"/>
      <c r="NNJ111" s="313"/>
      <c r="NNK111" s="313"/>
      <c r="NNL111" s="313"/>
      <c r="NNM111" s="313"/>
      <c r="NNN111" s="313"/>
      <c r="NNO111" s="313"/>
      <c r="NNP111" s="313"/>
      <c r="NNQ111" s="313"/>
      <c r="NNR111" s="313"/>
      <c r="NNS111" s="313"/>
      <c r="NNT111" s="313"/>
      <c r="NNU111" s="313"/>
      <c r="NNV111" s="313"/>
      <c r="NNW111" s="313"/>
      <c r="NNX111" s="313"/>
      <c r="NNY111" s="313"/>
      <c r="NNZ111" s="313"/>
      <c r="NOA111" s="313"/>
      <c r="NOB111" s="313"/>
      <c r="NOC111" s="313"/>
      <c r="NOD111" s="313"/>
      <c r="NOE111" s="313"/>
      <c r="NOF111" s="313"/>
      <c r="NOG111" s="313"/>
      <c r="NOH111" s="313"/>
      <c r="NOI111" s="313"/>
      <c r="NOJ111" s="313"/>
      <c r="NOK111" s="313"/>
      <c r="NOL111" s="313"/>
      <c r="NOM111" s="313"/>
      <c r="NON111" s="313"/>
      <c r="NOO111" s="313"/>
      <c r="NOP111" s="313"/>
      <c r="NOQ111" s="313"/>
      <c r="NOR111" s="313"/>
      <c r="NOS111" s="313"/>
      <c r="NOT111" s="313"/>
      <c r="NOU111" s="313"/>
      <c r="NOV111" s="313"/>
      <c r="NOW111" s="313"/>
      <c r="NOX111" s="313"/>
      <c r="NOY111" s="313"/>
      <c r="NOZ111" s="313"/>
      <c r="NPA111" s="313"/>
      <c r="NPB111" s="313"/>
      <c r="NPC111" s="313"/>
      <c r="NPD111" s="313"/>
      <c r="NPE111" s="313"/>
      <c r="NPF111" s="313"/>
      <c r="NPG111" s="313"/>
      <c r="NPH111" s="313"/>
      <c r="NPI111" s="313"/>
      <c r="NPJ111" s="313"/>
      <c r="NPK111" s="313"/>
      <c r="NPL111" s="313"/>
      <c r="NPM111" s="313"/>
      <c r="NPN111" s="313"/>
      <c r="NPO111" s="313"/>
      <c r="NPP111" s="313"/>
      <c r="NPQ111" s="313"/>
      <c r="NPR111" s="313"/>
      <c r="NPS111" s="313"/>
      <c r="NPT111" s="313"/>
      <c r="NPU111" s="313"/>
      <c r="NPV111" s="313"/>
      <c r="NPW111" s="313"/>
      <c r="NPX111" s="313"/>
      <c r="NPY111" s="313"/>
      <c r="NPZ111" s="313"/>
      <c r="NQA111" s="313"/>
      <c r="NQB111" s="313"/>
      <c r="NQC111" s="313"/>
      <c r="NQD111" s="313"/>
      <c r="NQE111" s="313"/>
      <c r="NQF111" s="313"/>
      <c r="NQG111" s="313"/>
      <c r="NQH111" s="313"/>
      <c r="NQI111" s="313"/>
      <c r="NQJ111" s="313"/>
      <c r="NQK111" s="313"/>
      <c r="NQL111" s="313"/>
      <c r="NQM111" s="313"/>
      <c r="NQN111" s="313"/>
      <c r="NQO111" s="313"/>
      <c r="NQP111" s="313"/>
      <c r="NQQ111" s="313"/>
      <c r="NQR111" s="313"/>
      <c r="NQS111" s="313"/>
      <c r="NQT111" s="313"/>
      <c r="NQU111" s="313"/>
      <c r="NQV111" s="313"/>
      <c r="NQW111" s="313"/>
      <c r="NQX111" s="313"/>
      <c r="NQY111" s="313"/>
      <c r="NQZ111" s="313"/>
      <c r="NRA111" s="313"/>
      <c r="NRB111" s="313"/>
      <c r="NRC111" s="313"/>
      <c r="NRD111" s="313"/>
      <c r="NRE111" s="313"/>
      <c r="NRF111" s="313"/>
      <c r="NRG111" s="313"/>
      <c r="NRH111" s="313"/>
      <c r="NRI111" s="313"/>
      <c r="NRJ111" s="313"/>
      <c r="NRK111" s="313"/>
      <c r="NRL111" s="313"/>
      <c r="NRM111" s="313"/>
      <c r="NRN111" s="313"/>
      <c r="NRO111" s="313"/>
      <c r="NRP111" s="313"/>
      <c r="NRQ111" s="313"/>
      <c r="NRR111" s="313"/>
      <c r="NRS111" s="313"/>
      <c r="NRT111" s="313"/>
      <c r="NRU111" s="313"/>
      <c r="NRV111" s="313"/>
      <c r="NRW111" s="313"/>
      <c r="NRX111" s="313"/>
      <c r="NRY111" s="313"/>
      <c r="NRZ111" s="313"/>
      <c r="NSA111" s="313"/>
      <c r="NSB111" s="313"/>
      <c r="NSC111" s="313"/>
      <c r="NSD111" s="313"/>
      <c r="NSE111" s="313"/>
      <c r="NSF111" s="313"/>
      <c r="NSG111" s="313"/>
      <c r="NSH111" s="313"/>
      <c r="NSI111" s="313"/>
      <c r="NSJ111" s="313"/>
      <c r="NSK111" s="313"/>
      <c r="NSL111" s="313"/>
      <c r="NSM111" s="313"/>
      <c r="NSN111" s="313"/>
      <c r="NSO111" s="313"/>
      <c r="NSP111" s="313"/>
      <c r="NSQ111" s="313"/>
      <c r="NSR111" s="313"/>
      <c r="NSS111" s="313"/>
      <c r="NST111" s="313"/>
      <c r="NSU111" s="313"/>
      <c r="NSV111" s="313"/>
      <c r="NSW111" s="313"/>
      <c r="NSX111" s="313"/>
      <c r="NSY111" s="313"/>
      <c r="NSZ111" s="313"/>
      <c r="NTA111" s="313"/>
      <c r="NTB111" s="313"/>
      <c r="NTC111" s="313"/>
      <c r="NTD111" s="313"/>
      <c r="NTE111" s="313"/>
      <c r="NTF111" s="313"/>
      <c r="NTG111" s="313"/>
      <c r="NTH111" s="313"/>
      <c r="NTI111" s="313"/>
      <c r="NTJ111" s="313"/>
      <c r="NTK111" s="313"/>
      <c r="NTL111" s="313"/>
      <c r="NTM111" s="313"/>
      <c r="NTN111" s="313"/>
      <c r="NTO111" s="313"/>
      <c r="NTP111" s="313"/>
      <c r="NTQ111" s="313"/>
      <c r="NTR111" s="313"/>
      <c r="NTS111" s="313"/>
      <c r="NTT111" s="313"/>
      <c r="NTU111" s="313"/>
      <c r="NTV111" s="313"/>
      <c r="NTW111" s="313"/>
      <c r="NTX111" s="313"/>
      <c r="NTY111" s="313"/>
      <c r="NTZ111" s="313"/>
      <c r="NUA111" s="313"/>
      <c r="NUB111" s="313"/>
      <c r="NUC111" s="313"/>
      <c r="NUD111" s="313"/>
      <c r="NUE111" s="313"/>
      <c r="NUF111" s="313"/>
      <c r="NUG111" s="313"/>
      <c r="NUH111" s="313"/>
      <c r="NUI111" s="313"/>
      <c r="NUJ111" s="313"/>
      <c r="NUK111" s="313"/>
      <c r="NUL111" s="313"/>
      <c r="NUM111" s="313"/>
      <c r="NUN111" s="313"/>
      <c r="NUO111" s="313"/>
      <c r="NUP111" s="313"/>
      <c r="NUQ111" s="313"/>
      <c r="NUR111" s="313"/>
      <c r="NUS111" s="313"/>
      <c r="NUT111" s="313"/>
      <c r="NUU111" s="313"/>
      <c r="NUV111" s="313"/>
      <c r="NUW111" s="313"/>
      <c r="NUX111" s="313"/>
      <c r="NUY111" s="313"/>
      <c r="NUZ111" s="313"/>
      <c r="NVA111" s="313"/>
      <c r="NVB111" s="313"/>
      <c r="NVC111" s="313"/>
      <c r="NVD111" s="313"/>
      <c r="NVE111" s="313"/>
      <c r="NVF111" s="313"/>
      <c r="NVG111" s="313"/>
      <c r="NVH111" s="313"/>
      <c r="NVI111" s="313"/>
      <c r="NVJ111" s="313"/>
      <c r="NVK111" s="313"/>
      <c r="NVL111" s="313"/>
      <c r="NVM111" s="313"/>
      <c r="NVN111" s="313"/>
      <c r="NVO111" s="313"/>
      <c r="NVP111" s="313"/>
      <c r="NVQ111" s="313"/>
      <c r="NVR111" s="313"/>
      <c r="NVS111" s="313"/>
      <c r="NVT111" s="313"/>
      <c r="NVU111" s="313"/>
      <c r="NVV111" s="313"/>
      <c r="NVW111" s="313"/>
      <c r="NVX111" s="313"/>
      <c r="NVY111" s="313"/>
      <c r="NVZ111" s="313"/>
      <c r="NWA111" s="313"/>
      <c r="NWB111" s="313"/>
      <c r="NWC111" s="313"/>
      <c r="NWD111" s="313"/>
      <c r="NWE111" s="313"/>
      <c r="NWF111" s="313"/>
      <c r="NWG111" s="313"/>
      <c r="NWH111" s="313"/>
      <c r="NWI111" s="313"/>
      <c r="NWJ111" s="313"/>
      <c r="NWK111" s="313"/>
      <c r="NWL111" s="313"/>
      <c r="NWM111" s="313"/>
      <c r="NWN111" s="313"/>
      <c r="NWO111" s="313"/>
      <c r="NWP111" s="313"/>
      <c r="NWQ111" s="313"/>
      <c r="NWR111" s="313"/>
      <c r="NWS111" s="313"/>
      <c r="NWT111" s="313"/>
      <c r="NWU111" s="313"/>
      <c r="NWV111" s="313"/>
      <c r="NWW111" s="313"/>
      <c r="NWX111" s="313"/>
      <c r="NWY111" s="313"/>
      <c r="NWZ111" s="313"/>
      <c r="NXA111" s="313"/>
      <c r="NXB111" s="313"/>
      <c r="NXC111" s="313"/>
      <c r="NXD111" s="313"/>
      <c r="NXE111" s="313"/>
      <c r="NXF111" s="313"/>
      <c r="NXG111" s="313"/>
      <c r="NXH111" s="313"/>
      <c r="NXI111" s="313"/>
      <c r="NXJ111" s="313"/>
      <c r="NXK111" s="313"/>
      <c r="NXL111" s="313"/>
      <c r="NXM111" s="313"/>
      <c r="NXN111" s="313"/>
      <c r="NXO111" s="313"/>
      <c r="NXP111" s="313"/>
      <c r="NXQ111" s="313"/>
      <c r="NXR111" s="313"/>
      <c r="NXS111" s="313"/>
      <c r="NXT111" s="313"/>
      <c r="NXU111" s="313"/>
      <c r="NXV111" s="313"/>
      <c r="NXW111" s="313"/>
      <c r="NXX111" s="313"/>
      <c r="NXY111" s="313"/>
      <c r="NXZ111" s="313"/>
      <c r="NYA111" s="313"/>
      <c r="NYB111" s="313"/>
      <c r="NYC111" s="313"/>
      <c r="NYD111" s="313"/>
      <c r="NYE111" s="313"/>
      <c r="NYF111" s="313"/>
      <c r="NYG111" s="313"/>
      <c r="NYH111" s="313"/>
      <c r="NYI111" s="313"/>
      <c r="NYJ111" s="313"/>
      <c r="NYK111" s="313"/>
      <c r="NYL111" s="313"/>
      <c r="NYM111" s="313"/>
      <c r="NYN111" s="313"/>
      <c r="NYO111" s="313"/>
      <c r="NYP111" s="313"/>
      <c r="NYQ111" s="313"/>
      <c r="NYR111" s="313"/>
      <c r="NYS111" s="313"/>
      <c r="NYT111" s="313"/>
      <c r="NYU111" s="313"/>
      <c r="NYV111" s="313"/>
      <c r="NYW111" s="313"/>
      <c r="NYX111" s="313"/>
      <c r="NYY111" s="313"/>
      <c r="NYZ111" s="313"/>
      <c r="NZA111" s="313"/>
      <c r="NZB111" s="313"/>
      <c r="NZC111" s="313"/>
      <c r="NZD111" s="313"/>
      <c r="NZE111" s="313"/>
      <c r="NZF111" s="313"/>
      <c r="NZG111" s="313"/>
      <c r="NZH111" s="313"/>
      <c r="NZI111" s="313"/>
      <c r="NZJ111" s="313"/>
      <c r="NZK111" s="313"/>
      <c r="NZL111" s="313"/>
      <c r="NZM111" s="313"/>
      <c r="NZN111" s="313"/>
      <c r="NZO111" s="313"/>
      <c r="NZP111" s="313"/>
      <c r="NZQ111" s="313"/>
      <c r="NZR111" s="313"/>
      <c r="NZS111" s="313"/>
      <c r="NZT111" s="313"/>
      <c r="NZU111" s="313"/>
      <c r="NZV111" s="313"/>
      <c r="NZW111" s="313"/>
      <c r="NZX111" s="313"/>
      <c r="NZY111" s="313"/>
      <c r="NZZ111" s="313"/>
      <c r="OAA111" s="313"/>
      <c r="OAB111" s="313"/>
      <c r="OAC111" s="313"/>
      <c r="OAD111" s="313"/>
      <c r="OAE111" s="313"/>
      <c r="OAF111" s="313"/>
      <c r="OAG111" s="313"/>
      <c r="OAH111" s="313"/>
      <c r="OAI111" s="313"/>
      <c r="OAJ111" s="313"/>
      <c r="OAK111" s="313"/>
      <c r="OAL111" s="313"/>
      <c r="OAM111" s="313"/>
      <c r="OAN111" s="313"/>
      <c r="OAO111" s="313"/>
      <c r="OAP111" s="313"/>
      <c r="OAQ111" s="313"/>
      <c r="OAR111" s="313"/>
      <c r="OAS111" s="313"/>
      <c r="OAT111" s="313"/>
      <c r="OAU111" s="313"/>
      <c r="OAV111" s="313"/>
      <c r="OAW111" s="313"/>
      <c r="OAX111" s="313"/>
      <c r="OAY111" s="313"/>
      <c r="OAZ111" s="313"/>
      <c r="OBA111" s="313"/>
      <c r="OBB111" s="313"/>
      <c r="OBC111" s="313"/>
      <c r="OBD111" s="313"/>
      <c r="OBE111" s="313"/>
      <c r="OBF111" s="313"/>
      <c r="OBG111" s="313"/>
      <c r="OBH111" s="313"/>
      <c r="OBI111" s="313"/>
      <c r="OBJ111" s="313"/>
      <c r="OBK111" s="313"/>
      <c r="OBL111" s="313"/>
      <c r="OBM111" s="313"/>
      <c r="OBN111" s="313"/>
      <c r="OBO111" s="313"/>
      <c r="OBP111" s="313"/>
      <c r="OBQ111" s="313"/>
      <c r="OBR111" s="313"/>
      <c r="OBS111" s="313"/>
      <c r="OBT111" s="313"/>
      <c r="OBU111" s="313"/>
      <c r="OBV111" s="313"/>
      <c r="OBW111" s="313"/>
      <c r="OBX111" s="313"/>
      <c r="OBY111" s="313"/>
      <c r="OBZ111" s="313"/>
      <c r="OCA111" s="313"/>
      <c r="OCB111" s="313"/>
      <c r="OCC111" s="313"/>
      <c r="OCD111" s="313"/>
      <c r="OCE111" s="313"/>
      <c r="OCF111" s="313"/>
      <c r="OCG111" s="313"/>
      <c r="OCH111" s="313"/>
      <c r="OCI111" s="313"/>
      <c r="OCJ111" s="313"/>
      <c r="OCK111" s="313"/>
      <c r="OCL111" s="313"/>
      <c r="OCM111" s="313"/>
      <c r="OCN111" s="313"/>
      <c r="OCO111" s="313"/>
      <c r="OCP111" s="313"/>
      <c r="OCQ111" s="313"/>
      <c r="OCR111" s="313"/>
      <c r="OCS111" s="313"/>
      <c r="OCT111" s="313"/>
      <c r="OCU111" s="313"/>
      <c r="OCV111" s="313"/>
      <c r="OCW111" s="313"/>
      <c r="OCX111" s="313"/>
      <c r="OCY111" s="313"/>
      <c r="OCZ111" s="313"/>
      <c r="ODA111" s="313"/>
      <c r="ODB111" s="313"/>
      <c r="ODC111" s="313"/>
      <c r="ODD111" s="313"/>
      <c r="ODE111" s="313"/>
      <c r="ODF111" s="313"/>
      <c r="ODG111" s="313"/>
      <c r="ODH111" s="313"/>
      <c r="ODI111" s="313"/>
      <c r="ODJ111" s="313"/>
      <c r="ODK111" s="313"/>
      <c r="ODL111" s="313"/>
      <c r="ODM111" s="313"/>
      <c r="ODN111" s="313"/>
      <c r="ODO111" s="313"/>
      <c r="ODP111" s="313"/>
      <c r="ODQ111" s="313"/>
      <c r="ODR111" s="313"/>
      <c r="ODS111" s="313"/>
      <c r="ODT111" s="313"/>
      <c r="ODU111" s="313"/>
      <c r="ODV111" s="313"/>
      <c r="ODW111" s="313"/>
      <c r="ODX111" s="313"/>
      <c r="ODY111" s="313"/>
      <c r="ODZ111" s="313"/>
      <c r="OEA111" s="313"/>
      <c r="OEB111" s="313"/>
      <c r="OEC111" s="313"/>
      <c r="OED111" s="313"/>
      <c r="OEE111" s="313"/>
      <c r="OEF111" s="313"/>
      <c r="OEG111" s="313"/>
      <c r="OEH111" s="313"/>
      <c r="OEI111" s="313"/>
      <c r="OEJ111" s="313"/>
      <c r="OEK111" s="313"/>
      <c r="OEL111" s="313"/>
      <c r="OEM111" s="313"/>
      <c r="OEN111" s="313"/>
      <c r="OEO111" s="313"/>
      <c r="OEP111" s="313"/>
      <c r="OEQ111" s="313"/>
      <c r="OER111" s="313"/>
      <c r="OES111" s="313"/>
      <c r="OET111" s="313"/>
      <c r="OEU111" s="313"/>
      <c r="OEV111" s="313"/>
      <c r="OEW111" s="313"/>
      <c r="OEX111" s="313"/>
      <c r="OEY111" s="313"/>
      <c r="OEZ111" s="313"/>
      <c r="OFA111" s="313"/>
      <c r="OFB111" s="313"/>
      <c r="OFC111" s="313"/>
      <c r="OFD111" s="313"/>
      <c r="OFE111" s="313"/>
      <c r="OFF111" s="313"/>
      <c r="OFG111" s="313"/>
      <c r="OFH111" s="313"/>
      <c r="OFI111" s="313"/>
      <c r="OFJ111" s="313"/>
      <c r="OFK111" s="313"/>
      <c r="OFL111" s="313"/>
      <c r="OFM111" s="313"/>
      <c r="OFN111" s="313"/>
      <c r="OFO111" s="313"/>
      <c r="OFP111" s="313"/>
      <c r="OFQ111" s="313"/>
      <c r="OFR111" s="313"/>
      <c r="OFS111" s="313"/>
      <c r="OFT111" s="313"/>
      <c r="OFU111" s="313"/>
      <c r="OFV111" s="313"/>
      <c r="OFW111" s="313"/>
      <c r="OFX111" s="313"/>
      <c r="OFY111" s="313"/>
      <c r="OFZ111" s="313"/>
      <c r="OGA111" s="313"/>
      <c r="OGB111" s="313"/>
      <c r="OGC111" s="313"/>
      <c r="OGD111" s="313"/>
      <c r="OGE111" s="313"/>
      <c r="OGF111" s="313"/>
      <c r="OGG111" s="313"/>
      <c r="OGH111" s="313"/>
      <c r="OGI111" s="313"/>
      <c r="OGJ111" s="313"/>
      <c r="OGK111" s="313"/>
      <c r="OGL111" s="313"/>
      <c r="OGM111" s="313"/>
      <c r="OGN111" s="313"/>
      <c r="OGO111" s="313"/>
      <c r="OGP111" s="313"/>
      <c r="OGQ111" s="313"/>
      <c r="OGR111" s="313"/>
      <c r="OGS111" s="313"/>
      <c r="OGT111" s="313"/>
      <c r="OGU111" s="313"/>
      <c r="OGV111" s="313"/>
      <c r="OGW111" s="313"/>
      <c r="OGX111" s="313"/>
      <c r="OGY111" s="313"/>
      <c r="OGZ111" s="313"/>
      <c r="OHA111" s="313"/>
      <c r="OHB111" s="313"/>
      <c r="OHC111" s="313"/>
      <c r="OHD111" s="313"/>
      <c r="OHE111" s="313"/>
      <c r="OHF111" s="313"/>
      <c r="OHG111" s="313"/>
      <c r="OHH111" s="313"/>
      <c r="OHI111" s="313"/>
      <c r="OHJ111" s="313"/>
      <c r="OHK111" s="313"/>
      <c r="OHL111" s="313"/>
      <c r="OHM111" s="313"/>
      <c r="OHN111" s="313"/>
      <c r="OHO111" s="313"/>
      <c r="OHP111" s="313"/>
      <c r="OHQ111" s="313"/>
      <c r="OHR111" s="313"/>
      <c r="OHS111" s="313"/>
      <c r="OHT111" s="313"/>
      <c r="OHU111" s="313"/>
      <c r="OHV111" s="313"/>
      <c r="OHW111" s="313"/>
      <c r="OHX111" s="313"/>
      <c r="OHY111" s="313"/>
      <c r="OHZ111" s="313"/>
      <c r="OIA111" s="313"/>
      <c r="OIB111" s="313"/>
      <c r="OIC111" s="313"/>
      <c r="OID111" s="313"/>
      <c r="OIE111" s="313"/>
      <c r="OIF111" s="313"/>
      <c r="OIG111" s="313"/>
      <c r="OIH111" s="313"/>
      <c r="OII111" s="313"/>
      <c r="OIJ111" s="313"/>
      <c r="OIK111" s="313"/>
      <c r="OIL111" s="313"/>
      <c r="OIM111" s="313"/>
      <c r="OIN111" s="313"/>
      <c r="OIO111" s="313"/>
      <c r="OIP111" s="313"/>
      <c r="OIQ111" s="313"/>
      <c r="OIR111" s="313"/>
      <c r="OIS111" s="313"/>
      <c r="OIT111" s="313"/>
      <c r="OIU111" s="313"/>
      <c r="OIV111" s="313"/>
      <c r="OIW111" s="313"/>
      <c r="OIX111" s="313"/>
      <c r="OIY111" s="313"/>
      <c r="OIZ111" s="313"/>
      <c r="OJA111" s="313"/>
      <c r="OJB111" s="313"/>
      <c r="OJC111" s="313"/>
      <c r="OJD111" s="313"/>
      <c r="OJE111" s="313"/>
      <c r="OJF111" s="313"/>
      <c r="OJG111" s="313"/>
      <c r="OJH111" s="313"/>
      <c r="OJI111" s="313"/>
      <c r="OJJ111" s="313"/>
      <c r="OJK111" s="313"/>
      <c r="OJL111" s="313"/>
      <c r="OJM111" s="313"/>
      <c r="OJN111" s="313"/>
      <c r="OJO111" s="313"/>
      <c r="OJP111" s="313"/>
      <c r="OJQ111" s="313"/>
      <c r="OJR111" s="313"/>
      <c r="OJS111" s="313"/>
      <c r="OJT111" s="313"/>
      <c r="OJU111" s="313"/>
      <c r="OJV111" s="313"/>
      <c r="OJW111" s="313"/>
      <c r="OJX111" s="313"/>
      <c r="OJY111" s="313"/>
      <c r="OJZ111" s="313"/>
      <c r="OKA111" s="313"/>
      <c r="OKB111" s="313"/>
      <c r="OKC111" s="313"/>
      <c r="OKD111" s="313"/>
      <c r="OKE111" s="313"/>
      <c r="OKF111" s="313"/>
      <c r="OKG111" s="313"/>
      <c r="OKH111" s="313"/>
      <c r="OKI111" s="313"/>
      <c r="OKJ111" s="313"/>
      <c r="OKK111" s="313"/>
      <c r="OKL111" s="313"/>
      <c r="OKM111" s="313"/>
      <c r="OKN111" s="313"/>
      <c r="OKO111" s="313"/>
      <c r="OKP111" s="313"/>
      <c r="OKQ111" s="313"/>
      <c r="OKR111" s="313"/>
      <c r="OKS111" s="313"/>
      <c r="OKT111" s="313"/>
      <c r="OKU111" s="313"/>
      <c r="OKV111" s="313"/>
      <c r="OKW111" s="313"/>
      <c r="OKX111" s="313"/>
      <c r="OKY111" s="313"/>
      <c r="OKZ111" s="313"/>
      <c r="OLA111" s="313"/>
      <c r="OLB111" s="313"/>
      <c r="OLC111" s="313"/>
      <c r="OLD111" s="313"/>
      <c r="OLE111" s="313"/>
      <c r="OLF111" s="313"/>
      <c r="OLG111" s="313"/>
      <c r="OLH111" s="313"/>
      <c r="OLI111" s="313"/>
      <c r="OLJ111" s="313"/>
      <c r="OLK111" s="313"/>
      <c r="OLL111" s="313"/>
      <c r="OLM111" s="313"/>
      <c r="OLN111" s="313"/>
      <c r="OLO111" s="313"/>
      <c r="OLP111" s="313"/>
      <c r="OLQ111" s="313"/>
      <c r="OLR111" s="313"/>
      <c r="OLS111" s="313"/>
      <c r="OLT111" s="313"/>
      <c r="OLU111" s="313"/>
      <c r="OLV111" s="313"/>
      <c r="OLW111" s="313"/>
      <c r="OLX111" s="313"/>
      <c r="OLY111" s="313"/>
      <c r="OLZ111" s="313"/>
      <c r="OMA111" s="313"/>
      <c r="OMB111" s="313"/>
      <c r="OMC111" s="313"/>
      <c r="OMD111" s="313"/>
      <c r="OME111" s="313"/>
      <c r="OMF111" s="313"/>
      <c r="OMG111" s="313"/>
      <c r="OMH111" s="313"/>
      <c r="OMI111" s="313"/>
      <c r="OMJ111" s="313"/>
      <c r="OMK111" s="313"/>
      <c r="OML111" s="313"/>
      <c r="OMM111" s="313"/>
      <c r="OMN111" s="313"/>
      <c r="OMO111" s="313"/>
      <c r="OMP111" s="313"/>
      <c r="OMQ111" s="313"/>
      <c r="OMR111" s="313"/>
      <c r="OMS111" s="313"/>
      <c r="OMT111" s="313"/>
      <c r="OMU111" s="313"/>
      <c r="OMV111" s="313"/>
      <c r="OMW111" s="313"/>
      <c r="OMX111" s="313"/>
      <c r="OMY111" s="313"/>
      <c r="OMZ111" s="313"/>
      <c r="ONA111" s="313"/>
      <c r="ONB111" s="313"/>
      <c r="ONC111" s="313"/>
      <c r="OND111" s="313"/>
      <c r="ONE111" s="313"/>
      <c r="ONF111" s="313"/>
      <c r="ONG111" s="313"/>
      <c r="ONH111" s="313"/>
      <c r="ONI111" s="313"/>
      <c r="ONJ111" s="313"/>
      <c r="ONK111" s="313"/>
      <c r="ONL111" s="313"/>
      <c r="ONM111" s="313"/>
      <c r="ONN111" s="313"/>
      <c r="ONO111" s="313"/>
      <c r="ONP111" s="313"/>
      <c r="ONQ111" s="313"/>
      <c r="ONR111" s="313"/>
      <c r="ONS111" s="313"/>
      <c r="ONT111" s="313"/>
      <c r="ONU111" s="313"/>
      <c r="ONV111" s="313"/>
      <c r="ONW111" s="313"/>
      <c r="ONX111" s="313"/>
      <c r="ONY111" s="313"/>
      <c r="ONZ111" s="313"/>
      <c r="OOA111" s="313"/>
      <c r="OOB111" s="313"/>
      <c r="OOC111" s="313"/>
      <c r="OOD111" s="313"/>
      <c r="OOE111" s="313"/>
      <c r="OOF111" s="313"/>
      <c r="OOG111" s="313"/>
      <c r="OOH111" s="313"/>
      <c r="OOI111" s="313"/>
      <c r="OOJ111" s="313"/>
      <c r="OOK111" s="313"/>
      <c r="OOL111" s="313"/>
      <c r="OOM111" s="313"/>
      <c r="OON111" s="313"/>
      <c r="OOO111" s="313"/>
      <c r="OOP111" s="313"/>
      <c r="OOQ111" s="313"/>
      <c r="OOR111" s="313"/>
      <c r="OOS111" s="313"/>
      <c r="OOT111" s="313"/>
      <c r="OOU111" s="313"/>
      <c r="OOV111" s="313"/>
      <c r="OOW111" s="313"/>
      <c r="OOX111" s="313"/>
      <c r="OOY111" s="313"/>
      <c r="OOZ111" s="313"/>
      <c r="OPA111" s="313"/>
      <c r="OPB111" s="313"/>
      <c r="OPC111" s="313"/>
      <c r="OPD111" s="313"/>
      <c r="OPE111" s="313"/>
      <c r="OPF111" s="313"/>
      <c r="OPG111" s="313"/>
      <c r="OPH111" s="313"/>
      <c r="OPI111" s="313"/>
      <c r="OPJ111" s="313"/>
      <c r="OPK111" s="313"/>
      <c r="OPL111" s="313"/>
      <c r="OPM111" s="313"/>
      <c r="OPN111" s="313"/>
      <c r="OPO111" s="313"/>
      <c r="OPP111" s="313"/>
      <c r="OPQ111" s="313"/>
      <c r="OPR111" s="313"/>
      <c r="OPS111" s="313"/>
      <c r="OPT111" s="313"/>
      <c r="OPU111" s="313"/>
      <c r="OPV111" s="313"/>
      <c r="OPW111" s="313"/>
      <c r="OPX111" s="313"/>
      <c r="OPY111" s="313"/>
      <c r="OPZ111" s="313"/>
      <c r="OQA111" s="313"/>
      <c r="OQB111" s="313"/>
      <c r="OQC111" s="313"/>
      <c r="OQD111" s="313"/>
      <c r="OQE111" s="313"/>
      <c r="OQF111" s="313"/>
      <c r="OQG111" s="313"/>
      <c r="OQH111" s="313"/>
      <c r="OQI111" s="313"/>
      <c r="OQJ111" s="313"/>
      <c r="OQK111" s="313"/>
      <c r="OQL111" s="313"/>
      <c r="OQM111" s="313"/>
      <c r="OQN111" s="313"/>
      <c r="OQO111" s="313"/>
      <c r="OQP111" s="313"/>
      <c r="OQQ111" s="313"/>
      <c r="OQR111" s="313"/>
      <c r="OQS111" s="313"/>
      <c r="OQT111" s="313"/>
      <c r="OQU111" s="313"/>
      <c r="OQV111" s="313"/>
      <c r="OQW111" s="313"/>
      <c r="OQX111" s="313"/>
      <c r="OQY111" s="313"/>
      <c r="OQZ111" s="313"/>
      <c r="ORA111" s="313"/>
      <c r="ORB111" s="313"/>
      <c r="ORC111" s="313"/>
      <c r="ORD111" s="313"/>
      <c r="ORE111" s="313"/>
      <c r="ORF111" s="313"/>
      <c r="ORG111" s="313"/>
      <c r="ORH111" s="313"/>
      <c r="ORI111" s="313"/>
      <c r="ORJ111" s="313"/>
      <c r="ORK111" s="313"/>
      <c r="ORL111" s="313"/>
      <c r="ORM111" s="313"/>
      <c r="ORN111" s="313"/>
      <c r="ORO111" s="313"/>
      <c r="ORP111" s="313"/>
      <c r="ORQ111" s="313"/>
      <c r="ORR111" s="313"/>
      <c r="ORS111" s="313"/>
      <c r="ORT111" s="313"/>
      <c r="ORU111" s="313"/>
      <c r="ORV111" s="313"/>
      <c r="ORW111" s="313"/>
      <c r="ORX111" s="313"/>
      <c r="ORY111" s="313"/>
      <c r="ORZ111" s="313"/>
      <c r="OSA111" s="313"/>
      <c r="OSB111" s="313"/>
      <c r="OSC111" s="313"/>
      <c r="OSD111" s="313"/>
      <c r="OSE111" s="313"/>
      <c r="OSF111" s="313"/>
      <c r="OSG111" s="313"/>
      <c r="OSH111" s="313"/>
      <c r="OSI111" s="313"/>
      <c r="OSJ111" s="313"/>
      <c r="OSK111" s="313"/>
      <c r="OSL111" s="313"/>
      <c r="OSM111" s="313"/>
      <c r="OSN111" s="313"/>
      <c r="OSO111" s="313"/>
      <c r="OSP111" s="313"/>
      <c r="OSQ111" s="313"/>
      <c r="OSR111" s="313"/>
      <c r="OSS111" s="313"/>
      <c r="OST111" s="313"/>
      <c r="OSU111" s="313"/>
      <c r="OSV111" s="313"/>
      <c r="OSW111" s="313"/>
      <c r="OSX111" s="313"/>
      <c r="OSY111" s="313"/>
      <c r="OSZ111" s="313"/>
      <c r="OTA111" s="313"/>
      <c r="OTB111" s="313"/>
      <c r="OTC111" s="313"/>
      <c r="OTD111" s="313"/>
      <c r="OTE111" s="313"/>
      <c r="OTF111" s="313"/>
      <c r="OTG111" s="313"/>
      <c r="OTH111" s="313"/>
      <c r="OTI111" s="313"/>
      <c r="OTJ111" s="313"/>
      <c r="OTK111" s="313"/>
      <c r="OTL111" s="313"/>
      <c r="OTM111" s="313"/>
      <c r="OTN111" s="313"/>
      <c r="OTO111" s="313"/>
      <c r="OTP111" s="313"/>
      <c r="OTQ111" s="313"/>
      <c r="OTR111" s="313"/>
      <c r="OTS111" s="313"/>
      <c r="OTT111" s="313"/>
      <c r="OTU111" s="313"/>
      <c r="OTV111" s="313"/>
      <c r="OTW111" s="313"/>
      <c r="OTX111" s="313"/>
      <c r="OTY111" s="313"/>
      <c r="OTZ111" s="313"/>
      <c r="OUA111" s="313"/>
      <c r="OUB111" s="313"/>
      <c r="OUC111" s="313"/>
      <c r="OUD111" s="313"/>
      <c r="OUE111" s="313"/>
      <c r="OUF111" s="313"/>
      <c r="OUG111" s="313"/>
      <c r="OUH111" s="313"/>
      <c r="OUI111" s="313"/>
      <c r="OUJ111" s="313"/>
      <c r="OUK111" s="313"/>
      <c r="OUL111" s="313"/>
      <c r="OUM111" s="313"/>
      <c r="OUN111" s="313"/>
      <c r="OUO111" s="313"/>
      <c r="OUP111" s="313"/>
      <c r="OUQ111" s="313"/>
      <c r="OUR111" s="313"/>
      <c r="OUS111" s="313"/>
      <c r="OUT111" s="313"/>
      <c r="OUU111" s="313"/>
      <c r="OUV111" s="313"/>
      <c r="OUW111" s="313"/>
      <c r="OUX111" s="313"/>
      <c r="OUY111" s="313"/>
      <c r="OUZ111" s="313"/>
      <c r="OVA111" s="313"/>
      <c r="OVB111" s="313"/>
      <c r="OVC111" s="313"/>
      <c r="OVD111" s="313"/>
      <c r="OVE111" s="313"/>
      <c r="OVF111" s="313"/>
      <c r="OVG111" s="313"/>
      <c r="OVH111" s="313"/>
      <c r="OVI111" s="313"/>
      <c r="OVJ111" s="313"/>
      <c r="OVK111" s="313"/>
      <c r="OVL111" s="313"/>
      <c r="OVM111" s="313"/>
      <c r="OVN111" s="313"/>
      <c r="OVO111" s="313"/>
      <c r="OVP111" s="313"/>
      <c r="OVQ111" s="313"/>
      <c r="OVR111" s="313"/>
      <c r="OVS111" s="313"/>
      <c r="OVT111" s="313"/>
      <c r="OVU111" s="313"/>
      <c r="OVV111" s="313"/>
      <c r="OVW111" s="313"/>
      <c r="OVX111" s="313"/>
      <c r="OVY111" s="313"/>
      <c r="OVZ111" s="313"/>
      <c r="OWA111" s="313"/>
      <c r="OWB111" s="313"/>
      <c r="OWC111" s="313"/>
      <c r="OWD111" s="313"/>
      <c r="OWE111" s="313"/>
      <c r="OWF111" s="313"/>
      <c r="OWG111" s="313"/>
      <c r="OWH111" s="313"/>
      <c r="OWI111" s="313"/>
      <c r="OWJ111" s="313"/>
      <c r="OWK111" s="313"/>
      <c r="OWL111" s="313"/>
      <c r="OWM111" s="313"/>
      <c r="OWN111" s="313"/>
      <c r="OWO111" s="313"/>
      <c r="OWP111" s="313"/>
      <c r="OWQ111" s="313"/>
      <c r="OWR111" s="313"/>
      <c r="OWS111" s="313"/>
      <c r="OWT111" s="313"/>
      <c r="OWU111" s="313"/>
      <c r="OWV111" s="313"/>
      <c r="OWW111" s="313"/>
      <c r="OWX111" s="313"/>
      <c r="OWY111" s="313"/>
      <c r="OWZ111" s="313"/>
      <c r="OXA111" s="313"/>
      <c r="OXB111" s="313"/>
      <c r="OXC111" s="313"/>
      <c r="OXD111" s="313"/>
      <c r="OXE111" s="313"/>
      <c r="OXF111" s="313"/>
      <c r="OXG111" s="313"/>
      <c r="OXH111" s="313"/>
      <c r="OXI111" s="313"/>
      <c r="OXJ111" s="313"/>
      <c r="OXK111" s="313"/>
      <c r="OXL111" s="313"/>
      <c r="OXM111" s="313"/>
      <c r="OXN111" s="313"/>
      <c r="OXO111" s="313"/>
      <c r="OXP111" s="313"/>
      <c r="OXQ111" s="313"/>
      <c r="OXR111" s="313"/>
      <c r="OXS111" s="313"/>
      <c r="OXT111" s="313"/>
      <c r="OXU111" s="313"/>
      <c r="OXV111" s="313"/>
      <c r="OXW111" s="313"/>
      <c r="OXX111" s="313"/>
      <c r="OXY111" s="313"/>
      <c r="OXZ111" s="313"/>
      <c r="OYA111" s="313"/>
      <c r="OYB111" s="313"/>
      <c r="OYC111" s="313"/>
      <c r="OYD111" s="313"/>
      <c r="OYE111" s="313"/>
      <c r="OYF111" s="313"/>
      <c r="OYG111" s="313"/>
      <c r="OYH111" s="313"/>
      <c r="OYI111" s="313"/>
      <c r="OYJ111" s="313"/>
      <c r="OYK111" s="313"/>
      <c r="OYL111" s="313"/>
      <c r="OYM111" s="313"/>
      <c r="OYN111" s="313"/>
      <c r="OYO111" s="313"/>
      <c r="OYP111" s="313"/>
      <c r="OYQ111" s="313"/>
      <c r="OYR111" s="313"/>
      <c r="OYS111" s="313"/>
      <c r="OYT111" s="313"/>
      <c r="OYU111" s="313"/>
      <c r="OYV111" s="313"/>
      <c r="OYW111" s="313"/>
      <c r="OYX111" s="313"/>
      <c r="OYY111" s="313"/>
      <c r="OYZ111" s="313"/>
      <c r="OZA111" s="313"/>
      <c r="OZB111" s="313"/>
      <c r="OZC111" s="313"/>
      <c r="OZD111" s="313"/>
      <c r="OZE111" s="313"/>
      <c r="OZF111" s="313"/>
      <c r="OZG111" s="313"/>
      <c r="OZH111" s="313"/>
      <c r="OZI111" s="313"/>
      <c r="OZJ111" s="313"/>
      <c r="OZK111" s="313"/>
      <c r="OZL111" s="313"/>
      <c r="OZM111" s="313"/>
      <c r="OZN111" s="313"/>
      <c r="OZO111" s="313"/>
      <c r="OZP111" s="313"/>
      <c r="OZQ111" s="313"/>
      <c r="OZR111" s="313"/>
      <c r="OZS111" s="313"/>
      <c r="OZT111" s="313"/>
      <c r="OZU111" s="313"/>
      <c r="OZV111" s="313"/>
      <c r="OZW111" s="313"/>
      <c r="OZX111" s="313"/>
      <c r="OZY111" s="313"/>
      <c r="OZZ111" s="313"/>
      <c r="PAA111" s="313"/>
      <c r="PAB111" s="313"/>
      <c r="PAC111" s="313"/>
      <c r="PAD111" s="313"/>
      <c r="PAE111" s="313"/>
      <c r="PAF111" s="313"/>
      <c r="PAG111" s="313"/>
      <c r="PAH111" s="313"/>
      <c r="PAI111" s="313"/>
      <c r="PAJ111" s="313"/>
      <c r="PAK111" s="313"/>
      <c r="PAL111" s="313"/>
      <c r="PAM111" s="313"/>
      <c r="PAN111" s="313"/>
      <c r="PAO111" s="313"/>
      <c r="PAP111" s="313"/>
      <c r="PAQ111" s="313"/>
      <c r="PAR111" s="313"/>
      <c r="PAS111" s="313"/>
      <c r="PAT111" s="313"/>
      <c r="PAU111" s="313"/>
      <c r="PAV111" s="313"/>
      <c r="PAW111" s="313"/>
      <c r="PAX111" s="313"/>
      <c r="PAY111" s="313"/>
      <c r="PAZ111" s="313"/>
      <c r="PBA111" s="313"/>
      <c r="PBB111" s="313"/>
      <c r="PBC111" s="313"/>
      <c r="PBD111" s="313"/>
      <c r="PBE111" s="313"/>
      <c r="PBF111" s="313"/>
      <c r="PBG111" s="313"/>
      <c r="PBH111" s="313"/>
      <c r="PBI111" s="313"/>
      <c r="PBJ111" s="313"/>
      <c r="PBK111" s="313"/>
      <c r="PBL111" s="313"/>
      <c r="PBM111" s="313"/>
      <c r="PBN111" s="313"/>
      <c r="PBO111" s="313"/>
      <c r="PBP111" s="313"/>
      <c r="PBQ111" s="313"/>
      <c r="PBR111" s="313"/>
      <c r="PBS111" s="313"/>
      <c r="PBT111" s="313"/>
      <c r="PBU111" s="313"/>
      <c r="PBV111" s="313"/>
      <c r="PBW111" s="313"/>
      <c r="PBX111" s="313"/>
      <c r="PBY111" s="313"/>
      <c r="PBZ111" s="313"/>
      <c r="PCA111" s="313"/>
      <c r="PCB111" s="313"/>
      <c r="PCC111" s="313"/>
      <c r="PCD111" s="313"/>
      <c r="PCE111" s="313"/>
      <c r="PCF111" s="313"/>
      <c r="PCG111" s="313"/>
      <c r="PCH111" s="313"/>
      <c r="PCI111" s="313"/>
      <c r="PCJ111" s="313"/>
      <c r="PCK111" s="313"/>
      <c r="PCL111" s="313"/>
      <c r="PCM111" s="313"/>
      <c r="PCN111" s="313"/>
      <c r="PCO111" s="313"/>
      <c r="PCP111" s="313"/>
      <c r="PCQ111" s="313"/>
      <c r="PCR111" s="313"/>
      <c r="PCS111" s="313"/>
      <c r="PCT111" s="313"/>
      <c r="PCU111" s="313"/>
      <c r="PCV111" s="313"/>
      <c r="PCW111" s="313"/>
      <c r="PCX111" s="313"/>
      <c r="PCY111" s="313"/>
      <c r="PCZ111" s="313"/>
      <c r="PDA111" s="313"/>
      <c r="PDB111" s="313"/>
      <c r="PDC111" s="313"/>
      <c r="PDD111" s="313"/>
      <c r="PDE111" s="313"/>
      <c r="PDF111" s="313"/>
      <c r="PDG111" s="313"/>
      <c r="PDH111" s="313"/>
      <c r="PDI111" s="313"/>
      <c r="PDJ111" s="313"/>
      <c r="PDK111" s="313"/>
      <c r="PDL111" s="313"/>
      <c r="PDM111" s="313"/>
      <c r="PDN111" s="313"/>
      <c r="PDO111" s="313"/>
      <c r="PDP111" s="313"/>
      <c r="PDQ111" s="313"/>
      <c r="PDR111" s="313"/>
      <c r="PDS111" s="313"/>
      <c r="PDT111" s="313"/>
      <c r="PDU111" s="313"/>
      <c r="PDV111" s="313"/>
      <c r="PDW111" s="313"/>
      <c r="PDX111" s="313"/>
      <c r="PDY111" s="313"/>
      <c r="PDZ111" s="313"/>
      <c r="PEA111" s="313"/>
      <c r="PEB111" s="313"/>
      <c r="PEC111" s="313"/>
      <c r="PED111" s="313"/>
      <c r="PEE111" s="313"/>
      <c r="PEF111" s="313"/>
      <c r="PEG111" s="313"/>
      <c r="PEH111" s="313"/>
      <c r="PEI111" s="313"/>
      <c r="PEJ111" s="313"/>
      <c r="PEK111" s="313"/>
      <c r="PEL111" s="313"/>
      <c r="PEM111" s="313"/>
      <c r="PEN111" s="313"/>
      <c r="PEO111" s="313"/>
      <c r="PEP111" s="313"/>
      <c r="PEQ111" s="313"/>
      <c r="PER111" s="313"/>
      <c r="PES111" s="313"/>
      <c r="PET111" s="313"/>
      <c r="PEU111" s="313"/>
      <c r="PEV111" s="313"/>
      <c r="PEW111" s="313"/>
      <c r="PEX111" s="313"/>
      <c r="PEY111" s="313"/>
      <c r="PEZ111" s="313"/>
      <c r="PFA111" s="313"/>
      <c r="PFB111" s="313"/>
      <c r="PFC111" s="313"/>
      <c r="PFD111" s="313"/>
      <c r="PFE111" s="313"/>
      <c r="PFF111" s="313"/>
      <c r="PFG111" s="313"/>
      <c r="PFH111" s="313"/>
      <c r="PFI111" s="313"/>
      <c r="PFJ111" s="313"/>
      <c r="PFK111" s="313"/>
      <c r="PFL111" s="313"/>
      <c r="PFM111" s="313"/>
      <c r="PFN111" s="313"/>
      <c r="PFO111" s="313"/>
      <c r="PFP111" s="313"/>
      <c r="PFQ111" s="313"/>
      <c r="PFR111" s="313"/>
      <c r="PFS111" s="313"/>
      <c r="PFT111" s="313"/>
      <c r="PFU111" s="313"/>
      <c r="PFV111" s="313"/>
      <c r="PFW111" s="313"/>
      <c r="PFX111" s="313"/>
      <c r="PFY111" s="313"/>
      <c r="PFZ111" s="313"/>
      <c r="PGA111" s="313"/>
      <c r="PGB111" s="313"/>
      <c r="PGC111" s="313"/>
      <c r="PGD111" s="313"/>
      <c r="PGE111" s="313"/>
      <c r="PGF111" s="313"/>
      <c r="PGG111" s="313"/>
      <c r="PGH111" s="313"/>
      <c r="PGI111" s="313"/>
      <c r="PGJ111" s="313"/>
      <c r="PGK111" s="313"/>
      <c r="PGL111" s="313"/>
      <c r="PGM111" s="313"/>
      <c r="PGN111" s="313"/>
      <c r="PGO111" s="313"/>
      <c r="PGP111" s="313"/>
      <c r="PGQ111" s="313"/>
      <c r="PGR111" s="313"/>
      <c r="PGS111" s="313"/>
      <c r="PGT111" s="313"/>
      <c r="PGU111" s="313"/>
      <c r="PGV111" s="313"/>
      <c r="PGW111" s="313"/>
      <c r="PGX111" s="313"/>
      <c r="PGY111" s="313"/>
      <c r="PGZ111" s="313"/>
      <c r="PHA111" s="313"/>
      <c r="PHB111" s="313"/>
      <c r="PHC111" s="313"/>
      <c r="PHD111" s="313"/>
      <c r="PHE111" s="313"/>
      <c r="PHF111" s="313"/>
      <c r="PHG111" s="313"/>
      <c r="PHH111" s="313"/>
      <c r="PHI111" s="313"/>
      <c r="PHJ111" s="313"/>
      <c r="PHK111" s="313"/>
      <c r="PHL111" s="313"/>
      <c r="PHM111" s="313"/>
      <c r="PHN111" s="313"/>
      <c r="PHO111" s="313"/>
      <c r="PHP111" s="313"/>
      <c r="PHQ111" s="313"/>
      <c r="PHR111" s="313"/>
      <c r="PHS111" s="313"/>
      <c r="PHT111" s="313"/>
      <c r="PHU111" s="313"/>
      <c r="PHV111" s="313"/>
      <c r="PHW111" s="313"/>
      <c r="PHX111" s="313"/>
      <c r="PHY111" s="313"/>
      <c r="PHZ111" s="313"/>
      <c r="PIA111" s="313"/>
      <c r="PIB111" s="313"/>
      <c r="PIC111" s="313"/>
      <c r="PID111" s="313"/>
      <c r="PIE111" s="313"/>
      <c r="PIF111" s="313"/>
      <c r="PIG111" s="313"/>
      <c r="PIH111" s="313"/>
      <c r="PII111" s="313"/>
      <c r="PIJ111" s="313"/>
      <c r="PIK111" s="313"/>
      <c r="PIL111" s="313"/>
      <c r="PIM111" s="313"/>
      <c r="PIN111" s="313"/>
      <c r="PIO111" s="313"/>
      <c r="PIP111" s="313"/>
      <c r="PIQ111" s="313"/>
      <c r="PIR111" s="313"/>
      <c r="PIS111" s="313"/>
      <c r="PIT111" s="313"/>
      <c r="PIU111" s="313"/>
      <c r="PIV111" s="313"/>
      <c r="PIW111" s="313"/>
      <c r="PIX111" s="313"/>
      <c r="PIY111" s="313"/>
      <c r="PIZ111" s="313"/>
      <c r="PJA111" s="313"/>
      <c r="PJB111" s="313"/>
      <c r="PJC111" s="313"/>
      <c r="PJD111" s="313"/>
      <c r="PJE111" s="313"/>
      <c r="PJF111" s="313"/>
      <c r="PJG111" s="313"/>
      <c r="PJH111" s="313"/>
      <c r="PJI111" s="313"/>
      <c r="PJJ111" s="313"/>
      <c r="PJK111" s="313"/>
      <c r="PJL111" s="313"/>
      <c r="PJM111" s="313"/>
      <c r="PJN111" s="313"/>
      <c r="PJO111" s="313"/>
      <c r="PJP111" s="313"/>
      <c r="PJQ111" s="313"/>
      <c r="PJR111" s="313"/>
      <c r="PJS111" s="313"/>
      <c r="PJT111" s="313"/>
      <c r="PJU111" s="313"/>
      <c r="PJV111" s="313"/>
      <c r="PJW111" s="313"/>
      <c r="PJX111" s="313"/>
      <c r="PJY111" s="313"/>
      <c r="PJZ111" s="313"/>
      <c r="PKA111" s="313"/>
      <c r="PKB111" s="313"/>
      <c r="PKC111" s="313"/>
      <c r="PKD111" s="313"/>
      <c r="PKE111" s="313"/>
      <c r="PKF111" s="313"/>
      <c r="PKG111" s="313"/>
      <c r="PKH111" s="313"/>
      <c r="PKI111" s="313"/>
      <c r="PKJ111" s="313"/>
      <c r="PKK111" s="313"/>
      <c r="PKL111" s="313"/>
      <c r="PKM111" s="313"/>
      <c r="PKN111" s="313"/>
      <c r="PKO111" s="313"/>
      <c r="PKP111" s="313"/>
      <c r="PKQ111" s="313"/>
      <c r="PKR111" s="313"/>
      <c r="PKS111" s="313"/>
      <c r="PKT111" s="313"/>
      <c r="PKU111" s="313"/>
      <c r="PKV111" s="313"/>
      <c r="PKW111" s="313"/>
      <c r="PKX111" s="313"/>
      <c r="PKY111" s="313"/>
      <c r="PKZ111" s="313"/>
      <c r="PLA111" s="313"/>
      <c r="PLB111" s="313"/>
      <c r="PLC111" s="313"/>
      <c r="PLD111" s="313"/>
      <c r="PLE111" s="313"/>
      <c r="PLF111" s="313"/>
      <c r="PLG111" s="313"/>
      <c r="PLH111" s="313"/>
      <c r="PLI111" s="313"/>
      <c r="PLJ111" s="313"/>
      <c r="PLK111" s="313"/>
      <c r="PLL111" s="313"/>
      <c r="PLM111" s="313"/>
      <c r="PLN111" s="313"/>
      <c r="PLO111" s="313"/>
      <c r="PLP111" s="313"/>
      <c r="PLQ111" s="313"/>
      <c r="PLR111" s="313"/>
      <c r="PLS111" s="313"/>
      <c r="PLT111" s="313"/>
      <c r="PLU111" s="313"/>
      <c r="PLV111" s="313"/>
      <c r="PLW111" s="313"/>
      <c r="PLX111" s="313"/>
      <c r="PLY111" s="313"/>
      <c r="PLZ111" s="313"/>
      <c r="PMA111" s="313"/>
      <c r="PMB111" s="313"/>
      <c r="PMC111" s="313"/>
      <c r="PMD111" s="313"/>
      <c r="PME111" s="313"/>
      <c r="PMF111" s="313"/>
      <c r="PMG111" s="313"/>
      <c r="PMH111" s="313"/>
      <c r="PMI111" s="313"/>
      <c r="PMJ111" s="313"/>
      <c r="PMK111" s="313"/>
      <c r="PML111" s="313"/>
      <c r="PMM111" s="313"/>
      <c r="PMN111" s="313"/>
      <c r="PMO111" s="313"/>
      <c r="PMP111" s="313"/>
      <c r="PMQ111" s="313"/>
      <c r="PMR111" s="313"/>
      <c r="PMS111" s="313"/>
      <c r="PMT111" s="313"/>
      <c r="PMU111" s="313"/>
      <c r="PMV111" s="313"/>
      <c r="PMW111" s="313"/>
      <c r="PMX111" s="313"/>
      <c r="PMY111" s="313"/>
      <c r="PMZ111" s="313"/>
      <c r="PNA111" s="313"/>
      <c r="PNB111" s="313"/>
      <c r="PNC111" s="313"/>
      <c r="PND111" s="313"/>
      <c r="PNE111" s="313"/>
      <c r="PNF111" s="313"/>
      <c r="PNG111" s="313"/>
      <c r="PNH111" s="313"/>
      <c r="PNI111" s="313"/>
      <c r="PNJ111" s="313"/>
      <c r="PNK111" s="313"/>
      <c r="PNL111" s="313"/>
      <c r="PNM111" s="313"/>
      <c r="PNN111" s="313"/>
      <c r="PNO111" s="313"/>
      <c r="PNP111" s="313"/>
      <c r="PNQ111" s="313"/>
      <c r="PNR111" s="313"/>
      <c r="PNS111" s="313"/>
      <c r="PNT111" s="313"/>
      <c r="PNU111" s="313"/>
      <c r="PNV111" s="313"/>
      <c r="PNW111" s="313"/>
      <c r="PNX111" s="313"/>
      <c r="PNY111" s="313"/>
      <c r="PNZ111" s="313"/>
      <c r="POA111" s="313"/>
      <c r="POB111" s="313"/>
      <c r="POC111" s="313"/>
      <c r="POD111" s="313"/>
      <c r="POE111" s="313"/>
      <c r="POF111" s="313"/>
      <c r="POG111" s="313"/>
      <c r="POH111" s="313"/>
      <c r="POI111" s="313"/>
      <c r="POJ111" s="313"/>
      <c r="POK111" s="313"/>
      <c r="POL111" s="313"/>
      <c r="POM111" s="313"/>
      <c r="PON111" s="313"/>
      <c r="POO111" s="313"/>
      <c r="POP111" s="313"/>
      <c r="POQ111" s="313"/>
      <c r="POR111" s="313"/>
      <c r="POS111" s="313"/>
      <c r="POT111" s="313"/>
      <c r="POU111" s="313"/>
      <c r="POV111" s="313"/>
      <c r="POW111" s="313"/>
      <c r="POX111" s="313"/>
      <c r="POY111" s="313"/>
      <c r="POZ111" s="313"/>
      <c r="PPA111" s="313"/>
      <c r="PPB111" s="313"/>
      <c r="PPC111" s="313"/>
      <c r="PPD111" s="313"/>
      <c r="PPE111" s="313"/>
      <c r="PPF111" s="313"/>
      <c r="PPG111" s="313"/>
      <c r="PPH111" s="313"/>
      <c r="PPI111" s="313"/>
      <c r="PPJ111" s="313"/>
      <c r="PPK111" s="313"/>
      <c r="PPL111" s="313"/>
      <c r="PPM111" s="313"/>
      <c r="PPN111" s="313"/>
      <c r="PPO111" s="313"/>
      <c r="PPP111" s="313"/>
      <c r="PPQ111" s="313"/>
      <c r="PPR111" s="313"/>
      <c r="PPS111" s="313"/>
      <c r="PPT111" s="313"/>
      <c r="PPU111" s="313"/>
      <c r="PPV111" s="313"/>
      <c r="PPW111" s="313"/>
      <c r="PPX111" s="313"/>
      <c r="PPY111" s="313"/>
      <c r="PPZ111" s="313"/>
      <c r="PQA111" s="313"/>
      <c r="PQB111" s="313"/>
      <c r="PQC111" s="313"/>
      <c r="PQD111" s="313"/>
      <c r="PQE111" s="313"/>
      <c r="PQF111" s="313"/>
      <c r="PQG111" s="313"/>
      <c r="PQH111" s="313"/>
      <c r="PQI111" s="313"/>
      <c r="PQJ111" s="313"/>
      <c r="PQK111" s="313"/>
      <c r="PQL111" s="313"/>
      <c r="PQM111" s="313"/>
      <c r="PQN111" s="313"/>
      <c r="PQO111" s="313"/>
      <c r="PQP111" s="313"/>
      <c r="PQQ111" s="313"/>
      <c r="PQR111" s="313"/>
      <c r="PQS111" s="313"/>
      <c r="PQT111" s="313"/>
      <c r="PQU111" s="313"/>
      <c r="PQV111" s="313"/>
      <c r="PQW111" s="313"/>
      <c r="PQX111" s="313"/>
      <c r="PQY111" s="313"/>
      <c r="PQZ111" s="313"/>
      <c r="PRA111" s="313"/>
      <c r="PRB111" s="313"/>
      <c r="PRC111" s="313"/>
      <c r="PRD111" s="313"/>
      <c r="PRE111" s="313"/>
      <c r="PRF111" s="313"/>
      <c r="PRG111" s="313"/>
      <c r="PRH111" s="313"/>
      <c r="PRI111" s="313"/>
      <c r="PRJ111" s="313"/>
      <c r="PRK111" s="313"/>
      <c r="PRL111" s="313"/>
      <c r="PRM111" s="313"/>
      <c r="PRN111" s="313"/>
      <c r="PRO111" s="313"/>
      <c r="PRP111" s="313"/>
      <c r="PRQ111" s="313"/>
      <c r="PRR111" s="313"/>
      <c r="PRS111" s="313"/>
      <c r="PRT111" s="313"/>
      <c r="PRU111" s="313"/>
      <c r="PRV111" s="313"/>
      <c r="PRW111" s="313"/>
      <c r="PRX111" s="313"/>
      <c r="PRY111" s="313"/>
      <c r="PRZ111" s="313"/>
      <c r="PSA111" s="313"/>
      <c r="PSB111" s="313"/>
      <c r="PSC111" s="313"/>
      <c r="PSD111" s="313"/>
      <c r="PSE111" s="313"/>
      <c r="PSF111" s="313"/>
      <c r="PSG111" s="313"/>
      <c r="PSH111" s="313"/>
      <c r="PSI111" s="313"/>
      <c r="PSJ111" s="313"/>
      <c r="PSK111" s="313"/>
      <c r="PSL111" s="313"/>
      <c r="PSM111" s="313"/>
      <c r="PSN111" s="313"/>
      <c r="PSO111" s="313"/>
      <c r="PSP111" s="313"/>
      <c r="PSQ111" s="313"/>
      <c r="PSR111" s="313"/>
      <c r="PSS111" s="313"/>
      <c r="PST111" s="313"/>
      <c r="PSU111" s="313"/>
      <c r="PSV111" s="313"/>
      <c r="PSW111" s="313"/>
      <c r="PSX111" s="313"/>
      <c r="PSY111" s="313"/>
      <c r="PSZ111" s="313"/>
      <c r="PTA111" s="313"/>
      <c r="PTB111" s="313"/>
      <c r="PTC111" s="313"/>
      <c r="PTD111" s="313"/>
      <c r="PTE111" s="313"/>
      <c r="PTF111" s="313"/>
      <c r="PTG111" s="313"/>
      <c r="PTH111" s="313"/>
      <c r="PTI111" s="313"/>
      <c r="PTJ111" s="313"/>
      <c r="PTK111" s="313"/>
      <c r="PTL111" s="313"/>
      <c r="PTM111" s="313"/>
      <c r="PTN111" s="313"/>
      <c r="PTO111" s="313"/>
      <c r="PTP111" s="313"/>
      <c r="PTQ111" s="313"/>
      <c r="PTR111" s="313"/>
      <c r="PTS111" s="313"/>
      <c r="PTT111" s="313"/>
      <c r="PTU111" s="313"/>
      <c r="PTV111" s="313"/>
      <c r="PTW111" s="313"/>
      <c r="PTX111" s="313"/>
      <c r="PTY111" s="313"/>
      <c r="PTZ111" s="313"/>
      <c r="PUA111" s="313"/>
      <c r="PUB111" s="313"/>
      <c r="PUC111" s="313"/>
      <c r="PUD111" s="313"/>
      <c r="PUE111" s="313"/>
      <c r="PUF111" s="313"/>
      <c r="PUG111" s="313"/>
      <c r="PUH111" s="313"/>
      <c r="PUI111" s="313"/>
      <c r="PUJ111" s="313"/>
      <c r="PUK111" s="313"/>
      <c r="PUL111" s="313"/>
      <c r="PUM111" s="313"/>
      <c r="PUN111" s="313"/>
      <c r="PUO111" s="313"/>
      <c r="PUP111" s="313"/>
      <c r="PUQ111" s="313"/>
      <c r="PUR111" s="313"/>
      <c r="PUS111" s="313"/>
      <c r="PUT111" s="313"/>
      <c r="PUU111" s="313"/>
      <c r="PUV111" s="313"/>
      <c r="PUW111" s="313"/>
      <c r="PUX111" s="313"/>
      <c r="PUY111" s="313"/>
      <c r="PUZ111" s="313"/>
      <c r="PVA111" s="313"/>
      <c r="PVB111" s="313"/>
      <c r="PVC111" s="313"/>
      <c r="PVD111" s="313"/>
      <c r="PVE111" s="313"/>
      <c r="PVF111" s="313"/>
      <c r="PVG111" s="313"/>
      <c r="PVH111" s="313"/>
      <c r="PVI111" s="313"/>
      <c r="PVJ111" s="313"/>
      <c r="PVK111" s="313"/>
      <c r="PVL111" s="313"/>
      <c r="PVM111" s="313"/>
      <c r="PVN111" s="313"/>
      <c r="PVO111" s="313"/>
      <c r="PVP111" s="313"/>
      <c r="PVQ111" s="313"/>
      <c r="PVR111" s="313"/>
      <c r="PVS111" s="313"/>
      <c r="PVT111" s="313"/>
      <c r="PVU111" s="313"/>
      <c r="PVV111" s="313"/>
      <c r="PVW111" s="313"/>
      <c r="PVX111" s="313"/>
      <c r="PVY111" s="313"/>
      <c r="PVZ111" s="313"/>
      <c r="PWA111" s="313"/>
      <c r="PWB111" s="313"/>
      <c r="PWC111" s="313"/>
      <c r="PWD111" s="313"/>
      <c r="PWE111" s="313"/>
      <c r="PWF111" s="313"/>
      <c r="PWG111" s="313"/>
      <c r="PWH111" s="313"/>
      <c r="PWI111" s="313"/>
      <c r="PWJ111" s="313"/>
      <c r="PWK111" s="313"/>
      <c r="PWL111" s="313"/>
      <c r="PWM111" s="313"/>
      <c r="PWN111" s="313"/>
      <c r="PWO111" s="313"/>
      <c r="PWP111" s="313"/>
      <c r="PWQ111" s="313"/>
      <c r="PWR111" s="313"/>
      <c r="PWS111" s="313"/>
      <c r="PWT111" s="313"/>
      <c r="PWU111" s="313"/>
      <c r="PWV111" s="313"/>
      <c r="PWW111" s="313"/>
      <c r="PWX111" s="313"/>
      <c r="PWY111" s="313"/>
      <c r="PWZ111" s="313"/>
      <c r="PXA111" s="313"/>
      <c r="PXB111" s="313"/>
      <c r="PXC111" s="313"/>
      <c r="PXD111" s="313"/>
      <c r="PXE111" s="313"/>
      <c r="PXF111" s="313"/>
      <c r="PXG111" s="313"/>
      <c r="PXH111" s="313"/>
      <c r="PXI111" s="313"/>
      <c r="PXJ111" s="313"/>
      <c r="PXK111" s="313"/>
      <c r="PXL111" s="313"/>
      <c r="PXM111" s="313"/>
      <c r="PXN111" s="313"/>
      <c r="PXO111" s="313"/>
      <c r="PXP111" s="313"/>
      <c r="PXQ111" s="313"/>
      <c r="PXR111" s="313"/>
      <c r="PXS111" s="313"/>
      <c r="PXT111" s="313"/>
      <c r="PXU111" s="313"/>
      <c r="PXV111" s="313"/>
      <c r="PXW111" s="313"/>
      <c r="PXX111" s="313"/>
      <c r="PXY111" s="313"/>
      <c r="PXZ111" s="313"/>
      <c r="PYA111" s="313"/>
      <c r="PYB111" s="313"/>
      <c r="PYC111" s="313"/>
      <c r="PYD111" s="313"/>
      <c r="PYE111" s="313"/>
      <c r="PYF111" s="313"/>
      <c r="PYG111" s="313"/>
      <c r="PYH111" s="313"/>
      <c r="PYI111" s="313"/>
      <c r="PYJ111" s="313"/>
      <c r="PYK111" s="313"/>
      <c r="PYL111" s="313"/>
      <c r="PYM111" s="313"/>
      <c r="PYN111" s="313"/>
      <c r="PYO111" s="313"/>
      <c r="PYP111" s="313"/>
      <c r="PYQ111" s="313"/>
      <c r="PYR111" s="313"/>
      <c r="PYS111" s="313"/>
      <c r="PYT111" s="313"/>
      <c r="PYU111" s="313"/>
      <c r="PYV111" s="313"/>
      <c r="PYW111" s="313"/>
      <c r="PYX111" s="313"/>
      <c r="PYY111" s="313"/>
      <c r="PYZ111" s="313"/>
      <c r="PZA111" s="313"/>
      <c r="PZB111" s="313"/>
      <c r="PZC111" s="313"/>
      <c r="PZD111" s="313"/>
      <c r="PZE111" s="313"/>
      <c r="PZF111" s="313"/>
      <c r="PZG111" s="313"/>
      <c r="PZH111" s="313"/>
      <c r="PZI111" s="313"/>
      <c r="PZJ111" s="313"/>
      <c r="PZK111" s="313"/>
      <c r="PZL111" s="313"/>
      <c r="PZM111" s="313"/>
      <c r="PZN111" s="313"/>
      <c r="PZO111" s="313"/>
      <c r="PZP111" s="313"/>
      <c r="PZQ111" s="313"/>
      <c r="PZR111" s="313"/>
      <c r="PZS111" s="313"/>
      <c r="PZT111" s="313"/>
      <c r="PZU111" s="313"/>
      <c r="PZV111" s="313"/>
      <c r="PZW111" s="313"/>
      <c r="PZX111" s="313"/>
      <c r="PZY111" s="313"/>
      <c r="PZZ111" s="313"/>
      <c r="QAA111" s="313"/>
      <c r="QAB111" s="313"/>
      <c r="QAC111" s="313"/>
      <c r="QAD111" s="313"/>
      <c r="QAE111" s="313"/>
      <c r="QAF111" s="313"/>
      <c r="QAG111" s="313"/>
      <c r="QAH111" s="313"/>
      <c r="QAI111" s="313"/>
      <c r="QAJ111" s="313"/>
      <c r="QAK111" s="313"/>
      <c r="QAL111" s="313"/>
      <c r="QAM111" s="313"/>
      <c r="QAN111" s="313"/>
      <c r="QAO111" s="313"/>
      <c r="QAP111" s="313"/>
      <c r="QAQ111" s="313"/>
      <c r="QAR111" s="313"/>
      <c r="QAS111" s="313"/>
      <c r="QAT111" s="313"/>
      <c r="QAU111" s="313"/>
      <c r="QAV111" s="313"/>
      <c r="QAW111" s="313"/>
      <c r="QAX111" s="313"/>
      <c r="QAY111" s="313"/>
      <c r="QAZ111" s="313"/>
      <c r="QBA111" s="313"/>
      <c r="QBB111" s="313"/>
      <c r="QBC111" s="313"/>
      <c r="QBD111" s="313"/>
      <c r="QBE111" s="313"/>
      <c r="QBF111" s="313"/>
      <c r="QBG111" s="313"/>
      <c r="QBH111" s="313"/>
      <c r="QBI111" s="313"/>
      <c r="QBJ111" s="313"/>
      <c r="QBK111" s="313"/>
      <c r="QBL111" s="313"/>
      <c r="QBM111" s="313"/>
      <c r="QBN111" s="313"/>
      <c r="QBO111" s="313"/>
      <c r="QBP111" s="313"/>
      <c r="QBQ111" s="313"/>
      <c r="QBR111" s="313"/>
      <c r="QBS111" s="313"/>
      <c r="QBT111" s="313"/>
      <c r="QBU111" s="313"/>
      <c r="QBV111" s="313"/>
      <c r="QBW111" s="313"/>
      <c r="QBX111" s="313"/>
      <c r="QBY111" s="313"/>
      <c r="QBZ111" s="313"/>
      <c r="QCA111" s="313"/>
      <c r="QCB111" s="313"/>
      <c r="QCC111" s="313"/>
      <c r="QCD111" s="313"/>
      <c r="QCE111" s="313"/>
      <c r="QCF111" s="313"/>
      <c r="QCG111" s="313"/>
      <c r="QCH111" s="313"/>
      <c r="QCI111" s="313"/>
      <c r="QCJ111" s="313"/>
      <c r="QCK111" s="313"/>
      <c r="QCL111" s="313"/>
      <c r="QCM111" s="313"/>
      <c r="QCN111" s="313"/>
      <c r="QCO111" s="313"/>
      <c r="QCP111" s="313"/>
      <c r="QCQ111" s="313"/>
      <c r="QCR111" s="313"/>
      <c r="QCS111" s="313"/>
      <c r="QCT111" s="313"/>
      <c r="QCU111" s="313"/>
      <c r="QCV111" s="313"/>
      <c r="QCW111" s="313"/>
      <c r="QCX111" s="313"/>
      <c r="QCY111" s="313"/>
      <c r="QCZ111" s="313"/>
      <c r="QDA111" s="313"/>
      <c r="QDB111" s="313"/>
      <c r="QDC111" s="313"/>
      <c r="QDD111" s="313"/>
      <c r="QDE111" s="313"/>
      <c r="QDF111" s="313"/>
      <c r="QDG111" s="313"/>
      <c r="QDH111" s="313"/>
      <c r="QDI111" s="313"/>
      <c r="QDJ111" s="313"/>
      <c r="QDK111" s="313"/>
      <c r="QDL111" s="313"/>
      <c r="QDM111" s="313"/>
      <c r="QDN111" s="313"/>
      <c r="QDO111" s="313"/>
      <c r="QDP111" s="313"/>
      <c r="QDQ111" s="313"/>
      <c r="QDR111" s="313"/>
      <c r="QDS111" s="313"/>
      <c r="QDT111" s="313"/>
      <c r="QDU111" s="313"/>
      <c r="QDV111" s="313"/>
      <c r="QDW111" s="313"/>
      <c r="QDX111" s="313"/>
      <c r="QDY111" s="313"/>
      <c r="QDZ111" s="313"/>
      <c r="QEA111" s="313"/>
      <c r="QEB111" s="313"/>
      <c r="QEC111" s="313"/>
      <c r="QED111" s="313"/>
      <c r="QEE111" s="313"/>
      <c r="QEF111" s="313"/>
      <c r="QEG111" s="313"/>
      <c r="QEH111" s="313"/>
      <c r="QEI111" s="313"/>
      <c r="QEJ111" s="313"/>
      <c r="QEK111" s="313"/>
      <c r="QEL111" s="313"/>
      <c r="QEM111" s="313"/>
      <c r="QEN111" s="313"/>
      <c r="QEO111" s="313"/>
      <c r="QEP111" s="313"/>
      <c r="QEQ111" s="313"/>
      <c r="QER111" s="313"/>
      <c r="QES111" s="313"/>
      <c r="QET111" s="313"/>
      <c r="QEU111" s="313"/>
      <c r="QEV111" s="313"/>
      <c r="QEW111" s="313"/>
      <c r="QEX111" s="313"/>
      <c r="QEY111" s="313"/>
      <c r="QEZ111" s="313"/>
      <c r="QFA111" s="313"/>
      <c r="QFB111" s="313"/>
      <c r="QFC111" s="313"/>
      <c r="QFD111" s="313"/>
      <c r="QFE111" s="313"/>
      <c r="QFF111" s="313"/>
      <c r="QFG111" s="313"/>
      <c r="QFH111" s="313"/>
      <c r="QFI111" s="313"/>
      <c r="QFJ111" s="313"/>
      <c r="QFK111" s="313"/>
      <c r="QFL111" s="313"/>
      <c r="QFM111" s="313"/>
      <c r="QFN111" s="313"/>
      <c r="QFO111" s="313"/>
      <c r="QFP111" s="313"/>
      <c r="QFQ111" s="313"/>
      <c r="QFR111" s="313"/>
      <c r="QFS111" s="313"/>
      <c r="QFT111" s="313"/>
      <c r="QFU111" s="313"/>
      <c r="QFV111" s="313"/>
      <c r="QFW111" s="313"/>
      <c r="QFX111" s="313"/>
      <c r="QFY111" s="313"/>
      <c r="QFZ111" s="313"/>
      <c r="QGA111" s="313"/>
      <c r="QGB111" s="313"/>
      <c r="QGC111" s="313"/>
      <c r="QGD111" s="313"/>
      <c r="QGE111" s="313"/>
      <c r="QGF111" s="313"/>
      <c r="QGG111" s="313"/>
      <c r="QGH111" s="313"/>
      <c r="QGI111" s="313"/>
      <c r="QGJ111" s="313"/>
      <c r="QGK111" s="313"/>
      <c r="QGL111" s="313"/>
      <c r="QGM111" s="313"/>
      <c r="QGN111" s="313"/>
      <c r="QGO111" s="313"/>
      <c r="QGP111" s="313"/>
      <c r="QGQ111" s="313"/>
      <c r="QGR111" s="313"/>
      <c r="QGS111" s="313"/>
      <c r="QGT111" s="313"/>
      <c r="QGU111" s="313"/>
      <c r="QGV111" s="313"/>
      <c r="QGW111" s="313"/>
      <c r="QGX111" s="313"/>
      <c r="QGY111" s="313"/>
      <c r="QGZ111" s="313"/>
      <c r="QHA111" s="313"/>
      <c r="QHB111" s="313"/>
      <c r="QHC111" s="313"/>
      <c r="QHD111" s="313"/>
      <c r="QHE111" s="313"/>
      <c r="QHF111" s="313"/>
      <c r="QHG111" s="313"/>
      <c r="QHH111" s="313"/>
      <c r="QHI111" s="313"/>
      <c r="QHJ111" s="313"/>
      <c r="QHK111" s="313"/>
      <c r="QHL111" s="313"/>
      <c r="QHM111" s="313"/>
      <c r="QHN111" s="313"/>
      <c r="QHO111" s="313"/>
      <c r="QHP111" s="313"/>
      <c r="QHQ111" s="313"/>
      <c r="QHR111" s="313"/>
      <c r="QHS111" s="313"/>
      <c r="QHT111" s="313"/>
      <c r="QHU111" s="313"/>
      <c r="QHV111" s="313"/>
      <c r="QHW111" s="313"/>
      <c r="QHX111" s="313"/>
      <c r="QHY111" s="313"/>
      <c r="QHZ111" s="313"/>
      <c r="QIA111" s="313"/>
      <c r="QIB111" s="313"/>
      <c r="QIC111" s="313"/>
      <c r="QID111" s="313"/>
      <c r="QIE111" s="313"/>
      <c r="QIF111" s="313"/>
      <c r="QIG111" s="313"/>
      <c r="QIH111" s="313"/>
      <c r="QII111" s="313"/>
      <c r="QIJ111" s="313"/>
      <c r="QIK111" s="313"/>
      <c r="QIL111" s="313"/>
      <c r="QIM111" s="313"/>
      <c r="QIN111" s="313"/>
      <c r="QIO111" s="313"/>
      <c r="QIP111" s="313"/>
      <c r="QIQ111" s="313"/>
      <c r="QIR111" s="313"/>
      <c r="QIS111" s="313"/>
      <c r="QIT111" s="313"/>
      <c r="QIU111" s="313"/>
      <c r="QIV111" s="313"/>
      <c r="QIW111" s="313"/>
      <c r="QIX111" s="313"/>
      <c r="QIY111" s="313"/>
      <c r="QIZ111" s="313"/>
      <c r="QJA111" s="313"/>
      <c r="QJB111" s="313"/>
      <c r="QJC111" s="313"/>
      <c r="QJD111" s="313"/>
      <c r="QJE111" s="313"/>
      <c r="QJF111" s="313"/>
      <c r="QJG111" s="313"/>
      <c r="QJH111" s="313"/>
      <c r="QJI111" s="313"/>
      <c r="QJJ111" s="313"/>
      <c r="QJK111" s="313"/>
      <c r="QJL111" s="313"/>
      <c r="QJM111" s="313"/>
      <c r="QJN111" s="313"/>
      <c r="QJO111" s="313"/>
      <c r="QJP111" s="313"/>
      <c r="QJQ111" s="313"/>
      <c r="QJR111" s="313"/>
      <c r="QJS111" s="313"/>
      <c r="QJT111" s="313"/>
      <c r="QJU111" s="313"/>
      <c r="QJV111" s="313"/>
      <c r="QJW111" s="313"/>
      <c r="QJX111" s="313"/>
      <c r="QJY111" s="313"/>
      <c r="QJZ111" s="313"/>
      <c r="QKA111" s="313"/>
      <c r="QKB111" s="313"/>
      <c r="QKC111" s="313"/>
      <c r="QKD111" s="313"/>
      <c r="QKE111" s="313"/>
      <c r="QKF111" s="313"/>
      <c r="QKG111" s="313"/>
      <c r="QKH111" s="313"/>
      <c r="QKI111" s="313"/>
      <c r="QKJ111" s="313"/>
      <c r="QKK111" s="313"/>
      <c r="QKL111" s="313"/>
      <c r="QKM111" s="313"/>
      <c r="QKN111" s="313"/>
      <c r="QKO111" s="313"/>
      <c r="QKP111" s="313"/>
      <c r="QKQ111" s="313"/>
      <c r="QKR111" s="313"/>
      <c r="QKS111" s="313"/>
      <c r="QKT111" s="313"/>
      <c r="QKU111" s="313"/>
      <c r="QKV111" s="313"/>
      <c r="QKW111" s="313"/>
      <c r="QKX111" s="313"/>
      <c r="QKY111" s="313"/>
      <c r="QKZ111" s="313"/>
      <c r="QLA111" s="313"/>
      <c r="QLB111" s="313"/>
      <c r="QLC111" s="313"/>
      <c r="QLD111" s="313"/>
      <c r="QLE111" s="313"/>
      <c r="QLF111" s="313"/>
      <c r="QLG111" s="313"/>
      <c r="QLH111" s="313"/>
      <c r="QLI111" s="313"/>
      <c r="QLJ111" s="313"/>
      <c r="QLK111" s="313"/>
      <c r="QLL111" s="313"/>
      <c r="QLM111" s="313"/>
      <c r="QLN111" s="313"/>
      <c r="QLO111" s="313"/>
      <c r="QLP111" s="313"/>
      <c r="QLQ111" s="313"/>
      <c r="QLR111" s="313"/>
      <c r="QLS111" s="313"/>
      <c r="QLT111" s="313"/>
      <c r="QLU111" s="313"/>
      <c r="QLV111" s="313"/>
      <c r="QLW111" s="313"/>
      <c r="QLX111" s="313"/>
      <c r="QLY111" s="313"/>
      <c r="QLZ111" s="313"/>
      <c r="QMA111" s="313"/>
      <c r="QMB111" s="313"/>
      <c r="QMC111" s="313"/>
      <c r="QMD111" s="313"/>
      <c r="QME111" s="313"/>
      <c r="QMF111" s="313"/>
      <c r="QMG111" s="313"/>
      <c r="QMH111" s="313"/>
      <c r="QMI111" s="313"/>
      <c r="QMJ111" s="313"/>
      <c r="QMK111" s="313"/>
      <c r="QML111" s="313"/>
      <c r="QMM111" s="313"/>
      <c r="QMN111" s="313"/>
      <c r="QMO111" s="313"/>
      <c r="QMP111" s="313"/>
      <c r="QMQ111" s="313"/>
      <c r="QMR111" s="313"/>
      <c r="QMS111" s="313"/>
      <c r="QMT111" s="313"/>
      <c r="QMU111" s="313"/>
      <c r="QMV111" s="313"/>
      <c r="QMW111" s="313"/>
      <c r="QMX111" s="313"/>
      <c r="QMY111" s="313"/>
      <c r="QMZ111" s="313"/>
      <c r="QNA111" s="313"/>
      <c r="QNB111" s="313"/>
      <c r="QNC111" s="313"/>
      <c r="QND111" s="313"/>
      <c r="QNE111" s="313"/>
      <c r="QNF111" s="313"/>
      <c r="QNG111" s="313"/>
      <c r="QNH111" s="313"/>
      <c r="QNI111" s="313"/>
      <c r="QNJ111" s="313"/>
      <c r="QNK111" s="313"/>
      <c r="QNL111" s="313"/>
      <c r="QNM111" s="313"/>
      <c r="QNN111" s="313"/>
      <c r="QNO111" s="313"/>
      <c r="QNP111" s="313"/>
      <c r="QNQ111" s="313"/>
      <c r="QNR111" s="313"/>
      <c r="QNS111" s="313"/>
      <c r="QNT111" s="313"/>
      <c r="QNU111" s="313"/>
      <c r="QNV111" s="313"/>
      <c r="QNW111" s="313"/>
      <c r="QNX111" s="313"/>
      <c r="QNY111" s="313"/>
      <c r="QNZ111" s="313"/>
      <c r="QOA111" s="313"/>
      <c r="QOB111" s="313"/>
      <c r="QOC111" s="313"/>
      <c r="QOD111" s="313"/>
      <c r="QOE111" s="313"/>
      <c r="QOF111" s="313"/>
      <c r="QOG111" s="313"/>
      <c r="QOH111" s="313"/>
      <c r="QOI111" s="313"/>
      <c r="QOJ111" s="313"/>
      <c r="QOK111" s="313"/>
      <c r="QOL111" s="313"/>
      <c r="QOM111" s="313"/>
      <c r="QON111" s="313"/>
      <c r="QOO111" s="313"/>
      <c r="QOP111" s="313"/>
      <c r="QOQ111" s="313"/>
      <c r="QOR111" s="313"/>
      <c r="QOS111" s="313"/>
      <c r="QOT111" s="313"/>
      <c r="QOU111" s="313"/>
      <c r="QOV111" s="313"/>
      <c r="QOW111" s="313"/>
      <c r="QOX111" s="313"/>
      <c r="QOY111" s="313"/>
      <c r="QOZ111" s="313"/>
      <c r="QPA111" s="313"/>
      <c r="QPB111" s="313"/>
      <c r="QPC111" s="313"/>
      <c r="QPD111" s="313"/>
      <c r="QPE111" s="313"/>
      <c r="QPF111" s="313"/>
      <c r="QPG111" s="313"/>
      <c r="QPH111" s="313"/>
      <c r="QPI111" s="313"/>
      <c r="QPJ111" s="313"/>
      <c r="QPK111" s="313"/>
      <c r="QPL111" s="313"/>
      <c r="QPM111" s="313"/>
      <c r="QPN111" s="313"/>
      <c r="QPO111" s="313"/>
      <c r="QPP111" s="313"/>
      <c r="QPQ111" s="313"/>
      <c r="QPR111" s="313"/>
      <c r="QPS111" s="313"/>
      <c r="QPT111" s="313"/>
      <c r="QPU111" s="313"/>
      <c r="QPV111" s="313"/>
      <c r="QPW111" s="313"/>
      <c r="QPX111" s="313"/>
      <c r="QPY111" s="313"/>
      <c r="QPZ111" s="313"/>
      <c r="QQA111" s="313"/>
      <c r="QQB111" s="313"/>
      <c r="QQC111" s="313"/>
      <c r="QQD111" s="313"/>
      <c r="QQE111" s="313"/>
      <c r="QQF111" s="313"/>
      <c r="QQG111" s="313"/>
      <c r="QQH111" s="313"/>
      <c r="QQI111" s="313"/>
      <c r="QQJ111" s="313"/>
      <c r="QQK111" s="313"/>
      <c r="QQL111" s="313"/>
      <c r="QQM111" s="313"/>
      <c r="QQN111" s="313"/>
      <c r="QQO111" s="313"/>
      <c r="QQP111" s="313"/>
      <c r="QQQ111" s="313"/>
      <c r="QQR111" s="313"/>
      <c r="QQS111" s="313"/>
      <c r="QQT111" s="313"/>
      <c r="QQU111" s="313"/>
      <c r="QQV111" s="313"/>
      <c r="QQW111" s="313"/>
      <c r="QQX111" s="313"/>
      <c r="QQY111" s="313"/>
      <c r="QQZ111" s="313"/>
      <c r="QRA111" s="313"/>
      <c r="QRB111" s="313"/>
      <c r="QRC111" s="313"/>
      <c r="QRD111" s="313"/>
      <c r="QRE111" s="313"/>
      <c r="QRF111" s="313"/>
      <c r="QRG111" s="313"/>
      <c r="QRH111" s="313"/>
      <c r="QRI111" s="313"/>
      <c r="QRJ111" s="313"/>
      <c r="QRK111" s="313"/>
      <c r="QRL111" s="313"/>
      <c r="QRM111" s="313"/>
      <c r="QRN111" s="313"/>
      <c r="QRO111" s="313"/>
      <c r="QRP111" s="313"/>
      <c r="QRQ111" s="313"/>
      <c r="QRR111" s="313"/>
      <c r="QRS111" s="313"/>
      <c r="QRT111" s="313"/>
      <c r="QRU111" s="313"/>
      <c r="QRV111" s="313"/>
      <c r="QRW111" s="313"/>
      <c r="QRX111" s="313"/>
      <c r="QRY111" s="313"/>
      <c r="QRZ111" s="313"/>
      <c r="QSA111" s="313"/>
      <c r="QSB111" s="313"/>
      <c r="QSC111" s="313"/>
      <c r="QSD111" s="313"/>
      <c r="QSE111" s="313"/>
      <c r="QSF111" s="313"/>
      <c r="QSG111" s="313"/>
      <c r="QSH111" s="313"/>
      <c r="QSI111" s="313"/>
      <c r="QSJ111" s="313"/>
      <c r="QSK111" s="313"/>
      <c r="QSL111" s="313"/>
      <c r="QSM111" s="313"/>
      <c r="QSN111" s="313"/>
      <c r="QSO111" s="313"/>
      <c r="QSP111" s="313"/>
      <c r="QSQ111" s="313"/>
      <c r="QSR111" s="313"/>
      <c r="QSS111" s="313"/>
      <c r="QST111" s="313"/>
      <c r="QSU111" s="313"/>
      <c r="QSV111" s="313"/>
      <c r="QSW111" s="313"/>
      <c r="QSX111" s="313"/>
      <c r="QSY111" s="313"/>
      <c r="QSZ111" s="313"/>
      <c r="QTA111" s="313"/>
      <c r="QTB111" s="313"/>
      <c r="QTC111" s="313"/>
      <c r="QTD111" s="313"/>
      <c r="QTE111" s="313"/>
      <c r="QTF111" s="313"/>
      <c r="QTG111" s="313"/>
      <c r="QTH111" s="313"/>
      <c r="QTI111" s="313"/>
      <c r="QTJ111" s="313"/>
      <c r="QTK111" s="313"/>
      <c r="QTL111" s="313"/>
      <c r="QTM111" s="313"/>
      <c r="QTN111" s="313"/>
      <c r="QTO111" s="313"/>
      <c r="QTP111" s="313"/>
      <c r="QTQ111" s="313"/>
      <c r="QTR111" s="313"/>
      <c r="QTS111" s="313"/>
      <c r="QTT111" s="313"/>
      <c r="QTU111" s="313"/>
      <c r="QTV111" s="313"/>
      <c r="QTW111" s="313"/>
      <c r="QTX111" s="313"/>
      <c r="QTY111" s="313"/>
      <c r="QTZ111" s="313"/>
      <c r="QUA111" s="313"/>
      <c r="QUB111" s="313"/>
      <c r="QUC111" s="313"/>
      <c r="QUD111" s="313"/>
      <c r="QUE111" s="313"/>
      <c r="QUF111" s="313"/>
      <c r="QUG111" s="313"/>
      <c r="QUH111" s="313"/>
      <c r="QUI111" s="313"/>
      <c r="QUJ111" s="313"/>
      <c r="QUK111" s="313"/>
      <c r="QUL111" s="313"/>
      <c r="QUM111" s="313"/>
      <c r="QUN111" s="313"/>
      <c r="QUO111" s="313"/>
      <c r="QUP111" s="313"/>
      <c r="QUQ111" s="313"/>
      <c r="QUR111" s="313"/>
      <c r="QUS111" s="313"/>
      <c r="QUT111" s="313"/>
      <c r="QUU111" s="313"/>
      <c r="QUV111" s="313"/>
      <c r="QUW111" s="313"/>
      <c r="QUX111" s="313"/>
      <c r="QUY111" s="313"/>
      <c r="QUZ111" s="313"/>
      <c r="QVA111" s="313"/>
      <c r="QVB111" s="313"/>
      <c r="QVC111" s="313"/>
      <c r="QVD111" s="313"/>
      <c r="QVE111" s="313"/>
      <c r="QVF111" s="313"/>
      <c r="QVG111" s="313"/>
      <c r="QVH111" s="313"/>
      <c r="QVI111" s="313"/>
      <c r="QVJ111" s="313"/>
      <c r="QVK111" s="313"/>
      <c r="QVL111" s="313"/>
      <c r="QVM111" s="313"/>
      <c r="QVN111" s="313"/>
      <c r="QVO111" s="313"/>
      <c r="QVP111" s="313"/>
      <c r="QVQ111" s="313"/>
      <c r="QVR111" s="313"/>
      <c r="QVS111" s="313"/>
      <c r="QVT111" s="313"/>
      <c r="QVU111" s="313"/>
      <c r="QVV111" s="313"/>
      <c r="QVW111" s="313"/>
      <c r="QVX111" s="313"/>
      <c r="QVY111" s="313"/>
      <c r="QVZ111" s="313"/>
      <c r="QWA111" s="313"/>
      <c r="QWB111" s="313"/>
      <c r="QWC111" s="313"/>
      <c r="QWD111" s="313"/>
      <c r="QWE111" s="313"/>
      <c r="QWF111" s="313"/>
      <c r="QWG111" s="313"/>
      <c r="QWH111" s="313"/>
      <c r="QWI111" s="313"/>
      <c r="QWJ111" s="313"/>
      <c r="QWK111" s="313"/>
      <c r="QWL111" s="313"/>
      <c r="QWM111" s="313"/>
      <c r="QWN111" s="313"/>
      <c r="QWO111" s="313"/>
      <c r="QWP111" s="313"/>
      <c r="QWQ111" s="313"/>
      <c r="QWR111" s="313"/>
      <c r="QWS111" s="313"/>
      <c r="QWT111" s="313"/>
      <c r="QWU111" s="313"/>
      <c r="QWV111" s="313"/>
      <c r="QWW111" s="313"/>
      <c r="QWX111" s="313"/>
      <c r="QWY111" s="313"/>
      <c r="QWZ111" s="313"/>
      <c r="QXA111" s="313"/>
      <c r="QXB111" s="313"/>
      <c r="QXC111" s="313"/>
      <c r="QXD111" s="313"/>
      <c r="QXE111" s="313"/>
      <c r="QXF111" s="313"/>
      <c r="QXG111" s="313"/>
      <c r="QXH111" s="313"/>
      <c r="QXI111" s="313"/>
      <c r="QXJ111" s="313"/>
      <c r="QXK111" s="313"/>
      <c r="QXL111" s="313"/>
      <c r="QXM111" s="313"/>
      <c r="QXN111" s="313"/>
      <c r="QXO111" s="313"/>
      <c r="QXP111" s="313"/>
      <c r="QXQ111" s="313"/>
      <c r="QXR111" s="313"/>
      <c r="QXS111" s="313"/>
      <c r="QXT111" s="313"/>
      <c r="QXU111" s="313"/>
      <c r="QXV111" s="313"/>
      <c r="QXW111" s="313"/>
      <c r="QXX111" s="313"/>
      <c r="QXY111" s="313"/>
      <c r="QXZ111" s="313"/>
      <c r="QYA111" s="313"/>
      <c r="QYB111" s="313"/>
      <c r="QYC111" s="313"/>
      <c r="QYD111" s="313"/>
      <c r="QYE111" s="313"/>
      <c r="QYF111" s="313"/>
      <c r="QYG111" s="313"/>
      <c r="QYH111" s="313"/>
      <c r="QYI111" s="313"/>
      <c r="QYJ111" s="313"/>
      <c r="QYK111" s="313"/>
      <c r="QYL111" s="313"/>
      <c r="QYM111" s="313"/>
      <c r="QYN111" s="313"/>
      <c r="QYO111" s="313"/>
      <c r="QYP111" s="313"/>
      <c r="QYQ111" s="313"/>
      <c r="QYR111" s="313"/>
      <c r="QYS111" s="313"/>
      <c r="QYT111" s="313"/>
      <c r="QYU111" s="313"/>
      <c r="QYV111" s="313"/>
      <c r="QYW111" s="313"/>
      <c r="QYX111" s="313"/>
      <c r="QYY111" s="313"/>
      <c r="QYZ111" s="313"/>
      <c r="QZA111" s="313"/>
      <c r="QZB111" s="313"/>
      <c r="QZC111" s="313"/>
      <c r="QZD111" s="313"/>
      <c r="QZE111" s="313"/>
      <c r="QZF111" s="313"/>
      <c r="QZG111" s="313"/>
      <c r="QZH111" s="313"/>
      <c r="QZI111" s="313"/>
      <c r="QZJ111" s="313"/>
      <c r="QZK111" s="313"/>
      <c r="QZL111" s="313"/>
      <c r="QZM111" s="313"/>
      <c r="QZN111" s="313"/>
      <c r="QZO111" s="313"/>
      <c r="QZP111" s="313"/>
      <c r="QZQ111" s="313"/>
      <c r="QZR111" s="313"/>
      <c r="QZS111" s="313"/>
      <c r="QZT111" s="313"/>
      <c r="QZU111" s="313"/>
      <c r="QZV111" s="313"/>
      <c r="QZW111" s="313"/>
      <c r="QZX111" s="313"/>
      <c r="QZY111" s="313"/>
      <c r="QZZ111" s="313"/>
      <c r="RAA111" s="313"/>
      <c r="RAB111" s="313"/>
      <c r="RAC111" s="313"/>
      <c r="RAD111" s="313"/>
      <c r="RAE111" s="313"/>
      <c r="RAF111" s="313"/>
      <c r="RAG111" s="313"/>
      <c r="RAH111" s="313"/>
      <c r="RAI111" s="313"/>
      <c r="RAJ111" s="313"/>
      <c r="RAK111" s="313"/>
      <c r="RAL111" s="313"/>
      <c r="RAM111" s="313"/>
      <c r="RAN111" s="313"/>
      <c r="RAO111" s="313"/>
      <c r="RAP111" s="313"/>
      <c r="RAQ111" s="313"/>
      <c r="RAR111" s="313"/>
      <c r="RAS111" s="313"/>
      <c r="RAT111" s="313"/>
      <c r="RAU111" s="313"/>
      <c r="RAV111" s="313"/>
      <c r="RAW111" s="313"/>
      <c r="RAX111" s="313"/>
      <c r="RAY111" s="313"/>
      <c r="RAZ111" s="313"/>
      <c r="RBA111" s="313"/>
      <c r="RBB111" s="313"/>
      <c r="RBC111" s="313"/>
      <c r="RBD111" s="313"/>
      <c r="RBE111" s="313"/>
      <c r="RBF111" s="313"/>
      <c r="RBG111" s="313"/>
      <c r="RBH111" s="313"/>
      <c r="RBI111" s="313"/>
      <c r="RBJ111" s="313"/>
      <c r="RBK111" s="313"/>
      <c r="RBL111" s="313"/>
      <c r="RBM111" s="313"/>
      <c r="RBN111" s="313"/>
      <c r="RBO111" s="313"/>
      <c r="RBP111" s="313"/>
      <c r="RBQ111" s="313"/>
      <c r="RBR111" s="313"/>
      <c r="RBS111" s="313"/>
      <c r="RBT111" s="313"/>
      <c r="RBU111" s="313"/>
      <c r="RBV111" s="313"/>
      <c r="RBW111" s="313"/>
      <c r="RBX111" s="313"/>
      <c r="RBY111" s="313"/>
      <c r="RBZ111" s="313"/>
      <c r="RCA111" s="313"/>
      <c r="RCB111" s="313"/>
      <c r="RCC111" s="313"/>
      <c r="RCD111" s="313"/>
      <c r="RCE111" s="313"/>
      <c r="RCF111" s="313"/>
      <c r="RCG111" s="313"/>
      <c r="RCH111" s="313"/>
      <c r="RCI111" s="313"/>
      <c r="RCJ111" s="313"/>
      <c r="RCK111" s="313"/>
      <c r="RCL111" s="313"/>
      <c r="RCM111" s="313"/>
      <c r="RCN111" s="313"/>
      <c r="RCO111" s="313"/>
      <c r="RCP111" s="313"/>
      <c r="RCQ111" s="313"/>
      <c r="RCR111" s="313"/>
      <c r="RCS111" s="313"/>
      <c r="RCT111" s="313"/>
      <c r="RCU111" s="313"/>
      <c r="RCV111" s="313"/>
      <c r="RCW111" s="313"/>
      <c r="RCX111" s="313"/>
      <c r="RCY111" s="313"/>
      <c r="RCZ111" s="313"/>
      <c r="RDA111" s="313"/>
      <c r="RDB111" s="313"/>
      <c r="RDC111" s="313"/>
      <c r="RDD111" s="313"/>
      <c r="RDE111" s="313"/>
      <c r="RDF111" s="313"/>
      <c r="RDG111" s="313"/>
      <c r="RDH111" s="313"/>
      <c r="RDI111" s="313"/>
      <c r="RDJ111" s="313"/>
      <c r="RDK111" s="313"/>
      <c r="RDL111" s="313"/>
      <c r="RDM111" s="313"/>
      <c r="RDN111" s="313"/>
      <c r="RDO111" s="313"/>
      <c r="RDP111" s="313"/>
      <c r="RDQ111" s="313"/>
      <c r="RDR111" s="313"/>
      <c r="RDS111" s="313"/>
      <c r="RDT111" s="313"/>
      <c r="RDU111" s="313"/>
      <c r="RDV111" s="313"/>
      <c r="RDW111" s="313"/>
      <c r="RDX111" s="313"/>
      <c r="RDY111" s="313"/>
      <c r="RDZ111" s="313"/>
      <c r="REA111" s="313"/>
      <c r="REB111" s="313"/>
      <c r="REC111" s="313"/>
      <c r="RED111" s="313"/>
      <c r="REE111" s="313"/>
      <c r="REF111" s="313"/>
      <c r="REG111" s="313"/>
      <c r="REH111" s="313"/>
      <c r="REI111" s="313"/>
      <c r="REJ111" s="313"/>
      <c r="REK111" s="313"/>
      <c r="REL111" s="313"/>
      <c r="REM111" s="313"/>
      <c r="REN111" s="313"/>
      <c r="REO111" s="313"/>
      <c r="REP111" s="313"/>
      <c r="REQ111" s="313"/>
      <c r="RER111" s="313"/>
      <c r="RES111" s="313"/>
      <c r="RET111" s="313"/>
      <c r="REU111" s="313"/>
      <c r="REV111" s="313"/>
      <c r="REW111" s="313"/>
      <c r="REX111" s="313"/>
      <c r="REY111" s="313"/>
      <c r="REZ111" s="313"/>
      <c r="RFA111" s="313"/>
      <c r="RFB111" s="313"/>
      <c r="RFC111" s="313"/>
      <c r="RFD111" s="313"/>
      <c r="RFE111" s="313"/>
      <c r="RFF111" s="313"/>
      <c r="RFG111" s="313"/>
      <c r="RFH111" s="313"/>
      <c r="RFI111" s="313"/>
      <c r="RFJ111" s="313"/>
      <c r="RFK111" s="313"/>
      <c r="RFL111" s="313"/>
      <c r="RFM111" s="313"/>
      <c r="RFN111" s="313"/>
      <c r="RFO111" s="313"/>
      <c r="RFP111" s="313"/>
      <c r="RFQ111" s="313"/>
      <c r="RFR111" s="313"/>
      <c r="RFS111" s="313"/>
      <c r="RFT111" s="313"/>
      <c r="RFU111" s="313"/>
      <c r="RFV111" s="313"/>
      <c r="RFW111" s="313"/>
      <c r="RFX111" s="313"/>
      <c r="RFY111" s="313"/>
      <c r="RFZ111" s="313"/>
      <c r="RGA111" s="313"/>
      <c r="RGB111" s="313"/>
      <c r="RGC111" s="313"/>
      <c r="RGD111" s="313"/>
      <c r="RGE111" s="313"/>
      <c r="RGF111" s="313"/>
      <c r="RGG111" s="313"/>
      <c r="RGH111" s="313"/>
      <c r="RGI111" s="313"/>
      <c r="RGJ111" s="313"/>
      <c r="RGK111" s="313"/>
      <c r="RGL111" s="313"/>
      <c r="RGM111" s="313"/>
      <c r="RGN111" s="313"/>
      <c r="RGO111" s="313"/>
      <c r="RGP111" s="313"/>
      <c r="RGQ111" s="313"/>
      <c r="RGR111" s="313"/>
      <c r="RGS111" s="313"/>
      <c r="RGT111" s="313"/>
      <c r="RGU111" s="313"/>
      <c r="RGV111" s="313"/>
      <c r="RGW111" s="313"/>
      <c r="RGX111" s="313"/>
      <c r="RGY111" s="313"/>
      <c r="RGZ111" s="313"/>
      <c r="RHA111" s="313"/>
      <c r="RHB111" s="313"/>
      <c r="RHC111" s="313"/>
      <c r="RHD111" s="313"/>
      <c r="RHE111" s="313"/>
      <c r="RHF111" s="313"/>
      <c r="RHG111" s="313"/>
      <c r="RHH111" s="313"/>
      <c r="RHI111" s="313"/>
      <c r="RHJ111" s="313"/>
      <c r="RHK111" s="313"/>
      <c r="RHL111" s="313"/>
      <c r="RHM111" s="313"/>
      <c r="RHN111" s="313"/>
      <c r="RHO111" s="313"/>
      <c r="RHP111" s="313"/>
      <c r="RHQ111" s="313"/>
      <c r="RHR111" s="313"/>
      <c r="RHS111" s="313"/>
      <c r="RHT111" s="313"/>
      <c r="RHU111" s="313"/>
      <c r="RHV111" s="313"/>
      <c r="RHW111" s="313"/>
      <c r="RHX111" s="313"/>
      <c r="RHY111" s="313"/>
      <c r="RHZ111" s="313"/>
      <c r="RIA111" s="313"/>
      <c r="RIB111" s="313"/>
      <c r="RIC111" s="313"/>
      <c r="RID111" s="313"/>
      <c r="RIE111" s="313"/>
      <c r="RIF111" s="313"/>
      <c r="RIG111" s="313"/>
      <c r="RIH111" s="313"/>
      <c r="RII111" s="313"/>
      <c r="RIJ111" s="313"/>
      <c r="RIK111" s="313"/>
      <c r="RIL111" s="313"/>
      <c r="RIM111" s="313"/>
      <c r="RIN111" s="313"/>
      <c r="RIO111" s="313"/>
      <c r="RIP111" s="313"/>
      <c r="RIQ111" s="313"/>
      <c r="RIR111" s="313"/>
      <c r="RIS111" s="313"/>
      <c r="RIT111" s="313"/>
      <c r="RIU111" s="313"/>
      <c r="RIV111" s="313"/>
      <c r="RIW111" s="313"/>
      <c r="RIX111" s="313"/>
      <c r="RIY111" s="313"/>
      <c r="RIZ111" s="313"/>
      <c r="RJA111" s="313"/>
      <c r="RJB111" s="313"/>
      <c r="RJC111" s="313"/>
      <c r="RJD111" s="313"/>
      <c r="RJE111" s="313"/>
      <c r="RJF111" s="313"/>
      <c r="RJG111" s="313"/>
      <c r="RJH111" s="313"/>
      <c r="RJI111" s="313"/>
      <c r="RJJ111" s="313"/>
      <c r="RJK111" s="313"/>
      <c r="RJL111" s="313"/>
      <c r="RJM111" s="313"/>
      <c r="RJN111" s="313"/>
      <c r="RJO111" s="313"/>
      <c r="RJP111" s="313"/>
      <c r="RJQ111" s="313"/>
      <c r="RJR111" s="313"/>
      <c r="RJS111" s="313"/>
      <c r="RJT111" s="313"/>
      <c r="RJU111" s="313"/>
      <c r="RJV111" s="313"/>
      <c r="RJW111" s="313"/>
      <c r="RJX111" s="313"/>
      <c r="RJY111" s="313"/>
      <c r="RJZ111" s="313"/>
      <c r="RKA111" s="313"/>
      <c r="RKB111" s="313"/>
      <c r="RKC111" s="313"/>
      <c r="RKD111" s="313"/>
      <c r="RKE111" s="313"/>
      <c r="RKF111" s="313"/>
      <c r="RKG111" s="313"/>
      <c r="RKH111" s="313"/>
      <c r="RKI111" s="313"/>
      <c r="RKJ111" s="313"/>
      <c r="RKK111" s="313"/>
      <c r="RKL111" s="313"/>
      <c r="RKM111" s="313"/>
      <c r="RKN111" s="313"/>
      <c r="RKO111" s="313"/>
      <c r="RKP111" s="313"/>
      <c r="RKQ111" s="313"/>
      <c r="RKR111" s="313"/>
      <c r="RKS111" s="313"/>
      <c r="RKT111" s="313"/>
      <c r="RKU111" s="313"/>
      <c r="RKV111" s="313"/>
      <c r="RKW111" s="313"/>
      <c r="RKX111" s="313"/>
      <c r="RKY111" s="313"/>
      <c r="RKZ111" s="313"/>
      <c r="RLA111" s="313"/>
      <c r="RLB111" s="313"/>
      <c r="RLC111" s="313"/>
      <c r="RLD111" s="313"/>
      <c r="RLE111" s="313"/>
      <c r="RLF111" s="313"/>
      <c r="RLG111" s="313"/>
      <c r="RLH111" s="313"/>
      <c r="RLI111" s="313"/>
      <c r="RLJ111" s="313"/>
      <c r="RLK111" s="313"/>
      <c r="RLL111" s="313"/>
      <c r="RLM111" s="313"/>
      <c r="RLN111" s="313"/>
      <c r="RLO111" s="313"/>
      <c r="RLP111" s="313"/>
      <c r="RLQ111" s="313"/>
      <c r="RLR111" s="313"/>
      <c r="RLS111" s="313"/>
      <c r="RLT111" s="313"/>
      <c r="RLU111" s="313"/>
      <c r="RLV111" s="313"/>
      <c r="RLW111" s="313"/>
      <c r="RLX111" s="313"/>
      <c r="RLY111" s="313"/>
      <c r="RLZ111" s="313"/>
      <c r="RMA111" s="313"/>
      <c r="RMB111" s="313"/>
      <c r="RMC111" s="313"/>
      <c r="RMD111" s="313"/>
      <c r="RME111" s="313"/>
      <c r="RMF111" s="313"/>
      <c r="RMG111" s="313"/>
      <c r="RMH111" s="313"/>
      <c r="RMI111" s="313"/>
      <c r="RMJ111" s="313"/>
      <c r="RMK111" s="313"/>
      <c r="RML111" s="313"/>
      <c r="RMM111" s="313"/>
      <c r="RMN111" s="313"/>
      <c r="RMO111" s="313"/>
      <c r="RMP111" s="313"/>
      <c r="RMQ111" s="313"/>
      <c r="RMR111" s="313"/>
      <c r="RMS111" s="313"/>
      <c r="RMT111" s="313"/>
      <c r="RMU111" s="313"/>
      <c r="RMV111" s="313"/>
      <c r="RMW111" s="313"/>
      <c r="RMX111" s="313"/>
      <c r="RMY111" s="313"/>
      <c r="RMZ111" s="313"/>
      <c r="RNA111" s="313"/>
      <c r="RNB111" s="313"/>
      <c r="RNC111" s="313"/>
      <c r="RND111" s="313"/>
      <c r="RNE111" s="313"/>
      <c r="RNF111" s="313"/>
      <c r="RNG111" s="313"/>
      <c r="RNH111" s="313"/>
      <c r="RNI111" s="313"/>
      <c r="RNJ111" s="313"/>
      <c r="RNK111" s="313"/>
      <c r="RNL111" s="313"/>
      <c r="RNM111" s="313"/>
      <c r="RNN111" s="313"/>
      <c r="RNO111" s="313"/>
      <c r="RNP111" s="313"/>
      <c r="RNQ111" s="313"/>
      <c r="RNR111" s="313"/>
      <c r="RNS111" s="313"/>
      <c r="RNT111" s="313"/>
      <c r="RNU111" s="313"/>
      <c r="RNV111" s="313"/>
      <c r="RNW111" s="313"/>
      <c r="RNX111" s="313"/>
      <c r="RNY111" s="313"/>
      <c r="RNZ111" s="313"/>
      <c r="ROA111" s="313"/>
      <c r="ROB111" s="313"/>
      <c r="ROC111" s="313"/>
      <c r="ROD111" s="313"/>
      <c r="ROE111" s="313"/>
      <c r="ROF111" s="313"/>
      <c r="ROG111" s="313"/>
      <c r="ROH111" s="313"/>
      <c r="ROI111" s="313"/>
      <c r="ROJ111" s="313"/>
      <c r="ROK111" s="313"/>
      <c r="ROL111" s="313"/>
      <c r="ROM111" s="313"/>
      <c r="RON111" s="313"/>
      <c r="ROO111" s="313"/>
      <c r="ROP111" s="313"/>
      <c r="ROQ111" s="313"/>
      <c r="ROR111" s="313"/>
      <c r="ROS111" s="313"/>
      <c r="ROT111" s="313"/>
      <c r="ROU111" s="313"/>
      <c r="ROV111" s="313"/>
      <c r="ROW111" s="313"/>
      <c r="ROX111" s="313"/>
      <c r="ROY111" s="313"/>
      <c r="ROZ111" s="313"/>
      <c r="RPA111" s="313"/>
      <c r="RPB111" s="313"/>
      <c r="RPC111" s="313"/>
      <c r="RPD111" s="313"/>
      <c r="RPE111" s="313"/>
      <c r="RPF111" s="313"/>
      <c r="RPG111" s="313"/>
      <c r="RPH111" s="313"/>
      <c r="RPI111" s="313"/>
      <c r="RPJ111" s="313"/>
      <c r="RPK111" s="313"/>
      <c r="RPL111" s="313"/>
      <c r="RPM111" s="313"/>
      <c r="RPN111" s="313"/>
      <c r="RPO111" s="313"/>
      <c r="RPP111" s="313"/>
      <c r="RPQ111" s="313"/>
      <c r="RPR111" s="313"/>
      <c r="RPS111" s="313"/>
      <c r="RPT111" s="313"/>
      <c r="RPU111" s="313"/>
      <c r="RPV111" s="313"/>
      <c r="RPW111" s="313"/>
      <c r="RPX111" s="313"/>
      <c r="RPY111" s="313"/>
      <c r="RPZ111" s="313"/>
      <c r="RQA111" s="313"/>
      <c r="RQB111" s="313"/>
      <c r="RQC111" s="313"/>
      <c r="RQD111" s="313"/>
      <c r="RQE111" s="313"/>
      <c r="RQF111" s="313"/>
      <c r="RQG111" s="313"/>
      <c r="RQH111" s="313"/>
      <c r="RQI111" s="313"/>
      <c r="RQJ111" s="313"/>
      <c r="RQK111" s="313"/>
      <c r="RQL111" s="313"/>
      <c r="RQM111" s="313"/>
      <c r="RQN111" s="313"/>
      <c r="RQO111" s="313"/>
      <c r="RQP111" s="313"/>
      <c r="RQQ111" s="313"/>
      <c r="RQR111" s="313"/>
      <c r="RQS111" s="313"/>
      <c r="RQT111" s="313"/>
      <c r="RQU111" s="313"/>
      <c r="RQV111" s="313"/>
      <c r="RQW111" s="313"/>
      <c r="RQX111" s="313"/>
      <c r="RQY111" s="313"/>
      <c r="RQZ111" s="313"/>
      <c r="RRA111" s="313"/>
      <c r="RRB111" s="313"/>
      <c r="RRC111" s="313"/>
      <c r="RRD111" s="313"/>
      <c r="RRE111" s="313"/>
      <c r="RRF111" s="313"/>
      <c r="RRG111" s="313"/>
      <c r="RRH111" s="313"/>
      <c r="RRI111" s="313"/>
      <c r="RRJ111" s="313"/>
      <c r="RRK111" s="313"/>
      <c r="RRL111" s="313"/>
      <c r="RRM111" s="313"/>
      <c r="RRN111" s="313"/>
      <c r="RRO111" s="313"/>
      <c r="RRP111" s="313"/>
      <c r="RRQ111" s="313"/>
      <c r="RRR111" s="313"/>
      <c r="RRS111" s="313"/>
      <c r="RRT111" s="313"/>
      <c r="RRU111" s="313"/>
      <c r="RRV111" s="313"/>
      <c r="RRW111" s="313"/>
      <c r="RRX111" s="313"/>
      <c r="RRY111" s="313"/>
      <c r="RRZ111" s="313"/>
      <c r="RSA111" s="313"/>
      <c r="RSB111" s="313"/>
      <c r="RSC111" s="313"/>
      <c r="RSD111" s="313"/>
      <c r="RSE111" s="313"/>
      <c r="RSF111" s="313"/>
      <c r="RSG111" s="313"/>
      <c r="RSH111" s="313"/>
      <c r="RSI111" s="313"/>
      <c r="RSJ111" s="313"/>
      <c r="RSK111" s="313"/>
      <c r="RSL111" s="313"/>
      <c r="RSM111" s="313"/>
      <c r="RSN111" s="313"/>
      <c r="RSO111" s="313"/>
      <c r="RSP111" s="313"/>
      <c r="RSQ111" s="313"/>
      <c r="RSR111" s="313"/>
      <c r="RSS111" s="313"/>
      <c r="RST111" s="313"/>
      <c r="RSU111" s="313"/>
      <c r="RSV111" s="313"/>
      <c r="RSW111" s="313"/>
      <c r="RSX111" s="313"/>
      <c r="RSY111" s="313"/>
      <c r="RSZ111" s="313"/>
      <c r="RTA111" s="313"/>
      <c r="RTB111" s="313"/>
      <c r="RTC111" s="313"/>
      <c r="RTD111" s="313"/>
      <c r="RTE111" s="313"/>
      <c r="RTF111" s="313"/>
      <c r="RTG111" s="313"/>
      <c r="RTH111" s="313"/>
      <c r="RTI111" s="313"/>
      <c r="RTJ111" s="313"/>
      <c r="RTK111" s="313"/>
      <c r="RTL111" s="313"/>
      <c r="RTM111" s="313"/>
      <c r="RTN111" s="313"/>
      <c r="RTO111" s="313"/>
      <c r="RTP111" s="313"/>
      <c r="RTQ111" s="313"/>
      <c r="RTR111" s="313"/>
      <c r="RTS111" s="313"/>
      <c r="RTT111" s="313"/>
      <c r="RTU111" s="313"/>
      <c r="RTV111" s="313"/>
      <c r="RTW111" s="313"/>
      <c r="RTX111" s="313"/>
      <c r="RTY111" s="313"/>
      <c r="RTZ111" s="313"/>
      <c r="RUA111" s="313"/>
      <c r="RUB111" s="313"/>
      <c r="RUC111" s="313"/>
      <c r="RUD111" s="313"/>
      <c r="RUE111" s="313"/>
      <c r="RUF111" s="313"/>
      <c r="RUG111" s="313"/>
      <c r="RUH111" s="313"/>
      <c r="RUI111" s="313"/>
      <c r="RUJ111" s="313"/>
      <c r="RUK111" s="313"/>
      <c r="RUL111" s="313"/>
      <c r="RUM111" s="313"/>
      <c r="RUN111" s="313"/>
      <c r="RUO111" s="313"/>
      <c r="RUP111" s="313"/>
      <c r="RUQ111" s="313"/>
      <c r="RUR111" s="313"/>
      <c r="RUS111" s="313"/>
      <c r="RUT111" s="313"/>
      <c r="RUU111" s="313"/>
      <c r="RUV111" s="313"/>
      <c r="RUW111" s="313"/>
      <c r="RUX111" s="313"/>
      <c r="RUY111" s="313"/>
      <c r="RUZ111" s="313"/>
      <c r="RVA111" s="313"/>
      <c r="RVB111" s="313"/>
      <c r="RVC111" s="313"/>
      <c r="RVD111" s="313"/>
      <c r="RVE111" s="313"/>
      <c r="RVF111" s="313"/>
      <c r="RVG111" s="313"/>
      <c r="RVH111" s="313"/>
      <c r="RVI111" s="313"/>
      <c r="RVJ111" s="313"/>
      <c r="RVK111" s="313"/>
      <c r="RVL111" s="313"/>
      <c r="RVM111" s="313"/>
      <c r="RVN111" s="313"/>
      <c r="RVO111" s="313"/>
      <c r="RVP111" s="313"/>
      <c r="RVQ111" s="313"/>
      <c r="RVR111" s="313"/>
      <c r="RVS111" s="313"/>
      <c r="RVT111" s="313"/>
      <c r="RVU111" s="313"/>
      <c r="RVV111" s="313"/>
      <c r="RVW111" s="313"/>
      <c r="RVX111" s="313"/>
      <c r="RVY111" s="313"/>
      <c r="RVZ111" s="313"/>
      <c r="RWA111" s="313"/>
      <c r="RWB111" s="313"/>
      <c r="RWC111" s="313"/>
      <c r="RWD111" s="313"/>
      <c r="RWE111" s="313"/>
      <c r="RWF111" s="313"/>
      <c r="RWG111" s="313"/>
      <c r="RWH111" s="313"/>
      <c r="RWI111" s="313"/>
      <c r="RWJ111" s="313"/>
      <c r="RWK111" s="313"/>
      <c r="RWL111" s="313"/>
      <c r="RWM111" s="313"/>
      <c r="RWN111" s="313"/>
      <c r="RWO111" s="313"/>
      <c r="RWP111" s="313"/>
      <c r="RWQ111" s="313"/>
      <c r="RWR111" s="313"/>
      <c r="RWS111" s="313"/>
      <c r="RWT111" s="313"/>
      <c r="RWU111" s="313"/>
      <c r="RWV111" s="313"/>
      <c r="RWW111" s="313"/>
      <c r="RWX111" s="313"/>
      <c r="RWY111" s="313"/>
      <c r="RWZ111" s="313"/>
      <c r="RXA111" s="313"/>
      <c r="RXB111" s="313"/>
      <c r="RXC111" s="313"/>
      <c r="RXD111" s="313"/>
      <c r="RXE111" s="313"/>
      <c r="RXF111" s="313"/>
      <c r="RXG111" s="313"/>
      <c r="RXH111" s="313"/>
      <c r="RXI111" s="313"/>
      <c r="RXJ111" s="313"/>
      <c r="RXK111" s="313"/>
      <c r="RXL111" s="313"/>
      <c r="RXM111" s="313"/>
      <c r="RXN111" s="313"/>
      <c r="RXO111" s="313"/>
      <c r="RXP111" s="313"/>
      <c r="RXQ111" s="313"/>
      <c r="RXR111" s="313"/>
      <c r="RXS111" s="313"/>
      <c r="RXT111" s="313"/>
      <c r="RXU111" s="313"/>
      <c r="RXV111" s="313"/>
      <c r="RXW111" s="313"/>
      <c r="RXX111" s="313"/>
      <c r="RXY111" s="313"/>
      <c r="RXZ111" s="313"/>
      <c r="RYA111" s="313"/>
      <c r="RYB111" s="313"/>
      <c r="RYC111" s="313"/>
      <c r="RYD111" s="313"/>
      <c r="RYE111" s="313"/>
      <c r="RYF111" s="313"/>
      <c r="RYG111" s="313"/>
      <c r="RYH111" s="313"/>
      <c r="RYI111" s="313"/>
      <c r="RYJ111" s="313"/>
      <c r="RYK111" s="313"/>
      <c r="RYL111" s="313"/>
      <c r="RYM111" s="313"/>
      <c r="RYN111" s="313"/>
      <c r="RYO111" s="313"/>
      <c r="RYP111" s="313"/>
      <c r="RYQ111" s="313"/>
      <c r="RYR111" s="313"/>
      <c r="RYS111" s="313"/>
      <c r="RYT111" s="313"/>
      <c r="RYU111" s="313"/>
      <c r="RYV111" s="313"/>
      <c r="RYW111" s="313"/>
      <c r="RYX111" s="313"/>
      <c r="RYY111" s="313"/>
      <c r="RYZ111" s="313"/>
      <c r="RZA111" s="313"/>
      <c r="RZB111" s="313"/>
      <c r="RZC111" s="313"/>
      <c r="RZD111" s="313"/>
      <c r="RZE111" s="313"/>
      <c r="RZF111" s="313"/>
      <c r="RZG111" s="313"/>
      <c r="RZH111" s="313"/>
      <c r="RZI111" s="313"/>
      <c r="RZJ111" s="313"/>
      <c r="RZK111" s="313"/>
      <c r="RZL111" s="313"/>
      <c r="RZM111" s="313"/>
      <c r="RZN111" s="313"/>
      <c r="RZO111" s="313"/>
      <c r="RZP111" s="313"/>
      <c r="RZQ111" s="313"/>
      <c r="RZR111" s="313"/>
      <c r="RZS111" s="313"/>
      <c r="RZT111" s="313"/>
      <c r="RZU111" s="313"/>
      <c r="RZV111" s="313"/>
      <c r="RZW111" s="313"/>
      <c r="RZX111" s="313"/>
      <c r="RZY111" s="313"/>
      <c r="RZZ111" s="313"/>
      <c r="SAA111" s="313"/>
      <c r="SAB111" s="313"/>
      <c r="SAC111" s="313"/>
      <c r="SAD111" s="313"/>
      <c r="SAE111" s="313"/>
      <c r="SAF111" s="313"/>
      <c r="SAG111" s="313"/>
      <c r="SAH111" s="313"/>
      <c r="SAI111" s="313"/>
      <c r="SAJ111" s="313"/>
      <c r="SAK111" s="313"/>
      <c r="SAL111" s="313"/>
      <c r="SAM111" s="313"/>
      <c r="SAN111" s="313"/>
      <c r="SAO111" s="313"/>
      <c r="SAP111" s="313"/>
      <c r="SAQ111" s="313"/>
      <c r="SAR111" s="313"/>
      <c r="SAS111" s="313"/>
      <c r="SAT111" s="313"/>
      <c r="SAU111" s="313"/>
      <c r="SAV111" s="313"/>
      <c r="SAW111" s="313"/>
      <c r="SAX111" s="313"/>
      <c r="SAY111" s="313"/>
      <c r="SAZ111" s="313"/>
      <c r="SBA111" s="313"/>
      <c r="SBB111" s="313"/>
      <c r="SBC111" s="313"/>
      <c r="SBD111" s="313"/>
      <c r="SBE111" s="313"/>
      <c r="SBF111" s="313"/>
      <c r="SBG111" s="313"/>
      <c r="SBH111" s="313"/>
      <c r="SBI111" s="313"/>
      <c r="SBJ111" s="313"/>
      <c r="SBK111" s="313"/>
      <c r="SBL111" s="313"/>
      <c r="SBM111" s="313"/>
      <c r="SBN111" s="313"/>
      <c r="SBO111" s="313"/>
      <c r="SBP111" s="313"/>
      <c r="SBQ111" s="313"/>
      <c r="SBR111" s="313"/>
      <c r="SBS111" s="313"/>
      <c r="SBT111" s="313"/>
      <c r="SBU111" s="313"/>
      <c r="SBV111" s="313"/>
      <c r="SBW111" s="313"/>
      <c r="SBX111" s="313"/>
      <c r="SBY111" s="313"/>
      <c r="SBZ111" s="313"/>
      <c r="SCA111" s="313"/>
      <c r="SCB111" s="313"/>
      <c r="SCC111" s="313"/>
      <c r="SCD111" s="313"/>
      <c r="SCE111" s="313"/>
      <c r="SCF111" s="313"/>
      <c r="SCG111" s="313"/>
      <c r="SCH111" s="313"/>
      <c r="SCI111" s="313"/>
      <c r="SCJ111" s="313"/>
      <c r="SCK111" s="313"/>
      <c r="SCL111" s="313"/>
      <c r="SCM111" s="313"/>
      <c r="SCN111" s="313"/>
      <c r="SCO111" s="313"/>
      <c r="SCP111" s="313"/>
      <c r="SCQ111" s="313"/>
      <c r="SCR111" s="313"/>
      <c r="SCS111" s="313"/>
      <c r="SCT111" s="313"/>
      <c r="SCU111" s="313"/>
      <c r="SCV111" s="313"/>
      <c r="SCW111" s="313"/>
      <c r="SCX111" s="313"/>
      <c r="SCY111" s="313"/>
      <c r="SCZ111" s="313"/>
      <c r="SDA111" s="313"/>
      <c r="SDB111" s="313"/>
      <c r="SDC111" s="313"/>
      <c r="SDD111" s="313"/>
      <c r="SDE111" s="313"/>
      <c r="SDF111" s="313"/>
      <c r="SDG111" s="313"/>
      <c r="SDH111" s="313"/>
      <c r="SDI111" s="313"/>
      <c r="SDJ111" s="313"/>
      <c r="SDK111" s="313"/>
      <c r="SDL111" s="313"/>
      <c r="SDM111" s="313"/>
      <c r="SDN111" s="313"/>
      <c r="SDO111" s="313"/>
      <c r="SDP111" s="313"/>
      <c r="SDQ111" s="313"/>
      <c r="SDR111" s="313"/>
      <c r="SDS111" s="313"/>
      <c r="SDT111" s="313"/>
      <c r="SDU111" s="313"/>
      <c r="SDV111" s="313"/>
      <c r="SDW111" s="313"/>
      <c r="SDX111" s="313"/>
      <c r="SDY111" s="313"/>
      <c r="SDZ111" s="313"/>
      <c r="SEA111" s="313"/>
      <c r="SEB111" s="313"/>
      <c r="SEC111" s="313"/>
      <c r="SED111" s="313"/>
      <c r="SEE111" s="313"/>
      <c r="SEF111" s="313"/>
      <c r="SEG111" s="313"/>
      <c r="SEH111" s="313"/>
      <c r="SEI111" s="313"/>
      <c r="SEJ111" s="313"/>
      <c r="SEK111" s="313"/>
      <c r="SEL111" s="313"/>
      <c r="SEM111" s="313"/>
      <c r="SEN111" s="313"/>
      <c r="SEO111" s="313"/>
      <c r="SEP111" s="313"/>
      <c r="SEQ111" s="313"/>
      <c r="SER111" s="313"/>
      <c r="SES111" s="313"/>
      <c r="SET111" s="313"/>
      <c r="SEU111" s="313"/>
      <c r="SEV111" s="313"/>
      <c r="SEW111" s="313"/>
      <c r="SEX111" s="313"/>
      <c r="SEY111" s="313"/>
      <c r="SEZ111" s="313"/>
      <c r="SFA111" s="313"/>
      <c r="SFB111" s="313"/>
      <c r="SFC111" s="313"/>
      <c r="SFD111" s="313"/>
      <c r="SFE111" s="313"/>
      <c r="SFF111" s="313"/>
      <c r="SFG111" s="313"/>
      <c r="SFH111" s="313"/>
      <c r="SFI111" s="313"/>
      <c r="SFJ111" s="313"/>
      <c r="SFK111" s="313"/>
      <c r="SFL111" s="313"/>
      <c r="SFM111" s="313"/>
      <c r="SFN111" s="313"/>
      <c r="SFO111" s="313"/>
      <c r="SFP111" s="313"/>
      <c r="SFQ111" s="313"/>
      <c r="SFR111" s="313"/>
      <c r="SFS111" s="313"/>
      <c r="SFT111" s="313"/>
      <c r="SFU111" s="313"/>
      <c r="SFV111" s="313"/>
      <c r="SFW111" s="313"/>
      <c r="SFX111" s="313"/>
      <c r="SFY111" s="313"/>
      <c r="SFZ111" s="313"/>
      <c r="SGA111" s="313"/>
      <c r="SGB111" s="313"/>
      <c r="SGC111" s="313"/>
      <c r="SGD111" s="313"/>
      <c r="SGE111" s="313"/>
      <c r="SGF111" s="313"/>
      <c r="SGG111" s="313"/>
      <c r="SGH111" s="313"/>
      <c r="SGI111" s="313"/>
      <c r="SGJ111" s="313"/>
      <c r="SGK111" s="313"/>
      <c r="SGL111" s="313"/>
      <c r="SGM111" s="313"/>
      <c r="SGN111" s="313"/>
      <c r="SGO111" s="313"/>
      <c r="SGP111" s="313"/>
      <c r="SGQ111" s="313"/>
      <c r="SGR111" s="313"/>
      <c r="SGS111" s="313"/>
      <c r="SGT111" s="313"/>
      <c r="SGU111" s="313"/>
      <c r="SGV111" s="313"/>
      <c r="SGW111" s="313"/>
      <c r="SGX111" s="313"/>
      <c r="SGY111" s="313"/>
      <c r="SGZ111" s="313"/>
      <c r="SHA111" s="313"/>
      <c r="SHB111" s="313"/>
      <c r="SHC111" s="313"/>
      <c r="SHD111" s="313"/>
      <c r="SHE111" s="313"/>
      <c r="SHF111" s="313"/>
      <c r="SHG111" s="313"/>
      <c r="SHH111" s="313"/>
      <c r="SHI111" s="313"/>
      <c r="SHJ111" s="313"/>
      <c r="SHK111" s="313"/>
      <c r="SHL111" s="313"/>
      <c r="SHM111" s="313"/>
      <c r="SHN111" s="313"/>
      <c r="SHO111" s="313"/>
      <c r="SHP111" s="313"/>
      <c r="SHQ111" s="313"/>
      <c r="SHR111" s="313"/>
      <c r="SHS111" s="313"/>
      <c r="SHT111" s="313"/>
      <c r="SHU111" s="313"/>
      <c r="SHV111" s="313"/>
      <c r="SHW111" s="313"/>
      <c r="SHX111" s="313"/>
      <c r="SHY111" s="313"/>
      <c r="SHZ111" s="313"/>
      <c r="SIA111" s="313"/>
      <c r="SIB111" s="313"/>
      <c r="SIC111" s="313"/>
      <c r="SID111" s="313"/>
      <c r="SIE111" s="313"/>
      <c r="SIF111" s="313"/>
      <c r="SIG111" s="313"/>
      <c r="SIH111" s="313"/>
      <c r="SII111" s="313"/>
      <c r="SIJ111" s="313"/>
      <c r="SIK111" s="313"/>
      <c r="SIL111" s="313"/>
      <c r="SIM111" s="313"/>
      <c r="SIN111" s="313"/>
      <c r="SIO111" s="313"/>
      <c r="SIP111" s="313"/>
      <c r="SIQ111" s="313"/>
      <c r="SIR111" s="313"/>
      <c r="SIS111" s="313"/>
      <c r="SIT111" s="313"/>
      <c r="SIU111" s="313"/>
      <c r="SIV111" s="313"/>
      <c r="SIW111" s="313"/>
      <c r="SIX111" s="313"/>
      <c r="SIY111" s="313"/>
      <c r="SIZ111" s="313"/>
      <c r="SJA111" s="313"/>
      <c r="SJB111" s="313"/>
      <c r="SJC111" s="313"/>
      <c r="SJD111" s="313"/>
      <c r="SJE111" s="313"/>
      <c r="SJF111" s="313"/>
      <c r="SJG111" s="313"/>
      <c r="SJH111" s="313"/>
      <c r="SJI111" s="313"/>
      <c r="SJJ111" s="313"/>
      <c r="SJK111" s="313"/>
      <c r="SJL111" s="313"/>
      <c r="SJM111" s="313"/>
      <c r="SJN111" s="313"/>
      <c r="SJO111" s="313"/>
      <c r="SJP111" s="313"/>
      <c r="SJQ111" s="313"/>
      <c r="SJR111" s="313"/>
      <c r="SJS111" s="313"/>
      <c r="SJT111" s="313"/>
      <c r="SJU111" s="313"/>
      <c r="SJV111" s="313"/>
      <c r="SJW111" s="313"/>
      <c r="SJX111" s="313"/>
      <c r="SJY111" s="313"/>
      <c r="SJZ111" s="313"/>
      <c r="SKA111" s="313"/>
      <c r="SKB111" s="313"/>
      <c r="SKC111" s="313"/>
      <c r="SKD111" s="313"/>
      <c r="SKE111" s="313"/>
      <c r="SKF111" s="313"/>
      <c r="SKG111" s="313"/>
      <c r="SKH111" s="313"/>
      <c r="SKI111" s="313"/>
      <c r="SKJ111" s="313"/>
      <c r="SKK111" s="313"/>
      <c r="SKL111" s="313"/>
      <c r="SKM111" s="313"/>
      <c r="SKN111" s="313"/>
      <c r="SKO111" s="313"/>
      <c r="SKP111" s="313"/>
      <c r="SKQ111" s="313"/>
      <c r="SKR111" s="313"/>
      <c r="SKS111" s="313"/>
      <c r="SKT111" s="313"/>
      <c r="SKU111" s="313"/>
      <c r="SKV111" s="313"/>
      <c r="SKW111" s="313"/>
      <c r="SKX111" s="313"/>
      <c r="SKY111" s="313"/>
      <c r="SKZ111" s="313"/>
      <c r="SLA111" s="313"/>
      <c r="SLB111" s="313"/>
      <c r="SLC111" s="313"/>
      <c r="SLD111" s="313"/>
      <c r="SLE111" s="313"/>
      <c r="SLF111" s="313"/>
      <c r="SLG111" s="313"/>
      <c r="SLH111" s="313"/>
      <c r="SLI111" s="313"/>
      <c r="SLJ111" s="313"/>
      <c r="SLK111" s="313"/>
      <c r="SLL111" s="313"/>
      <c r="SLM111" s="313"/>
      <c r="SLN111" s="313"/>
      <c r="SLO111" s="313"/>
      <c r="SLP111" s="313"/>
      <c r="SLQ111" s="313"/>
      <c r="SLR111" s="313"/>
      <c r="SLS111" s="313"/>
      <c r="SLT111" s="313"/>
      <c r="SLU111" s="313"/>
      <c r="SLV111" s="313"/>
      <c r="SLW111" s="313"/>
      <c r="SLX111" s="313"/>
      <c r="SLY111" s="313"/>
      <c r="SLZ111" s="313"/>
      <c r="SMA111" s="313"/>
      <c r="SMB111" s="313"/>
      <c r="SMC111" s="313"/>
      <c r="SMD111" s="313"/>
      <c r="SME111" s="313"/>
      <c r="SMF111" s="313"/>
      <c r="SMG111" s="313"/>
      <c r="SMH111" s="313"/>
      <c r="SMI111" s="313"/>
      <c r="SMJ111" s="313"/>
      <c r="SMK111" s="313"/>
      <c r="SML111" s="313"/>
      <c r="SMM111" s="313"/>
      <c r="SMN111" s="313"/>
      <c r="SMO111" s="313"/>
      <c r="SMP111" s="313"/>
      <c r="SMQ111" s="313"/>
      <c r="SMR111" s="313"/>
      <c r="SMS111" s="313"/>
      <c r="SMT111" s="313"/>
      <c r="SMU111" s="313"/>
      <c r="SMV111" s="313"/>
      <c r="SMW111" s="313"/>
      <c r="SMX111" s="313"/>
      <c r="SMY111" s="313"/>
      <c r="SMZ111" s="313"/>
      <c r="SNA111" s="313"/>
      <c r="SNB111" s="313"/>
      <c r="SNC111" s="313"/>
      <c r="SND111" s="313"/>
      <c r="SNE111" s="313"/>
      <c r="SNF111" s="313"/>
      <c r="SNG111" s="313"/>
      <c r="SNH111" s="313"/>
      <c r="SNI111" s="313"/>
      <c r="SNJ111" s="313"/>
      <c r="SNK111" s="313"/>
      <c r="SNL111" s="313"/>
      <c r="SNM111" s="313"/>
      <c r="SNN111" s="313"/>
      <c r="SNO111" s="313"/>
      <c r="SNP111" s="313"/>
      <c r="SNQ111" s="313"/>
      <c r="SNR111" s="313"/>
      <c r="SNS111" s="313"/>
      <c r="SNT111" s="313"/>
      <c r="SNU111" s="313"/>
      <c r="SNV111" s="313"/>
      <c r="SNW111" s="313"/>
      <c r="SNX111" s="313"/>
      <c r="SNY111" s="313"/>
      <c r="SNZ111" s="313"/>
      <c r="SOA111" s="313"/>
      <c r="SOB111" s="313"/>
      <c r="SOC111" s="313"/>
      <c r="SOD111" s="313"/>
      <c r="SOE111" s="313"/>
      <c r="SOF111" s="313"/>
      <c r="SOG111" s="313"/>
      <c r="SOH111" s="313"/>
      <c r="SOI111" s="313"/>
      <c r="SOJ111" s="313"/>
      <c r="SOK111" s="313"/>
      <c r="SOL111" s="313"/>
      <c r="SOM111" s="313"/>
      <c r="SON111" s="313"/>
      <c r="SOO111" s="313"/>
      <c r="SOP111" s="313"/>
      <c r="SOQ111" s="313"/>
      <c r="SOR111" s="313"/>
      <c r="SOS111" s="313"/>
      <c r="SOT111" s="313"/>
      <c r="SOU111" s="313"/>
      <c r="SOV111" s="313"/>
      <c r="SOW111" s="313"/>
      <c r="SOX111" s="313"/>
      <c r="SOY111" s="313"/>
      <c r="SOZ111" s="313"/>
      <c r="SPA111" s="313"/>
      <c r="SPB111" s="313"/>
      <c r="SPC111" s="313"/>
      <c r="SPD111" s="313"/>
      <c r="SPE111" s="313"/>
      <c r="SPF111" s="313"/>
      <c r="SPG111" s="313"/>
      <c r="SPH111" s="313"/>
      <c r="SPI111" s="313"/>
      <c r="SPJ111" s="313"/>
      <c r="SPK111" s="313"/>
      <c r="SPL111" s="313"/>
      <c r="SPM111" s="313"/>
      <c r="SPN111" s="313"/>
      <c r="SPO111" s="313"/>
      <c r="SPP111" s="313"/>
      <c r="SPQ111" s="313"/>
      <c r="SPR111" s="313"/>
      <c r="SPS111" s="313"/>
      <c r="SPT111" s="313"/>
      <c r="SPU111" s="313"/>
      <c r="SPV111" s="313"/>
      <c r="SPW111" s="313"/>
      <c r="SPX111" s="313"/>
      <c r="SPY111" s="313"/>
      <c r="SPZ111" s="313"/>
      <c r="SQA111" s="313"/>
      <c r="SQB111" s="313"/>
      <c r="SQC111" s="313"/>
      <c r="SQD111" s="313"/>
      <c r="SQE111" s="313"/>
      <c r="SQF111" s="313"/>
      <c r="SQG111" s="313"/>
      <c r="SQH111" s="313"/>
      <c r="SQI111" s="313"/>
      <c r="SQJ111" s="313"/>
      <c r="SQK111" s="313"/>
      <c r="SQL111" s="313"/>
      <c r="SQM111" s="313"/>
      <c r="SQN111" s="313"/>
      <c r="SQO111" s="313"/>
      <c r="SQP111" s="313"/>
      <c r="SQQ111" s="313"/>
      <c r="SQR111" s="313"/>
      <c r="SQS111" s="313"/>
      <c r="SQT111" s="313"/>
      <c r="SQU111" s="313"/>
      <c r="SQV111" s="313"/>
      <c r="SQW111" s="313"/>
      <c r="SQX111" s="313"/>
      <c r="SQY111" s="313"/>
      <c r="SQZ111" s="313"/>
      <c r="SRA111" s="313"/>
      <c r="SRB111" s="313"/>
      <c r="SRC111" s="313"/>
      <c r="SRD111" s="313"/>
      <c r="SRE111" s="313"/>
      <c r="SRF111" s="313"/>
      <c r="SRG111" s="313"/>
      <c r="SRH111" s="313"/>
      <c r="SRI111" s="313"/>
      <c r="SRJ111" s="313"/>
      <c r="SRK111" s="313"/>
      <c r="SRL111" s="313"/>
      <c r="SRM111" s="313"/>
      <c r="SRN111" s="313"/>
      <c r="SRO111" s="313"/>
      <c r="SRP111" s="313"/>
      <c r="SRQ111" s="313"/>
      <c r="SRR111" s="313"/>
      <c r="SRS111" s="313"/>
      <c r="SRT111" s="313"/>
      <c r="SRU111" s="313"/>
      <c r="SRV111" s="313"/>
      <c r="SRW111" s="313"/>
      <c r="SRX111" s="313"/>
      <c r="SRY111" s="313"/>
      <c r="SRZ111" s="313"/>
      <c r="SSA111" s="313"/>
      <c r="SSB111" s="313"/>
      <c r="SSC111" s="313"/>
      <c r="SSD111" s="313"/>
      <c r="SSE111" s="313"/>
      <c r="SSF111" s="313"/>
      <c r="SSG111" s="313"/>
      <c r="SSH111" s="313"/>
      <c r="SSI111" s="313"/>
      <c r="SSJ111" s="313"/>
      <c r="SSK111" s="313"/>
      <c r="SSL111" s="313"/>
      <c r="SSM111" s="313"/>
      <c r="SSN111" s="313"/>
      <c r="SSO111" s="313"/>
      <c r="SSP111" s="313"/>
      <c r="SSQ111" s="313"/>
      <c r="SSR111" s="313"/>
      <c r="SSS111" s="313"/>
      <c r="SST111" s="313"/>
      <c r="SSU111" s="313"/>
      <c r="SSV111" s="313"/>
      <c r="SSW111" s="313"/>
      <c r="SSX111" s="313"/>
      <c r="SSY111" s="313"/>
      <c r="SSZ111" s="313"/>
      <c r="STA111" s="313"/>
      <c r="STB111" s="313"/>
      <c r="STC111" s="313"/>
      <c r="STD111" s="313"/>
      <c r="STE111" s="313"/>
      <c r="STF111" s="313"/>
      <c r="STG111" s="313"/>
      <c r="STH111" s="313"/>
      <c r="STI111" s="313"/>
      <c r="STJ111" s="313"/>
      <c r="STK111" s="313"/>
      <c r="STL111" s="313"/>
      <c r="STM111" s="313"/>
      <c r="STN111" s="313"/>
      <c r="STO111" s="313"/>
      <c r="STP111" s="313"/>
      <c r="STQ111" s="313"/>
      <c r="STR111" s="313"/>
      <c r="STS111" s="313"/>
      <c r="STT111" s="313"/>
      <c r="STU111" s="313"/>
      <c r="STV111" s="313"/>
      <c r="STW111" s="313"/>
      <c r="STX111" s="313"/>
      <c r="STY111" s="313"/>
      <c r="STZ111" s="313"/>
      <c r="SUA111" s="313"/>
      <c r="SUB111" s="313"/>
      <c r="SUC111" s="313"/>
      <c r="SUD111" s="313"/>
      <c r="SUE111" s="313"/>
      <c r="SUF111" s="313"/>
      <c r="SUG111" s="313"/>
      <c r="SUH111" s="313"/>
      <c r="SUI111" s="313"/>
      <c r="SUJ111" s="313"/>
      <c r="SUK111" s="313"/>
      <c r="SUL111" s="313"/>
      <c r="SUM111" s="313"/>
      <c r="SUN111" s="313"/>
      <c r="SUO111" s="313"/>
      <c r="SUP111" s="313"/>
      <c r="SUQ111" s="313"/>
      <c r="SUR111" s="313"/>
      <c r="SUS111" s="313"/>
      <c r="SUT111" s="313"/>
      <c r="SUU111" s="313"/>
      <c r="SUV111" s="313"/>
      <c r="SUW111" s="313"/>
      <c r="SUX111" s="313"/>
      <c r="SUY111" s="313"/>
      <c r="SUZ111" s="313"/>
      <c r="SVA111" s="313"/>
      <c r="SVB111" s="313"/>
      <c r="SVC111" s="313"/>
      <c r="SVD111" s="313"/>
      <c r="SVE111" s="313"/>
      <c r="SVF111" s="313"/>
      <c r="SVG111" s="313"/>
      <c r="SVH111" s="313"/>
      <c r="SVI111" s="313"/>
      <c r="SVJ111" s="313"/>
      <c r="SVK111" s="313"/>
      <c r="SVL111" s="313"/>
      <c r="SVM111" s="313"/>
      <c r="SVN111" s="313"/>
      <c r="SVO111" s="313"/>
      <c r="SVP111" s="313"/>
      <c r="SVQ111" s="313"/>
      <c r="SVR111" s="313"/>
      <c r="SVS111" s="313"/>
      <c r="SVT111" s="313"/>
      <c r="SVU111" s="313"/>
      <c r="SVV111" s="313"/>
      <c r="SVW111" s="313"/>
      <c r="SVX111" s="313"/>
      <c r="SVY111" s="313"/>
      <c r="SVZ111" s="313"/>
      <c r="SWA111" s="313"/>
      <c r="SWB111" s="313"/>
      <c r="SWC111" s="313"/>
      <c r="SWD111" s="313"/>
      <c r="SWE111" s="313"/>
      <c r="SWF111" s="313"/>
      <c r="SWG111" s="313"/>
      <c r="SWH111" s="313"/>
      <c r="SWI111" s="313"/>
      <c r="SWJ111" s="313"/>
      <c r="SWK111" s="313"/>
      <c r="SWL111" s="313"/>
      <c r="SWM111" s="313"/>
      <c r="SWN111" s="313"/>
      <c r="SWO111" s="313"/>
      <c r="SWP111" s="313"/>
      <c r="SWQ111" s="313"/>
      <c r="SWR111" s="313"/>
      <c r="SWS111" s="313"/>
      <c r="SWT111" s="313"/>
      <c r="SWU111" s="313"/>
      <c r="SWV111" s="313"/>
      <c r="SWW111" s="313"/>
      <c r="SWX111" s="313"/>
      <c r="SWY111" s="313"/>
      <c r="SWZ111" s="313"/>
      <c r="SXA111" s="313"/>
      <c r="SXB111" s="313"/>
      <c r="SXC111" s="313"/>
      <c r="SXD111" s="313"/>
      <c r="SXE111" s="313"/>
      <c r="SXF111" s="313"/>
      <c r="SXG111" s="313"/>
      <c r="SXH111" s="313"/>
      <c r="SXI111" s="313"/>
      <c r="SXJ111" s="313"/>
      <c r="SXK111" s="313"/>
      <c r="SXL111" s="313"/>
      <c r="SXM111" s="313"/>
      <c r="SXN111" s="313"/>
      <c r="SXO111" s="313"/>
      <c r="SXP111" s="313"/>
      <c r="SXQ111" s="313"/>
      <c r="SXR111" s="313"/>
      <c r="SXS111" s="313"/>
      <c r="SXT111" s="313"/>
      <c r="SXU111" s="313"/>
      <c r="SXV111" s="313"/>
      <c r="SXW111" s="313"/>
      <c r="SXX111" s="313"/>
      <c r="SXY111" s="313"/>
      <c r="SXZ111" s="313"/>
      <c r="SYA111" s="313"/>
      <c r="SYB111" s="313"/>
      <c r="SYC111" s="313"/>
      <c r="SYD111" s="313"/>
      <c r="SYE111" s="313"/>
      <c r="SYF111" s="313"/>
      <c r="SYG111" s="313"/>
      <c r="SYH111" s="313"/>
      <c r="SYI111" s="313"/>
      <c r="SYJ111" s="313"/>
      <c r="SYK111" s="313"/>
      <c r="SYL111" s="313"/>
      <c r="SYM111" s="313"/>
      <c r="SYN111" s="313"/>
      <c r="SYO111" s="313"/>
      <c r="SYP111" s="313"/>
      <c r="SYQ111" s="313"/>
      <c r="SYR111" s="313"/>
      <c r="SYS111" s="313"/>
      <c r="SYT111" s="313"/>
      <c r="SYU111" s="313"/>
      <c r="SYV111" s="313"/>
      <c r="SYW111" s="313"/>
      <c r="SYX111" s="313"/>
      <c r="SYY111" s="313"/>
      <c r="SYZ111" s="313"/>
      <c r="SZA111" s="313"/>
      <c r="SZB111" s="313"/>
      <c r="SZC111" s="313"/>
      <c r="SZD111" s="313"/>
      <c r="SZE111" s="313"/>
      <c r="SZF111" s="313"/>
      <c r="SZG111" s="313"/>
      <c r="SZH111" s="313"/>
      <c r="SZI111" s="313"/>
      <c r="SZJ111" s="313"/>
      <c r="SZK111" s="313"/>
      <c r="SZL111" s="313"/>
      <c r="SZM111" s="313"/>
      <c r="SZN111" s="313"/>
      <c r="SZO111" s="313"/>
      <c r="SZP111" s="313"/>
      <c r="SZQ111" s="313"/>
      <c r="SZR111" s="313"/>
      <c r="SZS111" s="313"/>
      <c r="SZT111" s="313"/>
      <c r="SZU111" s="313"/>
      <c r="SZV111" s="313"/>
      <c r="SZW111" s="313"/>
      <c r="SZX111" s="313"/>
      <c r="SZY111" s="313"/>
      <c r="SZZ111" s="313"/>
      <c r="TAA111" s="313"/>
      <c r="TAB111" s="313"/>
      <c r="TAC111" s="313"/>
      <c r="TAD111" s="313"/>
      <c r="TAE111" s="313"/>
      <c r="TAF111" s="313"/>
      <c r="TAG111" s="313"/>
      <c r="TAH111" s="313"/>
      <c r="TAI111" s="313"/>
      <c r="TAJ111" s="313"/>
      <c r="TAK111" s="313"/>
      <c r="TAL111" s="313"/>
      <c r="TAM111" s="313"/>
      <c r="TAN111" s="313"/>
      <c r="TAO111" s="313"/>
      <c r="TAP111" s="313"/>
      <c r="TAQ111" s="313"/>
      <c r="TAR111" s="313"/>
      <c r="TAS111" s="313"/>
      <c r="TAT111" s="313"/>
      <c r="TAU111" s="313"/>
      <c r="TAV111" s="313"/>
      <c r="TAW111" s="313"/>
      <c r="TAX111" s="313"/>
      <c r="TAY111" s="313"/>
      <c r="TAZ111" s="313"/>
      <c r="TBA111" s="313"/>
      <c r="TBB111" s="313"/>
      <c r="TBC111" s="313"/>
      <c r="TBD111" s="313"/>
      <c r="TBE111" s="313"/>
      <c r="TBF111" s="313"/>
      <c r="TBG111" s="313"/>
      <c r="TBH111" s="313"/>
      <c r="TBI111" s="313"/>
      <c r="TBJ111" s="313"/>
      <c r="TBK111" s="313"/>
      <c r="TBL111" s="313"/>
      <c r="TBM111" s="313"/>
      <c r="TBN111" s="313"/>
      <c r="TBO111" s="313"/>
      <c r="TBP111" s="313"/>
      <c r="TBQ111" s="313"/>
      <c r="TBR111" s="313"/>
      <c r="TBS111" s="313"/>
      <c r="TBT111" s="313"/>
      <c r="TBU111" s="313"/>
      <c r="TBV111" s="313"/>
      <c r="TBW111" s="313"/>
      <c r="TBX111" s="313"/>
      <c r="TBY111" s="313"/>
      <c r="TBZ111" s="313"/>
      <c r="TCA111" s="313"/>
      <c r="TCB111" s="313"/>
      <c r="TCC111" s="313"/>
      <c r="TCD111" s="313"/>
      <c r="TCE111" s="313"/>
      <c r="TCF111" s="313"/>
      <c r="TCG111" s="313"/>
      <c r="TCH111" s="313"/>
      <c r="TCI111" s="313"/>
      <c r="TCJ111" s="313"/>
      <c r="TCK111" s="313"/>
      <c r="TCL111" s="313"/>
      <c r="TCM111" s="313"/>
      <c r="TCN111" s="313"/>
      <c r="TCO111" s="313"/>
      <c r="TCP111" s="313"/>
      <c r="TCQ111" s="313"/>
      <c r="TCR111" s="313"/>
      <c r="TCS111" s="313"/>
      <c r="TCT111" s="313"/>
      <c r="TCU111" s="313"/>
      <c r="TCV111" s="313"/>
      <c r="TCW111" s="313"/>
      <c r="TCX111" s="313"/>
      <c r="TCY111" s="313"/>
      <c r="TCZ111" s="313"/>
      <c r="TDA111" s="313"/>
      <c r="TDB111" s="313"/>
      <c r="TDC111" s="313"/>
      <c r="TDD111" s="313"/>
      <c r="TDE111" s="313"/>
      <c r="TDF111" s="313"/>
      <c r="TDG111" s="313"/>
      <c r="TDH111" s="313"/>
      <c r="TDI111" s="313"/>
      <c r="TDJ111" s="313"/>
      <c r="TDK111" s="313"/>
      <c r="TDL111" s="313"/>
      <c r="TDM111" s="313"/>
      <c r="TDN111" s="313"/>
      <c r="TDO111" s="313"/>
      <c r="TDP111" s="313"/>
      <c r="TDQ111" s="313"/>
      <c r="TDR111" s="313"/>
      <c r="TDS111" s="313"/>
      <c r="TDT111" s="313"/>
      <c r="TDU111" s="313"/>
      <c r="TDV111" s="313"/>
      <c r="TDW111" s="313"/>
      <c r="TDX111" s="313"/>
      <c r="TDY111" s="313"/>
      <c r="TDZ111" s="313"/>
      <c r="TEA111" s="313"/>
      <c r="TEB111" s="313"/>
      <c r="TEC111" s="313"/>
      <c r="TED111" s="313"/>
      <c r="TEE111" s="313"/>
      <c r="TEF111" s="313"/>
      <c r="TEG111" s="313"/>
      <c r="TEH111" s="313"/>
      <c r="TEI111" s="313"/>
      <c r="TEJ111" s="313"/>
      <c r="TEK111" s="313"/>
      <c r="TEL111" s="313"/>
      <c r="TEM111" s="313"/>
      <c r="TEN111" s="313"/>
      <c r="TEO111" s="313"/>
      <c r="TEP111" s="313"/>
      <c r="TEQ111" s="313"/>
      <c r="TER111" s="313"/>
      <c r="TES111" s="313"/>
      <c r="TET111" s="313"/>
      <c r="TEU111" s="313"/>
      <c r="TEV111" s="313"/>
      <c r="TEW111" s="313"/>
      <c r="TEX111" s="313"/>
      <c r="TEY111" s="313"/>
      <c r="TEZ111" s="313"/>
      <c r="TFA111" s="313"/>
      <c r="TFB111" s="313"/>
      <c r="TFC111" s="313"/>
      <c r="TFD111" s="313"/>
      <c r="TFE111" s="313"/>
      <c r="TFF111" s="313"/>
      <c r="TFG111" s="313"/>
      <c r="TFH111" s="313"/>
      <c r="TFI111" s="313"/>
      <c r="TFJ111" s="313"/>
      <c r="TFK111" s="313"/>
      <c r="TFL111" s="313"/>
      <c r="TFM111" s="313"/>
      <c r="TFN111" s="313"/>
      <c r="TFO111" s="313"/>
      <c r="TFP111" s="313"/>
      <c r="TFQ111" s="313"/>
      <c r="TFR111" s="313"/>
      <c r="TFS111" s="313"/>
      <c r="TFT111" s="313"/>
      <c r="TFU111" s="313"/>
      <c r="TFV111" s="313"/>
      <c r="TFW111" s="313"/>
      <c r="TFX111" s="313"/>
      <c r="TFY111" s="313"/>
      <c r="TFZ111" s="313"/>
      <c r="TGA111" s="313"/>
      <c r="TGB111" s="313"/>
      <c r="TGC111" s="313"/>
      <c r="TGD111" s="313"/>
      <c r="TGE111" s="313"/>
      <c r="TGF111" s="313"/>
      <c r="TGG111" s="313"/>
      <c r="TGH111" s="313"/>
      <c r="TGI111" s="313"/>
      <c r="TGJ111" s="313"/>
      <c r="TGK111" s="313"/>
      <c r="TGL111" s="313"/>
      <c r="TGM111" s="313"/>
      <c r="TGN111" s="313"/>
      <c r="TGO111" s="313"/>
      <c r="TGP111" s="313"/>
      <c r="TGQ111" s="313"/>
      <c r="TGR111" s="313"/>
      <c r="TGS111" s="313"/>
      <c r="TGT111" s="313"/>
      <c r="TGU111" s="313"/>
      <c r="TGV111" s="313"/>
      <c r="TGW111" s="313"/>
      <c r="TGX111" s="313"/>
      <c r="TGY111" s="313"/>
      <c r="TGZ111" s="313"/>
      <c r="THA111" s="313"/>
      <c r="THB111" s="313"/>
      <c r="THC111" s="313"/>
      <c r="THD111" s="313"/>
      <c r="THE111" s="313"/>
      <c r="THF111" s="313"/>
      <c r="THG111" s="313"/>
      <c r="THH111" s="313"/>
      <c r="THI111" s="313"/>
      <c r="THJ111" s="313"/>
      <c r="THK111" s="313"/>
      <c r="THL111" s="313"/>
      <c r="THM111" s="313"/>
      <c r="THN111" s="313"/>
      <c r="THO111" s="313"/>
      <c r="THP111" s="313"/>
      <c r="THQ111" s="313"/>
      <c r="THR111" s="313"/>
      <c r="THS111" s="313"/>
      <c r="THT111" s="313"/>
      <c r="THU111" s="313"/>
      <c r="THV111" s="313"/>
      <c r="THW111" s="313"/>
      <c r="THX111" s="313"/>
      <c r="THY111" s="313"/>
      <c r="THZ111" s="313"/>
      <c r="TIA111" s="313"/>
      <c r="TIB111" s="313"/>
      <c r="TIC111" s="313"/>
      <c r="TID111" s="313"/>
      <c r="TIE111" s="313"/>
      <c r="TIF111" s="313"/>
      <c r="TIG111" s="313"/>
      <c r="TIH111" s="313"/>
      <c r="TII111" s="313"/>
      <c r="TIJ111" s="313"/>
      <c r="TIK111" s="313"/>
      <c r="TIL111" s="313"/>
      <c r="TIM111" s="313"/>
      <c r="TIN111" s="313"/>
      <c r="TIO111" s="313"/>
      <c r="TIP111" s="313"/>
      <c r="TIQ111" s="313"/>
      <c r="TIR111" s="313"/>
      <c r="TIS111" s="313"/>
      <c r="TIT111" s="313"/>
      <c r="TIU111" s="313"/>
      <c r="TIV111" s="313"/>
      <c r="TIW111" s="313"/>
      <c r="TIX111" s="313"/>
      <c r="TIY111" s="313"/>
      <c r="TIZ111" s="313"/>
      <c r="TJA111" s="313"/>
      <c r="TJB111" s="313"/>
      <c r="TJC111" s="313"/>
      <c r="TJD111" s="313"/>
      <c r="TJE111" s="313"/>
      <c r="TJF111" s="313"/>
      <c r="TJG111" s="313"/>
      <c r="TJH111" s="313"/>
      <c r="TJI111" s="313"/>
      <c r="TJJ111" s="313"/>
      <c r="TJK111" s="313"/>
      <c r="TJL111" s="313"/>
      <c r="TJM111" s="313"/>
      <c r="TJN111" s="313"/>
      <c r="TJO111" s="313"/>
      <c r="TJP111" s="313"/>
      <c r="TJQ111" s="313"/>
      <c r="TJR111" s="313"/>
      <c r="TJS111" s="313"/>
      <c r="TJT111" s="313"/>
      <c r="TJU111" s="313"/>
      <c r="TJV111" s="313"/>
      <c r="TJW111" s="313"/>
      <c r="TJX111" s="313"/>
      <c r="TJY111" s="313"/>
      <c r="TJZ111" s="313"/>
      <c r="TKA111" s="313"/>
      <c r="TKB111" s="313"/>
      <c r="TKC111" s="313"/>
      <c r="TKD111" s="313"/>
      <c r="TKE111" s="313"/>
      <c r="TKF111" s="313"/>
      <c r="TKG111" s="313"/>
      <c r="TKH111" s="313"/>
      <c r="TKI111" s="313"/>
      <c r="TKJ111" s="313"/>
      <c r="TKK111" s="313"/>
      <c r="TKL111" s="313"/>
      <c r="TKM111" s="313"/>
      <c r="TKN111" s="313"/>
      <c r="TKO111" s="313"/>
      <c r="TKP111" s="313"/>
      <c r="TKQ111" s="313"/>
      <c r="TKR111" s="313"/>
      <c r="TKS111" s="313"/>
      <c r="TKT111" s="313"/>
      <c r="TKU111" s="313"/>
      <c r="TKV111" s="313"/>
      <c r="TKW111" s="313"/>
      <c r="TKX111" s="313"/>
      <c r="TKY111" s="313"/>
      <c r="TKZ111" s="313"/>
      <c r="TLA111" s="313"/>
      <c r="TLB111" s="313"/>
      <c r="TLC111" s="313"/>
      <c r="TLD111" s="313"/>
      <c r="TLE111" s="313"/>
      <c r="TLF111" s="313"/>
      <c r="TLG111" s="313"/>
      <c r="TLH111" s="313"/>
      <c r="TLI111" s="313"/>
      <c r="TLJ111" s="313"/>
      <c r="TLK111" s="313"/>
      <c r="TLL111" s="313"/>
      <c r="TLM111" s="313"/>
      <c r="TLN111" s="313"/>
      <c r="TLO111" s="313"/>
      <c r="TLP111" s="313"/>
      <c r="TLQ111" s="313"/>
      <c r="TLR111" s="313"/>
      <c r="TLS111" s="313"/>
      <c r="TLT111" s="313"/>
      <c r="TLU111" s="313"/>
      <c r="TLV111" s="313"/>
      <c r="TLW111" s="313"/>
      <c r="TLX111" s="313"/>
      <c r="TLY111" s="313"/>
      <c r="TLZ111" s="313"/>
      <c r="TMA111" s="313"/>
      <c r="TMB111" s="313"/>
      <c r="TMC111" s="313"/>
      <c r="TMD111" s="313"/>
      <c r="TME111" s="313"/>
      <c r="TMF111" s="313"/>
      <c r="TMG111" s="313"/>
      <c r="TMH111" s="313"/>
      <c r="TMI111" s="313"/>
      <c r="TMJ111" s="313"/>
      <c r="TMK111" s="313"/>
      <c r="TML111" s="313"/>
      <c r="TMM111" s="313"/>
      <c r="TMN111" s="313"/>
      <c r="TMO111" s="313"/>
      <c r="TMP111" s="313"/>
      <c r="TMQ111" s="313"/>
      <c r="TMR111" s="313"/>
      <c r="TMS111" s="313"/>
      <c r="TMT111" s="313"/>
      <c r="TMU111" s="313"/>
      <c r="TMV111" s="313"/>
      <c r="TMW111" s="313"/>
      <c r="TMX111" s="313"/>
      <c r="TMY111" s="313"/>
      <c r="TMZ111" s="313"/>
      <c r="TNA111" s="313"/>
      <c r="TNB111" s="313"/>
      <c r="TNC111" s="313"/>
      <c r="TND111" s="313"/>
      <c r="TNE111" s="313"/>
      <c r="TNF111" s="313"/>
      <c r="TNG111" s="313"/>
      <c r="TNH111" s="313"/>
      <c r="TNI111" s="313"/>
      <c r="TNJ111" s="313"/>
      <c r="TNK111" s="313"/>
      <c r="TNL111" s="313"/>
      <c r="TNM111" s="313"/>
      <c r="TNN111" s="313"/>
      <c r="TNO111" s="313"/>
      <c r="TNP111" s="313"/>
      <c r="TNQ111" s="313"/>
      <c r="TNR111" s="313"/>
      <c r="TNS111" s="313"/>
      <c r="TNT111" s="313"/>
      <c r="TNU111" s="313"/>
      <c r="TNV111" s="313"/>
      <c r="TNW111" s="313"/>
      <c r="TNX111" s="313"/>
      <c r="TNY111" s="313"/>
      <c r="TNZ111" s="313"/>
      <c r="TOA111" s="313"/>
      <c r="TOB111" s="313"/>
      <c r="TOC111" s="313"/>
      <c r="TOD111" s="313"/>
      <c r="TOE111" s="313"/>
      <c r="TOF111" s="313"/>
      <c r="TOG111" s="313"/>
      <c r="TOH111" s="313"/>
      <c r="TOI111" s="313"/>
      <c r="TOJ111" s="313"/>
      <c r="TOK111" s="313"/>
      <c r="TOL111" s="313"/>
      <c r="TOM111" s="313"/>
      <c r="TON111" s="313"/>
      <c r="TOO111" s="313"/>
      <c r="TOP111" s="313"/>
      <c r="TOQ111" s="313"/>
      <c r="TOR111" s="313"/>
      <c r="TOS111" s="313"/>
      <c r="TOT111" s="313"/>
      <c r="TOU111" s="313"/>
      <c r="TOV111" s="313"/>
      <c r="TOW111" s="313"/>
      <c r="TOX111" s="313"/>
      <c r="TOY111" s="313"/>
      <c r="TOZ111" s="313"/>
      <c r="TPA111" s="313"/>
      <c r="TPB111" s="313"/>
      <c r="TPC111" s="313"/>
      <c r="TPD111" s="313"/>
      <c r="TPE111" s="313"/>
      <c r="TPF111" s="313"/>
      <c r="TPG111" s="313"/>
      <c r="TPH111" s="313"/>
      <c r="TPI111" s="313"/>
      <c r="TPJ111" s="313"/>
      <c r="TPK111" s="313"/>
      <c r="TPL111" s="313"/>
      <c r="TPM111" s="313"/>
      <c r="TPN111" s="313"/>
      <c r="TPO111" s="313"/>
      <c r="TPP111" s="313"/>
      <c r="TPQ111" s="313"/>
      <c r="TPR111" s="313"/>
      <c r="TPS111" s="313"/>
      <c r="TPT111" s="313"/>
      <c r="TPU111" s="313"/>
      <c r="TPV111" s="313"/>
      <c r="TPW111" s="313"/>
      <c r="TPX111" s="313"/>
      <c r="TPY111" s="313"/>
      <c r="TPZ111" s="313"/>
      <c r="TQA111" s="313"/>
      <c r="TQB111" s="313"/>
      <c r="TQC111" s="313"/>
      <c r="TQD111" s="313"/>
      <c r="TQE111" s="313"/>
      <c r="TQF111" s="313"/>
      <c r="TQG111" s="313"/>
      <c r="TQH111" s="313"/>
      <c r="TQI111" s="313"/>
      <c r="TQJ111" s="313"/>
      <c r="TQK111" s="313"/>
      <c r="TQL111" s="313"/>
      <c r="TQM111" s="313"/>
      <c r="TQN111" s="313"/>
      <c r="TQO111" s="313"/>
      <c r="TQP111" s="313"/>
      <c r="TQQ111" s="313"/>
      <c r="TQR111" s="313"/>
      <c r="TQS111" s="313"/>
      <c r="TQT111" s="313"/>
      <c r="TQU111" s="313"/>
      <c r="TQV111" s="313"/>
      <c r="TQW111" s="313"/>
      <c r="TQX111" s="313"/>
      <c r="TQY111" s="313"/>
      <c r="TQZ111" s="313"/>
      <c r="TRA111" s="313"/>
      <c r="TRB111" s="313"/>
      <c r="TRC111" s="313"/>
      <c r="TRD111" s="313"/>
      <c r="TRE111" s="313"/>
      <c r="TRF111" s="313"/>
      <c r="TRG111" s="313"/>
      <c r="TRH111" s="313"/>
      <c r="TRI111" s="313"/>
      <c r="TRJ111" s="313"/>
      <c r="TRK111" s="313"/>
      <c r="TRL111" s="313"/>
      <c r="TRM111" s="313"/>
      <c r="TRN111" s="313"/>
      <c r="TRO111" s="313"/>
      <c r="TRP111" s="313"/>
      <c r="TRQ111" s="313"/>
      <c r="TRR111" s="313"/>
      <c r="TRS111" s="313"/>
      <c r="TRT111" s="313"/>
      <c r="TRU111" s="313"/>
      <c r="TRV111" s="313"/>
      <c r="TRW111" s="313"/>
      <c r="TRX111" s="313"/>
      <c r="TRY111" s="313"/>
      <c r="TRZ111" s="313"/>
      <c r="TSA111" s="313"/>
      <c r="TSB111" s="313"/>
      <c r="TSC111" s="313"/>
      <c r="TSD111" s="313"/>
      <c r="TSE111" s="313"/>
      <c r="TSF111" s="313"/>
      <c r="TSG111" s="313"/>
      <c r="TSH111" s="313"/>
      <c r="TSI111" s="313"/>
      <c r="TSJ111" s="313"/>
      <c r="TSK111" s="313"/>
      <c r="TSL111" s="313"/>
      <c r="TSM111" s="313"/>
      <c r="TSN111" s="313"/>
      <c r="TSO111" s="313"/>
      <c r="TSP111" s="313"/>
      <c r="TSQ111" s="313"/>
      <c r="TSR111" s="313"/>
      <c r="TSS111" s="313"/>
      <c r="TST111" s="313"/>
      <c r="TSU111" s="313"/>
      <c r="TSV111" s="313"/>
      <c r="TSW111" s="313"/>
      <c r="TSX111" s="313"/>
      <c r="TSY111" s="313"/>
      <c r="TSZ111" s="313"/>
      <c r="TTA111" s="313"/>
      <c r="TTB111" s="313"/>
      <c r="TTC111" s="313"/>
      <c r="TTD111" s="313"/>
      <c r="TTE111" s="313"/>
      <c r="TTF111" s="313"/>
      <c r="TTG111" s="313"/>
      <c r="TTH111" s="313"/>
      <c r="TTI111" s="313"/>
      <c r="TTJ111" s="313"/>
      <c r="TTK111" s="313"/>
      <c r="TTL111" s="313"/>
      <c r="TTM111" s="313"/>
      <c r="TTN111" s="313"/>
      <c r="TTO111" s="313"/>
      <c r="TTP111" s="313"/>
      <c r="TTQ111" s="313"/>
      <c r="TTR111" s="313"/>
      <c r="TTS111" s="313"/>
      <c r="TTT111" s="313"/>
      <c r="TTU111" s="313"/>
      <c r="TTV111" s="313"/>
      <c r="TTW111" s="313"/>
      <c r="TTX111" s="313"/>
      <c r="TTY111" s="313"/>
      <c r="TTZ111" s="313"/>
      <c r="TUA111" s="313"/>
      <c r="TUB111" s="313"/>
      <c r="TUC111" s="313"/>
      <c r="TUD111" s="313"/>
      <c r="TUE111" s="313"/>
      <c r="TUF111" s="313"/>
      <c r="TUG111" s="313"/>
      <c r="TUH111" s="313"/>
      <c r="TUI111" s="313"/>
      <c r="TUJ111" s="313"/>
      <c r="TUK111" s="313"/>
      <c r="TUL111" s="313"/>
      <c r="TUM111" s="313"/>
      <c r="TUN111" s="313"/>
      <c r="TUO111" s="313"/>
      <c r="TUP111" s="313"/>
      <c r="TUQ111" s="313"/>
      <c r="TUR111" s="313"/>
      <c r="TUS111" s="313"/>
      <c r="TUT111" s="313"/>
      <c r="TUU111" s="313"/>
      <c r="TUV111" s="313"/>
      <c r="TUW111" s="313"/>
      <c r="TUX111" s="313"/>
      <c r="TUY111" s="313"/>
      <c r="TUZ111" s="313"/>
      <c r="TVA111" s="313"/>
      <c r="TVB111" s="313"/>
      <c r="TVC111" s="313"/>
      <c r="TVD111" s="313"/>
      <c r="TVE111" s="313"/>
      <c r="TVF111" s="313"/>
      <c r="TVG111" s="313"/>
      <c r="TVH111" s="313"/>
      <c r="TVI111" s="313"/>
      <c r="TVJ111" s="313"/>
      <c r="TVK111" s="313"/>
      <c r="TVL111" s="313"/>
      <c r="TVM111" s="313"/>
      <c r="TVN111" s="313"/>
      <c r="TVO111" s="313"/>
      <c r="TVP111" s="313"/>
      <c r="TVQ111" s="313"/>
      <c r="TVR111" s="313"/>
      <c r="TVS111" s="313"/>
      <c r="TVT111" s="313"/>
      <c r="TVU111" s="313"/>
      <c r="TVV111" s="313"/>
      <c r="TVW111" s="313"/>
      <c r="TVX111" s="313"/>
      <c r="TVY111" s="313"/>
      <c r="TVZ111" s="313"/>
      <c r="TWA111" s="313"/>
      <c r="TWB111" s="313"/>
      <c r="TWC111" s="313"/>
      <c r="TWD111" s="313"/>
      <c r="TWE111" s="313"/>
      <c r="TWF111" s="313"/>
      <c r="TWG111" s="313"/>
      <c r="TWH111" s="313"/>
      <c r="TWI111" s="313"/>
      <c r="TWJ111" s="313"/>
      <c r="TWK111" s="313"/>
      <c r="TWL111" s="313"/>
      <c r="TWM111" s="313"/>
      <c r="TWN111" s="313"/>
      <c r="TWO111" s="313"/>
      <c r="TWP111" s="313"/>
      <c r="TWQ111" s="313"/>
      <c r="TWR111" s="313"/>
      <c r="TWS111" s="313"/>
      <c r="TWT111" s="313"/>
      <c r="TWU111" s="313"/>
      <c r="TWV111" s="313"/>
      <c r="TWW111" s="313"/>
      <c r="TWX111" s="313"/>
      <c r="TWY111" s="313"/>
      <c r="TWZ111" s="313"/>
      <c r="TXA111" s="313"/>
      <c r="TXB111" s="313"/>
      <c r="TXC111" s="313"/>
      <c r="TXD111" s="313"/>
      <c r="TXE111" s="313"/>
      <c r="TXF111" s="313"/>
      <c r="TXG111" s="313"/>
      <c r="TXH111" s="313"/>
      <c r="TXI111" s="313"/>
      <c r="TXJ111" s="313"/>
      <c r="TXK111" s="313"/>
      <c r="TXL111" s="313"/>
      <c r="TXM111" s="313"/>
      <c r="TXN111" s="313"/>
      <c r="TXO111" s="313"/>
      <c r="TXP111" s="313"/>
      <c r="TXQ111" s="313"/>
      <c r="TXR111" s="313"/>
      <c r="TXS111" s="313"/>
      <c r="TXT111" s="313"/>
      <c r="TXU111" s="313"/>
      <c r="TXV111" s="313"/>
      <c r="TXW111" s="313"/>
      <c r="TXX111" s="313"/>
      <c r="TXY111" s="313"/>
      <c r="TXZ111" s="313"/>
      <c r="TYA111" s="313"/>
      <c r="TYB111" s="313"/>
      <c r="TYC111" s="313"/>
      <c r="TYD111" s="313"/>
      <c r="TYE111" s="313"/>
      <c r="TYF111" s="313"/>
      <c r="TYG111" s="313"/>
      <c r="TYH111" s="313"/>
      <c r="TYI111" s="313"/>
      <c r="TYJ111" s="313"/>
      <c r="TYK111" s="313"/>
      <c r="TYL111" s="313"/>
      <c r="TYM111" s="313"/>
      <c r="TYN111" s="313"/>
      <c r="TYO111" s="313"/>
      <c r="TYP111" s="313"/>
      <c r="TYQ111" s="313"/>
      <c r="TYR111" s="313"/>
      <c r="TYS111" s="313"/>
      <c r="TYT111" s="313"/>
      <c r="TYU111" s="313"/>
      <c r="TYV111" s="313"/>
      <c r="TYW111" s="313"/>
      <c r="TYX111" s="313"/>
      <c r="TYY111" s="313"/>
      <c r="TYZ111" s="313"/>
      <c r="TZA111" s="313"/>
      <c r="TZB111" s="313"/>
      <c r="TZC111" s="313"/>
      <c r="TZD111" s="313"/>
      <c r="TZE111" s="313"/>
      <c r="TZF111" s="313"/>
      <c r="TZG111" s="313"/>
      <c r="TZH111" s="313"/>
      <c r="TZI111" s="313"/>
      <c r="TZJ111" s="313"/>
      <c r="TZK111" s="313"/>
      <c r="TZL111" s="313"/>
      <c r="TZM111" s="313"/>
      <c r="TZN111" s="313"/>
      <c r="TZO111" s="313"/>
      <c r="TZP111" s="313"/>
      <c r="TZQ111" s="313"/>
      <c r="TZR111" s="313"/>
      <c r="TZS111" s="313"/>
      <c r="TZT111" s="313"/>
      <c r="TZU111" s="313"/>
      <c r="TZV111" s="313"/>
      <c r="TZW111" s="313"/>
      <c r="TZX111" s="313"/>
      <c r="TZY111" s="313"/>
      <c r="TZZ111" s="313"/>
      <c r="UAA111" s="313"/>
      <c r="UAB111" s="313"/>
      <c r="UAC111" s="313"/>
      <c r="UAD111" s="313"/>
      <c r="UAE111" s="313"/>
      <c r="UAF111" s="313"/>
      <c r="UAG111" s="313"/>
      <c r="UAH111" s="313"/>
      <c r="UAI111" s="313"/>
      <c r="UAJ111" s="313"/>
      <c r="UAK111" s="313"/>
      <c r="UAL111" s="313"/>
      <c r="UAM111" s="313"/>
      <c r="UAN111" s="313"/>
      <c r="UAO111" s="313"/>
      <c r="UAP111" s="313"/>
      <c r="UAQ111" s="313"/>
      <c r="UAR111" s="313"/>
      <c r="UAS111" s="313"/>
      <c r="UAT111" s="313"/>
      <c r="UAU111" s="313"/>
      <c r="UAV111" s="313"/>
      <c r="UAW111" s="313"/>
      <c r="UAX111" s="313"/>
      <c r="UAY111" s="313"/>
      <c r="UAZ111" s="313"/>
      <c r="UBA111" s="313"/>
      <c r="UBB111" s="313"/>
      <c r="UBC111" s="313"/>
      <c r="UBD111" s="313"/>
      <c r="UBE111" s="313"/>
      <c r="UBF111" s="313"/>
      <c r="UBG111" s="313"/>
      <c r="UBH111" s="313"/>
      <c r="UBI111" s="313"/>
      <c r="UBJ111" s="313"/>
      <c r="UBK111" s="313"/>
      <c r="UBL111" s="313"/>
      <c r="UBM111" s="313"/>
      <c r="UBN111" s="313"/>
      <c r="UBO111" s="313"/>
      <c r="UBP111" s="313"/>
      <c r="UBQ111" s="313"/>
      <c r="UBR111" s="313"/>
      <c r="UBS111" s="313"/>
      <c r="UBT111" s="313"/>
      <c r="UBU111" s="313"/>
      <c r="UBV111" s="313"/>
      <c r="UBW111" s="313"/>
      <c r="UBX111" s="313"/>
      <c r="UBY111" s="313"/>
      <c r="UBZ111" s="313"/>
      <c r="UCA111" s="313"/>
      <c r="UCB111" s="313"/>
      <c r="UCC111" s="313"/>
      <c r="UCD111" s="313"/>
      <c r="UCE111" s="313"/>
      <c r="UCF111" s="313"/>
      <c r="UCG111" s="313"/>
      <c r="UCH111" s="313"/>
      <c r="UCI111" s="313"/>
      <c r="UCJ111" s="313"/>
      <c r="UCK111" s="313"/>
      <c r="UCL111" s="313"/>
      <c r="UCM111" s="313"/>
      <c r="UCN111" s="313"/>
      <c r="UCO111" s="313"/>
      <c r="UCP111" s="313"/>
      <c r="UCQ111" s="313"/>
      <c r="UCR111" s="313"/>
      <c r="UCS111" s="313"/>
      <c r="UCT111" s="313"/>
      <c r="UCU111" s="313"/>
      <c r="UCV111" s="313"/>
      <c r="UCW111" s="313"/>
      <c r="UCX111" s="313"/>
      <c r="UCY111" s="313"/>
      <c r="UCZ111" s="313"/>
      <c r="UDA111" s="313"/>
      <c r="UDB111" s="313"/>
      <c r="UDC111" s="313"/>
      <c r="UDD111" s="313"/>
      <c r="UDE111" s="313"/>
      <c r="UDF111" s="313"/>
      <c r="UDG111" s="313"/>
      <c r="UDH111" s="313"/>
      <c r="UDI111" s="313"/>
      <c r="UDJ111" s="313"/>
      <c r="UDK111" s="313"/>
      <c r="UDL111" s="313"/>
      <c r="UDM111" s="313"/>
      <c r="UDN111" s="313"/>
      <c r="UDO111" s="313"/>
      <c r="UDP111" s="313"/>
      <c r="UDQ111" s="313"/>
      <c r="UDR111" s="313"/>
      <c r="UDS111" s="313"/>
      <c r="UDT111" s="313"/>
      <c r="UDU111" s="313"/>
      <c r="UDV111" s="313"/>
      <c r="UDW111" s="313"/>
      <c r="UDX111" s="313"/>
      <c r="UDY111" s="313"/>
      <c r="UDZ111" s="313"/>
      <c r="UEA111" s="313"/>
      <c r="UEB111" s="313"/>
      <c r="UEC111" s="313"/>
      <c r="UED111" s="313"/>
      <c r="UEE111" s="313"/>
      <c r="UEF111" s="313"/>
      <c r="UEG111" s="313"/>
      <c r="UEH111" s="313"/>
      <c r="UEI111" s="313"/>
      <c r="UEJ111" s="313"/>
      <c r="UEK111" s="313"/>
      <c r="UEL111" s="313"/>
      <c r="UEM111" s="313"/>
      <c r="UEN111" s="313"/>
      <c r="UEO111" s="313"/>
      <c r="UEP111" s="313"/>
      <c r="UEQ111" s="313"/>
      <c r="UER111" s="313"/>
      <c r="UES111" s="313"/>
      <c r="UET111" s="313"/>
      <c r="UEU111" s="313"/>
      <c r="UEV111" s="313"/>
      <c r="UEW111" s="313"/>
      <c r="UEX111" s="313"/>
      <c r="UEY111" s="313"/>
      <c r="UEZ111" s="313"/>
      <c r="UFA111" s="313"/>
      <c r="UFB111" s="313"/>
      <c r="UFC111" s="313"/>
      <c r="UFD111" s="313"/>
      <c r="UFE111" s="313"/>
      <c r="UFF111" s="313"/>
      <c r="UFG111" s="313"/>
      <c r="UFH111" s="313"/>
      <c r="UFI111" s="313"/>
      <c r="UFJ111" s="313"/>
      <c r="UFK111" s="313"/>
      <c r="UFL111" s="313"/>
      <c r="UFM111" s="313"/>
      <c r="UFN111" s="313"/>
      <c r="UFO111" s="313"/>
      <c r="UFP111" s="313"/>
      <c r="UFQ111" s="313"/>
      <c r="UFR111" s="313"/>
      <c r="UFS111" s="313"/>
      <c r="UFT111" s="313"/>
      <c r="UFU111" s="313"/>
      <c r="UFV111" s="313"/>
      <c r="UFW111" s="313"/>
      <c r="UFX111" s="313"/>
      <c r="UFY111" s="313"/>
      <c r="UFZ111" s="313"/>
      <c r="UGA111" s="313"/>
      <c r="UGB111" s="313"/>
      <c r="UGC111" s="313"/>
      <c r="UGD111" s="313"/>
      <c r="UGE111" s="313"/>
      <c r="UGF111" s="313"/>
      <c r="UGG111" s="313"/>
      <c r="UGH111" s="313"/>
      <c r="UGI111" s="313"/>
      <c r="UGJ111" s="313"/>
      <c r="UGK111" s="313"/>
      <c r="UGL111" s="313"/>
      <c r="UGM111" s="313"/>
      <c r="UGN111" s="313"/>
      <c r="UGO111" s="313"/>
      <c r="UGP111" s="313"/>
      <c r="UGQ111" s="313"/>
      <c r="UGR111" s="313"/>
      <c r="UGS111" s="313"/>
      <c r="UGT111" s="313"/>
      <c r="UGU111" s="313"/>
      <c r="UGV111" s="313"/>
      <c r="UGW111" s="313"/>
      <c r="UGX111" s="313"/>
      <c r="UGY111" s="313"/>
      <c r="UGZ111" s="313"/>
      <c r="UHA111" s="313"/>
      <c r="UHB111" s="313"/>
      <c r="UHC111" s="313"/>
      <c r="UHD111" s="313"/>
      <c r="UHE111" s="313"/>
      <c r="UHF111" s="313"/>
      <c r="UHG111" s="313"/>
      <c r="UHH111" s="313"/>
      <c r="UHI111" s="313"/>
      <c r="UHJ111" s="313"/>
      <c r="UHK111" s="313"/>
      <c r="UHL111" s="313"/>
      <c r="UHM111" s="313"/>
      <c r="UHN111" s="313"/>
      <c r="UHO111" s="313"/>
      <c r="UHP111" s="313"/>
      <c r="UHQ111" s="313"/>
      <c r="UHR111" s="313"/>
      <c r="UHS111" s="313"/>
      <c r="UHT111" s="313"/>
      <c r="UHU111" s="313"/>
      <c r="UHV111" s="313"/>
      <c r="UHW111" s="313"/>
      <c r="UHX111" s="313"/>
      <c r="UHY111" s="313"/>
      <c r="UHZ111" s="313"/>
      <c r="UIA111" s="313"/>
      <c r="UIB111" s="313"/>
      <c r="UIC111" s="313"/>
      <c r="UID111" s="313"/>
      <c r="UIE111" s="313"/>
      <c r="UIF111" s="313"/>
      <c r="UIG111" s="313"/>
      <c r="UIH111" s="313"/>
      <c r="UII111" s="313"/>
      <c r="UIJ111" s="313"/>
      <c r="UIK111" s="313"/>
      <c r="UIL111" s="313"/>
      <c r="UIM111" s="313"/>
      <c r="UIN111" s="313"/>
      <c r="UIO111" s="313"/>
      <c r="UIP111" s="313"/>
      <c r="UIQ111" s="313"/>
      <c r="UIR111" s="313"/>
      <c r="UIS111" s="313"/>
      <c r="UIT111" s="313"/>
      <c r="UIU111" s="313"/>
      <c r="UIV111" s="313"/>
      <c r="UIW111" s="313"/>
      <c r="UIX111" s="313"/>
      <c r="UIY111" s="313"/>
      <c r="UIZ111" s="313"/>
      <c r="UJA111" s="313"/>
      <c r="UJB111" s="313"/>
      <c r="UJC111" s="313"/>
      <c r="UJD111" s="313"/>
      <c r="UJE111" s="313"/>
      <c r="UJF111" s="313"/>
      <c r="UJG111" s="313"/>
      <c r="UJH111" s="313"/>
      <c r="UJI111" s="313"/>
      <c r="UJJ111" s="313"/>
      <c r="UJK111" s="313"/>
      <c r="UJL111" s="313"/>
      <c r="UJM111" s="313"/>
      <c r="UJN111" s="313"/>
      <c r="UJO111" s="313"/>
      <c r="UJP111" s="313"/>
      <c r="UJQ111" s="313"/>
      <c r="UJR111" s="313"/>
      <c r="UJS111" s="313"/>
      <c r="UJT111" s="313"/>
      <c r="UJU111" s="313"/>
      <c r="UJV111" s="313"/>
      <c r="UJW111" s="313"/>
      <c r="UJX111" s="313"/>
      <c r="UJY111" s="313"/>
      <c r="UJZ111" s="313"/>
      <c r="UKA111" s="313"/>
      <c r="UKB111" s="313"/>
      <c r="UKC111" s="313"/>
      <c r="UKD111" s="313"/>
      <c r="UKE111" s="313"/>
      <c r="UKF111" s="313"/>
      <c r="UKG111" s="313"/>
      <c r="UKH111" s="313"/>
      <c r="UKI111" s="313"/>
      <c r="UKJ111" s="313"/>
      <c r="UKK111" s="313"/>
      <c r="UKL111" s="313"/>
      <c r="UKM111" s="313"/>
      <c r="UKN111" s="313"/>
      <c r="UKO111" s="313"/>
      <c r="UKP111" s="313"/>
      <c r="UKQ111" s="313"/>
      <c r="UKR111" s="313"/>
      <c r="UKS111" s="313"/>
      <c r="UKT111" s="313"/>
      <c r="UKU111" s="313"/>
      <c r="UKV111" s="313"/>
      <c r="UKW111" s="313"/>
      <c r="UKX111" s="313"/>
      <c r="UKY111" s="313"/>
      <c r="UKZ111" s="313"/>
      <c r="ULA111" s="313"/>
      <c r="ULB111" s="313"/>
      <c r="ULC111" s="313"/>
      <c r="ULD111" s="313"/>
      <c r="ULE111" s="313"/>
      <c r="ULF111" s="313"/>
      <c r="ULG111" s="313"/>
      <c r="ULH111" s="313"/>
      <c r="ULI111" s="313"/>
      <c r="ULJ111" s="313"/>
      <c r="ULK111" s="313"/>
      <c r="ULL111" s="313"/>
      <c r="ULM111" s="313"/>
      <c r="ULN111" s="313"/>
      <c r="ULO111" s="313"/>
      <c r="ULP111" s="313"/>
      <c r="ULQ111" s="313"/>
      <c r="ULR111" s="313"/>
      <c r="ULS111" s="313"/>
      <c r="ULT111" s="313"/>
      <c r="ULU111" s="313"/>
      <c r="ULV111" s="313"/>
      <c r="ULW111" s="313"/>
      <c r="ULX111" s="313"/>
      <c r="ULY111" s="313"/>
      <c r="ULZ111" s="313"/>
      <c r="UMA111" s="313"/>
      <c r="UMB111" s="313"/>
      <c r="UMC111" s="313"/>
      <c r="UMD111" s="313"/>
      <c r="UME111" s="313"/>
      <c r="UMF111" s="313"/>
      <c r="UMG111" s="313"/>
      <c r="UMH111" s="313"/>
      <c r="UMI111" s="313"/>
      <c r="UMJ111" s="313"/>
      <c r="UMK111" s="313"/>
      <c r="UML111" s="313"/>
      <c r="UMM111" s="313"/>
      <c r="UMN111" s="313"/>
      <c r="UMO111" s="313"/>
      <c r="UMP111" s="313"/>
      <c r="UMQ111" s="313"/>
      <c r="UMR111" s="313"/>
      <c r="UMS111" s="313"/>
      <c r="UMT111" s="313"/>
      <c r="UMU111" s="313"/>
      <c r="UMV111" s="313"/>
      <c r="UMW111" s="313"/>
      <c r="UMX111" s="313"/>
      <c r="UMY111" s="313"/>
      <c r="UMZ111" s="313"/>
      <c r="UNA111" s="313"/>
      <c r="UNB111" s="313"/>
      <c r="UNC111" s="313"/>
      <c r="UND111" s="313"/>
      <c r="UNE111" s="313"/>
      <c r="UNF111" s="313"/>
      <c r="UNG111" s="313"/>
      <c r="UNH111" s="313"/>
      <c r="UNI111" s="313"/>
      <c r="UNJ111" s="313"/>
      <c r="UNK111" s="313"/>
      <c r="UNL111" s="313"/>
      <c r="UNM111" s="313"/>
      <c r="UNN111" s="313"/>
      <c r="UNO111" s="313"/>
      <c r="UNP111" s="313"/>
      <c r="UNQ111" s="313"/>
      <c r="UNR111" s="313"/>
      <c r="UNS111" s="313"/>
      <c r="UNT111" s="313"/>
      <c r="UNU111" s="313"/>
      <c r="UNV111" s="313"/>
      <c r="UNW111" s="313"/>
      <c r="UNX111" s="313"/>
      <c r="UNY111" s="313"/>
      <c r="UNZ111" s="313"/>
      <c r="UOA111" s="313"/>
      <c r="UOB111" s="313"/>
      <c r="UOC111" s="313"/>
      <c r="UOD111" s="313"/>
      <c r="UOE111" s="313"/>
      <c r="UOF111" s="313"/>
      <c r="UOG111" s="313"/>
      <c r="UOH111" s="313"/>
      <c r="UOI111" s="313"/>
      <c r="UOJ111" s="313"/>
      <c r="UOK111" s="313"/>
      <c r="UOL111" s="313"/>
      <c r="UOM111" s="313"/>
      <c r="UON111" s="313"/>
      <c r="UOO111" s="313"/>
      <c r="UOP111" s="313"/>
      <c r="UOQ111" s="313"/>
      <c r="UOR111" s="313"/>
      <c r="UOS111" s="313"/>
      <c r="UOT111" s="313"/>
      <c r="UOU111" s="313"/>
      <c r="UOV111" s="313"/>
      <c r="UOW111" s="313"/>
      <c r="UOX111" s="313"/>
      <c r="UOY111" s="313"/>
      <c r="UOZ111" s="313"/>
      <c r="UPA111" s="313"/>
      <c r="UPB111" s="313"/>
      <c r="UPC111" s="313"/>
      <c r="UPD111" s="313"/>
      <c r="UPE111" s="313"/>
      <c r="UPF111" s="313"/>
      <c r="UPG111" s="313"/>
      <c r="UPH111" s="313"/>
      <c r="UPI111" s="313"/>
      <c r="UPJ111" s="313"/>
      <c r="UPK111" s="313"/>
      <c r="UPL111" s="313"/>
      <c r="UPM111" s="313"/>
      <c r="UPN111" s="313"/>
      <c r="UPO111" s="313"/>
      <c r="UPP111" s="313"/>
      <c r="UPQ111" s="313"/>
      <c r="UPR111" s="313"/>
      <c r="UPS111" s="313"/>
      <c r="UPT111" s="313"/>
      <c r="UPU111" s="313"/>
      <c r="UPV111" s="313"/>
      <c r="UPW111" s="313"/>
      <c r="UPX111" s="313"/>
      <c r="UPY111" s="313"/>
      <c r="UPZ111" s="313"/>
      <c r="UQA111" s="313"/>
      <c r="UQB111" s="313"/>
      <c r="UQC111" s="313"/>
      <c r="UQD111" s="313"/>
      <c r="UQE111" s="313"/>
      <c r="UQF111" s="313"/>
      <c r="UQG111" s="313"/>
      <c r="UQH111" s="313"/>
      <c r="UQI111" s="313"/>
      <c r="UQJ111" s="313"/>
      <c r="UQK111" s="313"/>
      <c r="UQL111" s="313"/>
      <c r="UQM111" s="313"/>
      <c r="UQN111" s="313"/>
      <c r="UQO111" s="313"/>
      <c r="UQP111" s="313"/>
      <c r="UQQ111" s="313"/>
      <c r="UQR111" s="313"/>
      <c r="UQS111" s="313"/>
      <c r="UQT111" s="313"/>
      <c r="UQU111" s="313"/>
      <c r="UQV111" s="313"/>
      <c r="UQW111" s="313"/>
      <c r="UQX111" s="313"/>
      <c r="UQY111" s="313"/>
      <c r="UQZ111" s="313"/>
      <c r="URA111" s="313"/>
      <c r="URB111" s="313"/>
      <c r="URC111" s="313"/>
      <c r="URD111" s="313"/>
      <c r="URE111" s="313"/>
      <c r="URF111" s="313"/>
      <c r="URG111" s="313"/>
      <c r="URH111" s="313"/>
      <c r="URI111" s="313"/>
      <c r="URJ111" s="313"/>
      <c r="URK111" s="313"/>
      <c r="URL111" s="313"/>
      <c r="URM111" s="313"/>
      <c r="URN111" s="313"/>
      <c r="URO111" s="313"/>
      <c r="URP111" s="313"/>
      <c r="URQ111" s="313"/>
      <c r="URR111" s="313"/>
      <c r="URS111" s="313"/>
      <c r="URT111" s="313"/>
      <c r="URU111" s="313"/>
      <c r="URV111" s="313"/>
      <c r="URW111" s="313"/>
      <c r="URX111" s="313"/>
      <c r="URY111" s="313"/>
      <c r="URZ111" s="313"/>
      <c r="USA111" s="313"/>
      <c r="USB111" s="313"/>
      <c r="USC111" s="313"/>
      <c r="USD111" s="313"/>
      <c r="USE111" s="313"/>
      <c r="USF111" s="313"/>
      <c r="USG111" s="313"/>
      <c r="USH111" s="313"/>
      <c r="USI111" s="313"/>
      <c r="USJ111" s="313"/>
      <c r="USK111" s="313"/>
      <c r="USL111" s="313"/>
      <c r="USM111" s="313"/>
      <c r="USN111" s="313"/>
      <c r="USO111" s="313"/>
      <c r="USP111" s="313"/>
      <c r="USQ111" s="313"/>
      <c r="USR111" s="313"/>
      <c r="USS111" s="313"/>
      <c r="UST111" s="313"/>
      <c r="USU111" s="313"/>
      <c r="USV111" s="313"/>
      <c r="USW111" s="313"/>
      <c r="USX111" s="313"/>
      <c r="USY111" s="313"/>
      <c r="USZ111" s="313"/>
      <c r="UTA111" s="313"/>
      <c r="UTB111" s="313"/>
      <c r="UTC111" s="313"/>
      <c r="UTD111" s="313"/>
      <c r="UTE111" s="313"/>
      <c r="UTF111" s="313"/>
      <c r="UTG111" s="313"/>
      <c r="UTH111" s="313"/>
      <c r="UTI111" s="313"/>
      <c r="UTJ111" s="313"/>
      <c r="UTK111" s="313"/>
      <c r="UTL111" s="313"/>
      <c r="UTM111" s="313"/>
      <c r="UTN111" s="313"/>
      <c r="UTO111" s="313"/>
      <c r="UTP111" s="313"/>
      <c r="UTQ111" s="313"/>
      <c r="UTR111" s="313"/>
      <c r="UTS111" s="313"/>
      <c r="UTT111" s="313"/>
      <c r="UTU111" s="313"/>
      <c r="UTV111" s="313"/>
      <c r="UTW111" s="313"/>
      <c r="UTX111" s="313"/>
      <c r="UTY111" s="313"/>
      <c r="UTZ111" s="313"/>
      <c r="UUA111" s="313"/>
      <c r="UUB111" s="313"/>
      <c r="UUC111" s="313"/>
      <c r="UUD111" s="313"/>
      <c r="UUE111" s="313"/>
      <c r="UUF111" s="313"/>
      <c r="UUG111" s="313"/>
      <c r="UUH111" s="313"/>
      <c r="UUI111" s="313"/>
      <c r="UUJ111" s="313"/>
      <c r="UUK111" s="313"/>
      <c r="UUL111" s="313"/>
      <c r="UUM111" s="313"/>
      <c r="UUN111" s="313"/>
      <c r="UUO111" s="313"/>
      <c r="UUP111" s="313"/>
      <c r="UUQ111" s="313"/>
      <c r="UUR111" s="313"/>
      <c r="UUS111" s="313"/>
      <c r="UUT111" s="313"/>
      <c r="UUU111" s="313"/>
      <c r="UUV111" s="313"/>
      <c r="UUW111" s="313"/>
      <c r="UUX111" s="313"/>
      <c r="UUY111" s="313"/>
      <c r="UUZ111" s="313"/>
      <c r="UVA111" s="313"/>
      <c r="UVB111" s="313"/>
      <c r="UVC111" s="313"/>
      <c r="UVD111" s="313"/>
      <c r="UVE111" s="313"/>
      <c r="UVF111" s="313"/>
      <c r="UVG111" s="313"/>
      <c r="UVH111" s="313"/>
      <c r="UVI111" s="313"/>
      <c r="UVJ111" s="313"/>
      <c r="UVK111" s="313"/>
      <c r="UVL111" s="313"/>
      <c r="UVM111" s="313"/>
      <c r="UVN111" s="313"/>
      <c r="UVO111" s="313"/>
      <c r="UVP111" s="313"/>
      <c r="UVQ111" s="313"/>
      <c r="UVR111" s="313"/>
      <c r="UVS111" s="313"/>
      <c r="UVT111" s="313"/>
      <c r="UVU111" s="313"/>
      <c r="UVV111" s="313"/>
      <c r="UVW111" s="313"/>
      <c r="UVX111" s="313"/>
      <c r="UVY111" s="313"/>
      <c r="UVZ111" s="313"/>
      <c r="UWA111" s="313"/>
      <c r="UWB111" s="313"/>
      <c r="UWC111" s="313"/>
      <c r="UWD111" s="313"/>
      <c r="UWE111" s="313"/>
      <c r="UWF111" s="313"/>
      <c r="UWG111" s="313"/>
      <c r="UWH111" s="313"/>
      <c r="UWI111" s="313"/>
      <c r="UWJ111" s="313"/>
      <c r="UWK111" s="313"/>
      <c r="UWL111" s="313"/>
      <c r="UWM111" s="313"/>
      <c r="UWN111" s="313"/>
      <c r="UWO111" s="313"/>
      <c r="UWP111" s="313"/>
      <c r="UWQ111" s="313"/>
      <c r="UWR111" s="313"/>
      <c r="UWS111" s="313"/>
      <c r="UWT111" s="313"/>
      <c r="UWU111" s="313"/>
      <c r="UWV111" s="313"/>
      <c r="UWW111" s="313"/>
      <c r="UWX111" s="313"/>
      <c r="UWY111" s="313"/>
      <c r="UWZ111" s="313"/>
      <c r="UXA111" s="313"/>
      <c r="UXB111" s="313"/>
      <c r="UXC111" s="313"/>
      <c r="UXD111" s="313"/>
      <c r="UXE111" s="313"/>
      <c r="UXF111" s="313"/>
      <c r="UXG111" s="313"/>
      <c r="UXH111" s="313"/>
      <c r="UXI111" s="313"/>
      <c r="UXJ111" s="313"/>
      <c r="UXK111" s="313"/>
      <c r="UXL111" s="313"/>
      <c r="UXM111" s="313"/>
      <c r="UXN111" s="313"/>
      <c r="UXO111" s="313"/>
      <c r="UXP111" s="313"/>
      <c r="UXQ111" s="313"/>
      <c r="UXR111" s="313"/>
      <c r="UXS111" s="313"/>
      <c r="UXT111" s="313"/>
      <c r="UXU111" s="313"/>
      <c r="UXV111" s="313"/>
      <c r="UXW111" s="313"/>
      <c r="UXX111" s="313"/>
      <c r="UXY111" s="313"/>
      <c r="UXZ111" s="313"/>
      <c r="UYA111" s="313"/>
      <c r="UYB111" s="313"/>
      <c r="UYC111" s="313"/>
      <c r="UYD111" s="313"/>
      <c r="UYE111" s="313"/>
      <c r="UYF111" s="313"/>
      <c r="UYG111" s="313"/>
      <c r="UYH111" s="313"/>
      <c r="UYI111" s="313"/>
      <c r="UYJ111" s="313"/>
      <c r="UYK111" s="313"/>
      <c r="UYL111" s="313"/>
      <c r="UYM111" s="313"/>
      <c r="UYN111" s="313"/>
      <c r="UYO111" s="313"/>
      <c r="UYP111" s="313"/>
      <c r="UYQ111" s="313"/>
      <c r="UYR111" s="313"/>
      <c r="UYS111" s="313"/>
      <c r="UYT111" s="313"/>
      <c r="UYU111" s="313"/>
      <c r="UYV111" s="313"/>
      <c r="UYW111" s="313"/>
      <c r="UYX111" s="313"/>
      <c r="UYY111" s="313"/>
      <c r="UYZ111" s="313"/>
      <c r="UZA111" s="313"/>
      <c r="UZB111" s="313"/>
      <c r="UZC111" s="313"/>
      <c r="UZD111" s="313"/>
      <c r="UZE111" s="313"/>
      <c r="UZF111" s="313"/>
      <c r="UZG111" s="313"/>
      <c r="UZH111" s="313"/>
      <c r="UZI111" s="313"/>
      <c r="UZJ111" s="313"/>
      <c r="UZK111" s="313"/>
      <c r="UZL111" s="313"/>
      <c r="UZM111" s="313"/>
      <c r="UZN111" s="313"/>
      <c r="UZO111" s="313"/>
      <c r="UZP111" s="313"/>
      <c r="UZQ111" s="313"/>
      <c r="UZR111" s="313"/>
      <c r="UZS111" s="313"/>
      <c r="UZT111" s="313"/>
      <c r="UZU111" s="313"/>
      <c r="UZV111" s="313"/>
      <c r="UZW111" s="313"/>
      <c r="UZX111" s="313"/>
      <c r="UZY111" s="313"/>
      <c r="UZZ111" s="313"/>
      <c r="VAA111" s="313"/>
      <c r="VAB111" s="313"/>
      <c r="VAC111" s="313"/>
      <c r="VAD111" s="313"/>
      <c r="VAE111" s="313"/>
      <c r="VAF111" s="313"/>
      <c r="VAG111" s="313"/>
      <c r="VAH111" s="313"/>
      <c r="VAI111" s="313"/>
      <c r="VAJ111" s="313"/>
      <c r="VAK111" s="313"/>
      <c r="VAL111" s="313"/>
      <c r="VAM111" s="313"/>
      <c r="VAN111" s="313"/>
      <c r="VAO111" s="313"/>
      <c r="VAP111" s="313"/>
      <c r="VAQ111" s="313"/>
      <c r="VAR111" s="313"/>
      <c r="VAS111" s="313"/>
      <c r="VAT111" s="313"/>
      <c r="VAU111" s="313"/>
      <c r="VAV111" s="313"/>
      <c r="VAW111" s="313"/>
      <c r="VAX111" s="313"/>
      <c r="VAY111" s="313"/>
      <c r="VAZ111" s="313"/>
      <c r="VBA111" s="313"/>
      <c r="VBB111" s="313"/>
      <c r="VBC111" s="313"/>
      <c r="VBD111" s="313"/>
      <c r="VBE111" s="313"/>
      <c r="VBF111" s="313"/>
      <c r="VBG111" s="313"/>
      <c r="VBH111" s="313"/>
      <c r="VBI111" s="313"/>
      <c r="VBJ111" s="313"/>
      <c r="VBK111" s="313"/>
      <c r="VBL111" s="313"/>
      <c r="VBM111" s="313"/>
      <c r="VBN111" s="313"/>
      <c r="VBO111" s="313"/>
      <c r="VBP111" s="313"/>
      <c r="VBQ111" s="313"/>
      <c r="VBR111" s="313"/>
      <c r="VBS111" s="313"/>
      <c r="VBT111" s="313"/>
      <c r="VBU111" s="313"/>
      <c r="VBV111" s="313"/>
      <c r="VBW111" s="313"/>
      <c r="VBX111" s="313"/>
      <c r="VBY111" s="313"/>
      <c r="VBZ111" s="313"/>
      <c r="VCA111" s="313"/>
      <c r="VCB111" s="313"/>
      <c r="VCC111" s="313"/>
      <c r="VCD111" s="313"/>
      <c r="VCE111" s="313"/>
      <c r="VCF111" s="313"/>
      <c r="VCG111" s="313"/>
      <c r="VCH111" s="313"/>
      <c r="VCI111" s="313"/>
      <c r="VCJ111" s="313"/>
      <c r="VCK111" s="313"/>
      <c r="VCL111" s="313"/>
      <c r="VCM111" s="313"/>
      <c r="VCN111" s="313"/>
      <c r="VCO111" s="313"/>
      <c r="VCP111" s="313"/>
      <c r="VCQ111" s="313"/>
      <c r="VCR111" s="313"/>
      <c r="VCS111" s="313"/>
      <c r="VCT111" s="313"/>
      <c r="VCU111" s="313"/>
      <c r="VCV111" s="313"/>
      <c r="VCW111" s="313"/>
      <c r="VCX111" s="313"/>
      <c r="VCY111" s="313"/>
      <c r="VCZ111" s="313"/>
      <c r="VDA111" s="313"/>
      <c r="VDB111" s="313"/>
      <c r="VDC111" s="313"/>
      <c r="VDD111" s="313"/>
      <c r="VDE111" s="313"/>
      <c r="VDF111" s="313"/>
      <c r="VDG111" s="313"/>
      <c r="VDH111" s="313"/>
      <c r="VDI111" s="313"/>
      <c r="VDJ111" s="313"/>
      <c r="VDK111" s="313"/>
      <c r="VDL111" s="313"/>
      <c r="VDM111" s="313"/>
      <c r="VDN111" s="313"/>
      <c r="VDO111" s="313"/>
      <c r="VDP111" s="313"/>
      <c r="VDQ111" s="313"/>
      <c r="VDR111" s="313"/>
      <c r="VDS111" s="313"/>
      <c r="VDT111" s="313"/>
      <c r="VDU111" s="313"/>
      <c r="VDV111" s="313"/>
      <c r="VDW111" s="313"/>
      <c r="VDX111" s="313"/>
      <c r="VDY111" s="313"/>
      <c r="VDZ111" s="313"/>
      <c r="VEA111" s="313"/>
      <c r="VEB111" s="313"/>
      <c r="VEC111" s="313"/>
      <c r="VED111" s="313"/>
      <c r="VEE111" s="313"/>
      <c r="VEF111" s="313"/>
      <c r="VEG111" s="313"/>
      <c r="VEH111" s="313"/>
      <c r="VEI111" s="313"/>
      <c r="VEJ111" s="313"/>
      <c r="VEK111" s="313"/>
      <c r="VEL111" s="313"/>
      <c r="VEM111" s="313"/>
      <c r="VEN111" s="313"/>
      <c r="VEO111" s="313"/>
      <c r="VEP111" s="313"/>
      <c r="VEQ111" s="313"/>
      <c r="VER111" s="313"/>
      <c r="VES111" s="313"/>
      <c r="VET111" s="313"/>
      <c r="VEU111" s="313"/>
      <c r="VEV111" s="313"/>
      <c r="VEW111" s="313"/>
      <c r="VEX111" s="313"/>
      <c r="VEY111" s="313"/>
      <c r="VEZ111" s="313"/>
      <c r="VFA111" s="313"/>
      <c r="VFB111" s="313"/>
      <c r="VFC111" s="313"/>
      <c r="VFD111" s="313"/>
      <c r="VFE111" s="313"/>
      <c r="VFF111" s="313"/>
      <c r="VFG111" s="313"/>
      <c r="VFH111" s="313"/>
      <c r="VFI111" s="313"/>
      <c r="VFJ111" s="313"/>
      <c r="VFK111" s="313"/>
      <c r="VFL111" s="313"/>
      <c r="VFM111" s="313"/>
      <c r="VFN111" s="313"/>
      <c r="VFO111" s="313"/>
      <c r="VFP111" s="313"/>
      <c r="VFQ111" s="313"/>
      <c r="VFR111" s="313"/>
      <c r="VFS111" s="313"/>
      <c r="VFT111" s="313"/>
      <c r="VFU111" s="313"/>
      <c r="VFV111" s="313"/>
      <c r="VFW111" s="313"/>
      <c r="VFX111" s="313"/>
      <c r="VFY111" s="313"/>
      <c r="VFZ111" s="313"/>
      <c r="VGA111" s="313"/>
      <c r="VGB111" s="313"/>
      <c r="VGC111" s="313"/>
      <c r="VGD111" s="313"/>
      <c r="VGE111" s="313"/>
      <c r="VGF111" s="313"/>
      <c r="VGG111" s="313"/>
      <c r="VGH111" s="313"/>
      <c r="VGI111" s="313"/>
      <c r="VGJ111" s="313"/>
      <c r="VGK111" s="313"/>
      <c r="VGL111" s="313"/>
      <c r="VGM111" s="313"/>
      <c r="VGN111" s="313"/>
      <c r="VGO111" s="313"/>
      <c r="VGP111" s="313"/>
      <c r="VGQ111" s="313"/>
      <c r="VGR111" s="313"/>
      <c r="VGS111" s="313"/>
      <c r="VGT111" s="313"/>
      <c r="VGU111" s="313"/>
      <c r="VGV111" s="313"/>
      <c r="VGW111" s="313"/>
      <c r="VGX111" s="313"/>
      <c r="VGY111" s="313"/>
      <c r="VGZ111" s="313"/>
      <c r="VHA111" s="313"/>
      <c r="VHB111" s="313"/>
      <c r="VHC111" s="313"/>
      <c r="VHD111" s="313"/>
      <c r="VHE111" s="313"/>
      <c r="VHF111" s="313"/>
      <c r="VHG111" s="313"/>
      <c r="VHH111" s="313"/>
      <c r="VHI111" s="313"/>
      <c r="VHJ111" s="313"/>
      <c r="VHK111" s="313"/>
      <c r="VHL111" s="313"/>
      <c r="VHM111" s="313"/>
      <c r="VHN111" s="313"/>
      <c r="VHO111" s="313"/>
      <c r="VHP111" s="313"/>
      <c r="VHQ111" s="313"/>
      <c r="VHR111" s="313"/>
      <c r="VHS111" s="313"/>
      <c r="VHT111" s="313"/>
      <c r="VHU111" s="313"/>
      <c r="VHV111" s="313"/>
      <c r="VHW111" s="313"/>
      <c r="VHX111" s="313"/>
      <c r="VHY111" s="313"/>
      <c r="VHZ111" s="313"/>
      <c r="VIA111" s="313"/>
      <c r="VIB111" s="313"/>
      <c r="VIC111" s="313"/>
      <c r="VID111" s="313"/>
      <c r="VIE111" s="313"/>
      <c r="VIF111" s="313"/>
      <c r="VIG111" s="313"/>
      <c r="VIH111" s="313"/>
      <c r="VII111" s="313"/>
      <c r="VIJ111" s="313"/>
      <c r="VIK111" s="313"/>
      <c r="VIL111" s="313"/>
      <c r="VIM111" s="313"/>
      <c r="VIN111" s="313"/>
      <c r="VIO111" s="313"/>
      <c r="VIP111" s="313"/>
      <c r="VIQ111" s="313"/>
      <c r="VIR111" s="313"/>
      <c r="VIS111" s="313"/>
      <c r="VIT111" s="313"/>
      <c r="VIU111" s="313"/>
      <c r="VIV111" s="313"/>
      <c r="VIW111" s="313"/>
      <c r="VIX111" s="313"/>
      <c r="VIY111" s="313"/>
      <c r="VIZ111" s="313"/>
      <c r="VJA111" s="313"/>
      <c r="VJB111" s="313"/>
      <c r="VJC111" s="313"/>
      <c r="VJD111" s="313"/>
      <c r="VJE111" s="313"/>
      <c r="VJF111" s="313"/>
      <c r="VJG111" s="313"/>
      <c r="VJH111" s="313"/>
      <c r="VJI111" s="313"/>
      <c r="VJJ111" s="313"/>
      <c r="VJK111" s="313"/>
      <c r="VJL111" s="313"/>
      <c r="VJM111" s="313"/>
      <c r="VJN111" s="313"/>
      <c r="VJO111" s="313"/>
      <c r="VJP111" s="313"/>
      <c r="VJQ111" s="313"/>
      <c r="VJR111" s="313"/>
      <c r="VJS111" s="313"/>
      <c r="VJT111" s="313"/>
      <c r="VJU111" s="313"/>
      <c r="VJV111" s="313"/>
      <c r="VJW111" s="313"/>
      <c r="VJX111" s="313"/>
      <c r="VJY111" s="313"/>
      <c r="VJZ111" s="313"/>
      <c r="VKA111" s="313"/>
      <c r="VKB111" s="313"/>
      <c r="VKC111" s="313"/>
      <c r="VKD111" s="313"/>
      <c r="VKE111" s="313"/>
      <c r="VKF111" s="313"/>
      <c r="VKG111" s="313"/>
      <c r="VKH111" s="313"/>
      <c r="VKI111" s="313"/>
      <c r="VKJ111" s="313"/>
      <c r="VKK111" s="313"/>
      <c r="VKL111" s="313"/>
      <c r="VKM111" s="313"/>
      <c r="VKN111" s="313"/>
      <c r="VKO111" s="313"/>
      <c r="VKP111" s="313"/>
      <c r="VKQ111" s="313"/>
      <c r="VKR111" s="313"/>
      <c r="VKS111" s="313"/>
      <c r="VKT111" s="313"/>
      <c r="VKU111" s="313"/>
      <c r="VKV111" s="313"/>
      <c r="VKW111" s="313"/>
      <c r="VKX111" s="313"/>
      <c r="VKY111" s="313"/>
      <c r="VKZ111" s="313"/>
      <c r="VLA111" s="313"/>
      <c r="VLB111" s="313"/>
      <c r="VLC111" s="313"/>
      <c r="VLD111" s="313"/>
      <c r="VLE111" s="313"/>
      <c r="VLF111" s="313"/>
      <c r="VLG111" s="313"/>
      <c r="VLH111" s="313"/>
      <c r="VLI111" s="313"/>
      <c r="VLJ111" s="313"/>
      <c r="VLK111" s="313"/>
      <c r="VLL111" s="313"/>
      <c r="VLM111" s="313"/>
      <c r="VLN111" s="313"/>
      <c r="VLO111" s="313"/>
      <c r="VLP111" s="313"/>
      <c r="VLQ111" s="313"/>
      <c r="VLR111" s="313"/>
      <c r="VLS111" s="313"/>
      <c r="VLT111" s="313"/>
      <c r="VLU111" s="313"/>
      <c r="VLV111" s="313"/>
      <c r="VLW111" s="313"/>
      <c r="VLX111" s="313"/>
      <c r="VLY111" s="313"/>
      <c r="VLZ111" s="313"/>
      <c r="VMA111" s="313"/>
      <c r="VMB111" s="313"/>
      <c r="VMC111" s="313"/>
      <c r="VMD111" s="313"/>
      <c r="VME111" s="313"/>
      <c r="VMF111" s="313"/>
      <c r="VMG111" s="313"/>
      <c r="VMH111" s="313"/>
      <c r="VMI111" s="313"/>
      <c r="VMJ111" s="313"/>
      <c r="VMK111" s="313"/>
      <c r="VML111" s="313"/>
      <c r="VMM111" s="313"/>
      <c r="VMN111" s="313"/>
      <c r="VMO111" s="313"/>
      <c r="VMP111" s="313"/>
      <c r="VMQ111" s="313"/>
      <c r="VMR111" s="313"/>
      <c r="VMS111" s="313"/>
      <c r="VMT111" s="313"/>
      <c r="VMU111" s="313"/>
      <c r="VMV111" s="313"/>
      <c r="VMW111" s="313"/>
      <c r="VMX111" s="313"/>
      <c r="VMY111" s="313"/>
      <c r="VMZ111" s="313"/>
      <c r="VNA111" s="313"/>
      <c r="VNB111" s="313"/>
      <c r="VNC111" s="313"/>
      <c r="VND111" s="313"/>
      <c r="VNE111" s="313"/>
      <c r="VNF111" s="313"/>
      <c r="VNG111" s="313"/>
      <c r="VNH111" s="313"/>
      <c r="VNI111" s="313"/>
      <c r="VNJ111" s="313"/>
      <c r="VNK111" s="313"/>
      <c r="VNL111" s="313"/>
      <c r="VNM111" s="313"/>
      <c r="VNN111" s="313"/>
      <c r="VNO111" s="313"/>
      <c r="VNP111" s="313"/>
      <c r="VNQ111" s="313"/>
      <c r="VNR111" s="313"/>
      <c r="VNS111" s="313"/>
      <c r="VNT111" s="313"/>
      <c r="VNU111" s="313"/>
      <c r="VNV111" s="313"/>
      <c r="VNW111" s="313"/>
      <c r="VNX111" s="313"/>
      <c r="VNY111" s="313"/>
      <c r="VNZ111" s="313"/>
      <c r="VOA111" s="313"/>
      <c r="VOB111" s="313"/>
      <c r="VOC111" s="313"/>
      <c r="VOD111" s="313"/>
      <c r="VOE111" s="313"/>
      <c r="VOF111" s="313"/>
      <c r="VOG111" s="313"/>
      <c r="VOH111" s="313"/>
      <c r="VOI111" s="313"/>
      <c r="VOJ111" s="313"/>
      <c r="VOK111" s="313"/>
      <c r="VOL111" s="313"/>
      <c r="VOM111" s="313"/>
      <c r="VON111" s="313"/>
      <c r="VOO111" s="313"/>
      <c r="VOP111" s="313"/>
      <c r="VOQ111" s="313"/>
      <c r="VOR111" s="313"/>
      <c r="VOS111" s="313"/>
      <c r="VOT111" s="313"/>
      <c r="VOU111" s="313"/>
      <c r="VOV111" s="313"/>
      <c r="VOW111" s="313"/>
      <c r="VOX111" s="313"/>
      <c r="VOY111" s="313"/>
      <c r="VOZ111" s="313"/>
      <c r="VPA111" s="313"/>
      <c r="VPB111" s="313"/>
      <c r="VPC111" s="313"/>
      <c r="VPD111" s="313"/>
      <c r="VPE111" s="313"/>
      <c r="VPF111" s="313"/>
      <c r="VPG111" s="313"/>
      <c r="VPH111" s="313"/>
      <c r="VPI111" s="313"/>
      <c r="VPJ111" s="313"/>
      <c r="VPK111" s="313"/>
      <c r="VPL111" s="313"/>
      <c r="VPM111" s="313"/>
      <c r="VPN111" s="313"/>
      <c r="VPO111" s="313"/>
      <c r="VPP111" s="313"/>
      <c r="VPQ111" s="313"/>
      <c r="VPR111" s="313"/>
      <c r="VPS111" s="313"/>
      <c r="VPT111" s="313"/>
      <c r="VPU111" s="313"/>
      <c r="VPV111" s="313"/>
      <c r="VPW111" s="313"/>
      <c r="VPX111" s="313"/>
      <c r="VPY111" s="313"/>
      <c r="VPZ111" s="313"/>
      <c r="VQA111" s="313"/>
      <c r="VQB111" s="313"/>
      <c r="VQC111" s="313"/>
      <c r="VQD111" s="313"/>
      <c r="VQE111" s="313"/>
      <c r="VQF111" s="313"/>
      <c r="VQG111" s="313"/>
      <c r="VQH111" s="313"/>
      <c r="VQI111" s="313"/>
      <c r="VQJ111" s="313"/>
      <c r="VQK111" s="313"/>
      <c r="VQL111" s="313"/>
      <c r="VQM111" s="313"/>
      <c r="VQN111" s="313"/>
      <c r="VQO111" s="313"/>
      <c r="VQP111" s="313"/>
      <c r="VQQ111" s="313"/>
      <c r="VQR111" s="313"/>
      <c r="VQS111" s="313"/>
      <c r="VQT111" s="313"/>
      <c r="VQU111" s="313"/>
      <c r="VQV111" s="313"/>
      <c r="VQW111" s="313"/>
      <c r="VQX111" s="313"/>
      <c r="VQY111" s="313"/>
      <c r="VQZ111" s="313"/>
      <c r="VRA111" s="313"/>
      <c r="VRB111" s="313"/>
      <c r="VRC111" s="313"/>
      <c r="VRD111" s="313"/>
      <c r="VRE111" s="313"/>
      <c r="VRF111" s="313"/>
      <c r="VRG111" s="313"/>
      <c r="VRH111" s="313"/>
      <c r="VRI111" s="313"/>
      <c r="VRJ111" s="313"/>
      <c r="VRK111" s="313"/>
      <c r="VRL111" s="313"/>
      <c r="VRM111" s="313"/>
      <c r="VRN111" s="313"/>
      <c r="VRO111" s="313"/>
      <c r="VRP111" s="313"/>
      <c r="VRQ111" s="313"/>
      <c r="VRR111" s="313"/>
      <c r="VRS111" s="313"/>
      <c r="VRT111" s="313"/>
      <c r="VRU111" s="313"/>
      <c r="VRV111" s="313"/>
      <c r="VRW111" s="313"/>
      <c r="VRX111" s="313"/>
      <c r="VRY111" s="313"/>
      <c r="VRZ111" s="313"/>
      <c r="VSA111" s="313"/>
      <c r="VSB111" s="313"/>
      <c r="VSC111" s="313"/>
      <c r="VSD111" s="313"/>
      <c r="VSE111" s="313"/>
      <c r="VSF111" s="313"/>
      <c r="VSG111" s="313"/>
      <c r="VSH111" s="313"/>
      <c r="VSI111" s="313"/>
      <c r="VSJ111" s="313"/>
      <c r="VSK111" s="313"/>
      <c r="VSL111" s="313"/>
      <c r="VSM111" s="313"/>
      <c r="VSN111" s="313"/>
      <c r="VSO111" s="313"/>
      <c r="VSP111" s="313"/>
      <c r="VSQ111" s="313"/>
      <c r="VSR111" s="313"/>
      <c r="VSS111" s="313"/>
      <c r="VST111" s="313"/>
      <c r="VSU111" s="313"/>
      <c r="VSV111" s="313"/>
      <c r="VSW111" s="313"/>
      <c r="VSX111" s="313"/>
      <c r="VSY111" s="313"/>
      <c r="VSZ111" s="313"/>
      <c r="VTA111" s="313"/>
      <c r="VTB111" s="313"/>
      <c r="VTC111" s="313"/>
      <c r="VTD111" s="313"/>
      <c r="VTE111" s="313"/>
      <c r="VTF111" s="313"/>
      <c r="VTG111" s="313"/>
      <c r="VTH111" s="313"/>
      <c r="VTI111" s="313"/>
      <c r="VTJ111" s="313"/>
      <c r="VTK111" s="313"/>
      <c r="VTL111" s="313"/>
      <c r="VTM111" s="313"/>
      <c r="VTN111" s="313"/>
      <c r="VTO111" s="313"/>
      <c r="VTP111" s="313"/>
      <c r="VTQ111" s="313"/>
      <c r="VTR111" s="313"/>
      <c r="VTS111" s="313"/>
      <c r="VTT111" s="313"/>
      <c r="VTU111" s="313"/>
      <c r="VTV111" s="313"/>
      <c r="VTW111" s="313"/>
      <c r="VTX111" s="313"/>
      <c r="VTY111" s="313"/>
      <c r="VTZ111" s="313"/>
      <c r="VUA111" s="313"/>
      <c r="VUB111" s="313"/>
      <c r="VUC111" s="313"/>
      <c r="VUD111" s="313"/>
      <c r="VUE111" s="313"/>
      <c r="VUF111" s="313"/>
      <c r="VUG111" s="313"/>
      <c r="VUH111" s="313"/>
      <c r="VUI111" s="313"/>
      <c r="VUJ111" s="313"/>
      <c r="VUK111" s="313"/>
      <c r="VUL111" s="313"/>
      <c r="VUM111" s="313"/>
      <c r="VUN111" s="313"/>
      <c r="VUO111" s="313"/>
      <c r="VUP111" s="313"/>
      <c r="VUQ111" s="313"/>
      <c r="VUR111" s="313"/>
      <c r="VUS111" s="313"/>
      <c r="VUT111" s="313"/>
      <c r="VUU111" s="313"/>
      <c r="VUV111" s="313"/>
      <c r="VUW111" s="313"/>
      <c r="VUX111" s="313"/>
      <c r="VUY111" s="313"/>
      <c r="VUZ111" s="313"/>
      <c r="VVA111" s="313"/>
      <c r="VVB111" s="313"/>
      <c r="VVC111" s="313"/>
      <c r="VVD111" s="313"/>
      <c r="VVE111" s="313"/>
      <c r="VVF111" s="313"/>
      <c r="VVG111" s="313"/>
      <c r="VVH111" s="313"/>
      <c r="VVI111" s="313"/>
      <c r="VVJ111" s="313"/>
      <c r="VVK111" s="313"/>
      <c r="VVL111" s="313"/>
      <c r="VVM111" s="313"/>
      <c r="VVN111" s="313"/>
      <c r="VVO111" s="313"/>
      <c r="VVP111" s="313"/>
      <c r="VVQ111" s="313"/>
      <c r="VVR111" s="313"/>
      <c r="VVS111" s="313"/>
      <c r="VVT111" s="313"/>
      <c r="VVU111" s="313"/>
      <c r="VVV111" s="313"/>
      <c r="VVW111" s="313"/>
      <c r="VVX111" s="313"/>
      <c r="VVY111" s="313"/>
      <c r="VVZ111" s="313"/>
      <c r="VWA111" s="313"/>
      <c r="VWB111" s="313"/>
      <c r="VWC111" s="313"/>
      <c r="VWD111" s="313"/>
      <c r="VWE111" s="313"/>
      <c r="VWF111" s="313"/>
      <c r="VWG111" s="313"/>
      <c r="VWH111" s="313"/>
      <c r="VWI111" s="313"/>
      <c r="VWJ111" s="313"/>
      <c r="VWK111" s="313"/>
      <c r="VWL111" s="313"/>
      <c r="VWM111" s="313"/>
      <c r="VWN111" s="313"/>
      <c r="VWO111" s="313"/>
      <c r="VWP111" s="313"/>
      <c r="VWQ111" s="313"/>
      <c r="VWR111" s="313"/>
      <c r="VWS111" s="313"/>
      <c r="VWT111" s="313"/>
      <c r="VWU111" s="313"/>
      <c r="VWV111" s="313"/>
      <c r="VWW111" s="313"/>
      <c r="VWX111" s="313"/>
      <c r="VWY111" s="313"/>
      <c r="VWZ111" s="313"/>
      <c r="VXA111" s="313"/>
      <c r="VXB111" s="313"/>
      <c r="VXC111" s="313"/>
      <c r="VXD111" s="313"/>
      <c r="VXE111" s="313"/>
      <c r="VXF111" s="313"/>
      <c r="VXG111" s="313"/>
      <c r="VXH111" s="313"/>
      <c r="VXI111" s="313"/>
      <c r="VXJ111" s="313"/>
      <c r="VXK111" s="313"/>
      <c r="VXL111" s="313"/>
      <c r="VXM111" s="313"/>
      <c r="VXN111" s="313"/>
      <c r="VXO111" s="313"/>
      <c r="VXP111" s="313"/>
      <c r="VXQ111" s="313"/>
      <c r="VXR111" s="313"/>
      <c r="VXS111" s="313"/>
      <c r="VXT111" s="313"/>
      <c r="VXU111" s="313"/>
      <c r="VXV111" s="313"/>
      <c r="VXW111" s="313"/>
      <c r="VXX111" s="313"/>
      <c r="VXY111" s="313"/>
      <c r="VXZ111" s="313"/>
      <c r="VYA111" s="313"/>
      <c r="VYB111" s="313"/>
      <c r="VYC111" s="313"/>
      <c r="VYD111" s="313"/>
      <c r="VYE111" s="313"/>
      <c r="VYF111" s="313"/>
      <c r="VYG111" s="313"/>
      <c r="VYH111" s="313"/>
      <c r="VYI111" s="313"/>
      <c r="VYJ111" s="313"/>
      <c r="VYK111" s="313"/>
      <c r="VYL111" s="313"/>
      <c r="VYM111" s="313"/>
      <c r="VYN111" s="313"/>
      <c r="VYO111" s="313"/>
      <c r="VYP111" s="313"/>
      <c r="VYQ111" s="313"/>
      <c r="VYR111" s="313"/>
      <c r="VYS111" s="313"/>
      <c r="VYT111" s="313"/>
      <c r="VYU111" s="313"/>
      <c r="VYV111" s="313"/>
      <c r="VYW111" s="313"/>
      <c r="VYX111" s="313"/>
      <c r="VYY111" s="313"/>
      <c r="VYZ111" s="313"/>
      <c r="VZA111" s="313"/>
      <c r="VZB111" s="313"/>
      <c r="VZC111" s="313"/>
      <c r="VZD111" s="313"/>
      <c r="VZE111" s="313"/>
      <c r="VZF111" s="313"/>
      <c r="VZG111" s="313"/>
      <c r="VZH111" s="313"/>
      <c r="VZI111" s="313"/>
      <c r="VZJ111" s="313"/>
      <c r="VZK111" s="313"/>
      <c r="VZL111" s="313"/>
      <c r="VZM111" s="313"/>
      <c r="VZN111" s="313"/>
      <c r="VZO111" s="313"/>
      <c r="VZP111" s="313"/>
      <c r="VZQ111" s="313"/>
      <c r="VZR111" s="313"/>
      <c r="VZS111" s="313"/>
      <c r="VZT111" s="313"/>
      <c r="VZU111" s="313"/>
      <c r="VZV111" s="313"/>
      <c r="VZW111" s="313"/>
      <c r="VZX111" s="313"/>
      <c r="VZY111" s="313"/>
      <c r="VZZ111" s="313"/>
      <c r="WAA111" s="313"/>
      <c r="WAB111" s="313"/>
      <c r="WAC111" s="313"/>
      <c r="WAD111" s="313"/>
      <c r="WAE111" s="313"/>
      <c r="WAF111" s="313"/>
      <c r="WAG111" s="313"/>
      <c r="WAH111" s="313"/>
      <c r="WAI111" s="313"/>
      <c r="WAJ111" s="313"/>
      <c r="WAK111" s="313"/>
      <c r="WAL111" s="313"/>
      <c r="WAM111" s="313"/>
      <c r="WAN111" s="313"/>
      <c r="WAO111" s="313"/>
      <c r="WAP111" s="313"/>
      <c r="WAQ111" s="313"/>
      <c r="WAR111" s="313"/>
      <c r="WAS111" s="313"/>
      <c r="WAT111" s="313"/>
      <c r="WAU111" s="313"/>
      <c r="WAV111" s="313"/>
      <c r="WAW111" s="313"/>
      <c r="WAX111" s="313"/>
      <c r="WAY111" s="313"/>
      <c r="WAZ111" s="313"/>
      <c r="WBA111" s="313"/>
      <c r="WBB111" s="313"/>
      <c r="WBC111" s="313"/>
      <c r="WBD111" s="313"/>
      <c r="WBE111" s="313"/>
      <c r="WBF111" s="313"/>
      <c r="WBG111" s="313"/>
      <c r="WBH111" s="313"/>
      <c r="WBI111" s="313"/>
      <c r="WBJ111" s="313"/>
      <c r="WBK111" s="313"/>
      <c r="WBL111" s="313"/>
      <c r="WBM111" s="313"/>
      <c r="WBN111" s="313"/>
      <c r="WBO111" s="313"/>
      <c r="WBP111" s="313"/>
      <c r="WBQ111" s="313"/>
      <c r="WBR111" s="313"/>
      <c r="WBS111" s="313"/>
      <c r="WBT111" s="313"/>
      <c r="WBU111" s="313"/>
      <c r="WBV111" s="313"/>
      <c r="WBW111" s="313"/>
      <c r="WBX111" s="313"/>
      <c r="WBY111" s="313"/>
      <c r="WBZ111" s="313"/>
      <c r="WCA111" s="313"/>
      <c r="WCB111" s="313"/>
      <c r="WCC111" s="313"/>
      <c r="WCD111" s="313"/>
      <c r="WCE111" s="313"/>
      <c r="WCF111" s="313"/>
      <c r="WCG111" s="313"/>
      <c r="WCH111" s="313"/>
      <c r="WCI111" s="313"/>
      <c r="WCJ111" s="313"/>
      <c r="WCK111" s="313"/>
      <c r="WCL111" s="313"/>
      <c r="WCM111" s="313"/>
      <c r="WCN111" s="313"/>
      <c r="WCO111" s="313"/>
      <c r="WCP111" s="313"/>
      <c r="WCQ111" s="313"/>
      <c r="WCR111" s="313"/>
      <c r="WCS111" s="313"/>
      <c r="WCT111" s="313"/>
      <c r="WCU111" s="313"/>
      <c r="WCV111" s="313"/>
      <c r="WCW111" s="313"/>
      <c r="WCX111" s="313"/>
      <c r="WCY111" s="313"/>
      <c r="WCZ111" s="313"/>
      <c r="WDA111" s="313"/>
      <c r="WDB111" s="313"/>
      <c r="WDC111" s="313"/>
      <c r="WDD111" s="313"/>
      <c r="WDE111" s="313"/>
      <c r="WDF111" s="313"/>
      <c r="WDG111" s="313"/>
      <c r="WDH111" s="313"/>
      <c r="WDI111" s="313"/>
      <c r="WDJ111" s="313"/>
      <c r="WDK111" s="313"/>
      <c r="WDL111" s="313"/>
      <c r="WDM111" s="313"/>
      <c r="WDN111" s="313"/>
      <c r="WDO111" s="313"/>
      <c r="WDP111" s="313"/>
      <c r="WDQ111" s="313"/>
      <c r="WDR111" s="313"/>
      <c r="WDS111" s="313"/>
      <c r="WDT111" s="313"/>
      <c r="WDU111" s="313"/>
      <c r="WDV111" s="313"/>
      <c r="WDW111" s="313"/>
      <c r="WDX111" s="313"/>
      <c r="WDY111" s="313"/>
      <c r="WDZ111" s="313"/>
      <c r="WEA111" s="313"/>
      <c r="WEB111" s="313"/>
      <c r="WEC111" s="313"/>
      <c r="WED111" s="313"/>
      <c r="WEE111" s="313"/>
      <c r="WEF111" s="313"/>
      <c r="WEG111" s="313"/>
      <c r="WEH111" s="313"/>
      <c r="WEI111" s="313"/>
      <c r="WEJ111" s="313"/>
      <c r="WEK111" s="313"/>
      <c r="WEL111" s="313"/>
      <c r="WEM111" s="313"/>
      <c r="WEN111" s="313"/>
      <c r="WEO111" s="313"/>
      <c r="WEP111" s="313"/>
      <c r="WEQ111" s="313"/>
      <c r="WER111" s="313"/>
      <c r="WES111" s="313"/>
      <c r="WET111" s="313"/>
      <c r="WEU111" s="313"/>
      <c r="WEV111" s="313"/>
      <c r="WEW111" s="313"/>
      <c r="WEX111" s="313"/>
      <c r="WEY111" s="313"/>
      <c r="WEZ111" s="313"/>
      <c r="WFA111" s="313"/>
      <c r="WFB111" s="313"/>
      <c r="WFC111" s="313"/>
      <c r="WFD111" s="313"/>
      <c r="WFE111" s="313"/>
      <c r="WFF111" s="313"/>
      <c r="WFG111" s="313"/>
      <c r="WFH111" s="313"/>
      <c r="WFI111" s="313"/>
      <c r="WFJ111" s="313"/>
      <c r="WFK111" s="313"/>
      <c r="WFL111" s="313"/>
      <c r="WFM111" s="313"/>
      <c r="WFN111" s="313"/>
      <c r="WFO111" s="313"/>
      <c r="WFP111" s="313"/>
      <c r="WFQ111" s="313"/>
      <c r="WFR111" s="313"/>
      <c r="WFS111" s="313"/>
      <c r="WFT111" s="313"/>
      <c r="WFU111" s="313"/>
      <c r="WFV111" s="313"/>
      <c r="WFW111" s="313"/>
      <c r="WFX111" s="313"/>
      <c r="WFY111" s="313"/>
      <c r="WFZ111" s="313"/>
      <c r="WGA111" s="313"/>
      <c r="WGB111" s="313"/>
      <c r="WGC111" s="313"/>
      <c r="WGD111" s="313"/>
      <c r="WGE111" s="313"/>
      <c r="WGF111" s="313"/>
      <c r="WGG111" s="313"/>
      <c r="WGH111" s="313"/>
      <c r="WGI111" s="313"/>
      <c r="WGJ111" s="313"/>
      <c r="WGK111" s="313"/>
      <c r="WGL111" s="313"/>
      <c r="WGM111" s="313"/>
      <c r="WGN111" s="313"/>
      <c r="WGO111" s="313"/>
      <c r="WGP111" s="313"/>
      <c r="WGQ111" s="313"/>
      <c r="WGR111" s="313"/>
      <c r="WGS111" s="313"/>
      <c r="WGT111" s="313"/>
      <c r="WGU111" s="313"/>
      <c r="WGV111" s="313"/>
      <c r="WGW111" s="313"/>
      <c r="WGX111" s="313"/>
      <c r="WGY111" s="313"/>
      <c r="WGZ111" s="313"/>
      <c r="WHA111" s="313"/>
      <c r="WHB111" s="313"/>
      <c r="WHC111" s="313"/>
      <c r="WHD111" s="313"/>
      <c r="WHE111" s="313"/>
      <c r="WHF111" s="313"/>
      <c r="WHG111" s="313"/>
      <c r="WHH111" s="313"/>
      <c r="WHI111" s="313"/>
      <c r="WHJ111" s="313"/>
      <c r="WHK111" s="313"/>
      <c r="WHL111" s="313"/>
      <c r="WHM111" s="313"/>
      <c r="WHN111" s="313"/>
      <c r="WHO111" s="313"/>
      <c r="WHP111" s="313"/>
      <c r="WHQ111" s="313"/>
      <c r="WHR111" s="313"/>
      <c r="WHS111" s="313"/>
      <c r="WHT111" s="313"/>
      <c r="WHU111" s="313"/>
      <c r="WHV111" s="313"/>
      <c r="WHW111" s="313"/>
      <c r="WHX111" s="313"/>
      <c r="WHY111" s="313"/>
      <c r="WHZ111" s="313"/>
      <c r="WIA111" s="313"/>
      <c r="WIB111" s="313"/>
      <c r="WIC111" s="313"/>
      <c r="WID111" s="313"/>
      <c r="WIE111" s="313"/>
      <c r="WIF111" s="313"/>
      <c r="WIG111" s="313"/>
      <c r="WIH111" s="313"/>
      <c r="WII111" s="313"/>
      <c r="WIJ111" s="313"/>
      <c r="WIK111" s="313"/>
      <c r="WIL111" s="313"/>
      <c r="WIM111" s="313"/>
      <c r="WIN111" s="313"/>
      <c r="WIO111" s="313"/>
      <c r="WIP111" s="313"/>
      <c r="WIQ111" s="313"/>
      <c r="WIR111" s="313"/>
      <c r="WIS111" s="313"/>
      <c r="WIT111" s="313"/>
      <c r="WIU111" s="313"/>
      <c r="WIV111" s="313"/>
      <c r="WIW111" s="313"/>
      <c r="WIX111" s="313"/>
      <c r="WIY111" s="313"/>
      <c r="WIZ111" s="313"/>
      <c r="WJA111" s="313"/>
      <c r="WJB111" s="313"/>
      <c r="WJC111" s="313"/>
      <c r="WJD111" s="313"/>
      <c r="WJE111" s="313"/>
      <c r="WJF111" s="313"/>
      <c r="WJG111" s="313"/>
      <c r="WJH111" s="313"/>
      <c r="WJI111" s="313"/>
      <c r="WJJ111" s="313"/>
      <c r="WJK111" s="313"/>
      <c r="WJL111" s="313"/>
      <c r="WJM111" s="313"/>
      <c r="WJN111" s="313"/>
      <c r="WJO111" s="313"/>
      <c r="WJP111" s="313"/>
      <c r="WJQ111" s="313"/>
      <c r="WJR111" s="313"/>
      <c r="WJS111" s="313"/>
      <c r="WJT111" s="313"/>
      <c r="WJU111" s="313"/>
      <c r="WJV111" s="313"/>
      <c r="WJW111" s="313"/>
      <c r="WJX111" s="313"/>
      <c r="WJY111" s="313"/>
      <c r="WJZ111" s="313"/>
      <c r="WKA111" s="313"/>
      <c r="WKB111" s="313"/>
      <c r="WKC111" s="313"/>
      <c r="WKD111" s="313"/>
      <c r="WKE111" s="313"/>
      <c r="WKF111" s="313"/>
      <c r="WKG111" s="313"/>
      <c r="WKH111" s="313"/>
      <c r="WKI111" s="313"/>
      <c r="WKJ111" s="313"/>
      <c r="WKK111" s="313"/>
      <c r="WKL111" s="313"/>
      <c r="WKM111" s="313"/>
      <c r="WKN111" s="313"/>
      <c r="WKO111" s="313"/>
      <c r="WKP111" s="313"/>
      <c r="WKQ111" s="313"/>
      <c r="WKR111" s="313"/>
      <c r="WKS111" s="313"/>
      <c r="WKT111" s="313"/>
      <c r="WKU111" s="313"/>
      <c r="WKV111" s="313"/>
      <c r="WKW111" s="313"/>
      <c r="WKX111" s="313"/>
      <c r="WKY111" s="313"/>
      <c r="WKZ111" s="313"/>
      <c r="WLA111" s="313"/>
      <c r="WLB111" s="313"/>
      <c r="WLC111" s="313"/>
      <c r="WLD111" s="313"/>
      <c r="WLE111" s="313"/>
      <c r="WLF111" s="313"/>
      <c r="WLG111" s="313"/>
      <c r="WLH111" s="313"/>
      <c r="WLI111" s="313"/>
      <c r="WLJ111" s="313"/>
      <c r="WLK111" s="313"/>
      <c r="WLL111" s="313"/>
      <c r="WLM111" s="313"/>
      <c r="WLN111" s="313"/>
      <c r="WLO111" s="313"/>
      <c r="WLP111" s="313"/>
      <c r="WLQ111" s="313"/>
      <c r="WLR111" s="313"/>
      <c r="WLS111" s="313"/>
      <c r="WLT111" s="313"/>
      <c r="WLU111" s="313"/>
      <c r="WLV111" s="313"/>
      <c r="WLW111" s="313"/>
      <c r="WLX111" s="313"/>
      <c r="WLY111" s="313"/>
      <c r="WLZ111" s="313"/>
      <c r="WMA111" s="313"/>
      <c r="WMB111" s="313"/>
      <c r="WMC111" s="313"/>
      <c r="WMD111" s="313"/>
      <c r="WME111" s="313"/>
      <c r="WMF111" s="313"/>
      <c r="WMG111" s="313"/>
      <c r="WMH111" s="313"/>
      <c r="WMI111" s="313"/>
      <c r="WMJ111" s="313"/>
      <c r="WMK111" s="313"/>
      <c r="WML111" s="313"/>
      <c r="WMM111" s="313"/>
      <c r="WMN111" s="313"/>
      <c r="WMO111" s="313"/>
      <c r="WMP111" s="313"/>
      <c r="WMQ111" s="313"/>
      <c r="WMR111" s="313"/>
      <c r="WMS111" s="313"/>
      <c r="WMT111" s="313"/>
      <c r="WMU111" s="313"/>
      <c r="WMV111" s="313"/>
      <c r="WMW111" s="313"/>
      <c r="WMX111" s="313"/>
      <c r="WMY111" s="313"/>
      <c r="WMZ111" s="313"/>
      <c r="WNA111" s="313"/>
      <c r="WNB111" s="313"/>
      <c r="WNC111" s="313"/>
      <c r="WND111" s="313"/>
      <c r="WNE111" s="313"/>
      <c r="WNF111" s="313"/>
      <c r="WNG111" s="313"/>
      <c r="WNH111" s="313"/>
      <c r="WNI111" s="313"/>
      <c r="WNJ111" s="313"/>
      <c r="WNK111" s="313"/>
      <c r="WNL111" s="313"/>
      <c r="WNM111" s="313"/>
      <c r="WNN111" s="313"/>
      <c r="WNO111" s="313"/>
      <c r="WNP111" s="313"/>
      <c r="WNQ111" s="313"/>
      <c r="WNR111" s="313"/>
      <c r="WNS111" s="313"/>
      <c r="WNT111" s="313"/>
      <c r="WNU111" s="313"/>
      <c r="WNV111" s="313"/>
      <c r="WNW111" s="313"/>
      <c r="WNX111" s="313"/>
      <c r="WNY111" s="313"/>
      <c r="WNZ111" s="313"/>
      <c r="WOA111" s="313"/>
      <c r="WOB111" s="313"/>
      <c r="WOC111" s="313"/>
      <c r="WOD111" s="313"/>
      <c r="WOE111" s="313"/>
      <c r="WOF111" s="313"/>
      <c r="WOG111" s="313"/>
      <c r="WOH111" s="313"/>
      <c r="WOI111" s="313"/>
      <c r="WOJ111" s="313"/>
      <c r="WOK111" s="313"/>
      <c r="WOL111" s="313"/>
      <c r="WOM111" s="313"/>
      <c r="WON111" s="313"/>
      <c r="WOO111" s="313"/>
      <c r="WOP111" s="313"/>
      <c r="WOQ111" s="313"/>
      <c r="WOR111" s="313"/>
      <c r="WOS111" s="313"/>
      <c r="WOT111" s="313"/>
      <c r="WOU111" s="313"/>
      <c r="WOV111" s="313"/>
      <c r="WOW111" s="313"/>
      <c r="WOX111" s="313"/>
      <c r="WOY111" s="313"/>
      <c r="WOZ111" s="313"/>
      <c r="WPA111" s="313"/>
      <c r="WPB111" s="313"/>
      <c r="WPC111" s="313"/>
      <c r="WPD111" s="313"/>
      <c r="WPE111" s="313"/>
      <c r="WPF111" s="313"/>
      <c r="WPG111" s="313"/>
      <c r="WPH111" s="313"/>
      <c r="WPI111" s="313"/>
      <c r="WPJ111" s="313"/>
      <c r="WPK111" s="313"/>
      <c r="WPL111" s="313"/>
      <c r="WPM111" s="313"/>
      <c r="WPN111" s="313"/>
      <c r="WPO111" s="313"/>
      <c r="WPP111" s="313"/>
      <c r="WPQ111" s="313"/>
      <c r="WPR111" s="313"/>
      <c r="WPS111" s="313"/>
      <c r="WPT111" s="313"/>
      <c r="WPU111" s="313"/>
      <c r="WPV111" s="313"/>
      <c r="WPW111" s="313"/>
      <c r="WPX111" s="313"/>
      <c r="WPY111" s="313"/>
      <c r="WPZ111" s="313"/>
      <c r="WQA111" s="313"/>
      <c r="WQB111" s="313"/>
      <c r="WQC111" s="313"/>
      <c r="WQD111" s="313"/>
      <c r="WQE111" s="313"/>
      <c r="WQF111" s="313"/>
      <c r="WQG111" s="313"/>
      <c r="WQH111" s="313"/>
      <c r="WQI111" s="313"/>
      <c r="WQJ111" s="313"/>
      <c r="WQK111" s="313"/>
      <c r="WQL111" s="313"/>
      <c r="WQM111" s="313"/>
      <c r="WQN111" s="313"/>
      <c r="WQO111" s="313"/>
      <c r="WQP111" s="313"/>
      <c r="WQQ111" s="313"/>
      <c r="WQR111" s="313"/>
      <c r="WQS111" s="313"/>
      <c r="WQT111" s="313"/>
      <c r="WQU111" s="313"/>
      <c r="WQV111" s="313"/>
      <c r="WQW111" s="313"/>
      <c r="WQX111" s="313"/>
      <c r="WQY111" s="313"/>
      <c r="WQZ111" s="313"/>
      <c r="WRA111" s="313"/>
      <c r="WRB111" s="313"/>
      <c r="WRC111" s="313"/>
      <c r="WRD111" s="313"/>
      <c r="WRE111" s="313"/>
      <c r="WRF111" s="313"/>
      <c r="WRG111" s="313"/>
      <c r="WRH111" s="313"/>
      <c r="WRI111" s="313"/>
      <c r="WRJ111" s="313"/>
      <c r="WRK111" s="313"/>
      <c r="WRL111" s="313"/>
      <c r="WRM111" s="313"/>
      <c r="WRN111" s="313"/>
      <c r="WRO111" s="313"/>
      <c r="WRP111" s="313"/>
      <c r="WRQ111" s="313"/>
      <c r="WRR111" s="313"/>
      <c r="WRS111" s="313"/>
      <c r="WRT111" s="313"/>
      <c r="WRU111" s="313"/>
      <c r="WRV111" s="313"/>
      <c r="WRW111" s="313"/>
      <c r="WRX111" s="313"/>
      <c r="WRY111" s="313"/>
      <c r="WRZ111" s="313"/>
      <c r="WSA111" s="313"/>
      <c r="WSB111" s="313"/>
      <c r="WSC111" s="313"/>
      <c r="WSD111" s="313"/>
      <c r="WSE111" s="313"/>
      <c r="WSF111" s="313"/>
      <c r="WSG111" s="313"/>
      <c r="WSH111" s="313"/>
      <c r="WSI111" s="313"/>
      <c r="WSJ111" s="313"/>
      <c r="WSK111" s="313"/>
      <c r="WSL111" s="313"/>
      <c r="WSM111" s="313"/>
      <c r="WSN111" s="313"/>
      <c r="WSO111" s="313"/>
      <c r="WSP111" s="313"/>
      <c r="WSQ111" s="313"/>
      <c r="WSR111" s="313"/>
      <c r="WSS111" s="313"/>
      <c r="WST111" s="313"/>
      <c r="WSU111" s="313"/>
      <c r="WSV111" s="313"/>
      <c r="WSW111" s="313"/>
      <c r="WSX111" s="313"/>
      <c r="WSY111" s="313"/>
      <c r="WSZ111" s="313"/>
      <c r="WTA111" s="313"/>
      <c r="WTB111" s="313"/>
      <c r="WTC111" s="313"/>
      <c r="WTD111" s="313"/>
      <c r="WTE111" s="313"/>
      <c r="WTF111" s="313"/>
      <c r="WTG111" s="313"/>
      <c r="WTH111" s="313"/>
      <c r="WTI111" s="313"/>
      <c r="WTJ111" s="313"/>
      <c r="WTK111" s="313"/>
      <c r="WTL111" s="313"/>
      <c r="WTM111" s="313"/>
      <c r="WTN111" s="313"/>
      <c r="WTO111" s="313"/>
      <c r="WTP111" s="313"/>
      <c r="WTQ111" s="313"/>
      <c r="WTR111" s="313"/>
      <c r="WTS111" s="313"/>
      <c r="WTT111" s="313"/>
      <c r="WTU111" s="313"/>
      <c r="WTV111" s="313"/>
      <c r="WTW111" s="313"/>
      <c r="WTX111" s="313"/>
      <c r="WTY111" s="313"/>
      <c r="WTZ111" s="313"/>
      <c r="WUA111" s="313"/>
      <c r="WUB111" s="313"/>
      <c r="WUC111" s="313"/>
      <c r="WUD111" s="313"/>
      <c r="WUE111" s="313"/>
      <c r="WUF111" s="313"/>
      <c r="WUG111" s="313"/>
      <c r="WUH111" s="313"/>
      <c r="WUI111" s="313"/>
      <c r="WUJ111" s="313"/>
      <c r="WUK111" s="313"/>
      <c r="WUL111" s="313"/>
      <c r="WUM111" s="313"/>
      <c r="WUN111" s="313"/>
      <c r="WUO111" s="313"/>
      <c r="WUP111" s="313"/>
      <c r="WUQ111" s="313"/>
      <c r="WUR111" s="313"/>
      <c r="WUS111" s="313"/>
      <c r="WUT111" s="313"/>
      <c r="WUU111" s="313"/>
      <c r="WUV111" s="313"/>
      <c r="WUW111" s="313"/>
      <c r="WUX111" s="313"/>
      <c r="WUY111" s="313"/>
      <c r="WUZ111" s="313"/>
      <c r="WVA111" s="313"/>
      <c r="WVB111" s="313"/>
      <c r="WVC111" s="313"/>
      <c r="WVD111" s="313"/>
      <c r="WVE111" s="313"/>
      <c r="WVF111" s="313"/>
      <c r="WVG111" s="313"/>
      <c r="WVH111" s="313"/>
      <c r="WVI111" s="313"/>
      <c r="WVJ111" s="313"/>
      <c r="WVK111" s="313"/>
      <c r="WVL111" s="313"/>
      <c r="WVM111" s="313"/>
      <c r="WVN111" s="313"/>
      <c r="WVO111" s="313"/>
      <c r="WVP111" s="313"/>
      <c r="WVQ111" s="313"/>
      <c r="WVR111" s="313"/>
      <c r="WVS111" s="313"/>
      <c r="WVT111" s="313"/>
      <c r="WVU111" s="313"/>
      <c r="WVV111" s="313"/>
      <c r="WVW111" s="313"/>
      <c r="WVX111" s="313"/>
      <c r="WVY111" s="313"/>
      <c r="WVZ111" s="313"/>
      <c r="WWA111" s="313"/>
      <c r="WWB111" s="313"/>
      <c r="WWC111" s="313"/>
      <c r="WWD111" s="313"/>
      <c r="WWE111" s="313"/>
      <c r="WWF111" s="313"/>
      <c r="WWG111" s="313"/>
      <c r="WWH111" s="313"/>
      <c r="WWI111" s="313"/>
      <c r="WWJ111" s="313"/>
      <c r="WWK111" s="313"/>
      <c r="WWL111" s="313"/>
      <c r="WWM111" s="313"/>
      <c r="WWN111" s="313"/>
      <c r="WWO111" s="313"/>
      <c r="WWP111" s="313"/>
      <c r="WWQ111" s="313"/>
      <c r="WWR111" s="313"/>
      <c r="WWS111" s="313"/>
      <c r="WWT111" s="313"/>
      <c r="WWU111" s="313"/>
      <c r="WWV111" s="313"/>
      <c r="WWW111" s="313"/>
      <c r="WWX111" s="313"/>
      <c r="WWY111" s="313"/>
      <c r="WWZ111" s="313"/>
      <c r="WXA111" s="313"/>
      <c r="WXB111" s="313"/>
      <c r="WXC111" s="313"/>
      <c r="WXD111" s="313"/>
      <c r="WXE111" s="313"/>
      <c r="WXF111" s="313"/>
      <c r="WXG111" s="313"/>
      <c r="WXH111" s="313"/>
      <c r="WXI111" s="313"/>
      <c r="WXJ111" s="313"/>
      <c r="WXK111" s="313"/>
      <c r="WXL111" s="313"/>
      <c r="WXM111" s="313"/>
      <c r="WXN111" s="313"/>
      <c r="WXO111" s="313"/>
      <c r="WXP111" s="313"/>
      <c r="WXQ111" s="313"/>
      <c r="WXR111" s="313"/>
      <c r="WXS111" s="313"/>
      <c r="WXT111" s="313"/>
      <c r="WXU111" s="313"/>
      <c r="WXV111" s="313"/>
      <c r="WXW111" s="313"/>
      <c r="WXX111" s="313"/>
      <c r="WXY111" s="313"/>
      <c r="WXZ111" s="313"/>
      <c r="WYA111" s="313"/>
      <c r="WYB111" s="313"/>
      <c r="WYC111" s="313"/>
      <c r="WYD111" s="313"/>
      <c r="WYE111" s="313"/>
      <c r="WYF111" s="313"/>
      <c r="WYG111" s="313"/>
      <c r="WYH111" s="313"/>
      <c r="WYI111" s="313"/>
      <c r="WYJ111" s="313"/>
      <c r="WYK111" s="313"/>
      <c r="WYL111" s="313"/>
      <c r="WYM111" s="313"/>
      <c r="WYN111" s="313"/>
      <c r="WYO111" s="313"/>
      <c r="WYP111" s="313"/>
      <c r="WYQ111" s="313"/>
      <c r="WYR111" s="313"/>
      <c r="WYS111" s="313"/>
      <c r="WYT111" s="313"/>
      <c r="WYU111" s="313"/>
      <c r="WYV111" s="313"/>
      <c r="WYW111" s="313"/>
      <c r="WYX111" s="313"/>
      <c r="WYY111" s="313"/>
      <c r="WYZ111" s="313"/>
      <c r="WZA111" s="313"/>
      <c r="WZB111" s="313"/>
      <c r="WZC111" s="313"/>
      <c r="WZD111" s="313"/>
      <c r="WZE111" s="313"/>
      <c r="WZF111" s="313"/>
      <c r="WZG111" s="313"/>
      <c r="WZH111" s="313"/>
      <c r="WZI111" s="313"/>
      <c r="WZJ111" s="313"/>
      <c r="WZK111" s="313"/>
      <c r="WZL111" s="313"/>
      <c r="WZM111" s="313"/>
      <c r="WZN111" s="313"/>
      <c r="WZO111" s="313"/>
      <c r="WZP111" s="313"/>
      <c r="WZQ111" s="313"/>
      <c r="WZR111" s="313"/>
      <c r="WZS111" s="313"/>
      <c r="WZT111" s="313"/>
      <c r="WZU111" s="313"/>
      <c r="WZV111" s="313"/>
      <c r="WZW111" s="313"/>
      <c r="WZX111" s="313"/>
      <c r="WZY111" s="313"/>
      <c r="WZZ111" s="313"/>
      <c r="XAA111" s="313"/>
      <c r="XAB111" s="313"/>
      <c r="XAC111" s="313"/>
      <c r="XAD111" s="313"/>
      <c r="XAE111" s="313"/>
      <c r="XAF111" s="313"/>
      <c r="XAG111" s="313"/>
      <c r="XAH111" s="313"/>
      <c r="XAI111" s="313"/>
      <c r="XAJ111" s="313"/>
      <c r="XAK111" s="313"/>
      <c r="XAL111" s="313"/>
      <c r="XAM111" s="313"/>
      <c r="XAN111" s="313"/>
      <c r="XAO111" s="313"/>
      <c r="XAP111" s="313"/>
      <c r="XAQ111" s="313"/>
      <c r="XAR111" s="313"/>
      <c r="XAS111" s="313"/>
      <c r="XAT111" s="313"/>
      <c r="XAU111" s="313"/>
      <c r="XAV111" s="313"/>
      <c r="XAW111" s="313"/>
      <c r="XAX111" s="313"/>
      <c r="XAY111" s="313"/>
      <c r="XAZ111" s="313"/>
      <c r="XBA111" s="313"/>
      <c r="XBB111" s="313"/>
      <c r="XBC111" s="313"/>
      <c r="XBD111" s="313"/>
      <c r="XBE111" s="313"/>
      <c r="XBF111" s="313"/>
      <c r="XBG111" s="313"/>
      <c r="XBH111" s="313"/>
      <c r="XBI111" s="313"/>
      <c r="XBJ111" s="313"/>
      <c r="XBK111" s="313"/>
      <c r="XBL111" s="313"/>
      <c r="XBM111" s="313"/>
      <c r="XBN111" s="313"/>
      <c r="XBO111" s="313"/>
      <c r="XBP111" s="313"/>
      <c r="XBQ111" s="313"/>
      <c r="XBR111" s="313"/>
      <c r="XBS111" s="313"/>
      <c r="XBT111" s="313"/>
      <c r="XBU111" s="313"/>
      <c r="XBV111" s="313"/>
      <c r="XBW111" s="313"/>
      <c r="XBX111" s="313"/>
      <c r="XBY111" s="313"/>
      <c r="XBZ111" s="313"/>
      <c r="XCA111" s="313"/>
      <c r="XCB111" s="313"/>
      <c r="XCC111" s="313"/>
      <c r="XCD111" s="313"/>
      <c r="XCE111" s="313"/>
      <c r="XCF111" s="313"/>
      <c r="XCG111" s="313"/>
      <c r="XCH111" s="313"/>
      <c r="XCI111" s="313"/>
      <c r="XCJ111" s="313"/>
      <c r="XCK111" s="313"/>
      <c r="XCL111" s="313"/>
      <c r="XCM111" s="313"/>
      <c r="XCN111" s="313"/>
      <c r="XCO111" s="313"/>
      <c r="XCP111" s="313"/>
      <c r="XCQ111" s="313"/>
      <c r="XCR111" s="313"/>
      <c r="XCS111" s="313"/>
      <c r="XCT111" s="313"/>
      <c r="XCU111" s="313"/>
      <c r="XCV111" s="313"/>
      <c r="XCW111" s="313"/>
      <c r="XCX111" s="313"/>
      <c r="XCY111" s="313"/>
      <c r="XCZ111" s="313"/>
      <c r="XDA111" s="313"/>
      <c r="XDB111" s="313"/>
      <c r="XDC111" s="313"/>
      <c r="XDD111" s="313"/>
      <c r="XDE111" s="313"/>
      <c r="XDF111" s="313"/>
      <c r="XDG111" s="313"/>
      <c r="XDH111" s="313"/>
      <c r="XDI111" s="313"/>
      <c r="XDJ111" s="313"/>
      <c r="XDK111" s="313"/>
      <c r="XDL111" s="313"/>
      <c r="XDM111" s="313"/>
      <c r="XDN111" s="313"/>
      <c r="XDO111" s="313"/>
      <c r="XDP111" s="313"/>
      <c r="XDQ111" s="313"/>
      <c r="XDR111" s="313"/>
      <c r="XDS111" s="313"/>
      <c r="XDT111" s="313"/>
      <c r="XDU111" s="313"/>
      <c r="XDV111" s="313"/>
      <c r="XDW111" s="313"/>
      <c r="XDX111" s="313"/>
      <c r="XDY111" s="313"/>
      <c r="XDZ111" s="313"/>
      <c r="XEA111" s="313"/>
      <c r="XEB111" s="313"/>
      <c r="XEC111" s="313"/>
      <c r="XED111" s="313"/>
      <c r="XEE111" s="313"/>
      <c r="XEF111" s="313"/>
      <c r="XEG111" s="313"/>
      <c r="XEH111" s="313"/>
      <c r="XEI111" s="313"/>
      <c r="XEJ111" s="313"/>
      <c r="XEK111" s="313"/>
      <c r="XEL111" s="313"/>
      <c r="XEM111" s="313"/>
      <c r="XEN111" s="313"/>
      <c r="XEO111" s="313"/>
      <c r="XEP111" s="313"/>
      <c r="XEQ111" s="313"/>
      <c r="XER111" s="313"/>
      <c r="XES111" s="313"/>
      <c r="XET111" s="313"/>
      <c r="XEU111" s="313"/>
      <c r="XEV111" s="313"/>
      <c r="XEW111" s="313"/>
      <c r="XEX111" s="313"/>
      <c r="XEY111" s="313"/>
      <c r="XEZ111" s="313"/>
      <c r="XFA111" s="313"/>
      <c r="XFB111" s="313"/>
      <c r="XFC111" s="313"/>
      <c r="XFD111" s="313"/>
    </row>
    <row r="112" spans="1:16384" ht="15.75" customHeight="1">
      <c r="A112" s="313"/>
      <c r="B112" s="313" t="s">
        <v>10181</v>
      </c>
      <c r="C112" s="314" t="s">
        <v>10191</v>
      </c>
      <c r="D112" s="313"/>
      <c r="E112" s="313"/>
      <c r="F112" s="313"/>
      <c r="G112" s="313"/>
      <c r="H112" s="313"/>
      <c r="I112" s="313"/>
      <c r="J112" s="313"/>
      <c r="K112" s="313"/>
      <c r="L112" s="313"/>
      <c r="M112" s="313"/>
      <c r="N112" s="313"/>
      <c r="O112" s="313"/>
      <c r="P112" s="313"/>
      <c r="Q112" s="313"/>
      <c r="R112" s="313"/>
      <c r="S112" s="313"/>
      <c r="T112" s="313"/>
      <c r="U112" s="313"/>
      <c r="V112" s="313"/>
      <c r="W112" s="313"/>
      <c r="X112" s="313"/>
      <c r="Y112" s="313"/>
      <c r="Z112" s="313"/>
      <c r="AA112" s="313"/>
      <c r="AB112" s="313"/>
      <c r="AC112" s="313"/>
      <c r="AD112" s="313"/>
      <c r="AE112" s="313"/>
      <c r="AF112" s="313"/>
      <c r="AG112" s="313"/>
      <c r="AH112" s="313"/>
      <c r="AI112" s="313"/>
      <c r="AJ112" s="313"/>
      <c r="AK112" s="313"/>
      <c r="AL112" s="313"/>
      <c r="AM112" s="313"/>
      <c r="AN112" s="313"/>
      <c r="AO112" s="313"/>
      <c r="AP112" s="313"/>
      <c r="AQ112" s="313"/>
      <c r="AR112" s="313"/>
      <c r="AS112" s="313"/>
      <c r="AT112" s="313"/>
      <c r="AU112" s="313"/>
      <c r="AV112" s="313"/>
      <c r="AW112" s="313"/>
      <c r="AX112" s="313"/>
      <c r="AY112" s="313"/>
      <c r="AZ112" s="313"/>
      <c r="BA112" s="313"/>
      <c r="BB112" s="313"/>
      <c r="BC112" s="313"/>
      <c r="BD112" s="313"/>
      <c r="BE112" s="313"/>
      <c r="BF112" s="313"/>
      <c r="BG112" s="313"/>
      <c r="BH112" s="313"/>
      <c r="BI112" s="313"/>
      <c r="BJ112" s="313"/>
      <c r="BK112" s="313"/>
      <c r="BL112" s="313"/>
      <c r="BM112" s="313"/>
      <c r="BN112" s="313"/>
      <c r="BO112" s="313"/>
      <c r="BP112" s="313"/>
      <c r="BQ112" s="313"/>
      <c r="BR112" s="313"/>
      <c r="BS112" s="313"/>
      <c r="BT112" s="313"/>
      <c r="BU112" s="313"/>
      <c r="BV112" s="313"/>
      <c r="BW112" s="313"/>
      <c r="BX112" s="313"/>
      <c r="BY112" s="313"/>
      <c r="BZ112" s="313"/>
      <c r="CA112" s="313"/>
      <c r="CB112" s="313"/>
      <c r="CC112" s="313"/>
      <c r="CD112" s="313"/>
      <c r="CE112" s="313"/>
      <c r="CF112" s="313"/>
      <c r="CG112" s="313"/>
      <c r="CH112" s="313"/>
      <c r="CI112" s="313"/>
      <c r="CJ112" s="313"/>
      <c r="CK112" s="313"/>
      <c r="CL112" s="313"/>
      <c r="CM112" s="313"/>
      <c r="CN112" s="313"/>
      <c r="CO112" s="313"/>
      <c r="CP112" s="313"/>
      <c r="CQ112" s="313"/>
      <c r="CR112" s="313"/>
      <c r="CS112" s="313"/>
      <c r="CT112" s="313"/>
      <c r="CU112" s="313"/>
      <c r="CV112" s="313"/>
      <c r="CW112" s="313"/>
      <c r="CX112" s="313"/>
      <c r="CY112" s="313"/>
      <c r="CZ112" s="313"/>
      <c r="DA112" s="313"/>
      <c r="DB112" s="313"/>
      <c r="DC112" s="313"/>
      <c r="DD112" s="313"/>
      <c r="DE112" s="313"/>
      <c r="DF112" s="313"/>
      <c r="DG112" s="313"/>
      <c r="DH112" s="313"/>
      <c r="DI112" s="313"/>
      <c r="DJ112" s="313"/>
      <c r="DK112" s="313"/>
      <c r="DL112" s="313"/>
      <c r="DM112" s="313"/>
      <c r="DN112" s="313"/>
      <c r="DO112" s="313"/>
      <c r="DP112" s="313"/>
      <c r="DQ112" s="313"/>
      <c r="DR112" s="313"/>
      <c r="DS112" s="313"/>
      <c r="DT112" s="313"/>
      <c r="DU112" s="313"/>
      <c r="DV112" s="313"/>
      <c r="DW112" s="313"/>
      <c r="DX112" s="313"/>
      <c r="DY112" s="313"/>
      <c r="DZ112" s="313"/>
      <c r="EA112" s="313"/>
      <c r="EB112" s="313"/>
      <c r="EC112" s="313"/>
      <c r="ED112" s="313"/>
      <c r="EE112" s="313"/>
      <c r="EF112" s="313"/>
      <c r="EG112" s="313"/>
      <c r="EH112" s="313"/>
      <c r="EI112" s="313"/>
      <c r="EJ112" s="313"/>
      <c r="EK112" s="313"/>
      <c r="EL112" s="313"/>
      <c r="EM112" s="313"/>
      <c r="EN112" s="313"/>
      <c r="EO112" s="313"/>
      <c r="EP112" s="313"/>
      <c r="EQ112" s="313"/>
      <c r="ER112" s="313"/>
      <c r="ES112" s="313"/>
      <c r="ET112" s="313"/>
      <c r="EU112" s="313"/>
      <c r="EV112" s="313"/>
      <c r="EW112" s="313"/>
      <c r="EX112" s="313"/>
      <c r="EY112" s="313"/>
      <c r="EZ112" s="313"/>
      <c r="FA112" s="313"/>
      <c r="FB112" s="313"/>
      <c r="FC112" s="313"/>
      <c r="FD112" s="313"/>
      <c r="FE112" s="313"/>
      <c r="FF112" s="313"/>
      <c r="FG112" s="313"/>
      <c r="FH112" s="313"/>
      <c r="FI112" s="313"/>
      <c r="FJ112" s="313"/>
      <c r="FK112" s="313"/>
      <c r="FL112" s="313"/>
      <c r="FM112" s="313"/>
      <c r="FN112" s="313"/>
      <c r="FO112" s="313"/>
      <c r="FP112" s="313"/>
      <c r="FQ112" s="313"/>
      <c r="FR112" s="313"/>
      <c r="FS112" s="313"/>
      <c r="FT112" s="313"/>
      <c r="FU112" s="313"/>
      <c r="FV112" s="313"/>
      <c r="FW112" s="313"/>
      <c r="FX112" s="313"/>
      <c r="FY112" s="313"/>
      <c r="FZ112" s="313"/>
      <c r="GA112" s="313"/>
      <c r="GB112" s="313"/>
      <c r="GC112" s="313"/>
      <c r="GD112" s="313"/>
      <c r="GE112" s="313"/>
      <c r="GF112" s="313"/>
      <c r="GG112" s="313"/>
      <c r="GH112" s="313"/>
      <c r="GI112" s="313"/>
      <c r="GJ112" s="313"/>
      <c r="GK112" s="313"/>
      <c r="GL112" s="313"/>
      <c r="GM112" s="313"/>
      <c r="GN112" s="313"/>
      <c r="GO112" s="313"/>
      <c r="GP112" s="313"/>
      <c r="GQ112" s="313"/>
      <c r="GR112" s="313"/>
      <c r="GS112" s="313"/>
      <c r="GT112" s="313"/>
      <c r="GU112" s="313"/>
      <c r="GV112" s="313"/>
      <c r="GW112" s="313"/>
      <c r="GX112" s="313"/>
      <c r="GY112" s="313"/>
      <c r="GZ112" s="313"/>
      <c r="HA112" s="313"/>
      <c r="HB112" s="313"/>
      <c r="HC112" s="313"/>
      <c r="HD112" s="313"/>
      <c r="HE112" s="313"/>
      <c r="HF112" s="313"/>
      <c r="HG112" s="313"/>
      <c r="HH112" s="313"/>
      <c r="HI112" s="313"/>
      <c r="HJ112" s="313"/>
      <c r="HK112" s="313"/>
      <c r="HL112" s="313"/>
      <c r="HM112" s="313"/>
      <c r="HN112" s="313"/>
      <c r="HO112" s="313"/>
      <c r="HP112" s="313"/>
      <c r="HQ112" s="313"/>
      <c r="HR112" s="313"/>
      <c r="HS112" s="313"/>
      <c r="HT112" s="313"/>
      <c r="HU112" s="313"/>
      <c r="HV112" s="313"/>
      <c r="HW112" s="313"/>
      <c r="HX112" s="313"/>
      <c r="HY112" s="313"/>
      <c r="HZ112" s="313"/>
      <c r="IA112" s="313"/>
      <c r="IB112" s="313"/>
      <c r="IC112" s="313"/>
      <c r="ID112" s="313"/>
      <c r="IE112" s="313"/>
      <c r="IF112" s="313"/>
      <c r="IG112" s="313"/>
      <c r="IH112" s="313"/>
      <c r="II112" s="313"/>
      <c r="IJ112" s="313"/>
      <c r="IK112" s="313"/>
      <c r="IL112" s="313"/>
      <c r="IM112" s="313"/>
      <c r="IN112" s="313"/>
      <c r="IO112" s="313"/>
      <c r="IP112" s="313"/>
      <c r="IQ112" s="313"/>
      <c r="IR112" s="313"/>
      <c r="IS112" s="313"/>
      <c r="IT112" s="313"/>
      <c r="IU112" s="313"/>
      <c r="IV112" s="313"/>
      <c r="IW112" s="313"/>
      <c r="IX112" s="313"/>
      <c r="IY112" s="313"/>
      <c r="IZ112" s="313"/>
      <c r="JA112" s="313"/>
      <c r="JB112" s="313"/>
      <c r="JC112" s="313"/>
      <c r="JD112" s="313"/>
      <c r="JE112" s="313"/>
      <c r="JF112" s="313"/>
      <c r="JG112" s="313"/>
      <c r="JH112" s="313"/>
      <c r="JI112" s="313"/>
      <c r="JJ112" s="313"/>
      <c r="JK112" s="313"/>
      <c r="JL112" s="313"/>
      <c r="JM112" s="313"/>
      <c r="JN112" s="313"/>
      <c r="JO112" s="313"/>
      <c r="JP112" s="313"/>
      <c r="JQ112" s="313"/>
      <c r="JR112" s="313"/>
      <c r="JS112" s="313"/>
      <c r="JT112" s="313"/>
      <c r="JU112" s="313"/>
      <c r="JV112" s="313"/>
      <c r="JW112" s="313"/>
      <c r="JX112" s="313"/>
      <c r="JY112" s="313"/>
      <c r="JZ112" s="313"/>
      <c r="KA112" s="313"/>
      <c r="KB112" s="313"/>
      <c r="KC112" s="313"/>
      <c r="KD112" s="313"/>
      <c r="KE112" s="313"/>
      <c r="KF112" s="313"/>
      <c r="KG112" s="313"/>
      <c r="KH112" s="313"/>
      <c r="KI112" s="313"/>
      <c r="KJ112" s="313"/>
      <c r="KK112" s="313"/>
      <c r="KL112" s="313"/>
      <c r="KM112" s="313"/>
      <c r="KN112" s="313"/>
      <c r="KO112" s="313"/>
      <c r="KP112" s="313"/>
      <c r="KQ112" s="313"/>
      <c r="KR112" s="313"/>
      <c r="KS112" s="313"/>
      <c r="KT112" s="313"/>
      <c r="KU112" s="313"/>
      <c r="KV112" s="313"/>
      <c r="KW112" s="313"/>
      <c r="KX112" s="313"/>
      <c r="KY112" s="313"/>
      <c r="KZ112" s="313"/>
      <c r="LA112" s="313"/>
      <c r="LB112" s="313"/>
      <c r="LC112" s="313"/>
      <c r="LD112" s="313"/>
      <c r="LE112" s="313"/>
      <c r="LF112" s="313"/>
      <c r="LG112" s="313"/>
      <c r="LH112" s="313"/>
      <c r="LI112" s="313"/>
      <c r="LJ112" s="313"/>
      <c r="LK112" s="313"/>
      <c r="LL112" s="313"/>
      <c r="LM112" s="313"/>
      <c r="LN112" s="313"/>
      <c r="LO112" s="313"/>
      <c r="LP112" s="313"/>
      <c r="LQ112" s="313"/>
      <c r="LR112" s="313"/>
      <c r="LS112" s="313"/>
      <c r="LT112" s="313"/>
      <c r="LU112" s="313"/>
      <c r="LV112" s="313"/>
      <c r="LW112" s="313"/>
      <c r="LX112" s="313"/>
      <c r="LY112" s="313"/>
      <c r="LZ112" s="313"/>
      <c r="MA112" s="313"/>
      <c r="MB112" s="313"/>
      <c r="MC112" s="313"/>
      <c r="MD112" s="313"/>
      <c r="ME112" s="313"/>
      <c r="MF112" s="313"/>
      <c r="MG112" s="313"/>
      <c r="MH112" s="313"/>
      <c r="MI112" s="313"/>
      <c r="MJ112" s="313"/>
      <c r="MK112" s="313"/>
      <c r="ML112" s="313"/>
      <c r="MM112" s="313"/>
      <c r="MN112" s="313"/>
      <c r="MO112" s="313"/>
      <c r="MP112" s="313"/>
      <c r="MQ112" s="313"/>
      <c r="MR112" s="313"/>
      <c r="MS112" s="313"/>
      <c r="MT112" s="313"/>
      <c r="MU112" s="313"/>
      <c r="MV112" s="313"/>
      <c r="MW112" s="313"/>
      <c r="MX112" s="313"/>
      <c r="MY112" s="313"/>
      <c r="MZ112" s="313"/>
      <c r="NA112" s="313"/>
      <c r="NB112" s="313"/>
      <c r="NC112" s="313"/>
      <c r="ND112" s="313"/>
      <c r="NE112" s="313"/>
      <c r="NF112" s="313"/>
      <c r="NG112" s="313"/>
      <c r="NH112" s="313"/>
      <c r="NI112" s="313"/>
      <c r="NJ112" s="313"/>
      <c r="NK112" s="313"/>
      <c r="NL112" s="313"/>
      <c r="NM112" s="313"/>
      <c r="NN112" s="313"/>
      <c r="NO112" s="313"/>
      <c r="NP112" s="313"/>
      <c r="NQ112" s="313"/>
      <c r="NR112" s="313"/>
      <c r="NS112" s="313"/>
      <c r="NT112" s="313"/>
      <c r="NU112" s="313"/>
      <c r="NV112" s="313"/>
      <c r="NW112" s="313"/>
      <c r="NX112" s="313"/>
      <c r="NY112" s="313"/>
      <c r="NZ112" s="313"/>
      <c r="OA112" s="313"/>
      <c r="OB112" s="313"/>
      <c r="OC112" s="313"/>
      <c r="OD112" s="313"/>
      <c r="OE112" s="313"/>
      <c r="OF112" s="313"/>
      <c r="OG112" s="313"/>
      <c r="OH112" s="313"/>
      <c r="OI112" s="313"/>
      <c r="OJ112" s="313"/>
      <c r="OK112" s="313"/>
      <c r="OL112" s="313"/>
      <c r="OM112" s="313"/>
      <c r="ON112" s="313"/>
      <c r="OO112" s="313"/>
      <c r="OP112" s="313"/>
      <c r="OQ112" s="313"/>
      <c r="OR112" s="313"/>
      <c r="OS112" s="313"/>
      <c r="OT112" s="313"/>
      <c r="OU112" s="313"/>
      <c r="OV112" s="313"/>
      <c r="OW112" s="313"/>
      <c r="OX112" s="313"/>
      <c r="OY112" s="313"/>
      <c r="OZ112" s="313"/>
      <c r="PA112" s="313"/>
      <c r="PB112" s="313"/>
      <c r="PC112" s="313"/>
      <c r="PD112" s="313"/>
      <c r="PE112" s="313"/>
      <c r="PF112" s="313"/>
      <c r="PG112" s="313"/>
      <c r="PH112" s="313"/>
      <c r="PI112" s="313"/>
      <c r="PJ112" s="313"/>
      <c r="PK112" s="313"/>
      <c r="PL112" s="313"/>
      <c r="PM112" s="313"/>
      <c r="PN112" s="313"/>
      <c r="PO112" s="313"/>
      <c r="PP112" s="313"/>
      <c r="PQ112" s="313"/>
      <c r="PR112" s="313"/>
      <c r="PS112" s="313"/>
      <c r="PT112" s="313"/>
      <c r="PU112" s="313"/>
      <c r="PV112" s="313"/>
      <c r="PW112" s="313"/>
      <c r="PX112" s="313"/>
      <c r="PY112" s="313"/>
      <c r="PZ112" s="313"/>
      <c r="QA112" s="313"/>
      <c r="QB112" s="313"/>
      <c r="QC112" s="313"/>
      <c r="QD112" s="313"/>
      <c r="QE112" s="313"/>
      <c r="QF112" s="313"/>
      <c r="QG112" s="313"/>
      <c r="QH112" s="313"/>
      <c r="QI112" s="313"/>
      <c r="QJ112" s="313"/>
      <c r="QK112" s="313"/>
      <c r="QL112" s="313"/>
      <c r="QM112" s="313"/>
      <c r="QN112" s="313"/>
      <c r="QO112" s="313"/>
      <c r="QP112" s="313"/>
      <c r="QQ112" s="313"/>
      <c r="QR112" s="313"/>
      <c r="QS112" s="313"/>
      <c r="QT112" s="313"/>
      <c r="QU112" s="313"/>
      <c r="QV112" s="313"/>
      <c r="QW112" s="313"/>
      <c r="QX112" s="313"/>
      <c r="QY112" s="313"/>
      <c r="QZ112" s="313"/>
      <c r="RA112" s="313"/>
      <c r="RB112" s="313"/>
      <c r="RC112" s="313"/>
      <c r="RD112" s="313"/>
      <c r="RE112" s="313"/>
      <c r="RF112" s="313"/>
      <c r="RG112" s="313"/>
      <c r="RH112" s="313"/>
      <c r="RI112" s="313"/>
      <c r="RJ112" s="313"/>
      <c r="RK112" s="313"/>
      <c r="RL112" s="313"/>
      <c r="RM112" s="313"/>
      <c r="RN112" s="313"/>
      <c r="RO112" s="313"/>
      <c r="RP112" s="313"/>
      <c r="RQ112" s="313"/>
      <c r="RR112" s="313"/>
      <c r="RS112" s="313"/>
      <c r="RT112" s="313"/>
      <c r="RU112" s="313"/>
      <c r="RV112" s="313"/>
      <c r="RW112" s="313"/>
      <c r="RX112" s="313"/>
      <c r="RY112" s="313"/>
      <c r="RZ112" s="313"/>
      <c r="SA112" s="313"/>
      <c r="SB112" s="313"/>
      <c r="SC112" s="313"/>
      <c r="SD112" s="313"/>
      <c r="SE112" s="313"/>
      <c r="SF112" s="313"/>
      <c r="SG112" s="313"/>
      <c r="SH112" s="313"/>
      <c r="SI112" s="313"/>
      <c r="SJ112" s="313"/>
      <c r="SK112" s="313"/>
      <c r="SL112" s="313"/>
      <c r="SM112" s="313"/>
      <c r="SN112" s="313"/>
      <c r="SO112" s="313"/>
      <c r="SP112" s="313"/>
      <c r="SQ112" s="313"/>
      <c r="SR112" s="313"/>
      <c r="SS112" s="313"/>
      <c r="ST112" s="313"/>
      <c r="SU112" s="313"/>
      <c r="SV112" s="313"/>
      <c r="SW112" s="313"/>
      <c r="SX112" s="313"/>
      <c r="SY112" s="313"/>
      <c r="SZ112" s="313"/>
      <c r="TA112" s="313"/>
      <c r="TB112" s="313"/>
      <c r="TC112" s="313"/>
      <c r="TD112" s="313"/>
      <c r="TE112" s="313"/>
      <c r="TF112" s="313"/>
      <c r="TG112" s="313"/>
      <c r="TH112" s="313"/>
      <c r="TI112" s="313"/>
      <c r="TJ112" s="313"/>
      <c r="TK112" s="313"/>
      <c r="TL112" s="313"/>
      <c r="TM112" s="313"/>
      <c r="TN112" s="313"/>
      <c r="TO112" s="313"/>
      <c r="TP112" s="313"/>
      <c r="TQ112" s="313"/>
      <c r="TR112" s="313"/>
      <c r="TS112" s="313"/>
      <c r="TT112" s="313"/>
      <c r="TU112" s="313"/>
      <c r="TV112" s="313"/>
      <c r="TW112" s="313"/>
      <c r="TX112" s="313"/>
      <c r="TY112" s="313"/>
      <c r="TZ112" s="313"/>
      <c r="UA112" s="313"/>
      <c r="UB112" s="313"/>
      <c r="UC112" s="313"/>
      <c r="UD112" s="313"/>
      <c r="UE112" s="313"/>
      <c r="UF112" s="313"/>
      <c r="UG112" s="313"/>
      <c r="UH112" s="313"/>
      <c r="UI112" s="313"/>
      <c r="UJ112" s="313"/>
      <c r="UK112" s="313"/>
      <c r="UL112" s="313"/>
      <c r="UM112" s="313"/>
      <c r="UN112" s="313"/>
      <c r="UO112" s="313"/>
      <c r="UP112" s="313"/>
      <c r="UQ112" s="313"/>
      <c r="UR112" s="313"/>
      <c r="US112" s="313"/>
      <c r="UT112" s="313"/>
      <c r="UU112" s="313"/>
      <c r="UV112" s="313"/>
      <c r="UW112" s="313"/>
      <c r="UX112" s="313"/>
      <c r="UY112" s="313"/>
      <c r="UZ112" s="313"/>
      <c r="VA112" s="313"/>
      <c r="VB112" s="313"/>
      <c r="VC112" s="313"/>
      <c r="VD112" s="313"/>
      <c r="VE112" s="313"/>
      <c r="VF112" s="313"/>
      <c r="VG112" s="313"/>
      <c r="VH112" s="313"/>
      <c r="VI112" s="313"/>
      <c r="VJ112" s="313"/>
      <c r="VK112" s="313"/>
      <c r="VL112" s="313"/>
      <c r="VM112" s="313"/>
      <c r="VN112" s="313"/>
      <c r="VO112" s="313"/>
      <c r="VP112" s="313"/>
      <c r="VQ112" s="313"/>
      <c r="VR112" s="313"/>
      <c r="VS112" s="313"/>
      <c r="VT112" s="313"/>
      <c r="VU112" s="313"/>
      <c r="VV112" s="313"/>
      <c r="VW112" s="313"/>
      <c r="VX112" s="313"/>
      <c r="VY112" s="313"/>
      <c r="VZ112" s="313"/>
      <c r="WA112" s="313"/>
      <c r="WB112" s="313"/>
      <c r="WC112" s="313"/>
      <c r="WD112" s="313"/>
      <c r="WE112" s="313"/>
      <c r="WF112" s="313"/>
      <c r="WG112" s="313"/>
      <c r="WH112" s="313"/>
      <c r="WI112" s="313"/>
      <c r="WJ112" s="313"/>
      <c r="WK112" s="313"/>
      <c r="WL112" s="313"/>
      <c r="WM112" s="313"/>
      <c r="WN112" s="313"/>
      <c r="WO112" s="313"/>
      <c r="WP112" s="313"/>
      <c r="WQ112" s="313"/>
      <c r="WR112" s="313"/>
      <c r="WS112" s="313"/>
      <c r="WT112" s="313"/>
      <c r="WU112" s="313"/>
      <c r="WV112" s="313"/>
      <c r="WW112" s="313"/>
      <c r="WX112" s="313"/>
      <c r="WY112" s="313"/>
      <c r="WZ112" s="313"/>
      <c r="XA112" s="313"/>
      <c r="XB112" s="313"/>
      <c r="XC112" s="313"/>
      <c r="XD112" s="313"/>
      <c r="XE112" s="313"/>
      <c r="XF112" s="313"/>
      <c r="XG112" s="313"/>
      <c r="XH112" s="313"/>
      <c r="XI112" s="313"/>
      <c r="XJ112" s="313"/>
      <c r="XK112" s="313"/>
      <c r="XL112" s="313"/>
      <c r="XM112" s="313"/>
      <c r="XN112" s="313"/>
      <c r="XO112" s="313"/>
      <c r="XP112" s="313"/>
      <c r="XQ112" s="313"/>
      <c r="XR112" s="313"/>
      <c r="XS112" s="313"/>
      <c r="XT112" s="313"/>
      <c r="XU112" s="313"/>
      <c r="XV112" s="313"/>
      <c r="XW112" s="313"/>
      <c r="XX112" s="313"/>
      <c r="XY112" s="313"/>
      <c r="XZ112" s="313"/>
      <c r="YA112" s="313"/>
      <c r="YB112" s="313"/>
      <c r="YC112" s="313"/>
      <c r="YD112" s="313"/>
      <c r="YE112" s="313"/>
      <c r="YF112" s="313"/>
      <c r="YG112" s="313"/>
      <c r="YH112" s="313"/>
      <c r="YI112" s="313"/>
      <c r="YJ112" s="313"/>
      <c r="YK112" s="313"/>
      <c r="YL112" s="313"/>
      <c r="YM112" s="313"/>
      <c r="YN112" s="313"/>
      <c r="YO112" s="313"/>
      <c r="YP112" s="313"/>
      <c r="YQ112" s="313"/>
      <c r="YR112" s="313"/>
      <c r="YS112" s="313"/>
      <c r="YT112" s="313"/>
      <c r="YU112" s="313"/>
      <c r="YV112" s="313"/>
      <c r="YW112" s="313"/>
      <c r="YX112" s="313"/>
      <c r="YY112" s="313"/>
      <c r="YZ112" s="313"/>
      <c r="ZA112" s="313"/>
      <c r="ZB112" s="313"/>
      <c r="ZC112" s="313"/>
      <c r="ZD112" s="313"/>
      <c r="ZE112" s="313"/>
      <c r="ZF112" s="313"/>
      <c r="ZG112" s="313"/>
      <c r="ZH112" s="313"/>
      <c r="ZI112" s="313"/>
      <c r="ZJ112" s="313"/>
      <c r="ZK112" s="313"/>
      <c r="ZL112" s="313"/>
      <c r="ZM112" s="313"/>
      <c r="ZN112" s="313"/>
      <c r="ZO112" s="313"/>
      <c r="ZP112" s="313"/>
      <c r="ZQ112" s="313"/>
      <c r="ZR112" s="313"/>
      <c r="ZS112" s="313"/>
      <c r="ZT112" s="313"/>
      <c r="ZU112" s="313"/>
      <c r="ZV112" s="313"/>
      <c r="ZW112" s="313"/>
      <c r="ZX112" s="313"/>
      <c r="ZY112" s="313"/>
      <c r="ZZ112" s="313"/>
      <c r="AAA112" s="313"/>
      <c r="AAB112" s="313"/>
      <c r="AAC112" s="313"/>
      <c r="AAD112" s="313"/>
      <c r="AAE112" s="313"/>
      <c r="AAF112" s="313"/>
      <c r="AAG112" s="313"/>
      <c r="AAH112" s="313"/>
      <c r="AAI112" s="313"/>
      <c r="AAJ112" s="313"/>
      <c r="AAK112" s="313"/>
      <c r="AAL112" s="313"/>
      <c r="AAM112" s="313"/>
      <c r="AAN112" s="313"/>
      <c r="AAO112" s="313"/>
      <c r="AAP112" s="313"/>
      <c r="AAQ112" s="313"/>
      <c r="AAR112" s="313"/>
      <c r="AAS112" s="313"/>
      <c r="AAT112" s="313"/>
      <c r="AAU112" s="313"/>
      <c r="AAV112" s="313"/>
      <c r="AAW112" s="313"/>
      <c r="AAX112" s="313"/>
      <c r="AAY112" s="313"/>
      <c r="AAZ112" s="313"/>
      <c r="ABA112" s="313"/>
      <c r="ABB112" s="313"/>
      <c r="ABC112" s="313"/>
      <c r="ABD112" s="313"/>
      <c r="ABE112" s="313"/>
      <c r="ABF112" s="313"/>
      <c r="ABG112" s="313"/>
      <c r="ABH112" s="313"/>
      <c r="ABI112" s="313"/>
      <c r="ABJ112" s="313"/>
      <c r="ABK112" s="313"/>
      <c r="ABL112" s="313"/>
      <c r="ABM112" s="313"/>
      <c r="ABN112" s="313"/>
      <c r="ABO112" s="313"/>
      <c r="ABP112" s="313"/>
      <c r="ABQ112" s="313"/>
      <c r="ABR112" s="313"/>
      <c r="ABS112" s="313"/>
      <c r="ABT112" s="313"/>
      <c r="ABU112" s="313"/>
      <c r="ABV112" s="313"/>
      <c r="ABW112" s="313"/>
      <c r="ABX112" s="313"/>
      <c r="ABY112" s="313"/>
      <c r="ABZ112" s="313"/>
      <c r="ACA112" s="313"/>
      <c r="ACB112" s="313"/>
      <c r="ACC112" s="313"/>
      <c r="ACD112" s="313"/>
      <c r="ACE112" s="313"/>
      <c r="ACF112" s="313"/>
      <c r="ACG112" s="313"/>
      <c r="ACH112" s="313"/>
      <c r="ACI112" s="313"/>
      <c r="ACJ112" s="313"/>
      <c r="ACK112" s="313"/>
      <c r="ACL112" s="313"/>
      <c r="ACM112" s="313"/>
      <c r="ACN112" s="313"/>
      <c r="ACO112" s="313"/>
      <c r="ACP112" s="313"/>
      <c r="ACQ112" s="313"/>
      <c r="ACR112" s="313"/>
      <c r="ACS112" s="313"/>
      <c r="ACT112" s="313"/>
      <c r="ACU112" s="313"/>
      <c r="ACV112" s="313"/>
      <c r="ACW112" s="313"/>
      <c r="ACX112" s="313"/>
      <c r="ACY112" s="313"/>
      <c r="ACZ112" s="313"/>
      <c r="ADA112" s="313"/>
      <c r="ADB112" s="313"/>
      <c r="ADC112" s="313"/>
      <c r="ADD112" s="313"/>
      <c r="ADE112" s="313"/>
      <c r="ADF112" s="313"/>
      <c r="ADG112" s="313"/>
      <c r="ADH112" s="313"/>
      <c r="ADI112" s="313"/>
      <c r="ADJ112" s="313"/>
      <c r="ADK112" s="313"/>
      <c r="ADL112" s="313"/>
      <c r="ADM112" s="313"/>
      <c r="ADN112" s="313"/>
      <c r="ADO112" s="313"/>
      <c r="ADP112" s="313"/>
      <c r="ADQ112" s="313"/>
      <c r="ADR112" s="313"/>
      <c r="ADS112" s="313"/>
      <c r="ADT112" s="313"/>
      <c r="ADU112" s="313"/>
      <c r="ADV112" s="313"/>
      <c r="ADW112" s="313"/>
      <c r="ADX112" s="313"/>
      <c r="ADY112" s="313"/>
      <c r="ADZ112" s="313"/>
      <c r="AEA112" s="313"/>
      <c r="AEB112" s="313"/>
      <c r="AEC112" s="313"/>
      <c r="AED112" s="313"/>
      <c r="AEE112" s="313"/>
      <c r="AEF112" s="313"/>
      <c r="AEG112" s="313"/>
      <c r="AEH112" s="313"/>
      <c r="AEI112" s="313"/>
      <c r="AEJ112" s="313"/>
      <c r="AEK112" s="313"/>
      <c r="AEL112" s="313"/>
      <c r="AEM112" s="313"/>
      <c r="AEN112" s="313"/>
      <c r="AEO112" s="313"/>
      <c r="AEP112" s="313"/>
      <c r="AEQ112" s="313"/>
      <c r="AER112" s="313"/>
      <c r="AES112" s="313"/>
      <c r="AET112" s="313"/>
      <c r="AEU112" s="313"/>
      <c r="AEV112" s="313"/>
      <c r="AEW112" s="313"/>
      <c r="AEX112" s="313"/>
      <c r="AEY112" s="313"/>
      <c r="AEZ112" s="313"/>
      <c r="AFA112" s="313"/>
      <c r="AFB112" s="313"/>
      <c r="AFC112" s="313"/>
      <c r="AFD112" s="313"/>
      <c r="AFE112" s="313"/>
      <c r="AFF112" s="313"/>
      <c r="AFG112" s="313"/>
      <c r="AFH112" s="313"/>
      <c r="AFI112" s="313"/>
      <c r="AFJ112" s="313"/>
      <c r="AFK112" s="313"/>
      <c r="AFL112" s="313"/>
      <c r="AFM112" s="313"/>
      <c r="AFN112" s="313"/>
      <c r="AFO112" s="313"/>
      <c r="AFP112" s="313"/>
      <c r="AFQ112" s="313"/>
      <c r="AFR112" s="313"/>
      <c r="AFS112" s="313"/>
      <c r="AFT112" s="313"/>
      <c r="AFU112" s="313"/>
      <c r="AFV112" s="313"/>
      <c r="AFW112" s="313"/>
      <c r="AFX112" s="313"/>
      <c r="AFY112" s="313"/>
      <c r="AFZ112" s="313"/>
      <c r="AGA112" s="313"/>
      <c r="AGB112" s="313"/>
      <c r="AGC112" s="313"/>
      <c r="AGD112" s="313"/>
      <c r="AGE112" s="313"/>
      <c r="AGF112" s="313"/>
      <c r="AGG112" s="313"/>
      <c r="AGH112" s="313"/>
      <c r="AGI112" s="313"/>
      <c r="AGJ112" s="313"/>
      <c r="AGK112" s="313"/>
      <c r="AGL112" s="313"/>
      <c r="AGM112" s="313"/>
      <c r="AGN112" s="313"/>
      <c r="AGO112" s="313"/>
      <c r="AGP112" s="313"/>
      <c r="AGQ112" s="313"/>
      <c r="AGR112" s="313"/>
      <c r="AGS112" s="313"/>
      <c r="AGT112" s="313"/>
      <c r="AGU112" s="313"/>
      <c r="AGV112" s="313"/>
      <c r="AGW112" s="313"/>
      <c r="AGX112" s="313"/>
      <c r="AGY112" s="313"/>
      <c r="AGZ112" s="313"/>
      <c r="AHA112" s="313"/>
      <c r="AHB112" s="313"/>
      <c r="AHC112" s="313"/>
      <c r="AHD112" s="313"/>
      <c r="AHE112" s="313"/>
      <c r="AHF112" s="313"/>
      <c r="AHG112" s="313"/>
      <c r="AHH112" s="313"/>
      <c r="AHI112" s="313"/>
      <c r="AHJ112" s="313"/>
      <c r="AHK112" s="313"/>
      <c r="AHL112" s="313"/>
      <c r="AHM112" s="313"/>
      <c r="AHN112" s="313"/>
      <c r="AHO112" s="313"/>
      <c r="AHP112" s="313"/>
      <c r="AHQ112" s="313"/>
      <c r="AHR112" s="313"/>
      <c r="AHS112" s="313"/>
      <c r="AHT112" s="313"/>
      <c r="AHU112" s="313"/>
      <c r="AHV112" s="313"/>
      <c r="AHW112" s="313"/>
      <c r="AHX112" s="313"/>
      <c r="AHY112" s="313"/>
      <c r="AHZ112" s="313"/>
      <c r="AIA112" s="313"/>
      <c r="AIB112" s="313"/>
      <c r="AIC112" s="313"/>
      <c r="AID112" s="313"/>
      <c r="AIE112" s="313"/>
      <c r="AIF112" s="313"/>
      <c r="AIG112" s="313"/>
      <c r="AIH112" s="313"/>
      <c r="AII112" s="313"/>
      <c r="AIJ112" s="313"/>
      <c r="AIK112" s="313"/>
      <c r="AIL112" s="313"/>
      <c r="AIM112" s="313"/>
      <c r="AIN112" s="313"/>
      <c r="AIO112" s="313"/>
      <c r="AIP112" s="313"/>
      <c r="AIQ112" s="313"/>
      <c r="AIR112" s="313"/>
      <c r="AIS112" s="313"/>
      <c r="AIT112" s="313"/>
      <c r="AIU112" s="313"/>
      <c r="AIV112" s="313"/>
      <c r="AIW112" s="313"/>
      <c r="AIX112" s="313"/>
      <c r="AIY112" s="313"/>
      <c r="AIZ112" s="313"/>
      <c r="AJA112" s="313"/>
      <c r="AJB112" s="313"/>
      <c r="AJC112" s="313"/>
      <c r="AJD112" s="313"/>
      <c r="AJE112" s="313"/>
      <c r="AJF112" s="313"/>
      <c r="AJG112" s="313"/>
      <c r="AJH112" s="313"/>
      <c r="AJI112" s="313"/>
      <c r="AJJ112" s="313"/>
      <c r="AJK112" s="313"/>
      <c r="AJL112" s="313"/>
      <c r="AJM112" s="313"/>
      <c r="AJN112" s="313"/>
      <c r="AJO112" s="313"/>
      <c r="AJP112" s="313"/>
      <c r="AJQ112" s="313"/>
      <c r="AJR112" s="313"/>
      <c r="AJS112" s="313"/>
      <c r="AJT112" s="313"/>
      <c r="AJU112" s="313"/>
      <c r="AJV112" s="313"/>
      <c r="AJW112" s="313"/>
      <c r="AJX112" s="313"/>
      <c r="AJY112" s="313"/>
      <c r="AJZ112" s="313"/>
      <c r="AKA112" s="313"/>
      <c r="AKB112" s="313"/>
      <c r="AKC112" s="313"/>
      <c r="AKD112" s="313"/>
      <c r="AKE112" s="313"/>
      <c r="AKF112" s="313"/>
      <c r="AKG112" s="313"/>
      <c r="AKH112" s="313"/>
      <c r="AKI112" s="313"/>
      <c r="AKJ112" s="313"/>
      <c r="AKK112" s="313"/>
      <c r="AKL112" s="313"/>
      <c r="AKM112" s="313"/>
      <c r="AKN112" s="313"/>
      <c r="AKO112" s="313"/>
      <c r="AKP112" s="313"/>
      <c r="AKQ112" s="313"/>
      <c r="AKR112" s="313"/>
      <c r="AKS112" s="313"/>
      <c r="AKT112" s="313"/>
      <c r="AKU112" s="313"/>
      <c r="AKV112" s="313"/>
      <c r="AKW112" s="313"/>
      <c r="AKX112" s="313"/>
      <c r="AKY112" s="313"/>
      <c r="AKZ112" s="313"/>
      <c r="ALA112" s="313"/>
      <c r="ALB112" s="313"/>
      <c r="ALC112" s="313"/>
      <c r="ALD112" s="313"/>
      <c r="ALE112" s="313"/>
      <c r="ALF112" s="313"/>
      <c r="ALG112" s="313"/>
      <c r="ALH112" s="313"/>
      <c r="ALI112" s="313"/>
      <c r="ALJ112" s="313"/>
      <c r="ALK112" s="313"/>
      <c r="ALL112" s="313"/>
      <c r="ALM112" s="313"/>
      <c r="ALN112" s="313"/>
      <c r="ALO112" s="313"/>
      <c r="ALP112" s="313"/>
      <c r="ALQ112" s="313"/>
      <c r="ALR112" s="313"/>
      <c r="ALS112" s="313"/>
      <c r="ALT112" s="313"/>
      <c r="ALU112" s="313"/>
      <c r="ALV112" s="313"/>
      <c r="ALW112" s="313"/>
      <c r="ALX112" s="313"/>
      <c r="ALY112" s="313"/>
      <c r="ALZ112" s="313"/>
      <c r="AMA112" s="313"/>
      <c r="AMB112" s="313"/>
      <c r="AMC112" s="313"/>
      <c r="AMD112" s="313"/>
      <c r="AME112" s="313"/>
      <c r="AMF112" s="313"/>
      <c r="AMG112" s="313"/>
      <c r="AMH112" s="313"/>
      <c r="AMI112" s="313"/>
      <c r="AMJ112" s="313"/>
      <c r="AMK112" s="313"/>
      <c r="AML112" s="313"/>
      <c r="AMM112" s="313"/>
      <c r="AMN112" s="313"/>
      <c r="AMO112" s="313"/>
      <c r="AMP112" s="313"/>
      <c r="AMQ112" s="313"/>
      <c r="AMR112" s="313"/>
      <c r="AMS112" s="313"/>
      <c r="AMT112" s="313"/>
      <c r="AMU112" s="313"/>
      <c r="AMV112" s="313"/>
      <c r="AMW112" s="313"/>
      <c r="AMX112" s="313"/>
      <c r="AMY112" s="313"/>
      <c r="AMZ112" s="313"/>
      <c r="ANA112" s="313"/>
      <c r="ANB112" s="313"/>
      <c r="ANC112" s="313"/>
      <c r="AND112" s="313"/>
      <c r="ANE112" s="313"/>
      <c r="ANF112" s="313"/>
      <c r="ANG112" s="313"/>
      <c r="ANH112" s="313"/>
      <c r="ANI112" s="313"/>
      <c r="ANJ112" s="313"/>
      <c r="ANK112" s="313"/>
      <c r="ANL112" s="313"/>
      <c r="ANM112" s="313"/>
      <c r="ANN112" s="313"/>
      <c r="ANO112" s="313"/>
      <c r="ANP112" s="313"/>
      <c r="ANQ112" s="313"/>
      <c r="ANR112" s="313"/>
      <c r="ANS112" s="313"/>
      <c r="ANT112" s="313"/>
      <c r="ANU112" s="313"/>
      <c r="ANV112" s="313"/>
      <c r="ANW112" s="313"/>
      <c r="ANX112" s="313"/>
      <c r="ANY112" s="313"/>
      <c r="ANZ112" s="313"/>
      <c r="AOA112" s="313"/>
      <c r="AOB112" s="313"/>
      <c r="AOC112" s="313"/>
      <c r="AOD112" s="313"/>
      <c r="AOE112" s="313"/>
      <c r="AOF112" s="313"/>
      <c r="AOG112" s="313"/>
      <c r="AOH112" s="313"/>
      <c r="AOI112" s="313"/>
      <c r="AOJ112" s="313"/>
      <c r="AOK112" s="313"/>
      <c r="AOL112" s="313"/>
      <c r="AOM112" s="313"/>
      <c r="AON112" s="313"/>
      <c r="AOO112" s="313"/>
      <c r="AOP112" s="313"/>
      <c r="AOQ112" s="313"/>
      <c r="AOR112" s="313"/>
      <c r="AOS112" s="313"/>
      <c r="AOT112" s="313"/>
      <c r="AOU112" s="313"/>
      <c r="AOV112" s="313"/>
      <c r="AOW112" s="313"/>
      <c r="AOX112" s="313"/>
      <c r="AOY112" s="313"/>
      <c r="AOZ112" s="313"/>
      <c r="APA112" s="313"/>
      <c r="APB112" s="313"/>
      <c r="APC112" s="313"/>
      <c r="APD112" s="313"/>
      <c r="APE112" s="313"/>
      <c r="APF112" s="313"/>
      <c r="APG112" s="313"/>
      <c r="APH112" s="313"/>
      <c r="API112" s="313"/>
      <c r="APJ112" s="313"/>
      <c r="APK112" s="313"/>
      <c r="APL112" s="313"/>
      <c r="APM112" s="313"/>
      <c r="APN112" s="313"/>
      <c r="APO112" s="313"/>
      <c r="APP112" s="313"/>
      <c r="APQ112" s="313"/>
      <c r="APR112" s="313"/>
      <c r="APS112" s="313"/>
      <c r="APT112" s="313"/>
      <c r="APU112" s="313"/>
      <c r="APV112" s="313"/>
      <c r="APW112" s="313"/>
      <c r="APX112" s="313"/>
      <c r="APY112" s="313"/>
      <c r="APZ112" s="313"/>
      <c r="AQA112" s="313"/>
      <c r="AQB112" s="313"/>
      <c r="AQC112" s="313"/>
      <c r="AQD112" s="313"/>
      <c r="AQE112" s="313"/>
      <c r="AQF112" s="313"/>
      <c r="AQG112" s="313"/>
      <c r="AQH112" s="313"/>
      <c r="AQI112" s="313"/>
      <c r="AQJ112" s="313"/>
      <c r="AQK112" s="313"/>
      <c r="AQL112" s="313"/>
      <c r="AQM112" s="313"/>
      <c r="AQN112" s="313"/>
      <c r="AQO112" s="313"/>
      <c r="AQP112" s="313"/>
      <c r="AQQ112" s="313"/>
      <c r="AQR112" s="313"/>
      <c r="AQS112" s="313"/>
      <c r="AQT112" s="313"/>
      <c r="AQU112" s="313"/>
      <c r="AQV112" s="313"/>
      <c r="AQW112" s="313"/>
      <c r="AQX112" s="313"/>
      <c r="AQY112" s="313"/>
      <c r="AQZ112" s="313"/>
      <c r="ARA112" s="313"/>
      <c r="ARB112" s="313"/>
      <c r="ARC112" s="313"/>
      <c r="ARD112" s="313"/>
      <c r="ARE112" s="313"/>
      <c r="ARF112" s="313"/>
      <c r="ARG112" s="313"/>
      <c r="ARH112" s="313"/>
      <c r="ARI112" s="313"/>
      <c r="ARJ112" s="313"/>
      <c r="ARK112" s="313"/>
      <c r="ARL112" s="313"/>
      <c r="ARM112" s="313"/>
      <c r="ARN112" s="313"/>
      <c r="ARO112" s="313"/>
      <c r="ARP112" s="313"/>
      <c r="ARQ112" s="313"/>
      <c r="ARR112" s="313"/>
      <c r="ARS112" s="313"/>
      <c r="ART112" s="313"/>
      <c r="ARU112" s="313"/>
      <c r="ARV112" s="313"/>
      <c r="ARW112" s="313"/>
      <c r="ARX112" s="313"/>
      <c r="ARY112" s="313"/>
      <c r="ARZ112" s="313"/>
      <c r="ASA112" s="313"/>
      <c r="ASB112" s="313"/>
      <c r="ASC112" s="313"/>
      <c r="ASD112" s="313"/>
      <c r="ASE112" s="313"/>
      <c r="ASF112" s="313"/>
      <c r="ASG112" s="313"/>
      <c r="ASH112" s="313"/>
      <c r="ASI112" s="313"/>
      <c r="ASJ112" s="313"/>
      <c r="ASK112" s="313"/>
      <c r="ASL112" s="313"/>
      <c r="ASM112" s="313"/>
      <c r="ASN112" s="313"/>
      <c r="ASO112" s="313"/>
      <c r="ASP112" s="313"/>
      <c r="ASQ112" s="313"/>
      <c r="ASR112" s="313"/>
      <c r="ASS112" s="313"/>
      <c r="AST112" s="313"/>
      <c r="ASU112" s="313"/>
      <c r="ASV112" s="313"/>
      <c r="ASW112" s="313"/>
      <c r="ASX112" s="313"/>
      <c r="ASY112" s="313"/>
      <c r="ASZ112" s="313"/>
      <c r="ATA112" s="313"/>
      <c r="ATB112" s="313"/>
      <c r="ATC112" s="313"/>
      <c r="ATD112" s="313"/>
      <c r="ATE112" s="313"/>
      <c r="ATF112" s="313"/>
      <c r="ATG112" s="313"/>
      <c r="ATH112" s="313"/>
      <c r="ATI112" s="313"/>
      <c r="ATJ112" s="313"/>
      <c r="ATK112" s="313"/>
      <c r="ATL112" s="313"/>
      <c r="ATM112" s="313"/>
      <c r="ATN112" s="313"/>
      <c r="ATO112" s="313"/>
      <c r="ATP112" s="313"/>
      <c r="ATQ112" s="313"/>
      <c r="ATR112" s="313"/>
      <c r="ATS112" s="313"/>
      <c r="ATT112" s="313"/>
      <c r="ATU112" s="313"/>
      <c r="ATV112" s="313"/>
      <c r="ATW112" s="313"/>
      <c r="ATX112" s="313"/>
      <c r="ATY112" s="313"/>
      <c r="ATZ112" s="313"/>
      <c r="AUA112" s="313"/>
      <c r="AUB112" s="313"/>
      <c r="AUC112" s="313"/>
      <c r="AUD112" s="313"/>
      <c r="AUE112" s="313"/>
      <c r="AUF112" s="313"/>
      <c r="AUG112" s="313"/>
      <c r="AUH112" s="313"/>
      <c r="AUI112" s="313"/>
      <c r="AUJ112" s="313"/>
      <c r="AUK112" s="313"/>
      <c r="AUL112" s="313"/>
      <c r="AUM112" s="313"/>
      <c r="AUN112" s="313"/>
      <c r="AUO112" s="313"/>
      <c r="AUP112" s="313"/>
      <c r="AUQ112" s="313"/>
      <c r="AUR112" s="313"/>
      <c r="AUS112" s="313"/>
      <c r="AUT112" s="313"/>
      <c r="AUU112" s="313"/>
      <c r="AUV112" s="313"/>
      <c r="AUW112" s="313"/>
      <c r="AUX112" s="313"/>
      <c r="AUY112" s="313"/>
      <c r="AUZ112" s="313"/>
      <c r="AVA112" s="313"/>
      <c r="AVB112" s="313"/>
      <c r="AVC112" s="313"/>
      <c r="AVD112" s="313"/>
      <c r="AVE112" s="313"/>
      <c r="AVF112" s="313"/>
      <c r="AVG112" s="313"/>
      <c r="AVH112" s="313"/>
      <c r="AVI112" s="313"/>
      <c r="AVJ112" s="313"/>
      <c r="AVK112" s="313"/>
      <c r="AVL112" s="313"/>
      <c r="AVM112" s="313"/>
      <c r="AVN112" s="313"/>
      <c r="AVO112" s="313"/>
      <c r="AVP112" s="313"/>
      <c r="AVQ112" s="313"/>
      <c r="AVR112" s="313"/>
      <c r="AVS112" s="313"/>
      <c r="AVT112" s="313"/>
      <c r="AVU112" s="313"/>
      <c r="AVV112" s="313"/>
      <c r="AVW112" s="313"/>
      <c r="AVX112" s="313"/>
      <c r="AVY112" s="313"/>
      <c r="AVZ112" s="313"/>
      <c r="AWA112" s="313"/>
      <c r="AWB112" s="313"/>
      <c r="AWC112" s="313"/>
      <c r="AWD112" s="313"/>
      <c r="AWE112" s="313"/>
      <c r="AWF112" s="313"/>
      <c r="AWG112" s="313"/>
      <c r="AWH112" s="313"/>
      <c r="AWI112" s="313"/>
      <c r="AWJ112" s="313"/>
      <c r="AWK112" s="313"/>
      <c r="AWL112" s="313"/>
      <c r="AWM112" s="313"/>
      <c r="AWN112" s="313"/>
      <c r="AWO112" s="313"/>
      <c r="AWP112" s="313"/>
      <c r="AWQ112" s="313"/>
      <c r="AWR112" s="313"/>
      <c r="AWS112" s="313"/>
      <c r="AWT112" s="313"/>
      <c r="AWU112" s="313"/>
      <c r="AWV112" s="313"/>
      <c r="AWW112" s="313"/>
      <c r="AWX112" s="313"/>
      <c r="AWY112" s="313"/>
      <c r="AWZ112" s="313"/>
      <c r="AXA112" s="313"/>
      <c r="AXB112" s="313"/>
      <c r="AXC112" s="313"/>
      <c r="AXD112" s="313"/>
      <c r="AXE112" s="313"/>
      <c r="AXF112" s="313"/>
      <c r="AXG112" s="313"/>
      <c r="AXH112" s="313"/>
      <c r="AXI112" s="313"/>
      <c r="AXJ112" s="313"/>
      <c r="AXK112" s="313"/>
      <c r="AXL112" s="313"/>
      <c r="AXM112" s="313"/>
      <c r="AXN112" s="313"/>
      <c r="AXO112" s="313"/>
      <c r="AXP112" s="313"/>
      <c r="AXQ112" s="313"/>
      <c r="AXR112" s="313"/>
      <c r="AXS112" s="313"/>
      <c r="AXT112" s="313"/>
      <c r="AXU112" s="313"/>
      <c r="AXV112" s="313"/>
      <c r="AXW112" s="313"/>
      <c r="AXX112" s="313"/>
      <c r="AXY112" s="313"/>
      <c r="AXZ112" s="313"/>
      <c r="AYA112" s="313"/>
      <c r="AYB112" s="313"/>
      <c r="AYC112" s="313"/>
      <c r="AYD112" s="313"/>
      <c r="AYE112" s="313"/>
      <c r="AYF112" s="313"/>
      <c r="AYG112" s="313"/>
      <c r="AYH112" s="313"/>
      <c r="AYI112" s="313"/>
      <c r="AYJ112" s="313"/>
      <c r="AYK112" s="313"/>
      <c r="AYL112" s="313"/>
      <c r="AYM112" s="313"/>
      <c r="AYN112" s="313"/>
      <c r="AYO112" s="313"/>
      <c r="AYP112" s="313"/>
      <c r="AYQ112" s="313"/>
      <c r="AYR112" s="313"/>
      <c r="AYS112" s="313"/>
      <c r="AYT112" s="313"/>
      <c r="AYU112" s="313"/>
      <c r="AYV112" s="313"/>
      <c r="AYW112" s="313"/>
      <c r="AYX112" s="313"/>
      <c r="AYY112" s="313"/>
      <c r="AYZ112" s="313"/>
      <c r="AZA112" s="313"/>
      <c r="AZB112" s="313"/>
      <c r="AZC112" s="313"/>
      <c r="AZD112" s="313"/>
      <c r="AZE112" s="313"/>
      <c r="AZF112" s="313"/>
      <c r="AZG112" s="313"/>
      <c r="AZH112" s="313"/>
      <c r="AZI112" s="313"/>
      <c r="AZJ112" s="313"/>
      <c r="AZK112" s="313"/>
      <c r="AZL112" s="313"/>
      <c r="AZM112" s="313"/>
      <c r="AZN112" s="313"/>
      <c r="AZO112" s="313"/>
      <c r="AZP112" s="313"/>
      <c r="AZQ112" s="313"/>
      <c r="AZR112" s="313"/>
      <c r="AZS112" s="313"/>
      <c r="AZT112" s="313"/>
      <c r="AZU112" s="313"/>
      <c r="AZV112" s="313"/>
      <c r="AZW112" s="313"/>
      <c r="AZX112" s="313"/>
      <c r="AZY112" s="313"/>
      <c r="AZZ112" s="313"/>
      <c r="BAA112" s="313"/>
      <c r="BAB112" s="313"/>
      <c r="BAC112" s="313"/>
      <c r="BAD112" s="313"/>
      <c r="BAE112" s="313"/>
      <c r="BAF112" s="313"/>
      <c r="BAG112" s="313"/>
      <c r="BAH112" s="313"/>
      <c r="BAI112" s="313"/>
      <c r="BAJ112" s="313"/>
      <c r="BAK112" s="313"/>
      <c r="BAL112" s="313"/>
      <c r="BAM112" s="313"/>
      <c r="BAN112" s="313"/>
      <c r="BAO112" s="313"/>
      <c r="BAP112" s="313"/>
      <c r="BAQ112" s="313"/>
      <c r="BAR112" s="313"/>
      <c r="BAS112" s="313"/>
      <c r="BAT112" s="313"/>
      <c r="BAU112" s="313"/>
      <c r="BAV112" s="313"/>
      <c r="BAW112" s="313"/>
      <c r="BAX112" s="313"/>
      <c r="BAY112" s="313"/>
      <c r="BAZ112" s="313"/>
      <c r="BBA112" s="313"/>
      <c r="BBB112" s="313"/>
      <c r="BBC112" s="313"/>
      <c r="BBD112" s="313"/>
      <c r="BBE112" s="313"/>
      <c r="BBF112" s="313"/>
      <c r="BBG112" s="313"/>
      <c r="BBH112" s="313"/>
      <c r="BBI112" s="313"/>
      <c r="BBJ112" s="313"/>
      <c r="BBK112" s="313"/>
      <c r="BBL112" s="313"/>
      <c r="BBM112" s="313"/>
      <c r="BBN112" s="313"/>
      <c r="BBO112" s="313"/>
      <c r="BBP112" s="313"/>
      <c r="BBQ112" s="313"/>
      <c r="BBR112" s="313"/>
      <c r="BBS112" s="313"/>
      <c r="BBT112" s="313"/>
      <c r="BBU112" s="313"/>
      <c r="BBV112" s="313"/>
      <c r="BBW112" s="313"/>
      <c r="BBX112" s="313"/>
      <c r="BBY112" s="313"/>
      <c r="BBZ112" s="313"/>
      <c r="BCA112" s="313"/>
      <c r="BCB112" s="313"/>
      <c r="BCC112" s="313"/>
      <c r="BCD112" s="313"/>
      <c r="BCE112" s="313"/>
      <c r="BCF112" s="313"/>
      <c r="BCG112" s="313"/>
      <c r="BCH112" s="313"/>
      <c r="BCI112" s="313"/>
      <c r="BCJ112" s="313"/>
      <c r="BCK112" s="313"/>
      <c r="BCL112" s="313"/>
      <c r="BCM112" s="313"/>
      <c r="BCN112" s="313"/>
      <c r="BCO112" s="313"/>
      <c r="BCP112" s="313"/>
      <c r="BCQ112" s="313"/>
      <c r="BCR112" s="313"/>
      <c r="BCS112" s="313"/>
      <c r="BCT112" s="313"/>
      <c r="BCU112" s="313"/>
      <c r="BCV112" s="313"/>
      <c r="BCW112" s="313"/>
      <c r="BCX112" s="313"/>
      <c r="BCY112" s="313"/>
      <c r="BCZ112" s="313"/>
      <c r="BDA112" s="313"/>
      <c r="BDB112" s="313"/>
      <c r="BDC112" s="313"/>
      <c r="BDD112" s="313"/>
      <c r="BDE112" s="313"/>
      <c r="BDF112" s="313"/>
      <c r="BDG112" s="313"/>
      <c r="BDH112" s="313"/>
      <c r="BDI112" s="313"/>
      <c r="BDJ112" s="313"/>
      <c r="BDK112" s="313"/>
      <c r="BDL112" s="313"/>
      <c r="BDM112" s="313"/>
      <c r="BDN112" s="313"/>
      <c r="BDO112" s="313"/>
      <c r="BDP112" s="313"/>
      <c r="BDQ112" s="313"/>
      <c r="BDR112" s="313"/>
      <c r="BDS112" s="313"/>
      <c r="BDT112" s="313"/>
      <c r="BDU112" s="313"/>
      <c r="BDV112" s="313"/>
      <c r="BDW112" s="313"/>
      <c r="BDX112" s="313"/>
      <c r="BDY112" s="313"/>
      <c r="BDZ112" s="313"/>
      <c r="BEA112" s="313"/>
      <c r="BEB112" s="313"/>
      <c r="BEC112" s="313"/>
      <c r="BED112" s="313"/>
      <c r="BEE112" s="313"/>
      <c r="BEF112" s="313"/>
      <c r="BEG112" s="313"/>
      <c r="BEH112" s="313"/>
      <c r="BEI112" s="313"/>
      <c r="BEJ112" s="313"/>
      <c r="BEK112" s="313"/>
      <c r="BEL112" s="313"/>
      <c r="BEM112" s="313"/>
      <c r="BEN112" s="313"/>
      <c r="BEO112" s="313"/>
      <c r="BEP112" s="313"/>
      <c r="BEQ112" s="313"/>
      <c r="BER112" s="313"/>
      <c r="BES112" s="313"/>
      <c r="BET112" s="313"/>
      <c r="BEU112" s="313"/>
      <c r="BEV112" s="313"/>
      <c r="BEW112" s="313"/>
      <c r="BEX112" s="313"/>
      <c r="BEY112" s="313"/>
      <c r="BEZ112" s="313"/>
      <c r="BFA112" s="313"/>
      <c r="BFB112" s="313"/>
      <c r="BFC112" s="313"/>
      <c r="BFD112" s="313"/>
      <c r="BFE112" s="313"/>
      <c r="BFF112" s="313"/>
      <c r="BFG112" s="313"/>
      <c r="BFH112" s="313"/>
      <c r="BFI112" s="313"/>
      <c r="BFJ112" s="313"/>
      <c r="BFK112" s="313"/>
      <c r="BFL112" s="313"/>
      <c r="BFM112" s="313"/>
      <c r="BFN112" s="313"/>
      <c r="BFO112" s="313"/>
      <c r="BFP112" s="313"/>
      <c r="BFQ112" s="313"/>
      <c r="BFR112" s="313"/>
      <c r="BFS112" s="313"/>
      <c r="BFT112" s="313"/>
      <c r="BFU112" s="313"/>
      <c r="BFV112" s="313"/>
      <c r="BFW112" s="313"/>
      <c r="BFX112" s="313"/>
      <c r="BFY112" s="313"/>
      <c r="BFZ112" s="313"/>
      <c r="BGA112" s="313"/>
      <c r="BGB112" s="313"/>
      <c r="BGC112" s="313"/>
      <c r="BGD112" s="313"/>
      <c r="BGE112" s="313"/>
      <c r="BGF112" s="313"/>
      <c r="BGG112" s="313"/>
      <c r="BGH112" s="313"/>
      <c r="BGI112" s="313"/>
      <c r="BGJ112" s="313"/>
      <c r="BGK112" s="313"/>
      <c r="BGL112" s="313"/>
      <c r="BGM112" s="313"/>
      <c r="BGN112" s="313"/>
      <c r="BGO112" s="313"/>
      <c r="BGP112" s="313"/>
      <c r="BGQ112" s="313"/>
      <c r="BGR112" s="313"/>
      <c r="BGS112" s="313"/>
      <c r="BGT112" s="313"/>
      <c r="BGU112" s="313"/>
      <c r="BGV112" s="313"/>
      <c r="BGW112" s="313"/>
      <c r="BGX112" s="313"/>
      <c r="BGY112" s="313"/>
      <c r="BGZ112" s="313"/>
      <c r="BHA112" s="313"/>
      <c r="BHB112" s="313"/>
      <c r="BHC112" s="313"/>
      <c r="BHD112" s="313"/>
      <c r="BHE112" s="313"/>
      <c r="BHF112" s="313"/>
      <c r="BHG112" s="313"/>
      <c r="BHH112" s="313"/>
      <c r="BHI112" s="313"/>
      <c r="BHJ112" s="313"/>
      <c r="BHK112" s="313"/>
      <c r="BHL112" s="313"/>
      <c r="BHM112" s="313"/>
      <c r="BHN112" s="313"/>
      <c r="BHO112" s="313"/>
      <c r="BHP112" s="313"/>
      <c r="BHQ112" s="313"/>
      <c r="BHR112" s="313"/>
      <c r="BHS112" s="313"/>
      <c r="BHT112" s="313"/>
      <c r="BHU112" s="313"/>
      <c r="BHV112" s="313"/>
      <c r="BHW112" s="313"/>
      <c r="BHX112" s="313"/>
      <c r="BHY112" s="313"/>
      <c r="BHZ112" s="313"/>
      <c r="BIA112" s="313"/>
      <c r="BIB112" s="313"/>
      <c r="BIC112" s="313"/>
      <c r="BID112" s="313"/>
      <c r="BIE112" s="313"/>
      <c r="BIF112" s="313"/>
      <c r="BIG112" s="313"/>
      <c r="BIH112" s="313"/>
      <c r="BII112" s="313"/>
      <c r="BIJ112" s="313"/>
      <c r="BIK112" s="313"/>
      <c r="BIL112" s="313"/>
      <c r="BIM112" s="313"/>
      <c r="BIN112" s="313"/>
      <c r="BIO112" s="313"/>
      <c r="BIP112" s="313"/>
      <c r="BIQ112" s="313"/>
      <c r="BIR112" s="313"/>
      <c r="BIS112" s="313"/>
      <c r="BIT112" s="313"/>
      <c r="BIU112" s="313"/>
      <c r="BIV112" s="313"/>
      <c r="BIW112" s="313"/>
      <c r="BIX112" s="313"/>
      <c r="BIY112" s="313"/>
      <c r="BIZ112" s="313"/>
      <c r="BJA112" s="313"/>
      <c r="BJB112" s="313"/>
      <c r="BJC112" s="313"/>
      <c r="BJD112" s="313"/>
      <c r="BJE112" s="313"/>
      <c r="BJF112" s="313"/>
      <c r="BJG112" s="313"/>
      <c r="BJH112" s="313"/>
      <c r="BJI112" s="313"/>
      <c r="BJJ112" s="313"/>
      <c r="BJK112" s="313"/>
      <c r="BJL112" s="313"/>
      <c r="BJM112" s="313"/>
      <c r="BJN112" s="313"/>
      <c r="BJO112" s="313"/>
      <c r="BJP112" s="313"/>
      <c r="BJQ112" s="313"/>
      <c r="BJR112" s="313"/>
      <c r="BJS112" s="313"/>
      <c r="BJT112" s="313"/>
      <c r="BJU112" s="313"/>
      <c r="BJV112" s="313"/>
      <c r="BJW112" s="313"/>
      <c r="BJX112" s="313"/>
      <c r="BJY112" s="313"/>
      <c r="BJZ112" s="313"/>
      <c r="BKA112" s="313"/>
      <c r="BKB112" s="313"/>
      <c r="BKC112" s="313"/>
      <c r="BKD112" s="313"/>
      <c r="BKE112" s="313"/>
      <c r="BKF112" s="313"/>
      <c r="BKG112" s="313"/>
      <c r="BKH112" s="313"/>
      <c r="BKI112" s="313"/>
      <c r="BKJ112" s="313"/>
      <c r="BKK112" s="313"/>
      <c r="BKL112" s="313"/>
      <c r="BKM112" s="313"/>
      <c r="BKN112" s="313"/>
      <c r="BKO112" s="313"/>
      <c r="BKP112" s="313"/>
      <c r="BKQ112" s="313"/>
      <c r="BKR112" s="313"/>
      <c r="BKS112" s="313"/>
      <c r="BKT112" s="313"/>
      <c r="BKU112" s="313"/>
      <c r="BKV112" s="313"/>
      <c r="BKW112" s="313"/>
      <c r="BKX112" s="313"/>
      <c r="BKY112" s="313"/>
      <c r="BKZ112" s="313"/>
      <c r="BLA112" s="313"/>
      <c r="BLB112" s="313"/>
      <c r="BLC112" s="313"/>
      <c r="BLD112" s="313"/>
      <c r="BLE112" s="313"/>
      <c r="BLF112" s="313"/>
      <c r="BLG112" s="313"/>
      <c r="BLH112" s="313"/>
      <c r="BLI112" s="313"/>
      <c r="BLJ112" s="313"/>
      <c r="BLK112" s="313"/>
      <c r="BLL112" s="313"/>
      <c r="BLM112" s="313"/>
      <c r="BLN112" s="313"/>
      <c r="BLO112" s="313"/>
      <c r="BLP112" s="313"/>
      <c r="BLQ112" s="313"/>
      <c r="BLR112" s="313"/>
      <c r="BLS112" s="313"/>
      <c r="BLT112" s="313"/>
      <c r="BLU112" s="313"/>
      <c r="BLV112" s="313"/>
      <c r="BLW112" s="313"/>
      <c r="BLX112" s="313"/>
      <c r="BLY112" s="313"/>
      <c r="BLZ112" s="313"/>
      <c r="BMA112" s="313"/>
      <c r="BMB112" s="313"/>
      <c r="BMC112" s="313"/>
      <c r="BMD112" s="313"/>
      <c r="BME112" s="313"/>
      <c r="BMF112" s="313"/>
      <c r="BMG112" s="313"/>
      <c r="BMH112" s="313"/>
      <c r="BMI112" s="313"/>
      <c r="BMJ112" s="313"/>
      <c r="BMK112" s="313"/>
      <c r="BML112" s="313"/>
      <c r="BMM112" s="313"/>
      <c r="BMN112" s="313"/>
      <c r="BMO112" s="313"/>
      <c r="BMP112" s="313"/>
      <c r="BMQ112" s="313"/>
      <c r="BMR112" s="313"/>
      <c r="BMS112" s="313"/>
      <c r="BMT112" s="313"/>
      <c r="BMU112" s="313"/>
      <c r="BMV112" s="313"/>
      <c r="BMW112" s="313"/>
      <c r="BMX112" s="313"/>
      <c r="BMY112" s="313"/>
      <c r="BMZ112" s="313"/>
      <c r="BNA112" s="313"/>
      <c r="BNB112" s="313"/>
      <c r="BNC112" s="313"/>
      <c r="BND112" s="313"/>
      <c r="BNE112" s="313"/>
      <c r="BNF112" s="313"/>
      <c r="BNG112" s="313"/>
      <c r="BNH112" s="313"/>
      <c r="BNI112" s="313"/>
      <c r="BNJ112" s="313"/>
      <c r="BNK112" s="313"/>
      <c r="BNL112" s="313"/>
      <c r="BNM112" s="313"/>
      <c r="BNN112" s="313"/>
      <c r="BNO112" s="313"/>
      <c r="BNP112" s="313"/>
      <c r="BNQ112" s="313"/>
      <c r="BNR112" s="313"/>
      <c r="BNS112" s="313"/>
      <c r="BNT112" s="313"/>
      <c r="BNU112" s="313"/>
      <c r="BNV112" s="313"/>
      <c r="BNW112" s="313"/>
      <c r="BNX112" s="313"/>
      <c r="BNY112" s="313"/>
      <c r="BNZ112" s="313"/>
      <c r="BOA112" s="313"/>
      <c r="BOB112" s="313"/>
      <c r="BOC112" s="313"/>
      <c r="BOD112" s="313"/>
      <c r="BOE112" s="313"/>
      <c r="BOF112" s="313"/>
      <c r="BOG112" s="313"/>
      <c r="BOH112" s="313"/>
      <c r="BOI112" s="313"/>
      <c r="BOJ112" s="313"/>
      <c r="BOK112" s="313"/>
      <c r="BOL112" s="313"/>
      <c r="BOM112" s="313"/>
      <c r="BON112" s="313"/>
      <c r="BOO112" s="313"/>
      <c r="BOP112" s="313"/>
      <c r="BOQ112" s="313"/>
      <c r="BOR112" s="313"/>
      <c r="BOS112" s="313"/>
      <c r="BOT112" s="313"/>
      <c r="BOU112" s="313"/>
      <c r="BOV112" s="313"/>
      <c r="BOW112" s="313"/>
      <c r="BOX112" s="313"/>
      <c r="BOY112" s="313"/>
      <c r="BOZ112" s="313"/>
      <c r="BPA112" s="313"/>
      <c r="BPB112" s="313"/>
      <c r="BPC112" s="313"/>
      <c r="BPD112" s="313"/>
      <c r="BPE112" s="313"/>
      <c r="BPF112" s="313"/>
      <c r="BPG112" s="313"/>
      <c r="BPH112" s="313"/>
      <c r="BPI112" s="313"/>
      <c r="BPJ112" s="313"/>
      <c r="BPK112" s="313"/>
      <c r="BPL112" s="313"/>
      <c r="BPM112" s="313"/>
      <c r="BPN112" s="313"/>
      <c r="BPO112" s="313"/>
      <c r="BPP112" s="313"/>
      <c r="BPQ112" s="313"/>
      <c r="BPR112" s="313"/>
      <c r="BPS112" s="313"/>
      <c r="BPT112" s="313"/>
      <c r="BPU112" s="313"/>
      <c r="BPV112" s="313"/>
      <c r="BPW112" s="313"/>
      <c r="BPX112" s="313"/>
      <c r="BPY112" s="313"/>
      <c r="BPZ112" s="313"/>
      <c r="BQA112" s="313"/>
      <c r="BQB112" s="313"/>
      <c r="BQC112" s="313"/>
      <c r="BQD112" s="313"/>
      <c r="BQE112" s="313"/>
      <c r="BQF112" s="313"/>
      <c r="BQG112" s="313"/>
      <c r="BQH112" s="313"/>
      <c r="BQI112" s="313"/>
      <c r="BQJ112" s="313"/>
      <c r="BQK112" s="313"/>
      <c r="BQL112" s="313"/>
      <c r="BQM112" s="313"/>
      <c r="BQN112" s="313"/>
      <c r="BQO112" s="313"/>
      <c r="BQP112" s="313"/>
      <c r="BQQ112" s="313"/>
      <c r="BQR112" s="313"/>
      <c r="BQS112" s="313"/>
      <c r="BQT112" s="313"/>
      <c r="BQU112" s="313"/>
      <c r="BQV112" s="313"/>
      <c r="BQW112" s="313"/>
      <c r="BQX112" s="313"/>
      <c r="BQY112" s="313"/>
      <c r="BQZ112" s="313"/>
      <c r="BRA112" s="313"/>
      <c r="BRB112" s="313"/>
      <c r="BRC112" s="313"/>
      <c r="BRD112" s="313"/>
      <c r="BRE112" s="313"/>
      <c r="BRF112" s="313"/>
      <c r="BRG112" s="313"/>
      <c r="BRH112" s="313"/>
      <c r="BRI112" s="313"/>
      <c r="BRJ112" s="313"/>
      <c r="BRK112" s="313"/>
      <c r="BRL112" s="313"/>
      <c r="BRM112" s="313"/>
      <c r="BRN112" s="313"/>
      <c r="BRO112" s="313"/>
      <c r="BRP112" s="313"/>
      <c r="BRQ112" s="313"/>
      <c r="BRR112" s="313"/>
      <c r="BRS112" s="313"/>
      <c r="BRT112" s="313"/>
      <c r="BRU112" s="313"/>
      <c r="BRV112" s="313"/>
      <c r="BRW112" s="313"/>
      <c r="BRX112" s="313"/>
      <c r="BRY112" s="313"/>
      <c r="BRZ112" s="313"/>
      <c r="BSA112" s="313"/>
      <c r="BSB112" s="313"/>
      <c r="BSC112" s="313"/>
      <c r="BSD112" s="313"/>
      <c r="BSE112" s="313"/>
      <c r="BSF112" s="313"/>
      <c r="BSG112" s="313"/>
      <c r="BSH112" s="313"/>
      <c r="BSI112" s="313"/>
      <c r="BSJ112" s="313"/>
      <c r="BSK112" s="313"/>
      <c r="BSL112" s="313"/>
      <c r="BSM112" s="313"/>
      <c r="BSN112" s="313"/>
      <c r="BSO112" s="313"/>
      <c r="BSP112" s="313"/>
      <c r="BSQ112" s="313"/>
      <c r="BSR112" s="313"/>
      <c r="BSS112" s="313"/>
      <c r="BST112" s="313"/>
      <c r="BSU112" s="313"/>
      <c r="BSV112" s="313"/>
      <c r="BSW112" s="313"/>
      <c r="BSX112" s="313"/>
      <c r="BSY112" s="313"/>
      <c r="BSZ112" s="313"/>
      <c r="BTA112" s="313"/>
      <c r="BTB112" s="313"/>
      <c r="BTC112" s="313"/>
      <c r="BTD112" s="313"/>
      <c r="BTE112" s="313"/>
      <c r="BTF112" s="313"/>
      <c r="BTG112" s="313"/>
      <c r="BTH112" s="313"/>
      <c r="BTI112" s="313"/>
      <c r="BTJ112" s="313"/>
      <c r="BTK112" s="313"/>
      <c r="BTL112" s="313"/>
      <c r="BTM112" s="313"/>
      <c r="BTN112" s="313"/>
      <c r="BTO112" s="313"/>
      <c r="BTP112" s="313"/>
      <c r="BTQ112" s="313"/>
      <c r="BTR112" s="313"/>
      <c r="BTS112" s="313"/>
      <c r="BTT112" s="313"/>
      <c r="BTU112" s="313"/>
      <c r="BTV112" s="313"/>
      <c r="BTW112" s="313"/>
      <c r="BTX112" s="313"/>
      <c r="BTY112" s="313"/>
      <c r="BTZ112" s="313"/>
      <c r="BUA112" s="313"/>
      <c r="BUB112" s="313"/>
      <c r="BUC112" s="313"/>
      <c r="BUD112" s="313"/>
      <c r="BUE112" s="313"/>
      <c r="BUF112" s="313"/>
      <c r="BUG112" s="313"/>
      <c r="BUH112" s="313"/>
      <c r="BUI112" s="313"/>
      <c r="BUJ112" s="313"/>
      <c r="BUK112" s="313"/>
      <c r="BUL112" s="313"/>
      <c r="BUM112" s="313"/>
      <c r="BUN112" s="313"/>
      <c r="BUO112" s="313"/>
      <c r="BUP112" s="313"/>
      <c r="BUQ112" s="313"/>
      <c r="BUR112" s="313"/>
      <c r="BUS112" s="313"/>
      <c r="BUT112" s="313"/>
      <c r="BUU112" s="313"/>
      <c r="BUV112" s="313"/>
      <c r="BUW112" s="313"/>
      <c r="BUX112" s="313"/>
      <c r="BUY112" s="313"/>
      <c r="BUZ112" s="313"/>
      <c r="BVA112" s="313"/>
      <c r="BVB112" s="313"/>
      <c r="BVC112" s="313"/>
      <c r="BVD112" s="313"/>
      <c r="BVE112" s="313"/>
      <c r="BVF112" s="313"/>
      <c r="BVG112" s="313"/>
      <c r="BVH112" s="313"/>
      <c r="BVI112" s="313"/>
      <c r="BVJ112" s="313"/>
      <c r="BVK112" s="313"/>
      <c r="BVL112" s="313"/>
      <c r="BVM112" s="313"/>
      <c r="BVN112" s="313"/>
      <c r="BVO112" s="313"/>
      <c r="BVP112" s="313"/>
      <c r="BVQ112" s="313"/>
      <c r="BVR112" s="313"/>
      <c r="BVS112" s="313"/>
      <c r="BVT112" s="313"/>
      <c r="BVU112" s="313"/>
      <c r="BVV112" s="313"/>
      <c r="BVW112" s="313"/>
      <c r="BVX112" s="313"/>
      <c r="BVY112" s="313"/>
      <c r="BVZ112" s="313"/>
      <c r="BWA112" s="313"/>
      <c r="BWB112" s="313"/>
      <c r="BWC112" s="313"/>
      <c r="BWD112" s="313"/>
      <c r="BWE112" s="313"/>
      <c r="BWF112" s="313"/>
      <c r="BWG112" s="313"/>
      <c r="BWH112" s="313"/>
      <c r="BWI112" s="313"/>
      <c r="BWJ112" s="313"/>
      <c r="BWK112" s="313"/>
      <c r="BWL112" s="313"/>
      <c r="BWM112" s="313"/>
      <c r="BWN112" s="313"/>
      <c r="BWO112" s="313"/>
      <c r="BWP112" s="313"/>
      <c r="BWQ112" s="313"/>
      <c r="BWR112" s="313"/>
      <c r="BWS112" s="313"/>
      <c r="BWT112" s="313"/>
      <c r="BWU112" s="313"/>
      <c r="BWV112" s="313"/>
      <c r="BWW112" s="313"/>
      <c r="BWX112" s="313"/>
      <c r="BWY112" s="313"/>
      <c r="BWZ112" s="313"/>
      <c r="BXA112" s="313"/>
      <c r="BXB112" s="313"/>
      <c r="BXC112" s="313"/>
      <c r="BXD112" s="313"/>
      <c r="BXE112" s="313"/>
      <c r="BXF112" s="313"/>
      <c r="BXG112" s="313"/>
      <c r="BXH112" s="313"/>
      <c r="BXI112" s="313"/>
      <c r="BXJ112" s="313"/>
      <c r="BXK112" s="313"/>
      <c r="BXL112" s="313"/>
      <c r="BXM112" s="313"/>
      <c r="BXN112" s="313"/>
      <c r="BXO112" s="313"/>
      <c r="BXP112" s="313"/>
      <c r="BXQ112" s="313"/>
      <c r="BXR112" s="313"/>
      <c r="BXS112" s="313"/>
      <c r="BXT112" s="313"/>
      <c r="BXU112" s="313"/>
      <c r="BXV112" s="313"/>
      <c r="BXW112" s="313"/>
      <c r="BXX112" s="313"/>
      <c r="BXY112" s="313"/>
      <c r="BXZ112" s="313"/>
      <c r="BYA112" s="313"/>
      <c r="BYB112" s="313"/>
      <c r="BYC112" s="313"/>
      <c r="BYD112" s="313"/>
      <c r="BYE112" s="313"/>
      <c r="BYF112" s="313"/>
      <c r="BYG112" s="313"/>
      <c r="BYH112" s="313"/>
      <c r="BYI112" s="313"/>
      <c r="BYJ112" s="313"/>
      <c r="BYK112" s="313"/>
      <c r="BYL112" s="313"/>
      <c r="BYM112" s="313"/>
      <c r="BYN112" s="313"/>
      <c r="BYO112" s="313"/>
      <c r="BYP112" s="313"/>
      <c r="BYQ112" s="313"/>
      <c r="BYR112" s="313"/>
      <c r="BYS112" s="313"/>
      <c r="BYT112" s="313"/>
      <c r="BYU112" s="313"/>
      <c r="BYV112" s="313"/>
      <c r="BYW112" s="313"/>
      <c r="BYX112" s="313"/>
      <c r="BYY112" s="313"/>
      <c r="BYZ112" s="313"/>
      <c r="BZA112" s="313"/>
      <c r="BZB112" s="313"/>
      <c r="BZC112" s="313"/>
      <c r="BZD112" s="313"/>
      <c r="BZE112" s="313"/>
      <c r="BZF112" s="313"/>
      <c r="BZG112" s="313"/>
      <c r="BZH112" s="313"/>
      <c r="BZI112" s="313"/>
      <c r="BZJ112" s="313"/>
      <c r="BZK112" s="313"/>
      <c r="BZL112" s="313"/>
      <c r="BZM112" s="313"/>
      <c r="BZN112" s="313"/>
      <c r="BZO112" s="313"/>
      <c r="BZP112" s="313"/>
      <c r="BZQ112" s="313"/>
      <c r="BZR112" s="313"/>
      <c r="BZS112" s="313"/>
      <c r="BZT112" s="313"/>
      <c r="BZU112" s="313"/>
      <c r="BZV112" s="313"/>
      <c r="BZW112" s="313"/>
      <c r="BZX112" s="313"/>
      <c r="BZY112" s="313"/>
      <c r="BZZ112" s="313"/>
      <c r="CAA112" s="313"/>
      <c r="CAB112" s="313"/>
      <c r="CAC112" s="313"/>
      <c r="CAD112" s="313"/>
      <c r="CAE112" s="313"/>
      <c r="CAF112" s="313"/>
      <c r="CAG112" s="313"/>
      <c r="CAH112" s="313"/>
      <c r="CAI112" s="313"/>
      <c r="CAJ112" s="313"/>
      <c r="CAK112" s="313"/>
      <c r="CAL112" s="313"/>
      <c r="CAM112" s="313"/>
      <c r="CAN112" s="313"/>
      <c r="CAO112" s="313"/>
      <c r="CAP112" s="313"/>
      <c r="CAQ112" s="313"/>
      <c r="CAR112" s="313"/>
      <c r="CAS112" s="313"/>
      <c r="CAT112" s="313"/>
      <c r="CAU112" s="313"/>
      <c r="CAV112" s="313"/>
      <c r="CAW112" s="313"/>
      <c r="CAX112" s="313"/>
      <c r="CAY112" s="313"/>
      <c r="CAZ112" s="313"/>
      <c r="CBA112" s="313"/>
      <c r="CBB112" s="313"/>
      <c r="CBC112" s="313"/>
      <c r="CBD112" s="313"/>
      <c r="CBE112" s="313"/>
      <c r="CBF112" s="313"/>
      <c r="CBG112" s="313"/>
      <c r="CBH112" s="313"/>
      <c r="CBI112" s="313"/>
      <c r="CBJ112" s="313"/>
      <c r="CBK112" s="313"/>
      <c r="CBL112" s="313"/>
      <c r="CBM112" s="313"/>
      <c r="CBN112" s="313"/>
      <c r="CBO112" s="313"/>
      <c r="CBP112" s="313"/>
      <c r="CBQ112" s="313"/>
      <c r="CBR112" s="313"/>
      <c r="CBS112" s="313"/>
      <c r="CBT112" s="313"/>
      <c r="CBU112" s="313"/>
      <c r="CBV112" s="313"/>
      <c r="CBW112" s="313"/>
      <c r="CBX112" s="313"/>
      <c r="CBY112" s="313"/>
      <c r="CBZ112" s="313"/>
      <c r="CCA112" s="313"/>
      <c r="CCB112" s="313"/>
      <c r="CCC112" s="313"/>
      <c r="CCD112" s="313"/>
      <c r="CCE112" s="313"/>
      <c r="CCF112" s="313"/>
      <c r="CCG112" s="313"/>
      <c r="CCH112" s="313"/>
      <c r="CCI112" s="313"/>
      <c r="CCJ112" s="313"/>
      <c r="CCK112" s="313"/>
      <c r="CCL112" s="313"/>
      <c r="CCM112" s="313"/>
      <c r="CCN112" s="313"/>
      <c r="CCO112" s="313"/>
      <c r="CCP112" s="313"/>
      <c r="CCQ112" s="313"/>
      <c r="CCR112" s="313"/>
      <c r="CCS112" s="313"/>
      <c r="CCT112" s="313"/>
      <c r="CCU112" s="313"/>
      <c r="CCV112" s="313"/>
      <c r="CCW112" s="313"/>
      <c r="CCX112" s="313"/>
      <c r="CCY112" s="313"/>
      <c r="CCZ112" s="313"/>
      <c r="CDA112" s="313"/>
      <c r="CDB112" s="313"/>
      <c r="CDC112" s="313"/>
      <c r="CDD112" s="313"/>
      <c r="CDE112" s="313"/>
      <c r="CDF112" s="313"/>
      <c r="CDG112" s="313"/>
      <c r="CDH112" s="313"/>
      <c r="CDI112" s="313"/>
      <c r="CDJ112" s="313"/>
      <c r="CDK112" s="313"/>
      <c r="CDL112" s="313"/>
      <c r="CDM112" s="313"/>
      <c r="CDN112" s="313"/>
      <c r="CDO112" s="313"/>
      <c r="CDP112" s="313"/>
      <c r="CDQ112" s="313"/>
      <c r="CDR112" s="313"/>
      <c r="CDS112" s="313"/>
      <c r="CDT112" s="313"/>
      <c r="CDU112" s="313"/>
      <c r="CDV112" s="313"/>
      <c r="CDW112" s="313"/>
      <c r="CDX112" s="313"/>
      <c r="CDY112" s="313"/>
      <c r="CDZ112" s="313"/>
      <c r="CEA112" s="313"/>
      <c r="CEB112" s="313"/>
      <c r="CEC112" s="313"/>
      <c r="CED112" s="313"/>
      <c r="CEE112" s="313"/>
      <c r="CEF112" s="313"/>
      <c r="CEG112" s="313"/>
      <c r="CEH112" s="313"/>
      <c r="CEI112" s="313"/>
      <c r="CEJ112" s="313"/>
      <c r="CEK112" s="313"/>
      <c r="CEL112" s="313"/>
      <c r="CEM112" s="313"/>
      <c r="CEN112" s="313"/>
      <c r="CEO112" s="313"/>
      <c r="CEP112" s="313"/>
      <c r="CEQ112" s="313"/>
      <c r="CER112" s="313"/>
      <c r="CES112" s="313"/>
      <c r="CET112" s="313"/>
      <c r="CEU112" s="313"/>
      <c r="CEV112" s="313"/>
      <c r="CEW112" s="313"/>
      <c r="CEX112" s="313"/>
      <c r="CEY112" s="313"/>
      <c r="CEZ112" s="313"/>
      <c r="CFA112" s="313"/>
      <c r="CFB112" s="313"/>
      <c r="CFC112" s="313"/>
      <c r="CFD112" s="313"/>
      <c r="CFE112" s="313"/>
      <c r="CFF112" s="313"/>
      <c r="CFG112" s="313"/>
      <c r="CFH112" s="313"/>
      <c r="CFI112" s="313"/>
      <c r="CFJ112" s="313"/>
      <c r="CFK112" s="313"/>
      <c r="CFL112" s="313"/>
      <c r="CFM112" s="313"/>
      <c r="CFN112" s="313"/>
      <c r="CFO112" s="313"/>
      <c r="CFP112" s="313"/>
      <c r="CFQ112" s="313"/>
      <c r="CFR112" s="313"/>
      <c r="CFS112" s="313"/>
      <c r="CFT112" s="313"/>
      <c r="CFU112" s="313"/>
      <c r="CFV112" s="313"/>
      <c r="CFW112" s="313"/>
      <c r="CFX112" s="313"/>
      <c r="CFY112" s="313"/>
      <c r="CFZ112" s="313"/>
      <c r="CGA112" s="313"/>
      <c r="CGB112" s="313"/>
      <c r="CGC112" s="313"/>
      <c r="CGD112" s="313"/>
      <c r="CGE112" s="313"/>
      <c r="CGF112" s="313"/>
      <c r="CGG112" s="313"/>
      <c r="CGH112" s="313"/>
      <c r="CGI112" s="313"/>
      <c r="CGJ112" s="313"/>
      <c r="CGK112" s="313"/>
      <c r="CGL112" s="313"/>
      <c r="CGM112" s="313"/>
      <c r="CGN112" s="313"/>
      <c r="CGO112" s="313"/>
      <c r="CGP112" s="313"/>
      <c r="CGQ112" s="313"/>
      <c r="CGR112" s="313"/>
      <c r="CGS112" s="313"/>
      <c r="CGT112" s="313"/>
      <c r="CGU112" s="313"/>
      <c r="CGV112" s="313"/>
      <c r="CGW112" s="313"/>
      <c r="CGX112" s="313"/>
      <c r="CGY112" s="313"/>
      <c r="CGZ112" s="313"/>
      <c r="CHA112" s="313"/>
      <c r="CHB112" s="313"/>
      <c r="CHC112" s="313"/>
      <c r="CHD112" s="313"/>
      <c r="CHE112" s="313"/>
      <c r="CHF112" s="313"/>
      <c r="CHG112" s="313"/>
      <c r="CHH112" s="313"/>
      <c r="CHI112" s="313"/>
      <c r="CHJ112" s="313"/>
      <c r="CHK112" s="313"/>
      <c r="CHL112" s="313"/>
      <c r="CHM112" s="313"/>
      <c r="CHN112" s="313"/>
      <c r="CHO112" s="313"/>
      <c r="CHP112" s="313"/>
      <c r="CHQ112" s="313"/>
      <c r="CHR112" s="313"/>
      <c r="CHS112" s="313"/>
      <c r="CHT112" s="313"/>
      <c r="CHU112" s="313"/>
      <c r="CHV112" s="313"/>
      <c r="CHW112" s="313"/>
      <c r="CHX112" s="313"/>
      <c r="CHY112" s="313"/>
      <c r="CHZ112" s="313"/>
      <c r="CIA112" s="313"/>
      <c r="CIB112" s="313"/>
      <c r="CIC112" s="313"/>
      <c r="CID112" s="313"/>
      <c r="CIE112" s="313"/>
      <c r="CIF112" s="313"/>
      <c r="CIG112" s="313"/>
      <c r="CIH112" s="313"/>
      <c r="CII112" s="313"/>
      <c r="CIJ112" s="313"/>
      <c r="CIK112" s="313"/>
      <c r="CIL112" s="313"/>
      <c r="CIM112" s="313"/>
      <c r="CIN112" s="313"/>
      <c r="CIO112" s="313"/>
      <c r="CIP112" s="313"/>
      <c r="CIQ112" s="313"/>
      <c r="CIR112" s="313"/>
      <c r="CIS112" s="313"/>
      <c r="CIT112" s="313"/>
      <c r="CIU112" s="313"/>
      <c r="CIV112" s="313"/>
      <c r="CIW112" s="313"/>
      <c r="CIX112" s="313"/>
      <c r="CIY112" s="313"/>
      <c r="CIZ112" s="313"/>
      <c r="CJA112" s="313"/>
      <c r="CJB112" s="313"/>
      <c r="CJC112" s="313"/>
      <c r="CJD112" s="313"/>
      <c r="CJE112" s="313"/>
      <c r="CJF112" s="313"/>
      <c r="CJG112" s="313"/>
      <c r="CJH112" s="313"/>
      <c r="CJI112" s="313"/>
      <c r="CJJ112" s="313"/>
      <c r="CJK112" s="313"/>
      <c r="CJL112" s="313"/>
      <c r="CJM112" s="313"/>
      <c r="CJN112" s="313"/>
      <c r="CJO112" s="313"/>
      <c r="CJP112" s="313"/>
      <c r="CJQ112" s="313"/>
      <c r="CJR112" s="313"/>
      <c r="CJS112" s="313"/>
      <c r="CJT112" s="313"/>
      <c r="CJU112" s="313"/>
      <c r="CJV112" s="313"/>
      <c r="CJW112" s="313"/>
      <c r="CJX112" s="313"/>
      <c r="CJY112" s="313"/>
      <c r="CJZ112" s="313"/>
      <c r="CKA112" s="313"/>
      <c r="CKB112" s="313"/>
      <c r="CKC112" s="313"/>
      <c r="CKD112" s="313"/>
      <c r="CKE112" s="313"/>
      <c r="CKF112" s="313"/>
      <c r="CKG112" s="313"/>
      <c r="CKH112" s="313"/>
      <c r="CKI112" s="313"/>
      <c r="CKJ112" s="313"/>
      <c r="CKK112" s="313"/>
      <c r="CKL112" s="313"/>
      <c r="CKM112" s="313"/>
      <c r="CKN112" s="313"/>
      <c r="CKO112" s="313"/>
      <c r="CKP112" s="313"/>
      <c r="CKQ112" s="313"/>
      <c r="CKR112" s="313"/>
      <c r="CKS112" s="313"/>
      <c r="CKT112" s="313"/>
      <c r="CKU112" s="313"/>
      <c r="CKV112" s="313"/>
      <c r="CKW112" s="313"/>
      <c r="CKX112" s="313"/>
      <c r="CKY112" s="313"/>
      <c r="CKZ112" s="313"/>
      <c r="CLA112" s="313"/>
      <c r="CLB112" s="313"/>
      <c r="CLC112" s="313"/>
      <c r="CLD112" s="313"/>
      <c r="CLE112" s="313"/>
      <c r="CLF112" s="313"/>
      <c r="CLG112" s="313"/>
      <c r="CLH112" s="313"/>
      <c r="CLI112" s="313"/>
      <c r="CLJ112" s="313"/>
      <c r="CLK112" s="313"/>
      <c r="CLL112" s="313"/>
      <c r="CLM112" s="313"/>
      <c r="CLN112" s="313"/>
      <c r="CLO112" s="313"/>
      <c r="CLP112" s="313"/>
      <c r="CLQ112" s="313"/>
      <c r="CLR112" s="313"/>
      <c r="CLS112" s="313"/>
      <c r="CLT112" s="313"/>
      <c r="CLU112" s="313"/>
      <c r="CLV112" s="313"/>
      <c r="CLW112" s="313"/>
      <c r="CLX112" s="313"/>
      <c r="CLY112" s="313"/>
      <c r="CLZ112" s="313"/>
      <c r="CMA112" s="313"/>
      <c r="CMB112" s="313"/>
      <c r="CMC112" s="313"/>
      <c r="CMD112" s="313"/>
      <c r="CME112" s="313"/>
      <c r="CMF112" s="313"/>
      <c r="CMG112" s="313"/>
      <c r="CMH112" s="313"/>
      <c r="CMI112" s="313"/>
      <c r="CMJ112" s="313"/>
      <c r="CMK112" s="313"/>
      <c r="CML112" s="313"/>
      <c r="CMM112" s="313"/>
      <c r="CMN112" s="313"/>
      <c r="CMO112" s="313"/>
      <c r="CMP112" s="313"/>
      <c r="CMQ112" s="313"/>
      <c r="CMR112" s="313"/>
      <c r="CMS112" s="313"/>
      <c r="CMT112" s="313"/>
      <c r="CMU112" s="313"/>
      <c r="CMV112" s="313"/>
      <c r="CMW112" s="313"/>
      <c r="CMX112" s="313"/>
      <c r="CMY112" s="313"/>
      <c r="CMZ112" s="313"/>
      <c r="CNA112" s="313"/>
      <c r="CNB112" s="313"/>
      <c r="CNC112" s="313"/>
      <c r="CND112" s="313"/>
      <c r="CNE112" s="313"/>
      <c r="CNF112" s="313"/>
      <c r="CNG112" s="313"/>
      <c r="CNH112" s="313"/>
      <c r="CNI112" s="313"/>
      <c r="CNJ112" s="313"/>
      <c r="CNK112" s="313"/>
      <c r="CNL112" s="313"/>
      <c r="CNM112" s="313"/>
      <c r="CNN112" s="313"/>
      <c r="CNO112" s="313"/>
      <c r="CNP112" s="313"/>
      <c r="CNQ112" s="313"/>
      <c r="CNR112" s="313"/>
      <c r="CNS112" s="313"/>
      <c r="CNT112" s="313"/>
      <c r="CNU112" s="313"/>
      <c r="CNV112" s="313"/>
      <c r="CNW112" s="313"/>
      <c r="CNX112" s="313"/>
      <c r="CNY112" s="313"/>
      <c r="CNZ112" s="313"/>
      <c r="COA112" s="313"/>
      <c r="COB112" s="313"/>
      <c r="COC112" s="313"/>
      <c r="COD112" s="313"/>
      <c r="COE112" s="313"/>
      <c r="COF112" s="313"/>
      <c r="COG112" s="313"/>
      <c r="COH112" s="313"/>
      <c r="COI112" s="313"/>
      <c r="COJ112" s="313"/>
      <c r="COK112" s="313"/>
      <c r="COL112" s="313"/>
      <c r="COM112" s="313"/>
      <c r="CON112" s="313"/>
      <c r="COO112" s="313"/>
      <c r="COP112" s="313"/>
      <c r="COQ112" s="313"/>
      <c r="COR112" s="313"/>
      <c r="COS112" s="313"/>
      <c r="COT112" s="313"/>
      <c r="COU112" s="313"/>
      <c r="COV112" s="313"/>
      <c r="COW112" s="313"/>
      <c r="COX112" s="313"/>
      <c r="COY112" s="313"/>
      <c r="COZ112" s="313"/>
      <c r="CPA112" s="313"/>
      <c r="CPB112" s="313"/>
      <c r="CPC112" s="313"/>
      <c r="CPD112" s="313"/>
      <c r="CPE112" s="313"/>
      <c r="CPF112" s="313"/>
      <c r="CPG112" s="313"/>
      <c r="CPH112" s="313"/>
      <c r="CPI112" s="313"/>
      <c r="CPJ112" s="313"/>
      <c r="CPK112" s="313"/>
      <c r="CPL112" s="313"/>
      <c r="CPM112" s="313"/>
      <c r="CPN112" s="313"/>
      <c r="CPO112" s="313"/>
      <c r="CPP112" s="313"/>
      <c r="CPQ112" s="313"/>
      <c r="CPR112" s="313"/>
      <c r="CPS112" s="313"/>
      <c r="CPT112" s="313"/>
      <c r="CPU112" s="313"/>
      <c r="CPV112" s="313"/>
      <c r="CPW112" s="313"/>
      <c r="CPX112" s="313"/>
      <c r="CPY112" s="313"/>
      <c r="CPZ112" s="313"/>
      <c r="CQA112" s="313"/>
      <c r="CQB112" s="313"/>
      <c r="CQC112" s="313"/>
      <c r="CQD112" s="313"/>
      <c r="CQE112" s="313"/>
      <c r="CQF112" s="313"/>
      <c r="CQG112" s="313"/>
      <c r="CQH112" s="313"/>
      <c r="CQI112" s="313"/>
      <c r="CQJ112" s="313"/>
      <c r="CQK112" s="313"/>
      <c r="CQL112" s="313"/>
      <c r="CQM112" s="313"/>
      <c r="CQN112" s="313"/>
      <c r="CQO112" s="313"/>
      <c r="CQP112" s="313"/>
      <c r="CQQ112" s="313"/>
      <c r="CQR112" s="313"/>
      <c r="CQS112" s="313"/>
      <c r="CQT112" s="313"/>
      <c r="CQU112" s="313"/>
      <c r="CQV112" s="313"/>
      <c r="CQW112" s="313"/>
      <c r="CQX112" s="313"/>
      <c r="CQY112" s="313"/>
      <c r="CQZ112" s="313"/>
      <c r="CRA112" s="313"/>
      <c r="CRB112" s="313"/>
      <c r="CRC112" s="313"/>
      <c r="CRD112" s="313"/>
      <c r="CRE112" s="313"/>
      <c r="CRF112" s="313"/>
      <c r="CRG112" s="313"/>
      <c r="CRH112" s="313"/>
      <c r="CRI112" s="313"/>
      <c r="CRJ112" s="313"/>
      <c r="CRK112" s="313"/>
      <c r="CRL112" s="313"/>
      <c r="CRM112" s="313"/>
      <c r="CRN112" s="313"/>
      <c r="CRO112" s="313"/>
      <c r="CRP112" s="313"/>
      <c r="CRQ112" s="313"/>
      <c r="CRR112" s="313"/>
      <c r="CRS112" s="313"/>
      <c r="CRT112" s="313"/>
      <c r="CRU112" s="313"/>
      <c r="CRV112" s="313"/>
      <c r="CRW112" s="313"/>
      <c r="CRX112" s="313"/>
      <c r="CRY112" s="313"/>
      <c r="CRZ112" s="313"/>
      <c r="CSA112" s="313"/>
      <c r="CSB112" s="313"/>
      <c r="CSC112" s="313"/>
      <c r="CSD112" s="313"/>
      <c r="CSE112" s="313"/>
      <c r="CSF112" s="313"/>
      <c r="CSG112" s="313"/>
      <c r="CSH112" s="313"/>
      <c r="CSI112" s="313"/>
      <c r="CSJ112" s="313"/>
      <c r="CSK112" s="313"/>
      <c r="CSL112" s="313"/>
      <c r="CSM112" s="313"/>
      <c r="CSN112" s="313"/>
      <c r="CSO112" s="313"/>
      <c r="CSP112" s="313"/>
      <c r="CSQ112" s="313"/>
      <c r="CSR112" s="313"/>
      <c r="CSS112" s="313"/>
      <c r="CST112" s="313"/>
      <c r="CSU112" s="313"/>
      <c r="CSV112" s="313"/>
      <c r="CSW112" s="313"/>
      <c r="CSX112" s="313"/>
      <c r="CSY112" s="313"/>
      <c r="CSZ112" s="313"/>
      <c r="CTA112" s="313"/>
      <c r="CTB112" s="313"/>
      <c r="CTC112" s="313"/>
      <c r="CTD112" s="313"/>
      <c r="CTE112" s="313"/>
      <c r="CTF112" s="313"/>
      <c r="CTG112" s="313"/>
      <c r="CTH112" s="313"/>
      <c r="CTI112" s="313"/>
      <c r="CTJ112" s="313"/>
      <c r="CTK112" s="313"/>
      <c r="CTL112" s="313"/>
      <c r="CTM112" s="313"/>
      <c r="CTN112" s="313"/>
      <c r="CTO112" s="313"/>
      <c r="CTP112" s="313"/>
      <c r="CTQ112" s="313"/>
      <c r="CTR112" s="313"/>
      <c r="CTS112" s="313"/>
      <c r="CTT112" s="313"/>
      <c r="CTU112" s="313"/>
      <c r="CTV112" s="313"/>
      <c r="CTW112" s="313"/>
      <c r="CTX112" s="313"/>
      <c r="CTY112" s="313"/>
      <c r="CTZ112" s="313"/>
      <c r="CUA112" s="313"/>
      <c r="CUB112" s="313"/>
      <c r="CUC112" s="313"/>
      <c r="CUD112" s="313"/>
      <c r="CUE112" s="313"/>
      <c r="CUF112" s="313"/>
      <c r="CUG112" s="313"/>
      <c r="CUH112" s="313"/>
      <c r="CUI112" s="313"/>
      <c r="CUJ112" s="313"/>
      <c r="CUK112" s="313"/>
      <c r="CUL112" s="313"/>
      <c r="CUM112" s="313"/>
      <c r="CUN112" s="313"/>
      <c r="CUO112" s="313"/>
      <c r="CUP112" s="313"/>
      <c r="CUQ112" s="313"/>
      <c r="CUR112" s="313"/>
      <c r="CUS112" s="313"/>
      <c r="CUT112" s="313"/>
      <c r="CUU112" s="313"/>
      <c r="CUV112" s="313"/>
      <c r="CUW112" s="313"/>
      <c r="CUX112" s="313"/>
      <c r="CUY112" s="313"/>
      <c r="CUZ112" s="313"/>
      <c r="CVA112" s="313"/>
      <c r="CVB112" s="313"/>
      <c r="CVC112" s="313"/>
      <c r="CVD112" s="313"/>
      <c r="CVE112" s="313"/>
      <c r="CVF112" s="313"/>
      <c r="CVG112" s="313"/>
      <c r="CVH112" s="313"/>
      <c r="CVI112" s="313"/>
      <c r="CVJ112" s="313"/>
      <c r="CVK112" s="313"/>
      <c r="CVL112" s="313"/>
      <c r="CVM112" s="313"/>
      <c r="CVN112" s="313"/>
      <c r="CVO112" s="313"/>
      <c r="CVP112" s="313"/>
      <c r="CVQ112" s="313"/>
      <c r="CVR112" s="313"/>
      <c r="CVS112" s="313"/>
      <c r="CVT112" s="313"/>
      <c r="CVU112" s="313"/>
      <c r="CVV112" s="313"/>
      <c r="CVW112" s="313"/>
      <c r="CVX112" s="313"/>
      <c r="CVY112" s="313"/>
      <c r="CVZ112" s="313"/>
      <c r="CWA112" s="313"/>
      <c r="CWB112" s="313"/>
      <c r="CWC112" s="313"/>
      <c r="CWD112" s="313"/>
      <c r="CWE112" s="313"/>
      <c r="CWF112" s="313"/>
      <c r="CWG112" s="313"/>
      <c r="CWH112" s="313"/>
      <c r="CWI112" s="313"/>
      <c r="CWJ112" s="313"/>
      <c r="CWK112" s="313"/>
      <c r="CWL112" s="313"/>
      <c r="CWM112" s="313"/>
      <c r="CWN112" s="313"/>
      <c r="CWO112" s="313"/>
      <c r="CWP112" s="313"/>
      <c r="CWQ112" s="313"/>
      <c r="CWR112" s="313"/>
      <c r="CWS112" s="313"/>
      <c r="CWT112" s="313"/>
      <c r="CWU112" s="313"/>
      <c r="CWV112" s="313"/>
      <c r="CWW112" s="313"/>
      <c r="CWX112" s="313"/>
      <c r="CWY112" s="313"/>
      <c r="CWZ112" s="313"/>
      <c r="CXA112" s="313"/>
      <c r="CXB112" s="313"/>
      <c r="CXC112" s="313"/>
      <c r="CXD112" s="313"/>
      <c r="CXE112" s="313"/>
      <c r="CXF112" s="313"/>
      <c r="CXG112" s="313"/>
      <c r="CXH112" s="313"/>
      <c r="CXI112" s="313"/>
      <c r="CXJ112" s="313"/>
      <c r="CXK112" s="313"/>
      <c r="CXL112" s="313"/>
      <c r="CXM112" s="313"/>
      <c r="CXN112" s="313"/>
      <c r="CXO112" s="313"/>
      <c r="CXP112" s="313"/>
      <c r="CXQ112" s="313"/>
      <c r="CXR112" s="313"/>
      <c r="CXS112" s="313"/>
      <c r="CXT112" s="313"/>
      <c r="CXU112" s="313"/>
      <c r="CXV112" s="313"/>
      <c r="CXW112" s="313"/>
      <c r="CXX112" s="313"/>
      <c r="CXY112" s="313"/>
      <c r="CXZ112" s="313"/>
      <c r="CYA112" s="313"/>
      <c r="CYB112" s="313"/>
      <c r="CYC112" s="313"/>
      <c r="CYD112" s="313"/>
      <c r="CYE112" s="313"/>
      <c r="CYF112" s="313"/>
      <c r="CYG112" s="313"/>
      <c r="CYH112" s="313"/>
      <c r="CYI112" s="313"/>
      <c r="CYJ112" s="313"/>
      <c r="CYK112" s="313"/>
      <c r="CYL112" s="313"/>
      <c r="CYM112" s="313"/>
      <c r="CYN112" s="313"/>
      <c r="CYO112" s="313"/>
      <c r="CYP112" s="313"/>
      <c r="CYQ112" s="313"/>
      <c r="CYR112" s="313"/>
      <c r="CYS112" s="313"/>
      <c r="CYT112" s="313"/>
      <c r="CYU112" s="313"/>
      <c r="CYV112" s="313"/>
      <c r="CYW112" s="313"/>
      <c r="CYX112" s="313"/>
      <c r="CYY112" s="313"/>
      <c r="CYZ112" s="313"/>
      <c r="CZA112" s="313"/>
      <c r="CZB112" s="313"/>
      <c r="CZC112" s="313"/>
      <c r="CZD112" s="313"/>
      <c r="CZE112" s="313"/>
      <c r="CZF112" s="313"/>
      <c r="CZG112" s="313"/>
      <c r="CZH112" s="313"/>
      <c r="CZI112" s="313"/>
      <c r="CZJ112" s="313"/>
      <c r="CZK112" s="313"/>
      <c r="CZL112" s="313"/>
      <c r="CZM112" s="313"/>
      <c r="CZN112" s="313"/>
      <c r="CZO112" s="313"/>
      <c r="CZP112" s="313"/>
      <c r="CZQ112" s="313"/>
      <c r="CZR112" s="313"/>
      <c r="CZS112" s="313"/>
      <c r="CZT112" s="313"/>
      <c r="CZU112" s="313"/>
      <c r="CZV112" s="313"/>
      <c r="CZW112" s="313"/>
      <c r="CZX112" s="313"/>
      <c r="CZY112" s="313"/>
      <c r="CZZ112" s="313"/>
      <c r="DAA112" s="313"/>
      <c r="DAB112" s="313"/>
      <c r="DAC112" s="313"/>
      <c r="DAD112" s="313"/>
      <c r="DAE112" s="313"/>
      <c r="DAF112" s="313"/>
      <c r="DAG112" s="313"/>
      <c r="DAH112" s="313"/>
      <c r="DAI112" s="313"/>
      <c r="DAJ112" s="313"/>
      <c r="DAK112" s="313"/>
      <c r="DAL112" s="313"/>
      <c r="DAM112" s="313"/>
      <c r="DAN112" s="313"/>
      <c r="DAO112" s="313"/>
      <c r="DAP112" s="313"/>
      <c r="DAQ112" s="313"/>
      <c r="DAR112" s="313"/>
      <c r="DAS112" s="313"/>
      <c r="DAT112" s="313"/>
      <c r="DAU112" s="313"/>
      <c r="DAV112" s="313"/>
      <c r="DAW112" s="313"/>
      <c r="DAX112" s="313"/>
      <c r="DAY112" s="313"/>
      <c r="DAZ112" s="313"/>
      <c r="DBA112" s="313"/>
      <c r="DBB112" s="313"/>
      <c r="DBC112" s="313"/>
      <c r="DBD112" s="313"/>
      <c r="DBE112" s="313"/>
      <c r="DBF112" s="313"/>
      <c r="DBG112" s="313"/>
      <c r="DBH112" s="313"/>
      <c r="DBI112" s="313"/>
      <c r="DBJ112" s="313"/>
      <c r="DBK112" s="313"/>
      <c r="DBL112" s="313"/>
      <c r="DBM112" s="313"/>
      <c r="DBN112" s="313"/>
      <c r="DBO112" s="313"/>
      <c r="DBP112" s="313"/>
      <c r="DBQ112" s="313"/>
      <c r="DBR112" s="313"/>
      <c r="DBS112" s="313"/>
      <c r="DBT112" s="313"/>
      <c r="DBU112" s="313"/>
      <c r="DBV112" s="313"/>
      <c r="DBW112" s="313"/>
      <c r="DBX112" s="313"/>
      <c r="DBY112" s="313"/>
      <c r="DBZ112" s="313"/>
      <c r="DCA112" s="313"/>
      <c r="DCB112" s="313"/>
      <c r="DCC112" s="313"/>
      <c r="DCD112" s="313"/>
      <c r="DCE112" s="313"/>
      <c r="DCF112" s="313"/>
      <c r="DCG112" s="313"/>
      <c r="DCH112" s="313"/>
      <c r="DCI112" s="313"/>
      <c r="DCJ112" s="313"/>
      <c r="DCK112" s="313"/>
      <c r="DCL112" s="313"/>
      <c r="DCM112" s="313"/>
      <c r="DCN112" s="313"/>
      <c r="DCO112" s="313"/>
      <c r="DCP112" s="313"/>
      <c r="DCQ112" s="313"/>
      <c r="DCR112" s="313"/>
      <c r="DCS112" s="313"/>
      <c r="DCT112" s="313"/>
      <c r="DCU112" s="313"/>
      <c r="DCV112" s="313"/>
      <c r="DCW112" s="313"/>
      <c r="DCX112" s="313"/>
      <c r="DCY112" s="313"/>
      <c r="DCZ112" s="313"/>
      <c r="DDA112" s="313"/>
      <c r="DDB112" s="313"/>
      <c r="DDC112" s="313"/>
      <c r="DDD112" s="313"/>
      <c r="DDE112" s="313"/>
      <c r="DDF112" s="313"/>
      <c r="DDG112" s="313"/>
      <c r="DDH112" s="313"/>
      <c r="DDI112" s="313"/>
      <c r="DDJ112" s="313"/>
      <c r="DDK112" s="313"/>
      <c r="DDL112" s="313"/>
      <c r="DDM112" s="313"/>
      <c r="DDN112" s="313"/>
      <c r="DDO112" s="313"/>
      <c r="DDP112" s="313"/>
      <c r="DDQ112" s="313"/>
      <c r="DDR112" s="313"/>
      <c r="DDS112" s="313"/>
      <c r="DDT112" s="313"/>
      <c r="DDU112" s="313"/>
      <c r="DDV112" s="313"/>
      <c r="DDW112" s="313"/>
      <c r="DDX112" s="313"/>
      <c r="DDY112" s="313"/>
      <c r="DDZ112" s="313"/>
      <c r="DEA112" s="313"/>
      <c r="DEB112" s="313"/>
      <c r="DEC112" s="313"/>
      <c r="DED112" s="313"/>
      <c r="DEE112" s="313"/>
      <c r="DEF112" s="313"/>
      <c r="DEG112" s="313"/>
      <c r="DEH112" s="313"/>
      <c r="DEI112" s="313"/>
      <c r="DEJ112" s="313"/>
      <c r="DEK112" s="313"/>
      <c r="DEL112" s="313"/>
      <c r="DEM112" s="313"/>
      <c r="DEN112" s="313"/>
      <c r="DEO112" s="313"/>
      <c r="DEP112" s="313"/>
      <c r="DEQ112" s="313"/>
      <c r="DER112" s="313"/>
      <c r="DES112" s="313"/>
      <c r="DET112" s="313"/>
      <c r="DEU112" s="313"/>
      <c r="DEV112" s="313"/>
      <c r="DEW112" s="313"/>
      <c r="DEX112" s="313"/>
      <c r="DEY112" s="313"/>
      <c r="DEZ112" s="313"/>
      <c r="DFA112" s="313"/>
      <c r="DFB112" s="313"/>
      <c r="DFC112" s="313"/>
      <c r="DFD112" s="313"/>
      <c r="DFE112" s="313"/>
      <c r="DFF112" s="313"/>
      <c r="DFG112" s="313"/>
      <c r="DFH112" s="313"/>
      <c r="DFI112" s="313"/>
      <c r="DFJ112" s="313"/>
      <c r="DFK112" s="313"/>
      <c r="DFL112" s="313"/>
      <c r="DFM112" s="313"/>
      <c r="DFN112" s="313"/>
      <c r="DFO112" s="313"/>
      <c r="DFP112" s="313"/>
      <c r="DFQ112" s="313"/>
      <c r="DFR112" s="313"/>
      <c r="DFS112" s="313"/>
      <c r="DFT112" s="313"/>
      <c r="DFU112" s="313"/>
      <c r="DFV112" s="313"/>
      <c r="DFW112" s="313"/>
      <c r="DFX112" s="313"/>
      <c r="DFY112" s="313"/>
      <c r="DFZ112" s="313"/>
      <c r="DGA112" s="313"/>
      <c r="DGB112" s="313"/>
      <c r="DGC112" s="313"/>
      <c r="DGD112" s="313"/>
      <c r="DGE112" s="313"/>
      <c r="DGF112" s="313"/>
      <c r="DGG112" s="313"/>
      <c r="DGH112" s="313"/>
      <c r="DGI112" s="313"/>
      <c r="DGJ112" s="313"/>
      <c r="DGK112" s="313"/>
      <c r="DGL112" s="313"/>
      <c r="DGM112" s="313"/>
      <c r="DGN112" s="313"/>
      <c r="DGO112" s="313"/>
      <c r="DGP112" s="313"/>
      <c r="DGQ112" s="313"/>
      <c r="DGR112" s="313"/>
      <c r="DGS112" s="313"/>
      <c r="DGT112" s="313"/>
      <c r="DGU112" s="313"/>
      <c r="DGV112" s="313"/>
      <c r="DGW112" s="313"/>
      <c r="DGX112" s="313"/>
      <c r="DGY112" s="313"/>
      <c r="DGZ112" s="313"/>
      <c r="DHA112" s="313"/>
      <c r="DHB112" s="313"/>
      <c r="DHC112" s="313"/>
      <c r="DHD112" s="313"/>
      <c r="DHE112" s="313"/>
      <c r="DHF112" s="313"/>
      <c r="DHG112" s="313"/>
      <c r="DHH112" s="313"/>
      <c r="DHI112" s="313"/>
      <c r="DHJ112" s="313"/>
      <c r="DHK112" s="313"/>
      <c r="DHL112" s="313"/>
      <c r="DHM112" s="313"/>
      <c r="DHN112" s="313"/>
      <c r="DHO112" s="313"/>
      <c r="DHP112" s="313"/>
      <c r="DHQ112" s="313"/>
      <c r="DHR112" s="313"/>
      <c r="DHS112" s="313"/>
      <c r="DHT112" s="313"/>
      <c r="DHU112" s="313"/>
      <c r="DHV112" s="313"/>
      <c r="DHW112" s="313"/>
      <c r="DHX112" s="313"/>
      <c r="DHY112" s="313"/>
      <c r="DHZ112" s="313"/>
      <c r="DIA112" s="313"/>
      <c r="DIB112" s="313"/>
      <c r="DIC112" s="313"/>
      <c r="DID112" s="313"/>
      <c r="DIE112" s="313"/>
      <c r="DIF112" s="313"/>
      <c r="DIG112" s="313"/>
      <c r="DIH112" s="313"/>
      <c r="DII112" s="313"/>
      <c r="DIJ112" s="313"/>
      <c r="DIK112" s="313"/>
      <c r="DIL112" s="313"/>
      <c r="DIM112" s="313"/>
      <c r="DIN112" s="313"/>
      <c r="DIO112" s="313"/>
      <c r="DIP112" s="313"/>
      <c r="DIQ112" s="313"/>
      <c r="DIR112" s="313"/>
      <c r="DIS112" s="313"/>
      <c r="DIT112" s="313"/>
      <c r="DIU112" s="313"/>
      <c r="DIV112" s="313"/>
      <c r="DIW112" s="313"/>
      <c r="DIX112" s="313"/>
      <c r="DIY112" s="313"/>
      <c r="DIZ112" s="313"/>
      <c r="DJA112" s="313"/>
      <c r="DJB112" s="313"/>
      <c r="DJC112" s="313"/>
      <c r="DJD112" s="313"/>
      <c r="DJE112" s="313"/>
      <c r="DJF112" s="313"/>
      <c r="DJG112" s="313"/>
      <c r="DJH112" s="313"/>
      <c r="DJI112" s="313"/>
      <c r="DJJ112" s="313"/>
      <c r="DJK112" s="313"/>
      <c r="DJL112" s="313"/>
      <c r="DJM112" s="313"/>
      <c r="DJN112" s="313"/>
      <c r="DJO112" s="313"/>
      <c r="DJP112" s="313"/>
      <c r="DJQ112" s="313"/>
      <c r="DJR112" s="313"/>
      <c r="DJS112" s="313"/>
      <c r="DJT112" s="313"/>
      <c r="DJU112" s="313"/>
      <c r="DJV112" s="313"/>
      <c r="DJW112" s="313"/>
      <c r="DJX112" s="313"/>
      <c r="DJY112" s="313"/>
      <c r="DJZ112" s="313"/>
      <c r="DKA112" s="313"/>
      <c r="DKB112" s="313"/>
      <c r="DKC112" s="313"/>
      <c r="DKD112" s="313"/>
      <c r="DKE112" s="313"/>
      <c r="DKF112" s="313"/>
      <c r="DKG112" s="313"/>
      <c r="DKH112" s="313"/>
      <c r="DKI112" s="313"/>
      <c r="DKJ112" s="313"/>
      <c r="DKK112" s="313"/>
      <c r="DKL112" s="313"/>
      <c r="DKM112" s="313"/>
      <c r="DKN112" s="313"/>
      <c r="DKO112" s="313"/>
      <c r="DKP112" s="313"/>
      <c r="DKQ112" s="313"/>
      <c r="DKR112" s="313"/>
      <c r="DKS112" s="313"/>
      <c r="DKT112" s="313"/>
      <c r="DKU112" s="313"/>
      <c r="DKV112" s="313"/>
      <c r="DKW112" s="313"/>
      <c r="DKX112" s="313"/>
      <c r="DKY112" s="313"/>
      <c r="DKZ112" s="313"/>
      <c r="DLA112" s="313"/>
      <c r="DLB112" s="313"/>
      <c r="DLC112" s="313"/>
      <c r="DLD112" s="313"/>
      <c r="DLE112" s="313"/>
      <c r="DLF112" s="313"/>
      <c r="DLG112" s="313"/>
      <c r="DLH112" s="313"/>
      <c r="DLI112" s="313"/>
      <c r="DLJ112" s="313"/>
      <c r="DLK112" s="313"/>
      <c r="DLL112" s="313"/>
      <c r="DLM112" s="313"/>
      <c r="DLN112" s="313"/>
      <c r="DLO112" s="313"/>
      <c r="DLP112" s="313"/>
      <c r="DLQ112" s="313"/>
      <c r="DLR112" s="313"/>
      <c r="DLS112" s="313"/>
      <c r="DLT112" s="313"/>
      <c r="DLU112" s="313"/>
      <c r="DLV112" s="313"/>
      <c r="DLW112" s="313"/>
      <c r="DLX112" s="313"/>
      <c r="DLY112" s="313"/>
      <c r="DLZ112" s="313"/>
      <c r="DMA112" s="313"/>
      <c r="DMB112" s="313"/>
      <c r="DMC112" s="313"/>
      <c r="DMD112" s="313"/>
      <c r="DME112" s="313"/>
      <c r="DMF112" s="313"/>
      <c r="DMG112" s="313"/>
      <c r="DMH112" s="313"/>
      <c r="DMI112" s="313"/>
      <c r="DMJ112" s="313"/>
      <c r="DMK112" s="313"/>
      <c r="DML112" s="313"/>
      <c r="DMM112" s="313"/>
      <c r="DMN112" s="313"/>
      <c r="DMO112" s="313"/>
      <c r="DMP112" s="313"/>
      <c r="DMQ112" s="313"/>
      <c r="DMR112" s="313"/>
      <c r="DMS112" s="313"/>
      <c r="DMT112" s="313"/>
      <c r="DMU112" s="313"/>
      <c r="DMV112" s="313"/>
      <c r="DMW112" s="313"/>
      <c r="DMX112" s="313"/>
      <c r="DMY112" s="313"/>
      <c r="DMZ112" s="313"/>
      <c r="DNA112" s="313"/>
      <c r="DNB112" s="313"/>
      <c r="DNC112" s="313"/>
      <c r="DND112" s="313"/>
      <c r="DNE112" s="313"/>
      <c r="DNF112" s="313"/>
      <c r="DNG112" s="313"/>
      <c r="DNH112" s="313"/>
      <c r="DNI112" s="313"/>
      <c r="DNJ112" s="313"/>
      <c r="DNK112" s="313"/>
      <c r="DNL112" s="313"/>
      <c r="DNM112" s="313"/>
      <c r="DNN112" s="313"/>
      <c r="DNO112" s="313"/>
      <c r="DNP112" s="313"/>
      <c r="DNQ112" s="313"/>
      <c r="DNR112" s="313"/>
      <c r="DNS112" s="313"/>
      <c r="DNT112" s="313"/>
      <c r="DNU112" s="313"/>
      <c r="DNV112" s="313"/>
      <c r="DNW112" s="313"/>
      <c r="DNX112" s="313"/>
      <c r="DNY112" s="313"/>
      <c r="DNZ112" s="313"/>
      <c r="DOA112" s="313"/>
      <c r="DOB112" s="313"/>
      <c r="DOC112" s="313"/>
      <c r="DOD112" s="313"/>
      <c r="DOE112" s="313"/>
      <c r="DOF112" s="313"/>
      <c r="DOG112" s="313"/>
      <c r="DOH112" s="313"/>
      <c r="DOI112" s="313"/>
      <c r="DOJ112" s="313"/>
      <c r="DOK112" s="313"/>
      <c r="DOL112" s="313"/>
      <c r="DOM112" s="313"/>
      <c r="DON112" s="313"/>
      <c r="DOO112" s="313"/>
      <c r="DOP112" s="313"/>
      <c r="DOQ112" s="313"/>
      <c r="DOR112" s="313"/>
      <c r="DOS112" s="313"/>
      <c r="DOT112" s="313"/>
      <c r="DOU112" s="313"/>
      <c r="DOV112" s="313"/>
      <c r="DOW112" s="313"/>
      <c r="DOX112" s="313"/>
      <c r="DOY112" s="313"/>
      <c r="DOZ112" s="313"/>
      <c r="DPA112" s="313"/>
      <c r="DPB112" s="313"/>
      <c r="DPC112" s="313"/>
      <c r="DPD112" s="313"/>
      <c r="DPE112" s="313"/>
      <c r="DPF112" s="313"/>
      <c r="DPG112" s="313"/>
      <c r="DPH112" s="313"/>
      <c r="DPI112" s="313"/>
      <c r="DPJ112" s="313"/>
      <c r="DPK112" s="313"/>
      <c r="DPL112" s="313"/>
      <c r="DPM112" s="313"/>
      <c r="DPN112" s="313"/>
      <c r="DPO112" s="313"/>
      <c r="DPP112" s="313"/>
      <c r="DPQ112" s="313"/>
      <c r="DPR112" s="313"/>
      <c r="DPS112" s="313"/>
      <c r="DPT112" s="313"/>
      <c r="DPU112" s="313"/>
      <c r="DPV112" s="313"/>
      <c r="DPW112" s="313"/>
      <c r="DPX112" s="313"/>
      <c r="DPY112" s="313"/>
      <c r="DPZ112" s="313"/>
      <c r="DQA112" s="313"/>
      <c r="DQB112" s="313"/>
      <c r="DQC112" s="313"/>
      <c r="DQD112" s="313"/>
      <c r="DQE112" s="313"/>
      <c r="DQF112" s="313"/>
      <c r="DQG112" s="313"/>
      <c r="DQH112" s="313"/>
      <c r="DQI112" s="313"/>
      <c r="DQJ112" s="313"/>
      <c r="DQK112" s="313"/>
      <c r="DQL112" s="313"/>
      <c r="DQM112" s="313"/>
      <c r="DQN112" s="313"/>
      <c r="DQO112" s="313"/>
      <c r="DQP112" s="313"/>
      <c r="DQQ112" s="313"/>
      <c r="DQR112" s="313"/>
      <c r="DQS112" s="313"/>
      <c r="DQT112" s="313"/>
      <c r="DQU112" s="313"/>
      <c r="DQV112" s="313"/>
      <c r="DQW112" s="313"/>
      <c r="DQX112" s="313"/>
      <c r="DQY112" s="313"/>
      <c r="DQZ112" s="313"/>
      <c r="DRA112" s="313"/>
      <c r="DRB112" s="313"/>
      <c r="DRC112" s="313"/>
      <c r="DRD112" s="313"/>
      <c r="DRE112" s="313"/>
      <c r="DRF112" s="313"/>
      <c r="DRG112" s="313"/>
      <c r="DRH112" s="313"/>
      <c r="DRI112" s="313"/>
      <c r="DRJ112" s="313"/>
      <c r="DRK112" s="313"/>
      <c r="DRL112" s="313"/>
      <c r="DRM112" s="313"/>
      <c r="DRN112" s="313"/>
      <c r="DRO112" s="313"/>
      <c r="DRP112" s="313"/>
      <c r="DRQ112" s="313"/>
      <c r="DRR112" s="313"/>
      <c r="DRS112" s="313"/>
      <c r="DRT112" s="313"/>
      <c r="DRU112" s="313"/>
      <c r="DRV112" s="313"/>
      <c r="DRW112" s="313"/>
      <c r="DRX112" s="313"/>
      <c r="DRY112" s="313"/>
      <c r="DRZ112" s="313"/>
      <c r="DSA112" s="313"/>
      <c r="DSB112" s="313"/>
      <c r="DSC112" s="313"/>
      <c r="DSD112" s="313"/>
      <c r="DSE112" s="313"/>
      <c r="DSF112" s="313"/>
      <c r="DSG112" s="313"/>
      <c r="DSH112" s="313"/>
      <c r="DSI112" s="313"/>
      <c r="DSJ112" s="313"/>
      <c r="DSK112" s="313"/>
      <c r="DSL112" s="313"/>
      <c r="DSM112" s="313"/>
      <c r="DSN112" s="313"/>
      <c r="DSO112" s="313"/>
      <c r="DSP112" s="313"/>
      <c r="DSQ112" s="313"/>
      <c r="DSR112" s="313"/>
      <c r="DSS112" s="313"/>
      <c r="DST112" s="313"/>
      <c r="DSU112" s="313"/>
      <c r="DSV112" s="313"/>
      <c r="DSW112" s="313"/>
      <c r="DSX112" s="313"/>
      <c r="DSY112" s="313"/>
      <c r="DSZ112" s="313"/>
      <c r="DTA112" s="313"/>
      <c r="DTB112" s="313"/>
      <c r="DTC112" s="313"/>
      <c r="DTD112" s="313"/>
      <c r="DTE112" s="313"/>
      <c r="DTF112" s="313"/>
      <c r="DTG112" s="313"/>
      <c r="DTH112" s="313"/>
      <c r="DTI112" s="313"/>
      <c r="DTJ112" s="313"/>
      <c r="DTK112" s="313"/>
      <c r="DTL112" s="313"/>
      <c r="DTM112" s="313"/>
      <c r="DTN112" s="313"/>
      <c r="DTO112" s="313"/>
      <c r="DTP112" s="313"/>
      <c r="DTQ112" s="313"/>
      <c r="DTR112" s="313"/>
      <c r="DTS112" s="313"/>
      <c r="DTT112" s="313"/>
      <c r="DTU112" s="313"/>
      <c r="DTV112" s="313"/>
      <c r="DTW112" s="313"/>
      <c r="DTX112" s="313"/>
      <c r="DTY112" s="313"/>
      <c r="DTZ112" s="313"/>
      <c r="DUA112" s="313"/>
      <c r="DUB112" s="313"/>
      <c r="DUC112" s="313"/>
      <c r="DUD112" s="313"/>
      <c r="DUE112" s="313"/>
      <c r="DUF112" s="313"/>
      <c r="DUG112" s="313"/>
      <c r="DUH112" s="313"/>
      <c r="DUI112" s="313"/>
      <c r="DUJ112" s="313"/>
      <c r="DUK112" s="313"/>
      <c r="DUL112" s="313"/>
      <c r="DUM112" s="313"/>
      <c r="DUN112" s="313"/>
      <c r="DUO112" s="313"/>
      <c r="DUP112" s="313"/>
      <c r="DUQ112" s="313"/>
      <c r="DUR112" s="313"/>
      <c r="DUS112" s="313"/>
      <c r="DUT112" s="313"/>
      <c r="DUU112" s="313"/>
      <c r="DUV112" s="313"/>
      <c r="DUW112" s="313"/>
      <c r="DUX112" s="313"/>
      <c r="DUY112" s="313"/>
      <c r="DUZ112" s="313"/>
      <c r="DVA112" s="313"/>
      <c r="DVB112" s="313"/>
      <c r="DVC112" s="313"/>
      <c r="DVD112" s="313"/>
      <c r="DVE112" s="313"/>
      <c r="DVF112" s="313"/>
      <c r="DVG112" s="313"/>
      <c r="DVH112" s="313"/>
      <c r="DVI112" s="313"/>
      <c r="DVJ112" s="313"/>
      <c r="DVK112" s="313"/>
      <c r="DVL112" s="313"/>
      <c r="DVM112" s="313"/>
      <c r="DVN112" s="313"/>
      <c r="DVO112" s="313"/>
      <c r="DVP112" s="313"/>
      <c r="DVQ112" s="313"/>
      <c r="DVR112" s="313"/>
      <c r="DVS112" s="313"/>
      <c r="DVT112" s="313"/>
      <c r="DVU112" s="313"/>
      <c r="DVV112" s="313"/>
      <c r="DVW112" s="313"/>
      <c r="DVX112" s="313"/>
      <c r="DVY112" s="313"/>
      <c r="DVZ112" s="313"/>
      <c r="DWA112" s="313"/>
      <c r="DWB112" s="313"/>
      <c r="DWC112" s="313"/>
      <c r="DWD112" s="313"/>
      <c r="DWE112" s="313"/>
      <c r="DWF112" s="313"/>
      <c r="DWG112" s="313"/>
      <c r="DWH112" s="313"/>
      <c r="DWI112" s="313"/>
      <c r="DWJ112" s="313"/>
      <c r="DWK112" s="313"/>
      <c r="DWL112" s="313"/>
      <c r="DWM112" s="313"/>
      <c r="DWN112" s="313"/>
      <c r="DWO112" s="313"/>
      <c r="DWP112" s="313"/>
      <c r="DWQ112" s="313"/>
      <c r="DWR112" s="313"/>
      <c r="DWS112" s="313"/>
      <c r="DWT112" s="313"/>
      <c r="DWU112" s="313"/>
      <c r="DWV112" s="313"/>
      <c r="DWW112" s="313"/>
      <c r="DWX112" s="313"/>
      <c r="DWY112" s="313"/>
      <c r="DWZ112" s="313"/>
      <c r="DXA112" s="313"/>
      <c r="DXB112" s="313"/>
      <c r="DXC112" s="313"/>
      <c r="DXD112" s="313"/>
      <c r="DXE112" s="313"/>
      <c r="DXF112" s="313"/>
      <c r="DXG112" s="313"/>
      <c r="DXH112" s="313"/>
      <c r="DXI112" s="313"/>
      <c r="DXJ112" s="313"/>
      <c r="DXK112" s="313"/>
      <c r="DXL112" s="313"/>
      <c r="DXM112" s="313"/>
      <c r="DXN112" s="313"/>
      <c r="DXO112" s="313"/>
      <c r="DXP112" s="313"/>
      <c r="DXQ112" s="313"/>
      <c r="DXR112" s="313"/>
      <c r="DXS112" s="313"/>
      <c r="DXT112" s="313"/>
      <c r="DXU112" s="313"/>
      <c r="DXV112" s="313"/>
      <c r="DXW112" s="313"/>
      <c r="DXX112" s="313"/>
      <c r="DXY112" s="313"/>
      <c r="DXZ112" s="313"/>
      <c r="DYA112" s="313"/>
      <c r="DYB112" s="313"/>
      <c r="DYC112" s="313"/>
      <c r="DYD112" s="313"/>
      <c r="DYE112" s="313"/>
      <c r="DYF112" s="313"/>
      <c r="DYG112" s="313"/>
      <c r="DYH112" s="313"/>
      <c r="DYI112" s="313"/>
      <c r="DYJ112" s="313"/>
      <c r="DYK112" s="313"/>
      <c r="DYL112" s="313"/>
      <c r="DYM112" s="313"/>
      <c r="DYN112" s="313"/>
      <c r="DYO112" s="313"/>
      <c r="DYP112" s="313"/>
      <c r="DYQ112" s="313"/>
      <c r="DYR112" s="313"/>
      <c r="DYS112" s="313"/>
      <c r="DYT112" s="313"/>
      <c r="DYU112" s="313"/>
      <c r="DYV112" s="313"/>
      <c r="DYW112" s="313"/>
      <c r="DYX112" s="313"/>
      <c r="DYY112" s="313"/>
      <c r="DYZ112" s="313"/>
      <c r="DZA112" s="313"/>
      <c r="DZB112" s="313"/>
      <c r="DZC112" s="313"/>
      <c r="DZD112" s="313"/>
      <c r="DZE112" s="313"/>
      <c r="DZF112" s="313"/>
      <c r="DZG112" s="313"/>
      <c r="DZH112" s="313"/>
      <c r="DZI112" s="313"/>
      <c r="DZJ112" s="313"/>
      <c r="DZK112" s="313"/>
      <c r="DZL112" s="313"/>
      <c r="DZM112" s="313"/>
      <c r="DZN112" s="313"/>
      <c r="DZO112" s="313"/>
      <c r="DZP112" s="313"/>
      <c r="DZQ112" s="313"/>
      <c r="DZR112" s="313"/>
      <c r="DZS112" s="313"/>
      <c r="DZT112" s="313"/>
      <c r="DZU112" s="313"/>
      <c r="DZV112" s="313"/>
      <c r="DZW112" s="313"/>
      <c r="DZX112" s="313"/>
      <c r="DZY112" s="313"/>
      <c r="DZZ112" s="313"/>
      <c r="EAA112" s="313"/>
      <c r="EAB112" s="313"/>
      <c r="EAC112" s="313"/>
      <c r="EAD112" s="313"/>
      <c r="EAE112" s="313"/>
      <c r="EAF112" s="313"/>
      <c r="EAG112" s="313"/>
      <c r="EAH112" s="313"/>
      <c r="EAI112" s="313"/>
      <c r="EAJ112" s="313"/>
      <c r="EAK112" s="313"/>
      <c r="EAL112" s="313"/>
      <c r="EAM112" s="313"/>
      <c r="EAN112" s="313"/>
      <c r="EAO112" s="313"/>
      <c r="EAP112" s="313"/>
      <c r="EAQ112" s="313"/>
      <c r="EAR112" s="313"/>
      <c r="EAS112" s="313"/>
      <c r="EAT112" s="313"/>
      <c r="EAU112" s="313"/>
      <c r="EAV112" s="313"/>
      <c r="EAW112" s="313"/>
      <c r="EAX112" s="313"/>
      <c r="EAY112" s="313"/>
      <c r="EAZ112" s="313"/>
      <c r="EBA112" s="313"/>
      <c r="EBB112" s="313"/>
      <c r="EBC112" s="313"/>
      <c r="EBD112" s="313"/>
      <c r="EBE112" s="313"/>
      <c r="EBF112" s="313"/>
      <c r="EBG112" s="313"/>
      <c r="EBH112" s="313"/>
      <c r="EBI112" s="313"/>
      <c r="EBJ112" s="313"/>
      <c r="EBK112" s="313"/>
      <c r="EBL112" s="313"/>
      <c r="EBM112" s="313"/>
      <c r="EBN112" s="313"/>
      <c r="EBO112" s="313"/>
      <c r="EBP112" s="313"/>
      <c r="EBQ112" s="313"/>
      <c r="EBR112" s="313"/>
      <c r="EBS112" s="313"/>
      <c r="EBT112" s="313"/>
      <c r="EBU112" s="313"/>
      <c r="EBV112" s="313"/>
      <c r="EBW112" s="313"/>
      <c r="EBX112" s="313"/>
      <c r="EBY112" s="313"/>
      <c r="EBZ112" s="313"/>
      <c r="ECA112" s="313"/>
      <c r="ECB112" s="313"/>
      <c r="ECC112" s="313"/>
      <c r="ECD112" s="313"/>
      <c r="ECE112" s="313"/>
      <c r="ECF112" s="313"/>
      <c r="ECG112" s="313"/>
      <c r="ECH112" s="313"/>
      <c r="ECI112" s="313"/>
      <c r="ECJ112" s="313"/>
      <c r="ECK112" s="313"/>
      <c r="ECL112" s="313"/>
      <c r="ECM112" s="313"/>
      <c r="ECN112" s="313"/>
      <c r="ECO112" s="313"/>
      <c r="ECP112" s="313"/>
      <c r="ECQ112" s="313"/>
      <c r="ECR112" s="313"/>
      <c r="ECS112" s="313"/>
      <c r="ECT112" s="313"/>
      <c r="ECU112" s="313"/>
      <c r="ECV112" s="313"/>
      <c r="ECW112" s="313"/>
      <c r="ECX112" s="313"/>
      <c r="ECY112" s="313"/>
      <c r="ECZ112" s="313"/>
      <c r="EDA112" s="313"/>
      <c r="EDB112" s="313"/>
      <c r="EDC112" s="313"/>
      <c r="EDD112" s="313"/>
      <c r="EDE112" s="313"/>
      <c r="EDF112" s="313"/>
      <c r="EDG112" s="313"/>
      <c r="EDH112" s="313"/>
      <c r="EDI112" s="313"/>
      <c r="EDJ112" s="313"/>
      <c r="EDK112" s="313"/>
      <c r="EDL112" s="313"/>
      <c r="EDM112" s="313"/>
      <c r="EDN112" s="313"/>
      <c r="EDO112" s="313"/>
      <c r="EDP112" s="313"/>
      <c r="EDQ112" s="313"/>
      <c r="EDR112" s="313"/>
      <c r="EDS112" s="313"/>
      <c r="EDT112" s="313"/>
      <c r="EDU112" s="313"/>
      <c r="EDV112" s="313"/>
      <c r="EDW112" s="313"/>
      <c r="EDX112" s="313"/>
      <c r="EDY112" s="313"/>
      <c r="EDZ112" s="313"/>
      <c r="EEA112" s="313"/>
      <c r="EEB112" s="313"/>
      <c r="EEC112" s="313"/>
      <c r="EED112" s="313"/>
      <c r="EEE112" s="313"/>
      <c r="EEF112" s="313"/>
      <c r="EEG112" s="313"/>
      <c r="EEH112" s="313"/>
      <c r="EEI112" s="313"/>
      <c r="EEJ112" s="313"/>
      <c r="EEK112" s="313"/>
      <c r="EEL112" s="313"/>
      <c r="EEM112" s="313"/>
      <c r="EEN112" s="313"/>
      <c r="EEO112" s="313"/>
      <c r="EEP112" s="313"/>
      <c r="EEQ112" s="313"/>
      <c r="EER112" s="313"/>
      <c r="EES112" s="313"/>
      <c r="EET112" s="313"/>
      <c r="EEU112" s="313"/>
      <c r="EEV112" s="313"/>
      <c r="EEW112" s="313"/>
      <c r="EEX112" s="313"/>
      <c r="EEY112" s="313"/>
      <c r="EEZ112" s="313"/>
      <c r="EFA112" s="313"/>
      <c r="EFB112" s="313"/>
      <c r="EFC112" s="313"/>
      <c r="EFD112" s="313"/>
      <c r="EFE112" s="313"/>
      <c r="EFF112" s="313"/>
      <c r="EFG112" s="313"/>
      <c r="EFH112" s="313"/>
      <c r="EFI112" s="313"/>
      <c r="EFJ112" s="313"/>
      <c r="EFK112" s="313"/>
      <c r="EFL112" s="313"/>
      <c r="EFM112" s="313"/>
      <c r="EFN112" s="313"/>
      <c r="EFO112" s="313"/>
      <c r="EFP112" s="313"/>
      <c r="EFQ112" s="313"/>
      <c r="EFR112" s="313"/>
      <c r="EFS112" s="313"/>
      <c r="EFT112" s="313"/>
      <c r="EFU112" s="313"/>
      <c r="EFV112" s="313"/>
      <c r="EFW112" s="313"/>
      <c r="EFX112" s="313"/>
      <c r="EFY112" s="313"/>
      <c r="EFZ112" s="313"/>
      <c r="EGA112" s="313"/>
      <c r="EGB112" s="313"/>
      <c r="EGC112" s="313"/>
      <c r="EGD112" s="313"/>
      <c r="EGE112" s="313"/>
      <c r="EGF112" s="313"/>
      <c r="EGG112" s="313"/>
      <c r="EGH112" s="313"/>
      <c r="EGI112" s="313"/>
      <c r="EGJ112" s="313"/>
      <c r="EGK112" s="313"/>
      <c r="EGL112" s="313"/>
      <c r="EGM112" s="313"/>
      <c r="EGN112" s="313"/>
      <c r="EGO112" s="313"/>
      <c r="EGP112" s="313"/>
      <c r="EGQ112" s="313"/>
      <c r="EGR112" s="313"/>
      <c r="EGS112" s="313"/>
      <c r="EGT112" s="313"/>
      <c r="EGU112" s="313"/>
      <c r="EGV112" s="313"/>
      <c r="EGW112" s="313"/>
      <c r="EGX112" s="313"/>
      <c r="EGY112" s="313"/>
      <c r="EGZ112" s="313"/>
      <c r="EHA112" s="313"/>
      <c r="EHB112" s="313"/>
      <c r="EHC112" s="313"/>
      <c r="EHD112" s="313"/>
      <c r="EHE112" s="313"/>
      <c r="EHF112" s="313"/>
      <c r="EHG112" s="313"/>
      <c r="EHH112" s="313"/>
      <c r="EHI112" s="313"/>
      <c r="EHJ112" s="313"/>
      <c r="EHK112" s="313"/>
      <c r="EHL112" s="313"/>
      <c r="EHM112" s="313"/>
      <c r="EHN112" s="313"/>
      <c r="EHO112" s="313"/>
      <c r="EHP112" s="313"/>
      <c r="EHQ112" s="313"/>
      <c r="EHR112" s="313"/>
      <c r="EHS112" s="313"/>
      <c r="EHT112" s="313"/>
      <c r="EHU112" s="313"/>
      <c r="EHV112" s="313"/>
      <c r="EHW112" s="313"/>
      <c r="EHX112" s="313"/>
      <c r="EHY112" s="313"/>
      <c r="EHZ112" s="313"/>
      <c r="EIA112" s="313"/>
      <c r="EIB112" s="313"/>
      <c r="EIC112" s="313"/>
      <c r="EID112" s="313"/>
      <c r="EIE112" s="313"/>
      <c r="EIF112" s="313"/>
      <c r="EIG112" s="313"/>
      <c r="EIH112" s="313"/>
      <c r="EII112" s="313"/>
      <c r="EIJ112" s="313"/>
      <c r="EIK112" s="313"/>
      <c r="EIL112" s="313"/>
      <c r="EIM112" s="313"/>
      <c r="EIN112" s="313"/>
      <c r="EIO112" s="313"/>
      <c r="EIP112" s="313"/>
      <c r="EIQ112" s="313"/>
      <c r="EIR112" s="313"/>
      <c r="EIS112" s="313"/>
      <c r="EIT112" s="313"/>
      <c r="EIU112" s="313"/>
      <c r="EIV112" s="313"/>
      <c r="EIW112" s="313"/>
      <c r="EIX112" s="313"/>
      <c r="EIY112" s="313"/>
      <c r="EIZ112" s="313"/>
      <c r="EJA112" s="313"/>
      <c r="EJB112" s="313"/>
      <c r="EJC112" s="313"/>
      <c r="EJD112" s="313"/>
      <c r="EJE112" s="313"/>
      <c r="EJF112" s="313"/>
      <c r="EJG112" s="313"/>
      <c r="EJH112" s="313"/>
      <c r="EJI112" s="313"/>
      <c r="EJJ112" s="313"/>
      <c r="EJK112" s="313"/>
      <c r="EJL112" s="313"/>
      <c r="EJM112" s="313"/>
      <c r="EJN112" s="313"/>
      <c r="EJO112" s="313"/>
      <c r="EJP112" s="313"/>
      <c r="EJQ112" s="313"/>
      <c r="EJR112" s="313"/>
      <c r="EJS112" s="313"/>
      <c r="EJT112" s="313"/>
      <c r="EJU112" s="313"/>
      <c r="EJV112" s="313"/>
      <c r="EJW112" s="313"/>
      <c r="EJX112" s="313"/>
      <c r="EJY112" s="313"/>
      <c r="EJZ112" s="313"/>
      <c r="EKA112" s="313"/>
      <c r="EKB112" s="313"/>
      <c r="EKC112" s="313"/>
      <c r="EKD112" s="313"/>
      <c r="EKE112" s="313"/>
      <c r="EKF112" s="313"/>
      <c r="EKG112" s="313"/>
      <c r="EKH112" s="313"/>
      <c r="EKI112" s="313"/>
      <c r="EKJ112" s="313"/>
      <c r="EKK112" s="313"/>
      <c r="EKL112" s="313"/>
      <c r="EKM112" s="313"/>
      <c r="EKN112" s="313"/>
      <c r="EKO112" s="313"/>
      <c r="EKP112" s="313"/>
      <c r="EKQ112" s="313"/>
      <c r="EKR112" s="313"/>
      <c r="EKS112" s="313"/>
      <c r="EKT112" s="313"/>
      <c r="EKU112" s="313"/>
      <c r="EKV112" s="313"/>
      <c r="EKW112" s="313"/>
      <c r="EKX112" s="313"/>
      <c r="EKY112" s="313"/>
      <c r="EKZ112" s="313"/>
      <c r="ELA112" s="313"/>
      <c r="ELB112" s="313"/>
      <c r="ELC112" s="313"/>
      <c r="ELD112" s="313"/>
      <c r="ELE112" s="313"/>
      <c r="ELF112" s="313"/>
      <c r="ELG112" s="313"/>
      <c r="ELH112" s="313"/>
      <c r="ELI112" s="313"/>
      <c r="ELJ112" s="313"/>
      <c r="ELK112" s="313"/>
      <c r="ELL112" s="313"/>
      <c r="ELM112" s="313"/>
      <c r="ELN112" s="313"/>
      <c r="ELO112" s="313"/>
      <c r="ELP112" s="313"/>
      <c r="ELQ112" s="313"/>
      <c r="ELR112" s="313"/>
      <c r="ELS112" s="313"/>
      <c r="ELT112" s="313"/>
      <c r="ELU112" s="313"/>
      <c r="ELV112" s="313"/>
      <c r="ELW112" s="313"/>
      <c r="ELX112" s="313"/>
      <c r="ELY112" s="313"/>
      <c r="ELZ112" s="313"/>
      <c r="EMA112" s="313"/>
      <c r="EMB112" s="313"/>
      <c r="EMC112" s="313"/>
      <c r="EMD112" s="313"/>
      <c r="EME112" s="313"/>
      <c r="EMF112" s="313"/>
      <c r="EMG112" s="313"/>
      <c r="EMH112" s="313"/>
      <c r="EMI112" s="313"/>
      <c r="EMJ112" s="313"/>
      <c r="EMK112" s="313"/>
      <c r="EML112" s="313"/>
      <c r="EMM112" s="313"/>
      <c r="EMN112" s="313"/>
      <c r="EMO112" s="313"/>
      <c r="EMP112" s="313"/>
      <c r="EMQ112" s="313"/>
      <c r="EMR112" s="313"/>
      <c r="EMS112" s="313"/>
      <c r="EMT112" s="313"/>
      <c r="EMU112" s="313"/>
      <c r="EMV112" s="313"/>
      <c r="EMW112" s="313"/>
      <c r="EMX112" s="313"/>
      <c r="EMY112" s="313"/>
      <c r="EMZ112" s="313"/>
      <c r="ENA112" s="313"/>
      <c r="ENB112" s="313"/>
      <c r="ENC112" s="313"/>
      <c r="END112" s="313"/>
      <c r="ENE112" s="313"/>
      <c r="ENF112" s="313"/>
      <c r="ENG112" s="313"/>
      <c r="ENH112" s="313"/>
      <c r="ENI112" s="313"/>
      <c r="ENJ112" s="313"/>
      <c r="ENK112" s="313"/>
      <c r="ENL112" s="313"/>
      <c r="ENM112" s="313"/>
      <c r="ENN112" s="313"/>
      <c r="ENO112" s="313"/>
      <c r="ENP112" s="313"/>
      <c r="ENQ112" s="313"/>
      <c r="ENR112" s="313"/>
      <c r="ENS112" s="313"/>
      <c r="ENT112" s="313"/>
      <c r="ENU112" s="313"/>
      <c r="ENV112" s="313"/>
      <c r="ENW112" s="313"/>
      <c r="ENX112" s="313"/>
      <c r="ENY112" s="313"/>
      <c r="ENZ112" s="313"/>
      <c r="EOA112" s="313"/>
      <c r="EOB112" s="313"/>
      <c r="EOC112" s="313"/>
      <c r="EOD112" s="313"/>
      <c r="EOE112" s="313"/>
      <c r="EOF112" s="313"/>
      <c r="EOG112" s="313"/>
      <c r="EOH112" s="313"/>
      <c r="EOI112" s="313"/>
      <c r="EOJ112" s="313"/>
      <c r="EOK112" s="313"/>
      <c r="EOL112" s="313"/>
      <c r="EOM112" s="313"/>
      <c r="EON112" s="313"/>
      <c r="EOO112" s="313"/>
      <c r="EOP112" s="313"/>
      <c r="EOQ112" s="313"/>
      <c r="EOR112" s="313"/>
      <c r="EOS112" s="313"/>
      <c r="EOT112" s="313"/>
      <c r="EOU112" s="313"/>
      <c r="EOV112" s="313"/>
      <c r="EOW112" s="313"/>
      <c r="EOX112" s="313"/>
      <c r="EOY112" s="313"/>
      <c r="EOZ112" s="313"/>
      <c r="EPA112" s="313"/>
      <c r="EPB112" s="313"/>
      <c r="EPC112" s="313"/>
      <c r="EPD112" s="313"/>
      <c r="EPE112" s="313"/>
      <c r="EPF112" s="313"/>
      <c r="EPG112" s="313"/>
      <c r="EPH112" s="313"/>
      <c r="EPI112" s="313"/>
      <c r="EPJ112" s="313"/>
      <c r="EPK112" s="313"/>
      <c r="EPL112" s="313"/>
      <c r="EPM112" s="313"/>
      <c r="EPN112" s="313"/>
      <c r="EPO112" s="313"/>
      <c r="EPP112" s="313"/>
      <c r="EPQ112" s="313"/>
      <c r="EPR112" s="313"/>
      <c r="EPS112" s="313"/>
      <c r="EPT112" s="313"/>
      <c r="EPU112" s="313"/>
      <c r="EPV112" s="313"/>
      <c r="EPW112" s="313"/>
      <c r="EPX112" s="313"/>
      <c r="EPY112" s="313"/>
      <c r="EPZ112" s="313"/>
      <c r="EQA112" s="313"/>
      <c r="EQB112" s="313"/>
      <c r="EQC112" s="313"/>
      <c r="EQD112" s="313"/>
      <c r="EQE112" s="313"/>
      <c r="EQF112" s="313"/>
      <c r="EQG112" s="313"/>
      <c r="EQH112" s="313"/>
      <c r="EQI112" s="313"/>
      <c r="EQJ112" s="313"/>
      <c r="EQK112" s="313"/>
      <c r="EQL112" s="313"/>
      <c r="EQM112" s="313"/>
      <c r="EQN112" s="313"/>
      <c r="EQO112" s="313"/>
      <c r="EQP112" s="313"/>
      <c r="EQQ112" s="313"/>
      <c r="EQR112" s="313"/>
      <c r="EQS112" s="313"/>
      <c r="EQT112" s="313"/>
      <c r="EQU112" s="313"/>
      <c r="EQV112" s="313"/>
      <c r="EQW112" s="313"/>
      <c r="EQX112" s="313"/>
      <c r="EQY112" s="313"/>
      <c r="EQZ112" s="313"/>
      <c r="ERA112" s="313"/>
      <c r="ERB112" s="313"/>
      <c r="ERC112" s="313"/>
      <c r="ERD112" s="313"/>
      <c r="ERE112" s="313"/>
      <c r="ERF112" s="313"/>
      <c r="ERG112" s="313"/>
      <c r="ERH112" s="313"/>
      <c r="ERI112" s="313"/>
      <c r="ERJ112" s="313"/>
      <c r="ERK112" s="313"/>
      <c r="ERL112" s="313"/>
      <c r="ERM112" s="313"/>
      <c r="ERN112" s="313"/>
      <c r="ERO112" s="313"/>
      <c r="ERP112" s="313"/>
      <c r="ERQ112" s="313"/>
      <c r="ERR112" s="313"/>
      <c r="ERS112" s="313"/>
      <c r="ERT112" s="313"/>
      <c r="ERU112" s="313"/>
      <c r="ERV112" s="313"/>
      <c r="ERW112" s="313"/>
      <c r="ERX112" s="313"/>
      <c r="ERY112" s="313"/>
      <c r="ERZ112" s="313"/>
      <c r="ESA112" s="313"/>
      <c r="ESB112" s="313"/>
      <c r="ESC112" s="313"/>
      <c r="ESD112" s="313"/>
      <c r="ESE112" s="313"/>
      <c r="ESF112" s="313"/>
      <c r="ESG112" s="313"/>
      <c r="ESH112" s="313"/>
      <c r="ESI112" s="313"/>
      <c r="ESJ112" s="313"/>
      <c r="ESK112" s="313"/>
      <c r="ESL112" s="313"/>
      <c r="ESM112" s="313"/>
      <c r="ESN112" s="313"/>
      <c r="ESO112" s="313"/>
      <c r="ESP112" s="313"/>
      <c r="ESQ112" s="313"/>
      <c r="ESR112" s="313"/>
      <c r="ESS112" s="313"/>
      <c r="EST112" s="313"/>
      <c r="ESU112" s="313"/>
      <c r="ESV112" s="313"/>
      <c r="ESW112" s="313"/>
      <c r="ESX112" s="313"/>
      <c r="ESY112" s="313"/>
      <c r="ESZ112" s="313"/>
      <c r="ETA112" s="313"/>
      <c r="ETB112" s="313"/>
      <c r="ETC112" s="313"/>
      <c r="ETD112" s="313"/>
      <c r="ETE112" s="313"/>
      <c r="ETF112" s="313"/>
      <c r="ETG112" s="313"/>
      <c r="ETH112" s="313"/>
      <c r="ETI112" s="313"/>
      <c r="ETJ112" s="313"/>
      <c r="ETK112" s="313"/>
      <c r="ETL112" s="313"/>
      <c r="ETM112" s="313"/>
      <c r="ETN112" s="313"/>
      <c r="ETO112" s="313"/>
      <c r="ETP112" s="313"/>
      <c r="ETQ112" s="313"/>
      <c r="ETR112" s="313"/>
      <c r="ETS112" s="313"/>
      <c r="ETT112" s="313"/>
      <c r="ETU112" s="313"/>
      <c r="ETV112" s="313"/>
      <c r="ETW112" s="313"/>
      <c r="ETX112" s="313"/>
      <c r="ETY112" s="313"/>
      <c r="ETZ112" s="313"/>
      <c r="EUA112" s="313"/>
      <c r="EUB112" s="313"/>
      <c r="EUC112" s="313"/>
      <c r="EUD112" s="313"/>
      <c r="EUE112" s="313"/>
      <c r="EUF112" s="313"/>
      <c r="EUG112" s="313"/>
      <c r="EUH112" s="313"/>
      <c r="EUI112" s="313"/>
      <c r="EUJ112" s="313"/>
      <c r="EUK112" s="313"/>
      <c r="EUL112" s="313"/>
      <c r="EUM112" s="313"/>
      <c r="EUN112" s="313"/>
      <c r="EUO112" s="313"/>
      <c r="EUP112" s="313"/>
      <c r="EUQ112" s="313"/>
      <c r="EUR112" s="313"/>
      <c r="EUS112" s="313"/>
      <c r="EUT112" s="313"/>
      <c r="EUU112" s="313"/>
      <c r="EUV112" s="313"/>
      <c r="EUW112" s="313"/>
      <c r="EUX112" s="313"/>
      <c r="EUY112" s="313"/>
      <c r="EUZ112" s="313"/>
      <c r="EVA112" s="313"/>
      <c r="EVB112" s="313"/>
      <c r="EVC112" s="313"/>
      <c r="EVD112" s="313"/>
      <c r="EVE112" s="313"/>
      <c r="EVF112" s="313"/>
      <c r="EVG112" s="313"/>
      <c r="EVH112" s="313"/>
      <c r="EVI112" s="313"/>
      <c r="EVJ112" s="313"/>
      <c r="EVK112" s="313"/>
      <c r="EVL112" s="313"/>
      <c r="EVM112" s="313"/>
      <c r="EVN112" s="313"/>
      <c r="EVO112" s="313"/>
      <c r="EVP112" s="313"/>
      <c r="EVQ112" s="313"/>
      <c r="EVR112" s="313"/>
      <c r="EVS112" s="313"/>
      <c r="EVT112" s="313"/>
      <c r="EVU112" s="313"/>
      <c r="EVV112" s="313"/>
      <c r="EVW112" s="313"/>
      <c r="EVX112" s="313"/>
      <c r="EVY112" s="313"/>
      <c r="EVZ112" s="313"/>
      <c r="EWA112" s="313"/>
      <c r="EWB112" s="313"/>
      <c r="EWC112" s="313"/>
      <c r="EWD112" s="313"/>
      <c r="EWE112" s="313"/>
      <c r="EWF112" s="313"/>
      <c r="EWG112" s="313"/>
      <c r="EWH112" s="313"/>
      <c r="EWI112" s="313"/>
      <c r="EWJ112" s="313"/>
      <c r="EWK112" s="313"/>
      <c r="EWL112" s="313"/>
      <c r="EWM112" s="313"/>
      <c r="EWN112" s="313"/>
      <c r="EWO112" s="313"/>
      <c r="EWP112" s="313"/>
      <c r="EWQ112" s="313"/>
      <c r="EWR112" s="313"/>
      <c r="EWS112" s="313"/>
      <c r="EWT112" s="313"/>
      <c r="EWU112" s="313"/>
      <c r="EWV112" s="313"/>
      <c r="EWW112" s="313"/>
      <c r="EWX112" s="313"/>
      <c r="EWY112" s="313"/>
      <c r="EWZ112" s="313"/>
      <c r="EXA112" s="313"/>
      <c r="EXB112" s="313"/>
      <c r="EXC112" s="313"/>
      <c r="EXD112" s="313"/>
      <c r="EXE112" s="313"/>
      <c r="EXF112" s="313"/>
      <c r="EXG112" s="313"/>
      <c r="EXH112" s="313"/>
      <c r="EXI112" s="313"/>
      <c r="EXJ112" s="313"/>
      <c r="EXK112" s="313"/>
      <c r="EXL112" s="313"/>
      <c r="EXM112" s="313"/>
      <c r="EXN112" s="313"/>
      <c r="EXO112" s="313"/>
      <c r="EXP112" s="313"/>
      <c r="EXQ112" s="313"/>
      <c r="EXR112" s="313"/>
      <c r="EXS112" s="313"/>
      <c r="EXT112" s="313"/>
      <c r="EXU112" s="313"/>
      <c r="EXV112" s="313"/>
      <c r="EXW112" s="313"/>
      <c r="EXX112" s="313"/>
      <c r="EXY112" s="313"/>
      <c r="EXZ112" s="313"/>
      <c r="EYA112" s="313"/>
      <c r="EYB112" s="313"/>
      <c r="EYC112" s="313"/>
      <c r="EYD112" s="313"/>
      <c r="EYE112" s="313"/>
      <c r="EYF112" s="313"/>
      <c r="EYG112" s="313"/>
      <c r="EYH112" s="313"/>
      <c r="EYI112" s="313"/>
      <c r="EYJ112" s="313"/>
      <c r="EYK112" s="313"/>
      <c r="EYL112" s="313"/>
      <c r="EYM112" s="313"/>
      <c r="EYN112" s="313"/>
      <c r="EYO112" s="313"/>
      <c r="EYP112" s="313"/>
      <c r="EYQ112" s="313"/>
      <c r="EYR112" s="313"/>
      <c r="EYS112" s="313"/>
      <c r="EYT112" s="313"/>
      <c r="EYU112" s="313"/>
      <c r="EYV112" s="313"/>
      <c r="EYW112" s="313"/>
      <c r="EYX112" s="313"/>
      <c r="EYY112" s="313"/>
      <c r="EYZ112" s="313"/>
      <c r="EZA112" s="313"/>
      <c r="EZB112" s="313"/>
      <c r="EZC112" s="313"/>
      <c r="EZD112" s="313"/>
      <c r="EZE112" s="313"/>
      <c r="EZF112" s="313"/>
      <c r="EZG112" s="313"/>
      <c r="EZH112" s="313"/>
      <c r="EZI112" s="313"/>
      <c r="EZJ112" s="313"/>
      <c r="EZK112" s="313"/>
      <c r="EZL112" s="313"/>
      <c r="EZM112" s="313"/>
      <c r="EZN112" s="313"/>
      <c r="EZO112" s="313"/>
      <c r="EZP112" s="313"/>
      <c r="EZQ112" s="313"/>
      <c r="EZR112" s="313"/>
      <c r="EZS112" s="313"/>
      <c r="EZT112" s="313"/>
      <c r="EZU112" s="313"/>
      <c r="EZV112" s="313"/>
      <c r="EZW112" s="313"/>
      <c r="EZX112" s="313"/>
      <c r="EZY112" s="313"/>
      <c r="EZZ112" s="313"/>
      <c r="FAA112" s="313"/>
      <c r="FAB112" s="313"/>
      <c r="FAC112" s="313"/>
      <c r="FAD112" s="313"/>
      <c r="FAE112" s="313"/>
      <c r="FAF112" s="313"/>
      <c r="FAG112" s="313"/>
      <c r="FAH112" s="313"/>
      <c r="FAI112" s="313"/>
      <c r="FAJ112" s="313"/>
      <c r="FAK112" s="313"/>
      <c r="FAL112" s="313"/>
      <c r="FAM112" s="313"/>
      <c r="FAN112" s="313"/>
      <c r="FAO112" s="313"/>
      <c r="FAP112" s="313"/>
      <c r="FAQ112" s="313"/>
      <c r="FAR112" s="313"/>
      <c r="FAS112" s="313"/>
      <c r="FAT112" s="313"/>
      <c r="FAU112" s="313"/>
      <c r="FAV112" s="313"/>
      <c r="FAW112" s="313"/>
      <c r="FAX112" s="313"/>
      <c r="FAY112" s="313"/>
      <c r="FAZ112" s="313"/>
      <c r="FBA112" s="313"/>
      <c r="FBB112" s="313"/>
      <c r="FBC112" s="313"/>
      <c r="FBD112" s="313"/>
      <c r="FBE112" s="313"/>
      <c r="FBF112" s="313"/>
      <c r="FBG112" s="313"/>
      <c r="FBH112" s="313"/>
      <c r="FBI112" s="313"/>
      <c r="FBJ112" s="313"/>
      <c r="FBK112" s="313"/>
      <c r="FBL112" s="313"/>
      <c r="FBM112" s="313"/>
      <c r="FBN112" s="313"/>
      <c r="FBO112" s="313"/>
      <c r="FBP112" s="313"/>
      <c r="FBQ112" s="313"/>
      <c r="FBR112" s="313"/>
      <c r="FBS112" s="313"/>
      <c r="FBT112" s="313"/>
      <c r="FBU112" s="313"/>
      <c r="FBV112" s="313"/>
      <c r="FBW112" s="313"/>
      <c r="FBX112" s="313"/>
      <c r="FBY112" s="313"/>
      <c r="FBZ112" s="313"/>
      <c r="FCA112" s="313"/>
      <c r="FCB112" s="313"/>
      <c r="FCC112" s="313"/>
      <c r="FCD112" s="313"/>
      <c r="FCE112" s="313"/>
      <c r="FCF112" s="313"/>
      <c r="FCG112" s="313"/>
      <c r="FCH112" s="313"/>
      <c r="FCI112" s="313"/>
      <c r="FCJ112" s="313"/>
      <c r="FCK112" s="313"/>
      <c r="FCL112" s="313"/>
      <c r="FCM112" s="313"/>
      <c r="FCN112" s="313"/>
      <c r="FCO112" s="313"/>
      <c r="FCP112" s="313"/>
      <c r="FCQ112" s="313"/>
      <c r="FCR112" s="313"/>
      <c r="FCS112" s="313"/>
      <c r="FCT112" s="313"/>
      <c r="FCU112" s="313"/>
      <c r="FCV112" s="313"/>
      <c r="FCW112" s="313"/>
      <c r="FCX112" s="313"/>
      <c r="FCY112" s="313"/>
      <c r="FCZ112" s="313"/>
      <c r="FDA112" s="313"/>
      <c r="FDB112" s="313"/>
      <c r="FDC112" s="313"/>
      <c r="FDD112" s="313"/>
      <c r="FDE112" s="313"/>
      <c r="FDF112" s="313"/>
      <c r="FDG112" s="313"/>
      <c r="FDH112" s="313"/>
      <c r="FDI112" s="313"/>
      <c r="FDJ112" s="313"/>
      <c r="FDK112" s="313"/>
      <c r="FDL112" s="313"/>
      <c r="FDM112" s="313"/>
      <c r="FDN112" s="313"/>
      <c r="FDO112" s="313"/>
      <c r="FDP112" s="313"/>
      <c r="FDQ112" s="313"/>
      <c r="FDR112" s="313"/>
      <c r="FDS112" s="313"/>
      <c r="FDT112" s="313"/>
      <c r="FDU112" s="313"/>
      <c r="FDV112" s="313"/>
      <c r="FDW112" s="313"/>
      <c r="FDX112" s="313"/>
      <c r="FDY112" s="313"/>
      <c r="FDZ112" s="313"/>
      <c r="FEA112" s="313"/>
      <c r="FEB112" s="313"/>
      <c r="FEC112" s="313"/>
      <c r="FED112" s="313"/>
      <c r="FEE112" s="313"/>
      <c r="FEF112" s="313"/>
      <c r="FEG112" s="313"/>
      <c r="FEH112" s="313"/>
      <c r="FEI112" s="313"/>
      <c r="FEJ112" s="313"/>
      <c r="FEK112" s="313"/>
      <c r="FEL112" s="313"/>
      <c r="FEM112" s="313"/>
      <c r="FEN112" s="313"/>
      <c r="FEO112" s="313"/>
      <c r="FEP112" s="313"/>
      <c r="FEQ112" s="313"/>
      <c r="FER112" s="313"/>
      <c r="FES112" s="313"/>
      <c r="FET112" s="313"/>
      <c r="FEU112" s="313"/>
      <c r="FEV112" s="313"/>
      <c r="FEW112" s="313"/>
      <c r="FEX112" s="313"/>
      <c r="FEY112" s="313"/>
      <c r="FEZ112" s="313"/>
      <c r="FFA112" s="313"/>
      <c r="FFB112" s="313"/>
      <c r="FFC112" s="313"/>
      <c r="FFD112" s="313"/>
      <c r="FFE112" s="313"/>
      <c r="FFF112" s="313"/>
      <c r="FFG112" s="313"/>
      <c r="FFH112" s="313"/>
      <c r="FFI112" s="313"/>
      <c r="FFJ112" s="313"/>
      <c r="FFK112" s="313"/>
      <c r="FFL112" s="313"/>
      <c r="FFM112" s="313"/>
      <c r="FFN112" s="313"/>
      <c r="FFO112" s="313"/>
      <c r="FFP112" s="313"/>
      <c r="FFQ112" s="313"/>
      <c r="FFR112" s="313"/>
      <c r="FFS112" s="313"/>
      <c r="FFT112" s="313"/>
      <c r="FFU112" s="313"/>
      <c r="FFV112" s="313"/>
      <c r="FFW112" s="313"/>
      <c r="FFX112" s="313"/>
      <c r="FFY112" s="313"/>
      <c r="FFZ112" s="313"/>
      <c r="FGA112" s="313"/>
      <c r="FGB112" s="313"/>
      <c r="FGC112" s="313"/>
      <c r="FGD112" s="313"/>
      <c r="FGE112" s="313"/>
      <c r="FGF112" s="313"/>
      <c r="FGG112" s="313"/>
      <c r="FGH112" s="313"/>
      <c r="FGI112" s="313"/>
      <c r="FGJ112" s="313"/>
      <c r="FGK112" s="313"/>
      <c r="FGL112" s="313"/>
      <c r="FGM112" s="313"/>
      <c r="FGN112" s="313"/>
      <c r="FGO112" s="313"/>
      <c r="FGP112" s="313"/>
      <c r="FGQ112" s="313"/>
      <c r="FGR112" s="313"/>
      <c r="FGS112" s="313"/>
      <c r="FGT112" s="313"/>
      <c r="FGU112" s="313"/>
      <c r="FGV112" s="313"/>
      <c r="FGW112" s="313"/>
      <c r="FGX112" s="313"/>
      <c r="FGY112" s="313"/>
      <c r="FGZ112" s="313"/>
      <c r="FHA112" s="313"/>
      <c r="FHB112" s="313"/>
      <c r="FHC112" s="313"/>
      <c r="FHD112" s="313"/>
      <c r="FHE112" s="313"/>
      <c r="FHF112" s="313"/>
      <c r="FHG112" s="313"/>
      <c r="FHH112" s="313"/>
      <c r="FHI112" s="313"/>
      <c r="FHJ112" s="313"/>
      <c r="FHK112" s="313"/>
      <c r="FHL112" s="313"/>
      <c r="FHM112" s="313"/>
      <c r="FHN112" s="313"/>
      <c r="FHO112" s="313"/>
      <c r="FHP112" s="313"/>
      <c r="FHQ112" s="313"/>
      <c r="FHR112" s="313"/>
      <c r="FHS112" s="313"/>
      <c r="FHT112" s="313"/>
      <c r="FHU112" s="313"/>
      <c r="FHV112" s="313"/>
      <c r="FHW112" s="313"/>
      <c r="FHX112" s="313"/>
      <c r="FHY112" s="313"/>
      <c r="FHZ112" s="313"/>
      <c r="FIA112" s="313"/>
      <c r="FIB112" s="313"/>
      <c r="FIC112" s="313"/>
      <c r="FID112" s="313"/>
      <c r="FIE112" s="313"/>
      <c r="FIF112" s="313"/>
      <c r="FIG112" s="313"/>
      <c r="FIH112" s="313"/>
      <c r="FII112" s="313"/>
      <c r="FIJ112" s="313"/>
      <c r="FIK112" s="313"/>
      <c r="FIL112" s="313"/>
      <c r="FIM112" s="313"/>
      <c r="FIN112" s="313"/>
      <c r="FIO112" s="313"/>
      <c r="FIP112" s="313"/>
      <c r="FIQ112" s="313"/>
      <c r="FIR112" s="313"/>
      <c r="FIS112" s="313"/>
      <c r="FIT112" s="313"/>
      <c r="FIU112" s="313"/>
      <c r="FIV112" s="313"/>
      <c r="FIW112" s="313"/>
      <c r="FIX112" s="313"/>
      <c r="FIY112" s="313"/>
      <c r="FIZ112" s="313"/>
      <c r="FJA112" s="313"/>
      <c r="FJB112" s="313"/>
      <c r="FJC112" s="313"/>
      <c r="FJD112" s="313"/>
      <c r="FJE112" s="313"/>
      <c r="FJF112" s="313"/>
      <c r="FJG112" s="313"/>
      <c r="FJH112" s="313"/>
      <c r="FJI112" s="313"/>
      <c r="FJJ112" s="313"/>
      <c r="FJK112" s="313"/>
      <c r="FJL112" s="313"/>
      <c r="FJM112" s="313"/>
      <c r="FJN112" s="313"/>
      <c r="FJO112" s="313"/>
      <c r="FJP112" s="313"/>
      <c r="FJQ112" s="313"/>
      <c r="FJR112" s="313"/>
      <c r="FJS112" s="313"/>
      <c r="FJT112" s="313"/>
      <c r="FJU112" s="313"/>
      <c r="FJV112" s="313"/>
      <c r="FJW112" s="313"/>
      <c r="FJX112" s="313"/>
      <c r="FJY112" s="313"/>
      <c r="FJZ112" s="313"/>
      <c r="FKA112" s="313"/>
      <c r="FKB112" s="313"/>
      <c r="FKC112" s="313"/>
      <c r="FKD112" s="313"/>
      <c r="FKE112" s="313"/>
      <c r="FKF112" s="313"/>
      <c r="FKG112" s="313"/>
      <c r="FKH112" s="313"/>
      <c r="FKI112" s="313"/>
      <c r="FKJ112" s="313"/>
      <c r="FKK112" s="313"/>
      <c r="FKL112" s="313"/>
      <c r="FKM112" s="313"/>
      <c r="FKN112" s="313"/>
      <c r="FKO112" s="313"/>
      <c r="FKP112" s="313"/>
      <c r="FKQ112" s="313"/>
      <c r="FKR112" s="313"/>
      <c r="FKS112" s="313"/>
      <c r="FKT112" s="313"/>
      <c r="FKU112" s="313"/>
      <c r="FKV112" s="313"/>
      <c r="FKW112" s="313"/>
      <c r="FKX112" s="313"/>
      <c r="FKY112" s="313"/>
      <c r="FKZ112" s="313"/>
      <c r="FLA112" s="313"/>
      <c r="FLB112" s="313"/>
      <c r="FLC112" s="313"/>
      <c r="FLD112" s="313"/>
      <c r="FLE112" s="313"/>
      <c r="FLF112" s="313"/>
      <c r="FLG112" s="313"/>
      <c r="FLH112" s="313"/>
      <c r="FLI112" s="313"/>
      <c r="FLJ112" s="313"/>
      <c r="FLK112" s="313"/>
      <c r="FLL112" s="313"/>
      <c r="FLM112" s="313"/>
      <c r="FLN112" s="313"/>
      <c r="FLO112" s="313"/>
      <c r="FLP112" s="313"/>
      <c r="FLQ112" s="313"/>
      <c r="FLR112" s="313"/>
      <c r="FLS112" s="313"/>
      <c r="FLT112" s="313"/>
      <c r="FLU112" s="313"/>
      <c r="FLV112" s="313"/>
      <c r="FLW112" s="313"/>
      <c r="FLX112" s="313"/>
      <c r="FLY112" s="313"/>
      <c r="FLZ112" s="313"/>
      <c r="FMA112" s="313"/>
      <c r="FMB112" s="313"/>
      <c r="FMC112" s="313"/>
      <c r="FMD112" s="313"/>
      <c r="FME112" s="313"/>
      <c r="FMF112" s="313"/>
      <c r="FMG112" s="313"/>
      <c r="FMH112" s="313"/>
      <c r="FMI112" s="313"/>
      <c r="FMJ112" s="313"/>
      <c r="FMK112" s="313"/>
      <c r="FML112" s="313"/>
      <c r="FMM112" s="313"/>
      <c r="FMN112" s="313"/>
      <c r="FMO112" s="313"/>
      <c r="FMP112" s="313"/>
      <c r="FMQ112" s="313"/>
      <c r="FMR112" s="313"/>
      <c r="FMS112" s="313"/>
      <c r="FMT112" s="313"/>
      <c r="FMU112" s="313"/>
      <c r="FMV112" s="313"/>
      <c r="FMW112" s="313"/>
      <c r="FMX112" s="313"/>
      <c r="FMY112" s="313"/>
      <c r="FMZ112" s="313"/>
      <c r="FNA112" s="313"/>
      <c r="FNB112" s="313"/>
      <c r="FNC112" s="313"/>
      <c r="FND112" s="313"/>
      <c r="FNE112" s="313"/>
      <c r="FNF112" s="313"/>
      <c r="FNG112" s="313"/>
      <c r="FNH112" s="313"/>
      <c r="FNI112" s="313"/>
      <c r="FNJ112" s="313"/>
      <c r="FNK112" s="313"/>
      <c r="FNL112" s="313"/>
      <c r="FNM112" s="313"/>
      <c r="FNN112" s="313"/>
      <c r="FNO112" s="313"/>
      <c r="FNP112" s="313"/>
      <c r="FNQ112" s="313"/>
      <c r="FNR112" s="313"/>
      <c r="FNS112" s="313"/>
      <c r="FNT112" s="313"/>
      <c r="FNU112" s="313"/>
      <c r="FNV112" s="313"/>
      <c r="FNW112" s="313"/>
      <c r="FNX112" s="313"/>
      <c r="FNY112" s="313"/>
      <c r="FNZ112" s="313"/>
      <c r="FOA112" s="313"/>
      <c r="FOB112" s="313"/>
      <c r="FOC112" s="313"/>
      <c r="FOD112" s="313"/>
      <c r="FOE112" s="313"/>
      <c r="FOF112" s="313"/>
      <c r="FOG112" s="313"/>
      <c r="FOH112" s="313"/>
      <c r="FOI112" s="313"/>
      <c r="FOJ112" s="313"/>
      <c r="FOK112" s="313"/>
      <c r="FOL112" s="313"/>
      <c r="FOM112" s="313"/>
      <c r="FON112" s="313"/>
      <c r="FOO112" s="313"/>
      <c r="FOP112" s="313"/>
      <c r="FOQ112" s="313"/>
      <c r="FOR112" s="313"/>
      <c r="FOS112" s="313"/>
      <c r="FOT112" s="313"/>
      <c r="FOU112" s="313"/>
      <c r="FOV112" s="313"/>
      <c r="FOW112" s="313"/>
      <c r="FOX112" s="313"/>
      <c r="FOY112" s="313"/>
      <c r="FOZ112" s="313"/>
      <c r="FPA112" s="313"/>
      <c r="FPB112" s="313"/>
      <c r="FPC112" s="313"/>
      <c r="FPD112" s="313"/>
      <c r="FPE112" s="313"/>
      <c r="FPF112" s="313"/>
      <c r="FPG112" s="313"/>
      <c r="FPH112" s="313"/>
      <c r="FPI112" s="313"/>
      <c r="FPJ112" s="313"/>
      <c r="FPK112" s="313"/>
      <c r="FPL112" s="313"/>
      <c r="FPM112" s="313"/>
      <c r="FPN112" s="313"/>
      <c r="FPO112" s="313"/>
      <c r="FPP112" s="313"/>
      <c r="FPQ112" s="313"/>
      <c r="FPR112" s="313"/>
      <c r="FPS112" s="313"/>
      <c r="FPT112" s="313"/>
      <c r="FPU112" s="313"/>
      <c r="FPV112" s="313"/>
      <c r="FPW112" s="313"/>
      <c r="FPX112" s="313"/>
      <c r="FPY112" s="313"/>
      <c r="FPZ112" s="313"/>
      <c r="FQA112" s="313"/>
      <c r="FQB112" s="313"/>
      <c r="FQC112" s="313"/>
      <c r="FQD112" s="313"/>
      <c r="FQE112" s="313"/>
      <c r="FQF112" s="313"/>
      <c r="FQG112" s="313"/>
      <c r="FQH112" s="313"/>
      <c r="FQI112" s="313"/>
      <c r="FQJ112" s="313"/>
      <c r="FQK112" s="313"/>
      <c r="FQL112" s="313"/>
      <c r="FQM112" s="313"/>
      <c r="FQN112" s="313"/>
      <c r="FQO112" s="313"/>
      <c r="FQP112" s="313"/>
      <c r="FQQ112" s="313"/>
      <c r="FQR112" s="313"/>
      <c r="FQS112" s="313"/>
      <c r="FQT112" s="313"/>
      <c r="FQU112" s="313"/>
      <c r="FQV112" s="313"/>
      <c r="FQW112" s="313"/>
      <c r="FQX112" s="313"/>
      <c r="FQY112" s="313"/>
      <c r="FQZ112" s="313"/>
      <c r="FRA112" s="313"/>
      <c r="FRB112" s="313"/>
      <c r="FRC112" s="313"/>
      <c r="FRD112" s="313"/>
      <c r="FRE112" s="313"/>
      <c r="FRF112" s="313"/>
      <c r="FRG112" s="313"/>
      <c r="FRH112" s="313"/>
      <c r="FRI112" s="313"/>
      <c r="FRJ112" s="313"/>
      <c r="FRK112" s="313"/>
      <c r="FRL112" s="313"/>
      <c r="FRM112" s="313"/>
      <c r="FRN112" s="313"/>
      <c r="FRO112" s="313"/>
      <c r="FRP112" s="313"/>
      <c r="FRQ112" s="313"/>
      <c r="FRR112" s="313"/>
      <c r="FRS112" s="313"/>
      <c r="FRT112" s="313"/>
      <c r="FRU112" s="313"/>
      <c r="FRV112" s="313"/>
      <c r="FRW112" s="313"/>
      <c r="FRX112" s="313"/>
      <c r="FRY112" s="313"/>
      <c r="FRZ112" s="313"/>
      <c r="FSA112" s="313"/>
      <c r="FSB112" s="313"/>
      <c r="FSC112" s="313"/>
      <c r="FSD112" s="313"/>
      <c r="FSE112" s="313"/>
      <c r="FSF112" s="313"/>
      <c r="FSG112" s="313"/>
      <c r="FSH112" s="313"/>
      <c r="FSI112" s="313"/>
      <c r="FSJ112" s="313"/>
      <c r="FSK112" s="313"/>
      <c r="FSL112" s="313"/>
      <c r="FSM112" s="313"/>
      <c r="FSN112" s="313"/>
      <c r="FSO112" s="313"/>
      <c r="FSP112" s="313"/>
      <c r="FSQ112" s="313"/>
      <c r="FSR112" s="313"/>
      <c r="FSS112" s="313"/>
      <c r="FST112" s="313"/>
      <c r="FSU112" s="313"/>
      <c r="FSV112" s="313"/>
      <c r="FSW112" s="313"/>
      <c r="FSX112" s="313"/>
      <c r="FSY112" s="313"/>
      <c r="FSZ112" s="313"/>
      <c r="FTA112" s="313"/>
      <c r="FTB112" s="313"/>
      <c r="FTC112" s="313"/>
      <c r="FTD112" s="313"/>
      <c r="FTE112" s="313"/>
      <c r="FTF112" s="313"/>
      <c r="FTG112" s="313"/>
      <c r="FTH112" s="313"/>
      <c r="FTI112" s="313"/>
      <c r="FTJ112" s="313"/>
      <c r="FTK112" s="313"/>
      <c r="FTL112" s="313"/>
      <c r="FTM112" s="313"/>
      <c r="FTN112" s="313"/>
      <c r="FTO112" s="313"/>
      <c r="FTP112" s="313"/>
      <c r="FTQ112" s="313"/>
      <c r="FTR112" s="313"/>
      <c r="FTS112" s="313"/>
      <c r="FTT112" s="313"/>
      <c r="FTU112" s="313"/>
      <c r="FTV112" s="313"/>
      <c r="FTW112" s="313"/>
      <c r="FTX112" s="313"/>
      <c r="FTY112" s="313"/>
      <c r="FTZ112" s="313"/>
      <c r="FUA112" s="313"/>
      <c r="FUB112" s="313"/>
      <c r="FUC112" s="313"/>
      <c r="FUD112" s="313"/>
      <c r="FUE112" s="313"/>
      <c r="FUF112" s="313"/>
      <c r="FUG112" s="313"/>
      <c r="FUH112" s="313"/>
      <c r="FUI112" s="313"/>
      <c r="FUJ112" s="313"/>
      <c r="FUK112" s="313"/>
      <c r="FUL112" s="313"/>
      <c r="FUM112" s="313"/>
      <c r="FUN112" s="313"/>
      <c r="FUO112" s="313"/>
      <c r="FUP112" s="313"/>
      <c r="FUQ112" s="313"/>
      <c r="FUR112" s="313"/>
      <c r="FUS112" s="313"/>
      <c r="FUT112" s="313"/>
      <c r="FUU112" s="313"/>
      <c r="FUV112" s="313"/>
      <c r="FUW112" s="313"/>
      <c r="FUX112" s="313"/>
      <c r="FUY112" s="313"/>
      <c r="FUZ112" s="313"/>
      <c r="FVA112" s="313"/>
      <c r="FVB112" s="313"/>
      <c r="FVC112" s="313"/>
      <c r="FVD112" s="313"/>
      <c r="FVE112" s="313"/>
      <c r="FVF112" s="313"/>
      <c r="FVG112" s="313"/>
      <c r="FVH112" s="313"/>
      <c r="FVI112" s="313"/>
      <c r="FVJ112" s="313"/>
      <c r="FVK112" s="313"/>
      <c r="FVL112" s="313"/>
      <c r="FVM112" s="313"/>
      <c r="FVN112" s="313"/>
      <c r="FVO112" s="313"/>
      <c r="FVP112" s="313"/>
      <c r="FVQ112" s="313"/>
      <c r="FVR112" s="313"/>
      <c r="FVS112" s="313"/>
      <c r="FVT112" s="313"/>
      <c r="FVU112" s="313"/>
      <c r="FVV112" s="313"/>
      <c r="FVW112" s="313"/>
      <c r="FVX112" s="313"/>
      <c r="FVY112" s="313"/>
      <c r="FVZ112" s="313"/>
      <c r="FWA112" s="313"/>
      <c r="FWB112" s="313"/>
      <c r="FWC112" s="313"/>
      <c r="FWD112" s="313"/>
      <c r="FWE112" s="313"/>
      <c r="FWF112" s="313"/>
      <c r="FWG112" s="313"/>
      <c r="FWH112" s="313"/>
      <c r="FWI112" s="313"/>
      <c r="FWJ112" s="313"/>
      <c r="FWK112" s="313"/>
      <c r="FWL112" s="313"/>
      <c r="FWM112" s="313"/>
      <c r="FWN112" s="313"/>
      <c r="FWO112" s="313"/>
      <c r="FWP112" s="313"/>
      <c r="FWQ112" s="313"/>
      <c r="FWR112" s="313"/>
      <c r="FWS112" s="313"/>
      <c r="FWT112" s="313"/>
      <c r="FWU112" s="313"/>
      <c r="FWV112" s="313"/>
      <c r="FWW112" s="313"/>
      <c r="FWX112" s="313"/>
      <c r="FWY112" s="313"/>
      <c r="FWZ112" s="313"/>
      <c r="FXA112" s="313"/>
      <c r="FXB112" s="313"/>
      <c r="FXC112" s="313"/>
      <c r="FXD112" s="313"/>
      <c r="FXE112" s="313"/>
      <c r="FXF112" s="313"/>
      <c r="FXG112" s="313"/>
      <c r="FXH112" s="313"/>
      <c r="FXI112" s="313"/>
      <c r="FXJ112" s="313"/>
      <c r="FXK112" s="313"/>
      <c r="FXL112" s="313"/>
      <c r="FXM112" s="313"/>
      <c r="FXN112" s="313"/>
      <c r="FXO112" s="313"/>
      <c r="FXP112" s="313"/>
      <c r="FXQ112" s="313"/>
      <c r="FXR112" s="313"/>
      <c r="FXS112" s="313"/>
      <c r="FXT112" s="313"/>
      <c r="FXU112" s="313"/>
      <c r="FXV112" s="313"/>
      <c r="FXW112" s="313"/>
      <c r="FXX112" s="313"/>
      <c r="FXY112" s="313"/>
      <c r="FXZ112" s="313"/>
      <c r="FYA112" s="313"/>
      <c r="FYB112" s="313"/>
      <c r="FYC112" s="313"/>
      <c r="FYD112" s="313"/>
      <c r="FYE112" s="313"/>
      <c r="FYF112" s="313"/>
      <c r="FYG112" s="313"/>
      <c r="FYH112" s="313"/>
      <c r="FYI112" s="313"/>
      <c r="FYJ112" s="313"/>
      <c r="FYK112" s="313"/>
      <c r="FYL112" s="313"/>
      <c r="FYM112" s="313"/>
      <c r="FYN112" s="313"/>
      <c r="FYO112" s="313"/>
      <c r="FYP112" s="313"/>
      <c r="FYQ112" s="313"/>
      <c r="FYR112" s="313"/>
      <c r="FYS112" s="313"/>
      <c r="FYT112" s="313"/>
      <c r="FYU112" s="313"/>
      <c r="FYV112" s="313"/>
      <c r="FYW112" s="313"/>
      <c r="FYX112" s="313"/>
      <c r="FYY112" s="313"/>
      <c r="FYZ112" s="313"/>
      <c r="FZA112" s="313"/>
      <c r="FZB112" s="313"/>
      <c r="FZC112" s="313"/>
      <c r="FZD112" s="313"/>
      <c r="FZE112" s="313"/>
      <c r="FZF112" s="313"/>
      <c r="FZG112" s="313"/>
      <c r="FZH112" s="313"/>
      <c r="FZI112" s="313"/>
      <c r="FZJ112" s="313"/>
      <c r="FZK112" s="313"/>
      <c r="FZL112" s="313"/>
      <c r="FZM112" s="313"/>
      <c r="FZN112" s="313"/>
      <c r="FZO112" s="313"/>
      <c r="FZP112" s="313"/>
      <c r="FZQ112" s="313"/>
      <c r="FZR112" s="313"/>
      <c r="FZS112" s="313"/>
      <c r="FZT112" s="313"/>
      <c r="FZU112" s="313"/>
      <c r="FZV112" s="313"/>
      <c r="FZW112" s="313"/>
      <c r="FZX112" s="313"/>
      <c r="FZY112" s="313"/>
      <c r="FZZ112" s="313"/>
      <c r="GAA112" s="313"/>
      <c r="GAB112" s="313"/>
      <c r="GAC112" s="313"/>
      <c r="GAD112" s="313"/>
      <c r="GAE112" s="313"/>
      <c r="GAF112" s="313"/>
      <c r="GAG112" s="313"/>
      <c r="GAH112" s="313"/>
      <c r="GAI112" s="313"/>
      <c r="GAJ112" s="313"/>
      <c r="GAK112" s="313"/>
      <c r="GAL112" s="313"/>
      <c r="GAM112" s="313"/>
      <c r="GAN112" s="313"/>
      <c r="GAO112" s="313"/>
      <c r="GAP112" s="313"/>
      <c r="GAQ112" s="313"/>
      <c r="GAR112" s="313"/>
      <c r="GAS112" s="313"/>
      <c r="GAT112" s="313"/>
      <c r="GAU112" s="313"/>
      <c r="GAV112" s="313"/>
      <c r="GAW112" s="313"/>
      <c r="GAX112" s="313"/>
      <c r="GAY112" s="313"/>
      <c r="GAZ112" s="313"/>
      <c r="GBA112" s="313"/>
      <c r="GBB112" s="313"/>
      <c r="GBC112" s="313"/>
      <c r="GBD112" s="313"/>
      <c r="GBE112" s="313"/>
      <c r="GBF112" s="313"/>
      <c r="GBG112" s="313"/>
      <c r="GBH112" s="313"/>
      <c r="GBI112" s="313"/>
      <c r="GBJ112" s="313"/>
      <c r="GBK112" s="313"/>
      <c r="GBL112" s="313"/>
      <c r="GBM112" s="313"/>
      <c r="GBN112" s="313"/>
      <c r="GBO112" s="313"/>
      <c r="GBP112" s="313"/>
      <c r="GBQ112" s="313"/>
      <c r="GBR112" s="313"/>
      <c r="GBS112" s="313"/>
      <c r="GBT112" s="313"/>
      <c r="GBU112" s="313"/>
      <c r="GBV112" s="313"/>
      <c r="GBW112" s="313"/>
      <c r="GBX112" s="313"/>
      <c r="GBY112" s="313"/>
      <c r="GBZ112" s="313"/>
      <c r="GCA112" s="313"/>
      <c r="GCB112" s="313"/>
      <c r="GCC112" s="313"/>
      <c r="GCD112" s="313"/>
      <c r="GCE112" s="313"/>
      <c r="GCF112" s="313"/>
      <c r="GCG112" s="313"/>
      <c r="GCH112" s="313"/>
      <c r="GCI112" s="313"/>
      <c r="GCJ112" s="313"/>
      <c r="GCK112" s="313"/>
      <c r="GCL112" s="313"/>
      <c r="GCM112" s="313"/>
      <c r="GCN112" s="313"/>
      <c r="GCO112" s="313"/>
      <c r="GCP112" s="313"/>
      <c r="GCQ112" s="313"/>
      <c r="GCR112" s="313"/>
      <c r="GCS112" s="313"/>
      <c r="GCT112" s="313"/>
      <c r="GCU112" s="313"/>
      <c r="GCV112" s="313"/>
      <c r="GCW112" s="313"/>
      <c r="GCX112" s="313"/>
      <c r="GCY112" s="313"/>
      <c r="GCZ112" s="313"/>
      <c r="GDA112" s="313"/>
      <c r="GDB112" s="313"/>
      <c r="GDC112" s="313"/>
      <c r="GDD112" s="313"/>
      <c r="GDE112" s="313"/>
      <c r="GDF112" s="313"/>
      <c r="GDG112" s="313"/>
      <c r="GDH112" s="313"/>
      <c r="GDI112" s="313"/>
      <c r="GDJ112" s="313"/>
      <c r="GDK112" s="313"/>
      <c r="GDL112" s="313"/>
      <c r="GDM112" s="313"/>
      <c r="GDN112" s="313"/>
      <c r="GDO112" s="313"/>
      <c r="GDP112" s="313"/>
      <c r="GDQ112" s="313"/>
      <c r="GDR112" s="313"/>
      <c r="GDS112" s="313"/>
      <c r="GDT112" s="313"/>
      <c r="GDU112" s="313"/>
      <c r="GDV112" s="313"/>
      <c r="GDW112" s="313"/>
      <c r="GDX112" s="313"/>
      <c r="GDY112" s="313"/>
      <c r="GDZ112" s="313"/>
      <c r="GEA112" s="313"/>
      <c r="GEB112" s="313"/>
      <c r="GEC112" s="313"/>
      <c r="GED112" s="313"/>
      <c r="GEE112" s="313"/>
      <c r="GEF112" s="313"/>
      <c r="GEG112" s="313"/>
      <c r="GEH112" s="313"/>
      <c r="GEI112" s="313"/>
      <c r="GEJ112" s="313"/>
      <c r="GEK112" s="313"/>
      <c r="GEL112" s="313"/>
      <c r="GEM112" s="313"/>
      <c r="GEN112" s="313"/>
      <c r="GEO112" s="313"/>
      <c r="GEP112" s="313"/>
      <c r="GEQ112" s="313"/>
      <c r="GER112" s="313"/>
      <c r="GES112" s="313"/>
      <c r="GET112" s="313"/>
      <c r="GEU112" s="313"/>
      <c r="GEV112" s="313"/>
      <c r="GEW112" s="313"/>
      <c r="GEX112" s="313"/>
      <c r="GEY112" s="313"/>
      <c r="GEZ112" s="313"/>
      <c r="GFA112" s="313"/>
      <c r="GFB112" s="313"/>
      <c r="GFC112" s="313"/>
      <c r="GFD112" s="313"/>
      <c r="GFE112" s="313"/>
      <c r="GFF112" s="313"/>
      <c r="GFG112" s="313"/>
      <c r="GFH112" s="313"/>
      <c r="GFI112" s="313"/>
      <c r="GFJ112" s="313"/>
      <c r="GFK112" s="313"/>
      <c r="GFL112" s="313"/>
      <c r="GFM112" s="313"/>
      <c r="GFN112" s="313"/>
      <c r="GFO112" s="313"/>
      <c r="GFP112" s="313"/>
      <c r="GFQ112" s="313"/>
      <c r="GFR112" s="313"/>
      <c r="GFS112" s="313"/>
      <c r="GFT112" s="313"/>
      <c r="GFU112" s="313"/>
      <c r="GFV112" s="313"/>
      <c r="GFW112" s="313"/>
      <c r="GFX112" s="313"/>
      <c r="GFY112" s="313"/>
      <c r="GFZ112" s="313"/>
      <c r="GGA112" s="313"/>
      <c r="GGB112" s="313"/>
      <c r="GGC112" s="313"/>
      <c r="GGD112" s="313"/>
      <c r="GGE112" s="313"/>
      <c r="GGF112" s="313"/>
      <c r="GGG112" s="313"/>
      <c r="GGH112" s="313"/>
      <c r="GGI112" s="313"/>
      <c r="GGJ112" s="313"/>
      <c r="GGK112" s="313"/>
      <c r="GGL112" s="313"/>
      <c r="GGM112" s="313"/>
      <c r="GGN112" s="313"/>
      <c r="GGO112" s="313"/>
      <c r="GGP112" s="313"/>
      <c r="GGQ112" s="313"/>
      <c r="GGR112" s="313"/>
      <c r="GGS112" s="313"/>
      <c r="GGT112" s="313"/>
      <c r="GGU112" s="313"/>
      <c r="GGV112" s="313"/>
      <c r="GGW112" s="313"/>
      <c r="GGX112" s="313"/>
      <c r="GGY112" s="313"/>
      <c r="GGZ112" s="313"/>
      <c r="GHA112" s="313"/>
      <c r="GHB112" s="313"/>
      <c r="GHC112" s="313"/>
      <c r="GHD112" s="313"/>
      <c r="GHE112" s="313"/>
      <c r="GHF112" s="313"/>
      <c r="GHG112" s="313"/>
      <c r="GHH112" s="313"/>
      <c r="GHI112" s="313"/>
      <c r="GHJ112" s="313"/>
      <c r="GHK112" s="313"/>
      <c r="GHL112" s="313"/>
      <c r="GHM112" s="313"/>
      <c r="GHN112" s="313"/>
      <c r="GHO112" s="313"/>
      <c r="GHP112" s="313"/>
      <c r="GHQ112" s="313"/>
      <c r="GHR112" s="313"/>
      <c r="GHS112" s="313"/>
      <c r="GHT112" s="313"/>
      <c r="GHU112" s="313"/>
      <c r="GHV112" s="313"/>
      <c r="GHW112" s="313"/>
      <c r="GHX112" s="313"/>
      <c r="GHY112" s="313"/>
      <c r="GHZ112" s="313"/>
      <c r="GIA112" s="313"/>
      <c r="GIB112" s="313"/>
      <c r="GIC112" s="313"/>
      <c r="GID112" s="313"/>
      <c r="GIE112" s="313"/>
      <c r="GIF112" s="313"/>
      <c r="GIG112" s="313"/>
      <c r="GIH112" s="313"/>
      <c r="GII112" s="313"/>
      <c r="GIJ112" s="313"/>
      <c r="GIK112" s="313"/>
      <c r="GIL112" s="313"/>
      <c r="GIM112" s="313"/>
      <c r="GIN112" s="313"/>
      <c r="GIO112" s="313"/>
      <c r="GIP112" s="313"/>
      <c r="GIQ112" s="313"/>
      <c r="GIR112" s="313"/>
      <c r="GIS112" s="313"/>
      <c r="GIT112" s="313"/>
      <c r="GIU112" s="313"/>
      <c r="GIV112" s="313"/>
      <c r="GIW112" s="313"/>
      <c r="GIX112" s="313"/>
      <c r="GIY112" s="313"/>
      <c r="GIZ112" s="313"/>
      <c r="GJA112" s="313"/>
      <c r="GJB112" s="313"/>
      <c r="GJC112" s="313"/>
      <c r="GJD112" s="313"/>
      <c r="GJE112" s="313"/>
      <c r="GJF112" s="313"/>
      <c r="GJG112" s="313"/>
      <c r="GJH112" s="313"/>
      <c r="GJI112" s="313"/>
      <c r="GJJ112" s="313"/>
      <c r="GJK112" s="313"/>
      <c r="GJL112" s="313"/>
      <c r="GJM112" s="313"/>
      <c r="GJN112" s="313"/>
      <c r="GJO112" s="313"/>
      <c r="GJP112" s="313"/>
      <c r="GJQ112" s="313"/>
      <c r="GJR112" s="313"/>
      <c r="GJS112" s="313"/>
      <c r="GJT112" s="313"/>
      <c r="GJU112" s="313"/>
      <c r="GJV112" s="313"/>
      <c r="GJW112" s="313"/>
      <c r="GJX112" s="313"/>
      <c r="GJY112" s="313"/>
      <c r="GJZ112" s="313"/>
      <c r="GKA112" s="313"/>
      <c r="GKB112" s="313"/>
      <c r="GKC112" s="313"/>
      <c r="GKD112" s="313"/>
      <c r="GKE112" s="313"/>
      <c r="GKF112" s="313"/>
      <c r="GKG112" s="313"/>
      <c r="GKH112" s="313"/>
      <c r="GKI112" s="313"/>
      <c r="GKJ112" s="313"/>
      <c r="GKK112" s="313"/>
      <c r="GKL112" s="313"/>
      <c r="GKM112" s="313"/>
      <c r="GKN112" s="313"/>
      <c r="GKO112" s="313"/>
      <c r="GKP112" s="313"/>
      <c r="GKQ112" s="313"/>
      <c r="GKR112" s="313"/>
      <c r="GKS112" s="313"/>
      <c r="GKT112" s="313"/>
      <c r="GKU112" s="313"/>
      <c r="GKV112" s="313"/>
      <c r="GKW112" s="313"/>
      <c r="GKX112" s="313"/>
      <c r="GKY112" s="313"/>
      <c r="GKZ112" s="313"/>
      <c r="GLA112" s="313"/>
      <c r="GLB112" s="313"/>
      <c r="GLC112" s="313"/>
      <c r="GLD112" s="313"/>
      <c r="GLE112" s="313"/>
      <c r="GLF112" s="313"/>
      <c r="GLG112" s="313"/>
      <c r="GLH112" s="313"/>
      <c r="GLI112" s="313"/>
      <c r="GLJ112" s="313"/>
      <c r="GLK112" s="313"/>
      <c r="GLL112" s="313"/>
      <c r="GLM112" s="313"/>
      <c r="GLN112" s="313"/>
      <c r="GLO112" s="313"/>
      <c r="GLP112" s="313"/>
      <c r="GLQ112" s="313"/>
      <c r="GLR112" s="313"/>
      <c r="GLS112" s="313"/>
      <c r="GLT112" s="313"/>
      <c r="GLU112" s="313"/>
      <c r="GLV112" s="313"/>
      <c r="GLW112" s="313"/>
      <c r="GLX112" s="313"/>
      <c r="GLY112" s="313"/>
      <c r="GLZ112" s="313"/>
      <c r="GMA112" s="313"/>
      <c r="GMB112" s="313"/>
      <c r="GMC112" s="313"/>
      <c r="GMD112" s="313"/>
      <c r="GME112" s="313"/>
      <c r="GMF112" s="313"/>
      <c r="GMG112" s="313"/>
      <c r="GMH112" s="313"/>
      <c r="GMI112" s="313"/>
      <c r="GMJ112" s="313"/>
      <c r="GMK112" s="313"/>
      <c r="GML112" s="313"/>
      <c r="GMM112" s="313"/>
      <c r="GMN112" s="313"/>
      <c r="GMO112" s="313"/>
      <c r="GMP112" s="313"/>
      <c r="GMQ112" s="313"/>
      <c r="GMR112" s="313"/>
      <c r="GMS112" s="313"/>
      <c r="GMT112" s="313"/>
      <c r="GMU112" s="313"/>
      <c r="GMV112" s="313"/>
      <c r="GMW112" s="313"/>
      <c r="GMX112" s="313"/>
      <c r="GMY112" s="313"/>
      <c r="GMZ112" s="313"/>
      <c r="GNA112" s="313"/>
      <c r="GNB112" s="313"/>
      <c r="GNC112" s="313"/>
      <c r="GND112" s="313"/>
      <c r="GNE112" s="313"/>
      <c r="GNF112" s="313"/>
      <c r="GNG112" s="313"/>
      <c r="GNH112" s="313"/>
      <c r="GNI112" s="313"/>
      <c r="GNJ112" s="313"/>
      <c r="GNK112" s="313"/>
      <c r="GNL112" s="313"/>
      <c r="GNM112" s="313"/>
      <c r="GNN112" s="313"/>
      <c r="GNO112" s="313"/>
      <c r="GNP112" s="313"/>
      <c r="GNQ112" s="313"/>
      <c r="GNR112" s="313"/>
      <c r="GNS112" s="313"/>
      <c r="GNT112" s="313"/>
      <c r="GNU112" s="313"/>
      <c r="GNV112" s="313"/>
      <c r="GNW112" s="313"/>
      <c r="GNX112" s="313"/>
      <c r="GNY112" s="313"/>
      <c r="GNZ112" s="313"/>
      <c r="GOA112" s="313"/>
      <c r="GOB112" s="313"/>
      <c r="GOC112" s="313"/>
      <c r="GOD112" s="313"/>
      <c r="GOE112" s="313"/>
      <c r="GOF112" s="313"/>
      <c r="GOG112" s="313"/>
      <c r="GOH112" s="313"/>
      <c r="GOI112" s="313"/>
      <c r="GOJ112" s="313"/>
      <c r="GOK112" s="313"/>
      <c r="GOL112" s="313"/>
      <c r="GOM112" s="313"/>
      <c r="GON112" s="313"/>
      <c r="GOO112" s="313"/>
      <c r="GOP112" s="313"/>
      <c r="GOQ112" s="313"/>
      <c r="GOR112" s="313"/>
      <c r="GOS112" s="313"/>
      <c r="GOT112" s="313"/>
      <c r="GOU112" s="313"/>
      <c r="GOV112" s="313"/>
      <c r="GOW112" s="313"/>
      <c r="GOX112" s="313"/>
      <c r="GOY112" s="313"/>
      <c r="GOZ112" s="313"/>
      <c r="GPA112" s="313"/>
      <c r="GPB112" s="313"/>
      <c r="GPC112" s="313"/>
      <c r="GPD112" s="313"/>
      <c r="GPE112" s="313"/>
      <c r="GPF112" s="313"/>
      <c r="GPG112" s="313"/>
      <c r="GPH112" s="313"/>
      <c r="GPI112" s="313"/>
      <c r="GPJ112" s="313"/>
      <c r="GPK112" s="313"/>
      <c r="GPL112" s="313"/>
      <c r="GPM112" s="313"/>
      <c r="GPN112" s="313"/>
      <c r="GPO112" s="313"/>
      <c r="GPP112" s="313"/>
      <c r="GPQ112" s="313"/>
      <c r="GPR112" s="313"/>
      <c r="GPS112" s="313"/>
      <c r="GPT112" s="313"/>
      <c r="GPU112" s="313"/>
      <c r="GPV112" s="313"/>
      <c r="GPW112" s="313"/>
      <c r="GPX112" s="313"/>
      <c r="GPY112" s="313"/>
      <c r="GPZ112" s="313"/>
      <c r="GQA112" s="313"/>
      <c r="GQB112" s="313"/>
      <c r="GQC112" s="313"/>
      <c r="GQD112" s="313"/>
      <c r="GQE112" s="313"/>
      <c r="GQF112" s="313"/>
      <c r="GQG112" s="313"/>
      <c r="GQH112" s="313"/>
      <c r="GQI112" s="313"/>
      <c r="GQJ112" s="313"/>
      <c r="GQK112" s="313"/>
      <c r="GQL112" s="313"/>
      <c r="GQM112" s="313"/>
      <c r="GQN112" s="313"/>
      <c r="GQO112" s="313"/>
      <c r="GQP112" s="313"/>
      <c r="GQQ112" s="313"/>
      <c r="GQR112" s="313"/>
      <c r="GQS112" s="313"/>
      <c r="GQT112" s="313"/>
      <c r="GQU112" s="313"/>
      <c r="GQV112" s="313"/>
      <c r="GQW112" s="313"/>
      <c r="GQX112" s="313"/>
      <c r="GQY112" s="313"/>
      <c r="GQZ112" s="313"/>
      <c r="GRA112" s="313"/>
      <c r="GRB112" s="313"/>
      <c r="GRC112" s="313"/>
      <c r="GRD112" s="313"/>
      <c r="GRE112" s="313"/>
      <c r="GRF112" s="313"/>
      <c r="GRG112" s="313"/>
      <c r="GRH112" s="313"/>
      <c r="GRI112" s="313"/>
      <c r="GRJ112" s="313"/>
      <c r="GRK112" s="313"/>
      <c r="GRL112" s="313"/>
      <c r="GRM112" s="313"/>
      <c r="GRN112" s="313"/>
      <c r="GRO112" s="313"/>
      <c r="GRP112" s="313"/>
      <c r="GRQ112" s="313"/>
      <c r="GRR112" s="313"/>
      <c r="GRS112" s="313"/>
      <c r="GRT112" s="313"/>
      <c r="GRU112" s="313"/>
      <c r="GRV112" s="313"/>
      <c r="GRW112" s="313"/>
      <c r="GRX112" s="313"/>
      <c r="GRY112" s="313"/>
      <c r="GRZ112" s="313"/>
      <c r="GSA112" s="313"/>
      <c r="GSB112" s="313"/>
      <c r="GSC112" s="313"/>
      <c r="GSD112" s="313"/>
      <c r="GSE112" s="313"/>
      <c r="GSF112" s="313"/>
      <c r="GSG112" s="313"/>
      <c r="GSH112" s="313"/>
      <c r="GSI112" s="313"/>
      <c r="GSJ112" s="313"/>
      <c r="GSK112" s="313"/>
      <c r="GSL112" s="313"/>
      <c r="GSM112" s="313"/>
      <c r="GSN112" s="313"/>
      <c r="GSO112" s="313"/>
      <c r="GSP112" s="313"/>
      <c r="GSQ112" s="313"/>
      <c r="GSR112" s="313"/>
      <c r="GSS112" s="313"/>
      <c r="GST112" s="313"/>
      <c r="GSU112" s="313"/>
      <c r="GSV112" s="313"/>
      <c r="GSW112" s="313"/>
      <c r="GSX112" s="313"/>
      <c r="GSY112" s="313"/>
      <c r="GSZ112" s="313"/>
      <c r="GTA112" s="313"/>
      <c r="GTB112" s="313"/>
      <c r="GTC112" s="313"/>
      <c r="GTD112" s="313"/>
      <c r="GTE112" s="313"/>
      <c r="GTF112" s="313"/>
      <c r="GTG112" s="313"/>
      <c r="GTH112" s="313"/>
      <c r="GTI112" s="313"/>
      <c r="GTJ112" s="313"/>
      <c r="GTK112" s="313"/>
      <c r="GTL112" s="313"/>
      <c r="GTM112" s="313"/>
      <c r="GTN112" s="313"/>
      <c r="GTO112" s="313"/>
      <c r="GTP112" s="313"/>
      <c r="GTQ112" s="313"/>
      <c r="GTR112" s="313"/>
      <c r="GTS112" s="313"/>
      <c r="GTT112" s="313"/>
      <c r="GTU112" s="313"/>
      <c r="GTV112" s="313"/>
      <c r="GTW112" s="313"/>
      <c r="GTX112" s="313"/>
      <c r="GTY112" s="313"/>
      <c r="GTZ112" s="313"/>
      <c r="GUA112" s="313"/>
      <c r="GUB112" s="313"/>
      <c r="GUC112" s="313"/>
      <c r="GUD112" s="313"/>
      <c r="GUE112" s="313"/>
      <c r="GUF112" s="313"/>
      <c r="GUG112" s="313"/>
      <c r="GUH112" s="313"/>
      <c r="GUI112" s="313"/>
      <c r="GUJ112" s="313"/>
      <c r="GUK112" s="313"/>
      <c r="GUL112" s="313"/>
      <c r="GUM112" s="313"/>
      <c r="GUN112" s="313"/>
      <c r="GUO112" s="313"/>
      <c r="GUP112" s="313"/>
      <c r="GUQ112" s="313"/>
      <c r="GUR112" s="313"/>
      <c r="GUS112" s="313"/>
      <c r="GUT112" s="313"/>
      <c r="GUU112" s="313"/>
      <c r="GUV112" s="313"/>
      <c r="GUW112" s="313"/>
      <c r="GUX112" s="313"/>
      <c r="GUY112" s="313"/>
      <c r="GUZ112" s="313"/>
      <c r="GVA112" s="313"/>
      <c r="GVB112" s="313"/>
      <c r="GVC112" s="313"/>
      <c r="GVD112" s="313"/>
      <c r="GVE112" s="313"/>
      <c r="GVF112" s="313"/>
      <c r="GVG112" s="313"/>
      <c r="GVH112" s="313"/>
      <c r="GVI112" s="313"/>
      <c r="GVJ112" s="313"/>
      <c r="GVK112" s="313"/>
      <c r="GVL112" s="313"/>
      <c r="GVM112" s="313"/>
      <c r="GVN112" s="313"/>
      <c r="GVO112" s="313"/>
      <c r="GVP112" s="313"/>
      <c r="GVQ112" s="313"/>
      <c r="GVR112" s="313"/>
      <c r="GVS112" s="313"/>
      <c r="GVT112" s="313"/>
      <c r="GVU112" s="313"/>
      <c r="GVV112" s="313"/>
      <c r="GVW112" s="313"/>
      <c r="GVX112" s="313"/>
      <c r="GVY112" s="313"/>
      <c r="GVZ112" s="313"/>
      <c r="GWA112" s="313"/>
      <c r="GWB112" s="313"/>
      <c r="GWC112" s="313"/>
      <c r="GWD112" s="313"/>
      <c r="GWE112" s="313"/>
      <c r="GWF112" s="313"/>
      <c r="GWG112" s="313"/>
      <c r="GWH112" s="313"/>
      <c r="GWI112" s="313"/>
      <c r="GWJ112" s="313"/>
      <c r="GWK112" s="313"/>
      <c r="GWL112" s="313"/>
      <c r="GWM112" s="313"/>
      <c r="GWN112" s="313"/>
      <c r="GWO112" s="313"/>
      <c r="GWP112" s="313"/>
      <c r="GWQ112" s="313"/>
      <c r="GWR112" s="313"/>
      <c r="GWS112" s="313"/>
      <c r="GWT112" s="313"/>
      <c r="GWU112" s="313"/>
      <c r="GWV112" s="313"/>
      <c r="GWW112" s="313"/>
      <c r="GWX112" s="313"/>
      <c r="GWY112" s="313"/>
      <c r="GWZ112" s="313"/>
      <c r="GXA112" s="313"/>
      <c r="GXB112" s="313"/>
      <c r="GXC112" s="313"/>
      <c r="GXD112" s="313"/>
      <c r="GXE112" s="313"/>
      <c r="GXF112" s="313"/>
      <c r="GXG112" s="313"/>
      <c r="GXH112" s="313"/>
      <c r="GXI112" s="313"/>
      <c r="GXJ112" s="313"/>
      <c r="GXK112" s="313"/>
      <c r="GXL112" s="313"/>
      <c r="GXM112" s="313"/>
      <c r="GXN112" s="313"/>
      <c r="GXO112" s="313"/>
      <c r="GXP112" s="313"/>
      <c r="GXQ112" s="313"/>
      <c r="GXR112" s="313"/>
      <c r="GXS112" s="313"/>
      <c r="GXT112" s="313"/>
      <c r="GXU112" s="313"/>
      <c r="GXV112" s="313"/>
      <c r="GXW112" s="313"/>
      <c r="GXX112" s="313"/>
      <c r="GXY112" s="313"/>
      <c r="GXZ112" s="313"/>
      <c r="GYA112" s="313"/>
      <c r="GYB112" s="313"/>
      <c r="GYC112" s="313"/>
      <c r="GYD112" s="313"/>
      <c r="GYE112" s="313"/>
      <c r="GYF112" s="313"/>
      <c r="GYG112" s="313"/>
      <c r="GYH112" s="313"/>
      <c r="GYI112" s="313"/>
      <c r="GYJ112" s="313"/>
      <c r="GYK112" s="313"/>
      <c r="GYL112" s="313"/>
      <c r="GYM112" s="313"/>
      <c r="GYN112" s="313"/>
      <c r="GYO112" s="313"/>
      <c r="GYP112" s="313"/>
      <c r="GYQ112" s="313"/>
      <c r="GYR112" s="313"/>
      <c r="GYS112" s="313"/>
      <c r="GYT112" s="313"/>
      <c r="GYU112" s="313"/>
      <c r="GYV112" s="313"/>
      <c r="GYW112" s="313"/>
      <c r="GYX112" s="313"/>
      <c r="GYY112" s="313"/>
      <c r="GYZ112" s="313"/>
      <c r="GZA112" s="313"/>
      <c r="GZB112" s="313"/>
      <c r="GZC112" s="313"/>
      <c r="GZD112" s="313"/>
      <c r="GZE112" s="313"/>
      <c r="GZF112" s="313"/>
      <c r="GZG112" s="313"/>
      <c r="GZH112" s="313"/>
      <c r="GZI112" s="313"/>
      <c r="GZJ112" s="313"/>
      <c r="GZK112" s="313"/>
      <c r="GZL112" s="313"/>
      <c r="GZM112" s="313"/>
      <c r="GZN112" s="313"/>
      <c r="GZO112" s="313"/>
      <c r="GZP112" s="313"/>
      <c r="GZQ112" s="313"/>
      <c r="GZR112" s="313"/>
      <c r="GZS112" s="313"/>
      <c r="GZT112" s="313"/>
      <c r="GZU112" s="313"/>
      <c r="GZV112" s="313"/>
      <c r="GZW112" s="313"/>
      <c r="GZX112" s="313"/>
      <c r="GZY112" s="313"/>
      <c r="GZZ112" s="313"/>
      <c r="HAA112" s="313"/>
      <c r="HAB112" s="313"/>
      <c r="HAC112" s="313"/>
      <c r="HAD112" s="313"/>
      <c r="HAE112" s="313"/>
      <c r="HAF112" s="313"/>
      <c r="HAG112" s="313"/>
      <c r="HAH112" s="313"/>
      <c r="HAI112" s="313"/>
      <c r="HAJ112" s="313"/>
      <c r="HAK112" s="313"/>
      <c r="HAL112" s="313"/>
      <c r="HAM112" s="313"/>
      <c r="HAN112" s="313"/>
      <c r="HAO112" s="313"/>
      <c r="HAP112" s="313"/>
      <c r="HAQ112" s="313"/>
      <c r="HAR112" s="313"/>
      <c r="HAS112" s="313"/>
      <c r="HAT112" s="313"/>
      <c r="HAU112" s="313"/>
      <c r="HAV112" s="313"/>
      <c r="HAW112" s="313"/>
      <c r="HAX112" s="313"/>
      <c r="HAY112" s="313"/>
      <c r="HAZ112" s="313"/>
      <c r="HBA112" s="313"/>
      <c r="HBB112" s="313"/>
      <c r="HBC112" s="313"/>
      <c r="HBD112" s="313"/>
      <c r="HBE112" s="313"/>
      <c r="HBF112" s="313"/>
      <c r="HBG112" s="313"/>
      <c r="HBH112" s="313"/>
      <c r="HBI112" s="313"/>
      <c r="HBJ112" s="313"/>
      <c r="HBK112" s="313"/>
      <c r="HBL112" s="313"/>
      <c r="HBM112" s="313"/>
      <c r="HBN112" s="313"/>
      <c r="HBO112" s="313"/>
      <c r="HBP112" s="313"/>
      <c r="HBQ112" s="313"/>
      <c r="HBR112" s="313"/>
      <c r="HBS112" s="313"/>
      <c r="HBT112" s="313"/>
      <c r="HBU112" s="313"/>
      <c r="HBV112" s="313"/>
      <c r="HBW112" s="313"/>
      <c r="HBX112" s="313"/>
      <c r="HBY112" s="313"/>
      <c r="HBZ112" s="313"/>
      <c r="HCA112" s="313"/>
      <c r="HCB112" s="313"/>
      <c r="HCC112" s="313"/>
      <c r="HCD112" s="313"/>
      <c r="HCE112" s="313"/>
      <c r="HCF112" s="313"/>
      <c r="HCG112" s="313"/>
      <c r="HCH112" s="313"/>
      <c r="HCI112" s="313"/>
      <c r="HCJ112" s="313"/>
      <c r="HCK112" s="313"/>
      <c r="HCL112" s="313"/>
      <c r="HCM112" s="313"/>
      <c r="HCN112" s="313"/>
      <c r="HCO112" s="313"/>
      <c r="HCP112" s="313"/>
      <c r="HCQ112" s="313"/>
      <c r="HCR112" s="313"/>
      <c r="HCS112" s="313"/>
      <c r="HCT112" s="313"/>
      <c r="HCU112" s="313"/>
      <c r="HCV112" s="313"/>
      <c r="HCW112" s="313"/>
      <c r="HCX112" s="313"/>
      <c r="HCY112" s="313"/>
      <c r="HCZ112" s="313"/>
      <c r="HDA112" s="313"/>
      <c r="HDB112" s="313"/>
      <c r="HDC112" s="313"/>
      <c r="HDD112" s="313"/>
      <c r="HDE112" s="313"/>
      <c r="HDF112" s="313"/>
      <c r="HDG112" s="313"/>
      <c r="HDH112" s="313"/>
      <c r="HDI112" s="313"/>
      <c r="HDJ112" s="313"/>
      <c r="HDK112" s="313"/>
      <c r="HDL112" s="313"/>
      <c r="HDM112" s="313"/>
      <c r="HDN112" s="313"/>
      <c r="HDO112" s="313"/>
      <c r="HDP112" s="313"/>
      <c r="HDQ112" s="313"/>
      <c r="HDR112" s="313"/>
      <c r="HDS112" s="313"/>
      <c r="HDT112" s="313"/>
      <c r="HDU112" s="313"/>
      <c r="HDV112" s="313"/>
      <c r="HDW112" s="313"/>
      <c r="HDX112" s="313"/>
      <c r="HDY112" s="313"/>
      <c r="HDZ112" s="313"/>
      <c r="HEA112" s="313"/>
      <c r="HEB112" s="313"/>
      <c r="HEC112" s="313"/>
      <c r="HED112" s="313"/>
      <c r="HEE112" s="313"/>
      <c r="HEF112" s="313"/>
      <c r="HEG112" s="313"/>
      <c r="HEH112" s="313"/>
      <c r="HEI112" s="313"/>
      <c r="HEJ112" s="313"/>
      <c r="HEK112" s="313"/>
      <c r="HEL112" s="313"/>
      <c r="HEM112" s="313"/>
      <c r="HEN112" s="313"/>
      <c r="HEO112" s="313"/>
      <c r="HEP112" s="313"/>
      <c r="HEQ112" s="313"/>
      <c r="HER112" s="313"/>
      <c r="HES112" s="313"/>
      <c r="HET112" s="313"/>
      <c r="HEU112" s="313"/>
      <c r="HEV112" s="313"/>
      <c r="HEW112" s="313"/>
      <c r="HEX112" s="313"/>
      <c r="HEY112" s="313"/>
      <c r="HEZ112" s="313"/>
      <c r="HFA112" s="313"/>
      <c r="HFB112" s="313"/>
      <c r="HFC112" s="313"/>
      <c r="HFD112" s="313"/>
      <c r="HFE112" s="313"/>
      <c r="HFF112" s="313"/>
      <c r="HFG112" s="313"/>
      <c r="HFH112" s="313"/>
      <c r="HFI112" s="313"/>
      <c r="HFJ112" s="313"/>
      <c r="HFK112" s="313"/>
      <c r="HFL112" s="313"/>
      <c r="HFM112" s="313"/>
      <c r="HFN112" s="313"/>
      <c r="HFO112" s="313"/>
      <c r="HFP112" s="313"/>
      <c r="HFQ112" s="313"/>
      <c r="HFR112" s="313"/>
      <c r="HFS112" s="313"/>
      <c r="HFT112" s="313"/>
      <c r="HFU112" s="313"/>
      <c r="HFV112" s="313"/>
      <c r="HFW112" s="313"/>
      <c r="HFX112" s="313"/>
      <c r="HFY112" s="313"/>
      <c r="HFZ112" s="313"/>
      <c r="HGA112" s="313"/>
      <c r="HGB112" s="313"/>
      <c r="HGC112" s="313"/>
      <c r="HGD112" s="313"/>
      <c r="HGE112" s="313"/>
      <c r="HGF112" s="313"/>
      <c r="HGG112" s="313"/>
      <c r="HGH112" s="313"/>
      <c r="HGI112" s="313"/>
      <c r="HGJ112" s="313"/>
      <c r="HGK112" s="313"/>
      <c r="HGL112" s="313"/>
      <c r="HGM112" s="313"/>
      <c r="HGN112" s="313"/>
      <c r="HGO112" s="313"/>
      <c r="HGP112" s="313"/>
      <c r="HGQ112" s="313"/>
      <c r="HGR112" s="313"/>
      <c r="HGS112" s="313"/>
      <c r="HGT112" s="313"/>
      <c r="HGU112" s="313"/>
      <c r="HGV112" s="313"/>
      <c r="HGW112" s="313"/>
      <c r="HGX112" s="313"/>
      <c r="HGY112" s="313"/>
      <c r="HGZ112" s="313"/>
      <c r="HHA112" s="313"/>
      <c r="HHB112" s="313"/>
      <c r="HHC112" s="313"/>
      <c r="HHD112" s="313"/>
      <c r="HHE112" s="313"/>
      <c r="HHF112" s="313"/>
      <c r="HHG112" s="313"/>
      <c r="HHH112" s="313"/>
      <c r="HHI112" s="313"/>
      <c r="HHJ112" s="313"/>
      <c r="HHK112" s="313"/>
      <c r="HHL112" s="313"/>
      <c r="HHM112" s="313"/>
      <c r="HHN112" s="313"/>
      <c r="HHO112" s="313"/>
      <c r="HHP112" s="313"/>
      <c r="HHQ112" s="313"/>
      <c r="HHR112" s="313"/>
      <c r="HHS112" s="313"/>
      <c r="HHT112" s="313"/>
      <c r="HHU112" s="313"/>
      <c r="HHV112" s="313"/>
      <c r="HHW112" s="313"/>
      <c r="HHX112" s="313"/>
      <c r="HHY112" s="313"/>
      <c r="HHZ112" s="313"/>
      <c r="HIA112" s="313"/>
      <c r="HIB112" s="313"/>
      <c r="HIC112" s="313"/>
      <c r="HID112" s="313"/>
      <c r="HIE112" s="313"/>
      <c r="HIF112" s="313"/>
      <c r="HIG112" s="313"/>
      <c r="HIH112" s="313"/>
      <c r="HII112" s="313"/>
      <c r="HIJ112" s="313"/>
      <c r="HIK112" s="313"/>
      <c r="HIL112" s="313"/>
      <c r="HIM112" s="313"/>
      <c r="HIN112" s="313"/>
      <c r="HIO112" s="313"/>
      <c r="HIP112" s="313"/>
      <c r="HIQ112" s="313"/>
      <c r="HIR112" s="313"/>
      <c r="HIS112" s="313"/>
      <c r="HIT112" s="313"/>
      <c r="HIU112" s="313"/>
      <c r="HIV112" s="313"/>
      <c r="HIW112" s="313"/>
      <c r="HIX112" s="313"/>
      <c r="HIY112" s="313"/>
      <c r="HIZ112" s="313"/>
      <c r="HJA112" s="313"/>
      <c r="HJB112" s="313"/>
      <c r="HJC112" s="313"/>
      <c r="HJD112" s="313"/>
      <c r="HJE112" s="313"/>
      <c r="HJF112" s="313"/>
      <c r="HJG112" s="313"/>
      <c r="HJH112" s="313"/>
      <c r="HJI112" s="313"/>
      <c r="HJJ112" s="313"/>
      <c r="HJK112" s="313"/>
      <c r="HJL112" s="313"/>
      <c r="HJM112" s="313"/>
      <c r="HJN112" s="313"/>
      <c r="HJO112" s="313"/>
      <c r="HJP112" s="313"/>
      <c r="HJQ112" s="313"/>
      <c r="HJR112" s="313"/>
      <c r="HJS112" s="313"/>
      <c r="HJT112" s="313"/>
      <c r="HJU112" s="313"/>
      <c r="HJV112" s="313"/>
      <c r="HJW112" s="313"/>
      <c r="HJX112" s="313"/>
      <c r="HJY112" s="313"/>
      <c r="HJZ112" s="313"/>
      <c r="HKA112" s="313"/>
      <c r="HKB112" s="313"/>
      <c r="HKC112" s="313"/>
      <c r="HKD112" s="313"/>
      <c r="HKE112" s="313"/>
      <c r="HKF112" s="313"/>
      <c r="HKG112" s="313"/>
      <c r="HKH112" s="313"/>
      <c r="HKI112" s="313"/>
      <c r="HKJ112" s="313"/>
      <c r="HKK112" s="313"/>
      <c r="HKL112" s="313"/>
      <c r="HKM112" s="313"/>
      <c r="HKN112" s="313"/>
      <c r="HKO112" s="313"/>
      <c r="HKP112" s="313"/>
      <c r="HKQ112" s="313"/>
      <c r="HKR112" s="313"/>
      <c r="HKS112" s="313"/>
      <c r="HKT112" s="313"/>
      <c r="HKU112" s="313"/>
      <c r="HKV112" s="313"/>
      <c r="HKW112" s="313"/>
      <c r="HKX112" s="313"/>
      <c r="HKY112" s="313"/>
      <c r="HKZ112" s="313"/>
      <c r="HLA112" s="313"/>
      <c r="HLB112" s="313"/>
      <c r="HLC112" s="313"/>
      <c r="HLD112" s="313"/>
      <c r="HLE112" s="313"/>
      <c r="HLF112" s="313"/>
      <c r="HLG112" s="313"/>
      <c r="HLH112" s="313"/>
      <c r="HLI112" s="313"/>
      <c r="HLJ112" s="313"/>
      <c r="HLK112" s="313"/>
      <c r="HLL112" s="313"/>
      <c r="HLM112" s="313"/>
      <c r="HLN112" s="313"/>
      <c r="HLO112" s="313"/>
      <c r="HLP112" s="313"/>
      <c r="HLQ112" s="313"/>
      <c r="HLR112" s="313"/>
      <c r="HLS112" s="313"/>
      <c r="HLT112" s="313"/>
      <c r="HLU112" s="313"/>
      <c r="HLV112" s="313"/>
      <c r="HLW112" s="313"/>
      <c r="HLX112" s="313"/>
      <c r="HLY112" s="313"/>
      <c r="HLZ112" s="313"/>
      <c r="HMA112" s="313"/>
      <c r="HMB112" s="313"/>
      <c r="HMC112" s="313"/>
      <c r="HMD112" s="313"/>
      <c r="HME112" s="313"/>
      <c r="HMF112" s="313"/>
      <c r="HMG112" s="313"/>
      <c r="HMH112" s="313"/>
      <c r="HMI112" s="313"/>
      <c r="HMJ112" s="313"/>
      <c r="HMK112" s="313"/>
      <c r="HML112" s="313"/>
      <c r="HMM112" s="313"/>
      <c r="HMN112" s="313"/>
      <c r="HMO112" s="313"/>
      <c r="HMP112" s="313"/>
      <c r="HMQ112" s="313"/>
      <c r="HMR112" s="313"/>
      <c r="HMS112" s="313"/>
      <c r="HMT112" s="313"/>
      <c r="HMU112" s="313"/>
      <c r="HMV112" s="313"/>
      <c r="HMW112" s="313"/>
      <c r="HMX112" s="313"/>
      <c r="HMY112" s="313"/>
      <c r="HMZ112" s="313"/>
      <c r="HNA112" s="313"/>
      <c r="HNB112" s="313"/>
      <c r="HNC112" s="313"/>
      <c r="HND112" s="313"/>
      <c r="HNE112" s="313"/>
      <c r="HNF112" s="313"/>
      <c r="HNG112" s="313"/>
      <c r="HNH112" s="313"/>
      <c r="HNI112" s="313"/>
      <c r="HNJ112" s="313"/>
      <c r="HNK112" s="313"/>
      <c r="HNL112" s="313"/>
      <c r="HNM112" s="313"/>
      <c r="HNN112" s="313"/>
      <c r="HNO112" s="313"/>
      <c r="HNP112" s="313"/>
      <c r="HNQ112" s="313"/>
      <c r="HNR112" s="313"/>
      <c r="HNS112" s="313"/>
      <c r="HNT112" s="313"/>
      <c r="HNU112" s="313"/>
      <c r="HNV112" s="313"/>
      <c r="HNW112" s="313"/>
      <c r="HNX112" s="313"/>
      <c r="HNY112" s="313"/>
      <c r="HNZ112" s="313"/>
      <c r="HOA112" s="313"/>
      <c r="HOB112" s="313"/>
      <c r="HOC112" s="313"/>
      <c r="HOD112" s="313"/>
      <c r="HOE112" s="313"/>
      <c r="HOF112" s="313"/>
      <c r="HOG112" s="313"/>
      <c r="HOH112" s="313"/>
      <c r="HOI112" s="313"/>
      <c r="HOJ112" s="313"/>
      <c r="HOK112" s="313"/>
      <c r="HOL112" s="313"/>
      <c r="HOM112" s="313"/>
      <c r="HON112" s="313"/>
      <c r="HOO112" s="313"/>
      <c r="HOP112" s="313"/>
      <c r="HOQ112" s="313"/>
      <c r="HOR112" s="313"/>
      <c r="HOS112" s="313"/>
      <c r="HOT112" s="313"/>
      <c r="HOU112" s="313"/>
      <c r="HOV112" s="313"/>
      <c r="HOW112" s="313"/>
      <c r="HOX112" s="313"/>
      <c r="HOY112" s="313"/>
      <c r="HOZ112" s="313"/>
      <c r="HPA112" s="313"/>
      <c r="HPB112" s="313"/>
      <c r="HPC112" s="313"/>
      <c r="HPD112" s="313"/>
      <c r="HPE112" s="313"/>
      <c r="HPF112" s="313"/>
      <c r="HPG112" s="313"/>
      <c r="HPH112" s="313"/>
      <c r="HPI112" s="313"/>
      <c r="HPJ112" s="313"/>
      <c r="HPK112" s="313"/>
      <c r="HPL112" s="313"/>
      <c r="HPM112" s="313"/>
      <c r="HPN112" s="313"/>
      <c r="HPO112" s="313"/>
      <c r="HPP112" s="313"/>
      <c r="HPQ112" s="313"/>
      <c r="HPR112" s="313"/>
      <c r="HPS112" s="313"/>
      <c r="HPT112" s="313"/>
      <c r="HPU112" s="313"/>
      <c r="HPV112" s="313"/>
      <c r="HPW112" s="313"/>
      <c r="HPX112" s="313"/>
      <c r="HPY112" s="313"/>
      <c r="HPZ112" s="313"/>
      <c r="HQA112" s="313"/>
      <c r="HQB112" s="313"/>
      <c r="HQC112" s="313"/>
      <c r="HQD112" s="313"/>
      <c r="HQE112" s="313"/>
      <c r="HQF112" s="313"/>
      <c r="HQG112" s="313"/>
      <c r="HQH112" s="313"/>
      <c r="HQI112" s="313"/>
      <c r="HQJ112" s="313"/>
      <c r="HQK112" s="313"/>
      <c r="HQL112" s="313"/>
      <c r="HQM112" s="313"/>
      <c r="HQN112" s="313"/>
      <c r="HQO112" s="313"/>
      <c r="HQP112" s="313"/>
      <c r="HQQ112" s="313"/>
      <c r="HQR112" s="313"/>
      <c r="HQS112" s="313"/>
      <c r="HQT112" s="313"/>
      <c r="HQU112" s="313"/>
      <c r="HQV112" s="313"/>
      <c r="HQW112" s="313"/>
      <c r="HQX112" s="313"/>
      <c r="HQY112" s="313"/>
      <c r="HQZ112" s="313"/>
      <c r="HRA112" s="313"/>
      <c r="HRB112" s="313"/>
      <c r="HRC112" s="313"/>
      <c r="HRD112" s="313"/>
      <c r="HRE112" s="313"/>
      <c r="HRF112" s="313"/>
      <c r="HRG112" s="313"/>
      <c r="HRH112" s="313"/>
      <c r="HRI112" s="313"/>
      <c r="HRJ112" s="313"/>
      <c r="HRK112" s="313"/>
      <c r="HRL112" s="313"/>
      <c r="HRM112" s="313"/>
      <c r="HRN112" s="313"/>
      <c r="HRO112" s="313"/>
      <c r="HRP112" s="313"/>
      <c r="HRQ112" s="313"/>
      <c r="HRR112" s="313"/>
      <c r="HRS112" s="313"/>
      <c r="HRT112" s="313"/>
      <c r="HRU112" s="313"/>
      <c r="HRV112" s="313"/>
      <c r="HRW112" s="313"/>
      <c r="HRX112" s="313"/>
      <c r="HRY112" s="313"/>
      <c r="HRZ112" s="313"/>
      <c r="HSA112" s="313"/>
      <c r="HSB112" s="313"/>
      <c r="HSC112" s="313"/>
      <c r="HSD112" s="313"/>
      <c r="HSE112" s="313"/>
      <c r="HSF112" s="313"/>
      <c r="HSG112" s="313"/>
      <c r="HSH112" s="313"/>
      <c r="HSI112" s="313"/>
      <c r="HSJ112" s="313"/>
      <c r="HSK112" s="313"/>
      <c r="HSL112" s="313"/>
      <c r="HSM112" s="313"/>
      <c r="HSN112" s="313"/>
      <c r="HSO112" s="313"/>
      <c r="HSP112" s="313"/>
      <c r="HSQ112" s="313"/>
      <c r="HSR112" s="313"/>
      <c r="HSS112" s="313"/>
      <c r="HST112" s="313"/>
      <c r="HSU112" s="313"/>
      <c r="HSV112" s="313"/>
      <c r="HSW112" s="313"/>
      <c r="HSX112" s="313"/>
      <c r="HSY112" s="313"/>
      <c r="HSZ112" s="313"/>
      <c r="HTA112" s="313"/>
      <c r="HTB112" s="313"/>
      <c r="HTC112" s="313"/>
      <c r="HTD112" s="313"/>
      <c r="HTE112" s="313"/>
      <c r="HTF112" s="313"/>
      <c r="HTG112" s="313"/>
      <c r="HTH112" s="313"/>
      <c r="HTI112" s="313"/>
      <c r="HTJ112" s="313"/>
      <c r="HTK112" s="313"/>
      <c r="HTL112" s="313"/>
      <c r="HTM112" s="313"/>
      <c r="HTN112" s="313"/>
      <c r="HTO112" s="313"/>
      <c r="HTP112" s="313"/>
      <c r="HTQ112" s="313"/>
      <c r="HTR112" s="313"/>
      <c r="HTS112" s="313"/>
      <c r="HTT112" s="313"/>
      <c r="HTU112" s="313"/>
      <c r="HTV112" s="313"/>
      <c r="HTW112" s="313"/>
      <c r="HTX112" s="313"/>
      <c r="HTY112" s="313"/>
      <c r="HTZ112" s="313"/>
      <c r="HUA112" s="313"/>
      <c r="HUB112" s="313"/>
      <c r="HUC112" s="313"/>
      <c r="HUD112" s="313"/>
      <c r="HUE112" s="313"/>
      <c r="HUF112" s="313"/>
      <c r="HUG112" s="313"/>
      <c r="HUH112" s="313"/>
      <c r="HUI112" s="313"/>
      <c r="HUJ112" s="313"/>
      <c r="HUK112" s="313"/>
      <c r="HUL112" s="313"/>
      <c r="HUM112" s="313"/>
      <c r="HUN112" s="313"/>
      <c r="HUO112" s="313"/>
      <c r="HUP112" s="313"/>
      <c r="HUQ112" s="313"/>
      <c r="HUR112" s="313"/>
      <c r="HUS112" s="313"/>
      <c r="HUT112" s="313"/>
      <c r="HUU112" s="313"/>
      <c r="HUV112" s="313"/>
      <c r="HUW112" s="313"/>
      <c r="HUX112" s="313"/>
      <c r="HUY112" s="313"/>
      <c r="HUZ112" s="313"/>
      <c r="HVA112" s="313"/>
      <c r="HVB112" s="313"/>
      <c r="HVC112" s="313"/>
      <c r="HVD112" s="313"/>
      <c r="HVE112" s="313"/>
      <c r="HVF112" s="313"/>
      <c r="HVG112" s="313"/>
      <c r="HVH112" s="313"/>
      <c r="HVI112" s="313"/>
      <c r="HVJ112" s="313"/>
      <c r="HVK112" s="313"/>
      <c r="HVL112" s="313"/>
      <c r="HVM112" s="313"/>
      <c r="HVN112" s="313"/>
      <c r="HVO112" s="313"/>
      <c r="HVP112" s="313"/>
      <c r="HVQ112" s="313"/>
      <c r="HVR112" s="313"/>
      <c r="HVS112" s="313"/>
      <c r="HVT112" s="313"/>
      <c r="HVU112" s="313"/>
      <c r="HVV112" s="313"/>
      <c r="HVW112" s="313"/>
      <c r="HVX112" s="313"/>
      <c r="HVY112" s="313"/>
      <c r="HVZ112" s="313"/>
      <c r="HWA112" s="313"/>
      <c r="HWB112" s="313"/>
      <c r="HWC112" s="313"/>
      <c r="HWD112" s="313"/>
      <c r="HWE112" s="313"/>
      <c r="HWF112" s="313"/>
      <c r="HWG112" s="313"/>
      <c r="HWH112" s="313"/>
      <c r="HWI112" s="313"/>
      <c r="HWJ112" s="313"/>
      <c r="HWK112" s="313"/>
      <c r="HWL112" s="313"/>
      <c r="HWM112" s="313"/>
      <c r="HWN112" s="313"/>
      <c r="HWO112" s="313"/>
      <c r="HWP112" s="313"/>
      <c r="HWQ112" s="313"/>
      <c r="HWR112" s="313"/>
      <c r="HWS112" s="313"/>
      <c r="HWT112" s="313"/>
      <c r="HWU112" s="313"/>
      <c r="HWV112" s="313"/>
      <c r="HWW112" s="313"/>
      <c r="HWX112" s="313"/>
      <c r="HWY112" s="313"/>
      <c r="HWZ112" s="313"/>
      <c r="HXA112" s="313"/>
      <c r="HXB112" s="313"/>
      <c r="HXC112" s="313"/>
      <c r="HXD112" s="313"/>
      <c r="HXE112" s="313"/>
      <c r="HXF112" s="313"/>
      <c r="HXG112" s="313"/>
      <c r="HXH112" s="313"/>
      <c r="HXI112" s="313"/>
      <c r="HXJ112" s="313"/>
      <c r="HXK112" s="313"/>
      <c r="HXL112" s="313"/>
      <c r="HXM112" s="313"/>
      <c r="HXN112" s="313"/>
      <c r="HXO112" s="313"/>
      <c r="HXP112" s="313"/>
      <c r="HXQ112" s="313"/>
      <c r="HXR112" s="313"/>
      <c r="HXS112" s="313"/>
      <c r="HXT112" s="313"/>
      <c r="HXU112" s="313"/>
      <c r="HXV112" s="313"/>
      <c r="HXW112" s="313"/>
      <c r="HXX112" s="313"/>
      <c r="HXY112" s="313"/>
      <c r="HXZ112" s="313"/>
      <c r="HYA112" s="313"/>
      <c r="HYB112" s="313"/>
      <c r="HYC112" s="313"/>
      <c r="HYD112" s="313"/>
      <c r="HYE112" s="313"/>
      <c r="HYF112" s="313"/>
      <c r="HYG112" s="313"/>
      <c r="HYH112" s="313"/>
      <c r="HYI112" s="313"/>
      <c r="HYJ112" s="313"/>
      <c r="HYK112" s="313"/>
      <c r="HYL112" s="313"/>
      <c r="HYM112" s="313"/>
      <c r="HYN112" s="313"/>
      <c r="HYO112" s="313"/>
      <c r="HYP112" s="313"/>
      <c r="HYQ112" s="313"/>
      <c r="HYR112" s="313"/>
      <c r="HYS112" s="313"/>
      <c r="HYT112" s="313"/>
      <c r="HYU112" s="313"/>
      <c r="HYV112" s="313"/>
      <c r="HYW112" s="313"/>
      <c r="HYX112" s="313"/>
      <c r="HYY112" s="313"/>
      <c r="HYZ112" s="313"/>
      <c r="HZA112" s="313"/>
      <c r="HZB112" s="313"/>
      <c r="HZC112" s="313"/>
      <c r="HZD112" s="313"/>
      <c r="HZE112" s="313"/>
      <c r="HZF112" s="313"/>
      <c r="HZG112" s="313"/>
      <c r="HZH112" s="313"/>
      <c r="HZI112" s="313"/>
      <c r="HZJ112" s="313"/>
      <c r="HZK112" s="313"/>
      <c r="HZL112" s="313"/>
      <c r="HZM112" s="313"/>
      <c r="HZN112" s="313"/>
      <c r="HZO112" s="313"/>
      <c r="HZP112" s="313"/>
      <c r="HZQ112" s="313"/>
      <c r="HZR112" s="313"/>
      <c r="HZS112" s="313"/>
      <c r="HZT112" s="313"/>
      <c r="HZU112" s="313"/>
      <c r="HZV112" s="313"/>
      <c r="HZW112" s="313"/>
      <c r="HZX112" s="313"/>
      <c r="HZY112" s="313"/>
      <c r="HZZ112" s="313"/>
      <c r="IAA112" s="313"/>
      <c r="IAB112" s="313"/>
      <c r="IAC112" s="313"/>
      <c r="IAD112" s="313"/>
      <c r="IAE112" s="313"/>
      <c r="IAF112" s="313"/>
      <c r="IAG112" s="313"/>
      <c r="IAH112" s="313"/>
      <c r="IAI112" s="313"/>
      <c r="IAJ112" s="313"/>
      <c r="IAK112" s="313"/>
      <c r="IAL112" s="313"/>
      <c r="IAM112" s="313"/>
      <c r="IAN112" s="313"/>
      <c r="IAO112" s="313"/>
      <c r="IAP112" s="313"/>
      <c r="IAQ112" s="313"/>
      <c r="IAR112" s="313"/>
      <c r="IAS112" s="313"/>
      <c r="IAT112" s="313"/>
      <c r="IAU112" s="313"/>
      <c r="IAV112" s="313"/>
      <c r="IAW112" s="313"/>
      <c r="IAX112" s="313"/>
      <c r="IAY112" s="313"/>
      <c r="IAZ112" s="313"/>
      <c r="IBA112" s="313"/>
      <c r="IBB112" s="313"/>
      <c r="IBC112" s="313"/>
      <c r="IBD112" s="313"/>
      <c r="IBE112" s="313"/>
      <c r="IBF112" s="313"/>
      <c r="IBG112" s="313"/>
      <c r="IBH112" s="313"/>
      <c r="IBI112" s="313"/>
      <c r="IBJ112" s="313"/>
      <c r="IBK112" s="313"/>
      <c r="IBL112" s="313"/>
      <c r="IBM112" s="313"/>
      <c r="IBN112" s="313"/>
      <c r="IBO112" s="313"/>
      <c r="IBP112" s="313"/>
      <c r="IBQ112" s="313"/>
      <c r="IBR112" s="313"/>
      <c r="IBS112" s="313"/>
      <c r="IBT112" s="313"/>
      <c r="IBU112" s="313"/>
      <c r="IBV112" s="313"/>
      <c r="IBW112" s="313"/>
      <c r="IBX112" s="313"/>
      <c r="IBY112" s="313"/>
      <c r="IBZ112" s="313"/>
      <c r="ICA112" s="313"/>
      <c r="ICB112" s="313"/>
      <c r="ICC112" s="313"/>
      <c r="ICD112" s="313"/>
      <c r="ICE112" s="313"/>
      <c r="ICF112" s="313"/>
      <c r="ICG112" s="313"/>
      <c r="ICH112" s="313"/>
      <c r="ICI112" s="313"/>
      <c r="ICJ112" s="313"/>
      <c r="ICK112" s="313"/>
      <c r="ICL112" s="313"/>
      <c r="ICM112" s="313"/>
      <c r="ICN112" s="313"/>
      <c r="ICO112" s="313"/>
      <c r="ICP112" s="313"/>
      <c r="ICQ112" s="313"/>
      <c r="ICR112" s="313"/>
      <c r="ICS112" s="313"/>
      <c r="ICT112" s="313"/>
      <c r="ICU112" s="313"/>
      <c r="ICV112" s="313"/>
      <c r="ICW112" s="313"/>
      <c r="ICX112" s="313"/>
      <c r="ICY112" s="313"/>
      <c r="ICZ112" s="313"/>
      <c r="IDA112" s="313"/>
      <c r="IDB112" s="313"/>
      <c r="IDC112" s="313"/>
      <c r="IDD112" s="313"/>
      <c r="IDE112" s="313"/>
      <c r="IDF112" s="313"/>
      <c r="IDG112" s="313"/>
      <c r="IDH112" s="313"/>
      <c r="IDI112" s="313"/>
      <c r="IDJ112" s="313"/>
      <c r="IDK112" s="313"/>
      <c r="IDL112" s="313"/>
      <c r="IDM112" s="313"/>
      <c r="IDN112" s="313"/>
      <c r="IDO112" s="313"/>
      <c r="IDP112" s="313"/>
      <c r="IDQ112" s="313"/>
      <c r="IDR112" s="313"/>
      <c r="IDS112" s="313"/>
      <c r="IDT112" s="313"/>
      <c r="IDU112" s="313"/>
      <c r="IDV112" s="313"/>
      <c r="IDW112" s="313"/>
      <c r="IDX112" s="313"/>
      <c r="IDY112" s="313"/>
      <c r="IDZ112" s="313"/>
      <c r="IEA112" s="313"/>
      <c r="IEB112" s="313"/>
      <c r="IEC112" s="313"/>
      <c r="IED112" s="313"/>
      <c r="IEE112" s="313"/>
      <c r="IEF112" s="313"/>
      <c r="IEG112" s="313"/>
      <c r="IEH112" s="313"/>
      <c r="IEI112" s="313"/>
      <c r="IEJ112" s="313"/>
      <c r="IEK112" s="313"/>
      <c r="IEL112" s="313"/>
      <c r="IEM112" s="313"/>
      <c r="IEN112" s="313"/>
      <c r="IEO112" s="313"/>
      <c r="IEP112" s="313"/>
      <c r="IEQ112" s="313"/>
      <c r="IER112" s="313"/>
      <c r="IES112" s="313"/>
      <c r="IET112" s="313"/>
      <c r="IEU112" s="313"/>
      <c r="IEV112" s="313"/>
      <c r="IEW112" s="313"/>
      <c r="IEX112" s="313"/>
      <c r="IEY112" s="313"/>
      <c r="IEZ112" s="313"/>
      <c r="IFA112" s="313"/>
      <c r="IFB112" s="313"/>
      <c r="IFC112" s="313"/>
      <c r="IFD112" s="313"/>
      <c r="IFE112" s="313"/>
      <c r="IFF112" s="313"/>
      <c r="IFG112" s="313"/>
      <c r="IFH112" s="313"/>
      <c r="IFI112" s="313"/>
      <c r="IFJ112" s="313"/>
      <c r="IFK112" s="313"/>
      <c r="IFL112" s="313"/>
      <c r="IFM112" s="313"/>
      <c r="IFN112" s="313"/>
      <c r="IFO112" s="313"/>
      <c r="IFP112" s="313"/>
      <c r="IFQ112" s="313"/>
      <c r="IFR112" s="313"/>
      <c r="IFS112" s="313"/>
      <c r="IFT112" s="313"/>
      <c r="IFU112" s="313"/>
      <c r="IFV112" s="313"/>
      <c r="IFW112" s="313"/>
      <c r="IFX112" s="313"/>
      <c r="IFY112" s="313"/>
      <c r="IFZ112" s="313"/>
      <c r="IGA112" s="313"/>
      <c r="IGB112" s="313"/>
      <c r="IGC112" s="313"/>
      <c r="IGD112" s="313"/>
      <c r="IGE112" s="313"/>
      <c r="IGF112" s="313"/>
      <c r="IGG112" s="313"/>
      <c r="IGH112" s="313"/>
      <c r="IGI112" s="313"/>
      <c r="IGJ112" s="313"/>
      <c r="IGK112" s="313"/>
      <c r="IGL112" s="313"/>
      <c r="IGM112" s="313"/>
      <c r="IGN112" s="313"/>
      <c r="IGO112" s="313"/>
      <c r="IGP112" s="313"/>
      <c r="IGQ112" s="313"/>
      <c r="IGR112" s="313"/>
      <c r="IGS112" s="313"/>
      <c r="IGT112" s="313"/>
      <c r="IGU112" s="313"/>
      <c r="IGV112" s="313"/>
      <c r="IGW112" s="313"/>
      <c r="IGX112" s="313"/>
      <c r="IGY112" s="313"/>
      <c r="IGZ112" s="313"/>
      <c r="IHA112" s="313"/>
      <c r="IHB112" s="313"/>
      <c r="IHC112" s="313"/>
      <c r="IHD112" s="313"/>
      <c r="IHE112" s="313"/>
      <c r="IHF112" s="313"/>
      <c r="IHG112" s="313"/>
      <c r="IHH112" s="313"/>
      <c r="IHI112" s="313"/>
      <c r="IHJ112" s="313"/>
      <c r="IHK112" s="313"/>
      <c r="IHL112" s="313"/>
      <c r="IHM112" s="313"/>
      <c r="IHN112" s="313"/>
      <c r="IHO112" s="313"/>
      <c r="IHP112" s="313"/>
      <c r="IHQ112" s="313"/>
      <c r="IHR112" s="313"/>
      <c r="IHS112" s="313"/>
      <c r="IHT112" s="313"/>
      <c r="IHU112" s="313"/>
      <c r="IHV112" s="313"/>
      <c r="IHW112" s="313"/>
      <c r="IHX112" s="313"/>
      <c r="IHY112" s="313"/>
      <c r="IHZ112" s="313"/>
      <c r="IIA112" s="313"/>
      <c r="IIB112" s="313"/>
      <c r="IIC112" s="313"/>
      <c r="IID112" s="313"/>
      <c r="IIE112" s="313"/>
      <c r="IIF112" s="313"/>
      <c r="IIG112" s="313"/>
      <c r="IIH112" s="313"/>
      <c r="III112" s="313"/>
      <c r="IIJ112" s="313"/>
      <c r="IIK112" s="313"/>
      <c r="IIL112" s="313"/>
      <c r="IIM112" s="313"/>
      <c r="IIN112" s="313"/>
      <c r="IIO112" s="313"/>
      <c r="IIP112" s="313"/>
      <c r="IIQ112" s="313"/>
      <c r="IIR112" s="313"/>
      <c r="IIS112" s="313"/>
      <c r="IIT112" s="313"/>
      <c r="IIU112" s="313"/>
      <c r="IIV112" s="313"/>
      <c r="IIW112" s="313"/>
      <c r="IIX112" s="313"/>
      <c r="IIY112" s="313"/>
      <c r="IIZ112" s="313"/>
      <c r="IJA112" s="313"/>
      <c r="IJB112" s="313"/>
      <c r="IJC112" s="313"/>
      <c r="IJD112" s="313"/>
      <c r="IJE112" s="313"/>
      <c r="IJF112" s="313"/>
      <c r="IJG112" s="313"/>
      <c r="IJH112" s="313"/>
      <c r="IJI112" s="313"/>
      <c r="IJJ112" s="313"/>
      <c r="IJK112" s="313"/>
      <c r="IJL112" s="313"/>
      <c r="IJM112" s="313"/>
      <c r="IJN112" s="313"/>
      <c r="IJO112" s="313"/>
      <c r="IJP112" s="313"/>
      <c r="IJQ112" s="313"/>
      <c r="IJR112" s="313"/>
      <c r="IJS112" s="313"/>
      <c r="IJT112" s="313"/>
      <c r="IJU112" s="313"/>
      <c r="IJV112" s="313"/>
      <c r="IJW112" s="313"/>
      <c r="IJX112" s="313"/>
      <c r="IJY112" s="313"/>
      <c r="IJZ112" s="313"/>
      <c r="IKA112" s="313"/>
      <c r="IKB112" s="313"/>
      <c r="IKC112" s="313"/>
      <c r="IKD112" s="313"/>
      <c r="IKE112" s="313"/>
      <c r="IKF112" s="313"/>
      <c r="IKG112" s="313"/>
      <c r="IKH112" s="313"/>
      <c r="IKI112" s="313"/>
      <c r="IKJ112" s="313"/>
      <c r="IKK112" s="313"/>
      <c r="IKL112" s="313"/>
      <c r="IKM112" s="313"/>
      <c r="IKN112" s="313"/>
      <c r="IKO112" s="313"/>
      <c r="IKP112" s="313"/>
      <c r="IKQ112" s="313"/>
      <c r="IKR112" s="313"/>
      <c r="IKS112" s="313"/>
      <c r="IKT112" s="313"/>
      <c r="IKU112" s="313"/>
      <c r="IKV112" s="313"/>
      <c r="IKW112" s="313"/>
      <c r="IKX112" s="313"/>
      <c r="IKY112" s="313"/>
      <c r="IKZ112" s="313"/>
      <c r="ILA112" s="313"/>
      <c r="ILB112" s="313"/>
      <c r="ILC112" s="313"/>
      <c r="ILD112" s="313"/>
      <c r="ILE112" s="313"/>
      <c r="ILF112" s="313"/>
      <c r="ILG112" s="313"/>
      <c r="ILH112" s="313"/>
      <c r="ILI112" s="313"/>
      <c r="ILJ112" s="313"/>
      <c r="ILK112" s="313"/>
      <c r="ILL112" s="313"/>
      <c r="ILM112" s="313"/>
      <c r="ILN112" s="313"/>
      <c r="ILO112" s="313"/>
      <c r="ILP112" s="313"/>
      <c r="ILQ112" s="313"/>
      <c r="ILR112" s="313"/>
      <c r="ILS112" s="313"/>
      <c r="ILT112" s="313"/>
      <c r="ILU112" s="313"/>
      <c r="ILV112" s="313"/>
      <c r="ILW112" s="313"/>
      <c r="ILX112" s="313"/>
      <c r="ILY112" s="313"/>
      <c r="ILZ112" s="313"/>
      <c r="IMA112" s="313"/>
      <c r="IMB112" s="313"/>
      <c r="IMC112" s="313"/>
      <c r="IMD112" s="313"/>
      <c r="IME112" s="313"/>
      <c r="IMF112" s="313"/>
      <c r="IMG112" s="313"/>
      <c r="IMH112" s="313"/>
      <c r="IMI112" s="313"/>
      <c r="IMJ112" s="313"/>
      <c r="IMK112" s="313"/>
      <c r="IML112" s="313"/>
      <c r="IMM112" s="313"/>
      <c r="IMN112" s="313"/>
      <c r="IMO112" s="313"/>
      <c r="IMP112" s="313"/>
      <c r="IMQ112" s="313"/>
      <c r="IMR112" s="313"/>
      <c r="IMS112" s="313"/>
      <c r="IMT112" s="313"/>
      <c r="IMU112" s="313"/>
      <c r="IMV112" s="313"/>
      <c r="IMW112" s="313"/>
      <c r="IMX112" s="313"/>
      <c r="IMY112" s="313"/>
      <c r="IMZ112" s="313"/>
      <c r="INA112" s="313"/>
      <c r="INB112" s="313"/>
      <c r="INC112" s="313"/>
      <c r="IND112" s="313"/>
      <c r="INE112" s="313"/>
      <c r="INF112" s="313"/>
      <c r="ING112" s="313"/>
      <c r="INH112" s="313"/>
      <c r="INI112" s="313"/>
      <c r="INJ112" s="313"/>
      <c r="INK112" s="313"/>
      <c r="INL112" s="313"/>
      <c r="INM112" s="313"/>
      <c r="INN112" s="313"/>
      <c r="INO112" s="313"/>
      <c r="INP112" s="313"/>
      <c r="INQ112" s="313"/>
      <c r="INR112" s="313"/>
      <c r="INS112" s="313"/>
      <c r="INT112" s="313"/>
      <c r="INU112" s="313"/>
      <c r="INV112" s="313"/>
      <c r="INW112" s="313"/>
      <c r="INX112" s="313"/>
      <c r="INY112" s="313"/>
      <c r="INZ112" s="313"/>
      <c r="IOA112" s="313"/>
      <c r="IOB112" s="313"/>
      <c r="IOC112" s="313"/>
      <c r="IOD112" s="313"/>
      <c r="IOE112" s="313"/>
      <c r="IOF112" s="313"/>
      <c r="IOG112" s="313"/>
      <c r="IOH112" s="313"/>
      <c r="IOI112" s="313"/>
      <c r="IOJ112" s="313"/>
      <c r="IOK112" s="313"/>
      <c r="IOL112" s="313"/>
      <c r="IOM112" s="313"/>
      <c r="ION112" s="313"/>
      <c r="IOO112" s="313"/>
      <c r="IOP112" s="313"/>
      <c r="IOQ112" s="313"/>
      <c r="IOR112" s="313"/>
      <c r="IOS112" s="313"/>
      <c r="IOT112" s="313"/>
      <c r="IOU112" s="313"/>
      <c r="IOV112" s="313"/>
      <c r="IOW112" s="313"/>
      <c r="IOX112" s="313"/>
      <c r="IOY112" s="313"/>
      <c r="IOZ112" s="313"/>
      <c r="IPA112" s="313"/>
      <c r="IPB112" s="313"/>
      <c r="IPC112" s="313"/>
      <c r="IPD112" s="313"/>
      <c r="IPE112" s="313"/>
      <c r="IPF112" s="313"/>
      <c r="IPG112" s="313"/>
      <c r="IPH112" s="313"/>
      <c r="IPI112" s="313"/>
      <c r="IPJ112" s="313"/>
      <c r="IPK112" s="313"/>
      <c r="IPL112" s="313"/>
      <c r="IPM112" s="313"/>
      <c r="IPN112" s="313"/>
      <c r="IPO112" s="313"/>
      <c r="IPP112" s="313"/>
      <c r="IPQ112" s="313"/>
      <c r="IPR112" s="313"/>
      <c r="IPS112" s="313"/>
      <c r="IPT112" s="313"/>
      <c r="IPU112" s="313"/>
      <c r="IPV112" s="313"/>
      <c r="IPW112" s="313"/>
      <c r="IPX112" s="313"/>
      <c r="IPY112" s="313"/>
      <c r="IPZ112" s="313"/>
      <c r="IQA112" s="313"/>
      <c r="IQB112" s="313"/>
      <c r="IQC112" s="313"/>
      <c r="IQD112" s="313"/>
      <c r="IQE112" s="313"/>
      <c r="IQF112" s="313"/>
      <c r="IQG112" s="313"/>
      <c r="IQH112" s="313"/>
      <c r="IQI112" s="313"/>
      <c r="IQJ112" s="313"/>
      <c r="IQK112" s="313"/>
      <c r="IQL112" s="313"/>
      <c r="IQM112" s="313"/>
      <c r="IQN112" s="313"/>
      <c r="IQO112" s="313"/>
      <c r="IQP112" s="313"/>
      <c r="IQQ112" s="313"/>
      <c r="IQR112" s="313"/>
      <c r="IQS112" s="313"/>
      <c r="IQT112" s="313"/>
      <c r="IQU112" s="313"/>
      <c r="IQV112" s="313"/>
      <c r="IQW112" s="313"/>
      <c r="IQX112" s="313"/>
      <c r="IQY112" s="313"/>
      <c r="IQZ112" s="313"/>
      <c r="IRA112" s="313"/>
      <c r="IRB112" s="313"/>
      <c r="IRC112" s="313"/>
      <c r="IRD112" s="313"/>
      <c r="IRE112" s="313"/>
      <c r="IRF112" s="313"/>
      <c r="IRG112" s="313"/>
      <c r="IRH112" s="313"/>
      <c r="IRI112" s="313"/>
      <c r="IRJ112" s="313"/>
      <c r="IRK112" s="313"/>
      <c r="IRL112" s="313"/>
      <c r="IRM112" s="313"/>
      <c r="IRN112" s="313"/>
      <c r="IRO112" s="313"/>
      <c r="IRP112" s="313"/>
      <c r="IRQ112" s="313"/>
      <c r="IRR112" s="313"/>
      <c r="IRS112" s="313"/>
      <c r="IRT112" s="313"/>
      <c r="IRU112" s="313"/>
      <c r="IRV112" s="313"/>
      <c r="IRW112" s="313"/>
      <c r="IRX112" s="313"/>
      <c r="IRY112" s="313"/>
      <c r="IRZ112" s="313"/>
      <c r="ISA112" s="313"/>
      <c r="ISB112" s="313"/>
      <c r="ISC112" s="313"/>
      <c r="ISD112" s="313"/>
      <c r="ISE112" s="313"/>
      <c r="ISF112" s="313"/>
      <c r="ISG112" s="313"/>
      <c r="ISH112" s="313"/>
      <c r="ISI112" s="313"/>
      <c r="ISJ112" s="313"/>
      <c r="ISK112" s="313"/>
      <c r="ISL112" s="313"/>
      <c r="ISM112" s="313"/>
      <c r="ISN112" s="313"/>
      <c r="ISO112" s="313"/>
      <c r="ISP112" s="313"/>
      <c r="ISQ112" s="313"/>
      <c r="ISR112" s="313"/>
      <c r="ISS112" s="313"/>
      <c r="IST112" s="313"/>
      <c r="ISU112" s="313"/>
      <c r="ISV112" s="313"/>
      <c r="ISW112" s="313"/>
      <c r="ISX112" s="313"/>
      <c r="ISY112" s="313"/>
      <c r="ISZ112" s="313"/>
      <c r="ITA112" s="313"/>
      <c r="ITB112" s="313"/>
      <c r="ITC112" s="313"/>
      <c r="ITD112" s="313"/>
      <c r="ITE112" s="313"/>
      <c r="ITF112" s="313"/>
      <c r="ITG112" s="313"/>
      <c r="ITH112" s="313"/>
      <c r="ITI112" s="313"/>
      <c r="ITJ112" s="313"/>
      <c r="ITK112" s="313"/>
      <c r="ITL112" s="313"/>
      <c r="ITM112" s="313"/>
      <c r="ITN112" s="313"/>
      <c r="ITO112" s="313"/>
      <c r="ITP112" s="313"/>
      <c r="ITQ112" s="313"/>
      <c r="ITR112" s="313"/>
      <c r="ITS112" s="313"/>
      <c r="ITT112" s="313"/>
      <c r="ITU112" s="313"/>
      <c r="ITV112" s="313"/>
      <c r="ITW112" s="313"/>
      <c r="ITX112" s="313"/>
      <c r="ITY112" s="313"/>
      <c r="ITZ112" s="313"/>
      <c r="IUA112" s="313"/>
      <c r="IUB112" s="313"/>
      <c r="IUC112" s="313"/>
      <c r="IUD112" s="313"/>
      <c r="IUE112" s="313"/>
      <c r="IUF112" s="313"/>
      <c r="IUG112" s="313"/>
      <c r="IUH112" s="313"/>
      <c r="IUI112" s="313"/>
      <c r="IUJ112" s="313"/>
      <c r="IUK112" s="313"/>
      <c r="IUL112" s="313"/>
      <c r="IUM112" s="313"/>
      <c r="IUN112" s="313"/>
      <c r="IUO112" s="313"/>
      <c r="IUP112" s="313"/>
      <c r="IUQ112" s="313"/>
      <c r="IUR112" s="313"/>
      <c r="IUS112" s="313"/>
      <c r="IUT112" s="313"/>
      <c r="IUU112" s="313"/>
      <c r="IUV112" s="313"/>
      <c r="IUW112" s="313"/>
      <c r="IUX112" s="313"/>
      <c r="IUY112" s="313"/>
      <c r="IUZ112" s="313"/>
      <c r="IVA112" s="313"/>
      <c r="IVB112" s="313"/>
      <c r="IVC112" s="313"/>
      <c r="IVD112" s="313"/>
      <c r="IVE112" s="313"/>
      <c r="IVF112" s="313"/>
      <c r="IVG112" s="313"/>
      <c r="IVH112" s="313"/>
      <c r="IVI112" s="313"/>
      <c r="IVJ112" s="313"/>
      <c r="IVK112" s="313"/>
      <c r="IVL112" s="313"/>
      <c r="IVM112" s="313"/>
      <c r="IVN112" s="313"/>
      <c r="IVO112" s="313"/>
      <c r="IVP112" s="313"/>
      <c r="IVQ112" s="313"/>
      <c r="IVR112" s="313"/>
      <c r="IVS112" s="313"/>
      <c r="IVT112" s="313"/>
      <c r="IVU112" s="313"/>
      <c r="IVV112" s="313"/>
      <c r="IVW112" s="313"/>
      <c r="IVX112" s="313"/>
      <c r="IVY112" s="313"/>
      <c r="IVZ112" s="313"/>
      <c r="IWA112" s="313"/>
      <c r="IWB112" s="313"/>
      <c r="IWC112" s="313"/>
      <c r="IWD112" s="313"/>
      <c r="IWE112" s="313"/>
      <c r="IWF112" s="313"/>
      <c r="IWG112" s="313"/>
      <c r="IWH112" s="313"/>
      <c r="IWI112" s="313"/>
      <c r="IWJ112" s="313"/>
      <c r="IWK112" s="313"/>
      <c r="IWL112" s="313"/>
      <c r="IWM112" s="313"/>
      <c r="IWN112" s="313"/>
      <c r="IWO112" s="313"/>
      <c r="IWP112" s="313"/>
      <c r="IWQ112" s="313"/>
      <c r="IWR112" s="313"/>
      <c r="IWS112" s="313"/>
      <c r="IWT112" s="313"/>
      <c r="IWU112" s="313"/>
      <c r="IWV112" s="313"/>
      <c r="IWW112" s="313"/>
      <c r="IWX112" s="313"/>
      <c r="IWY112" s="313"/>
      <c r="IWZ112" s="313"/>
      <c r="IXA112" s="313"/>
      <c r="IXB112" s="313"/>
      <c r="IXC112" s="313"/>
      <c r="IXD112" s="313"/>
      <c r="IXE112" s="313"/>
      <c r="IXF112" s="313"/>
      <c r="IXG112" s="313"/>
      <c r="IXH112" s="313"/>
      <c r="IXI112" s="313"/>
      <c r="IXJ112" s="313"/>
      <c r="IXK112" s="313"/>
      <c r="IXL112" s="313"/>
      <c r="IXM112" s="313"/>
      <c r="IXN112" s="313"/>
      <c r="IXO112" s="313"/>
      <c r="IXP112" s="313"/>
      <c r="IXQ112" s="313"/>
      <c r="IXR112" s="313"/>
      <c r="IXS112" s="313"/>
      <c r="IXT112" s="313"/>
      <c r="IXU112" s="313"/>
      <c r="IXV112" s="313"/>
      <c r="IXW112" s="313"/>
      <c r="IXX112" s="313"/>
      <c r="IXY112" s="313"/>
      <c r="IXZ112" s="313"/>
      <c r="IYA112" s="313"/>
      <c r="IYB112" s="313"/>
      <c r="IYC112" s="313"/>
      <c r="IYD112" s="313"/>
      <c r="IYE112" s="313"/>
      <c r="IYF112" s="313"/>
      <c r="IYG112" s="313"/>
      <c r="IYH112" s="313"/>
      <c r="IYI112" s="313"/>
      <c r="IYJ112" s="313"/>
      <c r="IYK112" s="313"/>
      <c r="IYL112" s="313"/>
      <c r="IYM112" s="313"/>
      <c r="IYN112" s="313"/>
      <c r="IYO112" s="313"/>
      <c r="IYP112" s="313"/>
      <c r="IYQ112" s="313"/>
      <c r="IYR112" s="313"/>
      <c r="IYS112" s="313"/>
      <c r="IYT112" s="313"/>
      <c r="IYU112" s="313"/>
      <c r="IYV112" s="313"/>
      <c r="IYW112" s="313"/>
      <c r="IYX112" s="313"/>
      <c r="IYY112" s="313"/>
      <c r="IYZ112" s="313"/>
      <c r="IZA112" s="313"/>
      <c r="IZB112" s="313"/>
      <c r="IZC112" s="313"/>
      <c r="IZD112" s="313"/>
      <c r="IZE112" s="313"/>
      <c r="IZF112" s="313"/>
      <c r="IZG112" s="313"/>
      <c r="IZH112" s="313"/>
      <c r="IZI112" s="313"/>
      <c r="IZJ112" s="313"/>
      <c r="IZK112" s="313"/>
      <c r="IZL112" s="313"/>
      <c r="IZM112" s="313"/>
      <c r="IZN112" s="313"/>
      <c r="IZO112" s="313"/>
      <c r="IZP112" s="313"/>
      <c r="IZQ112" s="313"/>
      <c r="IZR112" s="313"/>
      <c r="IZS112" s="313"/>
      <c r="IZT112" s="313"/>
      <c r="IZU112" s="313"/>
      <c r="IZV112" s="313"/>
      <c r="IZW112" s="313"/>
      <c r="IZX112" s="313"/>
      <c r="IZY112" s="313"/>
      <c r="IZZ112" s="313"/>
      <c r="JAA112" s="313"/>
      <c r="JAB112" s="313"/>
      <c r="JAC112" s="313"/>
      <c r="JAD112" s="313"/>
      <c r="JAE112" s="313"/>
      <c r="JAF112" s="313"/>
      <c r="JAG112" s="313"/>
      <c r="JAH112" s="313"/>
      <c r="JAI112" s="313"/>
      <c r="JAJ112" s="313"/>
      <c r="JAK112" s="313"/>
      <c r="JAL112" s="313"/>
      <c r="JAM112" s="313"/>
      <c r="JAN112" s="313"/>
      <c r="JAO112" s="313"/>
      <c r="JAP112" s="313"/>
      <c r="JAQ112" s="313"/>
      <c r="JAR112" s="313"/>
      <c r="JAS112" s="313"/>
      <c r="JAT112" s="313"/>
      <c r="JAU112" s="313"/>
      <c r="JAV112" s="313"/>
      <c r="JAW112" s="313"/>
      <c r="JAX112" s="313"/>
      <c r="JAY112" s="313"/>
      <c r="JAZ112" s="313"/>
      <c r="JBA112" s="313"/>
      <c r="JBB112" s="313"/>
      <c r="JBC112" s="313"/>
      <c r="JBD112" s="313"/>
      <c r="JBE112" s="313"/>
      <c r="JBF112" s="313"/>
      <c r="JBG112" s="313"/>
      <c r="JBH112" s="313"/>
      <c r="JBI112" s="313"/>
      <c r="JBJ112" s="313"/>
      <c r="JBK112" s="313"/>
      <c r="JBL112" s="313"/>
      <c r="JBM112" s="313"/>
      <c r="JBN112" s="313"/>
      <c r="JBO112" s="313"/>
      <c r="JBP112" s="313"/>
      <c r="JBQ112" s="313"/>
      <c r="JBR112" s="313"/>
      <c r="JBS112" s="313"/>
      <c r="JBT112" s="313"/>
      <c r="JBU112" s="313"/>
      <c r="JBV112" s="313"/>
      <c r="JBW112" s="313"/>
      <c r="JBX112" s="313"/>
      <c r="JBY112" s="313"/>
      <c r="JBZ112" s="313"/>
      <c r="JCA112" s="313"/>
      <c r="JCB112" s="313"/>
      <c r="JCC112" s="313"/>
      <c r="JCD112" s="313"/>
      <c r="JCE112" s="313"/>
      <c r="JCF112" s="313"/>
      <c r="JCG112" s="313"/>
      <c r="JCH112" s="313"/>
      <c r="JCI112" s="313"/>
      <c r="JCJ112" s="313"/>
      <c r="JCK112" s="313"/>
      <c r="JCL112" s="313"/>
      <c r="JCM112" s="313"/>
      <c r="JCN112" s="313"/>
      <c r="JCO112" s="313"/>
      <c r="JCP112" s="313"/>
      <c r="JCQ112" s="313"/>
      <c r="JCR112" s="313"/>
      <c r="JCS112" s="313"/>
      <c r="JCT112" s="313"/>
      <c r="JCU112" s="313"/>
      <c r="JCV112" s="313"/>
      <c r="JCW112" s="313"/>
      <c r="JCX112" s="313"/>
      <c r="JCY112" s="313"/>
      <c r="JCZ112" s="313"/>
      <c r="JDA112" s="313"/>
      <c r="JDB112" s="313"/>
      <c r="JDC112" s="313"/>
      <c r="JDD112" s="313"/>
      <c r="JDE112" s="313"/>
      <c r="JDF112" s="313"/>
      <c r="JDG112" s="313"/>
      <c r="JDH112" s="313"/>
      <c r="JDI112" s="313"/>
      <c r="JDJ112" s="313"/>
      <c r="JDK112" s="313"/>
      <c r="JDL112" s="313"/>
      <c r="JDM112" s="313"/>
      <c r="JDN112" s="313"/>
      <c r="JDO112" s="313"/>
      <c r="JDP112" s="313"/>
      <c r="JDQ112" s="313"/>
      <c r="JDR112" s="313"/>
      <c r="JDS112" s="313"/>
      <c r="JDT112" s="313"/>
      <c r="JDU112" s="313"/>
      <c r="JDV112" s="313"/>
      <c r="JDW112" s="313"/>
      <c r="JDX112" s="313"/>
      <c r="JDY112" s="313"/>
      <c r="JDZ112" s="313"/>
      <c r="JEA112" s="313"/>
      <c r="JEB112" s="313"/>
      <c r="JEC112" s="313"/>
      <c r="JED112" s="313"/>
      <c r="JEE112" s="313"/>
      <c r="JEF112" s="313"/>
      <c r="JEG112" s="313"/>
      <c r="JEH112" s="313"/>
      <c r="JEI112" s="313"/>
      <c r="JEJ112" s="313"/>
      <c r="JEK112" s="313"/>
      <c r="JEL112" s="313"/>
      <c r="JEM112" s="313"/>
      <c r="JEN112" s="313"/>
      <c r="JEO112" s="313"/>
      <c r="JEP112" s="313"/>
      <c r="JEQ112" s="313"/>
      <c r="JER112" s="313"/>
      <c r="JES112" s="313"/>
      <c r="JET112" s="313"/>
      <c r="JEU112" s="313"/>
      <c r="JEV112" s="313"/>
      <c r="JEW112" s="313"/>
      <c r="JEX112" s="313"/>
      <c r="JEY112" s="313"/>
      <c r="JEZ112" s="313"/>
      <c r="JFA112" s="313"/>
      <c r="JFB112" s="313"/>
      <c r="JFC112" s="313"/>
      <c r="JFD112" s="313"/>
      <c r="JFE112" s="313"/>
      <c r="JFF112" s="313"/>
      <c r="JFG112" s="313"/>
      <c r="JFH112" s="313"/>
      <c r="JFI112" s="313"/>
      <c r="JFJ112" s="313"/>
      <c r="JFK112" s="313"/>
      <c r="JFL112" s="313"/>
      <c r="JFM112" s="313"/>
      <c r="JFN112" s="313"/>
      <c r="JFO112" s="313"/>
      <c r="JFP112" s="313"/>
      <c r="JFQ112" s="313"/>
      <c r="JFR112" s="313"/>
      <c r="JFS112" s="313"/>
      <c r="JFT112" s="313"/>
      <c r="JFU112" s="313"/>
      <c r="JFV112" s="313"/>
      <c r="JFW112" s="313"/>
      <c r="JFX112" s="313"/>
      <c r="JFY112" s="313"/>
      <c r="JFZ112" s="313"/>
      <c r="JGA112" s="313"/>
      <c r="JGB112" s="313"/>
      <c r="JGC112" s="313"/>
      <c r="JGD112" s="313"/>
      <c r="JGE112" s="313"/>
      <c r="JGF112" s="313"/>
      <c r="JGG112" s="313"/>
      <c r="JGH112" s="313"/>
      <c r="JGI112" s="313"/>
      <c r="JGJ112" s="313"/>
      <c r="JGK112" s="313"/>
      <c r="JGL112" s="313"/>
      <c r="JGM112" s="313"/>
      <c r="JGN112" s="313"/>
      <c r="JGO112" s="313"/>
      <c r="JGP112" s="313"/>
      <c r="JGQ112" s="313"/>
      <c r="JGR112" s="313"/>
      <c r="JGS112" s="313"/>
      <c r="JGT112" s="313"/>
      <c r="JGU112" s="313"/>
      <c r="JGV112" s="313"/>
      <c r="JGW112" s="313"/>
      <c r="JGX112" s="313"/>
      <c r="JGY112" s="313"/>
      <c r="JGZ112" s="313"/>
      <c r="JHA112" s="313"/>
      <c r="JHB112" s="313"/>
      <c r="JHC112" s="313"/>
      <c r="JHD112" s="313"/>
      <c r="JHE112" s="313"/>
      <c r="JHF112" s="313"/>
      <c r="JHG112" s="313"/>
      <c r="JHH112" s="313"/>
      <c r="JHI112" s="313"/>
      <c r="JHJ112" s="313"/>
      <c r="JHK112" s="313"/>
      <c r="JHL112" s="313"/>
      <c r="JHM112" s="313"/>
      <c r="JHN112" s="313"/>
      <c r="JHO112" s="313"/>
      <c r="JHP112" s="313"/>
      <c r="JHQ112" s="313"/>
      <c r="JHR112" s="313"/>
      <c r="JHS112" s="313"/>
      <c r="JHT112" s="313"/>
      <c r="JHU112" s="313"/>
      <c r="JHV112" s="313"/>
      <c r="JHW112" s="313"/>
      <c r="JHX112" s="313"/>
      <c r="JHY112" s="313"/>
      <c r="JHZ112" s="313"/>
      <c r="JIA112" s="313"/>
      <c r="JIB112" s="313"/>
      <c r="JIC112" s="313"/>
      <c r="JID112" s="313"/>
      <c r="JIE112" s="313"/>
      <c r="JIF112" s="313"/>
      <c r="JIG112" s="313"/>
      <c r="JIH112" s="313"/>
      <c r="JII112" s="313"/>
      <c r="JIJ112" s="313"/>
      <c r="JIK112" s="313"/>
      <c r="JIL112" s="313"/>
      <c r="JIM112" s="313"/>
      <c r="JIN112" s="313"/>
      <c r="JIO112" s="313"/>
      <c r="JIP112" s="313"/>
      <c r="JIQ112" s="313"/>
      <c r="JIR112" s="313"/>
      <c r="JIS112" s="313"/>
      <c r="JIT112" s="313"/>
      <c r="JIU112" s="313"/>
      <c r="JIV112" s="313"/>
      <c r="JIW112" s="313"/>
      <c r="JIX112" s="313"/>
      <c r="JIY112" s="313"/>
      <c r="JIZ112" s="313"/>
      <c r="JJA112" s="313"/>
      <c r="JJB112" s="313"/>
      <c r="JJC112" s="313"/>
      <c r="JJD112" s="313"/>
      <c r="JJE112" s="313"/>
      <c r="JJF112" s="313"/>
      <c r="JJG112" s="313"/>
      <c r="JJH112" s="313"/>
      <c r="JJI112" s="313"/>
      <c r="JJJ112" s="313"/>
      <c r="JJK112" s="313"/>
      <c r="JJL112" s="313"/>
      <c r="JJM112" s="313"/>
      <c r="JJN112" s="313"/>
      <c r="JJO112" s="313"/>
      <c r="JJP112" s="313"/>
      <c r="JJQ112" s="313"/>
      <c r="JJR112" s="313"/>
      <c r="JJS112" s="313"/>
      <c r="JJT112" s="313"/>
      <c r="JJU112" s="313"/>
      <c r="JJV112" s="313"/>
      <c r="JJW112" s="313"/>
      <c r="JJX112" s="313"/>
      <c r="JJY112" s="313"/>
      <c r="JJZ112" s="313"/>
      <c r="JKA112" s="313"/>
      <c r="JKB112" s="313"/>
      <c r="JKC112" s="313"/>
      <c r="JKD112" s="313"/>
      <c r="JKE112" s="313"/>
      <c r="JKF112" s="313"/>
      <c r="JKG112" s="313"/>
      <c r="JKH112" s="313"/>
      <c r="JKI112" s="313"/>
      <c r="JKJ112" s="313"/>
      <c r="JKK112" s="313"/>
      <c r="JKL112" s="313"/>
      <c r="JKM112" s="313"/>
      <c r="JKN112" s="313"/>
      <c r="JKO112" s="313"/>
      <c r="JKP112" s="313"/>
      <c r="JKQ112" s="313"/>
      <c r="JKR112" s="313"/>
      <c r="JKS112" s="313"/>
      <c r="JKT112" s="313"/>
      <c r="JKU112" s="313"/>
      <c r="JKV112" s="313"/>
      <c r="JKW112" s="313"/>
      <c r="JKX112" s="313"/>
      <c r="JKY112" s="313"/>
      <c r="JKZ112" s="313"/>
      <c r="JLA112" s="313"/>
      <c r="JLB112" s="313"/>
      <c r="JLC112" s="313"/>
      <c r="JLD112" s="313"/>
      <c r="JLE112" s="313"/>
      <c r="JLF112" s="313"/>
      <c r="JLG112" s="313"/>
      <c r="JLH112" s="313"/>
      <c r="JLI112" s="313"/>
      <c r="JLJ112" s="313"/>
      <c r="JLK112" s="313"/>
      <c r="JLL112" s="313"/>
      <c r="JLM112" s="313"/>
      <c r="JLN112" s="313"/>
      <c r="JLO112" s="313"/>
      <c r="JLP112" s="313"/>
      <c r="JLQ112" s="313"/>
      <c r="JLR112" s="313"/>
      <c r="JLS112" s="313"/>
      <c r="JLT112" s="313"/>
      <c r="JLU112" s="313"/>
      <c r="JLV112" s="313"/>
      <c r="JLW112" s="313"/>
      <c r="JLX112" s="313"/>
      <c r="JLY112" s="313"/>
      <c r="JLZ112" s="313"/>
      <c r="JMA112" s="313"/>
      <c r="JMB112" s="313"/>
      <c r="JMC112" s="313"/>
      <c r="JMD112" s="313"/>
      <c r="JME112" s="313"/>
      <c r="JMF112" s="313"/>
      <c r="JMG112" s="313"/>
      <c r="JMH112" s="313"/>
      <c r="JMI112" s="313"/>
      <c r="JMJ112" s="313"/>
      <c r="JMK112" s="313"/>
      <c r="JML112" s="313"/>
      <c r="JMM112" s="313"/>
      <c r="JMN112" s="313"/>
      <c r="JMO112" s="313"/>
      <c r="JMP112" s="313"/>
      <c r="JMQ112" s="313"/>
      <c r="JMR112" s="313"/>
      <c r="JMS112" s="313"/>
      <c r="JMT112" s="313"/>
      <c r="JMU112" s="313"/>
      <c r="JMV112" s="313"/>
      <c r="JMW112" s="313"/>
      <c r="JMX112" s="313"/>
      <c r="JMY112" s="313"/>
      <c r="JMZ112" s="313"/>
      <c r="JNA112" s="313"/>
      <c r="JNB112" s="313"/>
      <c r="JNC112" s="313"/>
      <c r="JND112" s="313"/>
      <c r="JNE112" s="313"/>
      <c r="JNF112" s="313"/>
      <c r="JNG112" s="313"/>
      <c r="JNH112" s="313"/>
      <c r="JNI112" s="313"/>
      <c r="JNJ112" s="313"/>
      <c r="JNK112" s="313"/>
      <c r="JNL112" s="313"/>
      <c r="JNM112" s="313"/>
      <c r="JNN112" s="313"/>
      <c r="JNO112" s="313"/>
      <c r="JNP112" s="313"/>
      <c r="JNQ112" s="313"/>
      <c r="JNR112" s="313"/>
      <c r="JNS112" s="313"/>
      <c r="JNT112" s="313"/>
      <c r="JNU112" s="313"/>
      <c r="JNV112" s="313"/>
      <c r="JNW112" s="313"/>
      <c r="JNX112" s="313"/>
      <c r="JNY112" s="313"/>
      <c r="JNZ112" s="313"/>
      <c r="JOA112" s="313"/>
      <c r="JOB112" s="313"/>
      <c r="JOC112" s="313"/>
      <c r="JOD112" s="313"/>
      <c r="JOE112" s="313"/>
      <c r="JOF112" s="313"/>
      <c r="JOG112" s="313"/>
      <c r="JOH112" s="313"/>
      <c r="JOI112" s="313"/>
      <c r="JOJ112" s="313"/>
      <c r="JOK112" s="313"/>
      <c r="JOL112" s="313"/>
      <c r="JOM112" s="313"/>
      <c r="JON112" s="313"/>
      <c r="JOO112" s="313"/>
      <c r="JOP112" s="313"/>
      <c r="JOQ112" s="313"/>
      <c r="JOR112" s="313"/>
      <c r="JOS112" s="313"/>
      <c r="JOT112" s="313"/>
      <c r="JOU112" s="313"/>
      <c r="JOV112" s="313"/>
      <c r="JOW112" s="313"/>
      <c r="JOX112" s="313"/>
      <c r="JOY112" s="313"/>
      <c r="JOZ112" s="313"/>
      <c r="JPA112" s="313"/>
      <c r="JPB112" s="313"/>
      <c r="JPC112" s="313"/>
      <c r="JPD112" s="313"/>
      <c r="JPE112" s="313"/>
      <c r="JPF112" s="313"/>
      <c r="JPG112" s="313"/>
      <c r="JPH112" s="313"/>
      <c r="JPI112" s="313"/>
      <c r="JPJ112" s="313"/>
      <c r="JPK112" s="313"/>
      <c r="JPL112" s="313"/>
      <c r="JPM112" s="313"/>
      <c r="JPN112" s="313"/>
      <c r="JPO112" s="313"/>
      <c r="JPP112" s="313"/>
      <c r="JPQ112" s="313"/>
      <c r="JPR112" s="313"/>
      <c r="JPS112" s="313"/>
      <c r="JPT112" s="313"/>
      <c r="JPU112" s="313"/>
      <c r="JPV112" s="313"/>
      <c r="JPW112" s="313"/>
      <c r="JPX112" s="313"/>
      <c r="JPY112" s="313"/>
      <c r="JPZ112" s="313"/>
      <c r="JQA112" s="313"/>
      <c r="JQB112" s="313"/>
      <c r="JQC112" s="313"/>
      <c r="JQD112" s="313"/>
      <c r="JQE112" s="313"/>
      <c r="JQF112" s="313"/>
      <c r="JQG112" s="313"/>
      <c r="JQH112" s="313"/>
      <c r="JQI112" s="313"/>
      <c r="JQJ112" s="313"/>
      <c r="JQK112" s="313"/>
      <c r="JQL112" s="313"/>
      <c r="JQM112" s="313"/>
      <c r="JQN112" s="313"/>
      <c r="JQO112" s="313"/>
      <c r="JQP112" s="313"/>
      <c r="JQQ112" s="313"/>
      <c r="JQR112" s="313"/>
      <c r="JQS112" s="313"/>
      <c r="JQT112" s="313"/>
      <c r="JQU112" s="313"/>
      <c r="JQV112" s="313"/>
      <c r="JQW112" s="313"/>
      <c r="JQX112" s="313"/>
      <c r="JQY112" s="313"/>
      <c r="JQZ112" s="313"/>
      <c r="JRA112" s="313"/>
      <c r="JRB112" s="313"/>
      <c r="JRC112" s="313"/>
      <c r="JRD112" s="313"/>
      <c r="JRE112" s="313"/>
      <c r="JRF112" s="313"/>
      <c r="JRG112" s="313"/>
      <c r="JRH112" s="313"/>
      <c r="JRI112" s="313"/>
      <c r="JRJ112" s="313"/>
      <c r="JRK112" s="313"/>
      <c r="JRL112" s="313"/>
      <c r="JRM112" s="313"/>
      <c r="JRN112" s="313"/>
      <c r="JRO112" s="313"/>
      <c r="JRP112" s="313"/>
      <c r="JRQ112" s="313"/>
      <c r="JRR112" s="313"/>
      <c r="JRS112" s="313"/>
      <c r="JRT112" s="313"/>
      <c r="JRU112" s="313"/>
      <c r="JRV112" s="313"/>
      <c r="JRW112" s="313"/>
      <c r="JRX112" s="313"/>
      <c r="JRY112" s="313"/>
      <c r="JRZ112" s="313"/>
      <c r="JSA112" s="313"/>
      <c r="JSB112" s="313"/>
      <c r="JSC112" s="313"/>
      <c r="JSD112" s="313"/>
      <c r="JSE112" s="313"/>
      <c r="JSF112" s="313"/>
      <c r="JSG112" s="313"/>
      <c r="JSH112" s="313"/>
      <c r="JSI112" s="313"/>
      <c r="JSJ112" s="313"/>
      <c r="JSK112" s="313"/>
      <c r="JSL112" s="313"/>
      <c r="JSM112" s="313"/>
      <c r="JSN112" s="313"/>
      <c r="JSO112" s="313"/>
      <c r="JSP112" s="313"/>
      <c r="JSQ112" s="313"/>
      <c r="JSR112" s="313"/>
      <c r="JSS112" s="313"/>
      <c r="JST112" s="313"/>
      <c r="JSU112" s="313"/>
      <c r="JSV112" s="313"/>
      <c r="JSW112" s="313"/>
      <c r="JSX112" s="313"/>
      <c r="JSY112" s="313"/>
      <c r="JSZ112" s="313"/>
      <c r="JTA112" s="313"/>
      <c r="JTB112" s="313"/>
      <c r="JTC112" s="313"/>
      <c r="JTD112" s="313"/>
      <c r="JTE112" s="313"/>
      <c r="JTF112" s="313"/>
      <c r="JTG112" s="313"/>
      <c r="JTH112" s="313"/>
      <c r="JTI112" s="313"/>
      <c r="JTJ112" s="313"/>
      <c r="JTK112" s="313"/>
      <c r="JTL112" s="313"/>
      <c r="JTM112" s="313"/>
      <c r="JTN112" s="313"/>
      <c r="JTO112" s="313"/>
      <c r="JTP112" s="313"/>
      <c r="JTQ112" s="313"/>
      <c r="JTR112" s="313"/>
      <c r="JTS112" s="313"/>
      <c r="JTT112" s="313"/>
      <c r="JTU112" s="313"/>
      <c r="JTV112" s="313"/>
      <c r="JTW112" s="313"/>
      <c r="JTX112" s="313"/>
      <c r="JTY112" s="313"/>
      <c r="JTZ112" s="313"/>
      <c r="JUA112" s="313"/>
      <c r="JUB112" s="313"/>
      <c r="JUC112" s="313"/>
      <c r="JUD112" s="313"/>
      <c r="JUE112" s="313"/>
      <c r="JUF112" s="313"/>
      <c r="JUG112" s="313"/>
      <c r="JUH112" s="313"/>
      <c r="JUI112" s="313"/>
      <c r="JUJ112" s="313"/>
      <c r="JUK112" s="313"/>
      <c r="JUL112" s="313"/>
      <c r="JUM112" s="313"/>
      <c r="JUN112" s="313"/>
      <c r="JUO112" s="313"/>
      <c r="JUP112" s="313"/>
      <c r="JUQ112" s="313"/>
      <c r="JUR112" s="313"/>
      <c r="JUS112" s="313"/>
      <c r="JUT112" s="313"/>
      <c r="JUU112" s="313"/>
      <c r="JUV112" s="313"/>
      <c r="JUW112" s="313"/>
      <c r="JUX112" s="313"/>
      <c r="JUY112" s="313"/>
      <c r="JUZ112" s="313"/>
      <c r="JVA112" s="313"/>
      <c r="JVB112" s="313"/>
      <c r="JVC112" s="313"/>
      <c r="JVD112" s="313"/>
      <c r="JVE112" s="313"/>
      <c r="JVF112" s="313"/>
      <c r="JVG112" s="313"/>
      <c r="JVH112" s="313"/>
      <c r="JVI112" s="313"/>
      <c r="JVJ112" s="313"/>
      <c r="JVK112" s="313"/>
      <c r="JVL112" s="313"/>
      <c r="JVM112" s="313"/>
      <c r="JVN112" s="313"/>
      <c r="JVO112" s="313"/>
      <c r="JVP112" s="313"/>
      <c r="JVQ112" s="313"/>
      <c r="JVR112" s="313"/>
      <c r="JVS112" s="313"/>
      <c r="JVT112" s="313"/>
      <c r="JVU112" s="313"/>
      <c r="JVV112" s="313"/>
      <c r="JVW112" s="313"/>
      <c r="JVX112" s="313"/>
      <c r="JVY112" s="313"/>
      <c r="JVZ112" s="313"/>
      <c r="JWA112" s="313"/>
      <c r="JWB112" s="313"/>
      <c r="JWC112" s="313"/>
      <c r="JWD112" s="313"/>
      <c r="JWE112" s="313"/>
      <c r="JWF112" s="313"/>
      <c r="JWG112" s="313"/>
      <c r="JWH112" s="313"/>
      <c r="JWI112" s="313"/>
      <c r="JWJ112" s="313"/>
      <c r="JWK112" s="313"/>
      <c r="JWL112" s="313"/>
      <c r="JWM112" s="313"/>
      <c r="JWN112" s="313"/>
      <c r="JWO112" s="313"/>
      <c r="JWP112" s="313"/>
      <c r="JWQ112" s="313"/>
      <c r="JWR112" s="313"/>
      <c r="JWS112" s="313"/>
      <c r="JWT112" s="313"/>
      <c r="JWU112" s="313"/>
      <c r="JWV112" s="313"/>
      <c r="JWW112" s="313"/>
      <c r="JWX112" s="313"/>
      <c r="JWY112" s="313"/>
      <c r="JWZ112" s="313"/>
      <c r="JXA112" s="313"/>
      <c r="JXB112" s="313"/>
      <c r="JXC112" s="313"/>
      <c r="JXD112" s="313"/>
      <c r="JXE112" s="313"/>
      <c r="JXF112" s="313"/>
      <c r="JXG112" s="313"/>
      <c r="JXH112" s="313"/>
      <c r="JXI112" s="313"/>
      <c r="JXJ112" s="313"/>
      <c r="JXK112" s="313"/>
      <c r="JXL112" s="313"/>
      <c r="JXM112" s="313"/>
      <c r="JXN112" s="313"/>
      <c r="JXO112" s="313"/>
      <c r="JXP112" s="313"/>
      <c r="JXQ112" s="313"/>
      <c r="JXR112" s="313"/>
      <c r="JXS112" s="313"/>
      <c r="JXT112" s="313"/>
      <c r="JXU112" s="313"/>
      <c r="JXV112" s="313"/>
      <c r="JXW112" s="313"/>
      <c r="JXX112" s="313"/>
      <c r="JXY112" s="313"/>
      <c r="JXZ112" s="313"/>
      <c r="JYA112" s="313"/>
      <c r="JYB112" s="313"/>
      <c r="JYC112" s="313"/>
      <c r="JYD112" s="313"/>
      <c r="JYE112" s="313"/>
      <c r="JYF112" s="313"/>
      <c r="JYG112" s="313"/>
      <c r="JYH112" s="313"/>
      <c r="JYI112" s="313"/>
      <c r="JYJ112" s="313"/>
      <c r="JYK112" s="313"/>
      <c r="JYL112" s="313"/>
      <c r="JYM112" s="313"/>
      <c r="JYN112" s="313"/>
      <c r="JYO112" s="313"/>
      <c r="JYP112" s="313"/>
      <c r="JYQ112" s="313"/>
      <c r="JYR112" s="313"/>
      <c r="JYS112" s="313"/>
      <c r="JYT112" s="313"/>
      <c r="JYU112" s="313"/>
      <c r="JYV112" s="313"/>
      <c r="JYW112" s="313"/>
      <c r="JYX112" s="313"/>
      <c r="JYY112" s="313"/>
      <c r="JYZ112" s="313"/>
      <c r="JZA112" s="313"/>
      <c r="JZB112" s="313"/>
      <c r="JZC112" s="313"/>
      <c r="JZD112" s="313"/>
      <c r="JZE112" s="313"/>
      <c r="JZF112" s="313"/>
      <c r="JZG112" s="313"/>
      <c r="JZH112" s="313"/>
      <c r="JZI112" s="313"/>
      <c r="JZJ112" s="313"/>
      <c r="JZK112" s="313"/>
      <c r="JZL112" s="313"/>
      <c r="JZM112" s="313"/>
      <c r="JZN112" s="313"/>
      <c r="JZO112" s="313"/>
      <c r="JZP112" s="313"/>
      <c r="JZQ112" s="313"/>
      <c r="JZR112" s="313"/>
      <c r="JZS112" s="313"/>
      <c r="JZT112" s="313"/>
      <c r="JZU112" s="313"/>
      <c r="JZV112" s="313"/>
      <c r="JZW112" s="313"/>
      <c r="JZX112" s="313"/>
      <c r="JZY112" s="313"/>
      <c r="JZZ112" s="313"/>
      <c r="KAA112" s="313"/>
      <c r="KAB112" s="313"/>
      <c r="KAC112" s="313"/>
      <c r="KAD112" s="313"/>
      <c r="KAE112" s="313"/>
      <c r="KAF112" s="313"/>
      <c r="KAG112" s="313"/>
      <c r="KAH112" s="313"/>
      <c r="KAI112" s="313"/>
      <c r="KAJ112" s="313"/>
      <c r="KAK112" s="313"/>
      <c r="KAL112" s="313"/>
      <c r="KAM112" s="313"/>
      <c r="KAN112" s="313"/>
      <c r="KAO112" s="313"/>
      <c r="KAP112" s="313"/>
      <c r="KAQ112" s="313"/>
      <c r="KAR112" s="313"/>
      <c r="KAS112" s="313"/>
      <c r="KAT112" s="313"/>
      <c r="KAU112" s="313"/>
      <c r="KAV112" s="313"/>
      <c r="KAW112" s="313"/>
      <c r="KAX112" s="313"/>
      <c r="KAY112" s="313"/>
      <c r="KAZ112" s="313"/>
      <c r="KBA112" s="313"/>
      <c r="KBB112" s="313"/>
      <c r="KBC112" s="313"/>
      <c r="KBD112" s="313"/>
      <c r="KBE112" s="313"/>
      <c r="KBF112" s="313"/>
      <c r="KBG112" s="313"/>
      <c r="KBH112" s="313"/>
      <c r="KBI112" s="313"/>
      <c r="KBJ112" s="313"/>
      <c r="KBK112" s="313"/>
      <c r="KBL112" s="313"/>
      <c r="KBM112" s="313"/>
      <c r="KBN112" s="313"/>
      <c r="KBO112" s="313"/>
      <c r="KBP112" s="313"/>
      <c r="KBQ112" s="313"/>
      <c r="KBR112" s="313"/>
      <c r="KBS112" s="313"/>
      <c r="KBT112" s="313"/>
      <c r="KBU112" s="313"/>
      <c r="KBV112" s="313"/>
      <c r="KBW112" s="313"/>
      <c r="KBX112" s="313"/>
      <c r="KBY112" s="313"/>
      <c r="KBZ112" s="313"/>
      <c r="KCA112" s="313"/>
      <c r="KCB112" s="313"/>
      <c r="KCC112" s="313"/>
      <c r="KCD112" s="313"/>
      <c r="KCE112" s="313"/>
      <c r="KCF112" s="313"/>
      <c r="KCG112" s="313"/>
      <c r="KCH112" s="313"/>
      <c r="KCI112" s="313"/>
      <c r="KCJ112" s="313"/>
      <c r="KCK112" s="313"/>
      <c r="KCL112" s="313"/>
      <c r="KCM112" s="313"/>
      <c r="KCN112" s="313"/>
      <c r="KCO112" s="313"/>
      <c r="KCP112" s="313"/>
      <c r="KCQ112" s="313"/>
      <c r="KCR112" s="313"/>
      <c r="KCS112" s="313"/>
      <c r="KCT112" s="313"/>
      <c r="KCU112" s="313"/>
      <c r="KCV112" s="313"/>
      <c r="KCW112" s="313"/>
      <c r="KCX112" s="313"/>
      <c r="KCY112" s="313"/>
      <c r="KCZ112" s="313"/>
      <c r="KDA112" s="313"/>
      <c r="KDB112" s="313"/>
      <c r="KDC112" s="313"/>
      <c r="KDD112" s="313"/>
      <c r="KDE112" s="313"/>
      <c r="KDF112" s="313"/>
      <c r="KDG112" s="313"/>
      <c r="KDH112" s="313"/>
      <c r="KDI112" s="313"/>
      <c r="KDJ112" s="313"/>
      <c r="KDK112" s="313"/>
      <c r="KDL112" s="313"/>
      <c r="KDM112" s="313"/>
      <c r="KDN112" s="313"/>
      <c r="KDO112" s="313"/>
      <c r="KDP112" s="313"/>
      <c r="KDQ112" s="313"/>
      <c r="KDR112" s="313"/>
      <c r="KDS112" s="313"/>
      <c r="KDT112" s="313"/>
      <c r="KDU112" s="313"/>
      <c r="KDV112" s="313"/>
      <c r="KDW112" s="313"/>
      <c r="KDX112" s="313"/>
      <c r="KDY112" s="313"/>
      <c r="KDZ112" s="313"/>
      <c r="KEA112" s="313"/>
      <c r="KEB112" s="313"/>
      <c r="KEC112" s="313"/>
      <c r="KED112" s="313"/>
      <c r="KEE112" s="313"/>
      <c r="KEF112" s="313"/>
      <c r="KEG112" s="313"/>
      <c r="KEH112" s="313"/>
      <c r="KEI112" s="313"/>
      <c r="KEJ112" s="313"/>
      <c r="KEK112" s="313"/>
      <c r="KEL112" s="313"/>
      <c r="KEM112" s="313"/>
      <c r="KEN112" s="313"/>
      <c r="KEO112" s="313"/>
      <c r="KEP112" s="313"/>
      <c r="KEQ112" s="313"/>
      <c r="KER112" s="313"/>
      <c r="KES112" s="313"/>
      <c r="KET112" s="313"/>
      <c r="KEU112" s="313"/>
      <c r="KEV112" s="313"/>
      <c r="KEW112" s="313"/>
      <c r="KEX112" s="313"/>
      <c r="KEY112" s="313"/>
      <c r="KEZ112" s="313"/>
      <c r="KFA112" s="313"/>
      <c r="KFB112" s="313"/>
      <c r="KFC112" s="313"/>
      <c r="KFD112" s="313"/>
      <c r="KFE112" s="313"/>
      <c r="KFF112" s="313"/>
      <c r="KFG112" s="313"/>
      <c r="KFH112" s="313"/>
      <c r="KFI112" s="313"/>
      <c r="KFJ112" s="313"/>
      <c r="KFK112" s="313"/>
      <c r="KFL112" s="313"/>
      <c r="KFM112" s="313"/>
      <c r="KFN112" s="313"/>
      <c r="KFO112" s="313"/>
      <c r="KFP112" s="313"/>
      <c r="KFQ112" s="313"/>
      <c r="KFR112" s="313"/>
      <c r="KFS112" s="313"/>
      <c r="KFT112" s="313"/>
      <c r="KFU112" s="313"/>
      <c r="KFV112" s="313"/>
      <c r="KFW112" s="313"/>
      <c r="KFX112" s="313"/>
      <c r="KFY112" s="313"/>
      <c r="KFZ112" s="313"/>
      <c r="KGA112" s="313"/>
      <c r="KGB112" s="313"/>
      <c r="KGC112" s="313"/>
      <c r="KGD112" s="313"/>
      <c r="KGE112" s="313"/>
      <c r="KGF112" s="313"/>
      <c r="KGG112" s="313"/>
      <c r="KGH112" s="313"/>
      <c r="KGI112" s="313"/>
      <c r="KGJ112" s="313"/>
      <c r="KGK112" s="313"/>
      <c r="KGL112" s="313"/>
      <c r="KGM112" s="313"/>
      <c r="KGN112" s="313"/>
      <c r="KGO112" s="313"/>
      <c r="KGP112" s="313"/>
      <c r="KGQ112" s="313"/>
      <c r="KGR112" s="313"/>
      <c r="KGS112" s="313"/>
      <c r="KGT112" s="313"/>
      <c r="KGU112" s="313"/>
      <c r="KGV112" s="313"/>
      <c r="KGW112" s="313"/>
      <c r="KGX112" s="313"/>
      <c r="KGY112" s="313"/>
      <c r="KGZ112" s="313"/>
      <c r="KHA112" s="313"/>
      <c r="KHB112" s="313"/>
      <c r="KHC112" s="313"/>
      <c r="KHD112" s="313"/>
      <c r="KHE112" s="313"/>
      <c r="KHF112" s="313"/>
      <c r="KHG112" s="313"/>
      <c r="KHH112" s="313"/>
      <c r="KHI112" s="313"/>
      <c r="KHJ112" s="313"/>
      <c r="KHK112" s="313"/>
      <c r="KHL112" s="313"/>
      <c r="KHM112" s="313"/>
      <c r="KHN112" s="313"/>
      <c r="KHO112" s="313"/>
      <c r="KHP112" s="313"/>
      <c r="KHQ112" s="313"/>
      <c r="KHR112" s="313"/>
      <c r="KHS112" s="313"/>
      <c r="KHT112" s="313"/>
      <c r="KHU112" s="313"/>
      <c r="KHV112" s="313"/>
      <c r="KHW112" s="313"/>
      <c r="KHX112" s="313"/>
      <c r="KHY112" s="313"/>
      <c r="KHZ112" s="313"/>
      <c r="KIA112" s="313"/>
      <c r="KIB112" s="313"/>
      <c r="KIC112" s="313"/>
      <c r="KID112" s="313"/>
      <c r="KIE112" s="313"/>
      <c r="KIF112" s="313"/>
      <c r="KIG112" s="313"/>
      <c r="KIH112" s="313"/>
      <c r="KII112" s="313"/>
      <c r="KIJ112" s="313"/>
      <c r="KIK112" s="313"/>
      <c r="KIL112" s="313"/>
      <c r="KIM112" s="313"/>
      <c r="KIN112" s="313"/>
      <c r="KIO112" s="313"/>
      <c r="KIP112" s="313"/>
      <c r="KIQ112" s="313"/>
      <c r="KIR112" s="313"/>
      <c r="KIS112" s="313"/>
      <c r="KIT112" s="313"/>
      <c r="KIU112" s="313"/>
      <c r="KIV112" s="313"/>
      <c r="KIW112" s="313"/>
      <c r="KIX112" s="313"/>
      <c r="KIY112" s="313"/>
      <c r="KIZ112" s="313"/>
      <c r="KJA112" s="313"/>
      <c r="KJB112" s="313"/>
      <c r="KJC112" s="313"/>
      <c r="KJD112" s="313"/>
      <c r="KJE112" s="313"/>
      <c r="KJF112" s="313"/>
      <c r="KJG112" s="313"/>
      <c r="KJH112" s="313"/>
      <c r="KJI112" s="313"/>
      <c r="KJJ112" s="313"/>
      <c r="KJK112" s="313"/>
      <c r="KJL112" s="313"/>
      <c r="KJM112" s="313"/>
      <c r="KJN112" s="313"/>
      <c r="KJO112" s="313"/>
      <c r="KJP112" s="313"/>
      <c r="KJQ112" s="313"/>
      <c r="KJR112" s="313"/>
      <c r="KJS112" s="313"/>
      <c r="KJT112" s="313"/>
      <c r="KJU112" s="313"/>
      <c r="KJV112" s="313"/>
      <c r="KJW112" s="313"/>
      <c r="KJX112" s="313"/>
      <c r="KJY112" s="313"/>
      <c r="KJZ112" s="313"/>
      <c r="KKA112" s="313"/>
      <c r="KKB112" s="313"/>
      <c r="KKC112" s="313"/>
      <c r="KKD112" s="313"/>
      <c r="KKE112" s="313"/>
      <c r="KKF112" s="313"/>
      <c r="KKG112" s="313"/>
      <c r="KKH112" s="313"/>
      <c r="KKI112" s="313"/>
      <c r="KKJ112" s="313"/>
      <c r="KKK112" s="313"/>
      <c r="KKL112" s="313"/>
      <c r="KKM112" s="313"/>
      <c r="KKN112" s="313"/>
      <c r="KKO112" s="313"/>
      <c r="KKP112" s="313"/>
      <c r="KKQ112" s="313"/>
      <c r="KKR112" s="313"/>
      <c r="KKS112" s="313"/>
      <c r="KKT112" s="313"/>
      <c r="KKU112" s="313"/>
      <c r="KKV112" s="313"/>
      <c r="KKW112" s="313"/>
      <c r="KKX112" s="313"/>
      <c r="KKY112" s="313"/>
      <c r="KKZ112" s="313"/>
      <c r="KLA112" s="313"/>
      <c r="KLB112" s="313"/>
      <c r="KLC112" s="313"/>
      <c r="KLD112" s="313"/>
      <c r="KLE112" s="313"/>
      <c r="KLF112" s="313"/>
      <c r="KLG112" s="313"/>
      <c r="KLH112" s="313"/>
      <c r="KLI112" s="313"/>
      <c r="KLJ112" s="313"/>
      <c r="KLK112" s="313"/>
      <c r="KLL112" s="313"/>
      <c r="KLM112" s="313"/>
      <c r="KLN112" s="313"/>
      <c r="KLO112" s="313"/>
      <c r="KLP112" s="313"/>
      <c r="KLQ112" s="313"/>
      <c r="KLR112" s="313"/>
      <c r="KLS112" s="313"/>
      <c r="KLT112" s="313"/>
      <c r="KLU112" s="313"/>
      <c r="KLV112" s="313"/>
      <c r="KLW112" s="313"/>
      <c r="KLX112" s="313"/>
      <c r="KLY112" s="313"/>
      <c r="KLZ112" s="313"/>
      <c r="KMA112" s="313"/>
      <c r="KMB112" s="313"/>
      <c r="KMC112" s="313"/>
      <c r="KMD112" s="313"/>
      <c r="KME112" s="313"/>
      <c r="KMF112" s="313"/>
      <c r="KMG112" s="313"/>
      <c r="KMH112" s="313"/>
      <c r="KMI112" s="313"/>
      <c r="KMJ112" s="313"/>
      <c r="KMK112" s="313"/>
      <c r="KML112" s="313"/>
      <c r="KMM112" s="313"/>
      <c r="KMN112" s="313"/>
      <c r="KMO112" s="313"/>
      <c r="KMP112" s="313"/>
      <c r="KMQ112" s="313"/>
      <c r="KMR112" s="313"/>
      <c r="KMS112" s="313"/>
      <c r="KMT112" s="313"/>
      <c r="KMU112" s="313"/>
      <c r="KMV112" s="313"/>
      <c r="KMW112" s="313"/>
      <c r="KMX112" s="313"/>
      <c r="KMY112" s="313"/>
      <c r="KMZ112" s="313"/>
      <c r="KNA112" s="313"/>
      <c r="KNB112" s="313"/>
      <c r="KNC112" s="313"/>
      <c r="KND112" s="313"/>
      <c r="KNE112" s="313"/>
      <c r="KNF112" s="313"/>
      <c r="KNG112" s="313"/>
      <c r="KNH112" s="313"/>
      <c r="KNI112" s="313"/>
      <c r="KNJ112" s="313"/>
      <c r="KNK112" s="313"/>
      <c r="KNL112" s="313"/>
      <c r="KNM112" s="313"/>
      <c r="KNN112" s="313"/>
      <c r="KNO112" s="313"/>
      <c r="KNP112" s="313"/>
      <c r="KNQ112" s="313"/>
      <c r="KNR112" s="313"/>
      <c r="KNS112" s="313"/>
      <c r="KNT112" s="313"/>
      <c r="KNU112" s="313"/>
      <c r="KNV112" s="313"/>
      <c r="KNW112" s="313"/>
      <c r="KNX112" s="313"/>
      <c r="KNY112" s="313"/>
      <c r="KNZ112" s="313"/>
      <c r="KOA112" s="313"/>
      <c r="KOB112" s="313"/>
      <c r="KOC112" s="313"/>
      <c r="KOD112" s="313"/>
      <c r="KOE112" s="313"/>
      <c r="KOF112" s="313"/>
      <c r="KOG112" s="313"/>
      <c r="KOH112" s="313"/>
      <c r="KOI112" s="313"/>
      <c r="KOJ112" s="313"/>
      <c r="KOK112" s="313"/>
      <c r="KOL112" s="313"/>
      <c r="KOM112" s="313"/>
      <c r="KON112" s="313"/>
      <c r="KOO112" s="313"/>
      <c r="KOP112" s="313"/>
      <c r="KOQ112" s="313"/>
      <c r="KOR112" s="313"/>
      <c r="KOS112" s="313"/>
      <c r="KOT112" s="313"/>
      <c r="KOU112" s="313"/>
      <c r="KOV112" s="313"/>
      <c r="KOW112" s="313"/>
      <c r="KOX112" s="313"/>
      <c r="KOY112" s="313"/>
      <c r="KOZ112" s="313"/>
      <c r="KPA112" s="313"/>
      <c r="KPB112" s="313"/>
      <c r="KPC112" s="313"/>
      <c r="KPD112" s="313"/>
      <c r="KPE112" s="313"/>
      <c r="KPF112" s="313"/>
      <c r="KPG112" s="313"/>
      <c r="KPH112" s="313"/>
      <c r="KPI112" s="313"/>
      <c r="KPJ112" s="313"/>
      <c r="KPK112" s="313"/>
      <c r="KPL112" s="313"/>
      <c r="KPM112" s="313"/>
      <c r="KPN112" s="313"/>
      <c r="KPO112" s="313"/>
      <c r="KPP112" s="313"/>
      <c r="KPQ112" s="313"/>
      <c r="KPR112" s="313"/>
      <c r="KPS112" s="313"/>
      <c r="KPT112" s="313"/>
      <c r="KPU112" s="313"/>
      <c r="KPV112" s="313"/>
      <c r="KPW112" s="313"/>
      <c r="KPX112" s="313"/>
      <c r="KPY112" s="313"/>
      <c r="KPZ112" s="313"/>
      <c r="KQA112" s="313"/>
      <c r="KQB112" s="313"/>
      <c r="KQC112" s="313"/>
      <c r="KQD112" s="313"/>
      <c r="KQE112" s="313"/>
      <c r="KQF112" s="313"/>
      <c r="KQG112" s="313"/>
      <c r="KQH112" s="313"/>
      <c r="KQI112" s="313"/>
      <c r="KQJ112" s="313"/>
      <c r="KQK112" s="313"/>
      <c r="KQL112" s="313"/>
      <c r="KQM112" s="313"/>
      <c r="KQN112" s="313"/>
      <c r="KQO112" s="313"/>
      <c r="KQP112" s="313"/>
      <c r="KQQ112" s="313"/>
      <c r="KQR112" s="313"/>
      <c r="KQS112" s="313"/>
      <c r="KQT112" s="313"/>
      <c r="KQU112" s="313"/>
      <c r="KQV112" s="313"/>
      <c r="KQW112" s="313"/>
      <c r="KQX112" s="313"/>
      <c r="KQY112" s="313"/>
      <c r="KQZ112" s="313"/>
      <c r="KRA112" s="313"/>
      <c r="KRB112" s="313"/>
      <c r="KRC112" s="313"/>
      <c r="KRD112" s="313"/>
      <c r="KRE112" s="313"/>
      <c r="KRF112" s="313"/>
      <c r="KRG112" s="313"/>
      <c r="KRH112" s="313"/>
      <c r="KRI112" s="313"/>
      <c r="KRJ112" s="313"/>
      <c r="KRK112" s="313"/>
      <c r="KRL112" s="313"/>
      <c r="KRM112" s="313"/>
      <c r="KRN112" s="313"/>
      <c r="KRO112" s="313"/>
      <c r="KRP112" s="313"/>
      <c r="KRQ112" s="313"/>
      <c r="KRR112" s="313"/>
      <c r="KRS112" s="313"/>
      <c r="KRT112" s="313"/>
      <c r="KRU112" s="313"/>
      <c r="KRV112" s="313"/>
      <c r="KRW112" s="313"/>
      <c r="KRX112" s="313"/>
      <c r="KRY112" s="313"/>
      <c r="KRZ112" s="313"/>
      <c r="KSA112" s="313"/>
      <c r="KSB112" s="313"/>
      <c r="KSC112" s="313"/>
      <c r="KSD112" s="313"/>
      <c r="KSE112" s="313"/>
      <c r="KSF112" s="313"/>
      <c r="KSG112" s="313"/>
      <c r="KSH112" s="313"/>
      <c r="KSI112" s="313"/>
      <c r="KSJ112" s="313"/>
      <c r="KSK112" s="313"/>
      <c r="KSL112" s="313"/>
      <c r="KSM112" s="313"/>
      <c r="KSN112" s="313"/>
      <c r="KSO112" s="313"/>
      <c r="KSP112" s="313"/>
      <c r="KSQ112" s="313"/>
      <c r="KSR112" s="313"/>
      <c r="KSS112" s="313"/>
      <c r="KST112" s="313"/>
      <c r="KSU112" s="313"/>
      <c r="KSV112" s="313"/>
      <c r="KSW112" s="313"/>
      <c r="KSX112" s="313"/>
      <c r="KSY112" s="313"/>
      <c r="KSZ112" s="313"/>
      <c r="KTA112" s="313"/>
      <c r="KTB112" s="313"/>
      <c r="KTC112" s="313"/>
      <c r="KTD112" s="313"/>
      <c r="KTE112" s="313"/>
      <c r="KTF112" s="313"/>
      <c r="KTG112" s="313"/>
      <c r="KTH112" s="313"/>
      <c r="KTI112" s="313"/>
      <c r="KTJ112" s="313"/>
      <c r="KTK112" s="313"/>
      <c r="KTL112" s="313"/>
      <c r="KTM112" s="313"/>
      <c r="KTN112" s="313"/>
      <c r="KTO112" s="313"/>
      <c r="KTP112" s="313"/>
      <c r="KTQ112" s="313"/>
      <c r="KTR112" s="313"/>
      <c r="KTS112" s="313"/>
      <c r="KTT112" s="313"/>
      <c r="KTU112" s="313"/>
      <c r="KTV112" s="313"/>
      <c r="KTW112" s="313"/>
      <c r="KTX112" s="313"/>
      <c r="KTY112" s="313"/>
      <c r="KTZ112" s="313"/>
      <c r="KUA112" s="313"/>
      <c r="KUB112" s="313"/>
      <c r="KUC112" s="313"/>
      <c r="KUD112" s="313"/>
      <c r="KUE112" s="313"/>
      <c r="KUF112" s="313"/>
      <c r="KUG112" s="313"/>
      <c r="KUH112" s="313"/>
      <c r="KUI112" s="313"/>
      <c r="KUJ112" s="313"/>
      <c r="KUK112" s="313"/>
      <c r="KUL112" s="313"/>
      <c r="KUM112" s="313"/>
      <c r="KUN112" s="313"/>
      <c r="KUO112" s="313"/>
      <c r="KUP112" s="313"/>
      <c r="KUQ112" s="313"/>
      <c r="KUR112" s="313"/>
      <c r="KUS112" s="313"/>
      <c r="KUT112" s="313"/>
      <c r="KUU112" s="313"/>
      <c r="KUV112" s="313"/>
      <c r="KUW112" s="313"/>
      <c r="KUX112" s="313"/>
      <c r="KUY112" s="313"/>
      <c r="KUZ112" s="313"/>
      <c r="KVA112" s="313"/>
      <c r="KVB112" s="313"/>
      <c r="KVC112" s="313"/>
      <c r="KVD112" s="313"/>
      <c r="KVE112" s="313"/>
      <c r="KVF112" s="313"/>
      <c r="KVG112" s="313"/>
      <c r="KVH112" s="313"/>
      <c r="KVI112" s="313"/>
      <c r="KVJ112" s="313"/>
      <c r="KVK112" s="313"/>
      <c r="KVL112" s="313"/>
      <c r="KVM112" s="313"/>
      <c r="KVN112" s="313"/>
      <c r="KVO112" s="313"/>
      <c r="KVP112" s="313"/>
      <c r="KVQ112" s="313"/>
      <c r="KVR112" s="313"/>
      <c r="KVS112" s="313"/>
      <c r="KVT112" s="313"/>
      <c r="KVU112" s="313"/>
      <c r="KVV112" s="313"/>
      <c r="KVW112" s="313"/>
      <c r="KVX112" s="313"/>
      <c r="KVY112" s="313"/>
      <c r="KVZ112" s="313"/>
      <c r="KWA112" s="313"/>
      <c r="KWB112" s="313"/>
      <c r="KWC112" s="313"/>
      <c r="KWD112" s="313"/>
      <c r="KWE112" s="313"/>
      <c r="KWF112" s="313"/>
      <c r="KWG112" s="313"/>
      <c r="KWH112" s="313"/>
      <c r="KWI112" s="313"/>
      <c r="KWJ112" s="313"/>
      <c r="KWK112" s="313"/>
      <c r="KWL112" s="313"/>
      <c r="KWM112" s="313"/>
      <c r="KWN112" s="313"/>
      <c r="KWO112" s="313"/>
      <c r="KWP112" s="313"/>
      <c r="KWQ112" s="313"/>
      <c r="KWR112" s="313"/>
      <c r="KWS112" s="313"/>
      <c r="KWT112" s="313"/>
      <c r="KWU112" s="313"/>
      <c r="KWV112" s="313"/>
      <c r="KWW112" s="313"/>
      <c r="KWX112" s="313"/>
      <c r="KWY112" s="313"/>
      <c r="KWZ112" s="313"/>
      <c r="KXA112" s="313"/>
      <c r="KXB112" s="313"/>
      <c r="KXC112" s="313"/>
      <c r="KXD112" s="313"/>
      <c r="KXE112" s="313"/>
      <c r="KXF112" s="313"/>
      <c r="KXG112" s="313"/>
      <c r="KXH112" s="313"/>
      <c r="KXI112" s="313"/>
      <c r="KXJ112" s="313"/>
      <c r="KXK112" s="313"/>
      <c r="KXL112" s="313"/>
      <c r="KXM112" s="313"/>
      <c r="KXN112" s="313"/>
      <c r="KXO112" s="313"/>
      <c r="KXP112" s="313"/>
      <c r="KXQ112" s="313"/>
      <c r="KXR112" s="313"/>
      <c r="KXS112" s="313"/>
      <c r="KXT112" s="313"/>
      <c r="KXU112" s="313"/>
      <c r="KXV112" s="313"/>
      <c r="KXW112" s="313"/>
      <c r="KXX112" s="313"/>
      <c r="KXY112" s="313"/>
      <c r="KXZ112" s="313"/>
      <c r="KYA112" s="313"/>
      <c r="KYB112" s="313"/>
      <c r="KYC112" s="313"/>
      <c r="KYD112" s="313"/>
      <c r="KYE112" s="313"/>
      <c r="KYF112" s="313"/>
      <c r="KYG112" s="313"/>
      <c r="KYH112" s="313"/>
      <c r="KYI112" s="313"/>
      <c r="KYJ112" s="313"/>
      <c r="KYK112" s="313"/>
      <c r="KYL112" s="313"/>
      <c r="KYM112" s="313"/>
      <c r="KYN112" s="313"/>
      <c r="KYO112" s="313"/>
      <c r="KYP112" s="313"/>
      <c r="KYQ112" s="313"/>
      <c r="KYR112" s="313"/>
      <c r="KYS112" s="313"/>
      <c r="KYT112" s="313"/>
      <c r="KYU112" s="313"/>
      <c r="KYV112" s="313"/>
      <c r="KYW112" s="313"/>
      <c r="KYX112" s="313"/>
      <c r="KYY112" s="313"/>
      <c r="KYZ112" s="313"/>
      <c r="KZA112" s="313"/>
      <c r="KZB112" s="313"/>
      <c r="KZC112" s="313"/>
      <c r="KZD112" s="313"/>
      <c r="KZE112" s="313"/>
      <c r="KZF112" s="313"/>
      <c r="KZG112" s="313"/>
      <c r="KZH112" s="313"/>
      <c r="KZI112" s="313"/>
      <c r="KZJ112" s="313"/>
      <c r="KZK112" s="313"/>
      <c r="KZL112" s="313"/>
      <c r="KZM112" s="313"/>
      <c r="KZN112" s="313"/>
      <c r="KZO112" s="313"/>
      <c r="KZP112" s="313"/>
      <c r="KZQ112" s="313"/>
      <c r="KZR112" s="313"/>
      <c r="KZS112" s="313"/>
      <c r="KZT112" s="313"/>
      <c r="KZU112" s="313"/>
      <c r="KZV112" s="313"/>
      <c r="KZW112" s="313"/>
      <c r="KZX112" s="313"/>
      <c r="KZY112" s="313"/>
      <c r="KZZ112" s="313"/>
      <c r="LAA112" s="313"/>
      <c r="LAB112" s="313"/>
      <c r="LAC112" s="313"/>
      <c r="LAD112" s="313"/>
      <c r="LAE112" s="313"/>
      <c r="LAF112" s="313"/>
      <c r="LAG112" s="313"/>
      <c r="LAH112" s="313"/>
      <c r="LAI112" s="313"/>
      <c r="LAJ112" s="313"/>
      <c r="LAK112" s="313"/>
      <c r="LAL112" s="313"/>
      <c r="LAM112" s="313"/>
      <c r="LAN112" s="313"/>
      <c r="LAO112" s="313"/>
      <c r="LAP112" s="313"/>
      <c r="LAQ112" s="313"/>
      <c r="LAR112" s="313"/>
      <c r="LAS112" s="313"/>
      <c r="LAT112" s="313"/>
      <c r="LAU112" s="313"/>
      <c r="LAV112" s="313"/>
      <c r="LAW112" s="313"/>
      <c r="LAX112" s="313"/>
      <c r="LAY112" s="313"/>
      <c r="LAZ112" s="313"/>
      <c r="LBA112" s="313"/>
      <c r="LBB112" s="313"/>
      <c r="LBC112" s="313"/>
      <c r="LBD112" s="313"/>
      <c r="LBE112" s="313"/>
      <c r="LBF112" s="313"/>
      <c r="LBG112" s="313"/>
      <c r="LBH112" s="313"/>
      <c r="LBI112" s="313"/>
      <c r="LBJ112" s="313"/>
      <c r="LBK112" s="313"/>
      <c r="LBL112" s="313"/>
      <c r="LBM112" s="313"/>
      <c r="LBN112" s="313"/>
      <c r="LBO112" s="313"/>
      <c r="LBP112" s="313"/>
      <c r="LBQ112" s="313"/>
      <c r="LBR112" s="313"/>
      <c r="LBS112" s="313"/>
      <c r="LBT112" s="313"/>
      <c r="LBU112" s="313"/>
      <c r="LBV112" s="313"/>
      <c r="LBW112" s="313"/>
      <c r="LBX112" s="313"/>
      <c r="LBY112" s="313"/>
      <c r="LBZ112" s="313"/>
      <c r="LCA112" s="313"/>
      <c r="LCB112" s="313"/>
      <c r="LCC112" s="313"/>
      <c r="LCD112" s="313"/>
      <c r="LCE112" s="313"/>
      <c r="LCF112" s="313"/>
      <c r="LCG112" s="313"/>
      <c r="LCH112" s="313"/>
      <c r="LCI112" s="313"/>
      <c r="LCJ112" s="313"/>
      <c r="LCK112" s="313"/>
      <c r="LCL112" s="313"/>
      <c r="LCM112" s="313"/>
      <c r="LCN112" s="313"/>
      <c r="LCO112" s="313"/>
      <c r="LCP112" s="313"/>
      <c r="LCQ112" s="313"/>
      <c r="LCR112" s="313"/>
      <c r="LCS112" s="313"/>
      <c r="LCT112" s="313"/>
      <c r="LCU112" s="313"/>
      <c r="LCV112" s="313"/>
      <c r="LCW112" s="313"/>
      <c r="LCX112" s="313"/>
      <c r="LCY112" s="313"/>
      <c r="LCZ112" s="313"/>
      <c r="LDA112" s="313"/>
      <c r="LDB112" s="313"/>
      <c r="LDC112" s="313"/>
      <c r="LDD112" s="313"/>
      <c r="LDE112" s="313"/>
      <c r="LDF112" s="313"/>
      <c r="LDG112" s="313"/>
      <c r="LDH112" s="313"/>
      <c r="LDI112" s="313"/>
      <c r="LDJ112" s="313"/>
      <c r="LDK112" s="313"/>
      <c r="LDL112" s="313"/>
      <c r="LDM112" s="313"/>
      <c r="LDN112" s="313"/>
      <c r="LDO112" s="313"/>
      <c r="LDP112" s="313"/>
      <c r="LDQ112" s="313"/>
      <c r="LDR112" s="313"/>
      <c r="LDS112" s="313"/>
      <c r="LDT112" s="313"/>
      <c r="LDU112" s="313"/>
      <c r="LDV112" s="313"/>
      <c r="LDW112" s="313"/>
      <c r="LDX112" s="313"/>
      <c r="LDY112" s="313"/>
      <c r="LDZ112" s="313"/>
      <c r="LEA112" s="313"/>
      <c r="LEB112" s="313"/>
      <c r="LEC112" s="313"/>
      <c r="LED112" s="313"/>
      <c r="LEE112" s="313"/>
      <c r="LEF112" s="313"/>
      <c r="LEG112" s="313"/>
      <c r="LEH112" s="313"/>
      <c r="LEI112" s="313"/>
      <c r="LEJ112" s="313"/>
      <c r="LEK112" s="313"/>
      <c r="LEL112" s="313"/>
      <c r="LEM112" s="313"/>
      <c r="LEN112" s="313"/>
      <c r="LEO112" s="313"/>
      <c r="LEP112" s="313"/>
      <c r="LEQ112" s="313"/>
      <c r="LER112" s="313"/>
      <c r="LES112" s="313"/>
      <c r="LET112" s="313"/>
      <c r="LEU112" s="313"/>
      <c r="LEV112" s="313"/>
      <c r="LEW112" s="313"/>
      <c r="LEX112" s="313"/>
      <c r="LEY112" s="313"/>
      <c r="LEZ112" s="313"/>
      <c r="LFA112" s="313"/>
      <c r="LFB112" s="313"/>
      <c r="LFC112" s="313"/>
      <c r="LFD112" s="313"/>
      <c r="LFE112" s="313"/>
      <c r="LFF112" s="313"/>
      <c r="LFG112" s="313"/>
      <c r="LFH112" s="313"/>
      <c r="LFI112" s="313"/>
      <c r="LFJ112" s="313"/>
      <c r="LFK112" s="313"/>
      <c r="LFL112" s="313"/>
      <c r="LFM112" s="313"/>
      <c r="LFN112" s="313"/>
      <c r="LFO112" s="313"/>
      <c r="LFP112" s="313"/>
      <c r="LFQ112" s="313"/>
      <c r="LFR112" s="313"/>
      <c r="LFS112" s="313"/>
      <c r="LFT112" s="313"/>
      <c r="LFU112" s="313"/>
      <c r="LFV112" s="313"/>
      <c r="LFW112" s="313"/>
      <c r="LFX112" s="313"/>
      <c r="LFY112" s="313"/>
      <c r="LFZ112" s="313"/>
      <c r="LGA112" s="313"/>
      <c r="LGB112" s="313"/>
      <c r="LGC112" s="313"/>
      <c r="LGD112" s="313"/>
      <c r="LGE112" s="313"/>
      <c r="LGF112" s="313"/>
      <c r="LGG112" s="313"/>
      <c r="LGH112" s="313"/>
      <c r="LGI112" s="313"/>
      <c r="LGJ112" s="313"/>
      <c r="LGK112" s="313"/>
      <c r="LGL112" s="313"/>
      <c r="LGM112" s="313"/>
      <c r="LGN112" s="313"/>
      <c r="LGO112" s="313"/>
      <c r="LGP112" s="313"/>
      <c r="LGQ112" s="313"/>
      <c r="LGR112" s="313"/>
      <c r="LGS112" s="313"/>
      <c r="LGT112" s="313"/>
      <c r="LGU112" s="313"/>
      <c r="LGV112" s="313"/>
      <c r="LGW112" s="313"/>
      <c r="LGX112" s="313"/>
      <c r="LGY112" s="313"/>
      <c r="LGZ112" s="313"/>
      <c r="LHA112" s="313"/>
      <c r="LHB112" s="313"/>
      <c r="LHC112" s="313"/>
      <c r="LHD112" s="313"/>
      <c r="LHE112" s="313"/>
      <c r="LHF112" s="313"/>
      <c r="LHG112" s="313"/>
      <c r="LHH112" s="313"/>
      <c r="LHI112" s="313"/>
      <c r="LHJ112" s="313"/>
      <c r="LHK112" s="313"/>
      <c r="LHL112" s="313"/>
      <c r="LHM112" s="313"/>
      <c r="LHN112" s="313"/>
      <c r="LHO112" s="313"/>
      <c r="LHP112" s="313"/>
      <c r="LHQ112" s="313"/>
      <c r="LHR112" s="313"/>
      <c r="LHS112" s="313"/>
      <c r="LHT112" s="313"/>
      <c r="LHU112" s="313"/>
      <c r="LHV112" s="313"/>
      <c r="LHW112" s="313"/>
      <c r="LHX112" s="313"/>
      <c r="LHY112" s="313"/>
      <c r="LHZ112" s="313"/>
      <c r="LIA112" s="313"/>
      <c r="LIB112" s="313"/>
      <c r="LIC112" s="313"/>
      <c r="LID112" s="313"/>
      <c r="LIE112" s="313"/>
      <c r="LIF112" s="313"/>
      <c r="LIG112" s="313"/>
      <c r="LIH112" s="313"/>
      <c r="LII112" s="313"/>
      <c r="LIJ112" s="313"/>
      <c r="LIK112" s="313"/>
      <c r="LIL112" s="313"/>
      <c r="LIM112" s="313"/>
      <c r="LIN112" s="313"/>
      <c r="LIO112" s="313"/>
      <c r="LIP112" s="313"/>
      <c r="LIQ112" s="313"/>
      <c r="LIR112" s="313"/>
      <c r="LIS112" s="313"/>
      <c r="LIT112" s="313"/>
      <c r="LIU112" s="313"/>
      <c r="LIV112" s="313"/>
      <c r="LIW112" s="313"/>
      <c r="LIX112" s="313"/>
      <c r="LIY112" s="313"/>
      <c r="LIZ112" s="313"/>
      <c r="LJA112" s="313"/>
      <c r="LJB112" s="313"/>
      <c r="LJC112" s="313"/>
      <c r="LJD112" s="313"/>
      <c r="LJE112" s="313"/>
      <c r="LJF112" s="313"/>
      <c r="LJG112" s="313"/>
      <c r="LJH112" s="313"/>
      <c r="LJI112" s="313"/>
      <c r="LJJ112" s="313"/>
      <c r="LJK112" s="313"/>
      <c r="LJL112" s="313"/>
      <c r="LJM112" s="313"/>
      <c r="LJN112" s="313"/>
      <c r="LJO112" s="313"/>
      <c r="LJP112" s="313"/>
      <c r="LJQ112" s="313"/>
      <c r="LJR112" s="313"/>
      <c r="LJS112" s="313"/>
      <c r="LJT112" s="313"/>
      <c r="LJU112" s="313"/>
      <c r="LJV112" s="313"/>
      <c r="LJW112" s="313"/>
      <c r="LJX112" s="313"/>
      <c r="LJY112" s="313"/>
      <c r="LJZ112" s="313"/>
      <c r="LKA112" s="313"/>
      <c r="LKB112" s="313"/>
      <c r="LKC112" s="313"/>
      <c r="LKD112" s="313"/>
      <c r="LKE112" s="313"/>
      <c r="LKF112" s="313"/>
      <c r="LKG112" s="313"/>
      <c r="LKH112" s="313"/>
      <c r="LKI112" s="313"/>
      <c r="LKJ112" s="313"/>
      <c r="LKK112" s="313"/>
      <c r="LKL112" s="313"/>
      <c r="LKM112" s="313"/>
      <c r="LKN112" s="313"/>
      <c r="LKO112" s="313"/>
      <c r="LKP112" s="313"/>
      <c r="LKQ112" s="313"/>
      <c r="LKR112" s="313"/>
      <c r="LKS112" s="313"/>
      <c r="LKT112" s="313"/>
      <c r="LKU112" s="313"/>
      <c r="LKV112" s="313"/>
      <c r="LKW112" s="313"/>
      <c r="LKX112" s="313"/>
      <c r="LKY112" s="313"/>
      <c r="LKZ112" s="313"/>
      <c r="LLA112" s="313"/>
      <c r="LLB112" s="313"/>
      <c r="LLC112" s="313"/>
      <c r="LLD112" s="313"/>
      <c r="LLE112" s="313"/>
      <c r="LLF112" s="313"/>
      <c r="LLG112" s="313"/>
      <c r="LLH112" s="313"/>
      <c r="LLI112" s="313"/>
      <c r="LLJ112" s="313"/>
      <c r="LLK112" s="313"/>
      <c r="LLL112" s="313"/>
      <c r="LLM112" s="313"/>
      <c r="LLN112" s="313"/>
      <c r="LLO112" s="313"/>
      <c r="LLP112" s="313"/>
      <c r="LLQ112" s="313"/>
      <c r="LLR112" s="313"/>
      <c r="LLS112" s="313"/>
      <c r="LLT112" s="313"/>
      <c r="LLU112" s="313"/>
      <c r="LLV112" s="313"/>
      <c r="LLW112" s="313"/>
      <c r="LLX112" s="313"/>
      <c r="LLY112" s="313"/>
      <c r="LLZ112" s="313"/>
      <c r="LMA112" s="313"/>
      <c r="LMB112" s="313"/>
      <c r="LMC112" s="313"/>
      <c r="LMD112" s="313"/>
      <c r="LME112" s="313"/>
      <c r="LMF112" s="313"/>
      <c r="LMG112" s="313"/>
      <c r="LMH112" s="313"/>
      <c r="LMI112" s="313"/>
      <c r="LMJ112" s="313"/>
      <c r="LMK112" s="313"/>
      <c r="LML112" s="313"/>
      <c r="LMM112" s="313"/>
      <c r="LMN112" s="313"/>
      <c r="LMO112" s="313"/>
      <c r="LMP112" s="313"/>
      <c r="LMQ112" s="313"/>
      <c r="LMR112" s="313"/>
      <c r="LMS112" s="313"/>
      <c r="LMT112" s="313"/>
      <c r="LMU112" s="313"/>
      <c r="LMV112" s="313"/>
      <c r="LMW112" s="313"/>
      <c r="LMX112" s="313"/>
      <c r="LMY112" s="313"/>
      <c r="LMZ112" s="313"/>
      <c r="LNA112" s="313"/>
      <c r="LNB112" s="313"/>
      <c r="LNC112" s="313"/>
      <c r="LND112" s="313"/>
      <c r="LNE112" s="313"/>
      <c r="LNF112" s="313"/>
      <c r="LNG112" s="313"/>
      <c r="LNH112" s="313"/>
      <c r="LNI112" s="313"/>
      <c r="LNJ112" s="313"/>
      <c r="LNK112" s="313"/>
      <c r="LNL112" s="313"/>
      <c r="LNM112" s="313"/>
      <c r="LNN112" s="313"/>
      <c r="LNO112" s="313"/>
      <c r="LNP112" s="313"/>
      <c r="LNQ112" s="313"/>
      <c r="LNR112" s="313"/>
      <c r="LNS112" s="313"/>
      <c r="LNT112" s="313"/>
      <c r="LNU112" s="313"/>
      <c r="LNV112" s="313"/>
      <c r="LNW112" s="313"/>
      <c r="LNX112" s="313"/>
      <c r="LNY112" s="313"/>
      <c r="LNZ112" s="313"/>
      <c r="LOA112" s="313"/>
      <c r="LOB112" s="313"/>
      <c r="LOC112" s="313"/>
      <c r="LOD112" s="313"/>
      <c r="LOE112" s="313"/>
      <c r="LOF112" s="313"/>
      <c r="LOG112" s="313"/>
      <c r="LOH112" s="313"/>
      <c r="LOI112" s="313"/>
      <c r="LOJ112" s="313"/>
      <c r="LOK112" s="313"/>
      <c r="LOL112" s="313"/>
      <c r="LOM112" s="313"/>
      <c r="LON112" s="313"/>
      <c r="LOO112" s="313"/>
      <c r="LOP112" s="313"/>
      <c r="LOQ112" s="313"/>
      <c r="LOR112" s="313"/>
      <c r="LOS112" s="313"/>
      <c r="LOT112" s="313"/>
      <c r="LOU112" s="313"/>
      <c r="LOV112" s="313"/>
      <c r="LOW112" s="313"/>
      <c r="LOX112" s="313"/>
      <c r="LOY112" s="313"/>
      <c r="LOZ112" s="313"/>
      <c r="LPA112" s="313"/>
      <c r="LPB112" s="313"/>
      <c r="LPC112" s="313"/>
      <c r="LPD112" s="313"/>
      <c r="LPE112" s="313"/>
      <c r="LPF112" s="313"/>
      <c r="LPG112" s="313"/>
      <c r="LPH112" s="313"/>
      <c r="LPI112" s="313"/>
      <c r="LPJ112" s="313"/>
      <c r="LPK112" s="313"/>
      <c r="LPL112" s="313"/>
      <c r="LPM112" s="313"/>
      <c r="LPN112" s="313"/>
      <c r="LPO112" s="313"/>
      <c r="LPP112" s="313"/>
      <c r="LPQ112" s="313"/>
      <c r="LPR112" s="313"/>
      <c r="LPS112" s="313"/>
      <c r="LPT112" s="313"/>
      <c r="LPU112" s="313"/>
      <c r="LPV112" s="313"/>
      <c r="LPW112" s="313"/>
      <c r="LPX112" s="313"/>
      <c r="LPY112" s="313"/>
      <c r="LPZ112" s="313"/>
      <c r="LQA112" s="313"/>
      <c r="LQB112" s="313"/>
      <c r="LQC112" s="313"/>
      <c r="LQD112" s="313"/>
      <c r="LQE112" s="313"/>
      <c r="LQF112" s="313"/>
      <c r="LQG112" s="313"/>
      <c r="LQH112" s="313"/>
      <c r="LQI112" s="313"/>
      <c r="LQJ112" s="313"/>
      <c r="LQK112" s="313"/>
      <c r="LQL112" s="313"/>
      <c r="LQM112" s="313"/>
      <c r="LQN112" s="313"/>
      <c r="LQO112" s="313"/>
      <c r="LQP112" s="313"/>
      <c r="LQQ112" s="313"/>
      <c r="LQR112" s="313"/>
      <c r="LQS112" s="313"/>
      <c r="LQT112" s="313"/>
      <c r="LQU112" s="313"/>
      <c r="LQV112" s="313"/>
      <c r="LQW112" s="313"/>
      <c r="LQX112" s="313"/>
      <c r="LQY112" s="313"/>
      <c r="LQZ112" s="313"/>
      <c r="LRA112" s="313"/>
      <c r="LRB112" s="313"/>
      <c r="LRC112" s="313"/>
      <c r="LRD112" s="313"/>
      <c r="LRE112" s="313"/>
      <c r="LRF112" s="313"/>
      <c r="LRG112" s="313"/>
      <c r="LRH112" s="313"/>
      <c r="LRI112" s="313"/>
      <c r="LRJ112" s="313"/>
      <c r="LRK112" s="313"/>
      <c r="LRL112" s="313"/>
      <c r="LRM112" s="313"/>
      <c r="LRN112" s="313"/>
      <c r="LRO112" s="313"/>
      <c r="LRP112" s="313"/>
      <c r="LRQ112" s="313"/>
      <c r="LRR112" s="313"/>
      <c r="LRS112" s="313"/>
      <c r="LRT112" s="313"/>
      <c r="LRU112" s="313"/>
      <c r="LRV112" s="313"/>
      <c r="LRW112" s="313"/>
      <c r="LRX112" s="313"/>
      <c r="LRY112" s="313"/>
      <c r="LRZ112" s="313"/>
      <c r="LSA112" s="313"/>
      <c r="LSB112" s="313"/>
      <c r="LSC112" s="313"/>
      <c r="LSD112" s="313"/>
      <c r="LSE112" s="313"/>
      <c r="LSF112" s="313"/>
      <c r="LSG112" s="313"/>
      <c r="LSH112" s="313"/>
      <c r="LSI112" s="313"/>
      <c r="LSJ112" s="313"/>
      <c r="LSK112" s="313"/>
      <c r="LSL112" s="313"/>
      <c r="LSM112" s="313"/>
      <c r="LSN112" s="313"/>
      <c r="LSO112" s="313"/>
      <c r="LSP112" s="313"/>
      <c r="LSQ112" s="313"/>
      <c r="LSR112" s="313"/>
      <c r="LSS112" s="313"/>
      <c r="LST112" s="313"/>
      <c r="LSU112" s="313"/>
      <c r="LSV112" s="313"/>
      <c r="LSW112" s="313"/>
      <c r="LSX112" s="313"/>
      <c r="LSY112" s="313"/>
      <c r="LSZ112" s="313"/>
      <c r="LTA112" s="313"/>
      <c r="LTB112" s="313"/>
      <c r="LTC112" s="313"/>
      <c r="LTD112" s="313"/>
      <c r="LTE112" s="313"/>
      <c r="LTF112" s="313"/>
      <c r="LTG112" s="313"/>
      <c r="LTH112" s="313"/>
      <c r="LTI112" s="313"/>
      <c r="LTJ112" s="313"/>
      <c r="LTK112" s="313"/>
      <c r="LTL112" s="313"/>
      <c r="LTM112" s="313"/>
      <c r="LTN112" s="313"/>
      <c r="LTO112" s="313"/>
      <c r="LTP112" s="313"/>
      <c r="LTQ112" s="313"/>
      <c r="LTR112" s="313"/>
      <c r="LTS112" s="313"/>
      <c r="LTT112" s="313"/>
      <c r="LTU112" s="313"/>
      <c r="LTV112" s="313"/>
      <c r="LTW112" s="313"/>
      <c r="LTX112" s="313"/>
      <c r="LTY112" s="313"/>
      <c r="LTZ112" s="313"/>
      <c r="LUA112" s="313"/>
      <c r="LUB112" s="313"/>
      <c r="LUC112" s="313"/>
      <c r="LUD112" s="313"/>
      <c r="LUE112" s="313"/>
      <c r="LUF112" s="313"/>
      <c r="LUG112" s="313"/>
      <c r="LUH112" s="313"/>
      <c r="LUI112" s="313"/>
      <c r="LUJ112" s="313"/>
      <c r="LUK112" s="313"/>
      <c r="LUL112" s="313"/>
      <c r="LUM112" s="313"/>
      <c r="LUN112" s="313"/>
      <c r="LUO112" s="313"/>
      <c r="LUP112" s="313"/>
      <c r="LUQ112" s="313"/>
      <c r="LUR112" s="313"/>
      <c r="LUS112" s="313"/>
      <c r="LUT112" s="313"/>
      <c r="LUU112" s="313"/>
      <c r="LUV112" s="313"/>
      <c r="LUW112" s="313"/>
      <c r="LUX112" s="313"/>
      <c r="LUY112" s="313"/>
      <c r="LUZ112" s="313"/>
      <c r="LVA112" s="313"/>
      <c r="LVB112" s="313"/>
      <c r="LVC112" s="313"/>
      <c r="LVD112" s="313"/>
      <c r="LVE112" s="313"/>
      <c r="LVF112" s="313"/>
      <c r="LVG112" s="313"/>
      <c r="LVH112" s="313"/>
      <c r="LVI112" s="313"/>
      <c r="LVJ112" s="313"/>
      <c r="LVK112" s="313"/>
      <c r="LVL112" s="313"/>
      <c r="LVM112" s="313"/>
      <c r="LVN112" s="313"/>
      <c r="LVO112" s="313"/>
      <c r="LVP112" s="313"/>
      <c r="LVQ112" s="313"/>
      <c r="LVR112" s="313"/>
      <c r="LVS112" s="313"/>
      <c r="LVT112" s="313"/>
      <c r="LVU112" s="313"/>
      <c r="LVV112" s="313"/>
      <c r="LVW112" s="313"/>
      <c r="LVX112" s="313"/>
      <c r="LVY112" s="313"/>
      <c r="LVZ112" s="313"/>
      <c r="LWA112" s="313"/>
      <c r="LWB112" s="313"/>
      <c r="LWC112" s="313"/>
      <c r="LWD112" s="313"/>
      <c r="LWE112" s="313"/>
      <c r="LWF112" s="313"/>
      <c r="LWG112" s="313"/>
      <c r="LWH112" s="313"/>
      <c r="LWI112" s="313"/>
      <c r="LWJ112" s="313"/>
      <c r="LWK112" s="313"/>
      <c r="LWL112" s="313"/>
      <c r="LWM112" s="313"/>
      <c r="LWN112" s="313"/>
      <c r="LWO112" s="313"/>
      <c r="LWP112" s="313"/>
      <c r="LWQ112" s="313"/>
      <c r="LWR112" s="313"/>
      <c r="LWS112" s="313"/>
      <c r="LWT112" s="313"/>
      <c r="LWU112" s="313"/>
      <c r="LWV112" s="313"/>
      <c r="LWW112" s="313"/>
      <c r="LWX112" s="313"/>
      <c r="LWY112" s="313"/>
      <c r="LWZ112" s="313"/>
      <c r="LXA112" s="313"/>
      <c r="LXB112" s="313"/>
      <c r="LXC112" s="313"/>
      <c r="LXD112" s="313"/>
      <c r="LXE112" s="313"/>
      <c r="LXF112" s="313"/>
      <c r="LXG112" s="313"/>
      <c r="LXH112" s="313"/>
      <c r="LXI112" s="313"/>
      <c r="LXJ112" s="313"/>
      <c r="LXK112" s="313"/>
      <c r="LXL112" s="313"/>
      <c r="LXM112" s="313"/>
      <c r="LXN112" s="313"/>
      <c r="LXO112" s="313"/>
      <c r="LXP112" s="313"/>
      <c r="LXQ112" s="313"/>
      <c r="LXR112" s="313"/>
      <c r="LXS112" s="313"/>
      <c r="LXT112" s="313"/>
      <c r="LXU112" s="313"/>
      <c r="LXV112" s="313"/>
      <c r="LXW112" s="313"/>
      <c r="LXX112" s="313"/>
      <c r="LXY112" s="313"/>
      <c r="LXZ112" s="313"/>
      <c r="LYA112" s="313"/>
      <c r="LYB112" s="313"/>
      <c r="LYC112" s="313"/>
      <c r="LYD112" s="313"/>
      <c r="LYE112" s="313"/>
      <c r="LYF112" s="313"/>
      <c r="LYG112" s="313"/>
      <c r="LYH112" s="313"/>
      <c r="LYI112" s="313"/>
      <c r="LYJ112" s="313"/>
      <c r="LYK112" s="313"/>
      <c r="LYL112" s="313"/>
      <c r="LYM112" s="313"/>
      <c r="LYN112" s="313"/>
      <c r="LYO112" s="313"/>
      <c r="LYP112" s="313"/>
      <c r="LYQ112" s="313"/>
      <c r="LYR112" s="313"/>
      <c r="LYS112" s="313"/>
      <c r="LYT112" s="313"/>
      <c r="LYU112" s="313"/>
      <c r="LYV112" s="313"/>
      <c r="LYW112" s="313"/>
      <c r="LYX112" s="313"/>
      <c r="LYY112" s="313"/>
      <c r="LYZ112" s="313"/>
      <c r="LZA112" s="313"/>
      <c r="LZB112" s="313"/>
      <c r="LZC112" s="313"/>
      <c r="LZD112" s="313"/>
      <c r="LZE112" s="313"/>
      <c r="LZF112" s="313"/>
      <c r="LZG112" s="313"/>
      <c r="LZH112" s="313"/>
      <c r="LZI112" s="313"/>
      <c r="LZJ112" s="313"/>
      <c r="LZK112" s="313"/>
      <c r="LZL112" s="313"/>
      <c r="LZM112" s="313"/>
      <c r="LZN112" s="313"/>
      <c r="LZO112" s="313"/>
      <c r="LZP112" s="313"/>
      <c r="LZQ112" s="313"/>
      <c r="LZR112" s="313"/>
      <c r="LZS112" s="313"/>
      <c r="LZT112" s="313"/>
      <c r="LZU112" s="313"/>
      <c r="LZV112" s="313"/>
      <c r="LZW112" s="313"/>
      <c r="LZX112" s="313"/>
      <c r="LZY112" s="313"/>
      <c r="LZZ112" s="313"/>
      <c r="MAA112" s="313"/>
      <c r="MAB112" s="313"/>
      <c r="MAC112" s="313"/>
      <c r="MAD112" s="313"/>
      <c r="MAE112" s="313"/>
      <c r="MAF112" s="313"/>
      <c r="MAG112" s="313"/>
      <c r="MAH112" s="313"/>
      <c r="MAI112" s="313"/>
      <c r="MAJ112" s="313"/>
      <c r="MAK112" s="313"/>
      <c r="MAL112" s="313"/>
      <c r="MAM112" s="313"/>
      <c r="MAN112" s="313"/>
      <c r="MAO112" s="313"/>
      <c r="MAP112" s="313"/>
      <c r="MAQ112" s="313"/>
      <c r="MAR112" s="313"/>
      <c r="MAS112" s="313"/>
      <c r="MAT112" s="313"/>
      <c r="MAU112" s="313"/>
      <c r="MAV112" s="313"/>
      <c r="MAW112" s="313"/>
      <c r="MAX112" s="313"/>
      <c r="MAY112" s="313"/>
      <c r="MAZ112" s="313"/>
      <c r="MBA112" s="313"/>
      <c r="MBB112" s="313"/>
      <c r="MBC112" s="313"/>
      <c r="MBD112" s="313"/>
      <c r="MBE112" s="313"/>
      <c r="MBF112" s="313"/>
      <c r="MBG112" s="313"/>
      <c r="MBH112" s="313"/>
      <c r="MBI112" s="313"/>
      <c r="MBJ112" s="313"/>
      <c r="MBK112" s="313"/>
      <c r="MBL112" s="313"/>
      <c r="MBM112" s="313"/>
      <c r="MBN112" s="313"/>
      <c r="MBO112" s="313"/>
      <c r="MBP112" s="313"/>
      <c r="MBQ112" s="313"/>
      <c r="MBR112" s="313"/>
      <c r="MBS112" s="313"/>
      <c r="MBT112" s="313"/>
      <c r="MBU112" s="313"/>
      <c r="MBV112" s="313"/>
      <c r="MBW112" s="313"/>
      <c r="MBX112" s="313"/>
      <c r="MBY112" s="313"/>
      <c r="MBZ112" s="313"/>
      <c r="MCA112" s="313"/>
      <c r="MCB112" s="313"/>
      <c r="MCC112" s="313"/>
      <c r="MCD112" s="313"/>
      <c r="MCE112" s="313"/>
      <c r="MCF112" s="313"/>
      <c r="MCG112" s="313"/>
      <c r="MCH112" s="313"/>
      <c r="MCI112" s="313"/>
      <c r="MCJ112" s="313"/>
      <c r="MCK112" s="313"/>
      <c r="MCL112" s="313"/>
      <c r="MCM112" s="313"/>
      <c r="MCN112" s="313"/>
      <c r="MCO112" s="313"/>
      <c r="MCP112" s="313"/>
      <c r="MCQ112" s="313"/>
      <c r="MCR112" s="313"/>
      <c r="MCS112" s="313"/>
      <c r="MCT112" s="313"/>
      <c r="MCU112" s="313"/>
      <c r="MCV112" s="313"/>
      <c r="MCW112" s="313"/>
      <c r="MCX112" s="313"/>
      <c r="MCY112" s="313"/>
      <c r="MCZ112" s="313"/>
      <c r="MDA112" s="313"/>
      <c r="MDB112" s="313"/>
      <c r="MDC112" s="313"/>
      <c r="MDD112" s="313"/>
      <c r="MDE112" s="313"/>
      <c r="MDF112" s="313"/>
      <c r="MDG112" s="313"/>
      <c r="MDH112" s="313"/>
      <c r="MDI112" s="313"/>
      <c r="MDJ112" s="313"/>
      <c r="MDK112" s="313"/>
      <c r="MDL112" s="313"/>
      <c r="MDM112" s="313"/>
      <c r="MDN112" s="313"/>
      <c r="MDO112" s="313"/>
      <c r="MDP112" s="313"/>
      <c r="MDQ112" s="313"/>
      <c r="MDR112" s="313"/>
      <c r="MDS112" s="313"/>
      <c r="MDT112" s="313"/>
      <c r="MDU112" s="313"/>
      <c r="MDV112" s="313"/>
      <c r="MDW112" s="313"/>
      <c r="MDX112" s="313"/>
      <c r="MDY112" s="313"/>
      <c r="MDZ112" s="313"/>
      <c r="MEA112" s="313"/>
      <c r="MEB112" s="313"/>
      <c r="MEC112" s="313"/>
      <c r="MED112" s="313"/>
      <c r="MEE112" s="313"/>
      <c r="MEF112" s="313"/>
      <c r="MEG112" s="313"/>
      <c r="MEH112" s="313"/>
      <c r="MEI112" s="313"/>
      <c r="MEJ112" s="313"/>
      <c r="MEK112" s="313"/>
      <c r="MEL112" s="313"/>
      <c r="MEM112" s="313"/>
      <c r="MEN112" s="313"/>
      <c r="MEO112" s="313"/>
      <c r="MEP112" s="313"/>
      <c r="MEQ112" s="313"/>
      <c r="MER112" s="313"/>
      <c r="MES112" s="313"/>
      <c r="MET112" s="313"/>
      <c r="MEU112" s="313"/>
      <c r="MEV112" s="313"/>
      <c r="MEW112" s="313"/>
      <c r="MEX112" s="313"/>
      <c r="MEY112" s="313"/>
      <c r="MEZ112" s="313"/>
      <c r="MFA112" s="313"/>
      <c r="MFB112" s="313"/>
      <c r="MFC112" s="313"/>
      <c r="MFD112" s="313"/>
      <c r="MFE112" s="313"/>
      <c r="MFF112" s="313"/>
      <c r="MFG112" s="313"/>
      <c r="MFH112" s="313"/>
      <c r="MFI112" s="313"/>
      <c r="MFJ112" s="313"/>
      <c r="MFK112" s="313"/>
      <c r="MFL112" s="313"/>
      <c r="MFM112" s="313"/>
      <c r="MFN112" s="313"/>
      <c r="MFO112" s="313"/>
      <c r="MFP112" s="313"/>
      <c r="MFQ112" s="313"/>
      <c r="MFR112" s="313"/>
      <c r="MFS112" s="313"/>
      <c r="MFT112" s="313"/>
      <c r="MFU112" s="313"/>
      <c r="MFV112" s="313"/>
      <c r="MFW112" s="313"/>
      <c r="MFX112" s="313"/>
      <c r="MFY112" s="313"/>
      <c r="MFZ112" s="313"/>
      <c r="MGA112" s="313"/>
      <c r="MGB112" s="313"/>
      <c r="MGC112" s="313"/>
      <c r="MGD112" s="313"/>
      <c r="MGE112" s="313"/>
      <c r="MGF112" s="313"/>
      <c r="MGG112" s="313"/>
      <c r="MGH112" s="313"/>
      <c r="MGI112" s="313"/>
      <c r="MGJ112" s="313"/>
      <c r="MGK112" s="313"/>
      <c r="MGL112" s="313"/>
      <c r="MGM112" s="313"/>
      <c r="MGN112" s="313"/>
      <c r="MGO112" s="313"/>
      <c r="MGP112" s="313"/>
      <c r="MGQ112" s="313"/>
      <c r="MGR112" s="313"/>
      <c r="MGS112" s="313"/>
      <c r="MGT112" s="313"/>
      <c r="MGU112" s="313"/>
      <c r="MGV112" s="313"/>
      <c r="MGW112" s="313"/>
      <c r="MGX112" s="313"/>
      <c r="MGY112" s="313"/>
      <c r="MGZ112" s="313"/>
      <c r="MHA112" s="313"/>
      <c r="MHB112" s="313"/>
      <c r="MHC112" s="313"/>
      <c r="MHD112" s="313"/>
      <c r="MHE112" s="313"/>
      <c r="MHF112" s="313"/>
      <c r="MHG112" s="313"/>
      <c r="MHH112" s="313"/>
      <c r="MHI112" s="313"/>
      <c r="MHJ112" s="313"/>
      <c r="MHK112" s="313"/>
      <c r="MHL112" s="313"/>
      <c r="MHM112" s="313"/>
      <c r="MHN112" s="313"/>
      <c r="MHO112" s="313"/>
      <c r="MHP112" s="313"/>
      <c r="MHQ112" s="313"/>
      <c r="MHR112" s="313"/>
      <c r="MHS112" s="313"/>
      <c r="MHT112" s="313"/>
      <c r="MHU112" s="313"/>
      <c r="MHV112" s="313"/>
      <c r="MHW112" s="313"/>
      <c r="MHX112" s="313"/>
      <c r="MHY112" s="313"/>
      <c r="MHZ112" s="313"/>
      <c r="MIA112" s="313"/>
      <c r="MIB112" s="313"/>
      <c r="MIC112" s="313"/>
      <c r="MID112" s="313"/>
      <c r="MIE112" s="313"/>
      <c r="MIF112" s="313"/>
      <c r="MIG112" s="313"/>
      <c r="MIH112" s="313"/>
      <c r="MII112" s="313"/>
      <c r="MIJ112" s="313"/>
      <c r="MIK112" s="313"/>
      <c r="MIL112" s="313"/>
      <c r="MIM112" s="313"/>
      <c r="MIN112" s="313"/>
      <c r="MIO112" s="313"/>
      <c r="MIP112" s="313"/>
      <c r="MIQ112" s="313"/>
      <c r="MIR112" s="313"/>
      <c r="MIS112" s="313"/>
      <c r="MIT112" s="313"/>
      <c r="MIU112" s="313"/>
      <c r="MIV112" s="313"/>
      <c r="MIW112" s="313"/>
      <c r="MIX112" s="313"/>
      <c r="MIY112" s="313"/>
      <c r="MIZ112" s="313"/>
      <c r="MJA112" s="313"/>
      <c r="MJB112" s="313"/>
      <c r="MJC112" s="313"/>
      <c r="MJD112" s="313"/>
      <c r="MJE112" s="313"/>
      <c r="MJF112" s="313"/>
      <c r="MJG112" s="313"/>
      <c r="MJH112" s="313"/>
      <c r="MJI112" s="313"/>
      <c r="MJJ112" s="313"/>
      <c r="MJK112" s="313"/>
      <c r="MJL112" s="313"/>
      <c r="MJM112" s="313"/>
      <c r="MJN112" s="313"/>
      <c r="MJO112" s="313"/>
      <c r="MJP112" s="313"/>
      <c r="MJQ112" s="313"/>
      <c r="MJR112" s="313"/>
      <c r="MJS112" s="313"/>
      <c r="MJT112" s="313"/>
      <c r="MJU112" s="313"/>
      <c r="MJV112" s="313"/>
      <c r="MJW112" s="313"/>
      <c r="MJX112" s="313"/>
      <c r="MJY112" s="313"/>
      <c r="MJZ112" s="313"/>
      <c r="MKA112" s="313"/>
      <c r="MKB112" s="313"/>
      <c r="MKC112" s="313"/>
      <c r="MKD112" s="313"/>
      <c r="MKE112" s="313"/>
      <c r="MKF112" s="313"/>
      <c r="MKG112" s="313"/>
      <c r="MKH112" s="313"/>
      <c r="MKI112" s="313"/>
      <c r="MKJ112" s="313"/>
      <c r="MKK112" s="313"/>
      <c r="MKL112" s="313"/>
      <c r="MKM112" s="313"/>
      <c r="MKN112" s="313"/>
      <c r="MKO112" s="313"/>
      <c r="MKP112" s="313"/>
      <c r="MKQ112" s="313"/>
      <c r="MKR112" s="313"/>
      <c r="MKS112" s="313"/>
      <c r="MKT112" s="313"/>
      <c r="MKU112" s="313"/>
      <c r="MKV112" s="313"/>
      <c r="MKW112" s="313"/>
      <c r="MKX112" s="313"/>
      <c r="MKY112" s="313"/>
      <c r="MKZ112" s="313"/>
      <c r="MLA112" s="313"/>
      <c r="MLB112" s="313"/>
      <c r="MLC112" s="313"/>
      <c r="MLD112" s="313"/>
      <c r="MLE112" s="313"/>
      <c r="MLF112" s="313"/>
      <c r="MLG112" s="313"/>
      <c r="MLH112" s="313"/>
      <c r="MLI112" s="313"/>
      <c r="MLJ112" s="313"/>
      <c r="MLK112" s="313"/>
      <c r="MLL112" s="313"/>
      <c r="MLM112" s="313"/>
      <c r="MLN112" s="313"/>
      <c r="MLO112" s="313"/>
      <c r="MLP112" s="313"/>
      <c r="MLQ112" s="313"/>
      <c r="MLR112" s="313"/>
      <c r="MLS112" s="313"/>
      <c r="MLT112" s="313"/>
      <c r="MLU112" s="313"/>
      <c r="MLV112" s="313"/>
      <c r="MLW112" s="313"/>
      <c r="MLX112" s="313"/>
      <c r="MLY112" s="313"/>
      <c r="MLZ112" s="313"/>
      <c r="MMA112" s="313"/>
      <c r="MMB112" s="313"/>
      <c r="MMC112" s="313"/>
      <c r="MMD112" s="313"/>
      <c r="MME112" s="313"/>
      <c r="MMF112" s="313"/>
      <c r="MMG112" s="313"/>
      <c r="MMH112" s="313"/>
      <c r="MMI112" s="313"/>
      <c r="MMJ112" s="313"/>
      <c r="MMK112" s="313"/>
      <c r="MML112" s="313"/>
      <c r="MMM112" s="313"/>
      <c r="MMN112" s="313"/>
      <c r="MMO112" s="313"/>
      <c r="MMP112" s="313"/>
      <c r="MMQ112" s="313"/>
      <c r="MMR112" s="313"/>
      <c r="MMS112" s="313"/>
      <c r="MMT112" s="313"/>
      <c r="MMU112" s="313"/>
      <c r="MMV112" s="313"/>
      <c r="MMW112" s="313"/>
      <c r="MMX112" s="313"/>
      <c r="MMY112" s="313"/>
      <c r="MMZ112" s="313"/>
      <c r="MNA112" s="313"/>
      <c r="MNB112" s="313"/>
      <c r="MNC112" s="313"/>
      <c r="MND112" s="313"/>
      <c r="MNE112" s="313"/>
      <c r="MNF112" s="313"/>
      <c r="MNG112" s="313"/>
      <c r="MNH112" s="313"/>
      <c r="MNI112" s="313"/>
      <c r="MNJ112" s="313"/>
      <c r="MNK112" s="313"/>
      <c r="MNL112" s="313"/>
      <c r="MNM112" s="313"/>
      <c r="MNN112" s="313"/>
      <c r="MNO112" s="313"/>
      <c r="MNP112" s="313"/>
      <c r="MNQ112" s="313"/>
      <c r="MNR112" s="313"/>
      <c r="MNS112" s="313"/>
      <c r="MNT112" s="313"/>
      <c r="MNU112" s="313"/>
      <c r="MNV112" s="313"/>
      <c r="MNW112" s="313"/>
      <c r="MNX112" s="313"/>
      <c r="MNY112" s="313"/>
      <c r="MNZ112" s="313"/>
      <c r="MOA112" s="313"/>
      <c r="MOB112" s="313"/>
      <c r="MOC112" s="313"/>
      <c r="MOD112" s="313"/>
      <c r="MOE112" s="313"/>
      <c r="MOF112" s="313"/>
      <c r="MOG112" s="313"/>
      <c r="MOH112" s="313"/>
      <c r="MOI112" s="313"/>
      <c r="MOJ112" s="313"/>
      <c r="MOK112" s="313"/>
      <c r="MOL112" s="313"/>
      <c r="MOM112" s="313"/>
      <c r="MON112" s="313"/>
      <c r="MOO112" s="313"/>
      <c r="MOP112" s="313"/>
      <c r="MOQ112" s="313"/>
      <c r="MOR112" s="313"/>
      <c r="MOS112" s="313"/>
      <c r="MOT112" s="313"/>
      <c r="MOU112" s="313"/>
      <c r="MOV112" s="313"/>
      <c r="MOW112" s="313"/>
      <c r="MOX112" s="313"/>
      <c r="MOY112" s="313"/>
      <c r="MOZ112" s="313"/>
      <c r="MPA112" s="313"/>
      <c r="MPB112" s="313"/>
      <c r="MPC112" s="313"/>
      <c r="MPD112" s="313"/>
      <c r="MPE112" s="313"/>
      <c r="MPF112" s="313"/>
      <c r="MPG112" s="313"/>
      <c r="MPH112" s="313"/>
      <c r="MPI112" s="313"/>
      <c r="MPJ112" s="313"/>
      <c r="MPK112" s="313"/>
      <c r="MPL112" s="313"/>
      <c r="MPM112" s="313"/>
      <c r="MPN112" s="313"/>
      <c r="MPO112" s="313"/>
      <c r="MPP112" s="313"/>
      <c r="MPQ112" s="313"/>
      <c r="MPR112" s="313"/>
      <c r="MPS112" s="313"/>
      <c r="MPT112" s="313"/>
      <c r="MPU112" s="313"/>
      <c r="MPV112" s="313"/>
      <c r="MPW112" s="313"/>
      <c r="MPX112" s="313"/>
      <c r="MPY112" s="313"/>
      <c r="MPZ112" s="313"/>
      <c r="MQA112" s="313"/>
      <c r="MQB112" s="313"/>
      <c r="MQC112" s="313"/>
      <c r="MQD112" s="313"/>
      <c r="MQE112" s="313"/>
      <c r="MQF112" s="313"/>
      <c r="MQG112" s="313"/>
      <c r="MQH112" s="313"/>
      <c r="MQI112" s="313"/>
      <c r="MQJ112" s="313"/>
      <c r="MQK112" s="313"/>
      <c r="MQL112" s="313"/>
      <c r="MQM112" s="313"/>
      <c r="MQN112" s="313"/>
      <c r="MQO112" s="313"/>
      <c r="MQP112" s="313"/>
      <c r="MQQ112" s="313"/>
      <c r="MQR112" s="313"/>
      <c r="MQS112" s="313"/>
      <c r="MQT112" s="313"/>
      <c r="MQU112" s="313"/>
      <c r="MQV112" s="313"/>
      <c r="MQW112" s="313"/>
      <c r="MQX112" s="313"/>
      <c r="MQY112" s="313"/>
      <c r="MQZ112" s="313"/>
      <c r="MRA112" s="313"/>
      <c r="MRB112" s="313"/>
      <c r="MRC112" s="313"/>
      <c r="MRD112" s="313"/>
      <c r="MRE112" s="313"/>
      <c r="MRF112" s="313"/>
      <c r="MRG112" s="313"/>
      <c r="MRH112" s="313"/>
      <c r="MRI112" s="313"/>
      <c r="MRJ112" s="313"/>
      <c r="MRK112" s="313"/>
      <c r="MRL112" s="313"/>
      <c r="MRM112" s="313"/>
      <c r="MRN112" s="313"/>
      <c r="MRO112" s="313"/>
      <c r="MRP112" s="313"/>
      <c r="MRQ112" s="313"/>
      <c r="MRR112" s="313"/>
      <c r="MRS112" s="313"/>
      <c r="MRT112" s="313"/>
      <c r="MRU112" s="313"/>
      <c r="MRV112" s="313"/>
      <c r="MRW112" s="313"/>
      <c r="MRX112" s="313"/>
      <c r="MRY112" s="313"/>
      <c r="MRZ112" s="313"/>
      <c r="MSA112" s="313"/>
      <c r="MSB112" s="313"/>
      <c r="MSC112" s="313"/>
      <c r="MSD112" s="313"/>
      <c r="MSE112" s="313"/>
      <c r="MSF112" s="313"/>
      <c r="MSG112" s="313"/>
      <c r="MSH112" s="313"/>
      <c r="MSI112" s="313"/>
      <c r="MSJ112" s="313"/>
      <c r="MSK112" s="313"/>
      <c r="MSL112" s="313"/>
      <c r="MSM112" s="313"/>
      <c r="MSN112" s="313"/>
      <c r="MSO112" s="313"/>
      <c r="MSP112" s="313"/>
      <c r="MSQ112" s="313"/>
      <c r="MSR112" s="313"/>
      <c r="MSS112" s="313"/>
      <c r="MST112" s="313"/>
      <c r="MSU112" s="313"/>
      <c r="MSV112" s="313"/>
      <c r="MSW112" s="313"/>
      <c r="MSX112" s="313"/>
      <c r="MSY112" s="313"/>
      <c r="MSZ112" s="313"/>
      <c r="MTA112" s="313"/>
      <c r="MTB112" s="313"/>
      <c r="MTC112" s="313"/>
      <c r="MTD112" s="313"/>
      <c r="MTE112" s="313"/>
      <c r="MTF112" s="313"/>
      <c r="MTG112" s="313"/>
      <c r="MTH112" s="313"/>
      <c r="MTI112" s="313"/>
      <c r="MTJ112" s="313"/>
      <c r="MTK112" s="313"/>
      <c r="MTL112" s="313"/>
      <c r="MTM112" s="313"/>
      <c r="MTN112" s="313"/>
      <c r="MTO112" s="313"/>
      <c r="MTP112" s="313"/>
      <c r="MTQ112" s="313"/>
      <c r="MTR112" s="313"/>
      <c r="MTS112" s="313"/>
      <c r="MTT112" s="313"/>
      <c r="MTU112" s="313"/>
      <c r="MTV112" s="313"/>
      <c r="MTW112" s="313"/>
      <c r="MTX112" s="313"/>
      <c r="MTY112" s="313"/>
      <c r="MTZ112" s="313"/>
      <c r="MUA112" s="313"/>
      <c r="MUB112" s="313"/>
      <c r="MUC112" s="313"/>
      <c r="MUD112" s="313"/>
      <c r="MUE112" s="313"/>
      <c r="MUF112" s="313"/>
      <c r="MUG112" s="313"/>
      <c r="MUH112" s="313"/>
      <c r="MUI112" s="313"/>
      <c r="MUJ112" s="313"/>
      <c r="MUK112" s="313"/>
      <c r="MUL112" s="313"/>
      <c r="MUM112" s="313"/>
      <c r="MUN112" s="313"/>
      <c r="MUO112" s="313"/>
      <c r="MUP112" s="313"/>
      <c r="MUQ112" s="313"/>
      <c r="MUR112" s="313"/>
      <c r="MUS112" s="313"/>
      <c r="MUT112" s="313"/>
      <c r="MUU112" s="313"/>
      <c r="MUV112" s="313"/>
      <c r="MUW112" s="313"/>
      <c r="MUX112" s="313"/>
      <c r="MUY112" s="313"/>
      <c r="MUZ112" s="313"/>
      <c r="MVA112" s="313"/>
      <c r="MVB112" s="313"/>
      <c r="MVC112" s="313"/>
      <c r="MVD112" s="313"/>
      <c r="MVE112" s="313"/>
      <c r="MVF112" s="313"/>
      <c r="MVG112" s="313"/>
      <c r="MVH112" s="313"/>
      <c r="MVI112" s="313"/>
      <c r="MVJ112" s="313"/>
      <c r="MVK112" s="313"/>
      <c r="MVL112" s="313"/>
      <c r="MVM112" s="313"/>
      <c r="MVN112" s="313"/>
      <c r="MVO112" s="313"/>
      <c r="MVP112" s="313"/>
      <c r="MVQ112" s="313"/>
      <c r="MVR112" s="313"/>
      <c r="MVS112" s="313"/>
      <c r="MVT112" s="313"/>
      <c r="MVU112" s="313"/>
      <c r="MVV112" s="313"/>
      <c r="MVW112" s="313"/>
      <c r="MVX112" s="313"/>
      <c r="MVY112" s="313"/>
      <c r="MVZ112" s="313"/>
      <c r="MWA112" s="313"/>
      <c r="MWB112" s="313"/>
      <c r="MWC112" s="313"/>
      <c r="MWD112" s="313"/>
      <c r="MWE112" s="313"/>
      <c r="MWF112" s="313"/>
      <c r="MWG112" s="313"/>
      <c r="MWH112" s="313"/>
      <c r="MWI112" s="313"/>
      <c r="MWJ112" s="313"/>
      <c r="MWK112" s="313"/>
      <c r="MWL112" s="313"/>
      <c r="MWM112" s="313"/>
      <c r="MWN112" s="313"/>
      <c r="MWO112" s="313"/>
      <c r="MWP112" s="313"/>
      <c r="MWQ112" s="313"/>
      <c r="MWR112" s="313"/>
      <c r="MWS112" s="313"/>
      <c r="MWT112" s="313"/>
      <c r="MWU112" s="313"/>
      <c r="MWV112" s="313"/>
      <c r="MWW112" s="313"/>
      <c r="MWX112" s="313"/>
      <c r="MWY112" s="313"/>
      <c r="MWZ112" s="313"/>
      <c r="MXA112" s="313"/>
      <c r="MXB112" s="313"/>
      <c r="MXC112" s="313"/>
      <c r="MXD112" s="313"/>
      <c r="MXE112" s="313"/>
      <c r="MXF112" s="313"/>
      <c r="MXG112" s="313"/>
      <c r="MXH112" s="313"/>
      <c r="MXI112" s="313"/>
      <c r="MXJ112" s="313"/>
      <c r="MXK112" s="313"/>
      <c r="MXL112" s="313"/>
      <c r="MXM112" s="313"/>
      <c r="MXN112" s="313"/>
      <c r="MXO112" s="313"/>
      <c r="MXP112" s="313"/>
      <c r="MXQ112" s="313"/>
      <c r="MXR112" s="313"/>
      <c r="MXS112" s="313"/>
      <c r="MXT112" s="313"/>
      <c r="MXU112" s="313"/>
      <c r="MXV112" s="313"/>
      <c r="MXW112" s="313"/>
      <c r="MXX112" s="313"/>
      <c r="MXY112" s="313"/>
      <c r="MXZ112" s="313"/>
      <c r="MYA112" s="313"/>
      <c r="MYB112" s="313"/>
      <c r="MYC112" s="313"/>
      <c r="MYD112" s="313"/>
      <c r="MYE112" s="313"/>
      <c r="MYF112" s="313"/>
      <c r="MYG112" s="313"/>
      <c r="MYH112" s="313"/>
      <c r="MYI112" s="313"/>
      <c r="MYJ112" s="313"/>
      <c r="MYK112" s="313"/>
      <c r="MYL112" s="313"/>
      <c r="MYM112" s="313"/>
      <c r="MYN112" s="313"/>
      <c r="MYO112" s="313"/>
      <c r="MYP112" s="313"/>
      <c r="MYQ112" s="313"/>
      <c r="MYR112" s="313"/>
      <c r="MYS112" s="313"/>
      <c r="MYT112" s="313"/>
      <c r="MYU112" s="313"/>
      <c r="MYV112" s="313"/>
      <c r="MYW112" s="313"/>
      <c r="MYX112" s="313"/>
      <c r="MYY112" s="313"/>
      <c r="MYZ112" s="313"/>
      <c r="MZA112" s="313"/>
      <c r="MZB112" s="313"/>
      <c r="MZC112" s="313"/>
      <c r="MZD112" s="313"/>
      <c r="MZE112" s="313"/>
      <c r="MZF112" s="313"/>
      <c r="MZG112" s="313"/>
      <c r="MZH112" s="313"/>
      <c r="MZI112" s="313"/>
      <c r="MZJ112" s="313"/>
      <c r="MZK112" s="313"/>
      <c r="MZL112" s="313"/>
      <c r="MZM112" s="313"/>
      <c r="MZN112" s="313"/>
      <c r="MZO112" s="313"/>
      <c r="MZP112" s="313"/>
      <c r="MZQ112" s="313"/>
      <c r="MZR112" s="313"/>
      <c r="MZS112" s="313"/>
      <c r="MZT112" s="313"/>
      <c r="MZU112" s="313"/>
      <c r="MZV112" s="313"/>
      <c r="MZW112" s="313"/>
      <c r="MZX112" s="313"/>
      <c r="MZY112" s="313"/>
      <c r="MZZ112" s="313"/>
      <c r="NAA112" s="313"/>
      <c r="NAB112" s="313"/>
      <c r="NAC112" s="313"/>
      <c r="NAD112" s="313"/>
      <c r="NAE112" s="313"/>
      <c r="NAF112" s="313"/>
      <c r="NAG112" s="313"/>
      <c r="NAH112" s="313"/>
      <c r="NAI112" s="313"/>
      <c r="NAJ112" s="313"/>
      <c r="NAK112" s="313"/>
      <c r="NAL112" s="313"/>
      <c r="NAM112" s="313"/>
      <c r="NAN112" s="313"/>
      <c r="NAO112" s="313"/>
      <c r="NAP112" s="313"/>
      <c r="NAQ112" s="313"/>
      <c r="NAR112" s="313"/>
      <c r="NAS112" s="313"/>
      <c r="NAT112" s="313"/>
      <c r="NAU112" s="313"/>
      <c r="NAV112" s="313"/>
      <c r="NAW112" s="313"/>
      <c r="NAX112" s="313"/>
      <c r="NAY112" s="313"/>
      <c r="NAZ112" s="313"/>
      <c r="NBA112" s="313"/>
      <c r="NBB112" s="313"/>
      <c r="NBC112" s="313"/>
      <c r="NBD112" s="313"/>
      <c r="NBE112" s="313"/>
      <c r="NBF112" s="313"/>
      <c r="NBG112" s="313"/>
      <c r="NBH112" s="313"/>
      <c r="NBI112" s="313"/>
      <c r="NBJ112" s="313"/>
      <c r="NBK112" s="313"/>
      <c r="NBL112" s="313"/>
      <c r="NBM112" s="313"/>
      <c r="NBN112" s="313"/>
      <c r="NBO112" s="313"/>
      <c r="NBP112" s="313"/>
      <c r="NBQ112" s="313"/>
      <c r="NBR112" s="313"/>
      <c r="NBS112" s="313"/>
      <c r="NBT112" s="313"/>
      <c r="NBU112" s="313"/>
      <c r="NBV112" s="313"/>
      <c r="NBW112" s="313"/>
      <c r="NBX112" s="313"/>
      <c r="NBY112" s="313"/>
      <c r="NBZ112" s="313"/>
      <c r="NCA112" s="313"/>
      <c r="NCB112" s="313"/>
      <c r="NCC112" s="313"/>
      <c r="NCD112" s="313"/>
      <c r="NCE112" s="313"/>
      <c r="NCF112" s="313"/>
      <c r="NCG112" s="313"/>
      <c r="NCH112" s="313"/>
      <c r="NCI112" s="313"/>
      <c r="NCJ112" s="313"/>
      <c r="NCK112" s="313"/>
      <c r="NCL112" s="313"/>
      <c r="NCM112" s="313"/>
      <c r="NCN112" s="313"/>
      <c r="NCO112" s="313"/>
      <c r="NCP112" s="313"/>
      <c r="NCQ112" s="313"/>
      <c r="NCR112" s="313"/>
      <c r="NCS112" s="313"/>
      <c r="NCT112" s="313"/>
      <c r="NCU112" s="313"/>
      <c r="NCV112" s="313"/>
      <c r="NCW112" s="313"/>
      <c r="NCX112" s="313"/>
      <c r="NCY112" s="313"/>
      <c r="NCZ112" s="313"/>
      <c r="NDA112" s="313"/>
      <c r="NDB112" s="313"/>
      <c r="NDC112" s="313"/>
      <c r="NDD112" s="313"/>
      <c r="NDE112" s="313"/>
      <c r="NDF112" s="313"/>
      <c r="NDG112" s="313"/>
      <c r="NDH112" s="313"/>
      <c r="NDI112" s="313"/>
      <c r="NDJ112" s="313"/>
      <c r="NDK112" s="313"/>
      <c r="NDL112" s="313"/>
      <c r="NDM112" s="313"/>
      <c r="NDN112" s="313"/>
      <c r="NDO112" s="313"/>
      <c r="NDP112" s="313"/>
      <c r="NDQ112" s="313"/>
      <c r="NDR112" s="313"/>
      <c r="NDS112" s="313"/>
      <c r="NDT112" s="313"/>
      <c r="NDU112" s="313"/>
      <c r="NDV112" s="313"/>
      <c r="NDW112" s="313"/>
      <c r="NDX112" s="313"/>
      <c r="NDY112" s="313"/>
      <c r="NDZ112" s="313"/>
      <c r="NEA112" s="313"/>
      <c r="NEB112" s="313"/>
      <c r="NEC112" s="313"/>
      <c r="NED112" s="313"/>
      <c r="NEE112" s="313"/>
      <c r="NEF112" s="313"/>
      <c r="NEG112" s="313"/>
      <c r="NEH112" s="313"/>
      <c r="NEI112" s="313"/>
      <c r="NEJ112" s="313"/>
      <c r="NEK112" s="313"/>
      <c r="NEL112" s="313"/>
      <c r="NEM112" s="313"/>
      <c r="NEN112" s="313"/>
      <c r="NEO112" s="313"/>
      <c r="NEP112" s="313"/>
      <c r="NEQ112" s="313"/>
      <c r="NER112" s="313"/>
      <c r="NES112" s="313"/>
      <c r="NET112" s="313"/>
      <c r="NEU112" s="313"/>
      <c r="NEV112" s="313"/>
      <c r="NEW112" s="313"/>
      <c r="NEX112" s="313"/>
      <c r="NEY112" s="313"/>
      <c r="NEZ112" s="313"/>
      <c r="NFA112" s="313"/>
      <c r="NFB112" s="313"/>
      <c r="NFC112" s="313"/>
      <c r="NFD112" s="313"/>
      <c r="NFE112" s="313"/>
      <c r="NFF112" s="313"/>
      <c r="NFG112" s="313"/>
      <c r="NFH112" s="313"/>
      <c r="NFI112" s="313"/>
      <c r="NFJ112" s="313"/>
      <c r="NFK112" s="313"/>
      <c r="NFL112" s="313"/>
      <c r="NFM112" s="313"/>
      <c r="NFN112" s="313"/>
      <c r="NFO112" s="313"/>
      <c r="NFP112" s="313"/>
      <c r="NFQ112" s="313"/>
      <c r="NFR112" s="313"/>
      <c r="NFS112" s="313"/>
      <c r="NFT112" s="313"/>
      <c r="NFU112" s="313"/>
      <c r="NFV112" s="313"/>
      <c r="NFW112" s="313"/>
      <c r="NFX112" s="313"/>
      <c r="NFY112" s="313"/>
      <c r="NFZ112" s="313"/>
      <c r="NGA112" s="313"/>
      <c r="NGB112" s="313"/>
      <c r="NGC112" s="313"/>
      <c r="NGD112" s="313"/>
      <c r="NGE112" s="313"/>
      <c r="NGF112" s="313"/>
      <c r="NGG112" s="313"/>
      <c r="NGH112" s="313"/>
      <c r="NGI112" s="313"/>
      <c r="NGJ112" s="313"/>
      <c r="NGK112" s="313"/>
      <c r="NGL112" s="313"/>
      <c r="NGM112" s="313"/>
      <c r="NGN112" s="313"/>
      <c r="NGO112" s="313"/>
      <c r="NGP112" s="313"/>
      <c r="NGQ112" s="313"/>
      <c r="NGR112" s="313"/>
      <c r="NGS112" s="313"/>
      <c r="NGT112" s="313"/>
      <c r="NGU112" s="313"/>
      <c r="NGV112" s="313"/>
      <c r="NGW112" s="313"/>
      <c r="NGX112" s="313"/>
      <c r="NGY112" s="313"/>
      <c r="NGZ112" s="313"/>
      <c r="NHA112" s="313"/>
      <c r="NHB112" s="313"/>
      <c r="NHC112" s="313"/>
      <c r="NHD112" s="313"/>
      <c r="NHE112" s="313"/>
      <c r="NHF112" s="313"/>
      <c r="NHG112" s="313"/>
      <c r="NHH112" s="313"/>
      <c r="NHI112" s="313"/>
      <c r="NHJ112" s="313"/>
      <c r="NHK112" s="313"/>
      <c r="NHL112" s="313"/>
      <c r="NHM112" s="313"/>
      <c r="NHN112" s="313"/>
      <c r="NHO112" s="313"/>
      <c r="NHP112" s="313"/>
      <c r="NHQ112" s="313"/>
      <c r="NHR112" s="313"/>
      <c r="NHS112" s="313"/>
      <c r="NHT112" s="313"/>
      <c r="NHU112" s="313"/>
      <c r="NHV112" s="313"/>
      <c r="NHW112" s="313"/>
      <c r="NHX112" s="313"/>
      <c r="NHY112" s="313"/>
      <c r="NHZ112" s="313"/>
      <c r="NIA112" s="313"/>
      <c r="NIB112" s="313"/>
      <c r="NIC112" s="313"/>
      <c r="NID112" s="313"/>
      <c r="NIE112" s="313"/>
      <c r="NIF112" s="313"/>
      <c r="NIG112" s="313"/>
      <c r="NIH112" s="313"/>
      <c r="NII112" s="313"/>
      <c r="NIJ112" s="313"/>
      <c r="NIK112" s="313"/>
      <c r="NIL112" s="313"/>
      <c r="NIM112" s="313"/>
      <c r="NIN112" s="313"/>
      <c r="NIO112" s="313"/>
      <c r="NIP112" s="313"/>
      <c r="NIQ112" s="313"/>
      <c r="NIR112" s="313"/>
      <c r="NIS112" s="313"/>
      <c r="NIT112" s="313"/>
      <c r="NIU112" s="313"/>
      <c r="NIV112" s="313"/>
      <c r="NIW112" s="313"/>
      <c r="NIX112" s="313"/>
      <c r="NIY112" s="313"/>
      <c r="NIZ112" s="313"/>
      <c r="NJA112" s="313"/>
      <c r="NJB112" s="313"/>
      <c r="NJC112" s="313"/>
      <c r="NJD112" s="313"/>
      <c r="NJE112" s="313"/>
      <c r="NJF112" s="313"/>
      <c r="NJG112" s="313"/>
      <c r="NJH112" s="313"/>
      <c r="NJI112" s="313"/>
      <c r="NJJ112" s="313"/>
      <c r="NJK112" s="313"/>
      <c r="NJL112" s="313"/>
      <c r="NJM112" s="313"/>
      <c r="NJN112" s="313"/>
      <c r="NJO112" s="313"/>
      <c r="NJP112" s="313"/>
      <c r="NJQ112" s="313"/>
      <c r="NJR112" s="313"/>
      <c r="NJS112" s="313"/>
      <c r="NJT112" s="313"/>
      <c r="NJU112" s="313"/>
      <c r="NJV112" s="313"/>
      <c r="NJW112" s="313"/>
      <c r="NJX112" s="313"/>
      <c r="NJY112" s="313"/>
      <c r="NJZ112" s="313"/>
      <c r="NKA112" s="313"/>
      <c r="NKB112" s="313"/>
      <c r="NKC112" s="313"/>
      <c r="NKD112" s="313"/>
      <c r="NKE112" s="313"/>
      <c r="NKF112" s="313"/>
      <c r="NKG112" s="313"/>
      <c r="NKH112" s="313"/>
      <c r="NKI112" s="313"/>
      <c r="NKJ112" s="313"/>
      <c r="NKK112" s="313"/>
      <c r="NKL112" s="313"/>
      <c r="NKM112" s="313"/>
      <c r="NKN112" s="313"/>
      <c r="NKO112" s="313"/>
      <c r="NKP112" s="313"/>
      <c r="NKQ112" s="313"/>
      <c r="NKR112" s="313"/>
      <c r="NKS112" s="313"/>
      <c r="NKT112" s="313"/>
      <c r="NKU112" s="313"/>
      <c r="NKV112" s="313"/>
      <c r="NKW112" s="313"/>
      <c r="NKX112" s="313"/>
      <c r="NKY112" s="313"/>
      <c r="NKZ112" s="313"/>
      <c r="NLA112" s="313"/>
      <c r="NLB112" s="313"/>
      <c r="NLC112" s="313"/>
      <c r="NLD112" s="313"/>
      <c r="NLE112" s="313"/>
      <c r="NLF112" s="313"/>
      <c r="NLG112" s="313"/>
      <c r="NLH112" s="313"/>
      <c r="NLI112" s="313"/>
      <c r="NLJ112" s="313"/>
      <c r="NLK112" s="313"/>
      <c r="NLL112" s="313"/>
      <c r="NLM112" s="313"/>
      <c r="NLN112" s="313"/>
      <c r="NLO112" s="313"/>
      <c r="NLP112" s="313"/>
      <c r="NLQ112" s="313"/>
      <c r="NLR112" s="313"/>
      <c r="NLS112" s="313"/>
      <c r="NLT112" s="313"/>
      <c r="NLU112" s="313"/>
      <c r="NLV112" s="313"/>
      <c r="NLW112" s="313"/>
      <c r="NLX112" s="313"/>
      <c r="NLY112" s="313"/>
      <c r="NLZ112" s="313"/>
      <c r="NMA112" s="313"/>
      <c r="NMB112" s="313"/>
      <c r="NMC112" s="313"/>
      <c r="NMD112" s="313"/>
      <c r="NME112" s="313"/>
      <c r="NMF112" s="313"/>
      <c r="NMG112" s="313"/>
      <c r="NMH112" s="313"/>
      <c r="NMI112" s="313"/>
      <c r="NMJ112" s="313"/>
      <c r="NMK112" s="313"/>
      <c r="NML112" s="313"/>
      <c r="NMM112" s="313"/>
      <c r="NMN112" s="313"/>
      <c r="NMO112" s="313"/>
      <c r="NMP112" s="313"/>
      <c r="NMQ112" s="313"/>
      <c r="NMR112" s="313"/>
      <c r="NMS112" s="313"/>
      <c r="NMT112" s="313"/>
      <c r="NMU112" s="313"/>
      <c r="NMV112" s="313"/>
      <c r="NMW112" s="313"/>
      <c r="NMX112" s="313"/>
      <c r="NMY112" s="313"/>
      <c r="NMZ112" s="313"/>
      <c r="NNA112" s="313"/>
      <c r="NNB112" s="313"/>
      <c r="NNC112" s="313"/>
      <c r="NND112" s="313"/>
      <c r="NNE112" s="313"/>
      <c r="NNF112" s="313"/>
      <c r="NNG112" s="313"/>
      <c r="NNH112" s="313"/>
      <c r="NNI112" s="313"/>
      <c r="NNJ112" s="313"/>
      <c r="NNK112" s="313"/>
      <c r="NNL112" s="313"/>
      <c r="NNM112" s="313"/>
      <c r="NNN112" s="313"/>
      <c r="NNO112" s="313"/>
      <c r="NNP112" s="313"/>
      <c r="NNQ112" s="313"/>
      <c r="NNR112" s="313"/>
      <c r="NNS112" s="313"/>
      <c r="NNT112" s="313"/>
      <c r="NNU112" s="313"/>
      <c r="NNV112" s="313"/>
      <c r="NNW112" s="313"/>
      <c r="NNX112" s="313"/>
      <c r="NNY112" s="313"/>
      <c r="NNZ112" s="313"/>
      <c r="NOA112" s="313"/>
      <c r="NOB112" s="313"/>
      <c r="NOC112" s="313"/>
      <c r="NOD112" s="313"/>
      <c r="NOE112" s="313"/>
      <c r="NOF112" s="313"/>
      <c r="NOG112" s="313"/>
      <c r="NOH112" s="313"/>
      <c r="NOI112" s="313"/>
      <c r="NOJ112" s="313"/>
      <c r="NOK112" s="313"/>
      <c r="NOL112" s="313"/>
      <c r="NOM112" s="313"/>
      <c r="NON112" s="313"/>
      <c r="NOO112" s="313"/>
      <c r="NOP112" s="313"/>
      <c r="NOQ112" s="313"/>
      <c r="NOR112" s="313"/>
      <c r="NOS112" s="313"/>
      <c r="NOT112" s="313"/>
      <c r="NOU112" s="313"/>
      <c r="NOV112" s="313"/>
      <c r="NOW112" s="313"/>
      <c r="NOX112" s="313"/>
      <c r="NOY112" s="313"/>
      <c r="NOZ112" s="313"/>
      <c r="NPA112" s="313"/>
      <c r="NPB112" s="313"/>
      <c r="NPC112" s="313"/>
      <c r="NPD112" s="313"/>
      <c r="NPE112" s="313"/>
      <c r="NPF112" s="313"/>
      <c r="NPG112" s="313"/>
      <c r="NPH112" s="313"/>
      <c r="NPI112" s="313"/>
      <c r="NPJ112" s="313"/>
      <c r="NPK112" s="313"/>
      <c r="NPL112" s="313"/>
      <c r="NPM112" s="313"/>
      <c r="NPN112" s="313"/>
      <c r="NPO112" s="313"/>
      <c r="NPP112" s="313"/>
      <c r="NPQ112" s="313"/>
      <c r="NPR112" s="313"/>
      <c r="NPS112" s="313"/>
      <c r="NPT112" s="313"/>
      <c r="NPU112" s="313"/>
      <c r="NPV112" s="313"/>
      <c r="NPW112" s="313"/>
      <c r="NPX112" s="313"/>
      <c r="NPY112" s="313"/>
      <c r="NPZ112" s="313"/>
      <c r="NQA112" s="313"/>
      <c r="NQB112" s="313"/>
      <c r="NQC112" s="313"/>
      <c r="NQD112" s="313"/>
      <c r="NQE112" s="313"/>
      <c r="NQF112" s="313"/>
      <c r="NQG112" s="313"/>
      <c r="NQH112" s="313"/>
      <c r="NQI112" s="313"/>
      <c r="NQJ112" s="313"/>
      <c r="NQK112" s="313"/>
      <c r="NQL112" s="313"/>
      <c r="NQM112" s="313"/>
      <c r="NQN112" s="313"/>
      <c r="NQO112" s="313"/>
      <c r="NQP112" s="313"/>
      <c r="NQQ112" s="313"/>
      <c r="NQR112" s="313"/>
      <c r="NQS112" s="313"/>
      <c r="NQT112" s="313"/>
      <c r="NQU112" s="313"/>
      <c r="NQV112" s="313"/>
      <c r="NQW112" s="313"/>
      <c r="NQX112" s="313"/>
      <c r="NQY112" s="313"/>
      <c r="NQZ112" s="313"/>
      <c r="NRA112" s="313"/>
      <c r="NRB112" s="313"/>
      <c r="NRC112" s="313"/>
      <c r="NRD112" s="313"/>
      <c r="NRE112" s="313"/>
      <c r="NRF112" s="313"/>
      <c r="NRG112" s="313"/>
      <c r="NRH112" s="313"/>
      <c r="NRI112" s="313"/>
      <c r="NRJ112" s="313"/>
      <c r="NRK112" s="313"/>
      <c r="NRL112" s="313"/>
      <c r="NRM112" s="313"/>
      <c r="NRN112" s="313"/>
      <c r="NRO112" s="313"/>
      <c r="NRP112" s="313"/>
      <c r="NRQ112" s="313"/>
      <c r="NRR112" s="313"/>
      <c r="NRS112" s="313"/>
      <c r="NRT112" s="313"/>
      <c r="NRU112" s="313"/>
      <c r="NRV112" s="313"/>
      <c r="NRW112" s="313"/>
      <c r="NRX112" s="313"/>
      <c r="NRY112" s="313"/>
      <c r="NRZ112" s="313"/>
      <c r="NSA112" s="313"/>
      <c r="NSB112" s="313"/>
      <c r="NSC112" s="313"/>
      <c r="NSD112" s="313"/>
      <c r="NSE112" s="313"/>
      <c r="NSF112" s="313"/>
      <c r="NSG112" s="313"/>
      <c r="NSH112" s="313"/>
      <c r="NSI112" s="313"/>
      <c r="NSJ112" s="313"/>
      <c r="NSK112" s="313"/>
      <c r="NSL112" s="313"/>
      <c r="NSM112" s="313"/>
      <c r="NSN112" s="313"/>
      <c r="NSO112" s="313"/>
      <c r="NSP112" s="313"/>
      <c r="NSQ112" s="313"/>
      <c r="NSR112" s="313"/>
      <c r="NSS112" s="313"/>
      <c r="NST112" s="313"/>
      <c r="NSU112" s="313"/>
      <c r="NSV112" s="313"/>
      <c r="NSW112" s="313"/>
      <c r="NSX112" s="313"/>
      <c r="NSY112" s="313"/>
      <c r="NSZ112" s="313"/>
      <c r="NTA112" s="313"/>
      <c r="NTB112" s="313"/>
      <c r="NTC112" s="313"/>
      <c r="NTD112" s="313"/>
      <c r="NTE112" s="313"/>
      <c r="NTF112" s="313"/>
      <c r="NTG112" s="313"/>
      <c r="NTH112" s="313"/>
      <c r="NTI112" s="313"/>
      <c r="NTJ112" s="313"/>
      <c r="NTK112" s="313"/>
      <c r="NTL112" s="313"/>
      <c r="NTM112" s="313"/>
      <c r="NTN112" s="313"/>
      <c r="NTO112" s="313"/>
      <c r="NTP112" s="313"/>
      <c r="NTQ112" s="313"/>
      <c r="NTR112" s="313"/>
      <c r="NTS112" s="313"/>
      <c r="NTT112" s="313"/>
      <c r="NTU112" s="313"/>
      <c r="NTV112" s="313"/>
      <c r="NTW112" s="313"/>
      <c r="NTX112" s="313"/>
      <c r="NTY112" s="313"/>
      <c r="NTZ112" s="313"/>
      <c r="NUA112" s="313"/>
      <c r="NUB112" s="313"/>
      <c r="NUC112" s="313"/>
      <c r="NUD112" s="313"/>
      <c r="NUE112" s="313"/>
      <c r="NUF112" s="313"/>
      <c r="NUG112" s="313"/>
      <c r="NUH112" s="313"/>
      <c r="NUI112" s="313"/>
      <c r="NUJ112" s="313"/>
      <c r="NUK112" s="313"/>
      <c r="NUL112" s="313"/>
      <c r="NUM112" s="313"/>
      <c r="NUN112" s="313"/>
      <c r="NUO112" s="313"/>
      <c r="NUP112" s="313"/>
      <c r="NUQ112" s="313"/>
      <c r="NUR112" s="313"/>
      <c r="NUS112" s="313"/>
      <c r="NUT112" s="313"/>
      <c r="NUU112" s="313"/>
      <c r="NUV112" s="313"/>
      <c r="NUW112" s="313"/>
      <c r="NUX112" s="313"/>
      <c r="NUY112" s="313"/>
      <c r="NUZ112" s="313"/>
      <c r="NVA112" s="313"/>
      <c r="NVB112" s="313"/>
      <c r="NVC112" s="313"/>
      <c r="NVD112" s="313"/>
      <c r="NVE112" s="313"/>
      <c r="NVF112" s="313"/>
      <c r="NVG112" s="313"/>
      <c r="NVH112" s="313"/>
      <c r="NVI112" s="313"/>
      <c r="NVJ112" s="313"/>
      <c r="NVK112" s="313"/>
      <c r="NVL112" s="313"/>
      <c r="NVM112" s="313"/>
      <c r="NVN112" s="313"/>
      <c r="NVO112" s="313"/>
      <c r="NVP112" s="313"/>
      <c r="NVQ112" s="313"/>
      <c r="NVR112" s="313"/>
      <c r="NVS112" s="313"/>
      <c r="NVT112" s="313"/>
      <c r="NVU112" s="313"/>
      <c r="NVV112" s="313"/>
      <c r="NVW112" s="313"/>
      <c r="NVX112" s="313"/>
      <c r="NVY112" s="313"/>
      <c r="NVZ112" s="313"/>
      <c r="NWA112" s="313"/>
      <c r="NWB112" s="313"/>
      <c r="NWC112" s="313"/>
      <c r="NWD112" s="313"/>
      <c r="NWE112" s="313"/>
      <c r="NWF112" s="313"/>
      <c r="NWG112" s="313"/>
      <c r="NWH112" s="313"/>
      <c r="NWI112" s="313"/>
      <c r="NWJ112" s="313"/>
      <c r="NWK112" s="313"/>
      <c r="NWL112" s="313"/>
      <c r="NWM112" s="313"/>
      <c r="NWN112" s="313"/>
      <c r="NWO112" s="313"/>
      <c r="NWP112" s="313"/>
      <c r="NWQ112" s="313"/>
      <c r="NWR112" s="313"/>
      <c r="NWS112" s="313"/>
      <c r="NWT112" s="313"/>
      <c r="NWU112" s="313"/>
      <c r="NWV112" s="313"/>
      <c r="NWW112" s="313"/>
      <c r="NWX112" s="313"/>
      <c r="NWY112" s="313"/>
      <c r="NWZ112" s="313"/>
      <c r="NXA112" s="313"/>
      <c r="NXB112" s="313"/>
      <c r="NXC112" s="313"/>
      <c r="NXD112" s="313"/>
      <c r="NXE112" s="313"/>
      <c r="NXF112" s="313"/>
      <c r="NXG112" s="313"/>
      <c r="NXH112" s="313"/>
      <c r="NXI112" s="313"/>
      <c r="NXJ112" s="313"/>
      <c r="NXK112" s="313"/>
      <c r="NXL112" s="313"/>
      <c r="NXM112" s="313"/>
      <c r="NXN112" s="313"/>
      <c r="NXO112" s="313"/>
      <c r="NXP112" s="313"/>
      <c r="NXQ112" s="313"/>
      <c r="NXR112" s="313"/>
      <c r="NXS112" s="313"/>
      <c r="NXT112" s="313"/>
      <c r="NXU112" s="313"/>
      <c r="NXV112" s="313"/>
      <c r="NXW112" s="313"/>
      <c r="NXX112" s="313"/>
      <c r="NXY112" s="313"/>
      <c r="NXZ112" s="313"/>
      <c r="NYA112" s="313"/>
      <c r="NYB112" s="313"/>
      <c r="NYC112" s="313"/>
      <c r="NYD112" s="313"/>
      <c r="NYE112" s="313"/>
      <c r="NYF112" s="313"/>
      <c r="NYG112" s="313"/>
      <c r="NYH112" s="313"/>
      <c r="NYI112" s="313"/>
      <c r="NYJ112" s="313"/>
      <c r="NYK112" s="313"/>
      <c r="NYL112" s="313"/>
      <c r="NYM112" s="313"/>
      <c r="NYN112" s="313"/>
      <c r="NYO112" s="313"/>
      <c r="NYP112" s="313"/>
      <c r="NYQ112" s="313"/>
      <c r="NYR112" s="313"/>
      <c r="NYS112" s="313"/>
      <c r="NYT112" s="313"/>
      <c r="NYU112" s="313"/>
      <c r="NYV112" s="313"/>
      <c r="NYW112" s="313"/>
      <c r="NYX112" s="313"/>
      <c r="NYY112" s="313"/>
      <c r="NYZ112" s="313"/>
      <c r="NZA112" s="313"/>
      <c r="NZB112" s="313"/>
      <c r="NZC112" s="313"/>
      <c r="NZD112" s="313"/>
      <c r="NZE112" s="313"/>
      <c r="NZF112" s="313"/>
      <c r="NZG112" s="313"/>
      <c r="NZH112" s="313"/>
      <c r="NZI112" s="313"/>
      <c r="NZJ112" s="313"/>
      <c r="NZK112" s="313"/>
      <c r="NZL112" s="313"/>
      <c r="NZM112" s="313"/>
      <c r="NZN112" s="313"/>
      <c r="NZO112" s="313"/>
      <c r="NZP112" s="313"/>
      <c r="NZQ112" s="313"/>
      <c r="NZR112" s="313"/>
      <c r="NZS112" s="313"/>
      <c r="NZT112" s="313"/>
      <c r="NZU112" s="313"/>
      <c r="NZV112" s="313"/>
      <c r="NZW112" s="313"/>
      <c r="NZX112" s="313"/>
      <c r="NZY112" s="313"/>
      <c r="NZZ112" s="313"/>
      <c r="OAA112" s="313"/>
      <c r="OAB112" s="313"/>
      <c r="OAC112" s="313"/>
      <c r="OAD112" s="313"/>
      <c r="OAE112" s="313"/>
      <c r="OAF112" s="313"/>
      <c r="OAG112" s="313"/>
      <c r="OAH112" s="313"/>
      <c r="OAI112" s="313"/>
      <c r="OAJ112" s="313"/>
      <c r="OAK112" s="313"/>
      <c r="OAL112" s="313"/>
      <c r="OAM112" s="313"/>
      <c r="OAN112" s="313"/>
      <c r="OAO112" s="313"/>
      <c r="OAP112" s="313"/>
      <c r="OAQ112" s="313"/>
      <c r="OAR112" s="313"/>
      <c r="OAS112" s="313"/>
      <c r="OAT112" s="313"/>
      <c r="OAU112" s="313"/>
      <c r="OAV112" s="313"/>
      <c r="OAW112" s="313"/>
      <c r="OAX112" s="313"/>
      <c r="OAY112" s="313"/>
      <c r="OAZ112" s="313"/>
      <c r="OBA112" s="313"/>
      <c r="OBB112" s="313"/>
      <c r="OBC112" s="313"/>
      <c r="OBD112" s="313"/>
      <c r="OBE112" s="313"/>
      <c r="OBF112" s="313"/>
      <c r="OBG112" s="313"/>
      <c r="OBH112" s="313"/>
      <c r="OBI112" s="313"/>
      <c r="OBJ112" s="313"/>
      <c r="OBK112" s="313"/>
      <c r="OBL112" s="313"/>
      <c r="OBM112" s="313"/>
      <c r="OBN112" s="313"/>
      <c r="OBO112" s="313"/>
      <c r="OBP112" s="313"/>
      <c r="OBQ112" s="313"/>
      <c r="OBR112" s="313"/>
      <c r="OBS112" s="313"/>
      <c r="OBT112" s="313"/>
      <c r="OBU112" s="313"/>
      <c r="OBV112" s="313"/>
      <c r="OBW112" s="313"/>
      <c r="OBX112" s="313"/>
      <c r="OBY112" s="313"/>
      <c r="OBZ112" s="313"/>
      <c r="OCA112" s="313"/>
      <c r="OCB112" s="313"/>
      <c r="OCC112" s="313"/>
      <c r="OCD112" s="313"/>
      <c r="OCE112" s="313"/>
      <c r="OCF112" s="313"/>
      <c r="OCG112" s="313"/>
      <c r="OCH112" s="313"/>
      <c r="OCI112" s="313"/>
      <c r="OCJ112" s="313"/>
      <c r="OCK112" s="313"/>
      <c r="OCL112" s="313"/>
      <c r="OCM112" s="313"/>
      <c r="OCN112" s="313"/>
      <c r="OCO112" s="313"/>
      <c r="OCP112" s="313"/>
      <c r="OCQ112" s="313"/>
      <c r="OCR112" s="313"/>
      <c r="OCS112" s="313"/>
      <c r="OCT112" s="313"/>
      <c r="OCU112" s="313"/>
      <c r="OCV112" s="313"/>
      <c r="OCW112" s="313"/>
      <c r="OCX112" s="313"/>
      <c r="OCY112" s="313"/>
      <c r="OCZ112" s="313"/>
      <c r="ODA112" s="313"/>
      <c r="ODB112" s="313"/>
      <c r="ODC112" s="313"/>
      <c r="ODD112" s="313"/>
      <c r="ODE112" s="313"/>
      <c r="ODF112" s="313"/>
      <c r="ODG112" s="313"/>
      <c r="ODH112" s="313"/>
      <c r="ODI112" s="313"/>
      <c r="ODJ112" s="313"/>
      <c r="ODK112" s="313"/>
      <c r="ODL112" s="313"/>
      <c r="ODM112" s="313"/>
      <c r="ODN112" s="313"/>
      <c r="ODO112" s="313"/>
      <c r="ODP112" s="313"/>
      <c r="ODQ112" s="313"/>
      <c r="ODR112" s="313"/>
      <c r="ODS112" s="313"/>
      <c r="ODT112" s="313"/>
      <c r="ODU112" s="313"/>
      <c r="ODV112" s="313"/>
      <c r="ODW112" s="313"/>
      <c r="ODX112" s="313"/>
      <c r="ODY112" s="313"/>
      <c r="ODZ112" s="313"/>
      <c r="OEA112" s="313"/>
      <c r="OEB112" s="313"/>
      <c r="OEC112" s="313"/>
      <c r="OED112" s="313"/>
      <c r="OEE112" s="313"/>
      <c r="OEF112" s="313"/>
      <c r="OEG112" s="313"/>
      <c r="OEH112" s="313"/>
      <c r="OEI112" s="313"/>
      <c r="OEJ112" s="313"/>
      <c r="OEK112" s="313"/>
      <c r="OEL112" s="313"/>
      <c r="OEM112" s="313"/>
      <c r="OEN112" s="313"/>
      <c r="OEO112" s="313"/>
      <c r="OEP112" s="313"/>
      <c r="OEQ112" s="313"/>
      <c r="OER112" s="313"/>
      <c r="OES112" s="313"/>
      <c r="OET112" s="313"/>
      <c r="OEU112" s="313"/>
      <c r="OEV112" s="313"/>
      <c r="OEW112" s="313"/>
      <c r="OEX112" s="313"/>
      <c r="OEY112" s="313"/>
      <c r="OEZ112" s="313"/>
      <c r="OFA112" s="313"/>
      <c r="OFB112" s="313"/>
      <c r="OFC112" s="313"/>
      <c r="OFD112" s="313"/>
      <c r="OFE112" s="313"/>
      <c r="OFF112" s="313"/>
      <c r="OFG112" s="313"/>
      <c r="OFH112" s="313"/>
      <c r="OFI112" s="313"/>
      <c r="OFJ112" s="313"/>
      <c r="OFK112" s="313"/>
      <c r="OFL112" s="313"/>
      <c r="OFM112" s="313"/>
      <c r="OFN112" s="313"/>
      <c r="OFO112" s="313"/>
      <c r="OFP112" s="313"/>
      <c r="OFQ112" s="313"/>
      <c r="OFR112" s="313"/>
      <c r="OFS112" s="313"/>
      <c r="OFT112" s="313"/>
      <c r="OFU112" s="313"/>
      <c r="OFV112" s="313"/>
      <c r="OFW112" s="313"/>
      <c r="OFX112" s="313"/>
      <c r="OFY112" s="313"/>
      <c r="OFZ112" s="313"/>
      <c r="OGA112" s="313"/>
      <c r="OGB112" s="313"/>
      <c r="OGC112" s="313"/>
      <c r="OGD112" s="313"/>
      <c r="OGE112" s="313"/>
      <c r="OGF112" s="313"/>
      <c r="OGG112" s="313"/>
      <c r="OGH112" s="313"/>
      <c r="OGI112" s="313"/>
      <c r="OGJ112" s="313"/>
      <c r="OGK112" s="313"/>
      <c r="OGL112" s="313"/>
      <c r="OGM112" s="313"/>
      <c r="OGN112" s="313"/>
      <c r="OGO112" s="313"/>
      <c r="OGP112" s="313"/>
      <c r="OGQ112" s="313"/>
      <c r="OGR112" s="313"/>
      <c r="OGS112" s="313"/>
      <c r="OGT112" s="313"/>
      <c r="OGU112" s="313"/>
      <c r="OGV112" s="313"/>
      <c r="OGW112" s="313"/>
      <c r="OGX112" s="313"/>
      <c r="OGY112" s="313"/>
      <c r="OGZ112" s="313"/>
      <c r="OHA112" s="313"/>
      <c r="OHB112" s="313"/>
      <c r="OHC112" s="313"/>
      <c r="OHD112" s="313"/>
      <c r="OHE112" s="313"/>
      <c r="OHF112" s="313"/>
      <c r="OHG112" s="313"/>
      <c r="OHH112" s="313"/>
      <c r="OHI112" s="313"/>
      <c r="OHJ112" s="313"/>
      <c r="OHK112" s="313"/>
      <c r="OHL112" s="313"/>
      <c r="OHM112" s="313"/>
      <c r="OHN112" s="313"/>
      <c r="OHO112" s="313"/>
      <c r="OHP112" s="313"/>
      <c r="OHQ112" s="313"/>
      <c r="OHR112" s="313"/>
      <c r="OHS112" s="313"/>
      <c r="OHT112" s="313"/>
      <c r="OHU112" s="313"/>
      <c r="OHV112" s="313"/>
      <c r="OHW112" s="313"/>
      <c r="OHX112" s="313"/>
      <c r="OHY112" s="313"/>
      <c r="OHZ112" s="313"/>
      <c r="OIA112" s="313"/>
      <c r="OIB112" s="313"/>
      <c r="OIC112" s="313"/>
      <c r="OID112" s="313"/>
      <c r="OIE112" s="313"/>
      <c r="OIF112" s="313"/>
      <c r="OIG112" s="313"/>
      <c r="OIH112" s="313"/>
      <c r="OII112" s="313"/>
      <c r="OIJ112" s="313"/>
      <c r="OIK112" s="313"/>
      <c r="OIL112" s="313"/>
      <c r="OIM112" s="313"/>
      <c r="OIN112" s="313"/>
      <c r="OIO112" s="313"/>
      <c r="OIP112" s="313"/>
      <c r="OIQ112" s="313"/>
      <c r="OIR112" s="313"/>
      <c r="OIS112" s="313"/>
      <c r="OIT112" s="313"/>
      <c r="OIU112" s="313"/>
      <c r="OIV112" s="313"/>
      <c r="OIW112" s="313"/>
      <c r="OIX112" s="313"/>
      <c r="OIY112" s="313"/>
      <c r="OIZ112" s="313"/>
      <c r="OJA112" s="313"/>
      <c r="OJB112" s="313"/>
      <c r="OJC112" s="313"/>
      <c r="OJD112" s="313"/>
      <c r="OJE112" s="313"/>
      <c r="OJF112" s="313"/>
      <c r="OJG112" s="313"/>
      <c r="OJH112" s="313"/>
      <c r="OJI112" s="313"/>
      <c r="OJJ112" s="313"/>
      <c r="OJK112" s="313"/>
      <c r="OJL112" s="313"/>
      <c r="OJM112" s="313"/>
      <c r="OJN112" s="313"/>
      <c r="OJO112" s="313"/>
      <c r="OJP112" s="313"/>
      <c r="OJQ112" s="313"/>
      <c r="OJR112" s="313"/>
      <c r="OJS112" s="313"/>
      <c r="OJT112" s="313"/>
      <c r="OJU112" s="313"/>
      <c r="OJV112" s="313"/>
      <c r="OJW112" s="313"/>
      <c r="OJX112" s="313"/>
      <c r="OJY112" s="313"/>
      <c r="OJZ112" s="313"/>
      <c r="OKA112" s="313"/>
      <c r="OKB112" s="313"/>
      <c r="OKC112" s="313"/>
      <c r="OKD112" s="313"/>
      <c r="OKE112" s="313"/>
      <c r="OKF112" s="313"/>
      <c r="OKG112" s="313"/>
      <c r="OKH112" s="313"/>
      <c r="OKI112" s="313"/>
      <c r="OKJ112" s="313"/>
      <c r="OKK112" s="313"/>
      <c r="OKL112" s="313"/>
      <c r="OKM112" s="313"/>
      <c r="OKN112" s="313"/>
      <c r="OKO112" s="313"/>
      <c r="OKP112" s="313"/>
      <c r="OKQ112" s="313"/>
      <c r="OKR112" s="313"/>
      <c r="OKS112" s="313"/>
      <c r="OKT112" s="313"/>
      <c r="OKU112" s="313"/>
      <c r="OKV112" s="313"/>
      <c r="OKW112" s="313"/>
      <c r="OKX112" s="313"/>
      <c r="OKY112" s="313"/>
      <c r="OKZ112" s="313"/>
      <c r="OLA112" s="313"/>
      <c r="OLB112" s="313"/>
      <c r="OLC112" s="313"/>
      <c r="OLD112" s="313"/>
      <c r="OLE112" s="313"/>
      <c r="OLF112" s="313"/>
      <c r="OLG112" s="313"/>
      <c r="OLH112" s="313"/>
      <c r="OLI112" s="313"/>
      <c r="OLJ112" s="313"/>
      <c r="OLK112" s="313"/>
      <c r="OLL112" s="313"/>
      <c r="OLM112" s="313"/>
      <c r="OLN112" s="313"/>
      <c r="OLO112" s="313"/>
      <c r="OLP112" s="313"/>
      <c r="OLQ112" s="313"/>
      <c r="OLR112" s="313"/>
      <c r="OLS112" s="313"/>
      <c r="OLT112" s="313"/>
      <c r="OLU112" s="313"/>
      <c r="OLV112" s="313"/>
      <c r="OLW112" s="313"/>
      <c r="OLX112" s="313"/>
      <c r="OLY112" s="313"/>
      <c r="OLZ112" s="313"/>
      <c r="OMA112" s="313"/>
      <c r="OMB112" s="313"/>
      <c r="OMC112" s="313"/>
      <c r="OMD112" s="313"/>
      <c r="OME112" s="313"/>
      <c r="OMF112" s="313"/>
      <c r="OMG112" s="313"/>
      <c r="OMH112" s="313"/>
      <c r="OMI112" s="313"/>
      <c r="OMJ112" s="313"/>
      <c r="OMK112" s="313"/>
      <c r="OML112" s="313"/>
      <c r="OMM112" s="313"/>
      <c r="OMN112" s="313"/>
      <c r="OMO112" s="313"/>
      <c r="OMP112" s="313"/>
      <c r="OMQ112" s="313"/>
      <c r="OMR112" s="313"/>
      <c r="OMS112" s="313"/>
      <c r="OMT112" s="313"/>
      <c r="OMU112" s="313"/>
      <c r="OMV112" s="313"/>
      <c r="OMW112" s="313"/>
      <c r="OMX112" s="313"/>
      <c r="OMY112" s="313"/>
      <c r="OMZ112" s="313"/>
      <c r="ONA112" s="313"/>
      <c r="ONB112" s="313"/>
      <c r="ONC112" s="313"/>
      <c r="OND112" s="313"/>
      <c r="ONE112" s="313"/>
      <c r="ONF112" s="313"/>
      <c r="ONG112" s="313"/>
      <c r="ONH112" s="313"/>
      <c r="ONI112" s="313"/>
      <c r="ONJ112" s="313"/>
      <c r="ONK112" s="313"/>
      <c r="ONL112" s="313"/>
      <c r="ONM112" s="313"/>
      <c r="ONN112" s="313"/>
      <c r="ONO112" s="313"/>
      <c r="ONP112" s="313"/>
      <c r="ONQ112" s="313"/>
      <c r="ONR112" s="313"/>
      <c r="ONS112" s="313"/>
      <c r="ONT112" s="313"/>
      <c r="ONU112" s="313"/>
      <c r="ONV112" s="313"/>
      <c r="ONW112" s="313"/>
      <c r="ONX112" s="313"/>
      <c r="ONY112" s="313"/>
      <c r="ONZ112" s="313"/>
      <c r="OOA112" s="313"/>
      <c r="OOB112" s="313"/>
      <c r="OOC112" s="313"/>
      <c r="OOD112" s="313"/>
      <c r="OOE112" s="313"/>
      <c r="OOF112" s="313"/>
      <c r="OOG112" s="313"/>
      <c r="OOH112" s="313"/>
      <c r="OOI112" s="313"/>
      <c r="OOJ112" s="313"/>
      <c r="OOK112" s="313"/>
      <c r="OOL112" s="313"/>
      <c r="OOM112" s="313"/>
      <c r="OON112" s="313"/>
      <c r="OOO112" s="313"/>
      <c r="OOP112" s="313"/>
      <c r="OOQ112" s="313"/>
      <c r="OOR112" s="313"/>
      <c r="OOS112" s="313"/>
      <c r="OOT112" s="313"/>
      <c r="OOU112" s="313"/>
      <c r="OOV112" s="313"/>
      <c r="OOW112" s="313"/>
      <c r="OOX112" s="313"/>
      <c r="OOY112" s="313"/>
      <c r="OOZ112" s="313"/>
      <c r="OPA112" s="313"/>
      <c r="OPB112" s="313"/>
      <c r="OPC112" s="313"/>
      <c r="OPD112" s="313"/>
      <c r="OPE112" s="313"/>
      <c r="OPF112" s="313"/>
      <c r="OPG112" s="313"/>
      <c r="OPH112" s="313"/>
      <c r="OPI112" s="313"/>
      <c r="OPJ112" s="313"/>
      <c r="OPK112" s="313"/>
      <c r="OPL112" s="313"/>
      <c r="OPM112" s="313"/>
      <c r="OPN112" s="313"/>
      <c r="OPO112" s="313"/>
      <c r="OPP112" s="313"/>
      <c r="OPQ112" s="313"/>
      <c r="OPR112" s="313"/>
      <c r="OPS112" s="313"/>
      <c r="OPT112" s="313"/>
      <c r="OPU112" s="313"/>
      <c r="OPV112" s="313"/>
      <c r="OPW112" s="313"/>
      <c r="OPX112" s="313"/>
      <c r="OPY112" s="313"/>
      <c r="OPZ112" s="313"/>
      <c r="OQA112" s="313"/>
      <c r="OQB112" s="313"/>
      <c r="OQC112" s="313"/>
      <c r="OQD112" s="313"/>
      <c r="OQE112" s="313"/>
      <c r="OQF112" s="313"/>
      <c r="OQG112" s="313"/>
      <c r="OQH112" s="313"/>
      <c r="OQI112" s="313"/>
      <c r="OQJ112" s="313"/>
      <c r="OQK112" s="313"/>
      <c r="OQL112" s="313"/>
      <c r="OQM112" s="313"/>
      <c r="OQN112" s="313"/>
      <c r="OQO112" s="313"/>
      <c r="OQP112" s="313"/>
      <c r="OQQ112" s="313"/>
      <c r="OQR112" s="313"/>
      <c r="OQS112" s="313"/>
      <c r="OQT112" s="313"/>
      <c r="OQU112" s="313"/>
      <c r="OQV112" s="313"/>
      <c r="OQW112" s="313"/>
      <c r="OQX112" s="313"/>
      <c r="OQY112" s="313"/>
      <c r="OQZ112" s="313"/>
      <c r="ORA112" s="313"/>
      <c r="ORB112" s="313"/>
      <c r="ORC112" s="313"/>
      <c r="ORD112" s="313"/>
      <c r="ORE112" s="313"/>
      <c r="ORF112" s="313"/>
      <c r="ORG112" s="313"/>
      <c r="ORH112" s="313"/>
      <c r="ORI112" s="313"/>
      <c r="ORJ112" s="313"/>
      <c r="ORK112" s="313"/>
      <c r="ORL112" s="313"/>
      <c r="ORM112" s="313"/>
      <c r="ORN112" s="313"/>
      <c r="ORO112" s="313"/>
      <c r="ORP112" s="313"/>
      <c r="ORQ112" s="313"/>
      <c r="ORR112" s="313"/>
      <c r="ORS112" s="313"/>
      <c r="ORT112" s="313"/>
      <c r="ORU112" s="313"/>
      <c r="ORV112" s="313"/>
      <c r="ORW112" s="313"/>
      <c r="ORX112" s="313"/>
      <c r="ORY112" s="313"/>
      <c r="ORZ112" s="313"/>
      <c r="OSA112" s="313"/>
      <c r="OSB112" s="313"/>
      <c r="OSC112" s="313"/>
      <c r="OSD112" s="313"/>
      <c r="OSE112" s="313"/>
      <c r="OSF112" s="313"/>
      <c r="OSG112" s="313"/>
      <c r="OSH112" s="313"/>
      <c r="OSI112" s="313"/>
      <c r="OSJ112" s="313"/>
      <c r="OSK112" s="313"/>
      <c r="OSL112" s="313"/>
      <c r="OSM112" s="313"/>
      <c r="OSN112" s="313"/>
      <c r="OSO112" s="313"/>
      <c r="OSP112" s="313"/>
      <c r="OSQ112" s="313"/>
      <c r="OSR112" s="313"/>
      <c r="OSS112" s="313"/>
      <c r="OST112" s="313"/>
      <c r="OSU112" s="313"/>
      <c r="OSV112" s="313"/>
      <c r="OSW112" s="313"/>
      <c r="OSX112" s="313"/>
      <c r="OSY112" s="313"/>
      <c r="OSZ112" s="313"/>
      <c r="OTA112" s="313"/>
      <c r="OTB112" s="313"/>
      <c r="OTC112" s="313"/>
      <c r="OTD112" s="313"/>
      <c r="OTE112" s="313"/>
      <c r="OTF112" s="313"/>
      <c r="OTG112" s="313"/>
      <c r="OTH112" s="313"/>
      <c r="OTI112" s="313"/>
      <c r="OTJ112" s="313"/>
      <c r="OTK112" s="313"/>
      <c r="OTL112" s="313"/>
      <c r="OTM112" s="313"/>
      <c r="OTN112" s="313"/>
      <c r="OTO112" s="313"/>
      <c r="OTP112" s="313"/>
      <c r="OTQ112" s="313"/>
      <c r="OTR112" s="313"/>
      <c r="OTS112" s="313"/>
      <c r="OTT112" s="313"/>
      <c r="OTU112" s="313"/>
      <c r="OTV112" s="313"/>
      <c r="OTW112" s="313"/>
      <c r="OTX112" s="313"/>
      <c r="OTY112" s="313"/>
      <c r="OTZ112" s="313"/>
      <c r="OUA112" s="313"/>
      <c r="OUB112" s="313"/>
      <c r="OUC112" s="313"/>
      <c r="OUD112" s="313"/>
      <c r="OUE112" s="313"/>
      <c r="OUF112" s="313"/>
      <c r="OUG112" s="313"/>
      <c r="OUH112" s="313"/>
      <c r="OUI112" s="313"/>
      <c r="OUJ112" s="313"/>
      <c r="OUK112" s="313"/>
      <c r="OUL112" s="313"/>
      <c r="OUM112" s="313"/>
      <c r="OUN112" s="313"/>
      <c r="OUO112" s="313"/>
      <c r="OUP112" s="313"/>
      <c r="OUQ112" s="313"/>
      <c r="OUR112" s="313"/>
      <c r="OUS112" s="313"/>
      <c r="OUT112" s="313"/>
      <c r="OUU112" s="313"/>
      <c r="OUV112" s="313"/>
      <c r="OUW112" s="313"/>
      <c r="OUX112" s="313"/>
      <c r="OUY112" s="313"/>
      <c r="OUZ112" s="313"/>
      <c r="OVA112" s="313"/>
      <c r="OVB112" s="313"/>
      <c r="OVC112" s="313"/>
      <c r="OVD112" s="313"/>
      <c r="OVE112" s="313"/>
      <c r="OVF112" s="313"/>
      <c r="OVG112" s="313"/>
      <c r="OVH112" s="313"/>
      <c r="OVI112" s="313"/>
      <c r="OVJ112" s="313"/>
      <c r="OVK112" s="313"/>
      <c r="OVL112" s="313"/>
      <c r="OVM112" s="313"/>
      <c r="OVN112" s="313"/>
      <c r="OVO112" s="313"/>
      <c r="OVP112" s="313"/>
      <c r="OVQ112" s="313"/>
      <c r="OVR112" s="313"/>
      <c r="OVS112" s="313"/>
      <c r="OVT112" s="313"/>
      <c r="OVU112" s="313"/>
      <c r="OVV112" s="313"/>
      <c r="OVW112" s="313"/>
      <c r="OVX112" s="313"/>
      <c r="OVY112" s="313"/>
      <c r="OVZ112" s="313"/>
      <c r="OWA112" s="313"/>
      <c r="OWB112" s="313"/>
      <c r="OWC112" s="313"/>
      <c r="OWD112" s="313"/>
      <c r="OWE112" s="313"/>
      <c r="OWF112" s="313"/>
      <c r="OWG112" s="313"/>
      <c r="OWH112" s="313"/>
      <c r="OWI112" s="313"/>
      <c r="OWJ112" s="313"/>
      <c r="OWK112" s="313"/>
      <c r="OWL112" s="313"/>
      <c r="OWM112" s="313"/>
      <c r="OWN112" s="313"/>
      <c r="OWO112" s="313"/>
      <c r="OWP112" s="313"/>
      <c r="OWQ112" s="313"/>
      <c r="OWR112" s="313"/>
      <c r="OWS112" s="313"/>
      <c r="OWT112" s="313"/>
      <c r="OWU112" s="313"/>
      <c r="OWV112" s="313"/>
      <c r="OWW112" s="313"/>
      <c r="OWX112" s="313"/>
      <c r="OWY112" s="313"/>
      <c r="OWZ112" s="313"/>
      <c r="OXA112" s="313"/>
      <c r="OXB112" s="313"/>
      <c r="OXC112" s="313"/>
      <c r="OXD112" s="313"/>
      <c r="OXE112" s="313"/>
      <c r="OXF112" s="313"/>
      <c r="OXG112" s="313"/>
      <c r="OXH112" s="313"/>
      <c r="OXI112" s="313"/>
      <c r="OXJ112" s="313"/>
      <c r="OXK112" s="313"/>
      <c r="OXL112" s="313"/>
      <c r="OXM112" s="313"/>
      <c r="OXN112" s="313"/>
      <c r="OXO112" s="313"/>
      <c r="OXP112" s="313"/>
      <c r="OXQ112" s="313"/>
      <c r="OXR112" s="313"/>
      <c r="OXS112" s="313"/>
      <c r="OXT112" s="313"/>
      <c r="OXU112" s="313"/>
      <c r="OXV112" s="313"/>
      <c r="OXW112" s="313"/>
      <c r="OXX112" s="313"/>
      <c r="OXY112" s="313"/>
      <c r="OXZ112" s="313"/>
      <c r="OYA112" s="313"/>
      <c r="OYB112" s="313"/>
      <c r="OYC112" s="313"/>
      <c r="OYD112" s="313"/>
      <c r="OYE112" s="313"/>
      <c r="OYF112" s="313"/>
      <c r="OYG112" s="313"/>
      <c r="OYH112" s="313"/>
      <c r="OYI112" s="313"/>
      <c r="OYJ112" s="313"/>
      <c r="OYK112" s="313"/>
      <c r="OYL112" s="313"/>
      <c r="OYM112" s="313"/>
      <c r="OYN112" s="313"/>
      <c r="OYO112" s="313"/>
      <c r="OYP112" s="313"/>
      <c r="OYQ112" s="313"/>
      <c r="OYR112" s="313"/>
      <c r="OYS112" s="313"/>
      <c r="OYT112" s="313"/>
      <c r="OYU112" s="313"/>
      <c r="OYV112" s="313"/>
      <c r="OYW112" s="313"/>
      <c r="OYX112" s="313"/>
      <c r="OYY112" s="313"/>
      <c r="OYZ112" s="313"/>
      <c r="OZA112" s="313"/>
      <c r="OZB112" s="313"/>
      <c r="OZC112" s="313"/>
      <c r="OZD112" s="313"/>
      <c r="OZE112" s="313"/>
      <c r="OZF112" s="313"/>
      <c r="OZG112" s="313"/>
      <c r="OZH112" s="313"/>
      <c r="OZI112" s="313"/>
      <c r="OZJ112" s="313"/>
      <c r="OZK112" s="313"/>
      <c r="OZL112" s="313"/>
      <c r="OZM112" s="313"/>
      <c r="OZN112" s="313"/>
      <c r="OZO112" s="313"/>
      <c r="OZP112" s="313"/>
      <c r="OZQ112" s="313"/>
      <c r="OZR112" s="313"/>
      <c r="OZS112" s="313"/>
      <c r="OZT112" s="313"/>
      <c r="OZU112" s="313"/>
      <c r="OZV112" s="313"/>
      <c r="OZW112" s="313"/>
      <c r="OZX112" s="313"/>
      <c r="OZY112" s="313"/>
      <c r="OZZ112" s="313"/>
      <c r="PAA112" s="313"/>
      <c r="PAB112" s="313"/>
      <c r="PAC112" s="313"/>
      <c r="PAD112" s="313"/>
      <c r="PAE112" s="313"/>
      <c r="PAF112" s="313"/>
      <c r="PAG112" s="313"/>
      <c r="PAH112" s="313"/>
      <c r="PAI112" s="313"/>
      <c r="PAJ112" s="313"/>
      <c r="PAK112" s="313"/>
      <c r="PAL112" s="313"/>
      <c r="PAM112" s="313"/>
      <c r="PAN112" s="313"/>
      <c r="PAO112" s="313"/>
      <c r="PAP112" s="313"/>
      <c r="PAQ112" s="313"/>
      <c r="PAR112" s="313"/>
      <c r="PAS112" s="313"/>
      <c r="PAT112" s="313"/>
      <c r="PAU112" s="313"/>
      <c r="PAV112" s="313"/>
      <c r="PAW112" s="313"/>
      <c r="PAX112" s="313"/>
      <c r="PAY112" s="313"/>
      <c r="PAZ112" s="313"/>
      <c r="PBA112" s="313"/>
      <c r="PBB112" s="313"/>
      <c r="PBC112" s="313"/>
      <c r="PBD112" s="313"/>
      <c r="PBE112" s="313"/>
      <c r="PBF112" s="313"/>
      <c r="PBG112" s="313"/>
      <c r="PBH112" s="313"/>
      <c r="PBI112" s="313"/>
      <c r="PBJ112" s="313"/>
      <c r="PBK112" s="313"/>
      <c r="PBL112" s="313"/>
      <c r="PBM112" s="313"/>
      <c r="PBN112" s="313"/>
      <c r="PBO112" s="313"/>
      <c r="PBP112" s="313"/>
      <c r="PBQ112" s="313"/>
      <c r="PBR112" s="313"/>
      <c r="PBS112" s="313"/>
      <c r="PBT112" s="313"/>
      <c r="PBU112" s="313"/>
      <c r="PBV112" s="313"/>
      <c r="PBW112" s="313"/>
      <c r="PBX112" s="313"/>
      <c r="PBY112" s="313"/>
      <c r="PBZ112" s="313"/>
      <c r="PCA112" s="313"/>
      <c r="PCB112" s="313"/>
      <c r="PCC112" s="313"/>
      <c r="PCD112" s="313"/>
      <c r="PCE112" s="313"/>
      <c r="PCF112" s="313"/>
      <c r="PCG112" s="313"/>
      <c r="PCH112" s="313"/>
      <c r="PCI112" s="313"/>
      <c r="PCJ112" s="313"/>
      <c r="PCK112" s="313"/>
      <c r="PCL112" s="313"/>
      <c r="PCM112" s="313"/>
      <c r="PCN112" s="313"/>
      <c r="PCO112" s="313"/>
      <c r="PCP112" s="313"/>
      <c r="PCQ112" s="313"/>
      <c r="PCR112" s="313"/>
      <c r="PCS112" s="313"/>
      <c r="PCT112" s="313"/>
      <c r="PCU112" s="313"/>
      <c r="PCV112" s="313"/>
      <c r="PCW112" s="313"/>
      <c r="PCX112" s="313"/>
      <c r="PCY112" s="313"/>
      <c r="PCZ112" s="313"/>
      <c r="PDA112" s="313"/>
      <c r="PDB112" s="313"/>
      <c r="PDC112" s="313"/>
      <c r="PDD112" s="313"/>
      <c r="PDE112" s="313"/>
      <c r="PDF112" s="313"/>
      <c r="PDG112" s="313"/>
      <c r="PDH112" s="313"/>
      <c r="PDI112" s="313"/>
      <c r="PDJ112" s="313"/>
      <c r="PDK112" s="313"/>
      <c r="PDL112" s="313"/>
      <c r="PDM112" s="313"/>
      <c r="PDN112" s="313"/>
      <c r="PDO112" s="313"/>
      <c r="PDP112" s="313"/>
      <c r="PDQ112" s="313"/>
      <c r="PDR112" s="313"/>
      <c r="PDS112" s="313"/>
      <c r="PDT112" s="313"/>
      <c r="PDU112" s="313"/>
      <c r="PDV112" s="313"/>
      <c r="PDW112" s="313"/>
      <c r="PDX112" s="313"/>
      <c r="PDY112" s="313"/>
      <c r="PDZ112" s="313"/>
      <c r="PEA112" s="313"/>
      <c r="PEB112" s="313"/>
      <c r="PEC112" s="313"/>
      <c r="PED112" s="313"/>
      <c r="PEE112" s="313"/>
      <c r="PEF112" s="313"/>
      <c r="PEG112" s="313"/>
      <c r="PEH112" s="313"/>
      <c r="PEI112" s="313"/>
      <c r="PEJ112" s="313"/>
      <c r="PEK112" s="313"/>
      <c r="PEL112" s="313"/>
      <c r="PEM112" s="313"/>
      <c r="PEN112" s="313"/>
      <c r="PEO112" s="313"/>
      <c r="PEP112" s="313"/>
      <c r="PEQ112" s="313"/>
      <c r="PER112" s="313"/>
      <c r="PES112" s="313"/>
      <c r="PET112" s="313"/>
      <c r="PEU112" s="313"/>
      <c r="PEV112" s="313"/>
      <c r="PEW112" s="313"/>
      <c r="PEX112" s="313"/>
      <c r="PEY112" s="313"/>
      <c r="PEZ112" s="313"/>
      <c r="PFA112" s="313"/>
      <c r="PFB112" s="313"/>
      <c r="PFC112" s="313"/>
      <c r="PFD112" s="313"/>
      <c r="PFE112" s="313"/>
      <c r="PFF112" s="313"/>
      <c r="PFG112" s="313"/>
      <c r="PFH112" s="313"/>
      <c r="PFI112" s="313"/>
      <c r="PFJ112" s="313"/>
      <c r="PFK112" s="313"/>
      <c r="PFL112" s="313"/>
      <c r="PFM112" s="313"/>
      <c r="PFN112" s="313"/>
      <c r="PFO112" s="313"/>
      <c r="PFP112" s="313"/>
      <c r="PFQ112" s="313"/>
      <c r="PFR112" s="313"/>
      <c r="PFS112" s="313"/>
      <c r="PFT112" s="313"/>
      <c r="PFU112" s="313"/>
      <c r="PFV112" s="313"/>
      <c r="PFW112" s="313"/>
      <c r="PFX112" s="313"/>
      <c r="PFY112" s="313"/>
      <c r="PFZ112" s="313"/>
      <c r="PGA112" s="313"/>
      <c r="PGB112" s="313"/>
      <c r="PGC112" s="313"/>
      <c r="PGD112" s="313"/>
      <c r="PGE112" s="313"/>
      <c r="PGF112" s="313"/>
      <c r="PGG112" s="313"/>
      <c r="PGH112" s="313"/>
      <c r="PGI112" s="313"/>
      <c r="PGJ112" s="313"/>
      <c r="PGK112" s="313"/>
      <c r="PGL112" s="313"/>
      <c r="PGM112" s="313"/>
      <c r="PGN112" s="313"/>
      <c r="PGO112" s="313"/>
      <c r="PGP112" s="313"/>
      <c r="PGQ112" s="313"/>
      <c r="PGR112" s="313"/>
      <c r="PGS112" s="313"/>
      <c r="PGT112" s="313"/>
      <c r="PGU112" s="313"/>
      <c r="PGV112" s="313"/>
      <c r="PGW112" s="313"/>
      <c r="PGX112" s="313"/>
      <c r="PGY112" s="313"/>
      <c r="PGZ112" s="313"/>
      <c r="PHA112" s="313"/>
      <c r="PHB112" s="313"/>
      <c r="PHC112" s="313"/>
      <c r="PHD112" s="313"/>
      <c r="PHE112" s="313"/>
      <c r="PHF112" s="313"/>
      <c r="PHG112" s="313"/>
      <c r="PHH112" s="313"/>
      <c r="PHI112" s="313"/>
      <c r="PHJ112" s="313"/>
      <c r="PHK112" s="313"/>
      <c r="PHL112" s="313"/>
      <c r="PHM112" s="313"/>
      <c r="PHN112" s="313"/>
      <c r="PHO112" s="313"/>
      <c r="PHP112" s="313"/>
      <c r="PHQ112" s="313"/>
      <c r="PHR112" s="313"/>
      <c r="PHS112" s="313"/>
      <c r="PHT112" s="313"/>
      <c r="PHU112" s="313"/>
      <c r="PHV112" s="313"/>
      <c r="PHW112" s="313"/>
      <c r="PHX112" s="313"/>
      <c r="PHY112" s="313"/>
      <c r="PHZ112" s="313"/>
      <c r="PIA112" s="313"/>
      <c r="PIB112" s="313"/>
      <c r="PIC112" s="313"/>
      <c r="PID112" s="313"/>
      <c r="PIE112" s="313"/>
      <c r="PIF112" s="313"/>
      <c r="PIG112" s="313"/>
      <c r="PIH112" s="313"/>
      <c r="PII112" s="313"/>
      <c r="PIJ112" s="313"/>
      <c r="PIK112" s="313"/>
      <c r="PIL112" s="313"/>
      <c r="PIM112" s="313"/>
      <c r="PIN112" s="313"/>
      <c r="PIO112" s="313"/>
      <c r="PIP112" s="313"/>
      <c r="PIQ112" s="313"/>
      <c r="PIR112" s="313"/>
      <c r="PIS112" s="313"/>
      <c r="PIT112" s="313"/>
      <c r="PIU112" s="313"/>
      <c r="PIV112" s="313"/>
      <c r="PIW112" s="313"/>
      <c r="PIX112" s="313"/>
      <c r="PIY112" s="313"/>
      <c r="PIZ112" s="313"/>
      <c r="PJA112" s="313"/>
      <c r="PJB112" s="313"/>
      <c r="PJC112" s="313"/>
      <c r="PJD112" s="313"/>
      <c r="PJE112" s="313"/>
      <c r="PJF112" s="313"/>
      <c r="PJG112" s="313"/>
      <c r="PJH112" s="313"/>
      <c r="PJI112" s="313"/>
      <c r="PJJ112" s="313"/>
      <c r="PJK112" s="313"/>
      <c r="PJL112" s="313"/>
      <c r="PJM112" s="313"/>
      <c r="PJN112" s="313"/>
      <c r="PJO112" s="313"/>
      <c r="PJP112" s="313"/>
      <c r="PJQ112" s="313"/>
      <c r="PJR112" s="313"/>
      <c r="PJS112" s="313"/>
      <c r="PJT112" s="313"/>
      <c r="PJU112" s="313"/>
      <c r="PJV112" s="313"/>
      <c r="PJW112" s="313"/>
      <c r="PJX112" s="313"/>
      <c r="PJY112" s="313"/>
      <c r="PJZ112" s="313"/>
      <c r="PKA112" s="313"/>
      <c r="PKB112" s="313"/>
      <c r="PKC112" s="313"/>
      <c r="PKD112" s="313"/>
      <c r="PKE112" s="313"/>
      <c r="PKF112" s="313"/>
      <c r="PKG112" s="313"/>
      <c r="PKH112" s="313"/>
      <c r="PKI112" s="313"/>
      <c r="PKJ112" s="313"/>
      <c r="PKK112" s="313"/>
      <c r="PKL112" s="313"/>
      <c r="PKM112" s="313"/>
      <c r="PKN112" s="313"/>
      <c r="PKO112" s="313"/>
      <c r="PKP112" s="313"/>
      <c r="PKQ112" s="313"/>
      <c r="PKR112" s="313"/>
      <c r="PKS112" s="313"/>
      <c r="PKT112" s="313"/>
      <c r="PKU112" s="313"/>
      <c r="PKV112" s="313"/>
      <c r="PKW112" s="313"/>
      <c r="PKX112" s="313"/>
      <c r="PKY112" s="313"/>
      <c r="PKZ112" s="313"/>
      <c r="PLA112" s="313"/>
      <c r="PLB112" s="313"/>
      <c r="PLC112" s="313"/>
      <c r="PLD112" s="313"/>
      <c r="PLE112" s="313"/>
      <c r="PLF112" s="313"/>
      <c r="PLG112" s="313"/>
      <c r="PLH112" s="313"/>
      <c r="PLI112" s="313"/>
      <c r="PLJ112" s="313"/>
      <c r="PLK112" s="313"/>
      <c r="PLL112" s="313"/>
      <c r="PLM112" s="313"/>
      <c r="PLN112" s="313"/>
      <c r="PLO112" s="313"/>
      <c r="PLP112" s="313"/>
      <c r="PLQ112" s="313"/>
      <c r="PLR112" s="313"/>
      <c r="PLS112" s="313"/>
      <c r="PLT112" s="313"/>
      <c r="PLU112" s="313"/>
      <c r="PLV112" s="313"/>
      <c r="PLW112" s="313"/>
      <c r="PLX112" s="313"/>
      <c r="PLY112" s="313"/>
      <c r="PLZ112" s="313"/>
      <c r="PMA112" s="313"/>
      <c r="PMB112" s="313"/>
      <c r="PMC112" s="313"/>
      <c r="PMD112" s="313"/>
      <c r="PME112" s="313"/>
      <c r="PMF112" s="313"/>
      <c r="PMG112" s="313"/>
      <c r="PMH112" s="313"/>
      <c r="PMI112" s="313"/>
      <c r="PMJ112" s="313"/>
      <c r="PMK112" s="313"/>
      <c r="PML112" s="313"/>
      <c r="PMM112" s="313"/>
      <c r="PMN112" s="313"/>
      <c r="PMO112" s="313"/>
      <c r="PMP112" s="313"/>
      <c r="PMQ112" s="313"/>
      <c r="PMR112" s="313"/>
      <c r="PMS112" s="313"/>
      <c r="PMT112" s="313"/>
      <c r="PMU112" s="313"/>
      <c r="PMV112" s="313"/>
      <c r="PMW112" s="313"/>
      <c r="PMX112" s="313"/>
      <c r="PMY112" s="313"/>
      <c r="PMZ112" s="313"/>
      <c r="PNA112" s="313"/>
      <c r="PNB112" s="313"/>
      <c r="PNC112" s="313"/>
      <c r="PND112" s="313"/>
      <c r="PNE112" s="313"/>
      <c r="PNF112" s="313"/>
      <c r="PNG112" s="313"/>
      <c r="PNH112" s="313"/>
      <c r="PNI112" s="313"/>
      <c r="PNJ112" s="313"/>
      <c r="PNK112" s="313"/>
      <c r="PNL112" s="313"/>
      <c r="PNM112" s="313"/>
      <c r="PNN112" s="313"/>
      <c r="PNO112" s="313"/>
      <c r="PNP112" s="313"/>
      <c r="PNQ112" s="313"/>
      <c r="PNR112" s="313"/>
      <c r="PNS112" s="313"/>
      <c r="PNT112" s="313"/>
      <c r="PNU112" s="313"/>
      <c r="PNV112" s="313"/>
      <c r="PNW112" s="313"/>
      <c r="PNX112" s="313"/>
      <c r="PNY112" s="313"/>
      <c r="PNZ112" s="313"/>
      <c r="POA112" s="313"/>
      <c r="POB112" s="313"/>
      <c r="POC112" s="313"/>
      <c r="POD112" s="313"/>
      <c r="POE112" s="313"/>
      <c r="POF112" s="313"/>
      <c r="POG112" s="313"/>
      <c r="POH112" s="313"/>
      <c r="POI112" s="313"/>
      <c r="POJ112" s="313"/>
      <c r="POK112" s="313"/>
      <c r="POL112" s="313"/>
      <c r="POM112" s="313"/>
      <c r="PON112" s="313"/>
      <c r="POO112" s="313"/>
      <c r="POP112" s="313"/>
      <c r="POQ112" s="313"/>
      <c r="POR112" s="313"/>
      <c r="POS112" s="313"/>
      <c r="POT112" s="313"/>
      <c r="POU112" s="313"/>
      <c r="POV112" s="313"/>
      <c r="POW112" s="313"/>
      <c r="POX112" s="313"/>
      <c r="POY112" s="313"/>
      <c r="POZ112" s="313"/>
      <c r="PPA112" s="313"/>
      <c r="PPB112" s="313"/>
      <c r="PPC112" s="313"/>
      <c r="PPD112" s="313"/>
      <c r="PPE112" s="313"/>
      <c r="PPF112" s="313"/>
      <c r="PPG112" s="313"/>
      <c r="PPH112" s="313"/>
      <c r="PPI112" s="313"/>
      <c r="PPJ112" s="313"/>
      <c r="PPK112" s="313"/>
      <c r="PPL112" s="313"/>
      <c r="PPM112" s="313"/>
      <c r="PPN112" s="313"/>
      <c r="PPO112" s="313"/>
      <c r="PPP112" s="313"/>
      <c r="PPQ112" s="313"/>
      <c r="PPR112" s="313"/>
      <c r="PPS112" s="313"/>
      <c r="PPT112" s="313"/>
      <c r="PPU112" s="313"/>
      <c r="PPV112" s="313"/>
      <c r="PPW112" s="313"/>
      <c r="PPX112" s="313"/>
      <c r="PPY112" s="313"/>
      <c r="PPZ112" s="313"/>
      <c r="PQA112" s="313"/>
      <c r="PQB112" s="313"/>
      <c r="PQC112" s="313"/>
      <c r="PQD112" s="313"/>
      <c r="PQE112" s="313"/>
      <c r="PQF112" s="313"/>
      <c r="PQG112" s="313"/>
      <c r="PQH112" s="313"/>
      <c r="PQI112" s="313"/>
      <c r="PQJ112" s="313"/>
      <c r="PQK112" s="313"/>
      <c r="PQL112" s="313"/>
      <c r="PQM112" s="313"/>
      <c r="PQN112" s="313"/>
      <c r="PQO112" s="313"/>
      <c r="PQP112" s="313"/>
      <c r="PQQ112" s="313"/>
      <c r="PQR112" s="313"/>
      <c r="PQS112" s="313"/>
      <c r="PQT112" s="313"/>
      <c r="PQU112" s="313"/>
      <c r="PQV112" s="313"/>
      <c r="PQW112" s="313"/>
      <c r="PQX112" s="313"/>
      <c r="PQY112" s="313"/>
      <c r="PQZ112" s="313"/>
      <c r="PRA112" s="313"/>
      <c r="PRB112" s="313"/>
      <c r="PRC112" s="313"/>
      <c r="PRD112" s="313"/>
      <c r="PRE112" s="313"/>
      <c r="PRF112" s="313"/>
      <c r="PRG112" s="313"/>
      <c r="PRH112" s="313"/>
      <c r="PRI112" s="313"/>
      <c r="PRJ112" s="313"/>
      <c r="PRK112" s="313"/>
      <c r="PRL112" s="313"/>
      <c r="PRM112" s="313"/>
      <c r="PRN112" s="313"/>
      <c r="PRO112" s="313"/>
      <c r="PRP112" s="313"/>
      <c r="PRQ112" s="313"/>
      <c r="PRR112" s="313"/>
      <c r="PRS112" s="313"/>
      <c r="PRT112" s="313"/>
      <c r="PRU112" s="313"/>
      <c r="PRV112" s="313"/>
      <c r="PRW112" s="313"/>
      <c r="PRX112" s="313"/>
      <c r="PRY112" s="313"/>
      <c r="PRZ112" s="313"/>
      <c r="PSA112" s="313"/>
      <c r="PSB112" s="313"/>
      <c r="PSC112" s="313"/>
      <c r="PSD112" s="313"/>
      <c r="PSE112" s="313"/>
      <c r="PSF112" s="313"/>
      <c r="PSG112" s="313"/>
      <c r="PSH112" s="313"/>
      <c r="PSI112" s="313"/>
      <c r="PSJ112" s="313"/>
      <c r="PSK112" s="313"/>
      <c r="PSL112" s="313"/>
      <c r="PSM112" s="313"/>
      <c r="PSN112" s="313"/>
      <c r="PSO112" s="313"/>
      <c r="PSP112" s="313"/>
      <c r="PSQ112" s="313"/>
      <c r="PSR112" s="313"/>
      <c r="PSS112" s="313"/>
      <c r="PST112" s="313"/>
      <c r="PSU112" s="313"/>
      <c r="PSV112" s="313"/>
      <c r="PSW112" s="313"/>
      <c r="PSX112" s="313"/>
      <c r="PSY112" s="313"/>
      <c r="PSZ112" s="313"/>
      <c r="PTA112" s="313"/>
      <c r="PTB112" s="313"/>
      <c r="PTC112" s="313"/>
      <c r="PTD112" s="313"/>
      <c r="PTE112" s="313"/>
      <c r="PTF112" s="313"/>
      <c r="PTG112" s="313"/>
      <c r="PTH112" s="313"/>
      <c r="PTI112" s="313"/>
      <c r="PTJ112" s="313"/>
      <c r="PTK112" s="313"/>
      <c r="PTL112" s="313"/>
      <c r="PTM112" s="313"/>
      <c r="PTN112" s="313"/>
      <c r="PTO112" s="313"/>
      <c r="PTP112" s="313"/>
      <c r="PTQ112" s="313"/>
      <c r="PTR112" s="313"/>
      <c r="PTS112" s="313"/>
      <c r="PTT112" s="313"/>
      <c r="PTU112" s="313"/>
      <c r="PTV112" s="313"/>
      <c r="PTW112" s="313"/>
      <c r="PTX112" s="313"/>
      <c r="PTY112" s="313"/>
      <c r="PTZ112" s="313"/>
      <c r="PUA112" s="313"/>
      <c r="PUB112" s="313"/>
      <c r="PUC112" s="313"/>
      <c r="PUD112" s="313"/>
      <c r="PUE112" s="313"/>
      <c r="PUF112" s="313"/>
      <c r="PUG112" s="313"/>
      <c r="PUH112" s="313"/>
      <c r="PUI112" s="313"/>
      <c r="PUJ112" s="313"/>
      <c r="PUK112" s="313"/>
      <c r="PUL112" s="313"/>
      <c r="PUM112" s="313"/>
      <c r="PUN112" s="313"/>
      <c r="PUO112" s="313"/>
      <c r="PUP112" s="313"/>
      <c r="PUQ112" s="313"/>
      <c r="PUR112" s="313"/>
      <c r="PUS112" s="313"/>
      <c r="PUT112" s="313"/>
      <c r="PUU112" s="313"/>
      <c r="PUV112" s="313"/>
      <c r="PUW112" s="313"/>
      <c r="PUX112" s="313"/>
      <c r="PUY112" s="313"/>
      <c r="PUZ112" s="313"/>
      <c r="PVA112" s="313"/>
      <c r="PVB112" s="313"/>
      <c r="PVC112" s="313"/>
      <c r="PVD112" s="313"/>
      <c r="PVE112" s="313"/>
      <c r="PVF112" s="313"/>
      <c r="PVG112" s="313"/>
      <c r="PVH112" s="313"/>
      <c r="PVI112" s="313"/>
      <c r="PVJ112" s="313"/>
      <c r="PVK112" s="313"/>
      <c r="PVL112" s="313"/>
      <c r="PVM112" s="313"/>
      <c r="PVN112" s="313"/>
      <c r="PVO112" s="313"/>
      <c r="PVP112" s="313"/>
      <c r="PVQ112" s="313"/>
      <c r="PVR112" s="313"/>
      <c r="PVS112" s="313"/>
      <c r="PVT112" s="313"/>
      <c r="PVU112" s="313"/>
      <c r="PVV112" s="313"/>
      <c r="PVW112" s="313"/>
      <c r="PVX112" s="313"/>
      <c r="PVY112" s="313"/>
      <c r="PVZ112" s="313"/>
      <c r="PWA112" s="313"/>
      <c r="PWB112" s="313"/>
      <c r="PWC112" s="313"/>
      <c r="PWD112" s="313"/>
      <c r="PWE112" s="313"/>
      <c r="PWF112" s="313"/>
      <c r="PWG112" s="313"/>
      <c r="PWH112" s="313"/>
      <c r="PWI112" s="313"/>
      <c r="PWJ112" s="313"/>
      <c r="PWK112" s="313"/>
      <c r="PWL112" s="313"/>
      <c r="PWM112" s="313"/>
      <c r="PWN112" s="313"/>
      <c r="PWO112" s="313"/>
      <c r="PWP112" s="313"/>
      <c r="PWQ112" s="313"/>
      <c r="PWR112" s="313"/>
      <c r="PWS112" s="313"/>
      <c r="PWT112" s="313"/>
      <c r="PWU112" s="313"/>
      <c r="PWV112" s="313"/>
      <c r="PWW112" s="313"/>
      <c r="PWX112" s="313"/>
      <c r="PWY112" s="313"/>
      <c r="PWZ112" s="313"/>
      <c r="PXA112" s="313"/>
      <c r="PXB112" s="313"/>
      <c r="PXC112" s="313"/>
      <c r="PXD112" s="313"/>
      <c r="PXE112" s="313"/>
      <c r="PXF112" s="313"/>
      <c r="PXG112" s="313"/>
      <c r="PXH112" s="313"/>
      <c r="PXI112" s="313"/>
      <c r="PXJ112" s="313"/>
      <c r="PXK112" s="313"/>
      <c r="PXL112" s="313"/>
      <c r="PXM112" s="313"/>
      <c r="PXN112" s="313"/>
      <c r="PXO112" s="313"/>
      <c r="PXP112" s="313"/>
      <c r="PXQ112" s="313"/>
      <c r="PXR112" s="313"/>
      <c r="PXS112" s="313"/>
      <c r="PXT112" s="313"/>
      <c r="PXU112" s="313"/>
      <c r="PXV112" s="313"/>
      <c r="PXW112" s="313"/>
      <c r="PXX112" s="313"/>
      <c r="PXY112" s="313"/>
      <c r="PXZ112" s="313"/>
      <c r="PYA112" s="313"/>
      <c r="PYB112" s="313"/>
      <c r="PYC112" s="313"/>
      <c r="PYD112" s="313"/>
      <c r="PYE112" s="313"/>
      <c r="PYF112" s="313"/>
      <c r="PYG112" s="313"/>
      <c r="PYH112" s="313"/>
      <c r="PYI112" s="313"/>
      <c r="PYJ112" s="313"/>
      <c r="PYK112" s="313"/>
      <c r="PYL112" s="313"/>
      <c r="PYM112" s="313"/>
      <c r="PYN112" s="313"/>
      <c r="PYO112" s="313"/>
      <c r="PYP112" s="313"/>
      <c r="PYQ112" s="313"/>
      <c r="PYR112" s="313"/>
      <c r="PYS112" s="313"/>
      <c r="PYT112" s="313"/>
      <c r="PYU112" s="313"/>
      <c r="PYV112" s="313"/>
      <c r="PYW112" s="313"/>
      <c r="PYX112" s="313"/>
      <c r="PYY112" s="313"/>
      <c r="PYZ112" s="313"/>
      <c r="PZA112" s="313"/>
      <c r="PZB112" s="313"/>
      <c r="PZC112" s="313"/>
      <c r="PZD112" s="313"/>
      <c r="PZE112" s="313"/>
      <c r="PZF112" s="313"/>
      <c r="PZG112" s="313"/>
      <c r="PZH112" s="313"/>
      <c r="PZI112" s="313"/>
      <c r="PZJ112" s="313"/>
      <c r="PZK112" s="313"/>
      <c r="PZL112" s="313"/>
      <c r="PZM112" s="313"/>
      <c r="PZN112" s="313"/>
      <c r="PZO112" s="313"/>
      <c r="PZP112" s="313"/>
      <c r="PZQ112" s="313"/>
      <c r="PZR112" s="313"/>
      <c r="PZS112" s="313"/>
      <c r="PZT112" s="313"/>
      <c r="PZU112" s="313"/>
      <c r="PZV112" s="313"/>
      <c r="PZW112" s="313"/>
      <c r="PZX112" s="313"/>
      <c r="PZY112" s="313"/>
      <c r="PZZ112" s="313"/>
      <c r="QAA112" s="313"/>
      <c r="QAB112" s="313"/>
      <c r="QAC112" s="313"/>
      <c r="QAD112" s="313"/>
      <c r="QAE112" s="313"/>
      <c r="QAF112" s="313"/>
      <c r="QAG112" s="313"/>
      <c r="QAH112" s="313"/>
      <c r="QAI112" s="313"/>
      <c r="QAJ112" s="313"/>
      <c r="QAK112" s="313"/>
      <c r="QAL112" s="313"/>
      <c r="QAM112" s="313"/>
      <c r="QAN112" s="313"/>
      <c r="QAO112" s="313"/>
      <c r="QAP112" s="313"/>
      <c r="QAQ112" s="313"/>
      <c r="QAR112" s="313"/>
      <c r="QAS112" s="313"/>
      <c r="QAT112" s="313"/>
      <c r="QAU112" s="313"/>
      <c r="QAV112" s="313"/>
      <c r="QAW112" s="313"/>
      <c r="QAX112" s="313"/>
      <c r="QAY112" s="313"/>
      <c r="QAZ112" s="313"/>
      <c r="QBA112" s="313"/>
      <c r="QBB112" s="313"/>
      <c r="QBC112" s="313"/>
      <c r="QBD112" s="313"/>
      <c r="QBE112" s="313"/>
      <c r="QBF112" s="313"/>
      <c r="QBG112" s="313"/>
      <c r="QBH112" s="313"/>
      <c r="QBI112" s="313"/>
      <c r="QBJ112" s="313"/>
      <c r="QBK112" s="313"/>
      <c r="QBL112" s="313"/>
      <c r="QBM112" s="313"/>
      <c r="QBN112" s="313"/>
      <c r="QBO112" s="313"/>
      <c r="QBP112" s="313"/>
      <c r="QBQ112" s="313"/>
      <c r="QBR112" s="313"/>
      <c r="QBS112" s="313"/>
      <c r="QBT112" s="313"/>
      <c r="QBU112" s="313"/>
      <c r="QBV112" s="313"/>
      <c r="QBW112" s="313"/>
      <c r="QBX112" s="313"/>
      <c r="QBY112" s="313"/>
      <c r="QBZ112" s="313"/>
      <c r="QCA112" s="313"/>
      <c r="QCB112" s="313"/>
      <c r="QCC112" s="313"/>
      <c r="QCD112" s="313"/>
      <c r="QCE112" s="313"/>
      <c r="QCF112" s="313"/>
      <c r="QCG112" s="313"/>
      <c r="QCH112" s="313"/>
      <c r="QCI112" s="313"/>
      <c r="QCJ112" s="313"/>
      <c r="QCK112" s="313"/>
      <c r="QCL112" s="313"/>
      <c r="QCM112" s="313"/>
      <c r="QCN112" s="313"/>
      <c r="QCO112" s="313"/>
      <c r="QCP112" s="313"/>
      <c r="QCQ112" s="313"/>
      <c r="QCR112" s="313"/>
      <c r="QCS112" s="313"/>
      <c r="QCT112" s="313"/>
      <c r="QCU112" s="313"/>
      <c r="QCV112" s="313"/>
      <c r="QCW112" s="313"/>
      <c r="QCX112" s="313"/>
      <c r="QCY112" s="313"/>
      <c r="QCZ112" s="313"/>
      <c r="QDA112" s="313"/>
      <c r="QDB112" s="313"/>
      <c r="QDC112" s="313"/>
      <c r="QDD112" s="313"/>
      <c r="QDE112" s="313"/>
      <c r="QDF112" s="313"/>
      <c r="QDG112" s="313"/>
      <c r="QDH112" s="313"/>
      <c r="QDI112" s="313"/>
      <c r="QDJ112" s="313"/>
      <c r="QDK112" s="313"/>
      <c r="QDL112" s="313"/>
      <c r="QDM112" s="313"/>
      <c r="QDN112" s="313"/>
      <c r="QDO112" s="313"/>
      <c r="QDP112" s="313"/>
      <c r="QDQ112" s="313"/>
      <c r="QDR112" s="313"/>
      <c r="QDS112" s="313"/>
      <c r="QDT112" s="313"/>
      <c r="QDU112" s="313"/>
      <c r="QDV112" s="313"/>
      <c r="QDW112" s="313"/>
      <c r="QDX112" s="313"/>
      <c r="QDY112" s="313"/>
      <c r="QDZ112" s="313"/>
      <c r="QEA112" s="313"/>
      <c r="QEB112" s="313"/>
      <c r="QEC112" s="313"/>
      <c r="QED112" s="313"/>
      <c r="QEE112" s="313"/>
      <c r="QEF112" s="313"/>
      <c r="QEG112" s="313"/>
      <c r="QEH112" s="313"/>
      <c r="QEI112" s="313"/>
      <c r="QEJ112" s="313"/>
      <c r="QEK112" s="313"/>
      <c r="QEL112" s="313"/>
      <c r="QEM112" s="313"/>
      <c r="QEN112" s="313"/>
      <c r="QEO112" s="313"/>
      <c r="QEP112" s="313"/>
      <c r="QEQ112" s="313"/>
      <c r="QER112" s="313"/>
      <c r="QES112" s="313"/>
      <c r="QET112" s="313"/>
      <c r="QEU112" s="313"/>
      <c r="QEV112" s="313"/>
      <c r="QEW112" s="313"/>
      <c r="QEX112" s="313"/>
      <c r="QEY112" s="313"/>
      <c r="QEZ112" s="313"/>
      <c r="QFA112" s="313"/>
      <c r="QFB112" s="313"/>
      <c r="QFC112" s="313"/>
      <c r="QFD112" s="313"/>
      <c r="QFE112" s="313"/>
      <c r="QFF112" s="313"/>
      <c r="QFG112" s="313"/>
      <c r="QFH112" s="313"/>
      <c r="QFI112" s="313"/>
      <c r="QFJ112" s="313"/>
      <c r="QFK112" s="313"/>
      <c r="QFL112" s="313"/>
      <c r="QFM112" s="313"/>
      <c r="QFN112" s="313"/>
      <c r="QFO112" s="313"/>
      <c r="QFP112" s="313"/>
      <c r="QFQ112" s="313"/>
      <c r="QFR112" s="313"/>
      <c r="QFS112" s="313"/>
      <c r="QFT112" s="313"/>
      <c r="QFU112" s="313"/>
      <c r="QFV112" s="313"/>
      <c r="QFW112" s="313"/>
      <c r="QFX112" s="313"/>
      <c r="QFY112" s="313"/>
      <c r="QFZ112" s="313"/>
      <c r="QGA112" s="313"/>
      <c r="QGB112" s="313"/>
      <c r="QGC112" s="313"/>
      <c r="QGD112" s="313"/>
      <c r="QGE112" s="313"/>
      <c r="QGF112" s="313"/>
      <c r="QGG112" s="313"/>
      <c r="QGH112" s="313"/>
      <c r="QGI112" s="313"/>
      <c r="QGJ112" s="313"/>
      <c r="QGK112" s="313"/>
      <c r="QGL112" s="313"/>
      <c r="QGM112" s="313"/>
      <c r="QGN112" s="313"/>
      <c r="QGO112" s="313"/>
      <c r="QGP112" s="313"/>
      <c r="QGQ112" s="313"/>
      <c r="QGR112" s="313"/>
      <c r="QGS112" s="313"/>
      <c r="QGT112" s="313"/>
      <c r="QGU112" s="313"/>
      <c r="QGV112" s="313"/>
      <c r="QGW112" s="313"/>
      <c r="QGX112" s="313"/>
      <c r="QGY112" s="313"/>
      <c r="QGZ112" s="313"/>
      <c r="QHA112" s="313"/>
      <c r="QHB112" s="313"/>
      <c r="QHC112" s="313"/>
      <c r="QHD112" s="313"/>
      <c r="QHE112" s="313"/>
      <c r="QHF112" s="313"/>
      <c r="QHG112" s="313"/>
      <c r="QHH112" s="313"/>
      <c r="QHI112" s="313"/>
      <c r="QHJ112" s="313"/>
      <c r="QHK112" s="313"/>
      <c r="QHL112" s="313"/>
      <c r="QHM112" s="313"/>
      <c r="QHN112" s="313"/>
      <c r="QHO112" s="313"/>
      <c r="QHP112" s="313"/>
      <c r="QHQ112" s="313"/>
      <c r="QHR112" s="313"/>
      <c r="QHS112" s="313"/>
      <c r="QHT112" s="313"/>
      <c r="QHU112" s="313"/>
      <c r="QHV112" s="313"/>
      <c r="QHW112" s="313"/>
      <c r="QHX112" s="313"/>
      <c r="QHY112" s="313"/>
      <c r="QHZ112" s="313"/>
      <c r="QIA112" s="313"/>
      <c r="QIB112" s="313"/>
      <c r="QIC112" s="313"/>
      <c r="QID112" s="313"/>
      <c r="QIE112" s="313"/>
      <c r="QIF112" s="313"/>
      <c r="QIG112" s="313"/>
      <c r="QIH112" s="313"/>
      <c r="QII112" s="313"/>
      <c r="QIJ112" s="313"/>
      <c r="QIK112" s="313"/>
      <c r="QIL112" s="313"/>
      <c r="QIM112" s="313"/>
      <c r="QIN112" s="313"/>
      <c r="QIO112" s="313"/>
      <c r="QIP112" s="313"/>
      <c r="QIQ112" s="313"/>
      <c r="QIR112" s="313"/>
      <c r="QIS112" s="313"/>
      <c r="QIT112" s="313"/>
      <c r="QIU112" s="313"/>
      <c r="QIV112" s="313"/>
      <c r="QIW112" s="313"/>
      <c r="QIX112" s="313"/>
      <c r="QIY112" s="313"/>
      <c r="QIZ112" s="313"/>
      <c r="QJA112" s="313"/>
      <c r="QJB112" s="313"/>
      <c r="QJC112" s="313"/>
      <c r="QJD112" s="313"/>
      <c r="QJE112" s="313"/>
      <c r="QJF112" s="313"/>
      <c r="QJG112" s="313"/>
      <c r="QJH112" s="313"/>
      <c r="QJI112" s="313"/>
      <c r="QJJ112" s="313"/>
      <c r="QJK112" s="313"/>
      <c r="QJL112" s="313"/>
      <c r="QJM112" s="313"/>
      <c r="QJN112" s="313"/>
      <c r="QJO112" s="313"/>
      <c r="QJP112" s="313"/>
      <c r="QJQ112" s="313"/>
      <c r="QJR112" s="313"/>
      <c r="QJS112" s="313"/>
      <c r="QJT112" s="313"/>
      <c r="QJU112" s="313"/>
      <c r="QJV112" s="313"/>
      <c r="QJW112" s="313"/>
      <c r="QJX112" s="313"/>
      <c r="QJY112" s="313"/>
      <c r="QJZ112" s="313"/>
      <c r="QKA112" s="313"/>
      <c r="QKB112" s="313"/>
      <c r="QKC112" s="313"/>
      <c r="QKD112" s="313"/>
      <c r="QKE112" s="313"/>
      <c r="QKF112" s="313"/>
      <c r="QKG112" s="313"/>
      <c r="QKH112" s="313"/>
      <c r="QKI112" s="313"/>
      <c r="QKJ112" s="313"/>
      <c r="QKK112" s="313"/>
      <c r="QKL112" s="313"/>
      <c r="QKM112" s="313"/>
      <c r="QKN112" s="313"/>
      <c r="QKO112" s="313"/>
      <c r="QKP112" s="313"/>
      <c r="QKQ112" s="313"/>
      <c r="QKR112" s="313"/>
      <c r="QKS112" s="313"/>
      <c r="QKT112" s="313"/>
      <c r="QKU112" s="313"/>
      <c r="QKV112" s="313"/>
      <c r="QKW112" s="313"/>
      <c r="QKX112" s="313"/>
      <c r="QKY112" s="313"/>
      <c r="QKZ112" s="313"/>
      <c r="QLA112" s="313"/>
      <c r="QLB112" s="313"/>
      <c r="QLC112" s="313"/>
      <c r="QLD112" s="313"/>
      <c r="QLE112" s="313"/>
      <c r="QLF112" s="313"/>
      <c r="QLG112" s="313"/>
      <c r="QLH112" s="313"/>
      <c r="QLI112" s="313"/>
      <c r="QLJ112" s="313"/>
      <c r="QLK112" s="313"/>
      <c r="QLL112" s="313"/>
      <c r="QLM112" s="313"/>
      <c r="QLN112" s="313"/>
      <c r="QLO112" s="313"/>
      <c r="QLP112" s="313"/>
      <c r="QLQ112" s="313"/>
      <c r="QLR112" s="313"/>
      <c r="QLS112" s="313"/>
      <c r="QLT112" s="313"/>
      <c r="QLU112" s="313"/>
      <c r="QLV112" s="313"/>
      <c r="QLW112" s="313"/>
      <c r="QLX112" s="313"/>
      <c r="QLY112" s="313"/>
      <c r="QLZ112" s="313"/>
      <c r="QMA112" s="313"/>
      <c r="QMB112" s="313"/>
      <c r="QMC112" s="313"/>
      <c r="QMD112" s="313"/>
      <c r="QME112" s="313"/>
      <c r="QMF112" s="313"/>
      <c r="QMG112" s="313"/>
      <c r="QMH112" s="313"/>
      <c r="QMI112" s="313"/>
      <c r="QMJ112" s="313"/>
      <c r="QMK112" s="313"/>
      <c r="QML112" s="313"/>
      <c r="QMM112" s="313"/>
      <c r="QMN112" s="313"/>
      <c r="QMO112" s="313"/>
      <c r="QMP112" s="313"/>
      <c r="QMQ112" s="313"/>
      <c r="QMR112" s="313"/>
      <c r="QMS112" s="313"/>
      <c r="QMT112" s="313"/>
      <c r="QMU112" s="313"/>
      <c r="QMV112" s="313"/>
      <c r="QMW112" s="313"/>
      <c r="QMX112" s="313"/>
      <c r="QMY112" s="313"/>
      <c r="QMZ112" s="313"/>
      <c r="QNA112" s="313"/>
      <c r="QNB112" s="313"/>
      <c r="QNC112" s="313"/>
      <c r="QND112" s="313"/>
      <c r="QNE112" s="313"/>
      <c r="QNF112" s="313"/>
      <c r="QNG112" s="313"/>
      <c r="QNH112" s="313"/>
      <c r="QNI112" s="313"/>
      <c r="QNJ112" s="313"/>
      <c r="QNK112" s="313"/>
      <c r="QNL112" s="313"/>
      <c r="QNM112" s="313"/>
      <c r="QNN112" s="313"/>
      <c r="QNO112" s="313"/>
      <c r="QNP112" s="313"/>
      <c r="QNQ112" s="313"/>
      <c r="QNR112" s="313"/>
      <c r="QNS112" s="313"/>
      <c r="QNT112" s="313"/>
      <c r="QNU112" s="313"/>
      <c r="QNV112" s="313"/>
      <c r="QNW112" s="313"/>
      <c r="QNX112" s="313"/>
      <c r="QNY112" s="313"/>
      <c r="QNZ112" s="313"/>
      <c r="QOA112" s="313"/>
      <c r="QOB112" s="313"/>
      <c r="QOC112" s="313"/>
      <c r="QOD112" s="313"/>
      <c r="QOE112" s="313"/>
      <c r="QOF112" s="313"/>
      <c r="QOG112" s="313"/>
      <c r="QOH112" s="313"/>
      <c r="QOI112" s="313"/>
      <c r="QOJ112" s="313"/>
      <c r="QOK112" s="313"/>
      <c r="QOL112" s="313"/>
      <c r="QOM112" s="313"/>
      <c r="QON112" s="313"/>
      <c r="QOO112" s="313"/>
      <c r="QOP112" s="313"/>
      <c r="QOQ112" s="313"/>
      <c r="QOR112" s="313"/>
      <c r="QOS112" s="313"/>
      <c r="QOT112" s="313"/>
      <c r="QOU112" s="313"/>
      <c r="QOV112" s="313"/>
      <c r="QOW112" s="313"/>
      <c r="QOX112" s="313"/>
      <c r="QOY112" s="313"/>
      <c r="QOZ112" s="313"/>
      <c r="QPA112" s="313"/>
      <c r="QPB112" s="313"/>
      <c r="QPC112" s="313"/>
      <c r="QPD112" s="313"/>
      <c r="QPE112" s="313"/>
      <c r="QPF112" s="313"/>
      <c r="QPG112" s="313"/>
      <c r="QPH112" s="313"/>
      <c r="QPI112" s="313"/>
      <c r="QPJ112" s="313"/>
      <c r="QPK112" s="313"/>
      <c r="QPL112" s="313"/>
      <c r="QPM112" s="313"/>
      <c r="QPN112" s="313"/>
      <c r="QPO112" s="313"/>
      <c r="QPP112" s="313"/>
      <c r="QPQ112" s="313"/>
      <c r="QPR112" s="313"/>
      <c r="QPS112" s="313"/>
      <c r="QPT112" s="313"/>
      <c r="QPU112" s="313"/>
      <c r="QPV112" s="313"/>
      <c r="QPW112" s="313"/>
      <c r="QPX112" s="313"/>
      <c r="QPY112" s="313"/>
      <c r="QPZ112" s="313"/>
      <c r="QQA112" s="313"/>
      <c r="QQB112" s="313"/>
      <c r="QQC112" s="313"/>
      <c r="QQD112" s="313"/>
      <c r="QQE112" s="313"/>
      <c r="QQF112" s="313"/>
      <c r="QQG112" s="313"/>
      <c r="QQH112" s="313"/>
      <c r="QQI112" s="313"/>
      <c r="QQJ112" s="313"/>
      <c r="QQK112" s="313"/>
      <c r="QQL112" s="313"/>
      <c r="QQM112" s="313"/>
      <c r="QQN112" s="313"/>
      <c r="QQO112" s="313"/>
      <c r="QQP112" s="313"/>
      <c r="QQQ112" s="313"/>
      <c r="QQR112" s="313"/>
      <c r="QQS112" s="313"/>
      <c r="QQT112" s="313"/>
      <c r="QQU112" s="313"/>
      <c r="QQV112" s="313"/>
      <c r="QQW112" s="313"/>
      <c r="QQX112" s="313"/>
      <c r="QQY112" s="313"/>
      <c r="QQZ112" s="313"/>
      <c r="QRA112" s="313"/>
      <c r="QRB112" s="313"/>
      <c r="QRC112" s="313"/>
      <c r="QRD112" s="313"/>
      <c r="QRE112" s="313"/>
      <c r="QRF112" s="313"/>
      <c r="QRG112" s="313"/>
      <c r="QRH112" s="313"/>
      <c r="QRI112" s="313"/>
      <c r="QRJ112" s="313"/>
      <c r="QRK112" s="313"/>
      <c r="QRL112" s="313"/>
      <c r="QRM112" s="313"/>
      <c r="QRN112" s="313"/>
      <c r="QRO112" s="313"/>
      <c r="QRP112" s="313"/>
      <c r="QRQ112" s="313"/>
      <c r="QRR112" s="313"/>
      <c r="QRS112" s="313"/>
      <c r="QRT112" s="313"/>
      <c r="QRU112" s="313"/>
      <c r="QRV112" s="313"/>
      <c r="QRW112" s="313"/>
      <c r="QRX112" s="313"/>
      <c r="QRY112" s="313"/>
      <c r="QRZ112" s="313"/>
      <c r="QSA112" s="313"/>
      <c r="QSB112" s="313"/>
      <c r="QSC112" s="313"/>
      <c r="QSD112" s="313"/>
      <c r="QSE112" s="313"/>
      <c r="QSF112" s="313"/>
      <c r="QSG112" s="313"/>
      <c r="QSH112" s="313"/>
      <c r="QSI112" s="313"/>
      <c r="QSJ112" s="313"/>
      <c r="QSK112" s="313"/>
      <c r="QSL112" s="313"/>
      <c r="QSM112" s="313"/>
      <c r="QSN112" s="313"/>
      <c r="QSO112" s="313"/>
      <c r="QSP112" s="313"/>
      <c r="QSQ112" s="313"/>
      <c r="QSR112" s="313"/>
      <c r="QSS112" s="313"/>
      <c r="QST112" s="313"/>
      <c r="QSU112" s="313"/>
      <c r="QSV112" s="313"/>
      <c r="QSW112" s="313"/>
      <c r="QSX112" s="313"/>
      <c r="QSY112" s="313"/>
      <c r="QSZ112" s="313"/>
      <c r="QTA112" s="313"/>
      <c r="QTB112" s="313"/>
      <c r="QTC112" s="313"/>
      <c r="QTD112" s="313"/>
      <c r="QTE112" s="313"/>
      <c r="QTF112" s="313"/>
      <c r="QTG112" s="313"/>
      <c r="QTH112" s="313"/>
      <c r="QTI112" s="313"/>
      <c r="QTJ112" s="313"/>
      <c r="QTK112" s="313"/>
      <c r="QTL112" s="313"/>
      <c r="QTM112" s="313"/>
      <c r="QTN112" s="313"/>
      <c r="QTO112" s="313"/>
      <c r="QTP112" s="313"/>
      <c r="QTQ112" s="313"/>
      <c r="QTR112" s="313"/>
      <c r="QTS112" s="313"/>
      <c r="QTT112" s="313"/>
      <c r="QTU112" s="313"/>
      <c r="QTV112" s="313"/>
      <c r="QTW112" s="313"/>
      <c r="QTX112" s="313"/>
      <c r="QTY112" s="313"/>
      <c r="QTZ112" s="313"/>
      <c r="QUA112" s="313"/>
      <c r="QUB112" s="313"/>
      <c r="QUC112" s="313"/>
      <c r="QUD112" s="313"/>
      <c r="QUE112" s="313"/>
      <c r="QUF112" s="313"/>
      <c r="QUG112" s="313"/>
      <c r="QUH112" s="313"/>
      <c r="QUI112" s="313"/>
      <c r="QUJ112" s="313"/>
      <c r="QUK112" s="313"/>
      <c r="QUL112" s="313"/>
      <c r="QUM112" s="313"/>
      <c r="QUN112" s="313"/>
      <c r="QUO112" s="313"/>
      <c r="QUP112" s="313"/>
      <c r="QUQ112" s="313"/>
      <c r="QUR112" s="313"/>
      <c r="QUS112" s="313"/>
      <c r="QUT112" s="313"/>
      <c r="QUU112" s="313"/>
      <c r="QUV112" s="313"/>
      <c r="QUW112" s="313"/>
      <c r="QUX112" s="313"/>
      <c r="QUY112" s="313"/>
      <c r="QUZ112" s="313"/>
      <c r="QVA112" s="313"/>
      <c r="QVB112" s="313"/>
      <c r="QVC112" s="313"/>
      <c r="QVD112" s="313"/>
      <c r="QVE112" s="313"/>
      <c r="QVF112" s="313"/>
      <c r="QVG112" s="313"/>
      <c r="QVH112" s="313"/>
      <c r="QVI112" s="313"/>
      <c r="QVJ112" s="313"/>
      <c r="QVK112" s="313"/>
      <c r="QVL112" s="313"/>
      <c r="QVM112" s="313"/>
      <c r="QVN112" s="313"/>
      <c r="QVO112" s="313"/>
      <c r="QVP112" s="313"/>
      <c r="QVQ112" s="313"/>
      <c r="QVR112" s="313"/>
      <c r="QVS112" s="313"/>
      <c r="QVT112" s="313"/>
      <c r="QVU112" s="313"/>
      <c r="QVV112" s="313"/>
      <c r="QVW112" s="313"/>
      <c r="QVX112" s="313"/>
      <c r="QVY112" s="313"/>
      <c r="QVZ112" s="313"/>
      <c r="QWA112" s="313"/>
      <c r="QWB112" s="313"/>
      <c r="QWC112" s="313"/>
      <c r="QWD112" s="313"/>
      <c r="QWE112" s="313"/>
      <c r="QWF112" s="313"/>
      <c r="QWG112" s="313"/>
      <c r="QWH112" s="313"/>
      <c r="QWI112" s="313"/>
      <c r="QWJ112" s="313"/>
      <c r="QWK112" s="313"/>
      <c r="QWL112" s="313"/>
      <c r="QWM112" s="313"/>
      <c r="QWN112" s="313"/>
      <c r="QWO112" s="313"/>
      <c r="QWP112" s="313"/>
      <c r="QWQ112" s="313"/>
      <c r="QWR112" s="313"/>
      <c r="QWS112" s="313"/>
      <c r="QWT112" s="313"/>
      <c r="QWU112" s="313"/>
      <c r="QWV112" s="313"/>
      <c r="QWW112" s="313"/>
      <c r="QWX112" s="313"/>
      <c r="QWY112" s="313"/>
      <c r="QWZ112" s="313"/>
      <c r="QXA112" s="313"/>
      <c r="QXB112" s="313"/>
      <c r="QXC112" s="313"/>
      <c r="QXD112" s="313"/>
      <c r="QXE112" s="313"/>
      <c r="QXF112" s="313"/>
      <c r="QXG112" s="313"/>
      <c r="QXH112" s="313"/>
      <c r="QXI112" s="313"/>
      <c r="QXJ112" s="313"/>
      <c r="QXK112" s="313"/>
      <c r="QXL112" s="313"/>
      <c r="QXM112" s="313"/>
      <c r="QXN112" s="313"/>
      <c r="QXO112" s="313"/>
      <c r="QXP112" s="313"/>
      <c r="QXQ112" s="313"/>
      <c r="QXR112" s="313"/>
      <c r="QXS112" s="313"/>
      <c r="QXT112" s="313"/>
      <c r="QXU112" s="313"/>
      <c r="QXV112" s="313"/>
      <c r="QXW112" s="313"/>
      <c r="QXX112" s="313"/>
      <c r="QXY112" s="313"/>
      <c r="QXZ112" s="313"/>
      <c r="QYA112" s="313"/>
      <c r="QYB112" s="313"/>
      <c r="QYC112" s="313"/>
      <c r="QYD112" s="313"/>
      <c r="QYE112" s="313"/>
      <c r="QYF112" s="313"/>
      <c r="QYG112" s="313"/>
      <c r="QYH112" s="313"/>
      <c r="QYI112" s="313"/>
      <c r="QYJ112" s="313"/>
      <c r="QYK112" s="313"/>
      <c r="QYL112" s="313"/>
      <c r="QYM112" s="313"/>
      <c r="QYN112" s="313"/>
      <c r="QYO112" s="313"/>
      <c r="QYP112" s="313"/>
      <c r="QYQ112" s="313"/>
      <c r="QYR112" s="313"/>
      <c r="QYS112" s="313"/>
      <c r="QYT112" s="313"/>
      <c r="QYU112" s="313"/>
      <c r="QYV112" s="313"/>
      <c r="QYW112" s="313"/>
      <c r="QYX112" s="313"/>
      <c r="QYY112" s="313"/>
      <c r="QYZ112" s="313"/>
      <c r="QZA112" s="313"/>
      <c r="QZB112" s="313"/>
      <c r="QZC112" s="313"/>
      <c r="QZD112" s="313"/>
      <c r="QZE112" s="313"/>
      <c r="QZF112" s="313"/>
      <c r="QZG112" s="313"/>
      <c r="QZH112" s="313"/>
      <c r="QZI112" s="313"/>
      <c r="QZJ112" s="313"/>
      <c r="QZK112" s="313"/>
      <c r="QZL112" s="313"/>
      <c r="QZM112" s="313"/>
      <c r="QZN112" s="313"/>
      <c r="QZO112" s="313"/>
      <c r="QZP112" s="313"/>
      <c r="QZQ112" s="313"/>
      <c r="QZR112" s="313"/>
      <c r="QZS112" s="313"/>
      <c r="QZT112" s="313"/>
      <c r="QZU112" s="313"/>
      <c r="QZV112" s="313"/>
      <c r="QZW112" s="313"/>
      <c r="QZX112" s="313"/>
      <c r="QZY112" s="313"/>
      <c r="QZZ112" s="313"/>
      <c r="RAA112" s="313"/>
      <c r="RAB112" s="313"/>
      <c r="RAC112" s="313"/>
      <c r="RAD112" s="313"/>
      <c r="RAE112" s="313"/>
      <c r="RAF112" s="313"/>
      <c r="RAG112" s="313"/>
      <c r="RAH112" s="313"/>
      <c r="RAI112" s="313"/>
      <c r="RAJ112" s="313"/>
      <c r="RAK112" s="313"/>
      <c r="RAL112" s="313"/>
      <c r="RAM112" s="313"/>
      <c r="RAN112" s="313"/>
      <c r="RAO112" s="313"/>
      <c r="RAP112" s="313"/>
      <c r="RAQ112" s="313"/>
      <c r="RAR112" s="313"/>
      <c r="RAS112" s="313"/>
      <c r="RAT112" s="313"/>
      <c r="RAU112" s="313"/>
      <c r="RAV112" s="313"/>
      <c r="RAW112" s="313"/>
      <c r="RAX112" s="313"/>
      <c r="RAY112" s="313"/>
      <c r="RAZ112" s="313"/>
      <c r="RBA112" s="313"/>
      <c r="RBB112" s="313"/>
      <c r="RBC112" s="313"/>
      <c r="RBD112" s="313"/>
      <c r="RBE112" s="313"/>
      <c r="RBF112" s="313"/>
      <c r="RBG112" s="313"/>
      <c r="RBH112" s="313"/>
      <c r="RBI112" s="313"/>
      <c r="RBJ112" s="313"/>
      <c r="RBK112" s="313"/>
      <c r="RBL112" s="313"/>
      <c r="RBM112" s="313"/>
      <c r="RBN112" s="313"/>
      <c r="RBO112" s="313"/>
      <c r="RBP112" s="313"/>
      <c r="RBQ112" s="313"/>
      <c r="RBR112" s="313"/>
      <c r="RBS112" s="313"/>
      <c r="RBT112" s="313"/>
      <c r="RBU112" s="313"/>
      <c r="RBV112" s="313"/>
      <c r="RBW112" s="313"/>
      <c r="RBX112" s="313"/>
      <c r="RBY112" s="313"/>
      <c r="RBZ112" s="313"/>
      <c r="RCA112" s="313"/>
      <c r="RCB112" s="313"/>
      <c r="RCC112" s="313"/>
      <c r="RCD112" s="313"/>
      <c r="RCE112" s="313"/>
      <c r="RCF112" s="313"/>
      <c r="RCG112" s="313"/>
      <c r="RCH112" s="313"/>
      <c r="RCI112" s="313"/>
      <c r="RCJ112" s="313"/>
      <c r="RCK112" s="313"/>
      <c r="RCL112" s="313"/>
      <c r="RCM112" s="313"/>
      <c r="RCN112" s="313"/>
      <c r="RCO112" s="313"/>
      <c r="RCP112" s="313"/>
      <c r="RCQ112" s="313"/>
      <c r="RCR112" s="313"/>
      <c r="RCS112" s="313"/>
      <c r="RCT112" s="313"/>
      <c r="RCU112" s="313"/>
      <c r="RCV112" s="313"/>
      <c r="RCW112" s="313"/>
      <c r="RCX112" s="313"/>
      <c r="RCY112" s="313"/>
      <c r="RCZ112" s="313"/>
      <c r="RDA112" s="313"/>
      <c r="RDB112" s="313"/>
      <c r="RDC112" s="313"/>
      <c r="RDD112" s="313"/>
      <c r="RDE112" s="313"/>
      <c r="RDF112" s="313"/>
      <c r="RDG112" s="313"/>
      <c r="RDH112" s="313"/>
      <c r="RDI112" s="313"/>
      <c r="RDJ112" s="313"/>
      <c r="RDK112" s="313"/>
      <c r="RDL112" s="313"/>
      <c r="RDM112" s="313"/>
      <c r="RDN112" s="313"/>
      <c r="RDO112" s="313"/>
      <c r="RDP112" s="313"/>
      <c r="RDQ112" s="313"/>
      <c r="RDR112" s="313"/>
      <c r="RDS112" s="313"/>
      <c r="RDT112" s="313"/>
      <c r="RDU112" s="313"/>
      <c r="RDV112" s="313"/>
      <c r="RDW112" s="313"/>
      <c r="RDX112" s="313"/>
      <c r="RDY112" s="313"/>
      <c r="RDZ112" s="313"/>
      <c r="REA112" s="313"/>
      <c r="REB112" s="313"/>
      <c r="REC112" s="313"/>
      <c r="RED112" s="313"/>
      <c r="REE112" s="313"/>
      <c r="REF112" s="313"/>
      <c r="REG112" s="313"/>
      <c r="REH112" s="313"/>
      <c r="REI112" s="313"/>
      <c r="REJ112" s="313"/>
      <c r="REK112" s="313"/>
      <c r="REL112" s="313"/>
      <c r="REM112" s="313"/>
      <c r="REN112" s="313"/>
      <c r="REO112" s="313"/>
      <c r="REP112" s="313"/>
      <c r="REQ112" s="313"/>
      <c r="RER112" s="313"/>
      <c r="RES112" s="313"/>
      <c r="RET112" s="313"/>
      <c r="REU112" s="313"/>
      <c r="REV112" s="313"/>
      <c r="REW112" s="313"/>
      <c r="REX112" s="313"/>
      <c r="REY112" s="313"/>
      <c r="REZ112" s="313"/>
      <c r="RFA112" s="313"/>
      <c r="RFB112" s="313"/>
      <c r="RFC112" s="313"/>
      <c r="RFD112" s="313"/>
      <c r="RFE112" s="313"/>
      <c r="RFF112" s="313"/>
      <c r="RFG112" s="313"/>
      <c r="RFH112" s="313"/>
      <c r="RFI112" s="313"/>
      <c r="RFJ112" s="313"/>
      <c r="RFK112" s="313"/>
      <c r="RFL112" s="313"/>
      <c r="RFM112" s="313"/>
      <c r="RFN112" s="313"/>
      <c r="RFO112" s="313"/>
      <c r="RFP112" s="313"/>
      <c r="RFQ112" s="313"/>
      <c r="RFR112" s="313"/>
      <c r="RFS112" s="313"/>
      <c r="RFT112" s="313"/>
      <c r="RFU112" s="313"/>
      <c r="RFV112" s="313"/>
      <c r="RFW112" s="313"/>
      <c r="RFX112" s="313"/>
      <c r="RFY112" s="313"/>
      <c r="RFZ112" s="313"/>
      <c r="RGA112" s="313"/>
      <c r="RGB112" s="313"/>
      <c r="RGC112" s="313"/>
      <c r="RGD112" s="313"/>
      <c r="RGE112" s="313"/>
      <c r="RGF112" s="313"/>
      <c r="RGG112" s="313"/>
      <c r="RGH112" s="313"/>
      <c r="RGI112" s="313"/>
      <c r="RGJ112" s="313"/>
      <c r="RGK112" s="313"/>
      <c r="RGL112" s="313"/>
      <c r="RGM112" s="313"/>
      <c r="RGN112" s="313"/>
      <c r="RGO112" s="313"/>
      <c r="RGP112" s="313"/>
      <c r="RGQ112" s="313"/>
      <c r="RGR112" s="313"/>
      <c r="RGS112" s="313"/>
      <c r="RGT112" s="313"/>
      <c r="RGU112" s="313"/>
      <c r="RGV112" s="313"/>
      <c r="RGW112" s="313"/>
      <c r="RGX112" s="313"/>
      <c r="RGY112" s="313"/>
      <c r="RGZ112" s="313"/>
      <c r="RHA112" s="313"/>
      <c r="RHB112" s="313"/>
      <c r="RHC112" s="313"/>
      <c r="RHD112" s="313"/>
      <c r="RHE112" s="313"/>
      <c r="RHF112" s="313"/>
      <c r="RHG112" s="313"/>
      <c r="RHH112" s="313"/>
      <c r="RHI112" s="313"/>
      <c r="RHJ112" s="313"/>
      <c r="RHK112" s="313"/>
      <c r="RHL112" s="313"/>
      <c r="RHM112" s="313"/>
      <c r="RHN112" s="313"/>
      <c r="RHO112" s="313"/>
      <c r="RHP112" s="313"/>
      <c r="RHQ112" s="313"/>
      <c r="RHR112" s="313"/>
      <c r="RHS112" s="313"/>
      <c r="RHT112" s="313"/>
      <c r="RHU112" s="313"/>
      <c r="RHV112" s="313"/>
      <c r="RHW112" s="313"/>
      <c r="RHX112" s="313"/>
      <c r="RHY112" s="313"/>
      <c r="RHZ112" s="313"/>
      <c r="RIA112" s="313"/>
      <c r="RIB112" s="313"/>
      <c r="RIC112" s="313"/>
      <c r="RID112" s="313"/>
      <c r="RIE112" s="313"/>
      <c r="RIF112" s="313"/>
      <c r="RIG112" s="313"/>
      <c r="RIH112" s="313"/>
      <c r="RII112" s="313"/>
      <c r="RIJ112" s="313"/>
      <c r="RIK112" s="313"/>
      <c r="RIL112" s="313"/>
      <c r="RIM112" s="313"/>
      <c r="RIN112" s="313"/>
      <c r="RIO112" s="313"/>
      <c r="RIP112" s="313"/>
      <c r="RIQ112" s="313"/>
      <c r="RIR112" s="313"/>
      <c r="RIS112" s="313"/>
      <c r="RIT112" s="313"/>
      <c r="RIU112" s="313"/>
      <c r="RIV112" s="313"/>
      <c r="RIW112" s="313"/>
      <c r="RIX112" s="313"/>
      <c r="RIY112" s="313"/>
      <c r="RIZ112" s="313"/>
      <c r="RJA112" s="313"/>
      <c r="RJB112" s="313"/>
      <c r="RJC112" s="313"/>
      <c r="RJD112" s="313"/>
      <c r="RJE112" s="313"/>
      <c r="RJF112" s="313"/>
      <c r="RJG112" s="313"/>
      <c r="RJH112" s="313"/>
      <c r="RJI112" s="313"/>
      <c r="RJJ112" s="313"/>
      <c r="RJK112" s="313"/>
      <c r="RJL112" s="313"/>
      <c r="RJM112" s="313"/>
      <c r="RJN112" s="313"/>
      <c r="RJO112" s="313"/>
      <c r="RJP112" s="313"/>
      <c r="RJQ112" s="313"/>
      <c r="RJR112" s="313"/>
      <c r="RJS112" s="313"/>
      <c r="RJT112" s="313"/>
      <c r="RJU112" s="313"/>
      <c r="RJV112" s="313"/>
      <c r="RJW112" s="313"/>
      <c r="RJX112" s="313"/>
      <c r="RJY112" s="313"/>
      <c r="RJZ112" s="313"/>
      <c r="RKA112" s="313"/>
      <c r="RKB112" s="313"/>
      <c r="RKC112" s="313"/>
      <c r="RKD112" s="313"/>
      <c r="RKE112" s="313"/>
      <c r="RKF112" s="313"/>
      <c r="RKG112" s="313"/>
      <c r="RKH112" s="313"/>
      <c r="RKI112" s="313"/>
      <c r="RKJ112" s="313"/>
      <c r="RKK112" s="313"/>
      <c r="RKL112" s="313"/>
      <c r="RKM112" s="313"/>
      <c r="RKN112" s="313"/>
      <c r="RKO112" s="313"/>
      <c r="RKP112" s="313"/>
      <c r="RKQ112" s="313"/>
      <c r="RKR112" s="313"/>
      <c r="RKS112" s="313"/>
      <c r="RKT112" s="313"/>
      <c r="RKU112" s="313"/>
      <c r="RKV112" s="313"/>
      <c r="RKW112" s="313"/>
      <c r="RKX112" s="313"/>
      <c r="RKY112" s="313"/>
      <c r="RKZ112" s="313"/>
      <c r="RLA112" s="313"/>
      <c r="RLB112" s="313"/>
      <c r="RLC112" s="313"/>
      <c r="RLD112" s="313"/>
      <c r="RLE112" s="313"/>
      <c r="RLF112" s="313"/>
      <c r="RLG112" s="313"/>
      <c r="RLH112" s="313"/>
      <c r="RLI112" s="313"/>
      <c r="RLJ112" s="313"/>
      <c r="RLK112" s="313"/>
      <c r="RLL112" s="313"/>
      <c r="RLM112" s="313"/>
      <c r="RLN112" s="313"/>
      <c r="RLO112" s="313"/>
      <c r="RLP112" s="313"/>
      <c r="RLQ112" s="313"/>
      <c r="RLR112" s="313"/>
      <c r="RLS112" s="313"/>
      <c r="RLT112" s="313"/>
      <c r="RLU112" s="313"/>
      <c r="RLV112" s="313"/>
      <c r="RLW112" s="313"/>
      <c r="RLX112" s="313"/>
      <c r="RLY112" s="313"/>
      <c r="RLZ112" s="313"/>
      <c r="RMA112" s="313"/>
      <c r="RMB112" s="313"/>
      <c r="RMC112" s="313"/>
      <c r="RMD112" s="313"/>
      <c r="RME112" s="313"/>
      <c r="RMF112" s="313"/>
      <c r="RMG112" s="313"/>
      <c r="RMH112" s="313"/>
      <c r="RMI112" s="313"/>
      <c r="RMJ112" s="313"/>
      <c r="RMK112" s="313"/>
      <c r="RML112" s="313"/>
      <c r="RMM112" s="313"/>
      <c r="RMN112" s="313"/>
      <c r="RMO112" s="313"/>
      <c r="RMP112" s="313"/>
      <c r="RMQ112" s="313"/>
      <c r="RMR112" s="313"/>
      <c r="RMS112" s="313"/>
      <c r="RMT112" s="313"/>
      <c r="RMU112" s="313"/>
      <c r="RMV112" s="313"/>
      <c r="RMW112" s="313"/>
      <c r="RMX112" s="313"/>
      <c r="RMY112" s="313"/>
      <c r="RMZ112" s="313"/>
      <c r="RNA112" s="313"/>
      <c r="RNB112" s="313"/>
      <c r="RNC112" s="313"/>
      <c r="RND112" s="313"/>
      <c r="RNE112" s="313"/>
      <c r="RNF112" s="313"/>
      <c r="RNG112" s="313"/>
      <c r="RNH112" s="313"/>
      <c r="RNI112" s="313"/>
      <c r="RNJ112" s="313"/>
      <c r="RNK112" s="313"/>
      <c r="RNL112" s="313"/>
      <c r="RNM112" s="313"/>
      <c r="RNN112" s="313"/>
      <c r="RNO112" s="313"/>
      <c r="RNP112" s="313"/>
      <c r="RNQ112" s="313"/>
      <c r="RNR112" s="313"/>
      <c r="RNS112" s="313"/>
      <c r="RNT112" s="313"/>
      <c r="RNU112" s="313"/>
      <c r="RNV112" s="313"/>
      <c r="RNW112" s="313"/>
      <c r="RNX112" s="313"/>
      <c r="RNY112" s="313"/>
      <c r="RNZ112" s="313"/>
      <c r="ROA112" s="313"/>
      <c r="ROB112" s="313"/>
      <c r="ROC112" s="313"/>
      <c r="ROD112" s="313"/>
      <c r="ROE112" s="313"/>
      <c r="ROF112" s="313"/>
      <c r="ROG112" s="313"/>
      <c r="ROH112" s="313"/>
      <c r="ROI112" s="313"/>
      <c r="ROJ112" s="313"/>
      <c r="ROK112" s="313"/>
      <c r="ROL112" s="313"/>
      <c r="ROM112" s="313"/>
      <c r="RON112" s="313"/>
      <c r="ROO112" s="313"/>
      <c r="ROP112" s="313"/>
      <c r="ROQ112" s="313"/>
      <c r="ROR112" s="313"/>
      <c r="ROS112" s="313"/>
      <c r="ROT112" s="313"/>
      <c r="ROU112" s="313"/>
      <c r="ROV112" s="313"/>
      <c r="ROW112" s="313"/>
      <c r="ROX112" s="313"/>
      <c r="ROY112" s="313"/>
      <c r="ROZ112" s="313"/>
      <c r="RPA112" s="313"/>
      <c r="RPB112" s="313"/>
      <c r="RPC112" s="313"/>
      <c r="RPD112" s="313"/>
      <c r="RPE112" s="313"/>
      <c r="RPF112" s="313"/>
      <c r="RPG112" s="313"/>
      <c r="RPH112" s="313"/>
      <c r="RPI112" s="313"/>
      <c r="RPJ112" s="313"/>
      <c r="RPK112" s="313"/>
      <c r="RPL112" s="313"/>
      <c r="RPM112" s="313"/>
      <c r="RPN112" s="313"/>
      <c r="RPO112" s="313"/>
      <c r="RPP112" s="313"/>
      <c r="RPQ112" s="313"/>
      <c r="RPR112" s="313"/>
      <c r="RPS112" s="313"/>
      <c r="RPT112" s="313"/>
      <c r="RPU112" s="313"/>
      <c r="RPV112" s="313"/>
      <c r="RPW112" s="313"/>
      <c r="RPX112" s="313"/>
      <c r="RPY112" s="313"/>
      <c r="RPZ112" s="313"/>
      <c r="RQA112" s="313"/>
      <c r="RQB112" s="313"/>
      <c r="RQC112" s="313"/>
      <c r="RQD112" s="313"/>
      <c r="RQE112" s="313"/>
      <c r="RQF112" s="313"/>
      <c r="RQG112" s="313"/>
      <c r="RQH112" s="313"/>
      <c r="RQI112" s="313"/>
      <c r="RQJ112" s="313"/>
      <c r="RQK112" s="313"/>
      <c r="RQL112" s="313"/>
      <c r="RQM112" s="313"/>
      <c r="RQN112" s="313"/>
      <c r="RQO112" s="313"/>
      <c r="RQP112" s="313"/>
      <c r="RQQ112" s="313"/>
      <c r="RQR112" s="313"/>
      <c r="RQS112" s="313"/>
      <c r="RQT112" s="313"/>
      <c r="RQU112" s="313"/>
      <c r="RQV112" s="313"/>
      <c r="RQW112" s="313"/>
      <c r="RQX112" s="313"/>
      <c r="RQY112" s="313"/>
      <c r="RQZ112" s="313"/>
      <c r="RRA112" s="313"/>
      <c r="RRB112" s="313"/>
      <c r="RRC112" s="313"/>
      <c r="RRD112" s="313"/>
      <c r="RRE112" s="313"/>
      <c r="RRF112" s="313"/>
      <c r="RRG112" s="313"/>
      <c r="RRH112" s="313"/>
      <c r="RRI112" s="313"/>
      <c r="RRJ112" s="313"/>
      <c r="RRK112" s="313"/>
      <c r="RRL112" s="313"/>
      <c r="RRM112" s="313"/>
      <c r="RRN112" s="313"/>
      <c r="RRO112" s="313"/>
      <c r="RRP112" s="313"/>
      <c r="RRQ112" s="313"/>
      <c r="RRR112" s="313"/>
      <c r="RRS112" s="313"/>
      <c r="RRT112" s="313"/>
      <c r="RRU112" s="313"/>
      <c r="RRV112" s="313"/>
      <c r="RRW112" s="313"/>
      <c r="RRX112" s="313"/>
      <c r="RRY112" s="313"/>
      <c r="RRZ112" s="313"/>
      <c r="RSA112" s="313"/>
      <c r="RSB112" s="313"/>
      <c r="RSC112" s="313"/>
      <c r="RSD112" s="313"/>
      <c r="RSE112" s="313"/>
      <c r="RSF112" s="313"/>
      <c r="RSG112" s="313"/>
      <c r="RSH112" s="313"/>
      <c r="RSI112" s="313"/>
      <c r="RSJ112" s="313"/>
      <c r="RSK112" s="313"/>
      <c r="RSL112" s="313"/>
      <c r="RSM112" s="313"/>
      <c r="RSN112" s="313"/>
      <c r="RSO112" s="313"/>
      <c r="RSP112" s="313"/>
      <c r="RSQ112" s="313"/>
      <c r="RSR112" s="313"/>
      <c r="RSS112" s="313"/>
      <c r="RST112" s="313"/>
      <c r="RSU112" s="313"/>
      <c r="RSV112" s="313"/>
      <c r="RSW112" s="313"/>
      <c r="RSX112" s="313"/>
      <c r="RSY112" s="313"/>
      <c r="RSZ112" s="313"/>
      <c r="RTA112" s="313"/>
      <c r="RTB112" s="313"/>
      <c r="RTC112" s="313"/>
      <c r="RTD112" s="313"/>
      <c r="RTE112" s="313"/>
      <c r="RTF112" s="313"/>
      <c r="RTG112" s="313"/>
      <c r="RTH112" s="313"/>
      <c r="RTI112" s="313"/>
      <c r="RTJ112" s="313"/>
      <c r="RTK112" s="313"/>
      <c r="RTL112" s="313"/>
      <c r="RTM112" s="313"/>
      <c r="RTN112" s="313"/>
      <c r="RTO112" s="313"/>
      <c r="RTP112" s="313"/>
      <c r="RTQ112" s="313"/>
      <c r="RTR112" s="313"/>
      <c r="RTS112" s="313"/>
      <c r="RTT112" s="313"/>
      <c r="RTU112" s="313"/>
      <c r="RTV112" s="313"/>
      <c r="RTW112" s="313"/>
      <c r="RTX112" s="313"/>
      <c r="RTY112" s="313"/>
      <c r="RTZ112" s="313"/>
      <c r="RUA112" s="313"/>
      <c r="RUB112" s="313"/>
      <c r="RUC112" s="313"/>
      <c r="RUD112" s="313"/>
      <c r="RUE112" s="313"/>
      <c r="RUF112" s="313"/>
      <c r="RUG112" s="313"/>
      <c r="RUH112" s="313"/>
      <c r="RUI112" s="313"/>
      <c r="RUJ112" s="313"/>
      <c r="RUK112" s="313"/>
      <c r="RUL112" s="313"/>
      <c r="RUM112" s="313"/>
      <c r="RUN112" s="313"/>
      <c r="RUO112" s="313"/>
      <c r="RUP112" s="313"/>
      <c r="RUQ112" s="313"/>
      <c r="RUR112" s="313"/>
      <c r="RUS112" s="313"/>
      <c r="RUT112" s="313"/>
      <c r="RUU112" s="313"/>
      <c r="RUV112" s="313"/>
      <c r="RUW112" s="313"/>
      <c r="RUX112" s="313"/>
      <c r="RUY112" s="313"/>
      <c r="RUZ112" s="313"/>
      <c r="RVA112" s="313"/>
      <c r="RVB112" s="313"/>
      <c r="RVC112" s="313"/>
      <c r="RVD112" s="313"/>
      <c r="RVE112" s="313"/>
      <c r="RVF112" s="313"/>
      <c r="RVG112" s="313"/>
      <c r="RVH112" s="313"/>
      <c r="RVI112" s="313"/>
      <c r="RVJ112" s="313"/>
      <c r="RVK112" s="313"/>
      <c r="RVL112" s="313"/>
      <c r="RVM112" s="313"/>
      <c r="RVN112" s="313"/>
      <c r="RVO112" s="313"/>
      <c r="RVP112" s="313"/>
      <c r="RVQ112" s="313"/>
      <c r="RVR112" s="313"/>
      <c r="RVS112" s="313"/>
      <c r="RVT112" s="313"/>
      <c r="RVU112" s="313"/>
      <c r="RVV112" s="313"/>
      <c r="RVW112" s="313"/>
      <c r="RVX112" s="313"/>
      <c r="RVY112" s="313"/>
      <c r="RVZ112" s="313"/>
      <c r="RWA112" s="313"/>
      <c r="RWB112" s="313"/>
      <c r="RWC112" s="313"/>
      <c r="RWD112" s="313"/>
      <c r="RWE112" s="313"/>
      <c r="RWF112" s="313"/>
      <c r="RWG112" s="313"/>
      <c r="RWH112" s="313"/>
      <c r="RWI112" s="313"/>
      <c r="RWJ112" s="313"/>
      <c r="RWK112" s="313"/>
      <c r="RWL112" s="313"/>
      <c r="RWM112" s="313"/>
      <c r="RWN112" s="313"/>
      <c r="RWO112" s="313"/>
      <c r="RWP112" s="313"/>
      <c r="RWQ112" s="313"/>
      <c r="RWR112" s="313"/>
      <c r="RWS112" s="313"/>
      <c r="RWT112" s="313"/>
      <c r="RWU112" s="313"/>
      <c r="RWV112" s="313"/>
      <c r="RWW112" s="313"/>
      <c r="RWX112" s="313"/>
      <c r="RWY112" s="313"/>
      <c r="RWZ112" s="313"/>
      <c r="RXA112" s="313"/>
      <c r="RXB112" s="313"/>
      <c r="RXC112" s="313"/>
      <c r="RXD112" s="313"/>
      <c r="RXE112" s="313"/>
      <c r="RXF112" s="313"/>
      <c r="RXG112" s="313"/>
      <c r="RXH112" s="313"/>
      <c r="RXI112" s="313"/>
      <c r="RXJ112" s="313"/>
      <c r="RXK112" s="313"/>
      <c r="RXL112" s="313"/>
      <c r="RXM112" s="313"/>
      <c r="RXN112" s="313"/>
      <c r="RXO112" s="313"/>
      <c r="RXP112" s="313"/>
      <c r="RXQ112" s="313"/>
      <c r="RXR112" s="313"/>
      <c r="RXS112" s="313"/>
      <c r="RXT112" s="313"/>
      <c r="RXU112" s="313"/>
      <c r="RXV112" s="313"/>
      <c r="RXW112" s="313"/>
      <c r="RXX112" s="313"/>
      <c r="RXY112" s="313"/>
      <c r="RXZ112" s="313"/>
      <c r="RYA112" s="313"/>
      <c r="RYB112" s="313"/>
      <c r="RYC112" s="313"/>
      <c r="RYD112" s="313"/>
      <c r="RYE112" s="313"/>
      <c r="RYF112" s="313"/>
      <c r="RYG112" s="313"/>
      <c r="RYH112" s="313"/>
      <c r="RYI112" s="313"/>
      <c r="RYJ112" s="313"/>
      <c r="RYK112" s="313"/>
      <c r="RYL112" s="313"/>
      <c r="RYM112" s="313"/>
      <c r="RYN112" s="313"/>
      <c r="RYO112" s="313"/>
      <c r="RYP112" s="313"/>
      <c r="RYQ112" s="313"/>
      <c r="RYR112" s="313"/>
      <c r="RYS112" s="313"/>
      <c r="RYT112" s="313"/>
      <c r="RYU112" s="313"/>
      <c r="RYV112" s="313"/>
      <c r="RYW112" s="313"/>
      <c r="RYX112" s="313"/>
      <c r="RYY112" s="313"/>
      <c r="RYZ112" s="313"/>
      <c r="RZA112" s="313"/>
      <c r="RZB112" s="313"/>
      <c r="RZC112" s="313"/>
      <c r="RZD112" s="313"/>
      <c r="RZE112" s="313"/>
      <c r="RZF112" s="313"/>
      <c r="RZG112" s="313"/>
      <c r="RZH112" s="313"/>
      <c r="RZI112" s="313"/>
      <c r="RZJ112" s="313"/>
      <c r="RZK112" s="313"/>
      <c r="RZL112" s="313"/>
      <c r="RZM112" s="313"/>
      <c r="RZN112" s="313"/>
      <c r="RZO112" s="313"/>
      <c r="RZP112" s="313"/>
      <c r="RZQ112" s="313"/>
      <c r="RZR112" s="313"/>
      <c r="RZS112" s="313"/>
      <c r="RZT112" s="313"/>
      <c r="RZU112" s="313"/>
      <c r="RZV112" s="313"/>
      <c r="RZW112" s="313"/>
      <c r="RZX112" s="313"/>
      <c r="RZY112" s="313"/>
      <c r="RZZ112" s="313"/>
      <c r="SAA112" s="313"/>
      <c r="SAB112" s="313"/>
      <c r="SAC112" s="313"/>
      <c r="SAD112" s="313"/>
      <c r="SAE112" s="313"/>
      <c r="SAF112" s="313"/>
      <c r="SAG112" s="313"/>
      <c r="SAH112" s="313"/>
      <c r="SAI112" s="313"/>
      <c r="SAJ112" s="313"/>
      <c r="SAK112" s="313"/>
      <c r="SAL112" s="313"/>
      <c r="SAM112" s="313"/>
      <c r="SAN112" s="313"/>
      <c r="SAO112" s="313"/>
      <c r="SAP112" s="313"/>
      <c r="SAQ112" s="313"/>
      <c r="SAR112" s="313"/>
      <c r="SAS112" s="313"/>
      <c r="SAT112" s="313"/>
      <c r="SAU112" s="313"/>
      <c r="SAV112" s="313"/>
      <c r="SAW112" s="313"/>
      <c r="SAX112" s="313"/>
      <c r="SAY112" s="313"/>
      <c r="SAZ112" s="313"/>
      <c r="SBA112" s="313"/>
      <c r="SBB112" s="313"/>
      <c r="SBC112" s="313"/>
      <c r="SBD112" s="313"/>
      <c r="SBE112" s="313"/>
      <c r="SBF112" s="313"/>
      <c r="SBG112" s="313"/>
      <c r="SBH112" s="313"/>
      <c r="SBI112" s="313"/>
      <c r="SBJ112" s="313"/>
      <c r="SBK112" s="313"/>
      <c r="SBL112" s="313"/>
      <c r="SBM112" s="313"/>
      <c r="SBN112" s="313"/>
      <c r="SBO112" s="313"/>
      <c r="SBP112" s="313"/>
      <c r="SBQ112" s="313"/>
      <c r="SBR112" s="313"/>
      <c r="SBS112" s="313"/>
      <c r="SBT112" s="313"/>
      <c r="SBU112" s="313"/>
      <c r="SBV112" s="313"/>
      <c r="SBW112" s="313"/>
      <c r="SBX112" s="313"/>
      <c r="SBY112" s="313"/>
      <c r="SBZ112" s="313"/>
      <c r="SCA112" s="313"/>
      <c r="SCB112" s="313"/>
      <c r="SCC112" s="313"/>
      <c r="SCD112" s="313"/>
      <c r="SCE112" s="313"/>
      <c r="SCF112" s="313"/>
      <c r="SCG112" s="313"/>
      <c r="SCH112" s="313"/>
      <c r="SCI112" s="313"/>
      <c r="SCJ112" s="313"/>
      <c r="SCK112" s="313"/>
      <c r="SCL112" s="313"/>
      <c r="SCM112" s="313"/>
      <c r="SCN112" s="313"/>
      <c r="SCO112" s="313"/>
      <c r="SCP112" s="313"/>
      <c r="SCQ112" s="313"/>
      <c r="SCR112" s="313"/>
      <c r="SCS112" s="313"/>
      <c r="SCT112" s="313"/>
      <c r="SCU112" s="313"/>
      <c r="SCV112" s="313"/>
      <c r="SCW112" s="313"/>
      <c r="SCX112" s="313"/>
      <c r="SCY112" s="313"/>
      <c r="SCZ112" s="313"/>
      <c r="SDA112" s="313"/>
      <c r="SDB112" s="313"/>
      <c r="SDC112" s="313"/>
      <c r="SDD112" s="313"/>
      <c r="SDE112" s="313"/>
      <c r="SDF112" s="313"/>
      <c r="SDG112" s="313"/>
      <c r="SDH112" s="313"/>
      <c r="SDI112" s="313"/>
      <c r="SDJ112" s="313"/>
      <c r="SDK112" s="313"/>
      <c r="SDL112" s="313"/>
      <c r="SDM112" s="313"/>
      <c r="SDN112" s="313"/>
      <c r="SDO112" s="313"/>
      <c r="SDP112" s="313"/>
      <c r="SDQ112" s="313"/>
      <c r="SDR112" s="313"/>
      <c r="SDS112" s="313"/>
      <c r="SDT112" s="313"/>
      <c r="SDU112" s="313"/>
      <c r="SDV112" s="313"/>
      <c r="SDW112" s="313"/>
      <c r="SDX112" s="313"/>
      <c r="SDY112" s="313"/>
      <c r="SDZ112" s="313"/>
      <c r="SEA112" s="313"/>
      <c r="SEB112" s="313"/>
      <c r="SEC112" s="313"/>
      <c r="SED112" s="313"/>
      <c r="SEE112" s="313"/>
      <c r="SEF112" s="313"/>
      <c r="SEG112" s="313"/>
      <c r="SEH112" s="313"/>
      <c r="SEI112" s="313"/>
      <c r="SEJ112" s="313"/>
      <c r="SEK112" s="313"/>
      <c r="SEL112" s="313"/>
      <c r="SEM112" s="313"/>
      <c r="SEN112" s="313"/>
      <c r="SEO112" s="313"/>
      <c r="SEP112" s="313"/>
      <c r="SEQ112" s="313"/>
      <c r="SER112" s="313"/>
      <c r="SES112" s="313"/>
      <c r="SET112" s="313"/>
      <c r="SEU112" s="313"/>
      <c r="SEV112" s="313"/>
      <c r="SEW112" s="313"/>
      <c r="SEX112" s="313"/>
      <c r="SEY112" s="313"/>
      <c r="SEZ112" s="313"/>
      <c r="SFA112" s="313"/>
      <c r="SFB112" s="313"/>
      <c r="SFC112" s="313"/>
      <c r="SFD112" s="313"/>
      <c r="SFE112" s="313"/>
      <c r="SFF112" s="313"/>
      <c r="SFG112" s="313"/>
      <c r="SFH112" s="313"/>
      <c r="SFI112" s="313"/>
      <c r="SFJ112" s="313"/>
      <c r="SFK112" s="313"/>
      <c r="SFL112" s="313"/>
      <c r="SFM112" s="313"/>
      <c r="SFN112" s="313"/>
      <c r="SFO112" s="313"/>
      <c r="SFP112" s="313"/>
      <c r="SFQ112" s="313"/>
      <c r="SFR112" s="313"/>
      <c r="SFS112" s="313"/>
      <c r="SFT112" s="313"/>
      <c r="SFU112" s="313"/>
      <c r="SFV112" s="313"/>
      <c r="SFW112" s="313"/>
      <c r="SFX112" s="313"/>
      <c r="SFY112" s="313"/>
      <c r="SFZ112" s="313"/>
      <c r="SGA112" s="313"/>
      <c r="SGB112" s="313"/>
      <c r="SGC112" s="313"/>
      <c r="SGD112" s="313"/>
      <c r="SGE112" s="313"/>
      <c r="SGF112" s="313"/>
      <c r="SGG112" s="313"/>
      <c r="SGH112" s="313"/>
      <c r="SGI112" s="313"/>
      <c r="SGJ112" s="313"/>
      <c r="SGK112" s="313"/>
      <c r="SGL112" s="313"/>
      <c r="SGM112" s="313"/>
      <c r="SGN112" s="313"/>
      <c r="SGO112" s="313"/>
      <c r="SGP112" s="313"/>
      <c r="SGQ112" s="313"/>
      <c r="SGR112" s="313"/>
      <c r="SGS112" s="313"/>
      <c r="SGT112" s="313"/>
      <c r="SGU112" s="313"/>
      <c r="SGV112" s="313"/>
      <c r="SGW112" s="313"/>
      <c r="SGX112" s="313"/>
      <c r="SGY112" s="313"/>
      <c r="SGZ112" s="313"/>
      <c r="SHA112" s="313"/>
      <c r="SHB112" s="313"/>
      <c r="SHC112" s="313"/>
      <c r="SHD112" s="313"/>
      <c r="SHE112" s="313"/>
      <c r="SHF112" s="313"/>
      <c r="SHG112" s="313"/>
      <c r="SHH112" s="313"/>
      <c r="SHI112" s="313"/>
      <c r="SHJ112" s="313"/>
      <c r="SHK112" s="313"/>
      <c r="SHL112" s="313"/>
      <c r="SHM112" s="313"/>
      <c r="SHN112" s="313"/>
      <c r="SHO112" s="313"/>
      <c r="SHP112" s="313"/>
      <c r="SHQ112" s="313"/>
      <c r="SHR112" s="313"/>
      <c r="SHS112" s="313"/>
      <c r="SHT112" s="313"/>
      <c r="SHU112" s="313"/>
      <c r="SHV112" s="313"/>
      <c r="SHW112" s="313"/>
      <c r="SHX112" s="313"/>
      <c r="SHY112" s="313"/>
      <c r="SHZ112" s="313"/>
      <c r="SIA112" s="313"/>
      <c r="SIB112" s="313"/>
      <c r="SIC112" s="313"/>
      <c r="SID112" s="313"/>
      <c r="SIE112" s="313"/>
      <c r="SIF112" s="313"/>
      <c r="SIG112" s="313"/>
      <c r="SIH112" s="313"/>
      <c r="SII112" s="313"/>
      <c r="SIJ112" s="313"/>
      <c r="SIK112" s="313"/>
      <c r="SIL112" s="313"/>
      <c r="SIM112" s="313"/>
      <c r="SIN112" s="313"/>
      <c r="SIO112" s="313"/>
      <c r="SIP112" s="313"/>
      <c r="SIQ112" s="313"/>
      <c r="SIR112" s="313"/>
      <c r="SIS112" s="313"/>
      <c r="SIT112" s="313"/>
      <c r="SIU112" s="313"/>
      <c r="SIV112" s="313"/>
      <c r="SIW112" s="313"/>
      <c r="SIX112" s="313"/>
      <c r="SIY112" s="313"/>
      <c r="SIZ112" s="313"/>
      <c r="SJA112" s="313"/>
      <c r="SJB112" s="313"/>
      <c r="SJC112" s="313"/>
      <c r="SJD112" s="313"/>
      <c r="SJE112" s="313"/>
      <c r="SJF112" s="313"/>
      <c r="SJG112" s="313"/>
      <c r="SJH112" s="313"/>
      <c r="SJI112" s="313"/>
      <c r="SJJ112" s="313"/>
      <c r="SJK112" s="313"/>
      <c r="SJL112" s="313"/>
      <c r="SJM112" s="313"/>
      <c r="SJN112" s="313"/>
      <c r="SJO112" s="313"/>
      <c r="SJP112" s="313"/>
      <c r="SJQ112" s="313"/>
      <c r="SJR112" s="313"/>
      <c r="SJS112" s="313"/>
      <c r="SJT112" s="313"/>
      <c r="SJU112" s="313"/>
      <c r="SJV112" s="313"/>
      <c r="SJW112" s="313"/>
      <c r="SJX112" s="313"/>
      <c r="SJY112" s="313"/>
      <c r="SJZ112" s="313"/>
      <c r="SKA112" s="313"/>
      <c r="SKB112" s="313"/>
      <c r="SKC112" s="313"/>
      <c r="SKD112" s="313"/>
      <c r="SKE112" s="313"/>
      <c r="SKF112" s="313"/>
      <c r="SKG112" s="313"/>
      <c r="SKH112" s="313"/>
      <c r="SKI112" s="313"/>
      <c r="SKJ112" s="313"/>
      <c r="SKK112" s="313"/>
      <c r="SKL112" s="313"/>
      <c r="SKM112" s="313"/>
      <c r="SKN112" s="313"/>
      <c r="SKO112" s="313"/>
      <c r="SKP112" s="313"/>
      <c r="SKQ112" s="313"/>
      <c r="SKR112" s="313"/>
      <c r="SKS112" s="313"/>
      <c r="SKT112" s="313"/>
      <c r="SKU112" s="313"/>
      <c r="SKV112" s="313"/>
      <c r="SKW112" s="313"/>
      <c r="SKX112" s="313"/>
      <c r="SKY112" s="313"/>
      <c r="SKZ112" s="313"/>
      <c r="SLA112" s="313"/>
      <c r="SLB112" s="313"/>
      <c r="SLC112" s="313"/>
      <c r="SLD112" s="313"/>
      <c r="SLE112" s="313"/>
      <c r="SLF112" s="313"/>
      <c r="SLG112" s="313"/>
      <c r="SLH112" s="313"/>
      <c r="SLI112" s="313"/>
      <c r="SLJ112" s="313"/>
      <c r="SLK112" s="313"/>
      <c r="SLL112" s="313"/>
      <c r="SLM112" s="313"/>
      <c r="SLN112" s="313"/>
      <c r="SLO112" s="313"/>
      <c r="SLP112" s="313"/>
      <c r="SLQ112" s="313"/>
      <c r="SLR112" s="313"/>
      <c r="SLS112" s="313"/>
      <c r="SLT112" s="313"/>
      <c r="SLU112" s="313"/>
      <c r="SLV112" s="313"/>
      <c r="SLW112" s="313"/>
      <c r="SLX112" s="313"/>
      <c r="SLY112" s="313"/>
      <c r="SLZ112" s="313"/>
      <c r="SMA112" s="313"/>
      <c r="SMB112" s="313"/>
      <c r="SMC112" s="313"/>
      <c r="SMD112" s="313"/>
      <c r="SME112" s="313"/>
      <c r="SMF112" s="313"/>
      <c r="SMG112" s="313"/>
      <c r="SMH112" s="313"/>
      <c r="SMI112" s="313"/>
      <c r="SMJ112" s="313"/>
      <c r="SMK112" s="313"/>
      <c r="SML112" s="313"/>
      <c r="SMM112" s="313"/>
      <c r="SMN112" s="313"/>
      <c r="SMO112" s="313"/>
      <c r="SMP112" s="313"/>
      <c r="SMQ112" s="313"/>
      <c r="SMR112" s="313"/>
      <c r="SMS112" s="313"/>
      <c r="SMT112" s="313"/>
      <c r="SMU112" s="313"/>
      <c r="SMV112" s="313"/>
      <c r="SMW112" s="313"/>
      <c r="SMX112" s="313"/>
      <c r="SMY112" s="313"/>
      <c r="SMZ112" s="313"/>
      <c r="SNA112" s="313"/>
      <c r="SNB112" s="313"/>
      <c r="SNC112" s="313"/>
      <c r="SND112" s="313"/>
      <c r="SNE112" s="313"/>
      <c r="SNF112" s="313"/>
      <c r="SNG112" s="313"/>
      <c r="SNH112" s="313"/>
      <c r="SNI112" s="313"/>
      <c r="SNJ112" s="313"/>
      <c r="SNK112" s="313"/>
      <c r="SNL112" s="313"/>
      <c r="SNM112" s="313"/>
      <c r="SNN112" s="313"/>
      <c r="SNO112" s="313"/>
      <c r="SNP112" s="313"/>
      <c r="SNQ112" s="313"/>
      <c r="SNR112" s="313"/>
      <c r="SNS112" s="313"/>
      <c r="SNT112" s="313"/>
      <c r="SNU112" s="313"/>
      <c r="SNV112" s="313"/>
      <c r="SNW112" s="313"/>
      <c r="SNX112" s="313"/>
      <c r="SNY112" s="313"/>
      <c r="SNZ112" s="313"/>
      <c r="SOA112" s="313"/>
      <c r="SOB112" s="313"/>
      <c r="SOC112" s="313"/>
      <c r="SOD112" s="313"/>
      <c r="SOE112" s="313"/>
      <c r="SOF112" s="313"/>
      <c r="SOG112" s="313"/>
      <c r="SOH112" s="313"/>
      <c r="SOI112" s="313"/>
      <c r="SOJ112" s="313"/>
      <c r="SOK112" s="313"/>
      <c r="SOL112" s="313"/>
      <c r="SOM112" s="313"/>
      <c r="SON112" s="313"/>
      <c r="SOO112" s="313"/>
      <c r="SOP112" s="313"/>
      <c r="SOQ112" s="313"/>
      <c r="SOR112" s="313"/>
      <c r="SOS112" s="313"/>
      <c r="SOT112" s="313"/>
      <c r="SOU112" s="313"/>
      <c r="SOV112" s="313"/>
      <c r="SOW112" s="313"/>
      <c r="SOX112" s="313"/>
      <c r="SOY112" s="313"/>
      <c r="SOZ112" s="313"/>
      <c r="SPA112" s="313"/>
      <c r="SPB112" s="313"/>
      <c r="SPC112" s="313"/>
      <c r="SPD112" s="313"/>
      <c r="SPE112" s="313"/>
      <c r="SPF112" s="313"/>
      <c r="SPG112" s="313"/>
      <c r="SPH112" s="313"/>
      <c r="SPI112" s="313"/>
      <c r="SPJ112" s="313"/>
      <c r="SPK112" s="313"/>
      <c r="SPL112" s="313"/>
      <c r="SPM112" s="313"/>
      <c r="SPN112" s="313"/>
      <c r="SPO112" s="313"/>
      <c r="SPP112" s="313"/>
      <c r="SPQ112" s="313"/>
      <c r="SPR112" s="313"/>
      <c r="SPS112" s="313"/>
      <c r="SPT112" s="313"/>
      <c r="SPU112" s="313"/>
      <c r="SPV112" s="313"/>
      <c r="SPW112" s="313"/>
      <c r="SPX112" s="313"/>
      <c r="SPY112" s="313"/>
      <c r="SPZ112" s="313"/>
      <c r="SQA112" s="313"/>
      <c r="SQB112" s="313"/>
      <c r="SQC112" s="313"/>
      <c r="SQD112" s="313"/>
      <c r="SQE112" s="313"/>
      <c r="SQF112" s="313"/>
      <c r="SQG112" s="313"/>
      <c r="SQH112" s="313"/>
      <c r="SQI112" s="313"/>
      <c r="SQJ112" s="313"/>
      <c r="SQK112" s="313"/>
      <c r="SQL112" s="313"/>
      <c r="SQM112" s="313"/>
      <c r="SQN112" s="313"/>
      <c r="SQO112" s="313"/>
      <c r="SQP112" s="313"/>
      <c r="SQQ112" s="313"/>
      <c r="SQR112" s="313"/>
      <c r="SQS112" s="313"/>
      <c r="SQT112" s="313"/>
      <c r="SQU112" s="313"/>
      <c r="SQV112" s="313"/>
      <c r="SQW112" s="313"/>
      <c r="SQX112" s="313"/>
      <c r="SQY112" s="313"/>
      <c r="SQZ112" s="313"/>
      <c r="SRA112" s="313"/>
      <c r="SRB112" s="313"/>
      <c r="SRC112" s="313"/>
      <c r="SRD112" s="313"/>
      <c r="SRE112" s="313"/>
      <c r="SRF112" s="313"/>
      <c r="SRG112" s="313"/>
      <c r="SRH112" s="313"/>
      <c r="SRI112" s="313"/>
      <c r="SRJ112" s="313"/>
      <c r="SRK112" s="313"/>
      <c r="SRL112" s="313"/>
      <c r="SRM112" s="313"/>
      <c r="SRN112" s="313"/>
      <c r="SRO112" s="313"/>
      <c r="SRP112" s="313"/>
      <c r="SRQ112" s="313"/>
      <c r="SRR112" s="313"/>
      <c r="SRS112" s="313"/>
      <c r="SRT112" s="313"/>
      <c r="SRU112" s="313"/>
      <c r="SRV112" s="313"/>
      <c r="SRW112" s="313"/>
      <c r="SRX112" s="313"/>
      <c r="SRY112" s="313"/>
      <c r="SRZ112" s="313"/>
      <c r="SSA112" s="313"/>
      <c r="SSB112" s="313"/>
      <c r="SSC112" s="313"/>
      <c r="SSD112" s="313"/>
      <c r="SSE112" s="313"/>
      <c r="SSF112" s="313"/>
      <c r="SSG112" s="313"/>
      <c r="SSH112" s="313"/>
      <c r="SSI112" s="313"/>
      <c r="SSJ112" s="313"/>
      <c r="SSK112" s="313"/>
      <c r="SSL112" s="313"/>
      <c r="SSM112" s="313"/>
      <c r="SSN112" s="313"/>
      <c r="SSO112" s="313"/>
      <c r="SSP112" s="313"/>
      <c r="SSQ112" s="313"/>
      <c r="SSR112" s="313"/>
      <c r="SSS112" s="313"/>
      <c r="SST112" s="313"/>
      <c r="SSU112" s="313"/>
      <c r="SSV112" s="313"/>
      <c r="SSW112" s="313"/>
      <c r="SSX112" s="313"/>
      <c r="SSY112" s="313"/>
      <c r="SSZ112" s="313"/>
      <c r="STA112" s="313"/>
      <c r="STB112" s="313"/>
      <c r="STC112" s="313"/>
      <c r="STD112" s="313"/>
      <c r="STE112" s="313"/>
      <c r="STF112" s="313"/>
      <c r="STG112" s="313"/>
      <c r="STH112" s="313"/>
      <c r="STI112" s="313"/>
      <c r="STJ112" s="313"/>
      <c r="STK112" s="313"/>
      <c r="STL112" s="313"/>
      <c r="STM112" s="313"/>
      <c r="STN112" s="313"/>
      <c r="STO112" s="313"/>
      <c r="STP112" s="313"/>
      <c r="STQ112" s="313"/>
      <c r="STR112" s="313"/>
      <c r="STS112" s="313"/>
      <c r="STT112" s="313"/>
      <c r="STU112" s="313"/>
      <c r="STV112" s="313"/>
      <c r="STW112" s="313"/>
      <c r="STX112" s="313"/>
      <c r="STY112" s="313"/>
      <c r="STZ112" s="313"/>
      <c r="SUA112" s="313"/>
      <c r="SUB112" s="313"/>
      <c r="SUC112" s="313"/>
      <c r="SUD112" s="313"/>
      <c r="SUE112" s="313"/>
      <c r="SUF112" s="313"/>
      <c r="SUG112" s="313"/>
      <c r="SUH112" s="313"/>
      <c r="SUI112" s="313"/>
      <c r="SUJ112" s="313"/>
      <c r="SUK112" s="313"/>
      <c r="SUL112" s="313"/>
      <c r="SUM112" s="313"/>
      <c r="SUN112" s="313"/>
      <c r="SUO112" s="313"/>
      <c r="SUP112" s="313"/>
      <c r="SUQ112" s="313"/>
      <c r="SUR112" s="313"/>
      <c r="SUS112" s="313"/>
      <c r="SUT112" s="313"/>
      <c r="SUU112" s="313"/>
      <c r="SUV112" s="313"/>
      <c r="SUW112" s="313"/>
      <c r="SUX112" s="313"/>
      <c r="SUY112" s="313"/>
      <c r="SUZ112" s="313"/>
      <c r="SVA112" s="313"/>
      <c r="SVB112" s="313"/>
      <c r="SVC112" s="313"/>
      <c r="SVD112" s="313"/>
      <c r="SVE112" s="313"/>
      <c r="SVF112" s="313"/>
      <c r="SVG112" s="313"/>
      <c r="SVH112" s="313"/>
      <c r="SVI112" s="313"/>
      <c r="SVJ112" s="313"/>
      <c r="SVK112" s="313"/>
      <c r="SVL112" s="313"/>
      <c r="SVM112" s="313"/>
      <c r="SVN112" s="313"/>
      <c r="SVO112" s="313"/>
      <c r="SVP112" s="313"/>
      <c r="SVQ112" s="313"/>
      <c r="SVR112" s="313"/>
      <c r="SVS112" s="313"/>
      <c r="SVT112" s="313"/>
      <c r="SVU112" s="313"/>
      <c r="SVV112" s="313"/>
      <c r="SVW112" s="313"/>
      <c r="SVX112" s="313"/>
      <c r="SVY112" s="313"/>
      <c r="SVZ112" s="313"/>
      <c r="SWA112" s="313"/>
      <c r="SWB112" s="313"/>
      <c r="SWC112" s="313"/>
      <c r="SWD112" s="313"/>
      <c r="SWE112" s="313"/>
      <c r="SWF112" s="313"/>
      <c r="SWG112" s="313"/>
      <c r="SWH112" s="313"/>
      <c r="SWI112" s="313"/>
      <c r="SWJ112" s="313"/>
      <c r="SWK112" s="313"/>
      <c r="SWL112" s="313"/>
      <c r="SWM112" s="313"/>
      <c r="SWN112" s="313"/>
      <c r="SWO112" s="313"/>
      <c r="SWP112" s="313"/>
      <c r="SWQ112" s="313"/>
      <c r="SWR112" s="313"/>
      <c r="SWS112" s="313"/>
      <c r="SWT112" s="313"/>
      <c r="SWU112" s="313"/>
      <c r="SWV112" s="313"/>
      <c r="SWW112" s="313"/>
      <c r="SWX112" s="313"/>
      <c r="SWY112" s="313"/>
      <c r="SWZ112" s="313"/>
      <c r="SXA112" s="313"/>
      <c r="SXB112" s="313"/>
      <c r="SXC112" s="313"/>
      <c r="SXD112" s="313"/>
      <c r="SXE112" s="313"/>
      <c r="SXF112" s="313"/>
      <c r="SXG112" s="313"/>
      <c r="SXH112" s="313"/>
      <c r="SXI112" s="313"/>
      <c r="SXJ112" s="313"/>
      <c r="SXK112" s="313"/>
      <c r="SXL112" s="313"/>
      <c r="SXM112" s="313"/>
      <c r="SXN112" s="313"/>
      <c r="SXO112" s="313"/>
      <c r="SXP112" s="313"/>
      <c r="SXQ112" s="313"/>
      <c r="SXR112" s="313"/>
      <c r="SXS112" s="313"/>
      <c r="SXT112" s="313"/>
      <c r="SXU112" s="313"/>
      <c r="SXV112" s="313"/>
      <c r="SXW112" s="313"/>
      <c r="SXX112" s="313"/>
      <c r="SXY112" s="313"/>
      <c r="SXZ112" s="313"/>
      <c r="SYA112" s="313"/>
      <c r="SYB112" s="313"/>
      <c r="SYC112" s="313"/>
      <c r="SYD112" s="313"/>
      <c r="SYE112" s="313"/>
      <c r="SYF112" s="313"/>
      <c r="SYG112" s="313"/>
      <c r="SYH112" s="313"/>
      <c r="SYI112" s="313"/>
      <c r="SYJ112" s="313"/>
      <c r="SYK112" s="313"/>
      <c r="SYL112" s="313"/>
      <c r="SYM112" s="313"/>
      <c r="SYN112" s="313"/>
      <c r="SYO112" s="313"/>
      <c r="SYP112" s="313"/>
      <c r="SYQ112" s="313"/>
      <c r="SYR112" s="313"/>
      <c r="SYS112" s="313"/>
      <c r="SYT112" s="313"/>
      <c r="SYU112" s="313"/>
      <c r="SYV112" s="313"/>
      <c r="SYW112" s="313"/>
      <c r="SYX112" s="313"/>
      <c r="SYY112" s="313"/>
      <c r="SYZ112" s="313"/>
      <c r="SZA112" s="313"/>
      <c r="SZB112" s="313"/>
      <c r="SZC112" s="313"/>
      <c r="SZD112" s="313"/>
      <c r="SZE112" s="313"/>
      <c r="SZF112" s="313"/>
      <c r="SZG112" s="313"/>
      <c r="SZH112" s="313"/>
      <c r="SZI112" s="313"/>
      <c r="SZJ112" s="313"/>
      <c r="SZK112" s="313"/>
      <c r="SZL112" s="313"/>
      <c r="SZM112" s="313"/>
      <c r="SZN112" s="313"/>
      <c r="SZO112" s="313"/>
      <c r="SZP112" s="313"/>
      <c r="SZQ112" s="313"/>
      <c r="SZR112" s="313"/>
      <c r="SZS112" s="313"/>
      <c r="SZT112" s="313"/>
      <c r="SZU112" s="313"/>
      <c r="SZV112" s="313"/>
      <c r="SZW112" s="313"/>
      <c r="SZX112" s="313"/>
      <c r="SZY112" s="313"/>
      <c r="SZZ112" s="313"/>
      <c r="TAA112" s="313"/>
      <c r="TAB112" s="313"/>
      <c r="TAC112" s="313"/>
      <c r="TAD112" s="313"/>
      <c r="TAE112" s="313"/>
      <c r="TAF112" s="313"/>
      <c r="TAG112" s="313"/>
      <c r="TAH112" s="313"/>
      <c r="TAI112" s="313"/>
      <c r="TAJ112" s="313"/>
      <c r="TAK112" s="313"/>
      <c r="TAL112" s="313"/>
      <c r="TAM112" s="313"/>
      <c r="TAN112" s="313"/>
      <c r="TAO112" s="313"/>
      <c r="TAP112" s="313"/>
      <c r="TAQ112" s="313"/>
      <c r="TAR112" s="313"/>
      <c r="TAS112" s="313"/>
      <c r="TAT112" s="313"/>
      <c r="TAU112" s="313"/>
      <c r="TAV112" s="313"/>
      <c r="TAW112" s="313"/>
      <c r="TAX112" s="313"/>
      <c r="TAY112" s="313"/>
      <c r="TAZ112" s="313"/>
      <c r="TBA112" s="313"/>
      <c r="TBB112" s="313"/>
      <c r="TBC112" s="313"/>
      <c r="TBD112" s="313"/>
      <c r="TBE112" s="313"/>
      <c r="TBF112" s="313"/>
      <c r="TBG112" s="313"/>
      <c r="TBH112" s="313"/>
      <c r="TBI112" s="313"/>
      <c r="TBJ112" s="313"/>
      <c r="TBK112" s="313"/>
      <c r="TBL112" s="313"/>
      <c r="TBM112" s="313"/>
      <c r="TBN112" s="313"/>
      <c r="TBO112" s="313"/>
      <c r="TBP112" s="313"/>
      <c r="TBQ112" s="313"/>
      <c r="TBR112" s="313"/>
      <c r="TBS112" s="313"/>
      <c r="TBT112" s="313"/>
      <c r="TBU112" s="313"/>
      <c r="TBV112" s="313"/>
      <c r="TBW112" s="313"/>
      <c r="TBX112" s="313"/>
      <c r="TBY112" s="313"/>
      <c r="TBZ112" s="313"/>
      <c r="TCA112" s="313"/>
      <c r="TCB112" s="313"/>
      <c r="TCC112" s="313"/>
      <c r="TCD112" s="313"/>
      <c r="TCE112" s="313"/>
      <c r="TCF112" s="313"/>
      <c r="TCG112" s="313"/>
      <c r="TCH112" s="313"/>
      <c r="TCI112" s="313"/>
      <c r="TCJ112" s="313"/>
      <c r="TCK112" s="313"/>
      <c r="TCL112" s="313"/>
      <c r="TCM112" s="313"/>
      <c r="TCN112" s="313"/>
      <c r="TCO112" s="313"/>
      <c r="TCP112" s="313"/>
      <c r="TCQ112" s="313"/>
      <c r="TCR112" s="313"/>
      <c r="TCS112" s="313"/>
      <c r="TCT112" s="313"/>
      <c r="TCU112" s="313"/>
      <c r="TCV112" s="313"/>
      <c r="TCW112" s="313"/>
      <c r="TCX112" s="313"/>
      <c r="TCY112" s="313"/>
      <c r="TCZ112" s="313"/>
      <c r="TDA112" s="313"/>
      <c r="TDB112" s="313"/>
      <c r="TDC112" s="313"/>
      <c r="TDD112" s="313"/>
      <c r="TDE112" s="313"/>
      <c r="TDF112" s="313"/>
      <c r="TDG112" s="313"/>
      <c r="TDH112" s="313"/>
      <c r="TDI112" s="313"/>
      <c r="TDJ112" s="313"/>
      <c r="TDK112" s="313"/>
      <c r="TDL112" s="313"/>
      <c r="TDM112" s="313"/>
      <c r="TDN112" s="313"/>
      <c r="TDO112" s="313"/>
      <c r="TDP112" s="313"/>
      <c r="TDQ112" s="313"/>
      <c r="TDR112" s="313"/>
      <c r="TDS112" s="313"/>
      <c r="TDT112" s="313"/>
      <c r="TDU112" s="313"/>
      <c r="TDV112" s="313"/>
      <c r="TDW112" s="313"/>
      <c r="TDX112" s="313"/>
      <c r="TDY112" s="313"/>
      <c r="TDZ112" s="313"/>
      <c r="TEA112" s="313"/>
      <c r="TEB112" s="313"/>
      <c r="TEC112" s="313"/>
      <c r="TED112" s="313"/>
      <c r="TEE112" s="313"/>
      <c r="TEF112" s="313"/>
      <c r="TEG112" s="313"/>
      <c r="TEH112" s="313"/>
      <c r="TEI112" s="313"/>
      <c r="TEJ112" s="313"/>
      <c r="TEK112" s="313"/>
      <c r="TEL112" s="313"/>
      <c r="TEM112" s="313"/>
      <c r="TEN112" s="313"/>
      <c r="TEO112" s="313"/>
      <c r="TEP112" s="313"/>
      <c r="TEQ112" s="313"/>
      <c r="TER112" s="313"/>
      <c r="TES112" s="313"/>
      <c r="TET112" s="313"/>
      <c r="TEU112" s="313"/>
      <c r="TEV112" s="313"/>
      <c r="TEW112" s="313"/>
      <c r="TEX112" s="313"/>
      <c r="TEY112" s="313"/>
      <c r="TEZ112" s="313"/>
      <c r="TFA112" s="313"/>
      <c r="TFB112" s="313"/>
      <c r="TFC112" s="313"/>
      <c r="TFD112" s="313"/>
      <c r="TFE112" s="313"/>
      <c r="TFF112" s="313"/>
      <c r="TFG112" s="313"/>
      <c r="TFH112" s="313"/>
      <c r="TFI112" s="313"/>
      <c r="TFJ112" s="313"/>
      <c r="TFK112" s="313"/>
      <c r="TFL112" s="313"/>
      <c r="TFM112" s="313"/>
      <c r="TFN112" s="313"/>
      <c r="TFO112" s="313"/>
      <c r="TFP112" s="313"/>
      <c r="TFQ112" s="313"/>
      <c r="TFR112" s="313"/>
      <c r="TFS112" s="313"/>
      <c r="TFT112" s="313"/>
      <c r="TFU112" s="313"/>
      <c r="TFV112" s="313"/>
      <c r="TFW112" s="313"/>
      <c r="TFX112" s="313"/>
      <c r="TFY112" s="313"/>
      <c r="TFZ112" s="313"/>
      <c r="TGA112" s="313"/>
      <c r="TGB112" s="313"/>
      <c r="TGC112" s="313"/>
      <c r="TGD112" s="313"/>
      <c r="TGE112" s="313"/>
      <c r="TGF112" s="313"/>
      <c r="TGG112" s="313"/>
      <c r="TGH112" s="313"/>
      <c r="TGI112" s="313"/>
      <c r="TGJ112" s="313"/>
      <c r="TGK112" s="313"/>
      <c r="TGL112" s="313"/>
      <c r="TGM112" s="313"/>
      <c r="TGN112" s="313"/>
      <c r="TGO112" s="313"/>
      <c r="TGP112" s="313"/>
      <c r="TGQ112" s="313"/>
      <c r="TGR112" s="313"/>
      <c r="TGS112" s="313"/>
      <c r="TGT112" s="313"/>
      <c r="TGU112" s="313"/>
      <c r="TGV112" s="313"/>
      <c r="TGW112" s="313"/>
      <c r="TGX112" s="313"/>
      <c r="TGY112" s="313"/>
      <c r="TGZ112" s="313"/>
      <c r="THA112" s="313"/>
      <c r="THB112" s="313"/>
      <c r="THC112" s="313"/>
      <c r="THD112" s="313"/>
      <c r="THE112" s="313"/>
      <c r="THF112" s="313"/>
      <c r="THG112" s="313"/>
      <c r="THH112" s="313"/>
      <c r="THI112" s="313"/>
      <c r="THJ112" s="313"/>
      <c r="THK112" s="313"/>
      <c r="THL112" s="313"/>
      <c r="THM112" s="313"/>
      <c r="THN112" s="313"/>
      <c r="THO112" s="313"/>
      <c r="THP112" s="313"/>
      <c r="THQ112" s="313"/>
      <c r="THR112" s="313"/>
      <c r="THS112" s="313"/>
      <c r="THT112" s="313"/>
      <c r="THU112" s="313"/>
      <c r="THV112" s="313"/>
      <c r="THW112" s="313"/>
      <c r="THX112" s="313"/>
      <c r="THY112" s="313"/>
      <c r="THZ112" s="313"/>
      <c r="TIA112" s="313"/>
      <c r="TIB112" s="313"/>
      <c r="TIC112" s="313"/>
      <c r="TID112" s="313"/>
      <c r="TIE112" s="313"/>
      <c r="TIF112" s="313"/>
      <c r="TIG112" s="313"/>
      <c r="TIH112" s="313"/>
      <c r="TII112" s="313"/>
      <c r="TIJ112" s="313"/>
      <c r="TIK112" s="313"/>
      <c r="TIL112" s="313"/>
      <c r="TIM112" s="313"/>
      <c r="TIN112" s="313"/>
      <c r="TIO112" s="313"/>
      <c r="TIP112" s="313"/>
      <c r="TIQ112" s="313"/>
      <c r="TIR112" s="313"/>
      <c r="TIS112" s="313"/>
      <c r="TIT112" s="313"/>
      <c r="TIU112" s="313"/>
      <c r="TIV112" s="313"/>
      <c r="TIW112" s="313"/>
      <c r="TIX112" s="313"/>
      <c r="TIY112" s="313"/>
      <c r="TIZ112" s="313"/>
      <c r="TJA112" s="313"/>
      <c r="TJB112" s="313"/>
      <c r="TJC112" s="313"/>
      <c r="TJD112" s="313"/>
      <c r="TJE112" s="313"/>
      <c r="TJF112" s="313"/>
      <c r="TJG112" s="313"/>
      <c r="TJH112" s="313"/>
      <c r="TJI112" s="313"/>
      <c r="TJJ112" s="313"/>
      <c r="TJK112" s="313"/>
      <c r="TJL112" s="313"/>
      <c r="TJM112" s="313"/>
      <c r="TJN112" s="313"/>
      <c r="TJO112" s="313"/>
      <c r="TJP112" s="313"/>
      <c r="TJQ112" s="313"/>
      <c r="TJR112" s="313"/>
      <c r="TJS112" s="313"/>
      <c r="TJT112" s="313"/>
      <c r="TJU112" s="313"/>
      <c r="TJV112" s="313"/>
      <c r="TJW112" s="313"/>
      <c r="TJX112" s="313"/>
      <c r="TJY112" s="313"/>
      <c r="TJZ112" s="313"/>
      <c r="TKA112" s="313"/>
      <c r="TKB112" s="313"/>
      <c r="TKC112" s="313"/>
      <c r="TKD112" s="313"/>
      <c r="TKE112" s="313"/>
      <c r="TKF112" s="313"/>
      <c r="TKG112" s="313"/>
      <c r="TKH112" s="313"/>
      <c r="TKI112" s="313"/>
      <c r="TKJ112" s="313"/>
      <c r="TKK112" s="313"/>
      <c r="TKL112" s="313"/>
      <c r="TKM112" s="313"/>
      <c r="TKN112" s="313"/>
      <c r="TKO112" s="313"/>
      <c r="TKP112" s="313"/>
      <c r="TKQ112" s="313"/>
      <c r="TKR112" s="313"/>
      <c r="TKS112" s="313"/>
      <c r="TKT112" s="313"/>
      <c r="TKU112" s="313"/>
      <c r="TKV112" s="313"/>
      <c r="TKW112" s="313"/>
      <c r="TKX112" s="313"/>
      <c r="TKY112" s="313"/>
      <c r="TKZ112" s="313"/>
      <c r="TLA112" s="313"/>
      <c r="TLB112" s="313"/>
      <c r="TLC112" s="313"/>
      <c r="TLD112" s="313"/>
      <c r="TLE112" s="313"/>
      <c r="TLF112" s="313"/>
      <c r="TLG112" s="313"/>
      <c r="TLH112" s="313"/>
      <c r="TLI112" s="313"/>
      <c r="TLJ112" s="313"/>
      <c r="TLK112" s="313"/>
      <c r="TLL112" s="313"/>
      <c r="TLM112" s="313"/>
      <c r="TLN112" s="313"/>
      <c r="TLO112" s="313"/>
      <c r="TLP112" s="313"/>
      <c r="TLQ112" s="313"/>
      <c r="TLR112" s="313"/>
      <c r="TLS112" s="313"/>
      <c r="TLT112" s="313"/>
      <c r="TLU112" s="313"/>
      <c r="TLV112" s="313"/>
      <c r="TLW112" s="313"/>
      <c r="TLX112" s="313"/>
      <c r="TLY112" s="313"/>
      <c r="TLZ112" s="313"/>
      <c r="TMA112" s="313"/>
      <c r="TMB112" s="313"/>
      <c r="TMC112" s="313"/>
      <c r="TMD112" s="313"/>
      <c r="TME112" s="313"/>
      <c r="TMF112" s="313"/>
      <c r="TMG112" s="313"/>
      <c r="TMH112" s="313"/>
      <c r="TMI112" s="313"/>
      <c r="TMJ112" s="313"/>
      <c r="TMK112" s="313"/>
      <c r="TML112" s="313"/>
      <c r="TMM112" s="313"/>
      <c r="TMN112" s="313"/>
      <c r="TMO112" s="313"/>
      <c r="TMP112" s="313"/>
      <c r="TMQ112" s="313"/>
      <c r="TMR112" s="313"/>
      <c r="TMS112" s="313"/>
      <c r="TMT112" s="313"/>
      <c r="TMU112" s="313"/>
      <c r="TMV112" s="313"/>
      <c r="TMW112" s="313"/>
      <c r="TMX112" s="313"/>
      <c r="TMY112" s="313"/>
      <c r="TMZ112" s="313"/>
      <c r="TNA112" s="313"/>
      <c r="TNB112" s="313"/>
      <c r="TNC112" s="313"/>
      <c r="TND112" s="313"/>
      <c r="TNE112" s="313"/>
      <c r="TNF112" s="313"/>
      <c r="TNG112" s="313"/>
      <c r="TNH112" s="313"/>
      <c r="TNI112" s="313"/>
      <c r="TNJ112" s="313"/>
      <c r="TNK112" s="313"/>
      <c r="TNL112" s="313"/>
      <c r="TNM112" s="313"/>
      <c r="TNN112" s="313"/>
      <c r="TNO112" s="313"/>
      <c r="TNP112" s="313"/>
      <c r="TNQ112" s="313"/>
      <c r="TNR112" s="313"/>
      <c r="TNS112" s="313"/>
      <c r="TNT112" s="313"/>
      <c r="TNU112" s="313"/>
      <c r="TNV112" s="313"/>
      <c r="TNW112" s="313"/>
      <c r="TNX112" s="313"/>
      <c r="TNY112" s="313"/>
      <c r="TNZ112" s="313"/>
      <c r="TOA112" s="313"/>
      <c r="TOB112" s="313"/>
      <c r="TOC112" s="313"/>
      <c r="TOD112" s="313"/>
      <c r="TOE112" s="313"/>
      <c r="TOF112" s="313"/>
      <c r="TOG112" s="313"/>
      <c r="TOH112" s="313"/>
      <c r="TOI112" s="313"/>
      <c r="TOJ112" s="313"/>
      <c r="TOK112" s="313"/>
      <c r="TOL112" s="313"/>
      <c r="TOM112" s="313"/>
      <c r="TON112" s="313"/>
      <c r="TOO112" s="313"/>
      <c r="TOP112" s="313"/>
      <c r="TOQ112" s="313"/>
      <c r="TOR112" s="313"/>
      <c r="TOS112" s="313"/>
      <c r="TOT112" s="313"/>
      <c r="TOU112" s="313"/>
      <c r="TOV112" s="313"/>
      <c r="TOW112" s="313"/>
      <c r="TOX112" s="313"/>
      <c r="TOY112" s="313"/>
      <c r="TOZ112" s="313"/>
      <c r="TPA112" s="313"/>
      <c r="TPB112" s="313"/>
      <c r="TPC112" s="313"/>
      <c r="TPD112" s="313"/>
      <c r="TPE112" s="313"/>
      <c r="TPF112" s="313"/>
      <c r="TPG112" s="313"/>
      <c r="TPH112" s="313"/>
      <c r="TPI112" s="313"/>
      <c r="TPJ112" s="313"/>
      <c r="TPK112" s="313"/>
      <c r="TPL112" s="313"/>
      <c r="TPM112" s="313"/>
      <c r="TPN112" s="313"/>
      <c r="TPO112" s="313"/>
      <c r="TPP112" s="313"/>
      <c r="TPQ112" s="313"/>
      <c r="TPR112" s="313"/>
      <c r="TPS112" s="313"/>
      <c r="TPT112" s="313"/>
      <c r="TPU112" s="313"/>
      <c r="TPV112" s="313"/>
      <c r="TPW112" s="313"/>
      <c r="TPX112" s="313"/>
      <c r="TPY112" s="313"/>
      <c r="TPZ112" s="313"/>
      <c r="TQA112" s="313"/>
      <c r="TQB112" s="313"/>
      <c r="TQC112" s="313"/>
      <c r="TQD112" s="313"/>
      <c r="TQE112" s="313"/>
      <c r="TQF112" s="313"/>
      <c r="TQG112" s="313"/>
      <c r="TQH112" s="313"/>
      <c r="TQI112" s="313"/>
      <c r="TQJ112" s="313"/>
      <c r="TQK112" s="313"/>
      <c r="TQL112" s="313"/>
      <c r="TQM112" s="313"/>
      <c r="TQN112" s="313"/>
      <c r="TQO112" s="313"/>
      <c r="TQP112" s="313"/>
      <c r="TQQ112" s="313"/>
      <c r="TQR112" s="313"/>
      <c r="TQS112" s="313"/>
      <c r="TQT112" s="313"/>
      <c r="TQU112" s="313"/>
      <c r="TQV112" s="313"/>
      <c r="TQW112" s="313"/>
      <c r="TQX112" s="313"/>
      <c r="TQY112" s="313"/>
      <c r="TQZ112" s="313"/>
      <c r="TRA112" s="313"/>
      <c r="TRB112" s="313"/>
      <c r="TRC112" s="313"/>
      <c r="TRD112" s="313"/>
      <c r="TRE112" s="313"/>
      <c r="TRF112" s="313"/>
      <c r="TRG112" s="313"/>
      <c r="TRH112" s="313"/>
      <c r="TRI112" s="313"/>
      <c r="TRJ112" s="313"/>
      <c r="TRK112" s="313"/>
      <c r="TRL112" s="313"/>
      <c r="TRM112" s="313"/>
      <c r="TRN112" s="313"/>
      <c r="TRO112" s="313"/>
      <c r="TRP112" s="313"/>
      <c r="TRQ112" s="313"/>
      <c r="TRR112" s="313"/>
      <c r="TRS112" s="313"/>
      <c r="TRT112" s="313"/>
      <c r="TRU112" s="313"/>
      <c r="TRV112" s="313"/>
      <c r="TRW112" s="313"/>
      <c r="TRX112" s="313"/>
      <c r="TRY112" s="313"/>
      <c r="TRZ112" s="313"/>
      <c r="TSA112" s="313"/>
      <c r="TSB112" s="313"/>
      <c r="TSC112" s="313"/>
      <c r="TSD112" s="313"/>
      <c r="TSE112" s="313"/>
      <c r="TSF112" s="313"/>
      <c r="TSG112" s="313"/>
      <c r="TSH112" s="313"/>
      <c r="TSI112" s="313"/>
      <c r="TSJ112" s="313"/>
      <c r="TSK112" s="313"/>
      <c r="TSL112" s="313"/>
      <c r="TSM112" s="313"/>
      <c r="TSN112" s="313"/>
      <c r="TSO112" s="313"/>
      <c r="TSP112" s="313"/>
      <c r="TSQ112" s="313"/>
      <c r="TSR112" s="313"/>
      <c r="TSS112" s="313"/>
      <c r="TST112" s="313"/>
      <c r="TSU112" s="313"/>
      <c r="TSV112" s="313"/>
      <c r="TSW112" s="313"/>
      <c r="TSX112" s="313"/>
      <c r="TSY112" s="313"/>
      <c r="TSZ112" s="313"/>
      <c r="TTA112" s="313"/>
      <c r="TTB112" s="313"/>
      <c r="TTC112" s="313"/>
      <c r="TTD112" s="313"/>
      <c r="TTE112" s="313"/>
      <c r="TTF112" s="313"/>
      <c r="TTG112" s="313"/>
      <c r="TTH112" s="313"/>
      <c r="TTI112" s="313"/>
      <c r="TTJ112" s="313"/>
      <c r="TTK112" s="313"/>
      <c r="TTL112" s="313"/>
      <c r="TTM112" s="313"/>
      <c r="TTN112" s="313"/>
      <c r="TTO112" s="313"/>
      <c r="TTP112" s="313"/>
      <c r="TTQ112" s="313"/>
      <c r="TTR112" s="313"/>
      <c r="TTS112" s="313"/>
      <c r="TTT112" s="313"/>
      <c r="TTU112" s="313"/>
      <c r="TTV112" s="313"/>
      <c r="TTW112" s="313"/>
      <c r="TTX112" s="313"/>
      <c r="TTY112" s="313"/>
      <c r="TTZ112" s="313"/>
      <c r="TUA112" s="313"/>
      <c r="TUB112" s="313"/>
      <c r="TUC112" s="313"/>
      <c r="TUD112" s="313"/>
      <c r="TUE112" s="313"/>
      <c r="TUF112" s="313"/>
      <c r="TUG112" s="313"/>
      <c r="TUH112" s="313"/>
      <c r="TUI112" s="313"/>
      <c r="TUJ112" s="313"/>
      <c r="TUK112" s="313"/>
      <c r="TUL112" s="313"/>
      <c r="TUM112" s="313"/>
      <c r="TUN112" s="313"/>
      <c r="TUO112" s="313"/>
      <c r="TUP112" s="313"/>
      <c r="TUQ112" s="313"/>
      <c r="TUR112" s="313"/>
      <c r="TUS112" s="313"/>
      <c r="TUT112" s="313"/>
      <c r="TUU112" s="313"/>
      <c r="TUV112" s="313"/>
      <c r="TUW112" s="313"/>
      <c r="TUX112" s="313"/>
      <c r="TUY112" s="313"/>
      <c r="TUZ112" s="313"/>
      <c r="TVA112" s="313"/>
      <c r="TVB112" s="313"/>
      <c r="TVC112" s="313"/>
      <c r="TVD112" s="313"/>
      <c r="TVE112" s="313"/>
      <c r="TVF112" s="313"/>
      <c r="TVG112" s="313"/>
      <c r="TVH112" s="313"/>
      <c r="TVI112" s="313"/>
      <c r="TVJ112" s="313"/>
      <c r="TVK112" s="313"/>
      <c r="TVL112" s="313"/>
      <c r="TVM112" s="313"/>
      <c r="TVN112" s="313"/>
      <c r="TVO112" s="313"/>
      <c r="TVP112" s="313"/>
      <c r="TVQ112" s="313"/>
      <c r="TVR112" s="313"/>
      <c r="TVS112" s="313"/>
      <c r="TVT112" s="313"/>
      <c r="TVU112" s="313"/>
      <c r="TVV112" s="313"/>
      <c r="TVW112" s="313"/>
      <c r="TVX112" s="313"/>
      <c r="TVY112" s="313"/>
      <c r="TVZ112" s="313"/>
      <c r="TWA112" s="313"/>
      <c r="TWB112" s="313"/>
      <c r="TWC112" s="313"/>
      <c r="TWD112" s="313"/>
      <c r="TWE112" s="313"/>
      <c r="TWF112" s="313"/>
      <c r="TWG112" s="313"/>
      <c r="TWH112" s="313"/>
      <c r="TWI112" s="313"/>
      <c r="TWJ112" s="313"/>
      <c r="TWK112" s="313"/>
      <c r="TWL112" s="313"/>
      <c r="TWM112" s="313"/>
      <c r="TWN112" s="313"/>
      <c r="TWO112" s="313"/>
      <c r="TWP112" s="313"/>
      <c r="TWQ112" s="313"/>
      <c r="TWR112" s="313"/>
      <c r="TWS112" s="313"/>
      <c r="TWT112" s="313"/>
      <c r="TWU112" s="313"/>
      <c r="TWV112" s="313"/>
      <c r="TWW112" s="313"/>
      <c r="TWX112" s="313"/>
      <c r="TWY112" s="313"/>
      <c r="TWZ112" s="313"/>
      <c r="TXA112" s="313"/>
      <c r="TXB112" s="313"/>
      <c r="TXC112" s="313"/>
      <c r="TXD112" s="313"/>
      <c r="TXE112" s="313"/>
      <c r="TXF112" s="313"/>
      <c r="TXG112" s="313"/>
      <c r="TXH112" s="313"/>
      <c r="TXI112" s="313"/>
      <c r="TXJ112" s="313"/>
      <c r="TXK112" s="313"/>
      <c r="TXL112" s="313"/>
      <c r="TXM112" s="313"/>
      <c r="TXN112" s="313"/>
      <c r="TXO112" s="313"/>
      <c r="TXP112" s="313"/>
      <c r="TXQ112" s="313"/>
      <c r="TXR112" s="313"/>
      <c r="TXS112" s="313"/>
      <c r="TXT112" s="313"/>
      <c r="TXU112" s="313"/>
      <c r="TXV112" s="313"/>
      <c r="TXW112" s="313"/>
      <c r="TXX112" s="313"/>
      <c r="TXY112" s="313"/>
      <c r="TXZ112" s="313"/>
      <c r="TYA112" s="313"/>
      <c r="TYB112" s="313"/>
      <c r="TYC112" s="313"/>
      <c r="TYD112" s="313"/>
      <c r="TYE112" s="313"/>
      <c r="TYF112" s="313"/>
      <c r="TYG112" s="313"/>
      <c r="TYH112" s="313"/>
      <c r="TYI112" s="313"/>
      <c r="TYJ112" s="313"/>
      <c r="TYK112" s="313"/>
      <c r="TYL112" s="313"/>
      <c r="TYM112" s="313"/>
      <c r="TYN112" s="313"/>
      <c r="TYO112" s="313"/>
      <c r="TYP112" s="313"/>
      <c r="TYQ112" s="313"/>
      <c r="TYR112" s="313"/>
      <c r="TYS112" s="313"/>
      <c r="TYT112" s="313"/>
      <c r="TYU112" s="313"/>
      <c r="TYV112" s="313"/>
      <c r="TYW112" s="313"/>
      <c r="TYX112" s="313"/>
      <c r="TYY112" s="313"/>
      <c r="TYZ112" s="313"/>
      <c r="TZA112" s="313"/>
      <c r="TZB112" s="313"/>
      <c r="TZC112" s="313"/>
      <c r="TZD112" s="313"/>
      <c r="TZE112" s="313"/>
      <c r="TZF112" s="313"/>
      <c r="TZG112" s="313"/>
      <c r="TZH112" s="313"/>
      <c r="TZI112" s="313"/>
      <c r="TZJ112" s="313"/>
      <c r="TZK112" s="313"/>
      <c r="TZL112" s="313"/>
      <c r="TZM112" s="313"/>
      <c r="TZN112" s="313"/>
      <c r="TZO112" s="313"/>
      <c r="TZP112" s="313"/>
      <c r="TZQ112" s="313"/>
      <c r="TZR112" s="313"/>
      <c r="TZS112" s="313"/>
      <c r="TZT112" s="313"/>
      <c r="TZU112" s="313"/>
      <c r="TZV112" s="313"/>
      <c r="TZW112" s="313"/>
      <c r="TZX112" s="313"/>
      <c r="TZY112" s="313"/>
      <c r="TZZ112" s="313"/>
      <c r="UAA112" s="313"/>
      <c r="UAB112" s="313"/>
      <c r="UAC112" s="313"/>
      <c r="UAD112" s="313"/>
      <c r="UAE112" s="313"/>
      <c r="UAF112" s="313"/>
      <c r="UAG112" s="313"/>
      <c r="UAH112" s="313"/>
      <c r="UAI112" s="313"/>
      <c r="UAJ112" s="313"/>
      <c r="UAK112" s="313"/>
      <c r="UAL112" s="313"/>
      <c r="UAM112" s="313"/>
      <c r="UAN112" s="313"/>
      <c r="UAO112" s="313"/>
      <c r="UAP112" s="313"/>
      <c r="UAQ112" s="313"/>
      <c r="UAR112" s="313"/>
      <c r="UAS112" s="313"/>
      <c r="UAT112" s="313"/>
      <c r="UAU112" s="313"/>
      <c r="UAV112" s="313"/>
      <c r="UAW112" s="313"/>
      <c r="UAX112" s="313"/>
      <c r="UAY112" s="313"/>
      <c r="UAZ112" s="313"/>
      <c r="UBA112" s="313"/>
      <c r="UBB112" s="313"/>
      <c r="UBC112" s="313"/>
      <c r="UBD112" s="313"/>
      <c r="UBE112" s="313"/>
      <c r="UBF112" s="313"/>
      <c r="UBG112" s="313"/>
      <c r="UBH112" s="313"/>
      <c r="UBI112" s="313"/>
      <c r="UBJ112" s="313"/>
      <c r="UBK112" s="313"/>
      <c r="UBL112" s="313"/>
      <c r="UBM112" s="313"/>
      <c r="UBN112" s="313"/>
      <c r="UBO112" s="313"/>
      <c r="UBP112" s="313"/>
      <c r="UBQ112" s="313"/>
      <c r="UBR112" s="313"/>
      <c r="UBS112" s="313"/>
      <c r="UBT112" s="313"/>
      <c r="UBU112" s="313"/>
      <c r="UBV112" s="313"/>
      <c r="UBW112" s="313"/>
      <c r="UBX112" s="313"/>
      <c r="UBY112" s="313"/>
      <c r="UBZ112" s="313"/>
      <c r="UCA112" s="313"/>
      <c r="UCB112" s="313"/>
      <c r="UCC112" s="313"/>
      <c r="UCD112" s="313"/>
      <c r="UCE112" s="313"/>
      <c r="UCF112" s="313"/>
      <c r="UCG112" s="313"/>
      <c r="UCH112" s="313"/>
      <c r="UCI112" s="313"/>
      <c r="UCJ112" s="313"/>
      <c r="UCK112" s="313"/>
      <c r="UCL112" s="313"/>
      <c r="UCM112" s="313"/>
      <c r="UCN112" s="313"/>
      <c r="UCO112" s="313"/>
      <c r="UCP112" s="313"/>
      <c r="UCQ112" s="313"/>
      <c r="UCR112" s="313"/>
      <c r="UCS112" s="313"/>
      <c r="UCT112" s="313"/>
      <c r="UCU112" s="313"/>
      <c r="UCV112" s="313"/>
      <c r="UCW112" s="313"/>
      <c r="UCX112" s="313"/>
      <c r="UCY112" s="313"/>
      <c r="UCZ112" s="313"/>
      <c r="UDA112" s="313"/>
      <c r="UDB112" s="313"/>
      <c r="UDC112" s="313"/>
      <c r="UDD112" s="313"/>
      <c r="UDE112" s="313"/>
      <c r="UDF112" s="313"/>
      <c r="UDG112" s="313"/>
      <c r="UDH112" s="313"/>
      <c r="UDI112" s="313"/>
      <c r="UDJ112" s="313"/>
      <c r="UDK112" s="313"/>
      <c r="UDL112" s="313"/>
      <c r="UDM112" s="313"/>
      <c r="UDN112" s="313"/>
      <c r="UDO112" s="313"/>
      <c r="UDP112" s="313"/>
      <c r="UDQ112" s="313"/>
      <c r="UDR112" s="313"/>
      <c r="UDS112" s="313"/>
      <c r="UDT112" s="313"/>
      <c r="UDU112" s="313"/>
      <c r="UDV112" s="313"/>
      <c r="UDW112" s="313"/>
      <c r="UDX112" s="313"/>
      <c r="UDY112" s="313"/>
      <c r="UDZ112" s="313"/>
      <c r="UEA112" s="313"/>
      <c r="UEB112" s="313"/>
      <c r="UEC112" s="313"/>
      <c r="UED112" s="313"/>
      <c r="UEE112" s="313"/>
      <c r="UEF112" s="313"/>
      <c r="UEG112" s="313"/>
      <c r="UEH112" s="313"/>
      <c r="UEI112" s="313"/>
      <c r="UEJ112" s="313"/>
      <c r="UEK112" s="313"/>
      <c r="UEL112" s="313"/>
      <c r="UEM112" s="313"/>
      <c r="UEN112" s="313"/>
      <c r="UEO112" s="313"/>
      <c r="UEP112" s="313"/>
      <c r="UEQ112" s="313"/>
      <c r="UER112" s="313"/>
      <c r="UES112" s="313"/>
      <c r="UET112" s="313"/>
      <c r="UEU112" s="313"/>
      <c r="UEV112" s="313"/>
      <c r="UEW112" s="313"/>
      <c r="UEX112" s="313"/>
      <c r="UEY112" s="313"/>
      <c r="UEZ112" s="313"/>
      <c r="UFA112" s="313"/>
      <c r="UFB112" s="313"/>
      <c r="UFC112" s="313"/>
      <c r="UFD112" s="313"/>
      <c r="UFE112" s="313"/>
      <c r="UFF112" s="313"/>
      <c r="UFG112" s="313"/>
      <c r="UFH112" s="313"/>
      <c r="UFI112" s="313"/>
      <c r="UFJ112" s="313"/>
      <c r="UFK112" s="313"/>
      <c r="UFL112" s="313"/>
      <c r="UFM112" s="313"/>
      <c r="UFN112" s="313"/>
      <c r="UFO112" s="313"/>
      <c r="UFP112" s="313"/>
      <c r="UFQ112" s="313"/>
      <c r="UFR112" s="313"/>
      <c r="UFS112" s="313"/>
      <c r="UFT112" s="313"/>
      <c r="UFU112" s="313"/>
      <c r="UFV112" s="313"/>
      <c r="UFW112" s="313"/>
      <c r="UFX112" s="313"/>
      <c r="UFY112" s="313"/>
      <c r="UFZ112" s="313"/>
      <c r="UGA112" s="313"/>
      <c r="UGB112" s="313"/>
      <c r="UGC112" s="313"/>
      <c r="UGD112" s="313"/>
      <c r="UGE112" s="313"/>
      <c r="UGF112" s="313"/>
      <c r="UGG112" s="313"/>
      <c r="UGH112" s="313"/>
      <c r="UGI112" s="313"/>
      <c r="UGJ112" s="313"/>
      <c r="UGK112" s="313"/>
      <c r="UGL112" s="313"/>
      <c r="UGM112" s="313"/>
      <c r="UGN112" s="313"/>
      <c r="UGO112" s="313"/>
      <c r="UGP112" s="313"/>
      <c r="UGQ112" s="313"/>
      <c r="UGR112" s="313"/>
      <c r="UGS112" s="313"/>
      <c r="UGT112" s="313"/>
      <c r="UGU112" s="313"/>
      <c r="UGV112" s="313"/>
      <c r="UGW112" s="313"/>
      <c r="UGX112" s="313"/>
      <c r="UGY112" s="313"/>
      <c r="UGZ112" s="313"/>
      <c r="UHA112" s="313"/>
      <c r="UHB112" s="313"/>
      <c r="UHC112" s="313"/>
      <c r="UHD112" s="313"/>
      <c r="UHE112" s="313"/>
      <c r="UHF112" s="313"/>
      <c r="UHG112" s="313"/>
      <c r="UHH112" s="313"/>
      <c r="UHI112" s="313"/>
      <c r="UHJ112" s="313"/>
      <c r="UHK112" s="313"/>
      <c r="UHL112" s="313"/>
      <c r="UHM112" s="313"/>
      <c r="UHN112" s="313"/>
      <c r="UHO112" s="313"/>
      <c r="UHP112" s="313"/>
      <c r="UHQ112" s="313"/>
      <c r="UHR112" s="313"/>
      <c r="UHS112" s="313"/>
      <c r="UHT112" s="313"/>
      <c r="UHU112" s="313"/>
      <c r="UHV112" s="313"/>
      <c r="UHW112" s="313"/>
      <c r="UHX112" s="313"/>
      <c r="UHY112" s="313"/>
      <c r="UHZ112" s="313"/>
      <c r="UIA112" s="313"/>
      <c r="UIB112" s="313"/>
      <c r="UIC112" s="313"/>
      <c r="UID112" s="313"/>
      <c r="UIE112" s="313"/>
      <c r="UIF112" s="313"/>
      <c r="UIG112" s="313"/>
      <c r="UIH112" s="313"/>
      <c r="UII112" s="313"/>
      <c r="UIJ112" s="313"/>
      <c r="UIK112" s="313"/>
      <c r="UIL112" s="313"/>
      <c r="UIM112" s="313"/>
      <c r="UIN112" s="313"/>
      <c r="UIO112" s="313"/>
      <c r="UIP112" s="313"/>
      <c r="UIQ112" s="313"/>
      <c r="UIR112" s="313"/>
      <c r="UIS112" s="313"/>
      <c r="UIT112" s="313"/>
      <c r="UIU112" s="313"/>
      <c r="UIV112" s="313"/>
      <c r="UIW112" s="313"/>
      <c r="UIX112" s="313"/>
      <c r="UIY112" s="313"/>
      <c r="UIZ112" s="313"/>
      <c r="UJA112" s="313"/>
      <c r="UJB112" s="313"/>
      <c r="UJC112" s="313"/>
      <c r="UJD112" s="313"/>
      <c r="UJE112" s="313"/>
      <c r="UJF112" s="313"/>
      <c r="UJG112" s="313"/>
      <c r="UJH112" s="313"/>
      <c r="UJI112" s="313"/>
      <c r="UJJ112" s="313"/>
      <c r="UJK112" s="313"/>
      <c r="UJL112" s="313"/>
      <c r="UJM112" s="313"/>
      <c r="UJN112" s="313"/>
      <c r="UJO112" s="313"/>
      <c r="UJP112" s="313"/>
      <c r="UJQ112" s="313"/>
      <c r="UJR112" s="313"/>
      <c r="UJS112" s="313"/>
      <c r="UJT112" s="313"/>
      <c r="UJU112" s="313"/>
      <c r="UJV112" s="313"/>
      <c r="UJW112" s="313"/>
      <c r="UJX112" s="313"/>
      <c r="UJY112" s="313"/>
      <c r="UJZ112" s="313"/>
      <c r="UKA112" s="313"/>
      <c r="UKB112" s="313"/>
      <c r="UKC112" s="313"/>
      <c r="UKD112" s="313"/>
      <c r="UKE112" s="313"/>
      <c r="UKF112" s="313"/>
      <c r="UKG112" s="313"/>
      <c r="UKH112" s="313"/>
      <c r="UKI112" s="313"/>
      <c r="UKJ112" s="313"/>
      <c r="UKK112" s="313"/>
      <c r="UKL112" s="313"/>
      <c r="UKM112" s="313"/>
      <c r="UKN112" s="313"/>
      <c r="UKO112" s="313"/>
      <c r="UKP112" s="313"/>
      <c r="UKQ112" s="313"/>
      <c r="UKR112" s="313"/>
      <c r="UKS112" s="313"/>
      <c r="UKT112" s="313"/>
      <c r="UKU112" s="313"/>
      <c r="UKV112" s="313"/>
      <c r="UKW112" s="313"/>
      <c r="UKX112" s="313"/>
      <c r="UKY112" s="313"/>
      <c r="UKZ112" s="313"/>
      <c r="ULA112" s="313"/>
      <c r="ULB112" s="313"/>
      <c r="ULC112" s="313"/>
      <c r="ULD112" s="313"/>
      <c r="ULE112" s="313"/>
      <c r="ULF112" s="313"/>
      <c r="ULG112" s="313"/>
      <c r="ULH112" s="313"/>
      <c r="ULI112" s="313"/>
      <c r="ULJ112" s="313"/>
      <c r="ULK112" s="313"/>
      <c r="ULL112" s="313"/>
      <c r="ULM112" s="313"/>
      <c r="ULN112" s="313"/>
      <c r="ULO112" s="313"/>
      <c r="ULP112" s="313"/>
      <c r="ULQ112" s="313"/>
      <c r="ULR112" s="313"/>
      <c r="ULS112" s="313"/>
      <c r="ULT112" s="313"/>
      <c r="ULU112" s="313"/>
      <c r="ULV112" s="313"/>
      <c r="ULW112" s="313"/>
      <c r="ULX112" s="313"/>
      <c r="ULY112" s="313"/>
      <c r="ULZ112" s="313"/>
      <c r="UMA112" s="313"/>
      <c r="UMB112" s="313"/>
      <c r="UMC112" s="313"/>
      <c r="UMD112" s="313"/>
      <c r="UME112" s="313"/>
      <c r="UMF112" s="313"/>
      <c r="UMG112" s="313"/>
      <c r="UMH112" s="313"/>
      <c r="UMI112" s="313"/>
      <c r="UMJ112" s="313"/>
      <c r="UMK112" s="313"/>
      <c r="UML112" s="313"/>
      <c r="UMM112" s="313"/>
      <c r="UMN112" s="313"/>
      <c r="UMO112" s="313"/>
      <c r="UMP112" s="313"/>
      <c r="UMQ112" s="313"/>
      <c r="UMR112" s="313"/>
      <c r="UMS112" s="313"/>
      <c r="UMT112" s="313"/>
      <c r="UMU112" s="313"/>
      <c r="UMV112" s="313"/>
      <c r="UMW112" s="313"/>
      <c r="UMX112" s="313"/>
      <c r="UMY112" s="313"/>
      <c r="UMZ112" s="313"/>
      <c r="UNA112" s="313"/>
      <c r="UNB112" s="313"/>
      <c r="UNC112" s="313"/>
      <c r="UND112" s="313"/>
      <c r="UNE112" s="313"/>
      <c r="UNF112" s="313"/>
      <c r="UNG112" s="313"/>
      <c r="UNH112" s="313"/>
      <c r="UNI112" s="313"/>
      <c r="UNJ112" s="313"/>
      <c r="UNK112" s="313"/>
      <c r="UNL112" s="313"/>
      <c r="UNM112" s="313"/>
      <c r="UNN112" s="313"/>
      <c r="UNO112" s="313"/>
      <c r="UNP112" s="313"/>
      <c r="UNQ112" s="313"/>
      <c r="UNR112" s="313"/>
      <c r="UNS112" s="313"/>
      <c r="UNT112" s="313"/>
      <c r="UNU112" s="313"/>
      <c r="UNV112" s="313"/>
      <c r="UNW112" s="313"/>
      <c r="UNX112" s="313"/>
      <c r="UNY112" s="313"/>
      <c r="UNZ112" s="313"/>
      <c r="UOA112" s="313"/>
      <c r="UOB112" s="313"/>
      <c r="UOC112" s="313"/>
      <c r="UOD112" s="313"/>
      <c r="UOE112" s="313"/>
      <c r="UOF112" s="313"/>
      <c r="UOG112" s="313"/>
      <c r="UOH112" s="313"/>
      <c r="UOI112" s="313"/>
      <c r="UOJ112" s="313"/>
      <c r="UOK112" s="313"/>
      <c r="UOL112" s="313"/>
      <c r="UOM112" s="313"/>
      <c r="UON112" s="313"/>
      <c r="UOO112" s="313"/>
      <c r="UOP112" s="313"/>
      <c r="UOQ112" s="313"/>
      <c r="UOR112" s="313"/>
      <c r="UOS112" s="313"/>
      <c r="UOT112" s="313"/>
      <c r="UOU112" s="313"/>
      <c r="UOV112" s="313"/>
      <c r="UOW112" s="313"/>
      <c r="UOX112" s="313"/>
      <c r="UOY112" s="313"/>
      <c r="UOZ112" s="313"/>
      <c r="UPA112" s="313"/>
      <c r="UPB112" s="313"/>
      <c r="UPC112" s="313"/>
      <c r="UPD112" s="313"/>
      <c r="UPE112" s="313"/>
      <c r="UPF112" s="313"/>
      <c r="UPG112" s="313"/>
      <c r="UPH112" s="313"/>
      <c r="UPI112" s="313"/>
      <c r="UPJ112" s="313"/>
      <c r="UPK112" s="313"/>
      <c r="UPL112" s="313"/>
      <c r="UPM112" s="313"/>
      <c r="UPN112" s="313"/>
      <c r="UPO112" s="313"/>
      <c r="UPP112" s="313"/>
      <c r="UPQ112" s="313"/>
      <c r="UPR112" s="313"/>
      <c r="UPS112" s="313"/>
      <c r="UPT112" s="313"/>
      <c r="UPU112" s="313"/>
      <c r="UPV112" s="313"/>
      <c r="UPW112" s="313"/>
      <c r="UPX112" s="313"/>
      <c r="UPY112" s="313"/>
      <c r="UPZ112" s="313"/>
      <c r="UQA112" s="313"/>
      <c r="UQB112" s="313"/>
      <c r="UQC112" s="313"/>
      <c r="UQD112" s="313"/>
      <c r="UQE112" s="313"/>
      <c r="UQF112" s="313"/>
      <c r="UQG112" s="313"/>
      <c r="UQH112" s="313"/>
      <c r="UQI112" s="313"/>
      <c r="UQJ112" s="313"/>
      <c r="UQK112" s="313"/>
      <c r="UQL112" s="313"/>
      <c r="UQM112" s="313"/>
      <c r="UQN112" s="313"/>
      <c r="UQO112" s="313"/>
      <c r="UQP112" s="313"/>
      <c r="UQQ112" s="313"/>
      <c r="UQR112" s="313"/>
      <c r="UQS112" s="313"/>
      <c r="UQT112" s="313"/>
      <c r="UQU112" s="313"/>
      <c r="UQV112" s="313"/>
      <c r="UQW112" s="313"/>
      <c r="UQX112" s="313"/>
      <c r="UQY112" s="313"/>
      <c r="UQZ112" s="313"/>
      <c r="URA112" s="313"/>
      <c r="URB112" s="313"/>
      <c r="URC112" s="313"/>
      <c r="URD112" s="313"/>
      <c r="URE112" s="313"/>
      <c r="URF112" s="313"/>
      <c r="URG112" s="313"/>
      <c r="URH112" s="313"/>
      <c r="URI112" s="313"/>
      <c r="URJ112" s="313"/>
      <c r="URK112" s="313"/>
      <c r="URL112" s="313"/>
      <c r="URM112" s="313"/>
      <c r="URN112" s="313"/>
      <c r="URO112" s="313"/>
      <c r="URP112" s="313"/>
      <c r="URQ112" s="313"/>
      <c r="URR112" s="313"/>
      <c r="URS112" s="313"/>
      <c r="URT112" s="313"/>
      <c r="URU112" s="313"/>
      <c r="URV112" s="313"/>
      <c r="URW112" s="313"/>
      <c r="URX112" s="313"/>
      <c r="URY112" s="313"/>
      <c r="URZ112" s="313"/>
      <c r="USA112" s="313"/>
      <c r="USB112" s="313"/>
      <c r="USC112" s="313"/>
      <c r="USD112" s="313"/>
      <c r="USE112" s="313"/>
      <c r="USF112" s="313"/>
      <c r="USG112" s="313"/>
      <c r="USH112" s="313"/>
      <c r="USI112" s="313"/>
      <c r="USJ112" s="313"/>
      <c r="USK112" s="313"/>
      <c r="USL112" s="313"/>
      <c r="USM112" s="313"/>
      <c r="USN112" s="313"/>
      <c r="USO112" s="313"/>
      <c r="USP112" s="313"/>
      <c r="USQ112" s="313"/>
      <c r="USR112" s="313"/>
      <c r="USS112" s="313"/>
      <c r="UST112" s="313"/>
      <c r="USU112" s="313"/>
      <c r="USV112" s="313"/>
      <c r="USW112" s="313"/>
      <c r="USX112" s="313"/>
      <c r="USY112" s="313"/>
      <c r="USZ112" s="313"/>
      <c r="UTA112" s="313"/>
      <c r="UTB112" s="313"/>
      <c r="UTC112" s="313"/>
      <c r="UTD112" s="313"/>
      <c r="UTE112" s="313"/>
      <c r="UTF112" s="313"/>
      <c r="UTG112" s="313"/>
      <c r="UTH112" s="313"/>
      <c r="UTI112" s="313"/>
      <c r="UTJ112" s="313"/>
      <c r="UTK112" s="313"/>
      <c r="UTL112" s="313"/>
      <c r="UTM112" s="313"/>
      <c r="UTN112" s="313"/>
      <c r="UTO112" s="313"/>
      <c r="UTP112" s="313"/>
      <c r="UTQ112" s="313"/>
      <c r="UTR112" s="313"/>
      <c r="UTS112" s="313"/>
      <c r="UTT112" s="313"/>
      <c r="UTU112" s="313"/>
      <c r="UTV112" s="313"/>
      <c r="UTW112" s="313"/>
      <c r="UTX112" s="313"/>
      <c r="UTY112" s="313"/>
      <c r="UTZ112" s="313"/>
      <c r="UUA112" s="313"/>
      <c r="UUB112" s="313"/>
      <c r="UUC112" s="313"/>
      <c r="UUD112" s="313"/>
      <c r="UUE112" s="313"/>
      <c r="UUF112" s="313"/>
      <c r="UUG112" s="313"/>
      <c r="UUH112" s="313"/>
      <c r="UUI112" s="313"/>
      <c r="UUJ112" s="313"/>
      <c r="UUK112" s="313"/>
      <c r="UUL112" s="313"/>
      <c r="UUM112" s="313"/>
      <c r="UUN112" s="313"/>
      <c r="UUO112" s="313"/>
      <c r="UUP112" s="313"/>
      <c r="UUQ112" s="313"/>
      <c r="UUR112" s="313"/>
      <c r="UUS112" s="313"/>
      <c r="UUT112" s="313"/>
      <c r="UUU112" s="313"/>
      <c r="UUV112" s="313"/>
      <c r="UUW112" s="313"/>
      <c r="UUX112" s="313"/>
      <c r="UUY112" s="313"/>
      <c r="UUZ112" s="313"/>
      <c r="UVA112" s="313"/>
      <c r="UVB112" s="313"/>
      <c r="UVC112" s="313"/>
      <c r="UVD112" s="313"/>
      <c r="UVE112" s="313"/>
      <c r="UVF112" s="313"/>
      <c r="UVG112" s="313"/>
      <c r="UVH112" s="313"/>
      <c r="UVI112" s="313"/>
      <c r="UVJ112" s="313"/>
      <c r="UVK112" s="313"/>
      <c r="UVL112" s="313"/>
      <c r="UVM112" s="313"/>
      <c r="UVN112" s="313"/>
      <c r="UVO112" s="313"/>
      <c r="UVP112" s="313"/>
      <c r="UVQ112" s="313"/>
      <c r="UVR112" s="313"/>
      <c r="UVS112" s="313"/>
      <c r="UVT112" s="313"/>
      <c r="UVU112" s="313"/>
      <c r="UVV112" s="313"/>
      <c r="UVW112" s="313"/>
      <c r="UVX112" s="313"/>
      <c r="UVY112" s="313"/>
      <c r="UVZ112" s="313"/>
      <c r="UWA112" s="313"/>
      <c r="UWB112" s="313"/>
      <c r="UWC112" s="313"/>
      <c r="UWD112" s="313"/>
      <c r="UWE112" s="313"/>
      <c r="UWF112" s="313"/>
      <c r="UWG112" s="313"/>
      <c r="UWH112" s="313"/>
      <c r="UWI112" s="313"/>
      <c r="UWJ112" s="313"/>
      <c r="UWK112" s="313"/>
      <c r="UWL112" s="313"/>
      <c r="UWM112" s="313"/>
      <c r="UWN112" s="313"/>
      <c r="UWO112" s="313"/>
      <c r="UWP112" s="313"/>
      <c r="UWQ112" s="313"/>
      <c r="UWR112" s="313"/>
      <c r="UWS112" s="313"/>
      <c r="UWT112" s="313"/>
      <c r="UWU112" s="313"/>
      <c r="UWV112" s="313"/>
      <c r="UWW112" s="313"/>
      <c r="UWX112" s="313"/>
      <c r="UWY112" s="313"/>
      <c r="UWZ112" s="313"/>
      <c r="UXA112" s="313"/>
      <c r="UXB112" s="313"/>
      <c r="UXC112" s="313"/>
      <c r="UXD112" s="313"/>
      <c r="UXE112" s="313"/>
      <c r="UXF112" s="313"/>
      <c r="UXG112" s="313"/>
      <c r="UXH112" s="313"/>
      <c r="UXI112" s="313"/>
      <c r="UXJ112" s="313"/>
      <c r="UXK112" s="313"/>
      <c r="UXL112" s="313"/>
      <c r="UXM112" s="313"/>
      <c r="UXN112" s="313"/>
      <c r="UXO112" s="313"/>
      <c r="UXP112" s="313"/>
      <c r="UXQ112" s="313"/>
      <c r="UXR112" s="313"/>
      <c r="UXS112" s="313"/>
      <c r="UXT112" s="313"/>
      <c r="UXU112" s="313"/>
      <c r="UXV112" s="313"/>
      <c r="UXW112" s="313"/>
      <c r="UXX112" s="313"/>
      <c r="UXY112" s="313"/>
      <c r="UXZ112" s="313"/>
      <c r="UYA112" s="313"/>
      <c r="UYB112" s="313"/>
      <c r="UYC112" s="313"/>
      <c r="UYD112" s="313"/>
      <c r="UYE112" s="313"/>
      <c r="UYF112" s="313"/>
      <c r="UYG112" s="313"/>
      <c r="UYH112" s="313"/>
      <c r="UYI112" s="313"/>
      <c r="UYJ112" s="313"/>
      <c r="UYK112" s="313"/>
      <c r="UYL112" s="313"/>
      <c r="UYM112" s="313"/>
      <c r="UYN112" s="313"/>
      <c r="UYO112" s="313"/>
      <c r="UYP112" s="313"/>
      <c r="UYQ112" s="313"/>
      <c r="UYR112" s="313"/>
      <c r="UYS112" s="313"/>
      <c r="UYT112" s="313"/>
      <c r="UYU112" s="313"/>
      <c r="UYV112" s="313"/>
      <c r="UYW112" s="313"/>
      <c r="UYX112" s="313"/>
      <c r="UYY112" s="313"/>
      <c r="UYZ112" s="313"/>
      <c r="UZA112" s="313"/>
      <c r="UZB112" s="313"/>
      <c r="UZC112" s="313"/>
      <c r="UZD112" s="313"/>
      <c r="UZE112" s="313"/>
      <c r="UZF112" s="313"/>
      <c r="UZG112" s="313"/>
      <c r="UZH112" s="313"/>
      <c r="UZI112" s="313"/>
      <c r="UZJ112" s="313"/>
      <c r="UZK112" s="313"/>
      <c r="UZL112" s="313"/>
      <c r="UZM112" s="313"/>
      <c r="UZN112" s="313"/>
      <c r="UZO112" s="313"/>
      <c r="UZP112" s="313"/>
      <c r="UZQ112" s="313"/>
      <c r="UZR112" s="313"/>
      <c r="UZS112" s="313"/>
      <c r="UZT112" s="313"/>
      <c r="UZU112" s="313"/>
      <c r="UZV112" s="313"/>
      <c r="UZW112" s="313"/>
      <c r="UZX112" s="313"/>
      <c r="UZY112" s="313"/>
      <c r="UZZ112" s="313"/>
      <c r="VAA112" s="313"/>
      <c r="VAB112" s="313"/>
      <c r="VAC112" s="313"/>
      <c r="VAD112" s="313"/>
      <c r="VAE112" s="313"/>
      <c r="VAF112" s="313"/>
      <c r="VAG112" s="313"/>
      <c r="VAH112" s="313"/>
      <c r="VAI112" s="313"/>
      <c r="VAJ112" s="313"/>
      <c r="VAK112" s="313"/>
      <c r="VAL112" s="313"/>
      <c r="VAM112" s="313"/>
      <c r="VAN112" s="313"/>
      <c r="VAO112" s="313"/>
      <c r="VAP112" s="313"/>
      <c r="VAQ112" s="313"/>
      <c r="VAR112" s="313"/>
      <c r="VAS112" s="313"/>
      <c r="VAT112" s="313"/>
      <c r="VAU112" s="313"/>
      <c r="VAV112" s="313"/>
      <c r="VAW112" s="313"/>
      <c r="VAX112" s="313"/>
      <c r="VAY112" s="313"/>
      <c r="VAZ112" s="313"/>
      <c r="VBA112" s="313"/>
      <c r="VBB112" s="313"/>
      <c r="VBC112" s="313"/>
      <c r="VBD112" s="313"/>
      <c r="VBE112" s="313"/>
      <c r="VBF112" s="313"/>
      <c r="VBG112" s="313"/>
      <c r="VBH112" s="313"/>
      <c r="VBI112" s="313"/>
      <c r="VBJ112" s="313"/>
      <c r="VBK112" s="313"/>
      <c r="VBL112" s="313"/>
      <c r="VBM112" s="313"/>
      <c r="VBN112" s="313"/>
      <c r="VBO112" s="313"/>
      <c r="VBP112" s="313"/>
      <c r="VBQ112" s="313"/>
      <c r="VBR112" s="313"/>
      <c r="VBS112" s="313"/>
      <c r="VBT112" s="313"/>
      <c r="VBU112" s="313"/>
      <c r="VBV112" s="313"/>
      <c r="VBW112" s="313"/>
      <c r="VBX112" s="313"/>
      <c r="VBY112" s="313"/>
      <c r="VBZ112" s="313"/>
      <c r="VCA112" s="313"/>
      <c r="VCB112" s="313"/>
      <c r="VCC112" s="313"/>
      <c r="VCD112" s="313"/>
      <c r="VCE112" s="313"/>
      <c r="VCF112" s="313"/>
      <c r="VCG112" s="313"/>
      <c r="VCH112" s="313"/>
      <c r="VCI112" s="313"/>
      <c r="VCJ112" s="313"/>
      <c r="VCK112" s="313"/>
      <c r="VCL112" s="313"/>
      <c r="VCM112" s="313"/>
      <c r="VCN112" s="313"/>
      <c r="VCO112" s="313"/>
      <c r="VCP112" s="313"/>
      <c r="VCQ112" s="313"/>
      <c r="VCR112" s="313"/>
      <c r="VCS112" s="313"/>
      <c r="VCT112" s="313"/>
      <c r="VCU112" s="313"/>
      <c r="VCV112" s="313"/>
      <c r="VCW112" s="313"/>
      <c r="VCX112" s="313"/>
      <c r="VCY112" s="313"/>
      <c r="VCZ112" s="313"/>
      <c r="VDA112" s="313"/>
      <c r="VDB112" s="313"/>
      <c r="VDC112" s="313"/>
      <c r="VDD112" s="313"/>
      <c r="VDE112" s="313"/>
      <c r="VDF112" s="313"/>
      <c r="VDG112" s="313"/>
      <c r="VDH112" s="313"/>
      <c r="VDI112" s="313"/>
      <c r="VDJ112" s="313"/>
      <c r="VDK112" s="313"/>
      <c r="VDL112" s="313"/>
      <c r="VDM112" s="313"/>
      <c r="VDN112" s="313"/>
      <c r="VDO112" s="313"/>
      <c r="VDP112" s="313"/>
      <c r="VDQ112" s="313"/>
      <c r="VDR112" s="313"/>
      <c r="VDS112" s="313"/>
      <c r="VDT112" s="313"/>
      <c r="VDU112" s="313"/>
      <c r="VDV112" s="313"/>
      <c r="VDW112" s="313"/>
      <c r="VDX112" s="313"/>
      <c r="VDY112" s="313"/>
      <c r="VDZ112" s="313"/>
      <c r="VEA112" s="313"/>
      <c r="VEB112" s="313"/>
      <c r="VEC112" s="313"/>
      <c r="VED112" s="313"/>
      <c r="VEE112" s="313"/>
      <c r="VEF112" s="313"/>
      <c r="VEG112" s="313"/>
      <c r="VEH112" s="313"/>
      <c r="VEI112" s="313"/>
      <c r="VEJ112" s="313"/>
      <c r="VEK112" s="313"/>
      <c r="VEL112" s="313"/>
      <c r="VEM112" s="313"/>
      <c r="VEN112" s="313"/>
      <c r="VEO112" s="313"/>
      <c r="VEP112" s="313"/>
      <c r="VEQ112" s="313"/>
      <c r="VER112" s="313"/>
      <c r="VES112" s="313"/>
      <c r="VET112" s="313"/>
      <c r="VEU112" s="313"/>
      <c r="VEV112" s="313"/>
      <c r="VEW112" s="313"/>
      <c r="VEX112" s="313"/>
      <c r="VEY112" s="313"/>
      <c r="VEZ112" s="313"/>
      <c r="VFA112" s="313"/>
      <c r="VFB112" s="313"/>
      <c r="VFC112" s="313"/>
      <c r="VFD112" s="313"/>
      <c r="VFE112" s="313"/>
      <c r="VFF112" s="313"/>
      <c r="VFG112" s="313"/>
      <c r="VFH112" s="313"/>
      <c r="VFI112" s="313"/>
      <c r="VFJ112" s="313"/>
      <c r="VFK112" s="313"/>
      <c r="VFL112" s="313"/>
      <c r="VFM112" s="313"/>
      <c r="VFN112" s="313"/>
      <c r="VFO112" s="313"/>
      <c r="VFP112" s="313"/>
      <c r="VFQ112" s="313"/>
      <c r="VFR112" s="313"/>
      <c r="VFS112" s="313"/>
      <c r="VFT112" s="313"/>
      <c r="VFU112" s="313"/>
      <c r="VFV112" s="313"/>
      <c r="VFW112" s="313"/>
      <c r="VFX112" s="313"/>
      <c r="VFY112" s="313"/>
      <c r="VFZ112" s="313"/>
      <c r="VGA112" s="313"/>
      <c r="VGB112" s="313"/>
      <c r="VGC112" s="313"/>
      <c r="VGD112" s="313"/>
      <c r="VGE112" s="313"/>
      <c r="VGF112" s="313"/>
      <c r="VGG112" s="313"/>
      <c r="VGH112" s="313"/>
      <c r="VGI112" s="313"/>
      <c r="VGJ112" s="313"/>
      <c r="VGK112" s="313"/>
      <c r="VGL112" s="313"/>
      <c r="VGM112" s="313"/>
      <c r="VGN112" s="313"/>
      <c r="VGO112" s="313"/>
      <c r="VGP112" s="313"/>
      <c r="VGQ112" s="313"/>
      <c r="VGR112" s="313"/>
      <c r="VGS112" s="313"/>
      <c r="VGT112" s="313"/>
      <c r="VGU112" s="313"/>
      <c r="VGV112" s="313"/>
      <c r="VGW112" s="313"/>
      <c r="VGX112" s="313"/>
      <c r="VGY112" s="313"/>
      <c r="VGZ112" s="313"/>
      <c r="VHA112" s="313"/>
      <c r="VHB112" s="313"/>
      <c r="VHC112" s="313"/>
      <c r="VHD112" s="313"/>
      <c r="VHE112" s="313"/>
      <c r="VHF112" s="313"/>
      <c r="VHG112" s="313"/>
      <c r="VHH112" s="313"/>
      <c r="VHI112" s="313"/>
      <c r="VHJ112" s="313"/>
      <c r="VHK112" s="313"/>
      <c r="VHL112" s="313"/>
      <c r="VHM112" s="313"/>
      <c r="VHN112" s="313"/>
      <c r="VHO112" s="313"/>
      <c r="VHP112" s="313"/>
      <c r="VHQ112" s="313"/>
      <c r="VHR112" s="313"/>
      <c r="VHS112" s="313"/>
      <c r="VHT112" s="313"/>
      <c r="VHU112" s="313"/>
      <c r="VHV112" s="313"/>
      <c r="VHW112" s="313"/>
      <c r="VHX112" s="313"/>
      <c r="VHY112" s="313"/>
      <c r="VHZ112" s="313"/>
      <c r="VIA112" s="313"/>
      <c r="VIB112" s="313"/>
      <c r="VIC112" s="313"/>
      <c r="VID112" s="313"/>
      <c r="VIE112" s="313"/>
      <c r="VIF112" s="313"/>
      <c r="VIG112" s="313"/>
      <c r="VIH112" s="313"/>
      <c r="VII112" s="313"/>
      <c r="VIJ112" s="313"/>
      <c r="VIK112" s="313"/>
      <c r="VIL112" s="313"/>
      <c r="VIM112" s="313"/>
      <c r="VIN112" s="313"/>
      <c r="VIO112" s="313"/>
      <c r="VIP112" s="313"/>
      <c r="VIQ112" s="313"/>
      <c r="VIR112" s="313"/>
      <c r="VIS112" s="313"/>
      <c r="VIT112" s="313"/>
      <c r="VIU112" s="313"/>
      <c r="VIV112" s="313"/>
      <c r="VIW112" s="313"/>
      <c r="VIX112" s="313"/>
      <c r="VIY112" s="313"/>
      <c r="VIZ112" s="313"/>
      <c r="VJA112" s="313"/>
      <c r="VJB112" s="313"/>
      <c r="VJC112" s="313"/>
      <c r="VJD112" s="313"/>
      <c r="VJE112" s="313"/>
      <c r="VJF112" s="313"/>
      <c r="VJG112" s="313"/>
      <c r="VJH112" s="313"/>
      <c r="VJI112" s="313"/>
      <c r="VJJ112" s="313"/>
      <c r="VJK112" s="313"/>
      <c r="VJL112" s="313"/>
      <c r="VJM112" s="313"/>
      <c r="VJN112" s="313"/>
      <c r="VJO112" s="313"/>
      <c r="VJP112" s="313"/>
      <c r="VJQ112" s="313"/>
      <c r="VJR112" s="313"/>
      <c r="VJS112" s="313"/>
      <c r="VJT112" s="313"/>
      <c r="VJU112" s="313"/>
      <c r="VJV112" s="313"/>
      <c r="VJW112" s="313"/>
      <c r="VJX112" s="313"/>
      <c r="VJY112" s="313"/>
      <c r="VJZ112" s="313"/>
      <c r="VKA112" s="313"/>
      <c r="VKB112" s="313"/>
      <c r="VKC112" s="313"/>
      <c r="VKD112" s="313"/>
      <c r="VKE112" s="313"/>
      <c r="VKF112" s="313"/>
      <c r="VKG112" s="313"/>
      <c r="VKH112" s="313"/>
      <c r="VKI112" s="313"/>
      <c r="VKJ112" s="313"/>
      <c r="VKK112" s="313"/>
      <c r="VKL112" s="313"/>
      <c r="VKM112" s="313"/>
      <c r="VKN112" s="313"/>
      <c r="VKO112" s="313"/>
      <c r="VKP112" s="313"/>
      <c r="VKQ112" s="313"/>
      <c r="VKR112" s="313"/>
      <c r="VKS112" s="313"/>
      <c r="VKT112" s="313"/>
      <c r="VKU112" s="313"/>
      <c r="VKV112" s="313"/>
      <c r="VKW112" s="313"/>
      <c r="VKX112" s="313"/>
      <c r="VKY112" s="313"/>
      <c r="VKZ112" s="313"/>
      <c r="VLA112" s="313"/>
      <c r="VLB112" s="313"/>
      <c r="VLC112" s="313"/>
      <c r="VLD112" s="313"/>
      <c r="VLE112" s="313"/>
      <c r="VLF112" s="313"/>
      <c r="VLG112" s="313"/>
      <c r="VLH112" s="313"/>
      <c r="VLI112" s="313"/>
      <c r="VLJ112" s="313"/>
      <c r="VLK112" s="313"/>
      <c r="VLL112" s="313"/>
      <c r="VLM112" s="313"/>
      <c r="VLN112" s="313"/>
      <c r="VLO112" s="313"/>
      <c r="VLP112" s="313"/>
      <c r="VLQ112" s="313"/>
      <c r="VLR112" s="313"/>
      <c r="VLS112" s="313"/>
      <c r="VLT112" s="313"/>
      <c r="VLU112" s="313"/>
      <c r="VLV112" s="313"/>
      <c r="VLW112" s="313"/>
      <c r="VLX112" s="313"/>
      <c r="VLY112" s="313"/>
      <c r="VLZ112" s="313"/>
      <c r="VMA112" s="313"/>
      <c r="VMB112" s="313"/>
      <c r="VMC112" s="313"/>
      <c r="VMD112" s="313"/>
      <c r="VME112" s="313"/>
      <c r="VMF112" s="313"/>
      <c r="VMG112" s="313"/>
      <c r="VMH112" s="313"/>
      <c r="VMI112" s="313"/>
      <c r="VMJ112" s="313"/>
      <c r="VMK112" s="313"/>
      <c r="VML112" s="313"/>
      <c r="VMM112" s="313"/>
      <c r="VMN112" s="313"/>
      <c r="VMO112" s="313"/>
      <c r="VMP112" s="313"/>
      <c r="VMQ112" s="313"/>
      <c r="VMR112" s="313"/>
      <c r="VMS112" s="313"/>
      <c r="VMT112" s="313"/>
      <c r="VMU112" s="313"/>
      <c r="VMV112" s="313"/>
      <c r="VMW112" s="313"/>
      <c r="VMX112" s="313"/>
      <c r="VMY112" s="313"/>
      <c r="VMZ112" s="313"/>
      <c r="VNA112" s="313"/>
      <c r="VNB112" s="313"/>
      <c r="VNC112" s="313"/>
      <c r="VND112" s="313"/>
      <c r="VNE112" s="313"/>
      <c r="VNF112" s="313"/>
      <c r="VNG112" s="313"/>
      <c r="VNH112" s="313"/>
      <c r="VNI112" s="313"/>
      <c r="VNJ112" s="313"/>
      <c r="VNK112" s="313"/>
      <c r="VNL112" s="313"/>
      <c r="VNM112" s="313"/>
      <c r="VNN112" s="313"/>
      <c r="VNO112" s="313"/>
      <c r="VNP112" s="313"/>
      <c r="VNQ112" s="313"/>
      <c r="VNR112" s="313"/>
      <c r="VNS112" s="313"/>
      <c r="VNT112" s="313"/>
      <c r="VNU112" s="313"/>
      <c r="VNV112" s="313"/>
      <c r="VNW112" s="313"/>
      <c r="VNX112" s="313"/>
      <c r="VNY112" s="313"/>
      <c r="VNZ112" s="313"/>
      <c r="VOA112" s="313"/>
      <c r="VOB112" s="313"/>
      <c r="VOC112" s="313"/>
      <c r="VOD112" s="313"/>
      <c r="VOE112" s="313"/>
      <c r="VOF112" s="313"/>
      <c r="VOG112" s="313"/>
      <c r="VOH112" s="313"/>
      <c r="VOI112" s="313"/>
      <c r="VOJ112" s="313"/>
      <c r="VOK112" s="313"/>
      <c r="VOL112" s="313"/>
      <c r="VOM112" s="313"/>
      <c r="VON112" s="313"/>
      <c r="VOO112" s="313"/>
      <c r="VOP112" s="313"/>
      <c r="VOQ112" s="313"/>
      <c r="VOR112" s="313"/>
      <c r="VOS112" s="313"/>
      <c r="VOT112" s="313"/>
      <c r="VOU112" s="313"/>
      <c r="VOV112" s="313"/>
      <c r="VOW112" s="313"/>
      <c r="VOX112" s="313"/>
      <c r="VOY112" s="313"/>
      <c r="VOZ112" s="313"/>
      <c r="VPA112" s="313"/>
      <c r="VPB112" s="313"/>
      <c r="VPC112" s="313"/>
      <c r="VPD112" s="313"/>
      <c r="VPE112" s="313"/>
      <c r="VPF112" s="313"/>
      <c r="VPG112" s="313"/>
      <c r="VPH112" s="313"/>
      <c r="VPI112" s="313"/>
      <c r="VPJ112" s="313"/>
      <c r="VPK112" s="313"/>
      <c r="VPL112" s="313"/>
      <c r="VPM112" s="313"/>
      <c r="VPN112" s="313"/>
      <c r="VPO112" s="313"/>
      <c r="VPP112" s="313"/>
      <c r="VPQ112" s="313"/>
      <c r="VPR112" s="313"/>
      <c r="VPS112" s="313"/>
      <c r="VPT112" s="313"/>
      <c r="VPU112" s="313"/>
      <c r="VPV112" s="313"/>
      <c r="VPW112" s="313"/>
      <c r="VPX112" s="313"/>
      <c r="VPY112" s="313"/>
      <c r="VPZ112" s="313"/>
      <c r="VQA112" s="313"/>
      <c r="VQB112" s="313"/>
      <c r="VQC112" s="313"/>
      <c r="VQD112" s="313"/>
      <c r="VQE112" s="313"/>
      <c r="VQF112" s="313"/>
      <c r="VQG112" s="313"/>
      <c r="VQH112" s="313"/>
      <c r="VQI112" s="313"/>
      <c r="VQJ112" s="313"/>
      <c r="VQK112" s="313"/>
      <c r="VQL112" s="313"/>
      <c r="VQM112" s="313"/>
      <c r="VQN112" s="313"/>
      <c r="VQO112" s="313"/>
      <c r="VQP112" s="313"/>
      <c r="VQQ112" s="313"/>
      <c r="VQR112" s="313"/>
      <c r="VQS112" s="313"/>
      <c r="VQT112" s="313"/>
      <c r="VQU112" s="313"/>
      <c r="VQV112" s="313"/>
      <c r="VQW112" s="313"/>
      <c r="VQX112" s="313"/>
      <c r="VQY112" s="313"/>
      <c r="VQZ112" s="313"/>
      <c r="VRA112" s="313"/>
      <c r="VRB112" s="313"/>
      <c r="VRC112" s="313"/>
      <c r="VRD112" s="313"/>
      <c r="VRE112" s="313"/>
      <c r="VRF112" s="313"/>
      <c r="VRG112" s="313"/>
      <c r="VRH112" s="313"/>
      <c r="VRI112" s="313"/>
      <c r="VRJ112" s="313"/>
      <c r="VRK112" s="313"/>
      <c r="VRL112" s="313"/>
      <c r="VRM112" s="313"/>
      <c r="VRN112" s="313"/>
      <c r="VRO112" s="313"/>
      <c r="VRP112" s="313"/>
      <c r="VRQ112" s="313"/>
      <c r="VRR112" s="313"/>
      <c r="VRS112" s="313"/>
      <c r="VRT112" s="313"/>
      <c r="VRU112" s="313"/>
      <c r="VRV112" s="313"/>
      <c r="VRW112" s="313"/>
      <c r="VRX112" s="313"/>
      <c r="VRY112" s="313"/>
      <c r="VRZ112" s="313"/>
      <c r="VSA112" s="313"/>
      <c r="VSB112" s="313"/>
      <c r="VSC112" s="313"/>
      <c r="VSD112" s="313"/>
      <c r="VSE112" s="313"/>
      <c r="VSF112" s="313"/>
      <c r="VSG112" s="313"/>
      <c r="VSH112" s="313"/>
      <c r="VSI112" s="313"/>
      <c r="VSJ112" s="313"/>
      <c r="VSK112" s="313"/>
      <c r="VSL112" s="313"/>
      <c r="VSM112" s="313"/>
      <c r="VSN112" s="313"/>
      <c r="VSO112" s="313"/>
      <c r="VSP112" s="313"/>
      <c r="VSQ112" s="313"/>
      <c r="VSR112" s="313"/>
      <c r="VSS112" s="313"/>
      <c r="VST112" s="313"/>
      <c r="VSU112" s="313"/>
      <c r="VSV112" s="313"/>
      <c r="VSW112" s="313"/>
      <c r="VSX112" s="313"/>
      <c r="VSY112" s="313"/>
      <c r="VSZ112" s="313"/>
      <c r="VTA112" s="313"/>
      <c r="VTB112" s="313"/>
      <c r="VTC112" s="313"/>
      <c r="VTD112" s="313"/>
      <c r="VTE112" s="313"/>
      <c r="VTF112" s="313"/>
      <c r="VTG112" s="313"/>
      <c r="VTH112" s="313"/>
      <c r="VTI112" s="313"/>
      <c r="VTJ112" s="313"/>
      <c r="VTK112" s="313"/>
      <c r="VTL112" s="313"/>
      <c r="VTM112" s="313"/>
      <c r="VTN112" s="313"/>
      <c r="VTO112" s="313"/>
      <c r="VTP112" s="313"/>
      <c r="VTQ112" s="313"/>
      <c r="VTR112" s="313"/>
      <c r="VTS112" s="313"/>
      <c r="VTT112" s="313"/>
      <c r="VTU112" s="313"/>
      <c r="VTV112" s="313"/>
      <c r="VTW112" s="313"/>
      <c r="VTX112" s="313"/>
      <c r="VTY112" s="313"/>
      <c r="VTZ112" s="313"/>
      <c r="VUA112" s="313"/>
      <c r="VUB112" s="313"/>
      <c r="VUC112" s="313"/>
      <c r="VUD112" s="313"/>
      <c r="VUE112" s="313"/>
      <c r="VUF112" s="313"/>
      <c r="VUG112" s="313"/>
      <c r="VUH112" s="313"/>
      <c r="VUI112" s="313"/>
      <c r="VUJ112" s="313"/>
      <c r="VUK112" s="313"/>
      <c r="VUL112" s="313"/>
      <c r="VUM112" s="313"/>
      <c r="VUN112" s="313"/>
      <c r="VUO112" s="313"/>
      <c r="VUP112" s="313"/>
      <c r="VUQ112" s="313"/>
      <c r="VUR112" s="313"/>
      <c r="VUS112" s="313"/>
      <c r="VUT112" s="313"/>
      <c r="VUU112" s="313"/>
      <c r="VUV112" s="313"/>
      <c r="VUW112" s="313"/>
      <c r="VUX112" s="313"/>
      <c r="VUY112" s="313"/>
      <c r="VUZ112" s="313"/>
      <c r="VVA112" s="313"/>
      <c r="VVB112" s="313"/>
      <c r="VVC112" s="313"/>
      <c r="VVD112" s="313"/>
      <c r="VVE112" s="313"/>
      <c r="VVF112" s="313"/>
      <c r="VVG112" s="313"/>
      <c r="VVH112" s="313"/>
      <c r="VVI112" s="313"/>
      <c r="VVJ112" s="313"/>
      <c r="VVK112" s="313"/>
      <c r="VVL112" s="313"/>
      <c r="VVM112" s="313"/>
      <c r="VVN112" s="313"/>
      <c r="VVO112" s="313"/>
      <c r="VVP112" s="313"/>
      <c r="VVQ112" s="313"/>
      <c r="VVR112" s="313"/>
      <c r="VVS112" s="313"/>
      <c r="VVT112" s="313"/>
      <c r="VVU112" s="313"/>
      <c r="VVV112" s="313"/>
      <c r="VVW112" s="313"/>
      <c r="VVX112" s="313"/>
      <c r="VVY112" s="313"/>
      <c r="VVZ112" s="313"/>
      <c r="VWA112" s="313"/>
      <c r="VWB112" s="313"/>
      <c r="VWC112" s="313"/>
      <c r="VWD112" s="313"/>
      <c r="VWE112" s="313"/>
      <c r="VWF112" s="313"/>
      <c r="VWG112" s="313"/>
      <c r="VWH112" s="313"/>
      <c r="VWI112" s="313"/>
      <c r="VWJ112" s="313"/>
      <c r="VWK112" s="313"/>
      <c r="VWL112" s="313"/>
      <c r="VWM112" s="313"/>
      <c r="VWN112" s="313"/>
      <c r="VWO112" s="313"/>
      <c r="VWP112" s="313"/>
      <c r="VWQ112" s="313"/>
      <c r="VWR112" s="313"/>
      <c r="VWS112" s="313"/>
      <c r="VWT112" s="313"/>
      <c r="VWU112" s="313"/>
      <c r="VWV112" s="313"/>
      <c r="VWW112" s="313"/>
      <c r="VWX112" s="313"/>
      <c r="VWY112" s="313"/>
      <c r="VWZ112" s="313"/>
      <c r="VXA112" s="313"/>
      <c r="VXB112" s="313"/>
      <c r="VXC112" s="313"/>
      <c r="VXD112" s="313"/>
      <c r="VXE112" s="313"/>
      <c r="VXF112" s="313"/>
      <c r="VXG112" s="313"/>
      <c r="VXH112" s="313"/>
      <c r="VXI112" s="313"/>
      <c r="VXJ112" s="313"/>
      <c r="VXK112" s="313"/>
      <c r="VXL112" s="313"/>
      <c r="VXM112" s="313"/>
      <c r="VXN112" s="313"/>
      <c r="VXO112" s="313"/>
      <c r="VXP112" s="313"/>
      <c r="VXQ112" s="313"/>
      <c r="VXR112" s="313"/>
      <c r="VXS112" s="313"/>
      <c r="VXT112" s="313"/>
      <c r="VXU112" s="313"/>
      <c r="VXV112" s="313"/>
      <c r="VXW112" s="313"/>
      <c r="VXX112" s="313"/>
      <c r="VXY112" s="313"/>
      <c r="VXZ112" s="313"/>
      <c r="VYA112" s="313"/>
      <c r="VYB112" s="313"/>
      <c r="VYC112" s="313"/>
      <c r="VYD112" s="313"/>
      <c r="VYE112" s="313"/>
      <c r="VYF112" s="313"/>
      <c r="VYG112" s="313"/>
      <c r="VYH112" s="313"/>
      <c r="VYI112" s="313"/>
      <c r="VYJ112" s="313"/>
      <c r="VYK112" s="313"/>
      <c r="VYL112" s="313"/>
      <c r="VYM112" s="313"/>
      <c r="VYN112" s="313"/>
      <c r="VYO112" s="313"/>
      <c r="VYP112" s="313"/>
      <c r="VYQ112" s="313"/>
      <c r="VYR112" s="313"/>
      <c r="VYS112" s="313"/>
      <c r="VYT112" s="313"/>
      <c r="VYU112" s="313"/>
      <c r="VYV112" s="313"/>
      <c r="VYW112" s="313"/>
      <c r="VYX112" s="313"/>
      <c r="VYY112" s="313"/>
      <c r="VYZ112" s="313"/>
      <c r="VZA112" s="313"/>
      <c r="VZB112" s="313"/>
      <c r="VZC112" s="313"/>
      <c r="VZD112" s="313"/>
      <c r="VZE112" s="313"/>
      <c r="VZF112" s="313"/>
      <c r="VZG112" s="313"/>
      <c r="VZH112" s="313"/>
      <c r="VZI112" s="313"/>
      <c r="VZJ112" s="313"/>
      <c r="VZK112" s="313"/>
      <c r="VZL112" s="313"/>
      <c r="VZM112" s="313"/>
      <c r="VZN112" s="313"/>
      <c r="VZO112" s="313"/>
      <c r="VZP112" s="313"/>
      <c r="VZQ112" s="313"/>
      <c r="VZR112" s="313"/>
      <c r="VZS112" s="313"/>
      <c r="VZT112" s="313"/>
      <c r="VZU112" s="313"/>
      <c r="VZV112" s="313"/>
      <c r="VZW112" s="313"/>
      <c r="VZX112" s="313"/>
      <c r="VZY112" s="313"/>
      <c r="VZZ112" s="313"/>
      <c r="WAA112" s="313"/>
      <c r="WAB112" s="313"/>
      <c r="WAC112" s="313"/>
      <c r="WAD112" s="313"/>
      <c r="WAE112" s="313"/>
      <c r="WAF112" s="313"/>
      <c r="WAG112" s="313"/>
      <c r="WAH112" s="313"/>
      <c r="WAI112" s="313"/>
      <c r="WAJ112" s="313"/>
      <c r="WAK112" s="313"/>
      <c r="WAL112" s="313"/>
      <c r="WAM112" s="313"/>
      <c r="WAN112" s="313"/>
      <c r="WAO112" s="313"/>
      <c r="WAP112" s="313"/>
      <c r="WAQ112" s="313"/>
      <c r="WAR112" s="313"/>
      <c r="WAS112" s="313"/>
      <c r="WAT112" s="313"/>
      <c r="WAU112" s="313"/>
      <c r="WAV112" s="313"/>
      <c r="WAW112" s="313"/>
      <c r="WAX112" s="313"/>
      <c r="WAY112" s="313"/>
      <c r="WAZ112" s="313"/>
      <c r="WBA112" s="313"/>
      <c r="WBB112" s="313"/>
      <c r="WBC112" s="313"/>
      <c r="WBD112" s="313"/>
      <c r="WBE112" s="313"/>
      <c r="WBF112" s="313"/>
      <c r="WBG112" s="313"/>
      <c r="WBH112" s="313"/>
      <c r="WBI112" s="313"/>
      <c r="WBJ112" s="313"/>
      <c r="WBK112" s="313"/>
      <c r="WBL112" s="313"/>
      <c r="WBM112" s="313"/>
      <c r="WBN112" s="313"/>
      <c r="WBO112" s="313"/>
      <c r="WBP112" s="313"/>
      <c r="WBQ112" s="313"/>
      <c r="WBR112" s="313"/>
      <c r="WBS112" s="313"/>
      <c r="WBT112" s="313"/>
      <c r="WBU112" s="313"/>
      <c r="WBV112" s="313"/>
      <c r="WBW112" s="313"/>
      <c r="WBX112" s="313"/>
      <c r="WBY112" s="313"/>
      <c r="WBZ112" s="313"/>
      <c r="WCA112" s="313"/>
      <c r="WCB112" s="313"/>
      <c r="WCC112" s="313"/>
      <c r="WCD112" s="313"/>
      <c r="WCE112" s="313"/>
      <c r="WCF112" s="313"/>
      <c r="WCG112" s="313"/>
      <c r="WCH112" s="313"/>
      <c r="WCI112" s="313"/>
      <c r="WCJ112" s="313"/>
      <c r="WCK112" s="313"/>
      <c r="WCL112" s="313"/>
      <c r="WCM112" s="313"/>
      <c r="WCN112" s="313"/>
      <c r="WCO112" s="313"/>
      <c r="WCP112" s="313"/>
      <c r="WCQ112" s="313"/>
      <c r="WCR112" s="313"/>
      <c r="WCS112" s="313"/>
      <c r="WCT112" s="313"/>
      <c r="WCU112" s="313"/>
      <c r="WCV112" s="313"/>
      <c r="WCW112" s="313"/>
      <c r="WCX112" s="313"/>
      <c r="WCY112" s="313"/>
      <c r="WCZ112" s="313"/>
      <c r="WDA112" s="313"/>
      <c r="WDB112" s="313"/>
      <c r="WDC112" s="313"/>
      <c r="WDD112" s="313"/>
      <c r="WDE112" s="313"/>
      <c r="WDF112" s="313"/>
      <c r="WDG112" s="313"/>
      <c r="WDH112" s="313"/>
      <c r="WDI112" s="313"/>
      <c r="WDJ112" s="313"/>
      <c r="WDK112" s="313"/>
      <c r="WDL112" s="313"/>
      <c r="WDM112" s="313"/>
      <c r="WDN112" s="313"/>
      <c r="WDO112" s="313"/>
      <c r="WDP112" s="313"/>
      <c r="WDQ112" s="313"/>
      <c r="WDR112" s="313"/>
      <c r="WDS112" s="313"/>
      <c r="WDT112" s="313"/>
      <c r="WDU112" s="313"/>
      <c r="WDV112" s="313"/>
      <c r="WDW112" s="313"/>
      <c r="WDX112" s="313"/>
      <c r="WDY112" s="313"/>
      <c r="WDZ112" s="313"/>
      <c r="WEA112" s="313"/>
      <c r="WEB112" s="313"/>
      <c r="WEC112" s="313"/>
      <c r="WED112" s="313"/>
      <c r="WEE112" s="313"/>
      <c r="WEF112" s="313"/>
      <c r="WEG112" s="313"/>
      <c r="WEH112" s="313"/>
      <c r="WEI112" s="313"/>
      <c r="WEJ112" s="313"/>
      <c r="WEK112" s="313"/>
      <c r="WEL112" s="313"/>
      <c r="WEM112" s="313"/>
      <c r="WEN112" s="313"/>
      <c r="WEO112" s="313"/>
      <c r="WEP112" s="313"/>
      <c r="WEQ112" s="313"/>
      <c r="WER112" s="313"/>
      <c r="WES112" s="313"/>
      <c r="WET112" s="313"/>
      <c r="WEU112" s="313"/>
      <c r="WEV112" s="313"/>
      <c r="WEW112" s="313"/>
      <c r="WEX112" s="313"/>
      <c r="WEY112" s="313"/>
      <c r="WEZ112" s="313"/>
      <c r="WFA112" s="313"/>
      <c r="WFB112" s="313"/>
      <c r="WFC112" s="313"/>
      <c r="WFD112" s="313"/>
      <c r="WFE112" s="313"/>
      <c r="WFF112" s="313"/>
      <c r="WFG112" s="313"/>
      <c r="WFH112" s="313"/>
      <c r="WFI112" s="313"/>
      <c r="WFJ112" s="313"/>
      <c r="WFK112" s="313"/>
      <c r="WFL112" s="313"/>
      <c r="WFM112" s="313"/>
      <c r="WFN112" s="313"/>
      <c r="WFO112" s="313"/>
      <c r="WFP112" s="313"/>
      <c r="WFQ112" s="313"/>
      <c r="WFR112" s="313"/>
      <c r="WFS112" s="313"/>
      <c r="WFT112" s="313"/>
      <c r="WFU112" s="313"/>
      <c r="WFV112" s="313"/>
      <c r="WFW112" s="313"/>
      <c r="WFX112" s="313"/>
      <c r="WFY112" s="313"/>
      <c r="WFZ112" s="313"/>
      <c r="WGA112" s="313"/>
      <c r="WGB112" s="313"/>
      <c r="WGC112" s="313"/>
      <c r="WGD112" s="313"/>
      <c r="WGE112" s="313"/>
      <c r="WGF112" s="313"/>
      <c r="WGG112" s="313"/>
      <c r="WGH112" s="313"/>
      <c r="WGI112" s="313"/>
      <c r="WGJ112" s="313"/>
      <c r="WGK112" s="313"/>
      <c r="WGL112" s="313"/>
      <c r="WGM112" s="313"/>
      <c r="WGN112" s="313"/>
      <c r="WGO112" s="313"/>
      <c r="WGP112" s="313"/>
      <c r="WGQ112" s="313"/>
      <c r="WGR112" s="313"/>
      <c r="WGS112" s="313"/>
      <c r="WGT112" s="313"/>
      <c r="WGU112" s="313"/>
      <c r="WGV112" s="313"/>
      <c r="WGW112" s="313"/>
      <c r="WGX112" s="313"/>
      <c r="WGY112" s="313"/>
      <c r="WGZ112" s="313"/>
      <c r="WHA112" s="313"/>
      <c r="WHB112" s="313"/>
      <c r="WHC112" s="313"/>
      <c r="WHD112" s="313"/>
      <c r="WHE112" s="313"/>
      <c r="WHF112" s="313"/>
      <c r="WHG112" s="313"/>
      <c r="WHH112" s="313"/>
      <c r="WHI112" s="313"/>
      <c r="WHJ112" s="313"/>
      <c r="WHK112" s="313"/>
      <c r="WHL112" s="313"/>
      <c r="WHM112" s="313"/>
      <c r="WHN112" s="313"/>
      <c r="WHO112" s="313"/>
      <c r="WHP112" s="313"/>
      <c r="WHQ112" s="313"/>
      <c r="WHR112" s="313"/>
      <c r="WHS112" s="313"/>
      <c r="WHT112" s="313"/>
      <c r="WHU112" s="313"/>
      <c r="WHV112" s="313"/>
      <c r="WHW112" s="313"/>
      <c r="WHX112" s="313"/>
      <c r="WHY112" s="313"/>
      <c r="WHZ112" s="313"/>
      <c r="WIA112" s="313"/>
      <c r="WIB112" s="313"/>
      <c r="WIC112" s="313"/>
      <c r="WID112" s="313"/>
      <c r="WIE112" s="313"/>
      <c r="WIF112" s="313"/>
      <c r="WIG112" s="313"/>
      <c r="WIH112" s="313"/>
      <c r="WII112" s="313"/>
      <c r="WIJ112" s="313"/>
      <c r="WIK112" s="313"/>
      <c r="WIL112" s="313"/>
      <c r="WIM112" s="313"/>
      <c r="WIN112" s="313"/>
      <c r="WIO112" s="313"/>
      <c r="WIP112" s="313"/>
      <c r="WIQ112" s="313"/>
      <c r="WIR112" s="313"/>
      <c r="WIS112" s="313"/>
      <c r="WIT112" s="313"/>
      <c r="WIU112" s="313"/>
      <c r="WIV112" s="313"/>
      <c r="WIW112" s="313"/>
      <c r="WIX112" s="313"/>
      <c r="WIY112" s="313"/>
      <c r="WIZ112" s="313"/>
      <c r="WJA112" s="313"/>
      <c r="WJB112" s="313"/>
      <c r="WJC112" s="313"/>
      <c r="WJD112" s="313"/>
      <c r="WJE112" s="313"/>
      <c r="WJF112" s="313"/>
      <c r="WJG112" s="313"/>
      <c r="WJH112" s="313"/>
      <c r="WJI112" s="313"/>
      <c r="WJJ112" s="313"/>
      <c r="WJK112" s="313"/>
      <c r="WJL112" s="313"/>
      <c r="WJM112" s="313"/>
      <c r="WJN112" s="313"/>
      <c r="WJO112" s="313"/>
      <c r="WJP112" s="313"/>
      <c r="WJQ112" s="313"/>
      <c r="WJR112" s="313"/>
      <c r="WJS112" s="313"/>
      <c r="WJT112" s="313"/>
      <c r="WJU112" s="313"/>
      <c r="WJV112" s="313"/>
      <c r="WJW112" s="313"/>
      <c r="WJX112" s="313"/>
      <c r="WJY112" s="313"/>
      <c r="WJZ112" s="313"/>
      <c r="WKA112" s="313"/>
      <c r="WKB112" s="313"/>
      <c r="WKC112" s="313"/>
      <c r="WKD112" s="313"/>
      <c r="WKE112" s="313"/>
      <c r="WKF112" s="313"/>
      <c r="WKG112" s="313"/>
      <c r="WKH112" s="313"/>
      <c r="WKI112" s="313"/>
      <c r="WKJ112" s="313"/>
      <c r="WKK112" s="313"/>
      <c r="WKL112" s="313"/>
      <c r="WKM112" s="313"/>
      <c r="WKN112" s="313"/>
      <c r="WKO112" s="313"/>
      <c r="WKP112" s="313"/>
      <c r="WKQ112" s="313"/>
      <c r="WKR112" s="313"/>
      <c r="WKS112" s="313"/>
      <c r="WKT112" s="313"/>
      <c r="WKU112" s="313"/>
      <c r="WKV112" s="313"/>
      <c r="WKW112" s="313"/>
      <c r="WKX112" s="313"/>
      <c r="WKY112" s="313"/>
      <c r="WKZ112" s="313"/>
      <c r="WLA112" s="313"/>
      <c r="WLB112" s="313"/>
      <c r="WLC112" s="313"/>
      <c r="WLD112" s="313"/>
      <c r="WLE112" s="313"/>
      <c r="WLF112" s="313"/>
      <c r="WLG112" s="313"/>
      <c r="WLH112" s="313"/>
      <c r="WLI112" s="313"/>
      <c r="WLJ112" s="313"/>
      <c r="WLK112" s="313"/>
      <c r="WLL112" s="313"/>
      <c r="WLM112" s="313"/>
      <c r="WLN112" s="313"/>
      <c r="WLO112" s="313"/>
      <c r="WLP112" s="313"/>
      <c r="WLQ112" s="313"/>
      <c r="WLR112" s="313"/>
      <c r="WLS112" s="313"/>
      <c r="WLT112" s="313"/>
      <c r="WLU112" s="313"/>
      <c r="WLV112" s="313"/>
      <c r="WLW112" s="313"/>
      <c r="WLX112" s="313"/>
      <c r="WLY112" s="313"/>
      <c r="WLZ112" s="313"/>
      <c r="WMA112" s="313"/>
      <c r="WMB112" s="313"/>
      <c r="WMC112" s="313"/>
      <c r="WMD112" s="313"/>
      <c r="WME112" s="313"/>
      <c r="WMF112" s="313"/>
      <c r="WMG112" s="313"/>
      <c r="WMH112" s="313"/>
      <c r="WMI112" s="313"/>
      <c r="WMJ112" s="313"/>
      <c r="WMK112" s="313"/>
      <c r="WML112" s="313"/>
      <c r="WMM112" s="313"/>
      <c r="WMN112" s="313"/>
      <c r="WMO112" s="313"/>
      <c r="WMP112" s="313"/>
      <c r="WMQ112" s="313"/>
      <c r="WMR112" s="313"/>
      <c r="WMS112" s="313"/>
      <c r="WMT112" s="313"/>
      <c r="WMU112" s="313"/>
      <c r="WMV112" s="313"/>
      <c r="WMW112" s="313"/>
      <c r="WMX112" s="313"/>
      <c r="WMY112" s="313"/>
      <c r="WMZ112" s="313"/>
      <c r="WNA112" s="313"/>
      <c r="WNB112" s="313"/>
      <c r="WNC112" s="313"/>
      <c r="WND112" s="313"/>
      <c r="WNE112" s="313"/>
      <c r="WNF112" s="313"/>
      <c r="WNG112" s="313"/>
      <c r="WNH112" s="313"/>
      <c r="WNI112" s="313"/>
      <c r="WNJ112" s="313"/>
      <c r="WNK112" s="313"/>
      <c r="WNL112" s="313"/>
      <c r="WNM112" s="313"/>
      <c r="WNN112" s="313"/>
      <c r="WNO112" s="313"/>
      <c r="WNP112" s="313"/>
      <c r="WNQ112" s="313"/>
      <c r="WNR112" s="313"/>
      <c r="WNS112" s="313"/>
      <c r="WNT112" s="313"/>
      <c r="WNU112" s="313"/>
      <c r="WNV112" s="313"/>
      <c r="WNW112" s="313"/>
      <c r="WNX112" s="313"/>
      <c r="WNY112" s="313"/>
      <c r="WNZ112" s="313"/>
      <c r="WOA112" s="313"/>
      <c r="WOB112" s="313"/>
      <c r="WOC112" s="313"/>
      <c r="WOD112" s="313"/>
      <c r="WOE112" s="313"/>
      <c r="WOF112" s="313"/>
      <c r="WOG112" s="313"/>
      <c r="WOH112" s="313"/>
      <c r="WOI112" s="313"/>
      <c r="WOJ112" s="313"/>
      <c r="WOK112" s="313"/>
      <c r="WOL112" s="313"/>
      <c r="WOM112" s="313"/>
      <c r="WON112" s="313"/>
      <c r="WOO112" s="313"/>
      <c r="WOP112" s="313"/>
      <c r="WOQ112" s="313"/>
      <c r="WOR112" s="313"/>
      <c r="WOS112" s="313"/>
      <c r="WOT112" s="313"/>
      <c r="WOU112" s="313"/>
      <c r="WOV112" s="313"/>
      <c r="WOW112" s="313"/>
      <c r="WOX112" s="313"/>
      <c r="WOY112" s="313"/>
      <c r="WOZ112" s="313"/>
      <c r="WPA112" s="313"/>
      <c r="WPB112" s="313"/>
      <c r="WPC112" s="313"/>
      <c r="WPD112" s="313"/>
      <c r="WPE112" s="313"/>
      <c r="WPF112" s="313"/>
      <c r="WPG112" s="313"/>
      <c r="WPH112" s="313"/>
      <c r="WPI112" s="313"/>
      <c r="WPJ112" s="313"/>
      <c r="WPK112" s="313"/>
      <c r="WPL112" s="313"/>
      <c r="WPM112" s="313"/>
      <c r="WPN112" s="313"/>
      <c r="WPO112" s="313"/>
      <c r="WPP112" s="313"/>
      <c r="WPQ112" s="313"/>
      <c r="WPR112" s="313"/>
      <c r="WPS112" s="313"/>
      <c r="WPT112" s="313"/>
      <c r="WPU112" s="313"/>
      <c r="WPV112" s="313"/>
      <c r="WPW112" s="313"/>
      <c r="WPX112" s="313"/>
      <c r="WPY112" s="313"/>
      <c r="WPZ112" s="313"/>
      <c r="WQA112" s="313"/>
      <c r="WQB112" s="313"/>
      <c r="WQC112" s="313"/>
      <c r="WQD112" s="313"/>
      <c r="WQE112" s="313"/>
      <c r="WQF112" s="313"/>
      <c r="WQG112" s="313"/>
      <c r="WQH112" s="313"/>
      <c r="WQI112" s="313"/>
      <c r="WQJ112" s="313"/>
      <c r="WQK112" s="313"/>
      <c r="WQL112" s="313"/>
      <c r="WQM112" s="313"/>
      <c r="WQN112" s="313"/>
      <c r="WQO112" s="313"/>
      <c r="WQP112" s="313"/>
      <c r="WQQ112" s="313"/>
      <c r="WQR112" s="313"/>
      <c r="WQS112" s="313"/>
      <c r="WQT112" s="313"/>
      <c r="WQU112" s="313"/>
      <c r="WQV112" s="313"/>
      <c r="WQW112" s="313"/>
      <c r="WQX112" s="313"/>
      <c r="WQY112" s="313"/>
      <c r="WQZ112" s="313"/>
      <c r="WRA112" s="313"/>
      <c r="WRB112" s="313"/>
      <c r="WRC112" s="313"/>
      <c r="WRD112" s="313"/>
      <c r="WRE112" s="313"/>
      <c r="WRF112" s="313"/>
      <c r="WRG112" s="313"/>
      <c r="WRH112" s="313"/>
      <c r="WRI112" s="313"/>
      <c r="WRJ112" s="313"/>
      <c r="WRK112" s="313"/>
      <c r="WRL112" s="313"/>
      <c r="WRM112" s="313"/>
      <c r="WRN112" s="313"/>
      <c r="WRO112" s="313"/>
      <c r="WRP112" s="313"/>
      <c r="WRQ112" s="313"/>
      <c r="WRR112" s="313"/>
      <c r="WRS112" s="313"/>
      <c r="WRT112" s="313"/>
      <c r="WRU112" s="313"/>
      <c r="WRV112" s="313"/>
      <c r="WRW112" s="313"/>
      <c r="WRX112" s="313"/>
      <c r="WRY112" s="313"/>
      <c r="WRZ112" s="313"/>
      <c r="WSA112" s="313"/>
      <c r="WSB112" s="313"/>
      <c r="WSC112" s="313"/>
      <c r="WSD112" s="313"/>
      <c r="WSE112" s="313"/>
      <c r="WSF112" s="313"/>
      <c r="WSG112" s="313"/>
      <c r="WSH112" s="313"/>
      <c r="WSI112" s="313"/>
      <c r="WSJ112" s="313"/>
      <c r="WSK112" s="313"/>
      <c r="WSL112" s="313"/>
      <c r="WSM112" s="313"/>
      <c r="WSN112" s="313"/>
      <c r="WSO112" s="313"/>
      <c r="WSP112" s="313"/>
      <c r="WSQ112" s="313"/>
      <c r="WSR112" s="313"/>
      <c r="WSS112" s="313"/>
      <c r="WST112" s="313"/>
      <c r="WSU112" s="313"/>
      <c r="WSV112" s="313"/>
      <c r="WSW112" s="313"/>
      <c r="WSX112" s="313"/>
      <c r="WSY112" s="313"/>
      <c r="WSZ112" s="313"/>
      <c r="WTA112" s="313"/>
      <c r="WTB112" s="313"/>
      <c r="WTC112" s="313"/>
      <c r="WTD112" s="313"/>
      <c r="WTE112" s="313"/>
      <c r="WTF112" s="313"/>
      <c r="WTG112" s="313"/>
      <c r="WTH112" s="313"/>
      <c r="WTI112" s="313"/>
      <c r="WTJ112" s="313"/>
      <c r="WTK112" s="313"/>
      <c r="WTL112" s="313"/>
      <c r="WTM112" s="313"/>
      <c r="WTN112" s="313"/>
      <c r="WTO112" s="313"/>
      <c r="WTP112" s="313"/>
      <c r="WTQ112" s="313"/>
      <c r="WTR112" s="313"/>
      <c r="WTS112" s="313"/>
      <c r="WTT112" s="313"/>
      <c r="WTU112" s="313"/>
      <c r="WTV112" s="313"/>
      <c r="WTW112" s="313"/>
      <c r="WTX112" s="313"/>
      <c r="WTY112" s="313"/>
      <c r="WTZ112" s="313"/>
      <c r="WUA112" s="313"/>
      <c r="WUB112" s="313"/>
      <c r="WUC112" s="313"/>
      <c r="WUD112" s="313"/>
      <c r="WUE112" s="313"/>
      <c r="WUF112" s="313"/>
      <c r="WUG112" s="313"/>
      <c r="WUH112" s="313"/>
      <c r="WUI112" s="313"/>
      <c r="WUJ112" s="313"/>
      <c r="WUK112" s="313"/>
      <c r="WUL112" s="313"/>
      <c r="WUM112" s="313"/>
      <c r="WUN112" s="313"/>
      <c r="WUO112" s="313"/>
      <c r="WUP112" s="313"/>
      <c r="WUQ112" s="313"/>
      <c r="WUR112" s="313"/>
      <c r="WUS112" s="313"/>
      <c r="WUT112" s="313"/>
      <c r="WUU112" s="313"/>
      <c r="WUV112" s="313"/>
      <c r="WUW112" s="313"/>
      <c r="WUX112" s="313"/>
      <c r="WUY112" s="313"/>
      <c r="WUZ112" s="313"/>
      <c r="WVA112" s="313"/>
      <c r="WVB112" s="313"/>
      <c r="WVC112" s="313"/>
      <c r="WVD112" s="313"/>
      <c r="WVE112" s="313"/>
      <c r="WVF112" s="313"/>
      <c r="WVG112" s="313"/>
      <c r="WVH112" s="313"/>
      <c r="WVI112" s="313"/>
      <c r="WVJ112" s="313"/>
      <c r="WVK112" s="313"/>
      <c r="WVL112" s="313"/>
      <c r="WVM112" s="313"/>
      <c r="WVN112" s="313"/>
      <c r="WVO112" s="313"/>
      <c r="WVP112" s="313"/>
      <c r="WVQ112" s="313"/>
      <c r="WVR112" s="313"/>
      <c r="WVS112" s="313"/>
      <c r="WVT112" s="313"/>
      <c r="WVU112" s="313"/>
      <c r="WVV112" s="313"/>
      <c r="WVW112" s="313"/>
      <c r="WVX112" s="313"/>
      <c r="WVY112" s="313"/>
      <c r="WVZ112" s="313"/>
      <c r="WWA112" s="313"/>
      <c r="WWB112" s="313"/>
      <c r="WWC112" s="313"/>
      <c r="WWD112" s="313"/>
      <c r="WWE112" s="313"/>
      <c r="WWF112" s="313"/>
      <c r="WWG112" s="313"/>
      <c r="WWH112" s="313"/>
      <c r="WWI112" s="313"/>
      <c r="WWJ112" s="313"/>
      <c r="WWK112" s="313"/>
      <c r="WWL112" s="313"/>
      <c r="WWM112" s="313"/>
      <c r="WWN112" s="313"/>
      <c r="WWO112" s="313"/>
      <c r="WWP112" s="313"/>
      <c r="WWQ112" s="313"/>
      <c r="WWR112" s="313"/>
      <c r="WWS112" s="313"/>
      <c r="WWT112" s="313"/>
      <c r="WWU112" s="313"/>
      <c r="WWV112" s="313"/>
      <c r="WWW112" s="313"/>
      <c r="WWX112" s="313"/>
      <c r="WWY112" s="313"/>
      <c r="WWZ112" s="313"/>
      <c r="WXA112" s="313"/>
      <c r="WXB112" s="313"/>
      <c r="WXC112" s="313"/>
      <c r="WXD112" s="313"/>
      <c r="WXE112" s="313"/>
      <c r="WXF112" s="313"/>
      <c r="WXG112" s="313"/>
      <c r="WXH112" s="313"/>
      <c r="WXI112" s="313"/>
      <c r="WXJ112" s="313"/>
      <c r="WXK112" s="313"/>
      <c r="WXL112" s="313"/>
      <c r="WXM112" s="313"/>
      <c r="WXN112" s="313"/>
      <c r="WXO112" s="313"/>
      <c r="WXP112" s="313"/>
      <c r="WXQ112" s="313"/>
      <c r="WXR112" s="313"/>
      <c r="WXS112" s="313"/>
      <c r="WXT112" s="313"/>
      <c r="WXU112" s="313"/>
      <c r="WXV112" s="313"/>
      <c r="WXW112" s="313"/>
      <c r="WXX112" s="313"/>
      <c r="WXY112" s="313"/>
      <c r="WXZ112" s="313"/>
      <c r="WYA112" s="313"/>
      <c r="WYB112" s="313"/>
      <c r="WYC112" s="313"/>
      <c r="WYD112" s="313"/>
      <c r="WYE112" s="313"/>
      <c r="WYF112" s="313"/>
      <c r="WYG112" s="313"/>
      <c r="WYH112" s="313"/>
      <c r="WYI112" s="313"/>
      <c r="WYJ112" s="313"/>
      <c r="WYK112" s="313"/>
      <c r="WYL112" s="313"/>
      <c r="WYM112" s="313"/>
      <c r="WYN112" s="313"/>
      <c r="WYO112" s="313"/>
      <c r="WYP112" s="313"/>
      <c r="WYQ112" s="313"/>
      <c r="WYR112" s="313"/>
      <c r="WYS112" s="313"/>
      <c r="WYT112" s="313"/>
      <c r="WYU112" s="313"/>
      <c r="WYV112" s="313"/>
      <c r="WYW112" s="313"/>
      <c r="WYX112" s="313"/>
      <c r="WYY112" s="313"/>
      <c r="WYZ112" s="313"/>
      <c r="WZA112" s="313"/>
      <c r="WZB112" s="313"/>
      <c r="WZC112" s="313"/>
      <c r="WZD112" s="313"/>
      <c r="WZE112" s="313"/>
      <c r="WZF112" s="313"/>
      <c r="WZG112" s="313"/>
      <c r="WZH112" s="313"/>
      <c r="WZI112" s="313"/>
      <c r="WZJ112" s="313"/>
      <c r="WZK112" s="313"/>
      <c r="WZL112" s="313"/>
      <c r="WZM112" s="313"/>
      <c r="WZN112" s="313"/>
      <c r="WZO112" s="313"/>
      <c r="WZP112" s="313"/>
      <c r="WZQ112" s="313"/>
      <c r="WZR112" s="313"/>
      <c r="WZS112" s="313"/>
      <c r="WZT112" s="313"/>
      <c r="WZU112" s="313"/>
      <c r="WZV112" s="313"/>
      <c r="WZW112" s="313"/>
      <c r="WZX112" s="313"/>
      <c r="WZY112" s="313"/>
      <c r="WZZ112" s="313"/>
      <c r="XAA112" s="313"/>
      <c r="XAB112" s="313"/>
      <c r="XAC112" s="313"/>
      <c r="XAD112" s="313"/>
      <c r="XAE112" s="313"/>
      <c r="XAF112" s="313"/>
      <c r="XAG112" s="313"/>
      <c r="XAH112" s="313"/>
      <c r="XAI112" s="313"/>
      <c r="XAJ112" s="313"/>
      <c r="XAK112" s="313"/>
      <c r="XAL112" s="313"/>
      <c r="XAM112" s="313"/>
      <c r="XAN112" s="313"/>
      <c r="XAO112" s="313"/>
      <c r="XAP112" s="313"/>
      <c r="XAQ112" s="313"/>
      <c r="XAR112" s="313"/>
      <c r="XAS112" s="313"/>
      <c r="XAT112" s="313"/>
      <c r="XAU112" s="313"/>
      <c r="XAV112" s="313"/>
      <c r="XAW112" s="313"/>
      <c r="XAX112" s="313"/>
      <c r="XAY112" s="313"/>
      <c r="XAZ112" s="313"/>
      <c r="XBA112" s="313"/>
      <c r="XBB112" s="313"/>
      <c r="XBC112" s="313"/>
      <c r="XBD112" s="313"/>
      <c r="XBE112" s="313"/>
      <c r="XBF112" s="313"/>
      <c r="XBG112" s="313"/>
      <c r="XBH112" s="313"/>
      <c r="XBI112" s="313"/>
      <c r="XBJ112" s="313"/>
      <c r="XBK112" s="313"/>
      <c r="XBL112" s="313"/>
      <c r="XBM112" s="313"/>
      <c r="XBN112" s="313"/>
      <c r="XBO112" s="313"/>
      <c r="XBP112" s="313"/>
      <c r="XBQ112" s="313"/>
      <c r="XBR112" s="313"/>
      <c r="XBS112" s="313"/>
      <c r="XBT112" s="313"/>
      <c r="XBU112" s="313"/>
      <c r="XBV112" s="313"/>
      <c r="XBW112" s="313"/>
      <c r="XBX112" s="313"/>
      <c r="XBY112" s="313"/>
      <c r="XBZ112" s="313"/>
      <c r="XCA112" s="313"/>
      <c r="XCB112" s="313"/>
      <c r="XCC112" s="313"/>
      <c r="XCD112" s="313"/>
      <c r="XCE112" s="313"/>
      <c r="XCF112" s="313"/>
      <c r="XCG112" s="313"/>
      <c r="XCH112" s="313"/>
      <c r="XCI112" s="313"/>
      <c r="XCJ112" s="313"/>
      <c r="XCK112" s="313"/>
      <c r="XCL112" s="313"/>
      <c r="XCM112" s="313"/>
      <c r="XCN112" s="313"/>
      <c r="XCO112" s="313"/>
      <c r="XCP112" s="313"/>
      <c r="XCQ112" s="313"/>
      <c r="XCR112" s="313"/>
      <c r="XCS112" s="313"/>
      <c r="XCT112" s="313"/>
      <c r="XCU112" s="313"/>
      <c r="XCV112" s="313"/>
      <c r="XCW112" s="313"/>
      <c r="XCX112" s="313"/>
      <c r="XCY112" s="313"/>
      <c r="XCZ112" s="313"/>
      <c r="XDA112" s="313"/>
      <c r="XDB112" s="313"/>
      <c r="XDC112" s="313"/>
      <c r="XDD112" s="313"/>
      <c r="XDE112" s="313"/>
      <c r="XDF112" s="313"/>
      <c r="XDG112" s="313"/>
      <c r="XDH112" s="313"/>
      <c r="XDI112" s="313"/>
      <c r="XDJ112" s="313"/>
      <c r="XDK112" s="313"/>
      <c r="XDL112" s="313"/>
      <c r="XDM112" s="313"/>
      <c r="XDN112" s="313"/>
      <c r="XDO112" s="313"/>
      <c r="XDP112" s="313"/>
      <c r="XDQ112" s="313"/>
      <c r="XDR112" s="313"/>
      <c r="XDS112" s="313"/>
      <c r="XDT112" s="313"/>
      <c r="XDU112" s="313"/>
      <c r="XDV112" s="313"/>
      <c r="XDW112" s="313"/>
      <c r="XDX112" s="313"/>
      <c r="XDY112" s="313"/>
      <c r="XDZ112" s="313"/>
      <c r="XEA112" s="313"/>
      <c r="XEB112" s="313"/>
      <c r="XEC112" s="313"/>
      <c r="XED112" s="313"/>
      <c r="XEE112" s="313"/>
      <c r="XEF112" s="313"/>
      <c r="XEG112" s="313"/>
      <c r="XEH112" s="313"/>
      <c r="XEI112" s="313"/>
      <c r="XEJ112" s="313"/>
      <c r="XEK112" s="313"/>
      <c r="XEL112" s="313"/>
      <c r="XEM112" s="313"/>
      <c r="XEN112" s="313"/>
      <c r="XEO112" s="313"/>
      <c r="XEP112" s="313"/>
      <c r="XEQ112" s="313"/>
      <c r="XER112" s="313"/>
      <c r="XES112" s="313"/>
      <c r="XET112" s="313"/>
      <c r="XEU112" s="313"/>
      <c r="XEV112" s="313"/>
      <c r="XEW112" s="313"/>
      <c r="XEX112" s="313"/>
      <c r="XEY112" s="313"/>
      <c r="XEZ112" s="313"/>
      <c r="XFA112" s="313"/>
      <c r="XFB112" s="313"/>
      <c r="XFC112" s="313"/>
      <c r="XFD112" s="313"/>
    </row>
    <row r="113" spans="1:16384" ht="15.75" customHeight="1">
      <c r="A113" s="313"/>
      <c r="B113" s="313" t="s">
        <v>10182</v>
      </c>
      <c r="C113" s="314" t="s">
        <v>10192</v>
      </c>
      <c r="D113" s="313"/>
      <c r="E113" s="313"/>
      <c r="F113" s="313"/>
      <c r="G113" s="313"/>
      <c r="H113" s="313"/>
      <c r="I113" s="313"/>
      <c r="J113" s="313"/>
      <c r="K113" s="313"/>
      <c r="L113" s="313"/>
      <c r="M113" s="313"/>
      <c r="N113" s="313"/>
      <c r="O113" s="313"/>
      <c r="P113" s="313"/>
      <c r="Q113" s="313"/>
      <c r="R113" s="313"/>
      <c r="S113" s="313"/>
      <c r="T113" s="313"/>
      <c r="U113" s="313"/>
      <c r="V113" s="313"/>
      <c r="W113" s="313"/>
      <c r="X113" s="313"/>
      <c r="Y113" s="313"/>
      <c r="Z113" s="313"/>
      <c r="AA113" s="313"/>
      <c r="AB113" s="313"/>
      <c r="AC113" s="313"/>
      <c r="AD113" s="313"/>
      <c r="AE113" s="313"/>
      <c r="AF113" s="313"/>
      <c r="AG113" s="313"/>
      <c r="AH113" s="313"/>
      <c r="AI113" s="313"/>
      <c r="AJ113" s="313"/>
      <c r="AK113" s="313"/>
      <c r="AL113" s="313"/>
      <c r="AM113" s="313"/>
      <c r="AN113" s="313"/>
      <c r="AO113" s="313"/>
      <c r="AP113" s="313"/>
      <c r="AQ113" s="313"/>
      <c r="AR113" s="313"/>
      <c r="AS113" s="313"/>
      <c r="AT113" s="313"/>
      <c r="AU113" s="313"/>
      <c r="AV113" s="313"/>
      <c r="AW113" s="313"/>
      <c r="AX113" s="313"/>
      <c r="AY113" s="313"/>
      <c r="AZ113" s="313"/>
      <c r="BA113" s="313"/>
      <c r="BB113" s="313"/>
      <c r="BC113" s="313"/>
      <c r="BD113" s="313"/>
      <c r="BE113" s="313"/>
      <c r="BF113" s="313"/>
      <c r="BG113" s="313"/>
      <c r="BH113" s="313"/>
      <c r="BI113" s="313"/>
      <c r="BJ113" s="313"/>
      <c r="BK113" s="313"/>
      <c r="BL113" s="313"/>
      <c r="BM113" s="313"/>
      <c r="BN113" s="313"/>
      <c r="BO113" s="313"/>
      <c r="BP113" s="313"/>
      <c r="BQ113" s="313"/>
      <c r="BR113" s="313"/>
      <c r="BS113" s="313"/>
      <c r="BT113" s="313"/>
      <c r="BU113" s="313"/>
      <c r="BV113" s="313"/>
      <c r="BW113" s="313"/>
      <c r="BX113" s="313"/>
      <c r="BY113" s="313"/>
      <c r="BZ113" s="313"/>
      <c r="CA113" s="313"/>
      <c r="CB113" s="313"/>
      <c r="CC113" s="313"/>
      <c r="CD113" s="313"/>
      <c r="CE113" s="313"/>
      <c r="CF113" s="313"/>
      <c r="CG113" s="313"/>
      <c r="CH113" s="313"/>
      <c r="CI113" s="313"/>
      <c r="CJ113" s="313"/>
      <c r="CK113" s="313"/>
      <c r="CL113" s="313"/>
      <c r="CM113" s="313"/>
      <c r="CN113" s="313"/>
      <c r="CO113" s="313"/>
      <c r="CP113" s="313"/>
      <c r="CQ113" s="313"/>
      <c r="CR113" s="313"/>
      <c r="CS113" s="313"/>
      <c r="CT113" s="313"/>
      <c r="CU113" s="313"/>
      <c r="CV113" s="313"/>
      <c r="CW113" s="313"/>
      <c r="CX113" s="313"/>
      <c r="CY113" s="313"/>
      <c r="CZ113" s="313"/>
      <c r="DA113" s="313"/>
      <c r="DB113" s="313"/>
      <c r="DC113" s="313"/>
      <c r="DD113" s="313"/>
      <c r="DE113" s="313"/>
      <c r="DF113" s="313"/>
      <c r="DG113" s="313"/>
      <c r="DH113" s="313"/>
      <c r="DI113" s="313"/>
      <c r="DJ113" s="313"/>
      <c r="DK113" s="313"/>
      <c r="DL113" s="313"/>
      <c r="DM113" s="313"/>
      <c r="DN113" s="313"/>
      <c r="DO113" s="313"/>
      <c r="DP113" s="313"/>
      <c r="DQ113" s="313"/>
      <c r="DR113" s="313"/>
      <c r="DS113" s="313"/>
      <c r="DT113" s="313"/>
      <c r="DU113" s="313"/>
      <c r="DV113" s="313"/>
      <c r="DW113" s="313"/>
      <c r="DX113" s="313"/>
      <c r="DY113" s="313"/>
      <c r="DZ113" s="313"/>
      <c r="EA113" s="313"/>
      <c r="EB113" s="313"/>
      <c r="EC113" s="313"/>
      <c r="ED113" s="313"/>
      <c r="EE113" s="313"/>
      <c r="EF113" s="313"/>
      <c r="EG113" s="313"/>
      <c r="EH113" s="313"/>
      <c r="EI113" s="313"/>
      <c r="EJ113" s="313"/>
      <c r="EK113" s="313"/>
      <c r="EL113" s="313"/>
      <c r="EM113" s="313"/>
      <c r="EN113" s="313"/>
      <c r="EO113" s="313"/>
      <c r="EP113" s="313"/>
      <c r="EQ113" s="313"/>
      <c r="ER113" s="313"/>
      <c r="ES113" s="313"/>
      <c r="ET113" s="313"/>
      <c r="EU113" s="313"/>
      <c r="EV113" s="313"/>
      <c r="EW113" s="313"/>
      <c r="EX113" s="313"/>
      <c r="EY113" s="313"/>
      <c r="EZ113" s="313"/>
      <c r="FA113" s="313"/>
      <c r="FB113" s="313"/>
      <c r="FC113" s="313"/>
      <c r="FD113" s="313"/>
      <c r="FE113" s="313"/>
      <c r="FF113" s="313"/>
      <c r="FG113" s="313"/>
      <c r="FH113" s="313"/>
      <c r="FI113" s="313"/>
      <c r="FJ113" s="313"/>
      <c r="FK113" s="313"/>
      <c r="FL113" s="313"/>
      <c r="FM113" s="313"/>
      <c r="FN113" s="313"/>
      <c r="FO113" s="313"/>
      <c r="FP113" s="313"/>
      <c r="FQ113" s="313"/>
      <c r="FR113" s="313"/>
      <c r="FS113" s="313"/>
      <c r="FT113" s="313"/>
      <c r="FU113" s="313"/>
      <c r="FV113" s="313"/>
      <c r="FW113" s="313"/>
      <c r="FX113" s="313"/>
      <c r="FY113" s="313"/>
      <c r="FZ113" s="313"/>
      <c r="GA113" s="313"/>
      <c r="GB113" s="313"/>
      <c r="GC113" s="313"/>
      <c r="GD113" s="313"/>
      <c r="GE113" s="313"/>
      <c r="GF113" s="313"/>
      <c r="GG113" s="313"/>
      <c r="GH113" s="313"/>
      <c r="GI113" s="313"/>
      <c r="GJ113" s="313"/>
      <c r="GK113" s="313"/>
      <c r="GL113" s="313"/>
      <c r="GM113" s="313"/>
      <c r="GN113" s="313"/>
      <c r="GO113" s="313"/>
      <c r="GP113" s="313"/>
      <c r="GQ113" s="313"/>
      <c r="GR113" s="313"/>
      <c r="GS113" s="313"/>
      <c r="GT113" s="313"/>
      <c r="GU113" s="313"/>
      <c r="GV113" s="313"/>
      <c r="GW113" s="313"/>
      <c r="GX113" s="313"/>
      <c r="GY113" s="313"/>
      <c r="GZ113" s="313"/>
      <c r="HA113" s="313"/>
      <c r="HB113" s="313"/>
      <c r="HC113" s="313"/>
      <c r="HD113" s="313"/>
      <c r="HE113" s="313"/>
      <c r="HF113" s="313"/>
      <c r="HG113" s="313"/>
      <c r="HH113" s="313"/>
      <c r="HI113" s="313"/>
      <c r="HJ113" s="313"/>
      <c r="HK113" s="313"/>
      <c r="HL113" s="313"/>
      <c r="HM113" s="313"/>
      <c r="HN113" s="313"/>
      <c r="HO113" s="313"/>
      <c r="HP113" s="313"/>
      <c r="HQ113" s="313"/>
      <c r="HR113" s="313"/>
      <c r="HS113" s="313"/>
      <c r="HT113" s="313"/>
      <c r="HU113" s="313"/>
      <c r="HV113" s="313"/>
      <c r="HW113" s="313"/>
      <c r="HX113" s="313"/>
      <c r="HY113" s="313"/>
      <c r="HZ113" s="313"/>
      <c r="IA113" s="313"/>
      <c r="IB113" s="313"/>
      <c r="IC113" s="313"/>
      <c r="ID113" s="313"/>
      <c r="IE113" s="313"/>
      <c r="IF113" s="313"/>
      <c r="IG113" s="313"/>
      <c r="IH113" s="313"/>
      <c r="II113" s="313"/>
      <c r="IJ113" s="313"/>
      <c r="IK113" s="313"/>
      <c r="IL113" s="313"/>
      <c r="IM113" s="313"/>
      <c r="IN113" s="313"/>
      <c r="IO113" s="313"/>
      <c r="IP113" s="313"/>
      <c r="IQ113" s="313"/>
      <c r="IR113" s="313"/>
      <c r="IS113" s="313"/>
      <c r="IT113" s="313"/>
      <c r="IU113" s="313"/>
      <c r="IV113" s="313"/>
      <c r="IW113" s="313"/>
      <c r="IX113" s="313"/>
      <c r="IY113" s="313"/>
      <c r="IZ113" s="313"/>
      <c r="JA113" s="313"/>
      <c r="JB113" s="313"/>
      <c r="JC113" s="313"/>
      <c r="JD113" s="313"/>
      <c r="JE113" s="313"/>
      <c r="JF113" s="313"/>
      <c r="JG113" s="313"/>
      <c r="JH113" s="313"/>
      <c r="JI113" s="313"/>
      <c r="JJ113" s="313"/>
      <c r="JK113" s="313"/>
      <c r="JL113" s="313"/>
      <c r="JM113" s="313"/>
      <c r="JN113" s="313"/>
      <c r="JO113" s="313"/>
      <c r="JP113" s="313"/>
      <c r="JQ113" s="313"/>
      <c r="JR113" s="313"/>
      <c r="JS113" s="313"/>
      <c r="JT113" s="313"/>
      <c r="JU113" s="313"/>
      <c r="JV113" s="313"/>
      <c r="JW113" s="313"/>
      <c r="JX113" s="313"/>
      <c r="JY113" s="313"/>
      <c r="JZ113" s="313"/>
      <c r="KA113" s="313"/>
      <c r="KB113" s="313"/>
      <c r="KC113" s="313"/>
      <c r="KD113" s="313"/>
      <c r="KE113" s="313"/>
      <c r="KF113" s="313"/>
      <c r="KG113" s="313"/>
      <c r="KH113" s="313"/>
      <c r="KI113" s="313"/>
      <c r="KJ113" s="313"/>
      <c r="KK113" s="313"/>
      <c r="KL113" s="313"/>
      <c r="KM113" s="313"/>
      <c r="KN113" s="313"/>
      <c r="KO113" s="313"/>
      <c r="KP113" s="313"/>
      <c r="KQ113" s="313"/>
      <c r="KR113" s="313"/>
      <c r="KS113" s="313"/>
      <c r="KT113" s="313"/>
      <c r="KU113" s="313"/>
      <c r="KV113" s="313"/>
      <c r="KW113" s="313"/>
      <c r="KX113" s="313"/>
      <c r="KY113" s="313"/>
      <c r="KZ113" s="313"/>
      <c r="LA113" s="313"/>
      <c r="LB113" s="313"/>
      <c r="LC113" s="313"/>
      <c r="LD113" s="313"/>
      <c r="LE113" s="313"/>
      <c r="LF113" s="313"/>
      <c r="LG113" s="313"/>
      <c r="LH113" s="313"/>
      <c r="LI113" s="313"/>
      <c r="LJ113" s="313"/>
      <c r="LK113" s="313"/>
      <c r="LL113" s="313"/>
      <c r="LM113" s="313"/>
      <c r="LN113" s="313"/>
      <c r="LO113" s="313"/>
      <c r="LP113" s="313"/>
      <c r="LQ113" s="313"/>
      <c r="LR113" s="313"/>
      <c r="LS113" s="313"/>
      <c r="LT113" s="313"/>
      <c r="LU113" s="313"/>
      <c r="LV113" s="313"/>
      <c r="LW113" s="313"/>
      <c r="LX113" s="313"/>
      <c r="LY113" s="313"/>
      <c r="LZ113" s="313"/>
      <c r="MA113" s="313"/>
      <c r="MB113" s="313"/>
      <c r="MC113" s="313"/>
      <c r="MD113" s="313"/>
      <c r="ME113" s="313"/>
      <c r="MF113" s="313"/>
      <c r="MG113" s="313"/>
      <c r="MH113" s="313"/>
      <c r="MI113" s="313"/>
      <c r="MJ113" s="313"/>
      <c r="MK113" s="313"/>
      <c r="ML113" s="313"/>
      <c r="MM113" s="313"/>
      <c r="MN113" s="313"/>
      <c r="MO113" s="313"/>
      <c r="MP113" s="313"/>
      <c r="MQ113" s="313"/>
      <c r="MR113" s="313"/>
      <c r="MS113" s="313"/>
      <c r="MT113" s="313"/>
      <c r="MU113" s="313"/>
      <c r="MV113" s="313"/>
      <c r="MW113" s="313"/>
      <c r="MX113" s="313"/>
      <c r="MY113" s="313"/>
      <c r="MZ113" s="313"/>
      <c r="NA113" s="313"/>
      <c r="NB113" s="313"/>
      <c r="NC113" s="313"/>
      <c r="ND113" s="313"/>
      <c r="NE113" s="313"/>
      <c r="NF113" s="313"/>
      <c r="NG113" s="313"/>
      <c r="NH113" s="313"/>
      <c r="NI113" s="313"/>
      <c r="NJ113" s="313"/>
      <c r="NK113" s="313"/>
      <c r="NL113" s="313"/>
      <c r="NM113" s="313"/>
      <c r="NN113" s="313"/>
      <c r="NO113" s="313"/>
      <c r="NP113" s="313"/>
      <c r="NQ113" s="313"/>
      <c r="NR113" s="313"/>
      <c r="NS113" s="313"/>
      <c r="NT113" s="313"/>
      <c r="NU113" s="313"/>
      <c r="NV113" s="313"/>
      <c r="NW113" s="313"/>
      <c r="NX113" s="313"/>
      <c r="NY113" s="313"/>
      <c r="NZ113" s="313"/>
      <c r="OA113" s="313"/>
      <c r="OB113" s="313"/>
      <c r="OC113" s="313"/>
      <c r="OD113" s="313"/>
      <c r="OE113" s="313"/>
      <c r="OF113" s="313"/>
      <c r="OG113" s="313"/>
      <c r="OH113" s="313"/>
      <c r="OI113" s="313"/>
      <c r="OJ113" s="313"/>
      <c r="OK113" s="313"/>
      <c r="OL113" s="313"/>
      <c r="OM113" s="313"/>
      <c r="ON113" s="313"/>
      <c r="OO113" s="313"/>
      <c r="OP113" s="313"/>
      <c r="OQ113" s="313"/>
      <c r="OR113" s="313"/>
      <c r="OS113" s="313"/>
      <c r="OT113" s="313"/>
      <c r="OU113" s="313"/>
      <c r="OV113" s="313"/>
      <c r="OW113" s="313"/>
      <c r="OX113" s="313"/>
      <c r="OY113" s="313"/>
      <c r="OZ113" s="313"/>
      <c r="PA113" s="313"/>
      <c r="PB113" s="313"/>
      <c r="PC113" s="313"/>
      <c r="PD113" s="313"/>
      <c r="PE113" s="313"/>
      <c r="PF113" s="313"/>
      <c r="PG113" s="313"/>
      <c r="PH113" s="313"/>
      <c r="PI113" s="313"/>
      <c r="PJ113" s="313"/>
      <c r="PK113" s="313"/>
      <c r="PL113" s="313"/>
      <c r="PM113" s="313"/>
      <c r="PN113" s="313"/>
      <c r="PO113" s="313"/>
      <c r="PP113" s="313"/>
      <c r="PQ113" s="313"/>
      <c r="PR113" s="313"/>
      <c r="PS113" s="313"/>
      <c r="PT113" s="313"/>
      <c r="PU113" s="313"/>
      <c r="PV113" s="313"/>
      <c r="PW113" s="313"/>
      <c r="PX113" s="313"/>
      <c r="PY113" s="313"/>
      <c r="PZ113" s="313"/>
      <c r="QA113" s="313"/>
      <c r="QB113" s="313"/>
      <c r="QC113" s="313"/>
      <c r="QD113" s="313"/>
      <c r="QE113" s="313"/>
      <c r="QF113" s="313"/>
      <c r="QG113" s="313"/>
      <c r="QH113" s="313"/>
      <c r="QI113" s="313"/>
      <c r="QJ113" s="313"/>
      <c r="QK113" s="313"/>
      <c r="QL113" s="313"/>
      <c r="QM113" s="313"/>
      <c r="QN113" s="313"/>
      <c r="QO113" s="313"/>
      <c r="QP113" s="313"/>
      <c r="QQ113" s="313"/>
      <c r="QR113" s="313"/>
      <c r="QS113" s="313"/>
      <c r="QT113" s="313"/>
      <c r="QU113" s="313"/>
      <c r="QV113" s="313"/>
      <c r="QW113" s="313"/>
      <c r="QX113" s="313"/>
      <c r="QY113" s="313"/>
      <c r="QZ113" s="313"/>
      <c r="RA113" s="313"/>
      <c r="RB113" s="313"/>
      <c r="RC113" s="313"/>
      <c r="RD113" s="313"/>
      <c r="RE113" s="313"/>
      <c r="RF113" s="313"/>
      <c r="RG113" s="313"/>
      <c r="RH113" s="313"/>
      <c r="RI113" s="313"/>
      <c r="RJ113" s="313"/>
      <c r="RK113" s="313"/>
      <c r="RL113" s="313"/>
      <c r="RM113" s="313"/>
      <c r="RN113" s="313"/>
      <c r="RO113" s="313"/>
      <c r="RP113" s="313"/>
      <c r="RQ113" s="313"/>
      <c r="RR113" s="313"/>
      <c r="RS113" s="313"/>
      <c r="RT113" s="313"/>
      <c r="RU113" s="313"/>
      <c r="RV113" s="313"/>
      <c r="RW113" s="313"/>
      <c r="RX113" s="313"/>
      <c r="RY113" s="313"/>
      <c r="RZ113" s="313"/>
      <c r="SA113" s="313"/>
      <c r="SB113" s="313"/>
      <c r="SC113" s="313"/>
      <c r="SD113" s="313"/>
      <c r="SE113" s="313"/>
      <c r="SF113" s="313"/>
      <c r="SG113" s="313"/>
      <c r="SH113" s="313"/>
      <c r="SI113" s="313"/>
      <c r="SJ113" s="313"/>
      <c r="SK113" s="313"/>
      <c r="SL113" s="313"/>
      <c r="SM113" s="313"/>
      <c r="SN113" s="313"/>
      <c r="SO113" s="313"/>
      <c r="SP113" s="313"/>
      <c r="SQ113" s="313"/>
      <c r="SR113" s="313"/>
      <c r="SS113" s="313"/>
      <c r="ST113" s="313"/>
      <c r="SU113" s="313"/>
      <c r="SV113" s="313"/>
      <c r="SW113" s="313"/>
      <c r="SX113" s="313"/>
      <c r="SY113" s="313"/>
      <c r="SZ113" s="313"/>
      <c r="TA113" s="313"/>
      <c r="TB113" s="313"/>
      <c r="TC113" s="313"/>
      <c r="TD113" s="313"/>
      <c r="TE113" s="313"/>
      <c r="TF113" s="313"/>
      <c r="TG113" s="313"/>
      <c r="TH113" s="313"/>
      <c r="TI113" s="313"/>
      <c r="TJ113" s="313"/>
      <c r="TK113" s="313"/>
      <c r="TL113" s="313"/>
      <c r="TM113" s="313"/>
      <c r="TN113" s="313"/>
      <c r="TO113" s="313"/>
      <c r="TP113" s="313"/>
      <c r="TQ113" s="313"/>
      <c r="TR113" s="313"/>
      <c r="TS113" s="313"/>
      <c r="TT113" s="313"/>
      <c r="TU113" s="313"/>
      <c r="TV113" s="313"/>
      <c r="TW113" s="313"/>
      <c r="TX113" s="313"/>
      <c r="TY113" s="313"/>
      <c r="TZ113" s="313"/>
      <c r="UA113" s="313"/>
      <c r="UB113" s="313"/>
      <c r="UC113" s="313"/>
      <c r="UD113" s="313"/>
      <c r="UE113" s="313"/>
      <c r="UF113" s="313"/>
      <c r="UG113" s="313"/>
      <c r="UH113" s="313"/>
      <c r="UI113" s="313"/>
      <c r="UJ113" s="313"/>
      <c r="UK113" s="313"/>
      <c r="UL113" s="313"/>
      <c r="UM113" s="313"/>
      <c r="UN113" s="313"/>
      <c r="UO113" s="313"/>
      <c r="UP113" s="313"/>
      <c r="UQ113" s="313"/>
      <c r="UR113" s="313"/>
      <c r="US113" s="313"/>
      <c r="UT113" s="313"/>
      <c r="UU113" s="313"/>
      <c r="UV113" s="313"/>
      <c r="UW113" s="313"/>
      <c r="UX113" s="313"/>
      <c r="UY113" s="313"/>
      <c r="UZ113" s="313"/>
      <c r="VA113" s="313"/>
      <c r="VB113" s="313"/>
      <c r="VC113" s="313"/>
      <c r="VD113" s="313"/>
      <c r="VE113" s="313"/>
      <c r="VF113" s="313"/>
      <c r="VG113" s="313"/>
      <c r="VH113" s="313"/>
      <c r="VI113" s="313"/>
      <c r="VJ113" s="313"/>
      <c r="VK113" s="313"/>
      <c r="VL113" s="313"/>
      <c r="VM113" s="313"/>
      <c r="VN113" s="313"/>
      <c r="VO113" s="313"/>
      <c r="VP113" s="313"/>
      <c r="VQ113" s="313"/>
      <c r="VR113" s="313"/>
      <c r="VS113" s="313"/>
      <c r="VT113" s="313"/>
      <c r="VU113" s="313"/>
      <c r="VV113" s="313"/>
      <c r="VW113" s="313"/>
      <c r="VX113" s="313"/>
      <c r="VY113" s="313"/>
      <c r="VZ113" s="313"/>
      <c r="WA113" s="313"/>
      <c r="WB113" s="313"/>
      <c r="WC113" s="313"/>
      <c r="WD113" s="313"/>
      <c r="WE113" s="313"/>
      <c r="WF113" s="313"/>
      <c r="WG113" s="313"/>
      <c r="WH113" s="313"/>
      <c r="WI113" s="313"/>
      <c r="WJ113" s="313"/>
      <c r="WK113" s="313"/>
      <c r="WL113" s="313"/>
      <c r="WM113" s="313"/>
      <c r="WN113" s="313"/>
      <c r="WO113" s="313"/>
      <c r="WP113" s="313"/>
      <c r="WQ113" s="313"/>
      <c r="WR113" s="313"/>
      <c r="WS113" s="313"/>
      <c r="WT113" s="313"/>
      <c r="WU113" s="313"/>
      <c r="WV113" s="313"/>
      <c r="WW113" s="313"/>
      <c r="WX113" s="313"/>
      <c r="WY113" s="313"/>
      <c r="WZ113" s="313"/>
      <c r="XA113" s="313"/>
      <c r="XB113" s="313"/>
      <c r="XC113" s="313"/>
      <c r="XD113" s="313"/>
      <c r="XE113" s="313"/>
      <c r="XF113" s="313"/>
      <c r="XG113" s="313"/>
      <c r="XH113" s="313"/>
      <c r="XI113" s="313"/>
      <c r="XJ113" s="313"/>
      <c r="XK113" s="313"/>
      <c r="XL113" s="313"/>
      <c r="XM113" s="313"/>
      <c r="XN113" s="313"/>
      <c r="XO113" s="313"/>
      <c r="XP113" s="313"/>
      <c r="XQ113" s="313"/>
      <c r="XR113" s="313"/>
      <c r="XS113" s="313"/>
      <c r="XT113" s="313"/>
      <c r="XU113" s="313"/>
      <c r="XV113" s="313"/>
      <c r="XW113" s="313"/>
      <c r="XX113" s="313"/>
      <c r="XY113" s="313"/>
      <c r="XZ113" s="313"/>
      <c r="YA113" s="313"/>
      <c r="YB113" s="313"/>
      <c r="YC113" s="313"/>
      <c r="YD113" s="313"/>
      <c r="YE113" s="313"/>
      <c r="YF113" s="313"/>
      <c r="YG113" s="313"/>
      <c r="YH113" s="313"/>
      <c r="YI113" s="313"/>
      <c r="YJ113" s="313"/>
      <c r="YK113" s="313"/>
      <c r="YL113" s="313"/>
      <c r="YM113" s="313"/>
      <c r="YN113" s="313"/>
      <c r="YO113" s="313"/>
      <c r="YP113" s="313"/>
      <c r="YQ113" s="313"/>
      <c r="YR113" s="313"/>
      <c r="YS113" s="313"/>
      <c r="YT113" s="313"/>
      <c r="YU113" s="313"/>
      <c r="YV113" s="313"/>
      <c r="YW113" s="313"/>
      <c r="YX113" s="313"/>
      <c r="YY113" s="313"/>
      <c r="YZ113" s="313"/>
      <c r="ZA113" s="313"/>
      <c r="ZB113" s="313"/>
      <c r="ZC113" s="313"/>
      <c r="ZD113" s="313"/>
      <c r="ZE113" s="313"/>
      <c r="ZF113" s="313"/>
      <c r="ZG113" s="313"/>
      <c r="ZH113" s="313"/>
      <c r="ZI113" s="313"/>
      <c r="ZJ113" s="313"/>
      <c r="ZK113" s="313"/>
      <c r="ZL113" s="313"/>
      <c r="ZM113" s="313"/>
      <c r="ZN113" s="313"/>
      <c r="ZO113" s="313"/>
      <c r="ZP113" s="313"/>
      <c r="ZQ113" s="313"/>
      <c r="ZR113" s="313"/>
      <c r="ZS113" s="313"/>
      <c r="ZT113" s="313"/>
      <c r="ZU113" s="313"/>
      <c r="ZV113" s="313"/>
      <c r="ZW113" s="313"/>
      <c r="ZX113" s="313"/>
      <c r="ZY113" s="313"/>
      <c r="ZZ113" s="313"/>
      <c r="AAA113" s="313"/>
      <c r="AAB113" s="313"/>
      <c r="AAC113" s="313"/>
      <c r="AAD113" s="313"/>
      <c r="AAE113" s="313"/>
      <c r="AAF113" s="313"/>
      <c r="AAG113" s="313"/>
      <c r="AAH113" s="313"/>
      <c r="AAI113" s="313"/>
      <c r="AAJ113" s="313"/>
      <c r="AAK113" s="313"/>
      <c r="AAL113" s="313"/>
      <c r="AAM113" s="313"/>
      <c r="AAN113" s="313"/>
      <c r="AAO113" s="313"/>
      <c r="AAP113" s="313"/>
      <c r="AAQ113" s="313"/>
      <c r="AAR113" s="313"/>
      <c r="AAS113" s="313"/>
      <c r="AAT113" s="313"/>
      <c r="AAU113" s="313"/>
      <c r="AAV113" s="313"/>
      <c r="AAW113" s="313"/>
      <c r="AAX113" s="313"/>
      <c r="AAY113" s="313"/>
      <c r="AAZ113" s="313"/>
      <c r="ABA113" s="313"/>
      <c r="ABB113" s="313"/>
      <c r="ABC113" s="313"/>
      <c r="ABD113" s="313"/>
      <c r="ABE113" s="313"/>
      <c r="ABF113" s="313"/>
      <c r="ABG113" s="313"/>
      <c r="ABH113" s="313"/>
      <c r="ABI113" s="313"/>
      <c r="ABJ113" s="313"/>
      <c r="ABK113" s="313"/>
      <c r="ABL113" s="313"/>
      <c r="ABM113" s="313"/>
      <c r="ABN113" s="313"/>
      <c r="ABO113" s="313"/>
      <c r="ABP113" s="313"/>
      <c r="ABQ113" s="313"/>
      <c r="ABR113" s="313"/>
      <c r="ABS113" s="313"/>
      <c r="ABT113" s="313"/>
      <c r="ABU113" s="313"/>
      <c r="ABV113" s="313"/>
      <c r="ABW113" s="313"/>
      <c r="ABX113" s="313"/>
      <c r="ABY113" s="313"/>
      <c r="ABZ113" s="313"/>
      <c r="ACA113" s="313"/>
      <c r="ACB113" s="313"/>
      <c r="ACC113" s="313"/>
      <c r="ACD113" s="313"/>
      <c r="ACE113" s="313"/>
      <c r="ACF113" s="313"/>
      <c r="ACG113" s="313"/>
      <c r="ACH113" s="313"/>
      <c r="ACI113" s="313"/>
      <c r="ACJ113" s="313"/>
      <c r="ACK113" s="313"/>
      <c r="ACL113" s="313"/>
      <c r="ACM113" s="313"/>
      <c r="ACN113" s="313"/>
      <c r="ACO113" s="313"/>
      <c r="ACP113" s="313"/>
      <c r="ACQ113" s="313"/>
      <c r="ACR113" s="313"/>
      <c r="ACS113" s="313"/>
      <c r="ACT113" s="313"/>
      <c r="ACU113" s="313"/>
      <c r="ACV113" s="313"/>
      <c r="ACW113" s="313"/>
      <c r="ACX113" s="313"/>
      <c r="ACY113" s="313"/>
      <c r="ACZ113" s="313"/>
      <c r="ADA113" s="313"/>
      <c r="ADB113" s="313"/>
      <c r="ADC113" s="313"/>
      <c r="ADD113" s="313"/>
      <c r="ADE113" s="313"/>
      <c r="ADF113" s="313"/>
      <c r="ADG113" s="313"/>
      <c r="ADH113" s="313"/>
      <c r="ADI113" s="313"/>
      <c r="ADJ113" s="313"/>
      <c r="ADK113" s="313"/>
      <c r="ADL113" s="313"/>
      <c r="ADM113" s="313"/>
      <c r="ADN113" s="313"/>
      <c r="ADO113" s="313"/>
      <c r="ADP113" s="313"/>
      <c r="ADQ113" s="313"/>
      <c r="ADR113" s="313"/>
      <c r="ADS113" s="313"/>
      <c r="ADT113" s="313"/>
      <c r="ADU113" s="313"/>
      <c r="ADV113" s="313"/>
      <c r="ADW113" s="313"/>
      <c r="ADX113" s="313"/>
      <c r="ADY113" s="313"/>
      <c r="ADZ113" s="313"/>
      <c r="AEA113" s="313"/>
      <c r="AEB113" s="313"/>
      <c r="AEC113" s="313"/>
      <c r="AED113" s="313"/>
      <c r="AEE113" s="313"/>
      <c r="AEF113" s="313"/>
      <c r="AEG113" s="313"/>
      <c r="AEH113" s="313"/>
      <c r="AEI113" s="313"/>
      <c r="AEJ113" s="313"/>
      <c r="AEK113" s="313"/>
      <c r="AEL113" s="313"/>
      <c r="AEM113" s="313"/>
      <c r="AEN113" s="313"/>
      <c r="AEO113" s="313"/>
      <c r="AEP113" s="313"/>
      <c r="AEQ113" s="313"/>
      <c r="AER113" s="313"/>
      <c r="AES113" s="313"/>
      <c r="AET113" s="313"/>
      <c r="AEU113" s="313"/>
      <c r="AEV113" s="313"/>
      <c r="AEW113" s="313"/>
      <c r="AEX113" s="313"/>
      <c r="AEY113" s="313"/>
      <c r="AEZ113" s="313"/>
      <c r="AFA113" s="313"/>
      <c r="AFB113" s="313"/>
      <c r="AFC113" s="313"/>
      <c r="AFD113" s="313"/>
      <c r="AFE113" s="313"/>
      <c r="AFF113" s="313"/>
      <c r="AFG113" s="313"/>
      <c r="AFH113" s="313"/>
      <c r="AFI113" s="313"/>
      <c r="AFJ113" s="313"/>
      <c r="AFK113" s="313"/>
      <c r="AFL113" s="313"/>
      <c r="AFM113" s="313"/>
      <c r="AFN113" s="313"/>
      <c r="AFO113" s="313"/>
      <c r="AFP113" s="313"/>
      <c r="AFQ113" s="313"/>
      <c r="AFR113" s="313"/>
      <c r="AFS113" s="313"/>
      <c r="AFT113" s="313"/>
      <c r="AFU113" s="313"/>
      <c r="AFV113" s="313"/>
      <c r="AFW113" s="313"/>
      <c r="AFX113" s="313"/>
      <c r="AFY113" s="313"/>
      <c r="AFZ113" s="313"/>
      <c r="AGA113" s="313"/>
      <c r="AGB113" s="313"/>
      <c r="AGC113" s="313"/>
      <c r="AGD113" s="313"/>
      <c r="AGE113" s="313"/>
      <c r="AGF113" s="313"/>
      <c r="AGG113" s="313"/>
      <c r="AGH113" s="313"/>
      <c r="AGI113" s="313"/>
      <c r="AGJ113" s="313"/>
      <c r="AGK113" s="313"/>
      <c r="AGL113" s="313"/>
      <c r="AGM113" s="313"/>
      <c r="AGN113" s="313"/>
      <c r="AGO113" s="313"/>
      <c r="AGP113" s="313"/>
      <c r="AGQ113" s="313"/>
      <c r="AGR113" s="313"/>
      <c r="AGS113" s="313"/>
      <c r="AGT113" s="313"/>
      <c r="AGU113" s="313"/>
      <c r="AGV113" s="313"/>
      <c r="AGW113" s="313"/>
      <c r="AGX113" s="313"/>
      <c r="AGY113" s="313"/>
      <c r="AGZ113" s="313"/>
      <c r="AHA113" s="313"/>
      <c r="AHB113" s="313"/>
      <c r="AHC113" s="313"/>
      <c r="AHD113" s="313"/>
      <c r="AHE113" s="313"/>
      <c r="AHF113" s="313"/>
      <c r="AHG113" s="313"/>
      <c r="AHH113" s="313"/>
      <c r="AHI113" s="313"/>
      <c r="AHJ113" s="313"/>
      <c r="AHK113" s="313"/>
      <c r="AHL113" s="313"/>
      <c r="AHM113" s="313"/>
      <c r="AHN113" s="313"/>
      <c r="AHO113" s="313"/>
      <c r="AHP113" s="313"/>
      <c r="AHQ113" s="313"/>
      <c r="AHR113" s="313"/>
      <c r="AHS113" s="313"/>
      <c r="AHT113" s="313"/>
      <c r="AHU113" s="313"/>
      <c r="AHV113" s="313"/>
      <c r="AHW113" s="313"/>
      <c r="AHX113" s="313"/>
      <c r="AHY113" s="313"/>
      <c r="AHZ113" s="313"/>
      <c r="AIA113" s="313"/>
      <c r="AIB113" s="313"/>
      <c r="AIC113" s="313"/>
      <c r="AID113" s="313"/>
      <c r="AIE113" s="313"/>
      <c r="AIF113" s="313"/>
      <c r="AIG113" s="313"/>
      <c r="AIH113" s="313"/>
      <c r="AII113" s="313"/>
      <c r="AIJ113" s="313"/>
      <c r="AIK113" s="313"/>
      <c r="AIL113" s="313"/>
      <c r="AIM113" s="313"/>
      <c r="AIN113" s="313"/>
      <c r="AIO113" s="313"/>
      <c r="AIP113" s="313"/>
      <c r="AIQ113" s="313"/>
      <c r="AIR113" s="313"/>
      <c r="AIS113" s="313"/>
      <c r="AIT113" s="313"/>
      <c r="AIU113" s="313"/>
      <c r="AIV113" s="313"/>
      <c r="AIW113" s="313"/>
      <c r="AIX113" s="313"/>
      <c r="AIY113" s="313"/>
      <c r="AIZ113" s="313"/>
      <c r="AJA113" s="313"/>
      <c r="AJB113" s="313"/>
      <c r="AJC113" s="313"/>
      <c r="AJD113" s="313"/>
      <c r="AJE113" s="313"/>
      <c r="AJF113" s="313"/>
      <c r="AJG113" s="313"/>
      <c r="AJH113" s="313"/>
      <c r="AJI113" s="313"/>
      <c r="AJJ113" s="313"/>
      <c r="AJK113" s="313"/>
      <c r="AJL113" s="313"/>
      <c r="AJM113" s="313"/>
      <c r="AJN113" s="313"/>
      <c r="AJO113" s="313"/>
      <c r="AJP113" s="313"/>
      <c r="AJQ113" s="313"/>
      <c r="AJR113" s="313"/>
      <c r="AJS113" s="313"/>
      <c r="AJT113" s="313"/>
      <c r="AJU113" s="313"/>
      <c r="AJV113" s="313"/>
      <c r="AJW113" s="313"/>
      <c r="AJX113" s="313"/>
      <c r="AJY113" s="313"/>
      <c r="AJZ113" s="313"/>
      <c r="AKA113" s="313"/>
      <c r="AKB113" s="313"/>
      <c r="AKC113" s="313"/>
      <c r="AKD113" s="313"/>
      <c r="AKE113" s="313"/>
      <c r="AKF113" s="313"/>
      <c r="AKG113" s="313"/>
      <c r="AKH113" s="313"/>
      <c r="AKI113" s="313"/>
      <c r="AKJ113" s="313"/>
      <c r="AKK113" s="313"/>
      <c r="AKL113" s="313"/>
      <c r="AKM113" s="313"/>
      <c r="AKN113" s="313"/>
      <c r="AKO113" s="313"/>
      <c r="AKP113" s="313"/>
      <c r="AKQ113" s="313"/>
      <c r="AKR113" s="313"/>
      <c r="AKS113" s="313"/>
      <c r="AKT113" s="313"/>
      <c r="AKU113" s="313"/>
      <c r="AKV113" s="313"/>
      <c r="AKW113" s="313"/>
      <c r="AKX113" s="313"/>
      <c r="AKY113" s="313"/>
      <c r="AKZ113" s="313"/>
      <c r="ALA113" s="313"/>
      <c r="ALB113" s="313"/>
      <c r="ALC113" s="313"/>
      <c r="ALD113" s="313"/>
      <c r="ALE113" s="313"/>
      <c r="ALF113" s="313"/>
      <c r="ALG113" s="313"/>
      <c r="ALH113" s="313"/>
      <c r="ALI113" s="313"/>
      <c r="ALJ113" s="313"/>
      <c r="ALK113" s="313"/>
      <c r="ALL113" s="313"/>
      <c r="ALM113" s="313"/>
      <c r="ALN113" s="313"/>
      <c r="ALO113" s="313"/>
      <c r="ALP113" s="313"/>
      <c r="ALQ113" s="313"/>
      <c r="ALR113" s="313"/>
      <c r="ALS113" s="313"/>
      <c r="ALT113" s="313"/>
      <c r="ALU113" s="313"/>
      <c r="ALV113" s="313"/>
      <c r="ALW113" s="313"/>
      <c r="ALX113" s="313"/>
      <c r="ALY113" s="313"/>
      <c r="ALZ113" s="313"/>
      <c r="AMA113" s="313"/>
      <c r="AMB113" s="313"/>
      <c r="AMC113" s="313"/>
      <c r="AMD113" s="313"/>
      <c r="AME113" s="313"/>
      <c r="AMF113" s="313"/>
      <c r="AMG113" s="313"/>
      <c r="AMH113" s="313"/>
      <c r="AMI113" s="313"/>
      <c r="AMJ113" s="313"/>
      <c r="AMK113" s="313"/>
      <c r="AML113" s="313"/>
      <c r="AMM113" s="313"/>
      <c r="AMN113" s="313"/>
      <c r="AMO113" s="313"/>
      <c r="AMP113" s="313"/>
      <c r="AMQ113" s="313"/>
      <c r="AMR113" s="313"/>
      <c r="AMS113" s="313"/>
      <c r="AMT113" s="313"/>
      <c r="AMU113" s="313"/>
      <c r="AMV113" s="313"/>
      <c r="AMW113" s="313"/>
      <c r="AMX113" s="313"/>
      <c r="AMY113" s="313"/>
      <c r="AMZ113" s="313"/>
      <c r="ANA113" s="313"/>
      <c r="ANB113" s="313"/>
      <c r="ANC113" s="313"/>
      <c r="AND113" s="313"/>
      <c r="ANE113" s="313"/>
      <c r="ANF113" s="313"/>
      <c r="ANG113" s="313"/>
      <c r="ANH113" s="313"/>
      <c r="ANI113" s="313"/>
      <c r="ANJ113" s="313"/>
      <c r="ANK113" s="313"/>
      <c r="ANL113" s="313"/>
      <c r="ANM113" s="313"/>
      <c r="ANN113" s="313"/>
      <c r="ANO113" s="313"/>
      <c r="ANP113" s="313"/>
      <c r="ANQ113" s="313"/>
      <c r="ANR113" s="313"/>
      <c r="ANS113" s="313"/>
      <c r="ANT113" s="313"/>
      <c r="ANU113" s="313"/>
      <c r="ANV113" s="313"/>
      <c r="ANW113" s="313"/>
      <c r="ANX113" s="313"/>
      <c r="ANY113" s="313"/>
      <c r="ANZ113" s="313"/>
      <c r="AOA113" s="313"/>
      <c r="AOB113" s="313"/>
      <c r="AOC113" s="313"/>
      <c r="AOD113" s="313"/>
      <c r="AOE113" s="313"/>
      <c r="AOF113" s="313"/>
      <c r="AOG113" s="313"/>
      <c r="AOH113" s="313"/>
      <c r="AOI113" s="313"/>
      <c r="AOJ113" s="313"/>
      <c r="AOK113" s="313"/>
      <c r="AOL113" s="313"/>
      <c r="AOM113" s="313"/>
      <c r="AON113" s="313"/>
      <c r="AOO113" s="313"/>
      <c r="AOP113" s="313"/>
      <c r="AOQ113" s="313"/>
      <c r="AOR113" s="313"/>
      <c r="AOS113" s="313"/>
      <c r="AOT113" s="313"/>
      <c r="AOU113" s="313"/>
      <c r="AOV113" s="313"/>
      <c r="AOW113" s="313"/>
      <c r="AOX113" s="313"/>
      <c r="AOY113" s="313"/>
      <c r="AOZ113" s="313"/>
      <c r="APA113" s="313"/>
      <c r="APB113" s="313"/>
      <c r="APC113" s="313"/>
      <c r="APD113" s="313"/>
      <c r="APE113" s="313"/>
      <c r="APF113" s="313"/>
      <c r="APG113" s="313"/>
      <c r="APH113" s="313"/>
      <c r="API113" s="313"/>
      <c r="APJ113" s="313"/>
      <c r="APK113" s="313"/>
      <c r="APL113" s="313"/>
      <c r="APM113" s="313"/>
      <c r="APN113" s="313"/>
      <c r="APO113" s="313"/>
      <c r="APP113" s="313"/>
      <c r="APQ113" s="313"/>
      <c r="APR113" s="313"/>
      <c r="APS113" s="313"/>
      <c r="APT113" s="313"/>
      <c r="APU113" s="313"/>
      <c r="APV113" s="313"/>
      <c r="APW113" s="313"/>
      <c r="APX113" s="313"/>
      <c r="APY113" s="313"/>
      <c r="APZ113" s="313"/>
      <c r="AQA113" s="313"/>
      <c r="AQB113" s="313"/>
      <c r="AQC113" s="313"/>
      <c r="AQD113" s="313"/>
      <c r="AQE113" s="313"/>
      <c r="AQF113" s="313"/>
      <c r="AQG113" s="313"/>
      <c r="AQH113" s="313"/>
      <c r="AQI113" s="313"/>
      <c r="AQJ113" s="313"/>
      <c r="AQK113" s="313"/>
      <c r="AQL113" s="313"/>
      <c r="AQM113" s="313"/>
      <c r="AQN113" s="313"/>
      <c r="AQO113" s="313"/>
      <c r="AQP113" s="313"/>
      <c r="AQQ113" s="313"/>
      <c r="AQR113" s="313"/>
      <c r="AQS113" s="313"/>
      <c r="AQT113" s="313"/>
      <c r="AQU113" s="313"/>
      <c r="AQV113" s="313"/>
      <c r="AQW113" s="313"/>
      <c r="AQX113" s="313"/>
      <c r="AQY113" s="313"/>
      <c r="AQZ113" s="313"/>
      <c r="ARA113" s="313"/>
      <c r="ARB113" s="313"/>
      <c r="ARC113" s="313"/>
      <c r="ARD113" s="313"/>
      <c r="ARE113" s="313"/>
      <c r="ARF113" s="313"/>
      <c r="ARG113" s="313"/>
      <c r="ARH113" s="313"/>
      <c r="ARI113" s="313"/>
      <c r="ARJ113" s="313"/>
      <c r="ARK113" s="313"/>
      <c r="ARL113" s="313"/>
      <c r="ARM113" s="313"/>
      <c r="ARN113" s="313"/>
      <c r="ARO113" s="313"/>
      <c r="ARP113" s="313"/>
      <c r="ARQ113" s="313"/>
      <c r="ARR113" s="313"/>
      <c r="ARS113" s="313"/>
      <c r="ART113" s="313"/>
      <c r="ARU113" s="313"/>
      <c r="ARV113" s="313"/>
      <c r="ARW113" s="313"/>
      <c r="ARX113" s="313"/>
      <c r="ARY113" s="313"/>
      <c r="ARZ113" s="313"/>
      <c r="ASA113" s="313"/>
      <c r="ASB113" s="313"/>
      <c r="ASC113" s="313"/>
      <c r="ASD113" s="313"/>
      <c r="ASE113" s="313"/>
      <c r="ASF113" s="313"/>
      <c r="ASG113" s="313"/>
      <c r="ASH113" s="313"/>
      <c r="ASI113" s="313"/>
      <c r="ASJ113" s="313"/>
      <c r="ASK113" s="313"/>
      <c r="ASL113" s="313"/>
      <c r="ASM113" s="313"/>
      <c r="ASN113" s="313"/>
      <c r="ASO113" s="313"/>
      <c r="ASP113" s="313"/>
      <c r="ASQ113" s="313"/>
      <c r="ASR113" s="313"/>
      <c r="ASS113" s="313"/>
      <c r="AST113" s="313"/>
      <c r="ASU113" s="313"/>
      <c r="ASV113" s="313"/>
      <c r="ASW113" s="313"/>
      <c r="ASX113" s="313"/>
      <c r="ASY113" s="313"/>
      <c r="ASZ113" s="313"/>
      <c r="ATA113" s="313"/>
      <c r="ATB113" s="313"/>
      <c r="ATC113" s="313"/>
      <c r="ATD113" s="313"/>
      <c r="ATE113" s="313"/>
      <c r="ATF113" s="313"/>
      <c r="ATG113" s="313"/>
      <c r="ATH113" s="313"/>
      <c r="ATI113" s="313"/>
      <c r="ATJ113" s="313"/>
      <c r="ATK113" s="313"/>
      <c r="ATL113" s="313"/>
      <c r="ATM113" s="313"/>
      <c r="ATN113" s="313"/>
      <c r="ATO113" s="313"/>
      <c r="ATP113" s="313"/>
      <c r="ATQ113" s="313"/>
      <c r="ATR113" s="313"/>
      <c r="ATS113" s="313"/>
      <c r="ATT113" s="313"/>
      <c r="ATU113" s="313"/>
      <c r="ATV113" s="313"/>
      <c r="ATW113" s="313"/>
      <c r="ATX113" s="313"/>
      <c r="ATY113" s="313"/>
      <c r="ATZ113" s="313"/>
      <c r="AUA113" s="313"/>
      <c r="AUB113" s="313"/>
      <c r="AUC113" s="313"/>
      <c r="AUD113" s="313"/>
      <c r="AUE113" s="313"/>
      <c r="AUF113" s="313"/>
      <c r="AUG113" s="313"/>
      <c r="AUH113" s="313"/>
      <c r="AUI113" s="313"/>
      <c r="AUJ113" s="313"/>
      <c r="AUK113" s="313"/>
      <c r="AUL113" s="313"/>
      <c r="AUM113" s="313"/>
      <c r="AUN113" s="313"/>
      <c r="AUO113" s="313"/>
      <c r="AUP113" s="313"/>
      <c r="AUQ113" s="313"/>
      <c r="AUR113" s="313"/>
      <c r="AUS113" s="313"/>
      <c r="AUT113" s="313"/>
      <c r="AUU113" s="313"/>
      <c r="AUV113" s="313"/>
      <c r="AUW113" s="313"/>
      <c r="AUX113" s="313"/>
      <c r="AUY113" s="313"/>
      <c r="AUZ113" s="313"/>
      <c r="AVA113" s="313"/>
      <c r="AVB113" s="313"/>
      <c r="AVC113" s="313"/>
      <c r="AVD113" s="313"/>
      <c r="AVE113" s="313"/>
      <c r="AVF113" s="313"/>
      <c r="AVG113" s="313"/>
      <c r="AVH113" s="313"/>
      <c r="AVI113" s="313"/>
      <c r="AVJ113" s="313"/>
      <c r="AVK113" s="313"/>
      <c r="AVL113" s="313"/>
      <c r="AVM113" s="313"/>
      <c r="AVN113" s="313"/>
      <c r="AVO113" s="313"/>
      <c r="AVP113" s="313"/>
      <c r="AVQ113" s="313"/>
      <c r="AVR113" s="313"/>
      <c r="AVS113" s="313"/>
      <c r="AVT113" s="313"/>
      <c r="AVU113" s="313"/>
      <c r="AVV113" s="313"/>
      <c r="AVW113" s="313"/>
      <c r="AVX113" s="313"/>
      <c r="AVY113" s="313"/>
      <c r="AVZ113" s="313"/>
      <c r="AWA113" s="313"/>
      <c r="AWB113" s="313"/>
      <c r="AWC113" s="313"/>
      <c r="AWD113" s="313"/>
      <c r="AWE113" s="313"/>
      <c r="AWF113" s="313"/>
      <c r="AWG113" s="313"/>
      <c r="AWH113" s="313"/>
      <c r="AWI113" s="313"/>
      <c r="AWJ113" s="313"/>
      <c r="AWK113" s="313"/>
      <c r="AWL113" s="313"/>
      <c r="AWM113" s="313"/>
      <c r="AWN113" s="313"/>
      <c r="AWO113" s="313"/>
      <c r="AWP113" s="313"/>
      <c r="AWQ113" s="313"/>
      <c r="AWR113" s="313"/>
      <c r="AWS113" s="313"/>
      <c r="AWT113" s="313"/>
      <c r="AWU113" s="313"/>
      <c r="AWV113" s="313"/>
      <c r="AWW113" s="313"/>
      <c r="AWX113" s="313"/>
      <c r="AWY113" s="313"/>
      <c r="AWZ113" s="313"/>
      <c r="AXA113" s="313"/>
      <c r="AXB113" s="313"/>
      <c r="AXC113" s="313"/>
      <c r="AXD113" s="313"/>
      <c r="AXE113" s="313"/>
      <c r="AXF113" s="313"/>
      <c r="AXG113" s="313"/>
      <c r="AXH113" s="313"/>
      <c r="AXI113" s="313"/>
      <c r="AXJ113" s="313"/>
      <c r="AXK113" s="313"/>
      <c r="AXL113" s="313"/>
      <c r="AXM113" s="313"/>
      <c r="AXN113" s="313"/>
      <c r="AXO113" s="313"/>
      <c r="AXP113" s="313"/>
      <c r="AXQ113" s="313"/>
      <c r="AXR113" s="313"/>
      <c r="AXS113" s="313"/>
      <c r="AXT113" s="313"/>
      <c r="AXU113" s="313"/>
      <c r="AXV113" s="313"/>
      <c r="AXW113" s="313"/>
      <c r="AXX113" s="313"/>
      <c r="AXY113" s="313"/>
      <c r="AXZ113" s="313"/>
      <c r="AYA113" s="313"/>
      <c r="AYB113" s="313"/>
      <c r="AYC113" s="313"/>
      <c r="AYD113" s="313"/>
      <c r="AYE113" s="313"/>
      <c r="AYF113" s="313"/>
      <c r="AYG113" s="313"/>
      <c r="AYH113" s="313"/>
      <c r="AYI113" s="313"/>
      <c r="AYJ113" s="313"/>
      <c r="AYK113" s="313"/>
      <c r="AYL113" s="313"/>
      <c r="AYM113" s="313"/>
      <c r="AYN113" s="313"/>
      <c r="AYO113" s="313"/>
      <c r="AYP113" s="313"/>
      <c r="AYQ113" s="313"/>
      <c r="AYR113" s="313"/>
      <c r="AYS113" s="313"/>
      <c r="AYT113" s="313"/>
      <c r="AYU113" s="313"/>
      <c r="AYV113" s="313"/>
      <c r="AYW113" s="313"/>
      <c r="AYX113" s="313"/>
      <c r="AYY113" s="313"/>
      <c r="AYZ113" s="313"/>
      <c r="AZA113" s="313"/>
      <c r="AZB113" s="313"/>
      <c r="AZC113" s="313"/>
      <c r="AZD113" s="313"/>
      <c r="AZE113" s="313"/>
      <c r="AZF113" s="313"/>
      <c r="AZG113" s="313"/>
      <c r="AZH113" s="313"/>
      <c r="AZI113" s="313"/>
      <c r="AZJ113" s="313"/>
      <c r="AZK113" s="313"/>
      <c r="AZL113" s="313"/>
      <c r="AZM113" s="313"/>
      <c r="AZN113" s="313"/>
      <c r="AZO113" s="313"/>
      <c r="AZP113" s="313"/>
      <c r="AZQ113" s="313"/>
      <c r="AZR113" s="313"/>
      <c r="AZS113" s="313"/>
      <c r="AZT113" s="313"/>
      <c r="AZU113" s="313"/>
      <c r="AZV113" s="313"/>
      <c r="AZW113" s="313"/>
      <c r="AZX113" s="313"/>
      <c r="AZY113" s="313"/>
      <c r="AZZ113" s="313"/>
      <c r="BAA113" s="313"/>
      <c r="BAB113" s="313"/>
      <c r="BAC113" s="313"/>
      <c r="BAD113" s="313"/>
      <c r="BAE113" s="313"/>
      <c r="BAF113" s="313"/>
      <c r="BAG113" s="313"/>
      <c r="BAH113" s="313"/>
      <c r="BAI113" s="313"/>
      <c r="BAJ113" s="313"/>
      <c r="BAK113" s="313"/>
      <c r="BAL113" s="313"/>
      <c r="BAM113" s="313"/>
      <c r="BAN113" s="313"/>
      <c r="BAO113" s="313"/>
      <c r="BAP113" s="313"/>
      <c r="BAQ113" s="313"/>
      <c r="BAR113" s="313"/>
      <c r="BAS113" s="313"/>
      <c r="BAT113" s="313"/>
      <c r="BAU113" s="313"/>
      <c r="BAV113" s="313"/>
      <c r="BAW113" s="313"/>
      <c r="BAX113" s="313"/>
      <c r="BAY113" s="313"/>
      <c r="BAZ113" s="313"/>
      <c r="BBA113" s="313"/>
      <c r="BBB113" s="313"/>
      <c r="BBC113" s="313"/>
      <c r="BBD113" s="313"/>
      <c r="BBE113" s="313"/>
      <c r="BBF113" s="313"/>
      <c r="BBG113" s="313"/>
      <c r="BBH113" s="313"/>
      <c r="BBI113" s="313"/>
      <c r="BBJ113" s="313"/>
      <c r="BBK113" s="313"/>
      <c r="BBL113" s="313"/>
      <c r="BBM113" s="313"/>
      <c r="BBN113" s="313"/>
      <c r="BBO113" s="313"/>
      <c r="BBP113" s="313"/>
      <c r="BBQ113" s="313"/>
      <c r="BBR113" s="313"/>
      <c r="BBS113" s="313"/>
      <c r="BBT113" s="313"/>
      <c r="BBU113" s="313"/>
      <c r="BBV113" s="313"/>
      <c r="BBW113" s="313"/>
      <c r="BBX113" s="313"/>
      <c r="BBY113" s="313"/>
      <c r="BBZ113" s="313"/>
      <c r="BCA113" s="313"/>
      <c r="BCB113" s="313"/>
      <c r="BCC113" s="313"/>
      <c r="BCD113" s="313"/>
      <c r="BCE113" s="313"/>
      <c r="BCF113" s="313"/>
      <c r="BCG113" s="313"/>
      <c r="BCH113" s="313"/>
      <c r="BCI113" s="313"/>
      <c r="BCJ113" s="313"/>
      <c r="BCK113" s="313"/>
      <c r="BCL113" s="313"/>
      <c r="BCM113" s="313"/>
      <c r="BCN113" s="313"/>
      <c r="BCO113" s="313"/>
      <c r="BCP113" s="313"/>
      <c r="BCQ113" s="313"/>
      <c r="BCR113" s="313"/>
      <c r="BCS113" s="313"/>
      <c r="BCT113" s="313"/>
      <c r="BCU113" s="313"/>
      <c r="BCV113" s="313"/>
      <c r="BCW113" s="313"/>
      <c r="BCX113" s="313"/>
      <c r="BCY113" s="313"/>
      <c r="BCZ113" s="313"/>
      <c r="BDA113" s="313"/>
      <c r="BDB113" s="313"/>
      <c r="BDC113" s="313"/>
      <c r="BDD113" s="313"/>
      <c r="BDE113" s="313"/>
      <c r="BDF113" s="313"/>
      <c r="BDG113" s="313"/>
      <c r="BDH113" s="313"/>
      <c r="BDI113" s="313"/>
      <c r="BDJ113" s="313"/>
      <c r="BDK113" s="313"/>
      <c r="BDL113" s="313"/>
      <c r="BDM113" s="313"/>
      <c r="BDN113" s="313"/>
      <c r="BDO113" s="313"/>
      <c r="BDP113" s="313"/>
      <c r="BDQ113" s="313"/>
      <c r="BDR113" s="313"/>
      <c r="BDS113" s="313"/>
      <c r="BDT113" s="313"/>
      <c r="BDU113" s="313"/>
      <c r="BDV113" s="313"/>
      <c r="BDW113" s="313"/>
      <c r="BDX113" s="313"/>
      <c r="BDY113" s="313"/>
      <c r="BDZ113" s="313"/>
      <c r="BEA113" s="313"/>
      <c r="BEB113" s="313"/>
      <c r="BEC113" s="313"/>
      <c r="BED113" s="313"/>
      <c r="BEE113" s="313"/>
      <c r="BEF113" s="313"/>
      <c r="BEG113" s="313"/>
      <c r="BEH113" s="313"/>
      <c r="BEI113" s="313"/>
      <c r="BEJ113" s="313"/>
      <c r="BEK113" s="313"/>
      <c r="BEL113" s="313"/>
      <c r="BEM113" s="313"/>
      <c r="BEN113" s="313"/>
      <c r="BEO113" s="313"/>
      <c r="BEP113" s="313"/>
      <c r="BEQ113" s="313"/>
      <c r="BER113" s="313"/>
      <c r="BES113" s="313"/>
      <c r="BET113" s="313"/>
      <c r="BEU113" s="313"/>
      <c r="BEV113" s="313"/>
      <c r="BEW113" s="313"/>
      <c r="BEX113" s="313"/>
      <c r="BEY113" s="313"/>
      <c r="BEZ113" s="313"/>
      <c r="BFA113" s="313"/>
      <c r="BFB113" s="313"/>
      <c r="BFC113" s="313"/>
      <c r="BFD113" s="313"/>
      <c r="BFE113" s="313"/>
      <c r="BFF113" s="313"/>
      <c r="BFG113" s="313"/>
      <c r="BFH113" s="313"/>
      <c r="BFI113" s="313"/>
      <c r="BFJ113" s="313"/>
      <c r="BFK113" s="313"/>
      <c r="BFL113" s="313"/>
      <c r="BFM113" s="313"/>
      <c r="BFN113" s="313"/>
      <c r="BFO113" s="313"/>
      <c r="BFP113" s="313"/>
      <c r="BFQ113" s="313"/>
      <c r="BFR113" s="313"/>
      <c r="BFS113" s="313"/>
      <c r="BFT113" s="313"/>
      <c r="BFU113" s="313"/>
      <c r="BFV113" s="313"/>
      <c r="BFW113" s="313"/>
      <c r="BFX113" s="313"/>
      <c r="BFY113" s="313"/>
      <c r="BFZ113" s="313"/>
      <c r="BGA113" s="313"/>
      <c r="BGB113" s="313"/>
      <c r="BGC113" s="313"/>
      <c r="BGD113" s="313"/>
      <c r="BGE113" s="313"/>
      <c r="BGF113" s="313"/>
      <c r="BGG113" s="313"/>
      <c r="BGH113" s="313"/>
      <c r="BGI113" s="313"/>
      <c r="BGJ113" s="313"/>
      <c r="BGK113" s="313"/>
      <c r="BGL113" s="313"/>
      <c r="BGM113" s="313"/>
      <c r="BGN113" s="313"/>
      <c r="BGO113" s="313"/>
      <c r="BGP113" s="313"/>
      <c r="BGQ113" s="313"/>
      <c r="BGR113" s="313"/>
      <c r="BGS113" s="313"/>
      <c r="BGT113" s="313"/>
      <c r="BGU113" s="313"/>
      <c r="BGV113" s="313"/>
      <c r="BGW113" s="313"/>
      <c r="BGX113" s="313"/>
      <c r="BGY113" s="313"/>
      <c r="BGZ113" s="313"/>
      <c r="BHA113" s="313"/>
      <c r="BHB113" s="313"/>
      <c r="BHC113" s="313"/>
      <c r="BHD113" s="313"/>
      <c r="BHE113" s="313"/>
      <c r="BHF113" s="313"/>
      <c r="BHG113" s="313"/>
      <c r="BHH113" s="313"/>
      <c r="BHI113" s="313"/>
      <c r="BHJ113" s="313"/>
      <c r="BHK113" s="313"/>
      <c r="BHL113" s="313"/>
      <c r="BHM113" s="313"/>
      <c r="BHN113" s="313"/>
      <c r="BHO113" s="313"/>
      <c r="BHP113" s="313"/>
      <c r="BHQ113" s="313"/>
      <c r="BHR113" s="313"/>
      <c r="BHS113" s="313"/>
      <c r="BHT113" s="313"/>
      <c r="BHU113" s="313"/>
      <c r="BHV113" s="313"/>
      <c r="BHW113" s="313"/>
      <c r="BHX113" s="313"/>
      <c r="BHY113" s="313"/>
      <c r="BHZ113" s="313"/>
      <c r="BIA113" s="313"/>
      <c r="BIB113" s="313"/>
      <c r="BIC113" s="313"/>
      <c r="BID113" s="313"/>
      <c r="BIE113" s="313"/>
      <c r="BIF113" s="313"/>
      <c r="BIG113" s="313"/>
      <c r="BIH113" s="313"/>
      <c r="BII113" s="313"/>
      <c r="BIJ113" s="313"/>
      <c r="BIK113" s="313"/>
      <c r="BIL113" s="313"/>
      <c r="BIM113" s="313"/>
      <c r="BIN113" s="313"/>
      <c r="BIO113" s="313"/>
      <c r="BIP113" s="313"/>
      <c r="BIQ113" s="313"/>
      <c r="BIR113" s="313"/>
      <c r="BIS113" s="313"/>
      <c r="BIT113" s="313"/>
      <c r="BIU113" s="313"/>
      <c r="BIV113" s="313"/>
      <c r="BIW113" s="313"/>
      <c r="BIX113" s="313"/>
      <c r="BIY113" s="313"/>
      <c r="BIZ113" s="313"/>
      <c r="BJA113" s="313"/>
      <c r="BJB113" s="313"/>
      <c r="BJC113" s="313"/>
      <c r="BJD113" s="313"/>
      <c r="BJE113" s="313"/>
      <c r="BJF113" s="313"/>
      <c r="BJG113" s="313"/>
      <c r="BJH113" s="313"/>
      <c r="BJI113" s="313"/>
      <c r="BJJ113" s="313"/>
      <c r="BJK113" s="313"/>
      <c r="BJL113" s="313"/>
      <c r="BJM113" s="313"/>
      <c r="BJN113" s="313"/>
      <c r="BJO113" s="313"/>
      <c r="BJP113" s="313"/>
      <c r="BJQ113" s="313"/>
      <c r="BJR113" s="313"/>
      <c r="BJS113" s="313"/>
      <c r="BJT113" s="313"/>
      <c r="BJU113" s="313"/>
      <c r="BJV113" s="313"/>
      <c r="BJW113" s="313"/>
      <c r="BJX113" s="313"/>
      <c r="BJY113" s="313"/>
      <c r="BJZ113" s="313"/>
      <c r="BKA113" s="313"/>
      <c r="BKB113" s="313"/>
      <c r="BKC113" s="313"/>
      <c r="BKD113" s="313"/>
      <c r="BKE113" s="313"/>
      <c r="BKF113" s="313"/>
      <c r="BKG113" s="313"/>
      <c r="BKH113" s="313"/>
      <c r="BKI113" s="313"/>
      <c r="BKJ113" s="313"/>
      <c r="BKK113" s="313"/>
      <c r="BKL113" s="313"/>
      <c r="BKM113" s="313"/>
      <c r="BKN113" s="313"/>
      <c r="BKO113" s="313"/>
      <c r="BKP113" s="313"/>
      <c r="BKQ113" s="313"/>
      <c r="BKR113" s="313"/>
      <c r="BKS113" s="313"/>
      <c r="BKT113" s="313"/>
      <c r="BKU113" s="313"/>
      <c r="BKV113" s="313"/>
      <c r="BKW113" s="313"/>
      <c r="BKX113" s="313"/>
      <c r="BKY113" s="313"/>
      <c r="BKZ113" s="313"/>
      <c r="BLA113" s="313"/>
      <c r="BLB113" s="313"/>
      <c r="BLC113" s="313"/>
      <c r="BLD113" s="313"/>
      <c r="BLE113" s="313"/>
      <c r="BLF113" s="313"/>
      <c r="BLG113" s="313"/>
      <c r="BLH113" s="313"/>
      <c r="BLI113" s="313"/>
      <c r="BLJ113" s="313"/>
      <c r="BLK113" s="313"/>
      <c r="BLL113" s="313"/>
      <c r="BLM113" s="313"/>
      <c r="BLN113" s="313"/>
      <c r="BLO113" s="313"/>
      <c r="BLP113" s="313"/>
      <c r="BLQ113" s="313"/>
      <c r="BLR113" s="313"/>
      <c r="BLS113" s="313"/>
      <c r="BLT113" s="313"/>
      <c r="BLU113" s="313"/>
      <c r="BLV113" s="313"/>
      <c r="BLW113" s="313"/>
      <c r="BLX113" s="313"/>
      <c r="BLY113" s="313"/>
      <c r="BLZ113" s="313"/>
      <c r="BMA113" s="313"/>
      <c r="BMB113" s="313"/>
      <c r="BMC113" s="313"/>
      <c r="BMD113" s="313"/>
      <c r="BME113" s="313"/>
      <c r="BMF113" s="313"/>
      <c r="BMG113" s="313"/>
      <c r="BMH113" s="313"/>
      <c r="BMI113" s="313"/>
      <c r="BMJ113" s="313"/>
      <c r="BMK113" s="313"/>
      <c r="BML113" s="313"/>
      <c r="BMM113" s="313"/>
      <c r="BMN113" s="313"/>
      <c r="BMO113" s="313"/>
      <c r="BMP113" s="313"/>
      <c r="BMQ113" s="313"/>
      <c r="BMR113" s="313"/>
      <c r="BMS113" s="313"/>
      <c r="BMT113" s="313"/>
      <c r="BMU113" s="313"/>
      <c r="BMV113" s="313"/>
      <c r="BMW113" s="313"/>
      <c r="BMX113" s="313"/>
      <c r="BMY113" s="313"/>
      <c r="BMZ113" s="313"/>
      <c r="BNA113" s="313"/>
      <c r="BNB113" s="313"/>
      <c r="BNC113" s="313"/>
      <c r="BND113" s="313"/>
      <c r="BNE113" s="313"/>
      <c r="BNF113" s="313"/>
      <c r="BNG113" s="313"/>
      <c r="BNH113" s="313"/>
      <c r="BNI113" s="313"/>
      <c r="BNJ113" s="313"/>
      <c r="BNK113" s="313"/>
      <c r="BNL113" s="313"/>
      <c r="BNM113" s="313"/>
      <c r="BNN113" s="313"/>
      <c r="BNO113" s="313"/>
      <c r="BNP113" s="313"/>
      <c r="BNQ113" s="313"/>
      <c r="BNR113" s="313"/>
      <c r="BNS113" s="313"/>
      <c r="BNT113" s="313"/>
      <c r="BNU113" s="313"/>
      <c r="BNV113" s="313"/>
      <c r="BNW113" s="313"/>
      <c r="BNX113" s="313"/>
      <c r="BNY113" s="313"/>
      <c r="BNZ113" s="313"/>
      <c r="BOA113" s="313"/>
      <c r="BOB113" s="313"/>
      <c r="BOC113" s="313"/>
      <c r="BOD113" s="313"/>
      <c r="BOE113" s="313"/>
      <c r="BOF113" s="313"/>
      <c r="BOG113" s="313"/>
      <c r="BOH113" s="313"/>
      <c r="BOI113" s="313"/>
      <c r="BOJ113" s="313"/>
      <c r="BOK113" s="313"/>
      <c r="BOL113" s="313"/>
      <c r="BOM113" s="313"/>
      <c r="BON113" s="313"/>
      <c r="BOO113" s="313"/>
      <c r="BOP113" s="313"/>
      <c r="BOQ113" s="313"/>
      <c r="BOR113" s="313"/>
      <c r="BOS113" s="313"/>
      <c r="BOT113" s="313"/>
      <c r="BOU113" s="313"/>
      <c r="BOV113" s="313"/>
      <c r="BOW113" s="313"/>
      <c r="BOX113" s="313"/>
      <c r="BOY113" s="313"/>
      <c r="BOZ113" s="313"/>
      <c r="BPA113" s="313"/>
      <c r="BPB113" s="313"/>
      <c r="BPC113" s="313"/>
      <c r="BPD113" s="313"/>
      <c r="BPE113" s="313"/>
      <c r="BPF113" s="313"/>
      <c r="BPG113" s="313"/>
      <c r="BPH113" s="313"/>
      <c r="BPI113" s="313"/>
      <c r="BPJ113" s="313"/>
      <c r="BPK113" s="313"/>
      <c r="BPL113" s="313"/>
      <c r="BPM113" s="313"/>
      <c r="BPN113" s="313"/>
      <c r="BPO113" s="313"/>
      <c r="BPP113" s="313"/>
      <c r="BPQ113" s="313"/>
      <c r="BPR113" s="313"/>
      <c r="BPS113" s="313"/>
      <c r="BPT113" s="313"/>
      <c r="BPU113" s="313"/>
      <c r="BPV113" s="313"/>
      <c r="BPW113" s="313"/>
      <c r="BPX113" s="313"/>
      <c r="BPY113" s="313"/>
      <c r="BPZ113" s="313"/>
      <c r="BQA113" s="313"/>
      <c r="BQB113" s="313"/>
      <c r="BQC113" s="313"/>
      <c r="BQD113" s="313"/>
      <c r="BQE113" s="313"/>
      <c r="BQF113" s="313"/>
      <c r="BQG113" s="313"/>
      <c r="BQH113" s="313"/>
      <c r="BQI113" s="313"/>
      <c r="BQJ113" s="313"/>
      <c r="BQK113" s="313"/>
      <c r="BQL113" s="313"/>
      <c r="BQM113" s="313"/>
      <c r="BQN113" s="313"/>
      <c r="BQO113" s="313"/>
      <c r="BQP113" s="313"/>
      <c r="BQQ113" s="313"/>
      <c r="BQR113" s="313"/>
      <c r="BQS113" s="313"/>
      <c r="BQT113" s="313"/>
      <c r="BQU113" s="313"/>
      <c r="BQV113" s="313"/>
      <c r="BQW113" s="313"/>
      <c r="BQX113" s="313"/>
      <c r="BQY113" s="313"/>
      <c r="BQZ113" s="313"/>
      <c r="BRA113" s="313"/>
      <c r="BRB113" s="313"/>
      <c r="BRC113" s="313"/>
      <c r="BRD113" s="313"/>
      <c r="BRE113" s="313"/>
      <c r="BRF113" s="313"/>
      <c r="BRG113" s="313"/>
      <c r="BRH113" s="313"/>
      <c r="BRI113" s="313"/>
      <c r="BRJ113" s="313"/>
      <c r="BRK113" s="313"/>
      <c r="BRL113" s="313"/>
      <c r="BRM113" s="313"/>
      <c r="BRN113" s="313"/>
      <c r="BRO113" s="313"/>
      <c r="BRP113" s="313"/>
      <c r="BRQ113" s="313"/>
      <c r="BRR113" s="313"/>
      <c r="BRS113" s="313"/>
      <c r="BRT113" s="313"/>
      <c r="BRU113" s="313"/>
      <c r="BRV113" s="313"/>
      <c r="BRW113" s="313"/>
      <c r="BRX113" s="313"/>
      <c r="BRY113" s="313"/>
      <c r="BRZ113" s="313"/>
      <c r="BSA113" s="313"/>
      <c r="BSB113" s="313"/>
      <c r="BSC113" s="313"/>
      <c r="BSD113" s="313"/>
      <c r="BSE113" s="313"/>
      <c r="BSF113" s="313"/>
      <c r="BSG113" s="313"/>
      <c r="BSH113" s="313"/>
      <c r="BSI113" s="313"/>
      <c r="BSJ113" s="313"/>
      <c r="BSK113" s="313"/>
      <c r="BSL113" s="313"/>
      <c r="BSM113" s="313"/>
      <c r="BSN113" s="313"/>
      <c r="BSO113" s="313"/>
      <c r="BSP113" s="313"/>
      <c r="BSQ113" s="313"/>
      <c r="BSR113" s="313"/>
      <c r="BSS113" s="313"/>
      <c r="BST113" s="313"/>
      <c r="BSU113" s="313"/>
      <c r="BSV113" s="313"/>
      <c r="BSW113" s="313"/>
      <c r="BSX113" s="313"/>
      <c r="BSY113" s="313"/>
      <c r="BSZ113" s="313"/>
      <c r="BTA113" s="313"/>
      <c r="BTB113" s="313"/>
      <c r="BTC113" s="313"/>
      <c r="BTD113" s="313"/>
      <c r="BTE113" s="313"/>
      <c r="BTF113" s="313"/>
      <c r="BTG113" s="313"/>
      <c r="BTH113" s="313"/>
      <c r="BTI113" s="313"/>
      <c r="BTJ113" s="313"/>
      <c r="BTK113" s="313"/>
      <c r="BTL113" s="313"/>
      <c r="BTM113" s="313"/>
      <c r="BTN113" s="313"/>
      <c r="BTO113" s="313"/>
      <c r="BTP113" s="313"/>
      <c r="BTQ113" s="313"/>
      <c r="BTR113" s="313"/>
      <c r="BTS113" s="313"/>
      <c r="BTT113" s="313"/>
      <c r="BTU113" s="313"/>
      <c r="BTV113" s="313"/>
      <c r="BTW113" s="313"/>
      <c r="BTX113" s="313"/>
      <c r="BTY113" s="313"/>
      <c r="BTZ113" s="313"/>
      <c r="BUA113" s="313"/>
      <c r="BUB113" s="313"/>
      <c r="BUC113" s="313"/>
      <c r="BUD113" s="313"/>
      <c r="BUE113" s="313"/>
      <c r="BUF113" s="313"/>
      <c r="BUG113" s="313"/>
      <c r="BUH113" s="313"/>
      <c r="BUI113" s="313"/>
      <c r="BUJ113" s="313"/>
      <c r="BUK113" s="313"/>
      <c r="BUL113" s="313"/>
      <c r="BUM113" s="313"/>
      <c r="BUN113" s="313"/>
      <c r="BUO113" s="313"/>
      <c r="BUP113" s="313"/>
      <c r="BUQ113" s="313"/>
      <c r="BUR113" s="313"/>
      <c r="BUS113" s="313"/>
      <c r="BUT113" s="313"/>
      <c r="BUU113" s="313"/>
      <c r="BUV113" s="313"/>
      <c r="BUW113" s="313"/>
      <c r="BUX113" s="313"/>
      <c r="BUY113" s="313"/>
      <c r="BUZ113" s="313"/>
      <c r="BVA113" s="313"/>
      <c r="BVB113" s="313"/>
      <c r="BVC113" s="313"/>
      <c r="BVD113" s="313"/>
      <c r="BVE113" s="313"/>
      <c r="BVF113" s="313"/>
      <c r="BVG113" s="313"/>
      <c r="BVH113" s="313"/>
      <c r="BVI113" s="313"/>
      <c r="BVJ113" s="313"/>
      <c r="BVK113" s="313"/>
      <c r="BVL113" s="313"/>
      <c r="BVM113" s="313"/>
      <c r="BVN113" s="313"/>
      <c r="BVO113" s="313"/>
      <c r="BVP113" s="313"/>
      <c r="BVQ113" s="313"/>
      <c r="BVR113" s="313"/>
      <c r="BVS113" s="313"/>
      <c r="BVT113" s="313"/>
      <c r="BVU113" s="313"/>
      <c r="BVV113" s="313"/>
      <c r="BVW113" s="313"/>
      <c r="BVX113" s="313"/>
      <c r="BVY113" s="313"/>
      <c r="BVZ113" s="313"/>
      <c r="BWA113" s="313"/>
      <c r="BWB113" s="313"/>
      <c r="BWC113" s="313"/>
      <c r="BWD113" s="313"/>
      <c r="BWE113" s="313"/>
      <c r="BWF113" s="313"/>
      <c r="BWG113" s="313"/>
      <c r="BWH113" s="313"/>
      <c r="BWI113" s="313"/>
      <c r="BWJ113" s="313"/>
      <c r="BWK113" s="313"/>
      <c r="BWL113" s="313"/>
      <c r="BWM113" s="313"/>
      <c r="BWN113" s="313"/>
      <c r="BWO113" s="313"/>
      <c r="BWP113" s="313"/>
      <c r="BWQ113" s="313"/>
      <c r="BWR113" s="313"/>
      <c r="BWS113" s="313"/>
      <c r="BWT113" s="313"/>
      <c r="BWU113" s="313"/>
      <c r="BWV113" s="313"/>
      <c r="BWW113" s="313"/>
      <c r="BWX113" s="313"/>
      <c r="BWY113" s="313"/>
      <c r="BWZ113" s="313"/>
      <c r="BXA113" s="313"/>
      <c r="BXB113" s="313"/>
      <c r="BXC113" s="313"/>
      <c r="BXD113" s="313"/>
      <c r="BXE113" s="313"/>
      <c r="BXF113" s="313"/>
      <c r="BXG113" s="313"/>
      <c r="BXH113" s="313"/>
      <c r="BXI113" s="313"/>
      <c r="BXJ113" s="313"/>
      <c r="BXK113" s="313"/>
      <c r="BXL113" s="313"/>
      <c r="BXM113" s="313"/>
      <c r="BXN113" s="313"/>
      <c r="BXO113" s="313"/>
      <c r="BXP113" s="313"/>
      <c r="BXQ113" s="313"/>
      <c r="BXR113" s="313"/>
      <c r="BXS113" s="313"/>
      <c r="BXT113" s="313"/>
      <c r="BXU113" s="313"/>
      <c r="BXV113" s="313"/>
      <c r="BXW113" s="313"/>
      <c r="BXX113" s="313"/>
      <c r="BXY113" s="313"/>
      <c r="BXZ113" s="313"/>
      <c r="BYA113" s="313"/>
      <c r="BYB113" s="313"/>
      <c r="BYC113" s="313"/>
      <c r="BYD113" s="313"/>
      <c r="BYE113" s="313"/>
      <c r="BYF113" s="313"/>
      <c r="BYG113" s="313"/>
      <c r="BYH113" s="313"/>
      <c r="BYI113" s="313"/>
      <c r="BYJ113" s="313"/>
      <c r="BYK113" s="313"/>
      <c r="BYL113" s="313"/>
      <c r="BYM113" s="313"/>
      <c r="BYN113" s="313"/>
      <c r="BYO113" s="313"/>
      <c r="BYP113" s="313"/>
      <c r="BYQ113" s="313"/>
      <c r="BYR113" s="313"/>
      <c r="BYS113" s="313"/>
      <c r="BYT113" s="313"/>
      <c r="BYU113" s="313"/>
      <c r="BYV113" s="313"/>
      <c r="BYW113" s="313"/>
      <c r="BYX113" s="313"/>
      <c r="BYY113" s="313"/>
      <c r="BYZ113" s="313"/>
      <c r="BZA113" s="313"/>
      <c r="BZB113" s="313"/>
      <c r="BZC113" s="313"/>
      <c r="BZD113" s="313"/>
      <c r="BZE113" s="313"/>
      <c r="BZF113" s="313"/>
      <c r="BZG113" s="313"/>
      <c r="BZH113" s="313"/>
      <c r="BZI113" s="313"/>
      <c r="BZJ113" s="313"/>
      <c r="BZK113" s="313"/>
      <c r="BZL113" s="313"/>
      <c r="BZM113" s="313"/>
      <c r="BZN113" s="313"/>
      <c r="BZO113" s="313"/>
      <c r="BZP113" s="313"/>
      <c r="BZQ113" s="313"/>
      <c r="BZR113" s="313"/>
      <c r="BZS113" s="313"/>
      <c r="BZT113" s="313"/>
      <c r="BZU113" s="313"/>
      <c r="BZV113" s="313"/>
      <c r="BZW113" s="313"/>
      <c r="BZX113" s="313"/>
      <c r="BZY113" s="313"/>
      <c r="BZZ113" s="313"/>
      <c r="CAA113" s="313"/>
      <c r="CAB113" s="313"/>
      <c r="CAC113" s="313"/>
      <c r="CAD113" s="313"/>
      <c r="CAE113" s="313"/>
      <c r="CAF113" s="313"/>
      <c r="CAG113" s="313"/>
      <c r="CAH113" s="313"/>
      <c r="CAI113" s="313"/>
      <c r="CAJ113" s="313"/>
      <c r="CAK113" s="313"/>
      <c r="CAL113" s="313"/>
      <c r="CAM113" s="313"/>
      <c r="CAN113" s="313"/>
      <c r="CAO113" s="313"/>
      <c r="CAP113" s="313"/>
      <c r="CAQ113" s="313"/>
      <c r="CAR113" s="313"/>
      <c r="CAS113" s="313"/>
      <c r="CAT113" s="313"/>
      <c r="CAU113" s="313"/>
      <c r="CAV113" s="313"/>
      <c r="CAW113" s="313"/>
      <c r="CAX113" s="313"/>
      <c r="CAY113" s="313"/>
      <c r="CAZ113" s="313"/>
      <c r="CBA113" s="313"/>
      <c r="CBB113" s="313"/>
      <c r="CBC113" s="313"/>
      <c r="CBD113" s="313"/>
      <c r="CBE113" s="313"/>
      <c r="CBF113" s="313"/>
      <c r="CBG113" s="313"/>
      <c r="CBH113" s="313"/>
      <c r="CBI113" s="313"/>
      <c r="CBJ113" s="313"/>
      <c r="CBK113" s="313"/>
      <c r="CBL113" s="313"/>
      <c r="CBM113" s="313"/>
      <c r="CBN113" s="313"/>
      <c r="CBO113" s="313"/>
      <c r="CBP113" s="313"/>
      <c r="CBQ113" s="313"/>
      <c r="CBR113" s="313"/>
      <c r="CBS113" s="313"/>
      <c r="CBT113" s="313"/>
      <c r="CBU113" s="313"/>
      <c r="CBV113" s="313"/>
      <c r="CBW113" s="313"/>
      <c r="CBX113" s="313"/>
      <c r="CBY113" s="313"/>
      <c r="CBZ113" s="313"/>
      <c r="CCA113" s="313"/>
      <c r="CCB113" s="313"/>
      <c r="CCC113" s="313"/>
      <c r="CCD113" s="313"/>
      <c r="CCE113" s="313"/>
      <c r="CCF113" s="313"/>
      <c r="CCG113" s="313"/>
      <c r="CCH113" s="313"/>
      <c r="CCI113" s="313"/>
      <c r="CCJ113" s="313"/>
      <c r="CCK113" s="313"/>
      <c r="CCL113" s="313"/>
      <c r="CCM113" s="313"/>
      <c r="CCN113" s="313"/>
      <c r="CCO113" s="313"/>
      <c r="CCP113" s="313"/>
      <c r="CCQ113" s="313"/>
      <c r="CCR113" s="313"/>
      <c r="CCS113" s="313"/>
      <c r="CCT113" s="313"/>
      <c r="CCU113" s="313"/>
      <c r="CCV113" s="313"/>
      <c r="CCW113" s="313"/>
      <c r="CCX113" s="313"/>
      <c r="CCY113" s="313"/>
      <c r="CCZ113" s="313"/>
      <c r="CDA113" s="313"/>
      <c r="CDB113" s="313"/>
      <c r="CDC113" s="313"/>
      <c r="CDD113" s="313"/>
      <c r="CDE113" s="313"/>
      <c r="CDF113" s="313"/>
      <c r="CDG113" s="313"/>
      <c r="CDH113" s="313"/>
      <c r="CDI113" s="313"/>
      <c r="CDJ113" s="313"/>
      <c r="CDK113" s="313"/>
      <c r="CDL113" s="313"/>
      <c r="CDM113" s="313"/>
      <c r="CDN113" s="313"/>
      <c r="CDO113" s="313"/>
      <c r="CDP113" s="313"/>
      <c r="CDQ113" s="313"/>
      <c r="CDR113" s="313"/>
      <c r="CDS113" s="313"/>
      <c r="CDT113" s="313"/>
      <c r="CDU113" s="313"/>
      <c r="CDV113" s="313"/>
      <c r="CDW113" s="313"/>
      <c r="CDX113" s="313"/>
      <c r="CDY113" s="313"/>
      <c r="CDZ113" s="313"/>
      <c r="CEA113" s="313"/>
      <c r="CEB113" s="313"/>
      <c r="CEC113" s="313"/>
      <c r="CED113" s="313"/>
      <c r="CEE113" s="313"/>
      <c r="CEF113" s="313"/>
      <c r="CEG113" s="313"/>
      <c r="CEH113" s="313"/>
      <c r="CEI113" s="313"/>
      <c r="CEJ113" s="313"/>
      <c r="CEK113" s="313"/>
      <c r="CEL113" s="313"/>
      <c r="CEM113" s="313"/>
      <c r="CEN113" s="313"/>
      <c r="CEO113" s="313"/>
      <c r="CEP113" s="313"/>
      <c r="CEQ113" s="313"/>
      <c r="CER113" s="313"/>
      <c r="CES113" s="313"/>
      <c r="CET113" s="313"/>
      <c r="CEU113" s="313"/>
      <c r="CEV113" s="313"/>
      <c r="CEW113" s="313"/>
      <c r="CEX113" s="313"/>
      <c r="CEY113" s="313"/>
      <c r="CEZ113" s="313"/>
      <c r="CFA113" s="313"/>
      <c r="CFB113" s="313"/>
      <c r="CFC113" s="313"/>
      <c r="CFD113" s="313"/>
      <c r="CFE113" s="313"/>
      <c r="CFF113" s="313"/>
      <c r="CFG113" s="313"/>
      <c r="CFH113" s="313"/>
      <c r="CFI113" s="313"/>
      <c r="CFJ113" s="313"/>
      <c r="CFK113" s="313"/>
      <c r="CFL113" s="313"/>
      <c r="CFM113" s="313"/>
      <c r="CFN113" s="313"/>
      <c r="CFO113" s="313"/>
      <c r="CFP113" s="313"/>
      <c r="CFQ113" s="313"/>
      <c r="CFR113" s="313"/>
      <c r="CFS113" s="313"/>
      <c r="CFT113" s="313"/>
      <c r="CFU113" s="313"/>
      <c r="CFV113" s="313"/>
      <c r="CFW113" s="313"/>
      <c r="CFX113" s="313"/>
      <c r="CFY113" s="313"/>
      <c r="CFZ113" s="313"/>
      <c r="CGA113" s="313"/>
      <c r="CGB113" s="313"/>
      <c r="CGC113" s="313"/>
      <c r="CGD113" s="313"/>
      <c r="CGE113" s="313"/>
      <c r="CGF113" s="313"/>
      <c r="CGG113" s="313"/>
      <c r="CGH113" s="313"/>
      <c r="CGI113" s="313"/>
      <c r="CGJ113" s="313"/>
      <c r="CGK113" s="313"/>
      <c r="CGL113" s="313"/>
      <c r="CGM113" s="313"/>
      <c r="CGN113" s="313"/>
      <c r="CGO113" s="313"/>
      <c r="CGP113" s="313"/>
      <c r="CGQ113" s="313"/>
      <c r="CGR113" s="313"/>
      <c r="CGS113" s="313"/>
      <c r="CGT113" s="313"/>
      <c r="CGU113" s="313"/>
      <c r="CGV113" s="313"/>
      <c r="CGW113" s="313"/>
      <c r="CGX113" s="313"/>
      <c r="CGY113" s="313"/>
      <c r="CGZ113" s="313"/>
      <c r="CHA113" s="313"/>
      <c r="CHB113" s="313"/>
      <c r="CHC113" s="313"/>
      <c r="CHD113" s="313"/>
      <c r="CHE113" s="313"/>
      <c r="CHF113" s="313"/>
      <c r="CHG113" s="313"/>
      <c r="CHH113" s="313"/>
      <c r="CHI113" s="313"/>
      <c r="CHJ113" s="313"/>
      <c r="CHK113" s="313"/>
      <c r="CHL113" s="313"/>
      <c r="CHM113" s="313"/>
      <c r="CHN113" s="313"/>
      <c r="CHO113" s="313"/>
      <c r="CHP113" s="313"/>
      <c r="CHQ113" s="313"/>
      <c r="CHR113" s="313"/>
      <c r="CHS113" s="313"/>
      <c r="CHT113" s="313"/>
      <c r="CHU113" s="313"/>
      <c r="CHV113" s="313"/>
      <c r="CHW113" s="313"/>
      <c r="CHX113" s="313"/>
      <c r="CHY113" s="313"/>
      <c r="CHZ113" s="313"/>
      <c r="CIA113" s="313"/>
      <c r="CIB113" s="313"/>
      <c r="CIC113" s="313"/>
      <c r="CID113" s="313"/>
      <c r="CIE113" s="313"/>
      <c r="CIF113" s="313"/>
      <c r="CIG113" s="313"/>
      <c r="CIH113" s="313"/>
      <c r="CII113" s="313"/>
      <c r="CIJ113" s="313"/>
      <c r="CIK113" s="313"/>
      <c r="CIL113" s="313"/>
      <c r="CIM113" s="313"/>
      <c r="CIN113" s="313"/>
      <c r="CIO113" s="313"/>
      <c r="CIP113" s="313"/>
      <c r="CIQ113" s="313"/>
      <c r="CIR113" s="313"/>
      <c r="CIS113" s="313"/>
      <c r="CIT113" s="313"/>
      <c r="CIU113" s="313"/>
      <c r="CIV113" s="313"/>
      <c r="CIW113" s="313"/>
      <c r="CIX113" s="313"/>
      <c r="CIY113" s="313"/>
      <c r="CIZ113" s="313"/>
      <c r="CJA113" s="313"/>
      <c r="CJB113" s="313"/>
      <c r="CJC113" s="313"/>
      <c r="CJD113" s="313"/>
      <c r="CJE113" s="313"/>
      <c r="CJF113" s="313"/>
      <c r="CJG113" s="313"/>
      <c r="CJH113" s="313"/>
      <c r="CJI113" s="313"/>
      <c r="CJJ113" s="313"/>
      <c r="CJK113" s="313"/>
      <c r="CJL113" s="313"/>
      <c r="CJM113" s="313"/>
      <c r="CJN113" s="313"/>
      <c r="CJO113" s="313"/>
      <c r="CJP113" s="313"/>
      <c r="CJQ113" s="313"/>
      <c r="CJR113" s="313"/>
      <c r="CJS113" s="313"/>
      <c r="CJT113" s="313"/>
      <c r="CJU113" s="313"/>
      <c r="CJV113" s="313"/>
      <c r="CJW113" s="313"/>
      <c r="CJX113" s="313"/>
      <c r="CJY113" s="313"/>
      <c r="CJZ113" s="313"/>
      <c r="CKA113" s="313"/>
      <c r="CKB113" s="313"/>
      <c r="CKC113" s="313"/>
      <c r="CKD113" s="313"/>
      <c r="CKE113" s="313"/>
      <c r="CKF113" s="313"/>
      <c r="CKG113" s="313"/>
      <c r="CKH113" s="313"/>
      <c r="CKI113" s="313"/>
      <c r="CKJ113" s="313"/>
      <c r="CKK113" s="313"/>
      <c r="CKL113" s="313"/>
      <c r="CKM113" s="313"/>
      <c r="CKN113" s="313"/>
      <c r="CKO113" s="313"/>
      <c r="CKP113" s="313"/>
      <c r="CKQ113" s="313"/>
      <c r="CKR113" s="313"/>
      <c r="CKS113" s="313"/>
      <c r="CKT113" s="313"/>
      <c r="CKU113" s="313"/>
      <c r="CKV113" s="313"/>
      <c r="CKW113" s="313"/>
      <c r="CKX113" s="313"/>
      <c r="CKY113" s="313"/>
      <c r="CKZ113" s="313"/>
      <c r="CLA113" s="313"/>
      <c r="CLB113" s="313"/>
      <c r="CLC113" s="313"/>
      <c r="CLD113" s="313"/>
      <c r="CLE113" s="313"/>
      <c r="CLF113" s="313"/>
      <c r="CLG113" s="313"/>
      <c r="CLH113" s="313"/>
      <c r="CLI113" s="313"/>
      <c r="CLJ113" s="313"/>
      <c r="CLK113" s="313"/>
      <c r="CLL113" s="313"/>
      <c r="CLM113" s="313"/>
      <c r="CLN113" s="313"/>
      <c r="CLO113" s="313"/>
      <c r="CLP113" s="313"/>
      <c r="CLQ113" s="313"/>
      <c r="CLR113" s="313"/>
      <c r="CLS113" s="313"/>
      <c r="CLT113" s="313"/>
      <c r="CLU113" s="313"/>
      <c r="CLV113" s="313"/>
      <c r="CLW113" s="313"/>
      <c r="CLX113" s="313"/>
      <c r="CLY113" s="313"/>
      <c r="CLZ113" s="313"/>
      <c r="CMA113" s="313"/>
      <c r="CMB113" s="313"/>
      <c r="CMC113" s="313"/>
      <c r="CMD113" s="313"/>
      <c r="CME113" s="313"/>
      <c r="CMF113" s="313"/>
      <c r="CMG113" s="313"/>
      <c r="CMH113" s="313"/>
      <c r="CMI113" s="313"/>
      <c r="CMJ113" s="313"/>
      <c r="CMK113" s="313"/>
      <c r="CML113" s="313"/>
      <c r="CMM113" s="313"/>
      <c r="CMN113" s="313"/>
      <c r="CMO113" s="313"/>
      <c r="CMP113" s="313"/>
      <c r="CMQ113" s="313"/>
      <c r="CMR113" s="313"/>
      <c r="CMS113" s="313"/>
      <c r="CMT113" s="313"/>
      <c r="CMU113" s="313"/>
      <c r="CMV113" s="313"/>
      <c r="CMW113" s="313"/>
      <c r="CMX113" s="313"/>
      <c r="CMY113" s="313"/>
      <c r="CMZ113" s="313"/>
      <c r="CNA113" s="313"/>
      <c r="CNB113" s="313"/>
      <c r="CNC113" s="313"/>
      <c r="CND113" s="313"/>
      <c r="CNE113" s="313"/>
      <c r="CNF113" s="313"/>
      <c r="CNG113" s="313"/>
      <c r="CNH113" s="313"/>
      <c r="CNI113" s="313"/>
      <c r="CNJ113" s="313"/>
      <c r="CNK113" s="313"/>
      <c r="CNL113" s="313"/>
      <c r="CNM113" s="313"/>
      <c r="CNN113" s="313"/>
      <c r="CNO113" s="313"/>
      <c r="CNP113" s="313"/>
      <c r="CNQ113" s="313"/>
      <c r="CNR113" s="313"/>
      <c r="CNS113" s="313"/>
      <c r="CNT113" s="313"/>
      <c r="CNU113" s="313"/>
      <c r="CNV113" s="313"/>
      <c r="CNW113" s="313"/>
      <c r="CNX113" s="313"/>
      <c r="CNY113" s="313"/>
      <c r="CNZ113" s="313"/>
      <c r="COA113" s="313"/>
      <c r="COB113" s="313"/>
      <c r="COC113" s="313"/>
      <c r="COD113" s="313"/>
      <c r="COE113" s="313"/>
      <c r="COF113" s="313"/>
      <c r="COG113" s="313"/>
      <c r="COH113" s="313"/>
      <c r="COI113" s="313"/>
      <c r="COJ113" s="313"/>
      <c r="COK113" s="313"/>
      <c r="COL113" s="313"/>
      <c r="COM113" s="313"/>
      <c r="CON113" s="313"/>
      <c r="COO113" s="313"/>
      <c r="COP113" s="313"/>
      <c r="COQ113" s="313"/>
      <c r="COR113" s="313"/>
      <c r="COS113" s="313"/>
      <c r="COT113" s="313"/>
      <c r="COU113" s="313"/>
      <c r="COV113" s="313"/>
      <c r="COW113" s="313"/>
      <c r="COX113" s="313"/>
      <c r="COY113" s="313"/>
      <c r="COZ113" s="313"/>
      <c r="CPA113" s="313"/>
      <c r="CPB113" s="313"/>
      <c r="CPC113" s="313"/>
      <c r="CPD113" s="313"/>
      <c r="CPE113" s="313"/>
      <c r="CPF113" s="313"/>
      <c r="CPG113" s="313"/>
      <c r="CPH113" s="313"/>
      <c r="CPI113" s="313"/>
      <c r="CPJ113" s="313"/>
      <c r="CPK113" s="313"/>
      <c r="CPL113" s="313"/>
      <c r="CPM113" s="313"/>
      <c r="CPN113" s="313"/>
      <c r="CPO113" s="313"/>
      <c r="CPP113" s="313"/>
      <c r="CPQ113" s="313"/>
      <c r="CPR113" s="313"/>
      <c r="CPS113" s="313"/>
      <c r="CPT113" s="313"/>
      <c r="CPU113" s="313"/>
      <c r="CPV113" s="313"/>
      <c r="CPW113" s="313"/>
      <c r="CPX113" s="313"/>
      <c r="CPY113" s="313"/>
      <c r="CPZ113" s="313"/>
      <c r="CQA113" s="313"/>
      <c r="CQB113" s="313"/>
      <c r="CQC113" s="313"/>
      <c r="CQD113" s="313"/>
      <c r="CQE113" s="313"/>
      <c r="CQF113" s="313"/>
      <c r="CQG113" s="313"/>
      <c r="CQH113" s="313"/>
      <c r="CQI113" s="313"/>
      <c r="CQJ113" s="313"/>
      <c r="CQK113" s="313"/>
      <c r="CQL113" s="313"/>
      <c r="CQM113" s="313"/>
      <c r="CQN113" s="313"/>
      <c r="CQO113" s="313"/>
      <c r="CQP113" s="313"/>
      <c r="CQQ113" s="313"/>
      <c r="CQR113" s="313"/>
      <c r="CQS113" s="313"/>
      <c r="CQT113" s="313"/>
      <c r="CQU113" s="313"/>
      <c r="CQV113" s="313"/>
      <c r="CQW113" s="313"/>
      <c r="CQX113" s="313"/>
      <c r="CQY113" s="313"/>
      <c r="CQZ113" s="313"/>
      <c r="CRA113" s="313"/>
      <c r="CRB113" s="313"/>
      <c r="CRC113" s="313"/>
      <c r="CRD113" s="313"/>
      <c r="CRE113" s="313"/>
      <c r="CRF113" s="313"/>
      <c r="CRG113" s="313"/>
      <c r="CRH113" s="313"/>
      <c r="CRI113" s="313"/>
      <c r="CRJ113" s="313"/>
      <c r="CRK113" s="313"/>
      <c r="CRL113" s="313"/>
      <c r="CRM113" s="313"/>
      <c r="CRN113" s="313"/>
      <c r="CRO113" s="313"/>
      <c r="CRP113" s="313"/>
      <c r="CRQ113" s="313"/>
      <c r="CRR113" s="313"/>
      <c r="CRS113" s="313"/>
      <c r="CRT113" s="313"/>
      <c r="CRU113" s="313"/>
      <c r="CRV113" s="313"/>
      <c r="CRW113" s="313"/>
      <c r="CRX113" s="313"/>
      <c r="CRY113" s="313"/>
      <c r="CRZ113" s="313"/>
      <c r="CSA113" s="313"/>
      <c r="CSB113" s="313"/>
      <c r="CSC113" s="313"/>
      <c r="CSD113" s="313"/>
      <c r="CSE113" s="313"/>
      <c r="CSF113" s="313"/>
      <c r="CSG113" s="313"/>
      <c r="CSH113" s="313"/>
      <c r="CSI113" s="313"/>
      <c r="CSJ113" s="313"/>
      <c r="CSK113" s="313"/>
      <c r="CSL113" s="313"/>
      <c r="CSM113" s="313"/>
      <c r="CSN113" s="313"/>
      <c r="CSO113" s="313"/>
      <c r="CSP113" s="313"/>
      <c r="CSQ113" s="313"/>
      <c r="CSR113" s="313"/>
      <c r="CSS113" s="313"/>
      <c r="CST113" s="313"/>
      <c r="CSU113" s="313"/>
      <c r="CSV113" s="313"/>
      <c r="CSW113" s="313"/>
      <c r="CSX113" s="313"/>
      <c r="CSY113" s="313"/>
      <c r="CSZ113" s="313"/>
      <c r="CTA113" s="313"/>
      <c r="CTB113" s="313"/>
      <c r="CTC113" s="313"/>
      <c r="CTD113" s="313"/>
      <c r="CTE113" s="313"/>
      <c r="CTF113" s="313"/>
      <c r="CTG113" s="313"/>
      <c r="CTH113" s="313"/>
      <c r="CTI113" s="313"/>
      <c r="CTJ113" s="313"/>
      <c r="CTK113" s="313"/>
      <c r="CTL113" s="313"/>
      <c r="CTM113" s="313"/>
      <c r="CTN113" s="313"/>
      <c r="CTO113" s="313"/>
      <c r="CTP113" s="313"/>
      <c r="CTQ113" s="313"/>
      <c r="CTR113" s="313"/>
      <c r="CTS113" s="313"/>
      <c r="CTT113" s="313"/>
      <c r="CTU113" s="313"/>
      <c r="CTV113" s="313"/>
      <c r="CTW113" s="313"/>
      <c r="CTX113" s="313"/>
      <c r="CTY113" s="313"/>
      <c r="CTZ113" s="313"/>
      <c r="CUA113" s="313"/>
      <c r="CUB113" s="313"/>
      <c r="CUC113" s="313"/>
      <c r="CUD113" s="313"/>
      <c r="CUE113" s="313"/>
      <c r="CUF113" s="313"/>
      <c r="CUG113" s="313"/>
      <c r="CUH113" s="313"/>
      <c r="CUI113" s="313"/>
      <c r="CUJ113" s="313"/>
      <c r="CUK113" s="313"/>
      <c r="CUL113" s="313"/>
      <c r="CUM113" s="313"/>
      <c r="CUN113" s="313"/>
      <c r="CUO113" s="313"/>
      <c r="CUP113" s="313"/>
      <c r="CUQ113" s="313"/>
      <c r="CUR113" s="313"/>
      <c r="CUS113" s="313"/>
      <c r="CUT113" s="313"/>
      <c r="CUU113" s="313"/>
      <c r="CUV113" s="313"/>
      <c r="CUW113" s="313"/>
      <c r="CUX113" s="313"/>
      <c r="CUY113" s="313"/>
      <c r="CUZ113" s="313"/>
      <c r="CVA113" s="313"/>
      <c r="CVB113" s="313"/>
      <c r="CVC113" s="313"/>
      <c r="CVD113" s="313"/>
      <c r="CVE113" s="313"/>
      <c r="CVF113" s="313"/>
      <c r="CVG113" s="313"/>
      <c r="CVH113" s="313"/>
      <c r="CVI113" s="313"/>
      <c r="CVJ113" s="313"/>
      <c r="CVK113" s="313"/>
      <c r="CVL113" s="313"/>
      <c r="CVM113" s="313"/>
      <c r="CVN113" s="313"/>
      <c r="CVO113" s="313"/>
      <c r="CVP113" s="313"/>
      <c r="CVQ113" s="313"/>
      <c r="CVR113" s="313"/>
      <c r="CVS113" s="313"/>
      <c r="CVT113" s="313"/>
      <c r="CVU113" s="313"/>
      <c r="CVV113" s="313"/>
      <c r="CVW113" s="313"/>
      <c r="CVX113" s="313"/>
      <c r="CVY113" s="313"/>
      <c r="CVZ113" s="313"/>
      <c r="CWA113" s="313"/>
      <c r="CWB113" s="313"/>
      <c r="CWC113" s="313"/>
      <c r="CWD113" s="313"/>
      <c r="CWE113" s="313"/>
      <c r="CWF113" s="313"/>
      <c r="CWG113" s="313"/>
      <c r="CWH113" s="313"/>
      <c r="CWI113" s="313"/>
      <c r="CWJ113" s="313"/>
      <c r="CWK113" s="313"/>
      <c r="CWL113" s="313"/>
      <c r="CWM113" s="313"/>
      <c r="CWN113" s="313"/>
      <c r="CWO113" s="313"/>
      <c r="CWP113" s="313"/>
      <c r="CWQ113" s="313"/>
      <c r="CWR113" s="313"/>
      <c r="CWS113" s="313"/>
      <c r="CWT113" s="313"/>
      <c r="CWU113" s="313"/>
      <c r="CWV113" s="313"/>
      <c r="CWW113" s="313"/>
      <c r="CWX113" s="313"/>
      <c r="CWY113" s="313"/>
      <c r="CWZ113" s="313"/>
      <c r="CXA113" s="313"/>
      <c r="CXB113" s="313"/>
      <c r="CXC113" s="313"/>
      <c r="CXD113" s="313"/>
      <c r="CXE113" s="313"/>
      <c r="CXF113" s="313"/>
      <c r="CXG113" s="313"/>
      <c r="CXH113" s="313"/>
      <c r="CXI113" s="313"/>
      <c r="CXJ113" s="313"/>
      <c r="CXK113" s="313"/>
      <c r="CXL113" s="313"/>
      <c r="CXM113" s="313"/>
      <c r="CXN113" s="313"/>
      <c r="CXO113" s="313"/>
      <c r="CXP113" s="313"/>
      <c r="CXQ113" s="313"/>
      <c r="CXR113" s="313"/>
      <c r="CXS113" s="313"/>
      <c r="CXT113" s="313"/>
      <c r="CXU113" s="313"/>
      <c r="CXV113" s="313"/>
      <c r="CXW113" s="313"/>
      <c r="CXX113" s="313"/>
      <c r="CXY113" s="313"/>
      <c r="CXZ113" s="313"/>
      <c r="CYA113" s="313"/>
      <c r="CYB113" s="313"/>
      <c r="CYC113" s="313"/>
      <c r="CYD113" s="313"/>
      <c r="CYE113" s="313"/>
      <c r="CYF113" s="313"/>
      <c r="CYG113" s="313"/>
      <c r="CYH113" s="313"/>
      <c r="CYI113" s="313"/>
      <c r="CYJ113" s="313"/>
      <c r="CYK113" s="313"/>
      <c r="CYL113" s="313"/>
      <c r="CYM113" s="313"/>
      <c r="CYN113" s="313"/>
      <c r="CYO113" s="313"/>
      <c r="CYP113" s="313"/>
      <c r="CYQ113" s="313"/>
      <c r="CYR113" s="313"/>
      <c r="CYS113" s="313"/>
      <c r="CYT113" s="313"/>
      <c r="CYU113" s="313"/>
      <c r="CYV113" s="313"/>
      <c r="CYW113" s="313"/>
      <c r="CYX113" s="313"/>
      <c r="CYY113" s="313"/>
      <c r="CYZ113" s="313"/>
      <c r="CZA113" s="313"/>
      <c r="CZB113" s="313"/>
      <c r="CZC113" s="313"/>
      <c r="CZD113" s="313"/>
      <c r="CZE113" s="313"/>
      <c r="CZF113" s="313"/>
      <c r="CZG113" s="313"/>
      <c r="CZH113" s="313"/>
      <c r="CZI113" s="313"/>
      <c r="CZJ113" s="313"/>
      <c r="CZK113" s="313"/>
      <c r="CZL113" s="313"/>
      <c r="CZM113" s="313"/>
      <c r="CZN113" s="313"/>
      <c r="CZO113" s="313"/>
      <c r="CZP113" s="313"/>
      <c r="CZQ113" s="313"/>
      <c r="CZR113" s="313"/>
      <c r="CZS113" s="313"/>
      <c r="CZT113" s="313"/>
      <c r="CZU113" s="313"/>
      <c r="CZV113" s="313"/>
      <c r="CZW113" s="313"/>
      <c r="CZX113" s="313"/>
      <c r="CZY113" s="313"/>
      <c r="CZZ113" s="313"/>
      <c r="DAA113" s="313"/>
      <c r="DAB113" s="313"/>
      <c r="DAC113" s="313"/>
      <c r="DAD113" s="313"/>
      <c r="DAE113" s="313"/>
      <c r="DAF113" s="313"/>
      <c r="DAG113" s="313"/>
      <c r="DAH113" s="313"/>
      <c r="DAI113" s="313"/>
      <c r="DAJ113" s="313"/>
      <c r="DAK113" s="313"/>
      <c r="DAL113" s="313"/>
      <c r="DAM113" s="313"/>
      <c r="DAN113" s="313"/>
      <c r="DAO113" s="313"/>
      <c r="DAP113" s="313"/>
      <c r="DAQ113" s="313"/>
      <c r="DAR113" s="313"/>
      <c r="DAS113" s="313"/>
      <c r="DAT113" s="313"/>
      <c r="DAU113" s="313"/>
      <c r="DAV113" s="313"/>
      <c r="DAW113" s="313"/>
      <c r="DAX113" s="313"/>
      <c r="DAY113" s="313"/>
      <c r="DAZ113" s="313"/>
      <c r="DBA113" s="313"/>
      <c r="DBB113" s="313"/>
      <c r="DBC113" s="313"/>
      <c r="DBD113" s="313"/>
      <c r="DBE113" s="313"/>
      <c r="DBF113" s="313"/>
      <c r="DBG113" s="313"/>
      <c r="DBH113" s="313"/>
      <c r="DBI113" s="313"/>
      <c r="DBJ113" s="313"/>
      <c r="DBK113" s="313"/>
      <c r="DBL113" s="313"/>
      <c r="DBM113" s="313"/>
      <c r="DBN113" s="313"/>
      <c r="DBO113" s="313"/>
      <c r="DBP113" s="313"/>
      <c r="DBQ113" s="313"/>
      <c r="DBR113" s="313"/>
      <c r="DBS113" s="313"/>
      <c r="DBT113" s="313"/>
      <c r="DBU113" s="313"/>
      <c r="DBV113" s="313"/>
      <c r="DBW113" s="313"/>
      <c r="DBX113" s="313"/>
      <c r="DBY113" s="313"/>
      <c r="DBZ113" s="313"/>
      <c r="DCA113" s="313"/>
      <c r="DCB113" s="313"/>
      <c r="DCC113" s="313"/>
      <c r="DCD113" s="313"/>
      <c r="DCE113" s="313"/>
      <c r="DCF113" s="313"/>
      <c r="DCG113" s="313"/>
      <c r="DCH113" s="313"/>
      <c r="DCI113" s="313"/>
      <c r="DCJ113" s="313"/>
      <c r="DCK113" s="313"/>
      <c r="DCL113" s="313"/>
      <c r="DCM113" s="313"/>
      <c r="DCN113" s="313"/>
      <c r="DCO113" s="313"/>
      <c r="DCP113" s="313"/>
      <c r="DCQ113" s="313"/>
      <c r="DCR113" s="313"/>
      <c r="DCS113" s="313"/>
      <c r="DCT113" s="313"/>
      <c r="DCU113" s="313"/>
      <c r="DCV113" s="313"/>
      <c r="DCW113" s="313"/>
      <c r="DCX113" s="313"/>
      <c r="DCY113" s="313"/>
      <c r="DCZ113" s="313"/>
      <c r="DDA113" s="313"/>
      <c r="DDB113" s="313"/>
      <c r="DDC113" s="313"/>
      <c r="DDD113" s="313"/>
      <c r="DDE113" s="313"/>
      <c r="DDF113" s="313"/>
      <c r="DDG113" s="313"/>
      <c r="DDH113" s="313"/>
      <c r="DDI113" s="313"/>
      <c r="DDJ113" s="313"/>
      <c r="DDK113" s="313"/>
      <c r="DDL113" s="313"/>
      <c r="DDM113" s="313"/>
      <c r="DDN113" s="313"/>
      <c r="DDO113" s="313"/>
      <c r="DDP113" s="313"/>
      <c r="DDQ113" s="313"/>
      <c r="DDR113" s="313"/>
      <c r="DDS113" s="313"/>
      <c r="DDT113" s="313"/>
      <c r="DDU113" s="313"/>
      <c r="DDV113" s="313"/>
      <c r="DDW113" s="313"/>
      <c r="DDX113" s="313"/>
      <c r="DDY113" s="313"/>
      <c r="DDZ113" s="313"/>
      <c r="DEA113" s="313"/>
      <c r="DEB113" s="313"/>
      <c r="DEC113" s="313"/>
      <c r="DED113" s="313"/>
      <c r="DEE113" s="313"/>
      <c r="DEF113" s="313"/>
      <c r="DEG113" s="313"/>
      <c r="DEH113" s="313"/>
      <c r="DEI113" s="313"/>
      <c r="DEJ113" s="313"/>
      <c r="DEK113" s="313"/>
      <c r="DEL113" s="313"/>
      <c r="DEM113" s="313"/>
      <c r="DEN113" s="313"/>
      <c r="DEO113" s="313"/>
      <c r="DEP113" s="313"/>
      <c r="DEQ113" s="313"/>
      <c r="DER113" s="313"/>
      <c r="DES113" s="313"/>
      <c r="DET113" s="313"/>
      <c r="DEU113" s="313"/>
      <c r="DEV113" s="313"/>
      <c r="DEW113" s="313"/>
      <c r="DEX113" s="313"/>
      <c r="DEY113" s="313"/>
      <c r="DEZ113" s="313"/>
      <c r="DFA113" s="313"/>
      <c r="DFB113" s="313"/>
      <c r="DFC113" s="313"/>
      <c r="DFD113" s="313"/>
      <c r="DFE113" s="313"/>
      <c r="DFF113" s="313"/>
      <c r="DFG113" s="313"/>
      <c r="DFH113" s="313"/>
      <c r="DFI113" s="313"/>
      <c r="DFJ113" s="313"/>
      <c r="DFK113" s="313"/>
      <c r="DFL113" s="313"/>
      <c r="DFM113" s="313"/>
      <c r="DFN113" s="313"/>
      <c r="DFO113" s="313"/>
      <c r="DFP113" s="313"/>
      <c r="DFQ113" s="313"/>
      <c r="DFR113" s="313"/>
      <c r="DFS113" s="313"/>
      <c r="DFT113" s="313"/>
      <c r="DFU113" s="313"/>
      <c r="DFV113" s="313"/>
      <c r="DFW113" s="313"/>
      <c r="DFX113" s="313"/>
      <c r="DFY113" s="313"/>
      <c r="DFZ113" s="313"/>
      <c r="DGA113" s="313"/>
      <c r="DGB113" s="313"/>
      <c r="DGC113" s="313"/>
      <c r="DGD113" s="313"/>
      <c r="DGE113" s="313"/>
      <c r="DGF113" s="313"/>
      <c r="DGG113" s="313"/>
      <c r="DGH113" s="313"/>
      <c r="DGI113" s="313"/>
      <c r="DGJ113" s="313"/>
      <c r="DGK113" s="313"/>
      <c r="DGL113" s="313"/>
      <c r="DGM113" s="313"/>
      <c r="DGN113" s="313"/>
      <c r="DGO113" s="313"/>
      <c r="DGP113" s="313"/>
      <c r="DGQ113" s="313"/>
      <c r="DGR113" s="313"/>
      <c r="DGS113" s="313"/>
      <c r="DGT113" s="313"/>
      <c r="DGU113" s="313"/>
      <c r="DGV113" s="313"/>
      <c r="DGW113" s="313"/>
      <c r="DGX113" s="313"/>
      <c r="DGY113" s="313"/>
      <c r="DGZ113" s="313"/>
      <c r="DHA113" s="313"/>
      <c r="DHB113" s="313"/>
      <c r="DHC113" s="313"/>
      <c r="DHD113" s="313"/>
      <c r="DHE113" s="313"/>
      <c r="DHF113" s="313"/>
      <c r="DHG113" s="313"/>
      <c r="DHH113" s="313"/>
      <c r="DHI113" s="313"/>
      <c r="DHJ113" s="313"/>
      <c r="DHK113" s="313"/>
      <c r="DHL113" s="313"/>
      <c r="DHM113" s="313"/>
      <c r="DHN113" s="313"/>
      <c r="DHO113" s="313"/>
      <c r="DHP113" s="313"/>
      <c r="DHQ113" s="313"/>
      <c r="DHR113" s="313"/>
      <c r="DHS113" s="313"/>
      <c r="DHT113" s="313"/>
      <c r="DHU113" s="313"/>
      <c r="DHV113" s="313"/>
      <c r="DHW113" s="313"/>
      <c r="DHX113" s="313"/>
      <c r="DHY113" s="313"/>
      <c r="DHZ113" s="313"/>
      <c r="DIA113" s="313"/>
      <c r="DIB113" s="313"/>
      <c r="DIC113" s="313"/>
      <c r="DID113" s="313"/>
      <c r="DIE113" s="313"/>
      <c r="DIF113" s="313"/>
      <c r="DIG113" s="313"/>
      <c r="DIH113" s="313"/>
      <c r="DII113" s="313"/>
      <c r="DIJ113" s="313"/>
      <c r="DIK113" s="313"/>
      <c r="DIL113" s="313"/>
      <c r="DIM113" s="313"/>
      <c r="DIN113" s="313"/>
      <c r="DIO113" s="313"/>
      <c r="DIP113" s="313"/>
      <c r="DIQ113" s="313"/>
      <c r="DIR113" s="313"/>
      <c r="DIS113" s="313"/>
      <c r="DIT113" s="313"/>
      <c r="DIU113" s="313"/>
      <c r="DIV113" s="313"/>
      <c r="DIW113" s="313"/>
      <c r="DIX113" s="313"/>
      <c r="DIY113" s="313"/>
      <c r="DIZ113" s="313"/>
      <c r="DJA113" s="313"/>
      <c r="DJB113" s="313"/>
      <c r="DJC113" s="313"/>
      <c r="DJD113" s="313"/>
      <c r="DJE113" s="313"/>
      <c r="DJF113" s="313"/>
      <c r="DJG113" s="313"/>
      <c r="DJH113" s="313"/>
      <c r="DJI113" s="313"/>
      <c r="DJJ113" s="313"/>
      <c r="DJK113" s="313"/>
      <c r="DJL113" s="313"/>
      <c r="DJM113" s="313"/>
      <c r="DJN113" s="313"/>
      <c r="DJO113" s="313"/>
      <c r="DJP113" s="313"/>
      <c r="DJQ113" s="313"/>
      <c r="DJR113" s="313"/>
      <c r="DJS113" s="313"/>
      <c r="DJT113" s="313"/>
      <c r="DJU113" s="313"/>
      <c r="DJV113" s="313"/>
      <c r="DJW113" s="313"/>
      <c r="DJX113" s="313"/>
      <c r="DJY113" s="313"/>
      <c r="DJZ113" s="313"/>
      <c r="DKA113" s="313"/>
      <c r="DKB113" s="313"/>
      <c r="DKC113" s="313"/>
      <c r="DKD113" s="313"/>
      <c r="DKE113" s="313"/>
      <c r="DKF113" s="313"/>
      <c r="DKG113" s="313"/>
      <c r="DKH113" s="313"/>
      <c r="DKI113" s="313"/>
      <c r="DKJ113" s="313"/>
      <c r="DKK113" s="313"/>
      <c r="DKL113" s="313"/>
      <c r="DKM113" s="313"/>
      <c r="DKN113" s="313"/>
      <c r="DKO113" s="313"/>
      <c r="DKP113" s="313"/>
      <c r="DKQ113" s="313"/>
      <c r="DKR113" s="313"/>
      <c r="DKS113" s="313"/>
      <c r="DKT113" s="313"/>
      <c r="DKU113" s="313"/>
      <c r="DKV113" s="313"/>
      <c r="DKW113" s="313"/>
      <c r="DKX113" s="313"/>
      <c r="DKY113" s="313"/>
      <c r="DKZ113" s="313"/>
      <c r="DLA113" s="313"/>
      <c r="DLB113" s="313"/>
      <c r="DLC113" s="313"/>
      <c r="DLD113" s="313"/>
      <c r="DLE113" s="313"/>
      <c r="DLF113" s="313"/>
      <c r="DLG113" s="313"/>
      <c r="DLH113" s="313"/>
      <c r="DLI113" s="313"/>
      <c r="DLJ113" s="313"/>
      <c r="DLK113" s="313"/>
      <c r="DLL113" s="313"/>
      <c r="DLM113" s="313"/>
      <c r="DLN113" s="313"/>
      <c r="DLO113" s="313"/>
      <c r="DLP113" s="313"/>
      <c r="DLQ113" s="313"/>
      <c r="DLR113" s="313"/>
      <c r="DLS113" s="313"/>
      <c r="DLT113" s="313"/>
      <c r="DLU113" s="313"/>
      <c r="DLV113" s="313"/>
      <c r="DLW113" s="313"/>
      <c r="DLX113" s="313"/>
      <c r="DLY113" s="313"/>
      <c r="DLZ113" s="313"/>
      <c r="DMA113" s="313"/>
      <c r="DMB113" s="313"/>
      <c r="DMC113" s="313"/>
      <c r="DMD113" s="313"/>
      <c r="DME113" s="313"/>
      <c r="DMF113" s="313"/>
      <c r="DMG113" s="313"/>
      <c r="DMH113" s="313"/>
      <c r="DMI113" s="313"/>
      <c r="DMJ113" s="313"/>
      <c r="DMK113" s="313"/>
      <c r="DML113" s="313"/>
      <c r="DMM113" s="313"/>
      <c r="DMN113" s="313"/>
      <c r="DMO113" s="313"/>
      <c r="DMP113" s="313"/>
      <c r="DMQ113" s="313"/>
      <c r="DMR113" s="313"/>
      <c r="DMS113" s="313"/>
      <c r="DMT113" s="313"/>
      <c r="DMU113" s="313"/>
      <c r="DMV113" s="313"/>
      <c r="DMW113" s="313"/>
      <c r="DMX113" s="313"/>
      <c r="DMY113" s="313"/>
      <c r="DMZ113" s="313"/>
      <c r="DNA113" s="313"/>
      <c r="DNB113" s="313"/>
      <c r="DNC113" s="313"/>
      <c r="DND113" s="313"/>
      <c r="DNE113" s="313"/>
      <c r="DNF113" s="313"/>
      <c r="DNG113" s="313"/>
      <c r="DNH113" s="313"/>
      <c r="DNI113" s="313"/>
      <c r="DNJ113" s="313"/>
      <c r="DNK113" s="313"/>
      <c r="DNL113" s="313"/>
      <c r="DNM113" s="313"/>
      <c r="DNN113" s="313"/>
      <c r="DNO113" s="313"/>
      <c r="DNP113" s="313"/>
      <c r="DNQ113" s="313"/>
      <c r="DNR113" s="313"/>
      <c r="DNS113" s="313"/>
      <c r="DNT113" s="313"/>
      <c r="DNU113" s="313"/>
      <c r="DNV113" s="313"/>
      <c r="DNW113" s="313"/>
      <c r="DNX113" s="313"/>
      <c r="DNY113" s="313"/>
      <c r="DNZ113" s="313"/>
      <c r="DOA113" s="313"/>
      <c r="DOB113" s="313"/>
      <c r="DOC113" s="313"/>
      <c r="DOD113" s="313"/>
      <c r="DOE113" s="313"/>
      <c r="DOF113" s="313"/>
      <c r="DOG113" s="313"/>
      <c r="DOH113" s="313"/>
      <c r="DOI113" s="313"/>
      <c r="DOJ113" s="313"/>
      <c r="DOK113" s="313"/>
      <c r="DOL113" s="313"/>
      <c r="DOM113" s="313"/>
      <c r="DON113" s="313"/>
      <c r="DOO113" s="313"/>
      <c r="DOP113" s="313"/>
      <c r="DOQ113" s="313"/>
      <c r="DOR113" s="313"/>
      <c r="DOS113" s="313"/>
      <c r="DOT113" s="313"/>
      <c r="DOU113" s="313"/>
      <c r="DOV113" s="313"/>
      <c r="DOW113" s="313"/>
      <c r="DOX113" s="313"/>
      <c r="DOY113" s="313"/>
      <c r="DOZ113" s="313"/>
      <c r="DPA113" s="313"/>
      <c r="DPB113" s="313"/>
      <c r="DPC113" s="313"/>
      <c r="DPD113" s="313"/>
      <c r="DPE113" s="313"/>
      <c r="DPF113" s="313"/>
      <c r="DPG113" s="313"/>
      <c r="DPH113" s="313"/>
      <c r="DPI113" s="313"/>
      <c r="DPJ113" s="313"/>
      <c r="DPK113" s="313"/>
      <c r="DPL113" s="313"/>
      <c r="DPM113" s="313"/>
      <c r="DPN113" s="313"/>
      <c r="DPO113" s="313"/>
      <c r="DPP113" s="313"/>
      <c r="DPQ113" s="313"/>
      <c r="DPR113" s="313"/>
      <c r="DPS113" s="313"/>
      <c r="DPT113" s="313"/>
      <c r="DPU113" s="313"/>
      <c r="DPV113" s="313"/>
      <c r="DPW113" s="313"/>
      <c r="DPX113" s="313"/>
      <c r="DPY113" s="313"/>
      <c r="DPZ113" s="313"/>
      <c r="DQA113" s="313"/>
      <c r="DQB113" s="313"/>
      <c r="DQC113" s="313"/>
      <c r="DQD113" s="313"/>
      <c r="DQE113" s="313"/>
      <c r="DQF113" s="313"/>
      <c r="DQG113" s="313"/>
      <c r="DQH113" s="313"/>
      <c r="DQI113" s="313"/>
      <c r="DQJ113" s="313"/>
      <c r="DQK113" s="313"/>
      <c r="DQL113" s="313"/>
      <c r="DQM113" s="313"/>
      <c r="DQN113" s="313"/>
      <c r="DQO113" s="313"/>
      <c r="DQP113" s="313"/>
      <c r="DQQ113" s="313"/>
      <c r="DQR113" s="313"/>
      <c r="DQS113" s="313"/>
      <c r="DQT113" s="313"/>
      <c r="DQU113" s="313"/>
      <c r="DQV113" s="313"/>
      <c r="DQW113" s="313"/>
      <c r="DQX113" s="313"/>
      <c r="DQY113" s="313"/>
      <c r="DQZ113" s="313"/>
      <c r="DRA113" s="313"/>
      <c r="DRB113" s="313"/>
      <c r="DRC113" s="313"/>
      <c r="DRD113" s="313"/>
      <c r="DRE113" s="313"/>
      <c r="DRF113" s="313"/>
      <c r="DRG113" s="313"/>
      <c r="DRH113" s="313"/>
      <c r="DRI113" s="313"/>
      <c r="DRJ113" s="313"/>
      <c r="DRK113" s="313"/>
      <c r="DRL113" s="313"/>
      <c r="DRM113" s="313"/>
      <c r="DRN113" s="313"/>
      <c r="DRO113" s="313"/>
      <c r="DRP113" s="313"/>
      <c r="DRQ113" s="313"/>
      <c r="DRR113" s="313"/>
      <c r="DRS113" s="313"/>
      <c r="DRT113" s="313"/>
      <c r="DRU113" s="313"/>
      <c r="DRV113" s="313"/>
      <c r="DRW113" s="313"/>
      <c r="DRX113" s="313"/>
      <c r="DRY113" s="313"/>
      <c r="DRZ113" s="313"/>
      <c r="DSA113" s="313"/>
      <c r="DSB113" s="313"/>
      <c r="DSC113" s="313"/>
      <c r="DSD113" s="313"/>
      <c r="DSE113" s="313"/>
      <c r="DSF113" s="313"/>
      <c r="DSG113" s="313"/>
      <c r="DSH113" s="313"/>
      <c r="DSI113" s="313"/>
      <c r="DSJ113" s="313"/>
      <c r="DSK113" s="313"/>
      <c r="DSL113" s="313"/>
      <c r="DSM113" s="313"/>
      <c r="DSN113" s="313"/>
      <c r="DSO113" s="313"/>
      <c r="DSP113" s="313"/>
      <c r="DSQ113" s="313"/>
      <c r="DSR113" s="313"/>
      <c r="DSS113" s="313"/>
      <c r="DST113" s="313"/>
      <c r="DSU113" s="313"/>
      <c r="DSV113" s="313"/>
      <c r="DSW113" s="313"/>
      <c r="DSX113" s="313"/>
      <c r="DSY113" s="313"/>
      <c r="DSZ113" s="313"/>
      <c r="DTA113" s="313"/>
      <c r="DTB113" s="313"/>
      <c r="DTC113" s="313"/>
      <c r="DTD113" s="313"/>
      <c r="DTE113" s="313"/>
      <c r="DTF113" s="313"/>
      <c r="DTG113" s="313"/>
      <c r="DTH113" s="313"/>
      <c r="DTI113" s="313"/>
      <c r="DTJ113" s="313"/>
      <c r="DTK113" s="313"/>
      <c r="DTL113" s="313"/>
      <c r="DTM113" s="313"/>
      <c r="DTN113" s="313"/>
      <c r="DTO113" s="313"/>
      <c r="DTP113" s="313"/>
      <c r="DTQ113" s="313"/>
      <c r="DTR113" s="313"/>
      <c r="DTS113" s="313"/>
      <c r="DTT113" s="313"/>
      <c r="DTU113" s="313"/>
      <c r="DTV113" s="313"/>
      <c r="DTW113" s="313"/>
      <c r="DTX113" s="313"/>
      <c r="DTY113" s="313"/>
      <c r="DTZ113" s="313"/>
      <c r="DUA113" s="313"/>
      <c r="DUB113" s="313"/>
      <c r="DUC113" s="313"/>
      <c r="DUD113" s="313"/>
      <c r="DUE113" s="313"/>
      <c r="DUF113" s="313"/>
      <c r="DUG113" s="313"/>
      <c r="DUH113" s="313"/>
      <c r="DUI113" s="313"/>
      <c r="DUJ113" s="313"/>
      <c r="DUK113" s="313"/>
      <c r="DUL113" s="313"/>
      <c r="DUM113" s="313"/>
      <c r="DUN113" s="313"/>
      <c r="DUO113" s="313"/>
      <c r="DUP113" s="313"/>
      <c r="DUQ113" s="313"/>
      <c r="DUR113" s="313"/>
      <c r="DUS113" s="313"/>
      <c r="DUT113" s="313"/>
      <c r="DUU113" s="313"/>
      <c r="DUV113" s="313"/>
      <c r="DUW113" s="313"/>
      <c r="DUX113" s="313"/>
      <c r="DUY113" s="313"/>
      <c r="DUZ113" s="313"/>
      <c r="DVA113" s="313"/>
      <c r="DVB113" s="313"/>
      <c r="DVC113" s="313"/>
      <c r="DVD113" s="313"/>
      <c r="DVE113" s="313"/>
      <c r="DVF113" s="313"/>
      <c r="DVG113" s="313"/>
      <c r="DVH113" s="313"/>
      <c r="DVI113" s="313"/>
      <c r="DVJ113" s="313"/>
      <c r="DVK113" s="313"/>
      <c r="DVL113" s="313"/>
      <c r="DVM113" s="313"/>
      <c r="DVN113" s="313"/>
      <c r="DVO113" s="313"/>
      <c r="DVP113" s="313"/>
      <c r="DVQ113" s="313"/>
      <c r="DVR113" s="313"/>
      <c r="DVS113" s="313"/>
      <c r="DVT113" s="313"/>
      <c r="DVU113" s="313"/>
      <c r="DVV113" s="313"/>
      <c r="DVW113" s="313"/>
      <c r="DVX113" s="313"/>
      <c r="DVY113" s="313"/>
      <c r="DVZ113" s="313"/>
      <c r="DWA113" s="313"/>
      <c r="DWB113" s="313"/>
      <c r="DWC113" s="313"/>
      <c r="DWD113" s="313"/>
      <c r="DWE113" s="313"/>
      <c r="DWF113" s="313"/>
      <c r="DWG113" s="313"/>
      <c r="DWH113" s="313"/>
      <c r="DWI113" s="313"/>
      <c r="DWJ113" s="313"/>
      <c r="DWK113" s="313"/>
      <c r="DWL113" s="313"/>
      <c r="DWM113" s="313"/>
      <c r="DWN113" s="313"/>
      <c r="DWO113" s="313"/>
      <c r="DWP113" s="313"/>
      <c r="DWQ113" s="313"/>
      <c r="DWR113" s="313"/>
      <c r="DWS113" s="313"/>
      <c r="DWT113" s="313"/>
      <c r="DWU113" s="313"/>
      <c r="DWV113" s="313"/>
      <c r="DWW113" s="313"/>
      <c r="DWX113" s="313"/>
      <c r="DWY113" s="313"/>
      <c r="DWZ113" s="313"/>
      <c r="DXA113" s="313"/>
      <c r="DXB113" s="313"/>
      <c r="DXC113" s="313"/>
      <c r="DXD113" s="313"/>
      <c r="DXE113" s="313"/>
      <c r="DXF113" s="313"/>
      <c r="DXG113" s="313"/>
      <c r="DXH113" s="313"/>
      <c r="DXI113" s="313"/>
      <c r="DXJ113" s="313"/>
      <c r="DXK113" s="313"/>
      <c r="DXL113" s="313"/>
      <c r="DXM113" s="313"/>
      <c r="DXN113" s="313"/>
      <c r="DXO113" s="313"/>
      <c r="DXP113" s="313"/>
      <c r="DXQ113" s="313"/>
      <c r="DXR113" s="313"/>
      <c r="DXS113" s="313"/>
      <c r="DXT113" s="313"/>
      <c r="DXU113" s="313"/>
      <c r="DXV113" s="313"/>
      <c r="DXW113" s="313"/>
      <c r="DXX113" s="313"/>
      <c r="DXY113" s="313"/>
      <c r="DXZ113" s="313"/>
      <c r="DYA113" s="313"/>
      <c r="DYB113" s="313"/>
      <c r="DYC113" s="313"/>
      <c r="DYD113" s="313"/>
      <c r="DYE113" s="313"/>
      <c r="DYF113" s="313"/>
      <c r="DYG113" s="313"/>
      <c r="DYH113" s="313"/>
      <c r="DYI113" s="313"/>
      <c r="DYJ113" s="313"/>
      <c r="DYK113" s="313"/>
      <c r="DYL113" s="313"/>
      <c r="DYM113" s="313"/>
      <c r="DYN113" s="313"/>
      <c r="DYO113" s="313"/>
      <c r="DYP113" s="313"/>
      <c r="DYQ113" s="313"/>
      <c r="DYR113" s="313"/>
      <c r="DYS113" s="313"/>
      <c r="DYT113" s="313"/>
      <c r="DYU113" s="313"/>
      <c r="DYV113" s="313"/>
      <c r="DYW113" s="313"/>
      <c r="DYX113" s="313"/>
      <c r="DYY113" s="313"/>
      <c r="DYZ113" s="313"/>
      <c r="DZA113" s="313"/>
      <c r="DZB113" s="313"/>
      <c r="DZC113" s="313"/>
      <c r="DZD113" s="313"/>
      <c r="DZE113" s="313"/>
      <c r="DZF113" s="313"/>
      <c r="DZG113" s="313"/>
      <c r="DZH113" s="313"/>
      <c r="DZI113" s="313"/>
      <c r="DZJ113" s="313"/>
      <c r="DZK113" s="313"/>
      <c r="DZL113" s="313"/>
      <c r="DZM113" s="313"/>
      <c r="DZN113" s="313"/>
      <c r="DZO113" s="313"/>
      <c r="DZP113" s="313"/>
      <c r="DZQ113" s="313"/>
      <c r="DZR113" s="313"/>
      <c r="DZS113" s="313"/>
      <c r="DZT113" s="313"/>
      <c r="DZU113" s="313"/>
      <c r="DZV113" s="313"/>
      <c r="DZW113" s="313"/>
      <c r="DZX113" s="313"/>
      <c r="DZY113" s="313"/>
      <c r="DZZ113" s="313"/>
      <c r="EAA113" s="313"/>
      <c r="EAB113" s="313"/>
      <c r="EAC113" s="313"/>
      <c r="EAD113" s="313"/>
      <c r="EAE113" s="313"/>
      <c r="EAF113" s="313"/>
      <c r="EAG113" s="313"/>
      <c r="EAH113" s="313"/>
      <c r="EAI113" s="313"/>
      <c r="EAJ113" s="313"/>
      <c r="EAK113" s="313"/>
      <c r="EAL113" s="313"/>
      <c r="EAM113" s="313"/>
      <c r="EAN113" s="313"/>
      <c r="EAO113" s="313"/>
      <c r="EAP113" s="313"/>
      <c r="EAQ113" s="313"/>
      <c r="EAR113" s="313"/>
      <c r="EAS113" s="313"/>
      <c r="EAT113" s="313"/>
      <c r="EAU113" s="313"/>
      <c r="EAV113" s="313"/>
      <c r="EAW113" s="313"/>
      <c r="EAX113" s="313"/>
      <c r="EAY113" s="313"/>
      <c r="EAZ113" s="313"/>
      <c r="EBA113" s="313"/>
      <c r="EBB113" s="313"/>
      <c r="EBC113" s="313"/>
      <c r="EBD113" s="313"/>
      <c r="EBE113" s="313"/>
      <c r="EBF113" s="313"/>
      <c r="EBG113" s="313"/>
      <c r="EBH113" s="313"/>
      <c r="EBI113" s="313"/>
      <c r="EBJ113" s="313"/>
      <c r="EBK113" s="313"/>
      <c r="EBL113" s="313"/>
      <c r="EBM113" s="313"/>
      <c r="EBN113" s="313"/>
      <c r="EBO113" s="313"/>
      <c r="EBP113" s="313"/>
      <c r="EBQ113" s="313"/>
      <c r="EBR113" s="313"/>
      <c r="EBS113" s="313"/>
      <c r="EBT113" s="313"/>
      <c r="EBU113" s="313"/>
      <c r="EBV113" s="313"/>
      <c r="EBW113" s="313"/>
      <c r="EBX113" s="313"/>
      <c r="EBY113" s="313"/>
      <c r="EBZ113" s="313"/>
      <c r="ECA113" s="313"/>
      <c r="ECB113" s="313"/>
      <c r="ECC113" s="313"/>
      <c r="ECD113" s="313"/>
      <c r="ECE113" s="313"/>
      <c r="ECF113" s="313"/>
      <c r="ECG113" s="313"/>
      <c r="ECH113" s="313"/>
      <c r="ECI113" s="313"/>
      <c r="ECJ113" s="313"/>
      <c r="ECK113" s="313"/>
      <c r="ECL113" s="313"/>
      <c r="ECM113" s="313"/>
      <c r="ECN113" s="313"/>
      <c r="ECO113" s="313"/>
      <c r="ECP113" s="313"/>
      <c r="ECQ113" s="313"/>
      <c r="ECR113" s="313"/>
      <c r="ECS113" s="313"/>
      <c r="ECT113" s="313"/>
      <c r="ECU113" s="313"/>
      <c r="ECV113" s="313"/>
      <c r="ECW113" s="313"/>
      <c r="ECX113" s="313"/>
      <c r="ECY113" s="313"/>
      <c r="ECZ113" s="313"/>
      <c r="EDA113" s="313"/>
      <c r="EDB113" s="313"/>
      <c r="EDC113" s="313"/>
      <c r="EDD113" s="313"/>
      <c r="EDE113" s="313"/>
      <c r="EDF113" s="313"/>
      <c r="EDG113" s="313"/>
      <c r="EDH113" s="313"/>
      <c r="EDI113" s="313"/>
      <c r="EDJ113" s="313"/>
      <c r="EDK113" s="313"/>
      <c r="EDL113" s="313"/>
      <c r="EDM113" s="313"/>
      <c r="EDN113" s="313"/>
      <c r="EDO113" s="313"/>
      <c r="EDP113" s="313"/>
      <c r="EDQ113" s="313"/>
      <c r="EDR113" s="313"/>
      <c r="EDS113" s="313"/>
      <c r="EDT113" s="313"/>
      <c r="EDU113" s="313"/>
      <c r="EDV113" s="313"/>
      <c r="EDW113" s="313"/>
      <c r="EDX113" s="313"/>
      <c r="EDY113" s="313"/>
      <c r="EDZ113" s="313"/>
      <c r="EEA113" s="313"/>
      <c r="EEB113" s="313"/>
      <c r="EEC113" s="313"/>
      <c r="EED113" s="313"/>
      <c r="EEE113" s="313"/>
      <c r="EEF113" s="313"/>
      <c r="EEG113" s="313"/>
      <c r="EEH113" s="313"/>
      <c r="EEI113" s="313"/>
      <c r="EEJ113" s="313"/>
      <c r="EEK113" s="313"/>
      <c r="EEL113" s="313"/>
      <c r="EEM113" s="313"/>
      <c r="EEN113" s="313"/>
      <c r="EEO113" s="313"/>
      <c r="EEP113" s="313"/>
      <c r="EEQ113" s="313"/>
      <c r="EER113" s="313"/>
      <c r="EES113" s="313"/>
      <c r="EET113" s="313"/>
      <c r="EEU113" s="313"/>
      <c r="EEV113" s="313"/>
      <c r="EEW113" s="313"/>
      <c r="EEX113" s="313"/>
      <c r="EEY113" s="313"/>
      <c r="EEZ113" s="313"/>
      <c r="EFA113" s="313"/>
      <c r="EFB113" s="313"/>
      <c r="EFC113" s="313"/>
      <c r="EFD113" s="313"/>
      <c r="EFE113" s="313"/>
      <c r="EFF113" s="313"/>
      <c r="EFG113" s="313"/>
      <c r="EFH113" s="313"/>
      <c r="EFI113" s="313"/>
      <c r="EFJ113" s="313"/>
      <c r="EFK113" s="313"/>
      <c r="EFL113" s="313"/>
      <c r="EFM113" s="313"/>
      <c r="EFN113" s="313"/>
      <c r="EFO113" s="313"/>
      <c r="EFP113" s="313"/>
      <c r="EFQ113" s="313"/>
      <c r="EFR113" s="313"/>
      <c r="EFS113" s="313"/>
      <c r="EFT113" s="313"/>
      <c r="EFU113" s="313"/>
      <c r="EFV113" s="313"/>
      <c r="EFW113" s="313"/>
      <c r="EFX113" s="313"/>
      <c r="EFY113" s="313"/>
      <c r="EFZ113" s="313"/>
      <c r="EGA113" s="313"/>
      <c r="EGB113" s="313"/>
      <c r="EGC113" s="313"/>
      <c r="EGD113" s="313"/>
      <c r="EGE113" s="313"/>
      <c r="EGF113" s="313"/>
      <c r="EGG113" s="313"/>
      <c r="EGH113" s="313"/>
      <c r="EGI113" s="313"/>
      <c r="EGJ113" s="313"/>
      <c r="EGK113" s="313"/>
      <c r="EGL113" s="313"/>
      <c r="EGM113" s="313"/>
      <c r="EGN113" s="313"/>
      <c r="EGO113" s="313"/>
      <c r="EGP113" s="313"/>
      <c r="EGQ113" s="313"/>
      <c r="EGR113" s="313"/>
      <c r="EGS113" s="313"/>
      <c r="EGT113" s="313"/>
      <c r="EGU113" s="313"/>
      <c r="EGV113" s="313"/>
      <c r="EGW113" s="313"/>
      <c r="EGX113" s="313"/>
      <c r="EGY113" s="313"/>
      <c r="EGZ113" s="313"/>
      <c r="EHA113" s="313"/>
      <c r="EHB113" s="313"/>
      <c r="EHC113" s="313"/>
      <c r="EHD113" s="313"/>
      <c r="EHE113" s="313"/>
      <c r="EHF113" s="313"/>
      <c r="EHG113" s="313"/>
      <c r="EHH113" s="313"/>
      <c r="EHI113" s="313"/>
      <c r="EHJ113" s="313"/>
      <c r="EHK113" s="313"/>
      <c r="EHL113" s="313"/>
      <c r="EHM113" s="313"/>
      <c r="EHN113" s="313"/>
      <c r="EHO113" s="313"/>
      <c r="EHP113" s="313"/>
      <c r="EHQ113" s="313"/>
      <c r="EHR113" s="313"/>
      <c r="EHS113" s="313"/>
      <c r="EHT113" s="313"/>
      <c r="EHU113" s="313"/>
      <c r="EHV113" s="313"/>
      <c r="EHW113" s="313"/>
      <c r="EHX113" s="313"/>
      <c r="EHY113" s="313"/>
      <c r="EHZ113" s="313"/>
      <c r="EIA113" s="313"/>
      <c r="EIB113" s="313"/>
      <c r="EIC113" s="313"/>
      <c r="EID113" s="313"/>
      <c r="EIE113" s="313"/>
      <c r="EIF113" s="313"/>
      <c r="EIG113" s="313"/>
      <c r="EIH113" s="313"/>
      <c r="EII113" s="313"/>
      <c r="EIJ113" s="313"/>
      <c r="EIK113" s="313"/>
      <c r="EIL113" s="313"/>
      <c r="EIM113" s="313"/>
      <c r="EIN113" s="313"/>
      <c r="EIO113" s="313"/>
      <c r="EIP113" s="313"/>
      <c r="EIQ113" s="313"/>
      <c r="EIR113" s="313"/>
      <c r="EIS113" s="313"/>
      <c r="EIT113" s="313"/>
      <c r="EIU113" s="313"/>
      <c r="EIV113" s="313"/>
      <c r="EIW113" s="313"/>
      <c r="EIX113" s="313"/>
      <c r="EIY113" s="313"/>
      <c r="EIZ113" s="313"/>
      <c r="EJA113" s="313"/>
      <c r="EJB113" s="313"/>
      <c r="EJC113" s="313"/>
      <c r="EJD113" s="313"/>
      <c r="EJE113" s="313"/>
      <c r="EJF113" s="313"/>
      <c r="EJG113" s="313"/>
      <c r="EJH113" s="313"/>
      <c r="EJI113" s="313"/>
      <c r="EJJ113" s="313"/>
      <c r="EJK113" s="313"/>
      <c r="EJL113" s="313"/>
      <c r="EJM113" s="313"/>
      <c r="EJN113" s="313"/>
      <c r="EJO113" s="313"/>
      <c r="EJP113" s="313"/>
      <c r="EJQ113" s="313"/>
      <c r="EJR113" s="313"/>
      <c r="EJS113" s="313"/>
      <c r="EJT113" s="313"/>
      <c r="EJU113" s="313"/>
      <c r="EJV113" s="313"/>
      <c r="EJW113" s="313"/>
      <c r="EJX113" s="313"/>
      <c r="EJY113" s="313"/>
      <c r="EJZ113" s="313"/>
      <c r="EKA113" s="313"/>
      <c r="EKB113" s="313"/>
      <c r="EKC113" s="313"/>
      <c r="EKD113" s="313"/>
      <c r="EKE113" s="313"/>
      <c r="EKF113" s="313"/>
      <c r="EKG113" s="313"/>
      <c r="EKH113" s="313"/>
      <c r="EKI113" s="313"/>
      <c r="EKJ113" s="313"/>
      <c r="EKK113" s="313"/>
      <c r="EKL113" s="313"/>
      <c r="EKM113" s="313"/>
      <c r="EKN113" s="313"/>
      <c r="EKO113" s="313"/>
      <c r="EKP113" s="313"/>
      <c r="EKQ113" s="313"/>
      <c r="EKR113" s="313"/>
      <c r="EKS113" s="313"/>
      <c r="EKT113" s="313"/>
      <c r="EKU113" s="313"/>
      <c r="EKV113" s="313"/>
      <c r="EKW113" s="313"/>
      <c r="EKX113" s="313"/>
      <c r="EKY113" s="313"/>
      <c r="EKZ113" s="313"/>
      <c r="ELA113" s="313"/>
      <c r="ELB113" s="313"/>
      <c r="ELC113" s="313"/>
      <c r="ELD113" s="313"/>
      <c r="ELE113" s="313"/>
      <c r="ELF113" s="313"/>
      <c r="ELG113" s="313"/>
      <c r="ELH113" s="313"/>
      <c r="ELI113" s="313"/>
      <c r="ELJ113" s="313"/>
      <c r="ELK113" s="313"/>
      <c r="ELL113" s="313"/>
      <c r="ELM113" s="313"/>
      <c r="ELN113" s="313"/>
      <c r="ELO113" s="313"/>
      <c r="ELP113" s="313"/>
      <c r="ELQ113" s="313"/>
      <c r="ELR113" s="313"/>
      <c r="ELS113" s="313"/>
      <c r="ELT113" s="313"/>
      <c r="ELU113" s="313"/>
      <c r="ELV113" s="313"/>
      <c r="ELW113" s="313"/>
      <c r="ELX113" s="313"/>
      <c r="ELY113" s="313"/>
      <c r="ELZ113" s="313"/>
      <c r="EMA113" s="313"/>
      <c r="EMB113" s="313"/>
      <c r="EMC113" s="313"/>
      <c r="EMD113" s="313"/>
      <c r="EME113" s="313"/>
      <c r="EMF113" s="313"/>
      <c r="EMG113" s="313"/>
      <c r="EMH113" s="313"/>
      <c r="EMI113" s="313"/>
      <c r="EMJ113" s="313"/>
      <c r="EMK113" s="313"/>
      <c r="EML113" s="313"/>
      <c r="EMM113" s="313"/>
      <c r="EMN113" s="313"/>
      <c r="EMO113" s="313"/>
      <c r="EMP113" s="313"/>
      <c r="EMQ113" s="313"/>
      <c r="EMR113" s="313"/>
      <c r="EMS113" s="313"/>
      <c r="EMT113" s="313"/>
      <c r="EMU113" s="313"/>
      <c r="EMV113" s="313"/>
      <c r="EMW113" s="313"/>
      <c r="EMX113" s="313"/>
      <c r="EMY113" s="313"/>
      <c r="EMZ113" s="313"/>
      <c r="ENA113" s="313"/>
      <c r="ENB113" s="313"/>
      <c r="ENC113" s="313"/>
      <c r="END113" s="313"/>
      <c r="ENE113" s="313"/>
      <c r="ENF113" s="313"/>
      <c r="ENG113" s="313"/>
      <c r="ENH113" s="313"/>
      <c r="ENI113" s="313"/>
      <c r="ENJ113" s="313"/>
      <c r="ENK113" s="313"/>
      <c r="ENL113" s="313"/>
      <c r="ENM113" s="313"/>
      <c r="ENN113" s="313"/>
      <c r="ENO113" s="313"/>
      <c r="ENP113" s="313"/>
      <c r="ENQ113" s="313"/>
      <c r="ENR113" s="313"/>
      <c r="ENS113" s="313"/>
      <c r="ENT113" s="313"/>
      <c r="ENU113" s="313"/>
      <c r="ENV113" s="313"/>
      <c r="ENW113" s="313"/>
      <c r="ENX113" s="313"/>
      <c r="ENY113" s="313"/>
      <c r="ENZ113" s="313"/>
      <c r="EOA113" s="313"/>
      <c r="EOB113" s="313"/>
      <c r="EOC113" s="313"/>
      <c r="EOD113" s="313"/>
      <c r="EOE113" s="313"/>
      <c r="EOF113" s="313"/>
      <c r="EOG113" s="313"/>
      <c r="EOH113" s="313"/>
      <c r="EOI113" s="313"/>
      <c r="EOJ113" s="313"/>
      <c r="EOK113" s="313"/>
      <c r="EOL113" s="313"/>
      <c r="EOM113" s="313"/>
      <c r="EON113" s="313"/>
      <c r="EOO113" s="313"/>
      <c r="EOP113" s="313"/>
      <c r="EOQ113" s="313"/>
      <c r="EOR113" s="313"/>
      <c r="EOS113" s="313"/>
      <c r="EOT113" s="313"/>
      <c r="EOU113" s="313"/>
      <c r="EOV113" s="313"/>
      <c r="EOW113" s="313"/>
      <c r="EOX113" s="313"/>
      <c r="EOY113" s="313"/>
      <c r="EOZ113" s="313"/>
      <c r="EPA113" s="313"/>
      <c r="EPB113" s="313"/>
      <c r="EPC113" s="313"/>
      <c r="EPD113" s="313"/>
      <c r="EPE113" s="313"/>
      <c r="EPF113" s="313"/>
      <c r="EPG113" s="313"/>
      <c r="EPH113" s="313"/>
      <c r="EPI113" s="313"/>
      <c r="EPJ113" s="313"/>
      <c r="EPK113" s="313"/>
      <c r="EPL113" s="313"/>
      <c r="EPM113" s="313"/>
      <c r="EPN113" s="313"/>
      <c r="EPO113" s="313"/>
      <c r="EPP113" s="313"/>
      <c r="EPQ113" s="313"/>
      <c r="EPR113" s="313"/>
      <c r="EPS113" s="313"/>
      <c r="EPT113" s="313"/>
      <c r="EPU113" s="313"/>
      <c r="EPV113" s="313"/>
      <c r="EPW113" s="313"/>
      <c r="EPX113" s="313"/>
      <c r="EPY113" s="313"/>
      <c r="EPZ113" s="313"/>
      <c r="EQA113" s="313"/>
      <c r="EQB113" s="313"/>
      <c r="EQC113" s="313"/>
      <c r="EQD113" s="313"/>
      <c r="EQE113" s="313"/>
      <c r="EQF113" s="313"/>
      <c r="EQG113" s="313"/>
      <c r="EQH113" s="313"/>
      <c r="EQI113" s="313"/>
      <c r="EQJ113" s="313"/>
      <c r="EQK113" s="313"/>
      <c r="EQL113" s="313"/>
      <c r="EQM113" s="313"/>
      <c r="EQN113" s="313"/>
      <c r="EQO113" s="313"/>
      <c r="EQP113" s="313"/>
      <c r="EQQ113" s="313"/>
      <c r="EQR113" s="313"/>
      <c r="EQS113" s="313"/>
      <c r="EQT113" s="313"/>
      <c r="EQU113" s="313"/>
      <c r="EQV113" s="313"/>
      <c r="EQW113" s="313"/>
      <c r="EQX113" s="313"/>
      <c r="EQY113" s="313"/>
      <c r="EQZ113" s="313"/>
      <c r="ERA113" s="313"/>
      <c r="ERB113" s="313"/>
      <c r="ERC113" s="313"/>
      <c r="ERD113" s="313"/>
      <c r="ERE113" s="313"/>
      <c r="ERF113" s="313"/>
      <c r="ERG113" s="313"/>
      <c r="ERH113" s="313"/>
      <c r="ERI113" s="313"/>
      <c r="ERJ113" s="313"/>
      <c r="ERK113" s="313"/>
      <c r="ERL113" s="313"/>
      <c r="ERM113" s="313"/>
      <c r="ERN113" s="313"/>
      <c r="ERO113" s="313"/>
      <c r="ERP113" s="313"/>
      <c r="ERQ113" s="313"/>
      <c r="ERR113" s="313"/>
      <c r="ERS113" s="313"/>
      <c r="ERT113" s="313"/>
      <c r="ERU113" s="313"/>
      <c r="ERV113" s="313"/>
      <c r="ERW113" s="313"/>
      <c r="ERX113" s="313"/>
      <c r="ERY113" s="313"/>
      <c r="ERZ113" s="313"/>
      <c r="ESA113" s="313"/>
      <c r="ESB113" s="313"/>
      <c r="ESC113" s="313"/>
      <c r="ESD113" s="313"/>
      <c r="ESE113" s="313"/>
      <c r="ESF113" s="313"/>
      <c r="ESG113" s="313"/>
      <c r="ESH113" s="313"/>
      <c r="ESI113" s="313"/>
      <c r="ESJ113" s="313"/>
      <c r="ESK113" s="313"/>
      <c r="ESL113" s="313"/>
      <c r="ESM113" s="313"/>
      <c r="ESN113" s="313"/>
      <c r="ESO113" s="313"/>
      <c r="ESP113" s="313"/>
      <c r="ESQ113" s="313"/>
      <c r="ESR113" s="313"/>
      <c r="ESS113" s="313"/>
      <c r="EST113" s="313"/>
      <c r="ESU113" s="313"/>
      <c r="ESV113" s="313"/>
      <c r="ESW113" s="313"/>
      <c r="ESX113" s="313"/>
      <c r="ESY113" s="313"/>
      <c r="ESZ113" s="313"/>
      <c r="ETA113" s="313"/>
      <c r="ETB113" s="313"/>
      <c r="ETC113" s="313"/>
      <c r="ETD113" s="313"/>
      <c r="ETE113" s="313"/>
      <c r="ETF113" s="313"/>
      <c r="ETG113" s="313"/>
      <c r="ETH113" s="313"/>
      <c r="ETI113" s="313"/>
      <c r="ETJ113" s="313"/>
      <c r="ETK113" s="313"/>
      <c r="ETL113" s="313"/>
      <c r="ETM113" s="313"/>
      <c r="ETN113" s="313"/>
      <c r="ETO113" s="313"/>
      <c r="ETP113" s="313"/>
      <c r="ETQ113" s="313"/>
      <c r="ETR113" s="313"/>
      <c r="ETS113" s="313"/>
      <c r="ETT113" s="313"/>
      <c r="ETU113" s="313"/>
      <c r="ETV113" s="313"/>
      <c r="ETW113" s="313"/>
      <c r="ETX113" s="313"/>
      <c r="ETY113" s="313"/>
      <c r="ETZ113" s="313"/>
      <c r="EUA113" s="313"/>
      <c r="EUB113" s="313"/>
      <c r="EUC113" s="313"/>
      <c r="EUD113" s="313"/>
      <c r="EUE113" s="313"/>
      <c r="EUF113" s="313"/>
      <c r="EUG113" s="313"/>
      <c r="EUH113" s="313"/>
      <c r="EUI113" s="313"/>
      <c r="EUJ113" s="313"/>
      <c r="EUK113" s="313"/>
      <c r="EUL113" s="313"/>
      <c r="EUM113" s="313"/>
      <c r="EUN113" s="313"/>
      <c r="EUO113" s="313"/>
      <c r="EUP113" s="313"/>
      <c r="EUQ113" s="313"/>
      <c r="EUR113" s="313"/>
      <c r="EUS113" s="313"/>
      <c r="EUT113" s="313"/>
      <c r="EUU113" s="313"/>
      <c r="EUV113" s="313"/>
      <c r="EUW113" s="313"/>
      <c r="EUX113" s="313"/>
      <c r="EUY113" s="313"/>
      <c r="EUZ113" s="313"/>
      <c r="EVA113" s="313"/>
      <c r="EVB113" s="313"/>
      <c r="EVC113" s="313"/>
      <c r="EVD113" s="313"/>
      <c r="EVE113" s="313"/>
      <c r="EVF113" s="313"/>
      <c r="EVG113" s="313"/>
      <c r="EVH113" s="313"/>
      <c r="EVI113" s="313"/>
      <c r="EVJ113" s="313"/>
      <c r="EVK113" s="313"/>
      <c r="EVL113" s="313"/>
      <c r="EVM113" s="313"/>
      <c r="EVN113" s="313"/>
      <c r="EVO113" s="313"/>
      <c r="EVP113" s="313"/>
      <c r="EVQ113" s="313"/>
      <c r="EVR113" s="313"/>
      <c r="EVS113" s="313"/>
      <c r="EVT113" s="313"/>
      <c r="EVU113" s="313"/>
      <c r="EVV113" s="313"/>
      <c r="EVW113" s="313"/>
      <c r="EVX113" s="313"/>
      <c r="EVY113" s="313"/>
      <c r="EVZ113" s="313"/>
      <c r="EWA113" s="313"/>
      <c r="EWB113" s="313"/>
      <c r="EWC113" s="313"/>
      <c r="EWD113" s="313"/>
      <c r="EWE113" s="313"/>
      <c r="EWF113" s="313"/>
      <c r="EWG113" s="313"/>
      <c r="EWH113" s="313"/>
      <c r="EWI113" s="313"/>
      <c r="EWJ113" s="313"/>
      <c r="EWK113" s="313"/>
      <c r="EWL113" s="313"/>
      <c r="EWM113" s="313"/>
      <c r="EWN113" s="313"/>
      <c r="EWO113" s="313"/>
      <c r="EWP113" s="313"/>
      <c r="EWQ113" s="313"/>
      <c r="EWR113" s="313"/>
      <c r="EWS113" s="313"/>
      <c r="EWT113" s="313"/>
      <c r="EWU113" s="313"/>
      <c r="EWV113" s="313"/>
      <c r="EWW113" s="313"/>
      <c r="EWX113" s="313"/>
      <c r="EWY113" s="313"/>
      <c r="EWZ113" s="313"/>
      <c r="EXA113" s="313"/>
      <c r="EXB113" s="313"/>
      <c r="EXC113" s="313"/>
      <c r="EXD113" s="313"/>
      <c r="EXE113" s="313"/>
      <c r="EXF113" s="313"/>
      <c r="EXG113" s="313"/>
      <c r="EXH113" s="313"/>
      <c r="EXI113" s="313"/>
      <c r="EXJ113" s="313"/>
      <c r="EXK113" s="313"/>
      <c r="EXL113" s="313"/>
      <c r="EXM113" s="313"/>
      <c r="EXN113" s="313"/>
      <c r="EXO113" s="313"/>
      <c r="EXP113" s="313"/>
      <c r="EXQ113" s="313"/>
      <c r="EXR113" s="313"/>
      <c r="EXS113" s="313"/>
      <c r="EXT113" s="313"/>
      <c r="EXU113" s="313"/>
      <c r="EXV113" s="313"/>
      <c r="EXW113" s="313"/>
      <c r="EXX113" s="313"/>
      <c r="EXY113" s="313"/>
      <c r="EXZ113" s="313"/>
      <c r="EYA113" s="313"/>
      <c r="EYB113" s="313"/>
      <c r="EYC113" s="313"/>
      <c r="EYD113" s="313"/>
      <c r="EYE113" s="313"/>
      <c r="EYF113" s="313"/>
      <c r="EYG113" s="313"/>
      <c r="EYH113" s="313"/>
      <c r="EYI113" s="313"/>
      <c r="EYJ113" s="313"/>
      <c r="EYK113" s="313"/>
      <c r="EYL113" s="313"/>
      <c r="EYM113" s="313"/>
      <c r="EYN113" s="313"/>
      <c r="EYO113" s="313"/>
      <c r="EYP113" s="313"/>
      <c r="EYQ113" s="313"/>
      <c r="EYR113" s="313"/>
      <c r="EYS113" s="313"/>
      <c r="EYT113" s="313"/>
      <c r="EYU113" s="313"/>
      <c r="EYV113" s="313"/>
      <c r="EYW113" s="313"/>
      <c r="EYX113" s="313"/>
      <c r="EYY113" s="313"/>
      <c r="EYZ113" s="313"/>
      <c r="EZA113" s="313"/>
      <c r="EZB113" s="313"/>
      <c r="EZC113" s="313"/>
      <c r="EZD113" s="313"/>
      <c r="EZE113" s="313"/>
      <c r="EZF113" s="313"/>
      <c r="EZG113" s="313"/>
      <c r="EZH113" s="313"/>
      <c r="EZI113" s="313"/>
      <c r="EZJ113" s="313"/>
      <c r="EZK113" s="313"/>
      <c r="EZL113" s="313"/>
      <c r="EZM113" s="313"/>
      <c r="EZN113" s="313"/>
      <c r="EZO113" s="313"/>
      <c r="EZP113" s="313"/>
      <c r="EZQ113" s="313"/>
      <c r="EZR113" s="313"/>
      <c r="EZS113" s="313"/>
      <c r="EZT113" s="313"/>
      <c r="EZU113" s="313"/>
      <c r="EZV113" s="313"/>
      <c r="EZW113" s="313"/>
      <c r="EZX113" s="313"/>
      <c r="EZY113" s="313"/>
      <c r="EZZ113" s="313"/>
      <c r="FAA113" s="313"/>
      <c r="FAB113" s="313"/>
      <c r="FAC113" s="313"/>
      <c r="FAD113" s="313"/>
      <c r="FAE113" s="313"/>
      <c r="FAF113" s="313"/>
      <c r="FAG113" s="313"/>
      <c r="FAH113" s="313"/>
      <c r="FAI113" s="313"/>
      <c r="FAJ113" s="313"/>
      <c r="FAK113" s="313"/>
      <c r="FAL113" s="313"/>
      <c r="FAM113" s="313"/>
      <c r="FAN113" s="313"/>
      <c r="FAO113" s="313"/>
      <c r="FAP113" s="313"/>
      <c r="FAQ113" s="313"/>
      <c r="FAR113" s="313"/>
      <c r="FAS113" s="313"/>
      <c r="FAT113" s="313"/>
      <c r="FAU113" s="313"/>
      <c r="FAV113" s="313"/>
      <c r="FAW113" s="313"/>
      <c r="FAX113" s="313"/>
      <c r="FAY113" s="313"/>
      <c r="FAZ113" s="313"/>
      <c r="FBA113" s="313"/>
      <c r="FBB113" s="313"/>
      <c r="FBC113" s="313"/>
      <c r="FBD113" s="313"/>
      <c r="FBE113" s="313"/>
      <c r="FBF113" s="313"/>
      <c r="FBG113" s="313"/>
      <c r="FBH113" s="313"/>
      <c r="FBI113" s="313"/>
      <c r="FBJ113" s="313"/>
      <c r="FBK113" s="313"/>
      <c r="FBL113" s="313"/>
      <c r="FBM113" s="313"/>
      <c r="FBN113" s="313"/>
      <c r="FBO113" s="313"/>
      <c r="FBP113" s="313"/>
      <c r="FBQ113" s="313"/>
      <c r="FBR113" s="313"/>
      <c r="FBS113" s="313"/>
      <c r="FBT113" s="313"/>
      <c r="FBU113" s="313"/>
      <c r="FBV113" s="313"/>
      <c r="FBW113" s="313"/>
      <c r="FBX113" s="313"/>
      <c r="FBY113" s="313"/>
      <c r="FBZ113" s="313"/>
      <c r="FCA113" s="313"/>
      <c r="FCB113" s="313"/>
      <c r="FCC113" s="313"/>
      <c r="FCD113" s="313"/>
      <c r="FCE113" s="313"/>
      <c r="FCF113" s="313"/>
      <c r="FCG113" s="313"/>
      <c r="FCH113" s="313"/>
      <c r="FCI113" s="313"/>
      <c r="FCJ113" s="313"/>
      <c r="FCK113" s="313"/>
      <c r="FCL113" s="313"/>
      <c r="FCM113" s="313"/>
      <c r="FCN113" s="313"/>
      <c r="FCO113" s="313"/>
      <c r="FCP113" s="313"/>
      <c r="FCQ113" s="313"/>
      <c r="FCR113" s="313"/>
      <c r="FCS113" s="313"/>
      <c r="FCT113" s="313"/>
      <c r="FCU113" s="313"/>
      <c r="FCV113" s="313"/>
      <c r="FCW113" s="313"/>
      <c r="FCX113" s="313"/>
      <c r="FCY113" s="313"/>
      <c r="FCZ113" s="313"/>
      <c r="FDA113" s="313"/>
      <c r="FDB113" s="313"/>
      <c r="FDC113" s="313"/>
      <c r="FDD113" s="313"/>
      <c r="FDE113" s="313"/>
      <c r="FDF113" s="313"/>
      <c r="FDG113" s="313"/>
      <c r="FDH113" s="313"/>
      <c r="FDI113" s="313"/>
      <c r="FDJ113" s="313"/>
      <c r="FDK113" s="313"/>
      <c r="FDL113" s="313"/>
      <c r="FDM113" s="313"/>
      <c r="FDN113" s="313"/>
      <c r="FDO113" s="313"/>
      <c r="FDP113" s="313"/>
      <c r="FDQ113" s="313"/>
      <c r="FDR113" s="313"/>
      <c r="FDS113" s="313"/>
      <c r="FDT113" s="313"/>
      <c r="FDU113" s="313"/>
      <c r="FDV113" s="313"/>
      <c r="FDW113" s="313"/>
      <c r="FDX113" s="313"/>
      <c r="FDY113" s="313"/>
      <c r="FDZ113" s="313"/>
      <c r="FEA113" s="313"/>
      <c r="FEB113" s="313"/>
      <c r="FEC113" s="313"/>
      <c r="FED113" s="313"/>
      <c r="FEE113" s="313"/>
      <c r="FEF113" s="313"/>
      <c r="FEG113" s="313"/>
      <c r="FEH113" s="313"/>
      <c r="FEI113" s="313"/>
      <c r="FEJ113" s="313"/>
      <c r="FEK113" s="313"/>
      <c r="FEL113" s="313"/>
      <c r="FEM113" s="313"/>
      <c r="FEN113" s="313"/>
      <c r="FEO113" s="313"/>
      <c r="FEP113" s="313"/>
      <c r="FEQ113" s="313"/>
      <c r="FER113" s="313"/>
      <c r="FES113" s="313"/>
      <c r="FET113" s="313"/>
      <c r="FEU113" s="313"/>
      <c r="FEV113" s="313"/>
      <c r="FEW113" s="313"/>
      <c r="FEX113" s="313"/>
      <c r="FEY113" s="313"/>
      <c r="FEZ113" s="313"/>
      <c r="FFA113" s="313"/>
      <c r="FFB113" s="313"/>
      <c r="FFC113" s="313"/>
      <c r="FFD113" s="313"/>
      <c r="FFE113" s="313"/>
      <c r="FFF113" s="313"/>
      <c r="FFG113" s="313"/>
      <c r="FFH113" s="313"/>
      <c r="FFI113" s="313"/>
      <c r="FFJ113" s="313"/>
      <c r="FFK113" s="313"/>
      <c r="FFL113" s="313"/>
      <c r="FFM113" s="313"/>
      <c r="FFN113" s="313"/>
      <c r="FFO113" s="313"/>
      <c r="FFP113" s="313"/>
      <c r="FFQ113" s="313"/>
      <c r="FFR113" s="313"/>
      <c r="FFS113" s="313"/>
      <c r="FFT113" s="313"/>
      <c r="FFU113" s="313"/>
      <c r="FFV113" s="313"/>
      <c r="FFW113" s="313"/>
      <c r="FFX113" s="313"/>
      <c r="FFY113" s="313"/>
      <c r="FFZ113" s="313"/>
      <c r="FGA113" s="313"/>
      <c r="FGB113" s="313"/>
      <c r="FGC113" s="313"/>
      <c r="FGD113" s="313"/>
      <c r="FGE113" s="313"/>
      <c r="FGF113" s="313"/>
      <c r="FGG113" s="313"/>
      <c r="FGH113" s="313"/>
      <c r="FGI113" s="313"/>
      <c r="FGJ113" s="313"/>
      <c r="FGK113" s="313"/>
      <c r="FGL113" s="313"/>
      <c r="FGM113" s="313"/>
      <c r="FGN113" s="313"/>
      <c r="FGO113" s="313"/>
      <c r="FGP113" s="313"/>
      <c r="FGQ113" s="313"/>
      <c r="FGR113" s="313"/>
      <c r="FGS113" s="313"/>
      <c r="FGT113" s="313"/>
      <c r="FGU113" s="313"/>
      <c r="FGV113" s="313"/>
      <c r="FGW113" s="313"/>
      <c r="FGX113" s="313"/>
      <c r="FGY113" s="313"/>
      <c r="FGZ113" s="313"/>
      <c r="FHA113" s="313"/>
      <c r="FHB113" s="313"/>
      <c r="FHC113" s="313"/>
      <c r="FHD113" s="313"/>
      <c r="FHE113" s="313"/>
      <c r="FHF113" s="313"/>
      <c r="FHG113" s="313"/>
      <c r="FHH113" s="313"/>
      <c r="FHI113" s="313"/>
      <c r="FHJ113" s="313"/>
      <c r="FHK113" s="313"/>
      <c r="FHL113" s="313"/>
      <c r="FHM113" s="313"/>
      <c r="FHN113" s="313"/>
      <c r="FHO113" s="313"/>
      <c r="FHP113" s="313"/>
      <c r="FHQ113" s="313"/>
      <c r="FHR113" s="313"/>
      <c r="FHS113" s="313"/>
      <c r="FHT113" s="313"/>
      <c r="FHU113" s="313"/>
      <c r="FHV113" s="313"/>
      <c r="FHW113" s="313"/>
      <c r="FHX113" s="313"/>
      <c r="FHY113" s="313"/>
      <c r="FHZ113" s="313"/>
      <c r="FIA113" s="313"/>
      <c r="FIB113" s="313"/>
      <c r="FIC113" s="313"/>
      <c r="FID113" s="313"/>
      <c r="FIE113" s="313"/>
      <c r="FIF113" s="313"/>
      <c r="FIG113" s="313"/>
      <c r="FIH113" s="313"/>
      <c r="FII113" s="313"/>
      <c r="FIJ113" s="313"/>
      <c r="FIK113" s="313"/>
      <c r="FIL113" s="313"/>
      <c r="FIM113" s="313"/>
      <c r="FIN113" s="313"/>
      <c r="FIO113" s="313"/>
      <c r="FIP113" s="313"/>
      <c r="FIQ113" s="313"/>
      <c r="FIR113" s="313"/>
      <c r="FIS113" s="313"/>
      <c r="FIT113" s="313"/>
      <c r="FIU113" s="313"/>
      <c r="FIV113" s="313"/>
      <c r="FIW113" s="313"/>
      <c r="FIX113" s="313"/>
      <c r="FIY113" s="313"/>
      <c r="FIZ113" s="313"/>
      <c r="FJA113" s="313"/>
      <c r="FJB113" s="313"/>
      <c r="FJC113" s="313"/>
      <c r="FJD113" s="313"/>
      <c r="FJE113" s="313"/>
      <c r="FJF113" s="313"/>
      <c r="FJG113" s="313"/>
      <c r="FJH113" s="313"/>
      <c r="FJI113" s="313"/>
      <c r="FJJ113" s="313"/>
      <c r="FJK113" s="313"/>
      <c r="FJL113" s="313"/>
      <c r="FJM113" s="313"/>
      <c r="FJN113" s="313"/>
      <c r="FJO113" s="313"/>
      <c r="FJP113" s="313"/>
      <c r="FJQ113" s="313"/>
      <c r="FJR113" s="313"/>
      <c r="FJS113" s="313"/>
      <c r="FJT113" s="313"/>
      <c r="FJU113" s="313"/>
      <c r="FJV113" s="313"/>
      <c r="FJW113" s="313"/>
      <c r="FJX113" s="313"/>
      <c r="FJY113" s="313"/>
      <c r="FJZ113" s="313"/>
      <c r="FKA113" s="313"/>
      <c r="FKB113" s="313"/>
      <c r="FKC113" s="313"/>
      <c r="FKD113" s="313"/>
      <c r="FKE113" s="313"/>
      <c r="FKF113" s="313"/>
      <c r="FKG113" s="313"/>
      <c r="FKH113" s="313"/>
      <c r="FKI113" s="313"/>
      <c r="FKJ113" s="313"/>
      <c r="FKK113" s="313"/>
      <c r="FKL113" s="313"/>
      <c r="FKM113" s="313"/>
      <c r="FKN113" s="313"/>
      <c r="FKO113" s="313"/>
      <c r="FKP113" s="313"/>
      <c r="FKQ113" s="313"/>
      <c r="FKR113" s="313"/>
      <c r="FKS113" s="313"/>
      <c r="FKT113" s="313"/>
      <c r="FKU113" s="313"/>
      <c r="FKV113" s="313"/>
      <c r="FKW113" s="313"/>
      <c r="FKX113" s="313"/>
      <c r="FKY113" s="313"/>
      <c r="FKZ113" s="313"/>
      <c r="FLA113" s="313"/>
      <c r="FLB113" s="313"/>
      <c r="FLC113" s="313"/>
      <c r="FLD113" s="313"/>
      <c r="FLE113" s="313"/>
      <c r="FLF113" s="313"/>
      <c r="FLG113" s="313"/>
      <c r="FLH113" s="313"/>
      <c r="FLI113" s="313"/>
      <c r="FLJ113" s="313"/>
      <c r="FLK113" s="313"/>
      <c r="FLL113" s="313"/>
      <c r="FLM113" s="313"/>
      <c r="FLN113" s="313"/>
      <c r="FLO113" s="313"/>
      <c r="FLP113" s="313"/>
      <c r="FLQ113" s="313"/>
      <c r="FLR113" s="313"/>
      <c r="FLS113" s="313"/>
      <c r="FLT113" s="313"/>
      <c r="FLU113" s="313"/>
      <c r="FLV113" s="313"/>
      <c r="FLW113" s="313"/>
      <c r="FLX113" s="313"/>
      <c r="FLY113" s="313"/>
      <c r="FLZ113" s="313"/>
      <c r="FMA113" s="313"/>
      <c r="FMB113" s="313"/>
      <c r="FMC113" s="313"/>
      <c r="FMD113" s="313"/>
      <c r="FME113" s="313"/>
      <c r="FMF113" s="313"/>
      <c r="FMG113" s="313"/>
      <c r="FMH113" s="313"/>
      <c r="FMI113" s="313"/>
      <c r="FMJ113" s="313"/>
      <c r="FMK113" s="313"/>
      <c r="FML113" s="313"/>
      <c r="FMM113" s="313"/>
      <c r="FMN113" s="313"/>
      <c r="FMO113" s="313"/>
      <c r="FMP113" s="313"/>
      <c r="FMQ113" s="313"/>
      <c r="FMR113" s="313"/>
      <c r="FMS113" s="313"/>
      <c r="FMT113" s="313"/>
      <c r="FMU113" s="313"/>
      <c r="FMV113" s="313"/>
      <c r="FMW113" s="313"/>
      <c r="FMX113" s="313"/>
      <c r="FMY113" s="313"/>
      <c r="FMZ113" s="313"/>
      <c r="FNA113" s="313"/>
      <c r="FNB113" s="313"/>
      <c r="FNC113" s="313"/>
      <c r="FND113" s="313"/>
      <c r="FNE113" s="313"/>
      <c r="FNF113" s="313"/>
      <c r="FNG113" s="313"/>
      <c r="FNH113" s="313"/>
      <c r="FNI113" s="313"/>
      <c r="FNJ113" s="313"/>
      <c r="FNK113" s="313"/>
      <c r="FNL113" s="313"/>
      <c r="FNM113" s="313"/>
      <c r="FNN113" s="313"/>
      <c r="FNO113" s="313"/>
      <c r="FNP113" s="313"/>
      <c r="FNQ113" s="313"/>
      <c r="FNR113" s="313"/>
      <c r="FNS113" s="313"/>
      <c r="FNT113" s="313"/>
      <c r="FNU113" s="313"/>
      <c r="FNV113" s="313"/>
      <c r="FNW113" s="313"/>
      <c r="FNX113" s="313"/>
      <c r="FNY113" s="313"/>
      <c r="FNZ113" s="313"/>
      <c r="FOA113" s="313"/>
      <c r="FOB113" s="313"/>
      <c r="FOC113" s="313"/>
      <c r="FOD113" s="313"/>
      <c r="FOE113" s="313"/>
      <c r="FOF113" s="313"/>
      <c r="FOG113" s="313"/>
      <c r="FOH113" s="313"/>
      <c r="FOI113" s="313"/>
      <c r="FOJ113" s="313"/>
      <c r="FOK113" s="313"/>
      <c r="FOL113" s="313"/>
      <c r="FOM113" s="313"/>
      <c r="FON113" s="313"/>
      <c r="FOO113" s="313"/>
      <c r="FOP113" s="313"/>
      <c r="FOQ113" s="313"/>
      <c r="FOR113" s="313"/>
      <c r="FOS113" s="313"/>
      <c r="FOT113" s="313"/>
      <c r="FOU113" s="313"/>
      <c r="FOV113" s="313"/>
      <c r="FOW113" s="313"/>
      <c r="FOX113" s="313"/>
      <c r="FOY113" s="313"/>
      <c r="FOZ113" s="313"/>
      <c r="FPA113" s="313"/>
      <c r="FPB113" s="313"/>
      <c r="FPC113" s="313"/>
      <c r="FPD113" s="313"/>
      <c r="FPE113" s="313"/>
      <c r="FPF113" s="313"/>
      <c r="FPG113" s="313"/>
      <c r="FPH113" s="313"/>
      <c r="FPI113" s="313"/>
      <c r="FPJ113" s="313"/>
      <c r="FPK113" s="313"/>
      <c r="FPL113" s="313"/>
      <c r="FPM113" s="313"/>
      <c r="FPN113" s="313"/>
      <c r="FPO113" s="313"/>
      <c r="FPP113" s="313"/>
      <c r="FPQ113" s="313"/>
      <c r="FPR113" s="313"/>
      <c r="FPS113" s="313"/>
      <c r="FPT113" s="313"/>
      <c r="FPU113" s="313"/>
      <c r="FPV113" s="313"/>
      <c r="FPW113" s="313"/>
      <c r="FPX113" s="313"/>
      <c r="FPY113" s="313"/>
      <c r="FPZ113" s="313"/>
      <c r="FQA113" s="313"/>
      <c r="FQB113" s="313"/>
      <c r="FQC113" s="313"/>
      <c r="FQD113" s="313"/>
      <c r="FQE113" s="313"/>
      <c r="FQF113" s="313"/>
      <c r="FQG113" s="313"/>
      <c r="FQH113" s="313"/>
      <c r="FQI113" s="313"/>
      <c r="FQJ113" s="313"/>
      <c r="FQK113" s="313"/>
      <c r="FQL113" s="313"/>
      <c r="FQM113" s="313"/>
      <c r="FQN113" s="313"/>
      <c r="FQO113" s="313"/>
      <c r="FQP113" s="313"/>
      <c r="FQQ113" s="313"/>
      <c r="FQR113" s="313"/>
      <c r="FQS113" s="313"/>
      <c r="FQT113" s="313"/>
      <c r="FQU113" s="313"/>
      <c r="FQV113" s="313"/>
      <c r="FQW113" s="313"/>
      <c r="FQX113" s="313"/>
      <c r="FQY113" s="313"/>
      <c r="FQZ113" s="313"/>
      <c r="FRA113" s="313"/>
      <c r="FRB113" s="313"/>
      <c r="FRC113" s="313"/>
      <c r="FRD113" s="313"/>
      <c r="FRE113" s="313"/>
      <c r="FRF113" s="313"/>
      <c r="FRG113" s="313"/>
      <c r="FRH113" s="313"/>
      <c r="FRI113" s="313"/>
      <c r="FRJ113" s="313"/>
      <c r="FRK113" s="313"/>
      <c r="FRL113" s="313"/>
      <c r="FRM113" s="313"/>
      <c r="FRN113" s="313"/>
      <c r="FRO113" s="313"/>
      <c r="FRP113" s="313"/>
      <c r="FRQ113" s="313"/>
      <c r="FRR113" s="313"/>
      <c r="FRS113" s="313"/>
      <c r="FRT113" s="313"/>
      <c r="FRU113" s="313"/>
      <c r="FRV113" s="313"/>
      <c r="FRW113" s="313"/>
      <c r="FRX113" s="313"/>
      <c r="FRY113" s="313"/>
      <c r="FRZ113" s="313"/>
      <c r="FSA113" s="313"/>
      <c r="FSB113" s="313"/>
      <c r="FSC113" s="313"/>
      <c r="FSD113" s="313"/>
      <c r="FSE113" s="313"/>
      <c r="FSF113" s="313"/>
      <c r="FSG113" s="313"/>
      <c r="FSH113" s="313"/>
      <c r="FSI113" s="313"/>
      <c r="FSJ113" s="313"/>
      <c r="FSK113" s="313"/>
      <c r="FSL113" s="313"/>
      <c r="FSM113" s="313"/>
      <c r="FSN113" s="313"/>
      <c r="FSO113" s="313"/>
      <c r="FSP113" s="313"/>
      <c r="FSQ113" s="313"/>
      <c r="FSR113" s="313"/>
      <c r="FSS113" s="313"/>
      <c r="FST113" s="313"/>
      <c r="FSU113" s="313"/>
      <c r="FSV113" s="313"/>
      <c r="FSW113" s="313"/>
      <c r="FSX113" s="313"/>
      <c r="FSY113" s="313"/>
      <c r="FSZ113" s="313"/>
      <c r="FTA113" s="313"/>
      <c r="FTB113" s="313"/>
      <c r="FTC113" s="313"/>
      <c r="FTD113" s="313"/>
      <c r="FTE113" s="313"/>
      <c r="FTF113" s="313"/>
      <c r="FTG113" s="313"/>
      <c r="FTH113" s="313"/>
      <c r="FTI113" s="313"/>
      <c r="FTJ113" s="313"/>
      <c r="FTK113" s="313"/>
      <c r="FTL113" s="313"/>
      <c r="FTM113" s="313"/>
      <c r="FTN113" s="313"/>
      <c r="FTO113" s="313"/>
      <c r="FTP113" s="313"/>
      <c r="FTQ113" s="313"/>
      <c r="FTR113" s="313"/>
      <c r="FTS113" s="313"/>
      <c r="FTT113" s="313"/>
      <c r="FTU113" s="313"/>
      <c r="FTV113" s="313"/>
      <c r="FTW113" s="313"/>
      <c r="FTX113" s="313"/>
      <c r="FTY113" s="313"/>
      <c r="FTZ113" s="313"/>
      <c r="FUA113" s="313"/>
      <c r="FUB113" s="313"/>
      <c r="FUC113" s="313"/>
      <c r="FUD113" s="313"/>
      <c r="FUE113" s="313"/>
      <c r="FUF113" s="313"/>
      <c r="FUG113" s="313"/>
      <c r="FUH113" s="313"/>
      <c r="FUI113" s="313"/>
      <c r="FUJ113" s="313"/>
      <c r="FUK113" s="313"/>
      <c r="FUL113" s="313"/>
      <c r="FUM113" s="313"/>
      <c r="FUN113" s="313"/>
      <c r="FUO113" s="313"/>
      <c r="FUP113" s="313"/>
      <c r="FUQ113" s="313"/>
      <c r="FUR113" s="313"/>
      <c r="FUS113" s="313"/>
      <c r="FUT113" s="313"/>
      <c r="FUU113" s="313"/>
      <c r="FUV113" s="313"/>
      <c r="FUW113" s="313"/>
      <c r="FUX113" s="313"/>
      <c r="FUY113" s="313"/>
      <c r="FUZ113" s="313"/>
      <c r="FVA113" s="313"/>
      <c r="FVB113" s="313"/>
      <c r="FVC113" s="313"/>
      <c r="FVD113" s="313"/>
      <c r="FVE113" s="313"/>
      <c r="FVF113" s="313"/>
      <c r="FVG113" s="313"/>
      <c r="FVH113" s="313"/>
      <c r="FVI113" s="313"/>
      <c r="FVJ113" s="313"/>
      <c r="FVK113" s="313"/>
      <c r="FVL113" s="313"/>
      <c r="FVM113" s="313"/>
      <c r="FVN113" s="313"/>
      <c r="FVO113" s="313"/>
      <c r="FVP113" s="313"/>
      <c r="FVQ113" s="313"/>
      <c r="FVR113" s="313"/>
      <c r="FVS113" s="313"/>
      <c r="FVT113" s="313"/>
      <c r="FVU113" s="313"/>
      <c r="FVV113" s="313"/>
      <c r="FVW113" s="313"/>
      <c r="FVX113" s="313"/>
      <c r="FVY113" s="313"/>
      <c r="FVZ113" s="313"/>
      <c r="FWA113" s="313"/>
      <c r="FWB113" s="313"/>
      <c r="FWC113" s="313"/>
      <c r="FWD113" s="313"/>
      <c r="FWE113" s="313"/>
      <c r="FWF113" s="313"/>
      <c r="FWG113" s="313"/>
      <c r="FWH113" s="313"/>
      <c r="FWI113" s="313"/>
      <c r="FWJ113" s="313"/>
      <c r="FWK113" s="313"/>
      <c r="FWL113" s="313"/>
      <c r="FWM113" s="313"/>
      <c r="FWN113" s="313"/>
      <c r="FWO113" s="313"/>
      <c r="FWP113" s="313"/>
      <c r="FWQ113" s="313"/>
      <c r="FWR113" s="313"/>
      <c r="FWS113" s="313"/>
      <c r="FWT113" s="313"/>
      <c r="FWU113" s="313"/>
      <c r="FWV113" s="313"/>
      <c r="FWW113" s="313"/>
      <c r="FWX113" s="313"/>
      <c r="FWY113" s="313"/>
      <c r="FWZ113" s="313"/>
      <c r="FXA113" s="313"/>
      <c r="FXB113" s="313"/>
      <c r="FXC113" s="313"/>
      <c r="FXD113" s="313"/>
      <c r="FXE113" s="313"/>
      <c r="FXF113" s="313"/>
      <c r="FXG113" s="313"/>
      <c r="FXH113" s="313"/>
      <c r="FXI113" s="313"/>
      <c r="FXJ113" s="313"/>
      <c r="FXK113" s="313"/>
      <c r="FXL113" s="313"/>
      <c r="FXM113" s="313"/>
      <c r="FXN113" s="313"/>
      <c r="FXO113" s="313"/>
      <c r="FXP113" s="313"/>
      <c r="FXQ113" s="313"/>
      <c r="FXR113" s="313"/>
      <c r="FXS113" s="313"/>
      <c r="FXT113" s="313"/>
      <c r="FXU113" s="313"/>
      <c r="FXV113" s="313"/>
      <c r="FXW113" s="313"/>
      <c r="FXX113" s="313"/>
      <c r="FXY113" s="313"/>
      <c r="FXZ113" s="313"/>
      <c r="FYA113" s="313"/>
      <c r="FYB113" s="313"/>
      <c r="FYC113" s="313"/>
      <c r="FYD113" s="313"/>
      <c r="FYE113" s="313"/>
      <c r="FYF113" s="313"/>
      <c r="FYG113" s="313"/>
      <c r="FYH113" s="313"/>
      <c r="FYI113" s="313"/>
      <c r="FYJ113" s="313"/>
      <c r="FYK113" s="313"/>
      <c r="FYL113" s="313"/>
      <c r="FYM113" s="313"/>
      <c r="FYN113" s="313"/>
      <c r="FYO113" s="313"/>
      <c r="FYP113" s="313"/>
      <c r="FYQ113" s="313"/>
      <c r="FYR113" s="313"/>
      <c r="FYS113" s="313"/>
      <c r="FYT113" s="313"/>
      <c r="FYU113" s="313"/>
      <c r="FYV113" s="313"/>
      <c r="FYW113" s="313"/>
      <c r="FYX113" s="313"/>
      <c r="FYY113" s="313"/>
      <c r="FYZ113" s="313"/>
      <c r="FZA113" s="313"/>
      <c r="FZB113" s="313"/>
      <c r="FZC113" s="313"/>
      <c r="FZD113" s="313"/>
      <c r="FZE113" s="313"/>
      <c r="FZF113" s="313"/>
      <c r="FZG113" s="313"/>
      <c r="FZH113" s="313"/>
      <c r="FZI113" s="313"/>
      <c r="FZJ113" s="313"/>
      <c r="FZK113" s="313"/>
      <c r="FZL113" s="313"/>
      <c r="FZM113" s="313"/>
      <c r="FZN113" s="313"/>
      <c r="FZO113" s="313"/>
      <c r="FZP113" s="313"/>
      <c r="FZQ113" s="313"/>
      <c r="FZR113" s="313"/>
      <c r="FZS113" s="313"/>
      <c r="FZT113" s="313"/>
      <c r="FZU113" s="313"/>
      <c r="FZV113" s="313"/>
      <c r="FZW113" s="313"/>
      <c r="FZX113" s="313"/>
      <c r="FZY113" s="313"/>
      <c r="FZZ113" s="313"/>
      <c r="GAA113" s="313"/>
      <c r="GAB113" s="313"/>
      <c r="GAC113" s="313"/>
      <c r="GAD113" s="313"/>
      <c r="GAE113" s="313"/>
      <c r="GAF113" s="313"/>
      <c r="GAG113" s="313"/>
      <c r="GAH113" s="313"/>
      <c r="GAI113" s="313"/>
      <c r="GAJ113" s="313"/>
      <c r="GAK113" s="313"/>
      <c r="GAL113" s="313"/>
      <c r="GAM113" s="313"/>
      <c r="GAN113" s="313"/>
      <c r="GAO113" s="313"/>
      <c r="GAP113" s="313"/>
      <c r="GAQ113" s="313"/>
      <c r="GAR113" s="313"/>
      <c r="GAS113" s="313"/>
      <c r="GAT113" s="313"/>
      <c r="GAU113" s="313"/>
      <c r="GAV113" s="313"/>
      <c r="GAW113" s="313"/>
      <c r="GAX113" s="313"/>
      <c r="GAY113" s="313"/>
      <c r="GAZ113" s="313"/>
      <c r="GBA113" s="313"/>
      <c r="GBB113" s="313"/>
      <c r="GBC113" s="313"/>
      <c r="GBD113" s="313"/>
      <c r="GBE113" s="313"/>
      <c r="GBF113" s="313"/>
      <c r="GBG113" s="313"/>
      <c r="GBH113" s="313"/>
      <c r="GBI113" s="313"/>
      <c r="GBJ113" s="313"/>
      <c r="GBK113" s="313"/>
      <c r="GBL113" s="313"/>
      <c r="GBM113" s="313"/>
      <c r="GBN113" s="313"/>
      <c r="GBO113" s="313"/>
      <c r="GBP113" s="313"/>
      <c r="GBQ113" s="313"/>
      <c r="GBR113" s="313"/>
      <c r="GBS113" s="313"/>
      <c r="GBT113" s="313"/>
      <c r="GBU113" s="313"/>
      <c r="GBV113" s="313"/>
      <c r="GBW113" s="313"/>
      <c r="GBX113" s="313"/>
      <c r="GBY113" s="313"/>
      <c r="GBZ113" s="313"/>
      <c r="GCA113" s="313"/>
      <c r="GCB113" s="313"/>
      <c r="GCC113" s="313"/>
      <c r="GCD113" s="313"/>
      <c r="GCE113" s="313"/>
      <c r="GCF113" s="313"/>
      <c r="GCG113" s="313"/>
      <c r="GCH113" s="313"/>
      <c r="GCI113" s="313"/>
      <c r="GCJ113" s="313"/>
      <c r="GCK113" s="313"/>
      <c r="GCL113" s="313"/>
      <c r="GCM113" s="313"/>
      <c r="GCN113" s="313"/>
      <c r="GCO113" s="313"/>
      <c r="GCP113" s="313"/>
      <c r="GCQ113" s="313"/>
      <c r="GCR113" s="313"/>
      <c r="GCS113" s="313"/>
      <c r="GCT113" s="313"/>
      <c r="GCU113" s="313"/>
      <c r="GCV113" s="313"/>
      <c r="GCW113" s="313"/>
      <c r="GCX113" s="313"/>
      <c r="GCY113" s="313"/>
      <c r="GCZ113" s="313"/>
      <c r="GDA113" s="313"/>
      <c r="GDB113" s="313"/>
      <c r="GDC113" s="313"/>
      <c r="GDD113" s="313"/>
      <c r="GDE113" s="313"/>
      <c r="GDF113" s="313"/>
      <c r="GDG113" s="313"/>
      <c r="GDH113" s="313"/>
      <c r="GDI113" s="313"/>
      <c r="GDJ113" s="313"/>
      <c r="GDK113" s="313"/>
      <c r="GDL113" s="313"/>
      <c r="GDM113" s="313"/>
      <c r="GDN113" s="313"/>
      <c r="GDO113" s="313"/>
      <c r="GDP113" s="313"/>
      <c r="GDQ113" s="313"/>
      <c r="GDR113" s="313"/>
      <c r="GDS113" s="313"/>
      <c r="GDT113" s="313"/>
      <c r="GDU113" s="313"/>
      <c r="GDV113" s="313"/>
      <c r="GDW113" s="313"/>
      <c r="GDX113" s="313"/>
      <c r="GDY113" s="313"/>
      <c r="GDZ113" s="313"/>
      <c r="GEA113" s="313"/>
      <c r="GEB113" s="313"/>
      <c r="GEC113" s="313"/>
      <c r="GED113" s="313"/>
      <c r="GEE113" s="313"/>
      <c r="GEF113" s="313"/>
      <c r="GEG113" s="313"/>
      <c r="GEH113" s="313"/>
      <c r="GEI113" s="313"/>
      <c r="GEJ113" s="313"/>
      <c r="GEK113" s="313"/>
      <c r="GEL113" s="313"/>
      <c r="GEM113" s="313"/>
      <c r="GEN113" s="313"/>
      <c r="GEO113" s="313"/>
      <c r="GEP113" s="313"/>
      <c r="GEQ113" s="313"/>
      <c r="GER113" s="313"/>
      <c r="GES113" s="313"/>
      <c r="GET113" s="313"/>
      <c r="GEU113" s="313"/>
      <c r="GEV113" s="313"/>
      <c r="GEW113" s="313"/>
      <c r="GEX113" s="313"/>
      <c r="GEY113" s="313"/>
      <c r="GEZ113" s="313"/>
      <c r="GFA113" s="313"/>
      <c r="GFB113" s="313"/>
      <c r="GFC113" s="313"/>
      <c r="GFD113" s="313"/>
      <c r="GFE113" s="313"/>
      <c r="GFF113" s="313"/>
      <c r="GFG113" s="313"/>
      <c r="GFH113" s="313"/>
      <c r="GFI113" s="313"/>
      <c r="GFJ113" s="313"/>
      <c r="GFK113" s="313"/>
      <c r="GFL113" s="313"/>
      <c r="GFM113" s="313"/>
      <c r="GFN113" s="313"/>
      <c r="GFO113" s="313"/>
      <c r="GFP113" s="313"/>
      <c r="GFQ113" s="313"/>
      <c r="GFR113" s="313"/>
      <c r="GFS113" s="313"/>
      <c r="GFT113" s="313"/>
      <c r="GFU113" s="313"/>
      <c r="GFV113" s="313"/>
      <c r="GFW113" s="313"/>
      <c r="GFX113" s="313"/>
      <c r="GFY113" s="313"/>
      <c r="GFZ113" s="313"/>
      <c r="GGA113" s="313"/>
      <c r="GGB113" s="313"/>
      <c r="GGC113" s="313"/>
      <c r="GGD113" s="313"/>
      <c r="GGE113" s="313"/>
      <c r="GGF113" s="313"/>
      <c r="GGG113" s="313"/>
      <c r="GGH113" s="313"/>
      <c r="GGI113" s="313"/>
      <c r="GGJ113" s="313"/>
      <c r="GGK113" s="313"/>
      <c r="GGL113" s="313"/>
      <c r="GGM113" s="313"/>
      <c r="GGN113" s="313"/>
      <c r="GGO113" s="313"/>
      <c r="GGP113" s="313"/>
      <c r="GGQ113" s="313"/>
      <c r="GGR113" s="313"/>
      <c r="GGS113" s="313"/>
      <c r="GGT113" s="313"/>
      <c r="GGU113" s="313"/>
      <c r="GGV113" s="313"/>
      <c r="GGW113" s="313"/>
      <c r="GGX113" s="313"/>
      <c r="GGY113" s="313"/>
      <c r="GGZ113" s="313"/>
      <c r="GHA113" s="313"/>
      <c r="GHB113" s="313"/>
      <c r="GHC113" s="313"/>
      <c r="GHD113" s="313"/>
      <c r="GHE113" s="313"/>
      <c r="GHF113" s="313"/>
      <c r="GHG113" s="313"/>
      <c r="GHH113" s="313"/>
      <c r="GHI113" s="313"/>
      <c r="GHJ113" s="313"/>
      <c r="GHK113" s="313"/>
      <c r="GHL113" s="313"/>
      <c r="GHM113" s="313"/>
      <c r="GHN113" s="313"/>
      <c r="GHO113" s="313"/>
      <c r="GHP113" s="313"/>
      <c r="GHQ113" s="313"/>
      <c r="GHR113" s="313"/>
      <c r="GHS113" s="313"/>
      <c r="GHT113" s="313"/>
      <c r="GHU113" s="313"/>
      <c r="GHV113" s="313"/>
      <c r="GHW113" s="313"/>
      <c r="GHX113" s="313"/>
      <c r="GHY113" s="313"/>
      <c r="GHZ113" s="313"/>
      <c r="GIA113" s="313"/>
      <c r="GIB113" s="313"/>
      <c r="GIC113" s="313"/>
      <c r="GID113" s="313"/>
      <c r="GIE113" s="313"/>
      <c r="GIF113" s="313"/>
      <c r="GIG113" s="313"/>
      <c r="GIH113" s="313"/>
      <c r="GII113" s="313"/>
      <c r="GIJ113" s="313"/>
      <c r="GIK113" s="313"/>
      <c r="GIL113" s="313"/>
      <c r="GIM113" s="313"/>
      <c r="GIN113" s="313"/>
      <c r="GIO113" s="313"/>
      <c r="GIP113" s="313"/>
      <c r="GIQ113" s="313"/>
      <c r="GIR113" s="313"/>
      <c r="GIS113" s="313"/>
      <c r="GIT113" s="313"/>
      <c r="GIU113" s="313"/>
      <c r="GIV113" s="313"/>
      <c r="GIW113" s="313"/>
      <c r="GIX113" s="313"/>
      <c r="GIY113" s="313"/>
      <c r="GIZ113" s="313"/>
      <c r="GJA113" s="313"/>
      <c r="GJB113" s="313"/>
      <c r="GJC113" s="313"/>
      <c r="GJD113" s="313"/>
      <c r="GJE113" s="313"/>
      <c r="GJF113" s="313"/>
      <c r="GJG113" s="313"/>
      <c r="GJH113" s="313"/>
      <c r="GJI113" s="313"/>
      <c r="GJJ113" s="313"/>
      <c r="GJK113" s="313"/>
      <c r="GJL113" s="313"/>
      <c r="GJM113" s="313"/>
      <c r="GJN113" s="313"/>
      <c r="GJO113" s="313"/>
      <c r="GJP113" s="313"/>
      <c r="GJQ113" s="313"/>
      <c r="GJR113" s="313"/>
      <c r="GJS113" s="313"/>
      <c r="GJT113" s="313"/>
      <c r="GJU113" s="313"/>
      <c r="GJV113" s="313"/>
      <c r="GJW113" s="313"/>
      <c r="GJX113" s="313"/>
      <c r="GJY113" s="313"/>
      <c r="GJZ113" s="313"/>
      <c r="GKA113" s="313"/>
      <c r="GKB113" s="313"/>
      <c r="GKC113" s="313"/>
      <c r="GKD113" s="313"/>
      <c r="GKE113" s="313"/>
      <c r="GKF113" s="313"/>
      <c r="GKG113" s="313"/>
      <c r="GKH113" s="313"/>
      <c r="GKI113" s="313"/>
      <c r="GKJ113" s="313"/>
      <c r="GKK113" s="313"/>
      <c r="GKL113" s="313"/>
      <c r="GKM113" s="313"/>
      <c r="GKN113" s="313"/>
      <c r="GKO113" s="313"/>
      <c r="GKP113" s="313"/>
      <c r="GKQ113" s="313"/>
      <c r="GKR113" s="313"/>
      <c r="GKS113" s="313"/>
      <c r="GKT113" s="313"/>
      <c r="GKU113" s="313"/>
      <c r="GKV113" s="313"/>
      <c r="GKW113" s="313"/>
      <c r="GKX113" s="313"/>
      <c r="GKY113" s="313"/>
      <c r="GKZ113" s="313"/>
      <c r="GLA113" s="313"/>
      <c r="GLB113" s="313"/>
      <c r="GLC113" s="313"/>
      <c r="GLD113" s="313"/>
      <c r="GLE113" s="313"/>
      <c r="GLF113" s="313"/>
      <c r="GLG113" s="313"/>
      <c r="GLH113" s="313"/>
      <c r="GLI113" s="313"/>
      <c r="GLJ113" s="313"/>
      <c r="GLK113" s="313"/>
      <c r="GLL113" s="313"/>
      <c r="GLM113" s="313"/>
      <c r="GLN113" s="313"/>
      <c r="GLO113" s="313"/>
      <c r="GLP113" s="313"/>
      <c r="GLQ113" s="313"/>
      <c r="GLR113" s="313"/>
      <c r="GLS113" s="313"/>
      <c r="GLT113" s="313"/>
      <c r="GLU113" s="313"/>
      <c r="GLV113" s="313"/>
      <c r="GLW113" s="313"/>
      <c r="GLX113" s="313"/>
      <c r="GLY113" s="313"/>
      <c r="GLZ113" s="313"/>
      <c r="GMA113" s="313"/>
      <c r="GMB113" s="313"/>
      <c r="GMC113" s="313"/>
      <c r="GMD113" s="313"/>
      <c r="GME113" s="313"/>
      <c r="GMF113" s="313"/>
      <c r="GMG113" s="313"/>
      <c r="GMH113" s="313"/>
      <c r="GMI113" s="313"/>
      <c r="GMJ113" s="313"/>
      <c r="GMK113" s="313"/>
      <c r="GML113" s="313"/>
      <c r="GMM113" s="313"/>
      <c r="GMN113" s="313"/>
      <c r="GMO113" s="313"/>
      <c r="GMP113" s="313"/>
      <c r="GMQ113" s="313"/>
      <c r="GMR113" s="313"/>
      <c r="GMS113" s="313"/>
      <c r="GMT113" s="313"/>
      <c r="GMU113" s="313"/>
      <c r="GMV113" s="313"/>
      <c r="GMW113" s="313"/>
      <c r="GMX113" s="313"/>
      <c r="GMY113" s="313"/>
      <c r="GMZ113" s="313"/>
      <c r="GNA113" s="313"/>
      <c r="GNB113" s="313"/>
      <c r="GNC113" s="313"/>
      <c r="GND113" s="313"/>
      <c r="GNE113" s="313"/>
      <c r="GNF113" s="313"/>
      <c r="GNG113" s="313"/>
      <c r="GNH113" s="313"/>
      <c r="GNI113" s="313"/>
      <c r="GNJ113" s="313"/>
      <c r="GNK113" s="313"/>
      <c r="GNL113" s="313"/>
      <c r="GNM113" s="313"/>
      <c r="GNN113" s="313"/>
      <c r="GNO113" s="313"/>
      <c r="GNP113" s="313"/>
      <c r="GNQ113" s="313"/>
      <c r="GNR113" s="313"/>
      <c r="GNS113" s="313"/>
      <c r="GNT113" s="313"/>
      <c r="GNU113" s="313"/>
      <c r="GNV113" s="313"/>
      <c r="GNW113" s="313"/>
      <c r="GNX113" s="313"/>
      <c r="GNY113" s="313"/>
      <c r="GNZ113" s="313"/>
      <c r="GOA113" s="313"/>
      <c r="GOB113" s="313"/>
      <c r="GOC113" s="313"/>
      <c r="GOD113" s="313"/>
      <c r="GOE113" s="313"/>
      <c r="GOF113" s="313"/>
      <c r="GOG113" s="313"/>
      <c r="GOH113" s="313"/>
      <c r="GOI113" s="313"/>
      <c r="GOJ113" s="313"/>
      <c r="GOK113" s="313"/>
      <c r="GOL113" s="313"/>
      <c r="GOM113" s="313"/>
      <c r="GON113" s="313"/>
      <c r="GOO113" s="313"/>
      <c r="GOP113" s="313"/>
      <c r="GOQ113" s="313"/>
      <c r="GOR113" s="313"/>
      <c r="GOS113" s="313"/>
      <c r="GOT113" s="313"/>
      <c r="GOU113" s="313"/>
      <c r="GOV113" s="313"/>
      <c r="GOW113" s="313"/>
      <c r="GOX113" s="313"/>
      <c r="GOY113" s="313"/>
      <c r="GOZ113" s="313"/>
      <c r="GPA113" s="313"/>
      <c r="GPB113" s="313"/>
      <c r="GPC113" s="313"/>
      <c r="GPD113" s="313"/>
      <c r="GPE113" s="313"/>
      <c r="GPF113" s="313"/>
      <c r="GPG113" s="313"/>
      <c r="GPH113" s="313"/>
      <c r="GPI113" s="313"/>
      <c r="GPJ113" s="313"/>
      <c r="GPK113" s="313"/>
      <c r="GPL113" s="313"/>
      <c r="GPM113" s="313"/>
      <c r="GPN113" s="313"/>
      <c r="GPO113" s="313"/>
      <c r="GPP113" s="313"/>
      <c r="GPQ113" s="313"/>
      <c r="GPR113" s="313"/>
      <c r="GPS113" s="313"/>
      <c r="GPT113" s="313"/>
      <c r="GPU113" s="313"/>
      <c r="GPV113" s="313"/>
      <c r="GPW113" s="313"/>
      <c r="GPX113" s="313"/>
      <c r="GPY113" s="313"/>
      <c r="GPZ113" s="313"/>
      <c r="GQA113" s="313"/>
      <c r="GQB113" s="313"/>
      <c r="GQC113" s="313"/>
      <c r="GQD113" s="313"/>
      <c r="GQE113" s="313"/>
      <c r="GQF113" s="313"/>
      <c r="GQG113" s="313"/>
      <c r="GQH113" s="313"/>
      <c r="GQI113" s="313"/>
      <c r="GQJ113" s="313"/>
      <c r="GQK113" s="313"/>
      <c r="GQL113" s="313"/>
      <c r="GQM113" s="313"/>
      <c r="GQN113" s="313"/>
      <c r="GQO113" s="313"/>
      <c r="GQP113" s="313"/>
      <c r="GQQ113" s="313"/>
      <c r="GQR113" s="313"/>
      <c r="GQS113" s="313"/>
      <c r="GQT113" s="313"/>
      <c r="GQU113" s="313"/>
      <c r="GQV113" s="313"/>
      <c r="GQW113" s="313"/>
      <c r="GQX113" s="313"/>
      <c r="GQY113" s="313"/>
      <c r="GQZ113" s="313"/>
      <c r="GRA113" s="313"/>
      <c r="GRB113" s="313"/>
      <c r="GRC113" s="313"/>
      <c r="GRD113" s="313"/>
      <c r="GRE113" s="313"/>
      <c r="GRF113" s="313"/>
      <c r="GRG113" s="313"/>
      <c r="GRH113" s="313"/>
      <c r="GRI113" s="313"/>
      <c r="GRJ113" s="313"/>
      <c r="GRK113" s="313"/>
      <c r="GRL113" s="313"/>
      <c r="GRM113" s="313"/>
      <c r="GRN113" s="313"/>
      <c r="GRO113" s="313"/>
      <c r="GRP113" s="313"/>
      <c r="GRQ113" s="313"/>
      <c r="GRR113" s="313"/>
      <c r="GRS113" s="313"/>
      <c r="GRT113" s="313"/>
      <c r="GRU113" s="313"/>
      <c r="GRV113" s="313"/>
      <c r="GRW113" s="313"/>
      <c r="GRX113" s="313"/>
      <c r="GRY113" s="313"/>
      <c r="GRZ113" s="313"/>
      <c r="GSA113" s="313"/>
      <c r="GSB113" s="313"/>
      <c r="GSC113" s="313"/>
      <c r="GSD113" s="313"/>
      <c r="GSE113" s="313"/>
      <c r="GSF113" s="313"/>
      <c r="GSG113" s="313"/>
      <c r="GSH113" s="313"/>
      <c r="GSI113" s="313"/>
      <c r="GSJ113" s="313"/>
      <c r="GSK113" s="313"/>
      <c r="GSL113" s="313"/>
      <c r="GSM113" s="313"/>
      <c r="GSN113" s="313"/>
      <c r="GSO113" s="313"/>
      <c r="GSP113" s="313"/>
      <c r="GSQ113" s="313"/>
      <c r="GSR113" s="313"/>
      <c r="GSS113" s="313"/>
      <c r="GST113" s="313"/>
      <c r="GSU113" s="313"/>
      <c r="GSV113" s="313"/>
      <c r="GSW113" s="313"/>
      <c r="GSX113" s="313"/>
      <c r="GSY113" s="313"/>
      <c r="GSZ113" s="313"/>
      <c r="GTA113" s="313"/>
      <c r="GTB113" s="313"/>
      <c r="GTC113" s="313"/>
      <c r="GTD113" s="313"/>
      <c r="GTE113" s="313"/>
      <c r="GTF113" s="313"/>
      <c r="GTG113" s="313"/>
      <c r="GTH113" s="313"/>
      <c r="GTI113" s="313"/>
      <c r="GTJ113" s="313"/>
      <c r="GTK113" s="313"/>
      <c r="GTL113" s="313"/>
      <c r="GTM113" s="313"/>
      <c r="GTN113" s="313"/>
      <c r="GTO113" s="313"/>
      <c r="GTP113" s="313"/>
      <c r="GTQ113" s="313"/>
      <c r="GTR113" s="313"/>
      <c r="GTS113" s="313"/>
      <c r="GTT113" s="313"/>
      <c r="GTU113" s="313"/>
      <c r="GTV113" s="313"/>
      <c r="GTW113" s="313"/>
      <c r="GTX113" s="313"/>
      <c r="GTY113" s="313"/>
      <c r="GTZ113" s="313"/>
      <c r="GUA113" s="313"/>
      <c r="GUB113" s="313"/>
      <c r="GUC113" s="313"/>
      <c r="GUD113" s="313"/>
      <c r="GUE113" s="313"/>
      <c r="GUF113" s="313"/>
      <c r="GUG113" s="313"/>
      <c r="GUH113" s="313"/>
      <c r="GUI113" s="313"/>
      <c r="GUJ113" s="313"/>
      <c r="GUK113" s="313"/>
      <c r="GUL113" s="313"/>
      <c r="GUM113" s="313"/>
      <c r="GUN113" s="313"/>
      <c r="GUO113" s="313"/>
      <c r="GUP113" s="313"/>
      <c r="GUQ113" s="313"/>
      <c r="GUR113" s="313"/>
      <c r="GUS113" s="313"/>
      <c r="GUT113" s="313"/>
      <c r="GUU113" s="313"/>
      <c r="GUV113" s="313"/>
      <c r="GUW113" s="313"/>
      <c r="GUX113" s="313"/>
      <c r="GUY113" s="313"/>
      <c r="GUZ113" s="313"/>
      <c r="GVA113" s="313"/>
      <c r="GVB113" s="313"/>
      <c r="GVC113" s="313"/>
      <c r="GVD113" s="313"/>
      <c r="GVE113" s="313"/>
      <c r="GVF113" s="313"/>
      <c r="GVG113" s="313"/>
      <c r="GVH113" s="313"/>
      <c r="GVI113" s="313"/>
      <c r="GVJ113" s="313"/>
      <c r="GVK113" s="313"/>
      <c r="GVL113" s="313"/>
      <c r="GVM113" s="313"/>
      <c r="GVN113" s="313"/>
      <c r="GVO113" s="313"/>
      <c r="GVP113" s="313"/>
      <c r="GVQ113" s="313"/>
      <c r="GVR113" s="313"/>
      <c r="GVS113" s="313"/>
      <c r="GVT113" s="313"/>
      <c r="GVU113" s="313"/>
      <c r="GVV113" s="313"/>
      <c r="GVW113" s="313"/>
      <c r="GVX113" s="313"/>
      <c r="GVY113" s="313"/>
      <c r="GVZ113" s="313"/>
      <c r="GWA113" s="313"/>
      <c r="GWB113" s="313"/>
      <c r="GWC113" s="313"/>
      <c r="GWD113" s="313"/>
      <c r="GWE113" s="313"/>
      <c r="GWF113" s="313"/>
      <c r="GWG113" s="313"/>
      <c r="GWH113" s="313"/>
      <c r="GWI113" s="313"/>
      <c r="GWJ113" s="313"/>
      <c r="GWK113" s="313"/>
      <c r="GWL113" s="313"/>
      <c r="GWM113" s="313"/>
      <c r="GWN113" s="313"/>
      <c r="GWO113" s="313"/>
      <c r="GWP113" s="313"/>
      <c r="GWQ113" s="313"/>
      <c r="GWR113" s="313"/>
      <c r="GWS113" s="313"/>
      <c r="GWT113" s="313"/>
      <c r="GWU113" s="313"/>
      <c r="GWV113" s="313"/>
      <c r="GWW113" s="313"/>
      <c r="GWX113" s="313"/>
      <c r="GWY113" s="313"/>
      <c r="GWZ113" s="313"/>
      <c r="GXA113" s="313"/>
      <c r="GXB113" s="313"/>
      <c r="GXC113" s="313"/>
      <c r="GXD113" s="313"/>
      <c r="GXE113" s="313"/>
      <c r="GXF113" s="313"/>
      <c r="GXG113" s="313"/>
      <c r="GXH113" s="313"/>
      <c r="GXI113" s="313"/>
      <c r="GXJ113" s="313"/>
      <c r="GXK113" s="313"/>
      <c r="GXL113" s="313"/>
      <c r="GXM113" s="313"/>
      <c r="GXN113" s="313"/>
      <c r="GXO113" s="313"/>
      <c r="GXP113" s="313"/>
      <c r="GXQ113" s="313"/>
      <c r="GXR113" s="313"/>
      <c r="GXS113" s="313"/>
      <c r="GXT113" s="313"/>
      <c r="GXU113" s="313"/>
      <c r="GXV113" s="313"/>
      <c r="GXW113" s="313"/>
      <c r="GXX113" s="313"/>
      <c r="GXY113" s="313"/>
      <c r="GXZ113" s="313"/>
      <c r="GYA113" s="313"/>
      <c r="GYB113" s="313"/>
      <c r="GYC113" s="313"/>
      <c r="GYD113" s="313"/>
      <c r="GYE113" s="313"/>
      <c r="GYF113" s="313"/>
      <c r="GYG113" s="313"/>
      <c r="GYH113" s="313"/>
      <c r="GYI113" s="313"/>
      <c r="GYJ113" s="313"/>
      <c r="GYK113" s="313"/>
      <c r="GYL113" s="313"/>
      <c r="GYM113" s="313"/>
      <c r="GYN113" s="313"/>
      <c r="GYO113" s="313"/>
      <c r="GYP113" s="313"/>
      <c r="GYQ113" s="313"/>
      <c r="GYR113" s="313"/>
      <c r="GYS113" s="313"/>
      <c r="GYT113" s="313"/>
      <c r="GYU113" s="313"/>
      <c r="GYV113" s="313"/>
      <c r="GYW113" s="313"/>
      <c r="GYX113" s="313"/>
      <c r="GYY113" s="313"/>
      <c r="GYZ113" s="313"/>
      <c r="GZA113" s="313"/>
      <c r="GZB113" s="313"/>
      <c r="GZC113" s="313"/>
      <c r="GZD113" s="313"/>
      <c r="GZE113" s="313"/>
      <c r="GZF113" s="313"/>
      <c r="GZG113" s="313"/>
      <c r="GZH113" s="313"/>
      <c r="GZI113" s="313"/>
      <c r="GZJ113" s="313"/>
      <c r="GZK113" s="313"/>
      <c r="GZL113" s="313"/>
      <c r="GZM113" s="313"/>
      <c r="GZN113" s="313"/>
      <c r="GZO113" s="313"/>
      <c r="GZP113" s="313"/>
      <c r="GZQ113" s="313"/>
      <c r="GZR113" s="313"/>
      <c r="GZS113" s="313"/>
      <c r="GZT113" s="313"/>
      <c r="GZU113" s="313"/>
      <c r="GZV113" s="313"/>
      <c r="GZW113" s="313"/>
      <c r="GZX113" s="313"/>
      <c r="GZY113" s="313"/>
      <c r="GZZ113" s="313"/>
      <c r="HAA113" s="313"/>
      <c r="HAB113" s="313"/>
      <c r="HAC113" s="313"/>
      <c r="HAD113" s="313"/>
      <c r="HAE113" s="313"/>
      <c r="HAF113" s="313"/>
      <c r="HAG113" s="313"/>
      <c r="HAH113" s="313"/>
      <c r="HAI113" s="313"/>
      <c r="HAJ113" s="313"/>
      <c r="HAK113" s="313"/>
      <c r="HAL113" s="313"/>
      <c r="HAM113" s="313"/>
      <c r="HAN113" s="313"/>
      <c r="HAO113" s="313"/>
      <c r="HAP113" s="313"/>
      <c r="HAQ113" s="313"/>
      <c r="HAR113" s="313"/>
      <c r="HAS113" s="313"/>
      <c r="HAT113" s="313"/>
      <c r="HAU113" s="313"/>
      <c r="HAV113" s="313"/>
      <c r="HAW113" s="313"/>
      <c r="HAX113" s="313"/>
      <c r="HAY113" s="313"/>
      <c r="HAZ113" s="313"/>
      <c r="HBA113" s="313"/>
      <c r="HBB113" s="313"/>
      <c r="HBC113" s="313"/>
      <c r="HBD113" s="313"/>
      <c r="HBE113" s="313"/>
      <c r="HBF113" s="313"/>
      <c r="HBG113" s="313"/>
      <c r="HBH113" s="313"/>
      <c r="HBI113" s="313"/>
      <c r="HBJ113" s="313"/>
      <c r="HBK113" s="313"/>
      <c r="HBL113" s="313"/>
      <c r="HBM113" s="313"/>
      <c r="HBN113" s="313"/>
      <c r="HBO113" s="313"/>
      <c r="HBP113" s="313"/>
      <c r="HBQ113" s="313"/>
      <c r="HBR113" s="313"/>
      <c r="HBS113" s="313"/>
      <c r="HBT113" s="313"/>
      <c r="HBU113" s="313"/>
      <c r="HBV113" s="313"/>
      <c r="HBW113" s="313"/>
      <c r="HBX113" s="313"/>
      <c r="HBY113" s="313"/>
      <c r="HBZ113" s="313"/>
      <c r="HCA113" s="313"/>
      <c r="HCB113" s="313"/>
      <c r="HCC113" s="313"/>
      <c r="HCD113" s="313"/>
      <c r="HCE113" s="313"/>
      <c r="HCF113" s="313"/>
      <c r="HCG113" s="313"/>
      <c r="HCH113" s="313"/>
      <c r="HCI113" s="313"/>
      <c r="HCJ113" s="313"/>
      <c r="HCK113" s="313"/>
      <c r="HCL113" s="313"/>
      <c r="HCM113" s="313"/>
      <c r="HCN113" s="313"/>
      <c r="HCO113" s="313"/>
      <c r="HCP113" s="313"/>
      <c r="HCQ113" s="313"/>
      <c r="HCR113" s="313"/>
      <c r="HCS113" s="313"/>
      <c r="HCT113" s="313"/>
      <c r="HCU113" s="313"/>
      <c r="HCV113" s="313"/>
      <c r="HCW113" s="313"/>
      <c r="HCX113" s="313"/>
      <c r="HCY113" s="313"/>
      <c r="HCZ113" s="313"/>
      <c r="HDA113" s="313"/>
      <c r="HDB113" s="313"/>
      <c r="HDC113" s="313"/>
      <c r="HDD113" s="313"/>
      <c r="HDE113" s="313"/>
      <c r="HDF113" s="313"/>
      <c r="HDG113" s="313"/>
      <c r="HDH113" s="313"/>
      <c r="HDI113" s="313"/>
      <c r="HDJ113" s="313"/>
      <c r="HDK113" s="313"/>
      <c r="HDL113" s="313"/>
      <c r="HDM113" s="313"/>
      <c r="HDN113" s="313"/>
      <c r="HDO113" s="313"/>
      <c r="HDP113" s="313"/>
      <c r="HDQ113" s="313"/>
      <c r="HDR113" s="313"/>
      <c r="HDS113" s="313"/>
      <c r="HDT113" s="313"/>
      <c r="HDU113" s="313"/>
      <c r="HDV113" s="313"/>
      <c r="HDW113" s="313"/>
      <c r="HDX113" s="313"/>
      <c r="HDY113" s="313"/>
      <c r="HDZ113" s="313"/>
      <c r="HEA113" s="313"/>
      <c r="HEB113" s="313"/>
      <c r="HEC113" s="313"/>
      <c r="HED113" s="313"/>
      <c r="HEE113" s="313"/>
      <c r="HEF113" s="313"/>
      <c r="HEG113" s="313"/>
      <c r="HEH113" s="313"/>
      <c r="HEI113" s="313"/>
      <c r="HEJ113" s="313"/>
      <c r="HEK113" s="313"/>
      <c r="HEL113" s="313"/>
      <c r="HEM113" s="313"/>
      <c r="HEN113" s="313"/>
      <c r="HEO113" s="313"/>
      <c r="HEP113" s="313"/>
      <c r="HEQ113" s="313"/>
      <c r="HER113" s="313"/>
      <c r="HES113" s="313"/>
      <c r="HET113" s="313"/>
      <c r="HEU113" s="313"/>
      <c r="HEV113" s="313"/>
      <c r="HEW113" s="313"/>
      <c r="HEX113" s="313"/>
      <c r="HEY113" s="313"/>
      <c r="HEZ113" s="313"/>
      <c r="HFA113" s="313"/>
      <c r="HFB113" s="313"/>
      <c r="HFC113" s="313"/>
      <c r="HFD113" s="313"/>
      <c r="HFE113" s="313"/>
      <c r="HFF113" s="313"/>
      <c r="HFG113" s="313"/>
      <c r="HFH113" s="313"/>
      <c r="HFI113" s="313"/>
      <c r="HFJ113" s="313"/>
      <c r="HFK113" s="313"/>
      <c r="HFL113" s="313"/>
      <c r="HFM113" s="313"/>
      <c r="HFN113" s="313"/>
      <c r="HFO113" s="313"/>
      <c r="HFP113" s="313"/>
      <c r="HFQ113" s="313"/>
      <c r="HFR113" s="313"/>
      <c r="HFS113" s="313"/>
      <c r="HFT113" s="313"/>
      <c r="HFU113" s="313"/>
      <c r="HFV113" s="313"/>
      <c r="HFW113" s="313"/>
      <c r="HFX113" s="313"/>
      <c r="HFY113" s="313"/>
      <c r="HFZ113" s="313"/>
      <c r="HGA113" s="313"/>
      <c r="HGB113" s="313"/>
      <c r="HGC113" s="313"/>
      <c r="HGD113" s="313"/>
      <c r="HGE113" s="313"/>
      <c r="HGF113" s="313"/>
      <c r="HGG113" s="313"/>
      <c r="HGH113" s="313"/>
      <c r="HGI113" s="313"/>
      <c r="HGJ113" s="313"/>
      <c r="HGK113" s="313"/>
      <c r="HGL113" s="313"/>
      <c r="HGM113" s="313"/>
      <c r="HGN113" s="313"/>
      <c r="HGO113" s="313"/>
      <c r="HGP113" s="313"/>
      <c r="HGQ113" s="313"/>
      <c r="HGR113" s="313"/>
      <c r="HGS113" s="313"/>
      <c r="HGT113" s="313"/>
      <c r="HGU113" s="313"/>
      <c r="HGV113" s="313"/>
      <c r="HGW113" s="313"/>
      <c r="HGX113" s="313"/>
      <c r="HGY113" s="313"/>
      <c r="HGZ113" s="313"/>
      <c r="HHA113" s="313"/>
      <c r="HHB113" s="313"/>
      <c r="HHC113" s="313"/>
      <c r="HHD113" s="313"/>
      <c r="HHE113" s="313"/>
      <c r="HHF113" s="313"/>
      <c r="HHG113" s="313"/>
      <c r="HHH113" s="313"/>
      <c r="HHI113" s="313"/>
      <c r="HHJ113" s="313"/>
      <c r="HHK113" s="313"/>
      <c r="HHL113" s="313"/>
      <c r="HHM113" s="313"/>
      <c r="HHN113" s="313"/>
      <c r="HHO113" s="313"/>
      <c r="HHP113" s="313"/>
      <c r="HHQ113" s="313"/>
      <c r="HHR113" s="313"/>
      <c r="HHS113" s="313"/>
      <c r="HHT113" s="313"/>
      <c r="HHU113" s="313"/>
      <c r="HHV113" s="313"/>
      <c r="HHW113" s="313"/>
      <c r="HHX113" s="313"/>
      <c r="HHY113" s="313"/>
      <c r="HHZ113" s="313"/>
      <c r="HIA113" s="313"/>
      <c r="HIB113" s="313"/>
      <c r="HIC113" s="313"/>
      <c r="HID113" s="313"/>
      <c r="HIE113" s="313"/>
      <c r="HIF113" s="313"/>
      <c r="HIG113" s="313"/>
      <c r="HIH113" s="313"/>
      <c r="HII113" s="313"/>
      <c r="HIJ113" s="313"/>
      <c r="HIK113" s="313"/>
      <c r="HIL113" s="313"/>
      <c r="HIM113" s="313"/>
      <c r="HIN113" s="313"/>
      <c r="HIO113" s="313"/>
      <c r="HIP113" s="313"/>
      <c r="HIQ113" s="313"/>
      <c r="HIR113" s="313"/>
      <c r="HIS113" s="313"/>
      <c r="HIT113" s="313"/>
      <c r="HIU113" s="313"/>
      <c r="HIV113" s="313"/>
      <c r="HIW113" s="313"/>
      <c r="HIX113" s="313"/>
      <c r="HIY113" s="313"/>
      <c r="HIZ113" s="313"/>
      <c r="HJA113" s="313"/>
      <c r="HJB113" s="313"/>
      <c r="HJC113" s="313"/>
      <c r="HJD113" s="313"/>
      <c r="HJE113" s="313"/>
      <c r="HJF113" s="313"/>
      <c r="HJG113" s="313"/>
      <c r="HJH113" s="313"/>
      <c r="HJI113" s="313"/>
      <c r="HJJ113" s="313"/>
      <c r="HJK113" s="313"/>
      <c r="HJL113" s="313"/>
      <c r="HJM113" s="313"/>
      <c r="HJN113" s="313"/>
      <c r="HJO113" s="313"/>
      <c r="HJP113" s="313"/>
      <c r="HJQ113" s="313"/>
      <c r="HJR113" s="313"/>
      <c r="HJS113" s="313"/>
      <c r="HJT113" s="313"/>
      <c r="HJU113" s="313"/>
      <c r="HJV113" s="313"/>
      <c r="HJW113" s="313"/>
      <c r="HJX113" s="313"/>
      <c r="HJY113" s="313"/>
      <c r="HJZ113" s="313"/>
      <c r="HKA113" s="313"/>
      <c r="HKB113" s="313"/>
      <c r="HKC113" s="313"/>
      <c r="HKD113" s="313"/>
      <c r="HKE113" s="313"/>
      <c r="HKF113" s="313"/>
      <c r="HKG113" s="313"/>
      <c r="HKH113" s="313"/>
      <c r="HKI113" s="313"/>
      <c r="HKJ113" s="313"/>
      <c r="HKK113" s="313"/>
      <c r="HKL113" s="313"/>
      <c r="HKM113" s="313"/>
      <c r="HKN113" s="313"/>
      <c r="HKO113" s="313"/>
      <c r="HKP113" s="313"/>
      <c r="HKQ113" s="313"/>
      <c r="HKR113" s="313"/>
      <c r="HKS113" s="313"/>
      <c r="HKT113" s="313"/>
      <c r="HKU113" s="313"/>
      <c r="HKV113" s="313"/>
      <c r="HKW113" s="313"/>
      <c r="HKX113" s="313"/>
      <c r="HKY113" s="313"/>
      <c r="HKZ113" s="313"/>
      <c r="HLA113" s="313"/>
      <c r="HLB113" s="313"/>
      <c r="HLC113" s="313"/>
      <c r="HLD113" s="313"/>
      <c r="HLE113" s="313"/>
      <c r="HLF113" s="313"/>
      <c r="HLG113" s="313"/>
      <c r="HLH113" s="313"/>
      <c r="HLI113" s="313"/>
      <c r="HLJ113" s="313"/>
      <c r="HLK113" s="313"/>
      <c r="HLL113" s="313"/>
      <c r="HLM113" s="313"/>
      <c r="HLN113" s="313"/>
      <c r="HLO113" s="313"/>
      <c r="HLP113" s="313"/>
      <c r="HLQ113" s="313"/>
      <c r="HLR113" s="313"/>
      <c r="HLS113" s="313"/>
      <c r="HLT113" s="313"/>
      <c r="HLU113" s="313"/>
      <c r="HLV113" s="313"/>
      <c r="HLW113" s="313"/>
      <c r="HLX113" s="313"/>
      <c r="HLY113" s="313"/>
      <c r="HLZ113" s="313"/>
      <c r="HMA113" s="313"/>
      <c r="HMB113" s="313"/>
      <c r="HMC113" s="313"/>
      <c r="HMD113" s="313"/>
      <c r="HME113" s="313"/>
      <c r="HMF113" s="313"/>
      <c r="HMG113" s="313"/>
      <c r="HMH113" s="313"/>
      <c r="HMI113" s="313"/>
      <c r="HMJ113" s="313"/>
      <c r="HMK113" s="313"/>
      <c r="HML113" s="313"/>
      <c r="HMM113" s="313"/>
      <c r="HMN113" s="313"/>
      <c r="HMO113" s="313"/>
      <c r="HMP113" s="313"/>
      <c r="HMQ113" s="313"/>
      <c r="HMR113" s="313"/>
      <c r="HMS113" s="313"/>
      <c r="HMT113" s="313"/>
      <c r="HMU113" s="313"/>
      <c r="HMV113" s="313"/>
      <c r="HMW113" s="313"/>
      <c r="HMX113" s="313"/>
      <c r="HMY113" s="313"/>
      <c r="HMZ113" s="313"/>
      <c r="HNA113" s="313"/>
      <c r="HNB113" s="313"/>
      <c r="HNC113" s="313"/>
      <c r="HND113" s="313"/>
      <c r="HNE113" s="313"/>
      <c r="HNF113" s="313"/>
      <c r="HNG113" s="313"/>
      <c r="HNH113" s="313"/>
      <c r="HNI113" s="313"/>
      <c r="HNJ113" s="313"/>
      <c r="HNK113" s="313"/>
      <c r="HNL113" s="313"/>
      <c r="HNM113" s="313"/>
      <c r="HNN113" s="313"/>
      <c r="HNO113" s="313"/>
      <c r="HNP113" s="313"/>
      <c r="HNQ113" s="313"/>
      <c r="HNR113" s="313"/>
      <c r="HNS113" s="313"/>
      <c r="HNT113" s="313"/>
      <c r="HNU113" s="313"/>
      <c r="HNV113" s="313"/>
      <c r="HNW113" s="313"/>
      <c r="HNX113" s="313"/>
      <c r="HNY113" s="313"/>
      <c r="HNZ113" s="313"/>
      <c r="HOA113" s="313"/>
      <c r="HOB113" s="313"/>
      <c r="HOC113" s="313"/>
      <c r="HOD113" s="313"/>
      <c r="HOE113" s="313"/>
      <c r="HOF113" s="313"/>
      <c r="HOG113" s="313"/>
      <c r="HOH113" s="313"/>
      <c r="HOI113" s="313"/>
      <c r="HOJ113" s="313"/>
      <c r="HOK113" s="313"/>
      <c r="HOL113" s="313"/>
      <c r="HOM113" s="313"/>
      <c r="HON113" s="313"/>
      <c r="HOO113" s="313"/>
      <c r="HOP113" s="313"/>
      <c r="HOQ113" s="313"/>
      <c r="HOR113" s="313"/>
      <c r="HOS113" s="313"/>
      <c r="HOT113" s="313"/>
      <c r="HOU113" s="313"/>
      <c r="HOV113" s="313"/>
      <c r="HOW113" s="313"/>
      <c r="HOX113" s="313"/>
      <c r="HOY113" s="313"/>
      <c r="HOZ113" s="313"/>
      <c r="HPA113" s="313"/>
      <c r="HPB113" s="313"/>
      <c r="HPC113" s="313"/>
      <c r="HPD113" s="313"/>
      <c r="HPE113" s="313"/>
      <c r="HPF113" s="313"/>
      <c r="HPG113" s="313"/>
      <c r="HPH113" s="313"/>
      <c r="HPI113" s="313"/>
      <c r="HPJ113" s="313"/>
      <c r="HPK113" s="313"/>
      <c r="HPL113" s="313"/>
      <c r="HPM113" s="313"/>
      <c r="HPN113" s="313"/>
      <c r="HPO113" s="313"/>
      <c r="HPP113" s="313"/>
      <c r="HPQ113" s="313"/>
      <c r="HPR113" s="313"/>
      <c r="HPS113" s="313"/>
      <c r="HPT113" s="313"/>
      <c r="HPU113" s="313"/>
      <c r="HPV113" s="313"/>
      <c r="HPW113" s="313"/>
      <c r="HPX113" s="313"/>
      <c r="HPY113" s="313"/>
      <c r="HPZ113" s="313"/>
      <c r="HQA113" s="313"/>
      <c r="HQB113" s="313"/>
      <c r="HQC113" s="313"/>
      <c r="HQD113" s="313"/>
      <c r="HQE113" s="313"/>
      <c r="HQF113" s="313"/>
      <c r="HQG113" s="313"/>
      <c r="HQH113" s="313"/>
      <c r="HQI113" s="313"/>
      <c r="HQJ113" s="313"/>
      <c r="HQK113" s="313"/>
      <c r="HQL113" s="313"/>
      <c r="HQM113" s="313"/>
      <c r="HQN113" s="313"/>
      <c r="HQO113" s="313"/>
      <c r="HQP113" s="313"/>
      <c r="HQQ113" s="313"/>
      <c r="HQR113" s="313"/>
      <c r="HQS113" s="313"/>
      <c r="HQT113" s="313"/>
      <c r="HQU113" s="313"/>
      <c r="HQV113" s="313"/>
      <c r="HQW113" s="313"/>
      <c r="HQX113" s="313"/>
      <c r="HQY113" s="313"/>
      <c r="HQZ113" s="313"/>
      <c r="HRA113" s="313"/>
      <c r="HRB113" s="313"/>
      <c r="HRC113" s="313"/>
      <c r="HRD113" s="313"/>
      <c r="HRE113" s="313"/>
      <c r="HRF113" s="313"/>
      <c r="HRG113" s="313"/>
      <c r="HRH113" s="313"/>
      <c r="HRI113" s="313"/>
      <c r="HRJ113" s="313"/>
      <c r="HRK113" s="313"/>
      <c r="HRL113" s="313"/>
      <c r="HRM113" s="313"/>
      <c r="HRN113" s="313"/>
      <c r="HRO113" s="313"/>
      <c r="HRP113" s="313"/>
      <c r="HRQ113" s="313"/>
      <c r="HRR113" s="313"/>
      <c r="HRS113" s="313"/>
      <c r="HRT113" s="313"/>
      <c r="HRU113" s="313"/>
      <c r="HRV113" s="313"/>
      <c r="HRW113" s="313"/>
      <c r="HRX113" s="313"/>
      <c r="HRY113" s="313"/>
      <c r="HRZ113" s="313"/>
      <c r="HSA113" s="313"/>
      <c r="HSB113" s="313"/>
      <c r="HSC113" s="313"/>
      <c r="HSD113" s="313"/>
      <c r="HSE113" s="313"/>
      <c r="HSF113" s="313"/>
      <c r="HSG113" s="313"/>
      <c r="HSH113" s="313"/>
      <c r="HSI113" s="313"/>
      <c r="HSJ113" s="313"/>
      <c r="HSK113" s="313"/>
      <c r="HSL113" s="313"/>
      <c r="HSM113" s="313"/>
      <c r="HSN113" s="313"/>
      <c r="HSO113" s="313"/>
      <c r="HSP113" s="313"/>
      <c r="HSQ113" s="313"/>
      <c r="HSR113" s="313"/>
      <c r="HSS113" s="313"/>
      <c r="HST113" s="313"/>
      <c r="HSU113" s="313"/>
      <c r="HSV113" s="313"/>
      <c r="HSW113" s="313"/>
      <c r="HSX113" s="313"/>
      <c r="HSY113" s="313"/>
      <c r="HSZ113" s="313"/>
      <c r="HTA113" s="313"/>
      <c r="HTB113" s="313"/>
      <c r="HTC113" s="313"/>
      <c r="HTD113" s="313"/>
      <c r="HTE113" s="313"/>
      <c r="HTF113" s="313"/>
      <c r="HTG113" s="313"/>
      <c r="HTH113" s="313"/>
      <c r="HTI113" s="313"/>
      <c r="HTJ113" s="313"/>
      <c r="HTK113" s="313"/>
      <c r="HTL113" s="313"/>
      <c r="HTM113" s="313"/>
      <c r="HTN113" s="313"/>
      <c r="HTO113" s="313"/>
      <c r="HTP113" s="313"/>
      <c r="HTQ113" s="313"/>
      <c r="HTR113" s="313"/>
      <c r="HTS113" s="313"/>
      <c r="HTT113" s="313"/>
      <c r="HTU113" s="313"/>
      <c r="HTV113" s="313"/>
      <c r="HTW113" s="313"/>
      <c r="HTX113" s="313"/>
      <c r="HTY113" s="313"/>
      <c r="HTZ113" s="313"/>
      <c r="HUA113" s="313"/>
      <c r="HUB113" s="313"/>
      <c r="HUC113" s="313"/>
      <c r="HUD113" s="313"/>
      <c r="HUE113" s="313"/>
      <c r="HUF113" s="313"/>
      <c r="HUG113" s="313"/>
      <c r="HUH113" s="313"/>
      <c r="HUI113" s="313"/>
      <c r="HUJ113" s="313"/>
      <c r="HUK113" s="313"/>
      <c r="HUL113" s="313"/>
      <c r="HUM113" s="313"/>
      <c r="HUN113" s="313"/>
      <c r="HUO113" s="313"/>
      <c r="HUP113" s="313"/>
      <c r="HUQ113" s="313"/>
      <c r="HUR113" s="313"/>
      <c r="HUS113" s="313"/>
      <c r="HUT113" s="313"/>
      <c r="HUU113" s="313"/>
      <c r="HUV113" s="313"/>
      <c r="HUW113" s="313"/>
      <c r="HUX113" s="313"/>
      <c r="HUY113" s="313"/>
      <c r="HUZ113" s="313"/>
      <c r="HVA113" s="313"/>
      <c r="HVB113" s="313"/>
      <c r="HVC113" s="313"/>
      <c r="HVD113" s="313"/>
      <c r="HVE113" s="313"/>
      <c r="HVF113" s="313"/>
      <c r="HVG113" s="313"/>
      <c r="HVH113" s="313"/>
      <c r="HVI113" s="313"/>
      <c r="HVJ113" s="313"/>
      <c r="HVK113" s="313"/>
      <c r="HVL113" s="313"/>
      <c r="HVM113" s="313"/>
      <c r="HVN113" s="313"/>
      <c r="HVO113" s="313"/>
      <c r="HVP113" s="313"/>
      <c r="HVQ113" s="313"/>
      <c r="HVR113" s="313"/>
      <c r="HVS113" s="313"/>
      <c r="HVT113" s="313"/>
      <c r="HVU113" s="313"/>
      <c r="HVV113" s="313"/>
      <c r="HVW113" s="313"/>
      <c r="HVX113" s="313"/>
      <c r="HVY113" s="313"/>
      <c r="HVZ113" s="313"/>
      <c r="HWA113" s="313"/>
      <c r="HWB113" s="313"/>
      <c r="HWC113" s="313"/>
      <c r="HWD113" s="313"/>
      <c r="HWE113" s="313"/>
      <c r="HWF113" s="313"/>
      <c r="HWG113" s="313"/>
      <c r="HWH113" s="313"/>
      <c r="HWI113" s="313"/>
      <c r="HWJ113" s="313"/>
      <c r="HWK113" s="313"/>
      <c r="HWL113" s="313"/>
      <c r="HWM113" s="313"/>
      <c r="HWN113" s="313"/>
      <c r="HWO113" s="313"/>
      <c r="HWP113" s="313"/>
      <c r="HWQ113" s="313"/>
      <c r="HWR113" s="313"/>
      <c r="HWS113" s="313"/>
      <c r="HWT113" s="313"/>
      <c r="HWU113" s="313"/>
      <c r="HWV113" s="313"/>
      <c r="HWW113" s="313"/>
      <c r="HWX113" s="313"/>
      <c r="HWY113" s="313"/>
      <c r="HWZ113" s="313"/>
      <c r="HXA113" s="313"/>
      <c r="HXB113" s="313"/>
      <c r="HXC113" s="313"/>
      <c r="HXD113" s="313"/>
      <c r="HXE113" s="313"/>
      <c r="HXF113" s="313"/>
      <c r="HXG113" s="313"/>
      <c r="HXH113" s="313"/>
      <c r="HXI113" s="313"/>
      <c r="HXJ113" s="313"/>
      <c r="HXK113" s="313"/>
      <c r="HXL113" s="313"/>
      <c r="HXM113" s="313"/>
      <c r="HXN113" s="313"/>
      <c r="HXO113" s="313"/>
      <c r="HXP113" s="313"/>
      <c r="HXQ113" s="313"/>
      <c r="HXR113" s="313"/>
      <c r="HXS113" s="313"/>
      <c r="HXT113" s="313"/>
      <c r="HXU113" s="313"/>
      <c r="HXV113" s="313"/>
      <c r="HXW113" s="313"/>
      <c r="HXX113" s="313"/>
      <c r="HXY113" s="313"/>
      <c r="HXZ113" s="313"/>
      <c r="HYA113" s="313"/>
      <c r="HYB113" s="313"/>
      <c r="HYC113" s="313"/>
      <c r="HYD113" s="313"/>
      <c r="HYE113" s="313"/>
      <c r="HYF113" s="313"/>
      <c r="HYG113" s="313"/>
      <c r="HYH113" s="313"/>
      <c r="HYI113" s="313"/>
      <c r="HYJ113" s="313"/>
      <c r="HYK113" s="313"/>
      <c r="HYL113" s="313"/>
      <c r="HYM113" s="313"/>
      <c r="HYN113" s="313"/>
      <c r="HYO113" s="313"/>
      <c r="HYP113" s="313"/>
      <c r="HYQ113" s="313"/>
      <c r="HYR113" s="313"/>
      <c r="HYS113" s="313"/>
      <c r="HYT113" s="313"/>
      <c r="HYU113" s="313"/>
      <c r="HYV113" s="313"/>
      <c r="HYW113" s="313"/>
      <c r="HYX113" s="313"/>
      <c r="HYY113" s="313"/>
      <c r="HYZ113" s="313"/>
      <c r="HZA113" s="313"/>
      <c r="HZB113" s="313"/>
      <c r="HZC113" s="313"/>
      <c r="HZD113" s="313"/>
      <c r="HZE113" s="313"/>
      <c r="HZF113" s="313"/>
      <c r="HZG113" s="313"/>
      <c r="HZH113" s="313"/>
      <c r="HZI113" s="313"/>
      <c r="HZJ113" s="313"/>
      <c r="HZK113" s="313"/>
      <c r="HZL113" s="313"/>
      <c r="HZM113" s="313"/>
      <c r="HZN113" s="313"/>
      <c r="HZO113" s="313"/>
      <c r="HZP113" s="313"/>
      <c r="HZQ113" s="313"/>
      <c r="HZR113" s="313"/>
      <c r="HZS113" s="313"/>
      <c r="HZT113" s="313"/>
      <c r="HZU113" s="313"/>
      <c r="HZV113" s="313"/>
      <c r="HZW113" s="313"/>
      <c r="HZX113" s="313"/>
      <c r="HZY113" s="313"/>
      <c r="HZZ113" s="313"/>
      <c r="IAA113" s="313"/>
      <c r="IAB113" s="313"/>
      <c r="IAC113" s="313"/>
      <c r="IAD113" s="313"/>
      <c r="IAE113" s="313"/>
      <c r="IAF113" s="313"/>
      <c r="IAG113" s="313"/>
      <c r="IAH113" s="313"/>
      <c r="IAI113" s="313"/>
      <c r="IAJ113" s="313"/>
      <c r="IAK113" s="313"/>
      <c r="IAL113" s="313"/>
      <c r="IAM113" s="313"/>
      <c r="IAN113" s="313"/>
      <c r="IAO113" s="313"/>
      <c r="IAP113" s="313"/>
      <c r="IAQ113" s="313"/>
      <c r="IAR113" s="313"/>
      <c r="IAS113" s="313"/>
      <c r="IAT113" s="313"/>
      <c r="IAU113" s="313"/>
      <c r="IAV113" s="313"/>
      <c r="IAW113" s="313"/>
      <c r="IAX113" s="313"/>
      <c r="IAY113" s="313"/>
      <c r="IAZ113" s="313"/>
      <c r="IBA113" s="313"/>
      <c r="IBB113" s="313"/>
      <c r="IBC113" s="313"/>
      <c r="IBD113" s="313"/>
      <c r="IBE113" s="313"/>
      <c r="IBF113" s="313"/>
      <c r="IBG113" s="313"/>
      <c r="IBH113" s="313"/>
      <c r="IBI113" s="313"/>
      <c r="IBJ113" s="313"/>
      <c r="IBK113" s="313"/>
      <c r="IBL113" s="313"/>
      <c r="IBM113" s="313"/>
      <c r="IBN113" s="313"/>
      <c r="IBO113" s="313"/>
      <c r="IBP113" s="313"/>
      <c r="IBQ113" s="313"/>
      <c r="IBR113" s="313"/>
      <c r="IBS113" s="313"/>
      <c r="IBT113" s="313"/>
      <c r="IBU113" s="313"/>
      <c r="IBV113" s="313"/>
      <c r="IBW113" s="313"/>
      <c r="IBX113" s="313"/>
      <c r="IBY113" s="313"/>
      <c r="IBZ113" s="313"/>
      <c r="ICA113" s="313"/>
      <c r="ICB113" s="313"/>
      <c r="ICC113" s="313"/>
      <c r="ICD113" s="313"/>
      <c r="ICE113" s="313"/>
      <c r="ICF113" s="313"/>
      <c r="ICG113" s="313"/>
      <c r="ICH113" s="313"/>
      <c r="ICI113" s="313"/>
      <c r="ICJ113" s="313"/>
      <c r="ICK113" s="313"/>
      <c r="ICL113" s="313"/>
      <c r="ICM113" s="313"/>
      <c r="ICN113" s="313"/>
      <c r="ICO113" s="313"/>
      <c r="ICP113" s="313"/>
      <c r="ICQ113" s="313"/>
      <c r="ICR113" s="313"/>
      <c r="ICS113" s="313"/>
      <c r="ICT113" s="313"/>
      <c r="ICU113" s="313"/>
      <c r="ICV113" s="313"/>
      <c r="ICW113" s="313"/>
      <c r="ICX113" s="313"/>
      <c r="ICY113" s="313"/>
      <c r="ICZ113" s="313"/>
      <c r="IDA113" s="313"/>
      <c r="IDB113" s="313"/>
      <c r="IDC113" s="313"/>
      <c r="IDD113" s="313"/>
      <c r="IDE113" s="313"/>
      <c r="IDF113" s="313"/>
      <c r="IDG113" s="313"/>
      <c r="IDH113" s="313"/>
      <c r="IDI113" s="313"/>
      <c r="IDJ113" s="313"/>
      <c r="IDK113" s="313"/>
      <c r="IDL113" s="313"/>
      <c r="IDM113" s="313"/>
      <c r="IDN113" s="313"/>
      <c r="IDO113" s="313"/>
      <c r="IDP113" s="313"/>
      <c r="IDQ113" s="313"/>
      <c r="IDR113" s="313"/>
      <c r="IDS113" s="313"/>
      <c r="IDT113" s="313"/>
      <c r="IDU113" s="313"/>
      <c r="IDV113" s="313"/>
      <c r="IDW113" s="313"/>
      <c r="IDX113" s="313"/>
      <c r="IDY113" s="313"/>
      <c r="IDZ113" s="313"/>
      <c r="IEA113" s="313"/>
      <c r="IEB113" s="313"/>
      <c r="IEC113" s="313"/>
      <c r="IED113" s="313"/>
      <c r="IEE113" s="313"/>
      <c r="IEF113" s="313"/>
      <c r="IEG113" s="313"/>
      <c r="IEH113" s="313"/>
      <c r="IEI113" s="313"/>
      <c r="IEJ113" s="313"/>
      <c r="IEK113" s="313"/>
      <c r="IEL113" s="313"/>
      <c r="IEM113" s="313"/>
      <c r="IEN113" s="313"/>
      <c r="IEO113" s="313"/>
      <c r="IEP113" s="313"/>
      <c r="IEQ113" s="313"/>
      <c r="IER113" s="313"/>
      <c r="IES113" s="313"/>
      <c r="IET113" s="313"/>
      <c r="IEU113" s="313"/>
      <c r="IEV113" s="313"/>
      <c r="IEW113" s="313"/>
      <c r="IEX113" s="313"/>
      <c r="IEY113" s="313"/>
      <c r="IEZ113" s="313"/>
      <c r="IFA113" s="313"/>
      <c r="IFB113" s="313"/>
      <c r="IFC113" s="313"/>
      <c r="IFD113" s="313"/>
      <c r="IFE113" s="313"/>
      <c r="IFF113" s="313"/>
      <c r="IFG113" s="313"/>
      <c r="IFH113" s="313"/>
      <c r="IFI113" s="313"/>
      <c r="IFJ113" s="313"/>
      <c r="IFK113" s="313"/>
      <c r="IFL113" s="313"/>
      <c r="IFM113" s="313"/>
      <c r="IFN113" s="313"/>
      <c r="IFO113" s="313"/>
      <c r="IFP113" s="313"/>
      <c r="IFQ113" s="313"/>
      <c r="IFR113" s="313"/>
      <c r="IFS113" s="313"/>
      <c r="IFT113" s="313"/>
      <c r="IFU113" s="313"/>
      <c r="IFV113" s="313"/>
      <c r="IFW113" s="313"/>
      <c r="IFX113" s="313"/>
      <c r="IFY113" s="313"/>
      <c r="IFZ113" s="313"/>
      <c r="IGA113" s="313"/>
      <c r="IGB113" s="313"/>
      <c r="IGC113" s="313"/>
      <c r="IGD113" s="313"/>
      <c r="IGE113" s="313"/>
      <c r="IGF113" s="313"/>
      <c r="IGG113" s="313"/>
      <c r="IGH113" s="313"/>
      <c r="IGI113" s="313"/>
      <c r="IGJ113" s="313"/>
      <c r="IGK113" s="313"/>
      <c r="IGL113" s="313"/>
      <c r="IGM113" s="313"/>
      <c r="IGN113" s="313"/>
      <c r="IGO113" s="313"/>
      <c r="IGP113" s="313"/>
      <c r="IGQ113" s="313"/>
      <c r="IGR113" s="313"/>
      <c r="IGS113" s="313"/>
      <c r="IGT113" s="313"/>
      <c r="IGU113" s="313"/>
      <c r="IGV113" s="313"/>
      <c r="IGW113" s="313"/>
      <c r="IGX113" s="313"/>
      <c r="IGY113" s="313"/>
      <c r="IGZ113" s="313"/>
      <c r="IHA113" s="313"/>
      <c r="IHB113" s="313"/>
      <c r="IHC113" s="313"/>
      <c r="IHD113" s="313"/>
      <c r="IHE113" s="313"/>
      <c r="IHF113" s="313"/>
      <c r="IHG113" s="313"/>
      <c r="IHH113" s="313"/>
      <c r="IHI113" s="313"/>
      <c r="IHJ113" s="313"/>
      <c r="IHK113" s="313"/>
      <c r="IHL113" s="313"/>
      <c r="IHM113" s="313"/>
      <c r="IHN113" s="313"/>
      <c r="IHO113" s="313"/>
      <c r="IHP113" s="313"/>
      <c r="IHQ113" s="313"/>
      <c r="IHR113" s="313"/>
      <c r="IHS113" s="313"/>
      <c r="IHT113" s="313"/>
      <c r="IHU113" s="313"/>
      <c r="IHV113" s="313"/>
      <c r="IHW113" s="313"/>
      <c r="IHX113" s="313"/>
      <c r="IHY113" s="313"/>
      <c r="IHZ113" s="313"/>
      <c r="IIA113" s="313"/>
      <c r="IIB113" s="313"/>
      <c r="IIC113" s="313"/>
      <c r="IID113" s="313"/>
      <c r="IIE113" s="313"/>
      <c r="IIF113" s="313"/>
      <c r="IIG113" s="313"/>
      <c r="IIH113" s="313"/>
      <c r="III113" s="313"/>
      <c r="IIJ113" s="313"/>
      <c r="IIK113" s="313"/>
      <c r="IIL113" s="313"/>
      <c r="IIM113" s="313"/>
      <c r="IIN113" s="313"/>
      <c r="IIO113" s="313"/>
      <c r="IIP113" s="313"/>
      <c r="IIQ113" s="313"/>
      <c r="IIR113" s="313"/>
      <c r="IIS113" s="313"/>
      <c r="IIT113" s="313"/>
      <c r="IIU113" s="313"/>
      <c r="IIV113" s="313"/>
      <c r="IIW113" s="313"/>
      <c r="IIX113" s="313"/>
      <c r="IIY113" s="313"/>
      <c r="IIZ113" s="313"/>
      <c r="IJA113" s="313"/>
      <c r="IJB113" s="313"/>
      <c r="IJC113" s="313"/>
      <c r="IJD113" s="313"/>
      <c r="IJE113" s="313"/>
      <c r="IJF113" s="313"/>
      <c r="IJG113" s="313"/>
      <c r="IJH113" s="313"/>
      <c r="IJI113" s="313"/>
      <c r="IJJ113" s="313"/>
      <c r="IJK113" s="313"/>
      <c r="IJL113" s="313"/>
      <c r="IJM113" s="313"/>
      <c r="IJN113" s="313"/>
      <c r="IJO113" s="313"/>
      <c r="IJP113" s="313"/>
      <c r="IJQ113" s="313"/>
      <c r="IJR113" s="313"/>
      <c r="IJS113" s="313"/>
      <c r="IJT113" s="313"/>
      <c r="IJU113" s="313"/>
      <c r="IJV113" s="313"/>
      <c r="IJW113" s="313"/>
      <c r="IJX113" s="313"/>
      <c r="IJY113" s="313"/>
      <c r="IJZ113" s="313"/>
      <c r="IKA113" s="313"/>
      <c r="IKB113" s="313"/>
      <c r="IKC113" s="313"/>
      <c r="IKD113" s="313"/>
      <c r="IKE113" s="313"/>
      <c r="IKF113" s="313"/>
      <c r="IKG113" s="313"/>
      <c r="IKH113" s="313"/>
      <c r="IKI113" s="313"/>
      <c r="IKJ113" s="313"/>
      <c r="IKK113" s="313"/>
      <c r="IKL113" s="313"/>
      <c r="IKM113" s="313"/>
      <c r="IKN113" s="313"/>
      <c r="IKO113" s="313"/>
      <c r="IKP113" s="313"/>
      <c r="IKQ113" s="313"/>
      <c r="IKR113" s="313"/>
      <c r="IKS113" s="313"/>
      <c r="IKT113" s="313"/>
      <c r="IKU113" s="313"/>
      <c r="IKV113" s="313"/>
      <c r="IKW113" s="313"/>
      <c r="IKX113" s="313"/>
      <c r="IKY113" s="313"/>
      <c r="IKZ113" s="313"/>
      <c r="ILA113" s="313"/>
      <c r="ILB113" s="313"/>
      <c r="ILC113" s="313"/>
      <c r="ILD113" s="313"/>
      <c r="ILE113" s="313"/>
      <c r="ILF113" s="313"/>
      <c r="ILG113" s="313"/>
      <c r="ILH113" s="313"/>
      <c r="ILI113" s="313"/>
      <c r="ILJ113" s="313"/>
      <c r="ILK113" s="313"/>
      <c r="ILL113" s="313"/>
      <c r="ILM113" s="313"/>
      <c r="ILN113" s="313"/>
      <c r="ILO113" s="313"/>
      <c r="ILP113" s="313"/>
      <c r="ILQ113" s="313"/>
      <c r="ILR113" s="313"/>
      <c r="ILS113" s="313"/>
      <c r="ILT113" s="313"/>
      <c r="ILU113" s="313"/>
      <c r="ILV113" s="313"/>
      <c r="ILW113" s="313"/>
      <c r="ILX113" s="313"/>
      <c r="ILY113" s="313"/>
      <c r="ILZ113" s="313"/>
      <c r="IMA113" s="313"/>
      <c r="IMB113" s="313"/>
      <c r="IMC113" s="313"/>
      <c r="IMD113" s="313"/>
      <c r="IME113" s="313"/>
      <c r="IMF113" s="313"/>
      <c r="IMG113" s="313"/>
      <c r="IMH113" s="313"/>
      <c r="IMI113" s="313"/>
      <c r="IMJ113" s="313"/>
      <c r="IMK113" s="313"/>
      <c r="IML113" s="313"/>
      <c r="IMM113" s="313"/>
      <c r="IMN113" s="313"/>
      <c r="IMO113" s="313"/>
      <c r="IMP113" s="313"/>
      <c r="IMQ113" s="313"/>
      <c r="IMR113" s="313"/>
      <c r="IMS113" s="313"/>
      <c r="IMT113" s="313"/>
      <c r="IMU113" s="313"/>
      <c r="IMV113" s="313"/>
      <c r="IMW113" s="313"/>
      <c r="IMX113" s="313"/>
      <c r="IMY113" s="313"/>
      <c r="IMZ113" s="313"/>
      <c r="INA113" s="313"/>
      <c r="INB113" s="313"/>
      <c r="INC113" s="313"/>
      <c r="IND113" s="313"/>
      <c r="INE113" s="313"/>
      <c r="INF113" s="313"/>
      <c r="ING113" s="313"/>
      <c r="INH113" s="313"/>
      <c r="INI113" s="313"/>
      <c r="INJ113" s="313"/>
      <c r="INK113" s="313"/>
      <c r="INL113" s="313"/>
      <c r="INM113" s="313"/>
      <c r="INN113" s="313"/>
      <c r="INO113" s="313"/>
      <c r="INP113" s="313"/>
      <c r="INQ113" s="313"/>
      <c r="INR113" s="313"/>
      <c r="INS113" s="313"/>
      <c r="INT113" s="313"/>
      <c r="INU113" s="313"/>
      <c r="INV113" s="313"/>
      <c r="INW113" s="313"/>
      <c r="INX113" s="313"/>
      <c r="INY113" s="313"/>
      <c r="INZ113" s="313"/>
      <c r="IOA113" s="313"/>
      <c r="IOB113" s="313"/>
      <c r="IOC113" s="313"/>
      <c r="IOD113" s="313"/>
      <c r="IOE113" s="313"/>
      <c r="IOF113" s="313"/>
      <c r="IOG113" s="313"/>
      <c r="IOH113" s="313"/>
      <c r="IOI113" s="313"/>
      <c r="IOJ113" s="313"/>
      <c r="IOK113" s="313"/>
      <c r="IOL113" s="313"/>
      <c r="IOM113" s="313"/>
      <c r="ION113" s="313"/>
      <c r="IOO113" s="313"/>
      <c r="IOP113" s="313"/>
      <c r="IOQ113" s="313"/>
      <c r="IOR113" s="313"/>
      <c r="IOS113" s="313"/>
      <c r="IOT113" s="313"/>
      <c r="IOU113" s="313"/>
      <c r="IOV113" s="313"/>
      <c r="IOW113" s="313"/>
      <c r="IOX113" s="313"/>
      <c r="IOY113" s="313"/>
      <c r="IOZ113" s="313"/>
      <c r="IPA113" s="313"/>
      <c r="IPB113" s="313"/>
      <c r="IPC113" s="313"/>
      <c r="IPD113" s="313"/>
      <c r="IPE113" s="313"/>
      <c r="IPF113" s="313"/>
      <c r="IPG113" s="313"/>
      <c r="IPH113" s="313"/>
      <c r="IPI113" s="313"/>
      <c r="IPJ113" s="313"/>
      <c r="IPK113" s="313"/>
      <c r="IPL113" s="313"/>
      <c r="IPM113" s="313"/>
      <c r="IPN113" s="313"/>
      <c r="IPO113" s="313"/>
      <c r="IPP113" s="313"/>
      <c r="IPQ113" s="313"/>
      <c r="IPR113" s="313"/>
      <c r="IPS113" s="313"/>
      <c r="IPT113" s="313"/>
      <c r="IPU113" s="313"/>
      <c r="IPV113" s="313"/>
      <c r="IPW113" s="313"/>
      <c r="IPX113" s="313"/>
      <c r="IPY113" s="313"/>
      <c r="IPZ113" s="313"/>
      <c r="IQA113" s="313"/>
      <c r="IQB113" s="313"/>
      <c r="IQC113" s="313"/>
      <c r="IQD113" s="313"/>
      <c r="IQE113" s="313"/>
      <c r="IQF113" s="313"/>
      <c r="IQG113" s="313"/>
      <c r="IQH113" s="313"/>
      <c r="IQI113" s="313"/>
      <c r="IQJ113" s="313"/>
      <c r="IQK113" s="313"/>
      <c r="IQL113" s="313"/>
      <c r="IQM113" s="313"/>
      <c r="IQN113" s="313"/>
      <c r="IQO113" s="313"/>
      <c r="IQP113" s="313"/>
      <c r="IQQ113" s="313"/>
      <c r="IQR113" s="313"/>
      <c r="IQS113" s="313"/>
      <c r="IQT113" s="313"/>
      <c r="IQU113" s="313"/>
      <c r="IQV113" s="313"/>
      <c r="IQW113" s="313"/>
      <c r="IQX113" s="313"/>
      <c r="IQY113" s="313"/>
      <c r="IQZ113" s="313"/>
      <c r="IRA113" s="313"/>
      <c r="IRB113" s="313"/>
      <c r="IRC113" s="313"/>
      <c r="IRD113" s="313"/>
      <c r="IRE113" s="313"/>
      <c r="IRF113" s="313"/>
      <c r="IRG113" s="313"/>
      <c r="IRH113" s="313"/>
      <c r="IRI113" s="313"/>
      <c r="IRJ113" s="313"/>
      <c r="IRK113" s="313"/>
      <c r="IRL113" s="313"/>
      <c r="IRM113" s="313"/>
      <c r="IRN113" s="313"/>
      <c r="IRO113" s="313"/>
      <c r="IRP113" s="313"/>
      <c r="IRQ113" s="313"/>
      <c r="IRR113" s="313"/>
      <c r="IRS113" s="313"/>
      <c r="IRT113" s="313"/>
      <c r="IRU113" s="313"/>
      <c r="IRV113" s="313"/>
      <c r="IRW113" s="313"/>
      <c r="IRX113" s="313"/>
      <c r="IRY113" s="313"/>
      <c r="IRZ113" s="313"/>
      <c r="ISA113" s="313"/>
      <c r="ISB113" s="313"/>
      <c r="ISC113" s="313"/>
      <c r="ISD113" s="313"/>
      <c r="ISE113" s="313"/>
      <c r="ISF113" s="313"/>
      <c r="ISG113" s="313"/>
      <c r="ISH113" s="313"/>
      <c r="ISI113" s="313"/>
      <c r="ISJ113" s="313"/>
      <c r="ISK113" s="313"/>
      <c r="ISL113" s="313"/>
      <c r="ISM113" s="313"/>
      <c r="ISN113" s="313"/>
      <c r="ISO113" s="313"/>
      <c r="ISP113" s="313"/>
      <c r="ISQ113" s="313"/>
      <c r="ISR113" s="313"/>
      <c r="ISS113" s="313"/>
      <c r="IST113" s="313"/>
      <c r="ISU113" s="313"/>
      <c r="ISV113" s="313"/>
      <c r="ISW113" s="313"/>
      <c r="ISX113" s="313"/>
      <c r="ISY113" s="313"/>
      <c r="ISZ113" s="313"/>
      <c r="ITA113" s="313"/>
      <c r="ITB113" s="313"/>
      <c r="ITC113" s="313"/>
      <c r="ITD113" s="313"/>
      <c r="ITE113" s="313"/>
      <c r="ITF113" s="313"/>
      <c r="ITG113" s="313"/>
      <c r="ITH113" s="313"/>
      <c r="ITI113" s="313"/>
      <c r="ITJ113" s="313"/>
      <c r="ITK113" s="313"/>
      <c r="ITL113" s="313"/>
      <c r="ITM113" s="313"/>
      <c r="ITN113" s="313"/>
      <c r="ITO113" s="313"/>
      <c r="ITP113" s="313"/>
      <c r="ITQ113" s="313"/>
      <c r="ITR113" s="313"/>
      <c r="ITS113" s="313"/>
      <c r="ITT113" s="313"/>
      <c r="ITU113" s="313"/>
      <c r="ITV113" s="313"/>
      <c r="ITW113" s="313"/>
      <c r="ITX113" s="313"/>
      <c r="ITY113" s="313"/>
      <c r="ITZ113" s="313"/>
      <c r="IUA113" s="313"/>
      <c r="IUB113" s="313"/>
      <c r="IUC113" s="313"/>
      <c r="IUD113" s="313"/>
      <c r="IUE113" s="313"/>
      <c r="IUF113" s="313"/>
      <c r="IUG113" s="313"/>
      <c r="IUH113" s="313"/>
      <c r="IUI113" s="313"/>
      <c r="IUJ113" s="313"/>
      <c r="IUK113" s="313"/>
      <c r="IUL113" s="313"/>
      <c r="IUM113" s="313"/>
      <c r="IUN113" s="313"/>
      <c r="IUO113" s="313"/>
      <c r="IUP113" s="313"/>
      <c r="IUQ113" s="313"/>
      <c r="IUR113" s="313"/>
      <c r="IUS113" s="313"/>
      <c r="IUT113" s="313"/>
      <c r="IUU113" s="313"/>
      <c r="IUV113" s="313"/>
      <c r="IUW113" s="313"/>
      <c r="IUX113" s="313"/>
      <c r="IUY113" s="313"/>
      <c r="IUZ113" s="313"/>
      <c r="IVA113" s="313"/>
      <c r="IVB113" s="313"/>
      <c r="IVC113" s="313"/>
      <c r="IVD113" s="313"/>
      <c r="IVE113" s="313"/>
      <c r="IVF113" s="313"/>
      <c r="IVG113" s="313"/>
      <c r="IVH113" s="313"/>
      <c r="IVI113" s="313"/>
      <c r="IVJ113" s="313"/>
      <c r="IVK113" s="313"/>
      <c r="IVL113" s="313"/>
      <c r="IVM113" s="313"/>
      <c r="IVN113" s="313"/>
      <c r="IVO113" s="313"/>
      <c r="IVP113" s="313"/>
      <c r="IVQ113" s="313"/>
      <c r="IVR113" s="313"/>
      <c r="IVS113" s="313"/>
      <c r="IVT113" s="313"/>
      <c r="IVU113" s="313"/>
      <c r="IVV113" s="313"/>
      <c r="IVW113" s="313"/>
      <c r="IVX113" s="313"/>
      <c r="IVY113" s="313"/>
      <c r="IVZ113" s="313"/>
      <c r="IWA113" s="313"/>
      <c r="IWB113" s="313"/>
      <c r="IWC113" s="313"/>
      <c r="IWD113" s="313"/>
      <c r="IWE113" s="313"/>
      <c r="IWF113" s="313"/>
      <c r="IWG113" s="313"/>
      <c r="IWH113" s="313"/>
      <c r="IWI113" s="313"/>
      <c r="IWJ113" s="313"/>
      <c r="IWK113" s="313"/>
      <c r="IWL113" s="313"/>
      <c r="IWM113" s="313"/>
      <c r="IWN113" s="313"/>
      <c r="IWO113" s="313"/>
      <c r="IWP113" s="313"/>
      <c r="IWQ113" s="313"/>
      <c r="IWR113" s="313"/>
      <c r="IWS113" s="313"/>
      <c r="IWT113" s="313"/>
      <c r="IWU113" s="313"/>
      <c r="IWV113" s="313"/>
      <c r="IWW113" s="313"/>
      <c r="IWX113" s="313"/>
      <c r="IWY113" s="313"/>
      <c r="IWZ113" s="313"/>
      <c r="IXA113" s="313"/>
      <c r="IXB113" s="313"/>
      <c r="IXC113" s="313"/>
      <c r="IXD113" s="313"/>
      <c r="IXE113" s="313"/>
      <c r="IXF113" s="313"/>
      <c r="IXG113" s="313"/>
      <c r="IXH113" s="313"/>
      <c r="IXI113" s="313"/>
      <c r="IXJ113" s="313"/>
      <c r="IXK113" s="313"/>
      <c r="IXL113" s="313"/>
      <c r="IXM113" s="313"/>
      <c r="IXN113" s="313"/>
      <c r="IXO113" s="313"/>
      <c r="IXP113" s="313"/>
      <c r="IXQ113" s="313"/>
      <c r="IXR113" s="313"/>
      <c r="IXS113" s="313"/>
      <c r="IXT113" s="313"/>
      <c r="IXU113" s="313"/>
      <c r="IXV113" s="313"/>
      <c r="IXW113" s="313"/>
      <c r="IXX113" s="313"/>
      <c r="IXY113" s="313"/>
      <c r="IXZ113" s="313"/>
      <c r="IYA113" s="313"/>
      <c r="IYB113" s="313"/>
      <c r="IYC113" s="313"/>
      <c r="IYD113" s="313"/>
      <c r="IYE113" s="313"/>
      <c r="IYF113" s="313"/>
      <c r="IYG113" s="313"/>
      <c r="IYH113" s="313"/>
      <c r="IYI113" s="313"/>
      <c r="IYJ113" s="313"/>
      <c r="IYK113" s="313"/>
      <c r="IYL113" s="313"/>
      <c r="IYM113" s="313"/>
      <c r="IYN113" s="313"/>
      <c r="IYO113" s="313"/>
      <c r="IYP113" s="313"/>
      <c r="IYQ113" s="313"/>
      <c r="IYR113" s="313"/>
      <c r="IYS113" s="313"/>
      <c r="IYT113" s="313"/>
      <c r="IYU113" s="313"/>
      <c r="IYV113" s="313"/>
      <c r="IYW113" s="313"/>
      <c r="IYX113" s="313"/>
      <c r="IYY113" s="313"/>
      <c r="IYZ113" s="313"/>
      <c r="IZA113" s="313"/>
      <c r="IZB113" s="313"/>
      <c r="IZC113" s="313"/>
      <c r="IZD113" s="313"/>
      <c r="IZE113" s="313"/>
      <c r="IZF113" s="313"/>
      <c r="IZG113" s="313"/>
      <c r="IZH113" s="313"/>
      <c r="IZI113" s="313"/>
      <c r="IZJ113" s="313"/>
      <c r="IZK113" s="313"/>
      <c r="IZL113" s="313"/>
      <c r="IZM113" s="313"/>
      <c r="IZN113" s="313"/>
      <c r="IZO113" s="313"/>
      <c r="IZP113" s="313"/>
      <c r="IZQ113" s="313"/>
      <c r="IZR113" s="313"/>
      <c r="IZS113" s="313"/>
      <c r="IZT113" s="313"/>
      <c r="IZU113" s="313"/>
      <c r="IZV113" s="313"/>
      <c r="IZW113" s="313"/>
      <c r="IZX113" s="313"/>
      <c r="IZY113" s="313"/>
      <c r="IZZ113" s="313"/>
      <c r="JAA113" s="313"/>
      <c r="JAB113" s="313"/>
      <c r="JAC113" s="313"/>
      <c r="JAD113" s="313"/>
      <c r="JAE113" s="313"/>
      <c r="JAF113" s="313"/>
      <c r="JAG113" s="313"/>
      <c r="JAH113" s="313"/>
      <c r="JAI113" s="313"/>
      <c r="JAJ113" s="313"/>
      <c r="JAK113" s="313"/>
      <c r="JAL113" s="313"/>
      <c r="JAM113" s="313"/>
      <c r="JAN113" s="313"/>
      <c r="JAO113" s="313"/>
      <c r="JAP113" s="313"/>
      <c r="JAQ113" s="313"/>
      <c r="JAR113" s="313"/>
      <c r="JAS113" s="313"/>
      <c r="JAT113" s="313"/>
      <c r="JAU113" s="313"/>
      <c r="JAV113" s="313"/>
      <c r="JAW113" s="313"/>
      <c r="JAX113" s="313"/>
      <c r="JAY113" s="313"/>
      <c r="JAZ113" s="313"/>
      <c r="JBA113" s="313"/>
      <c r="JBB113" s="313"/>
      <c r="JBC113" s="313"/>
      <c r="JBD113" s="313"/>
      <c r="JBE113" s="313"/>
      <c r="JBF113" s="313"/>
      <c r="JBG113" s="313"/>
      <c r="JBH113" s="313"/>
      <c r="JBI113" s="313"/>
      <c r="JBJ113" s="313"/>
      <c r="JBK113" s="313"/>
      <c r="JBL113" s="313"/>
      <c r="JBM113" s="313"/>
      <c r="JBN113" s="313"/>
      <c r="JBO113" s="313"/>
      <c r="JBP113" s="313"/>
      <c r="JBQ113" s="313"/>
      <c r="JBR113" s="313"/>
      <c r="JBS113" s="313"/>
      <c r="JBT113" s="313"/>
      <c r="JBU113" s="313"/>
      <c r="JBV113" s="313"/>
      <c r="JBW113" s="313"/>
      <c r="JBX113" s="313"/>
      <c r="JBY113" s="313"/>
      <c r="JBZ113" s="313"/>
      <c r="JCA113" s="313"/>
      <c r="JCB113" s="313"/>
      <c r="JCC113" s="313"/>
      <c r="JCD113" s="313"/>
      <c r="JCE113" s="313"/>
      <c r="JCF113" s="313"/>
      <c r="JCG113" s="313"/>
      <c r="JCH113" s="313"/>
      <c r="JCI113" s="313"/>
      <c r="JCJ113" s="313"/>
      <c r="JCK113" s="313"/>
      <c r="JCL113" s="313"/>
      <c r="JCM113" s="313"/>
      <c r="JCN113" s="313"/>
      <c r="JCO113" s="313"/>
      <c r="JCP113" s="313"/>
      <c r="JCQ113" s="313"/>
      <c r="JCR113" s="313"/>
      <c r="JCS113" s="313"/>
      <c r="JCT113" s="313"/>
      <c r="JCU113" s="313"/>
      <c r="JCV113" s="313"/>
      <c r="JCW113" s="313"/>
      <c r="JCX113" s="313"/>
      <c r="JCY113" s="313"/>
      <c r="JCZ113" s="313"/>
      <c r="JDA113" s="313"/>
      <c r="JDB113" s="313"/>
      <c r="JDC113" s="313"/>
      <c r="JDD113" s="313"/>
      <c r="JDE113" s="313"/>
      <c r="JDF113" s="313"/>
      <c r="JDG113" s="313"/>
      <c r="JDH113" s="313"/>
      <c r="JDI113" s="313"/>
      <c r="JDJ113" s="313"/>
      <c r="JDK113" s="313"/>
      <c r="JDL113" s="313"/>
      <c r="JDM113" s="313"/>
      <c r="JDN113" s="313"/>
      <c r="JDO113" s="313"/>
      <c r="JDP113" s="313"/>
      <c r="JDQ113" s="313"/>
      <c r="JDR113" s="313"/>
      <c r="JDS113" s="313"/>
      <c r="JDT113" s="313"/>
      <c r="JDU113" s="313"/>
      <c r="JDV113" s="313"/>
      <c r="JDW113" s="313"/>
      <c r="JDX113" s="313"/>
      <c r="JDY113" s="313"/>
      <c r="JDZ113" s="313"/>
      <c r="JEA113" s="313"/>
      <c r="JEB113" s="313"/>
      <c r="JEC113" s="313"/>
      <c r="JED113" s="313"/>
      <c r="JEE113" s="313"/>
      <c r="JEF113" s="313"/>
      <c r="JEG113" s="313"/>
      <c r="JEH113" s="313"/>
      <c r="JEI113" s="313"/>
      <c r="JEJ113" s="313"/>
      <c r="JEK113" s="313"/>
      <c r="JEL113" s="313"/>
      <c r="JEM113" s="313"/>
      <c r="JEN113" s="313"/>
      <c r="JEO113" s="313"/>
      <c r="JEP113" s="313"/>
      <c r="JEQ113" s="313"/>
      <c r="JER113" s="313"/>
      <c r="JES113" s="313"/>
      <c r="JET113" s="313"/>
      <c r="JEU113" s="313"/>
      <c r="JEV113" s="313"/>
      <c r="JEW113" s="313"/>
      <c r="JEX113" s="313"/>
      <c r="JEY113" s="313"/>
      <c r="JEZ113" s="313"/>
      <c r="JFA113" s="313"/>
      <c r="JFB113" s="313"/>
      <c r="JFC113" s="313"/>
      <c r="JFD113" s="313"/>
      <c r="JFE113" s="313"/>
      <c r="JFF113" s="313"/>
      <c r="JFG113" s="313"/>
      <c r="JFH113" s="313"/>
      <c r="JFI113" s="313"/>
      <c r="JFJ113" s="313"/>
      <c r="JFK113" s="313"/>
      <c r="JFL113" s="313"/>
      <c r="JFM113" s="313"/>
      <c r="JFN113" s="313"/>
      <c r="JFO113" s="313"/>
      <c r="JFP113" s="313"/>
      <c r="JFQ113" s="313"/>
      <c r="JFR113" s="313"/>
      <c r="JFS113" s="313"/>
      <c r="JFT113" s="313"/>
      <c r="JFU113" s="313"/>
      <c r="JFV113" s="313"/>
      <c r="JFW113" s="313"/>
      <c r="JFX113" s="313"/>
      <c r="JFY113" s="313"/>
      <c r="JFZ113" s="313"/>
      <c r="JGA113" s="313"/>
      <c r="JGB113" s="313"/>
      <c r="JGC113" s="313"/>
      <c r="JGD113" s="313"/>
      <c r="JGE113" s="313"/>
      <c r="JGF113" s="313"/>
      <c r="JGG113" s="313"/>
      <c r="JGH113" s="313"/>
      <c r="JGI113" s="313"/>
      <c r="JGJ113" s="313"/>
      <c r="JGK113" s="313"/>
      <c r="JGL113" s="313"/>
      <c r="JGM113" s="313"/>
      <c r="JGN113" s="313"/>
      <c r="JGO113" s="313"/>
      <c r="JGP113" s="313"/>
      <c r="JGQ113" s="313"/>
      <c r="JGR113" s="313"/>
      <c r="JGS113" s="313"/>
      <c r="JGT113" s="313"/>
      <c r="JGU113" s="313"/>
      <c r="JGV113" s="313"/>
      <c r="JGW113" s="313"/>
      <c r="JGX113" s="313"/>
      <c r="JGY113" s="313"/>
      <c r="JGZ113" s="313"/>
      <c r="JHA113" s="313"/>
      <c r="JHB113" s="313"/>
      <c r="JHC113" s="313"/>
      <c r="JHD113" s="313"/>
      <c r="JHE113" s="313"/>
      <c r="JHF113" s="313"/>
      <c r="JHG113" s="313"/>
      <c r="JHH113" s="313"/>
      <c r="JHI113" s="313"/>
      <c r="JHJ113" s="313"/>
      <c r="JHK113" s="313"/>
      <c r="JHL113" s="313"/>
      <c r="JHM113" s="313"/>
      <c r="JHN113" s="313"/>
      <c r="JHO113" s="313"/>
      <c r="JHP113" s="313"/>
      <c r="JHQ113" s="313"/>
      <c r="JHR113" s="313"/>
      <c r="JHS113" s="313"/>
      <c r="JHT113" s="313"/>
      <c r="JHU113" s="313"/>
      <c r="JHV113" s="313"/>
      <c r="JHW113" s="313"/>
      <c r="JHX113" s="313"/>
      <c r="JHY113" s="313"/>
      <c r="JHZ113" s="313"/>
      <c r="JIA113" s="313"/>
      <c r="JIB113" s="313"/>
      <c r="JIC113" s="313"/>
      <c r="JID113" s="313"/>
      <c r="JIE113" s="313"/>
      <c r="JIF113" s="313"/>
      <c r="JIG113" s="313"/>
      <c r="JIH113" s="313"/>
      <c r="JII113" s="313"/>
      <c r="JIJ113" s="313"/>
      <c r="JIK113" s="313"/>
      <c r="JIL113" s="313"/>
      <c r="JIM113" s="313"/>
      <c r="JIN113" s="313"/>
      <c r="JIO113" s="313"/>
      <c r="JIP113" s="313"/>
      <c r="JIQ113" s="313"/>
      <c r="JIR113" s="313"/>
      <c r="JIS113" s="313"/>
      <c r="JIT113" s="313"/>
      <c r="JIU113" s="313"/>
      <c r="JIV113" s="313"/>
      <c r="JIW113" s="313"/>
      <c r="JIX113" s="313"/>
      <c r="JIY113" s="313"/>
      <c r="JIZ113" s="313"/>
      <c r="JJA113" s="313"/>
      <c r="JJB113" s="313"/>
      <c r="JJC113" s="313"/>
      <c r="JJD113" s="313"/>
      <c r="JJE113" s="313"/>
      <c r="JJF113" s="313"/>
      <c r="JJG113" s="313"/>
      <c r="JJH113" s="313"/>
      <c r="JJI113" s="313"/>
      <c r="JJJ113" s="313"/>
      <c r="JJK113" s="313"/>
      <c r="JJL113" s="313"/>
      <c r="JJM113" s="313"/>
      <c r="JJN113" s="313"/>
      <c r="JJO113" s="313"/>
      <c r="JJP113" s="313"/>
      <c r="JJQ113" s="313"/>
      <c r="JJR113" s="313"/>
      <c r="JJS113" s="313"/>
      <c r="JJT113" s="313"/>
      <c r="JJU113" s="313"/>
      <c r="JJV113" s="313"/>
      <c r="JJW113" s="313"/>
      <c r="JJX113" s="313"/>
      <c r="JJY113" s="313"/>
      <c r="JJZ113" s="313"/>
      <c r="JKA113" s="313"/>
      <c r="JKB113" s="313"/>
      <c r="JKC113" s="313"/>
      <c r="JKD113" s="313"/>
      <c r="JKE113" s="313"/>
      <c r="JKF113" s="313"/>
      <c r="JKG113" s="313"/>
      <c r="JKH113" s="313"/>
      <c r="JKI113" s="313"/>
      <c r="JKJ113" s="313"/>
      <c r="JKK113" s="313"/>
      <c r="JKL113" s="313"/>
      <c r="JKM113" s="313"/>
      <c r="JKN113" s="313"/>
      <c r="JKO113" s="313"/>
      <c r="JKP113" s="313"/>
      <c r="JKQ113" s="313"/>
      <c r="JKR113" s="313"/>
      <c r="JKS113" s="313"/>
      <c r="JKT113" s="313"/>
      <c r="JKU113" s="313"/>
      <c r="JKV113" s="313"/>
      <c r="JKW113" s="313"/>
      <c r="JKX113" s="313"/>
      <c r="JKY113" s="313"/>
      <c r="JKZ113" s="313"/>
      <c r="JLA113" s="313"/>
      <c r="JLB113" s="313"/>
      <c r="JLC113" s="313"/>
      <c r="JLD113" s="313"/>
      <c r="JLE113" s="313"/>
      <c r="JLF113" s="313"/>
      <c r="JLG113" s="313"/>
      <c r="JLH113" s="313"/>
      <c r="JLI113" s="313"/>
      <c r="JLJ113" s="313"/>
      <c r="JLK113" s="313"/>
      <c r="JLL113" s="313"/>
      <c r="JLM113" s="313"/>
      <c r="JLN113" s="313"/>
      <c r="JLO113" s="313"/>
      <c r="JLP113" s="313"/>
      <c r="JLQ113" s="313"/>
      <c r="JLR113" s="313"/>
      <c r="JLS113" s="313"/>
      <c r="JLT113" s="313"/>
      <c r="JLU113" s="313"/>
      <c r="JLV113" s="313"/>
      <c r="JLW113" s="313"/>
      <c r="JLX113" s="313"/>
      <c r="JLY113" s="313"/>
      <c r="JLZ113" s="313"/>
      <c r="JMA113" s="313"/>
      <c r="JMB113" s="313"/>
      <c r="JMC113" s="313"/>
      <c r="JMD113" s="313"/>
      <c r="JME113" s="313"/>
      <c r="JMF113" s="313"/>
      <c r="JMG113" s="313"/>
      <c r="JMH113" s="313"/>
      <c r="JMI113" s="313"/>
      <c r="JMJ113" s="313"/>
      <c r="JMK113" s="313"/>
      <c r="JML113" s="313"/>
      <c r="JMM113" s="313"/>
      <c r="JMN113" s="313"/>
      <c r="JMO113" s="313"/>
      <c r="JMP113" s="313"/>
      <c r="JMQ113" s="313"/>
      <c r="JMR113" s="313"/>
      <c r="JMS113" s="313"/>
      <c r="JMT113" s="313"/>
      <c r="JMU113" s="313"/>
      <c r="JMV113" s="313"/>
      <c r="JMW113" s="313"/>
      <c r="JMX113" s="313"/>
      <c r="JMY113" s="313"/>
      <c r="JMZ113" s="313"/>
      <c r="JNA113" s="313"/>
      <c r="JNB113" s="313"/>
      <c r="JNC113" s="313"/>
      <c r="JND113" s="313"/>
      <c r="JNE113" s="313"/>
      <c r="JNF113" s="313"/>
      <c r="JNG113" s="313"/>
      <c r="JNH113" s="313"/>
      <c r="JNI113" s="313"/>
      <c r="JNJ113" s="313"/>
      <c r="JNK113" s="313"/>
      <c r="JNL113" s="313"/>
      <c r="JNM113" s="313"/>
      <c r="JNN113" s="313"/>
      <c r="JNO113" s="313"/>
      <c r="JNP113" s="313"/>
      <c r="JNQ113" s="313"/>
      <c r="JNR113" s="313"/>
      <c r="JNS113" s="313"/>
      <c r="JNT113" s="313"/>
      <c r="JNU113" s="313"/>
      <c r="JNV113" s="313"/>
      <c r="JNW113" s="313"/>
      <c r="JNX113" s="313"/>
      <c r="JNY113" s="313"/>
      <c r="JNZ113" s="313"/>
      <c r="JOA113" s="313"/>
      <c r="JOB113" s="313"/>
      <c r="JOC113" s="313"/>
      <c r="JOD113" s="313"/>
      <c r="JOE113" s="313"/>
      <c r="JOF113" s="313"/>
      <c r="JOG113" s="313"/>
      <c r="JOH113" s="313"/>
      <c r="JOI113" s="313"/>
      <c r="JOJ113" s="313"/>
      <c r="JOK113" s="313"/>
      <c r="JOL113" s="313"/>
      <c r="JOM113" s="313"/>
      <c r="JON113" s="313"/>
      <c r="JOO113" s="313"/>
      <c r="JOP113" s="313"/>
      <c r="JOQ113" s="313"/>
      <c r="JOR113" s="313"/>
      <c r="JOS113" s="313"/>
      <c r="JOT113" s="313"/>
      <c r="JOU113" s="313"/>
      <c r="JOV113" s="313"/>
      <c r="JOW113" s="313"/>
      <c r="JOX113" s="313"/>
      <c r="JOY113" s="313"/>
      <c r="JOZ113" s="313"/>
      <c r="JPA113" s="313"/>
      <c r="JPB113" s="313"/>
      <c r="JPC113" s="313"/>
      <c r="JPD113" s="313"/>
      <c r="JPE113" s="313"/>
      <c r="JPF113" s="313"/>
      <c r="JPG113" s="313"/>
      <c r="JPH113" s="313"/>
      <c r="JPI113" s="313"/>
      <c r="JPJ113" s="313"/>
      <c r="JPK113" s="313"/>
      <c r="JPL113" s="313"/>
      <c r="JPM113" s="313"/>
      <c r="JPN113" s="313"/>
      <c r="JPO113" s="313"/>
      <c r="JPP113" s="313"/>
      <c r="JPQ113" s="313"/>
      <c r="JPR113" s="313"/>
      <c r="JPS113" s="313"/>
      <c r="JPT113" s="313"/>
      <c r="JPU113" s="313"/>
      <c r="JPV113" s="313"/>
      <c r="JPW113" s="313"/>
      <c r="JPX113" s="313"/>
      <c r="JPY113" s="313"/>
      <c r="JPZ113" s="313"/>
      <c r="JQA113" s="313"/>
      <c r="JQB113" s="313"/>
      <c r="JQC113" s="313"/>
      <c r="JQD113" s="313"/>
      <c r="JQE113" s="313"/>
      <c r="JQF113" s="313"/>
      <c r="JQG113" s="313"/>
      <c r="JQH113" s="313"/>
      <c r="JQI113" s="313"/>
      <c r="JQJ113" s="313"/>
      <c r="JQK113" s="313"/>
      <c r="JQL113" s="313"/>
      <c r="JQM113" s="313"/>
      <c r="JQN113" s="313"/>
      <c r="JQO113" s="313"/>
      <c r="JQP113" s="313"/>
      <c r="JQQ113" s="313"/>
      <c r="JQR113" s="313"/>
      <c r="JQS113" s="313"/>
      <c r="JQT113" s="313"/>
      <c r="JQU113" s="313"/>
      <c r="JQV113" s="313"/>
      <c r="JQW113" s="313"/>
      <c r="JQX113" s="313"/>
      <c r="JQY113" s="313"/>
      <c r="JQZ113" s="313"/>
      <c r="JRA113" s="313"/>
      <c r="JRB113" s="313"/>
      <c r="JRC113" s="313"/>
      <c r="JRD113" s="313"/>
      <c r="JRE113" s="313"/>
      <c r="JRF113" s="313"/>
      <c r="JRG113" s="313"/>
      <c r="JRH113" s="313"/>
      <c r="JRI113" s="313"/>
      <c r="JRJ113" s="313"/>
      <c r="JRK113" s="313"/>
      <c r="JRL113" s="313"/>
      <c r="JRM113" s="313"/>
      <c r="JRN113" s="313"/>
      <c r="JRO113" s="313"/>
      <c r="JRP113" s="313"/>
      <c r="JRQ113" s="313"/>
      <c r="JRR113" s="313"/>
      <c r="JRS113" s="313"/>
      <c r="JRT113" s="313"/>
      <c r="JRU113" s="313"/>
      <c r="JRV113" s="313"/>
      <c r="JRW113" s="313"/>
      <c r="JRX113" s="313"/>
      <c r="JRY113" s="313"/>
      <c r="JRZ113" s="313"/>
      <c r="JSA113" s="313"/>
      <c r="JSB113" s="313"/>
      <c r="JSC113" s="313"/>
      <c r="JSD113" s="313"/>
      <c r="JSE113" s="313"/>
      <c r="JSF113" s="313"/>
      <c r="JSG113" s="313"/>
      <c r="JSH113" s="313"/>
      <c r="JSI113" s="313"/>
      <c r="JSJ113" s="313"/>
      <c r="JSK113" s="313"/>
      <c r="JSL113" s="313"/>
      <c r="JSM113" s="313"/>
      <c r="JSN113" s="313"/>
      <c r="JSO113" s="313"/>
      <c r="JSP113" s="313"/>
      <c r="JSQ113" s="313"/>
      <c r="JSR113" s="313"/>
      <c r="JSS113" s="313"/>
      <c r="JST113" s="313"/>
      <c r="JSU113" s="313"/>
      <c r="JSV113" s="313"/>
      <c r="JSW113" s="313"/>
      <c r="JSX113" s="313"/>
      <c r="JSY113" s="313"/>
      <c r="JSZ113" s="313"/>
      <c r="JTA113" s="313"/>
      <c r="JTB113" s="313"/>
      <c r="JTC113" s="313"/>
      <c r="JTD113" s="313"/>
      <c r="JTE113" s="313"/>
      <c r="JTF113" s="313"/>
      <c r="JTG113" s="313"/>
      <c r="JTH113" s="313"/>
      <c r="JTI113" s="313"/>
      <c r="JTJ113" s="313"/>
      <c r="JTK113" s="313"/>
      <c r="JTL113" s="313"/>
      <c r="JTM113" s="313"/>
      <c r="JTN113" s="313"/>
      <c r="JTO113" s="313"/>
      <c r="JTP113" s="313"/>
      <c r="JTQ113" s="313"/>
      <c r="JTR113" s="313"/>
      <c r="JTS113" s="313"/>
      <c r="JTT113" s="313"/>
      <c r="JTU113" s="313"/>
      <c r="JTV113" s="313"/>
      <c r="JTW113" s="313"/>
      <c r="JTX113" s="313"/>
      <c r="JTY113" s="313"/>
      <c r="JTZ113" s="313"/>
      <c r="JUA113" s="313"/>
      <c r="JUB113" s="313"/>
      <c r="JUC113" s="313"/>
      <c r="JUD113" s="313"/>
      <c r="JUE113" s="313"/>
      <c r="JUF113" s="313"/>
      <c r="JUG113" s="313"/>
      <c r="JUH113" s="313"/>
      <c r="JUI113" s="313"/>
      <c r="JUJ113" s="313"/>
      <c r="JUK113" s="313"/>
      <c r="JUL113" s="313"/>
      <c r="JUM113" s="313"/>
      <c r="JUN113" s="313"/>
      <c r="JUO113" s="313"/>
      <c r="JUP113" s="313"/>
      <c r="JUQ113" s="313"/>
      <c r="JUR113" s="313"/>
      <c r="JUS113" s="313"/>
      <c r="JUT113" s="313"/>
      <c r="JUU113" s="313"/>
      <c r="JUV113" s="313"/>
      <c r="JUW113" s="313"/>
      <c r="JUX113" s="313"/>
      <c r="JUY113" s="313"/>
      <c r="JUZ113" s="313"/>
      <c r="JVA113" s="313"/>
      <c r="JVB113" s="313"/>
      <c r="JVC113" s="313"/>
      <c r="JVD113" s="313"/>
      <c r="JVE113" s="313"/>
      <c r="JVF113" s="313"/>
      <c r="JVG113" s="313"/>
      <c r="JVH113" s="313"/>
      <c r="JVI113" s="313"/>
      <c r="JVJ113" s="313"/>
      <c r="JVK113" s="313"/>
      <c r="JVL113" s="313"/>
      <c r="JVM113" s="313"/>
      <c r="JVN113" s="313"/>
      <c r="JVO113" s="313"/>
      <c r="JVP113" s="313"/>
      <c r="JVQ113" s="313"/>
      <c r="JVR113" s="313"/>
      <c r="JVS113" s="313"/>
      <c r="JVT113" s="313"/>
      <c r="JVU113" s="313"/>
      <c r="JVV113" s="313"/>
      <c r="JVW113" s="313"/>
      <c r="JVX113" s="313"/>
      <c r="JVY113" s="313"/>
      <c r="JVZ113" s="313"/>
      <c r="JWA113" s="313"/>
      <c r="JWB113" s="313"/>
      <c r="JWC113" s="313"/>
      <c r="JWD113" s="313"/>
      <c r="JWE113" s="313"/>
      <c r="JWF113" s="313"/>
      <c r="JWG113" s="313"/>
      <c r="JWH113" s="313"/>
      <c r="JWI113" s="313"/>
      <c r="JWJ113" s="313"/>
      <c r="JWK113" s="313"/>
      <c r="JWL113" s="313"/>
      <c r="JWM113" s="313"/>
      <c r="JWN113" s="313"/>
      <c r="JWO113" s="313"/>
      <c r="JWP113" s="313"/>
      <c r="JWQ113" s="313"/>
      <c r="JWR113" s="313"/>
      <c r="JWS113" s="313"/>
      <c r="JWT113" s="313"/>
      <c r="JWU113" s="313"/>
      <c r="JWV113" s="313"/>
      <c r="JWW113" s="313"/>
      <c r="JWX113" s="313"/>
      <c r="JWY113" s="313"/>
      <c r="JWZ113" s="313"/>
      <c r="JXA113" s="313"/>
      <c r="JXB113" s="313"/>
      <c r="JXC113" s="313"/>
      <c r="JXD113" s="313"/>
      <c r="JXE113" s="313"/>
      <c r="JXF113" s="313"/>
      <c r="JXG113" s="313"/>
      <c r="JXH113" s="313"/>
      <c r="JXI113" s="313"/>
      <c r="JXJ113" s="313"/>
      <c r="JXK113" s="313"/>
      <c r="JXL113" s="313"/>
      <c r="JXM113" s="313"/>
      <c r="JXN113" s="313"/>
      <c r="JXO113" s="313"/>
      <c r="JXP113" s="313"/>
      <c r="JXQ113" s="313"/>
      <c r="JXR113" s="313"/>
      <c r="JXS113" s="313"/>
      <c r="JXT113" s="313"/>
      <c r="JXU113" s="313"/>
      <c r="JXV113" s="313"/>
      <c r="JXW113" s="313"/>
      <c r="JXX113" s="313"/>
      <c r="JXY113" s="313"/>
      <c r="JXZ113" s="313"/>
      <c r="JYA113" s="313"/>
      <c r="JYB113" s="313"/>
      <c r="JYC113" s="313"/>
      <c r="JYD113" s="313"/>
      <c r="JYE113" s="313"/>
      <c r="JYF113" s="313"/>
      <c r="JYG113" s="313"/>
      <c r="JYH113" s="313"/>
      <c r="JYI113" s="313"/>
      <c r="JYJ113" s="313"/>
      <c r="JYK113" s="313"/>
      <c r="JYL113" s="313"/>
      <c r="JYM113" s="313"/>
      <c r="JYN113" s="313"/>
      <c r="JYO113" s="313"/>
      <c r="JYP113" s="313"/>
      <c r="JYQ113" s="313"/>
      <c r="JYR113" s="313"/>
      <c r="JYS113" s="313"/>
      <c r="JYT113" s="313"/>
      <c r="JYU113" s="313"/>
      <c r="JYV113" s="313"/>
      <c r="JYW113" s="313"/>
      <c r="JYX113" s="313"/>
      <c r="JYY113" s="313"/>
      <c r="JYZ113" s="313"/>
      <c r="JZA113" s="313"/>
      <c r="JZB113" s="313"/>
      <c r="JZC113" s="313"/>
      <c r="JZD113" s="313"/>
      <c r="JZE113" s="313"/>
      <c r="JZF113" s="313"/>
      <c r="JZG113" s="313"/>
      <c r="JZH113" s="313"/>
      <c r="JZI113" s="313"/>
      <c r="JZJ113" s="313"/>
      <c r="JZK113" s="313"/>
      <c r="JZL113" s="313"/>
      <c r="JZM113" s="313"/>
      <c r="JZN113" s="313"/>
      <c r="JZO113" s="313"/>
      <c r="JZP113" s="313"/>
      <c r="JZQ113" s="313"/>
      <c r="JZR113" s="313"/>
      <c r="JZS113" s="313"/>
      <c r="JZT113" s="313"/>
      <c r="JZU113" s="313"/>
      <c r="JZV113" s="313"/>
      <c r="JZW113" s="313"/>
      <c r="JZX113" s="313"/>
      <c r="JZY113" s="313"/>
      <c r="JZZ113" s="313"/>
      <c r="KAA113" s="313"/>
      <c r="KAB113" s="313"/>
      <c r="KAC113" s="313"/>
      <c r="KAD113" s="313"/>
      <c r="KAE113" s="313"/>
      <c r="KAF113" s="313"/>
      <c r="KAG113" s="313"/>
      <c r="KAH113" s="313"/>
      <c r="KAI113" s="313"/>
      <c r="KAJ113" s="313"/>
      <c r="KAK113" s="313"/>
      <c r="KAL113" s="313"/>
      <c r="KAM113" s="313"/>
      <c r="KAN113" s="313"/>
      <c r="KAO113" s="313"/>
      <c r="KAP113" s="313"/>
      <c r="KAQ113" s="313"/>
      <c r="KAR113" s="313"/>
      <c r="KAS113" s="313"/>
      <c r="KAT113" s="313"/>
      <c r="KAU113" s="313"/>
      <c r="KAV113" s="313"/>
      <c r="KAW113" s="313"/>
      <c r="KAX113" s="313"/>
      <c r="KAY113" s="313"/>
      <c r="KAZ113" s="313"/>
      <c r="KBA113" s="313"/>
      <c r="KBB113" s="313"/>
      <c r="KBC113" s="313"/>
      <c r="KBD113" s="313"/>
      <c r="KBE113" s="313"/>
      <c r="KBF113" s="313"/>
      <c r="KBG113" s="313"/>
      <c r="KBH113" s="313"/>
      <c r="KBI113" s="313"/>
      <c r="KBJ113" s="313"/>
      <c r="KBK113" s="313"/>
      <c r="KBL113" s="313"/>
      <c r="KBM113" s="313"/>
      <c r="KBN113" s="313"/>
      <c r="KBO113" s="313"/>
      <c r="KBP113" s="313"/>
      <c r="KBQ113" s="313"/>
      <c r="KBR113" s="313"/>
      <c r="KBS113" s="313"/>
      <c r="KBT113" s="313"/>
      <c r="KBU113" s="313"/>
      <c r="KBV113" s="313"/>
      <c r="KBW113" s="313"/>
      <c r="KBX113" s="313"/>
      <c r="KBY113" s="313"/>
      <c r="KBZ113" s="313"/>
      <c r="KCA113" s="313"/>
      <c r="KCB113" s="313"/>
      <c r="KCC113" s="313"/>
      <c r="KCD113" s="313"/>
      <c r="KCE113" s="313"/>
      <c r="KCF113" s="313"/>
      <c r="KCG113" s="313"/>
      <c r="KCH113" s="313"/>
      <c r="KCI113" s="313"/>
      <c r="KCJ113" s="313"/>
      <c r="KCK113" s="313"/>
      <c r="KCL113" s="313"/>
      <c r="KCM113" s="313"/>
      <c r="KCN113" s="313"/>
      <c r="KCO113" s="313"/>
      <c r="KCP113" s="313"/>
      <c r="KCQ113" s="313"/>
      <c r="KCR113" s="313"/>
      <c r="KCS113" s="313"/>
      <c r="KCT113" s="313"/>
      <c r="KCU113" s="313"/>
      <c r="KCV113" s="313"/>
      <c r="KCW113" s="313"/>
      <c r="KCX113" s="313"/>
      <c r="KCY113" s="313"/>
      <c r="KCZ113" s="313"/>
      <c r="KDA113" s="313"/>
      <c r="KDB113" s="313"/>
      <c r="KDC113" s="313"/>
      <c r="KDD113" s="313"/>
      <c r="KDE113" s="313"/>
      <c r="KDF113" s="313"/>
      <c r="KDG113" s="313"/>
      <c r="KDH113" s="313"/>
      <c r="KDI113" s="313"/>
      <c r="KDJ113" s="313"/>
      <c r="KDK113" s="313"/>
      <c r="KDL113" s="313"/>
      <c r="KDM113" s="313"/>
      <c r="KDN113" s="313"/>
      <c r="KDO113" s="313"/>
      <c r="KDP113" s="313"/>
      <c r="KDQ113" s="313"/>
      <c r="KDR113" s="313"/>
      <c r="KDS113" s="313"/>
      <c r="KDT113" s="313"/>
      <c r="KDU113" s="313"/>
      <c r="KDV113" s="313"/>
      <c r="KDW113" s="313"/>
      <c r="KDX113" s="313"/>
      <c r="KDY113" s="313"/>
      <c r="KDZ113" s="313"/>
      <c r="KEA113" s="313"/>
      <c r="KEB113" s="313"/>
      <c r="KEC113" s="313"/>
      <c r="KED113" s="313"/>
      <c r="KEE113" s="313"/>
      <c r="KEF113" s="313"/>
      <c r="KEG113" s="313"/>
      <c r="KEH113" s="313"/>
      <c r="KEI113" s="313"/>
      <c r="KEJ113" s="313"/>
      <c r="KEK113" s="313"/>
      <c r="KEL113" s="313"/>
      <c r="KEM113" s="313"/>
      <c r="KEN113" s="313"/>
      <c r="KEO113" s="313"/>
      <c r="KEP113" s="313"/>
      <c r="KEQ113" s="313"/>
      <c r="KER113" s="313"/>
      <c r="KES113" s="313"/>
      <c r="KET113" s="313"/>
      <c r="KEU113" s="313"/>
      <c r="KEV113" s="313"/>
      <c r="KEW113" s="313"/>
      <c r="KEX113" s="313"/>
      <c r="KEY113" s="313"/>
      <c r="KEZ113" s="313"/>
      <c r="KFA113" s="313"/>
      <c r="KFB113" s="313"/>
      <c r="KFC113" s="313"/>
      <c r="KFD113" s="313"/>
      <c r="KFE113" s="313"/>
      <c r="KFF113" s="313"/>
      <c r="KFG113" s="313"/>
      <c r="KFH113" s="313"/>
      <c r="KFI113" s="313"/>
      <c r="KFJ113" s="313"/>
      <c r="KFK113" s="313"/>
      <c r="KFL113" s="313"/>
      <c r="KFM113" s="313"/>
      <c r="KFN113" s="313"/>
      <c r="KFO113" s="313"/>
      <c r="KFP113" s="313"/>
      <c r="KFQ113" s="313"/>
      <c r="KFR113" s="313"/>
      <c r="KFS113" s="313"/>
      <c r="KFT113" s="313"/>
      <c r="KFU113" s="313"/>
      <c r="KFV113" s="313"/>
      <c r="KFW113" s="313"/>
      <c r="KFX113" s="313"/>
      <c r="KFY113" s="313"/>
      <c r="KFZ113" s="313"/>
      <c r="KGA113" s="313"/>
      <c r="KGB113" s="313"/>
      <c r="KGC113" s="313"/>
      <c r="KGD113" s="313"/>
      <c r="KGE113" s="313"/>
      <c r="KGF113" s="313"/>
      <c r="KGG113" s="313"/>
      <c r="KGH113" s="313"/>
      <c r="KGI113" s="313"/>
      <c r="KGJ113" s="313"/>
      <c r="KGK113" s="313"/>
      <c r="KGL113" s="313"/>
      <c r="KGM113" s="313"/>
      <c r="KGN113" s="313"/>
      <c r="KGO113" s="313"/>
      <c r="KGP113" s="313"/>
      <c r="KGQ113" s="313"/>
      <c r="KGR113" s="313"/>
      <c r="KGS113" s="313"/>
      <c r="KGT113" s="313"/>
      <c r="KGU113" s="313"/>
      <c r="KGV113" s="313"/>
      <c r="KGW113" s="313"/>
      <c r="KGX113" s="313"/>
      <c r="KGY113" s="313"/>
      <c r="KGZ113" s="313"/>
      <c r="KHA113" s="313"/>
      <c r="KHB113" s="313"/>
      <c r="KHC113" s="313"/>
      <c r="KHD113" s="313"/>
      <c r="KHE113" s="313"/>
      <c r="KHF113" s="313"/>
      <c r="KHG113" s="313"/>
      <c r="KHH113" s="313"/>
      <c r="KHI113" s="313"/>
      <c r="KHJ113" s="313"/>
      <c r="KHK113" s="313"/>
      <c r="KHL113" s="313"/>
      <c r="KHM113" s="313"/>
      <c r="KHN113" s="313"/>
      <c r="KHO113" s="313"/>
      <c r="KHP113" s="313"/>
      <c r="KHQ113" s="313"/>
      <c r="KHR113" s="313"/>
      <c r="KHS113" s="313"/>
      <c r="KHT113" s="313"/>
      <c r="KHU113" s="313"/>
      <c r="KHV113" s="313"/>
      <c r="KHW113" s="313"/>
      <c r="KHX113" s="313"/>
      <c r="KHY113" s="313"/>
      <c r="KHZ113" s="313"/>
      <c r="KIA113" s="313"/>
      <c r="KIB113" s="313"/>
      <c r="KIC113" s="313"/>
      <c r="KID113" s="313"/>
      <c r="KIE113" s="313"/>
      <c r="KIF113" s="313"/>
      <c r="KIG113" s="313"/>
      <c r="KIH113" s="313"/>
      <c r="KII113" s="313"/>
      <c r="KIJ113" s="313"/>
      <c r="KIK113" s="313"/>
      <c r="KIL113" s="313"/>
      <c r="KIM113" s="313"/>
      <c r="KIN113" s="313"/>
      <c r="KIO113" s="313"/>
      <c r="KIP113" s="313"/>
      <c r="KIQ113" s="313"/>
      <c r="KIR113" s="313"/>
      <c r="KIS113" s="313"/>
      <c r="KIT113" s="313"/>
      <c r="KIU113" s="313"/>
      <c r="KIV113" s="313"/>
      <c r="KIW113" s="313"/>
      <c r="KIX113" s="313"/>
      <c r="KIY113" s="313"/>
      <c r="KIZ113" s="313"/>
      <c r="KJA113" s="313"/>
      <c r="KJB113" s="313"/>
      <c r="KJC113" s="313"/>
      <c r="KJD113" s="313"/>
      <c r="KJE113" s="313"/>
      <c r="KJF113" s="313"/>
      <c r="KJG113" s="313"/>
      <c r="KJH113" s="313"/>
      <c r="KJI113" s="313"/>
      <c r="KJJ113" s="313"/>
      <c r="KJK113" s="313"/>
      <c r="KJL113" s="313"/>
      <c r="KJM113" s="313"/>
      <c r="KJN113" s="313"/>
      <c r="KJO113" s="313"/>
      <c r="KJP113" s="313"/>
      <c r="KJQ113" s="313"/>
      <c r="KJR113" s="313"/>
      <c r="KJS113" s="313"/>
      <c r="KJT113" s="313"/>
      <c r="KJU113" s="313"/>
      <c r="KJV113" s="313"/>
      <c r="KJW113" s="313"/>
      <c r="KJX113" s="313"/>
      <c r="KJY113" s="313"/>
      <c r="KJZ113" s="313"/>
      <c r="KKA113" s="313"/>
      <c r="KKB113" s="313"/>
      <c r="KKC113" s="313"/>
      <c r="KKD113" s="313"/>
      <c r="KKE113" s="313"/>
      <c r="KKF113" s="313"/>
      <c r="KKG113" s="313"/>
      <c r="KKH113" s="313"/>
      <c r="KKI113" s="313"/>
      <c r="KKJ113" s="313"/>
      <c r="KKK113" s="313"/>
      <c r="KKL113" s="313"/>
      <c r="KKM113" s="313"/>
      <c r="KKN113" s="313"/>
      <c r="KKO113" s="313"/>
      <c r="KKP113" s="313"/>
      <c r="KKQ113" s="313"/>
      <c r="KKR113" s="313"/>
      <c r="KKS113" s="313"/>
      <c r="KKT113" s="313"/>
      <c r="KKU113" s="313"/>
      <c r="KKV113" s="313"/>
      <c r="KKW113" s="313"/>
      <c r="KKX113" s="313"/>
      <c r="KKY113" s="313"/>
      <c r="KKZ113" s="313"/>
      <c r="KLA113" s="313"/>
      <c r="KLB113" s="313"/>
      <c r="KLC113" s="313"/>
      <c r="KLD113" s="313"/>
      <c r="KLE113" s="313"/>
      <c r="KLF113" s="313"/>
      <c r="KLG113" s="313"/>
      <c r="KLH113" s="313"/>
      <c r="KLI113" s="313"/>
      <c r="KLJ113" s="313"/>
      <c r="KLK113" s="313"/>
      <c r="KLL113" s="313"/>
      <c r="KLM113" s="313"/>
      <c r="KLN113" s="313"/>
      <c r="KLO113" s="313"/>
      <c r="KLP113" s="313"/>
      <c r="KLQ113" s="313"/>
      <c r="KLR113" s="313"/>
      <c r="KLS113" s="313"/>
      <c r="KLT113" s="313"/>
      <c r="KLU113" s="313"/>
      <c r="KLV113" s="313"/>
      <c r="KLW113" s="313"/>
      <c r="KLX113" s="313"/>
      <c r="KLY113" s="313"/>
      <c r="KLZ113" s="313"/>
      <c r="KMA113" s="313"/>
      <c r="KMB113" s="313"/>
      <c r="KMC113" s="313"/>
      <c r="KMD113" s="313"/>
      <c r="KME113" s="313"/>
      <c r="KMF113" s="313"/>
      <c r="KMG113" s="313"/>
      <c r="KMH113" s="313"/>
      <c r="KMI113" s="313"/>
      <c r="KMJ113" s="313"/>
      <c r="KMK113" s="313"/>
      <c r="KML113" s="313"/>
      <c r="KMM113" s="313"/>
      <c r="KMN113" s="313"/>
      <c r="KMO113" s="313"/>
      <c r="KMP113" s="313"/>
      <c r="KMQ113" s="313"/>
      <c r="KMR113" s="313"/>
      <c r="KMS113" s="313"/>
      <c r="KMT113" s="313"/>
      <c r="KMU113" s="313"/>
      <c r="KMV113" s="313"/>
      <c r="KMW113" s="313"/>
      <c r="KMX113" s="313"/>
      <c r="KMY113" s="313"/>
      <c r="KMZ113" s="313"/>
      <c r="KNA113" s="313"/>
      <c r="KNB113" s="313"/>
      <c r="KNC113" s="313"/>
      <c r="KND113" s="313"/>
      <c r="KNE113" s="313"/>
      <c r="KNF113" s="313"/>
      <c r="KNG113" s="313"/>
      <c r="KNH113" s="313"/>
      <c r="KNI113" s="313"/>
      <c r="KNJ113" s="313"/>
      <c r="KNK113" s="313"/>
      <c r="KNL113" s="313"/>
      <c r="KNM113" s="313"/>
      <c r="KNN113" s="313"/>
      <c r="KNO113" s="313"/>
      <c r="KNP113" s="313"/>
      <c r="KNQ113" s="313"/>
      <c r="KNR113" s="313"/>
      <c r="KNS113" s="313"/>
      <c r="KNT113" s="313"/>
      <c r="KNU113" s="313"/>
      <c r="KNV113" s="313"/>
      <c r="KNW113" s="313"/>
      <c r="KNX113" s="313"/>
      <c r="KNY113" s="313"/>
      <c r="KNZ113" s="313"/>
      <c r="KOA113" s="313"/>
      <c r="KOB113" s="313"/>
      <c r="KOC113" s="313"/>
      <c r="KOD113" s="313"/>
      <c r="KOE113" s="313"/>
      <c r="KOF113" s="313"/>
      <c r="KOG113" s="313"/>
      <c r="KOH113" s="313"/>
      <c r="KOI113" s="313"/>
      <c r="KOJ113" s="313"/>
      <c r="KOK113" s="313"/>
      <c r="KOL113" s="313"/>
      <c r="KOM113" s="313"/>
      <c r="KON113" s="313"/>
      <c r="KOO113" s="313"/>
      <c r="KOP113" s="313"/>
      <c r="KOQ113" s="313"/>
      <c r="KOR113" s="313"/>
      <c r="KOS113" s="313"/>
      <c r="KOT113" s="313"/>
      <c r="KOU113" s="313"/>
      <c r="KOV113" s="313"/>
      <c r="KOW113" s="313"/>
      <c r="KOX113" s="313"/>
      <c r="KOY113" s="313"/>
      <c r="KOZ113" s="313"/>
      <c r="KPA113" s="313"/>
      <c r="KPB113" s="313"/>
      <c r="KPC113" s="313"/>
      <c r="KPD113" s="313"/>
      <c r="KPE113" s="313"/>
      <c r="KPF113" s="313"/>
      <c r="KPG113" s="313"/>
      <c r="KPH113" s="313"/>
      <c r="KPI113" s="313"/>
      <c r="KPJ113" s="313"/>
      <c r="KPK113" s="313"/>
      <c r="KPL113" s="313"/>
      <c r="KPM113" s="313"/>
      <c r="KPN113" s="313"/>
      <c r="KPO113" s="313"/>
      <c r="KPP113" s="313"/>
      <c r="KPQ113" s="313"/>
      <c r="KPR113" s="313"/>
      <c r="KPS113" s="313"/>
      <c r="KPT113" s="313"/>
      <c r="KPU113" s="313"/>
      <c r="KPV113" s="313"/>
      <c r="KPW113" s="313"/>
      <c r="KPX113" s="313"/>
      <c r="KPY113" s="313"/>
      <c r="KPZ113" s="313"/>
      <c r="KQA113" s="313"/>
      <c r="KQB113" s="313"/>
      <c r="KQC113" s="313"/>
      <c r="KQD113" s="313"/>
      <c r="KQE113" s="313"/>
      <c r="KQF113" s="313"/>
      <c r="KQG113" s="313"/>
      <c r="KQH113" s="313"/>
      <c r="KQI113" s="313"/>
      <c r="KQJ113" s="313"/>
      <c r="KQK113" s="313"/>
      <c r="KQL113" s="313"/>
      <c r="KQM113" s="313"/>
      <c r="KQN113" s="313"/>
      <c r="KQO113" s="313"/>
      <c r="KQP113" s="313"/>
      <c r="KQQ113" s="313"/>
      <c r="KQR113" s="313"/>
      <c r="KQS113" s="313"/>
      <c r="KQT113" s="313"/>
      <c r="KQU113" s="313"/>
      <c r="KQV113" s="313"/>
      <c r="KQW113" s="313"/>
      <c r="KQX113" s="313"/>
      <c r="KQY113" s="313"/>
      <c r="KQZ113" s="313"/>
      <c r="KRA113" s="313"/>
      <c r="KRB113" s="313"/>
      <c r="KRC113" s="313"/>
      <c r="KRD113" s="313"/>
      <c r="KRE113" s="313"/>
      <c r="KRF113" s="313"/>
      <c r="KRG113" s="313"/>
      <c r="KRH113" s="313"/>
      <c r="KRI113" s="313"/>
      <c r="KRJ113" s="313"/>
      <c r="KRK113" s="313"/>
      <c r="KRL113" s="313"/>
      <c r="KRM113" s="313"/>
      <c r="KRN113" s="313"/>
      <c r="KRO113" s="313"/>
      <c r="KRP113" s="313"/>
      <c r="KRQ113" s="313"/>
      <c r="KRR113" s="313"/>
      <c r="KRS113" s="313"/>
      <c r="KRT113" s="313"/>
      <c r="KRU113" s="313"/>
      <c r="KRV113" s="313"/>
      <c r="KRW113" s="313"/>
      <c r="KRX113" s="313"/>
      <c r="KRY113" s="313"/>
      <c r="KRZ113" s="313"/>
      <c r="KSA113" s="313"/>
      <c r="KSB113" s="313"/>
      <c r="KSC113" s="313"/>
      <c r="KSD113" s="313"/>
      <c r="KSE113" s="313"/>
      <c r="KSF113" s="313"/>
      <c r="KSG113" s="313"/>
      <c r="KSH113" s="313"/>
      <c r="KSI113" s="313"/>
      <c r="KSJ113" s="313"/>
      <c r="KSK113" s="313"/>
      <c r="KSL113" s="313"/>
      <c r="KSM113" s="313"/>
      <c r="KSN113" s="313"/>
      <c r="KSO113" s="313"/>
      <c r="KSP113" s="313"/>
      <c r="KSQ113" s="313"/>
      <c r="KSR113" s="313"/>
      <c r="KSS113" s="313"/>
      <c r="KST113" s="313"/>
      <c r="KSU113" s="313"/>
      <c r="KSV113" s="313"/>
      <c r="KSW113" s="313"/>
      <c r="KSX113" s="313"/>
      <c r="KSY113" s="313"/>
      <c r="KSZ113" s="313"/>
      <c r="KTA113" s="313"/>
      <c r="KTB113" s="313"/>
      <c r="KTC113" s="313"/>
      <c r="KTD113" s="313"/>
      <c r="KTE113" s="313"/>
      <c r="KTF113" s="313"/>
      <c r="KTG113" s="313"/>
      <c r="KTH113" s="313"/>
      <c r="KTI113" s="313"/>
      <c r="KTJ113" s="313"/>
      <c r="KTK113" s="313"/>
      <c r="KTL113" s="313"/>
      <c r="KTM113" s="313"/>
      <c r="KTN113" s="313"/>
      <c r="KTO113" s="313"/>
      <c r="KTP113" s="313"/>
      <c r="KTQ113" s="313"/>
      <c r="KTR113" s="313"/>
      <c r="KTS113" s="313"/>
      <c r="KTT113" s="313"/>
      <c r="KTU113" s="313"/>
      <c r="KTV113" s="313"/>
      <c r="KTW113" s="313"/>
      <c r="KTX113" s="313"/>
      <c r="KTY113" s="313"/>
      <c r="KTZ113" s="313"/>
      <c r="KUA113" s="313"/>
      <c r="KUB113" s="313"/>
      <c r="KUC113" s="313"/>
      <c r="KUD113" s="313"/>
      <c r="KUE113" s="313"/>
      <c r="KUF113" s="313"/>
      <c r="KUG113" s="313"/>
      <c r="KUH113" s="313"/>
      <c r="KUI113" s="313"/>
      <c r="KUJ113" s="313"/>
      <c r="KUK113" s="313"/>
      <c r="KUL113" s="313"/>
      <c r="KUM113" s="313"/>
      <c r="KUN113" s="313"/>
      <c r="KUO113" s="313"/>
      <c r="KUP113" s="313"/>
      <c r="KUQ113" s="313"/>
      <c r="KUR113" s="313"/>
      <c r="KUS113" s="313"/>
      <c r="KUT113" s="313"/>
      <c r="KUU113" s="313"/>
      <c r="KUV113" s="313"/>
      <c r="KUW113" s="313"/>
      <c r="KUX113" s="313"/>
      <c r="KUY113" s="313"/>
      <c r="KUZ113" s="313"/>
      <c r="KVA113" s="313"/>
      <c r="KVB113" s="313"/>
      <c r="KVC113" s="313"/>
      <c r="KVD113" s="313"/>
      <c r="KVE113" s="313"/>
      <c r="KVF113" s="313"/>
      <c r="KVG113" s="313"/>
      <c r="KVH113" s="313"/>
      <c r="KVI113" s="313"/>
      <c r="KVJ113" s="313"/>
      <c r="KVK113" s="313"/>
      <c r="KVL113" s="313"/>
      <c r="KVM113" s="313"/>
      <c r="KVN113" s="313"/>
      <c r="KVO113" s="313"/>
      <c r="KVP113" s="313"/>
      <c r="KVQ113" s="313"/>
      <c r="KVR113" s="313"/>
      <c r="KVS113" s="313"/>
      <c r="KVT113" s="313"/>
      <c r="KVU113" s="313"/>
      <c r="KVV113" s="313"/>
      <c r="KVW113" s="313"/>
      <c r="KVX113" s="313"/>
      <c r="KVY113" s="313"/>
      <c r="KVZ113" s="313"/>
      <c r="KWA113" s="313"/>
      <c r="KWB113" s="313"/>
      <c r="KWC113" s="313"/>
      <c r="KWD113" s="313"/>
      <c r="KWE113" s="313"/>
      <c r="KWF113" s="313"/>
      <c r="KWG113" s="313"/>
      <c r="KWH113" s="313"/>
      <c r="KWI113" s="313"/>
      <c r="KWJ113" s="313"/>
      <c r="KWK113" s="313"/>
      <c r="KWL113" s="313"/>
      <c r="KWM113" s="313"/>
      <c r="KWN113" s="313"/>
      <c r="KWO113" s="313"/>
      <c r="KWP113" s="313"/>
      <c r="KWQ113" s="313"/>
      <c r="KWR113" s="313"/>
      <c r="KWS113" s="313"/>
      <c r="KWT113" s="313"/>
      <c r="KWU113" s="313"/>
      <c r="KWV113" s="313"/>
      <c r="KWW113" s="313"/>
      <c r="KWX113" s="313"/>
      <c r="KWY113" s="313"/>
      <c r="KWZ113" s="313"/>
      <c r="KXA113" s="313"/>
      <c r="KXB113" s="313"/>
      <c r="KXC113" s="313"/>
      <c r="KXD113" s="313"/>
      <c r="KXE113" s="313"/>
      <c r="KXF113" s="313"/>
      <c r="KXG113" s="313"/>
      <c r="KXH113" s="313"/>
      <c r="KXI113" s="313"/>
      <c r="KXJ113" s="313"/>
      <c r="KXK113" s="313"/>
      <c r="KXL113" s="313"/>
      <c r="KXM113" s="313"/>
      <c r="KXN113" s="313"/>
      <c r="KXO113" s="313"/>
      <c r="KXP113" s="313"/>
      <c r="KXQ113" s="313"/>
      <c r="KXR113" s="313"/>
      <c r="KXS113" s="313"/>
      <c r="KXT113" s="313"/>
      <c r="KXU113" s="313"/>
      <c r="KXV113" s="313"/>
      <c r="KXW113" s="313"/>
      <c r="KXX113" s="313"/>
      <c r="KXY113" s="313"/>
      <c r="KXZ113" s="313"/>
      <c r="KYA113" s="313"/>
      <c r="KYB113" s="313"/>
      <c r="KYC113" s="313"/>
      <c r="KYD113" s="313"/>
      <c r="KYE113" s="313"/>
      <c r="KYF113" s="313"/>
      <c r="KYG113" s="313"/>
      <c r="KYH113" s="313"/>
      <c r="KYI113" s="313"/>
      <c r="KYJ113" s="313"/>
      <c r="KYK113" s="313"/>
      <c r="KYL113" s="313"/>
      <c r="KYM113" s="313"/>
      <c r="KYN113" s="313"/>
      <c r="KYO113" s="313"/>
      <c r="KYP113" s="313"/>
      <c r="KYQ113" s="313"/>
      <c r="KYR113" s="313"/>
      <c r="KYS113" s="313"/>
      <c r="KYT113" s="313"/>
      <c r="KYU113" s="313"/>
      <c r="KYV113" s="313"/>
      <c r="KYW113" s="313"/>
      <c r="KYX113" s="313"/>
      <c r="KYY113" s="313"/>
      <c r="KYZ113" s="313"/>
      <c r="KZA113" s="313"/>
      <c r="KZB113" s="313"/>
      <c r="KZC113" s="313"/>
      <c r="KZD113" s="313"/>
      <c r="KZE113" s="313"/>
      <c r="KZF113" s="313"/>
      <c r="KZG113" s="313"/>
      <c r="KZH113" s="313"/>
      <c r="KZI113" s="313"/>
      <c r="KZJ113" s="313"/>
      <c r="KZK113" s="313"/>
      <c r="KZL113" s="313"/>
      <c r="KZM113" s="313"/>
      <c r="KZN113" s="313"/>
      <c r="KZO113" s="313"/>
      <c r="KZP113" s="313"/>
      <c r="KZQ113" s="313"/>
      <c r="KZR113" s="313"/>
      <c r="KZS113" s="313"/>
      <c r="KZT113" s="313"/>
      <c r="KZU113" s="313"/>
      <c r="KZV113" s="313"/>
      <c r="KZW113" s="313"/>
      <c r="KZX113" s="313"/>
      <c r="KZY113" s="313"/>
      <c r="KZZ113" s="313"/>
      <c r="LAA113" s="313"/>
      <c r="LAB113" s="313"/>
      <c r="LAC113" s="313"/>
      <c r="LAD113" s="313"/>
      <c r="LAE113" s="313"/>
      <c r="LAF113" s="313"/>
      <c r="LAG113" s="313"/>
      <c r="LAH113" s="313"/>
      <c r="LAI113" s="313"/>
      <c r="LAJ113" s="313"/>
      <c r="LAK113" s="313"/>
      <c r="LAL113" s="313"/>
      <c r="LAM113" s="313"/>
      <c r="LAN113" s="313"/>
      <c r="LAO113" s="313"/>
      <c r="LAP113" s="313"/>
      <c r="LAQ113" s="313"/>
      <c r="LAR113" s="313"/>
      <c r="LAS113" s="313"/>
      <c r="LAT113" s="313"/>
      <c r="LAU113" s="313"/>
      <c r="LAV113" s="313"/>
      <c r="LAW113" s="313"/>
      <c r="LAX113" s="313"/>
      <c r="LAY113" s="313"/>
      <c r="LAZ113" s="313"/>
      <c r="LBA113" s="313"/>
      <c r="LBB113" s="313"/>
      <c r="LBC113" s="313"/>
      <c r="LBD113" s="313"/>
      <c r="LBE113" s="313"/>
      <c r="LBF113" s="313"/>
      <c r="LBG113" s="313"/>
      <c r="LBH113" s="313"/>
      <c r="LBI113" s="313"/>
      <c r="LBJ113" s="313"/>
      <c r="LBK113" s="313"/>
      <c r="LBL113" s="313"/>
      <c r="LBM113" s="313"/>
      <c r="LBN113" s="313"/>
      <c r="LBO113" s="313"/>
      <c r="LBP113" s="313"/>
      <c r="LBQ113" s="313"/>
      <c r="LBR113" s="313"/>
      <c r="LBS113" s="313"/>
      <c r="LBT113" s="313"/>
      <c r="LBU113" s="313"/>
      <c r="LBV113" s="313"/>
      <c r="LBW113" s="313"/>
      <c r="LBX113" s="313"/>
      <c r="LBY113" s="313"/>
      <c r="LBZ113" s="313"/>
      <c r="LCA113" s="313"/>
      <c r="LCB113" s="313"/>
      <c r="LCC113" s="313"/>
      <c r="LCD113" s="313"/>
      <c r="LCE113" s="313"/>
      <c r="LCF113" s="313"/>
      <c r="LCG113" s="313"/>
      <c r="LCH113" s="313"/>
      <c r="LCI113" s="313"/>
      <c r="LCJ113" s="313"/>
      <c r="LCK113" s="313"/>
      <c r="LCL113" s="313"/>
      <c r="LCM113" s="313"/>
      <c r="LCN113" s="313"/>
      <c r="LCO113" s="313"/>
      <c r="LCP113" s="313"/>
      <c r="LCQ113" s="313"/>
      <c r="LCR113" s="313"/>
      <c r="LCS113" s="313"/>
      <c r="LCT113" s="313"/>
      <c r="LCU113" s="313"/>
      <c r="LCV113" s="313"/>
      <c r="LCW113" s="313"/>
      <c r="LCX113" s="313"/>
      <c r="LCY113" s="313"/>
      <c r="LCZ113" s="313"/>
      <c r="LDA113" s="313"/>
      <c r="LDB113" s="313"/>
      <c r="LDC113" s="313"/>
      <c r="LDD113" s="313"/>
      <c r="LDE113" s="313"/>
      <c r="LDF113" s="313"/>
      <c r="LDG113" s="313"/>
      <c r="LDH113" s="313"/>
      <c r="LDI113" s="313"/>
      <c r="LDJ113" s="313"/>
      <c r="LDK113" s="313"/>
      <c r="LDL113" s="313"/>
      <c r="LDM113" s="313"/>
      <c r="LDN113" s="313"/>
      <c r="LDO113" s="313"/>
      <c r="LDP113" s="313"/>
      <c r="LDQ113" s="313"/>
      <c r="LDR113" s="313"/>
      <c r="LDS113" s="313"/>
      <c r="LDT113" s="313"/>
      <c r="LDU113" s="313"/>
      <c r="LDV113" s="313"/>
      <c r="LDW113" s="313"/>
      <c r="LDX113" s="313"/>
      <c r="LDY113" s="313"/>
      <c r="LDZ113" s="313"/>
      <c r="LEA113" s="313"/>
      <c r="LEB113" s="313"/>
      <c r="LEC113" s="313"/>
      <c r="LED113" s="313"/>
      <c r="LEE113" s="313"/>
      <c r="LEF113" s="313"/>
      <c r="LEG113" s="313"/>
      <c r="LEH113" s="313"/>
      <c r="LEI113" s="313"/>
      <c r="LEJ113" s="313"/>
      <c r="LEK113" s="313"/>
      <c r="LEL113" s="313"/>
      <c r="LEM113" s="313"/>
      <c r="LEN113" s="313"/>
      <c r="LEO113" s="313"/>
      <c r="LEP113" s="313"/>
      <c r="LEQ113" s="313"/>
      <c r="LER113" s="313"/>
      <c r="LES113" s="313"/>
      <c r="LET113" s="313"/>
      <c r="LEU113" s="313"/>
      <c r="LEV113" s="313"/>
      <c r="LEW113" s="313"/>
      <c r="LEX113" s="313"/>
      <c r="LEY113" s="313"/>
      <c r="LEZ113" s="313"/>
      <c r="LFA113" s="313"/>
      <c r="LFB113" s="313"/>
      <c r="LFC113" s="313"/>
      <c r="LFD113" s="313"/>
      <c r="LFE113" s="313"/>
      <c r="LFF113" s="313"/>
      <c r="LFG113" s="313"/>
      <c r="LFH113" s="313"/>
      <c r="LFI113" s="313"/>
      <c r="LFJ113" s="313"/>
      <c r="LFK113" s="313"/>
      <c r="LFL113" s="313"/>
      <c r="LFM113" s="313"/>
      <c r="LFN113" s="313"/>
      <c r="LFO113" s="313"/>
      <c r="LFP113" s="313"/>
      <c r="LFQ113" s="313"/>
      <c r="LFR113" s="313"/>
      <c r="LFS113" s="313"/>
      <c r="LFT113" s="313"/>
      <c r="LFU113" s="313"/>
      <c r="LFV113" s="313"/>
      <c r="LFW113" s="313"/>
      <c r="LFX113" s="313"/>
      <c r="LFY113" s="313"/>
      <c r="LFZ113" s="313"/>
      <c r="LGA113" s="313"/>
      <c r="LGB113" s="313"/>
      <c r="LGC113" s="313"/>
      <c r="LGD113" s="313"/>
      <c r="LGE113" s="313"/>
      <c r="LGF113" s="313"/>
      <c r="LGG113" s="313"/>
      <c r="LGH113" s="313"/>
      <c r="LGI113" s="313"/>
      <c r="LGJ113" s="313"/>
      <c r="LGK113" s="313"/>
      <c r="LGL113" s="313"/>
      <c r="LGM113" s="313"/>
      <c r="LGN113" s="313"/>
      <c r="LGO113" s="313"/>
      <c r="LGP113" s="313"/>
      <c r="LGQ113" s="313"/>
      <c r="LGR113" s="313"/>
      <c r="LGS113" s="313"/>
      <c r="LGT113" s="313"/>
      <c r="LGU113" s="313"/>
      <c r="LGV113" s="313"/>
      <c r="LGW113" s="313"/>
      <c r="LGX113" s="313"/>
      <c r="LGY113" s="313"/>
      <c r="LGZ113" s="313"/>
      <c r="LHA113" s="313"/>
      <c r="LHB113" s="313"/>
      <c r="LHC113" s="313"/>
      <c r="LHD113" s="313"/>
      <c r="LHE113" s="313"/>
      <c r="LHF113" s="313"/>
      <c r="LHG113" s="313"/>
      <c r="LHH113" s="313"/>
      <c r="LHI113" s="313"/>
      <c r="LHJ113" s="313"/>
      <c r="LHK113" s="313"/>
      <c r="LHL113" s="313"/>
      <c r="LHM113" s="313"/>
      <c r="LHN113" s="313"/>
      <c r="LHO113" s="313"/>
      <c r="LHP113" s="313"/>
      <c r="LHQ113" s="313"/>
      <c r="LHR113" s="313"/>
      <c r="LHS113" s="313"/>
      <c r="LHT113" s="313"/>
      <c r="LHU113" s="313"/>
      <c r="LHV113" s="313"/>
      <c r="LHW113" s="313"/>
      <c r="LHX113" s="313"/>
      <c r="LHY113" s="313"/>
      <c r="LHZ113" s="313"/>
      <c r="LIA113" s="313"/>
      <c r="LIB113" s="313"/>
      <c r="LIC113" s="313"/>
      <c r="LID113" s="313"/>
      <c r="LIE113" s="313"/>
      <c r="LIF113" s="313"/>
      <c r="LIG113" s="313"/>
      <c r="LIH113" s="313"/>
      <c r="LII113" s="313"/>
      <c r="LIJ113" s="313"/>
      <c r="LIK113" s="313"/>
      <c r="LIL113" s="313"/>
      <c r="LIM113" s="313"/>
      <c r="LIN113" s="313"/>
      <c r="LIO113" s="313"/>
      <c r="LIP113" s="313"/>
      <c r="LIQ113" s="313"/>
      <c r="LIR113" s="313"/>
      <c r="LIS113" s="313"/>
      <c r="LIT113" s="313"/>
      <c r="LIU113" s="313"/>
      <c r="LIV113" s="313"/>
      <c r="LIW113" s="313"/>
      <c r="LIX113" s="313"/>
      <c r="LIY113" s="313"/>
      <c r="LIZ113" s="313"/>
      <c r="LJA113" s="313"/>
      <c r="LJB113" s="313"/>
      <c r="LJC113" s="313"/>
      <c r="LJD113" s="313"/>
      <c r="LJE113" s="313"/>
      <c r="LJF113" s="313"/>
      <c r="LJG113" s="313"/>
      <c r="LJH113" s="313"/>
      <c r="LJI113" s="313"/>
      <c r="LJJ113" s="313"/>
      <c r="LJK113" s="313"/>
      <c r="LJL113" s="313"/>
      <c r="LJM113" s="313"/>
      <c r="LJN113" s="313"/>
      <c r="LJO113" s="313"/>
      <c r="LJP113" s="313"/>
      <c r="LJQ113" s="313"/>
      <c r="LJR113" s="313"/>
      <c r="LJS113" s="313"/>
      <c r="LJT113" s="313"/>
      <c r="LJU113" s="313"/>
      <c r="LJV113" s="313"/>
      <c r="LJW113" s="313"/>
      <c r="LJX113" s="313"/>
      <c r="LJY113" s="313"/>
      <c r="LJZ113" s="313"/>
      <c r="LKA113" s="313"/>
      <c r="LKB113" s="313"/>
      <c r="LKC113" s="313"/>
      <c r="LKD113" s="313"/>
      <c r="LKE113" s="313"/>
      <c r="LKF113" s="313"/>
      <c r="LKG113" s="313"/>
      <c r="LKH113" s="313"/>
      <c r="LKI113" s="313"/>
      <c r="LKJ113" s="313"/>
      <c r="LKK113" s="313"/>
      <c r="LKL113" s="313"/>
      <c r="LKM113" s="313"/>
      <c r="LKN113" s="313"/>
      <c r="LKO113" s="313"/>
      <c r="LKP113" s="313"/>
      <c r="LKQ113" s="313"/>
      <c r="LKR113" s="313"/>
      <c r="LKS113" s="313"/>
      <c r="LKT113" s="313"/>
      <c r="LKU113" s="313"/>
      <c r="LKV113" s="313"/>
      <c r="LKW113" s="313"/>
      <c r="LKX113" s="313"/>
      <c r="LKY113" s="313"/>
      <c r="LKZ113" s="313"/>
      <c r="LLA113" s="313"/>
      <c r="LLB113" s="313"/>
      <c r="LLC113" s="313"/>
      <c r="LLD113" s="313"/>
      <c r="LLE113" s="313"/>
      <c r="LLF113" s="313"/>
      <c r="LLG113" s="313"/>
      <c r="LLH113" s="313"/>
      <c r="LLI113" s="313"/>
      <c r="LLJ113" s="313"/>
      <c r="LLK113" s="313"/>
      <c r="LLL113" s="313"/>
      <c r="LLM113" s="313"/>
      <c r="LLN113" s="313"/>
      <c r="LLO113" s="313"/>
      <c r="LLP113" s="313"/>
      <c r="LLQ113" s="313"/>
      <c r="LLR113" s="313"/>
      <c r="LLS113" s="313"/>
      <c r="LLT113" s="313"/>
      <c r="LLU113" s="313"/>
      <c r="LLV113" s="313"/>
      <c r="LLW113" s="313"/>
      <c r="LLX113" s="313"/>
      <c r="LLY113" s="313"/>
      <c r="LLZ113" s="313"/>
      <c r="LMA113" s="313"/>
      <c r="LMB113" s="313"/>
      <c r="LMC113" s="313"/>
      <c r="LMD113" s="313"/>
      <c r="LME113" s="313"/>
      <c r="LMF113" s="313"/>
      <c r="LMG113" s="313"/>
      <c r="LMH113" s="313"/>
      <c r="LMI113" s="313"/>
      <c r="LMJ113" s="313"/>
      <c r="LMK113" s="313"/>
      <c r="LML113" s="313"/>
      <c r="LMM113" s="313"/>
      <c r="LMN113" s="313"/>
      <c r="LMO113" s="313"/>
      <c r="LMP113" s="313"/>
      <c r="LMQ113" s="313"/>
      <c r="LMR113" s="313"/>
      <c r="LMS113" s="313"/>
      <c r="LMT113" s="313"/>
      <c r="LMU113" s="313"/>
      <c r="LMV113" s="313"/>
      <c r="LMW113" s="313"/>
      <c r="LMX113" s="313"/>
      <c r="LMY113" s="313"/>
      <c r="LMZ113" s="313"/>
      <c r="LNA113" s="313"/>
      <c r="LNB113" s="313"/>
      <c r="LNC113" s="313"/>
      <c r="LND113" s="313"/>
      <c r="LNE113" s="313"/>
      <c r="LNF113" s="313"/>
      <c r="LNG113" s="313"/>
      <c r="LNH113" s="313"/>
      <c r="LNI113" s="313"/>
      <c r="LNJ113" s="313"/>
      <c r="LNK113" s="313"/>
      <c r="LNL113" s="313"/>
      <c r="LNM113" s="313"/>
      <c r="LNN113" s="313"/>
      <c r="LNO113" s="313"/>
      <c r="LNP113" s="313"/>
      <c r="LNQ113" s="313"/>
      <c r="LNR113" s="313"/>
      <c r="LNS113" s="313"/>
      <c r="LNT113" s="313"/>
      <c r="LNU113" s="313"/>
      <c r="LNV113" s="313"/>
      <c r="LNW113" s="313"/>
      <c r="LNX113" s="313"/>
      <c r="LNY113" s="313"/>
      <c r="LNZ113" s="313"/>
      <c r="LOA113" s="313"/>
      <c r="LOB113" s="313"/>
      <c r="LOC113" s="313"/>
      <c r="LOD113" s="313"/>
      <c r="LOE113" s="313"/>
      <c r="LOF113" s="313"/>
      <c r="LOG113" s="313"/>
      <c r="LOH113" s="313"/>
      <c r="LOI113" s="313"/>
      <c r="LOJ113" s="313"/>
      <c r="LOK113" s="313"/>
      <c r="LOL113" s="313"/>
      <c r="LOM113" s="313"/>
      <c r="LON113" s="313"/>
      <c r="LOO113" s="313"/>
      <c r="LOP113" s="313"/>
      <c r="LOQ113" s="313"/>
      <c r="LOR113" s="313"/>
      <c r="LOS113" s="313"/>
      <c r="LOT113" s="313"/>
      <c r="LOU113" s="313"/>
      <c r="LOV113" s="313"/>
      <c r="LOW113" s="313"/>
      <c r="LOX113" s="313"/>
      <c r="LOY113" s="313"/>
      <c r="LOZ113" s="313"/>
      <c r="LPA113" s="313"/>
      <c r="LPB113" s="313"/>
      <c r="LPC113" s="313"/>
      <c r="LPD113" s="313"/>
      <c r="LPE113" s="313"/>
      <c r="LPF113" s="313"/>
      <c r="LPG113" s="313"/>
      <c r="LPH113" s="313"/>
      <c r="LPI113" s="313"/>
      <c r="LPJ113" s="313"/>
      <c r="LPK113" s="313"/>
      <c r="LPL113" s="313"/>
      <c r="LPM113" s="313"/>
      <c r="LPN113" s="313"/>
      <c r="LPO113" s="313"/>
      <c r="LPP113" s="313"/>
      <c r="LPQ113" s="313"/>
      <c r="LPR113" s="313"/>
      <c r="LPS113" s="313"/>
      <c r="LPT113" s="313"/>
      <c r="LPU113" s="313"/>
      <c r="LPV113" s="313"/>
      <c r="LPW113" s="313"/>
      <c r="LPX113" s="313"/>
      <c r="LPY113" s="313"/>
      <c r="LPZ113" s="313"/>
      <c r="LQA113" s="313"/>
      <c r="LQB113" s="313"/>
      <c r="LQC113" s="313"/>
      <c r="LQD113" s="313"/>
      <c r="LQE113" s="313"/>
      <c r="LQF113" s="313"/>
      <c r="LQG113" s="313"/>
      <c r="LQH113" s="313"/>
      <c r="LQI113" s="313"/>
      <c r="LQJ113" s="313"/>
      <c r="LQK113" s="313"/>
      <c r="LQL113" s="313"/>
      <c r="LQM113" s="313"/>
      <c r="LQN113" s="313"/>
      <c r="LQO113" s="313"/>
      <c r="LQP113" s="313"/>
      <c r="LQQ113" s="313"/>
      <c r="LQR113" s="313"/>
      <c r="LQS113" s="313"/>
      <c r="LQT113" s="313"/>
      <c r="LQU113" s="313"/>
      <c r="LQV113" s="313"/>
      <c r="LQW113" s="313"/>
      <c r="LQX113" s="313"/>
      <c r="LQY113" s="313"/>
      <c r="LQZ113" s="313"/>
      <c r="LRA113" s="313"/>
      <c r="LRB113" s="313"/>
      <c r="LRC113" s="313"/>
      <c r="LRD113" s="313"/>
      <c r="LRE113" s="313"/>
      <c r="LRF113" s="313"/>
      <c r="LRG113" s="313"/>
      <c r="LRH113" s="313"/>
      <c r="LRI113" s="313"/>
      <c r="LRJ113" s="313"/>
      <c r="LRK113" s="313"/>
      <c r="LRL113" s="313"/>
      <c r="LRM113" s="313"/>
      <c r="LRN113" s="313"/>
      <c r="LRO113" s="313"/>
      <c r="LRP113" s="313"/>
      <c r="LRQ113" s="313"/>
      <c r="LRR113" s="313"/>
      <c r="LRS113" s="313"/>
      <c r="LRT113" s="313"/>
      <c r="LRU113" s="313"/>
      <c r="LRV113" s="313"/>
      <c r="LRW113" s="313"/>
      <c r="LRX113" s="313"/>
      <c r="LRY113" s="313"/>
      <c r="LRZ113" s="313"/>
      <c r="LSA113" s="313"/>
      <c r="LSB113" s="313"/>
      <c r="LSC113" s="313"/>
      <c r="LSD113" s="313"/>
      <c r="LSE113" s="313"/>
      <c r="LSF113" s="313"/>
      <c r="LSG113" s="313"/>
      <c r="LSH113" s="313"/>
      <c r="LSI113" s="313"/>
      <c r="LSJ113" s="313"/>
      <c r="LSK113" s="313"/>
      <c r="LSL113" s="313"/>
      <c r="LSM113" s="313"/>
      <c r="LSN113" s="313"/>
      <c r="LSO113" s="313"/>
      <c r="LSP113" s="313"/>
      <c r="LSQ113" s="313"/>
      <c r="LSR113" s="313"/>
      <c r="LSS113" s="313"/>
      <c r="LST113" s="313"/>
      <c r="LSU113" s="313"/>
      <c r="LSV113" s="313"/>
      <c r="LSW113" s="313"/>
      <c r="LSX113" s="313"/>
      <c r="LSY113" s="313"/>
      <c r="LSZ113" s="313"/>
      <c r="LTA113" s="313"/>
      <c r="LTB113" s="313"/>
      <c r="LTC113" s="313"/>
      <c r="LTD113" s="313"/>
      <c r="LTE113" s="313"/>
      <c r="LTF113" s="313"/>
      <c r="LTG113" s="313"/>
      <c r="LTH113" s="313"/>
      <c r="LTI113" s="313"/>
      <c r="LTJ113" s="313"/>
      <c r="LTK113" s="313"/>
      <c r="LTL113" s="313"/>
      <c r="LTM113" s="313"/>
      <c r="LTN113" s="313"/>
      <c r="LTO113" s="313"/>
      <c r="LTP113" s="313"/>
      <c r="LTQ113" s="313"/>
      <c r="LTR113" s="313"/>
      <c r="LTS113" s="313"/>
      <c r="LTT113" s="313"/>
      <c r="LTU113" s="313"/>
      <c r="LTV113" s="313"/>
      <c r="LTW113" s="313"/>
      <c r="LTX113" s="313"/>
      <c r="LTY113" s="313"/>
      <c r="LTZ113" s="313"/>
      <c r="LUA113" s="313"/>
      <c r="LUB113" s="313"/>
      <c r="LUC113" s="313"/>
      <c r="LUD113" s="313"/>
      <c r="LUE113" s="313"/>
      <c r="LUF113" s="313"/>
      <c r="LUG113" s="313"/>
      <c r="LUH113" s="313"/>
      <c r="LUI113" s="313"/>
      <c r="LUJ113" s="313"/>
      <c r="LUK113" s="313"/>
      <c r="LUL113" s="313"/>
      <c r="LUM113" s="313"/>
      <c r="LUN113" s="313"/>
      <c r="LUO113" s="313"/>
      <c r="LUP113" s="313"/>
      <c r="LUQ113" s="313"/>
      <c r="LUR113" s="313"/>
      <c r="LUS113" s="313"/>
      <c r="LUT113" s="313"/>
      <c r="LUU113" s="313"/>
      <c r="LUV113" s="313"/>
      <c r="LUW113" s="313"/>
      <c r="LUX113" s="313"/>
      <c r="LUY113" s="313"/>
      <c r="LUZ113" s="313"/>
      <c r="LVA113" s="313"/>
      <c r="LVB113" s="313"/>
      <c r="LVC113" s="313"/>
      <c r="LVD113" s="313"/>
      <c r="LVE113" s="313"/>
      <c r="LVF113" s="313"/>
      <c r="LVG113" s="313"/>
      <c r="LVH113" s="313"/>
      <c r="LVI113" s="313"/>
      <c r="LVJ113" s="313"/>
      <c r="LVK113" s="313"/>
      <c r="LVL113" s="313"/>
      <c r="LVM113" s="313"/>
      <c r="LVN113" s="313"/>
      <c r="LVO113" s="313"/>
      <c r="LVP113" s="313"/>
      <c r="LVQ113" s="313"/>
      <c r="LVR113" s="313"/>
      <c r="LVS113" s="313"/>
      <c r="LVT113" s="313"/>
      <c r="LVU113" s="313"/>
      <c r="LVV113" s="313"/>
      <c r="LVW113" s="313"/>
      <c r="LVX113" s="313"/>
      <c r="LVY113" s="313"/>
      <c r="LVZ113" s="313"/>
      <c r="LWA113" s="313"/>
      <c r="LWB113" s="313"/>
      <c r="LWC113" s="313"/>
      <c r="LWD113" s="313"/>
      <c r="LWE113" s="313"/>
      <c r="LWF113" s="313"/>
      <c r="LWG113" s="313"/>
      <c r="LWH113" s="313"/>
      <c r="LWI113" s="313"/>
      <c r="LWJ113" s="313"/>
      <c r="LWK113" s="313"/>
      <c r="LWL113" s="313"/>
      <c r="LWM113" s="313"/>
      <c r="LWN113" s="313"/>
      <c r="LWO113" s="313"/>
      <c r="LWP113" s="313"/>
      <c r="LWQ113" s="313"/>
      <c r="LWR113" s="313"/>
      <c r="LWS113" s="313"/>
      <c r="LWT113" s="313"/>
      <c r="LWU113" s="313"/>
      <c r="LWV113" s="313"/>
      <c r="LWW113" s="313"/>
      <c r="LWX113" s="313"/>
      <c r="LWY113" s="313"/>
      <c r="LWZ113" s="313"/>
      <c r="LXA113" s="313"/>
      <c r="LXB113" s="313"/>
      <c r="LXC113" s="313"/>
      <c r="LXD113" s="313"/>
      <c r="LXE113" s="313"/>
      <c r="LXF113" s="313"/>
      <c r="LXG113" s="313"/>
      <c r="LXH113" s="313"/>
      <c r="LXI113" s="313"/>
      <c r="LXJ113" s="313"/>
      <c r="LXK113" s="313"/>
      <c r="LXL113" s="313"/>
      <c r="LXM113" s="313"/>
      <c r="LXN113" s="313"/>
      <c r="LXO113" s="313"/>
      <c r="LXP113" s="313"/>
      <c r="LXQ113" s="313"/>
      <c r="LXR113" s="313"/>
      <c r="LXS113" s="313"/>
      <c r="LXT113" s="313"/>
      <c r="LXU113" s="313"/>
      <c r="LXV113" s="313"/>
      <c r="LXW113" s="313"/>
      <c r="LXX113" s="313"/>
      <c r="LXY113" s="313"/>
      <c r="LXZ113" s="313"/>
      <c r="LYA113" s="313"/>
      <c r="LYB113" s="313"/>
      <c r="LYC113" s="313"/>
      <c r="LYD113" s="313"/>
      <c r="LYE113" s="313"/>
      <c r="LYF113" s="313"/>
      <c r="LYG113" s="313"/>
      <c r="LYH113" s="313"/>
      <c r="LYI113" s="313"/>
      <c r="LYJ113" s="313"/>
      <c r="LYK113" s="313"/>
      <c r="LYL113" s="313"/>
      <c r="LYM113" s="313"/>
      <c r="LYN113" s="313"/>
      <c r="LYO113" s="313"/>
      <c r="LYP113" s="313"/>
      <c r="LYQ113" s="313"/>
      <c r="LYR113" s="313"/>
      <c r="LYS113" s="313"/>
      <c r="LYT113" s="313"/>
      <c r="LYU113" s="313"/>
      <c r="LYV113" s="313"/>
      <c r="LYW113" s="313"/>
      <c r="LYX113" s="313"/>
      <c r="LYY113" s="313"/>
      <c r="LYZ113" s="313"/>
      <c r="LZA113" s="313"/>
      <c r="LZB113" s="313"/>
      <c r="LZC113" s="313"/>
      <c r="LZD113" s="313"/>
      <c r="LZE113" s="313"/>
      <c r="LZF113" s="313"/>
      <c r="LZG113" s="313"/>
      <c r="LZH113" s="313"/>
      <c r="LZI113" s="313"/>
      <c r="LZJ113" s="313"/>
      <c r="LZK113" s="313"/>
      <c r="LZL113" s="313"/>
      <c r="LZM113" s="313"/>
      <c r="LZN113" s="313"/>
      <c r="LZO113" s="313"/>
      <c r="LZP113" s="313"/>
      <c r="LZQ113" s="313"/>
      <c r="LZR113" s="313"/>
      <c r="LZS113" s="313"/>
      <c r="LZT113" s="313"/>
      <c r="LZU113" s="313"/>
      <c r="LZV113" s="313"/>
      <c r="LZW113" s="313"/>
      <c r="LZX113" s="313"/>
      <c r="LZY113" s="313"/>
      <c r="LZZ113" s="313"/>
      <c r="MAA113" s="313"/>
      <c r="MAB113" s="313"/>
      <c r="MAC113" s="313"/>
      <c r="MAD113" s="313"/>
      <c r="MAE113" s="313"/>
      <c r="MAF113" s="313"/>
      <c r="MAG113" s="313"/>
      <c r="MAH113" s="313"/>
      <c r="MAI113" s="313"/>
      <c r="MAJ113" s="313"/>
      <c r="MAK113" s="313"/>
      <c r="MAL113" s="313"/>
      <c r="MAM113" s="313"/>
      <c r="MAN113" s="313"/>
      <c r="MAO113" s="313"/>
      <c r="MAP113" s="313"/>
      <c r="MAQ113" s="313"/>
      <c r="MAR113" s="313"/>
      <c r="MAS113" s="313"/>
      <c r="MAT113" s="313"/>
      <c r="MAU113" s="313"/>
      <c r="MAV113" s="313"/>
      <c r="MAW113" s="313"/>
      <c r="MAX113" s="313"/>
      <c r="MAY113" s="313"/>
      <c r="MAZ113" s="313"/>
      <c r="MBA113" s="313"/>
      <c r="MBB113" s="313"/>
      <c r="MBC113" s="313"/>
      <c r="MBD113" s="313"/>
      <c r="MBE113" s="313"/>
      <c r="MBF113" s="313"/>
      <c r="MBG113" s="313"/>
      <c r="MBH113" s="313"/>
      <c r="MBI113" s="313"/>
      <c r="MBJ113" s="313"/>
      <c r="MBK113" s="313"/>
      <c r="MBL113" s="313"/>
      <c r="MBM113" s="313"/>
      <c r="MBN113" s="313"/>
      <c r="MBO113" s="313"/>
      <c r="MBP113" s="313"/>
      <c r="MBQ113" s="313"/>
      <c r="MBR113" s="313"/>
      <c r="MBS113" s="313"/>
      <c r="MBT113" s="313"/>
      <c r="MBU113" s="313"/>
      <c r="MBV113" s="313"/>
      <c r="MBW113" s="313"/>
      <c r="MBX113" s="313"/>
      <c r="MBY113" s="313"/>
      <c r="MBZ113" s="313"/>
      <c r="MCA113" s="313"/>
      <c r="MCB113" s="313"/>
      <c r="MCC113" s="313"/>
      <c r="MCD113" s="313"/>
      <c r="MCE113" s="313"/>
      <c r="MCF113" s="313"/>
      <c r="MCG113" s="313"/>
      <c r="MCH113" s="313"/>
      <c r="MCI113" s="313"/>
      <c r="MCJ113" s="313"/>
      <c r="MCK113" s="313"/>
      <c r="MCL113" s="313"/>
      <c r="MCM113" s="313"/>
      <c r="MCN113" s="313"/>
      <c r="MCO113" s="313"/>
      <c r="MCP113" s="313"/>
      <c r="MCQ113" s="313"/>
      <c r="MCR113" s="313"/>
      <c r="MCS113" s="313"/>
      <c r="MCT113" s="313"/>
      <c r="MCU113" s="313"/>
      <c r="MCV113" s="313"/>
      <c r="MCW113" s="313"/>
      <c r="MCX113" s="313"/>
      <c r="MCY113" s="313"/>
      <c r="MCZ113" s="313"/>
      <c r="MDA113" s="313"/>
      <c r="MDB113" s="313"/>
      <c r="MDC113" s="313"/>
      <c r="MDD113" s="313"/>
      <c r="MDE113" s="313"/>
      <c r="MDF113" s="313"/>
      <c r="MDG113" s="313"/>
      <c r="MDH113" s="313"/>
      <c r="MDI113" s="313"/>
      <c r="MDJ113" s="313"/>
      <c r="MDK113" s="313"/>
      <c r="MDL113" s="313"/>
      <c r="MDM113" s="313"/>
      <c r="MDN113" s="313"/>
      <c r="MDO113" s="313"/>
      <c r="MDP113" s="313"/>
      <c r="MDQ113" s="313"/>
      <c r="MDR113" s="313"/>
      <c r="MDS113" s="313"/>
      <c r="MDT113" s="313"/>
      <c r="MDU113" s="313"/>
      <c r="MDV113" s="313"/>
      <c r="MDW113" s="313"/>
      <c r="MDX113" s="313"/>
      <c r="MDY113" s="313"/>
      <c r="MDZ113" s="313"/>
      <c r="MEA113" s="313"/>
      <c r="MEB113" s="313"/>
      <c r="MEC113" s="313"/>
      <c r="MED113" s="313"/>
      <c r="MEE113" s="313"/>
      <c r="MEF113" s="313"/>
      <c r="MEG113" s="313"/>
      <c r="MEH113" s="313"/>
      <c r="MEI113" s="313"/>
      <c r="MEJ113" s="313"/>
      <c r="MEK113" s="313"/>
      <c r="MEL113" s="313"/>
      <c r="MEM113" s="313"/>
      <c r="MEN113" s="313"/>
      <c r="MEO113" s="313"/>
      <c r="MEP113" s="313"/>
      <c r="MEQ113" s="313"/>
      <c r="MER113" s="313"/>
      <c r="MES113" s="313"/>
      <c r="MET113" s="313"/>
      <c r="MEU113" s="313"/>
      <c r="MEV113" s="313"/>
      <c r="MEW113" s="313"/>
      <c r="MEX113" s="313"/>
      <c r="MEY113" s="313"/>
      <c r="MEZ113" s="313"/>
      <c r="MFA113" s="313"/>
      <c r="MFB113" s="313"/>
      <c r="MFC113" s="313"/>
      <c r="MFD113" s="313"/>
      <c r="MFE113" s="313"/>
      <c r="MFF113" s="313"/>
      <c r="MFG113" s="313"/>
      <c r="MFH113" s="313"/>
      <c r="MFI113" s="313"/>
      <c r="MFJ113" s="313"/>
      <c r="MFK113" s="313"/>
      <c r="MFL113" s="313"/>
      <c r="MFM113" s="313"/>
      <c r="MFN113" s="313"/>
      <c r="MFO113" s="313"/>
      <c r="MFP113" s="313"/>
      <c r="MFQ113" s="313"/>
      <c r="MFR113" s="313"/>
      <c r="MFS113" s="313"/>
      <c r="MFT113" s="313"/>
      <c r="MFU113" s="313"/>
      <c r="MFV113" s="313"/>
      <c r="MFW113" s="313"/>
      <c r="MFX113" s="313"/>
      <c r="MFY113" s="313"/>
      <c r="MFZ113" s="313"/>
      <c r="MGA113" s="313"/>
      <c r="MGB113" s="313"/>
      <c r="MGC113" s="313"/>
      <c r="MGD113" s="313"/>
      <c r="MGE113" s="313"/>
      <c r="MGF113" s="313"/>
      <c r="MGG113" s="313"/>
      <c r="MGH113" s="313"/>
      <c r="MGI113" s="313"/>
      <c r="MGJ113" s="313"/>
      <c r="MGK113" s="313"/>
      <c r="MGL113" s="313"/>
      <c r="MGM113" s="313"/>
      <c r="MGN113" s="313"/>
      <c r="MGO113" s="313"/>
      <c r="MGP113" s="313"/>
      <c r="MGQ113" s="313"/>
      <c r="MGR113" s="313"/>
      <c r="MGS113" s="313"/>
      <c r="MGT113" s="313"/>
      <c r="MGU113" s="313"/>
      <c r="MGV113" s="313"/>
      <c r="MGW113" s="313"/>
      <c r="MGX113" s="313"/>
      <c r="MGY113" s="313"/>
      <c r="MGZ113" s="313"/>
      <c r="MHA113" s="313"/>
      <c r="MHB113" s="313"/>
      <c r="MHC113" s="313"/>
      <c r="MHD113" s="313"/>
      <c r="MHE113" s="313"/>
      <c r="MHF113" s="313"/>
      <c r="MHG113" s="313"/>
      <c r="MHH113" s="313"/>
      <c r="MHI113" s="313"/>
      <c r="MHJ113" s="313"/>
      <c r="MHK113" s="313"/>
      <c r="MHL113" s="313"/>
      <c r="MHM113" s="313"/>
      <c r="MHN113" s="313"/>
      <c r="MHO113" s="313"/>
      <c r="MHP113" s="313"/>
      <c r="MHQ113" s="313"/>
      <c r="MHR113" s="313"/>
      <c r="MHS113" s="313"/>
      <c r="MHT113" s="313"/>
      <c r="MHU113" s="313"/>
      <c r="MHV113" s="313"/>
      <c r="MHW113" s="313"/>
      <c r="MHX113" s="313"/>
      <c r="MHY113" s="313"/>
      <c r="MHZ113" s="313"/>
      <c r="MIA113" s="313"/>
      <c r="MIB113" s="313"/>
      <c r="MIC113" s="313"/>
      <c r="MID113" s="313"/>
      <c r="MIE113" s="313"/>
      <c r="MIF113" s="313"/>
      <c r="MIG113" s="313"/>
      <c r="MIH113" s="313"/>
      <c r="MII113" s="313"/>
      <c r="MIJ113" s="313"/>
      <c r="MIK113" s="313"/>
      <c r="MIL113" s="313"/>
      <c r="MIM113" s="313"/>
      <c r="MIN113" s="313"/>
      <c r="MIO113" s="313"/>
      <c r="MIP113" s="313"/>
      <c r="MIQ113" s="313"/>
      <c r="MIR113" s="313"/>
      <c r="MIS113" s="313"/>
      <c r="MIT113" s="313"/>
      <c r="MIU113" s="313"/>
      <c r="MIV113" s="313"/>
      <c r="MIW113" s="313"/>
      <c r="MIX113" s="313"/>
      <c r="MIY113" s="313"/>
      <c r="MIZ113" s="313"/>
      <c r="MJA113" s="313"/>
      <c r="MJB113" s="313"/>
      <c r="MJC113" s="313"/>
      <c r="MJD113" s="313"/>
      <c r="MJE113" s="313"/>
      <c r="MJF113" s="313"/>
      <c r="MJG113" s="313"/>
      <c r="MJH113" s="313"/>
      <c r="MJI113" s="313"/>
      <c r="MJJ113" s="313"/>
      <c r="MJK113" s="313"/>
      <c r="MJL113" s="313"/>
      <c r="MJM113" s="313"/>
      <c r="MJN113" s="313"/>
      <c r="MJO113" s="313"/>
      <c r="MJP113" s="313"/>
      <c r="MJQ113" s="313"/>
      <c r="MJR113" s="313"/>
      <c r="MJS113" s="313"/>
      <c r="MJT113" s="313"/>
      <c r="MJU113" s="313"/>
      <c r="MJV113" s="313"/>
      <c r="MJW113" s="313"/>
      <c r="MJX113" s="313"/>
      <c r="MJY113" s="313"/>
      <c r="MJZ113" s="313"/>
      <c r="MKA113" s="313"/>
      <c r="MKB113" s="313"/>
      <c r="MKC113" s="313"/>
      <c r="MKD113" s="313"/>
      <c r="MKE113" s="313"/>
      <c r="MKF113" s="313"/>
      <c r="MKG113" s="313"/>
      <c r="MKH113" s="313"/>
      <c r="MKI113" s="313"/>
      <c r="MKJ113" s="313"/>
      <c r="MKK113" s="313"/>
      <c r="MKL113" s="313"/>
      <c r="MKM113" s="313"/>
      <c r="MKN113" s="313"/>
      <c r="MKO113" s="313"/>
      <c r="MKP113" s="313"/>
      <c r="MKQ113" s="313"/>
      <c r="MKR113" s="313"/>
      <c r="MKS113" s="313"/>
      <c r="MKT113" s="313"/>
      <c r="MKU113" s="313"/>
      <c r="MKV113" s="313"/>
      <c r="MKW113" s="313"/>
      <c r="MKX113" s="313"/>
      <c r="MKY113" s="313"/>
      <c r="MKZ113" s="313"/>
      <c r="MLA113" s="313"/>
      <c r="MLB113" s="313"/>
      <c r="MLC113" s="313"/>
      <c r="MLD113" s="313"/>
      <c r="MLE113" s="313"/>
      <c r="MLF113" s="313"/>
      <c r="MLG113" s="313"/>
      <c r="MLH113" s="313"/>
      <c r="MLI113" s="313"/>
      <c r="MLJ113" s="313"/>
      <c r="MLK113" s="313"/>
      <c r="MLL113" s="313"/>
      <c r="MLM113" s="313"/>
      <c r="MLN113" s="313"/>
      <c r="MLO113" s="313"/>
      <c r="MLP113" s="313"/>
      <c r="MLQ113" s="313"/>
      <c r="MLR113" s="313"/>
      <c r="MLS113" s="313"/>
      <c r="MLT113" s="313"/>
      <c r="MLU113" s="313"/>
      <c r="MLV113" s="313"/>
      <c r="MLW113" s="313"/>
      <c r="MLX113" s="313"/>
      <c r="MLY113" s="313"/>
      <c r="MLZ113" s="313"/>
      <c r="MMA113" s="313"/>
      <c r="MMB113" s="313"/>
      <c r="MMC113" s="313"/>
      <c r="MMD113" s="313"/>
      <c r="MME113" s="313"/>
      <c r="MMF113" s="313"/>
      <c r="MMG113" s="313"/>
      <c r="MMH113" s="313"/>
      <c r="MMI113" s="313"/>
      <c r="MMJ113" s="313"/>
      <c r="MMK113" s="313"/>
      <c r="MML113" s="313"/>
      <c r="MMM113" s="313"/>
      <c r="MMN113" s="313"/>
      <c r="MMO113" s="313"/>
      <c r="MMP113" s="313"/>
      <c r="MMQ113" s="313"/>
      <c r="MMR113" s="313"/>
      <c r="MMS113" s="313"/>
      <c r="MMT113" s="313"/>
      <c r="MMU113" s="313"/>
      <c r="MMV113" s="313"/>
      <c r="MMW113" s="313"/>
      <c r="MMX113" s="313"/>
      <c r="MMY113" s="313"/>
      <c r="MMZ113" s="313"/>
      <c r="MNA113" s="313"/>
      <c r="MNB113" s="313"/>
      <c r="MNC113" s="313"/>
      <c r="MND113" s="313"/>
      <c r="MNE113" s="313"/>
      <c r="MNF113" s="313"/>
      <c r="MNG113" s="313"/>
      <c r="MNH113" s="313"/>
      <c r="MNI113" s="313"/>
      <c r="MNJ113" s="313"/>
      <c r="MNK113" s="313"/>
      <c r="MNL113" s="313"/>
      <c r="MNM113" s="313"/>
      <c r="MNN113" s="313"/>
      <c r="MNO113" s="313"/>
      <c r="MNP113" s="313"/>
      <c r="MNQ113" s="313"/>
      <c r="MNR113" s="313"/>
      <c r="MNS113" s="313"/>
      <c r="MNT113" s="313"/>
      <c r="MNU113" s="313"/>
      <c r="MNV113" s="313"/>
      <c r="MNW113" s="313"/>
      <c r="MNX113" s="313"/>
      <c r="MNY113" s="313"/>
      <c r="MNZ113" s="313"/>
      <c r="MOA113" s="313"/>
      <c r="MOB113" s="313"/>
      <c r="MOC113" s="313"/>
      <c r="MOD113" s="313"/>
      <c r="MOE113" s="313"/>
      <c r="MOF113" s="313"/>
      <c r="MOG113" s="313"/>
      <c r="MOH113" s="313"/>
      <c r="MOI113" s="313"/>
      <c r="MOJ113" s="313"/>
      <c r="MOK113" s="313"/>
      <c r="MOL113" s="313"/>
      <c r="MOM113" s="313"/>
      <c r="MON113" s="313"/>
      <c r="MOO113" s="313"/>
      <c r="MOP113" s="313"/>
      <c r="MOQ113" s="313"/>
      <c r="MOR113" s="313"/>
      <c r="MOS113" s="313"/>
      <c r="MOT113" s="313"/>
      <c r="MOU113" s="313"/>
      <c r="MOV113" s="313"/>
      <c r="MOW113" s="313"/>
      <c r="MOX113" s="313"/>
      <c r="MOY113" s="313"/>
      <c r="MOZ113" s="313"/>
      <c r="MPA113" s="313"/>
      <c r="MPB113" s="313"/>
      <c r="MPC113" s="313"/>
      <c r="MPD113" s="313"/>
      <c r="MPE113" s="313"/>
      <c r="MPF113" s="313"/>
      <c r="MPG113" s="313"/>
      <c r="MPH113" s="313"/>
      <c r="MPI113" s="313"/>
      <c r="MPJ113" s="313"/>
      <c r="MPK113" s="313"/>
      <c r="MPL113" s="313"/>
      <c r="MPM113" s="313"/>
      <c r="MPN113" s="313"/>
      <c r="MPO113" s="313"/>
      <c r="MPP113" s="313"/>
      <c r="MPQ113" s="313"/>
      <c r="MPR113" s="313"/>
      <c r="MPS113" s="313"/>
      <c r="MPT113" s="313"/>
      <c r="MPU113" s="313"/>
      <c r="MPV113" s="313"/>
      <c r="MPW113" s="313"/>
      <c r="MPX113" s="313"/>
      <c r="MPY113" s="313"/>
      <c r="MPZ113" s="313"/>
      <c r="MQA113" s="313"/>
      <c r="MQB113" s="313"/>
      <c r="MQC113" s="313"/>
      <c r="MQD113" s="313"/>
      <c r="MQE113" s="313"/>
      <c r="MQF113" s="313"/>
      <c r="MQG113" s="313"/>
      <c r="MQH113" s="313"/>
      <c r="MQI113" s="313"/>
      <c r="MQJ113" s="313"/>
      <c r="MQK113" s="313"/>
      <c r="MQL113" s="313"/>
      <c r="MQM113" s="313"/>
      <c r="MQN113" s="313"/>
      <c r="MQO113" s="313"/>
      <c r="MQP113" s="313"/>
      <c r="MQQ113" s="313"/>
      <c r="MQR113" s="313"/>
      <c r="MQS113" s="313"/>
      <c r="MQT113" s="313"/>
      <c r="MQU113" s="313"/>
      <c r="MQV113" s="313"/>
      <c r="MQW113" s="313"/>
      <c r="MQX113" s="313"/>
      <c r="MQY113" s="313"/>
      <c r="MQZ113" s="313"/>
      <c r="MRA113" s="313"/>
      <c r="MRB113" s="313"/>
      <c r="MRC113" s="313"/>
      <c r="MRD113" s="313"/>
      <c r="MRE113" s="313"/>
      <c r="MRF113" s="313"/>
      <c r="MRG113" s="313"/>
      <c r="MRH113" s="313"/>
      <c r="MRI113" s="313"/>
      <c r="MRJ113" s="313"/>
      <c r="MRK113" s="313"/>
      <c r="MRL113" s="313"/>
      <c r="MRM113" s="313"/>
      <c r="MRN113" s="313"/>
      <c r="MRO113" s="313"/>
      <c r="MRP113" s="313"/>
      <c r="MRQ113" s="313"/>
      <c r="MRR113" s="313"/>
      <c r="MRS113" s="313"/>
      <c r="MRT113" s="313"/>
      <c r="MRU113" s="313"/>
      <c r="MRV113" s="313"/>
      <c r="MRW113" s="313"/>
      <c r="MRX113" s="313"/>
      <c r="MRY113" s="313"/>
      <c r="MRZ113" s="313"/>
      <c r="MSA113" s="313"/>
      <c r="MSB113" s="313"/>
      <c r="MSC113" s="313"/>
      <c r="MSD113" s="313"/>
      <c r="MSE113" s="313"/>
      <c r="MSF113" s="313"/>
      <c r="MSG113" s="313"/>
      <c r="MSH113" s="313"/>
      <c r="MSI113" s="313"/>
      <c r="MSJ113" s="313"/>
      <c r="MSK113" s="313"/>
      <c r="MSL113" s="313"/>
      <c r="MSM113" s="313"/>
      <c r="MSN113" s="313"/>
      <c r="MSO113" s="313"/>
      <c r="MSP113" s="313"/>
      <c r="MSQ113" s="313"/>
      <c r="MSR113" s="313"/>
      <c r="MSS113" s="313"/>
      <c r="MST113" s="313"/>
      <c r="MSU113" s="313"/>
      <c r="MSV113" s="313"/>
      <c r="MSW113" s="313"/>
      <c r="MSX113" s="313"/>
      <c r="MSY113" s="313"/>
      <c r="MSZ113" s="313"/>
      <c r="MTA113" s="313"/>
      <c r="MTB113" s="313"/>
      <c r="MTC113" s="313"/>
      <c r="MTD113" s="313"/>
      <c r="MTE113" s="313"/>
      <c r="MTF113" s="313"/>
      <c r="MTG113" s="313"/>
      <c r="MTH113" s="313"/>
      <c r="MTI113" s="313"/>
      <c r="MTJ113" s="313"/>
      <c r="MTK113" s="313"/>
      <c r="MTL113" s="313"/>
      <c r="MTM113" s="313"/>
      <c r="MTN113" s="313"/>
      <c r="MTO113" s="313"/>
      <c r="MTP113" s="313"/>
      <c r="MTQ113" s="313"/>
      <c r="MTR113" s="313"/>
      <c r="MTS113" s="313"/>
      <c r="MTT113" s="313"/>
      <c r="MTU113" s="313"/>
      <c r="MTV113" s="313"/>
      <c r="MTW113" s="313"/>
      <c r="MTX113" s="313"/>
      <c r="MTY113" s="313"/>
      <c r="MTZ113" s="313"/>
      <c r="MUA113" s="313"/>
      <c r="MUB113" s="313"/>
      <c r="MUC113" s="313"/>
      <c r="MUD113" s="313"/>
      <c r="MUE113" s="313"/>
      <c r="MUF113" s="313"/>
      <c r="MUG113" s="313"/>
      <c r="MUH113" s="313"/>
      <c r="MUI113" s="313"/>
      <c r="MUJ113" s="313"/>
      <c r="MUK113" s="313"/>
      <c r="MUL113" s="313"/>
      <c r="MUM113" s="313"/>
      <c r="MUN113" s="313"/>
      <c r="MUO113" s="313"/>
      <c r="MUP113" s="313"/>
      <c r="MUQ113" s="313"/>
      <c r="MUR113" s="313"/>
      <c r="MUS113" s="313"/>
      <c r="MUT113" s="313"/>
      <c r="MUU113" s="313"/>
      <c r="MUV113" s="313"/>
      <c r="MUW113" s="313"/>
      <c r="MUX113" s="313"/>
      <c r="MUY113" s="313"/>
      <c r="MUZ113" s="313"/>
      <c r="MVA113" s="313"/>
      <c r="MVB113" s="313"/>
      <c r="MVC113" s="313"/>
      <c r="MVD113" s="313"/>
      <c r="MVE113" s="313"/>
      <c r="MVF113" s="313"/>
      <c r="MVG113" s="313"/>
      <c r="MVH113" s="313"/>
      <c r="MVI113" s="313"/>
      <c r="MVJ113" s="313"/>
      <c r="MVK113" s="313"/>
      <c r="MVL113" s="313"/>
      <c r="MVM113" s="313"/>
      <c r="MVN113" s="313"/>
      <c r="MVO113" s="313"/>
      <c r="MVP113" s="313"/>
      <c r="MVQ113" s="313"/>
      <c r="MVR113" s="313"/>
      <c r="MVS113" s="313"/>
      <c r="MVT113" s="313"/>
      <c r="MVU113" s="313"/>
      <c r="MVV113" s="313"/>
      <c r="MVW113" s="313"/>
      <c r="MVX113" s="313"/>
      <c r="MVY113" s="313"/>
      <c r="MVZ113" s="313"/>
      <c r="MWA113" s="313"/>
      <c r="MWB113" s="313"/>
      <c r="MWC113" s="313"/>
      <c r="MWD113" s="313"/>
      <c r="MWE113" s="313"/>
      <c r="MWF113" s="313"/>
      <c r="MWG113" s="313"/>
      <c r="MWH113" s="313"/>
      <c r="MWI113" s="313"/>
      <c r="MWJ113" s="313"/>
      <c r="MWK113" s="313"/>
      <c r="MWL113" s="313"/>
      <c r="MWM113" s="313"/>
      <c r="MWN113" s="313"/>
      <c r="MWO113" s="313"/>
      <c r="MWP113" s="313"/>
      <c r="MWQ113" s="313"/>
      <c r="MWR113" s="313"/>
      <c r="MWS113" s="313"/>
      <c r="MWT113" s="313"/>
      <c r="MWU113" s="313"/>
      <c r="MWV113" s="313"/>
      <c r="MWW113" s="313"/>
      <c r="MWX113" s="313"/>
      <c r="MWY113" s="313"/>
      <c r="MWZ113" s="313"/>
      <c r="MXA113" s="313"/>
      <c r="MXB113" s="313"/>
      <c r="MXC113" s="313"/>
      <c r="MXD113" s="313"/>
      <c r="MXE113" s="313"/>
      <c r="MXF113" s="313"/>
      <c r="MXG113" s="313"/>
      <c r="MXH113" s="313"/>
      <c r="MXI113" s="313"/>
      <c r="MXJ113" s="313"/>
      <c r="MXK113" s="313"/>
      <c r="MXL113" s="313"/>
      <c r="MXM113" s="313"/>
      <c r="MXN113" s="313"/>
      <c r="MXO113" s="313"/>
      <c r="MXP113" s="313"/>
      <c r="MXQ113" s="313"/>
      <c r="MXR113" s="313"/>
      <c r="MXS113" s="313"/>
      <c r="MXT113" s="313"/>
      <c r="MXU113" s="313"/>
      <c r="MXV113" s="313"/>
      <c r="MXW113" s="313"/>
      <c r="MXX113" s="313"/>
      <c r="MXY113" s="313"/>
      <c r="MXZ113" s="313"/>
      <c r="MYA113" s="313"/>
      <c r="MYB113" s="313"/>
      <c r="MYC113" s="313"/>
      <c r="MYD113" s="313"/>
      <c r="MYE113" s="313"/>
      <c r="MYF113" s="313"/>
      <c r="MYG113" s="313"/>
      <c r="MYH113" s="313"/>
      <c r="MYI113" s="313"/>
      <c r="MYJ113" s="313"/>
      <c r="MYK113" s="313"/>
      <c r="MYL113" s="313"/>
      <c r="MYM113" s="313"/>
      <c r="MYN113" s="313"/>
      <c r="MYO113" s="313"/>
      <c r="MYP113" s="313"/>
      <c r="MYQ113" s="313"/>
      <c r="MYR113" s="313"/>
      <c r="MYS113" s="313"/>
      <c r="MYT113" s="313"/>
      <c r="MYU113" s="313"/>
      <c r="MYV113" s="313"/>
      <c r="MYW113" s="313"/>
      <c r="MYX113" s="313"/>
      <c r="MYY113" s="313"/>
      <c r="MYZ113" s="313"/>
      <c r="MZA113" s="313"/>
      <c r="MZB113" s="313"/>
      <c r="MZC113" s="313"/>
      <c r="MZD113" s="313"/>
      <c r="MZE113" s="313"/>
      <c r="MZF113" s="313"/>
      <c r="MZG113" s="313"/>
      <c r="MZH113" s="313"/>
      <c r="MZI113" s="313"/>
      <c r="MZJ113" s="313"/>
      <c r="MZK113" s="313"/>
      <c r="MZL113" s="313"/>
      <c r="MZM113" s="313"/>
      <c r="MZN113" s="313"/>
      <c r="MZO113" s="313"/>
      <c r="MZP113" s="313"/>
      <c r="MZQ113" s="313"/>
      <c r="MZR113" s="313"/>
      <c r="MZS113" s="313"/>
      <c r="MZT113" s="313"/>
      <c r="MZU113" s="313"/>
      <c r="MZV113" s="313"/>
      <c r="MZW113" s="313"/>
      <c r="MZX113" s="313"/>
      <c r="MZY113" s="313"/>
      <c r="MZZ113" s="313"/>
      <c r="NAA113" s="313"/>
      <c r="NAB113" s="313"/>
      <c r="NAC113" s="313"/>
      <c r="NAD113" s="313"/>
      <c r="NAE113" s="313"/>
      <c r="NAF113" s="313"/>
      <c r="NAG113" s="313"/>
      <c r="NAH113" s="313"/>
      <c r="NAI113" s="313"/>
      <c r="NAJ113" s="313"/>
      <c r="NAK113" s="313"/>
      <c r="NAL113" s="313"/>
      <c r="NAM113" s="313"/>
      <c r="NAN113" s="313"/>
      <c r="NAO113" s="313"/>
      <c r="NAP113" s="313"/>
      <c r="NAQ113" s="313"/>
      <c r="NAR113" s="313"/>
      <c r="NAS113" s="313"/>
      <c r="NAT113" s="313"/>
      <c r="NAU113" s="313"/>
      <c r="NAV113" s="313"/>
      <c r="NAW113" s="313"/>
      <c r="NAX113" s="313"/>
      <c r="NAY113" s="313"/>
      <c r="NAZ113" s="313"/>
      <c r="NBA113" s="313"/>
      <c r="NBB113" s="313"/>
      <c r="NBC113" s="313"/>
      <c r="NBD113" s="313"/>
      <c r="NBE113" s="313"/>
      <c r="NBF113" s="313"/>
      <c r="NBG113" s="313"/>
      <c r="NBH113" s="313"/>
      <c r="NBI113" s="313"/>
      <c r="NBJ113" s="313"/>
      <c r="NBK113" s="313"/>
      <c r="NBL113" s="313"/>
      <c r="NBM113" s="313"/>
      <c r="NBN113" s="313"/>
      <c r="NBO113" s="313"/>
      <c r="NBP113" s="313"/>
      <c r="NBQ113" s="313"/>
      <c r="NBR113" s="313"/>
      <c r="NBS113" s="313"/>
      <c r="NBT113" s="313"/>
      <c r="NBU113" s="313"/>
      <c r="NBV113" s="313"/>
      <c r="NBW113" s="313"/>
      <c r="NBX113" s="313"/>
      <c r="NBY113" s="313"/>
      <c r="NBZ113" s="313"/>
      <c r="NCA113" s="313"/>
      <c r="NCB113" s="313"/>
      <c r="NCC113" s="313"/>
      <c r="NCD113" s="313"/>
      <c r="NCE113" s="313"/>
      <c r="NCF113" s="313"/>
      <c r="NCG113" s="313"/>
      <c r="NCH113" s="313"/>
      <c r="NCI113" s="313"/>
      <c r="NCJ113" s="313"/>
      <c r="NCK113" s="313"/>
      <c r="NCL113" s="313"/>
      <c r="NCM113" s="313"/>
      <c r="NCN113" s="313"/>
      <c r="NCO113" s="313"/>
      <c r="NCP113" s="313"/>
      <c r="NCQ113" s="313"/>
      <c r="NCR113" s="313"/>
      <c r="NCS113" s="313"/>
      <c r="NCT113" s="313"/>
      <c r="NCU113" s="313"/>
      <c r="NCV113" s="313"/>
      <c r="NCW113" s="313"/>
      <c r="NCX113" s="313"/>
      <c r="NCY113" s="313"/>
      <c r="NCZ113" s="313"/>
      <c r="NDA113" s="313"/>
      <c r="NDB113" s="313"/>
      <c r="NDC113" s="313"/>
      <c r="NDD113" s="313"/>
      <c r="NDE113" s="313"/>
      <c r="NDF113" s="313"/>
      <c r="NDG113" s="313"/>
      <c r="NDH113" s="313"/>
      <c r="NDI113" s="313"/>
      <c r="NDJ113" s="313"/>
      <c r="NDK113" s="313"/>
      <c r="NDL113" s="313"/>
      <c r="NDM113" s="313"/>
      <c r="NDN113" s="313"/>
      <c r="NDO113" s="313"/>
      <c r="NDP113" s="313"/>
      <c r="NDQ113" s="313"/>
      <c r="NDR113" s="313"/>
      <c r="NDS113" s="313"/>
      <c r="NDT113" s="313"/>
      <c r="NDU113" s="313"/>
      <c r="NDV113" s="313"/>
      <c r="NDW113" s="313"/>
      <c r="NDX113" s="313"/>
      <c r="NDY113" s="313"/>
      <c r="NDZ113" s="313"/>
      <c r="NEA113" s="313"/>
      <c r="NEB113" s="313"/>
      <c r="NEC113" s="313"/>
      <c r="NED113" s="313"/>
      <c r="NEE113" s="313"/>
      <c r="NEF113" s="313"/>
      <c r="NEG113" s="313"/>
      <c r="NEH113" s="313"/>
      <c r="NEI113" s="313"/>
      <c r="NEJ113" s="313"/>
      <c r="NEK113" s="313"/>
      <c r="NEL113" s="313"/>
      <c r="NEM113" s="313"/>
      <c r="NEN113" s="313"/>
      <c r="NEO113" s="313"/>
      <c r="NEP113" s="313"/>
      <c r="NEQ113" s="313"/>
      <c r="NER113" s="313"/>
      <c r="NES113" s="313"/>
      <c r="NET113" s="313"/>
      <c r="NEU113" s="313"/>
      <c r="NEV113" s="313"/>
      <c r="NEW113" s="313"/>
      <c r="NEX113" s="313"/>
      <c r="NEY113" s="313"/>
      <c r="NEZ113" s="313"/>
      <c r="NFA113" s="313"/>
      <c r="NFB113" s="313"/>
      <c r="NFC113" s="313"/>
      <c r="NFD113" s="313"/>
      <c r="NFE113" s="313"/>
      <c r="NFF113" s="313"/>
      <c r="NFG113" s="313"/>
      <c r="NFH113" s="313"/>
      <c r="NFI113" s="313"/>
      <c r="NFJ113" s="313"/>
      <c r="NFK113" s="313"/>
      <c r="NFL113" s="313"/>
      <c r="NFM113" s="313"/>
      <c r="NFN113" s="313"/>
      <c r="NFO113" s="313"/>
      <c r="NFP113" s="313"/>
      <c r="NFQ113" s="313"/>
      <c r="NFR113" s="313"/>
      <c r="NFS113" s="313"/>
      <c r="NFT113" s="313"/>
      <c r="NFU113" s="313"/>
      <c r="NFV113" s="313"/>
      <c r="NFW113" s="313"/>
      <c r="NFX113" s="313"/>
      <c r="NFY113" s="313"/>
      <c r="NFZ113" s="313"/>
      <c r="NGA113" s="313"/>
      <c r="NGB113" s="313"/>
      <c r="NGC113" s="313"/>
      <c r="NGD113" s="313"/>
      <c r="NGE113" s="313"/>
      <c r="NGF113" s="313"/>
      <c r="NGG113" s="313"/>
      <c r="NGH113" s="313"/>
      <c r="NGI113" s="313"/>
      <c r="NGJ113" s="313"/>
      <c r="NGK113" s="313"/>
      <c r="NGL113" s="313"/>
      <c r="NGM113" s="313"/>
      <c r="NGN113" s="313"/>
      <c r="NGO113" s="313"/>
      <c r="NGP113" s="313"/>
      <c r="NGQ113" s="313"/>
      <c r="NGR113" s="313"/>
      <c r="NGS113" s="313"/>
      <c r="NGT113" s="313"/>
      <c r="NGU113" s="313"/>
      <c r="NGV113" s="313"/>
      <c r="NGW113" s="313"/>
      <c r="NGX113" s="313"/>
      <c r="NGY113" s="313"/>
      <c r="NGZ113" s="313"/>
      <c r="NHA113" s="313"/>
      <c r="NHB113" s="313"/>
      <c r="NHC113" s="313"/>
      <c r="NHD113" s="313"/>
      <c r="NHE113" s="313"/>
      <c r="NHF113" s="313"/>
      <c r="NHG113" s="313"/>
      <c r="NHH113" s="313"/>
      <c r="NHI113" s="313"/>
      <c r="NHJ113" s="313"/>
      <c r="NHK113" s="313"/>
      <c r="NHL113" s="313"/>
      <c r="NHM113" s="313"/>
      <c r="NHN113" s="313"/>
      <c r="NHO113" s="313"/>
      <c r="NHP113" s="313"/>
      <c r="NHQ113" s="313"/>
      <c r="NHR113" s="313"/>
      <c r="NHS113" s="313"/>
      <c r="NHT113" s="313"/>
      <c r="NHU113" s="313"/>
      <c r="NHV113" s="313"/>
      <c r="NHW113" s="313"/>
      <c r="NHX113" s="313"/>
      <c r="NHY113" s="313"/>
      <c r="NHZ113" s="313"/>
      <c r="NIA113" s="313"/>
      <c r="NIB113" s="313"/>
      <c r="NIC113" s="313"/>
      <c r="NID113" s="313"/>
      <c r="NIE113" s="313"/>
      <c r="NIF113" s="313"/>
      <c r="NIG113" s="313"/>
      <c r="NIH113" s="313"/>
      <c r="NII113" s="313"/>
      <c r="NIJ113" s="313"/>
      <c r="NIK113" s="313"/>
      <c r="NIL113" s="313"/>
      <c r="NIM113" s="313"/>
      <c r="NIN113" s="313"/>
      <c r="NIO113" s="313"/>
      <c r="NIP113" s="313"/>
      <c r="NIQ113" s="313"/>
      <c r="NIR113" s="313"/>
      <c r="NIS113" s="313"/>
      <c r="NIT113" s="313"/>
      <c r="NIU113" s="313"/>
      <c r="NIV113" s="313"/>
      <c r="NIW113" s="313"/>
      <c r="NIX113" s="313"/>
      <c r="NIY113" s="313"/>
      <c r="NIZ113" s="313"/>
      <c r="NJA113" s="313"/>
      <c r="NJB113" s="313"/>
      <c r="NJC113" s="313"/>
      <c r="NJD113" s="313"/>
      <c r="NJE113" s="313"/>
      <c r="NJF113" s="313"/>
      <c r="NJG113" s="313"/>
      <c r="NJH113" s="313"/>
      <c r="NJI113" s="313"/>
      <c r="NJJ113" s="313"/>
      <c r="NJK113" s="313"/>
      <c r="NJL113" s="313"/>
      <c r="NJM113" s="313"/>
      <c r="NJN113" s="313"/>
      <c r="NJO113" s="313"/>
      <c r="NJP113" s="313"/>
      <c r="NJQ113" s="313"/>
      <c r="NJR113" s="313"/>
      <c r="NJS113" s="313"/>
      <c r="NJT113" s="313"/>
      <c r="NJU113" s="313"/>
      <c r="NJV113" s="313"/>
      <c r="NJW113" s="313"/>
      <c r="NJX113" s="313"/>
      <c r="NJY113" s="313"/>
      <c r="NJZ113" s="313"/>
      <c r="NKA113" s="313"/>
      <c r="NKB113" s="313"/>
      <c r="NKC113" s="313"/>
      <c r="NKD113" s="313"/>
      <c r="NKE113" s="313"/>
      <c r="NKF113" s="313"/>
      <c r="NKG113" s="313"/>
      <c r="NKH113" s="313"/>
      <c r="NKI113" s="313"/>
      <c r="NKJ113" s="313"/>
      <c r="NKK113" s="313"/>
      <c r="NKL113" s="313"/>
      <c r="NKM113" s="313"/>
      <c r="NKN113" s="313"/>
      <c r="NKO113" s="313"/>
      <c r="NKP113" s="313"/>
      <c r="NKQ113" s="313"/>
      <c r="NKR113" s="313"/>
      <c r="NKS113" s="313"/>
      <c r="NKT113" s="313"/>
      <c r="NKU113" s="313"/>
      <c r="NKV113" s="313"/>
      <c r="NKW113" s="313"/>
      <c r="NKX113" s="313"/>
      <c r="NKY113" s="313"/>
      <c r="NKZ113" s="313"/>
      <c r="NLA113" s="313"/>
      <c r="NLB113" s="313"/>
      <c r="NLC113" s="313"/>
      <c r="NLD113" s="313"/>
      <c r="NLE113" s="313"/>
      <c r="NLF113" s="313"/>
      <c r="NLG113" s="313"/>
      <c r="NLH113" s="313"/>
      <c r="NLI113" s="313"/>
      <c r="NLJ113" s="313"/>
      <c r="NLK113" s="313"/>
      <c r="NLL113" s="313"/>
      <c r="NLM113" s="313"/>
      <c r="NLN113" s="313"/>
      <c r="NLO113" s="313"/>
      <c r="NLP113" s="313"/>
      <c r="NLQ113" s="313"/>
      <c r="NLR113" s="313"/>
      <c r="NLS113" s="313"/>
      <c r="NLT113" s="313"/>
      <c r="NLU113" s="313"/>
      <c r="NLV113" s="313"/>
      <c r="NLW113" s="313"/>
      <c r="NLX113" s="313"/>
      <c r="NLY113" s="313"/>
      <c r="NLZ113" s="313"/>
      <c r="NMA113" s="313"/>
      <c r="NMB113" s="313"/>
      <c r="NMC113" s="313"/>
      <c r="NMD113" s="313"/>
      <c r="NME113" s="313"/>
      <c r="NMF113" s="313"/>
      <c r="NMG113" s="313"/>
      <c r="NMH113" s="313"/>
      <c r="NMI113" s="313"/>
      <c r="NMJ113" s="313"/>
      <c r="NMK113" s="313"/>
      <c r="NML113" s="313"/>
      <c r="NMM113" s="313"/>
      <c r="NMN113" s="313"/>
      <c r="NMO113" s="313"/>
      <c r="NMP113" s="313"/>
      <c r="NMQ113" s="313"/>
      <c r="NMR113" s="313"/>
      <c r="NMS113" s="313"/>
      <c r="NMT113" s="313"/>
      <c r="NMU113" s="313"/>
      <c r="NMV113" s="313"/>
      <c r="NMW113" s="313"/>
      <c r="NMX113" s="313"/>
      <c r="NMY113" s="313"/>
      <c r="NMZ113" s="313"/>
      <c r="NNA113" s="313"/>
      <c r="NNB113" s="313"/>
      <c r="NNC113" s="313"/>
      <c r="NND113" s="313"/>
      <c r="NNE113" s="313"/>
      <c r="NNF113" s="313"/>
      <c r="NNG113" s="313"/>
      <c r="NNH113" s="313"/>
      <c r="NNI113" s="313"/>
      <c r="NNJ113" s="313"/>
      <c r="NNK113" s="313"/>
      <c r="NNL113" s="313"/>
      <c r="NNM113" s="313"/>
      <c r="NNN113" s="313"/>
      <c r="NNO113" s="313"/>
      <c r="NNP113" s="313"/>
      <c r="NNQ113" s="313"/>
      <c r="NNR113" s="313"/>
      <c r="NNS113" s="313"/>
      <c r="NNT113" s="313"/>
      <c r="NNU113" s="313"/>
      <c r="NNV113" s="313"/>
      <c r="NNW113" s="313"/>
      <c r="NNX113" s="313"/>
      <c r="NNY113" s="313"/>
      <c r="NNZ113" s="313"/>
      <c r="NOA113" s="313"/>
      <c r="NOB113" s="313"/>
      <c r="NOC113" s="313"/>
      <c r="NOD113" s="313"/>
      <c r="NOE113" s="313"/>
      <c r="NOF113" s="313"/>
      <c r="NOG113" s="313"/>
      <c r="NOH113" s="313"/>
      <c r="NOI113" s="313"/>
      <c r="NOJ113" s="313"/>
      <c r="NOK113" s="313"/>
      <c r="NOL113" s="313"/>
      <c r="NOM113" s="313"/>
      <c r="NON113" s="313"/>
      <c r="NOO113" s="313"/>
      <c r="NOP113" s="313"/>
      <c r="NOQ113" s="313"/>
      <c r="NOR113" s="313"/>
      <c r="NOS113" s="313"/>
      <c r="NOT113" s="313"/>
      <c r="NOU113" s="313"/>
      <c r="NOV113" s="313"/>
      <c r="NOW113" s="313"/>
      <c r="NOX113" s="313"/>
      <c r="NOY113" s="313"/>
      <c r="NOZ113" s="313"/>
      <c r="NPA113" s="313"/>
      <c r="NPB113" s="313"/>
      <c r="NPC113" s="313"/>
      <c r="NPD113" s="313"/>
      <c r="NPE113" s="313"/>
      <c r="NPF113" s="313"/>
      <c r="NPG113" s="313"/>
      <c r="NPH113" s="313"/>
      <c r="NPI113" s="313"/>
      <c r="NPJ113" s="313"/>
      <c r="NPK113" s="313"/>
      <c r="NPL113" s="313"/>
      <c r="NPM113" s="313"/>
      <c r="NPN113" s="313"/>
      <c r="NPO113" s="313"/>
      <c r="NPP113" s="313"/>
      <c r="NPQ113" s="313"/>
      <c r="NPR113" s="313"/>
      <c r="NPS113" s="313"/>
      <c r="NPT113" s="313"/>
      <c r="NPU113" s="313"/>
      <c r="NPV113" s="313"/>
      <c r="NPW113" s="313"/>
      <c r="NPX113" s="313"/>
      <c r="NPY113" s="313"/>
      <c r="NPZ113" s="313"/>
      <c r="NQA113" s="313"/>
      <c r="NQB113" s="313"/>
      <c r="NQC113" s="313"/>
      <c r="NQD113" s="313"/>
      <c r="NQE113" s="313"/>
      <c r="NQF113" s="313"/>
      <c r="NQG113" s="313"/>
      <c r="NQH113" s="313"/>
      <c r="NQI113" s="313"/>
      <c r="NQJ113" s="313"/>
      <c r="NQK113" s="313"/>
      <c r="NQL113" s="313"/>
      <c r="NQM113" s="313"/>
      <c r="NQN113" s="313"/>
      <c r="NQO113" s="313"/>
      <c r="NQP113" s="313"/>
      <c r="NQQ113" s="313"/>
      <c r="NQR113" s="313"/>
      <c r="NQS113" s="313"/>
      <c r="NQT113" s="313"/>
      <c r="NQU113" s="313"/>
      <c r="NQV113" s="313"/>
      <c r="NQW113" s="313"/>
      <c r="NQX113" s="313"/>
      <c r="NQY113" s="313"/>
      <c r="NQZ113" s="313"/>
      <c r="NRA113" s="313"/>
      <c r="NRB113" s="313"/>
      <c r="NRC113" s="313"/>
      <c r="NRD113" s="313"/>
      <c r="NRE113" s="313"/>
      <c r="NRF113" s="313"/>
      <c r="NRG113" s="313"/>
      <c r="NRH113" s="313"/>
      <c r="NRI113" s="313"/>
      <c r="NRJ113" s="313"/>
      <c r="NRK113" s="313"/>
      <c r="NRL113" s="313"/>
      <c r="NRM113" s="313"/>
      <c r="NRN113" s="313"/>
      <c r="NRO113" s="313"/>
      <c r="NRP113" s="313"/>
      <c r="NRQ113" s="313"/>
      <c r="NRR113" s="313"/>
      <c r="NRS113" s="313"/>
      <c r="NRT113" s="313"/>
      <c r="NRU113" s="313"/>
      <c r="NRV113" s="313"/>
      <c r="NRW113" s="313"/>
      <c r="NRX113" s="313"/>
      <c r="NRY113" s="313"/>
      <c r="NRZ113" s="313"/>
      <c r="NSA113" s="313"/>
      <c r="NSB113" s="313"/>
      <c r="NSC113" s="313"/>
      <c r="NSD113" s="313"/>
      <c r="NSE113" s="313"/>
      <c r="NSF113" s="313"/>
      <c r="NSG113" s="313"/>
      <c r="NSH113" s="313"/>
      <c r="NSI113" s="313"/>
      <c r="NSJ113" s="313"/>
      <c r="NSK113" s="313"/>
      <c r="NSL113" s="313"/>
      <c r="NSM113" s="313"/>
      <c r="NSN113" s="313"/>
      <c r="NSO113" s="313"/>
      <c r="NSP113" s="313"/>
      <c r="NSQ113" s="313"/>
      <c r="NSR113" s="313"/>
      <c r="NSS113" s="313"/>
      <c r="NST113" s="313"/>
      <c r="NSU113" s="313"/>
      <c r="NSV113" s="313"/>
      <c r="NSW113" s="313"/>
      <c r="NSX113" s="313"/>
      <c r="NSY113" s="313"/>
      <c r="NSZ113" s="313"/>
      <c r="NTA113" s="313"/>
      <c r="NTB113" s="313"/>
      <c r="NTC113" s="313"/>
      <c r="NTD113" s="313"/>
      <c r="NTE113" s="313"/>
      <c r="NTF113" s="313"/>
      <c r="NTG113" s="313"/>
      <c r="NTH113" s="313"/>
      <c r="NTI113" s="313"/>
      <c r="NTJ113" s="313"/>
      <c r="NTK113" s="313"/>
      <c r="NTL113" s="313"/>
      <c r="NTM113" s="313"/>
      <c r="NTN113" s="313"/>
      <c r="NTO113" s="313"/>
      <c r="NTP113" s="313"/>
      <c r="NTQ113" s="313"/>
      <c r="NTR113" s="313"/>
      <c r="NTS113" s="313"/>
      <c r="NTT113" s="313"/>
      <c r="NTU113" s="313"/>
      <c r="NTV113" s="313"/>
      <c r="NTW113" s="313"/>
      <c r="NTX113" s="313"/>
      <c r="NTY113" s="313"/>
      <c r="NTZ113" s="313"/>
      <c r="NUA113" s="313"/>
      <c r="NUB113" s="313"/>
      <c r="NUC113" s="313"/>
      <c r="NUD113" s="313"/>
      <c r="NUE113" s="313"/>
      <c r="NUF113" s="313"/>
      <c r="NUG113" s="313"/>
      <c r="NUH113" s="313"/>
      <c r="NUI113" s="313"/>
      <c r="NUJ113" s="313"/>
      <c r="NUK113" s="313"/>
      <c r="NUL113" s="313"/>
      <c r="NUM113" s="313"/>
      <c r="NUN113" s="313"/>
      <c r="NUO113" s="313"/>
      <c r="NUP113" s="313"/>
      <c r="NUQ113" s="313"/>
      <c r="NUR113" s="313"/>
      <c r="NUS113" s="313"/>
      <c r="NUT113" s="313"/>
      <c r="NUU113" s="313"/>
      <c r="NUV113" s="313"/>
      <c r="NUW113" s="313"/>
      <c r="NUX113" s="313"/>
      <c r="NUY113" s="313"/>
      <c r="NUZ113" s="313"/>
      <c r="NVA113" s="313"/>
      <c r="NVB113" s="313"/>
      <c r="NVC113" s="313"/>
      <c r="NVD113" s="313"/>
      <c r="NVE113" s="313"/>
      <c r="NVF113" s="313"/>
      <c r="NVG113" s="313"/>
      <c r="NVH113" s="313"/>
      <c r="NVI113" s="313"/>
      <c r="NVJ113" s="313"/>
      <c r="NVK113" s="313"/>
      <c r="NVL113" s="313"/>
      <c r="NVM113" s="313"/>
      <c r="NVN113" s="313"/>
      <c r="NVO113" s="313"/>
      <c r="NVP113" s="313"/>
      <c r="NVQ113" s="313"/>
      <c r="NVR113" s="313"/>
      <c r="NVS113" s="313"/>
      <c r="NVT113" s="313"/>
      <c r="NVU113" s="313"/>
      <c r="NVV113" s="313"/>
      <c r="NVW113" s="313"/>
      <c r="NVX113" s="313"/>
      <c r="NVY113" s="313"/>
      <c r="NVZ113" s="313"/>
      <c r="NWA113" s="313"/>
      <c r="NWB113" s="313"/>
      <c r="NWC113" s="313"/>
      <c r="NWD113" s="313"/>
      <c r="NWE113" s="313"/>
      <c r="NWF113" s="313"/>
      <c r="NWG113" s="313"/>
      <c r="NWH113" s="313"/>
      <c r="NWI113" s="313"/>
      <c r="NWJ113" s="313"/>
      <c r="NWK113" s="313"/>
      <c r="NWL113" s="313"/>
      <c r="NWM113" s="313"/>
      <c r="NWN113" s="313"/>
      <c r="NWO113" s="313"/>
      <c r="NWP113" s="313"/>
      <c r="NWQ113" s="313"/>
      <c r="NWR113" s="313"/>
      <c r="NWS113" s="313"/>
      <c r="NWT113" s="313"/>
      <c r="NWU113" s="313"/>
      <c r="NWV113" s="313"/>
      <c r="NWW113" s="313"/>
      <c r="NWX113" s="313"/>
      <c r="NWY113" s="313"/>
      <c r="NWZ113" s="313"/>
      <c r="NXA113" s="313"/>
      <c r="NXB113" s="313"/>
      <c r="NXC113" s="313"/>
      <c r="NXD113" s="313"/>
      <c r="NXE113" s="313"/>
      <c r="NXF113" s="313"/>
      <c r="NXG113" s="313"/>
      <c r="NXH113" s="313"/>
      <c r="NXI113" s="313"/>
      <c r="NXJ113" s="313"/>
      <c r="NXK113" s="313"/>
      <c r="NXL113" s="313"/>
      <c r="NXM113" s="313"/>
      <c r="NXN113" s="313"/>
      <c r="NXO113" s="313"/>
      <c r="NXP113" s="313"/>
      <c r="NXQ113" s="313"/>
      <c r="NXR113" s="313"/>
      <c r="NXS113" s="313"/>
      <c r="NXT113" s="313"/>
      <c r="NXU113" s="313"/>
      <c r="NXV113" s="313"/>
      <c r="NXW113" s="313"/>
      <c r="NXX113" s="313"/>
      <c r="NXY113" s="313"/>
      <c r="NXZ113" s="313"/>
      <c r="NYA113" s="313"/>
      <c r="NYB113" s="313"/>
      <c r="NYC113" s="313"/>
      <c r="NYD113" s="313"/>
      <c r="NYE113" s="313"/>
      <c r="NYF113" s="313"/>
      <c r="NYG113" s="313"/>
      <c r="NYH113" s="313"/>
      <c r="NYI113" s="313"/>
      <c r="NYJ113" s="313"/>
      <c r="NYK113" s="313"/>
      <c r="NYL113" s="313"/>
      <c r="NYM113" s="313"/>
      <c r="NYN113" s="313"/>
      <c r="NYO113" s="313"/>
      <c r="NYP113" s="313"/>
      <c r="NYQ113" s="313"/>
      <c r="NYR113" s="313"/>
      <c r="NYS113" s="313"/>
      <c r="NYT113" s="313"/>
      <c r="NYU113" s="313"/>
      <c r="NYV113" s="313"/>
      <c r="NYW113" s="313"/>
      <c r="NYX113" s="313"/>
      <c r="NYY113" s="313"/>
      <c r="NYZ113" s="313"/>
      <c r="NZA113" s="313"/>
      <c r="NZB113" s="313"/>
      <c r="NZC113" s="313"/>
      <c r="NZD113" s="313"/>
      <c r="NZE113" s="313"/>
      <c r="NZF113" s="313"/>
      <c r="NZG113" s="313"/>
      <c r="NZH113" s="313"/>
      <c r="NZI113" s="313"/>
      <c r="NZJ113" s="313"/>
      <c r="NZK113" s="313"/>
      <c r="NZL113" s="313"/>
      <c r="NZM113" s="313"/>
      <c r="NZN113" s="313"/>
      <c r="NZO113" s="313"/>
      <c r="NZP113" s="313"/>
      <c r="NZQ113" s="313"/>
      <c r="NZR113" s="313"/>
      <c r="NZS113" s="313"/>
      <c r="NZT113" s="313"/>
      <c r="NZU113" s="313"/>
      <c r="NZV113" s="313"/>
      <c r="NZW113" s="313"/>
      <c r="NZX113" s="313"/>
      <c r="NZY113" s="313"/>
      <c r="NZZ113" s="313"/>
      <c r="OAA113" s="313"/>
      <c r="OAB113" s="313"/>
      <c r="OAC113" s="313"/>
      <c r="OAD113" s="313"/>
      <c r="OAE113" s="313"/>
      <c r="OAF113" s="313"/>
      <c r="OAG113" s="313"/>
      <c r="OAH113" s="313"/>
      <c r="OAI113" s="313"/>
      <c r="OAJ113" s="313"/>
      <c r="OAK113" s="313"/>
      <c r="OAL113" s="313"/>
      <c r="OAM113" s="313"/>
      <c r="OAN113" s="313"/>
      <c r="OAO113" s="313"/>
      <c r="OAP113" s="313"/>
      <c r="OAQ113" s="313"/>
      <c r="OAR113" s="313"/>
      <c r="OAS113" s="313"/>
      <c r="OAT113" s="313"/>
      <c r="OAU113" s="313"/>
      <c r="OAV113" s="313"/>
      <c r="OAW113" s="313"/>
      <c r="OAX113" s="313"/>
      <c r="OAY113" s="313"/>
      <c r="OAZ113" s="313"/>
      <c r="OBA113" s="313"/>
      <c r="OBB113" s="313"/>
      <c r="OBC113" s="313"/>
      <c r="OBD113" s="313"/>
      <c r="OBE113" s="313"/>
      <c r="OBF113" s="313"/>
      <c r="OBG113" s="313"/>
      <c r="OBH113" s="313"/>
      <c r="OBI113" s="313"/>
      <c r="OBJ113" s="313"/>
      <c r="OBK113" s="313"/>
      <c r="OBL113" s="313"/>
      <c r="OBM113" s="313"/>
      <c r="OBN113" s="313"/>
      <c r="OBO113" s="313"/>
      <c r="OBP113" s="313"/>
      <c r="OBQ113" s="313"/>
      <c r="OBR113" s="313"/>
      <c r="OBS113" s="313"/>
      <c r="OBT113" s="313"/>
      <c r="OBU113" s="313"/>
      <c r="OBV113" s="313"/>
      <c r="OBW113" s="313"/>
      <c r="OBX113" s="313"/>
      <c r="OBY113" s="313"/>
      <c r="OBZ113" s="313"/>
      <c r="OCA113" s="313"/>
      <c r="OCB113" s="313"/>
      <c r="OCC113" s="313"/>
      <c r="OCD113" s="313"/>
      <c r="OCE113" s="313"/>
      <c r="OCF113" s="313"/>
      <c r="OCG113" s="313"/>
      <c r="OCH113" s="313"/>
      <c r="OCI113" s="313"/>
      <c r="OCJ113" s="313"/>
      <c r="OCK113" s="313"/>
      <c r="OCL113" s="313"/>
      <c r="OCM113" s="313"/>
      <c r="OCN113" s="313"/>
      <c r="OCO113" s="313"/>
      <c r="OCP113" s="313"/>
      <c r="OCQ113" s="313"/>
      <c r="OCR113" s="313"/>
      <c r="OCS113" s="313"/>
      <c r="OCT113" s="313"/>
      <c r="OCU113" s="313"/>
      <c r="OCV113" s="313"/>
      <c r="OCW113" s="313"/>
      <c r="OCX113" s="313"/>
      <c r="OCY113" s="313"/>
      <c r="OCZ113" s="313"/>
      <c r="ODA113" s="313"/>
      <c r="ODB113" s="313"/>
      <c r="ODC113" s="313"/>
      <c r="ODD113" s="313"/>
      <c r="ODE113" s="313"/>
      <c r="ODF113" s="313"/>
      <c r="ODG113" s="313"/>
      <c r="ODH113" s="313"/>
      <c r="ODI113" s="313"/>
      <c r="ODJ113" s="313"/>
      <c r="ODK113" s="313"/>
      <c r="ODL113" s="313"/>
      <c r="ODM113" s="313"/>
      <c r="ODN113" s="313"/>
      <c r="ODO113" s="313"/>
      <c r="ODP113" s="313"/>
      <c r="ODQ113" s="313"/>
      <c r="ODR113" s="313"/>
      <c r="ODS113" s="313"/>
      <c r="ODT113" s="313"/>
      <c r="ODU113" s="313"/>
      <c r="ODV113" s="313"/>
      <c r="ODW113" s="313"/>
      <c r="ODX113" s="313"/>
      <c r="ODY113" s="313"/>
      <c r="ODZ113" s="313"/>
      <c r="OEA113" s="313"/>
      <c r="OEB113" s="313"/>
      <c r="OEC113" s="313"/>
      <c r="OED113" s="313"/>
      <c r="OEE113" s="313"/>
      <c r="OEF113" s="313"/>
      <c r="OEG113" s="313"/>
      <c r="OEH113" s="313"/>
      <c r="OEI113" s="313"/>
      <c r="OEJ113" s="313"/>
      <c r="OEK113" s="313"/>
      <c r="OEL113" s="313"/>
      <c r="OEM113" s="313"/>
      <c r="OEN113" s="313"/>
      <c r="OEO113" s="313"/>
      <c r="OEP113" s="313"/>
      <c r="OEQ113" s="313"/>
      <c r="OER113" s="313"/>
      <c r="OES113" s="313"/>
      <c r="OET113" s="313"/>
      <c r="OEU113" s="313"/>
      <c r="OEV113" s="313"/>
      <c r="OEW113" s="313"/>
      <c r="OEX113" s="313"/>
      <c r="OEY113" s="313"/>
      <c r="OEZ113" s="313"/>
      <c r="OFA113" s="313"/>
      <c r="OFB113" s="313"/>
      <c r="OFC113" s="313"/>
      <c r="OFD113" s="313"/>
      <c r="OFE113" s="313"/>
      <c r="OFF113" s="313"/>
      <c r="OFG113" s="313"/>
      <c r="OFH113" s="313"/>
      <c r="OFI113" s="313"/>
      <c r="OFJ113" s="313"/>
      <c r="OFK113" s="313"/>
      <c r="OFL113" s="313"/>
      <c r="OFM113" s="313"/>
      <c r="OFN113" s="313"/>
      <c r="OFO113" s="313"/>
      <c r="OFP113" s="313"/>
      <c r="OFQ113" s="313"/>
      <c r="OFR113" s="313"/>
      <c r="OFS113" s="313"/>
      <c r="OFT113" s="313"/>
      <c r="OFU113" s="313"/>
      <c r="OFV113" s="313"/>
      <c r="OFW113" s="313"/>
      <c r="OFX113" s="313"/>
      <c r="OFY113" s="313"/>
      <c r="OFZ113" s="313"/>
      <c r="OGA113" s="313"/>
      <c r="OGB113" s="313"/>
      <c r="OGC113" s="313"/>
      <c r="OGD113" s="313"/>
      <c r="OGE113" s="313"/>
      <c r="OGF113" s="313"/>
      <c r="OGG113" s="313"/>
      <c r="OGH113" s="313"/>
      <c r="OGI113" s="313"/>
      <c r="OGJ113" s="313"/>
      <c r="OGK113" s="313"/>
      <c r="OGL113" s="313"/>
      <c r="OGM113" s="313"/>
      <c r="OGN113" s="313"/>
      <c r="OGO113" s="313"/>
      <c r="OGP113" s="313"/>
      <c r="OGQ113" s="313"/>
      <c r="OGR113" s="313"/>
      <c r="OGS113" s="313"/>
      <c r="OGT113" s="313"/>
      <c r="OGU113" s="313"/>
      <c r="OGV113" s="313"/>
      <c r="OGW113" s="313"/>
      <c r="OGX113" s="313"/>
      <c r="OGY113" s="313"/>
      <c r="OGZ113" s="313"/>
      <c r="OHA113" s="313"/>
      <c r="OHB113" s="313"/>
      <c r="OHC113" s="313"/>
      <c r="OHD113" s="313"/>
      <c r="OHE113" s="313"/>
      <c r="OHF113" s="313"/>
      <c r="OHG113" s="313"/>
      <c r="OHH113" s="313"/>
      <c r="OHI113" s="313"/>
      <c r="OHJ113" s="313"/>
      <c r="OHK113" s="313"/>
      <c r="OHL113" s="313"/>
      <c r="OHM113" s="313"/>
      <c r="OHN113" s="313"/>
      <c r="OHO113" s="313"/>
      <c r="OHP113" s="313"/>
      <c r="OHQ113" s="313"/>
      <c r="OHR113" s="313"/>
      <c r="OHS113" s="313"/>
      <c r="OHT113" s="313"/>
      <c r="OHU113" s="313"/>
      <c r="OHV113" s="313"/>
      <c r="OHW113" s="313"/>
      <c r="OHX113" s="313"/>
      <c r="OHY113" s="313"/>
      <c r="OHZ113" s="313"/>
      <c r="OIA113" s="313"/>
      <c r="OIB113" s="313"/>
      <c r="OIC113" s="313"/>
      <c r="OID113" s="313"/>
      <c r="OIE113" s="313"/>
      <c r="OIF113" s="313"/>
      <c r="OIG113" s="313"/>
      <c r="OIH113" s="313"/>
      <c r="OII113" s="313"/>
      <c r="OIJ113" s="313"/>
      <c r="OIK113" s="313"/>
      <c r="OIL113" s="313"/>
      <c r="OIM113" s="313"/>
      <c r="OIN113" s="313"/>
      <c r="OIO113" s="313"/>
      <c r="OIP113" s="313"/>
      <c r="OIQ113" s="313"/>
      <c r="OIR113" s="313"/>
      <c r="OIS113" s="313"/>
      <c r="OIT113" s="313"/>
      <c r="OIU113" s="313"/>
      <c r="OIV113" s="313"/>
      <c r="OIW113" s="313"/>
      <c r="OIX113" s="313"/>
      <c r="OIY113" s="313"/>
      <c r="OIZ113" s="313"/>
      <c r="OJA113" s="313"/>
      <c r="OJB113" s="313"/>
      <c r="OJC113" s="313"/>
      <c r="OJD113" s="313"/>
      <c r="OJE113" s="313"/>
      <c r="OJF113" s="313"/>
      <c r="OJG113" s="313"/>
      <c r="OJH113" s="313"/>
      <c r="OJI113" s="313"/>
      <c r="OJJ113" s="313"/>
      <c r="OJK113" s="313"/>
      <c r="OJL113" s="313"/>
      <c r="OJM113" s="313"/>
      <c r="OJN113" s="313"/>
      <c r="OJO113" s="313"/>
      <c r="OJP113" s="313"/>
      <c r="OJQ113" s="313"/>
      <c r="OJR113" s="313"/>
      <c r="OJS113" s="313"/>
      <c r="OJT113" s="313"/>
      <c r="OJU113" s="313"/>
      <c r="OJV113" s="313"/>
      <c r="OJW113" s="313"/>
      <c r="OJX113" s="313"/>
      <c r="OJY113" s="313"/>
      <c r="OJZ113" s="313"/>
      <c r="OKA113" s="313"/>
      <c r="OKB113" s="313"/>
      <c r="OKC113" s="313"/>
      <c r="OKD113" s="313"/>
      <c r="OKE113" s="313"/>
      <c r="OKF113" s="313"/>
      <c r="OKG113" s="313"/>
      <c r="OKH113" s="313"/>
      <c r="OKI113" s="313"/>
      <c r="OKJ113" s="313"/>
      <c r="OKK113" s="313"/>
      <c r="OKL113" s="313"/>
      <c r="OKM113" s="313"/>
      <c r="OKN113" s="313"/>
      <c r="OKO113" s="313"/>
      <c r="OKP113" s="313"/>
      <c r="OKQ113" s="313"/>
      <c r="OKR113" s="313"/>
      <c r="OKS113" s="313"/>
      <c r="OKT113" s="313"/>
      <c r="OKU113" s="313"/>
      <c r="OKV113" s="313"/>
      <c r="OKW113" s="313"/>
      <c r="OKX113" s="313"/>
      <c r="OKY113" s="313"/>
      <c r="OKZ113" s="313"/>
      <c r="OLA113" s="313"/>
      <c r="OLB113" s="313"/>
      <c r="OLC113" s="313"/>
      <c r="OLD113" s="313"/>
      <c r="OLE113" s="313"/>
      <c r="OLF113" s="313"/>
      <c r="OLG113" s="313"/>
      <c r="OLH113" s="313"/>
      <c r="OLI113" s="313"/>
      <c r="OLJ113" s="313"/>
      <c r="OLK113" s="313"/>
      <c r="OLL113" s="313"/>
      <c r="OLM113" s="313"/>
      <c r="OLN113" s="313"/>
      <c r="OLO113" s="313"/>
      <c r="OLP113" s="313"/>
      <c r="OLQ113" s="313"/>
      <c r="OLR113" s="313"/>
      <c r="OLS113" s="313"/>
      <c r="OLT113" s="313"/>
      <c r="OLU113" s="313"/>
      <c r="OLV113" s="313"/>
      <c r="OLW113" s="313"/>
      <c r="OLX113" s="313"/>
      <c r="OLY113" s="313"/>
      <c r="OLZ113" s="313"/>
      <c r="OMA113" s="313"/>
      <c r="OMB113" s="313"/>
      <c r="OMC113" s="313"/>
      <c r="OMD113" s="313"/>
      <c r="OME113" s="313"/>
      <c r="OMF113" s="313"/>
      <c r="OMG113" s="313"/>
      <c r="OMH113" s="313"/>
      <c r="OMI113" s="313"/>
      <c r="OMJ113" s="313"/>
      <c r="OMK113" s="313"/>
      <c r="OML113" s="313"/>
      <c r="OMM113" s="313"/>
      <c r="OMN113" s="313"/>
      <c r="OMO113" s="313"/>
      <c r="OMP113" s="313"/>
      <c r="OMQ113" s="313"/>
      <c r="OMR113" s="313"/>
      <c r="OMS113" s="313"/>
      <c r="OMT113" s="313"/>
      <c r="OMU113" s="313"/>
      <c r="OMV113" s="313"/>
      <c r="OMW113" s="313"/>
      <c r="OMX113" s="313"/>
      <c r="OMY113" s="313"/>
      <c r="OMZ113" s="313"/>
      <c r="ONA113" s="313"/>
      <c r="ONB113" s="313"/>
      <c r="ONC113" s="313"/>
      <c r="OND113" s="313"/>
      <c r="ONE113" s="313"/>
      <c r="ONF113" s="313"/>
      <c r="ONG113" s="313"/>
      <c r="ONH113" s="313"/>
      <c r="ONI113" s="313"/>
      <c r="ONJ113" s="313"/>
      <c r="ONK113" s="313"/>
      <c r="ONL113" s="313"/>
      <c r="ONM113" s="313"/>
      <c r="ONN113" s="313"/>
      <c r="ONO113" s="313"/>
      <c r="ONP113" s="313"/>
      <c r="ONQ113" s="313"/>
      <c r="ONR113" s="313"/>
      <c r="ONS113" s="313"/>
      <c r="ONT113" s="313"/>
      <c r="ONU113" s="313"/>
      <c r="ONV113" s="313"/>
      <c r="ONW113" s="313"/>
      <c r="ONX113" s="313"/>
      <c r="ONY113" s="313"/>
      <c r="ONZ113" s="313"/>
      <c r="OOA113" s="313"/>
      <c r="OOB113" s="313"/>
      <c r="OOC113" s="313"/>
      <c r="OOD113" s="313"/>
      <c r="OOE113" s="313"/>
      <c r="OOF113" s="313"/>
      <c r="OOG113" s="313"/>
      <c r="OOH113" s="313"/>
      <c r="OOI113" s="313"/>
      <c r="OOJ113" s="313"/>
      <c r="OOK113" s="313"/>
      <c r="OOL113" s="313"/>
      <c r="OOM113" s="313"/>
      <c r="OON113" s="313"/>
      <c r="OOO113" s="313"/>
      <c r="OOP113" s="313"/>
      <c r="OOQ113" s="313"/>
      <c r="OOR113" s="313"/>
      <c r="OOS113" s="313"/>
      <c r="OOT113" s="313"/>
      <c r="OOU113" s="313"/>
      <c r="OOV113" s="313"/>
      <c r="OOW113" s="313"/>
      <c r="OOX113" s="313"/>
      <c r="OOY113" s="313"/>
      <c r="OOZ113" s="313"/>
      <c r="OPA113" s="313"/>
      <c r="OPB113" s="313"/>
      <c r="OPC113" s="313"/>
      <c r="OPD113" s="313"/>
      <c r="OPE113" s="313"/>
      <c r="OPF113" s="313"/>
      <c r="OPG113" s="313"/>
      <c r="OPH113" s="313"/>
      <c r="OPI113" s="313"/>
      <c r="OPJ113" s="313"/>
      <c r="OPK113" s="313"/>
      <c r="OPL113" s="313"/>
      <c r="OPM113" s="313"/>
      <c r="OPN113" s="313"/>
      <c r="OPO113" s="313"/>
      <c r="OPP113" s="313"/>
      <c r="OPQ113" s="313"/>
      <c r="OPR113" s="313"/>
      <c r="OPS113" s="313"/>
      <c r="OPT113" s="313"/>
      <c r="OPU113" s="313"/>
      <c r="OPV113" s="313"/>
      <c r="OPW113" s="313"/>
      <c r="OPX113" s="313"/>
      <c r="OPY113" s="313"/>
      <c r="OPZ113" s="313"/>
      <c r="OQA113" s="313"/>
      <c r="OQB113" s="313"/>
      <c r="OQC113" s="313"/>
      <c r="OQD113" s="313"/>
      <c r="OQE113" s="313"/>
      <c r="OQF113" s="313"/>
      <c r="OQG113" s="313"/>
      <c r="OQH113" s="313"/>
      <c r="OQI113" s="313"/>
      <c r="OQJ113" s="313"/>
      <c r="OQK113" s="313"/>
      <c r="OQL113" s="313"/>
      <c r="OQM113" s="313"/>
      <c r="OQN113" s="313"/>
      <c r="OQO113" s="313"/>
      <c r="OQP113" s="313"/>
      <c r="OQQ113" s="313"/>
      <c r="OQR113" s="313"/>
      <c r="OQS113" s="313"/>
      <c r="OQT113" s="313"/>
      <c r="OQU113" s="313"/>
      <c r="OQV113" s="313"/>
      <c r="OQW113" s="313"/>
      <c r="OQX113" s="313"/>
      <c r="OQY113" s="313"/>
      <c r="OQZ113" s="313"/>
      <c r="ORA113" s="313"/>
      <c r="ORB113" s="313"/>
      <c r="ORC113" s="313"/>
      <c r="ORD113" s="313"/>
      <c r="ORE113" s="313"/>
      <c r="ORF113" s="313"/>
      <c r="ORG113" s="313"/>
      <c r="ORH113" s="313"/>
      <c r="ORI113" s="313"/>
      <c r="ORJ113" s="313"/>
      <c r="ORK113" s="313"/>
      <c r="ORL113" s="313"/>
      <c r="ORM113" s="313"/>
      <c r="ORN113" s="313"/>
      <c r="ORO113" s="313"/>
      <c r="ORP113" s="313"/>
      <c r="ORQ113" s="313"/>
      <c r="ORR113" s="313"/>
      <c r="ORS113" s="313"/>
      <c r="ORT113" s="313"/>
      <c r="ORU113" s="313"/>
      <c r="ORV113" s="313"/>
      <c r="ORW113" s="313"/>
      <c r="ORX113" s="313"/>
      <c r="ORY113" s="313"/>
      <c r="ORZ113" s="313"/>
      <c r="OSA113" s="313"/>
      <c r="OSB113" s="313"/>
      <c r="OSC113" s="313"/>
      <c r="OSD113" s="313"/>
      <c r="OSE113" s="313"/>
      <c r="OSF113" s="313"/>
      <c r="OSG113" s="313"/>
      <c r="OSH113" s="313"/>
      <c r="OSI113" s="313"/>
      <c r="OSJ113" s="313"/>
      <c r="OSK113" s="313"/>
      <c r="OSL113" s="313"/>
      <c r="OSM113" s="313"/>
      <c r="OSN113" s="313"/>
      <c r="OSO113" s="313"/>
      <c r="OSP113" s="313"/>
      <c r="OSQ113" s="313"/>
      <c r="OSR113" s="313"/>
      <c r="OSS113" s="313"/>
      <c r="OST113" s="313"/>
      <c r="OSU113" s="313"/>
      <c r="OSV113" s="313"/>
      <c r="OSW113" s="313"/>
      <c r="OSX113" s="313"/>
      <c r="OSY113" s="313"/>
      <c r="OSZ113" s="313"/>
      <c r="OTA113" s="313"/>
      <c r="OTB113" s="313"/>
      <c r="OTC113" s="313"/>
      <c r="OTD113" s="313"/>
      <c r="OTE113" s="313"/>
      <c r="OTF113" s="313"/>
      <c r="OTG113" s="313"/>
      <c r="OTH113" s="313"/>
      <c r="OTI113" s="313"/>
      <c r="OTJ113" s="313"/>
      <c r="OTK113" s="313"/>
      <c r="OTL113" s="313"/>
      <c r="OTM113" s="313"/>
      <c r="OTN113" s="313"/>
      <c r="OTO113" s="313"/>
      <c r="OTP113" s="313"/>
      <c r="OTQ113" s="313"/>
      <c r="OTR113" s="313"/>
      <c r="OTS113" s="313"/>
      <c r="OTT113" s="313"/>
      <c r="OTU113" s="313"/>
      <c r="OTV113" s="313"/>
      <c r="OTW113" s="313"/>
      <c r="OTX113" s="313"/>
      <c r="OTY113" s="313"/>
      <c r="OTZ113" s="313"/>
      <c r="OUA113" s="313"/>
      <c r="OUB113" s="313"/>
      <c r="OUC113" s="313"/>
      <c r="OUD113" s="313"/>
      <c r="OUE113" s="313"/>
      <c r="OUF113" s="313"/>
      <c r="OUG113" s="313"/>
      <c r="OUH113" s="313"/>
      <c r="OUI113" s="313"/>
      <c r="OUJ113" s="313"/>
      <c r="OUK113" s="313"/>
      <c r="OUL113" s="313"/>
      <c r="OUM113" s="313"/>
      <c r="OUN113" s="313"/>
      <c r="OUO113" s="313"/>
      <c r="OUP113" s="313"/>
      <c r="OUQ113" s="313"/>
      <c r="OUR113" s="313"/>
      <c r="OUS113" s="313"/>
      <c r="OUT113" s="313"/>
      <c r="OUU113" s="313"/>
      <c r="OUV113" s="313"/>
      <c r="OUW113" s="313"/>
      <c r="OUX113" s="313"/>
      <c r="OUY113" s="313"/>
      <c r="OUZ113" s="313"/>
      <c r="OVA113" s="313"/>
      <c r="OVB113" s="313"/>
      <c r="OVC113" s="313"/>
      <c r="OVD113" s="313"/>
      <c r="OVE113" s="313"/>
      <c r="OVF113" s="313"/>
      <c r="OVG113" s="313"/>
      <c r="OVH113" s="313"/>
      <c r="OVI113" s="313"/>
      <c r="OVJ113" s="313"/>
      <c r="OVK113" s="313"/>
      <c r="OVL113" s="313"/>
      <c r="OVM113" s="313"/>
      <c r="OVN113" s="313"/>
      <c r="OVO113" s="313"/>
      <c r="OVP113" s="313"/>
      <c r="OVQ113" s="313"/>
      <c r="OVR113" s="313"/>
      <c r="OVS113" s="313"/>
      <c r="OVT113" s="313"/>
      <c r="OVU113" s="313"/>
      <c r="OVV113" s="313"/>
      <c r="OVW113" s="313"/>
      <c r="OVX113" s="313"/>
      <c r="OVY113" s="313"/>
      <c r="OVZ113" s="313"/>
      <c r="OWA113" s="313"/>
      <c r="OWB113" s="313"/>
      <c r="OWC113" s="313"/>
      <c r="OWD113" s="313"/>
      <c r="OWE113" s="313"/>
      <c r="OWF113" s="313"/>
      <c r="OWG113" s="313"/>
      <c r="OWH113" s="313"/>
      <c r="OWI113" s="313"/>
      <c r="OWJ113" s="313"/>
      <c r="OWK113" s="313"/>
      <c r="OWL113" s="313"/>
      <c r="OWM113" s="313"/>
      <c r="OWN113" s="313"/>
      <c r="OWO113" s="313"/>
      <c r="OWP113" s="313"/>
      <c r="OWQ113" s="313"/>
      <c r="OWR113" s="313"/>
      <c r="OWS113" s="313"/>
      <c r="OWT113" s="313"/>
      <c r="OWU113" s="313"/>
      <c r="OWV113" s="313"/>
      <c r="OWW113" s="313"/>
      <c r="OWX113" s="313"/>
      <c r="OWY113" s="313"/>
      <c r="OWZ113" s="313"/>
      <c r="OXA113" s="313"/>
      <c r="OXB113" s="313"/>
      <c r="OXC113" s="313"/>
      <c r="OXD113" s="313"/>
      <c r="OXE113" s="313"/>
      <c r="OXF113" s="313"/>
      <c r="OXG113" s="313"/>
      <c r="OXH113" s="313"/>
      <c r="OXI113" s="313"/>
      <c r="OXJ113" s="313"/>
      <c r="OXK113" s="313"/>
      <c r="OXL113" s="313"/>
      <c r="OXM113" s="313"/>
      <c r="OXN113" s="313"/>
      <c r="OXO113" s="313"/>
      <c r="OXP113" s="313"/>
      <c r="OXQ113" s="313"/>
      <c r="OXR113" s="313"/>
      <c r="OXS113" s="313"/>
      <c r="OXT113" s="313"/>
      <c r="OXU113" s="313"/>
      <c r="OXV113" s="313"/>
      <c r="OXW113" s="313"/>
      <c r="OXX113" s="313"/>
      <c r="OXY113" s="313"/>
      <c r="OXZ113" s="313"/>
      <c r="OYA113" s="313"/>
      <c r="OYB113" s="313"/>
      <c r="OYC113" s="313"/>
      <c r="OYD113" s="313"/>
      <c r="OYE113" s="313"/>
      <c r="OYF113" s="313"/>
      <c r="OYG113" s="313"/>
      <c r="OYH113" s="313"/>
      <c r="OYI113" s="313"/>
      <c r="OYJ113" s="313"/>
      <c r="OYK113" s="313"/>
      <c r="OYL113" s="313"/>
      <c r="OYM113" s="313"/>
      <c r="OYN113" s="313"/>
      <c r="OYO113" s="313"/>
      <c r="OYP113" s="313"/>
      <c r="OYQ113" s="313"/>
      <c r="OYR113" s="313"/>
      <c r="OYS113" s="313"/>
      <c r="OYT113" s="313"/>
      <c r="OYU113" s="313"/>
      <c r="OYV113" s="313"/>
      <c r="OYW113" s="313"/>
      <c r="OYX113" s="313"/>
      <c r="OYY113" s="313"/>
      <c r="OYZ113" s="313"/>
      <c r="OZA113" s="313"/>
      <c r="OZB113" s="313"/>
      <c r="OZC113" s="313"/>
      <c r="OZD113" s="313"/>
      <c r="OZE113" s="313"/>
      <c r="OZF113" s="313"/>
      <c r="OZG113" s="313"/>
      <c r="OZH113" s="313"/>
      <c r="OZI113" s="313"/>
      <c r="OZJ113" s="313"/>
      <c r="OZK113" s="313"/>
      <c r="OZL113" s="313"/>
      <c r="OZM113" s="313"/>
      <c r="OZN113" s="313"/>
      <c r="OZO113" s="313"/>
      <c r="OZP113" s="313"/>
      <c r="OZQ113" s="313"/>
      <c r="OZR113" s="313"/>
      <c r="OZS113" s="313"/>
      <c r="OZT113" s="313"/>
      <c r="OZU113" s="313"/>
      <c r="OZV113" s="313"/>
      <c r="OZW113" s="313"/>
      <c r="OZX113" s="313"/>
      <c r="OZY113" s="313"/>
      <c r="OZZ113" s="313"/>
      <c r="PAA113" s="313"/>
      <c r="PAB113" s="313"/>
      <c r="PAC113" s="313"/>
      <c r="PAD113" s="313"/>
      <c r="PAE113" s="313"/>
      <c r="PAF113" s="313"/>
      <c r="PAG113" s="313"/>
      <c r="PAH113" s="313"/>
      <c r="PAI113" s="313"/>
      <c r="PAJ113" s="313"/>
      <c r="PAK113" s="313"/>
      <c r="PAL113" s="313"/>
      <c r="PAM113" s="313"/>
      <c r="PAN113" s="313"/>
      <c r="PAO113" s="313"/>
      <c r="PAP113" s="313"/>
      <c r="PAQ113" s="313"/>
      <c r="PAR113" s="313"/>
      <c r="PAS113" s="313"/>
      <c r="PAT113" s="313"/>
      <c r="PAU113" s="313"/>
      <c r="PAV113" s="313"/>
      <c r="PAW113" s="313"/>
      <c r="PAX113" s="313"/>
      <c r="PAY113" s="313"/>
      <c r="PAZ113" s="313"/>
      <c r="PBA113" s="313"/>
      <c r="PBB113" s="313"/>
      <c r="PBC113" s="313"/>
      <c r="PBD113" s="313"/>
      <c r="PBE113" s="313"/>
      <c r="PBF113" s="313"/>
      <c r="PBG113" s="313"/>
      <c r="PBH113" s="313"/>
      <c r="PBI113" s="313"/>
      <c r="PBJ113" s="313"/>
      <c r="PBK113" s="313"/>
      <c r="PBL113" s="313"/>
      <c r="PBM113" s="313"/>
      <c r="PBN113" s="313"/>
      <c r="PBO113" s="313"/>
      <c r="PBP113" s="313"/>
      <c r="PBQ113" s="313"/>
      <c r="PBR113" s="313"/>
      <c r="PBS113" s="313"/>
      <c r="PBT113" s="313"/>
      <c r="PBU113" s="313"/>
      <c r="PBV113" s="313"/>
      <c r="PBW113" s="313"/>
      <c r="PBX113" s="313"/>
      <c r="PBY113" s="313"/>
      <c r="PBZ113" s="313"/>
      <c r="PCA113" s="313"/>
      <c r="PCB113" s="313"/>
      <c r="PCC113" s="313"/>
      <c r="PCD113" s="313"/>
      <c r="PCE113" s="313"/>
      <c r="PCF113" s="313"/>
      <c r="PCG113" s="313"/>
      <c r="PCH113" s="313"/>
      <c r="PCI113" s="313"/>
      <c r="PCJ113" s="313"/>
      <c r="PCK113" s="313"/>
      <c r="PCL113" s="313"/>
      <c r="PCM113" s="313"/>
      <c r="PCN113" s="313"/>
      <c r="PCO113" s="313"/>
      <c r="PCP113" s="313"/>
      <c r="PCQ113" s="313"/>
      <c r="PCR113" s="313"/>
      <c r="PCS113" s="313"/>
      <c r="PCT113" s="313"/>
      <c r="PCU113" s="313"/>
      <c r="PCV113" s="313"/>
      <c r="PCW113" s="313"/>
      <c r="PCX113" s="313"/>
      <c r="PCY113" s="313"/>
      <c r="PCZ113" s="313"/>
      <c r="PDA113" s="313"/>
      <c r="PDB113" s="313"/>
      <c r="PDC113" s="313"/>
      <c r="PDD113" s="313"/>
      <c r="PDE113" s="313"/>
      <c r="PDF113" s="313"/>
      <c r="PDG113" s="313"/>
      <c r="PDH113" s="313"/>
      <c r="PDI113" s="313"/>
      <c r="PDJ113" s="313"/>
      <c r="PDK113" s="313"/>
      <c r="PDL113" s="313"/>
      <c r="PDM113" s="313"/>
      <c r="PDN113" s="313"/>
      <c r="PDO113" s="313"/>
      <c r="PDP113" s="313"/>
      <c r="PDQ113" s="313"/>
      <c r="PDR113" s="313"/>
      <c r="PDS113" s="313"/>
      <c r="PDT113" s="313"/>
      <c r="PDU113" s="313"/>
      <c r="PDV113" s="313"/>
      <c r="PDW113" s="313"/>
      <c r="PDX113" s="313"/>
      <c r="PDY113" s="313"/>
      <c r="PDZ113" s="313"/>
      <c r="PEA113" s="313"/>
      <c r="PEB113" s="313"/>
      <c r="PEC113" s="313"/>
      <c r="PED113" s="313"/>
      <c r="PEE113" s="313"/>
      <c r="PEF113" s="313"/>
      <c r="PEG113" s="313"/>
      <c r="PEH113" s="313"/>
      <c r="PEI113" s="313"/>
      <c r="PEJ113" s="313"/>
      <c r="PEK113" s="313"/>
      <c r="PEL113" s="313"/>
      <c r="PEM113" s="313"/>
      <c r="PEN113" s="313"/>
      <c r="PEO113" s="313"/>
      <c r="PEP113" s="313"/>
      <c r="PEQ113" s="313"/>
      <c r="PER113" s="313"/>
      <c r="PES113" s="313"/>
      <c r="PET113" s="313"/>
      <c r="PEU113" s="313"/>
      <c r="PEV113" s="313"/>
      <c r="PEW113" s="313"/>
      <c r="PEX113" s="313"/>
      <c r="PEY113" s="313"/>
      <c r="PEZ113" s="313"/>
      <c r="PFA113" s="313"/>
      <c r="PFB113" s="313"/>
      <c r="PFC113" s="313"/>
      <c r="PFD113" s="313"/>
      <c r="PFE113" s="313"/>
      <c r="PFF113" s="313"/>
      <c r="PFG113" s="313"/>
      <c r="PFH113" s="313"/>
      <c r="PFI113" s="313"/>
      <c r="PFJ113" s="313"/>
      <c r="PFK113" s="313"/>
      <c r="PFL113" s="313"/>
      <c r="PFM113" s="313"/>
      <c r="PFN113" s="313"/>
      <c r="PFO113" s="313"/>
      <c r="PFP113" s="313"/>
      <c r="PFQ113" s="313"/>
      <c r="PFR113" s="313"/>
      <c r="PFS113" s="313"/>
      <c r="PFT113" s="313"/>
      <c r="PFU113" s="313"/>
      <c r="PFV113" s="313"/>
      <c r="PFW113" s="313"/>
      <c r="PFX113" s="313"/>
      <c r="PFY113" s="313"/>
      <c r="PFZ113" s="313"/>
      <c r="PGA113" s="313"/>
      <c r="PGB113" s="313"/>
      <c r="PGC113" s="313"/>
      <c r="PGD113" s="313"/>
      <c r="PGE113" s="313"/>
      <c r="PGF113" s="313"/>
      <c r="PGG113" s="313"/>
      <c r="PGH113" s="313"/>
      <c r="PGI113" s="313"/>
      <c r="PGJ113" s="313"/>
      <c r="PGK113" s="313"/>
      <c r="PGL113" s="313"/>
      <c r="PGM113" s="313"/>
      <c r="PGN113" s="313"/>
      <c r="PGO113" s="313"/>
      <c r="PGP113" s="313"/>
      <c r="PGQ113" s="313"/>
      <c r="PGR113" s="313"/>
      <c r="PGS113" s="313"/>
      <c r="PGT113" s="313"/>
      <c r="PGU113" s="313"/>
      <c r="PGV113" s="313"/>
      <c r="PGW113" s="313"/>
      <c r="PGX113" s="313"/>
      <c r="PGY113" s="313"/>
      <c r="PGZ113" s="313"/>
      <c r="PHA113" s="313"/>
      <c r="PHB113" s="313"/>
      <c r="PHC113" s="313"/>
      <c r="PHD113" s="313"/>
      <c r="PHE113" s="313"/>
      <c r="PHF113" s="313"/>
      <c r="PHG113" s="313"/>
      <c r="PHH113" s="313"/>
      <c r="PHI113" s="313"/>
      <c r="PHJ113" s="313"/>
      <c r="PHK113" s="313"/>
      <c r="PHL113" s="313"/>
      <c r="PHM113" s="313"/>
      <c r="PHN113" s="313"/>
      <c r="PHO113" s="313"/>
      <c r="PHP113" s="313"/>
      <c r="PHQ113" s="313"/>
      <c r="PHR113" s="313"/>
      <c r="PHS113" s="313"/>
      <c r="PHT113" s="313"/>
      <c r="PHU113" s="313"/>
      <c r="PHV113" s="313"/>
      <c r="PHW113" s="313"/>
      <c r="PHX113" s="313"/>
      <c r="PHY113" s="313"/>
      <c r="PHZ113" s="313"/>
      <c r="PIA113" s="313"/>
      <c r="PIB113" s="313"/>
      <c r="PIC113" s="313"/>
      <c r="PID113" s="313"/>
      <c r="PIE113" s="313"/>
      <c r="PIF113" s="313"/>
      <c r="PIG113" s="313"/>
      <c r="PIH113" s="313"/>
      <c r="PII113" s="313"/>
      <c r="PIJ113" s="313"/>
      <c r="PIK113" s="313"/>
      <c r="PIL113" s="313"/>
      <c r="PIM113" s="313"/>
      <c r="PIN113" s="313"/>
      <c r="PIO113" s="313"/>
      <c r="PIP113" s="313"/>
      <c r="PIQ113" s="313"/>
      <c r="PIR113" s="313"/>
      <c r="PIS113" s="313"/>
      <c r="PIT113" s="313"/>
      <c r="PIU113" s="313"/>
      <c r="PIV113" s="313"/>
      <c r="PIW113" s="313"/>
      <c r="PIX113" s="313"/>
      <c r="PIY113" s="313"/>
      <c r="PIZ113" s="313"/>
      <c r="PJA113" s="313"/>
      <c r="PJB113" s="313"/>
      <c r="PJC113" s="313"/>
      <c r="PJD113" s="313"/>
      <c r="PJE113" s="313"/>
      <c r="PJF113" s="313"/>
      <c r="PJG113" s="313"/>
      <c r="PJH113" s="313"/>
      <c r="PJI113" s="313"/>
      <c r="PJJ113" s="313"/>
      <c r="PJK113" s="313"/>
      <c r="PJL113" s="313"/>
      <c r="PJM113" s="313"/>
      <c r="PJN113" s="313"/>
      <c r="PJO113" s="313"/>
      <c r="PJP113" s="313"/>
      <c r="PJQ113" s="313"/>
      <c r="PJR113" s="313"/>
      <c r="PJS113" s="313"/>
      <c r="PJT113" s="313"/>
      <c r="PJU113" s="313"/>
      <c r="PJV113" s="313"/>
      <c r="PJW113" s="313"/>
      <c r="PJX113" s="313"/>
      <c r="PJY113" s="313"/>
      <c r="PJZ113" s="313"/>
      <c r="PKA113" s="313"/>
      <c r="PKB113" s="313"/>
      <c r="PKC113" s="313"/>
      <c r="PKD113" s="313"/>
      <c r="PKE113" s="313"/>
      <c r="PKF113" s="313"/>
      <c r="PKG113" s="313"/>
      <c r="PKH113" s="313"/>
      <c r="PKI113" s="313"/>
      <c r="PKJ113" s="313"/>
      <c r="PKK113" s="313"/>
      <c r="PKL113" s="313"/>
      <c r="PKM113" s="313"/>
      <c r="PKN113" s="313"/>
      <c r="PKO113" s="313"/>
      <c r="PKP113" s="313"/>
      <c r="PKQ113" s="313"/>
      <c r="PKR113" s="313"/>
      <c r="PKS113" s="313"/>
      <c r="PKT113" s="313"/>
      <c r="PKU113" s="313"/>
      <c r="PKV113" s="313"/>
      <c r="PKW113" s="313"/>
      <c r="PKX113" s="313"/>
      <c r="PKY113" s="313"/>
      <c r="PKZ113" s="313"/>
      <c r="PLA113" s="313"/>
      <c r="PLB113" s="313"/>
      <c r="PLC113" s="313"/>
      <c r="PLD113" s="313"/>
      <c r="PLE113" s="313"/>
      <c r="PLF113" s="313"/>
      <c r="PLG113" s="313"/>
      <c r="PLH113" s="313"/>
      <c r="PLI113" s="313"/>
      <c r="PLJ113" s="313"/>
      <c r="PLK113" s="313"/>
      <c r="PLL113" s="313"/>
      <c r="PLM113" s="313"/>
      <c r="PLN113" s="313"/>
      <c r="PLO113" s="313"/>
      <c r="PLP113" s="313"/>
      <c r="PLQ113" s="313"/>
      <c r="PLR113" s="313"/>
      <c r="PLS113" s="313"/>
      <c r="PLT113" s="313"/>
      <c r="PLU113" s="313"/>
      <c r="PLV113" s="313"/>
      <c r="PLW113" s="313"/>
      <c r="PLX113" s="313"/>
      <c r="PLY113" s="313"/>
      <c r="PLZ113" s="313"/>
      <c r="PMA113" s="313"/>
      <c r="PMB113" s="313"/>
      <c r="PMC113" s="313"/>
      <c r="PMD113" s="313"/>
      <c r="PME113" s="313"/>
      <c r="PMF113" s="313"/>
      <c r="PMG113" s="313"/>
      <c r="PMH113" s="313"/>
      <c r="PMI113" s="313"/>
      <c r="PMJ113" s="313"/>
      <c r="PMK113" s="313"/>
      <c r="PML113" s="313"/>
      <c r="PMM113" s="313"/>
      <c r="PMN113" s="313"/>
      <c r="PMO113" s="313"/>
      <c r="PMP113" s="313"/>
      <c r="PMQ113" s="313"/>
      <c r="PMR113" s="313"/>
      <c r="PMS113" s="313"/>
      <c r="PMT113" s="313"/>
      <c r="PMU113" s="313"/>
      <c r="PMV113" s="313"/>
      <c r="PMW113" s="313"/>
      <c r="PMX113" s="313"/>
      <c r="PMY113" s="313"/>
      <c r="PMZ113" s="313"/>
      <c r="PNA113" s="313"/>
      <c r="PNB113" s="313"/>
      <c r="PNC113" s="313"/>
      <c r="PND113" s="313"/>
      <c r="PNE113" s="313"/>
      <c r="PNF113" s="313"/>
      <c r="PNG113" s="313"/>
      <c r="PNH113" s="313"/>
      <c r="PNI113" s="313"/>
      <c r="PNJ113" s="313"/>
      <c r="PNK113" s="313"/>
      <c r="PNL113" s="313"/>
      <c r="PNM113" s="313"/>
      <c r="PNN113" s="313"/>
      <c r="PNO113" s="313"/>
      <c r="PNP113" s="313"/>
      <c r="PNQ113" s="313"/>
      <c r="PNR113" s="313"/>
      <c r="PNS113" s="313"/>
      <c r="PNT113" s="313"/>
      <c r="PNU113" s="313"/>
      <c r="PNV113" s="313"/>
      <c r="PNW113" s="313"/>
      <c r="PNX113" s="313"/>
      <c r="PNY113" s="313"/>
      <c r="PNZ113" s="313"/>
      <c r="POA113" s="313"/>
      <c r="POB113" s="313"/>
      <c r="POC113" s="313"/>
      <c r="POD113" s="313"/>
      <c r="POE113" s="313"/>
      <c r="POF113" s="313"/>
      <c r="POG113" s="313"/>
      <c r="POH113" s="313"/>
      <c r="POI113" s="313"/>
      <c r="POJ113" s="313"/>
      <c r="POK113" s="313"/>
      <c r="POL113" s="313"/>
      <c r="POM113" s="313"/>
      <c r="PON113" s="313"/>
      <c r="POO113" s="313"/>
      <c r="POP113" s="313"/>
      <c r="POQ113" s="313"/>
      <c r="POR113" s="313"/>
      <c r="POS113" s="313"/>
      <c r="POT113" s="313"/>
      <c r="POU113" s="313"/>
      <c r="POV113" s="313"/>
      <c r="POW113" s="313"/>
      <c r="POX113" s="313"/>
      <c r="POY113" s="313"/>
      <c r="POZ113" s="313"/>
      <c r="PPA113" s="313"/>
      <c r="PPB113" s="313"/>
      <c r="PPC113" s="313"/>
      <c r="PPD113" s="313"/>
      <c r="PPE113" s="313"/>
      <c r="PPF113" s="313"/>
      <c r="PPG113" s="313"/>
      <c r="PPH113" s="313"/>
      <c r="PPI113" s="313"/>
      <c r="PPJ113" s="313"/>
      <c r="PPK113" s="313"/>
      <c r="PPL113" s="313"/>
      <c r="PPM113" s="313"/>
      <c r="PPN113" s="313"/>
      <c r="PPO113" s="313"/>
      <c r="PPP113" s="313"/>
      <c r="PPQ113" s="313"/>
      <c r="PPR113" s="313"/>
      <c r="PPS113" s="313"/>
      <c r="PPT113" s="313"/>
      <c r="PPU113" s="313"/>
      <c r="PPV113" s="313"/>
      <c r="PPW113" s="313"/>
      <c r="PPX113" s="313"/>
      <c r="PPY113" s="313"/>
      <c r="PPZ113" s="313"/>
      <c r="PQA113" s="313"/>
      <c r="PQB113" s="313"/>
      <c r="PQC113" s="313"/>
      <c r="PQD113" s="313"/>
      <c r="PQE113" s="313"/>
      <c r="PQF113" s="313"/>
      <c r="PQG113" s="313"/>
      <c r="PQH113" s="313"/>
      <c r="PQI113" s="313"/>
      <c r="PQJ113" s="313"/>
      <c r="PQK113" s="313"/>
      <c r="PQL113" s="313"/>
      <c r="PQM113" s="313"/>
      <c r="PQN113" s="313"/>
      <c r="PQO113" s="313"/>
      <c r="PQP113" s="313"/>
      <c r="PQQ113" s="313"/>
      <c r="PQR113" s="313"/>
      <c r="PQS113" s="313"/>
      <c r="PQT113" s="313"/>
      <c r="PQU113" s="313"/>
      <c r="PQV113" s="313"/>
      <c r="PQW113" s="313"/>
      <c r="PQX113" s="313"/>
      <c r="PQY113" s="313"/>
      <c r="PQZ113" s="313"/>
      <c r="PRA113" s="313"/>
      <c r="PRB113" s="313"/>
      <c r="PRC113" s="313"/>
      <c r="PRD113" s="313"/>
      <c r="PRE113" s="313"/>
      <c r="PRF113" s="313"/>
      <c r="PRG113" s="313"/>
      <c r="PRH113" s="313"/>
      <c r="PRI113" s="313"/>
      <c r="PRJ113" s="313"/>
      <c r="PRK113" s="313"/>
      <c r="PRL113" s="313"/>
      <c r="PRM113" s="313"/>
      <c r="PRN113" s="313"/>
      <c r="PRO113" s="313"/>
      <c r="PRP113" s="313"/>
      <c r="PRQ113" s="313"/>
      <c r="PRR113" s="313"/>
      <c r="PRS113" s="313"/>
      <c r="PRT113" s="313"/>
      <c r="PRU113" s="313"/>
      <c r="PRV113" s="313"/>
      <c r="PRW113" s="313"/>
      <c r="PRX113" s="313"/>
      <c r="PRY113" s="313"/>
      <c r="PRZ113" s="313"/>
      <c r="PSA113" s="313"/>
      <c r="PSB113" s="313"/>
      <c r="PSC113" s="313"/>
      <c r="PSD113" s="313"/>
      <c r="PSE113" s="313"/>
      <c r="PSF113" s="313"/>
      <c r="PSG113" s="313"/>
      <c r="PSH113" s="313"/>
      <c r="PSI113" s="313"/>
      <c r="PSJ113" s="313"/>
      <c r="PSK113" s="313"/>
      <c r="PSL113" s="313"/>
      <c r="PSM113" s="313"/>
      <c r="PSN113" s="313"/>
      <c r="PSO113" s="313"/>
      <c r="PSP113" s="313"/>
      <c r="PSQ113" s="313"/>
      <c r="PSR113" s="313"/>
      <c r="PSS113" s="313"/>
      <c r="PST113" s="313"/>
      <c r="PSU113" s="313"/>
      <c r="PSV113" s="313"/>
      <c r="PSW113" s="313"/>
      <c r="PSX113" s="313"/>
      <c r="PSY113" s="313"/>
      <c r="PSZ113" s="313"/>
      <c r="PTA113" s="313"/>
      <c r="PTB113" s="313"/>
      <c r="PTC113" s="313"/>
      <c r="PTD113" s="313"/>
      <c r="PTE113" s="313"/>
      <c r="PTF113" s="313"/>
      <c r="PTG113" s="313"/>
      <c r="PTH113" s="313"/>
      <c r="PTI113" s="313"/>
      <c r="PTJ113" s="313"/>
      <c r="PTK113" s="313"/>
      <c r="PTL113" s="313"/>
      <c r="PTM113" s="313"/>
      <c r="PTN113" s="313"/>
      <c r="PTO113" s="313"/>
      <c r="PTP113" s="313"/>
      <c r="PTQ113" s="313"/>
      <c r="PTR113" s="313"/>
      <c r="PTS113" s="313"/>
      <c r="PTT113" s="313"/>
      <c r="PTU113" s="313"/>
      <c r="PTV113" s="313"/>
      <c r="PTW113" s="313"/>
      <c r="PTX113" s="313"/>
      <c r="PTY113" s="313"/>
      <c r="PTZ113" s="313"/>
      <c r="PUA113" s="313"/>
      <c r="PUB113" s="313"/>
      <c r="PUC113" s="313"/>
      <c r="PUD113" s="313"/>
      <c r="PUE113" s="313"/>
      <c r="PUF113" s="313"/>
      <c r="PUG113" s="313"/>
      <c r="PUH113" s="313"/>
      <c r="PUI113" s="313"/>
      <c r="PUJ113" s="313"/>
      <c r="PUK113" s="313"/>
      <c r="PUL113" s="313"/>
      <c r="PUM113" s="313"/>
      <c r="PUN113" s="313"/>
      <c r="PUO113" s="313"/>
      <c r="PUP113" s="313"/>
      <c r="PUQ113" s="313"/>
      <c r="PUR113" s="313"/>
      <c r="PUS113" s="313"/>
      <c r="PUT113" s="313"/>
      <c r="PUU113" s="313"/>
      <c r="PUV113" s="313"/>
      <c r="PUW113" s="313"/>
      <c r="PUX113" s="313"/>
      <c r="PUY113" s="313"/>
      <c r="PUZ113" s="313"/>
      <c r="PVA113" s="313"/>
      <c r="PVB113" s="313"/>
      <c r="PVC113" s="313"/>
      <c r="PVD113" s="313"/>
      <c r="PVE113" s="313"/>
      <c r="PVF113" s="313"/>
      <c r="PVG113" s="313"/>
      <c r="PVH113" s="313"/>
      <c r="PVI113" s="313"/>
      <c r="PVJ113" s="313"/>
      <c r="PVK113" s="313"/>
      <c r="PVL113" s="313"/>
      <c r="PVM113" s="313"/>
      <c r="PVN113" s="313"/>
      <c r="PVO113" s="313"/>
      <c r="PVP113" s="313"/>
      <c r="PVQ113" s="313"/>
      <c r="PVR113" s="313"/>
      <c r="PVS113" s="313"/>
      <c r="PVT113" s="313"/>
      <c r="PVU113" s="313"/>
      <c r="PVV113" s="313"/>
      <c r="PVW113" s="313"/>
      <c r="PVX113" s="313"/>
      <c r="PVY113" s="313"/>
      <c r="PVZ113" s="313"/>
      <c r="PWA113" s="313"/>
      <c r="PWB113" s="313"/>
      <c r="PWC113" s="313"/>
      <c r="PWD113" s="313"/>
      <c r="PWE113" s="313"/>
      <c r="PWF113" s="313"/>
      <c r="PWG113" s="313"/>
      <c r="PWH113" s="313"/>
      <c r="PWI113" s="313"/>
      <c r="PWJ113" s="313"/>
      <c r="PWK113" s="313"/>
      <c r="PWL113" s="313"/>
      <c r="PWM113" s="313"/>
      <c r="PWN113" s="313"/>
      <c r="PWO113" s="313"/>
      <c r="PWP113" s="313"/>
      <c r="PWQ113" s="313"/>
      <c r="PWR113" s="313"/>
      <c r="PWS113" s="313"/>
      <c r="PWT113" s="313"/>
      <c r="PWU113" s="313"/>
      <c r="PWV113" s="313"/>
      <c r="PWW113" s="313"/>
      <c r="PWX113" s="313"/>
      <c r="PWY113" s="313"/>
      <c r="PWZ113" s="313"/>
      <c r="PXA113" s="313"/>
      <c r="PXB113" s="313"/>
      <c r="PXC113" s="313"/>
      <c r="PXD113" s="313"/>
      <c r="PXE113" s="313"/>
      <c r="PXF113" s="313"/>
      <c r="PXG113" s="313"/>
      <c r="PXH113" s="313"/>
      <c r="PXI113" s="313"/>
      <c r="PXJ113" s="313"/>
      <c r="PXK113" s="313"/>
      <c r="PXL113" s="313"/>
      <c r="PXM113" s="313"/>
      <c r="PXN113" s="313"/>
      <c r="PXO113" s="313"/>
      <c r="PXP113" s="313"/>
      <c r="PXQ113" s="313"/>
      <c r="PXR113" s="313"/>
      <c r="PXS113" s="313"/>
      <c r="PXT113" s="313"/>
      <c r="PXU113" s="313"/>
      <c r="PXV113" s="313"/>
      <c r="PXW113" s="313"/>
      <c r="PXX113" s="313"/>
      <c r="PXY113" s="313"/>
      <c r="PXZ113" s="313"/>
      <c r="PYA113" s="313"/>
      <c r="PYB113" s="313"/>
      <c r="PYC113" s="313"/>
      <c r="PYD113" s="313"/>
      <c r="PYE113" s="313"/>
      <c r="PYF113" s="313"/>
      <c r="PYG113" s="313"/>
      <c r="PYH113" s="313"/>
      <c r="PYI113" s="313"/>
      <c r="PYJ113" s="313"/>
      <c r="PYK113" s="313"/>
      <c r="PYL113" s="313"/>
      <c r="PYM113" s="313"/>
      <c r="PYN113" s="313"/>
      <c r="PYO113" s="313"/>
      <c r="PYP113" s="313"/>
      <c r="PYQ113" s="313"/>
      <c r="PYR113" s="313"/>
      <c r="PYS113" s="313"/>
      <c r="PYT113" s="313"/>
      <c r="PYU113" s="313"/>
      <c r="PYV113" s="313"/>
      <c r="PYW113" s="313"/>
      <c r="PYX113" s="313"/>
      <c r="PYY113" s="313"/>
      <c r="PYZ113" s="313"/>
      <c r="PZA113" s="313"/>
      <c r="PZB113" s="313"/>
      <c r="PZC113" s="313"/>
      <c r="PZD113" s="313"/>
      <c r="PZE113" s="313"/>
      <c r="PZF113" s="313"/>
      <c r="PZG113" s="313"/>
      <c r="PZH113" s="313"/>
      <c r="PZI113" s="313"/>
      <c r="PZJ113" s="313"/>
      <c r="PZK113" s="313"/>
      <c r="PZL113" s="313"/>
      <c r="PZM113" s="313"/>
      <c r="PZN113" s="313"/>
      <c r="PZO113" s="313"/>
      <c r="PZP113" s="313"/>
      <c r="PZQ113" s="313"/>
      <c r="PZR113" s="313"/>
      <c r="PZS113" s="313"/>
      <c r="PZT113" s="313"/>
      <c r="PZU113" s="313"/>
      <c r="PZV113" s="313"/>
      <c r="PZW113" s="313"/>
      <c r="PZX113" s="313"/>
      <c r="PZY113" s="313"/>
      <c r="PZZ113" s="313"/>
      <c r="QAA113" s="313"/>
      <c r="QAB113" s="313"/>
      <c r="QAC113" s="313"/>
      <c r="QAD113" s="313"/>
      <c r="QAE113" s="313"/>
      <c r="QAF113" s="313"/>
      <c r="QAG113" s="313"/>
      <c r="QAH113" s="313"/>
      <c r="QAI113" s="313"/>
      <c r="QAJ113" s="313"/>
      <c r="QAK113" s="313"/>
      <c r="QAL113" s="313"/>
      <c r="QAM113" s="313"/>
      <c r="QAN113" s="313"/>
      <c r="QAO113" s="313"/>
      <c r="QAP113" s="313"/>
      <c r="QAQ113" s="313"/>
      <c r="QAR113" s="313"/>
      <c r="QAS113" s="313"/>
      <c r="QAT113" s="313"/>
      <c r="QAU113" s="313"/>
      <c r="QAV113" s="313"/>
      <c r="QAW113" s="313"/>
      <c r="QAX113" s="313"/>
      <c r="QAY113" s="313"/>
      <c r="QAZ113" s="313"/>
      <c r="QBA113" s="313"/>
      <c r="QBB113" s="313"/>
      <c r="QBC113" s="313"/>
      <c r="QBD113" s="313"/>
      <c r="QBE113" s="313"/>
      <c r="QBF113" s="313"/>
      <c r="QBG113" s="313"/>
      <c r="QBH113" s="313"/>
      <c r="QBI113" s="313"/>
      <c r="QBJ113" s="313"/>
      <c r="QBK113" s="313"/>
      <c r="QBL113" s="313"/>
      <c r="QBM113" s="313"/>
      <c r="QBN113" s="313"/>
      <c r="QBO113" s="313"/>
      <c r="QBP113" s="313"/>
      <c r="QBQ113" s="313"/>
      <c r="QBR113" s="313"/>
      <c r="QBS113" s="313"/>
      <c r="QBT113" s="313"/>
      <c r="QBU113" s="313"/>
      <c r="QBV113" s="313"/>
      <c r="QBW113" s="313"/>
      <c r="QBX113" s="313"/>
      <c r="QBY113" s="313"/>
      <c r="QBZ113" s="313"/>
      <c r="QCA113" s="313"/>
      <c r="QCB113" s="313"/>
      <c r="QCC113" s="313"/>
      <c r="QCD113" s="313"/>
      <c r="QCE113" s="313"/>
      <c r="QCF113" s="313"/>
      <c r="QCG113" s="313"/>
      <c r="QCH113" s="313"/>
      <c r="QCI113" s="313"/>
      <c r="QCJ113" s="313"/>
      <c r="QCK113" s="313"/>
      <c r="QCL113" s="313"/>
      <c r="QCM113" s="313"/>
      <c r="QCN113" s="313"/>
      <c r="QCO113" s="313"/>
      <c r="QCP113" s="313"/>
      <c r="QCQ113" s="313"/>
      <c r="QCR113" s="313"/>
      <c r="QCS113" s="313"/>
      <c r="QCT113" s="313"/>
      <c r="QCU113" s="313"/>
      <c r="QCV113" s="313"/>
      <c r="QCW113" s="313"/>
      <c r="QCX113" s="313"/>
      <c r="QCY113" s="313"/>
      <c r="QCZ113" s="313"/>
      <c r="QDA113" s="313"/>
      <c r="QDB113" s="313"/>
      <c r="QDC113" s="313"/>
      <c r="QDD113" s="313"/>
      <c r="QDE113" s="313"/>
      <c r="QDF113" s="313"/>
      <c r="QDG113" s="313"/>
      <c r="QDH113" s="313"/>
      <c r="QDI113" s="313"/>
      <c r="QDJ113" s="313"/>
      <c r="QDK113" s="313"/>
      <c r="QDL113" s="313"/>
      <c r="QDM113" s="313"/>
      <c r="QDN113" s="313"/>
      <c r="QDO113" s="313"/>
      <c r="QDP113" s="313"/>
      <c r="QDQ113" s="313"/>
      <c r="QDR113" s="313"/>
      <c r="QDS113" s="313"/>
      <c r="QDT113" s="313"/>
      <c r="QDU113" s="313"/>
      <c r="QDV113" s="313"/>
      <c r="QDW113" s="313"/>
      <c r="QDX113" s="313"/>
      <c r="QDY113" s="313"/>
      <c r="QDZ113" s="313"/>
      <c r="QEA113" s="313"/>
      <c r="QEB113" s="313"/>
      <c r="QEC113" s="313"/>
      <c r="QED113" s="313"/>
      <c r="QEE113" s="313"/>
      <c r="QEF113" s="313"/>
      <c r="QEG113" s="313"/>
      <c r="QEH113" s="313"/>
      <c r="QEI113" s="313"/>
      <c r="QEJ113" s="313"/>
      <c r="QEK113" s="313"/>
      <c r="QEL113" s="313"/>
      <c r="QEM113" s="313"/>
      <c r="QEN113" s="313"/>
      <c r="QEO113" s="313"/>
      <c r="QEP113" s="313"/>
      <c r="QEQ113" s="313"/>
      <c r="QER113" s="313"/>
      <c r="QES113" s="313"/>
      <c r="QET113" s="313"/>
      <c r="QEU113" s="313"/>
      <c r="QEV113" s="313"/>
      <c r="QEW113" s="313"/>
      <c r="QEX113" s="313"/>
      <c r="QEY113" s="313"/>
      <c r="QEZ113" s="313"/>
      <c r="QFA113" s="313"/>
      <c r="QFB113" s="313"/>
      <c r="QFC113" s="313"/>
      <c r="QFD113" s="313"/>
      <c r="QFE113" s="313"/>
      <c r="QFF113" s="313"/>
      <c r="QFG113" s="313"/>
      <c r="QFH113" s="313"/>
      <c r="QFI113" s="313"/>
      <c r="QFJ113" s="313"/>
      <c r="QFK113" s="313"/>
      <c r="QFL113" s="313"/>
      <c r="QFM113" s="313"/>
      <c r="QFN113" s="313"/>
      <c r="QFO113" s="313"/>
      <c r="QFP113" s="313"/>
      <c r="QFQ113" s="313"/>
      <c r="QFR113" s="313"/>
      <c r="QFS113" s="313"/>
      <c r="QFT113" s="313"/>
      <c r="QFU113" s="313"/>
      <c r="QFV113" s="313"/>
      <c r="QFW113" s="313"/>
      <c r="QFX113" s="313"/>
      <c r="QFY113" s="313"/>
      <c r="QFZ113" s="313"/>
      <c r="QGA113" s="313"/>
      <c r="QGB113" s="313"/>
      <c r="QGC113" s="313"/>
      <c r="QGD113" s="313"/>
      <c r="QGE113" s="313"/>
      <c r="QGF113" s="313"/>
      <c r="QGG113" s="313"/>
      <c r="QGH113" s="313"/>
      <c r="QGI113" s="313"/>
      <c r="QGJ113" s="313"/>
      <c r="QGK113" s="313"/>
      <c r="QGL113" s="313"/>
      <c r="QGM113" s="313"/>
      <c r="QGN113" s="313"/>
      <c r="QGO113" s="313"/>
      <c r="QGP113" s="313"/>
      <c r="QGQ113" s="313"/>
      <c r="QGR113" s="313"/>
      <c r="QGS113" s="313"/>
      <c r="QGT113" s="313"/>
      <c r="QGU113" s="313"/>
      <c r="QGV113" s="313"/>
      <c r="QGW113" s="313"/>
      <c r="QGX113" s="313"/>
      <c r="QGY113" s="313"/>
      <c r="QGZ113" s="313"/>
      <c r="QHA113" s="313"/>
      <c r="QHB113" s="313"/>
      <c r="QHC113" s="313"/>
      <c r="QHD113" s="313"/>
      <c r="QHE113" s="313"/>
      <c r="QHF113" s="313"/>
      <c r="QHG113" s="313"/>
      <c r="QHH113" s="313"/>
      <c r="QHI113" s="313"/>
      <c r="QHJ113" s="313"/>
      <c r="QHK113" s="313"/>
      <c r="QHL113" s="313"/>
      <c r="QHM113" s="313"/>
      <c r="QHN113" s="313"/>
      <c r="QHO113" s="313"/>
      <c r="QHP113" s="313"/>
      <c r="QHQ113" s="313"/>
      <c r="QHR113" s="313"/>
      <c r="QHS113" s="313"/>
      <c r="QHT113" s="313"/>
      <c r="QHU113" s="313"/>
      <c r="QHV113" s="313"/>
      <c r="QHW113" s="313"/>
      <c r="QHX113" s="313"/>
      <c r="QHY113" s="313"/>
      <c r="QHZ113" s="313"/>
      <c r="QIA113" s="313"/>
      <c r="QIB113" s="313"/>
      <c r="QIC113" s="313"/>
      <c r="QID113" s="313"/>
      <c r="QIE113" s="313"/>
      <c r="QIF113" s="313"/>
      <c r="QIG113" s="313"/>
      <c r="QIH113" s="313"/>
      <c r="QII113" s="313"/>
      <c r="QIJ113" s="313"/>
      <c r="QIK113" s="313"/>
      <c r="QIL113" s="313"/>
      <c r="QIM113" s="313"/>
      <c r="QIN113" s="313"/>
      <c r="QIO113" s="313"/>
      <c r="QIP113" s="313"/>
      <c r="QIQ113" s="313"/>
      <c r="QIR113" s="313"/>
      <c r="QIS113" s="313"/>
      <c r="QIT113" s="313"/>
      <c r="QIU113" s="313"/>
      <c r="QIV113" s="313"/>
      <c r="QIW113" s="313"/>
      <c r="QIX113" s="313"/>
      <c r="QIY113" s="313"/>
      <c r="QIZ113" s="313"/>
      <c r="QJA113" s="313"/>
      <c r="QJB113" s="313"/>
      <c r="QJC113" s="313"/>
      <c r="QJD113" s="313"/>
      <c r="QJE113" s="313"/>
      <c r="QJF113" s="313"/>
      <c r="QJG113" s="313"/>
      <c r="QJH113" s="313"/>
      <c r="QJI113" s="313"/>
      <c r="QJJ113" s="313"/>
      <c r="QJK113" s="313"/>
      <c r="QJL113" s="313"/>
      <c r="QJM113" s="313"/>
      <c r="QJN113" s="313"/>
      <c r="QJO113" s="313"/>
      <c r="QJP113" s="313"/>
      <c r="QJQ113" s="313"/>
      <c r="QJR113" s="313"/>
      <c r="QJS113" s="313"/>
      <c r="QJT113" s="313"/>
      <c r="QJU113" s="313"/>
      <c r="QJV113" s="313"/>
      <c r="QJW113" s="313"/>
      <c r="QJX113" s="313"/>
      <c r="QJY113" s="313"/>
      <c r="QJZ113" s="313"/>
      <c r="QKA113" s="313"/>
      <c r="QKB113" s="313"/>
      <c r="QKC113" s="313"/>
      <c r="QKD113" s="313"/>
      <c r="QKE113" s="313"/>
      <c r="QKF113" s="313"/>
      <c r="QKG113" s="313"/>
      <c r="QKH113" s="313"/>
      <c r="QKI113" s="313"/>
      <c r="QKJ113" s="313"/>
      <c r="QKK113" s="313"/>
      <c r="QKL113" s="313"/>
      <c r="QKM113" s="313"/>
      <c r="QKN113" s="313"/>
      <c r="QKO113" s="313"/>
      <c r="QKP113" s="313"/>
      <c r="QKQ113" s="313"/>
      <c r="QKR113" s="313"/>
      <c r="QKS113" s="313"/>
      <c r="QKT113" s="313"/>
      <c r="QKU113" s="313"/>
      <c r="QKV113" s="313"/>
      <c r="QKW113" s="313"/>
      <c r="QKX113" s="313"/>
      <c r="QKY113" s="313"/>
      <c r="QKZ113" s="313"/>
      <c r="QLA113" s="313"/>
      <c r="QLB113" s="313"/>
      <c r="QLC113" s="313"/>
      <c r="QLD113" s="313"/>
      <c r="QLE113" s="313"/>
      <c r="QLF113" s="313"/>
      <c r="QLG113" s="313"/>
      <c r="QLH113" s="313"/>
      <c r="QLI113" s="313"/>
      <c r="QLJ113" s="313"/>
      <c r="QLK113" s="313"/>
      <c r="QLL113" s="313"/>
      <c r="QLM113" s="313"/>
      <c r="QLN113" s="313"/>
      <c r="QLO113" s="313"/>
      <c r="QLP113" s="313"/>
      <c r="QLQ113" s="313"/>
      <c r="QLR113" s="313"/>
      <c r="QLS113" s="313"/>
      <c r="QLT113" s="313"/>
      <c r="QLU113" s="313"/>
      <c r="QLV113" s="313"/>
      <c r="QLW113" s="313"/>
      <c r="QLX113" s="313"/>
      <c r="QLY113" s="313"/>
      <c r="QLZ113" s="313"/>
      <c r="QMA113" s="313"/>
      <c r="QMB113" s="313"/>
      <c r="QMC113" s="313"/>
      <c r="QMD113" s="313"/>
      <c r="QME113" s="313"/>
      <c r="QMF113" s="313"/>
      <c r="QMG113" s="313"/>
      <c r="QMH113" s="313"/>
      <c r="QMI113" s="313"/>
      <c r="QMJ113" s="313"/>
      <c r="QMK113" s="313"/>
      <c r="QML113" s="313"/>
      <c r="QMM113" s="313"/>
      <c r="QMN113" s="313"/>
      <c r="QMO113" s="313"/>
      <c r="QMP113" s="313"/>
      <c r="QMQ113" s="313"/>
      <c r="QMR113" s="313"/>
      <c r="QMS113" s="313"/>
      <c r="QMT113" s="313"/>
      <c r="QMU113" s="313"/>
      <c r="QMV113" s="313"/>
      <c r="QMW113" s="313"/>
      <c r="QMX113" s="313"/>
      <c r="QMY113" s="313"/>
      <c r="QMZ113" s="313"/>
      <c r="QNA113" s="313"/>
      <c r="QNB113" s="313"/>
      <c r="QNC113" s="313"/>
      <c r="QND113" s="313"/>
      <c r="QNE113" s="313"/>
      <c r="QNF113" s="313"/>
      <c r="QNG113" s="313"/>
      <c r="QNH113" s="313"/>
      <c r="QNI113" s="313"/>
      <c r="QNJ113" s="313"/>
      <c r="QNK113" s="313"/>
      <c r="QNL113" s="313"/>
      <c r="QNM113" s="313"/>
      <c r="QNN113" s="313"/>
      <c r="QNO113" s="313"/>
      <c r="QNP113" s="313"/>
      <c r="QNQ113" s="313"/>
      <c r="QNR113" s="313"/>
      <c r="QNS113" s="313"/>
      <c r="QNT113" s="313"/>
      <c r="QNU113" s="313"/>
      <c r="QNV113" s="313"/>
      <c r="QNW113" s="313"/>
      <c r="QNX113" s="313"/>
      <c r="QNY113" s="313"/>
      <c r="QNZ113" s="313"/>
      <c r="QOA113" s="313"/>
      <c r="QOB113" s="313"/>
      <c r="QOC113" s="313"/>
      <c r="QOD113" s="313"/>
      <c r="QOE113" s="313"/>
      <c r="QOF113" s="313"/>
      <c r="QOG113" s="313"/>
      <c r="QOH113" s="313"/>
      <c r="QOI113" s="313"/>
      <c r="QOJ113" s="313"/>
      <c r="QOK113" s="313"/>
      <c r="QOL113" s="313"/>
      <c r="QOM113" s="313"/>
      <c r="QON113" s="313"/>
      <c r="QOO113" s="313"/>
      <c r="QOP113" s="313"/>
      <c r="QOQ113" s="313"/>
      <c r="QOR113" s="313"/>
      <c r="QOS113" s="313"/>
      <c r="QOT113" s="313"/>
      <c r="QOU113" s="313"/>
      <c r="QOV113" s="313"/>
      <c r="QOW113" s="313"/>
      <c r="QOX113" s="313"/>
      <c r="QOY113" s="313"/>
      <c r="QOZ113" s="313"/>
      <c r="QPA113" s="313"/>
      <c r="QPB113" s="313"/>
      <c r="QPC113" s="313"/>
      <c r="QPD113" s="313"/>
      <c r="QPE113" s="313"/>
      <c r="QPF113" s="313"/>
      <c r="QPG113" s="313"/>
      <c r="QPH113" s="313"/>
      <c r="QPI113" s="313"/>
      <c r="QPJ113" s="313"/>
      <c r="QPK113" s="313"/>
      <c r="QPL113" s="313"/>
      <c r="QPM113" s="313"/>
      <c r="QPN113" s="313"/>
      <c r="QPO113" s="313"/>
      <c r="QPP113" s="313"/>
      <c r="QPQ113" s="313"/>
      <c r="QPR113" s="313"/>
      <c r="QPS113" s="313"/>
      <c r="QPT113" s="313"/>
      <c r="QPU113" s="313"/>
      <c r="QPV113" s="313"/>
      <c r="QPW113" s="313"/>
      <c r="QPX113" s="313"/>
      <c r="QPY113" s="313"/>
      <c r="QPZ113" s="313"/>
      <c r="QQA113" s="313"/>
      <c r="QQB113" s="313"/>
      <c r="QQC113" s="313"/>
      <c r="QQD113" s="313"/>
      <c r="QQE113" s="313"/>
      <c r="QQF113" s="313"/>
      <c r="QQG113" s="313"/>
      <c r="QQH113" s="313"/>
      <c r="QQI113" s="313"/>
      <c r="QQJ113" s="313"/>
      <c r="QQK113" s="313"/>
      <c r="QQL113" s="313"/>
      <c r="QQM113" s="313"/>
      <c r="QQN113" s="313"/>
      <c r="QQO113" s="313"/>
      <c r="QQP113" s="313"/>
      <c r="QQQ113" s="313"/>
      <c r="QQR113" s="313"/>
      <c r="QQS113" s="313"/>
      <c r="QQT113" s="313"/>
      <c r="QQU113" s="313"/>
      <c r="QQV113" s="313"/>
      <c r="QQW113" s="313"/>
      <c r="QQX113" s="313"/>
      <c r="QQY113" s="313"/>
      <c r="QQZ113" s="313"/>
      <c r="QRA113" s="313"/>
      <c r="QRB113" s="313"/>
      <c r="QRC113" s="313"/>
      <c r="QRD113" s="313"/>
      <c r="QRE113" s="313"/>
      <c r="QRF113" s="313"/>
      <c r="QRG113" s="313"/>
      <c r="QRH113" s="313"/>
      <c r="QRI113" s="313"/>
      <c r="QRJ113" s="313"/>
      <c r="QRK113" s="313"/>
      <c r="QRL113" s="313"/>
      <c r="QRM113" s="313"/>
      <c r="QRN113" s="313"/>
      <c r="QRO113" s="313"/>
      <c r="QRP113" s="313"/>
      <c r="QRQ113" s="313"/>
      <c r="QRR113" s="313"/>
      <c r="QRS113" s="313"/>
      <c r="QRT113" s="313"/>
      <c r="QRU113" s="313"/>
      <c r="QRV113" s="313"/>
      <c r="QRW113" s="313"/>
      <c r="QRX113" s="313"/>
      <c r="QRY113" s="313"/>
      <c r="QRZ113" s="313"/>
      <c r="QSA113" s="313"/>
      <c r="QSB113" s="313"/>
      <c r="QSC113" s="313"/>
      <c r="QSD113" s="313"/>
      <c r="QSE113" s="313"/>
      <c r="QSF113" s="313"/>
      <c r="QSG113" s="313"/>
      <c r="QSH113" s="313"/>
      <c r="QSI113" s="313"/>
      <c r="QSJ113" s="313"/>
      <c r="QSK113" s="313"/>
      <c r="QSL113" s="313"/>
      <c r="QSM113" s="313"/>
      <c r="QSN113" s="313"/>
      <c r="QSO113" s="313"/>
      <c r="QSP113" s="313"/>
      <c r="QSQ113" s="313"/>
      <c r="QSR113" s="313"/>
      <c r="QSS113" s="313"/>
      <c r="QST113" s="313"/>
      <c r="QSU113" s="313"/>
      <c r="QSV113" s="313"/>
      <c r="QSW113" s="313"/>
      <c r="QSX113" s="313"/>
      <c r="QSY113" s="313"/>
      <c r="QSZ113" s="313"/>
      <c r="QTA113" s="313"/>
      <c r="QTB113" s="313"/>
      <c r="QTC113" s="313"/>
      <c r="QTD113" s="313"/>
      <c r="QTE113" s="313"/>
      <c r="QTF113" s="313"/>
      <c r="QTG113" s="313"/>
      <c r="QTH113" s="313"/>
      <c r="QTI113" s="313"/>
      <c r="QTJ113" s="313"/>
      <c r="QTK113" s="313"/>
      <c r="QTL113" s="313"/>
      <c r="QTM113" s="313"/>
      <c r="QTN113" s="313"/>
      <c r="QTO113" s="313"/>
      <c r="QTP113" s="313"/>
      <c r="QTQ113" s="313"/>
      <c r="QTR113" s="313"/>
      <c r="QTS113" s="313"/>
      <c r="QTT113" s="313"/>
      <c r="QTU113" s="313"/>
      <c r="QTV113" s="313"/>
      <c r="QTW113" s="313"/>
      <c r="QTX113" s="313"/>
      <c r="QTY113" s="313"/>
      <c r="QTZ113" s="313"/>
      <c r="QUA113" s="313"/>
      <c r="QUB113" s="313"/>
      <c r="QUC113" s="313"/>
      <c r="QUD113" s="313"/>
      <c r="QUE113" s="313"/>
      <c r="QUF113" s="313"/>
      <c r="QUG113" s="313"/>
      <c r="QUH113" s="313"/>
      <c r="QUI113" s="313"/>
      <c r="QUJ113" s="313"/>
      <c r="QUK113" s="313"/>
      <c r="QUL113" s="313"/>
      <c r="QUM113" s="313"/>
      <c r="QUN113" s="313"/>
      <c r="QUO113" s="313"/>
      <c r="QUP113" s="313"/>
      <c r="QUQ113" s="313"/>
      <c r="QUR113" s="313"/>
      <c r="QUS113" s="313"/>
      <c r="QUT113" s="313"/>
      <c r="QUU113" s="313"/>
      <c r="QUV113" s="313"/>
      <c r="QUW113" s="313"/>
      <c r="QUX113" s="313"/>
      <c r="QUY113" s="313"/>
      <c r="QUZ113" s="313"/>
      <c r="QVA113" s="313"/>
      <c r="QVB113" s="313"/>
      <c r="QVC113" s="313"/>
      <c r="QVD113" s="313"/>
      <c r="QVE113" s="313"/>
      <c r="QVF113" s="313"/>
      <c r="QVG113" s="313"/>
      <c r="QVH113" s="313"/>
      <c r="QVI113" s="313"/>
      <c r="QVJ113" s="313"/>
      <c r="QVK113" s="313"/>
      <c r="QVL113" s="313"/>
      <c r="QVM113" s="313"/>
      <c r="QVN113" s="313"/>
      <c r="QVO113" s="313"/>
      <c r="QVP113" s="313"/>
      <c r="QVQ113" s="313"/>
      <c r="QVR113" s="313"/>
      <c r="QVS113" s="313"/>
      <c r="QVT113" s="313"/>
      <c r="QVU113" s="313"/>
      <c r="QVV113" s="313"/>
      <c r="QVW113" s="313"/>
      <c r="QVX113" s="313"/>
      <c r="QVY113" s="313"/>
      <c r="QVZ113" s="313"/>
      <c r="QWA113" s="313"/>
      <c r="QWB113" s="313"/>
      <c r="QWC113" s="313"/>
      <c r="QWD113" s="313"/>
      <c r="QWE113" s="313"/>
      <c r="QWF113" s="313"/>
      <c r="QWG113" s="313"/>
      <c r="QWH113" s="313"/>
      <c r="QWI113" s="313"/>
      <c r="QWJ113" s="313"/>
      <c r="QWK113" s="313"/>
      <c r="QWL113" s="313"/>
      <c r="QWM113" s="313"/>
      <c r="QWN113" s="313"/>
      <c r="QWO113" s="313"/>
      <c r="QWP113" s="313"/>
      <c r="QWQ113" s="313"/>
      <c r="QWR113" s="313"/>
      <c r="QWS113" s="313"/>
      <c r="QWT113" s="313"/>
      <c r="QWU113" s="313"/>
      <c r="QWV113" s="313"/>
      <c r="QWW113" s="313"/>
      <c r="QWX113" s="313"/>
      <c r="QWY113" s="313"/>
      <c r="QWZ113" s="313"/>
      <c r="QXA113" s="313"/>
      <c r="QXB113" s="313"/>
      <c r="QXC113" s="313"/>
      <c r="QXD113" s="313"/>
      <c r="QXE113" s="313"/>
      <c r="QXF113" s="313"/>
      <c r="QXG113" s="313"/>
      <c r="QXH113" s="313"/>
      <c r="QXI113" s="313"/>
      <c r="QXJ113" s="313"/>
      <c r="QXK113" s="313"/>
      <c r="QXL113" s="313"/>
      <c r="QXM113" s="313"/>
      <c r="QXN113" s="313"/>
      <c r="QXO113" s="313"/>
      <c r="QXP113" s="313"/>
      <c r="QXQ113" s="313"/>
      <c r="QXR113" s="313"/>
      <c r="QXS113" s="313"/>
      <c r="QXT113" s="313"/>
      <c r="QXU113" s="313"/>
      <c r="QXV113" s="313"/>
      <c r="QXW113" s="313"/>
      <c r="QXX113" s="313"/>
      <c r="QXY113" s="313"/>
      <c r="QXZ113" s="313"/>
      <c r="QYA113" s="313"/>
      <c r="QYB113" s="313"/>
      <c r="QYC113" s="313"/>
      <c r="QYD113" s="313"/>
      <c r="QYE113" s="313"/>
      <c r="QYF113" s="313"/>
      <c r="QYG113" s="313"/>
      <c r="QYH113" s="313"/>
      <c r="QYI113" s="313"/>
      <c r="QYJ113" s="313"/>
      <c r="QYK113" s="313"/>
      <c r="QYL113" s="313"/>
      <c r="QYM113" s="313"/>
      <c r="QYN113" s="313"/>
      <c r="QYO113" s="313"/>
      <c r="QYP113" s="313"/>
      <c r="QYQ113" s="313"/>
      <c r="QYR113" s="313"/>
      <c r="QYS113" s="313"/>
      <c r="QYT113" s="313"/>
      <c r="QYU113" s="313"/>
      <c r="QYV113" s="313"/>
      <c r="QYW113" s="313"/>
      <c r="QYX113" s="313"/>
      <c r="QYY113" s="313"/>
      <c r="QYZ113" s="313"/>
      <c r="QZA113" s="313"/>
      <c r="QZB113" s="313"/>
      <c r="QZC113" s="313"/>
      <c r="QZD113" s="313"/>
      <c r="QZE113" s="313"/>
      <c r="QZF113" s="313"/>
      <c r="QZG113" s="313"/>
      <c r="QZH113" s="313"/>
      <c r="QZI113" s="313"/>
      <c r="QZJ113" s="313"/>
      <c r="QZK113" s="313"/>
      <c r="QZL113" s="313"/>
      <c r="QZM113" s="313"/>
      <c r="QZN113" s="313"/>
      <c r="QZO113" s="313"/>
      <c r="QZP113" s="313"/>
      <c r="QZQ113" s="313"/>
      <c r="QZR113" s="313"/>
      <c r="QZS113" s="313"/>
      <c r="QZT113" s="313"/>
      <c r="QZU113" s="313"/>
      <c r="QZV113" s="313"/>
      <c r="QZW113" s="313"/>
      <c r="QZX113" s="313"/>
      <c r="QZY113" s="313"/>
      <c r="QZZ113" s="313"/>
      <c r="RAA113" s="313"/>
      <c r="RAB113" s="313"/>
      <c r="RAC113" s="313"/>
      <c r="RAD113" s="313"/>
      <c r="RAE113" s="313"/>
      <c r="RAF113" s="313"/>
      <c r="RAG113" s="313"/>
      <c r="RAH113" s="313"/>
      <c r="RAI113" s="313"/>
      <c r="RAJ113" s="313"/>
      <c r="RAK113" s="313"/>
      <c r="RAL113" s="313"/>
      <c r="RAM113" s="313"/>
      <c r="RAN113" s="313"/>
      <c r="RAO113" s="313"/>
      <c r="RAP113" s="313"/>
      <c r="RAQ113" s="313"/>
      <c r="RAR113" s="313"/>
      <c r="RAS113" s="313"/>
      <c r="RAT113" s="313"/>
      <c r="RAU113" s="313"/>
      <c r="RAV113" s="313"/>
      <c r="RAW113" s="313"/>
      <c r="RAX113" s="313"/>
      <c r="RAY113" s="313"/>
      <c r="RAZ113" s="313"/>
      <c r="RBA113" s="313"/>
      <c r="RBB113" s="313"/>
      <c r="RBC113" s="313"/>
      <c r="RBD113" s="313"/>
      <c r="RBE113" s="313"/>
      <c r="RBF113" s="313"/>
      <c r="RBG113" s="313"/>
      <c r="RBH113" s="313"/>
      <c r="RBI113" s="313"/>
      <c r="RBJ113" s="313"/>
      <c r="RBK113" s="313"/>
      <c r="RBL113" s="313"/>
      <c r="RBM113" s="313"/>
      <c r="RBN113" s="313"/>
      <c r="RBO113" s="313"/>
      <c r="RBP113" s="313"/>
      <c r="RBQ113" s="313"/>
      <c r="RBR113" s="313"/>
      <c r="RBS113" s="313"/>
      <c r="RBT113" s="313"/>
      <c r="RBU113" s="313"/>
      <c r="RBV113" s="313"/>
      <c r="RBW113" s="313"/>
      <c r="RBX113" s="313"/>
      <c r="RBY113" s="313"/>
      <c r="RBZ113" s="313"/>
      <c r="RCA113" s="313"/>
      <c r="RCB113" s="313"/>
      <c r="RCC113" s="313"/>
      <c r="RCD113" s="313"/>
      <c r="RCE113" s="313"/>
      <c r="RCF113" s="313"/>
      <c r="RCG113" s="313"/>
      <c r="RCH113" s="313"/>
      <c r="RCI113" s="313"/>
      <c r="RCJ113" s="313"/>
      <c r="RCK113" s="313"/>
      <c r="RCL113" s="313"/>
      <c r="RCM113" s="313"/>
      <c r="RCN113" s="313"/>
      <c r="RCO113" s="313"/>
      <c r="RCP113" s="313"/>
      <c r="RCQ113" s="313"/>
      <c r="RCR113" s="313"/>
      <c r="RCS113" s="313"/>
      <c r="RCT113" s="313"/>
      <c r="RCU113" s="313"/>
      <c r="RCV113" s="313"/>
      <c r="RCW113" s="313"/>
      <c r="RCX113" s="313"/>
      <c r="RCY113" s="313"/>
      <c r="RCZ113" s="313"/>
      <c r="RDA113" s="313"/>
      <c r="RDB113" s="313"/>
      <c r="RDC113" s="313"/>
      <c r="RDD113" s="313"/>
      <c r="RDE113" s="313"/>
      <c r="RDF113" s="313"/>
      <c r="RDG113" s="313"/>
      <c r="RDH113" s="313"/>
      <c r="RDI113" s="313"/>
      <c r="RDJ113" s="313"/>
      <c r="RDK113" s="313"/>
      <c r="RDL113" s="313"/>
      <c r="RDM113" s="313"/>
      <c r="RDN113" s="313"/>
      <c r="RDO113" s="313"/>
      <c r="RDP113" s="313"/>
      <c r="RDQ113" s="313"/>
      <c r="RDR113" s="313"/>
      <c r="RDS113" s="313"/>
      <c r="RDT113" s="313"/>
      <c r="RDU113" s="313"/>
      <c r="RDV113" s="313"/>
      <c r="RDW113" s="313"/>
      <c r="RDX113" s="313"/>
      <c r="RDY113" s="313"/>
      <c r="RDZ113" s="313"/>
      <c r="REA113" s="313"/>
      <c r="REB113" s="313"/>
      <c r="REC113" s="313"/>
      <c r="RED113" s="313"/>
      <c r="REE113" s="313"/>
      <c r="REF113" s="313"/>
      <c r="REG113" s="313"/>
      <c r="REH113" s="313"/>
      <c r="REI113" s="313"/>
      <c r="REJ113" s="313"/>
      <c r="REK113" s="313"/>
      <c r="REL113" s="313"/>
      <c r="REM113" s="313"/>
      <c r="REN113" s="313"/>
      <c r="REO113" s="313"/>
      <c r="REP113" s="313"/>
      <c r="REQ113" s="313"/>
      <c r="RER113" s="313"/>
      <c r="RES113" s="313"/>
      <c r="RET113" s="313"/>
      <c r="REU113" s="313"/>
      <c r="REV113" s="313"/>
      <c r="REW113" s="313"/>
      <c r="REX113" s="313"/>
      <c r="REY113" s="313"/>
      <c r="REZ113" s="313"/>
      <c r="RFA113" s="313"/>
      <c r="RFB113" s="313"/>
      <c r="RFC113" s="313"/>
      <c r="RFD113" s="313"/>
      <c r="RFE113" s="313"/>
      <c r="RFF113" s="313"/>
      <c r="RFG113" s="313"/>
      <c r="RFH113" s="313"/>
      <c r="RFI113" s="313"/>
      <c r="RFJ113" s="313"/>
      <c r="RFK113" s="313"/>
      <c r="RFL113" s="313"/>
      <c r="RFM113" s="313"/>
      <c r="RFN113" s="313"/>
      <c r="RFO113" s="313"/>
      <c r="RFP113" s="313"/>
      <c r="RFQ113" s="313"/>
      <c r="RFR113" s="313"/>
      <c r="RFS113" s="313"/>
      <c r="RFT113" s="313"/>
      <c r="RFU113" s="313"/>
      <c r="RFV113" s="313"/>
      <c r="RFW113" s="313"/>
      <c r="RFX113" s="313"/>
      <c r="RFY113" s="313"/>
      <c r="RFZ113" s="313"/>
      <c r="RGA113" s="313"/>
      <c r="RGB113" s="313"/>
      <c r="RGC113" s="313"/>
      <c r="RGD113" s="313"/>
      <c r="RGE113" s="313"/>
      <c r="RGF113" s="313"/>
      <c r="RGG113" s="313"/>
      <c r="RGH113" s="313"/>
      <c r="RGI113" s="313"/>
      <c r="RGJ113" s="313"/>
      <c r="RGK113" s="313"/>
      <c r="RGL113" s="313"/>
      <c r="RGM113" s="313"/>
      <c r="RGN113" s="313"/>
      <c r="RGO113" s="313"/>
      <c r="RGP113" s="313"/>
      <c r="RGQ113" s="313"/>
      <c r="RGR113" s="313"/>
      <c r="RGS113" s="313"/>
      <c r="RGT113" s="313"/>
      <c r="RGU113" s="313"/>
      <c r="RGV113" s="313"/>
      <c r="RGW113" s="313"/>
      <c r="RGX113" s="313"/>
      <c r="RGY113" s="313"/>
      <c r="RGZ113" s="313"/>
      <c r="RHA113" s="313"/>
      <c r="RHB113" s="313"/>
      <c r="RHC113" s="313"/>
      <c r="RHD113" s="313"/>
      <c r="RHE113" s="313"/>
      <c r="RHF113" s="313"/>
      <c r="RHG113" s="313"/>
      <c r="RHH113" s="313"/>
      <c r="RHI113" s="313"/>
      <c r="RHJ113" s="313"/>
      <c r="RHK113" s="313"/>
      <c r="RHL113" s="313"/>
      <c r="RHM113" s="313"/>
      <c r="RHN113" s="313"/>
      <c r="RHO113" s="313"/>
      <c r="RHP113" s="313"/>
      <c r="RHQ113" s="313"/>
      <c r="RHR113" s="313"/>
      <c r="RHS113" s="313"/>
      <c r="RHT113" s="313"/>
      <c r="RHU113" s="313"/>
      <c r="RHV113" s="313"/>
      <c r="RHW113" s="313"/>
      <c r="RHX113" s="313"/>
      <c r="RHY113" s="313"/>
      <c r="RHZ113" s="313"/>
      <c r="RIA113" s="313"/>
      <c r="RIB113" s="313"/>
      <c r="RIC113" s="313"/>
      <c r="RID113" s="313"/>
      <c r="RIE113" s="313"/>
      <c r="RIF113" s="313"/>
      <c r="RIG113" s="313"/>
      <c r="RIH113" s="313"/>
      <c r="RII113" s="313"/>
      <c r="RIJ113" s="313"/>
      <c r="RIK113" s="313"/>
      <c r="RIL113" s="313"/>
      <c r="RIM113" s="313"/>
      <c r="RIN113" s="313"/>
      <c r="RIO113" s="313"/>
      <c r="RIP113" s="313"/>
      <c r="RIQ113" s="313"/>
      <c r="RIR113" s="313"/>
      <c r="RIS113" s="313"/>
      <c r="RIT113" s="313"/>
      <c r="RIU113" s="313"/>
      <c r="RIV113" s="313"/>
      <c r="RIW113" s="313"/>
      <c r="RIX113" s="313"/>
      <c r="RIY113" s="313"/>
      <c r="RIZ113" s="313"/>
      <c r="RJA113" s="313"/>
      <c r="RJB113" s="313"/>
      <c r="RJC113" s="313"/>
      <c r="RJD113" s="313"/>
      <c r="RJE113" s="313"/>
      <c r="RJF113" s="313"/>
      <c r="RJG113" s="313"/>
      <c r="RJH113" s="313"/>
      <c r="RJI113" s="313"/>
      <c r="RJJ113" s="313"/>
      <c r="RJK113" s="313"/>
      <c r="RJL113" s="313"/>
      <c r="RJM113" s="313"/>
      <c r="RJN113" s="313"/>
      <c r="RJO113" s="313"/>
      <c r="RJP113" s="313"/>
      <c r="RJQ113" s="313"/>
      <c r="RJR113" s="313"/>
      <c r="RJS113" s="313"/>
      <c r="RJT113" s="313"/>
      <c r="RJU113" s="313"/>
      <c r="RJV113" s="313"/>
      <c r="RJW113" s="313"/>
      <c r="RJX113" s="313"/>
      <c r="RJY113" s="313"/>
      <c r="RJZ113" s="313"/>
      <c r="RKA113" s="313"/>
      <c r="RKB113" s="313"/>
      <c r="RKC113" s="313"/>
      <c r="RKD113" s="313"/>
      <c r="RKE113" s="313"/>
      <c r="RKF113" s="313"/>
      <c r="RKG113" s="313"/>
      <c r="RKH113" s="313"/>
      <c r="RKI113" s="313"/>
      <c r="RKJ113" s="313"/>
      <c r="RKK113" s="313"/>
      <c r="RKL113" s="313"/>
      <c r="RKM113" s="313"/>
      <c r="RKN113" s="313"/>
      <c r="RKO113" s="313"/>
      <c r="RKP113" s="313"/>
      <c r="RKQ113" s="313"/>
      <c r="RKR113" s="313"/>
      <c r="RKS113" s="313"/>
      <c r="RKT113" s="313"/>
      <c r="RKU113" s="313"/>
      <c r="RKV113" s="313"/>
      <c r="RKW113" s="313"/>
      <c r="RKX113" s="313"/>
      <c r="RKY113" s="313"/>
      <c r="RKZ113" s="313"/>
      <c r="RLA113" s="313"/>
      <c r="RLB113" s="313"/>
      <c r="RLC113" s="313"/>
      <c r="RLD113" s="313"/>
      <c r="RLE113" s="313"/>
      <c r="RLF113" s="313"/>
      <c r="RLG113" s="313"/>
      <c r="RLH113" s="313"/>
      <c r="RLI113" s="313"/>
      <c r="RLJ113" s="313"/>
      <c r="RLK113" s="313"/>
      <c r="RLL113" s="313"/>
      <c r="RLM113" s="313"/>
      <c r="RLN113" s="313"/>
      <c r="RLO113" s="313"/>
      <c r="RLP113" s="313"/>
      <c r="RLQ113" s="313"/>
      <c r="RLR113" s="313"/>
      <c r="RLS113" s="313"/>
      <c r="RLT113" s="313"/>
      <c r="RLU113" s="313"/>
      <c r="RLV113" s="313"/>
      <c r="RLW113" s="313"/>
      <c r="RLX113" s="313"/>
      <c r="RLY113" s="313"/>
      <c r="RLZ113" s="313"/>
      <c r="RMA113" s="313"/>
      <c r="RMB113" s="313"/>
      <c r="RMC113" s="313"/>
      <c r="RMD113" s="313"/>
      <c r="RME113" s="313"/>
      <c r="RMF113" s="313"/>
      <c r="RMG113" s="313"/>
      <c r="RMH113" s="313"/>
      <c r="RMI113" s="313"/>
      <c r="RMJ113" s="313"/>
      <c r="RMK113" s="313"/>
      <c r="RML113" s="313"/>
      <c r="RMM113" s="313"/>
      <c r="RMN113" s="313"/>
      <c r="RMO113" s="313"/>
      <c r="RMP113" s="313"/>
      <c r="RMQ113" s="313"/>
      <c r="RMR113" s="313"/>
      <c r="RMS113" s="313"/>
      <c r="RMT113" s="313"/>
      <c r="RMU113" s="313"/>
      <c r="RMV113" s="313"/>
      <c r="RMW113" s="313"/>
      <c r="RMX113" s="313"/>
      <c r="RMY113" s="313"/>
      <c r="RMZ113" s="313"/>
      <c r="RNA113" s="313"/>
      <c r="RNB113" s="313"/>
      <c r="RNC113" s="313"/>
      <c r="RND113" s="313"/>
      <c r="RNE113" s="313"/>
      <c r="RNF113" s="313"/>
      <c r="RNG113" s="313"/>
      <c r="RNH113" s="313"/>
      <c r="RNI113" s="313"/>
      <c r="RNJ113" s="313"/>
      <c r="RNK113" s="313"/>
      <c r="RNL113" s="313"/>
      <c r="RNM113" s="313"/>
      <c r="RNN113" s="313"/>
      <c r="RNO113" s="313"/>
      <c r="RNP113" s="313"/>
      <c r="RNQ113" s="313"/>
      <c r="RNR113" s="313"/>
      <c r="RNS113" s="313"/>
      <c r="RNT113" s="313"/>
      <c r="RNU113" s="313"/>
      <c r="RNV113" s="313"/>
      <c r="RNW113" s="313"/>
      <c r="RNX113" s="313"/>
      <c r="RNY113" s="313"/>
      <c r="RNZ113" s="313"/>
      <c r="ROA113" s="313"/>
      <c r="ROB113" s="313"/>
      <c r="ROC113" s="313"/>
      <c r="ROD113" s="313"/>
      <c r="ROE113" s="313"/>
      <c r="ROF113" s="313"/>
      <c r="ROG113" s="313"/>
      <c r="ROH113" s="313"/>
      <c r="ROI113" s="313"/>
      <c r="ROJ113" s="313"/>
      <c r="ROK113" s="313"/>
      <c r="ROL113" s="313"/>
      <c r="ROM113" s="313"/>
      <c r="RON113" s="313"/>
      <c r="ROO113" s="313"/>
      <c r="ROP113" s="313"/>
      <c r="ROQ113" s="313"/>
      <c r="ROR113" s="313"/>
      <c r="ROS113" s="313"/>
      <c r="ROT113" s="313"/>
      <c r="ROU113" s="313"/>
      <c r="ROV113" s="313"/>
      <c r="ROW113" s="313"/>
      <c r="ROX113" s="313"/>
      <c r="ROY113" s="313"/>
      <c r="ROZ113" s="313"/>
      <c r="RPA113" s="313"/>
      <c r="RPB113" s="313"/>
      <c r="RPC113" s="313"/>
      <c r="RPD113" s="313"/>
      <c r="RPE113" s="313"/>
      <c r="RPF113" s="313"/>
      <c r="RPG113" s="313"/>
      <c r="RPH113" s="313"/>
      <c r="RPI113" s="313"/>
      <c r="RPJ113" s="313"/>
      <c r="RPK113" s="313"/>
      <c r="RPL113" s="313"/>
      <c r="RPM113" s="313"/>
      <c r="RPN113" s="313"/>
      <c r="RPO113" s="313"/>
      <c r="RPP113" s="313"/>
      <c r="RPQ113" s="313"/>
      <c r="RPR113" s="313"/>
      <c r="RPS113" s="313"/>
      <c r="RPT113" s="313"/>
      <c r="RPU113" s="313"/>
      <c r="RPV113" s="313"/>
      <c r="RPW113" s="313"/>
      <c r="RPX113" s="313"/>
      <c r="RPY113" s="313"/>
      <c r="RPZ113" s="313"/>
      <c r="RQA113" s="313"/>
      <c r="RQB113" s="313"/>
      <c r="RQC113" s="313"/>
      <c r="RQD113" s="313"/>
      <c r="RQE113" s="313"/>
      <c r="RQF113" s="313"/>
      <c r="RQG113" s="313"/>
      <c r="RQH113" s="313"/>
      <c r="RQI113" s="313"/>
      <c r="RQJ113" s="313"/>
      <c r="RQK113" s="313"/>
      <c r="RQL113" s="313"/>
      <c r="RQM113" s="313"/>
      <c r="RQN113" s="313"/>
      <c r="RQO113" s="313"/>
      <c r="RQP113" s="313"/>
      <c r="RQQ113" s="313"/>
      <c r="RQR113" s="313"/>
      <c r="RQS113" s="313"/>
      <c r="RQT113" s="313"/>
      <c r="RQU113" s="313"/>
      <c r="RQV113" s="313"/>
      <c r="RQW113" s="313"/>
      <c r="RQX113" s="313"/>
      <c r="RQY113" s="313"/>
      <c r="RQZ113" s="313"/>
      <c r="RRA113" s="313"/>
      <c r="RRB113" s="313"/>
      <c r="RRC113" s="313"/>
      <c r="RRD113" s="313"/>
      <c r="RRE113" s="313"/>
      <c r="RRF113" s="313"/>
      <c r="RRG113" s="313"/>
      <c r="RRH113" s="313"/>
      <c r="RRI113" s="313"/>
      <c r="RRJ113" s="313"/>
      <c r="RRK113" s="313"/>
      <c r="RRL113" s="313"/>
      <c r="RRM113" s="313"/>
      <c r="RRN113" s="313"/>
      <c r="RRO113" s="313"/>
      <c r="RRP113" s="313"/>
      <c r="RRQ113" s="313"/>
      <c r="RRR113" s="313"/>
      <c r="RRS113" s="313"/>
      <c r="RRT113" s="313"/>
      <c r="RRU113" s="313"/>
      <c r="RRV113" s="313"/>
      <c r="RRW113" s="313"/>
      <c r="RRX113" s="313"/>
      <c r="RRY113" s="313"/>
      <c r="RRZ113" s="313"/>
      <c r="RSA113" s="313"/>
      <c r="RSB113" s="313"/>
      <c r="RSC113" s="313"/>
      <c r="RSD113" s="313"/>
      <c r="RSE113" s="313"/>
      <c r="RSF113" s="313"/>
      <c r="RSG113" s="313"/>
      <c r="RSH113" s="313"/>
      <c r="RSI113" s="313"/>
      <c r="RSJ113" s="313"/>
      <c r="RSK113" s="313"/>
      <c r="RSL113" s="313"/>
      <c r="RSM113" s="313"/>
      <c r="RSN113" s="313"/>
      <c r="RSO113" s="313"/>
      <c r="RSP113" s="313"/>
      <c r="RSQ113" s="313"/>
      <c r="RSR113" s="313"/>
      <c r="RSS113" s="313"/>
      <c r="RST113" s="313"/>
      <c r="RSU113" s="313"/>
      <c r="RSV113" s="313"/>
      <c r="RSW113" s="313"/>
      <c r="RSX113" s="313"/>
      <c r="RSY113" s="313"/>
      <c r="RSZ113" s="313"/>
      <c r="RTA113" s="313"/>
      <c r="RTB113" s="313"/>
      <c r="RTC113" s="313"/>
      <c r="RTD113" s="313"/>
      <c r="RTE113" s="313"/>
      <c r="RTF113" s="313"/>
      <c r="RTG113" s="313"/>
      <c r="RTH113" s="313"/>
      <c r="RTI113" s="313"/>
      <c r="RTJ113" s="313"/>
      <c r="RTK113" s="313"/>
      <c r="RTL113" s="313"/>
      <c r="RTM113" s="313"/>
      <c r="RTN113" s="313"/>
      <c r="RTO113" s="313"/>
      <c r="RTP113" s="313"/>
      <c r="RTQ113" s="313"/>
      <c r="RTR113" s="313"/>
      <c r="RTS113" s="313"/>
      <c r="RTT113" s="313"/>
      <c r="RTU113" s="313"/>
      <c r="RTV113" s="313"/>
      <c r="RTW113" s="313"/>
      <c r="RTX113" s="313"/>
      <c r="RTY113" s="313"/>
      <c r="RTZ113" s="313"/>
      <c r="RUA113" s="313"/>
      <c r="RUB113" s="313"/>
      <c r="RUC113" s="313"/>
      <c r="RUD113" s="313"/>
      <c r="RUE113" s="313"/>
      <c r="RUF113" s="313"/>
      <c r="RUG113" s="313"/>
      <c r="RUH113" s="313"/>
      <c r="RUI113" s="313"/>
      <c r="RUJ113" s="313"/>
      <c r="RUK113" s="313"/>
      <c r="RUL113" s="313"/>
      <c r="RUM113" s="313"/>
      <c r="RUN113" s="313"/>
      <c r="RUO113" s="313"/>
      <c r="RUP113" s="313"/>
      <c r="RUQ113" s="313"/>
      <c r="RUR113" s="313"/>
      <c r="RUS113" s="313"/>
      <c r="RUT113" s="313"/>
      <c r="RUU113" s="313"/>
      <c r="RUV113" s="313"/>
      <c r="RUW113" s="313"/>
      <c r="RUX113" s="313"/>
      <c r="RUY113" s="313"/>
      <c r="RUZ113" s="313"/>
      <c r="RVA113" s="313"/>
      <c r="RVB113" s="313"/>
      <c r="RVC113" s="313"/>
      <c r="RVD113" s="313"/>
      <c r="RVE113" s="313"/>
      <c r="RVF113" s="313"/>
      <c r="RVG113" s="313"/>
      <c r="RVH113" s="313"/>
      <c r="RVI113" s="313"/>
      <c r="RVJ113" s="313"/>
      <c r="RVK113" s="313"/>
      <c r="RVL113" s="313"/>
      <c r="RVM113" s="313"/>
      <c r="RVN113" s="313"/>
      <c r="RVO113" s="313"/>
      <c r="RVP113" s="313"/>
      <c r="RVQ113" s="313"/>
      <c r="RVR113" s="313"/>
      <c r="RVS113" s="313"/>
      <c r="RVT113" s="313"/>
      <c r="RVU113" s="313"/>
      <c r="RVV113" s="313"/>
      <c r="RVW113" s="313"/>
      <c r="RVX113" s="313"/>
      <c r="RVY113" s="313"/>
      <c r="RVZ113" s="313"/>
      <c r="RWA113" s="313"/>
      <c r="RWB113" s="313"/>
      <c r="RWC113" s="313"/>
      <c r="RWD113" s="313"/>
      <c r="RWE113" s="313"/>
      <c r="RWF113" s="313"/>
      <c r="RWG113" s="313"/>
      <c r="RWH113" s="313"/>
      <c r="RWI113" s="313"/>
      <c r="RWJ113" s="313"/>
      <c r="RWK113" s="313"/>
      <c r="RWL113" s="313"/>
      <c r="RWM113" s="313"/>
      <c r="RWN113" s="313"/>
      <c r="RWO113" s="313"/>
      <c r="RWP113" s="313"/>
      <c r="RWQ113" s="313"/>
      <c r="RWR113" s="313"/>
      <c r="RWS113" s="313"/>
      <c r="RWT113" s="313"/>
      <c r="RWU113" s="313"/>
      <c r="RWV113" s="313"/>
      <c r="RWW113" s="313"/>
      <c r="RWX113" s="313"/>
      <c r="RWY113" s="313"/>
      <c r="RWZ113" s="313"/>
      <c r="RXA113" s="313"/>
      <c r="RXB113" s="313"/>
      <c r="RXC113" s="313"/>
      <c r="RXD113" s="313"/>
      <c r="RXE113" s="313"/>
      <c r="RXF113" s="313"/>
      <c r="RXG113" s="313"/>
      <c r="RXH113" s="313"/>
      <c r="RXI113" s="313"/>
      <c r="RXJ113" s="313"/>
      <c r="RXK113" s="313"/>
      <c r="RXL113" s="313"/>
      <c r="RXM113" s="313"/>
      <c r="RXN113" s="313"/>
      <c r="RXO113" s="313"/>
      <c r="RXP113" s="313"/>
      <c r="RXQ113" s="313"/>
      <c r="RXR113" s="313"/>
      <c r="RXS113" s="313"/>
      <c r="RXT113" s="313"/>
      <c r="RXU113" s="313"/>
      <c r="RXV113" s="313"/>
      <c r="RXW113" s="313"/>
      <c r="RXX113" s="313"/>
      <c r="RXY113" s="313"/>
      <c r="RXZ113" s="313"/>
      <c r="RYA113" s="313"/>
      <c r="RYB113" s="313"/>
      <c r="RYC113" s="313"/>
      <c r="RYD113" s="313"/>
      <c r="RYE113" s="313"/>
      <c r="RYF113" s="313"/>
      <c r="RYG113" s="313"/>
      <c r="RYH113" s="313"/>
      <c r="RYI113" s="313"/>
      <c r="RYJ113" s="313"/>
      <c r="RYK113" s="313"/>
      <c r="RYL113" s="313"/>
      <c r="RYM113" s="313"/>
      <c r="RYN113" s="313"/>
      <c r="RYO113" s="313"/>
      <c r="RYP113" s="313"/>
      <c r="RYQ113" s="313"/>
      <c r="RYR113" s="313"/>
      <c r="RYS113" s="313"/>
      <c r="RYT113" s="313"/>
      <c r="RYU113" s="313"/>
      <c r="RYV113" s="313"/>
      <c r="RYW113" s="313"/>
      <c r="RYX113" s="313"/>
      <c r="RYY113" s="313"/>
      <c r="RYZ113" s="313"/>
      <c r="RZA113" s="313"/>
      <c r="RZB113" s="313"/>
      <c r="RZC113" s="313"/>
      <c r="RZD113" s="313"/>
      <c r="RZE113" s="313"/>
      <c r="RZF113" s="313"/>
      <c r="RZG113" s="313"/>
      <c r="RZH113" s="313"/>
      <c r="RZI113" s="313"/>
      <c r="RZJ113" s="313"/>
      <c r="RZK113" s="313"/>
      <c r="RZL113" s="313"/>
      <c r="RZM113" s="313"/>
      <c r="RZN113" s="313"/>
      <c r="RZO113" s="313"/>
      <c r="RZP113" s="313"/>
      <c r="RZQ113" s="313"/>
      <c r="RZR113" s="313"/>
      <c r="RZS113" s="313"/>
      <c r="RZT113" s="313"/>
      <c r="RZU113" s="313"/>
      <c r="RZV113" s="313"/>
      <c r="RZW113" s="313"/>
      <c r="RZX113" s="313"/>
      <c r="RZY113" s="313"/>
      <c r="RZZ113" s="313"/>
      <c r="SAA113" s="313"/>
      <c r="SAB113" s="313"/>
      <c r="SAC113" s="313"/>
      <c r="SAD113" s="313"/>
      <c r="SAE113" s="313"/>
      <c r="SAF113" s="313"/>
      <c r="SAG113" s="313"/>
      <c r="SAH113" s="313"/>
      <c r="SAI113" s="313"/>
      <c r="SAJ113" s="313"/>
      <c r="SAK113" s="313"/>
      <c r="SAL113" s="313"/>
      <c r="SAM113" s="313"/>
      <c r="SAN113" s="313"/>
      <c r="SAO113" s="313"/>
      <c r="SAP113" s="313"/>
      <c r="SAQ113" s="313"/>
      <c r="SAR113" s="313"/>
      <c r="SAS113" s="313"/>
      <c r="SAT113" s="313"/>
      <c r="SAU113" s="313"/>
      <c r="SAV113" s="313"/>
      <c r="SAW113" s="313"/>
      <c r="SAX113" s="313"/>
      <c r="SAY113" s="313"/>
      <c r="SAZ113" s="313"/>
      <c r="SBA113" s="313"/>
      <c r="SBB113" s="313"/>
      <c r="SBC113" s="313"/>
      <c r="SBD113" s="313"/>
      <c r="SBE113" s="313"/>
      <c r="SBF113" s="313"/>
      <c r="SBG113" s="313"/>
      <c r="SBH113" s="313"/>
      <c r="SBI113" s="313"/>
      <c r="SBJ113" s="313"/>
      <c r="SBK113" s="313"/>
      <c r="SBL113" s="313"/>
      <c r="SBM113" s="313"/>
      <c r="SBN113" s="313"/>
      <c r="SBO113" s="313"/>
      <c r="SBP113" s="313"/>
      <c r="SBQ113" s="313"/>
      <c r="SBR113" s="313"/>
      <c r="SBS113" s="313"/>
      <c r="SBT113" s="313"/>
      <c r="SBU113" s="313"/>
      <c r="SBV113" s="313"/>
      <c r="SBW113" s="313"/>
      <c r="SBX113" s="313"/>
      <c r="SBY113" s="313"/>
      <c r="SBZ113" s="313"/>
      <c r="SCA113" s="313"/>
      <c r="SCB113" s="313"/>
      <c r="SCC113" s="313"/>
      <c r="SCD113" s="313"/>
      <c r="SCE113" s="313"/>
      <c r="SCF113" s="313"/>
      <c r="SCG113" s="313"/>
      <c r="SCH113" s="313"/>
      <c r="SCI113" s="313"/>
      <c r="SCJ113" s="313"/>
      <c r="SCK113" s="313"/>
      <c r="SCL113" s="313"/>
      <c r="SCM113" s="313"/>
      <c r="SCN113" s="313"/>
      <c r="SCO113" s="313"/>
      <c r="SCP113" s="313"/>
      <c r="SCQ113" s="313"/>
      <c r="SCR113" s="313"/>
      <c r="SCS113" s="313"/>
      <c r="SCT113" s="313"/>
      <c r="SCU113" s="313"/>
      <c r="SCV113" s="313"/>
      <c r="SCW113" s="313"/>
      <c r="SCX113" s="313"/>
      <c r="SCY113" s="313"/>
      <c r="SCZ113" s="313"/>
      <c r="SDA113" s="313"/>
      <c r="SDB113" s="313"/>
      <c r="SDC113" s="313"/>
      <c r="SDD113" s="313"/>
      <c r="SDE113" s="313"/>
      <c r="SDF113" s="313"/>
      <c r="SDG113" s="313"/>
      <c r="SDH113" s="313"/>
      <c r="SDI113" s="313"/>
      <c r="SDJ113" s="313"/>
      <c r="SDK113" s="313"/>
      <c r="SDL113" s="313"/>
      <c r="SDM113" s="313"/>
      <c r="SDN113" s="313"/>
      <c r="SDO113" s="313"/>
      <c r="SDP113" s="313"/>
      <c r="SDQ113" s="313"/>
      <c r="SDR113" s="313"/>
      <c r="SDS113" s="313"/>
      <c r="SDT113" s="313"/>
      <c r="SDU113" s="313"/>
      <c r="SDV113" s="313"/>
      <c r="SDW113" s="313"/>
      <c r="SDX113" s="313"/>
      <c r="SDY113" s="313"/>
      <c r="SDZ113" s="313"/>
      <c r="SEA113" s="313"/>
      <c r="SEB113" s="313"/>
      <c r="SEC113" s="313"/>
      <c r="SED113" s="313"/>
      <c r="SEE113" s="313"/>
      <c r="SEF113" s="313"/>
      <c r="SEG113" s="313"/>
      <c r="SEH113" s="313"/>
      <c r="SEI113" s="313"/>
      <c r="SEJ113" s="313"/>
      <c r="SEK113" s="313"/>
      <c r="SEL113" s="313"/>
      <c r="SEM113" s="313"/>
      <c r="SEN113" s="313"/>
      <c r="SEO113" s="313"/>
      <c r="SEP113" s="313"/>
      <c r="SEQ113" s="313"/>
      <c r="SER113" s="313"/>
      <c r="SES113" s="313"/>
      <c r="SET113" s="313"/>
      <c r="SEU113" s="313"/>
      <c r="SEV113" s="313"/>
      <c r="SEW113" s="313"/>
      <c r="SEX113" s="313"/>
      <c r="SEY113" s="313"/>
      <c r="SEZ113" s="313"/>
      <c r="SFA113" s="313"/>
      <c r="SFB113" s="313"/>
      <c r="SFC113" s="313"/>
      <c r="SFD113" s="313"/>
      <c r="SFE113" s="313"/>
      <c r="SFF113" s="313"/>
      <c r="SFG113" s="313"/>
      <c r="SFH113" s="313"/>
      <c r="SFI113" s="313"/>
      <c r="SFJ113" s="313"/>
      <c r="SFK113" s="313"/>
      <c r="SFL113" s="313"/>
      <c r="SFM113" s="313"/>
      <c r="SFN113" s="313"/>
      <c r="SFO113" s="313"/>
      <c r="SFP113" s="313"/>
      <c r="SFQ113" s="313"/>
      <c r="SFR113" s="313"/>
      <c r="SFS113" s="313"/>
      <c r="SFT113" s="313"/>
      <c r="SFU113" s="313"/>
      <c r="SFV113" s="313"/>
      <c r="SFW113" s="313"/>
      <c r="SFX113" s="313"/>
      <c r="SFY113" s="313"/>
      <c r="SFZ113" s="313"/>
      <c r="SGA113" s="313"/>
      <c r="SGB113" s="313"/>
      <c r="SGC113" s="313"/>
      <c r="SGD113" s="313"/>
      <c r="SGE113" s="313"/>
      <c r="SGF113" s="313"/>
      <c r="SGG113" s="313"/>
      <c r="SGH113" s="313"/>
      <c r="SGI113" s="313"/>
      <c r="SGJ113" s="313"/>
      <c r="SGK113" s="313"/>
      <c r="SGL113" s="313"/>
      <c r="SGM113" s="313"/>
      <c r="SGN113" s="313"/>
      <c r="SGO113" s="313"/>
      <c r="SGP113" s="313"/>
      <c r="SGQ113" s="313"/>
      <c r="SGR113" s="313"/>
      <c r="SGS113" s="313"/>
      <c r="SGT113" s="313"/>
      <c r="SGU113" s="313"/>
      <c r="SGV113" s="313"/>
      <c r="SGW113" s="313"/>
      <c r="SGX113" s="313"/>
      <c r="SGY113" s="313"/>
      <c r="SGZ113" s="313"/>
      <c r="SHA113" s="313"/>
      <c r="SHB113" s="313"/>
      <c r="SHC113" s="313"/>
      <c r="SHD113" s="313"/>
      <c r="SHE113" s="313"/>
      <c r="SHF113" s="313"/>
      <c r="SHG113" s="313"/>
      <c r="SHH113" s="313"/>
      <c r="SHI113" s="313"/>
      <c r="SHJ113" s="313"/>
      <c r="SHK113" s="313"/>
      <c r="SHL113" s="313"/>
      <c r="SHM113" s="313"/>
      <c r="SHN113" s="313"/>
      <c r="SHO113" s="313"/>
      <c r="SHP113" s="313"/>
      <c r="SHQ113" s="313"/>
      <c r="SHR113" s="313"/>
      <c r="SHS113" s="313"/>
      <c r="SHT113" s="313"/>
      <c r="SHU113" s="313"/>
      <c r="SHV113" s="313"/>
      <c r="SHW113" s="313"/>
      <c r="SHX113" s="313"/>
      <c r="SHY113" s="313"/>
      <c r="SHZ113" s="313"/>
      <c r="SIA113" s="313"/>
      <c r="SIB113" s="313"/>
      <c r="SIC113" s="313"/>
      <c r="SID113" s="313"/>
      <c r="SIE113" s="313"/>
      <c r="SIF113" s="313"/>
      <c r="SIG113" s="313"/>
      <c r="SIH113" s="313"/>
      <c r="SII113" s="313"/>
      <c r="SIJ113" s="313"/>
      <c r="SIK113" s="313"/>
      <c r="SIL113" s="313"/>
      <c r="SIM113" s="313"/>
      <c r="SIN113" s="313"/>
      <c r="SIO113" s="313"/>
      <c r="SIP113" s="313"/>
      <c r="SIQ113" s="313"/>
      <c r="SIR113" s="313"/>
      <c r="SIS113" s="313"/>
      <c r="SIT113" s="313"/>
      <c r="SIU113" s="313"/>
      <c r="SIV113" s="313"/>
      <c r="SIW113" s="313"/>
      <c r="SIX113" s="313"/>
      <c r="SIY113" s="313"/>
      <c r="SIZ113" s="313"/>
      <c r="SJA113" s="313"/>
      <c r="SJB113" s="313"/>
      <c r="SJC113" s="313"/>
      <c r="SJD113" s="313"/>
      <c r="SJE113" s="313"/>
      <c r="SJF113" s="313"/>
      <c r="SJG113" s="313"/>
      <c r="SJH113" s="313"/>
      <c r="SJI113" s="313"/>
      <c r="SJJ113" s="313"/>
      <c r="SJK113" s="313"/>
      <c r="SJL113" s="313"/>
      <c r="SJM113" s="313"/>
      <c r="SJN113" s="313"/>
      <c r="SJO113" s="313"/>
      <c r="SJP113" s="313"/>
      <c r="SJQ113" s="313"/>
      <c r="SJR113" s="313"/>
      <c r="SJS113" s="313"/>
      <c r="SJT113" s="313"/>
      <c r="SJU113" s="313"/>
      <c r="SJV113" s="313"/>
      <c r="SJW113" s="313"/>
      <c r="SJX113" s="313"/>
      <c r="SJY113" s="313"/>
      <c r="SJZ113" s="313"/>
      <c r="SKA113" s="313"/>
      <c r="SKB113" s="313"/>
      <c r="SKC113" s="313"/>
      <c r="SKD113" s="313"/>
      <c r="SKE113" s="313"/>
      <c r="SKF113" s="313"/>
      <c r="SKG113" s="313"/>
      <c r="SKH113" s="313"/>
      <c r="SKI113" s="313"/>
      <c r="SKJ113" s="313"/>
      <c r="SKK113" s="313"/>
      <c r="SKL113" s="313"/>
      <c r="SKM113" s="313"/>
      <c r="SKN113" s="313"/>
      <c r="SKO113" s="313"/>
      <c r="SKP113" s="313"/>
      <c r="SKQ113" s="313"/>
      <c r="SKR113" s="313"/>
      <c r="SKS113" s="313"/>
      <c r="SKT113" s="313"/>
      <c r="SKU113" s="313"/>
      <c r="SKV113" s="313"/>
      <c r="SKW113" s="313"/>
      <c r="SKX113" s="313"/>
      <c r="SKY113" s="313"/>
      <c r="SKZ113" s="313"/>
      <c r="SLA113" s="313"/>
      <c r="SLB113" s="313"/>
      <c r="SLC113" s="313"/>
      <c r="SLD113" s="313"/>
      <c r="SLE113" s="313"/>
      <c r="SLF113" s="313"/>
      <c r="SLG113" s="313"/>
      <c r="SLH113" s="313"/>
      <c r="SLI113" s="313"/>
      <c r="SLJ113" s="313"/>
      <c r="SLK113" s="313"/>
      <c r="SLL113" s="313"/>
      <c r="SLM113" s="313"/>
      <c r="SLN113" s="313"/>
      <c r="SLO113" s="313"/>
      <c r="SLP113" s="313"/>
      <c r="SLQ113" s="313"/>
      <c r="SLR113" s="313"/>
      <c r="SLS113" s="313"/>
      <c r="SLT113" s="313"/>
      <c r="SLU113" s="313"/>
      <c r="SLV113" s="313"/>
      <c r="SLW113" s="313"/>
      <c r="SLX113" s="313"/>
      <c r="SLY113" s="313"/>
      <c r="SLZ113" s="313"/>
      <c r="SMA113" s="313"/>
      <c r="SMB113" s="313"/>
      <c r="SMC113" s="313"/>
      <c r="SMD113" s="313"/>
      <c r="SME113" s="313"/>
      <c r="SMF113" s="313"/>
      <c r="SMG113" s="313"/>
      <c r="SMH113" s="313"/>
      <c r="SMI113" s="313"/>
      <c r="SMJ113" s="313"/>
      <c r="SMK113" s="313"/>
      <c r="SML113" s="313"/>
      <c r="SMM113" s="313"/>
      <c r="SMN113" s="313"/>
      <c r="SMO113" s="313"/>
      <c r="SMP113" s="313"/>
      <c r="SMQ113" s="313"/>
      <c r="SMR113" s="313"/>
      <c r="SMS113" s="313"/>
      <c r="SMT113" s="313"/>
      <c r="SMU113" s="313"/>
      <c r="SMV113" s="313"/>
      <c r="SMW113" s="313"/>
      <c r="SMX113" s="313"/>
      <c r="SMY113" s="313"/>
      <c r="SMZ113" s="313"/>
      <c r="SNA113" s="313"/>
      <c r="SNB113" s="313"/>
      <c r="SNC113" s="313"/>
      <c r="SND113" s="313"/>
      <c r="SNE113" s="313"/>
      <c r="SNF113" s="313"/>
      <c r="SNG113" s="313"/>
      <c r="SNH113" s="313"/>
      <c r="SNI113" s="313"/>
      <c r="SNJ113" s="313"/>
      <c r="SNK113" s="313"/>
      <c r="SNL113" s="313"/>
      <c r="SNM113" s="313"/>
      <c r="SNN113" s="313"/>
      <c r="SNO113" s="313"/>
      <c r="SNP113" s="313"/>
      <c r="SNQ113" s="313"/>
      <c r="SNR113" s="313"/>
      <c r="SNS113" s="313"/>
      <c r="SNT113" s="313"/>
      <c r="SNU113" s="313"/>
      <c r="SNV113" s="313"/>
      <c r="SNW113" s="313"/>
      <c r="SNX113" s="313"/>
      <c r="SNY113" s="313"/>
      <c r="SNZ113" s="313"/>
      <c r="SOA113" s="313"/>
      <c r="SOB113" s="313"/>
      <c r="SOC113" s="313"/>
      <c r="SOD113" s="313"/>
      <c r="SOE113" s="313"/>
      <c r="SOF113" s="313"/>
      <c r="SOG113" s="313"/>
      <c r="SOH113" s="313"/>
      <c r="SOI113" s="313"/>
      <c r="SOJ113" s="313"/>
      <c r="SOK113" s="313"/>
      <c r="SOL113" s="313"/>
      <c r="SOM113" s="313"/>
      <c r="SON113" s="313"/>
      <c r="SOO113" s="313"/>
      <c r="SOP113" s="313"/>
      <c r="SOQ113" s="313"/>
      <c r="SOR113" s="313"/>
      <c r="SOS113" s="313"/>
      <c r="SOT113" s="313"/>
      <c r="SOU113" s="313"/>
      <c r="SOV113" s="313"/>
      <c r="SOW113" s="313"/>
      <c r="SOX113" s="313"/>
      <c r="SOY113" s="313"/>
      <c r="SOZ113" s="313"/>
      <c r="SPA113" s="313"/>
      <c r="SPB113" s="313"/>
      <c r="SPC113" s="313"/>
      <c r="SPD113" s="313"/>
      <c r="SPE113" s="313"/>
      <c r="SPF113" s="313"/>
      <c r="SPG113" s="313"/>
      <c r="SPH113" s="313"/>
      <c r="SPI113" s="313"/>
      <c r="SPJ113" s="313"/>
      <c r="SPK113" s="313"/>
      <c r="SPL113" s="313"/>
      <c r="SPM113" s="313"/>
      <c r="SPN113" s="313"/>
      <c r="SPO113" s="313"/>
      <c r="SPP113" s="313"/>
      <c r="SPQ113" s="313"/>
      <c r="SPR113" s="313"/>
      <c r="SPS113" s="313"/>
      <c r="SPT113" s="313"/>
      <c r="SPU113" s="313"/>
      <c r="SPV113" s="313"/>
      <c r="SPW113" s="313"/>
      <c r="SPX113" s="313"/>
      <c r="SPY113" s="313"/>
      <c r="SPZ113" s="313"/>
      <c r="SQA113" s="313"/>
      <c r="SQB113" s="313"/>
      <c r="SQC113" s="313"/>
      <c r="SQD113" s="313"/>
      <c r="SQE113" s="313"/>
      <c r="SQF113" s="313"/>
      <c r="SQG113" s="313"/>
      <c r="SQH113" s="313"/>
      <c r="SQI113" s="313"/>
      <c r="SQJ113" s="313"/>
      <c r="SQK113" s="313"/>
      <c r="SQL113" s="313"/>
      <c r="SQM113" s="313"/>
      <c r="SQN113" s="313"/>
      <c r="SQO113" s="313"/>
      <c r="SQP113" s="313"/>
      <c r="SQQ113" s="313"/>
      <c r="SQR113" s="313"/>
      <c r="SQS113" s="313"/>
      <c r="SQT113" s="313"/>
      <c r="SQU113" s="313"/>
      <c r="SQV113" s="313"/>
      <c r="SQW113" s="313"/>
      <c r="SQX113" s="313"/>
      <c r="SQY113" s="313"/>
      <c r="SQZ113" s="313"/>
      <c r="SRA113" s="313"/>
      <c r="SRB113" s="313"/>
      <c r="SRC113" s="313"/>
      <c r="SRD113" s="313"/>
      <c r="SRE113" s="313"/>
      <c r="SRF113" s="313"/>
      <c r="SRG113" s="313"/>
      <c r="SRH113" s="313"/>
      <c r="SRI113" s="313"/>
      <c r="SRJ113" s="313"/>
      <c r="SRK113" s="313"/>
      <c r="SRL113" s="313"/>
      <c r="SRM113" s="313"/>
      <c r="SRN113" s="313"/>
      <c r="SRO113" s="313"/>
      <c r="SRP113" s="313"/>
      <c r="SRQ113" s="313"/>
      <c r="SRR113" s="313"/>
      <c r="SRS113" s="313"/>
      <c r="SRT113" s="313"/>
      <c r="SRU113" s="313"/>
      <c r="SRV113" s="313"/>
      <c r="SRW113" s="313"/>
      <c r="SRX113" s="313"/>
      <c r="SRY113" s="313"/>
      <c r="SRZ113" s="313"/>
      <c r="SSA113" s="313"/>
      <c r="SSB113" s="313"/>
      <c r="SSC113" s="313"/>
      <c r="SSD113" s="313"/>
      <c r="SSE113" s="313"/>
      <c r="SSF113" s="313"/>
      <c r="SSG113" s="313"/>
      <c r="SSH113" s="313"/>
      <c r="SSI113" s="313"/>
      <c r="SSJ113" s="313"/>
      <c r="SSK113" s="313"/>
      <c r="SSL113" s="313"/>
      <c r="SSM113" s="313"/>
      <c r="SSN113" s="313"/>
      <c r="SSO113" s="313"/>
      <c r="SSP113" s="313"/>
      <c r="SSQ113" s="313"/>
      <c r="SSR113" s="313"/>
      <c r="SSS113" s="313"/>
      <c r="SST113" s="313"/>
      <c r="SSU113" s="313"/>
      <c r="SSV113" s="313"/>
      <c r="SSW113" s="313"/>
      <c r="SSX113" s="313"/>
      <c r="SSY113" s="313"/>
      <c r="SSZ113" s="313"/>
      <c r="STA113" s="313"/>
      <c r="STB113" s="313"/>
      <c r="STC113" s="313"/>
      <c r="STD113" s="313"/>
      <c r="STE113" s="313"/>
      <c r="STF113" s="313"/>
      <c r="STG113" s="313"/>
      <c r="STH113" s="313"/>
      <c r="STI113" s="313"/>
      <c r="STJ113" s="313"/>
      <c r="STK113" s="313"/>
      <c r="STL113" s="313"/>
      <c r="STM113" s="313"/>
      <c r="STN113" s="313"/>
      <c r="STO113" s="313"/>
      <c r="STP113" s="313"/>
      <c r="STQ113" s="313"/>
      <c r="STR113" s="313"/>
      <c r="STS113" s="313"/>
      <c r="STT113" s="313"/>
      <c r="STU113" s="313"/>
      <c r="STV113" s="313"/>
      <c r="STW113" s="313"/>
      <c r="STX113" s="313"/>
      <c r="STY113" s="313"/>
      <c r="STZ113" s="313"/>
      <c r="SUA113" s="313"/>
      <c r="SUB113" s="313"/>
      <c r="SUC113" s="313"/>
      <c r="SUD113" s="313"/>
      <c r="SUE113" s="313"/>
      <c r="SUF113" s="313"/>
      <c r="SUG113" s="313"/>
      <c r="SUH113" s="313"/>
      <c r="SUI113" s="313"/>
      <c r="SUJ113" s="313"/>
      <c r="SUK113" s="313"/>
      <c r="SUL113" s="313"/>
      <c r="SUM113" s="313"/>
      <c r="SUN113" s="313"/>
      <c r="SUO113" s="313"/>
      <c r="SUP113" s="313"/>
      <c r="SUQ113" s="313"/>
      <c r="SUR113" s="313"/>
      <c r="SUS113" s="313"/>
      <c r="SUT113" s="313"/>
      <c r="SUU113" s="313"/>
      <c r="SUV113" s="313"/>
      <c r="SUW113" s="313"/>
      <c r="SUX113" s="313"/>
      <c r="SUY113" s="313"/>
      <c r="SUZ113" s="313"/>
      <c r="SVA113" s="313"/>
      <c r="SVB113" s="313"/>
      <c r="SVC113" s="313"/>
      <c r="SVD113" s="313"/>
      <c r="SVE113" s="313"/>
      <c r="SVF113" s="313"/>
      <c r="SVG113" s="313"/>
      <c r="SVH113" s="313"/>
      <c r="SVI113" s="313"/>
      <c r="SVJ113" s="313"/>
      <c r="SVK113" s="313"/>
      <c r="SVL113" s="313"/>
      <c r="SVM113" s="313"/>
      <c r="SVN113" s="313"/>
      <c r="SVO113" s="313"/>
      <c r="SVP113" s="313"/>
      <c r="SVQ113" s="313"/>
      <c r="SVR113" s="313"/>
      <c r="SVS113" s="313"/>
      <c r="SVT113" s="313"/>
      <c r="SVU113" s="313"/>
      <c r="SVV113" s="313"/>
      <c r="SVW113" s="313"/>
      <c r="SVX113" s="313"/>
      <c r="SVY113" s="313"/>
      <c r="SVZ113" s="313"/>
      <c r="SWA113" s="313"/>
      <c r="SWB113" s="313"/>
      <c r="SWC113" s="313"/>
      <c r="SWD113" s="313"/>
      <c r="SWE113" s="313"/>
      <c r="SWF113" s="313"/>
      <c r="SWG113" s="313"/>
      <c r="SWH113" s="313"/>
      <c r="SWI113" s="313"/>
      <c r="SWJ113" s="313"/>
      <c r="SWK113" s="313"/>
      <c r="SWL113" s="313"/>
      <c r="SWM113" s="313"/>
      <c r="SWN113" s="313"/>
      <c r="SWO113" s="313"/>
      <c r="SWP113" s="313"/>
      <c r="SWQ113" s="313"/>
      <c r="SWR113" s="313"/>
      <c r="SWS113" s="313"/>
      <c r="SWT113" s="313"/>
      <c r="SWU113" s="313"/>
      <c r="SWV113" s="313"/>
      <c r="SWW113" s="313"/>
      <c r="SWX113" s="313"/>
      <c r="SWY113" s="313"/>
      <c r="SWZ113" s="313"/>
      <c r="SXA113" s="313"/>
      <c r="SXB113" s="313"/>
      <c r="SXC113" s="313"/>
      <c r="SXD113" s="313"/>
      <c r="SXE113" s="313"/>
      <c r="SXF113" s="313"/>
      <c r="SXG113" s="313"/>
      <c r="SXH113" s="313"/>
      <c r="SXI113" s="313"/>
      <c r="SXJ113" s="313"/>
      <c r="SXK113" s="313"/>
      <c r="SXL113" s="313"/>
      <c r="SXM113" s="313"/>
      <c r="SXN113" s="313"/>
      <c r="SXO113" s="313"/>
      <c r="SXP113" s="313"/>
      <c r="SXQ113" s="313"/>
      <c r="SXR113" s="313"/>
      <c r="SXS113" s="313"/>
      <c r="SXT113" s="313"/>
      <c r="SXU113" s="313"/>
      <c r="SXV113" s="313"/>
      <c r="SXW113" s="313"/>
      <c r="SXX113" s="313"/>
      <c r="SXY113" s="313"/>
      <c r="SXZ113" s="313"/>
      <c r="SYA113" s="313"/>
      <c r="SYB113" s="313"/>
      <c r="SYC113" s="313"/>
      <c r="SYD113" s="313"/>
      <c r="SYE113" s="313"/>
      <c r="SYF113" s="313"/>
      <c r="SYG113" s="313"/>
      <c r="SYH113" s="313"/>
      <c r="SYI113" s="313"/>
      <c r="SYJ113" s="313"/>
      <c r="SYK113" s="313"/>
      <c r="SYL113" s="313"/>
      <c r="SYM113" s="313"/>
      <c r="SYN113" s="313"/>
      <c r="SYO113" s="313"/>
      <c r="SYP113" s="313"/>
      <c r="SYQ113" s="313"/>
      <c r="SYR113" s="313"/>
      <c r="SYS113" s="313"/>
      <c r="SYT113" s="313"/>
      <c r="SYU113" s="313"/>
      <c r="SYV113" s="313"/>
      <c r="SYW113" s="313"/>
      <c r="SYX113" s="313"/>
      <c r="SYY113" s="313"/>
      <c r="SYZ113" s="313"/>
      <c r="SZA113" s="313"/>
      <c r="SZB113" s="313"/>
      <c r="SZC113" s="313"/>
      <c r="SZD113" s="313"/>
      <c r="SZE113" s="313"/>
      <c r="SZF113" s="313"/>
      <c r="SZG113" s="313"/>
      <c r="SZH113" s="313"/>
      <c r="SZI113" s="313"/>
      <c r="SZJ113" s="313"/>
      <c r="SZK113" s="313"/>
      <c r="SZL113" s="313"/>
      <c r="SZM113" s="313"/>
      <c r="SZN113" s="313"/>
      <c r="SZO113" s="313"/>
      <c r="SZP113" s="313"/>
      <c r="SZQ113" s="313"/>
      <c r="SZR113" s="313"/>
      <c r="SZS113" s="313"/>
      <c r="SZT113" s="313"/>
      <c r="SZU113" s="313"/>
      <c r="SZV113" s="313"/>
      <c r="SZW113" s="313"/>
      <c r="SZX113" s="313"/>
      <c r="SZY113" s="313"/>
      <c r="SZZ113" s="313"/>
      <c r="TAA113" s="313"/>
      <c r="TAB113" s="313"/>
      <c r="TAC113" s="313"/>
      <c r="TAD113" s="313"/>
      <c r="TAE113" s="313"/>
      <c r="TAF113" s="313"/>
      <c r="TAG113" s="313"/>
      <c r="TAH113" s="313"/>
      <c r="TAI113" s="313"/>
      <c r="TAJ113" s="313"/>
      <c r="TAK113" s="313"/>
      <c r="TAL113" s="313"/>
      <c r="TAM113" s="313"/>
      <c r="TAN113" s="313"/>
      <c r="TAO113" s="313"/>
      <c r="TAP113" s="313"/>
      <c r="TAQ113" s="313"/>
      <c r="TAR113" s="313"/>
      <c r="TAS113" s="313"/>
      <c r="TAT113" s="313"/>
      <c r="TAU113" s="313"/>
      <c r="TAV113" s="313"/>
      <c r="TAW113" s="313"/>
      <c r="TAX113" s="313"/>
      <c r="TAY113" s="313"/>
      <c r="TAZ113" s="313"/>
      <c r="TBA113" s="313"/>
      <c r="TBB113" s="313"/>
      <c r="TBC113" s="313"/>
      <c r="TBD113" s="313"/>
      <c r="TBE113" s="313"/>
      <c r="TBF113" s="313"/>
      <c r="TBG113" s="313"/>
      <c r="TBH113" s="313"/>
      <c r="TBI113" s="313"/>
      <c r="TBJ113" s="313"/>
      <c r="TBK113" s="313"/>
      <c r="TBL113" s="313"/>
      <c r="TBM113" s="313"/>
      <c r="TBN113" s="313"/>
      <c r="TBO113" s="313"/>
      <c r="TBP113" s="313"/>
      <c r="TBQ113" s="313"/>
      <c r="TBR113" s="313"/>
      <c r="TBS113" s="313"/>
      <c r="TBT113" s="313"/>
      <c r="TBU113" s="313"/>
      <c r="TBV113" s="313"/>
      <c r="TBW113" s="313"/>
      <c r="TBX113" s="313"/>
      <c r="TBY113" s="313"/>
      <c r="TBZ113" s="313"/>
      <c r="TCA113" s="313"/>
      <c r="TCB113" s="313"/>
      <c r="TCC113" s="313"/>
      <c r="TCD113" s="313"/>
      <c r="TCE113" s="313"/>
      <c r="TCF113" s="313"/>
      <c r="TCG113" s="313"/>
      <c r="TCH113" s="313"/>
      <c r="TCI113" s="313"/>
      <c r="TCJ113" s="313"/>
      <c r="TCK113" s="313"/>
      <c r="TCL113" s="313"/>
      <c r="TCM113" s="313"/>
      <c r="TCN113" s="313"/>
      <c r="TCO113" s="313"/>
      <c r="TCP113" s="313"/>
      <c r="TCQ113" s="313"/>
      <c r="TCR113" s="313"/>
      <c r="TCS113" s="313"/>
      <c r="TCT113" s="313"/>
      <c r="TCU113" s="313"/>
      <c r="TCV113" s="313"/>
      <c r="TCW113" s="313"/>
      <c r="TCX113" s="313"/>
      <c r="TCY113" s="313"/>
      <c r="TCZ113" s="313"/>
      <c r="TDA113" s="313"/>
      <c r="TDB113" s="313"/>
      <c r="TDC113" s="313"/>
      <c r="TDD113" s="313"/>
      <c r="TDE113" s="313"/>
      <c r="TDF113" s="313"/>
      <c r="TDG113" s="313"/>
      <c r="TDH113" s="313"/>
      <c r="TDI113" s="313"/>
      <c r="TDJ113" s="313"/>
      <c r="TDK113" s="313"/>
      <c r="TDL113" s="313"/>
      <c r="TDM113" s="313"/>
      <c r="TDN113" s="313"/>
      <c r="TDO113" s="313"/>
      <c r="TDP113" s="313"/>
      <c r="TDQ113" s="313"/>
      <c r="TDR113" s="313"/>
      <c r="TDS113" s="313"/>
      <c r="TDT113" s="313"/>
      <c r="TDU113" s="313"/>
      <c r="TDV113" s="313"/>
      <c r="TDW113" s="313"/>
      <c r="TDX113" s="313"/>
      <c r="TDY113" s="313"/>
      <c r="TDZ113" s="313"/>
      <c r="TEA113" s="313"/>
      <c r="TEB113" s="313"/>
      <c r="TEC113" s="313"/>
      <c r="TED113" s="313"/>
      <c r="TEE113" s="313"/>
      <c r="TEF113" s="313"/>
      <c r="TEG113" s="313"/>
      <c r="TEH113" s="313"/>
      <c r="TEI113" s="313"/>
      <c r="TEJ113" s="313"/>
      <c r="TEK113" s="313"/>
      <c r="TEL113" s="313"/>
      <c r="TEM113" s="313"/>
      <c r="TEN113" s="313"/>
      <c r="TEO113" s="313"/>
      <c r="TEP113" s="313"/>
      <c r="TEQ113" s="313"/>
      <c r="TER113" s="313"/>
      <c r="TES113" s="313"/>
      <c r="TET113" s="313"/>
      <c r="TEU113" s="313"/>
      <c r="TEV113" s="313"/>
      <c r="TEW113" s="313"/>
      <c r="TEX113" s="313"/>
      <c r="TEY113" s="313"/>
      <c r="TEZ113" s="313"/>
      <c r="TFA113" s="313"/>
      <c r="TFB113" s="313"/>
      <c r="TFC113" s="313"/>
      <c r="TFD113" s="313"/>
      <c r="TFE113" s="313"/>
      <c r="TFF113" s="313"/>
      <c r="TFG113" s="313"/>
      <c r="TFH113" s="313"/>
      <c r="TFI113" s="313"/>
      <c r="TFJ113" s="313"/>
      <c r="TFK113" s="313"/>
      <c r="TFL113" s="313"/>
      <c r="TFM113" s="313"/>
      <c r="TFN113" s="313"/>
      <c r="TFO113" s="313"/>
      <c r="TFP113" s="313"/>
      <c r="TFQ113" s="313"/>
      <c r="TFR113" s="313"/>
      <c r="TFS113" s="313"/>
      <c r="TFT113" s="313"/>
      <c r="TFU113" s="313"/>
      <c r="TFV113" s="313"/>
      <c r="TFW113" s="313"/>
      <c r="TFX113" s="313"/>
      <c r="TFY113" s="313"/>
      <c r="TFZ113" s="313"/>
      <c r="TGA113" s="313"/>
      <c r="TGB113" s="313"/>
      <c r="TGC113" s="313"/>
      <c r="TGD113" s="313"/>
      <c r="TGE113" s="313"/>
      <c r="TGF113" s="313"/>
      <c r="TGG113" s="313"/>
      <c r="TGH113" s="313"/>
      <c r="TGI113" s="313"/>
      <c r="TGJ113" s="313"/>
      <c r="TGK113" s="313"/>
      <c r="TGL113" s="313"/>
      <c r="TGM113" s="313"/>
      <c r="TGN113" s="313"/>
      <c r="TGO113" s="313"/>
      <c r="TGP113" s="313"/>
      <c r="TGQ113" s="313"/>
      <c r="TGR113" s="313"/>
      <c r="TGS113" s="313"/>
      <c r="TGT113" s="313"/>
      <c r="TGU113" s="313"/>
      <c r="TGV113" s="313"/>
      <c r="TGW113" s="313"/>
      <c r="TGX113" s="313"/>
      <c r="TGY113" s="313"/>
      <c r="TGZ113" s="313"/>
      <c r="THA113" s="313"/>
      <c r="THB113" s="313"/>
      <c r="THC113" s="313"/>
      <c r="THD113" s="313"/>
      <c r="THE113" s="313"/>
      <c r="THF113" s="313"/>
      <c r="THG113" s="313"/>
      <c r="THH113" s="313"/>
      <c r="THI113" s="313"/>
      <c r="THJ113" s="313"/>
      <c r="THK113" s="313"/>
      <c r="THL113" s="313"/>
      <c r="THM113" s="313"/>
      <c r="THN113" s="313"/>
      <c r="THO113" s="313"/>
      <c r="THP113" s="313"/>
      <c r="THQ113" s="313"/>
      <c r="THR113" s="313"/>
      <c r="THS113" s="313"/>
      <c r="THT113" s="313"/>
      <c r="THU113" s="313"/>
      <c r="THV113" s="313"/>
      <c r="THW113" s="313"/>
      <c r="THX113" s="313"/>
      <c r="THY113" s="313"/>
      <c r="THZ113" s="313"/>
      <c r="TIA113" s="313"/>
      <c r="TIB113" s="313"/>
      <c r="TIC113" s="313"/>
      <c r="TID113" s="313"/>
      <c r="TIE113" s="313"/>
      <c r="TIF113" s="313"/>
      <c r="TIG113" s="313"/>
      <c r="TIH113" s="313"/>
      <c r="TII113" s="313"/>
      <c r="TIJ113" s="313"/>
      <c r="TIK113" s="313"/>
      <c r="TIL113" s="313"/>
      <c r="TIM113" s="313"/>
      <c r="TIN113" s="313"/>
      <c r="TIO113" s="313"/>
      <c r="TIP113" s="313"/>
      <c r="TIQ113" s="313"/>
      <c r="TIR113" s="313"/>
      <c r="TIS113" s="313"/>
      <c r="TIT113" s="313"/>
      <c r="TIU113" s="313"/>
      <c r="TIV113" s="313"/>
      <c r="TIW113" s="313"/>
      <c r="TIX113" s="313"/>
      <c r="TIY113" s="313"/>
      <c r="TIZ113" s="313"/>
      <c r="TJA113" s="313"/>
      <c r="TJB113" s="313"/>
      <c r="TJC113" s="313"/>
      <c r="TJD113" s="313"/>
      <c r="TJE113" s="313"/>
      <c r="TJF113" s="313"/>
      <c r="TJG113" s="313"/>
      <c r="TJH113" s="313"/>
      <c r="TJI113" s="313"/>
      <c r="TJJ113" s="313"/>
      <c r="TJK113" s="313"/>
      <c r="TJL113" s="313"/>
      <c r="TJM113" s="313"/>
      <c r="TJN113" s="313"/>
      <c r="TJO113" s="313"/>
      <c r="TJP113" s="313"/>
      <c r="TJQ113" s="313"/>
      <c r="TJR113" s="313"/>
      <c r="TJS113" s="313"/>
      <c r="TJT113" s="313"/>
      <c r="TJU113" s="313"/>
      <c r="TJV113" s="313"/>
      <c r="TJW113" s="313"/>
      <c r="TJX113" s="313"/>
      <c r="TJY113" s="313"/>
      <c r="TJZ113" s="313"/>
      <c r="TKA113" s="313"/>
      <c r="TKB113" s="313"/>
      <c r="TKC113" s="313"/>
      <c r="TKD113" s="313"/>
      <c r="TKE113" s="313"/>
      <c r="TKF113" s="313"/>
      <c r="TKG113" s="313"/>
      <c r="TKH113" s="313"/>
      <c r="TKI113" s="313"/>
      <c r="TKJ113" s="313"/>
      <c r="TKK113" s="313"/>
      <c r="TKL113" s="313"/>
      <c r="TKM113" s="313"/>
      <c r="TKN113" s="313"/>
      <c r="TKO113" s="313"/>
      <c r="TKP113" s="313"/>
      <c r="TKQ113" s="313"/>
      <c r="TKR113" s="313"/>
      <c r="TKS113" s="313"/>
      <c r="TKT113" s="313"/>
      <c r="TKU113" s="313"/>
      <c r="TKV113" s="313"/>
      <c r="TKW113" s="313"/>
      <c r="TKX113" s="313"/>
      <c r="TKY113" s="313"/>
      <c r="TKZ113" s="313"/>
      <c r="TLA113" s="313"/>
      <c r="TLB113" s="313"/>
      <c r="TLC113" s="313"/>
      <c r="TLD113" s="313"/>
      <c r="TLE113" s="313"/>
      <c r="TLF113" s="313"/>
      <c r="TLG113" s="313"/>
      <c r="TLH113" s="313"/>
      <c r="TLI113" s="313"/>
      <c r="TLJ113" s="313"/>
      <c r="TLK113" s="313"/>
      <c r="TLL113" s="313"/>
      <c r="TLM113" s="313"/>
      <c r="TLN113" s="313"/>
      <c r="TLO113" s="313"/>
      <c r="TLP113" s="313"/>
      <c r="TLQ113" s="313"/>
      <c r="TLR113" s="313"/>
      <c r="TLS113" s="313"/>
      <c r="TLT113" s="313"/>
      <c r="TLU113" s="313"/>
      <c r="TLV113" s="313"/>
      <c r="TLW113" s="313"/>
      <c r="TLX113" s="313"/>
      <c r="TLY113" s="313"/>
      <c r="TLZ113" s="313"/>
      <c r="TMA113" s="313"/>
      <c r="TMB113" s="313"/>
      <c r="TMC113" s="313"/>
      <c r="TMD113" s="313"/>
      <c r="TME113" s="313"/>
      <c r="TMF113" s="313"/>
      <c r="TMG113" s="313"/>
      <c r="TMH113" s="313"/>
      <c r="TMI113" s="313"/>
      <c r="TMJ113" s="313"/>
      <c r="TMK113" s="313"/>
      <c r="TML113" s="313"/>
      <c r="TMM113" s="313"/>
      <c r="TMN113" s="313"/>
      <c r="TMO113" s="313"/>
      <c r="TMP113" s="313"/>
      <c r="TMQ113" s="313"/>
      <c r="TMR113" s="313"/>
      <c r="TMS113" s="313"/>
      <c r="TMT113" s="313"/>
      <c r="TMU113" s="313"/>
      <c r="TMV113" s="313"/>
      <c r="TMW113" s="313"/>
      <c r="TMX113" s="313"/>
      <c r="TMY113" s="313"/>
      <c r="TMZ113" s="313"/>
      <c r="TNA113" s="313"/>
      <c r="TNB113" s="313"/>
      <c r="TNC113" s="313"/>
      <c r="TND113" s="313"/>
      <c r="TNE113" s="313"/>
      <c r="TNF113" s="313"/>
      <c r="TNG113" s="313"/>
      <c r="TNH113" s="313"/>
      <c r="TNI113" s="313"/>
      <c r="TNJ113" s="313"/>
      <c r="TNK113" s="313"/>
      <c r="TNL113" s="313"/>
      <c r="TNM113" s="313"/>
      <c r="TNN113" s="313"/>
      <c r="TNO113" s="313"/>
      <c r="TNP113" s="313"/>
      <c r="TNQ113" s="313"/>
      <c r="TNR113" s="313"/>
      <c r="TNS113" s="313"/>
      <c r="TNT113" s="313"/>
      <c r="TNU113" s="313"/>
      <c r="TNV113" s="313"/>
      <c r="TNW113" s="313"/>
      <c r="TNX113" s="313"/>
      <c r="TNY113" s="313"/>
      <c r="TNZ113" s="313"/>
      <c r="TOA113" s="313"/>
      <c r="TOB113" s="313"/>
      <c r="TOC113" s="313"/>
      <c r="TOD113" s="313"/>
      <c r="TOE113" s="313"/>
      <c r="TOF113" s="313"/>
      <c r="TOG113" s="313"/>
      <c r="TOH113" s="313"/>
      <c r="TOI113" s="313"/>
      <c r="TOJ113" s="313"/>
      <c r="TOK113" s="313"/>
      <c r="TOL113" s="313"/>
      <c r="TOM113" s="313"/>
      <c r="TON113" s="313"/>
      <c r="TOO113" s="313"/>
      <c r="TOP113" s="313"/>
      <c r="TOQ113" s="313"/>
      <c r="TOR113" s="313"/>
      <c r="TOS113" s="313"/>
      <c r="TOT113" s="313"/>
      <c r="TOU113" s="313"/>
      <c r="TOV113" s="313"/>
      <c r="TOW113" s="313"/>
      <c r="TOX113" s="313"/>
      <c r="TOY113" s="313"/>
      <c r="TOZ113" s="313"/>
      <c r="TPA113" s="313"/>
      <c r="TPB113" s="313"/>
      <c r="TPC113" s="313"/>
      <c r="TPD113" s="313"/>
      <c r="TPE113" s="313"/>
      <c r="TPF113" s="313"/>
      <c r="TPG113" s="313"/>
      <c r="TPH113" s="313"/>
      <c r="TPI113" s="313"/>
      <c r="TPJ113" s="313"/>
      <c r="TPK113" s="313"/>
      <c r="TPL113" s="313"/>
      <c r="TPM113" s="313"/>
      <c r="TPN113" s="313"/>
      <c r="TPO113" s="313"/>
      <c r="TPP113" s="313"/>
      <c r="TPQ113" s="313"/>
      <c r="TPR113" s="313"/>
      <c r="TPS113" s="313"/>
      <c r="TPT113" s="313"/>
      <c r="TPU113" s="313"/>
      <c r="TPV113" s="313"/>
      <c r="TPW113" s="313"/>
      <c r="TPX113" s="313"/>
      <c r="TPY113" s="313"/>
      <c r="TPZ113" s="313"/>
      <c r="TQA113" s="313"/>
      <c r="TQB113" s="313"/>
      <c r="TQC113" s="313"/>
      <c r="TQD113" s="313"/>
      <c r="TQE113" s="313"/>
      <c r="TQF113" s="313"/>
      <c r="TQG113" s="313"/>
      <c r="TQH113" s="313"/>
      <c r="TQI113" s="313"/>
      <c r="TQJ113" s="313"/>
      <c r="TQK113" s="313"/>
      <c r="TQL113" s="313"/>
      <c r="TQM113" s="313"/>
      <c r="TQN113" s="313"/>
      <c r="TQO113" s="313"/>
      <c r="TQP113" s="313"/>
      <c r="TQQ113" s="313"/>
      <c r="TQR113" s="313"/>
      <c r="TQS113" s="313"/>
      <c r="TQT113" s="313"/>
      <c r="TQU113" s="313"/>
      <c r="TQV113" s="313"/>
      <c r="TQW113" s="313"/>
      <c r="TQX113" s="313"/>
      <c r="TQY113" s="313"/>
      <c r="TQZ113" s="313"/>
      <c r="TRA113" s="313"/>
      <c r="TRB113" s="313"/>
      <c r="TRC113" s="313"/>
      <c r="TRD113" s="313"/>
      <c r="TRE113" s="313"/>
      <c r="TRF113" s="313"/>
      <c r="TRG113" s="313"/>
      <c r="TRH113" s="313"/>
      <c r="TRI113" s="313"/>
      <c r="TRJ113" s="313"/>
      <c r="TRK113" s="313"/>
      <c r="TRL113" s="313"/>
      <c r="TRM113" s="313"/>
      <c r="TRN113" s="313"/>
      <c r="TRO113" s="313"/>
      <c r="TRP113" s="313"/>
      <c r="TRQ113" s="313"/>
      <c r="TRR113" s="313"/>
      <c r="TRS113" s="313"/>
      <c r="TRT113" s="313"/>
      <c r="TRU113" s="313"/>
      <c r="TRV113" s="313"/>
      <c r="TRW113" s="313"/>
      <c r="TRX113" s="313"/>
      <c r="TRY113" s="313"/>
      <c r="TRZ113" s="313"/>
      <c r="TSA113" s="313"/>
      <c r="TSB113" s="313"/>
      <c r="TSC113" s="313"/>
      <c r="TSD113" s="313"/>
      <c r="TSE113" s="313"/>
      <c r="TSF113" s="313"/>
      <c r="TSG113" s="313"/>
      <c r="TSH113" s="313"/>
      <c r="TSI113" s="313"/>
      <c r="TSJ113" s="313"/>
      <c r="TSK113" s="313"/>
      <c r="TSL113" s="313"/>
      <c r="TSM113" s="313"/>
      <c r="TSN113" s="313"/>
      <c r="TSO113" s="313"/>
      <c r="TSP113" s="313"/>
      <c r="TSQ113" s="313"/>
      <c r="TSR113" s="313"/>
      <c r="TSS113" s="313"/>
      <c r="TST113" s="313"/>
      <c r="TSU113" s="313"/>
      <c r="TSV113" s="313"/>
      <c r="TSW113" s="313"/>
      <c r="TSX113" s="313"/>
      <c r="TSY113" s="313"/>
      <c r="TSZ113" s="313"/>
      <c r="TTA113" s="313"/>
      <c r="TTB113" s="313"/>
      <c r="TTC113" s="313"/>
      <c r="TTD113" s="313"/>
      <c r="TTE113" s="313"/>
      <c r="TTF113" s="313"/>
      <c r="TTG113" s="313"/>
      <c r="TTH113" s="313"/>
      <c r="TTI113" s="313"/>
      <c r="TTJ113" s="313"/>
      <c r="TTK113" s="313"/>
      <c r="TTL113" s="313"/>
      <c r="TTM113" s="313"/>
      <c r="TTN113" s="313"/>
      <c r="TTO113" s="313"/>
      <c r="TTP113" s="313"/>
      <c r="TTQ113" s="313"/>
      <c r="TTR113" s="313"/>
      <c r="TTS113" s="313"/>
      <c r="TTT113" s="313"/>
      <c r="TTU113" s="313"/>
      <c r="TTV113" s="313"/>
      <c r="TTW113" s="313"/>
      <c r="TTX113" s="313"/>
      <c r="TTY113" s="313"/>
      <c r="TTZ113" s="313"/>
      <c r="TUA113" s="313"/>
      <c r="TUB113" s="313"/>
      <c r="TUC113" s="313"/>
      <c r="TUD113" s="313"/>
      <c r="TUE113" s="313"/>
      <c r="TUF113" s="313"/>
      <c r="TUG113" s="313"/>
      <c r="TUH113" s="313"/>
      <c r="TUI113" s="313"/>
      <c r="TUJ113" s="313"/>
      <c r="TUK113" s="313"/>
      <c r="TUL113" s="313"/>
      <c r="TUM113" s="313"/>
      <c r="TUN113" s="313"/>
      <c r="TUO113" s="313"/>
      <c r="TUP113" s="313"/>
      <c r="TUQ113" s="313"/>
      <c r="TUR113" s="313"/>
      <c r="TUS113" s="313"/>
      <c r="TUT113" s="313"/>
      <c r="TUU113" s="313"/>
      <c r="TUV113" s="313"/>
      <c r="TUW113" s="313"/>
      <c r="TUX113" s="313"/>
      <c r="TUY113" s="313"/>
      <c r="TUZ113" s="313"/>
      <c r="TVA113" s="313"/>
      <c r="TVB113" s="313"/>
      <c r="TVC113" s="313"/>
      <c r="TVD113" s="313"/>
      <c r="TVE113" s="313"/>
      <c r="TVF113" s="313"/>
      <c r="TVG113" s="313"/>
      <c r="TVH113" s="313"/>
      <c r="TVI113" s="313"/>
      <c r="TVJ113" s="313"/>
      <c r="TVK113" s="313"/>
      <c r="TVL113" s="313"/>
      <c r="TVM113" s="313"/>
      <c r="TVN113" s="313"/>
      <c r="TVO113" s="313"/>
      <c r="TVP113" s="313"/>
      <c r="TVQ113" s="313"/>
      <c r="TVR113" s="313"/>
      <c r="TVS113" s="313"/>
      <c r="TVT113" s="313"/>
      <c r="TVU113" s="313"/>
      <c r="TVV113" s="313"/>
      <c r="TVW113" s="313"/>
      <c r="TVX113" s="313"/>
      <c r="TVY113" s="313"/>
      <c r="TVZ113" s="313"/>
      <c r="TWA113" s="313"/>
      <c r="TWB113" s="313"/>
      <c r="TWC113" s="313"/>
      <c r="TWD113" s="313"/>
      <c r="TWE113" s="313"/>
      <c r="TWF113" s="313"/>
      <c r="TWG113" s="313"/>
      <c r="TWH113" s="313"/>
      <c r="TWI113" s="313"/>
      <c r="TWJ113" s="313"/>
      <c r="TWK113" s="313"/>
      <c r="TWL113" s="313"/>
      <c r="TWM113" s="313"/>
      <c r="TWN113" s="313"/>
      <c r="TWO113" s="313"/>
      <c r="TWP113" s="313"/>
      <c r="TWQ113" s="313"/>
      <c r="TWR113" s="313"/>
      <c r="TWS113" s="313"/>
      <c r="TWT113" s="313"/>
      <c r="TWU113" s="313"/>
      <c r="TWV113" s="313"/>
      <c r="TWW113" s="313"/>
      <c r="TWX113" s="313"/>
      <c r="TWY113" s="313"/>
      <c r="TWZ113" s="313"/>
      <c r="TXA113" s="313"/>
      <c r="TXB113" s="313"/>
      <c r="TXC113" s="313"/>
      <c r="TXD113" s="313"/>
      <c r="TXE113" s="313"/>
      <c r="TXF113" s="313"/>
      <c r="TXG113" s="313"/>
      <c r="TXH113" s="313"/>
      <c r="TXI113" s="313"/>
      <c r="TXJ113" s="313"/>
      <c r="TXK113" s="313"/>
      <c r="TXL113" s="313"/>
      <c r="TXM113" s="313"/>
      <c r="TXN113" s="313"/>
      <c r="TXO113" s="313"/>
      <c r="TXP113" s="313"/>
      <c r="TXQ113" s="313"/>
      <c r="TXR113" s="313"/>
      <c r="TXS113" s="313"/>
      <c r="TXT113" s="313"/>
      <c r="TXU113" s="313"/>
      <c r="TXV113" s="313"/>
      <c r="TXW113" s="313"/>
      <c r="TXX113" s="313"/>
      <c r="TXY113" s="313"/>
      <c r="TXZ113" s="313"/>
      <c r="TYA113" s="313"/>
      <c r="TYB113" s="313"/>
      <c r="TYC113" s="313"/>
      <c r="TYD113" s="313"/>
      <c r="TYE113" s="313"/>
      <c r="TYF113" s="313"/>
      <c r="TYG113" s="313"/>
      <c r="TYH113" s="313"/>
      <c r="TYI113" s="313"/>
      <c r="TYJ113" s="313"/>
      <c r="TYK113" s="313"/>
      <c r="TYL113" s="313"/>
      <c r="TYM113" s="313"/>
      <c r="TYN113" s="313"/>
      <c r="TYO113" s="313"/>
      <c r="TYP113" s="313"/>
      <c r="TYQ113" s="313"/>
      <c r="TYR113" s="313"/>
      <c r="TYS113" s="313"/>
      <c r="TYT113" s="313"/>
      <c r="TYU113" s="313"/>
      <c r="TYV113" s="313"/>
      <c r="TYW113" s="313"/>
      <c r="TYX113" s="313"/>
      <c r="TYY113" s="313"/>
      <c r="TYZ113" s="313"/>
      <c r="TZA113" s="313"/>
      <c r="TZB113" s="313"/>
      <c r="TZC113" s="313"/>
      <c r="TZD113" s="313"/>
      <c r="TZE113" s="313"/>
      <c r="TZF113" s="313"/>
      <c r="TZG113" s="313"/>
      <c r="TZH113" s="313"/>
      <c r="TZI113" s="313"/>
      <c r="TZJ113" s="313"/>
      <c r="TZK113" s="313"/>
      <c r="TZL113" s="313"/>
      <c r="TZM113" s="313"/>
      <c r="TZN113" s="313"/>
      <c r="TZO113" s="313"/>
      <c r="TZP113" s="313"/>
      <c r="TZQ113" s="313"/>
      <c r="TZR113" s="313"/>
      <c r="TZS113" s="313"/>
      <c r="TZT113" s="313"/>
      <c r="TZU113" s="313"/>
      <c r="TZV113" s="313"/>
      <c r="TZW113" s="313"/>
      <c r="TZX113" s="313"/>
      <c r="TZY113" s="313"/>
      <c r="TZZ113" s="313"/>
      <c r="UAA113" s="313"/>
      <c r="UAB113" s="313"/>
      <c r="UAC113" s="313"/>
      <c r="UAD113" s="313"/>
      <c r="UAE113" s="313"/>
      <c r="UAF113" s="313"/>
      <c r="UAG113" s="313"/>
      <c r="UAH113" s="313"/>
      <c r="UAI113" s="313"/>
      <c r="UAJ113" s="313"/>
      <c r="UAK113" s="313"/>
      <c r="UAL113" s="313"/>
      <c r="UAM113" s="313"/>
      <c r="UAN113" s="313"/>
      <c r="UAO113" s="313"/>
      <c r="UAP113" s="313"/>
      <c r="UAQ113" s="313"/>
      <c r="UAR113" s="313"/>
      <c r="UAS113" s="313"/>
      <c r="UAT113" s="313"/>
      <c r="UAU113" s="313"/>
      <c r="UAV113" s="313"/>
      <c r="UAW113" s="313"/>
      <c r="UAX113" s="313"/>
      <c r="UAY113" s="313"/>
      <c r="UAZ113" s="313"/>
      <c r="UBA113" s="313"/>
      <c r="UBB113" s="313"/>
      <c r="UBC113" s="313"/>
      <c r="UBD113" s="313"/>
      <c r="UBE113" s="313"/>
      <c r="UBF113" s="313"/>
      <c r="UBG113" s="313"/>
      <c r="UBH113" s="313"/>
      <c r="UBI113" s="313"/>
      <c r="UBJ113" s="313"/>
      <c r="UBK113" s="313"/>
      <c r="UBL113" s="313"/>
      <c r="UBM113" s="313"/>
      <c r="UBN113" s="313"/>
      <c r="UBO113" s="313"/>
      <c r="UBP113" s="313"/>
      <c r="UBQ113" s="313"/>
      <c r="UBR113" s="313"/>
      <c r="UBS113" s="313"/>
      <c r="UBT113" s="313"/>
      <c r="UBU113" s="313"/>
      <c r="UBV113" s="313"/>
      <c r="UBW113" s="313"/>
      <c r="UBX113" s="313"/>
      <c r="UBY113" s="313"/>
      <c r="UBZ113" s="313"/>
      <c r="UCA113" s="313"/>
      <c r="UCB113" s="313"/>
      <c r="UCC113" s="313"/>
      <c r="UCD113" s="313"/>
      <c r="UCE113" s="313"/>
      <c r="UCF113" s="313"/>
      <c r="UCG113" s="313"/>
      <c r="UCH113" s="313"/>
      <c r="UCI113" s="313"/>
      <c r="UCJ113" s="313"/>
      <c r="UCK113" s="313"/>
      <c r="UCL113" s="313"/>
      <c r="UCM113" s="313"/>
      <c r="UCN113" s="313"/>
      <c r="UCO113" s="313"/>
      <c r="UCP113" s="313"/>
      <c r="UCQ113" s="313"/>
      <c r="UCR113" s="313"/>
      <c r="UCS113" s="313"/>
      <c r="UCT113" s="313"/>
      <c r="UCU113" s="313"/>
      <c r="UCV113" s="313"/>
      <c r="UCW113" s="313"/>
      <c r="UCX113" s="313"/>
      <c r="UCY113" s="313"/>
      <c r="UCZ113" s="313"/>
      <c r="UDA113" s="313"/>
      <c r="UDB113" s="313"/>
      <c r="UDC113" s="313"/>
      <c r="UDD113" s="313"/>
      <c r="UDE113" s="313"/>
      <c r="UDF113" s="313"/>
      <c r="UDG113" s="313"/>
      <c r="UDH113" s="313"/>
      <c r="UDI113" s="313"/>
      <c r="UDJ113" s="313"/>
      <c r="UDK113" s="313"/>
      <c r="UDL113" s="313"/>
      <c r="UDM113" s="313"/>
      <c r="UDN113" s="313"/>
      <c r="UDO113" s="313"/>
      <c r="UDP113" s="313"/>
      <c r="UDQ113" s="313"/>
      <c r="UDR113" s="313"/>
      <c r="UDS113" s="313"/>
      <c r="UDT113" s="313"/>
      <c r="UDU113" s="313"/>
      <c r="UDV113" s="313"/>
      <c r="UDW113" s="313"/>
      <c r="UDX113" s="313"/>
      <c r="UDY113" s="313"/>
      <c r="UDZ113" s="313"/>
      <c r="UEA113" s="313"/>
      <c r="UEB113" s="313"/>
      <c r="UEC113" s="313"/>
      <c r="UED113" s="313"/>
      <c r="UEE113" s="313"/>
      <c r="UEF113" s="313"/>
      <c r="UEG113" s="313"/>
      <c r="UEH113" s="313"/>
      <c r="UEI113" s="313"/>
      <c r="UEJ113" s="313"/>
      <c r="UEK113" s="313"/>
      <c r="UEL113" s="313"/>
      <c r="UEM113" s="313"/>
      <c r="UEN113" s="313"/>
      <c r="UEO113" s="313"/>
      <c r="UEP113" s="313"/>
      <c r="UEQ113" s="313"/>
      <c r="UER113" s="313"/>
      <c r="UES113" s="313"/>
      <c r="UET113" s="313"/>
      <c r="UEU113" s="313"/>
      <c r="UEV113" s="313"/>
      <c r="UEW113" s="313"/>
      <c r="UEX113" s="313"/>
      <c r="UEY113" s="313"/>
      <c r="UEZ113" s="313"/>
      <c r="UFA113" s="313"/>
      <c r="UFB113" s="313"/>
      <c r="UFC113" s="313"/>
      <c r="UFD113" s="313"/>
      <c r="UFE113" s="313"/>
      <c r="UFF113" s="313"/>
      <c r="UFG113" s="313"/>
      <c r="UFH113" s="313"/>
      <c r="UFI113" s="313"/>
      <c r="UFJ113" s="313"/>
      <c r="UFK113" s="313"/>
      <c r="UFL113" s="313"/>
      <c r="UFM113" s="313"/>
      <c r="UFN113" s="313"/>
      <c r="UFO113" s="313"/>
      <c r="UFP113" s="313"/>
      <c r="UFQ113" s="313"/>
      <c r="UFR113" s="313"/>
      <c r="UFS113" s="313"/>
      <c r="UFT113" s="313"/>
      <c r="UFU113" s="313"/>
      <c r="UFV113" s="313"/>
      <c r="UFW113" s="313"/>
      <c r="UFX113" s="313"/>
      <c r="UFY113" s="313"/>
      <c r="UFZ113" s="313"/>
      <c r="UGA113" s="313"/>
      <c r="UGB113" s="313"/>
      <c r="UGC113" s="313"/>
      <c r="UGD113" s="313"/>
      <c r="UGE113" s="313"/>
      <c r="UGF113" s="313"/>
      <c r="UGG113" s="313"/>
      <c r="UGH113" s="313"/>
      <c r="UGI113" s="313"/>
      <c r="UGJ113" s="313"/>
      <c r="UGK113" s="313"/>
      <c r="UGL113" s="313"/>
      <c r="UGM113" s="313"/>
      <c r="UGN113" s="313"/>
      <c r="UGO113" s="313"/>
      <c r="UGP113" s="313"/>
      <c r="UGQ113" s="313"/>
      <c r="UGR113" s="313"/>
      <c r="UGS113" s="313"/>
      <c r="UGT113" s="313"/>
      <c r="UGU113" s="313"/>
      <c r="UGV113" s="313"/>
      <c r="UGW113" s="313"/>
      <c r="UGX113" s="313"/>
      <c r="UGY113" s="313"/>
      <c r="UGZ113" s="313"/>
      <c r="UHA113" s="313"/>
      <c r="UHB113" s="313"/>
      <c r="UHC113" s="313"/>
      <c r="UHD113" s="313"/>
      <c r="UHE113" s="313"/>
      <c r="UHF113" s="313"/>
      <c r="UHG113" s="313"/>
      <c r="UHH113" s="313"/>
      <c r="UHI113" s="313"/>
      <c r="UHJ113" s="313"/>
      <c r="UHK113" s="313"/>
      <c r="UHL113" s="313"/>
      <c r="UHM113" s="313"/>
      <c r="UHN113" s="313"/>
      <c r="UHO113" s="313"/>
      <c r="UHP113" s="313"/>
      <c r="UHQ113" s="313"/>
      <c r="UHR113" s="313"/>
      <c r="UHS113" s="313"/>
      <c r="UHT113" s="313"/>
      <c r="UHU113" s="313"/>
      <c r="UHV113" s="313"/>
      <c r="UHW113" s="313"/>
      <c r="UHX113" s="313"/>
      <c r="UHY113" s="313"/>
      <c r="UHZ113" s="313"/>
      <c r="UIA113" s="313"/>
      <c r="UIB113" s="313"/>
      <c r="UIC113" s="313"/>
      <c r="UID113" s="313"/>
      <c r="UIE113" s="313"/>
      <c r="UIF113" s="313"/>
      <c r="UIG113" s="313"/>
      <c r="UIH113" s="313"/>
      <c r="UII113" s="313"/>
      <c r="UIJ113" s="313"/>
      <c r="UIK113" s="313"/>
      <c r="UIL113" s="313"/>
      <c r="UIM113" s="313"/>
      <c r="UIN113" s="313"/>
      <c r="UIO113" s="313"/>
      <c r="UIP113" s="313"/>
      <c r="UIQ113" s="313"/>
      <c r="UIR113" s="313"/>
      <c r="UIS113" s="313"/>
      <c r="UIT113" s="313"/>
      <c r="UIU113" s="313"/>
      <c r="UIV113" s="313"/>
      <c r="UIW113" s="313"/>
      <c r="UIX113" s="313"/>
      <c r="UIY113" s="313"/>
      <c r="UIZ113" s="313"/>
      <c r="UJA113" s="313"/>
      <c r="UJB113" s="313"/>
      <c r="UJC113" s="313"/>
      <c r="UJD113" s="313"/>
      <c r="UJE113" s="313"/>
      <c r="UJF113" s="313"/>
      <c r="UJG113" s="313"/>
      <c r="UJH113" s="313"/>
      <c r="UJI113" s="313"/>
      <c r="UJJ113" s="313"/>
      <c r="UJK113" s="313"/>
      <c r="UJL113" s="313"/>
      <c r="UJM113" s="313"/>
      <c r="UJN113" s="313"/>
      <c r="UJO113" s="313"/>
      <c r="UJP113" s="313"/>
      <c r="UJQ113" s="313"/>
      <c r="UJR113" s="313"/>
      <c r="UJS113" s="313"/>
      <c r="UJT113" s="313"/>
      <c r="UJU113" s="313"/>
      <c r="UJV113" s="313"/>
      <c r="UJW113" s="313"/>
      <c r="UJX113" s="313"/>
      <c r="UJY113" s="313"/>
      <c r="UJZ113" s="313"/>
      <c r="UKA113" s="313"/>
      <c r="UKB113" s="313"/>
      <c r="UKC113" s="313"/>
      <c r="UKD113" s="313"/>
      <c r="UKE113" s="313"/>
      <c r="UKF113" s="313"/>
      <c r="UKG113" s="313"/>
      <c r="UKH113" s="313"/>
      <c r="UKI113" s="313"/>
      <c r="UKJ113" s="313"/>
      <c r="UKK113" s="313"/>
      <c r="UKL113" s="313"/>
      <c r="UKM113" s="313"/>
      <c r="UKN113" s="313"/>
      <c r="UKO113" s="313"/>
      <c r="UKP113" s="313"/>
      <c r="UKQ113" s="313"/>
      <c r="UKR113" s="313"/>
      <c r="UKS113" s="313"/>
      <c r="UKT113" s="313"/>
      <c r="UKU113" s="313"/>
      <c r="UKV113" s="313"/>
      <c r="UKW113" s="313"/>
      <c r="UKX113" s="313"/>
      <c r="UKY113" s="313"/>
      <c r="UKZ113" s="313"/>
      <c r="ULA113" s="313"/>
      <c r="ULB113" s="313"/>
      <c r="ULC113" s="313"/>
      <c r="ULD113" s="313"/>
      <c r="ULE113" s="313"/>
      <c r="ULF113" s="313"/>
      <c r="ULG113" s="313"/>
      <c r="ULH113" s="313"/>
      <c r="ULI113" s="313"/>
      <c r="ULJ113" s="313"/>
      <c r="ULK113" s="313"/>
      <c r="ULL113" s="313"/>
      <c r="ULM113" s="313"/>
      <c r="ULN113" s="313"/>
      <c r="ULO113" s="313"/>
      <c r="ULP113" s="313"/>
      <c r="ULQ113" s="313"/>
      <c r="ULR113" s="313"/>
      <c r="ULS113" s="313"/>
      <c r="ULT113" s="313"/>
      <c r="ULU113" s="313"/>
      <c r="ULV113" s="313"/>
      <c r="ULW113" s="313"/>
      <c r="ULX113" s="313"/>
      <c r="ULY113" s="313"/>
      <c r="ULZ113" s="313"/>
      <c r="UMA113" s="313"/>
      <c r="UMB113" s="313"/>
      <c r="UMC113" s="313"/>
      <c r="UMD113" s="313"/>
      <c r="UME113" s="313"/>
      <c r="UMF113" s="313"/>
      <c r="UMG113" s="313"/>
      <c r="UMH113" s="313"/>
      <c r="UMI113" s="313"/>
      <c r="UMJ113" s="313"/>
      <c r="UMK113" s="313"/>
      <c r="UML113" s="313"/>
      <c r="UMM113" s="313"/>
      <c r="UMN113" s="313"/>
      <c r="UMO113" s="313"/>
      <c r="UMP113" s="313"/>
      <c r="UMQ113" s="313"/>
      <c r="UMR113" s="313"/>
      <c r="UMS113" s="313"/>
      <c r="UMT113" s="313"/>
      <c r="UMU113" s="313"/>
      <c r="UMV113" s="313"/>
      <c r="UMW113" s="313"/>
      <c r="UMX113" s="313"/>
      <c r="UMY113" s="313"/>
      <c r="UMZ113" s="313"/>
      <c r="UNA113" s="313"/>
      <c r="UNB113" s="313"/>
      <c r="UNC113" s="313"/>
      <c r="UND113" s="313"/>
      <c r="UNE113" s="313"/>
      <c r="UNF113" s="313"/>
      <c r="UNG113" s="313"/>
      <c r="UNH113" s="313"/>
      <c r="UNI113" s="313"/>
      <c r="UNJ113" s="313"/>
      <c r="UNK113" s="313"/>
      <c r="UNL113" s="313"/>
      <c r="UNM113" s="313"/>
      <c r="UNN113" s="313"/>
      <c r="UNO113" s="313"/>
      <c r="UNP113" s="313"/>
      <c r="UNQ113" s="313"/>
      <c r="UNR113" s="313"/>
      <c r="UNS113" s="313"/>
      <c r="UNT113" s="313"/>
      <c r="UNU113" s="313"/>
      <c r="UNV113" s="313"/>
      <c r="UNW113" s="313"/>
      <c r="UNX113" s="313"/>
      <c r="UNY113" s="313"/>
      <c r="UNZ113" s="313"/>
      <c r="UOA113" s="313"/>
      <c r="UOB113" s="313"/>
      <c r="UOC113" s="313"/>
      <c r="UOD113" s="313"/>
      <c r="UOE113" s="313"/>
      <c r="UOF113" s="313"/>
      <c r="UOG113" s="313"/>
      <c r="UOH113" s="313"/>
      <c r="UOI113" s="313"/>
      <c r="UOJ113" s="313"/>
      <c r="UOK113" s="313"/>
      <c r="UOL113" s="313"/>
      <c r="UOM113" s="313"/>
      <c r="UON113" s="313"/>
      <c r="UOO113" s="313"/>
      <c r="UOP113" s="313"/>
      <c r="UOQ113" s="313"/>
      <c r="UOR113" s="313"/>
      <c r="UOS113" s="313"/>
      <c r="UOT113" s="313"/>
      <c r="UOU113" s="313"/>
      <c r="UOV113" s="313"/>
      <c r="UOW113" s="313"/>
      <c r="UOX113" s="313"/>
      <c r="UOY113" s="313"/>
      <c r="UOZ113" s="313"/>
      <c r="UPA113" s="313"/>
      <c r="UPB113" s="313"/>
      <c r="UPC113" s="313"/>
      <c r="UPD113" s="313"/>
      <c r="UPE113" s="313"/>
      <c r="UPF113" s="313"/>
      <c r="UPG113" s="313"/>
      <c r="UPH113" s="313"/>
      <c r="UPI113" s="313"/>
      <c r="UPJ113" s="313"/>
      <c r="UPK113" s="313"/>
      <c r="UPL113" s="313"/>
      <c r="UPM113" s="313"/>
      <c r="UPN113" s="313"/>
      <c r="UPO113" s="313"/>
      <c r="UPP113" s="313"/>
      <c r="UPQ113" s="313"/>
      <c r="UPR113" s="313"/>
      <c r="UPS113" s="313"/>
      <c r="UPT113" s="313"/>
      <c r="UPU113" s="313"/>
      <c r="UPV113" s="313"/>
      <c r="UPW113" s="313"/>
      <c r="UPX113" s="313"/>
      <c r="UPY113" s="313"/>
      <c r="UPZ113" s="313"/>
      <c r="UQA113" s="313"/>
      <c r="UQB113" s="313"/>
      <c r="UQC113" s="313"/>
      <c r="UQD113" s="313"/>
      <c r="UQE113" s="313"/>
      <c r="UQF113" s="313"/>
      <c r="UQG113" s="313"/>
      <c r="UQH113" s="313"/>
      <c r="UQI113" s="313"/>
      <c r="UQJ113" s="313"/>
      <c r="UQK113" s="313"/>
      <c r="UQL113" s="313"/>
      <c r="UQM113" s="313"/>
      <c r="UQN113" s="313"/>
      <c r="UQO113" s="313"/>
      <c r="UQP113" s="313"/>
      <c r="UQQ113" s="313"/>
      <c r="UQR113" s="313"/>
      <c r="UQS113" s="313"/>
      <c r="UQT113" s="313"/>
      <c r="UQU113" s="313"/>
      <c r="UQV113" s="313"/>
      <c r="UQW113" s="313"/>
      <c r="UQX113" s="313"/>
      <c r="UQY113" s="313"/>
      <c r="UQZ113" s="313"/>
      <c r="URA113" s="313"/>
      <c r="URB113" s="313"/>
      <c r="URC113" s="313"/>
      <c r="URD113" s="313"/>
      <c r="URE113" s="313"/>
      <c r="URF113" s="313"/>
      <c r="URG113" s="313"/>
      <c r="URH113" s="313"/>
      <c r="URI113" s="313"/>
      <c r="URJ113" s="313"/>
      <c r="URK113" s="313"/>
      <c r="URL113" s="313"/>
      <c r="URM113" s="313"/>
      <c r="URN113" s="313"/>
      <c r="URO113" s="313"/>
      <c r="URP113" s="313"/>
      <c r="URQ113" s="313"/>
      <c r="URR113" s="313"/>
      <c r="URS113" s="313"/>
      <c r="URT113" s="313"/>
      <c r="URU113" s="313"/>
      <c r="URV113" s="313"/>
      <c r="URW113" s="313"/>
      <c r="URX113" s="313"/>
      <c r="URY113" s="313"/>
      <c r="URZ113" s="313"/>
      <c r="USA113" s="313"/>
      <c r="USB113" s="313"/>
      <c r="USC113" s="313"/>
      <c r="USD113" s="313"/>
      <c r="USE113" s="313"/>
      <c r="USF113" s="313"/>
      <c r="USG113" s="313"/>
      <c r="USH113" s="313"/>
      <c r="USI113" s="313"/>
      <c r="USJ113" s="313"/>
      <c r="USK113" s="313"/>
      <c r="USL113" s="313"/>
      <c r="USM113" s="313"/>
      <c r="USN113" s="313"/>
      <c r="USO113" s="313"/>
      <c r="USP113" s="313"/>
      <c r="USQ113" s="313"/>
      <c r="USR113" s="313"/>
      <c r="USS113" s="313"/>
      <c r="UST113" s="313"/>
      <c r="USU113" s="313"/>
      <c r="USV113" s="313"/>
      <c r="USW113" s="313"/>
      <c r="USX113" s="313"/>
      <c r="USY113" s="313"/>
      <c r="USZ113" s="313"/>
      <c r="UTA113" s="313"/>
      <c r="UTB113" s="313"/>
      <c r="UTC113" s="313"/>
      <c r="UTD113" s="313"/>
      <c r="UTE113" s="313"/>
      <c r="UTF113" s="313"/>
      <c r="UTG113" s="313"/>
      <c r="UTH113" s="313"/>
      <c r="UTI113" s="313"/>
      <c r="UTJ113" s="313"/>
      <c r="UTK113" s="313"/>
      <c r="UTL113" s="313"/>
      <c r="UTM113" s="313"/>
      <c r="UTN113" s="313"/>
      <c r="UTO113" s="313"/>
      <c r="UTP113" s="313"/>
      <c r="UTQ113" s="313"/>
      <c r="UTR113" s="313"/>
      <c r="UTS113" s="313"/>
      <c r="UTT113" s="313"/>
      <c r="UTU113" s="313"/>
      <c r="UTV113" s="313"/>
      <c r="UTW113" s="313"/>
      <c r="UTX113" s="313"/>
      <c r="UTY113" s="313"/>
      <c r="UTZ113" s="313"/>
      <c r="UUA113" s="313"/>
      <c r="UUB113" s="313"/>
      <c r="UUC113" s="313"/>
      <c r="UUD113" s="313"/>
      <c r="UUE113" s="313"/>
      <c r="UUF113" s="313"/>
      <c r="UUG113" s="313"/>
      <c r="UUH113" s="313"/>
      <c r="UUI113" s="313"/>
      <c r="UUJ113" s="313"/>
      <c r="UUK113" s="313"/>
      <c r="UUL113" s="313"/>
      <c r="UUM113" s="313"/>
      <c r="UUN113" s="313"/>
      <c r="UUO113" s="313"/>
      <c r="UUP113" s="313"/>
      <c r="UUQ113" s="313"/>
      <c r="UUR113" s="313"/>
      <c r="UUS113" s="313"/>
      <c r="UUT113" s="313"/>
      <c r="UUU113" s="313"/>
      <c r="UUV113" s="313"/>
      <c r="UUW113" s="313"/>
      <c r="UUX113" s="313"/>
      <c r="UUY113" s="313"/>
      <c r="UUZ113" s="313"/>
      <c r="UVA113" s="313"/>
      <c r="UVB113" s="313"/>
      <c r="UVC113" s="313"/>
      <c r="UVD113" s="313"/>
      <c r="UVE113" s="313"/>
      <c r="UVF113" s="313"/>
      <c r="UVG113" s="313"/>
      <c r="UVH113" s="313"/>
      <c r="UVI113" s="313"/>
      <c r="UVJ113" s="313"/>
      <c r="UVK113" s="313"/>
      <c r="UVL113" s="313"/>
      <c r="UVM113" s="313"/>
      <c r="UVN113" s="313"/>
      <c r="UVO113" s="313"/>
      <c r="UVP113" s="313"/>
      <c r="UVQ113" s="313"/>
      <c r="UVR113" s="313"/>
      <c r="UVS113" s="313"/>
      <c r="UVT113" s="313"/>
      <c r="UVU113" s="313"/>
      <c r="UVV113" s="313"/>
      <c r="UVW113" s="313"/>
      <c r="UVX113" s="313"/>
      <c r="UVY113" s="313"/>
      <c r="UVZ113" s="313"/>
      <c r="UWA113" s="313"/>
      <c r="UWB113" s="313"/>
      <c r="UWC113" s="313"/>
      <c r="UWD113" s="313"/>
      <c r="UWE113" s="313"/>
      <c r="UWF113" s="313"/>
      <c r="UWG113" s="313"/>
      <c r="UWH113" s="313"/>
      <c r="UWI113" s="313"/>
      <c r="UWJ113" s="313"/>
      <c r="UWK113" s="313"/>
      <c r="UWL113" s="313"/>
      <c r="UWM113" s="313"/>
      <c r="UWN113" s="313"/>
      <c r="UWO113" s="313"/>
      <c r="UWP113" s="313"/>
      <c r="UWQ113" s="313"/>
      <c r="UWR113" s="313"/>
      <c r="UWS113" s="313"/>
      <c r="UWT113" s="313"/>
      <c r="UWU113" s="313"/>
      <c r="UWV113" s="313"/>
      <c r="UWW113" s="313"/>
      <c r="UWX113" s="313"/>
      <c r="UWY113" s="313"/>
      <c r="UWZ113" s="313"/>
      <c r="UXA113" s="313"/>
      <c r="UXB113" s="313"/>
      <c r="UXC113" s="313"/>
      <c r="UXD113" s="313"/>
      <c r="UXE113" s="313"/>
      <c r="UXF113" s="313"/>
      <c r="UXG113" s="313"/>
      <c r="UXH113" s="313"/>
      <c r="UXI113" s="313"/>
      <c r="UXJ113" s="313"/>
      <c r="UXK113" s="313"/>
      <c r="UXL113" s="313"/>
      <c r="UXM113" s="313"/>
      <c r="UXN113" s="313"/>
      <c r="UXO113" s="313"/>
      <c r="UXP113" s="313"/>
      <c r="UXQ113" s="313"/>
      <c r="UXR113" s="313"/>
      <c r="UXS113" s="313"/>
      <c r="UXT113" s="313"/>
      <c r="UXU113" s="313"/>
      <c r="UXV113" s="313"/>
      <c r="UXW113" s="313"/>
      <c r="UXX113" s="313"/>
      <c r="UXY113" s="313"/>
      <c r="UXZ113" s="313"/>
      <c r="UYA113" s="313"/>
      <c r="UYB113" s="313"/>
      <c r="UYC113" s="313"/>
      <c r="UYD113" s="313"/>
      <c r="UYE113" s="313"/>
      <c r="UYF113" s="313"/>
      <c r="UYG113" s="313"/>
      <c r="UYH113" s="313"/>
      <c r="UYI113" s="313"/>
      <c r="UYJ113" s="313"/>
      <c r="UYK113" s="313"/>
      <c r="UYL113" s="313"/>
      <c r="UYM113" s="313"/>
      <c r="UYN113" s="313"/>
      <c r="UYO113" s="313"/>
      <c r="UYP113" s="313"/>
      <c r="UYQ113" s="313"/>
      <c r="UYR113" s="313"/>
      <c r="UYS113" s="313"/>
      <c r="UYT113" s="313"/>
      <c r="UYU113" s="313"/>
      <c r="UYV113" s="313"/>
      <c r="UYW113" s="313"/>
      <c r="UYX113" s="313"/>
      <c r="UYY113" s="313"/>
      <c r="UYZ113" s="313"/>
      <c r="UZA113" s="313"/>
      <c r="UZB113" s="313"/>
      <c r="UZC113" s="313"/>
      <c r="UZD113" s="313"/>
      <c r="UZE113" s="313"/>
      <c r="UZF113" s="313"/>
      <c r="UZG113" s="313"/>
      <c r="UZH113" s="313"/>
      <c r="UZI113" s="313"/>
      <c r="UZJ113" s="313"/>
      <c r="UZK113" s="313"/>
      <c r="UZL113" s="313"/>
      <c r="UZM113" s="313"/>
      <c r="UZN113" s="313"/>
      <c r="UZO113" s="313"/>
      <c r="UZP113" s="313"/>
      <c r="UZQ113" s="313"/>
      <c r="UZR113" s="313"/>
      <c r="UZS113" s="313"/>
      <c r="UZT113" s="313"/>
      <c r="UZU113" s="313"/>
      <c r="UZV113" s="313"/>
      <c r="UZW113" s="313"/>
      <c r="UZX113" s="313"/>
      <c r="UZY113" s="313"/>
      <c r="UZZ113" s="313"/>
      <c r="VAA113" s="313"/>
      <c r="VAB113" s="313"/>
      <c r="VAC113" s="313"/>
      <c r="VAD113" s="313"/>
      <c r="VAE113" s="313"/>
      <c r="VAF113" s="313"/>
      <c r="VAG113" s="313"/>
      <c r="VAH113" s="313"/>
      <c r="VAI113" s="313"/>
      <c r="VAJ113" s="313"/>
      <c r="VAK113" s="313"/>
      <c r="VAL113" s="313"/>
      <c r="VAM113" s="313"/>
      <c r="VAN113" s="313"/>
      <c r="VAO113" s="313"/>
      <c r="VAP113" s="313"/>
      <c r="VAQ113" s="313"/>
      <c r="VAR113" s="313"/>
      <c r="VAS113" s="313"/>
      <c r="VAT113" s="313"/>
      <c r="VAU113" s="313"/>
      <c r="VAV113" s="313"/>
      <c r="VAW113" s="313"/>
      <c r="VAX113" s="313"/>
      <c r="VAY113" s="313"/>
      <c r="VAZ113" s="313"/>
      <c r="VBA113" s="313"/>
      <c r="VBB113" s="313"/>
      <c r="VBC113" s="313"/>
      <c r="VBD113" s="313"/>
      <c r="VBE113" s="313"/>
      <c r="VBF113" s="313"/>
      <c r="VBG113" s="313"/>
      <c r="VBH113" s="313"/>
      <c r="VBI113" s="313"/>
      <c r="VBJ113" s="313"/>
      <c r="VBK113" s="313"/>
      <c r="VBL113" s="313"/>
      <c r="VBM113" s="313"/>
      <c r="VBN113" s="313"/>
      <c r="VBO113" s="313"/>
      <c r="VBP113" s="313"/>
      <c r="VBQ113" s="313"/>
      <c r="VBR113" s="313"/>
      <c r="VBS113" s="313"/>
      <c r="VBT113" s="313"/>
      <c r="VBU113" s="313"/>
      <c r="VBV113" s="313"/>
      <c r="VBW113" s="313"/>
      <c r="VBX113" s="313"/>
      <c r="VBY113" s="313"/>
      <c r="VBZ113" s="313"/>
      <c r="VCA113" s="313"/>
      <c r="VCB113" s="313"/>
      <c r="VCC113" s="313"/>
      <c r="VCD113" s="313"/>
      <c r="VCE113" s="313"/>
      <c r="VCF113" s="313"/>
      <c r="VCG113" s="313"/>
      <c r="VCH113" s="313"/>
      <c r="VCI113" s="313"/>
      <c r="VCJ113" s="313"/>
      <c r="VCK113" s="313"/>
      <c r="VCL113" s="313"/>
      <c r="VCM113" s="313"/>
      <c r="VCN113" s="313"/>
      <c r="VCO113" s="313"/>
      <c r="VCP113" s="313"/>
      <c r="VCQ113" s="313"/>
      <c r="VCR113" s="313"/>
      <c r="VCS113" s="313"/>
      <c r="VCT113" s="313"/>
      <c r="VCU113" s="313"/>
      <c r="VCV113" s="313"/>
      <c r="VCW113" s="313"/>
      <c r="VCX113" s="313"/>
      <c r="VCY113" s="313"/>
      <c r="VCZ113" s="313"/>
      <c r="VDA113" s="313"/>
      <c r="VDB113" s="313"/>
      <c r="VDC113" s="313"/>
      <c r="VDD113" s="313"/>
      <c r="VDE113" s="313"/>
      <c r="VDF113" s="313"/>
      <c r="VDG113" s="313"/>
      <c r="VDH113" s="313"/>
      <c r="VDI113" s="313"/>
      <c r="VDJ113" s="313"/>
      <c r="VDK113" s="313"/>
      <c r="VDL113" s="313"/>
      <c r="VDM113" s="313"/>
      <c r="VDN113" s="313"/>
      <c r="VDO113" s="313"/>
      <c r="VDP113" s="313"/>
      <c r="VDQ113" s="313"/>
      <c r="VDR113" s="313"/>
      <c r="VDS113" s="313"/>
      <c r="VDT113" s="313"/>
      <c r="VDU113" s="313"/>
      <c r="VDV113" s="313"/>
      <c r="VDW113" s="313"/>
      <c r="VDX113" s="313"/>
      <c r="VDY113" s="313"/>
      <c r="VDZ113" s="313"/>
      <c r="VEA113" s="313"/>
      <c r="VEB113" s="313"/>
      <c r="VEC113" s="313"/>
      <c r="VED113" s="313"/>
      <c r="VEE113" s="313"/>
      <c r="VEF113" s="313"/>
      <c r="VEG113" s="313"/>
      <c r="VEH113" s="313"/>
      <c r="VEI113" s="313"/>
      <c r="VEJ113" s="313"/>
      <c r="VEK113" s="313"/>
      <c r="VEL113" s="313"/>
      <c r="VEM113" s="313"/>
      <c r="VEN113" s="313"/>
      <c r="VEO113" s="313"/>
      <c r="VEP113" s="313"/>
      <c r="VEQ113" s="313"/>
      <c r="VER113" s="313"/>
      <c r="VES113" s="313"/>
      <c r="VET113" s="313"/>
      <c r="VEU113" s="313"/>
      <c r="VEV113" s="313"/>
      <c r="VEW113" s="313"/>
      <c r="VEX113" s="313"/>
      <c r="VEY113" s="313"/>
      <c r="VEZ113" s="313"/>
      <c r="VFA113" s="313"/>
      <c r="VFB113" s="313"/>
      <c r="VFC113" s="313"/>
      <c r="VFD113" s="313"/>
      <c r="VFE113" s="313"/>
      <c r="VFF113" s="313"/>
      <c r="VFG113" s="313"/>
      <c r="VFH113" s="313"/>
      <c r="VFI113" s="313"/>
      <c r="VFJ113" s="313"/>
      <c r="VFK113" s="313"/>
      <c r="VFL113" s="313"/>
      <c r="VFM113" s="313"/>
      <c r="VFN113" s="313"/>
      <c r="VFO113" s="313"/>
      <c r="VFP113" s="313"/>
      <c r="VFQ113" s="313"/>
      <c r="VFR113" s="313"/>
      <c r="VFS113" s="313"/>
      <c r="VFT113" s="313"/>
      <c r="VFU113" s="313"/>
      <c r="VFV113" s="313"/>
      <c r="VFW113" s="313"/>
      <c r="VFX113" s="313"/>
      <c r="VFY113" s="313"/>
      <c r="VFZ113" s="313"/>
      <c r="VGA113" s="313"/>
      <c r="VGB113" s="313"/>
      <c r="VGC113" s="313"/>
      <c r="VGD113" s="313"/>
      <c r="VGE113" s="313"/>
      <c r="VGF113" s="313"/>
      <c r="VGG113" s="313"/>
      <c r="VGH113" s="313"/>
      <c r="VGI113" s="313"/>
      <c r="VGJ113" s="313"/>
      <c r="VGK113" s="313"/>
      <c r="VGL113" s="313"/>
      <c r="VGM113" s="313"/>
      <c r="VGN113" s="313"/>
      <c r="VGO113" s="313"/>
      <c r="VGP113" s="313"/>
      <c r="VGQ113" s="313"/>
      <c r="VGR113" s="313"/>
      <c r="VGS113" s="313"/>
      <c r="VGT113" s="313"/>
      <c r="VGU113" s="313"/>
      <c r="VGV113" s="313"/>
      <c r="VGW113" s="313"/>
      <c r="VGX113" s="313"/>
      <c r="VGY113" s="313"/>
      <c r="VGZ113" s="313"/>
      <c r="VHA113" s="313"/>
      <c r="VHB113" s="313"/>
      <c r="VHC113" s="313"/>
      <c r="VHD113" s="313"/>
      <c r="VHE113" s="313"/>
      <c r="VHF113" s="313"/>
      <c r="VHG113" s="313"/>
      <c r="VHH113" s="313"/>
      <c r="VHI113" s="313"/>
      <c r="VHJ113" s="313"/>
      <c r="VHK113" s="313"/>
      <c r="VHL113" s="313"/>
      <c r="VHM113" s="313"/>
      <c r="VHN113" s="313"/>
      <c r="VHO113" s="313"/>
      <c r="VHP113" s="313"/>
      <c r="VHQ113" s="313"/>
      <c r="VHR113" s="313"/>
      <c r="VHS113" s="313"/>
      <c r="VHT113" s="313"/>
      <c r="VHU113" s="313"/>
      <c r="VHV113" s="313"/>
      <c r="VHW113" s="313"/>
      <c r="VHX113" s="313"/>
      <c r="VHY113" s="313"/>
      <c r="VHZ113" s="313"/>
      <c r="VIA113" s="313"/>
      <c r="VIB113" s="313"/>
      <c r="VIC113" s="313"/>
      <c r="VID113" s="313"/>
      <c r="VIE113" s="313"/>
      <c r="VIF113" s="313"/>
      <c r="VIG113" s="313"/>
      <c r="VIH113" s="313"/>
      <c r="VII113" s="313"/>
      <c r="VIJ113" s="313"/>
      <c r="VIK113" s="313"/>
      <c r="VIL113" s="313"/>
      <c r="VIM113" s="313"/>
      <c r="VIN113" s="313"/>
      <c r="VIO113" s="313"/>
      <c r="VIP113" s="313"/>
      <c r="VIQ113" s="313"/>
      <c r="VIR113" s="313"/>
      <c r="VIS113" s="313"/>
      <c r="VIT113" s="313"/>
      <c r="VIU113" s="313"/>
      <c r="VIV113" s="313"/>
      <c r="VIW113" s="313"/>
      <c r="VIX113" s="313"/>
      <c r="VIY113" s="313"/>
      <c r="VIZ113" s="313"/>
      <c r="VJA113" s="313"/>
      <c r="VJB113" s="313"/>
      <c r="VJC113" s="313"/>
      <c r="VJD113" s="313"/>
      <c r="VJE113" s="313"/>
      <c r="VJF113" s="313"/>
      <c r="VJG113" s="313"/>
      <c r="VJH113" s="313"/>
      <c r="VJI113" s="313"/>
      <c r="VJJ113" s="313"/>
      <c r="VJK113" s="313"/>
      <c r="VJL113" s="313"/>
      <c r="VJM113" s="313"/>
      <c r="VJN113" s="313"/>
      <c r="VJO113" s="313"/>
      <c r="VJP113" s="313"/>
      <c r="VJQ113" s="313"/>
      <c r="VJR113" s="313"/>
      <c r="VJS113" s="313"/>
      <c r="VJT113" s="313"/>
      <c r="VJU113" s="313"/>
      <c r="VJV113" s="313"/>
      <c r="VJW113" s="313"/>
      <c r="VJX113" s="313"/>
      <c r="VJY113" s="313"/>
      <c r="VJZ113" s="313"/>
      <c r="VKA113" s="313"/>
      <c r="VKB113" s="313"/>
      <c r="VKC113" s="313"/>
      <c r="VKD113" s="313"/>
      <c r="VKE113" s="313"/>
      <c r="VKF113" s="313"/>
      <c r="VKG113" s="313"/>
      <c r="VKH113" s="313"/>
      <c r="VKI113" s="313"/>
      <c r="VKJ113" s="313"/>
      <c r="VKK113" s="313"/>
      <c r="VKL113" s="313"/>
      <c r="VKM113" s="313"/>
      <c r="VKN113" s="313"/>
      <c r="VKO113" s="313"/>
      <c r="VKP113" s="313"/>
      <c r="VKQ113" s="313"/>
      <c r="VKR113" s="313"/>
      <c r="VKS113" s="313"/>
      <c r="VKT113" s="313"/>
      <c r="VKU113" s="313"/>
      <c r="VKV113" s="313"/>
      <c r="VKW113" s="313"/>
      <c r="VKX113" s="313"/>
      <c r="VKY113" s="313"/>
      <c r="VKZ113" s="313"/>
      <c r="VLA113" s="313"/>
      <c r="VLB113" s="313"/>
      <c r="VLC113" s="313"/>
      <c r="VLD113" s="313"/>
      <c r="VLE113" s="313"/>
      <c r="VLF113" s="313"/>
      <c r="VLG113" s="313"/>
      <c r="VLH113" s="313"/>
      <c r="VLI113" s="313"/>
      <c r="VLJ113" s="313"/>
      <c r="VLK113" s="313"/>
      <c r="VLL113" s="313"/>
      <c r="VLM113" s="313"/>
      <c r="VLN113" s="313"/>
      <c r="VLO113" s="313"/>
      <c r="VLP113" s="313"/>
      <c r="VLQ113" s="313"/>
      <c r="VLR113" s="313"/>
      <c r="VLS113" s="313"/>
      <c r="VLT113" s="313"/>
      <c r="VLU113" s="313"/>
      <c r="VLV113" s="313"/>
      <c r="VLW113" s="313"/>
      <c r="VLX113" s="313"/>
      <c r="VLY113" s="313"/>
      <c r="VLZ113" s="313"/>
      <c r="VMA113" s="313"/>
      <c r="VMB113" s="313"/>
      <c r="VMC113" s="313"/>
      <c r="VMD113" s="313"/>
      <c r="VME113" s="313"/>
      <c r="VMF113" s="313"/>
      <c r="VMG113" s="313"/>
      <c r="VMH113" s="313"/>
      <c r="VMI113" s="313"/>
      <c r="VMJ113" s="313"/>
      <c r="VMK113" s="313"/>
      <c r="VML113" s="313"/>
      <c r="VMM113" s="313"/>
      <c r="VMN113" s="313"/>
      <c r="VMO113" s="313"/>
      <c r="VMP113" s="313"/>
      <c r="VMQ113" s="313"/>
      <c r="VMR113" s="313"/>
      <c r="VMS113" s="313"/>
      <c r="VMT113" s="313"/>
      <c r="VMU113" s="313"/>
      <c r="VMV113" s="313"/>
      <c r="VMW113" s="313"/>
      <c r="VMX113" s="313"/>
      <c r="VMY113" s="313"/>
      <c r="VMZ113" s="313"/>
      <c r="VNA113" s="313"/>
      <c r="VNB113" s="313"/>
      <c r="VNC113" s="313"/>
      <c r="VND113" s="313"/>
      <c r="VNE113" s="313"/>
      <c r="VNF113" s="313"/>
      <c r="VNG113" s="313"/>
      <c r="VNH113" s="313"/>
      <c r="VNI113" s="313"/>
      <c r="VNJ113" s="313"/>
      <c r="VNK113" s="313"/>
      <c r="VNL113" s="313"/>
      <c r="VNM113" s="313"/>
      <c r="VNN113" s="313"/>
      <c r="VNO113" s="313"/>
      <c r="VNP113" s="313"/>
      <c r="VNQ113" s="313"/>
      <c r="VNR113" s="313"/>
      <c r="VNS113" s="313"/>
      <c r="VNT113" s="313"/>
      <c r="VNU113" s="313"/>
      <c r="VNV113" s="313"/>
      <c r="VNW113" s="313"/>
      <c r="VNX113" s="313"/>
      <c r="VNY113" s="313"/>
      <c r="VNZ113" s="313"/>
      <c r="VOA113" s="313"/>
      <c r="VOB113" s="313"/>
      <c r="VOC113" s="313"/>
      <c r="VOD113" s="313"/>
      <c r="VOE113" s="313"/>
      <c r="VOF113" s="313"/>
      <c r="VOG113" s="313"/>
      <c r="VOH113" s="313"/>
      <c r="VOI113" s="313"/>
      <c r="VOJ113" s="313"/>
      <c r="VOK113" s="313"/>
      <c r="VOL113" s="313"/>
      <c r="VOM113" s="313"/>
      <c r="VON113" s="313"/>
      <c r="VOO113" s="313"/>
      <c r="VOP113" s="313"/>
      <c r="VOQ113" s="313"/>
      <c r="VOR113" s="313"/>
      <c r="VOS113" s="313"/>
      <c r="VOT113" s="313"/>
      <c r="VOU113" s="313"/>
      <c r="VOV113" s="313"/>
      <c r="VOW113" s="313"/>
      <c r="VOX113" s="313"/>
      <c r="VOY113" s="313"/>
      <c r="VOZ113" s="313"/>
      <c r="VPA113" s="313"/>
      <c r="VPB113" s="313"/>
      <c r="VPC113" s="313"/>
      <c r="VPD113" s="313"/>
      <c r="VPE113" s="313"/>
      <c r="VPF113" s="313"/>
      <c r="VPG113" s="313"/>
      <c r="VPH113" s="313"/>
      <c r="VPI113" s="313"/>
      <c r="VPJ113" s="313"/>
      <c r="VPK113" s="313"/>
      <c r="VPL113" s="313"/>
      <c r="VPM113" s="313"/>
      <c r="VPN113" s="313"/>
      <c r="VPO113" s="313"/>
      <c r="VPP113" s="313"/>
      <c r="VPQ113" s="313"/>
      <c r="VPR113" s="313"/>
      <c r="VPS113" s="313"/>
      <c r="VPT113" s="313"/>
      <c r="VPU113" s="313"/>
      <c r="VPV113" s="313"/>
      <c r="VPW113" s="313"/>
      <c r="VPX113" s="313"/>
      <c r="VPY113" s="313"/>
      <c r="VPZ113" s="313"/>
      <c r="VQA113" s="313"/>
      <c r="VQB113" s="313"/>
      <c r="VQC113" s="313"/>
      <c r="VQD113" s="313"/>
      <c r="VQE113" s="313"/>
      <c r="VQF113" s="313"/>
      <c r="VQG113" s="313"/>
      <c r="VQH113" s="313"/>
      <c r="VQI113" s="313"/>
      <c r="VQJ113" s="313"/>
      <c r="VQK113" s="313"/>
      <c r="VQL113" s="313"/>
      <c r="VQM113" s="313"/>
      <c r="VQN113" s="313"/>
      <c r="VQO113" s="313"/>
      <c r="VQP113" s="313"/>
      <c r="VQQ113" s="313"/>
      <c r="VQR113" s="313"/>
      <c r="VQS113" s="313"/>
      <c r="VQT113" s="313"/>
      <c r="VQU113" s="313"/>
      <c r="VQV113" s="313"/>
      <c r="VQW113" s="313"/>
      <c r="VQX113" s="313"/>
      <c r="VQY113" s="313"/>
      <c r="VQZ113" s="313"/>
      <c r="VRA113" s="313"/>
      <c r="VRB113" s="313"/>
      <c r="VRC113" s="313"/>
      <c r="VRD113" s="313"/>
      <c r="VRE113" s="313"/>
      <c r="VRF113" s="313"/>
      <c r="VRG113" s="313"/>
      <c r="VRH113" s="313"/>
      <c r="VRI113" s="313"/>
      <c r="VRJ113" s="313"/>
      <c r="VRK113" s="313"/>
      <c r="VRL113" s="313"/>
      <c r="VRM113" s="313"/>
      <c r="VRN113" s="313"/>
      <c r="VRO113" s="313"/>
      <c r="VRP113" s="313"/>
      <c r="VRQ113" s="313"/>
      <c r="VRR113" s="313"/>
      <c r="VRS113" s="313"/>
      <c r="VRT113" s="313"/>
      <c r="VRU113" s="313"/>
      <c r="VRV113" s="313"/>
      <c r="VRW113" s="313"/>
      <c r="VRX113" s="313"/>
      <c r="VRY113" s="313"/>
      <c r="VRZ113" s="313"/>
      <c r="VSA113" s="313"/>
      <c r="VSB113" s="313"/>
      <c r="VSC113" s="313"/>
      <c r="VSD113" s="313"/>
      <c r="VSE113" s="313"/>
      <c r="VSF113" s="313"/>
      <c r="VSG113" s="313"/>
      <c r="VSH113" s="313"/>
      <c r="VSI113" s="313"/>
      <c r="VSJ113" s="313"/>
      <c r="VSK113" s="313"/>
      <c r="VSL113" s="313"/>
      <c r="VSM113" s="313"/>
      <c r="VSN113" s="313"/>
      <c r="VSO113" s="313"/>
      <c r="VSP113" s="313"/>
      <c r="VSQ113" s="313"/>
      <c r="VSR113" s="313"/>
      <c r="VSS113" s="313"/>
      <c r="VST113" s="313"/>
      <c r="VSU113" s="313"/>
      <c r="VSV113" s="313"/>
      <c r="VSW113" s="313"/>
      <c r="VSX113" s="313"/>
      <c r="VSY113" s="313"/>
      <c r="VSZ113" s="313"/>
      <c r="VTA113" s="313"/>
      <c r="VTB113" s="313"/>
      <c r="VTC113" s="313"/>
      <c r="VTD113" s="313"/>
      <c r="VTE113" s="313"/>
      <c r="VTF113" s="313"/>
      <c r="VTG113" s="313"/>
      <c r="VTH113" s="313"/>
      <c r="VTI113" s="313"/>
      <c r="VTJ113" s="313"/>
      <c r="VTK113" s="313"/>
      <c r="VTL113" s="313"/>
      <c r="VTM113" s="313"/>
      <c r="VTN113" s="313"/>
      <c r="VTO113" s="313"/>
      <c r="VTP113" s="313"/>
      <c r="VTQ113" s="313"/>
      <c r="VTR113" s="313"/>
      <c r="VTS113" s="313"/>
      <c r="VTT113" s="313"/>
      <c r="VTU113" s="313"/>
      <c r="VTV113" s="313"/>
      <c r="VTW113" s="313"/>
      <c r="VTX113" s="313"/>
      <c r="VTY113" s="313"/>
      <c r="VTZ113" s="313"/>
      <c r="VUA113" s="313"/>
      <c r="VUB113" s="313"/>
      <c r="VUC113" s="313"/>
      <c r="VUD113" s="313"/>
      <c r="VUE113" s="313"/>
      <c r="VUF113" s="313"/>
      <c r="VUG113" s="313"/>
      <c r="VUH113" s="313"/>
      <c r="VUI113" s="313"/>
      <c r="VUJ113" s="313"/>
      <c r="VUK113" s="313"/>
      <c r="VUL113" s="313"/>
      <c r="VUM113" s="313"/>
      <c r="VUN113" s="313"/>
      <c r="VUO113" s="313"/>
      <c r="VUP113" s="313"/>
      <c r="VUQ113" s="313"/>
      <c r="VUR113" s="313"/>
      <c r="VUS113" s="313"/>
      <c r="VUT113" s="313"/>
      <c r="VUU113" s="313"/>
      <c r="VUV113" s="313"/>
      <c r="VUW113" s="313"/>
      <c r="VUX113" s="313"/>
      <c r="VUY113" s="313"/>
      <c r="VUZ113" s="313"/>
      <c r="VVA113" s="313"/>
      <c r="VVB113" s="313"/>
      <c r="VVC113" s="313"/>
      <c r="VVD113" s="313"/>
      <c r="VVE113" s="313"/>
      <c r="VVF113" s="313"/>
      <c r="VVG113" s="313"/>
      <c r="VVH113" s="313"/>
      <c r="VVI113" s="313"/>
      <c r="VVJ113" s="313"/>
      <c r="VVK113" s="313"/>
      <c r="VVL113" s="313"/>
      <c r="VVM113" s="313"/>
      <c r="VVN113" s="313"/>
      <c r="VVO113" s="313"/>
      <c r="VVP113" s="313"/>
      <c r="VVQ113" s="313"/>
      <c r="VVR113" s="313"/>
      <c r="VVS113" s="313"/>
      <c r="VVT113" s="313"/>
      <c r="VVU113" s="313"/>
      <c r="VVV113" s="313"/>
      <c r="VVW113" s="313"/>
      <c r="VVX113" s="313"/>
      <c r="VVY113" s="313"/>
      <c r="VVZ113" s="313"/>
      <c r="VWA113" s="313"/>
      <c r="VWB113" s="313"/>
      <c r="VWC113" s="313"/>
      <c r="VWD113" s="313"/>
      <c r="VWE113" s="313"/>
      <c r="VWF113" s="313"/>
      <c r="VWG113" s="313"/>
      <c r="VWH113" s="313"/>
      <c r="VWI113" s="313"/>
      <c r="VWJ113" s="313"/>
      <c r="VWK113" s="313"/>
      <c r="VWL113" s="313"/>
      <c r="VWM113" s="313"/>
      <c r="VWN113" s="313"/>
      <c r="VWO113" s="313"/>
      <c r="VWP113" s="313"/>
      <c r="VWQ113" s="313"/>
      <c r="VWR113" s="313"/>
      <c r="VWS113" s="313"/>
      <c r="VWT113" s="313"/>
      <c r="VWU113" s="313"/>
      <c r="VWV113" s="313"/>
      <c r="VWW113" s="313"/>
      <c r="VWX113" s="313"/>
      <c r="VWY113" s="313"/>
      <c r="VWZ113" s="313"/>
      <c r="VXA113" s="313"/>
      <c r="VXB113" s="313"/>
      <c r="VXC113" s="313"/>
      <c r="VXD113" s="313"/>
      <c r="VXE113" s="313"/>
      <c r="VXF113" s="313"/>
      <c r="VXG113" s="313"/>
      <c r="VXH113" s="313"/>
      <c r="VXI113" s="313"/>
      <c r="VXJ113" s="313"/>
      <c r="VXK113" s="313"/>
      <c r="VXL113" s="313"/>
      <c r="VXM113" s="313"/>
      <c r="VXN113" s="313"/>
      <c r="VXO113" s="313"/>
      <c r="VXP113" s="313"/>
      <c r="VXQ113" s="313"/>
      <c r="VXR113" s="313"/>
      <c r="VXS113" s="313"/>
      <c r="VXT113" s="313"/>
      <c r="VXU113" s="313"/>
      <c r="VXV113" s="313"/>
      <c r="VXW113" s="313"/>
      <c r="VXX113" s="313"/>
      <c r="VXY113" s="313"/>
      <c r="VXZ113" s="313"/>
      <c r="VYA113" s="313"/>
      <c r="VYB113" s="313"/>
      <c r="VYC113" s="313"/>
      <c r="VYD113" s="313"/>
      <c r="VYE113" s="313"/>
      <c r="VYF113" s="313"/>
      <c r="VYG113" s="313"/>
      <c r="VYH113" s="313"/>
      <c r="VYI113" s="313"/>
      <c r="VYJ113" s="313"/>
      <c r="VYK113" s="313"/>
      <c r="VYL113" s="313"/>
      <c r="VYM113" s="313"/>
      <c r="VYN113" s="313"/>
      <c r="VYO113" s="313"/>
      <c r="VYP113" s="313"/>
      <c r="VYQ113" s="313"/>
      <c r="VYR113" s="313"/>
      <c r="VYS113" s="313"/>
      <c r="VYT113" s="313"/>
      <c r="VYU113" s="313"/>
      <c r="VYV113" s="313"/>
      <c r="VYW113" s="313"/>
      <c r="VYX113" s="313"/>
      <c r="VYY113" s="313"/>
      <c r="VYZ113" s="313"/>
      <c r="VZA113" s="313"/>
      <c r="VZB113" s="313"/>
      <c r="VZC113" s="313"/>
      <c r="VZD113" s="313"/>
      <c r="VZE113" s="313"/>
      <c r="VZF113" s="313"/>
      <c r="VZG113" s="313"/>
      <c r="VZH113" s="313"/>
      <c r="VZI113" s="313"/>
      <c r="VZJ113" s="313"/>
      <c r="VZK113" s="313"/>
      <c r="VZL113" s="313"/>
      <c r="VZM113" s="313"/>
      <c r="VZN113" s="313"/>
      <c r="VZO113" s="313"/>
      <c r="VZP113" s="313"/>
      <c r="VZQ113" s="313"/>
      <c r="VZR113" s="313"/>
      <c r="VZS113" s="313"/>
      <c r="VZT113" s="313"/>
      <c r="VZU113" s="313"/>
      <c r="VZV113" s="313"/>
      <c r="VZW113" s="313"/>
      <c r="VZX113" s="313"/>
      <c r="VZY113" s="313"/>
      <c r="VZZ113" s="313"/>
      <c r="WAA113" s="313"/>
      <c r="WAB113" s="313"/>
      <c r="WAC113" s="313"/>
      <c r="WAD113" s="313"/>
      <c r="WAE113" s="313"/>
      <c r="WAF113" s="313"/>
      <c r="WAG113" s="313"/>
      <c r="WAH113" s="313"/>
      <c r="WAI113" s="313"/>
      <c r="WAJ113" s="313"/>
      <c r="WAK113" s="313"/>
      <c r="WAL113" s="313"/>
      <c r="WAM113" s="313"/>
      <c r="WAN113" s="313"/>
      <c r="WAO113" s="313"/>
      <c r="WAP113" s="313"/>
      <c r="WAQ113" s="313"/>
      <c r="WAR113" s="313"/>
      <c r="WAS113" s="313"/>
      <c r="WAT113" s="313"/>
      <c r="WAU113" s="313"/>
      <c r="WAV113" s="313"/>
      <c r="WAW113" s="313"/>
      <c r="WAX113" s="313"/>
      <c r="WAY113" s="313"/>
      <c r="WAZ113" s="313"/>
      <c r="WBA113" s="313"/>
      <c r="WBB113" s="313"/>
      <c r="WBC113" s="313"/>
      <c r="WBD113" s="313"/>
      <c r="WBE113" s="313"/>
      <c r="WBF113" s="313"/>
      <c r="WBG113" s="313"/>
      <c r="WBH113" s="313"/>
      <c r="WBI113" s="313"/>
      <c r="WBJ113" s="313"/>
      <c r="WBK113" s="313"/>
      <c r="WBL113" s="313"/>
      <c r="WBM113" s="313"/>
      <c r="WBN113" s="313"/>
      <c r="WBO113" s="313"/>
      <c r="WBP113" s="313"/>
      <c r="WBQ113" s="313"/>
      <c r="WBR113" s="313"/>
      <c r="WBS113" s="313"/>
      <c r="WBT113" s="313"/>
      <c r="WBU113" s="313"/>
      <c r="WBV113" s="313"/>
      <c r="WBW113" s="313"/>
      <c r="WBX113" s="313"/>
      <c r="WBY113" s="313"/>
      <c r="WBZ113" s="313"/>
      <c r="WCA113" s="313"/>
      <c r="WCB113" s="313"/>
      <c r="WCC113" s="313"/>
      <c r="WCD113" s="313"/>
      <c r="WCE113" s="313"/>
      <c r="WCF113" s="313"/>
      <c r="WCG113" s="313"/>
      <c r="WCH113" s="313"/>
      <c r="WCI113" s="313"/>
      <c r="WCJ113" s="313"/>
      <c r="WCK113" s="313"/>
      <c r="WCL113" s="313"/>
      <c r="WCM113" s="313"/>
      <c r="WCN113" s="313"/>
      <c r="WCO113" s="313"/>
      <c r="WCP113" s="313"/>
      <c r="WCQ113" s="313"/>
      <c r="WCR113" s="313"/>
      <c r="WCS113" s="313"/>
      <c r="WCT113" s="313"/>
      <c r="WCU113" s="313"/>
      <c r="WCV113" s="313"/>
      <c r="WCW113" s="313"/>
      <c r="WCX113" s="313"/>
      <c r="WCY113" s="313"/>
      <c r="WCZ113" s="313"/>
      <c r="WDA113" s="313"/>
      <c r="WDB113" s="313"/>
      <c r="WDC113" s="313"/>
      <c r="WDD113" s="313"/>
      <c r="WDE113" s="313"/>
      <c r="WDF113" s="313"/>
      <c r="WDG113" s="313"/>
      <c r="WDH113" s="313"/>
      <c r="WDI113" s="313"/>
      <c r="WDJ113" s="313"/>
      <c r="WDK113" s="313"/>
      <c r="WDL113" s="313"/>
      <c r="WDM113" s="313"/>
      <c r="WDN113" s="313"/>
      <c r="WDO113" s="313"/>
      <c r="WDP113" s="313"/>
      <c r="WDQ113" s="313"/>
      <c r="WDR113" s="313"/>
      <c r="WDS113" s="313"/>
      <c r="WDT113" s="313"/>
      <c r="WDU113" s="313"/>
      <c r="WDV113" s="313"/>
      <c r="WDW113" s="313"/>
      <c r="WDX113" s="313"/>
      <c r="WDY113" s="313"/>
      <c r="WDZ113" s="313"/>
      <c r="WEA113" s="313"/>
      <c r="WEB113" s="313"/>
      <c r="WEC113" s="313"/>
      <c r="WED113" s="313"/>
      <c r="WEE113" s="313"/>
      <c r="WEF113" s="313"/>
      <c r="WEG113" s="313"/>
      <c r="WEH113" s="313"/>
      <c r="WEI113" s="313"/>
      <c r="WEJ113" s="313"/>
      <c r="WEK113" s="313"/>
      <c r="WEL113" s="313"/>
      <c r="WEM113" s="313"/>
      <c r="WEN113" s="313"/>
      <c r="WEO113" s="313"/>
      <c r="WEP113" s="313"/>
      <c r="WEQ113" s="313"/>
      <c r="WER113" s="313"/>
      <c r="WES113" s="313"/>
      <c r="WET113" s="313"/>
      <c r="WEU113" s="313"/>
      <c r="WEV113" s="313"/>
      <c r="WEW113" s="313"/>
      <c r="WEX113" s="313"/>
      <c r="WEY113" s="313"/>
      <c r="WEZ113" s="313"/>
      <c r="WFA113" s="313"/>
      <c r="WFB113" s="313"/>
      <c r="WFC113" s="313"/>
      <c r="WFD113" s="313"/>
      <c r="WFE113" s="313"/>
      <c r="WFF113" s="313"/>
      <c r="WFG113" s="313"/>
      <c r="WFH113" s="313"/>
      <c r="WFI113" s="313"/>
      <c r="WFJ113" s="313"/>
      <c r="WFK113" s="313"/>
      <c r="WFL113" s="313"/>
      <c r="WFM113" s="313"/>
      <c r="WFN113" s="313"/>
      <c r="WFO113" s="313"/>
      <c r="WFP113" s="313"/>
      <c r="WFQ113" s="313"/>
      <c r="WFR113" s="313"/>
      <c r="WFS113" s="313"/>
      <c r="WFT113" s="313"/>
      <c r="WFU113" s="313"/>
      <c r="WFV113" s="313"/>
      <c r="WFW113" s="313"/>
      <c r="WFX113" s="313"/>
      <c r="WFY113" s="313"/>
      <c r="WFZ113" s="313"/>
      <c r="WGA113" s="313"/>
      <c r="WGB113" s="313"/>
      <c r="WGC113" s="313"/>
      <c r="WGD113" s="313"/>
      <c r="WGE113" s="313"/>
      <c r="WGF113" s="313"/>
      <c r="WGG113" s="313"/>
      <c r="WGH113" s="313"/>
      <c r="WGI113" s="313"/>
      <c r="WGJ113" s="313"/>
      <c r="WGK113" s="313"/>
      <c r="WGL113" s="313"/>
      <c r="WGM113" s="313"/>
      <c r="WGN113" s="313"/>
      <c r="WGO113" s="313"/>
      <c r="WGP113" s="313"/>
      <c r="WGQ113" s="313"/>
      <c r="WGR113" s="313"/>
      <c r="WGS113" s="313"/>
      <c r="WGT113" s="313"/>
      <c r="WGU113" s="313"/>
      <c r="WGV113" s="313"/>
      <c r="WGW113" s="313"/>
      <c r="WGX113" s="313"/>
      <c r="WGY113" s="313"/>
      <c r="WGZ113" s="313"/>
      <c r="WHA113" s="313"/>
      <c r="WHB113" s="313"/>
      <c r="WHC113" s="313"/>
      <c r="WHD113" s="313"/>
      <c r="WHE113" s="313"/>
      <c r="WHF113" s="313"/>
      <c r="WHG113" s="313"/>
      <c r="WHH113" s="313"/>
      <c r="WHI113" s="313"/>
      <c r="WHJ113" s="313"/>
      <c r="WHK113" s="313"/>
      <c r="WHL113" s="313"/>
      <c r="WHM113" s="313"/>
      <c r="WHN113" s="313"/>
      <c r="WHO113" s="313"/>
      <c r="WHP113" s="313"/>
      <c r="WHQ113" s="313"/>
      <c r="WHR113" s="313"/>
      <c r="WHS113" s="313"/>
      <c r="WHT113" s="313"/>
      <c r="WHU113" s="313"/>
      <c r="WHV113" s="313"/>
      <c r="WHW113" s="313"/>
      <c r="WHX113" s="313"/>
      <c r="WHY113" s="313"/>
      <c r="WHZ113" s="313"/>
      <c r="WIA113" s="313"/>
      <c r="WIB113" s="313"/>
      <c r="WIC113" s="313"/>
      <c r="WID113" s="313"/>
      <c r="WIE113" s="313"/>
      <c r="WIF113" s="313"/>
      <c r="WIG113" s="313"/>
      <c r="WIH113" s="313"/>
      <c r="WII113" s="313"/>
      <c r="WIJ113" s="313"/>
      <c r="WIK113" s="313"/>
      <c r="WIL113" s="313"/>
      <c r="WIM113" s="313"/>
      <c r="WIN113" s="313"/>
      <c r="WIO113" s="313"/>
      <c r="WIP113" s="313"/>
      <c r="WIQ113" s="313"/>
      <c r="WIR113" s="313"/>
      <c r="WIS113" s="313"/>
      <c r="WIT113" s="313"/>
      <c r="WIU113" s="313"/>
      <c r="WIV113" s="313"/>
      <c r="WIW113" s="313"/>
      <c r="WIX113" s="313"/>
      <c r="WIY113" s="313"/>
      <c r="WIZ113" s="313"/>
      <c r="WJA113" s="313"/>
      <c r="WJB113" s="313"/>
      <c r="WJC113" s="313"/>
      <c r="WJD113" s="313"/>
      <c r="WJE113" s="313"/>
      <c r="WJF113" s="313"/>
      <c r="WJG113" s="313"/>
      <c r="WJH113" s="313"/>
      <c r="WJI113" s="313"/>
      <c r="WJJ113" s="313"/>
      <c r="WJK113" s="313"/>
      <c r="WJL113" s="313"/>
      <c r="WJM113" s="313"/>
      <c r="WJN113" s="313"/>
      <c r="WJO113" s="313"/>
      <c r="WJP113" s="313"/>
      <c r="WJQ113" s="313"/>
      <c r="WJR113" s="313"/>
      <c r="WJS113" s="313"/>
      <c r="WJT113" s="313"/>
      <c r="WJU113" s="313"/>
      <c r="WJV113" s="313"/>
      <c r="WJW113" s="313"/>
      <c r="WJX113" s="313"/>
      <c r="WJY113" s="313"/>
      <c r="WJZ113" s="313"/>
      <c r="WKA113" s="313"/>
      <c r="WKB113" s="313"/>
      <c r="WKC113" s="313"/>
      <c r="WKD113" s="313"/>
      <c r="WKE113" s="313"/>
      <c r="WKF113" s="313"/>
      <c r="WKG113" s="313"/>
      <c r="WKH113" s="313"/>
      <c r="WKI113" s="313"/>
      <c r="WKJ113" s="313"/>
      <c r="WKK113" s="313"/>
      <c r="WKL113" s="313"/>
      <c r="WKM113" s="313"/>
      <c r="WKN113" s="313"/>
      <c r="WKO113" s="313"/>
      <c r="WKP113" s="313"/>
      <c r="WKQ113" s="313"/>
      <c r="WKR113" s="313"/>
      <c r="WKS113" s="313"/>
      <c r="WKT113" s="313"/>
      <c r="WKU113" s="313"/>
      <c r="WKV113" s="313"/>
      <c r="WKW113" s="313"/>
      <c r="WKX113" s="313"/>
      <c r="WKY113" s="313"/>
      <c r="WKZ113" s="313"/>
      <c r="WLA113" s="313"/>
      <c r="WLB113" s="313"/>
      <c r="WLC113" s="313"/>
      <c r="WLD113" s="313"/>
      <c r="WLE113" s="313"/>
      <c r="WLF113" s="313"/>
      <c r="WLG113" s="313"/>
      <c r="WLH113" s="313"/>
      <c r="WLI113" s="313"/>
      <c r="WLJ113" s="313"/>
      <c r="WLK113" s="313"/>
      <c r="WLL113" s="313"/>
      <c r="WLM113" s="313"/>
      <c r="WLN113" s="313"/>
      <c r="WLO113" s="313"/>
      <c r="WLP113" s="313"/>
      <c r="WLQ113" s="313"/>
      <c r="WLR113" s="313"/>
      <c r="WLS113" s="313"/>
      <c r="WLT113" s="313"/>
      <c r="WLU113" s="313"/>
      <c r="WLV113" s="313"/>
      <c r="WLW113" s="313"/>
      <c r="WLX113" s="313"/>
      <c r="WLY113" s="313"/>
      <c r="WLZ113" s="313"/>
      <c r="WMA113" s="313"/>
      <c r="WMB113" s="313"/>
      <c r="WMC113" s="313"/>
      <c r="WMD113" s="313"/>
      <c r="WME113" s="313"/>
      <c r="WMF113" s="313"/>
      <c r="WMG113" s="313"/>
      <c r="WMH113" s="313"/>
      <c r="WMI113" s="313"/>
      <c r="WMJ113" s="313"/>
      <c r="WMK113" s="313"/>
      <c r="WML113" s="313"/>
      <c r="WMM113" s="313"/>
      <c r="WMN113" s="313"/>
      <c r="WMO113" s="313"/>
      <c r="WMP113" s="313"/>
      <c r="WMQ113" s="313"/>
      <c r="WMR113" s="313"/>
      <c r="WMS113" s="313"/>
      <c r="WMT113" s="313"/>
      <c r="WMU113" s="313"/>
      <c r="WMV113" s="313"/>
      <c r="WMW113" s="313"/>
      <c r="WMX113" s="313"/>
      <c r="WMY113" s="313"/>
      <c r="WMZ113" s="313"/>
      <c r="WNA113" s="313"/>
      <c r="WNB113" s="313"/>
      <c r="WNC113" s="313"/>
      <c r="WND113" s="313"/>
      <c r="WNE113" s="313"/>
      <c r="WNF113" s="313"/>
      <c r="WNG113" s="313"/>
      <c r="WNH113" s="313"/>
      <c r="WNI113" s="313"/>
      <c r="WNJ113" s="313"/>
      <c r="WNK113" s="313"/>
      <c r="WNL113" s="313"/>
      <c r="WNM113" s="313"/>
      <c r="WNN113" s="313"/>
      <c r="WNO113" s="313"/>
      <c r="WNP113" s="313"/>
      <c r="WNQ113" s="313"/>
      <c r="WNR113" s="313"/>
      <c r="WNS113" s="313"/>
      <c r="WNT113" s="313"/>
      <c r="WNU113" s="313"/>
      <c r="WNV113" s="313"/>
      <c r="WNW113" s="313"/>
      <c r="WNX113" s="313"/>
      <c r="WNY113" s="313"/>
      <c r="WNZ113" s="313"/>
      <c r="WOA113" s="313"/>
      <c r="WOB113" s="313"/>
      <c r="WOC113" s="313"/>
      <c r="WOD113" s="313"/>
      <c r="WOE113" s="313"/>
      <c r="WOF113" s="313"/>
      <c r="WOG113" s="313"/>
      <c r="WOH113" s="313"/>
      <c r="WOI113" s="313"/>
      <c r="WOJ113" s="313"/>
      <c r="WOK113" s="313"/>
      <c r="WOL113" s="313"/>
      <c r="WOM113" s="313"/>
      <c r="WON113" s="313"/>
      <c r="WOO113" s="313"/>
      <c r="WOP113" s="313"/>
      <c r="WOQ113" s="313"/>
      <c r="WOR113" s="313"/>
      <c r="WOS113" s="313"/>
      <c r="WOT113" s="313"/>
      <c r="WOU113" s="313"/>
      <c r="WOV113" s="313"/>
      <c r="WOW113" s="313"/>
      <c r="WOX113" s="313"/>
      <c r="WOY113" s="313"/>
      <c r="WOZ113" s="313"/>
      <c r="WPA113" s="313"/>
      <c r="WPB113" s="313"/>
      <c r="WPC113" s="313"/>
      <c r="WPD113" s="313"/>
      <c r="WPE113" s="313"/>
      <c r="WPF113" s="313"/>
      <c r="WPG113" s="313"/>
      <c r="WPH113" s="313"/>
      <c r="WPI113" s="313"/>
      <c r="WPJ113" s="313"/>
      <c r="WPK113" s="313"/>
      <c r="WPL113" s="313"/>
      <c r="WPM113" s="313"/>
      <c r="WPN113" s="313"/>
      <c r="WPO113" s="313"/>
      <c r="WPP113" s="313"/>
      <c r="WPQ113" s="313"/>
      <c r="WPR113" s="313"/>
      <c r="WPS113" s="313"/>
      <c r="WPT113" s="313"/>
      <c r="WPU113" s="313"/>
      <c r="WPV113" s="313"/>
      <c r="WPW113" s="313"/>
      <c r="WPX113" s="313"/>
      <c r="WPY113" s="313"/>
      <c r="WPZ113" s="313"/>
      <c r="WQA113" s="313"/>
      <c r="WQB113" s="313"/>
      <c r="WQC113" s="313"/>
      <c r="WQD113" s="313"/>
      <c r="WQE113" s="313"/>
      <c r="WQF113" s="313"/>
      <c r="WQG113" s="313"/>
      <c r="WQH113" s="313"/>
      <c r="WQI113" s="313"/>
      <c r="WQJ113" s="313"/>
      <c r="WQK113" s="313"/>
      <c r="WQL113" s="313"/>
      <c r="WQM113" s="313"/>
      <c r="WQN113" s="313"/>
      <c r="WQO113" s="313"/>
      <c r="WQP113" s="313"/>
      <c r="WQQ113" s="313"/>
      <c r="WQR113" s="313"/>
      <c r="WQS113" s="313"/>
      <c r="WQT113" s="313"/>
      <c r="WQU113" s="313"/>
      <c r="WQV113" s="313"/>
      <c r="WQW113" s="313"/>
      <c r="WQX113" s="313"/>
      <c r="WQY113" s="313"/>
      <c r="WQZ113" s="313"/>
      <c r="WRA113" s="313"/>
      <c r="WRB113" s="313"/>
      <c r="WRC113" s="313"/>
      <c r="WRD113" s="313"/>
      <c r="WRE113" s="313"/>
      <c r="WRF113" s="313"/>
      <c r="WRG113" s="313"/>
      <c r="WRH113" s="313"/>
      <c r="WRI113" s="313"/>
      <c r="WRJ113" s="313"/>
      <c r="WRK113" s="313"/>
      <c r="WRL113" s="313"/>
      <c r="WRM113" s="313"/>
      <c r="WRN113" s="313"/>
      <c r="WRO113" s="313"/>
      <c r="WRP113" s="313"/>
      <c r="WRQ113" s="313"/>
      <c r="WRR113" s="313"/>
      <c r="WRS113" s="313"/>
      <c r="WRT113" s="313"/>
      <c r="WRU113" s="313"/>
      <c r="WRV113" s="313"/>
      <c r="WRW113" s="313"/>
      <c r="WRX113" s="313"/>
      <c r="WRY113" s="313"/>
      <c r="WRZ113" s="313"/>
      <c r="WSA113" s="313"/>
      <c r="WSB113" s="313"/>
      <c r="WSC113" s="313"/>
      <c r="WSD113" s="313"/>
      <c r="WSE113" s="313"/>
      <c r="WSF113" s="313"/>
      <c r="WSG113" s="313"/>
      <c r="WSH113" s="313"/>
      <c r="WSI113" s="313"/>
      <c r="WSJ113" s="313"/>
      <c r="WSK113" s="313"/>
      <c r="WSL113" s="313"/>
      <c r="WSM113" s="313"/>
      <c r="WSN113" s="313"/>
      <c r="WSO113" s="313"/>
      <c r="WSP113" s="313"/>
      <c r="WSQ113" s="313"/>
      <c r="WSR113" s="313"/>
      <c r="WSS113" s="313"/>
      <c r="WST113" s="313"/>
      <c r="WSU113" s="313"/>
      <c r="WSV113" s="313"/>
      <c r="WSW113" s="313"/>
      <c r="WSX113" s="313"/>
      <c r="WSY113" s="313"/>
      <c r="WSZ113" s="313"/>
      <c r="WTA113" s="313"/>
      <c r="WTB113" s="313"/>
      <c r="WTC113" s="313"/>
      <c r="WTD113" s="313"/>
      <c r="WTE113" s="313"/>
      <c r="WTF113" s="313"/>
      <c r="WTG113" s="313"/>
      <c r="WTH113" s="313"/>
      <c r="WTI113" s="313"/>
      <c r="WTJ113" s="313"/>
      <c r="WTK113" s="313"/>
      <c r="WTL113" s="313"/>
      <c r="WTM113" s="313"/>
      <c r="WTN113" s="313"/>
      <c r="WTO113" s="313"/>
      <c r="WTP113" s="313"/>
      <c r="WTQ113" s="313"/>
      <c r="WTR113" s="313"/>
      <c r="WTS113" s="313"/>
      <c r="WTT113" s="313"/>
      <c r="WTU113" s="313"/>
      <c r="WTV113" s="313"/>
      <c r="WTW113" s="313"/>
      <c r="WTX113" s="313"/>
      <c r="WTY113" s="313"/>
      <c r="WTZ113" s="313"/>
      <c r="WUA113" s="313"/>
      <c r="WUB113" s="313"/>
      <c r="WUC113" s="313"/>
      <c r="WUD113" s="313"/>
      <c r="WUE113" s="313"/>
      <c r="WUF113" s="313"/>
      <c r="WUG113" s="313"/>
      <c r="WUH113" s="313"/>
      <c r="WUI113" s="313"/>
      <c r="WUJ113" s="313"/>
      <c r="WUK113" s="313"/>
      <c r="WUL113" s="313"/>
      <c r="WUM113" s="313"/>
      <c r="WUN113" s="313"/>
      <c r="WUO113" s="313"/>
      <c r="WUP113" s="313"/>
      <c r="WUQ113" s="313"/>
      <c r="WUR113" s="313"/>
      <c r="WUS113" s="313"/>
      <c r="WUT113" s="313"/>
      <c r="WUU113" s="313"/>
      <c r="WUV113" s="313"/>
      <c r="WUW113" s="313"/>
      <c r="WUX113" s="313"/>
      <c r="WUY113" s="313"/>
      <c r="WUZ113" s="313"/>
      <c r="WVA113" s="313"/>
      <c r="WVB113" s="313"/>
      <c r="WVC113" s="313"/>
      <c r="WVD113" s="313"/>
      <c r="WVE113" s="313"/>
      <c r="WVF113" s="313"/>
      <c r="WVG113" s="313"/>
      <c r="WVH113" s="313"/>
      <c r="WVI113" s="313"/>
      <c r="WVJ113" s="313"/>
      <c r="WVK113" s="313"/>
      <c r="WVL113" s="313"/>
      <c r="WVM113" s="313"/>
      <c r="WVN113" s="313"/>
      <c r="WVO113" s="313"/>
      <c r="WVP113" s="313"/>
      <c r="WVQ113" s="313"/>
      <c r="WVR113" s="313"/>
      <c r="WVS113" s="313"/>
      <c r="WVT113" s="313"/>
      <c r="WVU113" s="313"/>
      <c r="WVV113" s="313"/>
      <c r="WVW113" s="313"/>
      <c r="WVX113" s="313"/>
      <c r="WVY113" s="313"/>
      <c r="WVZ113" s="313"/>
      <c r="WWA113" s="313"/>
      <c r="WWB113" s="313"/>
      <c r="WWC113" s="313"/>
      <c r="WWD113" s="313"/>
      <c r="WWE113" s="313"/>
      <c r="WWF113" s="313"/>
      <c r="WWG113" s="313"/>
      <c r="WWH113" s="313"/>
      <c r="WWI113" s="313"/>
      <c r="WWJ113" s="313"/>
      <c r="WWK113" s="313"/>
      <c r="WWL113" s="313"/>
      <c r="WWM113" s="313"/>
      <c r="WWN113" s="313"/>
      <c r="WWO113" s="313"/>
      <c r="WWP113" s="313"/>
      <c r="WWQ113" s="313"/>
      <c r="WWR113" s="313"/>
      <c r="WWS113" s="313"/>
      <c r="WWT113" s="313"/>
      <c r="WWU113" s="313"/>
      <c r="WWV113" s="313"/>
      <c r="WWW113" s="313"/>
      <c r="WWX113" s="313"/>
      <c r="WWY113" s="313"/>
      <c r="WWZ113" s="313"/>
      <c r="WXA113" s="313"/>
      <c r="WXB113" s="313"/>
      <c r="WXC113" s="313"/>
      <c r="WXD113" s="313"/>
      <c r="WXE113" s="313"/>
      <c r="WXF113" s="313"/>
      <c r="WXG113" s="313"/>
      <c r="WXH113" s="313"/>
      <c r="WXI113" s="313"/>
      <c r="WXJ113" s="313"/>
      <c r="WXK113" s="313"/>
      <c r="WXL113" s="313"/>
      <c r="WXM113" s="313"/>
      <c r="WXN113" s="313"/>
      <c r="WXO113" s="313"/>
      <c r="WXP113" s="313"/>
      <c r="WXQ113" s="313"/>
      <c r="WXR113" s="313"/>
      <c r="WXS113" s="313"/>
      <c r="WXT113" s="313"/>
      <c r="WXU113" s="313"/>
      <c r="WXV113" s="313"/>
      <c r="WXW113" s="313"/>
      <c r="WXX113" s="313"/>
      <c r="WXY113" s="313"/>
      <c r="WXZ113" s="313"/>
      <c r="WYA113" s="313"/>
      <c r="WYB113" s="313"/>
      <c r="WYC113" s="313"/>
      <c r="WYD113" s="313"/>
      <c r="WYE113" s="313"/>
      <c r="WYF113" s="313"/>
      <c r="WYG113" s="313"/>
      <c r="WYH113" s="313"/>
      <c r="WYI113" s="313"/>
      <c r="WYJ113" s="313"/>
      <c r="WYK113" s="313"/>
      <c r="WYL113" s="313"/>
      <c r="WYM113" s="313"/>
      <c r="WYN113" s="313"/>
      <c r="WYO113" s="313"/>
      <c r="WYP113" s="313"/>
      <c r="WYQ113" s="313"/>
      <c r="WYR113" s="313"/>
      <c r="WYS113" s="313"/>
      <c r="WYT113" s="313"/>
      <c r="WYU113" s="313"/>
      <c r="WYV113" s="313"/>
      <c r="WYW113" s="313"/>
      <c r="WYX113" s="313"/>
      <c r="WYY113" s="313"/>
      <c r="WYZ113" s="313"/>
      <c r="WZA113" s="313"/>
      <c r="WZB113" s="313"/>
      <c r="WZC113" s="313"/>
      <c r="WZD113" s="313"/>
      <c r="WZE113" s="313"/>
      <c r="WZF113" s="313"/>
      <c r="WZG113" s="313"/>
      <c r="WZH113" s="313"/>
      <c r="WZI113" s="313"/>
      <c r="WZJ113" s="313"/>
      <c r="WZK113" s="313"/>
      <c r="WZL113" s="313"/>
      <c r="WZM113" s="313"/>
      <c r="WZN113" s="313"/>
      <c r="WZO113" s="313"/>
      <c r="WZP113" s="313"/>
      <c r="WZQ113" s="313"/>
      <c r="WZR113" s="313"/>
      <c r="WZS113" s="313"/>
      <c r="WZT113" s="313"/>
      <c r="WZU113" s="313"/>
      <c r="WZV113" s="313"/>
      <c r="WZW113" s="313"/>
      <c r="WZX113" s="313"/>
      <c r="WZY113" s="313"/>
      <c r="WZZ113" s="313"/>
      <c r="XAA113" s="313"/>
      <c r="XAB113" s="313"/>
      <c r="XAC113" s="313"/>
      <c r="XAD113" s="313"/>
      <c r="XAE113" s="313"/>
      <c r="XAF113" s="313"/>
      <c r="XAG113" s="313"/>
      <c r="XAH113" s="313"/>
      <c r="XAI113" s="313"/>
      <c r="XAJ113" s="313"/>
      <c r="XAK113" s="313"/>
      <c r="XAL113" s="313"/>
      <c r="XAM113" s="313"/>
      <c r="XAN113" s="313"/>
      <c r="XAO113" s="313"/>
      <c r="XAP113" s="313"/>
      <c r="XAQ113" s="313"/>
      <c r="XAR113" s="313"/>
      <c r="XAS113" s="313"/>
      <c r="XAT113" s="313"/>
      <c r="XAU113" s="313"/>
      <c r="XAV113" s="313"/>
      <c r="XAW113" s="313"/>
      <c r="XAX113" s="313"/>
      <c r="XAY113" s="313"/>
      <c r="XAZ113" s="313"/>
      <c r="XBA113" s="313"/>
      <c r="XBB113" s="313"/>
      <c r="XBC113" s="313"/>
      <c r="XBD113" s="313"/>
      <c r="XBE113" s="313"/>
      <c r="XBF113" s="313"/>
      <c r="XBG113" s="313"/>
      <c r="XBH113" s="313"/>
      <c r="XBI113" s="313"/>
      <c r="XBJ113" s="313"/>
      <c r="XBK113" s="313"/>
      <c r="XBL113" s="313"/>
      <c r="XBM113" s="313"/>
      <c r="XBN113" s="313"/>
      <c r="XBO113" s="313"/>
      <c r="XBP113" s="313"/>
      <c r="XBQ113" s="313"/>
      <c r="XBR113" s="313"/>
      <c r="XBS113" s="313"/>
      <c r="XBT113" s="313"/>
      <c r="XBU113" s="313"/>
      <c r="XBV113" s="313"/>
      <c r="XBW113" s="313"/>
      <c r="XBX113" s="313"/>
      <c r="XBY113" s="313"/>
      <c r="XBZ113" s="313"/>
      <c r="XCA113" s="313"/>
      <c r="XCB113" s="313"/>
      <c r="XCC113" s="313"/>
      <c r="XCD113" s="313"/>
      <c r="XCE113" s="313"/>
      <c r="XCF113" s="313"/>
      <c r="XCG113" s="313"/>
      <c r="XCH113" s="313"/>
      <c r="XCI113" s="313"/>
      <c r="XCJ113" s="313"/>
      <c r="XCK113" s="313"/>
      <c r="XCL113" s="313"/>
      <c r="XCM113" s="313"/>
      <c r="XCN113" s="313"/>
      <c r="XCO113" s="313"/>
      <c r="XCP113" s="313"/>
      <c r="XCQ113" s="313"/>
      <c r="XCR113" s="313"/>
      <c r="XCS113" s="313"/>
      <c r="XCT113" s="313"/>
      <c r="XCU113" s="313"/>
      <c r="XCV113" s="313"/>
      <c r="XCW113" s="313"/>
      <c r="XCX113" s="313"/>
      <c r="XCY113" s="313"/>
      <c r="XCZ113" s="313"/>
      <c r="XDA113" s="313"/>
      <c r="XDB113" s="313"/>
      <c r="XDC113" s="313"/>
      <c r="XDD113" s="313"/>
      <c r="XDE113" s="313"/>
      <c r="XDF113" s="313"/>
      <c r="XDG113" s="313"/>
      <c r="XDH113" s="313"/>
      <c r="XDI113" s="313"/>
      <c r="XDJ113" s="313"/>
      <c r="XDK113" s="313"/>
      <c r="XDL113" s="313"/>
      <c r="XDM113" s="313"/>
      <c r="XDN113" s="313"/>
      <c r="XDO113" s="313"/>
      <c r="XDP113" s="313"/>
      <c r="XDQ113" s="313"/>
      <c r="XDR113" s="313"/>
      <c r="XDS113" s="313"/>
      <c r="XDT113" s="313"/>
      <c r="XDU113" s="313"/>
      <c r="XDV113" s="313"/>
      <c r="XDW113" s="313"/>
      <c r="XDX113" s="313"/>
      <c r="XDY113" s="313"/>
      <c r="XDZ113" s="313"/>
      <c r="XEA113" s="313"/>
      <c r="XEB113" s="313"/>
      <c r="XEC113" s="313"/>
      <c r="XED113" s="313"/>
      <c r="XEE113" s="313"/>
      <c r="XEF113" s="313"/>
      <c r="XEG113" s="313"/>
      <c r="XEH113" s="313"/>
      <c r="XEI113" s="313"/>
      <c r="XEJ113" s="313"/>
      <c r="XEK113" s="313"/>
      <c r="XEL113" s="313"/>
      <c r="XEM113" s="313"/>
      <c r="XEN113" s="313"/>
      <c r="XEO113" s="313"/>
      <c r="XEP113" s="313"/>
      <c r="XEQ113" s="313"/>
      <c r="XER113" s="313"/>
      <c r="XES113" s="313"/>
      <c r="XET113" s="313"/>
      <c r="XEU113" s="313"/>
      <c r="XEV113" s="313"/>
      <c r="XEW113" s="313"/>
      <c r="XEX113" s="313"/>
      <c r="XEY113" s="313"/>
      <c r="XEZ113" s="313"/>
      <c r="XFA113" s="313"/>
      <c r="XFB113" s="313"/>
      <c r="XFC113" s="313"/>
      <c r="XFD113" s="313"/>
    </row>
    <row r="114" spans="1:16384" ht="14.25">
      <c r="B114" s="192"/>
      <c r="C114" s="193"/>
      <c r="D114" s="194"/>
      <c r="E114" s="194"/>
      <c r="F114" s="194"/>
      <c r="G114" s="194"/>
      <c r="H114" s="194"/>
      <c r="I114" s="194"/>
      <c r="J114" s="194"/>
      <c r="K114" s="194"/>
      <c r="L114" s="194"/>
      <c r="M114" s="194"/>
      <c r="N114" s="194"/>
      <c r="O114" s="194"/>
      <c r="P114" s="194"/>
      <c r="Q114" s="194"/>
      <c r="R114" s="194"/>
      <c r="S114" s="194"/>
      <c r="T114" s="194"/>
      <c r="U114" s="194"/>
    </row>
    <row r="115" spans="1:16384" ht="15.75">
      <c r="B115" s="195"/>
      <c r="C115" s="193"/>
      <c r="D115" s="196" t="s">
        <v>9902</v>
      </c>
      <c r="E115" s="197"/>
      <c r="F115" s="197"/>
      <c r="G115" s="197"/>
      <c r="H115" s="197"/>
      <c r="I115" s="197"/>
      <c r="J115" s="197"/>
      <c r="K115" s="197"/>
      <c r="L115" s="197"/>
      <c r="M115" s="197"/>
      <c r="N115" s="197"/>
      <c r="O115" s="198"/>
      <c r="P115" s="198"/>
      <c r="Q115" s="198"/>
      <c r="R115" s="198"/>
      <c r="S115" s="195"/>
      <c r="T115" s="195"/>
      <c r="U115" s="195"/>
    </row>
    <row r="116" spans="1:16384" ht="15.75">
      <c r="B116" s="195"/>
      <c r="C116" s="193"/>
      <c r="D116" s="199"/>
      <c r="E116" s="199"/>
      <c r="F116" s="199"/>
      <c r="G116" s="199"/>
      <c r="H116" s="199"/>
      <c r="I116" s="199"/>
      <c r="J116" s="199"/>
      <c r="K116" s="199"/>
      <c r="L116" s="199"/>
      <c r="M116" s="199"/>
      <c r="N116" s="199"/>
      <c r="O116" s="198"/>
      <c r="P116" s="198"/>
      <c r="Q116" s="198"/>
      <c r="R116" s="198"/>
      <c r="S116" s="195"/>
      <c r="T116" s="195"/>
      <c r="U116" s="195"/>
    </row>
    <row r="117" spans="1:16384">
      <c r="B117" s="195"/>
      <c r="C117" s="193"/>
      <c r="D117" s="200"/>
      <c r="E117" s="200"/>
      <c r="F117" s="201"/>
      <c r="G117" s="201"/>
      <c r="H117" s="200"/>
      <c r="I117" s="200"/>
      <c r="J117" s="200"/>
      <c r="K117" s="200"/>
      <c r="L117" s="200"/>
      <c r="M117" s="200"/>
      <c r="N117" s="200"/>
      <c r="O117" s="198"/>
      <c r="P117" s="198"/>
      <c r="Q117" s="198"/>
      <c r="R117" s="198"/>
      <c r="S117" s="195"/>
      <c r="T117" s="195"/>
      <c r="U117" s="195"/>
    </row>
    <row r="118" spans="1:16384">
      <c r="B118" s="195"/>
      <c r="C118" s="193"/>
      <c r="D118" s="200"/>
      <c r="E118" s="200"/>
      <c r="F118" s="201"/>
      <c r="G118" s="201"/>
      <c r="H118" s="200"/>
      <c r="I118" s="200"/>
      <c r="J118" s="200"/>
      <c r="K118" s="200"/>
      <c r="L118" s="200"/>
      <c r="M118" s="200"/>
      <c r="N118" s="200"/>
      <c r="O118" s="198"/>
      <c r="P118" s="198"/>
      <c r="Q118" s="198"/>
      <c r="R118" s="198"/>
      <c r="S118" s="195"/>
      <c r="T118" s="195"/>
      <c r="U118" s="195"/>
    </row>
    <row r="119" spans="1:16384">
      <c r="B119" s="195"/>
      <c r="C119" s="193"/>
      <c r="D119" s="200"/>
      <c r="E119" s="200"/>
      <c r="F119" s="201"/>
      <c r="G119" s="201"/>
      <c r="H119" s="200"/>
      <c r="I119" s="200"/>
      <c r="J119" s="200"/>
      <c r="K119" s="200"/>
      <c r="L119" s="200"/>
      <c r="M119" s="200"/>
      <c r="N119" s="200"/>
      <c r="O119" s="198"/>
      <c r="P119" s="198"/>
      <c r="Q119" s="198"/>
      <c r="R119" s="198"/>
      <c r="S119" s="195"/>
      <c r="T119" s="195"/>
      <c r="U119" s="195"/>
    </row>
    <row r="120" spans="1:16384">
      <c r="B120" s="175"/>
      <c r="C120" s="193"/>
      <c r="D120" s="200"/>
      <c r="E120" s="200"/>
      <c r="F120" s="201"/>
      <c r="G120" s="201"/>
      <c r="H120" s="200"/>
      <c r="I120" s="200"/>
      <c r="J120" s="200"/>
      <c r="K120" s="200"/>
      <c r="L120" s="200"/>
      <c r="M120" s="200"/>
      <c r="N120" s="200"/>
      <c r="O120" s="198"/>
      <c r="P120" s="198"/>
      <c r="Q120" s="198"/>
      <c r="R120" s="198"/>
      <c r="S120" s="195"/>
      <c r="T120" s="195"/>
      <c r="U120" s="195"/>
    </row>
    <row r="121" spans="1:16384">
      <c r="C121" s="193"/>
      <c r="T121" s="195"/>
      <c r="U121" s="195"/>
    </row>
    <row r="122" spans="1:16384">
      <c r="C122" s="193"/>
      <c r="D122" s="195"/>
      <c r="E122" s="202"/>
      <c r="F122" s="203"/>
      <c r="G122" s="198"/>
      <c r="H122" s="198"/>
      <c r="I122" s="198"/>
      <c r="J122" s="203"/>
      <c r="K122" s="198"/>
      <c r="L122" s="198"/>
      <c r="M122" s="198"/>
      <c r="N122" s="198"/>
      <c r="O122" s="198"/>
      <c r="P122" s="198"/>
      <c r="Q122" s="198"/>
      <c r="R122" s="198"/>
      <c r="S122" s="195"/>
      <c r="T122" s="195"/>
      <c r="U122" s="195"/>
    </row>
    <row r="123" spans="1:16384">
      <c r="C123" s="193"/>
      <c r="D123" s="195"/>
      <c r="E123" s="202"/>
      <c r="F123" s="203"/>
      <c r="G123" s="198"/>
      <c r="H123" s="198"/>
      <c r="I123" s="198"/>
      <c r="J123" s="203"/>
      <c r="K123" s="198"/>
      <c r="L123" s="198"/>
      <c r="M123" s="198"/>
      <c r="N123" s="198"/>
      <c r="O123" s="198"/>
      <c r="P123" s="198"/>
      <c r="Q123" s="198"/>
      <c r="R123" s="198"/>
      <c r="S123" s="195"/>
      <c r="T123" s="195"/>
      <c r="U123" s="195"/>
    </row>
    <row r="124" spans="1:16384">
      <c r="C124" s="193"/>
      <c r="D124" s="195"/>
      <c r="E124" s="202"/>
      <c r="F124" s="203"/>
      <c r="G124" s="198"/>
      <c r="H124" s="198"/>
      <c r="I124" s="198"/>
      <c r="J124" s="203"/>
      <c r="K124" s="198"/>
      <c r="L124" s="198"/>
      <c r="M124" s="198"/>
      <c r="N124" s="198"/>
      <c r="O124" s="198"/>
      <c r="P124" s="198"/>
      <c r="Q124" s="198"/>
      <c r="R124" s="198"/>
      <c r="S124" s="195"/>
      <c r="T124" s="195"/>
      <c r="U124" s="195"/>
    </row>
    <row r="125" spans="1:16384">
      <c r="C125" s="204"/>
      <c r="D125" s="205"/>
      <c r="E125" s="191"/>
      <c r="F125" s="205"/>
      <c r="G125" s="206"/>
      <c r="H125" s="207"/>
      <c r="I125" s="191"/>
      <c r="J125" s="191"/>
      <c r="K125" s="206"/>
      <c r="L125" s="191"/>
      <c r="M125" s="191"/>
      <c r="N125" s="191"/>
      <c r="O125" s="191"/>
      <c r="P125" s="191"/>
      <c r="Q125" s="191"/>
      <c r="R125" s="191"/>
      <c r="S125" s="191"/>
      <c r="T125" s="191"/>
      <c r="U125" s="191"/>
    </row>
  </sheetData>
  <mergeCells count="1">
    <mergeCell ref="E27:O27"/>
  </mergeCells>
  <dataValidations count="1">
    <dataValidation allowBlank="1" showErrorMessage="1" sqref="E65560 WWC983136:WWC983137 WMG983136:WMG983137 WCK983136:WCK983137 VSO983136:VSO983137 VIS983136:VIS983137 UYW983136:UYW983137 UPA983136:UPA983137 UFE983136:UFE983137 TVI983136:TVI983137 TLM983136:TLM983137 TBQ983136:TBQ983137 SRU983136:SRU983137 SHY983136:SHY983137 RYC983136:RYC983137 ROG983136:ROG983137 REK983136:REK983137 QUO983136:QUO983137 QKS983136:QKS983137 QAW983136:QAW983137 PRA983136:PRA983137 PHE983136:PHE983137 OXI983136:OXI983137 ONM983136:ONM983137 ODQ983136:ODQ983137 NTU983136:NTU983137 NJY983136:NJY983137 NAC983136:NAC983137 MQG983136:MQG983137 MGK983136:MGK983137 LWO983136:LWO983137 LMS983136:LMS983137 LCW983136:LCW983137 KTA983136:KTA983137 KJE983136:KJE983137 JZI983136:JZI983137 JPM983136:JPM983137 JFQ983136:JFQ983137 IVU983136:IVU983137 ILY983136:ILY983137 ICC983136:ICC983137 HSG983136:HSG983137 HIK983136:HIK983137 GYO983136:GYO983137 GOS983136:GOS983137 GEW983136:GEW983137 FVA983136:FVA983137 FLE983136:FLE983137 FBI983136:FBI983137 ERM983136:ERM983137 EHQ983136:EHQ983137 DXU983136:DXU983137 DNY983136:DNY983137 DEC983136:DEC983137 CUG983136:CUG983137 CKK983136:CKK983137 CAO983136:CAO983137 BQS983136:BQS983137 BGW983136:BGW983137 AXA983136:AXA983137 ANE983136:ANE983137 ADI983136:ADI983137 TM983136:TM983137 JQ983136:JQ983137 U983136:U983137 WWC917600:WWC917601 WMG917600:WMG917601 WCK917600:WCK917601 VSO917600:VSO917601 VIS917600:VIS917601 UYW917600:UYW917601 UPA917600:UPA917601 UFE917600:UFE917601 TVI917600:TVI917601 TLM917600:TLM917601 TBQ917600:TBQ917601 SRU917600:SRU917601 SHY917600:SHY917601 RYC917600:RYC917601 ROG917600:ROG917601 REK917600:REK917601 QUO917600:QUO917601 QKS917600:QKS917601 QAW917600:QAW917601 PRA917600:PRA917601 PHE917600:PHE917601 OXI917600:OXI917601 ONM917600:ONM917601 ODQ917600:ODQ917601 NTU917600:NTU917601 NJY917600:NJY917601 NAC917600:NAC917601 MQG917600:MQG917601 MGK917600:MGK917601 LWO917600:LWO917601 LMS917600:LMS917601 LCW917600:LCW917601 KTA917600:KTA917601 KJE917600:KJE917601 JZI917600:JZI917601 JPM917600:JPM917601 JFQ917600:JFQ917601 IVU917600:IVU917601 ILY917600:ILY917601 ICC917600:ICC917601 HSG917600:HSG917601 HIK917600:HIK917601 GYO917600:GYO917601 GOS917600:GOS917601 GEW917600:GEW917601 FVA917600:FVA917601 FLE917600:FLE917601 FBI917600:FBI917601 ERM917600:ERM917601 EHQ917600:EHQ917601 DXU917600:DXU917601 DNY917600:DNY917601 DEC917600:DEC917601 CUG917600:CUG917601 CKK917600:CKK917601 CAO917600:CAO917601 BQS917600:BQS917601 BGW917600:BGW917601 AXA917600:AXA917601 ANE917600:ANE917601 ADI917600:ADI917601 TM917600:TM917601 JQ917600:JQ917601 U917600:U917601 WWC852064:WWC852065 WMG852064:WMG852065 WCK852064:WCK852065 VSO852064:VSO852065 VIS852064:VIS852065 UYW852064:UYW852065 UPA852064:UPA852065 UFE852064:UFE852065 TVI852064:TVI852065 TLM852064:TLM852065 TBQ852064:TBQ852065 SRU852064:SRU852065 SHY852064:SHY852065 RYC852064:RYC852065 ROG852064:ROG852065 REK852064:REK852065 QUO852064:QUO852065 QKS852064:QKS852065 QAW852064:QAW852065 PRA852064:PRA852065 PHE852064:PHE852065 OXI852064:OXI852065 ONM852064:ONM852065 ODQ852064:ODQ852065 NTU852064:NTU852065 NJY852064:NJY852065 NAC852064:NAC852065 MQG852064:MQG852065 MGK852064:MGK852065 LWO852064:LWO852065 LMS852064:LMS852065 LCW852064:LCW852065 KTA852064:KTA852065 KJE852064:KJE852065 JZI852064:JZI852065 JPM852064:JPM852065 JFQ852064:JFQ852065 IVU852064:IVU852065 ILY852064:ILY852065 ICC852064:ICC852065 HSG852064:HSG852065 HIK852064:HIK852065 GYO852064:GYO852065 GOS852064:GOS852065 GEW852064:GEW852065 FVA852064:FVA852065 FLE852064:FLE852065 FBI852064:FBI852065 ERM852064:ERM852065 EHQ852064:EHQ852065 DXU852064:DXU852065 DNY852064:DNY852065 DEC852064:DEC852065 CUG852064:CUG852065 CKK852064:CKK852065 CAO852064:CAO852065 BQS852064:BQS852065 BGW852064:BGW852065 AXA852064:AXA852065 ANE852064:ANE852065 ADI852064:ADI852065 TM852064:TM852065 JQ852064:JQ852065 U852064:U852065 WWC786528:WWC786529 WMG786528:WMG786529 WCK786528:WCK786529 VSO786528:VSO786529 VIS786528:VIS786529 UYW786528:UYW786529 UPA786528:UPA786529 UFE786528:UFE786529 TVI786528:TVI786529 TLM786528:TLM786529 TBQ786528:TBQ786529 SRU786528:SRU786529 SHY786528:SHY786529 RYC786528:RYC786529 ROG786528:ROG786529 REK786528:REK786529 QUO786528:QUO786529 QKS786528:QKS786529 QAW786528:QAW786529 PRA786528:PRA786529 PHE786528:PHE786529 OXI786528:OXI786529 ONM786528:ONM786529 ODQ786528:ODQ786529 NTU786528:NTU786529 NJY786528:NJY786529 NAC786528:NAC786529 MQG786528:MQG786529 MGK786528:MGK786529 LWO786528:LWO786529 LMS786528:LMS786529 LCW786528:LCW786529 KTA786528:KTA786529 KJE786528:KJE786529 JZI786528:JZI786529 JPM786528:JPM786529 JFQ786528:JFQ786529 IVU786528:IVU786529 ILY786528:ILY786529 ICC786528:ICC786529 HSG786528:HSG786529 HIK786528:HIK786529 GYO786528:GYO786529 GOS786528:GOS786529 GEW786528:GEW786529 FVA786528:FVA786529 FLE786528:FLE786529 FBI786528:FBI786529 ERM786528:ERM786529 EHQ786528:EHQ786529 DXU786528:DXU786529 DNY786528:DNY786529 DEC786528:DEC786529 CUG786528:CUG786529 CKK786528:CKK786529 CAO786528:CAO786529 BQS786528:BQS786529 BGW786528:BGW786529 AXA786528:AXA786529 ANE786528:ANE786529 ADI786528:ADI786529 TM786528:TM786529 JQ786528:JQ786529 U786528:U786529 WWC720992:WWC720993 WMG720992:WMG720993 WCK720992:WCK720993 VSO720992:VSO720993 VIS720992:VIS720993 UYW720992:UYW720993 UPA720992:UPA720993 UFE720992:UFE720993 TVI720992:TVI720993 TLM720992:TLM720993 TBQ720992:TBQ720993 SRU720992:SRU720993 SHY720992:SHY720993 RYC720992:RYC720993 ROG720992:ROG720993 REK720992:REK720993 QUO720992:QUO720993 QKS720992:QKS720993 QAW720992:QAW720993 PRA720992:PRA720993 PHE720992:PHE720993 OXI720992:OXI720993 ONM720992:ONM720993 ODQ720992:ODQ720993 NTU720992:NTU720993 NJY720992:NJY720993 NAC720992:NAC720993 MQG720992:MQG720993 MGK720992:MGK720993 LWO720992:LWO720993 LMS720992:LMS720993 LCW720992:LCW720993 KTA720992:KTA720993 KJE720992:KJE720993 JZI720992:JZI720993 JPM720992:JPM720993 JFQ720992:JFQ720993 IVU720992:IVU720993 ILY720992:ILY720993 ICC720992:ICC720993 HSG720992:HSG720993 HIK720992:HIK720993 GYO720992:GYO720993 GOS720992:GOS720993 GEW720992:GEW720993 FVA720992:FVA720993 FLE720992:FLE720993 FBI720992:FBI720993 ERM720992:ERM720993 EHQ720992:EHQ720993 DXU720992:DXU720993 DNY720992:DNY720993 DEC720992:DEC720993 CUG720992:CUG720993 CKK720992:CKK720993 CAO720992:CAO720993 BQS720992:BQS720993 BGW720992:BGW720993 AXA720992:AXA720993 ANE720992:ANE720993 ADI720992:ADI720993 TM720992:TM720993 JQ720992:JQ720993 U720992:U720993 WWC655456:WWC655457 WMG655456:WMG655457 WCK655456:WCK655457 VSO655456:VSO655457 VIS655456:VIS655457 UYW655456:UYW655457 UPA655456:UPA655457 UFE655456:UFE655457 TVI655456:TVI655457 TLM655456:TLM655457 TBQ655456:TBQ655457 SRU655456:SRU655457 SHY655456:SHY655457 RYC655456:RYC655457 ROG655456:ROG655457 REK655456:REK655457 QUO655456:QUO655457 QKS655456:QKS655457 QAW655456:QAW655457 PRA655456:PRA655457 PHE655456:PHE655457 OXI655456:OXI655457 ONM655456:ONM655457 ODQ655456:ODQ655457 NTU655456:NTU655457 NJY655456:NJY655457 NAC655456:NAC655457 MQG655456:MQG655457 MGK655456:MGK655457 LWO655456:LWO655457 LMS655456:LMS655457 LCW655456:LCW655457 KTA655456:KTA655457 KJE655456:KJE655457 JZI655456:JZI655457 JPM655456:JPM655457 JFQ655456:JFQ655457 IVU655456:IVU655457 ILY655456:ILY655457 ICC655456:ICC655457 HSG655456:HSG655457 HIK655456:HIK655457 GYO655456:GYO655457 GOS655456:GOS655457 GEW655456:GEW655457 FVA655456:FVA655457 FLE655456:FLE655457 FBI655456:FBI655457 ERM655456:ERM655457 EHQ655456:EHQ655457 DXU655456:DXU655457 DNY655456:DNY655457 DEC655456:DEC655457 CUG655456:CUG655457 CKK655456:CKK655457 CAO655456:CAO655457 BQS655456:BQS655457 BGW655456:BGW655457 AXA655456:AXA655457 ANE655456:ANE655457 ADI655456:ADI655457 TM655456:TM655457 JQ655456:JQ655457 U655456:U655457 WWC589920:WWC589921 WMG589920:WMG589921 WCK589920:WCK589921 VSO589920:VSO589921 VIS589920:VIS589921 UYW589920:UYW589921 UPA589920:UPA589921 UFE589920:UFE589921 TVI589920:TVI589921 TLM589920:TLM589921 TBQ589920:TBQ589921 SRU589920:SRU589921 SHY589920:SHY589921 RYC589920:RYC589921 ROG589920:ROG589921 REK589920:REK589921 QUO589920:QUO589921 QKS589920:QKS589921 QAW589920:QAW589921 PRA589920:PRA589921 PHE589920:PHE589921 OXI589920:OXI589921 ONM589920:ONM589921 ODQ589920:ODQ589921 NTU589920:NTU589921 NJY589920:NJY589921 NAC589920:NAC589921 MQG589920:MQG589921 MGK589920:MGK589921 LWO589920:LWO589921 LMS589920:LMS589921 LCW589920:LCW589921 KTA589920:KTA589921 KJE589920:KJE589921 JZI589920:JZI589921 JPM589920:JPM589921 JFQ589920:JFQ589921 IVU589920:IVU589921 ILY589920:ILY589921 ICC589920:ICC589921 HSG589920:HSG589921 HIK589920:HIK589921 GYO589920:GYO589921 GOS589920:GOS589921 GEW589920:GEW589921 FVA589920:FVA589921 FLE589920:FLE589921 FBI589920:FBI589921 ERM589920:ERM589921 EHQ589920:EHQ589921 DXU589920:DXU589921 DNY589920:DNY589921 DEC589920:DEC589921 CUG589920:CUG589921 CKK589920:CKK589921 CAO589920:CAO589921 BQS589920:BQS589921 BGW589920:BGW589921 AXA589920:AXA589921 ANE589920:ANE589921 ADI589920:ADI589921 TM589920:TM589921 JQ589920:JQ589921 U589920:U589921 WWC524384:WWC524385 WMG524384:WMG524385 WCK524384:WCK524385 VSO524384:VSO524385 VIS524384:VIS524385 UYW524384:UYW524385 UPA524384:UPA524385 UFE524384:UFE524385 TVI524384:TVI524385 TLM524384:TLM524385 TBQ524384:TBQ524385 SRU524384:SRU524385 SHY524384:SHY524385 RYC524384:RYC524385 ROG524384:ROG524385 REK524384:REK524385 QUO524384:QUO524385 QKS524384:QKS524385 QAW524384:QAW524385 PRA524384:PRA524385 PHE524384:PHE524385 OXI524384:OXI524385 ONM524384:ONM524385 ODQ524384:ODQ524385 NTU524384:NTU524385 NJY524384:NJY524385 NAC524384:NAC524385 MQG524384:MQG524385 MGK524384:MGK524385 LWO524384:LWO524385 LMS524384:LMS524385 LCW524384:LCW524385 KTA524384:KTA524385 KJE524384:KJE524385 JZI524384:JZI524385 JPM524384:JPM524385 JFQ524384:JFQ524385 IVU524384:IVU524385 ILY524384:ILY524385 ICC524384:ICC524385 HSG524384:HSG524385 HIK524384:HIK524385 GYO524384:GYO524385 GOS524384:GOS524385 GEW524384:GEW524385 FVA524384:FVA524385 FLE524384:FLE524385 FBI524384:FBI524385 ERM524384:ERM524385 EHQ524384:EHQ524385 DXU524384:DXU524385 DNY524384:DNY524385 DEC524384:DEC524385 CUG524384:CUG524385 CKK524384:CKK524385 CAO524384:CAO524385 BQS524384:BQS524385 BGW524384:BGW524385 AXA524384:AXA524385 ANE524384:ANE524385 ADI524384:ADI524385 TM524384:TM524385 JQ524384:JQ524385 U524384:U524385 WWC458848:WWC458849 WMG458848:WMG458849 WCK458848:WCK458849 VSO458848:VSO458849 VIS458848:VIS458849 UYW458848:UYW458849 UPA458848:UPA458849 UFE458848:UFE458849 TVI458848:TVI458849 TLM458848:TLM458849 TBQ458848:TBQ458849 SRU458848:SRU458849 SHY458848:SHY458849 RYC458848:RYC458849 ROG458848:ROG458849 REK458848:REK458849 QUO458848:QUO458849 QKS458848:QKS458849 QAW458848:QAW458849 PRA458848:PRA458849 PHE458848:PHE458849 OXI458848:OXI458849 ONM458848:ONM458849 ODQ458848:ODQ458849 NTU458848:NTU458849 NJY458848:NJY458849 NAC458848:NAC458849 MQG458848:MQG458849 MGK458848:MGK458849 LWO458848:LWO458849 LMS458848:LMS458849 LCW458848:LCW458849 KTA458848:KTA458849 KJE458848:KJE458849 JZI458848:JZI458849 JPM458848:JPM458849 JFQ458848:JFQ458849 IVU458848:IVU458849 ILY458848:ILY458849 ICC458848:ICC458849 HSG458848:HSG458849 HIK458848:HIK458849 GYO458848:GYO458849 GOS458848:GOS458849 GEW458848:GEW458849 FVA458848:FVA458849 FLE458848:FLE458849 FBI458848:FBI458849 ERM458848:ERM458849 EHQ458848:EHQ458849 DXU458848:DXU458849 DNY458848:DNY458849 DEC458848:DEC458849 CUG458848:CUG458849 CKK458848:CKK458849 CAO458848:CAO458849 BQS458848:BQS458849 BGW458848:BGW458849 AXA458848:AXA458849 ANE458848:ANE458849 ADI458848:ADI458849 TM458848:TM458849 JQ458848:JQ458849 U458848:U458849 WWC393312:WWC393313 WMG393312:WMG393313 WCK393312:WCK393313 VSO393312:VSO393313 VIS393312:VIS393313 UYW393312:UYW393313 UPA393312:UPA393313 UFE393312:UFE393313 TVI393312:TVI393313 TLM393312:TLM393313 TBQ393312:TBQ393313 SRU393312:SRU393313 SHY393312:SHY393313 RYC393312:RYC393313 ROG393312:ROG393313 REK393312:REK393313 QUO393312:QUO393313 QKS393312:QKS393313 QAW393312:QAW393313 PRA393312:PRA393313 PHE393312:PHE393313 OXI393312:OXI393313 ONM393312:ONM393313 ODQ393312:ODQ393313 NTU393312:NTU393313 NJY393312:NJY393313 NAC393312:NAC393313 MQG393312:MQG393313 MGK393312:MGK393313 LWO393312:LWO393313 LMS393312:LMS393313 LCW393312:LCW393313 KTA393312:KTA393313 KJE393312:KJE393313 JZI393312:JZI393313 JPM393312:JPM393313 JFQ393312:JFQ393313 IVU393312:IVU393313 ILY393312:ILY393313 ICC393312:ICC393313 HSG393312:HSG393313 HIK393312:HIK393313 GYO393312:GYO393313 GOS393312:GOS393313 GEW393312:GEW393313 FVA393312:FVA393313 FLE393312:FLE393313 FBI393312:FBI393313 ERM393312:ERM393313 EHQ393312:EHQ393313 DXU393312:DXU393313 DNY393312:DNY393313 DEC393312:DEC393313 CUG393312:CUG393313 CKK393312:CKK393313 CAO393312:CAO393313 BQS393312:BQS393313 BGW393312:BGW393313 AXA393312:AXA393313 ANE393312:ANE393313 ADI393312:ADI393313 TM393312:TM393313 JQ393312:JQ393313 U393312:U393313 WWC327776:WWC327777 WMG327776:WMG327777 WCK327776:WCK327777 VSO327776:VSO327777 VIS327776:VIS327777 UYW327776:UYW327777 UPA327776:UPA327777 UFE327776:UFE327777 TVI327776:TVI327777 TLM327776:TLM327777 TBQ327776:TBQ327777 SRU327776:SRU327777 SHY327776:SHY327777 RYC327776:RYC327777 ROG327776:ROG327777 REK327776:REK327777 QUO327776:QUO327777 QKS327776:QKS327777 QAW327776:QAW327777 PRA327776:PRA327777 PHE327776:PHE327777 OXI327776:OXI327777 ONM327776:ONM327777 ODQ327776:ODQ327777 NTU327776:NTU327777 NJY327776:NJY327777 NAC327776:NAC327777 MQG327776:MQG327777 MGK327776:MGK327777 LWO327776:LWO327777 LMS327776:LMS327777 LCW327776:LCW327777 KTA327776:KTA327777 KJE327776:KJE327777 JZI327776:JZI327777 JPM327776:JPM327777 JFQ327776:JFQ327777 IVU327776:IVU327777 ILY327776:ILY327777 ICC327776:ICC327777 HSG327776:HSG327777 HIK327776:HIK327777 GYO327776:GYO327777 GOS327776:GOS327777 GEW327776:GEW327777 FVA327776:FVA327777 FLE327776:FLE327777 FBI327776:FBI327777 ERM327776:ERM327777 EHQ327776:EHQ327777 DXU327776:DXU327777 DNY327776:DNY327777 DEC327776:DEC327777 CUG327776:CUG327777 CKK327776:CKK327777 CAO327776:CAO327777 BQS327776:BQS327777 BGW327776:BGW327777 AXA327776:AXA327777 ANE327776:ANE327777 ADI327776:ADI327777 TM327776:TM327777 JQ327776:JQ327777 U327776:U327777 WWC262240:WWC262241 WMG262240:WMG262241 WCK262240:WCK262241 VSO262240:VSO262241 VIS262240:VIS262241 UYW262240:UYW262241 UPA262240:UPA262241 UFE262240:UFE262241 TVI262240:TVI262241 TLM262240:TLM262241 TBQ262240:TBQ262241 SRU262240:SRU262241 SHY262240:SHY262241 RYC262240:RYC262241 ROG262240:ROG262241 REK262240:REK262241 QUO262240:QUO262241 QKS262240:QKS262241 QAW262240:QAW262241 PRA262240:PRA262241 PHE262240:PHE262241 OXI262240:OXI262241 ONM262240:ONM262241 ODQ262240:ODQ262241 NTU262240:NTU262241 NJY262240:NJY262241 NAC262240:NAC262241 MQG262240:MQG262241 MGK262240:MGK262241 LWO262240:LWO262241 LMS262240:LMS262241 LCW262240:LCW262241 KTA262240:KTA262241 KJE262240:KJE262241 JZI262240:JZI262241 JPM262240:JPM262241 JFQ262240:JFQ262241 IVU262240:IVU262241 ILY262240:ILY262241 ICC262240:ICC262241 HSG262240:HSG262241 HIK262240:HIK262241 GYO262240:GYO262241 GOS262240:GOS262241 GEW262240:GEW262241 FVA262240:FVA262241 FLE262240:FLE262241 FBI262240:FBI262241 ERM262240:ERM262241 EHQ262240:EHQ262241 DXU262240:DXU262241 DNY262240:DNY262241 DEC262240:DEC262241 CUG262240:CUG262241 CKK262240:CKK262241 CAO262240:CAO262241 BQS262240:BQS262241 BGW262240:BGW262241 AXA262240:AXA262241 ANE262240:ANE262241 ADI262240:ADI262241 TM262240:TM262241 JQ262240:JQ262241 U262240:U262241 WWC196704:WWC196705 WMG196704:WMG196705 WCK196704:WCK196705 VSO196704:VSO196705 VIS196704:VIS196705 UYW196704:UYW196705 UPA196704:UPA196705 UFE196704:UFE196705 TVI196704:TVI196705 TLM196704:TLM196705 TBQ196704:TBQ196705 SRU196704:SRU196705 SHY196704:SHY196705 RYC196704:RYC196705 ROG196704:ROG196705 REK196704:REK196705 QUO196704:QUO196705 QKS196704:QKS196705 QAW196704:QAW196705 PRA196704:PRA196705 PHE196704:PHE196705 OXI196704:OXI196705 ONM196704:ONM196705 ODQ196704:ODQ196705 NTU196704:NTU196705 NJY196704:NJY196705 NAC196704:NAC196705 MQG196704:MQG196705 MGK196704:MGK196705 LWO196704:LWO196705 LMS196704:LMS196705 LCW196704:LCW196705 KTA196704:KTA196705 KJE196704:KJE196705 JZI196704:JZI196705 JPM196704:JPM196705 JFQ196704:JFQ196705 IVU196704:IVU196705 ILY196704:ILY196705 ICC196704:ICC196705 HSG196704:HSG196705 HIK196704:HIK196705 GYO196704:GYO196705 GOS196704:GOS196705 GEW196704:GEW196705 FVA196704:FVA196705 FLE196704:FLE196705 FBI196704:FBI196705 ERM196704:ERM196705 EHQ196704:EHQ196705 DXU196704:DXU196705 DNY196704:DNY196705 DEC196704:DEC196705 CUG196704:CUG196705 CKK196704:CKK196705 CAO196704:CAO196705 BQS196704:BQS196705 BGW196704:BGW196705 AXA196704:AXA196705 ANE196704:ANE196705 ADI196704:ADI196705 TM196704:TM196705 JQ196704:JQ196705 U196704:U196705 WWC131168:WWC131169 WMG131168:WMG131169 WCK131168:WCK131169 VSO131168:VSO131169 VIS131168:VIS131169 UYW131168:UYW131169 UPA131168:UPA131169 UFE131168:UFE131169 TVI131168:TVI131169 TLM131168:TLM131169 TBQ131168:TBQ131169 SRU131168:SRU131169 SHY131168:SHY131169 RYC131168:RYC131169 ROG131168:ROG131169 REK131168:REK131169 QUO131168:QUO131169 QKS131168:QKS131169 QAW131168:QAW131169 PRA131168:PRA131169 PHE131168:PHE131169 OXI131168:OXI131169 ONM131168:ONM131169 ODQ131168:ODQ131169 NTU131168:NTU131169 NJY131168:NJY131169 NAC131168:NAC131169 MQG131168:MQG131169 MGK131168:MGK131169 LWO131168:LWO131169 LMS131168:LMS131169 LCW131168:LCW131169 KTA131168:KTA131169 KJE131168:KJE131169 JZI131168:JZI131169 JPM131168:JPM131169 JFQ131168:JFQ131169 IVU131168:IVU131169 ILY131168:ILY131169 ICC131168:ICC131169 HSG131168:HSG131169 HIK131168:HIK131169 GYO131168:GYO131169 GOS131168:GOS131169 GEW131168:GEW131169 FVA131168:FVA131169 FLE131168:FLE131169 FBI131168:FBI131169 ERM131168:ERM131169 EHQ131168:EHQ131169 DXU131168:DXU131169 DNY131168:DNY131169 DEC131168:DEC131169 CUG131168:CUG131169 CKK131168:CKK131169 CAO131168:CAO131169 BQS131168:BQS131169 BGW131168:BGW131169 AXA131168:AXA131169 ANE131168:ANE131169 ADI131168:ADI131169 TM131168:TM131169 JQ131168:JQ131169 U131168:U131169 WWC65632:WWC65633 WMG65632:WMG65633 WCK65632:WCK65633 VSO65632:VSO65633 VIS65632:VIS65633 UYW65632:UYW65633 UPA65632:UPA65633 UFE65632:UFE65633 TVI65632:TVI65633 TLM65632:TLM65633 TBQ65632:TBQ65633 SRU65632:SRU65633 SHY65632:SHY65633 RYC65632:RYC65633 ROG65632:ROG65633 REK65632:REK65633 QUO65632:QUO65633 QKS65632:QKS65633 QAW65632:QAW65633 PRA65632:PRA65633 PHE65632:PHE65633 OXI65632:OXI65633 ONM65632:ONM65633 ODQ65632:ODQ65633 NTU65632:NTU65633 NJY65632:NJY65633 NAC65632:NAC65633 MQG65632:MQG65633 MGK65632:MGK65633 LWO65632:LWO65633 LMS65632:LMS65633 LCW65632:LCW65633 KTA65632:KTA65633 KJE65632:KJE65633 JZI65632:JZI65633 JPM65632:JPM65633 JFQ65632:JFQ65633 IVU65632:IVU65633 ILY65632:ILY65633 ICC65632:ICC65633 HSG65632:HSG65633 HIK65632:HIK65633 GYO65632:GYO65633 GOS65632:GOS65633 GEW65632:GEW65633 FVA65632:FVA65633 FLE65632:FLE65633 FBI65632:FBI65633 ERM65632:ERM65633 EHQ65632:EHQ65633 DXU65632:DXU65633 DNY65632:DNY65633 DEC65632:DEC65633 CUG65632:CUG65633 CKK65632:CKK65633 CAO65632:CAO65633 BQS65632:BQS65633 BGW65632:BGW65633 AXA65632:AXA65633 ANE65632:ANE65633 ADI65632:ADI65633 TM65632:TM65633 JQ65632:JQ65633 U65632:U65633 WVK983165:WVY983165 WLO983165:WMC983165 WBS983165:WCG983165 VRW983165:VSK983165 VIA983165:VIO983165 UYE983165:UYS983165 UOI983165:UOW983165 UEM983165:UFA983165 TUQ983165:TVE983165 TKU983165:TLI983165 TAY983165:TBM983165 SRC983165:SRQ983165 SHG983165:SHU983165 RXK983165:RXY983165 RNO983165:ROC983165 RDS983165:REG983165 QTW983165:QUK983165 QKA983165:QKO983165 QAE983165:QAS983165 PQI983165:PQW983165 PGM983165:PHA983165 OWQ983165:OXE983165 OMU983165:ONI983165 OCY983165:ODM983165 NTC983165:NTQ983165 NJG983165:NJU983165 MZK983165:MZY983165 MPO983165:MQC983165 MFS983165:MGG983165 LVW983165:LWK983165 LMA983165:LMO983165 LCE983165:LCS983165 KSI983165:KSW983165 KIM983165:KJA983165 JYQ983165:JZE983165 JOU983165:JPI983165 JEY983165:JFM983165 IVC983165:IVQ983165 ILG983165:ILU983165 IBK983165:IBY983165 HRO983165:HSC983165 HHS983165:HIG983165 GXW983165:GYK983165 GOA983165:GOO983165 GEE983165:GES983165 FUI983165:FUW983165 FKM983165:FLA983165 FAQ983165:FBE983165 EQU983165:ERI983165 EGY983165:EHM983165 DXC983165:DXQ983165 DNG983165:DNU983165 DDK983165:DDY983165 CTO983165:CUC983165 CJS983165:CKG983165 BZW983165:CAK983165 BQA983165:BQO983165 BGE983165:BGS983165 AWI983165:AWW983165 AMM983165:ANA983165 ACQ983165:ADE983165 SU983165:TI983165 IY983165:JM983165 C983165:Q983165 WVK917629:WVY917629 WLO917629:WMC917629 WBS917629:WCG917629 VRW917629:VSK917629 VIA917629:VIO917629 UYE917629:UYS917629 UOI917629:UOW917629 UEM917629:UFA917629 TUQ917629:TVE917629 TKU917629:TLI917629 TAY917629:TBM917629 SRC917629:SRQ917629 SHG917629:SHU917629 RXK917629:RXY917629 RNO917629:ROC917629 RDS917629:REG917629 QTW917629:QUK917629 QKA917629:QKO917629 QAE917629:QAS917629 PQI917629:PQW917629 PGM917629:PHA917629 OWQ917629:OXE917629 OMU917629:ONI917629 OCY917629:ODM917629 NTC917629:NTQ917629 NJG917629:NJU917629 MZK917629:MZY917629 MPO917629:MQC917629 MFS917629:MGG917629 LVW917629:LWK917629 LMA917629:LMO917629 LCE917629:LCS917629 KSI917629:KSW917629 KIM917629:KJA917629 JYQ917629:JZE917629 JOU917629:JPI917629 JEY917629:JFM917629 IVC917629:IVQ917629 ILG917629:ILU917629 IBK917629:IBY917629 HRO917629:HSC917629 HHS917629:HIG917629 GXW917629:GYK917629 GOA917629:GOO917629 GEE917629:GES917629 FUI917629:FUW917629 FKM917629:FLA917629 FAQ917629:FBE917629 EQU917629:ERI917629 EGY917629:EHM917629 DXC917629:DXQ917629 DNG917629:DNU917629 DDK917629:DDY917629 CTO917629:CUC917629 CJS917629:CKG917629 BZW917629:CAK917629 BQA917629:BQO917629 BGE917629:BGS917629 AWI917629:AWW917629 AMM917629:ANA917629 ACQ917629:ADE917629 SU917629:TI917629 IY917629:JM917629 C917629:Q917629 WVK852093:WVY852093 WLO852093:WMC852093 WBS852093:WCG852093 VRW852093:VSK852093 VIA852093:VIO852093 UYE852093:UYS852093 UOI852093:UOW852093 UEM852093:UFA852093 TUQ852093:TVE852093 TKU852093:TLI852093 TAY852093:TBM852093 SRC852093:SRQ852093 SHG852093:SHU852093 RXK852093:RXY852093 RNO852093:ROC852093 RDS852093:REG852093 QTW852093:QUK852093 QKA852093:QKO852093 QAE852093:QAS852093 PQI852093:PQW852093 PGM852093:PHA852093 OWQ852093:OXE852093 OMU852093:ONI852093 OCY852093:ODM852093 NTC852093:NTQ852093 NJG852093:NJU852093 MZK852093:MZY852093 MPO852093:MQC852093 MFS852093:MGG852093 LVW852093:LWK852093 LMA852093:LMO852093 LCE852093:LCS852093 KSI852093:KSW852093 KIM852093:KJA852093 JYQ852093:JZE852093 JOU852093:JPI852093 JEY852093:JFM852093 IVC852093:IVQ852093 ILG852093:ILU852093 IBK852093:IBY852093 HRO852093:HSC852093 HHS852093:HIG852093 GXW852093:GYK852093 GOA852093:GOO852093 GEE852093:GES852093 FUI852093:FUW852093 FKM852093:FLA852093 FAQ852093:FBE852093 EQU852093:ERI852093 EGY852093:EHM852093 DXC852093:DXQ852093 DNG852093:DNU852093 DDK852093:DDY852093 CTO852093:CUC852093 CJS852093:CKG852093 BZW852093:CAK852093 BQA852093:BQO852093 BGE852093:BGS852093 AWI852093:AWW852093 AMM852093:ANA852093 ACQ852093:ADE852093 SU852093:TI852093 IY852093:JM852093 C852093:Q852093 WVK786557:WVY786557 WLO786557:WMC786557 WBS786557:WCG786557 VRW786557:VSK786557 VIA786557:VIO786557 UYE786557:UYS786557 UOI786557:UOW786557 UEM786557:UFA786557 TUQ786557:TVE786557 TKU786557:TLI786557 TAY786557:TBM786557 SRC786557:SRQ786557 SHG786557:SHU786557 RXK786557:RXY786557 RNO786557:ROC786557 RDS786557:REG786557 QTW786557:QUK786557 QKA786557:QKO786557 QAE786557:QAS786557 PQI786557:PQW786557 PGM786557:PHA786557 OWQ786557:OXE786557 OMU786557:ONI786557 OCY786557:ODM786557 NTC786557:NTQ786557 NJG786557:NJU786557 MZK786557:MZY786557 MPO786557:MQC786557 MFS786557:MGG786557 LVW786557:LWK786557 LMA786557:LMO786557 LCE786557:LCS786557 KSI786557:KSW786557 KIM786557:KJA786557 JYQ786557:JZE786557 JOU786557:JPI786557 JEY786557:JFM786557 IVC786557:IVQ786557 ILG786557:ILU786557 IBK786557:IBY786557 HRO786557:HSC786557 HHS786557:HIG786557 GXW786557:GYK786557 GOA786557:GOO786557 GEE786557:GES786557 FUI786557:FUW786557 FKM786557:FLA786557 FAQ786557:FBE786557 EQU786557:ERI786557 EGY786557:EHM786557 DXC786557:DXQ786557 DNG786557:DNU786557 DDK786557:DDY786557 CTO786557:CUC786557 CJS786557:CKG786557 BZW786557:CAK786557 BQA786557:BQO786557 BGE786557:BGS786557 AWI786557:AWW786557 AMM786557:ANA786557 ACQ786557:ADE786557 SU786557:TI786557 IY786557:JM786557 C786557:Q786557 WVK721021:WVY721021 WLO721021:WMC721021 WBS721021:WCG721021 VRW721021:VSK721021 VIA721021:VIO721021 UYE721021:UYS721021 UOI721021:UOW721021 UEM721021:UFA721021 TUQ721021:TVE721021 TKU721021:TLI721021 TAY721021:TBM721021 SRC721021:SRQ721021 SHG721021:SHU721021 RXK721021:RXY721021 RNO721021:ROC721021 RDS721021:REG721021 QTW721021:QUK721021 QKA721021:QKO721021 QAE721021:QAS721021 PQI721021:PQW721021 PGM721021:PHA721021 OWQ721021:OXE721021 OMU721021:ONI721021 OCY721021:ODM721021 NTC721021:NTQ721021 NJG721021:NJU721021 MZK721021:MZY721021 MPO721021:MQC721021 MFS721021:MGG721021 LVW721021:LWK721021 LMA721021:LMO721021 LCE721021:LCS721021 KSI721021:KSW721021 KIM721021:KJA721021 JYQ721021:JZE721021 JOU721021:JPI721021 JEY721021:JFM721021 IVC721021:IVQ721021 ILG721021:ILU721021 IBK721021:IBY721021 HRO721021:HSC721021 HHS721021:HIG721021 GXW721021:GYK721021 GOA721021:GOO721021 GEE721021:GES721021 FUI721021:FUW721021 FKM721021:FLA721021 FAQ721021:FBE721021 EQU721021:ERI721021 EGY721021:EHM721021 DXC721021:DXQ721021 DNG721021:DNU721021 DDK721021:DDY721021 CTO721021:CUC721021 CJS721021:CKG721021 BZW721021:CAK721021 BQA721021:BQO721021 BGE721021:BGS721021 AWI721021:AWW721021 AMM721021:ANA721021 ACQ721021:ADE721021 SU721021:TI721021 IY721021:JM721021 C721021:Q721021 WVK655485:WVY655485 WLO655485:WMC655485 WBS655485:WCG655485 VRW655485:VSK655485 VIA655485:VIO655485 UYE655485:UYS655485 UOI655485:UOW655485 UEM655485:UFA655485 TUQ655485:TVE655485 TKU655485:TLI655485 TAY655485:TBM655485 SRC655485:SRQ655485 SHG655485:SHU655485 RXK655485:RXY655485 RNO655485:ROC655485 RDS655485:REG655485 QTW655485:QUK655485 QKA655485:QKO655485 QAE655485:QAS655485 PQI655485:PQW655485 PGM655485:PHA655485 OWQ655485:OXE655485 OMU655485:ONI655485 OCY655485:ODM655485 NTC655485:NTQ655485 NJG655485:NJU655485 MZK655485:MZY655485 MPO655485:MQC655485 MFS655485:MGG655485 LVW655485:LWK655485 LMA655485:LMO655485 LCE655485:LCS655485 KSI655485:KSW655485 KIM655485:KJA655485 JYQ655485:JZE655485 JOU655485:JPI655485 JEY655485:JFM655485 IVC655485:IVQ655485 ILG655485:ILU655485 IBK655485:IBY655485 HRO655485:HSC655485 HHS655485:HIG655485 GXW655485:GYK655485 GOA655485:GOO655485 GEE655485:GES655485 FUI655485:FUW655485 FKM655485:FLA655485 FAQ655485:FBE655485 EQU655485:ERI655485 EGY655485:EHM655485 DXC655485:DXQ655485 DNG655485:DNU655485 DDK655485:DDY655485 CTO655485:CUC655485 CJS655485:CKG655485 BZW655485:CAK655485 BQA655485:BQO655485 BGE655485:BGS655485 AWI655485:AWW655485 AMM655485:ANA655485 ACQ655485:ADE655485 SU655485:TI655485 IY655485:JM655485 C655485:Q655485 WVK589949:WVY589949 WLO589949:WMC589949 WBS589949:WCG589949 VRW589949:VSK589949 VIA589949:VIO589949 UYE589949:UYS589949 UOI589949:UOW589949 UEM589949:UFA589949 TUQ589949:TVE589949 TKU589949:TLI589949 TAY589949:TBM589949 SRC589949:SRQ589949 SHG589949:SHU589949 RXK589949:RXY589949 RNO589949:ROC589949 RDS589949:REG589949 QTW589949:QUK589949 QKA589949:QKO589949 QAE589949:QAS589949 PQI589949:PQW589949 PGM589949:PHA589949 OWQ589949:OXE589949 OMU589949:ONI589949 OCY589949:ODM589949 NTC589949:NTQ589949 NJG589949:NJU589949 MZK589949:MZY589949 MPO589949:MQC589949 MFS589949:MGG589949 LVW589949:LWK589949 LMA589949:LMO589949 LCE589949:LCS589949 KSI589949:KSW589949 KIM589949:KJA589949 JYQ589949:JZE589949 JOU589949:JPI589949 JEY589949:JFM589949 IVC589949:IVQ589949 ILG589949:ILU589949 IBK589949:IBY589949 HRO589949:HSC589949 HHS589949:HIG589949 GXW589949:GYK589949 GOA589949:GOO589949 GEE589949:GES589949 FUI589949:FUW589949 FKM589949:FLA589949 FAQ589949:FBE589949 EQU589949:ERI589949 EGY589949:EHM589949 DXC589949:DXQ589949 DNG589949:DNU589949 DDK589949:DDY589949 CTO589949:CUC589949 CJS589949:CKG589949 BZW589949:CAK589949 BQA589949:BQO589949 BGE589949:BGS589949 AWI589949:AWW589949 AMM589949:ANA589949 ACQ589949:ADE589949 SU589949:TI589949 IY589949:JM589949 C589949:Q589949 WVK524413:WVY524413 WLO524413:WMC524413 WBS524413:WCG524413 VRW524413:VSK524413 VIA524413:VIO524413 UYE524413:UYS524413 UOI524413:UOW524413 UEM524413:UFA524413 TUQ524413:TVE524413 TKU524413:TLI524413 TAY524413:TBM524413 SRC524413:SRQ524413 SHG524413:SHU524413 RXK524413:RXY524413 RNO524413:ROC524413 RDS524413:REG524413 QTW524413:QUK524413 QKA524413:QKO524413 QAE524413:QAS524413 PQI524413:PQW524413 PGM524413:PHA524413 OWQ524413:OXE524413 OMU524413:ONI524413 OCY524413:ODM524413 NTC524413:NTQ524413 NJG524413:NJU524413 MZK524413:MZY524413 MPO524413:MQC524413 MFS524413:MGG524413 LVW524413:LWK524413 LMA524413:LMO524413 LCE524413:LCS524413 KSI524413:KSW524413 KIM524413:KJA524413 JYQ524413:JZE524413 JOU524413:JPI524413 JEY524413:JFM524413 IVC524413:IVQ524413 ILG524413:ILU524413 IBK524413:IBY524413 HRO524413:HSC524413 HHS524413:HIG524413 GXW524413:GYK524413 GOA524413:GOO524413 GEE524413:GES524413 FUI524413:FUW524413 FKM524413:FLA524413 FAQ524413:FBE524413 EQU524413:ERI524413 EGY524413:EHM524413 DXC524413:DXQ524413 DNG524413:DNU524413 DDK524413:DDY524413 CTO524413:CUC524413 CJS524413:CKG524413 BZW524413:CAK524413 BQA524413:BQO524413 BGE524413:BGS524413 AWI524413:AWW524413 AMM524413:ANA524413 ACQ524413:ADE524413 SU524413:TI524413 IY524413:JM524413 C524413:Q524413 WVK458877:WVY458877 WLO458877:WMC458877 WBS458877:WCG458877 VRW458877:VSK458877 VIA458877:VIO458877 UYE458877:UYS458877 UOI458877:UOW458877 UEM458877:UFA458877 TUQ458877:TVE458877 TKU458877:TLI458877 TAY458877:TBM458877 SRC458877:SRQ458877 SHG458877:SHU458877 RXK458877:RXY458877 RNO458877:ROC458877 RDS458877:REG458877 QTW458877:QUK458877 QKA458877:QKO458877 QAE458877:QAS458877 PQI458877:PQW458877 PGM458877:PHA458877 OWQ458877:OXE458877 OMU458877:ONI458877 OCY458877:ODM458877 NTC458877:NTQ458877 NJG458877:NJU458877 MZK458877:MZY458877 MPO458877:MQC458877 MFS458877:MGG458877 LVW458877:LWK458877 LMA458877:LMO458877 LCE458877:LCS458877 KSI458877:KSW458877 KIM458877:KJA458877 JYQ458877:JZE458877 JOU458877:JPI458877 JEY458877:JFM458877 IVC458877:IVQ458877 ILG458877:ILU458877 IBK458877:IBY458877 HRO458877:HSC458877 HHS458877:HIG458877 GXW458877:GYK458877 GOA458877:GOO458877 GEE458877:GES458877 FUI458877:FUW458877 FKM458877:FLA458877 FAQ458877:FBE458877 EQU458877:ERI458877 EGY458877:EHM458877 DXC458877:DXQ458877 DNG458877:DNU458877 DDK458877:DDY458877 CTO458877:CUC458877 CJS458877:CKG458877 BZW458877:CAK458877 BQA458877:BQO458877 BGE458877:BGS458877 AWI458877:AWW458877 AMM458877:ANA458877 ACQ458877:ADE458877 SU458877:TI458877 IY458877:JM458877 C458877:Q458877 WVK393341:WVY393341 WLO393341:WMC393341 WBS393341:WCG393341 VRW393341:VSK393341 VIA393341:VIO393341 UYE393341:UYS393341 UOI393341:UOW393341 UEM393341:UFA393341 TUQ393341:TVE393341 TKU393341:TLI393341 TAY393341:TBM393341 SRC393341:SRQ393341 SHG393341:SHU393341 RXK393341:RXY393341 RNO393341:ROC393341 RDS393341:REG393341 QTW393341:QUK393341 QKA393341:QKO393341 QAE393341:QAS393341 PQI393341:PQW393341 PGM393341:PHA393341 OWQ393341:OXE393341 OMU393341:ONI393341 OCY393341:ODM393341 NTC393341:NTQ393341 NJG393341:NJU393341 MZK393341:MZY393341 MPO393341:MQC393341 MFS393341:MGG393341 LVW393341:LWK393341 LMA393341:LMO393341 LCE393341:LCS393341 KSI393341:KSW393341 KIM393341:KJA393341 JYQ393341:JZE393341 JOU393341:JPI393341 JEY393341:JFM393341 IVC393341:IVQ393341 ILG393341:ILU393341 IBK393341:IBY393341 HRO393341:HSC393341 HHS393341:HIG393341 GXW393341:GYK393341 GOA393341:GOO393341 GEE393341:GES393341 FUI393341:FUW393341 FKM393341:FLA393341 FAQ393341:FBE393341 EQU393341:ERI393341 EGY393341:EHM393341 DXC393341:DXQ393341 DNG393341:DNU393341 DDK393341:DDY393341 CTO393341:CUC393341 CJS393341:CKG393341 BZW393341:CAK393341 BQA393341:BQO393341 BGE393341:BGS393341 AWI393341:AWW393341 AMM393341:ANA393341 ACQ393341:ADE393341 SU393341:TI393341 IY393341:JM393341 C393341:Q393341 WVK327805:WVY327805 WLO327805:WMC327805 WBS327805:WCG327805 VRW327805:VSK327805 VIA327805:VIO327805 UYE327805:UYS327805 UOI327805:UOW327805 UEM327805:UFA327805 TUQ327805:TVE327805 TKU327805:TLI327805 TAY327805:TBM327805 SRC327805:SRQ327805 SHG327805:SHU327805 RXK327805:RXY327805 RNO327805:ROC327805 RDS327805:REG327805 QTW327805:QUK327805 QKA327805:QKO327805 QAE327805:QAS327805 PQI327805:PQW327805 PGM327805:PHA327805 OWQ327805:OXE327805 OMU327805:ONI327805 OCY327805:ODM327805 NTC327805:NTQ327805 NJG327805:NJU327805 MZK327805:MZY327805 MPO327805:MQC327805 MFS327805:MGG327805 LVW327805:LWK327805 LMA327805:LMO327805 LCE327805:LCS327805 KSI327805:KSW327805 KIM327805:KJA327805 JYQ327805:JZE327805 JOU327805:JPI327805 JEY327805:JFM327805 IVC327805:IVQ327805 ILG327805:ILU327805 IBK327805:IBY327805 HRO327805:HSC327805 HHS327805:HIG327805 GXW327805:GYK327805 GOA327805:GOO327805 GEE327805:GES327805 FUI327805:FUW327805 FKM327805:FLA327805 FAQ327805:FBE327805 EQU327805:ERI327805 EGY327805:EHM327805 DXC327805:DXQ327805 DNG327805:DNU327805 DDK327805:DDY327805 CTO327805:CUC327805 CJS327805:CKG327805 BZW327805:CAK327805 BQA327805:BQO327805 BGE327805:BGS327805 AWI327805:AWW327805 AMM327805:ANA327805 ACQ327805:ADE327805 SU327805:TI327805 IY327805:JM327805 C327805:Q327805 WVK262269:WVY262269 WLO262269:WMC262269 WBS262269:WCG262269 VRW262269:VSK262269 VIA262269:VIO262269 UYE262269:UYS262269 UOI262269:UOW262269 UEM262269:UFA262269 TUQ262269:TVE262269 TKU262269:TLI262269 TAY262269:TBM262269 SRC262269:SRQ262269 SHG262269:SHU262269 RXK262269:RXY262269 RNO262269:ROC262269 RDS262269:REG262269 QTW262269:QUK262269 QKA262269:QKO262269 QAE262269:QAS262269 PQI262269:PQW262269 PGM262269:PHA262269 OWQ262269:OXE262269 OMU262269:ONI262269 OCY262269:ODM262269 NTC262269:NTQ262269 NJG262269:NJU262269 MZK262269:MZY262269 MPO262269:MQC262269 MFS262269:MGG262269 LVW262269:LWK262269 LMA262269:LMO262269 LCE262269:LCS262269 KSI262269:KSW262269 KIM262269:KJA262269 JYQ262269:JZE262269 JOU262269:JPI262269 JEY262269:JFM262269 IVC262269:IVQ262269 ILG262269:ILU262269 IBK262269:IBY262269 HRO262269:HSC262269 HHS262269:HIG262269 GXW262269:GYK262269 GOA262269:GOO262269 GEE262269:GES262269 FUI262269:FUW262269 FKM262269:FLA262269 FAQ262269:FBE262269 EQU262269:ERI262269 EGY262269:EHM262269 DXC262269:DXQ262269 DNG262269:DNU262269 DDK262269:DDY262269 CTO262269:CUC262269 CJS262269:CKG262269 BZW262269:CAK262269 BQA262269:BQO262269 BGE262269:BGS262269 AWI262269:AWW262269 AMM262269:ANA262269 ACQ262269:ADE262269 SU262269:TI262269 IY262269:JM262269 C262269:Q262269 WVK196733:WVY196733 WLO196733:WMC196733 WBS196733:WCG196733 VRW196733:VSK196733 VIA196733:VIO196733 UYE196733:UYS196733 UOI196733:UOW196733 UEM196733:UFA196733 TUQ196733:TVE196733 TKU196733:TLI196733 TAY196733:TBM196733 SRC196733:SRQ196733 SHG196733:SHU196733 RXK196733:RXY196733 RNO196733:ROC196733 RDS196733:REG196733 QTW196733:QUK196733 QKA196733:QKO196733 QAE196733:QAS196733 PQI196733:PQW196733 PGM196733:PHA196733 OWQ196733:OXE196733 OMU196733:ONI196733 OCY196733:ODM196733 NTC196733:NTQ196733 NJG196733:NJU196733 MZK196733:MZY196733 MPO196733:MQC196733 MFS196733:MGG196733 LVW196733:LWK196733 LMA196733:LMO196733 LCE196733:LCS196733 KSI196733:KSW196733 KIM196733:KJA196733 JYQ196733:JZE196733 JOU196733:JPI196733 JEY196733:JFM196733 IVC196733:IVQ196733 ILG196733:ILU196733 IBK196733:IBY196733 HRO196733:HSC196733 HHS196733:HIG196733 GXW196733:GYK196733 GOA196733:GOO196733 GEE196733:GES196733 FUI196733:FUW196733 FKM196733:FLA196733 FAQ196733:FBE196733 EQU196733:ERI196733 EGY196733:EHM196733 DXC196733:DXQ196733 DNG196733:DNU196733 DDK196733:DDY196733 CTO196733:CUC196733 CJS196733:CKG196733 BZW196733:CAK196733 BQA196733:BQO196733 BGE196733:BGS196733 AWI196733:AWW196733 AMM196733:ANA196733 ACQ196733:ADE196733 SU196733:TI196733 IY196733:JM196733 C196733:Q196733 WVK131197:WVY131197 WLO131197:WMC131197 WBS131197:WCG131197 VRW131197:VSK131197 VIA131197:VIO131197 UYE131197:UYS131197 UOI131197:UOW131197 UEM131197:UFA131197 TUQ131197:TVE131197 TKU131197:TLI131197 TAY131197:TBM131197 SRC131197:SRQ131197 SHG131197:SHU131197 RXK131197:RXY131197 RNO131197:ROC131197 RDS131197:REG131197 QTW131197:QUK131197 QKA131197:QKO131197 QAE131197:QAS131197 PQI131197:PQW131197 PGM131197:PHA131197 OWQ131197:OXE131197 OMU131197:ONI131197 OCY131197:ODM131197 NTC131197:NTQ131197 NJG131197:NJU131197 MZK131197:MZY131197 MPO131197:MQC131197 MFS131197:MGG131197 LVW131197:LWK131197 LMA131197:LMO131197 LCE131197:LCS131197 KSI131197:KSW131197 KIM131197:KJA131197 JYQ131197:JZE131197 JOU131197:JPI131197 JEY131197:JFM131197 IVC131197:IVQ131197 ILG131197:ILU131197 IBK131197:IBY131197 HRO131197:HSC131197 HHS131197:HIG131197 GXW131197:GYK131197 GOA131197:GOO131197 GEE131197:GES131197 FUI131197:FUW131197 FKM131197:FLA131197 FAQ131197:FBE131197 EQU131197:ERI131197 EGY131197:EHM131197 DXC131197:DXQ131197 DNG131197:DNU131197 DDK131197:DDY131197 CTO131197:CUC131197 CJS131197:CKG131197 BZW131197:CAK131197 BQA131197:BQO131197 BGE131197:BGS131197 AWI131197:AWW131197 AMM131197:ANA131197 ACQ131197:ADE131197 SU131197:TI131197 IY131197:JM131197 C131197:Q131197 WVK65661:WVY65661 WLO65661:WMC65661 WBS65661:WCG65661 VRW65661:VSK65661 VIA65661:VIO65661 UYE65661:UYS65661 UOI65661:UOW65661 UEM65661:UFA65661 TUQ65661:TVE65661 TKU65661:TLI65661 TAY65661:TBM65661 SRC65661:SRQ65661 SHG65661:SHU65661 RXK65661:RXY65661 RNO65661:ROC65661 RDS65661:REG65661 QTW65661:QUK65661 QKA65661:QKO65661 QAE65661:QAS65661 PQI65661:PQW65661 PGM65661:PHA65661 OWQ65661:OXE65661 OMU65661:ONI65661 OCY65661:ODM65661 NTC65661:NTQ65661 NJG65661:NJU65661 MZK65661:MZY65661 MPO65661:MQC65661 MFS65661:MGG65661 LVW65661:LWK65661 LMA65661:LMO65661 LCE65661:LCS65661 KSI65661:KSW65661 KIM65661:KJA65661 JYQ65661:JZE65661 JOU65661:JPI65661 JEY65661:JFM65661 IVC65661:IVQ65661 ILG65661:ILU65661 IBK65661:IBY65661 HRO65661:HSC65661 HHS65661:HIG65661 GXW65661:GYK65661 GOA65661:GOO65661 GEE65661:GES65661 FUI65661:FUW65661 FKM65661:FLA65661 FAQ65661:FBE65661 EQU65661:ERI65661 EGY65661:EHM65661 DXC65661:DXQ65661 DNG65661:DNU65661 DDK65661:DDY65661 CTO65661:CUC65661 CJS65661:CKG65661 BZW65661:CAK65661 BQA65661:BQO65661 BGE65661:BGS65661 AWI65661:AWW65661 AMM65661:ANA65661 ACQ65661:ADE65661 SU65661:TI65661 IY65661:JM65661 C65661:Q65661 WVK125:WVY125 WLO125:WMC125 WBS125:WCG125 VRW125:VSK125 VIA125:VIO125 UYE125:UYS125 UOI125:UOW125 UEM125:UFA125 TUQ125:TVE125 TKU125:TLI125 TAY125:TBM125 SRC125:SRQ125 SHG125:SHU125 RXK125:RXY125 RNO125:ROC125 RDS125:REG125 QTW125:QUK125 QKA125:QKO125 QAE125:QAS125 PQI125:PQW125 PGM125:PHA125 OWQ125:OXE125 OMU125:ONI125 OCY125:ODM125 NTC125:NTQ125 NJG125:NJU125 MZK125:MZY125 MPO125:MQC125 MFS125:MGG125 LVW125:LWK125 LMA125:LMO125 LCE125:LCS125 KSI125:KSW125 KIM125:KJA125 JYQ125:JZE125 JOU125:JPI125 JEY125:JFM125 IVC125:IVQ125 ILG125:ILU125 IBK125:IBY125 HRO125:HSC125 HHS125:HIG125 GXW125:GYK125 GOA125:GOO125 GEE125:GES125 FUI125:FUW125 FKM125:FLA125 FAQ125:FBE125 EQU125:ERI125 EGY125:EHM125 DXC125:DXQ125 DNG125:DNU125 DDK125:DDY125 CTO125:CUC125 CJS125:CKG125 BZW125:CAK125 BQA125:BQO125 BGE125:BGS125 AWI125:AWW125 AMM125:ANA125 ACQ125:ADE125 SU125:TI125 IY125:JM125 C125:Q125 WVK983162:WWC983164 WLO983162:WMG983164 WBS983162:WCK983164 VRW983162:VSO983164 VIA983162:VIS983164 UYE983162:UYW983164 UOI983162:UPA983164 UEM983162:UFE983164 TUQ983162:TVI983164 TKU983162:TLM983164 TAY983162:TBQ983164 SRC983162:SRU983164 SHG983162:SHY983164 RXK983162:RYC983164 RNO983162:ROG983164 RDS983162:REK983164 QTW983162:QUO983164 QKA983162:QKS983164 QAE983162:QAW983164 PQI983162:PRA983164 PGM983162:PHE983164 OWQ983162:OXI983164 OMU983162:ONM983164 OCY983162:ODQ983164 NTC983162:NTU983164 NJG983162:NJY983164 MZK983162:NAC983164 MPO983162:MQG983164 MFS983162:MGK983164 LVW983162:LWO983164 LMA983162:LMS983164 LCE983162:LCW983164 KSI983162:KTA983164 KIM983162:KJE983164 JYQ983162:JZI983164 JOU983162:JPM983164 JEY983162:JFQ983164 IVC983162:IVU983164 ILG983162:ILY983164 IBK983162:ICC983164 HRO983162:HSG983164 HHS983162:HIK983164 GXW983162:GYO983164 GOA983162:GOS983164 GEE983162:GEW983164 FUI983162:FVA983164 FKM983162:FLE983164 FAQ983162:FBI983164 EQU983162:ERM983164 EGY983162:EHQ983164 DXC983162:DXU983164 DNG983162:DNY983164 DDK983162:DEC983164 CTO983162:CUG983164 CJS983162:CKK983164 BZW983162:CAO983164 BQA983162:BQS983164 BGE983162:BGW983164 AWI983162:AXA983164 AMM983162:ANE983164 ACQ983162:ADI983164 SU983162:TM983164 IY983162:JQ983164 C983162:U983164 WVK917626:WWC917628 WLO917626:WMG917628 WBS917626:WCK917628 VRW917626:VSO917628 VIA917626:VIS917628 UYE917626:UYW917628 UOI917626:UPA917628 UEM917626:UFE917628 TUQ917626:TVI917628 TKU917626:TLM917628 TAY917626:TBQ917628 SRC917626:SRU917628 SHG917626:SHY917628 RXK917626:RYC917628 RNO917626:ROG917628 RDS917626:REK917628 QTW917626:QUO917628 QKA917626:QKS917628 QAE917626:QAW917628 PQI917626:PRA917628 PGM917626:PHE917628 OWQ917626:OXI917628 OMU917626:ONM917628 OCY917626:ODQ917628 NTC917626:NTU917628 NJG917626:NJY917628 MZK917626:NAC917628 MPO917626:MQG917628 MFS917626:MGK917628 LVW917626:LWO917628 LMA917626:LMS917628 LCE917626:LCW917628 KSI917626:KTA917628 KIM917626:KJE917628 JYQ917626:JZI917628 JOU917626:JPM917628 JEY917626:JFQ917628 IVC917626:IVU917628 ILG917626:ILY917628 IBK917626:ICC917628 HRO917626:HSG917628 HHS917626:HIK917628 GXW917626:GYO917628 GOA917626:GOS917628 GEE917626:GEW917628 FUI917626:FVA917628 FKM917626:FLE917628 FAQ917626:FBI917628 EQU917626:ERM917628 EGY917626:EHQ917628 DXC917626:DXU917628 DNG917626:DNY917628 DDK917626:DEC917628 CTO917626:CUG917628 CJS917626:CKK917628 BZW917626:CAO917628 BQA917626:BQS917628 BGE917626:BGW917628 AWI917626:AXA917628 AMM917626:ANE917628 ACQ917626:ADI917628 SU917626:TM917628 IY917626:JQ917628 C917626:U917628 WVK852090:WWC852092 WLO852090:WMG852092 WBS852090:WCK852092 VRW852090:VSO852092 VIA852090:VIS852092 UYE852090:UYW852092 UOI852090:UPA852092 UEM852090:UFE852092 TUQ852090:TVI852092 TKU852090:TLM852092 TAY852090:TBQ852092 SRC852090:SRU852092 SHG852090:SHY852092 RXK852090:RYC852092 RNO852090:ROG852092 RDS852090:REK852092 QTW852090:QUO852092 QKA852090:QKS852092 QAE852090:QAW852092 PQI852090:PRA852092 PGM852090:PHE852092 OWQ852090:OXI852092 OMU852090:ONM852092 OCY852090:ODQ852092 NTC852090:NTU852092 NJG852090:NJY852092 MZK852090:NAC852092 MPO852090:MQG852092 MFS852090:MGK852092 LVW852090:LWO852092 LMA852090:LMS852092 LCE852090:LCW852092 KSI852090:KTA852092 KIM852090:KJE852092 JYQ852090:JZI852092 JOU852090:JPM852092 JEY852090:JFQ852092 IVC852090:IVU852092 ILG852090:ILY852092 IBK852090:ICC852092 HRO852090:HSG852092 HHS852090:HIK852092 GXW852090:GYO852092 GOA852090:GOS852092 GEE852090:GEW852092 FUI852090:FVA852092 FKM852090:FLE852092 FAQ852090:FBI852092 EQU852090:ERM852092 EGY852090:EHQ852092 DXC852090:DXU852092 DNG852090:DNY852092 DDK852090:DEC852092 CTO852090:CUG852092 CJS852090:CKK852092 BZW852090:CAO852092 BQA852090:BQS852092 BGE852090:BGW852092 AWI852090:AXA852092 AMM852090:ANE852092 ACQ852090:ADI852092 SU852090:TM852092 IY852090:JQ852092 C852090:U852092 WVK786554:WWC786556 WLO786554:WMG786556 WBS786554:WCK786556 VRW786554:VSO786556 VIA786554:VIS786556 UYE786554:UYW786556 UOI786554:UPA786556 UEM786554:UFE786556 TUQ786554:TVI786556 TKU786554:TLM786556 TAY786554:TBQ786556 SRC786554:SRU786556 SHG786554:SHY786556 RXK786554:RYC786556 RNO786554:ROG786556 RDS786554:REK786556 QTW786554:QUO786556 QKA786554:QKS786556 QAE786554:QAW786556 PQI786554:PRA786556 PGM786554:PHE786556 OWQ786554:OXI786556 OMU786554:ONM786556 OCY786554:ODQ786556 NTC786554:NTU786556 NJG786554:NJY786556 MZK786554:NAC786556 MPO786554:MQG786556 MFS786554:MGK786556 LVW786554:LWO786556 LMA786554:LMS786556 LCE786554:LCW786556 KSI786554:KTA786556 KIM786554:KJE786556 JYQ786554:JZI786556 JOU786554:JPM786556 JEY786554:JFQ786556 IVC786554:IVU786556 ILG786554:ILY786556 IBK786554:ICC786556 HRO786554:HSG786556 HHS786554:HIK786556 GXW786554:GYO786556 GOA786554:GOS786556 GEE786554:GEW786556 FUI786554:FVA786556 FKM786554:FLE786556 FAQ786554:FBI786556 EQU786554:ERM786556 EGY786554:EHQ786556 DXC786554:DXU786556 DNG786554:DNY786556 DDK786554:DEC786556 CTO786554:CUG786556 CJS786554:CKK786556 BZW786554:CAO786556 BQA786554:BQS786556 BGE786554:BGW786556 AWI786554:AXA786556 AMM786554:ANE786556 ACQ786554:ADI786556 SU786554:TM786556 IY786554:JQ786556 C786554:U786556 WVK721018:WWC721020 WLO721018:WMG721020 WBS721018:WCK721020 VRW721018:VSO721020 VIA721018:VIS721020 UYE721018:UYW721020 UOI721018:UPA721020 UEM721018:UFE721020 TUQ721018:TVI721020 TKU721018:TLM721020 TAY721018:TBQ721020 SRC721018:SRU721020 SHG721018:SHY721020 RXK721018:RYC721020 RNO721018:ROG721020 RDS721018:REK721020 QTW721018:QUO721020 QKA721018:QKS721020 QAE721018:QAW721020 PQI721018:PRA721020 PGM721018:PHE721020 OWQ721018:OXI721020 OMU721018:ONM721020 OCY721018:ODQ721020 NTC721018:NTU721020 NJG721018:NJY721020 MZK721018:NAC721020 MPO721018:MQG721020 MFS721018:MGK721020 LVW721018:LWO721020 LMA721018:LMS721020 LCE721018:LCW721020 KSI721018:KTA721020 KIM721018:KJE721020 JYQ721018:JZI721020 JOU721018:JPM721020 JEY721018:JFQ721020 IVC721018:IVU721020 ILG721018:ILY721020 IBK721018:ICC721020 HRO721018:HSG721020 HHS721018:HIK721020 GXW721018:GYO721020 GOA721018:GOS721020 GEE721018:GEW721020 FUI721018:FVA721020 FKM721018:FLE721020 FAQ721018:FBI721020 EQU721018:ERM721020 EGY721018:EHQ721020 DXC721018:DXU721020 DNG721018:DNY721020 DDK721018:DEC721020 CTO721018:CUG721020 CJS721018:CKK721020 BZW721018:CAO721020 BQA721018:BQS721020 BGE721018:BGW721020 AWI721018:AXA721020 AMM721018:ANE721020 ACQ721018:ADI721020 SU721018:TM721020 IY721018:JQ721020 C721018:U721020 WVK655482:WWC655484 WLO655482:WMG655484 WBS655482:WCK655484 VRW655482:VSO655484 VIA655482:VIS655484 UYE655482:UYW655484 UOI655482:UPA655484 UEM655482:UFE655484 TUQ655482:TVI655484 TKU655482:TLM655484 TAY655482:TBQ655484 SRC655482:SRU655484 SHG655482:SHY655484 RXK655482:RYC655484 RNO655482:ROG655484 RDS655482:REK655484 QTW655482:QUO655484 QKA655482:QKS655484 QAE655482:QAW655484 PQI655482:PRA655484 PGM655482:PHE655484 OWQ655482:OXI655484 OMU655482:ONM655484 OCY655482:ODQ655484 NTC655482:NTU655484 NJG655482:NJY655484 MZK655482:NAC655484 MPO655482:MQG655484 MFS655482:MGK655484 LVW655482:LWO655484 LMA655482:LMS655484 LCE655482:LCW655484 KSI655482:KTA655484 KIM655482:KJE655484 JYQ655482:JZI655484 JOU655482:JPM655484 JEY655482:JFQ655484 IVC655482:IVU655484 ILG655482:ILY655484 IBK655482:ICC655484 HRO655482:HSG655484 HHS655482:HIK655484 GXW655482:GYO655484 GOA655482:GOS655484 GEE655482:GEW655484 FUI655482:FVA655484 FKM655482:FLE655484 FAQ655482:FBI655484 EQU655482:ERM655484 EGY655482:EHQ655484 DXC655482:DXU655484 DNG655482:DNY655484 DDK655482:DEC655484 CTO655482:CUG655484 CJS655482:CKK655484 BZW655482:CAO655484 BQA655482:BQS655484 BGE655482:BGW655484 AWI655482:AXA655484 AMM655482:ANE655484 ACQ655482:ADI655484 SU655482:TM655484 IY655482:JQ655484 C655482:U655484 WVK589946:WWC589948 WLO589946:WMG589948 WBS589946:WCK589948 VRW589946:VSO589948 VIA589946:VIS589948 UYE589946:UYW589948 UOI589946:UPA589948 UEM589946:UFE589948 TUQ589946:TVI589948 TKU589946:TLM589948 TAY589946:TBQ589948 SRC589946:SRU589948 SHG589946:SHY589948 RXK589946:RYC589948 RNO589946:ROG589948 RDS589946:REK589948 QTW589946:QUO589948 QKA589946:QKS589948 QAE589946:QAW589948 PQI589946:PRA589948 PGM589946:PHE589948 OWQ589946:OXI589948 OMU589946:ONM589948 OCY589946:ODQ589948 NTC589946:NTU589948 NJG589946:NJY589948 MZK589946:NAC589948 MPO589946:MQG589948 MFS589946:MGK589948 LVW589946:LWO589948 LMA589946:LMS589948 LCE589946:LCW589948 KSI589946:KTA589948 KIM589946:KJE589948 JYQ589946:JZI589948 JOU589946:JPM589948 JEY589946:JFQ589948 IVC589946:IVU589948 ILG589946:ILY589948 IBK589946:ICC589948 HRO589946:HSG589948 HHS589946:HIK589948 GXW589946:GYO589948 GOA589946:GOS589948 GEE589946:GEW589948 FUI589946:FVA589948 FKM589946:FLE589948 FAQ589946:FBI589948 EQU589946:ERM589948 EGY589946:EHQ589948 DXC589946:DXU589948 DNG589946:DNY589948 DDK589946:DEC589948 CTO589946:CUG589948 CJS589946:CKK589948 BZW589946:CAO589948 BQA589946:BQS589948 BGE589946:BGW589948 AWI589946:AXA589948 AMM589946:ANE589948 ACQ589946:ADI589948 SU589946:TM589948 IY589946:JQ589948 C589946:U589948 WVK524410:WWC524412 WLO524410:WMG524412 WBS524410:WCK524412 VRW524410:VSO524412 VIA524410:VIS524412 UYE524410:UYW524412 UOI524410:UPA524412 UEM524410:UFE524412 TUQ524410:TVI524412 TKU524410:TLM524412 TAY524410:TBQ524412 SRC524410:SRU524412 SHG524410:SHY524412 RXK524410:RYC524412 RNO524410:ROG524412 RDS524410:REK524412 QTW524410:QUO524412 QKA524410:QKS524412 QAE524410:QAW524412 PQI524410:PRA524412 PGM524410:PHE524412 OWQ524410:OXI524412 OMU524410:ONM524412 OCY524410:ODQ524412 NTC524410:NTU524412 NJG524410:NJY524412 MZK524410:NAC524412 MPO524410:MQG524412 MFS524410:MGK524412 LVW524410:LWO524412 LMA524410:LMS524412 LCE524410:LCW524412 KSI524410:KTA524412 KIM524410:KJE524412 JYQ524410:JZI524412 JOU524410:JPM524412 JEY524410:JFQ524412 IVC524410:IVU524412 ILG524410:ILY524412 IBK524410:ICC524412 HRO524410:HSG524412 HHS524410:HIK524412 GXW524410:GYO524412 GOA524410:GOS524412 GEE524410:GEW524412 FUI524410:FVA524412 FKM524410:FLE524412 FAQ524410:FBI524412 EQU524410:ERM524412 EGY524410:EHQ524412 DXC524410:DXU524412 DNG524410:DNY524412 DDK524410:DEC524412 CTO524410:CUG524412 CJS524410:CKK524412 BZW524410:CAO524412 BQA524410:BQS524412 BGE524410:BGW524412 AWI524410:AXA524412 AMM524410:ANE524412 ACQ524410:ADI524412 SU524410:TM524412 IY524410:JQ524412 C524410:U524412 WVK458874:WWC458876 WLO458874:WMG458876 WBS458874:WCK458876 VRW458874:VSO458876 VIA458874:VIS458876 UYE458874:UYW458876 UOI458874:UPA458876 UEM458874:UFE458876 TUQ458874:TVI458876 TKU458874:TLM458876 TAY458874:TBQ458876 SRC458874:SRU458876 SHG458874:SHY458876 RXK458874:RYC458876 RNO458874:ROG458876 RDS458874:REK458876 QTW458874:QUO458876 QKA458874:QKS458876 QAE458874:QAW458876 PQI458874:PRA458876 PGM458874:PHE458876 OWQ458874:OXI458876 OMU458874:ONM458876 OCY458874:ODQ458876 NTC458874:NTU458876 NJG458874:NJY458876 MZK458874:NAC458876 MPO458874:MQG458876 MFS458874:MGK458876 LVW458874:LWO458876 LMA458874:LMS458876 LCE458874:LCW458876 KSI458874:KTA458876 KIM458874:KJE458876 JYQ458874:JZI458876 JOU458874:JPM458876 JEY458874:JFQ458876 IVC458874:IVU458876 ILG458874:ILY458876 IBK458874:ICC458876 HRO458874:HSG458876 HHS458874:HIK458876 GXW458874:GYO458876 GOA458874:GOS458876 GEE458874:GEW458876 FUI458874:FVA458876 FKM458874:FLE458876 FAQ458874:FBI458876 EQU458874:ERM458876 EGY458874:EHQ458876 DXC458874:DXU458876 DNG458874:DNY458876 DDK458874:DEC458876 CTO458874:CUG458876 CJS458874:CKK458876 BZW458874:CAO458876 BQA458874:BQS458876 BGE458874:BGW458876 AWI458874:AXA458876 AMM458874:ANE458876 ACQ458874:ADI458876 SU458874:TM458876 IY458874:JQ458876 C458874:U458876 WVK393338:WWC393340 WLO393338:WMG393340 WBS393338:WCK393340 VRW393338:VSO393340 VIA393338:VIS393340 UYE393338:UYW393340 UOI393338:UPA393340 UEM393338:UFE393340 TUQ393338:TVI393340 TKU393338:TLM393340 TAY393338:TBQ393340 SRC393338:SRU393340 SHG393338:SHY393340 RXK393338:RYC393340 RNO393338:ROG393340 RDS393338:REK393340 QTW393338:QUO393340 QKA393338:QKS393340 QAE393338:QAW393340 PQI393338:PRA393340 PGM393338:PHE393340 OWQ393338:OXI393340 OMU393338:ONM393340 OCY393338:ODQ393340 NTC393338:NTU393340 NJG393338:NJY393340 MZK393338:NAC393340 MPO393338:MQG393340 MFS393338:MGK393340 LVW393338:LWO393340 LMA393338:LMS393340 LCE393338:LCW393340 KSI393338:KTA393340 KIM393338:KJE393340 JYQ393338:JZI393340 JOU393338:JPM393340 JEY393338:JFQ393340 IVC393338:IVU393340 ILG393338:ILY393340 IBK393338:ICC393340 HRO393338:HSG393340 HHS393338:HIK393340 GXW393338:GYO393340 GOA393338:GOS393340 GEE393338:GEW393340 FUI393338:FVA393340 FKM393338:FLE393340 FAQ393338:FBI393340 EQU393338:ERM393340 EGY393338:EHQ393340 DXC393338:DXU393340 DNG393338:DNY393340 DDK393338:DEC393340 CTO393338:CUG393340 CJS393338:CKK393340 BZW393338:CAO393340 BQA393338:BQS393340 BGE393338:BGW393340 AWI393338:AXA393340 AMM393338:ANE393340 ACQ393338:ADI393340 SU393338:TM393340 IY393338:JQ393340 C393338:U393340 WVK327802:WWC327804 WLO327802:WMG327804 WBS327802:WCK327804 VRW327802:VSO327804 VIA327802:VIS327804 UYE327802:UYW327804 UOI327802:UPA327804 UEM327802:UFE327804 TUQ327802:TVI327804 TKU327802:TLM327804 TAY327802:TBQ327804 SRC327802:SRU327804 SHG327802:SHY327804 RXK327802:RYC327804 RNO327802:ROG327804 RDS327802:REK327804 QTW327802:QUO327804 QKA327802:QKS327804 QAE327802:QAW327804 PQI327802:PRA327804 PGM327802:PHE327804 OWQ327802:OXI327804 OMU327802:ONM327804 OCY327802:ODQ327804 NTC327802:NTU327804 NJG327802:NJY327804 MZK327802:NAC327804 MPO327802:MQG327804 MFS327802:MGK327804 LVW327802:LWO327804 LMA327802:LMS327804 LCE327802:LCW327804 KSI327802:KTA327804 KIM327802:KJE327804 JYQ327802:JZI327804 JOU327802:JPM327804 JEY327802:JFQ327804 IVC327802:IVU327804 ILG327802:ILY327804 IBK327802:ICC327804 HRO327802:HSG327804 HHS327802:HIK327804 GXW327802:GYO327804 GOA327802:GOS327804 GEE327802:GEW327804 FUI327802:FVA327804 FKM327802:FLE327804 FAQ327802:FBI327804 EQU327802:ERM327804 EGY327802:EHQ327804 DXC327802:DXU327804 DNG327802:DNY327804 DDK327802:DEC327804 CTO327802:CUG327804 CJS327802:CKK327804 BZW327802:CAO327804 BQA327802:BQS327804 BGE327802:BGW327804 AWI327802:AXA327804 AMM327802:ANE327804 ACQ327802:ADI327804 SU327802:TM327804 IY327802:JQ327804 C327802:U327804 WVK262266:WWC262268 WLO262266:WMG262268 WBS262266:WCK262268 VRW262266:VSO262268 VIA262266:VIS262268 UYE262266:UYW262268 UOI262266:UPA262268 UEM262266:UFE262268 TUQ262266:TVI262268 TKU262266:TLM262268 TAY262266:TBQ262268 SRC262266:SRU262268 SHG262266:SHY262268 RXK262266:RYC262268 RNO262266:ROG262268 RDS262266:REK262268 QTW262266:QUO262268 QKA262266:QKS262268 QAE262266:QAW262268 PQI262266:PRA262268 PGM262266:PHE262268 OWQ262266:OXI262268 OMU262266:ONM262268 OCY262266:ODQ262268 NTC262266:NTU262268 NJG262266:NJY262268 MZK262266:NAC262268 MPO262266:MQG262268 MFS262266:MGK262268 LVW262266:LWO262268 LMA262266:LMS262268 LCE262266:LCW262268 KSI262266:KTA262268 KIM262266:KJE262268 JYQ262266:JZI262268 JOU262266:JPM262268 JEY262266:JFQ262268 IVC262266:IVU262268 ILG262266:ILY262268 IBK262266:ICC262268 HRO262266:HSG262268 HHS262266:HIK262268 GXW262266:GYO262268 GOA262266:GOS262268 GEE262266:GEW262268 FUI262266:FVA262268 FKM262266:FLE262268 FAQ262266:FBI262268 EQU262266:ERM262268 EGY262266:EHQ262268 DXC262266:DXU262268 DNG262266:DNY262268 DDK262266:DEC262268 CTO262266:CUG262268 CJS262266:CKK262268 BZW262266:CAO262268 BQA262266:BQS262268 BGE262266:BGW262268 AWI262266:AXA262268 AMM262266:ANE262268 ACQ262266:ADI262268 SU262266:TM262268 IY262266:JQ262268 C262266:U262268 WVK196730:WWC196732 WLO196730:WMG196732 WBS196730:WCK196732 VRW196730:VSO196732 VIA196730:VIS196732 UYE196730:UYW196732 UOI196730:UPA196732 UEM196730:UFE196732 TUQ196730:TVI196732 TKU196730:TLM196732 TAY196730:TBQ196732 SRC196730:SRU196732 SHG196730:SHY196732 RXK196730:RYC196732 RNO196730:ROG196732 RDS196730:REK196732 QTW196730:QUO196732 QKA196730:QKS196732 QAE196730:QAW196732 PQI196730:PRA196732 PGM196730:PHE196732 OWQ196730:OXI196732 OMU196730:ONM196732 OCY196730:ODQ196732 NTC196730:NTU196732 NJG196730:NJY196732 MZK196730:NAC196732 MPO196730:MQG196732 MFS196730:MGK196732 LVW196730:LWO196732 LMA196730:LMS196732 LCE196730:LCW196732 KSI196730:KTA196732 KIM196730:KJE196732 JYQ196730:JZI196732 JOU196730:JPM196732 JEY196730:JFQ196732 IVC196730:IVU196732 ILG196730:ILY196732 IBK196730:ICC196732 HRO196730:HSG196732 HHS196730:HIK196732 GXW196730:GYO196732 GOA196730:GOS196732 GEE196730:GEW196732 FUI196730:FVA196732 FKM196730:FLE196732 FAQ196730:FBI196732 EQU196730:ERM196732 EGY196730:EHQ196732 DXC196730:DXU196732 DNG196730:DNY196732 DDK196730:DEC196732 CTO196730:CUG196732 CJS196730:CKK196732 BZW196730:CAO196732 BQA196730:BQS196732 BGE196730:BGW196732 AWI196730:AXA196732 AMM196730:ANE196732 ACQ196730:ADI196732 SU196730:TM196732 IY196730:JQ196732 C196730:U196732 WVK131194:WWC131196 WLO131194:WMG131196 WBS131194:WCK131196 VRW131194:VSO131196 VIA131194:VIS131196 UYE131194:UYW131196 UOI131194:UPA131196 UEM131194:UFE131196 TUQ131194:TVI131196 TKU131194:TLM131196 TAY131194:TBQ131196 SRC131194:SRU131196 SHG131194:SHY131196 RXK131194:RYC131196 RNO131194:ROG131196 RDS131194:REK131196 QTW131194:QUO131196 QKA131194:QKS131196 QAE131194:QAW131196 PQI131194:PRA131196 PGM131194:PHE131196 OWQ131194:OXI131196 OMU131194:ONM131196 OCY131194:ODQ131196 NTC131194:NTU131196 NJG131194:NJY131196 MZK131194:NAC131196 MPO131194:MQG131196 MFS131194:MGK131196 LVW131194:LWO131196 LMA131194:LMS131196 LCE131194:LCW131196 KSI131194:KTA131196 KIM131194:KJE131196 JYQ131194:JZI131196 JOU131194:JPM131196 JEY131194:JFQ131196 IVC131194:IVU131196 ILG131194:ILY131196 IBK131194:ICC131196 HRO131194:HSG131196 HHS131194:HIK131196 GXW131194:GYO131196 GOA131194:GOS131196 GEE131194:GEW131196 FUI131194:FVA131196 FKM131194:FLE131196 FAQ131194:FBI131196 EQU131194:ERM131196 EGY131194:EHQ131196 DXC131194:DXU131196 DNG131194:DNY131196 DDK131194:DEC131196 CTO131194:CUG131196 CJS131194:CKK131196 BZW131194:CAO131196 BQA131194:BQS131196 BGE131194:BGW131196 AWI131194:AXA131196 AMM131194:ANE131196 ACQ131194:ADI131196 SU131194:TM131196 IY131194:JQ131196 C131194:U131196 WVK65658:WWC65660 WLO65658:WMG65660 WBS65658:WCK65660 VRW65658:VSO65660 VIA65658:VIS65660 UYE65658:UYW65660 UOI65658:UPA65660 UEM65658:UFE65660 TUQ65658:TVI65660 TKU65658:TLM65660 TAY65658:TBQ65660 SRC65658:SRU65660 SHG65658:SHY65660 RXK65658:RYC65660 RNO65658:ROG65660 RDS65658:REK65660 QTW65658:QUO65660 QKA65658:QKS65660 QAE65658:QAW65660 PQI65658:PRA65660 PGM65658:PHE65660 OWQ65658:OXI65660 OMU65658:ONM65660 OCY65658:ODQ65660 NTC65658:NTU65660 NJG65658:NJY65660 MZK65658:NAC65660 MPO65658:MQG65660 MFS65658:MGK65660 LVW65658:LWO65660 LMA65658:LMS65660 LCE65658:LCW65660 KSI65658:KTA65660 KIM65658:KJE65660 JYQ65658:JZI65660 JOU65658:JPM65660 JEY65658:JFQ65660 IVC65658:IVU65660 ILG65658:ILY65660 IBK65658:ICC65660 HRO65658:HSG65660 HHS65658:HIK65660 GXW65658:GYO65660 GOA65658:GOS65660 GEE65658:GEW65660 FUI65658:FVA65660 FKM65658:FLE65660 FAQ65658:FBI65660 EQU65658:ERM65660 EGY65658:EHQ65660 DXC65658:DXU65660 DNG65658:DNY65660 DDK65658:DEC65660 CTO65658:CUG65660 CJS65658:CKK65660 BZW65658:CAO65660 BQA65658:BQS65660 BGE65658:BGW65660 AWI65658:AXA65660 AMM65658:ANE65660 ACQ65658:ADI65660 SU65658:TM65660 IY65658:JQ65660 C65658:U65660 WVK122:WWC124 WLO122:WMG124 WBS122:WCK124 VRW122:VSO124 VIA122:VIS124 UYE122:UYW124 UOI122:UPA124 UEM122:UFE124 TUQ122:TVI124 TKU122:TLM124 TAY122:TBQ124 SRC122:SRU124 SHG122:SHY124 RXK122:RYC124 RNO122:ROG124 RDS122:REK124 QTW122:QUO124 QKA122:QKS124 QAE122:QAW124 PQI122:PRA124 PGM122:PHE124 OWQ122:OXI124 OMU122:ONM124 OCY122:ODQ124 NTC122:NTU124 NJG122:NJY124 MZK122:NAC124 MPO122:MQG124 MFS122:MGK124 LVW122:LWO124 LMA122:LMS124 LCE122:LCW124 KSI122:KTA124 KIM122:KJE124 JYQ122:JZI124 JOU122:JPM124 JEY122:JFQ124 IVC122:IVU124 ILG122:ILY124 IBK122:ICC124 HRO122:HSG124 HHS122:HIK124 GXW122:GYO124 GOA122:GOS124 GEE122:GEW124 FUI122:FVA124 FKM122:FLE124 FAQ122:FBI124 EQU122:ERM124 EGY122:EHQ124 DXC122:DXU124 DNG122:DNY124 DDK122:DEC124 CTO122:CUG124 CJS122:CKK124 BZW122:CAO124 BQA122:BQS124 BGE122:BGW124 AWI122:AXA124 AMM122:ANE124 ACQ122:ADI124 SU122:TM124 IY122:JQ124 C122:U124 WWC983155:WWC983161 WMG983155:WMG983161 WCK983155:WCK983161 VSO983155:VSO983161 VIS983155:VIS983161 UYW983155:UYW983161 UPA983155:UPA983161 UFE983155:UFE983161 TVI983155:TVI983161 TLM983155:TLM983161 TBQ983155:TBQ983161 SRU983155:SRU983161 SHY983155:SHY983161 RYC983155:RYC983161 ROG983155:ROG983161 REK983155:REK983161 QUO983155:QUO983161 QKS983155:QKS983161 QAW983155:QAW983161 PRA983155:PRA983161 PHE983155:PHE983161 OXI983155:OXI983161 ONM983155:ONM983161 ODQ983155:ODQ983161 NTU983155:NTU983161 NJY983155:NJY983161 NAC983155:NAC983161 MQG983155:MQG983161 MGK983155:MGK983161 LWO983155:LWO983161 LMS983155:LMS983161 LCW983155:LCW983161 KTA983155:KTA983161 KJE983155:KJE983161 JZI983155:JZI983161 JPM983155:JPM983161 JFQ983155:JFQ983161 IVU983155:IVU983161 ILY983155:ILY983161 ICC983155:ICC983161 HSG983155:HSG983161 HIK983155:HIK983161 GYO983155:GYO983161 GOS983155:GOS983161 GEW983155:GEW983161 FVA983155:FVA983161 FLE983155:FLE983161 FBI983155:FBI983161 ERM983155:ERM983161 EHQ983155:EHQ983161 DXU983155:DXU983161 DNY983155:DNY983161 DEC983155:DEC983161 CUG983155:CUG983161 CKK983155:CKK983161 CAO983155:CAO983161 BQS983155:BQS983161 BGW983155:BGW983161 AXA983155:AXA983161 ANE983155:ANE983161 ADI983155:ADI983161 TM983155:TM983161 JQ983155:JQ983161 U983155:U983161 WWC917619:WWC917625 WMG917619:WMG917625 WCK917619:WCK917625 VSO917619:VSO917625 VIS917619:VIS917625 UYW917619:UYW917625 UPA917619:UPA917625 UFE917619:UFE917625 TVI917619:TVI917625 TLM917619:TLM917625 TBQ917619:TBQ917625 SRU917619:SRU917625 SHY917619:SHY917625 RYC917619:RYC917625 ROG917619:ROG917625 REK917619:REK917625 QUO917619:QUO917625 QKS917619:QKS917625 QAW917619:QAW917625 PRA917619:PRA917625 PHE917619:PHE917625 OXI917619:OXI917625 ONM917619:ONM917625 ODQ917619:ODQ917625 NTU917619:NTU917625 NJY917619:NJY917625 NAC917619:NAC917625 MQG917619:MQG917625 MGK917619:MGK917625 LWO917619:LWO917625 LMS917619:LMS917625 LCW917619:LCW917625 KTA917619:KTA917625 KJE917619:KJE917625 JZI917619:JZI917625 JPM917619:JPM917625 JFQ917619:JFQ917625 IVU917619:IVU917625 ILY917619:ILY917625 ICC917619:ICC917625 HSG917619:HSG917625 HIK917619:HIK917625 GYO917619:GYO917625 GOS917619:GOS917625 GEW917619:GEW917625 FVA917619:FVA917625 FLE917619:FLE917625 FBI917619:FBI917625 ERM917619:ERM917625 EHQ917619:EHQ917625 DXU917619:DXU917625 DNY917619:DNY917625 DEC917619:DEC917625 CUG917619:CUG917625 CKK917619:CKK917625 CAO917619:CAO917625 BQS917619:BQS917625 BGW917619:BGW917625 AXA917619:AXA917625 ANE917619:ANE917625 ADI917619:ADI917625 TM917619:TM917625 JQ917619:JQ917625 U917619:U917625 WWC852083:WWC852089 WMG852083:WMG852089 WCK852083:WCK852089 VSO852083:VSO852089 VIS852083:VIS852089 UYW852083:UYW852089 UPA852083:UPA852089 UFE852083:UFE852089 TVI852083:TVI852089 TLM852083:TLM852089 TBQ852083:TBQ852089 SRU852083:SRU852089 SHY852083:SHY852089 RYC852083:RYC852089 ROG852083:ROG852089 REK852083:REK852089 QUO852083:QUO852089 QKS852083:QKS852089 QAW852083:QAW852089 PRA852083:PRA852089 PHE852083:PHE852089 OXI852083:OXI852089 ONM852083:ONM852089 ODQ852083:ODQ852089 NTU852083:NTU852089 NJY852083:NJY852089 NAC852083:NAC852089 MQG852083:MQG852089 MGK852083:MGK852089 LWO852083:LWO852089 LMS852083:LMS852089 LCW852083:LCW852089 KTA852083:KTA852089 KJE852083:KJE852089 JZI852083:JZI852089 JPM852083:JPM852089 JFQ852083:JFQ852089 IVU852083:IVU852089 ILY852083:ILY852089 ICC852083:ICC852089 HSG852083:HSG852089 HIK852083:HIK852089 GYO852083:GYO852089 GOS852083:GOS852089 GEW852083:GEW852089 FVA852083:FVA852089 FLE852083:FLE852089 FBI852083:FBI852089 ERM852083:ERM852089 EHQ852083:EHQ852089 DXU852083:DXU852089 DNY852083:DNY852089 DEC852083:DEC852089 CUG852083:CUG852089 CKK852083:CKK852089 CAO852083:CAO852089 BQS852083:BQS852089 BGW852083:BGW852089 AXA852083:AXA852089 ANE852083:ANE852089 ADI852083:ADI852089 TM852083:TM852089 JQ852083:JQ852089 U852083:U852089 WWC786547:WWC786553 WMG786547:WMG786553 WCK786547:WCK786553 VSO786547:VSO786553 VIS786547:VIS786553 UYW786547:UYW786553 UPA786547:UPA786553 UFE786547:UFE786553 TVI786547:TVI786553 TLM786547:TLM786553 TBQ786547:TBQ786553 SRU786547:SRU786553 SHY786547:SHY786553 RYC786547:RYC786553 ROG786547:ROG786553 REK786547:REK786553 QUO786547:QUO786553 QKS786547:QKS786553 QAW786547:QAW786553 PRA786547:PRA786553 PHE786547:PHE786553 OXI786547:OXI786553 ONM786547:ONM786553 ODQ786547:ODQ786553 NTU786547:NTU786553 NJY786547:NJY786553 NAC786547:NAC786553 MQG786547:MQG786553 MGK786547:MGK786553 LWO786547:LWO786553 LMS786547:LMS786553 LCW786547:LCW786553 KTA786547:KTA786553 KJE786547:KJE786553 JZI786547:JZI786553 JPM786547:JPM786553 JFQ786547:JFQ786553 IVU786547:IVU786553 ILY786547:ILY786553 ICC786547:ICC786553 HSG786547:HSG786553 HIK786547:HIK786553 GYO786547:GYO786553 GOS786547:GOS786553 GEW786547:GEW786553 FVA786547:FVA786553 FLE786547:FLE786553 FBI786547:FBI786553 ERM786547:ERM786553 EHQ786547:EHQ786553 DXU786547:DXU786553 DNY786547:DNY786553 DEC786547:DEC786553 CUG786547:CUG786553 CKK786547:CKK786553 CAO786547:CAO786553 BQS786547:BQS786553 BGW786547:BGW786553 AXA786547:AXA786553 ANE786547:ANE786553 ADI786547:ADI786553 TM786547:TM786553 JQ786547:JQ786553 U786547:U786553 WWC721011:WWC721017 WMG721011:WMG721017 WCK721011:WCK721017 VSO721011:VSO721017 VIS721011:VIS721017 UYW721011:UYW721017 UPA721011:UPA721017 UFE721011:UFE721017 TVI721011:TVI721017 TLM721011:TLM721017 TBQ721011:TBQ721017 SRU721011:SRU721017 SHY721011:SHY721017 RYC721011:RYC721017 ROG721011:ROG721017 REK721011:REK721017 QUO721011:QUO721017 QKS721011:QKS721017 QAW721011:QAW721017 PRA721011:PRA721017 PHE721011:PHE721017 OXI721011:OXI721017 ONM721011:ONM721017 ODQ721011:ODQ721017 NTU721011:NTU721017 NJY721011:NJY721017 NAC721011:NAC721017 MQG721011:MQG721017 MGK721011:MGK721017 LWO721011:LWO721017 LMS721011:LMS721017 LCW721011:LCW721017 KTA721011:KTA721017 KJE721011:KJE721017 JZI721011:JZI721017 JPM721011:JPM721017 JFQ721011:JFQ721017 IVU721011:IVU721017 ILY721011:ILY721017 ICC721011:ICC721017 HSG721011:HSG721017 HIK721011:HIK721017 GYO721011:GYO721017 GOS721011:GOS721017 GEW721011:GEW721017 FVA721011:FVA721017 FLE721011:FLE721017 FBI721011:FBI721017 ERM721011:ERM721017 EHQ721011:EHQ721017 DXU721011:DXU721017 DNY721011:DNY721017 DEC721011:DEC721017 CUG721011:CUG721017 CKK721011:CKK721017 CAO721011:CAO721017 BQS721011:BQS721017 BGW721011:BGW721017 AXA721011:AXA721017 ANE721011:ANE721017 ADI721011:ADI721017 TM721011:TM721017 JQ721011:JQ721017 U721011:U721017 WWC655475:WWC655481 WMG655475:WMG655481 WCK655475:WCK655481 VSO655475:VSO655481 VIS655475:VIS655481 UYW655475:UYW655481 UPA655475:UPA655481 UFE655475:UFE655481 TVI655475:TVI655481 TLM655475:TLM655481 TBQ655475:TBQ655481 SRU655475:SRU655481 SHY655475:SHY655481 RYC655475:RYC655481 ROG655475:ROG655481 REK655475:REK655481 QUO655475:QUO655481 QKS655475:QKS655481 QAW655475:QAW655481 PRA655475:PRA655481 PHE655475:PHE655481 OXI655475:OXI655481 ONM655475:ONM655481 ODQ655475:ODQ655481 NTU655475:NTU655481 NJY655475:NJY655481 NAC655475:NAC655481 MQG655475:MQG655481 MGK655475:MGK655481 LWO655475:LWO655481 LMS655475:LMS655481 LCW655475:LCW655481 KTA655475:KTA655481 KJE655475:KJE655481 JZI655475:JZI655481 JPM655475:JPM655481 JFQ655475:JFQ655481 IVU655475:IVU655481 ILY655475:ILY655481 ICC655475:ICC655481 HSG655475:HSG655481 HIK655475:HIK655481 GYO655475:GYO655481 GOS655475:GOS655481 GEW655475:GEW655481 FVA655475:FVA655481 FLE655475:FLE655481 FBI655475:FBI655481 ERM655475:ERM655481 EHQ655475:EHQ655481 DXU655475:DXU655481 DNY655475:DNY655481 DEC655475:DEC655481 CUG655475:CUG655481 CKK655475:CKK655481 CAO655475:CAO655481 BQS655475:BQS655481 BGW655475:BGW655481 AXA655475:AXA655481 ANE655475:ANE655481 ADI655475:ADI655481 TM655475:TM655481 JQ655475:JQ655481 U655475:U655481 WWC589939:WWC589945 WMG589939:WMG589945 WCK589939:WCK589945 VSO589939:VSO589945 VIS589939:VIS589945 UYW589939:UYW589945 UPA589939:UPA589945 UFE589939:UFE589945 TVI589939:TVI589945 TLM589939:TLM589945 TBQ589939:TBQ589945 SRU589939:SRU589945 SHY589939:SHY589945 RYC589939:RYC589945 ROG589939:ROG589945 REK589939:REK589945 QUO589939:QUO589945 QKS589939:QKS589945 QAW589939:QAW589945 PRA589939:PRA589945 PHE589939:PHE589945 OXI589939:OXI589945 ONM589939:ONM589945 ODQ589939:ODQ589945 NTU589939:NTU589945 NJY589939:NJY589945 NAC589939:NAC589945 MQG589939:MQG589945 MGK589939:MGK589945 LWO589939:LWO589945 LMS589939:LMS589945 LCW589939:LCW589945 KTA589939:KTA589945 KJE589939:KJE589945 JZI589939:JZI589945 JPM589939:JPM589945 JFQ589939:JFQ589945 IVU589939:IVU589945 ILY589939:ILY589945 ICC589939:ICC589945 HSG589939:HSG589945 HIK589939:HIK589945 GYO589939:GYO589945 GOS589939:GOS589945 GEW589939:GEW589945 FVA589939:FVA589945 FLE589939:FLE589945 FBI589939:FBI589945 ERM589939:ERM589945 EHQ589939:EHQ589945 DXU589939:DXU589945 DNY589939:DNY589945 DEC589939:DEC589945 CUG589939:CUG589945 CKK589939:CKK589945 CAO589939:CAO589945 BQS589939:BQS589945 BGW589939:BGW589945 AXA589939:AXA589945 ANE589939:ANE589945 ADI589939:ADI589945 TM589939:TM589945 JQ589939:JQ589945 U589939:U589945 WWC524403:WWC524409 WMG524403:WMG524409 WCK524403:WCK524409 VSO524403:VSO524409 VIS524403:VIS524409 UYW524403:UYW524409 UPA524403:UPA524409 UFE524403:UFE524409 TVI524403:TVI524409 TLM524403:TLM524409 TBQ524403:TBQ524409 SRU524403:SRU524409 SHY524403:SHY524409 RYC524403:RYC524409 ROG524403:ROG524409 REK524403:REK524409 QUO524403:QUO524409 QKS524403:QKS524409 QAW524403:QAW524409 PRA524403:PRA524409 PHE524403:PHE524409 OXI524403:OXI524409 ONM524403:ONM524409 ODQ524403:ODQ524409 NTU524403:NTU524409 NJY524403:NJY524409 NAC524403:NAC524409 MQG524403:MQG524409 MGK524403:MGK524409 LWO524403:LWO524409 LMS524403:LMS524409 LCW524403:LCW524409 KTA524403:KTA524409 KJE524403:KJE524409 JZI524403:JZI524409 JPM524403:JPM524409 JFQ524403:JFQ524409 IVU524403:IVU524409 ILY524403:ILY524409 ICC524403:ICC524409 HSG524403:HSG524409 HIK524403:HIK524409 GYO524403:GYO524409 GOS524403:GOS524409 GEW524403:GEW524409 FVA524403:FVA524409 FLE524403:FLE524409 FBI524403:FBI524409 ERM524403:ERM524409 EHQ524403:EHQ524409 DXU524403:DXU524409 DNY524403:DNY524409 DEC524403:DEC524409 CUG524403:CUG524409 CKK524403:CKK524409 CAO524403:CAO524409 BQS524403:BQS524409 BGW524403:BGW524409 AXA524403:AXA524409 ANE524403:ANE524409 ADI524403:ADI524409 TM524403:TM524409 JQ524403:JQ524409 U524403:U524409 WWC458867:WWC458873 WMG458867:WMG458873 WCK458867:WCK458873 VSO458867:VSO458873 VIS458867:VIS458873 UYW458867:UYW458873 UPA458867:UPA458873 UFE458867:UFE458873 TVI458867:TVI458873 TLM458867:TLM458873 TBQ458867:TBQ458873 SRU458867:SRU458873 SHY458867:SHY458873 RYC458867:RYC458873 ROG458867:ROG458873 REK458867:REK458873 QUO458867:QUO458873 QKS458867:QKS458873 QAW458867:QAW458873 PRA458867:PRA458873 PHE458867:PHE458873 OXI458867:OXI458873 ONM458867:ONM458873 ODQ458867:ODQ458873 NTU458867:NTU458873 NJY458867:NJY458873 NAC458867:NAC458873 MQG458867:MQG458873 MGK458867:MGK458873 LWO458867:LWO458873 LMS458867:LMS458873 LCW458867:LCW458873 KTA458867:KTA458873 KJE458867:KJE458873 JZI458867:JZI458873 JPM458867:JPM458873 JFQ458867:JFQ458873 IVU458867:IVU458873 ILY458867:ILY458873 ICC458867:ICC458873 HSG458867:HSG458873 HIK458867:HIK458873 GYO458867:GYO458873 GOS458867:GOS458873 GEW458867:GEW458873 FVA458867:FVA458873 FLE458867:FLE458873 FBI458867:FBI458873 ERM458867:ERM458873 EHQ458867:EHQ458873 DXU458867:DXU458873 DNY458867:DNY458873 DEC458867:DEC458873 CUG458867:CUG458873 CKK458867:CKK458873 CAO458867:CAO458873 BQS458867:BQS458873 BGW458867:BGW458873 AXA458867:AXA458873 ANE458867:ANE458873 ADI458867:ADI458873 TM458867:TM458873 JQ458867:JQ458873 U458867:U458873 WWC393331:WWC393337 WMG393331:WMG393337 WCK393331:WCK393337 VSO393331:VSO393337 VIS393331:VIS393337 UYW393331:UYW393337 UPA393331:UPA393337 UFE393331:UFE393337 TVI393331:TVI393337 TLM393331:TLM393337 TBQ393331:TBQ393337 SRU393331:SRU393337 SHY393331:SHY393337 RYC393331:RYC393337 ROG393331:ROG393337 REK393331:REK393337 QUO393331:QUO393337 QKS393331:QKS393337 QAW393331:QAW393337 PRA393331:PRA393337 PHE393331:PHE393337 OXI393331:OXI393337 ONM393331:ONM393337 ODQ393331:ODQ393337 NTU393331:NTU393337 NJY393331:NJY393337 NAC393331:NAC393337 MQG393331:MQG393337 MGK393331:MGK393337 LWO393331:LWO393337 LMS393331:LMS393337 LCW393331:LCW393337 KTA393331:KTA393337 KJE393331:KJE393337 JZI393331:JZI393337 JPM393331:JPM393337 JFQ393331:JFQ393337 IVU393331:IVU393337 ILY393331:ILY393337 ICC393331:ICC393337 HSG393331:HSG393337 HIK393331:HIK393337 GYO393331:GYO393337 GOS393331:GOS393337 GEW393331:GEW393337 FVA393331:FVA393337 FLE393331:FLE393337 FBI393331:FBI393337 ERM393331:ERM393337 EHQ393331:EHQ393337 DXU393331:DXU393337 DNY393331:DNY393337 DEC393331:DEC393337 CUG393331:CUG393337 CKK393331:CKK393337 CAO393331:CAO393337 BQS393331:BQS393337 BGW393331:BGW393337 AXA393331:AXA393337 ANE393331:ANE393337 ADI393331:ADI393337 TM393331:TM393337 JQ393331:JQ393337 U393331:U393337 WWC327795:WWC327801 WMG327795:WMG327801 WCK327795:WCK327801 VSO327795:VSO327801 VIS327795:VIS327801 UYW327795:UYW327801 UPA327795:UPA327801 UFE327795:UFE327801 TVI327795:TVI327801 TLM327795:TLM327801 TBQ327795:TBQ327801 SRU327795:SRU327801 SHY327795:SHY327801 RYC327795:RYC327801 ROG327795:ROG327801 REK327795:REK327801 QUO327795:QUO327801 QKS327795:QKS327801 QAW327795:QAW327801 PRA327795:PRA327801 PHE327795:PHE327801 OXI327795:OXI327801 ONM327795:ONM327801 ODQ327795:ODQ327801 NTU327795:NTU327801 NJY327795:NJY327801 NAC327795:NAC327801 MQG327795:MQG327801 MGK327795:MGK327801 LWO327795:LWO327801 LMS327795:LMS327801 LCW327795:LCW327801 KTA327795:KTA327801 KJE327795:KJE327801 JZI327795:JZI327801 JPM327795:JPM327801 JFQ327795:JFQ327801 IVU327795:IVU327801 ILY327795:ILY327801 ICC327795:ICC327801 HSG327795:HSG327801 HIK327795:HIK327801 GYO327795:GYO327801 GOS327795:GOS327801 GEW327795:GEW327801 FVA327795:FVA327801 FLE327795:FLE327801 FBI327795:FBI327801 ERM327795:ERM327801 EHQ327795:EHQ327801 DXU327795:DXU327801 DNY327795:DNY327801 DEC327795:DEC327801 CUG327795:CUG327801 CKK327795:CKK327801 CAO327795:CAO327801 BQS327795:BQS327801 BGW327795:BGW327801 AXA327795:AXA327801 ANE327795:ANE327801 ADI327795:ADI327801 TM327795:TM327801 JQ327795:JQ327801 U327795:U327801 WWC262259:WWC262265 WMG262259:WMG262265 WCK262259:WCK262265 VSO262259:VSO262265 VIS262259:VIS262265 UYW262259:UYW262265 UPA262259:UPA262265 UFE262259:UFE262265 TVI262259:TVI262265 TLM262259:TLM262265 TBQ262259:TBQ262265 SRU262259:SRU262265 SHY262259:SHY262265 RYC262259:RYC262265 ROG262259:ROG262265 REK262259:REK262265 QUO262259:QUO262265 QKS262259:QKS262265 QAW262259:QAW262265 PRA262259:PRA262265 PHE262259:PHE262265 OXI262259:OXI262265 ONM262259:ONM262265 ODQ262259:ODQ262265 NTU262259:NTU262265 NJY262259:NJY262265 NAC262259:NAC262265 MQG262259:MQG262265 MGK262259:MGK262265 LWO262259:LWO262265 LMS262259:LMS262265 LCW262259:LCW262265 KTA262259:KTA262265 KJE262259:KJE262265 JZI262259:JZI262265 JPM262259:JPM262265 JFQ262259:JFQ262265 IVU262259:IVU262265 ILY262259:ILY262265 ICC262259:ICC262265 HSG262259:HSG262265 HIK262259:HIK262265 GYO262259:GYO262265 GOS262259:GOS262265 GEW262259:GEW262265 FVA262259:FVA262265 FLE262259:FLE262265 FBI262259:FBI262265 ERM262259:ERM262265 EHQ262259:EHQ262265 DXU262259:DXU262265 DNY262259:DNY262265 DEC262259:DEC262265 CUG262259:CUG262265 CKK262259:CKK262265 CAO262259:CAO262265 BQS262259:BQS262265 BGW262259:BGW262265 AXA262259:AXA262265 ANE262259:ANE262265 ADI262259:ADI262265 TM262259:TM262265 JQ262259:JQ262265 U262259:U262265 WWC196723:WWC196729 WMG196723:WMG196729 WCK196723:WCK196729 VSO196723:VSO196729 VIS196723:VIS196729 UYW196723:UYW196729 UPA196723:UPA196729 UFE196723:UFE196729 TVI196723:TVI196729 TLM196723:TLM196729 TBQ196723:TBQ196729 SRU196723:SRU196729 SHY196723:SHY196729 RYC196723:RYC196729 ROG196723:ROG196729 REK196723:REK196729 QUO196723:QUO196729 QKS196723:QKS196729 QAW196723:QAW196729 PRA196723:PRA196729 PHE196723:PHE196729 OXI196723:OXI196729 ONM196723:ONM196729 ODQ196723:ODQ196729 NTU196723:NTU196729 NJY196723:NJY196729 NAC196723:NAC196729 MQG196723:MQG196729 MGK196723:MGK196729 LWO196723:LWO196729 LMS196723:LMS196729 LCW196723:LCW196729 KTA196723:KTA196729 KJE196723:KJE196729 JZI196723:JZI196729 JPM196723:JPM196729 JFQ196723:JFQ196729 IVU196723:IVU196729 ILY196723:ILY196729 ICC196723:ICC196729 HSG196723:HSG196729 HIK196723:HIK196729 GYO196723:GYO196729 GOS196723:GOS196729 GEW196723:GEW196729 FVA196723:FVA196729 FLE196723:FLE196729 FBI196723:FBI196729 ERM196723:ERM196729 EHQ196723:EHQ196729 DXU196723:DXU196729 DNY196723:DNY196729 DEC196723:DEC196729 CUG196723:CUG196729 CKK196723:CKK196729 CAO196723:CAO196729 BQS196723:BQS196729 BGW196723:BGW196729 AXA196723:AXA196729 ANE196723:ANE196729 ADI196723:ADI196729 TM196723:TM196729 JQ196723:JQ196729 U196723:U196729 WWC131187:WWC131193 WMG131187:WMG131193 WCK131187:WCK131193 VSO131187:VSO131193 VIS131187:VIS131193 UYW131187:UYW131193 UPA131187:UPA131193 UFE131187:UFE131193 TVI131187:TVI131193 TLM131187:TLM131193 TBQ131187:TBQ131193 SRU131187:SRU131193 SHY131187:SHY131193 RYC131187:RYC131193 ROG131187:ROG131193 REK131187:REK131193 QUO131187:QUO131193 QKS131187:QKS131193 QAW131187:QAW131193 PRA131187:PRA131193 PHE131187:PHE131193 OXI131187:OXI131193 ONM131187:ONM131193 ODQ131187:ODQ131193 NTU131187:NTU131193 NJY131187:NJY131193 NAC131187:NAC131193 MQG131187:MQG131193 MGK131187:MGK131193 LWO131187:LWO131193 LMS131187:LMS131193 LCW131187:LCW131193 KTA131187:KTA131193 KJE131187:KJE131193 JZI131187:JZI131193 JPM131187:JPM131193 JFQ131187:JFQ131193 IVU131187:IVU131193 ILY131187:ILY131193 ICC131187:ICC131193 HSG131187:HSG131193 HIK131187:HIK131193 GYO131187:GYO131193 GOS131187:GOS131193 GEW131187:GEW131193 FVA131187:FVA131193 FLE131187:FLE131193 FBI131187:FBI131193 ERM131187:ERM131193 EHQ131187:EHQ131193 DXU131187:DXU131193 DNY131187:DNY131193 DEC131187:DEC131193 CUG131187:CUG131193 CKK131187:CKK131193 CAO131187:CAO131193 BQS131187:BQS131193 BGW131187:BGW131193 AXA131187:AXA131193 ANE131187:ANE131193 ADI131187:ADI131193 TM131187:TM131193 JQ131187:JQ131193 U131187:U131193 WWC65651:WWC65657 WMG65651:WMG65657 WCK65651:WCK65657 VSO65651:VSO65657 VIS65651:VIS65657 UYW65651:UYW65657 UPA65651:UPA65657 UFE65651:UFE65657 TVI65651:TVI65657 TLM65651:TLM65657 TBQ65651:TBQ65657 SRU65651:SRU65657 SHY65651:SHY65657 RYC65651:RYC65657 ROG65651:ROG65657 REK65651:REK65657 QUO65651:QUO65657 QKS65651:QKS65657 QAW65651:QAW65657 PRA65651:PRA65657 PHE65651:PHE65657 OXI65651:OXI65657 ONM65651:ONM65657 ODQ65651:ODQ65657 NTU65651:NTU65657 NJY65651:NJY65657 NAC65651:NAC65657 MQG65651:MQG65657 MGK65651:MGK65657 LWO65651:LWO65657 LMS65651:LMS65657 LCW65651:LCW65657 KTA65651:KTA65657 KJE65651:KJE65657 JZI65651:JZI65657 JPM65651:JPM65657 JFQ65651:JFQ65657 IVU65651:IVU65657 ILY65651:ILY65657 ICC65651:ICC65657 HSG65651:HSG65657 HIK65651:HIK65657 GYO65651:GYO65657 GOS65651:GOS65657 GEW65651:GEW65657 FVA65651:FVA65657 FLE65651:FLE65657 FBI65651:FBI65657 ERM65651:ERM65657 EHQ65651:EHQ65657 DXU65651:DXU65657 DNY65651:DNY65657 DEC65651:DEC65657 CUG65651:CUG65657 CKK65651:CKK65657 CAO65651:CAO65657 BQS65651:BQS65657 BGW65651:BGW65657 AXA65651:AXA65657 ANE65651:ANE65657 ADI65651:ADI65657 TM65651:TM65657 JQ65651:JQ65657 U65651:U65657 WWC115:WWC121 WMG115:WMG121 WCK115:WCK121 VSO115:VSO121 VIS115:VIS121 UYW115:UYW121 UPA115:UPA121 UFE115:UFE121 TVI115:TVI121 TLM115:TLM121 TBQ115:TBQ121 SRU115:SRU121 SHY115:SHY121 RYC115:RYC121 ROG115:ROG121 REK115:REK121 QUO115:QUO121 QKS115:QKS121 QAW115:QAW121 PRA115:PRA121 PHE115:PHE121 OXI115:OXI121 ONM115:ONM121 ODQ115:ODQ121 NTU115:NTU121 NJY115:NJY121 NAC115:NAC121 MQG115:MQG121 MGK115:MGK121 LWO115:LWO121 LMS115:LMS121 LCW115:LCW121 KTA115:KTA121 KJE115:KJE121 JZI115:JZI121 JPM115:JPM121 JFQ115:JFQ121 IVU115:IVU121 ILY115:ILY121 ICC115:ICC121 HSG115:HSG121 HIK115:HIK121 GYO115:GYO121 GOS115:GOS121 GEW115:GEW121 FVA115:FVA121 FLE115:FLE121 FBI115:FBI121 ERM115:ERM121 EHQ115:EHQ121 DXU115:DXU121 DNY115:DNY121 DEC115:DEC121 CUG115:CUG121 CKK115:CKK121 CAO115:CAO121 BQS115:BQS121 BGW115:BGW121 AXA115:AXA121 ANE115:ANE121 ADI115:ADI121 TM115:TM121 JQ115:JQ121 U115:U121 WVZ983155:WWA983160 WMD983155:WME983160 WCH983155:WCI983160 VSL983155:VSM983160 VIP983155:VIQ983160 UYT983155:UYU983160 UOX983155:UOY983160 UFB983155:UFC983160 TVF983155:TVG983160 TLJ983155:TLK983160 TBN983155:TBO983160 SRR983155:SRS983160 SHV983155:SHW983160 RXZ983155:RYA983160 ROD983155:ROE983160 REH983155:REI983160 QUL983155:QUM983160 QKP983155:QKQ983160 QAT983155:QAU983160 PQX983155:PQY983160 PHB983155:PHC983160 OXF983155:OXG983160 ONJ983155:ONK983160 ODN983155:ODO983160 NTR983155:NTS983160 NJV983155:NJW983160 MZZ983155:NAA983160 MQD983155:MQE983160 MGH983155:MGI983160 LWL983155:LWM983160 LMP983155:LMQ983160 LCT983155:LCU983160 KSX983155:KSY983160 KJB983155:KJC983160 JZF983155:JZG983160 JPJ983155:JPK983160 JFN983155:JFO983160 IVR983155:IVS983160 ILV983155:ILW983160 IBZ983155:ICA983160 HSD983155:HSE983160 HIH983155:HII983160 GYL983155:GYM983160 GOP983155:GOQ983160 GET983155:GEU983160 FUX983155:FUY983160 FLB983155:FLC983160 FBF983155:FBG983160 ERJ983155:ERK983160 EHN983155:EHO983160 DXR983155:DXS983160 DNV983155:DNW983160 DDZ983155:DEA983160 CUD983155:CUE983160 CKH983155:CKI983160 CAL983155:CAM983160 BQP983155:BQQ983160 BGT983155:BGU983160 AWX983155:AWY983160 ANB983155:ANC983160 ADF983155:ADG983160 TJ983155:TK983160 JN983155:JO983160 R983155:S983160 WVZ917619:WWA917624 WMD917619:WME917624 WCH917619:WCI917624 VSL917619:VSM917624 VIP917619:VIQ917624 UYT917619:UYU917624 UOX917619:UOY917624 UFB917619:UFC917624 TVF917619:TVG917624 TLJ917619:TLK917624 TBN917619:TBO917624 SRR917619:SRS917624 SHV917619:SHW917624 RXZ917619:RYA917624 ROD917619:ROE917624 REH917619:REI917624 QUL917619:QUM917624 QKP917619:QKQ917624 QAT917619:QAU917624 PQX917619:PQY917624 PHB917619:PHC917624 OXF917619:OXG917624 ONJ917619:ONK917624 ODN917619:ODO917624 NTR917619:NTS917624 NJV917619:NJW917624 MZZ917619:NAA917624 MQD917619:MQE917624 MGH917619:MGI917624 LWL917619:LWM917624 LMP917619:LMQ917624 LCT917619:LCU917624 KSX917619:KSY917624 KJB917619:KJC917624 JZF917619:JZG917624 JPJ917619:JPK917624 JFN917619:JFO917624 IVR917619:IVS917624 ILV917619:ILW917624 IBZ917619:ICA917624 HSD917619:HSE917624 HIH917619:HII917624 GYL917619:GYM917624 GOP917619:GOQ917624 GET917619:GEU917624 FUX917619:FUY917624 FLB917619:FLC917624 FBF917619:FBG917624 ERJ917619:ERK917624 EHN917619:EHO917624 DXR917619:DXS917624 DNV917619:DNW917624 DDZ917619:DEA917624 CUD917619:CUE917624 CKH917619:CKI917624 CAL917619:CAM917624 BQP917619:BQQ917624 BGT917619:BGU917624 AWX917619:AWY917624 ANB917619:ANC917624 ADF917619:ADG917624 TJ917619:TK917624 JN917619:JO917624 R917619:S917624 WVZ852083:WWA852088 WMD852083:WME852088 WCH852083:WCI852088 VSL852083:VSM852088 VIP852083:VIQ852088 UYT852083:UYU852088 UOX852083:UOY852088 UFB852083:UFC852088 TVF852083:TVG852088 TLJ852083:TLK852088 TBN852083:TBO852088 SRR852083:SRS852088 SHV852083:SHW852088 RXZ852083:RYA852088 ROD852083:ROE852088 REH852083:REI852088 QUL852083:QUM852088 QKP852083:QKQ852088 QAT852083:QAU852088 PQX852083:PQY852088 PHB852083:PHC852088 OXF852083:OXG852088 ONJ852083:ONK852088 ODN852083:ODO852088 NTR852083:NTS852088 NJV852083:NJW852088 MZZ852083:NAA852088 MQD852083:MQE852088 MGH852083:MGI852088 LWL852083:LWM852088 LMP852083:LMQ852088 LCT852083:LCU852088 KSX852083:KSY852088 KJB852083:KJC852088 JZF852083:JZG852088 JPJ852083:JPK852088 JFN852083:JFO852088 IVR852083:IVS852088 ILV852083:ILW852088 IBZ852083:ICA852088 HSD852083:HSE852088 HIH852083:HII852088 GYL852083:GYM852088 GOP852083:GOQ852088 GET852083:GEU852088 FUX852083:FUY852088 FLB852083:FLC852088 FBF852083:FBG852088 ERJ852083:ERK852088 EHN852083:EHO852088 DXR852083:DXS852088 DNV852083:DNW852088 DDZ852083:DEA852088 CUD852083:CUE852088 CKH852083:CKI852088 CAL852083:CAM852088 BQP852083:BQQ852088 BGT852083:BGU852088 AWX852083:AWY852088 ANB852083:ANC852088 ADF852083:ADG852088 TJ852083:TK852088 JN852083:JO852088 R852083:S852088 WVZ786547:WWA786552 WMD786547:WME786552 WCH786547:WCI786552 VSL786547:VSM786552 VIP786547:VIQ786552 UYT786547:UYU786552 UOX786547:UOY786552 UFB786547:UFC786552 TVF786547:TVG786552 TLJ786547:TLK786552 TBN786547:TBO786552 SRR786547:SRS786552 SHV786547:SHW786552 RXZ786547:RYA786552 ROD786547:ROE786552 REH786547:REI786552 QUL786547:QUM786552 QKP786547:QKQ786552 QAT786547:QAU786552 PQX786547:PQY786552 PHB786547:PHC786552 OXF786547:OXG786552 ONJ786547:ONK786552 ODN786547:ODO786552 NTR786547:NTS786552 NJV786547:NJW786552 MZZ786547:NAA786552 MQD786547:MQE786552 MGH786547:MGI786552 LWL786547:LWM786552 LMP786547:LMQ786552 LCT786547:LCU786552 KSX786547:KSY786552 KJB786547:KJC786552 JZF786547:JZG786552 JPJ786547:JPK786552 JFN786547:JFO786552 IVR786547:IVS786552 ILV786547:ILW786552 IBZ786547:ICA786552 HSD786547:HSE786552 HIH786547:HII786552 GYL786547:GYM786552 GOP786547:GOQ786552 GET786547:GEU786552 FUX786547:FUY786552 FLB786547:FLC786552 FBF786547:FBG786552 ERJ786547:ERK786552 EHN786547:EHO786552 DXR786547:DXS786552 DNV786547:DNW786552 DDZ786547:DEA786552 CUD786547:CUE786552 CKH786547:CKI786552 CAL786547:CAM786552 BQP786547:BQQ786552 BGT786547:BGU786552 AWX786547:AWY786552 ANB786547:ANC786552 ADF786547:ADG786552 TJ786547:TK786552 JN786547:JO786552 R786547:S786552 WVZ721011:WWA721016 WMD721011:WME721016 WCH721011:WCI721016 VSL721011:VSM721016 VIP721011:VIQ721016 UYT721011:UYU721016 UOX721011:UOY721016 UFB721011:UFC721016 TVF721011:TVG721016 TLJ721011:TLK721016 TBN721011:TBO721016 SRR721011:SRS721016 SHV721011:SHW721016 RXZ721011:RYA721016 ROD721011:ROE721016 REH721011:REI721016 QUL721011:QUM721016 QKP721011:QKQ721016 QAT721011:QAU721016 PQX721011:PQY721016 PHB721011:PHC721016 OXF721011:OXG721016 ONJ721011:ONK721016 ODN721011:ODO721016 NTR721011:NTS721016 NJV721011:NJW721016 MZZ721011:NAA721016 MQD721011:MQE721016 MGH721011:MGI721016 LWL721011:LWM721016 LMP721011:LMQ721016 LCT721011:LCU721016 KSX721011:KSY721016 KJB721011:KJC721016 JZF721011:JZG721016 JPJ721011:JPK721016 JFN721011:JFO721016 IVR721011:IVS721016 ILV721011:ILW721016 IBZ721011:ICA721016 HSD721011:HSE721016 HIH721011:HII721016 GYL721011:GYM721016 GOP721011:GOQ721016 GET721011:GEU721016 FUX721011:FUY721016 FLB721011:FLC721016 FBF721011:FBG721016 ERJ721011:ERK721016 EHN721011:EHO721016 DXR721011:DXS721016 DNV721011:DNW721016 DDZ721011:DEA721016 CUD721011:CUE721016 CKH721011:CKI721016 CAL721011:CAM721016 BQP721011:BQQ721016 BGT721011:BGU721016 AWX721011:AWY721016 ANB721011:ANC721016 ADF721011:ADG721016 TJ721011:TK721016 JN721011:JO721016 R721011:S721016 WVZ655475:WWA655480 WMD655475:WME655480 WCH655475:WCI655480 VSL655475:VSM655480 VIP655475:VIQ655480 UYT655475:UYU655480 UOX655475:UOY655480 UFB655475:UFC655480 TVF655475:TVG655480 TLJ655475:TLK655480 TBN655475:TBO655480 SRR655475:SRS655480 SHV655475:SHW655480 RXZ655475:RYA655480 ROD655475:ROE655480 REH655475:REI655480 QUL655475:QUM655480 QKP655475:QKQ655480 QAT655475:QAU655480 PQX655475:PQY655480 PHB655475:PHC655480 OXF655475:OXG655480 ONJ655475:ONK655480 ODN655475:ODO655480 NTR655475:NTS655480 NJV655475:NJW655480 MZZ655475:NAA655480 MQD655475:MQE655480 MGH655475:MGI655480 LWL655475:LWM655480 LMP655475:LMQ655480 LCT655475:LCU655480 KSX655475:KSY655480 KJB655475:KJC655480 JZF655475:JZG655480 JPJ655475:JPK655480 JFN655475:JFO655480 IVR655475:IVS655480 ILV655475:ILW655480 IBZ655475:ICA655480 HSD655475:HSE655480 HIH655475:HII655480 GYL655475:GYM655480 GOP655475:GOQ655480 GET655475:GEU655480 FUX655475:FUY655480 FLB655475:FLC655480 FBF655475:FBG655480 ERJ655475:ERK655480 EHN655475:EHO655480 DXR655475:DXS655480 DNV655475:DNW655480 DDZ655475:DEA655480 CUD655475:CUE655480 CKH655475:CKI655480 CAL655475:CAM655480 BQP655475:BQQ655480 BGT655475:BGU655480 AWX655475:AWY655480 ANB655475:ANC655480 ADF655475:ADG655480 TJ655475:TK655480 JN655475:JO655480 R655475:S655480 WVZ589939:WWA589944 WMD589939:WME589944 WCH589939:WCI589944 VSL589939:VSM589944 VIP589939:VIQ589944 UYT589939:UYU589944 UOX589939:UOY589944 UFB589939:UFC589944 TVF589939:TVG589944 TLJ589939:TLK589944 TBN589939:TBO589944 SRR589939:SRS589944 SHV589939:SHW589944 RXZ589939:RYA589944 ROD589939:ROE589944 REH589939:REI589944 QUL589939:QUM589944 QKP589939:QKQ589944 QAT589939:QAU589944 PQX589939:PQY589944 PHB589939:PHC589944 OXF589939:OXG589944 ONJ589939:ONK589944 ODN589939:ODO589944 NTR589939:NTS589944 NJV589939:NJW589944 MZZ589939:NAA589944 MQD589939:MQE589944 MGH589939:MGI589944 LWL589939:LWM589944 LMP589939:LMQ589944 LCT589939:LCU589944 KSX589939:KSY589944 KJB589939:KJC589944 JZF589939:JZG589944 JPJ589939:JPK589944 JFN589939:JFO589944 IVR589939:IVS589944 ILV589939:ILW589944 IBZ589939:ICA589944 HSD589939:HSE589944 HIH589939:HII589944 GYL589939:GYM589944 GOP589939:GOQ589944 GET589939:GEU589944 FUX589939:FUY589944 FLB589939:FLC589944 FBF589939:FBG589944 ERJ589939:ERK589944 EHN589939:EHO589944 DXR589939:DXS589944 DNV589939:DNW589944 DDZ589939:DEA589944 CUD589939:CUE589944 CKH589939:CKI589944 CAL589939:CAM589944 BQP589939:BQQ589944 BGT589939:BGU589944 AWX589939:AWY589944 ANB589939:ANC589944 ADF589939:ADG589944 TJ589939:TK589944 JN589939:JO589944 R589939:S589944 WVZ524403:WWA524408 WMD524403:WME524408 WCH524403:WCI524408 VSL524403:VSM524408 VIP524403:VIQ524408 UYT524403:UYU524408 UOX524403:UOY524408 UFB524403:UFC524408 TVF524403:TVG524408 TLJ524403:TLK524408 TBN524403:TBO524408 SRR524403:SRS524408 SHV524403:SHW524408 RXZ524403:RYA524408 ROD524403:ROE524408 REH524403:REI524408 QUL524403:QUM524408 QKP524403:QKQ524408 QAT524403:QAU524408 PQX524403:PQY524408 PHB524403:PHC524408 OXF524403:OXG524408 ONJ524403:ONK524408 ODN524403:ODO524408 NTR524403:NTS524408 NJV524403:NJW524408 MZZ524403:NAA524408 MQD524403:MQE524408 MGH524403:MGI524408 LWL524403:LWM524408 LMP524403:LMQ524408 LCT524403:LCU524408 KSX524403:KSY524408 KJB524403:KJC524408 JZF524403:JZG524408 JPJ524403:JPK524408 JFN524403:JFO524408 IVR524403:IVS524408 ILV524403:ILW524408 IBZ524403:ICA524408 HSD524403:HSE524408 HIH524403:HII524408 GYL524403:GYM524408 GOP524403:GOQ524408 GET524403:GEU524408 FUX524403:FUY524408 FLB524403:FLC524408 FBF524403:FBG524408 ERJ524403:ERK524408 EHN524403:EHO524408 DXR524403:DXS524408 DNV524403:DNW524408 DDZ524403:DEA524408 CUD524403:CUE524408 CKH524403:CKI524408 CAL524403:CAM524408 BQP524403:BQQ524408 BGT524403:BGU524408 AWX524403:AWY524408 ANB524403:ANC524408 ADF524403:ADG524408 TJ524403:TK524408 JN524403:JO524408 R524403:S524408 WVZ458867:WWA458872 WMD458867:WME458872 WCH458867:WCI458872 VSL458867:VSM458872 VIP458867:VIQ458872 UYT458867:UYU458872 UOX458867:UOY458872 UFB458867:UFC458872 TVF458867:TVG458872 TLJ458867:TLK458872 TBN458867:TBO458872 SRR458867:SRS458872 SHV458867:SHW458872 RXZ458867:RYA458872 ROD458867:ROE458872 REH458867:REI458872 QUL458867:QUM458872 QKP458867:QKQ458872 QAT458867:QAU458872 PQX458867:PQY458872 PHB458867:PHC458872 OXF458867:OXG458872 ONJ458867:ONK458872 ODN458867:ODO458872 NTR458867:NTS458872 NJV458867:NJW458872 MZZ458867:NAA458872 MQD458867:MQE458872 MGH458867:MGI458872 LWL458867:LWM458872 LMP458867:LMQ458872 LCT458867:LCU458872 KSX458867:KSY458872 KJB458867:KJC458872 JZF458867:JZG458872 JPJ458867:JPK458872 JFN458867:JFO458872 IVR458867:IVS458872 ILV458867:ILW458872 IBZ458867:ICA458872 HSD458867:HSE458872 HIH458867:HII458872 GYL458867:GYM458872 GOP458867:GOQ458872 GET458867:GEU458872 FUX458867:FUY458872 FLB458867:FLC458872 FBF458867:FBG458872 ERJ458867:ERK458872 EHN458867:EHO458872 DXR458867:DXS458872 DNV458867:DNW458872 DDZ458867:DEA458872 CUD458867:CUE458872 CKH458867:CKI458872 CAL458867:CAM458872 BQP458867:BQQ458872 BGT458867:BGU458872 AWX458867:AWY458872 ANB458867:ANC458872 ADF458867:ADG458872 TJ458867:TK458872 JN458867:JO458872 R458867:S458872 WVZ393331:WWA393336 WMD393331:WME393336 WCH393331:WCI393336 VSL393331:VSM393336 VIP393331:VIQ393336 UYT393331:UYU393336 UOX393331:UOY393336 UFB393331:UFC393336 TVF393331:TVG393336 TLJ393331:TLK393336 TBN393331:TBO393336 SRR393331:SRS393336 SHV393331:SHW393336 RXZ393331:RYA393336 ROD393331:ROE393336 REH393331:REI393336 QUL393331:QUM393336 QKP393331:QKQ393336 QAT393331:QAU393336 PQX393331:PQY393336 PHB393331:PHC393336 OXF393331:OXG393336 ONJ393331:ONK393336 ODN393331:ODO393336 NTR393331:NTS393336 NJV393331:NJW393336 MZZ393331:NAA393336 MQD393331:MQE393336 MGH393331:MGI393336 LWL393331:LWM393336 LMP393331:LMQ393336 LCT393331:LCU393336 KSX393331:KSY393336 KJB393331:KJC393336 JZF393331:JZG393336 JPJ393331:JPK393336 JFN393331:JFO393336 IVR393331:IVS393336 ILV393331:ILW393336 IBZ393331:ICA393336 HSD393331:HSE393336 HIH393331:HII393336 GYL393331:GYM393336 GOP393331:GOQ393336 GET393331:GEU393336 FUX393331:FUY393336 FLB393331:FLC393336 FBF393331:FBG393336 ERJ393331:ERK393336 EHN393331:EHO393336 DXR393331:DXS393336 DNV393331:DNW393336 DDZ393331:DEA393336 CUD393331:CUE393336 CKH393331:CKI393336 CAL393331:CAM393336 BQP393331:BQQ393336 BGT393331:BGU393336 AWX393331:AWY393336 ANB393331:ANC393336 ADF393331:ADG393336 TJ393331:TK393336 JN393331:JO393336 R393331:S393336 WVZ327795:WWA327800 WMD327795:WME327800 WCH327795:WCI327800 VSL327795:VSM327800 VIP327795:VIQ327800 UYT327795:UYU327800 UOX327795:UOY327800 UFB327795:UFC327800 TVF327795:TVG327800 TLJ327795:TLK327800 TBN327795:TBO327800 SRR327795:SRS327800 SHV327795:SHW327800 RXZ327795:RYA327800 ROD327795:ROE327800 REH327795:REI327800 QUL327795:QUM327800 QKP327795:QKQ327800 QAT327795:QAU327800 PQX327795:PQY327800 PHB327795:PHC327800 OXF327795:OXG327800 ONJ327795:ONK327800 ODN327795:ODO327800 NTR327795:NTS327800 NJV327795:NJW327800 MZZ327795:NAA327800 MQD327795:MQE327800 MGH327795:MGI327800 LWL327795:LWM327800 LMP327795:LMQ327800 LCT327795:LCU327800 KSX327795:KSY327800 KJB327795:KJC327800 JZF327795:JZG327800 JPJ327795:JPK327800 JFN327795:JFO327800 IVR327795:IVS327800 ILV327795:ILW327800 IBZ327795:ICA327800 HSD327795:HSE327800 HIH327795:HII327800 GYL327795:GYM327800 GOP327795:GOQ327800 GET327795:GEU327800 FUX327795:FUY327800 FLB327795:FLC327800 FBF327795:FBG327800 ERJ327795:ERK327800 EHN327795:EHO327800 DXR327795:DXS327800 DNV327795:DNW327800 DDZ327795:DEA327800 CUD327795:CUE327800 CKH327795:CKI327800 CAL327795:CAM327800 BQP327795:BQQ327800 BGT327795:BGU327800 AWX327795:AWY327800 ANB327795:ANC327800 ADF327795:ADG327800 TJ327795:TK327800 JN327795:JO327800 R327795:S327800 WVZ262259:WWA262264 WMD262259:WME262264 WCH262259:WCI262264 VSL262259:VSM262264 VIP262259:VIQ262264 UYT262259:UYU262264 UOX262259:UOY262264 UFB262259:UFC262264 TVF262259:TVG262264 TLJ262259:TLK262264 TBN262259:TBO262264 SRR262259:SRS262264 SHV262259:SHW262264 RXZ262259:RYA262264 ROD262259:ROE262264 REH262259:REI262264 QUL262259:QUM262264 QKP262259:QKQ262264 QAT262259:QAU262264 PQX262259:PQY262264 PHB262259:PHC262264 OXF262259:OXG262264 ONJ262259:ONK262264 ODN262259:ODO262264 NTR262259:NTS262264 NJV262259:NJW262264 MZZ262259:NAA262264 MQD262259:MQE262264 MGH262259:MGI262264 LWL262259:LWM262264 LMP262259:LMQ262264 LCT262259:LCU262264 KSX262259:KSY262264 KJB262259:KJC262264 JZF262259:JZG262264 JPJ262259:JPK262264 JFN262259:JFO262264 IVR262259:IVS262264 ILV262259:ILW262264 IBZ262259:ICA262264 HSD262259:HSE262264 HIH262259:HII262264 GYL262259:GYM262264 GOP262259:GOQ262264 GET262259:GEU262264 FUX262259:FUY262264 FLB262259:FLC262264 FBF262259:FBG262264 ERJ262259:ERK262264 EHN262259:EHO262264 DXR262259:DXS262264 DNV262259:DNW262264 DDZ262259:DEA262264 CUD262259:CUE262264 CKH262259:CKI262264 CAL262259:CAM262264 BQP262259:BQQ262264 BGT262259:BGU262264 AWX262259:AWY262264 ANB262259:ANC262264 ADF262259:ADG262264 TJ262259:TK262264 JN262259:JO262264 R262259:S262264 WVZ196723:WWA196728 WMD196723:WME196728 WCH196723:WCI196728 VSL196723:VSM196728 VIP196723:VIQ196728 UYT196723:UYU196728 UOX196723:UOY196728 UFB196723:UFC196728 TVF196723:TVG196728 TLJ196723:TLK196728 TBN196723:TBO196728 SRR196723:SRS196728 SHV196723:SHW196728 RXZ196723:RYA196728 ROD196723:ROE196728 REH196723:REI196728 QUL196723:QUM196728 QKP196723:QKQ196728 QAT196723:QAU196728 PQX196723:PQY196728 PHB196723:PHC196728 OXF196723:OXG196728 ONJ196723:ONK196728 ODN196723:ODO196728 NTR196723:NTS196728 NJV196723:NJW196728 MZZ196723:NAA196728 MQD196723:MQE196728 MGH196723:MGI196728 LWL196723:LWM196728 LMP196723:LMQ196728 LCT196723:LCU196728 KSX196723:KSY196728 KJB196723:KJC196728 JZF196723:JZG196728 JPJ196723:JPK196728 JFN196723:JFO196728 IVR196723:IVS196728 ILV196723:ILW196728 IBZ196723:ICA196728 HSD196723:HSE196728 HIH196723:HII196728 GYL196723:GYM196728 GOP196723:GOQ196728 GET196723:GEU196728 FUX196723:FUY196728 FLB196723:FLC196728 FBF196723:FBG196728 ERJ196723:ERK196728 EHN196723:EHO196728 DXR196723:DXS196728 DNV196723:DNW196728 DDZ196723:DEA196728 CUD196723:CUE196728 CKH196723:CKI196728 CAL196723:CAM196728 BQP196723:BQQ196728 BGT196723:BGU196728 AWX196723:AWY196728 ANB196723:ANC196728 ADF196723:ADG196728 TJ196723:TK196728 JN196723:JO196728 R196723:S196728 WVZ131187:WWA131192 WMD131187:WME131192 WCH131187:WCI131192 VSL131187:VSM131192 VIP131187:VIQ131192 UYT131187:UYU131192 UOX131187:UOY131192 UFB131187:UFC131192 TVF131187:TVG131192 TLJ131187:TLK131192 TBN131187:TBO131192 SRR131187:SRS131192 SHV131187:SHW131192 RXZ131187:RYA131192 ROD131187:ROE131192 REH131187:REI131192 QUL131187:QUM131192 QKP131187:QKQ131192 QAT131187:QAU131192 PQX131187:PQY131192 PHB131187:PHC131192 OXF131187:OXG131192 ONJ131187:ONK131192 ODN131187:ODO131192 NTR131187:NTS131192 NJV131187:NJW131192 MZZ131187:NAA131192 MQD131187:MQE131192 MGH131187:MGI131192 LWL131187:LWM131192 LMP131187:LMQ131192 LCT131187:LCU131192 KSX131187:KSY131192 KJB131187:KJC131192 JZF131187:JZG131192 JPJ131187:JPK131192 JFN131187:JFO131192 IVR131187:IVS131192 ILV131187:ILW131192 IBZ131187:ICA131192 HSD131187:HSE131192 HIH131187:HII131192 GYL131187:GYM131192 GOP131187:GOQ131192 GET131187:GEU131192 FUX131187:FUY131192 FLB131187:FLC131192 FBF131187:FBG131192 ERJ131187:ERK131192 EHN131187:EHO131192 DXR131187:DXS131192 DNV131187:DNW131192 DDZ131187:DEA131192 CUD131187:CUE131192 CKH131187:CKI131192 CAL131187:CAM131192 BQP131187:BQQ131192 BGT131187:BGU131192 AWX131187:AWY131192 ANB131187:ANC131192 ADF131187:ADG131192 TJ131187:TK131192 JN131187:JO131192 R131187:S131192 WVZ65651:WWA65656 WMD65651:WME65656 WCH65651:WCI65656 VSL65651:VSM65656 VIP65651:VIQ65656 UYT65651:UYU65656 UOX65651:UOY65656 UFB65651:UFC65656 TVF65651:TVG65656 TLJ65651:TLK65656 TBN65651:TBO65656 SRR65651:SRS65656 SHV65651:SHW65656 RXZ65651:RYA65656 ROD65651:ROE65656 REH65651:REI65656 QUL65651:QUM65656 QKP65651:QKQ65656 QAT65651:QAU65656 PQX65651:PQY65656 PHB65651:PHC65656 OXF65651:OXG65656 ONJ65651:ONK65656 ODN65651:ODO65656 NTR65651:NTS65656 NJV65651:NJW65656 MZZ65651:NAA65656 MQD65651:MQE65656 MGH65651:MGI65656 LWL65651:LWM65656 LMP65651:LMQ65656 LCT65651:LCU65656 KSX65651:KSY65656 KJB65651:KJC65656 JZF65651:JZG65656 JPJ65651:JPK65656 JFN65651:JFO65656 IVR65651:IVS65656 ILV65651:ILW65656 IBZ65651:ICA65656 HSD65651:HSE65656 HIH65651:HII65656 GYL65651:GYM65656 GOP65651:GOQ65656 GET65651:GEU65656 FUX65651:FUY65656 FLB65651:FLC65656 FBF65651:FBG65656 ERJ65651:ERK65656 EHN65651:EHO65656 DXR65651:DXS65656 DNV65651:DNW65656 DDZ65651:DEA65656 CUD65651:CUE65656 CKH65651:CKI65656 CAL65651:CAM65656 BQP65651:BQQ65656 BGT65651:BGU65656 AWX65651:AWY65656 ANB65651:ANC65656 ADF65651:ADG65656 TJ65651:TK65656 JN65651:JO65656 R65651:S65656 WVZ115:WWA120 WMD115:WME120 WCH115:WCI120 VSL115:VSM120 VIP115:VIQ120 UYT115:UYU120 UOX115:UOY120 UFB115:UFC120 TVF115:TVG120 TLJ115:TLK120 TBN115:TBO120 SRR115:SRS120 SHV115:SHW120 RXZ115:RYA120 ROD115:ROE120 REH115:REI120 QUL115:QUM120 QKP115:QKQ120 QAT115:QAU120 PQX115:PQY120 PHB115:PHC120 OXF115:OXG120 ONJ115:ONK120 ODN115:ODO120 NTR115:NTS120 NJV115:NJW120 MZZ115:NAA120 MQD115:MQE120 MGH115:MGI120 LWL115:LWM120 LMP115:LMQ120 LCT115:LCU120 KSX115:KSY120 KJB115:KJC120 JZF115:JZG120 JPJ115:JPK120 JFN115:JFO120 IVR115:IVS120 ILV115:ILW120 IBZ115:ICA120 HSD115:HSE120 HIH115:HII120 GYL115:GYM120 GOP115:GOQ120 GET115:GEU120 FUX115:FUY120 FLB115:FLC120 FBF115:FBG120 ERJ115:ERK120 EHN115:EHO120 DXR115:DXS120 DNV115:DNW120 DDZ115:DEA120 CUD115:CUE120 CKH115:CKI120 CAL115:CAM120 BQP115:BQQ120 BGT115:BGU120 AWX115:AWY120 ANB115:ANC120 ADF115:ADG120 TJ115:TK120 JN115:JO120 R115:S120 WVX983155:WVX983158 WMB983155:WMB983158 WCF983155:WCF983158 VSJ983155:VSJ983158 VIN983155:VIN983158 UYR983155:UYR983158 UOV983155:UOV983158 UEZ983155:UEZ983158 TVD983155:TVD983158 TLH983155:TLH983158 TBL983155:TBL983158 SRP983155:SRP983158 SHT983155:SHT983158 RXX983155:RXX983158 ROB983155:ROB983158 REF983155:REF983158 QUJ983155:QUJ983158 QKN983155:QKN983158 QAR983155:QAR983158 PQV983155:PQV983158 PGZ983155:PGZ983158 OXD983155:OXD983158 ONH983155:ONH983158 ODL983155:ODL983158 NTP983155:NTP983158 NJT983155:NJT983158 MZX983155:MZX983158 MQB983155:MQB983158 MGF983155:MGF983158 LWJ983155:LWJ983158 LMN983155:LMN983158 LCR983155:LCR983158 KSV983155:KSV983158 KIZ983155:KIZ983158 JZD983155:JZD983158 JPH983155:JPH983158 JFL983155:JFL983158 IVP983155:IVP983158 ILT983155:ILT983158 IBX983155:IBX983158 HSB983155:HSB983158 HIF983155:HIF983158 GYJ983155:GYJ983158 GON983155:GON983158 GER983155:GER983158 FUV983155:FUV983158 FKZ983155:FKZ983158 FBD983155:FBD983158 ERH983155:ERH983158 EHL983155:EHL983158 DXP983155:DXP983158 DNT983155:DNT983158 DDX983155:DDX983158 CUB983155:CUB983158 CKF983155:CKF983158 CAJ983155:CAJ983158 BQN983155:BQN983158 BGR983155:BGR983158 AWV983155:AWV983158 AMZ983155:AMZ983158 ADD983155:ADD983158 TH983155:TH983158 JL983155:JL983158 P983155:P983158 WVX917619:WVX917622 WMB917619:WMB917622 WCF917619:WCF917622 VSJ917619:VSJ917622 VIN917619:VIN917622 UYR917619:UYR917622 UOV917619:UOV917622 UEZ917619:UEZ917622 TVD917619:TVD917622 TLH917619:TLH917622 TBL917619:TBL917622 SRP917619:SRP917622 SHT917619:SHT917622 RXX917619:RXX917622 ROB917619:ROB917622 REF917619:REF917622 QUJ917619:QUJ917622 QKN917619:QKN917622 QAR917619:QAR917622 PQV917619:PQV917622 PGZ917619:PGZ917622 OXD917619:OXD917622 ONH917619:ONH917622 ODL917619:ODL917622 NTP917619:NTP917622 NJT917619:NJT917622 MZX917619:MZX917622 MQB917619:MQB917622 MGF917619:MGF917622 LWJ917619:LWJ917622 LMN917619:LMN917622 LCR917619:LCR917622 KSV917619:KSV917622 KIZ917619:KIZ917622 JZD917619:JZD917622 JPH917619:JPH917622 JFL917619:JFL917622 IVP917619:IVP917622 ILT917619:ILT917622 IBX917619:IBX917622 HSB917619:HSB917622 HIF917619:HIF917622 GYJ917619:GYJ917622 GON917619:GON917622 GER917619:GER917622 FUV917619:FUV917622 FKZ917619:FKZ917622 FBD917619:FBD917622 ERH917619:ERH917622 EHL917619:EHL917622 DXP917619:DXP917622 DNT917619:DNT917622 DDX917619:DDX917622 CUB917619:CUB917622 CKF917619:CKF917622 CAJ917619:CAJ917622 BQN917619:BQN917622 BGR917619:BGR917622 AWV917619:AWV917622 AMZ917619:AMZ917622 ADD917619:ADD917622 TH917619:TH917622 JL917619:JL917622 P917619:P917622 WVX852083:WVX852086 WMB852083:WMB852086 WCF852083:WCF852086 VSJ852083:VSJ852086 VIN852083:VIN852086 UYR852083:UYR852086 UOV852083:UOV852086 UEZ852083:UEZ852086 TVD852083:TVD852086 TLH852083:TLH852086 TBL852083:TBL852086 SRP852083:SRP852086 SHT852083:SHT852086 RXX852083:RXX852086 ROB852083:ROB852086 REF852083:REF852086 QUJ852083:QUJ852086 QKN852083:QKN852086 QAR852083:QAR852086 PQV852083:PQV852086 PGZ852083:PGZ852086 OXD852083:OXD852086 ONH852083:ONH852086 ODL852083:ODL852086 NTP852083:NTP852086 NJT852083:NJT852086 MZX852083:MZX852086 MQB852083:MQB852086 MGF852083:MGF852086 LWJ852083:LWJ852086 LMN852083:LMN852086 LCR852083:LCR852086 KSV852083:KSV852086 KIZ852083:KIZ852086 JZD852083:JZD852086 JPH852083:JPH852086 JFL852083:JFL852086 IVP852083:IVP852086 ILT852083:ILT852086 IBX852083:IBX852086 HSB852083:HSB852086 HIF852083:HIF852086 GYJ852083:GYJ852086 GON852083:GON852086 GER852083:GER852086 FUV852083:FUV852086 FKZ852083:FKZ852086 FBD852083:FBD852086 ERH852083:ERH852086 EHL852083:EHL852086 DXP852083:DXP852086 DNT852083:DNT852086 DDX852083:DDX852086 CUB852083:CUB852086 CKF852083:CKF852086 CAJ852083:CAJ852086 BQN852083:BQN852086 BGR852083:BGR852086 AWV852083:AWV852086 AMZ852083:AMZ852086 ADD852083:ADD852086 TH852083:TH852086 JL852083:JL852086 P852083:P852086 WVX786547:WVX786550 WMB786547:WMB786550 WCF786547:WCF786550 VSJ786547:VSJ786550 VIN786547:VIN786550 UYR786547:UYR786550 UOV786547:UOV786550 UEZ786547:UEZ786550 TVD786547:TVD786550 TLH786547:TLH786550 TBL786547:TBL786550 SRP786547:SRP786550 SHT786547:SHT786550 RXX786547:RXX786550 ROB786547:ROB786550 REF786547:REF786550 QUJ786547:QUJ786550 QKN786547:QKN786550 QAR786547:QAR786550 PQV786547:PQV786550 PGZ786547:PGZ786550 OXD786547:OXD786550 ONH786547:ONH786550 ODL786547:ODL786550 NTP786547:NTP786550 NJT786547:NJT786550 MZX786547:MZX786550 MQB786547:MQB786550 MGF786547:MGF786550 LWJ786547:LWJ786550 LMN786547:LMN786550 LCR786547:LCR786550 KSV786547:KSV786550 KIZ786547:KIZ786550 JZD786547:JZD786550 JPH786547:JPH786550 JFL786547:JFL786550 IVP786547:IVP786550 ILT786547:ILT786550 IBX786547:IBX786550 HSB786547:HSB786550 HIF786547:HIF786550 GYJ786547:GYJ786550 GON786547:GON786550 GER786547:GER786550 FUV786547:FUV786550 FKZ786547:FKZ786550 FBD786547:FBD786550 ERH786547:ERH786550 EHL786547:EHL786550 DXP786547:DXP786550 DNT786547:DNT786550 DDX786547:DDX786550 CUB786547:CUB786550 CKF786547:CKF786550 CAJ786547:CAJ786550 BQN786547:BQN786550 BGR786547:BGR786550 AWV786547:AWV786550 AMZ786547:AMZ786550 ADD786547:ADD786550 TH786547:TH786550 JL786547:JL786550 P786547:P786550 WVX721011:WVX721014 WMB721011:WMB721014 WCF721011:WCF721014 VSJ721011:VSJ721014 VIN721011:VIN721014 UYR721011:UYR721014 UOV721011:UOV721014 UEZ721011:UEZ721014 TVD721011:TVD721014 TLH721011:TLH721014 TBL721011:TBL721014 SRP721011:SRP721014 SHT721011:SHT721014 RXX721011:RXX721014 ROB721011:ROB721014 REF721011:REF721014 QUJ721011:QUJ721014 QKN721011:QKN721014 QAR721011:QAR721014 PQV721011:PQV721014 PGZ721011:PGZ721014 OXD721011:OXD721014 ONH721011:ONH721014 ODL721011:ODL721014 NTP721011:NTP721014 NJT721011:NJT721014 MZX721011:MZX721014 MQB721011:MQB721014 MGF721011:MGF721014 LWJ721011:LWJ721014 LMN721011:LMN721014 LCR721011:LCR721014 KSV721011:KSV721014 KIZ721011:KIZ721014 JZD721011:JZD721014 JPH721011:JPH721014 JFL721011:JFL721014 IVP721011:IVP721014 ILT721011:ILT721014 IBX721011:IBX721014 HSB721011:HSB721014 HIF721011:HIF721014 GYJ721011:GYJ721014 GON721011:GON721014 GER721011:GER721014 FUV721011:FUV721014 FKZ721011:FKZ721014 FBD721011:FBD721014 ERH721011:ERH721014 EHL721011:EHL721014 DXP721011:DXP721014 DNT721011:DNT721014 DDX721011:DDX721014 CUB721011:CUB721014 CKF721011:CKF721014 CAJ721011:CAJ721014 BQN721011:BQN721014 BGR721011:BGR721014 AWV721011:AWV721014 AMZ721011:AMZ721014 ADD721011:ADD721014 TH721011:TH721014 JL721011:JL721014 P721011:P721014 WVX655475:WVX655478 WMB655475:WMB655478 WCF655475:WCF655478 VSJ655475:VSJ655478 VIN655475:VIN655478 UYR655475:UYR655478 UOV655475:UOV655478 UEZ655475:UEZ655478 TVD655475:TVD655478 TLH655475:TLH655478 TBL655475:TBL655478 SRP655475:SRP655478 SHT655475:SHT655478 RXX655475:RXX655478 ROB655475:ROB655478 REF655475:REF655478 QUJ655475:QUJ655478 QKN655475:QKN655478 QAR655475:QAR655478 PQV655475:PQV655478 PGZ655475:PGZ655478 OXD655475:OXD655478 ONH655475:ONH655478 ODL655475:ODL655478 NTP655475:NTP655478 NJT655475:NJT655478 MZX655475:MZX655478 MQB655475:MQB655478 MGF655475:MGF655478 LWJ655475:LWJ655478 LMN655475:LMN655478 LCR655475:LCR655478 KSV655475:KSV655478 KIZ655475:KIZ655478 JZD655475:JZD655478 JPH655475:JPH655478 JFL655475:JFL655478 IVP655475:IVP655478 ILT655475:ILT655478 IBX655475:IBX655478 HSB655475:HSB655478 HIF655475:HIF655478 GYJ655475:GYJ655478 GON655475:GON655478 GER655475:GER655478 FUV655475:FUV655478 FKZ655475:FKZ655478 FBD655475:FBD655478 ERH655475:ERH655478 EHL655475:EHL655478 DXP655475:DXP655478 DNT655475:DNT655478 DDX655475:DDX655478 CUB655475:CUB655478 CKF655475:CKF655478 CAJ655475:CAJ655478 BQN655475:BQN655478 BGR655475:BGR655478 AWV655475:AWV655478 AMZ655475:AMZ655478 ADD655475:ADD655478 TH655475:TH655478 JL655475:JL655478 P655475:P655478 WVX589939:WVX589942 WMB589939:WMB589942 WCF589939:WCF589942 VSJ589939:VSJ589942 VIN589939:VIN589942 UYR589939:UYR589942 UOV589939:UOV589942 UEZ589939:UEZ589942 TVD589939:TVD589942 TLH589939:TLH589942 TBL589939:TBL589942 SRP589939:SRP589942 SHT589939:SHT589942 RXX589939:RXX589942 ROB589939:ROB589942 REF589939:REF589942 QUJ589939:QUJ589942 QKN589939:QKN589942 QAR589939:QAR589942 PQV589939:PQV589942 PGZ589939:PGZ589942 OXD589939:OXD589942 ONH589939:ONH589942 ODL589939:ODL589942 NTP589939:NTP589942 NJT589939:NJT589942 MZX589939:MZX589942 MQB589939:MQB589942 MGF589939:MGF589942 LWJ589939:LWJ589942 LMN589939:LMN589942 LCR589939:LCR589942 KSV589939:KSV589942 KIZ589939:KIZ589942 JZD589939:JZD589942 JPH589939:JPH589942 JFL589939:JFL589942 IVP589939:IVP589942 ILT589939:ILT589942 IBX589939:IBX589942 HSB589939:HSB589942 HIF589939:HIF589942 GYJ589939:GYJ589942 GON589939:GON589942 GER589939:GER589942 FUV589939:FUV589942 FKZ589939:FKZ589942 FBD589939:FBD589942 ERH589939:ERH589942 EHL589939:EHL589942 DXP589939:DXP589942 DNT589939:DNT589942 DDX589939:DDX589942 CUB589939:CUB589942 CKF589939:CKF589942 CAJ589939:CAJ589942 BQN589939:BQN589942 BGR589939:BGR589942 AWV589939:AWV589942 AMZ589939:AMZ589942 ADD589939:ADD589942 TH589939:TH589942 JL589939:JL589942 P589939:P589942 WVX524403:WVX524406 WMB524403:WMB524406 WCF524403:WCF524406 VSJ524403:VSJ524406 VIN524403:VIN524406 UYR524403:UYR524406 UOV524403:UOV524406 UEZ524403:UEZ524406 TVD524403:TVD524406 TLH524403:TLH524406 TBL524403:TBL524406 SRP524403:SRP524406 SHT524403:SHT524406 RXX524403:RXX524406 ROB524403:ROB524406 REF524403:REF524406 QUJ524403:QUJ524406 QKN524403:QKN524406 QAR524403:QAR524406 PQV524403:PQV524406 PGZ524403:PGZ524406 OXD524403:OXD524406 ONH524403:ONH524406 ODL524403:ODL524406 NTP524403:NTP524406 NJT524403:NJT524406 MZX524403:MZX524406 MQB524403:MQB524406 MGF524403:MGF524406 LWJ524403:LWJ524406 LMN524403:LMN524406 LCR524403:LCR524406 KSV524403:KSV524406 KIZ524403:KIZ524406 JZD524403:JZD524406 JPH524403:JPH524406 JFL524403:JFL524406 IVP524403:IVP524406 ILT524403:ILT524406 IBX524403:IBX524406 HSB524403:HSB524406 HIF524403:HIF524406 GYJ524403:GYJ524406 GON524403:GON524406 GER524403:GER524406 FUV524403:FUV524406 FKZ524403:FKZ524406 FBD524403:FBD524406 ERH524403:ERH524406 EHL524403:EHL524406 DXP524403:DXP524406 DNT524403:DNT524406 DDX524403:DDX524406 CUB524403:CUB524406 CKF524403:CKF524406 CAJ524403:CAJ524406 BQN524403:BQN524406 BGR524403:BGR524406 AWV524403:AWV524406 AMZ524403:AMZ524406 ADD524403:ADD524406 TH524403:TH524406 JL524403:JL524406 P524403:P524406 WVX458867:WVX458870 WMB458867:WMB458870 WCF458867:WCF458870 VSJ458867:VSJ458870 VIN458867:VIN458870 UYR458867:UYR458870 UOV458867:UOV458870 UEZ458867:UEZ458870 TVD458867:TVD458870 TLH458867:TLH458870 TBL458867:TBL458870 SRP458867:SRP458870 SHT458867:SHT458870 RXX458867:RXX458870 ROB458867:ROB458870 REF458867:REF458870 QUJ458867:QUJ458870 QKN458867:QKN458870 QAR458867:QAR458870 PQV458867:PQV458870 PGZ458867:PGZ458870 OXD458867:OXD458870 ONH458867:ONH458870 ODL458867:ODL458870 NTP458867:NTP458870 NJT458867:NJT458870 MZX458867:MZX458870 MQB458867:MQB458870 MGF458867:MGF458870 LWJ458867:LWJ458870 LMN458867:LMN458870 LCR458867:LCR458870 KSV458867:KSV458870 KIZ458867:KIZ458870 JZD458867:JZD458870 JPH458867:JPH458870 JFL458867:JFL458870 IVP458867:IVP458870 ILT458867:ILT458870 IBX458867:IBX458870 HSB458867:HSB458870 HIF458867:HIF458870 GYJ458867:GYJ458870 GON458867:GON458870 GER458867:GER458870 FUV458867:FUV458870 FKZ458867:FKZ458870 FBD458867:FBD458870 ERH458867:ERH458870 EHL458867:EHL458870 DXP458867:DXP458870 DNT458867:DNT458870 DDX458867:DDX458870 CUB458867:CUB458870 CKF458867:CKF458870 CAJ458867:CAJ458870 BQN458867:BQN458870 BGR458867:BGR458870 AWV458867:AWV458870 AMZ458867:AMZ458870 ADD458867:ADD458870 TH458867:TH458870 JL458867:JL458870 P458867:P458870 WVX393331:WVX393334 WMB393331:WMB393334 WCF393331:WCF393334 VSJ393331:VSJ393334 VIN393331:VIN393334 UYR393331:UYR393334 UOV393331:UOV393334 UEZ393331:UEZ393334 TVD393331:TVD393334 TLH393331:TLH393334 TBL393331:TBL393334 SRP393331:SRP393334 SHT393331:SHT393334 RXX393331:RXX393334 ROB393331:ROB393334 REF393331:REF393334 QUJ393331:QUJ393334 QKN393331:QKN393334 QAR393331:QAR393334 PQV393331:PQV393334 PGZ393331:PGZ393334 OXD393331:OXD393334 ONH393331:ONH393334 ODL393331:ODL393334 NTP393331:NTP393334 NJT393331:NJT393334 MZX393331:MZX393334 MQB393331:MQB393334 MGF393331:MGF393334 LWJ393331:LWJ393334 LMN393331:LMN393334 LCR393331:LCR393334 KSV393331:KSV393334 KIZ393331:KIZ393334 JZD393331:JZD393334 JPH393331:JPH393334 JFL393331:JFL393334 IVP393331:IVP393334 ILT393331:ILT393334 IBX393331:IBX393334 HSB393331:HSB393334 HIF393331:HIF393334 GYJ393331:GYJ393334 GON393331:GON393334 GER393331:GER393334 FUV393331:FUV393334 FKZ393331:FKZ393334 FBD393331:FBD393334 ERH393331:ERH393334 EHL393331:EHL393334 DXP393331:DXP393334 DNT393331:DNT393334 DDX393331:DDX393334 CUB393331:CUB393334 CKF393331:CKF393334 CAJ393331:CAJ393334 BQN393331:BQN393334 BGR393331:BGR393334 AWV393331:AWV393334 AMZ393331:AMZ393334 ADD393331:ADD393334 TH393331:TH393334 JL393331:JL393334 P393331:P393334 WVX327795:WVX327798 WMB327795:WMB327798 WCF327795:WCF327798 VSJ327795:VSJ327798 VIN327795:VIN327798 UYR327795:UYR327798 UOV327795:UOV327798 UEZ327795:UEZ327798 TVD327795:TVD327798 TLH327795:TLH327798 TBL327795:TBL327798 SRP327795:SRP327798 SHT327795:SHT327798 RXX327795:RXX327798 ROB327795:ROB327798 REF327795:REF327798 QUJ327795:QUJ327798 QKN327795:QKN327798 QAR327795:QAR327798 PQV327795:PQV327798 PGZ327795:PGZ327798 OXD327795:OXD327798 ONH327795:ONH327798 ODL327795:ODL327798 NTP327795:NTP327798 NJT327795:NJT327798 MZX327795:MZX327798 MQB327795:MQB327798 MGF327795:MGF327798 LWJ327795:LWJ327798 LMN327795:LMN327798 LCR327795:LCR327798 KSV327795:KSV327798 KIZ327795:KIZ327798 JZD327795:JZD327798 JPH327795:JPH327798 JFL327795:JFL327798 IVP327795:IVP327798 ILT327795:ILT327798 IBX327795:IBX327798 HSB327795:HSB327798 HIF327795:HIF327798 GYJ327795:GYJ327798 GON327795:GON327798 GER327795:GER327798 FUV327795:FUV327798 FKZ327795:FKZ327798 FBD327795:FBD327798 ERH327795:ERH327798 EHL327795:EHL327798 DXP327795:DXP327798 DNT327795:DNT327798 DDX327795:DDX327798 CUB327795:CUB327798 CKF327795:CKF327798 CAJ327795:CAJ327798 BQN327795:BQN327798 BGR327795:BGR327798 AWV327795:AWV327798 AMZ327795:AMZ327798 ADD327795:ADD327798 TH327795:TH327798 JL327795:JL327798 P327795:P327798 WVX262259:WVX262262 WMB262259:WMB262262 WCF262259:WCF262262 VSJ262259:VSJ262262 VIN262259:VIN262262 UYR262259:UYR262262 UOV262259:UOV262262 UEZ262259:UEZ262262 TVD262259:TVD262262 TLH262259:TLH262262 TBL262259:TBL262262 SRP262259:SRP262262 SHT262259:SHT262262 RXX262259:RXX262262 ROB262259:ROB262262 REF262259:REF262262 QUJ262259:QUJ262262 QKN262259:QKN262262 QAR262259:QAR262262 PQV262259:PQV262262 PGZ262259:PGZ262262 OXD262259:OXD262262 ONH262259:ONH262262 ODL262259:ODL262262 NTP262259:NTP262262 NJT262259:NJT262262 MZX262259:MZX262262 MQB262259:MQB262262 MGF262259:MGF262262 LWJ262259:LWJ262262 LMN262259:LMN262262 LCR262259:LCR262262 KSV262259:KSV262262 KIZ262259:KIZ262262 JZD262259:JZD262262 JPH262259:JPH262262 JFL262259:JFL262262 IVP262259:IVP262262 ILT262259:ILT262262 IBX262259:IBX262262 HSB262259:HSB262262 HIF262259:HIF262262 GYJ262259:GYJ262262 GON262259:GON262262 GER262259:GER262262 FUV262259:FUV262262 FKZ262259:FKZ262262 FBD262259:FBD262262 ERH262259:ERH262262 EHL262259:EHL262262 DXP262259:DXP262262 DNT262259:DNT262262 DDX262259:DDX262262 CUB262259:CUB262262 CKF262259:CKF262262 CAJ262259:CAJ262262 BQN262259:BQN262262 BGR262259:BGR262262 AWV262259:AWV262262 AMZ262259:AMZ262262 ADD262259:ADD262262 TH262259:TH262262 JL262259:JL262262 P262259:P262262 WVX196723:WVX196726 WMB196723:WMB196726 WCF196723:WCF196726 VSJ196723:VSJ196726 VIN196723:VIN196726 UYR196723:UYR196726 UOV196723:UOV196726 UEZ196723:UEZ196726 TVD196723:TVD196726 TLH196723:TLH196726 TBL196723:TBL196726 SRP196723:SRP196726 SHT196723:SHT196726 RXX196723:RXX196726 ROB196723:ROB196726 REF196723:REF196726 QUJ196723:QUJ196726 QKN196723:QKN196726 QAR196723:QAR196726 PQV196723:PQV196726 PGZ196723:PGZ196726 OXD196723:OXD196726 ONH196723:ONH196726 ODL196723:ODL196726 NTP196723:NTP196726 NJT196723:NJT196726 MZX196723:MZX196726 MQB196723:MQB196726 MGF196723:MGF196726 LWJ196723:LWJ196726 LMN196723:LMN196726 LCR196723:LCR196726 KSV196723:KSV196726 KIZ196723:KIZ196726 JZD196723:JZD196726 JPH196723:JPH196726 JFL196723:JFL196726 IVP196723:IVP196726 ILT196723:ILT196726 IBX196723:IBX196726 HSB196723:HSB196726 HIF196723:HIF196726 GYJ196723:GYJ196726 GON196723:GON196726 GER196723:GER196726 FUV196723:FUV196726 FKZ196723:FKZ196726 FBD196723:FBD196726 ERH196723:ERH196726 EHL196723:EHL196726 DXP196723:DXP196726 DNT196723:DNT196726 DDX196723:DDX196726 CUB196723:CUB196726 CKF196723:CKF196726 CAJ196723:CAJ196726 BQN196723:BQN196726 BGR196723:BGR196726 AWV196723:AWV196726 AMZ196723:AMZ196726 ADD196723:ADD196726 TH196723:TH196726 JL196723:JL196726 P196723:P196726 WVX131187:WVX131190 WMB131187:WMB131190 WCF131187:WCF131190 VSJ131187:VSJ131190 VIN131187:VIN131190 UYR131187:UYR131190 UOV131187:UOV131190 UEZ131187:UEZ131190 TVD131187:TVD131190 TLH131187:TLH131190 TBL131187:TBL131190 SRP131187:SRP131190 SHT131187:SHT131190 RXX131187:RXX131190 ROB131187:ROB131190 REF131187:REF131190 QUJ131187:QUJ131190 QKN131187:QKN131190 QAR131187:QAR131190 PQV131187:PQV131190 PGZ131187:PGZ131190 OXD131187:OXD131190 ONH131187:ONH131190 ODL131187:ODL131190 NTP131187:NTP131190 NJT131187:NJT131190 MZX131187:MZX131190 MQB131187:MQB131190 MGF131187:MGF131190 LWJ131187:LWJ131190 LMN131187:LMN131190 LCR131187:LCR131190 KSV131187:KSV131190 KIZ131187:KIZ131190 JZD131187:JZD131190 JPH131187:JPH131190 JFL131187:JFL131190 IVP131187:IVP131190 ILT131187:ILT131190 IBX131187:IBX131190 HSB131187:HSB131190 HIF131187:HIF131190 GYJ131187:GYJ131190 GON131187:GON131190 GER131187:GER131190 FUV131187:FUV131190 FKZ131187:FKZ131190 FBD131187:FBD131190 ERH131187:ERH131190 EHL131187:EHL131190 DXP131187:DXP131190 DNT131187:DNT131190 DDX131187:DDX131190 CUB131187:CUB131190 CKF131187:CKF131190 CAJ131187:CAJ131190 BQN131187:BQN131190 BGR131187:BGR131190 AWV131187:AWV131190 AMZ131187:AMZ131190 ADD131187:ADD131190 TH131187:TH131190 JL131187:JL131190 P131187:P131190 WVX65651:WVX65654 WMB65651:WMB65654 WCF65651:WCF65654 VSJ65651:VSJ65654 VIN65651:VIN65654 UYR65651:UYR65654 UOV65651:UOV65654 UEZ65651:UEZ65654 TVD65651:TVD65654 TLH65651:TLH65654 TBL65651:TBL65654 SRP65651:SRP65654 SHT65651:SHT65654 RXX65651:RXX65654 ROB65651:ROB65654 REF65651:REF65654 QUJ65651:QUJ65654 QKN65651:QKN65654 QAR65651:QAR65654 PQV65651:PQV65654 PGZ65651:PGZ65654 OXD65651:OXD65654 ONH65651:ONH65654 ODL65651:ODL65654 NTP65651:NTP65654 NJT65651:NJT65654 MZX65651:MZX65654 MQB65651:MQB65654 MGF65651:MGF65654 LWJ65651:LWJ65654 LMN65651:LMN65654 LCR65651:LCR65654 KSV65651:KSV65654 KIZ65651:KIZ65654 JZD65651:JZD65654 JPH65651:JPH65654 JFL65651:JFL65654 IVP65651:IVP65654 ILT65651:ILT65654 IBX65651:IBX65654 HSB65651:HSB65654 HIF65651:HIF65654 GYJ65651:GYJ65654 GON65651:GON65654 GER65651:GER65654 FUV65651:FUV65654 FKZ65651:FKZ65654 FBD65651:FBD65654 ERH65651:ERH65654 EHL65651:EHL65654 DXP65651:DXP65654 DNT65651:DNT65654 DDX65651:DDX65654 CUB65651:CUB65654 CKF65651:CKF65654 CAJ65651:CAJ65654 BQN65651:BQN65654 BGR65651:BGR65654 AWV65651:AWV65654 AMZ65651:AMZ65654 ADD65651:ADD65654 TH65651:TH65654 JL65651:JL65654 P65651:P65654 WVX115:WVX118 WMB115:WMB118 WCF115:WCF118 VSJ115:VSJ118 VIN115:VIN118 UYR115:UYR118 UOV115:UOV118 UEZ115:UEZ118 TVD115:TVD118 TLH115:TLH118 TBL115:TBL118 SRP115:SRP118 SHT115:SHT118 RXX115:RXX118 ROB115:ROB118 REF115:REF118 QUJ115:QUJ118 QKN115:QKN118 QAR115:QAR118 PQV115:PQV118 PGZ115:PGZ118 OXD115:OXD118 ONH115:ONH118 ODL115:ODL118 NTP115:NTP118 NJT115:NJT118 MZX115:MZX118 MQB115:MQB118 MGF115:MGF118 LWJ115:LWJ118 LMN115:LMN118 LCR115:LCR118 KSV115:KSV118 KIZ115:KIZ118 JZD115:JZD118 JPH115:JPH118 JFL115:JFL118 IVP115:IVP118 ILT115:ILT118 IBX115:IBX118 HSB115:HSB118 HIF115:HIF118 GYJ115:GYJ118 GON115:GON118 GER115:GER118 FUV115:FUV118 FKZ115:FKZ118 FBD115:FBD118 ERH115:ERH118 EHL115:EHL118 DXP115:DXP118 DNT115:DNT118 DDX115:DDX118 CUB115:CUB118 CKF115:CKF118 CAJ115:CAJ118 BQN115:BQN118 BGR115:BGR118 AWV115:AWV118 AMZ115:AMZ118 ADD115:ADD118 TH115:TH118 JL115:JL118 P115:P118 WWC983140:WWC983147 WMG983140:WMG983147 WCK983140:WCK983147 VSO983140:VSO983147 VIS983140:VIS983147 UYW983140:UYW983147 UPA983140:UPA983147 UFE983140:UFE983147 TVI983140:TVI983147 TLM983140:TLM983147 TBQ983140:TBQ983147 SRU983140:SRU983147 SHY983140:SHY983147 RYC983140:RYC983147 ROG983140:ROG983147 REK983140:REK983147 QUO983140:QUO983147 QKS983140:QKS983147 QAW983140:QAW983147 PRA983140:PRA983147 PHE983140:PHE983147 OXI983140:OXI983147 ONM983140:ONM983147 ODQ983140:ODQ983147 NTU983140:NTU983147 NJY983140:NJY983147 NAC983140:NAC983147 MQG983140:MQG983147 MGK983140:MGK983147 LWO983140:LWO983147 LMS983140:LMS983147 LCW983140:LCW983147 KTA983140:KTA983147 KJE983140:KJE983147 JZI983140:JZI983147 JPM983140:JPM983147 JFQ983140:JFQ983147 IVU983140:IVU983147 ILY983140:ILY983147 ICC983140:ICC983147 HSG983140:HSG983147 HIK983140:HIK983147 GYO983140:GYO983147 GOS983140:GOS983147 GEW983140:GEW983147 FVA983140:FVA983147 FLE983140:FLE983147 FBI983140:FBI983147 ERM983140:ERM983147 EHQ983140:EHQ983147 DXU983140:DXU983147 DNY983140:DNY983147 DEC983140:DEC983147 CUG983140:CUG983147 CKK983140:CKK983147 CAO983140:CAO983147 BQS983140:BQS983147 BGW983140:BGW983147 AXA983140:AXA983147 ANE983140:ANE983147 ADI983140:ADI983147 TM983140:TM983147 JQ983140:JQ983147 U983140:U983147 WWC917604:WWC917611 WMG917604:WMG917611 WCK917604:WCK917611 VSO917604:VSO917611 VIS917604:VIS917611 UYW917604:UYW917611 UPA917604:UPA917611 UFE917604:UFE917611 TVI917604:TVI917611 TLM917604:TLM917611 TBQ917604:TBQ917611 SRU917604:SRU917611 SHY917604:SHY917611 RYC917604:RYC917611 ROG917604:ROG917611 REK917604:REK917611 QUO917604:QUO917611 QKS917604:QKS917611 QAW917604:QAW917611 PRA917604:PRA917611 PHE917604:PHE917611 OXI917604:OXI917611 ONM917604:ONM917611 ODQ917604:ODQ917611 NTU917604:NTU917611 NJY917604:NJY917611 NAC917604:NAC917611 MQG917604:MQG917611 MGK917604:MGK917611 LWO917604:LWO917611 LMS917604:LMS917611 LCW917604:LCW917611 KTA917604:KTA917611 KJE917604:KJE917611 JZI917604:JZI917611 JPM917604:JPM917611 JFQ917604:JFQ917611 IVU917604:IVU917611 ILY917604:ILY917611 ICC917604:ICC917611 HSG917604:HSG917611 HIK917604:HIK917611 GYO917604:GYO917611 GOS917604:GOS917611 GEW917604:GEW917611 FVA917604:FVA917611 FLE917604:FLE917611 FBI917604:FBI917611 ERM917604:ERM917611 EHQ917604:EHQ917611 DXU917604:DXU917611 DNY917604:DNY917611 DEC917604:DEC917611 CUG917604:CUG917611 CKK917604:CKK917611 CAO917604:CAO917611 BQS917604:BQS917611 BGW917604:BGW917611 AXA917604:AXA917611 ANE917604:ANE917611 ADI917604:ADI917611 TM917604:TM917611 JQ917604:JQ917611 U917604:U917611 WWC852068:WWC852075 WMG852068:WMG852075 WCK852068:WCK852075 VSO852068:VSO852075 VIS852068:VIS852075 UYW852068:UYW852075 UPA852068:UPA852075 UFE852068:UFE852075 TVI852068:TVI852075 TLM852068:TLM852075 TBQ852068:TBQ852075 SRU852068:SRU852075 SHY852068:SHY852075 RYC852068:RYC852075 ROG852068:ROG852075 REK852068:REK852075 QUO852068:QUO852075 QKS852068:QKS852075 QAW852068:QAW852075 PRA852068:PRA852075 PHE852068:PHE852075 OXI852068:OXI852075 ONM852068:ONM852075 ODQ852068:ODQ852075 NTU852068:NTU852075 NJY852068:NJY852075 NAC852068:NAC852075 MQG852068:MQG852075 MGK852068:MGK852075 LWO852068:LWO852075 LMS852068:LMS852075 LCW852068:LCW852075 KTA852068:KTA852075 KJE852068:KJE852075 JZI852068:JZI852075 JPM852068:JPM852075 JFQ852068:JFQ852075 IVU852068:IVU852075 ILY852068:ILY852075 ICC852068:ICC852075 HSG852068:HSG852075 HIK852068:HIK852075 GYO852068:GYO852075 GOS852068:GOS852075 GEW852068:GEW852075 FVA852068:FVA852075 FLE852068:FLE852075 FBI852068:FBI852075 ERM852068:ERM852075 EHQ852068:EHQ852075 DXU852068:DXU852075 DNY852068:DNY852075 DEC852068:DEC852075 CUG852068:CUG852075 CKK852068:CKK852075 CAO852068:CAO852075 BQS852068:BQS852075 BGW852068:BGW852075 AXA852068:AXA852075 ANE852068:ANE852075 ADI852068:ADI852075 TM852068:TM852075 JQ852068:JQ852075 U852068:U852075 WWC786532:WWC786539 WMG786532:WMG786539 WCK786532:WCK786539 VSO786532:VSO786539 VIS786532:VIS786539 UYW786532:UYW786539 UPA786532:UPA786539 UFE786532:UFE786539 TVI786532:TVI786539 TLM786532:TLM786539 TBQ786532:TBQ786539 SRU786532:SRU786539 SHY786532:SHY786539 RYC786532:RYC786539 ROG786532:ROG786539 REK786532:REK786539 QUO786532:QUO786539 QKS786532:QKS786539 QAW786532:QAW786539 PRA786532:PRA786539 PHE786532:PHE786539 OXI786532:OXI786539 ONM786532:ONM786539 ODQ786532:ODQ786539 NTU786532:NTU786539 NJY786532:NJY786539 NAC786532:NAC786539 MQG786532:MQG786539 MGK786532:MGK786539 LWO786532:LWO786539 LMS786532:LMS786539 LCW786532:LCW786539 KTA786532:KTA786539 KJE786532:KJE786539 JZI786532:JZI786539 JPM786532:JPM786539 JFQ786532:JFQ786539 IVU786532:IVU786539 ILY786532:ILY786539 ICC786532:ICC786539 HSG786532:HSG786539 HIK786532:HIK786539 GYO786532:GYO786539 GOS786532:GOS786539 GEW786532:GEW786539 FVA786532:FVA786539 FLE786532:FLE786539 FBI786532:FBI786539 ERM786532:ERM786539 EHQ786532:EHQ786539 DXU786532:DXU786539 DNY786532:DNY786539 DEC786532:DEC786539 CUG786532:CUG786539 CKK786532:CKK786539 CAO786532:CAO786539 BQS786532:BQS786539 BGW786532:BGW786539 AXA786532:AXA786539 ANE786532:ANE786539 ADI786532:ADI786539 TM786532:TM786539 JQ786532:JQ786539 U786532:U786539 WWC720996:WWC721003 WMG720996:WMG721003 WCK720996:WCK721003 VSO720996:VSO721003 VIS720996:VIS721003 UYW720996:UYW721003 UPA720996:UPA721003 UFE720996:UFE721003 TVI720996:TVI721003 TLM720996:TLM721003 TBQ720996:TBQ721003 SRU720996:SRU721003 SHY720996:SHY721003 RYC720996:RYC721003 ROG720996:ROG721003 REK720996:REK721003 QUO720996:QUO721003 QKS720996:QKS721003 QAW720996:QAW721003 PRA720996:PRA721003 PHE720996:PHE721003 OXI720996:OXI721003 ONM720996:ONM721003 ODQ720996:ODQ721003 NTU720996:NTU721003 NJY720996:NJY721003 NAC720996:NAC721003 MQG720996:MQG721003 MGK720996:MGK721003 LWO720996:LWO721003 LMS720996:LMS721003 LCW720996:LCW721003 KTA720996:KTA721003 KJE720996:KJE721003 JZI720996:JZI721003 JPM720996:JPM721003 JFQ720996:JFQ721003 IVU720996:IVU721003 ILY720996:ILY721003 ICC720996:ICC721003 HSG720996:HSG721003 HIK720996:HIK721003 GYO720996:GYO721003 GOS720996:GOS721003 GEW720996:GEW721003 FVA720996:FVA721003 FLE720996:FLE721003 FBI720996:FBI721003 ERM720996:ERM721003 EHQ720996:EHQ721003 DXU720996:DXU721003 DNY720996:DNY721003 DEC720996:DEC721003 CUG720996:CUG721003 CKK720996:CKK721003 CAO720996:CAO721003 BQS720996:BQS721003 BGW720996:BGW721003 AXA720996:AXA721003 ANE720996:ANE721003 ADI720996:ADI721003 TM720996:TM721003 JQ720996:JQ721003 U720996:U721003 WWC655460:WWC655467 WMG655460:WMG655467 WCK655460:WCK655467 VSO655460:VSO655467 VIS655460:VIS655467 UYW655460:UYW655467 UPA655460:UPA655467 UFE655460:UFE655467 TVI655460:TVI655467 TLM655460:TLM655467 TBQ655460:TBQ655467 SRU655460:SRU655467 SHY655460:SHY655467 RYC655460:RYC655467 ROG655460:ROG655467 REK655460:REK655467 QUO655460:QUO655467 QKS655460:QKS655467 QAW655460:QAW655467 PRA655460:PRA655467 PHE655460:PHE655467 OXI655460:OXI655467 ONM655460:ONM655467 ODQ655460:ODQ655467 NTU655460:NTU655467 NJY655460:NJY655467 NAC655460:NAC655467 MQG655460:MQG655467 MGK655460:MGK655467 LWO655460:LWO655467 LMS655460:LMS655467 LCW655460:LCW655467 KTA655460:KTA655467 KJE655460:KJE655467 JZI655460:JZI655467 JPM655460:JPM655467 JFQ655460:JFQ655467 IVU655460:IVU655467 ILY655460:ILY655467 ICC655460:ICC655467 HSG655460:HSG655467 HIK655460:HIK655467 GYO655460:GYO655467 GOS655460:GOS655467 GEW655460:GEW655467 FVA655460:FVA655467 FLE655460:FLE655467 FBI655460:FBI655467 ERM655460:ERM655467 EHQ655460:EHQ655467 DXU655460:DXU655467 DNY655460:DNY655467 DEC655460:DEC655467 CUG655460:CUG655467 CKK655460:CKK655467 CAO655460:CAO655467 BQS655460:BQS655467 BGW655460:BGW655467 AXA655460:AXA655467 ANE655460:ANE655467 ADI655460:ADI655467 TM655460:TM655467 JQ655460:JQ655467 U655460:U655467 WWC589924:WWC589931 WMG589924:WMG589931 WCK589924:WCK589931 VSO589924:VSO589931 VIS589924:VIS589931 UYW589924:UYW589931 UPA589924:UPA589931 UFE589924:UFE589931 TVI589924:TVI589931 TLM589924:TLM589931 TBQ589924:TBQ589931 SRU589924:SRU589931 SHY589924:SHY589931 RYC589924:RYC589931 ROG589924:ROG589931 REK589924:REK589931 QUO589924:QUO589931 QKS589924:QKS589931 QAW589924:QAW589931 PRA589924:PRA589931 PHE589924:PHE589931 OXI589924:OXI589931 ONM589924:ONM589931 ODQ589924:ODQ589931 NTU589924:NTU589931 NJY589924:NJY589931 NAC589924:NAC589931 MQG589924:MQG589931 MGK589924:MGK589931 LWO589924:LWO589931 LMS589924:LMS589931 LCW589924:LCW589931 KTA589924:KTA589931 KJE589924:KJE589931 JZI589924:JZI589931 JPM589924:JPM589931 JFQ589924:JFQ589931 IVU589924:IVU589931 ILY589924:ILY589931 ICC589924:ICC589931 HSG589924:HSG589931 HIK589924:HIK589931 GYO589924:GYO589931 GOS589924:GOS589931 GEW589924:GEW589931 FVA589924:FVA589931 FLE589924:FLE589931 FBI589924:FBI589931 ERM589924:ERM589931 EHQ589924:EHQ589931 DXU589924:DXU589931 DNY589924:DNY589931 DEC589924:DEC589931 CUG589924:CUG589931 CKK589924:CKK589931 CAO589924:CAO589931 BQS589924:BQS589931 BGW589924:BGW589931 AXA589924:AXA589931 ANE589924:ANE589931 ADI589924:ADI589931 TM589924:TM589931 JQ589924:JQ589931 U589924:U589931 WWC524388:WWC524395 WMG524388:WMG524395 WCK524388:WCK524395 VSO524388:VSO524395 VIS524388:VIS524395 UYW524388:UYW524395 UPA524388:UPA524395 UFE524388:UFE524395 TVI524388:TVI524395 TLM524388:TLM524395 TBQ524388:TBQ524395 SRU524388:SRU524395 SHY524388:SHY524395 RYC524388:RYC524395 ROG524388:ROG524395 REK524388:REK524395 QUO524388:QUO524395 QKS524388:QKS524395 QAW524388:QAW524395 PRA524388:PRA524395 PHE524388:PHE524395 OXI524388:OXI524395 ONM524388:ONM524395 ODQ524388:ODQ524395 NTU524388:NTU524395 NJY524388:NJY524395 NAC524388:NAC524395 MQG524388:MQG524395 MGK524388:MGK524395 LWO524388:LWO524395 LMS524388:LMS524395 LCW524388:LCW524395 KTA524388:KTA524395 KJE524388:KJE524395 JZI524388:JZI524395 JPM524388:JPM524395 JFQ524388:JFQ524395 IVU524388:IVU524395 ILY524388:ILY524395 ICC524388:ICC524395 HSG524388:HSG524395 HIK524388:HIK524395 GYO524388:GYO524395 GOS524388:GOS524395 GEW524388:GEW524395 FVA524388:FVA524395 FLE524388:FLE524395 FBI524388:FBI524395 ERM524388:ERM524395 EHQ524388:EHQ524395 DXU524388:DXU524395 DNY524388:DNY524395 DEC524388:DEC524395 CUG524388:CUG524395 CKK524388:CKK524395 CAO524388:CAO524395 BQS524388:BQS524395 BGW524388:BGW524395 AXA524388:AXA524395 ANE524388:ANE524395 ADI524388:ADI524395 TM524388:TM524395 JQ524388:JQ524395 U524388:U524395 WWC458852:WWC458859 WMG458852:WMG458859 WCK458852:WCK458859 VSO458852:VSO458859 VIS458852:VIS458859 UYW458852:UYW458859 UPA458852:UPA458859 UFE458852:UFE458859 TVI458852:TVI458859 TLM458852:TLM458859 TBQ458852:TBQ458859 SRU458852:SRU458859 SHY458852:SHY458859 RYC458852:RYC458859 ROG458852:ROG458859 REK458852:REK458859 QUO458852:QUO458859 QKS458852:QKS458859 QAW458852:QAW458859 PRA458852:PRA458859 PHE458852:PHE458859 OXI458852:OXI458859 ONM458852:ONM458859 ODQ458852:ODQ458859 NTU458852:NTU458859 NJY458852:NJY458859 NAC458852:NAC458859 MQG458852:MQG458859 MGK458852:MGK458859 LWO458852:LWO458859 LMS458852:LMS458859 LCW458852:LCW458859 KTA458852:KTA458859 KJE458852:KJE458859 JZI458852:JZI458859 JPM458852:JPM458859 JFQ458852:JFQ458859 IVU458852:IVU458859 ILY458852:ILY458859 ICC458852:ICC458859 HSG458852:HSG458859 HIK458852:HIK458859 GYO458852:GYO458859 GOS458852:GOS458859 GEW458852:GEW458859 FVA458852:FVA458859 FLE458852:FLE458859 FBI458852:FBI458859 ERM458852:ERM458859 EHQ458852:EHQ458859 DXU458852:DXU458859 DNY458852:DNY458859 DEC458852:DEC458859 CUG458852:CUG458859 CKK458852:CKK458859 CAO458852:CAO458859 BQS458852:BQS458859 BGW458852:BGW458859 AXA458852:AXA458859 ANE458852:ANE458859 ADI458852:ADI458859 TM458852:TM458859 JQ458852:JQ458859 U458852:U458859 WWC393316:WWC393323 WMG393316:WMG393323 WCK393316:WCK393323 VSO393316:VSO393323 VIS393316:VIS393323 UYW393316:UYW393323 UPA393316:UPA393323 UFE393316:UFE393323 TVI393316:TVI393323 TLM393316:TLM393323 TBQ393316:TBQ393323 SRU393316:SRU393323 SHY393316:SHY393323 RYC393316:RYC393323 ROG393316:ROG393323 REK393316:REK393323 QUO393316:QUO393323 QKS393316:QKS393323 QAW393316:QAW393323 PRA393316:PRA393323 PHE393316:PHE393323 OXI393316:OXI393323 ONM393316:ONM393323 ODQ393316:ODQ393323 NTU393316:NTU393323 NJY393316:NJY393323 NAC393316:NAC393323 MQG393316:MQG393323 MGK393316:MGK393323 LWO393316:LWO393323 LMS393316:LMS393323 LCW393316:LCW393323 KTA393316:KTA393323 KJE393316:KJE393323 JZI393316:JZI393323 JPM393316:JPM393323 JFQ393316:JFQ393323 IVU393316:IVU393323 ILY393316:ILY393323 ICC393316:ICC393323 HSG393316:HSG393323 HIK393316:HIK393323 GYO393316:GYO393323 GOS393316:GOS393323 GEW393316:GEW393323 FVA393316:FVA393323 FLE393316:FLE393323 FBI393316:FBI393323 ERM393316:ERM393323 EHQ393316:EHQ393323 DXU393316:DXU393323 DNY393316:DNY393323 DEC393316:DEC393323 CUG393316:CUG393323 CKK393316:CKK393323 CAO393316:CAO393323 BQS393316:BQS393323 BGW393316:BGW393323 AXA393316:AXA393323 ANE393316:ANE393323 ADI393316:ADI393323 TM393316:TM393323 JQ393316:JQ393323 U393316:U393323 WWC327780:WWC327787 WMG327780:WMG327787 WCK327780:WCK327787 VSO327780:VSO327787 VIS327780:VIS327787 UYW327780:UYW327787 UPA327780:UPA327787 UFE327780:UFE327787 TVI327780:TVI327787 TLM327780:TLM327787 TBQ327780:TBQ327787 SRU327780:SRU327787 SHY327780:SHY327787 RYC327780:RYC327787 ROG327780:ROG327787 REK327780:REK327787 QUO327780:QUO327787 QKS327780:QKS327787 QAW327780:QAW327787 PRA327780:PRA327787 PHE327780:PHE327787 OXI327780:OXI327787 ONM327780:ONM327787 ODQ327780:ODQ327787 NTU327780:NTU327787 NJY327780:NJY327787 NAC327780:NAC327787 MQG327780:MQG327787 MGK327780:MGK327787 LWO327780:LWO327787 LMS327780:LMS327787 LCW327780:LCW327787 KTA327780:KTA327787 KJE327780:KJE327787 JZI327780:JZI327787 JPM327780:JPM327787 JFQ327780:JFQ327787 IVU327780:IVU327787 ILY327780:ILY327787 ICC327780:ICC327787 HSG327780:HSG327787 HIK327780:HIK327787 GYO327780:GYO327787 GOS327780:GOS327787 GEW327780:GEW327787 FVA327780:FVA327787 FLE327780:FLE327787 FBI327780:FBI327787 ERM327780:ERM327787 EHQ327780:EHQ327787 DXU327780:DXU327787 DNY327780:DNY327787 DEC327780:DEC327787 CUG327780:CUG327787 CKK327780:CKK327787 CAO327780:CAO327787 BQS327780:BQS327787 BGW327780:BGW327787 AXA327780:AXA327787 ANE327780:ANE327787 ADI327780:ADI327787 TM327780:TM327787 JQ327780:JQ327787 U327780:U327787 WWC262244:WWC262251 WMG262244:WMG262251 WCK262244:WCK262251 VSO262244:VSO262251 VIS262244:VIS262251 UYW262244:UYW262251 UPA262244:UPA262251 UFE262244:UFE262251 TVI262244:TVI262251 TLM262244:TLM262251 TBQ262244:TBQ262251 SRU262244:SRU262251 SHY262244:SHY262251 RYC262244:RYC262251 ROG262244:ROG262251 REK262244:REK262251 QUO262244:QUO262251 QKS262244:QKS262251 QAW262244:QAW262251 PRA262244:PRA262251 PHE262244:PHE262251 OXI262244:OXI262251 ONM262244:ONM262251 ODQ262244:ODQ262251 NTU262244:NTU262251 NJY262244:NJY262251 NAC262244:NAC262251 MQG262244:MQG262251 MGK262244:MGK262251 LWO262244:LWO262251 LMS262244:LMS262251 LCW262244:LCW262251 KTA262244:KTA262251 KJE262244:KJE262251 JZI262244:JZI262251 JPM262244:JPM262251 JFQ262244:JFQ262251 IVU262244:IVU262251 ILY262244:ILY262251 ICC262244:ICC262251 HSG262244:HSG262251 HIK262244:HIK262251 GYO262244:GYO262251 GOS262244:GOS262251 GEW262244:GEW262251 FVA262244:FVA262251 FLE262244:FLE262251 FBI262244:FBI262251 ERM262244:ERM262251 EHQ262244:EHQ262251 DXU262244:DXU262251 DNY262244:DNY262251 DEC262244:DEC262251 CUG262244:CUG262251 CKK262244:CKK262251 CAO262244:CAO262251 BQS262244:BQS262251 BGW262244:BGW262251 AXA262244:AXA262251 ANE262244:ANE262251 ADI262244:ADI262251 TM262244:TM262251 JQ262244:JQ262251 U262244:U262251 WWC196708:WWC196715 WMG196708:WMG196715 WCK196708:WCK196715 VSO196708:VSO196715 VIS196708:VIS196715 UYW196708:UYW196715 UPA196708:UPA196715 UFE196708:UFE196715 TVI196708:TVI196715 TLM196708:TLM196715 TBQ196708:TBQ196715 SRU196708:SRU196715 SHY196708:SHY196715 RYC196708:RYC196715 ROG196708:ROG196715 REK196708:REK196715 QUO196708:QUO196715 QKS196708:QKS196715 QAW196708:QAW196715 PRA196708:PRA196715 PHE196708:PHE196715 OXI196708:OXI196715 ONM196708:ONM196715 ODQ196708:ODQ196715 NTU196708:NTU196715 NJY196708:NJY196715 NAC196708:NAC196715 MQG196708:MQG196715 MGK196708:MGK196715 LWO196708:LWO196715 LMS196708:LMS196715 LCW196708:LCW196715 KTA196708:KTA196715 KJE196708:KJE196715 JZI196708:JZI196715 JPM196708:JPM196715 JFQ196708:JFQ196715 IVU196708:IVU196715 ILY196708:ILY196715 ICC196708:ICC196715 HSG196708:HSG196715 HIK196708:HIK196715 GYO196708:GYO196715 GOS196708:GOS196715 GEW196708:GEW196715 FVA196708:FVA196715 FLE196708:FLE196715 FBI196708:FBI196715 ERM196708:ERM196715 EHQ196708:EHQ196715 DXU196708:DXU196715 DNY196708:DNY196715 DEC196708:DEC196715 CUG196708:CUG196715 CKK196708:CKK196715 CAO196708:CAO196715 BQS196708:BQS196715 BGW196708:BGW196715 AXA196708:AXA196715 ANE196708:ANE196715 ADI196708:ADI196715 TM196708:TM196715 JQ196708:JQ196715 U196708:U196715 WWC131172:WWC131179 WMG131172:WMG131179 WCK131172:WCK131179 VSO131172:VSO131179 VIS131172:VIS131179 UYW131172:UYW131179 UPA131172:UPA131179 UFE131172:UFE131179 TVI131172:TVI131179 TLM131172:TLM131179 TBQ131172:TBQ131179 SRU131172:SRU131179 SHY131172:SHY131179 RYC131172:RYC131179 ROG131172:ROG131179 REK131172:REK131179 QUO131172:QUO131179 QKS131172:QKS131179 QAW131172:QAW131179 PRA131172:PRA131179 PHE131172:PHE131179 OXI131172:OXI131179 ONM131172:ONM131179 ODQ131172:ODQ131179 NTU131172:NTU131179 NJY131172:NJY131179 NAC131172:NAC131179 MQG131172:MQG131179 MGK131172:MGK131179 LWO131172:LWO131179 LMS131172:LMS131179 LCW131172:LCW131179 KTA131172:KTA131179 KJE131172:KJE131179 JZI131172:JZI131179 JPM131172:JPM131179 JFQ131172:JFQ131179 IVU131172:IVU131179 ILY131172:ILY131179 ICC131172:ICC131179 HSG131172:HSG131179 HIK131172:HIK131179 GYO131172:GYO131179 GOS131172:GOS131179 GEW131172:GEW131179 FVA131172:FVA131179 FLE131172:FLE131179 FBI131172:FBI131179 ERM131172:ERM131179 EHQ131172:EHQ131179 DXU131172:DXU131179 DNY131172:DNY131179 DEC131172:DEC131179 CUG131172:CUG131179 CKK131172:CKK131179 CAO131172:CAO131179 BQS131172:BQS131179 BGW131172:BGW131179 AXA131172:AXA131179 ANE131172:ANE131179 ADI131172:ADI131179 TM131172:TM131179 JQ131172:JQ131179 U131172:U131179 WWC65636:WWC65643 WMG65636:WMG65643 WCK65636:WCK65643 VSO65636:VSO65643 VIS65636:VIS65643 UYW65636:UYW65643 UPA65636:UPA65643 UFE65636:UFE65643 TVI65636:TVI65643 TLM65636:TLM65643 TBQ65636:TBQ65643 SRU65636:SRU65643 SHY65636:SHY65643 RYC65636:RYC65643 ROG65636:ROG65643 REK65636:REK65643 QUO65636:QUO65643 QKS65636:QKS65643 QAW65636:QAW65643 PRA65636:PRA65643 PHE65636:PHE65643 OXI65636:OXI65643 ONM65636:ONM65643 ODQ65636:ODQ65643 NTU65636:NTU65643 NJY65636:NJY65643 NAC65636:NAC65643 MQG65636:MQG65643 MGK65636:MGK65643 LWO65636:LWO65643 LMS65636:LMS65643 LCW65636:LCW65643 KTA65636:KTA65643 KJE65636:KJE65643 JZI65636:JZI65643 JPM65636:JPM65643 JFQ65636:JFQ65643 IVU65636:IVU65643 ILY65636:ILY65643 ICC65636:ICC65643 HSG65636:HSG65643 HIK65636:HIK65643 GYO65636:GYO65643 GOS65636:GOS65643 GEW65636:GEW65643 FVA65636:FVA65643 FLE65636:FLE65643 FBI65636:FBI65643 ERM65636:ERM65643 EHQ65636:EHQ65643 DXU65636:DXU65643 DNY65636:DNY65643 DEC65636:DEC65643 CUG65636:CUG65643 CKK65636:CKK65643 CAO65636:CAO65643 BQS65636:BQS65643 BGW65636:BGW65643 AXA65636:AXA65643 ANE65636:ANE65643 ADI65636:ADI65643 TM65636:TM65643 JQ65636:JQ65643 U65636:U65643 WVK983134:WVK983138 WLO983134:WLO983138 WBS983134:WBS983138 VRW983134:VRW983138 VIA983134:VIA983138 UYE983134:UYE983138 UOI983134:UOI983138 UEM983134:UEM983138 TUQ983134:TUQ983138 TKU983134:TKU983138 TAY983134:TAY983138 SRC983134:SRC983138 SHG983134:SHG983138 RXK983134:RXK983138 RNO983134:RNO983138 RDS983134:RDS983138 QTW983134:QTW983138 QKA983134:QKA983138 QAE983134:QAE983138 PQI983134:PQI983138 PGM983134:PGM983138 OWQ983134:OWQ983138 OMU983134:OMU983138 OCY983134:OCY983138 NTC983134:NTC983138 NJG983134:NJG983138 MZK983134:MZK983138 MPO983134:MPO983138 MFS983134:MFS983138 LVW983134:LVW983138 LMA983134:LMA983138 LCE983134:LCE983138 KSI983134:KSI983138 KIM983134:KIM983138 JYQ983134:JYQ983138 JOU983134:JOU983138 JEY983134:JEY983138 IVC983134:IVC983138 ILG983134:ILG983138 IBK983134:IBK983138 HRO983134:HRO983138 HHS983134:HHS983138 GXW983134:GXW983138 GOA983134:GOA983138 GEE983134:GEE983138 FUI983134:FUI983138 FKM983134:FKM983138 FAQ983134:FAQ983138 EQU983134:EQU983138 EGY983134:EGY983138 DXC983134:DXC983138 DNG983134:DNG983138 DDK983134:DDK983138 CTO983134:CTO983138 CJS983134:CJS983138 BZW983134:BZW983138 BQA983134:BQA983138 BGE983134:BGE983138 AWI983134:AWI983138 AMM983134:AMM983138 ACQ983134:ACQ983138 SU983134:SU983138 IY983134:IY983138 C983134:C983138 WVK917598:WVK917602 WLO917598:WLO917602 WBS917598:WBS917602 VRW917598:VRW917602 VIA917598:VIA917602 UYE917598:UYE917602 UOI917598:UOI917602 UEM917598:UEM917602 TUQ917598:TUQ917602 TKU917598:TKU917602 TAY917598:TAY917602 SRC917598:SRC917602 SHG917598:SHG917602 RXK917598:RXK917602 RNO917598:RNO917602 RDS917598:RDS917602 QTW917598:QTW917602 QKA917598:QKA917602 QAE917598:QAE917602 PQI917598:PQI917602 PGM917598:PGM917602 OWQ917598:OWQ917602 OMU917598:OMU917602 OCY917598:OCY917602 NTC917598:NTC917602 NJG917598:NJG917602 MZK917598:MZK917602 MPO917598:MPO917602 MFS917598:MFS917602 LVW917598:LVW917602 LMA917598:LMA917602 LCE917598:LCE917602 KSI917598:KSI917602 KIM917598:KIM917602 JYQ917598:JYQ917602 JOU917598:JOU917602 JEY917598:JEY917602 IVC917598:IVC917602 ILG917598:ILG917602 IBK917598:IBK917602 HRO917598:HRO917602 HHS917598:HHS917602 GXW917598:GXW917602 GOA917598:GOA917602 GEE917598:GEE917602 FUI917598:FUI917602 FKM917598:FKM917602 FAQ917598:FAQ917602 EQU917598:EQU917602 EGY917598:EGY917602 DXC917598:DXC917602 DNG917598:DNG917602 DDK917598:DDK917602 CTO917598:CTO917602 CJS917598:CJS917602 BZW917598:BZW917602 BQA917598:BQA917602 BGE917598:BGE917602 AWI917598:AWI917602 AMM917598:AMM917602 ACQ917598:ACQ917602 SU917598:SU917602 IY917598:IY917602 C917598:C917602 WVK852062:WVK852066 WLO852062:WLO852066 WBS852062:WBS852066 VRW852062:VRW852066 VIA852062:VIA852066 UYE852062:UYE852066 UOI852062:UOI852066 UEM852062:UEM852066 TUQ852062:TUQ852066 TKU852062:TKU852066 TAY852062:TAY852066 SRC852062:SRC852066 SHG852062:SHG852066 RXK852062:RXK852066 RNO852062:RNO852066 RDS852062:RDS852066 QTW852062:QTW852066 QKA852062:QKA852066 QAE852062:QAE852066 PQI852062:PQI852066 PGM852062:PGM852066 OWQ852062:OWQ852066 OMU852062:OMU852066 OCY852062:OCY852066 NTC852062:NTC852066 NJG852062:NJG852066 MZK852062:MZK852066 MPO852062:MPO852066 MFS852062:MFS852066 LVW852062:LVW852066 LMA852062:LMA852066 LCE852062:LCE852066 KSI852062:KSI852066 KIM852062:KIM852066 JYQ852062:JYQ852066 JOU852062:JOU852066 JEY852062:JEY852066 IVC852062:IVC852066 ILG852062:ILG852066 IBK852062:IBK852066 HRO852062:HRO852066 HHS852062:HHS852066 GXW852062:GXW852066 GOA852062:GOA852066 GEE852062:GEE852066 FUI852062:FUI852066 FKM852062:FKM852066 FAQ852062:FAQ852066 EQU852062:EQU852066 EGY852062:EGY852066 DXC852062:DXC852066 DNG852062:DNG852066 DDK852062:DDK852066 CTO852062:CTO852066 CJS852062:CJS852066 BZW852062:BZW852066 BQA852062:BQA852066 BGE852062:BGE852066 AWI852062:AWI852066 AMM852062:AMM852066 ACQ852062:ACQ852066 SU852062:SU852066 IY852062:IY852066 C852062:C852066 WVK786526:WVK786530 WLO786526:WLO786530 WBS786526:WBS786530 VRW786526:VRW786530 VIA786526:VIA786530 UYE786526:UYE786530 UOI786526:UOI786530 UEM786526:UEM786530 TUQ786526:TUQ786530 TKU786526:TKU786530 TAY786526:TAY786530 SRC786526:SRC786530 SHG786526:SHG786530 RXK786526:RXK786530 RNO786526:RNO786530 RDS786526:RDS786530 QTW786526:QTW786530 QKA786526:QKA786530 QAE786526:QAE786530 PQI786526:PQI786530 PGM786526:PGM786530 OWQ786526:OWQ786530 OMU786526:OMU786530 OCY786526:OCY786530 NTC786526:NTC786530 NJG786526:NJG786530 MZK786526:MZK786530 MPO786526:MPO786530 MFS786526:MFS786530 LVW786526:LVW786530 LMA786526:LMA786530 LCE786526:LCE786530 KSI786526:KSI786530 KIM786526:KIM786530 JYQ786526:JYQ786530 JOU786526:JOU786530 JEY786526:JEY786530 IVC786526:IVC786530 ILG786526:ILG786530 IBK786526:IBK786530 HRO786526:HRO786530 HHS786526:HHS786530 GXW786526:GXW786530 GOA786526:GOA786530 GEE786526:GEE786530 FUI786526:FUI786530 FKM786526:FKM786530 FAQ786526:FAQ786530 EQU786526:EQU786530 EGY786526:EGY786530 DXC786526:DXC786530 DNG786526:DNG786530 DDK786526:DDK786530 CTO786526:CTO786530 CJS786526:CJS786530 BZW786526:BZW786530 BQA786526:BQA786530 BGE786526:BGE786530 AWI786526:AWI786530 AMM786526:AMM786530 ACQ786526:ACQ786530 SU786526:SU786530 IY786526:IY786530 C786526:C786530 WVK720990:WVK720994 WLO720990:WLO720994 WBS720990:WBS720994 VRW720990:VRW720994 VIA720990:VIA720994 UYE720990:UYE720994 UOI720990:UOI720994 UEM720990:UEM720994 TUQ720990:TUQ720994 TKU720990:TKU720994 TAY720990:TAY720994 SRC720990:SRC720994 SHG720990:SHG720994 RXK720990:RXK720994 RNO720990:RNO720994 RDS720990:RDS720994 QTW720990:QTW720994 QKA720990:QKA720994 QAE720990:QAE720994 PQI720990:PQI720994 PGM720990:PGM720994 OWQ720990:OWQ720994 OMU720990:OMU720994 OCY720990:OCY720994 NTC720990:NTC720994 NJG720990:NJG720994 MZK720990:MZK720994 MPO720990:MPO720994 MFS720990:MFS720994 LVW720990:LVW720994 LMA720990:LMA720994 LCE720990:LCE720994 KSI720990:KSI720994 KIM720990:KIM720994 JYQ720990:JYQ720994 JOU720990:JOU720994 JEY720990:JEY720994 IVC720990:IVC720994 ILG720990:ILG720994 IBK720990:IBK720994 HRO720990:HRO720994 HHS720990:HHS720994 GXW720990:GXW720994 GOA720990:GOA720994 GEE720990:GEE720994 FUI720990:FUI720994 FKM720990:FKM720994 FAQ720990:FAQ720994 EQU720990:EQU720994 EGY720990:EGY720994 DXC720990:DXC720994 DNG720990:DNG720994 DDK720990:DDK720994 CTO720990:CTO720994 CJS720990:CJS720994 BZW720990:BZW720994 BQA720990:BQA720994 BGE720990:BGE720994 AWI720990:AWI720994 AMM720990:AMM720994 ACQ720990:ACQ720994 SU720990:SU720994 IY720990:IY720994 C720990:C720994 WVK655454:WVK655458 WLO655454:WLO655458 WBS655454:WBS655458 VRW655454:VRW655458 VIA655454:VIA655458 UYE655454:UYE655458 UOI655454:UOI655458 UEM655454:UEM655458 TUQ655454:TUQ655458 TKU655454:TKU655458 TAY655454:TAY655458 SRC655454:SRC655458 SHG655454:SHG655458 RXK655454:RXK655458 RNO655454:RNO655458 RDS655454:RDS655458 QTW655454:QTW655458 QKA655454:QKA655458 QAE655454:QAE655458 PQI655454:PQI655458 PGM655454:PGM655458 OWQ655454:OWQ655458 OMU655454:OMU655458 OCY655454:OCY655458 NTC655454:NTC655458 NJG655454:NJG655458 MZK655454:MZK655458 MPO655454:MPO655458 MFS655454:MFS655458 LVW655454:LVW655458 LMA655454:LMA655458 LCE655454:LCE655458 KSI655454:KSI655458 KIM655454:KIM655458 JYQ655454:JYQ655458 JOU655454:JOU655458 JEY655454:JEY655458 IVC655454:IVC655458 ILG655454:ILG655458 IBK655454:IBK655458 HRO655454:HRO655458 HHS655454:HHS655458 GXW655454:GXW655458 GOA655454:GOA655458 GEE655454:GEE655458 FUI655454:FUI655458 FKM655454:FKM655458 FAQ655454:FAQ655458 EQU655454:EQU655458 EGY655454:EGY655458 DXC655454:DXC655458 DNG655454:DNG655458 DDK655454:DDK655458 CTO655454:CTO655458 CJS655454:CJS655458 BZW655454:BZW655458 BQA655454:BQA655458 BGE655454:BGE655458 AWI655454:AWI655458 AMM655454:AMM655458 ACQ655454:ACQ655458 SU655454:SU655458 IY655454:IY655458 C655454:C655458 WVK589918:WVK589922 WLO589918:WLO589922 WBS589918:WBS589922 VRW589918:VRW589922 VIA589918:VIA589922 UYE589918:UYE589922 UOI589918:UOI589922 UEM589918:UEM589922 TUQ589918:TUQ589922 TKU589918:TKU589922 TAY589918:TAY589922 SRC589918:SRC589922 SHG589918:SHG589922 RXK589918:RXK589922 RNO589918:RNO589922 RDS589918:RDS589922 QTW589918:QTW589922 QKA589918:QKA589922 QAE589918:QAE589922 PQI589918:PQI589922 PGM589918:PGM589922 OWQ589918:OWQ589922 OMU589918:OMU589922 OCY589918:OCY589922 NTC589918:NTC589922 NJG589918:NJG589922 MZK589918:MZK589922 MPO589918:MPO589922 MFS589918:MFS589922 LVW589918:LVW589922 LMA589918:LMA589922 LCE589918:LCE589922 KSI589918:KSI589922 KIM589918:KIM589922 JYQ589918:JYQ589922 JOU589918:JOU589922 JEY589918:JEY589922 IVC589918:IVC589922 ILG589918:ILG589922 IBK589918:IBK589922 HRO589918:HRO589922 HHS589918:HHS589922 GXW589918:GXW589922 GOA589918:GOA589922 GEE589918:GEE589922 FUI589918:FUI589922 FKM589918:FKM589922 FAQ589918:FAQ589922 EQU589918:EQU589922 EGY589918:EGY589922 DXC589918:DXC589922 DNG589918:DNG589922 DDK589918:DDK589922 CTO589918:CTO589922 CJS589918:CJS589922 BZW589918:BZW589922 BQA589918:BQA589922 BGE589918:BGE589922 AWI589918:AWI589922 AMM589918:AMM589922 ACQ589918:ACQ589922 SU589918:SU589922 IY589918:IY589922 C589918:C589922 WVK524382:WVK524386 WLO524382:WLO524386 WBS524382:WBS524386 VRW524382:VRW524386 VIA524382:VIA524386 UYE524382:UYE524386 UOI524382:UOI524386 UEM524382:UEM524386 TUQ524382:TUQ524386 TKU524382:TKU524386 TAY524382:TAY524386 SRC524382:SRC524386 SHG524382:SHG524386 RXK524382:RXK524386 RNO524382:RNO524386 RDS524382:RDS524386 QTW524382:QTW524386 QKA524382:QKA524386 QAE524382:QAE524386 PQI524382:PQI524386 PGM524382:PGM524386 OWQ524382:OWQ524386 OMU524382:OMU524386 OCY524382:OCY524386 NTC524382:NTC524386 NJG524382:NJG524386 MZK524382:MZK524386 MPO524382:MPO524386 MFS524382:MFS524386 LVW524382:LVW524386 LMA524382:LMA524386 LCE524382:LCE524386 KSI524382:KSI524386 KIM524382:KIM524386 JYQ524382:JYQ524386 JOU524382:JOU524386 JEY524382:JEY524386 IVC524382:IVC524386 ILG524382:ILG524386 IBK524382:IBK524386 HRO524382:HRO524386 HHS524382:HHS524386 GXW524382:GXW524386 GOA524382:GOA524386 GEE524382:GEE524386 FUI524382:FUI524386 FKM524382:FKM524386 FAQ524382:FAQ524386 EQU524382:EQU524386 EGY524382:EGY524386 DXC524382:DXC524386 DNG524382:DNG524386 DDK524382:DDK524386 CTO524382:CTO524386 CJS524382:CJS524386 BZW524382:BZW524386 BQA524382:BQA524386 BGE524382:BGE524386 AWI524382:AWI524386 AMM524382:AMM524386 ACQ524382:ACQ524386 SU524382:SU524386 IY524382:IY524386 C524382:C524386 WVK458846:WVK458850 WLO458846:WLO458850 WBS458846:WBS458850 VRW458846:VRW458850 VIA458846:VIA458850 UYE458846:UYE458850 UOI458846:UOI458850 UEM458846:UEM458850 TUQ458846:TUQ458850 TKU458846:TKU458850 TAY458846:TAY458850 SRC458846:SRC458850 SHG458846:SHG458850 RXK458846:RXK458850 RNO458846:RNO458850 RDS458846:RDS458850 QTW458846:QTW458850 QKA458846:QKA458850 QAE458846:QAE458850 PQI458846:PQI458850 PGM458846:PGM458850 OWQ458846:OWQ458850 OMU458846:OMU458850 OCY458846:OCY458850 NTC458846:NTC458850 NJG458846:NJG458850 MZK458846:MZK458850 MPO458846:MPO458850 MFS458846:MFS458850 LVW458846:LVW458850 LMA458846:LMA458850 LCE458846:LCE458850 KSI458846:KSI458850 KIM458846:KIM458850 JYQ458846:JYQ458850 JOU458846:JOU458850 JEY458846:JEY458850 IVC458846:IVC458850 ILG458846:ILG458850 IBK458846:IBK458850 HRO458846:HRO458850 HHS458846:HHS458850 GXW458846:GXW458850 GOA458846:GOA458850 GEE458846:GEE458850 FUI458846:FUI458850 FKM458846:FKM458850 FAQ458846:FAQ458850 EQU458846:EQU458850 EGY458846:EGY458850 DXC458846:DXC458850 DNG458846:DNG458850 DDK458846:DDK458850 CTO458846:CTO458850 CJS458846:CJS458850 BZW458846:BZW458850 BQA458846:BQA458850 BGE458846:BGE458850 AWI458846:AWI458850 AMM458846:AMM458850 ACQ458846:ACQ458850 SU458846:SU458850 IY458846:IY458850 C458846:C458850 WVK393310:WVK393314 WLO393310:WLO393314 WBS393310:WBS393314 VRW393310:VRW393314 VIA393310:VIA393314 UYE393310:UYE393314 UOI393310:UOI393314 UEM393310:UEM393314 TUQ393310:TUQ393314 TKU393310:TKU393314 TAY393310:TAY393314 SRC393310:SRC393314 SHG393310:SHG393314 RXK393310:RXK393314 RNO393310:RNO393314 RDS393310:RDS393314 QTW393310:QTW393314 QKA393310:QKA393314 QAE393310:QAE393314 PQI393310:PQI393314 PGM393310:PGM393314 OWQ393310:OWQ393314 OMU393310:OMU393314 OCY393310:OCY393314 NTC393310:NTC393314 NJG393310:NJG393314 MZK393310:MZK393314 MPO393310:MPO393314 MFS393310:MFS393314 LVW393310:LVW393314 LMA393310:LMA393314 LCE393310:LCE393314 KSI393310:KSI393314 KIM393310:KIM393314 JYQ393310:JYQ393314 JOU393310:JOU393314 JEY393310:JEY393314 IVC393310:IVC393314 ILG393310:ILG393314 IBK393310:IBK393314 HRO393310:HRO393314 HHS393310:HHS393314 GXW393310:GXW393314 GOA393310:GOA393314 GEE393310:GEE393314 FUI393310:FUI393314 FKM393310:FKM393314 FAQ393310:FAQ393314 EQU393310:EQU393314 EGY393310:EGY393314 DXC393310:DXC393314 DNG393310:DNG393314 DDK393310:DDK393314 CTO393310:CTO393314 CJS393310:CJS393314 BZW393310:BZW393314 BQA393310:BQA393314 BGE393310:BGE393314 AWI393310:AWI393314 AMM393310:AMM393314 ACQ393310:ACQ393314 SU393310:SU393314 IY393310:IY393314 C393310:C393314 WVK327774:WVK327778 WLO327774:WLO327778 WBS327774:WBS327778 VRW327774:VRW327778 VIA327774:VIA327778 UYE327774:UYE327778 UOI327774:UOI327778 UEM327774:UEM327778 TUQ327774:TUQ327778 TKU327774:TKU327778 TAY327774:TAY327778 SRC327774:SRC327778 SHG327774:SHG327778 RXK327774:RXK327778 RNO327774:RNO327778 RDS327774:RDS327778 QTW327774:QTW327778 QKA327774:QKA327778 QAE327774:QAE327778 PQI327774:PQI327778 PGM327774:PGM327778 OWQ327774:OWQ327778 OMU327774:OMU327778 OCY327774:OCY327778 NTC327774:NTC327778 NJG327774:NJG327778 MZK327774:MZK327778 MPO327774:MPO327778 MFS327774:MFS327778 LVW327774:LVW327778 LMA327774:LMA327778 LCE327774:LCE327778 KSI327774:KSI327778 KIM327774:KIM327778 JYQ327774:JYQ327778 JOU327774:JOU327778 JEY327774:JEY327778 IVC327774:IVC327778 ILG327774:ILG327778 IBK327774:IBK327778 HRO327774:HRO327778 HHS327774:HHS327778 GXW327774:GXW327778 GOA327774:GOA327778 GEE327774:GEE327778 FUI327774:FUI327778 FKM327774:FKM327778 FAQ327774:FAQ327778 EQU327774:EQU327778 EGY327774:EGY327778 DXC327774:DXC327778 DNG327774:DNG327778 DDK327774:DDK327778 CTO327774:CTO327778 CJS327774:CJS327778 BZW327774:BZW327778 BQA327774:BQA327778 BGE327774:BGE327778 AWI327774:AWI327778 AMM327774:AMM327778 ACQ327774:ACQ327778 SU327774:SU327778 IY327774:IY327778 C327774:C327778 WVK262238:WVK262242 WLO262238:WLO262242 WBS262238:WBS262242 VRW262238:VRW262242 VIA262238:VIA262242 UYE262238:UYE262242 UOI262238:UOI262242 UEM262238:UEM262242 TUQ262238:TUQ262242 TKU262238:TKU262242 TAY262238:TAY262242 SRC262238:SRC262242 SHG262238:SHG262242 RXK262238:RXK262242 RNO262238:RNO262242 RDS262238:RDS262242 QTW262238:QTW262242 QKA262238:QKA262242 QAE262238:QAE262242 PQI262238:PQI262242 PGM262238:PGM262242 OWQ262238:OWQ262242 OMU262238:OMU262242 OCY262238:OCY262242 NTC262238:NTC262242 NJG262238:NJG262242 MZK262238:MZK262242 MPO262238:MPO262242 MFS262238:MFS262242 LVW262238:LVW262242 LMA262238:LMA262242 LCE262238:LCE262242 KSI262238:KSI262242 KIM262238:KIM262242 JYQ262238:JYQ262242 JOU262238:JOU262242 JEY262238:JEY262242 IVC262238:IVC262242 ILG262238:ILG262242 IBK262238:IBK262242 HRO262238:HRO262242 HHS262238:HHS262242 GXW262238:GXW262242 GOA262238:GOA262242 GEE262238:GEE262242 FUI262238:FUI262242 FKM262238:FKM262242 FAQ262238:FAQ262242 EQU262238:EQU262242 EGY262238:EGY262242 DXC262238:DXC262242 DNG262238:DNG262242 DDK262238:DDK262242 CTO262238:CTO262242 CJS262238:CJS262242 BZW262238:BZW262242 BQA262238:BQA262242 BGE262238:BGE262242 AWI262238:AWI262242 AMM262238:AMM262242 ACQ262238:ACQ262242 SU262238:SU262242 IY262238:IY262242 C262238:C262242 WVK196702:WVK196706 WLO196702:WLO196706 WBS196702:WBS196706 VRW196702:VRW196706 VIA196702:VIA196706 UYE196702:UYE196706 UOI196702:UOI196706 UEM196702:UEM196706 TUQ196702:TUQ196706 TKU196702:TKU196706 TAY196702:TAY196706 SRC196702:SRC196706 SHG196702:SHG196706 RXK196702:RXK196706 RNO196702:RNO196706 RDS196702:RDS196706 QTW196702:QTW196706 QKA196702:QKA196706 QAE196702:QAE196706 PQI196702:PQI196706 PGM196702:PGM196706 OWQ196702:OWQ196706 OMU196702:OMU196706 OCY196702:OCY196706 NTC196702:NTC196706 NJG196702:NJG196706 MZK196702:MZK196706 MPO196702:MPO196706 MFS196702:MFS196706 LVW196702:LVW196706 LMA196702:LMA196706 LCE196702:LCE196706 KSI196702:KSI196706 KIM196702:KIM196706 JYQ196702:JYQ196706 JOU196702:JOU196706 JEY196702:JEY196706 IVC196702:IVC196706 ILG196702:ILG196706 IBK196702:IBK196706 HRO196702:HRO196706 HHS196702:HHS196706 GXW196702:GXW196706 GOA196702:GOA196706 GEE196702:GEE196706 FUI196702:FUI196706 FKM196702:FKM196706 FAQ196702:FAQ196706 EQU196702:EQU196706 EGY196702:EGY196706 DXC196702:DXC196706 DNG196702:DNG196706 DDK196702:DDK196706 CTO196702:CTO196706 CJS196702:CJS196706 BZW196702:BZW196706 BQA196702:BQA196706 BGE196702:BGE196706 AWI196702:AWI196706 AMM196702:AMM196706 ACQ196702:ACQ196706 SU196702:SU196706 IY196702:IY196706 C196702:C196706 WVK131166:WVK131170 WLO131166:WLO131170 WBS131166:WBS131170 VRW131166:VRW131170 VIA131166:VIA131170 UYE131166:UYE131170 UOI131166:UOI131170 UEM131166:UEM131170 TUQ131166:TUQ131170 TKU131166:TKU131170 TAY131166:TAY131170 SRC131166:SRC131170 SHG131166:SHG131170 RXK131166:RXK131170 RNO131166:RNO131170 RDS131166:RDS131170 QTW131166:QTW131170 QKA131166:QKA131170 QAE131166:QAE131170 PQI131166:PQI131170 PGM131166:PGM131170 OWQ131166:OWQ131170 OMU131166:OMU131170 OCY131166:OCY131170 NTC131166:NTC131170 NJG131166:NJG131170 MZK131166:MZK131170 MPO131166:MPO131170 MFS131166:MFS131170 LVW131166:LVW131170 LMA131166:LMA131170 LCE131166:LCE131170 KSI131166:KSI131170 KIM131166:KIM131170 JYQ131166:JYQ131170 JOU131166:JOU131170 JEY131166:JEY131170 IVC131166:IVC131170 ILG131166:ILG131170 IBK131166:IBK131170 HRO131166:HRO131170 HHS131166:HHS131170 GXW131166:GXW131170 GOA131166:GOA131170 GEE131166:GEE131170 FUI131166:FUI131170 FKM131166:FKM131170 FAQ131166:FAQ131170 EQU131166:EQU131170 EGY131166:EGY131170 DXC131166:DXC131170 DNG131166:DNG131170 DDK131166:DDK131170 CTO131166:CTO131170 CJS131166:CJS131170 BZW131166:BZW131170 BQA131166:BQA131170 BGE131166:BGE131170 AWI131166:AWI131170 AMM131166:AMM131170 ACQ131166:ACQ131170 SU131166:SU131170 IY131166:IY131170 C131166:C131170 WVK65630:WVK65634 WLO65630:WLO65634 WBS65630:WBS65634 VRW65630:VRW65634 VIA65630:VIA65634 UYE65630:UYE65634 UOI65630:UOI65634 UEM65630:UEM65634 TUQ65630:TUQ65634 TKU65630:TKU65634 TAY65630:TAY65634 SRC65630:SRC65634 SHG65630:SHG65634 RXK65630:RXK65634 RNO65630:RNO65634 RDS65630:RDS65634 QTW65630:QTW65634 QKA65630:QKA65634 QAE65630:QAE65634 PQI65630:PQI65634 PGM65630:PGM65634 OWQ65630:OWQ65634 OMU65630:OMU65634 OCY65630:OCY65634 NTC65630:NTC65634 NJG65630:NJG65634 MZK65630:MZK65634 MPO65630:MPO65634 MFS65630:MFS65634 LVW65630:LVW65634 LMA65630:LMA65634 LCE65630:LCE65634 KSI65630:KSI65634 KIM65630:KIM65634 JYQ65630:JYQ65634 JOU65630:JOU65634 JEY65630:JEY65634 IVC65630:IVC65634 ILG65630:ILG65634 IBK65630:IBK65634 HRO65630:HRO65634 HHS65630:HHS65634 GXW65630:GXW65634 GOA65630:GOA65634 GEE65630:GEE65634 FUI65630:FUI65634 FKM65630:FKM65634 FAQ65630:FAQ65634 EQU65630:EQU65634 EGY65630:EGY65634 DXC65630:DXC65634 DNG65630:DNG65634 DDK65630:DDK65634 CTO65630:CTO65634 CJS65630:CJS65634 BZW65630:BZW65634 BQA65630:BQA65634 BGE65630:BGE65634 AWI65630:AWI65634 AMM65630:AMM65634 ACQ65630:ACQ65634 SU65630:SU65634 IY65630:IY65634 C65630:C65634 WWA983140:WWA983144 WME983140:WME983144 WCI983140:WCI983144 VSM983140:VSM983144 VIQ983140:VIQ983144 UYU983140:UYU983144 UOY983140:UOY983144 UFC983140:UFC983144 TVG983140:TVG983144 TLK983140:TLK983144 TBO983140:TBO983144 SRS983140:SRS983144 SHW983140:SHW983144 RYA983140:RYA983144 ROE983140:ROE983144 REI983140:REI983144 QUM983140:QUM983144 QKQ983140:QKQ983144 QAU983140:QAU983144 PQY983140:PQY983144 PHC983140:PHC983144 OXG983140:OXG983144 ONK983140:ONK983144 ODO983140:ODO983144 NTS983140:NTS983144 NJW983140:NJW983144 NAA983140:NAA983144 MQE983140:MQE983144 MGI983140:MGI983144 LWM983140:LWM983144 LMQ983140:LMQ983144 LCU983140:LCU983144 KSY983140:KSY983144 KJC983140:KJC983144 JZG983140:JZG983144 JPK983140:JPK983144 JFO983140:JFO983144 IVS983140:IVS983144 ILW983140:ILW983144 ICA983140:ICA983144 HSE983140:HSE983144 HII983140:HII983144 GYM983140:GYM983144 GOQ983140:GOQ983144 GEU983140:GEU983144 FUY983140:FUY983144 FLC983140:FLC983144 FBG983140:FBG983144 ERK983140:ERK983144 EHO983140:EHO983144 DXS983140:DXS983144 DNW983140:DNW983144 DEA983140:DEA983144 CUE983140:CUE983144 CKI983140:CKI983144 CAM983140:CAM983144 BQQ983140:BQQ983144 BGU983140:BGU983144 AWY983140:AWY983144 ANC983140:ANC983144 ADG983140:ADG983144 TK983140:TK983144 JO983140:JO983144 S983140:S983144 WWA917604:WWA917608 WME917604:WME917608 WCI917604:WCI917608 VSM917604:VSM917608 VIQ917604:VIQ917608 UYU917604:UYU917608 UOY917604:UOY917608 UFC917604:UFC917608 TVG917604:TVG917608 TLK917604:TLK917608 TBO917604:TBO917608 SRS917604:SRS917608 SHW917604:SHW917608 RYA917604:RYA917608 ROE917604:ROE917608 REI917604:REI917608 QUM917604:QUM917608 QKQ917604:QKQ917608 QAU917604:QAU917608 PQY917604:PQY917608 PHC917604:PHC917608 OXG917604:OXG917608 ONK917604:ONK917608 ODO917604:ODO917608 NTS917604:NTS917608 NJW917604:NJW917608 NAA917604:NAA917608 MQE917604:MQE917608 MGI917604:MGI917608 LWM917604:LWM917608 LMQ917604:LMQ917608 LCU917604:LCU917608 KSY917604:KSY917608 KJC917604:KJC917608 JZG917604:JZG917608 JPK917604:JPK917608 JFO917604:JFO917608 IVS917604:IVS917608 ILW917604:ILW917608 ICA917604:ICA917608 HSE917604:HSE917608 HII917604:HII917608 GYM917604:GYM917608 GOQ917604:GOQ917608 GEU917604:GEU917608 FUY917604:FUY917608 FLC917604:FLC917608 FBG917604:FBG917608 ERK917604:ERK917608 EHO917604:EHO917608 DXS917604:DXS917608 DNW917604:DNW917608 DEA917604:DEA917608 CUE917604:CUE917608 CKI917604:CKI917608 CAM917604:CAM917608 BQQ917604:BQQ917608 BGU917604:BGU917608 AWY917604:AWY917608 ANC917604:ANC917608 ADG917604:ADG917608 TK917604:TK917608 JO917604:JO917608 S917604:S917608 WWA852068:WWA852072 WME852068:WME852072 WCI852068:WCI852072 VSM852068:VSM852072 VIQ852068:VIQ852072 UYU852068:UYU852072 UOY852068:UOY852072 UFC852068:UFC852072 TVG852068:TVG852072 TLK852068:TLK852072 TBO852068:TBO852072 SRS852068:SRS852072 SHW852068:SHW852072 RYA852068:RYA852072 ROE852068:ROE852072 REI852068:REI852072 QUM852068:QUM852072 QKQ852068:QKQ852072 QAU852068:QAU852072 PQY852068:PQY852072 PHC852068:PHC852072 OXG852068:OXG852072 ONK852068:ONK852072 ODO852068:ODO852072 NTS852068:NTS852072 NJW852068:NJW852072 NAA852068:NAA852072 MQE852068:MQE852072 MGI852068:MGI852072 LWM852068:LWM852072 LMQ852068:LMQ852072 LCU852068:LCU852072 KSY852068:KSY852072 KJC852068:KJC852072 JZG852068:JZG852072 JPK852068:JPK852072 JFO852068:JFO852072 IVS852068:IVS852072 ILW852068:ILW852072 ICA852068:ICA852072 HSE852068:HSE852072 HII852068:HII852072 GYM852068:GYM852072 GOQ852068:GOQ852072 GEU852068:GEU852072 FUY852068:FUY852072 FLC852068:FLC852072 FBG852068:FBG852072 ERK852068:ERK852072 EHO852068:EHO852072 DXS852068:DXS852072 DNW852068:DNW852072 DEA852068:DEA852072 CUE852068:CUE852072 CKI852068:CKI852072 CAM852068:CAM852072 BQQ852068:BQQ852072 BGU852068:BGU852072 AWY852068:AWY852072 ANC852068:ANC852072 ADG852068:ADG852072 TK852068:TK852072 JO852068:JO852072 S852068:S852072 WWA786532:WWA786536 WME786532:WME786536 WCI786532:WCI786536 VSM786532:VSM786536 VIQ786532:VIQ786536 UYU786532:UYU786536 UOY786532:UOY786536 UFC786532:UFC786536 TVG786532:TVG786536 TLK786532:TLK786536 TBO786532:TBO786536 SRS786532:SRS786536 SHW786532:SHW786536 RYA786532:RYA786536 ROE786532:ROE786536 REI786532:REI786536 QUM786532:QUM786536 QKQ786532:QKQ786536 QAU786532:QAU786536 PQY786532:PQY786536 PHC786532:PHC786536 OXG786532:OXG786536 ONK786532:ONK786536 ODO786532:ODO786536 NTS786532:NTS786536 NJW786532:NJW786536 NAA786532:NAA786536 MQE786532:MQE786536 MGI786532:MGI786536 LWM786532:LWM786536 LMQ786532:LMQ786536 LCU786532:LCU786536 KSY786532:KSY786536 KJC786532:KJC786536 JZG786532:JZG786536 JPK786532:JPK786536 JFO786532:JFO786536 IVS786532:IVS786536 ILW786532:ILW786536 ICA786532:ICA786536 HSE786532:HSE786536 HII786532:HII786536 GYM786532:GYM786536 GOQ786532:GOQ786536 GEU786532:GEU786536 FUY786532:FUY786536 FLC786532:FLC786536 FBG786532:FBG786536 ERK786532:ERK786536 EHO786532:EHO786536 DXS786532:DXS786536 DNW786532:DNW786536 DEA786532:DEA786536 CUE786532:CUE786536 CKI786532:CKI786536 CAM786532:CAM786536 BQQ786532:BQQ786536 BGU786532:BGU786536 AWY786532:AWY786536 ANC786532:ANC786536 ADG786532:ADG786536 TK786532:TK786536 JO786532:JO786536 S786532:S786536 WWA720996:WWA721000 WME720996:WME721000 WCI720996:WCI721000 VSM720996:VSM721000 VIQ720996:VIQ721000 UYU720996:UYU721000 UOY720996:UOY721000 UFC720996:UFC721000 TVG720996:TVG721000 TLK720996:TLK721000 TBO720996:TBO721000 SRS720996:SRS721000 SHW720996:SHW721000 RYA720996:RYA721000 ROE720996:ROE721000 REI720996:REI721000 QUM720996:QUM721000 QKQ720996:QKQ721000 QAU720996:QAU721000 PQY720996:PQY721000 PHC720996:PHC721000 OXG720996:OXG721000 ONK720996:ONK721000 ODO720996:ODO721000 NTS720996:NTS721000 NJW720996:NJW721000 NAA720996:NAA721000 MQE720996:MQE721000 MGI720996:MGI721000 LWM720996:LWM721000 LMQ720996:LMQ721000 LCU720996:LCU721000 KSY720996:KSY721000 KJC720996:KJC721000 JZG720996:JZG721000 JPK720996:JPK721000 JFO720996:JFO721000 IVS720996:IVS721000 ILW720996:ILW721000 ICA720996:ICA721000 HSE720996:HSE721000 HII720996:HII721000 GYM720996:GYM721000 GOQ720996:GOQ721000 GEU720996:GEU721000 FUY720996:FUY721000 FLC720996:FLC721000 FBG720996:FBG721000 ERK720996:ERK721000 EHO720996:EHO721000 DXS720996:DXS721000 DNW720996:DNW721000 DEA720996:DEA721000 CUE720996:CUE721000 CKI720996:CKI721000 CAM720996:CAM721000 BQQ720996:BQQ721000 BGU720996:BGU721000 AWY720996:AWY721000 ANC720996:ANC721000 ADG720996:ADG721000 TK720996:TK721000 JO720996:JO721000 S720996:S721000 WWA655460:WWA655464 WME655460:WME655464 WCI655460:WCI655464 VSM655460:VSM655464 VIQ655460:VIQ655464 UYU655460:UYU655464 UOY655460:UOY655464 UFC655460:UFC655464 TVG655460:TVG655464 TLK655460:TLK655464 TBO655460:TBO655464 SRS655460:SRS655464 SHW655460:SHW655464 RYA655460:RYA655464 ROE655460:ROE655464 REI655460:REI655464 QUM655460:QUM655464 QKQ655460:QKQ655464 QAU655460:QAU655464 PQY655460:PQY655464 PHC655460:PHC655464 OXG655460:OXG655464 ONK655460:ONK655464 ODO655460:ODO655464 NTS655460:NTS655464 NJW655460:NJW655464 NAA655460:NAA655464 MQE655460:MQE655464 MGI655460:MGI655464 LWM655460:LWM655464 LMQ655460:LMQ655464 LCU655460:LCU655464 KSY655460:KSY655464 KJC655460:KJC655464 JZG655460:JZG655464 JPK655460:JPK655464 JFO655460:JFO655464 IVS655460:IVS655464 ILW655460:ILW655464 ICA655460:ICA655464 HSE655460:HSE655464 HII655460:HII655464 GYM655460:GYM655464 GOQ655460:GOQ655464 GEU655460:GEU655464 FUY655460:FUY655464 FLC655460:FLC655464 FBG655460:FBG655464 ERK655460:ERK655464 EHO655460:EHO655464 DXS655460:DXS655464 DNW655460:DNW655464 DEA655460:DEA655464 CUE655460:CUE655464 CKI655460:CKI655464 CAM655460:CAM655464 BQQ655460:BQQ655464 BGU655460:BGU655464 AWY655460:AWY655464 ANC655460:ANC655464 ADG655460:ADG655464 TK655460:TK655464 JO655460:JO655464 S655460:S655464 WWA589924:WWA589928 WME589924:WME589928 WCI589924:WCI589928 VSM589924:VSM589928 VIQ589924:VIQ589928 UYU589924:UYU589928 UOY589924:UOY589928 UFC589924:UFC589928 TVG589924:TVG589928 TLK589924:TLK589928 TBO589924:TBO589928 SRS589924:SRS589928 SHW589924:SHW589928 RYA589924:RYA589928 ROE589924:ROE589928 REI589924:REI589928 QUM589924:QUM589928 QKQ589924:QKQ589928 QAU589924:QAU589928 PQY589924:PQY589928 PHC589924:PHC589928 OXG589924:OXG589928 ONK589924:ONK589928 ODO589924:ODO589928 NTS589924:NTS589928 NJW589924:NJW589928 NAA589924:NAA589928 MQE589924:MQE589928 MGI589924:MGI589928 LWM589924:LWM589928 LMQ589924:LMQ589928 LCU589924:LCU589928 KSY589924:KSY589928 KJC589924:KJC589928 JZG589924:JZG589928 JPK589924:JPK589928 JFO589924:JFO589928 IVS589924:IVS589928 ILW589924:ILW589928 ICA589924:ICA589928 HSE589924:HSE589928 HII589924:HII589928 GYM589924:GYM589928 GOQ589924:GOQ589928 GEU589924:GEU589928 FUY589924:FUY589928 FLC589924:FLC589928 FBG589924:FBG589928 ERK589924:ERK589928 EHO589924:EHO589928 DXS589924:DXS589928 DNW589924:DNW589928 DEA589924:DEA589928 CUE589924:CUE589928 CKI589924:CKI589928 CAM589924:CAM589928 BQQ589924:BQQ589928 BGU589924:BGU589928 AWY589924:AWY589928 ANC589924:ANC589928 ADG589924:ADG589928 TK589924:TK589928 JO589924:JO589928 S589924:S589928 WWA524388:WWA524392 WME524388:WME524392 WCI524388:WCI524392 VSM524388:VSM524392 VIQ524388:VIQ524392 UYU524388:UYU524392 UOY524388:UOY524392 UFC524388:UFC524392 TVG524388:TVG524392 TLK524388:TLK524392 TBO524388:TBO524392 SRS524388:SRS524392 SHW524388:SHW524392 RYA524388:RYA524392 ROE524388:ROE524392 REI524388:REI524392 QUM524388:QUM524392 QKQ524388:QKQ524392 QAU524388:QAU524392 PQY524388:PQY524392 PHC524388:PHC524392 OXG524388:OXG524392 ONK524388:ONK524392 ODO524388:ODO524392 NTS524388:NTS524392 NJW524388:NJW524392 NAA524388:NAA524392 MQE524388:MQE524392 MGI524388:MGI524392 LWM524388:LWM524392 LMQ524388:LMQ524392 LCU524388:LCU524392 KSY524388:KSY524392 KJC524388:KJC524392 JZG524388:JZG524392 JPK524388:JPK524392 JFO524388:JFO524392 IVS524388:IVS524392 ILW524388:ILW524392 ICA524388:ICA524392 HSE524388:HSE524392 HII524388:HII524392 GYM524388:GYM524392 GOQ524388:GOQ524392 GEU524388:GEU524392 FUY524388:FUY524392 FLC524388:FLC524392 FBG524388:FBG524392 ERK524388:ERK524392 EHO524388:EHO524392 DXS524388:DXS524392 DNW524388:DNW524392 DEA524388:DEA524392 CUE524388:CUE524392 CKI524388:CKI524392 CAM524388:CAM524392 BQQ524388:BQQ524392 BGU524388:BGU524392 AWY524388:AWY524392 ANC524388:ANC524392 ADG524388:ADG524392 TK524388:TK524392 JO524388:JO524392 S524388:S524392 WWA458852:WWA458856 WME458852:WME458856 WCI458852:WCI458856 VSM458852:VSM458856 VIQ458852:VIQ458856 UYU458852:UYU458856 UOY458852:UOY458856 UFC458852:UFC458856 TVG458852:TVG458856 TLK458852:TLK458856 TBO458852:TBO458856 SRS458852:SRS458856 SHW458852:SHW458856 RYA458852:RYA458856 ROE458852:ROE458856 REI458852:REI458856 QUM458852:QUM458856 QKQ458852:QKQ458856 QAU458852:QAU458856 PQY458852:PQY458856 PHC458852:PHC458856 OXG458852:OXG458856 ONK458852:ONK458856 ODO458852:ODO458856 NTS458852:NTS458856 NJW458852:NJW458856 NAA458852:NAA458856 MQE458852:MQE458856 MGI458852:MGI458856 LWM458852:LWM458856 LMQ458852:LMQ458856 LCU458852:LCU458856 KSY458852:KSY458856 KJC458852:KJC458856 JZG458852:JZG458856 JPK458852:JPK458856 JFO458852:JFO458856 IVS458852:IVS458856 ILW458852:ILW458856 ICA458852:ICA458856 HSE458852:HSE458856 HII458852:HII458856 GYM458852:GYM458856 GOQ458852:GOQ458856 GEU458852:GEU458856 FUY458852:FUY458856 FLC458852:FLC458856 FBG458852:FBG458856 ERK458852:ERK458856 EHO458852:EHO458856 DXS458852:DXS458856 DNW458852:DNW458856 DEA458852:DEA458856 CUE458852:CUE458856 CKI458852:CKI458856 CAM458852:CAM458856 BQQ458852:BQQ458856 BGU458852:BGU458856 AWY458852:AWY458856 ANC458852:ANC458856 ADG458852:ADG458856 TK458852:TK458856 JO458852:JO458856 S458852:S458856 WWA393316:WWA393320 WME393316:WME393320 WCI393316:WCI393320 VSM393316:VSM393320 VIQ393316:VIQ393320 UYU393316:UYU393320 UOY393316:UOY393320 UFC393316:UFC393320 TVG393316:TVG393320 TLK393316:TLK393320 TBO393316:TBO393320 SRS393316:SRS393320 SHW393316:SHW393320 RYA393316:RYA393320 ROE393316:ROE393320 REI393316:REI393320 QUM393316:QUM393320 QKQ393316:QKQ393320 QAU393316:QAU393320 PQY393316:PQY393320 PHC393316:PHC393320 OXG393316:OXG393320 ONK393316:ONK393320 ODO393316:ODO393320 NTS393316:NTS393320 NJW393316:NJW393320 NAA393316:NAA393320 MQE393316:MQE393320 MGI393316:MGI393320 LWM393316:LWM393320 LMQ393316:LMQ393320 LCU393316:LCU393320 KSY393316:KSY393320 KJC393316:KJC393320 JZG393316:JZG393320 JPK393316:JPK393320 JFO393316:JFO393320 IVS393316:IVS393320 ILW393316:ILW393320 ICA393316:ICA393320 HSE393316:HSE393320 HII393316:HII393320 GYM393316:GYM393320 GOQ393316:GOQ393320 GEU393316:GEU393320 FUY393316:FUY393320 FLC393316:FLC393320 FBG393316:FBG393320 ERK393316:ERK393320 EHO393316:EHO393320 DXS393316:DXS393320 DNW393316:DNW393320 DEA393316:DEA393320 CUE393316:CUE393320 CKI393316:CKI393320 CAM393316:CAM393320 BQQ393316:BQQ393320 BGU393316:BGU393320 AWY393316:AWY393320 ANC393316:ANC393320 ADG393316:ADG393320 TK393316:TK393320 JO393316:JO393320 S393316:S393320 WWA327780:WWA327784 WME327780:WME327784 WCI327780:WCI327784 VSM327780:VSM327784 VIQ327780:VIQ327784 UYU327780:UYU327784 UOY327780:UOY327784 UFC327780:UFC327784 TVG327780:TVG327784 TLK327780:TLK327784 TBO327780:TBO327784 SRS327780:SRS327784 SHW327780:SHW327784 RYA327780:RYA327784 ROE327780:ROE327784 REI327780:REI327784 QUM327780:QUM327784 QKQ327780:QKQ327784 QAU327780:QAU327784 PQY327780:PQY327784 PHC327780:PHC327784 OXG327780:OXG327784 ONK327780:ONK327784 ODO327780:ODO327784 NTS327780:NTS327784 NJW327780:NJW327784 NAA327780:NAA327784 MQE327780:MQE327784 MGI327780:MGI327784 LWM327780:LWM327784 LMQ327780:LMQ327784 LCU327780:LCU327784 KSY327780:KSY327784 KJC327780:KJC327784 JZG327780:JZG327784 JPK327780:JPK327784 JFO327780:JFO327784 IVS327780:IVS327784 ILW327780:ILW327784 ICA327780:ICA327784 HSE327780:HSE327784 HII327780:HII327784 GYM327780:GYM327784 GOQ327780:GOQ327784 GEU327780:GEU327784 FUY327780:FUY327784 FLC327780:FLC327784 FBG327780:FBG327784 ERK327780:ERK327784 EHO327780:EHO327784 DXS327780:DXS327784 DNW327780:DNW327784 DEA327780:DEA327784 CUE327780:CUE327784 CKI327780:CKI327784 CAM327780:CAM327784 BQQ327780:BQQ327784 BGU327780:BGU327784 AWY327780:AWY327784 ANC327780:ANC327784 ADG327780:ADG327784 TK327780:TK327784 JO327780:JO327784 S327780:S327784 WWA262244:WWA262248 WME262244:WME262248 WCI262244:WCI262248 VSM262244:VSM262248 VIQ262244:VIQ262248 UYU262244:UYU262248 UOY262244:UOY262248 UFC262244:UFC262248 TVG262244:TVG262248 TLK262244:TLK262248 TBO262244:TBO262248 SRS262244:SRS262248 SHW262244:SHW262248 RYA262244:RYA262248 ROE262244:ROE262248 REI262244:REI262248 QUM262244:QUM262248 QKQ262244:QKQ262248 QAU262244:QAU262248 PQY262244:PQY262248 PHC262244:PHC262248 OXG262244:OXG262248 ONK262244:ONK262248 ODO262244:ODO262248 NTS262244:NTS262248 NJW262244:NJW262248 NAA262244:NAA262248 MQE262244:MQE262248 MGI262244:MGI262248 LWM262244:LWM262248 LMQ262244:LMQ262248 LCU262244:LCU262248 KSY262244:KSY262248 KJC262244:KJC262248 JZG262244:JZG262248 JPK262244:JPK262248 JFO262244:JFO262248 IVS262244:IVS262248 ILW262244:ILW262248 ICA262244:ICA262248 HSE262244:HSE262248 HII262244:HII262248 GYM262244:GYM262248 GOQ262244:GOQ262248 GEU262244:GEU262248 FUY262244:FUY262248 FLC262244:FLC262248 FBG262244:FBG262248 ERK262244:ERK262248 EHO262244:EHO262248 DXS262244:DXS262248 DNW262244:DNW262248 DEA262244:DEA262248 CUE262244:CUE262248 CKI262244:CKI262248 CAM262244:CAM262248 BQQ262244:BQQ262248 BGU262244:BGU262248 AWY262244:AWY262248 ANC262244:ANC262248 ADG262244:ADG262248 TK262244:TK262248 JO262244:JO262248 S262244:S262248 WWA196708:WWA196712 WME196708:WME196712 WCI196708:WCI196712 VSM196708:VSM196712 VIQ196708:VIQ196712 UYU196708:UYU196712 UOY196708:UOY196712 UFC196708:UFC196712 TVG196708:TVG196712 TLK196708:TLK196712 TBO196708:TBO196712 SRS196708:SRS196712 SHW196708:SHW196712 RYA196708:RYA196712 ROE196708:ROE196712 REI196708:REI196712 QUM196708:QUM196712 QKQ196708:QKQ196712 QAU196708:QAU196712 PQY196708:PQY196712 PHC196708:PHC196712 OXG196708:OXG196712 ONK196708:ONK196712 ODO196708:ODO196712 NTS196708:NTS196712 NJW196708:NJW196712 NAA196708:NAA196712 MQE196708:MQE196712 MGI196708:MGI196712 LWM196708:LWM196712 LMQ196708:LMQ196712 LCU196708:LCU196712 KSY196708:KSY196712 KJC196708:KJC196712 JZG196708:JZG196712 JPK196708:JPK196712 JFO196708:JFO196712 IVS196708:IVS196712 ILW196708:ILW196712 ICA196708:ICA196712 HSE196708:HSE196712 HII196708:HII196712 GYM196708:GYM196712 GOQ196708:GOQ196712 GEU196708:GEU196712 FUY196708:FUY196712 FLC196708:FLC196712 FBG196708:FBG196712 ERK196708:ERK196712 EHO196708:EHO196712 DXS196708:DXS196712 DNW196708:DNW196712 DEA196708:DEA196712 CUE196708:CUE196712 CKI196708:CKI196712 CAM196708:CAM196712 BQQ196708:BQQ196712 BGU196708:BGU196712 AWY196708:AWY196712 ANC196708:ANC196712 ADG196708:ADG196712 TK196708:TK196712 JO196708:JO196712 S196708:S196712 WWA131172:WWA131176 WME131172:WME131176 WCI131172:WCI131176 VSM131172:VSM131176 VIQ131172:VIQ131176 UYU131172:UYU131176 UOY131172:UOY131176 UFC131172:UFC131176 TVG131172:TVG131176 TLK131172:TLK131176 TBO131172:TBO131176 SRS131172:SRS131176 SHW131172:SHW131176 RYA131172:RYA131176 ROE131172:ROE131176 REI131172:REI131176 QUM131172:QUM131176 QKQ131172:QKQ131176 QAU131172:QAU131176 PQY131172:PQY131176 PHC131172:PHC131176 OXG131172:OXG131176 ONK131172:ONK131176 ODO131172:ODO131176 NTS131172:NTS131176 NJW131172:NJW131176 NAA131172:NAA131176 MQE131172:MQE131176 MGI131172:MGI131176 LWM131172:LWM131176 LMQ131172:LMQ131176 LCU131172:LCU131176 KSY131172:KSY131176 KJC131172:KJC131176 JZG131172:JZG131176 JPK131172:JPK131176 JFO131172:JFO131176 IVS131172:IVS131176 ILW131172:ILW131176 ICA131172:ICA131176 HSE131172:HSE131176 HII131172:HII131176 GYM131172:GYM131176 GOQ131172:GOQ131176 GEU131172:GEU131176 FUY131172:FUY131176 FLC131172:FLC131176 FBG131172:FBG131176 ERK131172:ERK131176 EHO131172:EHO131176 DXS131172:DXS131176 DNW131172:DNW131176 DEA131172:DEA131176 CUE131172:CUE131176 CKI131172:CKI131176 CAM131172:CAM131176 BQQ131172:BQQ131176 BGU131172:BGU131176 AWY131172:AWY131176 ANC131172:ANC131176 ADG131172:ADG131176 TK131172:TK131176 JO131172:JO131176 S131172:S131176 WWA65636:WWA65640 WME65636:WME65640 WCI65636:WCI65640 VSM65636:VSM65640 VIQ65636:VIQ65640 UYU65636:UYU65640 UOY65636:UOY65640 UFC65636:UFC65640 TVG65636:TVG65640 TLK65636:TLK65640 TBO65636:TBO65640 SRS65636:SRS65640 SHW65636:SHW65640 RYA65636:RYA65640 ROE65636:ROE65640 REI65636:REI65640 QUM65636:QUM65640 QKQ65636:QKQ65640 QAU65636:QAU65640 PQY65636:PQY65640 PHC65636:PHC65640 OXG65636:OXG65640 ONK65636:ONK65640 ODO65636:ODO65640 NTS65636:NTS65640 NJW65636:NJW65640 NAA65636:NAA65640 MQE65636:MQE65640 MGI65636:MGI65640 LWM65636:LWM65640 LMQ65636:LMQ65640 LCU65636:LCU65640 KSY65636:KSY65640 KJC65636:KJC65640 JZG65636:JZG65640 JPK65636:JPK65640 JFO65636:JFO65640 IVS65636:IVS65640 ILW65636:ILW65640 ICA65636:ICA65640 HSE65636:HSE65640 HII65636:HII65640 GYM65636:GYM65640 GOQ65636:GOQ65640 GEU65636:GEU65640 FUY65636:FUY65640 FLC65636:FLC65640 FBG65636:FBG65640 ERK65636:ERK65640 EHO65636:EHO65640 DXS65636:DXS65640 DNW65636:DNW65640 DEA65636:DEA65640 CUE65636:CUE65640 CKI65636:CKI65640 CAM65636:CAM65640 BQQ65636:BQQ65640 BGU65636:BGU65640 AWY65636:AWY65640 ANC65636:ANC65640 ADG65636:ADG65640 TK65636:TK65640 JO65636:JO65640 S65636:S65640 WWA983136:WWA983137 WME983136:WME983137 WCI983136:WCI983137 VSM983136:VSM983137 VIQ983136:VIQ983137 UYU983136:UYU983137 UOY983136:UOY983137 UFC983136:UFC983137 TVG983136:TVG983137 TLK983136:TLK983137 TBO983136:TBO983137 SRS983136:SRS983137 SHW983136:SHW983137 RYA983136:RYA983137 ROE983136:ROE983137 REI983136:REI983137 QUM983136:QUM983137 QKQ983136:QKQ983137 QAU983136:QAU983137 PQY983136:PQY983137 PHC983136:PHC983137 OXG983136:OXG983137 ONK983136:ONK983137 ODO983136:ODO983137 NTS983136:NTS983137 NJW983136:NJW983137 NAA983136:NAA983137 MQE983136:MQE983137 MGI983136:MGI983137 LWM983136:LWM983137 LMQ983136:LMQ983137 LCU983136:LCU983137 KSY983136:KSY983137 KJC983136:KJC983137 JZG983136:JZG983137 JPK983136:JPK983137 JFO983136:JFO983137 IVS983136:IVS983137 ILW983136:ILW983137 ICA983136:ICA983137 HSE983136:HSE983137 HII983136:HII983137 GYM983136:GYM983137 GOQ983136:GOQ983137 GEU983136:GEU983137 FUY983136:FUY983137 FLC983136:FLC983137 FBG983136:FBG983137 ERK983136:ERK983137 EHO983136:EHO983137 DXS983136:DXS983137 DNW983136:DNW983137 DEA983136:DEA983137 CUE983136:CUE983137 CKI983136:CKI983137 CAM983136:CAM983137 BQQ983136:BQQ983137 BGU983136:BGU983137 AWY983136:AWY983137 ANC983136:ANC983137 ADG983136:ADG983137 TK983136:TK983137 JO983136:JO983137 S983136:S983137 WWA917600:WWA917601 WME917600:WME917601 WCI917600:WCI917601 VSM917600:VSM917601 VIQ917600:VIQ917601 UYU917600:UYU917601 UOY917600:UOY917601 UFC917600:UFC917601 TVG917600:TVG917601 TLK917600:TLK917601 TBO917600:TBO917601 SRS917600:SRS917601 SHW917600:SHW917601 RYA917600:RYA917601 ROE917600:ROE917601 REI917600:REI917601 QUM917600:QUM917601 QKQ917600:QKQ917601 QAU917600:QAU917601 PQY917600:PQY917601 PHC917600:PHC917601 OXG917600:OXG917601 ONK917600:ONK917601 ODO917600:ODO917601 NTS917600:NTS917601 NJW917600:NJW917601 NAA917600:NAA917601 MQE917600:MQE917601 MGI917600:MGI917601 LWM917600:LWM917601 LMQ917600:LMQ917601 LCU917600:LCU917601 KSY917600:KSY917601 KJC917600:KJC917601 JZG917600:JZG917601 JPK917600:JPK917601 JFO917600:JFO917601 IVS917600:IVS917601 ILW917600:ILW917601 ICA917600:ICA917601 HSE917600:HSE917601 HII917600:HII917601 GYM917600:GYM917601 GOQ917600:GOQ917601 GEU917600:GEU917601 FUY917600:FUY917601 FLC917600:FLC917601 FBG917600:FBG917601 ERK917600:ERK917601 EHO917600:EHO917601 DXS917600:DXS917601 DNW917600:DNW917601 DEA917600:DEA917601 CUE917600:CUE917601 CKI917600:CKI917601 CAM917600:CAM917601 BQQ917600:BQQ917601 BGU917600:BGU917601 AWY917600:AWY917601 ANC917600:ANC917601 ADG917600:ADG917601 TK917600:TK917601 JO917600:JO917601 S917600:S917601 WWA852064:WWA852065 WME852064:WME852065 WCI852064:WCI852065 VSM852064:VSM852065 VIQ852064:VIQ852065 UYU852064:UYU852065 UOY852064:UOY852065 UFC852064:UFC852065 TVG852064:TVG852065 TLK852064:TLK852065 TBO852064:TBO852065 SRS852064:SRS852065 SHW852064:SHW852065 RYA852064:RYA852065 ROE852064:ROE852065 REI852064:REI852065 QUM852064:QUM852065 QKQ852064:QKQ852065 QAU852064:QAU852065 PQY852064:PQY852065 PHC852064:PHC852065 OXG852064:OXG852065 ONK852064:ONK852065 ODO852064:ODO852065 NTS852064:NTS852065 NJW852064:NJW852065 NAA852064:NAA852065 MQE852064:MQE852065 MGI852064:MGI852065 LWM852064:LWM852065 LMQ852064:LMQ852065 LCU852064:LCU852065 KSY852064:KSY852065 KJC852064:KJC852065 JZG852064:JZG852065 JPK852064:JPK852065 JFO852064:JFO852065 IVS852064:IVS852065 ILW852064:ILW852065 ICA852064:ICA852065 HSE852064:HSE852065 HII852064:HII852065 GYM852064:GYM852065 GOQ852064:GOQ852065 GEU852064:GEU852065 FUY852064:FUY852065 FLC852064:FLC852065 FBG852064:FBG852065 ERK852064:ERK852065 EHO852064:EHO852065 DXS852064:DXS852065 DNW852064:DNW852065 DEA852064:DEA852065 CUE852064:CUE852065 CKI852064:CKI852065 CAM852064:CAM852065 BQQ852064:BQQ852065 BGU852064:BGU852065 AWY852064:AWY852065 ANC852064:ANC852065 ADG852064:ADG852065 TK852064:TK852065 JO852064:JO852065 S852064:S852065 WWA786528:WWA786529 WME786528:WME786529 WCI786528:WCI786529 VSM786528:VSM786529 VIQ786528:VIQ786529 UYU786528:UYU786529 UOY786528:UOY786529 UFC786528:UFC786529 TVG786528:TVG786529 TLK786528:TLK786529 TBO786528:TBO786529 SRS786528:SRS786529 SHW786528:SHW786529 RYA786528:RYA786529 ROE786528:ROE786529 REI786528:REI786529 QUM786528:QUM786529 QKQ786528:QKQ786529 QAU786528:QAU786529 PQY786528:PQY786529 PHC786528:PHC786529 OXG786528:OXG786529 ONK786528:ONK786529 ODO786528:ODO786529 NTS786528:NTS786529 NJW786528:NJW786529 NAA786528:NAA786529 MQE786528:MQE786529 MGI786528:MGI786529 LWM786528:LWM786529 LMQ786528:LMQ786529 LCU786528:LCU786529 KSY786528:KSY786529 KJC786528:KJC786529 JZG786528:JZG786529 JPK786528:JPK786529 JFO786528:JFO786529 IVS786528:IVS786529 ILW786528:ILW786529 ICA786528:ICA786529 HSE786528:HSE786529 HII786528:HII786529 GYM786528:GYM786529 GOQ786528:GOQ786529 GEU786528:GEU786529 FUY786528:FUY786529 FLC786528:FLC786529 FBG786528:FBG786529 ERK786528:ERK786529 EHO786528:EHO786529 DXS786528:DXS786529 DNW786528:DNW786529 DEA786528:DEA786529 CUE786528:CUE786529 CKI786528:CKI786529 CAM786528:CAM786529 BQQ786528:BQQ786529 BGU786528:BGU786529 AWY786528:AWY786529 ANC786528:ANC786529 ADG786528:ADG786529 TK786528:TK786529 JO786528:JO786529 S786528:S786529 WWA720992:WWA720993 WME720992:WME720993 WCI720992:WCI720993 VSM720992:VSM720993 VIQ720992:VIQ720993 UYU720992:UYU720993 UOY720992:UOY720993 UFC720992:UFC720993 TVG720992:TVG720993 TLK720992:TLK720993 TBO720992:TBO720993 SRS720992:SRS720993 SHW720992:SHW720993 RYA720992:RYA720993 ROE720992:ROE720993 REI720992:REI720993 QUM720992:QUM720993 QKQ720992:QKQ720993 QAU720992:QAU720993 PQY720992:PQY720993 PHC720992:PHC720993 OXG720992:OXG720993 ONK720992:ONK720993 ODO720992:ODO720993 NTS720992:NTS720993 NJW720992:NJW720993 NAA720992:NAA720993 MQE720992:MQE720993 MGI720992:MGI720993 LWM720992:LWM720993 LMQ720992:LMQ720993 LCU720992:LCU720993 KSY720992:KSY720993 KJC720992:KJC720993 JZG720992:JZG720993 JPK720992:JPK720993 JFO720992:JFO720993 IVS720992:IVS720993 ILW720992:ILW720993 ICA720992:ICA720993 HSE720992:HSE720993 HII720992:HII720993 GYM720992:GYM720993 GOQ720992:GOQ720993 GEU720992:GEU720993 FUY720992:FUY720993 FLC720992:FLC720993 FBG720992:FBG720993 ERK720992:ERK720993 EHO720992:EHO720993 DXS720992:DXS720993 DNW720992:DNW720993 DEA720992:DEA720993 CUE720992:CUE720993 CKI720992:CKI720993 CAM720992:CAM720993 BQQ720992:BQQ720993 BGU720992:BGU720993 AWY720992:AWY720993 ANC720992:ANC720993 ADG720992:ADG720993 TK720992:TK720993 JO720992:JO720993 S720992:S720993 WWA655456:WWA655457 WME655456:WME655457 WCI655456:WCI655457 VSM655456:VSM655457 VIQ655456:VIQ655457 UYU655456:UYU655457 UOY655456:UOY655457 UFC655456:UFC655457 TVG655456:TVG655457 TLK655456:TLK655457 TBO655456:TBO655457 SRS655456:SRS655457 SHW655456:SHW655457 RYA655456:RYA655457 ROE655456:ROE655457 REI655456:REI655457 QUM655456:QUM655457 QKQ655456:QKQ655457 QAU655456:QAU655457 PQY655456:PQY655457 PHC655456:PHC655457 OXG655456:OXG655457 ONK655456:ONK655457 ODO655456:ODO655457 NTS655456:NTS655457 NJW655456:NJW655457 NAA655456:NAA655457 MQE655456:MQE655457 MGI655456:MGI655457 LWM655456:LWM655457 LMQ655456:LMQ655457 LCU655456:LCU655457 KSY655456:KSY655457 KJC655456:KJC655457 JZG655456:JZG655457 JPK655456:JPK655457 JFO655456:JFO655457 IVS655456:IVS655457 ILW655456:ILW655457 ICA655456:ICA655457 HSE655456:HSE655457 HII655456:HII655457 GYM655456:GYM655457 GOQ655456:GOQ655457 GEU655456:GEU655457 FUY655456:FUY655457 FLC655456:FLC655457 FBG655456:FBG655457 ERK655456:ERK655457 EHO655456:EHO655457 DXS655456:DXS655457 DNW655456:DNW655457 DEA655456:DEA655457 CUE655456:CUE655457 CKI655456:CKI655457 CAM655456:CAM655457 BQQ655456:BQQ655457 BGU655456:BGU655457 AWY655456:AWY655457 ANC655456:ANC655457 ADG655456:ADG655457 TK655456:TK655457 JO655456:JO655457 S655456:S655457 WWA589920:WWA589921 WME589920:WME589921 WCI589920:WCI589921 VSM589920:VSM589921 VIQ589920:VIQ589921 UYU589920:UYU589921 UOY589920:UOY589921 UFC589920:UFC589921 TVG589920:TVG589921 TLK589920:TLK589921 TBO589920:TBO589921 SRS589920:SRS589921 SHW589920:SHW589921 RYA589920:RYA589921 ROE589920:ROE589921 REI589920:REI589921 QUM589920:QUM589921 QKQ589920:QKQ589921 QAU589920:QAU589921 PQY589920:PQY589921 PHC589920:PHC589921 OXG589920:OXG589921 ONK589920:ONK589921 ODO589920:ODO589921 NTS589920:NTS589921 NJW589920:NJW589921 NAA589920:NAA589921 MQE589920:MQE589921 MGI589920:MGI589921 LWM589920:LWM589921 LMQ589920:LMQ589921 LCU589920:LCU589921 KSY589920:KSY589921 KJC589920:KJC589921 JZG589920:JZG589921 JPK589920:JPK589921 JFO589920:JFO589921 IVS589920:IVS589921 ILW589920:ILW589921 ICA589920:ICA589921 HSE589920:HSE589921 HII589920:HII589921 GYM589920:GYM589921 GOQ589920:GOQ589921 GEU589920:GEU589921 FUY589920:FUY589921 FLC589920:FLC589921 FBG589920:FBG589921 ERK589920:ERK589921 EHO589920:EHO589921 DXS589920:DXS589921 DNW589920:DNW589921 DEA589920:DEA589921 CUE589920:CUE589921 CKI589920:CKI589921 CAM589920:CAM589921 BQQ589920:BQQ589921 BGU589920:BGU589921 AWY589920:AWY589921 ANC589920:ANC589921 ADG589920:ADG589921 TK589920:TK589921 JO589920:JO589921 S589920:S589921 WWA524384:WWA524385 WME524384:WME524385 WCI524384:WCI524385 VSM524384:VSM524385 VIQ524384:VIQ524385 UYU524384:UYU524385 UOY524384:UOY524385 UFC524384:UFC524385 TVG524384:TVG524385 TLK524384:TLK524385 TBO524384:TBO524385 SRS524384:SRS524385 SHW524384:SHW524385 RYA524384:RYA524385 ROE524384:ROE524385 REI524384:REI524385 QUM524384:QUM524385 QKQ524384:QKQ524385 QAU524384:QAU524385 PQY524384:PQY524385 PHC524384:PHC524385 OXG524384:OXG524385 ONK524384:ONK524385 ODO524384:ODO524385 NTS524384:NTS524385 NJW524384:NJW524385 NAA524384:NAA524385 MQE524384:MQE524385 MGI524384:MGI524385 LWM524384:LWM524385 LMQ524384:LMQ524385 LCU524384:LCU524385 KSY524384:KSY524385 KJC524384:KJC524385 JZG524384:JZG524385 JPK524384:JPK524385 JFO524384:JFO524385 IVS524384:IVS524385 ILW524384:ILW524385 ICA524384:ICA524385 HSE524384:HSE524385 HII524384:HII524385 GYM524384:GYM524385 GOQ524384:GOQ524385 GEU524384:GEU524385 FUY524384:FUY524385 FLC524384:FLC524385 FBG524384:FBG524385 ERK524384:ERK524385 EHO524384:EHO524385 DXS524384:DXS524385 DNW524384:DNW524385 DEA524384:DEA524385 CUE524384:CUE524385 CKI524384:CKI524385 CAM524384:CAM524385 BQQ524384:BQQ524385 BGU524384:BGU524385 AWY524384:AWY524385 ANC524384:ANC524385 ADG524384:ADG524385 TK524384:TK524385 JO524384:JO524385 S524384:S524385 WWA458848:WWA458849 WME458848:WME458849 WCI458848:WCI458849 VSM458848:VSM458849 VIQ458848:VIQ458849 UYU458848:UYU458849 UOY458848:UOY458849 UFC458848:UFC458849 TVG458848:TVG458849 TLK458848:TLK458849 TBO458848:TBO458849 SRS458848:SRS458849 SHW458848:SHW458849 RYA458848:RYA458849 ROE458848:ROE458849 REI458848:REI458849 QUM458848:QUM458849 QKQ458848:QKQ458849 QAU458848:QAU458849 PQY458848:PQY458849 PHC458848:PHC458849 OXG458848:OXG458849 ONK458848:ONK458849 ODO458848:ODO458849 NTS458848:NTS458849 NJW458848:NJW458849 NAA458848:NAA458849 MQE458848:MQE458849 MGI458848:MGI458849 LWM458848:LWM458849 LMQ458848:LMQ458849 LCU458848:LCU458849 KSY458848:KSY458849 KJC458848:KJC458849 JZG458848:JZG458849 JPK458848:JPK458849 JFO458848:JFO458849 IVS458848:IVS458849 ILW458848:ILW458849 ICA458848:ICA458849 HSE458848:HSE458849 HII458848:HII458849 GYM458848:GYM458849 GOQ458848:GOQ458849 GEU458848:GEU458849 FUY458848:FUY458849 FLC458848:FLC458849 FBG458848:FBG458849 ERK458848:ERK458849 EHO458848:EHO458849 DXS458848:DXS458849 DNW458848:DNW458849 DEA458848:DEA458849 CUE458848:CUE458849 CKI458848:CKI458849 CAM458848:CAM458849 BQQ458848:BQQ458849 BGU458848:BGU458849 AWY458848:AWY458849 ANC458848:ANC458849 ADG458848:ADG458849 TK458848:TK458849 JO458848:JO458849 S458848:S458849 WWA393312:WWA393313 WME393312:WME393313 WCI393312:WCI393313 VSM393312:VSM393313 VIQ393312:VIQ393313 UYU393312:UYU393313 UOY393312:UOY393313 UFC393312:UFC393313 TVG393312:TVG393313 TLK393312:TLK393313 TBO393312:TBO393313 SRS393312:SRS393313 SHW393312:SHW393313 RYA393312:RYA393313 ROE393312:ROE393313 REI393312:REI393313 QUM393312:QUM393313 QKQ393312:QKQ393313 QAU393312:QAU393313 PQY393312:PQY393313 PHC393312:PHC393313 OXG393312:OXG393313 ONK393312:ONK393313 ODO393312:ODO393313 NTS393312:NTS393313 NJW393312:NJW393313 NAA393312:NAA393313 MQE393312:MQE393313 MGI393312:MGI393313 LWM393312:LWM393313 LMQ393312:LMQ393313 LCU393312:LCU393313 KSY393312:KSY393313 KJC393312:KJC393313 JZG393312:JZG393313 JPK393312:JPK393313 JFO393312:JFO393313 IVS393312:IVS393313 ILW393312:ILW393313 ICA393312:ICA393313 HSE393312:HSE393313 HII393312:HII393313 GYM393312:GYM393313 GOQ393312:GOQ393313 GEU393312:GEU393313 FUY393312:FUY393313 FLC393312:FLC393313 FBG393312:FBG393313 ERK393312:ERK393313 EHO393312:EHO393313 DXS393312:DXS393313 DNW393312:DNW393313 DEA393312:DEA393313 CUE393312:CUE393313 CKI393312:CKI393313 CAM393312:CAM393313 BQQ393312:BQQ393313 BGU393312:BGU393313 AWY393312:AWY393313 ANC393312:ANC393313 ADG393312:ADG393313 TK393312:TK393313 JO393312:JO393313 S393312:S393313 WWA327776:WWA327777 WME327776:WME327777 WCI327776:WCI327777 VSM327776:VSM327777 VIQ327776:VIQ327777 UYU327776:UYU327777 UOY327776:UOY327777 UFC327776:UFC327777 TVG327776:TVG327777 TLK327776:TLK327777 TBO327776:TBO327777 SRS327776:SRS327777 SHW327776:SHW327777 RYA327776:RYA327777 ROE327776:ROE327777 REI327776:REI327777 QUM327776:QUM327777 QKQ327776:QKQ327777 QAU327776:QAU327777 PQY327776:PQY327777 PHC327776:PHC327777 OXG327776:OXG327777 ONK327776:ONK327777 ODO327776:ODO327777 NTS327776:NTS327777 NJW327776:NJW327777 NAA327776:NAA327777 MQE327776:MQE327777 MGI327776:MGI327777 LWM327776:LWM327777 LMQ327776:LMQ327777 LCU327776:LCU327777 KSY327776:KSY327777 KJC327776:KJC327777 JZG327776:JZG327777 JPK327776:JPK327777 JFO327776:JFO327777 IVS327776:IVS327777 ILW327776:ILW327777 ICA327776:ICA327777 HSE327776:HSE327777 HII327776:HII327777 GYM327776:GYM327777 GOQ327776:GOQ327777 GEU327776:GEU327777 FUY327776:FUY327777 FLC327776:FLC327777 FBG327776:FBG327777 ERK327776:ERK327777 EHO327776:EHO327777 DXS327776:DXS327777 DNW327776:DNW327777 DEA327776:DEA327777 CUE327776:CUE327777 CKI327776:CKI327777 CAM327776:CAM327777 BQQ327776:BQQ327777 BGU327776:BGU327777 AWY327776:AWY327777 ANC327776:ANC327777 ADG327776:ADG327777 TK327776:TK327777 JO327776:JO327777 S327776:S327777 WWA262240:WWA262241 WME262240:WME262241 WCI262240:WCI262241 VSM262240:VSM262241 VIQ262240:VIQ262241 UYU262240:UYU262241 UOY262240:UOY262241 UFC262240:UFC262241 TVG262240:TVG262241 TLK262240:TLK262241 TBO262240:TBO262241 SRS262240:SRS262241 SHW262240:SHW262241 RYA262240:RYA262241 ROE262240:ROE262241 REI262240:REI262241 QUM262240:QUM262241 QKQ262240:QKQ262241 QAU262240:QAU262241 PQY262240:PQY262241 PHC262240:PHC262241 OXG262240:OXG262241 ONK262240:ONK262241 ODO262240:ODO262241 NTS262240:NTS262241 NJW262240:NJW262241 NAA262240:NAA262241 MQE262240:MQE262241 MGI262240:MGI262241 LWM262240:LWM262241 LMQ262240:LMQ262241 LCU262240:LCU262241 KSY262240:KSY262241 KJC262240:KJC262241 JZG262240:JZG262241 JPK262240:JPK262241 JFO262240:JFO262241 IVS262240:IVS262241 ILW262240:ILW262241 ICA262240:ICA262241 HSE262240:HSE262241 HII262240:HII262241 GYM262240:GYM262241 GOQ262240:GOQ262241 GEU262240:GEU262241 FUY262240:FUY262241 FLC262240:FLC262241 FBG262240:FBG262241 ERK262240:ERK262241 EHO262240:EHO262241 DXS262240:DXS262241 DNW262240:DNW262241 DEA262240:DEA262241 CUE262240:CUE262241 CKI262240:CKI262241 CAM262240:CAM262241 BQQ262240:BQQ262241 BGU262240:BGU262241 AWY262240:AWY262241 ANC262240:ANC262241 ADG262240:ADG262241 TK262240:TK262241 JO262240:JO262241 S262240:S262241 WWA196704:WWA196705 WME196704:WME196705 WCI196704:WCI196705 VSM196704:VSM196705 VIQ196704:VIQ196705 UYU196704:UYU196705 UOY196704:UOY196705 UFC196704:UFC196705 TVG196704:TVG196705 TLK196704:TLK196705 TBO196704:TBO196705 SRS196704:SRS196705 SHW196704:SHW196705 RYA196704:RYA196705 ROE196704:ROE196705 REI196704:REI196705 QUM196704:QUM196705 QKQ196704:QKQ196705 QAU196704:QAU196705 PQY196704:PQY196705 PHC196704:PHC196705 OXG196704:OXG196705 ONK196704:ONK196705 ODO196704:ODO196705 NTS196704:NTS196705 NJW196704:NJW196705 NAA196704:NAA196705 MQE196704:MQE196705 MGI196704:MGI196705 LWM196704:LWM196705 LMQ196704:LMQ196705 LCU196704:LCU196705 KSY196704:KSY196705 KJC196704:KJC196705 JZG196704:JZG196705 JPK196704:JPK196705 JFO196704:JFO196705 IVS196704:IVS196705 ILW196704:ILW196705 ICA196704:ICA196705 HSE196704:HSE196705 HII196704:HII196705 GYM196704:GYM196705 GOQ196704:GOQ196705 GEU196704:GEU196705 FUY196704:FUY196705 FLC196704:FLC196705 FBG196704:FBG196705 ERK196704:ERK196705 EHO196704:EHO196705 DXS196704:DXS196705 DNW196704:DNW196705 DEA196704:DEA196705 CUE196704:CUE196705 CKI196704:CKI196705 CAM196704:CAM196705 BQQ196704:BQQ196705 BGU196704:BGU196705 AWY196704:AWY196705 ANC196704:ANC196705 ADG196704:ADG196705 TK196704:TK196705 JO196704:JO196705 S196704:S196705 WWA131168:WWA131169 WME131168:WME131169 WCI131168:WCI131169 VSM131168:VSM131169 VIQ131168:VIQ131169 UYU131168:UYU131169 UOY131168:UOY131169 UFC131168:UFC131169 TVG131168:TVG131169 TLK131168:TLK131169 TBO131168:TBO131169 SRS131168:SRS131169 SHW131168:SHW131169 RYA131168:RYA131169 ROE131168:ROE131169 REI131168:REI131169 QUM131168:QUM131169 QKQ131168:QKQ131169 QAU131168:QAU131169 PQY131168:PQY131169 PHC131168:PHC131169 OXG131168:OXG131169 ONK131168:ONK131169 ODO131168:ODO131169 NTS131168:NTS131169 NJW131168:NJW131169 NAA131168:NAA131169 MQE131168:MQE131169 MGI131168:MGI131169 LWM131168:LWM131169 LMQ131168:LMQ131169 LCU131168:LCU131169 KSY131168:KSY131169 KJC131168:KJC131169 JZG131168:JZG131169 JPK131168:JPK131169 JFO131168:JFO131169 IVS131168:IVS131169 ILW131168:ILW131169 ICA131168:ICA131169 HSE131168:HSE131169 HII131168:HII131169 GYM131168:GYM131169 GOQ131168:GOQ131169 GEU131168:GEU131169 FUY131168:FUY131169 FLC131168:FLC131169 FBG131168:FBG131169 ERK131168:ERK131169 EHO131168:EHO131169 DXS131168:DXS131169 DNW131168:DNW131169 DEA131168:DEA131169 CUE131168:CUE131169 CKI131168:CKI131169 CAM131168:CAM131169 BQQ131168:BQQ131169 BGU131168:BGU131169 AWY131168:AWY131169 ANC131168:ANC131169 ADG131168:ADG131169 TK131168:TK131169 JO131168:JO131169 S131168:S131169 WWA65632:WWA65633 WME65632:WME65633 WCI65632:WCI65633 VSM65632:VSM65633 VIQ65632:VIQ65633 UYU65632:UYU65633 UOY65632:UOY65633 UFC65632:UFC65633 TVG65632:TVG65633 TLK65632:TLK65633 TBO65632:TBO65633 SRS65632:SRS65633 SHW65632:SHW65633 RYA65632:RYA65633 ROE65632:ROE65633 REI65632:REI65633 QUM65632:QUM65633 QKQ65632:QKQ65633 QAU65632:QAU65633 PQY65632:PQY65633 PHC65632:PHC65633 OXG65632:OXG65633 ONK65632:ONK65633 ODO65632:ODO65633 NTS65632:NTS65633 NJW65632:NJW65633 NAA65632:NAA65633 MQE65632:MQE65633 MGI65632:MGI65633 LWM65632:LWM65633 LMQ65632:LMQ65633 LCU65632:LCU65633 KSY65632:KSY65633 KJC65632:KJC65633 JZG65632:JZG65633 JPK65632:JPK65633 JFO65632:JFO65633 IVS65632:IVS65633 ILW65632:ILW65633 ICA65632:ICA65633 HSE65632:HSE65633 HII65632:HII65633 GYM65632:GYM65633 GOQ65632:GOQ65633 GEU65632:GEU65633 FUY65632:FUY65633 FLC65632:FLC65633 FBG65632:FBG65633 ERK65632:ERK65633 EHO65632:EHO65633 DXS65632:DXS65633 DNW65632:DNW65633 DEA65632:DEA65633 CUE65632:CUE65633 CKI65632:CKI65633 CAM65632:CAM65633 BQQ65632:BQQ65633 BGU65632:BGU65633 AWY65632:AWY65633 ANC65632:ANC65633 ADG65632:ADG65633 TK65632:TK65633 JO65632:JO65633 S65632:S65633 WVK983145:WVK983147 WLO983145:WLO983147 WBS983145:WBS983147 VRW983145:VRW983147 VIA983145:VIA983147 UYE983145:UYE983147 UOI983145:UOI983147 UEM983145:UEM983147 TUQ983145:TUQ983147 TKU983145:TKU983147 TAY983145:TAY983147 SRC983145:SRC983147 SHG983145:SHG983147 RXK983145:RXK983147 RNO983145:RNO983147 RDS983145:RDS983147 QTW983145:QTW983147 QKA983145:QKA983147 QAE983145:QAE983147 PQI983145:PQI983147 PGM983145:PGM983147 OWQ983145:OWQ983147 OMU983145:OMU983147 OCY983145:OCY983147 NTC983145:NTC983147 NJG983145:NJG983147 MZK983145:MZK983147 MPO983145:MPO983147 MFS983145:MFS983147 LVW983145:LVW983147 LMA983145:LMA983147 LCE983145:LCE983147 KSI983145:KSI983147 KIM983145:KIM983147 JYQ983145:JYQ983147 JOU983145:JOU983147 JEY983145:JEY983147 IVC983145:IVC983147 ILG983145:ILG983147 IBK983145:IBK983147 HRO983145:HRO983147 HHS983145:HHS983147 GXW983145:GXW983147 GOA983145:GOA983147 GEE983145:GEE983147 FUI983145:FUI983147 FKM983145:FKM983147 FAQ983145:FAQ983147 EQU983145:EQU983147 EGY983145:EGY983147 DXC983145:DXC983147 DNG983145:DNG983147 DDK983145:DDK983147 CTO983145:CTO983147 CJS983145:CJS983147 BZW983145:BZW983147 BQA983145:BQA983147 BGE983145:BGE983147 AWI983145:AWI983147 AMM983145:AMM983147 ACQ983145:ACQ983147 SU983145:SU983147 IY983145:IY983147 C983145:C983147 WVK917609:WVK917611 WLO917609:WLO917611 WBS917609:WBS917611 VRW917609:VRW917611 VIA917609:VIA917611 UYE917609:UYE917611 UOI917609:UOI917611 UEM917609:UEM917611 TUQ917609:TUQ917611 TKU917609:TKU917611 TAY917609:TAY917611 SRC917609:SRC917611 SHG917609:SHG917611 RXK917609:RXK917611 RNO917609:RNO917611 RDS917609:RDS917611 QTW917609:QTW917611 QKA917609:QKA917611 QAE917609:QAE917611 PQI917609:PQI917611 PGM917609:PGM917611 OWQ917609:OWQ917611 OMU917609:OMU917611 OCY917609:OCY917611 NTC917609:NTC917611 NJG917609:NJG917611 MZK917609:MZK917611 MPO917609:MPO917611 MFS917609:MFS917611 LVW917609:LVW917611 LMA917609:LMA917611 LCE917609:LCE917611 KSI917609:KSI917611 KIM917609:KIM917611 JYQ917609:JYQ917611 JOU917609:JOU917611 JEY917609:JEY917611 IVC917609:IVC917611 ILG917609:ILG917611 IBK917609:IBK917611 HRO917609:HRO917611 HHS917609:HHS917611 GXW917609:GXW917611 GOA917609:GOA917611 GEE917609:GEE917611 FUI917609:FUI917611 FKM917609:FKM917611 FAQ917609:FAQ917611 EQU917609:EQU917611 EGY917609:EGY917611 DXC917609:DXC917611 DNG917609:DNG917611 DDK917609:DDK917611 CTO917609:CTO917611 CJS917609:CJS917611 BZW917609:BZW917611 BQA917609:BQA917611 BGE917609:BGE917611 AWI917609:AWI917611 AMM917609:AMM917611 ACQ917609:ACQ917611 SU917609:SU917611 IY917609:IY917611 C917609:C917611 WVK852073:WVK852075 WLO852073:WLO852075 WBS852073:WBS852075 VRW852073:VRW852075 VIA852073:VIA852075 UYE852073:UYE852075 UOI852073:UOI852075 UEM852073:UEM852075 TUQ852073:TUQ852075 TKU852073:TKU852075 TAY852073:TAY852075 SRC852073:SRC852075 SHG852073:SHG852075 RXK852073:RXK852075 RNO852073:RNO852075 RDS852073:RDS852075 QTW852073:QTW852075 QKA852073:QKA852075 QAE852073:QAE852075 PQI852073:PQI852075 PGM852073:PGM852075 OWQ852073:OWQ852075 OMU852073:OMU852075 OCY852073:OCY852075 NTC852073:NTC852075 NJG852073:NJG852075 MZK852073:MZK852075 MPO852073:MPO852075 MFS852073:MFS852075 LVW852073:LVW852075 LMA852073:LMA852075 LCE852073:LCE852075 KSI852073:KSI852075 KIM852073:KIM852075 JYQ852073:JYQ852075 JOU852073:JOU852075 JEY852073:JEY852075 IVC852073:IVC852075 ILG852073:ILG852075 IBK852073:IBK852075 HRO852073:HRO852075 HHS852073:HHS852075 GXW852073:GXW852075 GOA852073:GOA852075 GEE852073:GEE852075 FUI852073:FUI852075 FKM852073:FKM852075 FAQ852073:FAQ852075 EQU852073:EQU852075 EGY852073:EGY852075 DXC852073:DXC852075 DNG852073:DNG852075 DDK852073:DDK852075 CTO852073:CTO852075 CJS852073:CJS852075 BZW852073:BZW852075 BQA852073:BQA852075 BGE852073:BGE852075 AWI852073:AWI852075 AMM852073:AMM852075 ACQ852073:ACQ852075 SU852073:SU852075 IY852073:IY852075 C852073:C852075 WVK786537:WVK786539 WLO786537:WLO786539 WBS786537:WBS786539 VRW786537:VRW786539 VIA786537:VIA786539 UYE786537:UYE786539 UOI786537:UOI786539 UEM786537:UEM786539 TUQ786537:TUQ786539 TKU786537:TKU786539 TAY786537:TAY786539 SRC786537:SRC786539 SHG786537:SHG786539 RXK786537:RXK786539 RNO786537:RNO786539 RDS786537:RDS786539 QTW786537:QTW786539 QKA786537:QKA786539 QAE786537:QAE786539 PQI786537:PQI786539 PGM786537:PGM786539 OWQ786537:OWQ786539 OMU786537:OMU786539 OCY786537:OCY786539 NTC786537:NTC786539 NJG786537:NJG786539 MZK786537:MZK786539 MPO786537:MPO786539 MFS786537:MFS786539 LVW786537:LVW786539 LMA786537:LMA786539 LCE786537:LCE786539 KSI786537:KSI786539 KIM786537:KIM786539 JYQ786537:JYQ786539 JOU786537:JOU786539 JEY786537:JEY786539 IVC786537:IVC786539 ILG786537:ILG786539 IBK786537:IBK786539 HRO786537:HRO786539 HHS786537:HHS786539 GXW786537:GXW786539 GOA786537:GOA786539 GEE786537:GEE786539 FUI786537:FUI786539 FKM786537:FKM786539 FAQ786537:FAQ786539 EQU786537:EQU786539 EGY786537:EGY786539 DXC786537:DXC786539 DNG786537:DNG786539 DDK786537:DDK786539 CTO786537:CTO786539 CJS786537:CJS786539 BZW786537:BZW786539 BQA786537:BQA786539 BGE786537:BGE786539 AWI786537:AWI786539 AMM786537:AMM786539 ACQ786537:ACQ786539 SU786537:SU786539 IY786537:IY786539 C786537:C786539 WVK721001:WVK721003 WLO721001:WLO721003 WBS721001:WBS721003 VRW721001:VRW721003 VIA721001:VIA721003 UYE721001:UYE721003 UOI721001:UOI721003 UEM721001:UEM721003 TUQ721001:TUQ721003 TKU721001:TKU721003 TAY721001:TAY721003 SRC721001:SRC721003 SHG721001:SHG721003 RXK721001:RXK721003 RNO721001:RNO721003 RDS721001:RDS721003 QTW721001:QTW721003 QKA721001:QKA721003 QAE721001:QAE721003 PQI721001:PQI721003 PGM721001:PGM721003 OWQ721001:OWQ721003 OMU721001:OMU721003 OCY721001:OCY721003 NTC721001:NTC721003 NJG721001:NJG721003 MZK721001:MZK721003 MPO721001:MPO721003 MFS721001:MFS721003 LVW721001:LVW721003 LMA721001:LMA721003 LCE721001:LCE721003 KSI721001:KSI721003 KIM721001:KIM721003 JYQ721001:JYQ721003 JOU721001:JOU721003 JEY721001:JEY721003 IVC721001:IVC721003 ILG721001:ILG721003 IBK721001:IBK721003 HRO721001:HRO721003 HHS721001:HHS721003 GXW721001:GXW721003 GOA721001:GOA721003 GEE721001:GEE721003 FUI721001:FUI721003 FKM721001:FKM721003 FAQ721001:FAQ721003 EQU721001:EQU721003 EGY721001:EGY721003 DXC721001:DXC721003 DNG721001:DNG721003 DDK721001:DDK721003 CTO721001:CTO721003 CJS721001:CJS721003 BZW721001:BZW721003 BQA721001:BQA721003 BGE721001:BGE721003 AWI721001:AWI721003 AMM721001:AMM721003 ACQ721001:ACQ721003 SU721001:SU721003 IY721001:IY721003 C721001:C721003 WVK655465:WVK655467 WLO655465:WLO655467 WBS655465:WBS655467 VRW655465:VRW655467 VIA655465:VIA655467 UYE655465:UYE655467 UOI655465:UOI655467 UEM655465:UEM655467 TUQ655465:TUQ655467 TKU655465:TKU655467 TAY655465:TAY655467 SRC655465:SRC655467 SHG655465:SHG655467 RXK655465:RXK655467 RNO655465:RNO655467 RDS655465:RDS655467 QTW655465:QTW655467 QKA655465:QKA655467 QAE655465:QAE655467 PQI655465:PQI655467 PGM655465:PGM655467 OWQ655465:OWQ655467 OMU655465:OMU655467 OCY655465:OCY655467 NTC655465:NTC655467 NJG655465:NJG655467 MZK655465:MZK655467 MPO655465:MPO655467 MFS655465:MFS655467 LVW655465:LVW655467 LMA655465:LMA655467 LCE655465:LCE655467 KSI655465:KSI655467 KIM655465:KIM655467 JYQ655465:JYQ655467 JOU655465:JOU655467 JEY655465:JEY655467 IVC655465:IVC655467 ILG655465:ILG655467 IBK655465:IBK655467 HRO655465:HRO655467 HHS655465:HHS655467 GXW655465:GXW655467 GOA655465:GOA655467 GEE655465:GEE655467 FUI655465:FUI655467 FKM655465:FKM655467 FAQ655465:FAQ655467 EQU655465:EQU655467 EGY655465:EGY655467 DXC655465:DXC655467 DNG655465:DNG655467 DDK655465:DDK655467 CTO655465:CTO655467 CJS655465:CJS655467 BZW655465:BZW655467 BQA655465:BQA655467 BGE655465:BGE655467 AWI655465:AWI655467 AMM655465:AMM655467 ACQ655465:ACQ655467 SU655465:SU655467 IY655465:IY655467 C655465:C655467 WVK589929:WVK589931 WLO589929:WLO589931 WBS589929:WBS589931 VRW589929:VRW589931 VIA589929:VIA589931 UYE589929:UYE589931 UOI589929:UOI589931 UEM589929:UEM589931 TUQ589929:TUQ589931 TKU589929:TKU589931 TAY589929:TAY589931 SRC589929:SRC589931 SHG589929:SHG589931 RXK589929:RXK589931 RNO589929:RNO589931 RDS589929:RDS589931 QTW589929:QTW589931 QKA589929:QKA589931 QAE589929:QAE589931 PQI589929:PQI589931 PGM589929:PGM589931 OWQ589929:OWQ589931 OMU589929:OMU589931 OCY589929:OCY589931 NTC589929:NTC589931 NJG589929:NJG589931 MZK589929:MZK589931 MPO589929:MPO589931 MFS589929:MFS589931 LVW589929:LVW589931 LMA589929:LMA589931 LCE589929:LCE589931 KSI589929:KSI589931 KIM589929:KIM589931 JYQ589929:JYQ589931 JOU589929:JOU589931 JEY589929:JEY589931 IVC589929:IVC589931 ILG589929:ILG589931 IBK589929:IBK589931 HRO589929:HRO589931 HHS589929:HHS589931 GXW589929:GXW589931 GOA589929:GOA589931 GEE589929:GEE589931 FUI589929:FUI589931 FKM589929:FKM589931 FAQ589929:FAQ589931 EQU589929:EQU589931 EGY589929:EGY589931 DXC589929:DXC589931 DNG589929:DNG589931 DDK589929:DDK589931 CTO589929:CTO589931 CJS589929:CJS589931 BZW589929:BZW589931 BQA589929:BQA589931 BGE589929:BGE589931 AWI589929:AWI589931 AMM589929:AMM589931 ACQ589929:ACQ589931 SU589929:SU589931 IY589929:IY589931 C589929:C589931 WVK524393:WVK524395 WLO524393:WLO524395 WBS524393:WBS524395 VRW524393:VRW524395 VIA524393:VIA524395 UYE524393:UYE524395 UOI524393:UOI524395 UEM524393:UEM524395 TUQ524393:TUQ524395 TKU524393:TKU524395 TAY524393:TAY524395 SRC524393:SRC524395 SHG524393:SHG524395 RXK524393:RXK524395 RNO524393:RNO524395 RDS524393:RDS524395 QTW524393:QTW524395 QKA524393:QKA524395 QAE524393:QAE524395 PQI524393:PQI524395 PGM524393:PGM524395 OWQ524393:OWQ524395 OMU524393:OMU524395 OCY524393:OCY524395 NTC524393:NTC524395 NJG524393:NJG524395 MZK524393:MZK524395 MPO524393:MPO524395 MFS524393:MFS524395 LVW524393:LVW524395 LMA524393:LMA524395 LCE524393:LCE524395 KSI524393:KSI524395 KIM524393:KIM524395 JYQ524393:JYQ524395 JOU524393:JOU524395 JEY524393:JEY524395 IVC524393:IVC524395 ILG524393:ILG524395 IBK524393:IBK524395 HRO524393:HRO524395 HHS524393:HHS524395 GXW524393:GXW524395 GOA524393:GOA524395 GEE524393:GEE524395 FUI524393:FUI524395 FKM524393:FKM524395 FAQ524393:FAQ524395 EQU524393:EQU524395 EGY524393:EGY524395 DXC524393:DXC524395 DNG524393:DNG524395 DDK524393:DDK524395 CTO524393:CTO524395 CJS524393:CJS524395 BZW524393:BZW524395 BQA524393:BQA524395 BGE524393:BGE524395 AWI524393:AWI524395 AMM524393:AMM524395 ACQ524393:ACQ524395 SU524393:SU524395 IY524393:IY524395 C524393:C524395 WVK458857:WVK458859 WLO458857:WLO458859 WBS458857:WBS458859 VRW458857:VRW458859 VIA458857:VIA458859 UYE458857:UYE458859 UOI458857:UOI458859 UEM458857:UEM458859 TUQ458857:TUQ458859 TKU458857:TKU458859 TAY458857:TAY458859 SRC458857:SRC458859 SHG458857:SHG458859 RXK458857:RXK458859 RNO458857:RNO458859 RDS458857:RDS458859 QTW458857:QTW458859 QKA458857:QKA458859 QAE458857:QAE458859 PQI458857:PQI458859 PGM458857:PGM458859 OWQ458857:OWQ458859 OMU458857:OMU458859 OCY458857:OCY458859 NTC458857:NTC458859 NJG458857:NJG458859 MZK458857:MZK458859 MPO458857:MPO458859 MFS458857:MFS458859 LVW458857:LVW458859 LMA458857:LMA458859 LCE458857:LCE458859 KSI458857:KSI458859 KIM458857:KIM458859 JYQ458857:JYQ458859 JOU458857:JOU458859 JEY458857:JEY458859 IVC458857:IVC458859 ILG458857:ILG458859 IBK458857:IBK458859 HRO458857:HRO458859 HHS458857:HHS458859 GXW458857:GXW458859 GOA458857:GOA458859 GEE458857:GEE458859 FUI458857:FUI458859 FKM458857:FKM458859 FAQ458857:FAQ458859 EQU458857:EQU458859 EGY458857:EGY458859 DXC458857:DXC458859 DNG458857:DNG458859 DDK458857:DDK458859 CTO458857:CTO458859 CJS458857:CJS458859 BZW458857:BZW458859 BQA458857:BQA458859 BGE458857:BGE458859 AWI458857:AWI458859 AMM458857:AMM458859 ACQ458857:ACQ458859 SU458857:SU458859 IY458857:IY458859 C458857:C458859 WVK393321:WVK393323 WLO393321:WLO393323 WBS393321:WBS393323 VRW393321:VRW393323 VIA393321:VIA393323 UYE393321:UYE393323 UOI393321:UOI393323 UEM393321:UEM393323 TUQ393321:TUQ393323 TKU393321:TKU393323 TAY393321:TAY393323 SRC393321:SRC393323 SHG393321:SHG393323 RXK393321:RXK393323 RNO393321:RNO393323 RDS393321:RDS393323 QTW393321:QTW393323 QKA393321:QKA393323 QAE393321:QAE393323 PQI393321:PQI393323 PGM393321:PGM393323 OWQ393321:OWQ393323 OMU393321:OMU393323 OCY393321:OCY393323 NTC393321:NTC393323 NJG393321:NJG393323 MZK393321:MZK393323 MPO393321:MPO393323 MFS393321:MFS393323 LVW393321:LVW393323 LMA393321:LMA393323 LCE393321:LCE393323 KSI393321:KSI393323 KIM393321:KIM393323 JYQ393321:JYQ393323 JOU393321:JOU393323 JEY393321:JEY393323 IVC393321:IVC393323 ILG393321:ILG393323 IBK393321:IBK393323 HRO393321:HRO393323 HHS393321:HHS393323 GXW393321:GXW393323 GOA393321:GOA393323 GEE393321:GEE393323 FUI393321:FUI393323 FKM393321:FKM393323 FAQ393321:FAQ393323 EQU393321:EQU393323 EGY393321:EGY393323 DXC393321:DXC393323 DNG393321:DNG393323 DDK393321:DDK393323 CTO393321:CTO393323 CJS393321:CJS393323 BZW393321:BZW393323 BQA393321:BQA393323 BGE393321:BGE393323 AWI393321:AWI393323 AMM393321:AMM393323 ACQ393321:ACQ393323 SU393321:SU393323 IY393321:IY393323 C393321:C393323 WVK327785:WVK327787 WLO327785:WLO327787 WBS327785:WBS327787 VRW327785:VRW327787 VIA327785:VIA327787 UYE327785:UYE327787 UOI327785:UOI327787 UEM327785:UEM327787 TUQ327785:TUQ327787 TKU327785:TKU327787 TAY327785:TAY327787 SRC327785:SRC327787 SHG327785:SHG327787 RXK327785:RXK327787 RNO327785:RNO327787 RDS327785:RDS327787 QTW327785:QTW327787 QKA327785:QKA327787 QAE327785:QAE327787 PQI327785:PQI327787 PGM327785:PGM327787 OWQ327785:OWQ327787 OMU327785:OMU327787 OCY327785:OCY327787 NTC327785:NTC327787 NJG327785:NJG327787 MZK327785:MZK327787 MPO327785:MPO327787 MFS327785:MFS327787 LVW327785:LVW327787 LMA327785:LMA327787 LCE327785:LCE327787 KSI327785:KSI327787 KIM327785:KIM327787 JYQ327785:JYQ327787 JOU327785:JOU327787 JEY327785:JEY327787 IVC327785:IVC327787 ILG327785:ILG327787 IBK327785:IBK327787 HRO327785:HRO327787 HHS327785:HHS327787 GXW327785:GXW327787 GOA327785:GOA327787 GEE327785:GEE327787 FUI327785:FUI327787 FKM327785:FKM327787 FAQ327785:FAQ327787 EQU327785:EQU327787 EGY327785:EGY327787 DXC327785:DXC327787 DNG327785:DNG327787 DDK327785:DDK327787 CTO327785:CTO327787 CJS327785:CJS327787 BZW327785:BZW327787 BQA327785:BQA327787 BGE327785:BGE327787 AWI327785:AWI327787 AMM327785:AMM327787 ACQ327785:ACQ327787 SU327785:SU327787 IY327785:IY327787 C327785:C327787 WVK262249:WVK262251 WLO262249:WLO262251 WBS262249:WBS262251 VRW262249:VRW262251 VIA262249:VIA262251 UYE262249:UYE262251 UOI262249:UOI262251 UEM262249:UEM262251 TUQ262249:TUQ262251 TKU262249:TKU262251 TAY262249:TAY262251 SRC262249:SRC262251 SHG262249:SHG262251 RXK262249:RXK262251 RNO262249:RNO262251 RDS262249:RDS262251 QTW262249:QTW262251 QKA262249:QKA262251 QAE262249:QAE262251 PQI262249:PQI262251 PGM262249:PGM262251 OWQ262249:OWQ262251 OMU262249:OMU262251 OCY262249:OCY262251 NTC262249:NTC262251 NJG262249:NJG262251 MZK262249:MZK262251 MPO262249:MPO262251 MFS262249:MFS262251 LVW262249:LVW262251 LMA262249:LMA262251 LCE262249:LCE262251 KSI262249:KSI262251 KIM262249:KIM262251 JYQ262249:JYQ262251 JOU262249:JOU262251 JEY262249:JEY262251 IVC262249:IVC262251 ILG262249:ILG262251 IBK262249:IBK262251 HRO262249:HRO262251 HHS262249:HHS262251 GXW262249:GXW262251 GOA262249:GOA262251 GEE262249:GEE262251 FUI262249:FUI262251 FKM262249:FKM262251 FAQ262249:FAQ262251 EQU262249:EQU262251 EGY262249:EGY262251 DXC262249:DXC262251 DNG262249:DNG262251 DDK262249:DDK262251 CTO262249:CTO262251 CJS262249:CJS262251 BZW262249:BZW262251 BQA262249:BQA262251 BGE262249:BGE262251 AWI262249:AWI262251 AMM262249:AMM262251 ACQ262249:ACQ262251 SU262249:SU262251 IY262249:IY262251 C262249:C262251 WVK196713:WVK196715 WLO196713:WLO196715 WBS196713:WBS196715 VRW196713:VRW196715 VIA196713:VIA196715 UYE196713:UYE196715 UOI196713:UOI196715 UEM196713:UEM196715 TUQ196713:TUQ196715 TKU196713:TKU196715 TAY196713:TAY196715 SRC196713:SRC196715 SHG196713:SHG196715 RXK196713:RXK196715 RNO196713:RNO196715 RDS196713:RDS196715 QTW196713:QTW196715 QKA196713:QKA196715 QAE196713:QAE196715 PQI196713:PQI196715 PGM196713:PGM196715 OWQ196713:OWQ196715 OMU196713:OMU196715 OCY196713:OCY196715 NTC196713:NTC196715 NJG196713:NJG196715 MZK196713:MZK196715 MPO196713:MPO196715 MFS196713:MFS196715 LVW196713:LVW196715 LMA196713:LMA196715 LCE196713:LCE196715 KSI196713:KSI196715 KIM196713:KIM196715 JYQ196713:JYQ196715 JOU196713:JOU196715 JEY196713:JEY196715 IVC196713:IVC196715 ILG196713:ILG196715 IBK196713:IBK196715 HRO196713:HRO196715 HHS196713:HHS196715 GXW196713:GXW196715 GOA196713:GOA196715 GEE196713:GEE196715 FUI196713:FUI196715 FKM196713:FKM196715 FAQ196713:FAQ196715 EQU196713:EQU196715 EGY196713:EGY196715 DXC196713:DXC196715 DNG196713:DNG196715 DDK196713:DDK196715 CTO196713:CTO196715 CJS196713:CJS196715 BZW196713:BZW196715 BQA196713:BQA196715 BGE196713:BGE196715 AWI196713:AWI196715 AMM196713:AMM196715 ACQ196713:ACQ196715 SU196713:SU196715 IY196713:IY196715 C196713:C196715 WVK131177:WVK131179 WLO131177:WLO131179 WBS131177:WBS131179 VRW131177:VRW131179 VIA131177:VIA131179 UYE131177:UYE131179 UOI131177:UOI131179 UEM131177:UEM131179 TUQ131177:TUQ131179 TKU131177:TKU131179 TAY131177:TAY131179 SRC131177:SRC131179 SHG131177:SHG131179 RXK131177:RXK131179 RNO131177:RNO131179 RDS131177:RDS131179 QTW131177:QTW131179 QKA131177:QKA131179 QAE131177:QAE131179 PQI131177:PQI131179 PGM131177:PGM131179 OWQ131177:OWQ131179 OMU131177:OMU131179 OCY131177:OCY131179 NTC131177:NTC131179 NJG131177:NJG131179 MZK131177:MZK131179 MPO131177:MPO131179 MFS131177:MFS131179 LVW131177:LVW131179 LMA131177:LMA131179 LCE131177:LCE131179 KSI131177:KSI131179 KIM131177:KIM131179 JYQ131177:JYQ131179 JOU131177:JOU131179 JEY131177:JEY131179 IVC131177:IVC131179 ILG131177:ILG131179 IBK131177:IBK131179 HRO131177:HRO131179 HHS131177:HHS131179 GXW131177:GXW131179 GOA131177:GOA131179 GEE131177:GEE131179 FUI131177:FUI131179 FKM131177:FKM131179 FAQ131177:FAQ131179 EQU131177:EQU131179 EGY131177:EGY131179 DXC131177:DXC131179 DNG131177:DNG131179 DDK131177:DDK131179 CTO131177:CTO131179 CJS131177:CJS131179 BZW131177:BZW131179 BQA131177:BQA131179 BGE131177:BGE131179 AWI131177:AWI131179 AMM131177:AMM131179 ACQ131177:ACQ131179 SU131177:SU131179 IY131177:IY131179 C131177:C131179 WVK65641:WVK65643 WLO65641:WLO65643 WBS65641:WBS65643 VRW65641:VRW65643 VIA65641:VIA65643 UYE65641:UYE65643 UOI65641:UOI65643 UEM65641:UEM65643 TUQ65641:TUQ65643 TKU65641:TKU65643 TAY65641:TAY65643 SRC65641:SRC65643 SHG65641:SHG65643 RXK65641:RXK65643 RNO65641:RNO65643 RDS65641:RDS65643 QTW65641:QTW65643 QKA65641:QKA65643 QAE65641:QAE65643 PQI65641:PQI65643 PGM65641:PGM65643 OWQ65641:OWQ65643 OMU65641:OMU65643 OCY65641:OCY65643 NTC65641:NTC65643 NJG65641:NJG65643 MZK65641:MZK65643 MPO65641:MPO65643 MFS65641:MFS65643 LVW65641:LVW65643 LMA65641:LMA65643 LCE65641:LCE65643 KSI65641:KSI65643 KIM65641:KIM65643 JYQ65641:JYQ65643 JOU65641:JOU65643 JEY65641:JEY65643 IVC65641:IVC65643 ILG65641:ILG65643 IBK65641:IBK65643 HRO65641:HRO65643 HHS65641:HHS65643 GXW65641:GXW65643 GOA65641:GOA65643 GEE65641:GEE65643 FUI65641:FUI65643 FKM65641:FKM65643 FAQ65641:FAQ65643 EQU65641:EQU65643 EGY65641:EGY65643 DXC65641:DXC65643 DNG65641:DNG65643 DDK65641:DDK65643 CTO65641:CTO65643 CJS65641:CJS65643 BZW65641:BZW65643 BQA65641:BQA65643 BGE65641:BGE65643 AWI65641:AWI65643 AMM65641:AMM65643 ACQ65641:ACQ65643 SU65641:SU65643 IY65641:IY65643 C65641:C65643 WVN983131 WLR983131 WBV983131 VRZ983131 VID983131 UYH983131 UOL983131 UEP983131 TUT983131 TKX983131 TBB983131 SRF983131 SHJ983131 RXN983131 RNR983131 RDV983131 QTZ983131 QKD983131 QAH983131 PQL983131 PGP983131 OWT983131 OMX983131 ODB983131 NTF983131 NJJ983131 MZN983131 MPR983131 MFV983131 LVZ983131 LMD983131 LCH983131 KSL983131 KIP983131 JYT983131 JOX983131 JFB983131 IVF983131 ILJ983131 IBN983131 HRR983131 HHV983131 GXZ983131 GOD983131 GEH983131 FUL983131 FKP983131 FAT983131 EQX983131 EHB983131 DXF983131 DNJ983131 DDN983131 CTR983131 CJV983131 BZZ983131 BQD983131 BGH983131 AWL983131 AMP983131 ACT983131 SX983131 JB983131 F983131 WVN917595 WLR917595 WBV917595 VRZ917595 VID917595 UYH917595 UOL917595 UEP917595 TUT917595 TKX917595 TBB917595 SRF917595 SHJ917595 RXN917595 RNR917595 RDV917595 QTZ917595 QKD917595 QAH917595 PQL917595 PGP917595 OWT917595 OMX917595 ODB917595 NTF917595 NJJ917595 MZN917595 MPR917595 MFV917595 LVZ917595 LMD917595 LCH917595 KSL917595 KIP917595 JYT917595 JOX917595 JFB917595 IVF917595 ILJ917595 IBN917595 HRR917595 HHV917595 GXZ917595 GOD917595 GEH917595 FUL917595 FKP917595 FAT917595 EQX917595 EHB917595 DXF917595 DNJ917595 DDN917595 CTR917595 CJV917595 BZZ917595 BQD917595 BGH917595 AWL917595 AMP917595 ACT917595 SX917595 JB917595 F917595 WVN852059 WLR852059 WBV852059 VRZ852059 VID852059 UYH852059 UOL852059 UEP852059 TUT852059 TKX852059 TBB852059 SRF852059 SHJ852059 RXN852059 RNR852059 RDV852059 QTZ852059 QKD852059 QAH852059 PQL852059 PGP852059 OWT852059 OMX852059 ODB852059 NTF852059 NJJ852059 MZN852059 MPR852059 MFV852059 LVZ852059 LMD852059 LCH852059 KSL852059 KIP852059 JYT852059 JOX852059 JFB852059 IVF852059 ILJ852059 IBN852059 HRR852059 HHV852059 GXZ852059 GOD852059 GEH852059 FUL852059 FKP852059 FAT852059 EQX852059 EHB852059 DXF852059 DNJ852059 DDN852059 CTR852059 CJV852059 BZZ852059 BQD852059 BGH852059 AWL852059 AMP852059 ACT852059 SX852059 JB852059 F852059 WVN786523 WLR786523 WBV786523 VRZ786523 VID786523 UYH786523 UOL786523 UEP786523 TUT786523 TKX786523 TBB786523 SRF786523 SHJ786523 RXN786523 RNR786523 RDV786523 QTZ786523 QKD786523 QAH786523 PQL786523 PGP786523 OWT786523 OMX786523 ODB786523 NTF786523 NJJ786523 MZN786523 MPR786523 MFV786523 LVZ786523 LMD786523 LCH786523 KSL786523 KIP786523 JYT786523 JOX786523 JFB786523 IVF786523 ILJ786523 IBN786523 HRR786523 HHV786523 GXZ786523 GOD786523 GEH786523 FUL786523 FKP786523 FAT786523 EQX786523 EHB786523 DXF786523 DNJ786523 DDN786523 CTR786523 CJV786523 BZZ786523 BQD786523 BGH786523 AWL786523 AMP786523 ACT786523 SX786523 JB786523 F786523 WVN720987 WLR720987 WBV720987 VRZ720987 VID720987 UYH720987 UOL720987 UEP720987 TUT720987 TKX720987 TBB720987 SRF720987 SHJ720987 RXN720987 RNR720987 RDV720987 QTZ720987 QKD720987 QAH720987 PQL720987 PGP720987 OWT720987 OMX720987 ODB720987 NTF720987 NJJ720987 MZN720987 MPR720987 MFV720987 LVZ720987 LMD720987 LCH720987 KSL720987 KIP720987 JYT720987 JOX720987 JFB720987 IVF720987 ILJ720987 IBN720987 HRR720987 HHV720987 GXZ720987 GOD720987 GEH720987 FUL720987 FKP720987 FAT720987 EQX720987 EHB720987 DXF720987 DNJ720987 DDN720987 CTR720987 CJV720987 BZZ720987 BQD720987 BGH720987 AWL720987 AMP720987 ACT720987 SX720987 JB720987 F720987 WVN655451 WLR655451 WBV655451 VRZ655451 VID655451 UYH655451 UOL655451 UEP655451 TUT655451 TKX655451 TBB655451 SRF655451 SHJ655451 RXN655451 RNR655451 RDV655451 QTZ655451 QKD655451 QAH655451 PQL655451 PGP655451 OWT655451 OMX655451 ODB655451 NTF655451 NJJ655451 MZN655451 MPR655451 MFV655451 LVZ655451 LMD655451 LCH655451 KSL655451 KIP655451 JYT655451 JOX655451 JFB655451 IVF655451 ILJ655451 IBN655451 HRR655451 HHV655451 GXZ655451 GOD655451 GEH655451 FUL655451 FKP655451 FAT655451 EQX655451 EHB655451 DXF655451 DNJ655451 DDN655451 CTR655451 CJV655451 BZZ655451 BQD655451 BGH655451 AWL655451 AMP655451 ACT655451 SX655451 JB655451 F655451 WVN589915 WLR589915 WBV589915 VRZ589915 VID589915 UYH589915 UOL589915 UEP589915 TUT589915 TKX589915 TBB589915 SRF589915 SHJ589915 RXN589915 RNR589915 RDV589915 QTZ589915 QKD589915 QAH589915 PQL589915 PGP589915 OWT589915 OMX589915 ODB589915 NTF589915 NJJ589915 MZN589915 MPR589915 MFV589915 LVZ589915 LMD589915 LCH589915 KSL589915 KIP589915 JYT589915 JOX589915 JFB589915 IVF589915 ILJ589915 IBN589915 HRR589915 HHV589915 GXZ589915 GOD589915 GEH589915 FUL589915 FKP589915 FAT589915 EQX589915 EHB589915 DXF589915 DNJ589915 DDN589915 CTR589915 CJV589915 BZZ589915 BQD589915 BGH589915 AWL589915 AMP589915 ACT589915 SX589915 JB589915 F589915 WVN524379 WLR524379 WBV524379 VRZ524379 VID524379 UYH524379 UOL524379 UEP524379 TUT524379 TKX524379 TBB524379 SRF524379 SHJ524379 RXN524379 RNR524379 RDV524379 QTZ524379 QKD524379 QAH524379 PQL524379 PGP524379 OWT524379 OMX524379 ODB524379 NTF524379 NJJ524379 MZN524379 MPR524379 MFV524379 LVZ524379 LMD524379 LCH524379 KSL524379 KIP524379 JYT524379 JOX524379 JFB524379 IVF524379 ILJ524379 IBN524379 HRR524379 HHV524379 GXZ524379 GOD524379 GEH524379 FUL524379 FKP524379 FAT524379 EQX524379 EHB524379 DXF524379 DNJ524379 DDN524379 CTR524379 CJV524379 BZZ524379 BQD524379 BGH524379 AWL524379 AMP524379 ACT524379 SX524379 JB524379 F524379 WVN458843 WLR458843 WBV458843 VRZ458843 VID458843 UYH458843 UOL458843 UEP458843 TUT458843 TKX458843 TBB458843 SRF458843 SHJ458843 RXN458843 RNR458843 RDV458843 QTZ458843 QKD458843 QAH458843 PQL458843 PGP458843 OWT458843 OMX458843 ODB458843 NTF458843 NJJ458843 MZN458843 MPR458843 MFV458843 LVZ458843 LMD458843 LCH458843 KSL458843 KIP458843 JYT458843 JOX458843 JFB458843 IVF458843 ILJ458843 IBN458843 HRR458843 HHV458843 GXZ458843 GOD458843 GEH458843 FUL458843 FKP458843 FAT458843 EQX458843 EHB458843 DXF458843 DNJ458843 DDN458843 CTR458843 CJV458843 BZZ458843 BQD458843 BGH458843 AWL458843 AMP458843 ACT458843 SX458843 JB458843 F458843 WVN393307 WLR393307 WBV393307 VRZ393307 VID393307 UYH393307 UOL393307 UEP393307 TUT393307 TKX393307 TBB393307 SRF393307 SHJ393307 RXN393307 RNR393307 RDV393307 QTZ393307 QKD393307 QAH393307 PQL393307 PGP393307 OWT393307 OMX393307 ODB393307 NTF393307 NJJ393307 MZN393307 MPR393307 MFV393307 LVZ393307 LMD393307 LCH393307 KSL393307 KIP393307 JYT393307 JOX393307 JFB393307 IVF393307 ILJ393307 IBN393307 HRR393307 HHV393307 GXZ393307 GOD393307 GEH393307 FUL393307 FKP393307 FAT393307 EQX393307 EHB393307 DXF393307 DNJ393307 DDN393307 CTR393307 CJV393307 BZZ393307 BQD393307 BGH393307 AWL393307 AMP393307 ACT393307 SX393307 JB393307 F393307 WVN327771 WLR327771 WBV327771 VRZ327771 VID327771 UYH327771 UOL327771 UEP327771 TUT327771 TKX327771 TBB327771 SRF327771 SHJ327771 RXN327771 RNR327771 RDV327771 QTZ327771 QKD327771 QAH327771 PQL327771 PGP327771 OWT327771 OMX327771 ODB327771 NTF327771 NJJ327771 MZN327771 MPR327771 MFV327771 LVZ327771 LMD327771 LCH327771 KSL327771 KIP327771 JYT327771 JOX327771 JFB327771 IVF327771 ILJ327771 IBN327771 HRR327771 HHV327771 GXZ327771 GOD327771 GEH327771 FUL327771 FKP327771 FAT327771 EQX327771 EHB327771 DXF327771 DNJ327771 DDN327771 CTR327771 CJV327771 BZZ327771 BQD327771 BGH327771 AWL327771 AMP327771 ACT327771 SX327771 JB327771 F327771 WVN262235 WLR262235 WBV262235 VRZ262235 VID262235 UYH262235 UOL262235 UEP262235 TUT262235 TKX262235 TBB262235 SRF262235 SHJ262235 RXN262235 RNR262235 RDV262235 QTZ262235 QKD262235 QAH262235 PQL262235 PGP262235 OWT262235 OMX262235 ODB262235 NTF262235 NJJ262235 MZN262235 MPR262235 MFV262235 LVZ262235 LMD262235 LCH262235 KSL262235 KIP262235 JYT262235 JOX262235 JFB262235 IVF262235 ILJ262235 IBN262235 HRR262235 HHV262235 GXZ262235 GOD262235 GEH262235 FUL262235 FKP262235 FAT262235 EQX262235 EHB262235 DXF262235 DNJ262235 DDN262235 CTR262235 CJV262235 BZZ262235 BQD262235 BGH262235 AWL262235 AMP262235 ACT262235 SX262235 JB262235 F262235 WVN196699 WLR196699 WBV196699 VRZ196699 VID196699 UYH196699 UOL196699 UEP196699 TUT196699 TKX196699 TBB196699 SRF196699 SHJ196699 RXN196699 RNR196699 RDV196699 QTZ196699 QKD196699 QAH196699 PQL196699 PGP196699 OWT196699 OMX196699 ODB196699 NTF196699 NJJ196699 MZN196699 MPR196699 MFV196699 LVZ196699 LMD196699 LCH196699 KSL196699 KIP196699 JYT196699 JOX196699 JFB196699 IVF196699 ILJ196699 IBN196699 HRR196699 HHV196699 GXZ196699 GOD196699 GEH196699 FUL196699 FKP196699 FAT196699 EQX196699 EHB196699 DXF196699 DNJ196699 DDN196699 CTR196699 CJV196699 BZZ196699 BQD196699 BGH196699 AWL196699 AMP196699 ACT196699 SX196699 JB196699 F196699 WVN131163 WLR131163 WBV131163 VRZ131163 VID131163 UYH131163 UOL131163 UEP131163 TUT131163 TKX131163 TBB131163 SRF131163 SHJ131163 RXN131163 RNR131163 RDV131163 QTZ131163 QKD131163 QAH131163 PQL131163 PGP131163 OWT131163 OMX131163 ODB131163 NTF131163 NJJ131163 MZN131163 MPR131163 MFV131163 LVZ131163 LMD131163 LCH131163 KSL131163 KIP131163 JYT131163 JOX131163 JFB131163 IVF131163 ILJ131163 IBN131163 HRR131163 HHV131163 GXZ131163 GOD131163 GEH131163 FUL131163 FKP131163 FAT131163 EQX131163 EHB131163 DXF131163 DNJ131163 DDN131163 CTR131163 CJV131163 BZZ131163 BQD131163 BGH131163 AWL131163 AMP131163 ACT131163 SX131163 JB131163 F131163 WVN65627 WLR65627 WBV65627 VRZ65627 VID65627 UYH65627 UOL65627 UEP65627 TUT65627 TKX65627 TBB65627 SRF65627 SHJ65627 RXN65627 RNR65627 RDV65627 QTZ65627 QKD65627 QAH65627 PQL65627 PGP65627 OWT65627 OMX65627 ODB65627 NTF65627 NJJ65627 MZN65627 MPR65627 MFV65627 LVZ65627 LMD65627 LCH65627 KSL65627 KIP65627 JYT65627 JOX65627 JFB65627 IVF65627 ILJ65627 IBN65627 HRR65627 HHV65627 GXZ65627 GOD65627 GEH65627 FUL65627 FKP65627 FAT65627 EQX65627 EHB65627 DXF65627 DNJ65627 DDN65627 CTR65627 CJV65627 BZZ65627 BQD65627 BGH65627 AWL65627 AMP65627 ACT65627 SX65627 JB65627 F65627 WVJ983134:WVJ983151 WLN983134:WLN983151 WBR983134:WBR983151 VRV983134:VRV983151 VHZ983134:VHZ983151 UYD983134:UYD983151 UOH983134:UOH983151 UEL983134:UEL983151 TUP983134:TUP983151 TKT983134:TKT983151 TAX983134:TAX983151 SRB983134:SRB983151 SHF983134:SHF983151 RXJ983134:RXJ983151 RNN983134:RNN983151 RDR983134:RDR983151 QTV983134:QTV983151 QJZ983134:QJZ983151 QAD983134:QAD983151 PQH983134:PQH983151 PGL983134:PGL983151 OWP983134:OWP983151 OMT983134:OMT983151 OCX983134:OCX983151 NTB983134:NTB983151 NJF983134:NJF983151 MZJ983134:MZJ983151 MPN983134:MPN983151 MFR983134:MFR983151 LVV983134:LVV983151 LLZ983134:LLZ983151 LCD983134:LCD983151 KSH983134:KSH983151 KIL983134:KIL983151 JYP983134:JYP983151 JOT983134:JOT983151 JEX983134:JEX983151 IVB983134:IVB983151 ILF983134:ILF983151 IBJ983134:IBJ983151 HRN983134:HRN983151 HHR983134:HHR983151 GXV983134:GXV983151 GNZ983134:GNZ983151 GED983134:GED983151 FUH983134:FUH983151 FKL983134:FKL983151 FAP983134:FAP983151 EQT983134:EQT983151 EGX983134:EGX983151 DXB983134:DXB983151 DNF983134:DNF983151 DDJ983134:DDJ983151 CTN983134:CTN983151 CJR983134:CJR983151 BZV983134:BZV983151 BPZ983134:BPZ983151 BGD983134:BGD983151 AWH983134:AWH983151 AML983134:AML983151 ACP983134:ACP983151 ST983134:ST983151 IX983134:IX983151 B983134:B983151 WVJ917598:WVJ917615 WLN917598:WLN917615 WBR917598:WBR917615 VRV917598:VRV917615 VHZ917598:VHZ917615 UYD917598:UYD917615 UOH917598:UOH917615 UEL917598:UEL917615 TUP917598:TUP917615 TKT917598:TKT917615 TAX917598:TAX917615 SRB917598:SRB917615 SHF917598:SHF917615 RXJ917598:RXJ917615 RNN917598:RNN917615 RDR917598:RDR917615 QTV917598:QTV917615 QJZ917598:QJZ917615 QAD917598:QAD917615 PQH917598:PQH917615 PGL917598:PGL917615 OWP917598:OWP917615 OMT917598:OMT917615 OCX917598:OCX917615 NTB917598:NTB917615 NJF917598:NJF917615 MZJ917598:MZJ917615 MPN917598:MPN917615 MFR917598:MFR917615 LVV917598:LVV917615 LLZ917598:LLZ917615 LCD917598:LCD917615 KSH917598:KSH917615 KIL917598:KIL917615 JYP917598:JYP917615 JOT917598:JOT917615 JEX917598:JEX917615 IVB917598:IVB917615 ILF917598:ILF917615 IBJ917598:IBJ917615 HRN917598:HRN917615 HHR917598:HHR917615 GXV917598:GXV917615 GNZ917598:GNZ917615 GED917598:GED917615 FUH917598:FUH917615 FKL917598:FKL917615 FAP917598:FAP917615 EQT917598:EQT917615 EGX917598:EGX917615 DXB917598:DXB917615 DNF917598:DNF917615 DDJ917598:DDJ917615 CTN917598:CTN917615 CJR917598:CJR917615 BZV917598:BZV917615 BPZ917598:BPZ917615 BGD917598:BGD917615 AWH917598:AWH917615 AML917598:AML917615 ACP917598:ACP917615 ST917598:ST917615 IX917598:IX917615 B917598:B917615 WVJ852062:WVJ852079 WLN852062:WLN852079 WBR852062:WBR852079 VRV852062:VRV852079 VHZ852062:VHZ852079 UYD852062:UYD852079 UOH852062:UOH852079 UEL852062:UEL852079 TUP852062:TUP852079 TKT852062:TKT852079 TAX852062:TAX852079 SRB852062:SRB852079 SHF852062:SHF852079 RXJ852062:RXJ852079 RNN852062:RNN852079 RDR852062:RDR852079 QTV852062:QTV852079 QJZ852062:QJZ852079 QAD852062:QAD852079 PQH852062:PQH852079 PGL852062:PGL852079 OWP852062:OWP852079 OMT852062:OMT852079 OCX852062:OCX852079 NTB852062:NTB852079 NJF852062:NJF852079 MZJ852062:MZJ852079 MPN852062:MPN852079 MFR852062:MFR852079 LVV852062:LVV852079 LLZ852062:LLZ852079 LCD852062:LCD852079 KSH852062:KSH852079 KIL852062:KIL852079 JYP852062:JYP852079 JOT852062:JOT852079 JEX852062:JEX852079 IVB852062:IVB852079 ILF852062:ILF852079 IBJ852062:IBJ852079 HRN852062:HRN852079 HHR852062:HHR852079 GXV852062:GXV852079 GNZ852062:GNZ852079 GED852062:GED852079 FUH852062:FUH852079 FKL852062:FKL852079 FAP852062:FAP852079 EQT852062:EQT852079 EGX852062:EGX852079 DXB852062:DXB852079 DNF852062:DNF852079 DDJ852062:DDJ852079 CTN852062:CTN852079 CJR852062:CJR852079 BZV852062:BZV852079 BPZ852062:BPZ852079 BGD852062:BGD852079 AWH852062:AWH852079 AML852062:AML852079 ACP852062:ACP852079 ST852062:ST852079 IX852062:IX852079 B852062:B852079 WVJ786526:WVJ786543 WLN786526:WLN786543 WBR786526:WBR786543 VRV786526:VRV786543 VHZ786526:VHZ786543 UYD786526:UYD786543 UOH786526:UOH786543 UEL786526:UEL786543 TUP786526:TUP786543 TKT786526:TKT786543 TAX786526:TAX786543 SRB786526:SRB786543 SHF786526:SHF786543 RXJ786526:RXJ786543 RNN786526:RNN786543 RDR786526:RDR786543 QTV786526:QTV786543 QJZ786526:QJZ786543 QAD786526:QAD786543 PQH786526:PQH786543 PGL786526:PGL786543 OWP786526:OWP786543 OMT786526:OMT786543 OCX786526:OCX786543 NTB786526:NTB786543 NJF786526:NJF786543 MZJ786526:MZJ786543 MPN786526:MPN786543 MFR786526:MFR786543 LVV786526:LVV786543 LLZ786526:LLZ786543 LCD786526:LCD786543 KSH786526:KSH786543 KIL786526:KIL786543 JYP786526:JYP786543 JOT786526:JOT786543 JEX786526:JEX786543 IVB786526:IVB786543 ILF786526:ILF786543 IBJ786526:IBJ786543 HRN786526:HRN786543 HHR786526:HHR786543 GXV786526:GXV786543 GNZ786526:GNZ786543 GED786526:GED786543 FUH786526:FUH786543 FKL786526:FKL786543 FAP786526:FAP786543 EQT786526:EQT786543 EGX786526:EGX786543 DXB786526:DXB786543 DNF786526:DNF786543 DDJ786526:DDJ786543 CTN786526:CTN786543 CJR786526:CJR786543 BZV786526:BZV786543 BPZ786526:BPZ786543 BGD786526:BGD786543 AWH786526:AWH786543 AML786526:AML786543 ACP786526:ACP786543 ST786526:ST786543 IX786526:IX786543 B786526:B786543 WVJ720990:WVJ721007 WLN720990:WLN721007 WBR720990:WBR721007 VRV720990:VRV721007 VHZ720990:VHZ721007 UYD720990:UYD721007 UOH720990:UOH721007 UEL720990:UEL721007 TUP720990:TUP721007 TKT720990:TKT721007 TAX720990:TAX721007 SRB720990:SRB721007 SHF720990:SHF721007 RXJ720990:RXJ721007 RNN720990:RNN721007 RDR720990:RDR721007 QTV720990:QTV721007 QJZ720990:QJZ721007 QAD720990:QAD721007 PQH720990:PQH721007 PGL720990:PGL721007 OWP720990:OWP721007 OMT720990:OMT721007 OCX720990:OCX721007 NTB720990:NTB721007 NJF720990:NJF721007 MZJ720990:MZJ721007 MPN720990:MPN721007 MFR720990:MFR721007 LVV720990:LVV721007 LLZ720990:LLZ721007 LCD720990:LCD721007 KSH720990:KSH721007 KIL720990:KIL721007 JYP720990:JYP721007 JOT720990:JOT721007 JEX720990:JEX721007 IVB720990:IVB721007 ILF720990:ILF721007 IBJ720990:IBJ721007 HRN720990:HRN721007 HHR720990:HHR721007 GXV720990:GXV721007 GNZ720990:GNZ721007 GED720990:GED721007 FUH720990:FUH721007 FKL720990:FKL721007 FAP720990:FAP721007 EQT720990:EQT721007 EGX720990:EGX721007 DXB720990:DXB721007 DNF720990:DNF721007 DDJ720990:DDJ721007 CTN720990:CTN721007 CJR720990:CJR721007 BZV720990:BZV721007 BPZ720990:BPZ721007 BGD720990:BGD721007 AWH720990:AWH721007 AML720990:AML721007 ACP720990:ACP721007 ST720990:ST721007 IX720990:IX721007 B720990:B721007 WVJ655454:WVJ655471 WLN655454:WLN655471 WBR655454:WBR655471 VRV655454:VRV655471 VHZ655454:VHZ655471 UYD655454:UYD655471 UOH655454:UOH655471 UEL655454:UEL655471 TUP655454:TUP655471 TKT655454:TKT655471 TAX655454:TAX655471 SRB655454:SRB655471 SHF655454:SHF655471 RXJ655454:RXJ655471 RNN655454:RNN655471 RDR655454:RDR655471 QTV655454:QTV655471 QJZ655454:QJZ655471 QAD655454:QAD655471 PQH655454:PQH655471 PGL655454:PGL655471 OWP655454:OWP655471 OMT655454:OMT655471 OCX655454:OCX655471 NTB655454:NTB655471 NJF655454:NJF655471 MZJ655454:MZJ655471 MPN655454:MPN655471 MFR655454:MFR655471 LVV655454:LVV655471 LLZ655454:LLZ655471 LCD655454:LCD655471 KSH655454:KSH655471 KIL655454:KIL655471 JYP655454:JYP655471 JOT655454:JOT655471 JEX655454:JEX655471 IVB655454:IVB655471 ILF655454:ILF655471 IBJ655454:IBJ655471 HRN655454:HRN655471 HHR655454:HHR655471 GXV655454:GXV655471 GNZ655454:GNZ655471 GED655454:GED655471 FUH655454:FUH655471 FKL655454:FKL655471 FAP655454:FAP655471 EQT655454:EQT655471 EGX655454:EGX655471 DXB655454:DXB655471 DNF655454:DNF655471 DDJ655454:DDJ655471 CTN655454:CTN655471 CJR655454:CJR655471 BZV655454:BZV655471 BPZ655454:BPZ655471 BGD655454:BGD655471 AWH655454:AWH655471 AML655454:AML655471 ACP655454:ACP655471 ST655454:ST655471 IX655454:IX655471 B655454:B655471 WVJ589918:WVJ589935 WLN589918:WLN589935 WBR589918:WBR589935 VRV589918:VRV589935 VHZ589918:VHZ589935 UYD589918:UYD589935 UOH589918:UOH589935 UEL589918:UEL589935 TUP589918:TUP589935 TKT589918:TKT589935 TAX589918:TAX589935 SRB589918:SRB589935 SHF589918:SHF589935 RXJ589918:RXJ589935 RNN589918:RNN589935 RDR589918:RDR589935 QTV589918:QTV589935 QJZ589918:QJZ589935 QAD589918:QAD589935 PQH589918:PQH589935 PGL589918:PGL589935 OWP589918:OWP589935 OMT589918:OMT589935 OCX589918:OCX589935 NTB589918:NTB589935 NJF589918:NJF589935 MZJ589918:MZJ589935 MPN589918:MPN589935 MFR589918:MFR589935 LVV589918:LVV589935 LLZ589918:LLZ589935 LCD589918:LCD589935 KSH589918:KSH589935 KIL589918:KIL589935 JYP589918:JYP589935 JOT589918:JOT589935 JEX589918:JEX589935 IVB589918:IVB589935 ILF589918:ILF589935 IBJ589918:IBJ589935 HRN589918:HRN589935 HHR589918:HHR589935 GXV589918:GXV589935 GNZ589918:GNZ589935 GED589918:GED589935 FUH589918:FUH589935 FKL589918:FKL589935 FAP589918:FAP589935 EQT589918:EQT589935 EGX589918:EGX589935 DXB589918:DXB589935 DNF589918:DNF589935 DDJ589918:DDJ589935 CTN589918:CTN589935 CJR589918:CJR589935 BZV589918:BZV589935 BPZ589918:BPZ589935 BGD589918:BGD589935 AWH589918:AWH589935 AML589918:AML589935 ACP589918:ACP589935 ST589918:ST589935 IX589918:IX589935 B589918:B589935 WVJ524382:WVJ524399 WLN524382:WLN524399 WBR524382:WBR524399 VRV524382:VRV524399 VHZ524382:VHZ524399 UYD524382:UYD524399 UOH524382:UOH524399 UEL524382:UEL524399 TUP524382:TUP524399 TKT524382:TKT524399 TAX524382:TAX524399 SRB524382:SRB524399 SHF524382:SHF524399 RXJ524382:RXJ524399 RNN524382:RNN524399 RDR524382:RDR524399 QTV524382:QTV524399 QJZ524382:QJZ524399 QAD524382:QAD524399 PQH524382:PQH524399 PGL524382:PGL524399 OWP524382:OWP524399 OMT524382:OMT524399 OCX524382:OCX524399 NTB524382:NTB524399 NJF524382:NJF524399 MZJ524382:MZJ524399 MPN524382:MPN524399 MFR524382:MFR524399 LVV524382:LVV524399 LLZ524382:LLZ524399 LCD524382:LCD524399 KSH524382:KSH524399 KIL524382:KIL524399 JYP524382:JYP524399 JOT524382:JOT524399 JEX524382:JEX524399 IVB524382:IVB524399 ILF524382:ILF524399 IBJ524382:IBJ524399 HRN524382:HRN524399 HHR524382:HHR524399 GXV524382:GXV524399 GNZ524382:GNZ524399 GED524382:GED524399 FUH524382:FUH524399 FKL524382:FKL524399 FAP524382:FAP524399 EQT524382:EQT524399 EGX524382:EGX524399 DXB524382:DXB524399 DNF524382:DNF524399 DDJ524382:DDJ524399 CTN524382:CTN524399 CJR524382:CJR524399 BZV524382:BZV524399 BPZ524382:BPZ524399 BGD524382:BGD524399 AWH524382:AWH524399 AML524382:AML524399 ACP524382:ACP524399 ST524382:ST524399 IX524382:IX524399 B524382:B524399 WVJ458846:WVJ458863 WLN458846:WLN458863 WBR458846:WBR458863 VRV458846:VRV458863 VHZ458846:VHZ458863 UYD458846:UYD458863 UOH458846:UOH458863 UEL458846:UEL458863 TUP458846:TUP458863 TKT458846:TKT458863 TAX458846:TAX458863 SRB458846:SRB458863 SHF458846:SHF458863 RXJ458846:RXJ458863 RNN458846:RNN458863 RDR458846:RDR458863 QTV458846:QTV458863 QJZ458846:QJZ458863 QAD458846:QAD458863 PQH458846:PQH458863 PGL458846:PGL458863 OWP458846:OWP458863 OMT458846:OMT458863 OCX458846:OCX458863 NTB458846:NTB458863 NJF458846:NJF458863 MZJ458846:MZJ458863 MPN458846:MPN458863 MFR458846:MFR458863 LVV458846:LVV458863 LLZ458846:LLZ458863 LCD458846:LCD458863 KSH458846:KSH458863 KIL458846:KIL458863 JYP458846:JYP458863 JOT458846:JOT458863 JEX458846:JEX458863 IVB458846:IVB458863 ILF458846:ILF458863 IBJ458846:IBJ458863 HRN458846:HRN458863 HHR458846:HHR458863 GXV458846:GXV458863 GNZ458846:GNZ458863 GED458846:GED458863 FUH458846:FUH458863 FKL458846:FKL458863 FAP458846:FAP458863 EQT458846:EQT458863 EGX458846:EGX458863 DXB458846:DXB458863 DNF458846:DNF458863 DDJ458846:DDJ458863 CTN458846:CTN458863 CJR458846:CJR458863 BZV458846:BZV458863 BPZ458846:BPZ458863 BGD458846:BGD458863 AWH458846:AWH458863 AML458846:AML458863 ACP458846:ACP458863 ST458846:ST458863 IX458846:IX458863 B458846:B458863 WVJ393310:WVJ393327 WLN393310:WLN393327 WBR393310:WBR393327 VRV393310:VRV393327 VHZ393310:VHZ393327 UYD393310:UYD393327 UOH393310:UOH393327 UEL393310:UEL393327 TUP393310:TUP393327 TKT393310:TKT393327 TAX393310:TAX393327 SRB393310:SRB393327 SHF393310:SHF393327 RXJ393310:RXJ393327 RNN393310:RNN393327 RDR393310:RDR393327 QTV393310:QTV393327 QJZ393310:QJZ393327 QAD393310:QAD393327 PQH393310:PQH393327 PGL393310:PGL393327 OWP393310:OWP393327 OMT393310:OMT393327 OCX393310:OCX393327 NTB393310:NTB393327 NJF393310:NJF393327 MZJ393310:MZJ393327 MPN393310:MPN393327 MFR393310:MFR393327 LVV393310:LVV393327 LLZ393310:LLZ393327 LCD393310:LCD393327 KSH393310:KSH393327 KIL393310:KIL393327 JYP393310:JYP393327 JOT393310:JOT393327 JEX393310:JEX393327 IVB393310:IVB393327 ILF393310:ILF393327 IBJ393310:IBJ393327 HRN393310:HRN393327 HHR393310:HHR393327 GXV393310:GXV393327 GNZ393310:GNZ393327 GED393310:GED393327 FUH393310:FUH393327 FKL393310:FKL393327 FAP393310:FAP393327 EQT393310:EQT393327 EGX393310:EGX393327 DXB393310:DXB393327 DNF393310:DNF393327 DDJ393310:DDJ393327 CTN393310:CTN393327 CJR393310:CJR393327 BZV393310:BZV393327 BPZ393310:BPZ393327 BGD393310:BGD393327 AWH393310:AWH393327 AML393310:AML393327 ACP393310:ACP393327 ST393310:ST393327 IX393310:IX393327 B393310:B393327 WVJ327774:WVJ327791 WLN327774:WLN327791 WBR327774:WBR327791 VRV327774:VRV327791 VHZ327774:VHZ327791 UYD327774:UYD327791 UOH327774:UOH327791 UEL327774:UEL327791 TUP327774:TUP327791 TKT327774:TKT327791 TAX327774:TAX327791 SRB327774:SRB327791 SHF327774:SHF327791 RXJ327774:RXJ327791 RNN327774:RNN327791 RDR327774:RDR327791 QTV327774:QTV327791 QJZ327774:QJZ327791 QAD327774:QAD327791 PQH327774:PQH327791 PGL327774:PGL327791 OWP327774:OWP327791 OMT327774:OMT327791 OCX327774:OCX327791 NTB327774:NTB327791 NJF327774:NJF327791 MZJ327774:MZJ327791 MPN327774:MPN327791 MFR327774:MFR327791 LVV327774:LVV327791 LLZ327774:LLZ327791 LCD327774:LCD327791 KSH327774:KSH327791 KIL327774:KIL327791 JYP327774:JYP327791 JOT327774:JOT327791 JEX327774:JEX327791 IVB327774:IVB327791 ILF327774:ILF327791 IBJ327774:IBJ327791 HRN327774:HRN327791 HHR327774:HHR327791 GXV327774:GXV327791 GNZ327774:GNZ327791 GED327774:GED327791 FUH327774:FUH327791 FKL327774:FKL327791 FAP327774:FAP327791 EQT327774:EQT327791 EGX327774:EGX327791 DXB327774:DXB327791 DNF327774:DNF327791 DDJ327774:DDJ327791 CTN327774:CTN327791 CJR327774:CJR327791 BZV327774:BZV327791 BPZ327774:BPZ327791 BGD327774:BGD327791 AWH327774:AWH327791 AML327774:AML327791 ACP327774:ACP327791 ST327774:ST327791 IX327774:IX327791 B327774:B327791 WVJ262238:WVJ262255 WLN262238:WLN262255 WBR262238:WBR262255 VRV262238:VRV262255 VHZ262238:VHZ262255 UYD262238:UYD262255 UOH262238:UOH262255 UEL262238:UEL262255 TUP262238:TUP262255 TKT262238:TKT262255 TAX262238:TAX262255 SRB262238:SRB262255 SHF262238:SHF262255 RXJ262238:RXJ262255 RNN262238:RNN262255 RDR262238:RDR262255 QTV262238:QTV262255 QJZ262238:QJZ262255 QAD262238:QAD262255 PQH262238:PQH262255 PGL262238:PGL262255 OWP262238:OWP262255 OMT262238:OMT262255 OCX262238:OCX262255 NTB262238:NTB262255 NJF262238:NJF262255 MZJ262238:MZJ262255 MPN262238:MPN262255 MFR262238:MFR262255 LVV262238:LVV262255 LLZ262238:LLZ262255 LCD262238:LCD262255 KSH262238:KSH262255 KIL262238:KIL262255 JYP262238:JYP262255 JOT262238:JOT262255 JEX262238:JEX262255 IVB262238:IVB262255 ILF262238:ILF262255 IBJ262238:IBJ262255 HRN262238:HRN262255 HHR262238:HHR262255 GXV262238:GXV262255 GNZ262238:GNZ262255 GED262238:GED262255 FUH262238:FUH262255 FKL262238:FKL262255 FAP262238:FAP262255 EQT262238:EQT262255 EGX262238:EGX262255 DXB262238:DXB262255 DNF262238:DNF262255 DDJ262238:DDJ262255 CTN262238:CTN262255 CJR262238:CJR262255 BZV262238:BZV262255 BPZ262238:BPZ262255 BGD262238:BGD262255 AWH262238:AWH262255 AML262238:AML262255 ACP262238:ACP262255 ST262238:ST262255 IX262238:IX262255 B262238:B262255 WVJ196702:WVJ196719 WLN196702:WLN196719 WBR196702:WBR196719 VRV196702:VRV196719 VHZ196702:VHZ196719 UYD196702:UYD196719 UOH196702:UOH196719 UEL196702:UEL196719 TUP196702:TUP196719 TKT196702:TKT196719 TAX196702:TAX196719 SRB196702:SRB196719 SHF196702:SHF196719 RXJ196702:RXJ196719 RNN196702:RNN196719 RDR196702:RDR196719 QTV196702:QTV196719 QJZ196702:QJZ196719 QAD196702:QAD196719 PQH196702:PQH196719 PGL196702:PGL196719 OWP196702:OWP196719 OMT196702:OMT196719 OCX196702:OCX196719 NTB196702:NTB196719 NJF196702:NJF196719 MZJ196702:MZJ196719 MPN196702:MPN196719 MFR196702:MFR196719 LVV196702:LVV196719 LLZ196702:LLZ196719 LCD196702:LCD196719 KSH196702:KSH196719 KIL196702:KIL196719 JYP196702:JYP196719 JOT196702:JOT196719 JEX196702:JEX196719 IVB196702:IVB196719 ILF196702:ILF196719 IBJ196702:IBJ196719 HRN196702:HRN196719 HHR196702:HHR196719 GXV196702:GXV196719 GNZ196702:GNZ196719 GED196702:GED196719 FUH196702:FUH196719 FKL196702:FKL196719 FAP196702:FAP196719 EQT196702:EQT196719 EGX196702:EGX196719 DXB196702:DXB196719 DNF196702:DNF196719 DDJ196702:DDJ196719 CTN196702:CTN196719 CJR196702:CJR196719 BZV196702:BZV196719 BPZ196702:BPZ196719 BGD196702:BGD196719 AWH196702:AWH196719 AML196702:AML196719 ACP196702:ACP196719 ST196702:ST196719 IX196702:IX196719 B196702:B196719 WVJ131166:WVJ131183 WLN131166:WLN131183 WBR131166:WBR131183 VRV131166:VRV131183 VHZ131166:VHZ131183 UYD131166:UYD131183 UOH131166:UOH131183 UEL131166:UEL131183 TUP131166:TUP131183 TKT131166:TKT131183 TAX131166:TAX131183 SRB131166:SRB131183 SHF131166:SHF131183 RXJ131166:RXJ131183 RNN131166:RNN131183 RDR131166:RDR131183 QTV131166:QTV131183 QJZ131166:QJZ131183 QAD131166:QAD131183 PQH131166:PQH131183 PGL131166:PGL131183 OWP131166:OWP131183 OMT131166:OMT131183 OCX131166:OCX131183 NTB131166:NTB131183 NJF131166:NJF131183 MZJ131166:MZJ131183 MPN131166:MPN131183 MFR131166:MFR131183 LVV131166:LVV131183 LLZ131166:LLZ131183 LCD131166:LCD131183 KSH131166:KSH131183 KIL131166:KIL131183 JYP131166:JYP131183 JOT131166:JOT131183 JEX131166:JEX131183 IVB131166:IVB131183 ILF131166:ILF131183 IBJ131166:IBJ131183 HRN131166:HRN131183 HHR131166:HHR131183 GXV131166:GXV131183 GNZ131166:GNZ131183 GED131166:GED131183 FUH131166:FUH131183 FKL131166:FKL131183 FAP131166:FAP131183 EQT131166:EQT131183 EGX131166:EGX131183 DXB131166:DXB131183 DNF131166:DNF131183 DDJ131166:DDJ131183 CTN131166:CTN131183 CJR131166:CJR131183 BZV131166:BZV131183 BPZ131166:BPZ131183 BGD131166:BGD131183 AWH131166:AWH131183 AML131166:AML131183 ACP131166:ACP131183 ST131166:ST131183 IX131166:IX131183 B131166:B131183 WVJ65630:WVJ65647 WLN65630:WLN65647 WBR65630:WBR65647 VRV65630:VRV65647 VHZ65630:VHZ65647 UYD65630:UYD65647 UOH65630:UOH65647 UEL65630:UEL65647 TUP65630:TUP65647 TKT65630:TKT65647 TAX65630:TAX65647 SRB65630:SRB65647 SHF65630:SHF65647 RXJ65630:RXJ65647 RNN65630:RNN65647 RDR65630:RDR65647 QTV65630:QTV65647 QJZ65630:QJZ65647 QAD65630:QAD65647 PQH65630:PQH65647 PGL65630:PGL65647 OWP65630:OWP65647 OMT65630:OMT65647 OCX65630:OCX65647 NTB65630:NTB65647 NJF65630:NJF65647 MZJ65630:MZJ65647 MPN65630:MPN65647 MFR65630:MFR65647 LVV65630:LVV65647 LLZ65630:LLZ65647 LCD65630:LCD65647 KSH65630:KSH65647 KIL65630:KIL65647 JYP65630:JYP65647 JOT65630:JOT65647 JEX65630:JEX65647 IVB65630:IVB65647 ILF65630:ILF65647 IBJ65630:IBJ65647 HRN65630:HRN65647 HHR65630:HHR65647 GXV65630:GXV65647 GNZ65630:GNZ65647 GED65630:GED65647 FUH65630:FUH65647 FKL65630:FKL65647 FAP65630:FAP65647 EQT65630:EQT65647 EGX65630:EGX65647 DXB65630:DXB65647 DNF65630:DNF65647 DDJ65630:DDJ65647 CTN65630:CTN65647 CJR65630:CJR65647 BZV65630:BZV65647 BPZ65630:BPZ65647 BGD65630:BGD65647 AWH65630:AWH65647 AML65630:AML65647 ACP65630:ACP65647 ST65630:ST65647 IX65630:IX65647 B65630:B65647 WVM983064 WLQ983064 WBU983064 VRY983064 VIC983064 UYG983064 UOK983064 UEO983064 TUS983064 TKW983064 TBA983064 SRE983064 SHI983064 RXM983064 RNQ983064 RDU983064 QTY983064 QKC983064 QAG983064 PQK983064 PGO983064 OWS983064 OMW983064 ODA983064 NTE983064 NJI983064 MZM983064 MPQ983064 MFU983064 LVY983064 LMC983064 LCG983064 KSK983064 KIO983064 JYS983064 JOW983064 JFA983064 IVE983064 ILI983064 IBM983064 HRQ983064 HHU983064 GXY983064 GOC983064 GEG983064 FUK983064 FKO983064 FAS983064 EQW983064 EHA983064 DXE983064 DNI983064 DDM983064 CTQ983064 CJU983064 BZY983064 BQC983064 BGG983064 AWK983064 AMO983064 ACS983064 SW983064 JA983064 E983064 WVM917528 WLQ917528 WBU917528 VRY917528 VIC917528 UYG917528 UOK917528 UEO917528 TUS917528 TKW917528 TBA917528 SRE917528 SHI917528 RXM917528 RNQ917528 RDU917528 QTY917528 QKC917528 QAG917528 PQK917528 PGO917528 OWS917528 OMW917528 ODA917528 NTE917528 NJI917528 MZM917528 MPQ917528 MFU917528 LVY917528 LMC917528 LCG917528 KSK917528 KIO917528 JYS917528 JOW917528 JFA917528 IVE917528 ILI917528 IBM917528 HRQ917528 HHU917528 GXY917528 GOC917528 GEG917528 FUK917528 FKO917528 FAS917528 EQW917528 EHA917528 DXE917528 DNI917528 DDM917528 CTQ917528 CJU917528 BZY917528 BQC917528 BGG917528 AWK917528 AMO917528 ACS917528 SW917528 JA917528 E917528 WVM851992 WLQ851992 WBU851992 VRY851992 VIC851992 UYG851992 UOK851992 UEO851992 TUS851992 TKW851992 TBA851992 SRE851992 SHI851992 RXM851992 RNQ851992 RDU851992 QTY851992 QKC851992 QAG851992 PQK851992 PGO851992 OWS851992 OMW851992 ODA851992 NTE851992 NJI851992 MZM851992 MPQ851992 MFU851992 LVY851992 LMC851992 LCG851992 KSK851992 KIO851992 JYS851992 JOW851992 JFA851992 IVE851992 ILI851992 IBM851992 HRQ851992 HHU851992 GXY851992 GOC851992 GEG851992 FUK851992 FKO851992 FAS851992 EQW851992 EHA851992 DXE851992 DNI851992 DDM851992 CTQ851992 CJU851992 BZY851992 BQC851992 BGG851992 AWK851992 AMO851992 ACS851992 SW851992 JA851992 E851992 WVM786456 WLQ786456 WBU786456 VRY786456 VIC786456 UYG786456 UOK786456 UEO786456 TUS786456 TKW786456 TBA786456 SRE786456 SHI786456 RXM786456 RNQ786456 RDU786456 QTY786456 QKC786456 QAG786456 PQK786456 PGO786456 OWS786456 OMW786456 ODA786456 NTE786456 NJI786456 MZM786456 MPQ786456 MFU786456 LVY786456 LMC786456 LCG786456 KSK786456 KIO786456 JYS786456 JOW786456 JFA786456 IVE786456 ILI786456 IBM786456 HRQ786456 HHU786456 GXY786456 GOC786456 GEG786456 FUK786456 FKO786456 FAS786456 EQW786456 EHA786456 DXE786456 DNI786456 DDM786456 CTQ786456 CJU786456 BZY786456 BQC786456 BGG786456 AWK786456 AMO786456 ACS786456 SW786456 JA786456 E786456 WVM720920 WLQ720920 WBU720920 VRY720920 VIC720920 UYG720920 UOK720920 UEO720920 TUS720920 TKW720920 TBA720920 SRE720920 SHI720920 RXM720920 RNQ720920 RDU720920 QTY720920 QKC720920 QAG720920 PQK720920 PGO720920 OWS720920 OMW720920 ODA720920 NTE720920 NJI720920 MZM720920 MPQ720920 MFU720920 LVY720920 LMC720920 LCG720920 KSK720920 KIO720920 JYS720920 JOW720920 JFA720920 IVE720920 ILI720920 IBM720920 HRQ720920 HHU720920 GXY720920 GOC720920 GEG720920 FUK720920 FKO720920 FAS720920 EQW720920 EHA720920 DXE720920 DNI720920 DDM720920 CTQ720920 CJU720920 BZY720920 BQC720920 BGG720920 AWK720920 AMO720920 ACS720920 SW720920 JA720920 E720920 WVM655384 WLQ655384 WBU655384 VRY655384 VIC655384 UYG655384 UOK655384 UEO655384 TUS655384 TKW655384 TBA655384 SRE655384 SHI655384 RXM655384 RNQ655384 RDU655384 QTY655384 QKC655384 QAG655384 PQK655384 PGO655384 OWS655384 OMW655384 ODA655384 NTE655384 NJI655384 MZM655384 MPQ655384 MFU655384 LVY655384 LMC655384 LCG655384 KSK655384 KIO655384 JYS655384 JOW655384 JFA655384 IVE655384 ILI655384 IBM655384 HRQ655384 HHU655384 GXY655384 GOC655384 GEG655384 FUK655384 FKO655384 FAS655384 EQW655384 EHA655384 DXE655384 DNI655384 DDM655384 CTQ655384 CJU655384 BZY655384 BQC655384 BGG655384 AWK655384 AMO655384 ACS655384 SW655384 JA655384 E655384 WVM589848 WLQ589848 WBU589848 VRY589848 VIC589848 UYG589848 UOK589848 UEO589848 TUS589848 TKW589848 TBA589848 SRE589848 SHI589848 RXM589848 RNQ589848 RDU589848 QTY589848 QKC589848 QAG589848 PQK589848 PGO589848 OWS589848 OMW589848 ODA589848 NTE589848 NJI589848 MZM589848 MPQ589848 MFU589848 LVY589848 LMC589848 LCG589848 KSK589848 KIO589848 JYS589848 JOW589848 JFA589848 IVE589848 ILI589848 IBM589848 HRQ589848 HHU589848 GXY589848 GOC589848 GEG589848 FUK589848 FKO589848 FAS589848 EQW589848 EHA589848 DXE589848 DNI589848 DDM589848 CTQ589848 CJU589848 BZY589848 BQC589848 BGG589848 AWK589848 AMO589848 ACS589848 SW589848 JA589848 E589848 WVM524312 WLQ524312 WBU524312 VRY524312 VIC524312 UYG524312 UOK524312 UEO524312 TUS524312 TKW524312 TBA524312 SRE524312 SHI524312 RXM524312 RNQ524312 RDU524312 QTY524312 QKC524312 QAG524312 PQK524312 PGO524312 OWS524312 OMW524312 ODA524312 NTE524312 NJI524312 MZM524312 MPQ524312 MFU524312 LVY524312 LMC524312 LCG524312 KSK524312 KIO524312 JYS524312 JOW524312 JFA524312 IVE524312 ILI524312 IBM524312 HRQ524312 HHU524312 GXY524312 GOC524312 GEG524312 FUK524312 FKO524312 FAS524312 EQW524312 EHA524312 DXE524312 DNI524312 DDM524312 CTQ524312 CJU524312 BZY524312 BQC524312 BGG524312 AWK524312 AMO524312 ACS524312 SW524312 JA524312 E524312 WVM458776 WLQ458776 WBU458776 VRY458776 VIC458776 UYG458776 UOK458776 UEO458776 TUS458776 TKW458776 TBA458776 SRE458776 SHI458776 RXM458776 RNQ458776 RDU458776 QTY458776 QKC458776 QAG458776 PQK458776 PGO458776 OWS458776 OMW458776 ODA458776 NTE458776 NJI458776 MZM458776 MPQ458776 MFU458776 LVY458776 LMC458776 LCG458776 KSK458776 KIO458776 JYS458776 JOW458776 JFA458776 IVE458776 ILI458776 IBM458776 HRQ458776 HHU458776 GXY458776 GOC458776 GEG458776 FUK458776 FKO458776 FAS458776 EQW458776 EHA458776 DXE458776 DNI458776 DDM458776 CTQ458776 CJU458776 BZY458776 BQC458776 BGG458776 AWK458776 AMO458776 ACS458776 SW458776 JA458776 E458776 WVM393240 WLQ393240 WBU393240 VRY393240 VIC393240 UYG393240 UOK393240 UEO393240 TUS393240 TKW393240 TBA393240 SRE393240 SHI393240 RXM393240 RNQ393240 RDU393240 QTY393240 QKC393240 QAG393240 PQK393240 PGO393240 OWS393240 OMW393240 ODA393240 NTE393240 NJI393240 MZM393240 MPQ393240 MFU393240 LVY393240 LMC393240 LCG393240 KSK393240 KIO393240 JYS393240 JOW393240 JFA393240 IVE393240 ILI393240 IBM393240 HRQ393240 HHU393240 GXY393240 GOC393240 GEG393240 FUK393240 FKO393240 FAS393240 EQW393240 EHA393240 DXE393240 DNI393240 DDM393240 CTQ393240 CJU393240 BZY393240 BQC393240 BGG393240 AWK393240 AMO393240 ACS393240 SW393240 JA393240 E393240 WVM327704 WLQ327704 WBU327704 VRY327704 VIC327704 UYG327704 UOK327704 UEO327704 TUS327704 TKW327704 TBA327704 SRE327704 SHI327704 RXM327704 RNQ327704 RDU327704 QTY327704 QKC327704 QAG327704 PQK327704 PGO327704 OWS327704 OMW327704 ODA327704 NTE327704 NJI327704 MZM327704 MPQ327704 MFU327704 LVY327704 LMC327704 LCG327704 KSK327704 KIO327704 JYS327704 JOW327704 JFA327704 IVE327704 ILI327704 IBM327704 HRQ327704 HHU327704 GXY327704 GOC327704 GEG327704 FUK327704 FKO327704 FAS327704 EQW327704 EHA327704 DXE327704 DNI327704 DDM327704 CTQ327704 CJU327704 BZY327704 BQC327704 BGG327704 AWK327704 AMO327704 ACS327704 SW327704 JA327704 E327704 WVM262168 WLQ262168 WBU262168 VRY262168 VIC262168 UYG262168 UOK262168 UEO262168 TUS262168 TKW262168 TBA262168 SRE262168 SHI262168 RXM262168 RNQ262168 RDU262168 QTY262168 QKC262168 QAG262168 PQK262168 PGO262168 OWS262168 OMW262168 ODA262168 NTE262168 NJI262168 MZM262168 MPQ262168 MFU262168 LVY262168 LMC262168 LCG262168 KSK262168 KIO262168 JYS262168 JOW262168 JFA262168 IVE262168 ILI262168 IBM262168 HRQ262168 HHU262168 GXY262168 GOC262168 GEG262168 FUK262168 FKO262168 FAS262168 EQW262168 EHA262168 DXE262168 DNI262168 DDM262168 CTQ262168 CJU262168 BZY262168 BQC262168 BGG262168 AWK262168 AMO262168 ACS262168 SW262168 JA262168 E262168 WVM196632 WLQ196632 WBU196632 VRY196632 VIC196632 UYG196632 UOK196632 UEO196632 TUS196632 TKW196632 TBA196632 SRE196632 SHI196632 RXM196632 RNQ196632 RDU196632 QTY196632 QKC196632 QAG196632 PQK196632 PGO196632 OWS196632 OMW196632 ODA196632 NTE196632 NJI196632 MZM196632 MPQ196632 MFU196632 LVY196632 LMC196632 LCG196632 KSK196632 KIO196632 JYS196632 JOW196632 JFA196632 IVE196632 ILI196632 IBM196632 HRQ196632 HHU196632 GXY196632 GOC196632 GEG196632 FUK196632 FKO196632 FAS196632 EQW196632 EHA196632 DXE196632 DNI196632 DDM196632 CTQ196632 CJU196632 BZY196632 BQC196632 BGG196632 AWK196632 AMO196632 ACS196632 SW196632 JA196632 E196632 WVM131096 WLQ131096 WBU131096 VRY131096 VIC131096 UYG131096 UOK131096 UEO131096 TUS131096 TKW131096 TBA131096 SRE131096 SHI131096 RXM131096 RNQ131096 RDU131096 QTY131096 QKC131096 QAG131096 PQK131096 PGO131096 OWS131096 OMW131096 ODA131096 NTE131096 NJI131096 MZM131096 MPQ131096 MFU131096 LVY131096 LMC131096 LCG131096 KSK131096 KIO131096 JYS131096 JOW131096 JFA131096 IVE131096 ILI131096 IBM131096 HRQ131096 HHU131096 GXY131096 GOC131096 GEG131096 FUK131096 FKO131096 FAS131096 EQW131096 EHA131096 DXE131096 DNI131096 DDM131096 CTQ131096 CJU131096 BZY131096 BQC131096 BGG131096 AWK131096 AMO131096 ACS131096 SW131096 JA131096 E131096 WVM65560 WLQ65560 WBU65560 VRY65560 VIC65560 UYG65560 UOK65560 UEO65560 TUS65560 TKW65560 TBA65560 SRE65560 SHI65560 RXM65560 RNQ65560 RDU65560 QTY65560 QKC65560 QAG65560 PQK65560 PGO65560 OWS65560 OMW65560 ODA65560 NTE65560 NJI65560 MZM65560 MPQ65560 MFU65560 LVY65560 LMC65560 LCG65560 KSK65560 KIO65560 JYS65560 JOW65560 JFA65560 IVE65560 ILI65560 IBM65560 HRQ65560 HHU65560 GXY65560 GOC65560 GEG65560 FUK65560 FKO65560 FAS65560 EQW65560 EHA65560 DXE65560 DNI65560 DDM65560 CTQ65560 CJU65560 BZY65560 BQC65560 BGG65560 AWK65560 AMO65560 ACS65560 SW65560 JA65560 WVN94 WLR94 WBV94 VRZ94 VID94 UYH94 UOL94 UEP94 TUT94 TKX94 TBB94 SRF94 SHJ94 RXN94 RNR94 RDV94 QTZ94 QKD94 QAH94 PQL94 PGP94 OWT94 OMX94 ODB94 NTF94 NJJ94 MZN94 MPR94 MFV94 LVZ94 LMD94 LCH94 KSL94 KIP94 JYT94 JOX94 JFB94 IVF94 ILJ94 IBN94 HRR94 HHV94 GXZ94 GOD94 GEH94 FUL94 FKP94 FAT94 EQX94 EHB94 DXF94 DNJ94 DDN94 CTR94 CJV94 BZZ94 BQD94 BGH94 AWL94 AMP94 ACT94 SX94 JB94 F94 WVM27 WLQ27 WBU27 VRY27 VIC27 UYG27 UOK27 UEO27 TUS27 TKW27 TBA27 SRE27 SHI27 RXM27 RNQ27 RDU27 QTY27 QKC27 QAG27 PQK27 PGO27 OWS27 OMW27 ODA27 NTE27 NJI27 MZM27 MPQ27 MFU27 LVY27 LMC27 LCG27 KSK27 KIO27 JYS27 JOW27 JFA27 IVE27 ILI27 IBM27 HRQ27 HHU27 GXY27 GOC27 GEG27 FUK27 FKO27 FAS27 EQW27 EHA27 DXE27 DNI27 DDM27 CTQ27 CJU27 BZY27 BQC27 BGG27 AWK27 AMO27 ACS27 SW27 JA27 E27 A109:XFD113"/>
  </dataValidations>
  <printOptions horizontalCentered="1"/>
  <pageMargins left="0.15748031496062992" right="0" top="0.15748031496062992" bottom="0" header="0" footer="0"/>
  <pageSetup paperSize="9" scale="47" orientation="portrait" r:id="rId1"/>
  <headerFooter alignWithMargins="0"/>
  <drawing r:id="rId2"/>
</worksheet>
</file>

<file path=xl/worksheets/sheet9.xml><?xml version="1.0" encoding="utf-8"?>
<worksheet xmlns="http://schemas.openxmlformats.org/spreadsheetml/2006/main" xmlns:r="http://schemas.openxmlformats.org/officeDocument/2006/relationships">
  <sheetPr codeName="Plan10">
    <tabColor rgb="FF00FF00"/>
  </sheetPr>
  <dimension ref="A1:XFD86"/>
  <sheetViews>
    <sheetView showGridLines="0" view="pageBreakPreview" topLeftCell="B42" zoomScale="60" zoomScaleNormal="100" workbookViewId="0">
      <selection activeCell="D9" sqref="D9:G9"/>
    </sheetView>
  </sheetViews>
  <sheetFormatPr defaultRowHeight="12.75"/>
  <cols>
    <col min="1" max="1" width="34" style="136" hidden="1" customWidth="1"/>
    <col min="2" max="2" width="2.5703125" style="136" customWidth="1"/>
    <col min="3" max="3" width="21.28515625" style="139" customWidth="1"/>
    <col min="4" max="4" width="1.42578125" style="138" customWidth="1"/>
    <col min="5" max="5" width="16.28515625" style="138" customWidth="1"/>
    <col min="6" max="6" width="1.42578125" style="138" customWidth="1"/>
    <col min="7" max="7" width="16.28515625" style="138" customWidth="1"/>
    <col min="8" max="8" width="1.42578125" style="138" customWidth="1"/>
    <col min="9" max="9" width="16.28515625" style="138" customWidth="1"/>
    <col min="10" max="10" width="1.42578125" style="138" customWidth="1"/>
    <col min="11" max="11" width="16.28515625" style="138" customWidth="1"/>
    <col min="12" max="12" width="1.42578125" style="138" customWidth="1"/>
    <col min="13" max="13" width="16.28515625" style="138" customWidth="1"/>
    <col min="14" max="14" width="1.42578125" style="138" customWidth="1"/>
    <col min="15" max="15" width="16.28515625" style="138" customWidth="1"/>
    <col min="16" max="16" width="3.28515625" style="138" customWidth="1"/>
    <col min="17" max="17" width="9.140625" style="138" bestFit="1" customWidth="1"/>
    <col min="18" max="256" width="9.140625" style="138"/>
    <col min="257" max="257" width="0" style="138" hidden="1" customWidth="1"/>
    <col min="258" max="258" width="2.5703125" style="138" customWidth="1"/>
    <col min="259" max="259" width="21.28515625" style="138" customWidth="1"/>
    <col min="260" max="260" width="1.42578125" style="138" customWidth="1"/>
    <col min="261" max="261" width="16.28515625" style="138" customWidth="1"/>
    <col min="262" max="262" width="1.42578125" style="138" customWidth="1"/>
    <col min="263" max="263" width="16.28515625" style="138" customWidth="1"/>
    <col min="264" max="264" width="1.42578125" style="138" customWidth="1"/>
    <col min="265" max="265" width="16.28515625" style="138" customWidth="1"/>
    <col min="266" max="266" width="1.42578125" style="138" customWidth="1"/>
    <col min="267" max="267" width="16.28515625" style="138" customWidth="1"/>
    <col min="268" max="268" width="1.42578125" style="138" customWidth="1"/>
    <col min="269" max="269" width="16.28515625" style="138" customWidth="1"/>
    <col min="270" max="270" width="1.42578125" style="138" customWidth="1"/>
    <col min="271" max="271" width="16.28515625" style="138" customWidth="1"/>
    <col min="272" max="272" width="5.42578125" style="138" customWidth="1"/>
    <col min="273" max="273" width="9.140625" style="138" bestFit="1" customWidth="1"/>
    <col min="274" max="512" width="9.140625" style="138"/>
    <col min="513" max="513" width="0" style="138" hidden="1" customWidth="1"/>
    <col min="514" max="514" width="2.5703125" style="138" customWidth="1"/>
    <col min="515" max="515" width="21.28515625" style="138" customWidth="1"/>
    <col min="516" max="516" width="1.42578125" style="138" customWidth="1"/>
    <col min="517" max="517" width="16.28515625" style="138" customWidth="1"/>
    <col min="518" max="518" width="1.42578125" style="138" customWidth="1"/>
    <col min="519" max="519" width="16.28515625" style="138" customWidth="1"/>
    <col min="520" max="520" width="1.42578125" style="138" customWidth="1"/>
    <col min="521" max="521" width="16.28515625" style="138" customWidth="1"/>
    <col min="522" max="522" width="1.42578125" style="138" customWidth="1"/>
    <col min="523" max="523" width="16.28515625" style="138" customWidth="1"/>
    <col min="524" max="524" width="1.42578125" style="138" customWidth="1"/>
    <col min="525" max="525" width="16.28515625" style="138" customWidth="1"/>
    <col min="526" max="526" width="1.42578125" style="138" customWidth="1"/>
    <col min="527" max="527" width="16.28515625" style="138" customWidth="1"/>
    <col min="528" max="528" width="5.42578125" style="138" customWidth="1"/>
    <col min="529" max="529" width="9.140625" style="138" bestFit="1" customWidth="1"/>
    <col min="530" max="768" width="9.140625" style="138"/>
    <col min="769" max="769" width="0" style="138" hidden="1" customWidth="1"/>
    <col min="770" max="770" width="2.5703125" style="138" customWidth="1"/>
    <col min="771" max="771" width="21.28515625" style="138" customWidth="1"/>
    <col min="772" max="772" width="1.42578125" style="138" customWidth="1"/>
    <col min="773" max="773" width="16.28515625" style="138" customWidth="1"/>
    <col min="774" max="774" width="1.42578125" style="138" customWidth="1"/>
    <col min="775" max="775" width="16.28515625" style="138" customWidth="1"/>
    <col min="776" max="776" width="1.42578125" style="138" customWidth="1"/>
    <col min="777" max="777" width="16.28515625" style="138" customWidth="1"/>
    <col min="778" max="778" width="1.42578125" style="138" customWidth="1"/>
    <col min="779" max="779" width="16.28515625" style="138" customWidth="1"/>
    <col min="780" max="780" width="1.42578125" style="138" customWidth="1"/>
    <col min="781" max="781" width="16.28515625" style="138" customWidth="1"/>
    <col min="782" max="782" width="1.42578125" style="138" customWidth="1"/>
    <col min="783" max="783" width="16.28515625" style="138" customWidth="1"/>
    <col min="784" max="784" width="5.42578125" style="138" customWidth="1"/>
    <col min="785" max="785" width="9.140625" style="138" bestFit="1" customWidth="1"/>
    <col min="786" max="1024" width="9.140625" style="138"/>
    <col min="1025" max="1025" width="0" style="138" hidden="1" customWidth="1"/>
    <col min="1026" max="1026" width="2.5703125" style="138" customWidth="1"/>
    <col min="1027" max="1027" width="21.28515625" style="138" customWidth="1"/>
    <col min="1028" max="1028" width="1.42578125" style="138" customWidth="1"/>
    <col min="1029" max="1029" width="16.28515625" style="138" customWidth="1"/>
    <col min="1030" max="1030" width="1.42578125" style="138" customWidth="1"/>
    <col min="1031" max="1031" width="16.28515625" style="138" customWidth="1"/>
    <col min="1032" max="1032" width="1.42578125" style="138" customWidth="1"/>
    <col min="1033" max="1033" width="16.28515625" style="138" customWidth="1"/>
    <col min="1034" max="1034" width="1.42578125" style="138" customWidth="1"/>
    <col min="1035" max="1035" width="16.28515625" style="138" customWidth="1"/>
    <col min="1036" max="1036" width="1.42578125" style="138" customWidth="1"/>
    <col min="1037" max="1037" width="16.28515625" style="138" customWidth="1"/>
    <col min="1038" max="1038" width="1.42578125" style="138" customWidth="1"/>
    <col min="1039" max="1039" width="16.28515625" style="138" customWidth="1"/>
    <col min="1040" max="1040" width="5.42578125" style="138" customWidth="1"/>
    <col min="1041" max="1041" width="9.140625" style="138" bestFit="1" customWidth="1"/>
    <col min="1042" max="1280" width="9.140625" style="138"/>
    <col min="1281" max="1281" width="0" style="138" hidden="1" customWidth="1"/>
    <col min="1282" max="1282" width="2.5703125" style="138" customWidth="1"/>
    <col min="1283" max="1283" width="21.28515625" style="138" customWidth="1"/>
    <col min="1284" max="1284" width="1.42578125" style="138" customWidth="1"/>
    <col min="1285" max="1285" width="16.28515625" style="138" customWidth="1"/>
    <col min="1286" max="1286" width="1.42578125" style="138" customWidth="1"/>
    <col min="1287" max="1287" width="16.28515625" style="138" customWidth="1"/>
    <col min="1288" max="1288" width="1.42578125" style="138" customWidth="1"/>
    <col min="1289" max="1289" width="16.28515625" style="138" customWidth="1"/>
    <col min="1290" max="1290" width="1.42578125" style="138" customWidth="1"/>
    <col min="1291" max="1291" width="16.28515625" style="138" customWidth="1"/>
    <col min="1292" max="1292" width="1.42578125" style="138" customWidth="1"/>
    <col min="1293" max="1293" width="16.28515625" style="138" customWidth="1"/>
    <col min="1294" max="1294" width="1.42578125" style="138" customWidth="1"/>
    <col min="1295" max="1295" width="16.28515625" style="138" customWidth="1"/>
    <col min="1296" max="1296" width="5.42578125" style="138" customWidth="1"/>
    <col min="1297" max="1297" width="9.140625" style="138" bestFit="1" customWidth="1"/>
    <col min="1298" max="1536" width="9.140625" style="138"/>
    <col min="1537" max="1537" width="0" style="138" hidden="1" customWidth="1"/>
    <col min="1538" max="1538" width="2.5703125" style="138" customWidth="1"/>
    <col min="1539" max="1539" width="21.28515625" style="138" customWidth="1"/>
    <col min="1540" max="1540" width="1.42578125" style="138" customWidth="1"/>
    <col min="1541" max="1541" width="16.28515625" style="138" customWidth="1"/>
    <col min="1542" max="1542" width="1.42578125" style="138" customWidth="1"/>
    <col min="1543" max="1543" width="16.28515625" style="138" customWidth="1"/>
    <col min="1544" max="1544" width="1.42578125" style="138" customWidth="1"/>
    <col min="1545" max="1545" width="16.28515625" style="138" customWidth="1"/>
    <col min="1546" max="1546" width="1.42578125" style="138" customWidth="1"/>
    <col min="1547" max="1547" width="16.28515625" style="138" customWidth="1"/>
    <col min="1548" max="1548" width="1.42578125" style="138" customWidth="1"/>
    <col min="1549" max="1549" width="16.28515625" style="138" customWidth="1"/>
    <col min="1550" max="1550" width="1.42578125" style="138" customWidth="1"/>
    <col min="1551" max="1551" width="16.28515625" style="138" customWidth="1"/>
    <col min="1552" max="1552" width="5.42578125" style="138" customWidth="1"/>
    <col min="1553" max="1553" width="9.140625" style="138" bestFit="1" customWidth="1"/>
    <col min="1554" max="1792" width="9.140625" style="138"/>
    <col min="1793" max="1793" width="0" style="138" hidden="1" customWidth="1"/>
    <col min="1794" max="1794" width="2.5703125" style="138" customWidth="1"/>
    <col min="1795" max="1795" width="21.28515625" style="138" customWidth="1"/>
    <col min="1796" max="1796" width="1.42578125" style="138" customWidth="1"/>
    <col min="1797" max="1797" width="16.28515625" style="138" customWidth="1"/>
    <col min="1798" max="1798" width="1.42578125" style="138" customWidth="1"/>
    <col min="1799" max="1799" width="16.28515625" style="138" customWidth="1"/>
    <col min="1800" max="1800" width="1.42578125" style="138" customWidth="1"/>
    <col min="1801" max="1801" width="16.28515625" style="138" customWidth="1"/>
    <col min="1802" max="1802" width="1.42578125" style="138" customWidth="1"/>
    <col min="1803" max="1803" width="16.28515625" style="138" customWidth="1"/>
    <col min="1804" max="1804" width="1.42578125" style="138" customWidth="1"/>
    <col min="1805" max="1805" width="16.28515625" style="138" customWidth="1"/>
    <col min="1806" max="1806" width="1.42578125" style="138" customWidth="1"/>
    <col min="1807" max="1807" width="16.28515625" style="138" customWidth="1"/>
    <col min="1808" max="1808" width="5.42578125" style="138" customWidth="1"/>
    <col min="1809" max="1809" width="9.140625" style="138" bestFit="1" customWidth="1"/>
    <col min="1810" max="2048" width="9.140625" style="138"/>
    <col min="2049" max="2049" width="0" style="138" hidden="1" customWidth="1"/>
    <col min="2050" max="2050" width="2.5703125" style="138" customWidth="1"/>
    <col min="2051" max="2051" width="21.28515625" style="138" customWidth="1"/>
    <col min="2052" max="2052" width="1.42578125" style="138" customWidth="1"/>
    <col min="2053" max="2053" width="16.28515625" style="138" customWidth="1"/>
    <col min="2054" max="2054" width="1.42578125" style="138" customWidth="1"/>
    <col min="2055" max="2055" width="16.28515625" style="138" customWidth="1"/>
    <col min="2056" max="2056" width="1.42578125" style="138" customWidth="1"/>
    <col min="2057" max="2057" width="16.28515625" style="138" customWidth="1"/>
    <col min="2058" max="2058" width="1.42578125" style="138" customWidth="1"/>
    <col min="2059" max="2059" width="16.28515625" style="138" customWidth="1"/>
    <col min="2060" max="2060" width="1.42578125" style="138" customWidth="1"/>
    <col min="2061" max="2061" width="16.28515625" style="138" customWidth="1"/>
    <col min="2062" max="2062" width="1.42578125" style="138" customWidth="1"/>
    <col min="2063" max="2063" width="16.28515625" style="138" customWidth="1"/>
    <col min="2064" max="2064" width="5.42578125" style="138" customWidth="1"/>
    <col min="2065" max="2065" width="9.140625" style="138" bestFit="1" customWidth="1"/>
    <col min="2066" max="2304" width="9.140625" style="138"/>
    <col min="2305" max="2305" width="0" style="138" hidden="1" customWidth="1"/>
    <col min="2306" max="2306" width="2.5703125" style="138" customWidth="1"/>
    <col min="2307" max="2307" width="21.28515625" style="138" customWidth="1"/>
    <col min="2308" max="2308" width="1.42578125" style="138" customWidth="1"/>
    <col min="2309" max="2309" width="16.28515625" style="138" customWidth="1"/>
    <col min="2310" max="2310" width="1.42578125" style="138" customWidth="1"/>
    <col min="2311" max="2311" width="16.28515625" style="138" customWidth="1"/>
    <col min="2312" max="2312" width="1.42578125" style="138" customWidth="1"/>
    <col min="2313" max="2313" width="16.28515625" style="138" customWidth="1"/>
    <col min="2314" max="2314" width="1.42578125" style="138" customWidth="1"/>
    <col min="2315" max="2315" width="16.28515625" style="138" customWidth="1"/>
    <col min="2316" max="2316" width="1.42578125" style="138" customWidth="1"/>
    <col min="2317" max="2317" width="16.28515625" style="138" customWidth="1"/>
    <col min="2318" max="2318" width="1.42578125" style="138" customWidth="1"/>
    <col min="2319" max="2319" width="16.28515625" style="138" customWidth="1"/>
    <col min="2320" max="2320" width="5.42578125" style="138" customWidth="1"/>
    <col min="2321" max="2321" width="9.140625" style="138" bestFit="1" customWidth="1"/>
    <col min="2322" max="2560" width="9.140625" style="138"/>
    <col min="2561" max="2561" width="0" style="138" hidden="1" customWidth="1"/>
    <col min="2562" max="2562" width="2.5703125" style="138" customWidth="1"/>
    <col min="2563" max="2563" width="21.28515625" style="138" customWidth="1"/>
    <col min="2564" max="2564" width="1.42578125" style="138" customWidth="1"/>
    <col min="2565" max="2565" width="16.28515625" style="138" customWidth="1"/>
    <col min="2566" max="2566" width="1.42578125" style="138" customWidth="1"/>
    <col min="2567" max="2567" width="16.28515625" style="138" customWidth="1"/>
    <col min="2568" max="2568" width="1.42578125" style="138" customWidth="1"/>
    <col min="2569" max="2569" width="16.28515625" style="138" customWidth="1"/>
    <col min="2570" max="2570" width="1.42578125" style="138" customWidth="1"/>
    <col min="2571" max="2571" width="16.28515625" style="138" customWidth="1"/>
    <col min="2572" max="2572" width="1.42578125" style="138" customWidth="1"/>
    <col min="2573" max="2573" width="16.28515625" style="138" customWidth="1"/>
    <col min="2574" max="2574" width="1.42578125" style="138" customWidth="1"/>
    <col min="2575" max="2575" width="16.28515625" style="138" customWidth="1"/>
    <col min="2576" max="2576" width="5.42578125" style="138" customWidth="1"/>
    <col min="2577" max="2577" width="9.140625" style="138" bestFit="1" customWidth="1"/>
    <col min="2578" max="2816" width="9.140625" style="138"/>
    <col min="2817" max="2817" width="0" style="138" hidden="1" customWidth="1"/>
    <col min="2818" max="2818" width="2.5703125" style="138" customWidth="1"/>
    <col min="2819" max="2819" width="21.28515625" style="138" customWidth="1"/>
    <col min="2820" max="2820" width="1.42578125" style="138" customWidth="1"/>
    <col min="2821" max="2821" width="16.28515625" style="138" customWidth="1"/>
    <col min="2822" max="2822" width="1.42578125" style="138" customWidth="1"/>
    <col min="2823" max="2823" width="16.28515625" style="138" customWidth="1"/>
    <col min="2824" max="2824" width="1.42578125" style="138" customWidth="1"/>
    <col min="2825" max="2825" width="16.28515625" style="138" customWidth="1"/>
    <col min="2826" max="2826" width="1.42578125" style="138" customWidth="1"/>
    <col min="2827" max="2827" width="16.28515625" style="138" customWidth="1"/>
    <col min="2828" max="2828" width="1.42578125" style="138" customWidth="1"/>
    <col min="2829" max="2829" width="16.28515625" style="138" customWidth="1"/>
    <col min="2830" max="2830" width="1.42578125" style="138" customWidth="1"/>
    <col min="2831" max="2831" width="16.28515625" style="138" customWidth="1"/>
    <col min="2832" max="2832" width="5.42578125" style="138" customWidth="1"/>
    <col min="2833" max="2833" width="9.140625" style="138" bestFit="1" customWidth="1"/>
    <col min="2834" max="3072" width="9.140625" style="138"/>
    <col min="3073" max="3073" width="0" style="138" hidden="1" customWidth="1"/>
    <col min="3074" max="3074" width="2.5703125" style="138" customWidth="1"/>
    <col min="3075" max="3075" width="21.28515625" style="138" customWidth="1"/>
    <col min="3076" max="3076" width="1.42578125" style="138" customWidth="1"/>
    <col min="3077" max="3077" width="16.28515625" style="138" customWidth="1"/>
    <col min="3078" max="3078" width="1.42578125" style="138" customWidth="1"/>
    <col min="3079" max="3079" width="16.28515625" style="138" customWidth="1"/>
    <col min="3080" max="3080" width="1.42578125" style="138" customWidth="1"/>
    <col min="3081" max="3081" width="16.28515625" style="138" customWidth="1"/>
    <col min="3082" max="3082" width="1.42578125" style="138" customWidth="1"/>
    <col min="3083" max="3083" width="16.28515625" style="138" customWidth="1"/>
    <col min="3084" max="3084" width="1.42578125" style="138" customWidth="1"/>
    <col min="3085" max="3085" width="16.28515625" style="138" customWidth="1"/>
    <col min="3086" max="3086" width="1.42578125" style="138" customWidth="1"/>
    <col min="3087" max="3087" width="16.28515625" style="138" customWidth="1"/>
    <col min="3088" max="3088" width="5.42578125" style="138" customWidth="1"/>
    <col min="3089" max="3089" width="9.140625" style="138" bestFit="1" customWidth="1"/>
    <col min="3090" max="3328" width="9.140625" style="138"/>
    <col min="3329" max="3329" width="0" style="138" hidden="1" customWidth="1"/>
    <col min="3330" max="3330" width="2.5703125" style="138" customWidth="1"/>
    <col min="3331" max="3331" width="21.28515625" style="138" customWidth="1"/>
    <col min="3332" max="3332" width="1.42578125" style="138" customWidth="1"/>
    <col min="3333" max="3333" width="16.28515625" style="138" customWidth="1"/>
    <col min="3334" max="3334" width="1.42578125" style="138" customWidth="1"/>
    <col min="3335" max="3335" width="16.28515625" style="138" customWidth="1"/>
    <col min="3336" max="3336" width="1.42578125" style="138" customWidth="1"/>
    <col min="3337" max="3337" width="16.28515625" style="138" customWidth="1"/>
    <col min="3338" max="3338" width="1.42578125" style="138" customWidth="1"/>
    <col min="3339" max="3339" width="16.28515625" style="138" customWidth="1"/>
    <col min="3340" max="3340" width="1.42578125" style="138" customWidth="1"/>
    <col min="3341" max="3341" width="16.28515625" style="138" customWidth="1"/>
    <col min="3342" max="3342" width="1.42578125" style="138" customWidth="1"/>
    <col min="3343" max="3343" width="16.28515625" style="138" customWidth="1"/>
    <col min="3344" max="3344" width="5.42578125" style="138" customWidth="1"/>
    <col min="3345" max="3345" width="9.140625" style="138" bestFit="1" customWidth="1"/>
    <col min="3346" max="3584" width="9.140625" style="138"/>
    <col min="3585" max="3585" width="0" style="138" hidden="1" customWidth="1"/>
    <col min="3586" max="3586" width="2.5703125" style="138" customWidth="1"/>
    <col min="3587" max="3587" width="21.28515625" style="138" customWidth="1"/>
    <col min="3588" max="3588" width="1.42578125" style="138" customWidth="1"/>
    <col min="3589" max="3589" width="16.28515625" style="138" customWidth="1"/>
    <col min="3590" max="3590" width="1.42578125" style="138" customWidth="1"/>
    <col min="3591" max="3591" width="16.28515625" style="138" customWidth="1"/>
    <col min="3592" max="3592" width="1.42578125" style="138" customWidth="1"/>
    <col min="3593" max="3593" width="16.28515625" style="138" customWidth="1"/>
    <col min="3594" max="3594" width="1.42578125" style="138" customWidth="1"/>
    <col min="3595" max="3595" width="16.28515625" style="138" customWidth="1"/>
    <col min="3596" max="3596" width="1.42578125" style="138" customWidth="1"/>
    <col min="3597" max="3597" width="16.28515625" style="138" customWidth="1"/>
    <col min="3598" max="3598" width="1.42578125" style="138" customWidth="1"/>
    <col min="3599" max="3599" width="16.28515625" style="138" customWidth="1"/>
    <col min="3600" max="3600" width="5.42578125" style="138" customWidth="1"/>
    <col min="3601" max="3601" width="9.140625" style="138" bestFit="1" customWidth="1"/>
    <col min="3602" max="3840" width="9.140625" style="138"/>
    <col min="3841" max="3841" width="0" style="138" hidden="1" customWidth="1"/>
    <col min="3842" max="3842" width="2.5703125" style="138" customWidth="1"/>
    <col min="3843" max="3843" width="21.28515625" style="138" customWidth="1"/>
    <col min="3844" max="3844" width="1.42578125" style="138" customWidth="1"/>
    <col min="3845" max="3845" width="16.28515625" style="138" customWidth="1"/>
    <col min="3846" max="3846" width="1.42578125" style="138" customWidth="1"/>
    <col min="3847" max="3847" width="16.28515625" style="138" customWidth="1"/>
    <col min="3848" max="3848" width="1.42578125" style="138" customWidth="1"/>
    <col min="3849" max="3849" width="16.28515625" style="138" customWidth="1"/>
    <col min="3850" max="3850" width="1.42578125" style="138" customWidth="1"/>
    <col min="3851" max="3851" width="16.28515625" style="138" customWidth="1"/>
    <col min="3852" max="3852" width="1.42578125" style="138" customWidth="1"/>
    <col min="3853" max="3853" width="16.28515625" style="138" customWidth="1"/>
    <col min="3854" max="3854" width="1.42578125" style="138" customWidth="1"/>
    <col min="3855" max="3855" width="16.28515625" style="138" customWidth="1"/>
    <col min="3856" max="3856" width="5.42578125" style="138" customWidth="1"/>
    <col min="3857" max="3857" width="9.140625" style="138" bestFit="1" customWidth="1"/>
    <col min="3858" max="4096" width="9.140625" style="138"/>
    <col min="4097" max="4097" width="0" style="138" hidden="1" customWidth="1"/>
    <col min="4098" max="4098" width="2.5703125" style="138" customWidth="1"/>
    <col min="4099" max="4099" width="21.28515625" style="138" customWidth="1"/>
    <col min="4100" max="4100" width="1.42578125" style="138" customWidth="1"/>
    <col min="4101" max="4101" width="16.28515625" style="138" customWidth="1"/>
    <col min="4102" max="4102" width="1.42578125" style="138" customWidth="1"/>
    <col min="4103" max="4103" width="16.28515625" style="138" customWidth="1"/>
    <col min="4104" max="4104" width="1.42578125" style="138" customWidth="1"/>
    <col min="4105" max="4105" width="16.28515625" style="138" customWidth="1"/>
    <col min="4106" max="4106" width="1.42578125" style="138" customWidth="1"/>
    <col min="4107" max="4107" width="16.28515625" style="138" customWidth="1"/>
    <col min="4108" max="4108" width="1.42578125" style="138" customWidth="1"/>
    <col min="4109" max="4109" width="16.28515625" style="138" customWidth="1"/>
    <col min="4110" max="4110" width="1.42578125" style="138" customWidth="1"/>
    <col min="4111" max="4111" width="16.28515625" style="138" customWidth="1"/>
    <col min="4112" max="4112" width="5.42578125" style="138" customWidth="1"/>
    <col min="4113" max="4113" width="9.140625" style="138" bestFit="1" customWidth="1"/>
    <col min="4114" max="4352" width="9.140625" style="138"/>
    <col min="4353" max="4353" width="0" style="138" hidden="1" customWidth="1"/>
    <col min="4354" max="4354" width="2.5703125" style="138" customWidth="1"/>
    <col min="4355" max="4355" width="21.28515625" style="138" customWidth="1"/>
    <col min="4356" max="4356" width="1.42578125" style="138" customWidth="1"/>
    <col min="4357" max="4357" width="16.28515625" style="138" customWidth="1"/>
    <col min="4358" max="4358" width="1.42578125" style="138" customWidth="1"/>
    <col min="4359" max="4359" width="16.28515625" style="138" customWidth="1"/>
    <col min="4360" max="4360" width="1.42578125" style="138" customWidth="1"/>
    <col min="4361" max="4361" width="16.28515625" style="138" customWidth="1"/>
    <col min="4362" max="4362" width="1.42578125" style="138" customWidth="1"/>
    <col min="4363" max="4363" width="16.28515625" style="138" customWidth="1"/>
    <col min="4364" max="4364" width="1.42578125" style="138" customWidth="1"/>
    <col min="4365" max="4365" width="16.28515625" style="138" customWidth="1"/>
    <col min="4366" max="4366" width="1.42578125" style="138" customWidth="1"/>
    <col min="4367" max="4367" width="16.28515625" style="138" customWidth="1"/>
    <col min="4368" max="4368" width="5.42578125" style="138" customWidth="1"/>
    <col min="4369" max="4369" width="9.140625" style="138" bestFit="1" customWidth="1"/>
    <col min="4370" max="4608" width="9.140625" style="138"/>
    <col min="4609" max="4609" width="0" style="138" hidden="1" customWidth="1"/>
    <col min="4610" max="4610" width="2.5703125" style="138" customWidth="1"/>
    <col min="4611" max="4611" width="21.28515625" style="138" customWidth="1"/>
    <col min="4612" max="4612" width="1.42578125" style="138" customWidth="1"/>
    <col min="4613" max="4613" width="16.28515625" style="138" customWidth="1"/>
    <col min="4614" max="4614" width="1.42578125" style="138" customWidth="1"/>
    <col min="4615" max="4615" width="16.28515625" style="138" customWidth="1"/>
    <col min="4616" max="4616" width="1.42578125" style="138" customWidth="1"/>
    <col min="4617" max="4617" width="16.28515625" style="138" customWidth="1"/>
    <col min="4618" max="4618" width="1.42578125" style="138" customWidth="1"/>
    <col min="4619" max="4619" width="16.28515625" style="138" customWidth="1"/>
    <col min="4620" max="4620" width="1.42578125" style="138" customWidth="1"/>
    <col min="4621" max="4621" width="16.28515625" style="138" customWidth="1"/>
    <col min="4622" max="4622" width="1.42578125" style="138" customWidth="1"/>
    <col min="4623" max="4623" width="16.28515625" style="138" customWidth="1"/>
    <col min="4624" max="4624" width="5.42578125" style="138" customWidth="1"/>
    <col min="4625" max="4625" width="9.140625" style="138" bestFit="1" customWidth="1"/>
    <col min="4626" max="4864" width="9.140625" style="138"/>
    <col min="4865" max="4865" width="0" style="138" hidden="1" customWidth="1"/>
    <col min="4866" max="4866" width="2.5703125" style="138" customWidth="1"/>
    <col min="4867" max="4867" width="21.28515625" style="138" customWidth="1"/>
    <col min="4868" max="4868" width="1.42578125" style="138" customWidth="1"/>
    <col min="4869" max="4869" width="16.28515625" style="138" customWidth="1"/>
    <col min="4870" max="4870" width="1.42578125" style="138" customWidth="1"/>
    <col min="4871" max="4871" width="16.28515625" style="138" customWidth="1"/>
    <col min="4872" max="4872" width="1.42578125" style="138" customWidth="1"/>
    <col min="4873" max="4873" width="16.28515625" style="138" customWidth="1"/>
    <col min="4874" max="4874" width="1.42578125" style="138" customWidth="1"/>
    <col min="4875" max="4875" width="16.28515625" style="138" customWidth="1"/>
    <col min="4876" max="4876" width="1.42578125" style="138" customWidth="1"/>
    <col min="4877" max="4877" width="16.28515625" style="138" customWidth="1"/>
    <col min="4878" max="4878" width="1.42578125" style="138" customWidth="1"/>
    <col min="4879" max="4879" width="16.28515625" style="138" customWidth="1"/>
    <col min="4880" max="4880" width="5.42578125" style="138" customWidth="1"/>
    <col min="4881" max="4881" width="9.140625" style="138" bestFit="1" customWidth="1"/>
    <col min="4882" max="5120" width="9.140625" style="138"/>
    <col min="5121" max="5121" width="0" style="138" hidden="1" customWidth="1"/>
    <col min="5122" max="5122" width="2.5703125" style="138" customWidth="1"/>
    <col min="5123" max="5123" width="21.28515625" style="138" customWidth="1"/>
    <col min="5124" max="5124" width="1.42578125" style="138" customWidth="1"/>
    <col min="5125" max="5125" width="16.28515625" style="138" customWidth="1"/>
    <col min="5126" max="5126" width="1.42578125" style="138" customWidth="1"/>
    <col min="5127" max="5127" width="16.28515625" style="138" customWidth="1"/>
    <col min="5128" max="5128" width="1.42578125" style="138" customWidth="1"/>
    <col min="5129" max="5129" width="16.28515625" style="138" customWidth="1"/>
    <col min="5130" max="5130" width="1.42578125" style="138" customWidth="1"/>
    <col min="5131" max="5131" width="16.28515625" style="138" customWidth="1"/>
    <col min="5132" max="5132" width="1.42578125" style="138" customWidth="1"/>
    <col min="5133" max="5133" width="16.28515625" style="138" customWidth="1"/>
    <col min="5134" max="5134" width="1.42578125" style="138" customWidth="1"/>
    <col min="5135" max="5135" width="16.28515625" style="138" customWidth="1"/>
    <col min="5136" max="5136" width="5.42578125" style="138" customWidth="1"/>
    <col min="5137" max="5137" width="9.140625" style="138" bestFit="1" customWidth="1"/>
    <col min="5138" max="5376" width="9.140625" style="138"/>
    <col min="5377" max="5377" width="0" style="138" hidden="1" customWidth="1"/>
    <col min="5378" max="5378" width="2.5703125" style="138" customWidth="1"/>
    <col min="5379" max="5379" width="21.28515625" style="138" customWidth="1"/>
    <col min="5380" max="5380" width="1.42578125" style="138" customWidth="1"/>
    <col min="5381" max="5381" width="16.28515625" style="138" customWidth="1"/>
    <col min="5382" max="5382" width="1.42578125" style="138" customWidth="1"/>
    <col min="5383" max="5383" width="16.28515625" style="138" customWidth="1"/>
    <col min="5384" max="5384" width="1.42578125" style="138" customWidth="1"/>
    <col min="5385" max="5385" width="16.28515625" style="138" customWidth="1"/>
    <col min="5386" max="5386" width="1.42578125" style="138" customWidth="1"/>
    <col min="5387" max="5387" width="16.28515625" style="138" customWidth="1"/>
    <col min="5388" max="5388" width="1.42578125" style="138" customWidth="1"/>
    <col min="5389" max="5389" width="16.28515625" style="138" customWidth="1"/>
    <col min="5390" max="5390" width="1.42578125" style="138" customWidth="1"/>
    <col min="5391" max="5391" width="16.28515625" style="138" customWidth="1"/>
    <col min="5392" max="5392" width="5.42578125" style="138" customWidth="1"/>
    <col min="5393" max="5393" width="9.140625" style="138" bestFit="1" customWidth="1"/>
    <col min="5394" max="5632" width="9.140625" style="138"/>
    <col min="5633" max="5633" width="0" style="138" hidden="1" customWidth="1"/>
    <col min="5634" max="5634" width="2.5703125" style="138" customWidth="1"/>
    <col min="5635" max="5635" width="21.28515625" style="138" customWidth="1"/>
    <col min="5636" max="5636" width="1.42578125" style="138" customWidth="1"/>
    <col min="5637" max="5637" width="16.28515625" style="138" customWidth="1"/>
    <col min="5638" max="5638" width="1.42578125" style="138" customWidth="1"/>
    <col min="5639" max="5639" width="16.28515625" style="138" customWidth="1"/>
    <col min="5640" max="5640" width="1.42578125" style="138" customWidth="1"/>
    <col min="5641" max="5641" width="16.28515625" style="138" customWidth="1"/>
    <col min="5642" max="5642" width="1.42578125" style="138" customWidth="1"/>
    <col min="5643" max="5643" width="16.28515625" style="138" customWidth="1"/>
    <col min="5644" max="5644" width="1.42578125" style="138" customWidth="1"/>
    <col min="5645" max="5645" width="16.28515625" style="138" customWidth="1"/>
    <col min="5646" max="5646" width="1.42578125" style="138" customWidth="1"/>
    <col min="5647" max="5647" width="16.28515625" style="138" customWidth="1"/>
    <col min="5648" max="5648" width="5.42578125" style="138" customWidth="1"/>
    <col min="5649" max="5649" width="9.140625" style="138" bestFit="1" customWidth="1"/>
    <col min="5650" max="5888" width="9.140625" style="138"/>
    <col min="5889" max="5889" width="0" style="138" hidden="1" customWidth="1"/>
    <col min="5890" max="5890" width="2.5703125" style="138" customWidth="1"/>
    <col min="5891" max="5891" width="21.28515625" style="138" customWidth="1"/>
    <col min="5892" max="5892" width="1.42578125" style="138" customWidth="1"/>
    <col min="5893" max="5893" width="16.28515625" style="138" customWidth="1"/>
    <col min="5894" max="5894" width="1.42578125" style="138" customWidth="1"/>
    <col min="5895" max="5895" width="16.28515625" style="138" customWidth="1"/>
    <col min="5896" max="5896" width="1.42578125" style="138" customWidth="1"/>
    <col min="5897" max="5897" width="16.28515625" style="138" customWidth="1"/>
    <col min="5898" max="5898" width="1.42578125" style="138" customWidth="1"/>
    <col min="5899" max="5899" width="16.28515625" style="138" customWidth="1"/>
    <col min="5900" max="5900" width="1.42578125" style="138" customWidth="1"/>
    <col min="5901" max="5901" width="16.28515625" style="138" customWidth="1"/>
    <col min="5902" max="5902" width="1.42578125" style="138" customWidth="1"/>
    <col min="5903" max="5903" width="16.28515625" style="138" customWidth="1"/>
    <col min="5904" max="5904" width="5.42578125" style="138" customWidth="1"/>
    <col min="5905" max="5905" width="9.140625" style="138" bestFit="1" customWidth="1"/>
    <col min="5906" max="6144" width="9.140625" style="138"/>
    <col min="6145" max="6145" width="0" style="138" hidden="1" customWidth="1"/>
    <col min="6146" max="6146" width="2.5703125" style="138" customWidth="1"/>
    <col min="6147" max="6147" width="21.28515625" style="138" customWidth="1"/>
    <col min="6148" max="6148" width="1.42578125" style="138" customWidth="1"/>
    <col min="6149" max="6149" width="16.28515625" style="138" customWidth="1"/>
    <col min="6150" max="6150" width="1.42578125" style="138" customWidth="1"/>
    <col min="6151" max="6151" width="16.28515625" style="138" customWidth="1"/>
    <col min="6152" max="6152" width="1.42578125" style="138" customWidth="1"/>
    <col min="6153" max="6153" width="16.28515625" style="138" customWidth="1"/>
    <col min="6154" max="6154" width="1.42578125" style="138" customWidth="1"/>
    <col min="6155" max="6155" width="16.28515625" style="138" customWidth="1"/>
    <col min="6156" max="6156" width="1.42578125" style="138" customWidth="1"/>
    <col min="6157" max="6157" width="16.28515625" style="138" customWidth="1"/>
    <col min="6158" max="6158" width="1.42578125" style="138" customWidth="1"/>
    <col min="6159" max="6159" width="16.28515625" style="138" customWidth="1"/>
    <col min="6160" max="6160" width="5.42578125" style="138" customWidth="1"/>
    <col min="6161" max="6161" width="9.140625" style="138" bestFit="1" customWidth="1"/>
    <col min="6162" max="6400" width="9.140625" style="138"/>
    <col min="6401" max="6401" width="0" style="138" hidden="1" customWidth="1"/>
    <col min="6402" max="6402" width="2.5703125" style="138" customWidth="1"/>
    <col min="6403" max="6403" width="21.28515625" style="138" customWidth="1"/>
    <col min="6404" max="6404" width="1.42578125" style="138" customWidth="1"/>
    <col min="6405" max="6405" width="16.28515625" style="138" customWidth="1"/>
    <col min="6406" max="6406" width="1.42578125" style="138" customWidth="1"/>
    <col min="6407" max="6407" width="16.28515625" style="138" customWidth="1"/>
    <col min="6408" max="6408" width="1.42578125" style="138" customWidth="1"/>
    <col min="6409" max="6409" width="16.28515625" style="138" customWidth="1"/>
    <col min="6410" max="6410" width="1.42578125" style="138" customWidth="1"/>
    <col min="6411" max="6411" width="16.28515625" style="138" customWidth="1"/>
    <col min="6412" max="6412" width="1.42578125" style="138" customWidth="1"/>
    <col min="6413" max="6413" width="16.28515625" style="138" customWidth="1"/>
    <col min="6414" max="6414" width="1.42578125" style="138" customWidth="1"/>
    <col min="6415" max="6415" width="16.28515625" style="138" customWidth="1"/>
    <col min="6416" max="6416" width="5.42578125" style="138" customWidth="1"/>
    <col min="6417" max="6417" width="9.140625" style="138" bestFit="1" customWidth="1"/>
    <col min="6418" max="6656" width="9.140625" style="138"/>
    <col min="6657" max="6657" width="0" style="138" hidden="1" customWidth="1"/>
    <col min="6658" max="6658" width="2.5703125" style="138" customWidth="1"/>
    <col min="6659" max="6659" width="21.28515625" style="138" customWidth="1"/>
    <col min="6660" max="6660" width="1.42578125" style="138" customWidth="1"/>
    <col min="6661" max="6661" width="16.28515625" style="138" customWidth="1"/>
    <col min="6662" max="6662" width="1.42578125" style="138" customWidth="1"/>
    <col min="6663" max="6663" width="16.28515625" style="138" customWidth="1"/>
    <col min="6664" max="6664" width="1.42578125" style="138" customWidth="1"/>
    <col min="6665" max="6665" width="16.28515625" style="138" customWidth="1"/>
    <col min="6666" max="6666" width="1.42578125" style="138" customWidth="1"/>
    <col min="6667" max="6667" width="16.28515625" style="138" customWidth="1"/>
    <col min="6668" max="6668" width="1.42578125" style="138" customWidth="1"/>
    <col min="6669" max="6669" width="16.28515625" style="138" customWidth="1"/>
    <col min="6670" max="6670" width="1.42578125" style="138" customWidth="1"/>
    <col min="6671" max="6671" width="16.28515625" style="138" customWidth="1"/>
    <col min="6672" max="6672" width="5.42578125" style="138" customWidth="1"/>
    <col min="6673" max="6673" width="9.140625" style="138" bestFit="1" customWidth="1"/>
    <col min="6674" max="6912" width="9.140625" style="138"/>
    <col min="6913" max="6913" width="0" style="138" hidden="1" customWidth="1"/>
    <col min="6914" max="6914" width="2.5703125" style="138" customWidth="1"/>
    <col min="6915" max="6915" width="21.28515625" style="138" customWidth="1"/>
    <col min="6916" max="6916" width="1.42578125" style="138" customWidth="1"/>
    <col min="6917" max="6917" width="16.28515625" style="138" customWidth="1"/>
    <col min="6918" max="6918" width="1.42578125" style="138" customWidth="1"/>
    <col min="6919" max="6919" width="16.28515625" style="138" customWidth="1"/>
    <col min="6920" max="6920" width="1.42578125" style="138" customWidth="1"/>
    <col min="6921" max="6921" width="16.28515625" style="138" customWidth="1"/>
    <col min="6922" max="6922" width="1.42578125" style="138" customWidth="1"/>
    <col min="6923" max="6923" width="16.28515625" style="138" customWidth="1"/>
    <col min="6924" max="6924" width="1.42578125" style="138" customWidth="1"/>
    <col min="6925" max="6925" width="16.28515625" style="138" customWidth="1"/>
    <col min="6926" max="6926" width="1.42578125" style="138" customWidth="1"/>
    <col min="6927" max="6927" width="16.28515625" style="138" customWidth="1"/>
    <col min="6928" max="6928" width="5.42578125" style="138" customWidth="1"/>
    <col min="6929" max="6929" width="9.140625" style="138" bestFit="1" customWidth="1"/>
    <col min="6930" max="7168" width="9.140625" style="138"/>
    <col min="7169" max="7169" width="0" style="138" hidden="1" customWidth="1"/>
    <col min="7170" max="7170" width="2.5703125" style="138" customWidth="1"/>
    <col min="7171" max="7171" width="21.28515625" style="138" customWidth="1"/>
    <col min="7172" max="7172" width="1.42578125" style="138" customWidth="1"/>
    <col min="7173" max="7173" width="16.28515625" style="138" customWidth="1"/>
    <col min="7174" max="7174" width="1.42578125" style="138" customWidth="1"/>
    <col min="7175" max="7175" width="16.28515625" style="138" customWidth="1"/>
    <col min="7176" max="7176" width="1.42578125" style="138" customWidth="1"/>
    <col min="7177" max="7177" width="16.28515625" style="138" customWidth="1"/>
    <col min="7178" max="7178" width="1.42578125" style="138" customWidth="1"/>
    <col min="7179" max="7179" width="16.28515625" style="138" customWidth="1"/>
    <col min="7180" max="7180" width="1.42578125" style="138" customWidth="1"/>
    <col min="7181" max="7181" width="16.28515625" style="138" customWidth="1"/>
    <col min="7182" max="7182" width="1.42578125" style="138" customWidth="1"/>
    <col min="7183" max="7183" width="16.28515625" style="138" customWidth="1"/>
    <col min="7184" max="7184" width="5.42578125" style="138" customWidth="1"/>
    <col min="7185" max="7185" width="9.140625" style="138" bestFit="1" customWidth="1"/>
    <col min="7186" max="7424" width="9.140625" style="138"/>
    <col min="7425" max="7425" width="0" style="138" hidden="1" customWidth="1"/>
    <col min="7426" max="7426" width="2.5703125" style="138" customWidth="1"/>
    <col min="7427" max="7427" width="21.28515625" style="138" customWidth="1"/>
    <col min="7428" max="7428" width="1.42578125" style="138" customWidth="1"/>
    <col min="7429" max="7429" width="16.28515625" style="138" customWidth="1"/>
    <col min="7430" max="7430" width="1.42578125" style="138" customWidth="1"/>
    <col min="7431" max="7431" width="16.28515625" style="138" customWidth="1"/>
    <col min="7432" max="7432" width="1.42578125" style="138" customWidth="1"/>
    <col min="7433" max="7433" width="16.28515625" style="138" customWidth="1"/>
    <col min="7434" max="7434" width="1.42578125" style="138" customWidth="1"/>
    <col min="7435" max="7435" width="16.28515625" style="138" customWidth="1"/>
    <col min="7436" max="7436" width="1.42578125" style="138" customWidth="1"/>
    <col min="7437" max="7437" width="16.28515625" style="138" customWidth="1"/>
    <col min="7438" max="7438" width="1.42578125" style="138" customWidth="1"/>
    <col min="7439" max="7439" width="16.28515625" style="138" customWidth="1"/>
    <col min="7440" max="7440" width="5.42578125" style="138" customWidth="1"/>
    <col min="7441" max="7441" width="9.140625" style="138" bestFit="1" customWidth="1"/>
    <col min="7442" max="7680" width="9.140625" style="138"/>
    <col min="7681" max="7681" width="0" style="138" hidden="1" customWidth="1"/>
    <col min="7682" max="7682" width="2.5703125" style="138" customWidth="1"/>
    <col min="7683" max="7683" width="21.28515625" style="138" customWidth="1"/>
    <col min="7684" max="7684" width="1.42578125" style="138" customWidth="1"/>
    <col min="7685" max="7685" width="16.28515625" style="138" customWidth="1"/>
    <col min="7686" max="7686" width="1.42578125" style="138" customWidth="1"/>
    <col min="7687" max="7687" width="16.28515625" style="138" customWidth="1"/>
    <col min="7688" max="7688" width="1.42578125" style="138" customWidth="1"/>
    <col min="7689" max="7689" width="16.28515625" style="138" customWidth="1"/>
    <col min="7690" max="7690" width="1.42578125" style="138" customWidth="1"/>
    <col min="7691" max="7691" width="16.28515625" style="138" customWidth="1"/>
    <col min="7692" max="7692" width="1.42578125" style="138" customWidth="1"/>
    <col min="7693" max="7693" width="16.28515625" style="138" customWidth="1"/>
    <col min="7694" max="7694" width="1.42578125" style="138" customWidth="1"/>
    <col min="7695" max="7695" width="16.28515625" style="138" customWidth="1"/>
    <col min="7696" max="7696" width="5.42578125" style="138" customWidth="1"/>
    <col min="7697" max="7697" width="9.140625" style="138" bestFit="1" customWidth="1"/>
    <col min="7698" max="7936" width="9.140625" style="138"/>
    <col min="7937" max="7937" width="0" style="138" hidden="1" customWidth="1"/>
    <col min="7938" max="7938" width="2.5703125" style="138" customWidth="1"/>
    <col min="7939" max="7939" width="21.28515625" style="138" customWidth="1"/>
    <col min="7940" max="7940" width="1.42578125" style="138" customWidth="1"/>
    <col min="7941" max="7941" width="16.28515625" style="138" customWidth="1"/>
    <col min="7942" max="7942" width="1.42578125" style="138" customWidth="1"/>
    <col min="7943" max="7943" width="16.28515625" style="138" customWidth="1"/>
    <col min="7944" max="7944" width="1.42578125" style="138" customWidth="1"/>
    <col min="7945" max="7945" width="16.28515625" style="138" customWidth="1"/>
    <col min="7946" max="7946" width="1.42578125" style="138" customWidth="1"/>
    <col min="7947" max="7947" width="16.28515625" style="138" customWidth="1"/>
    <col min="7948" max="7948" width="1.42578125" style="138" customWidth="1"/>
    <col min="7949" max="7949" width="16.28515625" style="138" customWidth="1"/>
    <col min="7950" max="7950" width="1.42578125" style="138" customWidth="1"/>
    <col min="7951" max="7951" width="16.28515625" style="138" customWidth="1"/>
    <col min="7952" max="7952" width="5.42578125" style="138" customWidth="1"/>
    <col min="7953" max="7953" width="9.140625" style="138" bestFit="1" customWidth="1"/>
    <col min="7954" max="8192" width="9.140625" style="138"/>
    <col min="8193" max="8193" width="0" style="138" hidden="1" customWidth="1"/>
    <col min="8194" max="8194" width="2.5703125" style="138" customWidth="1"/>
    <col min="8195" max="8195" width="21.28515625" style="138" customWidth="1"/>
    <col min="8196" max="8196" width="1.42578125" style="138" customWidth="1"/>
    <col min="8197" max="8197" width="16.28515625" style="138" customWidth="1"/>
    <col min="8198" max="8198" width="1.42578125" style="138" customWidth="1"/>
    <col min="8199" max="8199" width="16.28515625" style="138" customWidth="1"/>
    <col min="8200" max="8200" width="1.42578125" style="138" customWidth="1"/>
    <col min="8201" max="8201" width="16.28515625" style="138" customWidth="1"/>
    <col min="8202" max="8202" width="1.42578125" style="138" customWidth="1"/>
    <col min="8203" max="8203" width="16.28515625" style="138" customWidth="1"/>
    <col min="8204" max="8204" width="1.42578125" style="138" customWidth="1"/>
    <col min="8205" max="8205" width="16.28515625" style="138" customWidth="1"/>
    <col min="8206" max="8206" width="1.42578125" style="138" customWidth="1"/>
    <col min="8207" max="8207" width="16.28515625" style="138" customWidth="1"/>
    <col min="8208" max="8208" width="5.42578125" style="138" customWidth="1"/>
    <col min="8209" max="8209" width="9.140625" style="138" bestFit="1" customWidth="1"/>
    <col min="8210" max="8448" width="9.140625" style="138"/>
    <col min="8449" max="8449" width="0" style="138" hidden="1" customWidth="1"/>
    <col min="8450" max="8450" width="2.5703125" style="138" customWidth="1"/>
    <col min="8451" max="8451" width="21.28515625" style="138" customWidth="1"/>
    <col min="8452" max="8452" width="1.42578125" style="138" customWidth="1"/>
    <col min="8453" max="8453" width="16.28515625" style="138" customWidth="1"/>
    <col min="8454" max="8454" width="1.42578125" style="138" customWidth="1"/>
    <col min="8455" max="8455" width="16.28515625" style="138" customWidth="1"/>
    <col min="8456" max="8456" width="1.42578125" style="138" customWidth="1"/>
    <col min="8457" max="8457" width="16.28515625" style="138" customWidth="1"/>
    <col min="8458" max="8458" width="1.42578125" style="138" customWidth="1"/>
    <col min="8459" max="8459" width="16.28515625" style="138" customWidth="1"/>
    <col min="8460" max="8460" width="1.42578125" style="138" customWidth="1"/>
    <col min="8461" max="8461" width="16.28515625" style="138" customWidth="1"/>
    <col min="8462" max="8462" width="1.42578125" style="138" customWidth="1"/>
    <col min="8463" max="8463" width="16.28515625" style="138" customWidth="1"/>
    <col min="8464" max="8464" width="5.42578125" style="138" customWidth="1"/>
    <col min="8465" max="8465" width="9.140625" style="138" bestFit="1" customWidth="1"/>
    <col min="8466" max="8704" width="9.140625" style="138"/>
    <col min="8705" max="8705" width="0" style="138" hidden="1" customWidth="1"/>
    <col min="8706" max="8706" width="2.5703125" style="138" customWidth="1"/>
    <col min="8707" max="8707" width="21.28515625" style="138" customWidth="1"/>
    <col min="8708" max="8708" width="1.42578125" style="138" customWidth="1"/>
    <col min="8709" max="8709" width="16.28515625" style="138" customWidth="1"/>
    <col min="8710" max="8710" width="1.42578125" style="138" customWidth="1"/>
    <col min="8711" max="8711" width="16.28515625" style="138" customWidth="1"/>
    <col min="8712" max="8712" width="1.42578125" style="138" customWidth="1"/>
    <col min="8713" max="8713" width="16.28515625" style="138" customWidth="1"/>
    <col min="8714" max="8714" width="1.42578125" style="138" customWidth="1"/>
    <col min="8715" max="8715" width="16.28515625" style="138" customWidth="1"/>
    <col min="8716" max="8716" width="1.42578125" style="138" customWidth="1"/>
    <col min="8717" max="8717" width="16.28515625" style="138" customWidth="1"/>
    <col min="8718" max="8718" width="1.42578125" style="138" customWidth="1"/>
    <col min="8719" max="8719" width="16.28515625" style="138" customWidth="1"/>
    <col min="8720" max="8720" width="5.42578125" style="138" customWidth="1"/>
    <col min="8721" max="8721" width="9.140625" style="138" bestFit="1" customWidth="1"/>
    <col min="8722" max="8960" width="9.140625" style="138"/>
    <col min="8961" max="8961" width="0" style="138" hidden="1" customWidth="1"/>
    <col min="8962" max="8962" width="2.5703125" style="138" customWidth="1"/>
    <col min="8963" max="8963" width="21.28515625" style="138" customWidth="1"/>
    <col min="8964" max="8964" width="1.42578125" style="138" customWidth="1"/>
    <col min="8965" max="8965" width="16.28515625" style="138" customWidth="1"/>
    <col min="8966" max="8966" width="1.42578125" style="138" customWidth="1"/>
    <col min="8967" max="8967" width="16.28515625" style="138" customWidth="1"/>
    <col min="8968" max="8968" width="1.42578125" style="138" customWidth="1"/>
    <col min="8969" max="8969" width="16.28515625" style="138" customWidth="1"/>
    <col min="8970" max="8970" width="1.42578125" style="138" customWidth="1"/>
    <col min="8971" max="8971" width="16.28515625" style="138" customWidth="1"/>
    <col min="8972" max="8972" width="1.42578125" style="138" customWidth="1"/>
    <col min="8973" max="8973" width="16.28515625" style="138" customWidth="1"/>
    <col min="8974" max="8974" width="1.42578125" style="138" customWidth="1"/>
    <col min="8975" max="8975" width="16.28515625" style="138" customWidth="1"/>
    <col min="8976" max="8976" width="5.42578125" style="138" customWidth="1"/>
    <col min="8977" max="8977" width="9.140625" style="138" bestFit="1" customWidth="1"/>
    <col min="8978" max="9216" width="9.140625" style="138"/>
    <col min="9217" max="9217" width="0" style="138" hidden="1" customWidth="1"/>
    <col min="9218" max="9218" width="2.5703125" style="138" customWidth="1"/>
    <col min="9219" max="9219" width="21.28515625" style="138" customWidth="1"/>
    <col min="9220" max="9220" width="1.42578125" style="138" customWidth="1"/>
    <col min="9221" max="9221" width="16.28515625" style="138" customWidth="1"/>
    <col min="9222" max="9222" width="1.42578125" style="138" customWidth="1"/>
    <col min="9223" max="9223" width="16.28515625" style="138" customWidth="1"/>
    <col min="9224" max="9224" width="1.42578125" style="138" customWidth="1"/>
    <col min="9225" max="9225" width="16.28515625" style="138" customWidth="1"/>
    <col min="9226" max="9226" width="1.42578125" style="138" customWidth="1"/>
    <col min="9227" max="9227" width="16.28515625" style="138" customWidth="1"/>
    <col min="9228" max="9228" width="1.42578125" style="138" customWidth="1"/>
    <col min="9229" max="9229" width="16.28515625" style="138" customWidth="1"/>
    <col min="9230" max="9230" width="1.42578125" style="138" customWidth="1"/>
    <col min="9231" max="9231" width="16.28515625" style="138" customWidth="1"/>
    <col min="9232" max="9232" width="5.42578125" style="138" customWidth="1"/>
    <col min="9233" max="9233" width="9.140625" style="138" bestFit="1" customWidth="1"/>
    <col min="9234" max="9472" width="9.140625" style="138"/>
    <col min="9473" max="9473" width="0" style="138" hidden="1" customWidth="1"/>
    <col min="9474" max="9474" width="2.5703125" style="138" customWidth="1"/>
    <col min="9475" max="9475" width="21.28515625" style="138" customWidth="1"/>
    <col min="9476" max="9476" width="1.42578125" style="138" customWidth="1"/>
    <col min="9477" max="9477" width="16.28515625" style="138" customWidth="1"/>
    <col min="9478" max="9478" width="1.42578125" style="138" customWidth="1"/>
    <col min="9479" max="9479" width="16.28515625" style="138" customWidth="1"/>
    <col min="9480" max="9480" width="1.42578125" style="138" customWidth="1"/>
    <col min="9481" max="9481" width="16.28515625" style="138" customWidth="1"/>
    <col min="9482" max="9482" width="1.42578125" style="138" customWidth="1"/>
    <col min="9483" max="9483" width="16.28515625" style="138" customWidth="1"/>
    <col min="9484" max="9484" width="1.42578125" style="138" customWidth="1"/>
    <col min="9485" max="9485" width="16.28515625" style="138" customWidth="1"/>
    <col min="9486" max="9486" width="1.42578125" style="138" customWidth="1"/>
    <col min="9487" max="9487" width="16.28515625" style="138" customWidth="1"/>
    <col min="9488" max="9488" width="5.42578125" style="138" customWidth="1"/>
    <col min="9489" max="9489" width="9.140625" style="138" bestFit="1" customWidth="1"/>
    <col min="9490" max="9728" width="9.140625" style="138"/>
    <col min="9729" max="9729" width="0" style="138" hidden="1" customWidth="1"/>
    <col min="9730" max="9730" width="2.5703125" style="138" customWidth="1"/>
    <col min="9731" max="9731" width="21.28515625" style="138" customWidth="1"/>
    <col min="9732" max="9732" width="1.42578125" style="138" customWidth="1"/>
    <col min="9733" max="9733" width="16.28515625" style="138" customWidth="1"/>
    <col min="9734" max="9734" width="1.42578125" style="138" customWidth="1"/>
    <col min="9735" max="9735" width="16.28515625" style="138" customWidth="1"/>
    <col min="9736" max="9736" width="1.42578125" style="138" customWidth="1"/>
    <col min="9737" max="9737" width="16.28515625" style="138" customWidth="1"/>
    <col min="9738" max="9738" width="1.42578125" style="138" customWidth="1"/>
    <col min="9739" max="9739" width="16.28515625" style="138" customWidth="1"/>
    <col min="9740" max="9740" width="1.42578125" style="138" customWidth="1"/>
    <col min="9741" max="9741" width="16.28515625" style="138" customWidth="1"/>
    <col min="9742" max="9742" width="1.42578125" style="138" customWidth="1"/>
    <col min="9743" max="9743" width="16.28515625" style="138" customWidth="1"/>
    <col min="9744" max="9744" width="5.42578125" style="138" customWidth="1"/>
    <col min="9745" max="9745" width="9.140625" style="138" bestFit="1" customWidth="1"/>
    <col min="9746" max="9984" width="9.140625" style="138"/>
    <col min="9985" max="9985" width="0" style="138" hidden="1" customWidth="1"/>
    <col min="9986" max="9986" width="2.5703125" style="138" customWidth="1"/>
    <col min="9987" max="9987" width="21.28515625" style="138" customWidth="1"/>
    <col min="9988" max="9988" width="1.42578125" style="138" customWidth="1"/>
    <col min="9989" max="9989" width="16.28515625" style="138" customWidth="1"/>
    <col min="9990" max="9990" width="1.42578125" style="138" customWidth="1"/>
    <col min="9991" max="9991" width="16.28515625" style="138" customWidth="1"/>
    <col min="9992" max="9992" width="1.42578125" style="138" customWidth="1"/>
    <col min="9993" max="9993" width="16.28515625" style="138" customWidth="1"/>
    <col min="9994" max="9994" width="1.42578125" style="138" customWidth="1"/>
    <col min="9995" max="9995" width="16.28515625" style="138" customWidth="1"/>
    <col min="9996" max="9996" width="1.42578125" style="138" customWidth="1"/>
    <col min="9997" max="9997" width="16.28515625" style="138" customWidth="1"/>
    <col min="9998" max="9998" width="1.42578125" style="138" customWidth="1"/>
    <col min="9999" max="9999" width="16.28515625" style="138" customWidth="1"/>
    <col min="10000" max="10000" width="5.42578125" style="138" customWidth="1"/>
    <col min="10001" max="10001" width="9.140625" style="138" bestFit="1" customWidth="1"/>
    <col min="10002" max="10240" width="9.140625" style="138"/>
    <col min="10241" max="10241" width="0" style="138" hidden="1" customWidth="1"/>
    <col min="10242" max="10242" width="2.5703125" style="138" customWidth="1"/>
    <col min="10243" max="10243" width="21.28515625" style="138" customWidth="1"/>
    <col min="10244" max="10244" width="1.42578125" style="138" customWidth="1"/>
    <col min="10245" max="10245" width="16.28515625" style="138" customWidth="1"/>
    <col min="10246" max="10246" width="1.42578125" style="138" customWidth="1"/>
    <col min="10247" max="10247" width="16.28515625" style="138" customWidth="1"/>
    <col min="10248" max="10248" width="1.42578125" style="138" customWidth="1"/>
    <col min="10249" max="10249" width="16.28515625" style="138" customWidth="1"/>
    <col min="10250" max="10250" width="1.42578125" style="138" customWidth="1"/>
    <col min="10251" max="10251" width="16.28515625" style="138" customWidth="1"/>
    <col min="10252" max="10252" width="1.42578125" style="138" customWidth="1"/>
    <col min="10253" max="10253" width="16.28515625" style="138" customWidth="1"/>
    <col min="10254" max="10254" width="1.42578125" style="138" customWidth="1"/>
    <col min="10255" max="10255" width="16.28515625" style="138" customWidth="1"/>
    <col min="10256" max="10256" width="5.42578125" style="138" customWidth="1"/>
    <col min="10257" max="10257" width="9.140625" style="138" bestFit="1" customWidth="1"/>
    <col min="10258" max="10496" width="9.140625" style="138"/>
    <col min="10497" max="10497" width="0" style="138" hidden="1" customWidth="1"/>
    <col min="10498" max="10498" width="2.5703125" style="138" customWidth="1"/>
    <col min="10499" max="10499" width="21.28515625" style="138" customWidth="1"/>
    <col min="10500" max="10500" width="1.42578125" style="138" customWidth="1"/>
    <col min="10501" max="10501" width="16.28515625" style="138" customWidth="1"/>
    <col min="10502" max="10502" width="1.42578125" style="138" customWidth="1"/>
    <col min="10503" max="10503" width="16.28515625" style="138" customWidth="1"/>
    <col min="10504" max="10504" width="1.42578125" style="138" customWidth="1"/>
    <col min="10505" max="10505" width="16.28515625" style="138" customWidth="1"/>
    <col min="10506" max="10506" width="1.42578125" style="138" customWidth="1"/>
    <col min="10507" max="10507" width="16.28515625" style="138" customWidth="1"/>
    <col min="10508" max="10508" width="1.42578125" style="138" customWidth="1"/>
    <col min="10509" max="10509" width="16.28515625" style="138" customWidth="1"/>
    <col min="10510" max="10510" width="1.42578125" style="138" customWidth="1"/>
    <col min="10511" max="10511" width="16.28515625" style="138" customWidth="1"/>
    <col min="10512" max="10512" width="5.42578125" style="138" customWidth="1"/>
    <col min="10513" max="10513" width="9.140625" style="138" bestFit="1" customWidth="1"/>
    <col min="10514" max="10752" width="9.140625" style="138"/>
    <col min="10753" max="10753" width="0" style="138" hidden="1" customWidth="1"/>
    <col min="10754" max="10754" width="2.5703125" style="138" customWidth="1"/>
    <col min="10755" max="10755" width="21.28515625" style="138" customWidth="1"/>
    <col min="10756" max="10756" width="1.42578125" style="138" customWidth="1"/>
    <col min="10757" max="10757" width="16.28515625" style="138" customWidth="1"/>
    <col min="10758" max="10758" width="1.42578125" style="138" customWidth="1"/>
    <col min="10759" max="10759" width="16.28515625" style="138" customWidth="1"/>
    <col min="10760" max="10760" width="1.42578125" style="138" customWidth="1"/>
    <col min="10761" max="10761" width="16.28515625" style="138" customWidth="1"/>
    <col min="10762" max="10762" width="1.42578125" style="138" customWidth="1"/>
    <col min="10763" max="10763" width="16.28515625" style="138" customWidth="1"/>
    <col min="10764" max="10764" width="1.42578125" style="138" customWidth="1"/>
    <col min="10765" max="10765" width="16.28515625" style="138" customWidth="1"/>
    <col min="10766" max="10766" width="1.42578125" style="138" customWidth="1"/>
    <col min="10767" max="10767" width="16.28515625" style="138" customWidth="1"/>
    <col min="10768" max="10768" width="5.42578125" style="138" customWidth="1"/>
    <col min="10769" max="10769" width="9.140625" style="138" bestFit="1" customWidth="1"/>
    <col min="10770" max="11008" width="9.140625" style="138"/>
    <col min="11009" max="11009" width="0" style="138" hidden="1" customWidth="1"/>
    <col min="11010" max="11010" width="2.5703125" style="138" customWidth="1"/>
    <col min="11011" max="11011" width="21.28515625" style="138" customWidth="1"/>
    <col min="11012" max="11012" width="1.42578125" style="138" customWidth="1"/>
    <col min="11013" max="11013" width="16.28515625" style="138" customWidth="1"/>
    <col min="11014" max="11014" width="1.42578125" style="138" customWidth="1"/>
    <col min="11015" max="11015" width="16.28515625" style="138" customWidth="1"/>
    <col min="11016" max="11016" width="1.42578125" style="138" customWidth="1"/>
    <col min="11017" max="11017" width="16.28515625" style="138" customWidth="1"/>
    <col min="11018" max="11018" width="1.42578125" style="138" customWidth="1"/>
    <col min="11019" max="11019" width="16.28515625" style="138" customWidth="1"/>
    <col min="11020" max="11020" width="1.42578125" style="138" customWidth="1"/>
    <col min="11021" max="11021" width="16.28515625" style="138" customWidth="1"/>
    <col min="11022" max="11022" width="1.42578125" style="138" customWidth="1"/>
    <col min="11023" max="11023" width="16.28515625" style="138" customWidth="1"/>
    <col min="11024" max="11024" width="5.42578125" style="138" customWidth="1"/>
    <col min="11025" max="11025" width="9.140625" style="138" bestFit="1" customWidth="1"/>
    <col min="11026" max="11264" width="9.140625" style="138"/>
    <col min="11265" max="11265" width="0" style="138" hidden="1" customWidth="1"/>
    <col min="11266" max="11266" width="2.5703125" style="138" customWidth="1"/>
    <col min="11267" max="11267" width="21.28515625" style="138" customWidth="1"/>
    <col min="11268" max="11268" width="1.42578125" style="138" customWidth="1"/>
    <col min="11269" max="11269" width="16.28515625" style="138" customWidth="1"/>
    <col min="11270" max="11270" width="1.42578125" style="138" customWidth="1"/>
    <col min="11271" max="11271" width="16.28515625" style="138" customWidth="1"/>
    <col min="11272" max="11272" width="1.42578125" style="138" customWidth="1"/>
    <col min="11273" max="11273" width="16.28515625" style="138" customWidth="1"/>
    <col min="11274" max="11274" width="1.42578125" style="138" customWidth="1"/>
    <col min="11275" max="11275" width="16.28515625" style="138" customWidth="1"/>
    <col min="11276" max="11276" width="1.42578125" style="138" customWidth="1"/>
    <col min="11277" max="11277" width="16.28515625" style="138" customWidth="1"/>
    <col min="11278" max="11278" width="1.42578125" style="138" customWidth="1"/>
    <col min="11279" max="11279" width="16.28515625" style="138" customWidth="1"/>
    <col min="11280" max="11280" width="5.42578125" style="138" customWidth="1"/>
    <col min="11281" max="11281" width="9.140625" style="138" bestFit="1" customWidth="1"/>
    <col min="11282" max="11520" width="9.140625" style="138"/>
    <col min="11521" max="11521" width="0" style="138" hidden="1" customWidth="1"/>
    <col min="11522" max="11522" width="2.5703125" style="138" customWidth="1"/>
    <col min="11523" max="11523" width="21.28515625" style="138" customWidth="1"/>
    <col min="11524" max="11524" width="1.42578125" style="138" customWidth="1"/>
    <col min="11525" max="11525" width="16.28515625" style="138" customWidth="1"/>
    <col min="11526" max="11526" width="1.42578125" style="138" customWidth="1"/>
    <col min="11527" max="11527" width="16.28515625" style="138" customWidth="1"/>
    <col min="11528" max="11528" width="1.42578125" style="138" customWidth="1"/>
    <col min="11529" max="11529" width="16.28515625" style="138" customWidth="1"/>
    <col min="11530" max="11530" width="1.42578125" style="138" customWidth="1"/>
    <col min="11531" max="11531" width="16.28515625" style="138" customWidth="1"/>
    <col min="11532" max="11532" width="1.42578125" style="138" customWidth="1"/>
    <col min="11533" max="11533" width="16.28515625" style="138" customWidth="1"/>
    <col min="11534" max="11534" width="1.42578125" style="138" customWidth="1"/>
    <col min="11535" max="11535" width="16.28515625" style="138" customWidth="1"/>
    <col min="11536" max="11536" width="5.42578125" style="138" customWidth="1"/>
    <col min="11537" max="11537" width="9.140625" style="138" bestFit="1" customWidth="1"/>
    <col min="11538" max="11776" width="9.140625" style="138"/>
    <col min="11777" max="11777" width="0" style="138" hidden="1" customWidth="1"/>
    <col min="11778" max="11778" width="2.5703125" style="138" customWidth="1"/>
    <col min="11779" max="11779" width="21.28515625" style="138" customWidth="1"/>
    <col min="11780" max="11780" width="1.42578125" style="138" customWidth="1"/>
    <col min="11781" max="11781" width="16.28515625" style="138" customWidth="1"/>
    <col min="11782" max="11782" width="1.42578125" style="138" customWidth="1"/>
    <col min="11783" max="11783" width="16.28515625" style="138" customWidth="1"/>
    <col min="11784" max="11784" width="1.42578125" style="138" customWidth="1"/>
    <col min="11785" max="11785" width="16.28515625" style="138" customWidth="1"/>
    <col min="11786" max="11786" width="1.42578125" style="138" customWidth="1"/>
    <col min="11787" max="11787" width="16.28515625" style="138" customWidth="1"/>
    <col min="11788" max="11788" width="1.42578125" style="138" customWidth="1"/>
    <col min="11789" max="11789" width="16.28515625" style="138" customWidth="1"/>
    <col min="11790" max="11790" width="1.42578125" style="138" customWidth="1"/>
    <col min="11791" max="11791" width="16.28515625" style="138" customWidth="1"/>
    <col min="11792" max="11792" width="5.42578125" style="138" customWidth="1"/>
    <col min="11793" max="11793" width="9.140625" style="138" bestFit="1" customWidth="1"/>
    <col min="11794" max="12032" width="9.140625" style="138"/>
    <col min="12033" max="12033" width="0" style="138" hidden="1" customWidth="1"/>
    <col min="12034" max="12034" width="2.5703125" style="138" customWidth="1"/>
    <col min="12035" max="12035" width="21.28515625" style="138" customWidth="1"/>
    <col min="12036" max="12036" width="1.42578125" style="138" customWidth="1"/>
    <col min="12037" max="12037" width="16.28515625" style="138" customWidth="1"/>
    <col min="12038" max="12038" width="1.42578125" style="138" customWidth="1"/>
    <col min="12039" max="12039" width="16.28515625" style="138" customWidth="1"/>
    <col min="12040" max="12040" width="1.42578125" style="138" customWidth="1"/>
    <col min="12041" max="12041" width="16.28515625" style="138" customWidth="1"/>
    <col min="12042" max="12042" width="1.42578125" style="138" customWidth="1"/>
    <col min="12043" max="12043" width="16.28515625" style="138" customWidth="1"/>
    <col min="12044" max="12044" width="1.42578125" style="138" customWidth="1"/>
    <col min="12045" max="12045" width="16.28515625" style="138" customWidth="1"/>
    <col min="12046" max="12046" width="1.42578125" style="138" customWidth="1"/>
    <col min="12047" max="12047" width="16.28515625" style="138" customWidth="1"/>
    <col min="12048" max="12048" width="5.42578125" style="138" customWidth="1"/>
    <col min="12049" max="12049" width="9.140625" style="138" bestFit="1" customWidth="1"/>
    <col min="12050" max="12288" width="9.140625" style="138"/>
    <col min="12289" max="12289" width="0" style="138" hidden="1" customWidth="1"/>
    <col min="12290" max="12290" width="2.5703125" style="138" customWidth="1"/>
    <col min="12291" max="12291" width="21.28515625" style="138" customWidth="1"/>
    <col min="12292" max="12292" width="1.42578125" style="138" customWidth="1"/>
    <col min="12293" max="12293" width="16.28515625" style="138" customWidth="1"/>
    <col min="12294" max="12294" width="1.42578125" style="138" customWidth="1"/>
    <col min="12295" max="12295" width="16.28515625" style="138" customWidth="1"/>
    <col min="12296" max="12296" width="1.42578125" style="138" customWidth="1"/>
    <col min="12297" max="12297" width="16.28515625" style="138" customWidth="1"/>
    <col min="12298" max="12298" width="1.42578125" style="138" customWidth="1"/>
    <col min="12299" max="12299" width="16.28515625" style="138" customWidth="1"/>
    <col min="12300" max="12300" width="1.42578125" style="138" customWidth="1"/>
    <col min="12301" max="12301" width="16.28515625" style="138" customWidth="1"/>
    <col min="12302" max="12302" width="1.42578125" style="138" customWidth="1"/>
    <col min="12303" max="12303" width="16.28515625" style="138" customWidth="1"/>
    <col min="12304" max="12304" width="5.42578125" style="138" customWidth="1"/>
    <col min="12305" max="12305" width="9.140625" style="138" bestFit="1" customWidth="1"/>
    <col min="12306" max="12544" width="9.140625" style="138"/>
    <col min="12545" max="12545" width="0" style="138" hidden="1" customWidth="1"/>
    <col min="12546" max="12546" width="2.5703125" style="138" customWidth="1"/>
    <col min="12547" max="12547" width="21.28515625" style="138" customWidth="1"/>
    <col min="12548" max="12548" width="1.42578125" style="138" customWidth="1"/>
    <col min="12549" max="12549" width="16.28515625" style="138" customWidth="1"/>
    <col min="12550" max="12550" width="1.42578125" style="138" customWidth="1"/>
    <col min="12551" max="12551" width="16.28515625" style="138" customWidth="1"/>
    <col min="12552" max="12552" width="1.42578125" style="138" customWidth="1"/>
    <col min="12553" max="12553" width="16.28515625" style="138" customWidth="1"/>
    <col min="12554" max="12554" width="1.42578125" style="138" customWidth="1"/>
    <col min="12555" max="12555" width="16.28515625" style="138" customWidth="1"/>
    <col min="12556" max="12556" width="1.42578125" style="138" customWidth="1"/>
    <col min="12557" max="12557" width="16.28515625" style="138" customWidth="1"/>
    <col min="12558" max="12558" width="1.42578125" style="138" customWidth="1"/>
    <col min="12559" max="12559" width="16.28515625" style="138" customWidth="1"/>
    <col min="12560" max="12560" width="5.42578125" style="138" customWidth="1"/>
    <col min="12561" max="12561" width="9.140625" style="138" bestFit="1" customWidth="1"/>
    <col min="12562" max="12800" width="9.140625" style="138"/>
    <col min="12801" max="12801" width="0" style="138" hidden="1" customWidth="1"/>
    <col min="12802" max="12802" width="2.5703125" style="138" customWidth="1"/>
    <col min="12803" max="12803" width="21.28515625" style="138" customWidth="1"/>
    <col min="12804" max="12804" width="1.42578125" style="138" customWidth="1"/>
    <col min="12805" max="12805" width="16.28515625" style="138" customWidth="1"/>
    <col min="12806" max="12806" width="1.42578125" style="138" customWidth="1"/>
    <col min="12807" max="12807" width="16.28515625" style="138" customWidth="1"/>
    <col min="12808" max="12808" width="1.42578125" style="138" customWidth="1"/>
    <col min="12809" max="12809" width="16.28515625" style="138" customWidth="1"/>
    <col min="12810" max="12810" width="1.42578125" style="138" customWidth="1"/>
    <col min="12811" max="12811" width="16.28515625" style="138" customWidth="1"/>
    <col min="12812" max="12812" width="1.42578125" style="138" customWidth="1"/>
    <col min="12813" max="12813" width="16.28515625" style="138" customWidth="1"/>
    <col min="12814" max="12814" width="1.42578125" style="138" customWidth="1"/>
    <col min="12815" max="12815" width="16.28515625" style="138" customWidth="1"/>
    <col min="12816" max="12816" width="5.42578125" style="138" customWidth="1"/>
    <col min="12817" max="12817" width="9.140625" style="138" bestFit="1" customWidth="1"/>
    <col min="12818" max="13056" width="9.140625" style="138"/>
    <col min="13057" max="13057" width="0" style="138" hidden="1" customWidth="1"/>
    <col min="13058" max="13058" width="2.5703125" style="138" customWidth="1"/>
    <col min="13059" max="13059" width="21.28515625" style="138" customWidth="1"/>
    <col min="13060" max="13060" width="1.42578125" style="138" customWidth="1"/>
    <col min="13061" max="13061" width="16.28515625" style="138" customWidth="1"/>
    <col min="13062" max="13062" width="1.42578125" style="138" customWidth="1"/>
    <col min="13063" max="13063" width="16.28515625" style="138" customWidth="1"/>
    <col min="13064" max="13064" width="1.42578125" style="138" customWidth="1"/>
    <col min="13065" max="13065" width="16.28515625" style="138" customWidth="1"/>
    <col min="13066" max="13066" width="1.42578125" style="138" customWidth="1"/>
    <col min="13067" max="13067" width="16.28515625" style="138" customWidth="1"/>
    <col min="13068" max="13068" width="1.42578125" style="138" customWidth="1"/>
    <col min="13069" max="13069" width="16.28515625" style="138" customWidth="1"/>
    <col min="13070" max="13070" width="1.42578125" style="138" customWidth="1"/>
    <col min="13071" max="13071" width="16.28515625" style="138" customWidth="1"/>
    <col min="13072" max="13072" width="5.42578125" style="138" customWidth="1"/>
    <col min="13073" max="13073" width="9.140625" style="138" bestFit="1" customWidth="1"/>
    <col min="13074" max="13312" width="9.140625" style="138"/>
    <col min="13313" max="13313" width="0" style="138" hidden="1" customWidth="1"/>
    <col min="13314" max="13314" width="2.5703125" style="138" customWidth="1"/>
    <col min="13315" max="13315" width="21.28515625" style="138" customWidth="1"/>
    <col min="13316" max="13316" width="1.42578125" style="138" customWidth="1"/>
    <col min="13317" max="13317" width="16.28515625" style="138" customWidth="1"/>
    <col min="13318" max="13318" width="1.42578125" style="138" customWidth="1"/>
    <col min="13319" max="13319" width="16.28515625" style="138" customWidth="1"/>
    <col min="13320" max="13320" width="1.42578125" style="138" customWidth="1"/>
    <col min="13321" max="13321" width="16.28515625" style="138" customWidth="1"/>
    <col min="13322" max="13322" width="1.42578125" style="138" customWidth="1"/>
    <col min="13323" max="13323" width="16.28515625" style="138" customWidth="1"/>
    <col min="13324" max="13324" width="1.42578125" style="138" customWidth="1"/>
    <col min="13325" max="13325" width="16.28515625" style="138" customWidth="1"/>
    <col min="13326" max="13326" width="1.42578125" style="138" customWidth="1"/>
    <col min="13327" max="13327" width="16.28515625" style="138" customWidth="1"/>
    <col min="13328" max="13328" width="5.42578125" style="138" customWidth="1"/>
    <col min="13329" max="13329" width="9.140625" style="138" bestFit="1" customWidth="1"/>
    <col min="13330" max="13568" width="9.140625" style="138"/>
    <col min="13569" max="13569" width="0" style="138" hidden="1" customWidth="1"/>
    <col min="13570" max="13570" width="2.5703125" style="138" customWidth="1"/>
    <col min="13571" max="13571" width="21.28515625" style="138" customWidth="1"/>
    <col min="13572" max="13572" width="1.42578125" style="138" customWidth="1"/>
    <col min="13573" max="13573" width="16.28515625" style="138" customWidth="1"/>
    <col min="13574" max="13574" width="1.42578125" style="138" customWidth="1"/>
    <col min="13575" max="13575" width="16.28515625" style="138" customWidth="1"/>
    <col min="13576" max="13576" width="1.42578125" style="138" customWidth="1"/>
    <col min="13577" max="13577" width="16.28515625" style="138" customWidth="1"/>
    <col min="13578" max="13578" width="1.42578125" style="138" customWidth="1"/>
    <col min="13579" max="13579" width="16.28515625" style="138" customWidth="1"/>
    <col min="13580" max="13580" width="1.42578125" style="138" customWidth="1"/>
    <col min="13581" max="13581" width="16.28515625" style="138" customWidth="1"/>
    <col min="13582" max="13582" width="1.42578125" style="138" customWidth="1"/>
    <col min="13583" max="13583" width="16.28515625" style="138" customWidth="1"/>
    <col min="13584" max="13584" width="5.42578125" style="138" customWidth="1"/>
    <col min="13585" max="13585" width="9.140625" style="138" bestFit="1" customWidth="1"/>
    <col min="13586" max="13824" width="9.140625" style="138"/>
    <col min="13825" max="13825" width="0" style="138" hidden="1" customWidth="1"/>
    <col min="13826" max="13826" width="2.5703125" style="138" customWidth="1"/>
    <col min="13827" max="13827" width="21.28515625" style="138" customWidth="1"/>
    <col min="13828" max="13828" width="1.42578125" style="138" customWidth="1"/>
    <col min="13829" max="13829" width="16.28515625" style="138" customWidth="1"/>
    <col min="13830" max="13830" width="1.42578125" style="138" customWidth="1"/>
    <col min="13831" max="13831" width="16.28515625" style="138" customWidth="1"/>
    <col min="13832" max="13832" width="1.42578125" style="138" customWidth="1"/>
    <col min="13833" max="13833" width="16.28515625" style="138" customWidth="1"/>
    <col min="13834" max="13834" width="1.42578125" style="138" customWidth="1"/>
    <col min="13835" max="13835" width="16.28515625" style="138" customWidth="1"/>
    <col min="13836" max="13836" width="1.42578125" style="138" customWidth="1"/>
    <col min="13837" max="13837" width="16.28515625" style="138" customWidth="1"/>
    <col min="13838" max="13838" width="1.42578125" style="138" customWidth="1"/>
    <col min="13839" max="13839" width="16.28515625" style="138" customWidth="1"/>
    <col min="13840" max="13840" width="5.42578125" style="138" customWidth="1"/>
    <col min="13841" max="13841" width="9.140625" style="138" bestFit="1" customWidth="1"/>
    <col min="13842" max="14080" width="9.140625" style="138"/>
    <col min="14081" max="14081" width="0" style="138" hidden="1" customWidth="1"/>
    <col min="14082" max="14082" width="2.5703125" style="138" customWidth="1"/>
    <col min="14083" max="14083" width="21.28515625" style="138" customWidth="1"/>
    <col min="14084" max="14084" width="1.42578125" style="138" customWidth="1"/>
    <col min="14085" max="14085" width="16.28515625" style="138" customWidth="1"/>
    <col min="14086" max="14086" width="1.42578125" style="138" customWidth="1"/>
    <col min="14087" max="14087" width="16.28515625" style="138" customWidth="1"/>
    <col min="14088" max="14088" width="1.42578125" style="138" customWidth="1"/>
    <col min="14089" max="14089" width="16.28515625" style="138" customWidth="1"/>
    <col min="14090" max="14090" width="1.42578125" style="138" customWidth="1"/>
    <col min="14091" max="14091" width="16.28515625" style="138" customWidth="1"/>
    <col min="14092" max="14092" width="1.42578125" style="138" customWidth="1"/>
    <col min="14093" max="14093" width="16.28515625" style="138" customWidth="1"/>
    <col min="14094" max="14094" width="1.42578125" style="138" customWidth="1"/>
    <col min="14095" max="14095" width="16.28515625" style="138" customWidth="1"/>
    <col min="14096" max="14096" width="5.42578125" style="138" customWidth="1"/>
    <col min="14097" max="14097" width="9.140625" style="138" bestFit="1" customWidth="1"/>
    <col min="14098" max="14336" width="9.140625" style="138"/>
    <col min="14337" max="14337" width="0" style="138" hidden="1" customWidth="1"/>
    <col min="14338" max="14338" width="2.5703125" style="138" customWidth="1"/>
    <col min="14339" max="14339" width="21.28515625" style="138" customWidth="1"/>
    <col min="14340" max="14340" width="1.42578125" style="138" customWidth="1"/>
    <col min="14341" max="14341" width="16.28515625" style="138" customWidth="1"/>
    <col min="14342" max="14342" width="1.42578125" style="138" customWidth="1"/>
    <col min="14343" max="14343" width="16.28515625" style="138" customWidth="1"/>
    <col min="14344" max="14344" width="1.42578125" style="138" customWidth="1"/>
    <col min="14345" max="14345" width="16.28515625" style="138" customWidth="1"/>
    <col min="14346" max="14346" width="1.42578125" style="138" customWidth="1"/>
    <col min="14347" max="14347" width="16.28515625" style="138" customWidth="1"/>
    <col min="14348" max="14348" width="1.42578125" style="138" customWidth="1"/>
    <col min="14349" max="14349" width="16.28515625" style="138" customWidth="1"/>
    <col min="14350" max="14350" width="1.42578125" style="138" customWidth="1"/>
    <col min="14351" max="14351" width="16.28515625" style="138" customWidth="1"/>
    <col min="14352" max="14352" width="5.42578125" style="138" customWidth="1"/>
    <col min="14353" max="14353" width="9.140625" style="138" bestFit="1" customWidth="1"/>
    <col min="14354" max="14592" width="9.140625" style="138"/>
    <col min="14593" max="14593" width="0" style="138" hidden="1" customWidth="1"/>
    <col min="14594" max="14594" width="2.5703125" style="138" customWidth="1"/>
    <col min="14595" max="14595" width="21.28515625" style="138" customWidth="1"/>
    <col min="14596" max="14596" width="1.42578125" style="138" customWidth="1"/>
    <col min="14597" max="14597" width="16.28515625" style="138" customWidth="1"/>
    <col min="14598" max="14598" width="1.42578125" style="138" customWidth="1"/>
    <col min="14599" max="14599" width="16.28515625" style="138" customWidth="1"/>
    <col min="14600" max="14600" width="1.42578125" style="138" customWidth="1"/>
    <col min="14601" max="14601" width="16.28515625" style="138" customWidth="1"/>
    <col min="14602" max="14602" width="1.42578125" style="138" customWidth="1"/>
    <col min="14603" max="14603" width="16.28515625" style="138" customWidth="1"/>
    <col min="14604" max="14604" width="1.42578125" style="138" customWidth="1"/>
    <col min="14605" max="14605" width="16.28515625" style="138" customWidth="1"/>
    <col min="14606" max="14606" width="1.42578125" style="138" customWidth="1"/>
    <col min="14607" max="14607" width="16.28515625" style="138" customWidth="1"/>
    <col min="14608" max="14608" width="5.42578125" style="138" customWidth="1"/>
    <col min="14609" max="14609" width="9.140625" style="138" bestFit="1" customWidth="1"/>
    <col min="14610" max="14848" width="9.140625" style="138"/>
    <col min="14849" max="14849" width="0" style="138" hidden="1" customWidth="1"/>
    <col min="14850" max="14850" width="2.5703125" style="138" customWidth="1"/>
    <col min="14851" max="14851" width="21.28515625" style="138" customWidth="1"/>
    <col min="14852" max="14852" width="1.42578125" style="138" customWidth="1"/>
    <col min="14853" max="14853" width="16.28515625" style="138" customWidth="1"/>
    <col min="14854" max="14854" width="1.42578125" style="138" customWidth="1"/>
    <col min="14855" max="14855" width="16.28515625" style="138" customWidth="1"/>
    <col min="14856" max="14856" width="1.42578125" style="138" customWidth="1"/>
    <col min="14857" max="14857" width="16.28515625" style="138" customWidth="1"/>
    <col min="14858" max="14858" width="1.42578125" style="138" customWidth="1"/>
    <col min="14859" max="14859" width="16.28515625" style="138" customWidth="1"/>
    <col min="14860" max="14860" width="1.42578125" style="138" customWidth="1"/>
    <col min="14861" max="14861" width="16.28515625" style="138" customWidth="1"/>
    <col min="14862" max="14862" width="1.42578125" style="138" customWidth="1"/>
    <col min="14863" max="14863" width="16.28515625" style="138" customWidth="1"/>
    <col min="14864" max="14864" width="5.42578125" style="138" customWidth="1"/>
    <col min="14865" max="14865" width="9.140625" style="138" bestFit="1" customWidth="1"/>
    <col min="14866" max="15104" width="9.140625" style="138"/>
    <col min="15105" max="15105" width="0" style="138" hidden="1" customWidth="1"/>
    <col min="15106" max="15106" width="2.5703125" style="138" customWidth="1"/>
    <col min="15107" max="15107" width="21.28515625" style="138" customWidth="1"/>
    <col min="15108" max="15108" width="1.42578125" style="138" customWidth="1"/>
    <col min="15109" max="15109" width="16.28515625" style="138" customWidth="1"/>
    <col min="15110" max="15110" width="1.42578125" style="138" customWidth="1"/>
    <col min="15111" max="15111" width="16.28515625" style="138" customWidth="1"/>
    <col min="15112" max="15112" width="1.42578125" style="138" customWidth="1"/>
    <col min="15113" max="15113" width="16.28515625" style="138" customWidth="1"/>
    <col min="15114" max="15114" width="1.42578125" style="138" customWidth="1"/>
    <col min="15115" max="15115" width="16.28515625" style="138" customWidth="1"/>
    <col min="15116" max="15116" width="1.42578125" style="138" customWidth="1"/>
    <col min="15117" max="15117" width="16.28515625" style="138" customWidth="1"/>
    <col min="15118" max="15118" width="1.42578125" style="138" customWidth="1"/>
    <col min="15119" max="15119" width="16.28515625" style="138" customWidth="1"/>
    <col min="15120" max="15120" width="5.42578125" style="138" customWidth="1"/>
    <col min="15121" max="15121" width="9.140625" style="138" bestFit="1" customWidth="1"/>
    <col min="15122" max="15360" width="9.140625" style="138"/>
    <col min="15361" max="15361" width="0" style="138" hidden="1" customWidth="1"/>
    <col min="15362" max="15362" width="2.5703125" style="138" customWidth="1"/>
    <col min="15363" max="15363" width="21.28515625" style="138" customWidth="1"/>
    <col min="15364" max="15364" width="1.42578125" style="138" customWidth="1"/>
    <col min="15365" max="15365" width="16.28515625" style="138" customWidth="1"/>
    <col min="15366" max="15366" width="1.42578125" style="138" customWidth="1"/>
    <col min="15367" max="15367" width="16.28515625" style="138" customWidth="1"/>
    <col min="15368" max="15368" width="1.42578125" style="138" customWidth="1"/>
    <col min="15369" max="15369" width="16.28515625" style="138" customWidth="1"/>
    <col min="15370" max="15370" width="1.42578125" style="138" customWidth="1"/>
    <col min="15371" max="15371" width="16.28515625" style="138" customWidth="1"/>
    <col min="15372" max="15372" width="1.42578125" style="138" customWidth="1"/>
    <col min="15373" max="15373" width="16.28515625" style="138" customWidth="1"/>
    <col min="15374" max="15374" width="1.42578125" style="138" customWidth="1"/>
    <col min="15375" max="15375" width="16.28515625" style="138" customWidth="1"/>
    <col min="15376" max="15376" width="5.42578125" style="138" customWidth="1"/>
    <col min="15377" max="15377" width="9.140625" style="138" bestFit="1" customWidth="1"/>
    <col min="15378" max="15616" width="9.140625" style="138"/>
    <col min="15617" max="15617" width="0" style="138" hidden="1" customWidth="1"/>
    <col min="15618" max="15618" width="2.5703125" style="138" customWidth="1"/>
    <col min="15619" max="15619" width="21.28515625" style="138" customWidth="1"/>
    <col min="15620" max="15620" width="1.42578125" style="138" customWidth="1"/>
    <col min="15621" max="15621" width="16.28515625" style="138" customWidth="1"/>
    <col min="15622" max="15622" width="1.42578125" style="138" customWidth="1"/>
    <col min="15623" max="15623" width="16.28515625" style="138" customWidth="1"/>
    <col min="15624" max="15624" width="1.42578125" style="138" customWidth="1"/>
    <col min="15625" max="15625" width="16.28515625" style="138" customWidth="1"/>
    <col min="15626" max="15626" width="1.42578125" style="138" customWidth="1"/>
    <col min="15627" max="15627" width="16.28515625" style="138" customWidth="1"/>
    <col min="15628" max="15628" width="1.42578125" style="138" customWidth="1"/>
    <col min="15629" max="15629" width="16.28515625" style="138" customWidth="1"/>
    <col min="15630" max="15630" width="1.42578125" style="138" customWidth="1"/>
    <col min="15631" max="15631" width="16.28515625" style="138" customWidth="1"/>
    <col min="15632" max="15632" width="5.42578125" style="138" customWidth="1"/>
    <col min="15633" max="15633" width="9.140625" style="138" bestFit="1" customWidth="1"/>
    <col min="15634" max="15872" width="9.140625" style="138"/>
    <col min="15873" max="15873" width="0" style="138" hidden="1" customWidth="1"/>
    <col min="15874" max="15874" width="2.5703125" style="138" customWidth="1"/>
    <col min="15875" max="15875" width="21.28515625" style="138" customWidth="1"/>
    <col min="15876" max="15876" width="1.42578125" style="138" customWidth="1"/>
    <col min="15877" max="15877" width="16.28515625" style="138" customWidth="1"/>
    <col min="15878" max="15878" width="1.42578125" style="138" customWidth="1"/>
    <col min="15879" max="15879" width="16.28515625" style="138" customWidth="1"/>
    <col min="15880" max="15880" width="1.42578125" style="138" customWidth="1"/>
    <col min="15881" max="15881" width="16.28515625" style="138" customWidth="1"/>
    <col min="15882" max="15882" width="1.42578125" style="138" customWidth="1"/>
    <col min="15883" max="15883" width="16.28515625" style="138" customWidth="1"/>
    <col min="15884" max="15884" width="1.42578125" style="138" customWidth="1"/>
    <col min="15885" max="15885" width="16.28515625" style="138" customWidth="1"/>
    <col min="15886" max="15886" width="1.42578125" style="138" customWidth="1"/>
    <col min="15887" max="15887" width="16.28515625" style="138" customWidth="1"/>
    <col min="15888" max="15888" width="5.42578125" style="138" customWidth="1"/>
    <col min="15889" max="15889" width="9.140625" style="138" bestFit="1" customWidth="1"/>
    <col min="15890" max="16128" width="9.140625" style="138"/>
    <col min="16129" max="16129" width="0" style="138" hidden="1" customWidth="1"/>
    <col min="16130" max="16130" width="2.5703125" style="138" customWidth="1"/>
    <col min="16131" max="16131" width="21.28515625" style="138" customWidth="1"/>
    <col min="16132" max="16132" width="1.42578125" style="138" customWidth="1"/>
    <col min="16133" max="16133" width="16.28515625" style="138" customWidth="1"/>
    <col min="16134" max="16134" width="1.42578125" style="138" customWidth="1"/>
    <col min="16135" max="16135" width="16.28515625" style="138" customWidth="1"/>
    <col min="16136" max="16136" width="1.42578125" style="138" customWidth="1"/>
    <col min="16137" max="16137" width="16.28515625" style="138" customWidth="1"/>
    <col min="16138" max="16138" width="1.42578125" style="138" customWidth="1"/>
    <col min="16139" max="16139" width="16.28515625" style="138" customWidth="1"/>
    <col min="16140" max="16140" width="1.42578125" style="138" customWidth="1"/>
    <col min="16141" max="16141" width="16.28515625" style="138" customWidth="1"/>
    <col min="16142" max="16142" width="1.42578125" style="138" customWidth="1"/>
    <col min="16143" max="16143" width="16.28515625" style="138" customWidth="1"/>
    <col min="16144" max="16144" width="5.42578125" style="138" customWidth="1"/>
    <col min="16145" max="16145" width="9.140625" style="138" bestFit="1" customWidth="1"/>
    <col min="16146" max="16384" width="9.140625" style="138"/>
  </cols>
  <sheetData>
    <row r="1" spans="1:40">
      <c r="P1" s="139"/>
    </row>
    <row r="2" spans="1:40">
      <c r="P2" s="139"/>
    </row>
    <row r="3" spans="1:40">
      <c r="C3" s="338" t="s">
        <v>9903</v>
      </c>
      <c r="D3" s="338"/>
      <c r="E3" s="338"/>
      <c r="F3" s="338"/>
      <c r="G3" s="338"/>
      <c r="H3" s="338"/>
      <c r="I3" s="338"/>
      <c r="J3" s="338"/>
      <c r="K3" s="338"/>
      <c r="L3" s="338"/>
      <c r="M3" s="338"/>
      <c r="N3" s="338"/>
      <c r="P3" s="139"/>
    </row>
    <row r="4" spans="1:40" ht="12.75" customHeight="1">
      <c r="C4" s="338"/>
      <c r="D4" s="338"/>
      <c r="E4" s="338"/>
      <c r="F4" s="338"/>
      <c r="G4" s="338"/>
      <c r="H4" s="338"/>
      <c r="I4" s="338"/>
      <c r="J4" s="338"/>
      <c r="K4" s="338"/>
      <c r="L4" s="338"/>
      <c r="M4" s="338"/>
      <c r="N4" s="338"/>
      <c r="P4" s="139"/>
    </row>
    <row r="5" spans="1:40" ht="12.75" customHeight="1">
      <c r="C5" s="338"/>
      <c r="D5" s="338"/>
      <c r="E5" s="338"/>
      <c r="F5" s="338"/>
      <c r="G5" s="338"/>
      <c r="H5" s="338"/>
      <c r="I5" s="338"/>
      <c r="J5" s="338"/>
      <c r="K5" s="338"/>
      <c r="L5" s="338"/>
      <c r="M5" s="338"/>
      <c r="N5" s="338"/>
      <c r="P5" s="139"/>
    </row>
    <row r="6" spans="1:40" ht="12.75" customHeight="1">
      <c r="P6" s="139"/>
    </row>
    <row r="7" spans="1:40">
      <c r="P7" s="139"/>
    </row>
    <row r="8" spans="1:40">
      <c r="P8" s="139"/>
    </row>
    <row r="9" spans="1:40">
      <c r="P9" s="139"/>
    </row>
    <row r="10" spans="1:40" ht="23.25" customHeight="1">
      <c r="C10" s="208"/>
      <c r="D10" s="142"/>
      <c r="E10" s="209"/>
      <c r="F10" s="144"/>
      <c r="G10" s="145"/>
      <c r="H10" s="145"/>
      <c r="I10" s="145"/>
      <c r="J10" s="145"/>
      <c r="K10" s="210"/>
      <c r="L10" s="209"/>
      <c r="M10" s="209"/>
      <c r="N10" s="145"/>
      <c r="O10" s="210"/>
      <c r="P10" s="139"/>
    </row>
    <row r="11" spans="1:40" ht="19.5" customHeight="1">
      <c r="C11" s="208"/>
      <c r="D11" s="149"/>
      <c r="E11" s="209"/>
      <c r="F11" s="150"/>
      <c r="G11" s="145"/>
      <c r="H11" s="145"/>
      <c r="I11" s="146" t="s">
        <v>9890</v>
      </c>
      <c r="J11" s="145"/>
      <c r="L11" s="211"/>
      <c r="M11" s="211"/>
      <c r="N11" s="145"/>
      <c r="O11" s="211"/>
      <c r="P11" s="139"/>
    </row>
    <row r="12" spans="1:40" ht="15.75" customHeight="1">
      <c r="C12" s="212"/>
      <c r="D12" s="145"/>
      <c r="E12" s="145"/>
      <c r="F12" s="145"/>
      <c r="G12" s="145"/>
      <c r="H12" s="145"/>
      <c r="I12" s="151" t="s">
        <v>9891</v>
      </c>
      <c r="J12" s="145"/>
      <c r="L12" s="211"/>
      <c r="M12" s="211"/>
      <c r="N12" s="145"/>
      <c r="O12" s="211"/>
      <c r="P12" s="139"/>
    </row>
    <row r="13" spans="1:40" s="159" customFormat="1" ht="3" hidden="1" customHeight="1">
      <c r="A13" s="155"/>
      <c r="B13" s="155"/>
      <c r="C13" s="156"/>
      <c r="D13" s="157"/>
      <c r="E13" s="158" t="s">
        <v>9892</v>
      </c>
      <c r="F13" s="158"/>
      <c r="G13" s="158" t="s">
        <v>9893</v>
      </c>
      <c r="H13" s="158"/>
      <c r="I13" s="158" t="s">
        <v>9894</v>
      </c>
      <c r="J13" s="158"/>
      <c r="K13" s="158" t="s">
        <v>9895</v>
      </c>
      <c r="L13" s="158"/>
      <c r="M13" s="158" t="s">
        <v>9896</v>
      </c>
      <c r="N13" s="158"/>
      <c r="O13" s="158" t="s">
        <v>9897</v>
      </c>
      <c r="P13" s="139"/>
      <c r="Q13" s="138"/>
      <c r="R13" s="138"/>
      <c r="S13" s="138"/>
      <c r="T13" s="138"/>
      <c r="U13" s="138"/>
      <c r="V13" s="138"/>
      <c r="W13" s="138"/>
      <c r="X13" s="138"/>
      <c r="Y13" s="138"/>
      <c r="Z13" s="138"/>
      <c r="AA13" s="138"/>
      <c r="AB13" s="138"/>
      <c r="AC13" s="138"/>
      <c r="AD13" s="138"/>
      <c r="AE13" s="138"/>
      <c r="AF13" s="138"/>
      <c r="AG13" s="138"/>
      <c r="AH13" s="138"/>
      <c r="AI13" s="138"/>
      <c r="AJ13" s="138"/>
      <c r="AK13" s="138"/>
      <c r="AL13" s="138"/>
      <c r="AM13" s="138"/>
      <c r="AN13" s="138"/>
    </row>
    <row r="14" spans="1:40" s="162" customFormat="1" ht="15.75" customHeight="1">
      <c r="A14" s="160"/>
      <c r="B14" s="160"/>
      <c r="C14" s="161" t="s">
        <v>9904</v>
      </c>
      <c r="D14" s="161"/>
      <c r="I14" s="163"/>
      <c r="J14" s="163"/>
      <c r="K14" s="163"/>
      <c r="L14" s="163"/>
      <c r="M14" s="163"/>
      <c r="N14" s="163"/>
      <c r="O14" s="163"/>
      <c r="P14" s="139"/>
      <c r="Q14" s="138"/>
      <c r="R14" s="138"/>
      <c r="S14" s="138"/>
      <c r="T14" s="138"/>
      <c r="U14" s="138"/>
      <c r="V14" s="138"/>
      <c r="W14" s="138"/>
      <c r="X14" s="138"/>
      <c r="Y14" s="138"/>
      <c r="Z14" s="138"/>
      <c r="AA14" s="138"/>
      <c r="AB14" s="138"/>
      <c r="AC14" s="138"/>
      <c r="AD14" s="138"/>
      <c r="AE14" s="138"/>
      <c r="AF14" s="138"/>
      <c r="AG14" s="138"/>
      <c r="AH14" s="138"/>
      <c r="AI14" s="138"/>
      <c r="AJ14" s="138"/>
      <c r="AK14" s="138"/>
      <c r="AL14" s="138"/>
      <c r="AM14" s="138"/>
      <c r="AN14" s="138"/>
    </row>
    <row r="15" spans="1:40" s="180" customFormat="1" ht="16.5" customHeight="1">
      <c r="A15" s="179"/>
      <c r="B15" s="179"/>
      <c r="C15" s="213"/>
      <c r="D15" s="214"/>
      <c r="E15" s="214"/>
      <c r="F15" s="214"/>
      <c r="G15" s="214"/>
      <c r="H15" s="214"/>
      <c r="I15" s="214"/>
      <c r="J15" s="214"/>
      <c r="K15" s="214"/>
      <c r="L15" s="214"/>
      <c r="M15" s="214"/>
      <c r="N15" s="214"/>
      <c r="O15" s="214"/>
      <c r="P15" s="139"/>
      <c r="Q15" s="138"/>
      <c r="R15" s="138"/>
      <c r="S15" s="138"/>
      <c r="T15" s="138"/>
      <c r="U15" s="138"/>
      <c r="V15" s="138"/>
      <c r="W15" s="138"/>
      <c r="X15" s="138"/>
      <c r="Y15" s="138"/>
      <c r="Z15" s="138"/>
      <c r="AA15" s="138"/>
      <c r="AB15" s="138"/>
      <c r="AC15" s="138"/>
      <c r="AD15" s="138"/>
      <c r="AE15" s="138"/>
      <c r="AF15" s="138"/>
      <c r="AG15" s="138"/>
      <c r="AH15" s="138"/>
      <c r="AI15" s="138"/>
      <c r="AJ15" s="138"/>
      <c r="AK15" s="138"/>
      <c r="AL15" s="138"/>
      <c r="AM15" s="138"/>
      <c r="AN15" s="138"/>
    </row>
    <row r="16" spans="1:40" s="180" customFormat="1" ht="16.5" customHeight="1">
      <c r="A16" s="179"/>
      <c r="B16" s="179"/>
      <c r="C16" s="213"/>
      <c r="D16" s="214"/>
      <c r="E16" s="214"/>
      <c r="F16" s="214"/>
      <c r="G16" s="214"/>
      <c r="H16" s="214"/>
      <c r="I16" s="214"/>
      <c r="J16" s="214"/>
      <c r="K16" s="214"/>
      <c r="L16" s="214"/>
      <c r="M16" s="214"/>
      <c r="N16" s="214"/>
      <c r="O16" s="214"/>
      <c r="P16" s="139"/>
      <c r="Q16" s="138"/>
      <c r="R16" s="138"/>
      <c r="S16" s="138"/>
      <c r="T16" s="138"/>
      <c r="U16" s="138"/>
      <c r="V16" s="138"/>
      <c r="W16" s="138"/>
      <c r="X16" s="138"/>
      <c r="Y16" s="138"/>
      <c r="Z16" s="138"/>
      <c r="AA16" s="138"/>
      <c r="AB16" s="138"/>
      <c r="AC16" s="138"/>
      <c r="AD16" s="138"/>
      <c r="AE16" s="138"/>
      <c r="AF16" s="138"/>
      <c r="AG16" s="138"/>
      <c r="AH16" s="138"/>
      <c r="AI16" s="138"/>
      <c r="AJ16" s="138"/>
      <c r="AK16" s="138"/>
      <c r="AL16" s="138"/>
      <c r="AM16" s="138"/>
      <c r="AN16" s="138"/>
    </row>
    <row r="17" spans="1:16">
      <c r="I17" s="166"/>
      <c r="J17" s="166"/>
      <c r="K17" s="166"/>
      <c r="L17" s="166"/>
      <c r="M17" s="166"/>
      <c r="N17" s="166"/>
      <c r="O17" s="166"/>
      <c r="P17" s="139"/>
    </row>
    <row r="18" spans="1:16" ht="15" customHeight="1">
      <c r="A18" s="136" t="str">
        <f>CONCATENATE('Gerador de Tabelas'!$D$7,"-","48N","-",C18)</f>
        <v>STBJ1-48N-10</v>
      </c>
      <c r="C18" s="215">
        <v>10</v>
      </c>
      <c r="D18" s="216"/>
      <c r="E18" s="169">
        <f>VLOOKUP($A18,Tabela_EXP_PRBL!$A$3:$H$567,3,0)</f>
        <v>228.72499999999999</v>
      </c>
      <c r="F18" s="170"/>
      <c r="G18" s="171">
        <f>VLOOKUP($A18,Tabela_EXP_PRBL!$A$3:$H$567,4,0)</f>
        <v>227.59999999999997</v>
      </c>
      <c r="H18" s="172"/>
      <c r="I18" s="169">
        <f>VLOOKUP($A18,Tabela_EXP_PRBL!$A$3:$H$567,5,0)</f>
        <v>252.3125</v>
      </c>
      <c r="J18" s="172"/>
      <c r="K18" s="171">
        <f>VLOOKUP($A18,Tabela_EXP_PRBL!$A$3:$H$567,6,0)</f>
        <v>298.09999999999997</v>
      </c>
      <c r="L18" s="172"/>
      <c r="M18" s="169">
        <f>VLOOKUP($A18,Tabela_EXP_PRBL!$A$3:$H$567,7,0)</f>
        <v>378.48749999999995</v>
      </c>
      <c r="N18" s="172"/>
      <c r="O18" s="171">
        <f>VLOOKUP($A18,Tabela_EXP_PRBL!$A$3:$H$567,8,0)</f>
        <v>378.48749999999995</v>
      </c>
      <c r="P18" s="139"/>
    </row>
    <row r="19" spans="1:16" ht="15" customHeight="1">
      <c r="A19" s="136" t="str">
        <f>CONCATENATE('Gerador de Tabelas'!$D$7,"-","48N","-",C19)</f>
        <v>STBJ1-48N-10.5</v>
      </c>
      <c r="C19" s="215">
        <v>10.5</v>
      </c>
      <c r="D19" s="216"/>
      <c r="E19" s="169">
        <f>VLOOKUP($A19,Tabela_EXP_PRBL!$A$3:$H$567,3,0)</f>
        <v>236.82499999999999</v>
      </c>
      <c r="F19" s="170"/>
      <c r="G19" s="171">
        <f>VLOOKUP($A19,Tabela_EXP_PRBL!$A$3:$H$567,4,0)</f>
        <v>236.29999999999995</v>
      </c>
      <c r="H19" s="172"/>
      <c r="I19" s="169">
        <f>VLOOKUP($A19,Tabela_EXP_PRBL!$A$3:$H$567,5,0)</f>
        <v>261.13749999999999</v>
      </c>
      <c r="J19" s="172"/>
      <c r="K19" s="171">
        <f>VLOOKUP($A19,Tabela_EXP_PRBL!$A$3:$H$567,6,0)</f>
        <v>308.88749999999999</v>
      </c>
      <c r="L19" s="172"/>
      <c r="M19" s="169">
        <f>VLOOKUP($A19,Tabela_EXP_PRBL!$A$3:$H$567,7,0)</f>
        <v>392.69999999999993</v>
      </c>
      <c r="N19" s="172"/>
      <c r="O19" s="171">
        <f>VLOOKUP($A19,Tabela_EXP_PRBL!$A$3:$H$567,8,0)</f>
        <v>392.69999999999993</v>
      </c>
      <c r="P19" s="139"/>
    </row>
    <row r="20" spans="1:16" ht="15" customHeight="1">
      <c r="A20" s="136" t="str">
        <f>CONCATENATE('Gerador de Tabelas'!$D$7,"-","48N","-",C20)</f>
        <v>STBJ1-48N-11</v>
      </c>
      <c r="C20" s="215">
        <v>11</v>
      </c>
      <c r="D20" s="216"/>
      <c r="E20" s="169">
        <f>VLOOKUP($A20,Tabela_EXP_PRBL!$A$3:$H$567,3,0)</f>
        <v>244.92499999999998</v>
      </c>
      <c r="F20" s="170"/>
      <c r="G20" s="171">
        <f>VLOOKUP($A20,Tabela_EXP_PRBL!$A$3:$H$567,4,0)</f>
        <v>244.99999999999994</v>
      </c>
      <c r="H20" s="172"/>
      <c r="I20" s="169">
        <f>VLOOKUP($A20,Tabela_EXP_PRBL!$A$3:$H$567,5,0)</f>
        <v>269.96249999999998</v>
      </c>
      <c r="J20" s="172"/>
      <c r="K20" s="171">
        <f>VLOOKUP($A20,Tabela_EXP_PRBL!$A$3:$H$567,6,0)</f>
        <v>319.67500000000001</v>
      </c>
      <c r="L20" s="172"/>
      <c r="M20" s="169">
        <f>VLOOKUP($A20,Tabela_EXP_PRBL!$A$3:$H$567,7,0)</f>
        <v>406.91249999999991</v>
      </c>
      <c r="N20" s="172"/>
      <c r="O20" s="171">
        <f>VLOOKUP($A20,Tabela_EXP_PRBL!$A$3:$H$567,8,0)</f>
        <v>406.91249999999991</v>
      </c>
      <c r="P20" s="139"/>
    </row>
    <row r="21" spans="1:16" ht="15" customHeight="1">
      <c r="A21" s="136" t="str">
        <f>CONCATENATE('Gerador de Tabelas'!$D$7,"-","48N","-",C21)</f>
        <v>STBJ1-48N-11.5</v>
      </c>
      <c r="C21" s="215">
        <v>11.5</v>
      </c>
      <c r="D21" s="216"/>
      <c r="E21" s="169">
        <f>VLOOKUP($A21,Tabela_EXP_PRBL!$A$3:$H$567,3,0)</f>
        <v>253.02499999999998</v>
      </c>
      <c r="F21" s="170"/>
      <c r="G21" s="171">
        <f>VLOOKUP($A21,Tabela_EXP_PRBL!$A$3:$H$567,4,0)</f>
        <v>253.69999999999993</v>
      </c>
      <c r="H21" s="172"/>
      <c r="I21" s="169">
        <f>VLOOKUP($A21,Tabela_EXP_PRBL!$A$3:$H$567,5,0)</f>
        <v>278.78749999999997</v>
      </c>
      <c r="J21" s="172"/>
      <c r="K21" s="171">
        <f>VLOOKUP($A21,Tabela_EXP_PRBL!$A$3:$H$567,6,0)</f>
        <v>330.46250000000003</v>
      </c>
      <c r="L21" s="172"/>
      <c r="M21" s="169">
        <f>VLOOKUP($A21,Tabela_EXP_PRBL!$A$3:$H$567,7,0)</f>
        <v>421.12499999999989</v>
      </c>
      <c r="N21" s="172"/>
      <c r="O21" s="171">
        <f>VLOOKUP($A21,Tabela_EXP_PRBL!$A$3:$H$567,8,0)</f>
        <v>421.12499999999989</v>
      </c>
      <c r="P21" s="139"/>
    </row>
    <row r="22" spans="1:16" ht="15" customHeight="1">
      <c r="A22" s="136" t="str">
        <f>CONCATENATE('Gerador de Tabelas'!$D$7,"-","48N","-",C22)</f>
        <v>STBJ1-48N-12</v>
      </c>
      <c r="B22" s="173"/>
      <c r="C22" s="215">
        <v>12</v>
      </c>
      <c r="D22" s="216"/>
      <c r="E22" s="169">
        <f>VLOOKUP($A22,Tabela_EXP_PRBL!$A$3:$H$567,3,0)</f>
        <v>261.125</v>
      </c>
      <c r="F22" s="170"/>
      <c r="G22" s="171">
        <f>VLOOKUP($A22,Tabela_EXP_PRBL!$A$3:$H$567,4,0)</f>
        <v>262.39999999999992</v>
      </c>
      <c r="H22" s="172"/>
      <c r="I22" s="169">
        <f>VLOOKUP($A22,Tabela_EXP_PRBL!$A$3:$H$567,5,0)</f>
        <v>287.61249999999995</v>
      </c>
      <c r="J22" s="172"/>
      <c r="K22" s="171">
        <f>VLOOKUP($A22,Tabela_EXP_PRBL!$A$3:$H$567,6,0)</f>
        <v>341.25000000000006</v>
      </c>
      <c r="L22" s="172"/>
      <c r="M22" s="169">
        <f>VLOOKUP($A22,Tabela_EXP_PRBL!$A$3:$H$567,7,0)</f>
        <v>435.33749999999986</v>
      </c>
      <c r="N22" s="172"/>
      <c r="O22" s="171">
        <f>VLOOKUP($A22,Tabela_EXP_PRBL!$A$3:$H$567,8,0)</f>
        <v>435.33749999999986</v>
      </c>
      <c r="P22" s="139"/>
    </row>
    <row r="23" spans="1:16" ht="15" customHeight="1">
      <c r="A23" s="136" t="str">
        <f>CONCATENATE('Gerador de Tabelas'!$D$7,"-","48N","-",C23)</f>
        <v>STBJ1-48N-12.5</v>
      </c>
      <c r="B23" s="173"/>
      <c r="C23" s="215">
        <v>12.5</v>
      </c>
      <c r="D23" s="216"/>
      <c r="E23" s="169">
        <f>VLOOKUP($A23,Tabela_EXP_PRBL!$A$3:$H$567,3,0)</f>
        <v>269.22500000000002</v>
      </c>
      <c r="F23" s="170"/>
      <c r="G23" s="171">
        <f>VLOOKUP($A23,Tabela_EXP_PRBL!$A$3:$H$567,4,0)</f>
        <v>271.09999999999991</v>
      </c>
      <c r="H23" s="172"/>
      <c r="I23" s="169">
        <f>VLOOKUP($A23,Tabela_EXP_PRBL!$A$3:$H$567,5,0)</f>
        <v>296.43749999999994</v>
      </c>
      <c r="J23" s="172"/>
      <c r="K23" s="171">
        <f>VLOOKUP($A23,Tabela_EXP_PRBL!$A$3:$H$567,6,0)</f>
        <v>352.03750000000008</v>
      </c>
      <c r="L23" s="172"/>
      <c r="M23" s="169">
        <f>VLOOKUP($A23,Tabela_EXP_PRBL!$A$3:$H$567,7,0)</f>
        <v>449.54999999999984</v>
      </c>
      <c r="N23" s="172"/>
      <c r="O23" s="171">
        <f>VLOOKUP($A23,Tabela_EXP_PRBL!$A$3:$H$567,8,0)</f>
        <v>449.54999999999984</v>
      </c>
      <c r="P23" s="139"/>
    </row>
    <row r="24" spans="1:16" ht="15" customHeight="1">
      <c r="A24" s="136" t="str">
        <f>CONCATENATE('Gerador de Tabelas'!$D$7,"-","48N","-",C24)</f>
        <v>STBJ1-48N-13</v>
      </c>
      <c r="B24" s="173"/>
      <c r="C24" s="215">
        <v>13</v>
      </c>
      <c r="D24" s="216"/>
      <c r="E24" s="169">
        <f>VLOOKUP($A24,Tabela_EXP_PRBL!$A$3:$H$567,3,0)</f>
        <v>277.32500000000005</v>
      </c>
      <c r="F24" s="170"/>
      <c r="G24" s="171">
        <f>VLOOKUP($A24,Tabela_EXP_PRBL!$A$3:$H$567,4,0)</f>
        <v>279.7999999999999</v>
      </c>
      <c r="H24" s="172"/>
      <c r="I24" s="169">
        <f>VLOOKUP($A24,Tabela_EXP_PRBL!$A$3:$H$567,5,0)</f>
        <v>305.26249999999993</v>
      </c>
      <c r="J24" s="172"/>
      <c r="K24" s="171">
        <f>VLOOKUP($A24,Tabela_EXP_PRBL!$A$3:$H$567,6,0)</f>
        <v>362.8250000000001</v>
      </c>
      <c r="L24" s="172"/>
      <c r="M24" s="169">
        <f>VLOOKUP($A24,Tabela_EXP_PRBL!$A$3:$H$567,7,0)</f>
        <v>463.76249999999982</v>
      </c>
      <c r="N24" s="172"/>
      <c r="O24" s="171">
        <f>VLOOKUP($A24,Tabela_EXP_PRBL!$A$3:$H$567,8,0)</f>
        <v>463.76249999999982</v>
      </c>
      <c r="P24" s="139"/>
    </row>
    <row r="25" spans="1:16" ht="15" customHeight="1">
      <c r="A25" s="136" t="str">
        <f>CONCATENATE('Gerador de Tabelas'!$D$7,"-","48N","-",C25)</f>
        <v>STBJ1-48N-13.5</v>
      </c>
      <c r="B25" s="173"/>
      <c r="C25" s="215">
        <v>13.5</v>
      </c>
      <c r="D25" s="216"/>
      <c r="E25" s="169">
        <f>VLOOKUP($A25,Tabela_EXP_PRBL!$A$3:$H$567,3,0)</f>
        <v>285.42500000000007</v>
      </c>
      <c r="F25" s="170"/>
      <c r="G25" s="171">
        <f>VLOOKUP($A25,Tabela_EXP_PRBL!$A$3:$H$567,4,0)</f>
        <v>288.49999999999989</v>
      </c>
      <c r="H25" s="172"/>
      <c r="I25" s="169">
        <f>VLOOKUP($A25,Tabela_EXP_PRBL!$A$3:$H$567,5,0)</f>
        <v>314.08749999999992</v>
      </c>
      <c r="J25" s="172"/>
      <c r="K25" s="171">
        <f>VLOOKUP($A25,Tabela_EXP_PRBL!$A$3:$H$567,6,0)</f>
        <v>373.61250000000013</v>
      </c>
      <c r="L25" s="172"/>
      <c r="M25" s="169">
        <f>VLOOKUP($A25,Tabela_EXP_PRBL!$A$3:$H$567,7,0)</f>
        <v>477.9749999999998</v>
      </c>
      <c r="N25" s="172"/>
      <c r="O25" s="171">
        <f>VLOOKUP($A25,Tabela_EXP_PRBL!$A$3:$H$567,8,0)</f>
        <v>477.9749999999998</v>
      </c>
      <c r="P25" s="139"/>
    </row>
    <row r="26" spans="1:16" ht="15" customHeight="1">
      <c r="A26" s="136" t="str">
        <f>CONCATENATE('Gerador de Tabelas'!$D$7,"-","48N","-",C26)</f>
        <v>STBJ1-48N-14</v>
      </c>
      <c r="B26" s="173"/>
      <c r="C26" s="215">
        <v>14</v>
      </c>
      <c r="D26" s="216"/>
      <c r="E26" s="169">
        <f>VLOOKUP($A26,Tabela_EXP_PRBL!$A$3:$H$567,3,0)</f>
        <v>293.52500000000009</v>
      </c>
      <c r="F26" s="170"/>
      <c r="G26" s="171">
        <f>VLOOKUP($A26,Tabela_EXP_PRBL!$A$3:$H$567,4,0)</f>
        <v>297.19999999999987</v>
      </c>
      <c r="H26" s="172"/>
      <c r="I26" s="169">
        <f>VLOOKUP($A26,Tabela_EXP_PRBL!$A$3:$H$567,5,0)</f>
        <v>322.91249999999991</v>
      </c>
      <c r="J26" s="172"/>
      <c r="K26" s="171">
        <f>VLOOKUP($A26,Tabela_EXP_PRBL!$A$3:$H$567,6,0)</f>
        <v>384.40000000000015</v>
      </c>
      <c r="L26" s="172"/>
      <c r="M26" s="169">
        <f>VLOOKUP($A26,Tabela_EXP_PRBL!$A$3:$H$567,7,0)</f>
        <v>492.18749999999977</v>
      </c>
      <c r="N26" s="172"/>
      <c r="O26" s="171">
        <f>VLOOKUP($A26,Tabela_EXP_PRBL!$A$3:$H$567,8,0)</f>
        <v>492.18749999999977</v>
      </c>
      <c r="P26" s="139"/>
    </row>
    <row r="27" spans="1:16" ht="15" customHeight="1">
      <c r="A27" s="136" t="str">
        <f>CONCATENATE('Gerador de Tabelas'!$D$7,"-","48N","-",C27)</f>
        <v>STBJ1-48N-14.5</v>
      </c>
      <c r="B27" s="173"/>
      <c r="C27" s="215">
        <v>14.5</v>
      </c>
      <c r="D27" s="216"/>
      <c r="E27" s="169">
        <f>VLOOKUP($A27,Tabela_EXP_PRBL!$A$3:$H$567,3,0)</f>
        <v>301.62500000000011</v>
      </c>
      <c r="F27" s="170"/>
      <c r="G27" s="171">
        <f>VLOOKUP($A27,Tabela_EXP_PRBL!$A$3:$H$567,4,0)</f>
        <v>305.89999999999986</v>
      </c>
      <c r="H27" s="172"/>
      <c r="I27" s="169">
        <f>VLOOKUP($A27,Tabela_EXP_PRBL!$A$3:$H$567,5,0)</f>
        <v>331.7374999999999</v>
      </c>
      <c r="J27" s="172"/>
      <c r="K27" s="171">
        <f>VLOOKUP($A27,Tabela_EXP_PRBL!$A$3:$H$567,6,0)</f>
        <v>395.18750000000017</v>
      </c>
      <c r="L27" s="172"/>
      <c r="M27" s="169">
        <f>VLOOKUP($A27,Tabela_EXP_PRBL!$A$3:$H$567,7,0)</f>
        <v>506.39999999999975</v>
      </c>
      <c r="N27" s="172"/>
      <c r="O27" s="171">
        <f>VLOOKUP($A27,Tabela_EXP_PRBL!$A$3:$H$567,8,0)</f>
        <v>506.39999999999975</v>
      </c>
      <c r="P27" s="139"/>
    </row>
    <row r="28" spans="1:16" ht="15" customHeight="1">
      <c r="A28" s="136" t="str">
        <f>CONCATENATE('Gerador de Tabelas'!$D$7,"-","48N","-",C28)</f>
        <v>STBJ1-48N-15</v>
      </c>
      <c r="B28" s="173"/>
      <c r="C28" s="215">
        <v>15</v>
      </c>
      <c r="D28" s="216"/>
      <c r="E28" s="169">
        <f>VLOOKUP($A28,Tabela_EXP_PRBL!$A$3:$H$567,3,0)</f>
        <v>309.72500000000014</v>
      </c>
      <c r="F28" s="170"/>
      <c r="G28" s="171">
        <f>VLOOKUP($A28,Tabela_EXP_PRBL!$A$3:$H$567,4,0)</f>
        <v>314.59999999999985</v>
      </c>
      <c r="H28" s="172"/>
      <c r="I28" s="169">
        <f>VLOOKUP($A28,Tabela_EXP_PRBL!$A$3:$H$567,5,0)</f>
        <v>340.56249999999989</v>
      </c>
      <c r="J28" s="172"/>
      <c r="K28" s="171">
        <f>VLOOKUP($A28,Tabela_EXP_PRBL!$A$3:$H$567,6,0)</f>
        <v>405.97500000000002</v>
      </c>
      <c r="L28" s="172"/>
      <c r="M28" s="169">
        <f>VLOOKUP($A28,Tabela_EXP_PRBL!$A$3:$H$567,7,0)</f>
        <v>520.61249999999973</v>
      </c>
      <c r="N28" s="172"/>
      <c r="O28" s="171">
        <f>VLOOKUP($A28,Tabela_EXP_PRBL!$A$3:$H$567,8,0)</f>
        <v>520.61249999999973</v>
      </c>
      <c r="P28" s="139"/>
    </row>
    <row r="29" spans="1:16" ht="15" customHeight="1">
      <c r="A29" s="136" t="str">
        <f>CONCATENATE('Gerador de Tabelas'!$D$7,"-","48N","-",C29)</f>
        <v>STBJ1-48N-15.5</v>
      </c>
      <c r="B29" s="173"/>
      <c r="C29" s="215">
        <v>15.5</v>
      </c>
      <c r="D29" s="216"/>
      <c r="E29" s="169">
        <f>VLOOKUP($A29,Tabela_EXP_PRBL!$A$3:$H$567,3,0)</f>
        <v>314.25000000000011</v>
      </c>
      <c r="F29" s="170"/>
      <c r="G29" s="171">
        <f>VLOOKUP($A29,Tabela_EXP_PRBL!$A$3:$H$567,4,0)</f>
        <v>319.625</v>
      </c>
      <c r="H29" s="172"/>
      <c r="I29" s="169">
        <f>VLOOKUP($A29,Tabela_EXP_PRBL!$A$3:$H$567,5,0)</f>
        <v>345.44999999999987</v>
      </c>
      <c r="J29" s="172"/>
      <c r="K29" s="171">
        <f>VLOOKUP($A29,Tabela_EXP_PRBL!$A$3:$H$567,6,0)</f>
        <v>412.06250000000017</v>
      </c>
      <c r="L29" s="172"/>
      <c r="M29" s="169">
        <f>VLOOKUP($A29,Tabela_EXP_PRBL!$A$3:$H$567,7,0)</f>
        <v>528.79999999999973</v>
      </c>
      <c r="N29" s="172"/>
      <c r="O29" s="171">
        <f>VLOOKUP($A29,Tabela_EXP_PRBL!$A$3:$H$567,8,0)</f>
        <v>528.79999999999973</v>
      </c>
      <c r="P29" s="139"/>
    </row>
    <row r="30" spans="1:16" ht="15" customHeight="1">
      <c r="A30" s="136" t="str">
        <f>CONCATENATE('Gerador de Tabelas'!$D$7,"-","48N","-",C30)</f>
        <v>STBJ1-48N-16</v>
      </c>
      <c r="B30" s="173"/>
      <c r="C30" s="215">
        <v>16</v>
      </c>
      <c r="D30" s="216"/>
      <c r="E30" s="169">
        <f>VLOOKUP($A30,Tabela_EXP_PRBL!$A$3:$H$567,3,0)</f>
        <v>318.77500000000009</v>
      </c>
      <c r="F30" s="170"/>
      <c r="G30" s="171">
        <f>VLOOKUP($A30,Tabela_EXP_PRBL!$A$3:$H$567,4,0)</f>
        <v>324.64999999999981</v>
      </c>
      <c r="H30" s="172"/>
      <c r="I30" s="169">
        <f>VLOOKUP($A30,Tabela_EXP_PRBL!$A$3:$H$567,5,0)</f>
        <v>350.33749999999986</v>
      </c>
      <c r="J30" s="172"/>
      <c r="K30" s="171">
        <f>VLOOKUP($A30,Tabela_EXP_PRBL!$A$3:$H$567,6,0)</f>
        <v>418.15000000000015</v>
      </c>
      <c r="L30" s="172"/>
      <c r="M30" s="169">
        <f>VLOOKUP($A30,Tabela_EXP_PRBL!$A$3:$H$567,7,0)</f>
        <v>536.98749999999973</v>
      </c>
      <c r="N30" s="172"/>
      <c r="O30" s="171">
        <f>VLOOKUP($A30,Tabela_EXP_PRBL!$A$3:$H$567,8,0)</f>
        <v>536.98749999999973</v>
      </c>
      <c r="P30" s="139"/>
    </row>
    <row r="31" spans="1:16" ht="15" customHeight="1">
      <c r="A31" s="136" t="str">
        <f>CONCATENATE('Gerador de Tabelas'!$D$7,"-","48N","-",C31)</f>
        <v>STBJ1-48N-16.5</v>
      </c>
      <c r="B31" s="173"/>
      <c r="C31" s="215">
        <v>16.5</v>
      </c>
      <c r="D31" s="216"/>
      <c r="E31" s="169">
        <f>VLOOKUP($A31,Tabela_EXP_PRBL!$A$3:$H$567,3,0)</f>
        <v>323.30000000000007</v>
      </c>
      <c r="F31" s="170"/>
      <c r="G31" s="171">
        <f>VLOOKUP($A31,Tabela_EXP_PRBL!$A$3:$H$567,4,0)</f>
        <v>329.67499999999978</v>
      </c>
      <c r="H31" s="172"/>
      <c r="I31" s="169">
        <f>VLOOKUP($A31,Tabela_EXP_PRBL!$A$3:$H$567,5,0)</f>
        <v>355.22499999999985</v>
      </c>
      <c r="J31" s="172"/>
      <c r="K31" s="171">
        <f>VLOOKUP($A31,Tabela_EXP_PRBL!$A$3:$H$567,6,0)</f>
        <v>424.23750000000013</v>
      </c>
      <c r="L31" s="172"/>
      <c r="M31" s="169">
        <f>VLOOKUP($A31,Tabela_EXP_PRBL!$A$3:$H$567,7,0)</f>
        <v>545.17499999999973</v>
      </c>
      <c r="N31" s="172"/>
      <c r="O31" s="171">
        <f>VLOOKUP($A31,Tabela_EXP_PRBL!$A$3:$H$567,8,0)</f>
        <v>545.17499999999973</v>
      </c>
      <c r="P31" s="139"/>
    </row>
    <row r="32" spans="1:16" ht="15" customHeight="1">
      <c r="A32" s="136" t="str">
        <f>CONCATENATE('Gerador de Tabelas'!$D$7,"-","48N","-",C32)</f>
        <v>STBJ1-48N-17</v>
      </c>
      <c r="B32" s="173"/>
      <c r="C32" s="215">
        <v>17</v>
      </c>
      <c r="D32" s="216"/>
      <c r="E32" s="169">
        <f>VLOOKUP($A32,Tabela_EXP_PRBL!$A$3:$H$567,3,0)</f>
        <v>327.82500000000005</v>
      </c>
      <c r="F32" s="170"/>
      <c r="G32" s="171">
        <f>VLOOKUP($A32,Tabela_EXP_PRBL!$A$3:$H$567,4,0)</f>
        <v>334.69999999999976</v>
      </c>
      <c r="H32" s="172"/>
      <c r="I32" s="169">
        <f>VLOOKUP($A32,Tabela_EXP_PRBL!$A$3:$H$567,5,0)</f>
        <v>360.11249999999984</v>
      </c>
      <c r="J32" s="172"/>
      <c r="K32" s="171">
        <f>VLOOKUP($A32,Tabela_EXP_PRBL!$A$3:$H$567,6,0)</f>
        <v>430.3250000000001</v>
      </c>
      <c r="L32" s="172"/>
      <c r="M32" s="169">
        <f>VLOOKUP($A32,Tabela_EXP_PRBL!$A$3:$H$567,7,0)</f>
        <v>553.36249999999973</v>
      </c>
      <c r="N32" s="172"/>
      <c r="O32" s="171">
        <f>VLOOKUP($A32,Tabela_EXP_PRBL!$A$3:$H$567,8,0)</f>
        <v>553.36249999999973</v>
      </c>
      <c r="P32" s="139"/>
    </row>
    <row r="33" spans="1:16" ht="15" customHeight="1">
      <c r="A33" s="136" t="str">
        <f>CONCATENATE('Gerador de Tabelas'!$D$7,"-","48N","-",C33)</f>
        <v>STBJ1-48N-17.5</v>
      </c>
      <c r="C33" s="215">
        <v>17.5</v>
      </c>
      <c r="D33" s="216"/>
      <c r="E33" s="169">
        <f>VLOOKUP($A33,Tabela_EXP_PRBL!$A$3:$H$567,3,0)</f>
        <v>332.35</v>
      </c>
      <c r="F33" s="170"/>
      <c r="G33" s="171">
        <f>VLOOKUP($A33,Tabela_EXP_PRBL!$A$3:$H$567,4,0)</f>
        <v>339.72499999999974</v>
      </c>
      <c r="H33" s="172"/>
      <c r="I33" s="169">
        <f>VLOOKUP($A33,Tabela_EXP_PRBL!$A$3:$H$567,5,0)</f>
        <v>364.99999999999983</v>
      </c>
      <c r="J33" s="172"/>
      <c r="K33" s="171">
        <f>VLOOKUP($A33,Tabela_EXP_PRBL!$A$3:$H$567,6,0)</f>
        <v>436.41250000000008</v>
      </c>
      <c r="L33" s="172"/>
      <c r="M33" s="169">
        <f>VLOOKUP($A33,Tabela_EXP_PRBL!$A$3:$H$567,7,0)</f>
        <v>561.54999999999973</v>
      </c>
      <c r="N33" s="172"/>
      <c r="O33" s="171">
        <f>VLOOKUP($A33,Tabela_EXP_PRBL!$A$3:$H$567,8,0)</f>
        <v>561.54999999999973</v>
      </c>
      <c r="P33" s="139"/>
    </row>
    <row r="34" spans="1:16" ht="15" customHeight="1">
      <c r="A34" s="136" t="str">
        <f>CONCATENATE('Gerador de Tabelas'!$D$7,"-","48N","-",C34)</f>
        <v>STBJ1-48N-18</v>
      </c>
      <c r="C34" s="215">
        <v>18</v>
      </c>
      <c r="D34" s="216"/>
      <c r="E34" s="169">
        <f>VLOOKUP($A34,Tabela_EXP_PRBL!$A$3:$H$567,3,0)</f>
        <v>336.875</v>
      </c>
      <c r="F34" s="170"/>
      <c r="G34" s="171">
        <f>VLOOKUP($A34,Tabela_EXP_PRBL!$A$3:$H$567,4,0)</f>
        <v>344.74999999999972</v>
      </c>
      <c r="H34" s="172"/>
      <c r="I34" s="169">
        <f>VLOOKUP($A34,Tabela_EXP_PRBL!$A$3:$H$567,5,0)</f>
        <v>369.88749999999982</v>
      </c>
      <c r="J34" s="172"/>
      <c r="K34" s="171">
        <f>VLOOKUP($A34,Tabela_EXP_PRBL!$A$3:$H$567,6,0)</f>
        <v>442.50000000000006</v>
      </c>
      <c r="L34" s="172"/>
      <c r="M34" s="169">
        <f>VLOOKUP($A34,Tabela_EXP_PRBL!$A$3:$H$567,7,0)</f>
        <v>569.73749999999973</v>
      </c>
      <c r="N34" s="172"/>
      <c r="O34" s="171">
        <f>VLOOKUP($A34,Tabela_EXP_PRBL!$A$3:$H$567,8,0)</f>
        <v>569.73749999999973</v>
      </c>
      <c r="P34" s="139"/>
    </row>
    <row r="35" spans="1:16" ht="15" customHeight="1">
      <c r="A35" s="136" t="str">
        <f>CONCATENATE('Gerador de Tabelas'!$D$7,"-","48N","-",C35)</f>
        <v>STBJ1-48N-18.5</v>
      </c>
      <c r="C35" s="215">
        <v>18.5</v>
      </c>
      <c r="D35" s="216"/>
      <c r="E35" s="169">
        <f>VLOOKUP($A35,Tabela_EXP_PRBL!$A$3:$H$567,3,0)</f>
        <v>341.4</v>
      </c>
      <c r="F35" s="170"/>
      <c r="G35" s="171">
        <f>VLOOKUP($A35,Tabela_EXP_PRBL!$A$3:$H$567,4,0)</f>
        <v>349.77499999999969</v>
      </c>
      <c r="H35" s="172"/>
      <c r="I35" s="169">
        <f>VLOOKUP($A35,Tabela_EXP_PRBL!$A$3:$H$567,5,0)</f>
        <v>374.77499999999981</v>
      </c>
      <c r="J35" s="172"/>
      <c r="K35" s="171">
        <f>VLOOKUP($A35,Tabela_EXP_PRBL!$A$3:$H$567,6,0)</f>
        <v>448.58750000000003</v>
      </c>
      <c r="L35" s="172"/>
      <c r="M35" s="169">
        <f>VLOOKUP($A35,Tabela_EXP_PRBL!$A$3:$H$567,7,0)</f>
        <v>577.92499999999973</v>
      </c>
      <c r="N35" s="172"/>
      <c r="O35" s="171">
        <f>VLOOKUP($A35,Tabela_EXP_PRBL!$A$3:$H$567,8,0)</f>
        <v>577.92499999999973</v>
      </c>
      <c r="P35" s="139"/>
    </row>
    <row r="36" spans="1:16" ht="15" customHeight="1">
      <c r="A36" s="136" t="str">
        <f>CONCATENATE('Gerador de Tabelas'!$D$7,"-","48N","-",C36)</f>
        <v>STBJ1-48N-19</v>
      </c>
      <c r="C36" s="215">
        <v>19</v>
      </c>
      <c r="D36" s="216"/>
      <c r="E36" s="169">
        <f>VLOOKUP($A36,Tabela_EXP_PRBL!$A$3:$H$567,3,0)</f>
        <v>345.92499999999995</v>
      </c>
      <c r="F36" s="170"/>
      <c r="G36" s="171">
        <f>VLOOKUP($A36,Tabela_EXP_PRBL!$A$3:$H$567,4,0)</f>
        <v>354.79999999999967</v>
      </c>
      <c r="H36" s="172"/>
      <c r="I36" s="169">
        <f>VLOOKUP($A36,Tabela_EXP_PRBL!$A$3:$H$567,5,0)</f>
        <v>379.6624999999998</v>
      </c>
      <c r="J36" s="172"/>
      <c r="K36" s="171">
        <f>VLOOKUP($A36,Tabela_EXP_PRBL!$A$3:$H$567,6,0)</f>
        <v>454.67500000000001</v>
      </c>
      <c r="L36" s="172"/>
      <c r="M36" s="169">
        <f>VLOOKUP($A36,Tabela_EXP_PRBL!$A$3:$H$567,7,0)</f>
        <v>586.11249999999973</v>
      </c>
      <c r="N36" s="172"/>
      <c r="O36" s="171">
        <f>VLOOKUP($A36,Tabela_EXP_PRBL!$A$3:$H$567,8,0)</f>
        <v>586.11249999999973</v>
      </c>
      <c r="P36" s="139"/>
    </row>
    <row r="37" spans="1:16" ht="15" customHeight="1">
      <c r="A37" s="136" t="str">
        <f>CONCATENATE('Gerador de Tabelas'!$D$7,"-","48N","-",C37)</f>
        <v>STBJ1-48N-19.5</v>
      </c>
      <c r="C37" s="215">
        <v>19.5</v>
      </c>
      <c r="D37" s="216"/>
      <c r="E37" s="169">
        <f>VLOOKUP($A37,Tabela_EXP_PRBL!$A$3:$H$567,3,0)</f>
        <v>350.44999999999993</v>
      </c>
      <c r="F37" s="170"/>
      <c r="G37" s="171">
        <f>VLOOKUP($A37,Tabela_EXP_PRBL!$A$3:$H$567,4,0)</f>
        <v>359.82499999999965</v>
      </c>
      <c r="H37" s="172"/>
      <c r="I37" s="169">
        <f>VLOOKUP($A37,Tabela_EXP_PRBL!$A$3:$H$567,5,0)</f>
        <v>384.54999999999978</v>
      </c>
      <c r="J37" s="172"/>
      <c r="K37" s="171">
        <f>VLOOKUP($A37,Tabela_EXP_PRBL!$A$3:$H$567,6,0)</f>
        <v>460.76249999999999</v>
      </c>
      <c r="L37" s="172"/>
      <c r="M37" s="169">
        <f>VLOOKUP($A37,Tabela_EXP_PRBL!$A$3:$H$567,7,0)</f>
        <v>594.29999999999973</v>
      </c>
      <c r="N37" s="172"/>
      <c r="O37" s="171">
        <f>VLOOKUP($A37,Tabela_EXP_PRBL!$A$3:$H$567,8,0)</f>
        <v>594.29999999999973</v>
      </c>
      <c r="P37" s="139"/>
    </row>
    <row r="38" spans="1:16" ht="15" customHeight="1">
      <c r="A38" s="136" t="str">
        <f>CONCATENATE('Gerador de Tabelas'!$D$7,"-","48N","-",C38)</f>
        <v>STBJ1-48N-20</v>
      </c>
      <c r="C38" s="215">
        <v>20</v>
      </c>
      <c r="D38" s="216"/>
      <c r="E38" s="169">
        <f>VLOOKUP($A38,Tabela_EXP_PRBL!$A$3:$H$567,3,0)</f>
        <v>354.97499999999991</v>
      </c>
      <c r="F38" s="170"/>
      <c r="G38" s="171">
        <f>VLOOKUP($A38,Tabela_EXP_PRBL!$A$3:$H$567,4,0)</f>
        <v>364.84999999999962</v>
      </c>
      <c r="H38" s="172"/>
      <c r="I38" s="169">
        <f>VLOOKUP($A38,Tabela_EXP_PRBL!$A$3:$H$567,5,0)</f>
        <v>389.43749999999977</v>
      </c>
      <c r="J38" s="172"/>
      <c r="K38" s="171">
        <f>VLOOKUP($A38,Tabela_EXP_PRBL!$A$3:$H$567,6,0)</f>
        <v>466.84999999999997</v>
      </c>
      <c r="L38" s="172"/>
      <c r="M38" s="169">
        <f>VLOOKUP($A38,Tabela_EXP_PRBL!$A$3:$H$567,7,0)</f>
        <v>602.48749999999973</v>
      </c>
      <c r="N38" s="172"/>
      <c r="O38" s="171">
        <f>VLOOKUP($A38,Tabela_EXP_PRBL!$A$3:$H$567,8,0)</f>
        <v>602.48749999999973</v>
      </c>
      <c r="P38" s="139"/>
    </row>
    <row r="39" spans="1:16" ht="15" customHeight="1">
      <c r="A39" s="136" t="str">
        <f>CONCATENATE('Gerador de Tabelas'!$D$7,"-","48N","-",C39)</f>
        <v>STBJ1-48N-20.5</v>
      </c>
      <c r="C39" s="215">
        <v>20.5</v>
      </c>
      <c r="D39" s="216"/>
      <c r="E39" s="169">
        <f>VLOOKUP($A39,Tabela_EXP_PRBL!$A$3:$H$567,3,0)</f>
        <v>362.33749999999992</v>
      </c>
      <c r="F39" s="170"/>
      <c r="G39" s="171">
        <f>VLOOKUP($A39,Tabela_EXP_PRBL!$A$3:$H$567,4,0)</f>
        <v>372.7499999999996</v>
      </c>
      <c r="H39" s="172"/>
      <c r="I39" s="169">
        <f>VLOOKUP($A39,Tabela_EXP_PRBL!$A$3:$H$567,5,0)</f>
        <v>397.44999999999976</v>
      </c>
      <c r="J39" s="172"/>
      <c r="K39" s="171">
        <f>VLOOKUP($A39,Tabela_EXP_PRBL!$A$3:$H$567,6,0)</f>
        <v>476.65</v>
      </c>
      <c r="L39" s="172"/>
      <c r="M39" s="169">
        <f>VLOOKUP($A39,Tabela_EXP_PRBL!$A$3:$H$567,7,0)</f>
        <v>615.39999999999975</v>
      </c>
      <c r="N39" s="172"/>
      <c r="O39" s="171">
        <f>VLOOKUP($A39,Tabela_EXP_PRBL!$A$3:$H$567,8,0)</f>
        <v>615.39999999999975</v>
      </c>
      <c r="P39" s="139"/>
    </row>
    <row r="40" spans="1:16" ht="15" customHeight="1">
      <c r="A40" s="136" t="str">
        <f>CONCATENATE('Gerador de Tabelas'!$D$7,"-","48N","-",C40)</f>
        <v>STBJ1-48N-21</v>
      </c>
      <c r="C40" s="215">
        <v>21</v>
      </c>
      <c r="D40" s="216"/>
      <c r="E40" s="169">
        <f>VLOOKUP($A40,Tabela_EXP_PRBL!$A$3:$H$567,3,0)</f>
        <v>369.69999999999993</v>
      </c>
      <c r="F40" s="170"/>
      <c r="G40" s="171">
        <f>VLOOKUP($A40,Tabela_EXP_PRBL!$A$3:$H$567,4,0)</f>
        <v>380.64999999999958</v>
      </c>
      <c r="H40" s="172"/>
      <c r="I40" s="169">
        <f>VLOOKUP($A40,Tabela_EXP_PRBL!$A$3:$H$567,5,0)</f>
        <v>405.46249999999975</v>
      </c>
      <c r="J40" s="172"/>
      <c r="K40" s="171">
        <f>VLOOKUP($A40,Tabela_EXP_PRBL!$A$3:$H$567,6,0)</f>
        <v>486.45</v>
      </c>
      <c r="L40" s="172"/>
      <c r="M40" s="169">
        <f>VLOOKUP($A40,Tabela_EXP_PRBL!$A$3:$H$567,7,0)</f>
        <v>628.31249999999977</v>
      </c>
      <c r="N40" s="172"/>
      <c r="O40" s="171">
        <f>VLOOKUP($A40,Tabela_EXP_PRBL!$A$3:$H$567,8,0)</f>
        <v>628.31249999999977</v>
      </c>
      <c r="P40" s="139"/>
    </row>
    <row r="41" spans="1:16" ht="15" customHeight="1">
      <c r="A41" s="136" t="str">
        <f>CONCATENATE('Gerador de Tabelas'!$D$7,"-","48N","-",C41)</f>
        <v>STBJ1-48N-21.5</v>
      </c>
      <c r="C41" s="215">
        <v>21.5</v>
      </c>
      <c r="D41" s="216"/>
      <c r="E41" s="169">
        <f>VLOOKUP($A41,Tabela_EXP_PRBL!$A$3:$H$567,3,0)</f>
        <v>377.06249999999994</v>
      </c>
      <c r="F41" s="170"/>
      <c r="G41" s="171">
        <f>VLOOKUP($A41,Tabela_EXP_PRBL!$A$3:$H$567,4,0)</f>
        <v>388.54999999999956</v>
      </c>
      <c r="H41" s="172"/>
      <c r="I41" s="169">
        <f>VLOOKUP($A41,Tabela_EXP_PRBL!$A$3:$H$567,5,0)</f>
        <v>413.47499999999974</v>
      </c>
      <c r="J41" s="172"/>
      <c r="K41" s="171">
        <f>VLOOKUP($A41,Tabela_EXP_PRBL!$A$3:$H$567,6,0)</f>
        <v>496.25</v>
      </c>
      <c r="L41" s="172"/>
      <c r="M41" s="169">
        <f>VLOOKUP($A41,Tabela_EXP_PRBL!$A$3:$H$567,7,0)</f>
        <v>641.2249999999998</v>
      </c>
      <c r="N41" s="172"/>
      <c r="O41" s="171">
        <f>VLOOKUP($A41,Tabela_EXP_PRBL!$A$3:$H$567,8,0)</f>
        <v>641.2249999999998</v>
      </c>
      <c r="P41" s="139"/>
    </row>
    <row r="42" spans="1:16" ht="15" customHeight="1">
      <c r="A42" s="136" t="str">
        <f>CONCATENATE('Gerador de Tabelas'!$D$7,"-","48N","-",C42)</f>
        <v>STBJ1-48N-22</v>
      </c>
      <c r="C42" s="215">
        <v>22</v>
      </c>
      <c r="D42" s="216"/>
      <c r="E42" s="169">
        <f>VLOOKUP($A42,Tabela_EXP_PRBL!$A$3:$H$567,3,0)</f>
        <v>384.42499999999995</v>
      </c>
      <c r="F42" s="170"/>
      <c r="G42" s="171">
        <f>VLOOKUP($A42,Tabela_EXP_PRBL!$A$3:$H$567,4,0)</f>
        <v>396.44999999999953</v>
      </c>
      <c r="H42" s="172"/>
      <c r="I42" s="169">
        <f>VLOOKUP($A42,Tabela_EXP_PRBL!$A$3:$H$567,5,0)</f>
        <v>421.48749999999973</v>
      </c>
      <c r="J42" s="172"/>
      <c r="K42" s="171">
        <f>VLOOKUP($A42,Tabela_EXP_PRBL!$A$3:$H$567,6,0)</f>
        <v>506.05</v>
      </c>
      <c r="L42" s="172"/>
      <c r="M42" s="169">
        <f>VLOOKUP($A42,Tabela_EXP_PRBL!$A$3:$H$567,7,0)</f>
        <v>654.13749999999982</v>
      </c>
      <c r="N42" s="172"/>
      <c r="O42" s="171">
        <f>VLOOKUP($A42,Tabela_EXP_PRBL!$A$3:$H$567,8,0)</f>
        <v>654.13749999999982</v>
      </c>
      <c r="P42" s="139"/>
    </row>
    <row r="43" spans="1:16" ht="15" customHeight="1">
      <c r="A43" s="136" t="str">
        <f>CONCATENATE('Gerador de Tabelas'!$D$7,"-","48N","-",C43)</f>
        <v>STBJ1-48N-22.5</v>
      </c>
      <c r="C43" s="215">
        <v>22.5</v>
      </c>
      <c r="D43" s="216"/>
      <c r="E43" s="169">
        <f>VLOOKUP($A43,Tabela_EXP_PRBL!$A$3:$H$567,3,0)</f>
        <v>391.78749999999997</v>
      </c>
      <c r="F43" s="170"/>
      <c r="G43" s="171">
        <f>VLOOKUP($A43,Tabela_EXP_PRBL!$A$3:$H$567,4,0)</f>
        <v>404.34999999999951</v>
      </c>
      <c r="H43" s="172"/>
      <c r="I43" s="169">
        <f>VLOOKUP($A43,Tabela_EXP_PRBL!$A$3:$H$567,5,0)</f>
        <v>429.49999999999972</v>
      </c>
      <c r="J43" s="172"/>
      <c r="K43" s="171">
        <f>VLOOKUP($A43,Tabela_EXP_PRBL!$A$3:$H$567,6,0)</f>
        <v>515.85</v>
      </c>
      <c r="L43" s="172"/>
      <c r="M43" s="169">
        <f>VLOOKUP($A43,Tabela_EXP_PRBL!$A$3:$H$567,7,0)</f>
        <v>667.04999999999984</v>
      </c>
      <c r="N43" s="172"/>
      <c r="O43" s="171">
        <f>VLOOKUP($A43,Tabela_EXP_PRBL!$A$3:$H$567,8,0)</f>
        <v>667.04999999999984</v>
      </c>
      <c r="P43" s="139"/>
    </row>
    <row r="44" spans="1:16" ht="15" customHeight="1">
      <c r="A44" s="136" t="str">
        <f>CONCATENATE('Gerador de Tabelas'!$D$7,"-","48N","-",C44)</f>
        <v>STBJ1-48N-23</v>
      </c>
      <c r="C44" s="215">
        <v>23</v>
      </c>
      <c r="D44" s="216"/>
      <c r="E44" s="169">
        <f>VLOOKUP($A44,Tabela_EXP_PRBL!$A$3:$H$567,3,0)</f>
        <v>399.15</v>
      </c>
      <c r="F44" s="170"/>
      <c r="G44" s="171">
        <f>VLOOKUP($A44,Tabela_EXP_PRBL!$A$3:$H$567,4,0)</f>
        <v>412.24999999999949</v>
      </c>
      <c r="H44" s="172"/>
      <c r="I44" s="169">
        <f>VLOOKUP($A44,Tabela_EXP_PRBL!$A$3:$H$567,5,0)</f>
        <v>437.5124999999997</v>
      </c>
      <c r="J44" s="172"/>
      <c r="K44" s="171">
        <f>VLOOKUP($A44,Tabela_EXP_PRBL!$A$3:$H$567,6,0)</f>
        <v>525.65</v>
      </c>
      <c r="L44" s="172"/>
      <c r="M44" s="169">
        <f>VLOOKUP($A44,Tabela_EXP_PRBL!$A$3:$H$567,7,0)</f>
        <v>679.96249999999986</v>
      </c>
      <c r="N44" s="172"/>
      <c r="O44" s="171">
        <f>VLOOKUP($A44,Tabela_EXP_PRBL!$A$3:$H$567,8,0)</f>
        <v>679.96249999999986</v>
      </c>
      <c r="P44" s="139"/>
    </row>
    <row r="45" spans="1:16" ht="15" customHeight="1">
      <c r="A45" s="136" t="str">
        <f>CONCATENATE('Gerador de Tabelas'!$D$7,"-","48N","-",C45)</f>
        <v>STBJ1-48N-23.5</v>
      </c>
      <c r="C45" s="215">
        <v>23.5</v>
      </c>
      <c r="D45" s="216"/>
      <c r="E45" s="169">
        <f>VLOOKUP($A45,Tabela_EXP_PRBL!$A$3:$H$567,3,0)</f>
        <v>406.51249999999999</v>
      </c>
      <c r="F45" s="170"/>
      <c r="G45" s="171">
        <f>VLOOKUP($A45,Tabela_EXP_PRBL!$A$3:$H$567,4,0)</f>
        <v>420.14999999999947</v>
      </c>
      <c r="H45" s="172"/>
      <c r="I45" s="169">
        <f>VLOOKUP($A45,Tabela_EXP_PRBL!$A$3:$H$567,5,0)</f>
        <v>445.52499999999969</v>
      </c>
      <c r="J45" s="172"/>
      <c r="K45" s="171">
        <f>VLOOKUP($A45,Tabela_EXP_PRBL!$A$3:$H$567,6,0)</f>
        <v>535.44999999999993</v>
      </c>
      <c r="L45" s="172"/>
      <c r="M45" s="169">
        <f>VLOOKUP($A45,Tabela_EXP_PRBL!$A$3:$H$567,7,0)</f>
        <v>692.87499999999989</v>
      </c>
      <c r="N45" s="172"/>
      <c r="O45" s="171">
        <f>VLOOKUP($A45,Tabela_EXP_PRBL!$A$3:$H$567,8,0)</f>
        <v>692.87499999999989</v>
      </c>
      <c r="P45" s="139"/>
    </row>
    <row r="46" spans="1:16" ht="15" customHeight="1">
      <c r="A46" s="136" t="str">
        <f>CONCATENATE('Gerador de Tabelas'!$D$7,"-","48N","-",C46)</f>
        <v>STBJ1-48N-24</v>
      </c>
      <c r="C46" s="215">
        <v>24</v>
      </c>
      <c r="D46" s="216"/>
      <c r="E46" s="169">
        <f>VLOOKUP($A46,Tabela_EXP_PRBL!$A$3:$H$567,3,0)</f>
        <v>413.875</v>
      </c>
      <c r="F46" s="170"/>
      <c r="G46" s="171">
        <f>VLOOKUP($A46,Tabela_EXP_PRBL!$A$3:$H$567,4,0)</f>
        <v>428.04999999999944</v>
      </c>
      <c r="H46" s="172"/>
      <c r="I46" s="169">
        <f>VLOOKUP($A46,Tabela_EXP_PRBL!$A$3:$H$567,5,0)</f>
        <v>453.53749999999968</v>
      </c>
      <c r="J46" s="172"/>
      <c r="K46" s="171">
        <f>VLOOKUP($A46,Tabela_EXP_PRBL!$A$3:$H$567,6,0)</f>
        <v>545.24999999999989</v>
      </c>
      <c r="L46" s="172"/>
      <c r="M46" s="169">
        <f>VLOOKUP($A46,Tabela_EXP_PRBL!$A$3:$H$567,7,0)</f>
        <v>705.78749999999991</v>
      </c>
      <c r="N46" s="172"/>
      <c r="O46" s="171">
        <f>VLOOKUP($A46,Tabela_EXP_PRBL!$A$3:$H$567,8,0)</f>
        <v>705.78749999999991</v>
      </c>
      <c r="P46" s="139"/>
    </row>
    <row r="47" spans="1:16" ht="15" customHeight="1">
      <c r="A47" s="136" t="str">
        <f>CONCATENATE('Gerador de Tabelas'!$D$7,"-","48N","-",C47)</f>
        <v>STBJ1-48N-24.5</v>
      </c>
      <c r="C47" s="215">
        <v>24.5</v>
      </c>
      <c r="D47" s="216"/>
      <c r="E47" s="169">
        <f>VLOOKUP($A47,Tabela_EXP_PRBL!$A$3:$H$567,3,0)</f>
        <v>421.23750000000001</v>
      </c>
      <c r="F47" s="170"/>
      <c r="G47" s="171">
        <f>VLOOKUP($A47,Tabela_EXP_PRBL!$A$3:$H$567,4,0)</f>
        <v>435.94999999999942</v>
      </c>
      <c r="H47" s="172"/>
      <c r="I47" s="169">
        <f>VLOOKUP($A47,Tabela_EXP_PRBL!$A$3:$H$567,5,0)</f>
        <v>461.54999999999967</v>
      </c>
      <c r="J47" s="172"/>
      <c r="K47" s="171">
        <f>VLOOKUP($A47,Tabela_EXP_PRBL!$A$3:$H$567,6,0)</f>
        <v>555.04999999999984</v>
      </c>
      <c r="L47" s="172"/>
      <c r="M47" s="169">
        <f>VLOOKUP($A47,Tabela_EXP_PRBL!$A$3:$H$567,7,0)</f>
        <v>718.69999999999993</v>
      </c>
      <c r="N47" s="172"/>
      <c r="O47" s="171">
        <f>VLOOKUP($A47,Tabela_EXP_PRBL!$A$3:$H$567,8,0)</f>
        <v>718.69999999999993</v>
      </c>
      <c r="P47" s="139"/>
    </row>
    <row r="48" spans="1:16" ht="15" customHeight="1">
      <c r="A48" s="136" t="str">
        <f>CONCATENATE('Gerador de Tabelas'!$D$7,"-","48N","-",C48)</f>
        <v>STBJ1-48N-25</v>
      </c>
      <c r="C48" s="215">
        <v>25</v>
      </c>
      <c r="D48" s="216"/>
      <c r="E48" s="169">
        <f>VLOOKUP($A48,Tabela_EXP_PRBL!$A$3:$H$567,3,0)</f>
        <v>428.6</v>
      </c>
      <c r="F48" s="170"/>
      <c r="G48" s="171">
        <f>VLOOKUP($A48,Tabela_EXP_PRBL!$A$3:$H$567,4,0)</f>
        <v>443.8499999999994</v>
      </c>
      <c r="H48" s="172"/>
      <c r="I48" s="169">
        <f>VLOOKUP($A48,Tabela_EXP_PRBL!$A$3:$H$567,5,0)</f>
        <v>469.56249999999966</v>
      </c>
      <c r="J48" s="172"/>
      <c r="K48" s="171">
        <f>VLOOKUP($A48,Tabela_EXP_PRBL!$A$3:$H$567,6,0)</f>
        <v>564.8499999999998</v>
      </c>
      <c r="L48" s="172"/>
      <c r="M48" s="169">
        <f>VLOOKUP($A48,Tabela_EXP_PRBL!$A$3:$H$567,7,0)</f>
        <v>731.61249999999995</v>
      </c>
      <c r="N48" s="172"/>
      <c r="O48" s="171">
        <f>VLOOKUP($A48,Tabela_EXP_PRBL!$A$3:$H$567,8,0)</f>
        <v>731.61249999999995</v>
      </c>
      <c r="P48" s="139"/>
    </row>
    <row r="49" spans="1:19" ht="15" customHeight="1">
      <c r="A49" s="136" t="str">
        <f>CONCATENATE('Gerador de Tabelas'!$D$7,"-","48N","-",C49)</f>
        <v>STBJ1-48N-25.5</v>
      </c>
      <c r="C49" s="215">
        <v>25.5</v>
      </c>
      <c r="D49" s="216"/>
      <c r="E49" s="169">
        <f>VLOOKUP($A49,Tabela_EXP_PRBL!$A$3:$H$567,3,0)</f>
        <v>435.96250000000003</v>
      </c>
      <c r="F49" s="170"/>
      <c r="G49" s="171">
        <f>VLOOKUP($A49,Tabela_EXP_PRBL!$A$3:$H$567,4,0)</f>
        <v>451.74999999999937</v>
      </c>
      <c r="H49" s="172"/>
      <c r="I49" s="169">
        <f>VLOOKUP($A49,Tabela_EXP_PRBL!$A$3:$H$567,5,0)</f>
        <v>477.57499999999965</v>
      </c>
      <c r="J49" s="172"/>
      <c r="K49" s="171">
        <f>VLOOKUP($A49,Tabela_EXP_PRBL!$A$3:$H$567,6,0)</f>
        <v>574.64999999999975</v>
      </c>
      <c r="L49" s="172"/>
      <c r="M49" s="169">
        <f>VLOOKUP($A49,Tabela_EXP_PRBL!$A$3:$H$567,7,0)</f>
        <v>744.52499999999998</v>
      </c>
      <c r="N49" s="172"/>
      <c r="O49" s="171">
        <f>VLOOKUP($A49,Tabela_EXP_PRBL!$A$3:$H$567,8,0)</f>
        <v>744.52499999999998</v>
      </c>
      <c r="P49" s="139"/>
    </row>
    <row r="50" spans="1:19" ht="15" customHeight="1">
      <c r="A50" s="136" t="str">
        <f>CONCATENATE('Gerador de Tabelas'!$D$7,"-","48N","-",C50)</f>
        <v>STBJ1-48N-26</v>
      </c>
      <c r="C50" s="215">
        <v>26</v>
      </c>
      <c r="D50" s="216"/>
      <c r="E50" s="169">
        <f>VLOOKUP($A50,Tabela_EXP_PRBL!$A$3:$H$567,3,0)</f>
        <v>443.32500000000005</v>
      </c>
      <c r="F50" s="170"/>
      <c r="G50" s="171">
        <f>VLOOKUP($A50,Tabela_EXP_PRBL!$A$3:$H$567,4,0)</f>
        <v>459.64999999999935</v>
      </c>
      <c r="H50" s="172"/>
      <c r="I50" s="169">
        <f>VLOOKUP($A50,Tabela_EXP_PRBL!$A$3:$H$567,5,0)</f>
        <v>485.58749999999964</v>
      </c>
      <c r="J50" s="172"/>
      <c r="K50" s="171">
        <f>VLOOKUP($A50,Tabela_EXP_PRBL!$A$3:$H$567,6,0)</f>
        <v>584.4499999999997</v>
      </c>
      <c r="L50" s="172"/>
      <c r="M50" s="169">
        <f>VLOOKUP($A50,Tabela_EXP_PRBL!$A$3:$H$567,7,0)</f>
        <v>757.4375</v>
      </c>
      <c r="N50" s="172"/>
      <c r="O50" s="171">
        <f>VLOOKUP($A50,Tabela_EXP_PRBL!$A$3:$H$567,8,0)</f>
        <v>757.4375</v>
      </c>
      <c r="P50" s="139"/>
    </row>
    <row r="51" spans="1:19" ht="15" customHeight="1">
      <c r="A51" s="136" t="str">
        <f>CONCATENATE('Gerador de Tabelas'!$D$7,"-","48N","-",C51)</f>
        <v>STBJ1-48N-26.5</v>
      </c>
      <c r="C51" s="215">
        <v>26.5</v>
      </c>
      <c r="D51" s="216"/>
      <c r="E51" s="169">
        <f>VLOOKUP($A51,Tabela_EXP_PRBL!$A$3:$H$567,3,0)</f>
        <v>450.68750000000006</v>
      </c>
      <c r="F51" s="170"/>
      <c r="G51" s="171">
        <f>VLOOKUP($A51,Tabela_EXP_PRBL!$A$3:$H$567,4,0)</f>
        <v>467.54999999999933</v>
      </c>
      <c r="H51" s="172"/>
      <c r="I51" s="169">
        <f>VLOOKUP($A51,Tabela_EXP_PRBL!$A$3:$H$567,5,0)</f>
        <v>493.59999999999962</v>
      </c>
      <c r="J51" s="172"/>
      <c r="K51" s="171">
        <f>VLOOKUP($A51,Tabela_EXP_PRBL!$A$3:$H$567,6,0)</f>
        <v>594.24999999999966</v>
      </c>
      <c r="L51" s="172"/>
      <c r="M51" s="169">
        <f>VLOOKUP($A51,Tabela_EXP_PRBL!$A$3:$H$567,7,0)</f>
        <v>770.35</v>
      </c>
      <c r="N51" s="172"/>
      <c r="O51" s="171">
        <f>VLOOKUP($A51,Tabela_EXP_PRBL!$A$3:$H$567,8,0)</f>
        <v>770.35</v>
      </c>
      <c r="P51" s="139"/>
    </row>
    <row r="52" spans="1:19" ht="15" customHeight="1">
      <c r="A52" s="136" t="str">
        <f>CONCATENATE('Gerador de Tabelas'!$D$7,"-","48N","-",C52)</f>
        <v>STBJ1-48N-27</v>
      </c>
      <c r="C52" s="215">
        <v>27</v>
      </c>
      <c r="D52" s="216"/>
      <c r="E52" s="169">
        <f>VLOOKUP($A52,Tabela_EXP_PRBL!$A$3:$H$567,3,0)</f>
        <v>458.05000000000007</v>
      </c>
      <c r="F52" s="170"/>
      <c r="G52" s="171">
        <f>VLOOKUP($A52,Tabela_EXP_PRBL!$A$3:$H$567,4,0)</f>
        <v>475.44999999999931</v>
      </c>
      <c r="H52" s="172"/>
      <c r="I52" s="169">
        <f>VLOOKUP($A52,Tabela_EXP_PRBL!$A$3:$H$567,5,0)</f>
        <v>501.61249999999961</v>
      </c>
      <c r="J52" s="172"/>
      <c r="K52" s="171">
        <f>VLOOKUP($A52,Tabela_EXP_PRBL!$A$3:$H$567,6,0)</f>
        <v>604.04999999999961</v>
      </c>
      <c r="L52" s="172"/>
      <c r="M52" s="169">
        <f>VLOOKUP($A52,Tabela_EXP_PRBL!$A$3:$H$567,7,0)</f>
        <v>783.26250000000005</v>
      </c>
      <c r="N52" s="172"/>
      <c r="O52" s="171">
        <f>VLOOKUP($A52,Tabela_EXP_PRBL!$A$3:$H$567,8,0)</f>
        <v>783.26250000000005</v>
      </c>
      <c r="P52" s="139"/>
    </row>
    <row r="53" spans="1:19" ht="15" customHeight="1">
      <c r="A53" s="136" t="str">
        <f>CONCATENATE('Gerador de Tabelas'!$D$7,"-","48N","-",C53)</f>
        <v>STBJ1-48N-27.5</v>
      </c>
      <c r="C53" s="215">
        <v>27.5</v>
      </c>
      <c r="D53" s="216"/>
      <c r="E53" s="169">
        <f>VLOOKUP($A53,Tabela_EXP_PRBL!$A$3:$H$567,3,0)</f>
        <v>465.41250000000008</v>
      </c>
      <c r="F53" s="170"/>
      <c r="G53" s="171">
        <f>VLOOKUP($A53,Tabela_EXP_PRBL!$A$3:$H$567,4,0)</f>
        <v>483.34999999999928</v>
      </c>
      <c r="H53" s="172"/>
      <c r="I53" s="169">
        <f>VLOOKUP($A53,Tabela_EXP_PRBL!$A$3:$H$567,5,0)</f>
        <v>509.6249999999996</v>
      </c>
      <c r="J53" s="172"/>
      <c r="K53" s="171">
        <f>VLOOKUP($A53,Tabela_EXP_PRBL!$A$3:$H$567,6,0)</f>
        <v>613.84999999999957</v>
      </c>
      <c r="L53" s="172"/>
      <c r="M53" s="169">
        <f>VLOOKUP($A53,Tabela_EXP_PRBL!$A$3:$H$567,7,0)</f>
        <v>796.17500000000007</v>
      </c>
      <c r="N53" s="172"/>
      <c r="O53" s="171">
        <f>VLOOKUP($A53,Tabela_EXP_PRBL!$A$3:$H$567,8,0)</f>
        <v>796.17500000000007</v>
      </c>
      <c r="P53" s="139"/>
    </row>
    <row r="54" spans="1:19" ht="15" customHeight="1">
      <c r="A54" s="136" t="str">
        <f>CONCATENATE('Gerador de Tabelas'!$D$7,"-","48N","-",C54)</f>
        <v>STBJ1-48N-28</v>
      </c>
      <c r="C54" s="215">
        <v>28</v>
      </c>
      <c r="D54" s="216"/>
      <c r="E54" s="169">
        <f>VLOOKUP($A54,Tabela_EXP_PRBL!$A$3:$H$567,3,0)</f>
        <v>472.77500000000009</v>
      </c>
      <c r="F54" s="170"/>
      <c r="G54" s="171">
        <f>VLOOKUP($A54,Tabela_EXP_PRBL!$A$3:$H$567,4,0)</f>
        <v>491.24999999999926</v>
      </c>
      <c r="H54" s="172"/>
      <c r="I54" s="169">
        <f>VLOOKUP($A54,Tabela_EXP_PRBL!$A$3:$H$567,5,0)</f>
        <v>517.63749999999959</v>
      </c>
      <c r="J54" s="172"/>
      <c r="K54" s="171">
        <f>VLOOKUP($A54,Tabela_EXP_PRBL!$A$3:$H$567,6,0)</f>
        <v>623.64999999999952</v>
      </c>
      <c r="L54" s="172"/>
      <c r="M54" s="169">
        <f>VLOOKUP($A54,Tabela_EXP_PRBL!$A$3:$H$567,7,0)</f>
        <v>809.08750000000009</v>
      </c>
      <c r="N54" s="172"/>
      <c r="O54" s="171">
        <f>VLOOKUP($A54,Tabela_EXP_PRBL!$A$3:$H$567,8,0)</f>
        <v>809.08750000000009</v>
      </c>
      <c r="P54" s="139"/>
    </row>
    <row r="55" spans="1:19" ht="15" customHeight="1">
      <c r="A55" s="136" t="str">
        <f>CONCATENATE('Gerador de Tabelas'!$D$7,"-","48N","-",C55)</f>
        <v>STBJ1-48N-28.5</v>
      </c>
      <c r="C55" s="215">
        <v>28.5</v>
      </c>
      <c r="D55" s="216"/>
      <c r="E55" s="169">
        <f>VLOOKUP($A55,Tabela_EXP_PRBL!$A$3:$H$567,3,0)</f>
        <v>480.1375000000001</v>
      </c>
      <c r="F55" s="170"/>
      <c r="G55" s="171">
        <f>VLOOKUP($A55,Tabela_EXP_PRBL!$A$3:$H$567,4,0)</f>
        <v>499.14999999999924</v>
      </c>
      <c r="H55" s="172"/>
      <c r="I55" s="169">
        <f>VLOOKUP($A55,Tabela_EXP_PRBL!$A$3:$H$567,5,0)</f>
        <v>525.64999999999964</v>
      </c>
      <c r="J55" s="172"/>
      <c r="K55" s="171">
        <f>VLOOKUP($A55,Tabela_EXP_PRBL!$A$3:$H$567,6,0)</f>
        <v>633.44999999999948</v>
      </c>
      <c r="L55" s="172"/>
      <c r="M55" s="169">
        <f>VLOOKUP($A55,Tabela_EXP_PRBL!$A$3:$H$567,7,0)</f>
        <v>822.00000000000011</v>
      </c>
      <c r="N55" s="172"/>
      <c r="O55" s="171">
        <f>VLOOKUP($A55,Tabela_EXP_PRBL!$A$3:$H$567,8,0)</f>
        <v>822.00000000000011</v>
      </c>
      <c r="P55" s="139"/>
    </row>
    <row r="56" spans="1:19" ht="15" customHeight="1">
      <c r="A56" s="136" t="str">
        <f>CONCATENATE('Gerador de Tabelas'!$D$7,"-","48N","-",C56)</f>
        <v>STBJ1-48N-29</v>
      </c>
      <c r="C56" s="215">
        <v>29</v>
      </c>
      <c r="D56" s="216"/>
      <c r="E56" s="169">
        <f>VLOOKUP($A56,Tabela_EXP_PRBL!$A$3:$H$567,3,0)</f>
        <v>487.50000000000011</v>
      </c>
      <c r="F56" s="170"/>
      <c r="G56" s="171">
        <f>VLOOKUP($A56,Tabela_EXP_PRBL!$A$3:$H$567,4,0)</f>
        <v>507.04999999999922</v>
      </c>
      <c r="H56" s="172"/>
      <c r="I56" s="169">
        <f>VLOOKUP($A56,Tabela_EXP_PRBL!$A$3:$H$567,5,0)</f>
        <v>533.66249999999968</v>
      </c>
      <c r="J56" s="172"/>
      <c r="K56" s="171">
        <f>VLOOKUP($A56,Tabela_EXP_PRBL!$A$3:$H$567,6,0)</f>
        <v>643.24999999999943</v>
      </c>
      <c r="L56" s="172"/>
      <c r="M56" s="169">
        <f>VLOOKUP($A56,Tabela_EXP_PRBL!$A$3:$H$567,7,0)</f>
        <v>834.91250000000014</v>
      </c>
      <c r="N56" s="172"/>
      <c r="O56" s="171">
        <f>VLOOKUP($A56,Tabela_EXP_PRBL!$A$3:$H$567,8,0)</f>
        <v>834.91250000000014</v>
      </c>
      <c r="P56" s="139"/>
    </row>
    <row r="57" spans="1:19" ht="15" customHeight="1">
      <c r="A57" s="136" t="str">
        <f>CONCATENATE('Gerador de Tabelas'!$D$7,"-","48N","-",C57)</f>
        <v>STBJ1-48N-29.5</v>
      </c>
      <c r="C57" s="215">
        <v>29.5</v>
      </c>
      <c r="D57" s="216"/>
      <c r="E57" s="169">
        <f>VLOOKUP($A57,Tabela_EXP_PRBL!$A$3:$H$567,3,0)</f>
        <v>494.86250000000013</v>
      </c>
      <c r="F57" s="170"/>
      <c r="G57" s="171">
        <f>VLOOKUP($A57,Tabela_EXP_PRBL!$A$3:$H$567,4,0)</f>
        <v>514.94999999999925</v>
      </c>
      <c r="H57" s="172"/>
      <c r="I57" s="169">
        <f>VLOOKUP($A57,Tabela_EXP_PRBL!$A$3:$H$567,5,0)</f>
        <v>541.67499999999973</v>
      </c>
      <c r="J57" s="172"/>
      <c r="K57" s="171">
        <f>VLOOKUP($A57,Tabela_EXP_PRBL!$A$3:$H$567,6,0)</f>
        <v>653.04999999999939</v>
      </c>
      <c r="L57" s="172"/>
      <c r="M57" s="169">
        <f>VLOOKUP($A57,Tabela_EXP_PRBL!$A$3:$H$567,7,0)</f>
        <v>847.82500000000016</v>
      </c>
      <c r="N57" s="172"/>
      <c r="O57" s="171">
        <f>VLOOKUP($A57,Tabela_EXP_PRBL!$A$3:$H$567,8,0)</f>
        <v>847.82500000000016</v>
      </c>
      <c r="P57" s="139"/>
    </row>
    <row r="58" spans="1:19" ht="15" customHeight="1">
      <c r="A58" s="136" t="str">
        <f>CONCATENATE('Gerador de Tabelas'!$D$7,"-","48N","-",C58)</f>
        <v>STBJ1-48N-30</v>
      </c>
      <c r="C58" s="215">
        <v>30</v>
      </c>
      <c r="D58" s="216"/>
      <c r="E58" s="169">
        <f>VLOOKUP($A58,Tabela_EXP_PRBL!$A$3:$H$567,3,0)</f>
        <v>502.22500000000014</v>
      </c>
      <c r="F58" s="170"/>
      <c r="G58" s="171">
        <f>VLOOKUP($A58,Tabela_EXP_PRBL!$A$3:$H$567,4,0)</f>
        <v>522.84999999999923</v>
      </c>
      <c r="H58" s="172"/>
      <c r="I58" s="169">
        <f>VLOOKUP($A58,Tabela_EXP_PRBL!$A$3:$H$567,5,0)</f>
        <v>549.68749999999977</v>
      </c>
      <c r="J58" s="172"/>
      <c r="K58" s="171">
        <f>VLOOKUP($A58,Tabela_EXP_PRBL!$A$3:$H$567,6,0)</f>
        <v>662.84999999999934</v>
      </c>
      <c r="L58" s="172"/>
      <c r="M58" s="169">
        <f>VLOOKUP($A58,Tabela_EXP_PRBL!$A$3:$H$567,7,0)</f>
        <v>860.73750000000018</v>
      </c>
      <c r="N58" s="172"/>
      <c r="O58" s="171">
        <f>VLOOKUP($A58,Tabela_EXP_PRBL!$A$3:$H$567,8,0)</f>
        <v>860.73750000000018</v>
      </c>
      <c r="P58" s="139"/>
    </row>
    <row r="59" spans="1:19" ht="25.5">
      <c r="A59" s="136" t="str">
        <f>CONCATENATE('Gerador de Tabelas'!$D$7,"-","48N","-",999999)</f>
        <v>STBJ1-48N-999999</v>
      </c>
      <c r="C59" s="217" t="s">
        <v>9905</v>
      </c>
      <c r="D59" s="218"/>
      <c r="E59" s="169">
        <f>VLOOKUP($A59,Tabela_EXP_PRBL!$A$3:$H$567,3,0)</f>
        <v>7</v>
      </c>
      <c r="F59" s="170"/>
      <c r="G59" s="171">
        <f>VLOOKUP($A59,Tabela_EXP_PRBL!$A$3:$H$567,4,0)</f>
        <v>7.4749999999999996</v>
      </c>
      <c r="H59" s="172"/>
      <c r="I59" s="169">
        <f>VLOOKUP($A59,Tabela_EXP_PRBL!$A$3:$H$567,5,0)</f>
        <v>7.1499999999999995</v>
      </c>
      <c r="J59" s="172"/>
      <c r="K59" s="171">
        <f>VLOOKUP($A59,Tabela_EXP_PRBL!$A$3:$H$567,6,0)</f>
        <v>8.9874999999999989</v>
      </c>
      <c r="L59" s="172"/>
      <c r="M59" s="169">
        <f>VLOOKUP($A59,Tabela_EXP_PRBL!$A$3:$H$567,7,0)</f>
        <v>12.275</v>
      </c>
      <c r="N59" s="172"/>
      <c r="O59" s="171">
        <f>VLOOKUP($A59,Tabela_EXP_PRBL!$A$3:$H$567,8,0)</f>
        <v>12.275</v>
      </c>
      <c r="P59" s="139"/>
    </row>
    <row r="60" spans="1:19" ht="9.75" customHeight="1">
      <c r="B60" s="175"/>
      <c r="F60" s="183"/>
      <c r="G60" s="183"/>
      <c r="H60" s="183"/>
      <c r="I60" s="183"/>
      <c r="J60" s="183"/>
      <c r="K60" s="183"/>
      <c r="L60" s="183"/>
      <c r="M60" s="183"/>
      <c r="N60" s="183"/>
      <c r="O60" s="183"/>
      <c r="P60" s="183"/>
      <c r="Q60" s="183"/>
      <c r="R60" s="183"/>
    </row>
    <row r="61" spans="1:19" s="220" customFormat="1" ht="14.25">
      <c r="A61" s="219"/>
      <c r="C61" s="184"/>
      <c r="D61" s="184"/>
      <c r="E61" s="184"/>
      <c r="F61" s="184"/>
      <c r="G61" s="184"/>
      <c r="H61" s="184"/>
      <c r="I61" s="184"/>
      <c r="J61" s="184"/>
      <c r="K61" s="184"/>
      <c r="L61" s="184"/>
      <c r="M61" s="184"/>
      <c r="N61" s="184"/>
      <c r="O61" s="184"/>
      <c r="P61" s="184"/>
      <c r="Q61" s="184"/>
      <c r="R61" s="184"/>
    </row>
    <row r="62" spans="1:19" ht="15.75" customHeight="1" thickBot="1">
      <c r="C62" s="185" t="str">
        <f>'Express Exportação'!C96</f>
        <v>STBJ1</v>
      </c>
      <c r="D62" s="186"/>
      <c r="E62" s="186"/>
      <c r="F62" s="187"/>
      <c r="G62" s="187"/>
      <c r="H62" s="187"/>
      <c r="I62" s="187"/>
      <c r="J62" s="187"/>
      <c r="K62" s="187"/>
      <c r="L62" s="187"/>
      <c r="M62" s="187"/>
      <c r="N62" s="188"/>
      <c r="O62" s="189">
        <f ca="1">'Express Exportação'!O96</f>
        <v>41505</v>
      </c>
      <c r="P62" s="184"/>
      <c r="R62" s="190"/>
      <c r="S62" s="191"/>
    </row>
    <row r="63" spans="1:19" ht="15.75" customHeight="1">
      <c r="B63" s="136" t="s">
        <v>10171</v>
      </c>
      <c r="C63" s="314" t="s">
        <v>10183</v>
      </c>
      <c r="D63" s="310"/>
      <c r="E63" s="310"/>
      <c r="F63" s="166"/>
      <c r="G63" s="166"/>
      <c r="H63" s="166"/>
      <c r="I63" s="166"/>
      <c r="J63" s="166"/>
      <c r="K63" s="166"/>
      <c r="L63" s="166"/>
      <c r="M63" s="166"/>
      <c r="N63" s="311"/>
      <c r="O63" s="312"/>
      <c r="P63" s="184"/>
      <c r="R63" s="190"/>
      <c r="S63" s="191"/>
    </row>
    <row r="64" spans="1:19" ht="15.75" customHeight="1">
      <c r="C64" s="314" t="s">
        <v>10184</v>
      </c>
      <c r="D64" s="310"/>
      <c r="E64" s="310"/>
      <c r="F64" s="166"/>
      <c r="G64" s="166"/>
      <c r="H64" s="166" t="s">
        <v>10185</v>
      </c>
      <c r="J64" s="166"/>
      <c r="K64" s="166"/>
      <c r="L64" s="166"/>
      <c r="M64" s="166"/>
      <c r="N64" s="311"/>
      <c r="O64" s="312"/>
      <c r="P64" s="184"/>
      <c r="R64" s="190"/>
      <c r="S64" s="191"/>
    </row>
    <row r="65" spans="1:16384" ht="15.75" customHeight="1">
      <c r="B65" s="136" t="s">
        <v>10172</v>
      </c>
      <c r="C65" s="314" t="s">
        <v>10186</v>
      </c>
      <c r="D65" s="310"/>
      <c r="E65" s="310"/>
      <c r="F65" s="166"/>
      <c r="G65" s="166"/>
      <c r="H65" s="166"/>
      <c r="I65" s="166"/>
      <c r="J65" s="166"/>
      <c r="K65" s="166"/>
      <c r="L65" s="166"/>
      <c r="M65" s="166"/>
      <c r="N65" s="311"/>
      <c r="O65" s="312"/>
      <c r="P65" s="184"/>
      <c r="R65" s="190"/>
      <c r="S65" s="191"/>
    </row>
    <row r="66" spans="1:16384" ht="15.75" customHeight="1">
      <c r="B66" s="136" t="s">
        <v>10173</v>
      </c>
      <c r="C66" s="314" t="s">
        <v>10193</v>
      </c>
      <c r="D66" s="310"/>
      <c r="E66" s="310"/>
      <c r="F66" s="166"/>
      <c r="G66" s="166"/>
      <c r="H66" s="166"/>
      <c r="I66" s="166"/>
      <c r="J66" s="166"/>
      <c r="K66" s="166"/>
      <c r="L66" s="166"/>
      <c r="M66" s="166"/>
      <c r="N66" s="311"/>
      <c r="O66" s="312"/>
      <c r="P66" s="184"/>
      <c r="R66" s="190"/>
      <c r="S66" s="191"/>
    </row>
    <row r="67" spans="1:16384" ht="15.75" customHeight="1">
      <c r="C67" s="314" t="s">
        <v>10194</v>
      </c>
      <c r="D67" s="310"/>
      <c r="E67" s="310"/>
      <c r="F67" s="166"/>
      <c r="G67" s="166"/>
      <c r="H67" s="166"/>
      <c r="I67" s="166"/>
      <c r="J67" s="166"/>
      <c r="K67" s="166"/>
      <c r="L67" s="166"/>
      <c r="M67" s="166"/>
      <c r="N67" s="311"/>
      <c r="O67" s="312"/>
      <c r="P67" s="184"/>
      <c r="R67" s="190"/>
      <c r="S67" s="191"/>
    </row>
    <row r="68" spans="1:16384" ht="15.75" customHeight="1">
      <c r="B68" s="136" t="s">
        <v>10174</v>
      </c>
      <c r="C68" s="314" t="s">
        <v>10195</v>
      </c>
      <c r="D68" s="310"/>
      <c r="E68" s="310"/>
      <c r="F68" s="166"/>
      <c r="G68" s="166"/>
      <c r="H68" s="166"/>
      <c r="I68" s="166"/>
      <c r="J68" s="166"/>
      <c r="K68" s="166"/>
      <c r="L68" s="166"/>
      <c r="M68" s="166"/>
      <c r="N68" s="311"/>
      <c r="O68" s="312"/>
      <c r="P68" s="184"/>
      <c r="R68" s="190"/>
      <c r="S68" s="191"/>
    </row>
    <row r="69" spans="1:16384" ht="15.75" customHeight="1">
      <c r="C69" s="314" t="s">
        <v>10196</v>
      </c>
      <c r="D69" s="310"/>
      <c r="E69" s="310"/>
      <c r="F69" s="166"/>
      <c r="G69" s="166"/>
      <c r="H69" s="166"/>
      <c r="I69" s="166"/>
      <c r="J69" s="166"/>
      <c r="K69" s="166"/>
      <c r="L69" s="166"/>
      <c r="M69" s="166"/>
      <c r="N69" s="311"/>
      <c r="O69" s="312"/>
      <c r="P69" s="184"/>
      <c r="R69" s="190"/>
      <c r="S69" s="191"/>
    </row>
    <row r="70" spans="1:16384" ht="15.75" customHeight="1">
      <c r="B70" s="136" t="s">
        <v>10175</v>
      </c>
      <c r="C70" s="314" t="s">
        <v>10187</v>
      </c>
      <c r="D70" s="310"/>
      <c r="E70" s="310"/>
      <c r="F70" s="166"/>
      <c r="G70" s="166"/>
      <c r="H70" s="166"/>
      <c r="I70" s="166"/>
      <c r="J70" s="166"/>
      <c r="K70" s="166"/>
      <c r="L70" s="166"/>
      <c r="M70" s="166"/>
      <c r="N70" s="311"/>
      <c r="O70" s="312"/>
      <c r="P70" s="184"/>
      <c r="R70" s="190"/>
      <c r="S70" s="191"/>
    </row>
    <row r="71" spans="1:16384" ht="15.75" customHeight="1">
      <c r="B71" s="136" t="s">
        <v>10176</v>
      </c>
      <c r="C71" s="314" t="s">
        <v>10188</v>
      </c>
      <c r="D71" s="310"/>
      <c r="E71" s="310"/>
      <c r="F71" s="166"/>
      <c r="G71" s="166"/>
      <c r="H71" s="166"/>
      <c r="I71" s="166"/>
      <c r="J71" s="166"/>
      <c r="K71" s="166"/>
      <c r="L71" s="166"/>
      <c r="M71" s="166"/>
      <c r="N71" s="311"/>
      <c r="O71" s="312"/>
      <c r="P71" s="184"/>
      <c r="R71" s="190"/>
      <c r="S71" s="191"/>
    </row>
    <row r="72" spans="1:16384" ht="15.75" customHeight="1">
      <c r="B72" s="136" t="s">
        <v>10177</v>
      </c>
      <c r="C72" s="314" t="s">
        <v>10189</v>
      </c>
      <c r="D72" s="310"/>
      <c r="E72" s="310"/>
      <c r="F72" s="166"/>
      <c r="G72" s="166"/>
      <c r="H72" s="166"/>
      <c r="I72" s="166"/>
      <c r="J72" s="166"/>
      <c r="K72" s="166"/>
      <c r="L72" s="166"/>
      <c r="M72" s="166"/>
      <c r="N72" s="311"/>
      <c r="O72" s="312"/>
      <c r="P72" s="184"/>
      <c r="R72" s="190"/>
      <c r="S72" s="191"/>
    </row>
    <row r="73" spans="1:16384" ht="15.75" customHeight="1">
      <c r="B73" s="136" t="s">
        <v>10178</v>
      </c>
      <c r="C73" s="314" t="s">
        <v>10190</v>
      </c>
      <c r="D73" s="310"/>
      <c r="E73" s="310"/>
      <c r="F73" s="166"/>
      <c r="G73" s="166"/>
      <c r="H73" s="166"/>
      <c r="I73" s="166"/>
      <c r="J73" s="166"/>
      <c r="K73" s="166"/>
      <c r="L73" s="166"/>
      <c r="M73" s="166"/>
      <c r="N73" s="311"/>
      <c r="O73" s="312"/>
      <c r="P73" s="184"/>
      <c r="R73" s="190"/>
      <c r="S73" s="191"/>
    </row>
    <row r="74" spans="1:16384" ht="15.75" customHeight="1">
      <c r="B74" s="136" t="s">
        <v>10179</v>
      </c>
      <c r="C74" s="314" t="s">
        <v>10197</v>
      </c>
      <c r="D74" s="310"/>
      <c r="E74" s="310"/>
      <c r="F74" s="166"/>
      <c r="G74" s="166"/>
      <c r="H74" s="166"/>
      <c r="I74" s="166"/>
      <c r="J74" s="166"/>
      <c r="K74" s="166"/>
      <c r="L74" s="166"/>
      <c r="M74" s="166"/>
      <c r="N74" s="311"/>
      <c r="O74" s="312"/>
      <c r="P74" s="184"/>
      <c r="R74" s="190"/>
      <c r="S74" s="191"/>
    </row>
    <row r="75" spans="1:16384" ht="15.75" customHeight="1">
      <c r="A75" s="313"/>
      <c r="B75" s="313"/>
      <c r="C75" s="314" t="s">
        <v>10198</v>
      </c>
      <c r="D75" s="313"/>
      <c r="E75" s="313"/>
      <c r="F75" s="313"/>
      <c r="G75" s="313"/>
      <c r="H75" s="313"/>
      <c r="I75" s="313"/>
      <c r="J75" s="313"/>
      <c r="K75" s="313"/>
      <c r="L75" s="313"/>
      <c r="M75" s="313"/>
      <c r="N75" s="313"/>
      <c r="O75" s="313"/>
      <c r="P75" s="313"/>
      <c r="Q75" s="313"/>
      <c r="R75" s="313"/>
      <c r="S75" s="313"/>
      <c r="T75" s="313"/>
      <c r="U75" s="313"/>
      <c r="V75" s="313"/>
      <c r="W75" s="313"/>
      <c r="X75" s="313"/>
      <c r="Y75" s="313"/>
      <c r="Z75" s="313"/>
      <c r="AA75" s="313"/>
      <c r="AB75" s="313"/>
      <c r="AC75" s="313"/>
      <c r="AD75" s="313"/>
      <c r="AE75" s="313"/>
      <c r="AF75" s="313"/>
      <c r="AG75" s="313"/>
      <c r="AH75" s="313"/>
      <c r="AI75" s="313"/>
      <c r="AJ75" s="313"/>
      <c r="AK75" s="313"/>
      <c r="AL75" s="313"/>
      <c r="AM75" s="313"/>
      <c r="AN75" s="313"/>
      <c r="AO75" s="313"/>
      <c r="AP75" s="313"/>
      <c r="AQ75" s="313"/>
      <c r="AR75" s="313"/>
      <c r="AS75" s="313"/>
      <c r="AT75" s="313"/>
      <c r="AU75" s="313"/>
      <c r="AV75" s="313"/>
      <c r="AW75" s="313"/>
      <c r="AX75" s="313"/>
      <c r="AY75" s="313"/>
      <c r="AZ75" s="313"/>
      <c r="BA75" s="313"/>
      <c r="BB75" s="313"/>
      <c r="BC75" s="313"/>
      <c r="BD75" s="313"/>
      <c r="BE75" s="313"/>
      <c r="BF75" s="313"/>
      <c r="BG75" s="313"/>
      <c r="BH75" s="313"/>
      <c r="BI75" s="313"/>
      <c r="BJ75" s="313"/>
      <c r="BK75" s="313"/>
      <c r="BL75" s="313"/>
      <c r="BM75" s="313"/>
      <c r="BN75" s="313"/>
      <c r="BO75" s="313"/>
      <c r="BP75" s="313"/>
      <c r="BQ75" s="313"/>
      <c r="BR75" s="313"/>
      <c r="BS75" s="313"/>
      <c r="BT75" s="313"/>
      <c r="BU75" s="313"/>
      <c r="BV75" s="313"/>
      <c r="BW75" s="313"/>
      <c r="BX75" s="313"/>
      <c r="BY75" s="313"/>
      <c r="BZ75" s="313"/>
      <c r="CA75" s="313"/>
      <c r="CB75" s="313"/>
      <c r="CC75" s="313"/>
      <c r="CD75" s="313"/>
      <c r="CE75" s="313"/>
      <c r="CF75" s="313"/>
      <c r="CG75" s="313"/>
      <c r="CH75" s="313"/>
      <c r="CI75" s="313"/>
      <c r="CJ75" s="313"/>
      <c r="CK75" s="313"/>
      <c r="CL75" s="313"/>
      <c r="CM75" s="313"/>
      <c r="CN75" s="313"/>
      <c r="CO75" s="313"/>
      <c r="CP75" s="313"/>
      <c r="CQ75" s="313"/>
      <c r="CR75" s="313"/>
      <c r="CS75" s="313"/>
      <c r="CT75" s="313"/>
      <c r="CU75" s="313"/>
      <c r="CV75" s="313"/>
      <c r="CW75" s="313"/>
      <c r="CX75" s="313"/>
      <c r="CY75" s="313"/>
      <c r="CZ75" s="313"/>
      <c r="DA75" s="313"/>
      <c r="DB75" s="313"/>
      <c r="DC75" s="313"/>
      <c r="DD75" s="313"/>
      <c r="DE75" s="313"/>
      <c r="DF75" s="313"/>
      <c r="DG75" s="313"/>
      <c r="DH75" s="313"/>
      <c r="DI75" s="313"/>
      <c r="DJ75" s="313"/>
      <c r="DK75" s="313"/>
      <c r="DL75" s="313"/>
      <c r="DM75" s="313"/>
      <c r="DN75" s="313"/>
      <c r="DO75" s="313"/>
      <c r="DP75" s="313"/>
      <c r="DQ75" s="313"/>
      <c r="DR75" s="313"/>
      <c r="DS75" s="313"/>
      <c r="DT75" s="313"/>
      <c r="DU75" s="313"/>
      <c r="DV75" s="313"/>
      <c r="DW75" s="313"/>
      <c r="DX75" s="313"/>
      <c r="DY75" s="313"/>
      <c r="DZ75" s="313"/>
      <c r="EA75" s="313"/>
      <c r="EB75" s="313"/>
      <c r="EC75" s="313"/>
      <c r="ED75" s="313"/>
      <c r="EE75" s="313"/>
      <c r="EF75" s="313"/>
      <c r="EG75" s="313"/>
      <c r="EH75" s="313"/>
      <c r="EI75" s="313"/>
      <c r="EJ75" s="313"/>
      <c r="EK75" s="313"/>
      <c r="EL75" s="313"/>
      <c r="EM75" s="313"/>
      <c r="EN75" s="313"/>
      <c r="EO75" s="313"/>
      <c r="EP75" s="313"/>
      <c r="EQ75" s="313"/>
      <c r="ER75" s="313"/>
      <c r="ES75" s="313"/>
      <c r="ET75" s="313"/>
      <c r="EU75" s="313"/>
      <c r="EV75" s="313"/>
      <c r="EW75" s="313"/>
      <c r="EX75" s="313"/>
      <c r="EY75" s="313"/>
      <c r="EZ75" s="313"/>
      <c r="FA75" s="313"/>
      <c r="FB75" s="313"/>
      <c r="FC75" s="313"/>
      <c r="FD75" s="313"/>
      <c r="FE75" s="313"/>
      <c r="FF75" s="313"/>
      <c r="FG75" s="313"/>
      <c r="FH75" s="313"/>
      <c r="FI75" s="313"/>
      <c r="FJ75" s="313"/>
      <c r="FK75" s="313"/>
      <c r="FL75" s="313"/>
      <c r="FM75" s="313"/>
      <c r="FN75" s="313"/>
      <c r="FO75" s="313"/>
      <c r="FP75" s="313"/>
      <c r="FQ75" s="313"/>
      <c r="FR75" s="313"/>
      <c r="FS75" s="313"/>
      <c r="FT75" s="313"/>
      <c r="FU75" s="313"/>
      <c r="FV75" s="313"/>
      <c r="FW75" s="313"/>
      <c r="FX75" s="313"/>
      <c r="FY75" s="313"/>
      <c r="FZ75" s="313"/>
      <c r="GA75" s="313"/>
      <c r="GB75" s="313"/>
      <c r="GC75" s="313"/>
      <c r="GD75" s="313"/>
      <c r="GE75" s="313"/>
      <c r="GF75" s="313"/>
      <c r="GG75" s="313"/>
      <c r="GH75" s="313"/>
      <c r="GI75" s="313"/>
      <c r="GJ75" s="313"/>
      <c r="GK75" s="313"/>
      <c r="GL75" s="313"/>
      <c r="GM75" s="313"/>
      <c r="GN75" s="313"/>
      <c r="GO75" s="313"/>
      <c r="GP75" s="313"/>
      <c r="GQ75" s="313"/>
      <c r="GR75" s="313"/>
      <c r="GS75" s="313"/>
      <c r="GT75" s="313"/>
      <c r="GU75" s="313"/>
      <c r="GV75" s="313"/>
      <c r="GW75" s="313"/>
      <c r="GX75" s="313"/>
      <c r="GY75" s="313"/>
      <c r="GZ75" s="313"/>
      <c r="HA75" s="313"/>
      <c r="HB75" s="313"/>
      <c r="HC75" s="313"/>
      <c r="HD75" s="313"/>
      <c r="HE75" s="313"/>
      <c r="HF75" s="313"/>
      <c r="HG75" s="313"/>
      <c r="HH75" s="313"/>
      <c r="HI75" s="313"/>
      <c r="HJ75" s="313"/>
      <c r="HK75" s="313"/>
      <c r="HL75" s="313"/>
      <c r="HM75" s="313"/>
      <c r="HN75" s="313"/>
      <c r="HO75" s="313"/>
      <c r="HP75" s="313"/>
      <c r="HQ75" s="313"/>
      <c r="HR75" s="313"/>
      <c r="HS75" s="313"/>
      <c r="HT75" s="313"/>
      <c r="HU75" s="313"/>
      <c r="HV75" s="313"/>
      <c r="HW75" s="313"/>
      <c r="HX75" s="313"/>
      <c r="HY75" s="313"/>
      <c r="HZ75" s="313"/>
      <c r="IA75" s="313"/>
      <c r="IB75" s="313"/>
      <c r="IC75" s="313"/>
      <c r="ID75" s="313"/>
      <c r="IE75" s="313"/>
      <c r="IF75" s="313"/>
      <c r="IG75" s="313"/>
      <c r="IH75" s="313"/>
      <c r="II75" s="313"/>
      <c r="IJ75" s="313"/>
      <c r="IK75" s="313"/>
      <c r="IL75" s="313"/>
      <c r="IM75" s="313"/>
      <c r="IN75" s="313"/>
      <c r="IO75" s="313"/>
      <c r="IP75" s="313"/>
      <c r="IQ75" s="313"/>
      <c r="IR75" s="313"/>
      <c r="IS75" s="313"/>
      <c r="IT75" s="313"/>
      <c r="IU75" s="313"/>
      <c r="IV75" s="313"/>
      <c r="IW75" s="313"/>
      <c r="IX75" s="313"/>
      <c r="IY75" s="313"/>
      <c r="IZ75" s="313"/>
      <c r="JA75" s="313"/>
      <c r="JB75" s="313"/>
      <c r="JC75" s="313"/>
      <c r="JD75" s="313"/>
      <c r="JE75" s="313"/>
      <c r="JF75" s="313"/>
      <c r="JG75" s="313"/>
      <c r="JH75" s="313"/>
      <c r="JI75" s="313"/>
      <c r="JJ75" s="313"/>
      <c r="JK75" s="313"/>
      <c r="JL75" s="313"/>
      <c r="JM75" s="313"/>
      <c r="JN75" s="313"/>
      <c r="JO75" s="313"/>
      <c r="JP75" s="313"/>
      <c r="JQ75" s="313"/>
      <c r="JR75" s="313"/>
      <c r="JS75" s="313"/>
      <c r="JT75" s="313"/>
      <c r="JU75" s="313"/>
      <c r="JV75" s="313"/>
      <c r="JW75" s="313"/>
      <c r="JX75" s="313"/>
      <c r="JY75" s="313"/>
      <c r="JZ75" s="313"/>
      <c r="KA75" s="313"/>
      <c r="KB75" s="313"/>
      <c r="KC75" s="313"/>
      <c r="KD75" s="313"/>
      <c r="KE75" s="313"/>
      <c r="KF75" s="313"/>
      <c r="KG75" s="313"/>
      <c r="KH75" s="313"/>
      <c r="KI75" s="313"/>
      <c r="KJ75" s="313"/>
      <c r="KK75" s="313"/>
      <c r="KL75" s="313"/>
      <c r="KM75" s="313"/>
      <c r="KN75" s="313"/>
      <c r="KO75" s="313"/>
      <c r="KP75" s="313"/>
      <c r="KQ75" s="313"/>
      <c r="KR75" s="313"/>
      <c r="KS75" s="313"/>
      <c r="KT75" s="313"/>
      <c r="KU75" s="313"/>
      <c r="KV75" s="313"/>
      <c r="KW75" s="313"/>
      <c r="KX75" s="313"/>
      <c r="KY75" s="313"/>
      <c r="KZ75" s="313"/>
      <c r="LA75" s="313"/>
      <c r="LB75" s="313"/>
      <c r="LC75" s="313"/>
      <c r="LD75" s="313"/>
      <c r="LE75" s="313"/>
      <c r="LF75" s="313"/>
      <c r="LG75" s="313"/>
      <c r="LH75" s="313"/>
      <c r="LI75" s="313"/>
      <c r="LJ75" s="313"/>
      <c r="LK75" s="313"/>
      <c r="LL75" s="313"/>
      <c r="LM75" s="313"/>
      <c r="LN75" s="313"/>
      <c r="LO75" s="313"/>
      <c r="LP75" s="313"/>
      <c r="LQ75" s="313"/>
      <c r="LR75" s="313"/>
      <c r="LS75" s="313"/>
      <c r="LT75" s="313"/>
      <c r="LU75" s="313"/>
      <c r="LV75" s="313"/>
      <c r="LW75" s="313"/>
      <c r="LX75" s="313"/>
      <c r="LY75" s="313"/>
      <c r="LZ75" s="313"/>
      <c r="MA75" s="313"/>
      <c r="MB75" s="313"/>
      <c r="MC75" s="313"/>
      <c r="MD75" s="313"/>
      <c r="ME75" s="313"/>
      <c r="MF75" s="313"/>
      <c r="MG75" s="313"/>
      <c r="MH75" s="313"/>
      <c r="MI75" s="313"/>
      <c r="MJ75" s="313"/>
      <c r="MK75" s="313"/>
      <c r="ML75" s="313"/>
      <c r="MM75" s="313"/>
      <c r="MN75" s="313"/>
      <c r="MO75" s="313"/>
      <c r="MP75" s="313"/>
      <c r="MQ75" s="313"/>
      <c r="MR75" s="313"/>
      <c r="MS75" s="313"/>
      <c r="MT75" s="313"/>
      <c r="MU75" s="313"/>
      <c r="MV75" s="313"/>
      <c r="MW75" s="313"/>
      <c r="MX75" s="313"/>
      <c r="MY75" s="313"/>
      <c r="MZ75" s="313"/>
      <c r="NA75" s="313"/>
      <c r="NB75" s="313"/>
      <c r="NC75" s="313"/>
      <c r="ND75" s="313"/>
      <c r="NE75" s="313"/>
      <c r="NF75" s="313"/>
      <c r="NG75" s="313"/>
      <c r="NH75" s="313"/>
      <c r="NI75" s="313"/>
      <c r="NJ75" s="313"/>
      <c r="NK75" s="313"/>
      <c r="NL75" s="313"/>
      <c r="NM75" s="313"/>
      <c r="NN75" s="313"/>
      <c r="NO75" s="313"/>
      <c r="NP75" s="313"/>
      <c r="NQ75" s="313"/>
      <c r="NR75" s="313"/>
      <c r="NS75" s="313"/>
      <c r="NT75" s="313"/>
      <c r="NU75" s="313"/>
      <c r="NV75" s="313"/>
      <c r="NW75" s="313"/>
      <c r="NX75" s="313"/>
      <c r="NY75" s="313"/>
      <c r="NZ75" s="313"/>
      <c r="OA75" s="313"/>
      <c r="OB75" s="313"/>
      <c r="OC75" s="313"/>
      <c r="OD75" s="313"/>
      <c r="OE75" s="313"/>
      <c r="OF75" s="313"/>
      <c r="OG75" s="313"/>
      <c r="OH75" s="313"/>
      <c r="OI75" s="313"/>
      <c r="OJ75" s="313"/>
      <c r="OK75" s="313"/>
      <c r="OL75" s="313"/>
      <c r="OM75" s="313"/>
      <c r="ON75" s="313"/>
      <c r="OO75" s="313"/>
      <c r="OP75" s="313"/>
      <c r="OQ75" s="313"/>
      <c r="OR75" s="313"/>
      <c r="OS75" s="313"/>
      <c r="OT75" s="313"/>
      <c r="OU75" s="313"/>
      <c r="OV75" s="313"/>
      <c r="OW75" s="313"/>
      <c r="OX75" s="313"/>
      <c r="OY75" s="313"/>
      <c r="OZ75" s="313"/>
      <c r="PA75" s="313"/>
      <c r="PB75" s="313"/>
      <c r="PC75" s="313"/>
      <c r="PD75" s="313"/>
      <c r="PE75" s="313"/>
      <c r="PF75" s="313"/>
      <c r="PG75" s="313"/>
      <c r="PH75" s="313"/>
      <c r="PI75" s="313"/>
      <c r="PJ75" s="313"/>
      <c r="PK75" s="313"/>
      <c r="PL75" s="313"/>
      <c r="PM75" s="313"/>
      <c r="PN75" s="313"/>
      <c r="PO75" s="313"/>
      <c r="PP75" s="313"/>
      <c r="PQ75" s="313"/>
      <c r="PR75" s="313"/>
      <c r="PS75" s="313"/>
      <c r="PT75" s="313"/>
      <c r="PU75" s="313"/>
      <c r="PV75" s="313"/>
      <c r="PW75" s="313"/>
      <c r="PX75" s="313"/>
      <c r="PY75" s="313"/>
      <c r="PZ75" s="313"/>
      <c r="QA75" s="313"/>
      <c r="QB75" s="313"/>
      <c r="QC75" s="313"/>
      <c r="QD75" s="313"/>
      <c r="QE75" s="313"/>
      <c r="QF75" s="313"/>
      <c r="QG75" s="313"/>
      <c r="QH75" s="313"/>
      <c r="QI75" s="313"/>
      <c r="QJ75" s="313"/>
      <c r="QK75" s="313"/>
      <c r="QL75" s="313"/>
      <c r="QM75" s="313"/>
      <c r="QN75" s="313"/>
      <c r="QO75" s="313"/>
      <c r="QP75" s="313"/>
      <c r="QQ75" s="313"/>
      <c r="QR75" s="313"/>
      <c r="QS75" s="313"/>
      <c r="QT75" s="313"/>
      <c r="QU75" s="313"/>
      <c r="QV75" s="313"/>
      <c r="QW75" s="313"/>
      <c r="QX75" s="313"/>
      <c r="QY75" s="313"/>
      <c r="QZ75" s="313"/>
      <c r="RA75" s="313"/>
      <c r="RB75" s="313"/>
      <c r="RC75" s="313"/>
      <c r="RD75" s="313"/>
      <c r="RE75" s="313"/>
      <c r="RF75" s="313"/>
      <c r="RG75" s="313"/>
      <c r="RH75" s="313"/>
      <c r="RI75" s="313"/>
      <c r="RJ75" s="313"/>
      <c r="RK75" s="313"/>
      <c r="RL75" s="313"/>
      <c r="RM75" s="313"/>
      <c r="RN75" s="313"/>
      <c r="RO75" s="313"/>
      <c r="RP75" s="313"/>
      <c r="RQ75" s="313"/>
      <c r="RR75" s="313"/>
      <c r="RS75" s="313"/>
      <c r="RT75" s="313"/>
      <c r="RU75" s="313"/>
      <c r="RV75" s="313"/>
      <c r="RW75" s="313"/>
      <c r="RX75" s="313"/>
      <c r="RY75" s="313"/>
      <c r="RZ75" s="313"/>
      <c r="SA75" s="313"/>
      <c r="SB75" s="313"/>
      <c r="SC75" s="313"/>
      <c r="SD75" s="313"/>
      <c r="SE75" s="313"/>
      <c r="SF75" s="313"/>
      <c r="SG75" s="313"/>
      <c r="SH75" s="313"/>
      <c r="SI75" s="313"/>
      <c r="SJ75" s="313"/>
      <c r="SK75" s="313"/>
      <c r="SL75" s="313"/>
      <c r="SM75" s="313"/>
      <c r="SN75" s="313"/>
      <c r="SO75" s="313"/>
      <c r="SP75" s="313"/>
      <c r="SQ75" s="313"/>
      <c r="SR75" s="313"/>
      <c r="SS75" s="313"/>
      <c r="ST75" s="313"/>
      <c r="SU75" s="313"/>
      <c r="SV75" s="313"/>
      <c r="SW75" s="313"/>
      <c r="SX75" s="313"/>
      <c r="SY75" s="313"/>
      <c r="SZ75" s="313"/>
      <c r="TA75" s="313"/>
      <c r="TB75" s="313"/>
      <c r="TC75" s="313"/>
      <c r="TD75" s="313"/>
      <c r="TE75" s="313"/>
      <c r="TF75" s="313"/>
      <c r="TG75" s="313"/>
      <c r="TH75" s="313"/>
      <c r="TI75" s="313"/>
      <c r="TJ75" s="313"/>
      <c r="TK75" s="313"/>
      <c r="TL75" s="313"/>
      <c r="TM75" s="313"/>
      <c r="TN75" s="313"/>
      <c r="TO75" s="313"/>
      <c r="TP75" s="313"/>
      <c r="TQ75" s="313"/>
      <c r="TR75" s="313"/>
      <c r="TS75" s="313"/>
      <c r="TT75" s="313"/>
      <c r="TU75" s="313"/>
      <c r="TV75" s="313"/>
      <c r="TW75" s="313"/>
      <c r="TX75" s="313"/>
      <c r="TY75" s="313"/>
      <c r="TZ75" s="313"/>
      <c r="UA75" s="313"/>
      <c r="UB75" s="313"/>
      <c r="UC75" s="313"/>
      <c r="UD75" s="313"/>
      <c r="UE75" s="313"/>
      <c r="UF75" s="313"/>
      <c r="UG75" s="313"/>
      <c r="UH75" s="313"/>
      <c r="UI75" s="313"/>
      <c r="UJ75" s="313"/>
      <c r="UK75" s="313"/>
      <c r="UL75" s="313"/>
      <c r="UM75" s="313"/>
      <c r="UN75" s="313"/>
      <c r="UO75" s="313"/>
      <c r="UP75" s="313"/>
      <c r="UQ75" s="313"/>
      <c r="UR75" s="313"/>
      <c r="US75" s="313"/>
      <c r="UT75" s="313"/>
      <c r="UU75" s="313"/>
      <c r="UV75" s="313"/>
      <c r="UW75" s="313"/>
      <c r="UX75" s="313"/>
      <c r="UY75" s="313"/>
      <c r="UZ75" s="313"/>
      <c r="VA75" s="313"/>
      <c r="VB75" s="313"/>
      <c r="VC75" s="313"/>
      <c r="VD75" s="313"/>
      <c r="VE75" s="313"/>
      <c r="VF75" s="313"/>
      <c r="VG75" s="313"/>
      <c r="VH75" s="313"/>
      <c r="VI75" s="313"/>
      <c r="VJ75" s="313"/>
      <c r="VK75" s="313"/>
      <c r="VL75" s="313"/>
      <c r="VM75" s="313"/>
      <c r="VN75" s="313"/>
      <c r="VO75" s="313"/>
      <c r="VP75" s="313"/>
      <c r="VQ75" s="313"/>
      <c r="VR75" s="313"/>
      <c r="VS75" s="313"/>
      <c r="VT75" s="313"/>
      <c r="VU75" s="313"/>
      <c r="VV75" s="313"/>
      <c r="VW75" s="313"/>
      <c r="VX75" s="313"/>
      <c r="VY75" s="313"/>
      <c r="VZ75" s="313"/>
      <c r="WA75" s="313"/>
      <c r="WB75" s="313"/>
      <c r="WC75" s="313"/>
      <c r="WD75" s="313"/>
      <c r="WE75" s="313"/>
      <c r="WF75" s="313"/>
      <c r="WG75" s="313"/>
      <c r="WH75" s="313"/>
      <c r="WI75" s="313"/>
      <c r="WJ75" s="313"/>
      <c r="WK75" s="313"/>
      <c r="WL75" s="313"/>
      <c r="WM75" s="313"/>
      <c r="WN75" s="313"/>
      <c r="WO75" s="313"/>
      <c r="WP75" s="313"/>
      <c r="WQ75" s="313"/>
      <c r="WR75" s="313"/>
      <c r="WS75" s="313"/>
      <c r="WT75" s="313"/>
      <c r="WU75" s="313"/>
      <c r="WV75" s="313"/>
      <c r="WW75" s="313"/>
      <c r="WX75" s="313"/>
      <c r="WY75" s="313"/>
      <c r="WZ75" s="313"/>
      <c r="XA75" s="313"/>
      <c r="XB75" s="313"/>
      <c r="XC75" s="313"/>
      <c r="XD75" s="313"/>
      <c r="XE75" s="313"/>
      <c r="XF75" s="313"/>
      <c r="XG75" s="313"/>
      <c r="XH75" s="313"/>
      <c r="XI75" s="313"/>
      <c r="XJ75" s="313"/>
      <c r="XK75" s="313"/>
      <c r="XL75" s="313"/>
      <c r="XM75" s="313"/>
      <c r="XN75" s="313"/>
      <c r="XO75" s="313"/>
      <c r="XP75" s="313"/>
      <c r="XQ75" s="313"/>
      <c r="XR75" s="313"/>
      <c r="XS75" s="313"/>
      <c r="XT75" s="313"/>
      <c r="XU75" s="313"/>
      <c r="XV75" s="313"/>
      <c r="XW75" s="313"/>
      <c r="XX75" s="313"/>
      <c r="XY75" s="313"/>
      <c r="XZ75" s="313"/>
      <c r="YA75" s="313"/>
      <c r="YB75" s="313"/>
      <c r="YC75" s="313"/>
      <c r="YD75" s="313"/>
      <c r="YE75" s="313"/>
      <c r="YF75" s="313"/>
      <c r="YG75" s="313"/>
      <c r="YH75" s="313"/>
      <c r="YI75" s="313"/>
      <c r="YJ75" s="313"/>
      <c r="YK75" s="313"/>
      <c r="YL75" s="313"/>
      <c r="YM75" s="313"/>
      <c r="YN75" s="313"/>
      <c r="YO75" s="313"/>
      <c r="YP75" s="313"/>
      <c r="YQ75" s="313"/>
      <c r="YR75" s="313"/>
      <c r="YS75" s="313"/>
      <c r="YT75" s="313"/>
      <c r="YU75" s="313"/>
      <c r="YV75" s="313"/>
      <c r="YW75" s="313"/>
      <c r="YX75" s="313"/>
      <c r="YY75" s="313"/>
      <c r="YZ75" s="313"/>
      <c r="ZA75" s="313"/>
      <c r="ZB75" s="313"/>
      <c r="ZC75" s="313"/>
      <c r="ZD75" s="313"/>
      <c r="ZE75" s="313"/>
      <c r="ZF75" s="313"/>
      <c r="ZG75" s="313"/>
      <c r="ZH75" s="313"/>
      <c r="ZI75" s="313"/>
      <c r="ZJ75" s="313"/>
      <c r="ZK75" s="313"/>
      <c r="ZL75" s="313"/>
      <c r="ZM75" s="313"/>
      <c r="ZN75" s="313"/>
      <c r="ZO75" s="313"/>
      <c r="ZP75" s="313"/>
      <c r="ZQ75" s="313"/>
      <c r="ZR75" s="313"/>
      <c r="ZS75" s="313"/>
      <c r="ZT75" s="313"/>
      <c r="ZU75" s="313"/>
      <c r="ZV75" s="313"/>
      <c r="ZW75" s="313"/>
      <c r="ZX75" s="313"/>
      <c r="ZY75" s="313"/>
      <c r="ZZ75" s="313"/>
      <c r="AAA75" s="313"/>
      <c r="AAB75" s="313"/>
      <c r="AAC75" s="313"/>
      <c r="AAD75" s="313"/>
      <c r="AAE75" s="313"/>
      <c r="AAF75" s="313"/>
      <c r="AAG75" s="313"/>
      <c r="AAH75" s="313"/>
      <c r="AAI75" s="313"/>
      <c r="AAJ75" s="313"/>
      <c r="AAK75" s="313"/>
      <c r="AAL75" s="313"/>
      <c r="AAM75" s="313"/>
      <c r="AAN75" s="313"/>
      <c r="AAO75" s="313"/>
      <c r="AAP75" s="313"/>
      <c r="AAQ75" s="313"/>
      <c r="AAR75" s="313"/>
      <c r="AAS75" s="313"/>
      <c r="AAT75" s="313"/>
      <c r="AAU75" s="313"/>
      <c r="AAV75" s="313"/>
      <c r="AAW75" s="313"/>
      <c r="AAX75" s="313"/>
      <c r="AAY75" s="313"/>
      <c r="AAZ75" s="313"/>
      <c r="ABA75" s="313"/>
      <c r="ABB75" s="313"/>
      <c r="ABC75" s="313"/>
      <c r="ABD75" s="313"/>
      <c r="ABE75" s="313"/>
      <c r="ABF75" s="313"/>
      <c r="ABG75" s="313"/>
      <c r="ABH75" s="313"/>
      <c r="ABI75" s="313"/>
      <c r="ABJ75" s="313"/>
      <c r="ABK75" s="313"/>
      <c r="ABL75" s="313"/>
      <c r="ABM75" s="313"/>
      <c r="ABN75" s="313"/>
      <c r="ABO75" s="313"/>
      <c r="ABP75" s="313"/>
      <c r="ABQ75" s="313"/>
      <c r="ABR75" s="313"/>
      <c r="ABS75" s="313"/>
      <c r="ABT75" s="313"/>
      <c r="ABU75" s="313"/>
      <c r="ABV75" s="313"/>
      <c r="ABW75" s="313"/>
      <c r="ABX75" s="313"/>
      <c r="ABY75" s="313"/>
      <c r="ABZ75" s="313"/>
      <c r="ACA75" s="313"/>
      <c r="ACB75" s="313"/>
      <c r="ACC75" s="313"/>
      <c r="ACD75" s="313"/>
      <c r="ACE75" s="313"/>
      <c r="ACF75" s="313"/>
      <c r="ACG75" s="313"/>
      <c r="ACH75" s="313"/>
      <c r="ACI75" s="313"/>
      <c r="ACJ75" s="313"/>
      <c r="ACK75" s="313"/>
      <c r="ACL75" s="313"/>
      <c r="ACM75" s="313"/>
      <c r="ACN75" s="313"/>
      <c r="ACO75" s="313"/>
      <c r="ACP75" s="313"/>
      <c r="ACQ75" s="313"/>
      <c r="ACR75" s="313"/>
      <c r="ACS75" s="313"/>
      <c r="ACT75" s="313"/>
      <c r="ACU75" s="313"/>
      <c r="ACV75" s="313"/>
      <c r="ACW75" s="313"/>
      <c r="ACX75" s="313"/>
      <c r="ACY75" s="313"/>
      <c r="ACZ75" s="313"/>
      <c r="ADA75" s="313"/>
      <c r="ADB75" s="313"/>
      <c r="ADC75" s="313"/>
      <c r="ADD75" s="313"/>
      <c r="ADE75" s="313"/>
      <c r="ADF75" s="313"/>
      <c r="ADG75" s="313"/>
      <c r="ADH75" s="313"/>
      <c r="ADI75" s="313"/>
      <c r="ADJ75" s="313"/>
      <c r="ADK75" s="313"/>
      <c r="ADL75" s="313"/>
      <c r="ADM75" s="313"/>
      <c r="ADN75" s="313"/>
      <c r="ADO75" s="313"/>
      <c r="ADP75" s="313"/>
      <c r="ADQ75" s="313"/>
      <c r="ADR75" s="313"/>
      <c r="ADS75" s="313"/>
      <c r="ADT75" s="313"/>
      <c r="ADU75" s="313"/>
      <c r="ADV75" s="313"/>
      <c r="ADW75" s="313"/>
      <c r="ADX75" s="313"/>
      <c r="ADY75" s="313"/>
      <c r="ADZ75" s="313"/>
      <c r="AEA75" s="313"/>
      <c r="AEB75" s="313"/>
      <c r="AEC75" s="313"/>
      <c r="AED75" s="313"/>
      <c r="AEE75" s="313"/>
      <c r="AEF75" s="313"/>
      <c r="AEG75" s="313"/>
      <c r="AEH75" s="313"/>
      <c r="AEI75" s="313"/>
      <c r="AEJ75" s="313"/>
      <c r="AEK75" s="313"/>
      <c r="AEL75" s="313"/>
      <c r="AEM75" s="313"/>
      <c r="AEN75" s="313"/>
      <c r="AEO75" s="313"/>
      <c r="AEP75" s="313"/>
      <c r="AEQ75" s="313"/>
      <c r="AER75" s="313"/>
      <c r="AES75" s="313"/>
      <c r="AET75" s="313"/>
      <c r="AEU75" s="313"/>
      <c r="AEV75" s="313"/>
      <c r="AEW75" s="313"/>
      <c r="AEX75" s="313"/>
      <c r="AEY75" s="313"/>
      <c r="AEZ75" s="313"/>
      <c r="AFA75" s="313"/>
      <c r="AFB75" s="313"/>
      <c r="AFC75" s="313"/>
      <c r="AFD75" s="313"/>
      <c r="AFE75" s="313"/>
      <c r="AFF75" s="313"/>
      <c r="AFG75" s="313"/>
      <c r="AFH75" s="313"/>
      <c r="AFI75" s="313"/>
      <c r="AFJ75" s="313"/>
      <c r="AFK75" s="313"/>
      <c r="AFL75" s="313"/>
      <c r="AFM75" s="313"/>
      <c r="AFN75" s="313"/>
      <c r="AFO75" s="313"/>
      <c r="AFP75" s="313"/>
      <c r="AFQ75" s="313"/>
      <c r="AFR75" s="313"/>
      <c r="AFS75" s="313"/>
      <c r="AFT75" s="313"/>
      <c r="AFU75" s="313"/>
      <c r="AFV75" s="313"/>
      <c r="AFW75" s="313"/>
      <c r="AFX75" s="313"/>
      <c r="AFY75" s="313"/>
      <c r="AFZ75" s="313"/>
      <c r="AGA75" s="313"/>
      <c r="AGB75" s="313"/>
      <c r="AGC75" s="313"/>
      <c r="AGD75" s="313"/>
      <c r="AGE75" s="313"/>
      <c r="AGF75" s="313"/>
      <c r="AGG75" s="313"/>
      <c r="AGH75" s="313"/>
      <c r="AGI75" s="313"/>
      <c r="AGJ75" s="313"/>
      <c r="AGK75" s="313"/>
      <c r="AGL75" s="313"/>
      <c r="AGM75" s="313"/>
      <c r="AGN75" s="313"/>
      <c r="AGO75" s="313"/>
      <c r="AGP75" s="313"/>
      <c r="AGQ75" s="313"/>
      <c r="AGR75" s="313"/>
      <c r="AGS75" s="313"/>
      <c r="AGT75" s="313"/>
      <c r="AGU75" s="313"/>
      <c r="AGV75" s="313"/>
      <c r="AGW75" s="313"/>
      <c r="AGX75" s="313"/>
      <c r="AGY75" s="313"/>
      <c r="AGZ75" s="313"/>
      <c r="AHA75" s="313"/>
      <c r="AHB75" s="313"/>
      <c r="AHC75" s="313"/>
      <c r="AHD75" s="313"/>
      <c r="AHE75" s="313"/>
      <c r="AHF75" s="313"/>
      <c r="AHG75" s="313"/>
      <c r="AHH75" s="313"/>
      <c r="AHI75" s="313"/>
      <c r="AHJ75" s="313"/>
      <c r="AHK75" s="313"/>
      <c r="AHL75" s="313"/>
      <c r="AHM75" s="313"/>
      <c r="AHN75" s="313"/>
      <c r="AHO75" s="313"/>
      <c r="AHP75" s="313"/>
      <c r="AHQ75" s="313"/>
      <c r="AHR75" s="313"/>
      <c r="AHS75" s="313"/>
      <c r="AHT75" s="313"/>
      <c r="AHU75" s="313"/>
      <c r="AHV75" s="313"/>
      <c r="AHW75" s="313"/>
      <c r="AHX75" s="313"/>
      <c r="AHY75" s="313"/>
      <c r="AHZ75" s="313"/>
      <c r="AIA75" s="313"/>
      <c r="AIB75" s="313"/>
      <c r="AIC75" s="313"/>
      <c r="AID75" s="313"/>
      <c r="AIE75" s="313"/>
      <c r="AIF75" s="313"/>
      <c r="AIG75" s="313"/>
      <c r="AIH75" s="313"/>
      <c r="AII75" s="313"/>
      <c r="AIJ75" s="313"/>
      <c r="AIK75" s="313"/>
      <c r="AIL75" s="313"/>
      <c r="AIM75" s="313"/>
      <c r="AIN75" s="313"/>
      <c r="AIO75" s="313"/>
      <c r="AIP75" s="313"/>
      <c r="AIQ75" s="313"/>
      <c r="AIR75" s="313"/>
      <c r="AIS75" s="313"/>
      <c r="AIT75" s="313"/>
      <c r="AIU75" s="313"/>
      <c r="AIV75" s="313"/>
      <c r="AIW75" s="313"/>
      <c r="AIX75" s="313"/>
      <c r="AIY75" s="313"/>
      <c r="AIZ75" s="313"/>
      <c r="AJA75" s="313"/>
      <c r="AJB75" s="313"/>
      <c r="AJC75" s="313"/>
      <c r="AJD75" s="313"/>
      <c r="AJE75" s="313"/>
      <c r="AJF75" s="313"/>
      <c r="AJG75" s="313"/>
      <c r="AJH75" s="313"/>
      <c r="AJI75" s="313"/>
      <c r="AJJ75" s="313"/>
      <c r="AJK75" s="313"/>
      <c r="AJL75" s="313"/>
      <c r="AJM75" s="313"/>
      <c r="AJN75" s="313"/>
      <c r="AJO75" s="313"/>
      <c r="AJP75" s="313"/>
      <c r="AJQ75" s="313"/>
      <c r="AJR75" s="313"/>
      <c r="AJS75" s="313"/>
      <c r="AJT75" s="313"/>
      <c r="AJU75" s="313"/>
      <c r="AJV75" s="313"/>
      <c r="AJW75" s="313"/>
      <c r="AJX75" s="313"/>
      <c r="AJY75" s="313"/>
      <c r="AJZ75" s="313"/>
      <c r="AKA75" s="313"/>
      <c r="AKB75" s="313"/>
      <c r="AKC75" s="313"/>
      <c r="AKD75" s="313"/>
      <c r="AKE75" s="313"/>
      <c r="AKF75" s="313"/>
      <c r="AKG75" s="313"/>
      <c r="AKH75" s="313"/>
      <c r="AKI75" s="313"/>
      <c r="AKJ75" s="313"/>
      <c r="AKK75" s="313"/>
      <c r="AKL75" s="313"/>
      <c r="AKM75" s="313"/>
      <c r="AKN75" s="313"/>
      <c r="AKO75" s="313"/>
      <c r="AKP75" s="313"/>
      <c r="AKQ75" s="313"/>
      <c r="AKR75" s="313"/>
      <c r="AKS75" s="313"/>
      <c r="AKT75" s="313"/>
      <c r="AKU75" s="313"/>
      <c r="AKV75" s="313"/>
      <c r="AKW75" s="313"/>
      <c r="AKX75" s="313"/>
      <c r="AKY75" s="313"/>
      <c r="AKZ75" s="313"/>
      <c r="ALA75" s="313"/>
      <c r="ALB75" s="313"/>
      <c r="ALC75" s="313"/>
      <c r="ALD75" s="313"/>
      <c r="ALE75" s="313"/>
      <c r="ALF75" s="313"/>
      <c r="ALG75" s="313"/>
      <c r="ALH75" s="313"/>
      <c r="ALI75" s="313"/>
      <c r="ALJ75" s="313"/>
      <c r="ALK75" s="313"/>
      <c r="ALL75" s="313"/>
      <c r="ALM75" s="313"/>
      <c r="ALN75" s="313"/>
      <c r="ALO75" s="313"/>
      <c r="ALP75" s="313"/>
      <c r="ALQ75" s="313"/>
      <c r="ALR75" s="313"/>
      <c r="ALS75" s="313"/>
      <c r="ALT75" s="313"/>
      <c r="ALU75" s="313"/>
      <c r="ALV75" s="313"/>
      <c r="ALW75" s="313"/>
      <c r="ALX75" s="313"/>
      <c r="ALY75" s="313"/>
      <c r="ALZ75" s="313"/>
      <c r="AMA75" s="313"/>
      <c r="AMB75" s="313"/>
      <c r="AMC75" s="313"/>
      <c r="AMD75" s="313"/>
      <c r="AME75" s="313"/>
      <c r="AMF75" s="313"/>
      <c r="AMG75" s="313"/>
      <c r="AMH75" s="313"/>
      <c r="AMI75" s="313"/>
      <c r="AMJ75" s="313"/>
      <c r="AMK75" s="313"/>
      <c r="AML75" s="313"/>
      <c r="AMM75" s="313"/>
      <c r="AMN75" s="313"/>
      <c r="AMO75" s="313"/>
      <c r="AMP75" s="313"/>
      <c r="AMQ75" s="313"/>
      <c r="AMR75" s="313"/>
      <c r="AMS75" s="313"/>
      <c r="AMT75" s="313"/>
      <c r="AMU75" s="313"/>
      <c r="AMV75" s="313"/>
      <c r="AMW75" s="313"/>
      <c r="AMX75" s="313"/>
      <c r="AMY75" s="313"/>
      <c r="AMZ75" s="313"/>
      <c r="ANA75" s="313"/>
      <c r="ANB75" s="313"/>
      <c r="ANC75" s="313"/>
      <c r="AND75" s="313"/>
      <c r="ANE75" s="313"/>
      <c r="ANF75" s="313"/>
      <c r="ANG75" s="313"/>
      <c r="ANH75" s="313"/>
      <c r="ANI75" s="313"/>
      <c r="ANJ75" s="313"/>
      <c r="ANK75" s="313"/>
      <c r="ANL75" s="313"/>
      <c r="ANM75" s="313"/>
      <c r="ANN75" s="313"/>
      <c r="ANO75" s="313"/>
      <c r="ANP75" s="313"/>
      <c r="ANQ75" s="313"/>
      <c r="ANR75" s="313"/>
      <c r="ANS75" s="313"/>
      <c r="ANT75" s="313"/>
      <c r="ANU75" s="313"/>
      <c r="ANV75" s="313"/>
      <c r="ANW75" s="313"/>
      <c r="ANX75" s="313"/>
      <c r="ANY75" s="313"/>
      <c r="ANZ75" s="313"/>
      <c r="AOA75" s="313"/>
      <c r="AOB75" s="313"/>
      <c r="AOC75" s="313"/>
      <c r="AOD75" s="313"/>
      <c r="AOE75" s="313"/>
      <c r="AOF75" s="313"/>
      <c r="AOG75" s="313"/>
      <c r="AOH75" s="313"/>
      <c r="AOI75" s="313"/>
      <c r="AOJ75" s="313"/>
      <c r="AOK75" s="313"/>
      <c r="AOL75" s="313"/>
      <c r="AOM75" s="313"/>
      <c r="AON75" s="313"/>
      <c r="AOO75" s="313"/>
      <c r="AOP75" s="313"/>
      <c r="AOQ75" s="313"/>
      <c r="AOR75" s="313"/>
      <c r="AOS75" s="313"/>
      <c r="AOT75" s="313"/>
      <c r="AOU75" s="313"/>
      <c r="AOV75" s="313"/>
      <c r="AOW75" s="313"/>
      <c r="AOX75" s="313"/>
      <c r="AOY75" s="313"/>
      <c r="AOZ75" s="313"/>
      <c r="APA75" s="313"/>
      <c r="APB75" s="313"/>
      <c r="APC75" s="313"/>
      <c r="APD75" s="313"/>
      <c r="APE75" s="313"/>
      <c r="APF75" s="313"/>
      <c r="APG75" s="313"/>
      <c r="APH75" s="313"/>
      <c r="API75" s="313"/>
      <c r="APJ75" s="313"/>
      <c r="APK75" s="313"/>
      <c r="APL75" s="313"/>
      <c r="APM75" s="313"/>
      <c r="APN75" s="313"/>
      <c r="APO75" s="313"/>
      <c r="APP75" s="313"/>
      <c r="APQ75" s="313"/>
      <c r="APR75" s="313"/>
      <c r="APS75" s="313"/>
      <c r="APT75" s="313"/>
      <c r="APU75" s="313"/>
      <c r="APV75" s="313"/>
      <c r="APW75" s="313"/>
      <c r="APX75" s="313"/>
      <c r="APY75" s="313"/>
      <c r="APZ75" s="313"/>
      <c r="AQA75" s="313"/>
      <c r="AQB75" s="313"/>
      <c r="AQC75" s="313"/>
      <c r="AQD75" s="313"/>
      <c r="AQE75" s="313"/>
      <c r="AQF75" s="313"/>
      <c r="AQG75" s="313"/>
      <c r="AQH75" s="313"/>
      <c r="AQI75" s="313"/>
      <c r="AQJ75" s="313"/>
      <c r="AQK75" s="313"/>
      <c r="AQL75" s="313"/>
      <c r="AQM75" s="313"/>
      <c r="AQN75" s="313"/>
      <c r="AQO75" s="313"/>
      <c r="AQP75" s="313"/>
      <c r="AQQ75" s="313"/>
      <c r="AQR75" s="313"/>
      <c r="AQS75" s="313"/>
      <c r="AQT75" s="313"/>
      <c r="AQU75" s="313"/>
      <c r="AQV75" s="313"/>
      <c r="AQW75" s="313"/>
      <c r="AQX75" s="313"/>
      <c r="AQY75" s="313"/>
      <c r="AQZ75" s="313"/>
      <c r="ARA75" s="313"/>
      <c r="ARB75" s="313"/>
      <c r="ARC75" s="313"/>
      <c r="ARD75" s="313"/>
      <c r="ARE75" s="313"/>
      <c r="ARF75" s="313"/>
      <c r="ARG75" s="313"/>
      <c r="ARH75" s="313"/>
      <c r="ARI75" s="313"/>
      <c r="ARJ75" s="313"/>
      <c r="ARK75" s="313"/>
      <c r="ARL75" s="313"/>
      <c r="ARM75" s="313"/>
      <c r="ARN75" s="313"/>
      <c r="ARO75" s="313"/>
      <c r="ARP75" s="313"/>
      <c r="ARQ75" s="313"/>
      <c r="ARR75" s="313"/>
      <c r="ARS75" s="313"/>
      <c r="ART75" s="313"/>
      <c r="ARU75" s="313"/>
      <c r="ARV75" s="313"/>
      <c r="ARW75" s="313"/>
      <c r="ARX75" s="313"/>
      <c r="ARY75" s="313"/>
      <c r="ARZ75" s="313"/>
      <c r="ASA75" s="313"/>
      <c r="ASB75" s="313"/>
      <c r="ASC75" s="313"/>
      <c r="ASD75" s="313"/>
      <c r="ASE75" s="313"/>
      <c r="ASF75" s="313"/>
      <c r="ASG75" s="313"/>
      <c r="ASH75" s="313"/>
      <c r="ASI75" s="313"/>
      <c r="ASJ75" s="313"/>
      <c r="ASK75" s="313"/>
      <c r="ASL75" s="313"/>
      <c r="ASM75" s="313"/>
      <c r="ASN75" s="313"/>
      <c r="ASO75" s="313"/>
      <c r="ASP75" s="313"/>
      <c r="ASQ75" s="313"/>
      <c r="ASR75" s="313"/>
      <c r="ASS75" s="313"/>
      <c r="AST75" s="313"/>
      <c r="ASU75" s="313"/>
      <c r="ASV75" s="313"/>
      <c r="ASW75" s="313"/>
      <c r="ASX75" s="313"/>
      <c r="ASY75" s="313"/>
      <c r="ASZ75" s="313"/>
      <c r="ATA75" s="313"/>
      <c r="ATB75" s="313"/>
      <c r="ATC75" s="313"/>
      <c r="ATD75" s="313"/>
      <c r="ATE75" s="313"/>
      <c r="ATF75" s="313"/>
      <c r="ATG75" s="313"/>
      <c r="ATH75" s="313"/>
      <c r="ATI75" s="313"/>
      <c r="ATJ75" s="313"/>
      <c r="ATK75" s="313"/>
      <c r="ATL75" s="313"/>
      <c r="ATM75" s="313"/>
      <c r="ATN75" s="313"/>
      <c r="ATO75" s="313"/>
      <c r="ATP75" s="313"/>
      <c r="ATQ75" s="313"/>
      <c r="ATR75" s="313"/>
      <c r="ATS75" s="313"/>
      <c r="ATT75" s="313"/>
      <c r="ATU75" s="313"/>
      <c r="ATV75" s="313"/>
      <c r="ATW75" s="313"/>
      <c r="ATX75" s="313"/>
      <c r="ATY75" s="313"/>
      <c r="ATZ75" s="313"/>
      <c r="AUA75" s="313"/>
      <c r="AUB75" s="313"/>
      <c r="AUC75" s="313"/>
      <c r="AUD75" s="313"/>
      <c r="AUE75" s="313"/>
      <c r="AUF75" s="313"/>
      <c r="AUG75" s="313"/>
      <c r="AUH75" s="313"/>
      <c r="AUI75" s="313"/>
      <c r="AUJ75" s="313"/>
      <c r="AUK75" s="313"/>
      <c r="AUL75" s="313"/>
      <c r="AUM75" s="313"/>
      <c r="AUN75" s="313"/>
      <c r="AUO75" s="313"/>
      <c r="AUP75" s="313"/>
      <c r="AUQ75" s="313"/>
      <c r="AUR75" s="313"/>
      <c r="AUS75" s="313"/>
      <c r="AUT75" s="313"/>
      <c r="AUU75" s="313"/>
      <c r="AUV75" s="313"/>
      <c r="AUW75" s="313"/>
      <c r="AUX75" s="313"/>
      <c r="AUY75" s="313"/>
      <c r="AUZ75" s="313"/>
      <c r="AVA75" s="313"/>
      <c r="AVB75" s="313"/>
      <c r="AVC75" s="313"/>
      <c r="AVD75" s="313"/>
      <c r="AVE75" s="313"/>
      <c r="AVF75" s="313"/>
      <c r="AVG75" s="313"/>
      <c r="AVH75" s="313"/>
      <c r="AVI75" s="313"/>
      <c r="AVJ75" s="313"/>
      <c r="AVK75" s="313"/>
      <c r="AVL75" s="313"/>
      <c r="AVM75" s="313"/>
      <c r="AVN75" s="313"/>
      <c r="AVO75" s="313"/>
      <c r="AVP75" s="313"/>
      <c r="AVQ75" s="313"/>
      <c r="AVR75" s="313"/>
      <c r="AVS75" s="313"/>
      <c r="AVT75" s="313"/>
      <c r="AVU75" s="313"/>
      <c r="AVV75" s="313"/>
      <c r="AVW75" s="313"/>
      <c r="AVX75" s="313"/>
      <c r="AVY75" s="313"/>
      <c r="AVZ75" s="313"/>
      <c r="AWA75" s="313"/>
      <c r="AWB75" s="313"/>
      <c r="AWC75" s="313"/>
      <c r="AWD75" s="313"/>
      <c r="AWE75" s="313"/>
      <c r="AWF75" s="313"/>
      <c r="AWG75" s="313"/>
      <c r="AWH75" s="313"/>
      <c r="AWI75" s="313"/>
      <c r="AWJ75" s="313"/>
      <c r="AWK75" s="313"/>
      <c r="AWL75" s="313"/>
      <c r="AWM75" s="313"/>
      <c r="AWN75" s="313"/>
      <c r="AWO75" s="313"/>
      <c r="AWP75" s="313"/>
      <c r="AWQ75" s="313"/>
      <c r="AWR75" s="313"/>
      <c r="AWS75" s="313"/>
      <c r="AWT75" s="313"/>
      <c r="AWU75" s="313"/>
      <c r="AWV75" s="313"/>
      <c r="AWW75" s="313"/>
      <c r="AWX75" s="313"/>
      <c r="AWY75" s="313"/>
      <c r="AWZ75" s="313"/>
      <c r="AXA75" s="313"/>
      <c r="AXB75" s="313"/>
      <c r="AXC75" s="313"/>
      <c r="AXD75" s="313"/>
      <c r="AXE75" s="313"/>
      <c r="AXF75" s="313"/>
      <c r="AXG75" s="313"/>
      <c r="AXH75" s="313"/>
      <c r="AXI75" s="313"/>
      <c r="AXJ75" s="313"/>
      <c r="AXK75" s="313"/>
      <c r="AXL75" s="313"/>
      <c r="AXM75" s="313"/>
      <c r="AXN75" s="313"/>
      <c r="AXO75" s="313"/>
      <c r="AXP75" s="313"/>
      <c r="AXQ75" s="313"/>
      <c r="AXR75" s="313"/>
      <c r="AXS75" s="313"/>
      <c r="AXT75" s="313"/>
      <c r="AXU75" s="313"/>
      <c r="AXV75" s="313"/>
      <c r="AXW75" s="313"/>
      <c r="AXX75" s="313"/>
      <c r="AXY75" s="313"/>
      <c r="AXZ75" s="313"/>
      <c r="AYA75" s="313"/>
      <c r="AYB75" s="313"/>
      <c r="AYC75" s="313"/>
      <c r="AYD75" s="313"/>
      <c r="AYE75" s="313"/>
      <c r="AYF75" s="313"/>
      <c r="AYG75" s="313"/>
      <c r="AYH75" s="313"/>
      <c r="AYI75" s="313"/>
      <c r="AYJ75" s="313"/>
      <c r="AYK75" s="313"/>
      <c r="AYL75" s="313"/>
      <c r="AYM75" s="313"/>
      <c r="AYN75" s="313"/>
      <c r="AYO75" s="313"/>
      <c r="AYP75" s="313"/>
      <c r="AYQ75" s="313"/>
      <c r="AYR75" s="313"/>
      <c r="AYS75" s="313"/>
      <c r="AYT75" s="313"/>
      <c r="AYU75" s="313"/>
      <c r="AYV75" s="313"/>
      <c r="AYW75" s="313"/>
      <c r="AYX75" s="313"/>
      <c r="AYY75" s="313"/>
      <c r="AYZ75" s="313"/>
      <c r="AZA75" s="313"/>
      <c r="AZB75" s="313"/>
      <c r="AZC75" s="313"/>
      <c r="AZD75" s="313"/>
      <c r="AZE75" s="313"/>
      <c r="AZF75" s="313"/>
      <c r="AZG75" s="313"/>
      <c r="AZH75" s="313"/>
      <c r="AZI75" s="313"/>
      <c r="AZJ75" s="313"/>
      <c r="AZK75" s="313"/>
      <c r="AZL75" s="313"/>
      <c r="AZM75" s="313"/>
      <c r="AZN75" s="313"/>
      <c r="AZO75" s="313"/>
      <c r="AZP75" s="313"/>
      <c r="AZQ75" s="313"/>
      <c r="AZR75" s="313"/>
      <c r="AZS75" s="313"/>
      <c r="AZT75" s="313"/>
      <c r="AZU75" s="313"/>
      <c r="AZV75" s="313"/>
      <c r="AZW75" s="313"/>
      <c r="AZX75" s="313"/>
      <c r="AZY75" s="313"/>
      <c r="AZZ75" s="313"/>
      <c r="BAA75" s="313"/>
      <c r="BAB75" s="313"/>
      <c r="BAC75" s="313"/>
      <c r="BAD75" s="313"/>
      <c r="BAE75" s="313"/>
      <c r="BAF75" s="313"/>
      <c r="BAG75" s="313"/>
      <c r="BAH75" s="313"/>
      <c r="BAI75" s="313"/>
      <c r="BAJ75" s="313"/>
      <c r="BAK75" s="313"/>
      <c r="BAL75" s="313"/>
      <c r="BAM75" s="313"/>
      <c r="BAN75" s="313"/>
      <c r="BAO75" s="313"/>
      <c r="BAP75" s="313"/>
      <c r="BAQ75" s="313"/>
      <c r="BAR75" s="313"/>
      <c r="BAS75" s="313"/>
      <c r="BAT75" s="313"/>
      <c r="BAU75" s="313"/>
      <c r="BAV75" s="313"/>
      <c r="BAW75" s="313"/>
      <c r="BAX75" s="313"/>
      <c r="BAY75" s="313"/>
      <c r="BAZ75" s="313"/>
      <c r="BBA75" s="313"/>
      <c r="BBB75" s="313"/>
      <c r="BBC75" s="313"/>
      <c r="BBD75" s="313"/>
      <c r="BBE75" s="313"/>
      <c r="BBF75" s="313"/>
      <c r="BBG75" s="313"/>
      <c r="BBH75" s="313"/>
      <c r="BBI75" s="313"/>
      <c r="BBJ75" s="313"/>
      <c r="BBK75" s="313"/>
      <c r="BBL75" s="313"/>
      <c r="BBM75" s="313"/>
      <c r="BBN75" s="313"/>
      <c r="BBO75" s="313"/>
      <c r="BBP75" s="313"/>
      <c r="BBQ75" s="313"/>
      <c r="BBR75" s="313"/>
      <c r="BBS75" s="313"/>
      <c r="BBT75" s="313"/>
      <c r="BBU75" s="313"/>
      <c r="BBV75" s="313"/>
      <c r="BBW75" s="313"/>
      <c r="BBX75" s="313"/>
      <c r="BBY75" s="313"/>
      <c r="BBZ75" s="313"/>
      <c r="BCA75" s="313"/>
      <c r="BCB75" s="313"/>
      <c r="BCC75" s="313"/>
      <c r="BCD75" s="313"/>
      <c r="BCE75" s="313"/>
      <c r="BCF75" s="313"/>
      <c r="BCG75" s="313"/>
      <c r="BCH75" s="313"/>
      <c r="BCI75" s="313"/>
      <c r="BCJ75" s="313"/>
      <c r="BCK75" s="313"/>
      <c r="BCL75" s="313"/>
      <c r="BCM75" s="313"/>
      <c r="BCN75" s="313"/>
      <c r="BCO75" s="313"/>
      <c r="BCP75" s="313"/>
      <c r="BCQ75" s="313"/>
      <c r="BCR75" s="313"/>
      <c r="BCS75" s="313"/>
      <c r="BCT75" s="313"/>
      <c r="BCU75" s="313"/>
      <c r="BCV75" s="313"/>
      <c r="BCW75" s="313"/>
      <c r="BCX75" s="313"/>
      <c r="BCY75" s="313"/>
      <c r="BCZ75" s="313"/>
      <c r="BDA75" s="313"/>
      <c r="BDB75" s="313"/>
      <c r="BDC75" s="313"/>
      <c r="BDD75" s="313"/>
      <c r="BDE75" s="313"/>
      <c r="BDF75" s="313"/>
      <c r="BDG75" s="313"/>
      <c r="BDH75" s="313"/>
      <c r="BDI75" s="313"/>
      <c r="BDJ75" s="313"/>
      <c r="BDK75" s="313"/>
      <c r="BDL75" s="313"/>
      <c r="BDM75" s="313"/>
      <c r="BDN75" s="313"/>
      <c r="BDO75" s="313"/>
      <c r="BDP75" s="313"/>
      <c r="BDQ75" s="313"/>
      <c r="BDR75" s="313"/>
      <c r="BDS75" s="313"/>
      <c r="BDT75" s="313"/>
      <c r="BDU75" s="313"/>
      <c r="BDV75" s="313"/>
      <c r="BDW75" s="313"/>
      <c r="BDX75" s="313"/>
      <c r="BDY75" s="313"/>
      <c r="BDZ75" s="313"/>
      <c r="BEA75" s="313"/>
      <c r="BEB75" s="313"/>
      <c r="BEC75" s="313"/>
      <c r="BED75" s="313"/>
      <c r="BEE75" s="313"/>
      <c r="BEF75" s="313"/>
      <c r="BEG75" s="313"/>
      <c r="BEH75" s="313"/>
      <c r="BEI75" s="313"/>
      <c r="BEJ75" s="313"/>
      <c r="BEK75" s="313"/>
      <c r="BEL75" s="313"/>
      <c r="BEM75" s="313"/>
      <c r="BEN75" s="313"/>
      <c r="BEO75" s="313"/>
      <c r="BEP75" s="313"/>
      <c r="BEQ75" s="313"/>
      <c r="BER75" s="313"/>
      <c r="BES75" s="313"/>
      <c r="BET75" s="313"/>
      <c r="BEU75" s="313"/>
      <c r="BEV75" s="313"/>
      <c r="BEW75" s="313"/>
      <c r="BEX75" s="313"/>
      <c r="BEY75" s="313"/>
      <c r="BEZ75" s="313"/>
      <c r="BFA75" s="313"/>
      <c r="BFB75" s="313"/>
      <c r="BFC75" s="313"/>
      <c r="BFD75" s="313"/>
      <c r="BFE75" s="313"/>
      <c r="BFF75" s="313"/>
      <c r="BFG75" s="313"/>
      <c r="BFH75" s="313"/>
      <c r="BFI75" s="313"/>
      <c r="BFJ75" s="313"/>
      <c r="BFK75" s="313"/>
      <c r="BFL75" s="313"/>
      <c r="BFM75" s="313"/>
      <c r="BFN75" s="313"/>
      <c r="BFO75" s="313"/>
      <c r="BFP75" s="313"/>
      <c r="BFQ75" s="313"/>
      <c r="BFR75" s="313"/>
      <c r="BFS75" s="313"/>
      <c r="BFT75" s="313"/>
      <c r="BFU75" s="313"/>
      <c r="BFV75" s="313"/>
      <c r="BFW75" s="313"/>
      <c r="BFX75" s="313"/>
      <c r="BFY75" s="313"/>
      <c r="BFZ75" s="313"/>
      <c r="BGA75" s="313"/>
      <c r="BGB75" s="313"/>
      <c r="BGC75" s="313"/>
      <c r="BGD75" s="313"/>
      <c r="BGE75" s="313"/>
      <c r="BGF75" s="313"/>
      <c r="BGG75" s="313"/>
      <c r="BGH75" s="313"/>
      <c r="BGI75" s="313"/>
      <c r="BGJ75" s="313"/>
      <c r="BGK75" s="313"/>
      <c r="BGL75" s="313"/>
      <c r="BGM75" s="313"/>
      <c r="BGN75" s="313"/>
      <c r="BGO75" s="313"/>
      <c r="BGP75" s="313"/>
      <c r="BGQ75" s="313"/>
      <c r="BGR75" s="313"/>
      <c r="BGS75" s="313"/>
      <c r="BGT75" s="313"/>
      <c r="BGU75" s="313"/>
      <c r="BGV75" s="313"/>
      <c r="BGW75" s="313"/>
      <c r="BGX75" s="313"/>
      <c r="BGY75" s="313"/>
      <c r="BGZ75" s="313"/>
      <c r="BHA75" s="313"/>
      <c r="BHB75" s="313"/>
      <c r="BHC75" s="313"/>
      <c r="BHD75" s="313"/>
      <c r="BHE75" s="313"/>
      <c r="BHF75" s="313"/>
      <c r="BHG75" s="313"/>
      <c r="BHH75" s="313"/>
      <c r="BHI75" s="313"/>
      <c r="BHJ75" s="313"/>
      <c r="BHK75" s="313"/>
      <c r="BHL75" s="313"/>
      <c r="BHM75" s="313"/>
      <c r="BHN75" s="313"/>
      <c r="BHO75" s="313"/>
      <c r="BHP75" s="313"/>
      <c r="BHQ75" s="313"/>
      <c r="BHR75" s="313"/>
      <c r="BHS75" s="313"/>
      <c r="BHT75" s="313"/>
      <c r="BHU75" s="313"/>
      <c r="BHV75" s="313"/>
      <c r="BHW75" s="313"/>
      <c r="BHX75" s="313"/>
      <c r="BHY75" s="313"/>
      <c r="BHZ75" s="313"/>
      <c r="BIA75" s="313"/>
      <c r="BIB75" s="313"/>
      <c r="BIC75" s="313"/>
      <c r="BID75" s="313"/>
      <c r="BIE75" s="313"/>
      <c r="BIF75" s="313"/>
      <c r="BIG75" s="313"/>
      <c r="BIH75" s="313"/>
      <c r="BII75" s="313"/>
      <c r="BIJ75" s="313"/>
      <c r="BIK75" s="313"/>
      <c r="BIL75" s="313"/>
      <c r="BIM75" s="313"/>
      <c r="BIN75" s="313"/>
      <c r="BIO75" s="313"/>
      <c r="BIP75" s="313"/>
      <c r="BIQ75" s="313"/>
      <c r="BIR75" s="313"/>
      <c r="BIS75" s="313"/>
      <c r="BIT75" s="313"/>
      <c r="BIU75" s="313"/>
      <c r="BIV75" s="313"/>
      <c r="BIW75" s="313"/>
      <c r="BIX75" s="313"/>
      <c r="BIY75" s="313"/>
      <c r="BIZ75" s="313"/>
      <c r="BJA75" s="313"/>
      <c r="BJB75" s="313"/>
      <c r="BJC75" s="313"/>
      <c r="BJD75" s="313"/>
      <c r="BJE75" s="313"/>
      <c r="BJF75" s="313"/>
      <c r="BJG75" s="313"/>
      <c r="BJH75" s="313"/>
      <c r="BJI75" s="313"/>
      <c r="BJJ75" s="313"/>
      <c r="BJK75" s="313"/>
      <c r="BJL75" s="313"/>
      <c r="BJM75" s="313"/>
      <c r="BJN75" s="313"/>
      <c r="BJO75" s="313"/>
      <c r="BJP75" s="313"/>
      <c r="BJQ75" s="313"/>
      <c r="BJR75" s="313"/>
      <c r="BJS75" s="313"/>
      <c r="BJT75" s="313"/>
      <c r="BJU75" s="313"/>
      <c r="BJV75" s="313"/>
      <c r="BJW75" s="313"/>
      <c r="BJX75" s="313"/>
      <c r="BJY75" s="313"/>
      <c r="BJZ75" s="313"/>
      <c r="BKA75" s="313"/>
      <c r="BKB75" s="313"/>
      <c r="BKC75" s="313"/>
      <c r="BKD75" s="313"/>
      <c r="BKE75" s="313"/>
      <c r="BKF75" s="313"/>
      <c r="BKG75" s="313"/>
      <c r="BKH75" s="313"/>
      <c r="BKI75" s="313"/>
      <c r="BKJ75" s="313"/>
      <c r="BKK75" s="313"/>
      <c r="BKL75" s="313"/>
      <c r="BKM75" s="313"/>
      <c r="BKN75" s="313"/>
      <c r="BKO75" s="313"/>
      <c r="BKP75" s="313"/>
      <c r="BKQ75" s="313"/>
      <c r="BKR75" s="313"/>
      <c r="BKS75" s="313"/>
      <c r="BKT75" s="313"/>
      <c r="BKU75" s="313"/>
      <c r="BKV75" s="313"/>
      <c r="BKW75" s="313"/>
      <c r="BKX75" s="313"/>
      <c r="BKY75" s="313"/>
      <c r="BKZ75" s="313"/>
      <c r="BLA75" s="313"/>
      <c r="BLB75" s="313"/>
      <c r="BLC75" s="313"/>
      <c r="BLD75" s="313"/>
      <c r="BLE75" s="313"/>
      <c r="BLF75" s="313"/>
      <c r="BLG75" s="313"/>
      <c r="BLH75" s="313"/>
      <c r="BLI75" s="313"/>
      <c r="BLJ75" s="313"/>
      <c r="BLK75" s="313"/>
      <c r="BLL75" s="313"/>
      <c r="BLM75" s="313"/>
      <c r="BLN75" s="313"/>
      <c r="BLO75" s="313"/>
      <c r="BLP75" s="313"/>
      <c r="BLQ75" s="313"/>
      <c r="BLR75" s="313"/>
      <c r="BLS75" s="313"/>
      <c r="BLT75" s="313"/>
      <c r="BLU75" s="313"/>
      <c r="BLV75" s="313"/>
      <c r="BLW75" s="313"/>
      <c r="BLX75" s="313"/>
      <c r="BLY75" s="313"/>
      <c r="BLZ75" s="313"/>
      <c r="BMA75" s="313"/>
      <c r="BMB75" s="313"/>
      <c r="BMC75" s="313"/>
      <c r="BMD75" s="313"/>
      <c r="BME75" s="313"/>
      <c r="BMF75" s="313"/>
      <c r="BMG75" s="313"/>
      <c r="BMH75" s="313"/>
      <c r="BMI75" s="313"/>
      <c r="BMJ75" s="313"/>
      <c r="BMK75" s="313"/>
      <c r="BML75" s="313"/>
      <c r="BMM75" s="313"/>
      <c r="BMN75" s="313"/>
      <c r="BMO75" s="313"/>
      <c r="BMP75" s="313"/>
      <c r="BMQ75" s="313"/>
      <c r="BMR75" s="313"/>
      <c r="BMS75" s="313"/>
      <c r="BMT75" s="313"/>
      <c r="BMU75" s="313"/>
      <c r="BMV75" s="313"/>
      <c r="BMW75" s="313"/>
      <c r="BMX75" s="313"/>
      <c r="BMY75" s="313"/>
      <c r="BMZ75" s="313"/>
      <c r="BNA75" s="313"/>
      <c r="BNB75" s="313"/>
      <c r="BNC75" s="313"/>
      <c r="BND75" s="313"/>
      <c r="BNE75" s="313"/>
      <c r="BNF75" s="313"/>
      <c r="BNG75" s="313"/>
      <c r="BNH75" s="313"/>
      <c r="BNI75" s="313"/>
      <c r="BNJ75" s="313"/>
      <c r="BNK75" s="313"/>
      <c r="BNL75" s="313"/>
      <c r="BNM75" s="313"/>
      <c r="BNN75" s="313"/>
      <c r="BNO75" s="313"/>
      <c r="BNP75" s="313"/>
      <c r="BNQ75" s="313"/>
      <c r="BNR75" s="313"/>
      <c r="BNS75" s="313"/>
      <c r="BNT75" s="313"/>
      <c r="BNU75" s="313"/>
      <c r="BNV75" s="313"/>
      <c r="BNW75" s="313"/>
      <c r="BNX75" s="313"/>
      <c r="BNY75" s="313"/>
      <c r="BNZ75" s="313"/>
      <c r="BOA75" s="313"/>
      <c r="BOB75" s="313"/>
      <c r="BOC75" s="313"/>
      <c r="BOD75" s="313"/>
      <c r="BOE75" s="313"/>
      <c r="BOF75" s="313"/>
      <c r="BOG75" s="313"/>
      <c r="BOH75" s="313"/>
      <c r="BOI75" s="313"/>
      <c r="BOJ75" s="313"/>
      <c r="BOK75" s="313"/>
      <c r="BOL75" s="313"/>
      <c r="BOM75" s="313"/>
      <c r="BON75" s="313"/>
      <c r="BOO75" s="313"/>
      <c r="BOP75" s="313"/>
      <c r="BOQ75" s="313"/>
      <c r="BOR75" s="313"/>
      <c r="BOS75" s="313"/>
      <c r="BOT75" s="313"/>
      <c r="BOU75" s="313"/>
      <c r="BOV75" s="313"/>
      <c r="BOW75" s="313"/>
      <c r="BOX75" s="313"/>
      <c r="BOY75" s="313"/>
      <c r="BOZ75" s="313"/>
      <c r="BPA75" s="313"/>
      <c r="BPB75" s="313"/>
      <c r="BPC75" s="313"/>
      <c r="BPD75" s="313"/>
      <c r="BPE75" s="313"/>
      <c r="BPF75" s="313"/>
      <c r="BPG75" s="313"/>
      <c r="BPH75" s="313"/>
      <c r="BPI75" s="313"/>
      <c r="BPJ75" s="313"/>
      <c r="BPK75" s="313"/>
      <c r="BPL75" s="313"/>
      <c r="BPM75" s="313"/>
      <c r="BPN75" s="313"/>
      <c r="BPO75" s="313"/>
      <c r="BPP75" s="313"/>
      <c r="BPQ75" s="313"/>
      <c r="BPR75" s="313"/>
      <c r="BPS75" s="313"/>
      <c r="BPT75" s="313"/>
      <c r="BPU75" s="313"/>
      <c r="BPV75" s="313"/>
      <c r="BPW75" s="313"/>
      <c r="BPX75" s="313"/>
      <c r="BPY75" s="313"/>
      <c r="BPZ75" s="313"/>
      <c r="BQA75" s="313"/>
      <c r="BQB75" s="313"/>
      <c r="BQC75" s="313"/>
      <c r="BQD75" s="313"/>
      <c r="BQE75" s="313"/>
      <c r="BQF75" s="313"/>
      <c r="BQG75" s="313"/>
      <c r="BQH75" s="313"/>
      <c r="BQI75" s="313"/>
      <c r="BQJ75" s="313"/>
      <c r="BQK75" s="313"/>
      <c r="BQL75" s="313"/>
      <c r="BQM75" s="313"/>
      <c r="BQN75" s="313"/>
      <c r="BQO75" s="313"/>
      <c r="BQP75" s="313"/>
      <c r="BQQ75" s="313"/>
      <c r="BQR75" s="313"/>
      <c r="BQS75" s="313"/>
      <c r="BQT75" s="313"/>
      <c r="BQU75" s="313"/>
      <c r="BQV75" s="313"/>
      <c r="BQW75" s="313"/>
      <c r="BQX75" s="313"/>
      <c r="BQY75" s="313"/>
      <c r="BQZ75" s="313"/>
      <c r="BRA75" s="313"/>
      <c r="BRB75" s="313"/>
      <c r="BRC75" s="313"/>
      <c r="BRD75" s="313"/>
      <c r="BRE75" s="313"/>
      <c r="BRF75" s="313"/>
      <c r="BRG75" s="313"/>
      <c r="BRH75" s="313"/>
      <c r="BRI75" s="313"/>
      <c r="BRJ75" s="313"/>
      <c r="BRK75" s="313"/>
      <c r="BRL75" s="313"/>
      <c r="BRM75" s="313"/>
      <c r="BRN75" s="313"/>
      <c r="BRO75" s="313"/>
      <c r="BRP75" s="313"/>
      <c r="BRQ75" s="313"/>
      <c r="BRR75" s="313"/>
      <c r="BRS75" s="313"/>
      <c r="BRT75" s="313"/>
      <c r="BRU75" s="313"/>
      <c r="BRV75" s="313"/>
      <c r="BRW75" s="313"/>
      <c r="BRX75" s="313"/>
      <c r="BRY75" s="313"/>
      <c r="BRZ75" s="313"/>
      <c r="BSA75" s="313"/>
      <c r="BSB75" s="313"/>
      <c r="BSC75" s="313"/>
      <c r="BSD75" s="313"/>
      <c r="BSE75" s="313"/>
      <c r="BSF75" s="313"/>
      <c r="BSG75" s="313"/>
      <c r="BSH75" s="313"/>
      <c r="BSI75" s="313"/>
      <c r="BSJ75" s="313"/>
      <c r="BSK75" s="313"/>
      <c r="BSL75" s="313"/>
      <c r="BSM75" s="313"/>
      <c r="BSN75" s="313"/>
      <c r="BSO75" s="313"/>
      <c r="BSP75" s="313"/>
      <c r="BSQ75" s="313"/>
      <c r="BSR75" s="313"/>
      <c r="BSS75" s="313"/>
      <c r="BST75" s="313"/>
      <c r="BSU75" s="313"/>
      <c r="BSV75" s="313"/>
      <c r="BSW75" s="313"/>
      <c r="BSX75" s="313"/>
      <c r="BSY75" s="313"/>
      <c r="BSZ75" s="313"/>
      <c r="BTA75" s="313"/>
      <c r="BTB75" s="313"/>
      <c r="BTC75" s="313"/>
      <c r="BTD75" s="313"/>
      <c r="BTE75" s="313"/>
      <c r="BTF75" s="313"/>
      <c r="BTG75" s="313"/>
      <c r="BTH75" s="313"/>
      <c r="BTI75" s="313"/>
      <c r="BTJ75" s="313"/>
      <c r="BTK75" s="313"/>
      <c r="BTL75" s="313"/>
      <c r="BTM75" s="313"/>
      <c r="BTN75" s="313"/>
      <c r="BTO75" s="313"/>
      <c r="BTP75" s="313"/>
      <c r="BTQ75" s="313"/>
      <c r="BTR75" s="313"/>
      <c r="BTS75" s="313"/>
      <c r="BTT75" s="313"/>
      <c r="BTU75" s="313"/>
      <c r="BTV75" s="313"/>
      <c r="BTW75" s="313"/>
      <c r="BTX75" s="313"/>
      <c r="BTY75" s="313"/>
      <c r="BTZ75" s="313"/>
      <c r="BUA75" s="313"/>
      <c r="BUB75" s="313"/>
      <c r="BUC75" s="313"/>
      <c r="BUD75" s="313"/>
      <c r="BUE75" s="313"/>
      <c r="BUF75" s="313"/>
      <c r="BUG75" s="313"/>
      <c r="BUH75" s="313"/>
      <c r="BUI75" s="313"/>
      <c r="BUJ75" s="313"/>
      <c r="BUK75" s="313"/>
      <c r="BUL75" s="313"/>
      <c r="BUM75" s="313"/>
      <c r="BUN75" s="313"/>
      <c r="BUO75" s="313"/>
      <c r="BUP75" s="313"/>
      <c r="BUQ75" s="313"/>
      <c r="BUR75" s="313"/>
      <c r="BUS75" s="313"/>
      <c r="BUT75" s="313"/>
      <c r="BUU75" s="313"/>
      <c r="BUV75" s="313"/>
      <c r="BUW75" s="313"/>
      <c r="BUX75" s="313"/>
      <c r="BUY75" s="313"/>
      <c r="BUZ75" s="313"/>
      <c r="BVA75" s="313"/>
      <c r="BVB75" s="313"/>
      <c r="BVC75" s="313"/>
      <c r="BVD75" s="313"/>
      <c r="BVE75" s="313"/>
      <c r="BVF75" s="313"/>
      <c r="BVG75" s="313"/>
      <c r="BVH75" s="313"/>
      <c r="BVI75" s="313"/>
      <c r="BVJ75" s="313"/>
      <c r="BVK75" s="313"/>
      <c r="BVL75" s="313"/>
      <c r="BVM75" s="313"/>
      <c r="BVN75" s="313"/>
      <c r="BVO75" s="313"/>
      <c r="BVP75" s="313"/>
      <c r="BVQ75" s="313"/>
      <c r="BVR75" s="313"/>
      <c r="BVS75" s="313"/>
      <c r="BVT75" s="313"/>
      <c r="BVU75" s="313"/>
      <c r="BVV75" s="313"/>
      <c r="BVW75" s="313"/>
      <c r="BVX75" s="313"/>
      <c r="BVY75" s="313"/>
      <c r="BVZ75" s="313"/>
      <c r="BWA75" s="313"/>
      <c r="BWB75" s="313"/>
      <c r="BWC75" s="313"/>
      <c r="BWD75" s="313"/>
      <c r="BWE75" s="313"/>
      <c r="BWF75" s="313"/>
      <c r="BWG75" s="313"/>
      <c r="BWH75" s="313"/>
      <c r="BWI75" s="313"/>
      <c r="BWJ75" s="313"/>
      <c r="BWK75" s="313"/>
      <c r="BWL75" s="313"/>
      <c r="BWM75" s="313"/>
      <c r="BWN75" s="313"/>
      <c r="BWO75" s="313"/>
      <c r="BWP75" s="313"/>
      <c r="BWQ75" s="313"/>
      <c r="BWR75" s="313"/>
      <c r="BWS75" s="313"/>
      <c r="BWT75" s="313"/>
      <c r="BWU75" s="313"/>
      <c r="BWV75" s="313"/>
      <c r="BWW75" s="313"/>
      <c r="BWX75" s="313"/>
      <c r="BWY75" s="313"/>
      <c r="BWZ75" s="313"/>
      <c r="BXA75" s="313"/>
      <c r="BXB75" s="313"/>
      <c r="BXC75" s="313"/>
      <c r="BXD75" s="313"/>
      <c r="BXE75" s="313"/>
      <c r="BXF75" s="313"/>
      <c r="BXG75" s="313"/>
      <c r="BXH75" s="313"/>
      <c r="BXI75" s="313"/>
      <c r="BXJ75" s="313"/>
      <c r="BXK75" s="313"/>
      <c r="BXL75" s="313"/>
      <c r="BXM75" s="313"/>
      <c r="BXN75" s="313"/>
      <c r="BXO75" s="313"/>
      <c r="BXP75" s="313"/>
      <c r="BXQ75" s="313"/>
      <c r="BXR75" s="313"/>
      <c r="BXS75" s="313"/>
      <c r="BXT75" s="313"/>
      <c r="BXU75" s="313"/>
      <c r="BXV75" s="313"/>
      <c r="BXW75" s="313"/>
      <c r="BXX75" s="313"/>
      <c r="BXY75" s="313"/>
      <c r="BXZ75" s="313"/>
      <c r="BYA75" s="313"/>
      <c r="BYB75" s="313"/>
      <c r="BYC75" s="313"/>
      <c r="BYD75" s="313"/>
      <c r="BYE75" s="313"/>
      <c r="BYF75" s="313"/>
      <c r="BYG75" s="313"/>
      <c r="BYH75" s="313"/>
      <c r="BYI75" s="313"/>
      <c r="BYJ75" s="313"/>
      <c r="BYK75" s="313"/>
      <c r="BYL75" s="313"/>
      <c r="BYM75" s="313"/>
      <c r="BYN75" s="313"/>
      <c r="BYO75" s="313"/>
      <c r="BYP75" s="313"/>
      <c r="BYQ75" s="313"/>
      <c r="BYR75" s="313"/>
      <c r="BYS75" s="313"/>
      <c r="BYT75" s="313"/>
      <c r="BYU75" s="313"/>
      <c r="BYV75" s="313"/>
      <c r="BYW75" s="313"/>
      <c r="BYX75" s="313"/>
      <c r="BYY75" s="313"/>
      <c r="BYZ75" s="313"/>
      <c r="BZA75" s="313"/>
      <c r="BZB75" s="313"/>
      <c r="BZC75" s="313"/>
      <c r="BZD75" s="313"/>
      <c r="BZE75" s="313"/>
      <c r="BZF75" s="313"/>
      <c r="BZG75" s="313"/>
      <c r="BZH75" s="313"/>
      <c r="BZI75" s="313"/>
      <c r="BZJ75" s="313"/>
      <c r="BZK75" s="313"/>
      <c r="BZL75" s="313"/>
      <c r="BZM75" s="313"/>
      <c r="BZN75" s="313"/>
      <c r="BZO75" s="313"/>
      <c r="BZP75" s="313"/>
      <c r="BZQ75" s="313"/>
      <c r="BZR75" s="313"/>
      <c r="BZS75" s="313"/>
      <c r="BZT75" s="313"/>
      <c r="BZU75" s="313"/>
      <c r="BZV75" s="313"/>
      <c r="BZW75" s="313"/>
      <c r="BZX75" s="313"/>
      <c r="BZY75" s="313"/>
      <c r="BZZ75" s="313"/>
      <c r="CAA75" s="313"/>
      <c r="CAB75" s="313"/>
      <c r="CAC75" s="313"/>
      <c r="CAD75" s="313"/>
      <c r="CAE75" s="313"/>
      <c r="CAF75" s="313"/>
      <c r="CAG75" s="313"/>
      <c r="CAH75" s="313"/>
      <c r="CAI75" s="313"/>
      <c r="CAJ75" s="313"/>
      <c r="CAK75" s="313"/>
      <c r="CAL75" s="313"/>
      <c r="CAM75" s="313"/>
      <c r="CAN75" s="313"/>
      <c r="CAO75" s="313"/>
      <c r="CAP75" s="313"/>
      <c r="CAQ75" s="313"/>
      <c r="CAR75" s="313"/>
      <c r="CAS75" s="313"/>
      <c r="CAT75" s="313"/>
      <c r="CAU75" s="313"/>
      <c r="CAV75" s="313"/>
      <c r="CAW75" s="313"/>
      <c r="CAX75" s="313"/>
      <c r="CAY75" s="313"/>
      <c r="CAZ75" s="313"/>
      <c r="CBA75" s="313"/>
      <c r="CBB75" s="313"/>
      <c r="CBC75" s="313"/>
      <c r="CBD75" s="313"/>
      <c r="CBE75" s="313"/>
      <c r="CBF75" s="313"/>
      <c r="CBG75" s="313"/>
      <c r="CBH75" s="313"/>
      <c r="CBI75" s="313"/>
      <c r="CBJ75" s="313"/>
      <c r="CBK75" s="313"/>
      <c r="CBL75" s="313"/>
      <c r="CBM75" s="313"/>
      <c r="CBN75" s="313"/>
      <c r="CBO75" s="313"/>
      <c r="CBP75" s="313"/>
      <c r="CBQ75" s="313"/>
      <c r="CBR75" s="313"/>
      <c r="CBS75" s="313"/>
      <c r="CBT75" s="313"/>
      <c r="CBU75" s="313"/>
      <c r="CBV75" s="313"/>
      <c r="CBW75" s="313"/>
      <c r="CBX75" s="313"/>
      <c r="CBY75" s="313"/>
      <c r="CBZ75" s="313"/>
      <c r="CCA75" s="313"/>
      <c r="CCB75" s="313"/>
      <c r="CCC75" s="313"/>
      <c r="CCD75" s="313"/>
      <c r="CCE75" s="313"/>
      <c r="CCF75" s="313"/>
      <c r="CCG75" s="313"/>
      <c r="CCH75" s="313"/>
      <c r="CCI75" s="313"/>
      <c r="CCJ75" s="313"/>
      <c r="CCK75" s="313"/>
      <c r="CCL75" s="313"/>
      <c r="CCM75" s="313"/>
      <c r="CCN75" s="313"/>
      <c r="CCO75" s="313"/>
      <c r="CCP75" s="313"/>
      <c r="CCQ75" s="313"/>
      <c r="CCR75" s="313"/>
      <c r="CCS75" s="313"/>
      <c r="CCT75" s="313"/>
      <c r="CCU75" s="313"/>
      <c r="CCV75" s="313"/>
      <c r="CCW75" s="313"/>
      <c r="CCX75" s="313"/>
      <c r="CCY75" s="313"/>
      <c r="CCZ75" s="313"/>
      <c r="CDA75" s="313"/>
      <c r="CDB75" s="313"/>
      <c r="CDC75" s="313"/>
      <c r="CDD75" s="313"/>
      <c r="CDE75" s="313"/>
      <c r="CDF75" s="313"/>
      <c r="CDG75" s="313"/>
      <c r="CDH75" s="313"/>
      <c r="CDI75" s="313"/>
      <c r="CDJ75" s="313"/>
      <c r="CDK75" s="313"/>
      <c r="CDL75" s="313"/>
      <c r="CDM75" s="313"/>
      <c r="CDN75" s="313"/>
      <c r="CDO75" s="313"/>
      <c r="CDP75" s="313"/>
      <c r="CDQ75" s="313"/>
      <c r="CDR75" s="313"/>
      <c r="CDS75" s="313"/>
      <c r="CDT75" s="313"/>
      <c r="CDU75" s="313"/>
      <c r="CDV75" s="313"/>
      <c r="CDW75" s="313"/>
      <c r="CDX75" s="313"/>
      <c r="CDY75" s="313"/>
      <c r="CDZ75" s="313"/>
      <c r="CEA75" s="313"/>
      <c r="CEB75" s="313"/>
      <c r="CEC75" s="313"/>
      <c r="CED75" s="313"/>
      <c r="CEE75" s="313"/>
      <c r="CEF75" s="313"/>
      <c r="CEG75" s="313"/>
      <c r="CEH75" s="313"/>
      <c r="CEI75" s="313"/>
      <c r="CEJ75" s="313"/>
      <c r="CEK75" s="313"/>
      <c r="CEL75" s="313"/>
      <c r="CEM75" s="313"/>
      <c r="CEN75" s="313"/>
      <c r="CEO75" s="313"/>
      <c r="CEP75" s="313"/>
      <c r="CEQ75" s="313"/>
      <c r="CER75" s="313"/>
      <c r="CES75" s="313"/>
      <c r="CET75" s="313"/>
      <c r="CEU75" s="313"/>
      <c r="CEV75" s="313"/>
      <c r="CEW75" s="313"/>
      <c r="CEX75" s="313"/>
      <c r="CEY75" s="313"/>
      <c r="CEZ75" s="313"/>
      <c r="CFA75" s="313"/>
      <c r="CFB75" s="313"/>
      <c r="CFC75" s="313"/>
      <c r="CFD75" s="313"/>
      <c r="CFE75" s="313"/>
      <c r="CFF75" s="313"/>
      <c r="CFG75" s="313"/>
      <c r="CFH75" s="313"/>
      <c r="CFI75" s="313"/>
      <c r="CFJ75" s="313"/>
      <c r="CFK75" s="313"/>
      <c r="CFL75" s="313"/>
      <c r="CFM75" s="313"/>
      <c r="CFN75" s="313"/>
      <c r="CFO75" s="313"/>
      <c r="CFP75" s="313"/>
      <c r="CFQ75" s="313"/>
      <c r="CFR75" s="313"/>
      <c r="CFS75" s="313"/>
      <c r="CFT75" s="313"/>
      <c r="CFU75" s="313"/>
      <c r="CFV75" s="313"/>
      <c r="CFW75" s="313"/>
      <c r="CFX75" s="313"/>
      <c r="CFY75" s="313"/>
      <c r="CFZ75" s="313"/>
      <c r="CGA75" s="313"/>
      <c r="CGB75" s="313"/>
      <c r="CGC75" s="313"/>
      <c r="CGD75" s="313"/>
      <c r="CGE75" s="313"/>
      <c r="CGF75" s="313"/>
      <c r="CGG75" s="313"/>
      <c r="CGH75" s="313"/>
      <c r="CGI75" s="313"/>
      <c r="CGJ75" s="313"/>
      <c r="CGK75" s="313"/>
      <c r="CGL75" s="313"/>
      <c r="CGM75" s="313"/>
      <c r="CGN75" s="313"/>
      <c r="CGO75" s="313"/>
      <c r="CGP75" s="313"/>
      <c r="CGQ75" s="313"/>
      <c r="CGR75" s="313"/>
      <c r="CGS75" s="313"/>
      <c r="CGT75" s="313"/>
      <c r="CGU75" s="313"/>
      <c r="CGV75" s="313"/>
      <c r="CGW75" s="313"/>
      <c r="CGX75" s="313"/>
      <c r="CGY75" s="313"/>
      <c r="CGZ75" s="313"/>
      <c r="CHA75" s="313"/>
      <c r="CHB75" s="313"/>
      <c r="CHC75" s="313"/>
      <c r="CHD75" s="313"/>
      <c r="CHE75" s="313"/>
      <c r="CHF75" s="313"/>
      <c r="CHG75" s="313"/>
      <c r="CHH75" s="313"/>
      <c r="CHI75" s="313"/>
      <c r="CHJ75" s="313"/>
      <c r="CHK75" s="313"/>
      <c r="CHL75" s="313"/>
      <c r="CHM75" s="313"/>
      <c r="CHN75" s="313"/>
      <c r="CHO75" s="313"/>
      <c r="CHP75" s="313"/>
      <c r="CHQ75" s="313"/>
      <c r="CHR75" s="313"/>
      <c r="CHS75" s="313"/>
      <c r="CHT75" s="313"/>
      <c r="CHU75" s="313"/>
      <c r="CHV75" s="313"/>
      <c r="CHW75" s="313"/>
      <c r="CHX75" s="313"/>
      <c r="CHY75" s="313"/>
      <c r="CHZ75" s="313"/>
      <c r="CIA75" s="313"/>
      <c r="CIB75" s="313"/>
      <c r="CIC75" s="313"/>
      <c r="CID75" s="313"/>
      <c r="CIE75" s="313"/>
      <c r="CIF75" s="313"/>
      <c r="CIG75" s="313"/>
      <c r="CIH75" s="313"/>
      <c r="CII75" s="313"/>
      <c r="CIJ75" s="313"/>
      <c r="CIK75" s="313"/>
      <c r="CIL75" s="313"/>
      <c r="CIM75" s="313"/>
      <c r="CIN75" s="313"/>
      <c r="CIO75" s="313"/>
      <c r="CIP75" s="313"/>
      <c r="CIQ75" s="313"/>
      <c r="CIR75" s="313"/>
      <c r="CIS75" s="313"/>
      <c r="CIT75" s="313"/>
      <c r="CIU75" s="313"/>
      <c r="CIV75" s="313"/>
      <c r="CIW75" s="313"/>
      <c r="CIX75" s="313"/>
      <c r="CIY75" s="313"/>
      <c r="CIZ75" s="313"/>
      <c r="CJA75" s="313"/>
      <c r="CJB75" s="313"/>
      <c r="CJC75" s="313"/>
      <c r="CJD75" s="313"/>
      <c r="CJE75" s="313"/>
      <c r="CJF75" s="313"/>
      <c r="CJG75" s="313"/>
      <c r="CJH75" s="313"/>
      <c r="CJI75" s="313"/>
      <c r="CJJ75" s="313"/>
      <c r="CJK75" s="313"/>
      <c r="CJL75" s="313"/>
      <c r="CJM75" s="313"/>
      <c r="CJN75" s="313"/>
      <c r="CJO75" s="313"/>
      <c r="CJP75" s="313"/>
      <c r="CJQ75" s="313"/>
      <c r="CJR75" s="313"/>
      <c r="CJS75" s="313"/>
      <c r="CJT75" s="313"/>
      <c r="CJU75" s="313"/>
      <c r="CJV75" s="313"/>
      <c r="CJW75" s="313"/>
      <c r="CJX75" s="313"/>
      <c r="CJY75" s="313"/>
      <c r="CJZ75" s="313"/>
      <c r="CKA75" s="313"/>
      <c r="CKB75" s="313"/>
      <c r="CKC75" s="313"/>
      <c r="CKD75" s="313"/>
      <c r="CKE75" s="313"/>
      <c r="CKF75" s="313"/>
      <c r="CKG75" s="313"/>
      <c r="CKH75" s="313"/>
      <c r="CKI75" s="313"/>
      <c r="CKJ75" s="313"/>
      <c r="CKK75" s="313"/>
      <c r="CKL75" s="313"/>
      <c r="CKM75" s="313"/>
      <c r="CKN75" s="313"/>
      <c r="CKO75" s="313"/>
      <c r="CKP75" s="313"/>
      <c r="CKQ75" s="313"/>
      <c r="CKR75" s="313"/>
      <c r="CKS75" s="313"/>
      <c r="CKT75" s="313"/>
      <c r="CKU75" s="313"/>
      <c r="CKV75" s="313"/>
      <c r="CKW75" s="313"/>
      <c r="CKX75" s="313"/>
      <c r="CKY75" s="313"/>
      <c r="CKZ75" s="313"/>
      <c r="CLA75" s="313"/>
      <c r="CLB75" s="313"/>
      <c r="CLC75" s="313"/>
      <c r="CLD75" s="313"/>
      <c r="CLE75" s="313"/>
      <c r="CLF75" s="313"/>
      <c r="CLG75" s="313"/>
      <c r="CLH75" s="313"/>
      <c r="CLI75" s="313"/>
      <c r="CLJ75" s="313"/>
      <c r="CLK75" s="313"/>
      <c r="CLL75" s="313"/>
      <c r="CLM75" s="313"/>
      <c r="CLN75" s="313"/>
      <c r="CLO75" s="313"/>
      <c r="CLP75" s="313"/>
      <c r="CLQ75" s="313"/>
      <c r="CLR75" s="313"/>
      <c r="CLS75" s="313"/>
      <c r="CLT75" s="313"/>
      <c r="CLU75" s="313"/>
      <c r="CLV75" s="313"/>
      <c r="CLW75" s="313"/>
      <c r="CLX75" s="313"/>
      <c r="CLY75" s="313"/>
      <c r="CLZ75" s="313"/>
      <c r="CMA75" s="313"/>
      <c r="CMB75" s="313"/>
      <c r="CMC75" s="313"/>
      <c r="CMD75" s="313"/>
      <c r="CME75" s="313"/>
      <c r="CMF75" s="313"/>
      <c r="CMG75" s="313"/>
      <c r="CMH75" s="313"/>
      <c r="CMI75" s="313"/>
      <c r="CMJ75" s="313"/>
      <c r="CMK75" s="313"/>
      <c r="CML75" s="313"/>
      <c r="CMM75" s="313"/>
      <c r="CMN75" s="313"/>
      <c r="CMO75" s="313"/>
      <c r="CMP75" s="313"/>
      <c r="CMQ75" s="313"/>
      <c r="CMR75" s="313"/>
      <c r="CMS75" s="313"/>
      <c r="CMT75" s="313"/>
      <c r="CMU75" s="313"/>
      <c r="CMV75" s="313"/>
      <c r="CMW75" s="313"/>
      <c r="CMX75" s="313"/>
      <c r="CMY75" s="313"/>
      <c r="CMZ75" s="313"/>
      <c r="CNA75" s="313"/>
      <c r="CNB75" s="313"/>
      <c r="CNC75" s="313"/>
      <c r="CND75" s="313"/>
      <c r="CNE75" s="313"/>
      <c r="CNF75" s="313"/>
      <c r="CNG75" s="313"/>
      <c r="CNH75" s="313"/>
      <c r="CNI75" s="313"/>
      <c r="CNJ75" s="313"/>
      <c r="CNK75" s="313"/>
      <c r="CNL75" s="313"/>
      <c r="CNM75" s="313"/>
      <c r="CNN75" s="313"/>
      <c r="CNO75" s="313"/>
      <c r="CNP75" s="313"/>
      <c r="CNQ75" s="313"/>
      <c r="CNR75" s="313"/>
      <c r="CNS75" s="313"/>
      <c r="CNT75" s="313"/>
      <c r="CNU75" s="313"/>
      <c r="CNV75" s="313"/>
      <c r="CNW75" s="313"/>
      <c r="CNX75" s="313"/>
      <c r="CNY75" s="313"/>
      <c r="CNZ75" s="313"/>
      <c r="COA75" s="313"/>
      <c r="COB75" s="313"/>
      <c r="COC75" s="313"/>
      <c r="COD75" s="313"/>
      <c r="COE75" s="313"/>
      <c r="COF75" s="313"/>
      <c r="COG75" s="313"/>
      <c r="COH75" s="313"/>
      <c r="COI75" s="313"/>
      <c r="COJ75" s="313"/>
      <c r="COK75" s="313"/>
      <c r="COL75" s="313"/>
      <c r="COM75" s="313"/>
      <c r="CON75" s="313"/>
      <c r="COO75" s="313"/>
      <c r="COP75" s="313"/>
      <c r="COQ75" s="313"/>
      <c r="COR75" s="313"/>
      <c r="COS75" s="313"/>
      <c r="COT75" s="313"/>
      <c r="COU75" s="313"/>
      <c r="COV75" s="313"/>
      <c r="COW75" s="313"/>
      <c r="COX75" s="313"/>
      <c r="COY75" s="313"/>
      <c r="COZ75" s="313"/>
      <c r="CPA75" s="313"/>
      <c r="CPB75" s="313"/>
      <c r="CPC75" s="313"/>
      <c r="CPD75" s="313"/>
      <c r="CPE75" s="313"/>
      <c r="CPF75" s="313"/>
      <c r="CPG75" s="313"/>
      <c r="CPH75" s="313"/>
      <c r="CPI75" s="313"/>
      <c r="CPJ75" s="313"/>
      <c r="CPK75" s="313"/>
      <c r="CPL75" s="313"/>
      <c r="CPM75" s="313"/>
      <c r="CPN75" s="313"/>
      <c r="CPO75" s="313"/>
      <c r="CPP75" s="313"/>
      <c r="CPQ75" s="313"/>
      <c r="CPR75" s="313"/>
      <c r="CPS75" s="313"/>
      <c r="CPT75" s="313"/>
      <c r="CPU75" s="313"/>
      <c r="CPV75" s="313"/>
      <c r="CPW75" s="313"/>
      <c r="CPX75" s="313"/>
      <c r="CPY75" s="313"/>
      <c r="CPZ75" s="313"/>
      <c r="CQA75" s="313"/>
      <c r="CQB75" s="313"/>
      <c r="CQC75" s="313"/>
      <c r="CQD75" s="313"/>
      <c r="CQE75" s="313"/>
      <c r="CQF75" s="313"/>
      <c r="CQG75" s="313"/>
      <c r="CQH75" s="313"/>
      <c r="CQI75" s="313"/>
      <c r="CQJ75" s="313"/>
      <c r="CQK75" s="313"/>
      <c r="CQL75" s="313"/>
      <c r="CQM75" s="313"/>
      <c r="CQN75" s="313"/>
      <c r="CQO75" s="313"/>
      <c r="CQP75" s="313"/>
      <c r="CQQ75" s="313"/>
      <c r="CQR75" s="313"/>
      <c r="CQS75" s="313"/>
      <c r="CQT75" s="313"/>
      <c r="CQU75" s="313"/>
      <c r="CQV75" s="313"/>
      <c r="CQW75" s="313"/>
      <c r="CQX75" s="313"/>
      <c r="CQY75" s="313"/>
      <c r="CQZ75" s="313"/>
      <c r="CRA75" s="313"/>
      <c r="CRB75" s="313"/>
      <c r="CRC75" s="313"/>
      <c r="CRD75" s="313"/>
      <c r="CRE75" s="313"/>
      <c r="CRF75" s="313"/>
      <c r="CRG75" s="313"/>
      <c r="CRH75" s="313"/>
      <c r="CRI75" s="313"/>
      <c r="CRJ75" s="313"/>
      <c r="CRK75" s="313"/>
      <c r="CRL75" s="313"/>
      <c r="CRM75" s="313"/>
      <c r="CRN75" s="313"/>
      <c r="CRO75" s="313"/>
      <c r="CRP75" s="313"/>
      <c r="CRQ75" s="313"/>
      <c r="CRR75" s="313"/>
      <c r="CRS75" s="313"/>
      <c r="CRT75" s="313"/>
      <c r="CRU75" s="313"/>
      <c r="CRV75" s="313"/>
      <c r="CRW75" s="313"/>
      <c r="CRX75" s="313"/>
      <c r="CRY75" s="313"/>
      <c r="CRZ75" s="313"/>
      <c r="CSA75" s="313"/>
      <c r="CSB75" s="313"/>
      <c r="CSC75" s="313"/>
      <c r="CSD75" s="313"/>
      <c r="CSE75" s="313"/>
      <c r="CSF75" s="313"/>
      <c r="CSG75" s="313"/>
      <c r="CSH75" s="313"/>
      <c r="CSI75" s="313"/>
      <c r="CSJ75" s="313"/>
      <c r="CSK75" s="313"/>
      <c r="CSL75" s="313"/>
      <c r="CSM75" s="313"/>
      <c r="CSN75" s="313"/>
      <c r="CSO75" s="313"/>
      <c r="CSP75" s="313"/>
      <c r="CSQ75" s="313"/>
      <c r="CSR75" s="313"/>
      <c r="CSS75" s="313"/>
      <c r="CST75" s="313"/>
      <c r="CSU75" s="313"/>
      <c r="CSV75" s="313"/>
      <c r="CSW75" s="313"/>
      <c r="CSX75" s="313"/>
      <c r="CSY75" s="313"/>
      <c r="CSZ75" s="313"/>
      <c r="CTA75" s="313"/>
      <c r="CTB75" s="313"/>
      <c r="CTC75" s="313"/>
      <c r="CTD75" s="313"/>
      <c r="CTE75" s="313"/>
      <c r="CTF75" s="313"/>
      <c r="CTG75" s="313"/>
      <c r="CTH75" s="313"/>
      <c r="CTI75" s="313"/>
      <c r="CTJ75" s="313"/>
      <c r="CTK75" s="313"/>
      <c r="CTL75" s="313"/>
      <c r="CTM75" s="313"/>
      <c r="CTN75" s="313"/>
      <c r="CTO75" s="313"/>
      <c r="CTP75" s="313"/>
      <c r="CTQ75" s="313"/>
      <c r="CTR75" s="313"/>
      <c r="CTS75" s="313"/>
      <c r="CTT75" s="313"/>
      <c r="CTU75" s="313"/>
      <c r="CTV75" s="313"/>
      <c r="CTW75" s="313"/>
      <c r="CTX75" s="313"/>
      <c r="CTY75" s="313"/>
      <c r="CTZ75" s="313"/>
      <c r="CUA75" s="313"/>
      <c r="CUB75" s="313"/>
      <c r="CUC75" s="313"/>
      <c r="CUD75" s="313"/>
      <c r="CUE75" s="313"/>
      <c r="CUF75" s="313"/>
      <c r="CUG75" s="313"/>
      <c r="CUH75" s="313"/>
      <c r="CUI75" s="313"/>
      <c r="CUJ75" s="313"/>
      <c r="CUK75" s="313"/>
      <c r="CUL75" s="313"/>
      <c r="CUM75" s="313"/>
      <c r="CUN75" s="313"/>
      <c r="CUO75" s="313"/>
      <c r="CUP75" s="313"/>
      <c r="CUQ75" s="313"/>
      <c r="CUR75" s="313"/>
      <c r="CUS75" s="313"/>
      <c r="CUT75" s="313"/>
      <c r="CUU75" s="313"/>
      <c r="CUV75" s="313"/>
      <c r="CUW75" s="313"/>
      <c r="CUX75" s="313"/>
      <c r="CUY75" s="313"/>
      <c r="CUZ75" s="313"/>
      <c r="CVA75" s="313"/>
      <c r="CVB75" s="313"/>
      <c r="CVC75" s="313"/>
      <c r="CVD75" s="313"/>
      <c r="CVE75" s="313"/>
      <c r="CVF75" s="313"/>
      <c r="CVG75" s="313"/>
      <c r="CVH75" s="313"/>
      <c r="CVI75" s="313"/>
      <c r="CVJ75" s="313"/>
      <c r="CVK75" s="313"/>
      <c r="CVL75" s="313"/>
      <c r="CVM75" s="313"/>
      <c r="CVN75" s="313"/>
      <c r="CVO75" s="313"/>
      <c r="CVP75" s="313"/>
      <c r="CVQ75" s="313"/>
      <c r="CVR75" s="313"/>
      <c r="CVS75" s="313"/>
      <c r="CVT75" s="313"/>
      <c r="CVU75" s="313"/>
      <c r="CVV75" s="313"/>
      <c r="CVW75" s="313"/>
      <c r="CVX75" s="313"/>
      <c r="CVY75" s="313"/>
      <c r="CVZ75" s="313"/>
      <c r="CWA75" s="313"/>
      <c r="CWB75" s="313"/>
      <c r="CWC75" s="313"/>
      <c r="CWD75" s="313"/>
      <c r="CWE75" s="313"/>
      <c r="CWF75" s="313"/>
      <c r="CWG75" s="313"/>
      <c r="CWH75" s="313"/>
      <c r="CWI75" s="313"/>
      <c r="CWJ75" s="313"/>
      <c r="CWK75" s="313"/>
      <c r="CWL75" s="313"/>
      <c r="CWM75" s="313"/>
      <c r="CWN75" s="313"/>
      <c r="CWO75" s="313"/>
      <c r="CWP75" s="313"/>
      <c r="CWQ75" s="313"/>
      <c r="CWR75" s="313"/>
      <c r="CWS75" s="313"/>
      <c r="CWT75" s="313"/>
      <c r="CWU75" s="313"/>
      <c r="CWV75" s="313"/>
      <c r="CWW75" s="313"/>
      <c r="CWX75" s="313"/>
      <c r="CWY75" s="313"/>
      <c r="CWZ75" s="313"/>
      <c r="CXA75" s="313"/>
      <c r="CXB75" s="313"/>
      <c r="CXC75" s="313"/>
      <c r="CXD75" s="313"/>
      <c r="CXE75" s="313"/>
      <c r="CXF75" s="313"/>
      <c r="CXG75" s="313"/>
      <c r="CXH75" s="313"/>
      <c r="CXI75" s="313"/>
      <c r="CXJ75" s="313"/>
      <c r="CXK75" s="313"/>
      <c r="CXL75" s="313"/>
      <c r="CXM75" s="313"/>
      <c r="CXN75" s="313"/>
      <c r="CXO75" s="313"/>
      <c r="CXP75" s="313"/>
      <c r="CXQ75" s="313"/>
      <c r="CXR75" s="313"/>
      <c r="CXS75" s="313"/>
      <c r="CXT75" s="313"/>
      <c r="CXU75" s="313"/>
      <c r="CXV75" s="313"/>
      <c r="CXW75" s="313"/>
      <c r="CXX75" s="313"/>
      <c r="CXY75" s="313"/>
      <c r="CXZ75" s="313"/>
      <c r="CYA75" s="313"/>
      <c r="CYB75" s="313"/>
      <c r="CYC75" s="313"/>
      <c r="CYD75" s="313"/>
      <c r="CYE75" s="313"/>
      <c r="CYF75" s="313"/>
      <c r="CYG75" s="313"/>
      <c r="CYH75" s="313"/>
      <c r="CYI75" s="313"/>
      <c r="CYJ75" s="313"/>
      <c r="CYK75" s="313"/>
      <c r="CYL75" s="313"/>
      <c r="CYM75" s="313"/>
      <c r="CYN75" s="313"/>
      <c r="CYO75" s="313"/>
      <c r="CYP75" s="313"/>
      <c r="CYQ75" s="313"/>
      <c r="CYR75" s="313"/>
      <c r="CYS75" s="313"/>
      <c r="CYT75" s="313"/>
      <c r="CYU75" s="313"/>
      <c r="CYV75" s="313"/>
      <c r="CYW75" s="313"/>
      <c r="CYX75" s="313"/>
      <c r="CYY75" s="313"/>
      <c r="CYZ75" s="313"/>
      <c r="CZA75" s="313"/>
      <c r="CZB75" s="313"/>
      <c r="CZC75" s="313"/>
      <c r="CZD75" s="313"/>
      <c r="CZE75" s="313"/>
      <c r="CZF75" s="313"/>
      <c r="CZG75" s="313"/>
      <c r="CZH75" s="313"/>
      <c r="CZI75" s="313"/>
      <c r="CZJ75" s="313"/>
      <c r="CZK75" s="313"/>
      <c r="CZL75" s="313"/>
      <c r="CZM75" s="313"/>
      <c r="CZN75" s="313"/>
      <c r="CZO75" s="313"/>
      <c r="CZP75" s="313"/>
      <c r="CZQ75" s="313"/>
      <c r="CZR75" s="313"/>
      <c r="CZS75" s="313"/>
      <c r="CZT75" s="313"/>
      <c r="CZU75" s="313"/>
      <c r="CZV75" s="313"/>
      <c r="CZW75" s="313"/>
      <c r="CZX75" s="313"/>
      <c r="CZY75" s="313"/>
      <c r="CZZ75" s="313"/>
      <c r="DAA75" s="313"/>
      <c r="DAB75" s="313"/>
      <c r="DAC75" s="313"/>
      <c r="DAD75" s="313"/>
      <c r="DAE75" s="313"/>
      <c r="DAF75" s="313"/>
      <c r="DAG75" s="313"/>
      <c r="DAH75" s="313"/>
      <c r="DAI75" s="313"/>
      <c r="DAJ75" s="313"/>
      <c r="DAK75" s="313"/>
      <c r="DAL75" s="313"/>
      <c r="DAM75" s="313"/>
      <c r="DAN75" s="313"/>
      <c r="DAO75" s="313"/>
      <c r="DAP75" s="313"/>
      <c r="DAQ75" s="313"/>
      <c r="DAR75" s="313"/>
      <c r="DAS75" s="313"/>
      <c r="DAT75" s="313"/>
      <c r="DAU75" s="313"/>
      <c r="DAV75" s="313"/>
      <c r="DAW75" s="313"/>
      <c r="DAX75" s="313"/>
      <c r="DAY75" s="313"/>
      <c r="DAZ75" s="313"/>
      <c r="DBA75" s="313"/>
      <c r="DBB75" s="313"/>
      <c r="DBC75" s="313"/>
      <c r="DBD75" s="313"/>
      <c r="DBE75" s="313"/>
      <c r="DBF75" s="313"/>
      <c r="DBG75" s="313"/>
      <c r="DBH75" s="313"/>
      <c r="DBI75" s="313"/>
      <c r="DBJ75" s="313"/>
      <c r="DBK75" s="313"/>
      <c r="DBL75" s="313"/>
      <c r="DBM75" s="313"/>
      <c r="DBN75" s="313"/>
      <c r="DBO75" s="313"/>
      <c r="DBP75" s="313"/>
      <c r="DBQ75" s="313"/>
      <c r="DBR75" s="313"/>
      <c r="DBS75" s="313"/>
      <c r="DBT75" s="313"/>
      <c r="DBU75" s="313"/>
      <c r="DBV75" s="313"/>
      <c r="DBW75" s="313"/>
      <c r="DBX75" s="313"/>
      <c r="DBY75" s="313"/>
      <c r="DBZ75" s="313"/>
      <c r="DCA75" s="313"/>
      <c r="DCB75" s="313"/>
      <c r="DCC75" s="313"/>
      <c r="DCD75" s="313"/>
      <c r="DCE75" s="313"/>
      <c r="DCF75" s="313"/>
      <c r="DCG75" s="313"/>
      <c r="DCH75" s="313"/>
      <c r="DCI75" s="313"/>
      <c r="DCJ75" s="313"/>
      <c r="DCK75" s="313"/>
      <c r="DCL75" s="313"/>
      <c r="DCM75" s="313"/>
      <c r="DCN75" s="313"/>
      <c r="DCO75" s="313"/>
      <c r="DCP75" s="313"/>
      <c r="DCQ75" s="313"/>
      <c r="DCR75" s="313"/>
      <c r="DCS75" s="313"/>
      <c r="DCT75" s="313"/>
      <c r="DCU75" s="313"/>
      <c r="DCV75" s="313"/>
      <c r="DCW75" s="313"/>
      <c r="DCX75" s="313"/>
      <c r="DCY75" s="313"/>
      <c r="DCZ75" s="313"/>
      <c r="DDA75" s="313"/>
      <c r="DDB75" s="313"/>
      <c r="DDC75" s="313"/>
      <c r="DDD75" s="313"/>
      <c r="DDE75" s="313"/>
      <c r="DDF75" s="313"/>
      <c r="DDG75" s="313"/>
      <c r="DDH75" s="313"/>
      <c r="DDI75" s="313"/>
      <c r="DDJ75" s="313"/>
      <c r="DDK75" s="313"/>
      <c r="DDL75" s="313"/>
      <c r="DDM75" s="313"/>
      <c r="DDN75" s="313"/>
      <c r="DDO75" s="313"/>
      <c r="DDP75" s="313"/>
      <c r="DDQ75" s="313"/>
      <c r="DDR75" s="313"/>
      <c r="DDS75" s="313"/>
      <c r="DDT75" s="313"/>
      <c r="DDU75" s="313"/>
      <c r="DDV75" s="313"/>
      <c r="DDW75" s="313"/>
      <c r="DDX75" s="313"/>
      <c r="DDY75" s="313"/>
      <c r="DDZ75" s="313"/>
      <c r="DEA75" s="313"/>
      <c r="DEB75" s="313"/>
      <c r="DEC75" s="313"/>
      <c r="DED75" s="313"/>
      <c r="DEE75" s="313"/>
      <c r="DEF75" s="313"/>
      <c r="DEG75" s="313"/>
      <c r="DEH75" s="313"/>
      <c r="DEI75" s="313"/>
      <c r="DEJ75" s="313"/>
      <c r="DEK75" s="313"/>
      <c r="DEL75" s="313"/>
      <c r="DEM75" s="313"/>
      <c r="DEN75" s="313"/>
      <c r="DEO75" s="313"/>
      <c r="DEP75" s="313"/>
      <c r="DEQ75" s="313"/>
      <c r="DER75" s="313"/>
      <c r="DES75" s="313"/>
      <c r="DET75" s="313"/>
      <c r="DEU75" s="313"/>
      <c r="DEV75" s="313"/>
      <c r="DEW75" s="313"/>
      <c r="DEX75" s="313"/>
      <c r="DEY75" s="313"/>
      <c r="DEZ75" s="313"/>
      <c r="DFA75" s="313"/>
      <c r="DFB75" s="313"/>
      <c r="DFC75" s="313"/>
      <c r="DFD75" s="313"/>
      <c r="DFE75" s="313"/>
      <c r="DFF75" s="313"/>
      <c r="DFG75" s="313"/>
      <c r="DFH75" s="313"/>
      <c r="DFI75" s="313"/>
      <c r="DFJ75" s="313"/>
      <c r="DFK75" s="313"/>
      <c r="DFL75" s="313"/>
      <c r="DFM75" s="313"/>
      <c r="DFN75" s="313"/>
      <c r="DFO75" s="313"/>
      <c r="DFP75" s="313"/>
      <c r="DFQ75" s="313"/>
      <c r="DFR75" s="313"/>
      <c r="DFS75" s="313"/>
      <c r="DFT75" s="313"/>
      <c r="DFU75" s="313"/>
      <c r="DFV75" s="313"/>
      <c r="DFW75" s="313"/>
      <c r="DFX75" s="313"/>
      <c r="DFY75" s="313"/>
      <c r="DFZ75" s="313"/>
      <c r="DGA75" s="313"/>
      <c r="DGB75" s="313"/>
      <c r="DGC75" s="313"/>
      <c r="DGD75" s="313"/>
      <c r="DGE75" s="313"/>
      <c r="DGF75" s="313"/>
      <c r="DGG75" s="313"/>
      <c r="DGH75" s="313"/>
      <c r="DGI75" s="313"/>
      <c r="DGJ75" s="313"/>
      <c r="DGK75" s="313"/>
      <c r="DGL75" s="313"/>
      <c r="DGM75" s="313"/>
      <c r="DGN75" s="313"/>
      <c r="DGO75" s="313"/>
      <c r="DGP75" s="313"/>
      <c r="DGQ75" s="313"/>
      <c r="DGR75" s="313"/>
      <c r="DGS75" s="313"/>
      <c r="DGT75" s="313"/>
      <c r="DGU75" s="313"/>
      <c r="DGV75" s="313"/>
      <c r="DGW75" s="313"/>
      <c r="DGX75" s="313"/>
      <c r="DGY75" s="313"/>
      <c r="DGZ75" s="313"/>
      <c r="DHA75" s="313"/>
      <c r="DHB75" s="313"/>
      <c r="DHC75" s="313"/>
      <c r="DHD75" s="313"/>
      <c r="DHE75" s="313"/>
      <c r="DHF75" s="313"/>
      <c r="DHG75" s="313"/>
      <c r="DHH75" s="313"/>
      <c r="DHI75" s="313"/>
      <c r="DHJ75" s="313"/>
      <c r="DHK75" s="313"/>
      <c r="DHL75" s="313"/>
      <c r="DHM75" s="313"/>
      <c r="DHN75" s="313"/>
      <c r="DHO75" s="313"/>
      <c r="DHP75" s="313"/>
      <c r="DHQ75" s="313"/>
      <c r="DHR75" s="313"/>
      <c r="DHS75" s="313"/>
      <c r="DHT75" s="313"/>
      <c r="DHU75" s="313"/>
      <c r="DHV75" s="313"/>
      <c r="DHW75" s="313"/>
      <c r="DHX75" s="313"/>
      <c r="DHY75" s="313"/>
      <c r="DHZ75" s="313"/>
      <c r="DIA75" s="313"/>
      <c r="DIB75" s="313"/>
      <c r="DIC75" s="313"/>
      <c r="DID75" s="313"/>
      <c r="DIE75" s="313"/>
      <c r="DIF75" s="313"/>
      <c r="DIG75" s="313"/>
      <c r="DIH75" s="313"/>
      <c r="DII75" s="313"/>
      <c r="DIJ75" s="313"/>
      <c r="DIK75" s="313"/>
      <c r="DIL75" s="313"/>
      <c r="DIM75" s="313"/>
      <c r="DIN75" s="313"/>
      <c r="DIO75" s="313"/>
      <c r="DIP75" s="313"/>
      <c r="DIQ75" s="313"/>
      <c r="DIR75" s="313"/>
      <c r="DIS75" s="313"/>
      <c r="DIT75" s="313"/>
      <c r="DIU75" s="313"/>
      <c r="DIV75" s="313"/>
      <c r="DIW75" s="313"/>
      <c r="DIX75" s="313"/>
      <c r="DIY75" s="313"/>
      <c r="DIZ75" s="313"/>
      <c r="DJA75" s="313"/>
      <c r="DJB75" s="313"/>
      <c r="DJC75" s="313"/>
      <c r="DJD75" s="313"/>
      <c r="DJE75" s="313"/>
      <c r="DJF75" s="313"/>
      <c r="DJG75" s="313"/>
      <c r="DJH75" s="313"/>
      <c r="DJI75" s="313"/>
      <c r="DJJ75" s="313"/>
      <c r="DJK75" s="313"/>
      <c r="DJL75" s="313"/>
      <c r="DJM75" s="313"/>
      <c r="DJN75" s="313"/>
      <c r="DJO75" s="313"/>
      <c r="DJP75" s="313"/>
      <c r="DJQ75" s="313"/>
      <c r="DJR75" s="313"/>
      <c r="DJS75" s="313"/>
      <c r="DJT75" s="313"/>
      <c r="DJU75" s="313"/>
      <c r="DJV75" s="313"/>
      <c r="DJW75" s="313"/>
      <c r="DJX75" s="313"/>
      <c r="DJY75" s="313"/>
      <c r="DJZ75" s="313"/>
      <c r="DKA75" s="313"/>
      <c r="DKB75" s="313"/>
      <c r="DKC75" s="313"/>
      <c r="DKD75" s="313"/>
      <c r="DKE75" s="313"/>
      <c r="DKF75" s="313"/>
      <c r="DKG75" s="313"/>
      <c r="DKH75" s="313"/>
      <c r="DKI75" s="313"/>
      <c r="DKJ75" s="313"/>
      <c r="DKK75" s="313"/>
      <c r="DKL75" s="313"/>
      <c r="DKM75" s="313"/>
      <c r="DKN75" s="313"/>
      <c r="DKO75" s="313"/>
      <c r="DKP75" s="313"/>
      <c r="DKQ75" s="313"/>
      <c r="DKR75" s="313"/>
      <c r="DKS75" s="313"/>
      <c r="DKT75" s="313"/>
      <c r="DKU75" s="313"/>
      <c r="DKV75" s="313"/>
      <c r="DKW75" s="313"/>
      <c r="DKX75" s="313"/>
      <c r="DKY75" s="313"/>
      <c r="DKZ75" s="313"/>
      <c r="DLA75" s="313"/>
      <c r="DLB75" s="313"/>
      <c r="DLC75" s="313"/>
      <c r="DLD75" s="313"/>
      <c r="DLE75" s="313"/>
      <c r="DLF75" s="313"/>
      <c r="DLG75" s="313"/>
      <c r="DLH75" s="313"/>
      <c r="DLI75" s="313"/>
      <c r="DLJ75" s="313"/>
      <c r="DLK75" s="313"/>
      <c r="DLL75" s="313"/>
      <c r="DLM75" s="313"/>
      <c r="DLN75" s="313"/>
      <c r="DLO75" s="313"/>
      <c r="DLP75" s="313"/>
      <c r="DLQ75" s="313"/>
      <c r="DLR75" s="313"/>
      <c r="DLS75" s="313"/>
      <c r="DLT75" s="313"/>
      <c r="DLU75" s="313"/>
      <c r="DLV75" s="313"/>
      <c r="DLW75" s="313"/>
      <c r="DLX75" s="313"/>
      <c r="DLY75" s="313"/>
      <c r="DLZ75" s="313"/>
      <c r="DMA75" s="313"/>
      <c r="DMB75" s="313"/>
      <c r="DMC75" s="313"/>
      <c r="DMD75" s="313"/>
      <c r="DME75" s="313"/>
      <c r="DMF75" s="313"/>
      <c r="DMG75" s="313"/>
      <c r="DMH75" s="313"/>
      <c r="DMI75" s="313"/>
      <c r="DMJ75" s="313"/>
      <c r="DMK75" s="313"/>
      <c r="DML75" s="313"/>
      <c r="DMM75" s="313"/>
      <c r="DMN75" s="313"/>
      <c r="DMO75" s="313"/>
      <c r="DMP75" s="313"/>
      <c r="DMQ75" s="313"/>
      <c r="DMR75" s="313"/>
      <c r="DMS75" s="313"/>
      <c r="DMT75" s="313"/>
      <c r="DMU75" s="313"/>
      <c r="DMV75" s="313"/>
      <c r="DMW75" s="313"/>
      <c r="DMX75" s="313"/>
      <c r="DMY75" s="313"/>
      <c r="DMZ75" s="313"/>
      <c r="DNA75" s="313"/>
      <c r="DNB75" s="313"/>
      <c r="DNC75" s="313"/>
      <c r="DND75" s="313"/>
      <c r="DNE75" s="313"/>
      <c r="DNF75" s="313"/>
      <c r="DNG75" s="313"/>
      <c r="DNH75" s="313"/>
      <c r="DNI75" s="313"/>
      <c r="DNJ75" s="313"/>
      <c r="DNK75" s="313"/>
      <c r="DNL75" s="313"/>
      <c r="DNM75" s="313"/>
      <c r="DNN75" s="313"/>
      <c r="DNO75" s="313"/>
      <c r="DNP75" s="313"/>
      <c r="DNQ75" s="313"/>
      <c r="DNR75" s="313"/>
      <c r="DNS75" s="313"/>
      <c r="DNT75" s="313"/>
      <c r="DNU75" s="313"/>
      <c r="DNV75" s="313"/>
      <c r="DNW75" s="313"/>
      <c r="DNX75" s="313"/>
      <c r="DNY75" s="313"/>
      <c r="DNZ75" s="313"/>
      <c r="DOA75" s="313"/>
      <c r="DOB75" s="313"/>
      <c r="DOC75" s="313"/>
      <c r="DOD75" s="313"/>
      <c r="DOE75" s="313"/>
      <c r="DOF75" s="313"/>
      <c r="DOG75" s="313"/>
      <c r="DOH75" s="313"/>
      <c r="DOI75" s="313"/>
      <c r="DOJ75" s="313"/>
      <c r="DOK75" s="313"/>
      <c r="DOL75" s="313"/>
      <c r="DOM75" s="313"/>
      <c r="DON75" s="313"/>
      <c r="DOO75" s="313"/>
      <c r="DOP75" s="313"/>
      <c r="DOQ75" s="313"/>
      <c r="DOR75" s="313"/>
      <c r="DOS75" s="313"/>
      <c r="DOT75" s="313"/>
      <c r="DOU75" s="313"/>
      <c r="DOV75" s="313"/>
      <c r="DOW75" s="313"/>
      <c r="DOX75" s="313"/>
      <c r="DOY75" s="313"/>
      <c r="DOZ75" s="313"/>
      <c r="DPA75" s="313"/>
      <c r="DPB75" s="313"/>
      <c r="DPC75" s="313"/>
      <c r="DPD75" s="313"/>
      <c r="DPE75" s="313"/>
      <c r="DPF75" s="313"/>
      <c r="DPG75" s="313"/>
      <c r="DPH75" s="313"/>
      <c r="DPI75" s="313"/>
      <c r="DPJ75" s="313"/>
      <c r="DPK75" s="313"/>
      <c r="DPL75" s="313"/>
      <c r="DPM75" s="313"/>
      <c r="DPN75" s="313"/>
      <c r="DPO75" s="313"/>
      <c r="DPP75" s="313"/>
      <c r="DPQ75" s="313"/>
      <c r="DPR75" s="313"/>
      <c r="DPS75" s="313"/>
      <c r="DPT75" s="313"/>
      <c r="DPU75" s="313"/>
      <c r="DPV75" s="313"/>
      <c r="DPW75" s="313"/>
      <c r="DPX75" s="313"/>
      <c r="DPY75" s="313"/>
      <c r="DPZ75" s="313"/>
      <c r="DQA75" s="313"/>
      <c r="DQB75" s="313"/>
      <c r="DQC75" s="313"/>
      <c r="DQD75" s="313"/>
      <c r="DQE75" s="313"/>
      <c r="DQF75" s="313"/>
      <c r="DQG75" s="313"/>
      <c r="DQH75" s="313"/>
      <c r="DQI75" s="313"/>
      <c r="DQJ75" s="313"/>
      <c r="DQK75" s="313"/>
      <c r="DQL75" s="313"/>
      <c r="DQM75" s="313"/>
      <c r="DQN75" s="313"/>
      <c r="DQO75" s="313"/>
      <c r="DQP75" s="313"/>
      <c r="DQQ75" s="313"/>
      <c r="DQR75" s="313"/>
      <c r="DQS75" s="313"/>
      <c r="DQT75" s="313"/>
      <c r="DQU75" s="313"/>
      <c r="DQV75" s="313"/>
      <c r="DQW75" s="313"/>
      <c r="DQX75" s="313"/>
      <c r="DQY75" s="313"/>
      <c r="DQZ75" s="313"/>
      <c r="DRA75" s="313"/>
      <c r="DRB75" s="313"/>
      <c r="DRC75" s="313"/>
      <c r="DRD75" s="313"/>
      <c r="DRE75" s="313"/>
      <c r="DRF75" s="313"/>
      <c r="DRG75" s="313"/>
      <c r="DRH75" s="313"/>
      <c r="DRI75" s="313"/>
      <c r="DRJ75" s="313"/>
      <c r="DRK75" s="313"/>
      <c r="DRL75" s="313"/>
      <c r="DRM75" s="313"/>
      <c r="DRN75" s="313"/>
      <c r="DRO75" s="313"/>
      <c r="DRP75" s="313"/>
      <c r="DRQ75" s="313"/>
      <c r="DRR75" s="313"/>
      <c r="DRS75" s="313"/>
      <c r="DRT75" s="313"/>
      <c r="DRU75" s="313"/>
      <c r="DRV75" s="313"/>
      <c r="DRW75" s="313"/>
      <c r="DRX75" s="313"/>
      <c r="DRY75" s="313"/>
      <c r="DRZ75" s="313"/>
      <c r="DSA75" s="313"/>
      <c r="DSB75" s="313"/>
      <c r="DSC75" s="313"/>
      <c r="DSD75" s="313"/>
      <c r="DSE75" s="313"/>
      <c r="DSF75" s="313"/>
      <c r="DSG75" s="313"/>
      <c r="DSH75" s="313"/>
      <c r="DSI75" s="313"/>
      <c r="DSJ75" s="313"/>
      <c r="DSK75" s="313"/>
      <c r="DSL75" s="313"/>
      <c r="DSM75" s="313"/>
      <c r="DSN75" s="313"/>
      <c r="DSO75" s="313"/>
      <c r="DSP75" s="313"/>
      <c r="DSQ75" s="313"/>
      <c r="DSR75" s="313"/>
      <c r="DSS75" s="313"/>
      <c r="DST75" s="313"/>
      <c r="DSU75" s="313"/>
      <c r="DSV75" s="313"/>
      <c r="DSW75" s="313"/>
      <c r="DSX75" s="313"/>
      <c r="DSY75" s="313"/>
      <c r="DSZ75" s="313"/>
      <c r="DTA75" s="313"/>
      <c r="DTB75" s="313"/>
      <c r="DTC75" s="313"/>
      <c r="DTD75" s="313"/>
      <c r="DTE75" s="313"/>
      <c r="DTF75" s="313"/>
      <c r="DTG75" s="313"/>
      <c r="DTH75" s="313"/>
      <c r="DTI75" s="313"/>
      <c r="DTJ75" s="313"/>
      <c r="DTK75" s="313"/>
      <c r="DTL75" s="313"/>
      <c r="DTM75" s="313"/>
      <c r="DTN75" s="313"/>
      <c r="DTO75" s="313"/>
      <c r="DTP75" s="313"/>
      <c r="DTQ75" s="313"/>
      <c r="DTR75" s="313"/>
      <c r="DTS75" s="313"/>
      <c r="DTT75" s="313"/>
      <c r="DTU75" s="313"/>
      <c r="DTV75" s="313"/>
      <c r="DTW75" s="313"/>
      <c r="DTX75" s="313"/>
      <c r="DTY75" s="313"/>
      <c r="DTZ75" s="313"/>
      <c r="DUA75" s="313"/>
      <c r="DUB75" s="313"/>
      <c r="DUC75" s="313"/>
      <c r="DUD75" s="313"/>
      <c r="DUE75" s="313"/>
      <c r="DUF75" s="313"/>
      <c r="DUG75" s="313"/>
      <c r="DUH75" s="313"/>
      <c r="DUI75" s="313"/>
      <c r="DUJ75" s="313"/>
      <c r="DUK75" s="313"/>
      <c r="DUL75" s="313"/>
      <c r="DUM75" s="313"/>
      <c r="DUN75" s="313"/>
      <c r="DUO75" s="313"/>
      <c r="DUP75" s="313"/>
      <c r="DUQ75" s="313"/>
      <c r="DUR75" s="313"/>
      <c r="DUS75" s="313"/>
      <c r="DUT75" s="313"/>
      <c r="DUU75" s="313"/>
      <c r="DUV75" s="313"/>
      <c r="DUW75" s="313"/>
      <c r="DUX75" s="313"/>
      <c r="DUY75" s="313"/>
      <c r="DUZ75" s="313"/>
      <c r="DVA75" s="313"/>
      <c r="DVB75" s="313"/>
      <c r="DVC75" s="313"/>
      <c r="DVD75" s="313"/>
      <c r="DVE75" s="313"/>
      <c r="DVF75" s="313"/>
      <c r="DVG75" s="313"/>
      <c r="DVH75" s="313"/>
      <c r="DVI75" s="313"/>
      <c r="DVJ75" s="313"/>
      <c r="DVK75" s="313"/>
      <c r="DVL75" s="313"/>
      <c r="DVM75" s="313"/>
      <c r="DVN75" s="313"/>
      <c r="DVO75" s="313"/>
      <c r="DVP75" s="313"/>
      <c r="DVQ75" s="313"/>
      <c r="DVR75" s="313"/>
      <c r="DVS75" s="313"/>
      <c r="DVT75" s="313"/>
      <c r="DVU75" s="313"/>
      <c r="DVV75" s="313"/>
      <c r="DVW75" s="313"/>
      <c r="DVX75" s="313"/>
      <c r="DVY75" s="313"/>
      <c r="DVZ75" s="313"/>
      <c r="DWA75" s="313"/>
      <c r="DWB75" s="313"/>
      <c r="DWC75" s="313"/>
      <c r="DWD75" s="313"/>
      <c r="DWE75" s="313"/>
      <c r="DWF75" s="313"/>
      <c r="DWG75" s="313"/>
      <c r="DWH75" s="313"/>
      <c r="DWI75" s="313"/>
      <c r="DWJ75" s="313"/>
      <c r="DWK75" s="313"/>
      <c r="DWL75" s="313"/>
      <c r="DWM75" s="313"/>
      <c r="DWN75" s="313"/>
      <c r="DWO75" s="313"/>
      <c r="DWP75" s="313"/>
      <c r="DWQ75" s="313"/>
      <c r="DWR75" s="313"/>
      <c r="DWS75" s="313"/>
      <c r="DWT75" s="313"/>
      <c r="DWU75" s="313"/>
      <c r="DWV75" s="313"/>
      <c r="DWW75" s="313"/>
      <c r="DWX75" s="313"/>
      <c r="DWY75" s="313"/>
      <c r="DWZ75" s="313"/>
      <c r="DXA75" s="313"/>
      <c r="DXB75" s="313"/>
      <c r="DXC75" s="313"/>
      <c r="DXD75" s="313"/>
      <c r="DXE75" s="313"/>
      <c r="DXF75" s="313"/>
      <c r="DXG75" s="313"/>
      <c r="DXH75" s="313"/>
      <c r="DXI75" s="313"/>
      <c r="DXJ75" s="313"/>
      <c r="DXK75" s="313"/>
      <c r="DXL75" s="313"/>
      <c r="DXM75" s="313"/>
      <c r="DXN75" s="313"/>
      <c r="DXO75" s="313"/>
      <c r="DXP75" s="313"/>
      <c r="DXQ75" s="313"/>
      <c r="DXR75" s="313"/>
      <c r="DXS75" s="313"/>
      <c r="DXT75" s="313"/>
      <c r="DXU75" s="313"/>
      <c r="DXV75" s="313"/>
      <c r="DXW75" s="313"/>
      <c r="DXX75" s="313"/>
      <c r="DXY75" s="313"/>
      <c r="DXZ75" s="313"/>
      <c r="DYA75" s="313"/>
      <c r="DYB75" s="313"/>
      <c r="DYC75" s="313"/>
      <c r="DYD75" s="313"/>
      <c r="DYE75" s="313"/>
      <c r="DYF75" s="313"/>
      <c r="DYG75" s="313"/>
      <c r="DYH75" s="313"/>
      <c r="DYI75" s="313"/>
      <c r="DYJ75" s="313"/>
      <c r="DYK75" s="313"/>
      <c r="DYL75" s="313"/>
      <c r="DYM75" s="313"/>
      <c r="DYN75" s="313"/>
      <c r="DYO75" s="313"/>
      <c r="DYP75" s="313"/>
      <c r="DYQ75" s="313"/>
      <c r="DYR75" s="313"/>
      <c r="DYS75" s="313"/>
      <c r="DYT75" s="313"/>
      <c r="DYU75" s="313"/>
      <c r="DYV75" s="313"/>
      <c r="DYW75" s="313"/>
      <c r="DYX75" s="313"/>
      <c r="DYY75" s="313"/>
      <c r="DYZ75" s="313"/>
      <c r="DZA75" s="313"/>
      <c r="DZB75" s="313"/>
      <c r="DZC75" s="313"/>
      <c r="DZD75" s="313"/>
      <c r="DZE75" s="313"/>
      <c r="DZF75" s="313"/>
      <c r="DZG75" s="313"/>
      <c r="DZH75" s="313"/>
      <c r="DZI75" s="313"/>
      <c r="DZJ75" s="313"/>
      <c r="DZK75" s="313"/>
      <c r="DZL75" s="313"/>
      <c r="DZM75" s="313"/>
      <c r="DZN75" s="313"/>
      <c r="DZO75" s="313"/>
      <c r="DZP75" s="313"/>
      <c r="DZQ75" s="313"/>
      <c r="DZR75" s="313"/>
      <c r="DZS75" s="313"/>
      <c r="DZT75" s="313"/>
      <c r="DZU75" s="313"/>
      <c r="DZV75" s="313"/>
      <c r="DZW75" s="313"/>
      <c r="DZX75" s="313"/>
      <c r="DZY75" s="313"/>
      <c r="DZZ75" s="313"/>
      <c r="EAA75" s="313"/>
      <c r="EAB75" s="313"/>
      <c r="EAC75" s="313"/>
      <c r="EAD75" s="313"/>
      <c r="EAE75" s="313"/>
      <c r="EAF75" s="313"/>
      <c r="EAG75" s="313"/>
      <c r="EAH75" s="313"/>
      <c r="EAI75" s="313"/>
      <c r="EAJ75" s="313"/>
      <c r="EAK75" s="313"/>
      <c r="EAL75" s="313"/>
      <c r="EAM75" s="313"/>
      <c r="EAN75" s="313"/>
      <c r="EAO75" s="313"/>
      <c r="EAP75" s="313"/>
      <c r="EAQ75" s="313"/>
      <c r="EAR75" s="313"/>
      <c r="EAS75" s="313"/>
      <c r="EAT75" s="313"/>
      <c r="EAU75" s="313"/>
      <c r="EAV75" s="313"/>
      <c r="EAW75" s="313"/>
      <c r="EAX75" s="313"/>
      <c r="EAY75" s="313"/>
      <c r="EAZ75" s="313"/>
      <c r="EBA75" s="313"/>
      <c r="EBB75" s="313"/>
      <c r="EBC75" s="313"/>
      <c r="EBD75" s="313"/>
      <c r="EBE75" s="313"/>
      <c r="EBF75" s="313"/>
      <c r="EBG75" s="313"/>
      <c r="EBH75" s="313"/>
      <c r="EBI75" s="313"/>
      <c r="EBJ75" s="313"/>
      <c r="EBK75" s="313"/>
      <c r="EBL75" s="313"/>
      <c r="EBM75" s="313"/>
      <c r="EBN75" s="313"/>
      <c r="EBO75" s="313"/>
      <c r="EBP75" s="313"/>
      <c r="EBQ75" s="313"/>
      <c r="EBR75" s="313"/>
      <c r="EBS75" s="313"/>
      <c r="EBT75" s="313"/>
      <c r="EBU75" s="313"/>
      <c r="EBV75" s="313"/>
      <c r="EBW75" s="313"/>
      <c r="EBX75" s="313"/>
      <c r="EBY75" s="313"/>
      <c r="EBZ75" s="313"/>
      <c r="ECA75" s="313"/>
      <c r="ECB75" s="313"/>
      <c r="ECC75" s="313"/>
      <c r="ECD75" s="313"/>
      <c r="ECE75" s="313"/>
      <c r="ECF75" s="313"/>
      <c r="ECG75" s="313"/>
      <c r="ECH75" s="313"/>
      <c r="ECI75" s="313"/>
      <c r="ECJ75" s="313"/>
      <c r="ECK75" s="313"/>
      <c r="ECL75" s="313"/>
      <c r="ECM75" s="313"/>
      <c r="ECN75" s="313"/>
      <c r="ECO75" s="313"/>
      <c r="ECP75" s="313"/>
      <c r="ECQ75" s="313"/>
      <c r="ECR75" s="313"/>
      <c r="ECS75" s="313"/>
      <c r="ECT75" s="313"/>
      <c r="ECU75" s="313"/>
      <c r="ECV75" s="313"/>
      <c r="ECW75" s="313"/>
      <c r="ECX75" s="313"/>
      <c r="ECY75" s="313"/>
      <c r="ECZ75" s="313"/>
      <c r="EDA75" s="313"/>
      <c r="EDB75" s="313"/>
      <c r="EDC75" s="313"/>
      <c r="EDD75" s="313"/>
      <c r="EDE75" s="313"/>
      <c r="EDF75" s="313"/>
      <c r="EDG75" s="313"/>
      <c r="EDH75" s="313"/>
      <c r="EDI75" s="313"/>
      <c r="EDJ75" s="313"/>
      <c r="EDK75" s="313"/>
      <c r="EDL75" s="313"/>
      <c r="EDM75" s="313"/>
      <c r="EDN75" s="313"/>
      <c r="EDO75" s="313"/>
      <c r="EDP75" s="313"/>
      <c r="EDQ75" s="313"/>
      <c r="EDR75" s="313"/>
      <c r="EDS75" s="313"/>
      <c r="EDT75" s="313"/>
      <c r="EDU75" s="313"/>
      <c r="EDV75" s="313"/>
      <c r="EDW75" s="313"/>
      <c r="EDX75" s="313"/>
      <c r="EDY75" s="313"/>
      <c r="EDZ75" s="313"/>
      <c r="EEA75" s="313"/>
      <c r="EEB75" s="313"/>
      <c r="EEC75" s="313"/>
      <c r="EED75" s="313"/>
      <c r="EEE75" s="313"/>
      <c r="EEF75" s="313"/>
      <c r="EEG75" s="313"/>
      <c r="EEH75" s="313"/>
      <c r="EEI75" s="313"/>
      <c r="EEJ75" s="313"/>
      <c r="EEK75" s="313"/>
      <c r="EEL75" s="313"/>
      <c r="EEM75" s="313"/>
      <c r="EEN75" s="313"/>
      <c r="EEO75" s="313"/>
      <c r="EEP75" s="313"/>
      <c r="EEQ75" s="313"/>
      <c r="EER75" s="313"/>
      <c r="EES75" s="313"/>
      <c r="EET75" s="313"/>
      <c r="EEU75" s="313"/>
      <c r="EEV75" s="313"/>
      <c r="EEW75" s="313"/>
      <c r="EEX75" s="313"/>
      <c r="EEY75" s="313"/>
      <c r="EEZ75" s="313"/>
      <c r="EFA75" s="313"/>
      <c r="EFB75" s="313"/>
      <c r="EFC75" s="313"/>
      <c r="EFD75" s="313"/>
      <c r="EFE75" s="313"/>
      <c r="EFF75" s="313"/>
      <c r="EFG75" s="313"/>
      <c r="EFH75" s="313"/>
      <c r="EFI75" s="313"/>
      <c r="EFJ75" s="313"/>
      <c r="EFK75" s="313"/>
      <c r="EFL75" s="313"/>
      <c r="EFM75" s="313"/>
      <c r="EFN75" s="313"/>
      <c r="EFO75" s="313"/>
      <c r="EFP75" s="313"/>
      <c r="EFQ75" s="313"/>
      <c r="EFR75" s="313"/>
      <c r="EFS75" s="313"/>
      <c r="EFT75" s="313"/>
      <c r="EFU75" s="313"/>
      <c r="EFV75" s="313"/>
      <c r="EFW75" s="313"/>
      <c r="EFX75" s="313"/>
      <c r="EFY75" s="313"/>
      <c r="EFZ75" s="313"/>
      <c r="EGA75" s="313"/>
      <c r="EGB75" s="313"/>
      <c r="EGC75" s="313"/>
      <c r="EGD75" s="313"/>
      <c r="EGE75" s="313"/>
      <c r="EGF75" s="313"/>
      <c r="EGG75" s="313"/>
      <c r="EGH75" s="313"/>
      <c r="EGI75" s="313"/>
      <c r="EGJ75" s="313"/>
      <c r="EGK75" s="313"/>
      <c r="EGL75" s="313"/>
      <c r="EGM75" s="313"/>
      <c r="EGN75" s="313"/>
      <c r="EGO75" s="313"/>
      <c r="EGP75" s="313"/>
      <c r="EGQ75" s="313"/>
      <c r="EGR75" s="313"/>
      <c r="EGS75" s="313"/>
      <c r="EGT75" s="313"/>
      <c r="EGU75" s="313"/>
      <c r="EGV75" s="313"/>
      <c r="EGW75" s="313"/>
      <c r="EGX75" s="313"/>
      <c r="EGY75" s="313"/>
      <c r="EGZ75" s="313"/>
      <c r="EHA75" s="313"/>
      <c r="EHB75" s="313"/>
      <c r="EHC75" s="313"/>
      <c r="EHD75" s="313"/>
      <c r="EHE75" s="313"/>
      <c r="EHF75" s="313"/>
      <c r="EHG75" s="313"/>
      <c r="EHH75" s="313"/>
      <c r="EHI75" s="313"/>
      <c r="EHJ75" s="313"/>
      <c r="EHK75" s="313"/>
      <c r="EHL75" s="313"/>
      <c r="EHM75" s="313"/>
      <c r="EHN75" s="313"/>
      <c r="EHO75" s="313"/>
      <c r="EHP75" s="313"/>
      <c r="EHQ75" s="313"/>
      <c r="EHR75" s="313"/>
      <c r="EHS75" s="313"/>
      <c r="EHT75" s="313"/>
      <c r="EHU75" s="313"/>
      <c r="EHV75" s="313"/>
      <c r="EHW75" s="313"/>
      <c r="EHX75" s="313"/>
      <c r="EHY75" s="313"/>
      <c r="EHZ75" s="313"/>
      <c r="EIA75" s="313"/>
      <c r="EIB75" s="313"/>
      <c r="EIC75" s="313"/>
      <c r="EID75" s="313"/>
      <c r="EIE75" s="313"/>
      <c r="EIF75" s="313"/>
      <c r="EIG75" s="313"/>
      <c r="EIH75" s="313"/>
      <c r="EII75" s="313"/>
      <c r="EIJ75" s="313"/>
      <c r="EIK75" s="313"/>
      <c r="EIL75" s="313"/>
      <c r="EIM75" s="313"/>
      <c r="EIN75" s="313"/>
      <c r="EIO75" s="313"/>
      <c r="EIP75" s="313"/>
      <c r="EIQ75" s="313"/>
      <c r="EIR75" s="313"/>
      <c r="EIS75" s="313"/>
      <c r="EIT75" s="313"/>
      <c r="EIU75" s="313"/>
      <c r="EIV75" s="313"/>
      <c r="EIW75" s="313"/>
      <c r="EIX75" s="313"/>
      <c r="EIY75" s="313"/>
      <c r="EIZ75" s="313"/>
      <c r="EJA75" s="313"/>
      <c r="EJB75" s="313"/>
      <c r="EJC75" s="313"/>
      <c r="EJD75" s="313"/>
      <c r="EJE75" s="313"/>
      <c r="EJF75" s="313"/>
      <c r="EJG75" s="313"/>
      <c r="EJH75" s="313"/>
      <c r="EJI75" s="313"/>
      <c r="EJJ75" s="313"/>
      <c r="EJK75" s="313"/>
      <c r="EJL75" s="313"/>
      <c r="EJM75" s="313"/>
      <c r="EJN75" s="313"/>
      <c r="EJO75" s="313"/>
      <c r="EJP75" s="313"/>
      <c r="EJQ75" s="313"/>
      <c r="EJR75" s="313"/>
      <c r="EJS75" s="313"/>
      <c r="EJT75" s="313"/>
      <c r="EJU75" s="313"/>
      <c r="EJV75" s="313"/>
      <c r="EJW75" s="313"/>
      <c r="EJX75" s="313"/>
      <c r="EJY75" s="313"/>
      <c r="EJZ75" s="313"/>
      <c r="EKA75" s="313"/>
      <c r="EKB75" s="313"/>
      <c r="EKC75" s="313"/>
      <c r="EKD75" s="313"/>
      <c r="EKE75" s="313"/>
      <c r="EKF75" s="313"/>
      <c r="EKG75" s="313"/>
      <c r="EKH75" s="313"/>
      <c r="EKI75" s="313"/>
      <c r="EKJ75" s="313"/>
      <c r="EKK75" s="313"/>
      <c r="EKL75" s="313"/>
      <c r="EKM75" s="313"/>
      <c r="EKN75" s="313"/>
      <c r="EKO75" s="313"/>
      <c r="EKP75" s="313"/>
      <c r="EKQ75" s="313"/>
      <c r="EKR75" s="313"/>
      <c r="EKS75" s="313"/>
      <c r="EKT75" s="313"/>
      <c r="EKU75" s="313"/>
      <c r="EKV75" s="313"/>
      <c r="EKW75" s="313"/>
      <c r="EKX75" s="313"/>
      <c r="EKY75" s="313"/>
      <c r="EKZ75" s="313"/>
      <c r="ELA75" s="313"/>
      <c r="ELB75" s="313"/>
      <c r="ELC75" s="313"/>
      <c r="ELD75" s="313"/>
      <c r="ELE75" s="313"/>
      <c r="ELF75" s="313"/>
      <c r="ELG75" s="313"/>
      <c r="ELH75" s="313"/>
      <c r="ELI75" s="313"/>
      <c r="ELJ75" s="313"/>
      <c r="ELK75" s="313"/>
      <c r="ELL75" s="313"/>
      <c r="ELM75" s="313"/>
      <c r="ELN75" s="313"/>
      <c r="ELO75" s="313"/>
      <c r="ELP75" s="313"/>
      <c r="ELQ75" s="313"/>
      <c r="ELR75" s="313"/>
      <c r="ELS75" s="313"/>
      <c r="ELT75" s="313"/>
      <c r="ELU75" s="313"/>
      <c r="ELV75" s="313"/>
      <c r="ELW75" s="313"/>
      <c r="ELX75" s="313"/>
      <c r="ELY75" s="313"/>
      <c r="ELZ75" s="313"/>
      <c r="EMA75" s="313"/>
      <c r="EMB75" s="313"/>
      <c r="EMC75" s="313"/>
      <c r="EMD75" s="313"/>
      <c r="EME75" s="313"/>
      <c r="EMF75" s="313"/>
      <c r="EMG75" s="313"/>
      <c r="EMH75" s="313"/>
      <c r="EMI75" s="313"/>
      <c r="EMJ75" s="313"/>
      <c r="EMK75" s="313"/>
      <c r="EML75" s="313"/>
      <c r="EMM75" s="313"/>
      <c r="EMN75" s="313"/>
      <c r="EMO75" s="313"/>
      <c r="EMP75" s="313"/>
      <c r="EMQ75" s="313"/>
      <c r="EMR75" s="313"/>
      <c r="EMS75" s="313"/>
      <c r="EMT75" s="313"/>
      <c r="EMU75" s="313"/>
      <c r="EMV75" s="313"/>
      <c r="EMW75" s="313"/>
      <c r="EMX75" s="313"/>
      <c r="EMY75" s="313"/>
      <c r="EMZ75" s="313"/>
      <c r="ENA75" s="313"/>
      <c r="ENB75" s="313"/>
      <c r="ENC75" s="313"/>
      <c r="END75" s="313"/>
      <c r="ENE75" s="313"/>
      <c r="ENF75" s="313"/>
      <c r="ENG75" s="313"/>
      <c r="ENH75" s="313"/>
      <c r="ENI75" s="313"/>
      <c r="ENJ75" s="313"/>
      <c r="ENK75" s="313"/>
      <c r="ENL75" s="313"/>
      <c r="ENM75" s="313"/>
      <c r="ENN75" s="313"/>
      <c r="ENO75" s="313"/>
      <c r="ENP75" s="313"/>
      <c r="ENQ75" s="313"/>
      <c r="ENR75" s="313"/>
      <c r="ENS75" s="313"/>
      <c r="ENT75" s="313"/>
      <c r="ENU75" s="313"/>
      <c r="ENV75" s="313"/>
      <c r="ENW75" s="313"/>
      <c r="ENX75" s="313"/>
      <c r="ENY75" s="313"/>
      <c r="ENZ75" s="313"/>
      <c r="EOA75" s="313"/>
      <c r="EOB75" s="313"/>
      <c r="EOC75" s="313"/>
      <c r="EOD75" s="313"/>
      <c r="EOE75" s="313"/>
      <c r="EOF75" s="313"/>
      <c r="EOG75" s="313"/>
      <c r="EOH75" s="313"/>
      <c r="EOI75" s="313"/>
      <c r="EOJ75" s="313"/>
      <c r="EOK75" s="313"/>
      <c r="EOL75" s="313"/>
      <c r="EOM75" s="313"/>
      <c r="EON75" s="313"/>
      <c r="EOO75" s="313"/>
      <c r="EOP75" s="313"/>
      <c r="EOQ75" s="313"/>
      <c r="EOR75" s="313"/>
      <c r="EOS75" s="313"/>
      <c r="EOT75" s="313"/>
      <c r="EOU75" s="313"/>
      <c r="EOV75" s="313"/>
      <c r="EOW75" s="313"/>
      <c r="EOX75" s="313"/>
      <c r="EOY75" s="313"/>
      <c r="EOZ75" s="313"/>
      <c r="EPA75" s="313"/>
      <c r="EPB75" s="313"/>
      <c r="EPC75" s="313"/>
      <c r="EPD75" s="313"/>
      <c r="EPE75" s="313"/>
      <c r="EPF75" s="313"/>
      <c r="EPG75" s="313"/>
      <c r="EPH75" s="313"/>
      <c r="EPI75" s="313"/>
      <c r="EPJ75" s="313"/>
      <c r="EPK75" s="313"/>
      <c r="EPL75" s="313"/>
      <c r="EPM75" s="313"/>
      <c r="EPN75" s="313"/>
      <c r="EPO75" s="313"/>
      <c r="EPP75" s="313"/>
      <c r="EPQ75" s="313"/>
      <c r="EPR75" s="313"/>
      <c r="EPS75" s="313"/>
      <c r="EPT75" s="313"/>
      <c r="EPU75" s="313"/>
      <c r="EPV75" s="313"/>
      <c r="EPW75" s="313"/>
      <c r="EPX75" s="313"/>
      <c r="EPY75" s="313"/>
      <c r="EPZ75" s="313"/>
      <c r="EQA75" s="313"/>
      <c r="EQB75" s="313"/>
      <c r="EQC75" s="313"/>
      <c r="EQD75" s="313"/>
      <c r="EQE75" s="313"/>
      <c r="EQF75" s="313"/>
      <c r="EQG75" s="313"/>
      <c r="EQH75" s="313"/>
      <c r="EQI75" s="313"/>
      <c r="EQJ75" s="313"/>
      <c r="EQK75" s="313"/>
      <c r="EQL75" s="313"/>
      <c r="EQM75" s="313"/>
      <c r="EQN75" s="313"/>
      <c r="EQO75" s="313"/>
      <c r="EQP75" s="313"/>
      <c r="EQQ75" s="313"/>
      <c r="EQR75" s="313"/>
      <c r="EQS75" s="313"/>
      <c r="EQT75" s="313"/>
      <c r="EQU75" s="313"/>
      <c r="EQV75" s="313"/>
      <c r="EQW75" s="313"/>
      <c r="EQX75" s="313"/>
      <c r="EQY75" s="313"/>
      <c r="EQZ75" s="313"/>
      <c r="ERA75" s="313"/>
      <c r="ERB75" s="313"/>
      <c r="ERC75" s="313"/>
      <c r="ERD75" s="313"/>
      <c r="ERE75" s="313"/>
      <c r="ERF75" s="313"/>
      <c r="ERG75" s="313"/>
      <c r="ERH75" s="313"/>
      <c r="ERI75" s="313"/>
      <c r="ERJ75" s="313"/>
      <c r="ERK75" s="313"/>
      <c r="ERL75" s="313"/>
      <c r="ERM75" s="313"/>
      <c r="ERN75" s="313"/>
      <c r="ERO75" s="313"/>
      <c r="ERP75" s="313"/>
      <c r="ERQ75" s="313"/>
      <c r="ERR75" s="313"/>
      <c r="ERS75" s="313"/>
      <c r="ERT75" s="313"/>
      <c r="ERU75" s="313"/>
      <c r="ERV75" s="313"/>
      <c r="ERW75" s="313"/>
      <c r="ERX75" s="313"/>
      <c r="ERY75" s="313"/>
      <c r="ERZ75" s="313"/>
      <c r="ESA75" s="313"/>
      <c r="ESB75" s="313"/>
      <c r="ESC75" s="313"/>
      <c r="ESD75" s="313"/>
      <c r="ESE75" s="313"/>
      <c r="ESF75" s="313"/>
      <c r="ESG75" s="313"/>
      <c r="ESH75" s="313"/>
      <c r="ESI75" s="313"/>
      <c r="ESJ75" s="313"/>
      <c r="ESK75" s="313"/>
      <c r="ESL75" s="313"/>
      <c r="ESM75" s="313"/>
      <c r="ESN75" s="313"/>
      <c r="ESO75" s="313"/>
      <c r="ESP75" s="313"/>
      <c r="ESQ75" s="313"/>
      <c r="ESR75" s="313"/>
      <c r="ESS75" s="313"/>
      <c r="EST75" s="313"/>
      <c r="ESU75" s="313"/>
      <c r="ESV75" s="313"/>
      <c r="ESW75" s="313"/>
      <c r="ESX75" s="313"/>
      <c r="ESY75" s="313"/>
      <c r="ESZ75" s="313"/>
      <c r="ETA75" s="313"/>
      <c r="ETB75" s="313"/>
      <c r="ETC75" s="313"/>
      <c r="ETD75" s="313"/>
      <c r="ETE75" s="313"/>
      <c r="ETF75" s="313"/>
      <c r="ETG75" s="313"/>
      <c r="ETH75" s="313"/>
      <c r="ETI75" s="313"/>
      <c r="ETJ75" s="313"/>
      <c r="ETK75" s="313"/>
      <c r="ETL75" s="313"/>
      <c r="ETM75" s="313"/>
      <c r="ETN75" s="313"/>
      <c r="ETO75" s="313"/>
      <c r="ETP75" s="313"/>
      <c r="ETQ75" s="313"/>
      <c r="ETR75" s="313"/>
      <c r="ETS75" s="313"/>
      <c r="ETT75" s="313"/>
      <c r="ETU75" s="313"/>
      <c r="ETV75" s="313"/>
      <c r="ETW75" s="313"/>
      <c r="ETX75" s="313"/>
      <c r="ETY75" s="313"/>
      <c r="ETZ75" s="313"/>
      <c r="EUA75" s="313"/>
      <c r="EUB75" s="313"/>
      <c r="EUC75" s="313"/>
      <c r="EUD75" s="313"/>
      <c r="EUE75" s="313"/>
      <c r="EUF75" s="313"/>
      <c r="EUG75" s="313"/>
      <c r="EUH75" s="313"/>
      <c r="EUI75" s="313"/>
      <c r="EUJ75" s="313"/>
      <c r="EUK75" s="313"/>
      <c r="EUL75" s="313"/>
      <c r="EUM75" s="313"/>
      <c r="EUN75" s="313"/>
      <c r="EUO75" s="313"/>
      <c r="EUP75" s="313"/>
      <c r="EUQ75" s="313"/>
      <c r="EUR75" s="313"/>
      <c r="EUS75" s="313"/>
      <c r="EUT75" s="313"/>
      <c r="EUU75" s="313"/>
      <c r="EUV75" s="313"/>
      <c r="EUW75" s="313"/>
      <c r="EUX75" s="313"/>
      <c r="EUY75" s="313"/>
      <c r="EUZ75" s="313"/>
      <c r="EVA75" s="313"/>
      <c r="EVB75" s="313"/>
      <c r="EVC75" s="313"/>
      <c r="EVD75" s="313"/>
      <c r="EVE75" s="313"/>
      <c r="EVF75" s="313"/>
      <c r="EVG75" s="313"/>
      <c r="EVH75" s="313"/>
      <c r="EVI75" s="313"/>
      <c r="EVJ75" s="313"/>
      <c r="EVK75" s="313"/>
      <c r="EVL75" s="313"/>
      <c r="EVM75" s="313"/>
      <c r="EVN75" s="313"/>
      <c r="EVO75" s="313"/>
      <c r="EVP75" s="313"/>
      <c r="EVQ75" s="313"/>
      <c r="EVR75" s="313"/>
      <c r="EVS75" s="313"/>
      <c r="EVT75" s="313"/>
      <c r="EVU75" s="313"/>
      <c r="EVV75" s="313"/>
      <c r="EVW75" s="313"/>
      <c r="EVX75" s="313"/>
      <c r="EVY75" s="313"/>
      <c r="EVZ75" s="313"/>
      <c r="EWA75" s="313"/>
      <c r="EWB75" s="313"/>
      <c r="EWC75" s="313"/>
      <c r="EWD75" s="313"/>
      <c r="EWE75" s="313"/>
      <c r="EWF75" s="313"/>
      <c r="EWG75" s="313"/>
      <c r="EWH75" s="313"/>
      <c r="EWI75" s="313"/>
      <c r="EWJ75" s="313"/>
      <c r="EWK75" s="313"/>
      <c r="EWL75" s="313"/>
      <c r="EWM75" s="313"/>
      <c r="EWN75" s="313"/>
      <c r="EWO75" s="313"/>
      <c r="EWP75" s="313"/>
      <c r="EWQ75" s="313"/>
      <c r="EWR75" s="313"/>
      <c r="EWS75" s="313"/>
      <c r="EWT75" s="313"/>
      <c r="EWU75" s="313"/>
      <c r="EWV75" s="313"/>
      <c r="EWW75" s="313"/>
      <c r="EWX75" s="313"/>
      <c r="EWY75" s="313"/>
      <c r="EWZ75" s="313"/>
      <c r="EXA75" s="313"/>
      <c r="EXB75" s="313"/>
      <c r="EXC75" s="313"/>
      <c r="EXD75" s="313"/>
      <c r="EXE75" s="313"/>
      <c r="EXF75" s="313"/>
      <c r="EXG75" s="313"/>
      <c r="EXH75" s="313"/>
      <c r="EXI75" s="313"/>
      <c r="EXJ75" s="313"/>
      <c r="EXK75" s="313"/>
      <c r="EXL75" s="313"/>
      <c r="EXM75" s="313"/>
      <c r="EXN75" s="313"/>
      <c r="EXO75" s="313"/>
      <c r="EXP75" s="313"/>
      <c r="EXQ75" s="313"/>
      <c r="EXR75" s="313"/>
      <c r="EXS75" s="313"/>
      <c r="EXT75" s="313"/>
      <c r="EXU75" s="313"/>
      <c r="EXV75" s="313"/>
      <c r="EXW75" s="313"/>
      <c r="EXX75" s="313"/>
      <c r="EXY75" s="313"/>
      <c r="EXZ75" s="313"/>
      <c r="EYA75" s="313"/>
      <c r="EYB75" s="313"/>
      <c r="EYC75" s="313"/>
      <c r="EYD75" s="313"/>
      <c r="EYE75" s="313"/>
      <c r="EYF75" s="313"/>
      <c r="EYG75" s="313"/>
      <c r="EYH75" s="313"/>
      <c r="EYI75" s="313"/>
      <c r="EYJ75" s="313"/>
      <c r="EYK75" s="313"/>
      <c r="EYL75" s="313"/>
      <c r="EYM75" s="313"/>
      <c r="EYN75" s="313"/>
      <c r="EYO75" s="313"/>
      <c r="EYP75" s="313"/>
      <c r="EYQ75" s="313"/>
      <c r="EYR75" s="313"/>
      <c r="EYS75" s="313"/>
      <c r="EYT75" s="313"/>
      <c r="EYU75" s="313"/>
      <c r="EYV75" s="313"/>
      <c r="EYW75" s="313"/>
      <c r="EYX75" s="313"/>
      <c r="EYY75" s="313"/>
      <c r="EYZ75" s="313"/>
      <c r="EZA75" s="313"/>
      <c r="EZB75" s="313"/>
      <c r="EZC75" s="313"/>
      <c r="EZD75" s="313"/>
      <c r="EZE75" s="313"/>
      <c r="EZF75" s="313"/>
      <c r="EZG75" s="313"/>
      <c r="EZH75" s="313"/>
      <c r="EZI75" s="313"/>
      <c r="EZJ75" s="313"/>
      <c r="EZK75" s="313"/>
      <c r="EZL75" s="313"/>
      <c r="EZM75" s="313"/>
      <c r="EZN75" s="313"/>
      <c r="EZO75" s="313"/>
      <c r="EZP75" s="313"/>
      <c r="EZQ75" s="313"/>
      <c r="EZR75" s="313"/>
      <c r="EZS75" s="313"/>
      <c r="EZT75" s="313"/>
      <c r="EZU75" s="313"/>
      <c r="EZV75" s="313"/>
      <c r="EZW75" s="313"/>
      <c r="EZX75" s="313"/>
      <c r="EZY75" s="313"/>
      <c r="EZZ75" s="313"/>
      <c r="FAA75" s="313"/>
      <c r="FAB75" s="313"/>
      <c r="FAC75" s="313"/>
      <c r="FAD75" s="313"/>
      <c r="FAE75" s="313"/>
      <c r="FAF75" s="313"/>
      <c r="FAG75" s="313"/>
      <c r="FAH75" s="313"/>
      <c r="FAI75" s="313"/>
      <c r="FAJ75" s="313"/>
      <c r="FAK75" s="313"/>
      <c r="FAL75" s="313"/>
      <c r="FAM75" s="313"/>
      <c r="FAN75" s="313"/>
      <c r="FAO75" s="313"/>
      <c r="FAP75" s="313"/>
      <c r="FAQ75" s="313"/>
      <c r="FAR75" s="313"/>
      <c r="FAS75" s="313"/>
      <c r="FAT75" s="313"/>
      <c r="FAU75" s="313"/>
      <c r="FAV75" s="313"/>
      <c r="FAW75" s="313"/>
      <c r="FAX75" s="313"/>
      <c r="FAY75" s="313"/>
      <c r="FAZ75" s="313"/>
      <c r="FBA75" s="313"/>
      <c r="FBB75" s="313"/>
      <c r="FBC75" s="313"/>
      <c r="FBD75" s="313"/>
      <c r="FBE75" s="313"/>
      <c r="FBF75" s="313"/>
      <c r="FBG75" s="313"/>
      <c r="FBH75" s="313"/>
      <c r="FBI75" s="313"/>
      <c r="FBJ75" s="313"/>
      <c r="FBK75" s="313"/>
      <c r="FBL75" s="313"/>
      <c r="FBM75" s="313"/>
      <c r="FBN75" s="313"/>
      <c r="FBO75" s="313"/>
      <c r="FBP75" s="313"/>
      <c r="FBQ75" s="313"/>
      <c r="FBR75" s="313"/>
      <c r="FBS75" s="313"/>
      <c r="FBT75" s="313"/>
      <c r="FBU75" s="313"/>
      <c r="FBV75" s="313"/>
      <c r="FBW75" s="313"/>
      <c r="FBX75" s="313"/>
      <c r="FBY75" s="313"/>
      <c r="FBZ75" s="313"/>
      <c r="FCA75" s="313"/>
      <c r="FCB75" s="313"/>
      <c r="FCC75" s="313"/>
      <c r="FCD75" s="313"/>
      <c r="FCE75" s="313"/>
      <c r="FCF75" s="313"/>
      <c r="FCG75" s="313"/>
      <c r="FCH75" s="313"/>
      <c r="FCI75" s="313"/>
      <c r="FCJ75" s="313"/>
      <c r="FCK75" s="313"/>
      <c r="FCL75" s="313"/>
      <c r="FCM75" s="313"/>
      <c r="FCN75" s="313"/>
      <c r="FCO75" s="313"/>
      <c r="FCP75" s="313"/>
      <c r="FCQ75" s="313"/>
      <c r="FCR75" s="313"/>
      <c r="FCS75" s="313"/>
      <c r="FCT75" s="313"/>
      <c r="FCU75" s="313"/>
      <c r="FCV75" s="313"/>
      <c r="FCW75" s="313"/>
      <c r="FCX75" s="313"/>
      <c r="FCY75" s="313"/>
      <c r="FCZ75" s="313"/>
      <c r="FDA75" s="313"/>
      <c r="FDB75" s="313"/>
      <c r="FDC75" s="313"/>
      <c r="FDD75" s="313"/>
      <c r="FDE75" s="313"/>
      <c r="FDF75" s="313"/>
      <c r="FDG75" s="313"/>
      <c r="FDH75" s="313"/>
      <c r="FDI75" s="313"/>
      <c r="FDJ75" s="313"/>
      <c r="FDK75" s="313"/>
      <c r="FDL75" s="313"/>
      <c r="FDM75" s="313"/>
      <c r="FDN75" s="313"/>
      <c r="FDO75" s="313"/>
      <c r="FDP75" s="313"/>
      <c r="FDQ75" s="313"/>
      <c r="FDR75" s="313"/>
      <c r="FDS75" s="313"/>
      <c r="FDT75" s="313"/>
      <c r="FDU75" s="313"/>
      <c r="FDV75" s="313"/>
      <c r="FDW75" s="313"/>
      <c r="FDX75" s="313"/>
      <c r="FDY75" s="313"/>
      <c r="FDZ75" s="313"/>
      <c r="FEA75" s="313"/>
      <c r="FEB75" s="313"/>
      <c r="FEC75" s="313"/>
      <c r="FED75" s="313"/>
      <c r="FEE75" s="313"/>
      <c r="FEF75" s="313"/>
      <c r="FEG75" s="313"/>
      <c r="FEH75" s="313"/>
      <c r="FEI75" s="313"/>
      <c r="FEJ75" s="313"/>
      <c r="FEK75" s="313"/>
      <c r="FEL75" s="313"/>
      <c r="FEM75" s="313"/>
      <c r="FEN75" s="313"/>
      <c r="FEO75" s="313"/>
      <c r="FEP75" s="313"/>
      <c r="FEQ75" s="313"/>
      <c r="FER75" s="313"/>
      <c r="FES75" s="313"/>
      <c r="FET75" s="313"/>
      <c r="FEU75" s="313"/>
      <c r="FEV75" s="313"/>
      <c r="FEW75" s="313"/>
      <c r="FEX75" s="313"/>
      <c r="FEY75" s="313"/>
      <c r="FEZ75" s="313"/>
      <c r="FFA75" s="313"/>
      <c r="FFB75" s="313"/>
      <c r="FFC75" s="313"/>
      <c r="FFD75" s="313"/>
      <c r="FFE75" s="313"/>
      <c r="FFF75" s="313"/>
      <c r="FFG75" s="313"/>
      <c r="FFH75" s="313"/>
      <c r="FFI75" s="313"/>
      <c r="FFJ75" s="313"/>
      <c r="FFK75" s="313"/>
      <c r="FFL75" s="313"/>
      <c r="FFM75" s="313"/>
      <c r="FFN75" s="313"/>
      <c r="FFO75" s="313"/>
      <c r="FFP75" s="313"/>
      <c r="FFQ75" s="313"/>
      <c r="FFR75" s="313"/>
      <c r="FFS75" s="313"/>
      <c r="FFT75" s="313"/>
      <c r="FFU75" s="313"/>
      <c r="FFV75" s="313"/>
      <c r="FFW75" s="313"/>
      <c r="FFX75" s="313"/>
      <c r="FFY75" s="313"/>
      <c r="FFZ75" s="313"/>
      <c r="FGA75" s="313"/>
      <c r="FGB75" s="313"/>
      <c r="FGC75" s="313"/>
      <c r="FGD75" s="313"/>
      <c r="FGE75" s="313"/>
      <c r="FGF75" s="313"/>
      <c r="FGG75" s="313"/>
      <c r="FGH75" s="313"/>
      <c r="FGI75" s="313"/>
      <c r="FGJ75" s="313"/>
      <c r="FGK75" s="313"/>
      <c r="FGL75" s="313"/>
      <c r="FGM75" s="313"/>
      <c r="FGN75" s="313"/>
      <c r="FGO75" s="313"/>
      <c r="FGP75" s="313"/>
      <c r="FGQ75" s="313"/>
      <c r="FGR75" s="313"/>
      <c r="FGS75" s="313"/>
      <c r="FGT75" s="313"/>
      <c r="FGU75" s="313"/>
      <c r="FGV75" s="313"/>
      <c r="FGW75" s="313"/>
      <c r="FGX75" s="313"/>
      <c r="FGY75" s="313"/>
      <c r="FGZ75" s="313"/>
      <c r="FHA75" s="313"/>
      <c r="FHB75" s="313"/>
      <c r="FHC75" s="313"/>
      <c r="FHD75" s="313"/>
      <c r="FHE75" s="313"/>
      <c r="FHF75" s="313"/>
      <c r="FHG75" s="313"/>
      <c r="FHH75" s="313"/>
      <c r="FHI75" s="313"/>
      <c r="FHJ75" s="313"/>
      <c r="FHK75" s="313"/>
      <c r="FHL75" s="313"/>
      <c r="FHM75" s="313"/>
      <c r="FHN75" s="313"/>
      <c r="FHO75" s="313"/>
      <c r="FHP75" s="313"/>
      <c r="FHQ75" s="313"/>
      <c r="FHR75" s="313"/>
      <c r="FHS75" s="313"/>
      <c r="FHT75" s="313"/>
      <c r="FHU75" s="313"/>
      <c r="FHV75" s="313"/>
      <c r="FHW75" s="313"/>
      <c r="FHX75" s="313"/>
      <c r="FHY75" s="313"/>
      <c r="FHZ75" s="313"/>
      <c r="FIA75" s="313"/>
      <c r="FIB75" s="313"/>
      <c r="FIC75" s="313"/>
      <c r="FID75" s="313"/>
      <c r="FIE75" s="313"/>
      <c r="FIF75" s="313"/>
      <c r="FIG75" s="313"/>
      <c r="FIH75" s="313"/>
      <c r="FII75" s="313"/>
      <c r="FIJ75" s="313"/>
      <c r="FIK75" s="313"/>
      <c r="FIL75" s="313"/>
      <c r="FIM75" s="313"/>
      <c r="FIN75" s="313"/>
      <c r="FIO75" s="313"/>
      <c r="FIP75" s="313"/>
      <c r="FIQ75" s="313"/>
      <c r="FIR75" s="313"/>
      <c r="FIS75" s="313"/>
      <c r="FIT75" s="313"/>
      <c r="FIU75" s="313"/>
      <c r="FIV75" s="313"/>
      <c r="FIW75" s="313"/>
      <c r="FIX75" s="313"/>
      <c r="FIY75" s="313"/>
      <c r="FIZ75" s="313"/>
      <c r="FJA75" s="313"/>
      <c r="FJB75" s="313"/>
      <c r="FJC75" s="313"/>
      <c r="FJD75" s="313"/>
      <c r="FJE75" s="313"/>
      <c r="FJF75" s="313"/>
      <c r="FJG75" s="313"/>
      <c r="FJH75" s="313"/>
      <c r="FJI75" s="313"/>
      <c r="FJJ75" s="313"/>
      <c r="FJK75" s="313"/>
      <c r="FJL75" s="313"/>
      <c r="FJM75" s="313"/>
      <c r="FJN75" s="313"/>
      <c r="FJO75" s="313"/>
      <c r="FJP75" s="313"/>
      <c r="FJQ75" s="313"/>
      <c r="FJR75" s="313"/>
      <c r="FJS75" s="313"/>
      <c r="FJT75" s="313"/>
      <c r="FJU75" s="313"/>
      <c r="FJV75" s="313"/>
      <c r="FJW75" s="313"/>
      <c r="FJX75" s="313"/>
      <c r="FJY75" s="313"/>
      <c r="FJZ75" s="313"/>
      <c r="FKA75" s="313"/>
      <c r="FKB75" s="313"/>
      <c r="FKC75" s="313"/>
      <c r="FKD75" s="313"/>
      <c r="FKE75" s="313"/>
      <c r="FKF75" s="313"/>
      <c r="FKG75" s="313"/>
      <c r="FKH75" s="313"/>
      <c r="FKI75" s="313"/>
      <c r="FKJ75" s="313"/>
      <c r="FKK75" s="313"/>
      <c r="FKL75" s="313"/>
      <c r="FKM75" s="313"/>
      <c r="FKN75" s="313"/>
      <c r="FKO75" s="313"/>
      <c r="FKP75" s="313"/>
      <c r="FKQ75" s="313"/>
      <c r="FKR75" s="313"/>
      <c r="FKS75" s="313"/>
      <c r="FKT75" s="313"/>
      <c r="FKU75" s="313"/>
      <c r="FKV75" s="313"/>
      <c r="FKW75" s="313"/>
      <c r="FKX75" s="313"/>
      <c r="FKY75" s="313"/>
      <c r="FKZ75" s="313"/>
      <c r="FLA75" s="313"/>
      <c r="FLB75" s="313"/>
      <c r="FLC75" s="313"/>
      <c r="FLD75" s="313"/>
      <c r="FLE75" s="313"/>
      <c r="FLF75" s="313"/>
      <c r="FLG75" s="313"/>
      <c r="FLH75" s="313"/>
      <c r="FLI75" s="313"/>
      <c r="FLJ75" s="313"/>
      <c r="FLK75" s="313"/>
      <c r="FLL75" s="313"/>
      <c r="FLM75" s="313"/>
      <c r="FLN75" s="313"/>
      <c r="FLO75" s="313"/>
      <c r="FLP75" s="313"/>
      <c r="FLQ75" s="313"/>
      <c r="FLR75" s="313"/>
      <c r="FLS75" s="313"/>
      <c r="FLT75" s="313"/>
      <c r="FLU75" s="313"/>
      <c r="FLV75" s="313"/>
      <c r="FLW75" s="313"/>
      <c r="FLX75" s="313"/>
      <c r="FLY75" s="313"/>
      <c r="FLZ75" s="313"/>
      <c r="FMA75" s="313"/>
      <c r="FMB75" s="313"/>
      <c r="FMC75" s="313"/>
      <c r="FMD75" s="313"/>
      <c r="FME75" s="313"/>
      <c r="FMF75" s="313"/>
      <c r="FMG75" s="313"/>
      <c r="FMH75" s="313"/>
      <c r="FMI75" s="313"/>
      <c r="FMJ75" s="313"/>
      <c r="FMK75" s="313"/>
      <c r="FML75" s="313"/>
      <c r="FMM75" s="313"/>
      <c r="FMN75" s="313"/>
      <c r="FMO75" s="313"/>
      <c r="FMP75" s="313"/>
      <c r="FMQ75" s="313"/>
      <c r="FMR75" s="313"/>
      <c r="FMS75" s="313"/>
      <c r="FMT75" s="313"/>
      <c r="FMU75" s="313"/>
      <c r="FMV75" s="313"/>
      <c r="FMW75" s="313"/>
      <c r="FMX75" s="313"/>
      <c r="FMY75" s="313"/>
      <c r="FMZ75" s="313"/>
      <c r="FNA75" s="313"/>
      <c r="FNB75" s="313"/>
      <c r="FNC75" s="313"/>
      <c r="FND75" s="313"/>
      <c r="FNE75" s="313"/>
      <c r="FNF75" s="313"/>
      <c r="FNG75" s="313"/>
      <c r="FNH75" s="313"/>
      <c r="FNI75" s="313"/>
      <c r="FNJ75" s="313"/>
      <c r="FNK75" s="313"/>
      <c r="FNL75" s="313"/>
      <c r="FNM75" s="313"/>
      <c r="FNN75" s="313"/>
      <c r="FNO75" s="313"/>
      <c r="FNP75" s="313"/>
      <c r="FNQ75" s="313"/>
      <c r="FNR75" s="313"/>
      <c r="FNS75" s="313"/>
      <c r="FNT75" s="313"/>
      <c r="FNU75" s="313"/>
      <c r="FNV75" s="313"/>
      <c r="FNW75" s="313"/>
      <c r="FNX75" s="313"/>
      <c r="FNY75" s="313"/>
      <c r="FNZ75" s="313"/>
      <c r="FOA75" s="313"/>
      <c r="FOB75" s="313"/>
      <c r="FOC75" s="313"/>
      <c r="FOD75" s="313"/>
      <c r="FOE75" s="313"/>
      <c r="FOF75" s="313"/>
      <c r="FOG75" s="313"/>
      <c r="FOH75" s="313"/>
      <c r="FOI75" s="313"/>
      <c r="FOJ75" s="313"/>
      <c r="FOK75" s="313"/>
      <c r="FOL75" s="313"/>
      <c r="FOM75" s="313"/>
      <c r="FON75" s="313"/>
      <c r="FOO75" s="313"/>
      <c r="FOP75" s="313"/>
      <c r="FOQ75" s="313"/>
      <c r="FOR75" s="313"/>
      <c r="FOS75" s="313"/>
      <c r="FOT75" s="313"/>
      <c r="FOU75" s="313"/>
      <c r="FOV75" s="313"/>
      <c r="FOW75" s="313"/>
      <c r="FOX75" s="313"/>
      <c r="FOY75" s="313"/>
      <c r="FOZ75" s="313"/>
      <c r="FPA75" s="313"/>
      <c r="FPB75" s="313"/>
      <c r="FPC75" s="313"/>
      <c r="FPD75" s="313"/>
      <c r="FPE75" s="313"/>
      <c r="FPF75" s="313"/>
      <c r="FPG75" s="313"/>
      <c r="FPH75" s="313"/>
      <c r="FPI75" s="313"/>
      <c r="FPJ75" s="313"/>
      <c r="FPK75" s="313"/>
      <c r="FPL75" s="313"/>
      <c r="FPM75" s="313"/>
      <c r="FPN75" s="313"/>
      <c r="FPO75" s="313"/>
      <c r="FPP75" s="313"/>
      <c r="FPQ75" s="313"/>
      <c r="FPR75" s="313"/>
      <c r="FPS75" s="313"/>
      <c r="FPT75" s="313"/>
      <c r="FPU75" s="313"/>
      <c r="FPV75" s="313"/>
      <c r="FPW75" s="313"/>
      <c r="FPX75" s="313"/>
      <c r="FPY75" s="313"/>
      <c r="FPZ75" s="313"/>
      <c r="FQA75" s="313"/>
      <c r="FQB75" s="313"/>
      <c r="FQC75" s="313"/>
      <c r="FQD75" s="313"/>
      <c r="FQE75" s="313"/>
      <c r="FQF75" s="313"/>
      <c r="FQG75" s="313"/>
      <c r="FQH75" s="313"/>
      <c r="FQI75" s="313"/>
      <c r="FQJ75" s="313"/>
      <c r="FQK75" s="313"/>
      <c r="FQL75" s="313"/>
      <c r="FQM75" s="313"/>
      <c r="FQN75" s="313"/>
      <c r="FQO75" s="313"/>
      <c r="FQP75" s="313"/>
      <c r="FQQ75" s="313"/>
      <c r="FQR75" s="313"/>
      <c r="FQS75" s="313"/>
      <c r="FQT75" s="313"/>
      <c r="FQU75" s="313"/>
      <c r="FQV75" s="313"/>
      <c r="FQW75" s="313"/>
      <c r="FQX75" s="313"/>
      <c r="FQY75" s="313"/>
      <c r="FQZ75" s="313"/>
      <c r="FRA75" s="313"/>
      <c r="FRB75" s="313"/>
      <c r="FRC75" s="313"/>
      <c r="FRD75" s="313"/>
      <c r="FRE75" s="313"/>
      <c r="FRF75" s="313"/>
      <c r="FRG75" s="313"/>
      <c r="FRH75" s="313"/>
      <c r="FRI75" s="313"/>
      <c r="FRJ75" s="313"/>
      <c r="FRK75" s="313"/>
      <c r="FRL75" s="313"/>
      <c r="FRM75" s="313"/>
      <c r="FRN75" s="313"/>
      <c r="FRO75" s="313"/>
      <c r="FRP75" s="313"/>
      <c r="FRQ75" s="313"/>
      <c r="FRR75" s="313"/>
      <c r="FRS75" s="313"/>
      <c r="FRT75" s="313"/>
      <c r="FRU75" s="313"/>
      <c r="FRV75" s="313"/>
      <c r="FRW75" s="313"/>
      <c r="FRX75" s="313"/>
      <c r="FRY75" s="313"/>
      <c r="FRZ75" s="313"/>
      <c r="FSA75" s="313"/>
      <c r="FSB75" s="313"/>
      <c r="FSC75" s="313"/>
      <c r="FSD75" s="313"/>
      <c r="FSE75" s="313"/>
      <c r="FSF75" s="313"/>
      <c r="FSG75" s="313"/>
      <c r="FSH75" s="313"/>
      <c r="FSI75" s="313"/>
      <c r="FSJ75" s="313"/>
      <c r="FSK75" s="313"/>
      <c r="FSL75" s="313"/>
      <c r="FSM75" s="313"/>
      <c r="FSN75" s="313"/>
      <c r="FSO75" s="313"/>
      <c r="FSP75" s="313"/>
      <c r="FSQ75" s="313"/>
      <c r="FSR75" s="313"/>
      <c r="FSS75" s="313"/>
      <c r="FST75" s="313"/>
      <c r="FSU75" s="313"/>
      <c r="FSV75" s="313"/>
      <c r="FSW75" s="313"/>
      <c r="FSX75" s="313"/>
      <c r="FSY75" s="313"/>
      <c r="FSZ75" s="313"/>
      <c r="FTA75" s="313"/>
      <c r="FTB75" s="313"/>
      <c r="FTC75" s="313"/>
      <c r="FTD75" s="313"/>
      <c r="FTE75" s="313"/>
      <c r="FTF75" s="313"/>
      <c r="FTG75" s="313"/>
      <c r="FTH75" s="313"/>
      <c r="FTI75" s="313"/>
      <c r="FTJ75" s="313"/>
      <c r="FTK75" s="313"/>
      <c r="FTL75" s="313"/>
      <c r="FTM75" s="313"/>
      <c r="FTN75" s="313"/>
      <c r="FTO75" s="313"/>
      <c r="FTP75" s="313"/>
      <c r="FTQ75" s="313"/>
      <c r="FTR75" s="313"/>
      <c r="FTS75" s="313"/>
      <c r="FTT75" s="313"/>
      <c r="FTU75" s="313"/>
      <c r="FTV75" s="313"/>
      <c r="FTW75" s="313"/>
      <c r="FTX75" s="313"/>
      <c r="FTY75" s="313"/>
      <c r="FTZ75" s="313"/>
      <c r="FUA75" s="313"/>
      <c r="FUB75" s="313"/>
      <c r="FUC75" s="313"/>
      <c r="FUD75" s="313"/>
      <c r="FUE75" s="313"/>
      <c r="FUF75" s="313"/>
      <c r="FUG75" s="313"/>
      <c r="FUH75" s="313"/>
      <c r="FUI75" s="313"/>
      <c r="FUJ75" s="313"/>
      <c r="FUK75" s="313"/>
      <c r="FUL75" s="313"/>
      <c r="FUM75" s="313"/>
      <c r="FUN75" s="313"/>
      <c r="FUO75" s="313"/>
      <c r="FUP75" s="313"/>
      <c r="FUQ75" s="313"/>
      <c r="FUR75" s="313"/>
      <c r="FUS75" s="313"/>
      <c r="FUT75" s="313"/>
      <c r="FUU75" s="313"/>
      <c r="FUV75" s="313"/>
      <c r="FUW75" s="313"/>
      <c r="FUX75" s="313"/>
      <c r="FUY75" s="313"/>
      <c r="FUZ75" s="313"/>
      <c r="FVA75" s="313"/>
      <c r="FVB75" s="313"/>
      <c r="FVC75" s="313"/>
      <c r="FVD75" s="313"/>
      <c r="FVE75" s="313"/>
      <c r="FVF75" s="313"/>
      <c r="FVG75" s="313"/>
      <c r="FVH75" s="313"/>
      <c r="FVI75" s="313"/>
      <c r="FVJ75" s="313"/>
      <c r="FVK75" s="313"/>
      <c r="FVL75" s="313"/>
      <c r="FVM75" s="313"/>
      <c r="FVN75" s="313"/>
      <c r="FVO75" s="313"/>
      <c r="FVP75" s="313"/>
      <c r="FVQ75" s="313"/>
      <c r="FVR75" s="313"/>
      <c r="FVS75" s="313"/>
      <c r="FVT75" s="313"/>
      <c r="FVU75" s="313"/>
      <c r="FVV75" s="313"/>
      <c r="FVW75" s="313"/>
      <c r="FVX75" s="313"/>
      <c r="FVY75" s="313"/>
      <c r="FVZ75" s="313"/>
      <c r="FWA75" s="313"/>
      <c r="FWB75" s="313"/>
      <c r="FWC75" s="313"/>
      <c r="FWD75" s="313"/>
      <c r="FWE75" s="313"/>
      <c r="FWF75" s="313"/>
      <c r="FWG75" s="313"/>
      <c r="FWH75" s="313"/>
      <c r="FWI75" s="313"/>
      <c r="FWJ75" s="313"/>
      <c r="FWK75" s="313"/>
      <c r="FWL75" s="313"/>
      <c r="FWM75" s="313"/>
      <c r="FWN75" s="313"/>
      <c r="FWO75" s="313"/>
      <c r="FWP75" s="313"/>
      <c r="FWQ75" s="313"/>
      <c r="FWR75" s="313"/>
      <c r="FWS75" s="313"/>
      <c r="FWT75" s="313"/>
      <c r="FWU75" s="313"/>
      <c r="FWV75" s="313"/>
      <c r="FWW75" s="313"/>
      <c r="FWX75" s="313"/>
      <c r="FWY75" s="313"/>
      <c r="FWZ75" s="313"/>
      <c r="FXA75" s="313"/>
      <c r="FXB75" s="313"/>
      <c r="FXC75" s="313"/>
      <c r="FXD75" s="313"/>
      <c r="FXE75" s="313"/>
      <c r="FXF75" s="313"/>
      <c r="FXG75" s="313"/>
      <c r="FXH75" s="313"/>
      <c r="FXI75" s="313"/>
      <c r="FXJ75" s="313"/>
      <c r="FXK75" s="313"/>
      <c r="FXL75" s="313"/>
      <c r="FXM75" s="313"/>
      <c r="FXN75" s="313"/>
      <c r="FXO75" s="313"/>
      <c r="FXP75" s="313"/>
      <c r="FXQ75" s="313"/>
      <c r="FXR75" s="313"/>
      <c r="FXS75" s="313"/>
      <c r="FXT75" s="313"/>
      <c r="FXU75" s="313"/>
      <c r="FXV75" s="313"/>
      <c r="FXW75" s="313"/>
      <c r="FXX75" s="313"/>
      <c r="FXY75" s="313"/>
      <c r="FXZ75" s="313"/>
      <c r="FYA75" s="313"/>
      <c r="FYB75" s="313"/>
      <c r="FYC75" s="313"/>
      <c r="FYD75" s="313"/>
      <c r="FYE75" s="313"/>
      <c r="FYF75" s="313"/>
      <c r="FYG75" s="313"/>
      <c r="FYH75" s="313"/>
      <c r="FYI75" s="313"/>
      <c r="FYJ75" s="313"/>
      <c r="FYK75" s="313"/>
      <c r="FYL75" s="313"/>
      <c r="FYM75" s="313"/>
      <c r="FYN75" s="313"/>
      <c r="FYO75" s="313"/>
      <c r="FYP75" s="313"/>
      <c r="FYQ75" s="313"/>
      <c r="FYR75" s="313"/>
      <c r="FYS75" s="313"/>
      <c r="FYT75" s="313"/>
      <c r="FYU75" s="313"/>
      <c r="FYV75" s="313"/>
      <c r="FYW75" s="313"/>
      <c r="FYX75" s="313"/>
      <c r="FYY75" s="313"/>
      <c r="FYZ75" s="313"/>
      <c r="FZA75" s="313"/>
      <c r="FZB75" s="313"/>
      <c r="FZC75" s="313"/>
      <c r="FZD75" s="313"/>
      <c r="FZE75" s="313"/>
      <c r="FZF75" s="313"/>
      <c r="FZG75" s="313"/>
      <c r="FZH75" s="313"/>
      <c r="FZI75" s="313"/>
      <c r="FZJ75" s="313"/>
      <c r="FZK75" s="313"/>
      <c r="FZL75" s="313"/>
      <c r="FZM75" s="313"/>
      <c r="FZN75" s="313"/>
      <c r="FZO75" s="313"/>
      <c r="FZP75" s="313"/>
      <c r="FZQ75" s="313"/>
      <c r="FZR75" s="313"/>
      <c r="FZS75" s="313"/>
      <c r="FZT75" s="313"/>
      <c r="FZU75" s="313"/>
      <c r="FZV75" s="313"/>
      <c r="FZW75" s="313"/>
      <c r="FZX75" s="313"/>
      <c r="FZY75" s="313"/>
      <c r="FZZ75" s="313"/>
      <c r="GAA75" s="313"/>
      <c r="GAB75" s="313"/>
      <c r="GAC75" s="313"/>
      <c r="GAD75" s="313"/>
      <c r="GAE75" s="313"/>
      <c r="GAF75" s="313"/>
      <c r="GAG75" s="313"/>
      <c r="GAH75" s="313"/>
      <c r="GAI75" s="313"/>
      <c r="GAJ75" s="313"/>
      <c r="GAK75" s="313"/>
      <c r="GAL75" s="313"/>
      <c r="GAM75" s="313"/>
      <c r="GAN75" s="313"/>
      <c r="GAO75" s="313"/>
      <c r="GAP75" s="313"/>
      <c r="GAQ75" s="313"/>
      <c r="GAR75" s="313"/>
      <c r="GAS75" s="313"/>
      <c r="GAT75" s="313"/>
      <c r="GAU75" s="313"/>
      <c r="GAV75" s="313"/>
      <c r="GAW75" s="313"/>
      <c r="GAX75" s="313"/>
      <c r="GAY75" s="313"/>
      <c r="GAZ75" s="313"/>
      <c r="GBA75" s="313"/>
      <c r="GBB75" s="313"/>
      <c r="GBC75" s="313"/>
      <c r="GBD75" s="313"/>
      <c r="GBE75" s="313"/>
      <c r="GBF75" s="313"/>
      <c r="GBG75" s="313"/>
      <c r="GBH75" s="313"/>
      <c r="GBI75" s="313"/>
      <c r="GBJ75" s="313"/>
      <c r="GBK75" s="313"/>
      <c r="GBL75" s="313"/>
      <c r="GBM75" s="313"/>
      <c r="GBN75" s="313"/>
      <c r="GBO75" s="313"/>
      <c r="GBP75" s="313"/>
      <c r="GBQ75" s="313"/>
      <c r="GBR75" s="313"/>
      <c r="GBS75" s="313"/>
      <c r="GBT75" s="313"/>
      <c r="GBU75" s="313"/>
      <c r="GBV75" s="313"/>
      <c r="GBW75" s="313"/>
      <c r="GBX75" s="313"/>
      <c r="GBY75" s="313"/>
      <c r="GBZ75" s="313"/>
      <c r="GCA75" s="313"/>
      <c r="GCB75" s="313"/>
      <c r="GCC75" s="313"/>
      <c r="GCD75" s="313"/>
      <c r="GCE75" s="313"/>
      <c r="GCF75" s="313"/>
      <c r="GCG75" s="313"/>
      <c r="GCH75" s="313"/>
      <c r="GCI75" s="313"/>
      <c r="GCJ75" s="313"/>
      <c r="GCK75" s="313"/>
      <c r="GCL75" s="313"/>
      <c r="GCM75" s="313"/>
      <c r="GCN75" s="313"/>
      <c r="GCO75" s="313"/>
      <c r="GCP75" s="313"/>
      <c r="GCQ75" s="313"/>
      <c r="GCR75" s="313"/>
      <c r="GCS75" s="313"/>
      <c r="GCT75" s="313"/>
      <c r="GCU75" s="313"/>
      <c r="GCV75" s="313"/>
      <c r="GCW75" s="313"/>
      <c r="GCX75" s="313"/>
      <c r="GCY75" s="313"/>
      <c r="GCZ75" s="313"/>
      <c r="GDA75" s="313"/>
      <c r="GDB75" s="313"/>
      <c r="GDC75" s="313"/>
      <c r="GDD75" s="313"/>
      <c r="GDE75" s="313"/>
      <c r="GDF75" s="313"/>
      <c r="GDG75" s="313"/>
      <c r="GDH75" s="313"/>
      <c r="GDI75" s="313"/>
      <c r="GDJ75" s="313"/>
      <c r="GDK75" s="313"/>
      <c r="GDL75" s="313"/>
      <c r="GDM75" s="313"/>
      <c r="GDN75" s="313"/>
      <c r="GDO75" s="313"/>
      <c r="GDP75" s="313"/>
      <c r="GDQ75" s="313"/>
      <c r="GDR75" s="313"/>
      <c r="GDS75" s="313"/>
      <c r="GDT75" s="313"/>
      <c r="GDU75" s="313"/>
      <c r="GDV75" s="313"/>
      <c r="GDW75" s="313"/>
      <c r="GDX75" s="313"/>
      <c r="GDY75" s="313"/>
      <c r="GDZ75" s="313"/>
      <c r="GEA75" s="313"/>
      <c r="GEB75" s="313"/>
      <c r="GEC75" s="313"/>
      <c r="GED75" s="313"/>
      <c r="GEE75" s="313"/>
      <c r="GEF75" s="313"/>
      <c r="GEG75" s="313"/>
      <c r="GEH75" s="313"/>
      <c r="GEI75" s="313"/>
      <c r="GEJ75" s="313"/>
      <c r="GEK75" s="313"/>
      <c r="GEL75" s="313"/>
      <c r="GEM75" s="313"/>
      <c r="GEN75" s="313"/>
      <c r="GEO75" s="313"/>
      <c r="GEP75" s="313"/>
      <c r="GEQ75" s="313"/>
      <c r="GER75" s="313"/>
      <c r="GES75" s="313"/>
      <c r="GET75" s="313"/>
      <c r="GEU75" s="313"/>
      <c r="GEV75" s="313"/>
      <c r="GEW75" s="313"/>
      <c r="GEX75" s="313"/>
      <c r="GEY75" s="313"/>
      <c r="GEZ75" s="313"/>
      <c r="GFA75" s="313"/>
      <c r="GFB75" s="313"/>
      <c r="GFC75" s="313"/>
      <c r="GFD75" s="313"/>
      <c r="GFE75" s="313"/>
      <c r="GFF75" s="313"/>
      <c r="GFG75" s="313"/>
      <c r="GFH75" s="313"/>
      <c r="GFI75" s="313"/>
      <c r="GFJ75" s="313"/>
      <c r="GFK75" s="313"/>
      <c r="GFL75" s="313"/>
      <c r="GFM75" s="313"/>
      <c r="GFN75" s="313"/>
      <c r="GFO75" s="313"/>
      <c r="GFP75" s="313"/>
      <c r="GFQ75" s="313"/>
      <c r="GFR75" s="313"/>
      <c r="GFS75" s="313"/>
      <c r="GFT75" s="313"/>
      <c r="GFU75" s="313"/>
      <c r="GFV75" s="313"/>
      <c r="GFW75" s="313"/>
      <c r="GFX75" s="313"/>
      <c r="GFY75" s="313"/>
      <c r="GFZ75" s="313"/>
      <c r="GGA75" s="313"/>
      <c r="GGB75" s="313"/>
      <c r="GGC75" s="313"/>
      <c r="GGD75" s="313"/>
      <c r="GGE75" s="313"/>
      <c r="GGF75" s="313"/>
      <c r="GGG75" s="313"/>
      <c r="GGH75" s="313"/>
      <c r="GGI75" s="313"/>
      <c r="GGJ75" s="313"/>
      <c r="GGK75" s="313"/>
      <c r="GGL75" s="313"/>
      <c r="GGM75" s="313"/>
      <c r="GGN75" s="313"/>
      <c r="GGO75" s="313"/>
      <c r="GGP75" s="313"/>
      <c r="GGQ75" s="313"/>
      <c r="GGR75" s="313"/>
      <c r="GGS75" s="313"/>
      <c r="GGT75" s="313"/>
      <c r="GGU75" s="313"/>
      <c r="GGV75" s="313"/>
      <c r="GGW75" s="313"/>
      <c r="GGX75" s="313"/>
      <c r="GGY75" s="313"/>
      <c r="GGZ75" s="313"/>
      <c r="GHA75" s="313"/>
      <c r="GHB75" s="313"/>
      <c r="GHC75" s="313"/>
      <c r="GHD75" s="313"/>
      <c r="GHE75" s="313"/>
      <c r="GHF75" s="313"/>
      <c r="GHG75" s="313"/>
      <c r="GHH75" s="313"/>
      <c r="GHI75" s="313"/>
      <c r="GHJ75" s="313"/>
      <c r="GHK75" s="313"/>
      <c r="GHL75" s="313"/>
      <c r="GHM75" s="313"/>
      <c r="GHN75" s="313"/>
      <c r="GHO75" s="313"/>
      <c r="GHP75" s="313"/>
      <c r="GHQ75" s="313"/>
      <c r="GHR75" s="313"/>
      <c r="GHS75" s="313"/>
      <c r="GHT75" s="313"/>
      <c r="GHU75" s="313"/>
      <c r="GHV75" s="313"/>
      <c r="GHW75" s="313"/>
      <c r="GHX75" s="313"/>
      <c r="GHY75" s="313"/>
      <c r="GHZ75" s="313"/>
      <c r="GIA75" s="313"/>
      <c r="GIB75" s="313"/>
      <c r="GIC75" s="313"/>
      <c r="GID75" s="313"/>
      <c r="GIE75" s="313"/>
      <c r="GIF75" s="313"/>
      <c r="GIG75" s="313"/>
      <c r="GIH75" s="313"/>
      <c r="GII75" s="313"/>
      <c r="GIJ75" s="313"/>
      <c r="GIK75" s="313"/>
      <c r="GIL75" s="313"/>
      <c r="GIM75" s="313"/>
      <c r="GIN75" s="313"/>
      <c r="GIO75" s="313"/>
      <c r="GIP75" s="313"/>
      <c r="GIQ75" s="313"/>
      <c r="GIR75" s="313"/>
      <c r="GIS75" s="313"/>
      <c r="GIT75" s="313"/>
      <c r="GIU75" s="313"/>
      <c r="GIV75" s="313"/>
      <c r="GIW75" s="313"/>
      <c r="GIX75" s="313"/>
      <c r="GIY75" s="313"/>
      <c r="GIZ75" s="313"/>
      <c r="GJA75" s="313"/>
      <c r="GJB75" s="313"/>
      <c r="GJC75" s="313"/>
      <c r="GJD75" s="313"/>
      <c r="GJE75" s="313"/>
      <c r="GJF75" s="313"/>
      <c r="GJG75" s="313"/>
      <c r="GJH75" s="313"/>
      <c r="GJI75" s="313"/>
      <c r="GJJ75" s="313"/>
      <c r="GJK75" s="313"/>
      <c r="GJL75" s="313"/>
      <c r="GJM75" s="313"/>
      <c r="GJN75" s="313"/>
      <c r="GJO75" s="313"/>
      <c r="GJP75" s="313"/>
      <c r="GJQ75" s="313"/>
      <c r="GJR75" s="313"/>
      <c r="GJS75" s="313"/>
      <c r="GJT75" s="313"/>
      <c r="GJU75" s="313"/>
      <c r="GJV75" s="313"/>
      <c r="GJW75" s="313"/>
      <c r="GJX75" s="313"/>
      <c r="GJY75" s="313"/>
      <c r="GJZ75" s="313"/>
      <c r="GKA75" s="313"/>
      <c r="GKB75" s="313"/>
      <c r="GKC75" s="313"/>
      <c r="GKD75" s="313"/>
      <c r="GKE75" s="313"/>
      <c r="GKF75" s="313"/>
      <c r="GKG75" s="313"/>
      <c r="GKH75" s="313"/>
      <c r="GKI75" s="313"/>
      <c r="GKJ75" s="313"/>
      <c r="GKK75" s="313"/>
      <c r="GKL75" s="313"/>
      <c r="GKM75" s="313"/>
      <c r="GKN75" s="313"/>
      <c r="GKO75" s="313"/>
      <c r="GKP75" s="313"/>
      <c r="GKQ75" s="313"/>
      <c r="GKR75" s="313"/>
      <c r="GKS75" s="313"/>
      <c r="GKT75" s="313"/>
      <c r="GKU75" s="313"/>
      <c r="GKV75" s="313"/>
      <c r="GKW75" s="313"/>
      <c r="GKX75" s="313"/>
      <c r="GKY75" s="313"/>
      <c r="GKZ75" s="313"/>
      <c r="GLA75" s="313"/>
      <c r="GLB75" s="313"/>
      <c r="GLC75" s="313"/>
      <c r="GLD75" s="313"/>
      <c r="GLE75" s="313"/>
      <c r="GLF75" s="313"/>
      <c r="GLG75" s="313"/>
      <c r="GLH75" s="313"/>
      <c r="GLI75" s="313"/>
      <c r="GLJ75" s="313"/>
      <c r="GLK75" s="313"/>
      <c r="GLL75" s="313"/>
      <c r="GLM75" s="313"/>
      <c r="GLN75" s="313"/>
      <c r="GLO75" s="313"/>
      <c r="GLP75" s="313"/>
      <c r="GLQ75" s="313"/>
      <c r="GLR75" s="313"/>
      <c r="GLS75" s="313"/>
      <c r="GLT75" s="313"/>
      <c r="GLU75" s="313"/>
      <c r="GLV75" s="313"/>
      <c r="GLW75" s="313"/>
      <c r="GLX75" s="313"/>
      <c r="GLY75" s="313"/>
      <c r="GLZ75" s="313"/>
      <c r="GMA75" s="313"/>
      <c r="GMB75" s="313"/>
      <c r="GMC75" s="313"/>
      <c r="GMD75" s="313"/>
      <c r="GME75" s="313"/>
      <c r="GMF75" s="313"/>
      <c r="GMG75" s="313"/>
      <c r="GMH75" s="313"/>
      <c r="GMI75" s="313"/>
      <c r="GMJ75" s="313"/>
      <c r="GMK75" s="313"/>
      <c r="GML75" s="313"/>
      <c r="GMM75" s="313"/>
      <c r="GMN75" s="313"/>
      <c r="GMO75" s="313"/>
      <c r="GMP75" s="313"/>
      <c r="GMQ75" s="313"/>
      <c r="GMR75" s="313"/>
      <c r="GMS75" s="313"/>
      <c r="GMT75" s="313"/>
      <c r="GMU75" s="313"/>
      <c r="GMV75" s="313"/>
      <c r="GMW75" s="313"/>
      <c r="GMX75" s="313"/>
      <c r="GMY75" s="313"/>
      <c r="GMZ75" s="313"/>
      <c r="GNA75" s="313"/>
      <c r="GNB75" s="313"/>
      <c r="GNC75" s="313"/>
      <c r="GND75" s="313"/>
      <c r="GNE75" s="313"/>
      <c r="GNF75" s="313"/>
      <c r="GNG75" s="313"/>
      <c r="GNH75" s="313"/>
      <c r="GNI75" s="313"/>
      <c r="GNJ75" s="313"/>
      <c r="GNK75" s="313"/>
      <c r="GNL75" s="313"/>
      <c r="GNM75" s="313"/>
      <c r="GNN75" s="313"/>
      <c r="GNO75" s="313"/>
      <c r="GNP75" s="313"/>
      <c r="GNQ75" s="313"/>
      <c r="GNR75" s="313"/>
      <c r="GNS75" s="313"/>
      <c r="GNT75" s="313"/>
      <c r="GNU75" s="313"/>
      <c r="GNV75" s="313"/>
      <c r="GNW75" s="313"/>
      <c r="GNX75" s="313"/>
      <c r="GNY75" s="313"/>
      <c r="GNZ75" s="313"/>
      <c r="GOA75" s="313"/>
      <c r="GOB75" s="313"/>
      <c r="GOC75" s="313"/>
      <c r="GOD75" s="313"/>
      <c r="GOE75" s="313"/>
      <c r="GOF75" s="313"/>
      <c r="GOG75" s="313"/>
      <c r="GOH75" s="313"/>
      <c r="GOI75" s="313"/>
      <c r="GOJ75" s="313"/>
      <c r="GOK75" s="313"/>
      <c r="GOL75" s="313"/>
      <c r="GOM75" s="313"/>
      <c r="GON75" s="313"/>
      <c r="GOO75" s="313"/>
      <c r="GOP75" s="313"/>
      <c r="GOQ75" s="313"/>
      <c r="GOR75" s="313"/>
      <c r="GOS75" s="313"/>
      <c r="GOT75" s="313"/>
      <c r="GOU75" s="313"/>
      <c r="GOV75" s="313"/>
      <c r="GOW75" s="313"/>
      <c r="GOX75" s="313"/>
      <c r="GOY75" s="313"/>
      <c r="GOZ75" s="313"/>
      <c r="GPA75" s="313"/>
      <c r="GPB75" s="313"/>
      <c r="GPC75" s="313"/>
      <c r="GPD75" s="313"/>
      <c r="GPE75" s="313"/>
      <c r="GPF75" s="313"/>
      <c r="GPG75" s="313"/>
      <c r="GPH75" s="313"/>
      <c r="GPI75" s="313"/>
      <c r="GPJ75" s="313"/>
      <c r="GPK75" s="313"/>
      <c r="GPL75" s="313"/>
      <c r="GPM75" s="313"/>
      <c r="GPN75" s="313"/>
      <c r="GPO75" s="313"/>
      <c r="GPP75" s="313"/>
      <c r="GPQ75" s="313"/>
      <c r="GPR75" s="313"/>
      <c r="GPS75" s="313"/>
      <c r="GPT75" s="313"/>
      <c r="GPU75" s="313"/>
      <c r="GPV75" s="313"/>
      <c r="GPW75" s="313"/>
      <c r="GPX75" s="313"/>
      <c r="GPY75" s="313"/>
      <c r="GPZ75" s="313"/>
      <c r="GQA75" s="313"/>
      <c r="GQB75" s="313"/>
      <c r="GQC75" s="313"/>
      <c r="GQD75" s="313"/>
      <c r="GQE75" s="313"/>
      <c r="GQF75" s="313"/>
      <c r="GQG75" s="313"/>
      <c r="GQH75" s="313"/>
      <c r="GQI75" s="313"/>
      <c r="GQJ75" s="313"/>
      <c r="GQK75" s="313"/>
      <c r="GQL75" s="313"/>
      <c r="GQM75" s="313"/>
      <c r="GQN75" s="313"/>
      <c r="GQO75" s="313"/>
      <c r="GQP75" s="313"/>
      <c r="GQQ75" s="313"/>
      <c r="GQR75" s="313"/>
      <c r="GQS75" s="313"/>
      <c r="GQT75" s="313"/>
      <c r="GQU75" s="313"/>
      <c r="GQV75" s="313"/>
      <c r="GQW75" s="313"/>
      <c r="GQX75" s="313"/>
      <c r="GQY75" s="313"/>
      <c r="GQZ75" s="313"/>
      <c r="GRA75" s="313"/>
      <c r="GRB75" s="313"/>
      <c r="GRC75" s="313"/>
      <c r="GRD75" s="313"/>
      <c r="GRE75" s="313"/>
      <c r="GRF75" s="313"/>
      <c r="GRG75" s="313"/>
      <c r="GRH75" s="313"/>
      <c r="GRI75" s="313"/>
      <c r="GRJ75" s="313"/>
      <c r="GRK75" s="313"/>
      <c r="GRL75" s="313"/>
      <c r="GRM75" s="313"/>
      <c r="GRN75" s="313"/>
      <c r="GRO75" s="313"/>
      <c r="GRP75" s="313"/>
      <c r="GRQ75" s="313"/>
      <c r="GRR75" s="313"/>
      <c r="GRS75" s="313"/>
      <c r="GRT75" s="313"/>
      <c r="GRU75" s="313"/>
      <c r="GRV75" s="313"/>
      <c r="GRW75" s="313"/>
      <c r="GRX75" s="313"/>
      <c r="GRY75" s="313"/>
      <c r="GRZ75" s="313"/>
      <c r="GSA75" s="313"/>
      <c r="GSB75" s="313"/>
      <c r="GSC75" s="313"/>
      <c r="GSD75" s="313"/>
      <c r="GSE75" s="313"/>
      <c r="GSF75" s="313"/>
      <c r="GSG75" s="313"/>
      <c r="GSH75" s="313"/>
      <c r="GSI75" s="313"/>
      <c r="GSJ75" s="313"/>
      <c r="GSK75" s="313"/>
      <c r="GSL75" s="313"/>
      <c r="GSM75" s="313"/>
      <c r="GSN75" s="313"/>
      <c r="GSO75" s="313"/>
      <c r="GSP75" s="313"/>
      <c r="GSQ75" s="313"/>
      <c r="GSR75" s="313"/>
      <c r="GSS75" s="313"/>
      <c r="GST75" s="313"/>
      <c r="GSU75" s="313"/>
      <c r="GSV75" s="313"/>
      <c r="GSW75" s="313"/>
      <c r="GSX75" s="313"/>
      <c r="GSY75" s="313"/>
      <c r="GSZ75" s="313"/>
      <c r="GTA75" s="313"/>
      <c r="GTB75" s="313"/>
      <c r="GTC75" s="313"/>
      <c r="GTD75" s="313"/>
      <c r="GTE75" s="313"/>
      <c r="GTF75" s="313"/>
      <c r="GTG75" s="313"/>
      <c r="GTH75" s="313"/>
      <c r="GTI75" s="313"/>
      <c r="GTJ75" s="313"/>
      <c r="GTK75" s="313"/>
      <c r="GTL75" s="313"/>
      <c r="GTM75" s="313"/>
      <c r="GTN75" s="313"/>
      <c r="GTO75" s="313"/>
      <c r="GTP75" s="313"/>
      <c r="GTQ75" s="313"/>
      <c r="GTR75" s="313"/>
      <c r="GTS75" s="313"/>
      <c r="GTT75" s="313"/>
      <c r="GTU75" s="313"/>
      <c r="GTV75" s="313"/>
      <c r="GTW75" s="313"/>
      <c r="GTX75" s="313"/>
      <c r="GTY75" s="313"/>
      <c r="GTZ75" s="313"/>
      <c r="GUA75" s="313"/>
      <c r="GUB75" s="313"/>
      <c r="GUC75" s="313"/>
      <c r="GUD75" s="313"/>
      <c r="GUE75" s="313"/>
      <c r="GUF75" s="313"/>
      <c r="GUG75" s="313"/>
      <c r="GUH75" s="313"/>
      <c r="GUI75" s="313"/>
      <c r="GUJ75" s="313"/>
      <c r="GUK75" s="313"/>
      <c r="GUL75" s="313"/>
      <c r="GUM75" s="313"/>
      <c r="GUN75" s="313"/>
      <c r="GUO75" s="313"/>
      <c r="GUP75" s="313"/>
      <c r="GUQ75" s="313"/>
      <c r="GUR75" s="313"/>
      <c r="GUS75" s="313"/>
      <c r="GUT75" s="313"/>
      <c r="GUU75" s="313"/>
      <c r="GUV75" s="313"/>
      <c r="GUW75" s="313"/>
      <c r="GUX75" s="313"/>
      <c r="GUY75" s="313"/>
      <c r="GUZ75" s="313"/>
      <c r="GVA75" s="313"/>
      <c r="GVB75" s="313"/>
      <c r="GVC75" s="313"/>
      <c r="GVD75" s="313"/>
      <c r="GVE75" s="313"/>
      <c r="GVF75" s="313"/>
      <c r="GVG75" s="313"/>
      <c r="GVH75" s="313"/>
      <c r="GVI75" s="313"/>
      <c r="GVJ75" s="313"/>
      <c r="GVK75" s="313"/>
      <c r="GVL75" s="313"/>
      <c r="GVM75" s="313"/>
      <c r="GVN75" s="313"/>
      <c r="GVO75" s="313"/>
      <c r="GVP75" s="313"/>
      <c r="GVQ75" s="313"/>
      <c r="GVR75" s="313"/>
      <c r="GVS75" s="313"/>
      <c r="GVT75" s="313"/>
      <c r="GVU75" s="313"/>
      <c r="GVV75" s="313"/>
      <c r="GVW75" s="313"/>
      <c r="GVX75" s="313"/>
      <c r="GVY75" s="313"/>
      <c r="GVZ75" s="313"/>
      <c r="GWA75" s="313"/>
      <c r="GWB75" s="313"/>
      <c r="GWC75" s="313"/>
      <c r="GWD75" s="313"/>
      <c r="GWE75" s="313"/>
      <c r="GWF75" s="313"/>
      <c r="GWG75" s="313"/>
      <c r="GWH75" s="313"/>
      <c r="GWI75" s="313"/>
      <c r="GWJ75" s="313"/>
      <c r="GWK75" s="313"/>
      <c r="GWL75" s="313"/>
      <c r="GWM75" s="313"/>
      <c r="GWN75" s="313"/>
      <c r="GWO75" s="313"/>
      <c r="GWP75" s="313"/>
      <c r="GWQ75" s="313"/>
      <c r="GWR75" s="313"/>
      <c r="GWS75" s="313"/>
      <c r="GWT75" s="313"/>
      <c r="GWU75" s="313"/>
      <c r="GWV75" s="313"/>
      <c r="GWW75" s="313"/>
      <c r="GWX75" s="313"/>
      <c r="GWY75" s="313"/>
      <c r="GWZ75" s="313"/>
      <c r="GXA75" s="313"/>
      <c r="GXB75" s="313"/>
      <c r="GXC75" s="313"/>
      <c r="GXD75" s="313"/>
      <c r="GXE75" s="313"/>
      <c r="GXF75" s="313"/>
      <c r="GXG75" s="313"/>
      <c r="GXH75" s="313"/>
      <c r="GXI75" s="313"/>
      <c r="GXJ75" s="313"/>
      <c r="GXK75" s="313"/>
      <c r="GXL75" s="313"/>
      <c r="GXM75" s="313"/>
      <c r="GXN75" s="313"/>
      <c r="GXO75" s="313"/>
      <c r="GXP75" s="313"/>
      <c r="GXQ75" s="313"/>
      <c r="GXR75" s="313"/>
      <c r="GXS75" s="313"/>
      <c r="GXT75" s="313"/>
      <c r="GXU75" s="313"/>
      <c r="GXV75" s="313"/>
      <c r="GXW75" s="313"/>
      <c r="GXX75" s="313"/>
      <c r="GXY75" s="313"/>
      <c r="GXZ75" s="313"/>
      <c r="GYA75" s="313"/>
      <c r="GYB75" s="313"/>
      <c r="GYC75" s="313"/>
      <c r="GYD75" s="313"/>
      <c r="GYE75" s="313"/>
      <c r="GYF75" s="313"/>
      <c r="GYG75" s="313"/>
      <c r="GYH75" s="313"/>
      <c r="GYI75" s="313"/>
      <c r="GYJ75" s="313"/>
      <c r="GYK75" s="313"/>
      <c r="GYL75" s="313"/>
      <c r="GYM75" s="313"/>
      <c r="GYN75" s="313"/>
      <c r="GYO75" s="313"/>
      <c r="GYP75" s="313"/>
      <c r="GYQ75" s="313"/>
      <c r="GYR75" s="313"/>
      <c r="GYS75" s="313"/>
      <c r="GYT75" s="313"/>
      <c r="GYU75" s="313"/>
      <c r="GYV75" s="313"/>
      <c r="GYW75" s="313"/>
      <c r="GYX75" s="313"/>
      <c r="GYY75" s="313"/>
      <c r="GYZ75" s="313"/>
      <c r="GZA75" s="313"/>
      <c r="GZB75" s="313"/>
      <c r="GZC75" s="313"/>
      <c r="GZD75" s="313"/>
      <c r="GZE75" s="313"/>
      <c r="GZF75" s="313"/>
      <c r="GZG75" s="313"/>
      <c r="GZH75" s="313"/>
      <c r="GZI75" s="313"/>
      <c r="GZJ75" s="313"/>
      <c r="GZK75" s="313"/>
      <c r="GZL75" s="313"/>
      <c r="GZM75" s="313"/>
      <c r="GZN75" s="313"/>
      <c r="GZO75" s="313"/>
      <c r="GZP75" s="313"/>
      <c r="GZQ75" s="313"/>
      <c r="GZR75" s="313"/>
      <c r="GZS75" s="313"/>
      <c r="GZT75" s="313"/>
      <c r="GZU75" s="313"/>
      <c r="GZV75" s="313"/>
      <c r="GZW75" s="313"/>
      <c r="GZX75" s="313"/>
      <c r="GZY75" s="313"/>
      <c r="GZZ75" s="313"/>
      <c r="HAA75" s="313"/>
      <c r="HAB75" s="313"/>
      <c r="HAC75" s="313"/>
      <c r="HAD75" s="313"/>
      <c r="HAE75" s="313"/>
      <c r="HAF75" s="313"/>
      <c r="HAG75" s="313"/>
      <c r="HAH75" s="313"/>
      <c r="HAI75" s="313"/>
      <c r="HAJ75" s="313"/>
      <c r="HAK75" s="313"/>
      <c r="HAL75" s="313"/>
      <c r="HAM75" s="313"/>
      <c r="HAN75" s="313"/>
      <c r="HAO75" s="313"/>
      <c r="HAP75" s="313"/>
      <c r="HAQ75" s="313"/>
      <c r="HAR75" s="313"/>
      <c r="HAS75" s="313"/>
      <c r="HAT75" s="313"/>
      <c r="HAU75" s="313"/>
      <c r="HAV75" s="313"/>
      <c r="HAW75" s="313"/>
      <c r="HAX75" s="313"/>
      <c r="HAY75" s="313"/>
      <c r="HAZ75" s="313"/>
      <c r="HBA75" s="313"/>
      <c r="HBB75" s="313"/>
      <c r="HBC75" s="313"/>
      <c r="HBD75" s="313"/>
      <c r="HBE75" s="313"/>
      <c r="HBF75" s="313"/>
      <c r="HBG75" s="313"/>
      <c r="HBH75" s="313"/>
      <c r="HBI75" s="313"/>
      <c r="HBJ75" s="313"/>
      <c r="HBK75" s="313"/>
      <c r="HBL75" s="313"/>
      <c r="HBM75" s="313"/>
      <c r="HBN75" s="313"/>
      <c r="HBO75" s="313"/>
      <c r="HBP75" s="313"/>
      <c r="HBQ75" s="313"/>
      <c r="HBR75" s="313"/>
      <c r="HBS75" s="313"/>
      <c r="HBT75" s="313"/>
      <c r="HBU75" s="313"/>
      <c r="HBV75" s="313"/>
      <c r="HBW75" s="313"/>
      <c r="HBX75" s="313"/>
      <c r="HBY75" s="313"/>
      <c r="HBZ75" s="313"/>
      <c r="HCA75" s="313"/>
      <c r="HCB75" s="313"/>
      <c r="HCC75" s="313"/>
      <c r="HCD75" s="313"/>
      <c r="HCE75" s="313"/>
      <c r="HCF75" s="313"/>
      <c r="HCG75" s="313"/>
      <c r="HCH75" s="313"/>
      <c r="HCI75" s="313"/>
      <c r="HCJ75" s="313"/>
      <c r="HCK75" s="313"/>
      <c r="HCL75" s="313"/>
      <c r="HCM75" s="313"/>
      <c r="HCN75" s="313"/>
      <c r="HCO75" s="313"/>
      <c r="HCP75" s="313"/>
      <c r="HCQ75" s="313"/>
      <c r="HCR75" s="313"/>
      <c r="HCS75" s="313"/>
      <c r="HCT75" s="313"/>
      <c r="HCU75" s="313"/>
      <c r="HCV75" s="313"/>
      <c r="HCW75" s="313"/>
      <c r="HCX75" s="313"/>
      <c r="HCY75" s="313"/>
      <c r="HCZ75" s="313"/>
      <c r="HDA75" s="313"/>
      <c r="HDB75" s="313"/>
      <c r="HDC75" s="313"/>
      <c r="HDD75" s="313"/>
      <c r="HDE75" s="313"/>
      <c r="HDF75" s="313"/>
      <c r="HDG75" s="313"/>
      <c r="HDH75" s="313"/>
      <c r="HDI75" s="313"/>
      <c r="HDJ75" s="313"/>
      <c r="HDK75" s="313"/>
      <c r="HDL75" s="313"/>
      <c r="HDM75" s="313"/>
      <c r="HDN75" s="313"/>
      <c r="HDO75" s="313"/>
      <c r="HDP75" s="313"/>
      <c r="HDQ75" s="313"/>
      <c r="HDR75" s="313"/>
      <c r="HDS75" s="313"/>
      <c r="HDT75" s="313"/>
      <c r="HDU75" s="313"/>
      <c r="HDV75" s="313"/>
      <c r="HDW75" s="313"/>
      <c r="HDX75" s="313"/>
      <c r="HDY75" s="313"/>
      <c r="HDZ75" s="313"/>
      <c r="HEA75" s="313"/>
      <c r="HEB75" s="313"/>
      <c r="HEC75" s="313"/>
      <c r="HED75" s="313"/>
      <c r="HEE75" s="313"/>
      <c r="HEF75" s="313"/>
      <c r="HEG75" s="313"/>
      <c r="HEH75" s="313"/>
      <c r="HEI75" s="313"/>
      <c r="HEJ75" s="313"/>
      <c r="HEK75" s="313"/>
      <c r="HEL75" s="313"/>
      <c r="HEM75" s="313"/>
      <c r="HEN75" s="313"/>
      <c r="HEO75" s="313"/>
      <c r="HEP75" s="313"/>
      <c r="HEQ75" s="313"/>
      <c r="HER75" s="313"/>
      <c r="HES75" s="313"/>
      <c r="HET75" s="313"/>
      <c r="HEU75" s="313"/>
      <c r="HEV75" s="313"/>
      <c r="HEW75" s="313"/>
      <c r="HEX75" s="313"/>
      <c r="HEY75" s="313"/>
      <c r="HEZ75" s="313"/>
      <c r="HFA75" s="313"/>
      <c r="HFB75" s="313"/>
      <c r="HFC75" s="313"/>
      <c r="HFD75" s="313"/>
      <c r="HFE75" s="313"/>
      <c r="HFF75" s="313"/>
      <c r="HFG75" s="313"/>
      <c r="HFH75" s="313"/>
      <c r="HFI75" s="313"/>
      <c r="HFJ75" s="313"/>
      <c r="HFK75" s="313"/>
      <c r="HFL75" s="313"/>
      <c r="HFM75" s="313"/>
      <c r="HFN75" s="313"/>
      <c r="HFO75" s="313"/>
      <c r="HFP75" s="313"/>
      <c r="HFQ75" s="313"/>
      <c r="HFR75" s="313"/>
      <c r="HFS75" s="313"/>
      <c r="HFT75" s="313"/>
      <c r="HFU75" s="313"/>
      <c r="HFV75" s="313"/>
      <c r="HFW75" s="313"/>
      <c r="HFX75" s="313"/>
      <c r="HFY75" s="313"/>
      <c r="HFZ75" s="313"/>
      <c r="HGA75" s="313"/>
      <c r="HGB75" s="313"/>
      <c r="HGC75" s="313"/>
      <c r="HGD75" s="313"/>
      <c r="HGE75" s="313"/>
      <c r="HGF75" s="313"/>
      <c r="HGG75" s="313"/>
      <c r="HGH75" s="313"/>
      <c r="HGI75" s="313"/>
      <c r="HGJ75" s="313"/>
      <c r="HGK75" s="313"/>
      <c r="HGL75" s="313"/>
      <c r="HGM75" s="313"/>
      <c r="HGN75" s="313"/>
      <c r="HGO75" s="313"/>
      <c r="HGP75" s="313"/>
      <c r="HGQ75" s="313"/>
      <c r="HGR75" s="313"/>
      <c r="HGS75" s="313"/>
      <c r="HGT75" s="313"/>
      <c r="HGU75" s="313"/>
      <c r="HGV75" s="313"/>
      <c r="HGW75" s="313"/>
      <c r="HGX75" s="313"/>
      <c r="HGY75" s="313"/>
      <c r="HGZ75" s="313"/>
      <c r="HHA75" s="313"/>
      <c r="HHB75" s="313"/>
      <c r="HHC75" s="313"/>
      <c r="HHD75" s="313"/>
      <c r="HHE75" s="313"/>
      <c r="HHF75" s="313"/>
      <c r="HHG75" s="313"/>
      <c r="HHH75" s="313"/>
      <c r="HHI75" s="313"/>
      <c r="HHJ75" s="313"/>
      <c r="HHK75" s="313"/>
      <c r="HHL75" s="313"/>
      <c r="HHM75" s="313"/>
      <c r="HHN75" s="313"/>
      <c r="HHO75" s="313"/>
      <c r="HHP75" s="313"/>
      <c r="HHQ75" s="313"/>
      <c r="HHR75" s="313"/>
      <c r="HHS75" s="313"/>
      <c r="HHT75" s="313"/>
      <c r="HHU75" s="313"/>
      <c r="HHV75" s="313"/>
      <c r="HHW75" s="313"/>
      <c r="HHX75" s="313"/>
      <c r="HHY75" s="313"/>
      <c r="HHZ75" s="313"/>
      <c r="HIA75" s="313"/>
      <c r="HIB75" s="313"/>
      <c r="HIC75" s="313"/>
      <c r="HID75" s="313"/>
      <c r="HIE75" s="313"/>
      <c r="HIF75" s="313"/>
      <c r="HIG75" s="313"/>
      <c r="HIH75" s="313"/>
      <c r="HII75" s="313"/>
      <c r="HIJ75" s="313"/>
      <c r="HIK75" s="313"/>
      <c r="HIL75" s="313"/>
      <c r="HIM75" s="313"/>
      <c r="HIN75" s="313"/>
      <c r="HIO75" s="313"/>
      <c r="HIP75" s="313"/>
      <c r="HIQ75" s="313"/>
      <c r="HIR75" s="313"/>
      <c r="HIS75" s="313"/>
      <c r="HIT75" s="313"/>
      <c r="HIU75" s="313"/>
      <c r="HIV75" s="313"/>
      <c r="HIW75" s="313"/>
      <c r="HIX75" s="313"/>
      <c r="HIY75" s="313"/>
      <c r="HIZ75" s="313"/>
      <c r="HJA75" s="313"/>
      <c r="HJB75" s="313"/>
      <c r="HJC75" s="313"/>
      <c r="HJD75" s="313"/>
      <c r="HJE75" s="313"/>
      <c r="HJF75" s="313"/>
      <c r="HJG75" s="313"/>
      <c r="HJH75" s="313"/>
      <c r="HJI75" s="313"/>
      <c r="HJJ75" s="313"/>
      <c r="HJK75" s="313"/>
      <c r="HJL75" s="313"/>
      <c r="HJM75" s="313"/>
      <c r="HJN75" s="313"/>
      <c r="HJO75" s="313"/>
      <c r="HJP75" s="313"/>
      <c r="HJQ75" s="313"/>
      <c r="HJR75" s="313"/>
      <c r="HJS75" s="313"/>
      <c r="HJT75" s="313"/>
      <c r="HJU75" s="313"/>
      <c r="HJV75" s="313"/>
      <c r="HJW75" s="313"/>
      <c r="HJX75" s="313"/>
      <c r="HJY75" s="313"/>
      <c r="HJZ75" s="313"/>
      <c r="HKA75" s="313"/>
      <c r="HKB75" s="313"/>
      <c r="HKC75" s="313"/>
      <c r="HKD75" s="313"/>
      <c r="HKE75" s="313"/>
      <c r="HKF75" s="313"/>
      <c r="HKG75" s="313"/>
      <c r="HKH75" s="313"/>
      <c r="HKI75" s="313"/>
      <c r="HKJ75" s="313"/>
      <c r="HKK75" s="313"/>
      <c r="HKL75" s="313"/>
      <c r="HKM75" s="313"/>
      <c r="HKN75" s="313"/>
      <c r="HKO75" s="313"/>
      <c r="HKP75" s="313"/>
      <c r="HKQ75" s="313"/>
      <c r="HKR75" s="313"/>
      <c r="HKS75" s="313"/>
      <c r="HKT75" s="313"/>
      <c r="HKU75" s="313"/>
      <c r="HKV75" s="313"/>
      <c r="HKW75" s="313"/>
      <c r="HKX75" s="313"/>
      <c r="HKY75" s="313"/>
      <c r="HKZ75" s="313"/>
      <c r="HLA75" s="313"/>
      <c r="HLB75" s="313"/>
      <c r="HLC75" s="313"/>
      <c r="HLD75" s="313"/>
      <c r="HLE75" s="313"/>
      <c r="HLF75" s="313"/>
      <c r="HLG75" s="313"/>
      <c r="HLH75" s="313"/>
      <c r="HLI75" s="313"/>
      <c r="HLJ75" s="313"/>
      <c r="HLK75" s="313"/>
      <c r="HLL75" s="313"/>
      <c r="HLM75" s="313"/>
      <c r="HLN75" s="313"/>
      <c r="HLO75" s="313"/>
      <c r="HLP75" s="313"/>
      <c r="HLQ75" s="313"/>
      <c r="HLR75" s="313"/>
      <c r="HLS75" s="313"/>
      <c r="HLT75" s="313"/>
      <c r="HLU75" s="313"/>
      <c r="HLV75" s="313"/>
      <c r="HLW75" s="313"/>
      <c r="HLX75" s="313"/>
      <c r="HLY75" s="313"/>
      <c r="HLZ75" s="313"/>
      <c r="HMA75" s="313"/>
      <c r="HMB75" s="313"/>
      <c r="HMC75" s="313"/>
      <c r="HMD75" s="313"/>
      <c r="HME75" s="313"/>
      <c r="HMF75" s="313"/>
      <c r="HMG75" s="313"/>
      <c r="HMH75" s="313"/>
      <c r="HMI75" s="313"/>
      <c r="HMJ75" s="313"/>
      <c r="HMK75" s="313"/>
      <c r="HML75" s="313"/>
      <c r="HMM75" s="313"/>
      <c r="HMN75" s="313"/>
      <c r="HMO75" s="313"/>
      <c r="HMP75" s="313"/>
      <c r="HMQ75" s="313"/>
      <c r="HMR75" s="313"/>
      <c r="HMS75" s="313"/>
      <c r="HMT75" s="313"/>
      <c r="HMU75" s="313"/>
      <c r="HMV75" s="313"/>
      <c r="HMW75" s="313"/>
      <c r="HMX75" s="313"/>
      <c r="HMY75" s="313"/>
      <c r="HMZ75" s="313"/>
      <c r="HNA75" s="313"/>
      <c r="HNB75" s="313"/>
      <c r="HNC75" s="313"/>
      <c r="HND75" s="313"/>
      <c r="HNE75" s="313"/>
      <c r="HNF75" s="313"/>
      <c r="HNG75" s="313"/>
      <c r="HNH75" s="313"/>
      <c r="HNI75" s="313"/>
      <c r="HNJ75" s="313"/>
      <c r="HNK75" s="313"/>
      <c r="HNL75" s="313"/>
      <c r="HNM75" s="313"/>
      <c r="HNN75" s="313"/>
      <c r="HNO75" s="313"/>
      <c r="HNP75" s="313"/>
      <c r="HNQ75" s="313"/>
      <c r="HNR75" s="313"/>
      <c r="HNS75" s="313"/>
      <c r="HNT75" s="313"/>
      <c r="HNU75" s="313"/>
      <c r="HNV75" s="313"/>
      <c r="HNW75" s="313"/>
      <c r="HNX75" s="313"/>
      <c r="HNY75" s="313"/>
      <c r="HNZ75" s="313"/>
      <c r="HOA75" s="313"/>
      <c r="HOB75" s="313"/>
      <c r="HOC75" s="313"/>
      <c r="HOD75" s="313"/>
      <c r="HOE75" s="313"/>
      <c r="HOF75" s="313"/>
      <c r="HOG75" s="313"/>
      <c r="HOH75" s="313"/>
      <c r="HOI75" s="313"/>
      <c r="HOJ75" s="313"/>
      <c r="HOK75" s="313"/>
      <c r="HOL75" s="313"/>
      <c r="HOM75" s="313"/>
      <c r="HON75" s="313"/>
      <c r="HOO75" s="313"/>
      <c r="HOP75" s="313"/>
      <c r="HOQ75" s="313"/>
      <c r="HOR75" s="313"/>
      <c r="HOS75" s="313"/>
      <c r="HOT75" s="313"/>
      <c r="HOU75" s="313"/>
      <c r="HOV75" s="313"/>
      <c r="HOW75" s="313"/>
      <c r="HOX75" s="313"/>
      <c r="HOY75" s="313"/>
      <c r="HOZ75" s="313"/>
      <c r="HPA75" s="313"/>
      <c r="HPB75" s="313"/>
      <c r="HPC75" s="313"/>
      <c r="HPD75" s="313"/>
      <c r="HPE75" s="313"/>
      <c r="HPF75" s="313"/>
      <c r="HPG75" s="313"/>
      <c r="HPH75" s="313"/>
      <c r="HPI75" s="313"/>
      <c r="HPJ75" s="313"/>
      <c r="HPK75" s="313"/>
      <c r="HPL75" s="313"/>
      <c r="HPM75" s="313"/>
      <c r="HPN75" s="313"/>
      <c r="HPO75" s="313"/>
      <c r="HPP75" s="313"/>
      <c r="HPQ75" s="313"/>
      <c r="HPR75" s="313"/>
      <c r="HPS75" s="313"/>
      <c r="HPT75" s="313"/>
      <c r="HPU75" s="313"/>
      <c r="HPV75" s="313"/>
      <c r="HPW75" s="313"/>
      <c r="HPX75" s="313"/>
      <c r="HPY75" s="313"/>
      <c r="HPZ75" s="313"/>
      <c r="HQA75" s="313"/>
      <c r="HQB75" s="313"/>
      <c r="HQC75" s="313"/>
      <c r="HQD75" s="313"/>
      <c r="HQE75" s="313"/>
      <c r="HQF75" s="313"/>
      <c r="HQG75" s="313"/>
      <c r="HQH75" s="313"/>
      <c r="HQI75" s="313"/>
      <c r="HQJ75" s="313"/>
      <c r="HQK75" s="313"/>
      <c r="HQL75" s="313"/>
      <c r="HQM75" s="313"/>
      <c r="HQN75" s="313"/>
      <c r="HQO75" s="313"/>
      <c r="HQP75" s="313"/>
      <c r="HQQ75" s="313"/>
      <c r="HQR75" s="313"/>
      <c r="HQS75" s="313"/>
      <c r="HQT75" s="313"/>
      <c r="HQU75" s="313"/>
      <c r="HQV75" s="313"/>
      <c r="HQW75" s="313"/>
      <c r="HQX75" s="313"/>
      <c r="HQY75" s="313"/>
      <c r="HQZ75" s="313"/>
      <c r="HRA75" s="313"/>
      <c r="HRB75" s="313"/>
      <c r="HRC75" s="313"/>
      <c r="HRD75" s="313"/>
      <c r="HRE75" s="313"/>
      <c r="HRF75" s="313"/>
      <c r="HRG75" s="313"/>
      <c r="HRH75" s="313"/>
      <c r="HRI75" s="313"/>
      <c r="HRJ75" s="313"/>
      <c r="HRK75" s="313"/>
      <c r="HRL75" s="313"/>
      <c r="HRM75" s="313"/>
      <c r="HRN75" s="313"/>
      <c r="HRO75" s="313"/>
      <c r="HRP75" s="313"/>
      <c r="HRQ75" s="313"/>
      <c r="HRR75" s="313"/>
      <c r="HRS75" s="313"/>
      <c r="HRT75" s="313"/>
      <c r="HRU75" s="313"/>
      <c r="HRV75" s="313"/>
      <c r="HRW75" s="313"/>
      <c r="HRX75" s="313"/>
      <c r="HRY75" s="313"/>
      <c r="HRZ75" s="313"/>
      <c r="HSA75" s="313"/>
      <c r="HSB75" s="313"/>
      <c r="HSC75" s="313"/>
      <c r="HSD75" s="313"/>
      <c r="HSE75" s="313"/>
      <c r="HSF75" s="313"/>
      <c r="HSG75" s="313"/>
      <c r="HSH75" s="313"/>
      <c r="HSI75" s="313"/>
      <c r="HSJ75" s="313"/>
      <c r="HSK75" s="313"/>
      <c r="HSL75" s="313"/>
      <c r="HSM75" s="313"/>
      <c r="HSN75" s="313"/>
      <c r="HSO75" s="313"/>
      <c r="HSP75" s="313"/>
      <c r="HSQ75" s="313"/>
      <c r="HSR75" s="313"/>
      <c r="HSS75" s="313"/>
      <c r="HST75" s="313"/>
      <c r="HSU75" s="313"/>
      <c r="HSV75" s="313"/>
      <c r="HSW75" s="313"/>
      <c r="HSX75" s="313"/>
      <c r="HSY75" s="313"/>
      <c r="HSZ75" s="313"/>
      <c r="HTA75" s="313"/>
      <c r="HTB75" s="313"/>
      <c r="HTC75" s="313"/>
      <c r="HTD75" s="313"/>
      <c r="HTE75" s="313"/>
      <c r="HTF75" s="313"/>
      <c r="HTG75" s="313"/>
      <c r="HTH75" s="313"/>
      <c r="HTI75" s="313"/>
      <c r="HTJ75" s="313"/>
      <c r="HTK75" s="313"/>
      <c r="HTL75" s="313"/>
      <c r="HTM75" s="313"/>
      <c r="HTN75" s="313"/>
      <c r="HTO75" s="313"/>
      <c r="HTP75" s="313"/>
      <c r="HTQ75" s="313"/>
      <c r="HTR75" s="313"/>
      <c r="HTS75" s="313"/>
      <c r="HTT75" s="313"/>
      <c r="HTU75" s="313"/>
      <c r="HTV75" s="313"/>
      <c r="HTW75" s="313"/>
      <c r="HTX75" s="313"/>
      <c r="HTY75" s="313"/>
      <c r="HTZ75" s="313"/>
      <c r="HUA75" s="313"/>
      <c r="HUB75" s="313"/>
      <c r="HUC75" s="313"/>
      <c r="HUD75" s="313"/>
      <c r="HUE75" s="313"/>
      <c r="HUF75" s="313"/>
      <c r="HUG75" s="313"/>
      <c r="HUH75" s="313"/>
      <c r="HUI75" s="313"/>
      <c r="HUJ75" s="313"/>
      <c r="HUK75" s="313"/>
      <c r="HUL75" s="313"/>
      <c r="HUM75" s="313"/>
      <c r="HUN75" s="313"/>
      <c r="HUO75" s="313"/>
      <c r="HUP75" s="313"/>
      <c r="HUQ75" s="313"/>
      <c r="HUR75" s="313"/>
      <c r="HUS75" s="313"/>
      <c r="HUT75" s="313"/>
      <c r="HUU75" s="313"/>
      <c r="HUV75" s="313"/>
      <c r="HUW75" s="313"/>
      <c r="HUX75" s="313"/>
      <c r="HUY75" s="313"/>
      <c r="HUZ75" s="313"/>
      <c r="HVA75" s="313"/>
      <c r="HVB75" s="313"/>
      <c r="HVC75" s="313"/>
      <c r="HVD75" s="313"/>
      <c r="HVE75" s="313"/>
      <c r="HVF75" s="313"/>
      <c r="HVG75" s="313"/>
      <c r="HVH75" s="313"/>
      <c r="HVI75" s="313"/>
      <c r="HVJ75" s="313"/>
      <c r="HVK75" s="313"/>
      <c r="HVL75" s="313"/>
      <c r="HVM75" s="313"/>
      <c r="HVN75" s="313"/>
      <c r="HVO75" s="313"/>
      <c r="HVP75" s="313"/>
      <c r="HVQ75" s="313"/>
      <c r="HVR75" s="313"/>
      <c r="HVS75" s="313"/>
      <c r="HVT75" s="313"/>
      <c r="HVU75" s="313"/>
      <c r="HVV75" s="313"/>
      <c r="HVW75" s="313"/>
      <c r="HVX75" s="313"/>
      <c r="HVY75" s="313"/>
      <c r="HVZ75" s="313"/>
      <c r="HWA75" s="313"/>
      <c r="HWB75" s="313"/>
      <c r="HWC75" s="313"/>
      <c r="HWD75" s="313"/>
      <c r="HWE75" s="313"/>
      <c r="HWF75" s="313"/>
      <c r="HWG75" s="313"/>
      <c r="HWH75" s="313"/>
      <c r="HWI75" s="313"/>
      <c r="HWJ75" s="313"/>
      <c r="HWK75" s="313"/>
      <c r="HWL75" s="313"/>
      <c r="HWM75" s="313"/>
      <c r="HWN75" s="313"/>
      <c r="HWO75" s="313"/>
      <c r="HWP75" s="313"/>
      <c r="HWQ75" s="313"/>
      <c r="HWR75" s="313"/>
      <c r="HWS75" s="313"/>
      <c r="HWT75" s="313"/>
      <c r="HWU75" s="313"/>
      <c r="HWV75" s="313"/>
      <c r="HWW75" s="313"/>
      <c r="HWX75" s="313"/>
      <c r="HWY75" s="313"/>
      <c r="HWZ75" s="313"/>
      <c r="HXA75" s="313"/>
      <c r="HXB75" s="313"/>
      <c r="HXC75" s="313"/>
      <c r="HXD75" s="313"/>
      <c r="HXE75" s="313"/>
      <c r="HXF75" s="313"/>
      <c r="HXG75" s="313"/>
      <c r="HXH75" s="313"/>
      <c r="HXI75" s="313"/>
      <c r="HXJ75" s="313"/>
      <c r="HXK75" s="313"/>
      <c r="HXL75" s="313"/>
      <c r="HXM75" s="313"/>
      <c r="HXN75" s="313"/>
      <c r="HXO75" s="313"/>
      <c r="HXP75" s="313"/>
      <c r="HXQ75" s="313"/>
      <c r="HXR75" s="313"/>
      <c r="HXS75" s="313"/>
      <c r="HXT75" s="313"/>
      <c r="HXU75" s="313"/>
      <c r="HXV75" s="313"/>
      <c r="HXW75" s="313"/>
      <c r="HXX75" s="313"/>
      <c r="HXY75" s="313"/>
      <c r="HXZ75" s="313"/>
      <c r="HYA75" s="313"/>
      <c r="HYB75" s="313"/>
      <c r="HYC75" s="313"/>
      <c r="HYD75" s="313"/>
      <c r="HYE75" s="313"/>
      <c r="HYF75" s="313"/>
      <c r="HYG75" s="313"/>
      <c r="HYH75" s="313"/>
      <c r="HYI75" s="313"/>
      <c r="HYJ75" s="313"/>
      <c r="HYK75" s="313"/>
      <c r="HYL75" s="313"/>
      <c r="HYM75" s="313"/>
      <c r="HYN75" s="313"/>
      <c r="HYO75" s="313"/>
      <c r="HYP75" s="313"/>
      <c r="HYQ75" s="313"/>
      <c r="HYR75" s="313"/>
      <c r="HYS75" s="313"/>
      <c r="HYT75" s="313"/>
      <c r="HYU75" s="313"/>
      <c r="HYV75" s="313"/>
      <c r="HYW75" s="313"/>
      <c r="HYX75" s="313"/>
      <c r="HYY75" s="313"/>
      <c r="HYZ75" s="313"/>
      <c r="HZA75" s="313"/>
      <c r="HZB75" s="313"/>
      <c r="HZC75" s="313"/>
      <c r="HZD75" s="313"/>
      <c r="HZE75" s="313"/>
      <c r="HZF75" s="313"/>
      <c r="HZG75" s="313"/>
      <c r="HZH75" s="313"/>
      <c r="HZI75" s="313"/>
      <c r="HZJ75" s="313"/>
      <c r="HZK75" s="313"/>
      <c r="HZL75" s="313"/>
      <c r="HZM75" s="313"/>
      <c r="HZN75" s="313"/>
      <c r="HZO75" s="313"/>
      <c r="HZP75" s="313"/>
      <c r="HZQ75" s="313"/>
      <c r="HZR75" s="313"/>
      <c r="HZS75" s="313"/>
      <c r="HZT75" s="313"/>
      <c r="HZU75" s="313"/>
      <c r="HZV75" s="313"/>
      <c r="HZW75" s="313"/>
      <c r="HZX75" s="313"/>
      <c r="HZY75" s="313"/>
      <c r="HZZ75" s="313"/>
      <c r="IAA75" s="313"/>
      <c r="IAB75" s="313"/>
      <c r="IAC75" s="313"/>
      <c r="IAD75" s="313"/>
      <c r="IAE75" s="313"/>
      <c r="IAF75" s="313"/>
      <c r="IAG75" s="313"/>
      <c r="IAH75" s="313"/>
      <c r="IAI75" s="313"/>
      <c r="IAJ75" s="313"/>
      <c r="IAK75" s="313"/>
      <c r="IAL75" s="313"/>
      <c r="IAM75" s="313"/>
      <c r="IAN75" s="313"/>
      <c r="IAO75" s="313"/>
      <c r="IAP75" s="313"/>
      <c r="IAQ75" s="313"/>
      <c r="IAR75" s="313"/>
      <c r="IAS75" s="313"/>
      <c r="IAT75" s="313"/>
      <c r="IAU75" s="313"/>
      <c r="IAV75" s="313"/>
      <c r="IAW75" s="313"/>
      <c r="IAX75" s="313"/>
      <c r="IAY75" s="313"/>
      <c r="IAZ75" s="313"/>
      <c r="IBA75" s="313"/>
      <c r="IBB75" s="313"/>
      <c r="IBC75" s="313"/>
      <c r="IBD75" s="313"/>
      <c r="IBE75" s="313"/>
      <c r="IBF75" s="313"/>
      <c r="IBG75" s="313"/>
      <c r="IBH75" s="313"/>
      <c r="IBI75" s="313"/>
      <c r="IBJ75" s="313"/>
      <c r="IBK75" s="313"/>
      <c r="IBL75" s="313"/>
      <c r="IBM75" s="313"/>
      <c r="IBN75" s="313"/>
      <c r="IBO75" s="313"/>
      <c r="IBP75" s="313"/>
      <c r="IBQ75" s="313"/>
      <c r="IBR75" s="313"/>
      <c r="IBS75" s="313"/>
      <c r="IBT75" s="313"/>
      <c r="IBU75" s="313"/>
      <c r="IBV75" s="313"/>
      <c r="IBW75" s="313"/>
      <c r="IBX75" s="313"/>
      <c r="IBY75" s="313"/>
      <c r="IBZ75" s="313"/>
      <c r="ICA75" s="313"/>
      <c r="ICB75" s="313"/>
      <c r="ICC75" s="313"/>
      <c r="ICD75" s="313"/>
      <c r="ICE75" s="313"/>
      <c r="ICF75" s="313"/>
      <c r="ICG75" s="313"/>
      <c r="ICH75" s="313"/>
      <c r="ICI75" s="313"/>
      <c r="ICJ75" s="313"/>
      <c r="ICK75" s="313"/>
      <c r="ICL75" s="313"/>
      <c r="ICM75" s="313"/>
      <c r="ICN75" s="313"/>
      <c r="ICO75" s="313"/>
      <c r="ICP75" s="313"/>
      <c r="ICQ75" s="313"/>
      <c r="ICR75" s="313"/>
      <c r="ICS75" s="313"/>
      <c r="ICT75" s="313"/>
      <c r="ICU75" s="313"/>
      <c r="ICV75" s="313"/>
      <c r="ICW75" s="313"/>
      <c r="ICX75" s="313"/>
      <c r="ICY75" s="313"/>
      <c r="ICZ75" s="313"/>
      <c r="IDA75" s="313"/>
      <c r="IDB75" s="313"/>
      <c r="IDC75" s="313"/>
      <c r="IDD75" s="313"/>
      <c r="IDE75" s="313"/>
      <c r="IDF75" s="313"/>
      <c r="IDG75" s="313"/>
      <c r="IDH75" s="313"/>
      <c r="IDI75" s="313"/>
      <c r="IDJ75" s="313"/>
      <c r="IDK75" s="313"/>
      <c r="IDL75" s="313"/>
      <c r="IDM75" s="313"/>
      <c r="IDN75" s="313"/>
      <c r="IDO75" s="313"/>
      <c r="IDP75" s="313"/>
      <c r="IDQ75" s="313"/>
      <c r="IDR75" s="313"/>
      <c r="IDS75" s="313"/>
      <c r="IDT75" s="313"/>
      <c r="IDU75" s="313"/>
      <c r="IDV75" s="313"/>
      <c r="IDW75" s="313"/>
      <c r="IDX75" s="313"/>
      <c r="IDY75" s="313"/>
      <c r="IDZ75" s="313"/>
      <c r="IEA75" s="313"/>
      <c r="IEB75" s="313"/>
      <c r="IEC75" s="313"/>
      <c r="IED75" s="313"/>
      <c r="IEE75" s="313"/>
      <c r="IEF75" s="313"/>
      <c r="IEG75" s="313"/>
      <c r="IEH75" s="313"/>
      <c r="IEI75" s="313"/>
      <c r="IEJ75" s="313"/>
      <c r="IEK75" s="313"/>
      <c r="IEL75" s="313"/>
      <c r="IEM75" s="313"/>
      <c r="IEN75" s="313"/>
      <c r="IEO75" s="313"/>
      <c r="IEP75" s="313"/>
      <c r="IEQ75" s="313"/>
      <c r="IER75" s="313"/>
      <c r="IES75" s="313"/>
      <c r="IET75" s="313"/>
      <c r="IEU75" s="313"/>
      <c r="IEV75" s="313"/>
      <c r="IEW75" s="313"/>
      <c r="IEX75" s="313"/>
      <c r="IEY75" s="313"/>
      <c r="IEZ75" s="313"/>
      <c r="IFA75" s="313"/>
      <c r="IFB75" s="313"/>
      <c r="IFC75" s="313"/>
      <c r="IFD75" s="313"/>
      <c r="IFE75" s="313"/>
      <c r="IFF75" s="313"/>
      <c r="IFG75" s="313"/>
      <c r="IFH75" s="313"/>
      <c r="IFI75" s="313"/>
      <c r="IFJ75" s="313"/>
      <c r="IFK75" s="313"/>
      <c r="IFL75" s="313"/>
      <c r="IFM75" s="313"/>
      <c r="IFN75" s="313"/>
      <c r="IFO75" s="313"/>
      <c r="IFP75" s="313"/>
      <c r="IFQ75" s="313"/>
      <c r="IFR75" s="313"/>
      <c r="IFS75" s="313"/>
      <c r="IFT75" s="313"/>
      <c r="IFU75" s="313"/>
      <c r="IFV75" s="313"/>
      <c r="IFW75" s="313"/>
      <c r="IFX75" s="313"/>
      <c r="IFY75" s="313"/>
      <c r="IFZ75" s="313"/>
      <c r="IGA75" s="313"/>
      <c r="IGB75" s="313"/>
      <c r="IGC75" s="313"/>
      <c r="IGD75" s="313"/>
      <c r="IGE75" s="313"/>
      <c r="IGF75" s="313"/>
      <c r="IGG75" s="313"/>
      <c r="IGH75" s="313"/>
      <c r="IGI75" s="313"/>
      <c r="IGJ75" s="313"/>
      <c r="IGK75" s="313"/>
      <c r="IGL75" s="313"/>
      <c r="IGM75" s="313"/>
      <c r="IGN75" s="313"/>
      <c r="IGO75" s="313"/>
      <c r="IGP75" s="313"/>
      <c r="IGQ75" s="313"/>
      <c r="IGR75" s="313"/>
      <c r="IGS75" s="313"/>
      <c r="IGT75" s="313"/>
      <c r="IGU75" s="313"/>
      <c r="IGV75" s="313"/>
      <c r="IGW75" s="313"/>
      <c r="IGX75" s="313"/>
      <c r="IGY75" s="313"/>
      <c r="IGZ75" s="313"/>
      <c r="IHA75" s="313"/>
      <c r="IHB75" s="313"/>
      <c r="IHC75" s="313"/>
      <c r="IHD75" s="313"/>
      <c r="IHE75" s="313"/>
      <c r="IHF75" s="313"/>
      <c r="IHG75" s="313"/>
      <c r="IHH75" s="313"/>
      <c r="IHI75" s="313"/>
      <c r="IHJ75" s="313"/>
      <c r="IHK75" s="313"/>
      <c r="IHL75" s="313"/>
      <c r="IHM75" s="313"/>
      <c r="IHN75" s="313"/>
      <c r="IHO75" s="313"/>
      <c r="IHP75" s="313"/>
      <c r="IHQ75" s="313"/>
      <c r="IHR75" s="313"/>
      <c r="IHS75" s="313"/>
      <c r="IHT75" s="313"/>
      <c r="IHU75" s="313"/>
      <c r="IHV75" s="313"/>
      <c r="IHW75" s="313"/>
      <c r="IHX75" s="313"/>
      <c r="IHY75" s="313"/>
      <c r="IHZ75" s="313"/>
      <c r="IIA75" s="313"/>
      <c r="IIB75" s="313"/>
      <c r="IIC75" s="313"/>
      <c r="IID75" s="313"/>
      <c r="IIE75" s="313"/>
      <c r="IIF75" s="313"/>
      <c r="IIG75" s="313"/>
      <c r="IIH75" s="313"/>
      <c r="III75" s="313"/>
      <c r="IIJ75" s="313"/>
      <c r="IIK75" s="313"/>
      <c r="IIL75" s="313"/>
      <c r="IIM75" s="313"/>
      <c r="IIN75" s="313"/>
      <c r="IIO75" s="313"/>
      <c r="IIP75" s="313"/>
      <c r="IIQ75" s="313"/>
      <c r="IIR75" s="313"/>
      <c r="IIS75" s="313"/>
      <c r="IIT75" s="313"/>
      <c r="IIU75" s="313"/>
      <c r="IIV75" s="313"/>
      <c r="IIW75" s="313"/>
      <c r="IIX75" s="313"/>
      <c r="IIY75" s="313"/>
      <c r="IIZ75" s="313"/>
      <c r="IJA75" s="313"/>
      <c r="IJB75" s="313"/>
      <c r="IJC75" s="313"/>
      <c r="IJD75" s="313"/>
      <c r="IJE75" s="313"/>
      <c r="IJF75" s="313"/>
      <c r="IJG75" s="313"/>
      <c r="IJH75" s="313"/>
      <c r="IJI75" s="313"/>
      <c r="IJJ75" s="313"/>
      <c r="IJK75" s="313"/>
      <c r="IJL75" s="313"/>
      <c r="IJM75" s="313"/>
      <c r="IJN75" s="313"/>
      <c r="IJO75" s="313"/>
      <c r="IJP75" s="313"/>
      <c r="IJQ75" s="313"/>
      <c r="IJR75" s="313"/>
      <c r="IJS75" s="313"/>
      <c r="IJT75" s="313"/>
      <c r="IJU75" s="313"/>
      <c r="IJV75" s="313"/>
      <c r="IJW75" s="313"/>
      <c r="IJX75" s="313"/>
      <c r="IJY75" s="313"/>
      <c r="IJZ75" s="313"/>
      <c r="IKA75" s="313"/>
      <c r="IKB75" s="313"/>
      <c r="IKC75" s="313"/>
      <c r="IKD75" s="313"/>
      <c r="IKE75" s="313"/>
      <c r="IKF75" s="313"/>
      <c r="IKG75" s="313"/>
      <c r="IKH75" s="313"/>
      <c r="IKI75" s="313"/>
      <c r="IKJ75" s="313"/>
      <c r="IKK75" s="313"/>
      <c r="IKL75" s="313"/>
      <c r="IKM75" s="313"/>
      <c r="IKN75" s="313"/>
      <c r="IKO75" s="313"/>
      <c r="IKP75" s="313"/>
      <c r="IKQ75" s="313"/>
      <c r="IKR75" s="313"/>
      <c r="IKS75" s="313"/>
      <c r="IKT75" s="313"/>
      <c r="IKU75" s="313"/>
      <c r="IKV75" s="313"/>
      <c r="IKW75" s="313"/>
      <c r="IKX75" s="313"/>
      <c r="IKY75" s="313"/>
      <c r="IKZ75" s="313"/>
      <c r="ILA75" s="313"/>
      <c r="ILB75" s="313"/>
      <c r="ILC75" s="313"/>
      <c r="ILD75" s="313"/>
      <c r="ILE75" s="313"/>
      <c r="ILF75" s="313"/>
      <c r="ILG75" s="313"/>
      <c r="ILH75" s="313"/>
      <c r="ILI75" s="313"/>
      <c r="ILJ75" s="313"/>
      <c r="ILK75" s="313"/>
      <c r="ILL75" s="313"/>
      <c r="ILM75" s="313"/>
      <c r="ILN75" s="313"/>
      <c r="ILO75" s="313"/>
      <c r="ILP75" s="313"/>
      <c r="ILQ75" s="313"/>
      <c r="ILR75" s="313"/>
      <c r="ILS75" s="313"/>
      <c r="ILT75" s="313"/>
      <c r="ILU75" s="313"/>
      <c r="ILV75" s="313"/>
      <c r="ILW75" s="313"/>
      <c r="ILX75" s="313"/>
      <c r="ILY75" s="313"/>
      <c r="ILZ75" s="313"/>
      <c r="IMA75" s="313"/>
      <c r="IMB75" s="313"/>
      <c r="IMC75" s="313"/>
      <c r="IMD75" s="313"/>
      <c r="IME75" s="313"/>
      <c r="IMF75" s="313"/>
      <c r="IMG75" s="313"/>
      <c r="IMH75" s="313"/>
      <c r="IMI75" s="313"/>
      <c r="IMJ75" s="313"/>
      <c r="IMK75" s="313"/>
      <c r="IML75" s="313"/>
      <c r="IMM75" s="313"/>
      <c r="IMN75" s="313"/>
      <c r="IMO75" s="313"/>
      <c r="IMP75" s="313"/>
      <c r="IMQ75" s="313"/>
      <c r="IMR75" s="313"/>
      <c r="IMS75" s="313"/>
      <c r="IMT75" s="313"/>
      <c r="IMU75" s="313"/>
      <c r="IMV75" s="313"/>
      <c r="IMW75" s="313"/>
      <c r="IMX75" s="313"/>
      <c r="IMY75" s="313"/>
      <c r="IMZ75" s="313"/>
      <c r="INA75" s="313"/>
      <c r="INB75" s="313"/>
      <c r="INC75" s="313"/>
      <c r="IND75" s="313"/>
      <c r="INE75" s="313"/>
      <c r="INF75" s="313"/>
      <c r="ING75" s="313"/>
      <c r="INH75" s="313"/>
      <c r="INI75" s="313"/>
      <c r="INJ75" s="313"/>
      <c r="INK75" s="313"/>
      <c r="INL75" s="313"/>
      <c r="INM75" s="313"/>
      <c r="INN75" s="313"/>
      <c r="INO75" s="313"/>
      <c r="INP75" s="313"/>
      <c r="INQ75" s="313"/>
      <c r="INR75" s="313"/>
      <c r="INS75" s="313"/>
      <c r="INT75" s="313"/>
      <c r="INU75" s="313"/>
      <c r="INV75" s="313"/>
      <c r="INW75" s="313"/>
      <c r="INX75" s="313"/>
      <c r="INY75" s="313"/>
      <c r="INZ75" s="313"/>
      <c r="IOA75" s="313"/>
      <c r="IOB75" s="313"/>
      <c r="IOC75" s="313"/>
      <c r="IOD75" s="313"/>
      <c r="IOE75" s="313"/>
      <c r="IOF75" s="313"/>
      <c r="IOG75" s="313"/>
      <c r="IOH75" s="313"/>
      <c r="IOI75" s="313"/>
      <c r="IOJ75" s="313"/>
      <c r="IOK75" s="313"/>
      <c r="IOL75" s="313"/>
      <c r="IOM75" s="313"/>
      <c r="ION75" s="313"/>
      <c r="IOO75" s="313"/>
      <c r="IOP75" s="313"/>
      <c r="IOQ75" s="313"/>
      <c r="IOR75" s="313"/>
      <c r="IOS75" s="313"/>
      <c r="IOT75" s="313"/>
      <c r="IOU75" s="313"/>
      <c r="IOV75" s="313"/>
      <c r="IOW75" s="313"/>
      <c r="IOX75" s="313"/>
      <c r="IOY75" s="313"/>
      <c r="IOZ75" s="313"/>
      <c r="IPA75" s="313"/>
      <c r="IPB75" s="313"/>
      <c r="IPC75" s="313"/>
      <c r="IPD75" s="313"/>
      <c r="IPE75" s="313"/>
      <c r="IPF75" s="313"/>
      <c r="IPG75" s="313"/>
      <c r="IPH75" s="313"/>
      <c r="IPI75" s="313"/>
      <c r="IPJ75" s="313"/>
      <c r="IPK75" s="313"/>
      <c r="IPL75" s="313"/>
      <c r="IPM75" s="313"/>
      <c r="IPN75" s="313"/>
      <c r="IPO75" s="313"/>
      <c r="IPP75" s="313"/>
      <c r="IPQ75" s="313"/>
      <c r="IPR75" s="313"/>
      <c r="IPS75" s="313"/>
      <c r="IPT75" s="313"/>
      <c r="IPU75" s="313"/>
      <c r="IPV75" s="313"/>
      <c r="IPW75" s="313"/>
      <c r="IPX75" s="313"/>
      <c r="IPY75" s="313"/>
      <c r="IPZ75" s="313"/>
      <c r="IQA75" s="313"/>
      <c r="IQB75" s="313"/>
      <c r="IQC75" s="313"/>
      <c r="IQD75" s="313"/>
      <c r="IQE75" s="313"/>
      <c r="IQF75" s="313"/>
      <c r="IQG75" s="313"/>
      <c r="IQH75" s="313"/>
      <c r="IQI75" s="313"/>
      <c r="IQJ75" s="313"/>
      <c r="IQK75" s="313"/>
      <c r="IQL75" s="313"/>
      <c r="IQM75" s="313"/>
      <c r="IQN75" s="313"/>
      <c r="IQO75" s="313"/>
      <c r="IQP75" s="313"/>
      <c r="IQQ75" s="313"/>
      <c r="IQR75" s="313"/>
      <c r="IQS75" s="313"/>
      <c r="IQT75" s="313"/>
      <c r="IQU75" s="313"/>
      <c r="IQV75" s="313"/>
      <c r="IQW75" s="313"/>
      <c r="IQX75" s="313"/>
      <c r="IQY75" s="313"/>
      <c r="IQZ75" s="313"/>
      <c r="IRA75" s="313"/>
      <c r="IRB75" s="313"/>
      <c r="IRC75" s="313"/>
      <c r="IRD75" s="313"/>
      <c r="IRE75" s="313"/>
      <c r="IRF75" s="313"/>
      <c r="IRG75" s="313"/>
      <c r="IRH75" s="313"/>
      <c r="IRI75" s="313"/>
      <c r="IRJ75" s="313"/>
      <c r="IRK75" s="313"/>
      <c r="IRL75" s="313"/>
      <c r="IRM75" s="313"/>
      <c r="IRN75" s="313"/>
      <c r="IRO75" s="313"/>
      <c r="IRP75" s="313"/>
      <c r="IRQ75" s="313"/>
      <c r="IRR75" s="313"/>
      <c r="IRS75" s="313"/>
      <c r="IRT75" s="313"/>
      <c r="IRU75" s="313"/>
      <c r="IRV75" s="313"/>
      <c r="IRW75" s="313"/>
      <c r="IRX75" s="313"/>
      <c r="IRY75" s="313"/>
      <c r="IRZ75" s="313"/>
      <c r="ISA75" s="313"/>
      <c r="ISB75" s="313"/>
      <c r="ISC75" s="313"/>
      <c r="ISD75" s="313"/>
      <c r="ISE75" s="313"/>
      <c r="ISF75" s="313"/>
      <c r="ISG75" s="313"/>
      <c r="ISH75" s="313"/>
      <c r="ISI75" s="313"/>
      <c r="ISJ75" s="313"/>
      <c r="ISK75" s="313"/>
      <c r="ISL75" s="313"/>
      <c r="ISM75" s="313"/>
      <c r="ISN75" s="313"/>
      <c r="ISO75" s="313"/>
      <c r="ISP75" s="313"/>
      <c r="ISQ75" s="313"/>
      <c r="ISR75" s="313"/>
      <c r="ISS75" s="313"/>
      <c r="IST75" s="313"/>
      <c r="ISU75" s="313"/>
      <c r="ISV75" s="313"/>
      <c r="ISW75" s="313"/>
      <c r="ISX75" s="313"/>
      <c r="ISY75" s="313"/>
      <c r="ISZ75" s="313"/>
      <c r="ITA75" s="313"/>
      <c r="ITB75" s="313"/>
      <c r="ITC75" s="313"/>
      <c r="ITD75" s="313"/>
      <c r="ITE75" s="313"/>
      <c r="ITF75" s="313"/>
      <c r="ITG75" s="313"/>
      <c r="ITH75" s="313"/>
      <c r="ITI75" s="313"/>
      <c r="ITJ75" s="313"/>
      <c r="ITK75" s="313"/>
      <c r="ITL75" s="313"/>
      <c r="ITM75" s="313"/>
      <c r="ITN75" s="313"/>
      <c r="ITO75" s="313"/>
      <c r="ITP75" s="313"/>
      <c r="ITQ75" s="313"/>
      <c r="ITR75" s="313"/>
      <c r="ITS75" s="313"/>
      <c r="ITT75" s="313"/>
      <c r="ITU75" s="313"/>
      <c r="ITV75" s="313"/>
      <c r="ITW75" s="313"/>
      <c r="ITX75" s="313"/>
      <c r="ITY75" s="313"/>
      <c r="ITZ75" s="313"/>
      <c r="IUA75" s="313"/>
      <c r="IUB75" s="313"/>
      <c r="IUC75" s="313"/>
      <c r="IUD75" s="313"/>
      <c r="IUE75" s="313"/>
      <c r="IUF75" s="313"/>
      <c r="IUG75" s="313"/>
      <c r="IUH75" s="313"/>
      <c r="IUI75" s="313"/>
      <c r="IUJ75" s="313"/>
      <c r="IUK75" s="313"/>
      <c r="IUL75" s="313"/>
      <c r="IUM75" s="313"/>
      <c r="IUN75" s="313"/>
      <c r="IUO75" s="313"/>
      <c r="IUP75" s="313"/>
      <c r="IUQ75" s="313"/>
      <c r="IUR75" s="313"/>
      <c r="IUS75" s="313"/>
      <c r="IUT75" s="313"/>
      <c r="IUU75" s="313"/>
      <c r="IUV75" s="313"/>
      <c r="IUW75" s="313"/>
      <c r="IUX75" s="313"/>
      <c r="IUY75" s="313"/>
      <c r="IUZ75" s="313"/>
      <c r="IVA75" s="313"/>
      <c r="IVB75" s="313"/>
      <c r="IVC75" s="313"/>
      <c r="IVD75" s="313"/>
      <c r="IVE75" s="313"/>
      <c r="IVF75" s="313"/>
      <c r="IVG75" s="313"/>
      <c r="IVH75" s="313"/>
      <c r="IVI75" s="313"/>
      <c r="IVJ75" s="313"/>
      <c r="IVK75" s="313"/>
      <c r="IVL75" s="313"/>
      <c r="IVM75" s="313"/>
      <c r="IVN75" s="313"/>
      <c r="IVO75" s="313"/>
      <c r="IVP75" s="313"/>
      <c r="IVQ75" s="313"/>
      <c r="IVR75" s="313"/>
      <c r="IVS75" s="313"/>
      <c r="IVT75" s="313"/>
      <c r="IVU75" s="313"/>
      <c r="IVV75" s="313"/>
      <c r="IVW75" s="313"/>
      <c r="IVX75" s="313"/>
      <c r="IVY75" s="313"/>
      <c r="IVZ75" s="313"/>
      <c r="IWA75" s="313"/>
      <c r="IWB75" s="313"/>
      <c r="IWC75" s="313"/>
      <c r="IWD75" s="313"/>
      <c r="IWE75" s="313"/>
      <c r="IWF75" s="313"/>
      <c r="IWG75" s="313"/>
      <c r="IWH75" s="313"/>
      <c r="IWI75" s="313"/>
      <c r="IWJ75" s="313"/>
      <c r="IWK75" s="313"/>
      <c r="IWL75" s="313"/>
      <c r="IWM75" s="313"/>
      <c r="IWN75" s="313"/>
      <c r="IWO75" s="313"/>
      <c r="IWP75" s="313"/>
      <c r="IWQ75" s="313"/>
      <c r="IWR75" s="313"/>
      <c r="IWS75" s="313"/>
      <c r="IWT75" s="313"/>
      <c r="IWU75" s="313"/>
      <c r="IWV75" s="313"/>
      <c r="IWW75" s="313"/>
      <c r="IWX75" s="313"/>
      <c r="IWY75" s="313"/>
      <c r="IWZ75" s="313"/>
      <c r="IXA75" s="313"/>
      <c r="IXB75" s="313"/>
      <c r="IXC75" s="313"/>
      <c r="IXD75" s="313"/>
      <c r="IXE75" s="313"/>
      <c r="IXF75" s="313"/>
      <c r="IXG75" s="313"/>
      <c r="IXH75" s="313"/>
      <c r="IXI75" s="313"/>
      <c r="IXJ75" s="313"/>
      <c r="IXK75" s="313"/>
      <c r="IXL75" s="313"/>
      <c r="IXM75" s="313"/>
      <c r="IXN75" s="313"/>
      <c r="IXO75" s="313"/>
      <c r="IXP75" s="313"/>
      <c r="IXQ75" s="313"/>
      <c r="IXR75" s="313"/>
      <c r="IXS75" s="313"/>
      <c r="IXT75" s="313"/>
      <c r="IXU75" s="313"/>
      <c r="IXV75" s="313"/>
      <c r="IXW75" s="313"/>
      <c r="IXX75" s="313"/>
      <c r="IXY75" s="313"/>
      <c r="IXZ75" s="313"/>
      <c r="IYA75" s="313"/>
      <c r="IYB75" s="313"/>
      <c r="IYC75" s="313"/>
      <c r="IYD75" s="313"/>
      <c r="IYE75" s="313"/>
      <c r="IYF75" s="313"/>
      <c r="IYG75" s="313"/>
      <c r="IYH75" s="313"/>
      <c r="IYI75" s="313"/>
      <c r="IYJ75" s="313"/>
      <c r="IYK75" s="313"/>
      <c r="IYL75" s="313"/>
      <c r="IYM75" s="313"/>
      <c r="IYN75" s="313"/>
      <c r="IYO75" s="313"/>
      <c r="IYP75" s="313"/>
      <c r="IYQ75" s="313"/>
      <c r="IYR75" s="313"/>
      <c r="IYS75" s="313"/>
      <c r="IYT75" s="313"/>
      <c r="IYU75" s="313"/>
      <c r="IYV75" s="313"/>
      <c r="IYW75" s="313"/>
      <c r="IYX75" s="313"/>
      <c r="IYY75" s="313"/>
      <c r="IYZ75" s="313"/>
      <c r="IZA75" s="313"/>
      <c r="IZB75" s="313"/>
      <c r="IZC75" s="313"/>
      <c r="IZD75" s="313"/>
      <c r="IZE75" s="313"/>
      <c r="IZF75" s="313"/>
      <c r="IZG75" s="313"/>
      <c r="IZH75" s="313"/>
      <c r="IZI75" s="313"/>
      <c r="IZJ75" s="313"/>
      <c r="IZK75" s="313"/>
      <c r="IZL75" s="313"/>
      <c r="IZM75" s="313"/>
      <c r="IZN75" s="313"/>
      <c r="IZO75" s="313"/>
      <c r="IZP75" s="313"/>
      <c r="IZQ75" s="313"/>
      <c r="IZR75" s="313"/>
      <c r="IZS75" s="313"/>
      <c r="IZT75" s="313"/>
      <c r="IZU75" s="313"/>
      <c r="IZV75" s="313"/>
      <c r="IZW75" s="313"/>
      <c r="IZX75" s="313"/>
      <c r="IZY75" s="313"/>
      <c r="IZZ75" s="313"/>
      <c r="JAA75" s="313"/>
      <c r="JAB75" s="313"/>
      <c r="JAC75" s="313"/>
      <c r="JAD75" s="313"/>
      <c r="JAE75" s="313"/>
      <c r="JAF75" s="313"/>
      <c r="JAG75" s="313"/>
      <c r="JAH75" s="313"/>
      <c r="JAI75" s="313"/>
      <c r="JAJ75" s="313"/>
      <c r="JAK75" s="313"/>
      <c r="JAL75" s="313"/>
      <c r="JAM75" s="313"/>
      <c r="JAN75" s="313"/>
      <c r="JAO75" s="313"/>
      <c r="JAP75" s="313"/>
      <c r="JAQ75" s="313"/>
      <c r="JAR75" s="313"/>
      <c r="JAS75" s="313"/>
      <c r="JAT75" s="313"/>
      <c r="JAU75" s="313"/>
      <c r="JAV75" s="313"/>
      <c r="JAW75" s="313"/>
      <c r="JAX75" s="313"/>
      <c r="JAY75" s="313"/>
      <c r="JAZ75" s="313"/>
      <c r="JBA75" s="313"/>
      <c r="JBB75" s="313"/>
      <c r="JBC75" s="313"/>
      <c r="JBD75" s="313"/>
      <c r="JBE75" s="313"/>
      <c r="JBF75" s="313"/>
      <c r="JBG75" s="313"/>
      <c r="JBH75" s="313"/>
      <c r="JBI75" s="313"/>
      <c r="JBJ75" s="313"/>
      <c r="JBK75" s="313"/>
      <c r="JBL75" s="313"/>
      <c r="JBM75" s="313"/>
      <c r="JBN75" s="313"/>
      <c r="JBO75" s="313"/>
      <c r="JBP75" s="313"/>
      <c r="JBQ75" s="313"/>
      <c r="JBR75" s="313"/>
      <c r="JBS75" s="313"/>
      <c r="JBT75" s="313"/>
      <c r="JBU75" s="313"/>
      <c r="JBV75" s="313"/>
      <c r="JBW75" s="313"/>
      <c r="JBX75" s="313"/>
      <c r="JBY75" s="313"/>
      <c r="JBZ75" s="313"/>
      <c r="JCA75" s="313"/>
      <c r="JCB75" s="313"/>
      <c r="JCC75" s="313"/>
      <c r="JCD75" s="313"/>
      <c r="JCE75" s="313"/>
      <c r="JCF75" s="313"/>
      <c r="JCG75" s="313"/>
      <c r="JCH75" s="313"/>
      <c r="JCI75" s="313"/>
      <c r="JCJ75" s="313"/>
      <c r="JCK75" s="313"/>
      <c r="JCL75" s="313"/>
      <c r="JCM75" s="313"/>
      <c r="JCN75" s="313"/>
      <c r="JCO75" s="313"/>
      <c r="JCP75" s="313"/>
      <c r="JCQ75" s="313"/>
      <c r="JCR75" s="313"/>
      <c r="JCS75" s="313"/>
      <c r="JCT75" s="313"/>
      <c r="JCU75" s="313"/>
      <c r="JCV75" s="313"/>
      <c r="JCW75" s="313"/>
      <c r="JCX75" s="313"/>
      <c r="JCY75" s="313"/>
      <c r="JCZ75" s="313"/>
      <c r="JDA75" s="313"/>
      <c r="JDB75" s="313"/>
      <c r="JDC75" s="313"/>
      <c r="JDD75" s="313"/>
      <c r="JDE75" s="313"/>
      <c r="JDF75" s="313"/>
      <c r="JDG75" s="313"/>
      <c r="JDH75" s="313"/>
      <c r="JDI75" s="313"/>
      <c r="JDJ75" s="313"/>
      <c r="JDK75" s="313"/>
      <c r="JDL75" s="313"/>
      <c r="JDM75" s="313"/>
      <c r="JDN75" s="313"/>
      <c r="JDO75" s="313"/>
      <c r="JDP75" s="313"/>
      <c r="JDQ75" s="313"/>
      <c r="JDR75" s="313"/>
      <c r="JDS75" s="313"/>
      <c r="JDT75" s="313"/>
      <c r="JDU75" s="313"/>
      <c r="JDV75" s="313"/>
      <c r="JDW75" s="313"/>
      <c r="JDX75" s="313"/>
      <c r="JDY75" s="313"/>
      <c r="JDZ75" s="313"/>
      <c r="JEA75" s="313"/>
      <c r="JEB75" s="313"/>
      <c r="JEC75" s="313"/>
      <c r="JED75" s="313"/>
      <c r="JEE75" s="313"/>
      <c r="JEF75" s="313"/>
      <c r="JEG75" s="313"/>
      <c r="JEH75" s="313"/>
      <c r="JEI75" s="313"/>
      <c r="JEJ75" s="313"/>
      <c r="JEK75" s="313"/>
      <c r="JEL75" s="313"/>
      <c r="JEM75" s="313"/>
      <c r="JEN75" s="313"/>
      <c r="JEO75" s="313"/>
      <c r="JEP75" s="313"/>
      <c r="JEQ75" s="313"/>
      <c r="JER75" s="313"/>
      <c r="JES75" s="313"/>
      <c r="JET75" s="313"/>
      <c r="JEU75" s="313"/>
      <c r="JEV75" s="313"/>
      <c r="JEW75" s="313"/>
      <c r="JEX75" s="313"/>
      <c r="JEY75" s="313"/>
      <c r="JEZ75" s="313"/>
      <c r="JFA75" s="313"/>
      <c r="JFB75" s="313"/>
      <c r="JFC75" s="313"/>
      <c r="JFD75" s="313"/>
      <c r="JFE75" s="313"/>
      <c r="JFF75" s="313"/>
      <c r="JFG75" s="313"/>
      <c r="JFH75" s="313"/>
      <c r="JFI75" s="313"/>
      <c r="JFJ75" s="313"/>
      <c r="JFK75" s="313"/>
      <c r="JFL75" s="313"/>
      <c r="JFM75" s="313"/>
      <c r="JFN75" s="313"/>
      <c r="JFO75" s="313"/>
      <c r="JFP75" s="313"/>
      <c r="JFQ75" s="313"/>
      <c r="JFR75" s="313"/>
      <c r="JFS75" s="313"/>
      <c r="JFT75" s="313"/>
      <c r="JFU75" s="313"/>
      <c r="JFV75" s="313"/>
      <c r="JFW75" s="313"/>
      <c r="JFX75" s="313"/>
      <c r="JFY75" s="313"/>
      <c r="JFZ75" s="313"/>
      <c r="JGA75" s="313"/>
      <c r="JGB75" s="313"/>
      <c r="JGC75" s="313"/>
      <c r="JGD75" s="313"/>
      <c r="JGE75" s="313"/>
      <c r="JGF75" s="313"/>
      <c r="JGG75" s="313"/>
      <c r="JGH75" s="313"/>
      <c r="JGI75" s="313"/>
      <c r="JGJ75" s="313"/>
      <c r="JGK75" s="313"/>
      <c r="JGL75" s="313"/>
      <c r="JGM75" s="313"/>
      <c r="JGN75" s="313"/>
      <c r="JGO75" s="313"/>
      <c r="JGP75" s="313"/>
      <c r="JGQ75" s="313"/>
      <c r="JGR75" s="313"/>
      <c r="JGS75" s="313"/>
      <c r="JGT75" s="313"/>
      <c r="JGU75" s="313"/>
      <c r="JGV75" s="313"/>
      <c r="JGW75" s="313"/>
      <c r="JGX75" s="313"/>
      <c r="JGY75" s="313"/>
      <c r="JGZ75" s="313"/>
      <c r="JHA75" s="313"/>
      <c r="JHB75" s="313"/>
      <c r="JHC75" s="313"/>
      <c r="JHD75" s="313"/>
      <c r="JHE75" s="313"/>
      <c r="JHF75" s="313"/>
      <c r="JHG75" s="313"/>
      <c r="JHH75" s="313"/>
      <c r="JHI75" s="313"/>
      <c r="JHJ75" s="313"/>
      <c r="JHK75" s="313"/>
      <c r="JHL75" s="313"/>
      <c r="JHM75" s="313"/>
      <c r="JHN75" s="313"/>
      <c r="JHO75" s="313"/>
      <c r="JHP75" s="313"/>
      <c r="JHQ75" s="313"/>
      <c r="JHR75" s="313"/>
      <c r="JHS75" s="313"/>
      <c r="JHT75" s="313"/>
      <c r="JHU75" s="313"/>
      <c r="JHV75" s="313"/>
      <c r="JHW75" s="313"/>
      <c r="JHX75" s="313"/>
      <c r="JHY75" s="313"/>
      <c r="JHZ75" s="313"/>
      <c r="JIA75" s="313"/>
      <c r="JIB75" s="313"/>
      <c r="JIC75" s="313"/>
      <c r="JID75" s="313"/>
      <c r="JIE75" s="313"/>
      <c r="JIF75" s="313"/>
      <c r="JIG75" s="313"/>
      <c r="JIH75" s="313"/>
      <c r="JII75" s="313"/>
      <c r="JIJ75" s="313"/>
      <c r="JIK75" s="313"/>
      <c r="JIL75" s="313"/>
      <c r="JIM75" s="313"/>
      <c r="JIN75" s="313"/>
      <c r="JIO75" s="313"/>
      <c r="JIP75" s="313"/>
      <c r="JIQ75" s="313"/>
      <c r="JIR75" s="313"/>
      <c r="JIS75" s="313"/>
      <c r="JIT75" s="313"/>
      <c r="JIU75" s="313"/>
      <c r="JIV75" s="313"/>
      <c r="JIW75" s="313"/>
      <c r="JIX75" s="313"/>
      <c r="JIY75" s="313"/>
      <c r="JIZ75" s="313"/>
      <c r="JJA75" s="313"/>
      <c r="JJB75" s="313"/>
      <c r="JJC75" s="313"/>
      <c r="JJD75" s="313"/>
      <c r="JJE75" s="313"/>
      <c r="JJF75" s="313"/>
      <c r="JJG75" s="313"/>
      <c r="JJH75" s="313"/>
      <c r="JJI75" s="313"/>
      <c r="JJJ75" s="313"/>
      <c r="JJK75" s="313"/>
      <c r="JJL75" s="313"/>
      <c r="JJM75" s="313"/>
      <c r="JJN75" s="313"/>
      <c r="JJO75" s="313"/>
      <c r="JJP75" s="313"/>
      <c r="JJQ75" s="313"/>
      <c r="JJR75" s="313"/>
      <c r="JJS75" s="313"/>
      <c r="JJT75" s="313"/>
      <c r="JJU75" s="313"/>
      <c r="JJV75" s="313"/>
      <c r="JJW75" s="313"/>
      <c r="JJX75" s="313"/>
      <c r="JJY75" s="313"/>
      <c r="JJZ75" s="313"/>
      <c r="JKA75" s="313"/>
      <c r="JKB75" s="313"/>
      <c r="JKC75" s="313"/>
      <c r="JKD75" s="313"/>
      <c r="JKE75" s="313"/>
      <c r="JKF75" s="313"/>
      <c r="JKG75" s="313"/>
      <c r="JKH75" s="313"/>
      <c r="JKI75" s="313"/>
      <c r="JKJ75" s="313"/>
      <c r="JKK75" s="313"/>
      <c r="JKL75" s="313"/>
      <c r="JKM75" s="313"/>
      <c r="JKN75" s="313"/>
      <c r="JKO75" s="313"/>
      <c r="JKP75" s="313"/>
      <c r="JKQ75" s="313"/>
      <c r="JKR75" s="313"/>
      <c r="JKS75" s="313"/>
      <c r="JKT75" s="313"/>
      <c r="JKU75" s="313"/>
      <c r="JKV75" s="313"/>
      <c r="JKW75" s="313"/>
      <c r="JKX75" s="313"/>
      <c r="JKY75" s="313"/>
      <c r="JKZ75" s="313"/>
      <c r="JLA75" s="313"/>
      <c r="JLB75" s="313"/>
      <c r="JLC75" s="313"/>
      <c r="JLD75" s="313"/>
      <c r="JLE75" s="313"/>
      <c r="JLF75" s="313"/>
      <c r="JLG75" s="313"/>
      <c r="JLH75" s="313"/>
      <c r="JLI75" s="313"/>
      <c r="JLJ75" s="313"/>
      <c r="JLK75" s="313"/>
      <c r="JLL75" s="313"/>
      <c r="JLM75" s="313"/>
      <c r="JLN75" s="313"/>
      <c r="JLO75" s="313"/>
      <c r="JLP75" s="313"/>
      <c r="JLQ75" s="313"/>
      <c r="JLR75" s="313"/>
      <c r="JLS75" s="313"/>
      <c r="JLT75" s="313"/>
      <c r="JLU75" s="313"/>
      <c r="JLV75" s="313"/>
      <c r="JLW75" s="313"/>
      <c r="JLX75" s="313"/>
      <c r="JLY75" s="313"/>
      <c r="JLZ75" s="313"/>
      <c r="JMA75" s="313"/>
      <c r="JMB75" s="313"/>
      <c r="JMC75" s="313"/>
      <c r="JMD75" s="313"/>
      <c r="JME75" s="313"/>
      <c r="JMF75" s="313"/>
      <c r="JMG75" s="313"/>
      <c r="JMH75" s="313"/>
      <c r="JMI75" s="313"/>
      <c r="JMJ75" s="313"/>
      <c r="JMK75" s="313"/>
      <c r="JML75" s="313"/>
      <c r="JMM75" s="313"/>
      <c r="JMN75" s="313"/>
      <c r="JMO75" s="313"/>
      <c r="JMP75" s="313"/>
      <c r="JMQ75" s="313"/>
      <c r="JMR75" s="313"/>
      <c r="JMS75" s="313"/>
      <c r="JMT75" s="313"/>
      <c r="JMU75" s="313"/>
      <c r="JMV75" s="313"/>
      <c r="JMW75" s="313"/>
      <c r="JMX75" s="313"/>
      <c r="JMY75" s="313"/>
      <c r="JMZ75" s="313"/>
      <c r="JNA75" s="313"/>
      <c r="JNB75" s="313"/>
      <c r="JNC75" s="313"/>
      <c r="JND75" s="313"/>
      <c r="JNE75" s="313"/>
      <c r="JNF75" s="313"/>
      <c r="JNG75" s="313"/>
      <c r="JNH75" s="313"/>
      <c r="JNI75" s="313"/>
      <c r="JNJ75" s="313"/>
      <c r="JNK75" s="313"/>
      <c r="JNL75" s="313"/>
      <c r="JNM75" s="313"/>
      <c r="JNN75" s="313"/>
      <c r="JNO75" s="313"/>
      <c r="JNP75" s="313"/>
      <c r="JNQ75" s="313"/>
      <c r="JNR75" s="313"/>
      <c r="JNS75" s="313"/>
      <c r="JNT75" s="313"/>
      <c r="JNU75" s="313"/>
      <c r="JNV75" s="313"/>
      <c r="JNW75" s="313"/>
      <c r="JNX75" s="313"/>
      <c r="JNY75" s="313"/>
      <c r="JNZ75" s="313"/>
      <c r="JOA75" s="313"/>
      <c r="JOB75" s="313"/>
      <c r="JOC75" s="313"/>
      <c r="JOD75" s="313"/>
      <c r="JOE75" s="313"/>
      <c r="JOF75" s="313"/>
      <c r="JOG75" s="313"/>
      <c r="JOH75" s="313"/>
      <c r="JOI75" s="313"/>
      <c r="JOJ75" s="313"/>
      <c r="JOK75" s="313"/>
      <c r="JOL75" s="313"/>
      <c r="JOM75" s="313"/>
      <c r="JON75" s="313"/>
      <c r="JOO75" s="313"/>
      <c r="JOP75" s="313"/>
      <c r="JOQ75" s="313"/>
      <c r="JOR75" s="313"/>
      <c r="JOS75" s="313"/>
      <c r="JOT75" s="313"/>
      <c r="JOU75" s="313"/>
      <c r="JOV75" s="313"/>
      <c r="JOW75" s="313"/>
      <c r="JOX75" s="313"/>
      <c r="JOY75" s="313"/>
      <c r="JOZ75" s="313"/>
      <c r="JPA75" s="313"/>
      <c r="JPB75" s="313"/>
      <c r="JPC75" s="313"/>
      <c r="JPD75" s="313"/>
      <c r="JPE75" s="313"/>
      <c r="JPF75" s="313"/>
      <c r="JPG75" s="313"/>
      <c r="JPH75" s="313"/>
      <c r="JPI75" s="313"/>
      <c r="JPJ75" s="313"/>
      <c r="JPK75" s="313"/>
      <c r="JPL75" s="313"/>
      <c r="JPM75" s="313"/>
      <c r="JPN75" s="313"/>
      <c r="JPO75" s="313"/>
      <c r="JPP75" s="313"/>
      <c r="JPQ75" s="313"/>
      <c r="JPR75" s="313"/>
      <c r="JPS75" s="313"/>
      <c r="JPT75" s="313"/>
      <c r="JPU75" s="313"/>
      <c r="JPV75" s="313"/>
      <c r="JPW75" s="313"/>
      <c r="JPX75" s="313"/>
      <c r="JPY75" s="313"/>
      <c r="JPZ75" s="313"/>
      <c r="JQA75" s="313"/>
      <c r="JQB75" s="313"/>
      <c r="JQC75" s="313"/>
      <c r="JQD75" s="313"/>
      <c r="JQE75" s="313"/>
      <c r="JQF75" s="313"/>
      <c r="JQG75" s="313"/>
      <c r="JQH75" s="313"/>
      <c r="JQI75" s="313"/>
      <c r="JQJ75" s="313"/>
      <c r="JQK75" s="313"/>
      <c r="JQL75" s="313"/>
      <c r="JQM75" s="313"/>
      <c r="JQN75" s="313"/>
      <c r="JQO75" s="313"/>
      <c r="JQP75" s="313"/>
      <c r="JQQ75" s="313"/>
      <c r="JQR75" s="313"/>
      <c r="JQS75" s="313"/>
      <c r="JQT75" s="313"/>
      <c r="JQU75" s="313"/>
      <c r="JQV75" s="313"/>
      <c r="JQW75" s="313"/>
      <c r="JQX75" s="313"/>
      <c r="JQY75" s="313"/>
      <c r="JQZ75" s="313"/>
      <c r="JRA75" s="313"/>
      <c r="JRB75" s="313"/>
      <c r="JRC75" s="313"/>
      <c r="JRD75" s="313"/>
      <c r="JRE75" s="313"/>
      <c r="JRF75" s="313"/>
      <c r="JRG75" s="313"/>
      <c r="JRH75" s="313"/>
      <c r="JRI75" s="313"/>
      <c r="JRJ75" s="313"/>
      <c r="JRK75" s="313"/>
      <c r="JRL75" s="313"/>
      <c r="JRM75" s="313"/>
      <c r="JRN75" s="313"/>
      <c r="JRO75" s="313"/>
      <c r="JRP75" s="313"/>
      <c r="JRQ75" s="313"/>
      <c r="JRR75" s="313"/>
      <c r="JRS75" s="313"/>
      <c r="JRT75" s="313"/>
      <c r="JRU75" s="313"/>
      <c r="JRV75" s="313"/>
      <c r="JRW75" s="313"/>
      <c r="JRX75" s="313"/>
      <c r="JRY75" s="313"/>
      <c r="JRZ75" s="313"/>
      <c r="JSA75" s="313"/>
      <c r="JSB75" s="313"/>
      <c r="JSC75" s="313"/>
      <c r="JSD75" s="313"/>
      <c r="JSE75" s="313"/>
      <c r="JSF75" s="313"/>
      <c r="JSG75" s="313"/>
      <c r="JSH75" s="313"/>
      <c r="JSI75" s="313"/>
      <c r="JSJ75" s="313"/>
      <c r="JSK75" s="313"/>
      <c r="JSL75" s="313"/>
      <c r="JSM75" s="313"/>
      <c r="JSN75" s="313"/>
      <c r="JSO75" s="313"/>
      <c r="JSP75" s="313"/>
      <c r="JSQ75" s="313"/>
      <c r="JSR75" s="313"/>
      <c r="JSS75" s="313"/>
      <c r="JST75" s="313"/>
      <c r="JSU75" s="313"/>
      <c r="JSV75" s="313"/>
      <c r="JSW75" s="313"/>
      <c r="JSX75" s="313"/>
      <c r="JSY75" s="313"/>
      <c r="JSZ75" s="313"/>
      <c r="JTA75" s="313"/>
      <c r="JTB75" s="313"/>
      <c r="JTC75" s="313"/>
      <c r="JTD75" s="313"/>
      <c r="JTE75" s="313"/>
      <c r="JTF75" s="313"/>
      <c r="JTG75" s="313"/>
      <c r="JTH75" s="313"/>
      <c r="JTI75" s="313"/>
      <c r="JTJ75" s="313"/>
      <c r="JTK75" s="313"/>
      <c r="JTL75" s="313"/>
      <c r="JTM75" s="313"/>
      <c r="JTN75" s="313"/>
      <c r="JTO75" s="313"/>
      <c r="JTP75" s="313"/>
      <c r="JTQ75" s="313"/>
      <c r="JTR75" s="313"/>
      <c r="JTS75" s="313"/>
      <c r="JTT75" s="313"/>
      <c r="JTU75" s="313"/>
      <c r="JTV75" s="313"/>
      <c r="JTW75" s="313"/>
      <c r="JTX75" s="313"/>
      <c r="JTY75" s="313"/>
      <c r="JTZ75" s="313"/>
      <c r="JUA75" s="313"/>
      <c r="JUB75" s="313"/>
      <c r="JUC75" s="313"/>
      <c r="JUD75" s="313"/>
      <c r="JUE75" s="313"/>
      <c r="JUF75" s="313"/>
      <c r="JUG75" s="313"/>
      <c r="JUH75" s="313"/>
      <c r="JUI75" s="313"/>
      <c r="JUJ75" s="313"/>
      <c r="JUK75" s="313"/>
      <c r="JUL75" s="313"/>
      <c r="JUM75" s="313"/>
      <c r="JUN75" s="313"/>
      <c r="JUO75" s="313"/>
      <c r="JUP75" s="313"/>
      <c r="JUQ75" s="313"/>
      <c r="JUR75" s="313"/>
      <c r="JUS75" s="313"/>
      <c r="JUT75" s="313"/>
      <c r="JUU75" s="313"/>
      <c r="JUV75" s="313"/>
      <c r="JUW75" s="313"/>
      <c r="JUX75" s="313"/>
      <c r="JUY75" s="313"/>
      <c r="JUZ75" s="313"/>
      <c r="JVA75" s="313"/>
      <c r="JVB75" s="313"/>
      <c r="JVC75" s="313"/>
      <c r="JVD75" s="313"/>
      <c r="JVE75" s="313"/>
      <c r="JVF75" s="313"/>
      <c r="JVG75" s="313"/>
      <c r="JVH75" s="313"/>
      <c r="JVI75" s="313"/>
      <c r="JVJ75" s="313"/>
      <c r="JVK75" s="313"/>
      <c r="JVL75" s="313"/>
      <c r="JVM75" s="313"/>
      <c r="JVN75" s="313"/>
      <c r="JVO75" s="313"/>
      <c r="JVP75" s="313"/>
      <c r="JVQ75" s="313"/>
      <c r="JVR75" s="313"/>
      <c r="JVS75" s="313"/>
      <c r="JVT75" s="313"/>
      <c r="JVU75" s="313"/>
      <c r="JVV75" s="313"/>
      <c r="JVW75" s="313"/>
      <c r="JVX75" s="313"/>
      <c r="JVY75" s="313"/>
      <c r="JVZ75" s="313"/>
      <c r="JWA75" s="313"/>
      <c r="JWB75" s="313"/>
      <c r="JWC75" s="313"/>
      <c r="JWD75" s="313"/>
      <c r="JWE75" s="313"/>
      <c r="JWF75" s="313"/>
      <c r="JWG75" s="313"/>
      <c r="JWH75" s="313"/>
      <c r="JWI75" s="313"/>
      <c r="JWJ75" s="313"/>
      <c r="JWK75" s="313"/>
      <c r="JWL75" s="313"/>
      <c r="JWM75" s="313"/>
      <c r="JWN75" s="313"/>
      <c r="JWO75" s="313"/>
      <c r="JWP75" s="313"/>
      <c r="JWQ75" s="313"/>
      <c r="JWR75" s="313"/>
      <c r="JWS75" s="313"/>
      <c r="JWT75" s="313"/>
      <c r="JWU75" s="313"/>
      <c r="JWV75" s="313"/>
      <c r="JWW75" s="313"/>
      <c r="JWX75" s="313"/>
      <c r="JWY75" s="313"/>
      <c r="JWZ75" s="313"/>
      <c r="JXA75" s="313"/>
      <c r="JXB75" s="313"/>
      <c r="JXC75" s="313"/>
      <c r="JXD75" s="313"/>
      <c r="JXE75" s="313"/>
      <c r="JXF75" s="313"/>
      <c r="JXG75" s="313"/>
      <c r="JXH75" s="313"/>
      <c r="JXI75" s="313"/>
      <c r="JXJ75" s="313"/>
      <c r="JXK75" s="313"/>
      <c r="JXL75" s="313"/>
      <c r="JXM75" s="313"/>
      <c r="JXN75" s="313"/>
      <c r="JXO75" s="313"/>
      <c r="JXP75" s="313"/>
      <c r="JXQ75" s="313"/>
      <c r="JXR75" s="313"/>
      <c r="JXS75" s="313"/>
      <c r="JXT75" s="313"/>
      <c r="JXU75" s="313"/>
      <c r="JXV75" s="313"/>
      <c r="JXW75" s="313"/>
      <c r="JXX75" s="313"/>
      <c r="JXY75" s="313"/>
      <c r="JXZ75" s="313"/>
      <c r="JYA75" s="313"/>
      <c r="JYB75" s="313"/>
      <c r="JYC75" s="313"/>
      <c r="JYD75" s="313"/>
      <c r="JYE75" s="313"/>
      <c r="JYF75" s="313"/>
      <c r="JYG75" s="313"/>
      <c r="JYH75" s="313"/>
      <c r="JYI75" s="313"/>
      <c r="JYJ75" s="313"/>
      <c r="JYK75" s="313"/>
      <c r="JYL75" s="313"/>
      <c r="JYM75" s="313"/>
      <c r="JYN75" s="313"/>
      <c r="JYO75" s="313"/>
      <c r="JYP75" s="313"/>
      <c r="JYQ75" s="313"/>
      <c r="JYR75" s="313"/>
      <c r="JYS75" s="313"/>
      <c r="JYT75" s="313"/>
      <c r="JYU75" s="313"/>
      <c r="JYV75" s="313"/>
      <c r="JYW75" s="313"/>
      <c r="JYX75" s="313"/>
      <c r="JYY75" s="313"/>
      <c r="JYZ75" s="313"/>
      <c r="JZA75" s="313"/>
      <c r="JZB75" s="313"/>
      <c r="JZC75" s="313"/>
      <c r="JZD75" s="313"/>
      <c r="JZE75" s="313"/>
      <c r="JZF75" s="313"/>
      <c r="JZG75" s="313"/>
      <c r="JZH75" s="313"/>
      <c r="JZI75" s="313"/>
      <c r="JZJ75" s="313"/>
      <c r="JZK75" s="313"/>
      <c r="JZL75" s="313"/>
      <c r="JZM75" s="313"/>
      <c r="JZN75" s="313"/>
      <c r="JZO75" s="313"/>
      <c r="JZP75" s="313"/>
      <c r="JZQ75" s="313"/>
      <c r="JZR75" s="313"/>
      <c r="JZS75" s="313"/>
      <c r="JZT75" s="313"/>
      <c r="JZU75" s="313"/>
      <c r="JZV75" s="313"/>
      <c r="JZW75" s="313"/>
      <c r="JZX75" s="313"/>
      <c r="JZY75" s="313"/>
      <c r="JZZ75" s="313"/>
      <c r="KAA75" s="313"/>
      <c r="KAB75" s="313"/>
      <c r="KAC75" s="313"/>
      <c r="KAD75" s="313"/>
      <c r="KAE75" s="313"/>
      <c r="KAF75" s="313"/>
      <c r="KAG75" s="313"/>
      <c r="KAH75" s="313"/>
      <c r="KAI75" s="313"/>
      <c r="KAJ75" s="313"/>
      <c r="KAK75" s="313"/>
      <c r="KAL75" s="313"/>
      <c r="KAM75" s="313"/>
      <c r="KAN75" s="313"/>
      <c r="KAO75" s="313"/>
      <c r="KAP75" s="313"/>
      <c r="KAQ75" s="313"/>
      <c r="KAR75" s="313"/>
      <c r="KAS75" s="313"/>
      <c r="KAT75" s="313"/>
      <c r="KAU75" s="313"/>
      <c r="KAV75" s="313"/>
      <c r="KAW75" s="313"/>
      <c r="KAX75" s="313"/>
      <c r="KAY75" s="313"/>
      <c r="KAZ75" s="313"/>
      <c r="KBA75" s="313"/>
      <c r="KBB75" s="313"/>
      <c r="KBC75" s="313"/>
      <c r="KBD75" s="313"/>
      <c r="KBE75" s="313"/>
      <c r="KBF75" s="313"/>
      <c r="KBG75" s="313"/>
      <c r="KBH75" s="313"/>
      <c r="KBI75" s="313"/>
      <c r="KBJ75" s="313"/>
      <c r="KBK75" s="313"/>
      <c r="KBL75" s="313"/>
      <c r="KBM75" s="313"/>
      <c r="KBN75" s="313"/>
      <c r="KBO75" s="313"/>
      <c r="KBP75" s="313"/>
      <c r="KBQ75" s="313"/>
      <c r="KBR75" s="313"/>
      <c r="KBS75" s="313"/>
      <c r="KBT75" s="313"/>
      <c r="KBU75" s="313"/>
      <c r="KBV75" s="313"/>
      <c r="KBW75" s="313"/>
      <c r="KBX75" s="313"/>
      <c r="KBY75" s="313"/>
      <c r="KBZ75" s="313"/>
      <c r="KCA75" s="313"/>
      <c r="KCB75" s="313"/>
      <c r="KCC75" s="313"/>
      <c r="KCD75" s="313"/>
      <c r="KCE75" s="313"/>
      <c r="KCF75" s="313"/>
      <c r="KCG75" s="313"/>
      <c r="KCH75" s="313"/>
      <c r="KCI75" s="313"/>
      <c r="KCJ75" s="313"/>
      <c r="KCK75" s="313"/>
      <c r="KCL75" s="313"/>
      <c r="KCM75" s="313"/>
      <c r="KCN75" s="313"/>
      <c r="KCO75" s="313"/>
      <c r="KCP75" s="313"/>
      <c r="KCQ75" s="313"/>
      <c r="KCR75" s="313"/>
      <c r="KCS75" s="313"/>
      <c r="KCT75" s="313"/>
      <c r="KCU75" s="313"/>
      <c r="KCV75" s="313"/>
      <c r="KCW75" s="313"/>
      <c r="KCX75" s="313"/>
      <c r="KCY75" s="313"/>
      <c r="KCZ75" s="313"/>
      <c r="KDA75" s="313"/>
      <c r="KDB75" s="313"/>
      <c r="KDC75" s="313"/>
      <c r="KDD75" s="313"/>
      <c r="KDE75" s="313"/>
      <c r="KDF75" s="313"/>
      <c r="KDG75" s="313"/>
      <c r="KDH75" s="313"/>
      <c r="KDI75" s="313"/>
      <c r="KDJ75" s="313"/>
      <c r="KDK75" s="313"/>
      <c r="KDL75" s="313"/>
      <c r="KDM75" s="313"/>
      <c r="KDN75" s="313"/>
      <c r="KDO75" s="313"/>
      <c r="KDP75" s="313"/>
      <c r="KDQ75" s="313"/>
      <c r="KDR75" s="313"/>
      <c r="KDS75" s="313"/>
      <c r="KDT75" s="313"/>
      <c r="KDU75" s="313"/>
      <c r="KDV75" s="313"/>
      <c r="KDW75" s="313"/>
      <c r="KDX75" s="313"/>
      <c r="KDY75" s="313"/>
      <c r="KDZ75" s="313"/>
      <c r="KEA75" s="313"/>
      <c r="KEB75" s="313"/>
      <c r="KEC75" s="313"/>
      <c r="KED75" s="313"/>
      <c r="KEE75" s="313"/>
      <c r="KEF75" s="313"/>
      <c r="KEG75" s="313"/>
      <c r="KEH75" s="313"/>
      <c r="KEI75" s="313"/>
      <c r="KEJ75" s="313"/>
      <c r="KEK75" s="313"/>
      <c r="KEL75" s="313"/>
      <c r="KEM75" s="313"/>
      <c r="KEN75" s="313"/>
      <c r="KEO75" s="313"/>
      <c r="KEP75" s="313"/>
      <c r="KEQ75" s="313"/>
      <c r="KER75" s="313"/>
      <c r="KES75" s="313"/>
      <c r="KET75" s="313"/>
      <c r="KEU75" s="313"/>
      <c r="KEV75" s="313"/>
      <c r="KEW75" s="313"/>
      <c r="KEX75" s="313"/>
      <c r="KEY75" s="313"/>
      <c r="KEZ75" s="313"/>
      <c r="KFA75" s="313"/>
      <c r="KFB75" s="313"/>
      <c r="KFC75" s="313"/>
      <c r="KFD75" s="313"/>
      <c r="KFE75" s="313"/>
      <c r="KFF75" s="313"/>
      <c r="KFG75" s="313"/>
      <c r="KFH75" s="313"/>
      <c r="KFI75" s="313"/>
      <c r="KFJ75" s="313"/>
      <c r="KFK75" s="313"/>
      <c r="KFL75" s="313"/>
      <c r="KFM75" s="313"/>
      <c r="KFN75" s="313"/>
      <c r="KFO75" s="313"/>
      <c r="KFP75" s="313"/>
      <c r="KFQ75" s="313"/>
      <c r="KFR75" s="313"/>
      <c r="KFS75" s="313"/>
      <c r="KFT75" s="313"/>
      <c r="KFU75" s="313"/>
      <c r="KFV75" s="313"/>
      <c r="KFW75" s="313"/>
      <c r="KFX75" s="313"/>
      <c r="KFY75" s="313"/>
      <c r="KFZ75" s="313"/>
      <c r="KGA75" s="313"/>
      <c r="KGB75" s="313"/>
      <c r="KGC75" s="313"/>
      <c r="KGD75" s="313"/>
      <c r="KGE75" s="313"/>
      <c r="KGF75" s="313"/>
      <c r="KGG75" s="313"/>
      <c r="KGH75" s="313"/>
      <c r="KGI75" s="313"/>
      <c r="KGJ75" s="313"/>
      <c r="KGK75" s="313"/>
      <c r="KGL75" s="313"/>
      <c r="KGM75" s="313"/>
      <c r="KGN75" s="313"/>
      <c r="KGO75" s="313"/>
      <c r="KGP75" s="313"/>
      <c r="KGQ75" s="313"/>
      <c r="KGR75" s="313"/>
      <c r="KGS75" s="313"/>
      <c r="KGT75" s="313"/>
      <c r="KGU75" s="313"/>
      <c r="KGV75" s="313"/>
      <c r="KGW75" s="313"/>
      <c r="KGX75" s="313"/>
      <c r="KGY75" s="313"/>
      <c r="KGZ75" s="313"/>
      <c r="KHA75" s="313"/>
      <c r="KHB75" s="313"/>
      <c r="KHC75" s="313"/>
      <c r="KHD75" s="313"/>
      <c r="KHE75" s="313"/>
      <c r="KHF75" s="313"/>
      <c r="KHG75" s="313"/>
      <c r="KHH75" s="313"/>
      <c r="KHI75" s="313"/>
      <c r="KHJ75" s="313"/>
      <c r="KHK75" s="313"/>
      <c r="KHL75" s="313"/>
      <c r="KHM75" s="313"/>
      <c r="KHN75" s="313"/>
      <c r="KHO75" s="313"/>
      <c r="KHP75" s="313"/>
      <c r="KHQ75" s="313"/>
      <c r="KHR75" s="313"/>
      <c r="KHS75" s="313"/>
      <c r="KHT75" s="313"/>
      <c r="KHU75" s="313"/>
      <c r="KHV75" s="313"/>
      <c r="KHW75" s="313"/>
      <c r="KHX75" s="313"/>
      <c r="KHY75" s="313"/>
      <c r="KHZ75" s="313"/>
      <c r="KIA75" s="313"/>
      <c r="KIB75" s="313"/>
      <c r="KIC75" s="313"/>
      <c r="KID75" s="313"/>
      <c r="KIE75" s="313"/>
      <c r="KIF75" s="313"/>
      <c r="KIG75" s="313"/>
      <c r="KIH75" s="313"/>
      <c r="KII75" s="313"/>
      <c r="KIJ75" s="313"/>
      <c r="KIK75" s="313"/>
      <c r="KIL75" s="313"/>
      <c r="KIM75" s="313"/>
      <c r="KIN75" s="313"/>
      <c r="KIO75" s="313"/>
      <c r="KIP75" s="313"/>
      <c r="KIQ75" s="313"/>
      <c r="KIR75" s="313"/>
      <c r="KIS75" s="313"/>
      <c r="KIT75" s="313"/>
      <c r="KIU75" s="313"/>
      <c r="KIV75" s="313"/>
      <c r="KIW75" s="313"/>
      <c r="KIX75" s="313"/>
      <c r="KIY75" s="313"/>
      <c r="KIZ75" s="313"/>
      <c r="KJA75" s="313"/>
      <c r="KJB75" s="313"/>
      <c r="KJC75" s="313"/>
      <c r="KJD75" s="313"/>
      <c r="KJE75" s="313"/>
      <c r="KJF75" s="313"/>
      <c r="KJG75" s="313"/>
      <c r="KJH75" s="313"/>
      <c r="KJI75" s="313"/>
      <c r="KJJ75" s="313"/>
      <c r="KJK75" s="313"/>
      <c r="KJL75" s="313"/>
      <c r="KJM75" s="313"/>
      <c r="KJN75" s="313"/>
      <c r="KJO75" s="313"/>
      <c r="KJP75" s="313"/>
      <c r="KJQ75" s="313"/>
      <c r="KJR75" s="313"/>
      <c r="KJS75" s="313"/>
      <c r="KJT75" s="313"/>
      <c r="KJU75" s="313"/>
      <c r="KJV75" s="313"/>
      <c r="KJW75" s="313"/>
      <c r="KJX75" s="313"/>
      <c r="KJY75" s="313"/>
      <c r="KJZ75" s="313"/>
      <c r="KKA75" s="313"/>
      <c r="KKB75" s="313"/>
      <c r="KKC75" s="313"/>
      <c r="KKD75" s="313"/>
      <c r="KKE75" s="313"/>
      <c r="KKF75" s="313"/>
      <c r="KKG75" s="313"/>
      <c r="KKH75" s="313"/>
      <c r="KKI75" s="313"/>
      <c r="KKJ75" s="313"/>
      <c r="KKK75" s="313"/>
      <c r="KKL75" s="313"/>
      <c r="KKM75" s="313"/>
      <c r="KKN75" s="313"/>
      <c r="KKO75" s="313"/>
      <c r="KKP75" s="313"/>
      <c r="KKQ75" s="313"/>
      <c r="KKR75" s="313"/>
      <c r="KKS75" s="313"/>
      <c r="KKT75" s="313"/>
      <c r="KKU75" s="313"/>
      <c r="KKV75" s="313"/>
      <c r="KKW75" s="313"/>
      <c r="KKX75" s="313"/>
      <c r="KKY75" s="313"/>
      <c r="KKZ75" s="313"/>
      <c r="KLA75" s="313"/>
      <c r="KLB75" s="313"/>
      <c r="KLC75" s="313"/>
      <c r="KLD75" s="313"/>
      <c r="KLE75" s="313"/>
      <c r="KLF75" s="313"/>
      <c r="KLG75" s="313"/>
      <c r="KLH75" s="313"/>
      <c r="KLI75" s="313"/>
      <c r="KLJ75" s="313"/>
      <c r="KLK75" s="313"/>
      <c r="KLL75" s="313"/>
      <c r="KLM75" s="313"/>
      <c r="KLN75" s="313"/>
      <c r="KLO75" s="313"/>
      <c r="KLP75" s="313"/>
      <c r="KLQ75" s="313"/>
      <c r="KLR75" s="313"/>
      <c r="KLS75" s="313"/>
      <c r="KLT75" s="313"/>
      <c r="KLU75" s="313"/>
      <c r="KLV75" s="313"/>
      <c r="KLW75" s="313"/>
      <c r="KLX75" s="313"/>
      <c r="KLY75" s="313"/>
      <c r="KLZ75" s="313"/>
      <c r="KMA75" s="313"/>
      <c r="KMB75" s="313"/>
      <c r="KMC75" s="313"/>
      <c r="KMD75" s="313"/>
      <c r="KME75" s="313"/>
      <c r="KMF75" s="313"/>
      <c r="KMG75" s="313"/>
      <c r="KMH75" s="313"/>
      <c r="KMI75" s="313"/>
      <c r="KMJ75" s="313"/>
      <c r="KMK75" s="313"/>
      <c r="KML75" s="313"/>
      <c r="KMM75" s="313"/>
      <c r="KMN75" s="313"/>
      <c r="KMO75" s="313"/>
      <c r="KMP75" s="313"/>
      <c r="KMQ75" s="313"/>
      <c r="KMR75" s="313"/>
      <c r="KMS75" s="313"/>
      <c r="KMT75" s="313"/>
      <c r="KMU75" s="313"/>
      <c r="KMV75" s="313"/>
      <c r="KMW75" s="313"/>
      <c r="KMX75" s="313"/>
      <c r="KMY75" s="313"/>
      <c r="KMZ75" s="313"/>
      <c r="KNA75" s="313"/>
      <c r="KNB75" s="313"/>
      <c r="KNC75" s="313"/>
      <c r="KND75" s="313"/>
      <c r="KNE75" s="313"/>
      <c r="KNF75" s="313"/>
      <c r="KNG75" s="313"/>
      <c r="KNH75" s="313"/>
      <c r="KNI75" s="313"/>
      <c r="KNJ75" s="313"/>
      <c r="KNK75" s="313"/>
      <c r="KNL75" s="313"/>
      <c r="KNM75" s="313"/>
      <c r="KNN75" s="313"/>
      <c r="KNO75" s="313"/>
      <c r="KNP75" s="313"/>
      <c r="KNQ75" s="313"/>
      <c r="KNR75" s="313"/>
      <c r="KNS75" s="313"/>
      <c r="KNT75" s="313"/>
      <c r="KNU75" s="313"/>
      <c r="KNV75" s="313"/>
      <c r="KNW75" s="313"/>
      <c r="KNX75" s="313"/>
      <c r="KNY75" s="313"/>
      <c r="KNZ75" s="313"/>
      <c r="KOA75" s="313"/>
      <c r="KOB75" s="313"/>
      <c r="KOC75" s="313"/>
      <c r="KOD75" s="313"/>
      <c r="KOE75" s="313"/>
      <c r="KOF75" s="313"/>
      <c r="KOG75" s="313"/>
      <c r="KOH75" s="313"/>
      <c r="KOI75" s="313"/>
      <c r="KOJ75" s="313"/>
      <c r="KOK75" s="313"/>
      <c r="KOL75" s="313"/>
      <c r="KOM75" s="313"/>
      <c r="KON75" s="313"/>
      <c r="KOO75" s="313"/>
      <c r="KOP75" s="313"/>
      <c r="KOQ75" s="313"/>
      <c r="KOR75" s="313"/>
      <c r="KOS75" s="313"/>
      <c r="KOT75" s="313"/>
      <c r="KOU75" s="313"/>
      <c r="KOV75" s="313"/>
      <c r="KOW75" s="313"/>
      <c r="KOX75" s="313"/>
      <c r="KOY75" s="313"/>
      <c r="KOZ75" s="313"/>
      <c r="KPA75" s="313"/>
      <c r="KPB75" s="313"/>
      <c r="KPC75" s="313"/>
      <c r="KPD75" s="313"/>
      <c r="KPE75" s="313"/>
      <c r="KPF75" s="313"/>
      <c r="KPG75" s="313"/>
      <c r="KPH75" s="313"/>
      <c r="KPI75" s="313"/>
      <c r="KPJ75" s="313"/>
      <c r="KPK75" s="313"/>
      <c r="KPL75" s="313"/>
      <c r="KPM75" s="313"/>
      <c r="KPN75" s="313"/>
      <c r="KPO75" s="313"/>
      <c r="KPP75" s="313"/>
      <c r="KPQ75" s="313"/>
      <c r="KPR75" s="313"/>
      <c r="KPS75" s="313"/>
      <c r="KPT75" s="313"/>
      <c r="KPU75" s="313"/>
      <c r="KPV75" s="313"/>
      <c r="KPW75" s="313"/>
      <c r="KPX75" s="313"/>
      <c r="KPY75" s="313"/>
      <c r="KPZ75" s="313"/>
      <c r="KQA75" s="313"/>
      <c r="KQB75" s="313"/>
      <c r="KQC75" s="313"/>
      <c r="KQD75" s="313"/>
      <c r="KQE75" s="313"/>
      <c r="KQF75" s="313"/>
      <c r="KQG75" s="313"/>
      <c r="KQH75" s="313"/>
      <c r="KQI75" s="313"/>
      <c r="KQJ75" s="313"/>
      <c r="KQK75" s="313"/>
      <c r="KQL75" s="313"/>
      <c r="KQM75" s="313"/>
      <c r="KQN75" s="313"/>
      <c r="KQO75" s="313"/>
      <c r="KQP75" s="313"/>
      <c r="KQQ75" s="313"/>
      <c r="KQR75" s="313"/>
      <c r="KQS75" s="313"/>
      <c r="KQT75" s="313"/>
      <c r="KQU75" s="313"/>
      <c r="KQV75" s="313"/>
      <c r="KQW75" s="313"/>
      <c r="KQX75" s="313"/>
      <c r="KQY75" s="313"/>
      <c r="KQZ75" s="313"/>
      <c r="KRA75" s="313"/>
      <c r="KRB75" s="313"/>
      <c r="KRC75" s="313"/>
      <c r="KRD75" s="313"/>
      <c r="KRE75" s="313"/>
      <c r="KRF75" s="313"/>
      <c r="KRG75" s="313"/>
      <c r="KRH75" s="313"/>
      <c r="KRI75" s="313"/>
      <c r="KRJ75" s="313"/>
      <c r="KRK75" s="313"/>
      <c r="KRL75" s="313"/>
      <c r="KRM75" s="313"/>
      <c r="KRN75" s="313"/>
      <c r="KRO75" s="313"/>
      <c r="KRP75" s="313"/>
      <c r="KRQ75" s="313"/>
      <c r="KRR75" s="313"/>
      <c r="KRS75" s="313"/>
      <c r="KRT75" s="313"/>
      <c r="KRU75" s="313"/>
      <c r="KRV75" s="313"/>
      <c r="KRW75" s="313"/>
      <c r="KRX75" s="313"/>
      <c r="KRY75" s="313"/>
      <c r="KRZ75" s="313"/>
      <c r="KSA75" s="313"/>
      <c r="KSB75" s="313"/>
      <c r="KSC75" s="313"/>
      <c r="KSD75" s="313"/>
      <c r="KSE75" s="313"/>
      <c r="KSF75" s="313"/>
      <c r="KSG75" s="313"/>
      <c r="KSH75" s="313"/>
      <c r="KSI75" s="313"/>
      <c r="KSJ75" s="313"/>
      <c r="KSK75" s="313"/>
      <c r="KSL75" s="313"/>
      <c r="KSM75" s="313"/>
      <c r="KSN75" s="313"/>
      <c r="KSO75" s="313"/>
      <c r="KSP75" s="313"/>
      <c r="KSQ75" s="313"/>
      <c r="KSR75" s="313"/>
      <c r="KSS75" s="313"/>
      <c r="KST75" s="313"/>
      <c r="KSU75" s="313"/>
      <c r="KSV75" s="313"/>
      <c r="KSW75" s="313"/>
      <c r="KSX75" s="313"/>
      <c r="KSY75" s="313"/>
      <c r="KSZ75" s="313"/>
      <c r="KTA75" s="313"/>
      <c r="KTB75" s="313"/>
      <c r="KTC75" s="313"/>
      <c r="KTD75" s="313"/>
      <c r="KTE75" s="313"/>
      <c r="KTF75" s="313"/>
      <c r="KTG75" s="313"/>
      <c r="KTH75" s="313"/>
      <c r="KTI75" s="313"/>
      <c r="KTJ75" s="313"/>
      <c r="KTK75" s="313"/>
      <c r="KTL75" s="313"/>
      <c r="KTM75" s="313"/>
      <c r="KTN75" s="313"/>
      <c r="KTO75" s="313"/>
      <c r="KTP75" s="313"/>
      <c r="KTQ75" s="313"/>
      <c r="KTR75" s="313"/>
      <c r="KTS75" s="313"/>
      <c r="KTT75" s="313"/>
      <c r="KTU75" s="313"/>
      <c r="KTV75" s="313"/>
      <c r="KTW75" s="313"/>
      <c r="KTX75" s="313"/>
      <c r="KTY75" s="313"/>
      <c r="KTZ75" s="313"/>
      <c r="KUA75" s="313"/>
      <c r="KUB75" s="313"/>
      <c r="KUC75" s="313"/>
      <c r="KUD75" s="313"/>
      <c r="KUE75" s="313"/>
      <c r="KUF75" s="313"/>
      <c r="KUG75" s="313"/>
      <c r="KUH75" s="313"/>
      <c r="KUI75" s="313"/>
      <c r="KUJ75" s="313"/>
      <c r="KUK75" s="313"/>
      <c r="KUL75" s="313"/>
      <c r="KUM75" s="313"/>
      <c r="KUN75" s="313"/>
      <c r="KUO75" s="313"/>
      <c r="KUP75" s="313"/>
      <c r="KUQ75" s="313"/>
      <c r="KUR75" s="313"/>
      <c r="KUS75" s="313"/>
      <c r="KUT75" s="313"/>
      <c r="KUU75" s="313"/>
      <c r="KUV75" s="313"/>
      <c r="KUW75" s="313"/>
      <c r="KUX75" s="313"/>
      <c r="KUY75" s="313"/>
      <c r="KUZ75" s="313"/>
      <c r="KVA75" s="313"/>
      <c r="KVB75" s="313"/>
      <c r="KVC75" s="313"/>
      <c r="KVD75" s="313"/>
      <c r="KVE75" s="313"/>
      <c r="KVF75" s="313"/>
      <c r="KVG75" s="313"/>
      <c r="KVH75" s="313"/>
      <c r="KVI75" s="313"/>
      <c r="KVJ75" s="313"/>
      <c r="KVK75" s="313"/>
      <c r="KVL75" s="313"/>
      <c r="KVM75" s="313"/>
      <c r="KVN75" s="313"/>
      <c r="KVO75" s="313"/>
      <c r="KVP75" s="313"/>
      <c r="KVQ75" s="313"/>
      <c r="KVR75" s="313"/>
      <c r="KVS75" s="313"/>
      <c r="KVT75" s="313"/>
      <c r="KVU75" s="313"/>
      <c r="KVV75" s="313"/>
      <c r="KVW75" s="313"/>
      <c r="KVX75" s="313"/>
      <c r="KVY75" s="313"/>
      <c r="KVZ75" s="313"/>
      <c r="KWA75" s="313"/>
      <c r="KWB75" s="313"/>
      <c r="KWC75" s="313"/>
      <c r="KWD75" s="313"/>
      <c r="KWE75" s="313"/>
      <c r="KWF75" s="313"/>
      <c r="KWG75" s="313"/>
      <c r="KWH75" s="313"/>
      <c r="KWI75" s="313"/>
      <c r="KWJ75" s="313"/>
      <c r="KWK75" s="313"/>
      <c r="KWL75" s="313"/>
      <c r="KWM75" s="313"/>
      <c r="KWN75" s="313"/>
      <c r="KWO75" s="313"/>
      <c r="KWP75" s="313"/>
      <c r="KWQ75" s="313"/>
      <c r="KWR75" s="313"/>
      <c r="KWS75" s="313"/>
      <c r="KWT75" s="313"/>
      <c r="KWU75" s="313"/>
      <c r="KWV75" s="313"/>
      <c r="KWW75" s="313"/>
      <c r="KWX75" s="313"/>
      <c r="KWY75" s="313"/>
      <c r="KWZ75" s="313"/>
      <c r="KXA75" s="313"/>
      <c r="KXB75" s="313"/>
      <c r="KXC75" s="313"/>
      <c r="KXD75" s="313"/>
      <c r="KXE75" s="313"/>
      <c r="KXF75" s="313"/>
      <c r="KXG75" s="313"/>
      <c r="KXH75" s="313"/>
      <c r="KXI75" s="313"/>
      <c r="KXJ75" s="313"/>
      <c r="KXK75" s="313"/>
      <c r="KXL75" s="313"/>
      <c r="KXM75" s="313"/>
      <c r="KXN75" s="313"/>
      <c r="KXO75" s="313"/>
      <c r="KXP75" s="313"/>
      <c r="KXQ75" s="313"/>
      <c r="KXR75" s="313"/>
      <c r="KXS75" s="313"/>
      <c r="KXT75" s="313"/>
      <c r="KXU75" s="313"/>
      <c r="KXV75" s="313"/>
      <c r="KXW75" s="313"/>
      <c r="KXX75" s="313"/>
      <c r="KXY75" s="313"/>
      <c r="KXZ75" s="313"/>
      <c r="KYA75" s="313"/>
      <c r="KYB75" s="313"/>
      <c r="KYC75" s="313"/>
      <c r="KYD75" s="313"/>
      <c r="KYE75" s="313"/>
      <c r="KYF75" s="313"/>
      <c r="KYG75" s="313"/>
      <c r="KYH75" s="313"/>
      <c r="KYI75" s="313"/>
      <c r="KYJ75" s="313"/>
      <c r="KYK75" s="313"/>
      <c r="KYL75" s="313"/>
      <c r="KYM75" s="313"/>
      <c r="KYN75" s="313"/>
      <c r="KYO75" s="313"/>
      <c r="KYP75" s="313"/>
      <c r="KYQ75" s="313"/>
      <c r="KYR75" s="313"/>
      <c r="KYS75" s="313"/>
      <c r="KYT75" s="313"/>
      <c r="KYU75" s="313"/>
      <c r="KYV75" s="313"/>
      <c r="KYW75" s="313"/>
      <c r="KYX75" s="313"/>
      <c r="KYY75" s="313"/>
      <c r="KYZ75" s="313"/>
      <c r="KZA75" s="313"/>
      <c r="KZB75" s="313"/>
      <c r="KZC75" s="313"/>
      <c r="KZD75" s="313"/>
      <c r="KZE75" s="313"/>
      <c r="KZF75" s="313"/>
      <c r="KZG75" s="313"/>
      <c r="KZH75" s="313"/>
      <c r="KZI75" s="313"/>
      <c r="KZJ75" s="313"/>
      <c r="KZK75" s="313"/>
      <c r="KZL75" s="313"/>
      <c r="KZM75" s="313"/>
      <c r="KZN75" s="313"/>
      <c r="KZO75" s="313"/>
      <c r="KZP75" s="313"/>
      <c r="KZQ75" s="313"/>
      <c r="KZR75" s="313"/>
      <c r="KZS75" s="313"/>
      <c r="KZT75" s="313"/>
      <c r="KZU75" s="313"/>
      <c r="KZV75" s="313"/>
      <c r="KZW75" s="313"/>
      <c r="KZX75" s="313"/>
      <c r="KZY75" s="313"/>
      <c r="KZZ75" s="313"/>
      <c r="LAA75" s="313"/>
      <c r="LAB75" s="313"/>
      <c r="LAC75" s="313"/>
      <c r="LAD75" s="313"/>
      <c r="LAE75" s="313"/>
      <c r="LAF75" s="313"/>
      <c r="LAG75" s="313"/>
      <c r="LAH75" s="313"/>
      <c r="LAI75" s="313"/>
      <c r="LAJ75" s="313"/>
      <c r="LAK75" s="313"/>
      <c r="LAL75" s="313"/>
      <c r="LAM75" s="313"/>
      <c r="LAN75" s="313"/>
      <c r="LAO75" s="313"/>
      <c r="LAP75" s="313"/>
      <c r="LAQ75" s="313"/>
      <c r="LAR75" s="313"/>
      <c r="LAS75" s="313"/>
      <c r="LAT75" s="313"/>
      <c r="LAU75" s="313"/>
      <c r="LAV75" s="313"/>
      <c r="LAW75" s="313"/>
      <c r="LAX75" s="313"/>
      <c r="LAY75" s="313"/>
      <c r="LAZ75" s="313"/>
      <c r="LBA75" s="313"/>
      <c r="LBB75" s="313"/>
      <c r="LBC75" s="313"/>
      <c r="LBD75" s="313"/>
      <c r="LBE75" s="313"/>
      <c r="LBF75" s="313"/>
      <c r="LBG75" s="313"/>
      <c r="LBH75" s="313"/>
      <c r="LBI75" s="313"/>
      <c r="LBJ75" s="313"/>
      <c r="LBK75" s="313"/>
      <c r="LBL75" s="313"/>
      <c r="LBM75" s="313"/>
      <c r="LBN75" s="313"/>
      <c r="LBO75" s="313"/>
      <c r="LBP75" s="313"/>
      <c r="LBQ75" s="313"/>
      <c r="LBR75" s="313"/>
      <c r="LBS75" s="313"/>
      <c r="LBT75" s="313"/>
      <c r="LBU75" s="313"/>
      <c r="LBV75" s="313"/>
      <c r="LBW75" s="313"/>
      <c r="LBX75" s="313"/>
      <c r="LBY75" s="313"/>
      <c r="LBZ75" s="313"/>
      <c r="LCA75" s="313"/>
      <c r="LCB75" s="313"/>
      <c r="LCC75" s="313"/>
      <c r="LCD75" s="313"/>
      <c r="LCE75" s="313"/>
      <c r="LCF75" s="313"/>
      <c r="LCG75" s="313"/>
      <c r="LCH75" s="313"/>
      <c r="LCI75" s="313"/>
      <c r="LCJ75" s="313"/>
      <c r="LCK75" s="313"/>
      <c r="LCL75" s="313"/>
      <c r="LCM75" s="313"/>
      <c r="LCN75" s="313"/>
      <c r="LCO75" s="313"/>
      <c r="LCP75" s="313"/>
      <c r="LCQ75" s="313"/>
      <c r="LCR75" s="313"/>
      <c r="LCS75" s="313"/>
      <c r="LCT75" s="313"/>
      <c r="LCU75" s="313"/>
      <c r="LCV75" s="313"/>
      <c r="LCW75" s="313"/>
      <c r="LCX75" s="313"/>
      <c r="LCY75" s="313"/>
      <c r="LCZ75" s="313"/>
      <c r="LDA75" s="313"/>
      <c r="LDB75" s="313"/>
      <c r="LDC75" s="313"/>
      <c r="LDD75" s="313"/>
      <c r="LDE75" s="313"/>
      <c r="LDF75" s="313"/>
      <c r="LDG75" s="313"/>
      <c r="LDH75" s="313"/>
      <c r="LDI75" s="313"/>
      <c r="LDJ75" s="313"/>
      <c r="LDK75" s="313"/>
      <c r="LDL75" s="313"/>
      <c r="LDM75" s="313"/>
      <c r="LDN75" s="313"/>
      <c r="LDO75" s="313"/>
      <c r="LDP75" s="313"/>
      <c r="LDQ75" s="313"/>
      <c r="LDR75" s="313"/>
      <c r="LDS75" s="313"/>
      <c r="LDT75" s="313"/>
      <c r="LDU75" s="313"/>
      <c r="LDV75" s="313"/>
      <c r="LDW75" s="313"/>
      <c r="LDX75" s="313"/>
      <c r="LDY75" s="313"/>
      <c r="LDZ75" s="313"/>
      <c r="LEA75" s="313"/>
      <c r="LEB75" s="313"/>
      <c r="LEC75" s="313"/>
      <c r="LED75" s="313"/>
      <c r="LEE75" s="313"/>
      <c r="LEF75" s="313"/>
      <c r="LEG75" s="313"/>
      <c r="LEH75" s="313"/>
      <c r="LEI75" s="313"/>
      <c r="LEJ75" s="313"/>
      <c r="LEK75" s="313"/>
      <c r="LEL75" s="313"/>
      <c r="LEM75" s="313"/>
      <c r="LEN75" s="313"/>
      <c r="LEO75" s="313"/>
      <c r="LEP75" s="313"/>
      <c r="LEQ75" s="313"/>
      <c r="LER75" s="313"/>
      <c r="LES75" s="313"/>
      <c r="LET75" s="313"/>
      <c r="LEU75" s="313"/>
      <c r="LEV75" s="313"/>
      <c r="LEW75" s="313"/>
      <c r="LEX75" s="313"/>
      <c r="LEY75" s="313"/>
      <c r="LEZ75" s="313"/>
      <c r="LFA75" s="313"/>
      <c r="LFB75" s="313"/>
      <c r="LFC75" s="313"/>
      <c r="LFD75" s="313"/>
      <c r="LFE75" s="313"/>
      <c r="LFF75" s="313"/>
      <c r="LFG75" s="313"/>
      <c r="LFH75" s="313"/>
      <c r="LFI75" s="313"/>
      <c r="LFJ75" s="313"/>
      <c r="LFK75" s="313"/>
      <c r="LFL75" s="313"/>
      <c r="LFM75" s="313"/>
      <c r="LFN75" s="313"/>
      <c r="LFO75" s="313"/>
      <c r="LFP75" s="313"/>
      <c r="LFQ75" s="313"/>
      <c r="LFR75" s="313"/>
      <c r="LFS75" s="313"/>
      <c r="LFT75" s="313"/>
      <c r="LFU75" s="313"/>
      <c r="LFV75" s="313"/>
      <c r="LFW75" s="313"/>
      <c r="LFX75" s="313"/>
      <c r="LFY75" s="313"/>
      <c r="LFZ75" s="313"/>
      <c r="LGA75" s="313"/>
      <c r="LGB75" s="313"/>
      <c r="LGC75" s="313"/>
      <c r="LGD75" s="313"/>
      <c r="LGE75" s="313"/>
      <c r="LGF75" s="313"/>
      <c r="LGG75" s="313"/>
      <c r="LGH75" s="313"/>
      <c r="LGI75" s="313"/>
      <c r="LGJ75" s="313"/>
      <c r="LGK75" s="313"/>
      <c r="LGL75" s="313"/>
      <c r="LGM75" s="313"/>
      <c r="LGN75" s="313"/>
      <c r="LGO75" s="313"/>
      <c r="LGP75" s="313"/>
      <c r="LGQ75" s="313"/>
      <c r="LGR75" s="313"/>
      <c r="LGS75" s="313"/>
      <c r="LGT75" s="313"/>
      <c r="LGU75" s="313"/>
      <c r="LGV75" s="313"/>
      <c r="LGW75" s="313"/>
      <c r="LGX75" s="313"/>
      <c r="LGY75" s="313"/>
      <c r="LGZ75" s="313"/>
      <c r="LHA75" s="313"/>
      <c r="LHB75" s="313"/>
      <c r="LHC75" s="313"/>
      <c r="LHD75" s="313"/>
      <c r="LHE75" s="313"/>
      <c r="LHF75" s="313"/>
      <c r="LHG75" s="313"/>
      <c r="LHH75" s="313"/>
      <c r="LHI75" s="313"/>
      <c r="LHJ75" s="313"/>
      <c r="LHK75" s="313"/>
      <c r="LHL75" s="313"/>
      <c r="LHM75" s="313"/>
      <c r="LHN75" s="313"/>
      <c r="LHO75" s="313"/>
      <c r="LHP75" s="313"/>
      <c r="LHQ75" s="313"/>
      <c r="LHR75" s="313"/>
      <c r="LHS75" s="313"/>
      <c r="LHT75" s="313"/>
      <c r="LHU75" s="313"/>
      <c r="LHV75" s="313"/>
      <c r="LHW75" s="313"/>
      <c r="LHX75" s="313"/>
      <c r="LHY75" s="313"/>
      <c r="LHZ75" s="313"/>
      <c r="LIA75" s="313"/>
      <c r="LIB75" s="313"/>
      <c r="LIC75" s="313"/>
      <c r="LID75" s="313"/>
      <c r="LIE75" s="313"/>
      <c r="LIF75" s="313"/>
      <c r="LIG75" s="313"/>
      <c r="LIH75" s="313"/>
      <c r="LII75" s="313"/>
      <c r="LIJ75" s="313"/>
      <c r="LIK75" s="313"/>
      <c r="LIL75" s="313"/>
      <c r="LIM75" s="313"/>
      <c r="LIN75" s="313"/>
      <c r="LIO75" s="313"/>
      <c r="LIP75" s="313"/>
      <c r="LIQ75" s="313"/>
      <c r="LIR75" s="313"/>
      <c r="LIS75" s="313"/>
      <c r="LIT75" s="313"/>
      <c r="LIU75" s="313"/>
      <c r="LIV75" s="313"/>
      <c r="LIW75" s="313"/>
      <c r="LIX75" s="313"/>
      <c r="LIY75" s="313"/>
      <c r="LIZ75" s="313"/>
      <c r="LJA75" s="313"/>
      <c r="LJB75" s="313"/>
      <c r="LJC75" s="313"/>
      <c r="LJD75" s="313"/>
      <c r="LJE75" s="313"/>
      <c r="LJF75" s="313"/>
      <c r="LJG75" s="313"/>
      <c r="LJH75" s="313"/>
      <c r="LJI75" s="313"/>
      <c r="LJJ75" s="313"/>
      <c r="LJK75" s="313"/>
      <c r="LJL75" s="313"/>
      <c r="LJM75" s="313"/>
      <c r="LJN75" s="313"/>
      <c r="LJO75" s="313"/>
      <c r="LJP75" s="313"/>
      <c r="LJQ75" s="313"/>
      <c r="LJR75" s="313"/>
      <c r="LJS75" s="313"/>
      <c r="LJT75" s="313"/>
      <c r="LJU75" s="313"/>
      <c r="LJV75" s="313"/>
      <c r="LJW75" s="313"/>
      <c r="LJX75" s="313"/>
      <c r="LJY75" s="313"/>
      <c r="LJZ75" s="313"/>
      <c r="LKA75" s="313"/>
      <c r="LKB75" s="313"/>
      <c r="LKC75" s="313"/>
      <c r="LKD75" s="313"/>
      <c r="LKE75" s="313"/>
      <c r="LKF75" s="313"/>
      <c r="LKG75" s="313"/>
      <c r="LKH75" s="313"/>
      <c r="LKI75" s="313"/>
      <c r="LKJ75" s="313"/>
      <c r="LKK75" s="313"/>
      <c r="LKL75" s="313"/>
      <c r="LKM75" s="313"/>
      <c r="LKN75" s="313"/>
      <c r="LKO75" s="313"/>
      <c r="LKP75" s="313"/>
      <c r="LKQ75" s="313"/>
      <c r="LKR75" s="313"/>
      <c r="LKS75" s="313"/>
      <c r="LKT75" s="313"/>
      <c r="LKU75" s="313"/>
      <c r="LKV75" s="313"/>
      <c r="LKW75" s="313"/>
      <c r="LKX75" s="313"/>
      <c r="LKY75" s="313"/>
      <c r="LKZ75" s="313"/>
      <c r="LLA75" s="313"/>
      <c r="LLB75" s="313"/>
      <c r="LLC75" s="313"/>
      <c r="LLD75" s="313"/>
      <c r="LLE75" s="313"/>
      <c r="LLF75" s="313"/>
      <c r="LLG75" s="313"/>
      <c r="LLH75" s="313"/>
      <c r="LLI75" s="313"/>
      <c r="LLJ75" s="313"/>
      <c r="LLK75" s="313"/>
      <c r="LLL75" s="313"/>
      <c r="LLM75" s="313"/>
      <c r="LLN75" s="313"/>
      <c r="LLO75" s="313"/>
      <c r="LLP75" s="313"/>
      <c r="LLQ75" s="313"/>
      <c r="LLR75" s="313"/>
      <c r="LLS75" s="313"/>
      <c r="LLT75" s="313"/>
      <c r="LLU75" s="313"/>
      <c r="LLV75" s="313"/>
      <c r="LLW75" s="313"/>
      <c r="LLX75" s="313"/>
      <c r="LLY75" s="313"/>
      <c r="LLZ75" s="313"/>
      <c r="LMA75" s="313"/>
      <c r="LMB75" s="313"/>
      <c r="LMC75" s="313"/>
      <c r="LMD75" s="313"/>
      <c r="LME75" s="313"/>
      <c r="LMF75" s="313"/>
      <c r="LMG75" s="313"/>
      <c r="LMH75" s="313"/>
      <c r="LMI75" s="313"/>
      <c r="LMJ75" s="313"/>
      <c r="LMK75" s="313"/>
      <c r="LML75" s="313"/>
      <c r="LMM75" s="313"/>
      <c r="LMN75" s="313"/>
      <c r="LMO75" s="313"/>
      <c r="LMP75" s="313"/>
      <c r="LMQ75" s="313"/>
      <c r="LMR75" s="313"/>
      <c r="LMS75" s="313"/>
      <c r="LMT75" s="313"/>
      <c r="LMU75" s="313"/>
      <c r="LMV75" s="313"/>
      <c r="LMW75" s="313"/>
      <c r="LMX75" s="313"/>
      <c r="LMY75" s="313"/>
      <c r="LMZ75" s="313"/>
      <c r="LNA75" s="313"/>
      <c r="LNB75" s="313"/>
      <c r="LNC75" s="313"/>
      <c r="LND75" s="313"/>
      <c r="LNE75" s="313"/>
      <c r="LNF75" s="313"/>
      <c r="LNG75" s="313"/>
      <c r="LNH75" s="313"/>
      <c r="LNI75" s="313"/>
      <c r="LNJ75" s="313"/>
      <c r="LNK75" s="313"/>
      <c r="LNL75" s="313"/>
      <c r="LNM75" s="313"/>
      <c r="LNN75" s="313"/>
      <c r="LNO75" s="313"/>
      <c r="LNP75" s="313"/>
      <c r="LNQ75" s="313"/>
      <c r="LNR75" s="313"/>
      <c r="LNS75" s="313"/>
      <c r="LNT75" s="313"/>
      <c r="LNU75" s="313"/>
      <c r="LNV75" s="313"/>
      <c r="LNW75" s="313"/>
      <c r="LNX75" s="313"/>
      <c r="LNY75" s="313"/>
      <c r="LNZ75" s="313"/>
      <c r="LOA75" s="313"/>
      <c r="LOB75" s="313"/>
      <c r="LOC75" s="313"/>
      <c r="LOD75" s="313"/>
      <c r="LOE75" s="313"/>
      <c r="LOF75" s="313"/>
      <c r="LOG75" s="313"/>
      <c r="LOH75" s="313"/>
      <c r="LOI75" s="313"/>
      <c r="LOJ75" s="313"/>
      <c r="LOK75" s="313"/>
      <c r="LOL75" s="313"/>
      <c r="LOM75" s="313"/>
      <c r="LON75" s="313"/>
      <c r="LOO75" s="313"/>
      <c r="LOP75" s="313"/>
      <c r="LOQ75" s="313"/>
      <c r="LOR75" s="313"/>
      <c r="LOS75" s="313"/>
      <c r="LOT75" s="313"/>
      <c r="LOU75" s="313"/>
      <c r="LOV75" s="313"/>
      <c r="LOW75" s="313"/>
      <c r="LOX75" s="313"/>
      <c r="LOY75" s="313"/>
      <c r="LOZ75" s="313"/>
      <c r="LPA75" s="313"/>
      <c r="LPB75" s="313"/>
      <c r="LPC75" s="313"/>
      <c r="LPD75" s="313"/>
      <c r="LPE75" s="313"/>
      <c r="LPF75" s="313"/>
      <c r="LPG75" s="313"/>
      <c r="LPH75" s="313"/>
      <c r="LPI75" s="313"/>
      <c r="LPJ75" s="313"/>
      <c r="LPK75" s="313"/>
      <c r="LPL75" s="313"/>
      <c r="LPM75" s="313"/>
      <c r="LPN75" s="313"/>
      <c r="LPO75" s="313"/>
      <c r="LPP75" s="313"/>
      <c r="LPQ75" s="313"/>
      <c r="LPR75" s="313"/>
      <c r="LPS75" s="313"/>
      <c r="LPT75" s="313"/>
      <c r="LPU75" s="313"/>
      <c r="LPV75" s="313"/>
      <c r="LPW75" s="313"/>
      <c r="LPX75" s="313"/>
      <c r="LPY75" s="313"/>
      <c r="LPZ75" s="313"/>
      <c r="LQA75" s="313"/>
      <c r="LQB75" s="313"/>
      <c r="LQC75" s="313"/>
      <c r="LQD75" s="313"/>
      <c r="LQE75" s="313"/>
      <c r="LQF75" s="313"/>
      <c r="LQG75" s="313"/>
      <c r="LQH75" s="313"/>
      <c r="LQI75" s="313"/>
      <c r="LQJ75" s="313"/>
      <c r="LQK75" s="313"/>
      <c r="LQL75" s="313"/>
      <c r="LQM75" s="313"/>
      <c r="LQN75" s="313"/>
      <c r="LQO75" s="313"/>
      <c r="LQP75" s="313"/>
      <c r="LQQ75" s="313"/>
      <c r="LQR75" s="313"/>
      <c r="LQS75" s="313"/>
      <c r="LQT75" s="313"/>
      <c r="LQU75" s="313"/>
      <c r="LQV75" s="313"/>
      <c r="LQW75" s="313"/>
      <c r="LQX75" s="313"/>
      <c r="LQY75" s="313"/>
      <c r="LQZ75" s="313"/>
      <c r="LRA75" s="313"/>
      <c r="LRB75" s="313"/>
      <c r="LRC75" s="313"/>
      <c r="LRD75" s="313"/>
      <c r="LRE75" s="313"/>
      <c r="LRF75" s="313"/>
      <c r="LRG75" s="313"/>
      <c r="LRH75" s="313"/>
      <c r="LRI75" s="313"/>
      <c r="LRJ75" s="313"/>
      <c r="LRK75" s="313"/>
      <c r="LRL75" s="313"/>
      <c r="LRM75" s="313"/>
      <c r="LRN75" s="313"/>
      <c r="LRO75" s="313"/>
      <c r="LRP75" s="313"/>
      <c r="LRQ75" s="313"/>
      <c r="LRR75" s="313"/>
      <c r="LRS75" s="313"/>
      <c r="LRT75" s="313"/>
      <c r="LRU75" s="313"/>
      <c r="LRV75" s="313"/>
      <c r="LRW75" s="313"/>
      <c r="LRX75" s="313"/>
      <c r="LRY75" s="313"/>
      <c r="LRZ75" s="313"/>
      <c r="LSA75" s="313"/>
      <c r="LSB75" s="313"/>
      <c r="LSC75" s="313"/>
      <c r="LSD75" s="313"/>
      <c r="LSE75" s="313"/>
      <c r="LSF75" s="313"/>
      <c r="LSG75" s="313"/>
      <c r="LSH75" s="313"/>
      <c r="LSI75" s="313"/>
      <c r="LSJ75" s="313"/>
      <c r="LSK75" s="313"/>
      <c r="LSL75" s="313"/>
      <c r="LSM75" s="313"/>
      <c r="LSN75" s="313"/>
      <c r="LSO75" s="313"/>
      <c r="LSP75" s="313"/>
      <c r="LSQ75" s="313"/>
      <c r="LSR75" s="313"/>
      <c r="LSS75" s="313"/>
      <c r="LST75" s="313"/>
      <c r="LSU75" s="313"/>
      <c r="LSV75" s="313"/>
      <c r="LSW75" s="313"/>
      <c r="LSX75" s="313"/>
      <c r="LSY75" s="313"/>
      <c r="LSZ75" s="313"/>
      <c r="LTA75" s="313"/>
      <c r="LTB75" s="313"/>
      <c r="LTC75" s="313"/>
      <c r="LTD75" s="313"/>
      <c r="LTE75" s="313"/>
      <c r="LTF75" s="313"/>
      <c r="LTG75" s="313"/>
      <c r="LTH75" s="313"/>
      <c r="LTI75" s="313"/>
      <c r="LTJ75" s="313"/>
      <c r="LTK75" s="313"/>
      <c r="LTL75" s="313"/>
      <c r="LTM75" s="313"/>
      <c r="LTN75" s="313"/>
      <c r="LTO75" s="313"/>
      <c r="LTP75" s="313"/>
      <c r="LTQ75" s="313"/>
      <c r="LTR75" s="313"/>
      <c r="LTS75" s="313"/>
      <c r="LTT75" s="313"/>
      <c r="LTU75" s="313"/>
      <c r="LTV75" s="313"/>
      <c r="LTW75" s="313"/>
      <c r="LTX75" s="313"/>
      <c r="LTY75" s="313"/>
      <c r="LTZ75" s="313"/>
      <c r="LUA75" s="313"/>
      <c r="LUB75" s="313"/>
      <c r="LUC75" s="313"/>
      <c r="LUD75" s="313"/>
      <c r="LUE75" s="313"/>
      <c r="LUF75" s="313"/>
      <c r="LUG75" s="313"/>
      <c r="LUH75" s="313"/>
      <c r="LUI75" s="313"/>
      <c r="LUJ75" s="313"/>
      <c r="LUK75" s="313"/>
      <c r="LUL75" s="313"/>
      <c r="LUM75" s="313"/>
      <c r="LUN75" s="313"/>
      <c r="LUO75" s="313"/>
      <c r="LUP75" s="313"/>
      <c r="LUQ75" s="313"/>
      <c r="LUR75" s="313"/>
      <c r="LUS75" s="313"/>
      <c r="LUT75" s="313"/>
      <c r="LUU75" s="313"/>
      <c r="LUV75" s="313"/>
      <c r="LUW75" s="313"/>
      <c r="LUX75" s="313"/>
      <c r="LUY75" s="313"/>
      <c r="LUZ75" s="313"/>
      <c r="LVA75" s="313"/>
      <c r="LVB75" s="313"/>
      <c r="LVC75" s="313"/>
      <c r="LVD75" s="313"/>
      <c r="LVE75" s="313"/>
      <c r="LVF75" s="313"/>
      <c r="LVG75" s="313"/>
      <c r="LVH75" s="313"/>
      <c r="LVI75" s="313"/>
      <c r="LVJ75" s="313"/>
      <c r="LVK75" s="313"/>
      <c r="LVL75" s="313"/>
      <c r="LVM75" s="313"/>
      <c r="LVN75" s="313"/>
      <c r="LVO75" s="313"/>
      <c r="LVP75" s="313"/>
      <c r="LVQ75" s="313"/>
      <c r="LVR75" s="313"/>
      <c r="LVS75" s="313"/>
      <c r="LVT75" s="313"/>
      <c r="LVU75" s="313"/>
      <c r="LVV75" s="313"/>
      <c r="LVW75" s="313"/>
      <c r="LVX75" s="313"/>
      <c r="LVY75" s="313"/>
      <c r="LVZ75" s="313"/>
      <c r="LWA75" s="313"/>
      <c r="LWB75" s="313"/>
      <c r="LWC75" s="313"/>
      <c r="LWD75" s="313"/>
      <c r="LWE75" s="313"/>
      <c r="LWF75" s="313"/>
      <c r="LWG75" s="313"/>
      <c r="LWH75" s="313"/>
      <c r="LWI75" s="313"/>
      <c r="LWJ75" s="313"/>
      <c r="LWK75" s="313"/>
      <c r="LWL75" s="313"/>
      <c r="LWM75" s="313"/>
      <c r="LWN75" s="313"/>
      <c r="LWO75" s="313"/>
      <c r="LWP75" s="313"/>
      <c r="LWQ75" s="313"/>
      <c r="LWR75" s="313"/>
      <c r="LWS75" s="313"/>
      <c r="LWT75" s="313"/>
      <c r="LWU75" s="313"/>
      <c r="LWV75" s="313"/>
      <c r="LWW75" s="313"/>
      <c r="LWX75" s="313"/>
      <c r="LWY75" s="313"/>
      <c r="LWZ75" s="313"/>
      <c r="LXA75" s="313"/>
      <c r="LXB75" s="313"/>
      <c r="LXC75" s="313"/>
      <c r="LXD75" s="313"/>
      <c r="LXE75" s="313"/>
      <c r="LXF75" s="313"/>
      <c r="LXG75" s="313"/>
      <c r="LXH75" s="313"/>
      <c r="LXI75" s="313"/>
      <c r="LXJ75" s="313"/>
      <c r="LXK75" s="313"/>
      <c r="LXL75" s="313"/>
      <c r="LXM75" s="313"/>
      <c r="LXN75" s="313"/>
      <c r="LXO75" s="313"/>
      <c r="LXP75" s="313"/>
      <c r="LXQ75" s="313"/>
      <c r="LXR75" s="313"/>
      <c r="LXS75" s="313"/>
      <c r="LXT75" s="313"/>
      <c r="LXU75" s="313"/>
      <c r="LXV75" s="313"/>
      <c r="LXW75" s="313"/>
      <c r="LXX75" s="313"/>
      <c r="LXY75" s="313"/>
      <c r="LXZ75" s="313"/>
      <c r="LYA75" s="313"/>
      <c r="LYB75" s="313"/>
      <c r="LYC75" s="313"/>
      <c r="LYD75" s="313"/>
      <c r="LYE75" s="313"/>
      <c r="LYF75" s="313"/>
      <c r="LYG75" s="313"/>
      <c r="LYH75" s="313"/>
      <c r="LYI75" s="313"/>
      <c r="LYJ75" s="313"/>
      <c r="LYK75" s="313"/>
      <c r="LYL75" s="313"/>
      <c r="LYM75" s="313"/>
      <c r="LYN75" s="313"/>
      <c r="LYO75" s="313"/>
      <c r="LYP75" s="313"/>
      <c r="LYQ75" s="313"/>
      <c r="LYR75" s="313"/>
      <c r="LYS75" s="313"/>
      <c r="LYT75" s="313"/>
      <c r="LYU75" s="313"/>
      <c r="LYV75" s="313"/>
      <c r="LYW75" s="313"/>
      <c r="LYX75" s="313"/>
      <c r="LYY75" s="313"/>
      <c r="LYZ75" s="313"/>
      <c r="LZA75" s="313"/>
      <c r="LZB75" s="313"/>
      <c r="LZC75" s="313"/>
      <c r="LZD75" s="313"/>
      <c r="LZE75" s="313"/>
      <c r="LZF75" s="313"/>
      <c r="LZG75" s="313"/>
      <c r="LZH75" s="313"/>
      <c r="LZI75" s="313"/>
      <c r="LZJ75" s="313"/>
      <c r="LZK75" s="313"/>
      <c r="LZL75" s="313"/>
      <c r="LZM75" s="313"/>
      <c r="LZN75" s="313"/>
      <c r="LZO75" s="313"/>
      <c r="LZP75" s="313"/>
      <c r="LZQ75" s="313"/>
      <c r="LZR75" s="313"/>
      <c r="LZS75" s="313"/>
      <c r="LZT75" s="313"/>
      <c r="LZU75" s="313"/>
      <c r="LZV75" s="313"/>
      <c r="LZW75" s="313"/>
      <c r="LZX75" s="313"/>
      <c r="LZY75" s="313"/>
      <c r="LZZ75" s="313"/>
      <c r="MAA75" s="313"/>
      <c r="MAB75" s="313"/>
      <c r="MAC75" s="313"/>
      <c r="MAD75" s="313"/>
      <c r="MAE75" s="313"/>
      <c r="MAF75" s="313"/>
      <c r="MAG75" s="313"/>
      <c r="MAH75" s="313"/>
      <c r="MAI75" s="313"/>
      <c r="MAJ75" s="313"/>
      <c r="MAK75" s="313"/>
      <c r="MAL75" s="313"/>
      <c r="MAM75" s="313"/>
      <c r="MAN75" s="313"/>
      <c r="MAO75" s="313"/>
      <c r="MAP75" s="313"/>
      <c r="MAQ75" s="313"/>
      <c r="MAR75" s="313"/>
      <c r="MAS75" s="313"/>
      <c r="MAT75" s="313"/>
      <c r="MAU75" s="313"/>
      <c r="MAV75" s="313"/>
      <c r="MAW75" s="313"/>
      <c r="MAX75" s="313"/>
      <c r="MAY75" s="313"/>
      <c r="MAZ75" s="313"/>
      <c r="MBA75" s="313"/>
      <c r="MBB75" s="313"/>
      <c r="MBC75" s="313"/>
      <c r="MBD75" s="313"/>
      <c r="MBE75" s="313"/>
      <c r="MBF75" s="313"/>
      <c r="MBG75" s="313"/>
      <c r="MBH75" s="313"/>
      <c r="MBI75" s="313"/>
      <c r="MBJ75" s="313"/>
      <c r="MBK75" s="313"/>
      <c r="MBL75" s="313"/>
      <c r="MBM75" s="313"/>
      <c r="MBN75" s="313"/>
      <c r="MBO75" s="313"/>
      <c r="MBP75" s="313"/>
      <c r="MBQ75" s="313"/>
      <c r="MBR75" s="313"/>
      <c r="MBS75" s="313"/>
      <c r="MBT75" s="313"/>
      <c r="MBU75" s="313"/>
      <c r="MBV75" s="313"/>
      <c r="MBW75" s="313"/>
      <c r="MBX75" s="313"/>
      <c r="MBY75" s="313"/>
      <c r="MBZ75" s="313"/>
      <c r="MCA75" s="313"/>
      <c r="MCB75" s="313"/>
      <c r="MCC75" s="313"/>
      <c r="MCD75" s="313"/>
      <c r="MCE75" s="313"/>
      <c r="MCF75" s="313"/>
      <c r="MCG75" s="313"/>
      <c r="MCH75" s="313"/>
      <c r="MCI75" s="313"/>
      <c r="MCJ75" s="313"/>
      <c r="MCK75" s="313"/>
      <c r="MCL75" s="313"/>
      <c r="MCM75" s="313"/>
      <c r="MCN75" s="313"/>
      <c r="MCO75" s="313"/>
      <c r="MCP75" s="313"/>
      <c r="MCQ75" s="313"/>
      <c r="MCR75" s="313"/>
      <c r="MCS75" s="313"/>
      <c r="MCT75" s="313"/>
      <c r="MCU75" s="313"/>
      <c r="MCV75" s="313"/>
      <c r="MCW75" s="313"/>
      <c r="MCX75" s="313"/>
      <c r="MCY75" s="313"/>
      <c r="MCZ75" s="313"/>
      <c r="MDA75" s="313"/>
      <c r="MDB75" s="313"/>
      <c r="MDC75" s="313"/>
      <c r="MDD75" s="313"/>
      <c r="MDE75" s="313"/>
      <c r="MDF75" s="313"/>
      <c r="MDG75" s="313"/>
      <c r="MDH75" s="313"/>
      <c r="MDI75" s="313"/>
      <c r="MDJ75" s="313"/>
      <c r="MDK75" s="313"/>
      <c r="MDL75" s="313"/>
      <c r="MDM75" s="313"/>
      <c r="MDN75" s="313"/>
      <c r="MDO75" s="313"/>
      <c r="MDP75" s="313"/>
      <c r="MDQ75" s="313"/>
      <c r="MDR75" s="313"/>
      <c r="MDS75" s="313"/>
      <c r="MDT75" s="313"/>
      <c r="MDU75" s="313"/>
      <c r="MDV75" s="313"/>
      <c r="MDW75" s="313"/>
      <c r="MDX75" s="313"/>
      <c r="MDY75" s="313"/>
      <c r="MDZ75" s="313"/>
      <c r="MEA75" s="313"/>
      <c r="MEB75" s="313"/>
      <c r="MEC75" s="313"/>
      <c r="MED75" s="313"/>
      <c r="MEE75" s="313"/>
      <c r="MEF75" s="313"/>
      <c r="MEG75" s="313"/>
      <c r="MEH75" s="313"/>
      <c r="MEI75" s="313"/>
      <c r="MEJ75" s="313"/>
      <c r="MEK75" s="313"/>
      <c r="MEL75" s="313"/>
      <c r="MEM75" s="313"/>
      <c r="MEN75" s="313"/>
      <c r="MEO75" s="313"/>
      <c r="MEP75" s="313"/>
      <c r="MEQ75" s="313"/>
      <c r="MER75" s="313"/>
      <c r="MES75" s="313"/>
      <c r="MET75" s="313"/>
      <c r="MEU75" s="313"/>
      <c r="MEV75" s="313"/>
      <c r="MEW75" s="313"/>
      <c r="MEX75" s="313"/>
      <c r="MEY75" s="313"/>
      <c r="MEZ75" s="313"/>
      <c r="MFA75" s="313"/>
      <c r="MFB75" s="313"/>
      <c r="MFC75" s="313"/>
      <c r="MFD75" s="313"/>
      <c r="MFE75" s="313"/>
      <c r="MFF75" s="313"/>
      <c r="MFG75" s="313"/>
      <c r="MFH75" s="313"/>
      <c r="MFI75" s="313"/>
      <c r="MFJ75" s="313"/>
      <c r="MFK75" s="313"/>
      <c r="MFL75" s="313"/>
      <c r="MFM75" s="313"/>
      <c r="MFN75" s="313"/>
      <c r="MFO75" s="313"/>
      <c r="MFP75" s="313"/>
      <c r="MFQ75" s="313"/>
      <c r="MFR75" s="313"/>
      <c r="MFS75" s="313"/>
      <c r="MFT75" s="313"/>
      <c r="MFU75" s="313"/>
      <c r="MFV75" s="313"/>
      <c r="MFW75" s="313"/>
      <c r="MFX75" s="313"/>
      <c r="MFY75" s="313"/>
      <c r="MFZ75" s="313"/>
      <c r="MGA75" s="313"/>
      <c r="MGB75" s="313"/>
      <c r="MGC75" s="313"/>
      <c r="MGD75" s="313"/>
      <c r="MGE75" s="313"/>
      <c r="MGF75" s="313"/>
      <c r="MGG75" s="313"/>
      <c r="MGH75" s="313"/>
      <c r="MGI75" s="313"/>
      <c r="MGJ75" s="313"/>
      <c r="MGK75" s="313"/>
      <c r="MGL75" s="313"/>
      <c r="MGM75" s="313"/>
      <c r="MGN75" s="313"/>
      <c r="MGO75" s="313"/>
      <c r="MGP75" s="313"/>
      <c r="MGQ75" s="313"/>
      <c r="MGR75" s="313"/>
      <c r="MGS75" s="313"/>
      <c r="MGT75" s="313"/>
      <c r="MGU75" s="313"/>
      <c r="MGV75" s="313"/>
      <c r="MGW75" s="313"/>
      <c r="MGX75" s="313"/>
      <c r="MGY75" s="313"/>
      <c r="MGZ75" s="313"/>
      <c r="MHA75" s="313"/>
      <c r="MHB75" s="313"/>
      <c r="MHC75" s="313"/>
      <c r="MHD75" s="313"/>
      <c r="MHE75" s="313"/>
      <c r="MHF75" s="313"/>
      <c r="MHG75" s="313"/>
      <c r="MHH75" s="313"/>
      <c r="MHI75" s="313"/>
      <c r="MHJ75" s="313"/>
      <c r="MHK75" s="313"/>
      <c r="MHL75" s="313"/>
      <c r="MHM75" s="313"/>
      <c r="MHN75" s="313"/>
      <c r="MHO75" s="313"/>
      <c r="MHP75" s="313"/>
      <c r="MHQ75" s="313"/>
      <c r="MHR75" s="313"/>
      <c r="MHS75" s="313"/>
      <c r="MHT75" s="313"/>
      <c r="MHU75" s="313"/>
      <c r="MHV75" s="313"/>
      <c r="MHW75" s="313"/>
      <c r="MHX75" s="313"/>
      <c r="MHY75" s="313"/>
      <c r="MHZ75" s="313"/>
      <c r="MIA75" s="313"/>
      <c r="MIB75" s="313"/>
      <c r="MIC75" s="313"/>
      <c r="MID75" s="313"/>
      <c r="MIE75" s="313"/>
      <c r="MIF75" s="313"/>
      <c r="MIG75" s="313"/>
      <c r="MIH75" s="313"/>
      <c r="MII75" s="313"/>
      <c r="MIJ75" s="313"/>
      <c r="MIK75" s="313"/>
      <c r="MIL75" s="313"/>
      <c r="MIM75" s="313"/>
      <c r="MIN75" s="313"/>
      <c r="MIO75" s="313"/>
      <c r="MIP75" s="313"/>
      <c r="MIQ75" s="313"/>
      <c r="MIR75" s="313"/>
      <c r="MIS75" s="313"/>
      <c r="MIT75" s="313"/>
      <c r="MIU75" s="313"/>
      <c r="MIV75" s="313"/>
      <c r="MIW75" s="313"/>
      <c r="MIX75" s="313"/>
      <c r="MIY75" s="313"/>
      <c r="MIZ75" s="313"/>
      <c r="MJA75" s="313"/>
      <c r="MJB75" s="313"/>
      <c r="MJC75" s="313"/>
      <c r="MJD75" s="313"/>
      <c r="MJE75" s="313"/>
      <c r="MJF75" s="313"/>
      <c r="MJG75" s="313"/>
      <c r="MJH75" s="313"/>
      <c r="MJI75" s="313"/>
      <c r="MJJ75" s="313"/>
      <c r="MJK75" s="313"/>
      <c r="MJL75" s="313"/>
      <c r="MJM75" s="313"/>
      <c r="MJN75" s="313"/>
      <c r="MJO75" s="313"/>
      <c r="MJP75" s="313"/>
      <c r="MJQ75" s="313"/>
      <c r="MJR75" s="313"/>
      <c r="MJS75" s="313"/>
      <c r="MJT75" s="313"/>
      <c r="MJU75" s="313"/>
      <c r="MJV75" s="313"/>
      <c r="MJW75" s="313"/>
      <c r="MJX75" s="313"/>
      <c r="MJY75" s="313"/>
      <c r="MJZ75" s="313"/>
      <c r="MKA75" s="313"/>
      <c r="MKB75" s="313"/>
      <c r="MKC75" s="313"/>
      <c r="MKD75" s="313"/>
      <c r="MKE75" s="313"/>
      <c r="MKF75" s="313"/>
      <c r="MKG75" s="313"/>
      <c r="MKH75" s="313"/>
      <c r="MKI75" s="313"/>
      <c r="MKJ75" s="313"/>
      <c r="MKK75" s="313"/>
      <c r="MKL75" s="313"/>
      <c r="MKM75" s="313"/>
      <c r="MKN75" s="313"/>
      <c r="MKO75" s="313"/>
      <c r="MKP75" s="313"/>
      <c r="MKQ75" s="313"/>
      <c r="MKR75" s="313"/>
      <c r="MKS75" s="313"/>
      <c r="MKT75" s="313"/>
      <c r="MKU75" s="313"/>
      <c r="MKV75" s="313"/>
      <c r="MKW75" s="313"/>
      <c r="MKX75" s="313"/>
      <c r="MKY75" s="313"/>
      <c r="MKZ75" s="313"/>
      <c r="MLA75" s="313"/>
      <c r="MLB75" s="313"/>
      <c r="MLC75" s="313"/>
      <c r="MLD75" s="313"/>
      <c r="MLE75" s="313"/>
      <c r="MLF75" s="313"/>
      <c r="MLG75" s="313"/>
      <c r="MLH75" s="313"/>
      <c r="MLI75" s="313"/>
      <c r="MLJ75" s="313"/>
      <c r="MLK75" s="313"/>
      <c r="MLL75" s="313"/>
      <c r="MLM75" s="313"/>
      <c r="MLN75" s="313"/>
      <c r="MLO75" s="313"/>
      <c r="MLP75" s="313"/>
      <c r="MLQ75" s="313"/>
      <c r="MLR75" s="313"/>
      <c r="MLS75" s="313"/>
      <c r="MLT75" s="313"/>
      <c r="MLU75" s="313"/>
      <c r="MLV75" s="313"/>
      <c r="MLW75" s="313"/>
      <c r="MLX75" s="313"/>
      <c r="MLY75" s="313"/>
      <c r="MLZ75" s="313"/>
      <c r="MMA75" s="313"/>
      <c r="MMB75" s="313"/>
      <c r="MMC75" s="313"/>
      <c r="MMD75" s="313"/>
      <c r="MME75" s="313"/>
      <c r="MMF75" s="313"/>
      <c r="MMG75" s="313"/>
      <c r="MMH75" s="313"/>
      <c r="MMI75" s="313"/>
      <c r="MMJ75" s="313"/>
      <c r="MMK75" s="313"/>
      <c r="MML75" s="313"/>
      <c r="MMM75" s="313"/>
      <c r="MMN75" s="313"/>
      <c r="MMO75" s="313"/>
      <c r="MMP75" s="313"/>
      <c r="MMQ75" s="313"/>
      <c r="MMR75" s="313"/>
      <c r="MMS75" s="313"/>
      <c r="MMT75" s="313"/>
      <c r="MMU75" s="313"/>
      <c r="MMV75" s="313"/>
      <c r="MMW75" s="313"/>
      <c r="MMX75" s="313"/>
      <c r="MMY75" s="313"/>
      <c r="MMZ75" s="313"/>
      <c r="MNA75" s="313"/>
      <c r="MNB75" s="313"/>
      <c r="MNC75" s="313"/>
      <c r="MND75" s="313"/>
      <c r="MNE75" s="313"/>
      <c r="MNF75" s="313"/>
      <c r="MNG75" s="313"/>
      <c r="MNH75" s="313"/>
      <c r="MNI75" s="313"/>
      <c r="MNJ75" s="313"/>
      <c r="MNK75" s="313"/>
      <c r="MNL75" s="313"/>
      <c r="MNM75" s="313"/>
      <c r="MNN75" s="313"/>
      <c r="MNO75" s="313"/>
      <c r="MNP75" s="313"/>
      <c r="MNQ75" s="313"/>
      <c r="MNR75" s="313"/>
      <c r="MNS75" s="313"/>
      <c r="MNT75" s="313"/>
      <c r="MNU75" s="313"/>
      <c r="MNV75" s="313"/>
      <c r="MNW75" s="313"/>
      <c r="MNX75" s="313"/>
      <c r="MNY75" s="313"/>
      <c r="MNZ75" s="313"/>
      <c r="MOA75" s="313"/>
      <c r="MOB75" s="313"/>
      <c r="MOC75" s="313"/>
      <c r="MOD75" s="313"/>
      <c r="MOE75" s="313"/>
      <c r="MOF75" s="313"/>
      <c r="MOG75" s="313"/>
      <c r="MOH75" s="313"/>
      <c r="MOI75" s="313"/>
      <c r="MOJ75" s="313"/>
      <c r="MOK75" s="313"/>
      <c r="MOL75" s="313"/>
      <c r="MOM75" s="313"/>
      <c r="MON75" s="313"/>
      <c r="MOO75" s="313"/>
      <c r="MOP75" s="313"/>
      <c r="MOQ75" s="313"/>
      <c r="MOR75" s="313"/>
      <c r="MOS75" s="313"/>
      <c r="MOT75" s="313"/>
      <c r="MOU75" s="313"/>
      <c r="MOV75" s="313"/>
      <c r="MOW75" s="313"/>
      <c r="MOX75" s="313"/>
      <c r="MOY75" s="313"/>
      <c r="MOZ75" s="313"/>
      <c r="MPA75" s="313"/>
      <c r="MPB75" s="313"/>
      <c r="MPC75" s="313"/>
      <c r="MPD75" s="313"/>
      <c r="MPE75" s="313"/>
      <c r="MPF75" s="313"/>
      <c r="MPG75" s="313"/>
      <c r="MPH75" s="313"/>
      <c r="MPI75" s="313"/>
      <c r="MPJ75" s="313"/>
      <c r="MPK75" s="313"/>
      <c r="MPL75" s="313"/>
      <c r="MPM75" s="313"/>
      <c r="MPN75" s="313"/>
      <c r="MPO75" s="313"/>
      <c r="MPP75" s="313"/>
      <c r="MPQ75" s="313"/>
      <c r="MPR75" s="313"/>
      <c r="MPS75" s="313"/>
      <c r="MPT75" s="313"/>
      <c r="MPU75" s="313"/>
      <c r="MPV75" s="313"/>
      <c r="MPW75" s="313"/>
      <c r="MPX75" s="313"/>
      <c r="MPY75" s="313"/>
      <c r="MPZ75" s="313"/>
      <c r="MQA75" s="313"/>
      <c r="MQB75" s="313"/>
      <c r="MQC75" s="313"/>
      <c r="MQD75" s="313"/>
      <c r="MQE75" s="313"/>
      <c r="MQF75" s="313"/>
      <c r="MQG75" s="313"/>
      <c r="MQH75" s="313"/>
      <c r="MQI75" s="313"/>
      <c r="MQJ75" s="313"/>
      <c r="MQK75" s="313"/>
      <c r="MQL75" s="313"/>
      <c r="MQM75" s="313"/>
      <c r="MQN75" s="313"/>
      <c r="MQO75" s="313"/>
      <c r="MQP75" s="313"/>
      <c r="MQQ75" s="313"/>
      <c r="MQR75" s="313"/>
      <c r="MQS75" s="313"/>
      <c r="MQT75" s="313"/>
      <c r="MQU75" s="313"/>
      <c r="MQV75" s="313"/>
      <c r="MQW75" s="313"/>
      <c r="MQX75" s="313"/>
      <c r="MQY75" s="313"/>
      <c r="MQZ75" s="313"/>
      <c r="MRA75" s="313"/>
      <c r="MRB75" s="313"/>
      <c r="MRC75" s="313"/>
      <c r="MRD75" s="313"/>
      <c r="MRE75" s="313"/>
      <c r="MRF75" s="313"/>
      <c r="MRG75" s="313"/>
      <c r="MRH75" s="313"/>
      <c r="MRI75" s="313"/>
      <c r="MRJ75" s="313"/>
      <c r="MRK75" s="313"/>
      <c r="MRL75" s="313"/>
      <c r="MRM75" s="313"/>
      <c r="MRN75" s="313"/>
      <c r="MRO75" s="313"/>
      <c r="MRP75" s="313"/>
      <c r="MRQ75" s="313"/>
      <c r="MRR75" s="313"/>
      <c r="MRS75" s="313"/>
      <c r="MRT75" s="313"/>
      <c r="MRU75" s="313"/>
      <c r="MRV75" s="313"/>
      <c r="MRW75" s="313"/>
      <c r="MRX75" s="313"/>
      <c r="MRY75" s="313"/>
      <c r="MRZ75" s="313"/>
      <c r="MSA75" s="313"/>
      <c r="MSB75" s="313"/>
      <c r="MSC75" s="313"/>
      <c r="MSD75" s="313"/>
      <c r="MSE75" s="313"/>
      <c r="MSF75" s="313"/>
      <c r="MSG75" s="313"/>
      <c r="MSH75" s="313"/>
      <c r="MSI75" s="313"/>
      <c r="MSJ75" s="313"/>
      <c r="MSK75" s="313"/>
      <c r="MSL75" s="313"/>
      <c r="MSM75" s="313"/>
      <c r="MSN75" s="313"/>
      <c r="MSO75" s="313"/>
      <c r="MSP75" s="313"/>
      <c r="MSQ75" s="313"/>
      <c r="MSR75" s="313"/>
      <c r="MSS75" s="313"/>
      <c r="MST75" s="313"/>
      <c r="MSU75" s="313"/>
      <c r="MSV75" s="313"/>
      <c r="MSW75" s="313"/>
      <c r="MSX75" s="313"/>
      <c r="MSY75" s="313"/>
      <c r="MSZ75" s="313"/>
      <c r="MTA75" s="313"/>
      <c r="MTB75" s="313"/>
      <c r="MTC75" s="313"/>
      <c r="MTD75" s="313"/>
      <c r="MTE75" s="313"/>
      <c r="MTF75" s="313"/>
      <c r="MTG75" s="313"/>
      <c r="MTH75" s="313"/>
      <c r="MTI75" s="313"/>
      <c r="MTJ75" s="313"/>
      <c r="MTK75" s="313"/>
      <c r="MTL75" s="313"/>
      <c r="MTM75" s="313"/>
      <c r="MTN75" s="313"/>
      <c r="MTO75" s="313"/>
      <c r="MTP75" s="313"/>
      <c r="MTQ75" s="313"/>
      <c r="MTR75" s="313"/>
      <c r="MTS75" s="313"/>
      <c r="MTT75" s="313"/>
      <c r="MTU75" s="313"/>
      <c r="MTV75" s="313"/>
      <c r="MTW75" s="313"/>
      <c r="MTX75" s="313"/>
      <c r="MTY75" s="313"/>
      <c r="MTZ75" s="313"/>
      <c r="MUA75" s="313"/>
      <c r="MUB75" s="313"/>
      <c r="MUC75" s="313"/>
      <c r="MUD75" s="313"/>
      <c r="MUE75" s="313"/>
      <c r="MUF75" s="313"/>
      <c r="MUG75" s="313"/>
      <c r="MUH75" s="313"/>
      <c r="MUI75" s="313"/>
      <c r="MUJ75" s="313"/>
      <c r="MUK75" s="313"/>
      <c r="MUL75" s="313"/>
      <c r="MUM75" s="313"/>
      <c r="MUN75" s="313"/>
      <c r="MUO75" s="313"/>
      <c r="MUP75" s="313"/>
      <c r="MUQ75" s="313"/>
      <c r="MUR75" s="313"/>
      <c r="MUS75" s="313"/>
      <c r="MUT75" s="313"/>
      <c r="MUU75" s="313"/>
      <c r="MUV75" s="313"/>
      <c r="MUW75" s="313"/>
      <c r="MUX75" s="313"/>
      <c r="MUY75" s="313"/>
      <c r="MUZ75" s="313"/>
      <c r="MVA75" s="313"/>
      <c r="MVB75" s="313"/>
      <c r="MVC75" s="313"/>
      <c r="MVD75" s="313"/>
      <c r="MVE75" s="313"/>
      <c r="MVF75" s="313"/>
      <c r="MVG75" s="313"/>
      <c r="MVH75" s="313"/>
      <c r="MVI75" s="313"/>
      <c r="MVJ75" s="313"/>
      <c r="MVK75" s="313"/>
      <c r="MVL75" s="313"/>
      <c r="MVM75" s="313"/>
      <c r="MVN75" s="313"/>
      <c r="MVO75" s="313"/>
      <c r="MVP75" s="313"/>
      <c r="MVQ75" s="313"/>
      <c r="MVR75" s="313"/>
      <c r="MVS75" s="313"/>
      <c r="MVT75" s="313"/>
      <c r="MVU75" s="313"/>
      <c r="MVV75" s="313"/>
      <c r="MVW75" s="313"/>
      <c r="MVX75" s="313"/>
      <c r="MVY75" s="313"/>
      <c r="MVZ75" s="313"/>
      <c r="MWA75" s="313"/>
      <c r="MWB75" s="313"/>
      <c r="MWC75" s="313"/>
      <c r="MWD75" s="313"/>
      <c r="MWE75" s="313"/>
      <c r="MWF75" s="313"/>
      <c r="MWG75" s="313"/>
      <c r="MWH75" s="313"/>
      <c r="MWI75" s="313"/>
      <c r="MWJ75" s="313"/>
      <c r="MWK75" s="313"/>
      <c r="MWL75" s="313"/>
      <c r="MWM75" s="313"/>
      <c r="MWN75" s="313"/>
      <c r="MWO75" s="313"/>
      <c r="MWP75" s="313"/>
      <c r="MWQ75" s="313"/>
      <c r="MWR75" s="313"/>
      <c r="MWS75" s="313"/>
      <c r="MWT75" s="313"/>
      <c r="MWU75" s="313"/>
      <c r="MWV75" s="313"/>
      <c r="MWW75" s="313"/>
      <c r="MWX75" s="313"/>
      <c r="MWY75" s="313"/>
      <c r="MWZ75" s="313"/>
      <c r="MXA75" s="313"/>
      <c r="MXB75" s="313"/>
      <c r="MXC75" s="313"/>
      <c r="MXD75" s="313"/>
      <c r="MXE75" s="313"/>
      <c r="MXF75" s="313"/>
      <c r="MXG75" s="313"/>
      <c r="MXH75" s="313"/>
      <c r="MXI75" s="313"/>
      <c r="MXJ75" s="313"/>
      <c r="MXK75" s="313"/>
      <c r="MXL75" s="313"/>
      <c r="MXM75" s="313"/>
      <c r="MXN75" s="313"/>
      <c r="MXO75" s="313"/>
      <c r="MXP75" s="313"/>
      <c r="MXQ75" s="313"/>
      <c r="MXR75" s="313"/>
      <c r="MXS75" s="313"/>
      <c r="MXT75" s="313"/>
      <c r="MXU75" s="313"/>
      <c r="MXV75" s="313"/>
      <c r="MXW75" s="313"/>
      <c r="MXX75" s="313"/>
      <c r="MXY75" s="313"/>
      <c r="MXZ75" s="313"/>
      <c r="MYA75" s="313"/>
      <c r="MYB75" s="313"/>
      <c r="MYC75" s="313"/>
      <c r="MYD75" s="313"/>
      <c r="MYE75" s="313"/>
      <c r="MYF75" s="313"/>
      <c r="MYG75" s="313"/>
      <c r="MYH75" s="313"/>
      <c r="MYI75" s="313"/>
      <c r="MYJ75" s="313"/>
      <c r="MYK75" s="313"/>
      <c r="MYL75" s="313"/>
      <c r="MYM75" s="313"/>
      <c r="MYN75" s="313"/>
      <c r="MYO75" s="313"/>
      <c r="MYP75" s="313"/>
      <c r="MYQ75" s="313"/>
      <c r="MYR75" s="313"/>
      <c r="MYS75" s="313"/>
      <c r="MYT75" s="313"/>
      <c r="MYU75" s="313"/>
      <c r="MYV75" s="313"/>
      <c r="MYW75" s="313"/>
      <c r="MYX75" s="313"/>
      <c r="MYY75" s="313"/>
      <c r="MYZ75" s="313"/>
      <c r="MZA75" s="313"/>
      <c r="MZB75" s="313"/>
      <c r="MZC75" s="313"/>
      <c r="MZD75" s="313"/>
      <c r="MZE75" s="313"/>
      <c r="MZF75" s="313"/>
      <c r="MZG75" s="313"/>
      <c r="MZH75" s="313"/>
      <c r="MZI75" s="313"/>
      <c r="MZJ75" s="313"/>
      <c r="MZK75" s="313"/>
      <c r="MZL75" s="313"/>
      <c r="MZM75" s="313"/>
      <c r="MZN75" s="313"/>
      <c r="MZO75" s="313"/>
      <c r="MZP75" s="313"/>
      <c r="MZQ75" s="313"/>
      <c r="MZR75" s="313"/>
      <c r="MZS75" s="313"/>
      <c r="MZT75" s="313"/>
      <c r="MZU75" s="313"/>
      <c r="MZV75" s="313"/>
      <c r="MZW75" s="313"/>
      <c r="MZX75" s="313"/>
      <c r="MZY75" s="313"/>
      <c r="MZZ75" s="313"/>
      <c r="NAA75" s="313"/>
      <c r="NAB75" s="313"/>
      <c r="NAC75" s="313"/>
      <c r="NAD75" s="313"/>
      <c r="NAE75" s="313"/>
      <c r="NAF75" s="313"/>
      <c r="NAG75" s="313"/>
      <c r="NAH75" s="313"/>
      <c r="NAI75" s="313"/>
      <c r="NAJ75" s="313"/>
      <c r="NAK75" s="313"/>
      <c r="NAL75" s="313"/>
      <c r="NAM75" s="313"/>
      <c r="NAN75" s="313"/>
      <c r="NAO75" s="313"/>
      <c r="NAP75" s="313"/>
      <c r="NAQ75" s="313"/>
      <c r="NAR75" s="313"/>
      <c r="NAS75" s="313"/>
      <c r="NAT75" s="313"/>
      <c r="NAU75" s="313"/>
      <c r="NAV75" s="313"/>
      <c r="NAW75" s="313"/>
      <c r="NAX75" s="313"/>
      <c r="NAY75" s="313"/>
      <c r="NAZ75" s="313"/>
      <c r="NBA75" s="313"/>
      <c r="NBB75" s="313"/>
      <c r="NBC75" s="313"/>
      <c r="NBD75" s="313"/>
      <c r="NBE75" s="313"/>
      <c r="NBF75" s="313"/>
      <c r="NBG75" s="313"/>
      <c r="NBH75" s="313"/>
      <c r="NBI75" s="313"/>
      <c r="NBJ75" s="313"/>
      <c r="NBK75" s="313"/>
      <c r="NBL75" s="313"/>
      <c r="NBM75" s="313"/>
      <c r="NBN75" s="313"/>
      <c r="NBO75" s="313"/>
      <c r="NBP75" s="313"/>
      <c r="NBQ75" s="313"/>
      <c r="NBR75" s="313"/>
      <c r="NBS75" s="313"/>
      <c r="NBT75" s="313"/>
      <c r="NBU75" s="313"/>
      <c r="NBV75" s="313"/>
      <c r="NBW75" s="313"/>
      <c r="NBX75" s="313"/>
      <c r="NBY75" s="313"/>
      <c r="NBZ75" s="313"/>
      <c r="NCA75" s="313"/>
      <c r="NCB75" s="313"/>
      <c r="NCC75" s="313"/>
      <c r="NCD75" s="313"/>
      <c r="NCE75" s="313"/>
      <c r="NCF75" s="313"/>
      <c r="NCG75" s="313"/>
      <c r="NCH75" s="313"/>
      <c r="NCI75" s="313"/>
      <c r="NCJ75" s="313"/>
      <c r="NCK75" s="313"/>
      <c r="NCL75" s="313"/>
      <c r="NCM75" s="313"/>
      <c r="NCN75" s="313"/>
      <c r="NCO75" s="313"/>
      <c r="NCP75" s="313"/>
      <c r="NCQ75" s="313"/>
      <c r="NCR75" s="313"/>
      <c r="NCS75" s="313"/>
      <c r="NCT75" s="313"/>
      <c r="NCU75" s="313"/>
      <c r="NCV75" s="313"/>
      <c r="NCW75" s="313"/>
      <c r="NCX75" s="313"/>
      <c r="NCY75" s="313"/>
      <c r="NCZ75" s="313"/>
      <c r="NDA75" s="313"/>
      <c r="NDB75" s="313"/>
      <c r="NDC75" s="313"/>
      <c r="NDD75" s="313"/>
      <c r="NDE75" s="313"/>
      <c r="NDF75" s="313"/>
      <c r="NDG75" s="313"/>
      <c r="NDH75" s="313"/>
      <c r="NDI75" s="313"/>
      <c r="NDJ75" s="313"/>
      <c r="NDK75" s="313"/>
      <c r="NDL75" s="313"/>
      <c r="NDM75" s="313"/>
      <c r="NDN75" s="313"/>
      <c r="NDO75" s="313"/>
      <c r="NDP75" s="313"/>
      <c r="NDQ75" s="313"/>
      <c r="NDR75" s="313"/>
      <c r="NDS75" s="313"/>
      <c r="NDT75" s="313"/>
      <c r="NDU75" s="313"/>
      <c r="NDV75" s="313"/>
      <c r="NDW75" s="313"/>
      <c r="NDX75" s="313"/>
      <c r="NDY75" s="313"/>
      <c r="NDZ75" s="313"/>
      <c r="NEA75" s="313"/>
      <c r="NEB75" s="313"/>
      <c r="NEC75" s="313"/>
      <c r="NED75" s="313"/>
      <c r="NEE75" s="313"/>
      <c r="NEF75" s="313"/>
      <c r="NEG75" s="313"/>
      <c r="NEH75" s="313"/>
      <c r="NEI75" s="313"/>
      <c r="NEJ75" s="313"/>
      <c r="NEK75" s="313"/>
      <c r="NEL75" s="313"/>
      <c r="NEM75" s="313"/>
      <c r="NEN75" s="313"/>
      <c r="NEO75" s="313"/>
      <c r="NEP75" s="313"/>
      <c r="NEQ75" s="313"/>
      <c r="NER75" s="313"/>
      <c r="NES75" s="313"/>
      <c r="NET75" s="313"/>
      <c r="NEU75" s="313"/>
      <c r="NEV75" s="313"/>
      <c r="NEW75" s="313"/>
      <c r="NEX75" s="313"/>
      <c r="NEY75" s="313"/>
      <c r="NEZ75" s="313"/>
      <c r="NFA75" s="313"/>
      <c r="NFB75" s="313"/>
      <c r="NFC75" s="313"/>
      <c r="NFD75" s="313"/>
      <c r="NFE75" s="313"/>
      <c r="NFF75" s="313"/>
      <c r="NFG75" s="313"/>
      <c r="NFH75" s="313"/>
      <c r="NFI75" s="313"/>
      <c r="NFJ75" s="313"/>
      <c r="NFK75" s="313"/>
      <c r="NFL75" s="313"/>
      <c r="NFM75" s="313"/>
      <c r="NFN75" s="313"/>
      <c r="NFO75" s="313"/>
      <c r="NFP75" s="313"/>
      <c r="NFQ75" s="313"/>
      <c r="NFR75" s="313"/>
      <c r="NFS75" s="313"/>
      <c r="NFT75" s="313"/>
      <c r="NFU75" s="313"/>
      <c r="NFV75" s="313"/>
      <c r="NFW75" s="313"/>
      <c r="NFX75" s="313"/>
      <c r="NFY75" s="313"/>
      <c r="NFZ75" s="313"/>
      <c r="NGA75" s="313"/>
      <c r="NGB75" s="313"/>
      <c r="NGC75" s="313"/>
      <c r="NGD75" s="313"/>
      <c r="NGE75" s="313"/>
      <c r="NGF75" s="313"/>
      <c r="NGG75" s="313"/>
      <c r="NGH75" s="313"/>
      <c r="NGI75" s="313"/>
      <c r="NGJ75" s="313"/>
      <c r="NGK75" s="313"/>
      <c r="NGL75" s="313"/>
      <c r="NGM75" s="313"/>
      <c r="NGN75" s="313"/>
      <c r="NGO75" s="313"/>
      <c r="NGP75" s="313"/>
      <c r="NGQ75" s="313"/>
      <c r="NGR75" s="313"/>
      <c r="NGS75" s="313"/>
      <c r="NGT75" s="313"/>
      <c r="NGU75" s="313"/>
      <c r="NGV75" s="313"/>
      <c r="NGW75" s="313"/>
      <c r="NGX75" s="313"/>
      <c r="NGY75" s="313"/>
      <c r="NGZ75" s="313"/>
      <c r="NHA75" s="313"/>
      <c r="NHB75" s="313"/>
      <c r="NHC75" s="313"/>
      <c r="NHD75" s="313"/>
      <c r="NHE75" s="313"/>
      <c r="NHF75" s="313"/>
      <c r="NHG75" s="313"/>
      <c r="NHH75" s="313"/>
      <c r="NHI75" s="313"/>
      <c r="NHJ75" s="313"/>
      <c r="NHK75" s="313"/>
      <c r="NHL75" s="313"/>
      <c r="NHM75" s="313"/>
      <c r="NHN75" s="313"/>
      <c r="NHO75" s="313"/>
      <c r="NHP75" s="313"/>
      <c r="NHQ75" s="313"/>
      <c r="NHR75" s="313"/>
      <c r="NHS75" s="313"/>
      <c r="NHT75" s="313"/>
      <c r="NHU75" s="313"/>
      <c r="NHV75" s="313"/>
      <c r="NHW75" s="313"/>
      <c r="NHX75" s="313"/>
      <c r="NHY75" s="313"/>
      <c r="NHZ75" s="313"/>
      <c r="NIA75" s="313"/>
      <c r="NIB75" s="313"/>
      <c r="NIC75" s="313"/>
      <c r="NID75" s="313"/>
      <c r="NIE75" s="313"/>
      <c r="NIF75" s="313"/>
      <c r="NIG75" s="313"/>
      <c r="NIH75" s="313"/>
      <c r="NII75" s="313"/>
      <c r="NIJ75" s="313"/>
      <c r="NIK75" s="313"/>
      <c r="NIL75" s="313"/>
      <c r="NIM75" s="313"/>
      <c r="NIN75" s="313"/>
      <c r="NIO75" s="313"/>
      <c r="NIP75" s="313"/>
      <c r="NIQ75" s="313"/>
      <c r="NIR75" s="313"/>
      <c r="NIS75" s="313"/>
      <c r="NIT75" s="313"/>
      <c r="NIU75" s="313"/>
      <c r="NIV75" s="313"/>
      <c r="NIW75" s="313"/>
      <c r="NIX75" s="313"/>
      <c r="NIY75" s="313"/>
      <c r="NIZ75" s="313"/>
      <c r="NJA75" s="313"/>
      <c r="NJB75" s="313"/>
      <c r="NJC75" s="313"/>
      <c r="NJD75" s="313"/>
      <c r="NJE75" s="313"/>
      <c r="NJF75" s="313"/>
      <c r="NJG75" s="313"/>
      <c r="NJH75" s="313"/>
      <c r="NJI75" s="313"/>
      <c r="NJJ75" s="313"/>
      <c r="NJK75" s="313"/>
      <c r="NJL75" s="313"/>
      <c r="NJM75" s="313"/>
      <c r="NJN75" s="313"/>
      <c r="NJO75" s="313"/>
      <c r="NJP75" s="313"/>
      <c r="NJQ75" s="313"/>
      <c r="NJR75" s="313"/>
      <c r="NJS75" s="313"/>
      <c r="NJT75" s="313"/>
      <c r="NJU75" s="313"/>
      <c r="NJV75" s="313"/>
      <c r="NJW75" s="313"/>
      <c r="NJX75" s="313"/>
      <c r="NJY75" s="313"/>
      <c r="NJZ75" s="313"/>
      <c r="NKA75" s="313"/>
      <c r="NKB75" s="313"/>
      <c r="NKC75" s="313"/>
      <c r="NKD75" s="313"/>
      <c r="NKE75" s="313"/>
      <c r="NKF75" s="313"/>
      <c r="NKG75" s="313"/>
      <c r="NKH75" s="313"/>
      <c r="NKI75" s="313"/>
      <c r="NKJ75" s="313"/>
      <c r="NKK75" s="313"/>
      <c r="NKL75" s="313"/>
      <c r="NKM75" s="313"/>
      <c r="NKN75" s="313"/>
      <c r="NKO75" s="313"/>
      <c r="NKP75" s="313"/>
      <c r="NKQ75" s="313"/>
      <c r="NKR75" s="313"/>
      <c r="NKS75" s="313"/>
      <c r="NKT75" s="313"/>
      <c r="NKU75" s="313"/>
      <c r="NKV75" s="313"/>
      <c r="NKW75" s="313"/>
      <c r="NKX75" s="313"/>
      <c r="NKY75" s="313"/>
      <c r="NKZ75" s="313"/>
      <c r="NLA75" s="313"/>
      <c r="NLB75" s="313"/>
      <c r="NLC75" s="313"/>
      <c r="NLD75" s="313"/>
      <c r="NLE75" s="313"/>
      <c r="NLF75" s="313"/>
      <c r="NLG75" s="313"/>
      <c r="NLH75" s="313"/>
      <c r="NLI75" s="313"/>
      <c r="NLJ75" s="313"/>
      <c r="NLK75" s="313"/>
      <c r="NLL75" s="313"/>
      <c r="NLM75" s="313"/>
      <c r="NLN75" s="313"/>
      <c r="NLO75" s="313"/>
      <c r="NLP75" s="313"/>
      <c r="NLQ75" s="313"/>
      <c r="NLR75" s="313"/>
      <c r="NLS75" s="313"/>
      <c r="NLT75" s="313"/>
      <c r="NLU75" s="313"/>
      <c r="NLV75" s="313"/>
      <c r="NLW75" s="313"/>
      <c r="NLX75" s="313"/>
      <c r="NLY75" s="313"/>
      <c r="NLZ75" s="313"/>
      <c r="NMA75" s="313"/>
      <c r="NMB75" s="313"/>
      <c r="NMC75" s="313"/>
      <c r="NMD75" s="313"/>
      <c r="NME75" s="313"/>
      <c r="NMF75" s="313"/>
      <c r="NMG75" s="313"/>
      <c r="NMH75" s="313"/>
      <c r="NMI75" s="313"/>
      <c r="NMJ75" s="313"/>
      <c r="NMK75" s="313"/>
      <c r="NML75" s="313"/>
      <c r="NMM75" s="313"/>
      <c r="NMN75" s="313"/>
      <c r="NMO75" s="313"/>
      <c r="NMP75" s="313"/>
      <c r="NMQ75" s="313"/>
      <c r="NMR75" s="313"/>
      <c r="NMS75" s="313"/>
      <c r="NMT75" s="313"/>
      <c r="NMU75" s="313"/>
      <c r="NMV75" s="313"/>
      <c r="NMW75" s="313"/>
      <c r="NMX75" s="313"/>
      <c r="NMY75" s="313"/>
      <c r="NMZ75" s="313"/>
      <c r="NNA75" s="313"/>
      <c r="NNB75" s="313"/>
      <c r="NNC75" s="313"/>
      <c r="NND75" s="313"/>
      <c r="NNE75" s="313"/>
      <c r="NNF75" s="313"/>
      <c r="NNG75" s="313"/>
      <c r="NNH75" s="313"/>
      <c r="NNI75" s="313"/>
      <c r="NNJ75" s="313"/>
      <c r="NNK75" s="313"/>
      <c r="NNL75" s="313"/>
      <c r="NNM75" s="313"/>
      <c r="NNN75" s="313"/>
      <c r="NNO75" s="313"/>
      <c r="NNP75" s="313"/>
      <c r="NNQ75" s="313"/>
      <c r="NNR75" s="313"/>
      <c r="NNS75" s="313"/>
      <c r="NNT75" s="313"/>
      <c r="NNU75" s="313"/>
      <c r="NNV75" s="313"/>
      <c r="NNW75" s="313"/>
      <c r="NNX75" s="313"/>
      <c r="NNY75" s="313"/>
      <c r="NNZ75" s="313"/>
      <c r="NOA75" s="313"/>
      <c r="NOB75" s="313"/>
      <c r="NOC75" s="313"/>
      <c r="NOD75" s="313"/>
      <c r="NOE75" s="313"/>
      <c r="NOF75" s="313"/>
      <c r="NOG75" s="313"/>
      <c r="NOH75" s="313"/>
      <c r="NOI75" s="313"/>
      <c r="NOJ75" s="313"/>
      <c r="NOK75" s="313"/>
      <c r="NOL75" s="313"/>
      <c r="NOM75" s="313"/>
      <c r="NON75" s="313"/>
      <c r="NOO75" s="313"/>
      <c r="NOP75" s="313"/>
      <c r="NOQ75" s="313"/>
      <c r="NOR75" s="313"/>
      <c r="NOS75" s="313"/>
      <c r="NOT75" s="313"/>
      <c r="NOU75" s="313"/>
      <c r="NOV75" s="313"/>
      <c r="NOW75" s="313"/>
      <c r="NOX75" s="313"/>
      <c r="NOY75" s="313"/>
      <c r="NOZ75" s="313"/>
      <c r="NPA75" s="313"/>
      <c r="NPB75" s="313"/>
      <c r="NPC75" s="313"/>
      <c r="NPD75" s="313"/>
      <c r="NPE75" s="313"/>
      <c r="NPF75" s="313"/>
      <c r="NPG75" s="313"/>
      <c r="NPH75" s="313"/>
      <c r="NPI75" s="313"/>
      <c r="NPJ75" s="313"/>
      <c r="NPK75" s="313"/>
      <c r="NPL75" s="313"/>
      <c r="NPM75" s="313"/>
      <c r="NPN75" s="313"/>
      <c r="NPO75" s="313"/>
      <c r="NPP75" s="313"/>
      <c r="NPQ75" s="313"/>
      <c r="NPR75" s="313"/>
      <c r="NPS75" s="313"/>
      <c r="NPT75" s="313"/>
      <c r="NPU75" s="313"/>
      <c r="NPV75" s="313"/>
      <c r="NPW75" s="313"/>
      <c r="NPX75" s="313"/>
      <c r="NPY75" s="313"/>
      <c r="NPZ75" s="313"/>
      <c r="NQA75" s="313"/>
      <c r="NQB75" s="313"/>
      <c r="NQC75" s="313"/>
      <c r="NQD75" s="313"/>
      <c r="NQE75" s="313"/>
      <c r="NQF75" s="313"/>
      <c r="NQG75" s="313"/>
      <c r="NQH75" s="313"/>
      <c r="NQI75" s="313"/>
      <c r="NQJ75" s="313"/>
      <c r="NQK75" s="313"/>
      <c r="NQL75" s="313"/>
      <c r="NQM75" s="313"/>
      <c r="NQN75" s="313"/>
      <c r="NQO75" s="313"/>
      <c r="NQP75" s="313"/>
      <c r="NQQ75" s="313"/>
      <c r="NQR75" s="313"/>
      <c r="NQS75" s="313"/>
      <c r="NQT75" s="313"/>
      <c r="NQU75" s="313"/>
      <c r="NQV75" s="313"/>
      <c r="NQW75" s="313"/>
      <c r="NQX75" s="313"/>
      <c r="NQY75" s="313"/>
      <c r="NQZ75" s="313"/>
      <c r="NRA75" s="313"/>
      <c r="NRB75" s="313"/>
      <c r="NRC75" s="313"/>
      <c r="NRD75" s="313"/>
      <c r="NRE75" s="313"/>
      <c r="NRF75" s="313"/>
      <c r="NRG75" s="313"/>
      <c r="NRH75" s="313"/>
      <c r="NRI75" s="313"/>
      <c r="NRJ75" s="313"/>
      <c r="NRK75" s="313"/>
      <c r="NRL75" s="313"/>
      <c r="NRM75" s="313"/>
      <c r="NRN75" s="313"/>
      <c r="NRO75" s="313"/>
      <c r="NRP75" s="313"/>
      <c r="NRQ75" s="313"/>
      <c r="NRR75" s="313"/>
      <c r="NRS75" s="313"/>
      <c r="NRT75" s="313"/>
      <c r="NRU75" s="313"/>
      <c r="NRV75" s="313"/>
      <c r="NRW75" s="313"/>
      <c r="NRX75" s="313"/>
      <c r="NRY75" s="313"/>
      <c r="NRZ75" s="313"/>
      <c r="NSA75" s="313"/>
      <c r="NSB75" s="313"/>
      <c r="NSC75" s="313"/>
      <c r="NSD75" s="313"/>
      <c r="NSE75" s="313"/>
      <c r="NSF75" s="313"/>
      <c r="NSG75" s="313"/>
      <c r="NSH75" s="313"/>
      <c r="NSI75" s="313"/>
      <c r="NSJ75" s="313"/>
      <c r="NSK75" s="313"/>
      <c r="NSL75" s="313"/>
      <c r="NSM75" s="313"/>
      <c r="NSN75" s="313"/>
      <c r="NSO75" s="313"/>
      <c r="NSP75" s="313"/>
      <c r="NSQ75" s="313"/>
      <c r="NSR75" s="313"/>
      <c r="NSS75" s="313"/>
      <c r="NST75" s="313"/>
      <c r="NSU75" s="313"/>
      <c r="NSV75" s="313"/>
      <c r="NSW75" s="313"/>
      <c r="NSX75" s="313"/>
      <c r="NSY75" s="313"/>
      <c r="NSZ75" s="313"/>
      <c r="NTA75" s="313"/>
      <c r="NTB75" s="313"/>
      <c r="NTC75" s="313"/>
      <c r="NTD75" s="313"/>
      <c r="NTE75" s="313"/>
      <c r="NTF75" s="313"/>
      <c r="NTG75" s="313"/>
      <c r="NTH75" s="313"/>
      <c r="NTI75" s="313"/>
      <c r="NTJ75" s="313"/>
      <c r="NTK75" s="313"/>
      <c r="NTL75" s="313"/>
      <c r="NTM75" s="313"/>
      <c r="NTN75" s="313"/>
      <c r="NTO75" s="313"/>
      <c r="NTP75" s="313"/>
      <c r="NTQ75" s="313"/>
      <c r="NTR75" s="313"/>
      <c r="NTS75" s="313"/>
      <c r="NTT75" s="313"/>
      <c r="NTU75" s="313"/>
      <c r="NTV75" s="313"/>
      <c r="NTW75" s="313"/>
      <c r="NTX75" s="313"/>
      <c r="NTY75" s="313"/>
      <c r="NTZ75" s="313"/>
      <c r="NUA75" s="313"/>
      <c r="NUB75" s="313"/>
      <c r="NUC75" s="313"/>
      <c r="NUD75" s="313"/>
      <c r="NUE75" s="313"/>
      <c r="NUF75" s="313"/>
      <c r="NUG75" s="313"/>
      <c r="NUH75" s="313"/>
      <c r="NUI75" s="313"/>
      <c r="NUJ75" s="313"/>
      <c r="NUK75" s="313"/>
      <c r="NUL75" s="313"/>
      <c r="NUM75" s="313"/>
      <c r="NUN75" s="313"/>
      <c r="NUO75" s="313"/>
      <c r="NUP75" s="313"/>
      <c r="NUQ75" s="313"/>
      <c r="NUR75" s="313"/>
      <c r="NUS75" s="313"/>
      <c r="NUT75" s="313"/>
      <c r="NUU75" s="313"/>
      <c r="NUV75" s="313"/>
      <c r="NUW75" s="313"/>
      <c r="NUX75" s="313"/>
      <c r="NUY75" s="313"/>
      <c r="NUZ75" s="313"/>
      <c r="NVA75" s="313"/>
      <c r="NVB75" s="313"/>
      <c r="NVC75" s="313"/>
      <c r="NVD75" s="313"/>
      <c r="NVE75" s="313"/>
      <c r="NVF75" s="313"/>
      <c r="NVG75" s="313"/>
      <c r="NVH75" s="313"/>
      <c r="NVI75" s="313"/>
      <c r="NVJ75" s="313"/>
      <c r="NVK75" s="313"/>
      <c r="NVL75" s="313"/>
      <c r="NVM75" s="313"/>
      <c r="NVN75" s="313"/>
      <c r="NVO75" s="313"/>
      <c r="NVP75" s="313"/>
      <c r="NVQ75" s="313"/>
      <c r="NVR75" s="313"/>
      <c r="NVS75" s="313"/>
      <c r="NVT75" s="313"/>
      <c r="NVU75" s="313"/>
      <c r="NVV75" s="313"/>
      <c r="NVW75" s="313"/>
      <c r="NVX75" s="313"/>
      <c r="NVY75" s="313"/>
      <c r="NVZ75" s="313"/>
      <c r="NWA75" s="313"/>
      <c r="NWB75" s="313"/>
      <c r="NWC75" s="313"/>
      <c r="NWD75" s="313"/>
      <c r="NWE75" s="313"/>
      <c r="NWF75" s="313"/>
      <c r="NWG75" s="313"/>
      <c r="NWH75" s="313"/>
      <c r="NWI75" s="313"/>
      <c r="NWJ75" s="313"/>
      <c r="NWK75" s="313"/>
      <c r="NWL75" s="313"/>
      <c r="NWM75" s="313"/>
      <c r="NWN75" s="313"/>
      <c r="NWO75" s="313"/>
      <c r="NWP75" s="313"/>
      <c r="NWQ75" s="313"/>
      <c r="NWR75" s="313"/>
      <c r="NWS75" s="313"/>
      <c r="NWT75" s="313"/>
      <c r="NWU75" s="313"/>
      <c r="NWV75" s="313"/>
      <c r="NWW75" s="313"/>
      <c r="NWX75" s="313"/>
      <c r="NWY75" s="313"/>
      <c r="NWZ75" s="313"/>
      <c r="NXA75" s="313"/>
      <c r="NXB75" s="313"/>
      <c r="NXC75" s="313"/>
      <c r="NXD75" s="313"/>
      <c r="NXE75" s="313"/>
      <c r="NXF75" s="313"/>
      <c r="NXG75" s="313"/>
      <c r="NXH75" s="313"/>
      <c r="NXI75" s="313"/>
      <c r="NXJ75" s="313"/>
      <c r="NXK75" s="313"/>
      <c r="NXL75" s="313"/>
      <c r="NXM75" s="313"/>
      <c r="NXN75" s="313"/>
      <c r="NXO75" s="313"/>
      <c r="NXP75" s="313"/>
      <c r="NXQ75" s="313"/>
      <c r="NXR75" s="313"/>
      <c r="NXS75" s="313"/>
      <c r="NXT75" s="313"/>
      <c r="NXU75" s="313"/>
      <c r="NXV75" s="313"/>
      <c r="NXW75" s="313"/>
      <c r="NXX75" s="313"/>
      <c r="NXY75" s="313"/>
      <c r="NXZ75" s="313"/>
      <c r="NYA75" s="313"/>
      <c r="NYB75" s="313"/>
      <c r="NYC75" s="313"/>
      <c r="NYD75" s="313"/>
      <c r="NYE75" s="313"/>
      <c r="NYF75" s="313"/>
      <c r="NYG75" s="313"/>
      <c r="NYH75" s="313"/>
      <c r="NYI75" s="313"/>
      <c r="NYJ75" s="313"/>
      <c r="NYK75" s="313"/>
      <c r="NYL75" s="313"/>
      <c r="NYM75" s="313"/>
      <c r="NYN75" s="313"/>
      <c r="NYO75" s="313"/>
      <c r="NYP75" s="313"/>
      <c r="NYQ75" s="313"/>
      <c r="NYR75" s="313"/>
      <c r="NYS75" s="313"/>
      <c r="NYT75" s="313"/>
      <c r="NYU75" s="313"/>
      <c r="NYV75" s="313"/>
      <c r="NYW75" s="313"/>
      <c r="NYX75" s="313"/>
      <c r="NYY75" s="313"/>
      <c r="NYZ75" s="313"/>
      <c r="NZA75" s="313"/>
      <c r="NZB75" s="313"/>
      <c r="NZC75" s="313"/>
      <c r="NZD75" s="313"/>
      <c r="NZE75" s="313"/>
      <c r="NZF75" s="313"/>
      <c r="NZG75" s="313"/>
      <c r="NZH75" s="313"/>
      <c r="NZI75" s="313"/>
      <c r="NZJ75" s="313"/>
      <c r="NZK75" s="313"/>
      <c r="NZL75" s="313"/>
      <c r="NZM75" s="313"/>
      <c r="NZN75" s="313"/>
      <c r="NZO75" s="313"/>
      <c r="NZP75" s="313"/>
      <c r="NZQ75" s="313"/>
      <c r="NZR75" s="313"/>
      <c r="NZS75" s="313"/>
      <c r="NZT75" s="313"/>
      <c r="NZU75" s="313"/>
      <c r="NZV75" s="313"/>
      <c r="NZW75" s="313"/>
      <c r="NZX75" s="313"/>
      <c r="NZY75" s="313"/>
      <c r="NZZ75" s="313"/>
      <c r="OAA75" s="313"/>
      <c r="OAB75" s="313"/>
      <c r="OAC75" s="313"/>
      <c r="OAD75" s="313"/>
      <c r="OAE75" s="313"/>
      <c r="OAF75" s="313"/>
      <c r="OAG75" s="313"/>
      <c r="OAH75" s="313"/>
      <c r="OAI75" s="313"/>
      <c r="OAJ75" s="313"/>
      <c r="OAK75" s="313"/>
      <c r="OAL75" s="313"/>
      <c r="OAM75" s="313"/>
      <c r="OAN75" s="313"/>
      <c r="OAO75" s="313"/>
      <c r="OAP75" s="313"/>
      <c r="OAQ75" s="313"/>
      <c r="OAR75" s="313"/>
      <c r="OAS75" s="313"/>
      <c r="OAT75" s="313"/>
      <c r="OAU75" s="313"/>
      <c r="OAV75" s="313"/>
      <c r="OAW75" s="313"/>
      <c r="OAX75" s="313"/>
      <c r="OAY75" s="313"/>
      <c r="OAZ75" s="313"/>
      <c r="OBA75" s="313"/>
      <c r="OBB75" s="313"/>
      <c r="OBC75" s="313"/>
      <c r="OBD75" s="313"/>
      <c r="OBE75" s="313"/>
      <c r="OBF75" s="313"/>
      <c r="OBG75" s="313"/>
      <c r="OBH75" s="313"/>
      <c r="OBI75" s="313"/>
      <c r="OBJ75" s="313"/>
      <c r="OBK75" s="313"/>
      <c r="OBL75" s="313"/>
      <c r="OBM75" s="313"/>
      <c r="OBN75" s="313"/>
      <c r="OBO75" s="313"/>
      <c r="OBP75" s="313"/>
      <c r="OBQ75" s="313"/>
      <c r="OBR75" s="313"/>
      <c r="OBS75" s="313"/>
      <c r="OBT75" s="313"/>
      <c r="OBU75" s="313"/>
      <c r="OBV75" s="313"/>
      <c r="OBW75" s="313"/>
      <c r="OBX75" s="313"/>
      <c r="OBY75" s="313"/>
      <c r="OBZ75" s="313"/>
      <c r="OCA75" s="313"/>
      <c r="OCB75" s="313"/>
      <c r="OCC75" s="313"/>
      <c r="OCD75" s="313"/>
      <c r="OCE75" s="313"/>
      <c r="OCF75" s="313"/>
      <c r="OCG75" s="313"/>
      <c r="OCH75" s="313"/>
      <c r="OCI75" s="313"/>
      <c r="OCJ75" s="313"/>
      <c r="OCK75" s="313"/>
      <c r="OCL75" s="313"/>
      <c r="OCM75" s="313"/>
      <c r="OCN75" s="313"/>
      <c r="OCO75" s="313"/>
      <c r="OCP75" s="313"/>
      <c r="OCQ75" s="313"/>
      <c r="OCR75" s="313"/>
      <c r="OCS75" s="313"/>
      <c r="OCT75" s="313"/>
      <c r="OCU75" s="313"/>
      <c r="OCV75" s="313"/>
      <c r="OCW75" s="313"/>
      <c r="OCX75" s="313"/>
      <c r="OCY75" s="313"/>
      <c r="OCZ75" s="313"/>
      <c r="ODA75" s="313"/>
      <c r="ODB75" s="313"/>
      <c r="ODC75" s="313"/>
      <c r="ODD75" s="313"/>
      <c r="ODE75" s="313"/>
      <c r="ODF75" s="313"/>
      <c r="ODG75" s="313"/>
      <c r="ODH75" s="313"/>
      <c r="ODI75" s="313"/>
      <c r="ODJ75" s="313"/>
      <c r="ODK75" s="313"/>
      <c r="ODL75" s="313"/>
      <c r="ODM75" s="313"/>
      <c r="ODN75" s="313"/>
      <c r="ODO75" s="313"/>
      <c r="ODP75" s="313"/>
      <c r="ODQ75" s="313"/>
      <c r="ODR75" s="313"/>
      <c r="ODS75" s="313"/>
      <c r="ODT75" s="313"/>
      <c r="ODU75" s="313"/>
      <c r="ODV75" s="313"/>
      <c r="ODW75" s="313"/>
      <c r="ODX75" s="313"/>
      <c r="ODY75" s="313"/>
      <c r="ODZ75" s="313"/>
      <c r="OEA75" s="313"/>
      <c r="OEB75" s="313"/>
      <c r="OEC75" s="313"/>
      <c r="OED75" s="313"/>
      <c r="OEE75" s="313"/>
      <c r="OEF75" s="313"/>
      <c r="OEG75" s="313"/>
      <c r="OEH75" s="313"/>
      <c r="OEI75" s="313"/>
      <c r="OEJ75" s="313"/>
      <c r="OEK75" s="313"/>
      <c r="OEL75" s="313"/>
      <c r="OEM75" s="313"/>
      <c r="OEN75" s="313"/>
      <c r="OEO75" s="313"/>
      <c r="OEP75" s="313"/>
      <c r="OEQ75" s="313"/>
      <c r="OER75" s="313"/>
      <c r="OES75" s="313"/>
      <c r="OET75" s="313"/>
      <c r="OEU75" s="313"/>
      <c r="OEV75" s="313"/>
      <c r="OEW75" s="313"/>
      <c r="OEX75" s="313"/>
      <c r="OEY75" s="313"/>
      <c r="OEZ75" s="313"/>
      <c r="OFA75" s="313"/>
      <c r="OFB75" s="313"/>
      <c r="OFC75" s="313"/>
      <c r="OFD75" s="313"/>
      <c r="OFE75" s="313"/>
      <c r="OFF75" s="313"/>
      <c r="OFG75" s="313"/>
      <c r="OFH75" s="313"/>
      <c r="OFI75" s="313"/>
      <c r="OFJ75" s="313"/>
      <c r="OFK75" s="313"/>
      <c r="OFL75" s="313"/>
      <c r="OFM75" s="313"/>
      <c r="OFN75" s="313"/>
      <c r="OFO75" s="313"/>
      <c r="OFP75" s="313"/>
      <c r="OFQ75" s="313"/>
      <c r="OFR75" s="313"/>
      <c r="OFS75" s="313"/>
      <c r="OFT75" s="313"/>
      <c r="OFU75" s="313"/>
      <c r="OFV75" s="313"/>
      <c r="OFW75" s="313"/>
      <c r="OFX75" s="313"/>
      <c r="OFY75" s="313"/>
      <c r="OFZ75" s="313"/>
      <c r="OGA75" s="313"/>
      <c r="OGB75" s="313"/>
      <c r="OGC75" s="313"/>
      <c r="OGD75" s="313"/>
      <c r="OGE75" s="313"/>
      <c r="OGF75" s="313"/>
      <c r="OGG75" s="313"/>
      <c r="OGH75" s="313"/>
      <c r="OGI75" s="313"/>
      <c r="OGJ75" s="313"/>
      <c r="OGK75" s="313"/>
      <c r="OGL75" s="313"/>
      <c r="OGM75" s="313"/>
      <c r="OGN75" s="313"/>
      <c r="OGO75" s="313"/>
      <c r="OGP75" s="313"/>
      <c r="OGQ75" s="313"/>
      <c r="OGR75" s="313"/>
      <c r="OGS75" s="313"/>
      <c r="OGT75" s="313"/>
      <c r="OGU75" s="313"/>
      <c r="OGV75" s="313"/>
      <c r="OGW75" s="313"/>
      <c r="OGX75" s="313"/>
      <c r="OGY75" s="313"/>
      <c r="OGZ75" s="313"/>
      <c r="OHA75" s="313"/>
      <c r="OHB75" s="313"/>
      <c r="OHC75" s="313"/>
      <c r="OHD75" s="313"/>
      <c r="OHE75" s="313"/>
      <c r="OHF75" s="313"/>
      <c r="OHG75" s="313"/>
      <c r="OHH75" s="313"/>
      <c r="OHI75" s="313"/>
      <c r="OHJ75" s="313"/>
      <c r="OHK75" s="313"/>
      <c r="OHL75" s="313"/>
      <c r="OHM75" s="313"/>
      <c r="OHN75" s="313"/>
      <c r="OHO75" s="313"/>
      <c r="OHP75" s="313"/>
      <c r="OHQ75" s="313"/>
      <c r="OHR75" s="313"/>
      <c r="OHS75" s="313"/>
      <c r="OHT75" s="313"/>
      <c r="OHU75" s="313"/>
      <c r="OHV75" s="313"/>
      <c r="OHW75" s="313"/>
      <c r="OHX75" s="313"/>
      <c r="OHY75" s="313"/>
      <c r="OHZ75" s="313"/>
      <c r="OIA75" s="313"/>
      <c r="OIB75" s="313"/>
      <c r="OIC75" s="313"/>
      <c r="OID75" s="313"/>
      <c r="OIE75" s="313"/>
      <c r="OIF75" s="313"/>
      <c r="OIG75" s="313"/>
      <c r="OIH75" s="313"/>
      <c r="OII75" s="313"/>
      <c r="OIJ75" s="313"/>
      <c r="OIK75" s="313"/>
      <c r="OIL75" s="313"/>
      <c r="OIM75" s="313"/>
      <c r="OIN75" s="313"/>
      <c r="OIO75" s="313"/>
      <c r="OIP75" s="313"/>
      <c r="OIQ75" s="313"/>
      <c r="OIR75" s="313"/>
      <c r="OIS75" s="313"/>
      <c r="OIT75" s="313"/>
      <c r="OIU75" s="313"/>
      <c r="OIV75" s="313"/>
      <c r="OIW75" s="313"/>
      <c r="OIX75" s="313"/>
      <c r="OIY75" s="313"/>
      <c r="OIZ75" s="313"/>
      <c r="OJA75" s="313"/>
      <c r="OJB75" s="313"/>
      <c r="OJC75" s="313"/>
      <c r="OJD75" s="313"/>
      <c r="OJE75" s="313"/>
      <c r="OJF75" s="313"/>
      <c r="OJG75" s="313"/>
      <c r="OJH75" s="313"/>
      <c r="OJI75" s="313"/>
      <c r="OJJ75" s="313"/>
      <c r="OJK75" s="313"/>
      <c r="OJL75" s="313"/>
      <c r="OJM75" s="313"/>
      <c r="OJN75" s="313"/>
      <c r="OJO75" s="313"/>
      <c r="OJP75" s="313"/>
      <c r="OJQ75" s="313"/>
      <c r="OJR75" s="313"/>
      <c r="OJS75" s="313"/>
      <c r="OJT75" s="313"/>
      <c r="OJU75" s="313"/>
      <c r="OJV75" s="313"/>
      <c r="OJW75" s="313"/>
      <c r="OJX75" s="313"/>
      <c r="OJY75" s="313"/>
      <c r="OJZ75" s="313"/>
      <c r="OKA75" s="313"/>
      <c r="OKB75" s="313"/>
      <c r="OKC75" s="313"/>
      <c r="OKD75" s="313"/>
      <c r="OKE75" s="313"/>
      <c r="OKF75" s="313"/>
      <c r="OKG75" s="313"/>
      <c r="OKH75" s="313"/>
      <c r="OKI75" s="313"/>
      <c r="OKJ75" s="313"/>
      <c r="OKK75" s="313"/>
      <c r="OKL75" s="313"/>
      <c r="OKM75" s="313"/>
      <c r="OKN75" s="313"/>
      <c r="OKO75" s="313"/>
      <c r="OKP75" s="313"/>
      <c r="OKQ75" s="313"/>
      <c r="OKR75" s="313"/>
      <c r="OKS75" s="313"/>
      <c r="OKT75" s="313"/>
      <c r="OKU75" s="313"/>
      <c r="OKV75" s="313"/>
      <c r="OKW75" s="313"/>
      <c r="OKX75" s="313"/>
      <c r="OKY75" s="313"/>
      <c r="OKZ75" s="313"/>
      <c r="OLA75" s="313"/>
      <c r="OLB75" s="313"/>
      <c r="OLC75" s="313"/>
      <c r="OLD75" s="313"/>
      <c r="OLE75" s="313"/>
      <c r="OLF75" s="313"/>
      <c r="OLG75" s="313"/>
      <c r="OLH75" s="313"/>
      <c r="OLI75" s="313"/>
      <c r="OLJ75" s="313"/>
      <c r="OLK75" s="313"/>
      <c r="OLL75" s="313"/>
      <c r="OLM75" s="313"/>
      <c r="OLN75" s="313"/>
      <c r="OLO75" s="313"/>
      <c r="OLP75" s="313"/>
      <c r="OLQ75" s="313"/>
      <c r="OLR75" s="313"/>
      <c r="OLS75" s="313"/>
      <c r="OLT75" s="313"/>
      <c r="OLU75" s="313"/>
      <c r="OLV75" s="313"/>
      <c r="OLW75" s="313"/>
      <c r="OLX75" s="313"/>
      <c r="OLY75" s="313"/>
      <c r="OLZ75" s="313"/>
      <c r="OMA75" s="313"/>
      <c r="OMB75" s="313"/>
      <c r="OMC75" s="313"/>
      <c r="OMD75" s="313"/>
      <c r="OME75" s="313"/>
      <c r="OMF75" s="313"/>
      <c r="OMG75" s="313"/>
      <c r="OMH75" s="313"/>
      <c r="OMI75" s="313"/>
      <c r="OMJ75" s="313"/>
      <c r="OMK75" s="313"/>
      <c r="OML75" s="313"/>
      <c r="OMM75" s="313"/>
      <c r="OMN75" s="313"/>
      <c r="OMO75" s="313"/>
      <c r="OMP75" s="313"/>
      <c r="OMQ75" s="313"/>
      <c r="OMR75" s="313"/>
      <c r="OMS75" s="313"/>
      <c r="OMT75" s="313"/>
      <c r="OMU75" s="313"/>
      <c r="OMV75" s="313"/>
      <c r="OMW75" s="313"/>
      <c r="OMX75" s="313"/>
      <c r="OMY75" s="313"/>
      <c r="OMZ75" s="313"/>
      <c r="ONA75" s="313"/>
      <c r="ONB75" s="313"/>
      <c r="ONC75" s="313"/>
      <c r="OND75" s="313"/>
      <c r="ONE75" s="313"/>
      <c r="ONF75" s="313"/>
      <c r="ONG75" s="313"/>
      <c r="ONH75" s="313"/>
      <c r="ONI75" s="313"/>
      <c r="ONJ75" s="313"/>
      <c r="ONK75" s="313"/>
      <c r="ONL75" s="313"/>
      <c r="ONM75" s="313"/>
      <c r="ONN75" s="313"/>
      <c r="ONO75" s="313"/>
      <c r="ONP75" s="313"/>
      <c r="ONQ75" s="313"/>
      <c r="ONR75" s="313"/>
      <c r="ONS75" s="313"/>
      <c r="ONT75" s="313"/>
      <c r="ONU75" s="313"/>
      <c r="ONV75" s="313"/>
      <c r="ONW75" s="313"/>
      <c r="ONX75" s="313"/>
      <c r="ONY75" s="313"/>
      <c r="ONZ75" s="313"/>
      <c r="OOA75" s="313"/>
      <c r="OOB75" s="313"/>
      <c r="OOC75" s="313"/>
      <c r="OOD75" s="313"/>
      <c r="OOE75" s="313"/>
      <c r="OOF75" s="313"/>
      <c r="OOG75" s="313"/>
      <c r="OOH75" s="313"/>
      <c r="OOI75" s="313"/>
      <c r="OOJ75" s="313"/>
      <c r="OOK75" s="313"/>
      <c r="OOL75" s="313"/>
      <c r="OOM75" s="313"/>
      <c r="OON75" s="313"/>
      <c r="OOO75" s="313"/>
      <c r="OOP75" s="313"/>
      <c r="OOQ75" s="313"/>
      <c r="OOR75" s="313"/>
      <c r="OOS75" s="313"/>
      <c r="OOT75" s="313"/>
      <c r="OOU75" s="313"/>
      <c r="OOV75" s="313"/>
      <c r="OOW75" s="313"/>
      <c r="OOX75" s="313"/>
      <c r="OOY75" s="313"/>
      <c r="OOZ75" s="313"/>
      <c r="OPA75" s="313"/>
      <c r="OPB75" s="313"/>
      <c r="OPC75" s="313"/>
      <c r="OPD75" s="313"/>
      <c r="OPE75" s="313"/>
      <c r="OPF75" s="313"/>
      <c r="OPG75" s="313"/>
      <c r="OPH75" s="313"/>
      <c r="OPI75" s="313"/>
      <c r="OPJ75" s="313"/>
      <c r="OPK75" s="313"/>
      <c r="OPL75" s="313"/>
      <c r="OPM75" s="313"/>
      <c r="OPN75" s="313"/>
      <c r="OPO75" s="313"/>
      <c r="OPP75" s="313"/>
      <c r="OPQ75" s="313"/>
      <c r="OPR75" s="313"/>
      <c r="OPS75" s="313"/>
      <c r="OPT75" s="313"/>
      <c r="OPU75" s="313"/>
      <c r="OPV75" s="313"/>
      <c r="OPW75" s="313"/>
      <c r="OPX75" s="313"/>
      <c r="OPY75" s="313"/>
      <c r="OPZ75" s="313"/>
      <c r="OQA75" s="313"/>
      <c r="OQB75" s="313"/>
      <c r="OQC75" s="313"/>
      <c r="OQD75" s="313"/>
      <c r="OQE75" s="313"/>
      <c r="OQF75" s="313"/>
      <c r="OQG75" s="313"/>
      <c r="OQH75" s="313"/>
      <c r="OQI75" s="313"/>
      <c r="OQJ75" s="313"/>
      <c r="OQK75" s="313"/>
      <c r="OQL75" s="313"/>
      <c r="OQM75" s="313"/>
      <c r="OQN75" s="313"/>
      <c r="OQO75" s="313"/>
      <c r="OQP75" s="313"/>
      <c r="OQQ75" s="313"/>
      <c r="OQR75" s="313"/>
      <c r="OQS75" s="313"/>
      <c r="OQT75" s="313"/>
      <c r="OQU75" s="313"/>
      <c r="OQV75" s="313"/>
      <c r="OQW75" s="313"/>
      <c r="OQX75" s="313"/>
      <c r="OQY75" s="313"/>
      <c r="OQZ75" s="313"/>
      <c r="ORA75" s="313"/>
      <c r="ORB75" s="313"/>
      <c r="ORC75" s="313"/>
      <c r="ORD75" s="313"/>
      <c r="ORE75" s="313"/>
      <c r="ORF75" s="313"/>
      <c r="ORG75" s="313"/>
      <c r="ORH75" s="313"/>
      <c r="ORI75" s="313"/>
      <c r="ORJ75" s="313"/>
      <c r="ORK75" s="313"/>
      <c r="ORL75" s="313"/>
      <c r="ORM75" s="313"/>
      <c r="ORN75" s="313"/>
      <c r="ORO75" s="313"/>
      <c r="ORP75" s="313"/>
      <c r="ORQ75" s="313"/>
      <c r="ORR75" s="313"/>
      <c r="ORS75" s="313"/>
      <c r="ORT75" s="313"/>
      <c r="ORU75" s="313"/>
      <c r="ORV75" s="313"/>
      <c r="ORW75" s="313"/>
      <c r="ORX75" s="313"/>
      <c r="ORY75" s="313"/>
      <c r="ORZ75" s="313"/>
      <c r="OSA75" s="313"/>
      <c r="OSB75" s="313"/>
      <c r="OSC75" s="313"/>
      <c r="OSD75" s="313"/>
      <c r="OSE75" s="313"/>
      <c r="OSF75" s="313"/>
      <c r="OSG75" s="313"/>
      <c r="OSH75" s="313"/>
      <c r="OSI75" s="313"/>
      <c r="OSJ75" s="313"/>
      <c r="OSK75" s="313"/>
      <c r="OSL75" s="313"/>
      <c r="OSM75" s="313"/>
      <c r="OSN75" s="313"/>
      <c r="OSO75" s="313"/>
      <c r="OSP75" s="313"/>
      <c r="OSQ75" s="313"/>
      <c r="OSR75" s="313"/>
      <c r="OSS75" s="313"/>
      <c r="OST75" s="313"/>
      <c r="OSU75" s="313"/>
      <c r="OSV75" s="313"/>
      <c r="OSW75" s="313"/>
      <c r="OSX75" s="313"/>
      <c r="OSY75" s="313"/>
      <c r="OSZ75" s="313"/>
      <c r="OTA75" s="313"/>
      <c r="OTB75" s="313"/>
      <c r="OTC75" s="313"/>
      <c r="OTD75" s="313"/>
      <c r="OTE75" s="313"/>
      <c r="OTF75" s="313"/>
      <c r="OTG75" s="313"/>
      <c r="OTH75" s="313"/>
      <c r="OTI75" s="313"/>
      <c r="OTJ75" s="313"/>
      <c r="OTK75" s="313"/>
      <c r="OTL75" s="313"/>
      <c r="OTM75" s="313"/>
      <c r="OTN75" s="313"/>
      <c r="OTO75" s="313"/>
      <c r="OTP75" s="313"/>
      <c r="OTQ75" s="313"/>
      <c r="OTR75" s="313"/>
      <c r="OTS75" s="313"/>
      <c r="OTT75" s="313"/>
      <c r="OTU75" s="313"/>
      <c r="OTV75" s="313"/>
      <c r="OTW75" s="313"/>
      <c r="OTX75" s="313"/>
      <c r="OTY75" s="313"/>
      <c r="OTZ75" s="313"/>
      <c r="OUA75" s="313"/>
      <c r="OUB75" s="313"/>
      <c r="OUC75" s="313"/>
      <c r="OUD75" s="313"/>
      <c r="OUE75" s="313"/>
      <c r="OUF75" s="313"/>
      <c r="OUG75" s="313"/>
      <c r="OUH75" s="313"/>
      <c r="OUI75" s="313"/>
      <c r="OUJ75" s="313"/>
      <c r="OUK75" s="313"/>
      <c r="OUL75" s="313"/>
      <c r="OUM75" s="313"/>
      <c r="OUN75" s="313"/>
      <c r="OUO75" s="313"/>
      <c r="OUP75" s="313"/>
      <c r="OUQ75" s="313"/>
      <c r="OUR75" s="313"/>
      <c r="OUS75" s="313"/>
      <c r="OUT75" s="313"/>
      <c r="OUU75" s="313"/>
      <c r="OUV75" s="313"/>
      <c r="OUW75" s="313"/>
      <c r="OUX75" s="313"/>
      <c r="OUY75" s="313"/>
      <c r="OUZ75" s="313"/>
      <c r="OVA75" s="313"/>
      <c r="OVB75" s="313"/>
      <c r="OVC75" s="313"/>
      <c r="OVD75" s="313"/>
      <c r="OVE75" s="313"/>
      <c r="OVF75" s="313"/>
      <c r="OVG75" s="313"/>
      <c r="OVH75" s="313"/>
      <c r="OVI75" s="313"/>
      <c r="OVJ75" s="313"/>
      <c r="OVK75" s="313"/>
      <c r="OVL75" s="313"/>
      <c r="OVM75" s="313"/>
      <c r="OVN75" s="313"/>
      <c r="OVO75" s="313"/>
      <c r="OVP75" s="313"/>
      <c r="OVQ75" s="313"/>
      <c r="OVR75" s="313"/>
      <c r="OVS75" s="313"/>
      <c r="OVT75" s="313"/>
      <c r="OVU75" s="313"/>
      <c r="OVV75" s="313"/>
      <c r="OVW75" s="313"/>
      <c r="OVX75" s="313"/>
      <c r="OVY75" s="313"/>
      <c r="OVZ75" s="313"/>
      <c r="OWA75" s="313"/>
      <c r="OWB75" s="313"/>
      <c r="OWC75" s="313"/>
      <c r="OWD75" s="313"/>
      <c r="OWE75" s="313"/>
      <c r="OWF75" s="313"/>
      <c r="OWG75" s="313"/>
      <c r="OWH75" s="313"/>
      <c r="OWI75" s="313"/>
      <c r="OWJ75" s="313"/>
      <c r="OWK75" s="313"/>
      <c r="OWL75" s="313"/>
      <c r="OWM75" s="313"/>
      <c r="OWN75" s="313"/>
      <c r="OWO75" s="313"/>
      <c r="OWP75" s="313"/>
      <c r="OWQ75" s="313"/>
      <c r="OWR75" s="313"/>
      <c r="OWS75" s="313"/>
      <c r="OWT75" s="313"/>
      <c r="OWU75" s="313"/>
      <c r="OWV75" s="313"/>
      <c r="OWW75" s="313"/>
      <c r="OWX75" s="313"/>
      <c r="OWY75" s="313"/>
      <c r="OWZ75" s="313"/>
      <c r="OXA75" s="313"/>
      <c r="OXB75" s="313"/>
      <c r="OXC75" s="313"/>
      <c r="OXD75" s="313"/>
      <c r="OXE75" s="313"/>
      <c r="OXF75" s="313"/>
      <c r="OXG75" s="313"/>
      <c r="OXH75" s="313"/>
      <c r="OXI75" s="313"/>
      <c r="OXJ75" s="313"/>
      <c r="OXK75" s="313"/>
      <c r="OXL75" s="313"/>
      <c r="OXM75" s="313"/>
      <c r="OXN75" s="313"/>
      <c r="OXO75" s="313"/>
      <c r="OXP75" s="313"/>
      <c r="OXQ75" s="313"/>
      <c r="OXR75" s="313"/>
      <c r="OXS75" s="313"/>
      <c r="OXT75" s="313"/>
      <c r="OXU75" s="313"/>
      <c r="OXV75" s="313"/>
      <c r="OXW75" s="313"/>
      <c r="OXX75" s="313"/>
      <c r="OXY75" s="313"/>
      <c r="OXZ75" s="313"/>
      <c r="OYA75" s="313"/>
      <c r="OYB75" s="313"/>
      <c r="OYC75" s="313"/>
      <c r="OYD75" s="313"/>
      <c r="OYE75" s="313"/>
      <c r="OYF75" s="313"/>
      <c r="OYG75" s="313"/>
      <c r="OYH75" s="313"/>
      <c r="OYI75" s="313"/>
      <c r="OYJ75" s="313"/>
      <c r="OYK75" s="313"/>
      <c r="OYL75" s="313"/>
      <c r="OYM75" s="313"/>
      <c r="OYN75" s="313"/>
      <c r="OYO75" s="313"/>
      <c r="OYP75" s="313"/>
      <c r="OYQ75" s="313"/>
      <c r="OYR75" s="313"/>
      <c r="OYS75" s="313"/>
      <c r="OYT75" s="313"/>
      <c r="OYU75" s="313"/>
      <c r="OYV75" s="313"/>
      <c r="OYW75" s="313"/>
      <c r="OYX75" s="313"/>
      <c r="OYY75" s="313"/>
      <c r="OYZ75" s="313"/>
      <c r="OZA75" s="313"/>
      <c r="OZB75" s="313"/>
      <c r="OZC75" s="313"/>
      <c r="OZD75" s="313"/>
      <c r="OZE75" s="313"/>
      <c r="OZF75" s="313"/>
      <c r="OZG75" s="313"/>
      <c r="OZH75" s="313"/>
      <c r="OZI75" s="313"/>
      <c r="OZJ75" s="313"/>
      <c r="OZK75" s="313"/>
      <c r="OZL75" s="313"/>
      <c r="OZM75" s="313"/>
      <c r="OZN75" s="313"/>
      <c r="OZO75" s="313"/>
      <c r="OZP75" s="313"/>
      <c r="OZQ75" s="313"/>
      <c r="OZR75" s="313"/>
      <c r="OZS75" s="313"/>
      <c r="OZT75" s="313"/>
      <c r="OZU75" s="313"/>
      <c r="OZV75" s="313"/>
      <c r="OZW75" s="313"/>
      <c r="OZX75" s="313"/>
      <c r="OZY75" s="313"/>
      <c r="OZZ75" s="313"/>
      <c r="PAA75" s="313"/>
      <c r="PAB75" s="313"/>
      <c r="PAC75" s="313"/>
      <c r="PAD75" s="313"/>
      <c r="PAE75" s="313"/>
      <c r="PAF75" s="313"/>
      <c r="PAG75" s="313"/>
      <c r="PAH75" s="313"/>
      <c r="PAI75" s="313"/>
      <c r="PAJ75" s="313"/>
      <c r="PAK75" s="313"/>
      <c r="PAL75" s="313"/>
      <c r="PAM75" s="313"/>
      <c r="PAN75" s="313"/>
      <c r="PAO75" s="313"/>
      <c r="PAP75" s="313"/>
      <c r="PAQ75" s="313"/>
      <c r="PAR75" s="313"/>
      <c r="PAS75" s="313"/>
      <c r="PAT75" s="313"/>
      <c r="PAU75" s="313"/>
      <c r="PAV75" s="313"/>
      <c r="PAW75" s="313"/>
      <c r="PAX75" s="313"/>
      <c r="PAY75" s="313"/>
      <c r="PAZ75" s="313"/>
      <c r="PBA75" s="313"/>
      <c r="PBB75" s="313"/>
      <c r="PBC75" s="313"/>
      <c r="PBD75" s="313"/>
      <c r="PBE75" s="313"/>
      <c r="PBF75" s="313"/>
      <c r="PBG75" s="313"/>
      <c r="PBH75" s="313"/>
      <c r="PBI75" s="313"/>
      <c r="PBJ75" s="313"/>
      <c r="PBK75" s="313"/>
      <c r="PBL75" s="313"/>
      <c r="PBM75" s="313"/>
      <c r="PBN75" s="313"/>
      <c r="PBO75" s="313"/>
      <c r="PBP75" s="313"/>
      <c r="PBQ75" s="313"/>
      <c r="PBR75" s="313"/>
      <c r="PBS75" s="313"/>
      <c r="PBT75" s="313"/>
      <c r="PBU75" s="313"/>
      <c r="PBV75" s="313"/>
      <c r="PBW75" s="313"/>
      <c r="PBX75" s="313"/>
      <c r="PBY75" s="313"/>
      <c r="PBZ75" s="313"/>
      <c r="PCA75" s="313"/>
      <c r="PCB75" s="313"/>
      <c r="PCC75" s="313"/>
      <c r="PCD75" s="313"/>
      <c r="PCE75" s="313"/>
      <c r="PCF75" s="313"/>
      <c r="PCG75" s="313"/>
      <c r="PCH75" s="313"/>
      <c r="PCI75" s="313"/>
      <c r="PCJ75" s="313"/>
      <c r="PCK75" s="313"/>
      <c r="PCL75" s="313"/>
      <c r="PCM75" s="313"/>
      <c r="PCN75" s="313"/>
      <c r="PCO75" s="313"/>
      <c r="PCP75" s="313"/>
      <c r="PCQ75" s="313"/>
      <c r="PCR75" s="313"/>
      <c r="PCS75" s="313"/>
      <c r="PCT75" s="313"/>
      <c r="PCU75" s="313"/>
      <c r="PCV75" s="313"/>
      <c r="PCW75" s="313"/>
      <c r="PCX75" s="313"/>
      <c r="PCY75" s="313"/>
      <c r="PCZ75" s="313"/>
      <c r="PDA75" s="313"/>
      <c r="PDB75" s="313"/>
      <c r="PDC75" s="313"/>
      <c r="PDD75" s="313"/>
      <c r="PDE75" s="313"/>
      <c r="PDF75" s="313"/>
      <c r="PDG75" s="313"/>
      <c r="PDH75" s="313"/>
      <c r="PDI75" s="313"/>
      <c r="PDJ75" s="313"/>
      <c r="PDK75" s="313"/>
      <c r="PDL75" s="313"/>
      <c r="PDM75" s="313"/>
      <c r="PDN75" s="313"/>
      <c r="PDO75" s="313"/>
      <c r="PDP75" s="313"/>
      <c r="PDQ75" s="313"/>
      <c r="PDR75" s="313"/>
      <c r="PDS75" s="313"/>
      <c r="PDT75" s="313"/>
      <c r="PDU75" s="313"/>
      <c r="PDV75" s="313"/>
      <c r="PDW75" s="313"/>
      <c r="PDX75" s="313"/>
      <c r="PDY75" s="313"/>
      <c r="PDZ75" s="313"/>
      <c r="PEA75" s="313"/>
      <c r="PEB75" s="313"/>
      <c r="PEC75" s="313"/>
      <c r="PED75" s="313"/>
      <c r="PEE75" s="313"/>
      <c r="PEF75" s="313"/>
      <c r="PEG75" s="313"/>
      <c r="PEH75" s="313"/>
      <c r="PEI75" s="313"/>
      <c r="PEJ75" s="313"/>
      <c r="PEK75" s="313"/>
      <c r="PEL75" s="313"/>
      <c r="PEM75" s="313"/>
      <c r="PEN75" s="313"/>
      <c r="PEO75" s="313"/>
      <c r="PEP75" s="313"/>
      <c r="PEQ75" s="313"/>
      <c r="PER75" s="313"/>
      <c r="PES75" s="313"/>
      <c r="PET75" s="313"/>
      <c r="PEU75" s="313"/>
      <c r="PEV75" s="313"/>
      <c r="PEW75" s="313"/>
      <c r="PEX75" s="313"/>
      <c r="PEY75" s="313"/>
      <c r="PEZ75" s="313"/>
      <c r="PFA75" s="313"/>
      <c r="PFB75" s="313"/>
      <c r="PFC75" s="313"/>
      <c r="PFD75" s="313"/>
      <c r="PFE75" s="313"/>
      <c r="PFF75" s="313"/>
      <c r="PFG75" s="313"/>
      <c r="PFH75" s="313"/>
      <c r="PFI75" s="313"/>
      <c r="PFJ75" s="313"/>
      <c r="PFK75" s="313"/>
      <c r="PFL75" s="313"/>
      <c r="PFM75" s="313"/>
      <c r="PFN75" s="313"/>
      <c r="PFO75" s="313"/>
      <c r="PFP75" s="313"/>
      <c r="PFQ75" s="313"/>
      <c r="PFR75" s="313"/>
      <c r="PFS75" s="313"/>
      <c r="PFT75" s="313"/>
      <c r="PFU75" s="313"/>
      <c r="PFV75" s="313"/>
      <c r="PFW75" s="313"/>
      <c r="PFX75" s="313"/>
      <c r="PFY75" s="313"/>
      <c r="PFZ75" s="313"/>
      <c r="PGA75" s="313"/>
      <c r="PGB75" s="313"/>
      <c r="PGC75" s="313"/>
      <c r="PGD75" s="313"/>
      <c r="PGE75" s="313"/>
      <c r="PGF75" s="313"/>
      <c r="PGG75" s="313"/>
      <c r="PGH75" s="313"/>
      <c r="PGI75" s="313"/>
      <c r="PGJ75" s="313"/>
      <c r="PGK75" s="313"/>
      <c r="PGL75" s="313"/>
      <c r="PGM75" s="313"/>
      <c r="PGN75" s="313"/>
      <c r="PGO75" s="313"/>
      <c r="PGP75" s="313"/>
      <c r="PGQ75" s="313"/>
      <c r="PGR75" s="313"/>
      <c r="PGS75" s="313"/>
      <c r="PGT75" s="313"/>
      <c r="PGU75" s="313"/>
      <c r="PGV75" s="313"/>
      <c r="PGW75" s="313"/>
      <c r="PGX75" s="313"/>
      <c r="PGY75" s="313"/>
      <c r="PGZ75" s="313"/>
      <c r="PHA75" s="313"/>
      <c r="PHB75" s="313"/>
      <c r="PHC75" s="313"/>
      <c r="PHD75" s="313"/>
      <c r="PHE75" s="313"/>
      <c r="PHF75" s="313"/>
      <c r="PHG75" s="313"/>
      <c r="PHH75" s="313"/>
      <c r="PHI75" s="313"/>
      <c r="PHJ75" s="313"/>
      <c r="PHK75" s="313"/>
      <c r="PHL75" s="313"/>
      <c r="PHM75" s="313"/>
      <c r="PHN75" s="313"/>
      <c r="PHO75" s="313"/>
      <c r="PHP75" s="313"/>
      <c r="PHQ75" s="313"/>
      <c r="PHR75" s="313"/>
      <c r="PHS75" s="313"/>
      <c r="PHT75" s="313"/>
      <c r="PHU75" s="313"/>
      <c r="PHV75" s="313"/>
      <c r="PHW75" s="313"/>
      <c r="PHX75" s="313"/>
      <c r="PHY75" s="313"/>
      <c r="PHZ75" s="313"/>
      <c r="PIA75" s="313"/>
      <c r="PIB75" s="313"/>
      <c r="PIC75" s="313"/>
      <c r="PID75" s="313"/>
      <c r="PIE75" s="313"/>
      <c r="PIF75" s="313"/>
      <c r="PIG75" s="313"/>
      <c r="PIH75" s="313"/>
      <c r="PII75" s="313"/>
      <c r="PIJ75" s="313"/>
      <c r="PIK75" s="313"/>
      <c r="PIL75" s="313"/>
      <c r="PIM75" s="313"/>
      <c r="PIN75" s="313"/>
      <c r="PIO75" s="313"/>
      <c r="PIP75" s="313"/>
      <c r="PIQ75" s="313"/>
      <c r="PIR75" s="313"/>
      <c r="PIS75" s="313"/>
      <c r="PIT75" s="313"/>
      <c r="PIU75" s="313"/>
      <c r="PIV75" s="313"/>
      <c r="PIW75" s="313"/>
      <c r="PIX75" s="313"/>
      <c r="PIY75" s="313"/>
      <c r="PIZ75" s="313"/>
      <c r="PJA75" s="313"/>
      <c r="PJB75" s="313"/>
      <c r="PJC75" s="313"/>
      <c r="PJD75" s="313"/>
      <c r="PJE75" s="313"/>
      <c r="PJF75" s="313"/>
      <c r="PJG75" s="313"/>
      <c r="PJH75" s="313"/>
      <c r="PJI75" s="313"/>
      <c r="PJJ75" s="313"/>
      <c r="PJK75" s="313"/>
      <c r="PJL75" s="313"/>
      <c r="PJM75" s="313"/>
      <c r="PJN75" s="313"/>
      <c r="PJO75" s="313"/>
      <c r="PJP75" s="313"/>
      <c r="PJQ75" s="313"/>
      <c r="PJR75" s="313"/>
      <c r="PJS75" s="313"/>
      <c r="PJT75" s="313"/>
      <c r="PJU75" s="313"/>
      <c r="PJV75" s="313"/>
      <c r="PJW75" s="313"/>
      <c r="PJX75" s="313"/>
      <c r="PJY75" s="313"/>
      <c r="PJZ75" s="313"/>
      <c r="PKA75" s="313"/>
      <c r="PKB75" s="313"/>
      <c r="PKC75" s="313"/>
      <c r="PKD75" s="313"/>
      <c r="PKE75" s="313"/>
      <c r="PKF75" s="313"/>
      <c r="PKG75" s="313"/>
      <c r="PKH75" s="313"/>
      <c r="PKI75" s="313"/>
      <c r="PKJ75" s="313"/>
      <c r="PKK75" s="313"/>
      <c r="PKL75" s="313"/>
      <c r="PKM75" s="313"/>
      <c r="PKN75" s="313"/>
      <c r="PKO75" s="313"/>
      <c r="PKP75" s="313"/>
      <c r="PKQ75" s="313"/>
      <c r="PKR75" s="313"/>
      <c r="PKS75" s="313"/>
      <c r="PKT75" s="313"/>
      <c r="PKU75" s="313"/>
      <c r="PKV75" s="313"/>
      <c r="PKW75" s="313"/>
      <c r="PKX75" s="313"/>
      <c r="PKY75" s="313"/>
      <c r="PKZ75" s="313"/>
      <c r="PLA75" s="313"/>
      <c r="PLB75" s="313"/>
      <c r="PLC75" s="313"/>
      <c r="PLD75" s="313"/>
      <c r="PLE75" s="313"/>
      <c r="PLF75" s="313"/>
      <c r="PLG75" s="313"/>
      <c r="PLH75" s="313"/>
      <c r="PLI75" s="313"/>
      <c r="PLJ75" s="313"/>
      <c r="PLK75" s="313"/>
      <c r="PLL75" s="313"/>
      <c r="PLM75" s="313"/>
      <c r="PLN75" s="313"/>
      <c r="PLO75" s="313"/>
      <c r="PLP75" s="313"/>
      <c r="PLQ75" s="313"/>
      <c r="PLR75" s="313"/>
      <c r="PLS75" s="313"/>
      <c r="PLT75" s="313"/>
      <c r="PLU75" s="313"/>
      <c r="PLV75" s="313"/>
      <c r="PLW75" s="313"/>
      <c r="PLX75" s="313"/>
      <c r="PLY75" s="313"/>
      <c r="PLZ75" s="313"/>
      <c r="PMA75" s="313"/>
      <c r="PMB75" s="313"/>
      <c r="PMC75" s="313"/>
      <c r="PMD75" s="313"/>
      <c r="PME75" s="313"/>
      <c r="PMF75" s="313"/>
      <c r="PMG75" s="313"/>
      <c r="PMH75" s="313"/>
      <c r="PMI75" s="313"/>
      <c r="PMJ75" s="313"/>
      <c r="PMK75" s="313"/>
      <c r="PML75" s="313"/>
      <c r="PMM75" s="313"/>
      <c r="PMN75" s="313"/>
      <c r="PMO75" s="313"/>
      <c r="PMP75" s="313"/>
      <c r="PMQ75" s="313"/>
      <c r="PMR75" s="313"/>
      <c r="PMS75" s="313"/>
      <c r="PMT75" s="313"/>
      <c r="PMU75" s="313"/>
      <c r="PMV75" s="313"/>
      <c r="PMW75" s="313"/>
      <c r="PMX75" s="313"/>
      <c r="PMY75" s="313"/>
      <c r="PMZ75" s="313"/>
      <c r="PNA75" s="313"/>
      <c r="PNB75" s="313"/>
      <c r="PNC75" s="313"/>
      <c r="PND75" s="313"/>
      <c r="PNE75" s="313"/>
      <c r="PNF75" s="313"/>
      <c r="PNG75" s="313"/>
      <c r="PNH75" s="313"/>
      <c r="PNI75" s="313"/>
      <c r="PNJ75" s="313"/>
      <c r="PNK75" s="313"/>
      <c r="PNL75" s="313"/>
      <c r="PNM75" s="313"/>
      <c r="PNN75" s="313"/>
      <c r="PNO75" s="313"/>
      <c r="PNP75" s="313"/>
      <c r="PNQ75" s="313"/>
      <c r="PNR75" s="313"/>
      <c r="PNS75" s="313"/>
      <c r="PNT75" s="313"/>
      <c r="PNU75" s="313"/>
      <c r="PNV75" s="313"/>
      <c r="PNW75" s="313"/>
      <c r="PNX75" s="313"/>
      <c r="PNY75" s="313"/>
      <c r="PNZ75" s="313"/>
      <c r="POA75" s="313"/>
      <c r="POB75" s="313"/>
      <c r="POC75" s="313"/>
      <c r="POD75" s="313"/>
      <c r="POE75" s="313"/>
      <c r="POF75" s="313"/>
      <c r="POG75" s="313"/>
      <c r="POH75" s="313"/>
      <c r="POI75" s="313"/>
      <c r="POJ75" s="313"/>
      <c r="POK75" s="313"/>
      <c r="POL75" s="313"/>
      <c r="POM75" s="313"/>
      <c r="PON75" s="313"/>
      <c r="POO75" s="313"/>
      <c r="POP75" s="313"/>
      <c r="POQ75" s="313"/>
      <c r="POR75" s="313"/>
      <c r="POS75" s="313"/>
      <c r="POT75" s="313"/>
      <c r="POU75" s="313"/>
      <c r="POV75" s="313"/>
      <c r="POW75" s="313"/>
      <c r="POX75" s="313"/>
      <c r="POY75" s="313"/>
      <c r="POZ75" s="313"/>
      <c r="PPA75" s="313"/>
      <c r="PPB75" s="313"/>
      <c r="PPC75" s="313"/>
      <c r="PPD75" s="313"/>
      <c r="PPE75" s="313"/>
      <c r="PPF75" s="313"/>
      <c r="PPG75" s="313"/>
      <c r="PPH75" s="313"/>
      <c r="PPI75" s="313"/>
      <c r="PPJ75" s="313"/>
      <c r="PPK75" s="313"/>
      <c r="PPL75" s="313"/>
      <c r="PPM75" s="313"/>
      <c r="PPN75" s="313"/>
      <c r="PPO75" s="313"/>
      <c r="PPP75" s="313"/>
      <c r="PPQ75" s="313"/>
      <c r="PPR75" s="313"/>
      <c r="PPS75" s="313"/>
      <c r="PPT75" s="313"/>
      <c r="PPU75" s="313"/>
      <c r="PPV75" s="313"/>
      <c r="PPW75" s="313"/>
      <c r="PPX75" s="313"/>
      <c r="PPY75" s="313"/>
      <c r="PPZ75" s="313"/>
      <c r="PQA75" s="313"/>
      <c r="PQB75" s="313"/>
      <c r="PQC75" s="313"/>
      <c r="PQD75" s="313"/>
      <c r="PQE75" s="313"/>
      <c r="PQF75" s="313"/>
      <c r="PQG75" s="313"/>
      <c r="PQH75" s="313"/>
      <c r="PQI75" s="313"/>
      <c r="PQJ75" s="313"/>
      <c r="PQK75" s="313"/>
      <c r="PQL75" s="313"/>
      <c r="PQM75" s="313"/>
      <c r="PQN75" s="313"/>
      <c r="PQO75" s="313"/>
      <c r="PQP75" s="313"/>
      <c r="PQQ75" s="313"/>
      <c r="PQR75" s="313"/>
      <c r="PQS75" s="313"/>
      <c r="PQT75" s="313"/>
      <c r="PQU75" s="313"/>
      <c r="PQV75" s="313"/>
      <c r="PQW75" s="313"/>
      <c r="PQX75" s="313"/>
      <c r="PQY75" s="313"/>
      <c r="PQZ75" s="313"/>
      <c r="PRA75" s="313"/>
      <c r="PRB75" s="313"/>
      <c r="PRC75" s="313"/>
      <c r="PRD75" s="313"/>
      <c r="PRE75" s="313"/>
      <c r="PRF75" s="313"/>
      <c r="PRG75" s="313"/>
      <c r="PRH75" s="313"/>
      <c r="PRI75" s="313"/>
      <c r="PRJ75" s="313"/>
      <c r="PRK75" s="313"/>
      <c r="PRL75" s="313"/>
      <c r="PRM75" s="313"/>
      <c r="PRN75" s="313"/>
      <c r="PRO75" s="313"/>
      <c r="PRP75" s="313"/>
      <c r="PRQ75" s="313"/>
      <c r="PRR75" s="313"/>
      <c r="PRS75" s="313"/>
      <c r="PRT75" s="313"/>
      <c r="PRU75" s="313"/>
      <c r="PRV75" s="313"/>
      <c r="PRW75" s="313"/>
      <c r="PRX75" s="313"/>
      <c r="PRY75" s="313"/>
      <c r="PRZ75" s="313"/>
      <c r="PSA75" s="313"/>
      <c r="PSB75" s="313"/>
      <c r="PSC75" s="313"/>
      <c r="PSD75" s="313"/>
      <c r="PSE75" s="313"/>
      <c r="PSF75" s="313"/>
      <c r="PSG75" s="313"/>
      <c r="PSH75" s="313"/>
      <c r="PSI75" s="313"/>
      <c r="PSJ75" s="313"/>
      <c r="PSK75" s="313"/>
      <c r="PSL75" s="313"/>
      <c r="PSM75" s="313"/>
      <c r="PSN75" s="313"/>
      <c r="PSO75" s="313"/>
      <c r="PSP75" s="313"/>
      <c r="PSQ75" s="313"/>
      <c r="PSR75" s="313"/>
      <c r="PSS75" s="313"/>
      <c r="PST75" s="313"/>
      <c r="PSU75" s="313"/>
      <c r="PSV75" s="313"/>
      <c r="PSW75" s="313"/>
      <c r="PSX75" s="313"/>
      <c r="PSY75" s="313"/>
      <c r="PSZ75" s="313"/>
      <c r="PTA75" s="313"/>
      <c r="PTB75" s="313"/>
      <c r="PTC75" s="313"/>
      <c r="PTD75" s="313"/>
      <c r="PTE75" s="313"/>
      <c r="PTF75" s="313"/>
      <c r="PTG75" s="313"/>
      <c r="PTH75" s="313"/>
      <c r="PTI75" s="313"/>
      <c r="PTJ75" s="313"/>
      <c r="PTK75" s="313"/>
      <c r="PTL75" s="313"/>
      <c r="PTM75" s="313"/>
      <c r="PTN75" s="313"/>
      <c r="PTO75" s="313"/>
      <c r="PTP75" s="313"/>
      <c r="PTQ75" s="313"/>
      <c r="PTR75" s="313"/>
      <c r="PTS75" s="313"/>
      <c r="PTT75" s="313"/>
      <c r="PTU75" s="313"/>
      <c r="PTV75" s="313"/>
      <c r="PTW75" s="313"/>
      <c r="PTX75" s="313"/>
      <c r="PTY75" s="313"/>
      <c r="PTZ75" s="313"/>
      <c r="PUA75" s="313"/>
      <c r="PUB75" s="313"/>
      <c r="PUC75" s="313"/>
      <c r="PUD75" s="313"/>
      <c r="PUE75" s="313"/>
      <c r="PUF75" s="313"/>
      <c r="PUG75" s="313"/>
      <c r="PUH75" s="313"/>
      <c r="PUI75" s="313"/>
      <c r="PUJ75" s="313"/>
      <c r="PUK75" s="313"/>
      <c r="PUL75" s="313"/>
      <c r="PUM75" s="313"/>
      <c r="PUN75" s="313"/>
      <c r="PUO75" s="313"/>
      <c r="PUP75" s="313"/>
      <c r="PUQ75" s="313"/>
      <c r="PUR75" s="313"/>
      <c r="PUS75" s="313"/>
      <c r="PUT75" s="313"/>
      <c r="PUU75" s="313"/>
      <c r="PUV75" s="313"/>
      <c r="PUW75" s="313"/>
      <c r="PUX75" s="313"/>
      <c r="PUY75" s="313"/>
      <c r="PUZ75" s="313"/>
      <c r="PVA75" s="313"/>
      <c r="PVB75" s="313"/>
      <c r="PVC75" s="313"/>
      <c r="PVD75" s="313"/>
      <c r="PVE75" s="313"/>
      <c r="PVF75" s="313"/>
      <c r="PVG75" s="313"/>
      <c r="PVH75" s="313"/>
      <c r="PVI75" s="313"/>
      <c r="PVJ75" s="313"/>
      <c r="PVK75" s="313"/>
      <c r="PVL75" s="313"/>
      <c r="PVM75" s="313"/>
      <c r="PVN75" s="313"/>
      <c r="PVO75" s="313"/>
      <c r="PVP75" s="313"/>
      <c r="PVQ75" s="313"/>
      <c r="PVR75" s="313"/>
      <c r="PVS75" s="313"/>
      <c r="PVT75" s="313"/>
      <c r="PVU75" s="313"/>
      <c r="PVV75" s="313"/>
      <c r="PVW75" s="313"/>
      <c r="PVX75" s="313"/>
      <c r="PVY75" s="313"/>
      <c r="PVZ75" s="313"/>
      <c r="PWA75" s="313"/>
      <c r="PWB75" s="313"/>
      <c r="PWC75" s="313"/>
      <c r="PWD75" s="313"/>
      <c r="PWE75" s="313"/>
      <c r="PWF75" s="313"/>
      <c r="PWG75" s="313"/>
      <c r="PWH75" s="313"/>
      <c r="PWI75" s="313"/>
      <c r="PWJ75" s="313"/>
      <c r="PWK75" s="313"/>
      <c r="PWL75" s="313"/>
      <c r="PWM75" s="313"/>
      <c r="PWN75" s="313"/>
      <c r="PWO75" s="313"/>
      <c r="PWP75" s="313"/>
      <c r="PWQ75" s="313"/>
      <c r="PWR75" s="313"/>
      <c r="PWS75" s="313"/>
      <c r="PWT75" s="313"/>
      <c r="PWU75" s="313"/>
      <c r="PWV75" s="313"/>
      <c r="PWW75" s="313"/>
      <c r="PWX75" s="313"/>
      <c r="PWY75" s="313"/>
      <c r="PWZ75" s="313"/>
      <c r="PXA75" s="313"/>
      <c r="PXB75" s="313"/>
      <c r="PXC75" s="313"/>
      <c r="PXD75" s="313"/>
      <c r="PXE75" s="313"/>
      <c r="PXF75" s="313"/>
      <c r="PXG75" s="313"/>
      <c r="PXH75" s="313"/>
      <c r="PXI75" s="313"/>
      <c r="PXJ75" s="313"/>
      <c r="PXK75" s="313"/>
      <c r="PXL75" s="313"/>
      <c r="PXM75" s="313"/>
      <c r="PXN75" s="313"/>
      <c r="PXO75" s="313"/>
      <c r="PXP75" s="313"/>
      <c r="PXQ75" s="313"/>
      <c r="PXR75" s="313"/>
      <c r="PXS75" s="313"/>
      <c r="PXT75" s="313"/>
      <c r="PXU75" s="313"/>
      <c r="PXV75" s="313"/>
      <c r="PXW75" s="313"/>
      <c r="PXX75" s="313"/>
      <c r="PXY75" s="313"/>
      <c r="PXZ75" s="313"/>
      <c r="PYA75" s="313"/>
      <c r="PYB75" s="313"/>
      <c r="PYC75" s="313"/>
      <c r="PYD75" s="313"/>
      <c r="PYE75" s="313"/>
      <c r="PYF75" s="313"/>
      <c r="PYG75" s="313"/>
      <c r="PYH75" s="313"/>
      <c r="PYI75" s="313"/>
      <c r="PYJ75" s="313"/>
      <c r="PYK75" s="313"/>
      <c r="PYL75" s="313"/>
      <c r="PYM75" s="313"/>
      <c r="PYN75" s="313"/>
      <c r="PYO75" s="313"/>
      <c r="PYP75" s="313"/>
      <c r="PYQ75" s="313"/>
      <c r="PYR75" s="313"/>
      <c r="PYS75" s="313"/>
      <c r="PYT75" s="313"/>
      <c r="PYU75" s="313"/>
      <c r="PYV75" s="313"/>
      <c r="PYW75" s="313"/>
      <c r="PYX75" s="313"/>
      <c r="PYY75" s="313"/>
      <c r="PYZ75" s="313"/>
      <c r="PZA75" s="313"/>
      <c r="PZB75" s="313"/>
      <c r="PZC75" s="313"/>
      <c r="PZD75" s="313"/>
      <c r="PZE75" s="313"/>
      <c r="PZF75" s="313"/>
      <c r="PZG75" s="313"/>
      <c r="PZH75" s="313"/>
      <c r="PZI75" s="313"/>
      <c r="PZJ75" s="313"/>
      <c r="PZK75" s="313"/>
      <c r="PZL75" s="313"/>
      <c r="PZM75" s="313"/>
      <c r="PZN75" s="313"/>
      <c r="PZO75" s="313"/>
      <c r="PZP75" s="313"/>
      <c r="PZQ75" s="313"/>
      <c r="PZR75" s="313"/>
      <c r="PZS75" s="313"/>
      <c r="PZT75" s="313"/>
      <c r="PZU75" s="313"/>
      <c r="PZV75" s="313"/>
      <c r="PZW75" s="313"/>
      <c r="PZX75" s="313"/>
      <c r="PZY75" s="313"/>
      <c r="PZZ75" s="313"/>
      <c r="QAA75" s="313"/>
      <c r="QAB75" s="313"/>
      <c r="QAC75" s="313"/>
      <c r="QAD75" s="313"/>
      <c r="QAE75" s="313"/>
      <c r="QAF75" s="313"/>
      <c r="QAG75" s="313"/>
      <c r="QAH75" s="313"/>
      <c r="QAI75" s="313"/>
      <c r="QAJ75" s="313"/>
      <c r="QAK75" s="313"/>
      <c r="QAL75" s="313"/>
      <c r="QAM75" s="313"/>
      <c r="QAN75" s="313"/>
      <c r="QAO75" s="313"/>
      <c r="QAP75" s="313"/>
      <c r="QAQ75" s="313"/>
      <c r="QAR75" s="313"/>
      <c r="QAS75" s="313"/>
      <c r="QAT75" s="313"/>
      <c r="QAU75" s="313"/>
      <c r="QAV75" s="313"/>
      <c r="QAW75" s="313"/>
      <c r="QAX75" s="313"/>
      <c r="QAY75" s="313"/>
      <c r="QAZ75" s="313"/>
      <c r="QBA75" s="313"/>
      <c r="QBB75" s="313"/>
      <c r="QBC75" s="313"/>
      <c r="QBD75" s="313"/>
      <c r="QBE75" s="313"/>
      <c r="QBF75" s="313"/>
      <c r="QBG75" s="313"/>
      <c r="QBH75" s="313"/>
      <c r="QBI75" s="313"/>
      <c r="QBJ75" s="313"/>
      <c r="QBK75" s="313"/>
      <c r="QBL75" s="313"/>
      <c r="QBM75" s="313"/>
      <c r="QBN75" s="313"/>
      <c r="QBO75" s="313"/>
      <c r="QBP75" s="313"/>
      <c r="QBQ75" s="313"/>
      <c r="QBR75" s="313"/>
      <c r="QBS75" s="313"/>
      <c r="QBT75" s="313"/>
      <c r="QBU75" s="313"/>
      <c r="QBV75" s="313"/>
      <c r="QBW75" s="313"/>
      <c r="QBX75" s="313"/>
      <c r="QBY75" s="313"/>
      <c r="QBZ75" s="313"/>
      <c r="QCA75" s="313"/>
      <c r="QCB75" s="313"/>
      <c r="QCC75" s="313"/>
      <c r="QCD75" s="313"/>
      <c r="QCE75" s="313"/>
      <c r="QCF75" s="313"/>
      <c r="QCG75" s="313"/>
      <c r="QCH75" s="313"/>
      <c r="QCI75" s="313"/>
      <c r="QCJ75" s="313"/>
      <c r="QCK75" s="313"/>
      <c r="QCL75" s="313"/>
      <c r="QCM75" s="313"/>
      <c r="QCN75" s="313"/>
      <c r="QCO75" s="313"/>
      <c r="QCP75" s="313"/>
      <c r="QCQ75" s="313"/>
      <c r="QCR75" s="313"/>
      <c r="QCS75" s="313"/>
      <c r="QCT75" s="313"/>
      <c r="QCU75" s="313"/>
      <c r="QCV75" s="313"/>
      <c r="QCW75" s="313"/>
      <c r="QCX75" s="313"/>
      <c r="QCY75" s="313"/>
      <c r="QCZ75" s="313"/>
      <c r="QDA75" s="313"/>
      <c r="QDB75" s="313"/>
      <c r="QDC75" s="313"/>
      <c r="QDD75" s="313"/>
      <c r="QDE75" s="313"/>
      <c r="QDF75" s="313"/>
      <c r="QDG75" s="313"/>
      <c r="QDH75" s="313"/>
      <c r="QDI75" s="313"/>
      <c r="QDJ75" s="313"/>
      <c r="QDK75" s="313"/>
      <c r="QDL75" s="313"/>
      <c r="QDM75" s="313"/>
      <c r="QDN75" s="313"/>
      <c r="QDO75" s="313"/>
      <c r="QDP75" s="313"/>
      <c r="QDQ75" s="313"/>
      <c r="QDR75" s="313"/>
      <c r="QDS75" s="313"/>
      <c r="QDT75" s="313"/>
      <c r="QDU75" s="313"/>
      <c r="QDV75" s="313"/>
      <c r="QDW75" s="313"/>
      <c r="QDX75" s="313"/>
      <c r="QDY75" s="313"/>
      <c r="QDZ75" s="313"/>
      <c r="QEA75" s="313"/>
      <c r="QEB75" s="313"/>
      <c r="QEC75" s="313"/>
      <c r="QED75" s="313"/>
      <c r="QEE75" s="313"/>
      <c r="QEF75" s="313"/>
      <c r="QEG75" s="313"/>
      <c r="QEH75" s="313"/>
      <c r="QEI75" s="313"/>
      <c r="QEJ75" s="313"/>
      <c r="QEK75" s="313"/>
      <c r="QEL75" s="313"/>
      <c r="QEM75" s="313"/>
      <c r="QEN75" s="313"/>
      <c r="QEO75" s="313"/>
      <c r="QEP75" s="313"/>
      <c r="QEQ75" s="313"/>
      <c r="QER75" s="313"/>
      <c r="QES75" s="313"/>
      <c r="QET75" s="313"/>
      <c r="QEU75" s="313"/>
      <c r="QEV75" s="313"/>
      <c r="QEW75" s="313"/>
      <c r="QEX75" s="313"/>
      <c r="QEY75" s="313"/>
      <c r="QEZ75" s="313"/>
      <c r="QFA75" s="313"/>
      <c r="QFB75" s="313"/>
      <c r="QFC75" s="313"/>
      <c r="QFD75" s="313"/>
      <c r="QFE75" s="313"/>
      <c r="QFF75" s="313"/>
      <c r="QFG75" s="313"/>
      <c r="QFH75" s="313"/>
      <c r="QFI75" s="313"/>
      <c r="QFJ75" s="313"/>
      <c r="QFK75" s="313"/>
      <c r="QFL75" s="313"/>
      <c r="QFM75" s="313"/>
      <c r="QFN75" s="313"/>
      <c r="QFO75" s="313"/>
      <c r="QFP75" s="313"/>
      <c r="QFQ75" s="313"/>
      <c r="QFR75" s="313"/>
      <c r="QFS75" s="313"/>
      <c r="QFT75" s="313"/>
      <c r="QFU75" s="313"/>
      <c r="QFV75" s="313"/>
      <c r="QFW75" s="313"/>
      <c r="QFX75" s="313"/>
      <c r="QFY75" s="313"/>
      <c r="QFZ75" s="313"/>
      <c r="QGA75" s="313"/>
      <c r="QGB75" s="313"/>
      <c r="QGC75" s="313"/>
      <c r="QGD75" s="313"/>
      <c r="QGE75" s="313"/>
      <c r="QGF75" s="313"/>
      <c r="QGG75" s="313"/>
      <c r="QGH75" s="313"/>
      <c r="QGI75" s="313"/>
      <c r="QGJ75" s="313"/>
      <c r="QGK75" s="313"/>
      <c r="QGL75" s="313"/>
      <c r="QGM75" s="313"/>
      <c r="QGN75" s="313"/>
      <c r="QGO75" s="313"/>
      <c r="QGP75" s="313"/>
      <c r="QGQ75" s="313"/>
      <c r="QGR75" s="313"/>
      <c r="QGS75" s="313"/>
      <c r="QGT75" s="313"/>
      <c r="QGU75" s="313"/>
      <c r="QGV75" s="313"/>
      <c r="QGW75" s="313"/>
      <c r="QGX75" s="313"/>
      <c r="QGY75" s="313"/>
      <c r="QGZ75" s="313"/>
      <c r="QHA75" s="313"/>
      <c r="QHB75" s="313"/>
      <c r="QHC75" s="313"/>
      <c r="QHD75" s="313"/>
      <c r="QHE75" s="313"/>
      <c r="QHF75" s="313"/>
      <c r="QHG75" s="313"/>
      <c r="QHH75" s="313"/>
      <c r="QHI75" s="313"/>
      <c r="QHJ75" s="313"/>
      <c r="QHK75" s="313"/>
      <c r="QHL75" s="313"/>
      <c r="QHM75" s="313"/>
      <c r="QHN75" s="313"/>
      <c r="QHO75" s="313"/>
      <c r="QHP75" s="313"/>
      <c r="QHQ75" s="313"/>
      <c r="QHR75" s="313"/>
      <c r="QHS75" s="313"/>
      <c r="QHT75" s="313"/>
      <c r="QHU75" s="313"/>
      <c r="QHV75" s="313"/>
      <c r="QHW75" s="313"/>
      <c r="QHX75" s="313"/>
      <c r="QHY75" s="313"/>
      <c r="QHZ75" s="313"/>
      <c r="QIA75" s="313"/>
      <c r="QIB75" s="313"/>
      <c r="QIC75" s="313"/>
      <c r="QID75" s="313"/>
      <c r="QIE75" s="313"/>
      <c r="QIF75" s="313"/>
      <c r="QIG75" s="313"/>
      <c r="QIH75" s="313"/>
      <c r="QII75" s="313"/>
      <c r="QIJ75" s="313"/>
      <c r="QIK75" s="313"/>
      <c r="QIL75" s="313"/>
      <c r="QIM75" s="313"/>
      <c r="QIN75" s="313"/>
      <c r="QIO75" s="313"/>
      <c r="QIP75" s="313"/>
      <c r="QIQ75" s="313"/>
      <c r="QIR75" s="313"/>
      <c r="QIS75" s="313"/>
      <c r="QIT75" s="313"/>
      <c r="QIU75" s="313"/>
      <c r="QIV75" s="313"/>
      <c r="QIW75" s="313"/>
      <c r="QIX75" s="313"/>
      <c r="QIY75" s="313"/>
      <c r="QIZ75" s="313"/>
      <c r="QJA75" s="313"/>
      <c r="QJB75" s="313"/>
      <c r="QJC75" s="313"/>
      <c r="QJD75" s="313"/>
      <c r="QJE75" s="313"/>
      <c r="QJF75" s="313"/>
      <c r="QJG75" s="313"/>
      <c r="QJH75" s="313"/>
      <c r="QJI75" s="313"/>
      <c r="QJJ75" s="313"/>
      <c r="QJK75" s="313"/>
      <c r="QJL75" s="313"/>
      <c r="QJM75" s="313"/>
      <c r="QJN75" s="313"/>
      <c r="QJO75" s="313"/>
      <c r="QJP75" s="313"/>
      <c r="QJQ75" s="313"/>
      <c r="QJR75" s="313"/>
      <c r="QJS75" s="313"/>
      <c r="QJT75" s="313"/>
      <c r="QJU75" s="313"/>
      <c r="QJV75" s="313"/>
      <c r="QJW75" s="313"/>
      <c r="QJX75" s="313"/>
      <c r="QJY75" s="313"/>
      <c r="QJZ75" s="313"/>
      <c r="QKA75" s="313"/>
      <c r="QKB75" s="313"/>
      <c r="QKC75" s="313"/>
      <c r="QKD75" s="313"/>
      <c r="QKE75" s="313"/>
      <c r="QKF75" s="313"/>
      <c r="QKG75" s="313"/>
      <c r="QKH75" s="313"/>
      <c r="QKI75" s="313"/>
      <c r="QKJ75" s="313"/>
      <c r="QKK75" s="313"/>
      <c r="QKL75" s="313"/>
      <c r="QKM75" s="313"/>
      <c r="QKN75" s="313"/>
      <c r="QKO75" s="313"/>
      <c r="QKP75" s="313"/>
      <c r="QKQ75" s="313"/>
      <c r="QKR75" s="313"/>
      <c r="QKS75" s="313"/>
      <c r="QKT75" s="313"/>
      <c r="QKU75" s="313"/>
      <c r="QKV75" s="313"/>
      <c r="QKW75" s="313"/>
      <c r="QKX75" s="313"/>
      <c r="QKY75" s="313"/>
      <c r="QKZ75" s="313"/>
      <c r="QLA75" s="313"/>
      <c r="QLB75" s="313"/>
      <c r="QLC75" s="313"/>
      <c r="QLD75" s="313"/>
      <c r="QLE75" s="313"/>
      <c r="QLF75" s="313"/>
      <c r="QLG75" s="313"/>
      <c r="QLH75" s="313"/>
      <c r="QLI75" s="313"/>
      <c r="QLJ75" s="313"/>
      <c r="QLK75" s="313"/>
      <c r="QLL75" s="313"/>
      <c r="QLM75" s="313"/>
      <c r="QLN75" s="313"/>
      <c r="QLO75" s="313"/>
      <c r="QLP75" s="313"/>
      <c r="QLQ75" s="313"/>
      <c r="QLR75" s="313"/>
      <c r="QLS75" s="313"/>
      <c r="QLT75" s="313"/>
      <c r="QLU75" s="313"/>
      <c r="QLV75" s="313"/>
      <c r="QLW75" s="313"/>
      <c r="QLX75" s="313"/>
      <c r="QLY75" s="313"/>
      <c r="QLZ75" s="313"/>
      <c r="QMA75" s="313"/>
      <c r="QMB75" s="313"/>
      <c r="QMC75" s="313"/>
      <c r="QMD75" s="313"/>
      <c r="QME75" s="313"/>
      <c r="QMF75" s="313"/>
      <c r="QMG75" s="313"/>
      <c r="QMH75" s="313"/>
      <c r="QMI75" s="313"/>
      <c r="QMJ75" s="313"/>
      <c r="QMK75" s="313"/>
      <c r="QML75" s="313"/>
      <c r="QMM75" s="313"/>
      <c r="QMN75" s="313"/>
      <c r="QMO75" s="313"/>
      <c r="QMP75" s="313"/>
      <c r="QMQ75" s="313"/>
      <c r="QMR75" s="313"/>
      <c r="QMS75" s="313"/>
      <c r="QMT75" s="313"/>
      <c r="QMU75" s="313"/>
      <c r="QMV75" s="313"/>
      <c r="QMW75" s="313"/>
      <c r="QMX75" s="313"/>
      <c r="QMY75" s="313"/>
      <c r="QMZ75" s="313"/>
      <c r="QNA75" s="313"/>
      <c r="QNB75" s="313"/>
      <c r="QNC75" s="313"/>
      <c r="QND75" s="313"/>
      <c r="QNE75" s="313"/>
      <c r="QNF75" s="313"/>
      <c r="QNG75" s="313"/>
      <c r="QNH75" s="313"/>
      <c r="QNI75" s="313"/>
      <c r="QNJ75" s="313"/>
      <c r="QNK75" s="313"/>
      <c r="QNL75" s="313"/>
      <c r="QNM75" s="313"/>
      <c r="QNN75" s="313"/>
      <c r="QNO75" s="313"/>
      <c r="QNP75" s="313"/>
      <c r="QNQ75" s="313"/>
      <c r="QNR75" s="313"/>
      <c r="QNS75" s="313"/>
      <c r="QNT75" s="313"/>
      <c r="QNU75" s="313"/>
      <c r="QNV75" s="313"/>
      <c r="QNW75" s="313"/>
      <c r="QNX75" s="313"/>
      <c r="QNY75" s="313"/>
      <c r="QNZ75" s="313"/>
      <c r="QOA75" s="313"/>
      <c r="QOB75" s="313"/>
      <c r="QOC75" s="313"/>
      <c r="QOD75" s="313"/>
      <c r="QOE75" s="313"/>
      <c r="QOF75" s="313"/>
      <c r="QOG75" s="313"/>
      <c r="QOH75" s="313"/>
      <c r="QOI75" s="313"/>
      <c r="QOJ75" s="313"/>
      <c r="QOK75" s="313"/>
      <c r="QOL75" s="313"/>
      <c r="QOM75" s="313"/>
      <c r="QON75" s="313"/>
      <c r="QOO75" s="313"/>
      <c r="QOP75" s="313"/>
      <c r="QOQ75" s="313"/>
      <c r="QOR75" s="313"/>
      <c r="QOS75" s="313"/>
      <c r="QOT75" s="313"/>
      <c r="QOU75" s="313"/>
      <c r="QOV75" s="313"/>
      <c r="QOW75" s="313"/>
      <c r="QOX75" s="313"/>
      <c r="QOY75" s="313"/>
      <c r="QOZ75" s="313"/>
      <c r="QPA75" s="313"/>
      <c r="QPB75" s="313"/>
      <c r="QPC75" s="313"/>
      <c r="QPD75" s="313"/>
      <c r="QPE75" s="313"/>
      <c r="QPF75" s="313"/>
      <c r="QPG75" s="313"/>
      <c r="QPH75" s="313"/>
      <c r="QPI75" s="313"/>
      <c r="QPJ75" s="313"/>
      <c r="QPK75" s="313"/>
      <c r="QPL75" s="313"/>
      <c r="QPM75" s="313"/>
      <c r="QPN75" s="313"/>
      <c r="QPO75" s="313"/>
      <c r="QPP75" s="313"/>
      <c r="QPQ75" s="313"/>
      <c r="QPR75" s="313"/>
      <c r="QPS75" s="313"/>
      <c r="QPT75" s="313"/>
      <c r="QPU75" s="313"/>
      <c r="QPV75" s="313"/>
      <c r="QPW75" s="313"/>
      <c r="QPX75" s="313"/>
      <c r="QPY75" s="313"/>
      <c r="QPZ75" s="313"/>
      <c r="QQA75" s="313"/>
      <c r="QQB75" s="313"/>
      <c r="QQC75" s="313"/>
      <c r="QQD75" s="313"/>
      <c r="QQE75" s="313"/>
      <c r="QQF75" s="313"/>
      <c r="QQG75" s="313"/>
      <c r="QQH75" s="313"/>
      <c r="QQI75" s="313"/>
      <c r="QQJ75" s="313"/>
      <c r="QQK75" s="313"/>
      <c r="QQL75" s="313"/>
      <c r="QQM75" s="313"/>
      <c r="QQN75" s="313"/>
      <c r="QQO75" s="313"/>
      <c r="QQP75" s="313"/>
      <c r="QQQ75" s="313"/>
      <c r="QQR75" s="313"/>
      <c r="QQS75" s="313"/>
      <c r="QQT75" s="313"/>
      <c r="QQU75" s="313"/>
      <c r="QQV75" s="313"/>
      <c r="QQW75" s="313"/>
      <c r="QQX75" s="313"/>
      <c r="QQY75" s="313"/>
      <c r="QQZ75" s="313"/>
      <c r="QRA75" s="313"/>
      <c r="QRB75" s="313"/>
      <c r="QRC75" s="313"/>
      <c r="QRD75" s="313"/>
      <c r="QRE75" s="313"/>
      <c r="QRF75" s="313"/>
      <c r="QRG75" s="313"/>
      <c r="QRH75" s="313"/>
      <c r="QRI75" s="313"/>
      <c r="QRJ75" s="313"/>
      <c r="QRK75" s="313"/>
      <c r="QRL75" s="313"/>
      <c r="QRM75" s="313"/>
      <c r="QRN75" s="313"/>
      <c r="QRO75" s="313"/>
      <c r="QRP75" s="313"/>
      <c r="QRQ75" s="313"/>
      <c r="QRR75" s="313"/>
      <c r="QRS75" s="313"/>
      <c r="QRT75" s="313"/>
      <c r="QRU75" s="313"/>
      <c r="QRV75" s="313"/>
      <c r="QRW75" s="313"/>
      <c r="QRX75" s="313"/>
      <c r="QRY75" s="313"/>
      <c r="QRZ75" s="313"/>
      <c r="QSA75" s="313"/>
      <c r="QSB75" s="313"/>
      <c r="QSC75" s="313"/>
      <c r="QSD75" s="313"/>
      <c r="QSE75" s="313"/>
      <c r="QSF75" s="313"/>
      <c r="QSG75" s="313"/>
      <c r="QSH75" s="313"/>
      <c r="QSI75" s="313"/>
      <c r="QSJ75" s="313"/>
      <c r="QSK75" s="313"/>
      <c r="QSL75" s="313"/>
      <c r="QSM75" s="313"/>
      <c r="QSN75" s="313"/>
      <c r="QSO75" s="313"/>
      <c r="QSP75" s="313"/>
      <c r="QSQ75" s="313"/>
      <c r="QSR75" s="313"/>
      <c r="QSS75" s="313"/>
      <c r="QST75" s="313"/>
      <c r="QSU75" s="313"/>
      <c r="QSV75" s="313"/>
      <c r="QSW75" s="313"/>
      <c r="QSX75" s="313"/>
      <c r="QSY75" s="313"/>
      <c r="QSZ75" s="313"/>
      <c r="QTA75" s="313"/>
      <c r="QTB75" s="313"/>
      <c r="QTC75" s="313"/>
      <c r="QTD75" s="313"/>
      <c r="QTE75" s="313"/>
      <c r="QTF75" s="313"/>
      <c r="QTG75" s="313"/>
      <c r="QTH75" s="313"/>
      <c r="QTI75" s="313"/>
      <c r="QTJ75" s="313"/>
      <c r="QTK75" s="313"/>
      <c r="QTL75" s="313"/>
      <c r="QTM75" s="313"/>
      <c r="QTN75" s="313"/>
      <c r="QTO75" s="313"/>
      <c r="QTP75" s="313"/>
      <c r="QTQ75" s="313"/>
      <c r="QTR75" s="313"/>
      <c r="QTS75" s="313"/>
      <c r="QTT75" s="313"/>
      <c r="QTU75" s="313"/>
      <c r="QTV75" s="313"/>
      <c r="QTW75" s="313"/>
      <c r="QTX75" s="313"/>
      <c r="QTY75" s="313"/>
      <c r="QTZ75" s="313"/>
      <c r="QUA75" s="313"/>
      <c r="QUB75" s="313"/>
      <c r="QUC75" s="313"/>
      <c r="QUD75" s="313"/>
      <c r="QUE75" s="313"/>
      <c r="QUF75" s="313"/>
      <c r="QUG75" s="313"/>
      <c r="QUH75" s="313"/>
      <c r="QUI75" s="313"/>
      <c r="QUJ75" s="313"/>
      <c r="QUK75" s="313"/>
      <c r="QUL75" s="313"/>
      <c r="QUM75" s="313"/>
      <c r="QUN75" s="313"/>
      <c r="QUO75" s="313"/>
      <c r="QUP75" s="313"/>
      <c r="QUQ75" s="313"/>
      <c r="QUR75" s="313"/>
      <c r="QUS75" s="313"/>
      <c r="QUT75" s="313"/>
      <c r="QUU75" s="313"/>
      <c r="QUV75" s="313"/>
      <c r="QUW75" s="313"/>
      <c r="QUX75" s="313"/>
      <c r="QUY75" s="313"/>
      <c r="QUZ75" s="313"/>
      <c r="QVA75" s="313"/>
      <c r="QVB75" s="313"/>
      <c r="QVC75" s="313"/>
      <c r="QVD75" s="313"/>
      <c r="QVE75" s="313"/>
      <c r="QVF75" s="313"/>
      <c r="QVG75" s="313"/>
      <c r="QVH75" s="313"/>
      <c r="QVI75" s="313"/>
      <c r="QVJ75" s="313"/>
      <c r="QVK75" s="313"/>
      <c r="QVL75" s="313"/>
      <c r="QVM75" s="313"/>
      <c r="QVN75" s="313"/>
      <c r="QVO75" s="313"/>
      <c r="QVP75" s="313"/>
      <c r="QVQ75" s="313"/>
      <c r="QVR75" s="313"/>
      <c r="QVS75" s="313"/>
      <c r="QVT75" s="313"/>
      <c r="QVU75" s="313"/>
      <c r="QVV75" s="313"/>
      <c r="QVW75" s="313"/>
      <c r="QVX75" s="313"/>
      <c r="QVY75" s="313"/>
      <c r="QVZ75" s="313"/>
      <c r="QWA75" s="313"/>
      <c r="QWB75" s="313"/>
      <c r="QWC75" s="313"/>
      <c r="QWD75" s="313"/>
      <c r="QWE75" s="313"/>
      <c r="QWF75" s="313"/>
      <c r="QWG75" s="313"/>
      <c r="QWH75" s="313"/>
      <c r="QWI75" s="313"/>
      <c r="QWJ75" s="313"/>
      <c r="QWK75" s="313"/>
      <c r="QWL75" s="313"/>
      <c r="QWM75" s="313"/>
      <c r="QWN75" s="313"/>
      <c r="QWO75" s="313"/>
      <c r="QWP75" s="313"/>
      <c r="QWQ75" s="313"/>
      <c r="QWR75" s="313"/>
      <c r="QWS75" s="313"/>
      <c r="QWT75" s="313"/>
      <c r="QWU75" s="313"/>
      <c r="QWV75" s="313"/>
      <c r="QWW75" s="313"/>
      <c r="QWX75" s="313"/>
      <c r="QWY75" s="313"/>
      <c r="QWZ75" s="313"/>
      <c r="QXA75" s="313"/>
      <c r="QXB75" s="313"/>
      <c r="QXC75" s="313"/>
      <c r="QXD75" s="313"/>
      <c r="QXE75" s="313"/>
      <c r="QXF75" s="313"/>
      <c r="QXG75" s="313"/>
      <c r="QXH75" s="313"/>
      <c r="QXI75" s="313"/>
      <c r="QXJ75" s="313"/>
      <c r="QXK75" s="313"/>
      <c r="QXL75" s="313"/>
      <c r="QXM75" s="313"/>
      <c r="QXN75" s="313"/>
      <c r="QXO75" s="313"/>
      <c r="QXP75" s="313"/>
      <c r="QXQ75" s="313"/>
      <c r="QXR75" s="313"/>
      <c r="QXS75" s="313"/>
      <c r="QXT75" s="313"/>
      <c r="QXU75" s="313"/>
      <c r="QXV75" s="313"/>
      <c r="QXW75" s="313"/>
      <c r="QXX75" s="313"/>
      <c r="QXY75" s="313"/>
      <c r="QXZ75" s="313"/>
      <c r="QYA75" s="313"/>
      <c r="QYB75" s="313"/>
      <c r="QYC75" s="313"/>
      <c r="QYD75" s="313"/>
      <c r="QYE75" s="313"/>
      <c r="QYF75" s="313"/>
      <c r="QYG75" s="313"/>
      <c r="QYH75" s="313"/>
      <c r="QYI75" s="313"/>
      <c r="QYJ75" s="313"/>
      <c r="QYK75" s="313"/>
      <c r="QYL75" s="313"/>
      <c r="QYM75" s="313"/>
      <c r="QYN75" s="313"/>
      <c r="QYO75" s="313"/>
      <c r="QYP75" s="313"/>
      <c r="QYQ75" s="313"/>
      <c r="QYR75" s="313"/>
      <c r="QYS75" s="313"/>
      <c r="QYT75" s="313"/>
      <c r="QYU75" s="313"/>
      <c r="QYV75" s="313"/>
      <c r="QYW75" s="313"/>
      <c r="QYX75" s="313"/>
      <c r="QYY75" s="313"/>
      <c r="QYZ75" s="313"/>
      <c r="QZA75" s="313"/>
      <c r="QZB75" s="313"/>
      <c r="QZC75" s="313"/>
      <c r="QZD75" s="313"/>
      <c r="QZE75" s="313"/>
      <c r="QZF75" s="313"/>
      <c r="QZG75" s="313"/>
      <c r="QZH75" s="313"/>
      <c r="QZI75" s="313"/>
      <c r="QZJ75" s="313"/>
      <c r="QZK75" s="313"/>
      <c r="QZL75" s="313"/>
      <c r="QZM75" s="313"/>
      <c r="QZN75" s="313"/>
      <c r="QZO75" s="313"/>
      <c r="QZP75" s="313"/>
      <c r="QZQ75" s="313"/>
      <c r="QZR75" s="313"/>
      <c r="QZS75" s="313"/>
      <c r="QZT75" s="313"/>
      <c r="QZU75" s="313"/>
      <c r="QZV75" s="313"/>
      <c r="QZW75" s="313"/>
      <c r="QZX75" s="313"/>
      <c r="QZY75" s="313"/>
      <c r="QZZ75" s="313"/>
      <c r="RAA75" s="313"/>
      <c r="RAB75" s="313"/>
      <c r="RAC75" s="313"/>
      <c r="RAD75" s="313"/>
      <c r="RAE75" s="313"/>
      <c r="RAF75" s="313"/>
      <c r="RAG75" s="313"/>
      <c r="RAH75" s="313"/>
      <c r="RAI75" s="313"/>
      <c r="RAJ75" s="313"/>
      <c r="RAK75" s="313"/>
      <c r="RAL75" s="313"/>
      <c r="RAM75" s="313"/>
      <c r="RAN75" s="313"/>
      <c r="RAO75" s="313"/>
      <c r="RAP75" s="313"/>
      <c r="RAQ75" s="313"/>
      <c r="RAR75" s="313"/>
      <c r="RAS75" s="313"/>
      <c r="RAT75" s="313"/>
      <c r="RAU75" s="313"/>
      <c r="RAV75" s="313"/>
      <c r="RAW75" s="313"/>
      <c r="RAX75" s="313"/>
      <c r="RAY75" s="313"/>
      <c r="RAZ75" s="313"/>
      <c r="RBA75" s="313"/>
      <c r="RBB75" s="313"/>
      <c r="RBC75" s="313"/>
      <c r="RBD75" s="313"/>
      <c r="RBE75" s="313"/>
      <c r="RBF75" s="313"/>
      <c r="RBG75" s="313"/>
      <c r="RBH75" s="313"/>
      <c r="RBI75" s="313"/>
      <c r="RBJ75" s="313"/>
      <c r="RBK75" s="313"/>
      <c r="RBL75" s="313"/>
      <c r="RBM75" s="313"/>
      <c r="RBN75" s="313"/>
      <c r="RBO75" s="313"/>
      <c r="RBP75" s="313"/>
      <c r="RBQ75" s="313"/>
      <c r="RBR75" s="313"/>
      <c r="RBS75" s="313"/>
      <c r="RBT75" s="313"/>
      <c r="RBU75" s="313"/>
      <c r="RBV75" s="313"/>
      <c r="RBW75" s="313"/>
      <c r="RBX75" s="313"/>
      <c r="RBY75" s="313"/>
      <c r="RBZ75" s="313"/>
      <c r="RCA75" s="313"/>
      <c r="RCB75" s="313"/>
      <c r="RCC75" s="313"/>
      <c r="RCD75" s="313"/>
      <c r="RCE75" s="313"/>
      <c r="RCF75" s="313"/>
      <c r="RCG75" s="313"/>
      <c r="RCH75" s="313"/>
      <c r="RCI75" s="313"/>
      <c r="RCJ75" s="313"/>
      <c r="RCK75" s="313"/>
      <c r="RCL75" s="313"/>
      <c r="RCM75" s="313"/>
      <c r="RCN75" s="313"/>
      <c r="RCO75" s="313"/>
      <c r="RCP75" s="313"/>
      <c r="RCQ75" s="313"/>
      <c r="RCR75" s="313"/>
      <c r="RCS75" s="313"/>
      <c r="RCT75" s="313"/>
      <c r="RCU75" s="313"/>
      <c r="RCV75" s="313"/>
      <c r="RCW75" s="313"/>
      <c r="RCX75" s="313"/>
      <c r="RCY75" s="313"/>
      <c r="RCZ75" s="313"/>
      <c r="RDA75" s="313"/>
      <c r="RDB75" s="313"/>
      <c r="RDC75" s="313"/>
      <c r="RDD75" s="313"/>
      <c r="RDE75" s="313"/>
      <c r="RDF75" s="313"/>
      <c r="RDG75" s="313"/>
      <c r="RDH75" s="313"/>
      <c r="RDI75" s="313"/>
      <c r="RDJ75" s="313"/>
      <c r="RDK75" s="313"/>
      <c r="RDL75" s="313"/>
      <c r="RDM75" s="313"/>
      <c r="RDN75" s="313"/>
      <c r="RDO75" s="313"/>
      <c r="RDP75" s="313"/>
      <c r="RDQ75" s="313"/>
      <c r="RDR75" s="313"/>
      <c r="RDS75" s="313"/>
      <c r="RDT75" s="313"/>
      <c r="RDU75" s="313"/>
      <c r="RDV75" s="313"/>
      <c r="RDW75" s="313"/>
      <c r="RDX75" s="313"/>
      <c r="RDY75" s="313"/>
      <c r="RDZ75" s="313"/>
      <c r="REA75" s="313"/>
      <c r="REB75" s="313"/>
      <c r="REC75" s="313"/>
      <c r="RED75" s="313"/>
      <c r="REE75" s="313"/>
      <c r="REF75" s="313"/>
      <c r="REG75" s="313"/>
      <c r="REH75" s="313"/>
      <c r="REI75" s="313"/>
      <c r="REJ75" s="313"/>
      <c r="REK75" s="313"/>
      <c r="REL75" s="313"/>
      <c r="REM75" s="313"/>
      <c r="REN75" s="313"/>
      <c r="REO75" s="313"/>
      <c r="REP75" s="313"/>
      <c r="REQ75" s="313"/>
      <c r="RER75" s="313"/>
      <c r="RES75" s="313"/>
      <c r="RET75" s="313"/>
      <c r="REU75" s="313"/>
      <c r="REV75" s="313"/>
      <c r="REW75" s="313"/>
      <c r="REX75" s="313"/>
      <c r="REY75" s="313"/>
      <c r="REZ75" s="313"/>
      <c r="RFA75" s="313"/>
      <c r="RFB75" s="313"/>
      <c r="RFC75" s="313"/>
      <c r="RFD75" s="313"/>
      <c r="RFE75" s="313"/>
      <c r="RFF75" s="313"/>
      <c r="RFG75" s="313"/>
      <c r="RFH75" s="313"/>
      <c r="RFI75" s="313"/>
      <c r="RFJ75" s="313"/>
      <c r="RFK75" s="313"/>
      <c r="RFL75" s="313"/>
      <c r="RFM75" s="313"/>
      <c r="RFN75" s="313"/>
      <c r="RFO75" s="313"/>
      <c r="RFP75" s="313"/>
      <c r="RFQ75" s="313"/>
      <c r="RFR75" s="313"/>
      <c r="RFS75" s="313"/>
      <c r="RFT75" s="313"/>
      <c r="RFU75" s="313"/>
      <c r="RFV75" s="313"/>
      <c r="RFW75" s="313"/>
      <c r="RFX75" s="313"/>
      <c r="RFY75" s="313"/>
      <c r="RFZ75" s="313"/>
      <c r="RGA75" s="313"/>
      <c r="RGB75" s="313"/>
      <c r="RGC75" s="313"/>
      <c r="RGD75" s="313"/>
      <c r="RGE75" s="313"/>
      <c r="RGF75" s="313"/>
      <c r="RGG75" s="313"/>
      <c r="RGH75" s="313"/>
      <c r="RGI75" s="313"/>
      <c r="RGJ75" s="313"/>
      <c r="RGK75" s="313"/>
      <c r="RGL75" s="313"/>
      <c r="RGM75" s="313"/>
      <c r="RGN75" s="313"/>
      <c r="RGO75" s="313"/>
      <c r="RGP75" s="313"/>
      <c r="RGQ75" s="313"/>
      <c r="RGR75" s="313"/>
      <c r="RGS75" s="313"/>
      <c r="RGT75" s="313"/>
      <c r="RGU75" s="313"/>
      <c r="RGV75" s="313"/>
      <c r="RGW75" s="313"/>
      <c r="RGX75" s="313"/>
      <c r="RGY75" s="313"/>
      <c r="RGZ75" s="313"/>
      <c r="RHA75" s="313"/>
      <c r="RHB75" s="313"/>
      <c r="RHC75" s="313"/>
      <c r="RHD75" s="313"/>
      <c r="RHE75" s="313"/>
      <c r="RHF75" s="313"/>
      <c r="RHG75" s="313"/>
      <c r="RHH75" s="313"/>
      <c r="RHI75" s="313"/>
      <c r="RHJ75" s="313"/>
      <c r="RHK75" s="313"/>
      <c r="RHL75" s="313"/>
      <c r="RHM75" s="313"/>
      <c r="RHN75" s="313"/>
      <c r="RHO75" s="313"/>
      <c r="RHP75" s="313"/>
      <c r="RHQ75" s="313"/>
      <c r="RHR75" s="313"/>
      <c r="RHS75" s="313"/>
      <c r="RHT75" s="313"/>
      <c r="RHU75" s="313"/>
      <c r="RHV75" s="313"/>
      <c r="RHW75" s="313"/>
      <c r="RHX75" s="313"/>
      <c r="RHY75" s="313"/>
      <c r="RHZ75" s="313"/>
      <c r="RIA75" s="313"/>
      <c r="RIB75" s="313"/>
      <c r="RIC75" s="313"/>
      <c r="RID75" s="313"/>
      <c r="RIE75" s="313"/>
      <c r="RIF75" s="313"/>
      <c r="RIG75" s="313"/>
      <c r="RIH75" s="313"/>
      <c r="RII75" s="313"/>
      <c r="RIJ75" s="313"/>
      <c r="RIK75" s="313"/>
      <c r="RIL75" s="313"/>
      <c r="RIM75" s="313"/>
      <c r="RIN75" s="313"/>
      <c r="RIO75" s="313"/>
      <c r="RIP75" s="313"/>
      <c r="RIQ75" s="313"/>
      <c r="RIR75" s="313"/>
      <c r="RIS75" s="313"/>
      <c r="RIT75" s="313"/>
      <c r="RIU75" s="313"/>
      <c r="RIV75" s="313"/>
      <c r="RIW75" s="313"/>
      <c r="RIX75" s="313"/>
      <c r="RIY75" s="313"/>
      <c r="RIZ75" s="313"/>
      <c r="RJA75" s="313"/>
      <c r="RJB75" s="313"/>
      <c r="RJC75" s="313"/>
      <c r="RJD75" s="313"/>
      <c r="RJE75" s="313"/>
      <c r="RJF75" s="313"/>
      <c r="RJG75" s="313"/>
      <c r="RJH75" s="313"/>
      <c r="RJI75" s="313"/>
      <c r="RJJ75" s="313"/>
      <c r="RJK75" s="313"/>
      <c r="RJL75" s="313"/>
      <c r="RJM75" s="313"/>
      <c r="RJN75" s="313"/>
      <c r="RJO75" s="313"/>
      <c r="RJP75" s="313"/>
      <c r="RJQ75" s="313"/>
      <c r="RJR75" s="313"/>
      <c r="RJS75" s="313"/>
      <c r="RJT75" s="313"/>
      <c r="RJU75" s="313"/>
      <c r="RJV75" s="313"/>
      <c r="RJW75" s="313"/>
      <c r="RJX75" s="313"/>
      <c r="RJY75" s="313"/>
      <c r="RJZ75" s="313"/>
      <c r="RKA75" s="313"/>
      <c r="RKB75" s="313"/>
      <c r="RKC75" s="313"/>
      <c r="RKD75" s="313"/>
      <c r="RKE75" s="313"/>
      <c r="RKF75" s="313"/>
      <c r="RKG75" s="313"/>
      <c r="RKH75" s="313"/>
      <c r="RKI75" s="313"/>
      <c r="RKJ75" s="313"/>
      <c r="RKK75" s="313"/>
      <c r="RKL75" s="313"/>
      <c r="RKM75" s="313"/>
      <c r="RKN75" s="313"/>
      <c r="RKO75" s="313"/>
      <c r="RKP75" s="313"/>
      <c r="RKQ75" s="313"/>
      <c r="RKR75" s="313"/>
      <c r="RKS75" s="313"/>
      <c r="RKT75" s="313"/>
      <c r="RKU75" s="313"/>
      <c r="RKV75" s="313"/>
      <c r="RKW75" s="313"/>
      <c r="RKX75" s="313"/>
      <c r="RKY75" s="313"/>
      <c r="RKZ75" s="313"/>
      <c r="RLA75" s="313"/>
      <c r="RLB75" s="313"/>
      <c r="RLC75" s="313"/>
      <c r="RLD75" s="313"/>
      <c r="RLE75" s="313"/>
      <c r="RLF75" s="313"/>
      <c r="RLG75" s="313"/>
      <c r="RLH75" s="313"/>
      <c r="RLI75" s="313"/>
      <c r="RLJ75" s="313"/>
      <c r="RLK75" s="313"/>
      <c r="RLL75" s="313"/>
      <c r="RLM75" s="313"/>
      <c r="RLN75" s="313"/>
      <c r="RLO75" s="313"/>
      <c r="RLP75" s="313"/>
      <c r="RLQ75" s="313"/>
      <c r="RLR75" s="313"/>
      <c r="RLS75" s="313"/>
      <c r="RLT75" s="313"/>
      <c r="RLU75" s="313"/>
      <c r="RLV75" s="313"/>
      <c r="RLW75" s="313"/>
      <c r="RLX75" s="313"/>
      <c r="RLY75" s="313"/>
      <c r="RLZ75" s="313"/>
      <c r="RMA75" s="313"/>
      <c r="RMB75" s="313"/>
      <c r="RMC75" s="313"/>
      <c r="RMD75" s="313"/>
      <c r="RME75" s="313"/>
      <c r="RMF75" s="313"/>
      <c r="RMG75" s="313"/>
      <c r="RMH75" s="313"/>
      <c r="RMI75" s="313"/>
      <c r="RMJ75" s="313"/>
      <c r="RMK75" s="313"/>
      <c r="RML75" s="313"/>
      <c r="RMM75" s="313"/>
      <c r="RMN75" s="313"/>
      <c r="RMO75" s="313"/>
      <c r="RMP75" s="313"/>
      <c r="RMQ75" s="313"/>
      <c r="RMR75" s="313"/>
      <c r="RMS75" s="313"/>
      <c r="RMT75" s="313"/>
      <c r="RMU75" s="313"/>
      <c r="RMV75" s="313"/>
      <c r="RMW75" s="313"/>
      <c r="RMX75" s="313"/>
      <c r="RMY75" s="313"/>
      <c r="RMZ75" s="313"/>
      <c r="RNA75" s="313"/>
      <c r="RNB75" s="313"/>
      <c r="RNC75" s="313"/>
      <c r="RND75" s="313"/>
      <c r="RNE75" s="313"/>
      <c r="RNF75" s="313"/>
      <c r="RNG75" s="313"/>
      <c r="RNH75" s="313"/>
      <c r="RNI75" s="313"/>
      <c r="RNJ75" s="313"/>
      <c r="RNK75" s="313"/>
      <c r="RNL75" s="313"/>
      <c r="RNM75" s="313"/>
      <c r="RNN75" s="313"/>
      <c r="RNO75" s="313"/>
      <c r="RNP75" s="313"/>
      <c r="RNQ75" s="313"/>
      <c r="RNR75" s="313"/>
      <c r="RNS75" s="313"/>
      <c r="RNT75" s="313"/>
      <c r="RNU75" s="313"/>
      <c r="RNV75" s="313"/>
      <c r="RNW75" s="313"/>
      <c r="RNX75" s="313"/>
      <c r="RNY75" s="313"/>
      <c r="RNZ75" s="313"/>
      <c r="ROA75" s="313"/>
      <c r="ROB75" s="313"/>
      <c r="ROC75" s="313"/>
      <c r="ROD75" s="313"/>
      <c r="ROE75" s="313"/>
      <c r="ROF75" s="313"/>
      <c r="ROG75" s="313"/>
      <c r="ROH75" s="313"/>
      <c r="ROI75" s="313"/>
      <c r="ROJ75" s="313"/>
      <c r="ROK75" s="313"/>
      <c r="ROL75" s="313"/>
      <c r="ROM75" s="313"/>
      <c r="RON75" s="313"/>
      <c r="ROO75" s="313"/>
      <c r="ROP75" s="313"/>
      <c r="ROQ75" s="313"/>
      <c r="ROR75" s="313"/>
      <c r="ROS75" s="313"/>
      <c r="ROT75" s="313"/>
      <c r="ROU75" s="313"/>
      <c r="ROV75" s="313"/>
      <c r="ROW75" s="313"/>
      <c r="ROX75" s="313"/>
      <c r="ROY75" s="313"/>
      <c r="ROZ75" s="313"/>
      <c r="RPA75" s="313"/>
      <c r="RPB75" s="313"/>
      <c r="RPC75" s="313"/>
      <c r="RPD75" s="313"/>
      <c r="RPE75" s="313"/>
      <c r="RPF75" s="313"/>
      <c r="RPG75" s="313"/>
      <c r="RPH75" s="313"/>
      <c r="RPI75" s="313"/>
      <c r="RPJ75" s="313"/>
      <c r="RPK75" s="313"/>
      <c r="RPL75" s="313"/>
      <c r="RPM75" s="313"/>
      <c r="RPN75" s="313"/>
      <c r="RPO75" s="313"/>
      <c r="RPP75" s="313"/>
      <c r="RPQ75" s="313"/>
      <c r="RPR75" s="313"/>
      <c r="RPS75" s="313"/>
      <c r="RPT75" s="313"/>
      <c r="RPU75" s="313"/>
      <c r="RPV75" s="313"/>
      <c r="RPW75" s="313"/>
      <c r="RPX75" s="313"/>
      <c r="RPY75" s="313"/>
      <c r="RPZ75" s="313"/>
      <c r="RQA75" s="313"/>
      <c r="RQB75" s="313"/>
      <c r="RQC75" s="313"/>
      <c r="RQD75" s="313"/>
      <c r="RQE75" s="313"/>
      <c r="RQF75" s="313"/>
      <c r="RQG75" s="313"/>
      <c r="RQH75" s="313"/>
      <c r="RQI75" s="313"/>
      <c r="RQJ75" s="313"/>
      <c r="RQK75" s="313"/>
      <c r="RQL75" s="313"/>
      <c r="RQM75" s="313"/>
      <c r="RQN75" s="313"/>
      <c r="RQO75" s="313"/>
      <c r="RQP75" s="313"/>
      <c r="RQQ75" s="313"/>
      <c r="RQR75" s="313"/>
      <c r="RQS75" s="313"/>
      <c r="RQT75" s="313"/>
      <c r="RQU75" s="313"/>
      <c r="RQV75" s="313"/>
      <c r="RQW75" s="313"/>
      <c r="RQX75" s="313"/>
      <c r="RQY75" s="313"/>
      <c r="RQZ75" s="313"/>
      <c r="RRA75" s="313"/>
      <c r="RRB75" s="313"/>
      <c r="RRC75" s="313"/>
      <c r="RRD75" s="313"/>
      <c r="RRE75" s="313"/>
      <c r="RRF75" s="313"/>
      <c r="RRG75" s="313"/>
      <c r="RRH75" s="313"/>
      <c r="RRI75" s="313"/>
      <c r="RRJ75" s="313"/>
      <c r="RRK75" s="313"/>
      <c r="RRL75" s="313"/>
      <c r="RRM75" s="313"/>
      <c r="RRN75" s="313"/>
      <c r="RRO75" s="313"/>
      <c r="RRP75" s="313"/>
      <c r="RRQ75" s="313"/>
      <c r="RRR75" s="313"/>
      <c r="RRS75" s="313"/>
      <c r="RRT75" s="313"/>
      <c r="RRU75" s="313"/>
      <c r="RRV75" s="313"/>
      <c r="RRW75" s="313"/>
      <c r="RRX75" s="313"/>
      <c r="RRY75" s="313"/>
      <c r="RRZ75" s="313"/>
      <c r="RSA75" s="313"/>
      <c r="RSB75" s="313"/>
      <c r="RSC75" s="313"/>
      <c r="RSD75" s="313"/>
      <c r="RSE75" s="313"/>
      <c r="RSF75" s="313"/>
      <c r="RSG75" s="313"/>
      <c r="RSH75" s="313"/>
      <c r="RSI75" s="313"/>
      <c r="RSJ75" s="313"/>
      <c r="RSK75" s="313"/>
      <c r="RSL75" s="313"/>
      <c r="RSM75" s="313"/>
      <c r="RSN75" s="313"/>
      <c r="RSO75" s="313"/>
      <c r="RSP75" s="313"/>
      <c r="RSQ75" s="313"/>
      <c r="RSR75" s="313"/>
      <c r="RSS75" s="313"/>
      <c r="RST75" s="313"/>
      <c r="RSU75" s="313"/>
      <c r="RSV75" s="313"/>
      <c r="RSW75" s="313"/>
      <c r="RSX75" s="313"/>
      <c r="RSY75" s="313"/>
      <c r="RSZ75" s="313"/>
      <c r="RTA75" s="313"/>
      <c r="RTB75" s="313"/>
      <c r="RTC75" s="313"/>
      <c r="RTD75" s="313"/>
      <c r="RTE75" s="313"/>
      <c r="RTF75" s="313"/>
      <c r="RTG75" s="313"/>
      <c r="RTH75" s="313"/>
      <c r="RTI75" s="313"/>
      <c r="RTJ75" s="313"/>
      <c r="RTK75" s="313"/>
      <c r="RTL75" s="313"/>
      <c r="RTM75" s="313"/>
      <c r="RTN75" s="313"/>
      <c r="RTO75" s="313"/>
      <c r="RTP75" s="313"/>
      <c r="RTQ75" s="313"/>
      <c r="RTR75" s="313"/>
      <c r="RTS75" s="313"/>
      <c r="RTT75" s="313"/>
      <c r="RTU75" s="313"/>
      <c r="RTV75" s="313"/>
      <c r="RTW75" s="313"/>
      <c r="RTX75" s="313"/>
      <c r="RTY75" s="313"/>
      <c r="RTZ75" s="313"/>
      <c r="RUA75" s="313"/>
      <c r="RUB75" s="313"/>
      <c r="RUC75" s="313"/>
      <c r="RUD75" s="313"/>
      <c r="RUE75" s="313"/>
      <c r="RUF75" s="313"/>
      <c r="RUG75" s="313"/>
      <c r="RUH75" s="313"/>
      <c r="RUI75" s="313"/>
      <c r="RUJ75" s="313"/>
      <c r="RUK75" s="313"/>
      <c r="RUL75" s="313"/>
      <c r="RUM75" s="313"/>
      <c r="RUN75" s="313"/>
      <c r="RUO75" s="313"/>
      <c r="RUP75" s="313"/>
      <c r="RUQ75" s="313"/>
      <c r="RUR75" s="313"/>
      <c r="RUS75" s="313"/>
      <c r="RUT75" s="313"/>
      <c r="RUU75" s="313"/>
      <c r="RUV75" s="313"/>
      <c r="RUW75" s="313"/>
      <c r="RUX75" s="313"/>
      <c r="RUY75" s="313"/>
      <c r="RUZ75" s="313"/>
      <c r="RVA75" s="313"/>
      <c r="RVB75" s="313"/>
      <c r="RVC75" s="313"/>
      <c r="RVD75" s="313"/>
      <c r="RVE75" s="313"/>
      <c r="RVF75" s="313"/>
      <c r="RVG75" s="313"/>
      <c r="RVH75" s="313"/>
      <c r="RVI75" s="313"/>
      <c r="RVJ75" s="313"/>
      <c r="RVK75" s="313"/>
      <c r="RVL75" s="313"/>
      <c r="RVM75" s="313"/>
      <c r="RVN75" s="313"/>
      <c r="RVO75" s="313"/>
      <c r="RVP75" s="313"/>
      <c r="RVQ75" s="313"/>
      <c r="RVR75" s="313"/>
      <c r="RVS75" s="313"/>
      <c r="RVT75" s="313"/>
      <c r="RVU75" s="313"/>
      <c r="RVV75" s="313"/>
      <c r="RVW75" s="313"/>
      <c r="RVX75" s="313"/>
      <c r="RVY75" s="313"/>
      <c r="RVZ75" s="313"/>
      <c r="RWA75" s="313"/>
      <c r="RWB75" s="313"/>
      <c r="RWC75" s="313"/>
      <c r="RWD75" s="313"/>
      <c r="RWE75" s="313"/>
      <c r="RWF75" s="313"/>
      <c r="RWG75" s="313"/>
      <c r="RWH75" s="313"/>
      <c r="RWI75" s="313"/>
      <c r="RWJ75" s="313"/>
      <c r="RWK75" s="313"/>
      <c r="RWL75" s="313"/>
      <c r="RWM75" s="313"/>
      <c r="RWN75" s="313"/>
      <c r="RWO75" s="313"/>
      <c r="RWP75" s="313"/>
      <c r="RWQ75" s="313"/>
      <c r="RWR75" s="313"/>
      <c r="RWS75" s="313"/>
      <c r="RWT75" s="313"/>
      <c r="RWU75" s="313"/>
      <c r="RWV75" s="313"/>
      <c r="RWW75" s="313"/>
      <c r="RWX75" s="313"/>
      <c r="RWY75" s="313"/>
      <c r="RWZ75" s="313"/>
      <c r="RXA75" s="313"/>
      <c r="RXB75" s="313"/>
      <c r="RXC75" s="313"/>
      <c r="RXD75" s="313"/>
      <c r="RXE75" s="313"/>
      <c r="RXF75" s="313"/>
      <c r="RXG75" s="313"/>
      <c r="RXH75" s="313"/>
      <c r="RXI75" s="313"/>
      <c r="RXJ75" s="313"/>
      <c r="RXK75" s="313"/>
      <c r="RXL75" s="313"/>
      <c r="RXM75" s="313"/>
      <c r="RXN75" s="313"/>
      <c r="RXO75" s="313"/>
      <c r="RXP75" s="313"/>
      <c r="RXQ75" s="313"/>
      <c r="RXR75" s="313"/>
      <c r="RXS75" s="313"/>
      <c r="RXT75" s="313"/>
      <c r="RXU75" s="313"/>
      <c r="RXV75" s="313"/>
      <c r="RXW75" s="313"/>
      <c r="RXX75" s="313"/>
      <c r="RXY75" s="313"/>
      <c r="RXZ75" s="313"/>
      <c r="RYA75" s="313"/>
      <c r="RYB75" s="313"/>
      <c r="RYC75" s="313"/>
      <c r="RYD75" s="313"/>
      <c r="RYE75" s="313"/>
      <c r="RYF75" s="313"/>
      <c r="RYG75" s="313"/>
      <c r="RYH75" s="313"/>
      <c r="RYI75" s="313"/>
      <c r="RYJ75" s="313"/>
      <c r="RYK75" s="313"/>
      <c r="RYL75" s="313"/>
      <c r="RYM75" s="313"/>
      <c r="RYN75" s="313"/>
      <c r="RYO75" s="313"/>
      <c r="RYP75" s="313"/>
      <c r="RYQ75" s="313"/>
      <c r="RYR75" s="313"/>
      <c r="RYS75" s="313"/>
      <c r="RYT75" s="313"/>
      <c r="RYU75" s="313"/>
      <c r="RYV75" s="313"/>
      <c r="RYW75" s="313"/>
      <c r="RYX75" s="313"/>
      <c r="RYY75" s="313"/>
      <c r="RYZ75" s="313"/>
      <c r="RZA75" s="313"/>
      <c r="RZB75" s="313"/>
      <c r="RZC75" s="313"/>
      <c r="RZD75" s="313"/>
      <c r="RZE75" s="313"/>
      <c r="RZF75" s="313"/>
      <c r="RZG75" s="313"/>
      <c r="RZH75" s="313"/>
      <c r="RZI75" s="313"/>
      <c r="RZJ75" s="313"/>
      <c r="RZK75" s="313"/>
      <c r="RZL75" s="313"/>
      <c r="RZM75" s="313"/>
      <c r="RZN75" s="313"/>
      <c r="RZO75" s="313"/>
      <c r="RZP75" s="313"/>
      <c r="RZQ75" s="313"/>
      <c r="RZR75" s="313"/>
      <c r="RZS75" s="313"/>
      <c r="RZT75" s="313"/>
      <c r="RZU75" s="313"/>
      <c r="RZV75" s="313"/>
      <c r="RZW75" s="313"/>
      <c r="RZX75" s="313"/>
      <c r="RZY75" s="313"/>
      <c r="RZZ75" s="313"/>
      <c r="SAA75" s="313"/>
      <c r="SAB75" s="313"/>
      <c r="SAC75" s="313"/>
      <c r="SAD75" s="313"/>
      <c r="SAE75" s="313"/>
      <c r="SAF75" s="313"/>
      <c r="SAG75" s="313"/>
      <c r="SAH75" s="313"/>
      <c r="SAI75" s="313"/>
      <c r="SAJ75" s="313"/>
      <c r="SAK75" s="313"/>
      <c r="SAL75" s="313"/>
      <c r="SAM75" s="313"/>
      <c r="SAN75" s="313"/>
      <c r="SAO75" s="313"/>
      <c r="SAP75" s="313"/>
      <c r="SAQ75" s="313"/>
      <c r="SAR75" s="313"/>
      <c r="SAS75" s="313"/>
      <c r="SAT75" s="313"/>
      <c r="SAU75" s="313"/>
      <c r="SAV75" s="313"/>
      <c r="SAW75" s="313"/>
      <c r="SAX75" s="313"/>
      <c r="SAY75" s="313"/>
      <c r="SAZ75" s="313"/>
      <c r="SBA75" s="313"/>
      <c r="SBB75" s="313"/>
      <c r="SBC75" s="313"/>
      <c r="SBD75" s="313"/>
      <c r="SBE75" s="313"/>
      <c r="SBF75" s="313"/>
      <c r="SBG75" s="313"/>
      <c r="SBH75" s="313"/>
      <c r="SBI75" s="313"/>
      <c r="SBJ75" s="313"/>
      <c r="SBK75" s="313"/>
      <c r="SBL75" s="313"/>
      <c r="SBM75" s="313"/>
      <c r="SBN75" s="313"/>
      <c r="SBO75" s="313"/>
      <c r="SBP75" s="313"/>
      <c r="SBQ75" s="313"/>
      <c r="SBR75" s="313"/>
      <c r="SBS75" s="313"/>
      <c r="SBT75" s="313"/>
      <c r="SBU75" s="313"/>
      <c r="SBV75" s="313"/>
      <c r="SBW75" s="313"/>
      <c r="SBX75" s="313"/>
      <c r="SBY75" s="313"/>
      <c r="SBZ75" s="313"/>
      <c r="SCA75" s="313"/>
      <c r="SCB75" s="313"/>
      <c r="SCC75" s="313"/>
      <c r="SCD75" s="313"/>
      <c r="SCE75" s="313"/>
      <c r="SCF75" s="313"/>
      <c r="SCG75" s="313"/>
      <c r="SCH75" s="313"/>
      <c r="SCI75" s="313"/>
      <c r="SCJ75" s="313"/>
      <c r="SCK75" s="313"/>
      <c r="SCL75" s="313"/>
      <c r="SCM75" s="313"/>
      <c r="SCN75" s="313"/>
      <c r="SCO75" s="313"/>
      <c r="SCP75" s="313"/>
      <c r="SCQ75" s="313"/>
      <c r="SCR75" s="313"/>
      <c r="SCS75" s="313"/>
      <c r="SCT75" s="313"/>
      <c r="SCU75" s="313"/>
      <c r="SCV75" s="313"/>
      <c r="SCW75" s="313"/>
      <c r="SCX75" s="313"/>
      <c r="SCY75" s="313"/>
      <c r="SCZ75" s="313"/>
      <c r="SDA75" s="313"/>
      <c r="SDB75" s="313"/>
      <c r="SDC75" s="313"/>
      <c r="SDD75" s="313"/>
      <c r="SDE75" s="313"/>
      <c r="SDF75" s="313"/>
      <c r="SDG75" s="313"/>
      <c r="SDH75" s="313"/>
      <c r="SDI75" s="313"/>
      <c r="SDJ75" s="313"/>
      <c r="SDK75" s="313"/>
      <c r="SDL75" s="313"/>
      <c r="SDM75" s="313"/>
      <c r="SDN75" s="313"/>
      <c r="SDO75" s="313"/>
      <c r="SDP75" s="313"/>
      <c r="SDQ75" s="313"/>
      <c r="SDR75" s="313"/>
      <c r="SDS75" s="313"/>
      <c r="SDT75" s="313"/>
      <c r="SDU75" s="313"/>
      <c r="SDV75" s="313"/>
      <c r="SDW75" s="313"/>
      <c r="SDX75" s="313"/>
      <c r="SDY75" s="313"/>
      <c r="SDZ75" s="313"/>
      <c r="SEA75" s="313"/>
      <c r="SEB75" s="313"/>
      <c r="SEC75" s="313"/>
      <c r="SED75" s="313"/>
      <c r="SEE75" s="313"/>
      <c r="SEF75" s="313"/>
      <c r="SEG75" s="313"/>
      <c r="SEH75" s="313"/>
      <c r="SEI75" s="313"/>
      <c r="SEJ75" s="313"/>
      <c r="SEK75" s="313"/>
      <c r="SEL75" s="313"/>
      <c r="SEM75" s="313"/>
      <c r="SEN75" s="313"/>
      <c r="SEO75" s="313"/>
      <c r="SEP75" s="313"/>
      <c r="SEQ75" s="313"/>
      <c r="SER75" s="313"/>
      <c r="SES75" s="313"/>
      <c r="SET75" s="313"/>
      <c r="SEU75" s="313"/>
      <c r="SEV75" s="313"/>
      <c r="SEW75" s="313"/>
      <c r="SEX75" s="313"/>
      <c r="SEY75" s="313"/>
      <c r="SEZ75" s="313"/>
      <c r="SFA75" s="313"/>
      <c r="SFB75" s="313"/>
      <c r="SFC75" s="313"/>
      <c r="SFD75" s="313"/>
      <c r="SFE75" s="313"/>
      <c r="SFF75" s="313"/>
      <c r="SFG75" s="313"/>
      <c r="SFH75" s="313"/>
      <c r="SFI75" s="313"/>
      <c r="SFJ75" s="313"/>
      <c r="SFK75" s="313"/>
      <c r="SFL75" s="313"/>
      <c r="SFM75" s="313"/>
      <c r="SFN75" s="313"/>
      <c r="SFO75" s="313"/>
      <c r="SFP75" s="313"/>
      <c r="SFQ75" s="313"/>
      <c r="SFR75" s="313"/>
      <c r="SFS75" s="313"/>
      <c r="SFT75" s="313"/>
      <c r="SFU75" s="313"/>
      <c r="SFV75" s="313"/>
      <c r="SFW75" s="313"/>
      <c r="SFX75" s="313"/>
      <c r="SFY75" s="313"/>
      <c r="SFZ75" s="313"/>
      <c r="SGA75" s="313"/>
      <c r="SGB75" s="313"/>
      <c r="SGC75" s="313"/>
      <c r="SGD75" s="313"/>
      <c r="SGE75" s="313"/>
      <c r="SGF75" s="313"/>
      <c r="SGG75" s="313"/>
      <c r="SGH75" s="313"/>
      <c r="SGI75" s="313"/>
      <c r="SGJ75" s="313"/>
      <c r="SGK75" s="313"/>
      <c r="SGL75" s="313"/>
      <c r="SGM75" s="313"/>
      <c r="SGN75" s="313"/>
      <c r="SGO75" s="313"/>
      <c r="SGP75" s="313"/>
      <c r="SGQ75" s="313"/>
      <c r="SGR75" s="313"/>
      <c r="SGS75" s="313"/>
      <c r="SGT75" s="313"/>
      <c r="SGU75" s="313"/>
      <c r="SGV75" s="313"/>
      <c r="SGW75" s="313"/>
      <c r="SGX75" s="313"/>
      <c r="SGY75" s="313"/>
      <c r="SGZ75" s="313"/>
      <c r="SHA75" s="313"/>
      <c r="SHB75" s="313"/>
      <c r="SHC75" s="313"/>
      <c r="SHD75" s="313"/>
      <c r="SHE75" s="313"/>
      <c r="SHF75" s="313"/>
      <c r="SHG75" s="313"/>
      <c r="SHH75" s="313"/>
      <c r="SHI75" s="313"/>
      <c r="SHJ75" s="313"/>
      <c r="SHK75" s="313"/>
      <c r="SHL75" s="313"/>
      <c r="SHM75" s="313"/>
      <c r="SHN75" s="313"/>
      <c r="SHO75" s="313"/>
      <c r="SHP75" s="313"/>
      <c r="SHQ75" s="313"/>
      <c r="SHR75" s="313"/>
      <c r="SHS75" s="313"/>
      <c r="SHT75" s="313"/>
      <c r="SHU75" s="313"/>
      <c r="SHV75" s="313"/>
      <c r="SHW75" s="313"/>
      <c r="SHX75" s="313"/>
      <c r="SHY75" s="313"/>
      <c r="SHZ75" s="313"/>
      <c r="SIA75" s="313"/>
      <c r="SIB75" s="313"/>
      <c r="SIC75" s="313"/>
      <c r="SID75" s="313"/>
      <c r="SIE75" s="313"/>
      <c r="SIF75" s="313"/>
      <c r="SIG75" s="313"/>
      <c r="SIH75" s="313"/>
      <c r="SII75" s="313"/>
      <c r="SIJ75" s="313"/>
      <c r="SIK75" s="313"/>
      <c r="SIL75" s="313"/>
      <c r="SIM75" s="313"/>
      <c r="SIN75" s="313"/>
      <c r="SIO75" s="313"/>
      <c r="SIP75" s="313"/>
      <c r="SIQ75" s="313"/>
      <c r="SIR75" s="313"/>
      <c r="SIS75" s="313"/>
      <c r="SIT75" s="313"/>
      <c r="SIU75" s="313"/>
      <c r="SIV75" s="313"/>
      <c r="SIW75" s="313"/>
      <c r="SIX75" s="313"/>
      <c r="SIY75" s="313"/>
      <c r="SIZ75" s="313"/>
      <c r="SJA75" s="313"/>
      <c r="SJB75" s="313"/>
      <c r="SJC75" s="313"/>
      <c r="SJD75" s="313"/>
      <c r="SJE75" s="313"/>
      <c r="SJF75" s="313"/>
      <c r="SJG75" s="313"/>
      <c r="SJH75" s="313"/>
      <c r="SJI75" s="313"/>
      <c r="SJJ75" s="313"/>
      <c r="SJK75" s="313"/>
      <c r="SJL75" s="313"/>
      <c r="SJM75" s="313"/>
      <c r="SJN75" s="313"/>
      <c r="SJO75" s="313"/>
      <c r="SJP75" s="313"/>
      <c r="SJQ75" s="313"/>
      <c r="SJR75" s="313"/>
      <c r="SJS75" s="313"/>
      <c r="SJT75" s="313"/>
      <c r="SJU75" s="313"/>
      <c r="SJV75" s="313"/>
      <c r="SJW75" s="313"/>
      <c r="SJX75" s="313"/>
      <c r="SJY75" s="313"/>
      <c r="SJZ75" s="313"/>
      <c r="SKA75" s="313"/>
      <c r="SKB75" s="313"/>
      <c r="SKC75" s="313"/>
      <c r="SKD75" s="313"/>
      <c r="SKE75" s="313"/>
      <c r="SKF75" s="313"/>
      <c r="SKG75" s="313"/>
      <c r="SKH75" s="313"/>
      <c r="SKI75" s="313"/>
      <c r="SKJ75" s="313"/>
      <c r="SKK75" s="313"/>
      <c r="SKL75" s="313"/>
      <c r="SKM75" s="313"/>
      <c r="SKN75" s="313"/>
      <c r="SKO75" s="313"/>
      <c r="SKP75" s="313"/>
      <c r="SKQ75" s="313"/>
      <c r="SKR75" s="313"/>
      <c r="SKS75" s="313"/>
      <c r="SKT75" s="313"/>
      <c r="SKU75" s="313"/>
      <c r="SKV75" s="313"/>
      <c r="SKW75" s="313"/>
      <c r="SKX75" s="313"/>
      <c r="SKY75" s="313"/>
      <c r="SKZ75" s="313"/>
      <c r="SLA75" s="313"/>
      <c r="SLB75" s="313"/>
      <c r="SLC75" s="313"/>
      <c r="SLD75" s="313"/>
      <c r="SLE75" s="313"/>
      <c r="SLF75" s="313"/>
      <c r="SLG75" s="313"/>
      <c r="SLH75" s="313"/>
      <c r="SLI75" s="313"/>
      <c r="SLJ75" s="313"/>
      <c r="SLK75" s="313"/>
      <c r="SLL75" s="313"/>
      <c r="SLM75" s="313"/>
      <c r="SLN75" s="313"/>
      <c r="SLO75" s="313"/>
      <c r="SLP75" s="313"/>
      <c r="SLQ75" s="313"/>
      <c r="SLR75" s="313"/>
      <c r="SLS75" s="313"/>
      <c r="SLT75" s="313"/>
      <c r="SLU75" s="313"/>
      <c r="SLV75" s="313"/>
      <c r="SLW75" s="313"/>
      <c r="SLX75" s="313"/>
      <c r="SLY75" s="313"/>
      <c r="SLZ75" s="313"/>
      <c r="SMA75" s="313"/>
      <c r="SMB75" s="313"/>
      <c r="SMC75" s="313"/>
      <c r="SMD75" s="313"/>
      <c r="SME75" s="313"/>
      <c r="SMF75" s="313"/>
      <c r="SMG75" s="313"/>
      <c r="SMH75" s="313"/>
      <c r="SMI75" s="313"/>
      <c r="SMJ75" s="313"/>
      <c r="SMK75" s="313"/>
      <c r="SML75" s="313"/>
      <c r="SMM75" s="313"/>
      <c r="SMN75" s="313"/>
      <c r="SMO75" s="313"/>
      <c r="SMP75" s="313"/>
      <c r="SMQ75" s="313"/>
      <c r="SMR75" s="313"/>
      <c r="SMS75" s="313"/>
      <c r="SMT75" s="313"/>
      <c r="SMU75" s="313"/>
      <c r="SMV75" s="313"/>
      <c r="SMW75" s="313"/>
      <c r="SMX75" s="313"/>
      <c r="SMY75" s="313"/>
      <c r="SMZ75" s="313"/>
      <c r="SNA75" s="313"/>
      <c r="SNB75" s="313"/>
      <c r="SNC75" s="313"/>
      <c r="SND75" s="313"/>
      <c r="SNE75" s="313"/>
      <c r="SNF75" s="313"/>
      <c r="SNG75" s="313"/>
      <c r="SNH75" s="313"/>
      <c r="SNI75" s="313"/>
      <c r="SNJ75" s="313"/>
      <c r="SNK75" s="313"/>
      <c r="SNL75" s="313"/>
      <c r="SNM75" s="313"/>
      <c r="SNN75" s="313"/>
      <c r="SNO75" s="313"/>
      <c r="SNP75" s="313"/>
      <c r="SNQ75" s="313"/>
      <c r="SNR75" s="313"/>
      <c r="SNS75" s="313"/>
      <c r="SNT75" s="313"/>
      <c r="SNU75" s="313"/>
      <c r="SNV75" s="313"/>
      <c r="SNW75" s="313"/>
      <c r="SNX75" s="313"/>
      <c r="SNY75" s="313"/>
      <c r="SNZ75" s="313"/>
      <c r="SOA75" s="313"/>
      <c r="SOB75" s="313"/>
      <c r="SOC75" s="313"/>
      <c r="SOD75" s="313"/>
      <c r="SOE75" s="313"/>
      <c r="SOF75" s="313"/>
      <c r="SOG75" s="313"/>
      <c r="SOH75" s="313"/>
      <c r="SOI75" s="313"/>
      <c r="SOJ75" s="313"/>
      <c r="SOK75" s="313"/>
      <c r="SOL75" s="313"/>
      <c r="SOM75" s="313"/>
      <c r="SON75" s="313"/>
      <c r="SOO75" s="313"/>
      <c r="SOP75" s="313"/>
      <c r="SOQ75" s="313"/>
      <c r="SOR75" s="313"/>
      <c r="SOS75" s="313"/>
      <c r="SOT75" s="313"/>
      <c r="SOU75" s="313"/>
      <c r="SOV75" s="313"/>
      <c r="SOW75" s="313"/>
      <c r="SOX75" s="313"/>
      <c r="SOY75" s="313"/>
      <c r="SOZ75" s="313"/>
      <c r="SPA75" s="313"/>
      <c r="SPB75" s="313"/>
      <c r="SPC75" s="313"/>
      <c r="SPD75" s="313"/>
      <c r="SPE75" s="313"/>
      <c r="SPF75" s="313"/>
      <c r="SPG75" s="313"/>
      <c r="SPH75" s="313"/>
      <c r="SPI75" s="313"/>
      <c r="SPJ75" s="313"/>
      <c r="SPK75" s="313"/>
      <c r="SPL75" s="313"/>
      <c r="SPM75" s="313"/>
      <c r="SPN75" s="313"/>
      <c r="SPO75" s="313"/>
      <c r="SPP75" s="313"/>
      <c r="SPQ75" s="313"/>
      <c r="SPR75" s="313"/>
      <c r="SPS75" s="313"/>
      <c r="SPT75" s="313"/>
      <c r="SPU75" s="313"/>
      <c r="SPV75" s="313"/>
      <c r="SPW75" s="313"/>
      <c r="SPX75" s="313"/>
      <c r="SPY75" s="313"/>
      <c r="SPZ75" s="313"/>
      <c r="SQA75" s="313"/>
      <c r="SQB75" s="313"/>
      <c r="SQC75" s="313"/>
      <c r="SQD75" s="313"/>
      <c r="SQE75" s="313"/>
      <c r="SQF75" s="313"/>
      <c r="SQG75" s="313"/>
      <c r="SQH75" s="313"/>
      <c r="SQI75" s="313"/>
      <c r="SQJ75" s="313"/>
      <c r="SQK75" s="313"/>
      <c r="SQL75" s="313"/>
      <c r="SQM75" s="313"/>
      <c r="SQN75" s="313"/>
      <c r="SQO75" s="313"/>
      <c r="SQP75" s="313"/>
      <c r="SQQ75" s="313"/>
      <c r="SQR75" s="313"/>
      <c r="SQS75" s="313"/>
      <c r="SQT75" s="313"/>
      <c r="SQU75" s="313"/>
      <c r="SQV75" s="313"/>
      <c r="SQW75" s="313"/>
      <c r="SQX75" s="313"/>
      <c r="SQY75" s="313"/>
      <c r="SQZ75" s="313"/>
      <c r="SRA75" s="313"/>
      <c r="SRB75" s="313"/>
      <c r="SRC75" s="313"/>
      <c r="SRD75" s="313"/>
      <c r="SRE75" s="313"/>
      <c r="SRF75" s="313"/>
      <c r="SRG75" s="313"/>
      <c r="SRH75" s="313"/>
      <c r="SRI75" s="313"/>
      <c r="SRJ75" s="313"/>
      <c r="SRK75" s="313"/>
      <c r="SRL75" s="313"/>
      <c r="SRM75" s="313"/>
      <c r="SRN75" s="313"/>
      <c r="SRO75" s="313"/>
      <c r="SRP75" s="313"/>
      <c r="SRQ75" s="313"/>
      <c r="SRR75" s="313"/>
      <c r="SRS75" s="313"/>
      <c r="SRT75" s="313"/>
      <c r="SRU75" s="313"/>
      <c r="SRV75" s="313"/>
      <c r="SRW75" s="313"/>
      <c r="SRX75" s="313"/>
      <c r="SRY75" s="313"/>
      <c r="SRZ75" s="313"/>
      <c r="SSA75" s="313"/>
      <c r="SSB75" s="313"/>
      <c r="SSC75" s="313"/>
      <c r="SSD75" s="313"/>
      <c r="SSE75" s="313"/>
      <c r="SSF75" s="313"/>
      <c r="SSG75" s="313"/>
      <c r="SSH75" s="313"/>
      <c r="SSI75" s="313"/>
      <c r="SSJ75" s="313"/>
      <c r="SSK75" s="313"/>
      <c r="SSL75" s="313"/>
      <c r="SSM75" s="313"/>
      <c r="SSN75" s="313"/>
      <c r="SSO75" s="313"/>
      <c r="SSP75" s="313"/>
      <c r="SSQ75" s="313"/>
      <c r="SSR75" s="313"/>
      <c r="SSS75" s="313"/>
      <c r="SST75" s="313"/>
      <c r="SSU75" s="313"/>
      <c r="SSV75" s="313"/>
      <c r="SSW75" s="313"/>
      <c r="SSX75" s="313"/>
      <c r="SSY75" s="313"/>
      <c r="SSZ75" s="313"/>
      <c r="STA75" s="313"/>
      <c r="STB75" s="313"/>
      <c r="STC75" s="313"/>
      <c r="STD75" s="313"/>
      <c r="STE75" s="313"/>
      <c r="STF75" s="313"/>
      <c r="STG75" s="313"/>
      <c r="STH75" s="313"/>
      <c r="STI75" s="313"/>
      <c r="STJ75" s="313"/>
      <c r="STK75" s="313"/>
      <c r="STL75" s="313"/>
      <c r="STM75" s="313"/>
      <c r="STN75" s="313"/>
      <c r="STO75" s="313"/>
      <c r="STP75" s="313"/>
      <c r="STQ75" s="313"/>
      <c r="STR75" s="313"/>
      <c r="STS75" s="313"/>
      <c r="STT75" s="313"/>
      <c r="STU75" s="313"/>
      <c r="STV75" s="313"/>
      <c r="STW75" s="313"/>
      <c r="STX75" s="313"/>
      <c r="STY75" s="313"/>
      <c r="STZ75" s="313"/>
      <c r="SUA75" s="313"/>
      <c r="SUB75" s="313"/>
      <c r="SUC75" s="313"/>
      <c r="SUD75" s="313"/>
      <c r="SUE75" s="313"/>
      <c r="SUF75" s="313"/>
      <c r="SUG75" s="313"/>
      <c r="SUH75" s="313"/>
      <c r="SUI75" s="313"/>
      <c r="SUJ75" s="313"/>
      <c r="SUK75" s="313"/>
      <c r="SUL75" s="313"/>
      <c r="SUM75" s="313"/>
      <c r="SUN75" s="313"/>
      <c r="SUO75" s="313"/>
      <c r="SUP75" s="313"/>
      <c r="SUQ75" s="313"/>
      <c r="SUR75" s="313"/>
      <c r="SUS75" s="313"/>
      <c r="SUT75" s="313"/>
      <c r="SUU75" s="313"/>
      <c r="SUV75" s="313"/>
      <c r="SUW75" s="313"/>
      <c r="SUX75" s="313"/>
      <c r="SUY75" s="313"/>
      <c r="SUZ75" s="313"/>
      <c r="SVA75" s="313"/>
      <c r="SVB75" s="313"/>
      <c r="SVC75" s="313"/>
      <c r="SVD75" s="313"/>
      <c r="SVE75" s="313"/>
      <c r="SVF75" s="313"/>
      <c r="SVG75" s="313"/>
      <c r="SVH75" s="313"/>
      <c r="SVI75" s="313"/>
      <c r="SVJ75" s="313"/>
      <c r="SVK75" s="313"/>
      <c r="SVL75" s="313"/>
      <c r="SVM75" s="313"/>
      <c r="SVN75" s="313"/>
      <c r="SVO75" s="313"/>
      <c r="SVP75" s="313"/>
      <c r="SVQ75" s="313"/>
      <c r="SVR75" s="313"/>
      <c r="SVS75" s="313"/>
      <c r="SVT75" s="313"/>
      <c r="SVU75" s="313"/>
      <c r="SVV75" s="313"/>
      <c r="SVW75" s="313"/>
      <c r="SVX75" s="313"/>
      <c r="SVY75" s="313"/>
      <c r="SVZ75" s="313"/>
      <c r="SWA75" s="313"/>
      <c r="SWB75" s="313"/>
      <c r="SWC75" s="313"/>
      <c r="SWD75" s="313"/>
      <c r="SWE75" s="313"/>
      <c r="SWF75" s="313"/>
      <c r="SWG75" s="313"/>
      <c r="SWH75" s="313"/>
      <c r="SWI75" s="313"/>
      <c r="SWJ75" s="313"/>
      <c r="SWK75" s="313"/>
      <c r="SWL75" s="313"/>
      <c r="SWM75" s="313"/>
      <c r="SWN75" s="313"/>
      <c r="SWO75" s="313"/>
      <c r="SWP75" s="313"/>
      <c r="SWQ75" s="313"/>
      <c r="SWR75" s="313"/>
      <c r="SWS75" s="313"/>
      <c r="SWT75" s="313"/>
      <c r="SWU75" s="313"/>
      <c r="SWV75" s="313"/>
      <c r="SWW75" s="313"/>
      <c r="SWX75" s="313"/>
      <c r="SWY75" s="313"/>
      <c r="SWZ75" s="313"/>
      <c r="SXA75" s="313"/>
      <c r="SXB75" s="313"/>
      <c r="SXC75" s="313"/>
      <c r="SXD75" s="313"/>
      <c r="SXE75" s="313"/>
      <c r="SXF75" s="313"/>
      <c r="SXG75" s="313"/>
      <c r="SXH75" s="313"/>
      <c r="SXI75" s="313"/>
      <c r="SXJ75" s="313"/>
      <c r="SXK75" s="313"/>
      <c r="SXL75" s="313"/>
      <c r="SXM75" s="313"/>
      <c r="SXN75" s="313"/>
      <c r="SXO75" s="313"/>
      <c r="SXP75" s="313"/>
      <c r="SXQ75" s="313"/>
      <c r="SXR75" s="313"/>
      <c r="SXS75" s="313"/>
      <c r="SXT75" s="313"/>
      <c r="SXU75" s="313"/>
      <c r="SXV75" s="313"/>
      <c r="SXW75" s="313"/>
      <c r="SXX75" s="313"/>
      <c r="SXY75" s="313"/>
      <c r="SXZ75" s="313"/>
      <c r="SYA75" s="313"/>
      <c r="SYB75" s="313"/>
      <c r="SYC75" s="313"/>
      <c r="SYD75" s="313"/>
      <c r="SYE75" s="313"/>
      <c r="SYF75" s="313"/>
      <c r="SYG75" s="313"/>
      <c r="SYH75" s="313"/>
      <c r="SYI75" s="313"/>
      <c r="SYJ75" s="313"/>
      <c r="SYK75" s="313"/>
      <c r="SYL75" s="313"/>
      <c r="SYM75" s="313"/>
      <c r="SYN75" s="313"/>
      <c r="SYO75" s="313"/>
      <c r="SYP75" s="313"/>
      <c r="SYQ75" s="313"/>
      <c r="SYR75" s="313"/>
      <c r="SYS75" s="313"/>
      <c r="SYT75" s="313"/>
      <c r="SYU75" s="313"/>
      <c r="SYV75" s="313"/>
      <c r="SYW75" s="313"/>
      <c r="SYX75" s="313"/>
      <c r="SYY75" s="313"/>
      <c r="SYZ75" s="313"/>
      <c r="SZA75" s="313"/>
      <c r="SZB75" s="313"/>
      <c r="SZC75" s="313"/>
      <c r="SZD75" s="313"/>
      <c r="SZE75" s="313"/>
      <c r="SZF75" s="313"/>
      <c r="SZG75" s="313"/>
      <c r="SZH75" s="313"/>
      <c r="SZI75" s="313"/>
      <c r="SZJ75" s="313"/>
      <c r="SZK75" s="313"/>
      <c r="SZL75" s="313"/>
      <c r="SZM75" s="313"/>
      <c r="SZN75" s="313"/>
      <c r="SZO75" s="313"/>
      <c r="SZP75" s="313"/>
      <c r="SZQ75" s="313"/>
      <c r="SZR75" s="313"/>
      <c r="SZS75" s="313"/>
      <c r="SZT75" s="313"/>
      <c r="SZU75" s="313"/>
      <c r="SZV75" s="313"/>
      <c r="SZW75" s="313"/>
      <c r="SZX75" s="313"/>
      <c r="SZY75" s="313"/>
      <c r="SZZ75" s="313"/>
      <c r="TAA75" s="313"/>
      <c r="TAB75" s="313"/>
      <c r="TAC75" s="313"/>
      <c r="TAD75" s="313"/>
      <c r="TAE75" s="313"/>
      <c r="TAF75" s="313"/>
      <c r="TAG75" s="313"/>
      <c r="TAH75" s="313"/>
      <c r="TAI75" s="313"/>
      <c r="TAJ75" s="313"/>
      <c r="TAK75" s="313"/>
      <c r="TAL75" s="313"/>
      <c r="TAM75" s="313"/>
      <c r="TAN75" s="313"/>
      <c r="TAO75" s="313"/>
      <c r="TAP75" s="313"/>
      <c r="TAQ75" s="313"/>
      <c r="TAR75" s="313"/>
      <c r="TAS75" s="313"/>
      <c r="TAT75" s="313"/>
      <c r="TAU75" s="313"/>
      <c r="TAV75" s="313"/>
      <c r="TAW75" s="313"/>
      <c r="TAX75" s="313"/>
      <c r="TAY75" s="313"/>
      <c r="TAZ75" s="313"/>
      <c r="TBA75" s="313"/>
      <c r="TBB75" s="313"/>
      <c r="TBC75" s="313"/>
      <c r="TBD75" s="313"/>
      <c r="TBE75" s="313"/>
      <c r="TBF75" s="313"/>
      <c r="TBG75" s="313"/>
      <c r="TBH75" s="313"/>
      <c r="TBI75" s="313"/>
      <c r="TBJ75" s="313"/>
      <c r="TBK75" s="313"/>
      <c r="TBL75" s="313"/>
      <c r="TBM75" s="313"/>
      <c r="TBN75" s="313"/>
      <c r="TBO75" s="313"/>
      <c r="TBP75" s="313"/>
      <c r="TBQ75" s="313"/>
      <c r="TBR75" s="313"/>
      <c r="TBS75" s="313"/>
      <c r="TBT75" s="313"/>
      <c r="TBU75" s="313"/>
      <c r="TBV75" s="313"/>
      <c r="TBW75" s="313"/>
      <c r="TBX75" s="313"/>
      <c r="TBY75" s="313"/>
      <c r="TBZ75" s="313"/>
      <c r="TCA75" s="313"/>
      <c r="TCB75" s="313"/>
      <c r="TCC75" s="313"/>
      <c r="TCD75" s="313"/>
      <c r="TCE75" s="313"/>
      <c r="TCF75" s="313"/>
      <c r="TCG75" s="313"/>
      <c r="TCH75" s="313"/>
      <c r="TCI75" s="313"/>
      <c r="TCJ75" s="313"/>
      <c r="TCK75" s="313"/>
      <c r="TCL75" s="313"/>
      <c r="TCM75" s="313"/>
      <c r="TCN75" s="313"/>
      <c r="TCO75" s="313"/>
      <c r="TCP75" s="313"/>
      <c r="TCQ75" s="313"/>
      <c r="TCR75" s="313"/>
      <c r="TCS75" s="313"/>
      <c r="TCT75" s="313"/>
      <c r="TCU75" s="313"/>
      <c r="TCV75" s="313"/>
      <c r="TCW75" s="313"/>
      <c r="TCX75" s="313"/>
      <c r="TCY75" s="313"/>
      <c r="TCZ75" s="313"/>
      <c r="TDA75" s="313"/>
      <c r="TDB75" s="313"/>
      <c r="TDC75" s="313"/>
      <c r="TDD75" s="313"/>
      <c r="TDE75" s="313"/>
      <c r="TDF75" s="313"/>
      <c r="TDG75" s="313"/>
      <c r="TDH75" s="313"/>
      <c r="TDI75" s="313"/>
      <c r="TDJ75" s="313"/>
      <c r="TDK75" s="313"/>
      <c r="TDL75" s="313"/>
      <c r="TDM75" s="313"/>
      <c r="TDN75" s="313"/>
      <c r="TDO75" s="313"/>
      <c r="TDP75" s="313"/>
      <c r="TDQ75" s="313"/>
      <c r="TDR75" s="313"/>
      <c r="TDS75" s="313"/>
      <c r="TDT75" s="313"/>
      <c r="TDU75" s="313"/>
      <c r="TDV75" s="313"/>
      <c r="TDW75" s="313"/>
      <c r="TDX75" s="313"/>
      <c r="TDY75" s="313"/>
      <c r="TDZ75" s="313"/>
      <c r="TEA75" s="313"/>
      <c r="TEB75" s="313"/>
      <c r="TEC75" s="313"/>
      <c r="TED75" s="313"/>
      <c r="TEE75" s="313"/>
      <c r="TEF75" s="313"/>
      <c r="TEG75" s="313"/>
      <c r="TEH75" s="313"/>
      <c r="TEI75" s="313"/>
      <c r="TEJ75" s="313"/>
      <c r="TEK75" s="313"/>
      <c r="TEL75" s="313"/>
      <c r="TEM75" s="313"/>
      <c r="TEN75" s="313"/>
      <c r="TEO75" s="313"/>
      <c r="TEP75" s="313"/>
      <c r="TEQ75" s="313"/>
      <c r="TER75" s="313"/>
      <c r="TES75" s="313"/>
      <c r="TET75" s="313"/>
      <c r="TEU75" s="313"/>
      <c r="TEV75" s="313"/>
      <c r="TEW75" s="313"/>
      <c r="TEX75" s="313"/>
      <c r="TEY75" s="313"/>
      <c r="TEZ75" s="313"/>
      <c r="TFA75" s="313"/>
      <c r="TFB75" s="313"/>
      <c r="TFC75" s="313"/>
      <c r="TFD75" s="313"/>
      <c r="TFE75" s="313"/>
      <c r="TFF75" s="313"/>
      <c r="TFG75" s="313"/>
      <c r="TFH75" s="313"/>
      <c r="TFI75" s="313"/>
      <c r="TFJ75" s="313"/>
      <c r="TFK75" s="313"/>
      <c r="TFL75" s="313"/>
      <c r="TFM75" s="313"/>
      <c r="TFN75" s="313"/>
      <c r="TFO75" s="313"/>
      <c r="TFP75" s="313"/>
      <c r="TFQ75" s="313"/>
      <c r="TFR75" s="313"/>
      <c r="TFS75" s="313"/>
      <c r="TFT75" s="313"/>
      <c r="TFU75" s="313"/>
      <c r="TFV75" s="313"/>
      <c r="TFW75" s="313"/>
      <c r="TFX75" s="313"/>
      <c r="TFY75" s="313"/>
      <c r="TFZ75" s="313"/>
      <c r="TGA75" s="313"/>
      <c r="TGB75" s="313"/>
      <c r="TGC75" s="313"/>
      <c r="TGD75" s="313"/>
      <c r="TGE75" s="313"/>
      <c r="TGF75" s="313"/>
      <c r="TGG75" s="313"/>
      <c r="TGH75" s="313"/>
      <c r="TGI75" s="313"/>
      <c r="TGJ75" s="313"/>
      <c r="TGK75" s="313"/>
      <c r="TGL75" s="313"/>
      <c r="TGM75" s="313"/>
      <c r="TGN75" s="313"/>
      <c r="TGO75" s="313"/>
      <c r="TGP75" s="313"/>
      <c r="TGQ75" s="313"/>
      <c r="TGR75" s="313"/>
      <c r="TGS75" s="313"/>
      <c r="TGT75" s="313"/>
      <c r="TGU75" s="313"/>
      <c r="TGV75" s="313"/>
      <c r="TGW75" s="313"/>
      <c r="TGX75" s="313"/>
      <c r="TGY75" s="313"/>
      <c r="TGZ75" s="313"/>
      <c r="THA75" s="313"/>
      <c r="THB75" s="313"/>
      <c r="THC75" s="313"/>
      <c r="THD75" s="313"/>
      <c r="THE75" s="313"/>
      <c r="THF75" s="313"/>
      <c r="THG75" s="313"/>
      <c r="THH75" s="313"/>
      <c r="THI75" s="313"/>
      <c r="THJ75" s="313"/>
      <c r="THK75" s="313"/>
      <c r="THL75" s="313"/>
      <c r="THM75" s="313"/>
      <c r="THN75" s="313"/>
      <c r="THO75" s="313"/>
      <c r="THP75" s="313"/>
      <c r="THQ75" s="313"/>
      <c r="THR75" s="313"/>
      <c r="THS75" s="313"/>
      <c r="THT75" s="313"/>
      <c r="THU75" s="313"/>
      <c r="THV75" s="313"/>
      <c r="THW75" s="313"/>
      <c r="THX75" s="313"/>
      <c r="THY75" s="313"/>
      <c r="THZ75" s="313"/>
      <c r="TIA75" s="313"/>
      <c r="TIB75" s="313"/>
      <c r="TIC75" s="313"/>
      <c r="TID75" s="313"/>
      <c r="TIE75" s="313"/>
      <c r="TIF75" s="313"/>
      <c r="TIG75" s="313"/>
      <c r="TIH75" s="313"/>
      <c r="TII75" s="313"/>
      <c r="TIJ75" s="313"/>
      <c r="TIK75" s="313"/>
      <c r="TIL75" s="313"/>
      <c r="TIM75" s="313"/>
      <c r="TIN75" s="313"/>
      <c r="TIO75" s="313"/>
      <c r="TIP75" s="313"/>
      <c r="TIQ75" s="313"/>
      <c r="TIR75" s="313"/>
      <c r="TIS75" s="313"/>
      <c r="TIT75" s="313"/>
      <c r="TIU75" s="313"/>
      <c r="TIV75" s="313"/>
      <c r="TIW75" s="313"/>
      <c r="TIX75" s="313"/>
      <c r="TIY75" s="313"/>
      <c r="TIZ75" s="313"/>
      <c r="TJA75" s="313"/>
      <c r="TJB75" s="313"/>
      <c r="TJC75" s="313"/>
      <c r="TJD75" s="313"/>
      <c r="TJE75" s="313"/>
      <c r="TJF75" s="313"/>
      <c r="TJG75" s="313"/>
      <c r="TJH75" s="313"/>
      <c r="TJI75" s="313"/>
      <c r="TJJ75" s="313"/>
      <c r="TJK75" s="313"/>
      <c r="TJL75" s="313"/>
      <c r="TJM75" s="313"/>
      <c r="TJN75" s="313"/>
      <c r="TJO75" s="313"/>
      <c r="TJP75" s="313"/>
      <c r="TJQ75" s="313"/>
      <c r="TJR75" s="313"/>
      <c r="TJS75" s="313"/>
      <c r="TJT75" s="313"/>
      <c r="TJU75" s="313"/>
      <c r="TJV75" s="313"/>
      <c r="TJW75" s="313"/>
      <c r="TJX75" s="313"/>
      <c r="TJY75" s="313"/>
      <c r="TJZ75" s="313"/>
      <c r="TKA75" s="313"/>
      <c r="TKB75" s="313"/>
      <c r="TKC75" s="313"/>
      <c r="TKD75" s="313"/>
      <c r="TKE75" s="313"/>
      <c r="TKF75" s="313"/>
      <c r="TKG75" s="313"/>
      <c r="TKH75" s="313"/>
      <c r="TKI75" s="313"/>
      <c r="TKJ75" s="313"/>
      <c r="TKK75" s="313"/>
      <c r="TKL75" s="313"/>
      <c r="TKM75" s="313"/>
      <c r="TKN75" s="313"/>
      <c r="TKO75" s="313"/>
      <c r="TKP75" s="313"/>
      <c r="TKQ75" s="313"/>
      <c r="TKR75" s="313"/>
      <c r="TKS75" s="313"/>
      <c r="TKT75" s="313"/>
      <c r="TKU75" s="313"/>
      <c r="TKV75" s="313"/>
      <c r="TKW75" s="313"/>
      <c r="TKX75" s="313"/>
      <c r="TKY75" s="313"/>
      <c r="TKZ75" s="313"/>
      <c r="TLA75" s="313"/>
      <c r="TLB75" s="313"/>
      <c r="TLC75" s="313"/>
      <c r="TLD75" s="313"/>
      <c r="TLE75" s="313"/>
      <c r="TLF75" s="313"/>
      <c r="TLG75" s="313"/>
      <c r="TLH75" s="313"/>
      <c r="TLI75" s="313"/>
      <c r="TLJ75" s="313"/>
      <c r="TLK75" s="313"/>
      <c r="TLL75" s="313"/>
      <c r="TLM75" s="313"/>
      <c r="TLN75" s="313"/>
      <c r="TLO75" s="313"/>
      <c r="TLP75" s="313"/>
      <c r="TLQ75" s="313"/>
      <c r="TLR75" s="313"/>
      <c r="TLS75" s="313"/>
      <c r="TLT75" s="313"/>
      <c r="TLU75" s="313"/>
      <c r="TLV75" s="313"/>
      <c r="TLW75" s="313"/>
      <c r="TLX75" s="313"/>
      <c r="TLY75" s="313"/>
      <c r="TLZ75" s="313"/>
      <c r="TMA75" s="313"/>
      <c r="TMB75" s="313"/>
      <c r="TMC75" s="313"/>
      <c r="TMD75" s="313"/>
      <c r="TME75" s="313"/>
      <c r="TMF75" s="313"/>
      <c r="TMG75" s="313"/>
      <c r="TMH75" s="313"/>
      <c r="TMI75" s="313"/>
      <c r="TMJ75" s="313"/>
      <c r="TMK75" s="313"/>
      <c r="TML75" s="313"/>
      <c r="TMM75" s="313"/>
      <c r="TMN75" s="313"/>
      <c r="TMO75" s="313"/>
      <c r="TMP75" s="313"/>
      <c r="TMQ75" s="313"/>
      <c r="TMR75" s="313"/>
      <c r="TMS75" s="313"/>
      <c r="TMT75" s="313"/>
      <c r="TMU75" s="313"/>
      <c r="TMV75" s="313"/>
      <c r="TMW75" s="313"/>
      <c r="TMX75" s="313"/>
      <c r="TMY75" s="313"/>
      <c r="TMZ75" s="313"/>
      <c r="TNA75" s="313"/>
      <c r="TNB75" s="313"/>
      <c r="TNC75" s="313"/>
      <c r="TND75" s="313"/>
      <c r="TNE75" s="313"/>
      <c r="TNF75" s="313"/>
      <c r="TNG75" s="313"/>
      <c r="TNH75" s="313"/>
      <c r="TNI75" s="313"/>
      <c r="TNJ75" s="313"/>
      <c r="TNK75" s="313"/>
      <c r="TNL75" s="313"/>
      <c r="TNM75" s="313"/>
      <c r="TNN75" s="313"/>
      <c r="TNO75" s="313"/>
      <c r="TNP75" s="313"/>
      <c r="TNQ75" s="313"/>
      <c r="TNR75" s="313"/>
      <c r="TNS75" s="313"/>
      <c r="TNT75" s="313"/>
      <c r="TNU75" s="313"/>
      <c r="TNV75" s="313"/>
      <c r="TNW75" s="313"/>
      <c r="TNX75" s="313"/>
      <c r="TNY75" s="313"/>
      <c r="TNZ75" s="313"/>
      <c r="TOA75" s="313"/>
      <c r="TOB75" s="313"/>
      <c r="TOC75" s="313"/>
      <c r="TOD75" s="313"/>
      <c r="TOE75" s="313"/>
      <c r="TOF75" s="313"/>
      <c r="TOG75" s="313"/>
      <c r="TOH75" s="313"/>
      <c r="TOI75" s="313"/>
      <c r="TOJ75" s="313"/>
      <c r="TOK75" s="313"/>
      <c r="TOL75" s="313"/>
      <c r="TOM75" s="313"/>
      <c r="TON75" s="313"/>
      <c r="TOO75" s="313"/>
      <c r="TOP75" s="313"/>
      <c r="TOQ75" s="313"/>
      <c r="TOR75" s="313"/>
      <c r="TOS75" s="313"/>
      <c r="TOT75" s="313"/>
      <c r="TOU75" s="313"/>
      <c r="TOV75" s="313"/>
      <c r="TOW75" s="313"/>
      <c r="TOX75" s="313"/>
      <c r="TOY75" s="313"/>
      <c r="TOZ75" s="313"/>
      <c r="TPA75" s="313"/>
      <c r="TPB75" s="313"/>
      <c r="TPC75" s="313"/>
      <c r="TPD75" s="313"/>
      <c r="TPE75" s="313"/>
      <c r="TPF75" s="313"/>
      <c r="TPG75" s="313"/>
      <c r="TPH75" s="313"/>
      <c r="TPI75" s="313"/>
      <c r="TPJ75" s="313"/>
      <c r="TPK75" s="313"/>
      <c r="TPL75" s="313"/>
      <c r="TPM75" s="313"/>
      <c r="TPN75" s="313"/>
      <c r="TPO75" s="313"/>
      <c r="TPP75" s="313"/>
      <c r="TPQ75" s="313"/>
      <c r="TPR75" s="313"/>
      <c r="TPS75" s="313"/>
      <c r="TPT75" s="313"/>
      <c r="TPU75" s="313"/>
      <c r="TPV75" s="313"/>
      <c r="TPW75" s="313"/>
      <c r="TPX75" s="313"/>
      <c r="TPY75" s="313"/>
      <c r="TPZ75" s="313"/>
      <c r="TQA75" s="313"/>
      <c r="TQB75" s="313"/>
      <c r="TQC75" s="313"/>
      <c r="TQD75" s="313"/>
      <c r="TQE75" s="313"/>
      <c r="TQF75" s="313"/>
      <c r="TQG75" s="313"/>
      <c r="TQH75" s="313"/>
      <c r="TQI75" s="313"/>
      <c r="TQJ75" s="313"/>
      <c r="TQK75" s="313"/>
      <c r="TQL75" s="313"/>
      <c r="TQM75" s="313"/>
      <c r="TQN75" s="313"/>
      <c r="TQO75" s="313"/>
      <c r="TQP75" s="313"/>
      <c r="TQQ75" s="313"/>
      <c r="TQR75" s="313"/>
      <c r="TQS75" s="313"/>
      <c r="TQT75" s="313"/>
      <c r="TQU75" s="313"/>
      <c r="TQV75" s="313"/>
      <c r="TQW75" s="313"/>
      <c r="TQX75" s="313"/>
      <c r="TQY75" s="313"/>
      <c r="TQZ75" s="313"/>
      <c r="TRA75" s="313"/>
      <c r="TRB75" s="313"/>
      <c r="TRC75" s="313"/>
      <c r="TRD75" s="313"/>
      <c r="TRE75" s="313"/>
      <c r="TRF75" s="313"/>
      <c r="TRG75" s="313"/>
      <c r="TRH75" s="313"/>
      <c r="TRI75" s="313"/>
      <c r="TRJ75" s="313"/>
      <c r="TRK75" s="313"/>
      <c r="TRL75" s="313"/>
      <c r="TRM75" s="313"/>
      <c r="TRN75" s="313"/>
      <c r="TRO75" s="313"/>
      <c r="TRP75" s="313"/>
      <c r="TRQ75" s="313"/>
      <c r="TRR75" s="313"/>
      <c r="TRS75" s="313"/>
      <c r="TRT75" s="313"/>
      <c r="TRU75" s="313"/>
      <c r="TRV75" s="313"/>
      <c r="TRW75" s="313"/>
      <c r="TRX75" s="313"/>
      <c r="TRY75" s="313"/>
      <c r="TRZ75" s="313"/>
      <c r="TSA75" s="313"/>
      <c r="TSB75" s="313"/>
      <c r="TSC75" s="313"/>
      <c r="TSD75" s="313"/>
      <c r="TSE75" s="313"/>
      <c r="TSF75" s="313"/>
      <c r="TSG75" s="313"/>
      <c r="TSH75" s="313"/>
      <c r="TSI75" s="313"/>
      <c r="TSJ75" s="313"/>
      <c r="TSK75" s="313"/>
      <c r="TSL75" s="313"/>
      <c r="TSM75" s="313"/>
      <c r="TSN75" s="313"/>
      <c r="TSO75" s="313"/>
      <c r="TSP75" s="313"/>
      <c r="TSQ75" s="313"/>
      <c r="TSR75" s="313"/>
      <c r="TSS75" s="313"/>
      <c r="TST75" s="313"/>
      <c r="TSU75" s="313"/>
      <c r="TSV75" s="313"/>
      <c r="TSW75" s="313"/>
      <c r="TSX75" s="313"/>
      <c r="TSY75" s="313"/>
      <c r="TSZ75" s="313"/>
      <c r="TTA75" s="313"/>
      <c r="TTB75" s="313"/>
      <c r="TTC75" s="313"/>
      <c r="TTD75" s="313"/>
      <c r="TTE75" s="313"/>
      <c r="TTF75" s="313"/>
      <c r="TTG75" s="313"/>
      <c r="TTH75" s="313"/>
      <c r="TTI75" s="313"/>
      <c r="TTJ75" s="313"/>
      <c r="TTK75" s="313"/>
      <c r="TTL75" s="313"/>
      <c r="TTM75" s="313"/>
      <c r="TTN75" s="313"/>
      <c r="TTO75" s="313"/>
      <c r="TTP75" s="313"/>
      <c r="TTQ75" s="313"/>
      <c r="TTR75" s="313"/>
      <c r="TTS75" s="313"/>
      <c r="TTT75" s="313"/>
      <c r="TTU75" s="313"/>
      <c r="TTV75" s="313"/>
      <c r="TTW75" s="313"/>
      <c r="TTX75" s="313"/>
      <c r="TTY75" s="313"/>
      <c r="TTZ75" s="313"/>
      <c r="TUA75" s="313"/>
      <c r="TUB75" s="313"/>
      <c r="TUC75" s="313"/>
      <c r="TUD75" s="313"/>
      <c r="TUE75" s="313"/>
      <c r="TUF75" s="313"/>
      <c r="TUG75" s="313"/>
      <c r="TUH75" s="313"/>
      <c r="TUI75" s="313"/>
      <c r="TUJ75" s="313"/>
      <c r="TUK75" s="313"/>
      <c r="TUL75" s="313"/>
      <c r="TUM75" s="313"/>
      <c r="TUN75" s="313"/>
      <c r="TUO75" s="313"/>
      <c r="TUP75" s="313"/>
      <c r="TUQ75" s="313"/>
      <c r="TUR75" s="313"/>
      <c r="TUS75" s="313"/>
      <c r="TUT75" s="313"/>
      <c r="TUU75" s="313"/>
      <c r="TUV75" s="313"/>
      <c r="TUW75" s="313"/>
      <c r="TUX75" s="313"/>
      <c r="TUY75" s="313"/>
      <c r="TUZ75" s="313"/>
      <c r="TVA75" s="313"/>
      <c r="TVB75" s="313"/>
      <c r="TVC75" s="313"/>
      <c r="TVD75" s="313"/>
      <c r="TVE75" s="313"/>
      <c r="TVF75" s="313"/>
      <c r="TVG75" s="313"/>
      <c r="TVH75" s="313"/>
      <c r="TVI75" s="313"/>
      <c r="TVJ75" s="313"/>
      <c r="TVK75" s="313"/>
      <c r="TVL75" s="313"/>
      <c r="TVM75" s="313"/>
      <c r="TVN75" s="313"/>
      <c r="TVO75" s="313"/>
      <c r="TVP75" s="313"/>
      <c r="TVQ75" s="313"/>
      <c r="TVR75" s="313"/>
      <c r="TVS75" s="313"/>
      <c r="TVT75" s="313"/>
      <c r="TVU75" s="313"/>
      <c r="TVV75" s="313"/>
      <c r="TVW75" s="313"/>
      <c r="TVX75" s="313"/>
      <c r="TVY75" s="313"/>
      <c r="TVZ75" s="313"/>
      <c r="TWA75" s="313"/>
      <c r="TWB75" s="313"/>
      <c r="TWC75" s="313"/>
      <c r="TWD75" s="313"/>
      <c r="TWE75" s="313"/>
      <c r="TWF75" s="313"/>
      <c r="TWG75" s="313"/>
      <c r="TWH75" s="313"/>
      <c r="TWI75" s="313"/>
      <c r="TWJ75" s="313"/>
      <c r="TWK75" s="313"/>
      <c r="TWL75" s="313"/>
      <c r="TWM75" s="313"/>
      <c r="TWN75" s="313"/>
      <c r="TWO75" s="313"/>
      <c r="TWP75" s="313"/>
      <c r="TWQ75" s="313"/>
      <c r="TWR75" s="313"/>
      <c r="TWS75" s="313"/>
      <c r="TWT75" s="313"/>
      <c r="TWU75" s="313"/>
      <c r="TWV75" s="313"/>
      <c r="TWW75" s="313"/>
      <c r="TWX75" s="313"/>
      <c r="TWY75" s="313"/>
      <c r="TWZ75" s="313"/>
      <c r="TXA75" s="313"/>
      <c r="TXB75" s="313"/>
      <c r="TXC75" s="313"/>
      <c r="TXD75" s="313"/>
      <c r="TXE75" s="313"/>
      <c r="TXF75" s="313"/>
      <c r="TXG75" s="313"/>
      <c r="TXH75" s="313"/>
      <c r="TXI75" s="313"/>
      <c r="TXJ75" s="313"/>
      <c r="TXK75" s="313"/>
      <c r="TXL75" s="313"/>
      <c r="TXM75" s="313"/>
      <c r="TXN75" s="313"/>
      <c r="TXO75" s="313"/>
      <c r="TXP75" s="313"/>
      <c r="TXQ75" s="313"/>
      <c r="TXR75" s="313"/>
      <c r="TXS75" s="313"/>
      <c r="TXT75" s="313"/>
      <c r="TXU75" s="313"/>
      <c r="TXV75" s="313"/>
      <c r="TXW75" s="313"/>
      <c r="TXX75" s="313"/>
      <c r="TXY75" s="313"/>
      <c r="TXZ75" s="313"/>
      <c r="TYA75" s="313"/>
      <c r="TYB75" s="313"/>
      <c r="TYC75" s="313"/>
      <c r="TYD75" s="313"/>
      <c r="TYE75" s="313"/>
      <c r="TYF75" s="313"/>
      <c r="TYG75" s="313"/>
      <c r="TYH75" s="313"/>
      <c r="TYI75" s="313"/>
      <c r="TYJ75" s="313"/>
      <c r="TYK75" s="313"/>
      <c r="TYL75" s="313"/>
      <c r="TYM75" s="313"/>
      <c r="TYN75" s="313"/>
      <c r="TYO75" s="313"/>
      <c r="TYP75" s="313"/>
      <c r="TYQ75" s="313"/>
      <c r="TYR75" s="313"/>
      <c r="TYS75" s="313"/>
      <c r="TYT75" s="313"/>
      <c r="TYU75" s="313"/>
      <c r="TYV75" s="313"/>
      <c r="TYW75" s="313"/>
      <c r="TYX75" s="313"/>
      <c r="TYY75" s="313"/>
      <c r="TYZ75" s="313"/>
      <c r="TZA75" s="313"/>
      <c r="TZB75" s="313"/>
      <c r="TZC75" s="313"/>
      <c r="TZD75" s="313"/>
      <c r="TZE75" s="313"/>
      <c r="TZF75" s="313"/>
      <c r="TZG75" s="313"/>
      <c r="TZH75" s="313"/>
      <c r="TZI75" s="313"/>
      <c r="TZJ75" s="313"/>
      <c r="TZK75" s="313"/>
      <c r="TZL75" s="313"/>
      <c r="TZM75" s="313"/>
      <c r="TZN75" s="313"/>
      <c r="TZO75" s="313"/>
      <c r="TZP75" s="313"/>
      <c r="TZQ75" s="313"/>
      <c r="TZR75" s="313"/>
      <c r="TZS75" s="313"/>
      <c r="TZT75" s="313"/>
      <c r="TZU75" s="313"/>
      <c r="TZV75" s="313"/>
      <c r="TZW75" s="313"/>
      <c r="TZX75" s="313"/>
      <c r="TZY75" s="313"/>
      <c r="TZZ75" s="313"/>
      <c r="UAA75" s="313"/>
      <c r="UAB75" s="313"/>
      <c r="UAC75" s="313"/>
      <c r="UAD75" s="313"/>
      <c r="UAE75" s="313"/>
      <c r="UAF75" s="313"/>
      <c r="UAG75" s="313"/>
      <c r="UAH75" s="313"/>
      <c r="UAI75" s="313"/>
      <c r="UAJ75" s="313"/>
      <c r="UAK75" s="313"/>
      <c r="UAL75" s="313"/>
      <c r="UAM75" s="313"/>
      <c r="UAN75" s="313"/>
      <c r="UAO75" s="313"/>
      <c r="UAP75" s="313"/>
      <c r="UAQ75" s="313"/>
      <c r="UAR75" s="313"/>
      <c r="UAS75" s="313"/>
      <c r="UAT75" s="313"/>
      <c r="UAU75" s="313"/>
      <c r="UAV75" s="313"/>
      <c r="UAW75" s="313"/>
      <c r="UAX75" s="313"/>
      <c r="UAY75" s="313"/>
      <c r="UAZ75" s="313"/>
      <c r="UBA75" s="313"/>
      <c r="UBB75" s="313"/>
      <c r="UBC75" s="313"/>
      <c r="UBD75" s="313"/>
      <c r="UBE75" s="313"/>
      <c r="UBF75" s="313"/>
      <c r="UBG75" s="313"/>
      <c r="UBH75" s="313"/>
      <c r="UBI75" s="313"/>
      <c r="UBJ75" s="313"/>
      <c r="UBK75" s="313"/>
      <c r="UBL75" s="313"/>
      <c r="UBM75" s="313"/>
      <c r="UBN75" s="313"/>
      <c r="UBO75" s="313"/>
      <c r="UBP75" s="313"/>
      <c r="UBQ75" s="313"/>
      <c r="UBR75" s="313"/>
      <c r="UBS75" s="313"/>
      <c r="UBT75" s="313"/>
      <c r="UBU75" s="313"/>
      <c r="UBV75" s="313"/>
      <c r="UBW75" s="313"/>
      <c r="UBX75" s="313"/>
      <c r="UBY75" s="313"/>
      <c r="UBZ75" s="313"/>
      <c r="UCA75" s="313"/>
      <c r="UCB75" s="313"/>
      <c r="UCC75" s="313"/>
      <c r="UCD75" s="313"/>
      <c r="UCE75" s="313"/>
      <c r="UCF75" s="313"/>
      <c r="UCG75" s="313"/>
      <c r="UCH75" s="313"/>
      <c r="UCI75" s="313"/>
      <c r="UCJ75" s="313"/>
      <c r="UCK75" s="313"/>
      <c r="UCL75" s="313"/>
      <c r="UCM75" s="313"/>
      <c r="UCN75" s="313"/>
      <c r="UCO75" s="313"/>
      <c r="UCP75" s="313"/>
      <c r="UCQ75" s="313"/>
      <c r="UCR75" s="313"/>
      <c r="UCS75" s="313"/>
      <c r="UCT75" s="313"/>
      <c r="UCU75" s="313"/>
      <c r="UCV75" s="313"/>
      <c r="UCW75" s="313"/>
      <c r="UCX75" s="313"/>
      <c r="UCY75" s="313"/>
      <c r="UCZ75" s="313"/>
      <c r="UDA75" s="313"/>
      <c r="UDB75" s="313"/>
      <c r="UDC75" s="313"/>
      <c r="UDD75" s="313"/>
      <c r="UDE75" s="313"/>
      <c r="UDF75" s="313"/>
      <c r="UDG75" s="313"/>
      <c r="UDH75" s="313"/>
      <c r="UDI75" s="313"/>
      <c r="UDJ75" s="313"/>
      <c r="UDK75" s="313"/>
      <c r="UDL75" s="313"/>
      <c r="UDM75" s="313"/>
      <c r="UDN75" s="313"/>
      <c r="UDO75" s="313"/>
      <c r="UDP75" s="313"/>
      <c r="UDQ75" s="313"/>
      <c r="UDR75" s="313"/>
      <c r="UDS75" s="313"/>
      <c r="UDT75" s="313"/>
      <c r="UDU75" s="313"/>
      <c r="UDV75" s="313"/>
      <c r="UDW75" s="313"/>
      <c r="UDX75" s="313"/>
      <c r="UDY75" s="313"/>
      <c r="UDZ75" s="313"/>
      <c r="UEA75" s="313"/>
      <c r="UEB75" s="313"/>
      <c r="UEC75" s="313"/>
      <c r="UED75" s="313"/>
      <c r="UEE75" s="313"/>
      <c r="UEF75" s="313"/>
      <c r="UEG75" s="313"/>
      <c r="UEH75" s="313"/>
      <c r="UEI75" s="313"/>
      <c r="UEJ75" s="313"/>
      <c r="UEK75" s="313"/>
      <c r="UEL75" s="313"/>
      <c r="UEM75" s="313"/>
      <c r="UEN75" s="313"/>
      <c r="UEO75" s="313"/>
      <c r="UEP75" s="313"/>
      <c r="UEQ75" s="313"/>
      <c r="UER75" s="313"/>
      <c r="UES75" s="313"/>
      <c r="UET75" s="313"/>
      <c r="UEU75" s="313"/>
      <c r="UEV75" s="313"/>
      <c r="UEW75" s="313"/>
      <c r="UEX75" s="313"/>
      <c r="UEY75" s="313"/>
      <c r="UEZ75" s="313"/>
      <c r="UFA75" s="313"/>
      <c r="UFB75" s="313"/>
      <c r="UFC75" s="313"/>
      <c r="UFD75" s="313"/>
      <c r="UFE75" s="313"/>
      <c r="UFF75" s="313"/>
      <c r="UFG75" s="313"/>
      <c r="UFH75" s="313"/>
      <c r="UFI75" s="313"/>
      <c r="UFJ75" s="313"/>
      <c r="UFK75" s="313"/>
      <c r="UFL75" s="313"/>
      <c r="UFM75" s="313"/>
      <c r="UFN75" s="313"/>
      <c r="UFO75" s="313"/>
      <c r="UFP75" s="313"/>
      <c r="UFQ75" s="313"/>
      <c r="UFR75" s="313"/>
      <c r="UFS75" s="313"/>
      <c r="UFT75" s="313"/>
      <c r="UFU75" s="313"/>
      <c r="UFV75" s="313"/>
      <c r="UFW75" s="313"/>
      <c r="UFX75" s="313"/>
      <c r="UFY75" s="313"/>
      <c r="UFZ75" s="313"/>
      <c r="UGA75" s="313"/>
      <c r="UGB75" s="313"/>
      <c r="UGC75" s="313"/>
      <c r="UGD75" s="313"/>
      <c r="UGE75" s="313"/>
      <c r="UGF75" s="313"/>
      <c r="UGG75" s="313"/>
      <c r="UGH75" s="313"/>
      <c r="UGI75" s="313"/>
      <c r="UGJ75" s="313"/>
      <c r="UGK75" s="313"/>
      <c r="UGL75" s="313"/>
      <c r="UGM75" s="313"/>
      <c r="UGN75" s="313"/>
      <c r="UGO75" s="313"/>
      <c r="UGP75" s="313"/>
      <c r="UGQ75" s="313"/>
      <c r="UGR75" s="313"/>
      <c r="UGS75" s="313"/>
      <c r="UGT75" s="313"/>
      <c r="UGU75" s="313"/>
      <c r="UGV75" s="313"/>
      <c r="UGW75" s="313"/>
      <c r="UGX75" s="313"/>
      <c r="UGY75" s="313"/>
      <c r="UGZ75" s="313"/>
      <c r="UHA75" s="313"/>
      <c r="UHB75" s="313"/>
      <c r="UHC75" s="313"/>
      <c r="UHD75" s="313"/>
      <c r="UHE75" s="313"/>
      <c r="UHF75" s="313"/>
      <c r="UHG75" s="313"/>
      <c r="UHH75" s="313"/>
      <c r="UHI75" s="313"/>
      <c r="UHJ75" s="313"/>
      <c r="UHK75" s="313"/>
      <c r="UHL75" s="313"/>
      <c r="UHM75" s="313"/>
      <c r="UHN75" s="313"/>
      <c r="UHO75" s="313"/>
      <c r="UHP75" s="313"/>
      <c r="UHQ75" s="313"/>
      <c r="UHR75" s="313"/>
      <c r="UHS75" s="313"/>
      <c r="UHT75" s="313"/>
      <c r="UHU75" s="313"/>
      <c r="UHV75" s="313"/>
      <c r="UHW75" s="313"/>
      <c r="UHX75" s="313"/>
      <c r="UHY75" s="313"/>
      <c r="UHZ75" s="313"/>
      <c r="UIA75" s="313"/>
      <c r="UIB75" s="313"/>
      <c r="UIC75" s="313"/>
      <c r="UID75" s="313"/>
      <c r="UIE75" s="313"/>
      <c r="UIF75" s="313"/>
      <c r="UIG75" s="313"/>
      <c r="UIH75" s="313"/>
      <c r="UII75" s="313"/>
      <c r="UIJ75" s="313"/>
      <c r="UIK75" s="313"/>
      <c r="UIL75" s="313"/>
      <c r="UIM75" s="313"/>
      <c r="UIN75" s="313"/>
      <c r="UIO75" s="313"/>
      <c r="UIP75" s="313"/>
      <c r="UIQ75" s="313"/>
      <c r="UIR75" s="313"/>
      <c r="UIS75" s="313"/>
      <c r="UIT75" s="313"/>
      <c r="UIU75" s="313"/>
      <c r="UIV75" s="313"/>
      <c r="UIW75" s="313"/>
      <c r="UIX75" s="313"/>
      <c r="UIY75" s="313"/>
      <c r="UIZ75" s="313"/>
      <c r="UJA75" s="313"/>
      <c r="UJB75" s="313"/>
      <c r="UJC75" s="313"/>
      <c r="UJD75" s="313"/>
      <c r="UJE75" s="313"/>
      <c r="UJF75" s="313"/>
      <c r="UJG75" s="313"/>
      <c r="UJH75" s="313"/>
      <c r="UJI75" s="313"/>
      <c r="UJJ75" s="313"/>
      <c r="UJK75" s="313"/>
      <c r="UJL75" s="313"/>
      <c r="UJM75" s="313"/>
      <c r="UJN75" s="313"/>
      <c r="UJO75" s="313"/>
      <c r="UJP75" s="313"/>
      <c r="UJQ75" s="313"/>
      <c r="UJR75" s="313"/>
      <c r="UJS75" s="313"/>
      <c r="UJT75" s="313"/>
      <c r="UJU75" s="313"/>
      <c r="UJV75" s="313"/>
      <c r="UJW75" s="313"/>
      <c r="UJX75" s="313"/>
      <c r="UJY75" s="313"/>
      <c r="UJZ75" s="313"/>
      <c r="UKA75" s="313"/>
      <c r="UKB75" s="313"/>
      <c r="UKC75" s="313"/>
      <c r="UKD75" s="313"/>
      <c r="UKE75" s="313"/>
      <c r="UKF75" s="313"/>
      <c r="UKG75" s="313"/>
      <c r="UKH75" s="313"/>
      <c r="UKI75" s="313"/>
      <c r="UKJ75" s="313"/>
      <c r="UKK75" s="313"/>
      <c r="UKL75" s="313"/>
      <c r="UKM75" s="313"/>
      <c r="UKN75" s="313"/>
      <c r="UKO75" s="313"/>
      <c r="UKP75" s="313"/>
      <c r="UKQ75" s="313"/>
      <c r="UKR75" s="313"/>
      <c r="UKS75" s="313"/>
      <c r="UKT75" s="313"/>
      <c r="UKU75" s="313"/>
      <c r="UKV75" s="313"/>
      <c r="UKW75" s="313"/>
      <c r="UKX75" s="313"/>
      <c r="UKY75" s="313"/>
      <c r="UKZ75" s="313"/>
      <c r="ULA75" s="313"/>
      <c r="ULB75" s="313"/>
      <c r="ULC75" s="313"/>
      <c r="ULD75" s="313"/>
      <c r="ULE75" s="313"/>
      <c r="ULF75" s="313"/>
      <c r="ULG75" s="313"/>
      <c r="ULH75" s="313"/>
      <c r="ULI75" s="313"/>
      <c r="ULJ75" s="313"/>
      <c r="ULK75" s="313"/>
      <c r="ULL75" s="313"/>
      <c r="ULM75" s="313"/>
      <c r="ULN75" s="313"/>
      <c r="ULO75" s="313"/>
      <c r="ULP75" s="313"/>
      <c r="ULQ75" s="313"/>
      <c r="ULR75" s="313"/>
      <c r="ULS75" s="313"/>
      <c r="ULT75" s="313"/>
      <c r="ULU75" s="313"/>
      <c r="ULV75" s="313"/>
      <c r="ULW75" s="313"/>
      <c r="ULX75" s="313"/>
      <c r="ULY75" s="313"/>
      <c r="ULZ75" s="313"/>
      <c r="UMA75" s="313"/>
      <c r="UMB75" s="313"/>
      <c r="UMC75" s="313"/>
      <c r="UMD75" s="313"/>
      <c r="UME75" s="313"/>
      <c r="UMF75" s="313"/>
      <c r="UMG75" s="313"/>
      <c r="UMH75" s="313"/>
      <c r="UMI75" s="313"/>
      <c r="UMJ75" s="313"/>
      <c r="UMK75" s="313"/>
      <c r="UML75" s="313"/>
      <c r="UMM75" s="313"/>
      <c r="UMN75" s="313"/>
      <c r="UMO75" s="313"/>
      <c r="UMP75" s="313"/>
      <c r="UMQ75" s="313"/>
      <c r="UMR75" s="313"/>
      <c r="UMS75" s="313"/>
      <c r="UMT75" s="313"/>
      <c r="UMU75" s="313"/>
      <c r="UMV75" s="313"/>
      <c r="UMW75" s="313"/>
      <c r="UMX75" s="313"/>
      <c r="UMY75" s="313"/>
      <c r="UMZ75" s="313"/>
      <c r="UNA75" s="313"/>
      <c r="UNB75" s="313"/>
      <c r="UNC75" s="313"/>
      <c r="UND75" s="313"/>
      <c r="UNE75" s="313"/>
      <c r="UNF75" s="313"/>
      <c r="UNG75" s="313"/>
      <c r="UNH75" s="313"/>
      <c r="UNI75" s="313"/>
      <c r="UNJ75" s="313"/>
      <c r="UNK75" s="313"/>
      <c r="UNL75" s="313"/>
      <c r="UNM75" s="313"/>
      <c r="UNN75" s="313"/>
      <c r="UNO75" s="313"/>
      <c r="UNP75" s="313"/>
      <c r="UNQ75" s="313"/>
      <c r="UNR75" s="313"/>
      <c r="UNS75" s="313"/>
      <c r="UNT75" s="313"/>
      <c r="UNU75" s="313"/>
      <c r="UNV75" s="313"/>
      <c r="UNW75" s="313"/>
      <c r="UNX75" s="313"/>
      <c r="UNY75" s="313"/>
      <c r="UNZ75" s="313"/>
      <c r="UOA75" s="313"/>
      <c r="UOB75" s="313"/>
      <c r="UOC75" s="313"/>
      <c r="UOD75" s="313"/>
      <c r="UOE75" s="313"/>
      <c r="UOF75" s="313"/>
      <c r="UOG75" s="313"/>
      <c r="UOH75" s="313"/>
      <c r="UOI75" s="313"/>
      <c r="UOJ75" s="313"/>
      <c r="UOK75" s="313"/>
      <c r="UOL75" s="313"/>
      <c r="UOM75" s="313"/>
      <c r="UON75" s="313"/>
      <c r="UOO75" s="313"/>
      <c r="UOP75" s="313"/>
      <c r="UOQ75" s="313"/>
      <c r="UOR75" s="313"/>
      <c r="UOS75" s="313"/>
      <c r="UOT75" s="313"/>
      <c r="UOU75" s="313"/>
      <c r="UOV75" s="313"/>
      <c r="UOW75" s="313"/>
      <c r="UOX75" s="313"/>
      <c r="UOY75" s="313"/>
      <c r="UOZ75" s="313"/>
      <c r="UPA75" s="313"/>
      <c r="UPB75" s="313"/>
      <c r="UPC75" s="313"/>
      <c r="UPD75" s="313"/>
      <c r="UPE75" s="313"/>
      <c r="UPF75" s="313"/>
      <c r="UPG75" s="313"/>
      <c r="UPH75" s="313"/>
      <c r="UPI75" s="313"/>
      <c r="UPJ75" s="313"/>
      <c r="UPK75" s="313"/>
      <c r="UPL75" s="313"/>
      <c r="UPM75" s="313"/>
      <c r="UPN75" s="313"/>
      <c r="UPO75" s="313"/>
      <c r="UPP75" s="313"/>
      <c r="UPQ75" s="313"/>
      <c r="UPR75" s="313"/>
      <c r="UPS75" s="313"/>
      <c r="UPT75" s="313"/>
      <c r="UPU75" s="313"/>
      <c r="UPV75" s="313"/>
      <c r="UPW75" s="313"/>
      <c r="UPX75" s="313"/>
      <c r="UPY75" s="313"/>
      <c r="UPZ75" s="313"/>
      <c r="UQA75" s="313"/>
      <c r="UQB75" s="313"/>
      <c r="UQC75" s="313"/>
      <c r="UQD75" s="313"/>
      <c r="UQE75" s="313"/>
      <c r="UQF75" s="313"/>
      <c r="UQG75" s="313"/>
      <c r="UQH75" s="313"/>
      <c r="UQI75" s="313"/>
      <c r="UQJ75" s="313"/>
      <c r="UQK75" s="313"/>
      <c r="UQL75" s="313"/>
      <c r="UQM75" s="313"/>
      <c r="UQN75" s="313"/>
      <c r="UQO75" s="313"/>
      <c r="UQP75" s="313"/>
      <c r="UQQ75" s="313"/>
      <c r="UQR75" s="313"/>
      <c r="UQS75" s="313"/>
      <c r="UQT75" s="313"/>
      <c r="UQU75" s="313"/>
      <c r="UQV75" s="313"/>
      <c r="UQW75" s="313"/>
      <c r="UQX75" s="313"/>
      <c r="UQY75" s="313"/>
      <c r="UQZ75" s="313"/>
      <c r="URA75" s="313"/>
      <c r="URB75" s="313"/>
      <c r="URC75" s="313"/>
      <c r="URD75" s="313"/>
      <c r="URE75" s="313"/>
      <c r="URF75" s="313"/>
      <c r="URG75" s="313"/>
      <c r="URH75" s="313"/>
      <c r="URI75" s="313"/>
      <c r="URJ75" s="313"/>
      <c r="URK75" s="313"/>
      <c r="URL75" s="313"/>
      <c r="URM75" s="313"/>
      <c r="URN75" s="313"/>
      <c r="URO75" s="313"/>
      <c r="URP75" s="313"/>
      <c r="URQ75" s="313"/>
      <c r="URR75" s="313"/>
      <c r="URS75" s="313"/>
      <c r="URT75" s="313"/>
      <c r="URU75" s="313"/>
      <c r="URV75" s="313"/>
      <c r="URW75" s="313"/>
      <c r="URX75" s="313"/>
      <c r="URY75" s="313"/>
      <c r="URZ75" s="313"/>
      <c r="USA75" s="313"/>
      <c r="USB75" s="313"/>
      <c r="USC75" s="313"/>
      <c r="USD75" s="313"/>
      <c r="USE75" s="313"/>
      <c r="USF75" s="313"/>
      <c r="USG75" s="313"/>
      <c r="USH75" s="313"/>
      <c r="USI75" s="313"/>
      <c r="USJ75" s="313"/>
      <c r="USK75" s="313"/>
      <c r="USL75" s="313"/>
      <c r="USM75" s="313"/>
      <c r="USN75" s="313"/>
      <c r="USO75" s="313"/>
      <c r="USP75" s="313"/>
      <c r="USQ75" s="313"/>
      <c r="USR75" s="313"/>
      <c r="USS75" s="313"/>
      <c r="UST75" s="313"/>
      <c r="USU75" s="313"/>
      <c r="USV75" s="313"/>
      <c r="USW75" s="313"/>
      <c r="USX75" s="313"/>
      <c r="USY75" s="313"/>
      <c r="USZ75" s="313"/>
      <c r="UTA75" s="313"/>
      <c r="UTB75" s="313"/>
      <c r="UTC75" s="313"/>
      <c r="UTD75" s="313"/>
      <c r="UTE75" s="313"/>
      <c r="UTF75" s="313"/>
      <c r="UTG75" s="313"/>
      <c r="UTH75" s="313"/>
      <c r="UTI75" s="313"/>
      <c r="UTJ75" s="313"/>
      <c r="UTK75" s="313"/>
      <c r="UTL75" s="313"/>
      <c r="UTM75" s="313"/>
      <c r="UTN75" s="313"/>
      <c r="UTO75" s="313"/>
      <c r="UTP75" s="313"/>
      <c r="UTQ75" s="313"/>
      <c r="UTR75" s="313"/>
      <c r="UTS75" s="313"/>
      <c r="UTT75" s="313"/>
      <c r="UTU75" s="313"/>
      <c r="UTV75" s="313"/>
      <c r="UTW75" s="313"/>
      <c r="UTX75" s="313"/>
      <c r="UTY75" s="313"/>
      <c r="UTZ75" s="313"/>
      <c r="UUA75" s="313"/>
      <c r="UUB75" s="313"/>
      <c r="UUC75" s="313"/>
      <c r="UUD75" s="313"/>
      <c r="UUE75" s="313"/>
      <c r="UUF75" s="313"/>
      <c r="UUG75" s="313"/>
      <c r="UUH75" s="313"/>
      <c r="UUI75" s="313"/>
      <c r="UUJ75" s="313"/>
      <c r="UUK75" s="313"/>
      <c r="UUL75" s="313"/>
      <c r="UUM75" s="313"/>
      <c r="UUN75" s="313"/>
      <c r="UUO75" s="313"/>
      <c r="UUP75" s="313"/>
      <c r="UUQ75" s="313"/>
      <c r="UUR75" s="313"/>
      <c r="UUS75" s="313"/>
      <c r="UUT75" s="313"/>
      <c r="UUU75" s="313"/>
      <c r="UUV75" s="313"/>
      <c r="UUW75" s="313"/>
      <c r="UUX75" s="313"/>
      <c r="UUY75" s="313"/>
      <c r="UUZ75" s="313"/>
      <c r="UVA75" s="313"/>
      <c r="UVB75" s="313"/>
      <c r="UVC75" s="313"/>
      <c r="UVD75" s="313"/>
      <c r="UVE75" s="313"/>
      <c r="UVF75" s="313"/>
      <c r="UVG75" s="313"/>
      <c r="UVH75" s="313"/>
      <c r="UVI75" s="313"/>
      <c r="UVJ75" s="313"/>
      <c r="UVK75" s="313"/>
      <c r="UVL75" s="313"/>
      <c r="UVM75" s="313"/>
      <c r="UVN75" s="313"/>
      <c r="UVO75" s="313"/>
      <c r="UVP75" s="313"/>
      <c r="UVQ75" s="313"/>
      <c r="UVR75" s="313"/>
      <c r="UVS75" s="313"/>
      <c r="UVT75" s="313"/>
      <c r="UVU75" s="313"/>
      <c r="UVV75" s="313"/>
      <c r="UVW75" s="313"/>
      <c r="UVX75" s="313"/>
      <c r="UVY75" s="313"/>
      <c r="UVZ75" s="313"/>
      <c r="UWA75" s="313"/>
      <c r="UWB75" s="313"/>
      <c r="UWC75" s="313"/>
      <c r="UWD75" s="313"/>
      <c r="UWE75" s="313"/>
      <c r="UWF75" s="313"/>
      <c r="UWG75" s="313"/>
      <c r="UWH75" s="313"/>
      <c r="UWI75" s="313"/>
      <c r="UWJ75" s="313"/>
      <c r="UWK75" s="313"/>
      <c r="UWL75" s="313"/>
      <c r="UWM75" s="313"/>
      <c r="UWN75" s="313"/>
      <c r="UWO75" s="313"/>
      <c r="UWP75" s="313"/>
      <c r="UWQ75" s="313"/>
      <c r="UWR75" s="313"/>
      <c r="UWS75" s="313"/>
      <c r="UWT75" s="313"/>
      <c r="UWU75" s="313"/>
      <c r="UWV75" s="313"/>
      <c r="UWW75" s="313"/>
      <c r="UWX75" s="313"/>
      <c r="UWY75" s="313"/>
      <c r="UWZ75" s="313"/>
      <c r="UXA75" s="313"/>
      <c r="UXB75" s="313"/>
      <c r="UXC75" s="313"/>
      <c r="UXD75" s="313"/>
      <c r="UXE75" s="313"/>
      <c r="UXF75" s="313"/>
      <c r="UXG75" s="313"/>
      <c r="UXH75" s="313"/>
      <c r="UXI75" s="313"/>
      <c r="UXJ75" s="313"/>
      <c r="UXK75" s="313"/>
      <c r="UXL75" s="313"/>
      <c r="UXM75" s="313"/>
      <c r="UXN75" s="313"/>
      <c r="UXO75" s="313"/>
      <c r="UXP75" s="313"/>
      <c r="UXQ75" s="313"/>
      <c r="UXR75" s="313"/>
      <c r="UXS75" s="313"/>
      <c r="UXT75" s="313"/>
      <c r="UXU75" s="313"/>
      <c r="UXV75" s="313"/>
      <c r="UXW75" s="313"/>
      <c r="UXX75" s="313"/>
      <c r="UXY75" s="313"/>
      <c r="UXZ75" s="313"/>
      <c r="UYA75" s="313"/>
      <c r="UYB75" s="313"/>
      <c r="UYC75" s="313"/>
      <c r="UYD75" s="313"/>
      <c r="UYE75" s="313"/>
      <c r="UYF75" s="313"/>
      <c r="UYG75" s="313"/>
      <c r="UYH75" s="313"/>
      <c r="UYI75" s="313"/>
      <c r="UYJ75" s="313"/>
      <c r="UYK75" s="313"/>
      <c r="UYL75" s="313"/>
      <c r="UYM75" s="313"/>
      <c r="UYN75" s="313"/>
      <c r="UYO75" s="313"/>
      <c r="UYP75" s="313"/>
      <c r="UYQ75" s="313"/>
      <c r="UYR75" s="313"/>
      <c r="UYS75" s="313"/>
      <c r="UYT75" s="313"/>
      <c r="UYU75" s="313"/>
      <c r="UYV75" s="313"/>
      <c r="UYW75" s="313"/>
      <c r="UYX75" s="313"/>
      <c r="UYY75" s="313"/>
      <c r="UYZ75" s="313"/>
      <c r="UZA75" s="313"/>
      <c r="UZB75" s="313"/>
      <c r="UZC75" s="313"/>
      <c r="UZD75" s="313"/>
      <c r="UZE75" s="313"/>
      <c r="UZF75" s="313"/>
      <c r="UZG75" s="313"/>
      <c r="UZH75" s="313"/>
      <c r="UZI75" s="313"/>
      <c r="UZJ75" s="313"/>
      <c r="UZK75" s="313"/>
      <c r="UZL75" s="313"/>
      <c r="UZM75" s="313"/>
      <c r="UZN75" s="313"/>
      <c r="UZO75" s="313"/>
      <c r="UZP75" s="313"/>
      <c r="UZQ75" s="313"/>
      <c r="UZR75" s="313"/>
      <c r="UZS75" s="313"/>
      <c r="UZT75" s="313"/>
      <c r="UZU75" s="313"/>
      <c r="UZV75" s="313"/>
      <c r="UZW75" s="313"/>
      <c r="UZX75" s="313"/>
      <c r="UZY75" s="313"/>
      <c r="UZZ75" s="313"/>
      <c r="VAA75" s="313"/>
      <c r="VAB75" s="313"/>
      <c r="VAC75" s="313"/>
      <c r="VAD75" s="313"/>
      <c r="VAE75" s="313"/>
      <c r="VAF75" s="313"/>
      <c r="VAG75" s="313"/>
      <c r="VAH75" s="313"/>
      <c r="VAI75" s="313"/>
      <c r="VAJ75" s="313"/>
      <c r="VAK75" s="313"/>
      <c r="VAL75" s="313"/>
      <c r="VAM75" s="313"/>
      <c r="VAN75" s="313"/>
      <c r="VAO75" s="313"/>
      <c r="VAP75" s="313"/>
      <c r="VAQ75" s="313"/>
      <c r="VAR75" s="313"/>
      <c r="VAS75" s="313"/>
      <c r="VAT75" s="313"/>
      <c r="VAU75" s="313"/>
      <c r="VAV75" s="313"/>
      <c r="VAW75" s="313"/>
      <c r="VAX75" s="313"/>
      <c r="VAY75" s="313"/>
      <c r="VAZ75" s="313"/>
      <c r="VBA75" s="313"/>
      <c r="VBB75" s="313"/>
      <c r="VBC75" s="313"/>
      <c r="VBD75" s="313"/>
      <c r="VBE75" s="313"/>
      <c r="VBF75" s="313"/>
      <c r="VBG75" s="313"/>
      <c r="VBH75" s="313"/>
      <c r="VBI75" s="313"/>
      <c r="VBJ75" s="313"/>
      <c r="VBK75" s="313"/>
      <c r="VBL75" s="313"/>
      <c r="VBM75" s="313"/>
      <c r="VBN75" s="313"/>
      <c r="VBO75" s="313"/>
      <c r="VBP75" s="313"/>
      <c r="VBQ75" s="313"/>
      <c r="VBR75" s="313"/>
      <c r="VBS75" s="313"/>
      <c r="VBT75" s="313"/>
      <c r="VBU75" s="313"/>
      <c r="VBV75" s="313"/>
      <c r="VBW75" s="313"/>
      <c r="VBX75" s="313"/>
      <c r="VBY75" s="313"/>
      <c r="VBZ75" s="313"/>
      <c r="VCA75" s="313"/>
      <c r="VCB75" s="313"/>
      <c r="VCC75" s="313"/>
      <c r="VCD75" s="313"/>
      <c r="VCE75" s="313"/>
      <c r="VCF75" s="313"/>
      <c r="VCG75" s="313"/>
      <c r="VCH75" s="313"/>
      <c r="VCI75" s="313"/>
      <c r="VCJ75" s="313"/>
      <c r="VCK75" s="313"/>
      <c r="VCL75" s="313"/>
      <c r="VCM75" s="313"/>
      <c r="VCN75" s="313"/>
      <c r="VCO75" s="313"/>
      <c r="VCP75" s="313"/>
      <c r="VCQ75" s="313"/>
      <c r="VCR75" s="313"/>
      <c r="VCS75" s="313"/>
      <c r="VCT75" s="313"/>
      <c r="VCU75" s="313"/>
      <c r="VCV75" s="313"/>
      <c r="VCW75" s="313"/>
      <c r="VCX75" s="313"/>
      <c r="VCY75" s="313"/>
      <c r="VCZ75" s="313"/>
      <c r="VDA75" s="313"/>
      <c r="VDB75" s="313"/>
      <c r="VDC75" s="313"/>
      <c r="VDD75" s="313"/>
      <c r="VDE75" s="313"/>
      <c r="VDF75" s="313"/>
      <c r="VDG75" s="313"/>
      <c r="VDH75" s="313"/>
      <c r="VDI75" s="313"/>
      <c r="VDJ75" s="313"/>
      <c r="VDK75" s="313"/>
      <c r="VDL75" s="313"/>
      <c r="VDM75" s="313"/>
      <c r="VDN75" s="313"/>
      <c r="VDO75" s="313"/>
      <c r="VDP75" s="313"/>
      <c r="VDQ75" s="313"/>
      <c r="VDR75" s="313"/>
      <c r="VDS75" s="313"/>
      <c r="VDT75" s="313"/>
      <c r="VDU75" s="313"/>
      <c r="VDV75" s="313"/>
      <c r="VDW75" s="313"/>
      <c r="VDX75" s="313"/>
      <c r="VDY75" s="313"/>
      <c r="VDZ75" s="313"/>
      <c r="VEA75" s="313"/>
      <c r="VEB75" s="313"/>
      <c r="VEC75" s="313"/>
      <c r="VED75" s="313"/>
      <c r="VEE75" s="313"/>
      <c r="VEF75" s="313"/>
      <c r="VEG75" s="313"/>
      <c r="VEH75" s="313"/>
      <c r="VEI75" s="313"/>
      <c r="VEJ75" s="313"/>
      <c r="VEK75" s="313"/>
      <c r="VEL75" s="313"/>
      <c r="VEM75" s="313"/>
      <c r="VEN75" s="313"/>
      <c r="VEO75" s="313"/>
      <c r="VEP75" s="313"/>
      <c r="VEQ75" s="313"/>
      <c r="VER75" s="313"/>
      <c r="VES75" s="313"/>
      <c r="VET75" s="313"/>
      <c r="VEU75" s="313"/>
      <c r="VEV75" s="313"/>
      <c r="VEW75" s="313"/>
      <c r="VEX75" s="313"/>
      <c r="VEY75" s="313"/>
      <c r="VEZ75" s="313"/>
      <c r="VFA75" s="313"/>
      <c r="VFB75" s="313"/>
      <c r="VFC75" s="313"/>
      <c r="VFD75" s="313"/>
      <c r="VFE75" s="313"/>
      <c r="VFF75" s="313"/>
      <c r="VFG75" s="313"/>
      <c r="VFH75" s="313"/>
      <c r="VFI75" s="313"/>
      <c r="VFJ75" s="313"/>
      <c r="VFK75" s="313"/>
      <c r="VFL75" s="313"/>
      <c r="VFM75" s="313"/>
      <c r="VFN75" s="313"/>
      <c r="VFO75" s="313"/>
      <c r="VFP75" s="313"/>
      <c r="VFQ75" s="313"/>
      <c r="VFR75" s="313"/>
      <c r="VFS75" s="313"/>
      <c r="VFT75" s="313"/>
      <c r="VFU75" s="313"/>
      <c r="VFV75" s="313"/>
      <c r="VFW75" s="313"/>
      <c r="VFX75" s="313"/>
      <c r="VFY75" s="313"/>
      <c r="VFZ75" s="313"/>
      <c r="VGA75" s="313"/>
      <c r="VGB75" s="313"/>
      <c r="VGC75" s="313"/>
      <c r="VGD75" s="313"/>
      <c r="VGE75" s="313"/>
      <c r="VGF75" s="313"/>
      <c r="VGG75" s="313"/>
      <c r="VGH75" s="313"/>
      <c r="VGI75" s="313"/>
      <c r="VGJ75" s="313"/>
      <c r="VGK75" s="313"/>
      <c r="VGL75" s="313"/>
      <c r="VGM75" s="313"/>
      <c r="VGN75" s="313"/>
      <c r="VGO75" s="313"/>
      <c r="VGP75" s="313"/>
      <c r="VGQ75" s="313"/>
      <c r="VGR75" s="313"/>
      <c r="VGS75" s="313"/>
      <c r="VGT75" s="313"/>
      <c r="VGU75" s="313"/>
      <c r="VGV75" s="313"/>
      <c r="VGW75" s="313"/>
      <c r="VGX75" s="313"/>
      <c r="VGY75" s="313"/>
      <c r="VGZ75" s="313"/>
      <c r="VHA75" s="313"/>
      <c r="VHB75" s="313"/>
      <c r="VHC75" s="313"/>
      <c r="VHD75" s="313"/>
      <c r="VHE75" s="313"/>
      <c r="VHF75" s="313"/>
      <c r="VHG75" s="313"/>
      <c r="VHH75" s="313"/>
      <c r="VHI75" s="313"/>
      <c r="VHJ75" s="313"/>
      <c r="VHK75" s="313"/>
      <c r="VHL75" s="313"/>
      <c r="VHM75" s="313"/>
      <c r="VHN75" s="313"/>
      <c r="VHO75" s="313"/>
      <c r="VHP75" s="313"/>
      <c r="VHQ75" s="313"/>
      <c r="VHR75" s="313"/>
      <c r="VHS75" s="313"/>
      <c r="VHT75" s="313"/>
      <c r="VHU75" s="313"/>
      <c r="VHV75" s="313"/>
      <c r="VHW75" s="313"/>
      <c r="VHX75" s="313"/>
      <c r="VHY75" s="313"/>
      <c r="VHZ75" s="313"/>
      <c r="VIA75" s="313"/>
      <c r="VIB75" s="313"/>
      <c r="VIC75" s="313"/>
      <c r="VID75" s="313"/>
      <c r="VIE75" s="313"/>
      <c r="VIF75" s="313"/>
      <c r="VIG75" s="313"/>
      <c r="VIH75" s="313"/>
      <c r="VII75" s="313"/>
      <c r="VIJ75" s="313"/>
      <c r="VIK75" s="313"/>
      <c r="VIL75" s="313"/>
      <c r="VIM75" s="313"/>
      <c r="VIN75" s="313"/>
      <c r="VIO75" s="313"/>
      <c r="VIP75" s="313"/>
      <c r="VIQ75" s="313"/>
      <c r="VIR75" s="313"/>
      <c r="VIS75" s="313"/>
      <c r="VIT75" s="313"/>
      <c r="VIU75" s="313"/>
      <c r="VIV75" s="313"/>
      <c r="VIW75" s="313"/>
      <c r="VIX75" s="313"/>
      <c r="VIY75" s="313"/>
      <c r="VIZ75" s="313"/>
      <c r="VJA75" s="313"/>
      <c r="VJB75" s="313"/>
      <c r="VJC75" s="313"/>
      <c r="VJD75" s="313"/>
      <c r="VJE75" s="313"/>
      <c r="VJF75" s="313"/>
      <c r="VJG75" s="313"/>
      <c r="VJH75" s="313"/>
      <c r="VJI75" s="313"/>
      <c r="VJJ75" s="313"/>
      <c r="VJK75" s="313"/>
      <c r="VJL75" s="313"/>
      <c r="VJM75" s="313"/>
      <c r="VJN75" s="313"/>
      <c r="VJO75" s="313"/>
      <c r="VJP75" s="313"/>
      <c r="VJQ75" s="313"/>
      <c r="VJR75" s="313"/>
      <c r="VJS75" s="313"/>
      <c r="VJT75" s="313"/>
      <c r="VJU75" s="313"/>
      <c r="VJV75" s="313"/>
      <c r="VJW75" s="313"/>
      <c r="VJX75" s="313"/>
      <c r="VJY75" s="313"/>
      <c r="VJZ75" s="313"/>
      <c r="VKA75" s="313"/>
      <c r="VKB75" s="313"/>
      <c r="VKC75" s="313"/>
      <c r="VKD75" s="313"/>
      <c r="VKE75" s="313"/>
      <c r="VKF75" s="313"/>
      <c r="VKG75" s="313"/>
      <c r="VKH75" s="313"/>
      <c r="VKI75" s="313"/>
      <c r="VKJ75" s="313"/>
      <c r="VKK75" s="313"/>
      <c r="VKL75" s="313"/>
      <c r="VKM75" s="313"/>
      <c r="VKN75" s="313"/>
      <c r="VKO75" s="313"/>
      <c r="VKP75" s="313"/>
      <c r="VKQ75" s="313"/>
      <c r="VKR75" s="313"/>
      <c r="VKS75" s="313"/>
      <c r="VKT75" s="313"/>
      <c r="VKU75" s="313"/>
      <c r="VKV75" s="313"/>
      <c r="VKW75" s="313"/>
      <c r="VKX75" s="313"/>
      <c r="VKY75" s="313"/>
      <c r="VKZ75" s="313"/>
      <c r="VLA75" s="313"/>
      <c r="VLB75" s="313"/>
      <c r="VLC75" s="313"/>
      <c r="VLD75" s="313"/>
      <c r="VLE75" s="313"/>
      <c r="VLF75" s="313"/>
      <c r="VLG75" s="313"/>
      <c r="VLH75" s="313"/>
      <c r="VLI75" s="313"/>
      <c r="VLJ75" s="313"/>
      <c r="VLK75" s="313"/>
      <c r="VLL75" s="313"/>
      <c r="VLM75" s="313"/>
      <c r="VLN75" s="313"/>
      <c r="VLO75" s="313"/>
      <c r="VLP75" s="313"/>
      <c r="VLQ75" s="313"/>
      <c r="VLR75" s="313"/>
      <c r="VLS75" s="313"/>
      <c r="VLT75" s="313"/>
      <c r="VLU75" s="313"/>
      <c r="VLV75" s="313"/>
      <c r="VLW75" s="313"/>
      <c r="VLX75" s="313"/>
      <c r="VLY75" s="313"/>
      <c r="VLZ75" s="313"/>
      <c r="VMA75" s="313"/>
      <c r="VMB75" s="313"/>
      <c r="VMC75" s="313"/>
      <c r="VMD75" s="313"/>
      <c r="VME75" s="313"/>
      <c r="VMF75" s="313"/>
      <c r="VMG75" s="313"/>
      <c r="VMH75" s="313"/>
      <c r="VMI75" s="313"/>
      <c r="VMJ75" s="313"/>
      <c r="VMK75" s="313"/>
      <c r="VML75" s="313"/>
      <c r="VMM75" s="313"/>
      <c r="VMN75" s="313"/>
      <c r="VMO75" s="313"/>
      <c r="VMP75" s="313"/>
      <c r="VMQ75" s="313"/>
      <c r="VMR75" s="313"/>
      <c r="VMS75" s="313"/>
      <c r="VMT75" s="313"/>
      <c r="VMU75" s="313"/>
      <c r="VMV75" s="313"/>
      <c r="VMW75" s="313"/>
      <c r="VMX75" s="313"/>
      <c r="VMY75" s="313"/>
      <c r="VMZ75" s="313"/>
      <c r="VNA75" s="313"/>
      <c r="VNB75" s="313"/>
      <c r="VNC75" s="313"/>
      <c r="VND75" s="313"/>
      <c r="VNE75" s="313"/>
      <c r="VNF75" s="313"/>
      <c r="VNG75" s="313"/>
      <c r="VNH75" s="313"/>
      <c r="VNI75" s="313"/>
      <c r="VNJ75" s="313"/>
      <c r="VNK75" s="313"/>
      <c r="VNL75" s="313"/>
      <c r="VNM75" s="313"/>
      <c r="VNN75" s="313"/>
      <c r="VNO75" s="313"/>
      <c r="VNP75" s="313"/>
      <c r="VNQ75" s="313"/>
      <c r="VNR75" s="313"/>
      <c r="VNS75" s="313"/>
      <c r="VNT75" s="313"/>
      <c r="VNU75" s="313"/>
      <c r="VNV75" s="313"/>
      <c r="VNW75" s="313"/>
      <c r="VNX75" s="313"/>
      <c r="VNY75" s="313"/>
      <c r="VNZ75" s="313"/>
      <c r="VOA75" s="313"/>
      <c r="VOB75" s="313"/>
      <c r="VOC75" s="313"/>
      <c r="VOD75" s="313"/>
      <c r="VOE75" s="313"/>
      <c r="VOF75" s="313"/>
      <c r="VOG75" s="313"/>
      <c r="VOH75" s="313"/>
      <c r="VOI75" s="313"/>
      <c r="VOJ75" s="313"/>
      <c r="VOK75" s="313"/>
      <c r="VOL75" s="313"/>
      <c r="VOM75" s="313"/>
      <c r="VON75" s="313"/>
      <c r="VOO75" s="313"/>
      <c r="VOP75" s="313"/>
      <c r="VOQ75" s="313"/>
      <c r="VOR75" s="313"/>
      <c r="VOS75" s="313"/>
      <c r="VOT75" s="313"/>
      <c r="VOU75" s="313"/>
      <c r="VOV75" s="313"/>
      <c r="VOW75" s="313"/>
      <c r="VOX75" s="313"/>
      <c r="VOY75" s="313"/>
      <c r="VOZ75" s="313"/>
      <c r="VPA75" s="313"/>
      <c r="VPB75" s="313"/>
      <c r="VPC75" s="313"/>
      <c r="VPD75" s="313"/>
      <c r="VPE75" s="313"/>
      <c r="VPF75" s="313"/>
      <c r="VPG75" s="313"/>
      <c r="VPH75" s="313"/>
      <c r="VPI75" s="313"/>
      <c r="VPJ75" s="313"/>
      <c r="VPK75" s="313"/>
      <c r="VPL75" s="313"/>
      <c r="VPM75" s="313"/>
      <c r="VPN75" s="313"/>
      <c r="VPO75" s="313"/>
      <c r="VPP75" s="313"/>
      <c r="VPQ75" s="313"/>
      <c r="VPR75" s="313"/>
      <c r="VPS75" s="313"/>
      <c r="VPT75" s="313"/>
      <c r="VPU75" s="313"/>
      <c r="VPV75" s="313"/>
      <c r="VPW75" s="313"/>
      <c r="VPX75" s="313"/>
      <c r="VPY75" s="313"/>
      <c r="VPZ75" s="313"/>
      <c r="VQA75" s="313"/>
      <c r="VQB75" s="313"/>
      <c r="VQC75" s="313"/>
      <c r="VQD75" s="313"/>
      <c r="VQE75" s="313"/>
      <c r="VQF75" s="313"/>
      <c r="VQG75" s="313"/>
      <c r="VQH75" s="313"/>
      <c r="VQI75" s="313"/>
      <c r="VQJ75" s="313"/>
      <c r="VQK75" s="313"/>
      <c r="VQL75" s="313"/>
      <c r="VQM75" s="313"/>
      <c r="VQN75" s="313"/>
      <c r="VQO75" s="313"/>
      <c r="VQP75" s="313"/>
      <c r="VQQ75" s="313"/>
      <c r="VQR75" s="313"/>
      <c r="VQS75" s="313"/>
      <c r="VQT75" s="313"/>
      <c r="VQU75" s="313"/>
      <c r="VQV75" s="313"/>
      <c r="VQW75" s="313"/>
      <c r="VQX75" s="313"/>
      <c r="VQY75" s="313"/>
      <c r="VQZ75" s="313"/>
      <c r="VRA75" s="313"/>
      <c r="VRB75" s="313"/>
      <c r="VRC75" s="313"/>
      <c r="VRD75" s="313"/>
      <c r="VRE75" s="313"/>
      <c r="VRF75" s="313"/>
      <c r="VRG75" s="313"/>
      <c r="VRH75" s="313"/>
      <c r="VRI75" s="313"/>
      <c r="VRJ75" s="313"/>
      <c r="VRK75" s="313"/>
      <c r="VRL75" s="313"/>
      <c r="VRM75" s="313"/>
      <c r="VRN75" s="313"/>
      <c r="VRO75" s="313"/>
      <c r="VRP75" s="313"/>
      <c r="VRQ75" s="313"/>
      <c r="VRR75" s="313"/>
      <c r="VRS75" s="313"/>
      <c r="VRT75" s="313"/>
      <c r="VRU75" s="313"/>
      <c r="VRV75" s="313"/>
      <c r="VRW75" s="313"/>
      <c r="VRX75" s="313"/>
      <c r="VRY75" s="313"/>
      <c r="VRZ75" s="313"/>
      <c r="VSA75" s="313"/>
      <c r="VSB75" s="313"/>
      <c r="VSC75" s="313"/>
      <c r="VSD75" s="313"/>
      <c r="VSE75" s="313"/>
      <c r="VSF75" s="313"/>
      <c r="VSG75" s="313"/>
      <c r="VSH75" s="313"/>
      <c r="VSI75" s="313"/>
      <c r="VSJ75" s="313"/>
      <c r="VSK75" s="313"/>
      <c r="VSL75" s="313"/>
      <c r="VSM75" s="313"/>
      <c r="VSN75" s="313"/>
      <c r="VSO75" s="313"/>
      <c r="VSP75" s="313"/>
      <c r="VSQ75" s="313"/>
      <c r="VSR75" s="313"/>
      <c r="VSS75" s="313"/>
      <c r="VST75" s="313"/>
      <c r="VSU75" s="313"/>
      <c r="VSV75" s="313"/>
      <c r="VSW75" s="313"/>
      <c r="VSX75" s="313"/>
      <c r="VSY75" s="313"/>
      <c r="VSZ75" s="313"/>
      <c r="VTA75" s="313"/>
      <c r="VTB75" s="313"/>
      <c r="VTC75" s="313"/>
      <c r="VTD75" s="313"/>
      <c r="VTE75" s="313"/>
      <c r="VTF75" s="313"/>
      <c r="VTG75" s="313"/>
      <c r="VTH75" s="313"/>
      <c r="VTI75" s="313"/>
      <c r="VTJ75" s="313"/>
      <c r="VTK75" s="313"/>
      <c r="VTL75" s="313"/>
      <c r="VTM75" s="313"/>
      <c r="VTN75" s="313"/>
      <c r="VTO75" s="313"/>
      <c r="VTP75" s="313"/>
      <c r="VTQ75" s="313"/>
      <c r="VTR75" s="313"/>
      <c r="VTS75" s="313"/>
      <c r="VTT75" s="313"/>
      <c r="VTU75" s="313"/>
      <c r="VTV75" s="313"/>
      <c r="VTW75" s="313"/>
      <c r="VTX75" s="313"/>
      <c r="VTY75" s="313"/>
      <c r="VTZ75" s="313"/>
      <c r="VUA75" s="313"/>
      <c r="VUB75" s="313"/>
      <c r="VUC75" s="313"/>
      <c r="VUD75" s="313"/>
      <c r="VUE75" s="313"/>
      <c r="VUF75" s="313"/>
      <c r="VUG75" s="313"/>
      <c r="VUH75" s="313"/>
      <c r="VUI75" s="313"/>
      <c r="VUJ75" s="313"/>
      <c r="VUK75" s="313"/>
      <c r="VUL75" s="313"/>
      <c r="VUM75" s="313"/>
      <c r="VUN75" s="313"/>
      <c r="VUO75" s="313"/>
      <c r="VUP75" s="313"/>
      <c r="VUQ75" s="313"/>
      <c r="VUR75" s="313"/>
      <c r="VUS75" s="313"/>
      <c r="VUT75" s="313"/>
      <c r="VUU75" s="313"/>
      <c r="VUV75" s="313"/>
      <c r="VUW75" s="313"/>
      <c r="VUX75" s="313"/>
      <c r="VUY75" s="313"/>
      <c r="VUZ75" s="313"/>
      <c r="VVA75" s="313"/>
      <c r="VVB75" s="313"/>
      <c r="VVC75" s="313"/>
      <c r="VVD75" s="313"/>
      <c r="VVE75" s="313"/>
      <c r="VVF75" s="313"/>
      <c r="VVG75" s="313"/>
      <c r="VVH75" s="313"/>
      <c r="VVI75" s="313"/>
      <c r="VVJ75" s="313"/>
      <c r="VVK75" s="313"/>
      <c r="VVL75" s="313"/>
      <c r="VVM75" s="313"/>
      <c r="VVN75" s="313"/>
      <c r="VVO75" s="313"/>
      <c r="VVP75" s="313"/>
      <c r="VVQ75" s="313"/>
      <c r="VVR75" s="313"/>
      <c r="VVS75" s="313"/>
      <c r="VVT75" s="313"/>
      <c r="VVU75" s="313"/>
      <c r="VVV75" s="313"/>
      <c r="VVW75" s="313"/>
      <c r="VVX75" s="313"/>
      <c r="VVY75" s="313"/>
      <c r="VVZ75" s="313"/>
      <c r="VWA75" s="313"/>
      <c r="VWB75" s="313"/>
      <c r="VWC75" s="313"/>
      <c r="VWD75" s="313"/>
      <c r="VWE75" s="313"/>
      <c r="VWF75" s="313"/>
      <c r="VWG75" s="313"/>
      <c r="VWH75" s="313"/>
      <c r="VWI75" s="313"/>
      <c r="VWJ75" s="313"/>
      <c r="VWK75" s="313"/>
      <c r="VWL75" s="313"/>
      <c r="VWM75" s="313"/>
      <c r="VWN75" s="313"/>
      <c r="VWO75" s="313"/>
      <c r="VWP75" s="313"/>
      <c r="VWQ75" s="313"/>
      <c r="VWR75" s="313"/>
      <c r="VWS75" s="313"/>
      <c r="VWT75" s="313"/>
      <c r="VWU75" s="313"/>
      <c r="VWV75" s="313"/>
      <c r="VWW75" s="313"/>
      <c r="VWX75" s="313"/>
      <c r="VWY75" s="313"/>
      <c r="VWZ75" s="313"/>
      <c r="VXA75" s="313"/>
      <c r="VXB75" s="313"/>
      <c r="VXC75" s="313"/>
      <c r="VXD75" s="313"/>
      <c r="VXE75" s="313"/>
      <c r="VXF75" s="313"/>
      <c r="VXG75" s="313"/>
      <c r="VXH75" s="313"/>
      <c r="VXI75" s="313"/>
      <c r="VXJ75" s="313"/>
      <c r="VXK75" s="313"/>
      <c r="VXL75" s="313"/>
      <c r="VXM75" s="313"/>
      <c r="VXN75" s="313"/>
      <c r="VXO75" s="313"/>
      <c r="VXP75" s="313"/>
      <c r="VXQ75" s="313"/>
      <c r="VXR75" s="313"/>
      <c r="VXS75" s="313"/>
      <c r="VXT75" s="313"/>
      <c r="VXU75" s="313"/>
      <c r="VXV75" s="313"/>
      <c r="VXW75" s="313"/>
      <c r="VXX75" s="313"/>
      <c r="VXY75" s="313"/>
      <c r="VXZ75" s="313"/>
      <c r="VYA75" s="313"/>
      <c r="VYB75" s="313"/>
      <c r="VYC75" s="313"/>
      <c r="VYD75" s="313"/>
      <c r="VYE75" s="313"/>
      <c r="VYF75" s="313"/>
      <c r="VYG75" s="313"/>
      <c r="VYH75" s="313"/>
      <c r="VYI75" s="313"/>
      <c r="VYJ75" s="313"/>
      <c r="VYK75" s="313"/>
      <c r="VYL75" s="313"/>
      <c r="VYM75" s="313"/>
      <c r="VYN75" s="313"/>
      <c r="VYO75" s="313"/>
      <c r="VYP75" s="313"/>
      <c r="VYQ75" s="313"/>
      <c r="VYR75" s="313"/>
      <c r="VYS75" s="313"/>
      <c r="VYT75" s="313"/>
      <c r="VYU75" s="313"/>
      <c r="VYV75" s="313"/>
      <c r="VYW75" s="313"/>
      <c r="VYX75" s="313"/>
      <c r="VYY75" s="313"/>
      <c r="VYZ75" s="313"/>
      <c r="VZA75" s="313"/>
      <c r="VZB75" s="313"/>
      <c r="VZC75" s="313"/>
      <c r="VZD75" s="313"/>
      <c r="VZE75" s="313"/>
      <c r="VZF75" s="313"/>
      <c r="VZG75" s="313"/>
      <c r="VZH75" s="313"/>
      <c r="VZI75" s="313"/>
      <c r="VZJ75" s="313"/>
      <c r="VZK75" s="313"/>
      <c r="VZL75" s="313"/>
      <c r="VZM75" s="313"/>
      <c r="VZN75" s="313"/>
      <c r="VZO75" s="313"/>
      <c r="VZP75" s="313"/>
      <c r="VZQ75" s="313"/>
      <c r="VZR75" s="313"/>
      <c r="VZS75" s="313"/>
      <c r="VZT75" s="313"/>
      <c r="VZU75" s="313"/>
      <c r="VZV75" s="313"/>
      <c r="VZW75" s="313"/>
      <c r="VZX75" s="313"/>
      <c r="VZY75" s="313"/>
      <c r="VZZ75" s="313"/>
      <c r="WAA75" s="313"/>
      <c r="WAB75" s="313"/>
      <c r="WAC75" s="313"/>
      <c r="WAD75" s="313"/>
      <c r="WAE75" s="313"/>
      <c r="WAF75" s="313"/>
      <c r="WAG75" s="313"/>
      <c r="WAH75" s="313"/>
      <c r="WAI75" s="313"/>
      <c r="WAJ75" s="313"/>
      <c r="WAK75" s="313"/>
      <c r="WAL75" s="313"/>
      <c r="WAM75" s="313"/>
      <c r="WAN75" s="313"/>
      <c r="WAO75" s="313"/>
      <c r="WAP75" s="313"/>
      <c r="WAQ75" s="313"/>
      <c r="WAR75" s="313"/>
      <c r="WAS75" s="313"/>
      <c r="WAT75" s="313"/>
      <c r="WAU75" s="313"/>
      <c r="WAV75" s="313"/>
      <c r="WAW75" s="313"/>
      <c r="WAX75" s="313"/>
      <c r="WAY75" s="313"/>
      <c r="WAZ75" s="313"/>
      <c r="WBA75" s="313"/>
      <c r="WBB75" s="313"/>
      <c r="WBC75" s="313"/>
      <c r="WBD75" s="313"/>
      <c r="WBE75" s="313"/>
      <c r="WBF75" s="313"/>
      <c r="WBG75" s="313"/>
      <c r="WBH75" s="313"/>
      <c r="WBI75" s="313"/>
      <c r="WBJ75" s="313"/>
      <c r="WBK75" s="313"/>
      <c r="WBL75" s="313"/>
      <c r="WBM75" s="313"/>
      <c r="WBN75" s="313"/>
      <c r="WBO75" s="313"/>
      <c r="WBP75" s="313"/>
      <c r="WBQ75" s="313"/>
      <c r="WBR75" s="313"/>
      <c r="WBS75" s="313"/>
      <c r="WBT75" s="313"/>
      <c r="WBU75" s="313"/>
      <c r="WBV75" s="313"/>
      <c r="WBW75" s="313"/>
      <c r="WBX75" s="313"/>
      <c r="WBY75" s="313"/>
      <c r="WBZ75" s="313"/>
      <c r="WCA75" s="313"/>
      <c r="WCB75" s="313"/>
      <c r="WCC75" s="313"/>
      <c r="WCD75" s="313"/>
      <c r="WCE75" s="313"/>
      <c r="WCF75" s="313"/>
      <c r="WCG75" s="313"/>
      <c r="WCH75" s="313"/>
      <c r="WCI75" s="313"/>
      <c r="WCJ75" s="313"/>
      <c r="WCK75" s="313"/>
      <c r="WCL75" s="313"/>
      <c r="WCM75" s="313"/>
      <c r="WCN75" s="313"/>
      <c r="WCO75" s="313"/>
      <c r="WCP75" s="313"/>
      <c r="WCQ75" s="313"/>
      <c r="WCR75" s="313"/>
      <c r="WCS75" s="313"/>
      <c r="WCT75" s="313"/>
      <c r="WCU75" s="313"/>
      <c r="WCV75" s="313"/>
      <c r="WCW75" s="313"/>
      <c r="WCX75" s="313"/>
      <c r="WCY75" s="313"/>
      <c r="WCZ75" s="313"/>
      <c r="WDA75" s="313"/>
      <c r="WDB75" s="313"/>
      <c r="WDC75" s="313"/>
      <c r="WDD75" s="313"/>
      <c r="WDE75" s="313"/>
      <c r="WDF75" s="313"/>
      <c r="WDG75" s="313"/>
      <c r="WDH75" s="313"/>
      <c r="WDI75" s="313"/>
      <c r="WDJ75" s="313"/>
      <c r="WDK75" s="313"/>
      <c r="WDL75" s="313"/>
      <c r="WDM75" s="313"/>
      <c r="WDN75" s="313"/>
      <c r="WDO75" s="313"/>
      <c r="WDP75" s="313"/>
      <c r="WDQ75" s="313"/>
      <c r="WDR75" s="313"/>
      <c r="WDS75" s="313"/>
      <c r="WDT75" s="313"/>
      <c r="WDU75" s="313"/>
      <c r="WDV75" s="313"/>
      <c r="WDW75" s="313"/>
      <c r="WDX75" s="313"/>
      <c r="WDY75" s="313"/>
      <c r="WDZ75" s="313"/>
      <c r="WEA75" s="313"/>
      <c r="WEB75" s="313"/>
      <c r="WEC75" s="313"/>
      <c r="WED75" s="313"/>
      <c r="WEE75" s="313"/>
      <c r="WEF75" s="313"/>
      <c r="WEG75" s="313"/>
      <c r="WEH75" s="313"/>
      <c r="WEI75" s="313"/>
      <c r="WEJ75" s="313"/>
      <c r="WEK75" s="313"/>
      <c r="WEL75" s="313"/>
      <c r="WEM75" s="313"/>
      <c r="WEN75" s="313"/>
      <c r="WEO75" s="313"/>
      <c r="WEP75" s="313"/>
      <c r="WEQ75" s="313"/>
      <c r="WER75" s="313"/>
      <c r="WES75" s="313"/>
      <c r="WET75" s="313"/>
      <c r="WEU75" s="313"/>
      <c r="WEV75" s="313"/>
      <c r="WEW75" s="313"/>
      <c r="WEX75" s="313"/>
      <c r="WEY75" s="313"/>
      <c r="WEZ75" s="313"/>
      <c r="WFA75" s="313"/>
      <c r="WFB75" s="313"/>
      <c r="WFC75" s="313"/>
      <c r="WFD75" s="313"/>
      <c r="WFE75" s="313"/>
      <c r="WFF75" s="313"/>
      <c r="WFG75" s="313"/>
      <c r="WFH75" s="313"/>
      <c r="WFI75" s="313"/>
      <c r="WFJ75" s="313"/>
      <c r="WFK75" s="313"/>
      <c r="WFL75" s="313"/>
      <c r="WFM75" s="313"/>
      <c r="WFN75" s="313"/>
      <c r="WFO75" s="313"/>
      <c r="WFP75" s="313"/>
      <c r="WFQ75" s="313"/>
      <c r="WFR75" s="313"/>
      <c r="WFS75" s="313"/>
      <c r="WFT75" s="313"/>
      <c r="WFU75" s="313"/>
      <c r="WFV75" s="313"/>
      <c r="WFW75" s="313"/>
      <c r="WFX75" s="313"/>
      <c r="WFY75" s="313"/>
      <c r="WFZ75" s="313"/>
      <c r="WGA75" s="313"/>
      <c r="WGB75" s="313"/>
      <c r="WGC75" s="313"/>
      <c r="WGD75" s="313"/>
      <c r="WGE75" s="313"/>
      <c r="WGF75" s="313"/>
      <c r="WGG75" s="313"/>
      <c r="WGH75" s="313"/>
      <c r="WGI75" s="313"/>
      <c r="WGJ75" s="313"/>
      <c r="WGK75" s="313"/>
      <c r="WGL75" s="313"/>
      <c r="WGM75" s="313"/>
      <c r="WGN75" s="313"/>
      <c r="WGO75" s="313"/>
      <c r="WGP75" s="313"/>
      <c r="WGQ75" s="313"/>
      <c r="WGR75" s="313"/>
      <c r="WGS75" s="313"/>
      <c r="WGT75" s="313"/>
      <c r="WGU75" s="313"/>
      <c r="WGV75" s="313"/>
      <c r="WGW75" s="313"/>
      <c r="WGX75" s="313"/>
      <c r="WGY75" s="313"/>
      <c r="WGZ75" s="313"/>
      <c r="WHA75" s="313"/>
      <c r="WHB75" s="313"/>
      <c r="WHC75" s="313"/>
      <c r="WHD75" s="313"/>
      <c r="WHE75" s="313"/>
      <c r="WHF75" s="313"/>
      <c r="WHG75" s="313"/>
      <c r="WHH75" s="313"/>
      <c r="WHI75" s="313"/>
      <c r="WHJ75" s="313"/>
      <c r="WHK75" s="313"/>
      <c r="WHL75" s="313"/>
      <c r="WHM75" s="313"/>
      <c r="WHN75" s="313"/>
      <c r="WHO75" s="313"/>
      <c r="WHP75" s="313"/>
      <c r="WHQ75" s="313"/>
      <c r="WHR75" s="313"/>
      <c r="WHS75" s="313"/>
      <c r="WHT75" s="313"/>
      <c r="WHU75" s="313"/>
      <c r="WHV75" s="313"/>
      <c r="WHW75" s="313"/>
      <c r="WHX75" s="313"/>
      <c r="WHY75" s="313"/>
      <c r="WHZ75" s="313"/>
      <c r="WIA75" s="313"/>
      <c r="WIB75" s="313"/>
      <c r="WIC75" s="313"/>
      <c r="WID75" s="313"/>
      <c r="WIE75" s="313"/>
      <c r="WIF75" s="313"/>
      <c r="WIG75" s="313"/>
      <c r="WIH75" s="313"/>
      <c r="WII75" s="313"/>
      <c r="WIJ75" s="313"/>
      <c r="WIK75" s="313"/>
      <c r="WIL75" s="313"/>
      <c r="WIM75" s="313"/>
      <c r="WIN75" s="313"/>
      <c r="WIO75" s="313"/>
      <c r="WIP75" s="313"/>
      <c r="WIQ75" s="313"/>
      <c r="WIR75" s="313"/>
      <c r="WIS75" s="313"/>
      <c r="WIT75" s="313"/>
      <c r="WIU75" s="313"/>
      <c r="WIV75" s="313"/>
      <c r="WIW75" s="313"/>
      <c r="WIX75" s="313"/>
      <c r="WIY75" s="313"/>
      <c r="WIZ75" s="313"/>
      <c r="WJA75" s="313"/>
      <c r="WJB75" s="313"/>
      <c r="WJC75" s="313"/>
      <c r="WJD75" s="313"/>
      <c r="WJE75" s="313"/>
      <c r="WJF75" s="313"/>
      <c r="WJG75" s="313"/>
      <c r="WJH75" s="313"/>
      <c r="WJI75" s="313"/>
      <c r="WJJ75" s="313"/>
      <c r="WJK75" s="313"/>
      <c r="WJL75" s="313"/>
      <c r="WJM75" s="313"/>
      <c r="WJN75" s="313"/>
      <c r="WJO75" s="313"/>
      <c r="WJP75" s="313"/>
      <c r="WJQ75" s="313"/>
      <c r="WJR75" s="313"/>
      <c r="WJS75" s="313"/>
      <c r="WJT75" s="313"/>
      <c r="WJU75" s="313"/>
      <c r="WJV75" s="313"/>
      <c r="WJW75" s="313"/>
      <c r="WJX75" s="313"/>
      <c r="WJY75" s="313"/>
      <c r="WJZ75" s="313"/>
      <c r="WKA75" s="313"/>
      <c r="WKB75" s="313"/>
      <c r="WKC75" s="313"/>
      <c r="WKD75" s="313"/>
      <c r="WKE75" s="313"/>
      <c r="WKF75" s="313"/>
      <c r="WKG75" s="313"/>
      <c r="WKH75" s="313"/>
      <c r="WKI75" s="313"/>
      <c r="WKJ75" s="313"/>
      <c r="WKK75" s="313"/>
      <c r="WKL75" s="313"/>
      <c r="WKM75" s="313"/>
      <c r="WKN75" s="313"/>
      <c r="WKO75" s="313"/>
      <c r="WKP75" s="313"/>
      <c r="WKQ75" s="313"/>
      <c r="WKR75" s="313"/>
      <c r="WKS75" s="313"/>
      <c r="WKT75" s="313"/>
      <c r="WKU75" s="313"/>
      <c r="WKV75" s="313"/>
      <c r="WKW75" s="313"/>
      <c r="WKX75" s="313"/>
      <c r="WKY75" s="313"/>
      <c r="WKZ75" s="313"/>
      <c r="WLA75" s="313"/>
      <c r="WLB75" s="313"/>
      <c r="WLC75" s="313"/>
      <c r="WLD75" s="313"/>
      <c r="WLE75" s="313"/>
      <c r="WLF75" s="313"/>
      <c r="WLG75" s="313"/>
      <c r="WLH75" s="313"/>
      <c r="WLI75" s="313"/>
      <c r="WLJ75" s="313"/>
      <c r="WLK75" s="313"/>
      <c r="WLL75" s="313"/>
      <c r="WLM75" s="313"/>
      <c r="WLN75" s="313"/>
      <c r="WLO75" s="313"/>
      <c r="WLP75" s="313"/>
      <c r="WLQ75" s="313"/>
      <c r="WLR75" s="313"/>
      <c r="WLS75" s="313"/>
      <c r="WLT75" s="313"/>
      <c r="WLU75" s="313"/>
      <c r="WLV75" s="313"/>
      <c r="WLW75" s="313"/>
      <c r="WLX75" s="313"/>
      <c r="WLY75" s="313"/>
      <c r="WLZ75" s="313"/>
      <c r="WMA75" s="313"/>
      <c r="WMB75" s="313"/>
      <c r="WMC75" s="313"/>
      <c r="WMD75" s="313"/>
      <c r="WME75" s="313"/>
      <c r="WMF75" s="313"/>
      <c r="WMG75" s="313"/>
      <c r="WMH75" s="313"/>
      <c r="WMI75" s="313"/>
      <c r="WMJ75" s="313"/>
      <c r="WMK75" s="313"/>
      <c r="WML75" s="313"/>
      <c r="WMM75" s="313"/>
      <c r="WMN75" s="313"/>
      <c r="WMO75" s="313"/>
      <c r="WMP75" s="313"/>
      <c r="WMQ75" s="313"/>
      <c r="WMR75" s="313"/>
      <c r="WMS75" s="313"/>
      <c r="WMT75" s="313"/>
      <c r="WMU75" s="313"/>
      <c r="WMV75" s="313"/>
      <c r="WMW75" s="313"/>
      <c r="WMX75" s="313"/>
      <c r="WMY75" s="313"/>
      <c r="WMZ75" s="313"/>
      <c r="WNA75" s="313"/>
      <c r="WNB75" s="313"/>
      <c r="WNC75" s="313"/>
      <c r="WND75" s="313"/>
      <c r="WNE75" s="313"/>
      <c r="WNF75" s="313"/>
      <c r="WNG75" s="313"/>
      <c r="WNH75" s="313"/>
      <c r="WNI75" s="313"/>
      <c r="WNJ75" s="313"/>
      <c r="WNK75" s="313"/>
      <c r="WNL75" s="313"/>
      <c r="WNM75" s="313"/>
      <c r="WNN75" s="313"/>
      <c r="WNO75" s="313"/>
      <c r="WNP75" s="313"/>
      <c r="WNQ75" s="313"/>
      <c r="WNR75" s="313"/>
      <c r="WNS75" s="313"/>
      <c r="WNT75" s="313"/>
      <c r="WNU75" s="313"/>
      <c r="WNV75" s="313"/>
      <c r="WNW75" s="313"/>
      <c r="WNX75" s="313"/>
      <c r="WNY75" s="313"/>
      <c r="WNZ75" s="313"/>
      <c r="WOA75" s="313"/>
      <c r="WOB75" s="313"/>
      <c r="WOC75" s="313"/>
      <c r="WOD75" s="313"/>
      <c r="WOE75" s="313"/>
      <c r="WOF75" s="313"/>
      <c r="WOG75" s="313"/>
      <c r="WOH75" s="313"/>
      <c r="WOI75" s="313"/>
      <c r="WOJ75" s="313"/>
      <c r="WOK75" s="313"/>
      <c r="WOL75" s="313"/>
      <c r="WOM75" s="313"/>
      <c r="WON75" s="313"/>
      <c r="WOO75" s="313"/>
      <c r="WOP75" s="313"/>
      <c r="WOQ75" s="313"/>
      <c r="WOR75" s="313"/>
      <c r="WOS75" s="313"/>
      <c r="WOT75" s="313"/>
      <c r="WOU75" s="313"/>
      <c r="WOV75" s="313"/>
      <c r="WOW75" s="313"/>
      <c r="WOX75" s="313"/>
      <c r="WOY75" s="313"/>
      <c r="WOZ75" s="313"/>
      <c r="WPA75" s="313"/>
      <c r="WPB75" s="313"/>
      <c r="WPC75" s="313"/>
      <c r="WPD75" s="313"/>
      <c r="WPE75" s="313"/>
      <c r="WPF75" s="313"/>
      <c r="WPG75" s="313"/>
      <c r="WPH75" s="313"/>
      <c r="WPI75" s="313"/>
      <c r="WPJ75" s="313"/>
      <c r="WPK75" s="313"/>
      <c r="WPL75" s="313"/>
      <c r="WPM75" s="313"/>
      <c r="WPN75" s="313"/>
      <c r="WPO75" s="313"/>
      <c r="WPP75" s="313"/>
      <c r="WPQ75" s="313"/>
      <c r="WPR75" s="313"/>
      <c r="WPS75" s="313"/>
      <c r="WPT75" s="313"/>
      <c r="WPU75" s="313"/>
      <c r="WPV75" s="313"/>
      <c r="WPW75" s="313"/>
      <c r="WPX75" s="313"/>
      <c r="WPY75" s="313"/>
      <c r="WPZ75" s="313"/>
      <c r="WQA75" s="313"/>
      <c r="WQB75" s="313"/>
      <c r="WQC75" s="313"/>
      <c r="WQD75" s="313"/>
      <c r="WQE75" s="313"/>
      <c r="WQF75" s="313"/>
      <c r="WQG75" s="313"/>
      <c r="WQH75" s="313"/>
      <c r="WQI75" s="313"/>
      <c r="WQJ75" s="313"/>
      <c r="WQK75" s="313"/>
      <c r="WQL75" s="313"/>
      <c r="WQM75" s="313"/>
      <c r="WQN75" s="313"/>
      <c r="WQO75" s="313"/>
      <c r="WQP75" s="313"/>
      <c r="WQQ75" s="313"/>
      <c r="WQR75" s="313"/>
      <c r="WQS75" s="313"/>
      <c r="WQT75" s="313"/>
      <c r="WQU75" s="313"/>
      <c r="WQV75" s="313"/>
      <c r="WQW75" s="313"/>
      <c r="WQX75" s="313"/>
      <c r="WQY75" s="313"/>
      <c r="WQZ75" s="313"/>
      <c r="WRA75" s="313"/>
      <c r="WRB75" s="313"/>
      <c r="WRC75" s="313"/>
      <c r="WRD75" s="313"/>
      <c r="WRE75" s="313"/>
      <c r="WRF75" s="313"/>
      <c r="WRG75" s="313"/>
      <c r="WRH75" s="313"/>
      <c r="WRI75" s="313"/>
      <c r="WRJ75" s="313"/>
      <c r="WRK75" s="313"/>
      <c r="WRL75" s="313"/>
      <c r="WRM75" s="313"/>
      <c r="WRN75" s="313"/>
      <c r="WRO75" s="313"/>
      <c r="WRP75" s="313"/>
      <c r="WRQ75" s="313"/>
      <c r="WRR75" s="313"/>
      <c r="WRS75" s="313"/>
      <c r="WRT75" s="313"/>
      <c r="WRU75" s="313"/>
      <c r="WRV75" s="313"/>
      <c r="WRW75" s="313"/>
      <c r="WRX75" s="313"/>
      <c r="WRY75" s="313"/>
      <c r="WRZ75" s="313"/>
      <c r="WSA75" s="313"/>
      <c r="WSB75" s="313"/>
      <c r="WSC75" s="313"/>
      <c r="WSD75" s="313"/>
      <c r="WSE75" s="313"/>
      <c r="WSF75" s="313"/>
      <c r="WSG75" s="313"/>
      <c r="WSH75" s="313"/>
      <c r="WSI75" s="313"/>
      <c r="WSJ75" s="313"/>
      <c r="WSK75" s="313"/>
      <c r="WSL75" s="313"/>
      <c r="WSM75" s="313"/>
      <c r="WSN75" s="313"/>
      <c r="WSO75" s="313"/>
      <c r="WSP75" s="313"/>
      <c r="WSQ75" s="313"/>
      <c r="WSR75" s="313"/>
      <c r="WSS75" s="313"/>
      <c r="WST75" s="313"/>
      <c r="WSU75" s="313"/>
      <c r="WSV75" s="313"/>
      <c r="WSW75" s="313"/>
      <c r="WSX75" s="313"/>
      <c r="WSY75" s="313"/>
      <c r="WSZ75" s="313"/>
      <c r="WTA75" s="313"/>
      <c r="WTB75" s="313"/>
      <c r="WTC75" s="313"/>
      <c r="WTD75" s="313"/>
      <c r="WTE75" s="313"/>
      <c r="WTF75" s="313"/>
      <c r="WTG75" s="313"/>
      <c r="WTH75" s="313"/>
      <c r="WTI75" s="313"/>
      <c r="WTJ75" s="313"/>
      <c r="WTK75" s="313"/>
      <c r="WTL75" s="313"/>
      <c r="WTM75" s="313"/>
      <c r="WTN75" s="313"/>
      <c r="WTO75" s="313"/>
      <c r="WTP75" s="313"/>
      <c r="WTQ75" s="313"/>
      <c r="WTR75" s="313"/>
      <c r="WTS75" s="313"/>
      <c r="WTT75" s="313"/>
      <c r="WTU75" s="313"/>
      <c r="WTV75" s="313"/>
      <c r="WTW75" s="313"/>
      <c r="WTX75" s="313"/>
      <c r="WTY75" s="313"/>
      <c r="WTZ75" s="313"/>
      <c r="WUA75" s="313"/>
      <c r="WUB75" s="313"/>
      <c r="WUC75" s="313"/>
      <c r="WUD75" s="313"/>
      <c r="WUE75" s="313"/>
      <c r="WUF75" s="313"/>
      <c r="WUG75" s="313"/>
      <c r="WUH75" s="313"/>
      <c r="WUI75" s="313"/>
      <c r="WUJ75" s="313"/>
      <c r="WUK75" s="313"/>
      <c r="WUL75" s="313"/>
      <c r="WUM75" s="313"/>
      <c r="WUN75" s="313"/>
      <c r="WUO75" s="313"/>
      <c r="WUP75" s="313"/>
      <c r="WUQ75" s="313"/>
      <c r="WUR75" s="313"/>
      <c r="WUS75" s="313"/>
      <c r="WUT75" s="313"/>
      <c r="WUU75" s="313"/>
      <c r="WUV75" s="313"/>
      <c r="WUW75" s="313"/>
      <c r="WUX75" s="313"/>
      <c r="WUY75" s="313"/>
      <c r="WUZ75" s="313"/>
      <c r="WVA75" s="313"/>
      <c r="WVB75" s="313"/>
      <c r="WVC75" s="313"/>
      <c r="WVD75" s="313"/>
      <c r="WVE75" s="313"/>
      <c r="WVF75" s="313"/>
      <c r="WVG75" s="313"/>
      <c r="WVH75" s="313"/>
      <c r="WVI75" s="313"/>
      <c r="WVJ75" s="313"/>
      <c r="WVK75" s="313"/>
      <c r="WVL75" s="313"/>
      <c r="WVM75" s="313"/>
      <c r="WVN75" s="313"/>
      <c r="WVO75" s="313"/>
      <c r="WVP75" s="313"/>
      <c r="WVQ75" s="313"/>
      <c r="WVR75" s="313"/>
      <c r="WVS75" s="313"/>
      <c r="WVT75" s="313"/>
      <c r="WVU75" s="313"/>
      <c r="WVV75" s="313"/>
      <c r="WVW75" s="313"/>
      <c r="WVX75" s="313"/>
      <c r="WVY75" s="313"/>
      <c r="WVZ75" s="313"/>
      <c r="WWA75" s="313"/>
      <c r="WWB75" s="313"/>
      <c r="WWC75" s="313"/>
      <c r="WWD75" s="313"/>
      <c r="WWE75" s="313"/>
      <c r="WWF75" s="313"/>
      <c r="WWG75" s="313"/>
      <c r="WWH75" s="313"/>
      <c r="WWI75" s="313"/>
      <c r="WWJ75" s="313"/>
      <c r="WWK75" s="313"/>
      <c r="WWL75" s="313"/>
      <c r="WWM75" s="313"/>
      <c r="WWN75" s="313"/>
      <c r="WWO75" s="313"/>
      <c r="WWP75" s="313"/>
      <c r="WWQ75" s="313"/>
      <c r="WWR75" s="313"/>
      <c r="WWS75" s="313"/>
      <c r="WWT75" s="313"/>
      <c r="WWU75" s="313"/>
      <c r="WWV75" s="313"/>
      <c r="WWW75" s="313"/>
      <c r="WWX75" s="313"/>
      <c r="WWY75" s="313"/>
      <c r="WWZ75" s="313"/>
      <c r="WXA75" s="313"/>
      <c r="WXB75" s="313"/>
      <c r="WXC75" s="313"/>
      <c r="WXD75" s="313"/>
      <c r="WXE75" s="313"/>
      <c r="WXF75" s="313"/>
      <c r="WXG75" s="313"/>
      <c r="WXH75" s="313"/>
      <c r="WXI75" s="313"/>
      <c r="WXJ75" s="313"/>
      <c r="WXK75" s="313"/>
      <c r="WXL75" s="313"/>
      <c r="WXM75" s="313"/>
      <c r="WXN75" s="313"/>
      <c r="WXO75" s="313"/>
      <c r="WXP75" s="313"/>
      <c r="WXQ75" s="313"/>
      <c r="WXR75" s="313"/>
      <c r="WXS75" s="313"/>
      <c r="WXT75" s="313"/>
      <c r="WXU75" s="313"/>
      <c r="WXV75" s="313"/>
      <c r="WXW75" s="313"/>
      <c r="WXX75" s="313"/>
      <c r="WXY75" s="313"/>
      <c r="WXZ75" s="313"/>
      <c r="WYA75" s="313"/>
      <c r="WYB75" s="313"/>
      <c r="WYC75" s="313"/>
      <c r="WYD75" s="313"/>
      <c r="WYE75" s="313"/>
      <c r="WYF75" s="313"/>
      <c r="WYG75" s="313"/>
      <c r="WYH75" s="313"/>
      <c r="WYI75" s="313"/>
      <c r="WYJ75" s="313"/>
      <c r="WYK75" s="313"/>
      <c r="WYL75" s="313"/>
      <c r="WYM75" s="313"/>
      <c r="WYN75" s="313"/>
      <c r="WYO75" s="313"/>
      <c r="WYP75" s="313"/>
      <c r="WYQ75" s="313"/>
      <c r="WYR75" s="313"/>
      <c r="WYS75" s="313"/>
      <c r="WYT75" s="313"/>
      <c r="WYU75" s="313"/>
      <c r="WYV75" s="313"/>
      <c r="WYW75" s="313"/>
      <c r="WYX75" s="313"/>
      <c r="WYY75" s="313"/>
      <c r="WYZ75" s="313"/>
      <c r="WZA75" s="313"/>
      <c r="WZB75" s="313"/>
      <c r="WZC75" s="313"/>
      <c r="WZD75" s="313"/>
      <c r="WZE75" s="313"/>
      <c r="WZF75" s="313"/>
      <c r="WZG75" s="313"/>
      <c r="WZH75" s="313"/>
      <c r="WZI75" s="313"/>
      <c r="WZJ75" s="313"/>
      <c r="WZK75" s="313"/>
      <c r="WZL75" s="313"/>
      <c r="WZM75" s="313"/>
      <c r="WZN75" s="313"/>
      <c r="WZO75" s="313"/>
      <c r="WZP75" s="313"/>
      <c r="WZQ75" s="313"/>
      <c r="WZR75" s="313"/>
      <c r="WZS75" s="313"/>
      <c r="WZT75" s="313"/>
      <c r="WZU75" s="313"/>
      <c r="WZV75" s="313"/>
      <c r="WZW75" s="313"/>
      <c r="WZX75" s="313"/>
      <c r="WZY75" s="313"/>
      <c r="WZZ75" s="313"/>
      <c r="XAA75" s="313"/>
      <c r="XAB75" s="313"/>
      <c r="XAC75" s="313"/>
      <c r="XAD75" s="313"/>
      <c r="XAE75" s="313"/>
      <c r="XAF75" s="313"/>
      <c r="XAG75" s="313"/>
      <c r="XAH75" s="313"/>
      <c r="XAI75" s="313"/>
      <c r="XAJ75" s="313"/>
      <c r="XAK75" s="313"/>
      <c r="XAL75" s="313"/>
      <c r="XAM75" s="313"/>
      <c r="XAN75" s="313"/>
      <c r="XAO75" s="313"/>
      <c r="XAP75" s="313"/>
      <c r="XAQ75" s="313"/>
      <c r="XAR75" s="313"/>
      <c r="XAS75" s="313"/>
      <c r="XAT75" s="313"/>
      <c r="XAU75" s="313"/>
      <c r="XAV75" s="313"/>
      <c r="XAW75" s="313"/>
      <c r="XAX75" s="313"/>
      <c r="XAY75" s="313"/>
      <c r="XAZ75" s="313"/>
      <c r="XBA75" s="313"/>
      <c r="XBB75" s="313"/>
      <c r="XBC75" s="313"/>
      <c r="XBD75" s="313"/>
      <c r="XBE75" s="313"/>
      <c r="XBF75" s="313"/>
      <c r="XBG75" s="313"/>
      <c r="XBH75" s="313"/>
      <c r="XBI75" s="313"/>
      <c r="XBJ75" s="313"/>
      <c r="XBK75" s="313"/>
      <c r="XBL75" s="313"/>
      <c r="XBM75" s="313"/>
      <c r="XBN75" s="313"/>
      <c r="XBO75" s="313"/>
      <c r="XBP75" s="313"/>
      <c r="XBQ75" s="313"/>
      <c r="XBR75" s="313"/>
      <c r="XBS75" s="313"/>
      <c r="XBT75" s="313"/>
      <c r="XBU75" s="313"/>
      <c r="XBV75" s="313"/>
      <c r="XBW75" s="313"/>
      <c r="XBX75" s="313"/>
      <c r="XBY75" s="313"/>
      <c r="XBZ75" s="313"/>
      <c r="XCA75" s="313"/>
      <c r="XCB75" s="313"/>
      <c r="XCC75" s="313"/>
      <c r="XCD75" s="313"/>
      <c r="XCE75" s="313"/>
      <c r="XCF75" s="313"/>
      <c r="XCG75" s="313"/>
      <c r="XCH75" s="313"/>
      <c r="XCI75" s="313"/>
      <c r="XCJ75" s="313"/>
      <c r="XCK75" s="313"/>
      <c r="XCL75" s="313"/>
      <c r="XCM75" s="313"/>
      <c r="XCN75" s="313"/>
      <c r="XCO75" s="313"/>
      <c r="XCP75" s="313"/>
      <c r="XCQ75" s="313"/>
      <c r="XCR75" s="313"/>
      <c r="XCS75" s="313"/>
      <c r="XCT75" s="313"/>
      <c r="XCU75" s="313"/>
      <c r="XCV75" s="313"/>
      <c r="XCW75" s="313"/>
      <c r="XCX75" s="313"/>
      <c r="XCY75" s="313"/>
      <c r="XCZ75" s="313"/>
      <c r="XDA75" s="313"/>
      <c r="XDB75" s="313"/>
      <c r="XDC75" s="313"/>
      <c r="XDD75" s="313"/>
      <c r="XDE75" s="313"/>
      <c r="XDF75" s="313"/>
      <c r="XDG75" s="313"/>
      <c r="XDH75" s="313"/>
      <c r="XDI75" s="313"/>
      <c r="XDJ75" s="313"/>
      <c r="XDK75" s="313"/>
      <c r="XDL75" s="313"/>
      <c r="XDM75" s="313"/>
      <c r="XDN75" s="313"/>
      <c r="XDO75" s="313"/>
      <c r="XDP75" s="313"/>
      <c r="XDQ75" s="313"/>
      <c r="XDR75" s="313"/>
      <c r="XDS75" s="313"/>
      <c r="XDT75" s="313"/>
      <c r="XDU75" s="313"/>
      <c r="XDV75" s="313"/>
      <c r="XDW75" s="313"/>
      <c r="XDX75" s="313"/>
      <c r="XDY75" s="313"/>
      <c r="XDZ75" s="313"/>
      <c r="XEA75" s="313"/>
      <c r="XEB75" s="313"/>
      <c r="XEC75" s="313"/>
      <c r="XED75" s="313"/>
      <c r="XEE75" s="313"/>
      <c r="XEF75" s="313"/>
      <c r="XEG75" s="313"/>
      <c r="XEH75" s="313"/>
      <c r="XEI75" s="313"/>
      <c r="XEJ75" s="313"/>
      <c r="XEK75" s="313"/>
      <c r="XEL75" s="313"/>
      <c r="XEM75" s="313"/>
      <c r="XEN75" s="313"/>
      <c r="XEO75" s="313"/>
      <c r="XEP75" s="313"/>
      <c r="XEQ75" s="313"/>
      <c r="XER75" s="313"/>
      <c r="XES75" s="313"/>
      <c r="XET75" s="313"/>
      <c r="XEU75" s="313"/>
      <c r="XEV75" s="313"/>
      <c r="XEW75" s="313"/>
      <c r="XEX75" s="313"/>
      <c r="XEY75" s="313"/>
      <c r="XEZ75" s="313"/>
      <c r="XFA75" s="313"/>
      <c r="XFB75" s="313"/>
      <c r="XFC75" s="313"/>
      <c r="XFD75" s="313"/>
    </row>
    <row r="76" spans="1:16384" ht="15.75" customHeight="1">
      <c r="A76" s="313"/>
      <c r="B76" s="313" t="s">
        <v>10180</v>
      </c>
      <c r="C76" s="314" t="s">
        <v>10199</v>
      </c>
      <c r="D76" s="313"/>
      <c r="E76" s="313"/>
      <c r="F76" s="313"/>
      <c r="G76" s="313"/>
      <c r="H76" s="313"/>
      <c r="I76" s="313"/>
      <c r="J76" s="313"/>
      <c r="K76" s="313"/>
      <c r="L76" s="313"/>
      <c r="M76" s="313"/>
      <c r="N76" s="313"/>
      <c r="O76" s="313"/>
      <c r="P76" s="313"/>
      <c r="Q76" s="313"/>
      <c r="R76" s="313"/>
      <c r="S76" s="313"/>
      <c r="T76" s="313"/>
      <c r="U76" s="313"/>
      <c r="V76" s="313"/>
      <c r="W76" s="313"/>
      <c r="X76" s="313"/>
      <c r="Y76" s="313"/>
      <c r="Z76" s="313"/>
      <c r="AA76" s="313"/>
      <c r="AB76" s="313"/>
      <c r="AC76" s="313"/>
      <c r="AD76" s="313"/>
      <c r="AE76" s="313"/>
      <c r="AF76" s="313"/>
      <c r="AG76" s="313"/>
      <c r="AH76" s="313"/>
      <c r="AI76" s="313"/>
      <c r="AJ76" s="313"/>
      <c r="AK76" s="313"/>
      <c r="AL76" s="313"/>
      <c r="AM76" s="313"/>
      <c r="AN76" s="313"/>
      <c r="AO76" s="313"/>
      <c r="AP76" s="313"/>
      <c r="AQ76" s="313"/>
      <c r="AR76" s="313"/>
      <c r="AS76" s="313"/>
      <c r="AT76" s="313"/>
      <c r="AU76" s="313"/>
      <c r="AV76" s="313"/>
      <c r="AW76" s="313"/>
      <c r="AX76" s="313"/>
      <c r="AY76" s="313"/>
      <c r="AZ76" s="313"/>
      <c r="BA76" s="313"/>
      <c r="BB76" s="313"/>
      <c r="BC76" s="313"/>
      <c r="BD76" s="313"/>
      <c r="BE76" s="313"/>
      <c r="BF76" s="313"/>
      <c r="BG76" s="313"/>
      <c r="BH76" s="313"/>
      <c r="BI76" s="313"/>
      <c r="BJ76" s="313"/>
      <c r="BK76" s="313"/>
      <c r="BL76" s="313"/>
      <c r="BM76" s="313"/>
      <c r="BN76" s="313"/>
      <c r="BO76" s="313"/>
      <c r="BP76" s="313"/>
      <c r="BQ76" s="313"/>
      <c r="BR76" s="313"/>
      <c r="BS76" s="313"/>
      <c r="BT76" s="313"/>
      <c r="BU76" s="313"/>
      <c r="BV76" s="313"/>
      <c r="BW76" s="313"/>
      <c r="BX76" s="313"/>
      <c r="BY76" s="313"/>
      <c r="BZ76" s="313"/>
      <c r="CA76" s="313"/>
      <c r="CB76" s="313"/>
      <c r="CC76" s="313"/>
      <c r="CD76" s="313"/>
      <c r="CE76" s="313"/>
      <c r="CF76" s="313"/>
      <c r="CG76" s="313"/>
      <c r="CH76" s="313"/>
      <c r="CI76" s="313"/>
      <c r="CJ76" s="313"/>
      <c r="CK76" s="313"/>
      <c r="CL76" s="313"/>
      <c r="CM76" s="313"/>
      <c r="CN76" s="313"/>
      <c r="CO76" s="313"/>
      <c r="CP76" s="313"/>
      <c r="CQ76" s="313"/>
      <c r="CR76" s="313"/>
      <c r="CS76" s="313"/>
      <c r="CT76" s="313"/>
      <c r="CU76" s="313"/>
      <c r="CV76" s="313"/>
      <c r="CW76" s="313"/>
      <c r="CX76" s="313"/>
      <c r="CY76" s="313"/>
      <c r="CZ76" s="313"/>
      <c r="DA76" s="313"/>
      <c r="DB76" s="313"/>
      <c r="DC76" s="313"/>
      <c r="DD76" s="313"/>
      <c r="DE76" s="313"/>
      <c r="DF76" s="313"/>
      <c r="DG76" s="313"/>
      <c r="DH76" s="313"/>
      <c r="DI76" s="313"/>
      <c r="DJ76" s="313"/>
      <c r="DK76" s="313"/>
      <c r="DL76" s="313"/>
      <c r="DM76" s="313"/>
      <c r="DN76" s="313"/>
      <c r="DO76" s="313"/>
      <c r="DP76" s="313"/>
      <c r="DQ76" s="313"/>
      <c r="DR76" s="313"/>
      <c r="DS76" s="313"/>
      <c r="DT76" s="313"/>
      <c r="DU76" s="313"/>
      <c r="DV76" s="313"/>
      <c r="DW76" s="313"/>
      <c r="DX76" s="313"/>
      <c r="DY76" s="313"/>
      <c r="DZ76" s="313"/>
      <c r="EA76" s="313"/>
      <c r="EB76" s="313"/>
      <c r="EC76" s="313"/>
      <c r="ED76" s="313"/>
      <c r="EE76" s="313"/>
      <c r="EF76" s="313"/>
      <c r="EG76" s="313"/>
      <c r="EH76" s="313"/>
      <c r="EI76" s="313"/>
      <c r="EJ76" s="313"/>
      <c r="EK76" s="313"/>
      <c r="EL76" s="313"/>
      <c r="EM76" s="313"/>
      <c r="EN76" s="313"/>
      <c r="EO76" s="313"/>
      <c r="EP76" s="313"/>
      <c r="EQ76" s="313"/>
      <c r="ER76" s="313"/>
      <c r="ES76" s="313"/>
      <c r="ET76" s="313"/>
      <c r="EU76" s="313"/>
      <c r="EV76" s="313"/>
      <c r="EW76" s="313"/>
      <c r="EX76" s="313"/>
      <c r="EY76" s="313"/>
      <c r="EZ76" s="313"/>
      <c r="FA76" s="313"/>
      <c r="FB76" s="313"/>
      <c r="FC76" s="313"/>
      <c r="FD76" s="313"/>
      <c r="FE76" s="313"/>
      <c r="FF76" s="313"/>
      <c r="FG76" s="313"/>
      <c r="FH76" s="313"/>
      <c r="FI76" s="313"/>
      <c r="FJ76" s="313"/>
      <c r="FK76" s="313"/>
      <c r="FL76" s="313"/>
      <c r="FM76" s="313"/>
      <c r="FN76" s="313"/>
      <c r="FO76" s="313"/>
      <c r="FP76" s="313"/>
      <c r="FQ76" s="313"/>
      <c r="FR76" s="313"/>
      <c r="FS76" s="313"/>
      <c r="FT76" s="313"/>
      <c r="FU76" s="313"/>
      <c r="FV76" s="313"/>
      <c r="FW76" s="313"/>
      <c r="FX76" s="313"/>
      <c r="FY76" s="313"/>
      <c r="FZ76" s="313"/>
      <c r="GA76" s="313"/>
      <c r="GB76" s="313"/>
      <c r="GC76" s="313"/>
      <c r="GD76" s="313"/>
      <c r="GE76" s="313"/>
      <c r="GF76" s="313"/>
      <c r="GG76" s="313"/>
      <c r="GH76" s="313"/>
      <c r="GI76" s="313"/>
      <c r="GJ76" s="313"/>
      <c r="GK76" s="313"/>
      <c r="GL76" s="313"/>
      <c r="GM76" s="313"/>
      <c r="GN76" s="313"/>
      <c r="GO76" s="313"/>
      <c r="GP76" s="313"/>
      <c r="GQ76" s="313"/>
      <c r="GR76" s="313"/>
      <c r="GS76" s="313"/>
      <c r="GT76" s="313"/>
      <c r="GU76" s="313"/>
      <c r="GV76" s="313"/>
      <c r="GW76" s="313"/>
      <c r="GX76" s="313"/>
      <c r="GY76" s="313"/>
      <c r="GZ76" s="313"/>
      <c r="HA76" s="313"/>
      <c r="HB76" s="313"/>
      <c r="HC76" s="313"/>
      <c r="HD76" s="313"/>
      <c r="HE76" s="313"/>
      <c r="HF76" s="313"/>
      <c r="HG76" s="313"/>
      <c r="HH76" s="313"/>
      <c r="HI76" s="313"/>
      <c r="HJ76" s="313"/>
      <c r="HK76" s="313"/>
      <c r="HL76" s="313"/>
      <c r="HM76" s="313"/>
      <c r="HN76" s="313"/>
      <c r="HO76" s="313"/>
      <c r="HP76" s="313"/>
      <c r="HQ76" s="313"/>
      <c r="HR76" s="313"/>
      <c r="HS76" s="313"/>
      <c r="HT76" s="313"/>
      <c r="HU76" s="313"/>
      <c r="HV76" s="313"/>
      <c r="HW76" s="313"/>
      <c r="HX76" s="313"/>
      <c r="HY76" s="313"/>
      <c r="HZ76" s="313"/>
      <c r="IA76" s="313"/>
      <c r="IB76" s="313"/>
      <c r="IC76" s="313"/>
      <c r="ID76" s="313"/>
      <c r="IE76" s="313"/>
      <c r="IF76" s="313"/>
      <c r="IG76" s="313"/>
      <c r="IH76" s="313"/>
      <c r="II76" s="313"/>
      <c r="IJ76" s="313"/>
      <c r="IK76" s="313"/>
      <c r="IL76" s="313"/>
      <c r="IM76" s="313"/>
      <c r="IN76" s="313"/>
      <c r="IO76" s="313"/>
      <c r="IP76" s="313"/>
      <c r="IQ76" s="313"/>
      <c r="IR76" s="313"/>
      <c r="IS76" s="313"/>
      <c r="IT76" s="313"/>
      <c r="IU76" s="313"/>
      <c r="IV76" s="313"/>
      <c r="IW76" s="313"/>
      <c r="IX76" s="313"/>
      <c r="IY76" s="313"/>
      <c r="IZ76" s="313"/>
      <c r="JA76" s="313"/>
      <c r="JB76" s="313"/>
      <c r="JC76" s="313"/>
      <c r="JD76" s="313"/>
      <c r="JE76" s="313"/>
      <c r="JF76" s="313"/>
      <c r="JG76" s="313"/>
      <c r="JH76" s="313"/>
      <c r="JI76" s="313"/>
      <c r="JJ76" s="313"/>
      <c r="JK76" s="313"/>
      <c r="JL76" s="313"/>
      <c r="JM76" s="313"/>
      <c r="JN76" s="313"/>
      <c r="JO76" s="313"/>
      <c r="JP76" s="313"/>
      <c r="JQ76" s="313"/>
      <c r="JR76" s="313"/>
      <c r="JS76" s="313"/>
      <c r="JT76" s="313"/>
      <c r="JU76" s="313"/>
      <c r="JV76" s="313"/>
      <c r="JW76" s="313"/>
      <c r="JX76" s="313"/>
      <c r="JY76" s="313"/>
      <c r="JZ76" s="313"/>
      <c r="KA76" s="313"/>
      <c r="KB76" s="313"/>
      <c r="KC76" s="313"/>
      <c r="KD76" s="313"/>
      <c r="KE76" s="313"/>
      <c r="KF76" s="313"/>
      <c r="KG76" s="313"/>
      <c r="KH76" s="313"/>
      <c r="KI76" s="313"/>
      <c r="KJ76" s="313"/>
      <c r="KK76" s="313"/>
      <c r="KL76" s="313"/>
      <c r="KM76" s="313"/>
      <c r="KN76" s="313"/>
      <c r="KO76" s="313"/>
      <c r="KP76" s="313"/>
      <c r="KQ76" s="313"/>
      <c r="KR76" s="313"/>
      <c r="KS76" s="313"/>
      <c r="KT76" s="313"/>
      <c r="KU76" s="313"/>
      <c r="KV76" s="313"/>
      <c r="KW76" s="313"/>
      <c r="KX76" s="313"/>
      <c r="KY76" s="313"/>
      <c r="KZ76" s="313"/>
      <c r="LA76" s="313"/>
      <c r="LB76" s="313"/>
      <c r="LC76" s="313"/>
      <c r="LD76" s="313"/>
      <c r="LE76" s="313"/>
      <c r="LF76" s="313"/>
      <c r="LG76" s="313"/>
      <c r="LH76" s="313"/>
      <c r="LI76" s="313"/>
      <c r="LJ76" s="313"/>
      <c r="LK76" s="313"/>
      <c r="LL76" s="313"/>
      <c r="LM76" s="313"/>
      <c r="LN76" s="313"/>
      <c r="LO76" s="313"/>
      <c r="LP76" s="313"/>
      <c r="LQ76" s="313"/>
      <c r="LR76" s="313"/>
      <c r="LS76" s="313"/>
      <c r="LT76" s="313"/>
      <c r="LU76" s="313"/>
      <c r="LV76" s="313"/>
      <c r="LW76" s="313"/>
      <c r="LX76" s="313"/>
      <c r="LY76" s="313"/>
      <c r="LZ76" s="313"/>
      <c r="MA76" s="313"/>
      <c r="MB76" s="313"/>
      <c r="MC76" s="313"/>
      <c r="MD76" s="313"/>
      <c r="ME76" s="313"/>
      <c r="MF76" s="313"/>
      <c r="MG76" s="313"/>
      <c r="MH76" s="313"/>
      <c r="MI76" s="313"/>
      <c r="MJ76" s="313"/>
      <c r="MK76" s="313"/>
      <c r="ML76" s="313"/>
      <c r="MM76" s="313"/>
      <c r="MN76" s="313"/>
      <c r="MO76" s="313"/>
      <c r="MP76" s="313"/>
      <c r="MQ76" s="313"/>
      <c r="MR76" s="313"/>
      <c r="MS76" s="313"/>
      <c r="MT76" s="313"/>
      <c r="MU76" s="313"/>
      <c r="MV76" s="313"/>
      <c r="MW76" s="313"/>
      <c r="MX76" s="313"/>
      <c r="MY76" s="313"/>
      <c r="MZ76" s="313"/>
      <c r="NA76" s="313"/>
      <c r="NB76" s="313"/>
      <c r="NC76" s="313"/>
      <c r="ND76" s="313"/>
      <c r="NE76" s="313"/>
      <c r="NF76" s="313"/>
      <c r="NG76" s="313"/>
      <c r="NH76" s="313"/>
      <c r="NI76" s="313"/>
      <c r="NJ76" s="313"/>
      <c r="NK76" s="313"/>
      <c r="NL76" s="313"/>
      <c r="NM76" s="313"/>
      <c r="NN76" s="313"/>
      <c r="NO76" s="313"/>
      <c r="NP76" s="313"/>
      <c r="NQ76" s="313"/>
      <c r="NR76" s="313"/>
      <c r="NS76" s="313"/>
      <c r="NT76" s="313"/>
      <c r="NU76" s="313"/>
      <c r="NV76" s="313"/>
      <c r="NW76" s="313"/>
      <c r="NX76" s="313"/>
      <c r="NY76" s="313"/>
      <c r="NZ76" s="313"/>
      <c r="OA76" s="313"/>
      <c r="OB76" s="313"/>
      <c r="OC76" s="313"/>
      <c r="OD76" s="313"/>
      <c r="OE76" s="313"/>
      <c r="OF76" s="313"/>
      <c r="OG76" s="313"/>
      <c r="OH76" s="313"/>
      <c r="OI76" s="313"/>
      <c r="OJ76" s="313"/>
      <c r="OK76" s="313"/>
      <c r="OL76" s="313"/>
      <c r="OM76" s="313"/>
      <c r="ON76" s="313"/>
      <c r="OO76" s="313"/>
      <c r="OP76" s="313"/>
      <c r="OQ76" s="313"/>
      <c r="OR76" s="313"/>
      <c r="OS76" s="313"/>
      <c r="OT76" s="313"/>
      <c r="OU76" s="313"/>
      <c r="OV76" s="313"/>
      <c r="OW76" s="313"/>
      <c r="OX76" s="313"/>
      <c r="OY76" s="313"/>
      <c r="OZ76" s="313"/>
      <c r="PA76" s="313"/>
      <c r="PB76" s="313"/>
      <c r="PC76" s="313"/>
      <c r="PD76" s="313"/>
      <c r="PE76" s="313"/>
      <c r="PF76" s="313"/>
      <c r="PG76" s="313"/>
      <c r="PH76" s="313"/>
      <c r="PI76" s="313"/>
      <c r="PJ76" s="313"/>
      <c r="PK76" s="313"/>
      <c r="PL76" s="313"/>
      <c r="PM76" s="313"/>
      <c r="PN76" s="313"/>
      <c r="PO76" s="313"/>
      <c r="PP76" s="313"/>
      <c r="PQ76" s="313"/>
      <c r="PR76" s="313"/>
      <c r="PS76" s="313"/>
      <c r="PT76" s="313"/>
      <c r="PU76" s="313"/>
      <c r="PV76" s="313"/>
      <c r="PW76" s="313"/>
      <c r="PX76" s="313"/>
      <c r="PY76" s="313"/>
      <c r="PZ76" s="313"/>
      <c r="QA76" s="313"/>
      <c r="QB76" s="313"/>
      <c r="QC76" s="313"/>
      <c r="QD76" s="313"/>
      <c r="QE76" s="313"/>
      <c r="QF76" s="313"/>
      <c r="QG76" s="313"/>
      <c r="QH76" s="313"/>
      <c r="QI76" s="313"/>
      <c r="QJ76" s="313"/>
      <c r="QK76" s="313"/>
      <c r="QL76" s="313"/>
      <c r="QM76" s="313"/>
      <c r="QN76" s="313"/>
      <c r="QO76" s="313"/>
      <c r="QP76" s="313"/>
      <c r="QQ76" s="313"/>
      <c r="QR76" s="313"/>
      <c r="QS76" s="313"/>
      <c r="QT76" s="313"/>
      <c r="QU76" s="313"/>
      <c r="QV76" s="313"/>
      <c r="QW76" s="313"/>
      <c r="QX76" s="313"/>
      <c r="QY76" s="313"/>
      <c r="QZ76" s="313"/>
      <c r="RA76" s="313"/>
      <c r="RB76" s="313"/>
      <c r="RC76" s="313"/>
      <c r="RD76" s="313"/>
      <c r="RE76" s="313"/>
      <c r="RF76" s="313"/>
      <c r="RG76" s="313"/>
      <c r="RH76" s="313"/>
      <c r="RI76" s="313"/>
      <c r="RJ76" s="313"/>
      <c r="RK76" s="313"/>
      <c r="RL76" s="313"/>
      <c r="RM76" s="313"/>
      <c r="RN76" s="313"/>
      <c r="RO76" s="313"/>
      <c r="RP76" s="313"/>
      <c r="RQ76" s="313"/>
      <c r="RR76" s="313"/>
      <c r="RS76" s="313"/>
      <c r="RT76" s="313"/>
      <c r="RU76" s="313"/>
      <c r="RV76" s="313"/>
      <c r="RW76" s="313"/>
      <c r="RX76" s="313"/>
      <c r="RY76" s="313"/>
      <c r="RZ76" s="313"/>
      <c r="SA76" s="313"/>
      <c r="SB76" s="313"/>
      <c r="SC76" s="313"/>
      <c r="SD76" s="313"/>
      <c r="SE76" s="313"/>
      <c r="SF76" s="313"/>
      <c r="SG76" s="313"/>
      <c r="SH76" s="313"/>
      <c r="SI76" s="313"/>
      <c r="SJ76" s="313"/>
      <c r="SK76" s="313"/>
      <c r="SL76" s="313"/>
      <c r="SM76" s="313"/>
      <c r="SN76" s="313"/>
      <c r="SO76" s="313"/>
      <c r="SP76" s="313"/>
      <c r="SQ76" s="313"/>
      <c r="SR76" s="313"/>
      <c r="SS76" s="313"/>
      <c r="ST76" s="313"/>
      <c r="SU76" s="313"/>
      <c r="SV76" s="313"/>
      <c r="SW76" s="313"/>
      <c r="SX76" s="313"/>
      <c r="SY76" s="313"/>
      <c r="SZ76" s="313"/>
      <c r="TA76" s="313"/>
      <c r="TB76" s="313"/>
      <c r="TC76" s="313"/>
      <c r="TD76" s="313"/>
      <c r="TE76" s="313"/>
      <c r="TF76" s="313"/>
      <c r="TG76" s="313"/>
      <c r="TH76" s="313"/>
      <c r="TI76" s="313"/>
      <c r="TJ76" s="313"/>
      <c r="TK76" s="313"/>
      <c r="TL76" s="313"/>
      <c r="TM76" s="313"/>
      <c r="TN76" s="313"/>
      <c r="TO76" s="313"/>
      <c r="TP76" s="313"/>
      <c r="TQ76" s="313"/>
      <c r="TR76" s="313"/>
      <c r="TS76" s="313"/>
      <c r="TT76" s="313"/>
      <c r="TU76" s="313"/>
      <c r="TV76" s="313"/>
      <c r="TW76" s="313"/>
      <c r="TX76" s="313"/>
      <c r="TY76" s="313"/>
      <c r="TZ76" s="313"/>
      <c r="UA76" s="313"/>
      <c r="UB76" s="313"/>
      <c r="UC76" s="313"/>
      <c r="UD76" s="313"/>
      <c r="UE76" s="313"/>
      <c r="UF76" s="313"/>
      <c r="UG76" s="313"/>
      <c r="UH76" s="313"/>
      <c r="UI76" s="313"/>
      <c r="UJ76" s="313"/>
      <c r="UK76" s="313"/>
      <c r="UL76" s="313"/>
      <c r="UM76" s="313"/>
      <c r="UN76" s="313"/>
      <c r="UO76" s="313"/>
      <c r="UP76" s="313"/>
      <c r="UQ76" s="313"/>
      <c r="UR76" s="313"/>
      <c r="US76" s="313"/>
      <c r="UT76" s="313"/>
      <c r="UU76" s="313"/>
      <c r="UV76" s="313"/>
      <c r="UW76" s="313"/>
      <c r="UX76" s="313"/>
      <c r="UY76" s="313"/>
      <c r="UZ76" s="313"/>
      <c r="VA76" s="313"/>
      <c r="VB76" s="313"/>
      <c r="VC76" s="313"/>
      <c r="VD76" s="313"/>
      <c r="VE76" s="313"/>
      <c r="VF76" s="313"/>
      <c r="VG76" s="313"/>
      <c r="VH76" s="313"/>
      <c r="VI76" s="313"/>
      <c r="VJ76" s="313"/>
      <c r="VK76" s="313"/>
      <c r="VL76" s="313"/>
      <c r="VM76" s="313"/>
      <c r="VN76" s="313"/>
      <c r="VO76" s="313"/>
      <c r="VP76" s="313"/>
      <c r="VQ76" s="313"/>
      <c r="VR76" s="313"/>
      <c r="VS76" s="313"/>
      <c r="VT76" s="313"/>
      <c r="VU76" s="313"/>
      <c r="VV76" s="313"/>
      <c r="VW76" s="313"/>
      <c r="VX76" s="313"/>
      <c r="VY76" s="313"/>
      <c r="VZ76" s="313"/>
      <c r="WA76" s="313"/>
      <c r="WB76" s="313"/>
      <c r="WC76" s="313"/>
      <c r="WD76" s="313"/>
      <c r="WE76" s="313"/>
      <c r="WF76" s="313"/>
      <c r="WG76" s="313"/>
      <c r="WH76" s="313"/>
      <c r="WI76" s="313"/>
      <c r="WJ76" s="313"/>
      <c r="WK76" s="313"/>
      <c r="WL76" s="313"/>
      <c r="WM76" s="313"/>
      <c r="WN76" s="313"/>
      <c r="WO76" s="313"/>
      <c r="WP76" s="313"/>
      <c r="WQ76" s="313"/>
      <c r="WR76" s="313"/>
      <c r="WS76" s="313"/>
      <c r="WT76" s="313"/>
      <c r="WU76" s="313"/>
      <c r="WV76" s="313"/>
      <c r="WW76" s="313"/>
      <c r="WX76" s="313"/>
      <c r="WY76" s="313"/>
      <c r="WZ76" s="313"/>
      <c r="XA76" s="313"/>
      <c r="XB76" s="313"/>
      <c r="XC76" s="313"/>
      <c r="XD76" s="313"/>
      <c r="XE76" s="313"/>
      <c r="XF76" s="313"/>
      <c r="XG76" s="313"/>
      <c r="XH76" s="313"/>
      <c r="XI76" s="313"/>
      <c r="XJ76" s="313"/>
      <c r="XK76" s="313"/>
      <c r="XL76" s="313"/>
      <c r="XM76" s="313"/>
      <c r="XN76" s="313"/>
      <c r="XO76" s="313"/>
      <c r="XP76" s="313"/>
      <c r="XQ76" s="313"/>
      <c r="XR76" s="313"/>
      <c r="XS76" s="313"/>
      <c r="XT76" s="313"/>
      <c r="XU76" s="313"/>
      <c r="XV76" s="313"/>
      <c r="XW76" s="313"/>
      <c r="XX76" s="313"/>
      <c r="XY76" s="313"/>
      <c r="XZ76" s="313"/>
      <c r="YA76" s="313"/>
      <c r="YB76" s="313"/>
      <c r="YC76" s="313"/>
      <c r="YD76" s="313"/>
      <c r="YE76" s="313"/>
      <c r="YF76" s="313"/>
      <c r="YG76" s="313"/>
      <c r="YH76" s="313"/>
      <c r="YI76" s="313"/>
      <c r="YJ76" s="313"/>
      <c r="YK76" s="313"/>
      <c r="YL76" s="313"/>
      <c r="YM76" s="313"/>
      <c r="YN76" s="313"/>
      <c r="YO76" s="313"/>
      <c r="YP76" s="313"/>
      <c r="YQ76" s="313"/>
      <c r="YR76" s="313"/>
      <c r="YS76" s="313"/>
      <c r="YT76" s="313"/>
      <c r="YU76" s="313"/>
      <c r="YV76" s="313"/>
      <c r="YW76" s="313"/>
      <c r="YX76" s="313"/>
      <c r="YY76" s="313"/>
      <c r="YZ76" s="313"/>
      <c r="ZA76" s="313"/>
      <c r="ZB76" s="313"/>
      <c r="ZC76" s="313"/>
      <c r="ZD76" s="313"/>
      <c r="ZE76" s="313"/>
      <c r="ZF76" s="313"/>
      <c r="ZG76" s="313"/>
      <c r="ZH76" s="313"/>
      <c r="ZI76" s="313"/>
      <c r="ZJ76" s="313"/>
      <c r="ZK76" s="313"/>
      <c r="ZL76" s="313"/>
      <c r="ZM76" s="313"/>
      <c r="ZN76" s="313"/>
      <c r="ZO76" s="313"/>
      <c r="ZP76" s="313"/>
      <c r="ZQ76" s="313"/>
      <c r="ZR76" s="313"/>
      <c r="ZS76" s="313"/>
      <c r="ZT76" s="313"/>
      <c r="ZU76" s="313"/>
      <c r="ZV76" s="313"/>
      <c r="ZW76" s="313"/>
      <c r="ZX76" s="313"/>
      <c r="ZY76" s="313"/>
      <c r="ZZ76" s="313"/>
      <c r="AAA76" s="313"/>
      <c r="AAB76" s="313"/>
      <c r="AAC76" s="313"/>
      <c r="AAD76" s="313"/>
      <c r="AAE76" s="313"/>
      <c r="AAF76" s="313"/>
      <c r="AAG76" s="313"/>
      <c r="AAH76" s="313"/>
      <c r="AAI76" s="313"/>
      <c r="AAJ76" s="313"/>
      <c r="AAK76" s="313"/>
      <c r="AAL76" s="313"/>
      <c r="AAM76" s="313"/>
      <c r="AAN76" s="313"/>
      <c r="AAO76" s="313"/>
      <c r="AAP76" s="313"/>
      <c r="AAQ76" s="313"/>
      <c r="AAR76" s="313"/>
      <c r="AAS76" s="313"/>
      <c r="AAT76" s="313"/>
      <c r="AAU76" s="313"/>
      <c r="AAV76" s="313"/>
      <c r="AAW76" s="313"/>
      <c r="AAX76" s="313"/>
      <c r="AAY76" s="313"/>
      <c r="AAZ76" s="313"/>
      <c r="ABA76" s="313"/>
      <c r="ABB76" s="313"/>
      <c r="ABC76" s="313"/>
      <c r="ABD76" s="313"/>
      <c r="ABE76" s="313"/>
      <c r="ABF76" s="313"/>
      <c r="ABG76" s="313"/>
      <c r="ABH76" s="313"/>
      <c r="ABI76" s="313"/>
      <c r="ABJ76" s="313"/>
      <c r="ABK76" s="313"/>
      <c r="ABL76" s="313"/>
      <c r="ABM76" s="313"/>
      <c r="ABN76" s="313"/>
      <c r="ABO76" s="313"/>
      <c r="ABP76" s="313"/>
      <c r="ABQ76" s="313"/>
      <c r="ABR76" s="313"/>
      <c r="ABS76" s="313"/>
      <c r="ABT76" s="313"/>
      <c r="ABU76" s="313"/>
      <c r="ABV76" s="313"/>
      <c r="ABW76" s="313"/>
      <c r="ABX76" s="313"/>
      <c r="ABY76" s="313"/>
      <c r="ABZ76" s="313"/>
      <c r="ACA76" s="313"/>
      <c r="ACB76" s="313"/>
      <c r="ACC76" s="313"/>
      <c r="ACD76" s="313"/>
      <c r="ACE76" s="313"/>
      <c r="ACF76" s="313"/>
      <c r="ACG76" s="313"/>
      <c r="ACH76" s="313"/>
      <c r="ACI76" s="313"/>
      <c r="ACJ76" s="313"/>
      <c r="ACK76" s="313"/>
      <c r="ACL76" s="313"/>
      <c r="ACM76" s="313"/>
      <c r="ACN76" s="313"/>
      <c r="ACO76" s="313"/>
      <c r="ACP76" s="313"/>
      <c r="ACQ76" s="313"/>
      <c r="ACR76" s="313"/>
      <c r="ACS76" s="313"/>
      <c r="ACT76" s="313"/>
      <c r="ACU76" s="313"/>
      <c r="ACV76" s="313"/>
      <c r="ACW76" s="313"/>
      <c r="ACX76" s="313"/>
      <c r="ACY76" s="313"/>
      <c r="ACZ76" s="313"/>
      <c r="ADA76" s="313"/>
      <c r="ADB76" s="313"/>
      <c r="ADC76" s="313"/>
      <c r="ADD76" s="313"/>
      <c r="ADE76" s="313"/>
      <c r="ADF76" s="313"/>
      <c r="ADG76" s="313"/>
      <c r="ADH76" s="313"/>
      <c r="ADI76" s="313"/>
      <c r="ADJ76" s="313"/>
      <c r="ADK76" s="313"/>
      <c r="ADL76" s="313"/>
      <c r="ADM76" s="313"/>
      <c r="ADN76" s="313"/>
      <c r="ADO76" s="313"/>
      <c r="ADP76" s="313"/>
      <c r="ADQ76" s="313"/>
      <c r="ADR76" s="313"/>
      <c r="ADS76" s="313"/>
      <c r="ADT76" s="313"/>
      <c r="ADU76" s="313"/>
      <c r="ADV76" s="313"/>
      <c r="ADW76" s="313"/>
      <c r="ADX76" s="313"/>
      <c r="ADY76" s="313"/>
      <c r="ADZ76" s="313"/>
      <c r="AEA76" s="313"/>
      <c r="AEB76" s="313"/>
      <c r="AEC76" s="313"/>
      <c r="AED76" s="313"/>
      <c r="AEE76" s="313"/>
      <c r="AEF76" s="313"/>
      <c r="AEG76" s="313"/>
      <c r="AEH76" s="313"/>
      <c r="AEI76" s="313"/>
      <c r="AEJ76" s="313"/>
      <c r="AEK76" s="313"/>
      <c r="AEL76" s="313"/>
      <c r="AEM76" s="313"/>
      <c r="AEN76" s="313"/>
      <c r="AEO76" s="313"/>
      <c r="AEP76" s="313"/>
      <c r="AEQ76" s="313"/>
      <c r="AER76" s="313"/>
      <c r="AES76" s="313"/>
      <c r="AET76" s="313"/>
      <c r="AEU76" s="313"/>
      <c r="AEV76" s="313"/>
      <c r="AEW76" s="313"/>
      <c r="AEX76" s="313"/>
      <c r="AEY76" s="313"/>
      <c r="AEZ76" s="313"/>
      <c r="AFA76" s="313"/>
      <c r="AFB76" s="313"/>
      <c r="AFC76" s="313"/>
      <c r="AFD76" s="313"/>
      <c r="AFE76" s="313"/>
      <c r="AFF76" s="313"/>
      <c r="AFG76" s="313"/>
      <c r="AFH76" s="313"/>
      <c r="AFI76" s="313"/>
      <c r="AFJ76" s="313"/>
      <c r="AFK76" s="313"/>
      <c r="AFL76" s="313"/>
      <c r="AFM76" s="313"/>
      <c r="AFN76" s="313"/>
      <c r="AFO76" s="313"/>
      <c r="AFP76" s="313"/>
      <c r="AFQ76" s="313"/>
      <c r="AFR76" s="313"/>
      <c r="AFS76" s="313"/>
      <c r="AFT76" s="313"/>
      <c r="AFU76" s="313"/>
      <c r="AFV76" s="313"/>
      <c r="AFW76" s="313"/>
      <c r="AFX76" s="313"/>
      <c r="AFY76" s="313"/>
      <c r="AFZ76" s="313"/>
      <c r="AGA76" s="313"/>
      <c r="AGB76" s="313"/>
      <c r="AGC76" s="313"/>
      <c r="AGD76" s="313"/>
      <c r="AGE76" s="313"/>
      <c r="AGF76" s="313"/>
      <c r="AGG76" s="313"/>
      <c r="AGH76" s="313"/>
      <c r="AGI76" s="313"/>
      <c r="AGJ76" s="313"/>
      <c r="AGK76" s="313"/>
      <c r="AGL76" s="313"/>
      <c r="AGM76" s="313"/>
      <c r="AGN76" s="313"/>
      <c r="AGO76" s="313"/>
      <c r="AGP76" s="313"/>
      <c r="AGQ76" s="313"/>
      <c r="AGR76" s="313"/>
      <c r="AGS76" s="313"/>
      <c r="AGT76" s="313"/>
      <c r="AGU76" s="313"/>
      <c r="AGV76" s="313"/>
      <c r="AGW76" s="313"/>
      <c r="AGX76" s="313"/>
      <c r="AGY76" s="313"/>
      <c r="AGZ76" s="313"/>
      <c r="AHA76" s="313"/>
      <c r="AHB76" s="313"/>
      <c r="AHC76" s="313"/>
      <c r="AHD76" s="313"/>
      <c r="AHE76" s="313"/>
      <c r="AHF76" s="313"/>
      <c r="AHG76" s="313"/>
      <c r="AHH76" s="313"/>
      <c r="AHI76" s="313"/>
      <c r="AHJ76" s="313"/>
      <c r="AHK76" s="313"/>
      <c r="AHL76" s="313"/>
      <c r="AHM76" s="313"/>
      <c r="AHN76" s="313"/>
      <c r="AHO76" s="313"/>
      <c r="AHP76" s="313"/>
      <c r="AHQ76" s="313"/>
      <c r="AHR76" s="313"/>
      <c r="AHS76" s="313"/>
      <c r="AHT76" s="313"/>
      <c r="AHU76" s="313"/>
      <c r="AHV76" s="313"/>
      <c r="AHW76" s="313"/>
      <c r="AHX76" s="313"/>
      <c r="AHY76" s="313"/>
      <c r="AHZ76" s="313"/>
      <c r="AIA76" s="313"/>
      <c r="AIB76" s="313"/>
      <c r="AIC76" s="313"/>
      <c r="AID76" s="313"/>
      <c r="AIE76" s="313"/>
      <c r="AIF76" s="313"/>
      <c r="AIG76" s="313"/>
      <c r="AIH76" s="313"/>
      <c r="AII76" s="313"/>
      <c r="AIJ76" s="313"/>
      <c r="AIK76" s="313"/>
      <c r="AIL76" s="313"/>
      <c r="AIM76" s="313"/>
      <c r="AIN76" s="313"/>
      <c r="AIO76" s="313"/>
      <c r="AIP76" s="313"/>
      <c r="AIQ76" s="313"/>
      <c r="AIR76" s="313"/>
      <c r="AIS76" s="313"/>
      <c r="AIT76" s="313"/>
      <c r="AIU76" s="313"/>
      <c r="AIV76" s="313"/>
      <c r="AIW76" s="313"/>
      <c r="AIX76" s="313"/>
      <c r="AIY76" s="313"/>
      <c r="AIZ76" s="313"/>
      <c r="AJA76" s="313"/>
      <c r="AJB76" s="313"/>
      <c r="AJC76" s="313"/>
      <c r="AJD76" s="313"/>
      <c r="AJE76" s="313"/>
      <c r="AJF76" s="313"/>
      <c r="AJG76" s="313"/>
      <c r="AJH76" s="313"/>
      <c r="AJI76" s="313"/>
      <c r="AJJ76" s="313"/>
      <c r="AJK76" s="313"/>
      <c r="AJL76" s="313"/>
      <c r="AJM76" s="313"/>
      <c r="AJN76" s="313"/>
      <c r="AJO76" s="313"/>
      <c r="AJP76" s="313"/>
      <c r="AJQ76" s="313"/>
      <c r="AJR76" s="313"/>
      <c r="AJS76" s="313"/>
      <c r="AJT76" s="313"/>
      <c r="AJU76" s="313"/>
      <c r="AJV76" s="313"/>
      <c r="AJW76" s="313"/>
      <c r="AJX76" s="313"/>
      <c r="AJY76" s="313"/>
      <c r="AJZ76" s="313"/>
      <c r="AKA76" s="313"/>
      <c r="AKB76" s="313"/>
      <c r="AKC76" s="313"/>
      <c r="AKD76" s="313"/>
      <c r="AKE76" s="313"/>
      <c r="AKF76" s="313"/>
      <c r="AKG76" s="313"/>
      <c r="AKH76" s="313"/>
      <c r="AKI76" s="313"/>
      <c r="AKJ76" s="313"/>
      <c r="AKK76" s="313"/>
      <c r="AKL76" s="313"/>
      <c r="AKM76" s="313"/>
      <c r="AKN76" s="313"/>
      <c r="AKO76" s="313"/>
      <c r="AKP76" s="313"/>
      <c r="AKQ76" s="313"/>
      <c r="AKR76" s="313"/>
      <c r="AKS76" s="313"/>
      <c r="AKT76" s="313"/>
      <c r="AKU76" s="313"/>
      <c r="AKV76" s="313"/>
      <c r="AKW76" s="313"/>
      <c r="AKX76" s="313"/>
      <c r="AKY76" s="313"/>
      <c r="AKZ76" s="313"/>
      <c r="ALA76" s="313"/>
      <c r="ALB76" s="313"/>
      <c r="ALC76" s="313"/>
      <c r="ALD76" s="313"/>
      <c r="ALE76" s="313"/>
      <c r="ALF76" s="313"/>
      <c r="ALG76" s="313"/>
      <c r="ALH76" s="313"/>
      <c r="ALI76" s="313"/>
      <c r="ALJ76" s="313"/>
      <c r="ALK76" s="313"/>
      <c r="ALL76" s="313"/>
      <c r="ALM76" s="313"/>
      <c r="ALN76" s="313"/>
      <c r="ALO76" s="313"/>
      <c r="ALP76" s="313"/>
      <c r="ALQ76" s="313"/>
      <c r="ALR76" s="313"/>
      <c r="ALS76" s="313"/>
      <c r="ALT76" s="313"/>
      <c r="ALU76" s="313"/>
      <c r="ALV76" s="313"/>
      <c r="ALW76" s="313"/>
      <c r="ALX76" s="313"/>
      <c r="ALY76" s="313"/>
      <c r="ALZ76" s="313"/>
      <c r="AMA76" s="313"/>
      <c r="AMB76" s="313"/>
      <c r="AMC76" s="313"/>
      <c r="AMD76" s="313"/>
      <c r="AME76" s="313"/>
      <c r="AMF76" s="313"/>
      <c r="AMG76" s="313"/>
      <c r="AMH76" s="313"/>
      <c r="AMI76" s="313"/>
      <c r="AMJ76" s="313"/>
      <c r="AMK76" s="313"/>
      <c r="AML76" s="313"/>
      <c r="AMM76" s="313"/>
      <c r="AMN76" s="313"/>
      <c r="AMO76" s="313"/>
      <c r="AMP76" s="313"/>
      <c r="AMQ76" s="313"/>
      <c r="AMR76" s="313"/>
      <c r="AMS76" s="313"/>
      <c r="AMT76" s="313"/>
      <c r="AMU76" s="313"/>
      <c r="AMV76" s="313"/>
      <c r="AMW76" s="313"/>
      <c r="AMX76" s="313"/>
      <c r="AMY76" s="313"/>
      <c r="AMZ76" s="313"/>
      <c r="ANA76" s="313"/>
      <c r="ANB76" s="313"/>
      <c r="ANC76" s="313"/>
      <c r="AND76" s="313"/>
      <c r="ANE76" s="313"/>
      <c r="ANF76" s="313"/>
      <c r="ANG76" s="313"/>
      <c r="ANH76" s="313"/>
      <c r="ANI76" s="313"/>
      <c r="ANJ76" s="313"/>
      <c r="ANK76" s="313"/>
      <c r="ANL76" s="313"/>
      <c r="ANM76" s="313"/>
      <c r="ANN76" s="313"/>
      <c r="ANO76" s="313"/>
      <c r="ANP76" s="313"/>
      <c r="ANQ76" s="313"/>
      <c r="ANR76" s="313"/>
      <c r="ANS76" s="313"/>
      <c r="ANT76" s="313"/>
      <c r="ANU76" s="313"/>
      <c r="ANV76" s="313"/>
      <c r="ANW76" s="313"/>
      <c r="ANX76" s="313"/>
      <c r="ANY76" s="313"/>
      <c r="ANZ76" s="313"/>
      <c r="AOA76" s="313"/>
      <c r="AOB76" s="313"/>
      <c r="AOC76" s="313"/>
      <c r="AOD76" s="313"/>
      <c r="AOE76" s="313"/>
      <c r="AOF76" s="313"/>
      <c r="AOG76" s="313"/>
      <c r="AOH76" s="313"/>
      <c r="AOI76" s="313"/>
      <c r="AOJ76" s="313"/>
      <c r="AOK76" s="313"/>
      <c r="AOL76" s="313"/>
      <c r="AOM76" s="313"/>
      <c r="AON76" s="313"/>
      <c r="AOO76" s="313"/>
      <c r="AOP76" s="313"/>
      <c r="AOQ76" s="313"/>
      <c r="AOR76" s="313"/>
      <c r="AOS76" s="313"/>
      <c r="AOT76" s="313"/>
      <c r="AOU76" s="313"/>
      <c r="AOV76" s="313"/>
      <c r="AOW76" s="313"/>
      <c r="AOX76" s="313"/>
      <c r="AOY76" s="313"/>
      <c r="AOZ76" s="313"/>
      <c r="APA76" s="313"/>
      <c r="APB76" s="313"/>
      <c r="APC76" s="313"/>
      <c r="APD76" s="313"/>
      <c r="APE76" s="313"/>
      <c r="APF76" s="313"/>
      <c r="APG76" s="313"/>
      <c r="APH76" s="313"/>
      <c r="API76" s="313"/>
      <c r="APJ76" s="313"/>
      <c r="APK76" s="313"/>
      <c r="APL76" s="313"/>
      <c r="APM76" s="313"/>
      <c r="APN76" s="313"/>
      <c r="APO76" s="313"/>
      <c r="APP76" s="313"/>
      <c r="APQ76" s="313"/>
      <c r="APR76" s="313"/>
      <c r="APS76" s="313"/>
      <c r="APT76" s="313"/>
      <c r="APU76" s="313"/>
      <c r="APV76" s="313"/>
      <c r="APW76" s="313"/>
      <c r="APX76" s="313"/>
      <c r="APY76" s="313"/>
      <c r="APZ76" s="313"/>
      <c r="AQA76" s="313"/>
      <c r="AQB76" s="313"/>
      <c r="AQC76" s="313"/>
      <c r="AQD76" s="313"/>
      <c r="AQE76" s="313"/>
      <c r="AQF76" s="313"/>
      <c r="AQG76" s="313"/>
      <c r="AQH76" s="313"/>
      <c r="AQI76" s="313"/>
      <c r="AQJ76" s="313"/>
      <c r="AQK76" s="313"/>
      <c r="AQL76" s="313"/>
      <c r="AQM76" s="313"/>
      <c r="AQN76" s="313"/>
      <c r="AQO76" s="313"/>
      <c r="AQP76" s="313"/>
      <c r="AQQ76" s="313"/>
      <c r="AQR76" s="313"/>
      <c r="AQS76" s="313"/>
      <c r="AQT76" s="313"/>
      <c r="AQU76" s="313"/>
      <c r="AQV76" s="313"/>
      <c r="AQW76" s="313"/>
      <c r="AQX76" s="313"/>
      <c r="AQY76" s="313"/>
      <c r="AQZ76" s="313"/>
      <c r="ARA76" s="313"/>
      <c r="ARB76" s="313"/>
      <c r="ARC76" s="313"/>
      <c r="ARD76" s="313"/>
      <c r="ARE76" s="313"/>
      <c r="ARF76" s="313"/>
      <c r="ARG76" s="313"/>
      <c r="ARH76" s="313"/>
      <c r="ARI76" s="313"/>
      <c r="ARJ76" s="313"/>
      <c r="ARK76" s="313"/>
      <c r="ARL76" s="313"/>
      <c r="ARM76" s="313"/>
      <c r="ARN76" s="313"/>
      <c r="ARO76" s="313"/>
      <c r="ARP76" s="313"/>
      <c r="ARQ76" s="313"/>
      <c r="ARR76" s="313"/>
      <c r="ARS76" s="313"/>
      <c r="ART76" s="313"/>
      <c r="ARU76" s="313"/>
      <c r="ARV76" s="313"/>
      <c r="ARW76" s="313"/>
      <c r="ARX76" s="313"/>
      <c r="ARY76" s="313"/>
      <c r="ARZ76" s="313"/>
      <c r="ASA76" s="313"/>
      <c r="ASB76" s="313"/>
      <c r="ASC76" s="313"/>
      <c r="ASD76" s="313"/>
      <c r="ASE76" s="313"/>
      <c r="ASF76" s="313"/>
      <c r="ASG76" s="313"/>
      <c r="ASH76" s="313"/>
      <c r="ASI76" s="313"/>
      <c r="ASJ76" s="313"/>
      <c r="ASK76" s="313"/>
      <c r="ASL76" s="313"/>
      <c r="ASM76" s="313"/>
      <c r="ASN76" s="313"/>
      <c r="ASO76" s="313"/>
      <c r="ASP76" s="313"/>
      <c r="ASQ76" s="313"/>
      <c r="ASR76" s="313"/>
      <c r="ASS76" s="313"/>
      <c r="AST76" s="313"/>
      <c r="ASU76" s="313"/>
      <c r="ASV76" s="313"/>
      <c r="ASW76" s="313"/>
      <c r="ASX76" s="313"/>
      <c r="ASY76" s="313"/>
      <c r="ASZ76" s="313"/>
      <c r="ATA76" s="313"/>
      <c r="ATB76" s="313"/>
      <c r="ATC76" s="313"/>
      <c r="ATD76" s="313"/>
      <c r="ATE76" s="313"/>
      <c r="ATF76" s="313"/>
      <c r="ATG76" s="313"/>
      <c r="ATH76" s="313"/>
      <c r="ATI76" s="313"/>
      <c r="ATJ76" s="313"/>
      <c r="ATK76" s="313"/>
      <c r="ATL76" s="313"/>
      <c r="ATM76" s="313"/>
      <c r="ATN76" s="313"/>
      <c r="ATO76" s="313"/>
      <c r="ATP76" s="313"/>
      <c r="ATQ76" s="313"/>
      <c r="ATR76" s="313"/>
      <c r="ATS76" s="313"/>
      <c r="ATT76" s="313"/>
      <c r="ATU76" s="313"/>
      <c r="ATV76" s="313"/>
      <c r="ATW76" s="313"/>
      <c r="ATX76" s="313"/>
      <c r="ATY76" s="313"/>
      <c r="ATZ76" s="313"/>
      <c r="AUA76" s="313"/>
      <c r="AUB76" s="313"/>
      <c r="AUC76" s="313"/>
      <c r="AUD76" s="313"/>
      <c r="AUE76" s="313"/>
      <c r="AUF76" s="313"/>
      <c r="AUG76" s="313"/>
      <c r="AUH76" s="313"/>
      <c r="AUI76" s="313"/>
      <c r="AUJ76" s="313"/>
      <c r="AUK76" s="313"/>
      <c r="AUL76" s="313"/>
      <c r="AUM76" s="313"/>
      <c r="AUN76" s="313"/>
      <c r="AUO76" s="313"/>
      <c r="AUP76" s="313"/>
      <c r="AUQ76" s="313"/>
      <c r="AUR76" s="313"/>
      <c r="AUS76" s="313"/>
      <c r="AUT76" s="313"/>
      <c r="AUU76" s="313"/>
      <c r="AUV76" s="313"/>
      <c r="AUW76" s="313"/>
      <c r="AUX76" s="313"/>
      <c r="AUY76" s="313"/>
      <c r="AUZ76" s="313"/>
      <c r="AVA76" s="313"/>
      <c r="AVB76" s="313"/>
      <c r="AVC76" s="313"/>
      <c r="AVD76" s="313"/>
      <c r="AVE76" s="313"/>
      <c r="AVF76" s="313"/>
      <c r="AVG76" s="313"/>
      <c r="AVH76" s="313"/>
      <c r="AVI76" s="313"/>
      <c r="AVJ76" s="313"/>
      <c r="AVK76" s="313"/>
      <c r="AVL76" s="313"/>
      <c r="AVM76" s="313"/>
      <c r="AVN76" s="313"/>
      <c r="AVO76" s="313"/>
      <c r="AVP76" s="313"/>
      <c r="AVQ76" s="313"/>
      <c r="AVR76" s="313"/>
      <c r="AVS76" s="313"/>
      <c r="AVT76" s="313"/>
      <c r="AVU76" s="313"/>
      <c r="AVV76" s="313"/>
      <c r="AVW76" s="313"/>
      <c r="AVX76" s="313"/>
      <c r="AVY76" s="313"/>
      <c r="AVZ76" s="313"/>
      <c r="AWA76" s="313"/>
      <c r="AWB76" s="313"/>
      <c r="AWC76" s="313"/>
      <c r="AWD76" s="313"/>
      <c r="AWE76" s="313"/>
      <c r="AWF76" s="313"/>
      <c r="AWG76" s="313"/>
      <c r="AWH76" s="313"/>
      <c r="AWI76" s="313"/>
      <c r="AWJ76" s="313"/>
      <c r="AWK76" s="313"/>
      <c r="AWL76" s="313"/>
      <c r="AWM76" s="313"/>
      <c r="AWN76" s="313"/>
      <c r="AWO76" s="313"/>
      <c r="AWP76" s="313"/>
      <c r="AWQ76" s="313"/>
      <c r="AWR76" s="313"/>
      <c r="AWS76" s="313"/>
      <c r="AWT76" s="313"/>
      <c r="AWU76" s="313"/>
      <c r="AWV76" s="313"/>
      <c r="AWW76" s="313"/>
      <c r="AWX76" s="313"/>
      <c r="AWY76" s="313"/>
      <c r="AWZ76" s="313"/>
      <c r="AXA76" s="313"/>
      <c r="AXB76" s="313"/>
      <c r="AXC76" s="313"/>
      <c r="AXD76" s="313"/>
      <c r="AXE76" s="313"/>
      <c r="AXF76" s="313"/>
      <c r="AXG76" s="313"/>
      <c r="AXH76" s="313"/>
      <c r="AXI76" s="313"/>
      <c r="AXJ76" s="313"/>
      <c r="AXK76" s="313"/>
      <c r="AXL76" s="313"/>
      <c r="AXM76" s="313"/>
      <c r="AXN76" s="313"/>
      <c r="AXO76" s="313"/>
      <c r="AXP76" s="313"/>
      <c r="AXQ76" s="313"/>
      <c r="AXR76" s="313"/>
      <c r="AXS76" s="313"/>
      <c r="AXT76" s="313"/>
      <c r="AXU76" s="313"/>
      <c r="AXV76" s="313"/>
      <c r="AXW76" s="313"/>
      <c r="AXX76" s="313"/>
      <c r="AXY76" s="313"/>
      <c r="AXZ76" s="313"/>
      <c r="AYA76" s="313"/>
      <c r="AYB76" s="313"/>
      <c r="AYC76" s="313"/>
      <c r="AYD76" s="313"/>
      <c r="AYE76" s="313"/>
      <c r="AYF76" s="313"/>
      <c r="AYG76" s="313"/>
      <c r="AYH76" s="313"/>
      <c r="AYI76" s="313"/>
      <c r="AYJ76" s="313"/>
      <c r="AYK76" s="313"/>
      <c r="AYL76" s="313"/>
      <c r="AYM76" s="313"/>
      <c r="AYN76" s="313"/>
      <c r="AYO76" s="313"/>
      <c r="AYP76" s="313"/>
      <c r="AYQ76" s="313"/>
      <c r="AYR76" s="313"/>
      <c r="AYS76" s="313"/>
      <c r="AYT76" s="313"/>
      <c r="AYU76" s="313"/>
      <c r="AYV76" s="313"/>
      <c r="AYW76" s="313"/>
      <c r="AYX76" s="313"/>
      <c r="AYY76" s="313"/>
      <c r="AYZ76" s="313"/>
      <c r="AZA76" s="313"/>
      <c r="AZB76" s="313"/>
      <c r="AZC76" s="313"/>
      <c r="AZD76" s="313"/>
      <c r="AZE76" s="313"/>
      <c r="AZF76" s="313"/>
      <c r="AZG76" s="313"/>
      <c r="AZH76" s="313"/>
      <c r="AZI76" s="313"/>
      <c r="AZJ76" s="313"/>
      <c r="AZK76" s="313"/>
      <c r="AZL76" s="313"/>
      <c r="AZM76" s="313"/>
      <c r="AZN76" s="313"/>
      <c r="AZO76" s="313"/>
      <c r="AZP76" s="313"/>
      <c r="AZQ76" s="313"/>
      <c r="AZR76" s="313"/>
      <c r="AZS76" s="313"/>
      <c r="AZT76" s="313"/>
      <c r="AZU76" s="313"/>
      <c r="AZV76" s="313"/>
      <c r="AZW76" s="313"/>
      <c r="AZX76" s="313"/>
      <c r="AZY76" s="313"/>
      <c r="AZZ76" s="313"/>
      <c r="BAA76" s="313"/>
      <c r="BAB76" s="313"/>
      <c r="BAC76" s="313"/>
      <c r="BAD76" s="313"/>
      <c r="BAE76" s="313"/>
      <c r="BAF76" s="313"/>
      <c r="BAG76" s="313"/>
      <c r="BAH76" s="313"/>
      <c r="BAI76" s="313"/>
      <c r="BAJ76" s="313"/>
      <c r="BAK76" s="313"/>
      <c r="BAL76" s="313"/>
      <c r="BAM76" s="313"/>
      <c r="BAN76" s="313"/>
      <c r="BAO76" s="313"/>
      <c r="BAP76" s="313"/>
      <c r="BAQ76" s="313"/>
      <c r="BAR76" s="313"/>
      <c r="BAS76" s="313"/>
      <c r="BAT76" s="313"/>
      <c r="BAU76" s="313"/>
      <c r="BAV76" s="313"/>
      <c r="BAW76" s="313"/>
      <c r="BAX76" s="313"/>
      <c r="BAY76" s="313"/>
      <c r="BAZ76" s="313"/>
      <c r="BBA76" s="313"/>
      <c r="BBB76" s="313"/>
      <c r="BBC76" s="313"/>
      <c r="BBD76" s="313"/>
      <c r="BBE76" s="313"/>
      <c r="BBF76" s="313"/>
      <c r="BBG76" s="313"/>
      <c r="BBH76" s="313"/>
      <c r="BBI76" s="313"/>
      <c r="BBJ76" s="313"/>
      <c r="BBK76" s="313"/>
      <c r="BBL76" s="313"/>
      <c r="BBM76" s="313"/>
      <c r="BBN76" s="313"/>
      <c r="BBO76" s="313"/>
      <c r="BBP76" s="313"/>
      <c r="BBQ76" s="313"/>
      <c r="BBR76" s="313"/>
      <c r="BBS76" s="313"/>
      <c r="BBT76" s="313"/>
      <c r="BBU76" s="313"/>
      <c r="BBV76" s="313"/>
      <c r="BBW76" s="313"/>
      <c r="BBX76" s="313"/>
      <c r="BBY76" s="313"/>
      <c r="BBZ76" s="313"/>
      <c r="BCA76" s="313"/>
      <c r="BCB76" s="313"/>
      <c r="BCC76" s="313"/>
      <c r="BCD76" s="313"/>
      <c r="BCE76" s="313"/>
      <c r="BCF76" s="313"/>
      <c r="BCG76" s="313"/>
      <c r="BCH76" s="313"/>
      <c r="BCI76" s="313"/>
      <c r="BCJ76" s="313"/>
      <c r="BCK76" s="313"/>
      <c r="BCL76" s="313"/>
      <c r="BCM76" s="313"/>
      <c r="BCN76" s="313"/>
      <c r="BCO76" s="313"/>
      <c r="BCP76" s="313"/>
      <c r="BCQ76" s="313"/>
      <c r="BCR76" s="313"/>
      <c r="BCS76" s="313"/>
      <c r="BCT76" s="313"/>
      <c r="BCU76" s="313"/>
      <c r="BCV76" s="313"/>
      <c r="BCW76" s="313"/>
      <c r="BCX76" s="313"/>
      <c r="BCY76" s="313"/>
      <c r="BCZ76" s="313"/>
      <c r="BDA76" s="313"/>
      <c r="BDB76" s="313"/>
      <c r="BDC76" s="313"/>
      <c r="BDD76" s="313"/>
      <c r="BDE76" s="313"/>
      <c r="BDF76" s="313"/>
      <c r="BDG76" s="313"/>
      <c r="BDH76" s="313"/>
      <c r="BDI76" s="313"/>
      <c r="BDJ76" s="313"/>
      <c r="BDK76" s="313"/>
      <c r="BDL76" s="313"/>
      <c r="BDM76" s="313"/>
      <c r="BDN76" s="313"/>
      <c r="BDO76" s="313"/>
      <c r="BDP76" s="313"/>
      <c r="BDQ76" s="313"/>
      <c r="BDR76" s="313"/>
      <c r="BDS76" s="313"/>
      <c r="BDT76" s="313"/>
      <c r="BDU76" s="313"/>
      <c r="BDV76" s="313"/>
      <c r="BDW76" s="313"/>
      <c r="BDX76" s="313"/>
      <c r="BDY76" s="313"/>
      <c r="BDZ76" s="313"/>
      <c r="BEA76" s="313"/>
      <c r="BEB76" s="313"/>
      <c r="BEC76" s="313"/>
      <c r="BED76" s="313"/>
      <c r="BEE76" s="313"/>
      <c r="BEF76" s="313"/>
      <c r="BEG76" s="313"/>
      <c r="BEH76" s="313"/>
      <c r="BEI76" s="313"/>
      <c r="BEJ76" s="313"/>
      <c r="BEK76" s="313"/>
      <c r="BEL76" s="313"/>
      <c r="BEM76" s="313"/>
      <c r="BEN76" s="313"/>
      <c r="BEO76" s="313"/>
      <c r="BEP76" s="313"/>
      <c r="BEQ76" s="313"/>
      <c r="BER76" s="313"/>
      <c r="BES76" s="313"/>
      <c r="BET76" s="313"/>
      <c r="BEU76" s="313"/>
      <c r="BEV76" s="313"/>
      <c r="BEW76" s="313"/>
      <c r="BEX76" s="313"/>
      <c r="BEY76" s="313"/>
      <c r="BEZ76" s="313"/>
      <c r="BFA76" s="313"/>
      <c r="BFB76" s="313"/>
      <c r="BFC76" s="313"/>
      <c r="BFD76" s="313"/>
      <c r="BFE76" s="313"/>
      <c r="BFF76" s="313"/>
      <c r="BFG76" s="313"/>
      <c r="BFH76" s="313"/>
      <c r="BFI76" s="313"/>
      <c r="BFJ76" s="313"/>
      <c r="BFK76" s="313"/>
      <c r="BFL76" s="313"/>
      <c r="BFM76" s="313"/>
      <c r="BFN76" s="313"/>
      <c r="BFO76" s="313"/>
      <c r="BFP76" s="313"/>
      <c r="BFQ76" s="313"/>
      <c r="BFR76" s="313"/>
      <c r="BFS76" s="313"/>
      <c r="BFT76" s="313"/>
      <c r="BFU76" s="313"/>
      <c r="BFV76" s="313"/>
      <c r="BFW76" s="313"/>
      <c r="BFX76" s="313"/>
      <c r="BFY76" s="313"/>
      <c r="BFZ76" s="313"/>
      <c r="BGA76" s="313"/>
      <c r="BGB76" s="313"/>
      <c r="BGC76" s="313"/>
      <c r="BGD76" s="313"/>
      <c r="BGE76" s="313"/>
      <c r="BGF76" s="313"/>
      <c r="BGG76" s="313"/>
      <c r="BGH76" s="313"/>
      <c r="BGI76" s="313"/>
      <c r="BGJ76" s="313"/>
      <c r="BGK76" s="313"/>
      <c r="BGL76" s="313"/>
      <c r="BGM76" s="313"/>
      <c r="BGN76" s="313"/>
      <c r="BGO76" s="313"/>
      <c r="BGP76" s="313"/>
      <c r="BGQ76" s="313"/>
      <c r="BGR76" s="313"/>
      <c r="BGS76" s="313"/>
      <c r="BGT76" s="313"/>
      <c r="BGU76" s="313"/>
      <c r="BGV76" s="313"/>
      <c r="BGW76" s="313"/>
      <c r="BGX76" s="313"/>
      <c r="BGY76" s="313"/>
      <c r="BGZ76" s="313"/>
      <c r="BHA76" s="313"/>
      <c r="BHB76" s="313"/>
      <c r="BHC76" s="313"/>
      <c r="BHD76" s="313"/>
      <c r="BHE76" s="313"/>
      <c r="BHF76" s="313"/>
      <c r="BHG76" s="313"/>
      <c r="BHH76" s="313"/>
      <c r="BHI76" s="313"/>
      <c r="BHJ76" s="313"/>
      <c r="BHK76" s="313"/>
      <c r="BHL76" s="313"/>
      <c r="BHM76" s="313"/>
      <c r="BHN76" s="313"/>
      <c r="BHO76" s="313"/>
      <c r="BHP76" s="313"/>
      <c r="BHQ76" s="313"/>
      <c r="BHR76" s="313"/>
      <c r="BHS76" s="313"/>
      <c r="BHT76" s="313"/>
      <c r="BHU76" s="313"/>
      <c r="BHV76" s="313"/>
      <c r="BHW76" s="313"/>
      <c r="BHX76" s="313"/>
      <c r="BHY76" s="313"/>
      <c r="BHZ76" s="313"/>
      <c r="BIA76" s="313"/>
      <c r="BIB76" s="313"/>
      <c r="BIC76" s="313"/>
      <c r="BID76" s="313"/>
      <c r="BIE76" s="313"/>
      <c r="BIF76" s="313"/>
      <c r="BIG76" s="313"/>
      <c r="BIH76" s="313"/>
      <c r="BII76" s="313"/>
      <c r="BIJ76" s="313"/>
      <c r="BIK76" s="313"/>
      <c r="BIL76" s="313"/>
      <c r="BIM76" s="313"/>
      <c r="BIN76" s="313"/>
      <c r="BIO76" s="313"/>
      <c r="BIP76" s="313"/>
      <c r="BIQ76" s="313"/>
      <c r="BIR76" s="313"/>
      <c r="BIS76" s="313"/>
      <c r="BIT76" s="313"/>
      <c r="BIU76" s="313"/>
      <c r="BIV76" s="313"/>
      <c r="BIW76" s="313"/>
      <c r="BIX76" s="313"/>
      <c r="BIY76" s="313"/>
      <c r="BIZ76" s="313"/>
      <c r="BJA76" s="313"/>
      <c r="BJB76" s="313"/>
      <c r="BJC76" s="313"/>
      <c r="BJD76" s="313"/>
      <c r="BJE76" s="313"/>
      <c r="BJF76" s="313"/>
      <c r="BJG76" s="313"/>
      <c r="BJH76" s="313"/>
      <c r="BJI76" s="313"/>
      <c r="BJJ76" s="313"/>
      <c r="BJK76" s="313"/>
      <c r="BJL76" s="313"/>
      <c r="BJM76" s="313"/>
      <c r="BJN76" s="313"/>
      <c r="BJO76" s="313"/>
      <c r="BJP76" s="313"/>
      <c r="BJQ76" s="313"/>
      <c r="BJR76" s="313"/>
      <c r="BJS76" s="313"/>
      <c r="BJT76" s="313"/>
      <c r="BJU76" s="313"/>
      <c r="BJV76" s="313"/>
      <c r="BJW76" s="313"/>
      <c r="BJX76" s="313"/>
      <c r="BJY76" s="313"/>
      <c r="BJZ76" s="313"/>
      <c r="BKA76" s="313"/>
      <c r="BKB76" s="313"/>
      <c r="BKC76" s="313"/>
      <c r="BKD76" s="313"/>
      <c r="BKE76" s="313"/>
      <c r="BKF76" s="313"/>
      <c r="BKG76" s="313"/>
      <c r="BKH76" s="313"/>
      <c r="BKI76" s="313"/>
      <c r="BKJ76" s="313"/>
      <c r="BKK76" s="313"/>
      <c r="BKL76" s="313"/>
      <c r="BKM76" s="313"/>
      <c r="BKN76" s="313"/>
      <c r="BKO76" s="313"/>
      <c r="BKP76" s="313"/>
      <c r="BKQ76" s="313"/>
      <c r="BKR76" s="313"/>
      <c r="BKS76" s="313"/>
      <c r="BKT76" s="313"/>
      <c r="BKU76" s="313"/>
      <c r="BKV76" s="313"/>
      <c r="BKW76" s="313"/>
      <c r="BKX76" s="313"/>
      <c r="BKY76" s="313"/>
      <c r="BKZ76" s="313"/>
      <c r="BLA76" s="313"/>
      <c r="BLB76" s="313"/>
      <c r="BLC76" s="313"/>
      <c r="BLD76" s="313"/>
      <c r="BLE76" s="313"/>
      <c r="BLF76" s="313"/>
      <c r="BLG76" s="313"/>
      <c r="BLH76" s="313"/>
      <c r="BLI76" s="313"/>
      <c r="BLJ76" s="313"/>
      <c r="BLK76" s="313"/>
      <c r="BLL76" s="313"/>
      <c r="BLM76" s="313"/>
      <c r="BLN76" s="313"/>
      <c r="BLO76" s="313"/>
      <c r="BLP76" s="313"/>
      <c r="BLQ76" s="313"/>
      <c r="BLR76" s="313"/>
      <c r="BLS76" s="313"/>
      <c r="BLT76" s="313"/>
      <c r="BLU76" s="313"/>
      <c r="BLV76" s="313"/>
      <c r="BLW76" s="313"/>
      <c r="BLX76" s="313"/>
      <c r="BLY76" s="313"/>
      <c r="BLZ76" s="313"/>
      <c r="BMA76" s="313"/>
      <c r="BMB76" s="313"/>
      <c r="BMC76" s="313"/>
      <c r="BMD76" s="313"/>
      <c r="BME76" s="313"/>
      <c r="BMF76" s="313"/>
      <c r="BMG76" s="313"/>
      <c r="BMH76" s="313"/>
      <c r="BMI76" s="313"/>
      <c r="BMJ76" s="313"/>
      <c r="BMK76" s="313"/>
      <c r="BML76" s="313"/>
      <c r="BMM76" s="313"/>
      <c r="BMN76" s="313"/>
      <c r="BMO76" s="313"/>
      <c r="BMP76" s="313"/>
      <c r="BMQ76" s="313"/>
      <c r="BMR76" s="313"/>
      <c r="BMS76" s="313"/>
      <c r="BMT76" s="313"/>
      <c r="BMU76" s="313"/>
      <c r="BMV76" s="313"/>
      <c r="BMW76" s="313"/>
      <c r="BMX76" s="313"/>
      <c r="BMY76" s="313"/>
      <c r="BMZ76" s="313"/>
      <c r="BNA76" s="313"/>
      <c r="BNB76" s="313"/>
      <c r="BNC76" s="313"/>
      <c r="BND76" s="313"/>
      <c r="BNE76" s="313"/>
      <c r="BNF76" s="313"/>
      <c r="BNG76" s="313"/>
      <c r="BNH76" s="313"/>
      <c r="BNI76" s="313"/>
      <c r="BNJ76" s="313"/>
      <c r="BNK76" s="313"/>
      <c r="BNL76" s="313"/>
      <c r="BNM76" s="313"/>
      <c r="BNN76" s="313"/>
      <c r="BNO76" s="313"/>
      <c r="BNP76" s="313"/>
      <c r="BNQ76" s="313"/>
      <c r="BNR76" s="313"/>
      <c r="BNS76" s="313"/>
      <c r="BNT76" s="313"/>
      <c r="BNU76" s="313"/>
      <c r="BNV76" s="313"/>
      <c r="BNW76" s="313"/>
      <c r="BNX76" s="313"/>
      <c r="BNY76" s="313"/>
      <c r="BNZ76" s="313"/>
      <c r="BOA76" s="313"/>
      <c r="BOB76" s="313"/>
      <c r="BOC76" s="313"/>
      <c r="BOD76" s="313"/>
      <c r="BOE76" s="313"/>
      <c r="BOF76" s="313"/>
      <c r="BOG76" s="313"/>
      <c r="BOH76" s="313"/>
      <c r="BOI76" s="313"/>
      <c r="BOJ76" s="313"/>
      <c r="BOK76" s="313"/>
      <c r="BOL76" s="313"/>
      <c r="BOM76" s="313"/>
      <c r="BON76" s="313"/>
      <c r="BOO76" s="313"/>
      <c r="BOP76" s="313"/>
      <c r="BOQ76" s="313"/>
      <c r="BOR76" s="313"/>
      <c r="BOS76" s="313"/>
      <c r="BOT76" s="313"/>
      <c r="BOU76" s="313"/>
      <c r="BOV76" s="313"/>
      <c r="BOW76" s="313"/>
      <c r="BOX76" s="313"/>
      <c r="BOY76" s="313"/>
      <c r="BOZ76" s="313"/>
      <c r="BPA76" s="313"/>
      <c r="BPB76" s="313"/>
      <c r="BPC76" s="313"/>
      <c r="BPD76" s="313"/>
      <c r="BPE76" s="313"/>
      <c r="BPF76" s="313"/>
      <c r="BPG76" s="313"/>
      <c r="BPH76" s="313"/>
      <c r="BPI76" s="313"/>
      <c r="BPJ76" s="313"/>
      <c r="BPK76" s="313"/>
      <c r="BPL76" s="313"/>
      <c r="BPM76" s="313"/>
      <c r="BPN76" s="313"/>
      <c r="BPO76" s="313"/>
      <c r="BPP76" s="313"/>
      <c r="BPQ76" s="313"/>
      <c r="BPR76" s="313"/>
      <c r="BPS76" s="313"/>
      <c r="BPT76" s="313"/>
      <c r="BPU76" s="313"/>
      <c r="BPV76" s="313"/>
      <c r="BPW76" s="313"/>
      <c r="BPX76" s="313"/>
      <c r="BPY76" s="313"/>
      <c r="BPZ76" s="313"/>
      <c r="BQA76" s="313"/>
      <c r="BQB76" s="313"/>
      <c r="BQC76" s="313"/>
      <c r="BQD76" s="313"/>
      <c r="BQE76" s="313"/>
      <c r="BQF76" s="313"/>
      <c r="BQG76" s="313"/>
      <c r="BQH76" s="313"/>
      <c r="BQI76" s="313"/>
      <c r="BQJ76" s="313"/>
      <c r="BQK76" s="313"/>
      <c r="BQL76" s="313"/>
      <c r="BQM76" s="313"/>
      <c r="BQN76" s="313"/>
      <c r="BQO76" s="313"/>
      <c r="BQP76" s="313"/>
      <c r="BQQ76" s="313"/>
      <c r="BQR76" s="313"/>
      <c r="BQS76" s="313"/>
      <c r="BQT76" s="313"/>
      <c r="BQU76" s="313"/>
      <c r="BQV76" s="313"/>
      <c r="BQW76" s="313"/>
      <c r="BQX76" s="313"/>
      <c r="BQY76" s="313"/>
      <c r="BQZ76" s="313"/>
      <c r="BRA76" s="313"/>
      <c r="BRB76" s="313"/>
      <c r="BRC76" s="313"/>
      <c r="BRD76" s="313"/>
      <c r="BRE76" s="313"/>
      <c r="BRF76" s="313"/>
      <c r="BRG76" s="313"/>
      <c r="BRH76" s="313"/>
      <c r="BRI76" s="313"/>
      <c r="BRJ76" s="313"/>
      <c r="BRK76" s="313"/>
      <c r="BRL76" s="313"/>
      <c r="BRM76" s="313"/>
      <c r="BRN76" s="313"/>
      <c r="BRO76" s="313"/>
      <c r="BRP76" s="313"/>
      <c r="BRQ76" s="313"/>
      <c r="BRR76" s="313"/>
      <c r="BRS76" s="313"/>
      <c r="BRT76" s="313"/>
      <c r="BRU76" s="313"/>
      <c r="BRV76" s="313"/>
      <c r="BRW76" s="313"/>
      <c r="BRX76" s="313"/>
      <c r="BRY76" s="313"/>
      <c r="BRZ76" s="313"/>
      <c r="BSA76" s="313"/>
      <c r="BSB76" s="313"/>
      <c r="BSC76" s="313"/>
      <c r="BSD76" s="313"/>
      <c r="BSE76" s="313"/>
      <c r="BSF76" s="313"/>
      <c r="BSG76" s="313"/>
      <c r="BSH76" s="313"/>
      <c r="BSI76" s="313"/>
      <c r="BSJ76" s="313"/>
      <c r="BSK76" s="313"/>
      <c r="BSL76" s="313"/>
      <c r="BSM76" s="313"/>
      <c r="BSN76" s="313"/>
      <c r="BSO76" s="313"/>
      <c r="BSP76" s="313"/>
      <c r="BSQ76" s="313"/>
      <c r="BSR76" s="313"/>
      <c r="BSS76" s="313"/>
      <c r="BST76" s="313"/>
      <c r="BSU76" s="313"/>
      <c r="BSV76" s="313"/>
      <c r="BSW76" s="313"/>
      <c r="BSX76" s="313"/>
      <c r="BSY76" s="313"/>
      <c r="BSZ76" s="313"/>
      <c r="BTA76" s="313"/>
      <c r="BTB76" s="313"/>
      <c r="BTC76" s="313"/>
      <c r="BTD76" s="313"/>
      <c r="BTE76" s="313"/>
      <c r="BTF76" s="313"/>
      <c r="BTG76" s="313"/>
      <c r="BTH76" s="313"/>
      <c r="BTI76" s="313"/>
      <c r="BTJ76" s="313"/>
      <c r="BTK76" s="313"/>
      <c r="BTL76" s="313"/>
      <c r="BTM76" s="313"/>
      <c r="BTN76" s="313"/>
      <c r="BTO76" s="313"/>
      <c r="BTP76" s="313"/>
      <c r="BTQ76" s="313"/>
      <c r="BTR76" s="313"/>
      <c r="BTS76" s="313"/>
      <c r="BTT76" s="313"/>
      <c r="BTU76" s="313"/>
      <c r="BTV76" s="313"/>
      <c r="BTW76" s="313"/>
      <c r="BTX76" s="313"/>
      <c r="BTY76" s="313"/>
      <c r="BTZ76" s="313"/>
      <c r="BUA76" s="313"/>
      <c r="BUB76" s="313"/>
      <c r="BUC76" s="313"/>
      <c r="BUD76" s="313"/>
      <c r="BUE76" s="313"/>
      <c r="BUF76" s="313"/>
      <c r="BUG76" s="313"/>
      <c r="BUH76" s="313"/>
      <c r="BUI76" s="313"/>
      <c r="BUJ76" s="313"/>
      <c r="BUK76" s="313"/>
      <c r="BUL76" s="313"/>
      <c r="BUM76" s="313"/>
      <c r="BUN76" s="313"/>
      <c r="BUO76" s="313"/>
      <c r="BUP76" s="313"/>
      <c r="BUQ76" s="313"/>
      <c r="BUR76" s="313"/>
      <c r="BUS76" s="313"/>
      <c r="BUT76" s="313"/>
      <c r="BUU76" s="313"/>
      <c r="BUV76" s="313"/>
      <c r="BUW76" s="313"/>
      <c r="BUX76" s="313"/>
      <c r="BUY76" s="313"/>
      <c r="BUZ76" s="313"/>
      <c r="BVA76" s="313"/>
      <c r="BVB76" s="313"/>
      <c r="BVC76" s="313"/>
      <c r="BVD76" s="313"/>
      <c r="BVE76" s="313"/>
      <c r="BVF76" s="313"/>
      <c r="BVG76" s="313"/>
      <c r="BVH76" s="313"/>
      <c r="BVI76" s="313"/>
      <c r="BVJ76" s="313"/>
      <c r="BVK76" s="313"/>
      <c r="BVL76" s="313"/>
      <c r="BVM76" s="313"/>
      <c r="BVN76" s="313"/>
      <c r="BVO76" s="313"/>
      <c r="BVP76" s="313"/>
      <c r="BVQ76" s="313"/>
      <c r="BVR76" s="313"/>
      <c r="BVS76" s="313"/>
      <c r="BVT76" s="313"/>
      <c r="BVU76" s="313"/>
      <c r="BVV76" s="313"/>
      <c r="BVW76" s="313"/>
      <c r="BVX76" s="313"/>
      <c r="BVY76" s="313"/>
      <c r="BVZ76" s="313"/>
      <c r="BWA76" s="313"/>
      <c r="BWB76" s="313"/>
      <c r="BWC76" s="313"/>
      <c r="BWD76" s="313"/>
      <c r="BWE76" s="313"/>
      <c r="BWF76" s="313"/>
      <c r="BWG76" s="313"/>
      <c r="BWH76" s="313"/>
      <c r="BWI76" s="313"/>
      <c r="BWJ76" s="313"/>
      <c r="BWK76" s="313"/>
      <c r="BWL76" s="313"/>
      <c r="BWM76" s="313"/>
      <c r="BWN76" s="313"/>
      <c r="BWO76" s="313"/>
      <c r="BWP76" s="313"/>
      <c r="BWQ76" s="313"/>
      <c r="BWR76" s="313"/>
      <c r="BWS76" s="313"/>
      <c r="BWT76" s="313"/>
      <c r="BWU76" s="313"/>
      <c r="BWV76" s="313"/>
      <c r="BWW76" s="313"/>
      <c r="BWX76" s="313"/>
      <c r="BWY76" s="313"/>
      <c r="BWZ76" s="313"/>
      <c r="BXA76" s="313"/>
      <c r="BXB76" s="313"/>
      <c r="BXC76" s="313"/>
      <c r="BXD76" s="313"/>
      <c r="BXE76" s="313"/>
      <c r="BXF76" s="313"/>
      <c r="BXG76" s="313"/>
      <c r="BXH76" s="313"/>
      <c r="BXI76" s="313"/>
      <c r="BXJ76" s="313"/>
      <c r="BXK76" s="313"/>
      <c r="BXL76" s="313"/>
      <c r="BXM76" s="313"/>
      <c r="BXN76" s="313"/>
      <c r="BXO76" s="313"/>
      <c r="BXP76" s="313"/>
      <c r="BXQ76" s="313"/>
      <c r="BXR76" s="313"/>
      <c r="BXS76" s="313"/>
      <c r="BXT76" s="313"/>
      <c r="BXU76" s="313"/>
      <c r="BXV76" s="313"/>
      <c r="BXW76" s="313"/>
      <c r="BXX76" s="313"/>
      <c r="BXY76" s="313"/>
      <c r="BXZ76" s="313"/>
      <c r="BYA76" s="313"/>
      <c r="BYB76" s="313"/>
      <c r="BYC76" s="313"/>
      <c r="BYD76" s="313"/>
      <c r="BYE76" s="313"/>
      <c r="BYF76" s="313"/>
      <c r="BYG76" s="313"/>
      <c r="BYH76" s="313"/>
      <c r="BYI76" s="313"/>
      <c r="BYJ76" s="313"/>
      <c r="BYK76" s="313"/>
      <c r="BYL76" s="313"/>
      <c r="BYM76" s="313"/>
      <c r="BYN76" s="313"/>
      <c r="BYO76" s="313"/>
      <c r="BYP76" s="313"/>
      <c r="BYQ76" s="313"/>
      <c r="BYR76" s="313"/>
      <c r="BYS76" s="313"/>
      <c r="BYT76" s="313"/>
      <c r="BYU76" s="313"/>
      <c r="BYV76" s="313"/>
      <c r="BYW76" s="313"/>
      <c r="BYX76" s="313"/>
      <c r="BYY76" s="313"/>
      <c r="BYZ76" s="313"/>
      <c r="BZA76" s="313"/>
      <c r="BZB76" s="313"/>
      <c r="BZC76" s="313"/>
      <c r="BZD76" s="313"/>
      <c r="BZE76" s="313"/>
      <c r="BZF76" s="313"/>
      <c r="BZG76" s="313"/>
      <c r="BZH76" s="313"/>
      <c r="BZI76" s="313"/>
      <c r="BZJ76" s="313"/>
      <c r="BZK76" s="313"/>
      <c r="BZL76" s="313"/>
      <c r="BZM76" s="313"/>
      <c r="BZN76" s="313"/>
      <c r="BZO76" s="313"/>
      <c r="BZP76" s="313"/>
      <c r="BZQ76" s="313"/>
      <c r="BZR76" s="313"/>
      <c r="BZS76" s="313"/>
      <c r="BZT76" s="313"/>
      <c r="BZU76" s="313"/>
      <c r="BZV76" s="313"/>
      <c r="BZW76" s="313"/>
      <c r="BZX76" s="313"/>
      <c r="BZY76" s="313"/>
      <c r="BZZ76" s="313"/>
      <c r="CAA76" s="313"/>
      <c r="CAB76" s="313"/>
      <c r="CAC76" s="313"/>
      <c r="CAD76" s="313"/>
      <c r="CAE76" s="313"/>
      <c r="CAF76" s="313"/>
      <c r="CAG76" s="313"/>
      <c r="CAH76" s="313"/>
      <c r="CAI76" s="313"/>
      <c r="CAJ76" s="313"/>
      <c r="CAK76" s="313"/>
      <c r="CAL76" s="313"/>
      <c r="CAM76" s="313"/>
      <c r="CAN76" s="313"/>
      <c r="CAO76" s="313"/>
      <c r="CAP76" s="313"/>
      <c r="CAQ76" s="313"/>
      <c r="CAR76" s="313"/>
      <c r="CAS76" s="313"/>
      <c r="CAT76" s="313"/>
      <c r="CAU76" s="313"/>
      <c r="CAV76" s="313"/>
      <c r="CAW76" s="313"/>
      <c r="CAX76" s="313"/>
      <c r="CAY76" s="313"/>
      <c r="CAZ76" s="313"/>
      <c r="CBA76" s="313"/>
      <c r="CBB76" s="313"/>
      <c r="CBC76" s="313"/>
      <c r="CBD76" s="313"/>
      <c r="CBE76" s="313"/>
      <c r="CBF76" s="313"/>
      <c r="CBG76" s="313"/>
      <c r="CBH76" s="313"/>
      <c r="CBI76" s="313"/>
      <c r="CBJ76" s="313"/>
      <c r="CBK76" s="313"/>
      <c r="CBL76" s="313"/>
      <c r="CBM76" s="313"/>
      <c r="CBN76" s="313"/>
      <c r="CBO76" s="313"/>
      <c r="CBP76" s="313"/>
      <c r="CBQ76" s="313"/>
      <c r="CBR76" s="313"/>
      <c r="CBS76" s="313"/>
      <c r="CBT76" s="313"/>
      <c r="CBU76" s="313"/>
      <c r="CBV76" s="313"/>
      <c r="CBW76" s="313"/>
      <c r="CBX76" s="313"/>
      <c r="CBY76" s="313"/>
      <c r="CBZ76" s="313"/>
      <c r="CCA76" s="313"/>
      <c r="CCB76" s="313"/>
      <c r="CCC76" s="313"/>
      <c r="CCD76" s="313"/>
      <c r="CCE76" s="313"/>
      <c r="CCF76" s="313"/>
      <c r="CCG76" s="313"/>
      <c r="CCH76" s="313"/>
      <c r="CCI76" s="313"/>
      <c r="CCJ76" s="313"/>
      <c r="CCK76" s="313"/>
      <c r="CCL76" s="313"/>
      <c r="CCM76" s="313"/>
      <c r="CCN76" s="313"/>
      <c r="CCO76" s="313"/>
      <c r="CCP76" s="313"/>
      <c r="CCQ76" s="313"/>
      <c r="CCR76" s="313"/>
      <c r="CCS76" s="313"/>
      <c r="CCT76" s="313"/>
      <c r="CCU76" s="313"/>
      <c r="CCV76" s="313"/>
      <c r="CCW76" s="313"/>
      <c r="CCX76" s="313"/>
      <c r="CCY76" s="313"/>
      <c r="CCZ76" s="313"/>
      <c r="CDA76" s="313"/>
      <c r="CDB76" s="313"/>
      <c r="CDC76" s="313"/>
      <c r="CDD76" s="313"/>
      <c r="CDE76" s="313"/>
      <c r="CDF76" s="313"/>
      <c r="CDG76" s="313"/>
      <c r="CDH76" s="313"/>
      <c r="CDI76" s="313"/>
      <c r="CDJ76" s="313"/>
      <c r="CDK76" s="313"/>
      <c r="CDL76" s="313"/>
      <c r="CDM76" s="313"/>
      <c r="CDN76" s="313"/>
      <c r="CDO76" s="313"/>
      <c r="CDP76" s="313"/>
      <c r="CDQ76" s="313"/>
      <c r="CDR76" s="313"/>
      <c r="CDS76" s="313"/>
      <c r="CDT76" s="313"/>
      <c r="CDU76" s="313"/>
      <c r="CDV76" s="313"/>
      <c r="CDW76" s="313"/>
      <c r="CDX76" s="313"/>
      <c r="CDY76" s="313"/>
      <c r="CDZ76" s="313"/>
      <c r="CEA76" s="313"/>
      <c r="CEB76" s="313"/>
      <c r="CEC76" s="313"/>
      <c r="CED76" s="313"/>
      <c r="CEE76" s="313"/>
      <c r="CEF76" s="313"/>
      <c r="CEG76" s="313"/>
      <c r="CEH76" s="313"/>
      <c r="CEI76" s="313"/>
      <c r="CEJ76" s="313"/>
      <c r="CEK76" s="313"/>
      <c r="CEL76" s="313"/>
      <c r="CEM76" s="313"/>
      <c r="CEN76" s="313"/>
      <c r="CEO76" s="313"/>
      <c r="CEP76" s="313"/>
      <c r="CEQ76" s="313"/>
      <c r="CER76" s="313"/>
      <c r="CES76" s="313"/>
      <c r="CET76" s="313"/>
      <c r="CEU76" s="313"/>
      <c r="CEV76" s="313"/>
      <c r="CEW76" s="313"/>
      <c r="CEX76" s="313"/>
      <c r="CEY76" s="313"/>
      <c r="CEZ76" s="313"/>
      <c r="CFA76" s="313"/>
      <c r="CFB76" s="313"/>
      <c r="CFC76" s="313"/>
      <c r="CFD76" s="313"/>
      <c r="CFE76" s="313"/>
      <c r="CFF76" s="313"/>
      <c r="CFG76" s="313"/>
      <c r="CFH76" s="313"/>
      <c r="CFI76" s="313"/>
      <c r="CFJ76" s="313"/>
      <c r="CFK76" s="313"/>
      <c r="CFL76" s="313"/>
      <c r="CFM76" s="313"/>
      <c r="CFN76" s="313"/>
      <c r="CFO76" s="313"/>
      <c r="CFP76" s="313"/>
      <c r="CFQ76" s="313"/>
      <c r="CFR76" s="313"/>
      <c r="CFS76" s="313"/>
      <c r="CFT76" s="313"/>
      <c r="CFU76" s="313"/>
      <c r="CFV76" s="313"/>
      <c r="CFW76" s="313"/>
      <c r="CFX76" s="313"/>
      <c r="CFY76" s="313"/>
      <c r="CFZ76" s="313"/>
      <c r="CGA76" s="313"/>
      <c r="CGB76" s="313"/>
      <c r="CGC76" s="313"/>
      <c r="CGD76" s="313"/>
      <c r="CGE76" s="313"/>
      <c r="CGF76" s="313"/>
      <c r="CGG76" s="313"/>
      <c r="CGH76" s="313"/>
      <c r="CGI76" s="313"/>
      <c r="CGJ76" s="313"/>
      <c r="CGK76" s="313"/>
      <c r="CGL76" s="313"/>
      <c r="CGM76" s="313"/>
      <c r="CGN76" s="313"/>
      <c r="CGO76" s="313"/>
      <c r="CGP76" s="313"/>
      <c r="CGQ76" s="313"/>
      <c r="CGR76" s="313"/>
      <c r="CGS76" s="313"/>
      <c r="CGT76" s="313"/>
      <c r="CGU76" s="313"/>
      <c r="CGV76" s="313"/>
      <c r="CGW76" s="313"/>
      <c r="CGX76" s="313"/>
      <c r="CGY76" s="313"/>
      <c r="CGZ76" s="313"/>
      <c r="CHA76" s="313"/>
      <c r="CHB76" s="313"/>
      <c r="CHC76" s="313"/>
      <c r="CHD76" s="313"/>
      <c r="CHE76" s="313"/>
      <c r="CHF76" s="313"/>
      <c r="CHG76" s="313"/>
      <c r="CHH76" s="313"/>
      <c r="CHI76" s="313"/>
      <c r="CHJ76" s="313"/>
      <c r="CHK76" s="313"/>
      <c r="CHL76" s="313"/>
      <c r="CHM76" s="313"/>
      <c r="CHN76" s="313"/>
      <c r="CHO76" s="313"/>
      <c r="CHP76" s="313"/>
      <c r="CHQ76" s="313"/>
      <c r="CHR76" s="313"/>
      <c r="CHS76" s="313"/>
      <c r="CHT76" s="313"/>
      <c r="CHU76" s="313"/>
      <c r="CHV76" s="313"/>
      <c r="CHW76" s="313"/>
      <c r="CHX76" s="313"/>
      <c r="CHY76" s="313"/>
      <c r="CHZ76" s="313"/>
      <c r="CIA76" s="313"/>
      <c r="CIB76" s="313"/>
      <c r="CIC76" s="313"/>
      <c r="CID76" s="313"/>
      <c r="CIE76" s="313"/>
      <c r="CIF76" s="313"/>
      <c r="CIG76" s="313"/>
      <c r="CIH76" s="313"/>
      <c r="CII76" s="313"/>
      <c r="CIJ76" s="313"/>
      <c r="CIK76" s="313"/>
      <c r="CIL76" s="313"/>
      <c r="CIM76" s="313"/>
      <c r="CIN76" s="313"/>
      <c r="CIO76" s="313"/>
      <c r="CIP76" s="313"/>
      <c r="CIQ76" s="313"/>
      <c r="CIR76" s="313"/>
      <c r="CIS76" s="313"/>
      <c r="CIT76" s="313"/>
      <c r="CIU76" s="313"/>
      <c r="CIV76" s="313"/>
      <c r="CIW76" s="313"/>
      <c r="CIX76" s="313"/>
      <c r="CIY76" s="313"/>
      <c r="CIZ76" s="313"/>
      <c r="CJA76" s="313"/>
      <c r="CJB76" s="313"/>
      <c r="CJC76" s="313"/>
      <c r="CJD76" s="313"/>
      <c r="CJE76" s="313"/>
      <c r="CJF76" s="313"/>
      <c r="CJG76" s="313"/>
      <c r="CJH76" s="313"/>
      <c r="CJI76" s="313"/>
      <c r="CJJ76" s="313"/>
      <c r="CJK76" s="313"/>
      <c r="CJL76" s="313"/>
      <c r="CJM76" s="313"/>
      <c r="CJN76" s="313"/>
      <c r="CJO76" s="313"/>
      <c r="CJP76" s="313"/>
      <c r="CJQ76" s="313"/>
      <c r="CJR76" s="313"/>
      <c r="CJS76" s="313"/>
      <c r="CJT76" s="313"/>
      <c r="CJU76" s="313"/>
      <c r="CJV76" s="313"/>
      <c r="CJW76" s="313"/>
      <c r="CJX76" s="313"/>
      <c r="CJY76" s="313"/>
      <c r="CJZ76" s="313"/>
      <c r="CKA76" s="313"/>
      <c r="CKB76" s="313"/>
      <c r="CKC76" s="313"/>
      <c r="CKD76" s="313"/>
      <c r="CKE76" s="313"/>
      <c r="CKF76" s="313"/>
      <c r="CKG76" s="313"/>
      <c r="CKH76" s="313"/>
      <c r="CKI76" s="313"/>
      <c r="CKJ76" s="313"/>
      <c r="CKK76" s="313"/>
      <c r="CKL76" s="313"/>
      <c r="CKM76" s="313"/>
      <c r="CKN76" s="313"/>
      <c r="CKO76" s="313"/>
      <c r="CKP76" s="313"/>
      <c r="CKQ76" s="313"/>
      <c r="CKR76" s="313"/>
      <c r="CKS76" s="313"/>
      <c r="CKT76" s="313"/>
      <c r="CKU76" s="313"/>
      <c r="CKV76" s="313"/>
      <c r="CKW76" s="313"/>
      <c r="CKX76" s="313"/>
      <c r="CKY76" s="313"/>
      <c r="CKZ76" s="313"/>
      <c r="CLA76" s="313"/>
      <c r="CLB76" s="313"/>
      <c r="CLC76" s="313"/>
      <c r="CLD76" s="313"/>
      <c r="CLE76" s="313"/>
      <c r="CLF76" s="313"/>
      <c r="CLG76" s="313"/>
      <c r="CLH76" s="313"/>
      <c r="CLI76" s="313"/>
      <c r="CLJ76" s="313"/>
      <c r="CLK76" s="313"/>
      <c r="CLL76" s="313"/>
      <c r="CLM76" s="313"/>
      <c r="CLN76" s="313"/>
      <c r="CLO76" s="313"/>
      <c r="CLP76" s="313"/>
      <c r="CLQ76" s="313"/>
      <c r="CLR76" s="313"/>
      <c r="CLS76" s="313"/>
      <c r="CLT76" s="313"/>
      <c r="CLU76" s="313"/>
      <c r="CLV76" s="313"/>
      <c r="CLW76" s="313"/>
      <c r="CLX76" s="313"/>
      <c r="CLY76" s="313"/>
      <c r="CLZ76" s="313"/>
      <c r="CMA76" s="313"/>
      <c r="CMB76" s="313"/>
      <c r="CMC76" s="313"/>
      <c r="CMD76" s="313"/>
      <c r="CME76" s="313"/>
      <c r="CMF76" s="313"/>
      <c r="CMG76" s="313"/>
      <c r="CMH76" s="313"/>
      <c r="CMI76" s="313"/>
      <c r="CMJ76" s="313"/>
      <c r="CMK76" s="313"/>
      <c r="CML76" s="313"/>
      <c r="CMM76" s="313"/>
      <c r="CMN76" s="313"/>
      <c r="CMO76" s="313"/>
      <c r="CMP76" s="313"/>
      <c r="CMQ76" s="313"/>
      <c r="CMR76" s="313"/>
      <c r="CMS76" s="313"/>
      <c r="CMT76" s="313"/>
      <c r="CMU76" s="313"/>
      <c r="CMV76" s="313"/>
      <c r="CMW76" s="313"/>
      <c r="CMX76" s="313"/>
      <c r="CMY76" s="313"/>
      <c r="CMZ76" s="313"/>
      <c r="CNA76" s="313"/>
      <c r="CNB76" s="313"/>
      <c r="CNC76" s="313"/>
      <c r="CND76" s="313"/>
      <c r="CNE76" s="313"/>
      <c r="CNF76" s="313"/>
      <c r="CNG76" s="313"/>
      <c r="CNH76" s="313"/>
      <c r="CNI76" s="313"/>
      <c r="CNJ76" s="313"/>
      <c r="CNK76" s="313"/>
      <c r="CNL76" s="313"/>
      <c r="CNM76" s="313"/>
      <c r="CNN76" s="313"/>
      <c r="CNO76" s="313"/>
      <c r="CNP76" s="313"/>
      <c r="CNQ76" s="313"/>
      <c r="CNR76" s="313"/>
      <c r="CNS76" s="313"/>
      <c r="CNT76" s="313"/>
      <c r="CNU76" s="313"/>
      <c r="CNV76" s="313"/>
      <c r="CNW76" s="313"/>
      <c r="CNX76" s="313"/>
      <c r="CNY76" s="313"/>
      <c r="CNZ76" s="313"/>
      <c r="COA76" s="313"/>
      <c r="COB76" s="313"/>
      <c r="COC76" s="313"/>
      <c r="COD76" s="313"/>
      <c r="COE76" s="313"/>
      <c r="COF76" s="313"/>
      <c r="COG76" s="313"/>
      <c r="COH76" s="313"/>
      <c r="COI76" s="313"/>
      <c r="COJ76" s="313"/>
      <c r="COK76" s="313"/>
      <c r="COL76" s="313"/>
      <c r="COM76" s="313"/>
      <c r="CON76" s="313"/>
      <c r="COO76" s="313"/>
      <c r="COP76" s="313"/>
      <c r="COQ76" s="313"/>
      <c r="COR76" s="313"/>
      <c r="COS76" s="313"/>
      <c r="COT76" s="313"/>
      <c r="COU76" s="313"/>
      <c r="COV76" s="313"/>
      <c r="COW76" s="313"/>
      <c r="COX76" s="313"/>
      <c r="COY76" s="313"/>
      <c r="COZ76" s="313"/>
      <c r="CPA76" s="313"/>
      <c r="CPB76" s="313"/>
      <c r="CPC76" s="313"/>
      <c r="CPD76" s="313"/>
      <c r="CPE76" s="313"/>
      <c r="CPF76" s="313"/>
      <c r="CPG76" s="313"/>
      <c r="CPH76" s="313"/>
      <c r="CPI76" s="313"/>
      <c r="CPJ76" s="313"/>
      <c r="CPK76" s="313"/>
      <c r="CPL76" s="313"/>
      <c r="CPM76" s="313"/>
      <c r="CPN76" s="313"/>
      <c r="CPO76" s="313"/>
      <c r="CPP76" s="313"/>
      <c r="CPQ76" s="313"/>
      <c r="CPR76" s="313"/>
      <c r="CPS76" s="313"/>
      <c r="CPT76" s="313"/>
      <c r="CPU76" s="313"/>
      <c r="CPV76" s="313"/>
      <c r="CPW76" s="313"/>
      <c r="CPX76" s="313"/>
      <c r="CPY76" s="313"/>
      <c r="CPZ76" s="313"/>
      <c r="CQA76" s="313"/>
      <c r="CQB76" s="313"/>
      <c r="CQC76" s="313"/>
      <c r="CQD76" s="313"/>
      <c r="CQE76" s="313"/>
      <c r="CQF76" s="313"/>
      <c r="CQG76" s="313"/>
      <c r="CQH76" s="313"/>
      <c r="CQI76" s="313"/>
      <c r="CQJ76" s="313"/>
      <c r="CQK76" s="313"/>
      <c r="CQL76" s="313"/>
      <c r="CQM76" s="313"/>
      <c r="CQN76" s="313"/>
      <c r="CQO76" s="313"/>
      <c r="CQP76" s="313"/>
      <c r="CQQ76" s="313"/>
      <c r="CQR76" s="313"/>
      <c r="CQS76" s="313"/>
      <c r="CQT76" s="313"/>
      <c r="CQU76" s="313"/>
      <c r="CQV76" s="313"/>
      <c r="CQW76" s="313"/>
      <c r="CQX76" s="313"/>
      <c r="CQY76" s="313"/>
      <c r="CQZ76" s="313"/>
      <c r="CRA76" s="313"/>
      <c r="CRB76" s="313"/>
      <c r="CRC76" s="313"/>
      <c r="CRD76" s="313"/>
      <c r="CRE76" s="313"/>
      <c r="CRF76" s="313"/>
      <c r="CRG76" s="313"/>
      <c r="CRH76" s="313"/>
      <c r="CRI76" s="313"/>
      <c r="CRJ76" s="313"/>
      <c r="CRK76" s="313"/>
      <c r="CRL76" s="313"/>
      <c r="CRM76" s="313"/>
      <c r="CRN76" s="313"/>
      <c r="CRO76" s="313"/>
      <c r="CRP76" s="313"/>
      <c r="CRQ76" s="313"/>
      <c r="CRR76" s="313"/>
      <c r="CRS76" s="313"/>
      <c r="CRT76" s="313"/>
      <c r="CRU76" s="313"/>
      <c r="CRV76" s="313"/>
      <c r="CRW76" s="313"/>
      <c r="CRX76" s="313"/>
      <c r="CRY76" s="313"/>
      <c r="CRZ76" s="313"/>
      <c r="CSA76" s="313"/>
      <c r="CSB76" s="313"/>
      <c r="CSC76" s="313"/>
      <c r="CSD76" s="313"/>
      <c r="CSE76" s="313"/>
      <c r="CSF76" s="313"/>
      <c r="CSG76" s="313"/>
      <c r="CSH76" s="313"/>
      <c r="CSI76" s="313"/>
      <c r="CSJ76" s="313"/>
      <c r="CSK76" s="313"/>
      <c r="CSL76" s="313"/>
      <c r="CSM76" s="313"/>
      <c r="CSN76" s="313"/>
      <c r="CSO76" s="313"/>
      <c r="CSP76" s="313"/>
      <c r="CSQ76" s="313"/>
      <c r="CSR76" s="313"/>
      <c r="CSS76" s="313"/>
      <c r="CST76" s="313"/>
      <c r="CSU76" s="313"/>
      <c r="CSV76" s="313"/>
      <c r="CSW76" s="313"/>
      <c r="CSX76" s="313"/>
      <c r="CSY76" s="313"/>
      <c r="CSZ76" s="313"/>
      <c r="CTA76" s="313"/>
      <c r="CTB76" s="313"/>
      <c r="CTC76" s="313"/>
      <c r="CTD76" s="313"/>
      <c r="CTE76" s="313"/>
      <c r="CTF76" s="313"/>
      <c r="CTG76" s="313"/>
      <c r="CTH76" s="313"/>
      <c r="CTI76" s="313"/>
      <c r="CTJ76" s="313"/>
      <c r="CTK76" s="313"/>
      <c r="CTL76" s="313"/>
      <c r="CTM76" s="313"/>
      <c r="CTN76" s="313"/>
      <c r="CTO76" s="313"/>
      <c r="CTP76" s="313"/>
      <c r="CTQ76" s="313"/>
      <c r="CTR76" s="313"/>
      <c r="CTS76" s="313"/>
      <c r="CTT76" s="313"/>
      <c r="CTU76" s="313"/>
      <c r="CTV76" s="313"/>
      <c r="CTW76" s="313"/>
      <c r="CTX76" s="313"/>
      <c r="CTY76" s="313"/>
      <c r="CTZ76" s="313"/>
      <c r="CUA76" s="313"/>
      <c r="CUB76" s="313"/>
      <c r="CUC76" s="313"/>
      <c r="CUD76" s="313"/>
      <c r="CUE76" s="313"/>
      <c r="CUF76" s="313"/>
      <c r="CUG76" s="313"/>
      <c r="CUH76" s="313"/>
      <c r="CUI76" s="313"/>
      <c r="CUJ76" s="313"/>
      <c r="CUK76" s="313"/>
      <c r="CUL76" s="313"/>
      <c r="CUM76" s="313"/>
      <c r="CUN76" s="313"/>
      <c r="CUO76" s="313"/>
      <c r="CUP76" s="313"/>
      <c r="CUQ76" s="313"/>
      <c r="CUR76" s="313"/>
      <c r="CUS76" s="313"/>
      <c r="CUT76" s="313"/>
      <c r="CUU76" s="313"/>
      <c r="CUV76" s="313"/>
      <c r="CUW76" s="313"/>
      <c r="CUX76" s="313"/>
      <c r="CUY76" s="313"/>
      <c r="CUZ76" s="313"/>
      <c r="CVA76" s="313"/>
      <c r="CVB76" s="313"/>
      <c r="CVC76" s="313"/>
      <c r="CVD76" s="313"/>
      <c r="CVE76" s="313"/>
      <c r="CVF76" s="313"/>
      <c r="CVG76" s="313"/>
      <c r="CVH76" s="313"/>
      <c r="CVI76" s="313"/>
      <c r="CVJ76" s="313"/>
      <c r="CVK76" s="313"/>
      <c r="CVL76" s="313"/>
      <c r="CVM76" s="313"/>
      <c r="CVN76" s="313"/>
      <c r="CVO76" s="313"/>
      <c r="CVP76" s="313"/>
      <c r="CVQ76" s="313"/>
      <c r="CVR76" s="313"/>
      <c r="CVS76" s="313"/>
      <c r="CVT76" s="313"/>
      <c r="CVU76" s="313"/>
      <c r="CVV76" s="313"/>
      <c r="CVW76" s="313"/>
      <c r="CVX76" s="313"/>
      <c r="CVY76" s="313"/>
      <c r="CVZ76" s="313"/>
      <c r="CWA76" s="313"/>
      <c r="CWB76" s="313"/>
      <c r="CWC76" s="313"/>
      <c r="CWD76" s="313"/>
      <c r="CWE76" s="313"/>
      <c r="CWF76" s="313"/>
      <c r="CWG76" s="313"/>
      <c r="CWH76" s="313"/>
      <c r="CWI76" s="313"/>
      <c r="CWJ76" s="313"/>
      <c r="CWK76" s="313"/>
      <c r="CWL76" s="313"/>
      <c r="CWM76" s="313"/>
      <c r="CWN76" s="313"/>
      <c r="CWO76" s="313"/>
      <c r="CWP76" s="313"/>
      <c r="CWQ76" s="313"/>
      <c r="CWR76" s="313"/>
      <c r="CWS76" s="313"/>
      <c r="CWT76" s="313"/>
      <c r="CWU76" s="313"/>
      <c r="CWV76" s="313"/>
      <c r="CWW76" s="313"/>
      <c r="CWX76" s="313"/>
      <c r="CWY76" s="313"/>
      <c r="CWZ76" s="313"/>
      <c r="CXA76" s="313"/>
      <c r="CXB76" s="313"/>
      <c r="CXC76" s="313"/>
      <c r="CXD76" s="313"/>
      <c r="CXE76" s="313"/>
      <c r="CXF76" s="313"/>
      <c r="CXG76" s="313"/>
      <c r="CXH76" s="313"/>
      <c r="CXI76" s="313"/>
      <c r="CXJ76" s="313"/>
      <c r="CXK76" s="313"/>
      <c r="CXL76" s="313"/>
      <c r="CXM76" s="313"/>
      <c r="CXN76" s="313"/>
      <c r="CXO76" s="313"/>
      <c r="CXP76" s="313"/>
      <c r="CXQ76" s="313"/>
      <c r="CXR76" s="313"/>
      <c r="CXS76" s="313"/>
      <c r="CXT76" s="313"/>
      <c r="CXU76" s="313"/>
      <c r="CXV76" s="313"/>
      <c r="CXW76" s="313"/>
      <c r="CXX76" s="313"/>
      <c r="CXY76" s="313"/>
      <c r="CXZ76" s="313"/>
      <c r="CYA76" s="313"/>
      <c r="CYB76" s="313"/>
      <c r="CYC76" s="313"/>
      <c r="CYD76" s="313"/>
      <c r="CYE76" s="313"/>
      <c r="CYF76" s="313"/>
      <c r="CYG76" s="313"/>
      <c r="CYH76" s="313"/>
      <c r="CYI76" s="313"/>
      <c r="CYJ76" s="313"/>
      <c r="CYK76" s="313"/>
      <c r="CYL76" s="313"/>
      <c r="CYM76" s="313"/>
      <c r="CYN76" s="313"/>
      <c r="CYO76" s="313"/>
      <c r="CYP76" s="313"/>
      <c r="CYQ76" s="313"/>
      <c r="CYR76" s="313"/>
      <c r="CYS76" s="313"/>
      <c r="CYT76" s="313"/>
      <c r="CYU76" s="313"/>
      <c r="CYV76" s="313"/>
      <c r="CYW76" s="313"/>
      <c r="CYX76" s="313"/>
      <c r="CYY76" s="313"/>
      <c r="CYZ76" s="313"/>
      <c r="CZA76" s="313"/>
      <c r="CZB76" s="313"/>
      <c r="CZC76" s="313"/>
      <c r="CZD76" s="313"/>
      <c r="CZE76" s="313"/>
      <c r="CZF76" s="313"/>
      <c r="CZG76" s="313"/>
      <c r="CZH76" s="313"/>
      <c r="CZI76" s="313"/>
      <c r="CZJ76" s="313"/>
      <c r="CZK76" s="313"/>
      <c r="CZL76" s="313"/>
      <c r="CZM76" s="313"/>
      <c r="CZN76" s="313"/>
      <c r="CZO76" s="313"/>
      <c r="CZP76" s="313"/>
      <c r="CZQ76" s="313"/>
      <c r="CZR76" s="313"/>
      <c r="CZS76" s="313"/>
      <c r="CZT76" s="313"/>
      <c r="CZU76" s="313"/>
      <c r="CZV76" s="313"/>
      <c r="CZW76" s="313"/>
      <c r="CZX76" s="313"/>
      <c r="CZY76" s="313"/>
      <c r="CZZ76" s="313"/>
      <c r="DAA76" s="313"/>
      <c r="DAB76" s="313"/>
      <c r="DAC76" s="313"/>
      <c r="DAD76" s="313"/>
      <c r="DAE76" s="313"/>
      <c r="DAF76" s="313"/>
      <c r="DAG76" s="313"/>
      <c r="DAH76" s="313"/>
      <c r="DAI76" s="313"/>
      <c r="DAJ76" s="313"/>
      <c r="DAK76" s="313"/>
      <c r="DAL76" s="313"/>
      <c r="DAM76" s="313"/>
      <c r="DAN76" s="313"/>
      <c r="DAO76" s="313"/>
      <c r="DAP76" s="313"/>
      <c r="DAQ76" s="313"/>
      <c r="DAR76" s="313"/>
      <c r="DAS76" s="313"/>
      <c r="DAT76" s="313"/>
      <c r="DAU76" s="313"/>
      <c r="DAV76" s="313"/>
      <c r="DAW76" s="313"/>
      <c r="DAX76" s="313"/>
      <c r="DAY76" s="313"/>
      <c r="DAZ76" s="313"/>
      <c r="DBA76" s="313"/>
      <c r="DBB76" s="313"/>
      <c r="DBC76" s="313"/>
      <c r="DBD76" s="313"/>
      <c r="DBE76" s="313"/>
      <c r="DBF76" s="313"/>
      <c r="DBG76" s="313"/>
      <c r="DBH76" s="313"/>
      <c r="DBI76" s="313"/>
      <c r="DBJ76" s="313"/>
      <c r="DBK76" s="313"/>
      <c r="DBL76" s="313"/>
      <c r="DBM76" s="313"/>
      <c r="DBN76" s="313"/>
      <c r="DBO76" s="313"/>
      <c r="DBP76" s="313"/>
      <c r="DBQ76" s="313"/>
      <c r="DBR76" s="313"/>
      <c r="DBS76" s="313"/>
      <c r="DBT76" s="313"/>
      <c r="DBU76" s="313"/>
      <c r="DBV76" s="313"/>
      <c r="DBW76" s="313"/>
      <c r="DBX76" s="313"/>
      <c r="DBY76" s="313"/>
      <c r="DBZ76" s="313"/>
      <c r="DCA76" s="313"/>
      <c r="DCB76" s="313"/>
      <c r="DCC76" s="313"/>
      <c r="DCD76" s="313"/>
      <c r="DCE76" s="313"/>
      <c r="DCF76" s="313"/>
      <c r="DCG76" s="313"/>
      <c r="DCH76" s="313"/>
      <c r="DCI76" s="313"/>
      <c r="DCJ76" s="313"/>
      <c r="DCK76" s="313"/>
      <c r="DCL76" s="313"/>
      <c r="DCM76" s="313"/>
      <c r="DCN76" s="313"/>
      <c r="DCO76" s="313"/>
      <c r="DCP76" s="313"/>
      <c r="DCQ76" s="313"/>
      <c r="DCR76" s="313"/>
      <c r="DCS76" s="313"/>
      <c r="DCT76" s="313"/>
      <c r="DCU76" s="313"/>
      <c r="DCV76" s="313"/>
      <c r="DCW76" s="313"/>
      <c r="DCX76" s="313"/>
      <c r="DCY76" s="313"/>
      <c r="DCZ76" s="313"/>
      <c r="DDA76" s="313"/>
      <c r="DDB76" s="313"/>
      <c r="DDC76" s="313"/>
      <c r="DDD76" s="313"/>
      <c r="DDE76" s="313"/>
      <c r="DDF76" s="313"/>
      <c r="DDG76" s="313"/>
      <c r="DDH76" s="313"/>
      <c r="DDI76" s="313"/>
      <c r="DDJ76" s="313"/>
      <c r="DDK76" s="313"/>
      <c r="DDL76" s="313"/>
      <c r="DDM76" s="313"/>
      <c r="DDN76" s="313"/>
      <c r="DDO76" s="313"/>
      <c r="DDP76" s="313"/>
      <c r="DDQ76" s="313"/>
      <c r="DDR76" s="313"/>
      <c r="DDS76" s="313"/>
      <c r="DDT76" s="313"/>
      <c r="DDU76" s="313"/>
      <c r="DDV76" s="313"/>
      <c r="DDW76" s="313"/>
      <c r="DDX76" s="313"/>
      <c r="DDY76" s="313"/>
      <c r="DDZ76" s="313"/>
      <c r="DEA76" s="313"/>
      <c r="DEB76" s="313"/>
      <c r="DEC76" s="313"/>
      <c r="DED76" s="313"/>
      <c r="DEE76" s="313"/>
      <c r="DEF76" s="313"/>
      <c r="DEG76" s="313"/>
      <c r="DEH76" s="313"/>
      <c r="DEI76" s="313"/>
      <c r="DEJ76" s="313"/>
      <c r="DEK76" s="313"/>
      <c r="DEL76" s="313"/>
      <c r="DEM76" s="313"/>
      <c r="DEN76" s="313"/>
      <c r="DEO76" s="313"/>
      <c r="DEP76" s="313"/>
      <c r="DEQ76" s="313"/>
      <c r="DER76" s="313"/>
      <c r="DES76" s="313"/>
      <c r="DET76" s="313"/>
      <c r="DEU76" s="313"/>
      <c r="DEV76" s="313"/>
      <c r="DEW76" s="313"/>
      <c r="DEX76" s="313"/>
      <c r="DEY76" s="313"/>
      <c r="DEZ76" s="313"/>
      <c r="DFA76" s="313"/>
      <c r="DFB76" s="313"/>
      <c r="DFC76" s="313"/>
      <c r="DFD76" s="313"/>
      <c r="DFE76" s="313"/>
      <c r="DFF76" s="313"/>
      <c r="DFG76" s="313"/>
      <c r="DFH76" s="313"/>
      <c r="DFI76" s="313"/>
      <c r="DFJ76" s="313"/>
      <c r="DFK76" s="313"/>
      <c r="DFL76" s="313"/>
      <c r="DFM76" s="313"/>
      <c r="DFN76" s="313"/>
      <c r="DFO76" s="313"/>
      <c r="DFP76" s="313"/>
      <c r="DFQ76" s="313"/>
      <c r="DFR76" s="313"/>
      <c r="DFS76" s="313"/>
      <c r="DFT76" s="313"/>
      <c r="DFU76" s="313"/>
      <c r="DFV76" s="313"/>
      <c r="DFW76" s="313"/>
      <c r="DFX76" s="313"/>
      <c r="DFY76" s="313"/>
      <c r="DFZ76" s="313"/>
      <c r="DGA76" s="313"/>
      <c r="DGB76" s="313"/>
      <c r="DGC76" s="313"/>
      <c r="DGD76" s="313"/>
      <c r="DGE76" s="313"/>
      <c r="DGF76" s="313"/>
      <c r="DGG76" s="313"/>
      <c r="DGH76" s="313"/>
      <c r="DGI76" s="313"/>
      <c r="DGJ76" s="313"/>
      <c r="DGK76" s="313"/>
      <c r="DGL76" s="313"/>
      <c r="DGM76" s="313"/>
      <c r="DGN76" s="313"/>
      <c r="DGO76" s="313"/>
      <c r="DGP76" s="313"/>
      <c r="DGQ76" s="313"/>
      <c r="DGR76" s="313"/>
      <c r="DGS76" s="313"/>
      <c r="DGT76" s="313"/>
      <c r="DGU76" s="313"/>
      <c r="DGV76" s="313"/>
      <c r="DGW76" s="313"/>
      <c r="DGX76" s="313"/>
      <c r="DGY76" s="313"/>
      <c r="DGZ76" s="313"/>
      <c r="DHA76" s="313"/>
      <c r="DHB76" s="313"/>
      <c r="DHC76" s="313"/>
      <c r="DHD76" s="313"/>
      <c r="DHE76" s="313"/>
      <c r="DHF76" s="313"/>
      <c r="DHG76" s="313"/>
      <c r="DHH76" s="313"/>
      <c r="DHI76" s="313"/>
      <c r="DHJ76" s="313"/>
      <c r="DHK76" s="313"/>
      <c r="DHL76" s="313"/>
      <c r="DHM76" s="313"/>
      <c r="DHN76" s="313"/>
      <c r="DHO76" s="313"/>
      <c r="DHP76" s="313"/>
      <c r="DHQ76" s="313"/>
      <c r="DHR76" s="313"/>
      <c r="DHS76" s="313"/>
      <c r="DHT76" s="313"/>
      <c r="DHU76" s="313"/>
      <c r="DHV76" s="313"/>
      <c r="DHW76" s="313"/>
      <c r="DHX76" s="313"/>
      <c r="DHY76" s="313"/>
      <c r="DHZ76" s="313"/>
      <c r="DIA76" s="313"/>
      <c r="DIB76" s="313"/>
      <c r="DIC76" s="313"/>
      <c r="DID76" s="313"/>
      <c r="DIE76" s="313"/>
      <c r="DIF76" s="313"/>
      <c r="DIG76" s="313"/>
      <c r="DIH76" s="313"/>
      <c r="DII76" s="313"/>
      <c r="DIJ76" s="313"/>
      <c r="DIK76" s="313"/>
      <c r="DIL76" s="313"/>
      <c r="DIM76" s="313"/>
      <c r="DIN76" s="313"/>
      <c r="DIO76" s="313"/>
      <c r="DIP76" s="313"/>
      <c r="DIQ76" s="313"/>
      <c r="DIR76" s="313"/>
      <c r="DIS76" s="313"/>
      <c r="DIT76" s="313"/>
      <c r="DIU76" s="313"/>
      <c r="DIV76" s="313"/>
      <c r="DIW76" s="313"/>
      <c r="DIX76" s="313"/>
      <c r="DIY76" s="313"/>
      <c r="DIZ76" s="313"/>
      <c r="DJA76" s="313"/>
      <c r="DJB76" s="313"/>
      <c r="DJC76" s="313"/>
      <c r="DJD76" s="313"/>
      <c r="DJE76" s="313"/>
      <c r="DJF76" s="313"/>
      <c r="DJG76" s="313"/>
      <c r="DJH76" s="313"/>
      <c r="DJI76" s="313"/>
      <c r="DJJ76" s="313"/>
      <c r="DJK76" s="313"/>
      <c r="DJL76" s="313"/>
      <c r="DJM76" s="313"/>
      <c r="DJN76" s="313"/>
      <c r="DJO76" s="313"/>
      <c r="DJP76" s="313"/>
      <c r="DJQ76" s="313"/>
      <c r="DJR76" s="313"/>
      <c r="DJS76" s="313"/>
      <c r="DJT76" s="313"/>
      <c r="DJU76" s="313"/>
      <c r="DJV76" s="313"/>
      <c r="DJW76" s="313"/>
      <c r="DJX76" s="313"/>
      <c r="DJY76" s="313"/>
      <c r="DJZ76" s="313"/>
      <c r="DKA76" s="313"/>
      <c r="DKB76" s="313"/>
      <c r="DKC76" s="313"/>
      <c r="DKD76" s="313"/>
      <c r="DKE76" s="313"/>
      <c r="DKF76" s="313"/>
      <c r="DKG76" s="313"/>
      <c r="DKH76" s="313"/>
      <c r="DKI76" s="313"/>
      <c r="DKJ76" s="313"/>
      <c r="DKK76" s="313"/>
      <c r="DKL76" s="313"/>
      <c r="DKM76" s="313"/>
      <c r="DKN76" s="313"/>
      <c r="DKO76" s="313"/>
      <c r="DKP76" s="313"/>
      <c r="DKQ76" s="313"/>
      <c r="DKR76" s="313"/>
      <c r="DKS76" s="313"/>
      <c r="DKT76" s="313"/>
      <c r="DKU76" s="313"/>
      <c r="DKV76" s="313"/>
      <c r="DKW76" s="313"/>
      <c r="DKX76" s="313"/>
      <c r="DKY76" s="313"/>
      <c r="DKZ76" s="313"/>
      <c r="DLA76" s="313"/>
      <c r="DLB76" s="313"/>
      <c r="DLC76" s="313"/>
      <c r="DLD76" s="313"/>
      <c r="DLE76" s="313"/>
      <c r="DLF76" s="313"/>
      <c r="DLG76" s="313"/>
      <c r="DLH76" s="313"/>
      <c r="DLI76" s="313"/>
      <c r="DLJ76" s="313"/>
      <c r="DLK76" s="313"/>
      <c r="DLL76" s="313"/>
      <c r="DLM76" s="313"/>
      <c r="DLN76" s="313"/>
      <c r="DLO76" s="313"/>
      <c r="DLP76" s="313"/>
      <c r="DLQ76" s="313"/>
      <c r="DLR76" s="313"/>
      <c r="DLS76" s="313"/>
      <c r="DLT76" s="313"/>
      <c r="DLU76" s="313"/>
      <c r="DLV76" s="313"/>
      <c r="DLW76" s="313"/>
      <c r="DLX76" s="313"/>
      <c r="DLY76" s="313"/>
      <c r="DLZ76" s="313"/>
      <c r="DMA76" s="313"/>
      <c r="DMB76" s="313"/>
      <c r="DMC76" s="313"/>
      <c r="DMD76" s="313"/>
      <c r="DME76" s="313"/>
      <c r="DMF76" s="313"/>
      <c r="DMG76" s="313"/>
      <c r="DMH76" s="313"/>
      <c r="DMI76" s="313"/>
      <c r="DMJ76" s="313"/>
      <c r="DMK76" s="313"/>
      <c r="DML76" s="313"/>
      <c r="DMM76" s="313"/>
      <c r="DMN76" s="313"/>
      <c r="DMO76" s="313"/>
      <c r="DMP76" s="313"/>
      <c r="DMQ76" s="313"/>
      <c r="DMR76" s="313"/>
      <c r="DMS76" s="313"/>
      <c r="DMT76" s="313"/>
      <c r="DMU76" s="313"/>
      <c r="DMV76" s="313"/>
      <c r="DMW76" s="313"/>
      <c r="DMX76" s="313"/>
      <c r="DMY76" s="313"/>
      <c r="DMZ76" s="313"/>
      <c r="DNA76" s="313"/>
      <c r="DNB76" s="313"/>
      <c r="DNC76" s="313"/>
      <c r="DND76" s="313"/>
      <c r="DNE76" s="313"/>
      <c r="DNF76" s="313"/>
      <c r="DNG76" s="313"/>
      <c r="DNH76" s="313"/>
      <c r="DNI76" s="313"/>
      <c r="DNJ76" s="313"/>
      <c r="DNK76" s="313"/>
      <c r="DNL76" s="313"/>
      <c r="DNM76" s="313"/>
      <c r="DNN76" s="313"/>
      <c r="DNO76" s="313"/>
      <c r="DNP76" s="313"/>
      <c r="DNQ76" s="313"/>
      <c r="DNR76" s="313"/>
      <c r="DNS76" s="313"/>
      <c r="DNT76" s="313"/>
      <c r="DNU76" s="313"/>
      <c r="DNV76" s="313"/>
      <c r="DNW76" s="313"/>
      <c r="DNX76" s="313"/>
      <c r="DNY76" s="313"/>
      <c r="DNZ76" s="313"/>
      <c r="DOA76" s="313"/>
      <c r="DOB76" s="313"/>
      <c r="DOC76" s="313"/>
      <c r="DOD76" s="313"/>
      <c r="DOE76" s="313"/>
      <c r="DOF76" s="313"/>
      <c r="DOG76" s="313"/>
      <c r="DOH76" s="313"/>
      <c r="DOI76" s="313"/>
      <c r="DOJ76" s="313"/>
      <c r="DOK76" s="313"/>
      <c r="DOL76" s="313"/>
      <c r="DOM76" s="313"/>
      <c r="DON76" s="313"/>
      <c r="DOO76" s="313"/>
      <c r="DOP76" s="313"/>
      <c r="DOQ76" s="313"/>
      <c r="DOR76" s="313"/>
      <c r="DOS76" s="313"/>
      <c r="DOT76" s="313"/>
      <c r="DOU76" s="313"/>
      <c r="DOV76" s="313"/>
      <c r="DOW76" s="313"/>
      <c r="DOX76" s="313"/>
      <c r="DOY76" s="313"/>
      <c r="DOZ76" s="313"/>
      <c r="DPA76" s="313"/>
      <c r="DPB76" s="313"/>
      <c r="DPC76" s="313"/>
      <c r="DPD76" s="313"/>
      <c r="DPE76" s="313"/>
      <c r="DPF76" s="313"/>
      <c r="DPG76" s="313"/>
      <c r="DPH76" s="313"/>
      <c r="DPI76" s="313"/>
      <c r="DPJ76" s="313"/>
      <c r="DPK76" s="313"/>
      <c r="DPL76" s="313"/>
      <c r="DPM76" s="313"/>
      <c r="DPN76" s="313"/>
      <c r="DPO76" s="313"/>
      <c r="DPP76" s="313"/>
      <c r="DPQ76" s="313"/>
      <c r="DPR76" s="313"/>
      <c r="DPS76" s="313"/>
      <c r="DPT76" s="313"/>
      <c r="DPU76" s="313"/>
      <c r="DPV76" s="313"/>
      <c r="DPW76" s="313"/>
      <c r="DPX76" s="313"/>
      <c r="DPY76" s="313"/>
      <c r="DPZ76" s="313"/>
      <c r="DQA76" s="313"/>
      <c r="DQB76" s="313"/>
      <c r="DQC76" s="313"/>
      <c r="DQD76" s="313"/>
      <c r="DQE76" s="313"/>
      <c r="DQF76" s="313"/>
      <c r="DQG76" s="313"/>
      <c r="DQH76" s="313"/>
      <c r="DQI76" s="313"/>
      <c r="DQJ76" s="313"/>
      <c r="DQK76" s="313"/>
      <c r="DQL76" s="313"/>
      <c r="DQM76" s="313"/>
      <c r="DQN76" s="313"/>
      <c r="DQO76" s="313"/>
      <c r="DQP76" s="313"/>
      <c r="DQQ76" s="313"/>
      <c r="DQR76" s="313"/>
      <c r="DQS76" s="313"/>
      <c r="DQT76" s="313"/>
      <c r="DQU76" s="313"/>
      <c r="DQV76" s="313"/>
      <c r="DQW76" s="313"/>
      <c r="DQX76" s="313"/>
      <c r="DQY76" s="313"/>
      <c r="DQZ76" s="313"/>
      <c r="DRA76" s="313"/>
      <c r="DRB76" s="313"/>
      <c r="DRC76" s="313"/>
      <c r="DRD76" s="313"/>
      <c r="DRE76" s="313"/>
      <c r="DRF76" s="313"/>
      <c r="DRG76" s="313"/>
      <c r="DRH76" s="313"/>
      <c r="DRI76" s="313"/>
      <c r="DRJ76" s="313"/>
      <c r="DRK76" s="313"/>
      <c r="DRL76" s="313"/>
      <c r="DRM76" s="313"/>
      <c r="DRN76" s="313"/>
      <c r="DRO76" s="313"/>
      <c r="DRP76" s="313"/>
      <c r="DRQ76" s="313"/>
      <c r="DRR76" s="313"/>
      <c r="DRS76" s="313"/>
      <c r="DRT76" s="313"/>
      <c r="DRU76" s="313"/>
      <c r="DRV76" s="313"/>
      <c r="DRW76" s="313"/>
      <c r="DRX76" s="313"/>
      <c r="DRY76" s="313"/>
      <c r="DRZ76" s="313"/>
      <c r="DSA76" s="313"/>
      <c r="DSB76" s="313"/>
      <c r="DSC76" s="313"/>
      <c r="DSD76" s="313"/>
      <c r="DSE76" s="313"/>
      <c r="DSF76" s="313"/>
      <c r="DSG76" s="313"/>
      <c r="DSH76" s="313"/>
      <c r="DSI76" s="313"/>
      <c r="DSJ76" s="313"/>
      <c r="DSK76" s="313"/>
      <c r="DSL76" s="313"/>
      <c r="DSM76" s="313"/>
      <c r="DSN76" s="313"/>
      <c r="DSO76" s="313"/>
      <c r="DSP76" s="313"/>
      <c r="DSQ76" s="313"/>
      <c r="DSR76" s="313"/>
      <c r="DSS76" s="313"/>
      <c r="DST76" s="313"/>
      <c r="DSU76" s="313"/>
      <c r="DSV76" s="313"/>
      <c r="DSW76" s="313"/>
      <c r="DSX76" s="313"/>
      <c r="DSY76" s="313"/>
      <c r="DSZ76" s="313"/>
      <c r="DTA76" s="313"/>
      <c r="DTB76" s="313"/>
      <c r="DTC76" s="313"/>
      <c r="DTD76" s="313"/>
      <c r="DTE76" s="313"/>
      <c r="DTF76" s="313"/>
      <c r="DTG76" s="313"/>
      <c r="DTH76" s="313"/>
      <c r="DTI76" s="313"/>
      <c r="DTJ76" s="313"/>
      <c r="DTK76" s="313"/>
      <c r="DTL76" s="313"/>
      <c r="DTM76" s="313"/>
      <c r="DTN76" s="313"/>
      <c r="DTO76" s="313"/>
      <c r="DTP76" s="313"/>
      <c r="DTQ76" s="313"/>
      <c r="DTR76" s="313"/>
      <c r="DTS76" s="313"/>
      <c r="DTT76" s="313"/>
      <c r="DTU76" s="313"/>
      <c r="DTV76" s="313"/>
      <c r="DTW76" s="313"/>
      <c r="DTX76" s="313"/>
      <c r="DTY76" s="313"/>
      <c r="DTZ76" s="313"/>
      <c r="DUA76" s="313"/>
      <c r="DUB76" s="313"/>
      <c r="DUC76" s="313"/>
      <c r="DUD76" s="313"/>
      <c r="DUE76" s="313"/>
      <c r="DUF76" s="313"/>
      <c r="DUG76" s="313"/>
      <c r="DUH76" s="313"/>
      <c r="DUI76" s="313"/>
      <c r="DUJ76" s="313"/>
      <c r="DUK76" s="313"/>
      <c r="DUL76" s="313"/>
      <c r="DUM76" s="313"/>
      <c r="DUN76" s="313"/>
      <c r="DUO76" s="313"/>
      <c r="DUP76" s="313"/>
      <c r="DUQ76" s="313"/>
      <c r="DUR76" s="313"/>
      <c r="DUS76" s="313"/>
      <c r="DUT76" s="313"/>
      <c r="DUU76" s="313"/>
      <c r="DUV76" s="313"/>
      <c r="DUW76" s="313"/>
      <c r="DUX76" s="313"/>
      <c r="DUY76" s="313"/>
      <c r="DUZ76" s="313"/>
      <c r="DVA76" s="313"/>
      <c r="DVB76" s="313"/>
      <c r="DVC76" s="313"/>
      <c r="DVD76" s="313"/>
      <c r="DVE76" s="313"/>
      <c r="DVF76" s="313"/>
      <c r="DVG76" s="313"/>
      <c r="DVH76" s="313"/>
      <c r="DVI76" s="313"/>
      <c r="DVJ76" s="313"/>
      <c r="DVK76" s="313"/>
      <c r="DVL76" s="313"/>
      <c r="DVM76" s="313"/>
      <c r="DVN76" s="313"/>
      <c r="DVO76" s="313"/>
      <c r="DVP76" s="313"/>
      <c r="DVQ76" s="313"/>
      <c r="DVR76" s="313"/>
      <c r="DVS76" s="313"/>
      <c r="DVT76" s="313"/>
      <c r="DVU76" s="313"/>
      <c r="DVV76" s="313"/>
      <c r="DVW76" s="313"/>
      <c r="DVX76" s="313"/>
      <c r="DVY76" s="313"/>
      <c r="DVZ76" s="313"/>
      <c r="DWA76" s="313"/>
      <c r="DWB76" s="313"/>
      <c r="DWC76" s="313"/>
      <c r="DWD76" s="313"/>
      <c r="DWE76" s="313"/>
      <c r="DWF76" s="313"/>
      <c r="DWG76" s="313"/>
      <c r="DWH76" s="313"/>
      <c r="DWI76" s="313"/>
      <c r="DWJ76" s="313"/>
      <c r="DWK76" s="313"/>
      <c r="DWL76" s="313"/>
      <c r="DWM76" s="313"/>
      <c r="DWN76" s="313"/>
      <c r="DWO76" s="313"/>
      <c r="DWP76" s="313"/>
      <c r="DWQ76" s="313"/>
      <c r="DWR76" s="313"/>
      <c r="DWS76" s="313"/>
      <c r="DWT76" s="313"/>
      <c r="DWU76" s="313"/>
      <c r="DWV76" s="313"/>
      <c r="DWW76" s="313"/>
      <c r="DWX76" s="313"/>
      <c r="DWY76" s="313"/>
      <c r="DWZ76" s="313"/>
      <c r="DXA76" s="313"/>
      <c r="DXB76" s="313"/>
      <c r="DXC76" s="313"/>
      <c r="DXD76" s="313"/>
      <c r="DXE76" s="313"/>
      <c r="DXF76" s="313"/>
      <c r="DXG76" s="313"/>
      <c r="DXH76" s="313"/>
      <c r="DXI76" s="313"/>
      <c r="DXJ76" s="313"/>
      <c r="DXK76" s="313"/>
      <c r="DXL76" s="313"/>
      <c r="DXM76" s="313"/>
      <c r="DXN76" s="313"/>
      <c r="DXO76" s="313"/>
      <c r="DXP76" s="313"/>
      <c r="DXQ76" s="313"/>
      <c r="DXR76" s="313"/>
      <c r="DXS76" s="313"/>
      <c r="DXT76" s="313"/>
      <c r="DXU76" s="313"/>
      <c r="DXV76" s="313"/>
      <c r="DXW76" s="313"/>
      <c r="DXX76" s="313"/>
      <c r="DXY76" s="313"/>
      <c r="DXZ76" s="313"/>
      <c r="DYA76" s="313"/>
      <c r="DYB76" s="313"/>
      <c r="DYC76" s="313"/>
      <c r="DYD76" s="313"/>
      <c r="DYE76" s="313"/>
      <c r="DYF76" s="313"/>
      <c r="DYG76" s="313"/>
      <c r="DYH76" s="313"/>
      <c r="DYI76" s="313"/>
      <c r="DYJ76" s="313"/>
      <c r="DYK76" s="313"/>
      <c r="DYL76" s="313"/>
      <c r="DYM76" s="313"/>
      <c r="DYN76" s="313"/>
      <c r="DYO76" s="313"/>
      <c r="DYP76" s="313"/>
      <c r="DYQ76" s="313"/>
      <c r="DYR76" s="313"/>
      <c r="DYS76" s="313"/>
      <c r="DYT76" s="313"/>
      <c r="DYU76" s="313"/>
      <c r="DYV76" s="313"/>
      <c r="DYW76" s="313"/>
      <c r="DYX76" s="313"/>
      <c r="DYY76" s="313"/>
      <c r="DYZ76" s="313"/>
      <c r="DZA76" s="313"/>
      <c r="DZB76" s="313"/>
      <c r="DZC76" s="313"/>
      <c r="DZD76" s="313"/>
      <c r="DZE76" s="313"/>
      <c r="DZF76" s="313"/>
      <c r="DZG76" s="313"/>
      <c r="DZH76" s="313"/>
      <c r="DZI76" s="313"/>
      <c r="DZJ76" s="313"/>
      <c r="DZK76" s="313"/>
      <c r="DZL76" s="313"/>
      <c r="DZM76" s="313"/>
      <c r="DZN76" s="313"/>
      <c r="DZO76" s="313"/>
      <c r="DZP76" s="313"/>
      <c r="DZQ76" s="313"/>
      <c r="DZR76" s="313"/>
      <c r="DZS76" s="313"/>
      <c r="DZT76" s="313"/>
      <c r="DZU76" s="313"/>
      <c r="DZV76" s="313"/>
      <c r="DZW76" s="313"/>
      <c r="DZX76" s="313"/>
      <c r="DZY76" s="313"/>
      <c r="DZZ76" s="313"/>
      <c r="EAA76" s="313"/>
      <c r="EAB76" s="313"/>
      <c r="EAC76" s="313"/>
      <c r="EAD76" s="313"/>
      <c r="EAE76" s="313"/>
      <c r="EAF76" s="313"/>
      <c r="EAG76" s="313"/>
      <c r="EAH76" s="313"/>
      <c r="EAI76" s="313"/>
      <c r="EAJ76" s="313"/>
      <c r="EAK76" s="313"/>
      <c r="EAL76" s="313"/>
      <c r="EAM76" s="313"/>
      <c r="EAN76" s="313"/>
      <c r="EAO76" s="313"/>
      <c r="EAP76" s="313"/>
      <c r="EAQ76" s="313"/>
      <c r="EAR76" s="313"/>
      <c r="EAS76" s="313"/>
      <c r="EAT76" s="313"/>
      <c r="EAU76" s="313"/>
      <c r="EAV76" s="313"/>
      <c r="EAW76" s="313"/>
      <c r="EAX76" s="313"/>
      <c r="EAY76" s="313"/>
      <c r="EAZ76" s="313"/>
      <c r="EBA76" s="313"/>
      <c r="EBB76" s="313"/>
      <c r="EBC76" s="313"/>
      <c r="EBD76" s="313"/>
      <c r="EBE76" s="313"/>
      <c r="EBF76" s="313"/>
      <c r="EBG76" s="313"/>
      <c r="EBH76" s="313"/>
      <c r="EBI76" s="313"/>
      <c r="EBJ76" s="313"/>
      <c r="EBK76" s="313"/>
      <c r="EBL76" s="313"/>
      <c r="EBM76" s="313"/>
      <c r="EBN76" s="313"/>
      <c r="EBO76" s="313"/>
      <c r="EBP76" s="313"/>
      <c r="EBQ76" s="313"/>
      <c r="EBR76" s="313"/>
      <c r="EBS76" s="313"/>
      <c r="EBT76" s="313"/>
      <c r="EBU76" s="313"/>
      <c r="EBV76" s="313"/>
      <c r="EBW76" s="313"/>
      <c r="EBX76" s="313"/>
      <c r="EBY76" s="313"/>
      <c r="EBZ76" s="313"/>
      <c r="ECA76" s="313"/>
      <c r="ECB76" s="313"/>
      <c r="ECC76" s="313"/>
      <c r="ECD76" s="313"/>
      <c r="ECE76" s="313"/>
      <c r="ECF76" s="313"/>
      <c r="ECG76" s="313"/>
      <c r="ECH76" s="313"/>
      <c r="ECI76" s="313"/>
      <c r="ECJ76" s="313"/>
      <c r="ECK76" s="313"/>
      <c r="ECL76" s="313"/>
      <c r="ECM76" s="313"/>
      <c r="ECN76" s="313"/>
      <c r="ECO76" s="313"/>
      <c r="ECP76" s="313"/>
      <c r="ECQ76" s="313"/>
      <c r="ECR76" s="313"/>
      <c r="ECS76" s="313"/>
      <c r="ECT76" s="313"/>
      <c r="ECU76" s="313"/>
      <c r="ECV76" s="313"/>
      <c r="ECW76" s="313"/>
      <c r="ECX76" s="313"/>
      <c r="ECY76" s="313"/>
      <c r="ECZ76" s="313"/>
      <c r="EDA76" s="313"/>
      <c r="EDB76" s="313"/>
      <c r="EDC76" s="313"/>
      <c r="EDD76" s="313"/>
      <c r="EDE76" s="313"/>
      <c r="EDF76" s="313"/>
      <c r="EDG76" s="313"/>
      <c r="EDH76" s="313"/>
      <c r="EDI76" s="313"/>
      <c r="EDJ76" s="313"/>
      <c r="EDK76" s="313"/>
      <c r="EDL76" s="313"/>
      <c r="EDM76" s="313"/>
      <c r="EDN76" s="313"/>
      <c r="EDO76" s="313"/>
      <c r="EDP76" s="313"/>
      <c r="EDQ76" s="313"/>
      <c r="EDR76" s="313"/>
      <c r="EDS76" s="313"/>
      <c r="EDT76" s="313"/>
      <c r="EDU76" s="313"/>
      <c r="EDV76" s="313"/>
      <c r="EDW76" s="313"/>
      <c r="EDX76" s="313"/>
      <c r="EDY76" s="313"/>
      <c r="EDZ76" s="313"/>
      <c r="EEA76" s="313"/>
      <c r="EEB76" s="313"/>
      <c r="EEC76" s="313"/>
      <c r="EED76" s="313"/>
      <c r="EEE76" s="313"/>
      <c r="EEF76" s="313"/>
      <c r="EEG76" s="313"/>
      <c r="EEH76" s="313"/>
      <c r="EEI76" s="313"/>
      <c r="EEJ76" s="313"/>
      <c r="EEK76" s="313"/>
      <c r="EEL76" s="313"/>
      <c r="EEM76" s="313"/>
      <c r="EEN76" s="313"/>
      <c r="EEO76" s="313"/>
      <c r="EEP76" s="313"/>
      <c r="EEQ76" s="313"/>
      <c r="EER76" s="313"/>
      <c r="EES76" s="313"/>
      <c r="EET76" s="313"/>
      <c r="EEU76" s="313"/>
      <c r="EEV76" s="313"/>
      <c r="EEW76" s="313"/>
      <c r="EEX76" s="313"/>
      <c r="EEY76" s="313"/>
      <c r="EEZ76" s="313"/>
      <c r="EFA76" s="313"/>
      <c r="EFB76" s="313"/>
      <c r="EFC76" s="313"/>
      <c r="EFD76" s="313"/>
      <c r="EFE76" s="313"/>
      <c r="EFF76" s="313"/>
      <c r="EFG76" s="313"/>
      <c r="EFH76" s="313"/>
      <c r="EFI76" s="313"/>
      <c r="EFJ76" s="313"/>
      <c r="EFK76" s="313"/>
      <c r="EFL76" s="313"/>
      <c r="EFM76" s="313"/>
      <c r="EFN76" s="313"/>
      <c r="EFO76" s="313"/>
      <c r="EFP76" s="313"/>
      <c r="EFQ76" s="313"/>
      <c r="EFR76" s="313"/>
      <c r="EFS76" s="313"/>
      <c r="EFT76" s="313"/>
      <c r="EFU76" s="313"/>
      <c r="EFV76" s="313"/>
      <c r="EFW76" s="313"/>
      <c r="EFX76" s="313"/>
      <c r="EFY76" s="313"/>
      <c r="EFZ76" s="313"/>
      <c r="EGA76" s="313"/>
      <c r="EGB76" s="313"/>
      <c r="EGC76" s="313"/>
      <c r="EGD76" s="313"/>
      <c r="EGE76" s="313"/>
      <c r="EGF76" s="313"/>
      <c r="EGG76" s="313"/>
      <c r="EGH76" s="313"/>
      <c r="EGI76" s="313"/>
      <c r="EGJ76" s="313"/>
      <c r="EGK76" s="313"/>
      <c r="EGL76" s="313"/>
      <c r="EGM76" s="313"/>
      <c r="EGN76" s="313"/>
      <c r="EGO76" s="313"/>
      <c r="EGP76" s="313"/>
      <c r="EGQ76" s="313"/>
      <c r="EGR76" s="313"/>
      <c r="EGS76" s="313"/>
      <c r="EGT76" s="313"/>
      <c r="EGU76" s="313"/>
      <c r="EGV76" s="313"/>
      <c r="EGW76" s="313"/>
      <c r="EGX76" s="313"/>
      <c r="EGY76" s="313"/>
      <c r="EGZ76" s="313"/>
      <c r="EHA76" s="313"/>
      <c r="EHB76" s="313"/>
      <c r="EHC76" s="313"/>
      <c r="EHD76" s="313"/>
      <c r="EHE76" s="313"/>
      <c r="EHF76" s="313"/>
      <c r="EHG76" s="313"/>
      <c r="EHH76" s="313"/>
      <c r="EHI76" s="313"/>
      <c r="EHJ76" s="313"/>
      <c r="EHK76" s="313"/>
      <c r="EHL76" s="313"/>
      <c r="EHM76" s="313"/>
      <c r="EHN76" s="313"/>
      <c r="EHO76" s="313"/>
      <c r="EHP76" s="313"/>
      <c r="EHQ76" s="313"/>
      <c r="EHR76" s="313"/>
      <c r="EHS76" s="313"/>
      <c r="EHT76" s="313"/>
      <c r="EHU76" s="313"/>
      <c r="EHV76" s="313"/>
      <c r="EHW76" s="313"/>
      <c r="EHX76" s="313"/>
      <c r="EHY76" s="313"/>
      <c r="EHZ76" s="313"/>
      <c r="EIA76" s="313"/>
      <c r="EIB76" s="313"/>
      <c r="EIC76" s="313"/>
      <c r="EID76" s="313"/>
      <c r="EIE76" s="313"/>
      <c r="EIF76" s="313"/>
      <c r="EIG76" s="313"/>
      <c r="EIH76" s="313"/>
      <c r="EII76" s="313"/>
      <c r="EIJ76" s="313"/>
      <c r="EIK76" s="313"/>
      <c r="EIL76" s="313"/>
      <c r="EIM76" s="313"/>
      <c r="EIN76" s="313"/>
      <c r="EIO76" s="313"/>
      <c r="EIP76" s="313"/>
      <c r="EIQ76" s="313"/>
      <c r="EIR76" s="313"/>
      <c r="EIS76" s="313"/>
      <c r="EIT76" s="313"/>
      <c r="EIU76" s="313"/>
      <c r="EIV76" s="313"/>
      <c r="EIW76" s="313"/>
      <c r="EIX76" s="313"/>
      <c r="EIY76" s="313"/>
      <c r="EIZ76" s="313"/>
      <c r="EJA76" s="313"/>
      <c r="EJB76" s="313"/>
      <c r="EJC76" s="313"/>
      <c r="EJD76" s="313"/>
      <c r="EJE76" s="313"/>
      <c r="EJF76" s="313"/>
      <c r="EJG76" s="313"/>
      <c r="EJH76" s="313"/>
      <c r="EJI76" s="313"/>
      <c r="EJJ76" s="313"/>
      <c r="EJK76" s="313"/>
      <c r="EJL76" s="313"/>
      <c r="EJM76" s="313"/>
      <c r="EJN76" s="313"/>
      <c r="EJO76" s="313"/>
      <c r="EJP76" s="313"/>
      <c r="EJQ76" s="313"/>
      <c r="EJR76" s="313"/>
      <c r="EJS76" s="313"/>
      <c r="EJT76" s="313"/>
      <c r="EJU76" s="313"/>
      <c r="EJV76" s="313"/>
      <c r="EJW76" s="313"/>
      <c r="EJX76" s="313"/>
      <c r="EJY76" s="313"/>
      <c r="EJZ76" s="313"/>
      <c r="EKA76" s="313"/>
      <c r="EKB76" s="313"/>
      <c r="EKC76" s="313"/>
      <c r="EKD76" s="313"/>
      <c r="EKE76" s="313"/>
      <c r="EKF76" s="313"/>
      <c r="EKG76" s="313"/>
      <c r="EKH76" s="313"/>
      <c r="EKI76" s="313"/>
      <c r="EKJ76" s="313"/>
      <c r="EKK76" s="313"/>
      <c r="EKL76" s="313"/>
      <c r="EKM76" s="313"/>
      <c r="EKN76" s="313"/>
      <c r="EKO76" s="313"/>
      <c r="EKP76" s="313"/>
      <c r="EKQ76" s="313"/>
      <c r="EKR76" s="313"/>
      <c r="EKS76" s="313"/>
      <c r="EKT76" s="313"/>
      <c r="EKU76" s="313"/>
      <c r="EKV76" s="313"/>
      <c r="EKW76" s="313"/>
      <c r="EKX76" s="313"/>
      <c r="EKY76" s="313"/>
      <c r="EKZ76" s="313"/>
      <c r="ELA76" s="313"/>
      <c r="ELB76" s="313"/>
      <c r="ELC76" s="313"/>
      <c r="ELD76" s="313"/>
      <c r="ELE76" s="313"/>
      <c r="ELF76" s="313"/>
      <c r="ELG76" s="313"/>
      <c r="ELH76" s="313"/>
      <c r="ELI76" s="313"/>
      <c r="ELJ76" s="313"/>
      <c r="ELK76" s="313"/>
      <c r="ELL76" s="313"/>
      <c r="ELM76" s="313"/>
      <c r="ELN76" s="313"/>
      <c r="ELO76" s="313"/>
      <c r="ELP76" s="313"/>
      <c r="ELQ76" s="313"/>
      <c r="ELR76" s="313"/>
      <c r="ELS76" s="313"/>
      <c r="ELT76" s="313"/>
      <c r="ELU76" s="313"/>
      <c r="ELV76" s="313"/>
      <c r="ELW76" s="313"/>
      <c r="ELX76" s="313"/>
      <c r="ELY76" s="313"/>
      <c r="ELZ76" s="313"/>
      <c r="EMA76" s="313"/>
      <c r="EMB76" s="313"/>
      <c r="EMC76" s="313"/>
      <c r="EMD76" s="313"/>
      <c r="EME76" s="313"/>
      <c r="EMF76" s="313"/>
      <c r="EMG76" s="313"/>
      <c r="EMH76" s="313"/>
      <c r="EMI76" s="313"/>
      <c r="EMJ76" s="313"/>
      <c r="EMK76" s="313"/>
      <c r="EML76" s="313"/>
      <c r="EMM76" s="313"/>
      <c r="EMN76" s="313"/>
      <c r="EMO76" s="313"/>
      <c r="EMP76" s="313"/>
      <c r="EMQ76" s="313"/>
      <c r="EMR76" s="313"/>
      <c r="EMS76" s="313"/>
      <c r="EMT76" s="313"/>
      <c r="EMU76" s="313"/>
      <c r="EMV76" s="313"/>
      <c r="EMW76" s="313"/>
      <c r="EMX76" s="313"/>
      <c r="EMY76" s="313"/>
      <c r="EMZ76" s="313"/>
      <c r="ENA76" s="313"/>
      <c r="ENB76" s="313"/>
      <c r="ENC76" s="313"/>
      <c r="END76" s="313"/>
      <c r="ENE76" s="313"/>
      <c r="ENF76" s="313"/>
      <c r="ENG76" s="313"/>
      <c r="ENH76" s="313"/>
      <c r="ENI76" s="313"/>
      <c r="ENJ76" s="313"/>
      <c r="ENK76" s="313"/>
      <c r="ENL76" s="313"/>
      <c r="ENM76" s="313"/>
      <c r="ENN76" s="313"/>
      <c r="ENO76" s="313"/>
      <c r="ENP76" s="313"/>
      <c r="ENQ76" s="313"/>
      <c r="ENR76" s="313"/>
      <c r="ENS76" s="313"/>
      <c r="ENT76" s="313"/>
      <c r="ENU76" s="313"/>
      <c r="ENV76" s="313"/>
      <c r="ENW76" s="313"/>
      <c r="ENX76" s="313"/>
      <c r="ENY76" s="313"/>
      <c r="ENZ76" s="313"/>
      <c r="EOA76" s="313"/>
      <c r="EOB76" s="313"/>
      <c r="EOC76" s="313"/>
      <c r="EOD76" s="313"/>
      <c r="EOE76" s="313"/>
      <c r="EOF76" s="313"/>
      <c r="EOG76" s="313"/>
      <c r="EOH76" s="313"/>
      <c r="EOI76" s="313"/>
      <c r="EOJ76" s="313"/>
      <c r="EOK76" s="313"/>
      <c r="EOL76" s="313"/>
      <c r="EOM76" s="313"/>
      <c r="EON76" s="313"/>
      <c r="EOO76" s="313"/>
      <c r="EOP76" s="313"/>
      <c r="EOQ76" s="313"/>
      <c r="EOR76" s="313"/>
      <c r="EOS76" s="313"/>
      <c r="EOT76" s="313"/>
      <c r="EOU76" s="313"/>
      <c r="EOV76" s="313"/>
      <c r="EOW76" s="313"/>
      <c r="EOX76" s="313"/>
      <c r="EOY76" s="313"/>
      <c r="EOZ76" s="313"/>
      <c r="EPA76" s="313"/>
      <c r="EPB76" s="313"/>
      <c r="EPC76" s="313"/>
      <c r="EPD76" s="313"/>
      <c r="EPE76" s="313"/>
      <c r="EPF76" s="313"/>
      <c r="EPG76" s="313"/>
      <c r="EPH76" s="313"/>
      <c r="EPI76" s="313"/>
      <c r="EPJ76" s="313"/>
      <c r="EPK76" s="313"/>
      <c r="EPL76" s="313"/>
      <c r="EPM76" s="313"/>
      <c r="EPN76" s="313"/>
      <c r="EPO76" s="313"/>
      <c r="EPP76" s="313"/>
      <c r="EPQ76" s="313"/>
      <c r="EPR76" s="313"/>
      <c r="EPS76" s="313"/>
      <c r="EPT76" s="313"/>
      <c r="EPU76" s="313"/>
      <c r="EPV76" s="313"/>
      <c r="EPW76" s="313"/>
      <c r="EPX76" s="313"/>
      <c r="EPY76" s="313"/>
      <c r="EPZ76" s="313"/>
      <c r="EQA76" s="313"/>
      <c r="EQB76" s="313"/>
      <c r="EQC76" s="313"/>
      <c r="EQD76" s="313"/>
      <c r="EQE76" s="313"/>
      <c r="EQF76" s="313"/>
      <c r="EQG76" s="313"/>
      <c r="EQH76" s="313"/>
      <c r="EQI76" s="313"/>
      <c r="EQJ76" s="313"/>
      <c r="EQK76" s="313"/>
      <c r="EQL76" s="313"/>
      <c r="EQM76" s="313"/>
      <c r="EQN76" s="313"/>
      <c r="EQO76" s="313"/>
      <c r="EQP76" s="313"/>
      <c r="EQQ76" s="313"/>
      <c r="EQR76" s="313"/>
      <c r="EQS76" s="313"/>
      <c r="EQT76" s="313"/>
      <c r="EQU76" s="313"/>
      <c r="EQV76" s="313"/>
      <c r="EQW76" s="313"/>
      <c r="EQX76" s="313"/>
      <c r="EQY76" s="313"/>
      <c r="EQZ76" s="313"/>
      <c r="ERA76" s="313"/>
      <c r="ERB76" s="313"/>
      <c r="ERC76" s="313"/>
      <c r="ERD76" s="313"/>
      <c r="ERE76" s="313"/>
      <c r="ERF76" s="313"/>
      <c r="ERG76" s="313"/>
      <c r="ERH76" s="313"/>
      <c r="ERI76" s="313"/>
      <c r="ERJ76" s="313"/>
      <c r="ERK76" s="313"/>
      <c r="ERL76" s="313"/>
      <c r="ERM76" s="313"/>
      <c r="ERN76" s="313"/>
      <c r="ERO76" s="313"/>
      <c r="ERP76" s="313"/>
      <c r="ERQ76" s="313"/>
      <c r="ERR76" s="313"/>
      <c r="ERS76" s="313"/>
      <c r="ERT76" s="313"/>
      <c r="ERU76" s="313"/>
      <c r="ERV76" s="313"/>
      <c r="ERW76" s="313"/>
      <c r="ERX76" s="313"/>
      <c r="ERY76" s="313"/>
      <c r="ERZ76" s="313"/>
      <c r="ESA76" s="313"/>
      <c r="ESB76" s="313"/>
      <c r="ESC76" s="313"/>
      <c r="ESD76" s="313"/>
      <c r="ESE76" s="313"/>
      <c r="ESF76" s="313"/>
      <c r="ESG76" s="313"/>
      <c r="ESH76" s="313"/>
      <c r="ESI76" s="313"/>
      <c r="ESJ76" s="313"/>
      <c r="ESK76" s="313"/>
      <c r="ESL76" s="313"/>
      <c r="ESM76" s="313"/>
      <c r="ESN76" s="313"/>
      <c r="ESO76" s="313"/>
      <c r="ESP76" s="313"/>
      <c r="ESQ76" s="313"/>
      <c r="ESR76" s="313"/>
      <c r="ESS76" s="313"/>
      <c r="EST76" s="313"/>
      <c r="ESU76" s="313"/>
      <c r="ESV76" s="313"/>
      <c r="ESW76" s="313"/>
      <c r="ESX76" s="313"/>
      <c r="ESY76" s="313"/>
      <c r="ESZ76" s="313"/>
      <c r="ETA76" s="313"/>
      <c r="ETB76" s="313"/>
      <c r="ETC76" s="313"/>
      <c r="ETD76" s="313"/>
      <c r="ETE76" s="313"/>
      <c r="ETF76" s="313"/>
      <c r="ETG76" s="313"/>
      <c r="ETH76" s="313"/>
      <c r="ETI76" s="313"/>
      <c r="ETJ76" s="313"/>
      <c r="ETK76" s="313"/>
      <c r="ETL76" s="313"/>
      <c r="ETM76" s="313"/>
      <c r="ETN76" s="313"/>
      <c r="ETO76" s="313"/>
      <c r="ETP76" s="313"/>
      <c r="ETQ76" s="313"/>
      <c r="ETR76" s="313"/>
      <c r="ETS76" s="313"/>
      <c r="ETT76" s="313"/>
      <c r="ETU76" s="313"/>
      <c r="ETV76" s="313"/>
      <c r="ETW76" s="313"/>
      <c r="ETX76" s="313"/>
      <c r="ETY76" s="313"/>
      <c r="ETZ76" s="313"/>
      <c r="EUA76" s="313"/>
      <c r="EUB76" s="313"/>
      <c r="EUC76" s="313"/>
      <c r="EUD76" s="313"/>
      <c r="EUE76" s="313"/>
      <c r="EUF76" s="313"/>
      <c r="EUG76" s="313"/>
      <c r="EUH76" s="313"/>
      <c r="EUI76" s="313"/>
      <c r="EUJ76" s="313"/>
      <c r="EUK76" s="313"/>
      <c r="EUL76" s="313"/>
      <c r="EUM76" s="313"/>
      <c r="EUN76" s="313"/>
      <c r="EUO76" s="313"/>
      <c r="EUP76" s="313"/>
      <c r="EUQ76" s="313"/>
      <c r="EUR76" s="313"/>
      <c r="EUS76" s="313"/>
      <c r="EUT76" s="313"/>
      <c r="EUU76" s="313"/>
      <c r="EUV76" s="313"/>
      <c r="EUW76" s="313"/>
      <c r="EUX76" s="313"/>
      <c r="EUY76" s="313"/>
      <c r="EUZ76" s="313"/>
      <c r="EVA76" s="313"/>
      <c r="EVB76" s="313"/>
      <c r="EVC76" s="313"/>
      <c r="EVD76" s="313"/>
      <c r="EVE76" s="313"/>
      <c r="EVF76" s="313"/>
      <c r="EVG76" s="313"/>
      <c r="EVH76" s="313"/>
      <c r="EVI76" s="313"/>
      <c r="EVJ76" s="313"/>
      <c r="EVK76" s="313"/>
      <c r="EVL76" s="313"/>
      <c r="EVM76" s="313"/>
      <c r="EVN76" s="313"/>
      <c r="EVO76" s="313"/>
      <c r="EVP76" s="313"/>
      <c r="EVQ76" s="313"/>
      <c r="EVR76" s="313"/>
      <c r="EVS76" s="313"/>
      <c r="EVT76" s="313"/>
      <c r="EVU76" s="313"/>
      <c r="EVV76" s="313"/>
      <c r="EVW76" s="313"/>
      <c r="EVX76" s="313"/>
      <c r="EVY76" s="313"/>
      <c r="EVZ76" s="313"/>
      <c r="EWA76" s="313"/>
      <c r="EWB76" s="313"/>
      <c r="EWC76" s="313"/>
      <c r="EWD76" s="313"/>
      <c r="EWE76" s="313"/>
      <c r="EWF76" s="313"/>
      <c r="EWG76" s="313"/>
      <c r="EWH76" s="313"/>
      <c r="EWI76" s="313"/>
      <c r="EWJ76" s="313"/>
      <c r="EWK76" s="313"/>
      <c r="EWL76" s="313"/>
      <c r="EWM76" s="313"/>
      <c r="EWN76" s="313"/>
      <c r="EWO76" s="313"/>
      <c r="EWP76" s="313"/>
      <c r="EWQ76" s="313"/>
      <c r="EWR76" s="313"/>
      <c r="EWS76" s="313"/>
      <c r="EWT76" s="313"/>
      <c r="EWU76" s="313"/>
      <c r="EWV76" s="313"/>
      <c r="EWW76" s="313"/>
      <c r="EWX76" s="313"/>
      <c r="EWY76" s="313"/>
      <c r="EWZ76" s="313"/>
      <c r="EXA76" s="313"/>
      <c r="EXB76" s="313"/>
      <c r="EXC76" s="313"/>
      <c r="EXD76" s="313"/>
      <c r="EXE76" s="313"/>
      <c r="EXF76" s="313"/>
      <c r="EXG76" s="313"/>
      <c r="EXH76" s="313"/>
      <c r="EXI76" s="313"/>
      <c r="EXJ76" s="313"/>
      <c r="EXK76" s="313"/>
      <c r="EXL76" s="313"/>
      <c r="EXM76" s="313"/>
      <c r="EXN76" s="313"/>
      <c r="EXO76" s="313"/>
      <c r="EXP76" s="313"/>
      <c r="EXQ76" s="313"/>
      <c r="EXR76" s="313"/>
      <c r="EXS76" s="313"/>
      <c r="EXT76" s="313"/>
      <c r="EXU76" s="313"/>
      <c r="EXV76" s="313"/>
      <c r="EXW76" s="313"/>
      <c r="EXX76" s="313"/>
      <c r="EXY76" s="313"/>
      <c r="EXZ76" s="313"/>
      <c r="EYA76" s="313"/>
      <c r="EYB76" s="313"/>
      <c r="EYC76" s="313"/>
      <c r="EYD76" s="313"/>
      <c r="EYE76" s="313"/>
      <c r="EYF76" s="313"/>
      <c r="EYG76" s="313"/>
      <c r="EYH76" s="313"/>
      <c r="EYI76" s="313"/>
      <c r="EYJ76" s="313"/>
      <c r="EYK76" s="313"/>
      <c r="EYL76" s="313"/>
      <c r="EYM76" s="313"/>
      <c r="EYN76" s="313"/>
      <c r="EYO76" s="313"/>
      <c r="EYP76" s="313"/>
      <c r="EYQ76" s="313"/>
      <c r="EYR76" s="313"/>
      <c r="EYS76" s="313"/>
      <c r="EYT76" s="313"/>
      <c r="EYU76" s="313"/>
      <c r="EYV76" s="313"/>
      <c r="EYW76" s="313"/>
      <c r="EYX76" s="313"/>
      <c r="EYY76" s="313"/>
      <c r="EYZ76" s="313"/>
      <c r="EZA76" s="313"/>
      <c r="EZB76" s="313"/>
      <c r="EZC76" s="313"/>
      <c r="EZD76" s="313"/>
      <c r="EZE76" s="313"/>
      <c r="EZF76" s="313"/>
      <c r="EZG76" s="313"/>
      <c r="EZH76" s="313"/>
      <c r="EZI76" s="313"/>
      <c r="EZJ76" s="313"/>
      <c r="EZK76" s="313"/>
      <c r="EZL76" s="313"/>
      <c r="EZM76" s="313"/>
      <c r="EZN76" s="313"/>
      <c r="EZO76" s="313"/>
      <c r="EZP76" s="313"/>
      <c r="EZQ76" s="313"/>
      <c r="EZR76" s="313"/>
      <c r="EZS76" s="313"/>
      <c r="EZT76" s="313"/>
      <c r="EZU76" s="313"/>
      <c r="EZV76" s="313"/>
      <c r="EZW76" s="313"/>
      <c r="EZX76" s="313"/>
      <c r="EZY76" s="313"/>
      <c r="EZZ76" s="313"/>
      <c r="FAA76" s="313"/>
      <c r="FAB76" s="313"/>
      <c r="FAC76" s="313"/>
      <c r="FAD76" s="313"/>
      <c r="FAE76" s="313"/>
      <c r="FAF76" s="313"/>
      <c r="FAG76" s="313"/>
      <c r="FAH76" s="313"/>
      <c r="FAI76" s="313"/>
      <c r="FAJ76" s="313"/>
      <c r="FAK76" s="313"/>
      <c r="FAL76" s="313"/>
      <c r="FAM76" s="313"/>
      <c r="FAN76" s="313"/>
      <c r="FAO76" s="313"/>
      <c r="FAP76" s="313"/>
      <c r="FAQ76" s="313"/>
      <c r="FAR76" s="313"/>
      <c r="FAS76" s="313"/>
      <c r="FAT76" s="313"/>
      <c r="FAU76" s="313"/>
      <c r="FAV76" s="313"/>
      <c r="FAW76" s="313"/>
      <c r="FAX76" s="313"/>
      <c r="FAY76" s="313"/>
      <c r="FAZ76" s="313"/>
      <c r="FBA76" s="313"/>
      <c r="FBB76" s="313"/>
      <c r="FBC76" s="313"/>
      <c r="FBD76" s="313"/>
      <c r="FBE76" s="313"/>
      <c r="FBF76" s="313"/>
      <c r="FBG76" s="313"/>
      <c r="FBH76" s="313"/>
      <c r="FBI76" s="313"/>
      <c r="FBJ76" s="313"/>
      <c r="FBK76" s="313"/>
      <c r="FBL76" s="313"/>
      <c r="FBM76" s="313"/>
      <c r="FBN76" s="313"/>
      <c r="FBO76" s="313"/>
      <c r="FBP76" s="313"/>
      <c r="FBQ76" s="313"/>
      <c r="FBR76" s="313"/>
      <c r="FBS76" s="313"/>
      <c r="FBT76" s="313"/>
      <c r="FBU76" s="313"/>
      <c r="FBV76" s="313"/>
      <c r="FBW76" s="313"/>
      <c r="FBX76" s="313"/>
      <c r="FBY76" s="313"/>
      <c r="FBZ76" s="313"/>
      <c r="FCA76" s="313"/>
      <c r="FCB76" s="313"/>
      <c r="FCC76" s="313"/>
      <c r="FCD76" s="313"/>
      <c r="FCE76" s="313"/>
      <c r="FCF76" s="313"/>
      <c r="FCG76" s="313"/>
      <c r="FCH76" s="313"/>
      <c r="FCI76" s="313"/>
      <c r="FCJ76" s="313"/>
      <c r="FCK76" s="313"/>
      <c r="FCL76" s="313"/>
      <c r="FCM76" s="313"/>
      <c r="FCN76" s="313"/>
      <c r="FCO76" s="313"/>
      <c r="FCP76" s="313"/>
      <c r="FCQ76" s="313"/>
      <c r="FCR76" s="313"/>
      <c r="FCS76" s="313"/>
      <c r="FCT76" s="313"/>
      <c r="FCU76" s="313"/>
      <c r="FCV76" s="313"/>
      <c r="FCW76" s="313"/>
      <c r="FCX76" s="313"/>
      <c r="FCY76" s="313"/>
      <c r="FCZ76" s="313"/>
      <c r="FDA76" s="313"/>
      <c r="FDB76" s="313"/>
      <c r="FDC76" s="313"/>
      <c r="FDD76" s="313"/>
      <c r="FDE76" s="313"/>
      <c r="FDF76" s="313"/>
      <c r="FDG76" s="313"/>
      <c r="FDH76" s="313"/>
      <c r="FDI76" s="313"/>
      <c r="FDJ76" s="313"/>
      <c r="FDK76" s="313"/>
      <c r="FDL76" s="313"/>
      <c r="FDM76" s="313"/>
      <c r="FDN76" s="313"/>
      <c r="FDO76" s="313"/>
      <c r="FDP76" s="313"/>
      <c r="FDQ76" s="313"/>
      <c r="FDR76" s="313"/>
      <c r="FDS76" s="313"/>
      <c r="FDT76" s="313"/>
      <c r="FDU76" s="313"/>
      <c r="FDV76" s="313"/>
      <c r="FDW76" s="313"/>
      <c r="FDX76" s="313"/>
      <c r="FDY76" s="313"/>
      <c r="FDZ76" s="313"/>
      <c r="FEA76" s="313"/>
      <c r="FEB76" s="313"/>
      <c r="FEC76" s="313"/>
      <c r="FED76" s="313"/>
      <c r="FEE76" s="313"/>
      <c r="FEF76" s="313"/>
      <c r="FEG76" s="313"/>
      <c r="FEH76" s="313"/>
      <c r="FEI76" s="313"/>
      <c r="FEJ76" s="313"/>
      <c r="FEK76" s="313"/>
      <c r="FEL76" s="313"/>
      <c r="FEM76" s="313"/>
      <c r="FEN76" s="313"/>
      <c r="FEO76" s="313"/>
      <c r="FEP76" s="313"/>
      <c r="FEQ76" s="313"/>
      <c r="FER76" s="313"/>
      <c r="FES76" s="313"/>
      <c r="FET76" s="313"/>
      <c r="FEU76" s="313"/>
      <c r="FEV76" s="313"/>
      <c r="FEW76" s="313"/>
      <c r="FEX76" s="313"/>
      <c r="FEY76" s="313"/>
      <c r="FEZ76" s="313"/>
      <c r="FFA76" s="313"/>
      <c r="FFB76" s="313"/>
      <c r="FFC76" s="313"/>
      <c r="FFD76" s="313"/>
      <c r="FFE76" s="313"/>
      <c r="FFF76" s="313"/>
      <c r="FFG76" s="313"/>
      <c r="FFH76" s="313"/>
      <c r="FFI76" s="313"/>
      <c r="FFJ76" s="313"/>
      <c r="FFK76" s="313"/>
      <c r="FFL76" s="313"/>
      <c r="FFM76" s="313"/>
      <c r="FFN76" s="313"/>
      <c r="FFO76" s="313"/>
      <c r="FFP76" s="313"/>
      <c r="FFQ76" s="313"/>
      <c r="FFR76" s="313"/>
      <c r="FFS76" s="313"/>
      <c r="FFT76" s="313"/>
      <c r="FFU76" s="313"/>
      <c r="FFV76" s="313"/>
      <c r="FFW76" s="313"/>
      <c r="FFX76" s="313"/>
      <c r="FFY76" s="313"/>
      <c r="FFZ76" s="313"/>
      <c r="FGA76" s="313"/>
      <c r="FGB76" s="313"/>
      <c r="FGC76" s="313"/>
      <c r="FGD76" s="313"/>
      <c r="FGE76" s="313"/>
      <c r="FGF76" s="313"/>
      <c r="FGG76" s="313"/>
      <c r="FGH76" s="313"/>
      <c r="FGI76" s="313"/>
      <c r="FGJ76" s="313"/>
      <c r="FGK76" s="313"/>
      <c r="FGL76" s="313"/>
      <c r="FGM76" s="313"/>
      <c r="FGN76" s="313"/>
      <c r="FGO76" s="313"/>
      <c r="FGP76" s="313"/>
      <c r="FGQ76" s="313"/>
      <c r="FGR76" s="313"/>
      <c r="FGS76" s="313"/>
      <c r="FGT76" s="313"/>
      <c r="FGU76" s="313"/>
      <c r="FGV76" s="313"/>
      <c r="FGW76" s="313"/>
      <c r="FGX76" s="313"/>
      <c r="FGY76" s="313"/>
      <c r="FGZ76" s="313"/>
      <c r="FHA76" s="313"/>
      <c r="FHB76" s="313"/>
      <c r="FHC76" s="313"/>
      <c r="FHD76" s="313"/>
      <c r="FHE76" s="313"/>
      <c r="FHF76" s="313"/>
      <c r="FHG76" s="313"/>
      <c r="FHH76" s="313"/>
      <c r="FHI76" s="313"/>
      <c r="FHJ76" s="313"/>
      <c r="FHK76" s="313"/>
      <c r="FHL76" s="313"/>
      <c r="FHM76" s="313"/>
      <c r="FHN76" s="313"/>
      <c r="FHO76" s="313"/>
      <c r="FHP76" s="313"/>
      <c r="FHQ76" s="313"/>
      <c r="FHR76" s="313"/>
      <c r="FHS76" s="313"/>
      <c r="FHT76" s="313"/>
      <c r="FHU76" s="313"/>
      <c r="FHV76" s="313"/>
      <c r="FHW76" s="313"/>
      <c r="FHX76" s="313"/>
      <c r="FHY76" s="313"/>
      <c r="FHZ76" s="313"/>
      <c r="FIA76" s="313"/>
      <c r="FIB76" s="313"/>
      <c r="FIC76" s="313"/>
      <c r="FID76" s="313"/>
      <c r="FIE76" s="313"/>
      <c r="FIF76" s="313"/>
      <c r="FIG76" s="313"/>
      <c r="FIH76" s="313"/>
      <c r="FII76" s="313"/>
      <c r="FIJ76" s="313"/>
      <c r="FIK76" s="313"/>
      <c r="FIL76" s="313"/>
      <c r="FIM76" s="313"/>
      <c r="FIN76" s="313"/>
      <c r="FIO76" s="313"/>
      <c r="FIP76" s="313"/>
      <c r="FIQ76" s="313"/>
      <c r="FIR76" s="313"/>
      <c r="FIS76" s="313"/>
      <c r="FIT76" s="313"/>
      <c r="FIU76" s="313"/>
      <c r="FIV76" s="313"/>
      <c r="FIW76" s="313"/>
      <c r="FIX76" s="313"/>
      <c r="FIY76" s="313"/>
      <c r="FIZ76" s="313"/>
      <c r="FJA76" s="313"/>
      <c r="FJB76" s="313"/>
      <c r="FJC76" s="313"/>
      <c r="FJD76" s="313"/>
      <c r="FJE76" s="313"/>
      <c r="FJF76" s="313"/>
      <c r="FJG76" s="313"/>
      <c r="FJH76" s="313"/>
      <c r="FJI76" s="313"/>
      <c r="FJJ76" s="313"/>
      <c r="FJK76" s="313"/>
      <c r="FJL76" s="313"/>
      <c r="FJM76" s="313"/>
      <c r="FJN76" s="313"/>
      <c r="FJO76" s="313"/>
      <c r="FJP76" s="313"/>
      <c r="FJQ76" s="313"/>
      <c r="FJR76" s="313"/>
      <c r="FJS76" s="313"/>
      <c r="FJT76" s="313"/>
      <c r="FJU76" s="313"/>
      <c r="FJV76" s="313"/>
      <c r="FJW76" s="313"/>
      <c r="FJX76" s="313"/>
      <c r="FJY76" s="313"/>
      <c r="FJZ76" s="313"/>
      <c r="FKA76" s="313"/>
      <c r="FKB76" s="313"/>
      <c r="FKC76" s="313"/>
      <c r="FKD76" s="313"/>
      <c r="FKE76" s="313"/>
      <c r="FKF76" s="313"/>
      <c r="FKG76" s="313"/>
      <c r="FKH76" s="313"/>
      <c r="FKI76" s="313"/>
      <c r="FKJ76" s="313"/>
      <c r="FKK76" s="313"/>
      <c r="FKL76" s="313"/>
      <c r="FKM76" s="313"/>
      <c r="FKN76" s="313"/>
      <c r="FKO76" s="313"/>
      <c r="FKP76" s="313"/>
      <c r="FKQ76" s="313"/>
      <c r="FKR76" s="313"/>
      <c r="FKS76" s="313"/>
      <c r="FKT76" s="313"/>
      <c r="FKU76" s="313"/>
      <c r="FKV76" s="313"/>
      <c r="FKW76" s="313"/>
      <c r="FKX76" s="313"/>
      <c r="FKY76" s="313"/>
      <c r="FKZ76" s="313"/>
      <c r="FLA76" s="313"/>
      <c r="FLB76" s="313"/>
      <c r="FLC76" s="313"/>
      <c r="FLD76" s="313"/>
      <c r="FLE76" s="313"/>
      <c r="FLF76" s="313"/>
      <c r="FLG76" s="313"/>
      <c r="FLH76" s="313"/>
      <c r="FLI76" s="313"/>
      <c r="FLJ76" s="313"/>
      <c r="FLK76" s="313"/>
      <c r="FLL76" s="313"/>
      <c r="FLM76" s="313"/>
      <c r="FLN76" s="313"/>
      <c r="FLO76" s="313"/>
      <c r="FLP76" s="313"/>
      <c r="FLQ76" s="313"/>
      <c r="FLR76" s="313"/>
      <c r="FLS76" s="313"/>
      <c r="FLT76" s="313"/>
      <c r="FLU76" s="313"/>
      <c r="FLV76" s="313"/>
      <c r="FLW76" s="313"/>
      <c r="FLX76" s="313"/>
      <c r="FLY76" s="313"/>
      <c r="FLZ76" s="313"/>
      <c r="FMA76" s="313"/>
      <c r="FMB76" s="313"/>
      <c r="FMC76" s="313"/>
      <c r="FMD76" s="313"/>
      <c r="FME76" s="313"/>
      <c r="FMF76" s="313"/>
      <c r="FMG76" s="313"/>
      <c r="FMH76" s="313"/>
      <c r="FMI76" s="313"/>
      <c r="FMJ76" s="313"/>
      <c r="FMK76" s="313"/>
      <c r="FML76" s="313"/>
      <c r="FMM76" s="313"/>
      <c r="FMN76" s="313"/>
      <c r="FMO76" s="313"/>
      <c r="FMP76" s="313"/>
      <c r="FMQ76" s="313"/>
      <c r="FMR76" s="313"/>
      <c r="FMS76" s="313"/>
      <c r="FMT76" s="313"/>
      <c r="FMU76" s="313"/>
      <c r="FMV76" s="313"/>
      <c r="FMW76" s="313"/>
      <c r="FMX76" s="313"/>
      <c r="FMY76" s="313"/>
      <c r="FMZ76" s="313"/>
      <c r="FNA76" s="313"/>
      <c r="FNB76" s="313"/>
      <c r="FNC76" s="313"/>
      <c r="FND76" s="313"/>
      <c r="FNE76" s="313"/>
      <c r="FNF76" s="313"/>
      <c r="FNG76" s="313"/>
      <c r="FNH76" s="313"/>
      <c r="FNI76" s="313"/>
      <c r="FNJ76" s="313"/>
      <c r="FNK76" s="313"/>
      <c r="FNL76" s="313"/>
      <c r="FNM76" s="313"/>
      <c r="FNN76" s="313"/>
      <c r="FNO76" s="313"/>
      <c r="FNP76" s="313"/>
      <c r="FNQ76" s="313"/>
      <c r="FNR76" s="313"/>
      <c r="FNS76" s="313"/>
      <c r="FNT76" s="313"/>
      <c r="FNU76" s="313"/>
      <c r="FNV76" s="313"/>
      <c r="FNW76" s="313"/>
      <c r="FNX76" s="313"/>
      <c r="FNY76" s="313"/>
      <c r="FNZ76" s="313"/>
      <c r="FOA76" s="313"/>
      <c r="FOB76" s="313"/>
      <c r="FOC76" s="313"/>
      <c r="FOD76" s="313"/>
      <c r="FOE76" s="313"/>
      <c r="FOF76" s="313"/>
      <c r="FOG76" s="313"/>
      <c r="FOH76" s="313"/>
      <c r="FOI76" s="313"/>
      <c r="FOJ76" s="313"/>
      <c r="FOK76" s="313"/>
      <c r="FOL76" s="313"/>
      <c r="FOM76" s="313"/>
      <c r="FON76" s="313"/>
      <c r="FOO76" s="313"/>
      <c r="FOP76" s="313"/>
      <c r="FOQ76" s="313"/>
      <c r="FOR76" s="313"/>
      <c r="FOS76" s="313"/>
      <c r="FOT76" s="313"/>
      <c r="FOU76" s="313"/>
      <c r="FOV76" s="313"/>
      <c r="FOW76" s="313"/>
      <c r="FOX76" s="313"/>
      <c r="FOY76" s="313"/>
      <c r="FOZ76" s="313"/>
      <c r="FPA76" s="313"/>
      <c r="FPB76" s="313"/>
      <c r="FPC76" s="313"/>
      <c r="FPD76" s="313"/>
      <c r="FPE76" s="313"/>
      <c r="FPF76" s="313"/>
      <c r="FPG76" s="313"/>
      <c r="FPH76" s="313"/>
      <c r="FPI76" s="313"/>
      <c r="FPJ76" s="313"/>
      <c r="FPK76" s="313"/>
      <c r="FPL76" s="313"/>
      <c r="FPM76" s="313"/>
      <c r="FPN76" s="313"/>
      <c r="FPO76" s="313"/>
      <c r="FPP76" s="313"/>
      <c r="FPQ76" s="313"/>
      <c r="FPR76" s="313"/>
      <c r="FPS76" s="313"/>
      <c r="FPT76" s="313"/>
      <c r="FPU76" s="313"/>
      <c r="FPV76" s="313"/>
      <c r="FPW76" s="313"/>
      <c r="FPX76" s="313"/>
      <c r="FPY76" s="313"/>
      <c r="FPZ76" s="313"/>
      <c r="FQA76" s="313"/>
      <c r="FQB76" s="313"/>
      <c r="FQC76" s="313"/>
      <c r="FQD76" s="313"/>
      <c r="FQE76" s="313"/>
      <c r="FQF76" s="313"/>
      <c r="FQG76" s="313"/>
      <c r="FQH76" s="313"/>
      <c r="FQI76" s="313"/>
      <c r="FQJ76" s="313"/>
      <c r="FQK76" s="313"/>
      <c r="FQL76" s="313"/>
      <c r="FQM76" s="313"/>
      <c r="FQN76" s="313"/>
      <c r="FQO76" s="313"/>
      <c r="FQP76" s="313"/>
      <c r="FQQ76" s="313"/>
      <c r="FQR76" s="313"/>
      <c r="FQS76" s="313"/>
      <c r="FQT76" s="313"/>
      <c r="FQU76" s="313"/>
      <c r="FQV76" s="313"/>
      <c r="FQW76" s="313"/>
      <c r="FQX76" s="313"/>
      <c r="FQY76" s="313"/>
      <c r="FQZ76" s="313"/>
      <c r="FRA76" s="313"/>
      <c r="FRB76" s="313"/>
      <c r="FRC76" s="313"/>
      <c r="FRD76" s="313"/>
      <c r="FRE76" s="313"/>
      <c r="FRF76" s="313"/>
      <c r="FRG76" s="313"/>
      <c r="FRH76" s="313"/>
      <c r="FRI76" s="313"/>
      <c r="FRJ76" s="313"/>
      <c r="FRK76" s="313"/>
      <c r="FRL76" s="313"/>
      <c r="FRM76" s="313"/>
      <c r="FRN76" s="313"/>
      <c r="FRO76" s="313"/>
      <c r="FRP76" s="313"/>
      <c r="FRQ76" s="313"/>
      <c r="FRR76" s="313"/>
      <c r="FRS76" s="313"/>
      <c r="FRT76" s="313"/>
      <c r="FRU76" s="313"/>
      <c r="FRV76" s="313"/>
      <c r="FRW76" s="313"/>
      <c r="FRX76" s="313"/>
      <c r="FRY76" s="313"/>
      <c r="FRZ76" s="313"/>
      <c r="FSA76" s="313"/>
      <c r="FSB76" s="313"/>
      <c r="FSC76" s="313"/>
      <c r="FSD76" s="313"/>
      <c r="FSE76" s="313"/>
      <c r="FSF76" s="313"/>
      <c r="FSG76" s="313"/>
      <c r="FSH76" s="313"/>
      <c r="FSI76" s="313"/>
      <c r="FSJ76" s="313"/>
      <c r="FSK76" s="313"/>
      <c r="FSL76" s="313"/>
      <c r="FSM76" s="313"/>
      <c r="FSN76" s="313"/>
      <c r="FSO76" s="313"/>
      <c r="FSP76" s="313"/>
      <c r="FSQ76" s="313"/>
      <c r="FSR76" s="313"/>
      <c r="FSS76" s="313"/>
      <c r="FST76" s="313"/>
      <c r="FSU76" s="313"/>
      <c r="FSV76" s="313"/>
      <c r="FSW76" s="313"/>
      <c r="FSX76" s="313"/>
      <c r="FSY76" s="313"/>
      <c r="FSZ76" s="313"/>
      <c r="FTA76" s="313"/>
      <c r="FTB76" s="313"/>
      <c r="FTC76" s="313"/>
      <c r="FTD76" s="313"/>
      <c r="FTE76" s="313"/>
      <c r="FTF76" s="313"/>
      <c r="FTG76" s="313"/>
      <c r="FTH76" s="313"/>
      <c r="FTI76" s="313"/>
      <c r="FTJ76" s="313"/>
      <c r="FTK76" s="313"/>
      <c r="FTL76" s="313"/>
      <c r="FTM76" s="313"/>
      <c r="FTN76" s="313"/>
      <c r="FTO76" s="313"/>
      <c r="FTP76" s="313"/>
      <c r="FTQ76" s="313"/>
      <c r="FTR76" s="313"/>
      <c r="FTS76" s="313"/>
      <c r="FTT76" s="313"/>
      <c r="FTU76" s="313"/>
      <c r="FTV76" s="313"/>
      <c r="FTW76" s="313"/>
      <c r="FTX76" s="313"/>
      <c r="FTY76" s="313"/>
      <c r="FTZ76" s="313"/>
      <c r="FUA76" s="313"/>
      <c r="FUB76" s="313"/>
      <c r="FUC76" s="313"/>
      <c r="FUD76" s="313"/>
      <c r="FUE76" s="313"/>
      <c r="FUF76" s="313"/>
      <c r="FUG76" s="313"/>
      <c r="FUH76" s="313"/>
      <c r="FUI76" s="313"/>
      <c r="FUJ76" s="313"/>
      <c r="FUK76" s="313"/>
      <c r="FUL76" s="313"/>
      <c r="FUM76" s="313"/>
      <c r="FUN76" s="313"/>
      <c r="FUO76" s="313"/>
      <c r="FUP76" s="313"/>
      <c r="FUQ76" s="313"/>
      <c r="FUR76" s="313"/>
      <c r="FUS76" s="313"/>
      <c r="FUT76" s="313"/>
      <c r="FUU76" s="313"/>
      <c r="FUV76" s="313"/>
      <c r="FUW76" s="313"/>
      <c r="FUX76" s="313"/>
      <c r="FUY76" s="313"/>
      <c r="FUZ76" s="313"/>
      <c r="FVA76" s="313"/>
      <c r="FVB76" s="313"/>
      <c r="FVC76" s="313"/>
      <c r="FVD76" s="313"/>
      <c r="FVE76" s="313"/>
      <c r="FVF76" s="313"/>
      <c r="FVG76" s="313"/>
      <c r="FVH76" s="313"/>
      <c r="FVI76" s="313"/>
      <c r="FVJ76" s="313"/>
      <c r="FVK76" s="313"/>
      <c r="FVL76" s="313"/>
      <c r="FVM76" s="313"/>
      <c r="FVN76" s="313"/>
      <c r="FVO76" s="313"/>
      <c r="FVP76" s="313"/>
      <c r="FVQ76" s="313"/>
      <c r="FVR76" s="313"/>
      <c r="FVS76" s="313"/>
      <c r="FVT76" s="313"/>
      <c r="FVU76" s="313"/>
      <c r="FVV76" s="313"/>
      <c r="FVW76" s="313"/>
      <c r="FVX76" s="313"/>
      <c r="FVY76" s="313"/>
      <c r="FVZ76" s="313"/>
      <c r="FWA76" s="313"/>
      <c r="FWB76" s="313"/>
      <c r="FWC76" s="313"/>
      <c r="FWD76" s="313"/>
      <c r="FWE76" s="313"/>
      <c r="FWF76" s="313"/>
      <c r="FWG76" s="313"/>
      <c r="FWH76" s="313"/>
      <c r="FWI76" s="313"/>
      <c r="FWJ76" s="313"/>
      <c r="FWK76" s="313"/>
      <c r="FWL76" s="313"/>
      <c r="FWM76" s="313"/>
      <c r="FWN76" s="313"/>
      <c r="FWO76" s="313"/>
      <c r="FWP76" s="313"/>
      <c r="FWQ76" s="313"/>
      <c r="FWR76" s="313"/>
      <c r="FWS76" s="313"/>
      <c r="FWT76" s="313"/>
      <c r="FWU76" s="313"/>
      <c r="FWV76" s="313"/>
      <c r="FWW76" s="313"/>
      <c r="FWX76" s="313"/>
      <c r="FWY76" s="313"/>
      <c r="FWZ76" s="313"/>
      <c r="FXA76" s="313"/>
      <c r="FXB76" s="313"/>
      <c r="FXC76" s="313"/>
      <c r="FXD76" s="313"/>
      <c r="FXE76" s="313"/>
      <c r="FXF76" s="313"/>
      <c r="FXG76" s="313"/>
      <c r="FXH76" s="313"/>
      <c r="FXI76" s="313"/>
      <c r="FXJ76" s="313"/>
      <c r="FXK76" s="313"/>
      <c r="FXL76" s="313"/>
      <c r="FXM76" s="313"/>
      <c r="FXN76" s="313"/>
      <c r="FXO76" s="313"/>
      <c r="FXP76" s="313"/>
      <c r="FXQ76" s="313"/>
      <c r="FXR76" s="313"/>
      <c r="FXS76" s="313"/>
      <c r="FXT76" s="313"/>
      <c r="FXU76" s="313"/>
      <c r="FXV76" s="313"/>
      <c r="FXW76" s="313"/>
      <c r="FXX76" s="313"/>
      <c r="FXY76" s="313"/>
      <c r="FXZ76" s="313"/>
      <c r="FYA76" s="313"/>
      <c r="FYB76" s="313"/>
      <c r="FYC76" s="313"/>
      <c r="FYD76" s="313"/>
      <c r="FYE76" s="313"/>
      <c r="FYF76" s="313"/>
      <c r="FYG76" s="313"/>
      <c r="FYH76" s="313"/>
      <c r="FYI76" s="313"/>
      <c r="FYJ76" s="313"/>
      <c r="FYK76" s="313"/>
      <c r="FYL76" s="313"/>
      <c r="FYM76" s="313"/>
      <c r="FYN76" s="313"/>
      <c r="FYO76" s="313"/>
      <c r="FYP76" s="313"/>
      <c r="FYQ76" s="313"/>
      <c r="FYR76" s="313"/>
      <c r="FYS76" s="313"/>
      <c r="FYT76" s="313"/>
      <c r="FYU76" s="313"/>
      <c r="FYV76" s="313"/>
      <c r="FYW76" s="313"/>
      <c r="FYX76" s="313"/>
      <c r="FYY76" s="313"/>
      <c r="FYZ76" s="313"/>
      <c r="FZA76" s="313"/>
      <c r="FZB76" s="313"/>
      <c r="FZC76" s="313"/>
      <c r="FZD76" s="313"/>
      <c r="FZE76" s="313"/>
      <c r="FZF76" s="313"/>
      <c r="FZG76" s="313"/>
      <c r="FZH76" s="313"/>
      <c r="FZI76" s="313"/>
      <c r="FZJ76" s="313"/>
      <c r="FZK76" s="313"/>
      <c r="FZL76" s="313"/>
      <c r="FZM76" s="313"/>
      <c r="FZN76" s="313"/>
      <c r="FZO76" s="313"/>
      <c r="FZP76" s="313"/>
      <c r="FZQ76" s="313"/>
      <c r="FZR76" s="313"/>
      <c r="FZS76" s="313"/>
      <c r="FZT76" s="313"/>
      <c r="FZU76" s="313"/>
      <c r="FZV76" s="313"/>
      <c r="FZW76" s="313"/>
      <c r="FZX76" s="313"/>
      <c r="FZY76" s="313"/>
      <c r="FZZ76" s="313"/>
      <c r="GAA76" s="313"/>
      <c r="GAB76" s="313"/>
      <c r="GAC76" s="313"/>
      <c r="GAD76" s="313"/>
      <c r="GAE76" s="313"/>
      <c r="GAF76" s="313"/>
      <c r="GAG76" s="313"/>
      <c r="GAH76" s="313"/>
      <c r="GAI76" s="313"/>
      <c r="GAJ76" s="313"/>
      <c r="GAK76" s="313"/>
      <c r="GAL76" s="313"/>
      <c r="GAM76" s="313"/>
      <c r="GAN76" s="313"/>
      <c r="GAO76" s="313"/>
      <c r="GAP76" s="313"/>
      <c r="GAQ76" s="313"/>
      <c r="GAR76" s="313"/>
      <c r="GAS76" s="313"/>
      <c r="GAT76" s="313"/>
      <c r="GAU76" s="313"/>
      <c r="GAV76" s="313"/>
      <c r="GAW76" s="313"/>
      <c r="GAX76" s="313"/>
      <c r="GAY76" s="313"/>
      <c r="GAZ76" s="313"/>
      <c r="GBA76" s="313"/>
      <c r="GBB76" s="313"/>
      <c r="GBC76" s="313"/>
      <c r="GBD76" s="313"/>
      <c r="GBE76" s="313"/>
      <c r="GBF76" s="313"/>
      <c r="GBG76" s="313"/>
      <c r="GBH76" s="313"/>
      <c r="GBI76" s="313"/>
      <c r="GBJ76" s="313"/>
      <c r="GBK76" s="313"/>
      <c r="GBL76" s="313"/>
      <c r="GBM76" s="313"/>
      <c r="GBN76" s="313"/>
      <c r="GBO76" s="313"/>
      <c r="GBP76" s="313"/>
      <c r="GBQ76" s="313"/>
      <c r="GBR76" s="313"/>
      <c r="GBS76" s="313"/>
      <c r="GBT76" s="313"/>
      <c r="GBU76" s="313"/>
      <c r="GBV76" s="313"/>
      <c r="GBW76" s="313"/>
      <c r="GBX76" s="313"/>
      <c r="GBY76" s="313"/>
      <c r="GBZ76" s="313"/>
      <c r="GCA76" s="313"/>
      <c r="GCB76" s="313"/>
      <c r="GCC76" s="313"/>
      <c r="GCD76" s="313"/>
      <c r="GCE76" s="313"/>
      <c r="GCF76" s="313"/>
      <c r="GCG76" s="313"/>
      <c r="GCH76" s="313"/>
      <c r="GCI76" s="313"/>
      <c r="GCJ76" s="313"/>
      <c r="GCK76" s="313"/>
      <c r="GCL76" s="313"/>
      <c r="GCM76" s="313"/>
      <c r="GCN76" s="313"/>
      <c r="GCO76" s="313"/>
      <c r="GCP76" s="313"/>
      <c r="GCQ76" s="313"/>
      <c r="GCR76" s="313"/>
      <c r="GCS76" s="313"/>
      <c r="GCT76" s="313"/>
      <c r="GCU76" s="313"/>
      <c r="GCV76" s="313"/>
      <c r="GCW76" s="313"/>
      <c r="GCX76" s="313"/>
      <c r="GCY76" s="313"/>
      <c r="GCZ76" s="313"/>
      <c r="GDA76" s="313"/>
      <c r="GDB76" s="313"/>
      <c r="GDC76" s="313"/>
      <c r="GDD76" s="313"/>
      <c r="GDE76" s="313"/>
      <c r="GDF76" s="313"/>
      <c r="GDG76" s="313"/>
      <c r="GDH76" s="313"/>
      <c r="GDI76" s="313"/>
      <c r="GDJ76" s="313"/>
      <c r="GDK76" s="313"/>
      <c r="GDL76" s="313"/>
      <c r="GDM76" s="313"/>
      <c r="GDN76" s="313"/>
      <c r="GDO76" s="313"/>
      <c r="GDP76" s="313"/>
      <c r="GDQ76" s="313"/>
      <c r="GDR76" s="313"/>
      <c r="GDS76" s="313"/>
      <c r="GDT76" s="313"/>
      <c r="GDU76" s="313"/>
      <c r="GDV76" s="313"/>
      <c r="GDW76" s="313"/>
      <c r="GDX76" s="313"/>
      <c r="GDY76" s="313"/>
      <c r="GDZ76" s="313"/>
      <c r="GEA76" s="313"/>
      <c r="GEB76" s="313"/>
      <c r="GEC76" s="313"/>
      <c r="GED76" s="313"/>
      <c r="GEE76" s="313"/>
      <c r="GEF76" s="313"/>
      <c r="GEG76" s="313"/>
      <c r="GEH76" s="313"/>
      <c r="GEI76" s="313"/>
      <c r="GEJ76" s="313"/>
      <c r="GEK76" s="313"/>
      <c r="GEL76" s="313"/>
      <c r="GEM76" s="313"/>
      <c r="GEN76" s="313"/>
      <c r="GEO76" s="313"/>
      <c r="GEP76" s="313"/>
      <c r="GEQ76" s="313"/>
      <c r="GER76" s="313"/>
      <c r="GES76" s="313"/>
      <c r="GET76" s="313"/>
      <c r="GEU76" s="313"/>
      <c r="GEV76" s="313"/>
      <c r="GEW76" s="313"/>
      <c r="GEX76" s="313"/>
      <c r="GEY76" s="313"/>
      <c r="GEZ76" s="313"/>
      <c r="GFA76" s="313"/>
      <c r="GFB76" s="313"/>
      <c r="GFC76" s="313"/>
      <c r="GFD76" s="313"/>
      <c r="GFE76" s="313"/>
      <c r="GFF76" s="313"/>
      <c r="GFG76" s="313"/>
      <c r="GFH76" s="313"/>
      <c r="GFI76" s="313"/>
      <c r="GFJ76" s="313"/>
      <c r="GFK76" s="313"/>
      <c r="GFL76" s="313"/>
      <c r="GFM76" s="313"/>
      <c r="GFN76" s="313"/>
      <c r="GFO76" s="313"/>
      <c r="GFP76" s="313"/>
      <c r="GFQ76" s="313"/>
      <c r="GFR76" s="313"/>
      <c r="GFS76" s="313"/>
      <c r="GFT76" s="313"/>
      <c r="GFU76" s="313"/>
      <c r="GFV76" s="313"/>
      <c r="GFW76" s="313"/>
      <c r="GFX76" s="313"/>
      <c r="GFY76" s="313"/>
      <c r="GFZ76" s="313"/>
      <c r="GGA76" s="313"/>
      <c r="GGB76" s="313"/>
      <c r="GGC76" s="313"/>
      <c r="GGD76" s="313"/>
      <c r="GGE76" s="313"/>
      <c r="GGF76" s="313"/>
      <c r="GGG76" s="313"/>
      <c r="GGH76" s="313"/>
      <c r="GGI76" s="313"/>
      <c r="GGJ76" s="313"/>
      <c r="GGK76" s="313"/>
      <c r="GGL76" s="313"/>
      <c r="GGM76" s="313"/>
      <c r="GGN76" s="313"/>
      <c r="GGO76" s="313"/>
      <c r="GGP76" s="313"/>
      <c r="GGQ76" s="313"/>
      <c r="GGR76" s="313"/>
      <c r="GGS76" s="313"/>
      <c r="GGT76" s="313"/>
      <c r="GGU76" s="313"/>
      <c r="GGV76" s="313"/>
      <c r="GGW76" s="313"/>
      <c r="GGX76" s="313"/>
      <c r="GGY76" s="313"/>
      <c r="GGZ76" s="313"/>
      <c r="GHA76" s="313"/>
      <c r="GHB76" s="313"/>
      <c r="GHC76" s="313"/>
      <c r="GHD76" s="313"/>
      <c r="GHE76" s="313"/>
      <c r="GHF76" s="313"/>
      <c r="GHG76" s="313"/>
      <c r="GHH76" s="313"/>
      <c r="GHI76" s="313"/>
      <c r="GHJ76" s="313"/>
      <c r="GHK76" s="313"/>
      <c r="GHL76" s="313"/>
      <c r="GHM76" s="313"/>
      <c r="GHN76" s="313"/>
      <c r="GHO76" s="313"/>
      <c r="GHP76" s="313"/>
      <c r="GHQ76" s="313"/>
      <c r="GHR76" s="313"/>
      <c r="GHS76" s="313"/>
      <c r="GHT76" s="313"/>
      <c r="GHU76" s="313"/>
      <c r="GHV76" s="313"/>
      <c r="GHW76" s="313"/>
      <c r="GHX76" s="313"/>
      <c r="GHY76" s="313"/>
      <c r="GHZ76" s="313"/>
      <c r="GIA76" s="313"/>
      <c r="GIB76" s="313"/>
      <c r="GIC76" s="313"/>
      <c r="GID76" s="313"/>
      <c r="GIE76" s="313"/>
      <c r="GIF76" s="313"/>
      <c r="GIG76" s="313"/>
      <c r="GIH76" s="313"/>
      <c r="GII76" s="313"/>
      <c r="GIJ76" s="313"/>
      <c r="GIK76" s="313"/>
      <c r="GIL76" s="313"/>
      <c r="GIM76" s="313"/>
      <c r="GIN76" s="313"/>
      <c r="GIO76" s="313"/>
      <c r="GIP76" s="313"/>
      <c r="GIQ76" s="313"/>
      <c r="GIR76" s="313"/>
      <c r="GIS76" s="313"/>
      <c r="GIT76" s="313"/>
      <c r="GIU76" s="313"/>
      <c r="GIV76" s="313"/>
      <c r="GIW76" s="313"/>
      <c r="GIX76" s="313"/>
      <c r="GIY76" s="313"/>
      <c r="GIZ76" s="313"/>
      <c r="GJA76" s="313"/>
      <c r="GJB76" s="313"/>
      <c r="GJC76" s="313"/>
      <c r="GJD76" s="313"/>
      <c r="GJE76" s="313"/>
      <c r="GJF76" s="313"/>
      <c r="GJG76" s="313"/>
      <c r="GJH76" s="313"/>
      <c r="GJI76" s="313"/>
      <c r="GJJ76" s="313"/>
      <c r="GJK76" s="313"/>
      <c r="GJL76" s="313"/>
      <c r="GJM76" s="313"/>
      <c r="GJN76" s="313"/>
      <c r="GJO76" s="313"/>
      <c r="GJP76" s="313"/>
      <c r="GJQ76" s="313"/>
      <c r="GJR76" s="313"/>
      <c r="GJS76" s="313"/>
      <c r="GJT76" s="313"/>
      <c r="GJU76" s="313"/>
      <c r="GJV76" s="313"/>
      <c r="GJW76" s="313"/>
      <c r="GJX76" s="313"/>
      <c r="GJY76" s="313"/>
      <c r="GJZ76" s="313"/>
      <c r="GKA76" s="313"/>
      <c r="GKB76" s="313"/>
      <c r="GKC76" s="313"/>
      <c r="GKD76" s="313"/>
      <c r="GKE76" s="313"/>
      <c r="GKF76" s="313"/>
      <c r="GKG76" s="313"/>
      <c r="GKH76" s="313"/>
      <c r="GKI76" s="313"/>
      <c r="GKJ76" s="313"/>
      <c r="GKK76" s="313"/>
      <c r="GKL76" s="313"/>
      <c r="GKM76" s="313"/>
      <c r="GKN76" s="313"/>
      <c r="GKO76" s="313"/>
      <c r="GKP76" s="313"/>
      <c r="GKQ76" s="313"/>
      <c r="GKR76" s="313"/>
      <c r="GKS76" s="313"/>
      <c r="GKT76" s="313"/>
      <c r="GKU76" s="313"/>
      <c r="GKV76" s="313"/>
      <c r="GKW76" s="313"/>
      <c r="GKX76" s="313"/>
      <c r="GKY76" s="313"/>
      <c r="GKZ76" s="313"/>
      <c r="GLA76" s="313"/>
      <c r="GLB76" s="313"/>
      <c r="GLC76" s="313"/>
      <c r="GLD76" s="313"/>
      <c r="GLE76" s="313"/>
      <c r="GLF76" s="313"/>
      <c r="GLG76" s="313"/>
      <c r="GLH76" s="313"/>
      <c r="GLI76" s="313"/>
      <c r="GLJ76" s="313"/>
      <c r="GLK76" s="313"/>
      <c r="GLL76" s="313"/>
      <c r="GLM76" s="313"/>
      <c r="GLN76" s="313"/>
      <c r="GLO76" s="313"/>
      <c r="GLP76" s="313"/>
      <c r="GLQ76" s="313"/>
      <c r="GLR76" s="313"/>
      <c r="GLS76" s="313"/>
      <c r="GLT76" s="313"/>
      <c r="GLU76" s="313"/>
      <c r="GLV76" s="313"/>
      <c r="GLW76" s="313"/>
      <c r="GLX76" s="313"/>
      <c r="GLY76" s="313"/>
      <c r="GLZ76" s="313"/>
      <c r="GMA76" s="313"/>
      <c r="GMB76" s="313"/>
      <c r="GMC76" s="313"/>
      <c r="GMD76" s="313"/>
      <c r="GME76" s="313"/>
      <c r="GMF76" s="313"/>
      <c r="GMG76" s="313"/>
      <c r="GMH76" s="313"/>
      <c r="GMI76" s="313"/>
      <c r="GMJ76" s="313"/>
      <c r="GMK76" s="313"/>
      <c r="GML76" s="313"/>
      <c r="GMM76" s="313"/>
      <c r="GMN76" s="313"/>
      <c r="GMO76" s="313"/>
      <c r="GMP76" s="313"/>
      <c r="GMQ76" s="313"/>
      <c r="GMR76" s="313"/>
      <c r="GMS76" s="313"/>
      <c r="GMT76" s="313"/>
      <c r="GMU76" s="313"/>
      <c r="GMV76" s="313"/>
      <c r="GMW76" s="313"/>
      <c r="GMX76" s="313"/>
      <c r="GMY76" s="313"/>
      <c r="GMZ76" s="313"/>
      <c r="GNA76" s="313"/>
      <c r="GNB76" s="313"/>
      <c r="GNC76" s="313"/>
      <c r="GND76" s="313"/>
      <c r="GNE76" s="313"/>
      <c r="GNF76" s="313"/>
      <c r="GNG76" s="313"/>
      <c r="GNH76" s="313"/>
      <c r="GNI76" s="313"/>
      <c r="GNJ76" s="313"/>
      <c r="GNK76" s="313"/>
      <c r="GNL76" s="313"/>
      <c r="GNM76" s="313"/>
      <c r="GNN76" s="313"/>
      <c r="GNO76" s="313"/>
      <c r="GNP76" s="313"/>
      <c r="GNQ76" s="313"/>
      <c r="GNR76" s="313"/>
      <c r="GNS76" s="313"/>
      <c r="GNT76" s="313"/>
      <c r="GNU76" s="313"/>
      <c r="GNV76" s="313"/>
      <c r="GNW76" s="313"/>
      <c r="GNX76" s="313"/>
      <c r="GNY76" s="313"/>
      <c r="GNZ76" s="313"/>
      <c r="GOA76" s="313"/>
      <c r="GOB76" s="313"/>
      <c r="GOC76" s="313"/>
      <c r="GOD76" s="313"/>
      <c r="GOE76" s="313"/>
      <c r="GOF76" s="313"/>
      <c r="GOG76" s="313"/>
      <c r="GOH76" s="313"/>
      <c r="GOI76" s="313"/>
      <c r="GOJ76" s="313"/>
      <c r="GOK76" s="313"/>
      <c r="GOL76" s="313"/>
      <c r="GOM76" s="313"/>
      <c r="GON76" s="313"/>
      <c r="GOO76" s="313"/>
      <c r="GOP76" s="313"/>
      <c r="GOQ76" s="313"/>
      <c r="GOR76" s="313"/>
      <c r="GOS76" s="313"/>
      <c r="GOT76" s="313"/>
      <c r="GOU76" s="313"/>
      <c r="GOV76" s="313"/>
      <c r="GOW76" s="313"/>
      <c r="GOX76" s="313"/>
      <c r="GOY76" s="313"/>
      <c r="GOZ76" s="313"/>
      <c r="GPA76" s="313"/>
      <c r="GPB76" s="313"/>
      <c r="GPC76" s="313"/>
      <c r="GPD76" s="313"/>
      <c r="GPE76" s="313"/>
      <c r="GPF76" s="313"/>
      <c r="GPG76" s="313"/>
      <c r="GPH76" s="313"/>
      <c r="GPI76" s="313"/>
      <c r="GPJ76" s="313"/>
      <c r="GPK76" s="313"/>
      <c r="GPL76" s="313"/>
      <c r="GPM76" s="313"/>
      <c r="GPN76" s="313"/>
      <c r="GPO76" s="313"/>
      <c r="GPP76" s="313"/>
      <c r="GPQ76" s="313"/>
      <c r="GPR76" s="313"/>
      <c r="GPS76" s="313"/>
      <c r="GPT76" s="313"/>
      <c r="GPU76" s="313"/>
      <c r="GPV76" s="313"/>
      <c r="GPW76" s="313"/>
      <c r="GPX76" s="313"/>
      <c r="GPY76" s="313"/>
      <c r="GPZ76" s="313"/>
      <c r="GQA76" s="313"/>
      <c r="GQB76" s="313"/>
      <c r="GQC76" s="313"/>
      <c r="GQD76" s="313"/>
      <c r="GQE76" s="313"/>
      <c r="GQF76" s="313"/>
      <c r="GQG76" s="313"/>
      <c r="GQH76" s="313"/>
      <c r="GQI76" s="313"/>
      <c r="GQJ76" s="313"/>
      <c r="GQK76" s="313"/>
      <c r="GQL76" s="313"/>
      <c r="GQM76" s="313"/>
      <c r="GQN76" s="313"/>
      <c r="GQO76" s="313"/>
      <c r="GQP76" s="313"/>
      <c r="GQQ76" s="313"/>
      <c r="GQR76" s="313"/>
      <c r="GQS76" s="313"/>
      <c r="GQT76" s="313"/>
      <c r="GQU76" s="313"/>
      <c r="GQV76" s="313"/>
      <c r="GQW76" s="313"/>
      <c r="GQX76" s="313"/>
      <c r="GQY76" s="313"/>
      <c r="GQZ76" s="313"/>
      <c r="GRA76" s="313"/>
      <c r="GRB76" s="313"/>
      <c r="GRC76" s="313"/>
      <c r="GRD76" s="313"/>
      <c r="GRE76" s="313"/>
      <c r="GRF76" s="313"/>
      <c r="GRG76" s="313"/>
      <c r="GRH76" s="313"/>
      <c r="GRI76" s="313"/>
      <c r="GRJ76" s="313"/>
      <c r="GRK76" s="313"/>
      <c r="GRL76" s="313"/>
      <c r="GRM76" s="313"/>
      <c r="GRN76" s="313"/>
      <c r="GRO76" s="313"/>
      <c r="GRP76" s="313"/>
      <c r="GRQ76" s="313"/>
      <c r="GRR76" s="313"/>
      <c r="GRS76" s="313"/>
      <c r="GRT76" s="313"/>
      <c r="GRU76" s="313"/>
      <c r="GRV76" s="313"/>
      <c r="GRW76" s="313"/>
      <c r="GRX76" s="313"/>
      <c r="GRY76" s="313"/>
      <c r="GRZ76" s="313"/>
      <c r="GSA76" s="313"/>
      <c r="GSB76" s="313"/>
      <c r="GSC76" s="313"/>
      <c r="GSD76" s="313"/>
      <c r="GSE76" s="313"/>
      <c r="GSF76" s="313"/>
      <c r="GSG76" s="313"/>
      <c r="GSH76" s="313"/>
      <c r="GSI76" s="313"/>
      <c r="GSJ76" s="313"/>
      <c r="GSK76" s="313"/>
      <c r="GSL76" s="313"/>
      <c r="GSM76" s="313"/>
      <c r="GSN76" s="313"/>
      <c r="GSO76" s="313"/>
      <c r="GSP76" s="313"/>
      <c r="GSQ76" s="313"/>
      <c r="GSR76" s="313"/>
      <c r="GSS76" s="313"/>
      <c r="GST76" s="313"/>
      <c r="GSU76" s="313"/>
      <c r="GSV76" s="313"/>
      <c r="GSW76" s="313"/>
      <c r="GSX76" s="313"/>
      <c r="GSY76" s="313"/>
      <c r="GSZ76" s="313"/>
      <c r="GTA76" s="313"/>
      <c r="GTB76" s="313"/>
      <c r="GTC76" s="313"/>
      <c r="GTD76" s="313"/>
      <c r="GTE76" s="313"/>
      <c r="GTF76" s="313"/>
      <c r="GTG76" s="313"/>
      <c r="GTH76" s="313"/>
      <c r="GTI76" s="313"/>
      <c r="GTJ76" s="313"/>
      <c r="GTK76" s="313"/>
      <c r="GTL76" s="313"/>
      <c r="GTM76" s="313"/>
      <c r="GTN76" s="313"/>
      <c r="GTO76" s="313"/>
      <c r="GTP76" s="313"/>
      <c r="GTQ76" s="313"/>
      <c r="GTR76" s="313"/>
      <c r="GTS76" s="313"/>
      <c r="GTT76" s="313"/>
      <c r="GTU76" s="313"/>
      <c r="GTV76" s="313"/>
      <c r="GTW76" s="313"/>
      <c r="GTX76" s="313"/>
      <c r="GTY76" s="313"/>
      <c r="GTZ76" s="313"/>
      <c r="GUA76" s="313"/>
      <c r="GUB76" s="313"/>
      <c r="GUC76" s="313"/>
      <c r="GUD76" s="313"/>
      <c r="GUE76" s="313"/>
      <c r="GUF76" s="313"/>
      <c r="GUG76" s="313"/>
      <c r="GUH76" s="313"/>
      <c r="GUI76" s="313"/>
      <c r="GUJ76" s="313"/>
      <c r="GUK76" s="313"/>
      <c r="GUL76" s="313"/>
      <c r="GUM76" s="313"/>
      <c r="GUN76" s="313"/>
      <c r="GUO76" s="313"/>
      <c r="GUP76" s="313"/>
      <c r="GUQ76" s="313"/>
      <c r="GUR76" s="313"/>
      <c r="GUS76" s="313"/>
      <c r="GUT76" s="313"/>
      <c r="GUU76" s="313"/>
      <c r="GUV76" s="313"/>
      <c r="GUW76" s="313"/>
      <c r="GUX76" s="313"/>
      <c r="GUY76" s="313"/>
      <c r="GUZ76" s="313"/>
      <c r="GVA76" s="313"/>
      <c r="GVB76" s="313"/>
      <c r="GVC76" s="313"/>
      <c r="GVD76" s="313"/>
      <c r="GVE76" s="313"/>
      <c r="GVF76" s="313"/>
      <c r="GVG76" s="313"/>
      <c r="GVH76" s="313"/>
      <c r="GVI76" s="313"/>
      <c r="GVJ76" s="313"/>
      <c r="GVK76" s="313"/>
      <c r="GVL76" s="313"/>
      <c r="GVM76" s="313"/>
      <c r="GVN76" s="313"/>
      <c r="GVO76" s="313"/>
      <c r="GVP76" s="313"/>
      <c r="GVQ76" s="313"/>
      <c r="GVR76" s="313"/>
      <c r="GVS76" s="313"/>
      <c r="GVT76" s="313"/>
      <c r="GVU76" s="313"/>
      <c r="GVV76" s="313"/>
      <c r="GVW76" s="313"/>
      <c r="GVX76" s="313"/>
      <c r="GVY76" s="313"/>
      <c r="GVZ76" s="313"/>
      <c r="GWA76" s="313"/>
      <c r="GWB76" s="313"/>
      <c r="GWC76" s="313"/>
      <c r="GWD76" s="313"/>
      <c r="GWE76" s="313"/>
      <c r="GWF76" s="313"/>
      <c r="GWG76" s="313"/>
      <c r="GWH76" s="313"/>
      <c r="GWI76" s="313"/>
      <c r="GWJ76" s="313"/>
      <c r="GWK76" s="313"/>
      <c r="GWL76" s="313"/>
      <c r="GWM76" s="313"/>
      <c r="GWN76" s="313"/>
      <c r="GWO76" s="313"/>
      <c r="GWP76" s="313"/>
      <c r="GWQ76" s="313"/>
      <c r="GWR76" s="313"/>
      <c r="GWS76" s="313"/>
      <c r="GWT76" s="313"/>
      <c r="GWU76" s="313"/>
      <c r="GWV76" s="313"/>
      <c r="GWW76" s="313"/>
      <c r="GWX76" s="313"/>
      <c r="GWY76" s="313"/>
      <c r="GWZ76" s="313"/>
      <c r="GXA76" s="313"/>
      <c r="GXB76" s="313"/>
      <c r="GXC76" s="313"/>
      <c r="GXD76" s="313"/>
      <c r="GXE76" s="313"/>
      <c r="GXF76" s="313"/>
      <c r="GXG76" s="313"/>
      <c r="GXH76" s="313"/>
      <c r="GXI76" s="313"/>
      <c r="GXJ76" s="313"/>
      <c r="GXK76" s="313"/>
      <c r="GXL76" s="313"/>
      <c r="GXM76" s="313"/>
      <c r="GXN76" s="313"/>
      <c r="GXO76" s="313"/>
      <c r="GXP76" s="313"/>
      <c r="GXQ76" s="313"/>
      <c r="GXR76" s="313"/>
      <c r="GXS76" s="313"/>
      <c r="GXT76" s="313"/>
      <c r="GXU76" s="313"/>
      <c r="GXV76" s="313"/>
      <c r="GXW76" s="313"/>
      <c r="GXX76" s="313"/>
      <c r="GXY76" s="313"/>
      <c r="GXZ76" s="313"/>
      <c r="GYA76" s="313"/>
      <c r="GYB76" s="313"/>
      <c r="GYC76" s="313"/>
      <c r="GYD76" s="313"/>
      <c r="GYE76" s="313"/>
      <c r="GYF76" s="313"/>
      <c r="GYG76" s="313"/>
      <c r="GYH76" s="313"/>
      <c r="GYI76" s="313"/>
      <c r="GYJ76" s="313"/>
      <c r="GYK76" s="313"/>
      <c r="GYL76" s="313"/>
      <c r="GYM76" s="313"/>
      <c r="GYN76" s="313"/>
      <c r="GYO76" s="313"/>
      <c r="GYP76" s="313"/>
      <c r="GYQ76" s="313"/>
      <c r="GYR76" s="313"/>
      <c r="GYS76" s="313"/>
      <c r="GYT76" s="313"/>
      <c r="GYU76" s="313"/>
      <c r="GYV76" s="313"/>
      <c r="GYW76" s="313"/>
      <c r="GYX76" s="313"/>
      <c r="GYY76" s="313"/>
      <c r="GYZ76" s="313"/>
      <c r="GZA76" s="313"/>
      <c r="GZB76" s="313"/>
      <c r="GZC76" s="313"/>
      <c r="GZD76" s="313"/>
      <c r="GZE76" s="313"/>
      <c r="GZF76" s="313"/>
      <c r="GZG76" s="313"/>
      <c r="GZH76" s="313"/>
      <c r="GZI76" s="313"/>
      <c r="GZJ76" s="313"/>
      <c r="GZK76" s="313"/>
      <c r="GZL76" s="313"/>
      <c r="GZM76" s="313"/>
      <c r="GZN76" s="313"/>
      <c r="GZO76" s="313"/>
      <c r="GZP76" s="313"/>
      <c r="GZQ76" s="313"/>
      <c r="GZR76" s="313"/>
      <c r="GZS76" s="313"/>
      <c r="GZT76" s="313"/>
      <c r="GZU76" s="313"/>
      <c r="GZV76" s="313"/>
      <c r="GZW76" s="313"/>
      <c r="GZX76" s="313"/>
      <c r="GZY76" s="313"/>
      <c r="GZZ76" s="313"/>
      <c r="HAA76" s="313"/>
      <c r="HAB76" s="313"/>
      <c r="HAC76" s="313"/>
      <c r="HAD76" s="313"/>
      <c r="HAE76" s="313"/>
      <c r="HAF76" s="313"/>
      <c r="HAG76" s="313"/>
      <c r="HAH76" s="313"/>
      <c r="HAI76" s="313"/>
      <c r="HAJ76" s="313"/>
      <c r="HAK76" s="313"/>
      <c r="HAL76" s="313"/>
      <c r="HAM76" s="313"/>
      <c r="HAN76" s="313"/>
      <c r="HAO76" s="313"/>
      <c r="HAP76" s="313"/>
      <c r="HAQ76" s="313"/>
      <c r="HAR76" s="313"/>
      <c r="HAS76" s="313"/>
      <c r="HAT76" s="313"/>
      <c r="HAU76" s="313"/>
      <c r="HAV76" s="313"/>
      <c r="HAW76" s="313"/>
      <c r="HAX76" s="313"/>
      <c r="HAY76" s="313"/>
      <c r="HAZ76" s="313"/>
      <c r="HBA76" s="313"/>
      <c r="HBB76" s="313"/>
      <c r="HBC76" s="313"/>
      <c r="HBD76" s="313"/>
      <c r="HBE76" s="313"/>
      <c r="HBF76" s="313"/>
      <c r="HBG76" s="313"/>
      <c r="HBH76" s="313"/>
      <c r="HBI76" s="313"/>
      <c r="HBJ76" s="313"/>
      <c r="HBK76" s="313"/>
      <c r="HBL76" s="313"/>
      <c r="HBM76" s="313"/>
      <c r="HBN76" s="313"/>
      <c r="HBO76" s="313"/>
      <c r="HBP76" s="313"/>
      <c r="HBQ76" s="313"/>
      <c r="HBR76" s="313"/>
      <c r="HBS76" s="313"/>
      <c r="HBT76" s="313"/>
      <c r="HBU76" s="313"/>
      <c r="HBV76" s="313"/>
      <c r="HBW76" s="313"/>
      <c r="HBX76" s="313"/>
      <c r="HBY76" s="313"/>
      <c r="HBZ76" s="313"/>
      <c r="HCA76" s="313"/>
      <c r="HCB76" s="313"/>
      <c r="HCC76" s="313"/>
      <c r="HCD76" s="313"/>
      <c r="HCE76" s="313"/>
      <c r="HCF76" s="313"/>
      <c r="HCG76" s="313"/>
      <c r="HCH76" s="313"/>
      <c r="HCI76" s="313"/>
      <c r="HCJ76" s="313"/>
      <c r="HCK76" s="313"/>
      <c r="HCL76" s="313"/>
      <c r="HCM76" s="313"/>
      <c r="HCN76" s="313"/>
      <c r="HCO76" s="313"/>
      <c r="HCP76" s="313"/>
      <c r="HCQ76" s="313"/>
      <c r="HCR76" s="313"/>
      <c r="HCS76" s="313"/>
      <c r="HCT76" s="313"/>
      <c r="HCU76" s="313"/>
      <c r="HCV76" s="313"/>
      <c r="HCW76" s="313"/>
      <c r="HCX76" s="313"/>
      <c r="HCY76" s="313"/>
      <c r="HCZ76" s="313"/>
      <c r="HDA76" s="313"/>
      <c r="HDB76" s="313"/>
      <c r="HDC76" s="313"/>
      <c r="HDD76" s="313"/>
      <c r="HDE76" s="313"/>
      <c r="HDF76" s="313"/>
      <c r="HDG76" s="313"/>
      <c r="HDH76" s="313"/>
      <c r="HDI76" s="313"/>
      <c r="HDJ76" s="313"/>
      <c r="HDK76" s="313"/>
      <c r="HDL76" s="313"/>
      <c r="HDM76" s="313"/>
      <c r="HDN76" s="313"/>
      <c r="HDO76" s="313"/>
      <c r="HDP76" s="313"/>
      <c r="HDQ76" s="313"/>
      <c r="HDR76" s="313"/>
      <c r="HDS76" s="313"/>
      <c r="HDT76" s="313"/>
      <c r="HDU76" s="313"/>
      <c r="HDV76" s="313"/>
      <c r="HDW76" s="313"/>
      <c r="HDX76" s="313"/>
      <c r="HDY76" s="313"/>
      <c r="HDZ76" s="313"/>
      <c r="HEA76" s="313"/>
      <c r="HEB76" s="313"/>
      <c r="HEC76" s="313"/>
      <c r="HED76" s="313"/>
      <c r="HEE76" s="313"/>
      <c r="HEF76" s="313"/>
      <c r="HEG76" s="313"/>
      <c r="HEH76" s="313"/>
      <c r="HEI76" s="313"/>
      <c r="HEJ76" s="313"/>
      <c r="HEK76" s="313"/>
      <c r="HEL76" s="313"/>
      <c r="HEM76" s="313"/>
      <c r="HEN76" s="313"/>
      <c r="HEO76" s="313"/>
      <c r="HEP76" s="313"/>
      <c r="HEQ76" s="313"/>
      <c r="HER76" s="313"/>
      <c r="HES76" s="313"/>
      <c r="HET76" s="313"/>
      <c r="HEU76" s="313"/>
      <c r="HEV76" s="313"/>
      <c r="HEW76" s="313"/>
      <c r="HEX76" s="313"/>
      <c r="HEY76" s="313"/>
      <c r="HEZ76" s="313"/>
      <c r="HFA76" s="313"/>
      <c r="HFB76" s="313"/>
      <c r="HFC76" s="313"/>
      <c r="HFD76" s="313"/>
      <c r="HFE76" s="313"/>
      <c r="HFF76" s="313"/>
      <c r="HFG76" s="313"/>
      <c r="HFH76" s="313"/>
      <c r="HFI76" s="313"/>
      <c r="HFJ76" s="313"/>
      <c r="HFK76" s="313"/>
      <c r="HFL76" s="313"/>
      <c r="HFM76" s="313"/>
      <c r="HFN76" s="313"/>
      <c r="HFO76" s="313"/>
      <c r="HFP76" s="313"/>
      <c r="HFQ76" s="313"/>
      <c r="HFR76" s="313"/>
      <c r="HFS76" s="313"/>
      <c r="HFT76" s="313"/>
      <c r="HFU76" s="313"/>
      <c r="HFV76" s="313"/>
      <c r="HFW76" s="313"/>
      <c r="HFX76" s="313"/>
      <c r="HFY76" s="313"/>
      <c r="HFZ76" s="313"/>
      <c r="HGA76" s="313"/>
      <c r="HGB76" s="313"/>
      <c r="HGC76" s="313"/>
      <c r="HGD76" s="313"/>
      <c r="HGE76" s="313"/>
      <c r="HGF76" s="313"/>
      <c r="HGG76" s="313"/>
      <c r="HGH76" s="313"/>
      <c r="HGI76" s="313"/>
      <c r="HGJ76" s="313"/>
      <c r="HGK76" s="313"/>
      <c r="HGL76" s="313"/>
      <c r="HGM76" s="313"/>
      <c r="HGN76" s="313"/>
      <c r="HGO76" s="313"/>
      <c r="HGP76" s="313"/>
      <c r="HGQ76" s="313"/>
      <c r="HGR76" s="313"/>
      <c r="HGS76" s="313"/>
      <c r="HGT76" s="313"/>
      <c r="HGU76" s="313"/>
      <c r="HGV76" s="313"/>
      <c r="HGW76" s="313"/>
      <c r="HGX76" s="313"/>
      <c r="HGY76" s="313"/>
      <c r="HGZ76" s="313"/>
      <c r="HHA76" s="313"/>
      <c r="HHB76" s="313"/>
      <c r="HHC76" s="313"/>
      <c r="HHD76" s="313"/>
      <c r="HHE76" s="313"/>
      <c r="HHF76" s="313"/>
      <c r="HHG76" s="313"/>
      <c r="HHH76" s="313"/>
      <c r="HHI76" s="313"/>
      <c r="HHJ76" s="313"/>
      <c r="HHK76" s="313"/>
      <c r="HHL76" s="313"/>
      <c r="HHM76" s="313"/>
      <c r="HHN76" s="313"/>
      <c r="HHO76" s="313"/>
      <c r="HHP76" s="313"/>
      <c r="HHQ76" s="313"/>
      <c r="HHR76" s="313"/>
      <c r="HHS76" s="313"/>
      <c r="HHT76" s="313"/>
      <c r="HHU76" s="313"/>
      <c r="HHV76" s="313"/>
      <c r="HHW76" s="313"/>
      <c r="HHX76" s="313"/>
      <c r="HHY76" s="313"/>
      <c r="HHZ76" s="313"/>
      <c r="HIA76" s="313"/>
      <c r="HIB76" s="313"/>
      <c r="HIC76" s="313"/>
      <c r="HID76" s="313"/>
      <c r="HIE76" s="313"/>
      <c r="HIF76" s="313"/>
      <c r="HIG76" s="313"/>
      <c r="HIH76" s="313"/>
      <c r="HII76" s="313"/>
      <c r="HIJ76" s="313"/>
      <c r="HIK76" s="313"/>
      <c r="HIL76" s="313"/>
      <c r="HIM76" s="313"/>
      <c r="HIN76" s="313"/>
      <c r="HIO76" s="313"/>
      <c r="HIP76" s="313"/>
      <c r="HIQ76" s="313"/>
      <c r="HIR76" s="313"/>
      <c r="HIS76" s="313"/>
      <c r="HIT76" s="313"/>
      <c r="HIU76" s="313"/>
      <c r="HIV76" s="313"/>
      <c r="HIW76" s="313"/>
      <c r="HIX76" s="313"/>
      <c r="HIY76" s="313"/>
      <c r="HIZ76" s="313"/>
      <c r="HJA76" s="313"/>
      <c r="HJB76" s="313"/>
      <c r="HJC76" s="313"/>
      <c r="HJD76" s="313"/>
      <c r="HJE76" s="313"/>
      <c r="HJF76" s="313"/>
      <c r="HJG76" s="313"/>
      <c r="HJH76" s="313"/>
      <c r="HJI76" s="313"/>
      <c r="HJJ76" s="313"/>
      <c r="HJK76" s="313"/>
      <c r="HJL76" s="313"/>
      <c r="HJM76" s="313"/>
      <c r="HJN76" s="313"/>
      <c r="HJO76" s="313"/>
      <c r="HJP76" s="313"/>
      <c r="HJQ76" s="313"/>
      <c r="HJR76" s="313"/>
      <c r="HJS76" s="313"/>
      <c r="HJT76" s="313"/>
      <c r="HJU76" s="313"/>
      <c r="HJV76" s="313"/>
      <c r="HJW76" s="313"/>
      <c r="HJX76" s="313"/>
      <c r="HJY76" s="313"/>
      <c r="HJZ76" s="313"/>
      <c r="HKA76" s="313"/>
      <c r="HKB76" s="313"/>
      <c r="HKC76" s="313"/>
      <c r="HKD76" s="313"/>
      <c r="HKE76" s="313"/>
      <c r="HKF76" s="313"/>
      <c r="HKG76" s="313"/>
      <c r="HKH76" s="313"/>
      <c r="HKI76" s="313"/>
      <c r="HKJ76" s="313"/>
      <c r="HKK76" s="313"/>
      <c r="HKL76" s="313"/>
      <c r="HKM76" s="313"/>
      <c r="HKN76" s="313"/>
      <c r="HKO76" s="313"/>
      <c r="HKP76" s="313"/>
      <c r="HKQ76" s="313"/>
      <c r="HKR76" s="313"/>
      <c r="HKS76" s="313"/>
      <c r="HKT76" s="313"/>
      <c r="HKU76" s="313"/>
      <c r="HKV76" s="313"/>
      <c r="HKW76" s="313"/>
      <c r="HKX76" s="313"/>
      <c r="HKY76" s="313"/>
      <c r="HKZ76" s="313"/>
      <c r="HLA76" s="313"/>
      <c r="HLB76" s="313"/>
      <c r="HLC76" s="313"/>
      <c r="HLD76" s="313"/>
      <c r="HLE76" s="313"/>
      <c r="HLF76" s="313"/>
      <c r="HLG76" s="313"/>
      <c r="HLH76" s="313"/>
      <c r="HLI76" s="313"/>
      <c r="HLJ76" s="313"/>
      <c r="HLK76" s="313"/>
      <c r="HLL76" s="313"/>
      <c r="HLM76" s="313"/>
      <c r="HLN76" s="313"/>
      <c r="HLO76" s="313"/>
      <c r="HLP76" s="313"/>
      <c r="HLQ76" s="313"/>
      <c r="HLR76" s="313"/>
      <c r="HLS76" s="313"/>
      <c r="HLT76" s="313"/>
      <c r="HLU76" s="313"/>
      <c r="HLV76" s="313"/>
      <c r="HLW76" s="313"/>
      <c r="HLX76" s="313"/>
      <c r="HLY76" s="313"/>
      <c r="HLZ76" s="313"/>
      <c r="HMA76" s="313"/>
      <c r="HMB76" s="313"/>
      <c r="HMC76" s="313"/>
      <c r="HMD76" s="313"/>
      <c r="HME76" s="313"/>
      <c r="HMF76" s="313"/>
      <c r="HMG76" s="313"/>
      <c r="HMH76" s="313"/>
      <c r="HMI76" s="313"/>
      <c r="HMJ76" s="313"/>
      <c r="HMK76" s="313"/>
      <c r="HML76" s="313"/>
      <c r="HMM76" s="313"/>
      <c r="HMN76" s="313"/>
      <c r="HMO76" s="313"/>
      <c r="HMP76" s="313"/>
      <c r="HMQ76" s="313"/>
      <c r="HMR76" s="313"/>
      <c r="HMS76" s="313"/>
      <c r="HMT76" s="313"/>
      <c r="HMU76" s="313"/>
      <c r="HMV76" s="313"/>
      <c r="HMW76" s="313"/>
      <c r="HMX76" s="313"/>
      <c r="HMY76" s="313"/>
      <c r="HMZ76" s="313"/>
      <c r="HNA76" s="313"/>
      <c r="HNB76" s="313"/>
      <c r="HNC76" s="313"/>
      <c r="HND76" s="313"/>
      <c r="HNE76" s="313"/>
      <c r="HNF76" s="313"/>
      <c r="HNG76" s="313"/>
      <c r="HNH76" s="313"/>
      <c r="HNI76" s="313"/>
      <c r="HNJ76" s="313"/>
      <c r="HNK76" s="313"/>
      <c r="HNL76" s="313"/>
      <c r="HNM76" s="313"/>
      <c r="HNN76" s="313"/>
      <c r="HNO76" s="313"/>
      <c r="HNP76" s="313"/>
      <c r="HNQ76" s="313"/>
      <c r="HNR76" s="313"/>
      <c r="HNS76" s="313"/>
      <c r="HNT76" s="313"/>
      <c r="HNU76" s="313"/>
      <c r="HNV76" s="313"/>
      <c r="HNW76" s="313"/>
      <c r="HNX76" s="313"/>
      <c r="HNY76" s="313"/>
      <c r="HNZ76" s="313"/>
      <c r="HOA76" s="313"/>
      <c r="HOB76" s="313"/>
      <c r="HOC76" s="313"/>
      <c r="HOD76" s="313"/>
      <c r="HOE76" s="313"/>
      <c r="HOF76" s="313"/>
      <c r="HOG76" s="313"/>
      <c r="HOH76" s="313"/>
      <c r="HOI76" s="313"/>
      <c r="HOJ76" s="313"/>
      <c r="HOK76" s="313"/>
      <c r="HOL76" s="313"/>
      <c r="HOM76" s="313"/>
      <c r="HON76" s="313"/>
      <c r="HOO76" s="313"/>
      <c r="HOP76" s="313"/>
      <c r="HOQ76" s="313"/>
      <c r="HOR76" s="313"/>
      <c r="HOS76" s="313"/>
      <c r="HOT76" s="313"/>
      <c r="HOU76" s="313"/>
      <c r="HOV76" s="313"/>
      <c r="HOW76" s="313"/>
      <c r="HOX76" s="313"/>
      <c r="HOY76" s="313"/>
      <c r="HOZ76" s="313"/>
      <c r="HPA76" s="313"/>
      <c r="HPB76" s="313"/>
      <c r="HPC76" s="313"/>
      <c r="HPD76" s="313"/>
      <c r="HPE76" s="313"/>
      <c r="HPF76" s="313"/>
      <c r="HPG76" s="313"/>
      <c r="HPH76" s="313"/>
      <c r="HPI76" s="313"/>
      <c r="HPJ76" s="313"/>
      <c r="HPK76" s="313"/>
      <c r="HPL76" s="313"/>
      <c r="HPM76" s="313"/>
      <c r="HPN76" s="313"/>
      <c r="HPO76" s="313"/>
      <c r="HPP76" s="313"/>
      <c r="HPQ76" s="313"/>
      <c r="HPR76" s="313"/>
      <c r="HPS76" s="313"/>
      <c r="HPT76" s="313"/>
      <c r="HPU76" s="313"/>
      <c r="HPV76" s="313"/>
      <c r="HPW76" s="313"/>
      <c r="HPX76" s="313"/>
      <c r="HPY76" s="313"/>
      <c r="HPZ76" s="313"/>
      <c r="HQA76" s="313"/>
      <c r="HQB76" s="313"/>
      <c r="HQC76" s="313"/>
      <c r="HQD76" s="313"/>
      <c r="HQE76" s="313"/>
      <c r="HQF76" s="313"/>
      <c r="HQG76" s="313"/>
      <c r="HQH76" s="313"/>
      <c r="HQI76" s="313"/>
      <c r="HQJ76" s="313"/>
      <c r="HQK76" s="313"/>
      <c r="HQL76" s="313"/>
      <c r="HQM76" s="313"/>
      <c r="HQN76" s="313"/>
      <c r="HQO76" s="313"/>
      <c r="HQP76" s="313"/>
      <c r="HQQ76" s="313"/>
      <c r="HQR76" s="313"/>
      <c r="HQS76" s="313"/>
      <c r="HQT76" s="313"/>
      <c r="HQU76" s="313"/>
      <c r="HQV76" s="313"/>
      <c r="HQW76" s="313"/>
      <c r="HQX76" s="313"/>
      <c r="HQY76" s="313"/>
      <c r="HQZ76" s="313"/>
      <c r="HRA76" s="313"/>
      <c r="HRB76" s="313"/>
      <c r="HRC76" s="313"/>
      <c r="HRD76" s="313"/>
      <c r="HRE76" s="313"/>
      <c r="HRF76" s="313"/>
      <c r="HRG76" s="313"/>
      <c r="HRH76" s="313"/>
      <c r="HRI76" s="313"/>
      <c r="HRJ76" s="313"/>
      <c r="HRK76" s="313"/>
      <c r="HRL76" s="313"/>
      <c r="HRM76" s="313"/>
      <c r="HRN76" s="313"/>
      <c r="HRO76" s="313"/>
      <c r="HRP76" s="313"/>
      <c r="HRQ76" s="313"/>
      <c r="HRR76" s="313"/>
      <c r="HRS76" s="313"/>
      <c r="HRT76" s="313"/>
      <c r="HRU76" s="313"/>
      <c r="HRV76" s="313"/>
      <c r="HRW76" s="313"/>
      <c r="HRX76" s="313"/>
      <c r="HRY76" s="313"/>
      <c r="HRZ76" s="313"/>
      <c r="HSA76" s="313"/>
      <c r="HSB76" s="313"/>
      <c r="HSC76" s="313"/>
      <c r="HSD76" s="313"/>
      <c r="HSE76" s="313"/>
      <c r="HSF76" s="313"/>
      <c r="HSG76" s="313"/>
      <c r="HSH76" s="313"/>
      <c r="HSI76" s="313"/>
      <c r="HSJ76" s="313"/>
      <c r="HSK76" s="313"/>
      <c r="HSL76" s="313"/>
      <c r="HSM76" s="313"/>
      <c r="HSN76" s="313"/>
      <c r="HSO76" s="313"/>
      <c r="HSP76" s="313"/>
      <c r="HSQ76" s="313"/>
      <c r="HSR76" s="313"/>
      <c r="HSS76" s="313"/>
      <c r="HST76" s="313"/>
      <c r="HSU76" s="313"/>
      <c r="HSV76" s="313"/>
      <c r="HSW76" s="313"/>
      <c r="HSX76" s="313"/>
      <c r="HSY76" s="313"/>
      <c r="HSZ76" s="313"/>
      <c r="HTA76" s="313"/>
      <c r="HTB76" s="313"/>
      <c r="HTC76" s="313"/>
      <c r="HTD76" s="313"/>
      <c r="HTE76" s="313"/>
      <c r="HTF76" s="313"/>
      <c r="HTG76" s="313"/>
      <c r="HTH76" s="313"/>
      <c r="HTI76" s="313"/>
      <c r="HTJ76" s="313"/>
      <c r="HTK76" s="313"/>
      <c r="HTL76" s="313"/>
      <c r="HTM76" s="313"/>
      <c r="HTN76" s="313"/>
      <c r="HTO76" s="313"/>
      <c r="HTP76" s="313"/>
      <c r="HTQ76" s="313"/>
      <c r="HTR76" s="313"/>
      <c r="HTS76" s="313"/>
      <c r="HTT76" s="313"/>
      <c r="HTU76" s="313"/>
      <c r="HTV76" s="313"/>
      <c r="HTW76" s="313"/>
      <c r="HTX76" s="313"/>
      <c r="HTY76" s="313"/>
      <c r="HTZ76" s="313"/>
      <c r="HUA76" s="313"/>
      <c r="HUB76" s="313"/>
      <c r="HUC76" s="313"/>
      <c r="HUD76" s="313"/>
      <c r="HUE76" s="313"/>
      <c r="HUF76" s="313"/>
      <c r="HUG76" s="313"/>
      <c r="HUH76" s="313"/>
      <c r="HUI76" s="313"/>
      <c r="HUJ76" s="313"/>
      <c r="HUK76" s="313"/>
      <c r="HUL76" s="313"/>
      <c r="HUM76" s="313"/>
      <c r="HUN76" s="313"/>
      <c r="HUO76" s="313"/>
      <c r="HUP76" s="313"/>
      <c r="HUQ76" s="313"/>
      <c r="HUR76" s="313"/>
      <c r="HUS76" s="313"/>
      <c r="HUT76" s="313"/>
      <c r="HUU76" s="313"/>
      <c r="HUV76" s="313"/>
      <c r="HUW76" s="313"/>
      <c r="HUX76" s="313"/>
      <c r="HUY76" s="313"/>
      <c r="HUZ76" s="313"/>
      <c r="HVA76" s="313"/>
      <c r="HVB76" s="313"/>
      <c r="HVC76" s="313"/>
      <c r="HVD76" s="313"/>
      <c r="HVE76" s="313"/>
      <c r="HVF76" s="313"/>
      <c r="HVG76" s="313"/>
      <c r="HVH76" s="313"/>
      <c r="HVI76" s="313"/>
      <c r="HVJ76" s="313"/>
      <c r="HVK76" s="313"/>
      <c r="HVL76" s="313"/>
      <c r="HVM76" s="313"/>
      <c r="HVN76" s="313"/>
      <c r="HVO76" s="313"/>
      <c r="HVP76" s="313"/>
      <c r="HVQ76" s="313"/>
      <c r="HVR76" s="313"/>
      <c r="HVS76" s="313"/>
      <c r="HVT76" s="313"/>
      <c r="HVU76" s="313"/>
      <c r="HVV76" s="313"/>
      <c r="HVW76" s="313"/>
      <c r="HVX76" s="313"/>
      <c r="HVY76" s="313"/>
      <c r="HVZ76" s="313"/>
      <c r="HWA76" s="313"/>
      <c r="HWB76" s="313"/>
      <c r="HWC76" s="313"/>
      <c r="HWD76" s="313"/>
      <c r="HWE76" s="313"/>
      <c r="HWF76" s="313"/>
      <c r="HWG76" s="313"/>
      <c r="HWH76" s="313"/>
      <c r="HWI76" s="313"/>
      <c r="HWJ76" s="313"/>
      <c r="HWK76" s="313"/>
      <c r="HWL76" s="313"/>
      <c r="HWM76" s="313"/>
      <c r="HWN76" s="313"/>
      <c r="HWO76" s="313"/>
      <c r="HWP76" s="313"/>
      <c r="HWQ76" s="313"/>
      <c r="HWR76" s="313"/>
      <c r="HWS76" s="313"/>
      <c r="HWT76" s="313"/>
      <c r="HWU76" s="313"/>
      <c r="HWV76" s="313"/>
      <c r="HWW76" s="313"/>
      <c r="HWX76" s="313"/>
      <c r="HWY76" s="313"/>
      <c r="HWZ76" s="313"/>
      <c r="HXA76" s="313"/>
      <c r="HXB76" s="313"/>
      <c r="HXC76" s="313"/>
      <c r="HXD76" s="313"/>
      <c r="HXE76" s="313"/>
      <c r="HXF76" s="313"/>
      <c r="HXG76" s="313"/>
      <c r="HXH76" s="313"/>
      <c r="HXI76" s="313"/>
      <c r="HXJ76" s="313"/>
      <c r="HXK76" s="313"/>
      <c r="HXL76" s="313"/>
      <c r="HXM76" s="313"/>
      <c r="HXN76" s="313"/>
      <c r="HXO76" s="313"/>
      <c r="HXP76" s="313"/>
      <c r="HXQ76" s="313"/>
      <c r="HXR76" s="313"/>
      <c r="HXS76" s="313"/>
      <c r="HXT76" s="313"/>
      <c r="HXU76" s="313"/>
      <c r="HXV76" s="313"/>
      <c r="HXW76" s="313"/>
      <c r="HXX76" s="313"/>
      <c r="HXY76" s="313"/>
      <c r="HXZ76" s="313"/>
      <c r="HYA76" s="313"/>
      <c r="HYB76" s="313"/>
      <c r="HYC76" s="313"/>
      <c r="HYD76" s="313"/>
      <c r="HYE76" s="313"/>
      <c r="HYF76" s="313"/>
      <c r="HYG76" s="313"/>
      <c r="HYH76" s="313"/>
      <c r="HYI76" s="313"/>
      <c r="HYJ76" s="313"/>
      <c r="HYK76" s="313"/>
      <c r="HYL76" s="313"/>
      <c r="HYM76" s="313"/>
      <c r="HYN76" s="313"/>
      <c r="HYO76" s="313"/>
      <c r="HYP76" s="313"/>
      <c r="HYQ76" s="313"/>
      <c r="HYR76" s="313"/>
      <c r="HYS76" s="313"/>
      <c r="HYT76" s="313"/>
      <c r="HYU76" s="313"/>
      <c r="HYV76" s="313"/>
      <c r="HYW76" s="313"/>
      <c r="HYX76" s="313"/>
      <c r="HYY76" s="313"/>
      <c r="HYZ76" s="313"/>
      <c r="HZA76" s="313"/>
      <c r="HZB76" s="313"/>
      <c r="HZC76" s="313"/>
      <c r="HZD76" s="313"/>
      <c r="HZE76" s="313"/>
      <c r="HZF76" s="313"/>
      <c r="HZG76" s="313"/>
      <c r="HZH76" s="313"/>
      <c r="HZI76" s="313"/>
      <c r="HZJ76" s="313"/>
      <c r="HZK76" s="313"/>
      <c r="HZL76" s="313"/>
      <c r="HZM76" s="313"/>
      <c r="HZN76" s="313"/>
      <c r="HZO76" s="313"/>
      <c r="HZP76" s="313"/>
      <c r="HZQ76" s="313"/>
      <c r="HZR76" s="313"/>
      <c r="HZS76" s="313"/>
      <c r="HZT76" s="313"/>
      <c r="HZU76" s="313"/>
      <c r="HZV76" s="313"/>
      <c r="HZW76" s="313"/>
      <c r="HZX76" s="313"/>
      <c r="HZY76" s="313"/>
      <c r="HZZ76" s="313"/>
      <c r="IAA76" s="313"/>
      <c r="IAB76" s="313"/>
      <c r="IAC76" s="313"/>
      <c r="IAD76" s="313"/>
      <c r="IAE76" s="313"/>
      <c r="IAF76" s="313"/>
      <c r="IAG76" s="313"/>
      <c r="IAH76" s="313"/>
      <c r="IAI76" s="313"/>
      <c r="IAJ76" s="313"/>
      <c r="IAK76" s="313"/>
      <c r="IAL76" s="313"/>
      <c r="IAM76" s="313"/>
      <c r="IAN76" s="313"/>
      <c r="IAO76" s="313"/>
      <c r="IAP76" s="313"/>
      <c r="IAQ76" s="313"/>
      <c r="IAR76" s="313"/>
      <c r="IAS76" s="313"/>
      <c r="IAT76" s="313"/>
      <c r="IAU76" s="313"/>
      <c r="IAV76" s="313"/>
      <c r="IAW76" s="313"/>
      <c r="IAX76" s="313"/>
      <c r="IAY76" s="313"/>
      <c r="IAZ76" s="313"/>
      <c r="IBA76" s="313"/>
      <c r="IBB76" s="313"/>
      <c r="IBC76" s="313"/>
      <c r="IBD76" s="313"/>
      <c r="IBE76" s="313"/>
      <c r="IBF76" s="313"/>
      <c r="IBG76" s="313"/>
      <c r="IBH76" s="313"/>
      <c r="IBI76" s="313"/>
      <c r="IBJ76" s="313"/>
      <c r="IBK76" s="313"/>
      <c r="IBL76" s="313"/>
      <c r="IBM76" s="313"/>
      <c r="IBN76" s="313"/>
      <c r="IBO76" s="313"/>
      <c r="IBP76" s="313"/>
      <c r="IBQ76" s="313"/>
      <c r="IBR76" s="313"/>
      <c r="IBS76" s="313"/>
      <c r="IBT76" s="313"/>
      <c r="IBU76" s="313"/>
      <c r="IBV76" s="313"/>
      <c r="IBW76" s="313"/>
      <c r="IBX76" s="313"/>
      <c r="IBY76" s="313"/>
      <c r="IBZ76" s="313"/>
      <c r="ICA76" s="313"/>
      <c r="ICB76" s="313"/>
      <c r="ICC76" s="313"/>
      <c r="ICD76" s="313"/>
      <c r="ICE76" s="313"/>
      <c r="ICF76" s="313"/>
      <c r="ICG76" s="313"/>
      <c r="ICH76" s="313"/>
      <c r="ICI76" s="313"/>
      <c r="ICJ76" s="313"/>
      <c r="ICK76" s="313"/>
      <c r="ICL76" s="313"/>
      <c r="ICM76" s="313"/>
      <c r="ICN76" s="313"/>
      <c r="ICO76" s="313"/>
      <c r="ICP76" s="313"/>
      <c r="ICQ76" s="313"/>
      <c r="ICR76" s="313"/>
      <c r="ICS76" s="313"/>
      <c r="ICT76" s="313"/>
      <c r="ICU76" s="313"/>
      <c r="ICV76" s="313"/>
      <c r="ICW76" s="313"/>
      <c r="ICX76" s="313"/>
      <c r="ICY76" s="313"/>
      <c r="ICZ76" s="313"/>
      <c r="IDA76" s="313"/>
      <c r="IDB76" s="313"/>
      <c r="IDC76" s="313"/>
      <c r="IDD76" s="313"/>
      <c r="IDE76" s="313"/>
      <c r="IDF76" s="313"/>
      <c r="IDG76" s="313"/>
      <c r="IDH76" s="313"/>
      <c r="IDI76" s="313"/>
      <c r="IDJ76" s="313"/>
      <c r="IDK76" s="313"/>
      <c r="IDL76" s="313"/>
      <c r="IDM76" s="313"/>
      <c r="IDN76" s="313"/>
      <c r="IDO76" s="313"/>
      <c r="IDP76" s="313"/>
      <c r="IDQ76" s="313"/>
      <c r="IDR76" s="313"/>
      <c r="IDS76" s="313"/>
      <c r="IDT76" s="313"/>
      <c r="IDU76" s="313"/>
      <c r="IDV76" s="313"/>
      <c r="IDW76" s="313"/>
      <c r="IDX76" s="313"/>
      <c r="IDY76" s="313"/>
      <c r="IDZ76" s="313"/>
      <c r="IEA76" s="313"/>
      <c r="IEB76" s="313"/>
      <c r="IEC76" s="313"/>
      <c r="IED76" s="313"/>
      <c r="IEE76" s="313"/>
      <c r="IEF76" s="313"/>
      <c r="IEG76" s="313"/>
      <c r="IEH76" s="313"/>
      <c r="IEI76" s="313"/>
      <c r="IEJ76" s="313"/>
      <c r="IEK76" s="313"/>
      <c r="IEL76" s="313"/>
      <c r="IEM76" s="313"/>
      <c r="IEN76" s="313"/>
      <c r="IEO76" s="313"/>
      <c r="IEP76" s="313"/>
      <c r="IEQ76" s="313"/>
      <c r="IER76" s="313"/>
      <c r="IES76" s="313"/>
      <c r="IET76" s="313"/>
      <c r="IEU76" s="313"/>
      <c r="IEV76" s="313"/>
      <c r="IEW76" s="313"/>
      <c r="IEX76" s="313"/>
      <c r="IEY76" s="313"/>
      <c r="IEZ76" s="313"/>
      <c r="IFA76" s="313"/>
      <c r="IFB76" s="313"/>
      <c r="IFC76" s="313"/>
      <c r="IFD76" s="313"/>
      <c r="IFE76" s="313"/>
      <c r="IFF76" s="313"/>
      <c r="IFG76" s="313"/>
      <c r="IFH76" s="313"/>
      <c r="IFI76" s="313"/>
      <c r="IFJ76" s="313"/>
      <c r="IFK76" s="313"/>
      <c r="IFL76" s="313"/>
      <c r="IFM76" s="313"/>
      <c r="IFN76" s="313"/>
      <c r="IFO76" s="313"/>
      <c r="IFP76" s="313"/>
      <c r="IFQ76" s="313"/>
      <c r="IFR76" s="313"/>
      <c r="IFS76" s="313"/>
      <c r="IFT76" s="313"/>
      <c r="IFU76" s="313"/>
      <c r="IFV76" s="313"/>
      <c r="IFW76" s="313"/>
      <c r="IFX76" s="313"/>
      <c r="IFY76" s="313"/>
      <c r="IFZ76" s="313"/>
      <c r="IGA76" s="313"/>
      <c r="IGB76" s="313"/>
      <c r="IGC76" s="313"/>
      <c r="IGD76" s="313"/>
      <c r="IGE76" s="313"/>
      <c r="IGF76" s="313"/>
      <c r="IGG76" s="313"/>
      <c r="IGH76" s="313"/>
      <c r="IGI76" s="313"/>
      <c r="IGJ76" s="313"/>
      <c r="IGK76" s="313"/>
      <c r="IGL76" s="313"/>
      <c r="IGM76" s="313"/>
      <c r="IGN76" s="313"/>
      <c r="IGO76" s="313"/>
      <c r="IGP76" s="313"/>
      <c r="IGQ76" s="313"/>
      <c r="IGR76" s="313"/>
      <c r="IGS76" s="313"/>
      <c r="IGT76" s="313"/>
      <c r="IGU76" s="313"/>
      <c r="IGV76" s="313"/>
      <c r="IGW76" s="313"/>
      <c r="IGX76" s="313"/>
      <c r="IGY76" s="313"/>
      <c r="IGZ76" s="313"/>
      <c r="IHA76" s="313"/>
      <c r="IHB76" s="313"/>
      <c r="IHC76" s="313"/>
      <c r="IHD76" s="313"/>
      <c r="IHE76" s="313"/>
      <c r="IHF76" s="313"/>
      <c r="IHG76" s="313"/>
      <c r="IHH76" s="313"/>
      <c r="IHI76" s="313"/>
      <c r="IHJ76" s="313"/>
      <c r="IHK76" s="313"/>
      <c r="IHL76" s="313"/>
      <c r="IHM76" s="313"/>
      <c r="IHN76" s="313"/>
      <c r="IHO76" s="313"/>
      <c r="IHP76" s="313"/>
      <c r="IHQ76" s="313"/>
      <c r="IHR76" s="313"/>
      <c r="IHS76" s="313"/>
      <c r="IHT76" s="313"/>
      <c r="IHU76" s="313"/>
      <c r="IHV76" s="313"/>
      <c r="IHW76" s="313"/>
      <c r="IHX76" s="313"/>
      <c r="IHY76" s="313"/>
      <c r="IHZ76" s="313"/>
      <c r="IIA76" s="313"/>
      <c r="IIB76" s="313"/>
      <c r="IIC76" s="313"/>
      <c r="IID76" s="313"/>
      <c r="IIE76" s="313"/>
      <c r="IIF76" s="313"/>
      <c r="IIG76" s="313"/>
      <c r="IIH76" s="313"/>
      <c r="III76" s="313"/>
      <c r="IIJ76" s="313"/>
      <c r="IIK76" s="313"/>
      <c r="IIL76" s="313"/>
      <c r="IIM76" s="313"/>
      <c r="IIN76" s="313"/>
      <c r="IIO76" s="313"/>
      <c r="IIP76" s="313"/>
      <c r="IIQ76" s="313"/>
      <c r="IIR76" s="313"/>
      <c r="IIS76" s="313"/>
      <c r="IIT76" s="313"/>
      <c r="IIU76" s="313"/>
      <c r="IIV76" s="313"/>
      <c r="IIW76" s="313"/>
      <c r="IIX76" s="313"/>
      <c r="IIY76" s="313"/>
      <c r="IIZ76" s="313"/>
      <c r="IJA76" s="313"/>
      <c r="IJB76" s="313"/>
      <c r="IJC76" s="313"/>
      <c r="IJD76" s="313"/>
      <c r="IJE76" s="313"/>
      <c r="IJF76" s="313"/>
      <c r="IJG76" s="313"/>
      <c r="IJH76" s="313"/>
      <c r="IJI76" s="313"/>
      <c r="IJJ76" s="313"/>
      <c r="IJK76" s="313"/>
      <c r="IJL76" s="313"/>
      <c r="IJM76" s="313"/>
      <c r="IJN76" s="313"/>
      <c r="IJO76" s="313"/>
      <c r="IJP76" s="313"/>
      <c r="IJQ76" s="313"/>
      <c r="IJR76" s="313"/>
      <c r="IJS76" s="313"/>
      <c r="IJT76" s="313"/>
      <c r="IJU76" s="313"/>
      <c r="IJV76" s="313"/>
      <c r="IJW76" s="313"/>
      <c r="IJX76" s="313"/>
      <c r="IJY76" s="313"/>
      <c r="IJZ76" s="313"/>
      <c r="IKA76" s="313"/>
      <c r="IKB76" s="313"/>
      <c r="IKC76" s="313"/>
      <c r="IKD76" s="313"/>
      <c r="IKE76" s="313"/>
      <c r="IKF76" s="313"/>
      <c r="IKG76" s="313"/>
      <c r="IKH76" s="313"/>
      <c r="IKI76" s="313"/>
      <c r="IKJ76" s="313"/>
      <c r="IKK76" s="313"/>
      <c r="IKL76" s="313"/>
      <c r="IKM76" s="313"/>
      <c r="IKN76" s="313"/>
      <c r="IKO76" s="313"/>
      <c r="IKP76" s="313"/>
      <c r="IKQ76" s="313"/>
      <c r="IKR76" s="313"/>
      <c r="IKS76" s="313"/>
      <c r="IKT76" s="313"/>
      <c r="IKU76" s="313"/>
      <c r="IKV76" s="313"/>
      <c r="IKW76" s="313"/>
      <c r="IKX76" s="313"/>
      <c r="IKY76" s="313"/>
      <c r="IKZ76" s="313"/>
      <c r="ILA76" s="313"/>
      <c r="ILB76" s="313"/>
      <c r="ILC76" s="313"/>
      <c r="ILD76" s="313"/>
      <c r="ILE76" s="313"/>
      <c r="ILF76" s="313"/>
      <c r="ILG76" s="313"/>
      <c r="ILH76" s="313"/>
      <c r="ILI76" s="313"/>
      <c r="ILJ76" s="313"/>
      <c r="ILK76" s="313"/>
      <c r="ILL76" s="313"/>
      <c r="ILM76" s="313"/>
      <c r="ILN76" s="313"/>
      <c r="ILO76" s="313"/>
      <c r="ILP76" s="313"/>
      <c r="ILQ76" s="313"/>
      <c r="ILR76" s="313"/>
      <c r="ILS76" s="313"/>
      <c r="ILT76" s="313"/>
      <c r="ILU76" s="313"/>
      <c r="ILV76" s="313"/>
      <c r="ILW76" s="313"/>
      <c r="ILX76" s="313"/>
      <c r="ILY76" s="313"/>
      <c r="ILZ76" s="313"/>
      <c r="IMA76" s="313"/>
      <c r="IMB76" s="313"/>
      <c r="IMC76" s="313"/>
      <c r="IMD76" s="313"/>
      <c r="IME76" s="313"/>
      <c r="IMF76" s="313"/>
      <c r="IMG76" s="313"/>
      <c r="IMH76" s="313"/>
      <c r="IMI76" s="313"/>
      <c r="IMJ76" s="313"/>
      <c r="IMK76" s="313"/>
      <c r="IML76" s="313"/>
      <c r="IMM76" s="313"/>
      <c r="IMN76" s="313"/>
      <c r="IMO76" s="313"/>
      <c r="IMP76" s="313"/>
      <c r="IMQ76" s="313"/>
      <c r="IMR76" s="313"/>
      <c r="IMS76" s="313"/>
      <c r="IMT76" s="313"/>
      <c r="IMU76" s="313"/>
      <c r="IMV76" s="313"/>
      <c r="IMW76" s="313"/>
      <c r="IMX76" s="313"/>
      <c r="IMY76" s="313"/>
      <c r="IMZ76" s="313"/>
      <c r="INA76" s="313"/>
      <c r="INB76" s="313"/>
      <c r="INC76" s="313"/>
      <c r="IND76" s="313"/>
      <c r="INE76" s="313"/>
      <c r="INF76" s="313"/>
      <c r="ING76" s="313"/>
      <c r="INH76" s="313"/>
      <c r="INI76" s="313"/>
      <c r="INJ76" s="313"/>
      <c r="INK76" s="313"/>
      <c r="INL76" s="313"/>
      <c r="INM76" s="313"/>
      <c r="INN76" s="313"/>
      <c r="INO76" s="313"/>
      <c r="INP76" s="313"/>
      <c r="INQ76" s="313"/>
      <c r="INR76" s="313"/>
      <c r="INS76" s="313"/>
      <c r="INT76" s="313"/>
      <c r="INU76" s="313"/>
      <c r="INV76" s="313"/>
      <c r="INW76" s="313"/>
      <c r="INX76" s="313"/>
      <c r="INY76" s="313"/>
      <c r="INZ76" s="313"/>
      <c r="IOA76" s="313"/>
      <c r="IOB76" s="313"/>
      <c r="IOC76" s="313"/>
      <c r="IOD76" s="313"/>
      <c r="IOE76" s="313"/>
      <c r="IOF76" s="313"/>
      <c r="IOG76" s="313"/>
      <c r="IOH76" s="313"/>
      <c r="IOI76" s="313"/>
      <c r="IOJ76" s="313"/>
      <c r="IOK76" s="313"/>
      <c r="IOL76" s="313"/>
      <c r="IOM76" s="313"/>
      <c r="ION76" s="313"/>
      <c r="IOO76" s="313"/>
      <c r="IOP76" s="313"/>
      <c r="IOQ76" s="313"/>
      <c r="IOR76" s="313"/>
      <c r="IOS76" s="313"/>
      <c r="IOT76" s="313"/>
      <c r="IOU76" s="313"/>
      <c r="IOV76" s="313"/>
      <c r="IOW76" s="313"/>
      <c r="IOX76" s="313"/>
      <c r="IOY76" s="313"/>
      <c r="IOZ76" s="313"/>
      <c r="IPA76" s="313"/>
      <c r="IPB76" s="313"/>
      <c r="IPC76" s="313"/>
      <c r="IPD76" s="313"/>
      <c r="IPE76" s="313"/>
      <c r="IPF76" s="313"/>
      <c r="IPG76" s="313"/>
      <c r="IPH76" s="313"/>
      <c r="IPI76" s="313"/>
      <c r="IPJ76" s="313"/>
      <c r="IPK76" s="313"/>
      <c r="IPL76" s="313"/>
      <c r="IPM76" s="313"/>
      <c r="IPN76" s="313"/>
      <c r="IPO76" s="313"/>
      <c r="IPP76" s="313"/>
      <c r="IPQ76" s="313"/>
      <c r="IPR76" s="313"/>
      <c r="IPS76" s="313"/>
      <c r="IPT76" s="313"/>
      <c r="IPU76" s="313"/>
      <c r="IPV76" s="313"/>
      <c r="IPW76" s="313"/>
      <c r="IPX76" s="313"/>
      <c r="IPY76" s="313"/>
      <c r="IPZ76" s="313"/>
      <c r="IQA76" s="313"/>
      <c r="IQB76" s="313"/>
      <c r="IQC76" s="313"/>
      <c r="IQD76" s="313"/>
      <c r="IQE76" s="313"/>
      <c r="IQF76" s="313"/>
      <c r="IQG76" s="313"/>
      <c r="IQH76" s="313"/>
      <c r="IQI76" s="313"/>
      <c r="IQJ76" s="313"/>
      <c r="IQK76" s="313"/>
      <c r="IQL76" s="313"/>
      <c r="IQM76" s="313"/>
      <c r="IQN76" s="313"/>
      <c r="IQO76" s="313"/>
      <c r="IQP76" s="313"/>
      <c r="IQQ76" s="313"/>
      <c r="IQR76" s="313"/>
      <c r="IQS76" s="313"/>
      <c r="IQT76" s="313"/>
      <c r="IQU76" s="313"/>
      <c r="IQV76" s="313"/>
      <c r="IQW76" s="313"/>
      <c r="IQX76" s="313"/>
      <c r="IQY76" s="313"/>
      <c r="IQZ76" s="313"/>
      <c r="IRA76" s="313"/>
      <c r="IRB76" s="313"/>
      <c r="IRC76" s="313"/>
      <c r="IRD76" s="313"/>
      <c r="IRE76" s="313"/>
      <c r="IRF76" s="313"/>
      <c r="IRG76" s="313"/>
      <c r="IRH76" s="313"/>
      <c r="IRI76" s="313"/>
      <c r="IRJ76" s="313"/>
      <c r="IRK76" s="313"/>
      <c r="IRL76" s="313"/>
      <c r="IRM76" s="313"/>
      <c r="IRN76" s="313"/>
      <c r="IRO76" s="313"/>
      <c r="IRP76" s="313"/>
      <c r="IRQ76" s="313"/>
      <c r="IRR76" s="313"/>
      <c r="IRS76" s="313"/>
      <c r="IRT76" s="313"/>
      <c r="IRU76" s="313"/>
      <c r="IRV76" s="313"/>
      <c r="IRW76" s="313"/>
      <c r="IRX76" s="313"/>
      <c r="IRY76" s="313"/>
      <c r="IRZ76" s="313"/>
      <c r="ISA76" s="313"/>
      <c r="ISB76" s="313"/>
      <c r="ISC76" s="313"/>
      <c r="ISD76" s="313"/>
      <c r="ISE76" s="313"/>
      <c r="ISF76" s="313"/>
      <c r="ISG76" s="313"/>
      <c r="ISH76" s="313"/>
      <c r="ISI76" s="313"/>
      <c r="ISJ76" s="313"/>
      <c r="ISK76" s="313"/>
      <c r="ISL76" s="313"/>
      <c r="ISM76" s="313"/>
      <c r="ISN76" s="313"/>
      <c r="ISO76" s="313"/>
      <c r="ISP76" s="313"/>
      <c r="ISQ76" s="313"/>
      <c r="ISR76" s="313"/>
      <c r="ISS76" s="313"/>
      <c r="IST76" s="313"/>
      <c r="ISU76" s="313"/>
      <c r="ISV76" s="313"/>
      <c r="ISW76" s="313"/>
      <c r="ISX76" s="313"/>
      <c r="ISY76" s="313"/>
      <c r="ISZ76" s="313"/>
      <c r="ITA76" s="313"/>
      <c r="ITB76" s="313"/>
      <c r="ITC76" s="313"/>
      <c r="ITD76" s="313"/>
      <c r="ITE76" s="313"/>
      <c r="ITF76" s="313"/>
      <c r="ITG76" s="313"/>
      <c r="ITH76" s="313"/>
      <c r="ITI76" s="313"/>
      <c r="ITJ76" s="313"/>
      <c r="ITK76" s="313"/>
      <c r="ITL76" s="313"/>
      <c r="ITM76" s="313"/>
      <c r="ITN76" s="313"/>
      <c r="ITO76" s="313"/>
      <c r="ITP76" s="313"/>
      <c r="ITQ76" s="313"/>
      <c r="ITR76" s="313"/>
      <c r="ITS76" s="313"/>
      <c r="ITT76" s="313"/>
      <c r="ITU76" s="313"/>
      <c r="ITV76" s="313"/>
      <c r="ITW76" s="313"/>
      <c r="ITX76" s="313"/>
      <c r="ITY76" s="313"/>
      <c r="ITZ76" s="313"/>
      <c r="IUA76" s="313"/>
      <c r="IUB76" s="313"/>
      <c r="IUC76" s="313"/>
      <c r="IUD76" s="313"/>
      <c r="IUE76" s="313"/>
      <c r="IUF76" s="313"/>
      <c r="IUG76" s="313"/>
      <c r="IUH76" s="313"/>
      <c r="IUI76" s="313"/>
      <c r="IUJ76" s="313"/>
      <c r="IUK76" s="313"/>
      <c r="IUL76" s="313"/>
      <c r="IUM76" s="313"/>
      <c r="IUN76" s="313"/>
      <c r="IUO76" s="313"/>
      <c r="IUP76" s="313"/>
      <c r="IUQ76" s="313"/>
      <c r="IUR76" s="313"/>
      <c r="IUS76" s="313"/>
      <c r="IUT76" s="313"/>
      <c r="IUU76" s="313"/>
      <c r="IUV76" s="313"/>
      <c r="IUW76" s="313"/>
      <c r="IUX76" s="313"/>
      <c r="IUY76" s="313"/>
      <c r="IUZ76" s="313"/>
      <c r="IVA76" s="313"/>
      <c r="IVB76" s="313"/>
      <c r="IVC76" s="313"/>
      <c r="IVD76" s="313"/>
      <c r="IVE76" s="313"/>
      <c r="IVF76" s="313"/>
      <c r="IVG76" s="313"/>
      <c r="IVH76" s="313"/>
      <c r="IVI76" s="313"/>
      <c r="IVJ76" s="313"/>
      <c r="IVK76" s="313"/>
      <c r="IVL76" s="313"/>
      <c r="IVM76" s="313"/>
      <c r="IVN76" s="313"/>
      <c r="IVO76" s="313"/>
      <c r="IVP76" s="313"/>
      <c r="IVQ76" s="313"/>
      <c r="IVR76" s="313"/>
      <c r="IVS76" s="313"/>
      <c r="IVT76" s="313"/>
      <c r="IVU76" s="313"/>
      <c r="IVV76" s="313"/>
      <c r="IVW76" s="313"/>
      <c r="IVX76" s="313"/>
      <c r="IVY76" s="313"/>
      <c r="IVZ76" s="313"/>
      <c r="IWA76" s="313"/>
      <c r="IWB76" s="313"/>
      <c r="IWC76" s="313"/>
      <c r="IWD76" s="313"/>
      <c r="IWE76" s="313"/>
      <c r="IWF76" s="313"/>
      <c r="IWG76" s="313"/>
      <c r="IWH76" s="313"/>
      <c r="IWI76" s="313"/>
      <c r="IWJ76" s="313"/>
      <c r="IWK76" s="313"/>
      <c r="IWL76" s="313"/>
      <c r="IWM76" s="313"/>
      <c r="IWN76" s="313"/>
      <c r="IWO76" s="313"/>
      <c r="IWP76" s="313"/>
      <c r="IWQ76" s="313"/>
      <c r="IWR76" s="313"/>
      <c r="IWS76" s="313"/>
      <c r="IWT76" s="313"/>
      <c r="IWU76" s="313"/>
      <c r="IWV76" s="313"/>
      <c r="IWW76" s="313"/>
      <c r="IWX76" s="313"/>
      <c r="IWY76" s="313"/>
      <c r="IWZ76" s="313"/>
      <c r="IXA76" s="313"/>
      <c r="IXB76" s="313"/>
      <c r="IXC76" s="313"/>
      <c r="IXD76" s="313"/>
      <c r="IXE76" s="313"/>
      <c r="IXF76" s="313"/>
      <c r="IXG76" s="313"/>
      <c r="IXH76" s="313"/>
      <c r="IXI76" s="313"/>
      <c r="IXJ76" s="313"/>
      <c r="IXK76" s="313"/>
      <c r="IXL76" s="313"/>
      <c r="IXM76" s="313"/>
      <c r="IXN76" s="313"/>
      <c r="IXO76" s="313"/>
      <c r="IXP76" s="313"/>
      <c r="IXQ76" s="313"/>
      <c r="IXR76" s="313"/>
      <c r="IXS76" s="313"/>
      <c r="IXT76" s="313"/>
      <c r="IXU76" s="313"/>
      <c r="IXV76" s="313"/>
      <c r="IXW76" s="313"/>
      <c r="IXX76" s="313"/>
      <c r="IXY76" s="313"/>
      <c r="IXZ76" s="313"/>
      <c r="IYA76" s="313"/>
      <c r="IYB76" s="313"/>
      <c r="IYC76" s="313"/>
      <c r="IYD76" s="313"/>
      <c r="IYE76" s="313"/>
      <c r="IYF76" s="313"/>
      <c r="IYG76" s="313"/>
      <c r="IYH76" s="313"/>
      <c r="IYI76" s="313"/>
      <c r="IYJ76" s="313"/>
      <c r="IYK76" s="313"/>
      <c r="IYL76" s="313"/>
      <c r="IYM76" s="313"/>
      <c r="IYN76" s="313"/>
      <c r="IYO76" s="313"/>
      <c r="IYP76" s="313"/>
      <c r="IYQ76" s="313"/>
      <c r="IYR76" s="313"/>
      <c r="IYS76" s="313"/>
      <c r="IYT76" s="313"/>
      <c r="IYU76" s="313"/>
      <c r="IYV76" s="313"/>
      <c r="IYW76" s="313"/>
      <c r="IYX76" s="313"/>
      <c r="IYY76" s="313"/>
      <c r="IYZ76" s="313"/>
      <c r="IZA76" s="313"/>
      <c r="IZB76" s="313"/>
      <c r="IZC76" s="313"/>
      <c r="IZD76" s="313"/>
      <c r="IZE76" s="313"/>
      <c r="IZF76" s="313"/>
      <c r="IZG76" s="313"/>
      <c r="IZH76" s="313"/>
      <c r="IZI76" s="313"/>
      <c r="IZJ76" s="313"/>
      <c r="IZK76" s="313"/>
      <c r="IZL76" s="313"/>
      <c r="IZM76" s="313"/>
      <c r="IZN76" s="313"/>
      <c r="IZO76" s="313"/>
      <c r="IZP76" s="313"/>
      <c r="IZQ76" s="313"/>
      <c r="IZR76" s="313"/>
      <c r="IZS76" s="313"/>
      <c r="IZT76" s="313"/>
      <c r="IZU76" s="313"/>
      <c r="IZV76" s="313"/>
      <c r="IZW76" s="313"/>
      <c r="IZX76" s="313"/>
      <c r="IZY76" s="313"/>
      <c r="IZZ76" s="313"/>
      <c r="JAA76" s="313"/>
      <c r="JAB76" s="313"/>
      <c r="JAC76" s="313"/>
      <c r="JAD76" s="313"/>
      <c r="JAE76" s="313"/>
      <c r="JAF76" s="313"/>
      <c r="JAG76" s="313"/>
      <c r="JAH76" s="313"/>
      <c r="JAI76" s="313"/>
      <c r="JAJ76" s="313"/>
      <c r="JAK76" s="313"/>
      <c r="JAL76" s="313"/>
      <c r="JAM76" s="313"/>
      <c r="JAN76" s="313"/>
      <c r="JAO76" s="313"/>
      <c r="JAP76" s="313"/>
      <c r="JAQ76" s="313"/>
      <c r="JAR76" s="313"/>
      <c r="JAS76" s="313"/>
      <c r="JAT76" s="313"/>
      <c r="JAU76" s="313"/>
      <c r="JAV76" s="313"/>
      <c r="JAW76" s="313"/>
      <c r="JAX76" s="313"/>
      <c r="JAY76" s="313"/>
      <c r="JAZ76" s="313"/>
      <c r="JBA76" s="313"/>
      <c r="JBB76" s="313"/>
      <c r="JBC76" s="313"/>
      <c r="JBD76" s="313"/>
      <c r="JBE76" s="313"/>
      <c r="JBF76" s="313"/>
      <c r="JBG76" s="313"/>
      <c r="JBH76" s="313"/>
      <c r="JBI76" s="313"/>
      <c r="JBJ76" s="313"/>
      <c r="JBK76" s="313"/>
      <c r="JBL76" s="313"/>
      <c r="JBM76" s="313"/>
      <c r="JBN76" s="313"/>
      <c r="JBO76" s="313"/>
      <c r="JBP76" s="313"/>
      <c r="JBQ76" s="313"/>
      <c r="JBR76" s="313"/>
      <c r="JBS76" s="313"/>
      <c r="JBT76" s="313"/>
      <c r="JBU76" s="313"/>
      <c r="JBV76" s="313"/>
      <c r="JBW76" s="313"/>
      <c r="JBX76" s="313"/>
      <c r="JBY76" s="313"/>
      <c r="JBZ76" s="313"/>
      <c r="JCA76" s="313"/>
      <c r="JCB76" s="313"/>
      <c r="JCC76" s="313"/>
      <c r="JCD76" s="313"/>
      <c r="JCE76" s="313"/>
      <c r="JCF76" s="313"/>
      <c r="JCG76" s="313"/>
      <c r="JCH76" s="313"/>
      <c r="JCI76" s="313"/>
      <c r="JCJ76" s="313"/>
      <c r="JCK76" s="313"/>
      <c r="JCL76" s="313"/>
      <c r="JCM76" s="313"/>
      <c r="JCN76" s="313"/>
      <c r="JCO76" s="313"/>
      <c r="JCP76" s="313"/>
      <c r="JCQ76" s="313"/>
      <c r="JCR76" s="313"/>
      <c r="JCS76" s="313"/>
      <c r="JCT76" s="313"/>
      <c r="JCU76" s="313"/>
      <c r="JCV76" s="313"/>
      <c r="JCW76" s="313"/>
      <c r="JCX76" s="313"/>
      <c r="JCY76" s="313"/>
      <c r="JCZ76" s="313"/>
      <c r="JDA76" s="313"/>
      <c r="JDB76" s="313"/>
      <c r="JDC76" s="313"/>
      <c r="JDD76" s="313"/>
      <c r="JDE76" s="313"/>
      <c r="JDF76" s="313"/>
      <c r="JDG76" s="313"/>
      <c r="JDH76" s="313"/>
      <c r="JDI76" s="313"/>
      <c r="JDJ76" s="313"/>
      <c r="JDK76" s="313"/>
      <c r="JDL76" s="313"/>
      <c r="JDM76" s="313"/>
      <c r="JDN76" s="313"/>
      <c r="JDO76" s="313"/>
      <c r="JDP76" s="313"/>
      <c r="JDQ76" s="313"/>
      <c r="JDR76" s="313"/>
      <c r="JDS76" s="313"/>
      <c r="JDT76" s="313"/>
      <c r="JDU76" s="313"/>
      <c r="JDV76" s="313"/>
      <c r="JDW76" s="313"/>
      <c r="JDX76" s="313"/>
      <c r="JDY76" s="313"/>
      <c r="JDZ76" s="313"/>
      <c r="JEA76" s="313"/>
      <c r="JEB76" s="313"/>
      <c r="JEC76" s="313"/>
      <c r="JED76" s="313"/>
      <c r="JEE76" s="313"/>
      <c r="JEF76" s="313"/>
      <c r="JEG76" s="313"/>
      <c r="JEH76" s="313"/>
      <c r="JEI76" s="313"/>
      <c r="JEJ76" s="313"/>
      <c r="JEK76" s="313"/>
      <c r="JEL76" s="313"/>
      <c r="JEM76" s="313"/>
      <c r="JEN76" s="313"/>
      <c r="JEO76" s="313"/>
      <c r="JEP76" s="313"/>
      <c r="JEQ76" s="313"/>
      <c r="JER76" s="313"/>
      <c r="JES76" s="313"/>
      <c r="JET76" s="313"/>
      <c r="JEU76" s="313"/>
      <c r="JEV76" s="313"/>
      <c r="JEW76" s="313"/>
      <c r="JEX76" s="313"/>
      <c r="JEY76" s="313"/>
      <c r="JEZ76" s="313"/>
      <c r="JFA76" s="313"/>
      <c r="JFB76" s="313"/>
      <c r="JFC76" s="313"/>
      <c r="JFD76" s="313"/>
      <c r="JFE76" s="313"/>
      <c r="JFF76" s="313"/>
      <c r="JFG76" s="313"/>
      <c r="JFH76" s="313"/>
      <c r="JFI76" s="313"/>
      <c r="JFJ76" s="313"/>
      <c r="JFK76" s="313"/>
      <c r="JFL76" s="313"/>
      <c r="JFM76" s="313"/>
      <c r="JFN76" s="313"/>
      <c r="JFO76" s="313"/>
      <c r="JFP76" s="313"/>
      <c r="JFQ76" s="313"/>
      <c r="JFR76" s="313"/>
      <c r="JFS76" s="313"/>
      <c r="JFT76" s="313"/>
      <c r="JFU76" s="313"/>
      <c r="JFV76" s="313"/>
      <c r="JFW76" s="313"/>
      <c r="JFX76" s="313"/>
      <c r="JFY76" s="313"/>
      <c r="JFZ76" s="313"/>
      <c r="JGA76" s="313"/>
      <c r="JGB76" s="313"/>
      <c r="JGC76" s="313"/>
      <c r="JGD76" s="313"/>
      <c r="JGE76" s="313"/>
      <c r="JGF76" s="313"/>
      <c r="JGG76" s="313"/>
      <c r="JGH76" s="313"/>
      <c r="JGI76" s="313"/>
      <c r="JGJ76" s="313"/>
      <c r="JGK76" s="313"/>
      <c r="JGL76" s="313"/>
      <c r="JGM76" s="313"/>
      <c r="JGN76" s="313"/>
      <c r="JGO76" s="313"/>
      <c r="JGP76" s="313"/>
      <c r="JGQ76" s="313"/>
      <c r="JGR76" s="313"/>
      <c r="JGS76" s="313"/>
      <c r="JGT76" s="313"/>
      <c r="JGU76" s="313"/>
      <c r="JGV76" s="313"/>
      <c r="JGW76" s="313"/>
      <c r="JGX76" s="313"/>
      <c r="JGY76" s="313"/>
      <c r="JGZ76" s="313"/>
      <c r="JHA76" s="313"/>
      <c r="JHB76" s="313"/>
      <c r="JHC76" s="313"/>
      <c r="JHD76" s="313"/>
      <c r="JHE76" s="313"/>
      <c r="JHF76" s="313"/>
      <c r="JHG76" s="313"/>
      <c r="JHH76" s="313"/>
      <c r="JHI76" s="313"/>
      <c r="JHJ76" s="313"/>
      <c r="JHK76" s="313"/>
      <c r="JHL76" s="313"/>
      <c r="JHM76" s="313"/>
      <c r="JHN76" s="313"/>
      <c r="JHO76" s="313"/>
      <c r="JHP76" s="313"/>
      <c r="JHQ76" s="313"/>
      <c r="JHR76" s="313"/>
      <c r="JHS76" s="313"/>
      <c r="JHT76" s="313"/>
      <c r="JHU76" s="313"/>
      <c r="JHV76" s="313"/>
      <c r="JHW76" s="313"/>
      <c r="JHX76" s="313"/>
      <c r="JHY76" s="313"/>
      <c r="JHZ76" s="313"/>
      <c r="JIA76" s="313"/>
      <c r="JIB76" s="313"/>
      <c r="JIC76" s="313"/>
      <c r="JID76" s="313"/>
      <c r="JIE76" s="313"/>
      <c r="JIF76" s="313"/>
      <c r="JIG76" s="313"/>
      <c r="JIH76" s="313"/>
      <c r="JII76" s="313"/>
      <c r="JIJ76" s="313"/>
      <c r="JIK76" s="313"/>
      <c r="JIL76" s="313"/>
      <c r="JIM76" s="313"/>
      <c r="JIN76" s="313"/>
      <c r="JIO76" s="313"/>
      <c r="JIP76" s="313"/>
      <c r="JIQ76" s="313"/>
      <c r="JIR76" s="313"/>
      <c r="JIS76" s="313"/>
      <c r="JIT76" s="313"/>
      <c r="JIU76" s="313"/>
      <c r="JIV76" s="313"/>
      <c r="JIW76" s="313"/>
      <c r="JIX76" s="313"/>
      <c r="JIY76" s="313"/>
      <c r="JIZ76" s="313"/>
      <c r="JJA76" s="313"/>
      <c r="JJB76" s="313"/>
      <c r="JJC76" s="313"/>
      <c r="JJD76" s="313"/>
      <c r="JJE76" s="313"/>
      <c r="JJF76" s="313"/>
      <c r="JJG76" s="313"/>
      <c r="JJH76" s="313"/>
      <c r="JJI76" s="313"/>
      <c r="JJJ76" s="313"/>
      <c r="JJK76" s="313"/>
      <c r="JJL76" s="313"/>
      <c r="JJM76" s="313"/>
      <c r="JJN76" s="313"/>
      <c r="JJO76" s="313"/>
      <c r="JJP76" s="313"/>
      <c r="JJQ76" s="313"/>
      <c r="JJR76" s="313"/>
      <c r="JJS76" s="313"/>
      <c r="JJT76" s="313"/>
      <c r="JJU76" s="313"/>
      <c r="JJV76" s="313"/>
      <c r="JJW76" s="313"/>
      <c r="JJX76" s="313"/>
      <c r="JJY76" s="313"/>
      <c r="JJZ76" s="313"/>
      <c r="JKA76" s="313"/>
      <c r="JKB76" s="313"/>
      <c r="JKC76" s="313"/>
      <c r="JKD76" s="313"/>
      <c r="JKE76" s="313"/>
      <c r="JKF76" s="313"/>
      <c r="JKG76" s="313"/>
      <c r="JKH76" s="313"/>
      <c r="JKI76" s="313"/>
      <c r="JKJ76" s="313"/>
      <c r="JKK76" s="313"/>
      <c r="JKL76" s="313"/>
      <c r="JKM76" s="313"/>
      <c r="JKN76" s="313"/>
      <c r="JKO76" s="313"/>
      <c r="JKP76" s="313"/>
      <c r="JKQ76" s="313"/>
      <c r="JKR76" s="313"/>
      <c r="JKS76" s="313"/>
      <c r="JKT76" s="313"/>
      <c r="JKU76" s="313"/>
      <c r="JKV76" s="313"/>
      <c r="JKW76" s="313"/>
      <c r="JKX76" s="313"/>
      <c r="JKY76" s="313"/>
      <c r="JKZ76" s="313"/>
      <c r="JLA76" s="313"/>
      <c r="JLB76" s="313"/>
      <c r="JLC76" s="313"/>
      <c r="JLD76" s="313"/>
      <c r="JLE76" s="313"/>
      <c r="JLF76" s="313"/>
      <c r="JLG76" s="313"/>
      <c r="JLH76" s="313"/>
      <c r="JLI76" s="313"/>
      <c r="JLJ76" s="313"/>
      <c r="JLK76" s="313"/>
      <c r="JLL76" s="313"/>
      <c r="JLM76" s="313"/>
      <c r="JLN76" s="313"/>
      <c r="JLO76" s="313"/>
      <c r="JLP76" s="313"/>
      <c r="JLQ76" s="313"/>
      <c r="JLR76" s="313"/>
      <c r="JLS76" s="313"/>
      <c r="JLT76" s="313"/>
      <c r="JLU76" s="313"/>
      <c r="JLV76" s="313"/>
      <c r="JLW76" s="313"/>
      <c r="JLX76" s="313"/>
      <c r="JLY76" s="313"/>
      <c r="JLZ76" s="313"/>
      <c r="JMA76" s="313"/>
      <c r="JMB76" s="313"/>
      <c r="JMC76" s="313"/>
      <c r="JMD76" s="313"/>
      <c r="JME76" s="313"/>
      <c r="JMF76" s="313"/>
      <c r="JMG76" s="313"/>
      <c r="JMH76" s="313"/>
      <c r="JMI76" s="313"/>
      <c r="JMJ76" s="313"/>
      <c r="JMK76" s="313"/>
      <c r="JML76" s="313"/>
      <c r="JMM76" s="313"/>
      <c r="JMN76" s="313"/>
      <c r="JMO76" s="313"/>
      <c r="JMP76" s="313"/>
      <c r="JMQ76" s="313"/>
      <c r="JMR76" s="313"/>
      <c r="JMS76" s="313"/>
      <c r="JMT76" s="313"/>
      <c r="JMU76" s="313"/>
      <c r="JMV76" s="313"/>
      <c r="JMW76" s="313"/>
      <c r="JMX76" s="313"/>
      <c r="JMY76" s="313"/>
      <c r="JMZ76" s="313"/>
      <c r="JNA76" s="313"/>
      <c r="JNB76" s="313"/>
      <c r="JNC76" s="313"/>
      <c r="JND76" s="313"/>
      <c r="JNE76" s="313"/>
      <c r="JNF76" s="313"/>
      <c r="JNG76" s="313"/>
      <c r="JNH76" s="313"/>
      <c r="JNI76" s="313"/>
      <c r="JNJ76" s="313"/>
      <c r="JNK76" s="313"/>
      <c r="JNL76" s="313"/>
      <c r="JNM76" s="313"/>
      <c r="JNN76" s="313"/>
      <c r="JNO76" s="313"/>
      <c r="JNP76" s="313"/>
      <c r="JNQ76" s="313"/>
      <c r="JNR76" s="313"/>
      <c r="JNS76" s="313"/>
      <c r="JNT76" s="313"/>
      <c r="JNU76" s="313"/>
      <c r="JNV76" s="313"/>
      <c r="JNW76" s="313"/>
      <c r="JNX76" s="313"/>
      <c r="JNY76" s="313"/>
      <c r="JNZ76" s="313"/>
      <c r="JOA76" s="313"/>
      <c r="JOB76" s="313"/>
      <c r="JOC76" s="313"/>
      <c r="JOD76" s="313"/>
      <c r="JOE76" s="313"/>
      <c r="JOF76" s="313"/>
      <c r="JOG76" s="313"/>
      <c r="JOH76" s="313"/>
      <c r="JOI76" s="313"/>
      <c r="JOJ76" s="313"/>
      <c r="JOK76" s="313"/>
      <c r="JOL76" s="313"/>
      <c r="JOM76" s="313"/>
      <c r="JON76" s="313"/>
      <c r="JOO76" s="313"/>
      <c r="JOP76" s="313"/>
      <c r="JOQ76" s="313"/>
      <c r="JOR76" s="313"/>
      <c r="JOS76" s="313"/>
      <c r="JOT76" s="313"/>
      <c r="JOU76" s="313"/>
      <c r="JOV76" s="313"/>
      <c r="JOW76" s="313"/>
      <c r="JOX76" s="313"/>
      <c r="JOY76" s="313"/>
      <c r="JOZ76" s="313"/>
      <c r="JPA76" s="313"/>
      <c r="JPB76" s="313"/>
      <c r="JPC76" s="313"/>
      <c r="JPD76" s="313"/>
      <c r="JPE76" s="313"/>
      <c r="JPF76" s="313"/>
      <c r="JPG76" s="313"/>
      <c r="JPH76" s="313"/>
      <c r="JPI76" s="313"/>
      <c r="JPJ76" s="313"/>
      <c r="JPK76" s="313"/>
      <c r="JPL76" s="313"/>
      <c r="JPM76" s="313"/>
      <c r="JPN76" s="313"/>
      <c r="JPO76" s="313"/>
      <c r="JPP76" s="313"/>
      <c r="JPQ76" s="313"/>
      <c r="JPR76" s="313"/>
      <c r="JPS76" s="313"/>
      <c r="JPT76" s="313"/>
      <c r="JPU76" s="313"/>
      <c r="JPV76" s="313"/>
      <c r="JPW76" s="313"/>
      <c r="JPX76" s="313"/>
      <c r="JPY76" s="313"/>
      <c r="JPZ76" s="313"/>
      <c r="JQA76" s="313"/>
      <c r="JQB76" s="313"/>
      <c r="JQC76" s="313"/>
      <c r="JQD76" s="313"/>
      <c r="JQE76" s="313"/>
      <c r="JQF76" s="313"/>
      <c r="JQG76" s="313"/>
      <c r="JQH76" s="313"/>
      <c r="JQI76" s="313"/>
      <c r="JQJ76" s="313"/>
      <c r="JQK76" s="313"/>
      <c r="JQL76" s="313"/>
      <c r="JQM76" s="313"/>
      <c r="JQN76" s="313"/>
      <c r="JQO76" s="313"/>
      <c r="JQP76" s="313"/>
      <c r="JQQ76" s="313"/>
      <c r="JQR76" s="313"/>
      <c r="JQS76" s="313"/>
      <c r="JQT76" s="313"/>
      <c r="JQU76" s="313"/>
      <c r="JQV76" s="313"/>
      <c r="JQW76" s="313"/>
      <c r="JQX76" s="313"/>
      <c r="JQY76" s="313"/>
      <c r="JQZ76" s="313"/>
      <c r="JRA76" s="313"/>
      <c r="JRB76" s="313"/>
      <c r="JRC76" s="313"/>
      <c r="JRD76" s="313"/>
      <c r="JRE76" s="313"/>
      <c r="JRF76" s="313"/>
      <c r="JRG76" s="313"/>
      <c r="JRH76" s="313"/>
      <c r="JRI76" s="313"/>
      <c r="JRJ76" s="313"/>
      <c r="JRK76" s="313"/>
      <c r="JRL76" s="313"/>
      <c r="JRM76" s="313"/>
      <c r="JRN76" s="313"/>
      <c r="JRO76" s="313"/>
      <c r="JRP76" s="313"/>
      <c r="JRQ76" s="313"/>
      <c r="JRR76" s="313"/>
      <c r="JRS76" s="313"/>
      <c r="JRT76" s="313"/>
      <c r="JRU76" s="313"/>
      <c r="JRV76" s="313"/>
      <c r="JRW76" s="313"/>
      <c r="JRX76" s="313"/>
      <c r="JRY76" s="313"/>
      <c r="JRZ76" s="313"/>
      <c r="JSA76" s="313"/>
      <c r="JSB76" s="313"/>
      <c r="JSC76" s="313"/>
      <c r="JSD76" s="313"/>
      <c r="JSE76" s="313"/>
      <c r="JSF76" s="313"/>
      <c r="JSG76" s="313"/>
      <c r="JSH76" s="313"/>
      <c r="JSI76" s="313"/>
      <c r="JSJ76" s="313"/>
      <c r="JSK76" s="313"/>
      <c r="JSL76" s="313"/>
      <c r="JSM76" s="313"/>
      <c r="JSN76" s="313"/>
      <c r="JSO76" s="313"/>
      <c r="JSP76" s="313"/>
      <c r="JSQ76" s="313"/>
      <c r="JSR76" s="313"/>
      <c r="JSS76" s="313"/>
      <c r="JST76" s="313"/>
      <c r="JSU76" s="313"/>
      <c r="JSV76" s="313"/>
      <c r="JSW76" s="313"/>
      <c r="JSX76" s="313"/>
      <c r="JSY76" s="313"/>
      <c r="JSZ76" s="313"/>
      <c r="JTA76" s="313"/>
      <c r="JTB76" s="313"/>
      <c r="JTC76" s="313"/>
      <c r="JTD76" s="313"/>
      <c r="JTE76" s="313"/>
      <c r="JTF76" s="313"/>
      <c r="JTG76" s="313"/>
      <c r="JTH76" s="313"/>
      <c r="JTI76" s="313"/>
      <c r="JTJ76" s="313"/>
      <c r="JTK76" s="313"/>
      <c r="JTL76" s="313"/>
      <c r="JTM76" s="313"/>
      <c r="JTN76" s="313"/>
      <c r="JTO76" s="313"/>
      <c r="JTP76" s="313"/>
      <c r="JTQ76" s="313"/>
      <c r="JTR76" s="313"/>
      <c r="JTS76" s="313"/>
      <c r="JTT76" s="313"/>
      <c r="JTU76" s="313"/>
      <c r="JTV76" s="313"/>
      <c r="JTW76" s="313"/>
      <c r="JTX76" s="313"/>
      <c r="JTY76" s="313"/>
      <c r="JTZ76" s="313"/>
      <c r="JUA76" s="313"/>
      <c r="JUB76" s="313"/>
      <c r="JUC76" s="313"/>
      <c r="JUD76" s="313"/>
      <c r="JUE76" s="313"/>
      <c r="JUF76" s="313"/>
      <c r="JUG76" s="313"/>
      <c r="JUH76" s="313"/>
      <c r="JUI76" s="313"/>
      <c r="JUJ76" s="313"/>
      <c r="JUK76" s="313"/>
      <c r="JUL76" s="313"/>
      <c r="JUM76" s="313"/>
      <c r="JUN76" s="313"/>
      <c r="JUO76" s="313"/>
      <c r="JUP76" s="313"/>
      <c r="JUQ76" s="313"/>
      <c r="JUR76" s="313"/>
      <c r="JUS76" s="313"/>
      <c r="JUT76" s="313"/>
      <c r="JUU76" s="313"/>
      <c r="JUV76" s="313"/>
      <c r="JUW76" s="313"/>
      <c r="JUX76" s="313"/>
      <c r="JUY76" s="313"/>
      <c r="JUZ76" s="313"/>
      <c r="JVA76" s="313"/>
      <c r="JVB76" s="313"/>
      <c r="JVC76" s="313"/>
      <c r="JVD76" s="313"/>
      <c r="JVE76" s="313"/>
      <c r="JVF76" s="313"/>
      <c r="JVG76" s="313"/>
      <c r="JVH76" s="313"/>
      <c r="JVI76" s="313"/>
      <c r="JVJ76" s="313"/>
      <c r="JVK76" s="313"/>
      <c r="JVL76" s="313"/>
      <c r="JVM76" s="313"/>
      <c r="JVN76" s="313"/>
      <c r="JVO76" s="313"/>
      <c r="JVP76" s="313"/>
      <c r="JVQ76" s="313"/>
      <c r="JVR76" s="313"/>
      <c r="JVS76" s="313"/>
      <c r="JVT76" s="313"/>
      <c r="JVU76" s="313"/>
      <c r="JVV76" s="313"/>
      <c r="JVW76" s="313"/>
      <c r="JVX76" s="313"/>
      <c r="JVY76" s="313"/>
      <c r="JVZ76" s="313"/>
      <c r="JWA76" s="313"/>
      <c r="JWB76" s="313"/>
      <c r="JWC76" s="313"/>
      <c r="JWD76" s="313"/>
      <c r="JWE76" s="313"/>
      <c r="JWF76" s="313"/>
      <c r="JWG76" s="313"/>
      <c r="JWH76" s="313"/>
      <c r="JWI76" s="313"/>
      <c r="JWJ76" s="313"/>
      <c r="JWK76" s="313"/>
      <c r="JWL76" s="313"/>
      <c r="JWM76" s="313"/>
      <c r="JWN76" s="313"/>
      <c r="JWO76" s="313"/>
      <c r="JWP76" s="313"/>
      <c r="JWQ76" s="313"/>
      <c r="JWR76" s="313"/>
      <c r="JWS76" s="313"/>
      <c r="JWT76" s="313"/>
      <c r="JWU76" s="313"/>
      <c r="JWV76" s="313"/>
      <c r="JWW76" s="313"/>
      <c r="JWX76" s="313"/>
      <c r="JWY76" s="313"/>
      <c r="JWZ76" s="313"/>
      <c r="JXA76" s="313"/>
      <c r="JXB76" s="313"/>
      <c r="JXC76" s="313"/>
      <c r="JXD76" s="313"/>
      <c r="JXE76" s="313"/>
      <c r="JXF76" s="313"/>
      <c r="JXG76" s="313"/>
      <c r="JXH76" s="313"/>
      <c r="JXI76" s="313"/>
      <c r="JXJ76" s="313"/>
      <c r="JXK76" s="313"/>
      <c r="JXL76" s="313"/>
      <c r="JXM76" s="313"/>
      <c r="JXN76" s="313"/>
      <c r="JXO76" s="313"/>
      <c r="JXP76" s="313"/>
      <c r="JXQ76" s="313"/>
      <c r="JXR76" s="313"/>
      <c r="JXS76" s="313"/>
      <c r="JXT76" s="313"/>
      <c r="JXU76" s="313"/>
      <c r="JXV76" s="313"/>
      <c r="JXW76" s="313"/>
      <c r="JXX76" s="313"/>
      <c r="JXY76" s="313"/>
      <c r="JXZ76" s="313"/>
      <c r="JYA76" s="313"/>
      <c r="JYB76" s="313"/>
      <c r="JYC76" s="313"/>
      <c r="JYD76" s="313"/>
      <c r="JYE76" s="313"/>
      <c r="JYF76" s="313"/>
      <c r="JYG76" s="313"/>
      <c r="JYH76" s="313"/>
      <c r="JYI76" s="313"/>
      <c r="JYJ76" s="313"/>
      <c r="JYK76" s="313"/>
      <c r="JYL76" s="313"/>
      <c r="JYM76" s="313"/>
      <c r="JYN76" s="313"/>
      <c r="JYO76" s="313"/>
      <c r="JYP76" s="313"/>
      <c r="JYQ76" s="313"/>
      <c r="JYR76" s="313"/>
      <c r="JYS76" s="313"/>
      <c r="JYT76" s="313"/>
      <c r="JYU76" s="313"/>
      <c r="JYV76" s="313"/>
      <c r="JYW76" s="313"/>
      <c r="JYX76" s="313"/>
      <c r="JYY76" s="313"/>
      <c r="JYZ76" s="313"/>
      <c r="JZA76" s="313"/>
      <c r="JZB76" s="313"/>
      <c r="JZC76" s="313"/>
      <c r="JZD76" s="313"/>
      <c r="JZE76" s="313"/>
      <c r="JZF76" s="313"/>
      <c r="JZG76" s="313"/>
      <c r="JZH76" s="313"/>
      <c r="JZI76" s="313"/>
      <c r="JZJ76" s="313"/>
      <c r="JZK76" s="313"/>
      <c r="JZL76" s="313"/>
      <c r="JZM76" s="313"/>
      <c r="JZN76" s="313"/>
      <c r="JZO76" s="313"/>
      <c r="JZP76" s="313"/>
      <c r="JZQ76" s="313"/>
      <c r="JZR76" s="313"/>
      <c r="JZS76" s="313"/>
      <c r="JZT76" s="313"/>
      <c r="JZU76" s="313"/>
      <c r="JZV76" s="313"/>
      <c r="JZW76" s="313"/>
      <c r="JZX76" s="313"/>
      <c r="JZY76" s="313"/>
      <c r="JZZ76" s="313"/>
      <c r="KAA76" s="313"/>
      <c r="KAB76" s="313"/>
      <c r="KAC76" s="313"/>
      <c r="KAD76" s="313"/>
      <c r="KAE76" s="313"/>
      <c r="KAF76" s="313"/>
      <c r="KAG76" s="313"/>
      <c r="KAH76" s="313"/>
      <c r="KAI76" s="313"/>
      <c r="KAJ76" s="313"/>
      <c r="KAK76" s="313"/>
      <c r="KAL76" s="313"/>
      <c r="KAM76" s="313"/>
      <c r="KAN76" s="313"/>
      <c r="KAO76" s="313"/>
      <c r="KAP76" s="313"/>
      <c r="KAQ76" s="313"/>
      <c r="KAR76" s="313"/>
      <c r="KAS76" s="313"/>
      <c r="KAT76" s="313"/>
      <c r="KAU76" s="313"/>
      <c r="KAV76" s="313"/>
      <c r="KAW76" s="313"/>
      <c r="KAX76" s="313"/>
      <c r="KAY76" s="313"/>
      <c r="KAZ76" s="313"/>
      <c r="KBA76" s="313"/>
      <c r="KBB76" s="313"/>
      <c r="KBC76" s="313"/>
      <c r="KBD76" s="313"/>
      <c r="KBE76" s="313"/>
      <c r="KBF76" s="313"/>
      <c r="KBG76" s="313"/>
      <c r="KBH76" s="313"/>
      <c r="KBI76" s="313"/>
      <c r="KBJ76" s="313"/>
      <c r="KBK76" s="313"/>
      <c r="KBL76" s="313"/>
      <c r="KBM76" s="313"/>
      <c r="KBN76" s="313"/>
      <c r="KBO76" s="313"/>
      <c r="KBP76" s="313"/>
      <c r="KBQ76" s="313"/>
      <c r="KBR76" s="313"/>
      <c r="KBS76" s="313"/>
      <c r="KBT76" s="313"/>
      <c r="KBU76" s="313"/>
      <c r="KBV76" s="313"/>
      <c r="KBW76" s="313"/>
      <c r="KBX76" s="313"/>
      <c r="KBY76" s="313"/>
      <c r="KBZ76" s="313"/>
      <c r="KCA76" s="313"/>
      <c r="KCB76" s="313"/>
      <c r="KCC76" s="313"/>
      <c r="KCD76" s="313"/>
      <c r="KCE76" s="313"/>
      <c r="KCF76" s="313"/>
      <c r="KCG76" s="313"/>
      <c r="KCH76" s="313"/>
      <c r="KCI76" s="313"/>
      <c r="KCJ76" s="313"/>
      <c r="KCK76" s="313"/>
      <c r="KCL76" s="313"/>
      <c r="KCM76" s="313"/>
      <c r="KCN76" s="313"/>
      <c r="KCO76" s="313"/>
      <c r="KCP76" s="313"/>
      <c r="KCQ76" s="313"/>
      <c r="KCR76" s="313"/>
      <c r="KCS76" s="313"/>
      <c r="KCT76" s="313"/>
      <c r="KCU76" s="313"/>
      <c r="KCV76" s="313"/>
      <c r="KCW76" s="313"/>
      <c r="KCX76" s="313"/>
      <c r="KCY76" s="313"/>
      <c r="KCZ76" s="313"/>
      <c r="KDA76" s="313"/>
      <c r="KDB76" s="313"/>
      <c r="KDC76" s="313"/>
      <c r="KDD76" s="313"/>
      <c r="KDE76" s="313"/>
      <c r="KDF76" s="313"/>
      <c r="KDG76" s="313"/>
      <c r="KDH76" s="313"/>
      <c r="KDI76" s="313"/>
      <c r="KDJ76" s="313"/>
      <c r="KDK76" s="313"/>
      <c r="KDL76" s="313"/>
      <c r="KDM76" s="313"/>
      <c r="KDN76" s="313"/>
      <c r="KDO76" s="313"/>
      <c r="KDP76" s="313"/>
      <c r="KDQ76" s="313"/>
      <c r="KDR76" s="313"/>
      <c r="KDS76" s="313"/>
      <c r="KDT76" s="313"/>
      <c r="KDU76" s="313"/>
      <c r="KDV76" s="313"/>
      <c r="KDW76" s="313"/>
      <c r="KDX76" s="313"/>
      <c r="KDY76" s="313"/>
      <c r="KDZ76" s="313"/>
      <c r="KEA76" s="313"/>
      <c r="KEB76" s="313"/>
      <c r="KEC76" s="313"/>
      <c r="KED76" s="313"/>
      <c r="KEE76" s="313"/>
      <c r="KEF76" s="313"/>
      <c r="KEG76" s="313"/>
      <c r="KEH76" s="313"/>
      <c r="KEI76" s="313"/>
      <c r="KEJ76" s="313"/>
      <c r="KEK76" s="313"/>
      <c r="KEL76" s="313"/>
      <c r="KEM76" s="313"/>
      <c r="KEN76" s="313"/>
      <c r="KEO76" s="313"/>
      <c r="KEP76" s="313"/>
      <c r="KEQ76" s="313"/>
      <c r="KER76" s="313"/>
      <c r="KES76" s="313"/>
      <c r="KET76" s="313"/>
      <c r="KEU76" s="313"/>
      <c r="KEV76" s="313"/>
      <c r="KEW76" s="313"/>
      <c r="KEX76" s="313"/>
      <c r="KEY76" s="313"/>
      <c r="KEZ76" s="313"/>
      <c r="KFA76" s="313"/>
      <c r="KFB76" s="313"/>
      <c r="KFC76" s="313"/>
      <c r="KFD76" s="313"/>
      <c r="KFE76" s="313"/>
      <c r="KFF76" s="313"/>
      <c r="KFG76" s="313"/>
      <c r="KFH76" s="313"/>
      <c r="KFI76" s="313"/>
      <c r="KFJ76" s="313"/>
      <c r="KFK76" s="313"/>
      <c r="KFL76" s="313"/>
      <c r="KFM76" s="313"/>
      <c r="KFN76" s="313"/>
      <c r="KFO76" s="313"/>
      <c r="KFP76" s="313"/>
      <c r="KFQ76" s="313"/>
      <c r="KFR76" s="313"/>
      <c r="KFS76" s="313"/>
      <c r="KFT76" s="313"/>
      <c r="KFU76" s="313"/>
      <c r="KFV76" s="313"/>
      <c r="KFW76" s="313"/>
      <c r="KFX76" s="313"/>
      <c r="KFY76" s="313"/>
      <c r="KFZ76" s="313"/>
      <c r="KGA76" s="313"/>
      <c r="KGB76" s="313"/>
      <c r="KGC76" s="313"/>
      <c r="KGD76" s="313"/>
      <c r="KGE76" s="313"/>
      <c r="KGF76" s="313"/>
      <c r="KGG76" s="313"/>
      <c r="KGH76" s="313"/>
      <c r="KGI76" s="313"/>
      <c r="KGJ76" s="313"/>
      <c r="KGK76" s="313"/>
      <c r="KGL76" s="313"/>
      <c r="KGM76" s="313"/>
      <c r="KGN76" s="313"/>
      <c r="KGO76" s="313"/>
      <c r="KGP76" s="313"/>
      <c r="KGQ76" s="313"/>
      <c r="KGR76" s="313"/>
      <c r="KGS76" s="313"/>
      <c r="KGT76" s="313"/>
      <c r="KGU76" s="313"/>
      <c r="KGV76" s="313"/>
      <c r="KGW76" s="313"/>
      <c r="KGX76" s="313"/>
      <c r="KGY76" s="313"/>
      <c r="KGZ76" s="313"/>
      <c r="KHA76" s="313"/>
      <c r="KHB76" s="313"/>
      <c r="KHC76" s="313"/>
      <c r="KHD76" s="313"/>
      <c r="KHE76" s="313"/>
      <c r="KHF76" s="313"/>
      <c r="KHG76" s="313"/>
      <c r="KHH76" s="313"/>
      <c r="KHI76" s="313"/>
      <c r="KHJ76" s="313"/>
      <c r="KHK76" s="313"/>
      <c r="KHL76" s="313"/>
      <c r="KHM76" s="313"/>
      <c r="KHN76" s="313"/>
      <c r="KHO76" s="313"/>
      <c r="KHP76" s="313"/>
      <c r="KHQ76" s="313"/>
      <c r="KHR76" s="313"/>
      <c r="KHS76" s="313"/>
      <c r="KHT76" s="313"/>
      <c r="KHU76" s="313"/>
      <c r="KHV76" s="313"/>
      <c r="KHW76" s="313"/>
      <c r="KHX76" s="313"/>
      <c r="KHY76" s="313"/>
      <c r="KHZ76" s="313"/>
      <c r="KIA76" s="313"/>
      <c r="KIB76" s="313"/>
      <c r="KIC76" s="313"/>
      <c r="KID76" s="313"/>
      <c r="KIE76" s="313"/>
      <c r="KIF76" s="313"/>
      <c r="KIG76" s="313"/>
      <c r="KIH76" s="313"/>
      <c r="KII76" s="313"/>
      <c r="KIJ76" s="313"/>
      <c r="KIK76" s="313"/>
      <c r="KIL76" s="313"/>
      <c r="KIM76" s="313"/>
      <c r="KIN76" s="313"/>
      <c r="KIO76" s="313"/>
      <c r="KIP76" s="313"/>
      <c r="KIQ76" s="313"/>
      <c r="KIR76" s="313"/>
      <c r="KIS76" s="313"/>
      <c r="KIT76" s="313"/>
      <c r="KIU76" s="313"/>
      <c r="KIV76" s="313"/>
      <c r="KIW76" s="313"/>
      <c r="KIX76" s="313"/>
      <c r="KIY76" s="313"/>
      <c r="KIZ76" s="313"/>
      <c r="KJA76" s="313"/>
      <c r="KJB76" s="313"/>
      <c r="KJC76" s="313"/>
      <c r="KJD76" s="313"/>
      <c r="KJE76" s="313"/>
      <c r="KJF76" s="313"/>
      <c r="KJG76" s="313"/>
      <c r="KJH76" s="313"/>
      <c r="KJI76" s="313"/>
      <c r="KJJ76" s="313"/>
      <c r="KJK76" s="313"/>
      <c r="KJL76" s="313"/>
      <c r="KJM76" s="313"/>
      <c r="KJN76" s="313"/>
      <c r="KJO76" s="313"/>
      <c r="KJP76" s="313"/>
      <c r="KJQ76" s="313"/>
      <c r="KJR76" s="313"/>
      <c r="KJS76" s="313"/>
      <c r="KJT76" s="313"/>
      <c r="KJU76" s="313"/>
      <c r="KJV76" s="313"/>
      <c r="KJW76" s="313"/>
      <c r="KJX76" s="313"/>
      <c r="KJY76" s="313"/>
      <c r="KJZ76" s="313"/>
      <c r="KKA76" s="313"/>
      <c r="KKB76" s="313"/>
      <c r="KKC76" s="313"/>
      <c r="KKD76" s="313"/>
      <c r="KKE76" s="313"/>
      <c r="KKF76" s="313"/>
      <c r="KKG76" s="313"/>
      <c r="KKH76" s="313"/>
      <c r="KKI76" s="313"/>
      <c r="KKJ76" s="313"/>
      <c r="KKK76" s="313"/>
      <c r="KKL76" s="313"/>
      <c r="KKM76" s="313"/>
      <c r="KKN76" s="313"/>
      <c r="KKO76" s="313"/>
      <c r="KKP76" s="313"/>
      <c r="KKQ76" s="313"/>
      <c r="KKR76" s="313"/>
      <c r="KKS76" s="313"/>
      <c r="KKT76" s="313"/>
      <c r="KKU76" s="313"/>
      <c r="KKV76" s="313"/>
      <c r="KKW76" s="313"/>
      <c r="KKX76" s="313"/>
      <c r="KKY76" s="313"/>
      <c r="KKZ76" s="313"/>
      <c r="KLA76" s="313"/>
      <c r="KLB76" s="313"/>
      <c r="KLC76" s="313"/>
      <c r="KLD76" s="313"/>
      <c r="KLE76" s="313"/>
      <c r="KLF76" s="313"/>
      <c r="KLG76" s="313"/>
      <c r="KLH76" s="313"/>
      <c r="KLI76" s="313"/>
      <c r="KLJ76" s="313"/>
      <c r="KLK76" s="313"/>
      <c r="KLL76" s="313"/>
      <c r="KLM76" s="313"/>
      <c r="KLN76" s="313"/>
      <c r="KLO76" s="313"/>
      <c r="KLP76" s="313"/>
      <c r="KLQ76" s="313"/>
      <c r="KLR76" s="313"/>
      <c r="KLS76" s="313"/>
      <c r="KLT76" s="313"/>
      <c r="KLU76" s="313"/>
      <c r="KLV76" s="313"/>
      <c r="KLW76" s="313"/>
      <c r="KLX76" s="313"/>
      <c r="KLY76" s="313"/>
      <c r="KLZ76" s="313"/>
      <c r="KMA76" s="313"/>
      <c r="KMB76" s="313"/>
      <c r="KMC76" s="313"/>
      <c r="KMD76" s="313"/>
      <c r="KME76" s="313"/>
      <c r="KMF76" s="313"/>
      <c r="KMG76" s="313"/>
      <c r="KMH76" s="313"/>
      <c r="KMI76" s="313"/>
      <c r="KMJ76" s="313"/>
      <c r="KMK76" s="313"/>
      <c r="KML76" s="313"/>
      <c r="KMM76" s="313"/>
      <c r="KMN76" s="313"/>
      <c r="KMO76" s="313"/>
      <c r="KMP76" s="313"/>
      <c r="KMQ76" s="313"/>
      <c r="KMR76" s="313"/>
      <c r="KMS76" s="313"/>
      <c r="KMT76" s="313"/>
      <c r="KMU76" s="313"/>
      <c r="KMV76" s="313"/>
      <c r="KMW76" s="313"/>
      <c r="KMX76" s="313"/>
      <c r="KMY76" s="313"/>
      <c r="KMZ76" s="313"/>
      <c r="KNA76" s="313"/>
      <c r="KNB76" s="313"/>
      <c r="KNC76" s="313"/>
      <c r="KND76" s="313"/>
      <c r="KNE76" s="313"/>
      <c r="KNF76" s="313"/>
      <c r="KNG76" s="313"/>
      <c r="KNH76" s="313"/>
      <c r="KNI76" s="313"/>
      <c r="KNJ76" s="313"/>
      <c r="KNK76" s="313"/>
      <c r="KNL76" s="313"/>
      <c r="KNM76" s="313"/>
      <c r="KNN76" s="313"/>
      <c r="KNO76" s="313"/>
      <c r="KNP76" s="313"/>
      <c r="KNQ76" s="313"/>
      <c r="KNR76" s="313"/>
      <c r="KNS76" s="313"/>
      <c r="KNT76" s="313"/>
      <c r="KNU76" s="313"/>
      <c r="KNV76" s="313"/>
      <c r="KNW76" s="313"/>
      <c r="KNX76" s="313"/>
      <c r="KNY76" s="313"/>
      <c r="KNZ76" s="313"/>
      <c r="KOA76" s="313"/>
      <c r="KOB76" s="313"/>
      <c r="KOC76" s="313"/>
      <c r="KOD76" s="313"/>
      <c r="KOE76" s="313"/>
      <c r="KOF76" s="313"/>
      <c r="KOG76" s="313"/>
      <c r="KOH76" s="313"/>
      <c r="KOI76" s="313"/>
      <c r="KOJ76" s="313"/>
      <c r="KOK76" s="313"/>
      <c r="KOL76" s="313"/>
      <c r="KOM76" s="313"/>
      <c r="KON76" s="313"/>
      <c r="KOO76" s="313"/>
      <c r="KOP76" s="313"/>
      <c r="KOQ76" s="313"/>
      <c r="KOR76" s="313"/>
      <c r="KOS76" s="313"/>
      <c r="KOT76" s="313"/>
      <c r="KOU76" s="313"/>
      <c r="KOV76" s="313"/>
      <c r="KOW76" s="313"/>
      <c r="KOX76" s="313"/>
      <c r="KOY76" s="313"/>
      <c r="KOZ76" s="313"/>
      <c r="KPA76" s="313"/>
      <c r="KPB76" s="313"/>
      <c r="KPC76" s="313"/>
      <c r="KPD76" s="313"/>
      <c r="KPE76" s="313"/>
      <c r="KPF76" s="313"/>
      <c r="KPG76" s="313"/>
      <c r="KPH76" s="313"/>
      <c r="KPI76" s="313"/>
      <c r="KPJ76" s="313"/>
      <c r="KPK76" s="313"/>
      <c r="KPL76" s="313"/>
      <c r="KPM76" s="313"/>
      <c r="KPN76" s="313"/>
      <c r="KPO76" s="313"/>
      <c r="KPP76" s="313"/>
      <c r="KPQ76" s="313"/>
      <c r="KPR76" s="313"/>
      <c r="KPS76" s="313"/>
      <c r="KPT76" s="313"/>
      <c r="KPU76" s="313"/>
      <c r="KPV76" s="313"/>
      <c r="KPW76" s="313"/>
      <c r="KPX76" s="313"/>
      <c r="KPY76" s="313"/>
      <c r="KPZ76" s="313"/>
      <c r="KQA76" s="313"/>
      <c r="KQB76" s="313"/>
      <c r="KQC76" s="313"/>
      <c r="KQD76" s="313"/>
      <c r="KQE76" s="313"/>
      <c r="KQF76" s="313"/>
      <c r="KQG76" s="313"/>
      <c r="KQH76" s="313"/>
      <c r="KQI76" s="313"/>
      <c r="KQJ76" s="313"/>
      <c r="KQK76" s="313"/>
      <c r="KQL76" s="313"/>
      <c r="KQM76" s="313"/>
      <c r="KQN76" s="313"/>
      <c r="KQO76" s="313"/>
      <c r="KQP76" s="313"/>
      <c r="KQQ76" s="313"/>
      <c r="KQR76" s="313"/>
      <c r="KQS76" s="313"/>
      <c r="KQT76" s="313"/>
      <c r="KQU76" s="313"/>
      <c r="KQV76" s="313"/>
      <c r="KQW76" s="313"/>
      <c r="KQX76" s="313"/>
      <c r="KQY76" s="313"/>
      <c r="KQZ76" s="313"/>
      <c r="KRA76" s="313"/>
      <c r="KRB76" s="313"/>
      <c r="KRC76" s="313"/>
      <c r="KRD76" s="313"/>
      <c r="KRE76" s="313"/>
      <c r="KRF76" s="313"/>
      <c r="KRG76" s="313"/>
      <c r="KRH76" s="313"/>
      <c r="KRI76" s="313"/>
      <c r="KRJ76" s="313"/>
      <c r="KRK76" s="313"/>
      <c r="KRL76" s="313"/>
      <c r="KRM76" s="313"/>
      <c r="KRN76" s="313"/>
      <c r="KRO76" s="313"/>
      <c r="KRP76" s="313"/>
      <c r="KRQ76" s="313"/>
      <c r="KRR76" s="313"/>
      <c r="KRS76" s="313"/>
      <c r="KRT76" s="313"/>
      <c r="KRU76" s="313"/>
      <c r="KRV76" s="313"/>
      <c r="KRW76" s="313"/>
      <c r="KRX76" s="313"/>
      <c r="KRY76" s="313"/>
      <c r="KRZ76" s="313"/>
      <c r="KSA76" s="313"/>
      <c r="KSB76" s="313"/>
      <c r="KSC76" s="313"/>
      <c r="KSD76" s="313"/>
      <c r="KSE76" s="313"/>
      <c r="KSF76" s="313"/>
      <c r="KSG76" s="313"/>
      <c r="KSH76" s="313"/>
      <c r="KSI76" s="313"/>
      <c r="KSJ76" s="313"/>
      <c r="KSK76" s="313"/>
      <c r="KSL76" s="313"/>
      <c r="KSM76" s="313"/>
      <c r="KSN76" s="313"/>
      <c r="KSO76" s="313"/>
      <c r="KSP76" s="313"/>
      <c r="KSQ76" s="313"/>
      <c r="KSR76" s="313"/>
      <c r="KSS76" s="313"/>
      <c r="KST76" s="313"/>
      <c r="KSU76" s="313"/>
      <c r="KSV76" s="313"/>
      <c r="KSW76" s="313"/>
      <c r="KSX76" s="313"/>
      <c r="KSY76" s="313"/>
      <c r="KSZ76" s="313"/>
      <c r="KTA76" s="313"/>
      <c r="KTB76" s="313"/>
      <c r="KTC76" s="313"/>
      <c r="KTD76" s="313"/>
      <c r="KTE76" s="313"/>
      <c r="KTF76" s="313"/>
      <c r="KTG76" s="313"/>
      <c r="KTH76" s="313"/>
      <c r="KTI76" s="313"/>
      <c r="KTJ76" s="313"/>
      <c r="KTK76" s="313"/>
      <c r="KTL76" s="313"/>
      <c r="KTM76" s="313"/>
      <c r="KTN76" s="313"/>
      <c r="KTO76" s="313"/>
      <c r="KTP76" s="313"/>
      <c r="KTQ76" s="313"/>
      <c r="KTR76" s="313"/>
      <c r="KTS76" s="313"/>
      <c r="KTT76" s="313"/>
      <c r="KTU76" s="313"/>
      <c r="KTV76" s="313"/>
      <c r="KTW76" s="313"/>
      <c r="KTX76" s="313"/>
      <c r="KTY76" s="313"/>
      <c r="KTZ76" s="313"/>
      <c r="KUA76" s="313"/>
      <c r="KUB76" s="313"/>
      <c r="KUC76" s="313"/>
      <c r="KUD76" s="313"/>
      <c r="KUE76" s="313"/>
      <c r="KUF76" s="313"/>
      <c r="KUG76" s="313"/>
      <c r="KUH76" s="313"/>
      <c r="KUI76" s="313"/>
      <c r="KUJ76" s="313"/>
      <c r="KUK76" s="313"/>
      <c r="KUL76" s="313"/>
      <c r="KUM76" s="313"/>
      <c r="KUN76" s="313"/>
      <c r="KUO76" s="313"/>
      <c r="KUP76" s="313"/>
      <c r="KUQ76" s="313"/>
      <c r="KUR76" s="313"/>
      <c r="KUS76" s="313"/>
      <c r="KUT76" s="313"/>
      <c r="KUU76" s="313"/>
      <c r="KUV76" s="313"/>
      <c r="KUW76" s="313"/>
      <c r="KUX76" s="313"/>
      <c r="KUY76" s="313"/>
      <c r="KUZ76" s="313"/>
      <c r="KVA76" s="313"/>
      <c r="KVB76" s="313"/>
      <c r="KVC76" s="313"/>
      <c r="KVD76" s="313"/>
      <c r="KVE76" s="313"/>
      <c r="KVF76" s="313"/>
      <c r="KVG76" s="313"/>
      <c r="KVH76" s="313"/>
      <c r="KVI76" s="313"/>
      <c r="KVJ76" s="313"/>
      <c r="KVK76" s="313"/>
      <c r="KVL76" s="313"/>
      <c r="KVM76" s="313"/>
      <c r="KVN76" s="313"/>
      <c r="KVO76" s="313"/>
      <c r="KVP76" s="313"/>
      <c r="KVQ76" s="313"/>
      <c r="KVR76" s="313"/>
      <c r="KVS76" s="313"/>
      <c r="KVT76" s="313"/>
      <c r="KVU76" s="313"/>
      <c r="KVV76" s="313"/>
      <c r="KVW76" s="313"/>
      <c r="KVX76" s="313"/>
      <c r="KVY76" s="313"/>
      <c r="KVZ76" s="313"/>
      <c r="KWA76" s="313"/>
      <c r="KWB76" s="313"/>
      <c r="KWC76" s="313"/>
      <c r="KWD76" s="313"/>
      <c r="KWE76" s="313"/>
      <c r="KWF76" s="313"/>
      <c r="KWG76" s="313"/>
      <c r="KWH76" s="313"/>
      <c r="KWI76" s="313"/>
      <c r="KWJ76" s="313"/>
      <c r="KWK76" s="313"/>
      <c r="KWL76" s="313"/>
      <c r="KWM76" s="313"/>
      <c r="KWN76" s="313"/>
      <c r="KWO76" s="313"/>
      <c r="KWP76" s="313"/>
      <c r="KWQ76" s="313"/>
      <c r="KWR76" s="313"/>
      <c r="KWS76" s="313"/>
      <c r="KWT76" s="313"/>
      <c r="KWU76" s="313"/>
      <c r="KWV76" s="313"/>
      <c r="KWW76" s="313"/>
      <c r="KWX76" s="313"/>
      <c r="KWY76" s="313"/>
      <c r="KWZ76" s="313"/>
      <c r="KXA76" s="313"/>
      <c r="KXB76" s="313"/>
      <c r="KXC76" s="313"/>
      <c r="KXD76" s="313"/>
      <c r="KXE76" s="313"/>
      <c r="KXF76" s="313"/>
      <c r="KXG76" s="313"/>
      <c r="KXH76" s="313"/>
      <c r="KXI76" s="313"/>
      <c r="KXJ76" s="313"/>
      <c r="KXK76" s="313"/>
      <c r="KXL76" s="313"/>
      <c r="KXM76" s="313"/>
      <c r="KXN76" s="313"/>
      <c r="KXO76" s="313"/>
      <c r="KXP76" s="313"/>
      <c r="KXQ76" s="313"/>
      <c r="KXR76" s="313"/>
      <c r="KXS76" s="313"/>
      <c r="KXT76" s="313"/>
      <c r="KXU76" s="313"/>
      <c r="KXV76" s="313"/>
      <c r="KXW76" s="313"/>
      <c r="KXX76" s="313"/>
      <c r="KXY76" s="313"/>
      <c r="KXZ76" s="313"/>
      <c r="KYA76" s="313"/>
      <c r="KYB76" s="313"/>
      <c r="KYC76" s="313"/>
      <c r="KYD76" s="313"/>
      <c r="KYE76" s="313"/>
      <c r="KYF76" s="313"/>
      <c r="KYG76" s="313"/>
      <c r="KYH76" s="313"/>
      <c r="KYI76" s="313"/>
      <c r="KYJ76" s="313"/>
      <c r="KYK76" s="313"/>
      <c r="KYL76" s="313"/>
      <c r="KYM76" s="313"/>
      <c r="KYN76" s="313"/>
      <c r="KYO76" s="313"/>
      <c r="KYP76" s="313"/>
      <c r="KYQ76" s="313"/>
      <c r="KYR76" s="313"/>
      <c r="KYS76" s="313"/>
      <c r="KYT76" s="313"/>
      <c r="KYU76" s="313"/>
      <c r="KYV76" s="313"/>
      <c r="KYW76" s="313"/>
      <c r="KYX76" s="313"/>
      <c r="KYY76" s="313"/>
      <c r="KYZ76" s="313"/>
      <c r="KZA76" s="313"/>
      <c r="KZB76" s="313"/>
      <c r="KZC76" s="313"/>
      <c r="KZD76" s="313"/>
      <c r="KZE76" s="313"/>
      <c r="KZF76" s="313"/>
      <c r="KZG76" s="313"/>
      <c r="KZH76" s="313"/>
      <c r="KZI76" s="313"/>
      <c r="KZJ76" s="313"/>
      <c r="KZK76" s="313"/>
      <c r="KZL76" s="313"/>
      <c r="KZM76" s="313"/>
      <c r="KZN76" s="313"/>
      <c r="KZO76" s="313"/>
      <c r="KZP76" s="313"/>
      <c r="KZQ76" s="313"/>
      <c r="KZR76" s="313"/>
      <c r="KZS76" s="313"/>
      <c r="KZT76" s="313"/>
      <c r="KZU76" s="313"/>
      <c r="KZV76" s="313"/>
      <c r="KZW76" s="313"/>
      <c r="KZX76" s="313"/>
      <c r="KZY76" s="313"/>
      <c r="KZZ76" s="313"/>
      <c r="LAA76" s="313"/>
      <c r="LAB76" s="313"/>
      <c r="LAC76" s="313"/>
      <c r="LAD76" s="313"/>
      <c r="LAE76" s="313"/>
      <c r="LAF76" s="313"/>
      <c r="LAG76" s="313"/>
      <c r="LAH76" s="313"/>
      <c r="LAI76" s="313"/>
      <c r="LAJ76" s="313"/>
      <c r="LAK76" s="313"/>
      <c r="LAL76" s="313"/>
      <c r="LAM76" s="313"/>
      <c r="LAN76" s="313"/>
      <c r="LAO76" s="313"/>
      <c r="LAP76" s="313"/>
      <c r="LAQ76" s="313"/>
      <c r="LAR76" s="313"/>
      <c r="LAS76" s="313"/>
      <c r="LAT76" s="313"/>
      <c r="LAU76" s="313"/>
      <c r="LAV76" s="313"/>
      <c r="LAW76" s="313"/>
      <c r="LAX76" s="313"/>
      <c r="LAY76" s="313"/>
      <c r="LAZ76" s="313"/>
      <c r="LBA76" s="313"/>
      <c r="LBB76" s="313"/>
      <c r="LBC76" s="313"/>
      <c r="LBD76" s="313"/>
      <c r="LBE76" s="313"/>
      <c r="LBF76" s="313"/>
      <c r="LBG76" s="313"/>
      <c r="LBH76" s="313"/>
      <c r="LBI76" s="313"/>
      <c r="LBJ76" s="313"/>
      <c r="LBK76" s="313"/>
      <c r="LBL76" s="313"/>
      <c r="LBM76" s="313"/>
      <c r="LBN76" s="313"/>
      <c r="LBO76" s="313"/>
      <c r="LBP76" s="313"/>
      <c r="LBQ76" s="313"/>
      <c r="LBR76" s="313"/>
      <c r="LBS76" s="313"/>
      <c r="LBT76" s="313"/>
      <c r="LBU76" s="313"/>
      <c r="LBV76" s="313"/>
      <c r="LBW76" s="313"/>
      <c r="LBX76" s="313"/>
      <c r="LBY76" s="313"/>
      <c r="LBZ76" s="313"/>
      <c r="LCA76" s="313"/>
      <c r="LCB76" s="313"/>
      <c r="LCC76" s="313"/>
      <c r="LCD76" s="313"/>
      <c r="LCE76" s="313"/>
      <c r="LCF76" s="313"/>
      <c r="LCG76" s="313"/>
      <c r="LCH76" s="313"/>
      <c r="LCI76" s="313"/>
      <c r="LCJ76" s="313"/>
      <c r="LCK76" s="313"/>
      <c r="LCL76" s="313"/>
      <c r="LCM76" s="313"/>
      <c r="LCN76" s="313"/>
      <c r="LCO76" s="313"/>
      <c r="LCP76" s="313"/>
      <c r="LCQ76" s="313"/>
      <c r="LCR76" s="313"/>
      <c r="LCS76" s="313"/>
      <c r="LCT76" s="313"/>
      <c r="LCU76" s="313"/>
      <c r="LCV76" s="313"/>
      <c r="LCW76" s="313"/>
      <c r="LCX76" s="313"/>
      <c r="LCY76" s="313"/>
      <c r="LCZ76" s="313"/>
      <c r="LDA76" s="313"/>
      <c r="LDB76" s="313"/>
      <c r="LDC76" s="313"/>
      <c r="LDD76" s="313"/>
      <c r="LDE76" s="313"/>
      <c r="LDF76" s="313"/>
      <c r="LDG76" s="313"/>
      <c r="LDH76" s="313"/>
      <c r="LDI76" s="313"/>
      <c r="LDJ76" s="313"/>
      <c r="LDK76" s="313"/>
      <c r="LDL76" s="313"/>
      <c r="LDM76" s="313"/>
      <c r="LDN76" s="313"/>
      <c r="LDO76" s="313"/>
      <c r="LDP76" s="313"/>
      <c r="LDQ76" s="313"/>
      <c r="LDR76" s="313"/>
      <c r="LDS76" s="313"/>
      <c r="LDT76" s="313"/>
      <c r="LDU76" s="313"/>
      <c r="LDV76" s="313"/>
      <c r="LDW76" s="313"/>
      <c r="LDX76" s="313"/>
      <c r="LDY76" s="313"/>
      <c r="LDZ76" s="313"/>
      <c r="LEA76" s="313"/>
      <c r="LEB76" s="313"/>
      <c r="LEC76" s="313"/>
      <c r="LED76" s="313"/>
      <c r="LEE76" s="313"/>
      <c r="LEF76" s="313"/>
      <c r="LEG76" s="313"/>
      <c r="LEH76" s="313"/>
      <c r="LEI76" s="313"/>
      <c r="LEJ76" s="313"/>
      <c r="LEK76" s="313"/>
      <c r="LEL76" s="313"/>
      <c r="LEM76" s="313"/>
      <c r="LEN76" s="313"/>
      <c r="LEO76" s="313"/>
      <c r="LEP76" s="313"/>
      <c r="LEQ76" s="313"/>
      <c r="LER76" s="313"/>
      <c r="LES76" s="313"/>
      <c r="LET76" s="313"/>
      <c r="LEU76" s="313"/>
      <c r="LEV76" s="313"/>
      <c r="LEW76" s="313"/>
      <c r="LEX76" s="313"/>
      <c r="LEY76" s="313"/>
      <c r="LEZ76" s="313"/>
      <c r="LFA76" s="313"/>
      <c r="LFB76" s="313"/>
      <c r="LFC76" s="313"/>
      <c r="LFD76" s="313"/>
      <c r="LFE76" s="313"/>
      <c r="LFF76" s="313"/>
      <c r="LFG76" s="313"/>
      <c r="LFH76" s="313"/>
      <c r="LFI76" s="313"/>
      <c r="LFJ76" s="313"/>
      <c r="LFK76" s="313"/>
      <c r="LFL76" s="313"/>
      <c r="LFM76" s="313"/>
      <c r="LFN76" s="313"/>
      <c r="LFO76" s="313"/>
      <c r="LFP76" s="313"/>
      <c r="LFQ76" s="313"/>
      <c r="LFR76" s="313"/>
      <c r="LFS76" s="313"/>
      <c r="LFT76" s="313"/>
      <c r="LFU76" s="313"/>
      <c r="LFV76" s="313"/>
      <c r="LFW76" s="313"/>
      <c r="LFX76" s="313"/>
      <c r="LFY76" s="313"/>
      <c r="LFZ76" s="313"/>
      <c r="LGA76" s="313"/>
      <c r="LGB76" s="313"/>
      <c r="LGC76" s="313"/>
      <c r="LGD76" s="313"/>
      <c r="LGE76" s="313"/>
      <c r="LGF76" s="313"/>
      <c r="LGG76" s="313"/>
      <c r="LGH76" s="313"/>
      <c r="LGI76" s="313"/>
      <c r="LGJ76" s="313"/>
      <c r="LGK76" s="313"/>
      <c r="LGL76" s="313"/>
      <c r="LGM76" s="313"/>
      <c r="LGN76" s="313"/>
      <c r="LGO76" s="313"/>
      <c r="LGP76" s="313"/>
      <c r="LGQ76" s="313"/>
      <c r="LGR76" s="313"/>
      <c r="LGS76" s="313"/>
      <c r="LGT76" s="313"/>
      <c r="LGU76" s="313"/>
      <c r="LGV76" s="313"/>
      <c r="LGW76" s="313"/>
      <c r="LGX76" s="313"/>
      <c r="LGY76" s="313"/>
      <c r="LGZ76" s="313"/>
      <c r="LHA76" s="313"/>
      <c r="LHB76" s="313"/>
      <c r="LHC76" s="313"/>
      <c r="LHD76" s="313"/>
      <c r="LHE76" s="313"/>
      <c r="LHF76" s="313"/>
      <c r="LHG76" s="313"/>
      <c r="LHH76" s="313"/>
      <c r="LHI76" s="313"/>
      <c r="LHJ76" s="313"/>
      <c r="LHK76" s="313"/>
      <c r="LHL76" s="313"/>
      <c r="LHM76" s="313"/>
      <c r="LHN76" s="313"/>
      <c r="LHO76" s="313"/>
      <c r="LHP76" s="313"/>
      <c r="LHQ76" s="313"/>
      <c r="LHR76" s="313"/>
      <c r="LHS76" s="313"/>
      <c r="LHT76" s="313"/>
      <c r="LHU76" s="313"/>
      <c r="LHV76" s="313"/>
      <c r="LHW76" s="313"/>
      <c r="LHX76" s="313"/>
      <c r="LHY76" s="313"/>
      <c r="LHZ76" s="313"/>
      <c r="LIA76" s="313"/>
      <c r="LIB76" s="313"/>
      <c r="LIC76" s="313"/>
      <c r="LID76" s="313"/>
      <c r="LIE76" s="313"/>
      <c r="LIF76" s="313"/>
      <c r="LIG76" s="313"/>
      <c r="LIH76" s="313"/>
      <c r="LII76" s="313"/>
      <c r="LIJ76" s="313"/>
      <c r="LIK76" s="313"/>
      <c r="LIL76" s="313"/>
      <c r="LIM76" s="313"/>
      <c r="LIN76" s="313"/>
      <c r="LIO76" s="313"/>
      <c r="LIP76" s="313"/>
      <c r="LIQ76" s="313"/>
      <c r="LIR76" s="313"/>
      <c r="LIS76" s="313"/>
      <c r="LIT76" s="313"/>
      <c r="LIU76" s="313"/>
      <c r="LIV76" s="313"/>
      <c r="LIW76" s="313"/>
      <c r="LIX76" s="313"/>
      <c r="LIY76" s="313"/>
      <c r="LIZ76" s="313"/>
      <c r="LJA76" s="313"/>
      <c r="LJB76" s="313"/>
      <c r="LJC76" s="313"/>
      <c r="LJD76" s="313"/>
      <c r="LJE76" s="313"/>
      <c r="LJF76" s="313"/>
      <c r="LJG76" s="313"/>
      <c r="LJH76" s="313"/>
      <c r="LJI76" s="313"/>
      <c r="LJJ76" s="313"/>
      <c r="LJK76" s="313"/>
      <c r="LJL76" s="313"/>
      <c r="LJM76" s="313"/>
      <c r="LJN76" s="313"/>
      <c r="LJO76" s="313"/>
      <c r="LJP76" s="313"/>
      <c r="LJQ76" s="313"/>
      <c r="LJR76" s="313"/>
      <c r="LJS76" s="313"/>
      <c r="LJT76" s="313"/>
      <c r="LJU76" s="313"/>
      <c r="LJV76" s="313"/>
      <c r="LJW76" s="313"/>
      <c r="LJX76" s="313"/>
      <c r="LJY76" s="313"/>
      <c r="LJZ76" s="313"/>
      <c r="LKA76" s="313"/>
      <c r="LKB76" s="313"/>
      <c r="LKC76" s="313"/>
      <c r="LKD76" s="313"/>
      <c r="LKE76" s="313"/>
      <c r="LKF76" s="313"/>
      <c r="LKG76" s="313"/>
      <c r="LKH76" s="313"/>
      <c r="LKI76" s="313"/>
      <c r="LKJ76" s="313"/>
      <c r="LKK76" s="313"/>
      <c r="LKL76" s="313"/>
      <c r="LKM76" s="313"/>
      <c r="LKN76" s="313"/>
      <c r="LKO76" s="313"/>
      <c r="LKP76" s="313"/>
      <c r="LKQ76" s="313"/>
      <c r="LKR76" s="313"/>
      <c r="LKS76" s="313"/>
      <c r="LKT76" s="313"/>
      <c r="LKU76" s="313"/>
      <c r="LKV76" s="313"/>
      <c r="LKW76" s="313"/>
      <c r="LKX76" s="313"/>
      <c r="LKY76" s="313"/>
      <c r="LKZ76" s="313"/>
      <c r="LLA76" s="313"/>
      <c r="LLB76" s="313"/>
      <c r="LLC76" s="313"/>
      <c r="LLD76" s="313"/>
      <c r="LLE76" s="313"/>
      <c r="LLF76" s="313"/>
      <c r="LLG76" s="313"/>
      <c r="LLH76" s="313"/>
      <c r="LLI76" s="313"/>
      <c r="LLJ76" s="313"/>
      <c r="LLK76" s="313"/>
      <c r="LLL76" s="313"/>
      <c r="LLM76" s="313"/>
      <c r="LLN76" s="313"/>
      <c r="LLO76" s="313"/>
      <c r="LLP76" s="313"/>
      <c r="LLQ76" s="313"/>
      <c r="LLR76" s="313"/>
      <c r="LLS76" s="313"/>
      <c r="LLT76" s="313"/>
      <c r="LLU76" s="313"/>
      <c r="LLV76" s="313"/>
      <c r="LLW76" s="313"/>
      <c r="LLX76" s="313"/>
      <c r="LLY76" s="313"/>
      <c r="LLZ76" s="313"/>
      <c r="LMA76" s="313"/>
      <c r="LMB76" s="313"/>
      <c r="LMC76" s="313"/>
      <c r="LMD76" s="313"/>
      <c r="LME76" s="313"/>
      <c r="LMF76" s="313"/>
      <c r="LMG76" s="313"/>
      <c r="LMH76" s="313"/>
      <c r="LMI76" s="313"/>
      <c r="LMJ76" s="313"/>
      <c r="LMK76" s="313"/>
      <c r="LML76" s="313"/>
      <c r="LMM76" s="313"/>
      <c r="LMN76" s="313"/>
      <c r="LMO76" s="313"/>
      <c r="LMP76" s="313"/>
      <c r="LMQ76" s="313"/>
      <c r="LMR76" s="313"/>
      <c r="LMS76" s="313"/>
      <c r="LMT76" s="313"/>
      <c r="LMU76" s="313"/>
      <c r="LMV76" s="313"/>
      <c r="LMW76" s="313"/>
      <c r="LMX76" s="313"/>
      <c r="LMY76" s="313"/>
      <c r="LMZ76" s="313"/>
      <c r="LNA76" s="313"/>
      <c r="LNB76" s="313"/>
      <c r="LNC76" s="313"/>
      <c r="LND76" s="313"/>
      <c r="LNE76" s="313"/>
      <c r="LNF76" s="313"/>
      <c r="LNG76" s="313"/>
      <c r="LNH76" s="313"/>
      <c r="LNI76" s="313"/>
      <c r="LNJ76" s="313"/>
      <c r="LNK76" s="313"/>
      <c r="LNL76" s="313"/>
      <c r="LNM76" s="313"/>
      <c r="LNN76" s="313"/>
      <c r="LNO76" s="313"/>
      <c r="LNP76" s="313"/>
      <c r="LNQ76" s="313"/>
      <c r="LNR76" s="313"/>
      <c r="LNS76" s="313"/>
      <c r="LNT76" s="313"/>
      <c r="LNU76" s="313"/>
      <c r="LNV76" s="313"/>
      <c r="LNW76" s="313"/>
      <c r="LNX76" s="313"/>
      <c r="LNY76" s="313"/>
      <c r="LNZ76" s="313"/>
      <c r="LOA76" s="313"/>
      <c r="LOB76" s="313"/>
      <c r="LOC76" s="313"/>
      <c r="LOD76" s="313"/>
      <c r="LOE76" s="313"/>
      <c r="LOF76" s="313"/>
      <c r="LOG76" s="313"/>
      <c r="LOH76" s="313"/>
      <c r="LOI76" s="313"/>
      <c r="LOJ76" s="313"/>
      <c r="LOK76" s="313"/>
      <c r="LOL76" s="313"/>
      <c r="LOM76" s="313"/>
      <c r="LON76" s="313"/>
      <c r="LOO76" s="313"/>
      <c r="LOP76" s="313"/>
      <c r="LOQ76" s="313"/>
      <c r="LOR76" s="313"/>
      <c r="LOS76" s="313"/>
      <c r="LOT76" s="313"/>
      <c r="LOU76" s="313"/>
      <c r="LOV76" s="313"/>
      <c r="LOW76" s="313"/>
      <c r="LOX76" s="313"/>
      <c r="LOY76" s="313"/>
      <c r="LOZ76" s="313"/>
      <c r="LPA76" s="313"/>
      <c r="LPB76" s="313"/>
      <c r="LPC76" s="313"/>
      <c r="LPD76" s="313"/>
      <c r="LPE76" s="313"/>
      <c r="LPF76" s="313"/>
      <c r="LPG76" s="313"/>
      <c r="LPH76" s="313"/>
      <c r="LPI76" s="313"/>
      <c r="LPJ76" s="313"/>
      <c r="LPK76" s="313"/>
      <c r="LPL76" s="313"/>
      <c r="LPM76" s="313"/>
      <c r="LPN76" s="313"/>
      <c r="LPO76" s="313"/>
      <c r="LPP76" s="313"/>
      <c r="LPQ76" s="313"/>
      <c r="LPR76" s="313"/>
      <c r="LPS76" s="313"/>
      <c r="LPT76" s="313"/>
      <c r="LPU76" s="313"/>
      <c r="LPV76" s="313"/>
      <c r="LPW76" s="313"/>
      <c r="LPX76" s="313"/>
      <c r="LPY76" s="313"/>
      <c r="LPZ76" s="313"/>
      <c r="LQA76" s="313"/>
      <c r="LQB76" s="313"/>
      <c r="LQC76" s="313"/>
      <c r="LQD76" s="313"/>
      <c r="LQE76" s="313"/>
      <c r="LQF76" s="313"/>
      <c r="LQG76" s="313"/>
      <c r="LQH76" s="313"/>
      <c r="LQI76" s="313"/>
      <c r="LQJ76" s="313"/>
      <c r="LQK76" s="313"/>
      <c r="LQL76" s="313"/>
      <c r="LQM76" s="313"/>
      <c r="LQN76" s="313"/>
      <c r="LQO76" s="313"/>
      <c r="LQP76" s="313"/>
      <c r="LQQ76" s="313"/>
      <c r="LQR76" s="313"/>
      <c r="LQS76" s="313"/>
      <c r="LQT76" s="313"/>
      <c r="LQU76" s="313"/>
      <c r="LQV76" s="313"/>
      <c r="LQW76" s="313"/>
      <c r="LQX76" s="313"/>
      <c r="LQY76" s="313"/>
      <c r="LQZ76" s="313"/>
      <c r="LRA76" s="313"/>
      <c r="LRB76" s="313"/>
      <c r="LRC76" s="313"/>
      <c r="LRD76" s="313"/>
      <c r="LRE76" s="313"/>
      <c r="LRF76" s="313"/>
      <c r="LRG76" s="313"/>
      <c r="LRH76" s="313"/>
      <c r="LRI76" s="313"/>
      <c r="LRJ76" s="313"/>
      <c r="LRK76" s="313"/>
      <c r="LRL76" s="313"/>
      <c r="LRM76" s="313"/>
      <c r="LRN76" s="313"/>
      <c r="LRO76" s="313"/>
      <c r="LRP76" s="313"/>
      <c r="LRQ76" s="313"/>
      <c r="LRR76" s="313"/>
      <c r="LRS76" s="313"/>
      <c r="LRT76" s="313"/>
      <c r="LRU76" s="313"/>
      <c r="LRV76" s="313"/>
      <c r="LRW76" s="313"/>
      <c r="LRX76" s="313"/>
      <c r="LRY76" s="313"/>
      <c r="LRZ76" s="313"/>
      <c r="LSA76" s="313"/>
      <c r="LSB76" s="313"/>
      <c r="LSC76" s="313"/>
      <c r="LSD76" s="313"/>
      <c r="LSE76" s="313"/>
      <c r="LSF76" s="313"/>
      <c r="LSG76" s="313"/>
      <c r="LSH76" s="313"/>
      <c r="LSI76" s="313"/>
      <c r="LSJ76" s="313"/>
      <c r="LSK76" s="313"/>
      <c r="LSL76" s="313"/>
      <c r="LSM76" s="313"/>
      <c r="LSN76" s="313"/>
      <c r="LSO76" s="313"/>
      <c r="LSP76" s="313"/>
      <c r="LSQ76" s="313"/>
      <c r="LSR76" s="313"/>
      <c r="LSS76" s="313"/>
      <c r="LST76" s="313"/>
      <c r="LSU76" s="313"/>
      <c r="LSV76" s="313"/>
      <c r="LSW76" s="313"/>
      <c r="LSX76" s="313"/>
      <c r="LSY76" s="313"/>
      <c r="LSZ76" s="313"/>
      <c r="LTA76" s="313"/>
      <c r="LTB76" s="313"/>
      <c r="LTC76" s="313"/>
      <c r="LTD76" s="313"/>
      <c r="LTE76" s="313"/>
      <c r="LTF76" s="313"/>
      <c r="LTG76" s="313"/>
      <c r="LTH76" s="313"/>
      <c r="LTI76" s="313"/>
      <c r="LTJ76" s="313"/>
      <c r="LTK76" s="313"/>
      <c r="LTL76" s="313"/>
      <c r="LTM76" s="313"/>
      <c r="LTN76" s="313"/>
      <c r="LTO76" s="313"/>
      <c r="LTP76" s="313"/>
      <c r="LTQ76" s="313"/>
      <c r="LTR76" s="313"/>
      <c r="LTS76" s="313"/>
      <c r="LTT76" s="313"/>
      <c r="LTU76" s="313"/>
      <c r="LTV76" s="313"/>
      <c r="LTW76" s="313"/>
      <c r="LTX76" s="313"/>
      <c r="LTY76" s="313"/>
      <c r="LTZ76" s="313"/>
      <c r="LUA76" s="313"/>
      <c r="LUB76" s="313"/>
      <c r="LUC76" s="313"/>
      <c r="LUD76" s="313"/>
      <c r="LUE76" s="313"/>
      <c r="LUF76" s="313"/>
      <c r="LUG76" s="313"/>
      <c r="LUH76" s="313"/>
      <c r="LUI76" s="313"/>
      <c r="LUJ76" s="313"/>
      <c r="LUK76" s="313"/>
      <c r="LUL76" s="313"/>
      <c r="LUM76" s="313"/>
      <c r="LUN76" s="313"/>
      <c r="LUO76" s="313"/>
      <c r="LUP76" s="313"/>
      <c r="LUQ76" s="313"/>
      <c r="LUR76" s="313"/>
      <c r="LUS76" s="313"/>
      <c r="LUT76" s="313"/>
      <c r="LUU76" s="313"/>
      <c r="LUV76" s="313"/>
      <c r="LUW76" s="313"/>
      <c r="LUX76" s="313"/>
      <c r="LUY76" s="313"/>
      <c r="LUZ76" s="313"/>
      <c r="LVA76" s="313"/>
      <c r="LVB76" s="313"/>
      <c r="LVC76" s="313"/>
      <c r="LVD76" s="313"/>
      <c r="LVE76" s="313"/>
      <c r="LVF76" s="313"/>
      <c r="LVG76" s="313"/>
      <c r="LVH76" s="313"/>
      <c r="LVI76" s="313"/>
      <c r="LVJ76" s="313"/>
      <c r="LVK76" s="313"/>
      <c r="LVL76" s="313"/>
      <c r="LVM76" s="313"/>
      <c r="LVN76" s="313"/>
      <c r="LVO76" s="313"/>
      <c r="LVP76" s="313"/>
      <c r="LVQ76" s="313"/>
      <c r="LVR76" s="313"/>
      <c r="LVS76" s="313"/>
      <c r="LVT76" s="313"/>
      <c r="LVU76" s="313"/>
      <c r="LVV76" s="313"/>
      <c r="LVW76" s="313"/>
      <c r="LVX76" s="313"/>
      <c r="LVY76" s="313"/>
      <c r="LVZ76" s="313"/>
      <c r="LWA76" s="313"/>
      <c r="LWB76" s="313"/>
      <c r="LWC76" s="313"/>
      <c r="LWD76" s="313"/>
      <c r="LWE76" s="313"/>
      <c r="LWF76" s="313"/>
      <c r="LWG76" s="313"/>
      <c r="LWH76" s="313"/>
      <c r="LWI76" s="313"/>
      <c r="LWJ76" s="313"/>
      <c r="LWK76" s="313"/>
      <c r="LWL76" s="313"/>
      <c r="LWM76" s="313"/>
      <c r="LWN76" s="313"/>
      <c r="LWO76" s="313"/>
      <c r="LWP76" s="313"/>
      <c r="LWQ76" s="313"/>
      <c r="LWR76" s="313"/>
      <c r="LWS76" s="313"/>
      <c r="LWT76" s="313"/>
      <c r="LWU76" s="313"/>
      <c r="LWV76" s="313"/>
      <c r="LWW76" s="313"/>
      <c r="LWX76" s="313"/>
      <c r="LWY76" s="313"/>
      <c r="LWZ76" s="313"/>
      <c r="LXA76" s="313"/>
      <c r="LXB76" s="313"/>
      <c r="LXC76" s="313"/>
      <c r="LXD76" s="313"/>
      <c r="LXE76" s="313"/>
      <c r="LXF76" s="313"/>
      <c r="LXG76" s="313"/>
      <c r="LXH76" s="313"/>
      <c r="LXI76" s="313"/>
      <c r="LXJ76" s="313"/>
      <c r="LXK76" s="313"/>
      <c r="LXL76" s="313"/>
      <c r="LXM76" s="313"/>
      <c r="LXN76" s="313"/>
      <c r="LXO76" s="313"/>
      <c r="LXP76" s="313"/>
      <c r="LXQ76" s="313"/>
      <c r="LXR76" s="313"/>
      <c r="LXS76" s="313"/>
      <c r="LXT76" s="313"/>
      <c r="LXU76" s="313"/>
      <c r="LXV76" s="313"/>
      <c r="LXW76" s="313"/>
      <c r="LXX76" s="313"/>
      <c r="LXY76" s="313"/>
      <c r="LXZ76" s="313"/>
      <c r="LYA76" s="313"/>
      <c r="LYB76" s="313"/>
      <c r="LYC76" s="313"/>
      <c r="LYD76" s="313"/>
      <c r="LYE76" s="313"/>
      <c r="LYF76" s="313"/>
      <c r="LYG76" s="313"/>
      <c r="LYH76" s="313"/>
      <c r="LYI76" s="313"/>
      <c r="LYJ76" s="313"/>
      <c r="LYK76" s="313"/>
      <c r="LYL76" s="313"/>
      <c r="LYM76" s="313"/>
      <c r="LYN76" s="313"/>
      <c r="LYO76" s="313"/>
      <c r="LYP76" s="313"/>
      <c r="LYQ76" s="313"/>
      <c r="LYR76" s="313"/>
      <c r="LYS76" s="313"/>
      <c r="LYT76" s="313"/>
      <c r="LYU76" s="313"/>
      <c r="LYV76" s="313"/>
      <c r="LYW76" s="313"/>
      <c r="LYX76" s="313"/>
      <c r="LYY76" s="313"/>
      <c r="LYZ76" s="313"/>
      <c r="LZA76" s="313"/>
      <c r="LZB76" s="313"/>
      <c r="LZC76" s="313"/>
      <c r="LZD76" s="313"/>
      <c r="LZE76" s="313"/>
      <c r="LZF76" s="313"/>
      <c r="LZG76" s="313"/>
      <c r="LZH76" s="313"/>
      <c r="LZI76" s="313"/>
      <c r="LZJ76" s="313"/>
      <c r="LZK76" s="313"/>
      <c r="LZL76" s="313"/>
      <c r="LZM76" s="313"/>
      <c r="LZN76" s="313"/>
      <c r="LZO76" s="313"/>
      <c r="LZP76" s="313"/>
      <c r="LZQ76" s="313"/>
      <c r="LZR76" s="313"/>
      <c r="LZS76" s="313"/>
      <c r="LZT76" s="313"/>
      <c r="LZU76" s="313"/>
      <c r="LZV76" s="313"/>
      <c r="LZW76" s="313"/>
      <c r="LZX76" s="313"/>
      <c r="LZY76" s="313"/>
      <c r="LZZ76" s="313"/>
      <c r="MAA76" s="313"/>
      <c r="MAB76" s="313"/>
      <c r="MAC76" s="313"/>
      <c r="MAD76" s="313"/>
      <c r="MAE76" s="313"/>
      <c r="MAF76" s="313"/>
      <c r="MAG76" s="313"/>
      <c r="MAH76" s="313"/>
      <c r="MAI76" s="313"/>
      <c r="MAJ76" s="313"/>
      <c r="MAK76" s="313"/>
      <c r="MAL76" s="313"/>
      <c r="MAM76" s="313"/>
      <c r="MAN76" s="313"/>
      <c r="MAO76" s="313"/>
      <c r="MAP76" s="313"/>
      <c r="MAQ76" s="313"/>
      <c r="MAR76" s="313"/>
      <c r="MAS76" s="313"/>
      <c r="MAT76" s="313"/>
      <c r="MAU76" s="313"/>
      <c r="MAV76" s="313"/>
      <c r="MAW76" s="313"/>
      <c r="MAX76" s="313"/>
      <c r="MAY76" s="313"/>
      <c r="MAZ76" s="313"/>
      <c r="MBA76" s="313"/>
      <c r="MBB76" s="313"/>
      <c r="MBC76" s="313"/>
      <c r="MBD76" s="313"/>
      <c r="MBE76" s="313"/>
      <c r="MBF76" s="313"/>
      <c r="MBG76" s="313"/>
      <c r="MBH76" s="313"/>
      <c r="MBI76" s="313"/>
      <c r="MBJ76" s="313"/>
      <c r="MBK76" s="313"/>
      <c r="MBL76" s="313"/>
      <c r="MBM76" s="313"/>
      <c r="MBN76" s="313"/>
      <c r="MBO76" s="313"/>
      <c r="MBP76" s="313"/>
      <c r="MBQ76" s="313"/>
      <c r="MBR76" s="313"/>
      <c r="MBS76" s="313"/>
      <c r="MBT76" s="313"/>
      <c r="MBU76" s="313"/>
      <c r="MBV76" s="313"/>
      <c r="MBW76" s="313"/>
      <c r="MBX76" s="313"/>
      <c r="MBY76" s="313"/>
      <c r="MBZ76" s="313"/>
      <c r="MCA76" s="313"/>
      <c r="MCB76" s="313"/>
      <c r="MCC76" s="313"/>
      <c r="MCD76" s="313"/>
      <c r="MCE76" s="313"/>
      <c r="MCF76" s="313"/>
      <c r="MCG76" s="313"/>
      <c r="MCH76" s="313"/>
      <c r="MCI76" s="313"/>
      <c r="MCJ76" s="313"/>
      <c r="MCK76" s="313"/>
      <c r="MCL76" s="313"/>
      <c r="MCM76" s="313"/>
      <c r="MCN76" s="313"/>
      <c r="MCO76" s="313"/>
      <c r="MCP76" s="313"/>
      <c r="MCQ76" s="313"/>
      <c r="MCR76" s="313"/>
      <c r="MCS76" s="313"/>
      <c r="MCT76" s="313"/>
      <c r="MCU76" s="313"/>
      <c r="MCV76" s="313"/>
      <c r="MCW76" s="313"/>
      <c r="MCX76" s="313"/>
      <c r="MCY76" s="313"/>
      <c r="MCZ76" s="313"/>
      <c r="MDA76" s="313"/>
      <c r="MDB76" s="313"/>
      <c r="MDC76" s="313"/>
      <c r="MDD76" s="313"/>
      <c r="MDE76" s="313"/>
      <c r="MDF76" s="313"/>
      <c r="MDG76" s="313"/>
      <c r="MDH76" s="313"/>
      <c r="MDI76" s="313"/>
      <c r="MDJ76" s="313"/>
      <c r="MDK76" s="313"/>
      <c r="MDL76" s="313"/>
      <c r="MDM76" s="313"/>
      <c r="MDN76" s="313"/>
      <c r="MDO76" s="313"/>
      <c r="MDP76" s="313"/>
      <c r="MDQ76" s="313"/>
      <c r="MDR76" s="313"/>
      <c r="MDS76" s="313"/>
      <c r="MDT76" s="313"/>
      <c r="MDU76" s="313"/>
      <c r="MDV76" s="313"/>
      <c r="MDW76" s="313"/>
      <c r="MDX76" s="313"/>
      <c r="MDY76" s="313"/>
      <c r="MDZ76" s="313"/>
      <c r="MEA76" s="313"/>
      <c r="MEB76" s="313"/>
      <c r="MEC76" s="313"/>
      <c r="MED76" s="313"/>
      <c r="MEE76" s="313"/>
      <c r="MEF76" s="313"/>
      <c r="MEG76" s="313"/>
      <c r="MEH76" s="313"/>
      <c r="MEI76" s="313"/>
      <c r="MEJ76" s="313"/>
      <c r="MEK76" s="313"/>
      <c r="MEL76" s="313"/>
      <c r="MEM76" s="313"/>
      <c r="MEN76" s="313"/>
      <c r="MEO76" s="313"/>
      <c r="MEP76" s="313"/>
      <c r="MEQ76" s="313"/>
      <c r="MER76" s="313"/>
      <c r="MES76" s="313"/>
      <c r="MET76" s="313"/>
      <c r="MEU76" s="313"/>
      <c r="MEV76" s="313"/>
      <c r="MEW76" s="313"/>
      <c r="MEX76" s="313"/>
      <c r="MEY76" s="313"/>
      <c r="MEZ76" s="313"/>
      <c r="MFA76" s="313"/>
      <c r="MFB76" s="313"/>
      <c r="MFC76" s="313"/>
      <c r="MFD76" s="313"/>
      <c r="MFE76" s="313"/>
      <c r="MFF76" s="313"/>
      <c r="MFG76" s="313"/>
      <c r="MFH76" s="313"/>
      <c r="MFI76" s="313"/>
      <c r="MFJ76" s="313"/>
      <c r="MFK76" s="313"/>
      <c r="MFL76" s="313"/>
      <c r="MFM76" s="313"/>
      <c r="MFN76" s="313"/>
      <c r="MFO76" s="313"/>
      <c r="MFP76" s="313"/>
      <c r="MFQ76" s="313"/>
      <c r="MFR76" s="313"/>
      <c r="MFS76" s="313"/>
      <c r="MFT76" s="313"/>
      <c r="MFU76" s="313"/>
      <c r="MFV76" s="313"/>
      <c r="MFW76" s="313"/>
      <c r="MFX76" s="313"/>
      <c r="MFY76" s="313"/>
      <c r="MFZ76" s="313"/>
      <c r="MGA76" s="313"/>
      <c r="MGB76" s="313"/>
      <c r="MGC76" s="313"/>
      <c r="MGD76" s="313"/>
      <c r="MGE76" s="313"/>
      <c r="MGF76" s="313"/>
      <c r="MGG76" s="313"/>
      <c r="MGH76" s="313"/>
      <c r="MGI76" s="313"/>
      <c r="MGJ76" s="313"/>
      <c r="MGK76" s="313"/>
      <c r="MGL76" s="313"/>
      <c r="MGM76" s="313"/>
      <c r="MGN76" s="313"/>
      <c r="MGO76" s="313"/>
      <c r="MGP76" s="313"/>
      <c r="MGQ76" s="313"/>
      <c r="MGR76" s="313"/>
      <c r="MGS76" s="313"/>
      <c r="MGT76" s="313"/>
      <c r="MGU76" s="313"/>
      <c r="MGV76" s="313"/>
      <c r="MGW76" s="313"/>
      <c r="MGX76" s="313"/>
      <c r="MGY76" s="313"/>
      <c r="MGZ76" s="313"/>
      <c r="MHA76" s="313"/>
      <c r="MHB76" s="313"/>
      <c r="MHC76" s="313"/>
      <c r="MHD76" s="313"/>
      <c r="MHE76" s="313"/>
      <c r="MHF76" s="313"/>
      <c r="MHG76" s="313"/>
      <c r="MHH76" s="313"/>
      <c r="MHI76" s="313"/>
      <c r="MHJ76" s="313"/>
      <c r="MHK76" s="313"/>
      <c r="MHL76" s="313"/>
      <c r="MHM76" s="313"/>
      <c r="MHN76" s="313"/>
      <c r="MHO76" s="313"/>
      <c r="MHP76" s="313"/>
      <c r="MHQ76" s="313"/>
      <c r="MHR76" s="313"/>
      <c r="MHS76" s="313"/>
      <c r="MHT76" s="313"/>
      <c r="MHU76" s="313"/>
      <c r="MHV76" s="313"/>
      <c r="MHW76" s="313"/>
      <c r="MHX76" s="313"/>
      <c r="MHY76" s="313"/>
      <c r="MHZ76" s="313"/>
      <c r="MIA76" s="313"/>
      <c r="MIB76" s="313"/>
      <c r="MIC76" s="313"/>
      <c r="MID76" s="313"/>
      <c r="MIE76" s="313"/>
      <c r="MIF76" s="313"/>
      <c r="MIG76" s="313"/>
      <c r="MIH76" s="313"/>
      <c r="MII76" s="313"/>
      <c r="MIJ76" s="313"/>
      <c r="MIK76" s="313"/>
      <c r="MIL76" s="313"/>
      <c r="MIM76" s="313"/>
      <c r="MIN76" s="313"/>
      <c r="MIO76" s="313"/>
      <c r="MIP76" s="313"/>
      <c r="MIQ76" s="313"/>
      <c r="MIR76" s="313"/>
      <c r="MIS76" s="313"/>
      <c r="MIT76" s="313"/>
      <c r="MIU76" s="313"/>
      <c r="MIV76" s="313"/>
      <c r="MIW76" s="313"/>
      <c r="MIX76" s="313"/>
      <c r="MIY76" s="313"/>
      <c r="MIZ76" s="313"/>
      <c r="MJA76" s="313"/>
      <c r="MJB76" s="313"/>
      <c r="MJC76" s="313"/>
      <c r="MJD76" s="313"/>
      <c r="MJE76" s="313"/>
      <c r="MJF76" s="313"/>
      <c r="MJG76" s="313"/>
      <c r="MJH76" s="313"/>
      <c r="MJI76" s="313"/>
      <c r="MJJ76" s="313"/>
      <c r="MJK76" s="313"/>
      <c r="MJL76" s="313"/>
      <c r="MJM76" s="313"/>
      <c r="MJN76" s="313"/>
      <c r="MJO76" s="313"/>
      <c r="MJP76" s="313"/>
      <c r="MJQ76" s="313"/>
      <c r="MJR76" s="313"/>
      <c r="MJS76" s="313"/>
      <c r="MJT76" s="313"/>
      <c r="MJU76" s="313"/>
      <c r="MJV76" s="313"/>
      <c r="MJW76" s="313"/>
      <c r="MJX76" s="313"/>
      <c r="MJY76" s="313"/>
      <c r="MJZ76" s="313"/>
      <c r="MKA76" s="313"/>
      <c r="MKB76" s="313"/>
      <c r="MKC76" s="313"/>
      <c r="MKD76" s="313"/>
      <c r="MKE76" s="313"/>
      <c r="MKF76" s="313"/>
      <c r="MKG76" s="313"/>
      <c r="MKH76" s="313"/>
      <c r="MKI76" s="313"/>
      <c r="MKJ76" s="313"/>
      <c r="MKK76" s="313"/>
      <c r="MKL76" s="313"/>
      <c r="MKM76" s="313"/>
      <c r="MKN76" s="313"/>
      <c r="MKO76" s="313"/>
      <c r="MKP76" s="313"/>
      <c r="MKQ76" s="313"/>
      <c r="MKR76" s="313"/>
      <c r="MKS76" s="313"/>
      <c r="MKT76" s="313"/>
      <c r="MKU76" s="313"/>
      <c r="MKV76" s="313"/>
      <c r="MKW76" s="313"/>
      <c r="MKX76" s="313"/>
      <c r="MKY76" s="313"/>
      <c r="MKZ76" s="313"/>
      <c r="MLA76" s="313"/>
      <c r="MLB76" s="313"/>
      <c r="MLC76" s="313"/>
      <c r="MLD76" s="313"/>
      <c r="MLE76" s="313"/>
      <c r="MLF76" s="313"/>
      <c r="MLG76" s="313"/>
      <c r="MLH76" s="313"/>
      <c r="MLI76" s="313"/>
      <c r="MLJ76" s="313"/>
      <c r="MLK76" s="313"/>
      <c r="MLL76" s="313"/>
      <c r="MLM76" s="313"/>
      <c r="MLN76" s="313"/>
      <c r="MLO76" s="313"/>
      <c r="MLP76" s="313"/>
      <c r="MLQ76" s="313"/>
      <c r="MLR76" s="313"/>
      <c r="MLS76" s="313"/>
      <c r="MLT76" s="313"/>
      <c r="MLU76" s="313"/>
      <c r="MLV76" s="313"/>
      <c r="MLW76" s="313"/>
      <c r="MLX76" s="313"/>
      <c r="MLY76" s="313"/>
      <c r="MLZ76" s="313"/>
      <c r="MMA76" s="313"/>
      <c r="MMB76" s="313"/>
      <c r="MMC76" s="313"/>
      <c r="MMD76" s="313"/>
      <c r="MME76" s="313"/>
      <c r="MMF76" s="313"/>
      <c r="MMG76" s="313"/>
      <c r="MMH76" s="313"/>
      <c r="MMI76" s="313"/>
      <c r="MMJ76" s="313"/>
      <c r="MMK76" s="313"/>
      <c r="MML76" s="313"/>
      <c r="MMM76" s="313"/>
      <c r="MMN76" s="313"/>
      <c r="MMO76" s="313"/>
      <c r="MMP76" s="313"/>
      <c r="MMQ76" s="313"/>
      <c r="MMR76" s="313"/>
      <c r="MMS76" s="313"/>
      <c r="MMT76" s="313"/>
      <c r="MMU76" s="313"/>
      <c r="MMV76" s="313"/>
      <c r="MMW76" s="313"/>
      <c r="MMX76" s="313"/>
      <c r="MMY76" s="313"/>
      <c r="MMZ76" s="313"/>
      <c r="MNA76" s="313"/>
      <c r="MNB76" s="313"/>
      <c r="MNC76" s="313"/>
      <c r="MND76" s="313"/>
      <c r="MNE76" s="313"/>
      <c r="MNF76" s="313"/>
      <c r="MNG76" s="313"/>
      <c r="MNH76" s="313"/>
      <c r="MNI76" s="313"/>
      <c r="MNJ76" s="313"/>
      <c r="MNK76" s="313"/>
      <c r="MNL76" s="313"/>
      <c r="MNM76" s="313"/>
      <c r="MNN76" s="313"/>
      <c r="MNO76" s="313"/>
      <c r="MNP76" s="313"/>
      <c r="MNQ76" s="313"/>
      <c r="MNR76" s="313"/>
      <c r="MNS76" s="313"/>
      <c r="MNT76" s="313"/>
      <c r="MNU76" s="313"/>
      <c r="MNV76" s="313"/>
      <c r="MNW76" s="313"/>
      <c r="MNX76" s="313"/>
      <c r="MNY76" s="313"/>
      <c r="MNZ76" s="313"/>
      <c r="MOA76" s="313"/>
      <c r="MOB76" s="313"/>
      <c r="MOC76" s="313"/>
      <c r="MOD76" s="313"/>
      <c r="MOE76" s="313"/>
      <c r="MOF76" s="313"/>
      <c r="MOG76" s="313"/>
      <c r="MOH76" s="313"/>
      <c r="MOI76" s="313"/>
      <c r="MOJ76" s="313"/>
      <c r="MOK76" s="313"/>
      <c r="MOL76" s="313"/>
      <c r="MOM76" s="313"/>
      <c r="MON76" s="313"/>
      <c r="MOO76" s="313"/>
      <c r="MOP76" s="313"/>
      <c r="MOQ76" s="313"/>
      <c r="MOR76" s="313"/>
      <c r="MOS76" s="313"/>
      <c r="MOT76" s="313"/>
      <c r="MOU76" s="313"/>
      <c r="MOV76" s="313"/>
      <c r="MOW76" s="313"/>
      <c r="MOX76" s="313"/>
      <c r="MOY76" s="313"/>
      <c r="MOZ76" s="313"/>
      <c r="MPA76" s="313"/>
      <c r="MPB76" s="313"/>
      <c r="MPC76" s="313"/>
      <c r="MPD76" s="313"/>
      <c r="MPE76" s="313"/>
      <c r="MPF76" s="313"/>
      <c r="MPG76" s="313"/>
      <c r="MPH76" s="313"/>
      <c r="MPI76" s="313"/>
      <c r="MPJ76" s="313"/>
      <c r="MPK76" s="313"/>
      <c r="MPL76" s="313"/>
      <c r="MPM76" s="313"/>
      <c r="MPN76" s="313"/>
      <c r="MPO76" s="313"/>
      <c r="MPP76" s="313"/>
      <c r="MPQ76" s="313"/>
      <c r="MPR76" s="313"/>
      <c r="MPS76" s="313"/>
      <c r="MPT76" s="313"/>
      <c r="MPU76" s="313"/>
      <c r="MPV76" s="313"/>
      <c r="MPW76" s="313"/>
      <c r="MPX76" s="313"/>
      <c r="MPY76" s="313"/>
      <c r="MPZ76" s="313"/>
      <c r="MQA76" s="313"/>
      <c r="MQB76" s="313"/>
      <c r="MQC76" s="313"/>
      <c r="MQD76" s="313"/>
      <c r="MQE76" s="313"/>
      <c r="MQF76" s="313"/>
      <c r="MQG76" s="313"/>
      <c r="MQH76" s="313"/>
      <c r="MQI76" s="313"/>
      <c r="MQJ76" s="313"/>
      <c r="MQK76" s="313"/>
      <c r="MQL76" s="313"/>
      <c r="MQM76" s="313"/>
      <c r="MQN76" s="313"/>
      <c r="MQO76" s="313"/>
      <c r="MQP76" s="313"/>
      <c r="MQQ76" s="313"/>
      <c r="MQR76" s="313"/>
      <c r="MQS76" s="313"/>
      <c r="MQT76" s="313"/>
      <c r="MQU76" s="313"/>
      <c r="MQV76" s="313"/>
      <c r="MQW76" s="313"/>
      <c r="MQX76" s="313"/>
      <c r="MQY76" s="313"/>
      <c r="MQZ76" s="313"/>
      <c r="MRA76" s="313"/>
      <c r="MRB76" s="313"/>
      <c r="MRC76" s="313"/>
      <c r="MRD76" s="313"/>
      <c r="MRE76" s="313"/>
      <c r="MRF76" s="313"/>
      <c r="MRG76" s="313"/>
      <c r="MRH76" s="313"/>
      <c r="MRI76" s="313"/>
      <c r="MRJ76" s="313"/>
      <c r="MRK76" s="313"/>
      <c r="MRL76" s="313"/>
      <c r="MRM76" s="313"/>
      <c r="MRN76" s="313"/>
      <c r="MRO76" s="313"/>
      <c r="MRP76" s="313"/>
      <c r="MRQ76" s="313"/>
      <c r="MRR76" s="313"/>
      <c r="MRS76" s="313"/>
      <c r="MRT76" s="313"/>
      <c r="MRU76" s="313"/>
      <c r="MRV76" s="313"/>
      <c r="MRW76" s="313"/>
      <c r="MRX76" s="313"/>
      <c r="MRY76" s="313"/>
      <c r="MRZ76" s="313"/>
      <c r="MSA76" s="313"/>
      <c r="MSB76" s="313"/>
      <c r="MSC76" s="313"/>
      <c r="MSD76" s="313"/>
      <c r="MSE76" s="313"/>
      <c r="MSF76" s="313"/>
      <c r="MSG76" s="313"/>
      <c r="MSH76" s="313"/>
      <c r="MSI76" s="313"/>
      <c r="MSJ76" s="313"/>
      <c r="MSK76" s="313"/>
      <c r="MSL76" s="313"/>
      <c r="MSM76" s="313"/>
      <c r="MSN76" s="313"/>
      <c r="MSO76" s="313"/>
      <c r="MSP76" s="313"/>
      <c r="MSQ76" s="313"/>
      <c r="MSR76" s="313"/>
      <c r="MSS76" s="313"/>
      <c r="MST76" s="313"/>
      <c r="MSU76" s="313"/>
      <c r="MSV76" s="313"/>
      <c r="MSW76" s="313"/>
      <c r="MSX76" s="313"/>
      <c r="MSY76" s="313"/>
      <c r="MSZ76" s="313"/>
      <c r="MTA76" s="313"/>
      <c r="MTB76" s="313"/>
      <c r="MTC76" s="313"/>
      <c r="MTD76" s="313"/>
      <c r="MTE76" s="313"/>
      <c r="MTF76" s="313"/>
      <c r="MTG76" s="313"/>
      <c r="MTH76" s="313"/>
      <c r="MTI76" s="313"/>
      <c r="MTJ76" s="313"/>
      <c r="MTK76" s="313"/>
      <c r="MTL76" s="313"/>
      <c r="MTM76" s="313"/>
      <c r="MTN76" s="313"/>
      <c r="MTO76" s="313"/>
      <c r="MTP76" s="313"/>
      <c r="MTQ76" s="313"/>
      <c r="MTR76" s="313"/>
      <c r="MTS76" s="313"/>
      <c r="MTT76" s="313"/>
      <c r="MTU76" s="313"/>
      <c r="MTV76" s="313"/>
      <c r="MTW76" s="313"/>
      <c r="MTX76" s="313"/>
      <c r="MTY76" s="313"/>
      <c r="MTZ76" s="313"/>
      <c r="MUA76" s="313"/>
      <c r="MUB76" s="313"/>
      <c r="MUC76" s="313"/>
      <c r="MUD76" s="313"/>
      <c r="MUE76" s="313"/>
      <c r="MUF76" s="313"/>
      <c r="MUG76" s="313"/>
      <c r="MUH76" s="313"/>
      <c r="MUI76" s="313"/>
      <c r="MUJ76" s="313"/>
      <c r="MUK76" s="313"/>
      <c r="MUL76" s="313"/>
      <c r="MUM76" s="313"/>
      <c r="MUN76" s="313"/>
      <c r="MUO76" s="313"/>
      <c r="MUP76" s="313"/>
      <c r="MUQ76" s="313"/>
      <c r="MUR76" s="313"/>
      <c r="MUS76" s="313"/>
      <c r="MUT76" s="313"/>
      <c r="MUU76" s="313"/>
      <c r="MUV76" s="313"/>
      <c r="MUW76" s="313"/>
      <c r="MUX76" s="313"/>
      <c r="MUY76" s="313"/>
      <c r="MUZ76" s="313"/>
      <c r="MVA76" s="313"/>
      <c r="MVB76" s="313"/>
      <c r="MVC76" s="313"/>
      <c r="MVD76" s="313"/>
      <c r="MVE76" s="313"/>
      <c r="MVF76" s="313"/>
      <c r="MVG76" s="313"/>
      <c r="MVH76" s="313"/>
      <c r="MVI76" s="313"/>
      <c r="MVJ76" s="313"/>
      <c r="MVK76" s="313"/>
      <c r="MVL76" s="313"/>
      <c r="MVM76" s="313"/>
      <c r="MVN76" s="313"/>
      <c r="MVO76" s="313"/>
      <c r="MVP76" s="313"/>
      <c r="MVQ76" s="313"/>
      <c r="MVR76" s="313"/>
      <c r="MVS76" s="313"/>
      <c r="MVT76" s="313"/>
      <c r="MVU76" s="313"/>
      <c r="MVV76" s="313"/>
      <c r="MVW76" s="313"/>
      <c r="MVX76" s="313"/>
      <c r="MVY76" s="313"/>
      <c r="MVZ76" s="313"/>
      <c r="MWA76" s="313"/>
      <c r="MWB76" s="313"/>
      <c r="MWC76" s="313"/>
      <c r="MWD76" s="313"/>
      <c r="MWE76" s="313"/>
      <c r="MWF76" s="313"/>
      <c r="MWG76" s="313"/>
      <c r="MWH76" s="313"/>
      <c r="MWI76" s="313"/>
      <c r="MWJ76" s="313"/>
      <c r="MWK76" s="313"/>
      <c r="MWL76" s="313"/>
      <c r="MWM76" s="313"/>
      <c r="MWN76" s="313"/>
      <c r="MWO76" s="313"/>
      <c r="MWP76" s="313"/>
      <c r="MWQ76" s="313"/>
      <c r="MWR76" s="313"/>
      <c r="MWS76" s="313"/>
      <c r="MWT76" s="313"/>
      <c r="MWU76" s="313"/>
      <c r="MWV76" s="313"/>
      <c r="MWW76" s="313"/>
      <c r="MWX76" s="313"/>
      <c r="MWY76" s="313"/>
      <c r="MWZ76" s="313"/>
      <c r="MXA76" s="313"/>
      <c r="MXB76" s="313"/>
      <c r="MXC76" s="313"/>
      <c r="MXD76" s="313"/>
      <c r="MXE76" s="313"/>
      <c r="MXF76" s="313"/>
      <c r="MXG76" s="313"/>
      <c r="MXH76" s="313"/>
      <c r="MXI76" s="313"/>
      <c r="MXJ76" s="313"/>
      <c r="MXK76" s="313"/>
      <c r="MXL76" s="313"/>
      <c r="MXM76" s="313"/>
      <c r="MXN76" s="313"/>
      <c r="MXO76" s="313"/>
      <c r="MXP76" s="313"/>
      <c r="MXQ76" s="313"/>
      <c r="MXR76" s="313"/>
      <c r="MXS76" s="313"/>
      <c r="MXT76" s="313"/>
      <c r="MXU76" s="313"/>
      <c r="MXV76" s="313"/>
      <c r="MXW76" s="313"/>
      <c r="MXX76" s="313"/>
      <c r="MXY76" s="313"/>
      <c r="MXZ76" s="313"/>
      <c r="MYA76" s="313"/>
      <c r="MYB76" s="313"/>
      <c r="MYC76" s="313"/>
      <c r="MYD76" s="313"/>
      <c r="MYE76" s="313"/>
      <c r="MYF76" s="313"/>
      <c r="MYG76" s="313"/>
      <c r="MYH76" s="313"/>
      <c r="MYI76" s="313"/>
      <c r="MYJ76" s="313"/>
      <c r="MYK76" s="313"/>
      <c r="MYL76" s="313"/>
      <c r="MYM76" s="313"/>
      <c r="MYN76" s="313"/>
      <c r="MYO76" s="313"/>
      <c r="MYP76" s="313"/>
      <c r="MYQ76" s="313"/>
      <c r="MYR76" s="313"/>
      <c r="MYS76" s="313"/>
      <c r="MYT76" s="313"/>
      <c r="MYU76" s="313"/>
      <c r="MYV76" s="313"/>
      <c r="MYW76" s="313"/>
      <c r="MYX76" s="313"/>
      <c r="MYY76" s="313"/>
      <c r="MYZ76" s="313"/>
      <c r="MZA76" s="313"/>
      <c r="MZB76" s="313"/>
      <c r="MZC76" s="313"/>
      <c r="MZD76" s="313"/>
      <c r="MZE76" s="313"/>
      <c r="MZF76" s="313"/>
      <c r="MZG76" s="313"/>
      <c r="MZH76" s="313"/>
      <c r="MZI76" s="313"/>
      <c r="MZJ76" s="313"/>
      <c r="MZK76" s="313"/>
      <c r="MZL76" s="313"/>
      <c r="MZM76" s="313"/>
      <c r="MZN76" s="313"/>
      <c r="MZO76" s="313"/>
      <c r="MZP76" s="313"/>
      <c r="MZQ76" s="313"/>
      <c r="MZR76" s="313"/>
      <c r="MZS76" s="313"/>
      <c r="MZT76" s="313"/>
      <c r="MZU76" s="313"/>
      <c r="MZV76" s="313"/>
      <c r="MZW76" s="313"/>
      <c r="MZX76" s="313"/>
      <c r="MZY76" s="313"/>
      <c r="MZZ76" s="313"/>
      <c r="NAA76" s="313"/>
      <c r="NAB76" s="313"/>
      <c r="NAC76" s="313"/>
      <c r="NAD76" s="313"/>
      <c r="NAE76" s="313"/>
      <c r="NAF76" s="313"/>
      <c r="NAG76" s="313"/>
      <c r="NAH76" s="313"/>
      <c r="NAI76" s="313"/>
      <c r="NAJ76" s="313"/>
      <c r="NAK76" s="313"/>
      <c r="NAL76" s="313"/>
      <c r="NAM76" s="313"/>
      <c r="NAN76" s="313"/>
      <c r="NAO76" s="313"/>
      <c r="NAP76" s="313"/>
      <c r="NAQ76" s="313"/>
      <c r="NAR76" s="313"/>
      <c r="NAS76" s="313"/>
      <c r="NAT76" s="313"/>
      <c r="NAU76" s="313"/>
      <c r="NAV76" s="313"/>
      <c r="NAW76" s="313"/>
      <c r="NAX76" s="313"/>
      <c r="NAY76" s="313"/>
      <c r="NAZ76" s="313"/>
      <c r="NBA76" s="313"/>
      <c r="NBB76" s="313"/>
      <c r="NBC76" s="313"/>
      <c r="NBD76" s="313"/>
      <c r="NBE76" s="313"/>
      <c r="NBF76" s="313"/>
      <c r="NBG76" s="313"/>
      <c r="NBH76" s="313"/>
      <c r="NBI76" s="313"/>
      <c r="NBJ76" s="313"/>
      <c r="NBK76" s="313"/>
      <c r="NBL76" s="313"/>
      <c r="NBM76" s="313"/>
      <c r="NBN76" s="313"/>
      <c r="NBO76" s="313"/>
      <c r="NBP76" s="313"/>
      <c r="NBQ76" s="313"/>
      <c r="NBR76" s="313"/>
      <c r="NBS76" s="313"/>
      <c r="NBT76" s="313"/>
      <c r="NBU76" s="313"/>
      <c r="NBV76" s="313"/>
      <c r="NBW76" s="313"/>
      <c r="NBX76" s="313"/>
      <c r="NBY76" s="313"/>
      <c r="NBZ76" s="313"/>
      <c r="NCA76" s="313"/>
      <c r="NCB76" s="313"/>
      <c r="NCC76" s="313"/>
      <c r="NCD76" s="313"/>
      <c r="NCE76" s="313"/>
      <c r="NCF76" s="313"/>
      <c r="NCG76" s="313"/>
      <c r="NCH76" s="313"/>
      <c r="NCI76" s="313"/>
      <c r="NCJ76" s="313"/>
      <c r="NCK76" s="313"/>
      <c r="NCL76" s="313"/>
      <c r="NCM76" s="313"/>
      <c r="NCN76" s="313"/>
      <c r="NCO76" s="313"/>
      <c r="NCP76" s="313"/>
      <c r="NCQ76" s="313"/>
      <c r="NCR76" s="313"/>
      <c r="NCS76" s="313"/>
      <c r="NCT76" s="313"/>
      <c r="NCU76" s="313"/>
      <c r="NCV76" s="313"/>
      <c r="NCW76" s="313"/>
      <c r="NCX76" s="313"/>
      <c r="NCY76" s="313"/>
      <c r="NCZ76" s="313"/>
      <c r="NDA76" s="313"/>
      <c r="NDB76" s="313"/>
      <c r="NDC76" s="313"/>
      <c r="NDD76" s="313"/>
      <c r="NDE76" s="313"/>
      <c r="NDF76" s="313"/>
      <c r="NDG76" s="313"/>
      <c r="NDH76" s="313"/>
      <c r="NDI76" s="313"/>
      <c r="NDJ76" s="313"/>
      <c r="NDK76" s="313"/>
      <c r="NDL76" s="313"/>
      <c r="NDM76" s="313"/>
      <c r="NDN76" s="313"/>
      <c r="NDO76" s="313"/>
      <c r="NDP76" s="313"/>
      <c r="NDQ76" s="313"/>
      <c r="NDR76" s="313"/>
      <c r="NDS76" s="313"/>
      <c r="NDT76" s="313"/>
      <c r="NDU76" s="313"/>
      <c r="NDV76" s="313"/>
      <c r="NDW76" s="313"/>
      <c r="NDX76" s="313"/>
      <c r="NDY76" s="313"/>
      <c r="NDZ76" s="313"/>
      <c r="NEA76" s="313"/>
      <c r="NEB76" s="313"/>
      <c r="NEC76" s="313"/>
      <c r="NED76" s="313"/>
      <c r="NEE76" s="313"/>
      <c r="NEF76" s="313"/>
      <c r="NEG76" s="313"/>
      <c r="NEH76" s="313"/>
      <c r="NEI76" s="313"/>
      <c r="NEJ76" s="313"/>
      <c r="NEK76" s="313"/>
      <c r="NEL76" s="313"/>
      <c r="NEM76" s="313"/>
      <c r="NEN76" s="313"/>
      <c r="NEO76" s="313"/>
      <c r="NEP76" s="313"/>
      <c r="NEQ76" s="313"/>
      <c r="NER76" s="313"/>
      <c r="NES76" s="313"/>
      <c r="NET76" s="313"/>
      <c r="NEU76" s="313"/>
      <c r="NEV76" s="313"/>
      <c r="NEW76" s="313"/>
      <c r="NEX76" s="313"/>
      <c r="NEY76" s="313"/>
      <c r="NEZ76" s="313"/>
      <c r="NFA76" s="313"/>
      <c r="NFB76" s="313"/>
      <c r="NFC76" s="313"/>
      <c r="NFD76" s="313"/>
      <c r="NFE76" s="313"/>
      <c r="NFF76" s="313"/>
      <c r="NFG76" s="313"/>
      <c r="NFH76" s="313"/>
      <c r="NFI76" s="313"/>
      <c r="NFJ76" s="313"/>
      <c r="NFK76" s="313"/>
      <c r="NFL76" s="313"/>
      <c r="NFM76" s="313"/>
      <c r="NFN76" s="313"/>
      <c r="NFO76" s="313"/>
      <c r="NFP76" s="313"/>
      <c r="NFQ76" s="313"/>
      <c r="NFR76" s="313"/>
      <c r="NFS76" s="313"/>
      <c r="NFT76" s="313"/>
      <c r="NFU76" s="313"/>
      <c r="NFV76" s="313"/>
      <c r="NFW76" s="313"/>
      <c r="NFX76" s="313"/>
      <c r="NFY76" s="313"/>
      <c r="NFZ76" s="313"/>
      <c r="NGA76" s="313"/>
      <c r="NGB76" s="313"/>
      <c r="NGC76" s="313"/>
      <c r="NGD76" s="313"/>
      <c r="NGE76" s="313"/>
      <c r="NGF76" s="313"/>
      <c r="NGG76" s="313"/>
      <c r="NGH76" s="313"/>
      <c r="NGI76" s="313"/>
      <c r="NGJ76" s="313"/>
      <c r="NGK76" s="313"/>
      <c r="NGL76" s="313"/>
      <c r="NGM76" s="313"/>
      <c r="NGN76" s="313"/>
      <c r="NGO76" s="313"/>
      <c r="NGP76" s="313"/>
      <c r="NGQ76" s="313"/>
      <c r="NGR76" s="313"/>
      <c r="NGS76" s="313"/>
      <c r="NGT76" s="313"/>
      <c r="NGU76" s="313"/>
      <c r="NGV76" s="313"/>
      <c r="NGW76" s="313"/>
      <c r="NGX76" s="313"/>
      <c r="NGY76" s="313"/>
      <c r="NGZ76" s="313"/>
      <c r="NHA76" s="313"/>
      <c r="NHB76" s="313"/>
      <c r="NHC76" s="313"/>
      <c r="NHD76" s="313"/>
      <c r="NHE76" s="313"/>
      <c r="NHF76" s="313"/>
      <c r="NHG76" s="313"/>
      <c r="NHH76" s="313"/>
      <c r="NHI76" s="313"/>
      <c r="NHJ76" s="313"/>
      <c r="NHK76" s="313"/>
      <c r="NHL76" s="313"/>
      <c r="NHM76" s="313"/>
      <c r="NHN76" s="313"/>
      <c r="NHO76" s="313"/>
      <c r="NHP76" s="313"/>
      <c r="NHQ76" s="313"/>
      <c r="NHR76" s="313"/>
      <c r="NHS76" s="313"/>
      <c r="NHT76" s="313"/>
      <c r="NHU76" s="313"/>
      <c r="NHV76" s="313"/>
      <c r="NHW76" s="313"/>
      <c r="NHX76" s="313"/>
      <c r="NHY76" s="313"/>
      <c r="NHZ76" s="313"/>
      <c r="NIA76" s="313"/>
      <c r="NIB76" s="313"/>
      <c r="NIC76" s="313"/>
      <c r="NID76" s="313"/>
      <c r="NIE76" s="313"/>
      <c r="NIF76" s="313"/>
      <c r="NIG76" s="313"/>
      <c r="NIH76" s="313"/>
      <c r="NII76" s="313"/>
      <c r="NIJ76" s="313"/>
      <c r="NIK76" s="313"/>
      <c r="NIL76" s="313"/>
      <c r="NIM76" s="313"/>
      <c r="NIN76" s="313"/>
      <c r="NIO76" s="313"/>
      <c r="NIP76" s="313"/>
      <c r="NIQ76" s="313"/>
      <c r="NIR76" s="313"/>
      <c r="NIS76" s="313"/>
      <c r="NIT76" s="313"/>
      <c r="NIU76" s="313"/>
      <c r="NIV76" s="313"/>
      <c r="NIW76" s="313"/>
      <c r="NIX76" s="313"/>
      <c r="NIY76" s="313"/>
      <c r="NIZ76" s="313"/>
      <c r="NJA76" s="313"/>
      <c r="NJB76" s="313"/>
      <c r="NJC76" s="313"/>
      <c r="NJD76" s="313"/>
      <c r="NJE76" s="313"/>
      <c r="NJF76" s="313"/>
      <c r="NJG76" s="313"/>
      <c r="NJH76" s="313"/>
      <c r="NJI76" s="313"/>
      <c r="NJJ76" s="313"/>
      <c r="NJK76" s="313"/>
      <c r="NJL76" s="313"/>
      <c r="NJM76" s="313"/>
      <c r="NJN76" s="313"/>
      <c r="NJO76" s="313"/>
      <c r="NJP76" s="313"/>
      <c r="NJQ76" s="313"/>
      <c r="NJR76" s="313"/>
      <c r="NJS76" s="313"/>
      <c r="NJT76" s="313"/>
      <c r="NJU76" s="313"/>
      <c r="NJV76" s="313"/>
      <c r="NJW76" s="313"/>
      <c r="NJX76" s="313"/>
      <c r="NJY76" s="313"/>
      <c r="NJZ76" s="313"/>
      <c r="NKA76" s="313"/>
      <c r="NKB76" s="313"/>
      <c r="NKC76" s="313"/>
      <c r="NKD76" s="313"/>
      <c r="NKE76" s="313"/>
      <c r="NKF76" s="313"/>
      <c r="NKG76" s="313"/>
      <c r="NKH76" s="313"/>
      <c r="NKI76" s="313"/>
      <c r="NKJ76" s="313"/>
      <c r="NKK76" s="313"/>
      <c r="NKL76" s="313"/>
      <c r="NKM76" s="313"/>
      <c r="NKN76" s="313"/>
      <c r="NKO76" s="313"/>
      <c r="NKP76" s="313"/>
      <c r="NKQ76" s="313"/>
      <c r="NKR76" s="313"/>
      <c r="NKS76" s="313"/>
      <c r="NKT76" s="313"/>
      <c r="NKU76" s="313"/>
      <c r="NKV76" s="313"/>
      <c r="NKW76" s="313"/>
      <c r="NKX76" s="313"/>
      <c r="NKY76" s="313"/>
      <c r="NKZ76" s="313"/>
      <c r="NLA76" s="313"/>
      <c r="NLB76" s="313"/>
      <c r="NLC76" s="313"/>
      <c r="NLD76" s="313"/>
      <c r="NLE76" s="313"/>
      <c r="NLF76" s="313"/>
      <c r="NLG76" s="313"/>
      <c r="NLH76" s="313"/>
      <c r="NLI76" s="313"/>
      <c r="NLJ76" s="313"/>
      <c r="NLK76" s="313"/>
      <c r="NLL76" s="313"/>
      <c r="NLM76" s="313"/>
      <c r="NLN76" s="313"/>
      <c r="NLO76" s="313"/>
      <c r="NLP76" s="313"/>
      <c r="NLQ76" s="313"/>
      <c r="NLR76" s="313"/>
      <c r="NLS76" s="313"/>
      <c r="NLT76" s="313"/>
      <c r="NLU76" s="313"/>
      <c r="NLV76" s="313"/>
      <c r="NLW76" s="313"/>
      <c r="NLX76" s="313"/>
      <c r="NLY76" s="313"/>
      <c r="NLZ76" s="313"/>
      <c r="NMA76" s="313"/>
      <c r="NMB76" s="313"/>
      <c r="NMC76" s="313"/>
      <c r="NMD76" s="313"/>
      <c r="NME76" s="313"/>
      <c r="NMF76" s="313"/>
      <c r="NMG76" s="313"/>
      <c r="NMH76" s="313"/>
      <c r="NMI76" s="313"/>
      <c r="NMJ76" s="313"/>
      <c r="NMK76" s="313"/>
      <c r="NML76" s="313"/>
      <c r="NMM76" s="313"/>
      <c r="NMN76" s="313"/>
      <c r="NMO76" s="313"/>
      <c r="NMP76" s="313"/>
      <c r="NMQ76" s="313"/>
      <c r="NMR76" s="313"/>
      <c r="NMS76" s="313"/>
      <c r="NMT76" s="313"/>
      <c r="NMU76" s="313"/>
      <c r="NMV76" s="313"/>
      <c r="NMW76" s="313"/>
      <c r="NMX76" s="313"/>
      <c r="NMY76" s="313"/>
      <c r="NMZ76" s="313"/>
      <c r="NNA76" s="313"/>
      <c r="NNB76" s="313"/>
      <c r="NNC76" s="313"/>
      <c r="NND76" s="313"/>
      <c r="NNE76" s="313"/>
      <c r="NNF76" s="313"/>
      <c r="NNG76" s="313"/>
      <c r="NNH76" s="313"/>
      <c r="NNI76" s="313"/>
      <c r="NNJ76" s="313"/>
      <c r="NNK76" s="313"/>
      <c r="NNL76" s="313"/>
      <c r="NNM76" s="313"/>
      <c r="NNN76" s="313"/>
      <c r="NNO76" s="313"/>
      <c r="NNP76" s="313"/>
      <c r="NNQ76" s="313"/>
      <c r="NNR76" s="313"/>
      <c r="NNS76" s="313"/>
      <c r="NNT76" s="313"/>
      <c r="NNU76" s="313"/>
      <c r="NNV76" s="313"/>
      <c r="NNW76" s="313"/>
      <c r="NNX76" s="313"/>
      <c r="NNY76" s="313"/>
      <c r="NNZ76" s="313"/>
      <c r="NOA76" s="313"/>
      <c r="NOB76" s="313"/>
      <c r="NOC76" s="313"/>
      <c r="NOD76" s="313"/>
      <c r="NOE76" s="313"/>
      <c r="NOF76" s="313"/>
      <c r="NOG76" s="313"/>
      <c r="NOH76" s="313"/>
      <c r="NOI76" s="313"/>
      <c r="NOJ76" s="313"/>
      <c r="NOK76" s="313"/>
      <c r="NOL76" s="313"/>
      <c r="NOM76" s="313"/>
      <c r="NON76" s="313"/>
      <c r="NOO76" s="313"/>
      <c r="NOP76" s="313"/>
      <c r="NOQ76" s="313"/>
      <c r="NOR76" s="313"/>
      <c r="NOS76" s="313"/>
      <c r="NOT76" s="313"/>
      <c r="NOU76" s="313"/>
      <c r="NOV76" s="313"/>
      <c r="NOW76" s="313"/>
      <c r="NOX76" s="313"/>
      <c r="NOY76" s="313"/>
      <c r="NOZ76" s="313"/>
      <c r="NPA76" s="313"/>
      <c r="NPB76" s="313"/>
      <c r="NPC76" s="313"/>
      <c r="NPD76" s="313"/>
      <c r="NPE76" s="313"/>
      <c r="NPF76" s="313"/>
      <c r="NPG76" s="313"/>
      <c r="NPH76" s="313"/>
      <c r="NPI76" s="313"/>
      <c r="NPJ76" s="313"/>
      <c r="NPK76" s="313"/>
      <c r="NPL76" s="313"/>
      <c r="NPM76" s="313"/>
      <c r="NPN76" s="313"/>
      <c r="NPO76" s="313"/>
      <c r="NPP76" s="313"/>
      <c r="NPQ76" s="313"/>
      <c r="NPR76" s="313"/>
      <c r="NPS76" s="313"/>
      <c r="NPT76" s="313"/>
      <c r="NPU76" s="313"/>
      <c r="NPV76" s="313"/>
      <c r="NPW76" s="313"/>
      <c r="NPX76" s="313"/>
      <c r="NPY76" s="313"/>
      <c r="NPZ76" s="313"/>
      <c r="NQA76" s="313"/>
      <c r="NQB76" s="313"/>
      <c r="NQC76" s="313"/>
      <c r="NQD76" s="313"/>
      <c r="NQE76" s="313"/>
      <c r="NQF76" s="313"/>
      <c r="NQG76" s="313"/>
      <c r="NQH76" s="313"/>
      <c r="NQI76" s="313"/>
      <c r="NQJ76" s="313"/>
      <c r="NQK76" s="313"/>
      <c r="NQL76" s="313"/>
      <c r="NQM76" s="313"/>
      <c r="NQN76" s="313"/>
      <c r="NQO76" s="313"/>
      <c r="NQP76" s="313"/>
      <c r="NQQ76" s="313"/>
      <c r="NQR76" s="313"/>
      <c r="NQS76" s="313"/>
      <c r="NQT76" s="313"/>
      <c r="NQU76" s="313"/>
      <c r="NQV76" s="313"/>
      <c r="NQW76" s="313"/>
      <c r="NQX76" s="313"/>
      <c r="NQY76" s="313"/>
      <c r="NQZ76" s="313"/>
      <c r="NRA76" s="313"/>
      <c r="NRB76" s="313"/>
      <c r="NRC76" s="313"/>
      <c r="NRD76" s="313"/>
      <c r="NRE76" s="313"/>
      <c r="NRF76" s="313"/>
      <c r="NRG76" s="313"/>
      <c r="NRH76" s="313"/>
      <c r="NRI76" s="313"/>
      <c r="NRJ76" s="313"/>
      <c r="NRK76" s="313"/>
      <c r="NRL76" s="313"/>
      <c r="NRM76" s="313"/>
      <c r="NRN76" s="313"/>
      <c r="NRO76" s="313"/>
      <c r="NRP76" s="313"/>
      <c r="NRQ76" s="313"/>
      <c r="NRR76" s="313"/>
      <c r="NRS76" s="313"/>
      <c r="NRT76" s="313"/>
      <c r="NRU76" s="313"/>
      <c r="NRV76" s="313"/>
      <c r="NRW76" s="313"/>
      <c r="NRX76" s="313"/>
      <c r="NRY76" s="313"/>
      <c r="NRZ76" s="313"/>
      <c r="NSA76" s="313"/>
      <c r="NSB76" s="313"/>
      <c r="NSC76" s="313"/>
      <c r="NSD76" s="313"/>
      <c r="NSE76" s="313"/>
      <c r="NSF76" s="313"/>
      <c r="NSG76" s="313"/>
      <c r="NSH76" s="313"/>
      <c r="NSI76" s="313"/>
      <c r="NSJ76" s="313"/>
      <c r="NSK76" s="313"/>
      <c r="NSL76" s="313"/>
      <c r="NSM76" s="313"/>
      <c r="NSN76" s="313"/>
      <c r="NSO76" s="313"/>
      <c r="NSP76" s="313"/>
      <c r="NSQ76" s="313"/>
      <c r="NSR76" s="313"/>
      <c r="NSS76" s="313"/>
      <c r="NST76" s="313"/>
      <c r="NSU76" s="313"/>
      <c r="NSV76" s="313"/>
      <c r="NSW76" s="313"/>
      <c r="NSX76" s="313"/>
      <c r="NSY76" s="313"/>
      <c r="NSZ76" s="313"/>
      <c r="NTA76" s="313"/>
      <c r="NTB76" s="313"/>
      <c r="NTC76" s="313"/>
      <c r="NTD76" s="313"/>
      <c r="NTE76" s="313"/>
      <c r="NTF76" s="313"/>
      <c r="NTG76" s="313"/>
      <c r="NTH76" s="313"/>
      <c r="NTI76" s="313"/>
      <c r="NTJ76" s="313"/>
      <c r="NTK76" s="313"/>
      <c r="NTL76" s="313"/>
      <c r="NTM76" s="313"/>
      <c r="NTN76" s="313"/>
      <c r="NTO76" s="313"/>
      <c r="NTP76" s="313"/>
      <c r="NTQ76" s="313"/>
      <c r="NTR76" s="313"/>
      <c r="NTS76" s="313"/>
      <c r="NTT76" s="313"/>
      <c r="NTU76" s="313"/>
      <c r="NTV76" s="313"/>
      <c r="NTW76" s="313"/>
      <c r="NTX76" s="313"/>
      <c r="NTY76" s="313"/>
      <c r="NTZ76" s="313"/>
      <c r="NUA76" s="313"/>
      <c r="NUB76" s="313"/>
      <c r="NUC76" s="313"/>
      <c r="NUD76" s="313"/>
      <c r="NUE76" s="313"/>
      <c r="NUF76" s="313"/>
      <c r="NUG76" s="313"/>
      <c r="NUH76" s="313"/>
      <c r="NUI76" s="313"/>
      <c r="NUJ76" s="313"/>
      <c r="NUK76" s="313"/>
      <c r="NUL76" s="313"/>
      <c r="NUM76" s="313"/>
      <c r="NUN76" s="313"/>
      <c r="NUO76" s="313"/>
      <c r="NUP76" s="313"/>
      <c r="NUQ76" s="313"/>
      <c r="NUR76" s="313"/>
      <c r="NUS76" s="313"/>
      <c r="NUT76" s="313"/>
      <c r="NUU76" s="313"/>
      <c r="NUV76" s="313"/>
      <c r="NUW76" s="313"/>
      <c r="NUX76" s="313"/>
      <c r="NUY76" s="313"/>
      <c r="NUZ76" s="313"/>
      <c r="NVA76" s="313"/>
      <c r="NVB76" s="313"/>
      <c r="NVC76" s="313"/>
      <c r="NVD76" s="313"/>
      <c r="NVE76" s="313"/>
      <c r="NVF76" s="313"/>
      <c r="NVG76" s="313"/>
      <c r="NVH76" s="313"/>
      <c r="NVI76" s="313"/>
      <c r="NVJ76" s="313"/>
      <c r="NVK76" s="313"/>
      <c r="NVL76" s="313"/>
      <c r="NVM76" s="313"/>
      <c r="NVN76" s="313"/>
      <c r="NVO76" s="313"/>
      <c r="NVP76" s="313"/>
      <c r="NVQ76" s="313"/>
      <c r="NVR76" s="313"/>
      <c r="NVS76" s="313"/>
      <c r="NVT76" s="313"/>
      <c r="NVU76" s="313"/>
      <c r="NVV76" s="313"/>
      <c r="NVW76" s="313"/>
      <c r="NVX76" s="313"/>
      <c r="NVY76" s="313"/>
      <c r="NVZ76" s="313"/>
      <c r="NWA76" s="313"/>
      <c r="NWB76" s="313"/>
      <c r="NWC76" s="313"/>
      <c r="NWD76" s="313"/>
      <c r="NWE76" s="313"/>
      <c r="NWF76" s="313"/>
      <c r="NWG76" s="313"/>
      <c r="NWH76" s="313"/>
      <c r="NWI76" s="313"/>
      <c r="NWJ76" s="313"/>
      <c r="NWK76" s="313"/>
      <c r="NWL76" s="313"/>
      <c r="NWM76" s="313"/>
      <c r="NWN76" s="313"/>
      <c r="NWO76" s="313"/>
      <c r="NWP76" s="313"/>
      <c r="NWQ76" s="313"/>
      <c r="NWR76" s="313"/>
      <c r="NWS76" s="313"/>
      <c r="NWT76" s="313"/>
      <c r="NWU76" s="313"/>
      <c r="NWV76" s="313"/>
      <c r="NWW76" s="313"/>
      <c r="NWX76" s="313"/>
      <c r="NWY76" s="313"/>
      <c r="NWZ76" s="313"/>
      <c r="NXA76" s="313"/>
      <c r="NXB76" s="313"/>
      <c r="NXC76" s="313"/>
      <c r="NXD76" s="313"/>
      <c r="NXE76" s="313"/>
      <c r="NXF76" s="313"/>
      <c r="NXG76" s="313"/>
      <c r="NXH76" s="313"/>
      <c r="NXI76" s="313"/>
      <c r="NXJ76" s="313"/>
      <c r="NXK76" s="313"/>
      <c r="NXL76" s="313"/>
      <c r="NXM76" s="313"/>
      <c r="NXN76" s="313"/>
      <c r="NXO76" s="313"/>
      <c r="NXP76" s="313"/>
      <c r="NXQ76" s="313"/>
      <c r="NXR76" s="313"/>
      <c r="NXS76" s="313"/>
      <c r="NXT76" s="313"/>
      <c r="NXU76" s="313"/>
      <c r="NXV76" s="313"/>
      <c r="NXW76" s="313"/>
      <c r="NXX76" s="313"/>
      <c r="NXY76" s="313"/>
      <c r="NXZ76" s="313"/>
      <c r="NYA76" s="313"/>
      <c r="NYB76" s="313"/>
      <c r="NYC76" s="313"/>
      <c r="NYD76" s="313"/>
      <c r="NYE76" s="313"/>
      <c r="NYF76" s="313"/>
      <c r="NYG76" s="313"/>
      <c r="NYH76" s="313"/>
      <c r="NYI76" s="313"/>
      <c r="NYJ76" s="313"/>
      <c r="NYK76" s="313"/>
      <c r="NYL76" s="313"/>
      <c r="NYM76" s="313"/>
      <c r="NYN76" s="313"/>
      <c r="NYO76" s="313"/>
      <c r="NYP76" s="313"/>
      <c r="NYQ76" s="313"/>
      <c r="NYR76" s="313"/>
      <c r="NYS76" s="313"/>
      <c r="NYT76" s="313"/>
      <c r="NYU76" s="313"/>
      <c r="NYV76" s="313"/>
      <c r="NYW76" s="313"/>
      <c r="NYX76" s="313"/>
      <c r="NYY76" s="313"/>
      <c r="NYZ76" s="313"/>
      <c r="NZA76" s="313"/>
      <c r="NZB76" s="313"/>
      <c r="NZC76" s="313"/>
      <c r="NZD76" s="313"/>
      <c r="NZE76" s="313"/>
      <c r="NZF76" s="313"/>
      <c r="NZG76" s="313"/>
      <c r="NZH76" s="313"/>
      <c r="NZI76" s="313"/>
      <c r="NZJ76" s="313"/>
      <c r="NZK76" s="313"/>
      <c r="NZL76" s="313"/>
      <c r="NZM76" s="313"/>
      <c r="NZN76" s="313"/>
      <c r="NZO76" s="313"/>
      <c r="NZP76" s="313"/>
      <c r="NZQ76" s="313"/>
      <c r="NZR76" s="313"/>
      <c r="NZS76" s="313"/>
      <c r="NZT76" s="313"/>
      <c r="NZU76" s="313"/>
      <c r="NZV76" s="313"/>
      <c r="NZW76" s="313"/>
      <c r="NZX76" s="313"/>
      <c r="NZY76" s="313"/>
      <c r="NZZ76" s="313"/>
      <c r="OAA76" s="313"/>
      <c r="OAB76" s="313"/>
      <c r="OAC76" s="313"/>
      <c r="OAD76" s="313"/>
      <c r="OAE76" s="313"/>
      <c r="OAF76" s="313"/>
      <c r="OAG76" s="313"/>
      <c r="OAH76" s="313"/>
      <c r="OAI76" s="313"/>
      <c r="OAJ76" s="313"/>
      <c r="OAK76" s="313"/>
      <c r="OAL76" s="313"/>
      <c r="OAM76" s="313"/>
      <c r="OAN76" s="313"/>
      <c r="OAO76" s="313"/>
      <c r="OAP76" s="313"/>
      <c r="OAQ76" s="313"/>
      <c r="OAR76" s="313"/>
      <c r="OAS76" s="313"/>
      <c r="OAT76" s="313"/>
      <c r="OAU76" s="313"/>
      <c r="OAV76" s="313"/>
      <c r="OAW76" s="313"/>
      <c r="OAX76" s="313"/>
      <c r="OAY76" s="313"/>
      <c r="OAZ76" s="313"/>
      <c r="OBA76" s="313"/>
      <c r="OBB76" s="313"/>
      <c r="OBC76" s="313"/>
      <c r="OBD76" s="313"/>
      <c r="OBE76" s="313"/>
      <c r="OBF76" s="313"/>
      <c r="OBG76" s="313"/>
      <c r="OBH76" s="313"/>
      <c r="OBI76" s="313"/>
      <c r="OBJ76" s="313"/>
      <c r="OBK76" s="313"/>
      <c r="OBL76" s="313"/>
      <c r="OBM76" s="313"/>
      <c r="OBN76" s="313"/>
      <c r="OBO76" s="313"/>
      <c r="OBP76" s="313"/>
      <c r="OBQ76" s="313"/>
      <c r="OBR76" s="313"/>
      <c r="OBS76" s="313"/>
      <c r="OBT76" s="313"/>
      <c r="OBU76" s="313"/>
      <c r="OBV76" s="313"/>
      <c r="OBW76" s="313"/>
      <c r="OBX76" s="313"/>
      <c r="OBY76" s="313"/>
      <c r="OBZ76" s="313"/>
      <c r="OCA76" s="313"/>
      <c r="OCB76" s="313"/>
      <c r="OCC76" s="313"/>
      <c r="OCD76" s="313"/>
      <c r="OCE76" s="313"/>
      <c r="OCF76" s="313"/>
      <c r="OCG76" s="313"/>
      <c r="OCH76" s="313"/>
      <c r="OCI76" s="313"/>
      <c r="OCJ76" s="313"/>
      <c r="OCK76" s="313"/>
      <c r="OCL76" s="313"/>
      <c r="OCM76" s="313"/>
      <c r="OCN76" s="313"/>
      <c r="OCO76" s="313"/>
      <c r="OCP76" s="313"/>
      <c r="OCQ76" s="313"/>
      <c r="OCR76" s="313"/>
      <c r="OCS76" s="313"/>
      <c r="OCT76" s="313"/>
      <c r="OCU76" s="313"/>
      <c r="OCV76" s="313"/>
      <c r="OCW76" s="313"/>
      <c r="OCX76" s="313"/>
      <c r="OCY76" s="313"/>
      <c r="OCZ76" s="313"/>
      <c r="ODA76" s="313"/>
      <c r="ODB76" s="313"/>
      <c r="ODC76" s="313"/>
      <c r="ODD76" s="313"/>
      <c r="ODE76" s="313"/>
      <c r="ODF76" s="313"/>
      <c r="ODG76" s="313"/>
      <c r="ODH76" s="313"/>
      <c r="ODI76" s="313"/>
      <c r="ODJ76" s="313"/>
      <c r="ODK76" s="313"/>
      <c r="ODL76" s="313"/>
      <c r="ODM76" s="313"/>
      <c r="ODN76" s="313"/>
      <c r="ODO76" s="313"/>
      <c r="ODP76" s="313"/>
      <c r="ODQ76" s="313"/>
      <c r="ODR76" s="313"/>
      <c r="ODS76" s="313"/>
      <c r="ODT76" s="313"/>
      <c r="ODU76" s="313"/>
      <c r="ODV76" s="313"/>
      <c r="ODW76" s="313"/>
      <c r="ODX76" s="313"/>
      <c r="ODY76" s="313"/>
      <c r="ODZ76" s="313"/>
      <c r="OEA76" s="313"/>
      <c r="OEB76" s="313"/>
      <c r="OEC76" s="313"/>
      <c r="OED76" s="313"/>
      <c r="OEE76" s="313"/>
      <c r="OEF76" s="313"/>
      <c r="OEG76" s="313"/>
      <c r="OEH76" s="313"/>
      <c r="OEI76" s="313"/>
      <c r="OEJ76" s="313"/>
      <c r="OEK76" s="313"/>
      <c r="OEL76" s="313"/>
      <c r="OEM76" s="313"/>
      <c r="OEN76" s="313"/>
      <c r="OEO76" s="313"/>
      <c r="OEP76" s="313"/>
      <c r="OEQ76" s="313"/>
      <c r="OER76" s="313"/>
      <c r="OES76" s="313"/>
      <c r="OET76" s="313"/>
      <c r="OEU76" s="313"/>
      <c r="OEV76" s="313"/>
      <c r="OEW76" s="313"/>
      <c r="OEX76" s="313"/>
      <c r="OEY76" s="313"/>
      <c r="OEZ76" s="313"/>
      <c r="OFA76" s="313"/>
      <c r="OFB76" s="313"/>
      <c r="OFC76" s="313"/>
      <c r="OFD76" s="313"/>
      <c r="OFE76" s="313"/>
      <c r="OFF76" s="313"/>
      <c r="OFG76" s="313"/>
      <c r="OFH76" s="313"/>
      <c r="OFI76" s="313"/>
      <c r="OFJ76" s="313"/>
      <c r="OFK76" s="313"/>
      <c r="OFL76" s="313"/>
      <c r="OFM76" s="313"/>
      <c r="OFN76" s="313"/>
      <c r="OFO76" s="313"/>
      <c r="OFP76" s="313"/>
      <c r="OFQ76" s="313"/>
      <c r="OFR76" s="313"/>
      <c r="OFS76" s="313"/>
      <c r="OFT76" s="313"/>
      <c r="OFU76" s="313"/>
      <c r="OFV76" s="313"/>
      <c r="OFW76" s="313"/>
      <c r="OFX76" s="313"/>
      <c r="OFY76" s="313"/>
      <c r="OFZ76" s="313"/>
      <c r="OGA76" s="313"/>
      <c r="OGB76" s="313"/>
      <c r="OGC76" s="313"/>
      <c r="OGD76" s="313"/>
      <c r="OGE76" s="313"/>
      <c r="OGF76" s="313"/>
      <c r="OGG76" s="313"/>
      <c r="OGH76" s="313"/>
      <c r="OGI76" s="313"/>
      <c r="OGJ76" s="313"/>
      <c r="OGK76" s="313"/>
      <c r="OGL76" s="313"/>
      <c r="OGM76" s="313"/>
      <c r="OGN76" s="313"/>
      <c r="OGO76" s="313"/>
      <c r="OGP76" s="313"/>
      <c r="OGQ76" s="313"/>
      <c r="OGR76" s="313"/>
      <c r="OGS76" s="313"/>
      <c r="OGT76" s="313"/>
      <c r="OGU76" s="313"/>
      <c r="OGV76" s="313"/>
      <c r="OGW76" s="313"/>
      <c r="OGX76" s="313"/>
      <c r="OGY76" s="313"/>
      <c r="OGZ76" s="313"/>
      <c r="OHA76" s="313"/>
      <c r="OHB76" s="313"/>
      <c r="OHC76" s="313"/>
      <c r="OHD76" s="313"/>
      <c r="OHE76" s="313"/>
      <c r="OHF76" s="313"/>
      <c r="OHG76" s="313"/>
      <c r="OHH76" s="313"/>
      <c r="OHI76" s="313"/>
      <c r="OHJ76" s="313"/>
      <c r="OHK76" s="313"/>
      <c r="OHL76" s="313"/>
      <c r="OHM76" s="313"/>
      <c r="OHN76" s="313"/>
      <c r="OHO76" s="313"/>
      <c r="OHP76" s="313"/>
      <c r="OHQ76" s="313"/>
      <c r="OHR76" s="313"/>
      <c r="OHS76" s="313"/>
      <c r="OHT76" s="313"/>
      <c r="OHU76" s="313"/>
      <c r="OHV76" s="313"/>
      <c r="OHW76" s="313"/>
      <c r="OHX76" s="313"/>
      <c r="OHY76" s="313"/>
      <c r="OHZ76" s="313"/>
      <c r="OIA76" s="313"/>
      <c r="OIB76" s="313"/>
      <c r="OIC76" s="313"/>
      <c r="OID76" s="313"/>
      <c r="OIE76" s="313"/>
      <c r="OIF76" s="313"/>
      <c r="OIG76" s="313"/>
      <c r="OIH76" s="313"/>
      <c r="OII76" s="313"/>
      <c r="OIJ76" s="313"/>
      <c r="OIK76" s="313"/>
      <c r="OIL76" s="313"/>
      <c r="OIM76" s="313"/>
      <c r="OIN76" s="313"/>
      <c r="OIO76" s="313"/>
      <c r="OIP76" s="313"/>
      <c r="OIQ76" s="313"/>
      <c r="OIR76" s="313"/>
      <c r="OIS76" s="313"/>
      <c r="OIT76" s="313"/>
      <c r="OIU76" s="313"/>
      <c r="OIV76" s="313"/>
      <c r="OIW76" s="313"/>
      <c r="OIX76" s="313"/>
      <c r="OIY76" s="313"/>
      <c r="OIZ76" s="313"/>
      <c r="OJA76" s="313"/>
      <c r="OJB76" s="313"/>
      <c r="OJC76" s="313"/>
      <c r="OJD76" s="313"/>
      <c r="OJE76" s="313"/>
      <c r="OJF76" s="313"/>
      <c r="OJG76" s="313"/>
      <c r="OJH76" s="313"/>
      <c r="OJI76" s="313"/>
      <c r="OJJ76" s="313"/>
      <c r="OJK76" s="313"/>
      <c r="OJL76" s="313"/>
      <c r="OJM76" s="313"/>
      <c r="OJN76" s="313"/>
      <c r="OJO76" s="313"/>
      <c r="OJP76" s="313"/>
      <c r="OJQ76" s="313"/>
      <c r="OJR76" s="313"/>
      <c r="OJS76" s="313"/>
      <c r="OJT76" s="313"/>
      <c r="OJU76" s="313"/>
      <c r="OJV76" s="313"/>
      <c r="OJW76" s="313"/>
      <c r="OJX76" s="313"/>
      <c r="OJY76" s="313"/>
      <c r="OJZ76" s="313"/>
      <c r="OKA76" s="313"/>
      <c r="OKB76" s="313"/>
      <c r="OKC76" s="313"/>
      <c r="OKD76" s="313"/>
      <c r="OKE76" s="313"/>
      <c r="OKF76" s="313"/>
      <c r="OKG76" s="313"/>
      <c r="OKH76" s="313"/>
      <c r="OKI76" s="313"/>
      <c r="OKJ76" s="313"/>
      <c r="OKK76" s="313"/>
      <c r="OKL76" s="313"/>
      <c r="OKM76" s="313"/>
      <c r="OKN76" s="313"/>
      <c r="OKO76" s="313"/>
      <c r="OKP76" s="313"/>
      <c r="OKQ76" s="313"/>
      <c r="OKR76" s="313"/>
      <c r="OKS76" s="313"/>
      <c r="OKT76" s="313"/>
      <c r="OKU76" s="313"/>
      <c r="OKV76" s="313"/>
      <c r="OKW76" s="313"/>
      <c r="OKX76" s="313"/>
      <c r="OKY76" s="313"/>
      <c r="OKZ76" s="313"/>
      <c r="OLA76" s="313"/>
      <c r="OLB76" s="313"/>
      <c r="OLC76" s="313"/>
      <c r="OLD76" s="313"/>
      <c r="OLE76" s="313"/>
      <c r="OLF76" s="313"/>
      <c r="OLG76" s="313"/>
      <c r="OLH76" s="313"/>
      <c r="OLI76" s="313"/>
      <c r="OLJ76" s="313"/>
      <c r="OLK76" s="313"/>
      <c r="OLL76" s="313"/>
      <c r="OLM76" s="313"/>
      <c r="OLN76" s="313"/>
      <c r="OLO76" s="313"/>
      <c r="OLP76" s="313"/>
      <c r="OLQ76" s="313"/>
      <c r="OLR76" s="313"/>
      <c r="OLS76" s="313"/>
      <c r="OLT76" s="313"/>
      <c r="OLU76" s="313"/>
      <c r="OLV76" s="313"/>
      <c r="OLW76" s="313"/>
      <c r="OLX76" s="313"/>
      <c r="OLY76" s="313"/>
      <c r="OLZ76" s="313"/>
      <c r="OMA76" s="313"/>
      <c r="OMB76" s="313"/>
      <c r="OMC76" s="313"/>
      <c r="OMD76" s="313"/>
      <c r="OME76" s="313"/>
      <c r="OMF76" s="313"/>
      <c r="OMG76" s="313"/>
      <c r="OMH76" s="313"/>
      <c r="OMI76" s="313"/>
      <c r="OMJ76" s="313"/>
      <c r="OMK76" s="313"/>
      <c r="OML76" s="313"/>
      <c r="OMM76" s="313"/>
      <c r="OMN76" s="313"/>
      <c r="OMO76" s="313"/>
      <c r="OMP76" s="313"/>
      <c r="OMQ76" s="313"/>
      <c r="OMR76" s="313"/>
      <c r="OMS76" s="313"/>
      <c r="OMT76" s="313"/>
      <c r="OMU76" s="313"/>
      <c r="OMV76" s="313"/>
      <c r="OMW76" s="313"/>
      <c r="OMX76" s="313"/>
      <c r="OMY76" s="313"/>
      <c r="OMZ76" s="313"/>
      <c r="ONA76" s="313"/>
      <c r="ONB76" s="313"/>
      <c r="ONC76" s="313"/>
      <c r="OND76" s="313"/>
      <c r="ONE76" s="313"/>
      <c r="ONF76" s="313"/>
      <c r="ONG76" s="313"/>
      <c r="ONH76" s="313"/>
      <c r="ONI76" s="313"/>
      <c r="ONJ76" s="313"/>
      <c r="ONK76" s="313"/>
      <c r="ONL76" s="313"/>
      <c r="ONM76" s="313"/>
      <c r="ONN76" s="313"/>
      <c r="ONO76" s="313"/>
      <c r="ONP76" s="313"/>
      <c r="ONQ76" s="313"/>
      <c r="ONR76" s="313"/>
      <c r="ONS76" s="313"/>
      <c r="ONT76" s="313"/>
      <c r="ONU76" s="313"/>
      <c r="ONV76" s="313"/>
      <c r="ONW76" s="313"/>
      <c r="ONX76" s="313"/>
      <c r="ONY76" s="313"/>
      <c r="ONZ76" s="313"/>
      <c r="OOA76" s="313"/>
      <c r="OOB76" s="313"/>
      <c r="OOC76" s="313"/>
      <c r="OOD76" s="313"/>
      <c r="OOE76" s="313"/>
      <c r="OOF76" s="313"/>
      <c r="OOG76" s="313"/>
      <c r="OOH76" s="313"/>
      <c r="OOI76" s="313"/>
      <c r="OOJ76" s="313"/>
      <c r="OOK76" s="313"/>
      <c r="OOL76" s="313"/>
      <c r="OOM76" s="313"/>
      <c r="OON76" s="313"/>
      <c r="OOO76" s="313"/>
      <c r="OOP76" s="313"/>
      <c r="OOQ76" s="313"/>
      <c r="OOR76" s="313"/>
      <c r="OOS76" s="313"/>
      <c r="OOT76" s="313"/>
      <c r="OOU76" s="313"/>
      <c r="OOV76" s="313"/>
      <c r="OOW76" s="313"/>
      <c r="OOX76" s="313"/>
      <c r="OOY76" s="313"/>
      <c r="OOZ76" s="313"/>
      <c r="OPA76" s="313"/>
      <c r="OPB76" s="313"/>
      <c r="OPC76" s="313"/>
      <c r="OPD76" s="313"/>
      <c r="OPE76" s="313"/>
      <c r="OPF76" s="313"/>
      <c r="OPG76" s="313"/>
      <c r="OPH76" s="313"/>
      <c r="OPI76" s="313"/>
      <c r="OPJ76" s="313"/>
      <c r="OPK76" s="313"/>
      <c r="OPL76" s="313"/>
      <c r="OPM76" s="313"/>
      <c r="OPN76" s="313"/>
      <c r="OPO76" s="313"/>
      <c r="OPP76" s="313"/>
      <c r="OPQ76" s="313"/>
      <c r="OPR76" s="313"/>
      <c r="OPS76" s="313"/>
      <c r="OPT76" s="313"/>
      <c r="OPU76" s="313"/>
      <c r="OPV76" s="313"/>
      <c r="OPW76" s="313"/>
      <c r="OPX76" s="313"/>
      <c r="OPY76" s="313"/>
      <c r="OPZ76" s="313"/>
      <c r="OQA76" s="313"/>
      <c r="OQB76" s="313"/>
      <c r="OQC76" s="313"/>
      <c r="OQD76" s="313"/>
      <c r="OQE76" s="313"/>
      <c r="OQF76" s="313"/>
      <c r="OQG76" s="313"/>
      <c r="OQH76" s="313"/>
      <c r="OQI76" s="313"/>
      <c r="OQJ76" s="313"/>
      <c r="OQK76" s="313"/>
      <c r="OQL76" s="313"/>
      <c r="OQM76" s="313"/>
      <c r="OQN76" s="313"/>
      <c r="OQO76" s="313"/>
      <c r="OQP76" s="313"/>
      <c r="OQQ76" s="313"/>
      <c r="OQR76" s="313"/>
      <c r="OQS76" s="313"/>
      <c r="OQT76" s="313"/>
      <c r="OQU76" s="313"/>
      <c r="OQV76" s="313"/>
      <c r="OQW76" s="313"/>
      <c r="OQX76" s="313"/>
      <c r="OQY76" s="313"/>
      <c r="OQZ76" s="313"/>
      <c r="ORA76" s="313"/>
      <c r="ORB76" s="313"/>
      <c r="ORC76" s="313"/>
      <c r="ORD76" s="313"/>
      <c r="ORE76" s="313"/>
      <c r="ORF76" s="313"/>
      <c r="ORG76" s="313"/>
      <c r="ORH76" s="313"/>
      <c r="ORI76" s="313"/>
      <c r="ORJ76" s="313"/>
      <c r="ORK76" s="313"/>
      <c r="ORL76" s="313"/>
      <c r="ORM76" s="313"/>
      <c r="ORN76" s="313"/>
      <c r="ORO76" s="313"/>
      <c r="ORP76" s="313"/>
      <c r="ORQ76" s="313"/>
      <c r="ORR76" s="313"/>
      <c r="ORS76" s="313"/>
      <c r="ORT76" s="313"/>
      <c r="ORU76" s="313"/>
      <c r="ORV76" s="313"/>
      <c r="ORW76" s="313"/>
      <c r="ORX76" s="313"/>
      <c r="ORY76" s="313"/>
      <c r="ORZ76" s="313"/>
      <c r="OSA76" s="313"/>
      <c r="OSB76" s="313"/>
      <c r="OSC76" s="313"/>
      <c r="OSD76" s="313"/>
      <c r="OSE76" s="313"/>
      <c r="OSF76" s="313"/>
      <c r="OSG76" s="313"/>
      <c r="OSH76" s="313"/>
      <c r="OSI76" s="313"/>
      <c r="OSJ76" s="313"/>
      <c r="OSK76" s="313"/>
      <c r="OSL76" s="313"/>
      <c r="OSM76" s="313"/>
      <c r="OSN76" s="313"/>
      <c r="OSO76" s="313"/>
      <c r="OSP76" s="313"/>
      <c r="OSQ76" s="313"/>
      <c r="OSR76" s="313"/>
      <c r="OSS76" s="313"/>
      <c r="OST76" s="313"/>
      <c r="OSU76" s="313"/>
      <c r="OSV76" s="313"/>
      <c r="OSW76" s="313"/>
      <c r="OSX76" s="313"/>
      <c r="OSY76" s="313"/>
      <c r="OSZ76" s="313"/>
      <c r="OTA76" s="313"/>
      <c r="OTB76" s="313"/>
      <c r="OTC76" s="313"/>
      <c r="OTD76" s="313"/>
      <c r="OTE76" s="313"/>
      <c r="OTF76" s="313"/>
      <c r="OTG76" s="313"/>
      <c r="OTH76" s="313"/>
      <c r="OTI76" s="313"/>
      <c r="OTJ76" s="313"/>
      <c r="OTK76" s="313"/>
      <c r="OTL76" s="313"/>
      <c r="OTM76" s="313"/>
      <c r="OTN76" s="313"/>
      <c r="OTO76" s="313"/>
      <c r="OTP76" s="313"/>
      <c r="OTQ76" s="313"/>
      <c r="OTR76" s="313"/>
      <c r="OTS76" s="313"/>
      <c r="OTT76" s="313"/>
      <c r="OTU76" s="313"/>
      <c r="OTV76" s="313"/>
      <c r="OTW76" s="313"/>
      <c r="OTX76" s="313"/>
      <c r="OTY76" s="313"/>
      <c r="OTZ76" s="313"/>
      <c r="OUA76" s="313"/>
      <c r="OUB76" s="313"/>
      <c r="OUC76" s="313"/>
      <c r="OUD76" s="313"/>
      <c r="OUE76" s="313"/>
      <c r="OUF76" s="313"/>
      <c r="OUG76" s="313"/>
      <c r="OUH76" s="313"/>
      <c r="OUI76" s="313"/>
      <c r="OUJ76" s="313"/>
      <c r="OUK76" s="313"/>
      <c r="OUL76" s="313"/>
      <c r="OUM76" s="313"/>
      <c r="OUN76" s="313"/>
      <c r="OUO76" s="313"/>
      <c r="OUP76" s="313"/>
      <c r="OUQ76" s="313"/>
      <c r="OUR76" s="313"/>
      <c r="OUS76" s="313"/>
      <c r="OUT76" s="313"/>
      <c r="OUU76" s="313"/>
      <c r="OUV76" s="313"/>
      <c r="OUW76" s="313"/>
      <c r="OUX76" s="313"/>
      <c r="OUY76" s="313"/>
      <c r="OUZ76" s="313"/>
      <c r="OVA76" s="313"/>
      <c r="OVB76" s="313"/>
      <c r="OVC76" s="313"/>
      <c r="OVD76" s="313"/>
      <c r="OVE76" s="313"/>
      <c r="OVF76" s="313"/>
      <c r="OVG76" s="313"/>
      <c r="OVH76" s="313"/>
      <c r="OVI76" s="313"/>
      <c r="OVJ76" s="313"/>
      <c r="OVK76" s="313"/>
      <c r="OVL76" s="313"/>
      <c r="OVM76" s="313"/>
      <c r="OVN76" s="313"/>
      <c r="OVO76" s="313"/>
      <c r="OVP76" s="313"/>
      <c r="OVQ76" s="313"/>
      <c r="OVR76" s="313"/>
      <c r="OVS76" s="313"/>
      <c r="OVT76" s="313"/>
      <c r="OVU76" s="313"/>
      <c r="OVV76" s="313"/>
      <c r="OVW76" s="313"/>
      <c r="OVX76" s="313"/>
      <c r="OVY76" s="313"/>
      <c r="OVZ76" s="313"/>
      <c r="OWA76" s="313"/>
      <c r="OWB76" s="313"/>
      <c r="OWC76" s="313"/>
      <c r="OWD76" s="313"/>
      <c r="OWE76" s="313"/>
      <c r="OWF76" s="313"/>
      <c r="OWG76" s="313"/>
      <c r="OWH76" s="313"/>
      <c r="OWI76" s="313"/>
      <c r="OWJ76" s="313"/>
      <c r="OWK76" s="313"/>
      <c r="OWL76" s="313"/>
      <c r="OWM76" s="313"/>
      <c r="OWN76" s="313"/>
      <c r="OWO76" s="313"/>
      <c r="OWP76" s="313"/>
      <c r="OWQ76" s="313"/>
      <c r="OWR76" s="313"/>
      <c r="OWS76" s="313"/>
      <c r="OWT76" s="313"/>
      <c r="OWU76" s="313"/>
      <c r="OWV76" s="313"/>
      <c r="OWW76" s="313"/>
      <c r="OWX76" s="313"/>
      <c r="OWY76" s="313"/>
      <c r="OWZ76" s="313"/>
      <c r="OXA76" s="313"/>
      <c r="OXB76" s="313"/>
      <c r="OXC76" s="313"/>
      <c r="OXD76" s="313"/>
      <c r="OXE76" s="313"/>
      <c r="OXF76" s="313"/>
      <c r="OXG76" s="313"/>
      <c r="OXH76" s="313"/>
      <c r="OXI76" s="313"/>
      <c r="OXJ76" s="313"/>
      <c r="OXK76" s="313"/>
      <c r="OXL76" s="313"/>
      <c r="OXM76" s="313"/>
      <c r="OXN76" s="313"/>
      <c r="OXO76" s="313"/>
      <c r="OXP76" s="313"/>
      <c r="OXQ76" s="313"/>
      <c r="OXR76" s="313"/>
      <c r="OXS76" s="313"/>
      <c r="OXT76" s="313"/>
      <c r="OXU76" s="313"/>
      <c r="OXV76" s="313"/>
      <c r="OXW76" s="313"/>
      <c r="OXX76" s="313"/>
      <c r="OXY76" s="313"/>
      <c r="OXZ76" s="313"/>
      <c r="OYA76" s="313"/>
      <c r="OYB76" s="313"/>
      <c r="OYC76" s="313"/>
      <c r="OYD76" s="313"/>
      <c r="OYE76" s="313"/>
      <c r="OYF76" s="313"/>
      <c r="OYG76" s="313"/>
      <c r="OYH76" s="313"/>
      <c r="OYI76" s="313"/>
      <c r="OYJ76" s="313"/>
      <c r="OYK76" s="313"/>
      <c r="OYL76" s="313"/>
      <c r="OYM76" s="313"/>
      <c r="OYN76" s="313"/>
      <c r="OYO76" s="313"/>
      <c r="OYP76" s="313"/>
      <c r="OYQ76" s="313"/>
      <c r="OYR76" s="313"/>
      <c r="OYS76" s="313"/>
      <c r="OYT76" s="313"/>
      <c r="OYU76" s="313"/>
      <c r="OYV76" s="313"/>
      <c r="OYW76" s="313"/>
      <c r="OYX76" s="313"/>
      <c r="OYY76" s="313"/>
      <c r="OYZ76" s="313"/>
      <c r="OZA76" s="313"/>
      <c r="OZB76" s="313"/>
      <c r="OZC76" s="313"/>
      <c r="OZD76" s="313"/>
      <c r="OZE76" s="313"/>
      <c r="OZF76" s="313"/>
      <c r="OZG76" s="313"/>
      <c r="OZH76" s="313"/>
      <c r="OZI76" s="313"/>
      <c r="OZJ76" s="313"/>
      <c r="OZK76" s="313"/>
      <c r="OZL76" s="313"/>
      <c r="OZM76" s="313"/>
      <c r="OZN76" s="313"/>
      <c r="OZO76" s="313"/>
      <c r="OZP76" s="313"/>
      <c r="OZQ76" s="313"/>
      <c r="OZR76" s="313"/>
      <c r="OZS76" s="313"/>
      <c r="OZT76" s="313"/>
      <c r="OZU76" s="313"/>
      <c r="OZV76" s="313"/>
      <c r="OZW76" s="313"/>
      <c r="OZX76" s="313"/>
      <c r="OZY76" s="313"/>
      <c r="OZZ76" s="313"/>
      <c r="PAA76" s="313"/>
      <c r="PAB76" s="313"/>
      <c r="PAC76" s="313"/>
      <c r="PAD76" s="313"/>
      <c r="PAE76" s="313"/>
      <c r="PAF76" s="313"/>
      <c r="PAG76" s="313"/>
      <c r="PAH76" s="313"/>
      <c r="PAI76" s="313"/>
      <c r="PAJ76" s="313"/>
      <c r="PAK76" s="313"/>
      <c r="PAL76" s="313"/>
      <c r="PAM76" s="313"/>
      <c r="PAN76" s="313"/>
      <c r="PAO76" s="313"/>
      <c r="PAP76" s="313"/>
      <c r="PAQ76" s="313"/>
      <c r="PAR76" s="313"/>
      <c r="PAS76" s="313"/>
      <c r="PAT76" s="313"/>
      <c r="PAU76" s="313"/>
      <c r="PAV76" s="313"/>
      <c r="PAW76" s="313"/>
      <c r="PAX76" s="313"/>
      <c r="PAY76" s="313"/>
      <c r="PAZ76" s="313"/>
      <c r="PBA76" s="313"/>
      <c r="PBB76" s="313"/>
      <c r="PBC76" s="313"/>
      <c r="PBD76" s="313"/>
      <c r="PBE76" s="313"/>
      <c r="PBF76" s="313"/>
      <c r="PBG76" s="313"/>
      <c r="PBH76" s="313"/>
      <c r="PBI76" s="313"/>
      <c r="PBJ76" s="313"/>
      <c r="PBK76" s="313"/>
      <c r="PBL76" s="313"/>
      <c r="PBM76" s="313"/>
      <c r="PBN76" s="313"/>
      <c r="PBO76" s="313"/>
      <c r="PBP76" s="313"/>
      <c r="PBQ76" s="313"/>
      <c r="PBR76" s="313"/>
      <c r="PBS76" s="313"/>
      <c r="PBT76" s="313"/>
      <c r="PBU76" s="313"/>
      <c r="PBV76" s="313"/>
      <c r="PBW76" s="313"/>
      <c r="PBX76" s="313"/>
      <c r="PBY76" s="313"/>
      <c r="PBZ76" s="313"/>
      <c r="PCA76" s="313"/>
      <c r="PCB76" s="313"/>
      <c r="PCC76" s="313"/>
      <c r="PCD76" s="313"/>
      <c r="PCE76" s="313"/>
      <c r="PCF76" s="313"/>
      <c r="PCG76" s="313"/>
      <c r="PCH76" s="313"/>
      <c r="PCI76" s="313"/>
      <c r="PCJ76" s="313"/>
      <c r="PCK76" s="313"/>
      <c r="PCL76" s="313"/>
      <c r="PCM76" s="313"/>
      <c r="PCN76" s="313"/>
      <c r="PCO76" s="313"/>
      <c r="PCP76" s="313"/>
      <c r="PCQ76" s="313"/>
      <c r="PCR76" s="313"/>
      <c r="PCS76" s="313"/>
      <c r="PCT76" s="313"/>
      <c r="PCU76" s="313"/>
      <c r="PCV76" s="313"/>
      <c r="PCW76" s="313"/>
      <c r="PCX76" s="313"/>
      <c r="PCY76" s="313"/>
      <c r="PCZ76" s="313"/>
      <c r="PDA76" s="313"/>
      <c r="PDB76" s="313"/>
      <c r="PDC76" s="313"/>
      <c r="PDD76" s="313"/>
      <c r="PDE76" s="313"/>
      <c r="PDF76" s="313"/>
      <c r="PDG76" s="313"/>
      <c r="PDH76" s="313"/>
      <c r="PDI76" s="313"/>
      <c r="PDJ76" s="313"/>
      <c r="PDK76" s="313"/>
      <c r="PDL76" s="313"/>
      <c r="PDM76" s="313"/>
      <c r="PDN76" s="313"/>
      <c r="PDO76" s="313"/>
      <c r="PDP76" s="313"/>
      <c r="PDQ76" s="313"/>
      <c r="PDR76" s="313"/>
      <c r="PDS76" s="313"/>
      <c r="PDT76" s="313"/>
      <c r="PDU76" s="313"/>
      <c r="PDV76" s="313"/>
      <c r="PDW76" s="313"/>
      <c r="PDX76" s="313"/>
      <c r="PDY76" s="313"/>
      <c r="PDZ76" s="313"/>
      <c r="PEA76" s="313"/>
      <c r="PEB76" s="313"/>
      <c r="PEC76" s="313"/>
      <c r="PED76" s="313"/>
      <c r="PEE76" s="313"/>
      <c r="PEF76" s="313"/>
      <c r="PEG76" s="313"/>
      <c r="PEH76" s="313"/>
      <c r="PEI76" s="313"/>
      <c r="PEJ76" s="313"/>
      <c r="PEK76" s="313"/>
      <c r="PEL76" s="313"/>
      <c r="PEM76" s="313"/>
      <c r="PEN76" s="313"/>
      <c r="PEO76" s="313"/>
      <c r="PEP76" s="313"/>
      <c r="PEQ76" s="313"/>
      <c r="PER76" s="313"/>
      <c r="PES76" s="313"/>
      <c r="PET76" s="313"/>
      <c r="PEU76" s="313"/>
      <c r="PEV76" s="313"/>
      <c r="PEW76" s="313"/>
      <c r="PEX76" s="313"/>
      <c r="PEY76" s="313"/>
      <c r="PEZ76" s="313"/>
      <c r="PFA76" s="313"/>
      <c r="PFB76" s="313"/>
      <c r="PFC76" s="313"/>
      <c r="PFD76" s="313"/>
      <c r="PFE76" s="313"/>
      <c r="PFF76" s="313"/>
      <c r="PFG76" s="313"/>
      <c r="PFH76" s="313"/>
      <c r="PFI76" s="313"/>
      <c r="PFJ76" s="313"/>
      <c r="PFK76" s="313"/>
      <c r="PFL76" s="313"/>
      <c r="PFM76" s="313"/>
      <c r="PFN76" s="313"/>
      <c r="PFO76" s="313"/>
      <c r="PFP76" s="313"/>
      <c r="PFQ76" s="313"/>
      <c r="PFR76" s="313"/>
      <c r="PFS76" s="313"/>
      <c r="PFT76" s="313"/>
      <c r="PFU76" s="313"/>
      <c r="PFV76" s="313"/>
      <c r="PFW76" s="313"/>
      <c r="PFX76" s="313"/>
      <c r="PFY76" s="313"/>
      <c r="PFZ76" s="313"/>
      <c r="PGA76" s="313"/>
      <c r="PGB76" s="313"/>
      <c r="PGC76" s="313"/>
      <c r="PGD76" s="313"/>
      <c r="PGE76" s="313"/>
      <c r="PGF76" s="313"/>
      <c r="PGG76" s="313"/>
      <c r="PGH76" s="313"/>
      <c r="PGI76" s="313"/>
      <c r="PGJ76" s="313"/>
      <c r="PGK76" s="313"/>
      <c r="PGL76" s="313"/>
      <c r="PGM76" s="313"/>
      <c r="PGN76" s="313"/>
      <c r="PGO76" s="313"/>
      <c r="PGP76" s="313"/>
      <c r="PGQ76" s="313"/>
      <c r="PGR76" s="313"/>
      <c r="PGS76" s="313"/>
      <c r="PGT76" s="313"/>
      <c r="PGU76" s="313"/>
      <c r="PGV76" s="313"/>
      <c r="PGW76" s="313"/>
      <c r="PGX76" s="313"/>
      <c r="PGY76" s="313"/>
      <c r="PGZ76" s="313"/>
      <c r="PHA76" s="313"/>
      <c r="PHB76" s="313"/>
      <c r="PHC76" s="313"/>
      <c r="PHD76" s="313"/>
      <c r="PHE76" s="313"/>
      <c r="PHF76" s="313"/>
      <c r="PHG76" s="313"/>
      <c r="PHH76" s="313"/>
      <c r="PHI76" s="313"/>
      <c r="PHJ76" s="313"/>
      <c r="PHK76" s="313"/>
      <c r="PHL76" s="313"/>
      <c r="PHM76" s="313"/>
      <c r="PHN76" s="313"/>
      <c r="PHO76" s="313"/>
      <c r="PHP76" s="313"/>
      <c r="PHQ76" s="313"/>
      <c r="PHR76" s="313"/>
      <c r="PHS76" s="313"/>
      <c r="PHT76" s="313"/>
      <c r="PHU76" s="313"/>
      <c r="PHV76" s="313"/>
      <c r="PHW76" s="313"/>
      <c r="PHX76" s="313"/>
      <c r="PHY76" s="313"/>
      <c r="PHZ76" s="313"/>
      <c r="PIA76" s="313"/>
      <c r="PIB76" s="313"/>
      <c r="PIC76" s="313"/>
      <c r="PID76" s="313"/>
      <c r="PIE76" s="313"/>
      <c r="PIF76" s="313"/>
      <c r="PIG76" s="313"/>
      <c r="PIH76" s="313"/>
      <c r="PII76" s="313"/>
      <c r="PIJ76" s="313"/>
      <c r="PIK76" s="313"/>
      <c r="PIL76" s="313"/>
      <c r="PIM76" s="313"/>
      <c r="PIN76" s="313"/>
      <c r="PIO76" s="313"/>
      <c r="PIP76" s="313"/>
      <c r="PIQ76" s="313"/>
      <c r="PIR76" s="313"/>
      <c r="PIS76" s="313"/>
      <c r="PIT76" s="313"/>
      <c r="PIU76" s="313"/>
      <c r="PIV76" s="313"/>
      <c r="PIW76" s="313"/>
      <c r="PIX76" s="313"/>
      <c r="PIY76" s="313"/>
      <c r="PIZ76" s="313"/>
      <c r="PJA76" s="313"/>
      <c r="PJB76" s="313"/>
      <c r="PJC76" s="313"/>
      <c r="PJD76" s="313"/>
      <c r="PJE76" s="313"/>
      <c r="PJF76" s="313"/>
      <c r="PJG76" s="313"/>
      <c r="PJH76" s="313"/>
      <c r="PJI76" s="313"/>
      <c r="PJJ76" s="313"/>
      <c r="PJK76" s="313"/>
      <c r="PJL76" s="313"/>
      <c r="PJM76" s="313"/>
      <c r="PJN76" s="313"/>
      <c r="PJO76" s="313"/>
      <c r="PJP76" s="313"/>
      <c r="PJQ76" s="313"/>
      <c r="PJR76" s="313"/>
      <c r="PJS76" s="313"/>
      <c r="PJT76" s="313"/>
      <c r="PJU76" s="313"/>
      <c r="PJV76" s="313"/>
      <c r="PJW76" s="313"/>
      <c r="PJX76" s="313"/>
      <c r="PJY76" s="313"/>
      <c r="PJZ76" s="313"/>
      <c r="PKA76" s="313"/>
      <c r="PKB76" s="313"/>
      <c r="PKC76" s="313"/>
      <c r="PKD76" s="313"/>
      <c r="PKE76" s="313"/>
      <c r="PKF76" s="313"/>
      <c r="PKG76" s="313"/>
      <c r="PKH76" s="313"/>
      <c r="PKI76" s="313"/>
      <c r="PKJ76" s="313"/>
      <c r="PKK76" s="313"/>
      <c r="PKL76" s="313"/>
      <c r="PKM76" s="313"/>
      <c r="PKN76" s="313"/>
      <c r="PKO76" s="313"/>
      <c r="PKP76" s="313"/>
      <c r="PKQ76" s="313"/>
      <c r="PKR76" s="313"/>
      <c r="PKS76" s="313"/>
      <c r="PKT76" s="313"/>
      <c r="PKU76" s="313"/>
      <c r="PKV76" s="313"/>
      <c r="PKW76" s="313"/>
      <c r="PKX76" s="313"/>
      <c r="PKY76" s="313"/>
      <c r="PKZ76" s="313"/>
      <c r="PLA76" s="313"/>
      <c r="PLB76" s="313"/>
      <c r="PLC76" s="313"/>
      <c r="PLD76" s="313"/>
      <c r="PLE76" s="313"/>
      <c r="PLF76" s="313"/>
      <c r="PLG76" s="313"/>
      <c r="PLH76" s="313"/>
      <c r="PLI76" s="313"/>
      <c r="PLJ76" s="313"/>
      <c r="PLK76" s="313"/>
      <c r="PLL76" s="313"/>
      <c r="PLM76" s="313"/>
      <c r="PLN76" s="313"/>
      <c r="PLO76" s="313"/>
      <c r="PLP76" s="313"/>
      <c r="PLQ76" s="313"/>
      <c r="PLR76" s="313"/>
      <c r="PLS76" s="313"/>
      <c r="PLT76" s="313"/>
      <c r="PLU76" s="313"/>
      <c r="PLV76" s="313"/>
      <c r="PLW76" s="313"/>
      <c r="PLX76" s="313"/>
      <c r="PLY76" s="313"/>
      <c r="PLZ76" s="313"/>
      <c r="PMA76" s="313"/>
      <c r="PMB76" s="313"/>
      <c r="PMC76" s="313"/>
      <c r="PMD76" s="313"/>
      <c r="PME76" s="313"/>
      <c r="PMF76" s="313"/>
      <c r="PMG76" s="313"/>
      <c r="PMH76" s="313"/>
      <c r="PMI76" s="313"/>
      <c r="PMJ76" s="313"/>
      <c r="PMK76" s="313"/>
      <c r="PML76" s="313"/>
      <c r="PMM76" s="313"/>
      <c r="PMN76" s="313"/>
      <c r="PMO76" s="313"/>
      <c r="PMP76" s="313"/>
      <c r="PMQ76" s="313"/>
      <c r="PMR76" s="313"/>
      <c r="PMS76" s="313"/>
      <c r="PMT76" s="313"/>
      <c r="PMU76" s="313"/>
      <c r="PMV76" s="313"/>
      <c r="PMW76" s="313"/>
      <c r="PMX76" s="313"/>
      <c r="PMY76" s="313"/>
      <c r="PMZ76" s="313"/>
      <c r="PNA76" s="313"/>
      <c r="PNB76" s="313"/>
      <c r="PNC76" s="313"/>
      <c r="PND76" s="313"/>
      <c r="PNE76" s="313"/>
      <c r="PNF76" s="313"/>
      <c r="PNG76" s="313"/>
      <c r="PNH76" s="313"/>
      <c r="PNI76" s="313"/>
      <c r="PNJ76" s="313"/>
      <c r="PNK76" s="313"/>
      <c r="PNL76" s="313"/>
      <c r="PNM76" s="313"/>
      <c r="PNN76" s="313"/>
      <c r="PNO76" s="313"/>
      <c r="PNP76" s="313"/>
      <c r="PNQ76" s="313"/>
      <c r="PNR76" s="313"/>
      <c r="PNS76" s="313"/>
      <c r="PNT76" s="313"/>
      <c r="PNU76" s="313"/>
      <c r="PNV76" s="313"/>
      <c r="PNW76" s="313"/>
      <c r="PNX76" s="313"/>
      <c r="PNY76" s="313"/>
      <c r="PNZ76" s="313"/>
      <c r="POA76" s="313"/>
      <c r="POB76" s="313"/>
      <c r="POC76" s="313"/>
      <c r="POD76" s="313"/>
      <c r="POE76" s="313"/>
      <c r="POF76" s="313"/>
      <c r="POG76" s="313"/>
      <c r="POH76" s="313"/>
      <c r="POI76" s="313"/>
      <c r="POJ76" s="313"/>
      <c r="POK76" s="313"/>
      <c r="POL76" s="313"/>
      <c r="POM76" s="313"/>
      <c r="PON76" s="313"/>
      <c r="POO76" s="313"/>
      <c r="POP76" s="313"/>
      <c r="POQ76" s="313"/>
      <c r="POR76" s="313"/>
      <c r="POS76" s="313"/>
      <c r="POT76" s="313"/>
      <c r="POU76" s="313"/>
      <c r="POV76" s="313"/>
      <c r="POW76" s="313"/>
      <c r="POX76" s="313"/>
      <c r="POY76" s="313"/>
      <c r="POZ76" s="313"/>
      <c r="PPA76" s="313"/>
      <c r="PPB76" s="313"/>
      <c r="PPC76" s="313"/>
      <c r="PPD76" s="313"/>
      <c r="PPE76" s="313"/>
      <c r="PPF76" s="313"/>
      <c r="PPG76" s="313"/>
      <c r="PPH76" s="313"/>
      <c r="PPI76" s="313"/>
      <c r="PPJ76" s="313"/>
      <c r="PPK76" s="313"/>
      <c r="PPL76" s="313"/>
      <c r="PPM76" s="313"/>
      <c r="PPN76" s="313"/>
      <c r="PPO76" s="313"/>
      <c r="PPP76" s="313"/>
      <c r="PPQ76" s="313"/>
      <c r="PPR76" s="313"/>
      <c r="PPS76" s="313"/>
      <c r="PPT76" s="313"/>
      <c r="PPU76" s="313"/>
      <c r="PPV76" s="313"/>
      <c r="PPW76" s="313"/>
      <c r="PPX76" s="313"/>
      <c r="PPY76" s="313"/>
      <c r="PPZ76" s="313"/>
      <c r="PQA76" s="313"/>
      <c r="PQB76" s="313"/>
      <c r="PQC76" s="313"/>
      <c r="PQD76" s="313"/>
      <c r="PQE76" s="313"/>
      <c r="PQF76" s="313"/>
      <c r="PQG76" s="313"/>
      <c r="PQH76" s="313"/>
      <c r="PQI76" s="313"/>
      <c r="PQJ76" s="313"/>
      <c r="PQK76" s="313"/>
      <c r="PQL76" s="313"/>
      <c r="PQM76" s="313"/>
      <c r="PQN76" s="313"/>
      <c r="PQO76" s="313"/>
      <c r="PQP76" s="313"/>
      <c r="PQQ76" s="313"/>
      <c r="PQR76" s="313"/>
      <c r="PQS76" s="313"/>
      <c r="PQT76" s="313"/>
      <c r="PQU76" s="313"/>
      <c r="PQV76" s="313"/>
      <c r="PQW76" s="313"/>
      <c r="PQX76" s="313"/>
      <c r="PQY76" s="313"/>
      <c r="PQZ76" s="313"/>
      <c r="PRA76" s="313"/>
      <c r="PRB76" s="313"/>
      <c r="PRC76" s="313"/>
      <c r="PRD76" s="313"/>
      <c r="PRE76" s="313"/>
      <c r="PRF76" s="313"/>
      <c r="PRG76" s="313"/>
      <c r="PRH76" s="313"/>
      <c r="PRI76" s="313"/>
      <c r="PRJ76" s="313"/>
      <c r="PRK76" s="313"/>
      <c r="PRL76" s="313"/>
      <c r="PRM76" s="313"/>
      <c r="PRN76" s="313"/>
      <c r="PRO76" s="313"/>
      <c r="PRP76" s="313"/>
      <c r="PRQ76" s="313"/>
      <c r="PRR76" s="313"/>
      <c r="PRS76" s="313"/>
      <c r="PRT76" s="313"/>
      <c r="PRU76" s="313"/>
      <c r="PRV76" s="313"/>
      <c r="PRW76" s="313"/>
      <c r="PRX76" s="313"/>
      <c r="PRY76" s="313"/>
      <c r="PRZ76" s="313"/>
      <c r="PSA76" s="313"/>
      <c r="PSB76" s="313"/>
      <c r="PSC76" s="313"/>
      <c r="PSD76" s="313"/>
      <c r="PSE76" s="313"/>
      <c r="PSF76" s="313"/>
      <c r="PSG76" s="313"/>
      <c r="PSH76" s="313"/>
      <c r="PSI76" s="313"/>
      <c r="PSJ76" s="313"/>
      <c r="PSK76" s="313"/>
      <c r="PSL76" s="313"/>
      <c r="PSM76" s="313"/>
      <c r="PSN76" s="313"/>
      <c r="PSO76" s="313"/>
      <c r="PSP76" s="313"/>
      <c r="PSQ76" s="313"/>
      <c r="PSR76" s="313"/>
      <c r="PSS76" s="313"/>
      <c r="PST76" s="313"/>
      <c r="PSU76" s="313"/>
      <c r="PSV76" s="313"/>
      <c r="PSW76" s="313"/>
      <c r="PSX76" s="313"/>
      <c r="PSY76" s="313"/>
      <c r="PSZ76" s="313"/>
      <c r="PTA76" s="313"/>
      <c r="PTB76" s="313"/>
      <c r="PTC76" s="313"/>
      <c r="PTD76" s="313"/>
      <c r="PTE76" s="313"/>
      <c r="PTF76" s="313"/>
      <c r="PTG76" s="313"/>
      <c r="PTH76" s="313"/>
      <c r="PTI76" s="313"/>
      <c r="PTJ76" s="313"/>
      <c r="PTK76" s="313"/>
      <c r="PTL76" s="313"/>
      <c r="PTM76" s="313"/>
      <c r="PTN76" s="313"/>
      <c r="PTO76" s="313"/>
      <c r="PTP76" s="313"/>
      <c r="PTQ76" s="313"/>
      <c r="PTR76" s="313"/>
      <c r="PTS76" s="313"/>
      <c r="PTT76" s="313"/>
      <c r="PTU76" s="313"/>
      <c r="PTV76" s="313"/>
      <c r="PTW76" s="313"/>
      <c r="PTX76" s="313"/>
      <c r="PTY76" s="313"/>
      <c r="PTZ76" s="313"/>
      <c r="PUA76" s="313"/>
      <c r="PUB76" s="313"/>
      <c r="PUC76" s="313"/>
      <c r="PUD76" s="313"/>
      <c r="PUE76" s="313"/>
      <c r="PUF76" s="313"/>
      <c r="PUG76" s="313"/>
      <c r="PUH76" s="313"/>
      <c r="PUI76" s="313"/>
      <c r="PUJ76" s="313"/>
      <c r="PUK76" s="313"/>
      <c r="PUL76" s="313"/>
      <c r="PUM76" s="313"/>
      <c r="PUN76" s="313"/>
      <c r="PUO76" s="313"/>
      <c r="PUP76" s="313"/>
      <c r="PUQ76" s="313"/>
      <c r="PUR76" s="313"/>
      <c r="PUS76" s="313"/>
      <c r="PUT76" s="313"/>
      <c r="PUU76" s="313"/>
      <c r="PUV76" s="313"/>
      <c r="PUW76" s="313"/>
      <c r="PUX76" s="313"/>
      <c r="PUY76" s="313"/>
      <c r="PUZ76" s="313"/>
      <c r="PVA76" s="313"/>
      <c r="PVB76" s="313"/>
      <c r="PVC76" s="313"/>
      <c r="PVD76" s="313"/>
      <c r="PVE76" s="313"/>
      <c r="PVF76" s="313"/>
      <c r="PVG76" s="313"/>
      <c r="PVH76" s="313"/>
      <c r="PVI76" s="313"/>
      <c r="PVJ76" s="313"/>
      <c r="PVK76" s="313"/>
      <c r="PVL76" s="313"/>
      <c r="PVM76" s="313"/>
      <c r="PVN76" s="313"/>
      <c r="PVO76" s="313"/>
      <c r="PVP76" s="313"/>
      <c r="PVQ76" s="313"/>
      <c r="PVR76" s="313"/>
      <c r="PVS76" s="313"/>
      <c r="PVT76" s="313"/>
      <c r="PVU76" s="313"/>
      <c r="PVV76" s="313"/>
      <c r="PVW76" s="313"/>
      <c r="PVX76" s="313"/>
      <c r="PVY76" s="313"/>
      <c r="PVZ76" s="313"/>
      <c r="PWA76" s="313"/>
      <c r="PWB76" s="313"/>
      <c r="PWC76" s="313"/>
      <c r="PWD76" s="313"/>
      <c r="PWE76" s="313"/>
      <c r="PWF76" s="313"/>
      <c r="PWG76" s="313"/>
      <c r="PWH76" s="313"/>
      <c r="PWI76" s="313"/>
      <c r="PWJ76" s="313"/>
      <c r="PWK76" s="313"/>
      <c r="PWL76" s="313"/>
      <c r="PWM76" s="313"/>
      <c r="PWN76" s="313"/>
      <c r="PWO76" s="313"/>
      <c r="PWP76" s="313"/>
      <c r="PWQ76" s="313"/>
      <c r="PWR76" s="313"/>
      <c r="PWS76" s="313"/>
      <c r="PWT76" s="313"/>
      <c r="PWU76" s="313"/>
      <c r="PWV76" s="313"/>
      <c r="PWW76" s="313"/>
      <c r="PWX76" s="313"/>
      <c r="PWY76" s="313"/>
      <c r="PWZ76" s="313"/>
      <c r="PXA76" s="313"/>
      <c r="PXB76" s="313"/>
      <c r="PXC76" s="313"/>
      <c r="PXD76" s="313"/>
      <c r="PXE76" s="313"/>
      <c r="PXF76" s="313"/>
      <c r="PXG76" s="313"/>
      <c r="PXH76" s="313"/>
      <c r="PXI76" s="313"/>
      <c r="PXJ76" s="313"/>
      <c r="PXK76" s="313"/>
      <c r="PXL76" s="313"/>
      <c r="PXM76" s="313"/>
      <c r="PXN76" s="313"/>
      <c r="PXO76" s="313"/>
      <c r="PXP76" s="313"/>
      <c r="PXQ76" s="313"/>
      <c r="PXR76" s="313"/>
      <c r="PXS76" s="313"/>
      <c r="PXT76" s="313"/>
      <c r="PXU76" s="313"/>
      <c r="PXV76" s="313"/>
      <c r="PXW76" s="313"/>
      <c r="PXX76" s="313"/>
      <c r="PXY76" s="313"/>
      <c r="PXZ76" s="313"/>
      <c r="PYA76" s="313"/>
      <c r="PYB76" s="313"/>
      <c r="PYC76" s="313"/>
      <c r="PYD76" s="313"/>
      <c r="PYE76" s="313"/>
      <c r="PYF76" s="313"/>
      <c r="PYG76" s="313"/>
      <c r="PYH76" s="313"/>
      <c r="PYI76" s="313"/>
      <c r="PYJ76" s="313"/>
      <c r="PYK76" s="313"/>
      <c r="PYL76" s="313"/>
      <c r="PYM76" s="313"/>
      <c r="PYN76" s="313"/>
      <c r="PYO76" s="313"/>
      <c r="PYP76" s="313"/>
      <c r="PYQ76" s="313"/>
      <c r="PYR76" s="313"/>
      <c r="PYS76" s="313"/>
      <c r="PYT76" s="313"/>
      <c r="PYU76" s="313"/>
      <c r="PYV76" s="313"/>
      <c r="PYW76" s="313"/>
      <c r="PYX76" s="313"/>
      <c r="PYY76" s="313"/>
      <c r="PYZ76" s="313"/>
      <c r="PZA76" s="313"/>
      <c r="PZB76" s="313"/>
      <c r="PZC76" s="313"/>
      <c r="PZD76" s="313"/>
      <c r="PZE76" s="313"/>
      <c r="PZF76" s="313"/>
      <c r="PZG76" s="313"/>
      <c r="PZH76" s="313"/>
      <c r="PZI76" s="313"/>
      <c r="PZJ76" s="313"/>
      <c r="PZK76" s="313"/>
      <c r="PZL76" s="313"/>
      <c r="PZM76" s="313"/>
      <c r="PZN76" s="313"/>
      <c r="PZO76" s="313"/>
      <c r="PZP76" s="313"/>
      <c r="PZQ76" s="313"/>
      <c r="PZR76" s="313"/>
      <c r="PZS76" s="313"/>
      <c r="PZT76" s="313"/>
      <c r="PZU76" s="313"/>
      <c r="PZV76" s="313"/>
      <c r="PZW76" s="313"/>
      <c r="PZX76" s="313"/>
      <c r="PZY76" s="313"/>
      <c r="PZZ76" s="313"/>
      <c r="QAA76" s="313"/>
      <c r="QAB76" s="313"/>
      <c r="QAC76" s="313"/>
      <c r="QAD76" s="313"/>
      <c r="QAE76" s="313"/>
      <c r="QAF76" s="313"/>
      <c r="QAG76" s="313"/>
      <c r="QAH76" s="313"/>
      <c r="QAI76" s="313"/>
      <c r="QAJ76" s="313"/>
      <c r="QAK76" s="313"/>
      <c r="QAL76" s="313"/>
      <c r="QAM76" s="313"/>
      <c r="QAN76" s="313"/>
      <c r="QAO76" s="313"/>
      <c r="QAP76" s="313"/>
      <c r="QAQ76" s="313"/>
      <c r="QAR76" s="313"/>
      <c r="QAS76" s="313"/>
      <c r="QAT76" s="313"/>
      <c r="QAU76" s="313"/>
      <c r="QAV76" s="313"/>
      <c r="QAW76" s="313"/>
      <c r="QAX76" s="313"/>
      <c r="QAY76" s="313"/>
      <c r="QAZ76" s="313"/>
      <c r="QBA76" s="313"/>
      <c r="QBB76" s="313"/>
      <c r="QBC76" s="313"/>
      <c r="QBD76" s="313"/>
      <c r="QBE76" s="313"/>
      <c r="QBF76" s="313"/>
      <c r="QBG76" s="313"/>
      <c r="QBH76" s="313"/>
      <c r="QBI76" s="313"/>
      <c r="QBJ76" s="313"/>
      <c r="QBK76" s="313"/>
      <c r="QBL76" s="313"/>
      <c r="QBM76" s="313"/>
      <c r="QBN76" s="313"/>
      <c r="QBO76" s="313"/>
      <c r="QBP76" s="313"/>
      <c r="QBQ76" s="313"/>
      <c r="QBR76" s="313"/>
      <c r="QBS76" s="313"/>
      <c r="QBT76" s="313"/>
      <c r="QBU76" s="313"/>
      <c r="QBV76" s="313"/>
      <c r="QBW76" s="313"/>
      <c r="QBX76" s="313"/>
      <c r="QBY76" s="313"/>
      <c r="QBZ76" s="313"/>
      <c r="QCA76" s="313"/>
      <c r="QCB76" s="313"/>
      <c r="QCC76" s="313"/>
      <c r="QCD76" s="313"/>
      <c r="QCE76" s="313"/>
      <c r="QCF76" s="313"/>
      <c r="QCG76" s="313"/>
      <c r="QCH76" s="313"/>
      <c r="QCI76" s="313"/>
      <c r="QCJ76" s="313"/>
      <c r="QCK76" s="313"/>
      <c r="QCL76" s="313"/>
      <c r="QCM76" s="313"/>
      <c r="QCN76" s="313"/>
      <c r="QCO76" s="313"/>
      <c r="QCP76" s="313"/>
      <c r="QCQ76" s="313"/>
      <c r="QCR76" s="313"/>
      <c r="QCS76" s="313"/>
      <c r="QCT76" s="313"/>
      <c r="QCU76" s="313"/>
      <c r="QCV76" s="313"/>
      <c r="QCW76" s="313"/>
      <c r="QCX76" s="313"/>
      <c r="QCY76" s="313"/>
      <c r="QCZ76" s="313"/>
      <c r="QDA76" s="313"/>
      <c r="QDB76" s="313"/>
      <c r="QDC76" s="313"/>
      <c r="QDD76" s="313"/>
      <c r="QDE76" s="313"/>
      <c r="QDF76" s="313"/>
      <c r="QDG76" s="313"/>
      <c r="QDH76" s="313"/>
      <c r="QDI76" s="313"/>
      <c r="QDJ76" s="313"/>
      <c r="QDK76" s="313"/>
      <c r="QDL76" s="313"/>
      <c r="QDM76" s="313"/>
      <c r="QDN76" s="313"/>
      <c r="QDO76" s="313"/>
      <c r="QDP76" s="313"/>
      <c r="QDQ76" s="313"/>
      <c r="QDR76" s="313"/>
      <c r="QDS76" s="313"/>
      <c r="QDT76" s="313"/>
      <c r="QDU76" s="313"/>
      <c r="QDV76" s="313"/>
      <c r="QDW76" s="313"/>
      <c r="QDX76" s="313"/>
      <c r="QDY76" s="313"/>
      <c r="QDZ76" s="313"/>
      <c r="QEA76" s="313"/>
      <c r="QEB76" s="313"/>
      <c r="QEC76" s="313"/>
      <c r="QED76" s="313"/>
      <c r="QEE76" s="313"/>
      <c r="QEF76" s="313"/>
      <c r="QEG76" s="313"/>
      <c r="QEH76" s="313"/>
      <c r="QEI76" s="313"/>
      <c r="QEJ76" s="313"/>
      <c r="QEK76" s="313"/>
      <c r="QEL76" s="313"/>
      <c r="QEM76" s="313"/>
      <c r="QEN76" s="313"/>
      <c r="QEO76" s="313"/>
      <c r="QEP76" s="313"/>
      <c r="QEQ76" s="313"/>
      <c r="QER76" s="313"/>
      <c r="QES76" s="313"/>
      <c r="QET76" s="313"/>
      <c r="QEU76" s="313"/>
      <c r="QEV76" s="313"/>
      <c r="QEW76" s="313"/>
      <c r="QEX76" s="313"/>
      <c r="QEY76" s="313"/>
      <c r="QEZ76" s="313"/>
      <c r="QFA76" s="313"/>
      <c r="QFB76" s="313"/>
      <c r="QFC76" s="313"/>
      <c r="QFD76" s="313"/>
      <c r="QFE76" s="313"/>
      <c r="QFF76" s="313"/>
      <c r="QFG76" s="313"/>
      <c r="QFH76" s="313"/>
      <c r="QFI76" s="313"/>
      <c r="QFJ76" s="313"/>
      <c r="QFK76" s="313"/>
      <c r="QFL76" s="313"/>
      <c r="QFM76" s="313"/>
      <c r="QFN76" s="313"/>
      <c r="QFO76" s="313"/>
      <c r="QFP76" s="313"/>
      <c r="QFQ76" s="313"/>
      <c r="QFR76" s="313"/>
      <c r="QFS76" s="313"/>
      <c r="QFT76" s="313"/>
      <c r="QFU76" s="313"/>
      <c r="QFV76" s="313"/>
      <c r="QFW76" s="313"/>
      <c r="QFX76" s="313"/>
      <c r="QFY76" s="313"/>
      <c r="QFZ76" s="313"/>
      <c r="QGA76" s="313"/>
      <c r="QGB76" s="313"/>
      <c r="QGC76" s="313"/>
      <c r="QGD76" s="313"/>
      <c r="QGE76" s="313"/>
      <c r="QGF76" s="313"/>
      <c r="QGG76" s="313"/>
      <c r="QGH76" s="313"/>
      <c r="QGI76" s="313"/>
      <c r="QGJ76" s="313"/>
      <c r="QGK76" s="313"/>
      <c r="QGL76" s="313"/>
      <c r="QGM76" s="313"/>
      <c r="QGN76" s="313"/>
      <c r="QGO76" s="313"/>
      <c r="QGP76" s="313"/>
      <c r="QGQ76" s="313"/>
      <c r="QGR76" s="313"/>
      <c r="QGS76" s="313"/>
      <c r="QGT76" s="313"/>
      <c r="QGU76" s="313"/>
      <c r="QGV76" s="313"/>
      <c r="QGW76" s="313"/>
      <c r="QGX76" s="313"/>
      <c r="QGY76" s="313"/>
      <c r="QGZ76" s="313"/>
      <c r="QHA76" s="313"/>
      <c r="QHB76" s="313"/>
      <c r="QHC76" s="313"/>
      <c r="QHD76" s="313"/>
      <c r="QHE76" s="313"/>
      <c r="QHF76" s="313"/>
      <c r="QHG76" s="313"/>
      <c r="QHH76" s="313"/>
      <c r="QHI76" s="313"/>
      <c r="QHJ76" s="313"/>
      <c r="QHK76" s="313"/>
      <c r="QHL76" s="313"/>
      <c r="QHM76" s="313"/>
      <c r="QHN76" s="313"/>
      <c r="QHO76" s="313"/>
      <c r="QHP76" s="313"/>
      <c r="QHQ76" s="313"/>
      <c r="QHR76" s="313"/>
      <c r="QHS76" s="313"/>
      <c r="QHT76" s="313"/>
      <c r="QHU76" s="313"/>
      <c r="QHV76" s="313"/>
      <c r="QHW76" s="313"/>
      <c r="QHX76" s="313"/>
      <c r="QHY76" s="313"/>
      <c r="QHZ76" s="313"/>
      <c r="QIA76" s="313"/>
      <c r="QIB76" s="313"/>
      <c r="QIC76" s="313"/>
      <c r="QID76" s="313"/>
      <c r="QIE76" s="313"/>
      <c r="QIF76" s="313"/>
      <c r="QIG76" s="313"/>
      <c r="QIH76" s="313"/>
      <c r="QII76" s="313"/>
      <c r="QIJ76" s="313"/>
      <c r="QIK76" s="313"/>
      <c r="QIL76" s="313"/>
      <c r="QIM76" s="313"/>
      <c r="QIN76" s="313"/>
      <c r="QIO76" s="313"/>
      <c r="QIP76" s="313"/>
      <c r="QIQ76" s="313"/>
      <c r="QIR76" s="313"/>
      <c r="QIS76" s="313"/>
      <c r="QIT76" s="313"/>
      <c r="QIU76" s="313"/>
      <c r="QIV76" s="313"/>
      <c r="QIW76" s="313"/>
      <c r="QIX76" s="313"/>
      <c r="QIY76" s="313"/>
      <c r="QIZ76" s="313"/>
      <c r="QJA76" s="313"/>
      <c r="QJB76" s="313"/>
      <c r="QJC76" s="313"/>
      <c r="QJD76" s="313"/>
      <c r="QJE76" s="313"/>
      <c r="QJF76" s="313"/>
      <c r="QJG76" s="313"/>
      <c r="QJH76" s="313"/>
      <c r="QJI76" s="313"/>
      <c r="QJJ76" s="313"/>
      <c r="QJK76" s="313"/>
      <c r="QJL76" s="313"/>
      <c r="QJM76" s="313"/>
      <c r="QJN76" s="313"/>
      <c r="QJO76" s="313"/>
      <c r="QJP76" s="313"/>
      <c r="QJQ76" s="313"/>
      <c r="QJR76" s="313"/>
      <c r="QJS76" s="313"/>
      <c r="QJT76" s="313"/>
      <c r="QJU76" s="313"/>
      <c r="QJV76" s="313"/>
      <c r="QJW76" s="313"/>
      <c r="QJX76" s="313"/>
      <c r="QJY76" s="313"/>
      <c r="QJZ76" s="313"/>
      <c r="QKA76" s="313"/>
      <c r="QKB76" s="313"/>
      <c r="QKC76" s="313"/>
      <c r="QKD76" s="313"/>
      <c r="QKE76" s="313"/>
      <c r="QKF76" s="313"/>
      <c r="QKG76" s="313"/>
      <c r="QKH76" s="313"/>
      <c r="QKI76" s="313"/>
      <c r="QKJ76" s="313"/>
      <c r="QKK76" s="313"/>
      <c r="QKL76" s="313"/>
      <c r="QKM76" s="313"/>
      <c r="QKN76" s="313"/>
      <c r="QKO76" s="313"/>
      <c r="QKP76" s="313"/>
      <c r="QKQ76" s="313"/>
      <c r="QKR76" s="313"/>
      <c r="QKS76" s="313"/>
      <c r="QKT76" s="313"/>
      <c r="QKU76" s="313"/>
      <c r="QKV76" s="313"/>
      <c r="QKW76" s="313"/>
      <c r="QKX76" s="313"/>
      <c r="QKY76" s="313"/>
      <c r="QKZ76" s="313"/>
      <c r="QLA76" s="313"/>
      <c r="QLB76" s="313"/>
      <c r="QLC76" s="313"/>
      <c r="QLD76" s="313"/>
      <c r="QLE76" s="313"/>
      <c r="QLF76" s="313"/>
      <c r="QLG76" s="313"/>
      <c r="QLH76" s="313"/>
      <c r="QLI76" s="313"/>
      <c r="QLJ76" s="313"/>
      <c r="QLK76" s="313"/>
      <c r="QLL76" s="313"/>
      <c r="QLM76" s="313"/>
      <c r="QLN76" s="313"/>
      <c r="QLO76" s="313"/>
      <c r="QLP76" s="313"/>
      <c r="QLQ76" s="313"/>
      <c r="QLR76" s="313"/>
      <c r="QLS76" s="313"/>
      <c r="QLT76" s="313"/>
      <c r="QLU76" s="313"/>
      <c r="QLV76" s="313"/>
      <c r="QLW76" s="313"/>
      <c r="QLX76" s="313"/>
      <c r="QLY76" s="313"/>
      <c r="QLZ76" s="313"/>
      <c r="QMA76" s="313"/>
      <c r="QMB76" s="313"/>
      <c r="QMC76" s="313"/>
      <c r="QMD76" s="313"/>
      <c r="QME76" s="313"/>
      <c r="QMF76" s="313"/>
      <c r="QMG76" s="313"/>
      <c r="QMH76" s="313"/>
      <c r="QMI76" s="313"/>
      <c r="QMJ76" s="313"/>
      <c r="QMK76" s="313"/>
      <c r="QML76" s="313"/>
      <c r="QMM76" s="313"/>
      <c r="QMN76" s="313"/>
      <c r="QMO76" s="313"/>
      <c r="QMP76" s="313"/>
      <c r="QMQ76" s="313"/>
      <c r="QMR76" s="313"/>
      <c r="QMS76" s="313"/>
      <c r="QMT76" s="313"/>
      <c r="QMU76" s="313"/>
      <c r="QMV76" s="313"/>
      <c r="QMW76" s="313"/>
      <c r="QMX76" s="313"/>
      <c r="QMY76" s="313"/>
      <c r="QMZ76" s="313"/>
      <c r="QNA76" s="313"/>
      <c r="QNB76" s="313"/>
      <c r="QNC76" s="313"/>
      <c r="QND76" s="313"/>
      <c r="QNE76" s="313"/>
      <c r="QNF76" s="313"/>
      <c r="QNG76" s="313"/>
      <c r="QNH76" s="313"/>
      <c r="QNI76" s="313"/>
      <c r="QNJ76" s="313"/>
      <c r="QNK76" s="313"/>
      <c r="QNL76" s="313"/>
      <c r="QNM76" s="313"/>
      <c r="QNN76" s="313"/>
      <c r="QNO76" s="313"/>
      <c r="QNP76" s="313"/>
      <c r="QNQ76" s="313"/>
      <c r="QNR76" s="313"/>
      <c r="QNS76" s="313"/>
      <c r="QNT76" s="313"/>
      <c r="QNU76" s="313"/>
      <c r="QNV76" s="313"/>
      <c r="QNW76" s="313"/>
      <c r="QNX76" s="313"/>
      <c r="QNY76" s="313"/>
      <c r="QNZ76" s="313"/>
      <c r="QOA76" s="313"/>
      <c r="QOB76" s="313"/>
      <c r="QOC76" s="313"/>
      <c r="QOD76" s="313"/>
      <c r="QOE76" s="313"/>
      <c r="QOF76" s="313"/>
      <c r="QOG76" s="313"/>
      <c r="QOH76" s="313"/>
      <c r="QOI76" s="313"/>
      <c r="QOJ76" s="313"/>
      <c r="QOK76" s="313"/>
      <c r="QOL76" s="313"/>
      <c r="QOM76" s="313"/>
      <c r="QON76" s="313"/>
      <c r="QOO76" s="313"/>
      <c r="QOP76" s="313"/>
      <c r="QOQ76" s="313"/>
      <c r="QOR76" s="313"/>
      <c r="QOS76" s="313"/>
      <c r="QOT76" s="313"/>
      <c r="QOU76" s="313"/>
      <c r="QOV76" s="313"/>
      <c r="QOW76" s="313"/>
      <c r="QOX76" s="313"/>
      <c r="QOY76" s="313"/>
      <c r="QOZ76" s="313"/>
      <c r="QPA76" s="313"/>
      <c r="QPB76" s="313"/>
      <c r="QPC76" s="313"/>
      <c r="QPD76" s="313"/>
      <c r="QPE76" s="313"/>
      <c r="QPF76" s="313"/>
      <c r="QPG76" s="313"/>
      <c r="QPH76" s="313"/>
      <c r="QPI76" s="313"/>
      <c r="QPJ76" s="313"/>
      <c r="QPK76" s="313"/>
      <c r="QPL76" s="313"/>
      <c r="QPM76" s="313"/>
      <c r="QPN76" s="313"/>
      <c r="QPO76" s="313"/>
      <c r="QPP76" s="313"/>
      <c r="QPQ76" s="313"/>
      <c r="QPR76" s="313"/>
      <c r="QPS76" s="313"/>
      <c r="QPT76" s="313"/>
      <c r="QPU76" s="313"/>
      <c r="QPV76" s="313"/>
      <c r="QPW76" s="313"/>
      <c r="QPX76" s="313"/>
      <c r="QPY76" s="313"/>
      <c r="QPZ76" s="313"/>
      <c r="QQA76" s="313"/>
      <c r="QQB76" s="313"/>
      <c r="QQC76" s="313"/>
      <c r="QQD76" s="313"/>
      <c r="QQE76" s="313"/>
      <c r="QQF76" s="313"/>
      <c r="QQG76" s="313"/>
      <c r="QQH76" s="313"/>
      <c r="QQI76" s="313"/>
      <c r="QQJ76" s="313"/>
      <c r="QQK76" s="313"/>
      <c r="QQL76" s="313"/>
      <c r="QQM76" s="313"/>
      <c r="QQN76" s="313"/>
      <c r="QQO76" s="313"/>
      <c r="QQP76" s="313"/>
      <c r="QQQ76" s="313"/>
      <c r="QQR76" s="313"/>
      <c r="QQS76" s="313"/>
      <c r="QQT76" s="313"/>
      <c r="QQU76" s="313"/>
      <c r="QQV76" s="313"/>
      <c r="QQW76" s="313"/>
      <c r="QQX76" s="313"/>
      <c r="QQY76" s="313"/>
      <c r="QQZ76" s="313"/>
      <c r="QRA76" s="313"/>
      <c r="QRB76" s="313"/>
      <c r="QRC76" s="313"/>
      <c r="QRD76" s="313"/>
      <c r="QRE76" s="313"/>
      <c r="QRF76" s="313"/>
      <c r="QRG76" s="313"/>
      <c r="QRH76" s="313"/>
      <c r="QRI76" s="313"/>
      <c r="QRJ76" s="313"/>
      <c r="QRK76" s="313"/>
      <c r="QRL76" s="313"/>
      <c r="QRM76" s="313"/>
      <c r="QRN76" s="313"/>
      <c r="QRO76" s="313"/>
      <c r="QRP76" s="313"/>
      <c r="QRQ76" s="313"/>
      <c r="QRR76" s="313"/>
      <c r="QRS76" s="313"/>
      <c r="QRT76" s="313"/>
      <c r="QRU76" s="313"/>
      <c r="QRV76" s="313"/>
      <c r="QRW76" s="313"/>
      <c r="QRX76" s="313"/>
      <c r="QRY76" s="313"/>
      <c r="QRZ76" s="313"/>
      <c r="QSA76" s="313"/>
      <c r="QSB76" s="313"/>
      <c r="QSC76" s="313"/>
      <c r="QSD76" s="313"/>
      <c r="QSE76" s="313"/>
      <c r="QSF76" s="313"/>
      <c r="QSG76" s="313"/>
      <c r="QSH76" s="313"/>
      <c r="QSI76" s="313"/>
      <c r="QSJ76" s="313"/>
      <c r="QSK76" s="313"/>
      <c r="QSL76" s="313"/>
      <c r="QSM76" s="313"/>
      <c r="QSN76" s="313"/>
      <c r="QSO76" s="313"/>
      <c r="QSP76" s="313"/>
      <c r="QSQ76" s="313"/>
      <c r="QSR76" s="313"/>
      <c r="QSS76" s="313"/>
      <c r="QST76" s="313"/>
      <c r="QSU76" s="313"/>
      <c r="QSV76" s="313"/>
      <c r="QSW76" s="313"/>
      <c r="QSX76" s="313"/>
      <c r="QSY76" s="313"/>
      <c r="QSZ76" s="313"/>
      <c r="QTA76" s="313"/>
      <c r="QTB76" s="313"/>
      <c r="QTC76" s="313"/>
      <c r="QTD76" s="313"/>
      <c r="QTE76" s="313"/>
      <c r="QTF76" s="313"/>
      <c r="QTG76" s="313"/>
      <c r="QTH76" s="313"/>
      <c r="QTI76" s="313"/>
      <c r="QTJ76" s="313"/>
      <c r="QTK76" s="313"/>
      <c r="QTL76" s="313"/>
      <c r="QTM76" s="313"/>
      <c r="QTN76" s="313"/>
      <c r="QTO76" s="313"/>
      <c r="QTP76" s="313"/>
      <c r="QTQ76" s="313"/>
      <c r="QTR76" s="313"/>
      <c r="QTS76" s="313"/>
      <c r="QTT76" s="313"/>
      <c r="QTU76" s="313"/>
      <c r="QTV76" s="313"/>
      <c r="QTW76" s="313"/>
      <c r="QTX76" s="313"/>
      <c r="QTY76" s="313"/>
      <c r="QTZ76" s="313"/>
      <c r="QUA76" s="313"/>
      <c r="QUB76" s="313"/>
      <c r="QUC76" s="313"/>
      <c r="QUD76" s="313"/>
      <c r="QUE76" s="313"/>
      <c r="QUF76" s="313"/>
      <c r="QUG76" s="313"/>
      <c r="QUH76" s="313"/>
      <c r="QUI76" s="313"/>
      <c r="QUJ76" s="313"/>
      <c r="QUK76" s="313"/>
      <c r="QUL76" s="313"/>
      <c r="QUM76" s="313"/>
      <c r="QUN76" s="313"/>
      <c r="QUO76" s="313"/>
      <c r="QUP76" s="313"/>
      <c r="QUQ76" s="313"/>
      <c r="QUR76" s="313"/>
      <c r="QUS76" s="313"/>
      <c r="QUT76" s="313"/>
      <c r="QUU76" s="313"/>
      <c r="QUV76" s="313"/>
      <c r="QUW76" s="313"/>
      <c r="QUX76" s="313"/>
      <c r="QUY76" s="313"/>
      <c r="QUZ76" s="313"/>
      <c r="QVA76" s="313"/>
      <c r="QVB76" s="313"/>
      <c r="QVC76" s="313"/>
      <c r="QVD76" s="313"/>
      <c r="QVE76" s="313"/>
      <c r="QVF76" s="313"/>
      <c r="QVG76" s="313"/>
      <c r="QVH76" s="313"/>
      <c r="QVI76" s="313"/>
      <c r="QVJ76" s="313"/>
      <c r="QVK76" s="313"/>
      <c r="QVL76" s="313"/>
      <c r="QVM76" s="313"/>
      <c r="QVN76" s="313"/>
      <c r="QVO76" s="313"/>
      <c r="QVP76" s="313"/>
      <c r="QVQ76" s="313"/>
      <c r="QVR76" s="313"/>
      <c r="QVS76" s="313"/>
      <c r="QVT76" s="313"/>
      <c r="QVU76" s="313"/>
      <c r="QVV76" s="313"/>
      <c r="QVW76" s="313"/>
      <c r="QVX76" s="313"/>
      <c r="QVY76" s="313"/>
      <c r="QVZ76" s="313"/>
      <c r="QWA76" s="313"/>
      <c r="QWB76" s="313"/>
      <c r="QWC76" s="313"/>
      <c r="QWD76" s="313"/>
      <c r="QWE76" s="313"/>
      <c r="QWF76" s="313"/>
      <c r="QWG76" s="313"/>
      <c r="QWH76" s="313"/>
      <c r="QWI76" s="313"/>
      <c r="QWJ76" s="313"/>
      <c r="QWK76" s="313"/>
      <c r="QWL76" s="313"/>
      <c r="QWM76" s="313"/>
      <c r="QWN76" s="313"/>
      <c r="QWO76" s="313"/>
      <c r="QWP76" s="313"/>
      <c r="QWQ76" s="313"/>
      <c r="QWR76" s="313"/>
      <c r="QWS76" s="313"/>
      <c r="QWT76" s="313"/>
      <c r="QWU76" s="313"/>
      <c r="QWV76" s="313"/>
      <c r="QWW76" s="313"/>
      <c r="QWX76" s="313"/>
      <c r="QWY76" s="313"/>
      <c r="QWZ76" s="313"/>
      <c r="QXA76" s="313"/>
      <c r="QXB76" s="313"/>
      <c r="QXC76" s="313"/>
      <c r="QXD76" s="313"/>
      <c r="QXE76" s="313"/>
      <c r="QXF76" s="313"/>
      <c r="QXG76" s="313"/>
      <c r="QXH76" s="313"/>
      <c r="QXI76" s="313"/>
      <c r="QXJ76" s="313"/>
      <c r="QXK76" s="313"/>
      <c r="QXL76" s="313"/>
      <c r="QXM76" s="313"/>
      <c r="QXN76" s="313"/>
      <c r="QXO76" s="313"/>
      <c r="QXP76" s="313"/>
      <c r="QXQ76" s="313"/>
      <c r="QXR76" s="313"/>
      <c r="QXS76" s="313"/>
      <c r="QXT76" s="313"/>
      <c r="QXU76" s="313"/>
      <c r="QXV76" s="313"/>
      <c r="QXW76" s="313"/>
      <c r="QXX76" s="313"/>
      <c r="QXY76" s="313"/>
      <c r="QXZ76" s="313"/>
      <c r="QYA76" s="313"/>
      <c r="QYB76" s="313"/>
      <c r="QYC76" s="313"/>
      <c r="QYD76" s="313"/>
      <c r="QYE76" s="313"/>
      <c r="QYF76" s="313"/>
      <c r="QYG76" s="313"/>
      <c r="QYH76" s="313"/>
      <c r="QYI76" s="313"/>
      <c r="QYJ76" s="313"/>
      <c r="QYK76" s="313"/>
      <c r="QYL76" s="313"/>
      <c r="QYM76" s="313"/>
      <c r="QYN76" s="313"/>
      <c r="QYO76" s="313"/>
      <c r="QYP76" s="313"/>
      <c r="QYQ76" s="313"/>
      <c r="QYR76" s="313"/>
      <c r="QYS76" s="313"/>
      <c r="QYT76" s="313"/>
      <c r="QYU76" s="313"/>
      <c r="QYV76" s="313"/>
      <c r="QYW76" s="313"/>
      <c r="QYX76" s="313"/>
      <c r="QYY76" s="313"/>
      <c r="QYZ76" s="313"/>
      <c r="QZA76" s="313"/>
      <c r="QZB76" s="313"/>
      <c r="QZC76" s="313"/>
      <c r="QZD76" s="313"/>
      <c r="QZE76" s="313"/>
      <c r="QZF76" s="313"/>
      <c r="QZG76" s="313"/>
      <c r="QZH76" s="313"/>
      <c r="QZI76" s="313"/>
      <c r="QZJ76" s="313"/>
      <c r="QZK76" s="313"/>
      <c r="QZL76" s="313"/>
      <c r="QZM76" s="313"/>
      <c r="QZN76" s="313"/>
      <c r="QZO76" s="313"/>
      <c r="QZP76" s="313"/>
      <c r="QZQ76" s="313"/>
      <c r="QZR76" s="313"/>
      <c r="QZS76" s="313"/>
      <c r="QZT76" s="313"/>
      <c r="QZU76" s="313"/>
      <c r="QZV76" s="313"/>
      <c r="QZW76" s="313"/>
      <c r="QZX76" s="313"/>
      <c r="QZY76" s="313"/>
      <c r="QZZ76" s="313"/>
      <c r="RAA76" s="313"/>
      <c r="RAB76" s="313"/>
      <c r="RAC76" s="313"/>
      <c r="RAD76" s="313"/>
      <c r="RAE76" s="313"/>
      <c r="RAF76" s="313"/>
      <c r="RAG76" s="313"/>
      <c r="RAH76" s="313"/>
      <c r="RAI76" s="313"/>
      <c r="RAJ76" s="313"/>
      <c r="RAK76" s="313"/>
      <c r="RAL76" s="313"/>
      <c r="RAM76" s="313"/>
      <c r="RAN76" s="313"/>
      <c r="RAO76" s="313"/>
      <c r="RAP76" s="313"/>
      <c r="RAQ76" s="313"/>
      <c r="RAR76" s="313"/>
      <c r="RAS76" s="313"/>
      <c r="RAT76" s="313"/>
      <c r="RAU76" s="313"/>
      <c r="RAV76" s="313"/>
      <c r="RAW76" s="313"/>
      <c r="RAX76" s="313"/>
      <c r="RAY76" s="313"/>
      <c r="RAZ76" s="313"/>
      <c r="RBA76" s="313"/>
      <c r="RBB76" s="313"/>
      <c r="RBC76" s="313"/>
      <c r="RBD76" s="313"/>
      <c r="RBE76" s="313"/>
      <c r="RBF76" s="313"/>
      <c r="RBG76" s="313"/>
      <c r="RBH76" s="313"/>
      <c r="RBI76" s="313"/>
      <c r="RBJ76" s="313"/>
      <c r="RBK76" s="313"/>
      <c r="RBL76" s="313"/>
      <c r="RBM76" s="313"/>
      <c r="RBN76" s="313"/>
      <c r="RBO76" s="313"/>
      <c r="RBP76" s="313"/>
      <c r="RBQ76" s="313"/>
      <c r="RBR76" s="313"/>
      <c r="RBS76" s="313"/>
      <c r="RBT76" s="313"/>
      <c r="RBU76" s="313"/>
      <c r="RBV76" s="313"/>
      <c r="RBW76" s="313"/>
      <c r="RBX76" s="313"/>
      <c r="RBY76" s="313"/>
      <c r="RBZ76" s="313"/>
      <c r="RCA76" s="313"/>
      <c r="RCB76" s="313"/>
      <c r="RCC76" s="313"/>
      <c r="RCD76" s="313"/>
      <c r="RCE76" s="313"/>
      <c r="RCF76" s="313"/>
      <c r="RCG76" s="313"/>
      <c r="RCH76" s="313"/>
      <c r="RCI76" s="313"/>
      <c r="RCJ76" s="313"/>
      <c r="RCK76" s="313"/>
      <c r="RCL76" s="313"/>
      <c r="RCM76" s="313"/>
      <c r="RCN76" s="313"/>
      <c r="RCO76" s="313"/>
      <c r="RCP76" s="313"/>
      <c r="RCQ76" s="313"/>
      <c r="RCR76" s="313"/>
      <c r="RCS76" s="313"/>
      <c r="RCT76" s="313"/>
      <c r="RCU76" s="313"/>
      <c r="RCV76" s="313"/>
      <c r="RCW76" s="313"/>
      <c r="RCX76" s="313"/>
      <c r="RCY76" s="313"/>
      <c r="RCZ76" s="313"/>
      <c r="RDA76" s="313"/>
      <c r="RDB76" s="313"/>
      <c r="RDC76" s="313"/>
      <c r="RDD76" s="313"/>
      <c r="RDE76" s="313"/>
      <c r="RDF76" s="313"/>
      <c r="RDG76" s="313"/>
      <c r="RDH76" s="313"/>
      <c r="RDI76" s="313"/>
      <c r="RDJ76" s="313"/>
      <c r="RDK76" s="313"/>
      <c r="RDL76" s="313"/>
      <c r="RDM76" s="313"/>
      <c r="RDN76" s="313"/>
      <c r="RDO76" s="313"/>
      <c r="RDP76" s="313"/>
      <c r="RDQ76" s="313"/>
      <c r="RDR76" s="313"/>
      <c r="RDS76" s="313"/>
      <c r="RDT76" s="313"/>
      <c r="RDU76" s="313"/>
      <c r="RDV76" s="313"/>
      <c r="RDW76" s="313"/>
      <c r="RDX76" s="313"/>
      <c r="RDY76" s="313"/>
      <c r="RDZ76" s="313"/>
      <c r="REA76" s="313"/>
      <c r="REB76" s="313"/>
      <c r="REC76" s="313"/>
      <c r="RED76" s="313"/>
      <c r="REE76" s="313"/>
      <c r="REF76" s="313"/>
      <c r="REG76" s="313"/>
      <c r="REH76" s="313"/>
      <c r="REI76" s="313"/>
      <c r="REJ76" s="313"/>
      <c r="REK76" s="313"/>
      <c r="REL76" s="313"/>
      <c r="REM76" s="313"/>
      <c r="REN76" s="313"/>
      <c r="REO76" s="313"/>
      <c r="REP76" s="313"/>
      <c r="REQ76" s="313"/>
      <c r="RER76" s="313"/>
      <c r="RES76" s="313"/>
      <c r="RET76" s="313"/>
      <c r="REU76" s="313"/>
      <c r="REV76" s="313"/>
      <c r="REW76" s="313"/>
      <c r="REX76" s="313"/>
      <c r="REY76" s="313"/>
      <c r="REZ76" s="313"/>
      <c r="RFA76" s="313"/>
      <c r="RFB76" s="313"/>
      <c r="RFC76" s="313"/>
      <c r="RFD76" s="313"/>
      <c r="RFE76" s="313"/>
      <c r="RFF76" s="313"/>
      <c r="RFG76" s="313"/>
      <c r="RFH76" s="313"/>
      <c r="RFI76" s="313"/>
      <c r="RFJ76" s="313"/>
      <c r="RFK76" s="313"/>
      <c r="RFL76" s="313"/>
      <c r="RFM76" s="313"/>
      <c r="RFN76" s="313"/>
      <c r="RFO76" s="313"/>
      <c r="RFP76" s="313"/>
      <c r="RFQ76" s="313"/>
      <c r="RFR76" s="313"/>
      <c r="RFS76" s="313"/>
      <c r="RFT76" s="313"/>
      <c r="RFU76" s="313"/>
      <c r="RFV76" s="313"/>
      <c r="RFW76" s="313"/>
      <c r="RFX76" s="313"/>
      <c r="RFY76" s="313"/>
      <c r="RFZ76" s="313"/>
      <c r="RGA76" s="313"/>
      <c r="RGB76" s="313"/>
      <c r="RGC76" s="313"/>
      <c r="RGD76" s="313"/>
      <c r="RGE76" s="313"/>
      <c r="RGF76" s="313"/>
      <c r="RGG76" s="313"/>
      <c r="RGH76" s="313"/>
      <c r="RGI76" s="313"/>
      <c r="RGJ76" s="313"/>
      <c r="RGK76" s="313"/>
      <c r="RGL76" s="313"/>
      <c r="RGM76" s="313"/>
      <c r="RGN76" s="313"/>
      <c r="RGO76" s="313"/>
      <c r="RGP76" s="313"/>
      <c r="RGQ76" s="313"/>
      <c r="RGR76" s="313"/>
      <c r="RGS76" s="313"/>
      <c r="RGT76" s="313"/>
      <c r="RGU76" s="313"/>
      <c r="RGV76" s="313"/>
      <c r="RGW76" s="313"/>
      <c r="RGX76" s="313"/>
      <c r="RGY76" s="313"/>
      <c r="RGZ76" s="313"/>
      <c r="RHA76" s="313"/>
      <c r="RHB76" s="313"/>
      <c r="RHC76" s="313"/>
      <c r="RHD76" s="313"/>
      <c r="RHE76" s="313"/>
      <c r="RHF76" s="313"/>
      <c r="RHG76" s="313"/>
      <c r="RHH76" s="313"/>
      <c r="RHI76" s="313"/>
      <c r="RHJ76" s="313"/>
      <c r="RHK76" s="313"/>
      <c r="RHL76" s="313"/>
      <c r="RHM76" s="313"/>
      <c r="RHN76" s="313"/>
      <c r="RHO76" s="313"/>
      <c r="RHP76" s="313"/>
      <c r="RHQ76" s="313"/>
      <c r="RHR76" s="313"/>
      <c r="RHS76" s="313"/>
      <c r="RHT76" s="313"/>
      <c r="RHU76" s="313"/>
      <c r="RHV76" s="313"/>
      <c r="RHW76" s="313"/>
      <c r="RHX76" s="313"/>
      <c r="RHY76" s="313"/>
      <c r="RHZ76" s="313"/>
      <c r="RIA76" s="313"/>
      <c r="RIB76" s="313"/>
      <c r="RIC76" s="313"/>
      <c r="RID76" s="313"/>
      <c r="RIE76" s="313"/>
      <c r="RIF76" s="313"/>
      <c r="RIG76" s="313"/>
      <c r="RIH76" s="313"/>
      <c r="RII76" s="313"/>
      <c r="RIJ76" s="313"/>
      <c r="RIK76" s="313"/>
      <c r="RIL76" s="313"/>
      <c r="RIM76" s="313"/>
      <c r="RIN76" s="313"/>
      <c r="RIO76" s="313"/>
      <c r="RIP76" s="313"/>
      <c r="RIQ76" s="313"/>
      <c r="RIR76" s="313"/>
      <c r="RIS76" s="313"/>
      <c r="RIT76" s="313"/>
      <c r="RIU76" s="313"/>
      <c r="RIV76" s="313"/>
      <c r="RIW76" s="313"/>
      <c r="RIX76" s="313"/>
      <c r="RIY76" s="313"/>
      <c r="RIZ76" s="313"/>
      <c r="RJA76" s="313"/>
      <c r="RJB76" s="313"/>
      <c r="RJC76" s="313"/>
      <c r="RJD76" s="313"/>
      <c r="RJE76" s="313"/>
      <c r="RJF76" s="313"/>
      <c r="RJG76" s="313"/>
      <c r="RJH76" s="313"/>
      <c r="RJI76" s="313"/>
      <c r="RJJ76" s="313"/>
      <c r="RJK76" s="313"/>
      <c r="RJL76" s="313"/>
      <c r="RJM76" s="313"/>
      <c r="RJN76" s="313"/>
      <c r="RJO76" s="313"/>
      <c r="RJP76" s="313"/>
      <c r="RJQ76" s="313"/>
      <c r="RJR76" s="313"/>
      <c r="RJS76" s="313"/>
      <c r="RJT76" s="313"/>
      <c r="RJU76" s="313"/>
      <c r="RJV76" s="313"/>
      <c r="RJW76" s="313"/>
      <c r="RJX76" s="313"/>
      <c r="RJY76" s="313"/>
      <c r="RJZ76" s="313"/>
      <c r="RKA76" s="313"/>
      <c r="RKB76" s="313"/>
      <c r="RKC76" s="313"/>
      <c r="RKD76" s="313"/>
      <c r="RKE76" s="313"/>
      <c r="RKF76" s="313"/>
      <c r="RKG76" s="313"/>
      <c r="RKH76" s="313"/>
      <c r="RKI76" s="313"/>
      <c r="RKJ76" s="313"/>
      <c r="RKK76" s="313"/>
      <c r="RKL76" s="313"/>
      <c r="RKM76" s="313"/>
      <c r="RKN76" s="313"/>
      <c r="RKO76" s="313"/>
      <c r="RKP76" s="313"/>
      <c r="RKQ76" s="313"/>
      <c r="RKR76" s="313"/>
      <c r="RKS76" s="313"/>
      <c r="RKT76" s="313"/>
      <c r="RKU76" s="313"/>
      <c r="RKV76" s="313"/>
      <c r="RKW76" s="313"/>
      <c r="RKX76" s="313"/>
      <c r="RKY76" s="313"/>
      <c r="RKZ76" s="313"/>
      <c r="RLA76" s="313"/>
      <c r="RLB76" s="313"/>
      <c r="RLC76" s="313"/>
      <c r="RLD76" s="313"/>
      <c r="RLE76" s="313"/>
      <c r="RLF76" s="313"/>
      <c r="RLG76" s="313"/>
      <c r="RLH76" s="313"/>
      <c r="RLI76" s="313"/>
      <c r="RLJ76" s="313"/>
      <c r="RLK76" s="313"/>
      <c r="RLL76" s="313"/>
      <c r="RLM76" s="313"/>
      <c r="RLN76" s="313"/>
      <c r="RLO76" s="313"/>
      <c r="RLP76" s="313"/>
      <c r="RLQ76" s="313"/>
      <c r="RLR76" s="313"/>
      <c r="RLS76" s="313"/>
      <c r="RLT76" s="313"/>
      <c r="RLU76" s="313"/>
      <c r="RLV76" s="313"/>
      <c r="RLW76" s="313"/>
      <c r="RLX76" s="313"/>
      <c r="RLY76" s="313"/>
      <c r="RLZ76" s="313"/>
      <c r="RMA76" s="313"/>
      <c r="RMB76" s="313"/>
      <c r="RMC76" s="313"/>
      <c r="RMD76" s="313"/>
      <c r="RME76" s="313"/>
      <c r="RMF76" s="313"/>
      <c r="RMG76" s="313"/>
      <c r="RMH76" s="313"/>
      <c r="RMI76" s="313"/>
      <c r="RMJ76" s="313"/>
      <c r="RMK76" s="313"/>
      <c r="RML76" s="313"/>
      <c r="RMM76" s="313"/>
      <c r="RMN76" s="313"/>
      <c r="RMO76" s="313"/>
      <c r="RMP76" s="313"/>
      <c r="RMQ76" s="313"/>
      <c r="RMR76" s="313"/>
      <c r="RMS76" s="313"/>
      <c r="RMT76" s="313"/>
      <c r="RMU76" s="313"/>
      <c r="RMV76" s="313"/>
      <c r="RMW76" s="313"/>
      <c r="RMX76" s="313"/>
      <c r="RMY76" s="313"/>
      <c r="RMZ76" s="313"/>
      <c r="RNA76" s="313"/>
      <c r="RNB76" s="313"/>
      <c r="RNC76" s="313"/>
      <c r="RND76" s="313"/>
      <c r="RNE76" s="313"/>
      <c r="RNF76" s="313"/>
      <c r="RNG76" s="313"/>
      <c r="RNH76" s="313"/>
      <c r="RNI76" s="313"/>
      <c r="RNJ76" s="313"/>
      <c r="RNK76" s="313"/>
      <c r="RNL76" s="313"/>
      <c r="RNM76" s="313"/>
      <c r="RNN76" s="313"/>
      <c r="RNO76" s="313"/>
      <c r="RNP76" s="313"/>
      <c r="RNQ76" s="313"/>
      <c r="RNR76" s="313"/>
      <c r="RNS76" s="313"/>
      <c r="RNT76" s="313"/>
      <c r="RNU76" s="313"/>
      <c r="RNV76" s="313"/>
      <c r="RNW76" s="313"/>
      <c r="RNX76" s="313"/>
      <c r="RNY76" s="313"/>
      <c r="RNZ76" s="313"/>
      <c r="ROA76" s="313"/>
      <c r="ROB76" s="313"/>
      <c r="ROC76" s="313"/>
      <c r="ROD76" s="313"/>
      <c r="ROE76" s="313"/>
      <c r="ROF76" s="313"/>
      <c r="ROG76" s="313"/>
      <c r="ROH76" s="313"/>
      <c r="ROI76" s="313"/>
      <c r="ROJ76" s="313"/>
      <c r="ROK76" s="313"/>
      <c r="ROL76" s="313"/>
      <c r="ROM76" s="313"/>
      <c r="RON76" s="313"/>
      <c r="ROO76" s="313"/>
      <c r="ROP76" s="313"/>
      <c r="ROQ76" s="313"/>
      <c r="ROR76" s="313"/>
      <c r="ROS76" s="313"/>
      <c r="ROT76" s="313"/>
      <c r="ROU76" s="313"/>
      <c r="ROV76" s="313"/>
      <c r="ROW76" s="313"/>
      <c r="ROX76" s="313"/>
      <c r="ROY76" s="313"/>
      <c r="ROZ76" s="313"/>
      <c r="RPA76" s="313"/>
      <c r="RPB76" s="313"/>
      <c r="RPC76" s="313"/>
      <c r="RPD76" s="313"/>
      <c r="RPE76" s="313"/>
      <c r="RPF76" s="313"/>
      <c r="RPG76" s="313"/>
      <c r="RPH76" s="313"/>
      <c r="RPI76" s="313"/>
      <c r="RPJ76" s="313"/>
      <c r="RPK76" s="313"/>
      <c r="RPL76" s="313"/>
      <c r="RPM76" s="313"/>
      <c r="RPN76" s="313"/>
      <c r="RPO76" s="313"/>
      <c r="RPP76" s="313"/>
      <c r="RPQ76" s="313"/>
      <c r="RPR76" s="313"/>
      <c r="RPS76" s="313"/>
      <c r="RPT76" s="313"/>
      <c r="RPU76" s="313"/>
      <c r="RPV76" s="313"/>
      <c r="RPW76" s="313"/>
      <c r="RPX76" s="313"/>
      <c r="RPY76" s="313"/>
      <c r="RPZ76" s="313"/>
      <c r="RQA76" s="313"/>
      <c r="RQB76" s="313"/>
      <c r="RQC76" s="313"/>
      <c r="RQD76" s="313"/>
      <c r="RQE76" s="313"/>
      <c r="RQF76" s="313"/>
      <c r="RQG76" s="313"/>
      <c r="RQH76" s="313"/>
      <c r="RQI76" s="313"/>
      <c r="RQJ76" s="313"/>
      <c r="RQK76" s="313"/>
      <c r="RQL76" s="313"/>
      <c r="RQM76" s="313"/>
      <c r="RQN76" s="313"/>
      <c r="RQO76" s="313"/>
      <c r="RQP76" s="313"/>
      <c r="RQQ76" s="313"/>
      <c r="RQR76" s="313"/>
      <c r="RQS76" s="313"/>
      <c r="RQT76" s="313"/>
      <c r="RQU76" s="313"/>
      <c r="RQV76" s="313"/>
      <c r="RQW76" s="313"/>
      <c r="RQX76" s="313"/>
      <c r="RQY76" s="313"/>
      <c r="RQZ76" s="313"/>
      <c r="RRA76" s="313"/>
      <c r="RRB76" s="313"/>
      <c r="RRC76" s="313"/>
      <c r="RRD76" s="313"/>
      <c r="RRE76" s="313"/>
      <c r="RRF76" s="313"/>
      <c r="RRG76" s="313"/>
      <c r="RRH76" s="313"/>
      <c r="RRI76" s="313"/>
      <c r="RRJ76" s="313"/>
      <c r="RRK76" s="313"/>
      <c r="RRL76" s="313"/>
      <c r="RRM76" s="313"/>
      <c r="RRN76" s="313"/>
      <c r="RRO76" s="313"/>
      <c r="RRP76" s="313"/>
      <c r="RRQ76" s="313"/>
      <c r="RRR76" s="313"/>
      <c r="RRS76" s="313"/>
      <c r="RRT76" s="313"/>
      <c r="RRU76" s="313"/>
      <c r="RRV76" s="313"/>
      <c r="RRW76" s="313"/>
      <c r="RRX76" s="313"/>
      <c r="RRY76" s="313"/>
      <c r="RRZ76" s="313"/>
      <c r="RSA76" s="313"/>
      <c r="RSB76" s="313"/>
      <c r="RSC76" s="313"/>
      <c r="RSD76" s="313"/>
      <c r="RSE76" s="313"/>
      <c r="RSF76" s="313"/>
      <c r="RSG76" s="313"/>
      <c r="RSH76" s="313"/>
      <c r="RSI76" s="313"/>
      <c r="RSJ76" s="313"/>
      <c r="RSK76" s="313"/>
      <c r="RSL76" s="313"/>
      <c r="RSM76" s="313"/>
      <c r="RSN76" s="313"/>
      <c r="RSO76" s="313"/>
      <c r="RSP76" s="313"/>
      <c r="RSQ76" s="313"/>
      <c r="RSR76" s="313"/>
      <c r="RSS76" s="313"/>
      <c r="RST76" s="313"/>
      <c r="RSU76" s="313"/>
      <c r="RSV76" s="313"/>
      <c r="RSW76" s="313"/>
      <c r="RSX76" s="313"/>
      <c r="RSY76" s="313"/>
      <c r="RSZ76" s="313"/>
      <c r="RTA76" s="313"/>
      <c r="RTB76" s="313"/>
      <c r="RTC76" s="313"/>
      <c r="RTD76" s="313"/>
      <c r="RTE76" s="313"/>
      <c r="RTF76" s="313"/>
      <c r="RTG76" s="313"/>
      <c r="RTH76" s="313"/>
      <c r="RTI76" s="313"/>
      <c r="RTJ76" s="313"/>
      <c r="RTK76" s="313"/>
      <c r="RTL76" s="313"/>
      <c r="RTM76" s="313"/>
      <c r="RTN76" s="313"/>
      <c r="RTO76" s="313"/>
      <c r="RTP76" s="313"/>
      <c r="RTQ76" s="313"/>
      <c r="RTR76" s="313"/>
      <c r="RTS76" s="313"/>
      <c r="RTT76" s="313"/>
      <c r="RTU76" s="313"/>
      <c r="RTV76" s="313"/>
      <c r="RTW76" s="313"/>
      <c r="RTX76" s="313"/>
      <c r="RTY76" s="313"/>
      <c r="RTZ76" s="313"/>
      <c r="RUA76" s="313"/>
      <c r="RUB76" s="313"/>
      <c r="RUC76" s="313"/>
      <c r="RUD76" s="313"/>
      <c r="RUE76" s="313"/>
      <c r="RUF76" s="313"/>
      <c r="RUG76" s="313"/>
      <c r="RUH76" s="313"/>
      <c r="RUI76" s="313"/>
      <c r="RUJ76" s="313"/>
      <c r="RUK76" s="313"/>
      <c r="RUL76" s="313"/>
      <c r="RUM76" s="313"/>
      <c r="RUN76" s="313"/>
      <c r="RUO76" s="313"/>
      <c r="RUP76" s="313"/>
      <c r="RUQ76" s="313"/>
      <c r="RUR76" s="313"/>
      <c r="RUS76" s="313"/>
      <c r="RUT76" s="313"/>
      <c r="RUU76" s="313"/>
      <c r="RUV76" s="313"/>
      <c r="RUW76" s="313"/>
      <c r="RUX76" s="313"/>
      <c r="RUY76" s="313"/>
      <c r="RUZ76" s="313"/>
      <c r="RVA76" s="313"/>
      <c r="RVB76" s="313"/>
      <c r="RVC76" s="313"/>
      <c r="RVD76" s="313"/>
      <c r="RVE76" s="313"/>
      <c r="RVF76" s="313"/>
      <c r="RVG76" s="313"/>
      <c r="RVH76" s="313"/>
      <c r="RVI76" s="313"/>
      <c r="RVJ76" s="313"/>
      <c r="RVK76" s="313"/>
      <c r="RVL76" s="313"/>
      <c r="RVM76" s="313"/>
      <c r="RVN76" s="313"/>
      <c r="RVO76" s="313"/>
      <c r="RVP76" s="313"/>
      <c r="RVQ76" s="313"/>
      <c r="RVR76" s="313"/>
      <c r="RVS76" s="313"/>
      <c r="RVT76" s="313"/>
      <c r="RVU76" s="313"/>
      <c r="RVV76" s="313"/>
      <c r="RVW76" s="313"/>
      <c r="RVX76" s="313"/>
      <c r="RVY76" s="313"/>
      <c r="RVZ76" s="313"/>
      <c r="RWA76" s="313"/>
      <c r="RWB76" s="313"/>
      <c r="RWC76" s="313"/>
      <c r="RWD76" s="313"/>
      <c r="RWE76" s="313"/>
      <c r="RWF76" s="313"/>
      <c r="RWG76" s="313"/>
      <c r="RWH76" s="313"/>
      <c r="RWI76" s="313"/>
      <c r="RWJ76" s="313"/>
      <c r="RWK76" s="313"/>
      <c r="RWL76" s="313"/>
      <c r="RWM76" s="313"/>
      <c r="RWN76" s="313"/>
      <c r="RWO76" s="313"/>
      <c r="RWP76" s="313"/>
      <c r="RWQ76" s="313"/>
      <c r="RWR76" s="313"/>
      <c r="RWS76" s="313"/>
      <c r="RWT76" s="313"/>
      <c r="RWU76" s="313"/>
      <c r="RWV76" s="313"/>
      <c r="RWW76" s="313"/>
      <c r="RWX76" s="313"/>
      <c r="RWY76" s="313"/>
      <c r="RWZ76" s="313"/>
      <c r="RXA76" s="313"/>
      <c r="RXB76" s="313"/>
      <c r="RXC76" s="313"/>
      <c r="RXD76" s="313"/>
      <c r="RXE76" s="313"/>
      <c r="RXF76" s="313"/>
      <c r="RXG76" s="313"/>
      <c r="RXH76" s="313"/>
      <c r="RXI76" s="313"/>
      <c r="RXJ76" s="313"/>
      <c r="RXK76" s="313"/>
      <c r="RXL76" s="313"/>
      <c r="RXM76" s="313"/>
      <c r="RXN76" s="313"/>
      <c r="RXO76" s="313"/>
      <c r="RXP76" s="313"/>
      <c r="RXQ76" s="313"/>
      <c r="RXR76" s="313"/>
      <c r="RXS76" s="313"/>
      <c r="RXT76" s="313"/>
      <c r="RXU76" s="313"/>
      <c r="RXV76" s="313"/>
      <c r="RXW76" s="313"/>
      <c r="RXX76" s="313"/>
      <c r="RXY76" s="313"/>
      <c r="RXZ76" s="313"/>
      <c r="RYA76" s="313"/>
      <c r="RYB76" s="313"/>
      <c r="RYC76" s="313"/>
      <c r="RYD76" s="313"/>
      <c r="RYE76" s="313"/>
      <c r="RYF76" s="313"/>
      <c r="RYG76" s="313"/>
      <c r="RYH76" s="313"/>
      <c r="RYI76" s="313"/>
      <c r="RYJ76" s="313"/>
      <c r="RYK76" s="313"/>
      <c r="RYL76" s="313"/>
      <c r="RYM76" s="313"/>
      <c r="RYN76" s="313"/>
      <c r="RYO76" s="313"/>
      <c r="RYP76" s="313"/>
      <c r="RYQ76" s="313"/>
      <c r="RYR76" s="313"/>
      <c r="RYS76" s="313"/>
      <c r="RYT76" s="313"/>
      <c r="RYU76" s="313"/>
      <c r="RYV76" s="313"/>
      <c r="RYW76" s="313"/>
      <c r="RYX76" s="313"/>
      <c r="RYY76" s="313"/>
      <c r="RYZ76" s="313"/>
      <c r="RZA76" s="313"/>
      <c r="RZB76" s="313"/>
      <c r="RZC76" s="313"/>
      <c r="RZD76" s="313"/>
      <c r="RZE76" s="313"/>
      <c r="RZF76" s="313"/>
      <c r="RZG76" s="313"/>
      <c r="RZH76" s="313"/>
      <c r="RZI76" s="313"/>
      <c r="RZJ76" s="313"/>
      <c r="RZK76" s="313"/>
      <c r="RZL76" s="313"/>
      <c r="RZM76" s="313"/>
      <c r="RZN76" s="313"/>
      <c r="RZO76" s="313"/>
      <c r="RZP76" s="313"/>
      <c r="RZQ76" s="313"/>
      <c r="RZR76" s="313"/>
      <c r="RZS76" s="313"/>
      <c r="RZT76" s="313"/>
      <c r="RZU76" s="313"/>
      <c r="RZV76" s="313"/>
      <c r="RZW76" s="313"/>
      <c r="RZX76" s="313"/>
      <c r="RZY76" s="313"/>
      <c r="RZZ76" s="313"/>
      <c r="SAA76" s="313"/>
      <c r="SAB76" s="313"/>
      <c r="SAC76" s="313"/>
      <c r="SAD76" s="313"/>
      <c r="SAE76" s="313"/>
      <c r="SAF76" s="313"/>
      <c r="SAG76" s="313"/>
      <c r="SAH76" s="313"/>
      <c r="SAI76" s="313"/>
      <c r="SAJ76" s="313"/>
      <c r="SAK76" s="313"/>
      <c r="SAL76" s="313"/>
      <c r="SAM76" s="313"/>
      <c r="SAN76" s="313"/>
      <c r="SAO76" s="313"/>
      <c r="SAP76" s="313"/>
      <c r="SAQ76" s="313"/>
      <c r="SAR76" s="313"/>
      <c r="SAS76" s="313"/>
      <c r="SAT76" s="313"/>
      <c r="SAU76" s="313"/>
      <c r="SAV76" s="313"/>
      <c r="SAW76" s="313"/>
      <c r="SAX76" s="313"/>
      <c r="SAY76" s="313"/>
      <c r="SAZ76" s="313"/>
      <c r="SBA76" s="313"/>
      <c r="SBB76" s="313"/>
      <c r="SBC76" s="313"/>
      <c r="SBD76" s="313"/>
      <c r="SBE76" s="313"/>
      <c r="SBF76" s="313"/>
      <c r="SBG76" s="313"/>
      <c r="SBH76" s="313"/>
      <c r="SBI76" s="313"/>
      <c r="SBJ76" s="313"/>
      <c r="SBK76" s="313"/>
      <c r="SBL76" s="313"/>
      <c r="SBM76" s="313"/>
      <c r="SBN76" s="313"/>
      <c r="SBO76" s="313"/>
      <c r="SBP76" s="313"/>
      <c r="SBQ76" s="313"/>
      <c r="SBR76" s="313"/>
      <c r="SBS76" s="313"/>
      <c r="SBT76" s="313"/>
      <c r="SBU76" s="313"/>
      <c r="SBV76" s="313"/>
      <c r="SBW76" s="313"/>
      <c r="SBX76" s="313"/>
      <c r="SBY76" s="313"/>
      <c r="SBZ76" s="313"/>
      <c r="SCA76" s="313"/>
      <c r="SCB76" s="313"/>
      <c r="SCC76" s="313"/>
      <c r="SCD76" s="313"/>
      <c r="SCE76" s="313"/>
      <c r="SCF76" s="313"/>
      <c r="SCG76" s="313"/>
      <c r="SCH76" s="313"/>
      <c r="SCI76" s="313"/>
      <c r="SCJ76" s="313"/>
      <c r="SCK76" s="313"/>
      <c r="SCL76" s="313"/>
      <c r="SCM76" s="313"/>
      <c r="SCN76" s="313"/>
      <c r="SCO76" s="313"/>
      <c r="SCP76" s="313"/>
      <c r="SCQ76" s="313"/>
      <c r="SCR76" s="313"/>
      <c r="SCS76" s="313"/>
      <c r="SCT76" s="313"/>
      <c r="SCU76" s="313"/>
      <c r="SCV76" s="313"/>
      <c r="SCW76" s="313"/>
      <c r="SCX76" s="313"/>
      <c r="SCY76" s="313"/>
      <c r="SCZ76" s="313"/>
      <c r="SDA76" s="313"/>
      <c r="SDB76" s="313"/>
      <c r="SDC76" s="313"/>
      <c r="SDD76" s="313"/>
      <c r="SDE76" s="313"/>
      <c r="SDF76" s="313"/>
      <c r="SDG76" s="313"/>
      <c r="SDH76" s="313"/>
      <c r="SDI76" s="313"/>
      <c r="SDJ76" s="313"/>
      <c r="SDK76" s="313"/>
      <c r="SDL76" s="313"/>
      <c r="SDM76" s="313"/>
      <c r="SDN76" s="313"/>
      <c r="SDO76" s="313"/>
      <c r="SDP76" s="313"/>
      <c r="SDQ76" s="313"/>
      <c r="SDR76" s="313"/>
      <c r="SDS76" s="313"/>
      <c r="SDT76" s="313"/>
      <c r="SDU76" s="313"/>
      <c r="SDV76" s="313"/>
      <c r="SDW76" s="313"/>
      <c r="SDX76" s="313"/>
      <c r="SDY76" s="313"/>
      <c r="SDZ76" s="313"/>
      <c r="SEA76" s="313"/>
      <c r="SEB76" s="313"/>
      <c r="SEC76" s="313"/>
      <c r="SED76" s="313"/>
      <c r="SEE76" s="313"/>
      <c r="SEF76" s="313"/>
      <c r="SEG76" s="313"/>
      <c r="SEH76" s="313"/>
      <c r="SEI76" s="313"/>
      <c r="SEJ76" s="313"/>
      <c r="SEK76" s="313"/>
      <c r="SEL76" s="313"/>
      <c r="SEM76" s="313"/>
      <c r="SEN76" s="313"/>
      <c r="SEO76" s="313"/>
      <c r="SEP76" s="313"/>
      <c r="SEQ76" s="313"/>
      <c r="SER76" s="313"/>
      <c r="SES76" s="313"/>
      <c r="SET76" s="313"/>
      <c r="SEU76" s="313"/>
      <c r="SEV76" s="313"/>
      <c r="SEW76" s="313"/>
      <c r="SEX76" s="313"/>
      <c r="SEY76" s="313"/>
      <c r="SEZ76" s="313"/>
      <c r="SFA76" s="313"/>
      <c r="SFB76" s="313"/>
      <c r="SFC76" s="313"/>
      <c r="SFD76" s="313"/>
      <c r="SFE76" s="313"/>
      <c r="SFF76" s="313"/>
      <c r="SFG76" s="313"/>
      <c r="SFH76" s="313"/>
      <c r="SFI76" s="313"/>
      <c r="SFJ76" s="313"/>
      <c r="SFK76" s="313"/>
      <c r="SFL76" s="313"/>
      <c r="SFM76" s="313"/>
      <c r="SFN76" s="313"/>
      <c r="SFO76" s="313"/>
      <c r="SFP76" s="313"/>
      <c r="SFQ76" s="313"/>
      <c r="SFR76" s="313"/>
      <c r="SFS76" s="313"/>
      <c r="SFT76" s="313"/>
      <c r="SFU76" s="313"/>
      <c r="SFV76" s="313"/>
      <c r="SFW76" s="313"/>
      <c r="SFX76" s="313"/>
      <c r="SFY76" s="313"/>
      <c r="SFZ76" s="313"/>
      <c r="SGA76" s="313"/>
      <c r="SGB76" s="313"/>
      <c r="SGC76" s="313"/>
      <c r="SGD76" s="313"/>
      <c r="SGE76" s="313"/>
      <c r="SGF76" s="313"/>
      <c r="SGG76" s="313"/>
      <c r="SGH76" s="313"/>
      <c r="SGI76" s="313"/>
      <c r="SGJ76" s="313"/>
      <c r="SGK76" s="313"/>
      <c r="SGL76" s="313"/>
      <c r="SGM76" s="313"/>
      <c r="SGN76" s="313"/>
      <c r="SGO76" s="313"/>
      <c r="SGP76" s="313"/>
      <c r="SGQ76" s="313"/>
      <c r="SGR76" s="313"/>
      <c r="SGS76" s="313"/>
      <c r="SGT76" s="313"/>
      <c r="SGU76" s="313"/>
      <c r="SGV76" s="313"/>
      <c r="SGW76" s="313"/>
      <c r="SGX76" s="313"/>
      <c r="SGY76" s="313"/>
      <c r="SGZ76" s="313"/>
      <c r="SHA76" s="313"/>
      <c r="SHB76" s="313"/>
      <c r="SHC76" s="313"/>
      <c r="SHD76" s="313"/>
      <c r="SHE76" s="313"/>
      <c r="SHF76" s="313"/>
      <c r="SHG76" s="313"/>
      <c r="SHH76" s="313"/>
      <c r="SHI76" s="313"/>
      <c r="SHJ76" s="313"/>
      <c r="SHK76" s="313"/>
      <c r="SHL76" s="313"/>
      <c r="SHM76" s="313"/>
      <c r="SHN76" s="313"/>
      <c r="SHO76" s="313"/>
      <c r="SHP76" s="313"/>
      <c r="SHQ76" s="313"/>
      <c r="SHR76" s="313"/>
      <c r="SHS76" s="313"/>
      <c r="SHT76" s="313"/>
      <c r="SHU76" s="313"/>
      <c r="SHV76" s="313"/>
      <c r="SHW76" s="313"/>
      <c r="SHX76" s="313"/>
      <c r="SHY76" s="313"/>
      <c r="SHZ76" s="313"/>
      <c r="SIA76" s="313"/>
      <c r="SIB76" s="313"/>
      <c r="SIC76" s="313"/>
      <c r="SID76" s="313"/>
      <c r="SIE76" s="313"/>
      <c r="SIF76" s="313"/>
      <c r="SIG76" s="313"/>
      <c r="SIH76" s="313"/>
      <c r="SII76" s="313"/>
      <c r="SIJ76" s="313"/>
      <c r="SIK76" s="313"/>
      <c r="SIL76" s="313"/>
      <c r="SIM76" s="313"/>
      <c r="SIN76" s="313"/>
      <c r="SIO76" s="313"/>
      <c r="SIP76" s="313"/>
      <c r="SIQ76" s="313"/>
      <c r="SIR76" s="313"/>
      <c r="SIS76" s="313"/>
      <c r="SIT76" s="313"/>
      <c r="SIU76" s="313"/>
      <c r="SIV76" s="313"/>
      <c r="SIW76" s="313"/>
      <c r="SIX76" s="313"/>
      <c r="SIY76" s="313"/>
      <c r="SIZ76" s="313"/>
      <c r="SJA76" s="313"/>
      <c r="SJB76" s="313"/>
      <c r="SJC76" s="313"/>
      <c r="SJD76" s="313"/>
      <c r="SJE76" s="313"/>
      <c r="SJF76" s="313"/>
      <c r="SJG76" s="313"/>
      <c r="SJH76" s="313"/>
      <c r="SJI76" s="313"/>
      <c r="SJJ76" s="313"/>
      <c r="SJK76" s="313"/>
      <c r="SJL76" s="313"/>
      <c r="SJM76" s="313"/>
      <c r="SJN76" s="313"/>
      <c r="SJO76" s="313"/>
      <c r="SJP76" s="313"/>
      <c r="SJQ76" s="313"/>
      <c r="SJR76" s="313"/>
      <c r="SJS76" s="313"/>
      <c r="SJT76" s="313"/>
      <c r="SJU76" s="313"/>
      <c r="SJV76" s="313"/>
      <c r="SJW76" s="313"/>
      <c r="SJX76" s="313"/>
      <c r="SJY76" s="313"/>
      <c r="SJZ76" s="313"/>
      <c r="SKA76" s="313"/>
      <c r="SKB76" s="313"/>
      <c r="SKC76" s="313"/>
      <c r="SKD76" s="313"/>
      <c r="SKE76" s="313"/>
      <c r="SKF76" s="313"/>
      <c r="SKG76" s="313"/>
      <c r="SKH76" s="313"/>
      <c r="SKI76" s="313"/>
      <c r="SKJ76" s="313"/>
      <c r="SKK76" s="313"/>
      <c r="SKL76" s="313"/>
      <c r="SKM76" s="313"/>
      <c r="SKN76" s="313"/>
      <c r="SKO76" s="313"/>
      <c r="SKP76" s="313"/>
      <c r="SKQ76" s="313"/>
      <c r="SKR76" s="313"/>
      <c r="SKS76" s="313"/>
      <c r="SKT76" s="313"/>
      <c r="SKU76" s="313"/>
      <c r="SKV76" s="313"/>
      <c r="SKW76" s="313"/>
      <c r="SKX76" s="313"/>
      <c r="SKY76" s="313"/>
      <c r="SKZ76" s="313"/>
      <c r="SLA76" s="313"/>
      <c r="SLB76" s="313"/>
      <c r="SLC76" s="313"/>
      <c r="SLD76" s="313"/>
      <c r="SLE76" s="313"/>
      <c r="SLF76" s="313"/>
      <c r="SLG76" s="313"/>
      <c r="SLH76" s="313"/>
      <c r="SLI76" s="313"/>
      <c r="SLJ76" s="313"/>
      <c r="SLK76" s="313"/>
      <c r="SLL76" s="313"/>
      <c r="SLM76" s="313"/>
      <c r="SLN76" s="313"/>
      <c r="SLO76" s="313"/>
      <c r="SLP76" s="313"/>
      <c r="SLQ76" s="313"/>
      <c r="SLR76" s="313"/>
      <c r="SLS76" s="313"/>
      <c r="SLT76" s="313"/>
      <c r="SLU76" s="313"/>
      <c r="SLV76" s="313"/>
      <c r="SLW76" s="313"/>
      <c r="SLX76" s="313"/>
      <c r="SLY76" s="313"/>
      <c r="SLZ76" s="313"/>
      <c r="SMA76" s="313"/>
      <c r="SMB76" s="313"/>
      <c r="SMC76" s="313"/>
      <c r="SMD76" s="313"/>
      <c r="SME76" s="313"/>
      <c r="SMF76" s="313"/>
      <c r="SMG76" s="313"/>
      <c r="SMH76" s="313"/>
      <c r="SMI76" s="313"/>
      <c r="SMJ76" s="313"/>
      <c r="SMK76" s="313"/>
      <c r="SML76" s="313"/>
      <c r="SMM76" s="313"/>
      <c r="SMN76" s="313"/>
      <c r="SMO76" s="313"/>
      <c r="SMP76" s="313"/>
      <c r="SMQ76" s="313"/>
      <c r="SMR76" s="313"/>
      <c r="SMS76" s="313"/>
      <c r="SMT76" s="313"/>
      <c r="SMU76" s="313"/>
      <c r="SMV76" s="313"/>
      <c r="SMW76" s="313"/>
      <c r="SMX76" s="313"/>
      <c r="SMY76" s="313"/>
      <c r="SMZ76" s="313"/>
      <c r="SNA76" s="313"/>
      <c r="SNB76" s="313"/>
      <c r="SNC76" s="313"/>
      <c r="SND76" s="313"/>
      <c r="SNE76" s="313"/>
      <c r="SNF76" s="313"/>
      <c r="SNG76" s="313"/>
      <c r="SNH76" s="313"/>
      <c r="SNI76" s="313"/>
      <c r="SNJ76" s="313"/>
      <c r="SNK76" s="313"/>
      <c r="SNL76" s="313"/>
      <c r="SNM76" s="313"/>
      <c r="SNN76" s="313"/>
      <c r="SNO76" s="313"/>
      <c r="SNP76" s="313"/>
      <c r="SNQ76" s="313"/>
      <c r="SNR76" s="313"/>
      <c r="SNS76" s="313"/>
      <c r="SNT76" s="313"/>
      <c r="SNU76" s="313"/>
      <c r="SNV76" s="313"/>
      <c r="SNW76" s="313"/>
      <c r="SNX76" s="313"/>
      <c r="SNY76" s="313"/>
      <c r="SNZ76" s="313"/>
      <c r="SOA76" s="313"/>
      <c r="SOB76" s="313"/>
      <c r="SOC76" s="313"/>
      <c r="SOD76" s="313"/>
      <c r="SOE76" s="313"/>
      <c r="SOF76" s="313"/>
      <c r="SOG76" s="313"/>
      <c r="SOH76" s="313"/>
      <c r="SOI76" s="313"/>
      <c r="SOJ76" s="313"/>
      <c r="SOK76" s="313"/>
      <c r="SOL76" s="313"/>
      <c r="SOM76" s="313"/>
      <c r="SON76" s="313"/>
      <c r="SOO76" s="313"/>
      <c r="SOP76" s="313"/>
      <c r="SOQ76" s="313"/>
      <c r="SOR76" s="313"/>
      <c r="SOS76" s="313"/>
      <c r="SOT76" s="313"/>
      <c r="SOU76" s="313"/>
      <c r="SOV76" s="313"/>
      <c r="SOW76" s="313"/>
      <c r="SOX76" s="313"/>
      <c r="SOY76" s="313"/>
      <c r="SOZ76" s="313"/>
      <c r="SPA76" s="313"/>
      <c r="SPB76" s="313"/>
      <c r="SPC76" s="313"/>
      <c r="SPD76" s="313"/>
      <c r="SPE76" s="313"/>
      <c r="SPF76" s="313"/>
      <c r="SPG76" s="313"/>
      <c r="SPH76" s="313"/>
      <c r="SPI76" s="313"/>
      <c r="SPJ76" s="313"/>
      <c r="SPK76" s="313"/>
      <c r="SPL76" s="313"/>
      <c r="SPM76" s="313"/>
      <c r="SPN76" s="313"/>
      <c r="SPO76" s="313"/>
      <c r="SPP76" s="313"/>
      <c r="SPQ76" s="313"/>
      <c r="SPR76" s="313"/>
      <c r="SPS76" s="313"/>
      <c r="SPT76" s="313"/>
      <c r="SPU76" s="313"/>
      <c r="SPV76" s="313"/>
      <c r="SPW76" s="313"/>
      <c r="SPX76" s="313"/>
      <c r="SPY76" s="313"/>
      <c r="SPZ76" s="313"/>
      <c r="SQA76" s="313"/>
      <c r="SQB76" s="313"/>
      <c r="SQC76" s="313"/>
      <c r="SQD76" s="313"/>
      <c r="SQE76" s="313"/>
      <c r="SQF76" s="313"/>
      <c r="SQG76" s="313"/>
      <c r="SQH76" s="313"/>
      <c r="SQI76" s="313"/>
      <c r="SQJ76" s="313"/>
      <c r="SQK76" s="313"/>
      <c r="SQL76" s="313"/>
      <c r="SQM76" s="313"/>
      <c r="SQN76" s="313"/>
      <c r="SQO76" s="313"/>
      <c r="SQP76" s="313"/>
      <c r="SQQ76" s="313"/>
      <c r="SQR76" s="313"/>
      <c r="SQS76" s="313"/>
      <c r="SQT76" s="313"/>
      <c r="SQU76" s="313"/>
      <c r="SQV76" s="313"/>
      <c r="SQW76" s="313"/>
      <c r="SQX76" s="313"/>
      <c r="SQY76" s="313"/>
      <c r="SQZ76" s="313"/>
      <c r="SRA76" s="313"/>
      <c r="SRB76" s="313"/>
      <c r="SRC76" s="313"/>
      <c r="SRD76" s="313"/>
      <c r="SRE76" s="313"/>
      <c r="SRF76" s="313"/>
      <c r="SRG76" s="313"/>
      <c r="SRH76" s="313"/>
      <c r="SRI76" s="313"/>
      <c r="SRJ76" s="313"/>
      <c r="SRK76" s="313"/>
      <c r="SRL76" s="313"/>
      <c r="SRM76" s="313"/>
      <c r="SRN76" s="313"/>
      <c r="SRO76" s="313"/>
      <c r="SRP76" s="313"/>
      <c r="SRQ76" s="313"/>
      <c r="SRR76" s="313"/>
      <c r="SRS76" s="313"/>
      <c r="SRT76" s="313"/>
      <c r="SRU76" s="313"/>
      <c r="SRV76" s="313"/>
      <c r="SRW76" s="313"/>
      <c r="SRX76" s="313"/>
      <c r="SRY76" s="313"/>
      <c r="SRZ76" s="313"/>
      <c r="SSA76" s="313"/>
      <c r="SSB76" s="313"/>
      <c r="SSC76" s="313"/>
      <c r="SSD76" s="313"/>
      <c r="SSE76" s="313"/>
      <c r="SSF76" s="313"/>
      <c r="SSG76" s="313"/>
      <c r="SSH76" s="313"/>
      <c r="SSI76" s="313"/>
      <c r="SSJ76" s="313"/>
      <c r="SSK76" s="313"/>
      <c r="SSL76" s="313"/>
      <c r="SSM76" s="313"/>
      <c r="SSN76" s="313"/>
      <c r="SSO76" s="313"/>
      <c r="SSP76" s="313"/>
      <c r="SSQ76" s="313"/>
      <c r="SSR76" s="313"/>
      <c r="SSS76" s="313"/>
      <c r="SST76" s="313"/>
      <c r="SSU76" s="313"/>
      <c r="SSV76" s="313"/>
      <c r="SSW76" s="313"/>
      <c r="SSX76" s="313"/>
      <c r="SSY76" s="313"/>
      <c r="SSZ76" s="313"/>
      <c r="STA76" s="313"/>
      <c r="STB76" s="313"/>
      <c r="STC76" s="313"/>
      <c r="STD76" s="313"/>
      <c r="STE76" s="313"/>
      <c r="STF76" s="313"/>
      <c r="STG76" s="313"/>
      <c r="STH76" s="313"/>
      <c r="STI76" s="313"/>
      <c r="STJ76" s="313"/>
      <c r="STK76" s="313"/>
      <c r="STL76" s="313"/>
      <c r="STM76" s="313"/>
      <c r="STN76" s="313"/>
      <c r="STO76" s="313"/>
      <c r="STP76" s="313"/>
      <c r="STQ76" s="313"/>
      <c r="STR76" s="313"/>
      <c r="STS76" s="313"/>
      <c r="STT76" s="313"/>
      <c r="STU76" s="313"/>
      <c r="STV76" s="313"/>
      <c r="STW76" s="313"/>
      <c r="STX76" s="313"/>
      <c r="STY76" s="313"/>
      <c r="STZ76" s="313"/>
      <c r="SUA76" s="313"/>
      <c r="SUB76" s="313"/>
      <c r="SUC76" s="313"/>
      <c r="SUD76" s="313"/>
      <c r="SUE76" s="313"/>
      <c r="SUF76" s="313"/>
      <c r="SUG76" s="313"/>
      <c r="SUH76" s="313"/>
      <c r="SUI76" s="313"/>
      <c r="SUJ76" s="313"/>
      <c r="SUK76" s="313"/>
      <c r="SUL76" s="313"/>
      <c r="SUM76" s="313"/>
      <c r="SUN76" s="313"/>
      <c r="SUO76" s="313"/>
      <c r="SUP76" s="313"/>
      <c r="SUQ76" s="313"/>
      <c r="SUR76" s="313"/>
      <c r="SUS76" s="313"/>
      <c r="SUT76" s="313"/>
      <c r="SUU76" s="313"/>
      <c r="SUV76" s="313"/>
      <c r="SUW76" s="313"/>
      <c r="SUX76" s="313"/>
      <c r="SUY76" s="313"/>
      <c r="SUZ76" s="313"/>
      <c r="SVA76" s="313"/>
      <c r="SVB76" s="313"/>
      <c r="SVC76" s="313"/>
      <c r="SVD76" s="313"/>
      <c r="SVE76" s="313"/>
      <c r="SVF76" s="313"/>
      <c r="SVG76" s="313"/>
      <c r="SVH76" s="313"/>
      <c r="SVI76" s="313"/>
      <c r="SVJ76" s="313"/>
      <c r="SVK76" s="313"/>
      <c r="SVL76" s="313"/>
      <c r="SVM76" s="313"/>
      <c r="SVN76" s="313"/>
      <c r="SVO76" s="313"/>
      <c r="SVP76" s="313"/>
      <c r="SVQ76" s="313"/>
      <c r="SVR76" s="313"/>
      <c r="SVS76" s="313"/>
      <c r="SVT76" s="313"/>
      <c r="SVU76" s="313"/>
      <c r="SVV76" s="313"/>
      <c r="SVW76" s="313"/>
      <c r="SVX76" s="313"/>
      <c r="SVY76" s="313"/>
      <c r="SVZ76" s="313"/>
      <c r="SWA76" s="313"/>
      <c r="SWB76" s="313"/>
      <c r="SWC76" s="313"/>
      <c r="SWD76" s="313"/>
      <c r="SWE76" s="313"/>
      <c r="SWF76" s="313"/>
      <c r="SWG76" s="313"/>
      <c r="SWH76" s="313"/>
      <c r="SWI76" s="313"/>
      <c r="SWJ76" s="313"/>
      <c r="SWK76" s="313"/>
      <c r="SWL76" s="313"/>
      <c r="SWM76" s="313"/>
      <c r="SWN76" s="313"/>
      <c r="SWO76" s="313"/>
      <c r="SWP76" s="313"/>
      <c r="SWQ76" s="313"/>
      <c r="SWR76" s="313"/>
      <c r="SWS76" s="313"/>
      <c r="SWT76" s="313"/>
      <c r="SWU76" s="313"/>
      <c r="SWV76" s="313"/>
      <c r="SWW76" s="313"/>
      <c r="SWX76" s="313"/>
      <c r="SWY76" s="313"/>
      <c r="SWZ76" s="313"/>
      <c r="SXA76" s="313"/>
      <c r="SXB76" s="313"/>
      <c r="SXC76" s="313"/>
      <c r="SXD76" s="313"/>
      <c r="SXE76" s="313"/>
      <c r="SXF76" s="313"/>
      <c r="SXG76" s="313"/>
      <c r="SXH76" s="313"/>
      <c r="SXI76" s="313"/>
      <c r="SXJ76" s="313"/>
      <c r="SXK76" s="313"/>
      <c r="SXL76" s="313"/>
      <c r="SXM76" s="313"/>
      <c r="SXN76" s="313"/>
      <c r="SXO76" s="313"/>
      <c r="SXP76" s="313"/>
      <c r="SXQ76" s="313"/>
      <c r="SXR76" s="313"/>
      <c r="SXS76" s="313"/>
      <c r="SXT76" s="313"/>
      <c r="SXU76" s="313"/>
      <c r="SXV76" s="313"/>
      <c r="SXW76" s="313"/>
      <c r="SXX76" s="313"/>
      <c r="SXY76" s="313"/>
      <c r="SXZ76" s="313"/>
      <c r="SYA76" s="313"/>
      <c r="SYB76" s="313"/>
      <c r="SYC76" s="313"/>
      <c r="SYD76" s="313"/>
      <c r="SYE76" s="313"/>
      <c r="SYF76" s="313"/>
      <c r="SYG76" s="313"/>
      <c r="SYH76" s="313"/>
      <c r="SYI76" s="313"/>
      <c r="SYJ76" s="313"/>
      <c r="SYK76" s="313"/>
      <c r="SYL76" s="313"/>
      <c r="SYM76" s="313"/>
      <c r="SYN76" s="313"/>
      <c r="SYO76" s="313"/>
      <c r="SYP76" s="313"/>
      <c r="SYQ76" s="313"/>
      <c r="SYR76" s="313"/>
      <c r="SYS76" s="313"/>
      <c r="SYT76" s="313"/>
      <c r="SYU76" s="313"/>
      <c r="SYV76" s="313"/>
      <c r="SYW76" s="313"/>
      <c r="SYX76" s="313"/>
      <c r="SYY76" s="313"/>
      <c r="SYZ76" s="313"/>
      <c r="SZA76" s="313"/>
      <c r="SZB76" s="313"/>
      <c r="SZC76" s="313"/>
      <c r="SZD76" s="313"/>
      <c r="SZE76" s="313"/>
      <c r="SZF76" s="313"/>
      <c r="SZG76" s="313"/>
      <c r="SZH76" s="313"/>
      <c r="SZI76" s="313"/>
      <c r="SZJ76" s="313"/>
      <c r="SZK76" s="313"/>
      <c r="SZL76" s="313"/>
      <c r="SZM76" s="313"/>
      <c r="SZN76" s="313"/>
      <c r="SZO76" s="313"/>
      <c r="SZP76" s="313"/>
      <c r="SZQ76" s="313"/>
      <c r="SZR76" s="313"/>
      <c r="SZS76" s="313"/>
      <c r="SZT76" s="313"/>
      <c r="SZU76" s="313"/>
      <c r="SZV76" s="313"/>
      <c r="SZW76" s="313"/>
      <c r="SZX76" s="313"/>
      <c r="SZY76" s="313"/>
      <c r="SZZ76" s="313"/>
      <c r="TAA76" s="313"/>
      <c r="TAB76" s="313"/>
      <c r="TAC76" s="313"/>
      <c r="TAD76" s="313"/>
      <c r="TAE76" s="313"/>
      <c r="TAF76" s="313"/>
      <c r="TAG76" s="313"/>
      <c r="TAH76" s="313"/>
      <c r="TAI76" s="313"/>
      <c r="TAJ76" s="313"/>
      <c r="TAK76" s="313"/>
      <c r="TAL76" s="313"/>
      <c r="TAM76" s="313"/>
      <c r="TAN76" s="313"/>
      <c r="TAO76" s="313"/>
      <c r="TAP76" s="313"/>
      <c r="TAQ76" s="313"/>
      <c r="TAR76" s="313"/>
      <c r="TAS76" s="313"/>
      <c r="TAT76" s="313"/>
      <c r="TAU76" s="313"/>
      <c r="TAV76" s="313"/>
      <c r="TAW76" s="313"/>
      <c r="TAX76" s="313"/>
      <c r="TAY76" s="313"/>
      <c r="TAZ76" s="313"/>
      <c r="TBA76" s="313"/>
      <c r="TBB76" s="313"/>
      <c r="TBC76" s="313"/>
      <c r="TBD76" s="313"/>
      <c r="TBE76" s="313"/>
      <c r="TBF76" s="313"/>
      <c r="TBG76" s="313"/>
      <c r="TBH76" s="313"/>
      <c r="TBI76" s="313"/>
      <c r="TBJ76" s="313"/>
      <c r="TBK76" s="313"/>
      <c r="TBL76" s="313"/>
      <c r="TBM76" s="313"/>
      <c r="TBN76" s="313"/>
      <c r="TBO76" s="313"/>
      <c r="TBP76" s="313"/>
      <c r="TBQ76" s="313"/>
      <c r="TBR76" s="313"/>
      <c r="TBS76" s="313"/>
      <c r="TBT76" s="313"/>
      <c r="TBU76" s="313"/>
      <c r="TBV76" s="313"/>
      <c r="TBW76" s="313"/>
      <c r="TBX76" s="313"/>
      <c r="TBY76" s="313"/>
      <c r="TBZ76" s="313"/>
      <c r="TCA76" s="313"/>
      <c r="TCB76" s="313"/>
      <c r="TCC76" s="313"/>
      <c r="TCD76" s="313"/>
      <c r="TCE76" s="313"/>
      <c r="TCF76" s="313"/>
      <c r="TCG76" s="313"/>
      <c r="TCH76" s="313"/>
      <c r="TCI76" s="313"/>
      <c r="TCJ76" s="313"/>
      <c r="TCK76" s="313"/>
      <c r="TCL76" s="313"/>
      <c r="TCM76" s="313"/>
      <c r="TCN76" s="313"/>
      <c r="TCO76" s="313"/>
      <c r="TCP76" s="313"/>
      <c r="TCQ76" s="313"/>
      <c r="TCR76" s="313"/>
      <c r="TCS76" s="313"/>
      <c r="TCT76" s="313"/>
      <c r="TCU76" s="313"/>
      <c r="TCV76" s="313"/>
      <c r="TCW76" s="313"/>
      <c r="TCX76" s="313"/>
      <c r="TCY76" s="313"/>
      <c r="TCZ76" s="313"/>
      <c r="TDA76" s="313"/>
      <c r="TDB76" s="313"/>
      <c r="TDC76" s="313"/>
      <c r="TDD76" s="313"/>
      <c r="TDE76" s="313"/>
      <c r="TDF76" s="313"/>
      <c r="TDG76" s="313"/>
      <c r="TDH76" s="313"/>
      <c r="TDI76" s="313"/>
      <c r="TDJ76" s="313"/>
      <c r="TDK76" s="313"/>
      <c r="TDL76" s="313"/>
      <c r="TDM76" s="313"/>
      <c r="TDN76" s="313"/>
      <c r="TDO76" s="313"/>
      <c r="TDP76" s="313"/>
      <c r="TDQ76" s="313"/>
      <c r="TDR76" s="313"/>
      <c r="TDS76" s="313"/>
      <c r="TDT76" s="313"/>
      <c r="TDU76" s="313"/>
      <c r="TDV76" s="313"/>
      <c r="TDW76" s="313"/>
      <c r="TDX76" s="313"/>
      <c r="TDY76" s="313"/>
      <c r="TDZ76" s="313"/>
      <c r="TEA76" s="313"/>
      <c r="TEB76" s="313"/>
      <c r="TEC76" s="313"/>
      <c r="TED76" s="313"/>
      <c r="TEE76" s="313"/>
      <c r="TEF76" s="313"/>
      <c r="TEG76" s="313"/>
      <c r="TEH76" s="313"/>
      <c r="TEI76" s="313"/>
      <c r="TEJ76" s="313"/>
      <c r="TEK76" s="313"/>
      <c r="TEL76" s="313"/>
      <c r="TEM76" s="313"/>
      <c r="TEN76" s="313"/>
      <c r="TEO76" s="313"/>
      <c r="TEP76" s="313"/>
      <c r="TEQ76" s="313"/>
      <c r="TER76" s="313"/>
      <c r="TES76" s="313"/>
      <c r="TET76" s="313"/>
      <c r="TEU76" s="313"/>
      <c r="TEV76" s="313"/>
      <c r="TEW76" s="313"/>
      <c r="TEX76" s="313"/>
      <c r="TEY76" s="313"/>
      <c r="TEZ76" s="313"/>
      <c r="TFA76" s="313"/>
      <c r="TFB76" s="313"/>
      <c r="TFC76" s="313"/>
      <c r="TFD76" s="313"/>
      <c r="TFE76" s="313"/>
      <c r="TFF76" s="313"/>
      <c r="TFG76" s="313"/>
      <c r="TFH76" s="313"/>
      <c r="TFI76" s="313"/>
      <c r="TFJ76" s="313"/>
      <c r="TFK76" s="313"/>
      <c r="TFL76" s="313"/>
      <c r="TFM76" s="313"/>
      <c r="TFN76" s="313"/>
      <c r="TFO76" s="313"/>
      <c r="TFP76" s="313"/>
      <c r="TFQ76" s="313"/>
      <c r="TFR76" s="313"/>
      <c r="TFS76" s="313"/>
      <c r="TFT76" s="313"/>
      <c r="TFU76" s="313"/>
      <c r="TFV76" s="313"/>
      <c r="TFW76" s="313"/>
      <c r="TFX76" s="313"/>
      <c r="TFY76" s="313"/>
      <c r="TFZ76" s="313"/>
      <c r="TGA76" s="313"/>
      <c r="TGB76" s="313"/>
      <c r="TGC76" s="313"/>
      <c r="TGD76" s="313"/>
      <c r="TGE76" s="313"/>
      <c r="TGF76" s="313"/>
      <c r="TGG76" s="313"/>
      <c r="TGH76" s="313"/>
      <c r="TGI76" s="313"/>
      <c r="TGJ76" s="313"/>
      <c r="TGK76" s="313"/>
      <c r="TGL76" s="313"/>
      <c r="TGM76" s="313"/>
      <c r="TGN76" s="313"/>
      <c r="TGO76" s="313"/>
      <c r="TGP76" s="313"/>
      <c r="TGQ76" s="313"/>
      <c r="TGR76" s="313"/>
      <c r="TGS76" s="313"/>
      <c r="TGT76" s="313"/>
      <c r="TGU76" s="313"/>
      <c r="TGV76" s="313"/>
      <c r="TGW76" s="313"/>
      <c r="TGX76" s="313"/>
      <c r="TGY76" s="313"/>
      <c r="TGZ76" s="313"/>
      <c r="THA76" s="313"/>
      <c r="THB76" s="313"/>
      <c r="THC76" s="313"/>
      <c r="THD76" s="313"/>
      <c r="THE76" s="313"/>
      <c r="THF76" s="313"/>
      <c r="THG76" s="313"/>
      <c r="THH76" s="313"/>
      <c r="THI76" s="313"/>
      <c r="THJ76" s="313"/>
      <c r="THK76" s="313"/>
      <c r="THL76" s="313"/>
      <c r="THM76" s="313"/>
      <c r="THN76" s="313"/>
      <c r="THO76" s="313"/>
      <c r="THP76" s="313"/>
      <c r="THQ76" s="313"/>
      <c r="THR76" s="313"/>
      <c r="THS76" s="313"/>
      <c r="THT76" s="313"/>
      <c r="THU76" s="313"/>
      <c r="THV76" s="313"/>
      <c r="THW76" s="313"/>
      <c r="THX76" s="313"/>
      <c r="THY76" s="313"/>
      <c r="THZ76" s="313"/>
      <c r="TIA76" s="313"/>
      <c r="TIB76" s="313"/>
      <c r="TIC76" s="313"/>
      <c r="TID76" s="313"/>
      <c r="TIE76" s="313"/>
      <c r="TIF76" s="313"/>
      <c r="TIG76" s="313"/>
      <c r="TIH76" s="313"/>
      <c r="TII76" s="313"/>
      <c r="TIJ76" s="313"/>
      <c r="TIK76" s="313"/>
      <c r="TIL76" s="313"/>
      <c r="TIM76" s="313"/>
      <c r="TIN76" s="313"/>
      <c r="TIO76" s="313"/>
      <c r="TIP76" s="313"/>
      <c r="TIQ76" s="313"/>
      <c r="TIR76" s="313"/>
      <c r="TIS76" s="313"/>
      <c r="TIT76" s="313"/>
      <c r="TIU76" s="313"/>
      <c r="TIV76" s="313"/>
      <c r="TIW76" s="313"/>
      <c r="TIX76" s="313"/>
      <c r="TIY76" s="313"/>
      <c r="TIZ76" s="313"/>
      <c r="TJA76" s="313"/>
      <c r="TJB76" s="313"/>
      <c r="TJC76" s="313"/>
      <c r="TJD76" s="313"/>
      <c r="TJE76" s="313"/>
      <c r="TJF76" s="313"/>
      <c r="TJG76" s="313"/>
      <c r="TJH76" s="313"/>
      <c r="TJI76" s="313"/>
      <c r="TJJ76" s="313"/>
      <c r="TJK76" s="313"/>
      <c r="TJL76" s="313"/>
      <c r="TJM76" s="313"/>
      <c r="TJN76" s="313"/>
      <c r="TJO76" s="313"/>
      <c r="TJP76" s="313"/>
      <c r="TJQ76" s="313"/>
      <c r="TJR76" s="313"/>
      <c r="TJS76" s="313"/>
      <c r="TJT76" s="313"/>
      <c r="TJU76" s="313"/>
      <c r="TJV76" s="313"/>
      <c r="TJW76" s="313"/>
      <c r="TJX76" s="313"/>
      <c r="TJY76" s="313"/>
      <c r="TJZ76" s="313"/>
      <c r="TKA76" s="313"/>
      <c r="TKB76" s="313"/>
      <c r="TKC76" s="313"/>
      <c r="TKD76" s="313"/>
      <c r="TKE76" s="313"/>
      <c r="TKF76" s="313"/>
      <c r="TKG76" s="313"/>
      <c r="TKH76" s="313"/>
      <c r="TKI76" s="313"/>
      <c r="TKJ76" s="313"/>
      <c r="TKK76" s="313"/>
      <c r="TKL76" s="313"/>
      <c r="TKM76" s="313"/>
      <c r="TKN76" s="313"/>
      <c r="TKO76" s="313"/>
      <c r="TKP76" s="313"/>
      <c r="TKQ76" s="313"/>
      <c r="TKR76" s="313"/>
      <c r="TKS76" s="313"/>
      <c r="TKT76" s="313"/>
      <c r="TKU76" s="313"/>
      <c r="TKV76" s="313"/>
      <c r="TKW76" s="313"/>
      <c r="TKX76" s="313"/>
      <c r="TKY76" s="313"/>
      <c r="TKZ76" s="313"/>
      <c r="TLA76" s="313"/>
      <c r="TLB76" s="313"/>
      <c r="TLC76" s="313"/>
      <c r="TLD76" s="313"/>
      <c r="TLE76" s="313"/>
      <c r="TLF76" s="313"/>
      <c r="TLG76" s="313"/>
      <c r="TLH76" s="313"/>
      <c r="TLI76" s="313"/>
      <c r="TLJ76" s="313"/>
      <c r="TLK76" s="313"/>
      <c r="TLL76" s="313"/>
      <c r="TLM76" s="313"/>
      <c r="TLN76" s="313"/>
      <c r="TLO76" s="313"/>
      <c r="TLP76" s="313"/>
      <c r="TLQ76" s="313"/>
      <c r="TLR76" s="313"/>
      <c r="TLS76" s="313"/>
      <c r="TLT76" s="313"/>
      <c r="TLU76" s="313"/>
      <c r="TLV76" s="313"/>
      <c r="TLW76" s="313"/>
      <c r="TLX76" s="313"/>
      <c r="TLY76" s="313"/>
      <c r="TLZ76" s="313"/>
      <c r="TMA76" s="313"/>
      <c r="TMB76" s="313"/>
      <c r="TMC76" s="313"/>
      <c r="TMD76" s="313"/>
      <c r="TME76" s="313"/>
      <c r="TMF76" s="313"/>
      <c r="TMG76" s="313"/>
      <c r="TMH76" s="313"/>
      <c r="TMI76" s="313"/>
      <c r="TMJ76" s="313"/>
      <c r="TMK76" s="313"/>
      <c r="TML76" s="313"/>
      <c r="TMM76" s="313"/>
      <c r="TMN76" s="313"/>
      <c r="TMO76" s="313"/>
      <c r="TMP76" s="313"/>
      <c r="TMQ76" s="313"/>
      <c r="TMR76" s="313"/>
      <c r="TMS76" s="313"/>
      <c r="TMT76" s="313"/>
      <c r="TMU76" s="313"/>
      <c r="TMV76" s="313"/>
      <c r="TMW76" s="313"/>
      <c r="TMX76" s="313"/>
      <c r="TMY76" s="313"/>
      <c r="TMZ76" s="313"/>
      <c r="TNA76" s="313"/>
      <c r="TNB76" s="313"/>
      <c r="TNC76" s="313"/>
      <c r="TND76" s="313"/>
      <c r="TNE76" s="313"/>
      <c r="TNF76" s="313"/>
      <c r="TNG76" s="313"/>
      <c r="TNH76" s="313"/>
      <c r="TNI76" s="313"/>
      <c r="TNJ76" s="313"/>
      <c r="TNK76" s="313"/>
      <c r="TNL76" s="313"/>
      <c r="TNM76" s="313"/>
      <c r="TNN76" s="313"/>
      <c r="TNO76" s="313"/>
      <c r="TNP76" s="313"/>
      <c r="TNQ76" s="313"/>
      <c r="TNR76" s="313"/>
      <c r="TNS76" s="313"/>
      <c r="TNT76" s="313"/>
      <c r="TNU76" s="313"/>
      <c r="TNV76" s="313"/>
      <c r="TNW76" s="313"/>
      <c r="TNX76" s="313"/>
      <c r="TNY76" s="313"/>
      <c r="TNZ76" s="313"/>
      <c r="TOA76" s="313"/>
      <c r="TOB76" s="313"/>
      <c r="TOC76" s="313"/>
      <c r="TOD76" s="313"/>
      <c r="TOE76" s="313"/>
      <c r="TOF76" s="313"/>
      <c r="TOG76" s="313"/>
      <c r="TOH76" s="313"/>
      <c r="TOI76" s="313"/>
      <c r="TOJ76" s="313"/>
      <c r="TOK76" s="313"/>
      <c r="TOL76" s="313"/>
      <c r="TOM76" s="313"/>
      <c r="TON76" s="313"/>
      <c r="TOO76" s="313"/>
      <c r="TOP76" s="313"/>
      <c r="TOQ76" s="313"/>
      <c r="TOR76" s="313"/>
      <c r="TOS76" s="313"/>
      <c r="TOT76" s="313"/>
      <c r="TOU76" s="313"/>
      <c r="TOV76" s="313"/>
      <c r="TOW76" s="313"/>
      <c r="TOX76" s="313"/>
      <c r="TOY76" s="313"/>
      <c r="TOZ76" s="313"/>
      <c r="TPA76" s="313"/>
      <c r="TPB76" s="313"/>
      <c r="TPC76" s="313"/>
      <c r="TPD76" s="313"/>
      <c r="TPE76" s="313"/>
      <c r="TPF76" s="313"/>
      <c r="TPG76" s="313"/>
      <c r="TPH76" s="313"/>
      <c r="TPI76" s="313"/>
      <c r="TPJ76" s="313"/>
      <c r="TPK76" s="313"/>
      <c r="TPL76" s="313"/>
      <c r="TPM76" s="313"/>
      <c r="TPN76" s="313"/>
      <c r="TPO76" s="313"/>
      <c r="TPP76" s="313"/>
      <c r="TPQ76" s="313"/>
      <c r="TPR76" s="313"/>
      <c r="TPS76" s="313"/>
      <c r="TPT76" s="313"/>
      <c r="TPU76" s="313"/>
      <c r="TPV76" s="313"/>
      <c r="TPW76" s="313"/>
      <c r="TPX76" s="313"/>
      <c r="TPY76" s="313"/>
      <c r="TPZ76" s="313"/>
      <c r="TQA76" s="313"/>
      <c r="TQB76" s="313"/>
      <c r="TQC76" s="313"/>
      <c r="TQD76" s="313"/>
      <c r="TQE76" s="313"/>
      <c r="TQF76" s="313"/>
      <c r="TQG76" s="313"/>
      <c r="TQH76" s="313"/>
      <c r="TQI76" s="313"/>
      <c r="TQJ76" s="313"/>
      <c r="TQK76" s="313"/>
      <c r="TQL76" s="313"/>
      <c r="TQM76" s="313"/>
      <c r="TQN76" s="313"/>
      <c r="TQO76" s="313"/>
      <c r="TQP76" s="313"/>
      <c r="TQQ76" s="313"/>
      <c r="TQR76" s="313"/>
      <c r="TQS76" s="313"/>
      <c r="TQT76" s="313"/>
      <c r="TQU76" s="313"/>
      <c r="TQV76" s="313"/>
      <c r="TQW76" s="313"/>
      <c r="TQX76" s="313"/>
      <c r="TQY76" s="313"/>
      <c r="TQZ76" s="313"/>
      <c r="TRA76" s="313"/>
      <c r="TRB76" s="313"/>
      <c r="TRC76" s="313"/>
      <c r="TRD76" s="313"/>
      <c r="TRE76" s="313"/>
      <c r="TRF76" s="313"/>
      <c r="TRG76" s="313"/>
      <c r="TRH76" s="313"/>
      <c r="TRI76" s="313"/>
      <c r="TRJ76" s="313"/>
      <c r="TRK76" s="313"/>
      <c r="TRL76" s="313"/>
      <c r="TRM76" s="313"/>
      <c r="TRN76" s="313"/>
      <c r="TRO76" s="313"/>
      <c r="TRP76" s="313"/>
      <c r="TRQ76" s="313"/>
      <c r="TRR76" s="313"/>
      <c r="TRS76" s="313"/>
      <c r="TRT76" s="313"/>
      <c r="TRU76" s="313"/>
      <c r="TRV76" s="313"/>
      <c r="TRW76" s="313"/>
      <c r="TRX76" s="313"/>
      <c r="TRY76" s="313"/>
      <c r="TRZ76" s="313"/>
      <c r="TSA76" s="313"/>
      <c r="TSB76" s="313"/>
      <c r="TSC76" s="313"/>
      <c r="TSD76" s="313"/>
      <c r="TSE76" s="313"/>
      <c r="TSF76" s="313"/>
      <c r="TSG76" s="313"/>
      <c r="TSH76" s="313"/>
      <c r="TSI76" s="313"/>
      <c r="TSJ76" s="313"/>
      <c r="TSK76" s="313"/>
      <c r="TSL76" s="313"/>
      <c r="TSM76" s="313"/>
      <c r="TSN76" s="313"/>
      <c r="TSO76" s="313"/>
      <c r="TSP76" s="313"/>
      <c r="TSQ76" s="313"/>
      <c r="TSR76" s="313"/>
      <c r="TSS76" s="313"/>
      <c r="TST76" s="313"/>
      <c r="TSU76" s="313"/>
      <c r="TSV76" s="313"/>
      <c r="TSW76" s="313"/>
      <c r="TSX76" s="313"/>
      <c r="TSY76" s="313"/>
      <c r="TSZ76" s="313"/>
      <c r="TTA76" s="313"/>
      <c r="TTB76" s="313"/>
      <c r="TTC76" s="313"/>
      <c r="TTD76" s="313"/>
      <c r="TTE76" s="313"/>
      <c r="TTF76" s="313"/>
      <c r="TTG76" s="313"/>
      <c r="TTH76" s="313"/>
      <c r="TTI76" s="313"/>
      <c r="TTJ76" s="313"/>
      <c r="TTK76" s="313"/>
      <c r="TTL76" s="313"/>
      <c r="TTM76" s="313"/>
      <c r="TTN76" s="313"/>
      <c r="TTO76" s="313"/>
      <c r="TTP76" s="313"/>
      <c r="TTQ76" s="313"/>
      <c r="TTR76" s="313"/>
      <c r="TTS76" s="313"/>
      <c r="TTT76" s="313"/>
      <c r="TTU76" s="313"/>
      <c r="TTV76" s="313"/>
      <c r="TTW76" s="313"/>
      <c r="TTX76" s="313"/>
      <c r="TTY76" s="313"/>
      <c r="TTZ76" s="313"/>
      <c r="TUA76" s="313"/>
      <c r="TUB76" s="313"/>
      <c r="TUC76" s="313"/>
      <c r="TUD76" s="313"/>
      <c r="TUE76" s="313"/>
      <c r="TUF76" s="313"/>
      <c r="TUG76" s="313"/>
      <c r="TUH76" s="313"/>
      <c r="TUI76" s="313"/>
      <c r="TUJ76" s="313"/>
      <c r="TUK76" s="313"/>
      <c r="TUL76" s="313"/>
      <c r="TUM76" s="313"/>
      <c r="TUN76" s="313"/>
      <c r="TUO76" s="313"/>
      <c r="TUP76" s="313"/>
      <c r="TUQ76" s="313"/>
      <c r="TUR76" s="313"/>
      <c r="TUS76" s="313"/>
      <c r="TUT76" s="313"/>
      <c r="TUU76" s="313"/>
      <c r="TUV76" s="313"/>
      <c r="TUW76" s="313"/>
      <c r="TUX76" s="313"/>
      <c r="TUY76" s="313"/>
      <c r="TUZ76" s="313"/>
      <c r="TVA76" s="313"/>
      <c r="TVB76" s="313"/>
      <c r="TVC76" s="313"/>
      <c r="TVD76" s="313"/>
      <c r="TVE76" s="313"/>
      <c r="TVF76" s="313"/>
      <c r="TVG76" s="313"/>
      <c r="TVH76" s="313"/>
      <c r="TVI76" s="313"/>
      <c r="TVJ76" s="313"/>
      <c r="TVK76" s="313"/>
      <c r="TVL76" s="313"/>
      <c r="TVM76" s="313"/>
      <c r="TVN76" s="313"/>
      <c r="TVO76" s="313"/>
      <c r="TVP76" s="313"/>
      <c r="TVQ76" s="313"/>
      <c r="TVR76" s="313"/>
      <c r="TVS76" s="313"/>
      <c r="TVT76" s="313"/>
      <c r="TVU76" s="313"/>
      <c r="TVV76" s="313"/>
      <c r="TVW76" s="313"/>
      <c r="TVX76" s="313"/>
      <c r="TVY76" s="313"/>
      <c r="TVZ76" s="313"/>
      <c r="TWA76" s="313"/>
      <c r="TWB76" s="313"/>
      <c r="TWC76" s="313"/>
      <c r="TWD76" s="313"/>
      <c r="TWE76" s="313"/>
      <c r="TWF76" s="313"/>
      <c r="TWG76" s="313"/>
      <c r="TWH76" s="313"/>
      <c r="TWI76" s="313"/>
      <c r="TWJ76" s="313"/>
      <c r="TWK76" s="313"/>
      <c r="TWL76" s="313"/>
      <c r="TWM76" s="313"/>
      <c r="TWN76" s="313"/>
      <c r="TWO76" s="313"/>
      <c r="TWP76" s="313"/>
      <c r="TWQ76" s="313"/>
      <c r="TWR76" s="313"/>
      <c r="TWS76" s="313"/>
      <c r="TWT76" s="313"/>
      <c r="TWU76" s="313"/>
      <c r="TWV76" s="313"/>
      <c r="TWW76" s="313"/>
      <c r="TWX76" s="313"/>
      <c r="TWY76" s="313"/>
      <c r="TWZ76" s="313"/>
      <c r="TXA76" s="313"/>
      <c r="TXB76" s="313"/>
      <c r="TXC76" s="313"/>
      <c r="TXD76" s="313"/>
      <c r="TXE76" s="313"/>
      <c r="TXF76" s="313"/>
      <c r="TXG76" s="313"/>
      <c r="TXH76" s="313"/>
      <c r="TXI76" s="313"/>
      <c r="TXJ76" s="313"/>
      <c r="TXK76" s="313"/>
      <c r="TXL76" s="313"/>
      <c r="TXM76" s="313"/>
      <c r="TXN76" s="313"/>
      <c r="TXO76" s="313"/>
      <c r="TXP76" s="313"/>
      <c r="TXQ76" s="313"/>
      <c r="TXR76" s="313"/>
      <c r="TXS76" s="313"/>
      <c r="TXT76" s="313"/>
      <c r="TXU76" s="313"/>
      <c r="TXV76" s="313"/>
      <c r="TXW76" s="313"/>
      <c r="TXX76" s="313"/>
      <c r="TXY76" s="313"/>
      <c r="TXZ76" s="313"/>
      <c r="TYA76" s="313"/>
      <c r="TYB76" s="313"/>
      <c r="TYC76" s="313"/>
      <c r="TYD76" s="313"/>
      <c r="TYE76" s="313"/>
      <c r="TYF76" s="313"/>
      <c r="TYG76" s="313"/>
      <c r="TYH76" s="313"/>
      <c r="TYI76" s="313"/>
      <c r="TYJ76" s="313"/>
      <c r="TYK76" s="313"/>
      <c r="TYL76" s="313"/>
      <c r="TYM76" s="313"/>
      <c r="TYN76" s="313"/>
      <c r="TYO76" s="313"/>
      <c r="TYP76" s="313"/>
      <c r="TYQ76" s="313"/>
      <c r="TYR76" s="313"/>
      <c r="TYS76" s="313"/>
      <c r="TYT76" s="313"/>
      <c r="TYU76" s="313"/>
      <c r="TYV76" s="313"/>
      <c r="TYW76" s="313"/>
      <c r="TYX76" s="313"/>
      <c r="TYY76" s="313"/>
      <c r="TYZ76" s="313"/>
      <c r="TZA76" s="313"/>
      <c r="TZB76" s="313"/>
      <c r="TZC76" s="313"/>
      <c r="TZD76" s="313"/>
      <c r="TZE76" s="313"/>
      <c r="TZF76" s="313"/>
      <c r="TZG76" s="313"/>
      <c r="TZH76" s="313"/>
      <c r="TZI76" s="313"/>
      <c r="TZJ76" s="313"/>
      <c r="TZK76" s="313"/>
      <c r="TZL76" s="313"/>
      <c r="TZM76" s="313"/>
      <c r="TZN76" s="313"/>
      <c r="TZO76" s="313"/>
      <c r="TZP76" s="313"/>
      <c r="TZQ76" s="313"/>
      <c r="TZR76" s="313"/>
      <c r="TZS76" s="313"/>
      <c r="TZT76" s="313"/>
      <c r="TZU76" s="313"/>
      <c r="TZV76" s="313"/>
      <c r="TZW76" s="313"/>
      <c r="TZX76" s="313"/>
      <c r="TZY76" s="313"/>
      <c r="TZZ76" s="313"/>
      <c r="UAA76" s="313"/>
      <c r="UAB76" s="313"/>
      <c r="UAC76" s="313"/>
      <c r="UAD76" s="313"/>
      <c r="UAE76" s="313"/>
      <c r="UAF76" s="313"/>
      <c r="UAG76" s="313"/>
      <c r="UAH76" s="313"/>
      <c r="UAI76" s="313"/>
      <c r="UAJ76" s="313"/>
      <c r="UAK76" s="313"/>
      <c r="UAL76" s="313"/>
      <c r="UAM76" s="313"/>
      <c r="UAN76" s="313"/>
      <c r="UAO76" s="313"/>
      <c r="UAP76" s="313"/>
      <c r="UAQ76" s="313"/>
      <c r="UAR76" s="313"/>
      <c r="UAS76" s="313"/>
      <c r="UAT76" s="313"/>
      <c r="UAU76" s="313"/>
      <c r="UAV76" s="313"/>
      <c r="UAW76" s="313"/>
      <c r="UAX76" s="313"/>
      <c r="UAY76" s="313"/>
      <c r="UAZ76" s="313"/>
      <c r="UBA76" s="313"/>
      <c r="UBB76" s="313"/>
      <c r="UBC76" s="313"/>
      <c r="UBD76" s="313"/>
      <c r="UBE76" s="313"/>
      <c r="UBF76" s="313"/>
      <c r="UBG76" s="313"/>
      <c r="UBH76" s="313"/>
      <c r="UBI76" s="313"/>
      <c r="UBJ76" s="313"/>
      <c r="UBK76" s="313"/>
      <c r="UBL76" s="313"/>
      <c r="UBM76" s="313"/>
      <c r="UBN76" s="313"/>
      <c r="UBO76" s="313"/>
      <c r="UBP76" s="313"/>
      <c r="UBQ76" s="313"/>
      <c r="UBR76" s="313"/>
      <c r="UBS76" s="313"/>
      <c r="UBT76" s="313"/>
      <c r="UBU76" s="313"/>
      <c r="UBV76" s="313"/>
      <c r="UBW76" s="313"/>
      <c r="UBX76" s="313"/>
      <c r="UBY76" s="313"/>
      <c r="UBZ76" s="313"/>
      <c r="UCA76" s="313"/>
      <c r="UCB76" s="313"/>
      <c r="UCC76" s="313"/>
      <c r="UCD76" s="313"/>
      <c r="UCE76" s="313"/>
      <c r="UCF76" s="313"/>
      <c r="UCG76" s="313"/>
      <c r="UCH76" s="313"/>
      <c r="UCI76" s="313"/>
      <c r="UCJ76" s="313"/>
      <c r="UCK76" s="313"/>
      <c r="UCL76" s="313"/>
      <c r="UCM76" s="313"/>
      <c r="UCN76" s="313"/>
      <c r="UCO76" s="313"/>
      <c r="UCP76" s="313"/>
      <c r="UCQ76" s="313"/>
      <c r="UCR76" s="313"/>
      <c r="UCS76" s="313"/>
      <c r="UCT76" s="313"/>
      <c r="UCU76" s="313"/>
      <c r="UCV76" s="313"/>
      <c r="UCW76" s="313"/>
      <c r="UCX76" s="313"/>
      <c r="UCY76" s="313"/>
      <c r="UCZ76" s="313"/>
      <c r="UDA76" s="313"/>
      <c r="UDB76" s="313"/>
      <c r="UDC76" s="313"/>
      <c r="UDD76" s="313"/>
      <c r="UDE76" s="313"/>
      <c r="UDF76" s="313"/>
      <c r="UDG76" s="313"/>
      <c r="UDH76" s="313"/>
      <c r="UDI76" s="313"/>
      <c r="UDJ76" s="313"/>
      <c r="UDK76" s="313"/>
      <c r="UDL76" s="313"/>
      <c r="UDM76" s="313"/>
      <c r="UDN76" s="313"/>
      <c r="UDO76" s="313"/>
      <c r="UDP76" s="313"/>
      <c r="UDQ76" s="313"/>
      <c r="UDR76" s="313"/>
      <c r="UDS76" s="313"/>
      <c r="UDT76" s="313"/>
      <c r="UDU76" s="313"/>
      <c r="UDV76" s="313"/>
      <c r="UDW76" s="313"/>
      <c r="UDX76" s="313"/>
      <c r="UDY76" s="313"/>
      <c r="UDZ76" s="313"/>
      <c r="UEA76" s="313"/>
      <c r="UEB76" s="313"/>
      <c r="UEC76" s="313"/>
      <c r="UED76" s="313"/>
      <c r="UEE76" s="313"/>
      <c r="UEF76" s="313"/>
      <c r="UEG76" s="313"/>
      <c r="UEH76" s="313"/>
      <c r="UEI76" s="313"/>
      <c r="UEJ76" s="313"/>
      <c r="UEK76" s="313"/>
      <c r="UEL76" s="313"/>
      <c r="UEM76" s="313"/>
      <c r="UEN76" s="313"/>
      <c r="UEO76" s="313"/>
      <c r="UEP76" s="313"/>
      <c r="UEQ76" s="313"/>
      <c r="UER76" s="313"/>
      <c r="UES76" s="313"/>
      <c r="UET76" s="313"/>
      <c r="UEU76" s="313"/>
      <c r="UEV76" s="313"/>
      <c r="UEW76" s="313"/>
      <c r="UEX76" s="313"/>
      <c r="UEY76" s="313"/>
      <c r="UEZ76" s="313"/>
      <c r="UFA76" s="313"/>
      <c r="UFB76" s="313"/>
      <c r="UFC76" s="313"/>
      <c r="UFD76" s="313"/>
      <c r="UFE76" s="313"/>
      <c r="UFF76" s="313"/>
      <c r="UFG76" s="313"/>
      <c r="UFH76" s="313"/>
      <c r="UFI76" s="313"/>
      <c r="UFJ76" s="313"/>
      <c r="UFK76" s="313"/>
      <c r="UFL76" s="313"/>
      <c r="UFM76" s="313"/>
      <c r="UFN76" s="313"/>
      <c r="UFO76" s="313"/>
      <c r="UFP76" s="313"/>
      <c r="UFQ76" s="313"/>
      <c r="UFR76" s="313"/>
      <c r="UFS76" s="313"/>
      <c r="UFT76" s="313"/>
      <c r="UFU76" s="313"/>
      <c r="UFV76" s="313"/>
      <c r="UFW76" s="313"/>
      <c r="UFX76" s="313"/>
      <c r="UFY76" s="313"/>
      <c r="UFZ76" s="313"/>
      <c r="UGA76" s="313"/>
      <c r="UGB76" s="313"/>
      <c r="UGC76" s="313"/>
      <c r="UGD76" s="313"/>
      <c r="UGE76" s="313"/>
      <c r="UGF76" s="313"/>
      <c r="UGG76" s="313"/>
      <c r="UGH76" s="313"/>
      <c r="UGI76" s="313"/>
      <c r="UGJ76" s="313"/>
      <c r="UGK76" s="313"/>
      <c r="UGL76" s="313"/>
      <c r="UGM76" s="313"/>
      <c r="UGN76" s="313"/>
      <c r="UGO76" s="313"/>
      <c r="UGP76" s="313"/>
      <c r="UGQ76" s="313"/>
      <c r="UGR76" s="313"/>
      <c r="UGS76" s="313"/>
      <c r="UGT76" s="313"/>
      <c r="UGU76" s="313"/>
      <c r="UGV76" s="313"/>
      <c r="UGW76" s="313"/>
      <c r="UGX76" s="313"/>
      <c r="UGY76" s="313"/>
      <c r="UGZ76" s="313"/>
      <c r="UHA76" s="313"/>
      <c r="UHB76" s="313"/>
      <c r="UHC76" s="313"/>
      <c r="UHD76" s="313"/>
      <c r="UHE76" s="313"/>
      <c r="UHF76" s="313"/>
      <c r="UHG76" s="313"/>
      <c r="UHH76" s="313"/>
      <c r="UHI76" s="313"/>
      <c r="UHJ76" s="313"/>
      <c r="UHK76" s="313"/>
      <c r="UHL76" s="313"/>
      <c r="UHM76" s="313"/>
      <c r="UHN76" s="313"/>
      <c r="UHO76" s="313"/>
      <c r="UHP76" s="313"/>
      <c r="UHQ76" s="313"/>
      <c r="UHR76" s="313"/>
      <c r="UHS76" s="313"/>
      <c r="UHT76" s="313"/>
      <c r="UHU76" s="313"/>
      <c r="UHV76" s="313"/>
      <c r="UHW76" s="313"/>
      <c r="UHX76" s="313"/>
      <c r="UHY76" s="313"/>
      <c r="UHZ76" s="313"/>
      <c r="UIA76" s="313"/>
      <c r="UIB76" s="313"/>
      <c r="UIC76" s="313"/>
      <c r="UID76" s="313"/>
      <c r="UIE76" s="313"/>
      <c r="UIF76" s="313"/>
      <c r="UIG76" s="313"/>
      <c r="UIH76" s="313"/>
      <c r="UII76" s="313"/>
      <c r="UIJ76" s="313"/>
      <c r="UIK76" s="313"/>
      <c r="UIL76" s="313"/>
      <c r="UIM76" s="313"/>
      <c r="UIN76" s="313"/>
      <c r="UIO76" s="313"/>
      <c r="UIP76" s="313"/>
      <c r="UIQ76" s="313"/>
      <c r="UIR76" s="313"/>
      <c r="UIS76" s="313"/>
      <c r="UIT76" s="313"/>
      <c r="UIU76" s="313"/>
      <c r="UIV76" s="313"/>
      <c r="UIW76" s="313"/>
      <c r="UIX76" s="313"/>
      <c r="UIY76" s="313"/>
      <c r="UIZ76" s="313"/>
      <c r="UJA76" s="313"/>
      <c r="UJB76" s="313"/>
      <c r="UJC76" s="313"/>
      <c r="UJD76" s="313"/>
      <c r="UJE76" s="313"/>
      <c r="UJF76" s="313"/>
      <c r="UJG76" s="313"/>
      <c r="UJH76" s="313"/>
      <c r="UJI76" s="313"/>
      <c r="UJJ76" s="313"/>
      <c r="UJK76" s="313"/>
      <c r="UJL76" s="313"/>
      <c r="UJM76" s="313"/>
      <c r="UJN76" s="313"/>
      <c r="UJO76" s="313"/>
      <c r="UJP76" s="313"/>
      <c r="UJQ76" s="313"/>
      <c r="UJR76" s="313"/>
      <c r="UJS76" s="313"/>
      <c r="UJT76" s="313"/>
      <c r="UJU76" s="313"/>
      <c r="UJV76" s="313"/>
      <c r="UJW76" s="313"/>
      <c r="UJX76" s="313"/>
      <c r="UJY76" s="313"/>
      <c r="UJZ76" s="313"/>
      <c r="UKA76" s="313"/>
      <c r="UKB76" s="313"/>
      <c r="UKC76" s="313"/>
      <c r="UKD76" s="313"/>
      <c r="UKE76" s="313"/>
      <c r="UKF76" s="313"/>
      <c r="UKG76" s="313"/>
      <c r="UKH76" s="313"/>
      <c r="UKI76" s="313"/>
      <c r="UKJ76" s="313"/>
      <c r="UKK76" s="313"/>
      <c r="UKL76" s="313"/>
      <c r="UKM76" s="313"/>
      <c r="UKN76" s="313"/>
      <c r="UKO76" s="313"/>
      <c r="UKP76" s="313"/>
      <c r="UKQ76" s="313"/>
      <c r="UKR76" s="313"/>
      <c r="UKS76" s="313"/>
      <c r="UKT76" s="313"/>
      <c r="UKU76" s="313"/>
      <c r="UKV76" s="313"/>
      <c r="UKW76" s="313"/>
      <c r="UKX76" s="313"/>
      <c r="UKY76" s="313"/>
      <c r="UKZ76" s="313"/>
      <c r="ULA76" s="313"/>
      <c r="ULB76" s="313"/>
      <c r="ULC76" s="313"/>
      <c r="ULD76" s="313"/>
      <c r="ULE76" s="313"/>
      <c r="ULF76" s="313"/>
      <c r="ULG76" s="313"/>
      <c r="ULH76" s="313"/>
      <c r="ULI76" s="313"/>
      <c r="ULJ76" s="313"/>
      <c r="ULK76" s="313"/>
      <c r="ULL76" s="313"/>
      <c r="ULM76" s="313"/>
      <c r="ULN76" s="313"/>
      <c r="ULO76" s="313"/>
      <c r="ULP76" s="313"/>
      <c r="ULQ76" s="313"/>
      <c r="ULR76" s="313"/>
      <c r="ULS76" s="313"/>
      <c r="ULT76" s="313"/>
      <c r="ULU76" s="313"/>
      <c r="ULV76" s="313"/>
      <c r="ULW76" s="313"/>
      <c r="ULX76" s="313"/>
      <c r="ULY76" s="313"/>
      <c r="ULZ76" s="313"/>
      <c r="UMA76" s="313"/>
      <c r="UMB76" s="313"/>
      <c r="UMC76" s="313"/>
      <c r="UMD76" s="313"/>
      <c r="UME76" s="313"/>
      <c r="UMF76" s="313"/>
      <c r="UMG76" s="313"/>
      <c r="UMH76" s="313"/>
      <c r="UMI76" s="313"/>
      <c r="UMJ76" s="313"/>
      <c r="UMK76" s="313"/>
      <c r="UML76" s="313"/>
      <c r="UMM76" s="313"/>
      <c r="UMN76" s="313"/>
      <c r="UMO76" s="313"/>
      <c r="UMP76" s="313"/>
      <c r="UMQ76" s="313"/>
      <c r="UMR76" s="313"/>
      <c r="UMS76" s="313"/>
      <c r="UMT76" s="313"/>
      <c r="UMU76" s="313"/>
      <c r="UMV76" s="313"/>
      <c r="UMW76" s="313"/>
      <c r="UMX76" s="313"/>
      <c r="UMY76" s="313"/>
      <c r="UMZ76" s="313"/>
      <c r="UNA76" s="313"/>
      <c r="UNB76" s="313"/>
      <c r="UNC76" s="313"/>
      <c r="UND76" s="313"/>
      <c r="UNE76" s="313"/>
      <c r="UNF76" s="313"/>
      <c r="UNG76" s="313"/>
      <c r="UNH76" s="313"/>
      <c r="UNI76" s="313"/>
      <c r="UNJ76" s="313"/>
      <c r="UNK76" s="313"/>
      <c r="UNL76" s="313"/>
      <c r="UNM76" s="313"/>
      <c r="UNN76" s="313"/>
      <c r="UNO76" s="313"/>
      <c r="UNP76" s="313"/>
      <c r="UNQ76" s="313"/>
      <c r="UNR76" s="313"/>
      <c r="UNS76" s="313"/>
      <c r="UNT76" s="313"/>
      <c r="UNU76" s="313"/>
      <c r="UNV76" s="313"/>
      <c r="UNW76" s="313"/>
      <c r="UNX76" s="313"/>
      <c r="UNY76" s="313"/>
      <c r="UNZ76" s="313"/>
      <c r="UOA76" s="313"/>
      <c r="UOB76" s="313"/>
      <c r="UOC76" s="313"/>
      <c r="UOD76" s="313"/>
      <c r="UOE76" s="313"/>
      <c r="UOF76" s="313"/>
      <c r="UOG76" s="313"/>
      <c r="UOH76" s="313"/>
      <c r="UOI76" s="313"/>
      <c r="UOJ76" s="313"/>
      <c r="UOK76" s="313"/>
      <c r="UOL76" s="313"/>
      <c r="UOM76" s="313"/>
      <c r="UON76" s="313"/>
      <c r="UOO76" s="313"/>
      <c r="UOP76" s="313"/>
      <c r="UOQ76" s="313"/>
      <c r="UOR76" s="313"/>
      <c r="UOS76" s="313"/>
      <c r="UOT76" s="313"/>
      <c r="UOU76" s="313"/>
      <c r="UOV76" s="313"/>
      <c r="UOW76" s="313"/>
      <c r="UOX76" s="313"/>
      <c r="UOY76" s="313"/>
      <c r="UOZ76" s="313"/>
      <c r="UPA76" s="313"/>
      <c r="UPB76" s="313"/>
      <c r="UPC76" s="313"/>
      <c r="UPD76" s="313"/>
      <c r="UPE76" s="313"/>
      <c r="UPF76" s="313"/>
      <c r="UPG76" s="313"/>
      <c r="UPH76" s="313"/>
      <c r="UPI76" s="313"/>
      <c r="UPJ76" s="313"/>
      <c r="UPK76" s="313"/>
      <c r="UPL76" s="313"/>
      <c r="UPM76" s="313"/>
      <c r="UPN76" s="313"/>
      <c r="UPO76" s="313"/>
      <c r="UPP76" s="313"/>
      <c r="UPQ76" s="313"/>
      <c r="UPR76" s="313"/>
      <c r="UPS76" s="313"/>
      <c r="UPT76" s="313"/>
      <c r="UPU76" s="313"/>
      <c r="UPV76" s="313"/>
      <c r="UPW76" s="313"/>
      <c r="UPX76" s="313"/>
      <c r="UPY76" s="313"/>
      <c r="UPZ76" s="313"/>
      <c r="UQA76" s="313"/>
      <c r="UQB76" s="313"/>
      <c r="UQC76" s="313"/>
      <c r="UQD76" s="313"/>
      <c r="UQE76" s="313"/>
      <c r="UQF76" s="313"/>
      <c r="UQG76" s="313"/>
      <c r="UQH76" s="313"/>
      <c r="UQI76" s="313"/>
      <c r="UQJ76" s="313"/>
      <c r="UQK76" s="313"/>
      <c r="UQL76" s="313"/>
      <c r="UQM76" s="313"/>
      <c r="UQN76" s="313"/>
      <c r="UQO76" s="313"/>
      <c r="UQP76" s="313"/>
      <c r="UQQ76" s="313"/>
      <c r="UQR76" s="313"/>
      <c r="UQS76" s="313"/>
      <c r="UQT76" s="313"/>
      <c r="UQU76" s="313"/>
      <c r="UQV76" s="313"/>
      <c r="UQW76" s="313"/>
      <c r="UQX76" s="313"/>
      <c r="UQY76" s="313"/>
      <c r="UQZ76" s="313"/>
      <c r="URA76" s="313"/>
      <c r="URB76" s="313"/>
      <c r="URC76" s="313"/>
      <c r="URD76" s="313"/>
      <c r="URE76" s="313"/>
      <c r="URF76" s="313"/>
      <c r="URG76" s="313"/>
      <c r="URH76" s="313"/>
      <c r="URI76" s="313"/>
      <c r="URJ76" s="313"/>
      <c r="URK76" s="313"/>
      <c r="URL76" s="313"/>
      <c r="URM76" s="313"/>
      <c r="URN76" s="313"/>
      <c r="URO76" s="313"/>
      <c r="URP76" s="313"/>
      <c r="URQ76" s="313"/>
      <c r="URR76" s="313"/>
      <c r="URS76" s="313"/>
      <c r="URT76" s="313"/>
      <c r="URU76" s="313"/>
      <c r="URV76" s="313"/>
      <c r="URW76" s="313"/>
      <c r="URX76" s="313"/>
      <c r="URY76" s="313"/>
      <c r="URZ76" s="313"/>
      <c r="USA76" s="313"/>
      <c r="USB76" s="313"/>
      <c r="USC76" s="313"/>
      <c r="USD76" s="313"/>
      <c r="USE76" s="313"/>
      <c r="USF76" s="313"/>
      <c r="USG76" s="313"/>
      <c r="USH76" s="313"/>
      <c r="USI76" s="313"/>
      <c r="USJ76" s="313"/>
      <c r="USK76" s="313"/>
      <c r="USL76" s="313"/>
      <c r="USM76" s="313"/>
      <c r="USN76" s="313"/>
      <c r="USO76" s="313"/>
      <c r="USP76" s="313"/>
      <c r="USQ76" s="313"/>
      <c r="USR76" s="313"/>
      <c r="USS76" s="313"/>
      <c r="UST76" s="313"/>
      <c r="USU76" s="313"/>
      <c r="USV76" s="313"/>
      <c r="USW76" s="313"/>
      <c r="USX76" s="313"/>
      <c r="USY76" s="313"/>
      <c r="USZ76" s="313"/>
      <c r="UTA76" s="313"/>
      <c r="UTB76" s="313"/>
      <c r="UTC76" s="313"/>
      <c r="UTD76" s="313"/>
      <c r="UTE76" s="313"/>
      <c r="UTF76" s="313"/>
      <c r="UTG76" s="313"/>
      <c r="UTH76" s="313"/>
      <c r="UTI76" s="313"/>
      <c r="UTJ76" s="313"/>
      <c r="UTK76" s="313"/>
      <c r="UTL76" s="313"/>
      <c r="UTM76" s="313"/>
      <c r="UTN76" s="313"/>
      <c r="UTO76" s="313"/>
      <c r="UTP76" s="313"/>
      <c r="UTQ76" s="313"/>
      <c r="UTR76" s="313"/>
      <c r="UTS76" s="313"/>
      <c r="UTT76" s="313"/>
      <c r="UTU76" s="313"/>
      <c r="UTV76" s="313"/>
      <c r="UTW76" s="313"/>
      <c r="UTX76" s="313"/>
      <c r="UTY76" s="313"/>
      <c r="UTZ76" s="313"/>
      <c r="UUA76" s="313"/>
      <c r="UUB76" s="313"/>
      <c r="UUC76" s="313"/>
      <c r="UUD76" s="313"/>
      <c r="UUE76" s="313"/>
      <c r="UUF76" s="313"/>
      <c r="UUG76" s="313"/>
      <c r="UUH76" s="313"/>
      <c r="UUI76" s="313"/>
      <c r="UUJ76" s="313"/>
      <c r="UUK76" s="313"/>
      <c r="UUL76" s="313"/>
      <c r="UUM76" s="313"/>
      <c r="UUN76" s="313"/>
      <c r="UUO76" s="313"/>
      <c r="UUP76" s="313"/>
      <c r="UUQ76" s="313"/>
      <c r="UUR76" s="313"/>
      <c r="UUS76" s="313"/>
      <c r="UUT76" s="313"/>
      <c r="UUU76" s="313"/>
      <c r="UUV76" s="313"/>
      <c r="UUW76" s="313"/>
      <c r="UUX76" s="313"/>
      <c r="UUY76" s="313"/>
      <c r="UUZ76" s="313"/>
      <c r="UVA76" s="313"/>
      <c r="UVB76" s="313"/>
      <c r="UVC76" s="313"/>
      <c r="UVD76" s="313"/>
      <c r="UVE76" s="313"/>
      <c r="UVF76" s="313"/>
      <c r="UVG76" s="313"/>
      <c r="UVH76" s="313"/>
      <c r="UVI76" s="313"/>
      <c r="UVJ76" s="313"/>
      <c r="UVK76" s="313"/>
      <c r="UVL76" s="313"/>
      <c r="UVM76" s="313"/>
      <c r="UVN76" s="313"/>
      <c r="UVO76" s="313"/>
      <c r="UVP76" s="313"/>
      <c r="UVQ76" s="313"/>
      <c r="UVR76" s="313"/>
      <c r="UVS76" s="313"/>
      <c r="UVT76" s="313"/>
      <c r="UVU76" s="313"/>
      <c r="UVV76" s="313"/>
      <c r="UVW76" s="313"/>
      <c r="UVX76" s="313"/>
      <c r="UVY76" s="313"/>
      <c r="UVZ76" s="313"/>
      <c r="UWA76" s="313"/>
      <c r="UWB76" s="313"/>
      <c r="UWC76" s="313"/>
      <c r="UWD76" s="313"/>
      <c r="UWE76" s="313"/>
      <c r="UWF76" s="313"/>
      <c r="UWG76" s="313"/>
      <c r="UWH76" s="313"/>
      <c r="UWI76" s="313"/>
      <c r="UWJ76" s="313"/>
      <c r="UWK76" s="313"/>
      <c r="UWL76" s="313"/>
      <c r="UWM76" s="313"/>
      <c r="UWN76" s="313"/>
      <c r="UWO76" s="313"/>
      <c r="UWP76" s="313"/>
      <c r="UWQ76" s="313"/>
      <c r="UWR76" s="313"/>
      <c r="UWS76" s="313"/>
      <c r="UWT76" s="313"/>
      <c r="UWU76" s="313"/>
      <c r="UWV76" s="313"/>
      <c r="UWW76" s="313"/>
      <c r="UWX76" s="313"/>
      <c r="UWY76" s="313"/>
      <c r="UWZ76" s="313"/>
      <c r="UXA76" s="313"/>
      <c r="UXB76" s="313"/>
      <c r="UXC76" s="313"/>
      <c r="UXD76" s="313"/>
      <c r="UXE76" s="313"/>
      <c r="UXF76" s="313"/>
      <c r="UXG76" s="313"/>
      <c r="UXH76" s="313"/>
      <c r="UXI76" s="313"/>
      <c r="UXJ76" s="313"/>
      <c r="UXK76" s="313"/>
      <c r="UXL76" s="313"/>
      <c r="UXM76" s="313"/>
      <c r="UXN76" s="313"/>
      <c r="UXO76" s="313"/>
      <c r="UXP76" s="313"/>
      <c r="UXQ76" s="313"/>
      <c r="UXR76" s="313"/>
      <c r="UXS76" s="313"/>
      <c r="UXT76" s="313"/>
      <c r="UXU76" s="313"/>
      <c r="UXV76" s="313"/>
      <c r="UXW76" s="313"/>
      <c r="UXX76" s="313"/>
      <c r="UXY76" s="313"/>
      <c r="UXZ76" s="313"/>
      <c r="UYA76" s="313"/>
      <c r="UYB76" s="313"/>
      <c r="UYC76" s="313"/>
      <c r="UYD76" s="313"/>
      <c r="UYE76" s="313"/>
      <c r="UYF76" s="313"/>
      <c r="UYG76" s="313"/>
      <c r="UYH76" s="313"/>
      <c r="UYI76" s="313"/>
      <c r="UYJ76" s="313"/>
      <c r="UYK76" s="313"/>
      <c r="UYL76" s="313"/>
      <c r="UYM76" s="313"/>
      <c r="UYN76" s="313"/>
      <c r="UYO76" s="313"/>
      <c r="UYP76" s="313"/>
      <c r="UYQ76" s="313"/>
      <c r="UYR76" s="313"/>
      <c r="UYS76" s="313"/>
      <c r="UYT76" s="313"/>
      <c r="UYU76" s="313"/>
      <c r="UYV76" s="313"/>
      <c r="UYW76" s="313"/>
      <c r="UYX76" s="313"/>
      <c r="UYY76" s="313"/>
      <c r="UYZ76" s="313"/>
      <c r="UZA76" s="313"/>
      <c r="UZB76" s="313"/>
      <c r="UZC76" s="313"/>
      <c r="UZD76" s="313"/>
      <c r="UZE76" s="313"/>
      <c r="UZF76" s="313"/>
      <c r="UZG76" s="313"/>
      <c r="UZH76" s="313"/>
      <c r="UZI76" s="313"/>
      <c r="UZJ76" s="313"/>
      <c r="UZK76" s="313"/>
      <c r="UZL76" s="313"/>
      <c r="UZM76" s="313"/>
      <c r="UZN76" s="313"/>
      <c r="UZO76" s="313"/>
      <c r="UZP76" s="313"/>
      <c r="UZQ76" s="313"/>
      <c r="UZR76" s="313"/>
      <c r="UZS76" s="313"/>
      <c r="UZT76" s="313"/>
      <c r="UZU76" s="313"/>
      <c r="UZV76" s="313"/>
      <c r="UZW76" s="313"/>
      <c r="UZX76" s="313"/>
      <c r="UZY76" s="313"/>
      <c r="UZZ76" s="313"/>
      <c r="VAA76" s="313"/>
      <c r="VAB76" s="313"/>
      <c r="VAC76" s="313"/>
      <c r="VAD76" s="313"/>
      <c r="VAE76" s="313"/>
      <c r="VAF76" s="313"/>
      <c r="VAG76" s="313"/>
      <c r="VAH76" s="313"/>
      <c r="VAI76" s="313"/>
      <c r="VAJ76" s="313"/>
      <c r="VAK76" s="313"/>
      <c r="VAL76" s="313"/>
      <c r="VAM76" s="313"/>
      <c r="VAN76" s="313"/>
      <c r="VAO76" s="313"/>
      <c r="VAP76" s="313"/>
      <c r="VAQ76" s="313"/>
      <c r="VAR76" s="313"/>
      <c r="VAS76" s="313"/>
      <c r="VAT76" s="313"/>
      <c r="VAU76" s="313"/>
      <c r="VAV76" s="313"/>
      <c r="VAW76" s="313"/>
      <c r="VAX76" s="313"/>
      <c r="VAY76" s="313"/>
      <c r="VAZ76" s="313"/>
      <c r="VBA76" s="313"/>
      <c r="VBB76" s="313"/>
      <c r="VBC76" s="313"/>
      <c r="VBD76" s="313"/>
      <c r="VBE76" s="313"/>
      <c r="VBF76" s="313"/>
      <c r="VBG76" s="313"/>
      <c r="VBH76" s="313"/>
      <c r="VBI76" s="313"/>
      <c r="VBJ76" s="313"/>
      <c r="VBK76" s="313"/>
      <c r="VBL76" s="313"/>
      <c r="VBM76" s="313"/>
      <c r="VBN76" s="313"/>
      <c r="VBO76" s="313"/>
      <c r="VBP76" s="313"/>
      <c r="VBQ76" s="313"/>
      <c r="VBR76" s="313"/>
      <c r="VBS76" s="313"/>
      <c r="VBT76" s="313"/>
      <c r="VBU76" s="313"/>
      <c r="VBV76" s="313"/>
      <c r="VBW76" s="313"/>
      <c r="VBX76" s="313"/>
      <c r="VBY76" s="313"/>
      <c r="VBZ76" s="313"/>
      <c r="VCA76" s="313"/>
      <c r="VCB76" s="313"/>
      <c r="VCC76" s="313"/>
      <c r="VCD76" s="313"/>
      <c r="VCE76" s="313"/>
      <c r="VCF76" s="313"/>
      <c r="VCG76" s="313"/>
      <c r="VCH76" s="313"/>
      <c r="VCI76" s="313"/>
      <c r="VCJ76" s="313"/>
      <c r="VCK76" s="313"/>
      <c r="VCL76" s="313"/>
      <c r="VCM76" s="313"/>
      <c r="VCN76" s="313"/>
      <c r="VCO76" s="313"/>
      <c r="VCP76" s="313"/>
      <c r="VCQ76" s="313"/>
      <c r="VCR76" s="313"/>
      <c r="VCS76" s="313"/>
      <c r="VCT76" s="313"/>
      <c r="VCU76" s="313"/>
      <c r="VCV76" s="313"/>
      <c r="VCW76" s="313"/>
      <c r="VCX76" s="313"/>
      <c r="VCY76" s="313"/>
      <c r="VCZ76" s="313"/>
      <c r="VDA76" s="313"/>
      <c r="VDB76" s="313"/>
      <c r="VDC76" s="313"/>
      <c r="VDD76" s="313"/>
      <c r="VDE76" s="313"/>
      <c r="VDF76" s="313"/>
      <c r="VDG76" s="313"/>
      <c r="VDH76" s="313"/>
      <c r="VDI76" s="313"/>
      <c r="VDJ76" s="313"/>
      <c r="VDK76" s="313"/>
      <c r="VDL76" s="313"/>
      <c r="VDM76" s="313"/>
      <c r="VDN76" s="313"/>
      <c r="VDO76" s="313"/>
      <c r="VDP76" s="313"/>
      <c r="VDQ76" s="313"/>
      <c r="VDR76" s="313"/>
      <c r="VDS76" s="313"/>
      <c r="VDT76" s="313"/>
      <c r="VDU76" s="313"/>
      <c r="VDV76" s="313"/>
      <c r="VDW76" s="313"/>
      <c r="VDX76" s="313"/>
      <c r="VDY76" s="313"/>
      <c r="VDZ76" s="313"/>
      <c r="VEA76" s="313"/>
      <c r="VEB76" s="313"/>
      <c r="VEC76" s="313"/>
      <c r="VED76" s="313"/>
      <c r="VEE76" s="313"/>
      <c r="VEF76" s="313"/>
      <c r="VEG76" s="313"/>
      <c r="VEH76" s="313"/>
      <c r="VEI76" s="313"/>
      <c r="VEJ76" s="313"/>
      <c r="VEK76" s="313"/>
      <c r="VEL76" s="313"/>
      <c r="VEM76" s="313"/>
      <c r="VEN76" s="313"/>
      <c r="VEO76" s="313"/>
      <c r="VEP76" s="313"/>
      <c r="VEQ76" s="313"/>
      <c r="VER76" s="313"/>
      <c r="VES76" s="313"/>
      <c r="VET76" s="313"/>
      <c r="VEU76" s="313"/>
      <c r="VEV76" s="313"/>
      <c r="VEW76" s="313"/>
      <c r="VEX76" s="313"/>
      <c r="VEY76" s="313"/>
      <c r="VEZ76" s="313"/>
      <c r="VFA76" s="313"/>
      <c r="VFB76" s="313"/>
      <c r="VFC76" s="313"/>
      <c r="VFD76" s="313"/>
      <c r="VFE76" s="313"/>
      <c r="VFF76" s="313"/>
      <c r="VFG76" s="313"/>
      <c r="VFH76" s="313"/>
      <c r="VFI76" s="313"/>
      <c r="VFJ76" s="313"/>
      <c r="VFK76" s="313"/>
      <c r="VFL76" s="313"/>
      <c r="VFM76" s="313"/>
      <c r="VFN76" s="313"/>
      <c r="VFO76" s="313"/>
      <c r="VFP76" s="313"/>
      <c r="VFQ76" s="313"/>
      <c r="VFR76" s="313"/>
      <c r="VFS76" s="313"/>
      <c r="VFT76" s="313"/>
      <c r="VFU76" s="313"/>
      <c r="VFV76" s="313"/>
      <c r="VFW76" s="313"/>
      <c r="VFX76" s="313"/>
      <c r="VFY76" s="313"/>
      <c r="VFZ76" s="313"/>
      <c r="VGA76" s="313"/>
      <c r="VGB76" s="313"/>
      <c r="VGC76" s="313"/>
      <c r="VGD76" s="313"/>
      <c r="VGE76" s="313"/>
      <c r="VGF76" s="313"/>
      <c r="VGG76" s="313"/>
      <c r="VGH76" s="313"/>
      <c r="VGI76" s="313"/>
      <c r="VGJ76" s="313"/>
      <c r="VGK76" s="313"/>
      <c r="VGL76" s="313"/>
      <c r="VGM76" s="313"/>
      <c r="VGN76" s="313"/>
      <c r="VGO76" s="313"/>
      <c r="VGP76" s="313"/>
      <c r="VGQ76" s="313"/>
      <c r="VGR76" s="313"/>
      <c r="VGS76" s="313"/>
      <c r="VGT76" s="313"/>
      <c r="VGU76" s="313"/>
      <c r="VGV76" s="313"/>
      <c r="VGW76" s="313"/>
      <c r="VGX76" s="313"/>
      <c r="VGY76" s="313"/>
      <c r="VGZ76" s="313"/>
      <c r="VHA76" s="313"/>
      <c r="VHB76" s="313"/>
      <c r="VHC76" s="313"/>
      <c r="VHD76" s="313"/>
      <c r="VHE76" s="313"/>
      <c r="VHF76" s="313"/>
      <c r="VHG76" s="313"/>
      <c r="VHH76" s="313"/>
      <c r="VHI76" s="313"/>
      <c r="VHJ76" s="313"/>
      <c r="VHK76" s="313"/>
      <c r="VHL76" s="313"/>
      <c r="VHM76" s="313"/>
      <c r="VHN76" s="313"/>
      <c r="VHO76" s="313"/>
      <c r="VHP76" s="313"/>
      <c r="VHQ76" s="313"/>
      <c r="VHR76" s="313"/>
      <c r="VHS76" s="313"/>
      <c r="VHT76" s="313"/>
      <c r="VHU76" s="313"/>
      <c r="VHV76" s="313"/>
      <c r="VHW76" s="313"/>
      <c r="VHX76" s="313"/>
      <c r="VHY76" s="313"/>
      <c r="VHZ76" s="313"/>
      <c r="VIA76" s="313"/>
      <c r="VIB76" s="313"/>
      <c r="VIC76" s="313"/>
      <c r="VID76" s="313"/>
      <c r="VIE76" s="313"/>
      <c r="VIF76" s="313"/>
      <c r="VIG76" s="313"/>
      <c r="VIH76" s="313"/>
      <c r="VII76" s="313"/>
      <c r="VIJ76" s="313"/>
      <c r="VIK76" s="313"/>
      <c r="VIL76" s="313"/>
      <c r="VIM76" s="313"/>
      <c r="VIN76" s="313"/>
      <c r="VIO76" s="313"/>
      <c r="VIP76" s="313"/>
      <c r="VIQ76" s="313"/>
      <c r="VIR76" s="313"/>
      <c r="VIS76" s="313"/>
      <c r="VIT76" s="313"/>
      <c r="VIU76" s="313"/>
      <c r="VIV76" s="313"/>
      <c r="VIW76" s="313"/>
      <c r="VIX76" s="313"/>
      <c r="VIY76" s="313"/>
      <c r="VIZ76" s="313"/>
      <c r="VJA76" s="313"/>
      <c r="VJB76" s="313"/>
      <c r="VJC76" s="313"/>
      <c r="VJD76" s="313"/>
      <c r="VJE76" s="313"/>
      <c r="VJF76" s="313"/>
      <c r="VJG76" s="313"/>
      <c r="VJH76" s="313"/>
      <c r="VJI76" s="313"/>
      <c r="VJJ76" s="313"/>
      <c r="VJK76" s="313"/>
      <c r="VJL76" s="313"/>
      <c r="VJM76" s="313"/>
      <c r="VJN76" s="313"/>
      <c r="VJO76" s="313"/>
      <c r="VJP76" s="313"/>
      <c r="VJQ76" s="313"/>
      <c r="VJR76" s="313"/>
      <c r="VJS76" s="313"/>
      <c r="VJT76" s="313"/>
      <c r="VJU76" s="313"/>
      <c r="VJV76" s="313"/>
      <c r="VJW76" s="313"/>
      <c r="VJX76" s="313"/>
      <c r="VJY76" s="313"/>
      <c r="VJZ76" s="313"/>
      <c r="VKA76" s="313"/>
      <c r="VKB76" s="313"/>
      <c r="VKC76" s="313"/>
      <c r="VKD76" s="313"/>
      <c r="VKE76" s="313"/>
      <c r="VKF76" s="313"/>
      <c r="VKG76" s="313"/>
      <c r="VKH76" s="313"/>
      <c r="VKI76" s="313"/>
      <c r="VKJ76" s="313"/>
      <c r="VKK76" s="313"/>
      <c r="VKL76" s="313"/>
      <c r="VKM76" s="313"/>
      <c r="VKN76" s="313"/>
      <c r="VKO76" s="313"/>
      <c r="VKP76" s="313"/>
      <c r="VKQ76" s="313"/>
      <c r="VKR76" s="313"/>
      <c r="VKS76" s="313"/>
      <c r="VKT76" s="313"/>
      <c r="VKU76" s="313"/>
      <c r="VKV76" s="313"/>
      <c r="VKW76" s="313"/>
      <c r="VKX76" s="313"/>
      <c r="VKY76" s="313"/>
      <c r="VKZ76" s="313"/>
      <c r="VLA76" s="313"/>
      <c r="VLB76" s="313"/>
      <c r="VLC76" s="313"/>
      <c r="VLD76" s="313"/>
      <c r="VLE76" s="313"/>
      <c r="VLF76" s="313"/>
      <c r="VLG76" s="313"/>
      <c r="VLH76" s="313"/>
      <c r="VLI76" s="313"/>
      <c r="VLJ76" s="313"/>
      <c r="VLK76" s="313"/>
      <c r="VLL76" s="313"/>
      <c r="VLM76" s="313"/>
      <c r="VLN76" s="313"/>
      <c r="VLO76" s="313"/>
      <c r="VLP76" s="313"/>
      <c r="VLQ76" s="313"/>
      <c r="VLR76" s="313"/>
      <c r="VLS76" s="313"/>
      <c r="VLT76" s="313"/>
      <c r="VLU76" s="313"/>
      <c r="VLV76" s="313"/>
      <c r="VLW76" s="313"/>
      <c r="VLX76" s="313"/>
      <c r="VLY76" s="313"/>
      <c r="VLZ76" s="313"/>
      <c r="VMA76" s="313"/>
      <c r="VMB76" s="313"/>
      <c r="VMC76" s="313"/>
      <c r="VMD76" s="313"/>
      <c r="VME76" s="313"/>
      <c r="VMF76" s="313"/>
      <c r="VMG76" s="313"/>
      <c r="VMH76" s="313"/>
      <c r="VMI76" s="313"/>
      <c r="VMJ76" s="313"/>
      <c r="VMK76" s="313"/>
      <c r="VML76" s="313"/>
      <c r="VMM76" s="313"/>
      <c r="VMN76" s="313"/>
      <c r="VMO76" s="313"/>
      <c r="VMP76" s="313"/>
      <c r="VMQ76" s="313"/>
      <c r="VMR76" s="313"/>
      <c r="VMS76" s="313"/>
      <c r="VMT76" s="313"/>
      <c r="VMU76" s="313"/>
      <c r="VMV76" s="313"/>
      <c r="VMW76" s="313"/>
      <c r="VMX76" s="313"/>
      <c r="VMY76" s="313"/>
      <c r="VMZ76" s="313"/>
      <c r="VNA76" s="313"/>
      <c r="VNB76" s="313"/>
      <c r="VNC76" s="313"/>
      <c r="VND76" s="313"/>
      <c r="VNE76" s="313"/>
      <c r="VNF76" s="313"/>
      <c r="VNG76" s="313"/>
      <c r="VNH76" s="313"/>
      <c r="VNI76" s="313"/>
      <c r="VNJ76" s="313"/>
      <c r="VNK76" s="313"/>
      <c r="VNL76" s="313"/>
      <c r="VNM76" s="313"/>
      <c r="VNN76" s="313"/>
      <c r="VNO76" s="313"/>
      <c r="VNP76" s="313"/>
      <c r="VNQ76" s="313"/>
      <c r="VNR76" s="313"/>
      <c r="VNS76" s="313"/>
      <c r="VNT76" s="313"/>
      <c r="VNU76" s="313"/>
      <c r="VNV76" s="313"/>
      <c r="VNW76" s="313"/>
      <c r="VNX76" s="313"/>
      <c r="VNY76" s="313"/>
      <c r="VNZ76" s="313"/>
      <c r="VOA76" s="313"/>
      <c r="VOB76" s="313"/>
      <c r="VOC76" s="313"/>
      <c r="VOD76" s="313"/>
      <c r="VOE76" s="313"/>
      <c r="VOF76" s="313"/>
      <c r="VOG76" s="313"/>
      <c r="VOH76" s="313"/>
      <c r="VOI76" s="313"/>
      <c r="VOJ76" s="313"/>
      <c r="VOK76" s="313"/>
      <c r="VOL76" s="313"/>
      <c r="VOM76" s="313"/>
      <c r="VON76" s="313"/>
      <c r="VOO76" s="313"/>
      <c r="VOP76" s="313"/>
      <c r="VOQ76" s="313"/>
      <c r="VOR76" s="313"/>
      <c r="VOS76" s="313"/>
      <c r="VOT76" s="313"/>
      <c r="VOU76" s="313"/>
      <c r="VOV76" s="313"/>
      <c r="VOW76" s="313"/>
      <c r="VOX76" s="313"/>
      <c r="VOY76" s="313"/>
      <c r="VOZ76" s="313"/>
      <c r="VPA76" s="313"/>
      <c r="VPB76" s="313"/>
      <c r="VPC76" s="313"/>
      <c r="VPD76" s="313"/>
      <c r="VPE76" s="313"/>
      <c r="VPF76" s="313"/>
      <c r="VPG76" s="313"/>
      <c r="VPH76" s="313"/>
      <c r="VPI76" s="313"/>
      <c r="VPJ76" s="313"/>
      <c r="VPK76" s="313"/>
      <c r="VPL76" s="313"/>
      <c r="VPM76" s="313"/>
      <c r="VPN76" s="313"/>
      <c r="VPO76" s="313"/>
      <c r="VPP76" s="313"/>
      <c r="VPQ76" s="313"/>
      <c r="VPR76" s="313"/>
      <c r="VPS76" s="313"/>
      <c r="VPT76" s="313"/>
      <c r="VPU76" s="313"/>
      <c r="VPV76" s="313"/>
      <c r="VPW76" s="313"/>
      <c r="VPX76" s="313"/>
      <c r="VPY76" s="313"/>
      <c r="VPZ76" s="313"/>
      <c r="VQA76" s="313"/>
      <c r="VQB76" s="313"/>
      <c r="VQC76" s="313"/>
      <c r="VQD76" s="313"/>
      <c r="VQE76" s="313"/>
      <c r="VQF76" s="313"/>
      <c r="VQG76" s="313"/>
      <c r="VQH76" s="313"/>
      <c r="VQI76" s="313"/>
      <c r="VQJ76" s="313"/>
      <c r="VQK76" s="313"/>
      <c r="VQL76" s="313"/>
      <c r="VQM76" s="313"/>
      <c r="VQN76" s="313"/>
      <c r="VQO76" s="313"/>
      <c r="VQP76" s="313"/>
      <c r="VQQ76" s="313"/>
      <c r="VQR76" s="313"/>
      <c r="VQS76" s="313"/>
      <c r="VQT76" s="313"/>
      <c r="VQU76" s="313"/>
      <c r="VQV76" s="313"/>
      <c r="VQW76" s="313"/>
      <c r="VQX76" s="313"/>
      <c r="VQY76" s="313"/>
      <c r="VQZ76" s="313"/>
      <c r="VRA76" s="313"/>
      <c r="VRB76" s="313"/>
      <c r="VRC76" s="313"/>
      <c r="VRD76" s="313"/>
      <c r="VRE76" s="313"/>
      <c r="VRF76" s="313"/>
      <c r="VRG76" s="313"/>
      <c r="VRH76" s="313"/>
      <c r="VRI76" s="313"/>
      <c r="VRJ76" s="313"/>
      <c r="VRK76" s="313"/>
      <c r="VRL76" s="313"/>
      <c r="VRM76" s="313"/>
      <c r="VRN76" s="313"/>
      <c r="VRO76" s="313"/>
      <c r="VRP76" s="313"/>
      <c r="VRQ76" s="313"/>
      <c r="VRR76" s="313"/>
      <c r="VRS76" s="313"/>
      <c r="VRT76" s="313"/>
      <c r="VRU76" s="313"/>
      <c r="VRV76" s="313"/>
      <c r="VRW76" s="313"/>
      <c r="VRX76" s="313"/>
      <c r="VRY76" s="313"/>
      <c r="VRZ76" s="313"/>
      <c r="VSA76" s="313"/>
      <c r="VSB76" s="313"/>
      <c r="VSC76" s="313"/>
      <c r="VSD76" s="313"/>
      <c r="VSE76" s="313"/>
      <c r="VSF76" s="313"/>
      <c r="VSG76" s="313"/>
      <c r="VSH76" s="313"/>
      <c r="VSI76" s="313"/>
      <c r="VSJ76" s="313"/>
      <c r="VSK76" s="313"/>
      <c r="VSL76" s="313"/>
      <c r="VSM76" s="313"/>
      <c r="VSN76" s="313"/>
      <c r="VSO76" s="313"/>
      <c r="VSP76" s="313"/>
      <c r="VSQ76" s="313"/>
      <c r="VSR76" s="313"/>
      <c r="VSS76" s="313"/>
      <c r="VST76" s="313"/>
      <c r="VSU76" s="313"/>
      <c r="VSV76" s="313"/>
      <c r="VSW76" s="313"/>
      <c r="VSX76" s="313"/>
      <c r="VSY76" s="313"/>
      <c r="VSZ76" s="313"/>
      <c r="VTA76" s="313"/>
      <c r="VTB76" s="313"/>
      <c r="VTC76" s="313"/>
      <c r="VTD76" s="313"/>
      <c r="VTE76" s="313"/>
      <c r="VTF76" s="313"/>
      <c r="VTG76" s="313"/>
      <c r="VTH76" s="313"/>
      <c r="VTI76" s="313"/>
      <c r="VTJ76" s="313"/>
      <c r="VTK76" s="313"/>
      <c r="VTL76" s="313"/>
      <c r="VTM76" s="313"/>
      <c r="VTN76" s="313"/>
      <c r="VTO76" s="313"/>
      <c r="VTP76" s="313"/>
      <c r="VTQ76" s="313"/>
      <c r="VTR76" s="313"/>
      <c r="VTS76" s="313"/>
      <c r="VTT76" s="313"/>
      <c r="VTU76" s="313"/>
      <c r="VTV76" s="313"/>
      <c r="VTW76" s="313"/>
      <c r="VTX76" s="313"/>
      <c r="VTY76" s="313"/>
      <c r="VTZ76" s="313"/>
      <c r="VUA76" s="313"/>
      <c r="VUB76" s="313"/>
      <c r="VUC76" s="313"/>
      <c r="VUD76" s="313"/>
      <c r="VUE76" s="313"/>
      <c r="VUF76" s="313"/>
      <c r="VUG76" s="313"/>
      <c r="VUH76" s="313"/>
      <c r="VUI76" s="313"/>
      <c r="VUJ76" s="313"/>
      <c r="VUK76" s="313"/>
      <c r="VUL76" s="313"/>
      <c r="VUM76" s="313"/>
      <c r="VUN76" s="313"/>
      <c r="VUO76" s="313"/>
      <c r="VUP76" s="313"/>
      <c r="VUQ76" s="313"/>
      <c r="VUR76" s="313"/>
      <c r="VUS76" s="313"/>
      <c r="VUT76" s="313"/>
      <c r="VUU76" s="313"/>
      <c r="VUV76" s="313"/>
      <c r="VUW76" s="313"/>
      <c r="VUX76" s="313"/>
      <c r="VUY76" s="313"/>
      <c r="VUZ76" s="313"/>
      <c r="VVA76" s="313"/>
      <c r="VVB76" s="313"/>
      <c r="VVC76" s="313"/>
      <c r="VVD76" s="313"/>
      <c r="VVE76" s="313"/>
      <c r="VVF76" s="313"/>
      <c r="VVG76" s="313"/>
      <c r="VVH76" s="313"/>
      <c r="VVI76" s="313"/>
      <c r="VVJ76" s="313"/>
      <c r="VVK76" s="313"/>
      <c r="VVL76" s="313"/>
      <c r="VVM76" s="313"/>
      <c r="VVN76" s="313"/>
      <c r="VVO76" s="313"/>
      <c r="VVP76" s="313"/>
      <c r="VVQ76" s="313"/>
      <c r="VVR76" s="313"/>
      <c r="VVS76" s="313"/>
      <c r="VVT76" s="313"/>
      <c r="VVU76" s="313"/>
      <c r="VVV76" s="313"/>
      <c r="VVW76" s="313"/>
      <c r="VVX76" s="313"/>
      <c r="VVY76" s="313"/>
      <c r="VVZ76" s="313"/>
      <c r="VWA76" s="313"/>
      <c r="VWB76" s="313"/>
      <c r="VWC76" s="313"/>
      <c r="VWD76" s="313"/>
      <c r="VWE76" s="313"/>
      <c r="VWF76" s="313"/>
      <c r="VWG76" s="313"/>
      <c r="VWH76" s="313"/>
      <c r="VWI76" s="313"/>
      <c r="VWJ76" s="313"/>
      <c r="VWK76" s="313"/>
      <c r="VWL76" s="313"/>
      <c r="VWM76" s="313"/>
      <c r="VWN76" s="313"/>
      <c r="VWO76" s="313"/>
      <c r="VWP76" s="313"/>
      <c r="VWQ76" s="313"/>
      <c r="VWR76" s="313"/>
      <c r="VWS76" s="313"/>
      <c r="VWT76" s="313"/>
      <c r="VWU76" s="313"/>
      <c r="VWV76" s="313"/>
      <c r="VWW76" s="313"/>
      <c r="VWX76" s="313"/>
      <c r="VWY76" s="313"/>
      <c r="VWZ76" s="313"/>
      <c r="VXA76" s="313"/>
      <c r="VXB76" s="313"/>
      <c r="VXC76" s="313"/>
      <c r="VXD76" s="313"/>
      <c r="VXE76" s="313"/>
      <c r="VXF76" s="313"/>
      <c r="VXG76" s="313"/>
      <c r="VXH76" s="313"/>
      <c r="VXI76" s="313"/>
      <c r="VXJ76" s="313"/>
      <c r="VXK76" s="313"/>
      <c r="VXL76" s="313"/>
      <c r="VXM76" s="313"/>
      <c r="VXN76" s="313"/>
      <c r="VXO76" s="313"/>
      <c r="VXP76" s="313"/>
      <c r="VXQ76" s="313"/>
      <c r="VXR76" s="313"/>
      <c r="VXS76" s="313"/>
      <c r="VXT76" s="313"/>
      <c r="VXU76" s="313"/>
      <c r="VXV76" s="313"/>
      <c r="VXW76" s="313"/>
      <c r="VXX76" s="313"/>
      <c r="VXY76" s="313"/>
      <c r="VXZ76" s="313"/>
      <c r="VYA76" s="313"/>
      <c r="VYB76" s="313"/>
      <c r="VYC76" s="313"/>
      <c r="VYD76" s="313"/>
      <c r="VYE76" s="313"/>
      <c r="VYF76" s="313"/>
      <c r="VYG76" s="313"/>
      <c r="VYH76" s="313"/>
      <c r="VYI76" s="313"/>
      <c r="VYJ76" s="313"/>
      <c r="VYK76" s="313"/>
      <c r="VYL76" s="313"/>
      <c r="VYM76" s="313"/>
      <c r="VYN76" s="313"/>
      <c r="VYO76" s="313"/>
      <c r="VYP76" s="313"/>
      <c r="VYQ76" s="313"/>
      <c r="VYR76" s="313"/>
      <c r="VYS76" s="313"/>
      <c r="VYT76" s="313"/>
      <c r="VYU76" s="313"/>
      <c r="VYV76" s="313"/>
      <c r="VYW76" s="313"/>
      <c r="VYX76" s="313"/>
      <c r="VYY76" s="313"/>
      <c r="VYZ76" s="313"/>
      <c r="VZA76" s="313"/>
      <c r="VZB76" s="313"/>
      <c r="VZC76" s="313"/>
      <c r="VZD76" s="313"/>
      <c r="VZE76" s="313"/>
      <c r="VZF76" s="313"/>
      <c r="VZG76" s="313"/>
      <c r="VZH76" s="313"/>
      <c r="VZI76" s="313"/>
      <c r="VZJ76" s="313"/>
      <c r="VZK76" s="313"/>
      <c r="VZL76" s="313"/>
      <c r="VZM76" s="313"/>
      <c r="VZN76" s="313"/>
      <c r="VZO76" s="313"/>
      <c r="VZP76" s="313"/>
      <c r="VZQ76" s="313"/>
      <c r="VZR76" s="313"/>
      <c r="VZS76" s="313"/>
      <c r="VZT76" s="313"/>
      <c r="VZU76" s="313"/>
      <c r="VZV76" s="313"/>
      <c r="VZW76" s="313"/>
      <c r="VZX76" s="313"/>
      <c r="VZY76" s="313"/>
      <c r="VZZ76" s="313"/>
      <c r="WAA76" s="313"/>
      <c r="WAB76" s="313"/>
      <c r="WAC76" s="313"/>
      <c r="WAD76" s="313"/>
      <c r="WAE76" s="313"/>
      <c r="WAF76" s="313"/>
      <c r="WAG76" s="313"/>
      <c r="WAH76" s="313"/>
      <c r="WAI76" s="313"/>
      <c r="WAJ76" s="313"/>
      <c r="WAK76" s="313"/>
      <c r="WAL76" s="313"/>
      <c r="WAM76" s="313"/>
      <c r="WAN76" s="313"/>
      <c r="WAO76" s="313"/>
      <c r="WAP76" s="313"/>
      <c r="WAQ76" s="313"/>
      <c r="WAR76" s="313"/>
      <c r="WAS76" s="313"/>
      <c r="WAT76" s="313"/>
      <c r="WAU76" s="313"/>
      <c r="WAV76" s="313"/>
      <c r="WAW76" s="313"/>
      <c r="WAX76" s="313"/>
      <c r="WAY76" s="313"/>
      <c r="WAZ76" s="313"/>
      <c r="WBA76" s="313"/>
      <c r="WBB76" s="313"/>
      <c r="WBC76" s="313"/>
      <c r="WBD76" s="313"/>
      <c r="WBE76" s="313"/>
      <c r="WBF76" s="313"/>
      <c r="WBG76" s="313"/>
      <c r="WBH76" s="313"/>
      <c r="WBI76" s="313"/>
      <c r="WBJ76" s="313"/>
      <c r="WBK76" s="313"/>
      <c r="WBL76" s="313"/>
      <c r="WBM76" s="313"/>
      <c r="WBN76" s="313"/>
      <c r="WBO76" s="313"/>
      <c r="WBP76" s="313"/>
      <c r="WBQ76" s="313"/>
      <c r="WBR76" s="313"/>
      <c r="WBS76" s="313"/>
      <c r="WBT76" s="313"/>
      <c r="WBU76" s="313"/>
      <c r="WBV76" s="313"/>
      <c r="WBW76" s="313"/>
      <c r="WBX76" s="313"/>
      <c r="WBY76" s="313"/>
      <c r="WBZ76" s="313"/>
      <c r="WCA76" s="313"/>
      <c r="WCB76" s="313"/>
      <c r="WCC76" s="313"/>
      <c r="WCD76" s="313"/>
      <c r="WCE76" s="313"/>
      <c r="WCF76" s="313"/>
      <c r="WCG76" s="313"/>
      <c r="WCH76" s="313"/>
      <c r="WCI76" s="313"/>
      <c r="WCJ76" s="313"/>
      <c r="WCK76" s="313"/>
      <c r="WCL76" s="313"/>
      <c r="WCM76" s="313"/>
      <c r="WCN76" s="313"/>
      <c r="WCO76" s="313"/>
      <c r="WCP76" s="313"/>
      <c r="WCQ76" s="313"/>
      <c r="WCR76" s="313"/>
      <c r="WCS76" s="313"/>
      <c r="WCT76" s="313"/>
      <c r="WCU76" s="313"/>
      <c r="WCV76" s="313"/>
      <c r="WCW76" s="313"/>
      <c r="WCX76" s="313"/>
      <c r="WCY76" s="313"/>
      <c r="WCZ76" s="313"/>
      <c r="WDA76" s="313"/>
      <c r="WDB76" s="313"/>
      <c r="WDC76" s="313"/>
      <c r="WDD76" s="313"/>
      <c r="WDE76" s="313"/>
      <c r="WDF76" s="313"/>
      <c r="WDG76" s="313"/>
      <c r="WDH76" s="313"/>
      <c r="WDI76" s="313"/>
      <c r="WDJ76" s="313"/>
      <c r="WDK76" s="313"/>
      <c r="WDL76" s="313"/>
      <c r="WDM76" s="313"/>
      <c r="WDN76" s="313"/>
      <c r="WDO76" s="313"/>
      <c r="WDP76" s="313"/>
      <c r="WDQ76" s="313"/>
      <c r="WDR76" s="313"/>
      <c r="WDS76" s="313"/>
      <c r="WDT76" s="313"/>
      <c r="WDU76" s="313"/>
      <c r="WDV76" s="313"/>
      <c r="WDW76" s="313"/>
      <c r="WDX76" s="313"/>
      <c r="WDY76" s="313"/>
      <c r="WDZ76" s="313"/>
      <c r="WEA76" s="313"/>
      <c r="WEB76" s="313"/>
      <c r="WEC76" s="313"/>
      <c r="WED76" s="313"/>
      <c r="WEE76" s="313"/>
      <c r="WEF76" s="313"/>
      <c r="WEG76" s="313"/>
      <c r="WEH76" s="313"/>
      <c r="WEI76" s="313"/>
      <c r="WEJ76" s="313"/>
      <c r="WEK76" s="313"/>
      <c r="WEL76" s="313"/>
      <c r="WEM76" s="313"/>
      <c r="WEN76" s="313"/>
      <c r="WEO76" s="313"/>
      <c r="WEP76" s="313"/>
      <c r="WEQ76" s="313"/>
      <c r="WER76" s="313"/>
      <c r="WES76" s="313"/>
      <c r="WET76" s="313"/>
      <c r="WEU76" s="313"/>
      <c r="WEV76" s="313"/>
      <c r="WEW76" s="313"/>
      <c r="WEX76" s="313"/>
      <c r="WEY76" s="313"/>
      <c r="WEZ76" s="313"/>
      <c r="WFA76" s="313"/>
      <c r="WFB76" s="313"/>
      <c r="WFC76" s="313"/>
      <c r="WFD76" s="313"/>
      <c r="WFE76" s="313"/>
      <c r="WFF76" s="313"/>
      <c r="WFG76" s="313"/>
      <c r="WFH76" s="313"/>
      <c r="WFI76" s="313"/>
      <c r="WFJ76" s="313"/>
      <c r="WFK76" s="313"/>
      <c r="WFL76" s="313"/>
      <c r="WFM76" s="313"/>
      <c r="WFN76" s="313"/>
      <c r="WFO76" s="313"/>
      <c r="WFP76" s="313"/>
      <c r="WFQ76" s="313"/>
      <c r="WFR76" s="313"/>
      <c r="WFS76" s="313"/>
      <c r="WFT76" s="313"/>
      <c r="WFU76" s="313"/>
      <c r="WFV76" s="313"/>
      <c r="WFW76" s="313"/>
      <c r="WFX76" s="313"/>
      <c r="WFY76" s="313"/>
      <c r="WFZ76" s="313"/>
      <c r="WGA76" s="313"/>
      <c r="WGB76" s="313"/>
      <c r="WGC76" s="313"/>
      <c r="WGD76" s="313"/>
      <c r="WGE76" s="313"/>
      <c r="WGF76" s="313"/>
      <c r="WGG76" s="313"/>
      <c r="WGH76" s="313"/>
      <c r="WGI76" s="313"/>
      <c r="WGJ76" s="313"/>
      <c r="WGK76" s="313"/>
      <c r="WGL76" s="313"/>
      <c r="WGM76" s="313"/>
      <c r="WGN76" s="313"/>
      <c r="WGO76" s="313"/>
      <c r="WGP76" s="313"/>
      <c r="WGQ76" s="313"/>
      <c r="WGR76" s="313"/>
      <c r="WGS76" s="313"/>
      <c r="WGT76" s="313"/>
      <c r="WGU76" s="313"/>
      <c r="WGV76" s="313"/>
      <c r="WGW76" s="313"/>
      <c r="WGX76" s="313"/>
      <c r="WGY76" s="313"/>
      <c r="WGZ76" s="313"/>
      <c r="WHA76" s="313"/>
      <c r="WHB76" s="313"/>
      <c r="WHC76" s="313"/>
      <c r="WHD76" s="313"/>
      <c r="WHE76" s="313"/>
      <c r="WHF76" s="313"/>
      <c r="WHG76" s="313"/>
      <c r="WHH76" s="313"/>
      <c r="WHI76" s="313"/>
      <c r="WHJ76" s="313"/>
      <c r="WHK76" s="313"/>
      <c r="WHL76" s="313"/>
      <c r="WHM76" s="313"/>
      <c r="WHN76" s="313"/>
      <c r="WHO76" s="313"/>
      <c r="WHP76" s="313"/>
      <c r="WHQ76" s="313"/>
      <c r="WHR76" s="313"/>
      <c r="WHS76" s="313"/>
      <c r="WHT76" s="313"/>
      <c r="WHU76" s="313"/>
      <c r="WHV76" s="313"/>
      <c r="WHW76" s="313"/>
      <c r="WHX76" s="313"/>
      <c r="WHY76" s="313"/>
      <c r="WHZ76" s="313"/>
      <c r="WIA76" s="313"/>
      <c r="WIB76" s="313"/>
      <c r="WIC76" s="313"/>
      <c r="WID76" s="313"/>
      <c r="WIE76" s="313"/>
      <c r="WIF76" s="313"/>
      <c r="WIG76" s="313"/>
      <c r="WIH76" s="313"/>
      <c r="WII76" s="313"/>
      <c r="WIJ76" s="313"/>
      <c r="WIK76" s="313"/>
      <c r="WIL76" s="313"/>
      <c r="WIM76" s="313"/>
      <c r="WIN76" s="313"/>
      <c r="WIO76" s="313"/>
      <c r="WIP76" s="313"/>
      <c r="WIQ76" s="313"/>
      <c r="WIR76" s="313"/>
      <c r="WIS76" s="313"/>
      <c r="WIT76" s="313"/>
      <c r="WIU76" s="313"/>
      <c r="WIV76" s="313"/>
      <c r="WIW76" s="313"/>
      <c r="WIX76" s="313"/>
      <c r="WIY76" s="313"/>
      <c r="WIZ76" s="313"/>
      <c r="WJA76" s="313"/>
      <c r="WJB76" s="313"/>
      <c r="WJC76" s="313"/>
      <c r="WJD76" s="313"/>
      <c r="WJE76" s="313"/>
      <c r="WJF76" s="313"/>
      <c r="WJG76" s="313"/>
      <c r="WJH76" s="313"/>
      <c r="WJI76" s="313"/>
      <c r="WJJ76" s="313"/>
      <c r="WJK76" s="313"/>
      <c r="WJL76" s="313"/>
      <c r="WJM76" s="313"/>
      <c r="WJN76" s="313"/>
      <c r="WJO76" s="313"/>
      <c r="WJP76" s="313"/>
      <c r="WJQ76" s="313"/>
      <c r="WJR76" s="313"/>
      <c r="WJS76" s="313"/>
      <c r="WJT76" s="313"/>
      <c r="WJU76" s="313"/>
      <c r="WJV76" s="313"/>
      <c r="WJW76" s="313"/>
      <c r="WJX76" s="313"/>
      <c r="WJY76" s="313"/>
      <c r="WJZ76" s="313"/>
      <c r="WKA76" s="313"/>
      <c r="WKB76" s="313"/>
      <c r="WKC76" s="313"/>
      <c r="WKD76" s="313"/>
      <c r="WKE76" s="313"/>
      <c r="WKF76" s="313"/>
      <c r="WKG76" s="313"/>
      <c r="WKH76" s="313"/>
      <c r="WKI76" s="313"/>
      <c r="WKJ76" s="313"/>
      <c r="WKK76" s="313"/>
      <c r="WKL76" s="313"/>
      <c r="WKM76" s="313"/>
      <c r="WKN76" s="313"/>
      <c r="WKO76" s="313"/>
      <c r="WKP76" s="313"/>
      <c r="WKQ76" s="313"/>
      <c r="WKR76" s="313"/>
      <c r="WKS76" s="313"/>
      <c r="WKT76" s="313"/>
      <c r="WKU76" s="313"/>
      <c r="WKV76" s="313"/>
      <c r="WKW76" s="313"/>
      <c r="WKX76" s="313"/>
      <c r="WKY76" s="313"/>
      <c r="WKZ76" s="313"/>
      <c r="WLA76" s="313"/>
      <c r="WLB76" s="313"/>
      <c r="WLC76" s="313"/>
      <c r="WLD76" s="313"/>
      <c r="WLE76" s="313"/>
      <c r="WLF76" s="313"/>
      <c r="WLG76" s="313"/>
      <c r="WLH76" s="313"/>
      <c r="WLI76" s="313"/>
      <c r="WLJ76" s="313"/>
      <c r="WLK76" s="313"/>
      <c r="WLL76" s="313"/>
      <c r="WLM76" s="313"/>
      <c r="WLN76" s="313"/>
      <c r="WLO76" s="313"/>
      <c r="WLP76" s="313"/>
      <c r="WLQ76" s="313"/>
      <c r="WLR76" s="313"/>
      <c r="WLS76" s="313"/>
      <c r="WLT76" s="313"/>
      <c r="WLU76" s="313"/>
      <c r="WLV76" s="313"/>
      <c r="WLW76" s="313"/>
      <c r="WLX76" s="313"/>
      <c r="WLY76" s="313"/>
      <c r="WLZ76" s="313"/>
      <c r="WMA76" s="313"/>
      <c r="WMB76" s="313"/>
      <c r="WMC76" s="313"/>
      <c r="WMD76" s="313"/>
      <c r="WME76" s="313"/>
      <c r="WMF76" s="313"/>
      <c r="WMG76" s="313"/>
      <c r="WMH76" s="313"/>
      <c r="WMI76" s="313"/>
      <c r="WMJ76" s="313"/>
      <c r="WMK76" s="313"/>
      <c r="WML76" s="313"/>
      <c r="WMM76" s="313"/>
      <c r="WMN76" s="313"/>
      <c r="WMO76" s="313"/>
      <c r="WMP76" s="313"/>
      <c r="WMQ76" s="313"/>
      <c r="WMR76" s="313"/>
      <c r="WMS76" s="313"/>
      <c r="WMT76" s="313"/>
      <c r="WMU76" s="313"/>
      <c r="WMV76" s="313"/>
      <c r="WMW76" s="313"/>
      <c r="WMX76" s="313"/>
      <c r="WMY76" s="313"/>
      <c r="WMZ76" s="313"/>
      <c r="WNA76" s="313"/>
      <c r="WNB76" s="313"/>
      <c r="WNC76" s="313"/>
      <c r="WND76" s="313"/>
      <c r="WNE76" s="313"/>
      <c r="WNF76" s="313"/>
      <c r="WNG76" s="313"/>
      <c r="WNH76" s="313"/>
      <c r="WNI76" s="313"/>
      <c r="WNJ76" s="313"/>
      <c r="WNK76" s="313"/>
      <c r="WNL76" s="313"/>
      <c r="WNM76" s="313"/>
      <c r="WNN76" s="313"/>
      <c r="WNO76" s="313"/>
      <c r="WNP76" s="313"/>
      <c r="WNQ76" s="313"/>
      <c r="WNR76" s="313"/>
      <c r="WNS76" s="313"/>
      <c r="WNT76" s="313"/>
      <c r="WNU76" s="313"/>
      <c r="WNV76" s="313"/>
      <c r="WNW76" s="313"/>
      <c r="WNX76" s="313"/>
      <c r="WNY76" s="313"/>
      <c r="WNZ76" s="313"/>
      <c r="WOA76" s="313"/>
      <c r="WOB76" s="313"/>
      <c r="WOC76" s="313"/>
      <c r="WOD76" s="313"/>
      <c r="WOE76" s="313"/>
      <c r="WOF76" s="313"/>
      <c r="WOG76" s="313"/>
      <c r="WOH76" s="313"/>
      <c r="WOI76" s="313"/>
      <c r="WOJ76" s="313"/>
      <c r="WOK76" s="313"/>
      <c r="WOL76" s="313"/>
      <c r="WOM76" s="313"/>
      <c r="WON76" s="313"/>
      <c r="WOO76" s="313"/>
      <c r="WOP76" s="313"/>
      <c r="WOQ76" s="313"/>
      <c r="WOR76" s="313"/>
      <c r="WOS76" s="313"/>
      <c r="WOT76" s="313"/>
      <c r="WOU76" s="313"/>
      <c r="WOV76" s="313"/>
      <c r="WOW76" s="313"/>
      <c r="WOX76" s="313"/>
      <c r="WOY76" s="313"/>
      <c r="WOZ76" s="313"/>
      <c r="WPA76" s="313"/>
      <c r="WPB76" s="313"/>
      <c r="WPC76" s="313"/>
      <c r="WPD76" s="313"/>
      <c r="WPE76" s="313"/>
      <c r="WPF76" s="313"/>
      <c r="WPG76" s="313"/>
      <c r="WPH76" s="313"/>
      <c r="WPI76" s="313"/>
      <c r="WPJ76" s="313"/>
      <c r="WPK76" s="313"/>
      <c r="WPL76" s="313"/>
      <c r="WPM76" s="313"/>
      <c r="WPN76" s="313"/>
      <c r="WPO76" s="313"/>
      <c r="WPP76" s="313"/>
      <c r="WPQ76" s="313"/>
      <c r="WPR76" s="313"/>
      <c r="WPS76" s="313"/>
      <c r="WPT76" s="313"/>
      <c r="WPU76" s="313"/>
      <c r="WPV76" s="313"/>
      <c r="WPW76" s="313"/>
      <c r="WPX76" s="313"/>
      <c r="WPY76" s="313"/>
      <c r="WPZ76" s="313"/>
      <c r="WQA76" s="313"/>
      <c r="WQB76" s="313"/>
      <c r="WQC76" s="313"/>
      <c r="WQD76" s="313"/>
      <c r="WQE76" s="313"/>
      <c r="WQF76" s="313"/>
      <c r="WQG76" s="313"/>
      <c r="WQH76" s="313"/>
      <c r="WQI76" s="313"/>
      <c r="WQJ76" s="313"/>
      <c r="WQK76" s="313"/>
      <c r="WQL76" s="313"/>
      <c r="WQM76" s="313"/>
      <c r="WQN76" s="313"/>
      <c r="WQO76" s="313"/>
      <c r="WQP76" s="313"/>
      <c r="WQQ76" s="313"/>
      <c r="WQR76" s="313"/>
      <c r="WQS76" s="313"/>
      <c r="WQT76" s="313"/>
      <c r="WQU76" s="313"/>
      <c r="WQV76" s="313"/>
      <c r="WQW76" s="313"/>
      <c r="WQX76" s="313"/>
      <c r="WQY76" s="313"/>
      <c r="WQZ76" s="313"/>
      <c r="WRA76" s="313"/>
      <c r="WRB76" s="313"/>
      <c r="WRC76" s="313"/>
      <c r="WRD76" s="313"/>
      <c r="WRE76" s="313"/>
      <c r="WRF76" s="313"/>
      <c r="WRG76" s="313"/>
      <c r="WRH76" s="313"/>
      <c r="WRI76" s="313"/>
      <c r="WRJ76" s="313"/>
      <c r="WRK76" s="313"/>
      <c r="WRL76" s="313"/>
      <c r="WRM76" s="313"/>
      <c r="WRN76" s="313"/>
      <c r="WRO76" s="313"/>
      <c r="WRP76" s="313"/>
      <c r="WRQ76" s="313"/>
      <c r="WRR76" s="313"/>
      <c r="WRS76" s="313"/>
      <c r="WRT76" s="313"/>
      <c r="WRU76" s="313"/>
      <c r="WRV76" s="313"/>
      <c r="WRW76" s="313"/>
      <c r="WRX76" s="313"/>
      <c r="WRY76" s="313"/>
      <c r="WRZ76" s="313"/>
      <c r="WSA76" s="313"/>
      <c r="WSB76" s="313"/>
      <c r="WSC76" s="313"/>
      <c r="WSD76" s="313"/>
      <c r="WSE76" s="313"/>
      <c r="WSF76" s="313"/>
      <c r="WSG76" s="313"/>
      <c r="WSH76" s="313"/>
      <c r="WSI76" s="313"/>
      <c r="WSJ76" s="313"/>
      <c r="WSK76" s="313"/>
      <c r="WSL76" s="313"/>
      <c r="WSM76" s="313"/>
      <c r="WSN76" s="313"/>
      <c r="WSO76" s="313"/>
      <c r="WSP76" s="313"/>
      <c r="WSQ76" s="313"/>
      <c r="WSR76" s="313"/>
      <c r="WSS76" s="313"/>
      <c r="WST76" s="313"/>
      <c r="WSU76" s="313"/>
      <c r="WSV76" s="313"/>
      <c r="WSW76" s="313"/>
      <c r="WSX76" s="313"/>
      <c r="WSY76" s="313"/>
      <c r="WSZ76" s="313"/>
      <c r="WTA76" s="313"/>
      <c r="WTB76" s="313"/>
      <c r="WTC76" s="313"/>
      <c r="WTD76" s="313"/>
      <c r="WTE76" s="313"/>
      <c r="WTF76" s="313"/>
      <c r="WTG76" s="313"/>
      <c r="WTH76" s="313"/>
      <c r="WTI76" s="313"/>
      <c r="WTJ76" s="313"/>
      <c r="WTK76" s="313"/>
      <c r="WTL76" s="313"/>
      <c r="WTM76" s="313"/>
      <c r="WTN76" s="313"/>
      <c r="WTO76" s="313"/>
      <c r="WTP76" s="313"/>
      <c r="WTQ76" s="313"/>
      <c r="WTR76" s="313"/>
      <c r="WTS76" s="313"/>
      <c r="WTT76" s="313"/>
      <c r="WTU76" s="313"/>
      <c r="WTV76" s="313"/>
      <c r="WTW76" s="313"/>
      <c r="WTX76" s="313"/>
      <c r="WTY76" s="313"/>
      <c r="WTZ76" s="313"/>
      <c r="WUA76" s="313"/>
      <c r="WUB76" s="313"/>
      <c r="WUC76" s="313"/>
      <c r="WUD76" s="313"/>
      <c r="WUE76" s="313"/>
      <c r="WUF76" s="313"/>
      <c r="WUG76" s="313"/>
      <c r="WUH76" s="313"/>
      <c r="WUI76" s="313"/>
      <c r="WUJ76" s="313"/>
      <c r="WUK76" s="313"/>
      <c r="WUL76" s="313"/>
      <c r="WUM76" s="313"/>
      <c r="WUN76" s="313"/>
      <c r="WUO76" s="313"/>
      <c r="WUP76" s="313"/>
      <c r="WUQ76" s="313"/>
      <c r="WUR76" s="313"/>
      <c r="WUS76" s="313"/>
      <c r="WUT76" s="313"/>
      <c r="WUU76" s="313"/>
      <c r="WUV76" s="313"/>
      <c r="WUW76" s="313"/>
      <c r="WUX76" s="313"/>
      <c r="WUY76" s="313"/>
      <c r="WUZ76" s="313"/>
      <c r="WVA76" s="313"/>
      <c r="WVB76" s="313"/>
      <c r="WVC76" s="313"/>
      <c r="WVD76" s="313"/>
      <c r="WVE76" s="313"/>
      <c r="WVF76" s="313"/>
      <c r="WVG76" s="313"/>
      <c r="WVH76" s="313"/>
      <c r="WVI76" s="313"/>
      <c r="WVJ76" s="313"/>
      <c r="WVK76" s="313"/>
      <c r="WVL76" s="313"/>
      <c r="WVM76" s="313"/>
      <c r="WVN76" s="313"/>
      <c r="WVO76" s="313"/>
      <c r="WVP76" s="313"/>
      <c r="WVQ76" s="313"/>
      <c r="WVR76" s="313"/>
      <c r="WVS76" s="313"/>
      <c r="WVT76" s="313"/>
      <c r="WVU76" s="313"/>
      <c r="WVV76" s="313"/>
      <c r="WVW76" s="313"/>
      <c r="WVX76" s="313"/>
      <c r="WVY76" s="313"/>
      <c r="WVZ76" s="313"/>
      <c r="WWA76" s="313"/>
      <c r="WWB76" s="313"/>
      <c r="WWC76" s="313"/>
      <c r="WWD76" s="313"/>
      <c r="WWE76" s="313"/>
      <c r="WWF76" s="313"/>
      <c r="WWG76" s="313"/>
      <c r="WWH76" s="313"/>
      <c r="WWI76" s="313"/>
      <c r="WWJ76" s="313"/>
      <c r="WWK76" s="313"/>
      <c r="WWL76" s="313"/>
      <c r="WWM76" s="313"/>
      <c r="WWN76" s="313"/>
      <c r="WWO76" s="313"/>
      <c r="WWP76" s="313"/>
      <c r="WWQ76" s="313"/>
      <c r="WWR76" s="313"/>
      <c r="WWS76" s="313"/>
      <c r="WWT76" s="313"/>
      <c r="WWU76" s="313"/>
      <c r="WWV76" s="313"/>
      <c r="WWW76" s="313"/>
      <c r="WWX76" s="313"/>
      <c r="WWY76" s="313"/>
      <c r="WWZ76" s="313"/>
      <c r="WXA76" s="313"/>
      <c r="WXB76" s="313"/>
      <c r="WXC76" s="313"/>
      <c r="WXD76" s="313"/>
      <c r="WXE76" s="313"/>
      <c r="WXF76" s="313"/>
      <c r="WXG76" s="313"/>
      <c r="WXH76" s="313"/>
      <c r="WXI76" s="313"/>
      <c r="WXJ76" s="313"/>
      <c r="WXK76" s="313"/>
      <c r="WXL76" s="313"/>
      <c r="WXM76" s="313"/>
      <c r="WXN76" s="313"/>
      <c r="WXO76" s="313"/>
      <c r="WXP76" s="313"/>
      <c r="WXQ76" s="313"/>
      <c r="WXR76" s="313"/>
      <c r="WXS76" s="313"/>
      <c r="WXT76" s="313"/>
      <c r="WXU76" s="313"/>
      <c r="WXV76" s="313"/>
      <c r="WXW76" s="313"/>
      <c r="WXX76" s="313"/>
      <c r="WXY76" s="313"/>
      <c r="WXZ76" s="313"/>
      <c r="WYA76" s="313"/>
      <c r="WYB76" s="313"/>
      <c r="WYC76" s="313"/>
      <c r="WYD76" s="313"/>
      <c r="WYE76" s="313"/>
      <c r="WYF76" s="313"/>
      <c r="WYG76" s="313"/>
      <c r="WYH76" s="313"/>
      <c r="WYI76" s="313"/>
      <c r="WYJ76" s="313"/>
      <c r="WYK76" s="313"/>
      <c r="WYL76" s="313"/>
      <c r="WYM76" s="313"/>
      <c r="WYN76" s="313"/>
      <c r="WYO76" s="313"/>
      <c r="WYP76" s="313"/>
      <c r="WYQ76" s="313"/>
      <c r="WYR76" s="313"/>
      <c r="WYS76" s="313"/>
      <c r="WYT76" s="313"/>
      <c r="WYU76" s="313"/>
      <c r="WYV76" s="313"/>
      <c r="WYW76" s="313"/>
      <c r="WYX76" s="313"/>
      <c r="WYY76" s="313"/>
      <c r="WYZ76" s="313"/>
      <c r="WZA76" s="313"/>
      <c r="WZB76" s="313"/>
      <c r="WZC76" s="313"/>
      <c r="WZD76" s="313"/>
      <c r="WZE76" s="313"/>
      <c r="WZF76" s="313"/>
      <c r="WZG76" s="313"/>
      <c r="WZH76" s="313"/>
      <c r="WZI76" s="313"/>
      <c r="WZJ76" s="313"/>
      <c r="WZK76" s="313"/>
      <c r="WZL76" s="313"/>
      <c r="WZM76" s="313"/>
      <c r="WZN76" s="313"/>
      <c r="WZO76" s="313"/>
      <c r="WZP76" s="313"/>
      <c r="WZQ76" s="313"/>
      <c r="WZR76" s="313"/>
      <c r="WZS76" s="313"/>
      <c r="WZT76" s="313"/>
      <c r="WZU76" s="313"/>
      <c r="WZV76" s="313"/>
      <c r="WZW76" s="313"/>
      <c r="WZX76" s="313"/>
      <c r="WZY76" s="313"/>
      <c r="WZZ76" s="313"/>
      <c r="XAA76" s="313"/>
      <c r="XAB76" s="313"/>
      <c r="XAC76" s="313"/>
      <c r="XAD76" s="313"/>
      <c r="XAE76" s="313"/>
      <c r="XAF76" s="313"/>
      <c r="XAG76" s="313"/>
      <c r="XAH76" s="313"/>
      <c r="XAI76" s="313"/>
      <c r="XAJ76" s="313"/>
      <c r="XAK76" s="313"/>
      <c r="XAL76" s="313"/>
      <c r="XAM76" s="313"/>
      <c r="XAN76" s="313"/>
      <c r="XAO76" s="313"/>
      <c r="XAP76" s="313"/>
      <c r="XAQ76" s="313"/>
      <c r="XAR76" s="313"/>
      <c r="XAS76" s="313"/>
      <c r="XAT76" s="313"/>
      <c r="XAU76" s="313"/>
      <c r="XAV76" s="313"/>
      <c r="XAW76" s="313"/>
      <c r="XAX76" s="313"/>
      <c r="XAY76" s="313"/>
      <c r="XAZ76" s="313"/>
      <c r="XBA76" s="313"/>
      <c r="XBB76" s="313"/>
      <c r="XBC76" s="313"/>
      <c r="XBD76" s="313"/>
      <c r="XBE76" s="313"/>
      <c r="XBF76" s="313"/>
      <c r="XBG76" s="313"/>
      <c r="XBH76" s="313"/>
      <c r="XBI76" s="313"/>
      <c r="XBJ76" s="313"/>
      <c r="XBK76" s="313"/>
      <c r="XBL76" s="313"/>
      <c r="XBM76" s="313"/>
      <c r="XBN76" s="313"/>
      <c r="XBO76" s="313"/>
      <c r="XBP76" s="313"/>
      <c r="XBQ76" s="313"/>
      <c r="XBR76" s="313"/>
      <c r="XBS76" s="313"/>
      <c r="XBT76" s="313"/>
      <c r="XBU76" s="313"/>
      <c r="XBV76" s="313"/>
      <c r="XBW76" s="313"/>
      <c r="XBX76" s="313"/>
      <c r="XBY76" s="313"/>
      <c r="XBZ76" s="313"/>
      <c r="XCA76" s="313"/>
      <c r="XCB76" s="313"/>
      <c r="XCC76" s="313"/>
      <c r="XCD76" s="313"/>
      <c r="XCE76" s="313"/>
      <c r="XCF76" s="313"/>
      <c r="XCG76" s="313"/>
      <c r="XCH76" s="313"/>
      <c r="XCI76" s="313"/>
      <c r="XCJ76" s="313"/>
      <c r="XCK76" s="313"/>
      <c r="XCL76" s="313"/>
      <c r="XCM76" s="313"/>
      <c r="XCN76" s="313"/>
      <c r="XCO76" s="313"/>
      <c r="XCP76" s="313"/>
      <c r="XCQ76" s="313"/>
      <c r="XCR76" s="313"/>
      <c r="XCS76" s="313"/>
      <c r="XCT76" s="313"/>
      <c r="XCU76" s="313"/>
      <c r="XCV76" s="313"/>
      <c r="XCW76" s="313"/>
      <c r="XCX76" s="313"/>
      <c r="XCY76" s="313"/>
      <c r="XCZ76" s="313"/>
      <c r="XDA76" s="313"/>
      <c r="XDB76" s="313"/>
      <c r="XDC76" s="313"/>
      <c r="XDD76" s="313"/>
      <c r="XDE76" s="313"/>
      <c r="XDF76" s="313"/>
      <c r="XDG76" s="313"/>
      <c r="XDH76" s="313"/>
      <c r="XDI76" s="313"/>
      <c r="XDJ76" s="313"/>
      <c r="XDK76" s="313"/>
      <c r="XDL76" s="313"/>
      <c r="XDM76" s="313"/>
      <c r="XDN76" s="313"/>
      <c r="XDO76" s="313"/>
      <c r="XDP76" s="313"/>
      <c r="XDQ76" s="313"/>
      <c r="XDR76" s="313"/>
      <c r="XDS76" s="313"/>
      <c r="XDT76" s="313"/>
      <c r="XDU76" s="313"/>
      <c r="XDV76" s="313"/>
      <c r="XDW76" s="313"/>
      <c r="XDX76" s="313"/>
      <c r="XDY76" s="313"/>
      <c r="XDZ76" s="313"/>
      <c r="XEA76" s="313"/>
      <c r="XEB76" s="313"/>
      <c r="XEC76" s="313"/>
      <c r="XED76" s="313"/>
      <c r="XEE76" s="313"/>
      <c r="XEF76" s="313"/>
      <c r="XEG76" s="313"/>
      <c r="XEH76" s="313"/>
      <c r="XEI76" s="313"/>
      <c r="XEJ76" s="313"/>
      <c r="XEK76" s="313"/>
      <c r="XEL76" s="313"/>
      <c r="XEM76" s="313"/>
      <c r="XEN76" s="313"/>
      <c r="XEO76" s="313"/>
      <c r="XEP76" s="313"/>
      <c r="XEQ76" s="313"/>
      <c r="XER76" s="313"/>
      <c r="XES76" s="313"/>
      <c r="XET76" s="313"/>
      <c r="XEU76" s="313"/>
      <c r="XEV76" s="313"/>
      <c r="XEW76" s="313"/>
      <c r="XEX76" s="313"/>
      <c r="XEY76" s="313"/>
      <c r="XEZ76" s="313"/>
      <c r="XFA76" s="313"/>
      <c r="XFB76" s="313"/>
      <c r="XFC76" s="313"/>
      <c r="XFD76" s="313"/>
    </row>
    <row r="77" spans="1:16384" ht="15.75" customHeight="1">
      <c r="A77" s="313"/>
      <c r="B77" s="313"/>
      <c r="C77" s="314" t="s">
        <v>10200</v>
      </c>
      <c r="D77" s="313"/>
      <c r="E77" s="313"/>
      <c r="F77" s="313"/>
      <c r="G77" s="313"/>
      <c r="H77" s="313"/>
      <c r="I77" s="313"/>
      <c r="J77" s="313"/>
      <c r="K77" s="313"/>
      <c r="L77" s="313"/>
      <c r="M77" s="313"/>
      <c r="N77" s="313"/>
      <c r="O77" s="313"/>
      <c r="P77" s="313"/>
      <c r="Q77" s="313"/>
      <c r="R77" s="313"/>
      <c r="S77" s="313"/>
      <c r="T77" s="313"/>
      <c r="U77" s="313"/>
      <c r="V77" s="313"/>
      <c r="W77" s="313"/>
      <c r="X77" s="313"/>
      <c r="Y77" s="313"/>
      <c r="Z77" s="313"/>
      <c r="AA77" s="313"/>
      <c r="AB77" s="313"/>
      <c r="AC77" s="313"/>
      <c r="AD77" s="313"/>
      <c r="AE77" s="313"/>
      <c r="AF77" s="313"/>
      <c r="AG77" s="313"/>
      <c r="AH77" s="313"/>
      <c r="AI77" s="313"/>
      <c r="AJ77" s="313"/>
      <c r="AK77" s="313"/>
      <c r="AL77" s="313"/>
      <c r="AM77" s="313"/>
      <c r="AN77" s="313"/>
      <c r="AO77" s="313"/>
      <c r="AP77" s="313"/>
      <c r="AQ77" s="313"/>
      <c r="AR77" s="313"/>
      <c r="AS77" s="313"/>
      <c r="AT77" s="313"/>
      <c r="AU77" s="313"/>
      <c r="AV77" s="313"/>
      <c r="AW77" s="313"/>
      <c r="AX77" s="313"/>
      <c r="AY77" s="313"/>
      <c r="AZ77" s="313"/>
      <c r="BA77" s="313"/>
      <c r="BB77" s="313"/>
      <c r="BC77" s="313"/>
      <c r="BD77" s="313"/>
      <c r="BE77" s="313"/>
      <c r="BF77" s="313"/>
      <c r="BG77" s="313"/>
      <c r="BH77" s="313"/>
      <c r="BI77" s="313"/>
      <c r="BJ77" s="313"/>
      <c r="BK77" s="313"/>
      <c r="BL77" s="313"/>
      <c r="BM77" s="313"/>
      <c r="BN77" s="313"/>
      <c r="BO77" s="313"/>
      <c r="BP77" s="313"/>
      <c r="BQ77" s="313"/>
      <c r="BR77" s="313"/>
      <c r="BS77" s="313"/>
      <c r="BT77" s="313"/>
      <c r="BU77" s="313"/>
      <c r="BV77" s="313"/>
      <c r="BW77" s="313"/>
      <c r="BX77" s="313"/>
      <c r="BY77" s="313"/>
      <c r="BZ77" s="313"/>
      <c r="CA77" s="313"/>
      <c r="CB77" s="313"/>
      <c r="CC77" s="313"/>
      <c r="CD77" s="313"/>
      <c r="CE77" s="313"/>
      <c r="CF77" s="313"/>
      <c r="CG77" s="313"/>
      <c r="CH77" s="313"/>
      <c r="CI77" s="313"/>
      <c r="CJ77" s="313"/>
      <c r="CK77" s="313"/>
      <c r="CL77" s="313"/>
      <c r="CM77" s="313"/>
      <c r="CN77" s="313"/>
      <c r="CO77" s="313"/>
      <c r="CP77" s="313"/>
      <c r="CQ77" s="313"/>
      <c r="CR77" s="313"/>
      <c r="CS77" s="313"/>
      <c r="CT77" s="313"/>
      <c r="CU77" s="313"/>
      <c r="CV77" s="313"/>
      <c r="CW77" s="313"/>
      <c r="CX77" s="313"/>
      <c r="CY77" s="313"/>
      <c r="CZ77" s="313"/>
      <c r="DA77" s="313"/>
      <c r="DB77" s="313"/>
      <c r="DC77" s="313"/>
      <c r="DD77" s="313"/>
      <c r="DE77" s="313"/>
      <c r="DF77" s="313"/>
      <c r="DG77" s="313"/>
      <c r="DH77" s="313"/>
      <c r="DI77" s="313"/>
      <c r="DJ77" s="313"/>
      <c r="DK77" s="313"/>
      <c r="DL77" s="313"/>
      <c r="DM77" s="313"/>
      <c r="DN77" s="313"/>
      <c r="DO77" s="313"/>
      <c r="DP77" s="313"/>
      <c r="DQ77" s="313"/>
      <c r="DR77" s="313"/>
      <c r="DS77" s="313"/>
      <c r="DT77" s="313"/>
      <c r="DU77" s="313"/>
      <c r="DV77" s="313"/>
      <c r="DW77" s="313"/>
      <c r="DX77" s="313"/>
      <c r="DY77" s="313"/>
      <c r="DZ77" s="313"/>
      <c r="EA77" s="313"/>
      <c r="EB77" s="313"/>
      <c r="EC77" s="313"/>
      <c r="ED77" s="313"/>
      <c r="EE77" s="313"/>
      <c r="EF77" s="313"/>
      <c r="EG77" s="313"/>
      <c r="EH77" s="313"/>
      <c r="EI77" s="313"/>
      <c r="EJ77" s="313"/>
      <c r="EK77" s="313"/>
      <c r="EL77" s="313"/>
      <c r="EM77" s="313"/>
      <c r="EN77" s="313"/>
      <c r="EO77" s="313"/>
      <c r="EP77" s="313"/>
      <c r="EQ77" s="313"/>
      <c r="ER77" s="313"/>
      <c r="ES77" s="313"/>
      <c r="ET77" s="313"/>
      <c r="EU77" s="313"/>
      <c r="EV77" s="313"/>
      <c r="EW77" s="313"/>
      <c r="EX77" s="313"/>
      <c r="EY77" s="313"/>
      <c r="EZ77" s="313"/>
      <c r="FA77" s="313"/>
      <c r="FB77" s="313"/>
      <c r="FC77" s="313"/>
      <c r="FD77" s="313"/>
      <c r="FE77" s="313"/>
      <c r="FF77" s="313"/>
      <c r="FG77" s="313"/>
      <c r="FH77" s="313"/>
      <c r="FI77" s="313"/>
      <c r="FJ77" s="313"/>
      <c r="FK77" s="313"/>
      <c r="FL77" s="313"/>
      <c r="FM77" s="313"/>
      <c r="FN77" s="313"/>
      <c r="FO77" s="313"/>
      <c r="FP77" s="313"/>
      <c r="FQ77" s="313"/>
      <c r="FR77" s="313"/>
      <c r="FS77" s="313"/>
      <c r="FT77" s="313"/>
      <c r="FU77" s="313"/>
      <c r="FV77" s="313"/>
      <c r="FW77" s="313"/>
      <c r="FX77" s="313"/>
      <c r="FY77" s="313"/>
      <c r="FZ77" s="313"/>
      <c r="GA77" s="313"/>
      <c r="GB77" s="313"/>
      <c r="GC77" s="313"/>
      <c r="GD77" s="313"/>
      <c r="GE77" s="313"/>
      <c r="GF77" s="313"/>
      <c r="GG77" s="313"/>
      <c r="GH77" s="313"/>
      <c r="GI77" s="313"/>
      <c r="GJ77" s="313"/>
      <c r="GK77" s="313"/>
      <c r="GL77" s="313"/>
      <c r="GM77" s="313"/>
      <c r="GN77" s="313"/>
      <c r="GO77" s="313"/>
      <c r="GP77" s="313"/>
      <c r="GQ77" s="313"/>
      <c r="GR77" s="313"/>
      <c r="GS77" s="313"/>
      <c r="GT77" s="313"/>
      <c r="GU77" s="313"/>
      <c r="GV77" s="313"/>
      <c r="GW77" s="313"/>
      <c r="GX77" s="313"/>
      <c r="GY77" s="313"/>
      <c r="GZ77" s="313"/>
      <c r="HA77" s="313"/>
      <c r="HB77" s="313"/>
      <c r="HC77" s="313"/>
      <c r="HD77" s="313"/>
      <c r="HE77" s="313"/>
      <c r="HF77" s="313"/>
      <c r="HG77" s="313"/>
      <c r="HH77" s="313"/>
      <c r="HI77" s="313"/>
      <c r="HJ77" s="313"/>
      <c r="HK77" s="313"/>
      <c r="HL77" s="313"/>
      <c r="HM77" s="313"/>
      <c r="HN77" s="313"/>
      <c r="HO77" s="313"/>
      <c r="HP77" s="313"/>
      <c r="HQ77" s="313"/>
      <c r="HR77" s="313"/>
      <c r="HS77" s="313"/>
      <c r="HT77" s="313"/>
      <c r="HU77" s="313"/>
      <c r="HV77" s="313"/>
      <c r="HW77" s="313"/>
      <c r="HX77" s="313"/>
      <c r="HY77" s="313"/>
      <c r="HZ77" s="313"/>
      <c r="IA77" s="313"/>
      <c r="IB77" s="313"/>
      <c r="IC77" s="313"/>
      <c r="ID77" s="313"/>
      <c r="IE77" s="313"/>
      <c r="IF77" s="313"/>
      <c r="IG77" s="313"/>
      <c r="IH77" s="313"/>
      <c r="II77" s="313"/>
      <c r="IJ77" s="313"/>
      <c r="IK77" s="313"/>
      <c r="IL77" s="313"/>
      <c r="IM77" s="313"/>
      <c r="IN77" s="313"/>
      <c r="IO77" s="313"/>
      <c r="IP77" s="313"/>
      <c r="IQ77" s="313"/>
      <c r="IR77" s="313"/>
      <c r="IS77" s="313"/>
      <c r="IT77" s="313"/>
      <c r="IU77" s="313"/>
      <c r="IV77" s="313"/>
      <c r="IW77" s="313"/>
      <c r="IX77" s="313"/>
      <c r="IY77" s="313"/>
      <c r="IZ77" s="313"/>
      <c r="JA77" s="313"/>
      <c r="JB77" s="313"/>
      <c r="JC77" s="313"/>
      <c r="JD77" s="313"/>
      <c r="JE77" s="313"/>
      <c r="JF77" s="313"/>
      <c r="JG77" s="313"/>
      <c r="JH77" s="313"/>
      <c r="JI77" s="313"/>
      <c r="JJ77" s="313"/>
      <c r="JK77" s="313"/>
      <c r="JL77" s="313"/>
      <c r="JM77" s="313"/>
      <c r="JN77" s="313"/>
      <c r="JO77" s="313"/>
      <c r="JP77" s="313"/>
      <c r="JQ77" s="313"/>
      <c r="JR77" s="313"/>
      <c r="JS77" s="313"/>
      <c r="JT77" s="313"/>
      <c r="JU77" s="313"/>
      <c r="JV77" s="313"/>
      <c r="JW77" s="313"/>
      <c r="JX77" s="313"/>
      <c r="JY77" s="313"/>
      <c r="JZ77" s="313"/>
      <c r="KA77" s="313"/>
      <c r="KB77" s="313"/>
      <c r="KC77" s="313"/>
      <c r="KD77" s="313"/>
      <c r="KE77" s="313"/>
      <c r="KF77" s="313"/>
      <c r="KG77" s="313"/>
      <c r="KH77" s="313"/>
      <c r="KI77" s="313"/>
      <c r="KJ77" s="313"/>
      <c r="KK77" s="313"/>
      <c r="KL77" s="313"/>
      <c r="KM77" s="313"/>
      <c r="KN77" s="313"/>
      <c r="KO77" s="313"/>
      <c r="KP77" s="313"/>
      <c r="KQ77" s="313"/>
      <c r="KR77" s="313"/>
      <c r="KS77" s="313"/>
      <c r="KT77" s="313"/>
      <c r="KU77" s="313"/>
      <c r="KV77" s="313"/>
      <c r="KW77" s="313"/>
      <c r="KX77" s="313"/>
      <c r="KY77" s="313"/>
      <c r="KZ77" s="313"/>
      <c r="LA77" s="313"/>
      <c r="LB77" s="313"/>
      <c r="LC77" s="313"/>
      <c r="LD77" s="313"/>
      <c r="LE77" s="313"/>
      <c r="LF77" s="313"/>
      <c r="LG77" s="313"/>
      <c r="LH77" s="313"/>
      <c r="LI77" s="313"/>
      <c r="LJ77" s="313"/>
      <c r="LK77" s="313"/>
      <c r="LL77" s="313"/>
      <c r="LM77" s="313"/>
      <c r="LN77" s="313"/>
      <c r="LO77" s="313"/>
      <c r="LP77" s="313"/>
      <c r="LQ77" s="313"/>
      <c r="LR77" s="313"/>
      <c r="LS77" s="313"/>
      <c r="LT77" s="313"/>
      <c r="LU77" s="313"/>
      <c r="LV77" s="313"/>
      <c r="LW77" s="313"/>
      <c r="LX77" s="313"/>
      <c r="LY77" s="313"/>
      <c r="LZ77" s="313"/>
      <c r="MA77" s="313"/>
      <c r="MB77" s="313"/>
      <c r="MC77" s="313"/>
      <c r="MD77" s="313"/>
      <c r="ME77" s="313"/>
      <c r="MF77" s="313"/>
      <c r="MG77" s="313"/>
      <c r="MH77" s="313"/>
      <c r="MI77" s="313"/>
      <c r="MJ77" s="313"/>
      <c r="MK77" s="313"/>
      <c r="ML77" s="313"/>
      <c r="MM77" s="313"/>
      <c r="MN77" s="313"/>
      <c r="MO77" s="313"/>
      <c r="MP77" s="313"/>
      <c r="MQ77" s="313"/>
      <c r="MR77" s="313"/>
      <c r="MS77" s="313"/>
      <c r="MT77" s="313"/>
      <c r="MU77" s="313"/>
      <c r="MV77" s="313"/>
      <c r="MW77" s="313"/>
      <c r="MX77" s="313"/>
      <c r="MY77" s="313"/>
      <c r="MZ77" s="313"/>
      <c r="NA77" s="313"/>
      <c r="NB77" s="313"/>
      <c r="NC77" s="313"/>
      <c r="ND77" s="313"/>
      <c r="NE77" s="313"/>
      <c r="NF77" s="313"/>
      <c r="NG77" s="313"/>
      <c r="NH77" s="313"/>
      <c r="NI77" s="313"/>
      <c r="NJ77" s="313"/>
      <c r="NK77" s="313"/>
      <c r="NL77" s="313"/>
      <c r="NM77" s="313"/>
      <c r="NN77" s="313"/>
      <c r="NO77" s="313"/>
      <c r="NP77" s="313"/>
      <c r="NQ77" s="313"/>
      <c r="NR77" s="313"/>
      <c r="NS77" s="313"/>
      <c r="NT77" s="313"/>
      <c r="NU77" s="313"/>
      <c r="NV77" s="313"/>
      <c r="NW77" s="313"/>
      <c r="NX77" s="313"/>
      <c r="NY77" s="313"/>
      <c r="NZ77" s="313"/>
      <c r="OA77" s="313"/>
      <c r="OB77" s="313"/>
      <c r="OC77" s="313"/>
      <c r="OD77" s="313"/>
      <c r="OE77" s="313"/>
      <c r="OF77" s="313"/>
      <c r="OG77" s="313"/>
      <c r="OH77" s="313"/>
      <c r="OI77" s="313"/>
      <c r="OJ77" s="313"/>
      <c r="OK77" s="313"/>
      <c r="OL77" s="313"/>
      <c r="OM77" s="313"/>
      <c r="ON77" s="313"/>
      <c r="OO77" s="313"/>
      <c r="OP77" s="313"/>
      <c r="OQ77" s="313"/>
      <c r="OR77" s="313"/>
      <c r="OS77" s="313"/>
      <c r="OT77" s="313"/>
      <c r="OU77" s="313"/>
      <c r="OV77" s="313"/>
      <c r="OW77" s="313"/>
      <c r="OX77" s="313"/>
      <c r="OY77" s="313"/>
      <c r="OZ77" s="313"/>
      <c r="PA77" s="313"/>
      <c r="PB77" s="313"/>
      <c r="PC77" s="313"/>
      <c r="PD77" s="313"/>
      <c r="PE77" s="313"/>
      <c r="PF77" s="313"/>
      <c r="PG77" s="313"/>
      <c r="PH77" s="313"/>
      <c r="PI77" s="313"/>
      <c r="PJ77" s="313"/>
      <c r="PK77" s="313"/>
      <c r="PL77" s="313"/>
      <c r="PM77" s="313"/>
      <c r="PN77" s="313"/>
      <c r="PO77" s="313"/>
      <c r="PP77" s="313"/>
      <c r="PQ77" s="313"/>
      <c r="PR77" s="313"/>
      <c r="PS77" s="313"/>
      <c r="PT77" s="313"/>
      <c r="PU77" s="313"/>
      <c r="PV77" s="313"/>
      <c r="PW77" s="313"/>
      <c r="PX77" s="313"/>
      <c r="PY77" s="313"/>
      <c r="PZ77" s="313"/>
      <c r="QA77" s="313"/>
      <c r="QB77" s="313"/>
      <c r="QC77" s="313"/>
      <c r="QD77" s="313"/>
      <c r="QE77" s="313"/>
      <c r="QF77" s="313"/>
      <c r="QG77" s="313"/>
      <c r="QH77" s="313"/>
      <c r="QI77" s="313"/>
      <c r="QJ77" s="313"/>
      <c r="QK77" s="313"/>
      <c r="QL77" s="313"/>
      <c r="QM77" s="313"/>
      <c r="QN77" s="313"/>
      <c r="QO77" s="313"/>
      <c r="QP77" s="313"/>
      <c r="QQ77" s="313"/>
      <c r="QR77" s="313"/>
      <c r="QS77" s="313"/>
      <c r="QT77" s="313"/>
      <c r="QU77" s="313"/>
      <c r="QV77" s="313"/>
      <c r="QW77" s="313"/>
      <c r="QX77" s="313"/>
      <c r="QY77" s="313"/>
      <c r="QZ77" s="313"/>
      <c r="RA77" s="313"/>
      <c r="RB77" s="313"/>
      <c r="RC77" s="313"/>
      <c r="RD77" s="313"/>
      <c r="RE77" s="313"/>
      <c r="RF77" s="313"/>
      <c r="RG77" s="313"/>
      <c r="RH77" s="313"/>
      <c r="RI77" s="313"/>
      <c r="RJ77" s="313"/>
      <c r="RK77" s="313"/>
      <c r="RL77" s="313"/>
      <c r="RM77" s="313"/>
      <c r="RN77" s="313"/>
      <c r="RO77" s="313"/>
      <c r="RP77" s="313"/>
      <c r="RQ77" s="313"/>
      <c r="RR77" s="313"/>
      <c r="RS77" s="313"/>
      <c r="RT77" s="313"/>
      <c r="RU77" s="313"/>
      <c r="RV77" s="313"/>
      <c r="RW77" s="313"/>
      <c r="RX77" s="313"/>
      <c r="RY77" s="313"/>
      <c r="RZ77" s="313"/>
      <c r="SA77" s="313"/>
      <c r="SB77" s="313"/>
      <c r="SC77" s="313"/>
      <c r="SD77" s="313"/>
      <c r="SE77" s="313"/>
      <c r="SF77" s="313"/>
      <c r="SG77" s="313"/>
      <c r="SH77" s="313"/>
      <c r="SI77" s="313"/>
      <c r="SJ77" s="313"/>
      <c r="SK77" s="313"/>
      <c r="SL77" s="313"/>
      <c r="SM77" s="313"/>
      <c r="SN77" s="313"/>
      <c r="SO77" s="313"/>
      <c r="SP77" s="313"/>
      <c r="SQ77" s="313"/>
      <c r="SR77" s="313"/>
      <c r="SS77" s="313"/>
      <c r="ST77" s="313"/>
      <c r="SU77" s="313"/>
      <c r="SV77" s="313"/>
      <c r="SW77" s="313"/>
      <c r="SX77" s="313"/>
      <c r="SY77" s="313"/>
      <c r="SZ77" s="313"/>
      <c r="TA77" s="313"/>
      <c r="TB77" s="313"/>
      <c r="TC77" s="313"/>
      <c r="TD77" s="313"/>
      <c r="TE77" s="313"/>
      <c r="TF77" s="313"/>
      <c r="TG77" s="313"/>
      <c r="TH77" s="313"/>
      <c r="TI77" s="313"/>
      <c r="TJ77" s="313"/>
      <c r="TK77" s="313"/>
      <c r="TL77" s="313"/>
      <c r="TM77" s="313"/>
      <c r="TN77" s="313"/>
      <c r="TO77" s="313"/>
      <c r="TP77" s="313"/>
      <c r="TQ77" s="313"/>
      <c r="TR77" s="313"/>
      <c r="TS77" s="313"/>
      <c r="TT77" s="313"/>
      <c r="TU77" s="313"/>
      <c r="TV77" s="313"/>
      <c r="TW77" s="313"/>
      <c r="TX77" s="313"/>
      <c r="TY77" s="313"/>
      <c r="TZ77" s="313"/>
      <c r="UA77" s="313"/>
      <c r="UB77" s="313"/>
      <c r="UC77" s="313"/>
      <c r="UD77" s="313"/>
      <c r="UE77" s="313"/>
      <c r="UF77" s="313"/>
      <c r="UG77" s="313"/>
      <c r="UH77" s="313"/>
      <c r="UI77" s="313"/>
      <c r="UJ77" s="313"/>
      <c r="UK77" s="313"/>
      <c r="UL77" s="313"/>
      <c r="UM77" s="313"/>
      <c r="UN77" s="313"/>
      <c r="UO77" s="313"/>
      <c r="UP77" s="313"/>
      <c r="UQ77" s="313"/>
      <c r="UR77" s="313"/>
      <c r="US77" s="313"/>
      <c r="UT77" s="313"/>
      <c r="UU77" s="313"/>
      <c r="UV77" s="313"/>
      <c r="UW77" s="313"/>
      <c r="UX77" s="313"/>
      <c r="UY77" s="313"/>
      <c r="UZ77" s="313"/>
      <c r="VA77" s="313"/>
      <c r="VB77" s="313"/>
      <c r="VC77" s="313"/>
      <c r="VD77" s="313"/>
      <c r="VE77" s="313"/>
      <c r="VF77" s="313"/>
      <c r="VG77" s="313"/>
      <c r="VH77" s="313"/>
      <c r="VI77" s="313"/>
      <c r="VJ77" s="313"/>
      <c r="VK77" s="313"/>
      <c r="VL77" s="313"/>
      <c r="VM77" s="313"/>
      <c r="VN77" s="313"/>
      <c r="VO77" s="313"/>
      <c r="VP77" s="313"/>
      <c r="VQ77" s="313"/>
      <c r="VR77" s="313"/>
      <c r="VS77" s="313"/>
      <c r="VT77" s="313"/>
      <c r="VU77" s="313"/>
      <c r="VV77" s="313"/>
      <c r="VW77" s="313"/>
      <c r="VX77" s="313"/>
      <c r="VY77" s="313"/>
      <c r="VZ77" s="313"/>
      <c r="WA77" s="313"/>
      <c r="WB77" s="313"/>
      <c r="WC77" s="313"/>
      <c r="WD77" s="313"/>
      <c r="WE77" s="313"/>
      <c r="WF77" s="313"/>
      <c r="WG77" s="313"/>
      <c r="WH77" s="313"/>
      <c r="WI77" s="313"/>
      <c r="WJ77" s="313"/>
      <c r="WK77" s="313"/>
      <c r="WL77" s="313"/>
      <c r="WM77" s="313"/>
      <c r="WN77" s="313"/>
      <c r="WO77" s="313"/>
      <c r="WP77" s="313"/>
      <c r="WQ77" s="313"/>
      <c r="WR77" s="313"/>
      <c r="WS77" s="313"/>
      <c r="WT77" s="313"/>
      <c r="WU77" s="313"/>
      <c r="WV77" s="313"/>
      <c r="WW77" s="313"/>
      <c r="WX77" s="313"/>
      <c r="WY77" s="313"/>
      <c r="WZ77" s="313"/>
      <c r="XA77" s="313"/>
      <c r="XB77" s="313"/>
      <c r="XC77" s="313"/>
      <c r="XD77" s="313"/>
      <c r="XE77" s="313"/>
      <c r="XF77" s="313"/>
      <c r="XG77" s="313"/>
      <c r="XH77" s="313"/>
      <c r="XI77" s="313"/>
      <c r="XJ77" s="313"/>
      <c r="XK77" s="313"/>
      <c r="XL77" s="313"/>
      <c r="XM77" s="313"/>
      <c r="XN77" s="313"/>
      <c r="XO77" s="313"/>
      <c r="XP77" s="313"/>
      <c r="XQ77" s="313"/>
      <c r="XR77" s="313"/>
      <c r="XS77" s="313"/>
      <c r="XT77" s="313"/>
      <c r="XU77" s="313"/>
      <c r="XV77" s="313"/>
      <c r="XW77" s="313"/>
      <c r="XX77" s="313"/>
      <c r="XY77" s="313"/>
      <c r="XZ77" s="313"/>
      <c r="YA77" s="313"/>
      <c r="YB77" s="313"/>
      <c r="YC77" s="313"/>
      <c r="YD77" s="313"/>
      <c r="YE77" s="313"/>
      <c r="YF77" s="313"/>
      <c r="YG77" s="313"/>
      <c r="YH77" s="313"/>
      <c r="YI77" s="313"/>
      <c r="YJ77" s="313"/>
      <c r="YK77" s="313"/>
      <c r="YL77" s="313"/>
      <c r="YM77" s="313"/>
      <c r="YN77" s="313"/>
      <c r="YO77" s="313"/>
      <c r="YP77" s="313"/>
      <c r="YQ77" s="313"/>
      <c r="YR77" s="313"/>
      <c r="YS77" s="313"/>
      <c r="YT77" s="313"/>
      <c r="YU77" s="313"/>
      <c r="YV77" s="313"/>
      <c r="YW77" s="313"/>
      <c r="YX77" s="313"/>
      <c r="YY77" s="313"/>
      <c r="YZ77" s="313"/>
      <c r="ZA77" s="313"/>
      <c r="ZB77" s="313"/>
      <c r="ZC77" s="313"/>
      <c r="ZD77" s="313"/>
      <c r="ZE77" s="313"/>
      <c r="ZF77" s="313"/>
      <c r="ZG77" s="313"/>
      <c r="ZH77" s="313"/>
      <c r="ZI77" s="313"/>
      <c r="ZJ77" s="313"/>
      <c r="ZK77" s="313"/>
      <c r="ZL77" s="313"/>
      <c r="ZM77" s="313"/>
      <c r="ZN77" s="313"/>
      <c r="ZO77" s="313"/>
      <c r="ZP77" s="313"/>
      <c r="ZQ77" s="313"/>
      <c r="ZR77" s="313"/>
      <c r="ZS77" s="313"/>
      <c r="ZT77" s="313"/>
      <c r="ZU77" s="313"/>
      <c r="ZV77" s="313"/>
      <c r="ZW77" s="313"/>
      <c r="ZX77" s="313"/>
      <c r="ZY77" s="313"/>
      <c r="ZZ77" s="313"/>
      <c r="AAA77" s="313"/>
      <c r="AAB77" s="313"/>
      <c r="AAC77" s="313"/>
      <c r="AAD77" s="313"/>
      <c r="AAE77" s="313"/>
      <c r="AAF77" s="313"/>
      <c r="AAG77" s="313"/>
      <c r="AAH77" s="313"/>
      <c r="AAI77" s="313"/>
      <c r="AAJ77" s="313"/>
      <c r="AAK77" s="313"/>
      <c r="AAL77" s="313"/>
      <c r="AAM77" s="313"/>
      <c r="AAN77" s="313"/>
      <c r="AAO77" s="313"/>
      <c r="AAP77" s="313"/>
      <c r="AAQ77" s="313"/>
      <c r="AAR77" s="313"/>
      <c r="AAS77" s="313"/>
      <c r="AAT77" s="313"/>
      <c r="AAU77" s="313"/>
      <c r="AAV77" s="313"/>
      <c r="AAW77" s="313"/>
      <c r="AAX77" s="313"/>
      <c r="AAY77" s="313"/>
      <c r="AAZ77" s="313"/>
      <c r="ABA77" s="313"/>
      <c r="ABB77" s="313"/>
      <c r="ABC77" s="313"/>
      <c r="ABD77" s="313"/>
      <c r="ABE77" s="313"/>
      <c r="ABF77" s="313"/>
      <c r="ABG77" s="313"/>
      <c r="ABH77" s="313"/>
      <c r="ABI77" s="313"/>
      <c r="ABJ77" s="313"/>
      <c r="ABK77" s="313"/>
      <c r="ABL77" s="313"/>
      <c r="ABM77" s="313"/>
      <c r="ABN77" s="313"/>
      <c r="ABO77" s="313"/>
      <c r="ABP77" s="313"/>
      <c r="ABQ77" s="313"/>
      <c r="ABR77" s="313"/>
      <c r="ABS77" s="313"/>
      <c r="ABT77" s="313"/>
      <c r="ABU77" s="313"/>
      <c r="ABV77" s="313"/>
      <c r="ABW77" s="313"/>
      <c r="ABX77" s="313"/>
      <c r="ABY77" s="313"/>
      <c r="ABZ77" s="313"/>
      <c r="ACA77" s="313"/>
      <c r="ACB77" s="313"/>
      <c r="ACC77" s="313"/>
      <c r="ACD77" s="313"/>
      <c r="ACE77" s="313"/>
      <c r="ACF77" s="313"/>
      <c r="ACG77" s="313"/>
      <c r="ACH77" s="313"/>
      <c r="ACI77" s="313"/>
      <c r="ACJ77" s="313"/>
      <c r="ACK77" s="313"/>
      <c r="ACL77" s="313"/>
      <c r="ACM77" s="313"/>
      <c r="ACN77" s="313"/>
      <c r="ACO77" s="313"/>
      <c r="ACP77" s="313"/>
      <c r="ACQ77" s="313"/>
      <c r="ACR77" s="313"/>
      <c r="ACS77" s="313"/>
      <c r="ACT77" s="313"/>
      <c r="ACU77" s="313"/>
      <c r="ACV77" s="313"/>
      <c r="ACW77" s="313"/>
      <c r="ACX77" s="313"/>
      <c r="ACY77" s="313"/>
      <c r="ACZ77" s="313"/>
      <c r="ADA77" s="313"/>
      <c r="ADB77" s="313"/>
      <c r="ADC77" s="313"/>
      <c r="ADD77" s="313"/>
      <c r="ADE77" s="313"/>
      <c r="ADF77" s="313"/>
      <c r="ADG77" s="313"/>
      <c r="ADH77" s="313"/>
      <c r="ADI77" s="313"/>
      <c r="ADJ77" s="313"/>
      <c r="ADK77" s="313"/>
      <c r="ADL77" s="313"/>
      <c r="ADM77" s="313"/>
      <c r="ADN77" s="313"/>
      <c r="ADO77" s="313"/>
      <c r="ADP77" s="313"/>
      <c r="ADQ77" s="313"/>
      <c r="ADR77" s="313"/>
      <c r="ADS77" s="313"/>
      <c r="ADT77" s="313"/>
      <c r="ADU77" s="313"/>
      <c r="ADV77" s="313"/>
      <c r="ADW77" s="313"/>
      <c r="ADX77" s="313"/>
      <c r="ADY77" s="313"/>
      <c r="ADZ77" s="313"/>
      <c r="AEA77" s="313"/>
      <c r="AEB77" s="313"/>
      <c r="AEC77" s="313"/>
      <c r="AED77" s="313"/>
      <c r="AEE77" s="313"/>
      <c r="AEF77" s="313"/>
      <c r="AEG77" s="313"/>
      <c r="AEH77" s="313"/>
      <c r="AEI77" s="313"/>
      <c r="AEJ77" s="313"/>
      <c r="AEK77" s="313"/>
      <c r="AEL77" s="313"/>
      <c r="AEM77" s="313"/>
      <c r="AEN77" s="313"/>
      <c r="AEO77" s="313"/>
      <c r="AEP77" s="313"/>
      <c r="AEQ77" s="313"/>
      <c r="AER77" s="313"/>
      <c r="AES77" s="313"/>
      <c r="AET77" s="313"/>
      <c r="AEU77" s="313"/>
      <c r="AEV77" s="313"/>
      <c r="AEW77" s="313"/>
      <c r="AEX77" s="313"/>
      <c r="AEY77" s="313"/>
      <c r="AEZ77" s="313"/>
      <c r="AFA77" s="313"/>
      <c r="AFB77" s="313"/>
      <c r="AFC77" s="313"/>
      <c r="AFD77" s="313"/>
      <c r="AFE77" s="313"/>
      <c r="AFF77" s="313"/>
      <c r="AFG77" s="313"/>
      <c r="AFH77" s="313"/>
      <c r="AFI77" s="313"/>
      <c r="AFJ77" s="313"/>
      <c r="AFK77" s="313"/>
      <c r="AFL77" s="313"/>
      <c r="AFM77" s="313"/>
      <c r="AFN77" s="313"/>
      <c r="AFO77" s="313"/>
      <c r="AFP77" s="313"/>
      <c r="AFQ77" s="313"/>
      <c r="AFR77" s="313"/>
      <c r="AFS77" s="313"/>
      <c r="AFT77" s="313"/>
      <c r="AFU77" s="313"/>
      <c r="AFV77" s="313"/>
      <c r="AFW77" s="313"/>
      <c r="AFX77" s="313"/>
      <c r="AFY77" s="313"/>
      <c r="AFZ77" s="313"/>
      <c r="AGA77" s="313"/>
      <c r="AGB77" s="313"/>
      <c r="AGC77" s="313"/>
      <c r="AGD77" s="313"/>
      <c r="AGE77" s="313"/>
      <c r="AGF77" s="313"/>
      <c r="AGG77" s="313"/>
      <c r="AGH77" s="313"/>
      <c r="AGI77" s="313"/>
      <c r="AGJ77" s="313"/>
      <c r="AGK77" s="313"/>
      <c r="AGL77" s="313"/>
      <c r="AGM77" s="313"/>
      <c r="AGN77" s="313"/>
      <c r="AGO77" s="313"/>
      <c r="AGP77" s="313"/>
      <c r="AGQ77" s="313"/>
      <c r="AGR77" s="313"/>
      <c r="AGS77" s="313"/>
      <c r="AGT77" s="313"/>
      <c r="AGU77" s="313"/>
      <c r="AGV77" s="313"/>
      <c r="AGW77" s="313"/>
      <c r="AGX77" s="313"/>
      <c r="AGY77" s="313"/>
      <c r="AGZ77" s="313"/>
      <c r="AHA77" s="313"/>
      <c r="AHB77" s="313"/>
      <c r="AHC77" s="313"/>
      <c r="AHD77" s="313"/>
      <c r="AHE77" s="313"/>
      <c r="AHF77" s="313"/>
      <c r="AHG77" s="313"/>
      <c r="AHH77" s="313"/>
      <c r="AHI77" s="313"/>
      <c r="AHJ77" s="313"/>
      <c r="AHK77" s="313"/>
      <c r="AHL77" s="313"/>
      <c r="AHM77" s="313"/>
      <c r="AHN77" s="313"/>
      <c r="AHO77" s="313"/>
      <c r="AHP77" s="313"/>
      <c r="AHQ77" s="313"/>
      <c r="AHR77" s="313"/>
      <c r="AHS77" s="313"/>
      <c r="AHT77" s="313"/>
      <c r="AHU77" s="313"/>
      <c r="AHV77" s="313"/>
      <c r="AHW77" s="313"/>
      <c r="AHX77" s="313"/>
      <c r="AHY77" s="313"/>
      <c r="AHZ77" s="313"/>
      <c r="AIA77" s="313"/>
      <c r="AIB77" s="313"/>
      <c r="AIC77" s="313"/>
      <c r="AID77" s="313"/>
      <c r="AIE77" s="313"/>
      <c r="AIF77" s="313"/>
      <c r="AIG77" s="313"/>
      <c r="AIH77" s="313"/>
      <c r="AII77" s="313"/>
      <c r="AIJ77" s="313"/>
      <c r="AIK77" s="313"/>
      <c r="AIL77" s="313"/>
      <c r="AIM77" s="313"/>
      <c r="AIN77" s="313"/>
      <c r="AIO77" s="313"/>
      <c r="AIP77" s="313"/>
      <c r="AIQ77" s="313"/>
      <c r="AIR77" s="313"/>
      <c r="AIS77" s="313"/>
      <c r="AIT77" s="313"/>
      <c r="AIU77" s="313"/>
      <c r="AIV77" s="313"/>
      <c r="AIW77" s="313"/>
      <c r="AIX77" s="313"/>
      <c r="AIY77" s="313"/>
      <c r="AIZ77" s="313"/>
      <c r="AJA77" s="313"/>
      <c r="AJB77" s="313"/>
      <c r="AJC77" s="313"/>
      <c r="AJD77" s="313"/>
      <c r="AJE77" s="313"/>
      <c r="AJF77" s="313"/>
      <c r="AJG77" s="313"/>
      <c r="AJH77" s="313"/>
      <c r="AJI77" s="313"/>
      <c r="AJJ77" s="313"/>
      <c r="AJK77" s="313"/>
      <c r="AJL77" s="313"/>
      <c r="AJM77" s="313"/>
      <c r="AJN77" s="313"/>
      <c r="AJO77" s="313"/>
      <c r="AJP77" s="313"/>
      <c r="AJQ77" s="313"/>
      <c r="AJR77" s="313"/>
      <c r="AJS77" s="313"/>
      <c r="AJT77" s="313"/>
      <c r="AJU77" s="313"/>
      <c r="AJV77" s="313"/>
      <c r="AJW77" s="313"/>
      <c r="AJX77" s="313"/>
      <c r="AJY77" s="313"/>
      <c r="AJZ77" s="313"/>
      <c r="AKA77" s="313"/>
      <c r="AKB77" s="313"/>
      <c r="AKC77" s="313"/>
      <c r="AKD77" s="313"/>
      <c r="AKE77" s="313"/>
      <c r="AKF77" s="313"/>
      <c r="AKG77" s="313"/>
      <c r="AKH77" s="313"/>
      <c r="AKI77" s="313"/>
      <c r="AKJ77" s="313"/>
      <c r="AKK77" s="313"/>
      <c r="AKL77" s="313"/>
      <c r="AKM77" s="313"/>
      <c r="AKN77" s="313"/>
      <c r="AKO77" s="313"/>
      <c r="AKP77" s="313"/>
      <c r="AKQ77" s="313"/>
      <c r="AKR77" s="313"/>
      <c r="AKS77" s="313"/>
      <c r="AKT77" s="313"/>
      <c r="AKU77" s="313"/>
      <c r="AKV77" s="313"/>
      <c r="AKW77" s="313"/>
      <c r="AKX77" s="313"/>
      <c r="AKY77" s="313"/>
      <c r="AKZ77" s="313"/>
      <c r="ALA77" s="313"/>
      <c r="ALB77" s="313"/>
      <c r="ALC77" s="313"/>
      <c r="ALD77" s="313"/>
      <c r="ALE77" s="313"/>
      <c r="ALF77" s="313"/>
      <c r="ALG77" s="313"/>
      <c r="ALH77" s="313"/>
      <c r="ALI77" s="313"/>
      <c r="ALJ77" s="313"/>
      <c r="ALK77" s="313"/>
      <c r="ALL77" s="313"/>
      <c r="ALM77" s="313"/>
      <c r="ALN77" s="313"/>
      <c r="ALO77" s="313"/>
      <c r="ALP77" s="313"/>
      <c r="ALQ77" s="313"/>
      <c r="ALR77" s="313"/>
      <c r="ALS77" s="313"/>
      <c r="ALT77" s="313"/>
      <c r="ALU77" s="313"/>
      <c r="ALV77" s="313"/>
      <c r="ALW77" s="313"/>
      <c r="ALX77" s="313"/>
      <c r="ALY77" s="313"/>
      <c r="ALZ77" s="313"/>
      <c r="AMA77" s="313"/>
      <c r="AMB77" s="313"/>
      <c r="AMC77" s="313"/>
      <c r="AMD77" s="313"/>
      <c r="AME77" s="313"/>
      <c r="AMF77" s="313"/>
      <c r="AMG77" s="313"/>
      <c r="AMH77" s="313"/>
      <c r="AMI77" s="313"/>
      <c r="AMJ77" s="313"/>
      <c r="AMK77" s="313"/>
      <c r="AML77" s="313"/>
      <c r="AMM77" s="313"/>
      <c r="AMN77" s="313"/>
      <c r="AMO77" s="313"/>
      <c r="AMP77" s="313"/>
      <c r="AMQ77" s="313"/>
      <c r="AMR77" s="313"/>
      <c r="AMS77" s="313"/>
      <c r="AMT77" s="313"/>
      <c r="AMU77" s="313"/>
      <c r="AMV77" s="313"/>
      <c r="AMW77" s="313"/>
      <c r="AMX77" s="313"/>
      <c r="AMY77" s="313"/>
      <c r="AMZ77" s="313"/>
      <c r="ANA77" s="313"/>
      <c r="ANB77" s="313"/>
      <c r="ANC77" s="313"/>
      <c r="AND77" s="313"/>
      <c r="ANE77" s="313"/>
      <c r="ANF77" s="313"/>
      <c r="ANG77" s="313"/>
      <c r="ANH77" s="313"/>
      <c r="ANI77" s="313"/>
      <c r="ANJ77" s="313"/>
      <c r="ANK77" s="313"/>
      <c r="ANL77" s="313"/>
      <c r="ANM77" s="313"/>
      <c r="ANN77" s="313"/>
      <c r="ANO77" s="313"/>
      <c r="ANP77" s="313"/>
      <c r="ANQ77" s="313"/>
      <c r="ANR77" s="313"/>
      <c r="ANS77" s="313"/>
      <c r="ANT77" s="313"/>
      <c r="ANU77" s="313"/>
      <c r="ANV77" s="313"/>
      <c r="ANW77" s="313"/>
      <c r="ANX77" s="313"/>
      <c r="ANY77" s="313"/>
      <c r="ANZ77" s="313"/>
      <c r="AOA77" s="313"/>
      <c r="AOB77" s="313"/>
      <c r="AOC77" s="313"/>
      <c r="AOD77" s="313"/>
      <c r="AOE77" s="313"/>
      <c r="AOF77" s="313"/>
      <c r="AOG77" s="313"/>
      <c r="AOH77" s="313"/>
      <c r="AOI77" s="313"/>
      <c r="AOJ77" s="313"/>
      <c r="AOK77" s="313"/>
      <c r="AOL77" s="313"/>
      <c r="AOM77" s="313"/>
      <c r="AON77" s="313"/>
      <c r="AOO77" s="313"/>
      <c r="AOP77" s="313"/>
      <c r="AOQ77" s="313"/>
      <c r="AOR77" s="313"/>
      <c r="AOS77" s="313"/>
      <c r="AOT77" s="313"/>
      <c r="AOU77" s="313"/>
      <c r="AOV77" s="313"/>
      <c r="AOW77" s="313"/>
      <c r="AOX77" s="313"/>
      <c r="AOY77" s="313"/>
      <c r="AOZ77" s="313"/>
      <c r="APA77" s="313"/>
      <c r="APB77" s="313"/>
      <c r="APC77" s="313"/>
      <c r="APD77" s="313"/>
      <c r="APE77" s="313"/>
      <c r="APF77" s="313"/>
      <c r="APG77" s="313"/>
      <c r="APH77" s="313"/>
      <c r="API77" s="313"/>
      <c r="APJ77" s="313"/>
      <c r="APK77" s="313"/>
      <c r="APL77" s="313"/>
      <c r="APM77" s="313"/>
      <c r="APN77" s="313"/>
      <c r="APO77" s="313"/>
      <c r="APP77" s="313"/>
      <c r="APQ77" s="313"/>
      <c r="APR77" s="313"/>
      <c r="APS77" s="313"/>
      <c r="APT77" s="313"/>
      <c r="APU77" s="313"/>
      <c r="APV77" s="313"/>
      <c r="APW77" s="313"/>
      <c r="APX77" s="313"/>
      <c r="APY77" s="313"/>
      <c r="APZ77" s="313"/>
      <c r="AQA77" s="313"/>
      <c r="AQB77" s="313"/>
      <c r="AQC77" s="313"/>
      <c r="AQD77" s="313"/>
      <c r="AQE77" s="313"/>
      <c r="AQF77" s="313"/>
      <c r="AQG77" s="313"/>
      <c r="AQH77" s="313"/>
      <c r="AQI77" s="313"/>
      <c r="AQJ77" s="313"/>
      <c r="AQK77" s="313"/>
      <c r="AQL77" s="313"/>
      <c r="AQM77" s="313"/>
      <c r="AQN77" s="313"/>
      <c r="AQO77" s="313"/>
      <c r="AQP77" s="313"/>
      <c r="AQQ77" s="313"/>
      <c r="AQR77" s="313"/>
      <c r="AQS77" s="313"/>
      <c r="AQT77" s="313"/>
      <c r="AQU77" s="313"/>
      <c r="AQV77" s="313"/>
      <c r="AQW77" s="313"/>
      <c r="AQX77" s="313"/>
      <c r="AQY77" s="313"/>
      <c r="AQZ77" s="313"/>
      <c r="ARA77" s="313"/>
      <c r="ARB77" s="313"/>
      <c r="ARC77" s="313"/>
      <c r="ARD77" s="313"/>
      <c r="ARE77" s="313"/>
      <c r="ARF77" s="313"/>
      <c r="ARG77" s="313"/>
      <c r="ARH77" s="313"/>
      <c r="ARI77" s="313"/>
      <c r="ARJ77" s="313"/>
      <c r="ARK77" s="313"/>
      <c r="ARL77" s="313"/>
      <c r="ARM77" s="313"/>
      <c r="ARN77" s="313"/>
      <c r="ARO77" s="313"/>
      <c r="ARP77" s="313"/>
      <c r="ARQ77" s="313"/>
      <c r="ARR77" s="313"/>
      <c r="ARS77" s="313"/>
      <c r="ART77" s="313"/>
      <c r="ARU77" s="313"/>
      <c r="ARV77" s="313"/>
      <c r="ARW77" s="313"/>
      <c r="ARX77" s="313"/>
      <c r="ARY77" s="313"/>
      <c r="ARZ77" s="313"/>
      <c r="ASA77" s="313"/>
      <c r="ASB77" s="313"/>
      <c r="ASC77" s="313"/>
      <c r="ASD77" s="313"/>
      <c r="ASE77" s="313"/>
      <c r="ASF77" s="313"/>
      <c r="ASG77" s="313"/>
      <c r="ASH77" s="313"/>
      <c r="ASI77" s="313"/>
      <c r="ASJ77" s="313"/>
      <c r="ASK77" s="313"/>
      <c r="ASL77" s="313"/>
      <c r="ASM77" s="313"/>
      <c r="ASN77" s="313"/>
      <c r="ASO77" s="313"/>
      <c r="ASP77" s="313"/>
      <c r="ASQ77" s="313"/>
      <c r="ASR77" s="313"/>
      <c r="ASS77" s="313"/>
      <c r="AST77" s="313"/>
      <c r="ASU77" s="313"/>
      <c r="ASV77" s="313"/>
      <c r="ASW77" s="313"/>
      <c r="ASX77" s="313"/>
      <c r="ASY77" s="313"/>
      <c r="ASZ77" s="313"/>
      <c r="ATA77" s="313"/>
      <c r="ATB77" s="313"/>
      <c r="ATC77" s="313"/>
      <c r="ATD77" s="313"/>
      <c r="ATE77" s="313"/>
      <c r="ATF77" s="313"/>
      <c r="ATG77" s="313"/>
      <c r="ATH77" s="313"/>
      <c r="ATI77" s="313"/>
      <c r="ATJ77" s="313"/>
      <c r="ATK77" s="313"/>
      <c r="ATL77" s="313"/>
      <c r="ATM77" s="313"/>
      <c r="ATN77" s="313"/>
      <c r="ATO77" s="313"/>
      <c r="ATP77" s="313"/>
      <c r="ATQ77" s="313"/>
      <c r="ATR77" s="313"/>
      <c r="ATS77" s="313"/>
      <c r="ATT77" s="313"/>
      <c r="ATU77" s="313"/>
      <c r="ATV77" s="313"/>
      <c r="ATW77" s="313"/>
      <c r="ATX77" s="313"/>
      <c r="ATY77" s="313"/>
      <c r="ATZ77" s="313"/>
      <c r="AUA77" s="313"/>
      <c r="AUB77" s="313"/>
      <c r="AUC77" s="313"/>
      <c r="AUD77" s="313"/>
      <c r="AUE77" s="313"/>
      <c r="AUF77" s="313"/>
      <c r="AUG77" s="313"/>
      <c r="AUH77" s="313"/>
      <c r="AUI77" s="313"/>
      <c r="AUJ77" s="313"/>
      <c r="AUK77" s="313"/>
      <c r="AUL77" s="313"/>
      <c r="AUM77" s="313"/>
      <c r="AUN77" s="313"/>
      <c r="AUO77" s="313"/>
      <c r="AUP77" s="313"/>
      <c r="AUQ77" s="313"/>
      <c r="AUR77" s="313"/>
      <c r="AUS77" s="313"/>
      <c r="AUT77" s="313"/>
      <c r="AUU77" s="313"/>
      <c r="AUV77" s="313"/>
      <c r="AUW77" s="313"/>
      <c r="AUX77" s="313"/>
      <c r="AUY77" s="313"/>
      <c r="AUZ77" s="313"/>
      <c r="AVA77" s="313"/>
      <c r="AVB77" s="313"/>
      <c r="AVC77" s="313"/>
      <c r="AVD77" s="313"/>
      <c r="AVE77" s="313"/>
      <c r="AVF77" s="313"/>
      <c r="AVG77" s="313"/>
      <c r="AVH77" s="313"/>
      <c r="AVI77" s="313"/>
      <c r="AVJ77" s="313"/>
      <c r="AVK77" s="313"/>
      <c r="AVL77" s="313"/>
      <c r="AVM77" s="313"/>
      <c r="AVN77" s="313"/>
      <c r="AVO77" s="313"/>
      <c r="AVP77" s="313"/>
      <c r="AVQ77" s="313"/>
      <c r="AVR77" s="313"/>
      <c r="AVS77" s="313"/>
      <c r="AVT77" s="313"/>
      <c r="AVU77" s="313"/>
      <c r="AVV77" s="313"/>
      <c r="AVW77" s="313"/>
      <c r="AVX77" s="313"/>
      <c r="AVY77" s="313"/>
      <c r="AVZ77" s="313"/>
      <c r="AWA77" s="313"/>
      <c r="AWB77" s="313"/>
      <c r="AWC77" s="313"/>
      <c r="AWD77" s="313"/>
      <c r="AWE77" s="313"/>
      <c r="AWF77" s="313"/>
      <c r="AWG77" s="313"/>
      <c r="AWH77" s="313"/>
      <c r="AWI77" s="313"/>
      <c r="AWJ77" s="313"/>
      <c r="AWK77" s="313"/>
      <c r="AWL77" s="313"/>
      <c r="AWM77" s="313"/>
      <c r="AWN77" s="313"/>
      <c r="AWO77" s="313"/>
      <c r="AWP77" s="313"/>
      <c r="AWQ77" s="313"/>
      <c r="AWR77" s="313"/>
      <c r="AWS77" s="313"/>
      <c r="AWT77" s="313"/>
      <c r="AWU77" s="313"/>
      <c r="AWV77" s="313"/>
      <c r="AWW77" s="313"/>
      <c r="AWX77" s="313"/>
      <c r="AWY77" s="313"/>
      <c r="AWZ77" s="313"/>
      <c r="AXA77" s="313"/>
      <c r="AXB77" s="313"/>
      <c r="AXC77" s="313"/>
      <c r="AXD77" s="313"/>
      <c r="AXE77" s="313"/>
      <c r="AXF77" s="313"/>
      <c r="AXG77" s="313"/>
      <c r="AXH77" s="313"/>
      <c r="AXI77" s="313"/>
      <c r="AXJ77" s="313"/>
      <c r="AXK77" s="313"/>
      <c r="AXL77" s="313"/>
      <c r="AXM77" s="313"/>
      <c r="AXN77" s="313"/>
      <c r="AXO77" s="313"/>
      <c r="AXP77" s="313"/>
      <c r="AXQ77" s="313"/>
      <c r="AXR77" s="313"/>
      <c r="AXS77" s="313"/>
      <c r="AXT77" s="313"/>
      <c r="AXU77" s="313"/>
      <c r="AXV77" s="313"/>
      <c r="AXW77" s="313"/>
      <c r="AXX77" s="313"/>
      <c r="AXY77" s="313"/>
      <c r="AXZ77" s="313"/>
      <c r="AYA77" s="313"/>
      <c r="AYB77" s="313"/>
      <c r="AYC77" s="313"/>
      <c r="AYD77" s="313"/>
      <c r="AYE77" s="313"/>
      <c r="AYF77" s="313"/>
      <c r="AYG77" s="313"/>
      <c r="AYH77" s="313"/>
      <c r="AYI77" s="313"/>
      <c r="AYJ77" s="313"/>
      <c r="AYK77" s="313"/>
      <c r="AYL77" s="313"/>
      <c r="AYM77" s="313"/>
      <c r="AYN77" s="313"/>
      <c r="AYO77" s="313"/>
      <c r="AYP77" s="313"/>
      <c r="AYQ77" s="313"/>
      <c r="AYR77" s="313"/>
      <c r="AYS77" s="313"/>
      <c r="AYT77" s="313"/>
      <c r="AYU77" s="313"/>
      <c r="AYV77" s="313"/>
      <c r="AYW77" s="313"/>
      <c r="AYX77" s="313"/>
      <c r="AYY77" s="313"/>
      <c r="AYZ77" s="313"/>
      <c r="AZA77" s="313"/>
      <c r="AZB77" s="313"/>
      <c r="AZC77" s="313"/>
      <c r="AZD77" s="313"/>
      <c r="AZE77" s="313"/>
      <c r="AZF77" s="313"/>
      <c r="AZG77" s="313"/>
      <c r="AZH77" s="313"/>
      <c r="AZI77" s="313"/>
      <c r="AZJ77" s="313"/>
      <c r="AZK77" s="313"/>
      <c r="AZL77" s="313"/>
      <c r="AZM77" s="313"/>
      <c r="AZN77" s="313"/>
      <c r="AZO77" s="313"/>
      <c r="AZP77" s="313"/>
      <c r="AZQ77" s="313"/>
      <c r="AZR77" s="313"/>
      <c r="AZS77" s="313"/>
      <c r="AZT77" s="313"/>
      <c r="AZU77" s="313"/>
      <c r="AZV77" s="313"/>
      <c r="AZW77" s="313"/>
      <c r="AZX77" s="313"/>
      <c r="AZY77" s="313"/>
      <c r="AZZ77" s="313"/>
      <c r="BAA77" s="313"/>
      <c r="BAB77" s="313"/>
      <c r="BAC77" s="313"/>
      <c r="BAD77" s="313"/>
      <c r="BAE77" s="313"/>
      <c r="BAF77" s="313"/>
      <c r="BAG77" s="313"/>
      <c r="BAH77" s="313"/>
      <c r="BAI77" s="313"/>
      <c r="BAJ77" s="313"/>
      <c r="BAK77" s="313"/>
      <c r="BAL77" s="313"/>
      <c r="BAM77" s="313"/>
      <c r="BAN77" s="313"/>
      <c r="BAO77" s="313"/>
      <c r="BAP77" s="313"/>
      <c r="BAQ77" s="313"/>
      <c r="BAR77" s="313"/>
      <c r="BAS77" s="313"/>
      <c r="BAT77" s="313"/>
      <c r="BAU77" s="313"/>
      <c r="BAV77" s="313"/>
      <c r="BAW77" s="313"/>
      <c r="BAX77" s="313"/>
      <c r="BAY77" s="313"/>
      <c r="BAZ77" s="313"/>
      <c r="BBA77" s="313"/>
      <c r="BBB77" s="313"/>
      <c r="BBC77" s="313"/>
      <c r="BBD77" s="313"/>
      <c r="BBE77" s="313"/>
      <c r="BBF77" s="313"/>
      <c r="BBG77" s="313"/>
      <c r="BBH77" s="313"/>
      <c r="BBI77" s="313"/>
      <c r="BBJ77" s="313"/>
      <c r="BBK77" s="313"/>
      <c r="BBL77" s="313"/>
      <c r="BBM77" s="313"/>
      <c r="BBN77" s="313"/>
      <c r="BBO77" s="313"/>
      <c r="BBP77" s="313"/>
      <c r="BBQ77" s="313"/>
      <c r="BBR77" s="313"/>
      <c r="BBS77" s="313"/>
      <c r="BBT77" s="313"/>
      <c r="BBU77" s="313"/>
      <c r="BBV77" s="313"/>
      <c r="BBW77" s="313"/>
      <c r="BBX77" s="313"/>
      <c r="BBY77" s="313"/>
      <c r="BBZ77" s="313"/>
      <c r="BCA77" s="313"/>
      <c r="BCB77" s="313"/>
      <c r="BCC77" s="313"/>
      <c r="BCD77" s="313"/>
      <c r="BCE77" s="313"/>
      <c r="BCF77" s="313"/>
      <c r="BCG77" s="313"/>
      <c r="BCH77" s="313"/>
      <c r="BCI77" s="313"/>
      <c r="BCJ77" s="313"/>
      <c r="BCK77" s="313"/>
      <c r="BCL77" s="313"/>
      <c r="BCM77" s="313"/>
      <c r="BCN77" s="313"/>
      <c r="BCO77" s="313"/>
      <c r="BCP77" s="313"/>
      <c r="BCQ77" s="313"/>
      <c r="BCR77" s="313"/>
      <c r="BCS77" s="313"/>
      <c r="BCT77" s="313"/>
      <c r="BCU77" s="313"/>
      <c r="BCV77" s="313"/>
      <c r="BCW77" s="313"/>
      <c r="BCX77" s="313"/>
      <c r="BCY77" s="313"/>
      <c r="BCZ77" s="313"/>
      <c r="BDA77" s="313"/>
      <c r="BDB77" s="313"/>
      <c r="BDC77" s="313"/>
      <c r="BDD77" s="313"/>
      <c r="BDE77" s="313"/>
      <c r="BDF77" s="313"/>
      <c r="BDG77" s="313"/>
      <c r="BDH77" s="313"/>
      <c r="BDI77" s="313"/>
      <c r="BDJ77" s="313"/>
      <c r="BDK77" s="313"/>
      <c r="BDL77" s="313"/>
      <c r="BDM77" s="313"/>
      <c r="BDN77" s="313"/>
      <c r="BDO77" s="313"/>
      <c r="BDP77" s="313"/>
      <c r="BDQ77" s="313"/>
      <c r="BDR77" s="313"/>
      <c r="BDS77" s="313"/>
      <c r="BDT77" s="313"/>
      <c r="BDU77" s="313"/>
      <c r="BDV77" s="313"/>
      <c r="BDW77" s="313"/>
      <c r="BDX77" s="313"/>
      <c r="BDY77" s="313"/>
      <c r="BDZ77" s="313"/>
      <c r="BEA77" s="313"/>
      <c r="BEB77" s="313"/>
      <c r="BEC77" s="313"/>
      <c r="BED77" s="313"/>
      <c r="BEE77" s="313"/>
      <c r="BEF77" s="313"/>
      <c r="BEG77" s="313"/>
      <c r="BEH77" s="313"/>
      <c r="BEI77" s="313"/>
      <c r="BEJ77" s="313"/>
      <c r="BEK77" s="313"/>
      <c r="BEL77" s="313"/>
      <c r="BEM77" s="313"/>
      <c r="BEN77" s="313"/>
      <c r="BEO77" s="313"/>
      <c r="BEP77" s="313"/>
      <c r="BEQ77" s="313"/>
      <c r="BER77" s="313"/>
      <c r="BES77" s="313"/>
      <c r="BET77" s="313"/>
      <c r="BEU77" s="313"/>
      <c r="BEV77" s="313"/>
      <c r="BEW77" s="313"/>
      <c r="BEX77" s="313"/>
      <c r="BEY77" s="313"/>
      <c r="BEZ77" s="313"/>
      <c r="BFA77" s="313"/>
      <c r="BFB77" s="313"/>
      <c r="BFC77" s="313"/>
      <c r="BFD77" s="313"/>
      <c r="BFE77" s="313"/>
      <c r="BFF77" s="313"/>
      <c r="BFG77" s="313"/>
      <c r="BFH77" s="313"/>
      <c r="BFI77" s="313"/>
      <c r="BFJ77" s="313"/>
      <c r="BFK77" s="313"/>
      <c r="BFL77" s="313"/>
      <c r="BFM77" s="313"/>
      <c r="BFN77" s="313"/>
      <c r="BFO77" s="313"/>
      <c r="BFP77" s="313"/>
      <c r="BFQ77" s="313"/>
      <c r="BFR77" s="313"/>
      <c r="BFS77" s="313"/>
      <c r="BFT77" s="313"/>
      <c r="BFU77" s="313"/>
      <c r="BFV77" s="313"/>
      <c r="BFW77" s="313"/>
      <c r="BFX77" s="313"/>
      <c r="BFY77" s="313"/>
      <c r="BFZ77" s="313"/>
      <c r="BGA77" s="313"/>
      <c r="BGB77" s="313"/>
      <c r="BGC77" s="313"/>
      <c r="BGD77" s="313"/>
      <c r="BGE77" s="313"/>
      <c r="BGF77" s="313"/>
      <c r="BGG77" s="313"/>
      <c r="BGH77" s="313"/>
      <c r="BGI77" s="313"/>
      <c r="BGJ77" s="313"/>
      <c r="BGK77" s="313"/>
      <c r="BGL77" s="313"/>
      <c r="BGM77" s="313"/>
      <c r="BGN77" s="313"/>
      <c r="BGO77" s="313"/>
      <c r="BGP77" s="313"/>
      <c r="BGQ77" s="313"/>
      <c r="BGR77" s="313"/>
      <c r="BGS77" s="313"/>
      <c r="BGT77" s="313"/>
      <c r="BGU77" s="313"/>
      <c r="BGV77" s="313"/>
      <c r="BGW77" s="313"/>
      <c r="BGX77" s="313"/>
      <c r="BGY77" s="313"/>
      <c r="BGZ77" s="313"/>
      <c r="BHA77" s="313"/>
      <c r="BHB77" s="313"/>
      <c r="BHC77" s="313"/>
      <c r="BHD77" s="313"/>
      <c r="BHE77" s="313"/>
      <c r="BHF77" s="313"/>
      <c r="BHG77" s="313"/>
      <c r="BHH77" s="313"/>
      <c r="BHI77" s="313"/>
      <c r="BHJ77" s="313"/>
      <c r="BHK77" s="313"/>
      <c r="BHL77" s="313"/>
      <c r="BHM77" s="313"/>
      <c r="BHN77" s="313"/>
      <c r="BHO77" s="313"/>
      <c r="BHP77" s="313"/>
      <c r="BHQ77" s="313"/>
      <c r="BHR77" s="313"/>
      <c r="BHS77" s="313"/>
      <c r="BHT77" s="313"/>
      <c r="BHU77" s="313"/>
      <c r="BHV77" s="313"/>
      <c r="BHW77" s="313"/>
      <c r="BHX77" s="313"/>
      <c r="BHY77" s="313"/>
      <c r="BHZ77" s="313"/>
      <c r="BIA77" s="313"/>
      <c r="BIB77" s="313"/>
      <c r="BIC77" s="313"/>
      <c r="BID77" s="313"/>
      <c r="BIE77" s="313"/>
      <c r="BIF77" s="313"/>
      <c r="BIG77" s="313"/>
      <c r="BIH77" s="313"/>
      <c r="BII77" s="313"/>
      <c r="BIJ77" s="313"/>
      <c r="BIK77" s="313"/>
      <c r="BIL77" s="313"/>
      <c r="BIM77" s="313"/>
      <c r="BIN77" s="313"/>
      <c r="BIO77" s="313"/>
      <c r="BIP77" s="313"/>
      <c r="BIQ77" s="313"/>
      <c r="BIR77" s="313"/>
      <c r="BIS77" s="313"/>
      <c r="BIT77" s="313"/>
      <c r="BIU77" s="313"/>
      <c r="BIV77" s="313"/>
      <c r="BIW77" s="313"/>
      <c r="BIX77" s="313"/>
      <c r="BIY77" s="313"/>
      <c r="BIZ77" s="313"/>
      <c r="BJA77" s="313"/>
      <c r="BJB77" s="313"/>
      <c r="BJC77" s="313"/>
      <c r="BJD77" s="313"/>
      <c r="BJE77" s="313"/>
      <c r="BJF77" s="313"/>
      <c r="BJG77" s="313"/>
      <c r="BJH77" s="313"/>
      <c r="BJI77" s="313"/>
      <c r="BJJ77" s="313"/>
      <c r="BJK77" s="313"/>
      <c r="BJL77" s="313"/>
      <c r="BJM77" s="313"/>
      <c r="BJN77" s="313"/>
      <c r="BJO77" s="313"/>
      <c r="BJP77" s="313"/>
      <c r="BJQ77" s="313"/>
      <c r="BJR77" s="313"/>
      <c r="BJS77" s="313"/>
      <c r="BJT77" s="313"/>
      <c r="BJU77" s="313"/>
      <c r="BJV77" s="313"/>
      <c r="BJW77" s="313"/>
      <c r="BJX77" s="313"/>
      <c r="BJY77" s="313"/>
      <c r="BJZ77" s="313"/>
      <c r="BKA77" s="313"/>
      <c r="BKB77" s="313"/>
      <c r="BKC77" s="313"/>
      <c r="BKD77" s="313"/>
      <c r="BKE77" s="313"/>
      <c r="BKF77" s="313"/>
      <c r="BKG77" s="313"/>
      <c r="BKH77" s="313"/>
      <c r="BKI77" s="313"/>
      <c r="BKJ77" s="313"/>
      <c r="BKK77" s="313"/>
      <c r="BKL77" s="313"/>
      <c r="BKM77" s="313"/>
      <c r="BKN77" s="313"/>
      <c r="BKO77" s="313"/>
      <c r="BKP77" s="313"/>
      <c r="BKQ77" s="313"/>
      <c r="BKR77" s="313"/>
      <c r="BKS77" s="313"/>
      <c r="BKT77" s="313"/>
      <c r="BKU77" s="313"/>
      <c r="BKV77" s="313"/>
      <c r="BKW77" s="313"/>
      <c r="BKX77" s="313"/>
      <c r="BKY77" s="313"/>
      <c r="BKZ77" s="313"/>
      <c r="BLA77" s="313"/>
      <c r="BLB77" s="313"/>
      <c r="BLC77" s="313"/>
      <c r="BLD77" s="313"/>
      <c r="BLE77" s="313"/>
      <c r="BLF77" s="313"/>
      <c r="BLG77" s="313"/>
      <c r="BLH77" s="313"/>
      <c r="BLI77" s="313"/>
      <c r="BLJ77" s="313"/>
      <c r="BLK77" s="313"/>
      <c r="BLL77" s="313"/>
      <c r="BLM77" s="313"/>
      <c r="BLN77" s="313"/>
      <c r="BLO77" s="313"/>
      <c r="BLP77" s="313"/>
      <c r="BLQ77" s="313"/>
      <c r="BLR77" s="313"/>
      <c r="BLS77" s="313"/>
      <c r="BLT77" s="313"/>
      <c r="BLU77" s="313"/>
      <c r="BLV77" s="313"/>
      <c r="BLW77" s="313"/>
      <c r="BLX77" s="313"/>
      <c r="BLY77" s="313"/>
      <c r="BLZ77" s="313"/>
      <c r="BMA77" s="313"/>
      <c r="BMB77" s="313"/>
      <c r="BMC77" s="313"/>
      <c r="BMD77" s="313"/>
      <c r="BME77" s="313"/>
      <c r="BMF77" s="313"/>
      <c r="BMG77" s="313"/>
      <c r="BMH77" s="313"/>
      <c r="BMI77" s="313"/>
      <c r="BMJ77" s="313"/>
      <c r="BMK77" s="313"/>
      <c r="BML77" s="313"/>
      <c r="BMM77" s="313"/>
      <c r="BMN77" s="313"/>
      <c r="BMO77" s="313"/>
      <c r="BMP77" s="313"/>
      <c r="BMQ77" s="313"/>
      <c r="BMR77" s="313"/>
      <c r="BMS77" s="313"/>
      <c r="BMT77" s="313"/>
      <c r="BMU77" s="313"/>
      <c r="BMV77" s="313"/>
      <c r="BMW77" s="313"/>
      <c r="BMX77" s="313"/>
      <c r="BMY77" s="313"/>
      <c r="BMZ77" s="313"/>
      <c r="BNA77" s="313"/>
      <c r="BNB77" s="313"/>
      <c r="BNC77" s="313"/>
      <c r="BND77" s="313"/>
      <c r="BNE77" s="313"/>
      <c r="BNF77" s="313"/>
      <c r="BNG77" s="313"/>
      <c r="BNH77" s="313"/>
      <c r="BNI77" s="313"/>
      <c r="BNJ77" s="313"/>
      <c r="BNK77" s="313"/>
      <c r="BNL77" s="313"/>
      <c r="BNM77" s="313"/>
      <c r="BNN77" s="313"/>
      <c r="BNO77" s="313"/>
      <c r="BNP77" s="313"/>
      <c r="BNQ77" s="313"/>
      <c r="BNR77" s="313"/>
      <c r="BNS77" s="313"/>
      <c r="BNT77" s="313"/>
      <c r="BNU77" s="313"/>
      <c r="BNV77" s="313"/>
      <c r="BNW77" s="313"/>
      <c r="BNX77" s="313"/>
      <c r="BNY77" s="313"/>
      <c r="BNZ77" s="313"/>
      <c r="BOA77" s="313"/>
      <c r="BOB77" s="313"/>
      <c r="BOC77" s="313"/>
      <c r="BOD77" s="313"/>
      <c r="BOE77" s="313"/>
      <c r="BOF77" s="313"/>
      <c r="BOG77" s="313"/>
      <c r="BOH77" s="313"/>
      <c r="BOI77" s="313"/>
      <c r="BOJ77" s="313"/>
      <c r="BOK77" s="313"/>
      <c r="BOL77" s="313"/>
      <c r="BOM77" s="313"/>
      <c r="BON77" s="313"/>
      <c r="BOO77" s="313"/>
      <c r="BOP77" s="313"/>
      <c r="BOQ77" s="313"/>
      <c r="BOR77" s="313"/>
      <c r="BOS77" s="313"/>
      <c r="BOT77" s="313"/>
      <c r="BOU77" s="313"/>
      <c r="BOV77" s="313"/>
      <c r="BOW77" s="313"/>
      <c r="BOX77" s="313"/>
      <c r="BOY77" s="313"/>
      <c r="BOZ77" s="313"/>
      <c r="BPA77" s="313"/>
      <c r="BPB77" s="313"/>
      <c r="BPC77" s="313"/>
      <c r="BPD77" s="313"/>
      <c r="BPE77" s="313"/>
      <c r="BPF77" s="313"/>
      <c r="BPG77" s="313"/>
      <c r="BPH77" s="313"/>
      <c r="BPI77" s="313"/>
      <c r="BPJ77" s="313"/>
      <c r="BPK77" s="313"/>
      <c r="BPL77" s="313"/>
      <c r="BPM77" s="313"/>
      <c r="BPN77" s="313"/>
      <c r="BPO77" s="313"/>
      <c r="BPP77" s="313"/>
      <c r="BPQ77" s="313"/>
      <c r="BPR77" s="313"/>
      <c r="BPS77" s="313"/>
      <c r="BPT77" s="313"/>
      <c r="BPU77" s="313"/>
      <c r="BPV77" s="313"/>
      <c r="BPW77" s="313"/>
      <c r="BPX77" s="313"/>
      <c r="BPY77" s="313"/>
      <c r="BPZ77" s="313"/>
      <c r="BQA77" s="313"/>
      <c r="BQB77" s="313"/>
      <c r="BQC77" s="313"/>
      <c r="BQD77" s="313"/>
      <c r="BQE77" s="313"/>
      <c r="BQF77" s="313"/>
      <c r="BQG77" s="313"/>
      <c r="BQH77" s="313"/>
      <c r="BQI77" s="313"/>
      <c r="BQJ77" s="313"/>
      <c r="BQK77" s="313"/>
      <c r="BQL77" s="313"/>
      <c r="BQM77" s="313"/>
      <c r="BQN77" s="313"/>
      <c r="BQO77" s="313"/>
      <c r="BQP77" s="313"/>
      <c r="BQQ77" s="313"/>
      <c r="BQR77" s="313"/>
      <c r="BQS77" s="313"/>
      <c r="BQT77" s="313"/>
      <c r="BQU77" s="313"/>
      <c r="BQV77" s="313"/>
      <c r="BQW77" s="313"/>
      <c r="BQX77" s="313"/>
      <c r="BQY77" s="313"/>
      <c r="BQZ77" s="313"/>
      <c r="BRA77" s="313"/>
      <c r="BRB77" s="313"/>
      <c r="BRC77" s="313"/>
      <c r="BRD77" s="313"/>
      <c r="BRE77" s="313"/>
      <c r="BRF77" s="313"/>
      <c r="BRG77" s="313"/>
      <c r="BRH77" s="313"/>
      <c r="BRI77" s="313"/>
      <c r="BRJ77" s="313"/>
      <c r="BRK77" s="313"/>
      <c r="BRL77" s="313"/>
      <c r="BRM77" s="313"/>
      <c r="BRN77" s="313"/>
      <c r="BRO77" s="313"/>
      <c r="BRP77" s="313"/>
      <c r="BRQ77" s="313"/>
      <c r="BRR77" s="313"/>
      <c r="BRS77" s="313"/>
      <c r="BRT77" s="313"/>
      <c r="BRU77" s="313"/>
      <c r="BRV77" s="313"/>
      <c r="BRW77" s="313"/>
      <c r="BRX77" s="313"/>
      <c r="BRY77" s="313"/>
      <c r="BRZ77" s="313"/>
      <c r="BSA77" s="313"/>
      <c r="BSB77" s="313"/>
      <c r="BSC77" s="313"/>
      <c r="BSD77" s="313"/>
      <c r="BSE77" s="313"/>
      <c r="BSF77" s="313"/>
      <c r="BSG77" s="313"/>
      <c r="BSH77" s="313"/>
      <c r="BSI77" s="313"/>
      <c r="BSJ77" s="313"/>
      <c r="BSK77" s="313"/>
      <c r="BSL77" s="313"/>
      <c r="BSM77" s="313"/>
      <c r="BSN77" s="313"/>
      <c r="BSO77" s="313"/>
      <c r="BSP77" s="313"/>
      <c r="BSQ77" s="313"/>
      <c r="BSR77" s="313"/>
      <c r="BSS77" s="313"/>
      <c r="BST77" s="313"/>
      <c r="BSU77" s="313"/>
      <c r="BSV77" s="313"/>
      <c r="BSW77" s="313"/>
      <c r="BSX77" s="313"/>
      <c r="BSY77" s="313"/>
      <c r="BSZ77" s="313"/>
      <c r="BTA77" s="313"/>
      <c r="BTB77" s="313"/>
      <c r="BTC77" s="313"/>
      <c r="BTD77" s="313"/>
      <c r="BTE77" s="313"/>
      <c r="BTF77" s="313"/>
      <c r="BTG77" s="313"/>
      <c r="BTH77" s="313"/>
      <c r="BTI77" s="313"/>
      <c r="BTJ77" s="313"/>
      <c r="BTK77" s="313"/>
      <c r="BTL77" s="313"/>
      <c r="BTM77" s="313"/>
      <c r="BTN77" s="313"/>
      <c r="BTO77" s="313"/>
      <c r="BTP77" s="313"/>
      <c r="BTQ77" s="313"/>
      <c r="BTR77" s="313"/>
      <c r="BTS77" s="313"/>
      <c r="BTT77" s="313"/>
      <c r="BTU77" s="313"/>
      <c r="BTV77" s="313"/>
      <c r="BTW77" s="313"/>
      <c r="BTX77" s="313"/>
      <c r="BTY77" s="313"/>
      <c r="BTZ77" s="313"/>
      <c r="BUA77" s="313"/>
      <c r="BUB77" s="313"/>
      <c r="BUC77" s="313"/>
      <c r="BUD77" s="313"/>
      <c r="BUE77" s="313"/>
      <c r="BUF77" s="313"/>
      <c r="BUG77" s="313"/>
      <c r="BUH77" s="313"/>
      <c r="BUI77" s="313"/>
      <c r="BUJ77" s="313"/>
      <c r="BUK77" s="313"/>
      <c r="BUL77" s="313"/>
      <c r="BUM77" s="313"/>
      <c r="BUN77" s="313"/>
      <c r="BUO77" s="313"/>
      <c r="BUP77" s="313"/>
      <c r="BUQ77" s="313"/>
      <c r="BUR77" s="313"/>
      <c r="BUS77" s="313"/>
      <c r="BUT77" s="313"/>
      <c r="BUU77" s="313"/>
      <c r="BUV77" s="313"/>
      <c r="BUW77" s="313"/>
      <c r="BUX77" s="313"/>
      <c r="BUY77" s="313"/>
      <c r="BUZ77" s="313"/>
      <c r="BVA77" s="313"/>
      <c r="BVB77" s="313"/>
      <c r="BVC77" s="313"/>
      <c r="BVD77" s="313"/>
      <c r="BVE77" s="313"/>
      <c r="BVF77" s="313"/>
      <c r="BVG77" s="313"/>
      <c r="BVH77" s="313"/>
      <c r="BVI77" s="313"/>
      <c r="BVJ77" s="313"/>
      <c r="BVK77" s="313"/>
      <c r="BVL77" s="313"/>
      <c r="BVM77" s="313"/>
      <c r="BVN77" s="313"/>
      <c r="BVO77" s="313"/>
      <c r="BVP77" s="313"/>
      <c r="BVQ77" s="313"/>
      <c r="BVR77" s="313"/>
      <c r="BVS77" s="313"/>
      <c r="BVT77" s="313"/>
      <c r="BVU77" s="313"/>
      <c r="BVV77" s="313"/>
      <c r="BVW77" s="313"/>
      <c r="BVX77" s="313"/>
      <c r="BVY77" s="313"/>
      <c r="BVZ77" s="313"/>
      <c r="BWA77" s="313"/>
      <c r="BWB77" s="313"/>
      <c r="BWC77" s="313"/>
      <c r="BWD77" s="313"/>
      <c r="BWE77" s="313"/>
      <c r="BWF77" s="313"/>
      <c r="BWG77" s="313"/>
      <c r="BWH77" s="313"/>
      <c r="BWI77" s="313"/>
      <c r="BWJ77" s="313"/>
      <c r="BWK77" s="313"/>
      <c r="BWL77" s="313"/>
      <c r="BWM77" s="313"/>
      <c r="BWN77" s="313"/>
      <c r="BWO77" s="313"/>
      <c r="BWP77" s="313"/>
      <c r="BWQ77" s="313"/>
      <c r="BWR77" s="313"/>
      <c r="BWS77" s="313"/>
      <c r="BWT77" s="313"/>
      <c r="BWU77" s="313"/>
      <c r="BWV77" s="313"/>
      <c r="BWW77" s="313"/>
      <c r="BWX77" s="313"/>
      <c r="BWY77" s="313"/>
      <c r="BWZ77" s="313"/>
      <c r="BXA77" s="313"/>
      <c r="BXB77" s="313"/>
      <c r="BXC77" s="313"/>
      <c r="BXD77" s="313"/>
      <c r="BXE77" s="313"/>
      <c r="BXF77" s="313"/>
      <c r="BXG77" s="313"/>
      <c r="BXH77" s="313"/>
      <c r="BXI77" s="313"/>
      <c r="BXJ77" s="313"/>
      <c r="BXK77" s="313"/>
      <c r="BXL77" s="313"/>
      <c r="BXM77" s="313"/>
      <c r="BXN77" s="313"/>
      <c r="BXO77" s="313"/>
      <c r="BXP77" s="313"/>
      <c r="BXQ77" s="313"/>
      <c r="BXR77" s="313"/>
      <c r="BXS77" s="313"/>
      <c r="BXT77" s="313"/>
      <c r="BXU77" s="313"/>
      <c r="BXV77" s="313"/>
      <c r="BXW77" s="313"/>
      <c r="BXX77" s="313"/>
      <c r="BXY77" s="313"/>
      <c r="BXZ77" s="313"/>
      <c r="BYA77" s="313"/>
      <c r="BYB77" s="313"/>
      <c r="BYC77" s="313"/>
      <c r="BYD77" s="313"/>
      <c r="BYE77" s="313"/>
      <c r="BYF77" s="313"/>
      <c r="BYG77" s="313"/>
      <c r="BYH77" s="313"/>
      <c r="BYI77" s="313"/>
      <c r="BYJ77" s="313"/>
      <c r="BYK77" s="313"/>
      <c r="BYL77" s="313"/>
      <c r="BYM77" s="313"/>
      <c r="BYN77" s="313"/>
      <c r="BYO77" s="313"/>
      <c r="BYP77" s="313"/>
      <c r="BYQ77" s="313"/>
      <c r="BYR77" s="313"/>
      <c r="BYS77" s="313"/>
      <c r="BYT77" s="313"/>
      <c r="BYU77" s="313"/>
      <c r="BYV77" s="313"/>
      <c r="BYW77" s="313"/>
      <c r="BYX77" s="313"/>
      <c r="BYY77" s="313"/>
      <c r="BYZ77" s="313"/>
      <c r="BZA77" s="313"/>
      <c r="BZB77" s="313"/>
      <c r="BZC77" s="313"/>
      <c r="BZD77" s="313"/>
      <c r="BZE77" s="313"/>
      <c r="BZF77" s="313"/>
      <c r="BZG77" s="313"/>
      <c r="BZH77" s="313"/>
      <c r="BZI77" s="313"/>
      <c r="BZJ77" s="313"/>
      <c r="BZK77" s="313"/>
      <c r="BZL77" s="313"/>
      <c r="BZM77" s="313"/>
      <c r="BZN77" s="313"/>
      <c r="BZO77" s="313"/>
      <c r="BZP77" s="313"/>
      <c r="BZQ77" s="313"/>
      <c r="BZR77" s="313"/>
      <c r="BZS77" s="313"/>
      <c r="BZT77" s="313"/>
      <c r="BZU77" s="313"/>
      <c r="BZV77" s="313"/>
      <c r="BZW77" s="313"/>
      <c r="BZX77" s="313"/>
      <c r="BZY77" s="313"/>
      <c r="BZZ77" s="313"/>
      <c r="CAA77" s="313"/>
      <c r="CAB77" s="313"/>
      <c r="CAC77" s="313"/>
      <c r="CAD77" s="313"/>
      <c r="CAE77" s="313"/>
      <c r="CAF77" s="313"/>
      <c r="CAG77" s="313"/>
      <c r="CAH77" s="313"/>
      <c r="CAI77" s="313"/>
      <c r="CAJ77" s="313"/>
      <c r="CAK77" s="313"/>
      <c r="CAL77" s="313"/>
      <c r="CAM77" s="313"/>
      <c r="CAN77" s="313"/>
      <c r="CAO77" s="313"/>
      <c r="CAP77" s="313"/>
      <c r="CAQ77" s="313"/>
      <c r="CAR77" s="313"/>
      <c r="CAS77" s="313"/>
      <c r="CAT77" s="313"/>
      <c r="CAU77" s="313"/>
      <c r="CAV77" s="313"/>
      <c r="CAW77" s="313"/>
      <c r="CAX77" s="313"/>
      <c r="CAY77" s="313"/>
      <c r="CAZ77" s="313"/>
      <c r="CBA77" s="313"/>
      <c r="CBB77" s="313"/>
      <c r="CBC77" s="313"/>
      <c r="CBD77" s="313"/>
      <c r="CBE77" s="313"/>
      <c r="CBF77" s="313"/>
      <c r="CBG77" s="313"/>
      <c r="CBH77" s="313"/>
      <c r="CBI77" s="313"/>
      <c r="CBJ77" s="313"/>
      <c r="CBK77" s="313"/>
      <c r="CBL77" s="313"/>
      <c r="CBM77" s="313"/>
      <c r="CBN77" s="313"/>
      <c r="CBO77" s="313"/>
      <c r="CBP77" s="313"/>
      <c r="CBQ77" s="313"/>
      <c r="CBR77" s="313"/>
      <c r="CBS77" s="313"/>
      <c r="CBT77" s="313"/>
      <c r="CBU77" s="313"/>
      <c r="CBV77" s="313"/>
      <c r="CBW77" s="313"/>
      <c r="CBX77" s="313"/>
      <c r="CBY77" s="313"/>
      <c r="CBZ77" s="313"/>
      <c r="CCA77" s="313"/>
      <c r="CCB77" s="313"/>
      <c r="CCC77" s="313"/>
      <c r="CCD77" s="313"/>
      <c r="CCE77" s="313"/>
      <c r="CCF77" s="313"/>
      <c r="CCG77" s="313"/>
      <c r="CCH77" s="313"/>
      <c r="CCI77" s="313"/>
      <c r="CCJ77" s="313"/>
      <c r="CCK77" s="313"/>
      <c r="CCL77" s="313"/>
      <c r="CCM77" s="313"/>
      <c r="CCN77" s="313"/>
      <c r="CCO77" s="313"/>
      <c r="CCP77" s="313"/>
      <c r="CCQ77" s="313"/>
      <c r="CCR77" s="313"/>
      <c r="CCS77" s="313"/>
      <c r="CCT77" s="313"/>
      <c r="CCU77" s="313"/>
      <c r="CCV77" s="313"/>
      <c r="CCW77" s="313"/>
      <c r="CCX77" s="313"/>
      <c r="CCY77" s="313"/>
      <c r="CCZ77" s="313"/>
      <c r="CDA77" s="313"/>
      <c r="CDB77" s="313"/>
      <c r="CDC77" s="313"/>
      <c r="CDD77" s="313"/>
      <c r="CDE77" s="313"/>
      <c r="CDF77" s="313"/>
      <c r="CDG77" s="313"/>
      <c r="CDH77" s="313"/>
      <c r="CDI77" s="313"/>
      <c r="CDJ77" s="313"/>
      <c r="CDK77" s="313"/>
      <c r="CDL77" s="313"/>
      <c r="CDM77" s="313"/>
      <c r="CDN77" s="313"/>
      <c r="CDO77" s="313"/>
      <c r="CDP77" s="313"/>
      <c r="CDQ77" s="313"/>
      <c r="CDR77" s="313"/>
      <c r="CDS77" s="313"/>
      <c r="CDT77" s="313"/>
      <c r="CDU77" s="313"/>
      <c r="CDV77" s="313"/>
      <c r="CDW77" s="313"/>
      <c r="CDX77" s="313"/>
      <c r="CDY77" s="313"/>
      <c r="CDZ77" s="313"/>
      <c r="CEA77" s="313"/>
      <c r="CEB77" s="313"/>
      <c r="CEC77" s="313"/>
      <c r="CED77" s="313"/>
      <c r="CEE77" s="313"/>
      <c r="CEF77" s="313"/>
      <c r="CEG77" s="313"/>
      <c r="CEH77" s="313"/>
      <c r="CEI77" s="313"/>
      <c r="CEJ77" s="313"/>
      <c r="CEK77" s="313"/>
      <c r="CEL77" s="313"/>
      <c r="CEM77" s="313"/>
      <c r="CEN77" s="313"/>
      <c r="CEO77" s="313"/>
      <c r="CEP77" s="313"/>
      <c r="CEQ77" s="313"/>
      <c r="CER77" s="313"/>
      <c r="CES77" s="313"/>
      <c r="CET77" s="313"/>
      <c r="CEU77" s="313"/>
      <c r="CEV77" s="313"/>
      <c r="CEW77" s="313"/>
      <c r="CEX77" s="313"/>
      <c r="CEY77" s="313"/>
      <c r="CEZ77" s="313"/>
      <c r="CFA77" s="313"/>
      <c r="CFB77" s="313"/>
      <c r="CFC77" s="313"/>
      <c r="CFD77" s="313"/>
      <c r="CFE77" s="313"/>
      <c r="CFF77" s="313"/>
      <c r="CFG77" s="313"/>
      <c r="CFH77" s="313"/>
      <c r="CFI77" s="313"/>
      <c r="CFJ77" s="313"/>
      <c r="CFK77" s="313"/>
      <c r="CFL77" s="313"/>
      <c r="CFM77" s="313"/>
      <c r="CFN77" s="313"/>
      <c r="CFO77" s="313"/>
      <c r="CFP77" s="313"/>
      <c r="CFQ77" s="313"/>
      <c r="CFR77" s="313"/>
      <c r="CFS77" s="313"/>
      <c r="CFT77" s="313"/>
      <c r="CFU77" s="313"/>
      <c r="CFV77" s="313"/>
      <c r="CFW77" s="313"/>
      <c r="CFX77" s="313"/>
      <c r="CFY77" s="313"/>
      <c r="CFZ77" s="313"/>
      <c r="CGA77" s="313"/>
      <c r="CGB77" s="313"/>
      <c r="CGC77" s="313"/>
      <c r="CGD77" s="313"/>
      <c r="CGE77" s="313"/>
      <c r="CGF77" s="313"/>
      <c r="CGG77" s="313"/>
      <c r="CGH77" s="313"/>
      <c r="CGI77" s="313"/>
      <c r="CGJ77" s="313"/>
      <c r="CGK77" s="313"/>
      <c r="CGL77" s="313"/>
      <c r="CGM77" s="313"/>
      <c r="CGN77" s="313"/>
      <c r="CGO77" s="313"/>
      <c r="CGP77" s="313"/>
      <c r="CGQ77" s="313"/>
      <c r="CGR77" s="313"/>
      <c r="CGS77" s="313"/>
      <c r="CGT77" s="313"/>
      <c r="CGU77" s="313"/>
      <c r="CGV77" s="313"/>
      <c r="CGW77" s="313"/>
      <c r="CGX77" s="313"/>
      <c r="CGY77" s="313"/>
      <c r="CGZ77" s="313"/>
      <c r="CHA77" s="313"/>
      <c r="CHB77" s="313"/>
      <c r="CHC77" s="313"/>
      <c r="CHD77" s="313"/>
      <c r="CHE77" s="313"/>
      <c r="CHF77" s="313"/>
      <c r="CHG77" s="313"/>
      <c r="CHH77" s="313"/>
      <c r="CHI77" s="313"/>
      <c r="CHJ77" s="313"/>
      <c r="CHK77" s="313"/>
      <c r="CHL77" s="313"/>
      <c r="CHM77" s="313"/>
      <c r="CHN77" s="313"/>
      <c r="CHO77" s="313"/>
      <c r="CHP77" s="313"/>
      <c r="CHQ77" s="313"/>
      <c r="CHR77" s="313"/>
      <c r="CHS77" s="313"/>
      <c r="CHT77" s="313"/>
      <c r="CHU77" s="313"/>
      <c r="CHV77" s="313"/>
      <c r="CHW77" s="313"/>
      <c r="CHX77" s="313"/>
      <c r="CHY77" s="313"/>
      <c r="CHZ77" s="313"/>
      <c r="CIA77" s="313"/>
      <c r="CIB77" s="313"/>
      <c r="CIC77" s="313"/>
      <c r="CID77" s="313"/>
      <c r="CIE77" s="313"/>
      <c r="CIF77" s="313"/>
      <c r="CIG77" s="313"/>
      <c r="CIH77" s="313"/>
      <c r="CII77" s="313"/>
      <c r="CIJ77" s="313"/>
      <c r="CIK77" s="313"/>
      <c r="CIL77" s="313"/>
      <c r="CIM77" s="313"/>
      <c r="CIN77" s="313"/>
      <c r="CIO77" s="313"/>
      <c r="CIP77" s="313"/>
      <c r="CIQ77" s="313"/>
      <c r="CIR77" s="313"/>
      <c r="CIS77" s="313"/>
      <c r="CIT77" s="313"/>
      <c r="CIU77" s="313"/>
      <c r="CIV77" s="313"/>
      <c r="CIW77" s="313"/>
      <c r="CIX77" s="313"/>
      <c r="CIY77" s="313"/>
      <c r="CIZ77" s="313"/>
      <c r="CJA77" s="313"/>
      <c r="CJB77" s="313"/>
      <c r="CJC77" s="313"/>
      <c r="CJD77" s="313"/>
      <c r="CJE77" s="313"/>
      <c r="CJF77" s="313"/>
      <c r="CJG77" s="313"/>
      <c r="CJH77" s="313"/>
      <c r="CJI77" s="313"/>
      <c r="CJJ77" s="313"/>
      <c r="CJK77" s="313"/>
      <c r="CJL77" s="313"/>
      <c r="CJM77" s="313"/>
      <c r="CJN77" s="313"/>
      <c r="CJO77" s="313"/>
      <c r="CJP77" s="313"/>
      <c r="CJQ77" s="313"/>
      <c r="CJR77" s="313"/>
      <c r="CJS77" s="313"/>
      <c r="CJT77" s="313"/>
      <c r="CJU77" s="313"/>
      <c r="CJV77" s="313"/>
      <c r="CJW77" s="313"/>
      <c r="CJX77" s="313"/>
      <c r="CJY77" s="313"/>
      <c r="CJZ77" s="313"/>
      <c r="CKA77" s="313"/>
      <c r="CKB77" s="313"/>
      <c r="CKC77" s="313"/>
      <c r="CKD77" s="313"/>
      <c r="CKE77" s="313"/>
      <c r="CKF77" s="313"/>
      <c r="CKG77" s="313"/>
      <c r="CKH77" s="313"/>
      <c r="CKI77" s="313"/>
      <c r="CKJ77" s="313"/>
      <c r="CKK77" s="313"/>
      <c r="CKL77" s="313"/>
      <c r="CKM77" s="313"/>
      <c r="CKN77" s="313"/>
      <c r="CKO77" s="313"/>
      <c r="CKP77" s="313"/>
      <c r="CKQ77" s="313"/>
      <c r="CKR77" s="313"/>
      <c r="CKS77" s="313"/>
      <c r="CKT77" s="313"/>
      <c r="CKU77" s="313"/>
      <c r="CKV77" s="313"/>
      <c r="CKW77" s="313"/>
      <c r="CKX77" s="313"/>
      <c r="CKY77" s="313"/>
      <c r="CKZ77" s="313"/>
      <c r="CLA77" s="313"/>
      <c r="CLB77" s="313"/>
      <c r="CLC77" s="313"/>
      <c r="CLD77" s="313"/>
      <c r="CLE77" s="313"/>
      <c r="CLF77" s="313"/>
      <c r="CLG77" s="313"/>
      <c r="CLH77" s="313"/>
      <c r="CLI77" s="313"/>
      <c r="CLJ77" s="313"/>
      <c r="CLK77" s="313"/>
      <c r="CLL77" s="313"/>
      <c r="CLM77" s="313"/>
      <c r="CLN77" s="313"/>
      <c r="CLO77" s="313"/>
      <c r="CLP77" s="313"/>
      <c r="CLQ77" s="313"/>
      <c r="CLR77" s="313"/>
      <c r="CLS77" s="313"/>
      <c r="CLT77" s="313"/>
      <c r="CLU77" s="313"/>
      <c r="CLV77" s="313"/>
      <c r="CLW77" s="313"/>
      <c r="CLX77" s="313"/>
      <c r="CLY77" s="313"/>
      <c r="CLZ77" s="313"/>
      <c r="CMA77" s="313"/>
      <c r="CMB77" s="313"/>
      <c r="CMC77" s="313"/>
      <c r="CMD77" s="313"/>
      <c r="CME77" s="313"/>
      <c r="CMF77" s="313"/>
      <c r="CMG77" s="313"/>
      <c r="CMH77" s="313"/>
      <c r="CMI77" s="313"/>
      <c r="CMJ77" s="313"/>
      <c r="CMK77" s="313"/>
      <c r="CML77" s="313"/>
      <c r="CMM77" s="313"/>
      <c r="CMN77" s="313"/>
      <c r="CMO77" s="313"/>
      <c r="CMP77" s="313"/>
      <c r="CMQ77" s="313"/>
      <c r="CMR77" s="313"/>
      <c r="CMS77" s="313"/>
      <c r="CMT77" s="313"/>
      <c r="CMU77" s="313"/>
      <c r="CMV77" s="313"/>
      <c r="CMW77" s="313"/>
      <c r="CMX77" s="313"/>
      <c r="CMY77" s="313"/>
      <c r="CMZ77" s="313"/>
      <c r="CNA77" s="313"/>
      <c r="CNB77" s="313"/>
      <c r="CNC77" s="313"/>
      <c r="CND77" s="313"/>
      <c r="CNE77" s="313"/>
      <c r="CNF77" s="313"/>
      <c r="CNG77" s="313"/>
      <c r="CNH77" s="313"/>
      <c r="CNI77" s="313"/>
      <c r="CNJ77" s="313"/>
      <c r="CNK77" s="313"/>
      <c r="CNL77" s="313"/>
      <c r="CNM77" s="313"/>
      <c r="CNN77" s="313"/>
      <c r="CNO77" s="313"/>
      <c r="CNP77" s="313"/>
      <c r="CNQ77" s="313"/>
      <c r="CNR77" s="313"/>
      <c r="CNS77" s="313"/>
      <c r="CNT77" s="313"/>
      <c r="CNU77" s="313"/>
      <c r="CNV77" s="313"/>
      <c r="CNW77" s="313"/>
      <c r="CNX77" s="313"/>
      <c r="CNY77" s="313"/>
      <c r="CNZ77" s="313"/>
      <c r="COA77" s="313"/>
      <c r="COB77" s="313"/>
      <c r="COC77" s="313"/>
      <c r="COD77" s="313"/>
      <c r="COE77" s="313"/>
      <c r="COF77" s="313"/>
      <c r="COG77" s="313"/>
      <c r="COH77" s="313"/>
      <c r="COI77" s="313"/>
      <c r="COJ77" s="313"/>
      <c r="COK77" s="313"/>
      <c r="COL77" s="313"/>
      <c r="COM77" s="313"/>
      <c r="CON77" s="313"/>
      <c r="COO77" s="313"/>
      <c r="COP77" s="313"/>
      <c r="COQ77" s="313"/>
      <c r="COR77" s="313"/>
      <c r="COS77" s="313"/>
      <c r="COT77" s="313"/>
      <c r="COU77" s="313"/>
      <c r="COV77" s="313"/>
      <c r="COW77" s="313"/>
      <c r="COX77" s="313"/>
      <c r="COY77" s="313"/>
      <c r="COZ77" s="313"/>
      <c r="CPA77" s="313"/>
      <c r="CPB77" s="313"/>
      <c r="CPC77" s="313"/>
      <c r="CPD77" s="313"/>
      <c r="CPE77" s="313"/>
      <c r="CPF77" s="313"/>
      <c r="CPG77" s="313"/>
      <c r="CPH77" s="313"/>
      <c r="CPI77" s="313"/>
      <c r="CPJ77" s="313"/>
      <c r="CPK77" s="313"/>
      <c r="CPL77" s="313"/>
      <c r="CPM77" s="313"/>
      <c r="CPN77" s="313"/>
      <c r="CPO77" s="313"/>
      <c r="CPP77" s="313"/>
      <c r="CPQ77" s="313"/>
      <c r="CPR77" s="313"/>
      <c r="CPS77" s="313"/>
      <c r="CPT77" s="313"/>
      <c r="CPU77" s="313"/>
      <c r="CPV77" s="313"/>
      <c r="CPW77" s="313"/>
      <c r="CPX77" s="313"/>
      <c r="CPY77" s="313"/>
      <c r="CPZ77" s="313"/>
      <c r="CQA77" s="313"/>
      <c r="CQB77" s="313"/>
      <c r="CQC77" s="313"/>
      <c r="CQD77" s="313"/>
      <c r="CQE77" s="313"/>
      <c r="CQF77" s="313"/>
      <c r="CQG77" s="313"/>
      <c r="CQH77" s="313"/>
      <c r="CQI77" s="313"/>
      <c r="CQJ77" s="313"/>
      <c r="CQK77" s="313"/>
      <c r="CQL77" s="313"/>
      <c r="CQM77" s="313"/>
      <c r="CQN77" s="313"/>
      <c r="CQO77" s="313"/>
      <c r="CQP77" s="313"/>
      <c r="CQQ77" s="313"/>
      <c r="CQR77" s="313"/>
      <c r="CQS77" s="313"/>
      <c r="CQT77" s="313"/>
      <c r="CQU77" s="313"/>
      <c r="CQV77" s="313"/>
      <c r="CQW77" s="313"/>
      <c r="CQX77" s="313"/>
      <c r="CQY77" s="313"/>
      <c r="CQZ77" s="313"/>
      <c r="CRA77" s="313"/>
      <c r="CRB77" s="313"/>
      <c r="CRC77" s="313"/>
      <c r="CRD77" s="313"/>
      <c r="CRE77" s="313"/>
      <c r="CRF77" s="313"/>
      <c r="CRG77" s="313"/>
      <c r="CRH77" s="313"/>
      <c r="CRI77" s="313"/>
      <c r="CRJ77" s="313"/>
      <c r="CRK77" s="313"/>
      <c r="CRL77" s="313"/>
      <c r="CRM77" s="313"/>
      <c r="CRN77" s="313"/>
      <c r="CRO77" s="313"/>
      <c r="CRP77" s="313"/>
      <c r="CRQ77" s="313"/>
      <c r="CRR77" s="313"/>
      <c r="CRS77" s="313"/>
      <c r="CRT77" s="313"/>
      <c r="CRU77" s="313"/>
      <c r="CRV77" s="313"/>
      <c r="CRW77" s="313"/>
      <c r="CRX77" s="313"/>
      <c r="CRY77" s="313"/>
      <c r="CRZ77" s="313"/>
      <c r="CSA77" s="313"/>
      <c r="CSB77" s="313"/>
      <c r="CSC77" s="313"/>
      <c r="CSD77" s="313"/>
      <c r="CSE77" s="313"/>
      <c r="CSF77" s="313"/>
      <c r="CSG77" s="313"/>
      <c r="CSH77" s="313"/>
      <c r="CSI77" s="313"/>
      <c r="CSJ77" s="313"/>
      <c r="CSK77" s="313"/>
      <c r="CSL77" s="313"/>
      <c r="CSM77" s="313"/>
      <c r="CSN77" s="313"/>
      <c r="CSO77" s="313"/>
      <c r="CSP77" s="313"/>
      <c r="CSQ77" s="313"/>
      <c r="CSR77" s="313"/>
      <c r="CSS77" s="313"/>
      <c r="CST77" s="313"/>
      <c r="CSU77" s="313"/>
      <c r="CSV77" s="313"/>
      <c r="CSW77" s="313"/>
      <c r="CSX77" s="313"/>
      <c r="CSY77" s="313"/>
      <c r="CSZ77" s="313"/>
      <c r="CTA77" s="313"/>
      <c r="CTB77" s="313"/>
      <c r="CTC77" s="313"/>
      <c r="CTD77" s="313"/>
      <c r="CTE77" s="313"/>
      <c r="CTF77" s="313"/>
      <c r="CTG77" s="313"/>
      <c r="CTH77" s="313"/>
      <c r="CTI77" s="313"/>
      <c r="CTJ77" s="313"/>
      <c r="CTK77" s="313"/>
      <c r="CTL77" s="313"/>
      <c r="CTM77" s="313"/>
      <c r="CTN77" s="313"/>
      <c r="CTO77" s="313"/>
      <c r="CTP77" s="313"/>
      <c r="CTQ77" s="313"/>
      <c r="CTR77" s="313"/>
      <c r="CTS77" s="313"/>
      <c r="CTT77" s="313"/>
      <c r="CTU77" s="313"/>
      <c r="CTV77" s="313"/>
      <c r="CTW77" s="313"/>
      <c r="CTX77" s="313"/>
      <c r="CTY77" s="313"/>
      <c r="CTZ77" s="313"/>
      <c r="CUA77" s="313"/>
      <c r="CUB77" s="313"/>
      <c r="CUC77" s="313"/>
      <c r="CUD77" s="313"/>
      <c r="CUE77" s="313"/>
      <c r="CUF77" s="313"/>
      <c r="CUG77" s="313"/>
      <c r="CUH77" s="313"/>
      <c r="CUI77" s="313"/>
      <c r="CUJ77" s="313"/>
      <c r="CUK77" s="313"/>
      <c r="CUL77" s="313"/>
      <c r="CUM77" s="313"/>
      <c r="CUN77" s="313"/>
      <c r="CUO77" s="313"/>
      <c r="CUP77" s="313"/>
      <c r="CUQ77" s="313"/>
      <c r="CUR77" s="313"/>
      <c r="CUS77" s="313"/>
      <c r="CUT77" s="313"/>
      <c r="CUU77" s="313"/>
      <c r="CUV77" s="313"/>
      <c r="CUW77" s="313"/>
      <c r="CUX77" s="313"/>
      <c r="CUY77" s="313"/>
      <c r="CUZ77" s="313"/>
      <c r="CVA77" s="313"/>
      <c r="CVB77" s="313"/>
      <c r="CVC77" s="313"/>
      <c r="CVD77" s="313"/>
      <c r="CVE77" s="313"/>
      <c r="CVF77" s="313"/>
      <c r="CVG77" s="313"/>
      <c r="CVH77" s="313"/>
      <c r="CVI77" s="313"/>
      <c r="CVJ77" s="313"/>
      <c r="CVK77" s="313"/>
      <c r="CVL77" s="313"/>
      <c r="CVM77" s="313"/>
      <c r="CVN77" s="313"/>
      <c r="CVO77" s="313"/>
      <c r="CVP77" s="313"/>
      <c r="CVQ77" s="313"/>
      <c r="CVR77" s="313"/>
      <c r="CVS77" s="313"/>
      <c r="CVT77" s="313"/>
      <c r="CVU77" s="313"/>
      <c r="CVV77" s="313"/>
      <c r="CVW77" s="313"/>
      <c r="CVX77" s="313"/>
      <c r="CVY77" s="313"/>
      <c r="CVZ77" s="313"/>
      <c r="CWA77" s="313"/>
      <c r="CWB77" s="313"/>
      <c r="CWC77" s="313"/>
      <c r="CWD77" s="313"/>
      <c r="CWE77" s="313"/>
      <c r="CWF77" s="313"/>
      <c r="CWG77" s="313"/>
      <c r="CWH77" s="313"/>
      <c r="CWI77" s="313"/>
      <c r="CWJ77" s="313"/>
      <c r="CWK77" s="313"/>
      <c r="CWL77" s="313"/>
      <c r="CWM77" s="313"/>
      <c r="CWN77" s="313"/>
      <c r="CWO77" s="313"/>
      <c r="CWP77" s="313"/>
      <c r="CWQ77" s="313"/>
      <c r="CWR77" s="313"/>
      <c r="CWS77" s="313"/>
      <c r="CWT77" s="313"/>
      <c r="CWU77" s="313"/>
      <c r="CWV77" s="313"/>
      <c r="CWW77" s="313"/>
      <c r="CWX77" s="313"/>
      <c r="CWY77" s="313"/>
      <c r="CWZ77" s="313"/>
      <c r="CXA77" s="313"/>
      <c r="CXB77" s="313"/>
      <c r="CXC77" s="313"/>
      <c r="CXD77" s="313"/>
      <c r="CXE77" s="313"/>
      <c r="CXF77" s="313"/>
      <c r="CXG77" s="313"/>
      <c r="CXH77" s="313"/>
      <c r="CXI77" s="313"/>
      <c r="CXJ77" s="313"/>
      <c r="CXK77" s="313"/>
      <c r="CXL77" s="313"/>
      <c r="CXM77" s="313"/>
      <c r="CXN77" s="313"/>
      <c r="CXO77" s="313"/>
      <c r="CXP77" s="313"/>
      <c r="CXQ77" s="313"/>
      <c r="CXR77" s="313"/>
      <c r="CXS77" s="313"/>
      <c r="CXT77" s="313"/>
      <c r="CXU77" s="313"/>
      <c r="CXV77" s="313"/>
      <c r="CXW77" s="313"/>
      <c r="CXX77" s="313"/>
      <c r="CXY77" s="313"/>
      <c r="CXZ77" s="313"/>
      <c r="CYA77" s="313"/>
      <c r="CYB77" s="313"/>
      <c r="CYC77" s="313"/>
      <c r="CYD77" s="313"/>
      <c r="CYE77" s="313"/>
      <c r="CYF77" s="313"/>
      <c r="CYG77" s="313"/>
      <c r="CYH77" s="313"/>
      <c r="CYI77" s="313"/>
      <c r="CYJ77" s="313"/>
      <c r="CYK77" s="313"/>
      <c r="CYL77" s="313"/>
      <c r="CYM77" s="313"/>
      <c r="CYN77" s="313"/>
      <c r="CYO77" s="313"/>
      <c r="CYP77" s="313"/>
      <c r="CYQ77" s="313"/>
      <c r="CYR77" s="313"/>
      <c r="CYS77" s="313"/>
      <c r="CYT77" s="313"/>
      <c r="CYU77" s="313"/>
      <c r="CYV77" s="313"/>
      <c r="CYW77" s="313"/>
      <c r="CYX77" s="313"/>
      <c r="CYY77" s="313"/>
      <c r="CYZ77" s="313"/>
      <c r="CZA77" s="313"/>
      <c r="CZB77" s="313"/>
      <c r="CZC77" s="313"/>
      <c r="CZD77" s="313"/>
      <c r="CZE77" s="313"/>
      <c r="CZF77" s="313"/>
      <c r="CZG77" s="313"/>
      <c r="CZH77" s="313"/>
      <c r="CZI77" s="313"/>
      <c r="CZJ77" s="313"/>
      <c r="CZK77" s="313"/>
      <c r="CZL77" s="313"/>
      <c r="CZM77" s="313"/>
      <c r="CZN77" s="313"/>
      <c r="CZO77" s="313"/>
      <c r="CZP77" s="313"/>
      <c r="CZQ77" s="313"/>
      <c r="CZR77" s="313"/>
      <c r="CZS77" s="313"/>
      <c r="CZT77" s="313"/>
      <c r="CZU77" s="313"/>
      <c r="CZV77" s="313"/>
      <c r="CZW77" s="313"/>
      <c r="CZX77" s="313"/>
      <c r="CZY77" s="313"/>
      <c r="CZZ77" s="313"/>
      <c r="DAA77" s="313"/>
      <c r="DAB77" s="313"/>
      <c r="DAC77" s="313"/>
      <c r="DAD77" s="313"/>
      <c r="DAE77" s="313"/>
      <c r="DAF77" s="313"/>
      <c r="DAG77" s="313"/>
      <c r="DAH77" s="313"/>
      <c r="DAI77" s="313"/>
      <c r="DAJ77" s="313"/>
      <c r="DAK77" s="313"/>
      <c r="DAL77" s="313"/>
      <c r="DAM77" s="313"/>
      <c r="DAN77" s="313"/>
      <c r="DAO77" s="313"/>
      <c r="DAP77" s="313"/>
      <c r="DAQ77" s="313"/>
      <c r="DAR77" s="313"/>
      <c r="DAS77" s="313"/>
      <c r="DAT77" s="313"/>
      <c r="DAU77" s="313"/>
      <c r="DAV77" s="313"/>
      <c r="DAW77" s="313"/>
      <c r="DAX77" s="313"/>
      <c r="DAY77" s="313"/>
      <c r="DAZ77" s="313"/>
      <c r="DBA77" s="313"/>
      <c r="DBB77" s="313"/>
      <c r="DBC77" s="313"/>
      <c r="DBD77" s="313"/>
      <c r="DBE77" s="313"/>
      <c r="DBF77" s="313"/>
      <c r="DBG77" s="313"/>
      <c r="DBH77" s="313"/>
      <c r="DBI77" s="313"/>
      <c r="DBJ77" s="313"/>
      <c r="DBK77" s="313"/>
      <c r="DBL77" s="313"/>
      <c r="DBM77" s="313"/>
      <c r="DBN77" s="313"/>
      <c r="DBO77" s="313"/>
      <c r="DBP77" s="313"/>
      <c r="DBQ77" s="313"/>
      <c r="DBR77" s="313"/>
      <c r="DBS77" s="313"/>
      <c r="DBT77" s="313"/>
      <c r="DBU77" s="313"/>
      <c r="DBV77" s="313"/>
      <c r="DBW77" s="313"/>
      <c r="DBX77" s="313"/>
      <c r="DBY77" s="313"/>
      <c r="DBZ77" s="313"/>
      <c r="DCA77" s="313"/>
      <c r="DCB77" s="313"/>
      <c r="DCC77" s="313"/>
      <c r="DCD77" s="313"/>
      <c r="DCE77" s="313"/>
      <c r="DCF77" s="313"/>
      <c r="DCG77" s="313"/>
      <c r="DCH77" s="313"/>
      <c r="DCI77" s="313"/>
      <c r="DCJ77" s="313"/>
      <c r="DCK77" s="313"/>
      <c r="DCL77" s="313"/>
      <c r="DCM77" s="313"/>
      <c r="DCN77" s="313"/>
      <c r="DCO77" s="313"/>
      <c r="DCP77" s="313"/>
      <c r="DCQ77" s="313"/>
      <c r="DCR77" s="313"/>
      <c r="DCS77" s="313"/>
      <c r="DCT77" s="313"/>
      <c r="DCU77" s="313"/>
      <c r="DCV77" s="313"/>
      <c r="DCW77" s="313"/>
      <c r="DCX77" s="313"/>
      <c r="DCY77" s="313"/>
      <c r="DCZ77" s="313"/>
      <c r="DDA77" s="313"/>
      <c r="DDB77" s="313"/>
      <c r="DDC77" s="313"/>
      <c r="DDD77" s="313"/>
      <c r="DDE77" s="313"/>
      <c r="DDF77" s="313"/>
      <c r="DDG77" s="313"/>
      <c r="DDH77" s="313"/>
      <c r="DDI77" s="313"/>
      <c r="DDJ77" s="313"/>
      <c r="DDK77" s="313"/>
      <c r="DDL77" s="313"/>
      <c r="DDM77" s="313"/>
      <c r="DDN77" s="313"/>
      <c r="DDO77" s="313"/>
      <c r="DDP77" s="313"/>
      <c r="DDQ77" s="313"/>
      <c r="DDR77" s="313"/>
      <c r="DDS77" s="313"/>
      <c r="DDT77" s="313"/>
      <c r="DDU77" s="313"/>
      <c r="DDV77" s="313"/>
      <c r="DDW77" s="313"/>
      <c r="DDX77" s="313"/>
      <c r="DDY77" s="313"/>
      <c r="DDZ77" s="313"/>
      <c r="DEA77" s="313"/>
      <c r="DEB77" s="313"/>
      <c r="DEC77" s="313"/>
      <c r="DED77" s="313"/>
      <c r="DEE77" s="313"/>
      <c r="DEF77" s="313"/>
      <c r="DEG77" s="313"/>
      <c r="DEH77" s="313"/>
      <c r="DEI77" s="313"/>
      <c r="DEJ77" s="313"/>
      <c r="DEK77" s="313"/>
      <c r="DEL77" s="313"/>
      <c r="DEM77" s="313"/>
      <c r="DEN77" s="313"/>
      <c r="DEO77" s="313"/>
      <c r="DEP77" s="313"/>
      <c r="DEQ77" s="313"/>
      <c r="DER77" s="313"/>
      <c r="DES77" s="313"/>
      <c r="DET77" s="313"/>
      <c r="DEU77" s="313"/>
      <c r="DEV77" s="313"/>
      <c r="DEW77" s="313"/>
      <c r="DEX77" s="313"/>
      <c r="DEY77" s="313"/>
      <c r="DEZ77" s="313"/>
      <c r="DFA77" s="313"/>
      <c r="DFB77" s="313"/>
      <c r="DFC77" s="313"/>
      <c r="DFD77" s="313"/>
      <c r="DFE77" s="313"/>
      <c r="DFF77" s="313"/>
      <c r="DFG77" s="313"/>
      <c r="DFH77" s="313"/>
      <c r="DFI77" s="313"/>
      <c r="DFJ77" s="313"/>
      <c r="DFK77" s="313"/>
      <c r="DFL77" s="313"/>
      <c r="DFM77" s="313"/>
      <c r="DFN77" s="313"/>
      <c r="DFO77" s="313"/>
      <c r="DFP77" s="313"/>
      <c r="DFQ77" s="313"/>
      <c r="DFR77" s="313"/>
      <c r="DFS77" s="313"/>
      <c r="DFT77" s="313"/>
      <c r="DFU77" s="313"/>
      <c r="DFV77" s="313"/>
      <c r="DFW77" s="313"/>
      <c r="DFX77" s="313"/>
      <c r="DFY77" s="313"/>
      <c r="DFZ77" s="313"/>
      <c r="DGA77" s="313"/>
      <c r="DGB77" s="313"/>
      <c r="DGC77" s="313"/>
      <c r="DGD77" s="313"/>
      <c r="DGE77" s="313"/>
      <c r="DGF77" s="313"/>
      <c r="DGG77" s="313"/>
      <c r="DGH77" s="313"/>
      <c r="DGI77" s="313"/>
      <c r="DGJ77" s="313"/>
      <c r="DGK77" s="313"/>
      <c r="DGL77" s="313"/>
      <c r="DGM77" s="313"/>
      <c r="DGN77" s="313"/>
      <c r="DGO77" s="313"/>
      <c r="DGP77" s="313"/>
      <c r="DGQ77" s="313"/>
      <c r="DGR77" s="313"/>
      <c r="DGS77" s="313"/>
      <c r="DGT77" s="313"/>
      <c r="DGU77" s="313"/>
      <c r="DGV77" s="313"/>
      <c r="DGW77" s="313"/>
      <c r="DGX77" s="313"/>
      <c r="DGY77" s="313"/>
      <c r="DGZ77" s="313"/>
      <c r="DHA77" s="313"/>
      <c r="DHB77" s="313"/>
      <c r="DHC77" s="313"/>
      <c r="DHD77" s="313"/>
      <c r="DHE77" s="313"/>
      <c r="DHF77" s="313"/>
      <c r="DHG77" s="313"/>
      <c r="DHH77" s="313"/>
      <c r="DHI77" s="313"/>
      <c r="DHJ77" s="313"/>
      <c r="DHK77" s="313"/>
      <c r="DHL77" s="313"/>
      <c r="DHM77" s="313"/>
      <c r="DHN77" s="313"/>
      <c r="DHO77" s="313"/>
      <c r="DHP77" s="313"/>
      <c r="DHQ77" s="313"/>
      <c r="DHR77" s="313"/>
      <c r="DHS77" s="313"/>
      <c r="DHT77" s="313"/>
      <c r="DHU77" s="313"/>
      <c r="DHV77" s="313"/>
      <c r="DHW77" s="313"/>
      <c r="DHX77" s="313"/>
      <c r="DHY77" s="313"/>
      <c r="DHZ77" s="313"/>
      <c r="DIA77" s="313"/>
      <c r="DIB77" s="313"/>
      <c r="DIC77" s="313"/>
      <c r="DID77" s="313"/>
      <c r="DIE77" s="313"/>
      <c r="DIF77" s="313"/>
      <c r="DIG77" s="313"/>
      <c r="DIH77" s="313"/>
      <c r="DII77" s="313"/>
      <c r="DIJ77" s="313"/>
      <c r="DIK77" s="313"/>
      <c r="DIL77" s="313"/>
      <c r="DIM77" s="313"/>
      <c r="DIN77" s="313"/>
      <c r="DIO77" s="313"/>
      <c r="DIP77" s="313"/>
      <c r="DIQ77" s="313"/>
      <c r="DIR77" s="313"/>
      <c r="DIS77" s="313"/>
      <c r="DIT77" s="313"/>
      <c r="DIU77" s="313"/>
      <c r="DIV77" s="313"/>
      <c r="DIW77" s="313"/>
      <c r="DIX77" s="313"/>
      <c r="DIY77" s="313"/>
      <c r="DIZ77" s="313"/>
      <c r="DJA77" s="313"/>
      <c r="DJB77" s="313"/>
      <c r="DJC77" s="313"/>
      <c r="DJD77" s="313"/>
      <c r="DJE77" s="313"/>
      <c r="DJF77" s="313"/>
      <c r="DJG77" s="313"/>
      <c r="DJH77" s="313"/>
      <c r="DJI77" s="313"/>
      <c r="DJJ77" s="313"/>
      <c r="DJK77" s="313"/>
      <c r="DJL77" s="313"/>
      <c r="DJM77" s="313"/>
      <c r="DJN77" s="313"/>
      <c r="DJO77" s="313"/>
      <c r="DJP77" s="313"/>
      <c r="DJQ77" s="313"/>
      <c r="DJR77" s="313"/>
      <c r="DJS77" s="313"/>
      <c r="DJT77" s="313"/>
      <c r="DJU77" s="313"/>
      <c r="DJV77" s="313"/>
      <c r="DJW77" s="313"/>
      <c r="DJX77" s="313"/>
      <c r="DJY77" s="313"/>
      <c r="DJZ77" s="313"/>
      <c r="DKA77" s="313"/>
      <c r="DKB77" s="313"/>
      <c r="DKC77" s="313"/>
      <c r="DKD77" s="313"/>
      <c r="DKE77" s="313"/>
      <c r="DKF77" s="313"/>
      <c r="DKG77" s="313"/>
      <c r="DKH77" s="313"/>
      <c r="DKI77" s="313"/>
      <c r="DKJ77" s="313"/>
      <c r="DKK77" s="313"/>
      <c r="DKL77" s="313"/>
      <c r="DKM77" s="313"/>
      <c r="DKN77" s="313"/>
      <c r="DKO77" s="313"/>
      <c r="DKP77" s="313"/>
      <c r="DKQ77" s="313"/>
      <c r="DKR77" s="313"/>
      <c r="DKS77" s="313"/>
      <c r="DKT77" s="313"/>
      <c r="DKU77" s="313"/>
      <c r="DKV77" s="313"/>
      <c r="DKW77" s="313"/>
      <c r="DKX77" s="313"/>
      <c r="DKY77" s="313"/>
      <c r="DKZ77" s="313"/>
      <c r="DLA77" s="313"/>
      <c r="DLB77" s="313"/>
      <c r="DLC77" s="313"/>
      <c r="DLD77" s="313"/>
      <c r="DLE77" s="313"/>
      <c r="DLF77" s="313"/>
      <c r="DLG77" s="313"/>
      <c r="DLH77" s="313"/>
      <c r="DLI77" s="313"/>
      <c r="DLJ77" s="313"/>
      <c r="DLK77" s="313"/>
      <c r="DLL77" s="313"/>
      <c r="DLM77" s="313"/>
      <c r="DLN77" s="313"/>
      <c r="DLO77" s="313"/>
      <c r="DLP77" s="313"/>
      <c r="DLQ77" s="313"/>
      <c r="DLR77" s="313"/>
      <c r="DLS77" s="313"/>
      <c r="DLT77" s="313"/>
      <c r="DLU77" s="313"/>
      <c r="DLV77" s="313"/>
      <c r="DLW77" s="313"/>
      <c r="DLX77" s="313"/>
      <c r="DLY77" s="313"/>
      <c r="DLZ77" s="313"/>
      <c r="DMA77" s="313"/>
      <c r="DMB77" s="313"/>
      <c r="DMC77" s="313"/>
      <c r="DMD77" s="313"/>
      <c r="DME77" s="313"/>
      <c r="DMF77" s="313"/>
      <c r="DMG77" s="313"/>
      <c r="DMH77" s="313"/>
      <c r="DMI77" s="313"/>
      <c r="DMJ77" s="313"/>
      <c r="DMK77" s="313"/>
      <c r="DML77" s="313"/>
      <c r="DMM77" s="313"/>
      <c r="DMN77" s="313"/>
      <c r="DMO77" s="313"/>
      <c r="DMP77" s="313"/>
      <c r="DMQ77" s="313"/>
      <c r="DMR77" s="313"/>
      <c r="DMS77" s="313"/>
      <c r="DMT77" s="313"/>
      <c r="DMU77" s="313"/>
      <c r="DMV77" s="313"/>
      <c r="DMW77" s="313"/>
      <c r="DMX77" s="313"/>
      <c r="DMY77" s="313"/>
      <c r="DMZ77" s="313"/>
      <c r="DNA77" s="313"/>
      <c r="DNB77" s="313"/>
      <c r="DNC77" s="313"/>
      <c r="DND77" s="313"/>
      <c r="DNE77" s="313"/>
      <c r="DNF77" s="313"/>
      <c r="DNG77" s="313"/>
      <c r="DNH77" s="313"/>
      <c r="DNI77" s="313"/>
      <c r="DNJ77" s="313"/>
      <c r="DNK77" s="313"/>
      <c r="DNL77" s="313"/>
      <c r="DNM77" s="313"/>
      <c r="DNN77" s="313"/>
      <c r="DNO77" s="313"/>
      <c r="DNP77" s="313"/>
      <c r="DNQ77" s="313"/>
      <c r="DNR77" s="313"/>
      <c r="DNS77" s="313"/>
      <c r="DNT77" s="313"/>
      <c r="DNU77" s="313"/>
      <c r="DNV77" s="313"/>
      <c r="DNW77" s="313"/>
      <c r="DNX77" s="313"/>
      <c r="DNY77" s="313"/>
      <c r="DNZ77" s="313"/>
      <c r="DOA77" s="313"/>
      <c r="DOB77" s="313"/>
      <c r="DOC77" s="313"/>
      <c r="DOD77" s="313"/>
      <c r="DOE77" s="313"/>
      <c r="DOF77" s="313"/>
      <c r="DOG77" s="313"/>
      <c r="DOH77" s="313"/>
      <c r="DOI77" s="313"/>
      <c r="DOJ77" s="313"/>
      <c r="DOK77" s="313"/>
      <c r="DOL77" s="313"/>
      <c r="DOM77" s="313"/>
      <c r="DON77" s="313"/>
      <c r="DOO77" s="313"/>
      <c r="DOP77" s="313"/>
      <c r="DOQ77" s="313"/>
      <c r="DOR77" s="313"/>
      <c r="DOS77" s="313"/>
      <c r="DOT77" s="313"/>
      <c r="DOU77" s="313"/>
      <c r="DOV77" s="313"/>
      <c r="DOW77" s="313"/>
      <c r="DOX77" s="313"/>
      <c r="DOY77" s="313"/>
      <c r="DOZ77" s="313"/>
      <c r="DPA77" s="313"/>
      <c r="DPB77" s="313"/>
      <c r="DPC77" s="313"/>
      <c r="DPD77" s="313"/>
      <c r="DPE77" s="313"/>
      <c r="DPF77" s="313"/>
      <c r="DPG77" s="313"/>
      <c r="DPH77" s="313"/>
      <c r="DPI77" s="313"/>
      <c r="DPJ77" s="313"/>
      <c r="DPK77" s="313"/>
      <c r="DPL77" s="313"/>
      <c r="DPM77" s="313"/>
      <c r="DPN77" s="313"/>
      <c r="DPO77" s="313"/>
      <c r="DPP77" s="313"/>
      <c r="DPQ77" s="313"/>
      <c r="DPR77" s="313"/>
      <c r="DPS77" s="313"/>
      <c r="DPT77" s="313"/>
      <c r="DPU77" s="313"/>
      <c r="DPV77" s="313"/>
      <c r="DPW77" s="313"/>
      <c r="DPX77" s="313"/>
      <c r="DPY77" s="313"/>
      <c r="DPZ77" s="313"/>
      <c r="DQA77" s="313"/>
      <c r="DQB77" s="313"/>
      <c r="DQC77" s="313"/>
      <c r="DQD77" s="313"/>
      <c r="DQE77" s="313"/>
      <c r="DQF77" s="313"/>
      <c r="DQG77" s="313"/>
      <c r="DQH77" s="313"/>
      <c r="DQI77" s="313"/>
      <c r="DQJ77" s="313"/>
      <c r="DQK77" s="313"/>
      <c r="DQL77" s="313"/>
      <c r="DQM77" s="313"/>
      <c r="DQN77" s="313"/>
      <c r="DQO77" s="313"/>
      <c r="DQP77" s="313"/>
      <c r="DQQ77" s="313"/>
      <c r="DQR77" s="313"/>
      <c r="DQS77" s="313"/>
      <c r="DQT77" s="313"/>
      <c r="DQU77" s="313"/>
      <c r="DQV77" s="313"/>
      <c r="DQW77" s="313"/>
      <c r="DQX77" s="313"/>
      <c r="DQY77" s="313"/>
      <c r="DQZ77" s="313"/>
      <c r="DRA77" s="313"/>
      <c r="DRB77" s="313"/>
      <c r="DRC77" s="313"/>
      <c r="DRD77" s="313"/>
      <c r="DRE77" s="313"/>
      <c r="DRF77" s="313"/>
      <c r="DRG77" s="313"/>
      <c r="DRH77" s="313"/>
      <c r="DRI77" s="313"/>
      <c r="DRJ77" s="313"/>
      <c r="DRK77" s="313"/>
      <c r="DRL77" s="313"/>
      <c r="DRM77" s="313"/>
      <c r="DRN77" s="313"/>
      <c r="DRO77" s="313"/>
      <c r="DRP77" s="313"/>
      <c r="DRQ77" s="313"/>
      <c r="DRR77" s="313"/>
      <c r="DRS77" s="313"/>
      <c r="DRT77" s="313"/>
      <c r="DRU77" s="313"/>
      <c r="DRV77" s="313"/>
      <c r="DRW77" s="313"/>
      <c r="DRX77" s="313"/>
      <c r="DRY77" s="313"/>
      <c r="DRZ77" s="313"/>
      <c r="DSA77" s="313"/>
      <c r="DSB77" s="313"/>
      <c r="DSC77" s="313"/>
      <c r="DSD77" s="313"/>
      <c r="DSE77" s="313"/>
      <c r="DSF77" s="313"/>
      <c r="DSG77" s="313"/>
      <c r="DSH77" s="313"/>
      <c r="DSI77" s="313"/>
      <c r="DSJ77" s="313"/>
      <c r="DSK77" s="313"/>
      <c r="DSL77" s="313"/>
      <c r="DSM77" s="313"/>
      <c r="DSN77" s="313"/>
      <c r="DSO77" s="313"/>
      <c r="DSP77" s="313"/>
      <c r="DSQ77" s="313"/>
      <c r="DSR77" s="313"/>
      <c r="DSS77" s="313"/>
      <c r="DST77" s="313"/>
      <c r="DSU77" s="313"/>
      <c r="DSV77" s="313"/>
      <c r="DSW77" s="313"/>
      <c r="DSX77" s="313"/>
      <c r="DSY77" s="313"/>
      <c r="DSZ77" s="313"/>
      <c r="DTA77" s="313"/>
      <c r="DTB77" s="313"/>
      <c r="DTC77" s="313"/>
      <c r="DTD77" s="313"/>
      <c r="DTE77" s="313"/>
      <c r="DTF77" s="313"/>
      <c r="DTG77" s="313"/>
      <c r="DTH77" s="313"/>
      <c r="DTI77" s="313"/>
      <c r="DTJ77" s="313"/>
      <c r="DTK77" s="313"/>
      <c r="DTL77" s="313"/>
      <c r="DTM77" s="313"/>
      <c r="DTN77" s="313"/>
      <c r="DTO77" s="313"/>
      <c r="DTP77" s="313"/>
      <c r="DTQ77" s="313"/>
      <c r="DTR77" s="313"/>
      <c r="DTS77" s="313"/>
      <c r="DTT77" s="313"/>
      <c r="DTU77" s="313"/>
      <c r="DTV77" s="313"/>
      <c r="DTW77" s="313"/>
      <c r="DTX77" s="313"/>
      <c r="DTY77" s="313"/>
      <c r="DTZ77" s="313"/>
      <c r="DUA77" s="313"/>
      <c r="DUB77" s="313"/>
      <c r="DUC77" s="313"/>
      <c r="DUD77" s="313"/>
      <c r="DUE77" s="313"/>
      <c r="DUF77" s="313"/>
      <c r="DUG77" s="313"/>
      <c r="DUH77" s="313"/>
      <c r="DUI77" s="313"/>
      <c r="DUJ77" s="313"/>
      <c r="DUK77" s="313"/>
      <c r="DUL77" s="313"/>
      <c r="DUM77" s="313"/>
      <c r="DUN77" s="313"/>
      <c r="DUO77" s="313"/>
      <c r="DUP77" s="313"/>
      <c r="DUQ77" s="313"/>
      <c r="DUR77" s="313"/>
      <c r="DUS77" s="313"/>
      <c r="DUT77" s="313"/>
      <c r="DUU77" s="313"/>
      <c r="DUV77" s="313"/>
      <c r="DUW77" s="313"/>
      <c r="DUX77" s="313"/>
      <c r="DUY77" s="313"/>
      <c r="DUZ77" s="313"/>
      <c r="DVA77" s="313"/>
      <c r="DVB77" s="313"/>
      <c r="DVC77" s="313"/>
      <c r="DVD77" s="313"/>
      <c r="DVE77" s="313"/>
      <c r="DVF77" s="313"/>
      <c r="DVG77" s="313"/>
      <c r="DVH77" s="313"/>
      <c r="DVI77" s="313"/>
      <c r="DVJ77" s="313"/>
      <c r="DVK77" s="313"/>
      <c r="DVL77" s="313"/>
      <c r="DVM77" s="313"/>
      <c r="DVN77" s="313"/>
      <c r="DVO77" s="313"/>
      <c r="DVP77" s="313"/>
      <c r="DVQ77" s="313"/>
      <c r="DVR77" s="313"/>
      <c r="DVS77" s="313"/>
      <c r="DVT77" s="313"/>
      <c r="DVU77" s="313"/>
      <c r="DVV77" s="313"/>
      <c r="DVW77" s="313"/>
      <c r="DVX77" s="313"/>
      <c r="DVY77" s="313"/>
      <c r="DVZ77" s="313"/>
      <c r="DWA77" s="313"/>
      <c r="DWB77" s="313"/>
      <c r="DWC77" s="313"/>
      <c r="DWD77" s="313"/>
      <c r="DWE77" s="313"/>
      <c r="DWF77" s="313"/>
      <c r="DWG77" s="313"/>
      <c r="DWH77" s="313"/>
      <c r="DWI77" s="313"/>
      <c r="DWJ77" s="313"/>
      <c r="DWK77" s="313"/>
      <c r="DWL77" s="313"/>
      <c r="DWM77" s="313"/>
      <c r="DWN77" s="313"/>
      <c r="DWO77" s="313"/>
      <c r="DWP77" s="313"/>
      <c r="DWQ77" s="313"/>
      <c r="DWR77" s="313"/>
      <c r="DWS77" s="313"/>
      <c r="DWT77" s="313"/>
      <c r="DWU77" s="313"/>
      <c r="DWV77" s="313"/>
      <c r="DWW77" s="313"/>
      <c r="DWX77" s="313"/>
      <c r="DWY77" s="313"/>
      <c r="DWZ77" s="313"/>
      <c r="DXA77" s="313"/>
      <c r="DXB77" s="313"/>
      <c r="DXC77" s="313"/>
      <c r="DXD77" s="313"/>
      <c r="DXE77" s="313"/>
      <c r="DXF77" s="313"/>
      <c r="DXG77" s="313"/>
      <c r="DXH77" s="313"/>
      <c r="DXI77" s="313"/>
      <c r="DXJ77" s="313"/>
      <c r="DXK77" s="313"/>
      <c r="DXL77" s="313"/>
      <c r="DXM77" s="313"/>
      <c r="DXN77" s="313"/>
      <c r="DXO77" s="313"/>
      <c r="DXP77" s="313"/>
      <c r="DXQ77" s="313"/>
      <c r="DXR77" s="313"/>
      <c r="DXS77" s="313"/>
      <c r="DXT77" s="313"/>
      <c r="DXU77" s="313"/>
      <c r="DXV77" s="313"/>
      <c r="DXW77" s="313"/>
      <c r="DXX77" s="313"/>
      <c r="DXY77" s="313"/>
      <c r="DXZ77" s="313"/>
      <c r="DYA77" s="313"/>
      <c r="DYB77" s="313"/>
      <c r="DYC77" s="313"/>
      <c r="DYD77" s="313"/>
      <c r="DYE77" s="313"/>
      <c r="DYF77" s="313"/>
      <c r="DYG77" s="313"/>
      <c r="DYH77" s="313"/>
      <c r="DYI77" s="313"/>
      <c r="DYJ77" s="313"/>
      <c r="DYK77" s="313"/>
      <c r="DYL77" s="313"/>
      <c r="DYM77" s="313"/>
      <c r="DYN77" s="313"/>
      <c r="DYO77" s="313"/>
      <c r="DYP77" s="313"/>
      <c r="DYQ77" s="313"/>
      <c r="DYR77" s="313"/>
      <c r="DYS77" s="313"/>
      <c r="DYT77" s="313"/>
      <c r="DYU77" s="313"/>
      <c r="DYV77" s="313"/>
      <c r="DYW77" s="313"/>
      <c r="DYX77" s="313"/>
      <c r="DYY77" s="313"/>
      <c r="DYZ77" s="313"/>
      <c r="DZA77" s="313"/>
      <c r="DZB77" s="313"/>
      <c r="DZC77" s="313"/>
      <c r="DZD77" s="313"/>
      <c r="DZE77" s="313"/>
      <c r="DZF77" s="313"/>
      <c r="DZG77" s="313"/>
      <c r="DZH77" s="313"/>
      <c r="DZI77" s="313"/>
      <c r="DZJ77" s="313"/>
      <c r="DZK77" s="313"/>
      <c r="DZL77" s="313"/>
      <c r="DZM77" s="313"/>
      <c r="DZN77" s="313"/>
      <c r="DZO77" s="313"/>
      <c r="DZP77" s="313"/>
      <c r="DZQ77" s="313"/>
      <c r="DZR77" s="313"/>
      <c r="DZS77" s="313"/>
      <c r="DZT77" s="313"/>
      <c r="DZU77" s="313"/>
      <c r="DZV77" s="313"/>
      <c r="DZW77" s="313"/>
      <c r="DZX77" s="313"/>
      <c r="DZY77" s="313"/>
      <c r="DZZ77" s="313"/>
      <c r="EAA77" s="313"/>
      <c r="EAB77" s="313"/>
      <c r="EAC77" s="313"/>
      <c r="EAD77" s="313"/>
      <c r="EAE77" s="313"/>
      <c r="EAF77" s="313"/>
      <c r="EAG77" s="313"/>
      <c r="EAH77" s="313"/>
      <c r="EAI77" s="313"/>
      <c r="EAJ77" s="313"/>
      <c r="EAK77" s="313"/>
      <c r="EAL77" s="313"/>
      <c r="EAM77" s="313"/>
      <c r="EAN77" s="313"/>
      <c r="EAO77" s="313"/>
      <c r="EAP77" s="313"/>
      <c r="EAQ77" s="313"/>
      <c r="EAR77" s="313"/>
      <c r="EAS77" s="313"/>
      <c r="EAT77" s="313"/>
      <c r="EAU77" s="313"/>
      <c r="EAV77" s="313"/>
      <c r="EAW77" s="313"/>
      <c r="EAX77" s="313"/>
      <c r="EAY77" s="313"/>
      <c r="EAZ77" s="313"/>
      <c r="EBA77" s="313"/>
      <c r="EBB77" s="313"/>
      <c r="EBC77" s="313"/>
      <c r="EBD77" s="313"/>
      <c r="EBE77" s="313"/>
      <c r="EBF77" s="313"/>
      <c r="EBG77" s="313"/>
      <c r="EBH77" s="313"/>
      <c r="EBI77" s="313"/>
      <c r="EBJ77" s="313"/>
      <c r="EBK77" s="313"/>
      <c r="EBL77" s="313"/>
      <c r="EBM77" s="313"/>
      <c r="EBN77" s="313"/>
      <c r="EBO77" s="313"/>
      <c r="EBP77" s="313"/>
      <c r="EBQ77" s="313"/>
      <c r="EBR77" s="313"/>
      <c r="EBS77" s="313"/>
      <c r="EBT77" s="313"/>
      <c r="EBU77" s="313"/>
      <c r="EBV77" s="313"/>
      <c r="EBW77" s="313"/>
      <c r="EBX77" s="313"/>
      <c r="EBY77" s="313"/>
      <c r="EBZ77" s="313"/>
      <c r="ECA77" s="313"/>
      <c r="ECB77" s="313"/>
      <c r="ECC77" s="313"/>
      <c r="ECD77" s="313"/>
      <c r="ECE77" s="313"/>
      <c r="ECF77" s="313"/>
      <c r="ECG77" s="313"/>
      <c r="ECH77" s="313"/>
      <c r="ECI77" s="313"/>
      <c r="ECJ77" s="313"/>
      <c r="ECK77" s="313"/>
      <c r="ECL77" s="313"/>
      <c r="ECM77" s="313"/>
      <c r="ECN77" s="313"/>
      <c r="ECO77" s="313"/>
      <c r="ECP77" s="313"/>
      <c r="ECQ77" s="313"/>
      <c r="ECR77" s="313"/>
      <c r="ECS77" s="313"/>
      <c r="ECT77" s="313"/>
      <c r="ECU77" s="313"/>
      <c r="ECV77" s="313"/>
      <c r="ECW77" s="313"/>
      <c r="ECX77" s="313"/>
      <c r="ECY77" s="313"/>
      <c r="ECZ77" s="313"/>
      <c r="EDA77" s="313"/>
      <c r="EDB77" s="313"/>
      <c r="EDC77" s="313"/>
      <c r="EDD77" s="313"/>
      <c r="EDE77" s="313"/>
      <c r="EDF77" s="313"/>
      <c r="EDG77" s="313"/>
      <c r="EDH77" s="313"/>
      <c r="EDI77" s="313"/>
      <c r="EDJ77" s="313"/>
      <c r="EDK77" s="313"/>
      <c r="EDL77" s="313"/>
      <c r="EDM77" s="313"/>
      <c r="EDN77" s="313"/>
      <c r="EDO77" s="313"/>
      <c r="EDP77" s="313"/>
      <c r="EDQ77" s="313"/>
      <c r="EDR77" s="313"/>
      <c r="EDS77" s="313"/>
      <c r="EDT77" s="313"/>
      <c r="EDU77" s="313"/>
      <c r="EDV77" s="313"/>
      <c r="EDW77" s="313"/>
      <c r="EDX77" s="313"/>
      <c r="EDY77" s="313"/>
      <c r="EDZ77" s="313"/>
      <c r="EEA77" s="313"/>
      <c r="EEB77" s="313"/>
      <c r="EEC77" s="313"/>
      <c r="EED77" s="313"/>
      <c r="EEE77" s="313"/>
      <c r="EEF77" s="313"/>
      <c r="EEG77" s="313"/>
      <c r="EEH77" s="313"/>
      <c r="EEI77" s="313"/>
      <c r="EEJ77" s="313"/>
      <c r="EEK77" s="313"/>
      <c r="EEL77" s="313"/>
      <c r="EEM77" s="313"/>
      <c r="EEN77" s="313"/>
      <c r="EEO77" s="313"/>
      <c r="EEP77" s="313"/>
      <c r="EEQ77" s="313"/>
      <c r="EER77" s="313"/>
      <c r="EES77" s="313"/>
      <c r="EET77" s="313"/>
      <c r="EEU77" s="313"/>
      <c r="EEV77" s="313"/>
      <c r="EEW77" s="313"/>
      <c r="EEX77" s="313"/>
      <c r="EEY77" s="313"/>
      <c r="EEZ77" s="313"/>
      <c r="EFA77" s="313"/>
      <c r="EFB77" s="313"/>
      <c r="EFC77" s="313"/>
      <c r="EFD77" s="313"/>
      <c r="EFE77" s="313"/>
      <c r="EFF77" s="313"/>
      <c r="EFG77" s="313"/>
      <c r="EFH77" s="313"/>
      <c r="EFI77" s="313"/>
      <c r="EFJ77" s="313"/>
      <c r="EFK77" s="313"/>
      <c r="EFL77" s="313"/>
      <c r="EFM77" s="313"/>
      <c r="EFN77" s="313"/>
      <c r="EFO77" s="313"/>
      <c r="EFP77" s="313"/>
      <c r="EFQ77" s="313"/>
      <c r="EFR77" s="313"/>
      <c r="EFS77" s="313"/>
      <c r="EFT77" s="313"/>
      <c r="EFU77" s="313"/>
      <c r="EFV77" s="313"/>
      <c r="EFW77" s="313"/>
      <c r="EFX77" s="313"/>
      <c r="EFY77" s="313"/>
      <c r="EFZ77" s="313"/>
      <c r="EGA77" s="313"/>
      <c r="EGB77" s="313"/>
      <c r="EGC77" s="313"/>
      <c r="EGD77" s="313"/>
      <c r="EGE77" s="313"/>
      <c r="EGF77" s="313"/>
      <c r="EGG77" s="313"/>
      <c r="EGH77" s="313"/>
      <c r="EGI77" s="313"/>
      <c r="EGJ77" s="313"/>
      <c r="EGK77" s="313"/>
      <c r="EGL77" s="313"/>
      <c r="EGM77" s="313"/>
      <c r="EGN77" s="313"/>
      <c r="EGO77" s="313"/>
      <c r="EGP77" s="313"/>
      <c r="EGQ77" s="313"/>
      <c r="EGR77" s="313"/>
      <c r="EGS77" s="313"/>
      <c r="EGT77" s="313"/>
      <c r="EGU77" s="313"/>
      <c r="EGV77" s="313"/>
      <c r="EGW77" s="313"/>
      <c r="EGX77" s="313"/>
      <c r="EGY77" s="313"/>
      <c r="EGZ77" s="313"/>
      <c r="EHA77" s="313"/>
      <c r="EHB77" s="313"/>
      <c r="EHC77" s="313"/>
      <c r="EHD77" s="313"/>
      <c r="EHE77" s="313"/>
      <c r="EHF77" s="313"/>
      <c r="EHG77" s="313"/>
      <c r="EHH77" s="313"/>
      <c r="EHI77" s="313"/>
      <c r="EHJ77" s="313"/>
      <c r="EHK77" s="313"/>
      <c r="EHL77" s="313"/>
      <c r="EHM77" s="313"/>
      <c r="EHN77" s="313"/>
      <c r="EHO77" s="313"/>
      <c r="EHP77" s="313"/>
      <c r="EHQ77" s="313"/>
      <c r="EHR77" s="313"/>
      <c r="EHS77" s="313"/>
      <c r="EHT77" s="313"/>
      <c r="EHU77" s="313"/>
      <c r="EHV77" s="313"/>
      <c r="EHW77" s="313"/>
      <c r="EHX77" s="313"/>
      <c r="EHY77" s="313"/>
      <c r="EHZ77" s="313"/>
      <c r="EIA77" s="313"/>
      <c r="EIB77" s="313"/>
      <c r="EIC77" s="313"/>
      <c r="EID77" s="313"/>
      <c r="EIE77" s="313"/>
      <c r="EIF77" s="313"/>
      <c r="EIG77" s="313"/>
      <c r="EIH77" s="313"/>
      <c r="EII77" s="313"/>
      <c r="EIJ77" s="313"/>
      <c r="EIK77" s="313"/>
      <c r="EIL77" s="313"/>
      <c r="EIM77" s="313"/>
      <c r="EIN77" s="313"/>
      <c r="EIO77" s="313"/>
      <c r="EIP77" s="313"/>
      <c r="EIQ77" s="313"/>
      <c r="EIR77" s="313"/>
      <c r="EIS77" s="313"/>
      <c r="EIT77" s="313"/>
      <c r="EIU77" s="313"/>
      <c r="EIV77" s="313"/>
      <c r="EIW77" s="313"/>
      <c r="EIX77" s="313"/>
      <c r="EIY77" s="313"/>
      <c r="EIZ77" s="313"/>
      <c r="EJA77" s="313"/>
      <c r="EJB77" s="313"/>
      <c r="EJC77" s="313"/>
      <c r="EJD77" s="313"/>
      <c r="EJE77" s="313"/>
      <c r="EJF77" s="313"/>
      <c r="EJG77" s="313"/>
      <c r="EJH77" s="313"/>
      <c r="EJI77" s="313"/>
      <c r="EJJ77" s="313"/>
      <c r="EJK77" s="313"/>
      <c r="EJL77" s="313"/>
      <c r="EJM77" s="313"/>
      <c r="EJN77" s="313"/>
      <c r="EJO77" s="313"/>
      <c r="EJP77" s="313"/>
      <c r="EJQ77" s="313"/>
      <c r="EJR77" s="313"/>
      <c r="EJS77" s="313"/>
      <c r="EJT77" s="313"/>
      <c r="EJU77" s="313"/>
      <c r="EJV77" s="313"/>
      <c r="EJW77" s="313"/>
      <c r="EJX77" s="313"/>
      <c r="EJY77" s="313"/>
      <c r="EJZ77" s="313"/>
      <c r="EKA77" s="313"/>
      <c r="EKB77" s="313"/>
      <c r="EKC77" s="313"/>
      <c r="EKD77" s="313"/>
      <c r="EKE77" s="313"/>
      <c r="EKF77" s="313"/>
      <c r="EKG77" s="313"/>
      <c r="EKH77" s="313"/>
      <c r="EKI77" s="313"/>
      <c r="EKJ77" s="313"/>
      <c r="EKK77" s="313"/>
      <c r="EKL77" s="313"/>
      <c r="EKM77" s="313"/>
      <c r="EKN77" s="313"/>
      <c r="EKO77" s="313"/>
      <c r="EKP77" s="313"/>
      <c r="EKQ77" s="313"/>
      <c r="EKR77" s="313"/>
      <c r="EKS77" s="313"/>
      <c r="EKT77" s="313"/>
      <c r="EKU77" s="313"/>
      <c r="EKV77" s="313"/>
      <c r="EKW77" s="313"/>
      <c r="EKX77" s="313"/>
      <c r="EKY77" s="313"/>
      <c r="EKZ77" s="313"/>
      <c r="ELA77" s="313"/>
      <c r="ELB77" s="313"/>
      <c r="ELC77" s="313"/>
      <c r="ELD77" s="313"/>
      <c r="ELE77" s="313"/>
      <c r="ELF77" s="313"/>
      <c r="ELG77" s="313"/>
      <c r="ELH77" s="313"/>
      <c r="ELI77" s="313"/>
      <c r="ELJ77" s="313"/>
      <c r="ELK77" s="313"/>
      <c r="ELL77" s="313"/>
      <c r="ELM77" s="313"/>
      <c r="ELN77" s="313"/>
      <c r="ELO77" s="313"/>
      <c r="ELP77" s="313"/>
      <c r="ELQ77" s="313"/>
      <c r="ELR77" s="313"/>
      <c r="ELS77" s="313"/>
      <c r="ELT77" s="313"/>
      <c r="ELU77" s="313"/>
      <c r="ELV77" s="313"/>
      <c r="ELW77" s="313"/>
      <c r="ELX77" s="313"/>
      <c r="ELY77" s="313"/>
      <c r="ELZ77" s="313"/>
      <c r="EMA77" s="313"/>
      <c r="EMB77" s="313"/>
      <c r="EMC77" s="313"/>
      <c r="EMD77" s="313"/>
      <c r="EME77" s="313"/>
      <c r="EMF77" s="313"/>
      <c r="EMG77" s="313"/>
      <c r="EMH77" s="313"/>
      <c r="EMI77" s="313"/>
      <c r="EMJ77" s="313"/>
      <c r="EMK77" s="313"/>
      <c r="EML77" s="313"/>
      <c r="EMM77" s="313"/>
      <c r="EMN77" s="313"/>
      <c r="EMO77" s="313"/>
      <c r="EMP77" s="313"/>
      <c r="EMQ77" s="313"/>
      <c r="EMR77" s="313"/>
      <c r="EMS77" s="313"/>
      <c r="EMT77" s="313"/>
      <c r="EMU77" s="313"/>
      <c r="EMV77" s="313"/>
      <c r="EMW77" s="313"/>
      <c r="EMX77" s="313"/>
      <c r="EMY77" s="313"/>
      <c r="EMZ77" s="313"/>
      <c r="ENA77" s="313"/>
      <c r="ENB77" s="313"/>
      <c r="ENC77" s="313"/>
      <c r="END77" s="313"/>
      <c r="ENE77" s="313"/>
      <c r="ENF77" s="313"/>
      <c r="ENG77" s="313"/>
      <c r="ENH77" s="313"/>
      <c r="ENI77" s="313"/>
      <c r="ENJ77" s="313"/>
      <c r="ENK77" s="313"/>
      <c r="ENL77" s="313"/>
      <c r="ENM77" s="313"/>
      <c r="ENN77" s="313"/>
      <c r="ENO77" s="313"/>
      <c r="ENP77" s="313"/>
      <c r="ENQ77" s="313"/>
      <c r="ENR77" s="313"/>
      <c r="ENS77" s="313"/>
      <c r="ENT77" s="313"/>
      <c r="ENU77" s="313"/>
      <c r="ENV77" s="313"/>
      <c r="ENW77" s="313"/>
      <c r="ENX77" s="313"/>
      <c r="ENY77" s="313"/>
      <c r="ENZ77" s="313"/>
      <c r="EOA77" s="313"/>
      <c r="EOB77" s="313"/>
      <c r="EOC77" s="313"/>
      <c r="EOD77" s="313"/>
      <c r="EOE77" s="313"/>
      <c r="EOF77" s="313"/>
      <c r="EOG77" s="313"/>
      <c r="EOH77" s="313"/>
      <c r="EOI77" s="313"/>
      <c r="EOJ77" s="313"/>
      <c r="EOK77" s="313"/>
      <c r="EOL77" s="313"/>
      <c r="EOM77" s="313"/>
      <c r="EON77" s="313"/>
      <c r="EOO77" s="313"/>
      <c r="EOP77" s="313"/>
      <c r="EOQ77" s="313"/>
      <c r="EOR77" s="313"/>
      <c r="EOS77" s="313"/>
      <c r="EOT77" s="313"/>
      <c r="EOU77" s="313"/>
      <c r="EOV77" s="313"/>
      <c r="EOW77" s="313"/>
      <c r="EOX77" s="313"/>
      <c r="EOY77" s="313"/>
      <c r="EOZ77" s="313"/>
      <c r="EPA77" s="313"/>
      <c r="EPB77" s="313"/>
      <c r="EPC77" s="313"/>
      <c r="EPD77" s="313"/>
      <c r="EPE77" s="313"/>
      <c r="EPF77" s="313"/>
      <c r="EPG77" s="313"/>
      <c r="EPH77" s="313"/>
      <c r="EPI77" s="313"/>
      <c r="EPJ77" s="313"/>
      <c r="EPK77" s="313"/>
      <c r="EPL77" s="313"/>
      <c r="EPM77" s="313"/>
      <c r="EPN77" s="313"/>
      <c r="EPO77" s="313"/>
      <c r="EPP77" s="313"/>
      <c r="EPQ77" s="313"/>
      <c r="EPR77" s="313"/>
      <c r="EPS77" s="313"/>
      <c r="EPT77" s="313"/>
      <c r="EPU77" s="313"/>
      <c r="EPV77" s="313"/>
      <c r="EPW77" s="313"/>
      <c r="EPX77" s="313"/>
      <c r="EPY77" s="313"/>
      <c r="EPZ77" s="313"/>
      <c r="EQA77" s="313"/>
      <c r="EQB77" s="313"/>
      <c r="EQC77" s="313"/>
      <c r="EQD77" s="313"/>
      <c r="EQE77" s="313"/>
      <c r="EQF77" s="313"/>
      <c r="EQG77" s="313"/>
      <c r="EQH77" s="313"/>
      <c r="EQI77" s="313"/>
      <c r="EQJ77" s="313"/>
      <c r="EQK77" s="313"/>
      <c r="EQL77" s="313"/>
      <c r="EQM77" s="313"/>
      <c r="EQN77" s="313"/>
      <c r="EQO77" s="313"/>
      <c r="EQP77" s="313"/>
      <c r="EQQ77" s="313"/>
      <c r="EQR77" s="313"/>
      <c r="EQS77" s="313"/>
      <c r="EQT77" s="313"/>
      <c r="EQU77" s="313"/>
      <c r="EQV77" s="313"/>
      <c r="EQW77" s="313"/>
      <c r="EQX77" s="313"/>
      <c r="EQY77" s="313"/>
      <c r="EQZ77" s="313"/>
      <c r="ERA77" s="313"/>
      <c r="ERB77" s="313"/>
      <c r="ERC77" s="313"/>
      <c r="ERD77" s="313"/>
      <c r="ERE77" s="313"/>
      <c r="ERF77" s="313"/>
      <c r="ERG77" s="313"/>
      <c r="ERH77" s="313"/>
      <c r="ERI77" s="313"/>
      <c r="ERJ77" s="313"/>
      <c r="ERK77" s="313"/>
      <c r="ERL77" s="313"/>
      <c r="ERM77" s="313"/>
      <c r="ERN77" s="313"/>
      <c r="ERO77" s="313"/>
      <c r="ERP77" s="313"/>
      <c r="ERQ77" s="313"/>
      <c r="ERR77" s="313"/>
      <c r="ERS77" s="313"/>
      <c r="ERT77" s="313"/>
      <c r="ERU77" s="313"/>
      <c r="ERV77" s="313"/>
      <c r="ERW77" s="313"/>
      <c r="ERX77" s="313"/>
      <c r="ERY77" s="313"/>
      <c r="ERZ77" s="313"/>
      <c r="ESA77" s="313"/>
      <c r="ESB77" s="313"/>
      <c r="ESC77" s="313"/>
      <c r="ESD77" s="313"/>
      <c r="ESE77" s="313"/>
      <c r="ESF77" s="313"/>
      <c r="ESG77" s="313"/>
      <c r="ESH77" s="313"/>
      <c r="ESI77" s="313"/>
      <c r="ESJ77" s="313"/>
      <c r="ESK77" s="313"/>
      <c r="ESL77" s="313"/>
      <c r="ESM77" s="313"/>
      <c r="ESN77" s="313"/>
      <c r="ESO77" s="313"/>
      <c r="ESP77" s="313"/>
      <c r="ESQ77" s="313"/>
      <c r="ESR77" s="313"/>
      <c r="ESS77" s="313"/>
      <c r="EST77" s="313"/>
      <c r="ESU77" s="313"/>
      <c r="ESV77" s="313"/>
      <c r="ESW77" s="313"/>
      <c r="ESX77" s="313"/>
      <c r="ESY77" s="313"/>
      <c r="ESZ77" s="313"/>
      <c r="ETA77" s="313"/>
      <c r="ETB77" s="313"/>
      <c r="ETC77" s="313"/>
      <c r="ETD77" s="313"/>
      <c r="ETE77" s="313"/>
      <c r="ETF77" s="313"/>
      <c r="ETG77" s="313"/>
      <c r="ETH77" s="313"/>
      <c r="ETI77" s="313"/>
      <c r="ETJ77" s="313"/>
      <c r="ETK77" s="313"/>
      <c r="ETL77" s="313"/>
      <c r="ETM77" s="313"/>
      <c r="ETN77" s="313"/>
      <c r="ETO77" s="313"/>
      <c r="ETP77" s="313"/>
      <c r="ETQ77" s="313"/>
      <c r="ETR77" s="313"/>
      <c r="ETS77" s="313"/>
      <c r="ETT77" s="313"/>
      <c r="ETU77" s="313"/>
      <c r="ETV77" s="313"/>
      <c r="ETW77" s="313"/>
      <c r="ETX77" s="313"/>
      <c r="ETY77" s="313"/>
      <c r="ETZ77" s="313"/>
      <c r="EUA77" s="313"/>
      <c r="EUB77" s="313"/>
      <c r="EUC77" s="313"/>
      <c r="EUD77" s="313"/>
      <c r="EUE77" s="313"/>
      <c r="EUF77" s="313"/>
      <c r="EUG77" s="313"/>
      <c r="EUH77" s="313"/>
      <c r="EUI77" s="313"/>
      <c r="EUJ77" s="313"/>
      <c r="EUK77" s="313"/>
      <c r="EUL77" s="313"/>
      <c r="EUM77" s="313"/>
      <c r="EUN77" s="313"/>
      <c r="EUO77" s="313"/>
      <c r="EUP77" s="313"/>
      <c r="EUQ77" s="313"/>
      <c r="EUR77" s="313"/>
      <c r="EUS77" s="313"/>
      <c r="EUT77" s="313"/>
      <c r="EUU77" s="313"/>
      <c r="EUV77" s="313"/>
      <c r="EUW77" s="313"/>
      <c r="EUX77" s="313"/>
      <c r="EUY77" s="313"/>
      <c r="EUZ77" s="313"/>
      <c r="EVA77" s="313"/>
      <c r="EVB77" s="313"/>
      <c r="EVC77" s="313"/>
      <c r="EVD77" s="313"/>
      <c r="EVE77" s="313"/>
      <c r="EVF77" s="313"/>
      <c r="EVG77" s="313"/>
      <c r="EVH77" s="313"/>
      <c r="EVI77" s="313"/>
      <c r="EVJ77" s="313"/>
      <c r="EVK77" s="313"/>
      <c r="EVL77" s="313"/>
      <c r="EVM77" s="313"/>
      <c r="EVN77" s="313"/>
      <c r="EVO77" s="313"/>
      <c r="EVP77" s="313"/>
      <c r="EVQ77" s="313"/>
      <c r="EVR77" s="313"/>
      <c r="EVS77" s="313"/>
      <c r="EVT77" s="313"/>
      <c r="EVU77" s="313"/>
      <c r="EVV77" s="313"/>
      <c r="EVW77" s="313"/>
      <c r="EVX77" s="313"/>
      <c r="EVY77" s="313"/>
      <c r="EVZ77" s="313"/>
      <c r="EWA77" s="313"/>
      <c r="EWB77" s="313"/>
      <c r="EWC77" s="313"/>
      <c r="EWD77" s="313"/>
      <c r="EWE77" s="313"/>
      <c r="EWF77" s="313"/>
      <c r="EWG77" s="313"/>
      <c r="EWH77" s="313"/>
      <c r="EWI77" s="313"/>
      <c r="EWJ77" s="313"/>
      <c r="EWK77" s="313"/>
      <c r="EWL77" s="313"/>
      <c r="EWM77" s="313"/>
      <c r="EWN77" s="313"/>
      <c r="EWO77" s="313"/>
      <c r="EWP77" s="313"/>
      <c r="EWQ77" s="313"/>
      <c r="EWR77" s="313"/>
      <c r="EWS77" s="313"/>
      <c r="EWT77" s="313"/>
      <c r="EWU77" s="313"/>
      <c r="EWV77" s="313"/>
      <c r="EWW77" s="313"/>
      <c r="EWX77" s="313"/>
      <c r="EWY77" s="313"/>
      <c r="EWZ77" s="313"/>
      <c r="EXA77" s="313"/>
      <c r="EXB77" s="313"/>
      <c r="EXC77" s="313"/>
      <c r="EXD77" s="313"/>
      <c r="EXE77" s="313"/>
      <c r="EXF77" s="313"/>
      <c r="EXG77" s="313"/>
      <c r="EXH77" s="313"/>
      <c r="EXI77" s="313"/>
      <c r="EXJ77" s="313"/>
      <c r="EXK77" s="313"/>
      <c r="EXL77" s="313"/>
      <c r="EXM77" s="313"/>
      <c r="EXN77" s="313"/>
      <c r="EXO77" s="313"/>
      <c r="EXP77" s="313"/>
      <c r="EXQ77" s="313"/>
      <c r="EXR77" s="313"/>
      <c r="EXS77" s="313"/>
      <c r="EXT77" s="313"/>
      <c r="EXU77" s="313"/>
      <c r="EXV77" s="313"/>
      <c r="EXW77" s="313"/>
      <c r="EXX77" s="313"/>
      <c r="EXY77" s="313"/>
      <c r="EXZ77" s="313"/>
      <c r="EYA77" s="313"/>
      <c r="EYB77" s="313"/>
      <c r="EYC77" s="313"/>
      <c r="EYD77" s="313"/>
      <c r="EYE77" s="313"/>
      <c r="EYF77" s="313"/>
      <c r="EYG77" s="313"/>
      <c r="EYH77" s="313"/>
      <c r="EYI77" s="313"/>
      <c r="EYJ77" s="313"/>
      <c r="EYK77" s="313"/>
      <c r="EYL77" s="313"/>
      <c r="EYM77" s="313"/>
      <c r="EYN77" s="313"/>
      <c r="EYO77" s="313"/>
      <c r="EYP77" s="313"/>
      <c r="EYQ77" s="313"/>
      <c r="EYR77" s="313"/>
      <c r="EYS77" s="313"/>
      <c r="EYT77" s="313"/>
      <c r="EYU77" s="313"/>
      <c r="EYV77" s="313"/>
      <c r="EYW77" s="313"/>
      <c r="EYX77" s="313"/>
      <c r="EYY77" s="313"/>
      <c r="EYZ77" s="313"/>
      <c r="EZA77" s="313"/>
      <c r="EZB77" s="313"/>
      <c r="EZC77" s="313"/>
      <c r="EZD77" s="313"/>
      <c r="EZE77" s="313"/>
      <c r="EZF77" s="313"/>
      <c r="EZG77" s="313"/>
      <c r="EZH77" s="313"/>
      <c r="EZI77" s="313"/>
      <c r="EZJ77" s="313"/>
      <c r="EZK77" s="313"/>
      <c r="EZL77" s="313"/>
      <c r="EZM77" s="313"/>
      <c r="EZN77" s="313"/>
      <c r="EZO77" s="313"/>
      <c r="EZP77" s="313"/>
      <c r="EZQ77" s="313"/>
      <c r="EZR77" s="313"/>
      <c r="EZS77" s="313"/>
      <c r="EZT77" s="313"/>
      <c r="EZU77" s="313"/>
      <c r="EZV77" s="313"/>
      <c r="EZW77" s="313"/>
      <c r="EZX77" s="313"/>
      <c r="EZY77" s="313"/>
      <c r="EZZ77" s="313"/>
      <c r="FAA77" s="313"/>
      <c r="FAB77" s="313"/>
      <c r="FAC77" s="313"/>
      <c r="FAD77" s="313"/>
      <c r="FAE77" s="313"/>
      <c r="FAF77" s="313"/>
      <c r="FAG77" s="313"/>
      <c r="FAH77" s="313"/>
      <c r="FAI77" s="313"/>
      <c r="FAJ77" s="313"/>
      <c r="FAK77" s="313"/>
      <c r="FAL77" s="313"/>
      <c r="FAM77" s="313"/>
      <c r="FAN77" s="313"/>
      <c r="FAO77" s="313"/>
      <c r="FAP77" s="313"/>
      <c r="FAQ77" s="313"/>
      <c r="FAR77" s="313"/>
      <c r="FAS77" s="313"/>
      <c r="FAT77" s="313"/>
      <c r="FAU77" s="313"/>
      <c r="FAV77" s="313"/>
      <c r="FAW77" s="313"/>
      <c r="FAX77" s="313"/>
      <c r="FAY77" s="313"/>
      <c r="FAZ77" s="313"/>
      <c r="FBA77" s="313"/>
      <c r="FBB77" s="313"/>
      <c r="FBC77" s="313"/>
      <c r="FBD77" s="313"/>
      <c r="FBE77" s="313"/>
      <c r="FBF77" s="313"/>
      <c r="FBG77" s="313"/>
      <c r="FBH77" s="313"/>
      <c r="FBI77" s="313"/>
      <c r="FBJ77" s="313"/>
      <c r="FBK77" s="313"/>
      <c r="FBL77" s="313"/>
      <c r="FBM77" s="313"/>
      <c r="FBN77" s="313"/>
      <c r="FBO77" s="313"/>
      <c r="FBP77" s="313"/>
      <c r="FBQ77" s="313"/>
      <c r="FBR77" s="313"/>
      <c r="FBS77" s="313"/>
      <c r="FBT77" s="313"/>
      <c r="FBU77" s="313"/>
      <c r="FBV77" s="313"/>
      <c r="FBW77" s="313"/>
      <c r="FBX77" s="313"/>
      <c r="FBY77" s="313"/>
      <c r="FBZ77" s="313"/>
      <c r="FCA77" s="313"/>
      <c r="FCB77" s="313"/>
      <c r="FCC77" s="313"/>
      <c r="FCD77" s="313"/>
      <c r="FCE77" s="313"/>
      <c r="FCF77" s="313"/>
      <c r="FCG77" s="313"/>
      <c r="FCH77" s="313"/>
      <c r="FCI77" s="313"/>
      <c r="FCJ77" s="313"/>
      <c r="FCK77" s="313"/>
      <c r="FCL77" s="313"/>
      <c r="FCM77" s="313"/>
      <c r="FCN77" s="313"/>
      <c r="FCO77" s="313"/>
      <c r="FCP77" s="313"/>
      <c r="FCQ77" s="313"/>
      <c r="FCR77" s="313"/>
      <c r="FCS77" s="313"/>
      <c r="FCT77" s="313"/>
      <c r="FCU77" s="313"/>
      <c r="FCV77" s="313"/>
      <c r="FCW77" s="313"/>
      <c r="FCX77" s="313"/>
      <c r="FCY77" s="313"/>
      <c r="FCZ77" s="313"/>
      <c r="FDA77" s="313"/>
      <c r="FDB77" s="313"/>
      <c r="FDC77" s="313"/>
      <c r="FDD77" s="313"/>
      <c r="FDE77" s="313"/>
      <c r="FDF77" s="313"/>
      <c r="FDG77" s="313"/>
      <c r="FDH77" s="313"/>
      <c r="FDI77" s="313"/>
      <c r="FDJ77" s="313"/>
      <c r="FDK77" s="313"/>
      <c r="FDL77" s="313"/>
      <c r="FDM77" s="313"/>
      <c r="FDN77" s="313"/>
      <c r="FDO77" s="313"/>
      <c r="FDP77" s="313"/>
      <c r="FDQ77" s="313"/>
      <c r="FDR77" s="313"/>
      <c r="FDS77" s="313"/>
      <c r="FDT77" s="313"/>
      <c r="FDU77" s="313"/>
      <c r="FDV77" s="313"/>
      <c r="FDW77" s="313"/>
      <c r="FDX77" s="313"/>
      <c r="FDY77" s="313"/>
      <c r="FDZ77" s="313"/>
      <c r="FEA77" s="313"/>
      <c r="FEB77" s="313"/>
      <c r="FEC77" s="313"/>
      <c r="FED77" s="313"/>
      <c r="FEE77" s="313"/>
      <c r="FEF77" s="313"/>
      <c r="FEG77" s="313"/>
      <c r="FEH77" s="313"/>
      <c r="FEI77" s="313"/>
      <c r="FEJ77" s="313"/>
      <c r="FEK77" s="313"/>
      <c r="FEL77" s="313"/>
      <c r="FEM77" s="313"/>
      <c r="FEN77" s="313"/>
      <c r="FEO77" s="313"/>
      <c r="FEP77" s="313"/>
      <c r="FEQ77" s="313"/>
      <c r="FER77" s="313"/>
      <c r="FES77" s="313"/>
      <c r="FET77" s="313"/>
      <c r="FEU77" s="313"/>
      <c r="FEV77" s="313"/>
      <c r="FEW77" s="313"/>
      <c r="FEX77" s="313"/>
      <c r="FEY77" s="313"/>
      <c r="FEZ77" s="313"/>
      <c r="FFA77" s="313"/>
      <c r="FFB77" s="313"/>
      <c r="FFC77" s="313"/>
      <c r="FFD77" s="313"/>
      <c r="FFE77" s="313"/>
      <c r="FFF77" s="313"/>
      <c r="FFG77" s="313"/>
      <c r="FFH77" s="313"/>
      <c r="FFI77" s="313"/>
      <c r="FFJ77" s="313"/>
      <c r="FFK77" s="313"/>
      <c r="FFL77" s="313"/>
      <c r="FFM77" s="313"/>
      <c r="FFN77" s="313"/>
      <c r="FFO77" s="313"/>
      <c r="FFP77" s="313"/>
      <c r="FFQ77" s="313"/>
      <c r="FFR77" s="313"/>
      <c r="FFS77" s="313"/>
      <c r="FFT77" s="313"/>
      <c r="FFU77" s="313"/>
      <c r="FFV77" s="313"/>
      <c r="FFW77" s="313"/>
      <c r="FFX77" s="313"/>
      <c r="FFY77" s="313"/>
      <c r="FFZ77" s="313"/>
      <c r="FGA77" s="313"/>
      <c r="FGB77" s="313"/>
      <c r="FGC77" s="313"/>
      <c r="FGD77" s="313"/>
      <c r="FGE77" s="313"/>
      <c r="FGF77" s="313"/>
      <c r="FGG77" s="313"/>
      <c r="FGH77" s="313"/>
      <c r="FGI77" s="313"/>
      <c r="FGJ77" s="313"/>
      <c r="FGK77" s="313"/>
      <c r="FGL77" s="313"/>
      <c r="FGM77" s="313"/>
      <c r="FGN77" s="313"/>
      <c r="FGO77" s="313"/>
      <c r="FGP77" s="313"/>
      <c r="FGQ77" s="313"/>
      <c r="FGR77" s="313"/>
      <c r="FGS77" s="313"/>
      <c r="FGT77" s="313"/>
      <c r="FGU77" s="313"/>
      <c r="FGV77" s="313"/>
      <c r="FGW77" s="313"/>
      <c r="FGX77" s="313"/>
      <c r="FGY77" s="313"/>
      <c r="FGZ77" s="313"/>
      <c r="FHA77" s="313"/>
      <c r="FHB77" s="313"/>
      <c r="FHC77" s="313"/>
      <c r="FHD77" s="313"/>
      <c r="FHE77" s="313"/>
      <c r="FHF77" s="313"/>
      <c r="FHG77" s="313"/>
      <c r="FHH77" s="313"/>
      <c r="FHI77" s="313"/>
      <c r="FHJ77" s="313"/>
      <c r="FHK77" s="313"/>
      <c r="FHL77" s="313"/>
      <c r="FHM77" s="313"/>
      <c r="FHN77" s="313"/>
      <c r="FHO77" s="313"/>
      <c r="FHP77" s="313"/>
      <c r="FHQ77" s="313"/>
      <c r="FHR77" s="313"/>
      <c r="FHS77" s="313"/>
      <c r="FHT77" s="313"/>
      <c r="FHU77" s="313"/>
      <c r="FHV77" s="313"/>
      <c r="FHW77" s="313"/>
      <c r="FHX77" s="313"/>
      <c r="FHY77" s="313"/>
      <c r="FHZ77" s="313"/>
      <c r="FIA77" s="313"/>
      <c r="FIB77" s="313"/>
      <c r="FIC77" s="313"/>
      <c r="FID77" s="313"/>
      <c r="FIE77" s="313"/>
      <c r="FIF77" s="313"/>
      <c r="FIG77" s="313"/>
      <c r="FIH77" s="313"/>
      <c r="FII77" s="313"/>
      <c r="FIJ77" s="313"/>
      <c r="FIK77" s="313"/>
      <c r="FIL77" s="313"/>
      <c r="FIM77" s="313"/>
      <c r="FIN77" s="313"/>
      <c r="FIO77" s="313"/>
      <c r="FIP77" s="313"/>
      <c r="FIQ77" s="313"/>
      <c r="FIR77" s="313"/>
      <c r="FIS77" s="313"/>
      <c r="FIT77" s="313"/>
      <c r="FIU77" s="313"/>
      <c r="FIV77" s="313"/>
      <c r="FIW77" s="313"/>
      <c r="FIX77" s="313"/>
      <c r="FIY77" s="313"/>
      <c r="FIZ77" s="313"/>
      <c r="FJA77" s="313"/>
      <c r="FJB77" s="313"/>
      <c r="FJC77" s="313"/>
      <c r="FJD77" s="313"/>
      <c r="FJE77" s="313"/>
      <c r="FJF77" s="313"/>
      <c r="FJG77" s="313"/>
      <c r="FJH77" s="313"/>
      <c r="FJI77" s="313"/>
      <c r="FJJ77" s="313"/>
      <c r="FJK77" s="313"/>
      <c r="FJL77" s="313"/>
      <c r="FJM77" s="313"/>
      <c r="FJN77" s="313"/>
      <c r="FJO77" s="313"/>
      <c r="FJP77" s="313"/>
      <c r="FJQ77" s="313"/>
      <c r="FJR77" s="313"/>
      <c r="FJS77" s="313"/>
      <c r="FJT77" s="313"/>
      <c r="FJU77" s="313"/>
      <c r="FJV77" s="313"/>
      <c r="FJW77" s="313"/>
      <c r="FJX77" s="313"/>
      <c r="FJY77" s="313"/>
      <c r="FJZ77" s="313"/>
      <c r="FKA77" s="313"/>
      <c r="FKB77" s="313"/>
      <c r="FKC77" s="313"/>
      <c r="FKD77" s="313"/>
      <c r="FKE77" s="313"/>
      <c r="FKF77" s="313"/>
      <c r="FKG77" s="313"/>
      <c r="FKH77" s="313"/>
      <c r="FKI77" s="313"/>
      <c r="FKJ77" s="313"/>
      <c r="FKK77" s="313"/>
      <c r="FKL77" s="313"/>
      <c r="FKM77" s="313"/>
      <c r="FKN77" s="313"/>
      <c r="FKO77" s="313"/>
      <c r="FKP77" s="313"/>
      <c r="FKQ77" s="313"/>
      <c r="FKR77" s="313"/>
      <c r="FKS77" s="313"/>
      <c r="FKT77" s="313"/>
      <c r="FKU77" s="313"/>
      <c r="FKV77" s="313"/>
      <c r="FKW77" s="313"/>
      <c r="FKX77" s="313"/>
      <c r="FKY77" s="313"/>
      <c r="FKZ77" s="313"/>
      <c r="FLA77" s="313"/>
      <c r="FLB77" s="313"/>
      <c r="FLC77" s="313"/>
      <c r="FLD77" s="313"/>
      <c r="FLE77" s="313"/>
      <c r="FLF77" s="313"/>
      <c r="FLG77" s="313"/>
      <c r="FLH77" s="313"/>
      <c r="FLI77" s="313"/>
      <c r="FLJ77" s="313"/>
      <c r="FLK77" s="313"/>
      <c r="FLL77" s="313"/>
      <c r="FLM77" s="313"/>
      <c r="FLN77" s="313"/>
      <c r="FLO77" s="313"/>
      <c r="FLP77" s="313"/>
      <c r="FLQ77" s="313"/>
      <c r="FLR77" s="313"/>
      <c r="FLS77" s="313"/>
      <c r="FLT77" s="313"/>
      <c r="FLU77" s="313"/>
      <c r="FLV77" s="313"/>
      <c r="FLW77" s="313"/>
      <c r="FLX77" s="313"/>
      <c r="FLY77" s="313"/>
      <c r="FLZ77" s="313"/>
      <c r="FMA77" s="313"/>
      <c r="FMB77" s="313"/>
      <c r="FMC77" s="313"/>
      <c r="FMD77" s="313"/>
      <c r="FME77" s="313"/>
      <c r="FMF77" s="313"/>
      <c r="FMG77" s="313"/>
      <c r="FMH77" s="313"/>
      <c r="FMI77" s="313"/>
      <c r="FMJ77" s="313"/>
      <c r="FMK77" s="313"/>
      <c r="FML77" s="313"/>
      <c r="FMM77" s="313"/>
      <c r="FMN77" s="313"/>
      <c r="FMO77" s="313"/>
      <c r="FMP77" s="313"/>
      <c r="FMQ77" s="313"/>
      <c r="FMR77" s="313"/>
      <c r="FMS77" s="313"/>
      <c r="FMT77" s="313"/>
      <c r="FMU77" s="313"/>
      <c r="FMV77" s="313"/>
      <c r="FMW77" s="313"/>
      <c r="FMX77" s="313"/>
      <c r="FMY77" s="313"/>
      <c r="FMZ77" s="313"/>
      <c r="FNA77" s="313"/>
      <c r="FNB77" s="313"/>
      <c r="FNC77" s="313"/>
      <c r="FND77" s="313"/>
      <c r="FNE77" s="313"/>
      <c r="FNF77" s="313"/>
      <c r="FNG77" s="313"/>
      <c r="FNH77" s="313"/>
      <c r="FNI77" s="313"/>
      <c r="FNJ77" s="313"/>
      <c r="FNK77" s="313"/>
      <c r="FNL77" s="313"/>
      <c r="FNM77" s="313"/>
      <c r="FNN77" s="313"/>
      <c r="FNO77" s="313"/>
      <c r="FNP77" s="313"/>
      <c r="FNQ77" s="313"/>
      <c r="FNR77" s="313"/>
      <c r="FNS77" s="313"/>
      <c r="FNT77" s="313"/>
      <c r="FNU77" s="313"/>
      <c r="FNV77" s="313"/>
      <c r="FNW77" s="313"/>
      <c r="FNX77" s="313"/>
      <c r="FNY77" s="313"/>
      <c r="FNZ77" s="313"/>
      <c r="FOA77" s="313"/>
      <c r="FOB77" s="313"/>
      <c r="FOC77" s="313"/>
      <c r="FOD77" s="313"/>
      <c r="FOE77" s="313"/>
      <c r="FOF77" s="313"/>
      <c r="FOG77" s="313"/>
      <c r="FOH77" s="313"/>
      <c r="FOI77" s="313"/>
      <c r="FOJ77" s="313"/>
      <c r="FOK77" s="313"/>
      <c r="FOL77" s="313"/>
      <c r="FOM77" s="313"/>
      <c r="FON77" s="313"/>
      <c r="FOO77" s="313"/>
      <c r="FOP77" s="313"/>
      <c r="FOQ77" s="313"/>
      <c r="FOR77" s="313"/>
      <c r="FOS77" s="313"/>
      <c r="FOT77" s="313"/>
      <c r="FOU77" s="313"/>
      <c r="FOV77" s="313"/>
      <c r="FOW77" s="313"/>
      <c r="FOX77" s="313"/>
      <c r="FOY77" s="313"/>
      <c r="FOZ77" s="313"/>
      <c r="FPA77" s="313"/>
      <c r="FPB77" s="313"/>
      <c r="FPC77" s="313"/>
      <c r="FPD77" s="313"/>
      <c r="FPE77" s="313"/>
      <c r="FPF77" s="313"/>
      <c r="FPG77" s="313"/>
      <c r="FPH77" s="313"/>
      <c r="FPI77" s="313"/>
      <c r="FPJ77" s="313"/>
      <c r="FPK77" s="313"/>
      <c r="FPL77" s="313"/>
      <c r="FPM77" s="313"/>
      <c r="FPN77" s="313"/>
      <c r="FPO77" s="313"/>
      <c r="FPP77" s="313"/>
      <c r="FPQ77" s="313"/>
      <c r="FPR77" s="313"/>
      <c r="FPS77" s="313"/>
      <c r="FPT77" s="313"/>
      <c r="FPU77" s="313"/>
      <c r="FPV77" s="313"/>
      <c r="FPW77" s="313"/>
      <c r="FPX77" s="313"/>
      <c r="FPY77" s="313"/>
      <c r="FPZ77" s="313"/>
      <c r="FQA77" s="313"/>
      <c r="FQB77" s="313"/>
      <c r="FQC77" s="313"/>
      <c r="FQD77" s="313"/>
      <c r="FQE77" s="313"/>
      <c r="FQF77" s="313"/>
      <c r="FQG77" s="313"/>
      <c r="FQH77" s="313"/>
      <c r="FQI77" s="313"/>
      <c r="FQJ77" s="313"/>
      <c r="FQK77" s="313"/>
      <c r="FQL77" s="313"/>
      <c r="FQM77" s="313"/>
      <c r="FQN77" s="313"/>
      <c r="FQO77" s="313"/>
      <c r="FQP77" s="313"/>
      <c r="FQQ77" s="313"/>
      <c r="FQR77" s="313"/>
      <c r="FQS77" s="313"/>
      <c r="FQT77" s="313"/>
      <c r="FQU77" s="313"/>
      <c r="FQV77" s="313"/>
      <c r="FQW77" s="313"/>
      <c r="FQX77" s="313"/>
      <c r="FQY77" s="313"/>
      <c r="FQZ77" s="313"/>
      <c r="FRA77" s="313"/>
      <c r="FRB77" s="313"/>
      <c r="FRC77" s="313"/>
      <c r="FRD77" s="313"/>
      <c r="FRE77" s="313"/>
      <c r="FRF77" s="313"/>
      <c r="FRG77" s="313"/>
      <c r="FRH77" s="313"/>
      <c r="FRI77" s="313"/>
      <c r="FRJ77" s="313"/>
      <c r="FRK77" s="313"/>
      <c r="FRL77" s="313"/>
      <c r="FRM77" s="313"/>
      <c r="FRN77" s="313"/>
      <c r="FRO77" s="313"/>
      <c r="FRP77" s="313"/>
      <c r="FRQ77" s="313"/>
      <c r="FRR77" s="313"/>
      <c r="FRS77" s="313"/>
      <c r="FRT77" s="313"/>
      <c r="FRU77" s="313"/>
      <c r="FRV77" s="313"/>
      <c r="FRW77" s="313"/>
      <c r="FRX77" s="313"/>
      <c r="FRY77" s="313"/>
      <c r="FRZ77" s="313"/>
      <c r="FSA77" s="313"/>
      <c r="FSB77" s="313"/>
      <c r="FSC77" s="313"/>
      <c r="FSD77" s="313"/>
      <c r="FSE77" s="313"/>
      <c r="FSF77" s="313"/>
      <c r="FSG77" s="313"/>
      <c r="FSH77" s="313"/>
      <c r="FSI77" s="313"/>
      <c r="FSJ77" s="313"/>
      <c r="FSK77" s="313"/>
      <c r="FSL77" s="313"/>
      <c r="FSM77" s="313"/>
      <c r="FSN77" s="313"/>
      <c r="FSO77" s="313"/>
      <c r="FSP77" s="313"/>
      <c r="FSQ77" s="313"/>
      <c r="FSR77" s="313"/>
      <c r="FSS77" s="313"/>
      <c r="FST77" s="313"/>
      <c r="FSU77" s="313"/>
      <c r="FSV77" s="313"/>
      <c r="FSW77" s="313"/>
      <c r="FSX77" s="313"/>
      <c r="FSY77" s="313"/>
      <c r="FSZ77" s="313"/>
      <c r="FTA77" s="313"/>
      <c r="FTB77" s="313"/>
      <c r="FTC77" s="313"/>
      <c r="FTD77" s="313"/>
      <c r="FTE77" s="313"/>
      <c r="FTF77" s="313"/>
      <c r="FTG77" s="313"/>
      <c r="FTH77" s="313"/>
      <c r="FTI77" s="313"/>
      <c r="FTJ77" s="313"/>
      <c r="FTK77" s="313"/>
      <c r="FTL77" s="313"/>
      <c r="FTM77" s="313"/>
      <c r="FTN77" s="313"/>
      <c r="FTO77" s="313"/>
      <c r="FTP77" s="313"/>
      <c r="FTQ77" s="313"/>
      <c r="FTR77" s="313"/>
      <c r="FTS77" s="313"/>
      <c r="FTT77" s="313"/>
      <c r="FTU77" s="313"/>
      <c r="FTV77" s="313"/>
      <c r="FTW77" s="313"/>
      <c r="FTX77" s="313"/>
      <c r="FTY77" s="313"/>
      <c r="FTZ77" s="313"/>
      <c r="FUA77" s="313"/>
      <c r="FUB77" s="313"/>
      <c r="FUC77" s="313"/>
      <c r="FUD77" s="313"/>
      <c r="FUE77" s="313"/>
      <c r="FUF77" s="313"/>
      <c r="FUG77" s="313"/>
      <c r="FUH77" s="313"/>
      <c r="FUI77" s="313"/>
      <c r="FUJ77" s="313"/>
      <c r="FUK77" s="313"/>
      <c r="FUL77" s="313"/>
      <c r="FUM77" s="313"/>
      <c r="FUN77" s="313"/>
      <c r="FUO77" s="313"/>
      <c r="FUP77" s="313"/>
      <c r="FUQ77" s="313"/>
      <c r="FUR77" s="313"/>
      <c r="FUS77" s="313"/>
      <c r="FUT77" s="313"/>
      <c r="FUU77" s="313"/>
      <c r="FUV77" s="313"/>
      <c r="FUW77" s="313"/>
      <c r="FUX77" s="313"/>
      <c r="FUY77" s="313"/>
      <c r="FUZ77" s="313"/>
      <c r="FVA77" s="313"/>
      <c r="FVB77" s="313"/>
      <c r="FVC77" s="313"/>
      <c r="FVD77" s="313"/>
      <c r="FVE77" s="313"/>
      <c r="FVF77" s="313"/>
      <c r="FVG77" s="313"/>
      <c r="FVH77" s="313"/>
      <c r="FVI77" s="313"/>
      <c r="FVJ77" s="313"/>
      <c r="FVK77" s="313"/>
      <c r="FVL77" s="313"/>
      <c r="FVM77" s="313"/>
      <c r="FVN77" s="313"/>
      <c r="FVO77" s="313"/>
      <c r="FVP77" s="313"/>
      <c r="FVQ77" s="313"/>
      <c r="FVR77" s="313"/>
      <c r="FVS77" s="313"/>
      <c r="FVT77" s="313"/>
      <c r="FVU77" s="313"/>
      <c r="FVV77" s="313"/>
      <c r="FVW77" s="313"/>
      <c r="FVX77" s="313"/>
      <c r="FVY77" s="313"/>
      <c r="FVZ77" s="313"/>
      <c r="FWA77" s="313"/>
      <c r="FWB77" s="313"/>
      <c r="FWC77" s="313"/>
      <c r="FWD77" s="313"/>
      <c r="FWE77" s="313"/>
      <c r="FWF77" s="313"/>
      <c r="FWG77" s="313"/>
      <c r="FWH77" s="313"/>
      <c r="FWI77" s="313"/>
      <c r="FWJ77" s="313"/>
      <c r="FWK77" s="313"/>
      <c r="FWL77" s="313"/>
      <c r="FWM77" s="313"/>
      <c r="FWN77" s="313"/>
      <c r="FWO77" s="313"/>
      <c r="FWP77" s="313"/>
      <c r="FWQ77" s="313"/>
      <c r="FWR77" s="313"/>
      <c r="FWS77" s="313"/>
      <c r="FWT77" s="313"/>
      <c r="FWU77" s="313"/>
      <c r="FWV77" s="313"/>
      <c r="FWW77" s="313"/>
      <c r="FWX77" s="313"/>
      <c r="FWY77" s="313"/>
      <c r="FWZ77" s="313"/>
      <c r="FXA77" s="313"/>
      <c r="FXB77" s="313"/>
      <c r="FXC77" s="313"/>
      <c r="FXD77" s="313"/>
      <c r="FXE77" s="313"/>
      <c r="FXF77" s="313"/>
      <c r="FXG77" s="313"/>
      <c r="FXH77" s="313"/>
      <c r="FXI77" s="313"/>
      <c r="FXJ77" s="313"/>
      <c r="FXK77" s="313"/>
      <c r="FXL77" s="313"/>
      <c r="FXM77" s="313"/>
      <c r="FXN77" s="313"/>
      <c r="FXO77" s="313"/>
      <c r="FXP77" s="313"/>
      <c r="FXQ77" s="313"/>
      <c r="FXR77" s="313"/>
      <c r="FXS77" s="313"/>
      <c r="FXT77" s="313"/>
      <c r="FXU77" s="313"/>
      <c r="FXV77" s="313"/>
      <c r="FXW77" s="313"/>
      <c r="FXX77" s="313"/>
      <c r="FXY77" s="313"/>
      <c r="FXZ77" s="313"/>
      <c r="FYA77" s="313"/>
      <c r="FYB77" s="313"/>
      <c r="FYC77" s="313"/>
      <c r="FYD77" s="313"/>
      <c r="FYE77" s="313"/>
      <c r="FYF77" s="313"/>
      <c r="FYG77" s="313"/>
      <c r="FYH77" s="313"/>
      <c r="FYI77" s="313"/>
      <c r="FYJ77" s="313"/>
      <c r="FYK77" s="313"/>
      <c r="FYL77" s="313"/>
      <c r="FYM77" s="313"/>
      <c r="FYN77" s="313"/>
      <c r="FYO77" s="313"/>
      <c r="FYP77" s="313"/>
      <c r="FYQ77" s="313"/>
      <c r="FYR77" s="313"/>
      <c r="FYS77" s="313"/>
      <c r="FYT77" s="313"/>
      <c r="FYU77" s="313"/>
      <c r="FYV77" s="313"/>
      <c r="FYW77" s="313"/>
      <c r="FYX77" s="313"/>
      <c r="FYY77" s="313"/>
      <c r="FYZ77" s="313"/>
      <c r="FZA77" s="313"/>
      <c r="FZB77" s="313"/>
      <c r="FZC77" s="313"/>
      <c r="FZD77" s="313"/>
      <c r="FZE77" s="313"/>
      <c r="FZF77" s="313"/>
      <c r="FZG77" s="313"/>
      <c r="FZH77" s="313"/>
      <c r="FZI77" s="313"/>
      <c r="FZJ77" s="313"/>
      <c r="FZK77" s="313"/>
      <c r="FZL77" s="313"/>
      <c r="FZM77" s="313"/>
      <c r="FZN77" s="313"/>
      <c r="FZO77" s="313"/>
      <c r="FZP77" s="313"/>
      <c r="FZQ77" s="313"/>
      <c r="FZR77" s="313"/>
      <c r="FZS77" s="313"/>
      <c r="FZT77" s="313"/>
      <c r="FZU77" s="313"/>
      <c r="FZV77" s="313"/>
      <c r="FZW77" s="313"/>
      <c r="FZX77" s="313"/>
      <c r="FZY77" s="313"/>
      <c r="FZZ77" s="313"/>
      <c r="GAA77" s="313"/>
      <c r="GAB77" s="313"/>
      <c r="GAC77" s="313"/>
      <c r="GAD77" s="313"/>
      <c r="GAE77" s="313"/>
      <c r="GAF77" s="313"/>
      <c r="GAG77" s="313"/>
      <c r="GAH77" s="313"/>
      <c r="GAI77" s="313"/>
      <c r="GAJ77" s="313"/>
      <c r="GAK77" s="313"/>
      <c r="GAL77" s="313"/>
      <c r="GAM77" s="313"/>
      <c r="GAN77" s="313"/>
      <c r="GAO77" s="313"/>
      <c r="GAP77" s="313"/>
      <c r="GAQ77" s="313"/>
      <c r="GAR77" s="313"/>
      <c r="GAS77" s="313"/>
      <c r="GAT77" s="313"/>
      <c r="GAU77" s="313"/>
      <c r="GAV77" s="313"/>
      <c r="GAW77" s="313"/>
      <c r="GAX77" s="313"/>
      <c r="GAY77" s="313"/>
      <c r="GAZ77" s="313"/>
      <c r="GBA77" s="313"/>
      <c r="GBB77" s="313"/>
      <c r="GBC77" s="313"/>
      <c r="GBD77" s="313"/>
      <c r="GBE77" s="313"/>
      <c r="GBF77" s="313"/>
      <c r="GBG77" s="313"/>
      <c r="GBH77" s="313"/>
      <c r="GBI77" s="313"/>
      <c r="GBJ77" s="313"/>
      <c r="GBK77" s="313"/>
      <c r="GBL77" s="313"/>
      <c r="GBM77" s="313"/>
      <c r="GBN77" s="313"/>
      <c r="GBO77" s="313"/>
      <c r="GBP77" s="313"/>
      <c r="GBQ77" s="313"/>
      <c r="GBR77" s="313"/>
      <c r="GBS77" s="313"/>
      <c r="GBT77" s="313"/>
      <c r="GBU77" s="313"/>
      <c r="GBV77" s="313"/>
      <c r="GBW77" s="313"/>
      <c r="GBX77" s="313"/>
      <c r="GBY77" s="313"/>
      <c r="GBZ77" s="313"/>
      <c r="GCA77" s="313"/>
      <c r="GCB77" s="313"/>
      <c r="GCC77" s="313"/>
      <c r="GCD77" s="313"/>
      <c r="GCE77" s="313"/>
      <c r="GCF77" s="313"/>
      <c r="GCG77" s="313"/>
      <c r="GCH77" s="313"/>
      <c r="GCI77" s="313"/>
      <c r="GCJ77" s="313"/>
      <c r="GCK77" s="313"/>
      <c r="GCL77" s="313"/>
      <c r="GCM77" s="313"/>
      <c r="GCN77" s="313"/>
      <c r="GCO77" s="313"/>
      <c r="GCP77" s="313"/>
      <c r="GCQ77" s="313"/>
      <c r="GCR77" s="313"/>
      <c r="GCS77" s="313"/>
      <c r="GCT77" s="313"/>
      <c r="GCU77" s="313"/>
      <c r="GCV77" s="313"/>
      <c r="GCW77" s="313"/>
      <c r="GCX77" s="313"/>
      <c r="GCY77" s="313"/>
      <c r="GCZ77" s="313"/>
      <c r="GDA77" s="313"/>
      <c r="GDB77" s="313"/>
      <c r="GDC77" s="313"/>
      <c r="GDD77" s="313"/>
      <c r="GDE77" s="313"/>
      <c r="GDF77" s="313"/>
      <c r="GDG77" s="313"/>
      <c r="GDH77" s="313"/>
      <c r="GDI77" s="313"/>
      <c r="GDJ77" s="313"/>
      <c r="GDK77" s="313"/>
      <c r="GDL77" s="313"/>
      <c r="GDM77" s="313"/>
      <c r="GDN77" s="313"/>
      <c r="GDO77" s="313"/>
      <c r="GDP77" s="313"/>
      <c r="GDQ77" s="313"/>
      <c r="GDR77" s="313"/>
      <c r="GDS77" s="313"/>
      <c r="GDT77" s="313"/>
      <c r="GDU77" s="313"/>
      <c r="GDV77" s="313"/>
      <c r="GDW77" s="313"/>
      <c r="GDX77" s="313"/>
      <c r="GDY77" s="313"/>
      <c r="GDZ77" s="313"/>
      <c r="GEA77" s="313"/>
      <c r="GEB77" s="313"/>
      <c r="GEC77" s="313"/>
      <c r="GED77" s="313"/>
      <c r="GEE77" s="313"/>
      <c r="GEF77" s="313"/>
      <c r="GEG77" s="313"/>
      <c r="GEH77" s="313"/>
      <c r="GEI77" s="313"/>
      <c r="GEJ77" s="313"/>
      <c r="GEK77" s="313"/>
      <c r="GEL77" s="313"/>
      <c r="GEM77" s="313"/>
      <c r="GEN77" s="313"/>
      <c r="GEO77" s="313"/>
      <c r="GEP77" s="313"/>
      <c r="GEQ77" s="313"/>
      <c r="GER77" s="313"/>
      <c r="GES77" s="313"/>
      <c r="GET77" s="313"/>
      <c r="GEU77" s="313"/>
      <c r="GEV77" s="313"/>
      <c r="GEW77" s="313"/>
      <c r="GEX77" s="313"/>
      <c r="GEY77" s="313"/>
      <c r="GEZ77" s="313"/>
      <c r="GFA77" s="313"/>
      <c r="GFB77" s="313"/>
      <c r="GFC77" s="313"/>
      <c r="GFD77" s="313"/>
      <c r="GFE77" s="313"/>
      <c r="GFF77" s="313"/>
      <c r="GFG77" s="313"/>
      <c r="GFH77" s="313"/>
      <c r="GFI77" s="313"/>
      <c r="GFJ77" s="313"/>
      <c r="GFK77" s="313"/>
      <c r="GFL77" s="313"/>
      <c r="GFM77" s="313"/>
      <c r="GFN77" s="313"/>
      <c r="GFO77" s="313"/>
      <c r="GFP77" s="313"/>
      <c r="GFQ77" s="313"/>
      <c r="GFR77" s="313"/>
      <c r="GFS77" s="313"/>
      <c r="GFT77" s="313"/>
      <c r="GFU77" s="313"/>
      <c r="GFV77" s="313"/>
      <c r="GFW77" s="313"/>
      <c r="GFX77" s="313"/>
      <c r="GFY77" s="313"/>
      <c r="GFZ77" s="313"/>
      <c r="GGA77" s="313"/>
      <c r="GGB77" s="313"/>
      <c r="GGC77" s="313"/>
      <c r="GGD77" s="313"/>
      <c r="GGE77" s="313"/>
      <c r="GGF77" s="313"/>
      <c r="GGG77" s="313"/>
      <c r="GGH77" s="313"/>
      <c r="GGI77" s="313"/>
      <c r="GGJ77" s="313"/>
      <c r="GGK77" s="313"/>
      <c r="GGL77" s="313"/>
      <c r="GGM77" s="313"/>
      <c r="GGN77" s="313"/>
      <c r="GGO77" s="313"/>
      <c r="GGP77" s="313"/>
      <c r="GGQ77" s="313"/>
      <c r="GGR77" s="313"/>
      <c r="GGS77" s="313"/>
      <c r="GGT77" s="313"/>
      <c r="GGU77" s="313"/>
      <c r="GGV77" s="313"/>
      <c r="GGW77" s="313"/>
      <c r="GGX77" s="313"/>
      <c r="GGY77" s="313"/>
      <c r="GGZ77" s="313"/>
      <c r="GHA77" s="313"/>
      <c r="GHB77" s="313"/>
      <c r="GHC77" s="313"/>
      <c r="GHD77" s="313"/>
      <c r="GHE77" s="313"/>
      <c r="GHF77" s="313"/>
      <c r="GHG77" s="313"/>
      <c r="GHH77" s="313"/>
      <c r="GHI77" s="313"/>
      <c r="GHJ77" s="313"/>
      <c r="GHK77" s="313"/>
      <c r="GHL77" s="313"/>
      <c r="GHM77" s="313"/>
      <c r="GHN77" s="313"/>
      <c r="GHO77" s="313"/>
      <c r="GHP77" s="313"/>
      <c r="GHQ77" s="313"/>
      <c r="GHR77" s="313"/>
      <c r="GHS77" s="313"/>
      <c r="GHT77" s="313"/>
      <c r="GHU77" s="313"/>
      <c r="GHV77" s="313"/>
      <c r="GHW77" s="313"/>
      <c r="GHX77" s="313"/>
      <c r="GHY77" s="313"/>
      <c r="GHZ77" s="313"/>
      <c r="GIA77" s="313"/>
      <c r="GIB77" s="313"/>
      <c r="GIC77" s="313"/>
      <c r="GID77" s="313"/>
      <c r="GIE77" s="313"/>
      <c r="GIF77" s="313"/>
      <c r="GIG77" s="313"/>
      <c r="GIH77" s="313"/>
      <c r="GII77" s="313"/>
      <c r="GIJ77" s="313"/>
      <c r="GIK77" s="313"/>
      <c r="GIL77" s="313"/>
      <c r="GIM77" s="313"/>
      <c r="GIN77" s="313"/>
      <c r="GIO77" s="313"/>
      <c r="GIP77" s="313"/>
      <c r="GIQ77" s="313"/>
      <c r="GIR77" s="313"/>
      <c r="GIS77" s="313"/>
      <c r="GIT77" s="313"/>
      <c r="GIU77" s="313"/>
      <c r="GIV77" s="313"/>
      <c r="GIW77" s="313"/>
      <c r="GIX77" s="313"/>
      <c r="GIY77" s="313"/>
      <c r="GIZ77" s="313"/>
      <c r="GJA77" s="313"/>
      <c r="GJB77" s="313"/>
      <c r="GJC77" s="313"/>
      <c r="GJD77" s="313"/>
      <c r="GJE77" s="313"/>
      <c r="GJF77" s="313"/>
      <c r="GJG77" s="313"/>
      <c r="GJH77" s="313"/>
      <c r="GJI77" s="313"/>
      <c r="GJJ77" s="313"/>
      <c r="GJK77" s="313"/>
      <c r="GJL77" s="313"/>
      <c r="GJM77" s="313"/>
      <c r="GJN77" s="313"/>
      <c r="GJO77" s="313"/>
      <c r="GJP77" s="313"/>
      <c r="GJQ77" s="313"/>
      <c r="GJR77" s="313"/>
      <c r="GJS77" s="313"/>
      <c r="GJT77" s="313"/>
      <c r="GJU77" s="313"/>
      <c r="GJV77" s="313"/>
      <c r="GJW77" s="313"/>
      <c r="GJX77" s="313"/>
      <c r="GJY77" s="313"/>
      <c r="GJZ77" s="313"/>
      <c r="GKA77" s="313"/>
      <c r="GKB77" s="313"/>
      <c r="GKC77" s="313"/>
      <c r="GKD77" s="313"/>
      <c r="GKE77" s="313"/>
      <c r="GKF77" s="313"/>
      <c r="GKG77" s="313"/>
      <c r="GKH77" s="313"/>
      <c r="GKI77" s="313"/>
      <c r="GKJ77" s="313"/>
      <c r="GKK77" s="313"/>
      <c r="GKL77" s="313"/>
      <c r="GKM77" s="313"/>
      <c r="GKN77" s="313"/>
      <c r="GKO77" s="313"/>
      <c r="GKP77" s="313"/>
      <c r="GKQ77" s="313"/>
      <c r="GKR77" s="313"/>
      <c r="GKS77" s="313"/>
      <c r="GKT77" s="313"/>
      <c r="GKU77" s="313"/>
      <c r="GKV77" s="313"/>
      <c r="GKW77" s="313"/>
      <c r="GKX77" s="313"/>
      <c r="GKY77" s="313"/>
      <c r="GKZ77" s="313"/>
      <c r="GLA77" s="313"/>
      <c r="GLB77" s="313"/>
      <c r="GLC77" s="313"/>
      <c r="GLD77" s="313"/>
      <c r="GLE77" s="313"/>
      <c r="GLF77" s="313"/>
      <c r="GLG77" s="313"/>
      <c r="GLH77" s="313"/>
      <c r="GLI77" s="313"/>
      <c r="GLJ77" s="313"/>
      <c r="GLK77" s="313"/>
      <c r="GLL77" s="313"/>
      <c r="GLM77" s="313"/>
      <c r="GLN77" s="313"/>
      <c r="GLO77" s="313"/>
      <c r="GLP77" s="313"/>
      <c r="GLQ77" s="313"/>
      <c r="GLR77" s="313"/>
      <c r="GLS77" s="313"/>
      <c r="GLT77" s="313"/>
      <c r="GLU77" s="313"/>
      <c r="GLV77" s="313"/>
      <c r="GLW77" s="313"/>
      <c r="GLX77" s="313"/>
      <c r="GLY77" s="313"/>
      <c r="GLZ77" s="313"/>
      <c r="GMA77" s="313"/>
      <c r="GMB77" s="313"/>
      <c r="GMC77" s="313"/>
      <c r="GMD77" s="313"/>
      <c r="GME77" s="313"/>
      <c r="GMF77" s="313"/>
      <c r="GMG77" s="313"/>
      <c r="GMH77" s="313"/>
      <c r="GMI77" s="313"/>
      <c r="GMJ77" s="313"/>
      <c r="GMK77" s="313"/>
      <c r="GML77" s="313"/>
      <c r="GMM77" s="313"/>
      <c r="GMN77" s="313"/>
      <c r="GMO77" s="313"/>
      <c r="GMP77" s="313"/>
      <c r="GMQ77" s="313"/>
      <c r="GMR77" s="313"/>
      <c r="GMS77" s="313"/>
      <c r="GMT77" s="313"/>
      <c r="GMU77" s="313"/>
      <c r="GMV77" s="313"/>
      <c r="GMW77" s="313"/>
      <c r="GMX77" s="313"/>
      <c r="GMY77" s="313"/>
      <c r="GMZ77" s="313"/>
      <c r="GNA77" s="313"/>
      <c r="GNB77" s="313"/>
      <c r="GNC77" s="313"/>
      <c r="GND77" s="313"/>
      <c r="GNE77" s="313"/>
      <c r="GNF77" s="313"/>
      <c r="GNG77" s="313"/>
      <c r="GNH77" s="313"/>
      <c r="GNI77" s="313"/>
      <c r="GNJ77" s="313"/>
      <c r="GNK77" s="313"/>
      <c r="GNL77" s="313"/>
      <c r="GNM77" s="313"/>
      <c r="GNN77" s="313"/>
      <c r="GNO77" s="313"/>
      <c r="GNP77" s="313"/>
      <c r="GNQ77" s="313"/>
      <c r="GNR77" s="313"/>
      <c r="GNS77" s="313"/>
      <c r="GNT77" s="313"/>
      <c r="GNU77" s="313"/>
      <c r="GNV77" s="313"/>
      <c r="GNW77" s="313"/>
      <c r="GNX77" s="313"/>
      <c r="GNY77" s="313"/>
      <c r="GNZ77" s="313"/>
      <c r="GOA77" s="313"/>
      <c r="GOB77" s="313"/>
      <c r="GOC77" s="313"/>
      <c r="GOD77" s="313"/>
      <c r="GOE77" s="313"/>
      <c r="GOF77" s="313"/>
      <c r="GOG77" s="313"/>
      <c r="GOH77" s="313"/>
      <c r="GOI77" s="313"/>
      <c r="GOJ77" s="313"/>
      <c r="GOK77" s="313"/>
      <c r="GOL77" s="313"/>
      <c r="GOM77" s="313"/>
      <c r="GON77" s="313"/>
      <c r="GOO77" s="313"/>
      <c r="GOP77" s="313"/>
      <c r="GOQ77" s="313"/>
      <c r="GOR77" s="313"/>
      <c r="GOS77" s="313"/>
      <c r="GOT77" s="313"/>
      <c r="GOU77" s="313"/>
      <c r="GOV77" s="313"/>
      <c r="GOW77" s="313"/>
      <c r="GOX77" s="313"/>
      <c r="GOY77" s="313"/>
      <c r="GOZ77" s="313"/>
      <c r="GPA77" s="313"/>
      <c r="GPB77" s="313"/>
      <c r="GPC77" s="313"/>
      <c r="GPD77" s="313"/>
      <c r="GPE77" s="313"/>
      <c r="GPF77" s="313"/>
      <c r="GPG77" s="313"/>
      <c r="GPH77" s="313"/>
      <c r="GPI77" s="313"/>
      <c r="GPJ77" s="313"/>
      <c r="GPK77" s="313"/>
      <c r="GPL77" s="313"/>
      <c r="GPM77" s="313"/>
      <c r="GPN77" s="313"/>
      <c r="GPO77" s="313"/>
      <c r="GPP77" s="313"/>
      <c r="GPQ77" s="313"/>
      <c r="GPR77" s="313"/>
      <c r="GPS77" s="313"/>
      <c r="GPT77" s="313"/>
      <c r="GPU77" s="313"/>
      <c r="GPV77" s="313"/>
      <c r="GPW77" s="313"/>
      <c r="GPX77" s="313"/>
      <c r="GPY77" s="313"/>
      <c r="GPZ77" s="313"/>
      <c r="GQA77" s="313"/>
      <c r="GQB77" s="313"/>
      <c r="GQC77" s="313"/>
      <c r="GQD77" s="313"/>
      <c r="GQE77" s="313"/>
      <c r="GQF77" s="313"/>
      <c r="GQG77" s="313"/>
      <c r="GQH77" s="313"/>
      <c r="GQI77" s="313"/>
      <c r="GQJ77" s="313"/>
      <c r="GQK77" s="313"/>
      <c r="GQL77" s="313"/>
      <c r="GQM77" s="313"/>
      <c r="GQN77" s="313"/>
      <c r="GQO77" s="313"/>
      <c r="GQP77" s="313"/>
      <c r="GQQ77" s="313"/>
      <c r="GQR77" s="313"/>
      <c r="GQS77" s="313"/>
      <c r="GQT77" s="313"/>
      <c r="GQU77" s="313"/>
      <c r="GQV77" s="313"/>
      <c r="GQW77" s="313"/>
      <c r="GQX77" s="313"/>
      <c r="GQY77" s="313"/>
      <c r="GQZ77" s="313"/>
      <c r="GRA77" s="313"/>
      <c r="GRB77" s="313"/>
      <c r="GRC77" s="313"/>
      <c r="GRD77" s="313"/>
      <c r="GRE77" s="313"/>
      <c r="GRF77" s="313"/>
      <c r="GRG77" s="313"/>
      <c r="GRH77" s="313"/>
      <c r="GRI77" s="313"/>
      <c r="GRJ77" s="313"/>
      <c r="GRK77" s="313"/>
      <c r="GRL77" s="313"/>
      <c r="GRM77" s="313"/>
      <c r="GRN77" s="313"/>
      <c r="GRO77" s="313"/>
      <c r="GRP77" s="313"/>
      <c r="GRQ77" s="313"/>
      <c r="GRR77" s="313"/>
      <c r="GRS77" s="313"/>
      <c r="GRT77" s="313"/>
      <c r="GRU77" s="313"/>
      <c r="GRV77" s="313"/>
      <c r="GRW77" s="313"/>
      <c r="GRX77" s="313"/>
      <c r="GRY77" s="313"/>
      <c r="GRZ77" s="313"/>
      <c r="GSA77" s="313"/>
      <c r="GSB77" s="313"/>
      <c r="GSC77" s="313"/>
      <c r="GSD77" s="313"/>
      <c r="GSE77" s="313"/>
      <c r="GSF77" s="313"/>
      <c r="GSG77" s="313"/>
      <c r="GSH77" s="313"/>
      <c r="GSI77" s="313"/>
      <c r="GSJ77" s="313"/>
      <c r="GSK77" s="313"/>
      <c r="GSL77" s="313"/>
      <c r="GSM77" s="313"/>
      <c r="GSN77" s="313"/>
      <c r="GSO77" s="313"/>
      <c r="GSP77" s="313"/>
      <c r="GSQ77" s="313"/>
      <c r="GSR77" s="313"/>
      <c r="GSS77" s="313"/>
      <c r="GST77" s="313"/>
      <c r="GSU77" s="313"/>
      <c r="GSV77" s="313"/>
      <c r="GSW77" s="313"/>
      <c r="GSX77" s="313"/>
      <c r="GSY77" s="313"/>
      <c r="GSZ77" s="313"/>
      <c r="GTA77" s="313"/>
      <c r="GTB77" s="313"/>
      <c r="GTC77" s="313"/>
      <c r="GTD77" s="313"/>
      <c r="GTE77" s="313"/>
      <c r="GTF77" s="313"/>
      <c r="GTG77" s="313"/>
      <c r="GTH77" s="313"/>
      <c r="GTI77" s="313"/>
      <c r="GTJ77" s="313"/>
      <c r="GTK77" s="313"/>
      <c r="GTL77" s="313"/>
      <c r="GTM77" s="313"/>
      <c r="GTN77" s="313"/>
      <c r="GTO77" s="313"/>
      <c r="GTP77" s="313"/>
      <c r="GTQ77" s="313"/>
      <c r="GTR77" s="313"/>
      <c r="GTS77" s="313"/>
      <c r="GTT77" s="313"/>
      <c r="GTU77" s="313"/>
      <c r="GTV77" s="313"/>
      <c r="GTW77" s="313"/>
      <c r="GTX77" s="313"/>
      <c r="GTY77" s="313"/>
      <c r="GTZ77" s="313"/>
      <c r="GUA77" s="313"/>
      <c r="GUB77" s="313"/>
      <c r="GUC77" s="313"/>
      <c r="GUD77" s="313"/>
      <c r="GUE77" s="313"/>
      <c r="GUF77" s="313"/>
      <c r="GUG77" s="313"/>
      <c r="GUH77" s="313"/>
      <c r="GUI77" s="313"/>
      <c r="GUJ77" s="313"/>
      <c r="GUK77" s="313"/>
      <c r="GUL77" s="313"/>
      <c r="GUM77" s="313"/>
      <c r="GUN77" s="313"/>
      <c r="GUO77" s="313"/>
      <c r="GUP77" s="313"/>
      <c r="GUQ77" s="313"/>
      <c r="GUR77" s="313"/>
      <c r="GUS77" s="313"/>
      <c r="GUT77" s="313"/>
      <c r="GUU77" s="313"/>
      <c r="GUV77" s="313"/>
      <c r="GUW77" s="313"/>
      <c r="GUX77" s="313"/>
      <c r="GUY77" s="313"/>
      <c r="GUZ77" s="313"/>
      <c r="GVA77" s="313"/>
      <c r="GVB77" s="313"/>
      <c r="GVC77" s="313"/>
      <c r="GVD77" s="313"/>
      <c r="GVE77" s="313"/>
      <c r="GVF77" s="313"/>
      <c r="GVG77" s="313"/>
      <c r="GVH77" s="313"/>
      <c r="GVI77" s="313"/>
      <c r="GVJ77" s="313"/>
      <c r="GVK77" s="313"/>
      <c r="GVL77" s="313"/>
      <c r="GVM77" s="313"/>
      <c r="GVN77" s="313"/>
      <c r="GVO77" s="313"/>
      <c r="GVP77" s="313"/>
      <c r="GVQ77" s="313"/>
      <c r="GVR77" s="313"/>
      <c r="GVS77" s="313"/>
      <c r="GVT77" s="313"/>
      <c r="GVU77" s="313"/>
      <c r="GVV77" s="313"/>
      <c r="GVW77" s="313"/>
      <c r="GVX77" s="313"/>
      <c r="GVY77" s="313"/>
      <c r="GVZ77" s="313"/>
      <c r="GWA77" s="313"/>
      <c r="GWB77" s="313"/>
      <c r="GWC77" s="313"/>
      <c r="GWD77" s="313"/>
      <c r="GWE77" s="313"/>
      <c r="GWF77" s="313"/>
      <c r="GWG77" s="313"/>
      <c r="GWH77" s="313"/>
      <c r="GWI77" s="313"/>
      <c r="GWJ77" s="313"/>
      <c r="GWK77" s="313"/>
      <c r="GWL77" s="313"/>
      <c r="GWM77" s="313"/>
      <c r="GWN77" s="313"/>
      <c r="GWO77" s="313"/>
      <c r="GWP77" s="313"/>
      <c r="GWQ77" s="313"/>
      <c r="GWR77" s="313"/>
      <c r="GWS77" s="313"/>
      <c r="GWT77" s="313"/>
      <c r="GWU77" s="313"/>
      <c r="GWV77" s="313"/>
      <c r="GWW77" s="313"/>
      <c r="GWX77" s="313"/>
      <c r="GWY77" s="313"/>
      <c r="GWZ77" s="313"/>
      <c r="GXA77" s="313"/>
      <c r="GXB77" s="313"/>
      <c r="GXC77" s="313"/>
      <c r="GXD77" s="313"/>
      <c r="GXE77" s="313"/>
      <c r="GXF77" s="313"/>
      <c r="GXG77" s="313"/>
      <c r="GXH77" s="313"/>
      <c r="GXI77" s="313"/>
      <c r="GXJ77" s="313"/>
      <c r="GXK77" s="313"/>
      <c r="GXL77" s="313"/>
      <c r="GXM77" s="313"/>
      <c r="GXN77" s="313"/>
      <c r="GXO77" s="313"/>
      <c r="GXP77" s="313"/>
      <c r="GXQ77" s="313"/>
      <c r="GXR77" s="313"/>
      <c r="GXS77" s="313"/>
      <c r="GXT77" s="313"/>
      <c r="GXU77" s="313"/>
      <c r="GXV77" s="313"/>
      <c r="GXW77" s="313"/>
      <c r="GXX77" s="313"/>
      <c r="GXY77" s="313"/>
      <c r="GXZ77" s="313"/>
      <c r="GYA77" s="313"/>
      <c r="GYB77" s="313"/>
      <c r="GYC77" s="313"/>
      <c r="GYD77" s="313"/>
      <c r="GYE77" s="313"/>
      <c r="GYF77" s="313"/>
      <c r="GYG77" s="313"/>
      <c r="GYH77" s="313"/>
      <c r="GYI77" s="313"/>
      <c r="GYJ77" s="313"/>
      <c r="GYK77" s="313"/>
      <c r="GYL77" s="313"/>
      <c r="GYM77" s="313"/>
      <c r="GYN77" s="313"/>
      <c r="GYO77" s="313"/>
      <c r="GYP77" s="313"/>
      <c r="GYQ77" s="313"/>
      <c r="GYR77" s="313"/>
      <c r="GYS77" s="313"/>
      <c r="GYT77" s="313"/>
      <c r="GYU77" s="313"/>
      <c r="GYV77" s="313"/>
      <c r="GYW77" s="313"/>
      <c r="GYX77" s="313"/>
      <c r="GYY77" s="313"/>
      <c r="GYZ77" s="313"/>
      <c r="GZA77" s="313"/>
      <c r="GZB77" s="313"/>
      <c r="GZC77" s="313"/>
      <c r="GZD77" s="313"/>
      <c r="GZE77" s="313"/>
      <c r="GZF77" s="313"/>
      <c r="GZG77" s="313"/>
      <c r="GZH77" s="313"/>
      <c r="GZI77" s="313"/>
      <c r="GZJ77" s="313"/>
      <c r="GZK77" s="313"/>
      <c r="GZL77" s="313"/>
      <c r="GZM77" s="313"/>
      <c r="GZN77" s="313"/>
      <c r="GZO77" s="313"/>
      <c r="GZP77" s="313"/>
      <c r="GZQ77" s="313"/>
      <c r="GZR77" s="313"/>
      <c r="GZS77" s="313"/>
      <c r="GZT77" s="313"/>
      <c r="GZU77" s="313"/>
      <c r="GZV77" s="313"/>
      <c r="GZW77" s="313"/>
      <c r="GZX77" s="313"/>
      <c r="GZY77" s="313"/>
      <c r="GZZ77" s="313"/>
      <c r="HAA77" s="313"/>
      <c r="HAB77" s="313"/>
      <c r="HAC77" s="313"/>
      <c r="HAD77" s="313"/>
      <c r="HAE77" s="313"/>
      <c r="HAF77" s="313"/>
      <c r="HAG77" s="313"/>
      <c r="HAH77" s="313"/>
      <c r="HAI77" s="313"/>
      <c r="HAJ77" s="313"/>
      <c r="HAK77" s="313"/>
      <c r="HAL77" s="313"/>
      <c r="HAM77" s="313"/>
      <c r="HAN77" s="313"/>
      <c r="HAO77" s="313"/>
      <c r="HAP77" s="313"/>
      <c r="HAQ77" s="313"/>
      <c r="HAR77" s="313"/>
      <c r="HAS77" s="313"/>
      <c r="HAT77" s="313"/>
      <c r="HAU77" s="313"/>
      <c r="HAV77" s="313"/>
      <c r="HAW77" s="313"/>
      <c r="HAX77" s="313"/>
      <c r="HAY77" s="313"/>
      <c r="HAZ77" s="313"/>
      <c r="HBA77" s="313"/>
      <c r="HBB77" s="313"/>
      <c r="HBC77" s="313"/>
      <c r="HBD77" s="313"/>
      <c r="HBE77" s="313"/>
      <c r="HBF77" s="313"/>
      <c r="HBG77" s="313"/>
      <c r="HBH77" s="313"/>
      <c r="HBI77" s="313"/>
      <c r="HBJ77" s="313"/>
      <c r="HBK77" s="313"/>
      <c r="HBL77" s="313"/>
      <c r="HBM77" s="313"/>
      <c r="HBN77" s="313"/>
      <c r="HBO77" s="313"/>
      <c r="HBP77" s="313"/>
      <c r="HBQ77" s="313"/>
      <c r="HBR77" s="313"/>
      <c r="HBS77" s="313"/>
      <c r="HBT77" s="313"/>
      <c r="HBU77" s="313"/>
      <c r="HBV77" s="313"/>
      <c r="HBW77" s="313"/>
      <c r="HBX77" s="313"/>
      <c r="HBY77" s="313"/>
      <c r="HBZ77" s="313"/>
      <c r="HCA77" s="313"/>
      <c r="HCB77" s="313"/>
      <c r="HCC77" s="313"/>
      <c r="HCD77" s="313"/>
      <c r="HCE77" s="313"/>
      <c r="HCF77" s="313"/>
      <c r="HCG77" s="313"/>
      <c r="HCH77" s="313"/>
      <c r="HCI77" s="313"/>
      <c r="HCJ77" s="313"/>
      <c r="HCK77" s="313"/>
      <c r="HCL77" s="313"/>
      <c r="HCM77" s="313"/>
      <c r="HCN77" s="313"/>
      <c r="HCO77" s="313"/>
      <c r="HCP77" s="313"/>
      <c r="HCQ77" s="313"/>
      <c r="HCR77" s="313"/>
      <c r="HCS77" s="313"/>
      <c r="HCT77" s="313"/>
      <c r="HCU77" s="313"/>
      <c r="HCV77" s="313"/>
      <c r="HCW77" s="313"/>
      <c r="HCX77" s="313"/>
      <c r="HCY77" s="313"/>
      <c r="HCZ77" s="313"/>
      <c r="HDA77" s="313"/>
      <c r="HDB77" s="313"/>
      <c r="HDC77" s="313"/>
      <c r="HDD77" s="313"/>
      <c r="HDE77" s="313"/>
      <c r="HDF77" s="313"/>
      <c r="HDG77" s="313"/>
      <c r="HDH77" s="313"/>
      <c r="HDI77" s="313"/>
      <c r="HDJ77" s="313"/>
      <c r="HDK77" s="313"/>
      <c r="HDL77" s="313"/>
      <c r="HDM77" s="313"/>
      <c r="HDN77" s="313"/>
      <c r="HDO77" s="313"/>
      <c r="HDP77" s="313"/>
      <c r="HDQ77" s="313"/>
      <c r="HDR77" s="313"/>
      <c r="HDS77" s="313"/>
      <c r="HDT77" s="313"/>
      <c r="HDU77" s="313"/>
      <c r="HDV77" s="313"/>
      <c r="HDW77" s="313"/>
      <c r="HDX77" s="313"/>
      <c r="HDY77" s="313"/>
      <c r="HDZ77" s="313"/>
      <c r="HEA77" s="313"/>
      <c r="HEB77" s="313"/>
      <c r="HEC77" s="313"/>
      <c r="HED77" s="313"/>
      <c r="HEE77" s="313"/>
      <c r="HEF77" s="313"/>
      <c r="HEG77" s="313"/>
      <c r="HEH77" s="313"/>
      <c r="HEI77" s="313"/>
      <c r="HEJ77" s="313"/>
      <c r="HEK77" s="313"/>
      <c r="HEL77" s="313"/>
      <c r="HEM77" s="313"/>
      <c r="HEN77" s="313"/>
      <c r="HEO77" s="313"/>
      <c r="HEP77" s="313"/>
      <c r="HEQ77" s="313"/>
      <c r="HER77" s="313"/>
      <c r="HES77" s="313"/>
      <c r="HET77" s="313"/>
      <c r="HEU77" s="313"/>
      <c r="HEV77" s="313"/>
      <c r="HEW77" s="313"/>
      <c r="HEX77" s="313"/>
      <c r="HEY77" s="313"/>
      <c r="HEZ77" s="313"/>
      <c r="HFA77" s="313"/>
      <c r="HFB77" s="313"/>
      <c r="HFC77" s="313"/>
      <c r="HFD77" s="313"/>
      <c r="HFE77" s="313"/>
      <c r="HFF77" s="313"/>
      <c r="HFG77" s="313"/>
      <c r="HFH77" s="313"/>
      <c r="HFI77" s="313"/>
      <c r="HFJ77" s="313"/>
      <c r="HFK77" s="313"/>
      <c r="HFL77" s="313"/>
      <c r="HFM77" s="313"/>
      <c r="HFN77" s="313"/>
      <c r="HFO77" s="313"/>
      <c r="HFP77" s="313"/>
      <c r="HFQ77" s="313"/>
      <c r="HFR77" s="313"/>
      <c r="HFS77" s="313"/>
      <c r="HFT77" s="313"/>
      <c r="HFU77" s="313"/>
      <c r="HFV77" s="313"/>
      <c r="HFW77" s="313"/>
      <c r="HFX77" s="313"/>
      <c r="HFY77" s="313"/>
      <c r="HFZ77" s="313"/>
      <c r="HGA77" s="313"/>
      <c r="HGB77" s="313"/>
      <c r="HGC77" s="313"/>
      <c r="HGD77" s="313"/>
      <c r="HGE77" s="313"/>
      <c r="HGF77" s="313"/>
      <c r="HGG77" s="313"/>
      <c r="HGH77" s="313"/>
      <c r="HGI77" s="313"/>
      <c r="HGJ77" s="313"/>
      <c r="HGK77" s="313"/>
      <c r="HGL77" s="313"/>
      <c r="HGM77" s="313"/>
      <c r="HGN77" s="313"/>
      <c r="HGO77" s="313"/>
      <c r="HGP77" s="313"/>
      <c r="HGQ77" s="313"/>
      <c r="HGR77" s="313"/>
      <c r="HGS77" s="313"/>
      <c r="HGT77" s="313"/>
      <c r="HGU77" s="313"/>
      <c r="HGV77" s="313"/>
      <c r="HGW77" s="313"/>
      <c r="HGX77" s="313"/>
      <c r="HGY77" s="313"/>
      <c r="HGZ77" s="313"/>
      <c r="HHA77" s="313"/>
      <c r="HHB77" s="313"/>
      <c r="HHC77" s="313"/>
      <c r="HHD77" s="313"/>
      <c r="HHE77" s="313"/>
      <c r="HHF77" s="313"/>
      <c r="HHG77" s="313"/>
      <c r="HHH77" s="313"/>
      <c r="HHI77" s="313"/>
      <c r="HHJ77" s="313"/>
      <c r="HHK77" s="313"/>
      <c r="HHL77" s="313"/>
      <c r="HHM77" s="313"/>
      <c r="HHN77" s="313"/>
      <c r="HHO77" s="313"/>
      <c r="HHP77" s="313"/>
      <c r="HHQ77" s="313"/>
      <c r="HHR77" s="313"/>
      <c r="HHS77" s="313"/>
      <c r="HHT77" s="313"/>
      <c r="HHU77" s="313"/>
      <c r="HHV77" s="313"/>
      <c r="HHW77" s="313"/>
      <c r="HHX77" s="313"/>
      <c r="HHY77" s="313"/>
      <c r="HHZ77" s="313"/>
      <c r="HIA77" s="313"/>
      <c r="HIB77" s="313"/>
      <c r="HIC77" s="313"/>
      <c r="HID77" s="313"/>
      <c r="HIE77" s="313"/>
      <c r="HIF77" s="313"/>
      <c r="HIG77" s="313"/>
      <c r="HIH77" s="313"/>
      <c r="HII77" s="313"/>
      <c r="HIJ77" s="313"/>
      <c r="HIK77" s="313"/>
      <c r="HIL77" s="313"/>
      <c r="HIM77" s="313"/>
      <c r="HIN77" s="313"/>
      <c r="HIO77" s="313"/>
      <c r="HIP77" s="313"/>
      <c r="HIQ77" s="313"/>
      <c r="HIR77" s="313"/>
      <c r="HIS77" s="313"/>
      <c r="HIT77" s="313"/>
      <c r="HIU77" s="313"/>
      <c r="HIV77" s="313"/>
      <c r="HIW77" s="313"/>
      <c r="HIX77" s="313"/>
      <c r="HIY77" s="313"/>
      <c r="HIZ77" s="313"/>
      <c r="HJA77" s="313"/>
      <c r="HJB77" s="313"/>
      <c r="HJC77" s="313"/>
      <c r="HJD77" s="313"/>
      <c r="HJE77" s="313"/>
      <c r="HJF77" s="313"/>
      <c r="HJG77" s="313"/>
      <c r="HJH77" s="313"/>
      <c r="HJI77" s="313"/>
      <c r="HJJ77" s="313"/>
      <c r="HJK77" s="313"/>
      <c r="HJL77" s="313"/>
      <c r="HJM77" s="313"/>
      <c r="HJN77" s="313"/>
      <c r="HJO77" s="313"/>
      <c r="HJP77" s="313"/>
      <c r="HJQ77" s="313"/>
      <c r="HJR77" s="313"/>
      <c r="HJS77" s="313"/>
      <c r="HJT77" s="313"/>
      <c r="HJU77" s="313"/>
      <c r="HJV77" s="313"/>
      <c r="HJW77" s="313"/>
      <c r="HJX77" s="313"/>
      <c r="HJY77" s="313"/>
      <c r="HJZ77" s="313"/>
      <c r="HKA77" s="313"/>
      <c r="HKB77" s="313"/>
      <c r="HKC77" s="313"/>
      <c r="HKD77" s="313"/>
      <c r="HKE77" s="313"/>
      <c r="HKF77" s="313"/>
      <c r="HKG77" s="313"/>
      <c r="HKH77" s="313"/>
      <c r="HKI77" s="313"/>
      <c r="HKJ77" s="313"/>
      <c r="HKK77" s="313"/>
      <c r="HKL77" s="313"/>
      <c r="HKM77" s="313"/>
      <c r="HKN77" s="313"/>
      <c r="HKO77" s="313"/>
      <c r="HKP77" s="313"/>
      <c r="HKQ77" s="313"/>
      <c r="HKR77" s="313"/>
      <c r="HKS77" s="313"/>
      <c r="HKT77" s="313"/>
      <c r="HKU77" s="313"/>
      <c r="HKV77" s="313"/>
      <c r="HKW77" s="313"/>
      <c r="HKX77" s="313"/>
      <c r="HKY77" s="313"/>
      <c r="HKZ77" s="313"/>
      <c r="HLA77" s="313"/>
      <c r="HLB77" s="313"/>
      <c r="HLC77" s="313"/>
      <c r="HLD77" s="313"/>
      <c r="HLE77" s="313"/>
      <c r="HLF77" s="313"/>
      <c r="HLG77" s="313"/>
      <c r="HLH77" s="313"/>
      <c r="HLI77" s="313"/>
      <c r="HLJ77" s="313"/>
      <c r="HLK77" s="313"/>
      <c r="HLL77" s="313"/>
      <c r="HLM77" s="313"/>
      <c r="HLN77" s="313"/>
      <c r="HLO77" s="313"/>
      <c r="HLP77" s="313"/>
      <c r="HLQ77" s="313"/>
      <c r="HLR77" s="313"/>
      <c r="HLS77" s="313"/>
      <c r="HLT77" s="313"/>
      <c r="HLU77" s="313"/>
      <c r="HLV77" s="313"/>
      <c r="HLW77" s="313"/>
      <c r="HLX77" s="313"/>
      <c r="HLY77" s="313"/>
      <c r="HLZ77" s="313"/>
      <c r="HMA77" s="313"/>
      <c r="HMB77" s="313"/>
      <c r="HMC77" s="313"/>
      <c r="HMD77" s="313"/>
      <c r="HME77" s="313"/>
      <c r="HMF77" s="313"/>
      <c r="HMG77" s="313"/>
      <c r="HMH77" s="313"/>
      <c r="HMI77" s="313"/>
      <c r="HMJ77" s="313"/>
      <c r="HMK77" s="313"/>
      <c r="HML77" s="313"/>
      <c r="HMM77" s="313"/>
      <c r="HMN77" s="313"/>
      <c r="HMO77" s="313"/>
      <c r="HMP77" s="313"/>
      <c r="HMQ77" s="313"/>
      <c r="HMR77" s="313"/>
      <c r="HMS77" s="313"/>
      <c r="HMT77" s="313"/>
      <c r="HMU77" s="313"/>
      <c r="HMV77" s="313"/>
      <c r="HMW77" s="313"/>
      <c r="HMX77" s="313"/>
      <c r="HMY77" s="313"/>
      <c r="HMZ77" s="313"/>
      <c r="HNA77" s="313"/>
      <c r="HNB77" s="313"/>
      <c r="HNC77" s="313"/>
      <c r="HND77" s="313"/>
      <c r="HNE77" s="313"/>
      <c r="HNF77" s="313"/>
      <c r="HNG77" s="313"/>
      <c r="HNH77" s="313"/>
      <c r="HNI77" s="313"/>
      <c r="HNJ77" s="313"/>
      <c r="HNK77" s="313"/>
      <c r="HNL77" s="313"/>
      <c r="HNM77" s="313"/>
      <c r="HNN77" s="313"/>
      <c r="HNO77" s="313"/>
      <c r="HNP77" s="313"/>
      <c r="HNQ77" s="313"/>
      <c r="HNR77" s="313"/>
      <c r="HNS77" s="313"/>
      <c r="HNT77" s="313"/>
      <c r="HNU77" s="313"/>
      <c r="HNV77" s="313"/>
      <c r="HNW77" s="313"/>
      <c r="HNX77" s="313"/>
      <c r="HNY77" s="313"/>
      <c r="HNZ77" s="313"/>
      <c r="HOA77" s="313"/>
      <c r="HOB77" s="313"/>
      <c r="HOC77" s="313"/>
      <c r="HOD77" s="313"/>
      <c r="HOE77" s="313"/>
      <c r="HOF77" s="313"/>
      <c r="HOG77" s="313"/>
      <c r="HOH77" s="313"/>
      <c r="HOI77" s="313"/>
      <c r="HOJ77" s="313"/>
      <c r="HOK77" s="313"/>
      <c r="HOL77" s="313"/>
      <c r="HOM77" s="313"/>
      <c r="HON77" s="313"/>
      <c r="HOO77" s="313"/>
      <c r="HOP77" s="313"/>
      <c r="HOQ77" s="313"/>
      <c r="HOR77" s="313"/>
      <c r="HOS77" s="313"/>
      <c r="HOT77" s="313"/>
      <c r="HOU77" s="313"/>
      <c r="HOV77" s="313"/>
      <c r="HOW77" s="313"/>
      <c r="HOX77" s="313"/>
      <c r="HOY77" s="313"/>
      <c r="HOZ77" s="313"/>
      <c r="HPA77" s="313"/>
      <c r="HPB77" s="313"/>
      <c r="HPC77" s="313"/>
      <c r="HPD77" s="313"/>
      <c r="HPE77" s="313"/>
      <c r="HPF77" s="313"/>
      <c r="HPG77" s="313"/>
      <c r="HPH77" s="313"/>
      <c r="HPI77" s="313"/>
      <c r="HPJ77" s="313"/>
      <c r="HPK77" s="313"/>
      <c r="HPL77" s="313"/>
      <c r="HPM77" s="313"/>
      <c r="HPN77" s="313"/>
      <c r="HPO77" s="313"/>
      <c r="HPP77" s="313"/>
      <c r="HPQ77" s="313"/>
      <c r="HPR77" s="313"/>
      <c r="HPS77" s="313"/>
      <c r="HPT77" s="313"/>
      <c r="HPU77" s="313"/>
      <c r="HPV77" s="313"/>
      <c r="HPW77" s="313"/>
      <c r="HPX77" s="313"/>
      <c r="HPY77" s="313"/>
      <c r="HPZ77" s="313"/>
      <c r="HQA77" s="313"/>
      <c r="HQB77" s="313"/>
      <c r="HQC77" s="313"/>
      <c r="HQD77" s="313"/>
      <c r="HQE77" s="313"/>
      <c r="HQF77" s="313"/>
      <c r="HQG77" s="313"/>
      <c r="HQH77" s="313"/>
      <c r="HQI77" s="313"/>
      <c r="HQJ77" s="313"/>
      <c r="HQK77" s="313"/>
      <c r="HQL77" s="313"/>
      <c r="HQM77" s="313"/>
      <c r="HQN77" s="313"/>
      <c r="HQO77" s="313"/>
      <c r="HQP77" s="313"/>
      <c r="HQQ77" s="313"/>
      <c r="HQR77" s="313"/>
      <c r="HQS77" s="313"/>
      <c r="HQT77" s="313"/>
      <c r="HQU77" s="313"/>
      <c r="HQV77" s="313"/>
      <c r="HQW77" s="313"/>
      <c r="HQX77" s="313"/>
      <c r="HQY77" s="313"/>
      <c r="HQZ77" s="313"/>
      <c r="HRA77" s="313"/>
      <c r="HRB77" s="313"/>
      <c r="HRC77" s="313"/>
      <c r="HRD77" s="313"/>
      <c r="HRE77" s="313"/>
      <c r="HRF77" s="313"/>
      <c r="HRG77" s="313"/>
      <c r="HRH77" s="313"/>
      <c r="HRI77" s="313"/>
      <c r="HRJ77" s="313"/>
      <c r="HRK77" s="313"/>
      <c r="HRL77" s="313"/>
      <c r="HRM77" s="313"/>
      <c r="HRN77" s="313"/>
      <c r="HRO77" s="313"/>
      <c r="HRP77" s="313"/>
      <c r="HRQ77" s="313"/>
      <c r="HRR77" s="313"/>
      <c r="HRS77" s="313"/>
      <c r="HRT77" s="313"/>
      <c r="HRU77" s="313"/>
      <c r="HRV77" s="313"/>
      <c r="HRW77" s="313"/>
      <c r="HRX77" s="313"/>
      <c r="HRY77" s="313"/>
      <c r="HRZ77" s="313"/>
      <c r="HSA77" s="313"/>
      <c r="HSB77" s="313"/>
      <c r="HSC77" s="313"/>
      <c r="HSD77" s="313"/>
      <c r="HSE77" s="313"/>
      <c r="HSF77" s="313"/>
      <c r="HSG77" s="313"/>
      <c r="HSH77" s="313"/>
      <c r="HSI77" s="313"/>
      <c r="HSJ77" s="313"/>
      <c r="HSK77" s="313"/>
      <c r="HSL77" s="313"/>
      <c r="HSM77" s="313"/>
      <c r="HSN77" s="313"/>
      <c r="HSO77" s="313"/>
      <c r="HSP77" s="313"/>
      <c r="HSQ77" s="313"/>
      <c r="HSR77" s="313"/>
      <c r="HSS77" s="313"/>
      <c r="HST77" s="313"/>
      <c r="HSU77" s="313"/>
      <c r="HSV77" s="313"/>
      <c r="HSW77" s="313"/>
      <c r="HSX77" s="313"/>
      <c r="HSY77" s="313"/>
      <c r="HSZ77" s="313"/>
      <c r="HTA77" s="313"/>
      <c r="HTB77" s="313"/>
      <c r="HTC77" s="313"/>
      <c r="HTD77" s="313"/>
      <c r="HTE77" s="313"/>
      <c r="HTF77" s="313"/>
      <c r="HTG77" s="313"/>
      <c r="HTH77" s="313"/>
      <c r="HTI77" s="313"/>
      <c r="HTJ77" s="313"/>
      <c r="HTK77" s="313"/>
      <c r="HTL77" s="313"/>
      <c r="HTM77" s="313"/>
      <c r="HTN77" s="313"/>
      <c r="HTO77" s="313"/>
      <c r="HTP77" s="313"/>
      <c r="HTQ77" s="313"/>
      <c r="HTR77" s="313"/>
      <c r="HTS77" s="313"/>
      <c r="HTT77" s="313"/>
      <c r="HTU77" s="313"/>
      <c r="HTV77" s="313"/>
      <c r="HTW77" s="313"/>
      <c r="HTX77" s="313"/>
      <c r="HTY77" s="313"/>
      <c r="HTZ77" s="313"/>
      <c r="HUA77" s="313"/>
      <c r="HUB77" s="313"/>
      <c r="HUC77" s="313"/>
      <c r="HUD77" s="313"/>
      <c r="HUE77" s="313"/>
      <c r="HUF77" s="313"/>
      <c r="HUG77" s="313"/>
      <c r="HUH77" s="313"/>
      <c r="HUI77" s="313"/>
      <c r="HUJ77" s="313"/>
      <c r="HUK77" s="313"/>
      <c r="HUL77" s="313"/>
      <c r="HUM77" s="313"/>
      <c r="HUN77" s="313"/>
      <c r="HUO77" s="313"/>
      <c r="HUP77" s="313"/>
      <c r="HUQ77" s="313"/>
      <c r="HUR77" s="313"/>
      <c r="HUS77" s="313"/>
      <c r="HUT77" s="313"/>
      <c r="HUU77" s="313"/>
      <c r="HUV77" s="313"/>
      <c r="HUW77" s="313"/>
      <c r="HUX77" s="313"/>
      <c r="HUY77" s="313"/>
      <c r="HUZ77" s="313"/>
      <c r="HVA77" s="313"/>
      <c r="HVB77" s="313"/>
      <c r="HVC77" s="313"/>
      <c r="HVD77" s="313"/>
      <c r="HVE77" s="313"/>
      <c r="HVF77" s="313"/>
      <c r="HVG77" s="313"/>
      <c r="HVH77" s="313"/>
      <c r="HVI77" s="313"/>
      <c r="HVJ77" s="313"/>
      <c r="HVK77" s="313"/>
      <c r="HVL77" s="313"/>
      <c r="HVM77" s="313"/>
      <c r="HVN77" s="313"/>
      <c r="HVO77" s="313"/>
      <c r="HVP77" s="313"/>
      <c r="HVQ77" s="313"/>
      <c r="HVR77" s="313"/>
      <c r="HVS77" s="313"/>
      <c r="HVT77" s="313"/>
      <c r="HVU77" s="313"/>
      <c r="HVV77" s="313"/>
      <c r="HVW77" s="313"/>
      <c r="HVX77" s="313"/>
      <c r="HVY77" s="313"/>
      <c r="HVZ77" s="313"/>
      <c r="HWA77" s="313"/>
      <c r="HWB77" s="313"/>
      <c r="HWC77" s="313"/>
      <c r="HWD77" s="313"/>
      <c r="HWE77" s="313"/>
      <c r="HWF77" s="313"/>
      <c r="HWG77" s="313"/>
      <c r="HWH77" s="313"/>
      <c r="HWI77" s="313"/>
      <c r="HWJ77" s="313"/>
      <c r="HWK77" s="313"/>
      <c r="HWL77" s="313"/>
      <c r="HWM77" s="313"/>
      <c r="HWN77" s="313"/>
      <c r="HWO77" s="313"/>
      <c r="HWP77" s="313"/>
      <c r="HWQ77" s="313"/>
      <c r="HWR77" s="313"/>
      <c r="HWS77" s="313"/>
      <c r="HWT77" s="313"/>
      <c r="HWU77" s="313"/>
      <c r="HWV77" s="313"/>
      <c r="HWW77" s="313"/>
      <c r="HWX77" s="313"/>
      <c r="HWY77" s="313"/>
      <c r="HWZ77" s="313"/>
      <c r="HXA77" s="313"/>
      <c r="HXB77" s="313"/>
      <c r="HXC77" s="313"/>
      <c r="HXD77" s="313"/>
      <c r="HXE77" s="313"/>
      <c r="HXF77" s="313"/>
      <c r="HXG77" s="313"/>
      <c r="HXH77" s="313"/>
      <c r="HXI77" s="313"/>
      <c r="HXJ77" s="313"/>
      <c r="HXK77" s="313"/>
      <c r="HXL77" s="313"/>
      <c r="HXM77" s="313"/>
      <c r="HXN77" s="313"/>
      <c r="HXO77" s="313"/>
      <c r="HXP77" s="313"/>
      <c r="HXQ77" s="313"/>
      <c r="HXR77" s="313"/>
      <c r="HXS77" s="313"/>
      <c r="HXT77" s="313"/>
      <c r="HXU77" s="313"/>
      <c r="HXV77" s="313"/>
      <c r="HXW77" s="313"/>
      <c r="HXX77" s="313"/>
      <c r="HXY77" s="313"/>
      <c r="HXZ77" s="313"/>
      <c r="HYA77" s="313"/>
      <c r="HYB77" s="313"/>
      <c r="HYC77" s="313"/>
      <c r="HYD77" s="313"/>
      <c r="HYE77" s="313"/>
      <c r="HYF77" s="313"/>
      <c r="HYG77" s="313"/>
      <c r="HYH77" s="313"/>
      <c r="HYI77" s="313"/>
      <c r="HYJ77" s="313"/>
      <c r="HYK77" s="313"/>
      <c r="HYL77" s="313"/>
      <c r="HYM77" s="313"/>
      <c r="HYN77" s="313"/>
      <c r="HYO77" s="313"/>
      <c r="HYP77" s="313"/>
      <c r="HYQ77" s="313"/>
      <c r="HYR77" s="313"/>
      <c r="HYS77" s="313"/>
      <c r="HYT77" s="313"/>
      <c r="HYU77" s="313"/>
      <c r="HYV77" s="313"/>
      <c r="HYW77" s="313"/>
      <c r="HYX77" s="313"/>
      <c r="HYY77" s="313"/>
      <c r="HYZ77" s="313"/>
      <c r="HZA77" s="313"/>
      <c r="HZB77" s="313"/>
      <c r="HZC77" s="313"/>
      <c r="HZD77" s="313"/>
      <c r="HZE77" s="313"/>
      <c r="HZF77" s="313"/>
      <c r="HZG77" s="313"/>
      <c r="HZH77" s="313"/>
      <c r="HZI77" s="313"/>
      <c r="HZJ77" s="313"/>
      <c r="HZK77" s="313"/>
      <c r="HZL77" s="313"/>
      <c r="HZM77" s="313"/>
      <c r="HZN77" s="313"/>
      <c r="HZO77" s="313"/>
      <c r="HZP77" s="313"/>
      <c r="HZQ77" s="313"/>
      <c r="HZR77" s="313"/>
      <c r="HZS77" s="313"/>
      <c r="HZT77" s="313"/>
      <c r="HZU77" s="313"/>
      <c r="HZV77" s="313"/>
      <c r="HZW77" s="313"/>
      <c r="HZX77" s="313"/>
      <c r="HZY77" s="313"/>
      <c r="HZZ77" s="313"/>
      <c r="IAA77" s="313"/>
      <c r="IAB77" s="313"/>
      <c r="IAC77" s="313"/>
      <c r="IAD77" s="313"/>
      <c r="IAE77" s="313"/>
      <c r="IAF77" s="313"/>
      <c r="IAG77" s="313"/>
      <c r="IAH77" s="313"/>
      <c r="IAI77" s="313"/>
      <c r="IAJ77" s="313"/>
      <c r="IAK77" s="313"/>
      <c r="IAL77" s="313"/>
      <c r="IAM77" s="313"/>
      <c r="IAN77" s="313"/>
      <c r="IAO77" s="313"/>
      <c r="IAP77" s="313"/>
      <c r="IAQ77" s="313"/>
      <c r="IAR77" s="313"/>
      <c r="IAS77" s="313"/>
      <c r="IAT77" s="313"/>
      <c r="IAU77" s="313"/>
      <c r="IAV77" s="313"/>
      <c r="IAW77" s="313"/>
      <c r="IAX77" s="313"/>
      <c r="IAY77" s="313"/>
      <c r="IAZ77" s="313"/>
      <c r="IBA77" s="313"/>
      <c r="IBB77" s="313"/>
      <c r="IBC77" s="313"/>
      <c r="IBD77" s="313"/>
      <c r="IBE77" s="313"/>
      <c r="IBF77" s="313"/>
      <c r="IBG77" s="313"/>
      <c r="IBH77" s="313"/>
      <c r="IBI77" s="313"/>
      <c r="IBJ77" s="313"/>
      <c r="IBK77" s="313"/>
      <c r="IBL77" s="313"/>
      <c r="IBM77" s="313"/>
      <c r="IBN77" s="313"/>
      <c r="IBO77" s="313"/>
      <c r="IBP77" s="313"/>
      <c r="IBQ77" s="313"/>
      <c r="IBR77" s="313"/>
      <c r="IBS77" s="313"/>
      <c r="IBT77" s="313"/>
      <c r="IBU77" s="313"/>
      <c r="IBV77" s="313"/>
      <c r="IBW77" s="313"/>
      <c r="IBX77" s="313"/>
      <c r="IBY77" s="313"/>
      <c r="IBZ77" s="313"/>
      <c r="ICA77" s="313"/>
      <c r="ICB77" s="313"/>
      <c r="ICC77" s="313"/>
      <c r="ICD77" s="313"/>
      <c r="ICE77" s="313"/>
      <c r="ICF77" s="313"/>
      <c r="ICG77" s="313"/>
      <c r="ICH77" s="313"/>
      <c r="ICI77" s="313"/>
      <c r="ICJ77" s="313"/>
      <c r="ICK77" s="313"/>
      <c r="ICL77" s="313"/>
      <c r="ICM77" s="313"/>
      <c r="ICN77" s="313"/>
      <c r="ICO77" s="313"/>
      <c r="ICP77" s="313"/>
      <c r="ICQ77" s="313"/>
      <c r="ICR77" s="313"/>
      <c r="ICS77" s="313"/>
      <c r="ICT77" s="313"/>
      <c r="ICU77" s="313"/>
      <c r="ICV77" s="313"/>
      <c r="ICW77" s="313"/>
      <c r="ICX77" s="313"/>
      <c r="ICY77" s="313"/>
      <c r="ICZ77" s="313"/>
      <c r="IDA77" s="313"/>
      <c r="IDB77" s="313"/>
      <c r="IDC77" s="313"/>
      <c r="IDD77" s="313"/>
      <c r="IDE77" s="313"/>
      <c r="IDF77" s="313"/>
      <c r="IDG77" s="313"/>
      <c r="IDH77" s="313"/>
      <c r="IDI77" s="313"/>
      <c r="IDJ77" s="313"/>
      <c r="IDK77" s="313"/>
      <c r="IDL77" s="313"/>
      <c r="IDM77" s="313"/>
      <c r="IDN77" s="313"/>
      <c r="IDO77" s="313"/>
      <c r="IDP77" s="313"/>
      <c r="IDQ77" s="313"/>
      <c r="IDR77" s="313"/>
      <c r="IDS77" s="313"/>
      <c r="IDT77" s="313"/>
      <c r="IDU77" s="313"/>
      <c r="IDV77" s="313"/>
      <c r="IDW77" s="313"/>
      <c r="IDX77" s="313"/>
      <c r="IDY77" s="313"/>
      <c r="IDZ77" s="313"/>
      <c r="IEA77" s="313"/>
      <c r="IEB77" s="313"/>
      <c r="IEC77" s="313"/>
      <c r="IED77" s="313"/>
      <c r="IEE77" s="313"/>
      <c r="IEF77" s="313"/>
      <c r="IEG77" s="313"/>
      <c r="IEH77" s="313"/>
      <c r="IEI77" s="313"/>
      <c r="IEJ77" s="313"/>
      <c r="IEK77" s="313"/>
      <c r="IEL77" s="313"/>
      <c r="IEM77" s="313"/>
      <c r="IEN77" s="313"/>
      <c r="IEO77" s="313"/>
      <c r="IEP77" s="313"/>
      <c r="IEQ77" s="313"/>
      <c r="IER77" s="313"/>
      <c r="IES77" s="313"/>
      <c r="IET77" s="313"/>
      <c r="IEU77" s="313"/>
      <c r="IEV77" s="313"/>
      <c r="IEW77" s="313"/>
      <c r="IEX77" s="313"/>
      <c r="IEY77" s="313"/>
      <c r="IEZ77" s="313"/>
      <c r="IFA77" s="313"/>
      <c r="IFB77" s="313"/>
      <c r="IFC77" s="313"/>
      <c r="IFD77" s="313"/>
      <c r="IFE77" s="313"/>
      <c r="IFF77" s="313"/>
      <c r="IFG77" s="313"/>
      <c r="IFH77" s="313"/>
      <c r="IFI77" s="313"/>
      <c r="IFJ77" s="313"/>
      <c r="IFK77" s="313"/>
      <c r="IFL77" s="313"/>
      <c r="IFM77" s="313"/>
      <c r="IFN77" s="313"/>
      <c r="IFO77" s="313"/>
      <c r="IFP77" s="313"/>
      <c r="IFQ77" s="313"/>
      <c r="IFR77" s="313"/>
      <c r="IFS77" s="313"/>
      <c r="IFT77" s="313"/>
      <c r="IFU77" s="313"/>
      <c r="IFV77" s="313"/>
      <c r="IFW77" s="313"/>
      <c r="IFX77" s="313"/>
      <c r="IFY77" s="313"/>
      <c r="IFZ77" s="313"/>
      <c r="IGA77" s="313"/>
      <c r="IGB77" s="313"/>
      <c r="IGC77" s="313"/>
      <c r="IGD77" s="313"/>
      <c r="IGE77" s="313"/>
      <c r="IGF77" s="313"/>
      <c r="IGG77" s="313"/>
      <c r="IGH77" s="313"/>
      <c r="IGI77" s="313"/>
      <c r="IGJ77" s="313"/>
      <c r="IGK77" s="313"/>
      <c r="IGL77" s="313"/>
      <c r="IGM77" s="313"/>
      <c r="IGN77" s="313"/>
      <c r="IGO77" s="313"/>
      <c r="IGP77" s="313"/>
      <c r="IGQ77" s="313"/>
      <c r="IGR77" s="313"/>
      <c r="IGS77" s="313"/>
      <c r="IGT77" s="313"/>
      <c r="IGU77" s="313"/>
      <c r="IGV77" s="313"/>
      <c r="IGW77" s="313"/>
      <c r="IGX77" s="313"/>
      <c r="IGY77" s="313"/>
      <c r="IGZ77" s="313"/>
      <c r="IHA77" s="313"/>
      <c r="IHB77" s="313"/>
      <c r="IHC77" s="313"/>
      <c r="IHD77" s="313"/>
      <c r="IHE77" s="313"/>
      <c r="IHF77" s="313"/>
      <c r="IHG77" s="313"/>
      <c r="IHH77" s="313"/>
      <c r="IHI77" s="313"/>
      <c r="IHJ77" s="313"/>
      <c r="IHK77" s="313"/>
      <c r="IHL77" s="313"/>
      <c r="IHM77" s="313"/>
      <c r="IHN77" s="313"/>
      <c r="IHO77" s="313"/>
      <c r="IHP77" s="313"/>
      <c r="IHQ77" s="313"/>
      <c r="IHR77" s="313"/>
      <c r="IHS77" s="313"/>
      <c r="IHT77" s="313"/>
      <c r="IHU77" s="313"/>
      <c r="IHV77" s="313"/>
      <c r="IHW77" s="313"/>
      <c r="IHX77" s="313"/>
      <c r="IHY77" s="313"/>
      <c r="IHZ77" s="313"/>
      <c r="IIA77" s="313"/>
      <c r="IIB77" s="313"/>
      <c r="IIC77" s="313"/>
      <c r="IID77" s="313"/>
      <c r="IIE77" s="313"/>
      <c r="IIF77" s="313"/>
      <c r="IIG77" s="313"/>
      <c r="IIH77" s="313"/>
      <c r="III77" s="313"/>
      <c r="IIJ77" s="313"/>
      <c r="IIK77" s="313"/>
      <c r="IIL77" s="313"/>
      <c r="IIM77" s="313"/>
      <c r="IIN77" s="313"/>
      <c r="IIO77" s="313"/>
      <c r="IIP77" s="313"/>
      <c r="IIQ77" s="313"/>
      <c r="IIR77" s="313"/>
      <c r="IIS77" s="313"/>
      <c r="IIT77" s="313"/>
      <c r="IIU77" s="313"/>
      <c r="IIV77" s="313"/>
      <c r="IIW77" s="313"/>
      <c r="IIX77" s="313"/>
      <c r="IIY77" s="313"/>
      <c r="IIZ77" s="313"/>
      <c r="IJA77" s="313"/>
      <c r="IJB77" s="313"/>
      <c r="IJC77" s="313"/>
      <c r="IJD77" s="313"/>
      <c r="IJE77" s="313"/>
      <c r="IJF77" s="313"/>
      <c r="IJG77" s="313"/>
      <c r="IJH77" s="313"/>
      <c r="IJI77" s="313"/>
      <c r="IJJ77" s="313"/>
      <c r="IJK77" s="313"/>
      <c r="IJL77" s="313"/>
      <c r="IJM77" s="313"/>
      <c r="IJN77" s="313"/>
      <c r="IJO77" s="313"/>
      <c r="IJP77" s="313"/>
      <c r="IJQ77" s="313"/>
      <c r="IJR77" s="313"/>
      <c r="IJS77" s="313"/>
      <c r="IJT77" s="313"/>
      <c r="IJU77" s="313"/>
      <c r="IJV77" s="313"/>
      <c r="IJW77" s="313"/>
      <c r="IJX77" s="313"/>
      <c r="IJY77" s="313"/>
      <c r="IJZ77" s="313"/>
      <c r="IKA77" s="313"/>
      <c r="IKB77" s="313"/>
      <c r="IKC77" s="313"/>
      <c r="IKD77" s="313"/>
      <c r="IKE77" s="313"/>
      <c r="IKF77" s="313"/>
      <c r="IKG77" s="313"/>
      <c r="IKH77" s="313"/>
      <c r="IKI77" s="313"/>
      <c r="IKJ77" s="313"/>
      <c r="IKK77" s="313"/>
      <c r="IKL77" s="313"/>
      <c r="IKM77" s="313"/>
      <c r="IKN77" s="313"/>
      <c r="IKO77" s="313"/>
      <c r="IKP77" s="313"/>
      <c r="IKQ77" s="313"/>
      <c r="IKR77" s="313"/>
      <c r="IKS77" s="313"/>
      <c r="IKT77" s="313"/>
      <c r="IKU77" s="313"/>
      <c r="IKV77" s="313"/>
      <c r="IKW77" s="313"/>
      <c r="IKX77" s="313"/>
      <c r="IKY77" s="313"/>
      <c r="IKZ77" s="313"/>
      <c r="ILA77" s="313"/>
      <c r="ILB77" s="313"/>
      <c r="ILC77" s="313"/>
      <c r="ILD77" s="313"/>
      <c r="ILE77" s="313"/>
      <c r="ILF77" s="313"/>
      <c r="ILG77" s="313"/>
      <c r="ILH77" s="313"/>
      <c r="ILI77" s="313"/>
      <c r="ILJ77" s="313"/>
      <c r="ILK77" s="313"/>
      <c r="ILL77" s="313"/>
      <c r="ILM77" s="313"/>
      <c r="ILN77" s="313"/>
      <c r="ILO77" s="313"/>
      <c r="ILP77" s="313"/>
      <c r="ILQ77" s="313"/>
      <c r="ILR77" s="313"/>
      <c r="ILS77" s="313"/>
      <c r="ILT77" s="313"/>
      <c r="ILU77" s="313"/>
      <c r="ILV77" s="313"/>
      <c r="ILW77" s="313"/>
      <c r="ILX77" s="313"/>
      <c r="ILY77" s="313"/>
      <c r="ILZ77" s="313"/>
      <c r="IMA77" s="313"/>
      <c r="IMB77" s="313"/>
      <c r="IMC77" s="313"/>
      <c r="IMD77" s="313"/>
      <c r="IME77" s="313"/>
      <c r="IMF77" s="313"/>
      <c r="IMG77" s="313"/>
      <c r="IMH77" s="313"/>
      <c r="IMI77" s="313"/>
      <c r="IMJ77" s="313"/>
      <c r="IMK77" s="313"/>
      <c r="IML77" s="313"/>
      <c r="IMM77" s="313"/>
      <c r="IMN77" s="313"/>
      <c r="IMO77" s="313"/>
      <c r="IMP77" s="313"/>
      <c r="IMQ77" s="313"/>
      <c r="IMR77" s="313"/>
      <c r="IMS77" s="313"/>
      <c r="IMT77" s="313"/>
      <c r="IMU77" s="313"/>
      <c r="IMV77" s="313"/>
      <c r="IMW77" s="313"/>
      <c r="IMX77" s="313"/>
      <c r="IMY77" s="313"/>
      <c r="IMZ77" s="313"/>
      <c r="INA77" s="313"/>
      <c r="INB77" s="313"/>
      <c r="INC77" s="313"/>
      <c r="IND77" s="313"/>
      <c r="INE77" s="313"/>
      <c r="INF77" s="313"/>
      <c r="ING77" s="313"/>
      <c r="INH77" s="313"/>
      <c r="INI77" s="313"/>
      <c r="INJ77" s="313"/>
      <c r="INK77" s="313"/>
      <c r="INL77" s="313"/>
      <c r="INM77" s="313"/>
      <c r="INN77" s="313"/>
      <c r="INO77" s="313"/>
      <c r="INP77" s="313"/>
      <c r="INQ77" s="313"/>
      <c r="INR77" s="313"/>
      <c r="INS77" s="313"/>
      <c r="INT77" s="313"/>
      <c r="INU77" s="313"/>
      <c r="INV77" s="313"/>
      <c r="INW77" s="313"/>
      <c r="INX77" s="313"/>
      <c r="INY77" s="313"/>
      <c r="INZ77" s="313"/>
      <c r="IOA77" s="313"/>
      <c r="IOB77" s="313"/>
      <c r="IOC77" s="313"/>
      <c r="IOD77" s="313"/>
      <c r="IOE77" s="313"/>
      <c r="IOF77" s="313"/>
      <c r="IOG77" s="313"/>
      <c r="IOH77" s="313"/>
      <c r="IOI77" s="313"/>
      <c r="IOJ77" s="313"/>
      <c r="IOK77" s="313"/>
      <c r="IOL77" s="313"/>
      <c r="IOM77" s="313"/>
      <c r="ION77" s="313"/>
      <c r="IOO77" s="313"/>
      <c r="IOP77" s="313"/>
      <c r="IOQ77" s="313"/>
      <c r="IOR77" s="313"/>
      <c r="IOS77" s="313"/>
      <c r="IOT77" s="313"/>
      <c r="IOU77" s="313"/>
      <c r="IOV77" s="313"/>
      <c r="IOW77" s="313"/>
      <c r="IOX77" s="313"/>
      <c r="IOY77" s="313"/>
      <c r="IOZ77" s="313"/>
      <c r="IPA77" s="313"/>
      <c r="IPB77" s="313"/>
      <c r="IPC77" s="313"/>
      <c r="IPD77" s="313"/>
      <c r="IPE77" s="313"/>
      <c r="IPF77" s="313"/>
      <c r="IPG77" s="313"/>
      <c r="IPH77" s="313"/>
      <c r="IPI77" s="313"/>
      <c r="IPJ77" s="313"/>
      <c r="IPK77" s="313"/>
      <c r="IPL77" s="313"/>
      <c r="IPM77" s="313"/>
      <c r="IPN77" s="313"/>
      <c r="IPO77" s="313"/>
      <c r="IPP77" s="313"/>
      <c r="IPQ77" s="313"/>
      <c r="IPR77" s="313"/>
      <c r="IPS77" s="313"/>
      <c r="IPT77" s="313"/>
      <c r="IPU77" s="313"/>
      <c r="IPV77" s="313"/>
      <c r="IPW77" s="313"/>
      <c r="IPX77" s="313"/>
      <c r="IPY77" s="313"/>
      <c r="IPZ77" s="313"/>
      <c r="IQA77" s="313"/>
      <c r="IQB77" s="313"/>
      <c r="IQC77" s="313"/>
      <c r="IQD77" s="313"/>
      <c r="IQE77" s="313"/>
      <c r="IQF77" s="313"/>
      <c r="IQG77" s="313"/>
      <c r="IQH77" s="313"/>
      <c r="IQI77" s="313"/>
      <c r="IQJ77" s="313"/>
      <c r="IQK77" s="313"/>
      <c r="IQL77" s="313"/>
      <c r="IQM77" s="313"/>
      <c r="IQN77" s="313"/>
      <c r="IQO77" s="313"/>
      <c r="IQP77" s="313"/>
      <c r="IQQ77" s="313"/>
      <c r="IQR77" s="313"/>
      <c r="IQS77" s="313"/>
      <c r="IQT77" s="313"/>
      <c r="IQU77" s="313"/>
      <c r="IQV77" s="313"/>
      <c r="IQW77" s="313"/>
      <c r="IQX77" s="313"/>
      <c r="IQY77" s="313"/>
      <c r="IQZ77" s="313"/>
      <c r="IRA77" s="313"/>
      <c r="IRB77" s="313"/>
      <c r="IRC77" s="313"/>
      <c r="IRD77" s="313"/>
      <c r="IRE77" s="313"/>
      <c r="IRF77" s="313"/>
      <c r="IRG77" s="313"/>
      <c r="IRH77" s="313"/>
      <c r="IRI77" s="313"/>
      <c r="IRJ77" s="313"/>
      <c r="IRK77" s="313"/>
      <c r="IRL77" s="313"/>
      <c r="IRM77" s="313"/>
      <c r="IRN77" s="313"/>
      <c r="IRO77" s="313"/>
      <c r="IRP77" s="313"/>
      <c r="IRQ77" s="313"/>
      <c r="IRR77" s="313"/>
      <c r="IRS77" s="313"/>
      <c r="IRT77" s="313"/>
      <c r="IRU77" s="313"/>
      <c r="IRV77" s="313"/>
      <c r="IRW77" s="313"/>
      <c r="IRX77" s="313"/>
      <c r="IRY77" s="313"/>
      <c r="IRZ77" s="313"/>
      <c r="ISA77" s="313"/>
      <c r="ISB77" s="313"/>
      <c r="ISC77" s="313"/>
      <c r="ISD77" s="313"/>
      <c r="ISE77" s="313"/>
      <c r="ISF77" s="313"/>
      <c r="ISG77" s="313"/>
      <c r="ISH77" s="313"/>
      <c r="ISI77" s="313"/>
      <c r="ISJ77" s="313"/>
      <c r="ISK77" s="313"/>
      <c r="ISL77" s="313"/>
      <c r="ISM77" s="313"/>
      <c r="ISN77" s="313"/>
      <c r="ISO77" s="313"/>
      <c r="ISP77" s="313"/>
      <c r="ISQ77" s="313"/>
      <c r="ISR77" s="313"/>
      <c r="ISS77" s="313"/>
      <c r="IST77" s="313"/>
      <c r="ISU77" s="313"/>
      <c r="ISV77" s="313"/>
      <c r="ISW77" s="313"/>
      <c r="ISX77" s="313"/>
      <c r="ISY77" s="313"/>
      <c r="ISZ77" s="313"/>
      <c r="ITA77" s="313"/>
      <c r="ITB77" s="313"/>
      <c r="ITC77" s="313"/>
      <c r="ITD77" s="313"/>
      <c r="ITE77" s="313"/>
      <c r="ITF77" s="313"/>
      <c r="ITG77" s="313"/>
      <c r="ITH77" s="313"/>
      <c r="ITI77" s="313"/>
      <c r="ITJ77" s="313"/>
      <c r="ITK77" s="313"/>
      <c r="ITL77" s="313"/>
      <c r="ITM77" s="313"/>
      <c r="ITN77" s="313"/>
      <c r="ITO77" s="313"/>
      <c r="ITP77" s="313"/>
      <c r="ITQ77" s="313"/>
      <c r="ITR77" s="313"/>
      <c r="ITS77" s="313"/>
      <c r="ITT77" s="313"/>
      <c r="ITU77" s="313"/>
      <c r="ITV77" s="313"/>
      <c r="ITW77" s="313"/>
      <c r="ITX77" s="313"/>
      <c r="ITY77" s="313"/>
      <c r="ITZ77" s="313"/>
      <c r="IUA77" s="313"/>
      <c r="IUB77" s="313"/>
      <c r="IUC77" s="313"/>
      <c r="IUD77" s="313"/>
      <c r="IUE77" s="313"/>
      <c r="IUF77" s="313"/>
      <c r="IUG77" s="313"/>
      <c r="IUH77" s="313"/>
      <c r="IUI77" s="313"/>
      <c r="IUJ77" s="313"/>
      <c r="IUK77" s="313"/>
      <c r="IUL77" s="313"/>
      <c r="IUM77" s="313"/>
      <c r="IUN77" s="313"/>
      <c r="IUO77" s="313"/>
      <c r="IUP77" s="313"/>
      <c r="IUQ77" s="313"/>
      <c r="IUR77" s="313"/>
      <c r="IUS77" s="313"/>
      <c r="IUT77" s="313"/>
      <c r="IUU77" s="313"/>
      <c r="IUV77" s="313"/>
      <c r="IUW77" s="313"/>
      <c r="IUX77" s="313"/>
      <c r="IUY77" s="313"/>
      <c r="IUZ77" s="313"/>
      <c r="IVA77" s="313"/>
      <c r="IVB77" s="313"/>
      <c r="IVC77" s="313"/>
      <c r="IVD77" s="313"/>
      <c r="IVE77" s="313"/>
      <c r="IVF77" s="313"/>
      <c r="IVG77" s="313"/>
      <c r="IVH77" s="313"/>
      <c r="IVI77" s="313"/>
      <c r="IVJ77" s="313"/>
      <c r="IVK77" s="313"/>
      <c r="IVL77" s="313"/>
      <c r="IVM77" s="313"/>
      <c r="IVN77" s="313"/>
      <c r="IVO77" s="313"/>
      <c r="IVP77" s="313"/>
      <c r="IVQ77" s="313"/>
      <c r="IVR77" s="313"/>
      <c r="IVS77" s="313"/>
      <c r="IVT77" s="313"/>
      <c r="IVU77" s="313"/>
      <c r="IVV77" s="313"/>
      <c r="IVW77" s="313"/>
      <c r="IVX77" s="313"/>
      <c r="IVY77" s="313"/>
      <c r="IVZ77" s="313"/>
      <c r="IWA77" s="313"/>
      <c r="IWB77" s="313"/>
      <c r="IWC77" s="313"/>
      <c r="IWD77" s="313"/>
      <c r="IWE77" s="313"/>
      <c r="IWF77" s="313"/>
      <c r="IWG77" s="313"/>
      <c r="IWH77" s="313"/>
      <c r="IWI77" s="313"/>
      <c r="IWJ77" s="313"/>
      <c r="IWK77" s="313"/>
      <c r="IWL77" s="313"/>
      <c r="IWM77" s="313"/>
      <c r="IWN77" s="313"/>
      <c r="IWO77" s="313"/>
      <c r="IWP77" s="313"/>
      <c r="IWQ77" s="313"/>
      <c r="IWR77" s="313"/>
      <c r="IWS77" s="313"/>
      <c r="IWT77" s="313"/>
      <c r="IWU77" s="313"/>
      <c r="IWV77" s="313"/>
      <c r="IWW77" s="313"/>
      <c r="IWX77" s="313"/>
      <c r="IWY77" s="313"/>
      <c r="IWZ77" s="313"/>
      <c r="IXA77" s="313"/>
      <c r="IXB77" s="313"/>
      <c r="IXC77" s="313"/>
      <c r="IXD77" s="313"/>
      <c r="IXE77" s="313"/>
      <c r="IXF77" s="313"/>
      <c r="IXG77" s="313"/>
      <c r="IXH77" s="313"/>
      <c r="IXI77" s="313"/>
      <c r="IXJ77" s="313"/>
      <c r="IXK77" s="313"/>
      <c r="IXL77" s="313"/>
      <c r="IXM77" s="313"/>
      <c r="IXN77" s="313"/>
      <c r="IXO77" s="313"/>
      <c r="IXP77" s="313"/>
      <c r="IXQ77" s="313"/>
      <c r="IXR77" s="313"/>
      <c r="IXS77" s="313"/>
      <c r="IXT77" s="313"/>
      <c r="IXU77" s="313"/>
      <c r="IXV77" s="313"/>
      <c r="IXW77" s="313"/>
      <c r="IXX77" s="313"/>
      <c r="IXY77" s="313"/>
      <c r="IXZ77" s="313"/>
      <c r="IYA77" s="313"/>
      <c r="IYB77" s="313"/>
      <c r="IYC77" s="313"/>
      <c r="IYD77" s="313"/>
      <c r="IYE77" s="313"/>
      <c r="IYF77" s="313"/>
      <c r="IYG77" s="313"/>
      <c r="IYH77" s="313"/>
      <c r="IYI77" s="313"/>
      <c r="IYJ77" s="313"/>
      <c r="IYK77" s="313"/>
      <c r="IYL77" s="313"/>
      <c r="IYM77" s="313"/>
      <c r="IYN77" s="313"/>
      <c r="IYO77" s="313"/>
      <c r="IYP77" s="313"/>
      <c r="IYQ77" s="313"/>
      <c r="IYR77" s="313"/>
      <c r="IYS77" s="313"/>
      <c r="IYT77" s="313"/>
      <c r="IYU77" s="313"/>
      <c r="IYV77" s="313"/>
      <c r="IYW77" s="313"/>
      <c r="IYX77" s="313"/>
      <c r="IYY77" s="313"/>
      <c r="IYZ77" s="313"/>
      <c r="IZA77" s="313"/>
      <c r="IZB77" s="313"/>
      <c r="IZC77" s="313"/>
      <c r="IZD77" s="313"/>
      <c r="IZE77" s="313"/>
      <c r="IZF77" s="313"/>
      <c r="IZG77" s="313"/>
      <c r="IZH77" s="313"/>
      <c r="IZI77" s="313"/>
      <c r="IZJ77" s="313"/>
      <c r="IZK77" s="313"/>
      <c r="IZL77" s="313"/>
      <c r="IZM77" s="313"/>
      <c r="IZN77" s="313"/>
      <c r="IZO77" s="313"/>
      <c r="IZP77" s="313"/>
      <c r="IZQ77" s="313"/>
      <c r="IZR77" s="313"/>
      <c r="IZS77" s="313"/>
      <c r="IZT77" s="313"/>
      <c r="IZU77" s="313"/>
      <c r="IZV77" s="313"/>
      <c r="IZW77" s="313"/>
      <c r="IZX77" s="313"/>
      <c r="IZY77" s="313"/>
      <c r="IZZ77" s="313"/>
      <c r="JAA77" s="313"/>
      <c r="JAB77" s="313"/>
      <c r="JAC77" s="313"/>
      <c r="JAD77" s="313"/>
      <c r="JAE77" s="313"/>
      <c r="JAF77" s="313"/>
      <c r="JAG77" s="313"/>
      <c r="JAH77" s="313"/>
      <c r="JAI77" s="313"/>
      <c r="JAJ77" s="313"/>
      <c r="JAK77" s="313"/>
      <c r="JAL77" s="313"/>
      <c r="JAM77" s="313"/>
      <c r="JAN77" s="313"/>
      <c r="JAO77" s="313"/>
      <c r="JAP77" s="313"/>
      <c r="JAQ77" s="313"/>
      <c r="JAR77" s="313"/>
      <c r="JAS77" s="313"/>
      <c r="JAT77" s="313"/>
      <c r="JAU77" s="313"/>
      <c r="JAV77" s="313"/>
      <c r="JAW77" s="313"/>
      <c r="JAX77" s="313"/>
      <c r="JAY77" s="313"/>
      <c r="JAZ77" s="313"/>
      <c r="JBA77" s="313"/>
      <c r="JBB77" s="313"/>
      <c r="JBC77" s="313"/>
      <c r="JBD77" s="313"/>
      <c r="JBE77" s="313"/>
      <c r="JBF77" s="313"/>
      <c r="JBG77" s="313"/>
      <c r="JBH77" s="313"/>
      <c r="JBI77" s="313"/>
      <c r="JBJ77" s="313"/>
      <c r="JBK77" s="313"/>
      <c r="JBL77" s="313"/>
      <c r="JBM77" s="313"/>
      <c r="JBN77" s="313"/>
      <c r="JBO77" s="313"/>
      <c r="JBP77" s="313"/>
      <c r="JBQ77" s="313"/>
      <c r="JBR77" s="313"/>
      <c r="JBS77" s="313"/>
      <c r="JBT77" s="313"/>
      <c r="JBU77" s="313"/>
      <c r="JBV77" s="313"/>
      <c r="JBW77" s="313"/>
      <c r="JBX77" s="313"/>
      <c r="JBY77" s="313"/>
      <c r="JBZ77" s="313"/>
      <c r="JCA77" s="313"/>
      <c r="JCB77" s="313"/>
      <c r="JCC77" s="313"/>
      <c r="JCD77" s="313"/>
      <c r="JCE77" s="313"/>
      <c r="JCF77" s="313"/>
      <c r="JCG77" s="313"/>
      <c r="JCH77" s="313"/>
      <c r="JCI77" s="313"/>
      <c r="JCJ77" s="313"/>
      <c r="JCK77" s="313"/>
      <c r="JCL77" s="313"/>
      <c r="JCM77" s="313"/>
      <c r="JCN77" s="313"/>
      <c r="JCO77" s="313"/>
      <c r="JCP77" s="313"/>
      <c r="JCQ77" s="313"/>
      <c r="JCR77" s="313"/>
      <c r="JCS77" s="313"/>
      <c r="JCT77" s="313"/>
      <c r="JCU77" s="313"/>
      <c r="JCV77" s="313"/>
      <c r="JCW77" s="313"/>
      <c r="JCX77" s="313"/>
      <c r="JCY77" s="313"/>
      <c r="JCZ77" s="313"/>
      <c r="JDA77" s="313"/>
      <c r="JDB77" s="313"/>
      <c r="JDC77" s="313"/>
      <c r="JDD77" s="313"/>
      <c r="JDE77" s="313"/>
      <c r="JDF77" s="313"/>
      <c r="JDG77" s="313"/>
      <c r="JDH77" s="313"/>
      <c r="JDI77" s="313"/>
      <c r="JDJ77" s="313"/>
      <c r="JDK77" s="313"/>
      <c r="JDL77" s="313"/>
      <c r="JDM77" s="313"/>
      <c r="JDN77" s="313"/>
      <c r="JDO77" s="313"/>
      <c r="JDP77" s="313"/>
      <c r="JDQ77" s="313"/>
      <c r="JDR77" s="313"/>
      <c r="JDS77" s="313"/>
      <c r="JDT77" s="313"/>
      <c r="JDU77" s="313"/>
      <c r="JDV77" s="313"/>
      <c r="JDW77" s="313"/>
      <c r="JDX77" s="313"/>
      <c r="JDY77" s="313"/>
      <c r="JDZ77" s="313"/>
      <c r="JEA77" s="313"/>
      <c r="JEB77" s="313"/>
      <c r="JEC77" s="313"/>
      <c r="JED77" s="313"/>
      <c r="JEE77" s="313"/>
      <c r="JEF77" s="313"/>
      <c r="JEG77" s="313"/>
      <c r="JEH77" s="313"/>
      <c r="JEI77" s="313"/>
      <c r="JEJ77" s="313"/>
      <c r="JEK77" s="313"/>
      <c r="JEL77" s="313"/>
      <c r="JEM77" s="313"/>
      <c r="JEN77" s="313"/>
      <c r="JEO77" s="313"/>
      <c r="JEP77" s="313"/>
      <c r="JEQ77" s="313"/>
      <c r="JER77" s="313"/>
      <c r="JES77" s="313"/>
      <c r="JET77" s="313"/>
      <c r="JEU77" s="313"/>
      <c r="JEV77" s="313"/>
      <c r="JEW77" s="313"/>
      <c r="JEX77" s="313"/>
      <c r="JEY77" s="313"/>
      <c r="JEZ77" s="313"/>
      <c r="JFA77" s="313"/>
      <c r="JFB77" s="313"/>
      <c r="JFC77" s="313"/>
      <c r="JFD77" s="313"/>
      <c r="JFE77" s="313"/>
      <c r="JFF77" s="313"/>
      <c r="JFG77" s="313"/>
      <c r="JFH77" s="313"/>
      <c r="JFI77" s="313"/>
      <c r="JFJ77" s="313"/>
      <c r="JFK77" s="313"/>
      <c r="JFL77" s="313"/>
      <c r="JFM77" s="313"/>
      <c r="JFN77" s="313"/>
      <c r="JFO77" s="313"/>
      <c r="JFP77" s="313"/>
      <c r="JFQ77" s="313"/>
      <c r="JFR77" s="313"/>
      <c r="JFS77" s="313"/>
      <c r="JFT77" s="313"/>
      <c r="JFU77" s="313"/>
      <c r="JFV77" s="313"/>
      <c r="JFW77" s="313"/>
      <c r="JFX77" s="313"/>
      <c r="JFY77" s="313"/>
      <c r="JFZ77" s="313"/>
      <c r="JGA77" s="313"/>
      <c r="JGB77" s="313"/>
      <c r="JGC77" s="313"/>
      <c r="JGD77" s="313"/>
      <c r="JGE77" s="313"/>
      <c r="JGF77" s="313"/>
      <c r="JGG77" s="313"/>
      <c r="JGH77" s="313"/>
      <c r="JGI77" s="313"/>
      <c r="JGJ77" s="313"/>
      <c r="JGK77" s="313"/>
      <c r="JGL77" s="313"/>
      <c r="JGM77" s="313"/>
      <c r="JGN77" s="313"/>
      <c r="JGO77" s="313"/>
      <c r="JGP77" s="313"/>
      <c r="JGQ77" s="313"/>
      <c r="JGR77" s="313"/>
      <c r="JGS77" s="313"/>
      <c r="JGT77" s="313"/>
      <c r="JGU77" s="313"/>
      <c r="JGV77" s="313"/>
      <c r="JGW77" s="313"/>
      <c r="JGX77" s="313"/>
      <c r="JGY77" s="313"/>
      <c r="JGZ77" s="313"/>
      <c r="JHA77" s="313"/>
      <c r="JHB77" s="313"/>
      <c r="JHC77" s="313"/>
      <c r="JHD77" s="313"/>
      <c r="JHE77" s="313"/>
      <c r="JHF77" s="313"/>
      <c r="JHG77" s="313"/>
      <c r="JHH77" s="313"/>
      <c r="JHI77" s="313"/>
      <c r="JHJ77" s="313"/>
      <c r="JHK77" s="313"/>
      <c r="JHL77" s="313"/>
      <c r="JHM77" s="313"/>
      <c r="JHN77" s="313"/>
      <c r="JHO77" s="313"/>
      <c r="JHP77" s="313"/>
      <c r="JHQ77" s="313"/>
      <c r="JHR77" s="313"/>
      <c r="JHS77" s="313"/>
      <c r="JHT77" s="313"/>
      <c r="JHU77" s="313"/>
      <c r="JHV77" s="313"/>
      <c r="JHW77" s="313"/>
      <c r="JHX77" s="313"/>
      <c r="JHY77" s="313"/>
      <c r="JHZ77" s="313"/>
      <c r="JIA77" s="313"/>
      <c r="JIB77" s="313"/>
      <c r="JIC77" s="313"/>
      <c r="JID77" s="313"/>
      <c r="JIE77" s="313"/>
      <c r="JIF77" s="313"/>
      <c r="JIG77" s="313"/>
      <c r="JIH77" s="313"/>
      <c r="JII77" s="313"/>
      <c r="JIJ77" s="313"/>
      <c r="JIK77" s="313"/>
      <c r="JIL77" s="313"/>
      <c r="JIM77" s="313"/>
      <c r="JIN77" s="313"/>
      <c r="JIO77" s="313"/>
      <c r="JIP77" s="313"/>
      <c r="JIQ77" s="313"/>
      <c r="JIR77" s="313"/>
      <c r="JIS77" s="313"/>
      <c r="JIT77" s="313"/>
      <c r="JIU77" s="313"/>
      <c r="JIV77" s="313"/>
      <c r="JIW77" s="313"/>
      <c r="JIX77" s="313"/>
      <c r="JIY77" s="313"/>
      <c r="JIZ77" s="313"/>
      <c r="JJA77" s="313"/>
      <c r="JJB77" s="313"/>
      <c r="JJC77" s="313"/>
      <c r="JJD77" s="313"/>
      <c r="JJE77" s="313"/>
      <c r="JJF77" s="313"/>
      <c r="JJG77" s="313"/>
      <c r="JJH77" s="313"/>
      <c r="JJI77" s="313"/>
      <c r="JJJ77" s="313"/>
      <c r="JJK77" s="313"/>
      <c r="JJL77" s="313"/>
      <c r="JJM77" s="313"/>
      <c r="JJN77" s="313"/>
      <c r="JJO77" s="313"/>
      <c r="JJP77" s="313"/>
      <c r="JJQ77" s="313"/>
      <c r="JJR77" s="313"/>
      <c r="JJS77" s="313"/>
      <c r="JJT77" s="313"/>
      <c r="JJU77" s="313"/>
      <c r="JJV77" s="313"/>
      <c r="JJW77" s="313"/>
      <c r="JJX77" s="313"/>
      <c r="JJY77" s="313"/>
      <c r="JJZ77" s="313"/>
      <c r="JKA77" s="313"/>
      <c r="JKB77" s="313"/>
      <c r="JKC77" s="313"/>
      <c r="JKD77" s="313"/>
      <c r="JKE77" s="313"/>
      <c r="JKF77" s="313"/>
      <c r="JKG77" s="313"/>
      <c r="JKH77" s="313"/>
      <c r="JKI77" s="313"/>
      <c r="JKJ77" s="313"/>
      <c r="JKK77" s="313"/>
      <c r="JKL77" s="313"/>
      <c r="JKM77" s="313"/>
      <c r="JKN77" s="313"/>
      <c r="JKO77" s="313"/>
      <c r="JKP77" s="313"/>
      <c r="JKQ77" s="313"/>
      <c r="JKR77" s="313"/>
      <c r="JKS77" s="313"/>
      <c r="JKT77" s="313"/>
      <c r="JKU77" s="313"/>
      <c r="JKV77" s="313"/>
      <c r="JKW77" s="313"/>
      <c r="JKX77" s="313"/>
      <c r="JKY77" s="313"/>
      <c r="JKZ77" s="313"/>
      <c r="JLA77" s="313"/>
      <c r="JLB77" s="313"/>
      <c r="JLC77" s="313"/>
      <c r="JLD77" s="313"/>
      <c r="JLE77" s="313"/>
      <c r="JLF77" s="313"/>
      <c r="JLG77" s="313"/>
      <c r="JLH77" s="313"/>
      <c r="JLI77" s="313"/>
      <c r="JLJ77" s="313"/>
      <c r="JLK77" s="313"/>
      <c r="JLL77" s="313"/>
      <c r="JLM77" s="313"/>
      <c r="JLN77" s="313"/>
      <c r="JLO77" s="313"/>
      <c r="JLP77" s="313"/>
      <c r="JLQ77" s="313"/>
      <c r="JLR77" s="313"/>
      <c r="JLS77" s="313"/>
      <c r="JLT77" s="313"/>
      <c r="JLU77" s="313"/>
      <c r="JLV77" s="313"/>
      <c r="JLW77" s="313"/>
      <c r="JLX77" s="313"/>
      <c r="JLY77" s="313"/>
      <c r="JLZ77" s="313"/>
      <c r="JMA77" s="313"/>
      <c r="JMB77" s="313"/>
      <c r="JMC77" s="313"/>
      <c r="JMD77" s="313"/>
      <c r="JME77" s="313"/>
      <c r="JMF77" s="313"/>
      <c r="JMG77" s="313"/>
      <c r="JMH77" s="313"/>
      <c r="JMI77" s="313"/>
      <c r="JMJ77" s="313"/>
      <c r="JMK77" s="313"/>
      <c r="JML77" s="313"/>
      <c r="JMM77" s="313"/>
      <c r="JMN77" s="313"/>
      <c r="JMO77" s="313"/>
      <c r="JMP77" s="313"/>
      <c r="JMQ77" s="313"/>
      <c r="JMR77" s="313"/>
      <c r="JMS77" s="313"/>
      <c r="JMT77" s="313"/>
      <c r="JMU77" s="313"/>
      <c r="JMV77" s="313"/>
      <c r="JMW77" s="313"/>
      <c r="JMX77" s="313"/>
      <c r="JMY77" s="313"/>
      <c r="JMZ77" s="313"/>
      <c r="JNA77" s="313"/>
      <c r="JNB77" s="313"/>
      <c r="JNC77" s="313"/>
      <c r="JND77" s="313"/>
      <c r="JNE77" s="313"/>
      <c r="JNF77" s="313"/>
      <c r="JNG77" s="313"/>
      <c r="JNH77" s="313"/>
      <c r="JNI77" s="313"/>
      <c r="JNJ77" s="313"/>
      <c r="JNK77" s="313"/>
      <c r="JNL77" s="313"/>
      <c r="JNM77" s="313"/>
      <c r="JNN77" s="313"/>
      <c r="JNO77" s="313"/>
      <c r="JNP77" s="313"/>
      <c r="JNQ77" s="313"/>
      <c r="JNR77" s="313"/>
      <c r="JNS77" s="313"/>
      <c r="JNT77" s="313"/>
      <c r="JNU77" s="313"/>
      <c r="JNV77" s="313"/>
      <c r="JNW77" s="313"/>
      <c r="JNX77" s="313"/>
      <c r="JNY77" s="313"/>
      <c r="JNZ77" s="313"/>
      <c r="JOA77" s="313"/>
      <c r="JOB77" s="313"/>
      <c r="JOC77" s="313"/>
      <c r="JOD77" s="313"/>
      <c r="JOE77" s="313"/>
      <c r="JOF77" s="313"/>
      <c r="JOG77" s="313"/>
      <c r="JOH77" s="313"/>
      <c r="JOI77" s="313"/>
      <c r="JOJ77" s="313"/>
      <c r="JOK77" s="313"/>
      <c r="JOL77" s="313"/>
      <c r="JOM77" s="313"/>
      <c r="JON77" s="313"/>
      <c r="JOO77" s="313"/>
      <c r="JOP77" s="313"/>
      <c r="JOQ77" s="313"/>
      <c r="JOR77" s="313"/>
      <c r="JOS77" s="313"/>
      <c r="JOT77" s="313"/>
      <c r="JOU77" s="313"/>
      <c r="JOV77" s="313"/>
      <c r="JOW77" s="313"/>
      <c r="JOX77" s="313"/>
      <c r="JOY77" s="313"/>
      <c r="JOZ77" s="313"/>
      <c r="JPA77" s="313"/>
      <c r="JPB77" s="313"/>
      <c r="JPC77" s="313"/>
      <c r="JPD77" s="313"/>
      <c r="JPE77" s="313"/>
      <c r="JPF77" s="313"/>
      <c r="JPG77" s="313"/>
      <c r="JPH77" s="313"/>
      <c r="JPI77" s="313"/>
      <c r="JPJ77" s="313"/>
      <c r="JPK77" s="313"/>
      <c r="JPL77" s="313"/>
      <c r="JPM77" s="313"/>
      <c r="JPN77" s="313"/>
      <c r="JPO77" s="313"/>
      <c r="JPP77" s="313"/>
      <c r="JPQ77" s="313"/>
      <c r="JPR77" s="313"/>
      <c r="JPS77" s="313"/>
      <c r="JPT77" s="313"/>
      <c r="JPU77" s="313"/>
      <c r="JPV77" s="313"/>
      <c r="JPW77" s="313"/>
      <c r="JPX77" s="313"/>
      <c r="JPY77" s="313"/>
      <c r="JPZ77" s="313"/>
      <c r="JQA77" s="313"/>
      <c r="JQB77" s="313"/>
      <c r="JQC77" s="313"/>
      <c r="JQD77" s="313"/>
      <c r="JQE77" s="313"/>
      <c r="JQF77" s="313"/>
      <c r="JQG77" s="313"/>
      <c r="JQH77" s="313"/>
      <c r="JQI77" s="313"/>
      <c r="JQJ77" s="313"/>
      <c r="JQK77" s="313"/>
      <c r="JQL77" s="313"/>
      <c r="JQM77" s="313"/>
      <c r="JQN77" s="313"/>
      <c r="JQO77" s="313"/>
      <c r="JQP77" s="313"/>
      <c r="JQQ77" s="313"/>
      <c r="JQR77" s="313"/>
      <c r="JQS77" s="313"/>
      <c r="JQT77" s="313"/>
      <c r="JQU77" s="313"/>
      <c r="JQV77" s="313"/>
      <c r="JQW77" s="313"/>
      <c r="JQX77" s="313"/>
      <c r="JQY77" s="313"/>
      <c r="JQZ77" s="313"/>
      <c r="JRA77" s="313"/>
      <c r="JRB77" s="313"/>
      <c r="JRC77" s="313"/>
      <c r="JRD77" s="313"/>
      <c r="JRE77" s="313"/>
      <c r="JRF77" s="313"/>
      <c r="JRG77" s="313"/>
      <c r="JRH77" s="313"/>
      <c r="JRI77" s="313"/>
      <c r="JRJ77" s="313"/>
      <c r="JRK77" s="313"/>
      <c r="JRL77" s="313"/>
      <c r="JRM77" s="313"/>
      <c r="JRN77" s="313"/>
      <c r="JRO77" s="313"/>
      <c r="JRP77" s="313"/>
      <c r="JRQ77" s="313"/>
      <c r="JRR77" s="313"/>
      <c r="JRS77" s="313"/>
      <c r="JRT77" s="313"/>
      <c r="JRU77" s="313"/>
      <c r="JRV77" s="313"/>
      <c r="JRW77" s="313"/>
      <c r="JRX77" s="313"/>
      <c r="JRY77" s="313"/>
      <c r="JRZ77" s="313"/>
      <c r="JSA77" s="313"/>
      <c r="JSB77" s="313"/>
      <c r="JSC77" s="313"/>
      <c r="JSD77" s="313"/>
      <c r="JSE77" s="313"/>
      <c r="JSF77" s="313"/>
      <c r="JSG77" s="313"/>
      <c r="JSH77" s="313"/>
      <c r="JSI77" s="313"/>
      <c r="JSJ77" s="313"/>
      <c r="JSK77" s="313"/>
      <c r="JSL77" s="313"/>
      <c r="JSM77" s="313"/>
      <c r="JSN77" s="313"/>
      <c r="JSO77" s="313"/>
      <c r="JSP77" s="313"/>
      <c r="JSQ77" s="313"/>
      <c r="JSR77" s="313"/>
      <c r="JSS77" s="313"/>
      <c r="JST77" s="313"/>
      <c r="JSU77" s="313"/>
      <c r="JSV77" s="313"/>
      <c r="JSW77" s="313"/>
      <c r="JSX77" s="313"/>
      <c r="JSY77" s="313"/>
      <c r="JSZ77" s="313"/>
      <c r="JTA77" s="313"/>
      <c r="JTB77" s="313"/>
      <c r="JTC77" s="313"/>
      <c r="JTD77" s="313"/>
      <c r="JTE77" s="313"/>
      <c r="JTF77" s="313"/>
      <c r="JTG77" s="313"/>
      <c r="JTH77" s="313"/>
      <c r="JTI77" s="313"/>
      <c r="JTJ77" s="313"/>
      <c r="JTK77" s="313"/>
      <c r="JTL77" s="313"/>
      <c r="JTM77" s="313"/>
      <c r="JTN77" s="313"/>
      <c r="JTO77" s="313"/>
      <c r="JTP77" s="313"/>
      <c r="JTQ77" s="313"/>
      <c r="JTR77" s="313"/>
      <c r="JTS77" s="313"/>
      <c r="JTT77" s="313"/>
      <c r="JTU77" s="313"/>
      <c r="JTV77" s="313"/>
      <c r="JTW77" s="313"/>
      <c r="JTX77" s="313"/>
      <c r="JTY77" s="313"/>
      <c r="JTZ77" s="313"/>
      <c r="JUA77" s="313"/>
      <c r="JUB77" s="313"/>
      <c r="JUC77" s="313"/>
      <c r="JUD77" s="313"/>
      <c r="JUE77" s="313"/>
      <c r="JUF77" s="313"/>
      <c r="JUG77" s="313"/>
      <c r="JUH77" s="313"/>
      <c r="JUI77" s="313"/>
      <c r="JUJ77" s="313"/>
      <c r="JUK77" s="313"/>
      <c r="JUL77" s="313"/>
      <c r="JUM77" s="313"/>
      <c r="JUN77" s="313"/>
      <c r="JUO77" s="313"/>
      <c r="JUP77" s="313"/>
      <c r="JUQ77" s="313"/>
      <c r="JUR77" s="313"/>
      <c r="JUS77" s="313"/>
      <c r="JUT77" s="313"/>
      <c r="JUU77" s="313"/>
      <c r="JUV77" s="313"/>
      <c r="JUW77" s="313"/>
      <c r="JUX77" s="313"/>
      <c r="JUY77" s="313"/>
      <c r="JUZ77" s="313"/>
      <c r="JVA77" s="313"/>
      <c r="JVB77" s="313"/>
      <c r="JVC77" s="313"/>
      <c r="JVD77" s="313"/>
      <c r="JVE77" s="313"/>
      <c r="JVF77" s="313"/>
      <c r="JVG77" s="313"/>
      <c r="JVH77" s="313"/>
      <c r="JVI77" s="313"/>
      <c r="JVJ77" s="313"/>
      <c r="JVK77" s="313"/>
      <c r="JVL77" s="313"/>
      <c r="JVM77" s="313"/>
      <c r="JVN77" s="313"/>
      <c r="JVO77" s="313"/>
      <c r="JVP77" s="313"/>
      <c r="JVQ77" s="313"/>
      <c r="JVR77" s="313"/>
      <c r="JVS77" s="313"/>
      <c r="JVT77" s="313"/>
      <c r="JVU77" s="313"/>
      <c r="JVV77" s="313"/>
      <c r="JVW77" s="313"/>
      <c r="JVX77" s="313"/>
      <c r="JVY77" s="313"/>
      <c r="JVZ77" s="313"/>
      <c r="JWA77" s="313"/>
      <c r="JWB77" s="313"/>
      <c r="JWC77" s="313"/>
      <c r="JWD77" s="313"/>
      <c r="JWE77" s="313"/>
      <c r="JWF77" s="313"/>
      <c r="JWG77" s="313"/>
      <c r="JWH77" s="313"/>
      <c r="JWI77" s="313"/>
      <c r="JWJ77" s="313"/>
      <c r="JWK77" s="313"/>
      <c r="JWL77" s="313"/>
      <c r="JWM77" s="313"/>
      <c r="JWN77" s="313"/>
      <c r="JWO77" s="313"/>
      <c r="JWP77" s="313"/>
      <c r="JWQ77" s="313"/>
      <c r="JWR77" s="313"/>
      <c r="JWS77" s="313"/>
      <c r="JWT77" s="313"/>
      <c r="JWU77" s="313"/>
      <c r="JWV77" s="313"/>
      <c r="JWW77" s="313"/>
      <c r="JWX77" s="313"/>
      <c r="JWY77" s="313"/>
      <c r="JWZ77" s="313"/>
      <c r="JXA77" s="313"/>
      <c r="JXB77" s="313"/>
      <c r="JXC77" s="313"/>
      <c r="JXD77" s="313"/>
      <c r="JXE77" s="313"/>
      <c r="JXF77" s="313"/>
      <c r="JXG77" s="313"/>
      <c r="JXH77" s="313"/>
      <c r="JXI77" s="313"/>
      <c r="JXJ77" s="313"/>
      <c r="JXK77" s="313"/>
      <c r="JXL77" s="313"/>
      <c r="JXM77" s="313"/>
      <c r="JXN77" s="313"/>
      <c r="JXO77" s="313"/>
      <c r="JXP77" s="313"/>
      <c r="JXQ77" s="313"/>
      <c r="JXR77" s="313"/>
      <c r="JXS77" s="313"/>
      <c r="JXT77" s="313"/>
      <c r="JXU77" s="313"/>
      <c r="JXV77" s="313"/>
      <c r="JXW77" s="313"/>
      <c r="JXX77" s="313"/>
      <c r="JXY77" s="313"/>
      <c r="JXZ77" s="313"/>
      <c r="JYA77" s="313"/>
      <c r="JYB77" s="313"/>
      <c r="JYC77" s="313"/>
      <c r="JYD77" s="313"/>
      <c r="JYE77" s="313"/>
      <c r="JYF77" s="313"/>
      <c r="JYG77" s="313"/>
      <c r="JYH77" s="313"/>
      <c r="JYI77" s="313"/>
      <c r="JYJ77" s="313"/>
      <c r="JYK77" s="313"/>
      <c r="JYL77" s="313"/>
      <c r="JYM77" s="313"/>
      <c r="JYN77" s="313"/>
      <c r="JYO77" s="313"/>
      <c r="JYP77" s="313"/>
      <c r="JYQ77" s="313"/>
      <c r="JYR77" s="313"/>
      <c r="JYS77" s="313"/>
      <c r="JYT77" s="313"/>
      <c r="JYU77" s="313"/>
      <c r="JYV77" s="313"/>
      <c r="JYW77" s="313"/>
      <c r="JYX77" s="313"/>
      <c r="JYY77" s="313"/>
      <c r="JYZ77" s="313"/>
      <c r="JZA77" s="313"/>
      <c r="JZB77" s="313"/>
      <c r="JZC77" s="313"/>
      <c r="JZD77" s="313"/>
      <c r="JZE77" s="313"/>
      <c r="JZF77" s="313"/>
      <c r="JZG77" s="313"/>
      <c r="JZH77" s="313"/>
      <c r="JZI77" s="313"/>
      <c r="JZJ77" s="313"/>
      <c r="JZK77" s="313"/>
      <c r="JZL77" s="313"/>
      <c r="JZM77" s="313"/>
      <c r="JZN77" s="313"/>
      <c r="JZO77" s="313"/>
      <c r="JZP77" s="313"/>
      <c r="JZQ77" s="313"/>
      <c r="JZR77" s="313"/>
      <c r="JZS77" s="313"/>
      <c r="JZT77" s="313"/>
      <c r="JZU77" s="313"/>
      <c r="JZV77" s="313"/>
      <c r="JZW77" s="313"/>
      <c r="JZX77" s="313"/>
      <c r="JZY77" s="313"/>
      <c r="JZZ77" s="313"/>
      <c r="KAA77" s="313"/>
      <c r="KAB77" s="313"/>
      <c r="KAC77" s="313"/>
      <c r="KAD77" s="313"/>
      <c r="KAE77" s="313"/>
      <c r="KAF77" s="313"/>
      <c r="KAG77" s="313"/>
      <c r="KAH77" s="313"/>
      <c r="KAI77" s="313"/>
      <c r="KAJ77" s="313"/>
      <c r="KAK77" s="313"/>
      <c r="KAL77" s="313"/>
      <c r="KAM77" s="313"/>
      <c r="KAN77" s="313"/>
      <c r="KAO77" s="313"/>
      <c r="KAP77" s="313"/>
      <c r="KAQ77" s="313"/>
      <c r="KAR77" s="313"/>
      <c r="KAS77" s="313"/>
      <c r="KAT77" s="313"/>
      <c r="KAU77" s="313"/>
      <c r="KAV77" s="313"/>
      <c r="KAW77" s="313"/>
      <c r="KAX77" s="313"/>
      <c r="KAY77" s="313"/>
      <c r="KAZ77" s="313"/>
      <c r="KBA77" s="313"/>
      <c r="KBB77" s="313"/>
      <c r="KBC77" s="313"/>
      <c r="KBD77" s="313"/>
      <c r="KBE77" s="313"/>
      <c r="KBF77" s="313"/>
      <c r="KBG77" s="313"/>
      <c r="KBH77" s="313"/>
      <c r="KBI77" s="313"/>
      <c r="KBJ77" s="313"/>
      <c r="KBK77" s="313"/>
      <c r="KBL77" s="313"/>
      <c r="KBM77" s="313"/>
      <c r="KBN77" s="313"/>
      <c r="KBO77" s="313"/>
      <c r="KBP77" s="313"/>
      <c r="KBQ77" s="313"/>
      <c r="KBR77" s="313"/>
      <c r="KBS77" s="313"/>
      <c r="KBT77" s="313"/>
      <c r="KBU77" s="313"/>
      <c r="KBV77" s="313"/>
      <c r="KBW77" s="313"/>
      <c r="KBX77" s="313"/>
      <c r="KBY77" s="313"/>
      <c r="KBZ77" s="313"/>
      <c r="KCA77" s="313"/>
      <c r="KCB77" s="313"/>
      <c r="KCC77" s="313"/>
      <c r="KCD77" s="313"/>
      <c r="KCE77" s="313"/>
      <c r="KCF77" s="313"/>
      <c r="KCG77" s="313"/>
      <c r="KCH77" s="313"/>
      <c r="KCI77" s="313"/>
      <c r="KCJ77" s="313"/>
      <c r="KCK77" s="313"/>
      <c r="KCL77" s="313"/>
      <c r="KCM77" s="313"/>
      <c r="KCN77" s="313"/>
      <c r="KCO77" s="313"/>
      <c r="KCP77" s="313"/>
      <c r="KCQ77" s="313"/>
      <c r="KCR77" s="313"/>
      <c r="KCS77" s="313"/>
      <c r="KCT77" s="313"/>
      <c r="KCU77" s="313"/>
      <c r="KCV77" s="313"/>
      <c r="KCW77" s="313"/>
      <c r="KCX77" s="313"/>
      <c r="KCY77" s="313"/>
      <c r="KCZ77" s="313"/>
      <c r="KDA77" s="313"/>
      <c r="KDB77" s="313"/>
      <c r="KDC77" s="313"/>
      <c r="KDD77" s="313"/>
      <c r="KDE77" s="313"/>
      <c r="KDF77" s="313"/>
      <c r="KDG77" s="313"/>
      <c r="KDH77" s="313"/>
      <c r="KDI77" s="313"/>
      <c r="KDJ77" s="313"/>
      <c r="KDK77" s="313"/>
      <c r="KDL77" s="313"/>
      <c r="KDM77" s="313"/>
      <c r="KDN77" s="313"/>
      <c r="KDO77" s="313"/>
      <c r="KDP77" s="313"/>
      <c r="KDQ77" s="313"/>
      <c r="KDR77" s="313"/>
      <c r="KDS77" s="313"/>
      <c r="KDT77" s="313"/>
      <c r="KDU77" s="313"/>
      <c r="KDV77" s="313"/>
      <c r="KDW77" s="313"/>
      <c r="KDX77" s="313"/>
      <c r="KDY77" s="313"/>
      <c r="KDZ77" s="313"/>
      <c r="KEA77" s="313"/>
      <c r="KEB77" s="313"/>
      <c r="KEC77" s="313"/>
      <c r="KED77" s="313"/>
      <c r="KEE77" s="313"/>
      <c r="KEF77" s="313"/>
      <c r="KEG77" s="313"/>
      <c r="KEH77" s="313"/>
      <c r="KEI77" s="313"/>
      <c r="KEJ77" s="313"/>
      <c r="KEK77" s="313"/>
      <c r="KEL77" s="313"/>
      <c r="KEM77" s="313"/>
      <c r="KEN77" s="313"/>
      <c r="KEO77" s="313"/>
      <c r="KEP77" s="313"/>
      <c r="KEQ77" s="313"/>
      <c r="KER77" s="313"/>
      <c r="KES77" s="313"/>
      <c r="KET77" s="313"/>
      <c r="KEU77" s="313"/>
      <c r="KEV77" s="313"/>
      <c r="KEW77" s="313"/>
      <c r="KEX77" s="313"/>
      <c r="KEY77" s="313"/>
      <c r="KEZ77" s="313"/>
      <c r="KFA77" s="313"/>
      <c r="KFB77" s="313"/>
      <c r="KFC77" s="313"/>
      <c r="KFD77" s="313"/>
      <c r="KFE77" s="313"/>
      <c r="KFF77" s="313"/>
      <c r="KFG77" s="313"/>
      <c r="KFH77" s="313"/>
      <c r="KFI77" s="313"/>
      <c r="KFJ77" s="313"/>
      <c r="KFK77" s="313"/>
      <c r="KFL77" s="313"/>
      <c r="KFM77" s="313"/>
      <c r="KFN77" s="313"/>
      <c r="KFO77" s="313"/>
      <c r="KFP77" s="313"/>
      <c r="KFQ77" s="313"/>
      <c r="KFR77" s="313"/>
      <c r="KFS77" s="313"/>
      <c r="KFT77" s="313"/>
      <c r="KFU77" s="313"/>
      <c r="KFV77" s="313"/>
      <c r="KFW77" s="313"/>
      <c r="KFX77" s="313"/>
      <c r="KFY77" s="313"/>
      <c r="KFZ77" s="313"/>
      <c r="KGA77" s="313"/>
      <c r="KGB77" s="313"/>
      <c r="KGC77" s="313"/>
      <c r="KGD77" s="313"/>
      <c r="KGE77" s="313"/>
      <c r="KGF77" s="313"/>
      <c r="KGG77" s="313"/>
      <c r="KGH77" s="313"/>
      <c r="KGI77" s="313"/>
      <c r="KGJ77" s="313"/>
      <c r="KGK77" s="313"/>
      <c r="KGL77" s="313"/>
      <c r="KGM77" s="313"/>
      <c r="KGN77" s="313"/>
      <c r="KGO77" s="313"/>
      <c r="KGP77" s="313"/>
      <c r="KGQ77" s="313"/>
      <c r="KGR77" s="313"/>
      <c r="KGS77" s="313"/>
      <c r="KGT77" s="313"/>
      <c r="KGU77" s="313"/>
      <c r="KGV77" s="313"/>
      <c r="KGW77" s="313"/>
      <c r="KGX77" s="313"/>
      <c r="KGY77" s="313"/>
      <c r="KGZ77" s="313"/>
      <c r="KHA77" s="313"/>
      <c r="KHB77" s="313"/>
      <c r="KHC77" s="313"/>
      <c r="KHD77" s="313"/>
      <c r="KHE77" s="313"/>
      <c r="KHF77" s="313"/>
      <c r="KHG77" s="313"/>
      <c r="KHH77" s="313"/>
      <c r="KHI77" s="313"/>
      <c r="KHJ77" s="313"/>
      <c r="KHK77" s="313"/>
      <c r="KHL77" s="313"/>
      <c r="KHM77" s="313"/>
      <c r="KHN77" s="313"/>
      <c r="KHO77" s="313"/>
      <c r="KHP77" s="313"/>
      <c r="KHQ77" s="313"/>
      <c r="KHR77" s="313"/>
      <c r="KHS77" s="313"/>
      <c r="KHT77" s="313"/>
      <c r="KHU77" s="313"/>
      <c r="KHV77" s="313"/>
      <c r="KHW77" s="313"/>
      <c r="KHX77" s="313"/>
      <c r="KHY77" s="313"/>
      <c r="KHZ77" s="313"/>
      <c r="KIA77" s="313"/>
      <c r="KIB77" s="313"/>
      <c r="KIC77" s="313"/>
      <c r="KID77" s="313"/>
      <c r="KIE77" s="313"/>
      <c r="KIF77" s="313"/>
      <c r="KIG77" s="313"/>
      <c r="KIH77" s="313"/>
      <c r="KII77" s="313"/>
      <c r="KIJ77" s="313"/>
      <c r="KIK77" s="313"/>
      <c r="KIL77" s="313"/>
      <c r="KIM77" s="313"/>
      <c r="KIN77" s="313"/>
      <c r="KIO77" s="313"/>
      <c r="KIP77" s="313"/>
      <c r="KIQ77" s="313"/>
      <c r="KIR77" s="313"/>
      <c r="KIS77" s="313"/>
      <c r="KIT77" s="313"/>
      <c r="KIU77" s="313"/>
      <c r="KIV77" s="313"/>
      <c r="KIW77" s="313"/>
      <c r="KIX77" s="313"/>
      <c r="KIY77" s="313"/>
      <c r="KIZ77" s="313"/>
      <c r="KJA77" s="313"/>
      <c r="KJB77" s="313"/>
      <c r="KJC77" s="313"/>
      <c r="KJD77" s="313"/>
      <c r="KJE77" s="313"/>
      <c r="KJF77" s="313"/>
      <c r="KJG77" s="313"/>
      <c r="KJH77" s="313"/>
      <c r="KJI77" s="313"/>
      <c r="KJJ77" s="313"/>
      <c r="KJK77" s="313"/>
      <c r="KJL77" s="313"/>
      <c r="KJM77" s="313"/>
      <c r="KJN77" s="313"/>
      <c r="KJO77" s="313"/>
      <c r="KJP77" s="313"/>
      <c r="KJQ77" s="313"/>
      <c r="KJR77" s="313"/>
      <c r="KJS77" s="313"/>
      <c r="KJT77" s="313"/>
      <c r="KJU77" s="313"/>
      <c r="KJV77" s="313"/>
      <c r="KJW77" s="313"/>
      <c r="KJX77" s="313"/>
      <c r="KJY77" s="313"/>
      <c r="KJZ77" s="313"/>
      <c r="KKA77" s="313"/>
      <c r="KKB77" s="313"/>
      <c r="KKC77" s="313"/>
      <c r="KKD77" s="313"/>
      <c r="KKE77" s="313"/>
      <c r="KKF77" s="313"/>
      <c r="KKG77" s="313"/>
      <c r="KKH77" s="313"/>
      <c r="KKI77" s="313"/>
      <c r="KKJ77" s="313"/>
      <c r="KKK77" s="313"/>
      <c r="KKL77" s="313"/>
      <c r="KKM77" s="313"/>
      <c r="KKN77" s="313"/>
      <c r="KKO77" s="313"/>
      <c r="KKP77" s="313"/>
      <c r="KKQ77" s="313"/>
      <c r="KKR77" s="313"/>
      <c r="KKS77" s="313"/>
      <c r="KKT77" s="313"/>
      <c r="KKU77" s="313"/>
      <c r="KKV77" s="313"/>
      <c r="KKW77" s="313"/>
      <c r="KKX77" s="313"/>
      <c r="KKY77" s="313"/>
      <c r="KKZ77" s="313"/>
      <c r="KLA77" s="313"/>
      <c r="KLB77" s="313"/>
      <c r="KLC77" s="313"/>
      <c r="KLD77" s="313"/>
      <c r="KLE77" s="313"/>
      <c r="KLF77" s="313"/>
      <c r="KLG77" s="313"/>
      <c r="KLH77" s="313"/>
      <c r="KLI77" s="313"/>
      <c r="KLJ77" s="313"/>
      <c r="KLK77" s="313"/>
      <c r="KLL77" s="313"/>
      <c r="KLM77" s="313"/>
      <c r="KLN77" s="313"/>
      <c r="KLO77" s="313"/>
      <c r="KLP77" s="313"/>
      <c r="KLQ77" s="313"/>
      <c r="KLR77" s="313"/>
      <c r="KLS77" s="313"/>
      <c r="KLT77" s="313"/>
      <c r="KLU77" s="313"/>
      <c r="KLV77" s="313"/>
      <c r="KLW77" s="313"/>
      <c r="KLX77" s="313"/>
      <c r="KLY77" s="313"/>
      <c r="KLZ77" s="313"/>
      <c r="KMA77" s="313"/>
      <c r="KMB77" s="313"/>
      <c r="KMC77" s="313"/>
      <c r="KMD77" s="313"/>
      <c r="KME77" s="313"/>
      <c r="KMF77" s="313"/>
      <c r="KMG77" s="313"/>
      <c r="KMH77" s="313"/>
      <c r="KMI77" s="313"/>
      <c r="KMJ77" s="313"/>
      <c r="KMK77" s="313"/>
      <c r="KML77" s="313"/>
      <c r="KMM77" s="313"/>
      <c r="KMN77" s="313"/>
      <c r="KMO77" s="313"/>
      <c r="KMP77" s="313"/>
      <c r="KMQ77" s="313"/>
      <c r="KMR77" s="313"/>
      <c r="KMS77" s="313"/>
      <c r="KMT77" s="313"/>
      <c r="KMU77" s="313"/>
      <c r="KMV77" s="313"/>
      <c r="KMW77" s="313"/>
      <c r="KMX77" s="313"/>
      <c r="KMY77" s="313"/>
      <c r="KMZ77" s="313"/>
      <c r="KNA77" s="313"/>
      <c r="KNB77" s="313"/>
      <c r="KNC77" s="313"/>
      <c r="KND77" s="313"/>
      <c r="KNE77" s="313"/>
      <c r="KNF77" s="313"/>
      <c r="KNG77" s="313"/>
      <c r="KNH77" s="313"/>
      <c r="KNI77" s="313"/>
      <c r="KNJ77" s="313"/>
      <c r="KNK77" s="313"/>
      <c r="KNL77" s="313"/>
      <c r="KNM77" s="313"/>
      <c r="KNN77" s="313"/>
      <c r="KNO77" s="313"/>
      <c r="KNP77" s="313"/>
      <c r="KNQ77" s="313"/>
      <c r="KNR77" s="313"/>
      <c r="KNS77" s="313"/>
      <c r="KNT77" s="313"/>
      <c r="KNU77" s="313"/>
      <c r="KNV77" s="313"/>
      <c r="KNW77" s="313"/>
      <c r="KNX77" s="313"/>
      <c r="KNY77" s="313"/>
      <c r="KNZ77" s="313"/>
      <c r="KOA77" s="313"/>
      <c r="KOB77" s="313"/>
      <c r="KOC77" s="313"/>
      <c r="KOD77" s="313"/>
      <c r="KOE77" s="313"/>
      <c r="KOF77" s="313"/>
      <c r="KOG77" s="313"/>
      <c r="KOH77" s="313"/>
      <c r="KOI77" s="313"/>
      <c r="KOJ77" s="313"/>
      <c r="KOK77" s="313"/>
      <c r="KOL77" s="313"/>
      <c r="KOM77" s="313"/>
      <c r="KON77" s="313"/>
      <c r="KOO77" s="313"/>
      <c r="KOP77" s="313"/>
      <c r="KOQ77" s="313"/>
      <c r="KOR77" s="313"/>
      <c r="KOS77" s="313"/>
      <c r="KOT77" s="313"/>
      <c r="KOU77" s="313"/>
      <c r="KOV77" s="313"/>
      <c r="KOW77" s="313"/>
      <c r="KOX77" s="313"/>
      <c r="KOY77" s="313"/>
      <c r="KOZ77" s="313"/>
      <c r="KPA77" s="313"/>
      <c r="KPB77" s="313"/>
      <c r="KPC77" s="313"/>
      <c r="KPD77" s="313"/>
      <c r="KPE77" s="313"/>
      <c r="KPF77" s="313"/>
      <c r="KPG77" s="313"/>
      <c r="KPH77" s="313"/>
      <c r="KPI77" s="313"/>
      <c r="KPJ77" s="313"/>
      <c r="KPK77" s="313"/>
      <c r="KPL77" s="313"/>
      <c r="KPM77" s="313"/>
      <c r="KPN77" s="313"/>
      <c r="KPO77" s="313"/>
      <c r="KPP77" s="313"/>
      <c r="KPQ77" s="313"/>
      <c r="KPR77" s="313"/>
      <c r="KPS77" s="313"/>
      <c r="KPT77" s="313"/>
      <c r="KPU77" s="313"/>
      <c r="KPV77" s="313"/>
      <c r="KPW77" s="313"/>
      <c r="KPX77" s="313"/>
      <c r="KPY77" s="313"/>
      <c r="KPZ77" s="313"/>
      <c r="KQA77" s="313"/>
      <c r="KQB77" s="313"/>
      <c r="KQC77" s="313"/>
      <c r="KQD77" s="313"/>
      <c r="KQE77" s="313"/>
      <c r="KQF77" s="313"/>
      <c r="KQG77" s="313"/>
      <c r="KQH77" s="313"/>
      <c r="KQI77" s="313"/>
      <c r="KQJ77" s="313"/>
      <c r="KQK77" s="313"/>
      <c r="KQL77" s="313"/>
      <c r="KQM77" s="313"/>
      <c r="KQN77" s="313"/>
      <c r="KQO77" s="313"/>
      <c r="KQP77" s="313"/>
      <c r="KQQ77" s="313"/>
      <c r="KQR77" s="313"/>
      <c r="KQS77" s="313"/>
      <c r="KQT77" s="313"/>
      <c r="KQU77" s="313"/>
      <c r="KQV77" s="313"/>
      <c r="KQW77" s="313"/>
      <c r="KQX77" s="313"/>
      <c r="KQY77" s="313"/>
      <c r="KQZ77" s="313"/>
      <c r="KRA77" s="313"/>
      <c r="KRB77" s="313"/>
      <c r="KRC77" s="313"/>
      <c r="KRD77" s="313"/>
      <c r="KRE77" s="313"/>
      <c r="KRF77" s="313"/>
      <c r="KRG77" s="313"/>
      <c r="KRH77" s="313"/>
      <c r="KRI77" s="313"/>
      <c r="KRJ77" s="313"/>
      <c r="KRK77" s="313"/>
      <c r="KRL77" s="313"/>
      <c r="KRM77" s="313"/>
      <c r="KRN77" s="313"/>
      <c r="KRO77" s="313"/>
      <c r="KRP77" s="313"/>
      <c r="KRQ77" s="313"/>
      <c r="KRR77" s="313"/>
      <c r="KRS77" s="313"/>
      <c r="KRT77" s="313"/>
      <c r="KRU77" s="313"/>
      <c r="KRV77" s="313"/>
      <c r="KRW77" s="313"/>
      <c r="KRX77" s="313"/>
      <c r="KRY77" s="313"/>
      <c r="KRZ77" s="313"/>
      <c r="KSA77" s="313"/>
      <c r="KSB77" s="313"/>
      <c r="KSC77" s="313"/>
      <c r="KSD77" s="313"/>
      <c r="KSE77" s="313"/>
      <c r="KSF77" s="313"/>
      <c r="KSG77" s="313"/>
      <c r="KSH77" s="313"/>
      <c r="KSI77" s="313"/>
      <c r="KSJ77" s="313"/>
      <c r="KSK77" s="313"/>
      <c r="KSL77" s="313"/>
      <c r="KSM77" s="313"/>
      <c r="KSN77" s="313"/>
      <c r="KSO77" s="313"/>
      <c r="KSP77" s="313"/>
      <c r="KSQ77" s="313"/>
      <c r="KSR77" s="313"/>
      <c r="KSS77" s="313"/>
      <c r="KST77" s="313"/>
      <c r="KSU77" s="313"/>
      <c r="KSV77" s="313"/>
      <c r="KSW77" s="313"/>
      <c r="KSX77" s="313"/>
      <c r="KSY77" s="313"/>
      <c r="KSZ77" s="313"/>
      <c r="KTA77" s="313"/>
      <c r="KTB77" s="313"/>
      <c r="KTC77" s="313"/>
      <c r="KTD77" s="313"/>
      <c r="KTE77" s="313"/>
      <c r="KTF77" s="313"/>
      <c r="KTG77" s="313"/>
      <c r="KTH77" s="313"/>
      <c r="KTI77" s="313"/>
      <c r="KTJ77" s="313"/>
      <c r="KTK77" s="313"/>
      <c r="KTL77" s="313"/>
      <c r="KTM77" s="313"/>
      <c r="KTN77" s="313"/>
      <c r="KTO77" s="313"/>
      <c r="KTP77" s="313"/>
      <c r="KTQ77" s="313"/>
      <c r="KTR77" s="313"/>
      <c r="KTS77" s="313"/>
      <c r="KTT77" s="313"/>
      <c r="KTU77" s="313"/>
      <c r="KTV77" s="313"/>
      <c r="KTW77" s="313"/>
      <c r="KTX77" s="313"/>
      <c r="KTY77" s="313"/>
      <c r="KTZ77" s="313"/>
      <c r="KUA77" s="313"/>
      <c r="KUB77" s="313"/>
      <c r="KUC77" s="313"/>
      <c r="KUD77" s="313"/>
      <c r="KUE77" s="313"/>
      <c r="KUF77" s="313"/>
      <c r="KUG77" s="313"/>
      <c r="KUH77" s="313"/>
      <c r="KUI77" s="313"/>
      <c r="KUJ77" s="313"/>
      <c r="KUK77" s="313"/>
      <c r="KUL77" s="313"/>
      <c r="KUM77" s="313"/>
      <c r="KUN77" s="313"/>
      <c r="KUO77" s="313"/>
      <c r="KUP77" s="313"/>
      <c r="KUQ77" s="313"/>
      <c r="KUR77" s="313"/>
      <c r="KUS77" s="313"/>
      <c r="KUT77" s="313"/>
      <c r="KUU77" s="313"/>
      <c r="KUV77" s="313"/>
      <c r="KUW77" s="313"/>
      <c r="KUX77" s="313"/>
      <c r="KUY77" s="313"/>
      <c r="KUZ77" s="313"/>
      <c r="KVA77" s="313"/>
      <c r="KVB77" s="313"/>
      <c r="KVC77" s="313"/>
      <c r="KVD77" s="313"/>
      <c r="KVE77" s="313"/>
      <c r="KVF77" s="313"/>
      <c r="KVG77" s="313"/>
      <c r="KVH77" s="313"/>
      <c r="KVI77" s="313"/>
      <c r="KVJ77" s="313"/>
      <c r="KVK77" s="313"/>
      <c r="KVL77" s="313"/>
      <c r="KVM77" s="313"/>
      <c r="KVN77" s="313"/>
      <c r="KVO77" s="313"/>
      <c r="KVP77" s="313"/>
      <c r="KVQ77" s="313"/>
      <c r="KVR77" s="313"/>
      <c r="KVS77" s="313"/>
      <c r="KVT77" s="313"/>
      <c r="KVU77" s="313"/>
      <c r="KVV77" s="313"/>
      <c r="KVW77" s="313"/>
      <c r="KVX77" s="313"/>
      <c r="KVY77" s="313"/>
      <c r="KVZ77" s="313"/>
      <c r="KWA77" s="313"/>
      <c r="KWB77" s="313"/>
      <c r="KWC77" s="313"/>
      <c r="KWD77" s="313"/>
      <c r="KWE77" s="313"/>
      <c r="KWF77" s="313"/>
      <c r="KWG77" s="313"/>
      <c r="KWH77" s="313"/>
      <c r="KWI77" s="313"/>
      <c r="KWJ77" s="313"/>
      <c r="KWK77" s="313"/>
      <c r="KWL77" s="313"/>
      <c r="KWM77" s="313"/>
      <c r="KWN77" s="313"/>
      <c r="KWO77" s="313"/>
      <c r="KWP77" s="313"/>
      <c r="KWQ77" s="313"/>
      <c r="KWR77" s="313"/>
      <c r="KWS77" s="313"/>
      <c r="KWT77" s="313"/>
      <c r="KWU77" s="313"/>
      <c r="KWV77" s="313"/>
      <c r="KWW77" s="313"/>
      <c r="KWX77" s="313"/>
      <c r="KWY77" s="313"/>
      <c r="KWZ77" s="313"/>
      <c r="KXA77" s="313"/>
      <c r="KXB77" s="313"/>
      <c r="KXC77" s="313"/>
      <c r="KXD77" s="313"/>
      <c r="KXE77" s="313"/>
      <c r="KXF77" s="313"/>
      <c r="KXG77" s="313"/>
      <c r="KXH77" s="313"/>
      <c r="KXI77" s="313"/>
      <c r="KXJ77" s="313"/>
      <c r="KXK77" s="313"/>
      <c r="KXL77" s="313"/>
      <c r="KXM77" s="313"/>
      <c r="KXN77" s="313"/>
      <c r="KXO77" s="313"/>
      <c r="KXP77" s="313"/>
      <c r="KXQ77" s="313"/>
      <c r="KXR77" s="313"/>
      <c r="KXS77" s="313"/>
      <c r="KXT77" s="313"/>
      <c r="KXU77" s="313"/>
      <c r="KXV77" s="313"/>
      <c r="KXW77" s="313"/>
      <c r="KXX77" s="313"/>
      <c r="KXY77" s="313"/>
      <c r="KXZ77" s="313"/>
      <c r="KYA77" s="313"/>
      <c r="KYB77" s="313"/>
      <c r="KYC77" s="313"/>
      <c r="KYD77" s="313"/>
      <c r="KYE77" s="313"/>
      <c r="KYF77" s="313"/>
      <c r="KYG77" s="313"/>
      <c r="KYH77" s="313"/>
      <c r="KYI77" s="313"/>
      <c r="KYJ77" s="313"/>
      <c r="KYK77" s="313"/>
      <c r="KYL77" s="313"/>
      <c r="KYM77" s="313"/>
      <c r="KYN77" s="313"/>
      <c r="KYO77" s="313"/>
      <c r="KYP77" s="313"/>
      <c r="KYQ77" s="313"/>
      <c r="KYR77" s="313"/>
      <c r="KYS77" s="313"/>
      <c r="KYT77" s="313"/>
      <c r="KYU77" s="313"/>
      <c r="KYV77" s="313"/>
      <c r="KYW77" s="313"/>
      <c r="KYX77" s="313"/>
      <c r="KYY77" s="313"/>
      <c r="KYZ77" s="313"/>
      <c r="KZA77" s="313"/>
      <c r="KZB77" s="313"/>
      <c r="KZC77" s="313"/>
      <c r="KZD77" s="313"/>
      <c r="KZE77" s="313"/>
      <c r="KZF77" s="313"/>
      <c r="KZG77" s="313"/>
      <c r="KZH77" s="313"/>
      <c r="KZI77" s="313"/>
      <c r="KZJ77" s="313"/>
      <c r="KZK77" s="313"/>
      <c r="KZL77" s="313"/>
      <c r="KZM77" s="313"/>
      <c r="KZN77" s="313"/>
      <c r="KZO77" s="313"/>
      <c r="KZP77" s="313"/>
      <c r="KZQ77" s="313"/>
      <c r="KZR77" s="313"/>
      <c r="KZS77" s="313"/>
      <c r="KZT77" s="313"/>
      <c r="KZU77" s="313"/>
      <c r="KZV77" s="313"/>
      <c r="KZW77" s="313"/>
      <c r="KZX77" s="313"/>
      <c r="KZY77" s="313"/>
      <c r="KZZ77" s="313"/>
      <c r="LAA77" s="313"/>
      <c r="LAB77" s="313"/>
      <c r="LAC77" s="313"/>
      <c r="LAD77" s="313"/>
      <c r="LAE77" s="313"/>
      <c r="LAF77" s="313"/>
      <c r="LAG77" s="313"/>
      <c r="LAH77" s="313"/>
      <c r="LAI77" s="313"/>
      <c r="LAJ77" s="313"/>
      <c r="LAK77" s="313"/>
      <c r="LAL77" s="313"/>
      <c r="LAM77" s="313"/>
      <c r="LAN77" s="313"/>
      <c r="LAO77" s="313"/>
      <c r="LAP77" s="313"/>
      <c r="LAQ77" s="313"/>
      <c r="LAR77" s="313"/>
      <c r="LAS77" s="313"/>
      <c r="LAT77" s="313"/>
      <c r="LAU77" s="313"/>
      <c r="LAV77" s="313"/>
      <c r="LAW77" s="313"/>
      <c r="LAX77" s="313"/>
      <c r="LAY77" s="313"/>
      <c r="LAZ77" s="313"/>
      <c r="LBA77" s="313"/>
      <c r="LBB77" s="313"/>
      <c r="LBC77" s="313"/>
      <c r="LBD77" s="313"/>
      <c r="LBE77" s="313"/>
      <c r="LBF77" s="313"/>
      <c r="LBG77" s="313"/>
      <c r="LBH77" s="313"/>
      <c r="LBI77" s="313"/>
      <c r="LBJ77" s="313"/>
      <c r="LBK77" s="313"/>
      <c r="LBL77" s="313"/>
      <c r="LBM77" s="313"/>
      <c r="LBN77" s="313"/>
      <c r="LBO77" s="313"/>
      <c r="LBP77" s="313"/>
      <c r="LBQ77" s="313"/>
      <c r="LBR77" s="313"/>
      <c r="LBS77" s="313"/>
      <c r="LBT77" s="313"/>
      <c r="LBU77" s="313"/>
      <c r="LBV77" s="313"/>
      <c r="LBW77" s="313"/>
      <c r="LBX77" s="313"/>
      <c r="LBY77" s="313"/>
      <c r="LBZ77" s="313"/>
      <c r="LCA77" s="313"/>
      <c r="LCB77" s="313"/>
      <c r="LCC77" s="313"/>
      <c r="LCD77" s="313"/>
      <c r="LCE77" s="313"/>
      <c r="LCF77" s="313"/>
      <c r="LCG77" s="313"/>
      <c r="LCH77" s="313"/>
      <c r="LCI77" s="313"/>
      <c r="LCJ77" s="313"/>
      <c r="LCK77" s="313"/>
      <c r="LCL77" s="313"/>
      <c r="LCM77" s="313"/>
      <c r="LCN77" s="313"/>
      <c r="LCO77" s="313"/>
      <c r="LCP77" s="313"/>
      <c r="LCQ77" s="313"/>
      <c r="LCR77" s="313"/>
      <c r="LCS77" s="313"/>
      <c r="LCT77" s="313"/>
      <c r="LCU77" s="313"/>
      <c r="LCV77" s="313"/>
      <c r="LCW77" s="313"/>
      <c r="LCX77" s="313"/>
      <c r="LCY77" s="313"/>
      <c r="LCZ77" s="313"/>
      <c r="LDA77" s="313"/>
      <c r="LDB77" s="313"/>
      <c r="LDC77" s="313"/>
      <c r="LDD77" s="313"/>
      <c r="LDE77" s="313"/>
      <c r="LDF77" s="313"/>
      <c r="LDG77" s="313"/>
      <c r="LDH77" s="313"/>
      <c r="LDI77" s="313"/>
      <c r="LDJ77" s="313"/>
      <c r="LDK77" s="313"/>
      <c r="LDL77" s="313"/>
      <c r="LDM77" s="313"/>
      <c r="LDN77" s="313"/>
      <c r="LDO77" s="313"/>
      <c r="LDP77" s="313"/>
      <c r="LDQ77" s="313"/>
      <c r="LDR77" s="313"/>
      <c r="LDS77" s="313"/>
      <c r="LDT77" s="313"/>
      <c r="LDU77" s="313"/>
      <c r="LDV77" s="313"/>
      <c r="LDW77" s="313"/>
      <c r="LDX77" s="313"/>
      <c r="LDY77" s="313"/>
      <c r="LDZ77" s="313"/>
      <c r="LEA77" s="313"/>
      <c r="LEB77" s="313"/>
      <c r="LEC77" s="313"/>
      <c r="LED77" s="313"/>
      <c r="LEE77" s="313"/>
      <c r="LEF77" s="313"/>
      <c r="LEG77" s="313"/>
      <c r="LEH77" s="313"/>
      <c r="LEI77" s="313"/>
      <c r="LEJ77" s="313"/>
      <c r="LEK77" s="313"/>
      <c r="LEL77" s="313"/>
      <c r="LEM77" s="313"/>
      <c r="LEN77" s="313"/>
      <c r="LEO77" s="313"/>
      <c r="LEP77" s="313"/>
      <c r="LEQ77" s="313"/>
      <c r="LER77" s="313"/>
      <c r="LES77" s="313"/>
      <c r="LET77" s="313"/>
      <c r="LEU77" s="313"/>
      <c r="LEV77" s="313"/>
      <c r="LEW77" s="313"/>
      <c r="LEX77" s="313"/>
      <c r="LEY77" s="313"/>
      <c r="LEZ77" s="313"/>
      <c r="LFA77" s="313"/>
      <c r="LFB77" s="313"/>
      <c r="LFC77" s="313"/>
      <c r="LFD77" s="313"/>
      <c r="LFE77" s="313"/>
      <c r="LFF77" s="313"/>
      <c r="LFG77" s="313"/>
      <c r="LFH77" s="313"/>
      <c r="LFI77" s="313"/>
      <c r="LFJ77" s="313"/>
      <c r="LFK77" s="313"/>
      <c r="LFL77" s="313"/>
      <c r="LFM77" s="313"/>
      <c r="LFN77" s="313"/>
      <c r="LFO77" s="313"/>
      <c r="LFP77" s="313"/>
      <c r="LFQ77" s="313"/>
      <c r="LFR77" s="313"/>
      <c r="LFS77" s="313"/>
      <c r="LFT77" s="313"/>
      <c r="LFU77" s="313"/>
      <c r="LFV77" s="313"/>
      <c r="LFW77" s="313"/>
      <c r="LFX77" s="313"/>
      <c r="LFY77" s="313"/>
      <c r="LFZ77" s="313"/>
      <c r="LGA77" s="313"/>
      <c r="LGB77" s="313"/>
      <c r="LGC77" s="313"/>
      <c r="LGD77" s="313"/>
      <c r="LGE77" s="313"/>
      <c r="LGF77" s="313"/>
      <c r="LGG77" s="313"/>
      <c r="LGH77" s="313"/>
      <c r="LGI77" s="313"/>
      <c r="LGJ77" s="313"/>
      <c r="LGK77" s="313"/>
      <c r="LGL77" s="313"/>
      <c r="LGM77" s="313"/>
      <c r="LGN77" s="313"/>
      <c r="LGO77" s="313"/>
      <c r="LGP77" s="313"/>
      <c r="LGQ77" s="313"/>
      <c r="LGR77" s="313"/>
      <c r="LGS77" s="313"/>
      <c r="LGT77" s="313"/>
      <c r="LGU77" s="313"/>
      <c r="LGV77" s="313"/>
      <c r="LGW77" s="313"/>
      <c r="LGX77" s="313"/>
      <c r="LGY77" s="313"/>
      <c r="LGZ77" s="313"/>
      <c r="LHA77" s="313"/>
      <c r="LHB77" s="313"/>
      <c r="LHC77" s="313"/>
      <c r="LHD77" s="313"/>
      <c r="LHE77" s="313"/>
      <c r="LHF77" s="313"/>
      <c r="LHG77" s="313"/>
      <c r="LHH77" s="313"/>
      <c r="LHI77" s="313"/>
      <c r="LHJ77" s="313"/>
      <c r="LHK77" s="313"/>
      <c r="LHL77" s="313"/>
      <c r="LHM77" s="313"/>
      <c r="LHN77" s="313"/>
      <c r="LHO77" s="313"/>
      <c r="LHP77" s="313"/>
      <c r="LHQ77" s="313"/>
      <c r="LHR77" s="313"/>
      <c r="LHS77" s="313"/>
      <c r="LHT77" s="313"/>
      <c r="LHU77" s="313"/>
      <c r="LHV77" s="313"/>
      <c r="LHW77" s="313"/>
      <c r="LHX77" s="313"/>
      <c r="LHY77" s="313"/>
      <c r="LHZ77" s="313"/>
      <c r="LIA77" s="313"/>
      <c r="LIB77" s="313"/>
      <c r="LIC77" s="313"/>
      <c r="LID77" s="313"/>
      <c r="LIE77" s="313"/>
      <c r="LIF77" s="313"/>
      <c r="LIG77" s="313"/>
      <c r="LIH77" s="313"/>
      <c r="LII77" s="313"/>
      <c r="LIJ77" s="313"/>
      <c r="LIK77" s="313"/>
      <c r="LIL77" s="313"/>
      <c r="LIM77" s="313"/>
      <c r="LIN77" s="313"/>
      <c r="LIO77" s="313"/>
      <c r="LIP77" s="313"/>
      <c r="LIQ77" s="313"/>
      <c r="LIR77" s="313"/>
      <c r="LIS77" s="313"/>
      <c r="LIT77" s="313"/>
      <c r="LIU77" s="313"/>
      <c r="LIV77" s="313"/>
      <c r="LIW77" s="313"/>
      <c r="LIX77" s="313"/>
      <c r="LIY77" s="313"/>
      <c r="LIZ77" s="313"/>
      <c r="LJA77" s="313"/>
      <c r="LJB77" s="313"/>
      <c r="LJC77" s="313"/>
      <c r="LJD77" s="313"/>
      <c r="LJE77" s="313"/>
      <c r="LJF77" s="313"/>
      <c r="LJG77" s="313"/>
      <c r="LJH77" s="313"/>
      <c r="LJI77" s="313"/>
      <c r="LJJ77" s="313"/>
      <c r="LJK77" s="313"/>
      <c r="LJL77" s="313"/>
      <c r="LJM77" s="313"/>
      <c r="LJN77" s="313"/>
      <c r="LJO77" s="313"/>
      <c r="LJP77" s="313"/>
      <c r="LJQ77" s="313"/>
      <c r="LJR77" s="313"/>
      <c r="LJS77" s="313"/>
      <c r="LJT77" s="313"/>
      <c r="LJU77" s="313"/>
      <c r="LJV77" s="313"/>
      <c r="LJW77" s="313"/>
      <c r="LJX77" s="313"/>
      <c r="LJY77" s="313"/>
      <c r="LJZ77" s="313"/>
      <c r="LKA77" s="313"/>
      <c r="LKB77" s="313"/>
      <c r="LKC77" s="313"/>
      <c r="LKD77" s="313"/>
      <c r="LKE77" s="313"/>
      <c r="LKF77" s="313"/>
      <c r="LKG77" s="313"/>
      <c r="LKH77" s="313"/>
      <c r="LKI77" s="313"/>
      <c r="LKJ77" s="313"/>
      <c r="LKK77" s="313"/>
      <c r="LKL77" s="313"/>
      <c r="LKM77" s="313"/>
      <c r="LKN77" s="313"/>
      <c r="LKO77" s="313"/>
      <c r="LKP77" s="313"/>
      <c r="LKQ77" s="313"/>
      <c r="LKR77" s="313"/>
      <c r="LKS77" s="313"/>
      <c r="LKT77" s="313"/>
      <c r="LKU77" s="313"/>
      <c r="LKV77" s="313"/>
      <c r="LKW77" s="313"/>
      <c r="LKX77" s="313"/>
      <c r="LKY77" s="313"/>
      <c r="LKZ77" s="313"/>
      <c r="LLA77" s="313"/>
      <c r="LLB77" s="313"/>
      <c r="LLC77" s="313"/>
      <c r="LLD77" s="313"/>
      <c r="LLE77" s="313"/>
      <c r="LLF77" s="313"/>
      <c r="LLG77" s="313"/>
      <c r="LLH77" s="313"/>
      <c r="LLI77" s="313"/>
      <c r="LLJ77" s="313"/>
      <c r="LLK77" s="313"/>
      <c r="LLL77" s="313"/>
      <c r="LLM77" s="313"/>
      <c r="LLN77" s="313"/>
      <c r="LLO77" s="313"/>
      <c r="LLP77" s="313"/>
      <c r="LLQ77" s="313"/>
      <c r="LLR77" s="313"/>
      <c r="LLS77" s="313"/>
      <c r="LLT77" s="313"/>
      <c r="LLU77" s="313"/>
      <c r="LLV77" s="313"/>
      <c r="LLW77" s="313"/>
      <c r="LLX77" s="313"/>
      <c r="LLY77" s="313"/>
      <c r="LLZ77" s="313"/>
      <c r="LMA77" s="313"/>
      <c r="LMB77" s="313"/>
      <c r="LMC77" s="313"/>
      <c r="LMD77" s="313"/>
      <c r="LME77" s="313"/>
      <c r="LMF77" s="313"/>
      <c r="LMG77" s="313"/>
      <c r="LMH77" s="313"/>
      <c r="LMI77" s="313"/>
      <c r="LMJ77" s="313"/>
      <c r="LMK77" s="313"/>
      <c r="LML77" s="313"/>
      <c r="LMM77" s="313"/>
      <c r="LMN77" s="313"/>
      <c r="LMO77" s="313"/>
      <c r="LMP77" s="313"/>
      <c r="LMQ77" s="313"/>
      <c r="LMR77" s="313"/>
      <c r="LMS77" s="313"/>
      <c r="LMT77" s="313"/>
      <c r="LMU77" s="313"/>
      <c r="LMV77" s="313"/>
      <c r="LMW77" s="313"/>
      <c r="LMX77" s="313"/>
      <c r="LMY77" s="313"/>
      <c r="LMZ77" s="313"/>
      <c r="LNA77" s="313"/>
      <c r="LNB77" s="313"/>
      <c r="LNC77" s="313"/>
      <c r="LND77" s="313"/>
      <c r="LNE77" s="313"/>
      <c r="LNF77" s="313"/>
      <c r="LNG77" s="313"/>
      <c r="LNH77" s="313"/>
      <c r="LNI77" s="313"/>
      <c r="LNJ77" s="313"/>
      <c r="LNK77" s="313"/>
      <c r="LNL77" s="313"/>
      <c r="LNM77" s="313"/>
      <c r="LNN77" s="313"/>
      <c r="LNO77" s="313"/>
      <c r="LNP77" s="313"/>
      <c r="LNQ77" s="313"/>
      <c r="LNR77" s="313"/>
      <c r="LNS77" s="313"/>
      <c r="LNT77" s="313"/>
      <c r="LNU77" s="313"/>
      <c r="LNV77" s="313"/>
      <c r="LNW77" s="313"/>
      <c r="LNX77" s="313"/>
      <c r="LNY77" s="313"/>
      <c r="LNZ77" s="313"/>
      <c r="LOA77" s="313"/>
      <c r="LOB77" s="313"/>
      <c r="LOC77" s="313"/>
      <c r="LOD77" s="313"/>
      <c r="LOE77" s="313"/>
      <c r="LOF77" s="313"/>
      <c r="LOG77" s="313"/>
      <c r="LOH77" s="313"/>
      <c r="LOI77" s="313"/>
      <c r="LOJ77" s="313"/>
      <c r="LOK77" s="313"/>
      <c r="LOL77" s="313"/>
      <c r="LOM77" s="313"/>
      <c r="LON77" s="313"/>
      <c r="LOO77" s="313"/>
      <c r="LOP77" s="313"/>
      <c r="LOQ77" s="313"/>
      <c r="LOR77" s="313"/>
      <c r="LOS77" s="313"/>
      <c r="LOT77" s="313"/>
      <c r="LOU77" s="313"/>
      <c r="LOV77" s="313"/>
      <c r="LOW77" s="313"/>
      <c r="LOX77" s="313"/>
      <c r="LOY77" s="313"/>
      <c r="LOZ77" s="313"/>
      <c r="LPA77" s="313"/>
      <c r="LPB77" s="313"/>
      <c r="LPC77" s="313"/>
      <c r="LPD77" s="313"/>
      <c r="LPE77" s="313"/>
      <c r="LPF77" s="313"/>
      <c r="LPG77" s="313"/>
      <c r="LPH77" s="313"/>
      <c r="LPI77" s="313"/>
      <c r="LPJ77" s="313"/>
      <c r="LPK77" s="313"/>
      <c r="LPL77" s="313"/>
      <c r="LPM77" s="313"/>
      <c r="LPN77" s="313"/>
      <c r="LPO77" s="313"/>
      <c r="LPP77" s="313"/>
      <c r="LPQ77" s="313"/>
      <c r="LPR77" s="313"/>
      <c r="LPS77" s="313"/>
      <c r="LPT77" s="313"/>
      <c r="LPU77" s="313"/>
      <c r="LPV77" s="313"/>
      <c r="LPW77" s="313"/>
      <c r="LPX77" s="313"/>
      <c r="LPY77" s="313"/>
      <c r="LPZ77" s="313"/>
      <c r="LQA77" s="313"/>
      <c r="LQB77" s="313"/>
      <c r="LQC77" s="313"/>
      <c r="LQD77" s="313"/>
      <c r="LQE77" s="313"/>
      <c r="LQF77" s="313"/>
      <c r="LQG77" s="313"/>
      <c r="LQH77" s="313"/>
      <c r="LQI77" s="313"/>
      <c r="LQJ77" s="313"/>
      <c r="LQK77" s="313"/>
      <c r="LQL77" s="313"/>
      <c r="LQM77" s="313"/>
      <c r="LQN77" s="313"/>
      <c r="LQO77" s="313"/>
      <c r="LQP77" s="313"/>
      <c r="LQQ77" s="313"/>
      <c r="LQR77" s="313"/>
      <c r="LQS77" s="313"/>
      <c r="LQT77" s="313"/>
      <c r="LQU77" s="313"/>
      <c r="LQV77" s="313"/>
      <c r="LQW77" s="313"/>
      <c r="LQX77" s="313"/>
      <c r="LQY77" s="313"/>
      <c r="LQZ77" s="313"/>
      <c r="LRA77" s="313"/>
      <c r="LRB77" s="313"/>
      <c r="LRC77" s="313"/>
      <c r="LRD77" s="313"/>
      <c r="LRE77" s="313"/>
      <c r="LRF77" s="313"/>
      <c r="LRG77" s="313"/>
      <c r="LRH77" s="313"/>
      <c r="LRI77" s="313"/>
      <c r="LRJ77" s="313"/>
      <c r="LRK77" s="313"/>
      <c r="LRL77" s="313"/>
      <c r="LRM77" s="313"/>
      <c r="LRN77" s="313"/>
      <c r="LRO77" s="313"/>
      <c r="LRP77" s="313"/>
      <c r="LRQ77" s="313"/>
      <c r="LRR77" s="313"/>
      <c r="LRS77" s="313"/>
      <c r="LRT77" s="313"/>
      <c r="LRU77" s="313"/>
      <c r="LRV77" s="313"/>
      <c r="LRW77" s="313"/>
      <c r="LRX77" s="313"/>
      <c r="LRY77" s="313"/>
      <c r="LRZ77" s="313"/>
      <c r="LSA77" s="313"/>
      <c r="LSB77" s="313"/>
      <c r="LSC77" s="313"/>
      <c r="LSD77" s="313"/>
      <c r="LSE77" s="313"/>
      <c r="LSF77" s="313"/>
      <c r="LSG77" s="313"/>
      <c r="LSH77" s="313"/>
      <c r="LSI77" s="313"/>
      <c r="LSJ77" s="313"/>
      <c r="LSK77" s="313"/>
      <c r="LSL77" s="313"/>
      <c r="LSM77" s="313"/>
      <c r="LSN77" s="313"/>
      <c r="LSO77" s="313"/>
      <c r="LSP77" s="313"/>
      <c r="LSQ77" s="313"/>
      <c r="LSR77" s="313"/>
      <c r="LSS77" s="313"/>
      <c r="LST77" s="313"/>
      <c r="LSU77" s="313"/>
      <c r="LSV77" s="313"/>
      <c r="LSW77" s="313"/>
      <c r="LSX77" s="313"/>
      <c r="LSY77" s="313"/>
      <c r="LSZ77" s="313"/>
      <c r="LTA77" s="313"/>
      <c r="LTB77" s="313"/>
      <c r="LTC77" s="313"/>
      <c r="LTD77" s="313"/>
      <c r="LTE77" s="313"/>
      <c r="LTF77" s="313"/>
      <c r="LTG77" s="313"/>
      <c r="LTH77" s="313"/>
      <c r="LTI77" s="313"/>
      <c r="LTJ77" s="313"/>
      <c r="LTK77" s="313"/>
      <c r="LTL77" s="313"/>
      <c r="LTM77" s="313"/>
      <c r="LTN77" s="313"/>
      <c r="LTO77" s="313"/>
      <c r="LTP77" s="313"/>
      <c r="LTQ77" s="313"/>
      <c r="LTR77" s="313"/>
      <c r="LTS77" s="313"/>
      <c r="LTT77" s="313"/>
      <c r="LTU77" s="313"/>
      <c r="LTV77" s="313"/>
      <c r="LTW77" s="313"/>
      <c r="LTX77" s="313"/>
      <c r="LTY77" s="313"/>
      <c r="LTZ77" s="313"/>
      <c r="LUA77" s="313"/>
      <c r="LUB77" s="313"/>
      <c r="LUC77" s="313"/>
      <c r="LUD77" s="313"/>
      <c r="LUE77" s="313"/>
      <c r="LUF77" s="313"/>
      <c r="LUG77" s="313"/>
      <c r="LUH77" s="313"/>
      <c r="LUI77" s="313"/>
      <c r="LUJ77" s="313"/>
      <c r="LUK77" s="313"/>
      <c r="LUL77" s="313"/>
      <c r="LUM77" s="313"/>
      <c r="LUN77" s="313"/>
      <c r="LUO77" s="313"/>
      <c r="LUP77" s="313"/>
      <c r="LUQ77" s="313"/>
      <c r="LUR77" s="313"/>
      <c r="LUS77" s="313"/>
      <c r="LUT77" s="313"/>
      <c r="LUU77" s="313"/>
      <c r="LUV77" s="313"/>
      <c r="LUW77" s="313"/>
      <c r="LUX77" s="313"/>
      <c r="LUY77" s="313"/>
      <c r="LUZ77" s="313"/>
      <c r="LVA77" s="313"/>
      <c r="LVB77" s="313"/>
      <c r="LVC77" s="313"/>
      <c r="LVD77" s="313"/>
      <c r="LVE77" s="313"/>
      <c r="LVF77" s="313"/>
      <c r="LVG77" s="313"/>
      <c r="LVH77" s="313"/>
      <c r="LVI77" s="313"/>
      <c r="LVJ77" s="313"/>
      <c r="LVK77" s="313"/>
      <c r="LVL77" s="313"/>
      <c r="LVM77" s="313"/>
      <c r="LVN77" s="313"/>
      <c r="LVO77" s="313"/>
      <c r="LVP77" s="313"/>
      <c r="LVQ77" s="313"/>
      <c r="LVR77" s="313"/>
      <c r="LVS77" s="313"/>
      <c r="LVT77" s="313"/>
      <c r="LVU77" s="313"/>
      <c r="LVV77" s="313"/>
      <c r="LVW77" s="313"/>
      <c r="LVX77" s="313"/>
      <c r="LVY77" s="313"/>
      <c r="LVZ77" s="313"/>
      <c r="LWA77" s="313"/>
      <c r="LWB77" s="313"/>
      <c r="LWC77" s="313"/>
      <c r="LWD77" s="313"/>
      <c r="LWE77" s="313"/>
      <c r="LWF77" s="313"/>
      <c r="LWG77" s="313"/>
      <c r="LWH77" s="313"/>
      <c r="LWI77" s="313"/>
      <c r="LWJ77" s="313"/>
      <c r="LWK77" s="313"/>
      <c r="LWL77" s="313"/>
      <c r="LWM77" s="313"/>
      <c r="LWN77" s="313"/>
      <c r="LWO77" s="313"/>
      <c r="LWP77" s="313"/>
      <c r="LWQ77" s="313"/>
      <c r="LWR77" s="313"/>
      <c r="LWS77" s="313"/>
      <c r="LWT77" s="313"/>
      <c r="LWU77" s="313"/>
      <c r="LWV77" s="313"/>
      <c r="LWW77" s="313"/>
      <c r="LWX77" s="313"/>
      <c r="LWY77" s="313"/>
      <c r="LWZ77" s="313"/>
      <c r="LXA77" s="313"/>
      <c r="LXB77" s="313"/>
      <c r="LXC77" s="313"/>
      <c r="LXD77" s="313"/>
      <c r="LXE77" s="313"/>
      <c r="LXF77" s="313"/>
      <c r="LXG77" s="313"/>
      <c r="LXH77" s="313"/>
      <c r="LXI77" s="313"/>
      <c r="LXJ77" s="313"/>
      <c r="LXK77" s="313"/>
      <c r="LXL77" s="313"/>
      <c r="LXM77" s="313"/>
      <c r="LXN77" s="313"/>
      <c r="LXO77" s="313"/>
      <c r="LXP77" s="313"/>
      <c r="LXQ77" s="313"/>
      <c r="LXR77" s="313"/>
      <c r="LXS77" s="313"/>
      <c r="LXT77" s="313"/>
      <c r="LXU77" s="313"/>
      <c r="LXV77" s="313"/>
      <c r="LXW77" s="313"/>
      <c r="LXX77" s="313"/>
      <c r="LXY77" s="313"/>
      <c r="LXZ77" s="313"/>
      <c r="LYA77" s="313"/>
      <c r="LYB77" s="313"/>
      <c r="LYC77" s="313"/>
      <c r="LYD77" s="313"/>
      <c r="LYE77" s="313"/>
      <c r="LYF77" s="313"/>
      <c r="LYG77" s="313"/>
      <c r="LYH77" s="313"/>
      <c r="LYI77" s="313"/>
      <c r="LYJ77" s="313"/>
      <c r="LYK77" s="313"/>
      <c r="LYL77" s="313"/>
      <c r="LYM77" s="313"/>
      <c r="LYN77" s="313"/>
      <c r="LYO77" s="313"/>
      <c r="LYP77" s="313"/>
      <c r="LYQ77" s="313"/>
      <c r="LYR77" s="313"/>
      <c r="LYS77" s="313"/>
      <c r="LYT77" s="313"/>
      <c r="LYU77" s="313"/>
      <c r="LYV77" s="313"/>
      <c r="LYW77" s="313"/>
      <c r="LYX77" s="313"/>
      <c r="LYY77" s="313"/>
      <c r="LYZ77" s="313"/>
      <c r="LZA77" s="313"/>
      <c r="LZB77" s="313"/>
      <c r="LZC77" s="313"/>
      <c r="LZD77" s="313"/>
      <c r="LZE77" s="313"/>
      <c r="LZF77" s="313"/>
      <c r="LZG77" s="313"/>
      <c r="LZH77" s="313"/>
      <c r="LZI77" s="313"/>
      <c r="LZJ77" s="313"/>
      <c r="LZK77" s="313"/>
      <c r="LZL77" s="313"/>
      <c r="LZM77" s="313"/>
      <c r="LZN77" s="313"/>
      <c r="LZO77" s="313"/>
      <c r="LZP77" s="313"/>
      <c r="LZQ77" s="313"/>
      <c r="LZR77" s="313"/>
      <c r="LZS77" s="313"/>
      <c r="LZT77" s="313"/>
      <c r="LZU77" s="313"/>
      <c r="LZV77" s="313"/>
      <c r="LZW77" s="313"/>
      <c r="LZX77" s="313"/>
      <c r="LZY77" s="313"/>
      <c r="LZZ77" s="313"/>
      <c r="MAA77" s="313"/>
      <c r="MAB77" s="313"/>
      <c r="MAC77" s="313"/>
      <c r="MAD77" s="313"/>
      <c r="MAE77" s="313"/>
      <c r="MAF77" s="313"/>
      <c r="MAG77" s="313"/>
      <c r="MAH77" s="313"/>
      <c r="MAI77" s="313"/>
      <c r="MAJ77" s="313"/>
      <c r="MAK77" s="313"/>
      <c r="MAL77" s="313"/>
      <c r="MAM77" s="313"/>
      <c r="MAN77" s="313"/>
      <c r="MAO77" s="313"/>
      <c r="MAP77" s="313"/>
      <c r="MAQ77" s="313"/>
      <c r="MAR77" s="313"/>
      <c r="MAS77" s="313"/>
      <c r="MAT77" s="313"/>
      <c r="MAU77" s="313"/>
      <c r="MAV77" s="313"/>
      <c r="MAW77" s="313"/>
      <c r="MAX77" s="313"/>
      <c r="MAY77" s="313"/>
      <c r="MAZ77" s="313"/>
      <c r="MBA77" s="313"/>
      <c r="MBB77" s="313"/>
      <c r="MBC77" s="313"/>
      <c r="MBD77" s="313"/>
      <c r="MBE77" s="313"/>
      <c r="MBF77" s="313"/>
      <c r="MBG77" s="313"/>
      <c r="MBH77" s="313"/>
      <c r="MBI77" s="313"/>
      <c r="MBJ77" s="313"/>
      <c r="MBK77" s="313"/>
      <c r="MBL77" s="313"/>
      <c r="MBM77" s="313"/>
      <c r="MBN77" s="313"/>
      <c r="MBO77" s="313"/>
      <c r="MBP77" s="313"/>
      <c r="MBQ77" s="313"/>
      <c r="MBR77" s="313"/>
      <c r="MBS77" s="313"/>
      <c r="MBT77" s="313"/>
      <c r="MBU77" s="313"/>
      <c r="MBV77" s="313"/>
      <c r="MBW77" s="313"/>
      <c r="MBX77" s="313"/>
      <c r="MBY77" s="313"/>
      <c r="MBZ77" s="313"/>
      <c r="MCA77" s="313"/>
      <c r="MCB77" s="313"/>
      <c r="MCC77" s="313"/>
      <c r="MCD77" s="313"/>
      <c r="MCE77" s="313"/>
      <c r="MCF77" s="313"/>
      <c r="MCG77" s="313"/>
      <c r="MCH77" s="313"/>
      <c r="MCI77" s="313"/>
      <c r="MCJ77" s="313"/>
      <c r="MCK77" s="313"/>
      <c r="MCL77" s="313"/>
      <c r="MCM77" s="313"/>
      <c r="MCN77" s="313"/>
      <c r="MCO77" s="313"/>
      <c r="MCP77" s="313"/>
      <c r="MCQ77" s="313"/>
      <c r="MCR77" s="313"/>
      <c r="MCS77" s="313"/>
      <c r="MCT77" s="313"/>
      <c r="MCU77" s="313"/>
      <c r="MCV77" s="313"/>
      <c r="MCW77" s="313"/>
      <c r="MCX77" s="313"/>
      <c r="MCY77" s="313"/>
      <c r="MCZ77" s="313"/>
      <c r="MDA77" s="313"/>
      <c r="MDB77" s="313"/>
      <c r="MDC77" s="313"/>
      <c r="MDD77" s="313"/>
      <c r="MDE77" s="313"/>
      <c r="MDF77" s="313"/>
      <c r="MDG77" s="313"/>
      <c r="MDH77" s="313"/>
      <c r="MDI77" s="313"/>
      <c r="MDJ77" s="313"/>
      <c r="MDK77" s="313"/>
      <c r="MDL77" s="313"/>
      <c r="MDM77" s="313"/>
      <c r="MDN77" s="313"/>
      <c r="MDO77" s="313"/>
      <c r="MDP77" s="313"/>
      <c r="MDQ77" s="313"/>
      <c r="MDR77" s="313"/>
      <c r="MDS77" s="313"/>
      <c r="MDT77" s="313"/>
      <c r="MDU77" s="313"/>
      <c r="MDV77" s="313"/>
      <c r="MDW77" s="313"/>
      <c r="MDX77" s="313"/>
      <c r="MDY77" s="313"/>
      <c r="MDZ77" s="313"/>
      <c r="MEA77" s="313"/>
      <c r="MEB77" s="313"/>
      <c r="MEC77" s="313"/>
      <c r="MED77" s="313"/>
      <c r="MEE77" s="313"/>
      <c r="MEF77" s="313"/>
      <c r="MEG77" s="313"/>
      <c r="MEH77" s="313"/>
      <c r="MEI77" s="313"/>
      <c r="MEJ77" s="313"/>
      <c r="MEK77" s="313"/>
      <c r="MEL77" s="313"/>
      <c r="MEM77" s="313"/>
      <c r="MEN77" s="313"/>
      <c r="MEO77" s="313"/>
      <c r="MEP77" s="313"/>
      <c r="MEQ77" s="313"/>
      <c r="MER77" s="313"/>
      <c r="MES77" s="313"/>
      <c r="MET77" s="313"/>
      <c r="MEU77" s="313"/>
      <c r="MEV77" s="313"/>
      <c r="MEW77" s="313"/>
      <c r="MEX77" s="313"/>
      <c r="MEY77" s="313"/>
      <c r="MEZ77" s="313"/>
      <c r="MFA77" s="313"/>
      <c r="MFB77" s="313"/>
      <c r="MFC77" s="313"/>
      <c r="MFD77" s="313"/>
      <c r="MFE77" s="313"/>
      <c r="MFF77" s="313"/>
      <c r="MFG77" s="313"/>
      <c r="MFH77" s="313"/>
      <c r="MFI77" s="313"/>
      <c r="MFJ77" s="313"/>
      <c r="MFK77" s="313"/>
      <c r="MFL77" s="313"/>
      <c r="MFM77" s="313"/>
      <c r="MFN77" s="313"/>
      <c r="MFO77" s="313"/>
      <c r="MFP77" s="313"/>
      <c r="MFQ77" s="313"/>
      <c r="MFR77" s="313"/>
      <c r="MFS77" s="313"/>
      <c r="MFT77" s="313"/>
      <c r="MFU77" s="313"/>
      <c r="MFV77" s="313"/>
      <c r="MFW77" s="313"/>
      <c r="MFX77" s="313"/>
      <c r="MFY77" s="313"/>
      <c r="MFZ77" s="313"/>
      <c r="MGA77" s="313"/>
      <c r="MGB77" s="313"/>
      <c r="MGC77" s="313"/>
      <c r="MGD77" s="313"/>
      <c r="MGE77" s="313"/>
      <c r="MGF77" s="313"/>
      <c r="MGG77" s="313"/>
      <c r="MGH77" s="313"/>
      <c r="MGI77" s="313"/>
      <c r="MGJ77" s="313"/>
      <c r="MGK77" s="313"/>
      <c r="MGL77" s="313"/>
      <c r="MGM77" s="313"/>
      <c r="MGN77" s="313"/>
      <c r="MGO77" s="313"/>
      <c r="MGP77" s="313"/>
      <c r="MGQ77" s="313"/>
      <c r="MGR77" s="313"/>
      <c r="MGS77" s="313"/>
      <c r="MGT77" s="313"/>
      <c r="MGU77" s="313"/>
      <c r="MGV77" s="313"/>
      <c r="MGW77" s="313"/>
      <c r="MGX77" s="313"/>
      <c r="MGY77" s="313"/>
      <c r="MGZ77" s="313"/>
      <c r="MHA77" s="313"/>
      <c r="MHB77" s="313"/>
      <c r="MHC77" s="313"/>
      <c r="MHD77" s="313"/>
      <c r="MHE77" s="313"/>
      <c r="MHF77" s="313"/>
      <c r="MHG77" s="313"/>
      <c r="MHH77" s="313"/>
      <c r="MHI77" s="313"/>
      <c r="MHJ77" s="313"/>
      <c r="MHK77" s="313"/>
      <c r="MHL77" s="313"/>
      <c r="MHM77" s="313"/>
      <c r="MHN77" s="313"/>
      <c r="MHO77" s="313"/>
      <c r="MHP77" s="313"/>
      <c r="MHQ77" s="313"/>
      <c r="MHR77" s="313"/>
      <c r="MHS77" s="313"/>
      <c r="MHT77" s="313"/>
      <c r="MHU77" s="313"/>
      <c r="MHV77" s="313"/>
      <c r="MHW77" s="313"/>
      <c r="MHX77" s="313"/>
      <c r="MHY77" s="313"/>
      <c r="MHZ77" s="313"/>
      <c r="MIA77" s="313"/>
      <c r="MIB77" s="313"/>
      <c r="MIC77" s="313"/>
      <c r="MID77" s="313"/>
      <c r="MIE77" s="313"/>
      <c r="MIF77" s="313"/>
      <c r="MIG77" s="313"/>
      <c r="MIH77" s="313"/>
      <c r="MII77" s="313"/>
      <c r="MIJ77" s="313"/>
      <c r="MIK77" s="313"/>
      <c r="MIL77" s="313"/>
      <c r="MIM77" s="313"/>
      <c r="MIN77" s="313"/>
      <c r="MIO77" s="313"/>
      <c r="MIP77" s="313"/>
      <c r="MIQ77" s="313"/>
      <c r="MIR77" s="313"/>
      <c r="MIS77" s="313"/>
      <c r="MIT77" s="313"/>
      <c r="MIU77" s="313"/>
      <c r="MIV77" s="313"/>
      <c r="MIW77" s="313"/>
      <c r="MIX77" s="313"/>
      <c r="MIY77" s="313"/>
      <c r="MIZ77" s="313"/>
      <c r="MJA77" s="313"/>
      <c r="MJB77" s="313"/>
      <c r="MJC77" s="313"/>
      <c r="MJD77" s="313"/>
      <c r="MJE77" s="313"/>
      <c r="MJF77" s="313"/>
      <c r="MJG77" s="313"/>
      <c r="MJH77" s="313"/>
      <c r="MJI77" s="313"/>
      <c r="MJJ77" s="313"/>
      <c r="MJK77" s="313"/>
      <c r="MJL77" s="313"/>
      <c r="MJM77" s="313"/>
      <c r="MJN77" s="313"/>
      <c r="MJO77" s="313"/>
      <c r="MJP77" s="313"/>
      <c r="MJQ77" s="313"/>
      <c r="MJR77" s="313"/>
      <c r="MJS77" s="313"/>
      <c r="MJT77" s="313"/>
      <c r="MJU77" s="313"/>
      <c r="MJV77" s="313"/>
      <c r="MJW77" s="313"/>
      <c r="MJX77" s="313"/>
      <c r="MJY77" s="313"/>
      <c r="MJZ77" s="313"/>
      <c r="MKA77" s="313"/>
      <c r="MKB77" s="313"/>
      <c r="MKC77" s="313"/>
      <c r="MKD77" s="313"/>
      <c r="MKE77" s="313"/>
      <c r="MKF77" s="313"/>
      <c r="MKG77" s="313"/>
      <c r="MKH77" s="313"/>
      <c r="MKI77" s="313"/>
      <c r="MKJ77" s="313"/>
      <c r="MKK77" s="313"/>
      <c r="MKL77" s="313"/>
      <c r="MKM77" s="313"/>
      <c r="MKN77" s="313"/>
      <c r="MKO77" s="313"/>
      <c r="MKP77" s="313"/>
      <c r="MKQ77" s="313"/>
      <c r="MKR77" s="313"/>
      <c r="MKS77" s="313"/>
      <c r="MKT77" s="313"/>
      <c r="MKU77" s="313"/>
      <c r="MKV77" s="313"/>
      <c r="MKW77" s="313"/>
      <c r="MKX77" s="313"/>
      <c r="MKY77" s="313"/>
      <c r="MKZ77" s="313"/>
      <c r="MLA77" s="313"/>
      <c r="MLB77" s="313"/>
      <c r="MLC77" s="313"/>
      <c r="MLD77" s="313"/>
      <c r="MLE77" s="313"/>
      <c r="MLF77" s="313"/>
      <c r="MLG77" s="313"/>
      <c r="MLH77" s="313"/>
      <c r="MLI77" s="313"/>
      <c r="MLJ77" s="313"/>
      <c r="MLK77" s="313"/>
      <c r="MLL77" s="313"/>
      <c r="MLM77" s="313"/>
      <c r="MLN77" s="313"/>
      <c r="MLO77" s="313"/>
      <c r="MLP77" s="313"/>
      <c r="MLQ77" s="313"/>
      <c r="MLR77" s="313"/>
      <c r="MLS77" s="313"/>
      <c r="MLT77" s="313"/>
      <c r="MLU77" s="313"/>
      <c r="MLV77" s="313"/>
      <c r="MLW77" s="313"/>
      <c r="MLX77" s="313"/>
      <c r="MLY77" s="313"/>
      <c r="MLZ77" s="313"/>
      <c r="MMA77" s="313"/>
      <c r="MMB77" s="313"/>
      <c r="MMC77" s="313"/>
      <c r="MMD77" s="313"/>
      <c r="MME77" s="313"/>
      <c r="MMF77" s="313"/>
      <c r="MMG77" s="313"/>
      <c r="MMH77" s="313"/>
      <c r="MMI77" s="313"/>
      <c r="MMJ77" s="313"/>
      <c r="MMK77" s="313"/>
      <c r="MML77" s="313"/>
      <c r="MMM77" s="313"/>
      <c r="MMN77" s="313"/>
      <c r="MMO77" s="313"/>
      <c r="MMP77" s="313"/>
      <c r="MMQ77" s="313"/>
      <c r="MMR77" s="313"/>
      <c r="MMS77" s="313"/>
      <c r="MMT77" s="313"/>
      <c r="MMU77" s="313"/>
      <c r="MMV77" s="313"/>
      <c r="MMW77" s="313"/>
      <c r="MMX77" s="313"/>
      <c r="MMY77" s="313"/>
      <c r="MMZ77" s="313"/>
      <c r="MNA77" s="313"/>
      <c r="MNB77" s="313"/>
      <c r="MNC77" s="313"/>
      <c r="MND77" s="313"/>
      <c r="MNE77" s="313"/>
      <c r="MNF77" s="313"/>
      <c r="MNG77" s="313"/>
      <c r="MNH77" s="313"/>
      <c r="MNI77" s="313"/>
      <c r="MNJ77" s="313"/>
      <c r="MNK77" s="313"/>
      <c r="MNL77" s="313"/>
      <c r="MNM77" s="313"/>
      <c r="MNN77" s="313"/>
      <c r="MNO77" s="313"/>
      <c r="MNP77" s="313"/>
      <c r="MNQ77" s="313"/>
      <c r="MNR77" s="313"/>
      <c r="MNS77" s="313"/>
      <c r="MNT77" s="313"/>
      <c r="MNU77" s="313"/>
      <c r="MNV77" s="313"/>
      <c r="MNW77" s="313"/>
      <c r="MNX77" s="313"/>
      <c r="MNY77" s="313"/>
      <c r="MNZ77" s="313"/>
      <c r="MOA77" s="313"/>
      <c r="MOB77" s="313"/>
      <c r="MOC77" s="313"/>
      <c r="MOD77" s="313"/>
      <c r="MOE77" s="313"/>
      <c r="MOF77" s="313"/>
      <c r="MOG77" s="313"/>
      <c r="MOH77" s="313"/>
      <c r="MOI77" s="313"/>
      <c r="MOJ77" s="313"/>
      <c r="MOK77" s="313"/>
      <c r="MOL77" s="313"/>
      <c r="MOM77" s="313"/>
      <c r="MON77" s="313"/>
      <c r="MOO77" s="313"/>
      <c r="MOP77" s="313"/>
      <c r="MOQ77" s="313"/>
      <c r="MOR77" s="313"/>
      <c r="MOS77" s="313"/>
      <c r="MOT77" s="313"/>
      <c r="MOU77" s="313"/>
      <c r="MOV77" s="313"/>
      <c r="MOW77" s="313"/>
      <c r="MOX77" s="313"/>
      <c r="MOY77" s="313"/>
      <c r="MOZ77" s="313"/>
      <c r="MPA77" s="313"/>
      <c r="MPB77" s="313"/>
      <c r="MPC77" s="313"/>
      <c r="MPD77" s="313"/>
      <c r="MPE77" s="313"/>
      <c r="MPF77" s="313"/>
      <c r="MPG77" s="313"/>
      <c r="MPH77" s="313"/>
      <c r="MPI77" s="313"/>
      <c r="MPJ77" s="313"/>
      <c r="MPK77" s="313"/>
      <c r="MPL77" s="313"/>
      <c r="MPM77" s="313"/>
      <c r="MPN77" s="313"/>
      <c r="MPO77" s="313"/>
      <c r="MPP77" s="313"/>
      <c r="MPQ77" s="313"/>
      <c r="MPR77" s="313"/>
      <c r="MPS77" s="313"/>
      <c r="MPT77" s="313"/>
      <c r="MPU77" s="313"/>
      <c r="MPV77" s="313"/>
      <c r="MPW77" s="313"/>
      <c r="MPX77" s="313"/>
      <c r="MPY77" s="313"/>
      <c r="MPZ77" s="313"/>
      <c r="MQA77" s="313"/>
      <c r="MQB77" s="313"/>
      <c r="MQC77" s="313"/>
      <c r="MQD77" s="313"/>
      <c r="MQE77" s="313"/>
      <c r="MQF77" s="313"/>
      <c r="MQG77" s="313"/>
      <c r="MQH77" s="313"/>
      <c r="MQI77" s="313"/>
      <c r="MQJ77" s="313"/>
      <c r="MQK77" s="313"/>
      <c r="MQL77" s="313"/>
      <c r="MQM77" s="313"/>
      <c r="MQN77" s="313"/>
      <c r="MQO77" s="313"/>
      <c r="MQP77" s="313"/>
      <c r="MQQ77" s="313"/>
      <c r="MQR77" s="313"/>
      <c r="MQS77" s="313"/>
      <c r="MQT77" s="313"/>
      <c r="MQU77" s="313"/>
      <c r="MQV77" s="313"/>
      <c r="MQW77" s="313"/>
      <c r="MQX77" s="313"/>
      <c r="MQY77" s="313"/>
      <c r="MQZ77" s="313"/>
      <c r="MRA77" s="313"/>
      <c r="MRB77" s="313"/>
      <c r="MRC77" s="313"/>
      <c r="MRD77" s="313"/>
      <c r="MRE77" s="313"/>
      <c r="MRF77" s="313"/>
      <c r="MRG77" s="313"/>
      <c r="MRH77" s="313"/>
      <c r="MRI77" s="313"/>
      <c r="MRJ77" s="313"/>
      <c r="MRK77" s="313"/>
      <c r="MRL77" s="313"/>
      <c r="MRM77" s="313"/>
      <c r="MRN77" s="313"/>
      <c r="MRO77" s="313"/>
      <c r="MRP77" s="313"/>
      <c r="MRQ77" s="313"/>
      <c r="MRR77" s="313"/>
      <c r="MRS77" s="313"/>
      <c r="MRT77" s="313"/>
      <c r="MRU77" s="313"/>
      <c r="MRV77" s="313"/>
      <c r="MRW77" s="313"/>
      <c r="MRX77" s="313"/>
      <c r="MRY77" s="313"/>
      <c r="MRZ77" s="313"/>
      <c r="MSA77" s="313"/>
      <c r="MSB77" s="313"/>
      <c r="MSC77" s="313"/>
      <c r="MSD77" s="313"/>
      <c r="MSE77" s="313"/>
      <c r="MSF77" s="313"/>
      <c r="MSG77" s="313"/>
      <c r="MSH77" s="313"/>
      <c r="MSI77" s="313"/>
      <c r="MSJ77" s="313"/>
      <c r="MSK77" s="313"/>
      <c r="MSL77" s="313"/>
      <c r="MSM77" s="313"/>
      <c r="MSN77" s="313"/>
      <c r="MSO77" s="313"/>
      <c r="MSP77" s="313"/>
      <c r="MSQ77" s="313"/>
      <c r="MSR77" s="313"/>
      <c r="MSS77" s="313"/>
      <c r="MST77" s="313"/>
      <c r="MSU77" s="313"/>
      <c r="MSV77" s="313"/>
      <c r="MSW77" s="313"/>
      <c r="MSX77" s="313"/>
      <c r="MSY77" s="313"/>
      <c r="MSZ77" s="313"/>
      <c r="MTA77" s="313"/>
      <c r="MTB77" s="313"/>
      <c r="MTC77" s="313"/>
      <c r="MTD77" s="313"/>
      <c r="MTE77" s="313"/>
      <c r="MTF77" s="313"/>
      <c r="MTG77" s="313"/>
      <c r="MTH77" s="313"/>
      <c r="MTI77" s="313"/>
      <c r="MTJ77" s="313"/>
      <c r="MTK77" s="313"/>
      <c r="MTL77" s="313"/>
      <c r="MTM77" s="313"/>
      <c r="MTN77" s="313"/>
      <c r="MTO77" s="313"/>
      <c r="MTP77" s="313"/>
      <c r="MTQ77" s="313"/>
      <c r="MTR77" s="313"/>
      <c r="MTS77" s="313"/>
      <c r="MTT77" s="313"/>
      <c r="MTU77" s="313"/>
      <c r="MTV77" s="313"/>
      <c r="MTW77" s="313"/>
      <c r="MTX77" s="313"/>
      <c r="MTY77" s="313"/>
      <c r="MTZ77" s="313"/>
      <c r="MUA77" s="313"/>
      <c r="MUB77" s="313"/>
      <c r="MUC77" s="313"/>
      <c r="MUD77" s="313"/>
      <c r="MUE77" s="313"/>
      <c r="MUF77" s="313"/>
      <c r="MUG77" s="313"/>
      <c r="MUH77" s="313"/>
      <c r="MUI77" s="313"/>
      <c r="MUJ77" s="313"/>
      <c r="MUK77" s="313"/>
      <c r="MUL77" s="313"/>
      <c r="MUM77" s="313"/>
      <c r="MUN77" s="313"/>
      <c r="MUO77" s="313"/>
      <c r="MUP77" s="313"/>
      <c r="MUQ77" s="313"/>
      <c r="MUR77" s="313"/>
      <c r="MUS77" s="313"/>
      <c r="MUT77" s="313"/>
      <c r="MUU77" s="313"/>
      <c r="MUV77" s="313"/>
      <c r="MUW77" s="313"/>
      <c r="MUX77" s="313"/>
      <c r="MUY77" s="313"/>
      <c r="MUZ77" s="313"/>
      <c r="MVA77" s="313"/>
      <c r="MVB77" s="313"/>
      <c r="MVC77" s="313"/>
      <c r="MVD77" s="313"/>
      <c r="MVE77" s="313"/>
      <c r="MVF77" s="313"/>
      <c r="MVG77" s="313"/>
      <c r="MVH77" s="313"/>
      <c r="MVI77" s="313"/>
      <c r="MVJ77" s="313"/>
      <c r="MVK77" s="313"/>
      <c r="MVL77" s="313"/>
      <c r="MVM77" s="313"/>
      <c r="MVN77" s="313"/>
      <c r="MVO77" s="313"/>
      <c r="MVP77" s="313"/>
      <c r="MVQ77" s="313"/>
      <c r="MVR77" s="313"/>
      <c r="MVS77" s="313"/>
      <c r="MVT77" s="313"/>
      <c r="MVU77" s="313"/>
      <c r="MVV77" s="313"/>
      <c r="MVW77" s="313"/>
      <c r="MVX77" s="313"/>
      <c r="MVY77" s="313"/>
      <c r="MVZ77" s="313"/>
      <c r="MWA77" s="313"/>
      <c r="MWB77" s="313"/>
      <c r="MWC77" s="313"/>
      <c r="MWD77" s="313"/>
      <c r="MWE77" s="313"/>
      <c r="MWF77" s="313"/>
      <c r="MWG77" s="313"/>
      <c r="MWH77" s="313"/>
      <c r="MWI77" s="313"/>
      <c r="MWJ77" s="313"/>
      <c r="MWK77" s="313"/>
      <c r="MWL77" s="313"/>
      <c r="MWM77" s="313"/>
      <c r="MWN77" s="313"/>
      <c r="MWO77" s="313"/>
      <c r="MWP77" s="313"/>
      <c r="MWQ77" s="313"/>
      <c r="MWR77" s="313"/>
      <c r="MWS77" s="313"/>
      <c r="MWT77" s="313"/>
      <c r="MWU77" s="313"/>
      <c r="MWV77" s="313"/>
      <c r="MWW77" s="313"/>
      <c r="MWX77" s="313"/>
      <c r="MWY77" s="313"/>
      <c r="MWZ77" s="313"/>
      <c r="MXA77" s="313"/>
      <c r="MXB77" s="313"/>
      <c r="MXC77" s="313"/>
      <c r="MXD77" s="313"/>
      <c r="MXE77" s="313"/>
      <c r="MXF77" s="313"/>
      <c r="MXG77" s="313"/>
      <c r="MXH77" s="313"/>
      <c r="MXI77" s="313"/>
      <c r="MXJ77" s="313"/>
      <c r="MXK77" s="313"/>
      <c r="MXL77" s="313"/>
      <c r="MXM77" s="313"/>
      <c r="MXN77" s="313"/>
      <c r="MXO77" s="313"/>
      <c r="MXP77" s="313"/>
      <c r="MXQ77" s="313"/>
      <c r="MXR77" s="313"/>
      <c r="MXS77" s="313"/>
      <c r="MXT77" s="313"/>
      <c r="MXU77" s="313"/>
      <c r="MXV77" s="313"/>
      <c r="MXW77" s="313"/>
      <c r="MXX77" s="313"/>
      <c r="MXY77" s="313"/>
      <c r="MXZ77" s="313"/>
      <c r="MYA77" s="313"/>
      <c r="MYB77" s="313"/>
      <c r="MYC77" s="313"/>
      <c r="MYD77" s="313"/>
      <c r="MYE77" s="313"/>
      <c r="MYF77" s="313"/>
      <c r="MYG77" s="313"/>
      <c r="MYH77" s="313"/>
      <c r="MYI77" s="313"/>
      <c r="MYJ77" s="313"/>
      <c r="MYK77" s="313"/>
      <c r="MYL77" s="313"/>
      <c r="MYM77" s="313"/>
      <c r="MYN77" s="313"/>
      <c r="MYO77" s="313"/>
      <c r="MYP77" s="313"/>
      <c r="MYQ77" s="313"/>
      <c r="MYR77" s="313"/>
      <c r="MYS77" s="313"/>
      <c r="MYT77" s="313"/>
      <c r="MYU77" s="313"/>
      <c r="MYV77" s="313"/>
      <c r="MYW77" s="313"/>
      <c r="MYX77" s="313"/>
      <c r="MYY77" s="313"/>
      <c r="MYZ77" s="313"/>
      <c r="MZA77" s="313"/>
      <c r="MZB77" s="313"/>
      <c r="MZC77" s="313"/>
      <c r="MZD77" s="313"/>
      <c r="MZE77" s="313"/>
      <c r="MZF77" s="313"/>
      <c r="MZG77" s="313"/>
      <c r="MZH77" s="313"/>
      <c r="MZI77" s="313"/>
      <c r="MZJ77" s="313"/>
      <c r="MZK77" s="313"/>
      <c r="MZL77" s="313"/>
      <c r="MZM77" s="313"/>
      <c r="MZN77" s="313"/>
      <c r="MZO77" s="313"/>
      <c r="MZP77" s="313"/>
      <c r="MZQ77" s="313"/>
      <c r="MZR77" s="313"/>
      <c r="MZS77" s="313"/>
      <c r="MZT77" s="313"/>
      <c r="MZU77" s="313"/>
      <c r="MZV77" s="313"/>
      <c r="MZW77" s="313"/>
      <c r="MZX77" s="313"/>
      <c r="MZY77" s="313"/>
      <c r="MZZ77" s="313"/>
      <c r="NAA77" s="313"/>
      <c r="NAB77" s="313"/>
      <c r="NAC77" s="313"/>
      <c r="NAD77" s="313"/>
      <c r="NAE77" s="313"/>
      <c r="NAF77" s="313"/>
      <c r="NAG77" s="313"/>
      <c r="NAH77" s="313"/>
      <c r="NAI77" s="313"/>
      <c r="NAJ77" s="313"/>
      <c r="NAK77" s="313"/>
      <c r="NAL77" s="313"/>
      <c r="NAM77" s="313"/>
      <c r="NAN77" s="313"/>
      <c r="NAO77" s="313"/>
      <c r="NAP77" s="313"/>
      <c r="NAQ77" s="313"/>
      <c r="NAR77" s="313"/>
      <c r="NAS77" s="313"/>
      <c r="NAT77" s="313"/>
      <c r="NAU77" s="313"/>
      <c r="NAV77" s="313"/>
      <c r="NAW77" s="313"/>
      <c r="NAX77" s="313"/>
      <c r="NAY77" s="313"/>
      <c r="NAZ77" s="313"/>
      <c r="NBA77" s="313"/>
      <c r="NBB77" s="313"/>
      <c r="NBC77" s="313"/>
      <c r="NBD77" s="313"/>
      <c r="NBE77" s="313"/>
      <c r="NBF77" s="313"/>
      <c r="NBG77" s="313"/>
      <c r="NBH77" s="313"/>
      <c r="NBI77" s="313"/>
      <c r="NBJ77" s="313"/>
      <c r="NBK77" s="313"/>
      <c r="NBL77" s="313"/>
      <c r="NBM77" s="313"/>
      <c r="NBN77" s="313"/>
      <c r="NBO77" s="313"/>
      <c r="NBP77" s="313"/>
      <c r="NBQ77" s="313"/>
      <c r="NBR77" s="313"/>
      <c r="NBS77" s="313"/>
      <c r="NBT77" s="313"/>
      <c r="NBU77" s="313"/>
      <c r="NBV77" s="313"/>
      <c r="NBW77" s="313"/>
      <c r="NBX77" s="313"/>
      <c r="NBY77" s="313"/>
      <c r="NBZ77" s="313"/>
      <c r="NCA77" s="313"/>
      <c r="NCB77" s="313"/>
      <c r="NCC77" s="313"/>
      <c r="NCD77" s="313"/>
      <c r="NCE77" s="313"/>
      <c r="NCF77" s="313"/>
      <c r="NCG77" s="313"/>
      <c r="NCH77" s="313"/>
      <c r="NCI77" s="313"/>
      <c r="NCJ77" s="313"/>
      <c r="NCK77" s="313"/>
      <c r="NCL77" s="313"/>
      <c r="NCM77" s="313"/>
      <c r="NCN77" s="313"/>
      <c r="NCO77" s="313"/>
      <c r="NCP77" s="313"/>
      <c r="NCQ77" s="313"/>
      <c r="NCR77" s="313"/>
      <c r="NCS77" s="313"/>
      <c r="NCT77" s="313"/>
      <c r="NCU77" s="313"/>
      <c r="NCV77" s="313"/>
      <c r="NCW77" s="313"/>
      <c r="NCX77" s="313"/>
      <c r="NCY77" s="313"/>
      <c r="NCZ77" s="313"/>
      <c r="NDA77" s="313"/>
      <c r="NDB77" s="313"/>
      <c r="NDC77" s="313"/>
      <c r="NDD77" s="313"/>
      <c r="NDE77" s="313"/>
      <c r="NDF77" s="313"/>
      <c r="NDG77" s="313"/>
      <c r="NDH77" s="313"/>
      <c r="NDI77" s="313"/>
      <c r="NDJ77" s="313"/>
      <c r="NDK77" s="313"/>
      <c r="NDL77" s="313"/>
      <c r="NDM77" s="313"/>
      <c r="NDN77" s="313"/>
      <c r="NDO77" s="313"/>
      <c r="NDP77" s="313"/>
      <c r="NDQ77" s="313"/>
      <c r="NDR77" s="313"/>
      <c r="NDS77" s="313"/>
      <c r="NDT77" s="313"/>
      <c r="NDU77" s="313"/>
      <c r="NDV77" s="313"/>
      <c r="NDW77" s="313"/>
      <c r="NDX77" s="313"/>
      <c r="NDY77" s="313"/>
      <c r="NDZ77" s="313"/>
      <c r="NEA77" s="313"/>
      <c r="NEB77" s="313"/>
      <c r="NEC77" s="313"/>
      <c r="NED77" s="313"/>
      <c r="NEE77" s="313"/>
      <c r="NEF77" s="313"/>
      <c r="NEG77" s="313"/>
      <c r="NEH77" s="313"/>
      <c r="NEI77" s="313"/>
      <c r="NEJ77" s="313"/>
      <c r="NEK77" s="313"/>
      <c r="NEL77" s="313"/>
      <c r="NEM77" s="313"/>
      <c r="NEN77" s="313"/>
      <c r="NEO77" s="313"/>
      <c r="NEP77" s="313"/>
      <c r="NEQ77" s="313"/>
      <c r="NER77" s="313"/>
      <c r="NES77" s="313"/>
      <c r="NET77" s="313"/>
      <c r="NEU77" s="313"/>
      <c r="NEV77" s="313"/>
      <c r="NEW77" s="313"/>
      <c r="NEX77" s="313"/>
      <c r="NEY77" s="313"/>
      <c r="NEZ77" s="313"/>
      <c r="NFA77" s="313"/>
      <c r="NFB77" s="313"/>
      <c r="NFC77" s="313"/>
      <c r="NFD77" s="313"/>
      <c r="NFE77" s="313"/>
      <c r="NFF77" s="313"/>
      <c r="NFG77" s="313"/>
      <c r="NFH77" s="313"/>
      <c r="NFI77" s="313"/>
      <c r="NFJ77" s="313"/>
      <c r="NFK77" s="313"/>
      <c r="NFL77" s="313"/>
      <c r="NFM77" s="313"/>
      <c r="NFN77" s="313"/>
      <c r="NFO77" s="313"/>
      <c r="NFP77" s="313"/>
      <c r="NFQ77" s="313"/>
      <c r="NFR77" s="313"/>
      <c r="NFS77" s="313"/>
      <c r="NFT77" s="313"/>
      <c r="NFU77" s="313"/>
      <c r="NFV77" s="313"/>
      <c r="NFW77" s="313"/>
      <c r="NFX77" s="313"/>
      <c r="NFY77" s="313"/>
      <c r="NFZ77" s="313"/>
      <c r="NGA77" s="313"/>
      <c r="NGB77" s="313"/>
      <c r="NGC77" s="313"/>
      <c r="NGD77" s="313"/>
      <c r="NGE77" s="313"/>
      <c r="NGF77" s="313"/>
      <c r="NGG77" s="313"/>
      <c r="NGH77" s="313"/>
      <c r="NGI77" s="313"/>
      <c r="NGJ77" s="313"/>
      <c r="NGK77" s="313"/>
      <c r="NGL77" s="313"/>
      <c r="NGM77" s="313"/>
      <c r="NGN77" s="313"/>
      <c r="NGO77" s="313"/>
      <c r="NGP77" s="313"/>
      <c r="NGQ77" s="313"/>
      <c r="NGR77" s="313"/>
      <c r="NGS77" s="313"/>
      <c r="NGT77" s="313"/>
      <c r="NGU77" s="313"/>
      <c r="NGV77" s="313"/>
      <c r="NGW77" s="313"/>
      <c r="NGX77" s="313"/>
      <c r="NGY77" s="313"/>
      <c r="NGZ77" s="313"/>
      <c r="NHA77" s="313"/>
      <c r="NHB77" s="313"/>
      <c r="NHC77" s="313"/>
      <c r="NHD77" s="313"/>
      <c r="NHE77" s="313"/>
      <c r="NHF77" s="313"/>
      <c r="NHG77" s="313"/>
      <c r="NHH77" s="313"/>
      <c r="NHI77" s="313"/>
      <c r="NHJ77" s="313"/>
      <c r="NHK77" s="313"/>
      <c r="NHL77" s="313"/>
      <c r="NHM77" s="313"/>
      <c r="NHN77" s="313"/>
      <c r="NHO77" s="313"/>
      <c r="NHP77" s="313"/>
      <c r="NHQ77" s="313"/>
      <c r="NHR77" s="313"/>
      <c r="NHS77" s="313"/>
      <c r="NHT77" s="313"/>
      <c r="NHU77" s="313"/>
      <c r="NHV77" s="313"/>
      <c r="NHW77" s="313"/>
      <c r="NHX77" s="313"/>
      <c r="NHY77" s="313"/>
      <c r="NHZ77" s="313"/>
      <c r="NIA77" s="313"/>
      <c r="NIB77" s="313"/>
      <c r="NIC77" s="313"/>
      <c r="NID77" s="313"/>
      <c r="NIE77" s="313"/>
      <c r="NIF77" s="313"/>
      <c r="NIG77" s="313"/>
      <c r="NIH77" s="313"/>
      <c r="NII77" s="313"/>
      <c r="NIJ77" s="313"/>
      <c r="NIK77" s="313"/>
      <c r="NIL77" s="313"/>
      <c r="NIM77" s="313"/>
      <c r="NIN77" s="313"/>
      <c r="NIO77" s="313"/>
      <c r="NIP77" s="313"/>
      <c r="NIQ77" s="313"/>
      <c r="NIR77" s="313"/>
      <c r="NIS77" s="313"/>
      <c r="NIT77" s="313"/>
      <c r="NIU77" s="313"/>
      <c r="NIV77" s="313"/>
      <c r="NIW77" s="313"/>
      <c r="NIX77" s="313"/>
      <c r="NIY77" s="313"/>
      <c r="NIZ77" s="313"/>
      <c r="NJA77" s="313"/>
      <c r="NJB77" s="313"/>
      <c r="NJC77" s="313"/>
      <c r="NJD77" s="313"/>
      <c r="NJE77" s="313"/>
      <c r="NJF77" s="313"/>
      <c r="NJG77" s="313"/>
      <c r="NJH77" s="313"/>
      <c r="NJI77" s="313"/>
      <c r="NJJ77" s="313"/>
      <c r="NJK77" s="313"/>
      <c r="NJL77" s="313"/>
      <c r="NJM77" s="313"/>
      <c r="NJN77" s="313"/>
      <c r="NJO77" s="313"/>
      <c r="NJP77" s="313"/>
      <c r="NJQ77" s="313"/>
      <c r="NJR77" s="313"/>
      <c r="NJS77" s="313"/>
      <c r="NJT77" s="313"/>
      <c r="NJU77" s="313"/>
      <c r="NJV77" s="313"/>
      <c r="NJW77" s="313"/>
      <c r="NJX77" s="313"/>
      <c r="NJY77" s="313"/>
      <c r="NJZ77" s="313"/>
      <c r="NKA77" s="313"/>
      <c r="NKB77" s="313"/>
      <c r="NKC77" s="313"/>
      <c r="NKD77" s="313"/>
      <c r="NKE77" s="313"/>
      <c r="NKF77" s="313"/>
      <c r="NKG77" s="313"/>
      <c r="NKH77" s="313"/>
      <c r="NKI77" s="313"/>
      <c r="NKJ77" s="313"/>
      <c r="NKK77" s="313"/>
      <c r="NKL77" s="313"/>
      <c r="NKM77" s="313"/>
      <c r="NKN77" s="313"/>
      <c r="NKO77" s="313"/>
      <c r="NKP77" s="313"/>
      <c r="NKQ77" s="313"/>
      <c r="NKR77" s="313"/>
      <c r="NKS77" s="313"/>
      <c r="NKT77" s="313"/>
      <c r="NKU77" s="313"/>
      <c r="NKV77" s="313"/>
      <c r="NKW77" s="313"/>
      <c r="NKX77" s="313"/>
      <c r="NKY77" s="313"/>
      <c r="NKZ77" s="313"/>
      <c r="NLA77" s="313"/>
      <c r="NLB77" s="313"/>
      <c r="NLC77" s="313"/>
      <c r="NLD77" s="313"/>
      <c r="NLE77" s="313"/>
      <c r="NLF77" s="313"/>
      <c r="NLG77" s="313"/>
      <c r="NLH77" s="313"/>
      <c r="NLI77" s="313"/>
      <c r="NLJ77" s="313"/>
      <c r="NLK77" s="313"/>
      <c r="NLL77" s="313"/>
      <c r="NLM77" s="313"/>
      <c r="NLN77" s="313"/>
      <c r="NLO77" s="313"/>
      <c r="NLP77" s="313"/>
      <c r="NLQ77" s="313"/>
      <c r="NLR77" s="313"/>
      <c r="NLS77" s="313"/>
      <c r="NLT77" s="313"/>
      <c r="NLU77" s="313"/>
      <c r="NLV77" s="313"/>
      <c r="NLW77" s="313"/>
      <c r="NLX77" s="313"/>
      <c r="NLY77" s="313"/>
      <c r="NLZ77" s="313"/>
      <c r="NMA77" s="313"/>
      <c r="NMB77" s="313"/>
      <c r="NMC77" s="313"/>
      <c r="NMD77" s="313"/>
      <c r="NME77" s="313"/>
      <c r="NMF77" s="313"/>
      <c r="NMG77" s="313"/>
      <c r="NMH77" s="313"/>
      <c r="NMI77" s="313"/>
      <c r="NMJ77" s="313"/>
      <c r="NMK77" s="313"/>
      <c r="NML77" s="313"/>
      <c r="NMM77" s="313"/>
      <c r="NMN77" s="313"/>
      <c r="NMO77" s="313"/>
      <c r="NMP77" s="313"/>
      <c r="NMQ77" s="313"/>
      <c r="NMR77" s="313"/>
      <c r="NMS77" s="313"/>
      <c r="NMT77" s="313"/>
      <c r="NMU77" s="313"/>
      <c r="NMV77" s="313"/>
      <c r="NMW77" s="313"/>
      <c r="NMX77" s="313"/>
      <c r="NMY77" s="313"/>
      <c r="NMZ77" s="313"/>
      <c r="NNA77" s="313"/>
      <c r="NNB77" s="313"/>
      <c r="NNC77" s="313"/>
      <c r="NND77" s="313"/>
      <c r="NNE77" s="313"/>
      <c r="NNF77" s="313"/>
      <c r="NNG77" s="313"/>
      <c r="NNH77" s="313"/>
      <c r="NNI77" s="313"/>
      <c r="NNJ77" s="313"/>
      <c r="NNK77" s="313"/>
      <c r="NNL77" s="313"/>
      <c r="NNM77" s="313"/>
      <c r="NNN77" s="313"/>
      <c r="NNO77" s="313"/>
      <c r="NNP77" s="313"/>
      <c r="NNQ77" s="313"/>
      <c r="NNR77" s="313"/>
      <c r="NNS77" s="313"/>
      <c r="NNT77" s="313"/>
      <c r="NNU77" s="313"/>
      <c r="NNV77" s="313"/>
      <c r="NNW77" s="313"/>
      <c r="NNX77" s="313"/>
      <c r="NNY77" s="313"/>
      <c r="NNZ77" s="313"/>
      <c r="NOA77" s="313"/>
      <c r="NOB77" s="313"/>
      <c r="NOC77" s="313"/>
      <c r="NOD77" s="313"/>
      <c r="NOE77" s="313"/>
      <c r="NOF77" s="313"/>
      <c r="NOG77" s="313"/>
      <c r="NOH77" s="313"/>
      <c r="NOI77" s="313"/>
      <c r="NOJ77" s="313"/>
      <c r="NOK77" s="313"/>
      <c r="NOL77" s="313"/>
      <c r="NOM77" s="313"/>
      <c r="NON77" s="313"/>
      <c r="NOO77" s="313"/>
      <c r="NOP77" s="313"/>
      <c r="NOQ77" s="313"/>
      <c r="NOR77" s="313"/>
      <c r="NOS77" s="313"/>
      <c r="NOT77" s="313"/>
      <c r="NOU77" s="313"/>
      <c r="NOV77" s="313"/>
      <c r="NOW77" s="313"/>
      <c r="NOX77" s="313"/>
      <c r="NOY77" s="313"/>
      <c r="NOZ77" s="313"/>
      <c r="NPA77" s="313"/>
      <c r="NPB77" s="313"/>
      <c r="NPC77" s="313"/>
      <c r="NPD77" s="313"/>
      <c r="NPE77" s="313"/>
      <c r="NPF77" s="313"/>
      <c r="NPG77" s="313"/>
      <c r="NPH77" s="313"/>
      <c r="NPI77" s="313"/>
      <c r="NPJ77" s="313"/>
      <c r="NPK77" s="313"/>
      <c r="NPL77" s="313"/>
      <c r="NPM77" s="313"/>
      <c r="NPN77" s="313"/>
      <c r="NPO77" s="313"/>
      <c r="NPP77" s="313"/>
      <c r="NPQ77" s="313"/>
      <c r="NPR77" s="313"/>
      <c r="NPS77" s="313"/>
      <c r="NPT77" s="313"/>
      <c r="NPU77" s="313"/>
      <c r="NPV77" s="313"/>
      <c r="NPW77" s="313"/>
      <c r="NPX77" s="313"/>
      <c r="NPY77" s="313"/>
      <c r="NPZ77" s="313"/>
      <c r="NQA77" s="313"/>
      <c r="NQB77" s="313"/>
      <c r="NQC77" s="313"/>
      <c r="NQD77" s="313"/>
      <c r="NQE77" s="313"/>
      <c r="NQF77" s="313"/>
      <c r="NQG77" s="313"/>
      <c r="NQH77" s="313"/>
      <c r="NQI77" s="313"/>
      <c r="NQJ77" s="313"/>
      <c r="NQK77" s="313"/>
      <c r="NQL77" s="313"/>
      <c r="NQM77" s="313"/>
      <c r="NQN77" s="313"/>
      <c r="NQO77" s="313"/>
      <c r="NQP77" s="313"/>
      <c r="NQQ77" s="313"/>
      <c r="NQR77" s="313"/>
      <c r="NQS77" s="313"/>
      <c r="NQT77" s="313"/>
      <c r="NQU77" s="313"/>
      <c r="NQV77" s="313"/>
      <c r="NQW77" s="313"/>
      <c r="NQX77" s="313"/>
      <c r="NQY77" s="313"/>
      <c r="NQZ77" s="313"/>
      <c r="NRA77" s="313"/>
      <c r="NRB77" s="313"/>
      <c r="NRC77" s="313"/>
      <c r="NRD77" s="313"/>
      <c r="NRE77" s="313"/>
      <c r="NRF77" s="313"/>
      <c r="NRG77" s="313"/>
      <c r="NRH77" s="313"/>
      <c r="NRI77" s="313"/>
      <c r="NRJ77" s="313"/>
      <c r="NRK77" s="313"/>
      <c r="NRL77" s="313"/>
      <c r="NRM77" s="313"/>
      <c r="NRN77" s="313"/>
      <c r="NRO77" s="313"/>
      <c r="NRP77" s="313"/>
      <c r="NRQ77" s="313"/>
      <c r="NRR77" s="313"/>
      <c r="NRS77" s="313"/>
      <c r="NRT77" s="313"/>
      <c r="NRU77" s="313"/>
      <c r="NRV77" s="313"/>
      <c r="NRW77" s="313"/>
      <c r="NRX77" s="313"/>
      <c r="NRY77" s="313"/>
      <c r="NRZ77" s="313"/>
      <c r="NSA77" s="313"/>
      <c r="NSB77" s="313"/>
      <c r="NSC77" s="313"/>
      <c r="NSD77" s="313"/>
      <c r="NSE77" s="313"/>
      <c r="NSF77" s="313"/>
      <c r="NSG77" s="313"/>
      <c r="NSH77" s="313"/>
      <c r="NSI77" s="313"/>
      <c r="NSJ77" s="313"/>
      <c r="NSK77" s="313"/>
      <c r="NSL77" s="313"/>
      <c r="NSM77" s="313"/>
      <c r="NSN77" s="313"/>
      <c r="NSO77" s="313"/>
      <c r="NSP77" s="313"/>
      <c r="NSQ77" s="313"/>
      <c r="NSR77" s="313"/>
      <c r="NSS77" s="313"/>
      <c r="NST77" s="313"/>
      <c r="NSU77" s="313"/>
      <c r="NSV77" s="313"/>
      <c r="NSW77" s="313"/>
      <c r="NSX77" s="313"/>
      <c r="NSY77" s="313"/>
      <c r="NSZ77" s="313"/>
      <c r="NTA77" s="313"/>
      <c r="NTB77" s="313"/>
      <c r="NTC77" s="313"/>
      <c r="NTD77" s="313"/>
      <c r="NTE77" s="313"/>
      <c r="NTF77" s="313"/>
      <c r="NTG77" s="313"/>
      <c r="NTH77" s="313"/>
      <c r="NTI77" s="313"/>
      <c r="NTJ77" s="313"/>
      <c r="NTK77" s="313"/>
      <c r="NTL77" s="313"/>
      <c r="NTM77" s="313"/>
      <c r="NTN77" s="313"/>
      <c r="NTO77" s="313"/>
      <c r="NTP77" s="313"/>
      <c r="NTQ77" s="313"/>
      <c r="NTR77" s="313"/>
      <c r="NTS77" s="313"/>
      <c r="NTT77" s="313"/>
      <c r="NTU77" s="313"/>
      <c r="NTV77" s="313"/>
      <c r="NTW77" s="313"/>
      <c r="NTX77" s="313"/>
      <c r="NTY77" s="313"/>
      <c r="NTZ77" s="313"/>
      <c r="NUA77" s="313"/>
      <c r="NUB77" s="313"/>
      <c r="NUC77" s="313"/>
      <c r="NUD77" s="313"/>
      <c r="NUE77" s="313"/>
      <c r="NUF77" s="313"/>
      <c r="NUG77" s="313"/>
      <c r="NUH77" s="313"/>
      <c r="NUI77" s="313"/>
      <c r="NUJ77" s="313"/>
      <c r="NUK77" s="313"/>
      <c r="NUL77" s="313"/>
      <c r="NUM77" s="313"/>
      <c r="NUN77" s="313"/>
      <c r="NUO77" s="313"/>
      <c r="NUP77" s="313"/>
      <c r="NUQ77" s="313"/>
      <c r="NUR77" s="313"/>
      <c r="NUS77" s="313"/>
      <c r="NUT77" s="313"/>
      <c r="NUU77" s="313"/>
      <c r="NUV77" s="313"/>
      <c r="NUW77" s="313"/>
      <c r="NUX77" s="313"/>
      <c r="NUY77" s="313"/>
      <c r="NUZ77" s="313"/>
      <c r="NVA77" s="313"/>
      <c r="NVB77" s="313"/>
      <c r="NVC77" s="313"/>
      <c r="NVD77" s="313"/>
      <c r="NVE77" s="313"/>
      <c r="NVF77" s="313"/>
      <c r="NVG77" s="313"/>
      <c r="NVH77" s="313"/>
      <c r="NVI77" s="313"/>
      <c r="NVJ77" s="313"/>
      <c r="NVK77" s="313"/>
      <c r="NVL77" s="313"/>
      <c r="NVM77" s="313"/>
      <c r="NVN77" s="313"/>
      <c r="NVO77" s="313"/>
      <c r="NVP77" s="313"/>
      <c r="NVQ77" s="313"/>
      <c r="NVR77" s="313"/>
      <c r="NVS77" s="313"/>
      <c r="NVT77" s="313"/>
      <c r="NVU77" s="313"/>
      <c r="NVV77" s="313"/>
      <c r="NVW77" s="313"/>
      <c r="NVX77" s="313"/>
      <c r="NVY77" s="313"/>
      <c r="NVZ77" s="313"/>
      <c r="NWA77" s="313"/>
      <c r="NWB77" s="313"/>
      <c r="NWC77" s="313"/>
      <c r="NWD77" s="313"/>
      <c r="NWE77" s="313"/>
      <c r="NWF77" s="313"/>
      <c r="NWG77" s="313"/>
      <c r="NWH77" s="313"/>
      <c r="NWI77" s="313"/>
      <c r="NWJ77" s="313"/>
      <c r="NWK77" s="313"/>
      <c r="NWL77" s="313"/>
      <c r="NWM77" s="313"/>
      <c r="NWN77" s="313"/>
      <c r="NWO77" s="313"/>
      <c r="NWP77" s="313"/>
      <c r="NWQ77" s="313"/>
      <c r="NWR77" s="313"/>
      <c r="NWS77" s="313"/>
      <c r="NWT77" s="313"/>
      <c r="NWU77" s="313"/>
      <c r="NWV77" s="313"/>
      <c r="NWW77" s="313"/>
      <c r="NWX77" s="313"/>
      <c r="NWY77" s="313"/>
      <c r="NWZ77" s="313"/>
      <c r="NXA77" s="313"/>
      <c r="NXB77" s="313"/>
      <c r="NXC77" s="313"/>
      <c r="NXD77" s="313"/>
      <c r="NXE77" s="313"/>
      <c r="NXF77" s="313"/>
      <c r="NXG77" s="313"/>
      <c r="NXH77" s="313"/>
      <c r="NXI77" s="313"/>
      <c r="NXJ77" s="313"/>
      <c r="NXK77" s="313"/>
      <c r="NXL77" s="313"/>
      <c r="NXM77" s="313"/>
      <c r="NXN77" s="313"/>
      <c r="NXO77" s="313"/>
      <c r="NXP77" s="313"/>
      <c r="NXQ77" s="313"/>
      <c r="NXR77" s="313"/>
      <c r="NXS77" s="313"/>
      <c r="NXT77" s="313"/>
      <c r="NXU77" s="313"/>
      <c r="NXV77" s="313"/>
      <c r="NXW77" s="313"/>
      <c r="NXX77" s="313"/>
      <c r="NXY77" s="313"/>
      <c r="NXZ77" s="313"/>
      <c r="NYA77" s="313"/>
      <c r="NYB77" s="313"/>
      <c r="NYC77" s="313"/>
      <c r="NYD77" s="313"/>
      <c r="NYE77" s="313"/>
      <c r="NYF77" s="313"/>
      <c r="NYG77" s="313"/>
      <c r="NYH77" s="313"/>
      <c r="NYI77" s="313"/>
      <c r="NYJ77" s="313"/>
      <c r="NYK77" s="313"/>
      <c r="NYL77" s="313"/>
      <c r="NYM77" s="313"/>
      <c r="NYN77" s="313"/>
      <c r="NYO77" s="313"/>
      <c r="NYP77" s="313"/>
      <c r="NYQ77" s="313"/>
      <c r="NYR77" s="313"/>
      <c r="NYS77" s="313"/>
      <c r="NYT77" s="313"/>
      <c r="NYU77" s="313"/>
      <c r="NYV77" s="313"/>
      <c r="NYW77" s="313"/>
      <c r="NYX77" s="313"/>
      <c r="NYY77" s="313"/>
      <c r="NYZ77" s="313"/>
      <c r="NZA77" s="313"/>
      <c r="NZB77" s="313"/>
      <c r="NZC77" s="313"/>
      <c r="NZD77" s="313"/>
      <c r="NZE77" s="313"/>
      <c r="NZF77" s="313"/>
      <c r="NZG77" s="313"/>
      <c r="NZH77" s="313"/>
      <c r="NZI77" s="313"/>
      <c r="NZJ77" s="313"/>
      <c r="NZK77" s="313"/>
      <c r="NZL77" s="313"/>
      <c r="NZM77" s="313"/>
      <c r="NZN77" s="313"/>
      <c r="NZO77" s="313"/>
      <c r="NZP77" s="313"/>
      <c r="NZQ77" s="313"/>
      <c r="NZR77" s="313"/>
      <c r="NZS77" s="313"/>
      <c r="NZT77" s="313"/>
      <c r="NZU77" s="313"/>
      <c r="NZV77" s="313"/>
      <c r="NZW77" s="313"/>
      <c r="NZX77" s="313"/>
      <c r="NZY77" s="313"/>
      <c r="NZZ77" s="313"/>
      <c r="OAA77" s="313"/>
      <c r="OAB77" s="313"/>
      <c r="OAC77" s="313"/>
      <c r="OAD77" s="313"/>
      <c r="OAE77" s="313"/>
      <c r="OAF77" s="313"/>
      <c r="OAG77" s="313"/>
      <c r="OAH77" s="313"/>
      <c r="OAI77" s="313"/>
      <c r="OAJ77" s="313"/>
      <c r="OAK77" s="313"/>
      <c r="OAL77" s="313"/>
      <c r="OAM77" s="313"/>
      <c r="OAN77" s="313"/>
      <c r="OAO77" s="313"/>
      <c r="OAP77" s="313"/>
      <c r="OAQ77" s="313"/>
      <c r="OAR77" s="313"/>
      <c r="OAS77" s="313"/>
      <c r="OAT77" s="313"/>
      <c r="OAU77" s="313"/>
      <c r="OAV77" s="313"/>
      <c r="OAW77" s="313"/>
      <c r="OAX77" s="313"/>
      <c r="OAY77" s="313"/>
      <c r="OAZ77" s="313"/>
      <c r="OBA77" s="313"/>
      <c r="OBB77" s="313"/>
      <c r="OBC77" s="313"/>
      <c r="OBD77" s="313"/>
      <c r="OBE77" s="313"/>
      <c r="OBF77" s="313"/>
      <c r="OBG77" s="313"/>
      <c r="OBH77" s="313"/>
      <c r="OBI77" s="313"/>
      <c r="OBJ77" s="313"/>
      <c r="OBK77" s="313"/>
      <c r="OBL77" s="313"/>
      <c r="OBM77" s="313"/>
      <c r="OBN77" s="313"/>
      <c r="OBO77" s="313"/>
      <c r="OBP77" s="313"/>
      <c r="OBQ77" s="313"/>
      <c r="OBR77" s="313"/>
      <c r="OBS77" s="313"/>
      <c r="OBT77" s="313"/>
      <c r="OBU77" s="313"/>
      <c r="OBV77" s="313"/>
      <c r="OBW77" s="313"/>
      <c r="OBX77" s="313"/>
      <c r="OBY77" s="313"/>
      <c r="OBZ77" s="313"/>
      <c r="OCA77" s="313"/>
      <c r="OCB77" s="313"/>
      <c r="OCC77" s="313"/>
      <c r="OCD77" s="313"/>
      <c r="OCE77" s="313"/>
      <c r="OCF77" s="313"/>
      <c r="OCG77" s="313"/>
      <c r="OCH77" s="313"/>
      <c r="OCI77" s="313"/>
      <c r="OCJ77" s="313"/>
      <c r="OCK77" s="313"/>
      <c r="OCL77" s="313"/>
      <c r="OCM77" s="313"/>
      <c r="OCN77" s="313"/>
      <c r="OCO77" s="313"/>
      <c r="OCP77" s="313"/>
      <c r="OCQ77" s="313"/>
      <c r="OCR77" s="313"/>
      <c r="OCS77" s="313"/>
      <c r="OCT77" s="313"/>
      <c r="OCU77" s="313"/>
      <c r="OCV77" s="313"/>
      <c r="OCW77" s="313"/>
      <c r="OCX77" s="313"/>
      <c r="OCY77" s="313"/>
      <c r="OCZ77" s="313"/>
      <c r="ODA77" s="313"/>
      <c r="ODB77" s="313"/>
      <c r="ODC77" s="313"/>
      <c r="ODD77" s="313"/>
      <c r="ODE77" s="313"/>
      <c r="ODF77" s="313"/>
      <c r="ODG77" s="313"/>
      <c r="ODH77" s="313"/>
      <c r="ODI77" s="313"/>
      <c r="ODJ77" s="313"/>
      <c r="ODK77" s="313"/>
      <c r="ODL77" s="313"/>
      <c r="ODM77" s="313"/>
      <c r="ODN77" s="313"/>
      <c r="ODO77" s="313"/>
      <c r="ODP77" s="313"/>
      <c r="ODQ77" s="313"/>
      <c r="ODR77" s="313"/>
      <c r="ODS77" s="313"/>
      <c r="ODT77" s="313"/>
      <c r="ODU77" s="313"/>
      <c r="ODV77" s="313"/>
      <c r="ODW77" s="313"/>
      <c r="ODX77" s="313"/>
      <c r="ODY77" s="313"/>
      <c r="ODZ77" s="313"/>
      <c r="OEA77" s="313"/>
      <c r="OEB77" s="313"/>
      <c r="OEC77" s="313"/>
      <c r="OED77" s="313"/>
      <c r="OEE77" s="313"/>
      <c r="OEF77" s="313"/>
      <c r="OEG77" s="313"/>
      <c r="OEH77" s="313"/>
      <c r="OEI77" s="313"/>
      <c r="OEJ77" s="313"/>
      <c r="OEK77" s="313"/>
      <c r="OEL77" s="313"/>
      <c r="OEM77" s="313"/>
      <c r="OEN77" s="313"/>
      <c r="OEO77" s="313"/>
      <c r="OEP77" s="313"/>
      <c r="OEQ77" s="313"/>
      <c r="OER77" s="313"/>
      <c r="OES77" s="313"/>
      <c r="OET77" s="313"/>
      <c r="OEU77" s="313"/>
      <c r="OEV77" s="313"/>
      <c r="OEW77" s="313"/>
      <c r="OEX77" s="313"/>
      <c r="OEY77" s="313"/>
      <c r="OEZ77" s="313"/>
      <c r="OFA77" s="313"/>
      <c r="OFB77" s="313"/>
      <c r="OFC77" s="313"/>
      <c r="OFD77" s="313"/>
      <c r="OFE77" s="313"/>
      <c r="OFF77" s="313"/>
      <c r="OFG77" s="313"/>
      <c r="OFH77" s="313"/>
      <c r="OFI77" s="313"/>
      <c r="OFJ77" s="313"/>
      <c r="OFK77" s="313"/>
      <c r="OFL77" s="313"/>
      <c r="OFM77" s="313"/>
      <c r="OFN77" s="313"/>
      <c r="OFO77" s="313"/>
      <c r="OFP77" s="313"/>
      <c r="OFQ77" s="313"/>
      <c r="OFR77" s="313"/>
      <c r="OFS77" s="313"/>
      <c r="OFT77" s="313"/>
      <c r="OFU77" s="313"/>
      <c r="OFV77" s="313"/>
      <c r="OFW77" s="313"/>
      <c r="OFX77" s="313"/>
      <c r="OFY77" s="313"/>
      <c r="OFZ77" s="313"/>
      <c r="OGA77" s="313"/>
      <c r="OGB77" s="313"/>
      <c r="OGC77" s="313"/>
      <c r="OGD77" s="313"/>
      <c r="OGE77" s="313"/>
      <c r="OGF77" s="313"/>
      <c r="OGG77" s="313"/>
      <c r="OGH77" s="313"/>
      <c r="OGI77" s="313"/>
      <c r="OGJ77" s="313"/>
      <c r="OGK77" s="313"/>
      <c r="OGL77" s="313"/>
      <c r="OGM77" s="313"/>
      <c r="OGN77" s="313"/>
      <c r="OGO77" s="313"/>
      <c r="OGP77" s="313"/>
      <c r="OGQ77" s="313"/>
      <c r="OGR77" s="313"/>
      <c r="OGS77" s="313"/>
      <c r="OGT77" s="313"/>
      <c r="OGU77" s="313"/>
      <c r="OGV77" s="313"/>
      <c r="OGW77" s="313"/>
      <c r="OGX77" s="313"/>
      <c r="OGY77" s="313"/>
      <c r="OGZ77" s="313"/>
      <c r="OHA77" s="313"/>
      <c r="OHB77" s="313"/>
      <c r="OHC77" s="313"/>
      <c r="OHD77" s="313"/>
      <c r="OHE77" s="313"/>
      <c r="OHF77" s="313"/>
      <c r="OHG77" s="313"/>
      <c r="OHH77" s="313"/>
      <c r="OHI77" s="313"/>
      <c r="OHJ77" s="313"/>
      <c r="OHK77" s="313"/>
      <c r="OHL77" s="313"/>
      <c r="OHM77" s="313"/>
      <c r="OHN77" s="313"/>
      <c r="OHO77" s="313"/>
      <c r="OHP77" s="313"/>
      <c r="OHQ77" s="313"/>
      <c r="OHR77" s="313"/>
      <c r="OHS77" s="313"/>
      <c r="OHT77" s="313"/>
      <c r="OHU77" s="313"/>
      <c r="OHV77" s="313"/>
      <c r="OHW77" s="313"/>
      <c r="OHX77" s="313"/>
      <c r="OHY77" s="313"/>
      <c r="OHZ77" s="313"/>
      <c r="OIA77" s="313"/>
      <c r="OIB77" s="313"/>
      <c r="OIC77" s="313"/>
      <c r="OID77" s="313"/>
      <c r="OIE77" s="313"/>
      <c r="OIF77" s="313"/>
      <c r="OIG77" s="313"/>
      <c r="OIH77" s="313"/>
      <c r="OII77" s="313"/>
      <c r="OIJ77" s="313"/>
      <c r="OIK77" s="313"/>
      <c r="OIL77" s="313"/>
      <c r="OIM77" s="313"/>
      <c r="OIN77" s="313"/>
      <c r="OIO77" s="313"/>
      <c r="OIP77" s="313"/>
      <c r="OIQ77" s="313"/>
      <c r="OIR77" s="313"/>
      <c r="OIS77" s="313"/>
      <c r="OIT77" s="313"/>
      <c r="OIU77" s="313"/>
      <c r="OIV77" s="313"/>
      <c r="OIW77" s="313"/>
      <c r="OIX77" s="313"/>
      <c r="OIY77" s="313"/>
      <c r="OIZ77" s="313"/>
      <c r="OJA77" s="313"/>
      <c r="OJB77" s="313"/>
      <c r="OJC77" s="313"/>
      <c r="OJD77" s="313"/>
      <c r="OJE77" s="313"/>
      <c r="OJF77" s="313"/>
      <c r="OJG77" s="313"/>
      <c r="OJH77" s="313"/>
      <c r="OJI77" s="313"/>
      <c r="OJJ77" s="313"/>
      <c r="OJK77" s="313"/>
      <c r="OJL77" s="313"/>
      <c r="OJM77" s="313"/>
      <c r="OJN77" s="313"/>
      <c r="OJO77" s="313"/>
      <c r="OJP77" s="313"/>
      <c r="OJQ77" s="313"/>
      <c r="OJR77" s="313"/>
      <c r="OJS77" s="313"/>
      <c r="OJT77" s="313"/>
      <c r="OJU77" s="313"/>
      <c r="OJV77" s="313"/>
      <c r="OJW77" s="313"/>
      <c r="OJX77" s="313"/>
      <c r="OJY77" s="313"/>
      <c r="OJZ77" s="313"/>
      <c r="OKA77" s="313"/>
      <c r="OKB77" s="313"/>
      <c r="OKC77" s="313"/>
      <c r="OKD77" s="313"/>
      <c r="OKE77" s="313"/>
      <c r="OKF77" s="313"/>
      <c r="OKG77" s="313"/>
      <c r="OKH77" s="313"/>
      <c r="OKI77" s="313"/>
      <c r="OKJ77" s="313"/>
      <c r="OKK77" s="313"/>
      <c r="OKL77" s="313"/>
      <c r="OKM77" s="313"/>
      <c r="OKN77" s="313"/>
      <c r="OKO77" s="313"/>
      <c r="OKP77" s="313"/>
      <c r="OKQ77" s="313"/>
      <c r="OKR77" s="313"/>
      <c r="OKS77" s="313"/>
      <c r="OKT77" s="313"/>
      <c r="OKU77" s="313"/>
      <c r="OKV77" s="313"/>
      <c r="OKW77" s="313"/>
      <c r="OKX77" s="313"/>
      <c r="OKY77" s="313"/>
      <c r="OKZ77" s="313"/>
      <c r="OLA77" s="313"/>
      <c r="OLB77" s="313"/>
      <c r="OLC77" s="313"/>
      <c r="OLD77" s="313"/>
      <c r="OLE77" s="313"/>
      <c r="OLF77" s="313"/>
      <c r="OLG77" s="313"/>
      <c r="OLH77" s="313"/>
      <c r="OLI77" s="313"/>
      <c r="OLJ77" s="313"/>
      <c r="OLK77" s="313"/>
      <c r="OLL77" s="313"/>
      <c r="OLM77" s="313"/>
      <c r="OLN77" s="313"/>
      <c r="OLO77" s="313"/>
      <c r="OLP77" s="313"/>
      <c r="OLQ77" s="313"/>
      <c r="OLR77" s="313"/>
      <c r="OLS77" s="313"/>
      <c r="OLT77" s="313"/>
      <c r="OLU77" s="313"/>
      <c r="OLV77" s="313"/>
      <c r="OLW77" s="313"/>
      <c r="OLX77" s="313"/>
      <c r="OLY77" s="313"/>
      <c r="OLZ77" s="313"/>
      <c r="OMA77" s="313"/>
      <c r="OMB77" s="313"/>
      <c r="OMC77" s="313"/>
      <c r="OMD77" s="313"/>
      <c r="OME77" s="313"/>
      <c r="OMF77" s="313"/>
      <c r="OMG77" s="313"/>
      <c r="OMH77" s="313"/>
      <c r="OMI77" s="313"/>
      <c r="OMJ77" s="313"/>
      <c r="OMK77" s="313"/>
      <c r="OML77" s="313"/>
      <c r="OMM77" s="313"/>
      <c r="OMN77" s="313"/>
      <c r="OMO77" s="313"/>
      <c r="OMP77" s="313"/>
      <c r="OMQ77" s="313"/>
      <c r="OMR77" s="313"/>
      <c r="OMS77" s="313"/>
      <c r="OMT77" s="313"/>
      <c r="OMU77" s="313"/>
      <c r="OMV77" s="313"/>
      <c r="OMW77" s="313"/>
      <c r="OMX77" s="313"/>
      <c r="OMY77" s="313"/>
      <c r="OMZ77" s="313"/>
      <c r="ONA77" s="313"/>
      <c r="ONB77" s="313"/>
      <c r="ONC77" s="313"/>
      <c r="OND77" s="313"/>
      <c r="ONE77" s="313"/>
      <c r="ONF77" s="313"/>
      <c r="ONG77" s="313"/>
      <c r="ONH77" s="313"/>
      <c r="ONI77" s="313"/>
      <c r="ONJ77" s="313"/>
      <c r="ONK77" s="313"/>
      <c r="ONL77" s="313"/>
      <c r="ONM77" s="313"/>
      <c r="ONN77" s="313"/>
      <c r="ONO77" s="313"/>
      <c r="ONP77" s="313"/>
      <c r="ONQ77" s="313"/>
      <c r="ONR77" s="313"/>
      <c r="ONS77" s="313"/>
      <c r="ONT77" s="313"/>
      <c r="ONU77" s="313"/>
      <c r="ONV77" s="313"/>
      <c r="ONW77" s="313"/>
      <c r="ONX77" s="313"/>
      <c r="ONY77" s="313"/>
      <c r="ONZ77" s="313"/>
      <c r="OOA77" s="313"/>
      <c r="OOB77" s="313"/>
      <c r="OOC77" s="313"/>
      <c r="OOD77" s="313"/>
      <c r="OOE77" s="313"/>
      <c r="OOF77" s="313"/>
      <c r="OOG77" s="313"/>
      <c r="OOH77" s="313"/>
      <c r="OOI77" s="313"/>
      <c r="OOJ77" s="313"/>
      <c r="OOK77" s="313"/>
      <c r="OOL77" s="313"/>
      <c r="OOM77" s="313"/>
      <c r="OON77" s="313"/>
      <c r="OOO77" s="313"/>
      <c r="OOP77" s="313"/>
      <c r="OOQ77" s="313"/>
      <c r="OOR77" s="313"/>
      <c r="OOS77" s="313"/>
      <c r="OOT77" s="313"/>
      <c r="OOU77" s="313"/>
      <c r="OOV77" s="313"/>
      <c r="OOW77" s="313"/>
      <c r="OOX77" s="313"/>
      <c r="OOY77" s="313"/>
      <c r="OOZ77" s="313"/>
      <c r="OPA77" s="313"/>
      <c r="OPB77" s="313"/>
      <c r="OPC77" s="313"/>
      <c r="OPD77" s="313"/>
      <c r="OPE77" s="313"/>
      <c r="OPF77" s="313"/>
      <c r="OPG77" s="313"/>
      <c r="OPH77" s="313"/>
      <c r="OPI77" s="313"/>
      <c r="OPJ77" s="313"/>
      <c r="OPK77" s="313"/>
      <c r="OPL77" s="313"/>
      <c r="OPM77" s="313"/>
      <c r="OPN77" s="313"/>
      <c r="OPO77" s="313"/>
      <c r="OPP77" s="313"/>
      <c r="OPQ77" s="313"/>
      <c r="OPR77" s="313"/>
      <c r="OPS77" s="313"/>
      <c r="OPT77" s="313"/>
      <c r="OPU77" s="313"/>
      <c r="OPV77" s="313"/>
      <c r="OPW77" s="313"/>
      <c r="OPX77" s="313"/>
      <c r="OPY77" s="313"/>
      <c r="OPZ77" s="313"/>
      <c r="OQA77" s="313"/>
      <c r="OQB77" s="313"/>
      <c r="OQC77" s="313"/>
      <c r="OQD77" s="313"/>
      <c r="OQE77" s="313"/>
      <c r="OQF77" s="313"/>
      <c r="OQG77" s="313"/>
      <c r="OQH77" s="313"/>
      <c r="OQI77" s="313"/>
      <c r="OQJ77" s="313"/>
      <c r="OQK77" s="313"/>
      <c r="OQL77" s="313"/>
      <c r="OQM77" s="313"/>
      <c r="OQN77" s="313"/>
      <c r="OQO77" s="313"/>
      <c r="OQP77" s="313"/>
      <c r="OQQ77" s="313"/>
      <c r="OQR77" s="313"/>
      <c r="OQS77" s="313"/>
      <c r="OQT77" s="313"/>
      <c r="OQU77" s="313"/>
      <c r="OQV77" s="313"/>
      <c r="OQW77" s="313"/>
      <c r="OQX77" s="313"/>
      <c r="OQY77" s="313"/>
      <c r="OQZ77" s="313"/>
      <c r="ORA77" s="313"/>
      <c r="ORB77" s="313"/>
      <c r="ORC77" s="313"/>
      <c r="ORD77" s="313"/>
      <c r="ORE77" s="313"/>
      <c r="ORF77" s="313"/>
      <c r="ORG77" s="313"/>
      <c r="ORH77" s="313"/>
      <c r="ORI77" s="313"/>
      <c r="ORJ77" s="313"/>
      <c r="ORK77" s="313"/>
      <c r="ORL77" s="313"/>
      <c r="ORM77" s="313"/>
      <c r="ORN77" s="313"/>
      <c r="ORO77" s="313"/>
      <c r="ORP77" s="313"/>
      <c r="ORQ77" s="313"/>
      <c r="ORR77" s="313"/>
      <c r="ORS77" s="313"/>
      <c r="ORT77" s="313"/>
      <c r="ORU77" s="313"/>
      <c r="ORV77" s="313"/>
      <c r="ORW77" s="313"/>
      <c r="ORX77" s="313"/>
      <c r="ORY77" s="313"/>
      <c r="ORZ77" s="313"/>
      <c r="OSA77" s="313"/>
      <c r="OSB77" s="313"/>
      <c r="OSC77" s="313"/>
      <c r="OSD77" s="313"/>
      <c r="OSE77" s="313"/>
      <c r="OSF77" s="313"/>
      <c r="OSG77" s="313"/>
      <c r="OSH77" s="313"/>
      <c r="OSI77" s="313"/>
      <c r="OSJ77" s="313"/>
      <c r="OSK77" s="313"/>
      <c r="OSL77" s="313"/>
      <c r="OSM77" s="313"/>
      <c r="OSN77" s="313"/>
      <c r="OSO77" s="313"/>
      <c r="OSP77" s="313"/>
      <c r="OSQ77" s="313"/>
      <c r="OSR77" s="313"/>
      <c r="OSS77" s="313"/>
      <c r="OST77" s="313"/>
      <c r="OSU77" s="313"/>
      <c r="OSV77" s="313"/>
      <c r="OSW77" s="313"/>
      <c r="OSX77" s="313"/>
      <c r="OSY77" s="313"/>
      <c r="OSZ77" s="313"/>
      <c r="OTA77" s="313"/>
      <c r="OTB77" s="313"/>
      <c r="OTC77" s="313"/>
      <c r="OTD77" s="313"/>
      <c r="OTE77" s="313"/>
      <c r="OTF77" s="313"/>
      <c r="OTG77" s="313"/>
      <c r="OTH77" s="313"/>
      <c r="OTI77" s="313"/>
      <c r="OTJ77" s="313"/>
      <c r="OTK77" s="313"/>
      <c r="OTL77" s="313"/>
      <c r="OTM77" s="313"/>
      <c r="OTN77" s="313"/>
      <c r="OTO77" s="313"/>
      <c r="OTP77" s="313"/>
      <c r="OTQ77" s="313"/>
      <c r="OTR77" s="313"/>
      <c r="OTS77" s="313"/>
      <c r="OTT77" s="313"/>
      <c r="OTU77" s="313"/>
      <c r="OTV77" s="313"/>
      <c r="OTW77" s="313"/>
      <c r="OTX77" s="313"/>
      <c r="OTY77" s="313"/>
      <c r="OTZ77" s="313"/>
      <c r="OUA77" s="313"/>
      <c r="OUB77" s="313"/>
      <c r="OUC77" s="313"/>
      <c r="OUD77" s="313"/>
      <c r="OUE77" s="313"/>
      <c r="OUF77" s="313"/>
      <c r="OUG77" s="313"/>
      <c r="OUH77" s="313"/>
      <c r="OUI77" s="313"/>
      <c r="OUJ77" s="313"/>
      <c r="OUK77" s="313"/>
      <c r="OUL77" s="313"/>
      <c r="OUM77" s="313"/>
      <c r="OUN77" s="313"/>
      <c r="OUO77" s="313"/>
      <c r="OUP77" s="313"/>
      <c r="OUQ77" s="313"/>
      <c r="OUR77" s="313"/>
      <c r="OUS77" s="313"/>
      <c r="OUT77" s="313"/>
      <c r="OUU77" s="313"/>
      <c r="OUV77" s="313"/>
      <c r="OUW77" s="313"/>
      <c r="OUX77" s="313"/>
      <c r="OUY77" s="313"/>
      <c r="OUZ77" s="313"/>
      <c r="OVA77" s="313"/>
      <c r="OVB77" s="313"/>
      <c r="OVC77" s="313"/>
      <c r="OVD77" s="313"/>
      <c r="OVE77" s="313"/>
      <c r="OVF77" s="313"/>
      <c r="OVG77" s="313"/>
      <c r="OVH77" s="313"/>
      <c r="OVI77" s="313"/>
      <c r="OVJ77" s="313"/>
      <c r="OVK77" s="313"/>
      <c r="OVL77" s="313"/>
      <c r="OVM77" s="313"/>
      <c r="OVN77" s="313"/>
      <c r="OVO77" s="313"/>
      <c r="OVP77" s="313"/>
      <c r="OVQ77" s="313"/>
      <c r="OVR77" s="313"/>
      <c r="OVS77" s="313"/>
      <c r="OVT77" s="313"/>
      <c r="OVU77" s="313"/>
      <c r="OVV77" s="313"/>
      <c r="OVW77" s="313"/>
      <c r="OVX77" s="313"/>
      <c r="OVY77" s="313"/>
      <c r="OVZ77" s="313"/>
      <c r="OWA77" s="313"/>
      <c r="OWB77" s="313"/>
      <c r="OWC77" s="313"/>
      <c r="OWD77" s="313"/>
      <c r="OWE77" s="313"/>
      <c r="OWF77" s="313"/>
      <c r="OWG77" s="313"/>
      <c r="OWH77" s="313"/>
      <c r="OWI77" s="313"/>
      <c r="OWJ77" s="313"/>
      <c r="OWK77" s="313"/>
      <c r="OWL77" s="313"/>
      <c r="OWM77" s="313"/>
      <c r="OWN77" s="313"/>
      <c r="OWO77" s="313"/>
      <c r="OWP77" s="313"/>
      <c r="OWQ77" s="313"/>
      <c r="OWR77" s="313"/>
      <c r="OWS77" s="313"/>
      <c r="OWT77" s="313"/>
      <c r="OWU77" s="313"/>
      <c r="OWV77" s="313"/>
      <c r="OWW77" s="313"/>
      <c r="OWX77" s="313"/>
      <c r="OWY77" s="313"/>
      <c r="OWZ77" s="313"/>
      <c r="OXA77" s="313"/>
      <c r="OXB77" s="313"/>
      <c r="OXC77" s="313"/>
      <c r="OXD77" s="313"/>
      <c r="OXE77" s="313"/>
      <c r="OXF77" s="313"/>
      <c r="OXG77" s="313"/>
      <c r="OXH77" s="313"/>
      <c r="OXI77" s="313"/>
      <c r="OXJ77" s="313"/>
      <c r="OXK77" s="313"/>
      <c r="OXL77" s="313"/>
      <c r="OXM77" s="313"/>
      <c r="OXN77" s="313"/>
      <c r="OXO77" s="313"/>
      <c r="OXP77" s="313"/>
      <c r="OXQ77" s="313"/>
      <c r="OXR77" s="313"/>
      <c r="OXS77" s="313"/>
      <c r="OXT77" s="313"/>
      <c r="OXU77" s="313"/>
      <c r="OXV77" s="313"/>
      <c r="OXW77" s="313"/>
      <c r="OXX77" s="313"/>
      <c r="OXY77" s="313"/>
      <c r="OXZ77" s="313"/>
      <c r="OYA77" s="313"/>
      <c r="OYB77" s="313"/>
      <c r="OYC77" s="313"/>
      <c r="OYD77" s="313"/>
      <c r="OYE77" s="313"/>
      <c r="OYF77" s="313"/>
      <c r="OYG77" s="313"/>
      <c r="OYH77" s="313"/>
      <c r="OYI77" s="313"/>
      <c r="OYJ77" s="313"/>
      <c r="OYK77" s="313"/>
      <c r="OYL77" s="313"/>
      <c r="OYM77" s="313"/>
      <c r="OYN77" s="313"/>
      <c r="OYO77" s="313"/>
      <c r="OYP77" s="313"/>
      <c r="OYQ77" s="313"/>
      <c r="OYR77" s="313"/>
      <c r="OYS77" s="313"/>
      <c r="OYT77" s="313"/>
      <c r="OYU77" s="313"/>
      <c r="OYV77" s="313"/>
      <c r="OYW77" s="313"/>
      <c r="OYX77" s="313"/>
      <c r="OYY77" s="313"/>
      <c r="OYZ77" s="313"/>
      <c r="OZA77" s="313"/>
      <c r="OZB77" s="313"/>
      <c r="OZC77" s="313"/>
      <c r="OZD77" s="313"/>
      <c r="OZE77" s="313"/>
      <c r="OZF77" s="313"/>
      <c r="OZG77" s="313"/>
      <c r="OZH77" s="313"/>
      <c r="OZI77" s="313"/>
      <c r="OZJ77" s="313"/>
      <c r="OZK77" s="313"/>
      <c r="OZL77" s="313"/>
      <c r="OZM77" s="313"/>
      <c r="OZN77" s="313"/>
      <c r="OZO77" s="313"/>
      <c r="OZP77" s="313"/>
      <c r="OZQ77" s="313"/>
      <c r="OZR77" s="313"/>
      <c r="OZS77" s="313"/>
      <c r="OZT77" s="313"/>
      <c r="OZU77" s="313"/>
      <c r="OZV77" s="313"/>
      <c r="OZW77" s="313"/>
      <c r="OZX77" s="313"/>
      <c r="OZY77" s="313"/>
      <c r="OZZ77" s="313"/>
      <c r="PAA77" s="313"/>
      <c r="PAB77" s="313"/>
      <c r="PAC77" s="313"/>
      <c r="PAD77" s="313"/>
      <c r="PAE77" s="313"/>
      <c r="PAF77" s="313"/>
      <c r="PAG77" s="313"/>
      <c r="PAH77" s="313"/>
      <c r="PAI77" s="313"/>
      <c r="PAJ77" s="313"/>
      <c r="PAK77" s="313"/>
      <c r="PAL77" s="313"/>
      <c r="PAM77" s="313"/>
      <c r="PAN77" s="313"/>
      <c r="PAO77" s="313"/>
      <c r="PAP77" s="313"/>
      <c r="PAQ77" s="313"/>
      <c r="PAR77" s="313"/>
      <c r="PAS77" s="313"/>
      <c r="PAT77" s="313"/>
      <c r="PAU77" s="313"/>
      <c r="PAV77" s="313"/>
      <c r="PAW77" s="313"/>
      <c r="PAX77" s="313"/>
      <c r="PAY77" s="313"/>
      <c r="PAZ77" s="313"/>
      <c r="PBA77" s="313"/>
      <c r="PBB77" s="313"/>
      <c r="PBC77" s="313"/>
      <c r="PBD77" s="313"/>
      <c r="PBE77" s="313"/>
      <c r="PBF77" s="313"/>
      <c r="PBG77" s="313"/>
      <c r="PBH77" s="313"/>
      <c r="PBI77" s="313"/>
      <c r="PBJ77" s="313"/>
      <c r="PBK77" s="313"/>
      <c r="PBL77" s="313"/>
      <c r="PBM77" s="313"/>
      <c r="PBN77" s="313"/>
      <c r="PBO77" s="313"/>
      <c r="PBP77" s="313"/>
      <c r="PBQ77" s="313"/>
      <c r="PBR77" s="313"/>
      <c r="PBS77" s="313"/>
      <c r="PBT77" s="313"/>
      <c r="PBU77" s="313"/>
      <c r="PBV77" s="313"/>
      <c r="PBW77" s="313"/>
      <c r="PBX77" s="313"/>
      <c r="PBY77" s="313"/>
      <c r="PBZ77" s="313"/>
      <c r="PCA77" s="313"/>
      <c r="PCB77" s="313"/>
      <c r="PCC77" s="313"/>
      <c r="PCD77" s="313"/>
      <c r="PCE77" s="313"/>
      <c r="PCF77" s="313"/>
      <c r="PCG77" s="313"/>
      <c r="PCH77" s="313"/>
      <c r="PCI77" s="313"/>
      <c r="PCJ77" s="313"/>
      <c r="PCK77" s="313"/>
      <c r="PCL77" s="313"/>
      <c r="PCM77" s="313"/>
      <c r="PCN77" s="313"/>
      <c r="PCO77" s="313"/>
      <c r="PCP77" s="313"/>
      <c r="PCQ77" s="313"/>
      <c r="PCR77" s="313"/>
      <c r="PCS77" s="313"/>
      <c r="PCT77" s="313"/>
      <c r="PCU77" s="313"/>
      <c r="PCV77" s="313"/>
      <c r="PCW77" s="313"/>
      <c r="PCX77" s="313"/>
      <c r="PCY77" s="313"/>
      <c r="PCZ77" s="313"/>
      <c r="PDA77" s="313"/>
      <c r="PDB77" s="313"/>
      <c r="PDC77" s="313"/>
      <c r="PDD77" s="313"/>
      <c r="PDE77" s="313"/>
      <c r="PDF77" s="313"/>
      <c r="PDG77" s="313"/>
      <c r="PDH77" s="313"/>
      <c r="PDI77" s="313"/>
      <c r="PDJ77" s="313"/>
      <c r="PDK77" s="313"/>
      <c r="PDL77" s="313"/>
      <c r="PDM77" s="313"/>
      <c r="PDN77" s="313"/>
      <c r="PDO77" s="313"/>
      <c r="PDP77" s="313"/>
      <c r="PDQ77" s="313"/>
      <c r="PDR77" s="313"/>
      <c r="PDS77" s="313"/>
      <c r="PDT77" s="313"/>
      <c r="PDU77" s="313"/>
      <c r="PDV77" s="313"/>
      <c r="PDW77" s="313"/>
      <c r="PDX77" s="313"/>
      <c r="PDY77" s="313"/>
      <c r="PDZ77" s="313"/>
      <c r="PEA77" s="313"/>
      <c r="PEB77" s="313"/>
      <c r="PEC77" s="313"/>
      <c r="PED77" s="313"/>
      <c r="PEE77" s="313"/>
      <c r="PEF77" s="313"/>
      <c r="PEG77" s="313"/>
      <c r="PEH77" s="313"/>
      <c r="PEI77" s="313"/>
      <c r="PEJ77" s="313"/>
      <c r="PEK77" s="313"/>
      <c r="PEL77" s="313"/>
      <c r="PEM77" s="313"/>
      <c r="PEN77" s="313"/>
      <c r="PEO77" s="313"/>
      <c r="PEP77" s="313"/>
      <c r="PEQ77" s="313"/>
      <c r="PER77" s="313"/>
      <c r="PES77" s="313"/>
      <c r="PET77" s="313"/>
      <c r="PEU77" s="313"/>
      <c r="PEV77" s="313"/>
      <c r="PEW77" s="313"/>
      <c r="PEX77" s="313"/>
      <c r="PEY77" s="313"/>
      <c r="PEZ77" s="313"/>
      <c r="PFA77" s="313"/>
      <c r="PFB77" s="313"/>
      <c r="PFC77" s="313"/>
      <c r="PFD77" s="313"/>
      <c r="PFE77" s="313"/>
      <c r="PFF77" s="313"/>
      <c r="PFG77" s="313"/>
      <c r="PFH77" s="313"/>
      <c r="PFI77" s="313"/>
      <c r="PFJ77" s="313"/>
      <c r="PFK77" s="313"/>
      <c r="PFL77" s="313"/>
      <c r="PFM77" s="313"/>
      <c r="PFN77" s="313"/>
      <c r="PFO77" s="313"/>
      <c r="PFP77" s="313"/>
      <c r="PFQ77" s="313"/>
      <c r="PFR77" s="313"/>
      <c r="PFS77" s="313"/>
      <c r="PFT77" s="313"/>
      <c r="PFU77" s="313"/>
      <c r="PFV77" s="313"/>
      <c r="PFW77" s="313"/>
      <c r="PFX77" s="313"/>
      <c r="PFY77" s="313"/>
      <c r="PFZ77" s="313"/>
      <c r="PGA77" s="313"/>
      <c r="PGB77" s="313"/>
      <c r="PGC77" s="313"/>
      <c r="PGD77" s="313"/>
      <c r="PGE77" s="313"/>
      <c r="PGF77" s="313"/>
      <c r="PGG77" s="313"/>
      <c r="PGH77" s="313"/>
      <c r="PGI77" s="313"/>
      <c r="PGJ77" s="313"/>
      <c r="PGK77" s="313"/>
      <c r="PGL77" s="313"/>
      <c r="PGM77" s="313"/>
      <c r="PGN77" s="313"/>
      <c r="PGO77" s="313"/>
      <c r="PGP77" s="313"/>
      <c r="PGQ77" s="313"/>
      <c r="PGR77" s="313"/>
      <c r="PGS77" s="313"/>
      <c r="PGT77" s="313"/>
      <c r="PGU77" s="313"/>
      <c r="PGV77" s="313"/>
      <c r="PGW77" s="313"/>
      <c r="PGX77" s="313"/>
      <c r="PGY77" s="313"/>
      <c r="PGZ77" s="313"/>
      <c r="PHA77" s="313"/>
      <c r="PHB77" s="313"/>
      <c r="PHC77" s="313"/>
      <c r="PHD77" s="313"/>
      <c r="PHE77" s="313"/>
      <c r="PHF77" s="313"/>
      <c r="PHG77" s="313"/>
      <c r="PHH77" s="313"/>
      <c r="PHI77" s="313"/>
      <c r="PHJ77" s="313"/>
      <c r="PHK77" s="313"/>
      <c r="PHL77" s="313"/>
      <c r="PHM77" s="313"/>
      <c r="PHN77" s="313"/>
      <c r="PHO77" s="313"/>
      <c r="PHP77" s="313"/>
      <c r="PHQ77" s="313"/>
      <c r="PHR77" s="313"/>
      <c r="PHS77" s="313"/>
      <c r="PHT77" s="313"/>
      <c r="PHU77" s="313"/>
      <c r="PHV77" s="313"/>
      <c r="PHW77" s="313"/>
      <c r="PHX77" s="313"/>
      <c r="PHY77" s="313"/>
      <c r="PHZ77" s="313"/>
      <c r="PIA77" s="313"/>
      <c r="PIB77" s="313"/>
      <c r="PIC77" s="313"/>
      <c r="PID77" s="313"/>
      <c r="PIE77" s="313"/>
      <c r="PIF77" s="313"/>
      <c r="PIG77" s="313"/>
      <c r="PIH77" s="313"/>
      <c r="PII77" s="313"/>
      <c r="PIJ77" s="313"/>
      <c r="PIK77" s="313"/>
      <c r="PIL77" s="313"/>
      <c r="PIM77" s="313"/>
      <c r="PIN77" s="313"/>
      <c r="PIO77" s="313"/>
      <c r="PIP77" s="313"/>
      <c r="PIQ77" s="313"/>
      <c r="PIR77" s="313"/>
      <c r="PIS77" s="313"/>
      <c r="PIT77" s="313"/>
      <c r="PIU77" s="313"/>
      <c r="PIV77" s="313"/>
      <c r="PIW77" s="313"/>
      <c r="PIX77" s="313"/>
      <c r="PIY77" s="313"/>
      <c r="PIZ77" s="313"/>
      <c r="PJA77" s="313"/>
      <c r="PJB77" s="313"/>
      <c r="PJC77" s="313"/>
      <c r="PJD77" s="313"/>
      <c r="PJE77" s="313"/>
      <c r="PJF77" s="313"/>
      <c r="PJG77" s="313"/>
      <c r="PJH77" s="313"/>
      <c r="PJI77" s="313"/>
      <c r="PJJ77" s="313"/>
      <c r="PJK77" s="313"/>
      <c r="PJL77" s="313"/>
      <c r="PJM77" s="313"/>
      <c r="PJN77" s="313"/>
      <c r="PJO77" s="313"/>
      <c r="PJP77" s="313"/>
      <c r="PJQ77" s="313"/>
      <c r="PJR77" s="313"/>
      <c r="PJS77" s="313"/>
      <c r="PJT77" s="313"/>
      <c r="PJU77" s="313"/>
      <c r="PJV77" s="313"/>
      <c r="PJW77" s="313"/>
      <c r="PJX77" s="313"/>
      <c r="PJY77" s="313"/>
      <c r="PJZ77" s="313"/>
      <c r="PKA77" s="313"/>
      <c r="PKB77" s="313"/>
      <c r="PKC77" s="313"/>
      <c r="PKD77" s="313"/>
      <c r="PKE77" s="313"/>
      <c r="PKF77" s="313"/>
      <c r="PKG77" s="313"/>
      <c r="PKH77" s="313"/>
      <c r="PKI77" s="313"/>
      <c r="PKJ77" s="313"/>
      <c r="PKK77" s="313"/>
      <c r="PKL77" s="313"/>
      <c r="PKM77" s="313"/>
      <c r="PKN77" s="313"/>
      <c r="PKO77" s="313"/>
      <c r="PKP77" s="313"/>
      <c r="PKQ77" s="313"/>
      <c r="PKR77" s="313"/>
      <c r="PKS77" s="313"/>
      <c r="PKT77" s="313"/>
      <c r="PKU77" s="313"/>
      <c r="PKV77" s="313"/>
      <c r="PKW77" s="313"/>
      <c r="PKX77" s="313"/>
      <c r="PKY77" s="313"/>
      <c r="PKZ77" s="313"/>
      <c r="PLA77" s="313"/>
      <c r="PLB77" s="313"/>
      <c r="PLC77" s="313"/>
      <c r="PLD77" s="313"/>
      <c r="PLE77" s="313"/>
      <c r="PLF77" s="313"/>
      <c r="PLG77" s="313"/>
      <c r="PLH77" s="313"/>
      <c r="PLI77" s="313"/>
      <c r="PLJ77" s="313"/>
      <c r="PLK77" s="313"/>
      <c r="PLL77" s="313"/>
      <c r="PLM77" s="313"/>
      <c r="PLN77" s="313"/>
      <c r="PLO77" s="313"/>
      <c r="PLP77" s="313"/>
      <c r="PLQ77" s="313"/>
      <c r="PLR77" s="313"/>
      <c r="PLS77" s="313"/>
      <c r="PLT77" s="313"/>
      <c r="PLU77" s="313"/>
      <c r="PLV77" s="313"/>
      <c r="PLW77" s="313"/>
      <c r="PLX77" s="313"/>
      <c r="PLY77" s="313"/>
      <c r="PLZ77" s="313"/>
      <c r="PMA77" s="313"/>
      <c r="PMB77" s="313"/>
      <c r="PMC77" s="313"/>
      <c r="PMD77" s="313"/>
      <c r="PME77" s="313"/>
      <c r="PMF77" s="313"/>
      <c r="PMG77" s="313"/>
      <c r="PMH77" s="313"/>
      <c r="PMI77" s="313"/>
      <c r="PMJ77" s="313"/>
      <c r="PMK77" s="313"/>
      <c r="PML77" s="313"/>
      <c r="PMM77" s="313"/>
      <c r="PMN77" s="313"/>
      <c r="PMO77" s="313"/>
      <c r="PMP77" s="313"/>
      <c r="PMQ77" s="313"/>
      <c r="PMR77" s="313"/>
      <c r="PMS77" s="313"/>
      <c r="PMT77" s="313"/>
      <c r="PMU77" s="313"/>
      <c r="PMV77" s="313"/>
      <c r="PMW77" s="313"/>
      <c r="PMX77" s="313"/>
      <c r="PMY77" s="313"/>
      <c r="PMZ77" s="313"/>
      <c r="PNA77" s="313"/>
      <c r="PNB77" s="313"/>
      <c r="PNC77" s="313"/>
      <c r="PND77" s="313"/>
      <c r="PNE77" s="313"/>
      <c r="PNF77" s="313"/>
      <c r="PNG77" s="313"/>
      <c r="PNH77" s="313"/>
      <c r="PNI77" s="313"/>
      <c r="PNJ77" s="313"/>
      <c r="PNK77" s="313"/>
      <c r="PNL77" s="313"/>
      <c r="PNM77" s="313"/>
      <c r="PNN77" s="313"/>
      <c r="PNO77" s="313"/>
      <c r="PNP77" s="313"/>
      <c r="PNQ77" s="313"/>
      <c r="PNR77" s="313"/>
      <c r="PNS77" s="313"/>
      <c r="PNT77" s="313"/>
      <c r="PNU77" s="313"/>
      <c r="PNV77" s="313"/>
      <c r="PNW77" s="313"/>
      <c r="PNX77" s="313"/>
      <c r="PNY77" s="313"/>
      <c r="PNZ77" s="313"/>
      <c r="POA77" s="313"/>
      <c r="POB77" s="313"/>
      <c r="POC77" s="313"/>
      <c r="POD77" s="313"/>
      <c r="POE77" s="313"/>
      <c r="POF77" s="313"/>
      <c r="POG77" s="313"/>
      <c r="POH77" s="313"/>
      <c r="POI77" s="313"/>
      <c r="POJ77" s="313"/>
      <c r="POK77" s="313"/>
      <c r="POL77" s="313"/>
      <c r="POM77" s="313"/>
      <c r="PON77" s="313"/>
      <c r="POO77" s="313"/>
      <c r="POP77" s="313"/>
      <c r="POQ77" s="313"/>
      <c r="POR77" s="313"/>
      <c r="POS77" s="313"/>
      <c r="POT77" s="313"/>
      <c r="POU77" s="313"/>
      <c r="POV77" s="313"/>
      <c r="POW77" s="313"/>
      <c r="POX77" s="313"/>
      <c r="POY77" s="313"/>
      <c r="POZ77" s="313"/>
      <c r="PPA77" s="313"/>
      <c r="PPB77" s="313"/>
      <c r="PPC77" s="313"/>
      <c r="PPD77" s="313"/>
      <c r="PPE77" s="313"/>
      <c r="PPF77" s="313"/>
      <c r="PPG77" s="313"/>
      <c r="PPH77" s="313"/>
      <c r="PPI77" s="313"/>
      <c r="PPJ77" s="313"/>
      <c r="PPK77" s="313"/>
      <c r="PPL77" s="313"/>
      <c r="PPM77" s="313"/>
      <c r="PPN77" s="313"/>
      <c r="PPO77" s="313"/>
      <c r="PPP77" s="313"/>
      <c r="PPQ77" s="313"/>
      <c r="PPR77" s="313"/>
      <c r="PPS77" s="313"/>
      <c r="PPT77" s="313"/>
      <c r="PPU77" s="313"/>
      <c r="PPV77" s="313"/>
      <c r="PPW77" s="313"/>
      <c r="PPX77" s="313"/>
      <c r="PPY77" s="313"/>
      <c r="PPZ77" s="313"/>
      <c r="PQA77" s="313"/>
      <c r="PQB77" s="313"/>
      <c r="PQC77" s="313"/>
      <c r="PQD77" s="313"/>
      <c r="PQE77" s="313"/>
      <c r="PQF77" s="313"/>
      <c r="PQG77" s="313"/>
      <c r="PQH77" s="313"/>
      <c r="PQI77" s="313"/>
      <c r="PQJ77" s="313"/>
      <c r="PQK77" s="313"/>
      <c r="PQL77" s="313"/>
      <c r="PQM77" s="313"/>
      <c r="PQN77" s="313"/>
      <c r="PQO77" s="313"/>
      <c r="PQP77" s="313"/>
      <c r="PQQ77" s="313"/>
      <c r="PQR77" s="313"/>
      <c r="PQS77" s="313"/>
      <c r="PQT77" s="313"/>
      <c r="PQU77" s="313"/>
      <c r="PQV77" s="313"/>
      <c r="PQW77" s="313"/>
      <c r="PQX77" s="313"/>
      <c r="PQY77" s="313"/>
      <c r="PQZ77" s="313"/>
      <c r="PRA77" s="313"/>
      <c r="PRB77" s="313"/>
      <c r="PRC77" s="313"/>
      <c r="PRD77" s="313"/>
      <c r="PRE77" s="313"/>
      <c r="PRF77" s="313"/>
      <c r="PRG77" s="313"/>
      <c r="PRH77" s="313"/>
      <c r="PRI77" s="313"/>
      <c r="PRJ77" s="313"/>
      <c r="PRK77" s="313"/>
      <c r="PRL77" s="313"/>
      <c r="PRM77" s="313"/>
      <c r="PRN77" s="313"/>
      <c r="PRO77" s="313"/>
      <c r="PRP77" s="313"/>
      <c r="PRQ77" s="313"/>
      <c r="PRR77" s="313"/>
      <c r="PRS77" s="313"/>
      <c r="PRT77" s="313"/>
      <c r="PRU77" s="313"/>
      <c r="PRV77" s="313"/>
      <c r="PRW77" s="313"/>
      <c r="PRX77" s="313"/>
      <c r="PRY77" s="313"/>
      <c r="PRZ77" s="313"/>
      <c r="PSA77" s="313"/>
      <c r="PSB77" s="313"/>
      <c r="PSC77" s="313"/>
      <c r="PSD77" s="313"/>
      <c r="PSE77" s="313"/>
      <c r="PSF77" s="313"/>
      <c r="PSG77" s="313"/>
      <c r="PSH77" s="313"/>
      <c r="PSI77" s="313"/>
      <c r="PSJ77" s="313"/>
      <c r="PSK77" s="313"/>
      <c r="PSL77" s="313"/>
      <c r="PSM77" s="313"/>
      <c r="PSN77" s="313"/>
      <c r="PSO77" s="313"/>
      <c r="PSP77" s="313"/>
      <c r="PSQ77" s="313"/>
      <c r="PSR77" s="313"/>
      <c r="PSS77" s="313"/>
      <c r="PST77" s="313"/>
      <c r="PSU77" s="313"/>
      <c r="PSV77" s="313"/>
      <c r="PSW77" s="313"/>
      <c r="PSX77" s="313"/>
      <c r="PSY77" s="313"/>
      <c r="PSZ77" s="313"/>
      <c r="PTA77" s="313"/>
      <c r="PTB77" s="313"/>
      <c r="PTC77" s="313"/>
      <c r="PTD77" s="313"/>
      <c r="PTE77" s="313"/>
      <c r="PTF77" s="313"/>
      <c r="PTG77" s="313"/>
      <c r="PTH77" s="313"/>
      <c r="PTI77" s="313"/>
      <c r="PTJ77" s="313"/>
      <c r="PTK77" s="313"/>
      <c r="PTL77" s="313"/>
      <c r="PTM77" s="313"/>
      <c r="PTN77" s="313"/>
      <c r="PTO77" s="313"/>
      <c r="PTP77" s="313"/>
      <c r="PTQ77" s="313"/>
      <c r="PTR77" s="313"/>
      <c r="PTS77" s="313"/>
      <c r="PTT77" s="313"/>
      <c r="PTU77" s="313"/>
      <c r="PTV77" s="313"/>
      <c r="PTW77" s="313"/>
      <c r="PTX77" s="313"/>
      <c r="PTY77" s="313"/>
      <c r="PTZ77" s="313"/>
      <c r="PUA77" s="313"/>
      <c r="PUB77" s="313"/>
      <c r="PUC77" s="313"/>
      <c r="PUD77" s="313"/>
      <c r="PUE77" s="313"/>
      <c r="PUF77" s="313"/>
      <c r="PUG77" s="313"/>
      <c r="PUH77" s="313"/>
      <c r="PUI77" s="313"/>
      <c r="PUJ77" s="313"/>
      <c r="PUK77" s="313"/>
      <c r="PUL77" s="313"/>
      <c r="PUM77" s="313"/>
      <c r="PUN77" s="313"/>
      <c r="PUO77" s="313"/>
      <c r="PUP77" s="313"/>
      <c r="PUQ77" s="313"/>
      <c r="PUR77" s="313"/>
      <c r="PUS77" s="313"/>
      <c r="PUT77" s="313"/>
      <c r="PUU77" s="313"/>
      <c r="PUV77" s="313"/>
      <c r="PUW77" s="313"/>
      <c r="PUX77" s="313"/>
      <c r="PUY77" s="313"/>
      <c r="PUZ77" s="313"/>
      <c r="PVA77" s="313"/>
      <c r="PVB77" s="313"/>
      <c r="PVC77" s="313"/>
      <c r="PVD77" s="313"/>
      <c r="PVE77" s="313"/>
      <c r="PVF77" s="313"/>
      <c r="PVG77" s="313"/>
      <c r="PVH77" s="313"/>
      <c r="PVI77" s="313"/>
      <c r="PVJ77" s="313"/>
      <c r="PVK77" s="313"/>
      <c r="PVL77" s="313"/>
      <c r="PVM77" s="313"/>
      <c r="PVN77" s="313"/>
      <c r="PVO77" s="313"/>
      <c r="PVP77" s="313"/>
      <c r="PVQ77" s="313"/>
      <c r="PVR77" s="313"/>
      <c r="PVS77" s="313"/>
      <c r="PVT77" s="313"/>
      <c r="PVU77" s="313"/>
      <c r="PVV77" s="313"/>
      <c r="PVW77" s="313"/>
      <c r="PVX77" s="313"/>
      <c r="PVY77" s="313"/>
      <c r="PVZ77" s="313"/>
      <c r="PWA77" s="313"/>
      <c r="PWB77" s="313"/>
      <c r="PWC77" s="313"/>
      <c r="PWD77" s="313"/>
      <c r="PWE77" s="313"/>
      <c r="PWF77" s="313"/>
      <c r="PWG77" s="313"/>
      <c r="PWH77" s="313"/>
      <c r="PWI77" s="313"/>
      <c r="PWJ77" s="313"/>
      <c r="PWK77" s="313"/>
      <c r="PWL77" s="313"/>
      <c r="PWM77" s="313"/>
      <c r="PWN77" s="313"/>
      <c r="PWO77" s="313"/>
      <c r="PWP77" s="313"/>
      <c r="PWQ77" s="313"/>
      <c r="PWR77" s="313"/>
      <c r="PWS77" s="313"/>
      <c r="PWT77" s="313"/>
      <c r="PWU77" s="313"/>
      <c r="PWV77" s="313"/>
      <c r="PWW77" s="313"/>
      <c r="PWX77" s="313"/>
      <c r="PWY77" s="313"/>
      <c r="PWZ77" s="313"/>
      <c r="PXA77" s="313"/>
      <c r="PXB77" s="313"/>
      <c r="PXC77" s="313"/>
      <c r="PXD77" s="313"/>
      <c r="PXE77" s="313"/>
      <c r="PXF77" s="313"/>
      <c r="PXG77" s="313"/>
      <c r="PXH77" s="313"/>
      <c r="PXI77" s="313"/>
      <c r="PXJ77" s="313"/>
      <c r="PXK77" s="313"/>
      <c r="PXL77" s="313"/>
      <c r="PXM77" s="313"/>
      <c r="PXN77" s="313"/>
      <c r="PXO77" s="313"/>
      <c r="PXP77" s="313"/>
      <c r="PXQ77" s="313"/>
      <c r="PXR77" s="313"/>
      <c r="PXS77" s="313"/>
      <c r="PXT77" s="313"/>
      <c r="PXU77" s="313"/>
      <c r="PXV77" s="313"/>
      <c r="PXW77" s="313"/>
      <c r="PXX77" s="313"/>
      <c r="PXY77" s="313"/>
      <c r="PXZ77" s="313"/>
      <c r="PYA77" s="313"/>
      <c r="PYB77" s="313"/>
      <c r="PYC77" s="313"/>
      <c r="PYD77" s="313"/>
      <c r="PYE77" s="313"/>
      <c r="PYF77" s="313"/>
      <c r="PYG77" s="313"/>
      <c r="PYH77" s="313"/>
      <c r="PYI77" s="313"/>
      <c r="PYJ77" s="313"/>
      <c r="PYK77" s="313"/>
      <c r="PYL77" s="313"/>
      <c r="PYM77" s="313"/>
      <c r="PYN77" s="313"/>
      <c r="PYO77" s="313"/>
      <c r="PYP77" s="313"/>
      <c r="PYQ77" s="313"/>
      <c r="PYR77" s="313"/>
      <c r="PYS77" s="313"/>
      <c r="PYT77" s="313"/>
      <c r="PYU77" s="313"/>
      <c r="PYV77" s="313"/>
      <c r="PYW77" s="313"/>
      <c r="PYX77" s="313"/>
      <c r="PYY77" s="313"/>
      <c r="PYZ77" s="313"/>
      <c r="PZA77" s="313"/>
      <c r="PZB77" s="313"/>
      <c r="PZC77" s="313"/>
      <c r="PZD77" s="313"/>
      <c r="PZE77" s="313"/>
      <c r="PZF77" s="313"/>
      <c r="PZG77" s="313"/>
      <c r="PZH77" s="313"/>
      <c r="PZI77" s="313"/>
      <c r="PZJ77" s="313"/>
      <c r="PZK77" s="313"/>
      <c r="PZL77" s="313"/>
      <c r="PZM77" s="313"/>
      <c r="PZN77" s="313"/>
      <c r="PZO77" s="313"/>
      <c r="PZP77" s="313"/>
      <c r="PZQ77" s="313"/>
      <c r="PZR77" s="313"/>
      <c r="PZS77" s="313"/>
      <c r="PZT77" s="313"/>
      <c r="PZU77" s="313"/>
      <c r="PZV77" s="313"/>
      <c r="PZW77" s="313"/>
      <c r="PZX77" s="313"/>
      <c r="PZY77" s="313"/>
      <c r="PZZ77" s="313"/>
      <c r="QAA77" s="313"/>
      <c r="QAB77" s="313"/>
      <c r="QAC77" s="313"/>
      <c r="QAD77" s="313"/>
      <c r="QAE77" s="313"/>
      <c r="QAF77" s="313"/>
      <c r="QAG77" s="313"/>
      <c r="QAH77" s="313"/>
      <c r="QAI77" s="313"/>
      <c r="QAJ77" s="313"/>
      <c r="QAK77" s="313"/>
      <c r="QAL77" s="313"/>
      <c r="QAM77" s="313"/>
      <c r="QAN77" s="313"/>
      <c r="QAO77" s="313"/>
      <c r="QAP77" s="313"/>
      <c r="QAQ77" s="313"/>
      <c r="QAR77" s="313"/>
      <c r="QAS77" s="313"/>
      <c r="QAT77" s="313"/>
      <c r="QAU77" s="313"/>
      <c r="QAV77" s="313"/>
      <c r="QAW77" s="313"/>
      <c r="QAX77" s="313"/>
      <c r="QAY77" s="313"/>
      <c r="QAZ77" s="313"/>
      <c r="QBA77" s="313"/>
      <c r="QBB77" s="313"/>
      <c r="QBC77" s="313"/>
      <c r="QBD77" s="313"/>
      <c r="QBE77" s="313"/>
      <c r="QBF77" s="313"/>
      <c r="QBG77" s="313"/>
      <c r="QBH77" s="313"/>
      <c r="QBI77" s="313"/>
      <c r="QBJ77" s="313"/>
      <c r="QBK77" s="313"/>
      <c r="QBL77" s="313"/>
      <c r="QBM77" s="313"/>
      <c r="QBN77" s="313"/>
      <c r="QBO77" s="313"/>
      <c r="QBP77" s="313"/>
      <c r="QBQ77" s="313"/>
      <c r="QBR77" s="313"/>
      <c r="QBS77" s="313"/>
      <c r="QBT77" s="313"/>
      <c r="QBU77" s="313"/>
      <c r="QBV77" s="313"/>
      <c r="QBW77" s="313"/>
      <c r="QBX77" s="313"/>
      <c r="QBY77" s="313"/>
      <c r="QBZ77" s="313"/>
      <c r="QCA77" s="313"/>
      <c r="QCB77" s="313"/>
      <c r="QCC77" s="313"/>
      <c r="QCD77" s="313"/>
      <c r="QCE77" s="313"/>
      <c r="QCF77" s="313"/>
      <c r="QCG77" s="313"/>
      <c r="QCH77" s="313"/>
      <c r="QCI77" s="313"/>
      <c r="QCJ77" s="313"/>
      <c r="QCK77" s="313"/>
      <c r="QCL77" s="313"/>
      <c r="QCM77" s="313"/>
      <c r="QCN77" s="313"/>
      <c r="QCO77" s="313"/>
      <c r="QCP77" s="313"/>
      <c r="QCQ77" s="313"/>
      <c r="QCR77" s="313"/>
      <c r="QCS77" s="313"/>
      <c r="QCT77" s="313"/>
      <c r="QCU77" s="313"/>
      <c r="QCV77" s="313"/>
      <c r="QCW77" s="313"/>
      <c r="QCX77" s="313"/>
      <c r="QCY77" s="313"/>
      <c r="QCZ77" s="313"/>
      <c r="QDA77" s="313"/>
      <c r="QDB77" s="313"/>
      <c r="QDC77" s="313"/>
      <c r="QDD77" s="313"/>
      <c r="QDE77" s="313"/>
      <c r="QDF77" s="313"/>
      <c r="QDG77" s="313"/>
      <c r="QDH77" s="313"/>
      <c r="QDI77" s="313"/>
      <c r="QDJ77" s="313"/>
      <c r="QDK77" s="313"/>
      <c r="QDL77" s="313"/>
      <c r="QDM77" s="313"/>
      <c r="QDN77" s="313"/>
      <c r="QDO77" s="313"/>
      <c r="QDP77" s="313"/>
      <c r="QDQ77" s="313"/>
      <c r="QDR77" s="313"/>
      <c r="QDS77" s="313"/>
      <c r="QDT77" s="313"/>
      <c r="QDU77" s="313"/>
      <c r="QDV77" s="313"/>
      <c r="QDW77" s="313"/>
      <c r="QDX77" s="313"/>
      <c r="QDY77" s="313"/>
      <c r="QDZ77" s="313"/>
      <c r="QEA77" s="313"/>
      <c r="QEB77" s="313"/>
      <c r="QEC77" s="313"/>
      <c r="QED77" s="313"/>
      <c r="QEE77" s="313"/>
      <c r="QEF77" s="313"/>
      <c r="QEG77" s="313"/>
      <c r="QEH77" s="313"/>
      <c r="QEI77" s="313"/>
      <c r="QEJ77" s="313"/>
      <c r="QEK77" s="313"/>
      <c r="QEL77" s="313"/>
      <c r="QEM77" s="313"/>
      <c r="QEN77" s="313"/>
      <c r="QEO77" s="313"/>
      <c r="QEP77" s="313"/>
      <c r="QEQ77" s="313"/>
      <c r="QER77" s="313"/>
      <c r="QES77" s="313"/>
      <c r="QET77" s="313"/>
      <c r="QEU77" s="313"/>
      <c r="QEV77" s="313"/>
      <c r="QEW77" s="313"/>
      <c r="QEX77" s="313"/>
      <c r="QEY77" s="313"/>
      <c r="QEZ77" s="313"/>
      <c r="QFA77" s="313"/>
      <c r="QFB77" s="313"/>
      <c r="QFC77" s="313"/>
      <c r="QFD77" s="313"/>
      <c r="QFE77" s="313"/>
      <c r="QFF77" s="313"/>
      <c r="QFG77" s="313"/>
      <c r="QFH77" s="313"/>
      <c r="QFI77" s="313"/>
      <c r="QFJ77" s="313"/>
      <c r="QFK77" s="313"/>
      <c r="QFL77" s="313"/>
      <c r="QFM77" s="313"/>
      <c r="QFN77" s="313"/>
      <c r="QFO77" s="313"/>
      <c r="QFP77" s="313"/>
      <c r="QFQ77" s="313"/>
      <c r="QFR77" s="313"/>
      <c r="QFS77" s="313"/>
      <c r="QFT77" s="313"/>
      <c r="QFU77" s="313"/>
      <c r="QFV77" s="313"/>
      <c r="QFW77" s="313"/>
      <c r="QFX77" s="313"/>
      <c r="QFY77" s="313"/>
      <c r="QFZ77" s="313"/>
      <c r="QGA77" s="313"/>
      <c r="QGB77" s="313"/>
      <c r="QGC77" s="313"/>
      <c r="QGD77" s="313"/>
      <c r="QGE77" s="313"/>
      <c r="QGF77" s="313"/>
      <c r="QGG77" s="313"/>
      <c r="QGH77" s="313"/>
      <c r="QGI77" s="313"/>
      <c r="QGJ77" s="313"/>
      <c r="QGK77" s="313"/>
      <c r="QGL77" s="313"/>
      <c r="QGM77" s="313"/>
      <c r="QGN77" s="313"/>
      <c r="QGO77" s="313"/>
      <c r="QGP77" s="313"/>
      <c r="QGQ77" s="313"/>
      <c r="QGR77" s="313"/>
      <c r="QGS77" s="313"/>
      <c r="QGT77" s="313"/>
      <c r="QGU77" s="313"/>
      <c r="QGV77" s="313"/>
      <c r="QGW77" s="313"/>
      <c r="QGX77" s="313"/>
      <c r="QGY77" s="313"/>
      <c r="QGZ77" s="313"/>
      <c r="QHA77" s="313"/>
      <c r="QHB77" s="313"/>
      <c r="QHC77" s="313"/>
      <c r="QHD77" s="313"/>
      <c r="QHE77" s="313"/>
      <c r="QHF77" s="313"/>
      <c r="QHG77" s="313"/>
      <c r="QHH77" s="313"/>
      <c r="QHI77" s="313"/>
      <c r="QHJ77" s="313"/>
      <c r="QHK77" s="313"/>
      <c r="QHL77" s="313"/>
      <c r="QHM77" s="313"/>
      <c r="QHN77" s="313"/>
      <c r="QHO77" s="313"/>
      <c r="QHP77" s="313"/>
      <c r="QHQ77" s="313"/>
      <c r="QHR77" s="313"/>
      <c r="QHS77" s="313"/>
      <c r="QHT77" s="313"/>
      <c r="QHU77" s="313"/>
      <c r="QHV77" s="313"/>
      <c r="QHW77" s="313"/>
      <c r="QHX77" s="313"/>
      <c r="QHY77" s="313"/>
      <c r="QHZ77" s="313"/>
      <c r="QIA77" s="313"/>
      <c r="QIB77" s="313"/>
      <c r="QIC77" s="313"/>
      <c r="QID77" s="313"/>
      <c r="QIE77" s="313"/>
      <c r="QIF77" s="313"/>
      <c r="QIG77" s="313"/>
      <c r="QIH77" s="313"/>
      <c r="QII77" s="313"/>
      <c r="QIJ77" s="313"/>
      <c r="QIK77" s="313"/>
      <c r="QIL77" s="313"/>
      <c r="QIM77" s="313"/>
      <c r="QIN77" s="313"/>
      <c r="QIO77" s="313"/>
      <c r="QIP77" s="313"/>
      <c r="QIQ77" s="313"/>
      <c r="QIR77" s="313"/>
      <c r="QIS77" s="313"/>
      <c r="QIT77" s="313"/>
      <c r="QIU77" s="313"/>
      <c r="QIV77" s="313"/>
      <c r="QIW77" s="313"/>
      <c r="QIX77" s="313"/>
      <c r="QIY77" s="313"/>
      <c r="QIZ77" s="313"/>
      <c r="QJA77" s="313"/>
      <c r="QJB77" s="313"/>
      <c r="QJC77" s="313"/>
      <c r="QJD77" s="313"/>
      <c r="QJE77" s="313"/>
      <c r="QJF77" s="313"/>
      <c r="QJG77" s="313"/>
      <c r="QJH77" s="313"/>
      <c r="QJI77" s="313"/>
      <c r="QJJ77" s="313"/>
      <c r="QJK77" s="313"/>
      <c r="QJL77" s="313"/>
      <c r="QJM77" s="313"/>
      <c r="QJN77" s="313"/>
      <c r="QJO77" s="313"/>
      <c r="QJP77" s="313"/>
      <c r="QJQ77" s="313"/>
      <c r="QJR77" s="313"/>
      <c r="QJS77" s="313"/>
      <c r="QJT77" s="313"/>
      <c r="QJU77" s="313"/>
      <c r="QJV77" s="313"/>
      <c r="QJW77" s="313"/>
      <c r="QJX77" s="313"/>
      <c r="QJY77" s="313"/>
      <c r="QJZ77" s="313"/>
      <c r="QKA77" s="313"/>
      <c r="QKB77" s="313"/>
      <c r="QKC77" s="313"/>
      <c r="QKD77" s="313"/>
      <c r="QKE77" s="313"/>
      <c r="QKF77" s="313"/>
      <c r="QKG77" s="313"/>
      <c r="QKH77" s="313"/>
      <c r="QKI77" s="313"/>
      <c r="QKJ77" s="313"/>
      <c r="QKK77" s="313"/>
      <c r="QKL77" s="313"/>
      <c r="QKM77" s="313"/>
      <c r="QKN77" s="313"/>
      <c r="QKO77" s="313"/>
      <c r="QKP77" s="313"/>
      <c r="QKQ77" s="313"/>
      <c r="QKR77" s="313"/>
      <c r="QKS77" s="313"/>
      <c r="QKT77" s="313"/>
      <c r="QKU77" s="313"/>
      <c r="QKV77" s="313"/>
      <c r="QKW77" s="313"/>
      <c r="QKX77" s="313"/>
      <c r="QKY77" s="313"/>
      <c r="QKZ77" s="313"/>
      <c r="QLA77" s="313"/>
      <c r="QLB77" s="313"/>
      <c r="QLC77" s="313"/>
      <c r="QLD77" s="313"/>
      <c r="QLE77" s="313"/>
      <c r="QLF77" s="313"/>
      <c r="QLG77" s="313"/>
      <c r="QLH77" s="313"/>
      <c r="QLI77" s="313"/>
      <c r="QLJ77" s="313"/>
      <c r="QLK77" s="313"/>
      <c r="QLL77" s="313"/>
      <c r="QLM77" s="313"/>
      <c r="QLN77" s="313"/>
      <c r="QLO77" s="313"/>
      <c r="QLP77" s="313"/>
      <c r="QLQ77" s="313"/>
      <c r="QLR77" s="313"/>
      <c r="QLS77" s="313"/>
      <c r="QLT77" s="313"/>
      <c r="QLU77" s="313"/>
      <c r="QLV77" s="313"/>
      <c r="QLW77" s="313"/>
      <c r="QLX77" s="313"/>
      <c r="QLY77" s="313"/>
      <c r="QLZ77" s="313"/>
      <c r="QMA77" s="313"/>
      <c r="QMB77" s="313"/>
      <c r="QMC77" s="313"/>
      <c r="QMD77" s="313"/>
      <c r="QME77" s="313"/>
      <c r="QMF77" s="313"/>
      <c r="QMG77" s="313"/>
      <c r="QMH77" s="313"/>
      <c r="QMI77" s="313"/>
      <c r="QMJ77" s="313"/>
      <c r="QMK77" s="313"/>
      <c r="QML77" s="313"/>
      <c r="QMM77" s="313"/>
      <c r="QMN77" s="313"/>
      <c r="QMO77" s="313"/>
      <c r="QMP77" s="313"/>
      <c r="QMQ77" s="313"/>
      <c r="QMR77" s="313"/>
      <c r="QMS77" s="313"/>
      <c r="QMT77" s="313"/>
      <c r="QMU77" s="313"/>
      <c r="QMV77" s="313"/>
      <c r="QMW77" s="313"/>
      <c r="QMX77" s="313"/>
      <c r="QMY77" s="313"/>
      <c r="QMZ77" s="313"/>
      <c r="QNA77" s="313"/>
      <c r="QNB77" s="313"/>
      <c r="QNC77" s="313"/>
      <c r="QND77" s="313"/>
      <c r="QNE77" s="313"/>
      <c r="QNF77" s="313"/>
      <c r="QNG77" s="313"/>
      <c r="QNH77" s="313"/>
      <c r="QNI77" s="313"/>
      <c r="QNJ77" s="313"/>
      <c r="QNK77" s="313"/>
      <c r="QNL77" s="313"/>
      <c r="QNM77" s="313"/>
      <c r="QNN77" s="313"/>
      <c r="QNO77" s="313"/>
      <c r="QNP77" s="313"/>
      <c r="QNQ77" s="313"/>
      <c r="QNR77" s="313"/>
      <c r="QNS77" s="313"/>
      <c r="QNT77" s="313"/>
      <c r="QNU77" s="313"/>
      <c r="QNV77" s="313"/>
      <c r="QNW77" s="313"/>
      <c r="QNX77" s="313"/>
      <c r="QNY77" s="313"/>
      <c r="QNZ77" s="313"/>
      <c r="QOA77" s="313"/>
      <c r="QOB77" s="313"/>
      <c r="QOC77" s="313"/>
      <c r="QOD77" s="313"/>
      <c r="QOE77" s="313"/>
      <c r="QOF77" s="313"/>
      <c r="QOG77" s="313"/>
      <c r="QOH77" s="313"/>
      <c r="QOI77" s="313"/>
      <c r="QOJ77" s="313"/>
      <c r="QOK77" s="313"/>
      <c r="QOL77" s="313"/>
      <c r="QOM77" s="313"/>
      <c r="QON77" s="313"/>
      <c r="QOO77" s="313"/>
      <c r="QOP77" s="313"/>
      <c r="QOQ77" s="313"/>
      <c r="QOR77" s="313"/>
      <c r="QOS77" s="313"/>
      <c r="QOT77" s="313"/>
      <c r="QOU77" s="313"/>
      <c r="QOV77" s="313"/>
      <c r="QOW77" s="313"/>
      <c r="QOX77" s="313"/>
      <c r="QOY77" s="313"/>
      <c r="QOZ77" s="313"/>
      <c r="QPA77" s="313"/>
      <c r="QPB77" s="313"/>
      <c r="QPC77" s="313"/>
      <c r="QPD77" s="313"/>
      <c r="QPE77" s="313"/>
      <c r="QPF77" s="313"/>
      <c r="QPG77" s="313"/>
      <c r="QPH77" s="313"/>
      <c r="QPI77" s="313"/>
      <c r="QPJ77" s="313"/>
      <c r="QPK77" s="313"/>
      <c r="QPL77" s="313"/>
      <c r="QPM77" s="313"/>
      <c r="QPN77" s="313"/>
      <c r="QPO77" s="313"/>
      <c r="QPP77" s="313"/>
      <c r="QPQ77" s="313"/>
      <c r="QPR77" s="313"/>
      <c r="QPS77" s="313"/>
      <c r="QPT77" s="313"/>
      <c r="QPU77" s="313"/>
      <c r="QPV77" s="313"/>
      <c r="QPW77" s="313"/>
      <c r="QPX77" s="313"/>
      <c r="QPY77" s="313"/>
      <c r="QPZ77" s="313"/>
      <c r="QQA77" s="313"/>
      <c r="QQB77" s="313"/>
      <c r="QQC77" s="313"/>
      <c r="QQD77" s="313"/>
      <c r="QQE77" s="313"/>
      <c r="QQF77" s="313"/>
      <c r="QQG77" s="313"/>
      <c r="QQH77" s="313"/>
      <c r="QQI77" s="313"/>
      <c r="QQJ77" s="313"/>
      <c r="QQK77" s="313"/>
      <c r="QQL77" s="313"/>
      <c r="QQM77" s="313"/>
      <c r="QQN77" s="313"/>
      <c r="QQO77" s="313"/>
      <c r="QQP77" s="313"/>
      <c r="QQQ77" s="313"/>
      <c r="QQR77" s="313"/>
      <c r="QQS77" s="313"/>
      <c r="QQT77" s="313"/>
      <c r="QQU77" s="313"/>
      <c r="QQV77" s="313"/>
      <c r="QQW77" s="313"/>
      <c r="QQX77" s="313"/>
      <c r="QQY77" s="313"/>
      <c r="QQZ77" s="313"/>
      <c r="QRA77" s="313"/>
      <c r="QRB77" s="313"/>
      <c r="QRC77" s="313"/>
      <c r="QRD77" s="313"/>
      <c r="QRE77" s="313"/>
      <c r="QRF77" s="313"/>
      <c r="QRG77" s="313"/>
      <c r="QRH77" s="313"/>
      <c r="QRI77" s="313"/>
      <c r="QRJ77" s="313"/>
      <c r="QRK77" s="313"/>
      <c r="QRL77" s="313"/>
      <c r="QRM77" s="313"/>
      <c r="QRN77" s="313"/>
      <c r="QRO77" s="313"/>
      <c r="QRP77" s="313"/>
      <c r="QRQ77" s="313"/>
      <c r="QRR77" s="313"/>
      <c r="QRS77" s="313"/>
      <c r="QRT77" s="313"/>
      <c r="QRU77" s="313"/>
      <c r="QRV77" s="313"/>
      <c r="QRW77" s="313"/>
      <c r="QRX77" s="313"/>
      <c r="QRY77" s="313"/>
      <c r="QRZ77" s="313"/>
      <c r="QSA77" s="313"/>
      <c r="QSB77" s="313"/>
      <c r="QSC77" s="313"/>
      <c r="QSD77" s="313"/>
      <c r="QSE77" s="313"/>
      <c r="QSF77" s="313"/>
      <c r="QSG77" s="313"/>
      <c r="QSH77" s="313"/>
      <c r="QSI77" s="313"/>
      <c r="QSJ77" s="313"/>
      <c r="QSK77" s="313"/>
      <c r="QSL77" s="313"/>
      <c r="QSM77" s="313"/>
      <c r="QSN77" s="313"/>
      <c r="QSO77" s="313"/>
      <c r="QSP77" s="313"/>
      <c r="QSQ77" s="313"/>
      <c r="QSR77" s="313"/>
      <c r="QSS77" s="313"/>
      <c r="QST77" s="313"/>
      <c r="QSU77" s="313"/>
      <c r="QSV77" s="313"/>
      <c r="QSW77" s="313"/>
      <c r="QSX77" s="313"/>
      <c r="QSY77" s="313"/>
      <c r="QSZ77" s="313"/>
      <c r="QTA77" s="313"/>
      <c r="QTB77" s="313"/>
      <c r="QTC77" s="313"/>
      <c r="QTD77" s="313"/>
      <c r="QTE77" s="313"/>
      <c r="QTF77" s="313"/>
      <c r="QTG77" s="313"/>
      <c r="QTH77" s="313"/>
      <c r="QTI77" s="313"/>
      <c r="QTJ77" s="313"/>
      <c r="QTK77" s="313"/>
      <c r="QTL77" s="313"/>
      <c r="QTM77" s="313"/>
      <c r="QTN77" s="313"/>
      <c r="QTO77" s="313"/>
      <c r="QTP77" s="313"/>
      <c r="QTQ77" s="313"/>
      <c r="QTR77" s="313"/>
      <c r="QTS77" s="313"/>
      <c r="QTT77" s="313"/>
      <c r="QTU77" s="313"/>
      <c r="QTV77" s="313"/>
      <c r="QTW77" s="313"/>
      <c r="QTX77" s="313"/>
      <c r="QTY77" s="313"/>
      <c r="QTZ77" s="313"/>
      <c r="QUA77" s="313"/>
      <c r="QUB77" s="313"/>
      <c r="QUC77" s="313"/>
      <c r="QUD77" s="313"/>
      <c r="QUE77" s="313"/>
      <c r="QUF77" s="313"/>
      <c r="QUG77" s="313"/>
      <c r="QUH77" s="313"/>
      <c r="QUI77" s="313"/>
      <c r="QUJ77" s="313"/>
      <c r="QUK77" s="313"/>
      <c r="QUL77" s="313"/>
      <c r="QUM77" s="313"/>
      <c r="QUN77" s="313"/>
      <c r="QUO77" s="313"/>
      <c r="QUP77" s="313"/>
      <c r="QUQ77" s="313"/>
      <c r="QUR77" s="313"/>
      <c r="QUS77" s="313"/>
      <c r="QUT77" s="313"/>
      <c r="QUU77" s="313"/>
      <c r="QUV77" s="313"/>
      <c r="QUW77" s="313"/>
      <c r="QUX77" s="313"/>
      <c r="QUY77" s="313"/>
      <c r="QUZ77" s="313"/>
      <c r="QVA77" s="313"/>
      <c r="QVB77" s="313"/>
      <c r="QVC77" s="313"/>
      <c r="QVD77" s="313"/>
      <c r="QVE77" s="313"/>
      <c r="QVF77" s="313"/>
      <c r="QVG77" s="313"/>
      <c r="QVH77" s="313"/>
      <c r="QVI77" s="313"/>
      <c r="QVJ77" s="313"/>
      <c r="QVK77" s="313"/>
      <c r="QVL77" s="313"/>
      <c r="QVM77" s="313"/>
      <c r="QVN77" s="313"/>
      <c r="QVO77" s="313"/>
      <c r="QVP77" s="313"/>
      <c r="QVQ77" s="313"/>
      <c r="QVR77" s="313"/>
      <c r="QVS77" s="313"/>
      <c r="QVT77" s="313"/>
      <c r="QVU77" s="313"/>
      <c r="QVV77" s="313"/>
      <c r="QVW77" s="313"/>
      <c r="QVX77" s="313"/>
      <c r="QVY77" s="313"/>
      <c r="QVZ77" s="313"/>
      <c r="QWA77" s="313"/>
      <c r="QWB77" s="313"/>
      <c r="QWC77" s="313"/>
      <c r="QWD77" s="313"/>
      <c r="QWE77" s="313"/>
      <c r="QWF77" s="313"/>
      <c r="QWG77" s="313"/>
      <c r="QWH77" s="313"/>
      <c r="QWI77" s="313"/>
      <c r="QWJ77" s="313"/>
      <c r="QWK77" s="313"/>
      <c r="QWL77" s="313"/>
      <c r="QWM77" s="313"/>
      <c r="QWN77" s="313"/>
      <c r="QWO77" s="313"/>
      <c r="QWP77" s="313"/>
      <c r="QWQ77" s="313"/>
      <c r="QWR77" s="313"/>
      <c r="QWS77" s="313"/>
      <c r="QWT77" s="313"/>
      <c r="QWU77" s="313"/>
      <c r="QWV77" s="313"/>
      <c r="QWW77" s="313"/>
      <c r="QWX77" s="313"/>
      <c r="QWY77" s="313"/>
      <c r="QWZ77" s="313"/>
      <c r="QXA77" s="313"/>
      <c r="QXB77" s="313"/>
      <c r="QXC77" s="313"/>
      <c r="QXD77" s="313"/>
      <c r="QXE77" s="313"/>
      <c r="QXF77" s="313"/>
      <c r="QXG77" s="313"/>
      <c r="QXH77" s="313"/>
      <c r="QXI77" s="313"/>
      <c r="QXJ77" s="313"/>
      <c r="QXK77" s="313"/>
      <c r="QXL77" s="313"/>
      <c r="QXM77" s="313"/>
      <c r="QXN77" s="313"/>
      <c r="QXO77" s="313"/>
      <c r="QXP77" s="313"/>
      <c r="QXQ77" s="313"/>
      <c r="QXR77" s="313"/>
      <c r="QXS77" s="313"/>
      <c r="QXT77" s="313"/>
      <c r="QXU77" s="313"/>
      <c r="QXV77" s="313"/>
      <c r="QXW77" s="313"/>
      <c r="QXX77" s="313"/>
      <c r="QXY77" s="313"/>
      <c r="QXZ77" s="313"/>
      <c r="QYA77" s="313"/>
      <c r="QYB77" s="313"/>
      <c r="QYC77" s="313"/>
      <c r="QYD77" s="313"/>
      <c r="QYE77" s="313"/>
      <c r="QYF77" s="313"/>
      <c r="QYG77" s="313"/>
      <c r="QYH77" s="313"/>
      <c r="QYI77" s="313"/>
      <c r="QYJ77" s="313"/>
      <c r="QYK77" s="313"/>
      <c r="QYL77" s="313"/>
      <c r="QYM77" s="313"/>
      <c r="QYN77" s="313"/>
      <c r="QYO77" s="313"/>
      <c r="QYP77" s="313"/>
      <c r="QYQ77" s="313"/>
      <c r="QYR77" s="313"/>
      <c r="QYS77" s="313"/>
      <c r="QYT77" s="313"/>
      <c r="QYU77" s="313"/>
      <c r="QYV77" s="313"/>
      <c r="QYW77" s="313"/>
      <c r="QYX77" s="313"/>
      <c r="QYY77" s="313"/>
      <c r="QYZ77" s="313"/>
      <c r="QZA77" s="313"/>
      <c r="QZB77" s="313"/>
      <c r="QZC77" s="313"/>
      <c r="QZD77" s="313"/>
      <c r="QZE77" s="313"/>
      <c r="QZF77" s="313"/>
      <c r="QZG77" s="313"/>
      <c r="QZH77" s="313"/>
      <c r="QZI77" s="313"/>
      <c r="QZJ77" s="313"/>
      <c r="QZK77" s="313"/>
      <c r="QZL77" s="313"/>
      <c r="QZM77" s="313"/>
      <c r="QZN77" s="313"/>
      <c r="QZO77" s="313"/>
      <c r="QZP77" s="313"/>
      <c r="QZQ77" s="313"/>
      <c r="QZR77" s="313"/>
      <c r="QZS77" s="313"/>
      <c r="QZT77" s="313"/>
      <c r="QZU77" s="313"/>
      <c r="QZV77" s="313"/>
      <c r="QZW77" s="313"/>
      <c r="QZX77" s="313"/>
      <c r="QZY77" s="313"/>
      <c r="QZZ77" s="313"/>
      <c r="RAA77" s="313"/>
      <c r="RAB77" s="313"/>
      <c r="RAC77" s="313"/>
      <c r="RAD77" s="313"/>
      <c r="RAE77" s="313"/>
      <c r="RAF77" s="313"/>
      <c r="RAG77" s="313"/>
      <c r="RAH77" s="313"/>
      <c r="RAI77" s="313"/>
      <c r="RAJ77" s="313"/>
      <c r="RAK77" s="313"/>
      <c r="RAL77" s="313"/>
      <c r="RAM77" s="313"/>
      <c r="RAN77" s="313"/>
      <c r="RAO77" s="313"/>
      <c r="RAP77" s="313"/>
      <c r="RAQ77" s="313"/>
      <c r="RAR77" s="313"/>
      <c r="RAS77" s="313"/>
      <c r="RAT77" s="313"/>
      <c r="RAU77" s="313"/>
      <c r="RAV77" s="313"/>
      <c r="RAW77" s="313"/>
      <c r="RAX77" s="313"/>
      <c r="RAY77" s="313"/>
      <c r="RAZ77" s="313"/>
      <c r="RBA77" s="313"/>
      <c r="RBB77" s="313"/>
      <c r="RBC77" s="313"/>
      <c r="RBD77" s="313"/>
      <c r="RBE77" s="313"/>
      <c r="RBF77" s="313"/>
      <c r="RBG77" s="313"/>
      <c r="RBH77" s="313"/>
      <c r="RBI77" s="313"/>
      <c r="RBJ77" s="313"/>
      <c r="RBK77" s="313"/>
      <c r="RBL77" s="313"/>
      <c r="RBM77" s="313"/>
      <c r="RBN77" s="313"/>
      <c r="RBO77" s="313"/>
      <c r="RBP77" s="313"/>
      <c r="RBQ77" s="313"/>
      <c r="RBR77" s="313"/>
      <c r="RBS77" s="313"/>
      <c r="RBT77" s="313"/>
      <c r="RBU77" s="313"/>
      <c r="RBV77" s="313"/>
      <c r="RBW77" s="313"/>
      <c r="RBX77" s="313"/>
      <c r="RBY77" s="313"/>
      <c r="RBZ77" s="313"/>
      <c r="RCA77" s="313"/>
      <c r="RCB77" s="313"/>
      <c r="RCC77" s="313"/>
      <c r="RCD77" s="313"/>
      <c r="RCE77" s="313"/>
      <c r="RCF77" s="313"/>
      <c r="RCG77" s="313"/>
      <c r="RCH77" s="313"/>
      <c r="RCI77" s="313"/>
      <c r="RCJ77" s="313"/>
      <c r="RCK77" s="313"/>
      <c r="RCL77" s="313"/>
      <c r="RCM77" s="313"/>
      <c r="RCN77" s="313"/>
      <c r="RCO77" s="313"/>
      <c r="RCP77" s="313"/>
      <c r="RCQ77" s="313"/>
      <c r="RCR77" s="313"/>
      <c r="RCS77" s="313"/>
      <c r="RCT77" s="313"/>
      <c r="RCU77" s="313"/>
      <c r="RCV77" s="313"/>
      <c r="RCW77" s="313"/>
      <c r="RCX77" s="313"/>
      <c r="RCY77" s="313"/>
      <c r="RCZ77" s="313"/>
      <c r="RDA77" s="313"/>
      <c r="RDB77" s="313"/>
      <c r="RDC77" s="313"/>
      <c r="RDD77" s="313"/>
      <c r="RDE77" s="313"/>
      <c r="RDF77" s="313"/>
      <c r="RDG77" s="313"/>
      <c r="RDH77" s="313"/>
      <c r="RDI77" s="313"/>
      <c r="RDJ77" s="313"/>
      <c r="RDK77" s="313"/>
      <c r="RDL77" s="313"/>
      <c r="RDM77" s="313"/>
      <c r="RDN77" s="313"/>
      <c r="RDO77" s="313"/>
      <c r="RDP77" s="313"/>
      <c r="RDQ77" s="313"/>
      <c r="RDR77" s="313"/>
      <c r="RDS77" s="313"/>
      <c r="RDT77" s="313"/>
      <c r="RDU77" s="313"/>
      <c r="RDV77" s="313"/>
      <c r="RDW77" s="313"/>
      <c r="RDX77" s="313"/>
      <c r="RDY77" s="313"/>
      <c r="RDZ77" s="313"/>
      <c r="REA77" s="313"/>
      <c r="REB77" s="313"/>
      <c r="REC77" s="313"/>
      <c r="RED77" s="313"/>
      <c r="REE77" s="313"/>
      <c r="REF77" s="313"/>
      <c r="REG77" s="313"/>
      <c r="REH77" s="313"/>
      <c r="REI77" s="313"/>
      <c r="REJ77" s="313"/>
      <c r="REK77" s="313"/>
      <c r="REL77" s="313"/>
      <c r="REM77" s="313"/>
      <c r="REN77" s="313"/>
      <c r="REO77" s="313"/>
      <c r="REP77" s="313"/>
      <c r="REQ77" s="313"/>
      <c r="RER77" s="313"/>
      <c r="RES77" s="313"/>
      <c r="RET77" s="313"/>
      <c r="REU77" s="313"/>
      <c r="REV77" s="313"/>
      <c r="REW77" s="313"/>
      <c r="REX77" s="313"/>
      <c r="REY77" s="313"/>
      <c r="REZ77" s="313"/>
      <c r="RFA77" s="313"/>
      <c r="RFB77" s="313"/>
      <c r="RFC77" s="313"/>
      <c r="RFD77" s="313"/>
      <c r="RFE77" s="313"/>
      <c r="RFF77" s="313"/>
      <c r="RFG77" s="313"/>
      <c r="RFH77" s="313"/>
      <c r="RFI77" s="313"/>
      <c r="RFJ77" s="313"/>
      <c r="RFK77" s="313"/>
      <c r="RFL77" s="313"/>
      <c r="RFM77" s="313"/>
      <c r="RFN77" s="313"/>
      <c r="RFO77" s="313"/>
      <c r="RFP77" s="313"/>
      <c r="RFQ77" s="313"/>
      <c r="RFR77" s="313"/>
      <c r="RFS77" s="313"/>
      <c r="RFT77" s="313"/>
      <c r="RFU77" s="313"/>
      <c r="RFV77" s="313"/>
      <c r="RFW77" s="313"/>
      <c r="RFX77" s="313"/>
      <c r="RFY77" s="313"/>
      <c r="RFZ77" s="313"/>
      <c r="RGA77" s="313"/>
      <c r="RGB77" s="313"/>
      <c r="RGC77" s="313"/>
      <c r="RGD77" s="313"/>
      <c r="RGE77" s="313"/>
      <c r="RGF77" s="313"/>
      <c r="RGG77" s="313"/>
      <c r="RGH77" s="313"/>
      <c r="RGI77" s="313"/>
      <c r="RGJ77" s="313"/>
      <c r="RGK77" s="313"/>
      <c r="RGL77" s="313"/>
      <c r="RGM77" s="313"/>
      <c r="RGN77" s="313"/>
      <c r="RGO77" s="313"/>
      <c r="RGP77" s="313"/>
      <c r="RGQ77" s="313"/>
      <c r="RGR77" s="313"/>
      <c r="RGS77" s="313"/>
      <c r="RGT77" s="313"/>
      <c r="RGU77" s="313"/>
      <c r="RGV77" s="313"/>
      <c r="RGW77" s="313"/>
      <c r="RGX77" s="313"/>
      <c r="RGY77" s="313"/>
      <c r="RGZ77" s="313"/>
      <c r="RHA77" s="313"/>
      <c r="RHB77" s="313"/>
      <c r="RHC77" s="313"/>
      <c r="RHD77" s="313"/>
      <c r="RHE77" s="313"/>
      <c r="RHF77" s="313"/>
      <c r="RHG77" s="313"/>
      <c r="RHH77" s="313"/>
      <c r="RHI77" s="313"/>
      <c r="RHJ77" s="313"/>
      <c r="RHK77" s="313"/>
      <c r="RHL77" s="313"/>
      <c r="RHM77" s="313"/>
      <c r="RHN77" s="313"/>
      <c r="RHO77" s="313"/>
      <c r="RHP77" s="313"/>
      <c r="RHQ77" s="313"/>
      <c r="RHR77" s="313"/>
      <c r="RHS77" s="313"/>
      <c r="RHT77" s="313"/>
      <c r="RHU77" s="313"/>
      <c r="RHV77" s="313"/>
      <c r="RHW77" s="313"/>
      <c r="RHX77" s="313"/>
      <c r="RHY77" s="313"/>
      <c r="RHZ77" s="313"/>
      <c r="RIA77" s="313"/>
      <c r="RIB77" s="313"/>
      <c r="RIC77" s="313"/>
      <c r="RID77" s="313"/>
      <c r="RIE77" s="313"/>
      <c r="RIF77" s="313"/>
      <c r="RIG77" s="313"/>
      <c r="RIH77" s="313"/>
      <c r="RII77" s="313"/>
      <c r="RIJ77" s="313"/>
      <c r="RIK77" s="313"/>
      <c r="RIL77" s="313"/>
      <c r="RIM77" s="313"/>
      <c r="RIN77" s="313"/>
      <c r="RIO77" s="313"/>
      <c r="RIP77" s="313"/>
      <c r="RIQ77" s="313"/>
      <c r="RIR77" s="313"/>
      <c r="RIS77" s="313"/>
      <c r="RIT77" s="313"/>
      <c r="RIU77" s="313"/>
      <c r="RIV77" s="313"/>
      <c r="RIW77" s="313"/>
      <c r="RIX77" s="313"/>
      <c r="RIY77" s="313"/>
      <c r="RIZ77" s="313"/>
      <c r="RJA77" s="313"/>
      <c r="RJB77" s="313"/>
      <c r="RJC77" s="313"/>
      <c r="RJD77" s="313"/>
      <c r="RJE77" s="313"/>
      <c r="RJF77" s="313"/>
      <c r="RJG77" s="313"/>
      <c r="RJH77" s="313"/>
      <c r="RJI77" s="313"/>
      <c r="RJJ77" s="313"/>
      <c r="RJK77" s="313"/>
      <c r="RJL77" s="313"/>
      <c r="RJM77" s="313"/>
      <c r="RJN77" s="313"/>
      <c r="RJO77" s="313"/>
      <c r="RJP77" s="313"/>
      <c r="RJQ77" s="313"/>
      <c r="RJR77" s="313"/>
      <c r="RJS77" s="313"/>
      <c r="RJT77" s="313"/>
      <c r="RJU77" s="313"/>
      <c r="RJV77" s="313"/>
      <c r="RJW77" s="313"/>
      <c r="RJX77" s="313"/>
      <c r="RJY77" s="313"/>
      <c r="RJZ77" s="313"/>
      <c r="RKA77" s="313"/>
      <c r="RKB77" s="313"/>
      <c r="RKC77" s="313"/>
      <c r="RKD77" s="313"/>
      <c r="RKE77" s="313"/>
      <c r="RKF77" s="313"/>
      <c r="RKG77" s="313"/>
      <c r="RKH77" s="313"/>
      <c r="RKI77" s="313"/>
      <c r="RKJ77" s="313"/>
      <c r="RKK77" s="313"/>
      <c r="RKL77" s="313"/>
      <c r="RKM77" s="313"/>
      <c r="RKN77" s="313"/>
      <c r="RKO77" s="313"/>
      <c r="RKP77" s="313"/>
      <c r="RKQ77" s="313"/>
      <c r="RKR77" s="313"/>
      <c r="RKS77" s="313"/>
      <c r="RKT77" s="313"/>
      <c r="RKU77" s="313"/>
      <c r="RKV77" s="313"/>
      <c r="RKW77" s="313"/>
      <c r="RKX77" s="313"/>
      <c r="RKY77" s="313"/>
      <c r="RKZ77" s="313"/>
      <c r="RLA77" s="313"/>
      <c r="RLB77" s="313"/>
      <c r="RLC77" s="313"/>
      <c r="RLD77" s="313"/>
      <c r="RLE77" s="313"/>
      <c r="RLF77" s="313"/>
      <c r="RLG77" s="313"/>
      <c r="RLH77" s="313"/>
      <c r="RLI77" s="313"/>
      <c r="RLJ77" s="313"/>
      <c r="RLK77" s="313"/>
      <c r="RLL77" s="313"/>
      <c r="RLM77" s="313"/>
      <c r="RLN77" s="313"/>
      <c r="RLO77" s="313"/>
      <c r="RLP77" s="313"/>
      <c r="RLQ77" s="313"/>
      <c r="RLR77" s="313"/>
      <c r="RLS77" s="313"/>
      <c r="RLT77" s="313"/>
      <c r="RLU77" s="313"/>
      <c r="RLV77" s="313"/>
      <c r="RLW77" s="313"/>
      <c r="RLX77" s="313"/>
      <c r="RLY77" s="313"/>
      <c r="RLZ77" s="313"/>
      <c r="RMA77" s="313"/>
      <c r="RMB77" s="313"/>
      <c r="RMC77" s="313"/>
      <c r="RMD77" s="313"/>
      <c r="RME77" s="313"/>
      <c r="RMF77" s="313"/>
      <c r="RMG77" s="313"/>
      <c r="RMH77" s="313"/>
      <c r="RMI77" s="313"/>
      <c r="RMJ77" s="313"/>
      <c r="RMK77" s="313"/>
      <c r="RML77" s="313"/>
      <c r="RMM77" s="313"/>
      <c r="RMN77" s="313"/>
      <c r="RMO77" s="313"/>
      <c r="RMP77" s="313"/>
      <c r="RMQ77" s="313"/>
      <c r="RMR77" s="313"/>
      <c r="RMS77" s="313"/>
      <c r="RMT77" s="313"/>
      <c r="RMU77" s="313"/>
      <c r="RMV77" s="313"/>
      <c r="RMW77" s="313"/>
      <c r="RMX77" s="313"/>
      <c r="RMY77" s="313"/>
      <c r="RMZ77" s="313"/>
      <c r="RNA77" s="313"/>
      <c r="RNB77" s="313"/>
      <c r="RNC77" s="313"/>
      <c r="RND77" s="313"/>
      <c r="RNE77" s="313"/>
      <c r="RNF77" s="313"/>
      <c r="RNG77" s="313"/>
      <c r="RNH77" s="313"/>
      <c r="RNI77" s="313"/>
      <c r="RNJ77" s="313"/>
      <c r="RNK77" s="313"/>
      <c r="RNL77" s="313"/>
      <c r="RNM77" s="313"/>
      <c r="RNN77" s="313"/>
      <c r="RNO77" s="313"/>
      <c r="RNP77" s="313"/>
      <c r="RNQ77" s="313"/>
      <c r="RNR77" s="313"/>
      <c r="RNS77" s="313"/>
      <c r="RNT77" s="313"/>
      <c r="RNU77" s="313"/>
      <c r="RNV77" s="313"/>
      <c r="RNW77" s="313"/>
      <c r="RNX77" s="313"/>
      <c r="RNY77" s="313"/>
      <c r="RNZ77" s="313"/>
      <c r="ROA77" s="313"/>
      <c r="ROB77" s="313"/>
      <c r="ROC77" s="313"/>
      <c r="ROD77" s="313"/>
      <c r="ROE77" s="313"/>
      <c r="ROF77" s="313"/>
      <c r="ROG77" s="313"/>
      <c r="ROH77" s="313"/>
      <c r="ROI77" s="313"/>
      <c r="ROJ77" s="313"/>
      <c r="ROK77" s="313"/>
      <c r="ROL77" s="313"/>
      <c r="ROM77" s="313"/>
      <c r="RON77" s="313"/>
      <c r="ROO77" s="313"/>
      <c r="ROP77" s="313"/>
      <c r="ROQ77" s="313"/>
      <c r="ROR77" s="313"/>
      <c r="ROS77" s="313"/>
      <c r="ROT77" s="313"/>
      <c r="ROU77" s="313"/>
      <c r="ROV77" s="313"/>
      <c r="ROW77" s="313"/>
      <c r="ROX77" s="313"/>
      <c r="ROY77" s="313"/>
      <c r="ROZ77" s="313"/>
      <c r="RPA77" s="313"/>
      <c r="RPB77" s="313"/>
      <c r="RPC77" s="313"/>
      <c r="RPD77" s="313"/>
      <c r="RPE77" s="313"/>
      <c r="RPF77" s="313"/>
      <c r="RPG77" s="313"/>
      <c r="RPH77" s="313"/>
      <c r="RPI77" s="313"/>
      <c r="RPJ77" s="313"/>
      <c r="RPK77" s="313"/>
      <c r="RPL77" s="313"/>
      <c r="RPM77" s="313"/>
      <c r="RPN77" s="313"/>
      <c r="RPO77" s="313"/>
      <c r="RPP77" s="313"/>
      <c r="RPQ77" s="313"/>
      <c r="RPR77" s="313"/>
      <c r="RPS77" s="313"/>
      <c r="RPT77" s="313"/>
      <c r="RPU77" s="313"/>
      <c r="RPV77" s="313"/>
      <c r="RPW77" s="313"/>
      <c r="RPX77" s="313"/>
      <c r="RPY77" s="313"/>
      <c r="RPZ77" s="313"/>
      <c r="RQA77" s="313"/>
      <c r="RQB77" s="313"/>
      <c r="RQC77" s="313"/>
      <c r="RQD77" s="313"/>
      <c r="RQE77" s="313"/>
      <c r="RQF77" s="313"/>
      <c r="RQG77" s="313"/>
      <c r="RQH77" s="313"/>
      <c r="RQI77" s="313"/>
      <c r="RQJ77" s="313"/>
      <c r="RQK77" s="313"/>
      <c r="RQL77" s="313"/>
      <c r="RQM77" s="313"/>
      <c r="RQN77" s="313"/>
      <c r="RQO77" s="313"/>
      <c r="RQP77" s="313"/>
      <c r="RQQ77" s="313"/>
      <c r="RQR77" s="313"/>
      <c r="RQS77" s="313"/>
      <c r="RQT77" s="313"/>
      <c r="RQU77" s="313"/>
      <c r="RQV77" s="313"/>
      <c r="RQW77" s="313"/>
      <c r="RQX77" s="313"/>
      <c r="RQY77" s="313"/>
      <c r="RQZ77" s="313"/>
      <c r="RRA77" s="313"/>
      <c r="RRB77" s="313"/>
      <c r="RRC77" s="313"/>
      <c r="RRD77" s="313"/>
      <c r="RRE77" s="313"/>
      <c r="RRF77" s="313"/>
      <c r="RRG77" s="313"/>
      <c r="RRH77" s="313"/>
      <c r="RRI77" s="313"/>
      <c r="RRJ77" s="313"/>
      <c r="RRK77" s="313"/>
      <c r="RRL77" s="313"/>
      <c r="RRM77" s="313"/>
      <c r="RRN77" s="313"/>
      <c r="RRO77" s="313"/>
      <c r="RRP77" s="313"/>
      <c r="RRQ77" s="313"/>
      <c r="RRR77" s="313"/>
      <c r="RRS77" s="313"/>
      <c r="RRT77" s="313"/>
      <c r="RRU77" s="313"/>
      <c r="RRV77" s="313"/>
      <c r="RRW77" s="313"/>
      <c r="RRX77" s="313"/>
      <c r="RRY77" s="313"/>
      <c r="RRZ77" s="313"/>
      <c r="RSA77" s="313"/>
      <c r="RSB77" s="313"/>
      <c r="RSC77" s="313"/>
      <c r="RSD77" s="313"/>
      <c r="RSE77" s="313"/>
      <c r="RSF77" s="313"/>
      <c r="RSG77" s="313"/>
      <c r="RSH77" s="313"/>
      <c r="RSI77" s="313"/>
      <c r="RSJ77" s="313"/>
      <c r="RSK77" s="313"/>
      <c r="RSL77" s="313"/>
      <c r="RSM77" s="313"/>
      <c r="RSN77" s="313"/>
      <c r="RSO77" s="313"/>
      <c r="RSP77" s="313"/>
      <c r="RSQ77" s="313"/>
      <c r="RSR77" s="313"/>
      <c r="RSS77" s="313"/>
      <c r="RST77" s="313"/>
      <c r="RSU77" s="313"/>
      <c r="RSV77" s="313"/>
      <c r="RSW77" s="313"/>
      <c r="RSX77" s="313"/>
      <c r="RSY77" s="313"/>
      <c r="RSZ77" s="313"/>
      <c r="RTA77" s="313"/>
      <c r="RTB77" s="313"/>
      <c r="RTC77" s="313"/>
      <c r="RTD77" s="313"/>
      <c r="RTE77" s="313"/>
      <c r="RTF77" s="313"/>
      <c r="RTG77" s="313"/>
      <c r="RTH77" s="313"/>
      <c r="RTI77" s="313"/>
      <c r="RTJ77" s="313"/>
      <c r="RTK77" s="313"/>
      <c r="RTL77" s="313"/>
      <c r="RTM77" s="313"/>
      <c r="RTN77" s="313"/>
      <c r="RTO77" s="313"/>
      <c r="RTP77" s="313"/>
      <c r="RTQ77" s="313"/>
      <c r="RTR77" s="313"/>
      <c r="RTS77" s="313"/>
      <c r="RTT77" s="313"/>
      <c r="RTU77" s="313"/>
      <c r="RTV77" s="313"/>
      <c r="RTW77" s="313"/>
      <c r="RTX77" s="313"/>
      <c r="RTY77" s="313"/>
      <c r="RTZ77" s="313"/>
      <c r="RUA77" s="313"/>
      <c r="RUB77" s="313"/>
      <c r="RUC77" s="313"/>
      <c r="RUD77" s="313"/>
      <c r="RUE77" s="313"/>
      <c r="RUF77" s="313"/>
      <c r="RUG77" s="313"/>
      <c r="RUH77" s="313"/>
      <c r="RUI77" s="313"/>
      <c r="RUJ77" s="313"/>
      <c r="RUK77" s="313"/>
      <c r="RUL77" s="313"/>
      <c r="RUM77" s="313"/>
      <c r="RUN77" s="313"/>
      <c r="RUO77" s="313"/>
      <c r="RUP77" s="313"/>
      <c r="RUQ77" s="313"/>
      <c r="RUR77" s="313"/>
      <c r="RUS77" s="313"/>
      <c r="RUT77" s="313"/>
      <c r="RUU77" s="313"/>
      <c r="RUV77" s="313"/>
      <c r="RUW77" s="313"/>
      <c r="RUX77" s="313"/>
      <c r="RUY77" s="313"/>
      <c r="RUZ77" s="313"/>
      <c r="RVA77" s="313"/>
      <c r="RVB77" s="313"/>
      <c r="RVC77" s="313"/>
      <c r="RVD77" s="313"/>
      <c r="RVE77" s="313"/>
      <c r="RVF77" s="313"/>
      <c r="RVG77" s="313"/>
      <c r="RVH77" s="313"/>
      <c r="RVI77" s="313"/>
      <c r="RVJ77" s="313"/>
      <c r="RVK77" s="313"/>
      <c r="RVL77" s="313"/>
      <c r="RVM77" s="313"/>
      <c r="RVN77" s="313"/>
      <c r="RVO77" s="313"/>
      <c r="RVP77" s="313"/>
      <c r="RVQ77" s="313"/>
      <c r="RVR77" s="313"/>
      <c r="RVS77" s="313"/>
      <c r="RVT77" s="313"/>
      <c r="RVU77" s="313"/>
      <c r="RVV77" s="313"/>
      <c r="RVW77" s="313"/>
      <c r="RVX77" s="313"/>
      <c r="RVY77" s="313"/>
      <c r="RVZ77" s="313"/>
      <c r="RWA77" s="313"/>
      <c r="RWB77" s="313"/>
      <c r="RWC77" s="313"/>
      <c r="RWD77" s="313"/>
      <c r="RWE77" s="313"/>
      <c r="RWF77" s="313"/>
      <c r="RWG77" s="313"/>
      <c r="RWH77" s="313"/>
      <c r="RWI77" s="313"/>
      <c r="RWJ77" s="313"/>
      <c r="RWK77" s="313"/>
      <c r="RWL77" s="313"/>
      <c r="RWM77" s="313"/>
      <c r="RWN77" s="313"/>
      <c r="RWO77" s="313"/>
      <c r="RWP77" s="313"/>
      <c r="RWQ77" s="313"/>
      <c r="RWR77" s="313"/>
      <c r="RWS77" s="313"/>
      <c r="RWT77" s="313"/>
      <c r="RWU77" s="313"/>
      <c r="RWV77" s="313"/>
      <c r="RWW77" s="313"/>
      <c r="RWX77" s="313"/>
      <c r="RWY77" s="313"/>
      <c r="RWZ77" s="313"/>
      <c r="RXA77" s="313"/>
      <c r="RXB77" s="313"/>
      <c r="RXC77" s="313"/>
      <c r="RXD77" s="313"/>
      <c r="RXE77" s="313"/>
      <c r="RXF77" s="313"/>
      <c r="RXG77" s="313"/>
      <c r="RXH77" s="313"/>
      <c r="RXI77" s="313"/>
      <c r="RXJ77" s="313"/>
      <c r="RXK77" s="313"/>
      <c r="RXL77" s="313"/>
      <c r="RXM77" s="313"/>
      <c r="RXN77" s="313"/>
      <c r="RXO77" s="313"/>
      <c r="RXP77" s="313"/>
      <c r="RXQ77" s="313"/>
      <c r="RXR77" s="313"/>
      <c r="RXS77" s="313"/>
      <c r="RXT77" s="313"/>
      <c r="RXU77" s="313"/>
      <c r="RXV77" s="313"/>
      <c r="RXW77" s="313"/>
      <c r="RXX77" s="313"/>
      <c r="RXY77" s="313"/>
      <c r="RXZ77" s="313"/>
      <c r="RYA77" s="313"/>
      <c r="RYB77" s="313"/>
      <c r="RYC77" s="313"/>
      <c r="RYD77" s="313"/>
      <c r="RYE77" s="313"/>
      <c r="RYF77" s="313"/>
      <c r="RYG77" s="313"/>
      <c r="RYH77" s="313"/>
      <c r="RYI77" s="313"/>
      <c r="RYJ77" s="313"/>
      <c r="RYK77" s="313"/>
      <c r="RYL77" s="313"/>
      <c r="RYM77" s="313"/>
      <c r="RYN77" s="313"/>
      <c r="RYO77" s="313"/>
      <c r="RYP77" s="313"/>
      <c r="RYQ77" s="313"/>
      <c r="RYR77" s="313"/>
      <c r="RYS77" s="313"/>
      <c r="RYT77" s="313"/>
      <c r="RYU77" s="313"/>
      <c r="RYV77" s="313"/>
      <c r="RYW77" s="313"/>
      <c r="RYX77" s="313"/>
      <c r="RYY77" s="313"/>
      <c r="RYZ77" s="313"/>
      <c r="RZA77" s="313"/>
      <c r="RZB77" s="313"/>
      <c r="RZC77" s="313"/>
      <c r="RZD77" s="313"/>
      <c r="RZE77" s="313"/>
      <c r="RZF77" s="313"/>
      <c r="RZG77" s="313"/>
      <c r="RZH77" s="313"/>
      <c r="RZI77" s="313"/>
      <c r="RZJ77" s="313"/>
      <c r="RZK77" s="313"/>
      <c r="RZL77" s="313"/>
      <c r="RZM77" s="313"/>
      <c r="RZN77" s="313"/>
      <c r="RZO77" s="313"/>
      <c r="RZP77" s="313"/>
      <c r="RZQ77" s="313"/>
      <c r="RZR77" s="313"/>
      <c r="RZS77" s="313"/>
      <c r="RZT77" s="313"/>
      <c r="RZU77" s="313"/>
      <c r="RZV77" s="313"/>
      <c r="RZW77" s="313"/>
      <c r="RZX77" s="313"/>
      <c r="RZY77" s="313"/>
      <c r="RZZ77" s="313"/>
      <c r="SAA77" s="313"/>
      <c r="SAB77" s="313"/>
      <c r="SAC77" s="313"/>
      <c r="SAD77" s="313"/>
      <c r="SAE77" s="313"/>
      <c r="SAF77" s="313"/>
      <c r="SAG77" s="313"/>
      <c r="SAH77" s="313"/>
      <c r="SAI77" s="313"/>
      <c r="SAJ77" s="313"/>
      <c r="SAK77" s="313"/>
      <c r="SAL77" s="313"/>
      <c r="SAM77" s="313"/>
      <c r="SAN77" s="313"/>
      <c r="SAO77" s="313"/>
      <c r="SAP77" s="313"/>
      <c r="SAQ77" s="313"/>
      <c r="SAR77" s="313"/>
      <c r="SAS77" s="313"/>
      <c r="SAT77" s="313"/>
      <c r="SAU77" s="313"/>
      <c r="SAV77" s="313"/>
      <c r="SAW77" s="313"/>
      <c r="SAX77" s="313"/>
      <c r="SAY77" s="313"/>
      <c r="SAZ77" s="313"/>
      <c r="SBA77" s="313"/>
      <c r="SBB77" s="313"/>
      <c r="SBC77" s="313"/>
      <c r="SBD77" s="313"/>
      <c r="SBE77" s="313"/>
      <c r="SBF77" s="313"/>
      <c r="SBG77" s="313"/>
      <c r="SBH77" s="313"/>
      <c r="SBI77" s="313"/>
      <c r="SBJ77" s="313"/>
      <c r="SBK77" s="313"/>
      <c r="SBL77" s="313"/>
      <c r="SBM77" s="313"/>
      <c r="SBN77" s="313"/>
      <c r="SBO77" s="313"/>
      <c r="SBP77" s="313"/>
      <c r="SBQ77" s="313"/>
      <c r="SBR77" s="313"/>
      <c r="SBS77" s="313"/>
      <c r="SBT77" s="313"/>
      <c r="SBU77" s="313"/>
      <c r="SBV77" s="313"/>
      <c r="SBW77" s="313"/>
      <c r="SBX77" s="313"/>
      <c r="SBY77" s="313"/>
      <c r="SBZ77" s="313"/>
      <c r="SCA77" s="313"/>
      <c r="SCB77" s="313"/>
      <c r="SCC77" s="313"/>
      <c r="SCD77" s="313"/>
      <c r="SCE77" s="313"/>
      <c r="SCF77" s="313"/>
      <c r="SCG77" s="313"/>
      <c r="SCH77" s="313"/>
      <c r="SCI77" s="313"/>
      <c r="SCJ77" s="313"/>
      <c r="SCK77" s="313"/>
      <c r="SCL77" s="313"/>
      <c r="SCM77" s="313"/>
      <c r="SCN77" s="313"/>
      <c r="SCO77" s="313"/>
      <c r="SCP77" s="313"/>
      <c r="SCQ77" s="313"/>
      <c r="SCR77" s="313"/>
      <c r="SCS77" s="313"/>
      <c r="SCT77" s="313"/>
      <c r="SCU77" s="313"/>
      <c r="SCV77" s="313"/>
      <c r="SCW77" s="313"/>
      <c r="SCX77" s="313"/>
      <c r="SCY77" s="313"/>
      <c r="SCZ77" s="313"/>
      <c r="SDA77" s="313"/>
      <c r="SDB77" s="313"/>
      <c r="SDC77" s="313"/>
      <c r="SDD77" s="313"/>
      <c r="SDE77" s="313"/>
      <c r="SDF77" s="313"/>
      <c r="SDG77" s="313"/>
      <c r="SDH77" s="313"/>
      <c r="SDI77" s="313"/>
      <c r="SDJ77" s="313"/>
      <c r="SDK77" s="313"/>
      <c r="SDL77" s="313"/>
      <c r="SDM77" s="313"/>
      <c r="SDN77" s="313"/>
      <c r="SDO77" s="313"/>
      <c r="SDP77" s="313"/>
      <c r="SDQ77" s="313"/>
      <c r="SDR77" s="313"/>
      <c r="SDS77" s="313"/>
      <c r="SDT77" s="313"/>
      <c r="SDU77" s="313"/>
      <c r="SDV77" s="313"/>
      <c r="SDW77" s="313"/>
      <c r="SDX77" s="313"/>
      <c r="SDY77" s="313"/>
      <c r="SDZ77" s="313"/>
      <c r="SEA77" s="313"/>
      <c r="SEB77" s="313"/>
      <c r="SEC77" s="313"/>
      <c r="SED77" s="313"/>
      <c r="SEE77" s="313"/>
      <c r="SEF77" s="313"/>
      <c r="SEG77" s="313"/>
      <c r="SEH77" s="313"/>
      <c r="SEI77" s="313"/>
      <c r="SEJ77" s="313"/>
      <c r="SEK77" s="313"/>
      <c r="SEL77" s="313"/>
      <c r="SEM77" s="313"/>
      <c r="SEN77" s="313"/>
      <c r="SEO77" s="313"/>
      <c r="SEP77" s="313"/>
      <c r="SEQ77" s="313"/>
      <c r="SER77" s="313"/>
      <c r="SES77" s="313"/>
      <c r="SET77" s="313"/>
      <c r="SEU77" s="313"/>
      <c r="SEV77" s="313"/>
      <c r="SEW77" s="313"/>
      <c r="SEX77" s="313"/>
      <c r="SEY77" s="313"/>
      <c r="SEZ77" s="313"/>
      <c r="SFA77" s="313"/>
      <c r="SFB77" s="313"/>
      <c r="SFC77" s="313"/>
      <c r="SFD77" s="313"/>
      <c r="SFE77" s="313"/>
      <c r="SFF77" s="313"/>
      <c r="SFG77" s="313"/>
      <c r="SFH77" s="313"/>
      <c r="SFI77" s="313"/>
      <c r="SFJ77" s="313"/>
      <c r="SFK77" s="313"/>
      <c r="SFL77" s="313"/>
      <c r="SFM77" s="313"/>
      <c r="SFN77" s="313"/>
      <c r="SFO77" s="313"/>
      <c r="SFP77" s="313"/>
      <c r="SFQ77" s="313"/>
      <c r="SFR77" s="313"/>
      <c r="SFS77" s="313"/>
      <c r="SFT77" s="313"/>
      <c r="SFU77" s="313"/>
      <c r="SFV77" s="313"/>
      <c r="SFW77" s="313"/>
      <c r="SFX77" s="313"/>
      <c r="SFY77" s="313"/>
      <c r="SFZ77" s="313"/>
      <c r="SGA77" s="313"/>
      <c r="SGB77" s="313"/>
      <c r="SGC77" s="313"/>
      <c r="SGD77" s="313"/>
      <c r="SGE77" s="313"/>
      <c r="SGF77" s="313"/>
      <c r="SGG77" s="313"/>
      <c r="SGH77" s="313"/>
      <c r="SGI77" s="313"/>
      <c r="SGJ77" s="313"/>
      <c r="SGK77" s="313"/>
      <c r="SGL77" s="313"/>
      <c r="SGM77" s="313"/>
      <c r="SGN77" s="313"/>
      <c r="SGO77" s="313"/>
      <c r="SGP77" s="313"/>
      <c r="SGQ77" s="313"/>
      <c r="SGR77" s="313"/>
      <c r="SGS77" s="313"/>
      <c r="SGT77" s="313"/>
      <c r="SGU77" s="313"/>
      <c r="SGV77" s="313"/>
      <c r="SGW77" s="313"/>
      <c r="SGX77" s="313"/>
      <c r="SGY77" s="313"/>
      <c r="SGZ77" s="313"/>
      <c r="SHA77" s="313"/>
      <c r="SHB77" s="313"/>
      <c r="SHC77" s="313"/>
      <c r="SHD77" s="313"/>
      <c r="SHE77" s="313"/>
      <c r="SHF77" s="313"/>
      <c r="SHG77" s="313"/>
      <c r="SHH77" s="313"/>
      <c r="SHI77" s="313"/>
      <c r="SHJ77" s="313"/>
      <c r="SHK77" s="313"/>
      <c r="SHL77" s="313"/>
      <c r="SHM77" s="313"/>
      <c r="SHN77" s="313"/>
      <c r="SHO77" s="313"/>
      <c r="SHP77" s="313"/>
      <c r="SHQ77" s="313"/>
      <c r="SHR77" s="313"/>
      <c r="SHS77" s="313"/>
      <c r="SHT77" s="313"/>
      <c r="SHU77" s="313"/>
      <c r="SHV77" s="313"/>
      <c r="SHW77" s="313"/>
      <c r="SHX77" s="313"/>
      <c r="SHY77" s="313"/>
      <c r="SHZ77" s="313"/>
      <c r="SIA77" s="313"/>
      <c r="SIB77" s="313"/>
      <c r="SIC77" s="313"/>
      <c r="SID77" s="313"/>
      <c r="SIE77" s="313"/>
      <c r="SIF77" s="313"/>
      <c r="SIG77" s="313"/>
      <c r="SIH77" s="313"/>
      <c r="SII77" s="313"/>
      <c r="SIJ77" s="313"/>
      <c r="SIK77" s="313"/>
      <c r="SIL77" s="313"/>
      <c r="SIM77" s="313"/>
      <c r="SIN77" s="313"/>
      <c r="SIO77" s="313"/>
      <c r="SIP77" s="313"/>
      <c r="SIQ77" s="313"/>
      <c r="SIR77" s="313"/>
      <c r="SIS77" s="313"/>
      <c r="SIT77" s="313"/>
      <c r="SIU77" s="313"/>
      <c r="SIV77" s="313"/>
      <c r="SIW77" s="313"/>
      <c r="SIX77" s="313"/>
      <c r="SIY77" s="313"/>
      <c r="SIZ77" s="313"/>
      <c r="SJA77" s="313"/>
      <c r="SJB77" s="313"/>
      <c r="SJC77" s="313"/>
      <c r="SJD77" s="313"/>
      <c r="SJE77" s="313"/>
      <c r="SJF77" s="313"/>
      <c r="SJG77" s="313"/>
      <c r="SJH77" s="313"/>
      <c r="SJI77" s="313"/>
      <c r="SJJ77" s="313"/>
      <c r="SJK77" s="313"/>
      <c r="SJL77" s="313"/>
      <c r="SJM77" s="313"/>
      <c r="SJN77" s="313"/>
      <c r="SJO77" s="313"/>
      <c r="SJP77" s="313"/>
      <c r="SJQ77" s="313"/>
      <c r="SJR77" s="313"/>
      <c r="SJS77" s="313"/>
      <c r="SJT77" s="313"/>
      <c r="SJU77" s="313"/>
      <c r="SJV77" s="313"/>
      <c r="SJW77" s="313"/>
      <c r="SJX77" s="313"/>
      <c r="SJY77" s="313"/>
      <c r="SJZ77" s="313"/>
      <c r="SKA77" s="313"/>
      <c r="SKB77" s="313"/>
      <c r="SKC77" s="313"/>
      <c r="SKD77" s="313"/>
      <c r="SKE77" s="313"/>
      <c r="SKF77" s="313"/>
      <c r="SKG77" s="313"/>
      <c r="SKH77" s="313"/>
      <c r="SKI77" s="313"/>
      <c r="SKJ77" s="313"/>
      <c r="SKK77" s="313"/>
      <c r="SKL77" s="313"/>
      <c r="SKM77" s="313"/>
      <c r="SKN77" s="313"/>
      <c r="SKO77" s="313"/>
      <c r="SKP77" s="313"/>
      <c r="SKQ77" s="313"/>
      <c r="SKR77" s="313"/>
      <c r="SKS77" s="313"/>
      <c r="SKT77" s="313"/>
      <c r="SKU77" s="313"/>
      <c r="SKV77" s="313"/>
      <c r="SKW77" s="313"/>
      <c r="SKX77" s="313"/>
      <c r="SKY77" s="313"/>
      <c r="SKZ77" s="313"/>
      <c r="SLA77" s="313"/>
      <c r="SLB77" s="313"/>
      <c r="SLC77" s="313"/>
      <c r="SLD77" s="313"/>
      <c r="SLE77" s="313"/>
      <c r="SLF77" s="313"/>
      <c r="SLG77" s="313"/>
      <c r="SLH77" s="313"/>
      <c r="SLI77" s="313"/>
      <c r="SLJ77" s="313"/>
      <c r="SLK77" s="313"/>
      <c r="SLL77" s="313"/>
      <c r="SLM77" s="313"/>
      <c r="SLN77" s="313"/>
      <c r="SLO77" s="313"/>
      <c r="SLP77" s="313"/>
      <c r="SLQ77" s="313"/>
      <c r="SLR77" s="313"/>
      <c r="SLS77" s="313"/>
      <c r="SLT77" s="313"/>
      <c r="SLU77" s="313"/>
      <c r="SLV77" s="313"/>
      <c r="SLW77" s="313"/>
      <c r="SLX77" s="313"/>
      <c r="SLY77" s="313"/>
      <c r="SLZ77" s="313"/>
      <c r="SMA77" s="313"/>
      <c r="SMB77" s="313"/>
      <c r="SMC77" s="313"/>
      <c r="SMD77" s="313"/>
      <c r="SME77" s="313"/>
      <c r="SMF77" s="313"/>
      <c r="SMG77" s="313"/>
      <c r="SMH77" s="313"/>
      <c r="SMI77" s="313"/>
      <c r="SMJ77" s="313"/>
      <c r="SMK77" s="313"/>
      <c r="SML77" s="313"/>
      <c r="SMM77" s="313"/>
      <c r="SMN77" s="313"/>
      <c r="SMO77" s="313"/>
      <c r="SMP77" s="313"/>
      <c r="SMQ77" s="313"/>
      <c r="SMR77" s="313"/>
      <c r="SMS77" s="313"/>
      <c r="SMT77" s="313"/>
      <c r="SMU77" s="313"/>
      <c r="SMV77" s="313"/>
      <c r="SMW77" s="313"/>
      <c r="SMX77" s="313"/>
      <c r="SMY77" s="313"/>
      <c r="SMZ77" s="313"/>
      <c r="SNA77" s="313"/>
      <c r="SNB77" s="313"/>
      <c r="SNC77" s="313"/>
      <c r="SND77" s="313"/>
      <c r="SNE77" s="313"/>
      <c r="SNF77" s="313"/>
      <c r="SNG77" s="313"/>
      <c r="SNH77" s="313"/>
      <c r="SNI77" s="313"/>
      <c r="SNJ77" s="313"/>
      <c r="SNK77" s="313"/>
      <c r="SNL77" s="313"/>
      <c r="SNM77" s="313"/>
      <c r="SNN77" s="313"/>
      <c r="SNO77" s="313"/>
      <c r="SNP77" s="313"/>
      <c r="SNQ77" s="313"/>
      <c r="SNR77" s="313"/>
      <c r="SNS77" s="313"/>
      <c r="SNT77" s="313"/>
      <c r="SNU77" s="313"/>
      <c r="SNV77" s="313"/>
      <c r="SNW77" s="313"/>
      <c r="SNX77" s="313"/>
      <c r="SNY77" s="313"/>
      <c r="SNZ77" s="313"/>
      <c r="SOA77" s="313"/>
      <c r="SOB77" s="313"/>
      <c r="SOC77" s="313"/>
      <c r="SOD77" s="313"/>
      <c r="SOE77" s="313"/>
      <c r="SOF77" s="313"/>
      <c r="SOG77" s="313"/>
      <c r="SOH77" s="313"/>
      <c r="SOI77" s="313"/>
      <c r="SOJ77" s="313"/>
      <c r="SOK77" s="313"/>
      <c r="SOL77" s="313"/>
      <c r="SOM77" s="313"/>
      <c r="SON77" s="313"/>
      <c r="SOO77" s="313"/>
      <c r="SOP77" s="313"/>
      <c r="SOQ77" s="313"/>
      <c r="SOR77" s="313"/>
      <c r="SOS77" s="313"/>
      <c r="SOT77" s="313"/>
      <c r="SOU77" s="313"/>
      <c r="SOV77" s="313"/>
      <c r="SOW77" s="313"/>
      <c r="SOX77" s="313"/>
      <c r="SOY77" s="313"/>
      <c r="SOZ77" s="313"/>
      <c r="SPA77" s="313"/>
      <c r="SPB77" s="313"/>
      <c r="SPC77" s="313"/>
      <c r="SPD77" s="313"/>
      <c r="SPE77" s="313"/>
      <c r="SPF77" s="313"/>
      <c r="SPG77" s="313"/>
      <c r="SPH77" s="313"/>
      <c r="SPI77" s="313"/>
      <c r="SPJ77" s="313"/>
      <c r="SPK77" s="313"/>
      <c r="SPL77" s="313"/>
      <c r="SPM77" s="313"/>
      <c r="SPN77" s="313"/>
      <c r="SPO77" s="313"/>
      <c r="SPP77" s="313"/>
      <c r="SPQ77" s="313"/>
      <c r="SPR77" s="313"/>
      <c r="SPS77" s="313"/>
      <c r="SPT77" s="313"/>
      <c r="SPU77" s="313"/>
      <c r="SPV77" s="313"/>
      <c r="SPW77" s="313"/>
      <c r="SPX77" s="313"/>
      <c r="SPY77" s="313"/>
      <c r="SPZ77" s="313"/>
      <c r="SQA77" s="313"/>
      <c r="SQB77" s="313"/>
      <c r="SQC77" s="313"/>
      <c r="SQD77" s="313"/>
      <c r="SQE77" s="313"/>
      <c r="SQF77" s="313"/>
      <c r="SQG77" s="313"/>
      <c r="SQH77" s="313"/>
      <c r="SQI77" s="313"/>
      <c r="SQJ77" s="313"/>
      <c r="SQK77" s="313"/>
      <c r="SQL77" s="313"/>
      <c r="SQM77" s="313"/>
      <c r="SQN77" s="313"/>
      <c r="SQO77" s="313"/>
      <c r="SQP77" s="313"/>
      <c r="SQQ77" s="313"/>
      <c r="SQR77" s="313"/>
      <c r="SQS77" s="313"/>
      <c r="SQT77" s="313"/>
      <c r="SQU77" s="313"/>
      <c r="SQV77" s="313"/>
      <c r="SQW77" s="313"/>
      <c r="SQX77" s="313"/>
      <c r="SQY77" s="313"/>
      <c r="SQZ77" s="313"/>
      <c r="SRA77" s="313"/>
      <c r="SRB77" s="313"/>
      <c r="SRC77" s="313"/>
      <c r="SRD77" s="313"/>
      <c r="SRE77" s="313"/>
      <c r="SRF77" s="313"/>
      <c r="SRG77" s="313"/>
      <c r="SRH77" s="313"/>
      <c r="SRI77" s="313"/>
      <c r="SRJ77" s="313"/>
      <c r="SRK77" s="313"/>
      <c r="SRL77" s="313"/>
      <c r="SRM77" s="313"/>
      <c r="SRN77" s="313"/>
      <c r="SRO77" s="313"/>
      <c r="SRP77" s="313"/>
      <c r="SRQ77" s="313"/>
      <c r="SRR77" s="313"/>
      <c r="SRS77" s="313"/>
      <c r="SRT77" s="313"/>
      <c r="SRU77" s="313"/>
      <c r="SRV77" s="313"/>
      <c r="SRW77" s="313"/>
      <c r="SRX77" s="313"/>
      <c r="SRY77" s="313"/>
      <c r="SRZ77" s="313"/>
      <c r="SSA77" s="313"/>
      <c r="SSB77" s="313"/>
      <c r="SSC77" s="313"/>
      <c r="SSD77" s="313"/>
      <c r="SSE77" s="313"/>
      <c r="SSF77" s="313"/>
      <c r="SSG77" s="313"/>
      <c r="SSH77" s="313"/>
      <c r="SSI77" s="313"/>
      <c r="SSJ77" s="313"/>
      <c r="SSK77" s="313"/>
      <c r="SSL77" s="313"/>
      <c r="SSM77" s="313"/>
      <c r="SSN77" s="313"/>
      <c r="SSO77" s="313"/>
      <c r="SSP77" s="313"/>
      <c r="SSQ77" s="313"/>
      <c r="SSR77" s="313"/>
      <c r="SSS77" s="313"/>
      <c r="SST77" s="313"/>
      <c r="SSU77" s="313"/>
      <c r="SSV77" s="313"/>
      <c r="SSW77" s="313"/>
      <c r="SSX77" s="313"/>
      <c r="SSY77" s="313"/>
      <c r="SSZ77" s="313"/>
      <c r="STA77" s="313"/>
      <c r="STB77" s="313"/>
      <c r="STC77" s="313"/>
      <c r="STD77" s="313"/>
      <c r="STE77" s="313"/>
      <c r="STF77" s="313"/>
      <c r="STG77" s="313"/>
      <c r="STH77" s="313"/>
      <c r="STI77" s="313"/>
      <c r="STJ77" s="313"/>
      <c r="STK77" s="313"/>
      <c r="STL77" s="313"/>
      <c r="STM77" s="313"/>
      <c r="STN77" s="313"/>
      <c r="STO77" s="313"/>
      <c r="STP77" s="313"/>
      <c r="STQ77" s="313"/>
      <c r="STR77" s="313"/>
      <c r="STS77" s="313"/>
      <c r="STT77" s="313"/>
      <c r="STU77" s="313"/>
      <c r="STV77" s="313"/>
      <c r="STW77" s="313"/>
      <c r="STX77" s="313"/>
      <c r="STY77" s="313"/>
      <c r="STZ77" s="313"/>
      <c r="SUA77" s="313"/>
      <c r="SUB77" s="313"/>
      <c r="SUC77" s="313"/>
      <c r="SUD77" s="313"/>
      <c r="SUE77" s="313"/>
      <c r="SUF77" s="313"/>
      <c r="SUG77" s="313"/>
      <c r="SUH77" s="313"/>
      <c r="SUI77" s="313"/>
      <c r="SUJ77" s="313"/>
      <c r="SUK77" s="313"/>
      <c r="SUL77" s="313"/>
      <c r="SUM77" s="313"/>
      <c r="SUN77" s="313"/>
      <c r="SUO77" s="313"/>
      <c r="SUP77" s="313"/>
      <c r="SUQ77" s="313"/>
      <c r="SUR77" s="313"/>
      <c r="SUS77" s="313"/>
      <c r="SUT77" s="313"/>
      <c r="SUU77" s="313"/>
      <c r="SUV77" s="313"/>
      <c r="SUW77" s="313"/>
      <c r="SUX77" s="313"/>
      <c r="SUY77" s="313"/>
      <c r="SUZ77" s="313"/>
      <c r="SVA77" s="313"/>
      <c r="SVB77" s="313"/>
      <c r="SVC77" s="313"/>
      <c r="SVD77" s="313"/>
      <c r="SVE77" s="313"/>
      <c r="SVF77" s="313"/>
      <c r="SVG77" s="313"/>
      <c r="SVH77" s="313"/>
      <c r="SVI77" s="313"/>
      <c r="SVJ77" s="313"/>
      <c r="SVK77" s="313"/>
      <c r="SVL77" s="313"/>
      <c r="SVM77" s="313"/>
      <c r="SVN77" s="313"/>
      <c r="SVO77" s="313"/>
      <c r="SVP77" s="313"/>
      <c r="SVQ77" s="313"/>
      <c r="SVR77" s="313"/>
      <c r="SVS77" s="313"/>
      <c r="SVT77" s="313"/>
      <c r="SVU77" s="313"/>
      <c r="SVV77" s="313"/>
      <c r="SVW77" s="313"/>
      <c r="SVX77" s="313"/>
      <c r="SVY77" s="313"/>
      <c r="SVZ77" s="313"/>
      <c r="SWA77" s="313"/>
      <c r="SWB77" s="313"/>
      <c r="SWC77" s="313"/>
      <c r="SWD77" s="313"/>
      <c r="SWE77" s="313"/>
      <c r="SWF77" s="313"/>
      <c r="SWG77" s="313"/>
      <c r="SWH77" s="313"/>
      <c r="SWI77" s="313"/>
      <c r="SWJ77" s="313"/>
      <c r="SWK77" s="313"/>
      <c r="SWL77" s="313"/>
      <c r="SWM77" s="313"/>
      <c r="SWN77" s="313"/>
      <c r="SWO77" s="313"/>
      <c r="SWP77" s="313"/>
      <c r="SWQ77" s="313"/>
      <c r="SWR77" s="313"/>
      <c r="SWS77" s="313"/>
      <c r="SWT77" s="313"/>
      <c r="SWU77" s="313"/>
      <c r="SWV77" s="313"/>
      <c r="SWW77" s="313"/>
      <c r="SWX77" s="313"/>
      <c r="SWY77" s="313"/>
      <c r="SWZ77" s="313"/>
      <c r="SXA77" s="313"/>
      <c r="SXB77" s="313"/>
      <c r="SXC77" s="313"/>
      <c r="SXD77" s="313"/>
      <c r="SXE77" s="313"/>
      <c r="SXF77" s="313"/>
      <c r="SXG77" s="313"/>
      <c r="SXH77" s="313"/>
      <c r="SXI77" s="313"/>
      <c r="SXJ77" s="313"/>
      <c r="SXK77" s="313"/>
      <c r="SXL77" s="313"/>
      <c r="SXM77" s="313"/>
      <c r="SXN77" s="313"/>
      <c r="SXO77" s="313"/>
      <c r="SXP77" s="313"/>
      <c r="SXQ77" s="313"/>
      <c r="SXR77" s="313"/>
      <c r="SXS77" s="313"/>
      <c r="SXT77" s="313"/>
      <c r="SXU77" s="313"/>
      <c r="SXV77" s="313"/>
      <c r="SXW77" s="313"/>
      <c r="SXX77" s="313"/>
      <c r="SXY77" s="313"/>
      <c r="SXZ77" s="313"/>
      <c r="SYA77" s="313"/>
      <c r="SYB77" s="313"/>
      <c r="SYC77" s="313"/>
      <c r="SYD77" s="313"/>
      <c r="SYE77" s="313"/>
      <c r="SYF77" s="313"/>
      <c r="SYG77" s="313"/>
      <c r="SYH77" s="313"/>
      <c r="SYI77" s="313"/>
      <c r="SYJ77" s="313"/>
      <c r="SYK77" s="313"/>
      <c r="SYL77" s="313"/>
      <c r="SYM77" s="313"/>
      <c r="SYN77" s="313"/>
      <c r="SYO77" s="313"/>
      <c r="SYP77" s="313"/>
      <c r="SYQ77" s="313"/>
      <c r="SYR77" s="313"/>
      <c r="SYS77" s="313"/>
      <c r="SYT77" s="313"/>
      <c r="SYU77" s="313"/>
      <c r="SYV77" s="313"/>
      <c r="SYW77" s="313"/>
      <c r="SYX77" s="313"/>
      <c r="SYY77" s="313"/>
      <c r="SYZ77" s="313"/>
      <c r="SZA77" s="313"/>
      <c r="SZB77" s="313"/>
      <c r="SZC77" s="313"/>
      <c r="SZD77" s="313"/>
      <c r="SZE77" s="313"/>
      <c r="SZF77" s="313"/>
      <c r="SZG77" s="313"/>
      <c r="SZH77" s="313"/>
      <c r="SZI77" s="313"/>
      <c r="SZJ77" s="313"/>
      <c r="SZK77" s="313"/>
      <c r="SZL77" s="313"/>
      <c r="SZM77" s="313"/>
      <c r="SZN77" s="313"/>
      <c r="SZO77" s="313"/>
      <c r="SZP77" s="313"/>
      <c r="SZQ77" s="313"/>
      <c r="SZR77" s="313"/>
      <c r="SZS77" s="313"/>
      <c r="SZT77" s="313"/>
      <c r="SZU77" s="313"/>
      <c r="SZV77" s="313"/>
      <c r="SZW77" s="313"/>
      <c r="SZX77" s="313"/>
      <c r="SZY77" s="313"/>
      <c r="SZZ77" s="313"/>
      <c r="TAA77" s="313"/>
      <c r="TAB77" s="313"/>
      <c r="TAC77" s="313"/>
      <c r="TAD77" s="313"/>
      <c r="TAE77" s="313"/>
      <c r="TAF77" s="313"/>
      <c r="TAG77" s="313"/>
      <c r="TAH77" s="313"/>
      <c r="TAI77" s="313"/>
      <c r="TAJ77" s="313"/>
      <c r="TAK77" s="313"/>
      <c r="TAL77" s="313"/>
      <c r="TAM77" s="313"/>
      <c r="TAN77" s="313"/>
      <c r="TAO77" s="313"/>
      <c r="TAP77" s="313"/>
      <c r="TAQ77" s="313"/>
      <c r="TAR77" s="313"/>
      <c r="TAS77" s="313"/>
      <c r="TAT77" s="313"/>
      <c r="TAU77" s="313"/>
      <c r="TAV77" s="313"/>
      <c r="TAW77" s="313"/>
      <c r="TAX77" s="313"/>
      <c r="TAY77" s="313"/>
      <c r="TAZ77" s="313"/>
      <c r="TBA77" s="313"/>
      <c r="TBB77" s="313"/>
      <c r="TBC77" s="313"/>
      <c r="TBD77" s="313"/>
      <c r="TBE77" s="313"/>
      <c r="TBF77" s="313"/>
      <c r="TBG77" s="313"/>
      <c r="TBH77" s="313"/>
      <c r="TBI77" s="313"/>
      <c r="TBJ77" s="313"/>
      <c r="TBK77" s="313"/>
      <c r="TBL77" s="313"/>
      <c r="TBM77" s="313"/>
      <c r="TBN77" s="313"/>
      <c r="TBO77" s="313"/>
      <c r="TBP77" s="313"/>
      <c r="TBQ77" s="313"/>
      <c r="TBR77" s="313"/>
      <c r="TBS77" s="313"/>
      <c r="TBT77" s="313"/>
      <c r="TBU77" s="313"/>
      <c r="TBV77" s="313"/>
      <c r="TBW77" s="313"/>
      <c r="TBX77" s="313"/>
      <c r="TBY77" s="313"/>
      <c r="TBZ77" s="313"/>
      <c r="TCA77" s="313"/>
      <c r="TCB77" s="313"/>
      <c r="TCC77" s="313"/>
      <c r="TCD77" s="313"/>
      <c r="TCE77" s="313"/>
      <c r="TCF77" s="313"/>
      <c r="TCG77" s="313"/>
      <c r="TCH77" s="313"/>
      <c r="TCI77" s="313"/>
      <c r="TCJ77" s="313"/>
      <c r="TCK77" s="313"/>
      <c r="TCL77" s="313"/>
      <c r="TCM77" s="313"/>
      <c r="TCN77" s="313"/>
      <c r="TCO77" s="313"/>
      <c r="TCP77" s="313"/>
      <c r="TCQ77" s="313"/>
      <c r="TCR77" s="313"/>
      <c r="TCS77" s="313"/>
      <c r="TCT77" s="313"/>
      <c r="TCU77" s="313"/>
      <c r="TCV77" s="313"/>
      <c r="TCW77" s="313"/>
      <c r="TCX77" s="313"/>
      <c r="TCY77" s="313"/>
      <c r="TCZ77" s="313"/>
      <c r="TDA77" s="313"/>
      <c r="TDB77" s="313"/>
      <c r="TDC77" s="313"/>
      <c r="TDD77" s="313"/>
      <c r="TDE77" s="313"/>
      <c r="TDF77" s="313"/>
      <c r="TDG77" s="313"/>
      <c r="TDH77" s="313"/>
      <c r="TDI77" s="313"/>
      <c r="TDJ77" s="313"/>
      <c r="TDK77" s="313"/>
      <c r="TDL77" s="313"/>
      <c r="TDM77" s="313"/>
      <c r="TDN77" s="313"/>
      <c r="TDO77" s="313"/>
      <c r="TDP77" s="313"/>
      <c r="TDQ77" s="313"/>
      <c r="TDR77" s="313"/>
      <c r="TDS77" s="313"/>
      <c r="TDT77" s="313"/>
      <c r="TDU77" s="313"/>
      <c r="TDV77" s="313"/>
      <c r="TDW77" s="313"/>
      <c r="TDX77" s="313"/>
      <c r="TDY77" s="313"/>
      <c r="TDZ77" s="313"/>
      <c r="TEA77" s="313"/>
      <c r="TEB77" s="313"/>
      <c r="TEC77" s="313"/>
      <c r="TED77" s="313"/>
      <c r="TEE77" s="313"/>
      <c r="TEF77" s="313"/>
      <c r="TEG77" s="313"/>
      <c r="TEH77" s="313"/>
      <c r="TEI77" s="313"/>
      <c r="TEJ77" s="313"/>
      <c r="TEK77" s="313"/>
      <c r="TEL77" s="313"/>
      <c r="TEM77" s="313"/>
      <c r="TEN77" s="313"/>
      <c r="TEO77" s="313"/>
      <c r="TEP77" s="313"/>
      <c r="TEQ77" s="313"/>
      <c r="TER77" s="313"/>
      <c r="TES77" s="313"/>
      <c r="TET77" s="313"/>
      <c r="TEU77" s="313"/>
      <c r="TEV77" s="313"/>
      <c r="TEW77" s="313"/>
      <c r="TEX77" s="313"/>
      <c r="TEY77" s="313"/>
      <c r="TEZ77" s="313"/>
      <c r="TFA77" s="313"/>
      <c r="TFB77" s="313"/>
      <c r="TFC77" s="313"/>
      <c r="TFD77" s="313"/>
      <c r="TFE77" s="313"/>
      <c r="TFF77" s="313"/>
      <c r="TFG77" s="313"/>
      <c r="TFH77" s="313"/>
      <c r="TFI77" s="313"/>
      <c r="TFJ77" s="313"/>
      <c r="TFK77" s="313"/>
      <c r="TFL77" s="313"/>
      <c r="TFM77" s="313"/>
      <c r="TFN77" s="313"/>
      <c r="TFO77" s="313"/>
      <c r="TFP77" s="313"/>
      <c r="TFQ77" s="313"/>
      <c r="TFR77" s="313"/>
      <c r="TFS77" s="313"/>
      <c r="TFT77" s="313"/>
      <c r="TFU77" s="313"/>
      <c r="TFV77" s="313"/>
      <c r="TFW77" s="313"/>
      <c r="TFX77" s="313"/>
      <c r="TFY77" s="313"/>
      <c r="TFZ77" s="313"/>
      <c r="TGA77" s="313"/>
      <c r="TGB77" s="313"/>
      <c r="TGC77" s="313"/>
      <c r="TGD77" s="313"/>
      <c r="TGE77" s="313"/>
      <c r="TGF77" s="313"/>
      <c r="TGG77" s="313"/>
      <c r="TGH77" s="313"/>
      <c r="TGI77" s="313"/>
      <c r="TGJ77" s="313"/>
      <c r="TGK77" s="313"/>
      <c r="TGL77" s="313"/>
      <c r="TGM77" s="313"/>
      <c r="TGN77" s="313"/>
      <c r="TGO77" s="313"/>
      <c r="TGP77" s="313"/>
      <c r="TGQ77" s="313"/>
      <c r="TGR77" s="313"/>
      <c r="TGS77" s="313"/>
      <c r="TGT77" s="313"/>
      <c r="TGU77" s="313"/>
      <c r="TGV77" s="313"/>
      <c r="TGW77" s="313"/>
      <c r="TGX77" s="313"/>
      <c r="TGY77" s="313"/>
      <c r="TGZ77" s="313"/>
      <c r="THA77" s="313"/>
      <c r="THB77" s="313"/>
      <c r="THC77" s="313"/>
      <c r="THD77" s="313"/>
      <c r="THE77" s="313"/>
      <c r="THF77" s="313"/>
      <c r="THG77" s="313"/>
      <c r="THH77" s="313"/>
      <c r="THI77" s="313"/>
      <c r="THJ77" s="313"/>
      <c r="THK77" s="313"/>
      <c r="THL77" s="313"/>
      <c r="THM77" s="313"/>
      <c r="THN77" s="313"/>
      <c r="THO77" s="313"/>
      <c r="THP77" s="313"/>
      <c r="THQ77" s="313"/>
      <c r="THR77" s="313"/>
      <c r="THS77" s="313"/>
      <c r="THT77" s="313"/>
      <c r="THU77" s="313"/>
      <c r="THV77" s="313"/>
      <c r="THW77" s="313"/>
      <c r="THX77" s="313"/>
      <c r="THY77" s="313"/>
      <c r="THZ77" s="313"/>
      <c r="TIA77" s="313"/>
      <c r="TIB77" s="313"/>
      <c r="TIC77" s="313"/>
      <c r="TID77" s="313"/>
      <c r="TIE77" s="313"/>
      <c r="TIF77" s="313"/>
      <c r="TIG77" s="313"/>
      <c r="TIH77" s="313"/>
      <c r="TII77" s="313"/>
      <c r="TIJ77" s="313"/>
      <c r="TIK77" s="313"/>
      <c r="TIL77" s="313"/>
      <c r="TIM77" s="313"/>
      <c r="TIN77" s="313"/>
      <c r="TIO77" s="313"/>
      <c r="TIP77" s="313"/>
      <c r="TIQ77" s="313"/>
      <c r="TIR77" s="313"/>
      <c r="TIS77" s="313"/>
      <c r="TIT77" s="313"/>
      <c r="TIU77" s="313"/>
      <c r="TIV77" s="313"/>
      <c r="TIW77" s="313"/>
      <c r="TIX77" s="313"/>
      <c r="TIY77" s="313"/>
      <c r="TIZ77" s="313"/>
      <c r="TJA77" s="313"/>
      <c r="TJB77" s="313"/>
      <c r="TJC77" s="313"/>
      <c r="TJD77" s="313"/>
      <c r="TJE77" s="313"/>
      <c r="TJF77" s="313"/>
      <c r="TJG77" s="313"/>
      <c r="TJH77" s="313"/>
      <c r="TJI77" s="313"/>
      <c r="TJJ77" s="313"/>
      <c r="TJK77" s="313"/>
      <c r="TJL77" s="313"/>
      <c r="TJM77" s="313"/>
      <c r="TJN77" s="313"/>
      <c r="TJO77" s="313"/>
      <c r="TJP77" s="313"/>
      <c r="TJQ77" s="313"/>
      <c r="TJR77" s="313"/>
      <c r="TJS77" s="313"/>
      <c r="TJT77" s="313"/>
      <c r="TJU77" s="313"/>
      <c r="TJV77" s="313"/>
      <c r="TJW77" s="313"/>
      <c r="TJX77" s="313"/>
      <c r="TJY77" s="313"/>
      <c r="TJZ77" s="313"/>
      <c r="TKA77" s="313"/>
      <c r="TKB77" s="313"/>
      <c r="TKC77" s="313"/>
      <c r="TKD77" s="313"/>
      <c r="TKE77" s="313"/>
      <c r="TKF77" s="313"/>
      <c r="TKG77" s="313"/>
      <c r="TKH77" s="313"/>
      <c r="TKI77" s="313"/>
      <c r="TKJ77" s="313"/>
      <c r="TKK77" s="313"/>
      <c r="TKL77" s="313"/>
      <c r="TKM77" s="313"/>
      <c r="TKN77" s="313"/>
      <c r="TKO77" s="313"/>
      <c r="TKP77" s="313"/>
      <c r="TKQ77" s="313"/>
      <c r="TKR77" s="313"/>
      <c r="TKS77" s="313"/>
      <c r="TKT77" s="313"/>
      <c r="TKU77" s="313"/>
      <c r="TKV77" s="313"/>
      <c r="TKW77" s="313"/>
      <c r="TKX77" s="313"/>
      <c r="TKY77" s="313"/>
      <c r="TKZ77" s="313"/>
      <c r="TLA77" s="313"/>
      <c r="TLB77" s="313"/>
      <c r="TLC77" s="313"/>
      <c r="TLD77" s="313"/>
      <c r="TLE77" s="313"/>
      <c r="TLF77" s="313"/>
      <c r="TLG77" s="313"/>
      <c r="TLH77" s="313"/>
      <c r="TLI77" s="313"/>
      <c r="TLJ77" s="313"/>
      <c r="TLK77" s="313"/>
      <c r="TLL77" s="313"/>
      <c r="TLM77" s="313"/>
      <c r="TLN77" s="313"/>
      <c r="TLO77" s="313"/>
      <c r="TLP77" s="313"/>
      <c r="TLQ77" s="313"/>
      <c r="TLR77" s="313"/>
      <c r="TLS77" s="313"/>
      <c r="TLT77" s="313"/>
      <c r="TLU77" s="313"/>
      <c r="TLV77" s="313"/>
      <c r="TLW77" s="313"/>
      <c r="TLX77" s="313"/>
      <c r="TLY77" s="313"/>
      <c r="TLZ77" s="313"/>
      <c r="TMA77" s="313"/>
      <c r="TMB77" s="313"/>
      <c r="TMC77" s="313"/>
      <c r="TMD77" s="313"/>
      <c r="TME77" s="313"/>
      <c r="TMF77" s="313"/>
      <c r="TMG77" s="313"/>
      <c r="TMH77" s="313"/>
      <c r="TMI77" s="313"/>
      <c r="TMJ77" s="313"/>
      <c r="TMK77" s="313"/>
      <c r="TML77" s="313"/>
      <c r="TMM77" s="313"/>
      <c r="TMN77" s="313"/>
      <c r="TMO77" s="313"/>
      <c r="TMP77" s="313"/>
      <c r="TMQ77" s="313"/>
      <c r="TMR77" s="313"/>
      <c r="TMS77" s="313"/>
      <c r="TMT77" s="313"/>
      <c r="TMU77" s="313"/>
      <c r="TMV77" s="313"/>
      <c r="TMW77" s="313"/>
      <c r="TMX77" s="313"/>
      <c r="TMY77" s="313"/>
      <c r="TMZ77" s="313"/>
      <c r="TNA77" s="313"/>
      <c r="TNB77" s="313"/>
      <c r="TNC77" s="313"/>
      <c r="TND77" s="313"/>
      <c r="TNE77" s="313"/>
      <c r="TNF77" s="313"/>
      <c r="TNG77" s="313"/>
      <c r="TNH77" s="313"/>
      <c r="TNI77" s="313"/>
      <c r="TNJ77" s="313"/>
      <c r="TNK77" s="313"/>
      <c r="TNL77" s="313"/>
      <c r="TNM77" s="313"/>
      <c r="TNN77" s="313"/>
      <c r="TNO77" s="313"/>
      <c r="TNP77" s="313"/>
      <c r="TNQ77" s="313"/>
      <c r="TNR77" s="313"/>
      <c r="TNS77" s="313"/>
      <c r="TNT77" s="313"/>
      <c r="TNU77" s="313"/>
      <c r="TNV77" s="313"/>
      <c r="TNW77" s="313"/>
      <c r="TNX77" s="313"/>
      <c r="TNY77" s="313"/>
      <c r="TNZ77" s="313"/>
      <c r="TOA77" s="313"/>
      <c r="TOB77" s="313"/>
      <c r="TOC77" s="313"/>
      <c r="TOD77" s="313"/>
      <c r="TOE77" s="313"/>
      <c r="TOF77" s="313"/>
      <c r="TOG77" s="313"/>
      <c r="TOH77" s="313"/>
      <c r="TOI77" s="313"/>
      <c r="TOJ77" s="313"/>
      <c r="TOK77" s="313"/>
      <c r="TOL77" s="313"/>
      <c r="TOM77" s="313"/>
      <c r="TON77" s="313"/>
      <c r="TOO77" s="313"/>
      <c r="TOP77" s="313"/>
      <c r="TOQ77" s="313"/>
      <c r="TOR77" s="313"/>
      <c r="TOS77" s="313"/>
      <c r="TOT77" s="313"/>
      <c r="TOU77" s="313"/>
      <c r="TOV77" s="313"/>
      <c r="TOW77" s="313"/>
      <c r="TOX77" s="313"/>
      <c r="TOY77" s="313"/>
      <c r="TOZ77" s="313"/>
      <c r="TPA77" s="313"/>
      <c r="TPB77" s="313"/>
      <c r="TPC77" s="313"/>
      <c r="TPD77" s="313"/>
      <c r="TPE77" s="313"/>
      <c r="TPF77" s="313"/>
      <c r="TPG77" s="313"/>
      <c r="TPH77" s="313"/>
      <c r="TPI77" s="313"/>
      <c r="TPJ77" s="313"/>
      <c r="TPK77" s="313"/>
      <c r="TPL77" s="313"/>
      <c r="TPM77" s="313"/>
      <c r="TPN77" s="313"/>
      <c r="TPO77" s="313"/>
      <c r="TPP77" s="313"/>
      <c r="TPQ77" s="313"/>
      <c r="TPR77" s="313"/>
      <c r="TPS77" s="313"/>
      <c r="TPT77" s="313"/>
      <c r="TPU77" s="313"/>
      <c r="TPV77" s="313"/>
      <c r="TPW77" s="313"/>
      <c r="TPX77" s="313"/>
      <c r="TPY77" s="313"/>
      <c r="TPZ77" s="313"/>
      <c r="TQA77" s="313"/>
      <c r="TQB77" s="313"/>
      <c r="TQC77" s="313"/>
      <c r="TQD77" s="313"/>
      <c r="TQE77" s="313"/>
      <c r="TQF77" s="313"/>
      <c r="TQG77" s="313"/>
      <c r="TQH77" s="313"/>
      <c r="TQI77" s="313"/>
      <c r="TQJ77" s="313"/>
      <c r="TQK77" s="313"/>
      <c r="TQL77" s="313"/>
      <c r="TQM77" s="313"/>
      <c r="TQN77" s="313"/>
      <c r="TQO77" s="313"/>
      <c r="TQP77" s="313"/>
      <c r="TQQ77" s="313"/>
      <c r="TQR77" s="313"/>
      <c r="TQS77" s="313"/>
      <c r="TQT77" s="313"/>
      <c r="TQU77" s="313"/>
      <c r="TQV77" s="313"/>
      <c r="TQW77" s="313"/>
      <c r="TQX77" s="313"/>
      <c r="TQY77" s="313"/>
      <c r="TQZ77" s="313"/>
      <c r="TRA77" s="313"/>
      <c r="TRB77" s="313"/>
      <c r="TRC77" s="313"/>
      <c r="TRD77" s="313"/>
      <c r="TRE77" s="313"/>
      <c r="TRF77" s="313"/>
      <c r="TRG77" s="313"/>
      <c r="TRH77" s="313"/>
      <c r="TRI77" s="313"/>
      <c r="TRJ77" s="313"/>
      <c r="TRK77" s="313"/>
      <c r="TRL77" s="313"/>
      <c r="TRM77" s="313"/>
      <c r="TRN77" s="313"/>
      <c r="TRO77" s="313"/>
      <c r="TRP77" s="313"/>
      <c r="TRQ77" s="313"/>
      <c r="TRR77" s="313"/>
      <c r="TRS77" s="313"/>
      <c r="TRT77" s="313"/>
      <c r="TRU77" s="313"/>
      <c r="TRV77" s="313"/>
      <c r="TRW77" s="313"/>
      <c r="TRX77" s="313"/>
      <c r="TRY77" s="313"/>
      <c r="TRZ77" s="313"/>
      <c r="TSA77" s="313"/>
      <c r="TSB77" s="313"/>
      <c r="TSC77" s="313"/>
      <c r="TSD77" s="313"/>
      <c r="TSE77" s="313"/>
      <c r="TSF77" s="313"/>
      <c r="TSG77" s="313"/>
      <c r="TSH77" s="313"/>
      <c r="TSI77" s="313"/>
      <c r="TSJ77" s="313"/>
      <c r="TSK77" s="313"/>
      <c r="TSL77" s="313"/>
      <c r="TSM77" s="313"/>
      <c r="TSN77" s="313"/>
      <c r="TSO77" s="313"/>
      <c r="TSP77" s="313"/>
      <c r="TSQ77" s="313"/>
      <c r="TSR77" s="313"/>
      <c r="TSS77" s="313"/>
      <c r="TST77" s="313"/>
      <c r="TSU77" s="313"/>
      <c r="TSV77" s="313"/>
      <c r="TSW77" s="313"/>
      <c r="TSX77" s="313"/>
      <c r="TSY77" s="313"/>
      <c r="TSZ77" s="313"/>
      <c r="TTA77" s="313"/>
      <c r="TTB77" s="313"/>
      <c r="TTC77" s="313"/>
      <c r="TTD77" s="313"/>
      <c r="TTE77" s="313"/>
      <c r="TTF77" s="313"/>
      <c r="TTG77" s="313"/>
      <c r="TTH77" s="313"/>
      <c r="TTI77" s="313"/>
      <c r="TTJ77" s="313"/>
      <c r="TTK77" s="313"/>
      <c r="TTL77" s="313"/>
      <c r="TTM77" s="313"/>
      <c r="TTN77" s="313"/>
      <c r="TTO77" s="313"/>
      <c r="TTP77" s="313"/>
      <c r="TTQ77" s="313"/>
      <c r="TTR77" s="313"/>
      <c r="TTS77" s="313"/>
      <c r="TTT77" s="313"/>
      <c r="TTU77" s="313"/>
      <c r="TTV77" s="313"/>
      <c r="TTW77" s="313"/>
      <c r="TTX77" s="313"/>
      <c r="TTY77" s="313"/>
      <c r="TTZ77" s="313"/>
      <c r="TUA77" s="313"/>
      <c r="TUB77" s="313"/>
      <c r="TUC77" s="313"/>
      <c r="TUD77" s="313"/>
      <c r="TUE77" s="313"/>
      <c r="TUF77" s="313"/>
      <c r="TUG77" s="313"/>
      <c r="TUH77" s="313"/>
      <c r="TUI77" s="313"/>
      <c r="TUJ77" s="313"/>
      <c r="TUK77" s="313"/>
      <c r="TUL77" s="313"/>
      <c r="TUM77" s="313"/>
      <c r="TUN77" s="313"/>
      <c r="TUO77" s="313"/>
      <c r="TUP77" s="313"/>
      <c r="TUQ77" s="313"/>
      <c r="TUR77" s="313"/>
      <c r="TUS77" s="313"/>
      <c r="TUT77" s="313"/>
      <c r="TUU77" s="313"/>
      <c r="TUV77" s="313"/>
      <c r="TUW77" s="313"/>
      <c r="TUX77" s="313"/>
      <c r="TUY77" s="313"/>
      <c r="TUZ77" s="313"/>
      <c r="TVA77" s="313"/>
      <c r="TVB77" s="313"/>
      <c r="TVC77" s="313"/>
      <c r="TVD77" s="313"/>
      <c r="TVE77" s="313"/>
      <c r="TVF77" s="313"/>
      <c r="TVG77" s="313"/>
      <c r="TVH77" s="313"/>
      <c r="TVI77" s="313"/>
      <c r="TVJ77" s="313"/>
      <c r="TVK77" s="313"/>
      <c r="TVL77" s="313"/>
      <c r="TVM77" s="313"/>
      <c r="TVN77" s="313"/>
      <c r="TVO77" s="313"/>
      <c r="TVP77" s="313"/>
      <c r="TVQ77" s="313"/>
      <c r="TVR77" s="313"/>
      <c r="TVS77" s="313"/>
      <c r="TVT77" s="313"/>
      <c r="TVU77" s="313"/>
      <c r="TVV77" s="313"/>
      <c r="TVW77" s="313"/>
      <c r="TVX77" s="313"/>
      <c r="TVY77" s="313"/>
      <c r="TVZ77" s="313"/>
      <c r="TWA77" s="313"/>
      <c r="TWB77" s="313"/>
      <c r="TWC77" s="313"/>
      <c r="TWD77" s="313"/>
      <c r="TWE77" s="313"/>
      <c r="TWF77" s="313"/>
      <c r="TWG77" s="313"/>
      <c r="TWH77" s="313"/>
      <c r="TWI77" s="313"/>
      <c r="TWJ77" s="313"/>
      <c r="TWK77" s="313"/>
      <c r="TWL77" s="313"/>
      <c r="TWM77" s="313"/>
      <c r="TWN77" s="313"/>
      <c r="TWO77" s="313"/>
      <c r="TWP77" s="313"/>
      <c r="TWQ77" s="313"/>
      <c r="TWR77" s="313"/>
      <c r="TWS77" s="313"/>
      <c r="TWT77" s="313"/>
      <c r="TWU77" s="313"/>
      <c r="TWV77" s="313"/>
      <c r="TWW77" s="313"/>
      <c r="TWX77" s="313"/>
      <c r="TWY77" s="313"/>
      <c r="TWZ77" s="313"/>
      <c r="TXA77" s="313"/>
      <c r="TXB77" s="313"/>
      <c r="TXC77" s="313"/>
      <c r="TXD77" s="313"/>
      <c r="TXE77" s="313"/>
      <c r="TXF77" s="313"/>
      <c r="TXG77" s="313"/>
      <c r="TXH77" s="313"/>
      <c r="TXI77" s="313"/>
      <c r="TXJ77" s="313"/>
      <c r="TXK77" s="313"/>
      <c r="TXL77" s="313"/>
      <c r="TXM77" s="313"/>
      <c r="TXN77" s="313"/>
      <c r="TXO77" s="313"/>
      <c r="TXP77" s="313"/>
      <c r="TXQ77" s="313"/>
      <c r="TXR77" s="313"/>
      <c r="TXS77" s="313"/>
      <c r="TXT77" s="313"/>
      <c r="TXU77" s="313"/>
      <c r="TXV77" s="313"/>
      <c r="TXW77" s="313"/>
      <c r="TXX77" s="313"/>
      <c r="TXY77" s="313"/>
      <c r="TXZ77" s="313"/>
      <c r="TYA77" s="313"/>
      <c r="TYB77" s="313"/>
      <c r="TYC77" s="313"/>
      <c r="TYD77" s="313"/>
      <c r="TYE77" s="313"/>
      <c r="TYF77" s="313"/>
      <c r="TYG77" s="313"/>
      <c r="TYH77" s="313"/>
      <c r="TYI77" s="313"/>
      <c r="TYJ77" s="313"/>
      <c r="TYK77" s="313"/>
      <c r="TYL77" s="313"/>
      <c r="TYM77" s="313"/>
      <c r="TYN77" s="313"/>
      <c r="TYO77" s="313"/>
      <c r="TYP77" s="313"/>
      <c r="TYQ77" s="313"/>
      <c r="TYR77" s="313"/>
      <c r="TYS77" s="313"/>
      <c r="TYT77" s="313"/>
      <c r="TYU77" s="313"/>
      <c r="TYV77" s="313"/>
      <c r="TYW77" s="313"/>
      <c r="TYX77" s="313"/>
      <c r="TYY77" s="313"/>
      <c r="TYZ77" s="313"/>
      <c r="TZA77" s="313"/>
      <c r="TZB77" s="313"/>
      <c r="TZC77" s="313"/>
      <c r="TZD77" s="313"/>
      <c r="TZE77" s="313"/>
      <c r="TZF77" s="313"/>
      <c r="TZG77" s="313"/>
      <c r="TZH77" s="313"/>
      <c r="TZI77" s="313"/>
      <c r="TZJ77" s="313"/>
      <c r="TZK77" s="313"/>
      <c r="TZL77" s="313"/>
      <c r="TZM77" s="313"/>
      <c r="TZN77" s="313"/>
      <c r="TZO77" s="313"/>
      <c r="TZP77" s="313"/>
      <c r="TZQ77" s="313"/>
      <c r="TZR77" s="313"/>
      <c r="TZS77" s="313"/>
      <c r="TZT77" s="313"/>
      <c r="TZU77" s="313"/>
      <c r="TZV77" s="313"/>
      <c r="TZW77" s="313"/>
      <c r="TZX77" s="313"/>
      <c r="TZY77" s="313"/>
      <c r="TZZ77" s="313"/>
      <c r="UAA77" s="313"/>
      <c r="UAB77" s="313"/>
      <c r="UAC77" s="313"/>
      <c r="UAD77" s="313"/>
      <c r="UAE77" s="313"/>
      <c r="UAF77" s="313"/>
      <c r="UAG77" s="313"/>
      <c r="UAH77" s="313"/>
      <c r="UAI77" s="313"/>
      <c r="UAJ77" s="313"/>
      <c r="UAK77" s="313"/>
      <c r="UAL77" s="313"/>
      <c r="UAM77" s="313"/>
      <c r="UAN77" s="313"/>
      <c r="UAO77" s="313"/>
      <c r="UAP77" s="313"/>
      <c r="UAQ77" s="313"/>
      <c r="UAR77" s="313"/>
      <c r="UAS77" s="313"/>
      <c r="UAT77" s="313"/>
      <c r="UAU77" s="313"/>
      <c r="UAV77" s="313"/>
      <c r="UAW77" s="313"/>
      <c r="UAX77" s="313"/>
      <c r="UAY77" s="313"/>
      <c r="UAZ77" s="313"/>
      <c r="UBA77" s="313"/>
      <c r="UBB77" s="313"/>
      <c r="UBC77" s="313"/>
      <c r="UBD77" s="313"/>
      <c r="UBE77" s="313"/>
      <c r="UBF77" s="313"/>
      <c r="UBG77" s="313"/>
      <c r="UBH77" s="313"/>
      <c r="UBI77" s="313"/>
      <c r="UBJ77" s="313"/>
      <c r="UBK77" s="313"/>
      <c r="UBL77" s="313"/>
      <c r="UBM77" s="313"/>
      <c r="UBN77" s="313"/>
      <c r="UBO77" s="313"/>
      <c r="UBP77" s="313"/>
      <c r="UBQ77" s="313"/>
      <c r="UBR77" s="313"/>
      <c r="UBS77" s="313"/>
      <c r="UBT77" s="313"/>
      <c r="UBU77" s="313"/>
      <c r="UBV77" s="313"/>
      <c r="UBW77" s="313"/>
      <c r="UBX77" s="313"/>
      <c r="UBY77" s="313"/>
      <c r="UBZ77" s="313"/>
      <c r="UCA77" s="313"/>
      <c r="UCB77" s="313"/>
      <c r="UCC77" s="313"/>
      <c r="UCD77" s="313"/>
      <c r="UCE77" s="313"/>
      <c r="UCF77" s="313"/>
      <c r="UCG77" s="313"/>
      <c r="UCH77" s="313"/>
      <c r="UCI77" s="313"/>
      <c r="UCJ77" s="313"/>
      <c r="UCK77" s="313"/>
      <c r="UCL77" s="313"/>
      <c r="UCM77" s="313"/>
      <c r="UCN77" s="313"/>
      <c r="UCO77" s="313"/>
      <c r="UCP77" s="313"/>
      <c r="UCQ77" s="313"/>
      <c r="UCR77" s="313"/>
      <c r="UCS77" s="313"/>
      <c r="UCT77" s="313"/>
      <c r="UCU77" s="313"/>
      <c r="UCV77" s="313"/>
      <c r="UCW77" s="313"/>
      <c r="UCX77" s="313"/>
      <c r="UCY77" s="313"/>
      <c r="UCZ77" s="313"/>
      <c r="UDA77" s="313"/>
      <c r="UDB77" s="313"/>
      <c r="UDC77" s="313"/>
      <c r="UDD77" s="313"/>
      <c r="UDE77" s="313"/>
      <c r="UDF77" s="313"/>
      <c r="UDG77" s="313"/>
      <c r="UDH77" s="313"/>
      <c r="UDI77" s="313"/>
      <c r="UDJ77" s="313"/>
      <c r="UDK77" s="313"/>
      <c r="UDL77" s="313"/>
      <c r="UDM77" s="313"/>
      <c r="UDN77" s="313"/>
      <c r="UDO77" s="313"/>
      <c r="UDP77" s="313"/>
      <c r="UDQ77" s="313"/>
      <c r="UDR77" s="313"/>
      <c r="UDS77" s="313"/>
      <c r="UDT77" s="313"/>
      <c r="UDU77" s="313"/>
      <c r="UDV77" s="313"/>
      <c r="UDW77" s="313"/>
      <c r="UDX77" s="313"/>
      <c r="UDY77" s="313"/>
      <c r="UDZ77" s="313"/>
      <c r="UEA77" s="313"/>
      <c r="UEB77" s="313"/>
      <c r="UEC77" s="313"/>
      <c r="UED77" s="313"/>
      <c r="UEE77" s="313"/>
      <c r="UEF77" s="313"/>
      <c r="UEG77" s="313"/>
      <c r="UEH77" s="313"/>
      <c r="UEI77" s="313"/>
      <c r="UEJ77" s="313"/>
      <c r="UEK77" s="313"/>
      <c r="UEL77" s="313"/>
      <c r="UEM77" s="313"/>
      <c r="UEN77" s="313"/>
      <c r="UEO77" s="313"/>
      <c r="UEP77" s="313"/>
      <c r="UEQ77" s="313"/>
      <c r="UER77" s="313"/>
      <c r="UES77" s="313"/>
      <c r="UET77" s="313"/>
      <c r="UEU77" s="313"/>
      <c r="UEV77" s="313"/>
      <c r="UEW77" s="313"/>
      <c r="UEX77" s="313"/>
      <c r="UEY77" s="313"/>
      <c r="UEZ77" s="313"/>
      <c r="UFA77" s="313"/>
      <c r="UFB77" s="313"/>
      <c r="UFC77" s="313"/>
      <c r="UFD77" s="313"/>
      <c r="UFE77" s="313"/>
      <c r="UFF77" s="313"/>
      <c r="UFG77" s="313"/>
      <c r="UFH77" s="313"/>
      <c r="UFI77" s="313"/>
      <c r="UFJ77" s="313"/>
      <c r="UFK77" s="313"/>
      <c r="UFL77" s="313"/>
      <c r="UFM77" s="313"/>
      <c r="UFN77" s="313"/>
      <c r="UFO77" s="313"/>
      <c r="UFP77" s="313"/>
      <c r="UFQ77" s="313"/>
      <c r="UFR77" s="313"/>
      <c r="UFS77" s="313"/>
      <c r="UFT77" s="313"/>
      <c r="UFU77" s="313"/>
      <c r="UFV77" s="313"/>
      <c r="UFW77" s="313"/>
      <c r="UFX77" s="313"/>
      <c r="UFY77" s="313"/>
      <c r="UFZ77" s="313"/>
      <c r="UGA77" s="313"/>
      <c r="UGB77" s="313"/>
      <c r="UGC77" s="313"/>
      <c r="UGD77" s="313"/>
      <c r="UGE77" s="313"/>
      <c r="UGF77" s="313"/>
      <c r="UGG77" s="313"/>
      <c r="UGH77" s="313"/>
      <c r="UGI77" s="313"/>
      <c r="UGJ77" s="313"/>
      <c r="UGK77" s="313"/>
      <c r="UGL77" s="313"/>
      <c r="UGM77" s="313"/>
      <c r="UGN77" s="313"/>
      <c r="UGO77" s="313"/>
      <c r="UGP77" s="313"/>
      <c r="UGQ77" s="313"/>
      <c r="UGR77" s="313"/>
      <c r="UGS77" s="313"/>
      <c r="UGT77" s="313"/>
      <c r="UGU77" s="313"/>
      <c r="UGV77" s="313"/>
      <c r="UGW77" s="313"/>
      <c r="UGX77" s="313"/>
      <c r="UGY77" s="313"/>
      <c r="UGZ77" s="313"/>
      <c r="UHA77" s="313"/>
      <c r="UHB77" s="313"/>
      <c r="UHC77" s="313"/>
      <c r="UHD77" s="313"/>
      <c r="UHE77" s="313"/>
      <c r="UHF77" s="313"/>
      <c r="UHG77" s="313"/>
      <c r="UHH77" s="313"/>
      <c r="UHI77" s="313"/>
      <c r="UHJ77" s="313"/>
      <c r="UHK77" s="313"/>
      <c r="UHL77" s="313"/>
      <c r="UHM77" s="313"/>
      <c r="UHN77" s="313"/>
      <c r="UHO77" s="313"/>
      <c r="UHP77" s="313"/>
      <c r="UHQ77" s="313"/>
      <c r="UHR77" s="313"/>
      <c r="UHS77" s="313"/>
      <c r="UHT77" s="313"/>
      <c r="UHU77" s="313"/>
      <c r="UHV77" s="313"/>
      <c r="UHW77" s="313"/>
      <c r="UHX77" s="313"/>
      <c r="UHY77" s="313"/>
      <c r="UHZ77" s="313"/>
      <c r="UIA77" s="313"/>
      <c r="UIB77" s="313"/>
      <c r="UIC77" s="313"/>
      <c r="UID77" s="313"/>
      <c r="UIE77" s="313"/>
      <c r="UIF77" s="313"/>
      <c r="UIG77" s="313"/>
      <c r="UIH77" s="313"/>
      <c r="UII77" s="313"/>
      <c r="UIJ77" s="313"/>
      <c r="UIK77" s="313"/>
      <c r="UIL77" s="313"/>
      <c r="UIM77" s="313"/>
      <c r="UIN77" s="313"/>
      <c r="UIO77" s="313"/>
      <c r="UIP77" s="313"/>
      <c r="UIQ77" s="313"/>
      <c r="UIR77" s="313"/>
      <c r="UIS77" s="313"/>
      <c r="UIT77" s="313"/>
      <c r="UIU77" s="313"/>
      <c r="UIV77" s="313"/>
      <c r="UIW77" s="313"/>
      <c r="UIX77" s="313"/>
      <c r="UIY77" s="313"/>
      <c r="UIZ77" s="313"/>
      <c r="UJA77" s="313"/>
      <c r="UJB77" s="313"/>
      <c r="UJC77" s="313"/>
      <c r="UJD77" s="313"/>
      <c r="UJE77" s="313"/>
      <c r="UJF77" s="313"/>
      <c r="UJG77" s="313"/>
      <c r="UJH77" s="313"/>
      <c r="UJI77" s="313"/>
      <c r="UJJ77" s="313"/>
      <c r="UJK77" s="313"/>
      <c r="UJL77" s="313"/>
      <c r="UJM77" s="313"/>
      <c r="UJN77" s="313"/>
      <c r="UJO77" s="313"/>
      <c r="UJP77" s="313"/>
      <c r="UJQ77" s="313"/>
      <c r="UJR77" s="313"/>
      <c r="UJS77" s="313"/>
      <c r="UJT77" s="313"/>
      <c r="UJU77" s="313"/>
      <c r="UJV77" s="313"/>
      <c r="UJW77" s="313"/>
      <c r="UJX77" s="313"/>
      <c r="UJY77" s="313"/>
      <c r="UJZ77" s="313"/>
      <c r="UKA77" s="313"/>
      <c r="UKB77" s="313"/>
      <c r="UKC77" s="313"/>
      <c r="UKD77" s="313"/>
      <c r="UKE77" s="313"/>
      <c r="UKF77" s="313"/>
      <c r="UKG77" s="313"/>
      <c r="UKH77" s="313"/>
      <c r="UKI77" s="313"/>
      <c r="UKJ77" s="313"/>
      <c r="UKK77" s="313"/>
      <c r="UKL77" s="313"/>
      <c r="UKM77" s="313"/>
      <c r="UKN77" s="313"/>
      <c r="UKO77" s="313"/>
      <c r="UKP77" s="313"/>
      <c r="UKQ77" s="313"/>
      <c r="UKR77" s="313"/>
      <c r="UKS77" s="313"/>
      <c r="UKT77" s="313"/>
      <c r="UKU77" s="313"/>
      <c r="UKV77" s="313"/>
      <c r="UKW77" s="313"/>
      <c r="UKX77" s="313"/>
      <c r="UKY77" s="313"/>
      <c r="UKZ77" s="313"/>
      <c r="ULA77" s="313"/>
      <c r="ULB77" s="313"/>
      <c r="ULC77" s="313"/>
      <c r="ULD77" s="313"/>
      <c r="ULE77" s="313"/>
      <c r="ULF77" s="313"/>
      <c r="ULG77" s="313"/>
      <c r="ULH77" s="313"/>
      <c r="ULI77" s="313"/>
      <c r="ULJ77" s="313"/>
      <c r="ULK77" s="313"/>
      <c r="ULL77" s="313"/>
      <c r="ULM77" s="313"/>
      <c r="ULN77" s="313"/>
      <c r="ULO77" s="313"/>
      <c r="ULP77" s="313"/>
      <c r="ULQ77" s="313"/>
      <c r="ULR77" s="313"/>
      <c r="ULS77" s="313"/>
      <c r="ULT77" s="313"/>
      <c r="ULU77" s="313"/>
      <c r="ULV77" s="313"/>
      <c r="ULW77" s="313"/>
      <c r="ULX77" s="313"/>
      <c r="ULY77" s="313"/>
      <c r="ULZ77" s="313"/>
      <c r="UMA77" s="313"/>
      <c r="UMB77" s="313"/>
      <c r="UMC77" s="313"/>
      <c r="UMD77" s="313"/>
      <c r="UME77" s="313"/>
      <c r="UMF77" s="313"/>
      <c r="UMG77" s="313"/>
      <c r="UMH77" s="313"/>
      <c r="UMI77" s="313"/>
      <c r="UMJ77" s="313"/>
      <c r="UMK77" s="313"/>
      <c r="UML77" s="313"/>
      <c r="UMM77" s="313"/>
      <c r="UMN77" s="313"/>
      <c r="UMO77" s="313"/>
      <c r="UMP77" s="313"/>
      <c r="UMQ77" s="313"/>
      <c r="UMR77" s="313"/>
      <c r="UMS77" s="313"/>
      <c r="UMT77" s="313"/>
      <c r="UMU77" s="313"/>
      <c r="UMV77" s="313"/>
      <c r="UMW77" s="313"/>
      <c r="UMX77" s="313"/>
      <c r="UMY77" s="313"/>
      <c r="UMZ77" s="313"/>
      <c r="UNA77" s="313"/>
      <c r="UNB77" s="313"/>
      <c r="UNC77" s="313"/>
      <c r="UND77" s="313"/>
      <c r="UNE77" s="313"/>
      <c r="UNF77" s="313"/>
      <c r="UNG77" s="313"/>
      <c r="UNH77" s="313"/>
      <c r="UNI77" s="313"/>
      <c r="UNJ77" s="313"/>
      <c r="UNK77" s="313"/>
      <c r="UNL77" s="313"/>
      <c r="UNM77" s="313"/>
      <c r="UNN77" s="313"/>
      <c r="UNO77" s="313"/>
      <c r="UNP77" s="313"/>
      <c r="UNQ77" s="313"/>
      <c r="UNR77" s="313"/>
      <c r="UNS77" s="313"/>
      <c r="UNT77" s="313"/>
      <c r="UNU77" s="313"/>
      <c r="UNV77" s="313"/>
      <c r="UNW77" s="313"/>
      <c r="UNX77" s="313"/>
      <c r="UNY77" s="313"/>
      <c r="UNZ77" s="313"/>
      <c r="UOA77" s="313"/>
      <c r="UOB77" s="313"/>
      <c r="UOC77" s="313"/>
      <c r="UOD77" s="313"/>
      <c r="UOE77" s="313"/>
      <c r="UOF77" s="313"/>
      <c r="UOG77" s="313"/>
      <c r="UOH77" s="313"/>
      <c r="UOI77" s="313"/>
      <c r="UOJ77" s="313"/>
      <c r="UOK77" s="313"/>
      <c r="UOL77" s="313"/>
      <c r="UOM77" s="313"/>
      <c r="UON77" s="313"/>
      <c r="UOO77" s="313"/>
      <c r="UOP77" s="313"/>
      <c r="UOQ77" s="313"/>
      <c r="UOR77" s="313"/>
      <c r="UOS77" s="313"/>
      <c r="UOT77" s="313"/>
      <c r="UOU77" s="313"/>
      <c r="UOV77" s="313"/>
      <c r="UOW77" s="313"/>
      <c r="UOX77" s="313"/>
      <c r="UOY77" s="313"/>
      <c r="UOZ77" s="313"/>
      <c r="UPA77" s="313"/>
      <c r="UPB77" s="313"/>
      <c r="UPC77" s="313"/>
      <c r="UPD77" s="313"/>
      <c r="UPE77" s="313"/>
      <c r="UPF77" s="313"/>
      <c r="UPG77" s="313"/>
      <c r="UPH77" s="313"/>
      <c r="UPI77" s="313"/>
      <c r="UPJ77" s="313"/>
      <c r="UPK77" s="313"/>
      <c r="UPL77" s="313"/>
      <c r="UPM77" s="313"/>
      <c r="UPN77" s="313"/>
      <c r="UPO77" s="313"/>
      <c r="UPP77" s="313"/>
      <c r="UPQ77" s="313"/>
      <c r="UPR77" s="313"/>
      <c r="UPS77" s="313"/>
      <c r="UPT77" s="313"/>
      <c r="UPU77" s="313"/>
      <c r="UPV77" s="313"/>
      <c r="UPW77" s="313"/>
      <c r="UPX77" s="313"/>
      <c r="UPY77" s="313"/>
      <c r="UPZ77" s="313"/>
      <c r="UQA77" s="313"/>
      <c r="UQB77" s="313"/>
      <c r="UQC77" s="313"/>
      <c r="UQD77" s="313"/>
      <c r="UQE77" s="313"/>
      <c r="UQF77" s="313"/>
      <c r="UQG77" s="313"/>
      <c r="UQH77" s="313"/>
      <c r="UQI77" s="313"/>
      <c r="UQJ77" s="313"/>
      <c r="UQK77" s="313"/>
      <c r="UQL77" s="313"/>
      <c r="UQM77" s="313"/>
      <c r="UQN77" s="313"/>
      <c r="UQO77" s="313"/>
      <c r="UQP77" s="313"/>
      <c r="UQQ77" s="313"/>
      <c r="UQR77" s="313"/>
      <c r="UQS77" s="313"/>
      <c r="UQT77" s="313"/>
      <c r="UQU77" s="313"/>
      <c r="UQV77" s="313"/>
      <c r="UQW77" s="313"/>
      <c r="UQX77" s="313"/>
      <c r="UQY77" s="313"/>
      <c r="UQZ77" s="313"/>
      <c r="URA77" s="313"/>
      <c r="URB77" s="313"/>
      <c r="URC77" s="313"/>
      <c r="URD77" s="313"/>
      <c r="URE77" s="313"/>
      <c r="URF77" s="313"/>
      <c r="URG77" s="313"/>
      <c r="URH77" s="313"/>
      <c r="URI77" s="313"/>
      <c r="URJ77" s="313"/>
      <c r="URK77" s="313"/>
      <c r="URL77" s="313"/>
      <c r="URM77" s="313"/>
      <c r="URN77" s="313"/>
      <c r="URO77" s="313"/>
      <c r="URP77" s="313"/>
      <c r="URQ77" s="313"/>
      <c r="URR77" s="313"/>
      <c r="URS77" s="313"/>
      <c r="URT77" s="313"/>
      <c r="URU77" s="313"/>
      <c r="URV77" s="313"/>
      <c r="URW77" s="313"/>
      <c r="URX77" s="313"/>
      <c r="URY77" s="313"/>
      <c r="URZ77" s="313"/>
      <c r="USA77" s="313"/>
      <c r="USB77" s="313"/>
      <c r="USC77" s="313"/>
      <c r="USD77" s="313"/>
      <c r="USE77" s="313"/>
      <c r="USF77" s="313"/>
      <c r="USG77" s="313"/>
      <c r="USH77" s="313"/>
      <c r="USI77" s="313"/>
      <c r="USJ77" s="313"/>
      <c r="USK77" s="313"/>
      <c r="USL77" s="313"/>
      <c r="USM77" s="313"/>
      <c r="USN77" s="313"/>
      <c r="USO77" s="313"/>
      <c r="USP77" s="313"/>
      <c r="USQ77" s="313"/>
      <c r="USR77" s="313"/>
      <c r="USS77" s="313"/>
      <c r="UST77" s="313"/>
      <c r="USU77" s="313"/>
      <c r="USV77" s="313"/>
      <c r="USW77" s="313"/>
      <c r="USX77" s="313"/>
      <c r="USY77" s="313"/>
      <c r="USZ77" s="313"/>
      <c r="UTA77" s="313"/>
      <c r="UTB77" s="313"/>
      <c r="UTC77" s="313"/>
      <c r="UTD77" s="313"/>
      <c r="UTE77" s="313"/>
      <c r="UTF77" s="313"/>
      <c r="UTG77" s="313"/>
      <c r="UTH77" s="313"/>
      <c r="UTI77" s="313"/>
      <c r="UTJ77" s="313"/>
      <c r="UTK77" s="313"/>
      <c r="UTL77" s="313"/>
      <c r="UTM77" s="313"/>
      <c r="UTN77" s="313"/>
      <c r="UTO77" s="313"/>
      <c r="UTP77" s="313"/>
      <c r="UTQ77" s="313"/>
      <c r="UTR77" s="313"/>
      <c r="UTS77" s="313"/>
      <c r="UTT77" s="313"/>
      <c r="UTU77" s="313"/>
      <c r="UTV77" s="313"/>
      <c r="UTW77" s="313"/>
      <c r="UTX77" s="313"/>
      <c r="UTY77" s="313"/>
      <c r="UTZ77" s="313"/>
      <c r="UUA77" s="313"/>
      <c r="UUB77" s="313"/>
      <c r="UUC77" s="313"/>
      <c r="UUD77" s="313"/>
      <c r="UUE77" s="313"/>
      <c r="UUF77" s="313"/>
      <c r="UUG77" s="313"/>
      <c r="UUH77" s="313"/>
      <c r="UUI77" s="313"/>
      <c r="UUJ77" s="313"/>
      <c r="UUK77" s="313"/>
      <c r="UUL77" s="313"/>
      <c r="UUM77" s="313"/>
      <c r="UUN77" s="313"/>
      <c r="UUO77" s="313"/>
      <c r="UUP77" s="313"/>
      <c r="UUQ77" s="313"/>
      <c r="UUR77" s="313"/>
      <c r="UUS77" s="313"/>
      <c r="UUT77" s="313"/>
      <c r="UUU77" s="313"/>
      <c r="UUV77" s="313"/>
      <c r="UUW77" s="313"/>
      <c r="UUX77" s="313"/>
      <c r="UUY77" s="313"/>
      <c r="UUZ77" s="313"/>
      <c r="UVA77" s="313"/>
      <c r="UVB77" s="313"/>
      <c r="UVC77" s="313"/>
      <c r="UVD77" s="313"/>
      <c r="UVE77" s="313"/>
      <c r="UVF77" s="313"/>
      <c r="UVG77" s="313"/>
      <c r="UVH77" s="313"/>
      <c r="UVI77" s="313"/>
      <c r="UVJ77" s="313"/>
      <c r="UVK77" s="313"/>
      <c r="UVL77" s="313"/>
      <c r="UVM77" s="313"/>
      <c r="UVN77" s="313"/>
      <c r="UVO77" s="313"/>
      <c r="UVP77" s="313"/>
      <c r="UVQ77" s="313"/>
      <c r="UVR77" s="313"/>
      <c r="UVS77" s="313"/>
      <c r="UVT77" s="313"/>
      <c r="UVU77" s="313"/>
      <c r="UVV77" s="313"/>
      <c r="UVW77" s="313"/>
      <c r="UVX77" s="313"/>
      <c r="UVY77" s="313"/>
      <c r="UVZ77" s="313"/>
      <c r="UWA77" s="313"/>
      <c r="UWB77" s="313"/>
      <c r="UWC77" s="313"/>
      <c r="UWD77" s="313"/>
      <c r="UWE77" s="313"/>
      <c r="UWF77" s="313"/>
      <c r="UWG77" s="313"/>
      <c r="UWH77" s="313"/>
      <c r="UWI77" s="313"/>
      <c r="UWJ77" s="313"/>
      <c r="UWK77" s="313"/>
      <c r="UWL77" s="313"/>
      <c r="UWM77" s="313"/>
      <c r="UWN77" s="313"/>
      <c r="UWO77" s="313"/>
      <c r="UWP77" s="313"/>
      <c r="UWQ77" s="313"/>
      <c r="UWR77" s="313"/>
      <c r="UWS77" s="313"/>
      <c r="UWT77" s="313"/>
      <c r="UWU77" s="313"/>
      <c r="UWV77" s="313"/>
      <c r="UWW77" s="313"/>
      <c r="UWX77" s="313"/>
      <c r="UWY77" s="313"/>
      <c r="UWZ77" s="313"/>
      <c r="UXA77" s="313"/>
      <c r="UXB77" s="313"/>
      <c r="UXC77" s="313"/>
      <c r="UXD77" s="313"/>
      <c r="UXE77" s="313"/>
      <c r="UXF77" s="313"/>
      <c r="UXG77" s="313"/>
      <c r="UXH77" s="313"/>
      <c r="UXI77" s="313"/>
      <c r="UXJ77" s="313"/>
      <c r="UXK77" s="313"/>
      <c r="UXL77" s="313"/>
      <c r="UXM77" s="313"/>
      <c r="UXN77" s="313"/>
      <c r="UXO77" s="313"/>
      <c r="UXP77" s="313"/>
      <c r="UXQ77" s="313"/>
      <c r="UXR77" s="313"/>
      <c r="UXS77" s="313"/>
      <c r="UXT77" s="313"/>
      <c r="UXU77" s="313"/>
      <c r="UXV77" s="313"/>
      <c r="UXW77" s="313"/>
      <c r="UXX77" s="313"/>
      <c r="UXY77" s="313"/>
      <c r="UXZ77" s="313"/>
      <c r="UYA77" s="313"/>
      <c r="UYB77" s="313"/>
      <c r="UYC77" s="313"/>
      <c r="UYD77" s="313"/>
      <c r="UYE77" s="313"/>
      <c r="UYF77" s="313"/>
      <c r="UYG77" s="313"/>
      <c r="UYH77" s="313"/>
      <c r="UYI77" s="313"/>
      <c r="UYJ77" s="313"/>
      <c r="UYK77" s="313"/>
      <c r="UYL77" s="313"/>
      <c r="UYM77" s="313"/>
      <c r="UYN77" s="313"/>
      <c r="UYO77" s="313"/>
      <c r="UYP77" s="313"/>
      <c r="UYQ77" s="313"/>
      <c r="UYR77" s="313"/>
      <c r="UYS77" s="313"/>
      <c r="UYT77" s="313"/>
      <c r="UYU77" s="313"/>
      <c r="UYV77" s="313"/>
      <c r="UYW77" s="313"/>
      <c r="UYX77" s="313"/>
      <c r="UYY77" s="313"/>
      <c r="UYZ77" s="313"/>
      <c r="UZA77" s="313"/>
      <c r="UZB77" s="313"/>
      <c r="UZC77" s="313"/>
      <c r="UZD77" s="313"/>
      <c r="UZE77" s="313"/>
      <c r="UZF77" s="313"/>
      <c r="UZG77" s="313"/>
      <c r="UZH77" s="313"/>
      <c r="UZI77" s="313"/>
      <c r="UZJ77" s="313"/>
      <c r="UZK77" s="313"/>
      <c r="UZL77" s="313"/>
      <c r="UZM77" s="313"/>
      <c r="UZN77" s="313"/>
      <c r="UZO77" s="313"/>
      <c r="UZP77" s="313"/>
      <c r="UZQ77" s="313"/>
      <c r="UZR77" s="313"/>
      <c r="UZS77" s="313"/>
      <c r="UZT77" s="313"/>
      <c r="UZU77" s="313"/>
      <c r="UZV77" s="313"/>
      <c r="UZW77" s="313"/>
      <c r="UZX77" s="313"/>
      <c r="UZY77" s="313"/>
      <c r="UZZ77" s="313"/>
      <c r="VAA77" s="313"/>
      <c r="VAB77" s="313"/>
      <c r="VAC77" s="313"/>
      <c r="VAD77" s="313"/>
      <c r="VAE77" s="313"/>
      <c r="VAF77" s="313"/>
      <c r="VAG77" s="313"/>
      <c r="VAH77" s="313"/>
      <c r="VAI77" s="313"/>
      <c r="VAJ77" s="313"/>
      <c r="VAK77" s="313"/>
      <c r="VAL77" s="313"/>
      <c r="VAM77" s="313"/>
      <c r="VAN77" s="313"/>
      <c r="VAO77" s="313"/>
      <c r="VAP77" s="313"/>
      <c r="VAQ77" s="313"/>
      <c r="VAR77" s="313"/>
      <c r="VAS77" s="313"/>
      <c r="VAT77" s="313"/>
      <c r="VAU77" s="313"/>
      <c r="VAV77" s="313"/>
      <c r="VAW77" s="313"/>
      <c r="VAX77" s="313"/>
      <c r="VAY77" s="313"/>
      <c r="VAZ77" s="313"/>
      <c r="VBA77" s="313"/>
      <c r="VBB77" s="313"/>
      <c r="VBC77" s="313"/>
      <c r="VBD77" s="313"/>
      <c r="VBE77" s="313"/>
      <c r="VBF77" s="313"/>
      <c r="VBG77" s="313"/>
      <c r="VBH77" s="313"/>
      <c r="VBI77" s="313"/>
      <c r="VBJ77" s="313"/>
      <c r="VBK77" s="313"/>
      <c r="VBL77" s="313"/>
      <c r="VBM77" s="313"/>
      <c r="VBN77" s="313"/>
      <c r="VBO77" s="313"/>
      <c r="VBP77" s="313"/>
      <c r="VBQ77" s="313"/>
      <c r="VBR77" s="313"/>
      <c r="VBS77" s="313"/>
      <c r="VBT77" s="313"/>
      <c r="VBU77" s="313"/>
      <c r="VBV77" s="313"/>
      <c r="VBW77" s="313"/>
      <c r="VBX77" s="313"/>
      <c r="VBY77" s="313"/>
      <c r="VBZ77" s="313"/>
      <c r="VCA77" s="313"/>
      <c r="VCB77" s="313"/>
      <c r="VCC77" s="313"/>
      <c r="VCD77" s="313"/>
      <c r="VCE77" s="313"/>
      <c r="VCF77" s="313"/>
      <c r="VCG77" s="313"/>
      <c r="VCH77" s="313"/>
      <c r="VCI77" s="313"/>
      <c r="VCJ77" s="313"/>
      <c r="VCK77" s="313"/>
      <c r="VCL77" s="313"/>
      <c r="VCM77" s="313"/>
      <c r="VCN77" s="313"/>
      <c r="VCO77" s="313"/>
      <c r="VCP77" s="313"/>
      <c r="VCQ77" s="313"/>
      <c r="VCR77" s="313"/>
      <c r="VCS77" s="313"/>
      <c r="VCT77" s="313"/>
      <c r="VCU77" s="313"/>
      <c r="VCV77" s="313"/>
      <c r="VCW77" s="313"/>
      <c r="VCX77" s="313"/>
      <c r="VCY77" s="313"/>
      <c r="VCZ77" s="313"/>
      <c r="VDA77" s="313"/>
      <c r="VDB77" s="313"/>
      <c r="VDC77" s="313"/>
      <c r="VDD77" s="313"/>
      <c r="VDE77" s="313"/>
      <c r="VDF77" s="313"/>
      <c r="VDG77" s="313"/>
      <c r="VDH77" s="313"/>
      <c r="VDI77" s="313"/>
      <c r="VDJ77" s="313"/>
      <c r="VDK77" s="313"/>
      <c r="VDL77" s="313"/>
      <c r="VDM77" s="313"/>
      <c r="VDN77" s="313"/>
      <c r="VDO77" s="313"/>
      <c r="VDP77" s="313"/>
      <c r="VDQ77" s="313"/>
      <c r="VDR77" s="313"/>
      <c r="VDS77" s="313"/>
      <c r="VDT77" s="313"/>
      <c r="VDU77" s="313"/>
      <c r="VDV77" s="313"/>
      <c r="VDW77" s="313"/>
      <c r="VDX77" s="313"/>
      <c r="VDY77" s="313"/>
      <c r="VDZ77" s="313"/>
      <c r="VEA77" s="313"/>
      <c r="VEB77" s="313"/>
      <c r="VEC77" s="313"/>
      <c r="VED77" s="313"/>
      <c r="VEE77" s="313"/>
      <c r="VEF77" s="313"/>
      <c r="VEG77" s="313"/>
      <c r="VEH77" s="313"/>
      <c r="VEI77" s="313"/>
      <c r="VEJ77" s="313"/>
      <c r="VEK77" s="313"/>
      <c r="VEL77" s="313"/>
      <c r="VEM77" s="313"/>
      <c r="VEN77" s="313"/>
      <c r="VEO77" s="313"/>
      <c r="VEP77" s="313"/>
      <c r="VEQ77" s="313"/>
      <c r="VER77" s="313"/>
      <c r="VES77" s="313"/>
      <c r="VET77" s="313"/>
      <c r="VEU77" s="313"/>
      <c r="VEV77" s="313"/>
      <c r="VEW77" s="313"/>
      <c r="VEX77" s="313"/>
      <c r="VEY77" s="313"/>
      <c r="VEZ77" s="313"/>
      <c r="VFA77" s="313"/>
      <c r="VFB77" s="313"/>
      <c r="VFC77" s="313"/>
      <c r="VFD77" s="313"/>
      <c r="VFE77" s="313"/>
      <c r="VFF77" s="313"/>
      <c r="VFG77" s="313"/>
      <c r="VFH77" s="313"/>
      <c r="VFI77" s="313"/>
      <c r="VFJ77" s="313"/>
      <c r="VFK77" s="313"/>
      <c r="VFL77" s="313"/>
      <c r="VFM77" s="313"/>
      <c r="VFN77" s="313"/>
      <c r="VFO77" s="313"/>
      <c r="VFP77" s="313"/>
      <c r="VFQ77" s="313"/>
      <c r="VFR77" s="313"/>
      <c r="VFS77" s="313"/>
      <c r="VFT77" s="313"/>
      <c r="VFU77" s="313"/>
      <c r="VFV77" s="313"/>
      <c r="VFW77" s="313"/>
      <c r="VFX77" s="313"/>
      <c r="VFY77" s="313"/>
      <c r="VFZ77" s="313"/>
      <c r="VGA77" s="313"/>
      <c r="VGB77" s="313"/>
      <c r="VGC77" s="313"/>
      <c r="VGD77" s="313"/>
      <c r="VGE77" s="313"/>
      <c r="VGF77" s="313"/>
      <c r="VGG77" s="313"/>
      <c r="VGH77" s="313"/>
      <c r="VGI77" s="313"/>
      <c r="VGJ77" s="313"/>
      <c r="VGK77" s="313"/>
      <c r="VGL77" s="313"/>
      <c r="VGM77" s="313"/>
      <c r="VGN77" s="313"/>
      <c r="VGO77" s="313"/>
      <c r="VGP77" s="313"/>
      <c r="VGQ77" s="313"/>
      <c r="VGR77" s="313"/>
      <c r="VGS77" s="313"/>
      <c r="VGT77" s="313"/>
      <c r="VGU77" s="313"/>
      <c r="VGV77" s="313"/>
      <c r="VGW77" s="313"/>
      <c r="VGX77" s="313"/>
      <c r="VGY77" s="313"/>
      <c r="VGZ77" s="313"/>
      <c r="VHA77" s="313"/>
      <c r="VHB77" s="313"/>
      <c r="VHC77" s="313"/>
      <c r="VHD77" s="313"/>
      <c r="VHE77" s="313"/>
      <c r="VHF77" s="313"/>
      <c r="VHG77" s="313"/>
      <c r="VHH77" s="313"/>
      <c r="VHI77" s="313"/>
      <c r="VHJ77" s="313"/>
      <c r="VHK77" s="313"/>
      <c r="VHL77" s="313"/>
      <c r="VHM77" s="313"/>
      <c r="VHN77" s="313"/>
      <c r="VHO77" s="313"/>
      <c r="VHP77" s="313"/>
      <c r="VHQ77" s="313"/>
      <c r="VHR77" s="313"/>
      <c r="VHS77" s="313"/>
      <c r="VHT77" s="313"/>
      <c r="VHU77" s="313"/>
      <c r="VHV77" s="313"/>
      <c r="VHW77" s="313"/>
      <c r="VHX77" s="313"/>
      <c r="VHY77" s="313"/>
      <c r="VHZ77" s="313"/>
      <c r="VIA77" s="313"/>
      <c r="VIB77" s="313"/>
      <c r="VIC77" s="313"/>
      <c r="VID77" s="313"/>
      <c r="VIE77" s="313"/>
      <c r="VIF77" s="313"/>
      <c r="VIG77" s="313"/>
      <c r="VIH77" s="313"/>
      <c r="VII77" s="313"/>
      <c r="VIJ77" s="313"/>
      <c r="VIK77" s="313"/>
      <c r="VIL77" s="313"/>
      <c r="VIM77" s="313"/>
      <c r="VIN77" s="313"/>
      <c r="VIO77" s="313"/>
      <c r="VIP77" s="313"/>
      <c r="VIQ77" s="313"/>
      <c r="VIR77" s="313"/>
      <c r="VIS77" s="313"/>
      <c r="VIT77" s="313"/>
      <c r="VIU77" s="313"/>
      <c r="VIV77" s="313"/>
      <c r="VIW77" s="313"/>
      <c r="VIX77" s="313"/>
      <c r="VIY77" s="313"/>
      <c r="VIZ77" s="313"/>
      <c r="VJA77" s="313"/>
      <c r="VJB77" s="313"/>
      <c r="VJC77" s="313"/>
      <c r="VJD77" s="313"/>
      <c r="VJE77" s="313"/>
      <c r="VJF77" s="313"/>
      <c r="VJG77" s="313"/>
      <c r="VJH77" s="313"/>
      <c r="VJI77" s="313"/>
      <c r="VJJ77" s="313"/>
      <c r="VJK77" s="313"/>
      <c r="VJL77" s="313"/>
      <c r="VJM77" s="313"/>
      <c r="VJN77" s="313"/>
      <c r="VJO77" s="313"/>
      <c r="VJP77" s="313"/>
      <c r="VJQ77" s="313"/>
      <c r="VJR77" s="313"/>
      <c r="VJS77" s="313"/>
      <c r="VJT77" s="313"/>
      <c r="VJU77" s="313"/>
      <c r="VJV77" s="313"/>
      <c r="VJW77" s="313"/>
      <c r="VJX77" s="313"/>
      <c r="VJY77" s="313"/>
      <c r="VJZ77" s="313"/>
      <c r="VKA77" s="313"/>
      <c r="VKB77" s="313"/>
      <c r="VKC77" s="313"/>
      <c r="VKD77" s="313"/>
      <c r="VKE77" s="313"/>
      <c r="VKF77" s="313"/>
      <c r="VKG77" s="313"/>
      <c r="VKH77" s="313"/>
      <c r="VKI77" s="313"/>
      <c r="VKJ77" s="313"/>
      <c r="VKK77" s="313"/>
      <c r="VKL77" s="313"/>
      <c r="VKM77" s="313"/>
      <c r="VKN77" s="313"/>
      <c r="VKO77" s="313"/>
      <c r="VKP77" s="313"/>
      <c r="VKQ77" s="313"/>
      <c r="VKR77" s="313"/>
      <c r="VKS77" s="313"/>
      <c r="VKT77" s="313"/>
      <c r="VKU77" s="313"/>
      <c r="VKV77" s="313"/>
      <c r="VKW77" s="313"/>
      <c r="VKX77" s="313"/>
      <c r="VKY77" s="313"/>
      <c r="VKZ77" s="313"/>
      <c r="VLA77" s="313"/>
      <c r="VLB77" s="313"/>
      <c r="VLC77" s="313"/>
      <c r="VLD77" s="313"/>
      <c r="VLE77" s="313"/>
      <c r="VLF77" s="313"/>
      <c r="VLG77" s="313"/>
      <c r="VLH77" s="313"/>
      <c r="VLI77" s="313"/>
      <c r="VLJ77" s="313"/>
      <c r="VLK77" s="313"/>
      <c r="VLL77" s="313"/>
      <c r="VLM77" s="313"/>
      <c r="VLN77" s="313"/>
      <c r="VLO77" s="313"/>
      <c r="VLP77" s="313"/>
      <c r="VLQ77" s="313"/>
      <c r="VLR77" s="313"/>
      <c r="VLS77" s="313"/>
      <c r="VLT77" s="313"/>
      <c r="VLU77" s="313"/>
      <c r="VLV77" s="313"/>
      <c r="VLW77" s="313"/>
      <c r="VLX77" s="313"/>
      <c r="VLY77" s="313"/>
      <c r="VLZ77" s="313"/>
      <c r="VMA77" s="313"/>
      <c r="VMB77" s="313"/>
      <c r="VMC77" s="313"/>
      <c r="VMD77" s="313"/>
      <c r="VME77" s="313"/>
      <c r="VMF77" s="313"/>
      <c r="VMG77" s="313"/>
      <c r="VMH77" s="313"/>
      <c r="VMI77" s="313"/>
      <c r="VMJ77" s="313"/>
      <c r="VMK77" s="313"/>
      <c r="VML77" s="313"/>
      <c r="VMM77" s="313"/>
      <c r="VMN77" s="313"/>
      <c r="VMO77" s="313"/>
      <c r="VMP77" s="313"/>
      <c r="VMQ77" s="313"/>
      <c r="VMR77" s="313"/>
      <c r="VMS77" s="313"/>
      <c r="VMT77" s="313"/>
      <c r="VMU77" s="313"/>
      <c r="VMV77" s="313"/>
      <c r="VMW77" s="313"/>
      <c r="VMX77" s="313"/>
      <c r="VMY77" s="313"/>
      <c r="VMZ77" s="313"/>
      <c r="VNA77" s="313"/>
      <c r="VNB77" s="313"/>
      <c r="VNC77" s="313"/>
      <c r="VND77" s="313"/>
      <c r="VNE77" s="313"/>
      <c r="VNF77" s="313"/>
      <c r="VNG77" s="313"/>
      <c r="VNH77" s="313"/>
      <c r="VNI77" s="313"/>
      <c r="VNJ77" s="313"/>
      <c r="VNK77" s="313"/>
      <c r="VNL77" s="313"/>
      <c r="VNM77" s="313"/>
      <c r="VNN77" s="313"/>
      <c r="VNO77" s="313"/>
      <c r="VNP77" s="313"/>
      <c r="VNQ77" s="313"/>
      <c r="VNR77" s="313"/>
      <c r="VNS77" s="313"/>
      <c r="VNT77" s="313"/>
      <c r="VNU77" s="313"/>
      <c r="VNV77" s="313"/>
      <c r="VNW77" s="313"/>
      <c r="VNX77" s="313"/>
      <c r="VNY77" s="313"/>
      <c r="VNZ77" s="313"/>
      <c r="VOA77" s="313"/>
      <c r="VOB77" s="313"/>
      <c r="VOC77" s="313"/>
      <c r="VOD77" s="313"/>
      <c r="VOE77" s="313"/>
      <c r="VOF77" s="313"/>
      <c r="VOG77" s="313"/>
      <c r="VOH77" s="313"/>
      <c r="VOI77" s="313"/>
      <c r="VOJ77" s="313"/>
      <c r="VOK77" s="313"/>
      <c r="VOL77" s="313"/>
      <c r="VOM77" s="313"/>
      <c r="VON77" s="313"/>
      <c r="VOO77" s="313"/>
      <c r="VOP77" s="313"/>
      <c r="VOQ77" s="313"/>
      <c r="VOR77" s="313"/>
      <c r="VOS77" s="313"/>
      <c r="VOT77" s="313"/>
      <c r="VOU77" s="313"/>
      <c r="VOV77" s="313"/>
      <c r="VOW77" s="313"/>
      <c r="VOX77" s="313"/>
      <c r="VOY77" s="313"/>
      <c r="VOZ77" s="313"/>
      <c r="VPA77" s="313"/>
      <c r="VPB77" s="313"/>
      <c r="VPC77" s="313"/>
      <c r="VPD77" s="313"/>
      <c r="VPE77" s="313"/>
      <c r="VPF77" s="313"/>
      <c r="VPG77" s="313"/>
      <c r="VPH77" s="313"/>
      <c r="VPI77" s="313"/>
      <c r="VPJ77" s="313"/>
      <c r="VPK77" s="313"/>
      <c r="VPL77" s="313"/>
      <c r="VPM77" s="313"/>
      <c r="VPN77" s="313"/>
      <c r="VPO77" s="313"/>
      <c r="VPP77" s="313"/>
      <c r="VPQ77" s="313"/>
      <c r="VPR77" s="313"/>
      <c r="VPS77" s="313"/>
      <c r="VPT77" s="313"/>
      <c r="VPU77" s="313"/>
      <c r="VPV77" s="313"/>
      <c r="VPW77" s="313"/>
      <c r="VPX77" s="313"/>
      <c r="VPY77" s="313"/>
      <c r="VPZ77" s="313"/>
      <c r="VQA77" s="313"/>
      <c r="VQB77" s="313"/>
      <c r="VQC77" s="313"/>
      <c r="VQD77" s="313"/>
      <c r="VQE77" s="313"/>
      <c r="VQF77" s="313"/>
      <c r="VQG77" s="313"/>
      <c r="VQH77" s="313"/>
      <c r="VQI77" s="313"/>
      <c r="VQJ77" s="313"/>
      <c r="VQK77" s="313"/>
      <c r="VQL77" s="313"/>
      <c r="VQM77" s="313"/>
      <c r="VQN77" s="313"/>
      <c r="VQO77" s="313"/>
      <c r="VQP77" s="313"/>
      <c r="VQQ77" s="313"/>
      <c r="VQR77" s="313"/>
      <c r="VQS77" s="313"/>
      <c r="VQT77" s="313"/>
      <c r="VQU77" s="313"/>
      <c r="VQV77" s="313"/>
      <c r="VQW77" s="313"/>
      <c r="VQX77" s="313"/>
      <c r="VQY77" s="313"/>
      <c r="VQZ77" s="313"/>
      <c r="VRA77" s="313"/>
      <c r="VRB77" s="313"/>
      <c r="VRC77" s="313"/>
      <c r="VRD77" s="313"/>
      <c r="VRE77" s="313"/>
      <c r="VRF77" s="313"/>
      <c r="VRG77" s="313"/>
      <c r="VRH77" s="313"/>
      <c r="VRI77" s="313"/>
      <c r="VRJ77" s="313"/>
      <c r="VRK77" s="313"/>
      <c r="VRL77" s="313"/>
      <c r="VRM77" s="313"/>
      <c r="VRN77" s="313"/>
      <c r="VRO77" s="313"/>
      <c r="VRP77" s="313"/>
      <c r="VRQ77" s="313"/>
      <c r="VRR77" s="313"/>
      <c r="VRS77" s="313"/>
      <c r="VRT77" s="313"/>
      <c r="VRU77" s="313"/>
      <c r="VRV77" s="313"/>
      <c r="VRW77" s="313"/>
      <c r="VRX77" s="313"/>
      <c r="VRY77" s="313"/>
      <c r="VRZ77" s="313"/>
      <c r="VSA77" s="313"/>
      <c r="VSB77" s="313"/>
      <c r="VSC77" s="313"/>
      <c r="VSD77" s="313"/>
      <c r="VSE77" s="313"/>
      <c r="VSF77" s="313"/>
      <c r="VSG77" s="313"/>
      <c r="VSH77" s="313"/>
      <c r="VSI77" s="313"/>
      <c r="VSJ77" s="313"/>
      <c r="VSK77" s="313"/>
      <c r="VSL77" s="313"/>
      <c r="VSM77" s="313"/>
      <c r="VSN77" s="313"/>
      <c r="VSO77" s="313"/>
      <c r="VSP77" s="313"/>
      <c r="VSQ77" s="313"/>
      <c r="VSR77" s="313"/>
      <c r="VSS77" s="313"/>
      <c r="VST77" s="313"/>
      <c r="VSU77" s="313"/>
      <c r="VSV77" s="313"/>
      <c r="VSW77" s="313"/>
      <c r="VSX77" s="313"/>
      <c r="VSY77" s="313"/>
      <c r="VSZ77" s="313"/>
      <c r="VTA77" s="313"/>
      <c r="VTB77" s="313"/>
      <c r="VTC77" s="313"/>
      <c r="VTD77" s="313"/>
      <c r="VTE77" s="313"/>
      <c r="VTF77" s="313"/>
      <c r="VTG77" s="313"/>
      <c r="VTH77" s="313"/>
      <c r="VTI77" s="313"/>
      <c r="VTJ77" s="313"/>
      <c r="VTK77" s="313"/>
      <c r="VTL77" s="313"/>
      <c r="VTM77" s="313"/>
      <c r="VTN77" s="313"/>
      <c r="VTO77" s="313"/>
      <c r="VTP77" s="313"/>
      <c r="VTQ77" s="313"/>
      <c r="VTR77" s="313"/>
      <c r="VTS77" s="313"/>
      <c r="VTT77" s="313"/>
      <c r="VTU77" s="313"/>
      <c r="VTV77" s="313"/>
      <c r="VTW77" s="313"/>
      <c r="VTX77" s="313"/>
      <c r="VTY77" s="313"/>
      <c r="VTZ77" s="313"/>
      <c r="VUA77" s="313"/>
      <c r="VUB77" s="313"/>
      <c r="VUC77" s="313"/>
      <c r="VUD77" s="313"/>
      <c r="VUE77" s="313"/>
      <c r="VUF77" s="313"/>
      <c r="VUG77" s="313"/>
      <c r="VUH77" s="313"/>
      <c r="VUI77" s="313"/>
      <c r="VUJ77" s="313"/>
      <c r="VUK77" s="313"/>
      <c r="VUL77" s="313"/>
      <c r="VUM77" s="313"/>
      <c r="VUN77" s="313"/>
      <c r="VUO77" s="313"/>
      <c r="VUP77" s="313"/>
      <c r="VUQ77" s="313"/>
      <c r="VUR77" s="313"/>
      <c r="VUS77" s="313"/>
      <c r="VUT77" s="313"/>
      <c r="VUU77" s="313"/>
      <c r="VUV77" s="313"/>
      <c r="VUW77" s="313"/>
      <c r="VUX77" s="313"/>
      <c r="VUY77" s="313"/>
      <c r="VUZ77" s="313"/>
      <c r="VVA77" s="313"/>
      <c r="VVB77" s="313"/>
      <c r="VVC77" s="313"/>
      <c r="VVD77" s="313"/>
      <c r="VVE77" s="313"/>
      <c r="VVF77" s="313"/>
      <c r="VVG77" s="313"/>
      <c r="VVH77" s="313"/>
      <c r="VVI77" s="313"/>
      <c r="VVJ77" s="313"/>
      <c r="VVK77" s="313"/>
      <c r="VVL77" s="313"/>
      <c r="VVM77" s="313"/>
      <c r="VVN77" s="313"/>
      <c r="VVO77" s="313"/>
      <c r="VVP77" s="313"/>
      <c r="VVQ77" s="313"/>
      <c r="VVR77" s="313"/>
      <c r="VVS77" s="313"/>
      <c r="VVT77" s="313"/>
      <c r="VVU77" s="313"/>
      <c r="VVV77" s="313"/>
      <c r="VVW77" s="313"/>
      <c r="VVX77" s="313"/>
      <c r="VVY77" s="313"/>
      <c r="VVZ77" s="313"/>
      <c r="VWA77" s="313"/>
      <c r="VWB77" s="313"/>
      <c r="VWC77" s="313"/>
      <c r="VWD77" s="313"/>
      <c r="VWE77" s="313"/>
      <c r="VWF77" s="313"/>
      <c r="VWG77" s="313"/>
      <c r="VWH77" s="313"/>
      <c r="VWI77" s="313"/>
      <c r="VWJ77" s="313"/>
      <c r="VWK77" s="313"/>
      <c r="VWL77" s="313"/>
      <c r="VWM77" s="313"/>
      <c r="VWN77" s="313"/>
      <c r="VWO77" s="313"/>
      <c r="VWP77" s="313"/>
      <c r="VWQ77" s="313"/>
      <c r="VWR77" s="313"/>
      <c r="VWS77" s="313"/>
      <c r="VWT77" s="313"/>
      <c r="VWU77" s="313"/>
      <c r="VWV77" s="313"/>
      <c r="VWW77" s="313"/>
      <c r="VWX77" s="313"/>
      <c r="VWY77" s="313"/>
      <c r="VWZ77" s="313"/>
      <c r="VXA77" s="313"/>
      <c r="VXB77" s="313"/>
      <c r="VXC77" s="313"/>
      <c r="VXD77" s="313"/>
      <c r="VXE77" s="313"/>
      <c r="VXF77" s="313"/>
      <c r="VXG77" s="313"/>
      <c r="VXH77" s="313"/>
      <c r="VXI77" s="313"/>
      <c r="VXJ77" s="313"/>
      <c r="VXK77" s="313"/>
      <c r="VXL77" s="313"/>
      <c r="VXM77" s="313"/>
      <c r="VXN77" s="313"/>
      <c r="VXO77" s="313"/>
      <c r="VXP77" s="313"/>
      <c r="VXQ77" s="313"/>
      <c r="VXR77" s="313"/>
      <c r="VXS77" s="313"/>
      <c r="VXT77" s="313"/>
      <c r="VXU77" s="313"/>
      <c r="VXV77" s="313"/>
      <c r="VXW77" s="313"/>
      <c r="VXX77" s="313"/>
      <c r="VXY77" s="313"/>
      <c r="VXZ77" s="313"/>
      <c r="VYA77" s="313"/>
      <c r="VYB77" s="313"/>
      <c r="VYC77" s="313"/>
      <c r="VYD77" s="313"/>
      <c r="VYE77" s="313"/>
      <c r="VYF77" s="313"/>
      <c r="VYG77" s="313"/>
      <c r="VYH77" s="313"/>
      <c r="VYI77" s="313"/>
      <c r="VYJ77" s="313"/>
      <c r="VYK77" s="313"/>
      <c r="VYL77" s="313"/>
      <c r="VYM77" s="313"/>
      <c r="VYN77" s="313"/>
      <c r="VYO77" s="313"/>
      <c r="VYP77" s="313"/>
      <c r="VYQ77" s="313"/>
      <c r="VYR77" s="313"/>
      <c r="VYS77" s="313"/>
      <c r="VYT77" s="313"/>
      <c r="VYU77" s="313"/>
      <c r="VYV77" s="313"/>
      <c r="VYW77" s="313"/>
      <c r="VYX77" s="313"/>
      <c r="VYY77" s="313"/>
      <c r="VYZ77" s="313"/>
      <c r="VZA77" s="313"/>
      <c r="VZB77" s="313"/>
      <c r="VZC77" s="313"/>
      <c r="VZD77" s="313"/>
      <c r="VZE77" s="313"/>
      <c r="VZF77" s="313"/>
      <c r="VZG77" s="313"/>
      <c r="VZH77" s="313"/>
      <c r="VZI77" s="313"/>
      <c r="VZJ77" s="313"/>
      <c r="VZK77" s="313"/>
      <c r="VZL77" s="313"/>
      <c r="VZM77" s="313"/>
      <c r="VZN77" s="313"/>
      <c r="VZO77" s="313"/>
      <c r="VZP77" s="313"/>
      <c r="VZQ77" s="313"/>
      <c r="VZR77" s="313"/>
      <c r="VZS77" s="313"/>
      <c r="VZT77" s="313"/>
      <c r="VZU77" s="313"/>
      <c r="VZV77" s="313"/>
      <c r="VZW77" s="313"/>
      <c r="VZX77" s="313"/>
      <c r="VZY77" s="313"/>
      <c r="VZZ77" s="313"/>
      <c r="WAA77" s="313"/>
      <c r="WAB77" s="313"/>
      <c r="WAC77" s="313"/>
      <c r="WAD77" s="313"/>
      <c r="WAE77" s="313"/>
      <c r="WAF77" s="313"/>
      <c r="WAG77" s="313"/>
      <c r="WAH77" s="313"/>
      <c r="WAI77" s="313"/>
      <c r="WAJ77" s="313"/>
      <c r="WAK77" s="313"/>
      <c r="WAL77" s="313"/>
      <c r="WAM77" s="313"/>
      <c r="WAN77" s="313"/>
      <c r="WAO77" s="313"/>
      <c r="WAP77" s="313"/>
      <c r="WAQ77" s="313"/>
      <c r="WAR77" s="313"/>
      <c r="WAS77" s="313"/>
      <c r="WAT77" s="313"/>
      <c r="WAU77" s="313"/>
      <c r="WAV77" s="313"/>
      <c r="WAW77" s="313"/>
      <c r="WAX77" s="313"/>
      <c r="WAY77" s="313"/>
      <c r="WAZ77" s="313"/>
      <c r="WBA77" s="313"/>
      <c r="WBB77" s="313"/>
      <c r="WBC77" s="313"/>
      <c r="WBD77" s="313"/>
      <c r="WBE77" s="313"/>
      <c r="WBF77" s="313"/>
      <c r="WBG77" s="313"/>
      <c r="WBH77" s="313"/>
      <c r="WBI77" s="313"/>
      <c r="WBJ77" s="313"/>
      <c r="WBK77" s="313"/>
      <c r="WBL77" s="313"/>
      <c r="WBM77" s="313"/>
      <c r="WBN77" s="313"/>
      <c r="WBO77" s="313"/>
      <c r="WBP77" s="313"/>
      <c r="WBQ77" s="313"/>
      <c r="WBR77" s="313"/>
      <c r="WBS77" s="313"/>
      <c r="WBT77" s="313"/>
      <c r="WBU77" s="313"/>
      <c r="WBV77" s="313"/>
      <c r="WBW77" s="313"/>
      <c r="WBX77" s="313"/>
      <c r="WBY77" s="313"/>
      <c r="WBZ77" s="313"/>
      <c r="WCA77" s="313"/>
      <c r="WCB77" s="313"/>
      <c r="WCC77" s="313"/>
      <c r="WCD77" s="313"/>
      <c r="WCE77" s="313"/>
      <c r="WCF77" s="313"/>
      <c r="WCG77" s="313"/>
      <c r="WCH77" s="313"/>
      <c r="WCI77" s="313"/>
      <c r="WCJ77" s="313"/>
      <c r="WCK77" s="313"/>
      <c r="WCL77" s="313"/>
      <c r="WCM77" s="313"/>
      <c r="WCN77" s="313"/>
      <c r="WCO77" s="313"/>
      <c r="WCP77" s="313"/>
      <c r="WCQ77" s="313"/>
      <c r="WCR77" s="313"/>
      <c r="WCS77" s="313"/>
      <c r="WCT77" s="313"/>
      <c r="WCU77" s="313"/>
      <c r="WCV77" s="313"/>
      <c r="WCW77" s="313"/>
      <c r="WCX77" s="313"/>
      <c r="WCY77" s="313"/>
      <c r="WCZ77" s="313"/>
      <c r="WDA77" s="313"/>
      <c r="WDB77" s="313"/>
      <c r="WDC77" s="313"/>
      <c r="WDD77" s="313"/>
      <c r="WDE77" s="313"/>
      <c r="WDF77" s="313"/>
      <c r="WDG77" s="313"/>
      <c r="WDH77" s="313"/>
      <c r="WDI77" s="313"/>
      <c r="WDJ77" s="313"/>
      <c r="WDK77" s="313"/>
      <c r="WDL77" s="313"/>
      <c r="WDM77" s="313"/>
      <c r="WDN77" s="313"/>
      <c r="WDO77" s="313"/>
      <c r="WDP77" s="313"/>
      <c r="WDQ77" s="313"/>
      <c r="WDR77" s="313"/>
      <c r="WDS77" s="313"/>
      <c r="WDT77" s="313"/>
      <c r="WDU77" s="313"/>
      <c r="WDV77" s="313"/>
      <c r="WDW77" s="313"/>
      <c r="WDX77" s="313"/>
      <c r="WDY77" s="313"/>
      <c r="WDZ77" s="313"/>
      <c r="WEA77" s="313"/>
      <c r="WEB77" s="313"/>
      <c r="WEC77" s="313"/>
      <c r="WED77" s="313"/>
      <c r="WEE77" s="313"/>
      <c r="WEF77" s="313"/>
      <c r="WEG77" s="313"/>
      <c r="WEH77" s="313"/>
      <c r="WEI77" s="313"/>
      <c r="WEJ77" s="313"/>
      <c r="WEK77" s="313"/>
      <c r="WEL77" s="313"/>
      <c r="WEM77" s="313"/>
      <c r="WEN77" s="313"/>
      <c r="WEO77" s="313"/>
      <c r="WEP77" s="313"/>
      <c r="WEQ77" s="313"/>
      <c r="WER77" s="313"/>
      <c r="WES77" s="313"/>
      <c r="WET77" s="313"/>
      <c r="WEU77" s="313"/>
      <c r="WEV77" s="313"/>
      <c r="WEW77" s="313"/>
      <c r="WEX77" s="313"/>
      <c r="WEY77" s="313"/>
      <c r="WEZ77" s="313"/>
      <c r="WFA77" s="313"/>
      <c r="WFB77" s="313"/>
      <c r="WFC77" s="313"/>
      <c r="WFD77" s="313"/>
      <c r="WFE77" s="313"/>
      <c r="WFF77" s="313"/>
      <c r="WFG77" s="313"/>
      <c r="WFH77" s="313"/>
      <c r="WFI77" s="313"/>
      <c r="WFJ77" s="313"/>
      <c r="WFK77" s="313"/>
      <c r="WFL77" s="313"/>
      <c r="WFM77" s="313"/>
      <c r="WFN77" s="313"/>
      <c r="WFO77" s="313"/>
      <c r="WFP77" s="313"/>
      <c r="WFQ77" s="313"/>
      <c r="WFR77" s="313"/>
      <c r="WFS77" s="313"/>
      <c r="WFT77" s="313"/>
      <c r="WFU77" s="313"/>
      <c r="WFV77" s="313"/>
      <c r="WFW77" s="313"/>
      <c r="WFX77" s="313"/>
      <c r="WFY77" s="313"/>
      <c r="WFZ77" s="313"/>
      <c r="WGA77" s="313"/>
      <c r="WGB77" s="313"/>
      <c r="WGC77" s="313"/>
      <c r="WGD77" s="313"/>
      <c r="WGE77" s="313"/>
      <c r="WGF77" s="313"/>
      <c r="WGG77" s="313"/>
      <c r="WGH77" s="313"/>
      <c r="WGI77" s="313"/>
      <c r="WGJ77" s="313"/>
      <c r="WGK77" s="313"/>
      <c r="WGL77" s="313"/>
      <c r="WGM77" s="313"/>
      <c r="WGN77" s="313"/>
      <c r="WGO77" s="313"/>
      <c r="WGP77" s="313"/>
      <c r="WGQ77" s="313"/>
      <c r="WGR77" s="313"/>
      <c r="WGS77" s="313"/>
      <c r="WGT77" s="313"/>
      <c r="WGU77" s="313"/>
      <c r="WGV77" s="313"/>
      <c r="WGW77" s="313"/>
      <c r="WGX77" s="313"/>
      <c r="WGY77" s="313"/>
      <c r="WGZ77" s="313"/>
      <c r="WHA77" s="313"/>
      <c r="WHB77" s="313"/>
      <c r="WHC77" s="313"/>
      <c r="WHD77" s="313"/>
      <c r="WHE77" s="313"/>
      <c r="WHF77" s="313"/>
      <c r="WHG77" s="313"/>
      <c r="WHH77" s="313"/>
      <c r="WHI77" s="313"/>
      <c r="WHJ77" s="313"/>
      <c r="WHK77" s="313"/>
      <c r="WHL77" s="313"/>
      <c r="WHM77" s="313"/>
      <c r="WHN77" s="313"/>
      <c r="WHO77" s="313"/>
      <c r="WHP77" s="313"/>
      <c r="WHQ77" s="313"/>
      <c r="WHR77" s="313"/>
      <c r="WHS77" s="313"/>
      <c r="WHT77" s="313"/>
      <c r="WHU77" s="313"/>
      <c r="WHV77" s="313"/>
      <c r="WHW77" s="313"/>
      <c r="WHX77" s="313"/>
      <c r="WHY77" s="313"/>
      <c r="WHZ77" s="313"/>
      <c r="WIA77" s="313"/>
      <c r="WIB77" s="313"/>
      <c r="WIC77" s="313"/>
      <c r="WID77" s="313"/>
      <c r="WIE77" s="313"/>
      <c r="WIF77" s="313"/>
      <c r="WIG77" s="313"/>
      <c r="WIH77" s="313"/>
      <c r="WII77" s="313"/>
      <c r="WIJ77" s="313"/>
      <c r="WIK77" s="313"/>
      <c r="WIL77" s="313"/>
      <c r="WIM77" s="313"/>
      <c r="WIN77" s="313"/>
      <c r="WIO77" s="313"/>
      <c r="WIP77" s="313"/>
      <c r="WIQ77" s="313"/>
      <c r="WIR77" s="313"/>
      <c r="WIS77" s="313"/>
      <c r="WIT77" s="313"/>
      <c r="WIU77" s="313"/>
      <c r="WIV77" s="313"/>
      <c r="WIW77" s="313"/>
      <c r="WIX77" s="313"/>
      <c r="WIY77" s="313"/>
      <c r="WIZ77" s="313"/>
      <c r="WJA77" s="313"/>
      <c r="WJB77" s="313"/>
      <c r="WJC77" s="313"/>
      <c r="WJD77" s="313"/>
      <c r="WJE77" s="313"/>
      <c r="WJF77" s="313"/>
      <c r="WJG77" s="313"/>
      <c r="WJH77" s="313"/>
      <c r="WJI77" s="313"/>
      <c r="WJJ77" s="313"/>
      <c r="WJK77" s="313"/>
      <c r="WJL77" s="313"/>
      <c r="WJM77" s="313"/>
      <c r="WJN77" s="313"/>
      <c r="WJO77" s="313"/>
      <c r="WJP77" s="313"/>
      <c r="WJQ77" s="313"/>
      <c r="WJR77" s="313"/>
      <c r="WJS77" s="313"/>
      <c r="WJT77" s="313"/>
      <c r="WJU77" s="313"/>
      <c r="WJV77" s="313"/>
      <c r="WJW77" s="313"/>
      <c r="WJX77" s="313"/>
      <c r="WJY77" s="313"/>
      <c r="WJZ77" s="313"/>
      <c r="WKA77" s="313"/>
      <c r="WKB77" s="313"/>
      <c r="WKC77" s="313"/>
      <c r="WKD77" s="313"/>
      <c r="WKE77" s="313"/>
      <c r="WKF77" s="313"/>
      <c r="WKG77" s="313"/>
      <c r="WKH77" s="313"/>
      <c r="WKI77" s="313"/>
      <c r="WKJ77" s="313"/>
      <c r="WKK77" s="313"/>
      <c r="WKL77" s="313"/>
      <c r="WKM77" s="313"/>
      <c r="WKN77" s="313"/>
      <c r="WKO77" s="313"/>
      <c r="WKP77" s="313"/>
      <c r="WKQ77" s="313"/>
      <c r="WKR77" s="313"/>
      <c r="WKS77" s="313"/>
      <c r="WKT77" s="313"/>
      <c r="WKU77" s="313"/>
      <c r="WKV77" s="313"/>
      <c r="WKW77" s="313"/>
      <c r="WKX77" s="313"/>
      <c r="WKY77" s="313"/>
      <c r="WKZ77" s="313"/>
      <c r="WLA77" s="313"/>
      <c r="WLB77" s="313"/>
      <c r="WLC77" s="313"/>
      <c r="WLD77" s="313"/>
      <c r="WLE77" s="313"/>
      <c r="WLF77" s="313"/>
      <c r="WLG77" s="313"/>
      <c r="WLH77" s="313"/>
      <c r="WLI77" s="313"/>
      <c r="WLJ77" s="313"/>
      <c r="WLK77" s="313"/>
      <c r="WLL77" s="313"/>
      <c r="WLM77" s="313"/>
      <c r="WLN77" s="313"/>
      <c r="WLO77" s="313"/>
      <c r="WLP77" s="313"/>
      <c r="WLQ77" s="313"/>
      <c r="WLR77" s="313"/>
      <c r="WLS77" s="313"/>
      <c r="WLT77" s="313"/>
      <c r="WLU77" s="313"/>
      <c r="WLV77" s="313"/>
      <c r="WLW77" s="313"/>
      <c r="WLX77" s="313"/>
      <c r="WLY77" s="313"/>
      <c r="WLZ77" s="313"/>
      <c r="WMA77" s="313"/>
      <c r="WMB77" s="313"/>
      <c r="WMC77" s="313"/>
      <c r="WMD77" s="313"/>
      <c r="WME77" s="313"/>
      <c r="WMF77" s="313"/>
      <c r="WMG77" s="313"/>
      <c r="WMH77" s="313"/>
      <c r="WMI77" s="313"/>
      <c r="WMJ77" s="313"/>
      <c r="WMK77" s="313"/>
      <c r="WML77" s="313"/>
      <c r="WMM77" s="313"/>
      <c r="WMN77" s="313"/>
      <c r="WMO77" s="313"/>
      <c r="WMP77" s="313"/>
      <c r="WMQ77" s="313"/>
      <c r="WMR77" s="313"/>
      <c r="WMS77" s="313"/>
      <c r="WMT77" s="313"/>
      <c r="WMU77" s="313"/>
      <c r="WMV77" s="313"/>
      <c r="WMW77" s="313"/>
      <c r="WMX77" s="313"/>
      <c r="WMY77" s="313"/>
      <c r="WMZ77" s="313"/>
      <c r="WNA77" s="313"/>
      <c r="WNB77" s="313"/>
      <c r="WNC77" s="313"/>
      <c r="WND77" s="313"/>
      <c r="WNE77" s="313"/>
      <c r="WNF77" s="313"/>
      <c r="WNG77" s="313"/>
      <c r="WNH77" s="313"/>
      <c r="WNI77" s="313"/>
      <c r="WNJ77" s="313"/>
      <c r="WNK77" s="313"/>
      <c r="WNL77" s="313"/>
      <c r="WNM77" s="313"/>
      <c r="WNN77" s="313"/>
      <c r="WNO77" s="313"/>
      <c r="WNP77" s="313"/>
      <c r="WNQ77" s="313"/>
      <c r="WNR77" s="313"/>
      <c r="WNS77" s="313"/>
      <c r="WNT77" s="313"/>
      <c r="WNU77" s="313"/>
      <c r="WNV77" s="313"/>
      <c r="WNW77" s="313"/>
      <c r="WNX77" s="313"/>
      <c r="WNY77" s="313"/>
      <c r="WNZ77" s="313"/>
      <c r="WOA77" s="313"/>
      <c r="WOB77" s="313"/>
      <c r="WOC77" s="313"/>
      <c r="WOD77" s="313"/>
      <c r="WOE77" s="313"/>
      <c r="WOF77" s="313"/>
      <c r="WOG77" s="313"/>
      <c r="WOH77" s="313"/>
      <c r="WOI77" s="313"/>
      <c r="WOJ77" s="313"/>
      <c r="WOK77" s="313"/>
      <c r="WOL77" s="313"/>
      <c r="WOM77" s="313"/>
      <c r="WON77" s="313"/>
      <c r="WOO77" s="313"/>
      <c r="WOP77" s="313"/>
      <c r="WOQ77" s="313"/>
      <c r="WOR77" s="313"/>
      <c r="WOS77" s="313"/>
      <c r="WOT77" s="313"/>
      <c r="WOU77" s="313"/>
      <c r="WOV77" s="313"/>
      <c r="WOW77" s="313"/>
      <c r="WOX77" s="313"/>
      <c r="WOY77" s="313"/>
      <c r="WOZ77" s="313"/>
      <c r="WPA77" s="313"/>
      <c r="WPB77" s="313"/>
      <c r="WPC77" s="313"/>
      <c r="WPD77" s="313"/>
      <c r="WPE77" s="313"/>
      <c r="WPF77" s="313"/>
      <c r="WPG77" s="313"/>
      <c r="WPH77" s="313"/>
      <c r="WPI77" s="313"/>
      <c r="WPJ77" s="313"/>
      <c r="WPK77" s="313"/>
      <c r="WPL77" s="313"/>
      <c r="WPM77" s="313"/>
      <c r="WPN77" s="313"/>
      <c r="WPO77" s="313"/>
      <c r="WPP77" s="313"/>
      <c r="WPQ77" s="313"/>
      <c r="WPR77" s="313"/>
      <c r="WPS77" s="313"/>
      <c r="WPT77" s="313"/>
      <c r="WPU77" s="313"/>
      <c r="WPV77" s="313"/>
      <c r="WPW77" s="313"/>
      <c r="WPX77" s="313"/>
      <c r="WPY77" s="313"/>
      <c r="WPZ77" s="313"/>
      <c r="WQA77" s="313"/>
      <c r="WQB77" s="313"/>
      <c r="WQC77" s="313"/>
      <c r="WQD77" s="313"/>
      <c r="WQE77" s="313"/>
      <c r="WQF77" s="313"/>
      <c r="WQG77" s="313"/>
      <c r="WQH77" s="313"/>
      <c r="WQI77" s="313"/>
      <c r="WQJ77" s="313"/>
      <c r="WQK77" s="313"/>
      <c r="WQL77" s="313"/>
      <c r="WQM77" s="313"/>
      <c r="WQN77" s="313"/>
      <c r="WQO77" s="313"/>
      <c r="WQP77" s="313"/>
      <c r="WQQ77" s="313"/>
      <c r="WQR77" s="313"/>
      <c r="WQS77" s="313"/>
      <c r="WQT77" s="313"/>
      <c r="WQU77" s="313"/>
      <c r="WQV77" s="313"/>
      <c r="WQW77" s="313"/>
      <c r="WQX77" s="313"/>
      <c r="WQY77" s="313"/>
      <c r="WQZ77" s="313"/>
      <c r="WRA77" s="313"/>
      <c r="WRB77" s="313"/>
      <c r="WRC77" s="313"/>
      <c r="WRD77" s="313"/>
      <c r="WRE77" s="313"/>
      <c r="WRF77" s="313"/>
      <c r="WRG77" s="313"/>
      <c r="WRH77" s="313"/>
      <c r="WRI77" s="313"/>
      <c r="WRJ77" s="313"/>
      <c r="WRK77" s="313"/>
      <c r="WRL77" s="313"/>
      <c r="WRM77" s="313"/>
      <c r="WRN77" s="313"/>
      <c r="WRO77" s="313"/>
      <c r="WRP77" s="313"/>
      <c r="WRQ77" s="313"/>
      <c r="WRR77" s="313"/>
      <c r="WRS77" s="313"/>
      <c r="WRT77" s="313"/>
      <c r="WRU77" s="313"/>
      <c r="WRV77" s="313"/>
      <c r="WRW77" s="313"/>
      <c r="WRX77" s="313"/>
      <c r="WRY77" s="313"/>
      <c r="WRZ77" s="313"/>
      <c r="WSA77" s="313"/>
      <c r="WSB77" s="313"/>
      <c r="WSC77" s="313"/>
      <c r="WSD77" s="313"/>
      <c r="WSE77" s="313"/>
      <c r="WSF77" s="313"/>
      <c r="WSG77" s="313"/>
      <c r="WSH77" s="313"/>
      <c r="WSI77" s="313"/>
      <c r="WSJ77" s="313"/>
      <c r="WSK77" s="313"/>
      <c r="WSL77" s="313"/>
      <c r="WSM77" s="313"/>
      <c r="WSN77" s="313"/>
      <c r="WSO77" s="313"/>
      <c r="WSP77" s="313"/>
      <c r="WSQ77" s="313"/>
      <c r="WSR77" s="313"/>
      <c r="WSS77" s="313"/>
      <c r="WST77" s="313"/>
      <c r="WSU77" s="313"/>
      <c r="WSV77" s="313"/>
      <c r="WSW77" s="313"/>
      <c r="WSX77" s="313"/>
      <c r="WSY77" s="313"/>
      <c r="WSZ77" s="313"/>
      <c r="WTA77" s="313"/>
      <c r="WTB77" s="313"/>
      <c r="WTC77" s="313"/>
      <c r="WTD77" s="313"/>
      <c r="WTE77" s="313"/>
      <c r="WTF77" s="313"/>
      <c r="WTG77" s="313"/>
      <c r="WTH77" s="313"/>
      <c r="WTI77" s="313"/>
      <c r="WTJ77" s="313"/>
      <c r="WTK77" s="313"/>
      <c r="WTL77" s="313"/>
      <c r="WTM77" s="313"/>
      <c r="WTN77" s="313"/>
      <c r="WTO77" s="313"/>
      <c r="WTP77" s="313"/>
      <c r="WTQ77" s="313"/>
      <c r="WTR77" s="313"/>
      <c r="WTS77" s="313"/>
      <c r="WTT77" s="313"/>
      <c r="WTU77" s="313"/>
      <c r="WTV77" s="313"/>
      <c r="WTW77" s="313"/>
      <c r="WTX77" s="313"/>
      <c r="WTY77" s="313"/>
      <c r="WTZ77" s="313"/>
      <c r="WUA77" s="313"/>
      <c r="WUB77" s="313"/>
      <c r="WUC77" s="313"/>
      <c r="WUD77" s="313"/>
      <c r="WUE77" s="313"/>
      <c r="WUF77" s="313"/>
      <c r="WUG77" s="313"/>
      <c r="WUH77" s="313"/>
      <c r="WUI77" s="313"/>
      <c r="WUJ77" s="313"/>
      <c r="WUK77" s="313"/>
      <c r="WUL77" s="313"/>
      <c r="WUM77" s="313"/>
      <c r="WUN77" s="313"/>
      <c r="WUO77" s="313"/>
      <c r="WUP77" s="313"/>
      <c r="WUQ77" s="313"/>
      <c r="WUR77" s="313"/>
      <c r="WUS77" s="313"/>
      <c r="WUT77" s="313"/>
      <c r="WUU77" s="313"/>
      <c r="WUV77" s="313"/>
      <c r="WUW77" s="313"/>
      <c r="WUX77" s="313"/>
      <c r="WUY77" s="313"/>
      <c r="WUZ77" s="313"/>
      <c r="WVA77" s="313"/>
      <c r="WVB77" s="313"/>
      <c r="WVC77" s="313"/>
      <c r="WVD77" s="313"/>
      <c r="WVE77" s="313"/>
      <c r="WVF77" s="313"/>
      <c r="WVG77" s="313"/>
      <c r="WVH77" s="313"/>
      <c r="WVI77" s="313"/>
      <c r="WVJ77" s="313"/>
      <c r="WVK77" s="313"/>
      <c r="WVL77" s="313"/>
      <c r="WVM77" s="313"/>
      <c r="WVN77" s="313"/>
      <c r="WVO77" s="313"/>
      <c r="WVP77" s="313"/>
      <c r="WVQ77" s="313"/>
      <c r="WVR77" s="313"/>
      <c r="WVS77" s="313"/>
      <c r="WVT77" s="313"/>
      <c r="WVU77" s="313"/>
      <c r="WVV77" s="313"/>
      <c r="WVW77" s="313"/>
      <c r="WVX77" s="313"/>
      <c r="WVY77" s="313"/>
      <c r="WVZ77" s="313"/>
      <c r="WWA77" s="313"/>
      <c r="WWB77" s="313"/>
      <c r="WWC77" s="313"/>
      <c r="WWD77" s="313"/>
      <c r="WWE77" s="313"/>
      <c r="WWF77" s="313"/>
      <c r="WWG77" s="313"/>
      <c r="WWH77" s="313"/>
      <c r="WWI77" s="313"/>
      <c r="WWJ77" s="313"/>
      <c r="WWK77" s="313"/>
      <c r="WWL77" s="313"/>
      <c r="WWM77" s="313"/>
      <c r="WWN77" s="313"/>
      <c r="WWO77" s="313"/>
      <c r="WWP77" s="313"/>
      <c r="WWQ77" s="313"/>
      <c r="WWR77" s="313"/>
      <c r="WWS77" s="313"/>
      <c r="WWT77" s="313"/>
      <c r="WWU77" s="313"/>
      <c r="WWV77" s="313"/>
      <c r="WWW77" s="313"/>
      <c r="WWX77" s="313"/>
      <c r="WWY77" s="313"/>
      <c r="WWZ77" s="313"/>
      <c r="WXA77" s="313"/>
      <c r="WXB77" s="313"/>
      <c r="WXC77" s="313"/>
      <c r="WXD77" s="313"/>
      <c r="WXE77" s="313"/>
      <c r="WXF77" s="313"/>
      <c r="WXG77" s="313"/>
      <c r="WXH77" s="313"/>
      <c r="WXI77" s="313"/>
      <c r="WXJ77" s="313"/>
      <c r="WXK77" s="313"/>
      <c r="WXL77" s="313"/>
      <c r="WXM77" s="313"/>
      <c r="WXN77" s="313"/>
      <c r="WXO77" s="313"/>
      <c r="WXP77" s="313"/>
      <c r="WXQ77" s="313"/>
      <c r="WXR77" s="313"/>
      <c r="WXS77" s="313"/>
      <c r="WXT77" s="313"/>
      <c r="WXU77" s="313"/>
      <c r="WXV77" s="313"/>
      <c r="WXW77" s="313"/>
      <c r="WXX77" s="313"/>
      <c r="WXY77" s="313"/>
      <c r="WXZ77" s="313"/>
      <c r="WYA77" s="313"/>
      <c r="WYB77" s="313"/>
      <c r="WYC77" s="313"/>
      <c r="WYD77" s="313"/>
      <c r="WYE77" s="313"/>
      <c r="WYF77" s="313"/>
      <c r="WYG77" s="313"/>
      <c r="WYH77" s="313"/>
      <c r="WYI77" s="313"/>
      <c r="WYJ77" s="313"/>
      <c r="WYK77" s="313"/>
      <c r="WYL77" s="313"/>
      <c r="WYM77" s="313"/>
      <c r="WYN77" s="313"/>
      <c r="WYO77" s="313"/>
      <c r="WYP77" s="313"/>
      <c r="WYQ77" s="313"/>
      <c r="WYR77" s="313"/>
      <c r="WYS77" s="313"/>
      <c r="WYT77" s="313"/>
      <c r="WYU77" s="313"/>
      <c r="WYV77" s="313"/>
      <c r="WYW77" s="313"/>
      <c r="WYX77" s="313"/>
      <c r="WYY77" s="313"/>
      <c r="WYZ77" s="313"/>
      <c r="WZA77" s="313"/>
      <c r="WZB77" s="313"/>
      <c r="WZC77" s="313"/>
      <c r="WZD77" s="313"/>
      <c r="WZE77" s="313"/>
      <c r="WZF77" s="313"/>
      <c r="WZG77" s="313"/>
      <c r="WZH77" s="313"/>
      <c r="WZI77" s="313"/>
      <c r="WZJ77" s="313"/>
      <c r="WZK77" s="313"/>
      <c r="WZL77" s="313"/>
      <c r="WZM77" s="313"/>
      <c r="WZN77" s="313"/>
      <c r="WZO77" s="313"/>
      <c r="WZP77" s="313"/>
      <c r="WZQ77" s="313"/>
      <c r="WZR77" s="313"/>
      <c r="WZS77" s="313"/>
      <c r="WZT77" s="313"/>
      <c r="WZU77" s="313"/>
      <c r="WZV77" s="313"/>
      <c r="WZW77" s="313"/>
      <c r="WZX77" s="313"/>
      <c r="WZY77" s="313"/>
      <c r="WZZ77" s="313"/>
      <c r="XAA77" s="313"/>
      <c r="XAB77" s="313"/>
      <c r="XAC77" s="313"/>
      <c r="XAD77" s="313"/>
      <c r="XAE77" s="313"/>
      <c r="XAF77" s="313"/>
      <c r="XAG77" s="313"/>
      <c r="XAH77" s="313"/>
      <c r="XAI77" s="313"/>
      <c r="XAJ77" s="313"/>
      <c r="XAK77" s="313"/>
      <c r="XAL77" s="313"/>
      <c r="XAM77" s="313"/>
      <c r="XAN77" s="313"/>
      <c r="XAO77" s="313"/>
      <c r="XAP77" s="313"/>
      <c r="XAQ77" s="313"/>
      <c r="XAR77" s="313"/>
      <c r="XAS77" s="313"/>
      <c r="XAT77" s="313"/>
      <c r="XAU77" s="313"/>
      <c r="XAV77" s="313"/>
      <c r="XAW77" s="313"/>
      <c r="XAX77" s="313"/>
      <c r="XAY77" s="313"/>
      <c r="XAZ77" s="313"/>
      <c r="XBA77" s="313"/>
      <c r="XBB77" s="313"/>
      <c r="XBC77" s="313"/>
      <c r="XBD77" s="313"/>
      <c r="XBE77" s="313"/>
      <c r="XBF77" s="313"/>
      <c r="XBG77" s="313"/>
      <c r="XBH77" s="313"/>
      <c r="XBI77" s="313"/>
      <c r="XBJ77" s="313"/>
      <c r="XBK77" s="313"/>
      <c r="XBL77" s="313"/>
      <c r="XBM77" s="313"/>
      <c r="XBN77" s="313"/>
      <c r="XBO77" s="313"/>
      <c r="XBP77" s="313"/>
      <c r="XBQ77" s="313"/>
      <c r="XBR77" s="313"/>
      <c r="XBS77" s="313"/>
      <c r="XBT77" s="313"/>
      <c r="XBU77" s="313"/>
      <c r="XBV77" s="313"/>
      <c r="XBW77" s="313"/>
      <c r="XBX77" s="313"/>
      <c r="XBY77" s="313"/>
      <c r="XBZ77" s="313"/>
      <c r="XCA77" s="313"/>
      <c r="XCB77" s="313"/>
      <c r="XCC77" s="313"/>
      <c r="XCD77" s="313"/>
      <c r="XCE77" s="313"/>
      <c r="XCF77" s="313"/>
      <c r="XCG77" s="313"/>
      <c r="XCH77" s="313"/>
      <c r="XCI77" s="313"/>
      <c r="XCJ77" s="313"/>
      <c r="XCK77" s="313"/>
      <c r="XCL77" s="313"/>
      <c r="XCM77" s="313"/>
      <c r="XCN77" s="313"/>
      <c r="XCO77" s="313"/>
      <c r="XCP77" s="313"/>
      <c r="XCQ77" s="313"/>
      <c r="XCR77" s="313"/>
      <c r="XCS77" s="313"/>
      <c r="XCT77" s="313"/>
      <c r="XCU77" s="313"/>
      <c r="XCV77" s="313"/>
      <c r="XCW77" s="313"/>
      <c r="XCX77" s="313"/>
      <c r="XCY77" s="313"/>
      <c r="XCZ77" s="313"/>
      <c r="XDA77" s="313"/>
      <c r="XDB77" s="313"/>
      <c r="XDC77" s="313"/>
      <c r="XDD77" s="313"/>
      <c r="XDE77" s="313"/>
      <c r="XDF77" s="313"/>
      <c r="XDG77" s="313"/>
      <c r="XDH77" s="313"/>
      <c r="XDI77" s="313"/>
      <c r="XDJ77" s="313"/>
      <c r="XDK77" s="313"/>
      <c r="XDL77" s="313"/>
      <c r="XDM77" s="313"/>
      <c r="XDN77" s="313"/>
      <c r="XDO77" s="313"/>
      <c r="XDP77" s="313"/>
      <c r="XDQ77" s="313"/>
      <c r="XDR77" s="313"/>
      <c r="XDS77" s="313"/>
      <c r="XDT77" s="313"/>
      <c r="XDU77" s="313"/>
      <c r="XDV77" s="313"/>
      <c r="XDW77" s="313"/>
      <c r="XDX77" s="313"/>
      <c r="XDY77" s="313"/>
      <c r="XDZ77" s="313"/>
      <c r="XEA77" s="313"/>
      <c r="XEB77" s="313"/>
      <c r="XEC77" s="313"/>
      <c r="XED77" s="313"/>
      <c r="XEE77" s="313"/>
      <c r="XEF77" s="313"/>
      <c r="XEG77" s="313"/>
      <c r="XEH77" s="313"/>
      <c r="XEI77" s="313"/>
      <c r="XEJ77" s="313"/>
      <c r="XEK77" s="313"/>
      <c r="XEL77" s="313"/>
      <c r="XEM77" s="313"/>
      <c r="XEN77" s="313"/>
      <c r="XEO77" s="313"/>
      <c r="XEP77" s="313"/>
      <c r="XEQ77" s="313"/>
      <c r="XER77" s="313"/>
      <c r="XES77" s="313"/>
      <c r="XET77" s="313"/>
      <c r="XEU77" s="313"/>
      <c r="XEV77" s="313"/>
      <c r="XEW77" s="313"/>
      <c r="XEX77" s="313"/>
      <c r="XEY77" s="313"/>
      <c r="XEZ77" s="313"/>
      <c r="XFA77" s="313"/>
      <c r="XFB77" s="313"/>
      <c r="XFC77" s="313"/>
      <c r="XFD77" s="313"/>
    </row>
    <row r="78" spans="1:16384" ht="15.75" customHeight="1">
      <c r="A78" s="313"/>
      <c r="B78" s="313" t="s">
        <v>10181</v>
      </c>
      <c r="C78" s="314" t="s">
        <v>10191</v>
      </c>
      <c r="D78" s="313"/>
      <c r="E78" s="313"/>
      <c r="F78" s="313"/>
      <c r="G78" s="313"/>
      <c r="H78" s="313"/>
      <c r="I78" s="313"/>
      <c r="J78" s="313"/>
      <c r="K78" s="313"/>
      <c r="L78" s="313"/>
      <c r="M78" s="313"/>
      <c r="N78" s="313"/>
      <c r="O78" s="313"/>
      <c r="P78" s="313"/>
      <c r="Q78" s="313"/>
      <c r="R78" s="313"/>
      <c r="S78" s="313"/>
      <c r="T78" s="313"/>
      <c r="U78" s="313"/>
      <c r="V78" s="313"/>
      <c r="W78" s="313"/>
      <c r="X78" s="313"/>
      <c r="Y78" s="313"/>
      <c r="Z78" s="313"/>
      <c r="AA78" s="313"/>
      <c r="AB78" s="313"/>
      <c r="AC78" s="313"/>
      <c r="AD78" s="313"/>
      <c r="AE78" s="313"/>
      <c r="AF78" s="313"/>
      <c r="AG78" s="313"/>
      <c r="AH78" s="313"/>
      <c r="AI78" s="313"/>
      <c r="AJ78" s="313"/>
      <c r="AK78" s="313"/>
      <c r="AL78" s="313"/>
      <c r="AM78" s="313"/>
      <c r="AN78" s="313"/>
      <c r="AO78" s="313"/>
      <c r="AP78" s="313"/>
      <c r="AQ78" s="313"/>
      <c r="AR78" s="313"/>
      <c r="AS78" s="313"/>
      <c r="AT78" s="313"/>
      <c r="AU78" s="313"/>
      <c r="AV78" s="313"/>
      <c r="AW78" s="313"/>
      <c r="AX78" s="313"/>
      <c r="AY78" s="313"/>
      <c r="AZ78" s="313"/>
      <c r="BA78" s="313"/>
      <c r="BB78" s="313"/>
      <c r="BC78" s="313"/>
      <c r="BD78" s="313"/>
      <c r="BE78" s="313"/>
      <c r="BF78" s="313"/>
      <c r="BG78" s="313"/>
      <c r="BH78" s="313"/>
      <c r="BI78" s="313"/>
      <c r="BJ78" s="313"/>
      <c r="BK78" s="313"/>
      <c r="BL78" s="313"/>
      <c r="BM78" s="313"/>
      <c r="BN78" s="313"/>
      <c r="BO78" s="313"/>
      <c r="BP78" s="313"/>
      <c r="BQ78" s="313"/>
      <c r="BR78" s="313"/>
      <c r="BS78" s="313"/>
      <c r="BT78" s="313"/>
      <c r="BU78" s="313"/>
      <c r="BV78" s="313"/>
      <c r="BW78" s="313"/>
      <c r="BX78" s="313"/>
      <c r="BY78" s="313"/>
      <c r="BZ78" s="313"/>
      <c r="CA78" s="313"/>
      <c r="CB78" s="313"/>
      <c r="CC78" s="313"/>
      <c r="CD78" s="313"/>
      <c r="CE78" s="313"/>
      <c r="CF78" s="313"/>
      <c r="CG78" s="313"/>
      <c r="CH78" s="313"/>
      <c r="CI78" s="313"/>
      <c r="CJ78" s="313"/>
      <c r="CK78" s="313"/>
      <c r="CL78" s="313"/>
      <c r="CM78" s="313"/>
      <c r="CN78" s="313"/>
      <c r="CO78" s="313"/>
      <c r="CP78" s="313"/>
      <c r="CQ78" s="313"/>
      <c r="CR78" s="313"/>
      <c r="CS78" s="313"/>
      <c r="CT78" s="313"/>
      <c r="CU78" s="313"/>
      <c r="CV78" s="313"/>
      <c r="CW78" s="313"/>
      <c r="CX78" s="313"/>
      <c r="CY78" s="313"/>
      <c r="CZ78" s="313"/>
      <c r="DA78" s="313"/>
      <c r="DB78" s="313"/>
      <c r="DC78" s="313"/>
      <c r="DD78" s="313"/>
      <c r="DE78" s="313"/>
      <c r="DF78" s="313"/>
      <c r="DG78" s="313"/>
      <c r="DH78" s="313"/>
      <c r="DI78" s="313"/>
      <c r="DJ78" s="313"/>
      <c r="DK78" s="313"/>
      <c r="DL78" s="313"/>
      <c r="DM78" s="313"/>
      <c r="DN78" s="313"/>
      <c r="DO78" s="313"/>
      <c r="DP78" s="313"/>
      <c r="DQ78" s="313"/>
      <c r="DR78" s="313"/>
      <c r="DS78" s="313"/>
      <c r="DT78" s="313"/>
      <c r="DU78" s="313"/>
      <c r="DV78" s="313"/>
      <c r="DW78" s="313"/>
      <c r="DX78" s="313"/>
      <c r="DY78" s="313"/>
      <c r="DZ78" s="313"/>
      <c r="EA78" s="313"/>
      <c r="EB78" s="313"/>
      <c r="EC78" s="313"/>
      <c r="ED78" s="313"/>
      <c r="EE78" s="313"/>
      <c r="EF78" s="313"/>
      <c r="EG78" s="313"/>
      <c r="EH78" s="313"/>
      <c r="EI78" s="313"/>
      <c r="EJ78" s="313"/>
      <c r="EK78" s="313"/>
      <c r="EL78" s="313"/>
      <c r="EM78" s="313"/>
      <c r="EN78" s="313"/>
      <c r="EO78" s="313"/>
      <c r="EP78" s="313"/>
      <c r="EQ78" s="313"/>
      <c r="ER78" s="313"/>
      <c r="ES78" s="313"/>
      <c r="ET78" s="313"/>
      <c r="EU78" s="313"/>
      <c r="EV78" s="313"/>
      <c r="EW78" s="313"/>
      <c r="EX78" s="313"/>
      <c r="EY78" s="313"/>
      <c r="EZ78" s="313"/>
      <c r="FA78" s="313"/>
      <c r="FB78" s="313"/>
      <c r="FC78" s="313"/>
      <c r="FD78" s="313"/>
      <c r="FE78" s="313"/>
      <c r="FF78" s="313"/>
      <c r="FG78" s="313"/>
      <c r="FH78" s="313"/>
      <c r="FI78" s="313"/>
      <c r="FJ78" s="313"/>
      <c r="FK78" s="313"/>
      <c r="FL78" s="313"/>
      <c r="FM78" s="313"/>
      <c r="FN78" s="313"/>
      <c r="FO78" s="313"/>
      <c r="FP78" s="313"/>
      <c r="FQ78" s="313"/>
      <c r="FR78" s="313"/>
      <c r="FS78" s="313"/>
      <c r="FT78" s="313"/>
      <c r="FU78" s="313"/>
      <c r="FV78" s="313"/>
      <c r="FW78" s="313"/>
      <c r="FX78" s="313"/>
      <c r="FY78" s="313"/>
      <c r="FZ78" s="313"/>
      <c r="GA78" s="313"/>
      <c r="GB78" s="313"/>
      <c r="GC78" s="313"/>
      <c r="GD78" s="313"/>
      <c r="GE78" s="313"/>
      <c r="GF78" s="313"/>
      <c r="GG78" s="313"/>
      <c r="GH78" s="313"/>
      <c r="GI78" s="313"/>
      <c r="GJ78" s="313"/>
      <c r="GK78" s="313"/>
      <c r="GL78" s="313"/>
      <c r="GM78" s="313"/>
      <c r="GN78" s="313"/>
      <c r="GO78" s="313"/>
      <c r="GP78" s="313"/>
      <c r="GQ78" s="313"/>
      <c r="GR78" s="313"/>
      <c r="GS78" s="313"/>
      <c r="GT78" s="313"/>
      <c r="GU78" s="313"/>
      <c r="GV78" s="313"/>
      <c r="GW78" s="313"/>
      <c r="GX78" s="313"/>
      <c r="GY78" s="313"/>
      <c r="GZ78" s="313"/>
      <c r="HA78" s="313"/>
      <c r="HB78" s="313"/>
      <c r="HC78" s="313"/>
      <c r="HD78" s="313"/>
      <c r="HE78" s="313"/>
      <c r="HF78" s="313"/>
      <c r="HG78" s="313"/>
      <c r="HH78" s="313"/>
      <c r="HI78" s="313"/>
      <c r="HJ78" s="313"/>
      <c r="HK78" s="313"/>
      <c r="HL78" s="313"/>
      <c r="HM78" s="313"/>
      <c r="HN78" s="313"/>
      <c r="HO78" s="313"/>
      <c r="HP78" s="313"/>
      <c r="HQ78" s="313"/>
      <c r="HR78" s="313"/>
      <c r="HS78" s="313"/>
      <c r="HT78" s="313"/>
      <c r="HU78" s="313"/>
      <c r="HV78" s="313"/>
      <c r="HW78" s="313"/>
      <c r="HX78" s="313"/>
      <c r="HY78" s="313"/>
      <c r="HZ78" s="313"/>
      <c r="IA78" s="313"/>
      <c r="IB78" s="313"/>
      <c r="IC78" s="313"/>
      <c r="ID78" s="313"/>
      <c r="IE78" s="313"/>
      <c r="IF78" s="313"/>
      <c r="IG78" s="313"/>
      <c r="IH78" s="313"/>
      <c r="II78" s="313"/>
      <c r="IJ78" s="313"/>
      <c r="IK78" s="313"/>
      <c r="IL78" s="313"/>
      <c r="IM78" s="313"/>
      <c r="IN78" s="313"/>
      <c r="IO78" s="313"/>
      <c r="IP78" s="313"/>
      <c r="IQ78" s="313"/>
      <c r="IR78" s="313"/>
      <c r="IS78" s="313"/>
      <c r="IT78" s="313"/>
      <c r="IU78" s="313"/>
      <c r="IV78" s="313"/>
      <c r="IW78" s="313"/>
      <c r="IX78" s="313"/>
      <c r="IY78" s="313"/>
      <c r="IZ78" s="313"/>
      <c r="JA78" s="313"/>
      <c r="JB78" s="313"/>
      <c r="JC78" s="313"/>
      <c r="JD78" s="313"/>
      <c r="JE78" s="313"/>
      <c r="JF78" s="313"/>
      <c r="JG78" s="313"/>
      <c r="JH78" s="313"/>
      <c r="JI78" s="313"/>
      <c r="JJ78" s="313"/>
      <c r="JK78" s="313"/>
      <c r="JL78" s="313"/>
      <c r="JM78" s="313"/>
      <c r="JN78" s="313"/>
      <c r="JO78" s="313"/>
      <c r="JP78" s="313"/>
      <c r="JQ78" s="313"/>
      <c r="JR78" s="313"/>
      <c r="JS78" s="313"/>
      <c r="JT78" s="313"/>
      <c r="JU78" s="313"/>
      <c r="JV78" s="313"/>
      <c r="JW78" s="313"/>
      <c r="JX78" s="313"/>
      <c r="JY78" s="313"/>
      <c r="JZ78" s="313"/>
      <c r="KA78" s="313"/>
      <c r="KB78" s="313"/>
      <c r="KC78" s="313"/>
      <c r="KD78" s="313"/>
      <c r="KE78" s="313"/>
      <c r="KF78" s="313"/>
      <c r="KG78" s="313"/>
      <c r="KH78" s="313"/>
      <c r="KI78" s="313"/>
      <c r="KJ78" s="313"/>
      <c r="KK78" s="313"/>
      <c r="KL78" s="313"/>
      <c r="KM78" s="313"/>
      <c r="KN78" s="313"/>
      <c r="KO78" s="313"/>
      <c r="KP78" s="313"/>
      <c r="KQ78" s="313"/>
      <c r="KR78" s="313"/>
      <c r="KS78" s="313"/>
      <c r="KT78" s="313"/>
      <c r="KU78" s="313"/>
      <c r="KV78" s="313"/>
      <c r="KW78" s="313"/>
      <c r="KX78" s="313"/>
      <c r="KY78" s="313"/>
      <c r="KZ78" s="313"/>
      <c r="LA78" s="313"/>
      <c r="LB78" s="313"/>
      <c r="LC78" s="313"/>
      <c r="LD78" s="313"/>
      <c r="LE78" s="313"/>
      <c r="LF78" s="313"/>
      <c r="LG78" s="313"/>
      <c r="LH78" s="313"/>
      <c r="LI78" s="313"/>
      <c r="LJ78" s="313"/>
      <c r="LK78" s="313"/>
      <c r="LL78" s="313"/>
      <c r="LM78" s="313"/>
      <c r="LN78" s="313"/>
      <c r="LO78" s="313"/>
      <c r="LP78" s="313"/>
      <c r="LQ78" s="313"/>
      <c r="LR78" s="313"/>
      <c r="LS78" s="313"/>
      <c r="LT78" s="313"/>
      <c r="LU78" s="313"/>
      <c r="LV78" s="313"/>
      <c r="LW78" s="313"/>
      <c r="LX78" s="313"/>
      <c r="LY78" s="313"/>
      <c r="LZ78" s="313"/>
      <c r="MA78" s="313"/>
      <c r="MB78" s="313"/>
      <c r="MC78" s="313"/>
      <c r="MD78" s="313"/>
      <c r="ME78" s="313"/>
      <c r="MF78" s="313"/>
      <c r="MG78" s="313"/>
      <c r="MH78" s="313"/>
      <c r="MI78" s="313"/>
      <c r="MJ78" s="313"/>
      <c r="MK78" s="313"/>
      <c r="ML78" s="313"/>
      <c r="MM78" s="313"/>
      <c r="MN78" s="313"/>
      <c r="MO78" s="313"/>
      <c r="MP78" s="313"/>
      <c r="MQ78" s="313"/>
      <c r="MR78" s="313"/>
      <c r="MS78" s="313"/>
      <c r="MT78" s="313"/>
      <c r="MU78" s="313"/>
      <c r="MV78" s="313"/>
      <c r="MW78" s="313"/>
      <c r="MX78" s="313"/>
      <c r="MY78" s="313"/>
      <c r="MZ78" s="313"/>
      <c r="NA78" s="313"/>
      <c r="NB78" s="313"/>
      <c r="NC78" s="313"/>
      <c r="ND78" s="313"/>
      <c r="NE78" s="313"/>
      <c r="NF78" s="313"/>
      <c r="NG78" s="313"/>
      <c r="NH78" s="313"/>
      <c r="NI78" s="313"/>
      <c r="NJ78" s="313"/>
      <c r="NK78" s="313"/>
      <c r="NL78" s="313"/>
      <c r="NM78" s="313"/>
      <c r="NN78" s="313"/>
      <c r="NO78" s="313"/>
      <c r="NP78" s="313"/>
      <c r="NQ78" s="313"/>
      <c r="NR78" s="313"/>
      <c r="NS78" s="313"/>
      <c r="NT78" s="313"/>
      <c r="NU78" s="313"/>
      <c r="NV78" s="313"/>
      <c r="NW78" s="313"/>
      <c r="NX78" s="313"/>
      <c r="NY78" s="313"/>
      <c r="NZ78" s="313"/>
      <c r="OA78" s="313"/>
      <c r="OB78" s="313"/>
      <c r="OC78" s="313"/>
      <c r="OD78" s="313"/>
      <c r="OE78" s="313"/>
      <c r="OF78" s="313"/>
      <c r="OG78" s="313"/>
      <c r="OH78" s="313"/>
      <c r="OI78" s="313"/>
      <c r="OJ78" s="313"/>
      <c r="OK78" s="313"/>
      <c r="OL78" s="313"/>
      <c r="OM78" s="313"/>
      <c r="ON78" s="313"/>
      <c r="OO78" s="313"/>
      <c r="OP78" s="313"/>
      <c r="OQ78" s="313"/>
      <c r="OR78" s="313"/>
      <c r="OS78" s="313"/>
      <c r="OT78" s="313"/>
      <c r="OU78" s="313"/>
      <c r="OV78" s="313"/>
      <c r="OW78" s="313"/>
      <c r="OX78" s="313"/>
      <c r="OY78" s="313"/>
      <c r="OZ78" s="313"/>
      <c r="PA78" s="313"/>
      <c r="PB78" s="313"/>
      <c r="PC78" s="313"/>
      <c r="PD78" s="313"/>
      <c r="PE78" s="313"/>
      <c r="PF78" s="313"/>
      <c r="PG78" s="313"/>
      <c r="PH78" s="313"/>
      <c r="PI78" s="313"/>
      <c r="PJ78" s="313"/>
      <c r="PK78" s="313"/>
      <c r="PL78" s="313"/>
      <c r="PM78" s="313"/>
      <c r="PN78" s="313"/>
      <c r="PO78" s="313"/>
      <c r="PP78" s="313"/>
      <c r="PQ78" s="313"/>
      <c r="PR78" s="313"/>
      <c r="PS78" s="313"/>
      <c r="PT78" s="313"/>
      <c r="PU78" s="313"/>
      <c r="PV78" s="313"/>
      <c r="PW78" s="313"/>
      <c r="PX78" s="313"/>
      <c r="PY78" s="313"/>
      <c r="PZ78" s="313"/>
      <c r="QA78" s="313"/>
      <c r="QB78" s="313"/>
      <c r="QC78" s="313"/>
      <c r="QD78" s="313"/>
      <c r="QE78" s="313"/>
      <c r="QF78" s="313"/>
      <c r="QG78" s="313"/>
      <c r="QH78" s="313"/>
      <c r="QI78" s="313"/>
      <c r="QJ78" s="313"/>
      <c r="QK78" s="313"/>
      <c r="QL78" s="313"/>
      <c r="QM78" s="313"/>
      <c r="QN78" s="313"/>
      <c r="QO78" s="313"/>
      <c r="QP78" s="313"/>
      <c r="QQ78" s="313"/>
      <c r="QR78" s="313"/>
      <c r="QS78" s="313"/>
      <c r="QT78" s="313"/>
      <c r="QU78" s="313"/>
      <c r="QV78" s="313"/>
      <c r="QW78" s="313"/>
      <c r="QX78" s="313"/>
      <c r="QY78" s="313"/>
      <c r="QZ78" s="313"/>
      <c r="RA78" s="313"/>
      <c r="RB78" s="313"/>
      <c r="RC78" s="313"/>
      <c r="RD78" s="313"/>
      <c r="RE78" s="313"/>
      <c r="RF78" s="313"/>
      <c r="RG78" s="313"/>
      <c r="RH78" s="313"/>
      <c r="RI78" s="313"/>
      <c r="RJ78" s="313"/>
      <c r="RK78" s="313"/>
      <c r="RL78" s="313"/>
      <c r="RM78" s="313"/>
      <c r="RN78" s="313"/>
      <c r="RO78" s="313"/>
      <c r="RP78" s="313"/>
      <c r="RQ78" s="313"/>
      <c r="RR78" s="313"/>
      <c r="RS78" s="313"/>
      <c r="RT78" s="313"/>
      <c r="RU78" s="313"/>
      <c r="RV78" s="313"/>
      <c r="RW78" s="313"/>
      <c r="RX78" s="313"/>
      <c r="RY78" s="313"/>
      <c r="RZ78" s="313"/>
      <c r="SA78" s="313"/>
      <c r="SB78" s="313"/>
      <c r="SC78" s="313"/>
      <c r="SD78" s="313"/>
      <c r="SE78" s="313"/>
      <c r="SF78" s="313"/>
      <c r="SG78" s="313"/>
      <c r="SH78" s="313"/>
      <c r="SI78" s="313"/>
      <c r="SJ78" s="313"/>
      <c r="SK78" s="313"/>
      <c r="SL78" s="313"/>
      <c r="SM78" s="313"/>
      <c r="SN78" s="313"/>
      <c r="SO78" s="313"/>
      <c r="SP78" s="313"/>
      <c r="SQ78" s="313"/>
      <c r="SR78" s="313"/>
      <c r="SS78" s="313"/>
      <c r="ST78" s="313"/>
      <c r="SU78" s="313"/>
      <c r="SV78" s="313"/>
      <c r="SW78" s="313"/>
      <c r="SX78" s="313"/>
      <c r="SY78" s="313"/>
      <c r="SZ78" s="313"/>
      <c r="TA78" s="313"/>
      <c r="TB78" s="313"/>
      <c r="TC78" s="313"/>
      <c r="TD78" s="313"/>
      <c r="TE78" s="313"/>
      <c r="TF78" s="313"/>
      <c r="TG78" s="313"/>
      <c r="TH78" s="313"/>
      <c r="TI78" s="313"/>
      <c r="TJ78" s="313"/>
      <c r="TK78" s="313"/>
      <c r="TL78" s="313"/>
      <c r="TM78" s="313"/>
      <c r="TN78" s="313"/>
      <c r="TO78" s="313"/>
      <c r="TP78" s="313"/>
      <c r="TQ78" s="313"/>
      <c r="TR78" s="313"/>
      <c r="TS78" s="313"/>
      <c r="TT78" s="313"/>
      <c r="TU78" s="313"/>
      <c r="TV78" s="313"/>
      <c r="TW78" s="313"/>
      <c r="TX78" s="313"/>
      <c r="TY78" s="313"/>
      <c r="TZ78" s="313"/>
      <c r="UA78" s="313"/>
      <c r="UB78" s="313"/>
      <c r="UC78" s="313"/>
      <c r="UD78" s="313"/>
      <c r="UE78" s="313"/>
      <c r="UF78" s="313"/>
      <c r="UG78" s="313"/>
      <c r="UH78" s="313"/>
      <c r="UI78" s="313"/>
      <c r="UJ78" s="313"/>
      <c r="UK78" s="313"/>
      <c r="UL78" s="313"/>
      <c r="UM78" s="313"/>
      <c r="UN78" s="313"/>
      <c r="UO78" s="313"/>
      <c r="UP78" s="313"/>
      <c r="UQ78" s="313"/>
      <c r="UR78" s="313"/>
      <c r="US78" s="313"/>
      <c r="UT78" s="313"/>
      <c r="UU78" s="313"/>
      <c r="UV78" s="313"/>
      <c r="UW78" s="313"/>
      <c r="UX78" s="313"/>
      <c r="UY78" s="313"/>
      <c r="UZ78" s="313"/>
      <c r="VA78" s="313"/>
      <c r="VB78" s="313"/>
      <c r="VC78" s="313"/>
      <c r="VD78" s="313"/>
      <c r="VE78" s="313"/>
      <c r="VF78" s="313"/>
      <c r="VG78" s="313"/>
      <c r="VH78" s="313"/>
      <c r="VI78" s="313"/>
      <c r="VJ78" s="313"/>
      <c r="VK78" s="313"/>
      <c r="VL78" s="313"/>
      <c r="VM78" s="313"/>
      <c r="VN78" s="313"/>
      <c r="VO78" s="313"/>
      <c r="VP78" s="313"/>
      <c r="VQ78" s="313"/>
      <c r="VR78" s="313"/>
      <c r="VS78" s="313"/>
      <c r="VT78" s="313"/>
      <c r="VU78" s="313"/>
      <c r="VV78" s="313"/>
      <c r="VW78" s="313"/>
      <c r="VX78" s="313"/>
      <c r="VY78" s="313"/>
      <c r="VZ78" s="313"/>
      <c r="WA78" s="313"/>
      <c r="WB78" s="313"/>
      <c r="WC78" s="313"/>
      <c r="WD78" s="313"/>
      <c r="WE78" s="313"/>
      <c r="WF78" s="313"/>
      <c r="WG78" s="313"/>
      <c r="WH78" s="313"/>
      <c r="WI78" s="313"/>
      <c r="WJ78" s="313"/>
      <c r="WK78" s="313"/>
      <c r="WL78" s="313"/>
      <c r="WM78" s="313"/>
      <c r="WN78" s="313"/>
      <c r="WO78" s="313"/>
      <c r="WP78" s="313"/>
      <c r="WQ78" s="313"/>
      <c r="WR78" s="313"/>
      <c r="WS78" s="313"/>
      <c r="WT78" s="313"/>
      <c r="WU78" s="313"/>
      <c r="WV78" s="313"/>
      <c r="WW78" s="313"/>
      <c r="WX78" s="313"/>
      <c r="WY78" s="313"/>
      <c r="WZ78" s="313"/>
      <c r="XA78" s="313"/>
      <c r="XB78" s="313"/>
      <c r="XC78" s="313"/>
      <c r="XD78" s="313"/>
      <c r="XE78" s="313"/>
      <c r="XF78" s="313"/>
      <c r="XG78" s="313"/>
      <c r="XH78" s="313"/>
      <c r="XI78" s="313"/>
      <c r="XJ78" s="313"/>
      <c r="XK78" s="313"/>
      <c r="XL78" s="313"/>
      <c r="XM78" s="313"/>
      <c r="XN78" s="313"/>
      <c r="XO78" s="313"/>
      <c r="XP78" s="313"/>
      <c r="XQ78" s="313"/>
      <c r="XR78" s="313"/>
      <c r="XS78" s="313"/>
      <c r="XT78" s="313"/>
      <c r="XU78" s="313"/>
      <c r="XV78" s="313"/>
      <c r="XW78" s="313"/>
      <c r="XX78" s="313"/>
      <c r="XY78" s="313"/>
      <c r="XZ78" s="313"/>
      <c r="YA78" s="313"/>
      <c r="YB78" s="313"/>
      <c r="YC78" s="313"/>
      <c r="YD78" s="313"/>
      <c r="YE78" s="313"/>
      <c r="YF78" s="313"/>
      <c r="YG78" s="313"/>
      <c r="YH78" s="313"/>
      <c r="YI78" s="313"/>
      <c r="YJ78" s="313"/>
      <c r="YK78" s="313"/>
      <c r="YL78" s="313"/>
      <c r="YM78" s="313"/>
      <c r="YN78" s="313"/>
      <c r="YO78" s="313"/>
      <c r="YP78" s="313"/>
      <c r="YQ78" s="313"/>
      <c r="YR78" s="313"/>
      <c r="YS78" s="313"/>
      <c r="YT78" s="313"/>
      <c r="YU78" s="313"/>
      <c r="YV78" s="313"/>
      <c r="YW78" s="313"/>
      <c r="YX78" s="313"/>
      <c r="YY78" s="313"/>
      <c r="YZ78" s="313"/>
      <c r="ZA78" s="313"/>
      <c r="ZB78" s="313"/>
      <c r="ZC78" s="313"/>
      <c r="ZD78" s="313"/>
      <c r="ZE78" s="313"/>
      <c r="ZF78" s="313"/>
      <c r="ZG78" s="313"/>
      <c r="ZH78" s="313"/>
      <c r="ZI78" s="313"/>
      <c r="ZJ78" s="313"/>
      <c r="ZK78" s="313"/>
      <c r="ZL78" s="313"/>
      <c r="ZM78" s="313"/>
      <c r="ZN78" s="313"/>
      <c r="ZO78" s="313"/>
      <c r="ZP78" s="313"/>
      <c r="ZQ78" s="313"/>
      <c r="ZR78" s="313"/>
      <c r="ZS78" s="313"/>
      <c r="ZT78" s="313"/>
      <c r="ZU78" s="313"/>
      <c r="ZV78" s="313"/>
      <c r="ZW78" s="313"/>
      <c r="ZX78" s="313"/>
      <c r="ZY78" s="313"/>
      <c r="ZZ78" s="313"/>
      <c r="AAA78" s="313"/>
      <c r="AAB78" s="313"/>
      <c r="AAC78" s="313"/>
      <c r="AAD78" s="313"/>
      <c r="AAE78" s="313"/>
      <c r="AAF78" s="313"/>
      <c r="AAG78" s="313"/>
      <c r="AAH78" s="313"/>
      <c r="AAI78" s="313"/>
      <c r="AAJ78" s="313"/>
      <c r="AAK78" s="313"/>
      <c r="AAL78" s="313"/>
      <c r="AAM78" s="313"/>
      <c r="AAN78" s="313"/>
      <c r="AAO78" s="313"/>
      <c r="AAP78" s="313"/>
      <c r="AAQ78" s="313"/>
      <c r="AAR78" s="313"/>
      <c r="AAS78" s="313"/>
      <c r="AAT78" s="313"/>
      <c r="AAU78" s="313"/>
      <c r="AAV78" s="313"/>
      <c r="AAW78" s="313"/>
      <c r="AAX78" s="313"/>
      <c r="AAY78" s="313"/>
      <c r="AAZ78" s="313"/>
      <c r="ABA78" s="313"/>
      <c r="ABB78" s="313"/>
      <c r="ABC78" s="313"/>
      <c r="ABD78" s="313"/>
      <c r="ABE78" s="313"/>
      <c r="ABF78" s="313"/>
      <c r="ABG78" s="313"/>
      <c r="ABH78" s="313"/>
      <c r="ABI78" s="313"/>
      <c r="ABJ78" s="313"/>
      <c r="ABK78" s="313"/>
      <c r="ABL78" s="313"/>
      <c r="ABM78" s="313"/>
      <c r="ABN78" s="313"/>
      <c r="ABO78" s="313"/>
      <c r="ABP78" s="313"/>
      <c r="ABQ78" s="313"/>
      <c r="ABR78" s="313"/>
      <c r="ABS78" s="313"/>
      <c r="ABT78" s="313"/>
      <c r="ABU78" s="313"/>
      <c r="ABV78" s="313"/>
      <c r="ABW78" s="313"/>
      <c r="ABX78" s="313"/>
      <c r="ABY78" s="313"/>
      <c r="ABZ78" s="313"/>
      <c r="ACA78" s="313"/>
      <c r="ACB78" s="313"/>
      <c r="ACC78" s="313"/>
      <c r="ACD78" s="313"/>
      <c r="ACE78" s="313"/>
      <c r="ACF78" s="313"/>
      <c r="ACG78" s="313"/>
      <c r="ACH78" s="313"/>
      <c r="ACI78" s="313"/>
      <c r="ACJ78" s="313"/>
      <c r="ACK78" s="313"/>
      <c r="ACL78" s="313"/>
      <c r="ACM78" s="313"/>
      <c r="ACN78" s="313"/>
      <c r="ACO78" s="313"/>
      <c r="ACP78" s="313"/>
      <c r="ACQ78" s="313"/>
      <c r="ACR78" s="313"/>
      <c r="ACS78" s="313"/>
      <c r="ACT78" s="313"/>
      <c r="ACU78" s="313"/>
      <c r="ACV78" s="313"/>
      <c r="ACW78" s="313"/>
      <c r="ACX78" s="313"/>
      <c r="ACY78" s="313"/>
      <c r="ACZ78" s="313"/>
      <c r="ADA78" s="313"/>
      <c r="ADB78" s="313"/>
      <c r="ADC78" s="313"/>
      <c r="ADD78" s="313"/>
      <c r="ADE78" s="313"/>
      <c r="ADF78" s="313"/>
      <c r="ADG78" s="313"/>
      <c r="ADH78" s="313"/>
      <c r="ADI78" s="313"/>
      <c r="ADJ78" s="313"/>
      <c r="ADK78" s="313"/>
      <c r="ADL78" s="313"/>
      <c r="ADM78" s="313"/>
      <c r="ADN78" s="313"/>
      <c r="ADO78" s="313"/>
      <c r="ADP78" s="313"/>
      <c r="ADQ78" s="313"/>
      <c r="ADR78" s="313"/>
      <c r="ADS78" s="313"/>
      <c r="ADT78" s="313"/>
      <c r="ADU78" s="313"/>
      <c r="ADV78" s="313"/>
      <c r="ADW78" s="313"/>
      <c r="ADX78" s="313"/>
      <c r="ADY78" s="313"/>
      <c r="ADZ78" s="313"/>
      <c r="AEA78" s="313"/>
      <c r="AEB78" s="313"/>
      <c r="AEC78" s="313"/>
      <c r="AED78" s="313"/>
      <c r="AEE78" s="313"/>
      <c r="AEF78" s="313"/>
      <c r="AEG78" s="313"/>
      <c r="AEH78" s="313"/>
      <c r="AEI78" s="313"/>
      <c r="AEJ78" s="313"/>
      <c r="AEK78" s="313"/>
      <c r="AEL78" s="313"/>
      <c r="AEM78" s="313"/>
      <c r="AEN78" s="313"/>
      <c r="AEO78" s="313"/>
      <c r="AEP78" s="313"/>
      <c r="AEQ78" s="313"/>
      <c r="AER78" s="313"/>
      <c r="AES78" s="313"/>
      <c r="AET78" s="313"/>
      <c r="AEU78" s="313"/>
      <c r="AEV78" s="313"/>
      <c r="AEW78" s="313"/>
      <c r="AEX78" s="313"/>
      <c r="AEY78" s="313"/>
      <c r="AEZ78" s="313"/>
      <c r="AFA78" s="313"/>
      <c r="AFB78" s="313"/>
      <c r="AFC78" s="313"/>
      <c r="AFD78" s="313"/>
      <c r="AFE78" s="313"/>
      <c r="AFF78" s="313"/>
      <c r="AFG78" s="313"/>
      <c r="AFH78" s="313"/>
      <c r="AFI78" s="313"/>
      <c r="AFJ78" s="313"/>
      <c r="AFK78" s="313"/>
      <c r="AFL78" s="313"/>
      <c r="AFM78" s="313"/>
      <c r="AFN78" s="313"/>
      <c r="AFO78" s="313"/>
      <c r="AFP78" s="313"/>
      <c r="AFQ78" s="313"/>
      <c r="AFR78" s="313"/>
      <c r="AFS78" s="313"/>
      <c r="AFT78" s="313"/>
      <c r="AFU78" s="313"/>
      <c r="AFV78" s="313"/>
      <c r="AFW78" s="313"/>
      <c r="AFX78" s="313"/>
      <c r="AFY78" s="313"/>
      <c r="AFZ78" s="313"/>
      <c r="AGA78" s="313"/>
      <c r="AGB78" s="313"/>
      <c r="AGC78" s="313"/>
      <c r="AGD78" s="313"/>
      <c r="AGE78" s="313"/>
      <c r="AGF78" s="313"/>
      <c r="AGG78" s="313"/>
      <c r="AGH78" s="313"/>
      <c r="AGI78" s="313"/>
      <c r="AGJ78" s="313"/>
      <c r="AGK78" s="313"/>
      <c r="AGL78" s="313"/>
      <c r="AGM78" s="313"/>
      <c r="AGN78" s="313"/>
      <c r="AGO78" s="313"/>
      <c r="AGP78" s="313"/>
      <c r="AGQ78" s="313"/>
      <c r="AGR78" s="313"/>
      <c r="AGS78" s="313"/>
      <c r="AGT78" s="313"/>
      <c r="AGU78" s="313"/>
      <c r="AGV78" s="313"/>
      <c r="AGW78" s="313"/>
      <c r="AGX78" s="313"/>
      <c r="AGY78" s="313"/>
      <c r="AGZ78" s="313"/>
      <c r="AHA78" s="313"/>
      <c r="AHB78" s="313"/>
      <c r="AHC78" s="313"/>
      <c r="AHD78" s="313"/>
      <c r="AHE78" s="313"/>
      <c r="AHF78" s="313"/>
      <c r="AHG78" s="313"/>
      <c r="AHH78" s="313"/>
      <c r="AHI78" s="313"/>
      <c r="AHJ78" s="313"/>
      <c r="AHK78" s="313"/>
      <c r="AHL78" s="313"/>
      <c r="AHM78" s="313"/>
      <c r="AHN78" s="313"/>
      <c r="AHO78" s="313"/>
      <c r="AHP78" s="313"/>
      <c r="AHQ78" s="313"/>
      <c r="AHR78" s="313"/>
      <c r="AHS78" s="313"/>
      <c r="AHT78" s="313"/>
      <c r="AHU78" s="313"/>
      <c r="AHV78" s="313"/>
      <c r="AHW78" s="313"/>
      <c r="AHX78" s="313"/>
      <c r="AHY78" s="313"/>
      <c r="AHZ78" s="313"/>
      <c r="AIA78" s="313"/>
      <c r="AIB78" s="313"/>
      <c r="AIC78" s="313"/>
      <c r="AID78" s="313"/>
      <c r="AIE78" s="313"/>
      <c r="AIF78" s="313"/>
      <c r="AIG78" s="313"/>
      <c r="AIH78" s="313"/>
      <c r="AII78" s="313"/>
      <c r="AIJ78" s="313"/>
      <c r="AIK78" s="313"/>
      <c r="AIL78" s="313"/>
      <c r="AIM78" s="313"/>
      <c r="AIN78" s="313"/>
      <c r="AIO78" s="313"/>
      <c r="AIP78" s="313"/>
      <c r="AIQ78" s="313"/>
      <c r="AIR78" s="313"/>
      <c r="AIS78" s="313"/>
      <c r="AIT78" s="313"/>
      <c r="AIU78" s="313"/>
      <c r="AIV78" s="313"/>
      <c r="AIW78" s="313"/>
      <c r="AIX78" s="313"/>
      <c r="AIY78" s="313"/>
      <c r="AIZ78" s="313"/>
      <c r="AJA78" s="313"/>
      <c r="AJB78" s="313"/>
      <c r="AJC78" s="313"/>
      <c r="AJD78" s="313"/>
      <c r="AJE78" s="313"/>
      <c r="AJF78" s="313"/>
      <c r="AJG78" s="313"/>
      <c r="AJH78" s="313"/>
      <c r="AJI78" s="313"/>
      <c r="AJJ78" s="313"/>
      <c r="AJK78" s="313"/>
      <c r="AJL78" s="313"/>
      <c r="AJM78" s="313"/>
      <c r="AJN78" s="313"/>
      <c r="AJO78" s="313"/>
      <c r="AJP78" s="313"/>
      <c r="AJQ78" s="313"/>
      <c r="AJR78" s="313"/>
      <c r="AJS78" s="313"/>
      <c r="AJT78" s="313"/>
      <c r="AJU78" s="313"/>
      <c r="AJV78" s="313"/>
      <c r="AJW78" s="313"/>
      <c r="AJX78" s="313"/>
      <c r="AJY78" s="313"/>
      <c r="AJZ78" s="313"/>
      <c r="AKA78" s="313"/>
      <c r="AKB78" s="313"/>
      <c r="AKC78" s="313"/>
      <c r="AKD78" s="313"/>
      <c r="AKE78" s="313"/>
      <c r="AKF78" s="313"/>
      <c r="AKG78" s="313"/>
      <c r="AKH78" s="313"/>
      <c r="AKI78" s="313"/>
      <c r="AKJ78" s="313"/>
      <c r="AKK78" s="313"/>
      <c r="AKL78" s="313"/>
      <c r="AKM78" s="313"/>
      <c r="AKN78" s="313"/>
      <c r="AKO78" s="313"/>
      <c r="AKP78" s="313"/>
      <c r="AKQ78" s="313"/>
      <c r="AKR78" s="313"/>
      <c r="AKS78" s="313"/>
      <c r="AKT78" s="313"/>
      <c r="AKU78" s="313"/>
      <c r="AKV78" s="313"/>
      <c r="AKW78" s="313"/>
      <c r="AKX78" s="313"/>
      <c r="AKY78" s="313"/>
      <c r="AKZ78" s="313"/>
      <c r="ALA78" s="313"/>
      <c r="ALB78" s="313"/>
      <c r="ALC78" s="313"/>
      <c r="ALD78" s="313"/>
      <c r="ALE78" s="313"/>
      <c r="ALF78" s="313"/>
      <c r="ALG78" s="313"/>
      <c r="ALH78" s="313"/>
      <c r="ALI78" s="313"/>
      <c r="ALJ78" s="313"/>
      <c r="ALK78" s="313"/>
      <c r="ALL78" s="313"/>
      <c r="ALM78" s="313"/>
      <c r="ALN78" s="313"/>
      <c r="ALO78" s="313"/>
      <c r="ALP78" s="313"/>
      <c r="ALQ78" s="313"/>
      <c r="ALR78" s="313"/>
      <c r="ALS78" s="313"/>
      <c r="ALT78" s="313"/>
      <c r="ALU78" s="313"/>
      <c r="ALV78" s="313"/>
      <c r="ALW78" s="313"/>
      <c r="ALX78" s="313"/>
      <c r="ALY78" s="313"/>
      <c r="ALZ78" s="313"/>
      <c r="AMA78" s="313"/>
      <c r="AMB78" s="313"/>
      <c r="AMC78" s="313"/>
      <c r="AMD78" s="313"/>
      <c r="AME78" s="313"/>
      <c r="AMF78" s="313"/>
      <c r="AMG78" s="313"/>
      <c r="AMH78" s="313"/>
      <c r="AMI78" s="313"/>
      <c r="AMJ78" s="313"/>
      <c r="AMK78" s="313"/>
      <c r="AML78" s="313"/>
      <c r="AMM78" s="313"/>
      <c r="AMN78" s="313"/>
      <c r="AMO78" s="313"/>
      <c r="AMP78" s="313"/>
      <c r="AMQ78" s="313"/>
      <c r="AMR78" s="313"/>
      <c r="AMS78" s="313"/>
      <c r="AMT78" s="313"/>
      <c r="AMU78" s="313"/>
      <c r="AMV78" s="313"/>
      <c r="AMW78" s="313"/>
      <c r="AMX78" s="313"/>
      <c r="AMY78" s="313"/>
      <c r="AMZ78" s="313"/>
      <c r="ANA78" s="313"/>
      <c r="ANB78" s="313"/>
      <c r="ANC78" s="313"/>
      <c r="AND78" s="313"/>
      <c r="ANE78" s="313"/>
      <c r="ANF78" s="313"/>
      <c r="ANG78" s="313"/>
      <c r="ANH78" s="313"/>
      <c r="ANI78" s="313"/>
      <c r="ANJ78" s="313"/>
      <c r="ANK78" s="313"/>
      <c r="ANL78" s="313"/>
      <c r="ANM78" s="313"/>
      <c r="ANN78" s="313"/>
      <c r="ANO78" s="313"/>
      <c r="ANP78" s="313"/>
      <c r="ANQ78" s="313"/>
      <c r="ANR78" s="313"/>
      <c r="ANS78" s="313"/>
      <c r="ANT78" s="313"/>
      <c r="ANU78" s="313"/>
      <c r="ANV78" s="313"/>
      <c r="ANW78" s="313"/>
      <c r="ANX78" s="313"/>
      <c r="ANY78" s="313"/>
      <c r="ANZ78" s="313"/>
      <c r="AOA78" s="313"/>
      <c r="AOB78" s="313"/>
      <c r="AOC78" s="313"/>
      <c r="AOD78" s="313"/>
      <c r="AOE78" s="313"/>
      <c r="AOF78" s="313"/>
      <c r="AOG78" s="313"/>
      <c r="AOH78" s="313"/>
      <c r="AOI78" s="313"/>
      <c r="AOJ78" s="313"/>
      <c r="AOK78" s="313"/>
      <c r="AOL78" s="313"/>
      <c r="AOM78" s="313"/>
      <c r="AON78" s="313"/>
      <c r="AOO78" s="313"/>
      <c r="AOP78" s="313"/>
      <c r="AOQ78" s="313"/>
      <c r="AOR78" s="313"/>
      <c r="AOS78" s="313"/>
      <c r="AOT78" s="313"/>
      <c r="AOU78" s="313"/>
      <c r="AOV78" s="313"/>
      <c r="AOW78" s="313"/>
      <c r="AOX78" s="313"/>
      <c r="AOY78" s="313"/>
      <c r="AOZ78" s="313"/>
      <c r="APA78" s="313"/>
      <c r="APB78" s="313"/>
      <c r="APC78" s="313"/>
      <c r="APD78" s="313"/>
      <c r="APE78" s="313"/>
      <c r="APF78" s="313"/>
      <c r="APG78" s="313"/>
      <c r="APH78" s="313"/>
      <c r="API78" s="313"/>
      <c r="APJ78" s="313"/>
      <c r="APK78" s="313"/>
      <c r="APL78" s="313"/>
      <c r="APM78" s="313"/>
      <c r="APN78" s="313"/>
      <c r="APO78" s="313"/>
      <c r="APP78" s="313"/>
      <c r="APQ78" s="313"/>
      <c r="APR78" s="313"/>
      <c r="APS78" s="313"/>
      <c r="APT78" s="313"/>
      <c r="APU78" s="313"/>
      <c r="APV78" s="313"/>
      <c r="APW78" s="313"/>
      <c r="APX78" s="313"/>
      <c r="APY78" s="313"/>
      <c r="APZ78" s="313"/>
      <c r="AQA78" s="313"/>
      <c r="AQB78" s="313"/>
      <c r="AQC78" s="313"/>
      <c r="AQD78" s="313"/>
      <c r="AQE78" s="313"/>
      <c r="AQF78" s="313"/>
      <c r="AQG78" s="313"/>
      <c r="AQH78" s="313"/>
      <c r="AQI78" s="313"/>
      <c r="AQJ78" s="313"/>
      <c r="AQK78" s="313"/>
      <c r="AQL78" s="313"/>
      <c r="AQM78" s="313"/>
      <c r="AQN78" s="313"/>
      <c r="AQO78" s="313"/>
      <c r="AQP78" s="313"/>
      <c r="AQQ78" s="313"/>
      <c r="AQR78" s="313"/>
      <c r="AQS78" s="313"/>
      <c r="AQT78" s="313"/>
      <c r="AQU78" s="313"/>
      <c r="AQV78" s="313"/>
      <c r="AQW78" s="313"/>
      <c r="AQX78" s="313"/>
      <c r="AQY78" s="313"/>
      <c r="AQZ78" s="313"/>
      <c r="ARA78" s="313"/>
      <c r="ARB78" s="313"/>
      <c r="ARC78" s="313"/>
      <c r="ARD78" s="313"/>
      <c r="ARE78" s="313"/>
      <c r="ARF78" s="313"/>
      <c r="ARG78" s="313"/>
      <c r="ARH78" s="313"/>
      <c r="ARI78" s="313"/>
      <c r="ARJ78" s="313"/>
      <c r="ARK78" s="313"/>
      <c r="ARL78" s="313"/>
      <c r="ARM78" s="313"/>
      <c r="ARN78" s="313"/>
      <c r="ARO78" s="313"/>
      <c r="ARP78" s="313"/>
      <c r="ARQ78" s="313"/>
      <c r="ARR78" s="313"/>
      <c r="ARS78" s="313"/>
      <c r="ART78" s="313"/>
      <c r="ARU78" s="313"/>
      <c r="ARV78" s="313"/>
      <c r="ARW78" s="313"/>
      <c r="ARX78" s="313"/>
      <c r="ARY78" s="313"/>
      <c r="ARZ78" s="313"/>
      <c r="ASA78" s="313"/>
      <c r="ASB78" s="313"/>
      <c r="ASC78" s="313"/>
      <c r="ASD78" s="313"/>
      <c r="ASE78" s="313"/>
      <c r="ASF78" s="313"/>
      <c r="ASG78" s="313"/>
      <c r="ASH78" s="313"/>
      <c r="ASI78" s="313"/>
      <c r="ASJ78" s="313"/>
      <c r="ASK78" s="313"/>
      <c r="ASL78" s="313"/>
      <c r="ASM78" s="313"/>
      <c r="ASN78" s="313"/>
      <c r="ASO78" s="313"/>
      <c r="ASP78" s="313"/>
      <c r="ASQ78" s="313"/>
      <c r="ASR78" s="313"/>
      <c r="ASS78" s="313"/>
      <c r="AST78" s="313"/>
      <c r="ASU78" s="313"/>
      <c r="ASV78" s="313"/>
      <c r="ASW78" s="313"/>
      <c r="ASX78" s="313"/>
      <c r="ASY78" s="313"/>
      <c r="ASZ78" s="313"/>
      <c r="ATA78" s="313"/>
      <c r="ATB78" s="313"/>
      <c r="ATC78" s="313"/>
      <c r="ATD78" s="313"/>
      <c r="ATE78" s="313"/>
      <c r="ATF78" s="313"/>
      <c r="ATG78" s="313"/>
      <c r="ATH78" s="313"/>
      <c r="ATI78" s="313"/>
      <c r="ATJ78" s="313"/>
      <c r="ATK78" s="313"/>
      <c r="ATL78" s="313"/>
      <c r="ATM78" s="313"/>
      <c r="ATN78" s="313"/>
      <c r="ATO78" s="313"/>
      <c r="ATP78" s="313"/>
      <c r="ATQ78" s="313"/>
      <c r="ATR78" s="313"/>
      <c r="ATS78" s="313"/>
      <c r="ATT78" s="313"/>
      <c r="ATU78" s="313"/>
      <c r="ATV78" s="313"/>
      <c r="ATW78" s="313"/>
      <c r="ATX78" s="313"/>
      <c r="ATY78" s="313"/>
      <c r="ATZ78" s="313"/>
      <c r="AUA78" s="313"/>
      <c r="AUB78" s="313"/>
      <c r="AUC78" s="313"/>
      <c r="AUD78" s="313"/>
      <c r="AUE78" s="313"/>
      <c r="AUF78" s="313"/>
      <c r="AUG78" s="313"/>
      <c r="AUH78" s="313"/>
      <c r="AUI78" s="313"/>
      <c r="AUJ78" s="313"/>
      <c r="AUK78" s="313"/>
      <c r="AUL78" s="313"/>
      <c r="AUM78" s="313"/>
      <c r="AUN78" s="313"/>
      <c r="AUO78" s="313"/>
      <c r="AUP78" s="313"/>
      <c r="AUQ78" s="313"/>
      <c r="AUR78" s="313"/>
      <c r="AUS78" s="313"/>
      <c r="AUT78" s="313"/>
      <c r="AUU78" s="313"/>
      <c r="AUV78" s="313"/>
      <c r="AUW78" s="313"/>
      <c r="AUX78" s="313"/>
      <c r="AUY78" s="313"/>
      <c r="AUZ78" s="313"/>
      <c r="AVA78" s="313"/>
      <c r="AVB78" s="313"/>
      <c r="AVC78" s="313"/>
      <c r="AVD78" s="313"/>
      <c r="AVE78" s="313"/>
      <c r="AVF78" s="313"/>
      <c r="AVG78" s="313"/>
      <c r="AVH78" s="313"/>
      <c r="AVI78" s="313"/>
      <c r="AVJ78" s="313"/>
      <c r="AVK78" s="313"/>
      <c r="AVL78" s="313"/>
      <c r="AVM78" s="313"/>
      <c r="AVN78" s="313"/>
      <c r="AVO78" s="313"/>
      <c r="AVP78" s="313"/>
      <c r="AVQ78" s="313"/>
      <c r="AVR78" s="313"/>
      <c r="AVS78" s="313"/>
      <c r="AVT78" s="313"/>
      <c r="AVU78" s="313"/>
      <c r="AVV78" s="313"/>
      <c r="AVW78" s="313"/>
      <c r="AVX78" s="313"/>
      <c r="AVY78" s="313"/>
      <c r="AVZ78" s="313"/>
      <c r="AWA78" s="313"/>
      <c r="AWB78" s="313"/>
      <c r="AWC78" s="313"/>
      <c r="AWD78" s="313"/>
      <c r="AWE78" s="313"/>
      <c r="AWF78" s="313"/>
      <c r="AWG78" s="313"/>
      <c r="AWH78" s="313"/>
      <c r="AWI78" s="313"/>
      <c r="AWJ78" s="313"/>
      <c r="AWK78" s="313"/>
      <c r="AWL78" s="313"/>
      <c r="AWM78" s="313"/>
      <c r="AWN78" s="313"/>
      <c r="AWO78" s="313"/>
      <c r="AWP78" s="313"/>
      <c r="AWQ78" s="313"/>
      <c r="AWR78" s="313"/>
      <c r="AWS78" s="313"/>
      <c r="AWT78" s="313"/>
      <c r="AWU78" s="313"/>
      <c r="AWV78" s="313"/>
      <c r="AWW78" s="313"/>
      <c r="AWX78" s="313"/>
      <c r="AWY78" s="313"/>
      <c r="AWZ78" s="313"/>
      <c r="AXA78" s="313"/>
      <c r="AXB78" s="313"/>
      <c r="AXC78" s="313"/>
      <c r="AXD78" s="313"/>
      <c r="AXE78" s="313"/>
      <c r="AXF78" s="313"/>
      <c r="AXG78" s="313"/>
      <c r="AXH78" s="313"/>
      <c r="AXI78" s="313"/>
      <c r="AXJ78" s="313"/>
      <c r="AXK78" s="313"/>
      <c r="AXL78" s="313"/>
      <c r="AXM78" s="313"/>
      <c r="AXN78" s="313"/>
      <c r="AXO78" s="313"/>
      <c r="AXP78" s="313"/>
      <c r="AXQ78" s="313"/>
      <c r="AXR78" s="313"/>
      <c r="AXS78" s="313"/>
      <c r="AXT78" s="313"/>
      <c r="AXU78" s="313"/>
      <c r="AXV78" s="313"/>
      <c r="AXW78" s="313"/>
      <c r="AXX78" s="313"/>
      <c r="AXY78" s="313"/>
      <c r="AXZ78" s="313"/>
      <c r="AYA78" s="313"/>
      <c r="AYB78" s="313"/>
      <c r="AYC78" s="313"/>
      <c r="AYD78" s="313"/>
      <c r="AYE78" s="313"/>
      <c r="AYF78" s="313"/>
      <c r="AYG78" s="313"/>
      <c r="AYH78" s="313"/>
      <c r="AYI78" s="313"/>
      <c r="AYJ78" s="313"/>
      <c r="AYK78" s="313"/>
      <c r="AYL78" s="313"/>
      <c r="AYM78" s="313"/>
      <c r="AYN78" s="313"/>
      <c r="AYO78" s="313"/>
      <c r="AYP78" s="313"/>
      <c r="AYQ78" s="313"/>
      <c r="AYR78" s="313"/>
      <c r="AYS78" s="313"/>
      <c r="AYT78" s="313"/>
      <c r="AYU78" s="313"/>
      <c r="AYV78" s="313"/>
      <c r="AYW78" s="313"/>
      <c r="AYX78" s="313"/>
      <c r="AYY78" s="313"/>
      <c r="AYZ78" s="313"/>
      <c r="AZA78" s="313"/>
      <c r="AZB78" s="313"/>
      <c r="AZC78" s="313"/>
      <c r="AZD78" s="313"/>
      <c r="AZE78" s="313"/>
      <c r="AZF78" s="313"/>
      <c r="AZG78" s="313"/>
      <c r="AZH78" s="313"/>
      <c r="AZI78" s="313"/>
      <c r="AZJ78" s="313"/>
      <c r="AZK78" s="313"/>
      <c r="AZL78" s="313"/>
      <c r="AZM78" s="313"/>
      <c r="AZN78" s="313"/>
      <c r="AZO78" s="313"/>
      <c r="AZP78" s="313"/>
      <c r="AZQ78" s="313"/>
      <c r="AZR78" s="313"/>
      <c r="AZS78" s="313"/>
      <c r="AZT78" s="313"/>
      <c r="AZU78" s="313"/>
      <c r="AZV78" s="313"/>
      <c r="AZW78" s="313"/>
      <c r="AZX78" s="313"/>
      <c r="AZY78" s="313"/>
      <c r="AZZ78" s="313"/>
      <c r="BAA78" s="313"/>
      <c r="BAB78" s="313"/>
      <c r="BAC78" s="313"/>
      <c r="BAD78" s="313"/>
      <c r="BAE78" s="313"/>
      <c r="BAF78" s="313"/>
      <c r="BAG78" s="313"/>
      <c r="BAH78" s="313"/>
      <c r="BAI78" s="313"/>
      <c r="BAJ78" s="313"/>
      <c r="BAK78" s="313"/>
      <c r="BAL78" s="313"/>
      <c r="BAM78" s="313"/>
      <c r="BAN78" s="313"/>
      <c r="BAO78" s="313"/>
      <c r="BAP78" s="313"/>
      <c r="BAQ78" s="313"/>
      <c r="BAR78" s="313"/>
      <c r="BAS78" s="313"/>
      <c r="BAT78" s="313"/>
      <c r="BAU78" s="313"/>
      <c r="BAV78" s="313"/>
      <c r="BAW78" s="313"/>
      <c r="BAX78" s="313"/>
      <c r="BAY78" s="313"/>
      <c r="BAZ78" s="313"/>
      <c r="BBA78" s="313"/>
      <c r="BBB78" s="313"/>
      <c r="BBC78" s="313"/>
      <c r="BBD78" s="313"/>
      <c r="BBE78" s="313"/>
      <c r="BBF78" s="313"/>
      <c r="BBG78" s="313"/>
      <c r="BBH78" s="313"/>
      <c r="BBI78" s="313"/>
      <c r="BBJ78" s="313"/>
      <c r="BBK78" s="313"/>
      <c r="BBL78" s="313"/>
      <c r="BBM78" s="313"/>
      <c r="BBN78" s="313"/>
      <c r="BBO78" s="313"/>
      <c r="BBP78" s="313"/>
      <c r="BBQ78" s="313"/>
      <c r="BBR78" s="313"/>
      <c r="BBS78" s="313"/>
      <c r="BBT78" s="313"/>
      <c r="BBU78" s="313"/>
      <c r="BBV78" s="313"/>
      <c r="BBW78" s="313"/>
      <c r="BBX78" s="313"/>
      <c r="BBY78" s="313"/>
      <c r="BBZ78" s="313"/>
      <c r="BCA78" s="313"/>
      <c r="BCB78" s="313"/>
      <c r="BCC78" s="313"/>
      <c r="BCD78" s="313"/>
      <c r="BCE78" s="313"/>
      <c r="BCF78" s="313"/>
      <c r="BCG78" s="313"/>
      <c r="BCH78" s="313"/>
      <c r="BCI78" s="313"/>
      <c r="BCJ78" s="313"/>
      <c r="BCK78" s="313"/>
      <c r="BCL78" s="313"/>
      <c r="BCM78" s="313"/>
      <c r="BCN78" s="313"/>
      <c r="BCO78" s="313"/>
      <c r="BCP78" s="313"/>
      <c r="BCQ78" s="313"/>
      <c r="BCR78" s="313"/>
      <c r="BCS78" s="313"/>
      <c r="BCT78" s="313"/>
      <c r="BCU78" s="313"/>
      <c r="BCV78" s="313"/>
      <c r="BCW78" s="313"/>
      <c r="BCX78" s="313"/>
      <c r="BCY78" s="313"/>
      <c r="BCZ78" s="313"/>
      <c r="BDA78" s="313"/>
      <c r="BDB78" s="313"/>
      <c r="BDC78" s="313"/>
      <c r="BDD78" s="313"/>
      <c r="BDE78" s="313"/>
      <c r="BDF78" s="313"/>
      <c r="BDG78" s="313"/>
      <c r="BDH78" s="313"/>
      <c r="BDI78" s="313"/>
      <c r="BDJ78" s="313"/>
      <c r="BDK78" s="313"/>
      <c r="BDL78" s="313"/>
      <c r="BDM78" s="313"/>
      <c r="BDN78" s="313"/>
      <c r="BDO78" s="313"/>
      <c r="BDP78" s="313"/>
      <c r="BDQ78" s="313"/>
      <c r="BDR78" s="313"/>
      <c r="BDS78" s="313"/>
      <c r="BDT78" s="313"/>
      <c r="BDU78" s="313"/>
      <c r="BDV78" s="313"/>
      <c r="BDW78" s="313"/>
      <c r="BDX78" s="313"/>
      <c r="BDY78" s="313"/>
      <c r="BDZ78" s="313"/>
      <c r="BEA78" s="313"/>
      <c r="BEB78" s="313"/>
      <c r="BEC78" s="313"/>
      <c r="BED78" s="313"/>
      <c r="BEE78" s="313"/>
      <c r="BEF78" s="313"/>
      <c r="BEG78" s="313"/>
      <c r="BEH78" s="313"/>
      <c r="BEI78" s="313"/>
      <c r="BEJ78" s="313"/>
      <c r="BEK78" s="313"/>
      <c r="BEL78" s="313"/>
      <c r="BEM78" s="313"/>
      <c r="BEN78" s="313"/>
      <c r="BEO78" s="313"/>
      <c r="BEP78" s="313"/>
      <c r="BEQ78" s="313"/>
      <c r="BER78" s="313"/>
      <c r="BES78" s="313"/>
      <c r="BET78" s="313"/>
      <c r="BEU78" s="313"/>
      <c r="BEV78" s="313"/>
      <c r="BEW78" s="313"/>
      <c r="BEX78" s="313"/>
      <c r="BEY78" s="313"/>
      <c r="BEZ78" s="313"/>
      <c r="BFA78" s="313"/>
      <c r="BFB78" s="313"/>
      <c r="BFC78" s="313"/>
      <c r="BFD78" s="313"/>
      <c r="BFE78" s="313"/>
      <c r="BFF78" s="313"/>
      <c r="BFG78" s="313"/>
      <c r="BFH78" s="313"/>
      <c r="BFI78" s="313"/>
      <c r="BFJ78" s="313"/>
      <c r="BFK78" s="313"/>
      <c r="BFL78" s="313"/>
      <c r="BFM78" s="313"/>
      <c r="BFN78" s="313"/>
      <c r="BFO78" s="313"/>
      <c r="BFP78" s="313"/>
      <c r="BFQ78" s="313"/>
      <c r="BFR78" s="313"/>
      <c r="BFS78" s="313"/>
      <c r="BFT78" s="313"/>
      <c r="BFU78" s="313"/>
      <c r="BFV78" s="313"/>
      <c r="BFW78" s="313"/>
      <c r="BFX78" s="313"/>
      <c r="BFY78" s="313"/>
      <c r="BFZ78" s="313"/>
      <c r="BGA78" s="313"/>
      <c r="BGB78" s="313"/>
      <c r="BGC78" s="313"/>
      <c r="BGD78" s="313"/>
      <c r="BGE78" s="313"/>
      <c r="BGF78" s="313"/>
      <c r="BGG78" s="313"/>
      <c r="BGH78" s="313"/>
      <c r="BGI78" s="313"/>
      <c r="BGJ78" s="313"/>
      <c r="BGK78" s="313"/>
      <c r="BGL78" s="313"/>
      <c r="BGM78" s="313"/>
      <c r="BGN78" s="313"/>
      <c r="BGO78" s="313"/>
      <c r="BGP78" s="313"/>
      <c r="BGQ78" s="313"/>
      <c r="BGR78" s="313"/>
      <c r="BGS78" s="313"/>
      <c r="BGT78" s="313"/>
      <c r="BGU78" s="313"/>
      <c r="BGV78" s="313"/>
      <c r="BGW78" s="313"/>
      <c r="BGX78" s="313"/>
      <c r="BGY78" s="313"/>
      <c r="BGZ78" s="313"/>
      <c r="BHA78" s="313"/>
      <c r="BHB78" s="313"/>
      <c r="BHC78" s="313"/>
      <c r="BHD78" s="313"/>
      <c r="BHE78" s="313"/>
      <c r="BHF78" s="313"/>
      <c r="BHG78" s="313"/>
      <c r="BHH78" s="313"/>
      <c r="BHI78" s="313"/>
      <c r="BHJ78" s="313"/>
      <c r="BHK78" s="313"/>
      <c r="BHL78" s="313"/>
      <c r="BHM78" s="313"/>
      <c r="BHN78" s="313"/>
      <c r="BHO78" s="313"/>
      <c r="BHP78" s="313"/>
      <c r="BHQ78" s="313"/>
      <c r="BHR78" s="313"/>
      <c r="BHS78" s="313"/>
      <c r="BHT78" s="313"/>
      <c r="BHU78" s="313"/>
      <c r="BHV78" s="313"/>
      <c r="BHW78" s="313"/>
      <c r="BHX78" s="313"/>
      <c r="BHY78" s="313"/>
      <c r="BHZ78" s="313"/>
      <c r="BIA78" s="313"/>
      <c r="BIB78" s="313"/>
      <c r="BIC78" s="313"/>
      <c r="BID78" s="313"/>
      <c r="BIE78" s="313"/>
      <c r="BIF78" s="313"/>
      <c r="BIG78" s="313"/>
      <c r="BIH78" s="313"/>
      <c r="BII78" s="313"/>
      <c r="BIJ78" s="313"/>
      <c r="BIK78" s="313"/>
      <c r="BIL78" s="313"/>
      <c r="BIM78" s="313"/>
      <c r="BIN78" s="313"/>
      <c r="BIO78" s="313"/>
      <c r="BIP78" s="313"/>
      <c r="BIQ78" s="313"/>
      <c r="BIR78" s="313"/>
      <c r="BIS78" s="313"/>
      <c r="BIT78" s="313"/>
      <c r="BIU78" s="313"/>
      <c r="BIV78" s="313"/>
      <c r="BIW78" s="313"/>
      <c r="BIX78" s="313"/>
      <c r="BIY78" s="313"/>
      <c r="BIZ78" s="313"/>
      <c r="BJA78" s="313"/>
      <c r="BJB78" s="313"/>
      <c r="BJC78" s="313"/>
      <c r="BJD78" s="313"/>
      <c r="BJE78" s="313"/>
      <c r="BJF78" s="313"/>
      <c r="BJG78" s="313"/>
      <c r="BJH78" s="313"/>
      <c r="BJI78" s="313"/>
      <c r="BJJ78" s="313"/>
      <c r="BJK78" s="313"/>
      <c r="BJL78" s="313"/>
      <c r="BJM78" s="313"/>
      <c r="BJN78" s="313"/>
      <c r="BJO78" s="313"/>
      <c r="BJP78" s="313"/>
      <c r="BJQ78" s="313"/>
      <c r="BJR78" s="313"/>
      <c r="BJS78" s="313"/>
      <c r="BJT78" s="313"/>
      <c r="BJU78" s="313"/>
      <c r="BJV78" s="313"/>
      <c r="BJW78" s="313"/>
      <c r="BJX78" s="313"/>
      <c r="BJY78" s="313"/>
      <c r="BJZ78" s="313"/>
      <c r="BKA78" s="313"/>
      <c r="BKB78" s="313"/>
      <c r="BKC78" s="313"/>
      <c r="BKD78" s="313"/>
      <c r="BKE78" s="313"/>
      <c r="BKF78" s="313"/>
      <c r="BKG78" s="313"/>
      <c r="BKH78" s="313"/>
      <c r="BKI78" s="313"/>
      <c r="BKJ78" s="313"/>
      <c r="BKK78" s="313"/>
      <c r="BKL78" s="313"/>
      <c r="BKM78" s="313"/>
      <c r="BKN78" s="313"/>
      <c r="BKO78" s="313"/>
      <c r="BKP78" s="313"/>
      <c r="BKQ78" s="313"/>
      <c r="BKR78" s="313"/>
      <c r="BKS78" s="313"/>
      <c r="BKT78" s="313"/>
      <c r="BKU78" s="313"/>
      <c r="BKV78" s="313"/>
      <c r="BKW78" s="313"/>
      <c r="BKX78" s="313"/>
      <c r="BKY78" s="313"/>
      <c r="BKZ78" s="313"/>
      <c r="BLA78" s="313"/>
      <c r="BLB78" s="313"/>
      <c r="BLC78" s="313"/>
      <c r="BLD78" s="313"/>
      <c r="BLE78" s="313"/>
      <c r="BLF78" s="313"/>
      <c r="BLG78" s="313"/>
      <c r="BLH78" s="313"/>
      <c r="BLI78" s="313"/>
      <c r="BLJ78" s="313"/>
      <c r="BLK78" s="313"/>
      <c r="BLL78" s="313"/>
      <c r="BLM78" s="313"/>
      <c r="BLN78" s="313"/>
      <c r="BLO78" s="313"/>
      <c r="BLP78" s="313"/>
      <c r="BLQ78" s="313"/>
      <c r="BLR78" s="313"/>
      <c r="BLS78" s="313"/>
      <c r="BLT78" s="313"/>
      <c r="BLU78" s="313"/>
      <c r="BLV78" s="313"/>
      <c r="BLW78" s="313"/>
      <c r="BLX78" s="313"/>
      <c r="BLY78" s="313"/>
      <c r="BLZ78" s="313"/>
      <c r="BMA78" s="313"/>
      <c r="BMB78" s="313"/>
      <c r="BMC78" s="313"/>
      <c r="BMD78" s="313"/>
      <c r="BME78" s="313"/>
      <c r="BMF78" s="313"/>
      <c r="BMG78" s="313"/>
      <c r="BMH78" s="313"/>
      <c r="BMI78" s="313"/>
      <c r="BMJ78" s="313"/>
      <c r="BMK78" s="313"/>
      <c r="BML78" s="313"/>
      <c r="BMM78" s="313"/>
      <c r="BMN78" s="313"/>
      <c r="BMO78" s="313"/>
      <c r="BMP78" s="313"/>
      <c r="BMQ78" s="313"/>
      <c r="BMR78" s="313"/>
      <c r="BMS78" s="313"/>
      <c r="BMT78" s="313"/>
      <c r="BMU78" s="313"/>
      <c r="BMV78" s="313"/>
      <c r="BMW78" s="313"/>
      <c r="BMX78" s="313"/>
      <c r="BMY78" s="313"/>
      <c r="BMZ78" s="313"/>
      <c r="BNA78" s="313"/>
      <c r="BNB78" s="313"/>
      <c r="BNC78" s="313"/>
      <c r="BND78" s="313"/>
      <c r="BNE78" s="313"/>
      <c r="BNF78" s="313"/>
      <c r="BNG78" s="313"/>
      <c r="BNH78" s="313"/>
      <c r="BNI78" s="313"/>
      <c r="BNJ78" s="313"/>
      <c r="BNK78" s="313"/>
      <c r="BNL78" s="313"/>
      <c r="BNM78" s="313"/>
      <c r="BNN78" s="313"/>
      <c r="BNO78" s="313"/>
      <c r="BNP78" s="313"/>
      <c r="BNQ78" s="313"/>
      <c r="BNR78" s="313"/>
      <c r="BNS78" s="313"/>
      <c r="BNT78" s="313"/>
      <c r="BNU78" s="313"/>
      <c r="BNV78" s="313"/>
      <c r="BNW78" s="313"/>
      <c r="BNX78" s="313"/>
      <c r="BNY78" s="313"/>
      <c r="BNZ78" s="313"/>
      <c r="BOA78" s="313"/>
      <c r="BOB78" s="313"/>
      <c r="BOC78" s="313"/>
      <c r="BOD78" s="313"/>
      <c r="BOE78" s="313"/>
      <c r="BOF78" s="313"/>
      <c r="BOG78" s="313"/>
      <c r="BOH78" s="313"/>
      <c r="BOI78" s="313"/>
      <c r="BOJ78" s="313"/>
      <c r="BOK78" s="313"/>
      <c r="BOL78" s="313"/>
      <c r="BOM78" s="313"/>
      <c r="BON78" s="313"/>
      <c r="BOO78" s="313"/>
      <c r="BOP78" s="313"/>
      <c r="BOQ78" s="313"/>
      <c r="BOR78" s="313"/>
      <c r="BOS78" s="313"/>
      <c r="BOT78" s="313"/>
      <c r="BOU78" s="313"/>
      <c r="BOV78" s="313"/>
      <c r="BOW78" s="313"/>
      <c r="BOX78" s="313"/>
      <c r="BOY78" s="313"/>
      <c r="BOZ78" s="313"/>
      <c r="BPA78" s="313"/>
      <c r="BPB78" s="313"/>
      <c r="BPC78" s="313"/>
      <c r="BPD78" s="313"/>
      <c r="BPE78" s="313"/>
      <c r="BPF78" s="313"/>
      <c r="BPG78" s="313"/>
      <c r="BPH78" s="313"/>
      <c r="BPI78" s="313"/>
      <c r="BPJ78" s="313"/>
      <c r="BPK78" s="313"/>
      <c r="BPL78" s="313"/>
      <c r="BPM78" s="313"/>
      <c r="BPN78" s="313"/>
      <c r="BPO78" s="313"/>
      <c r="BPP78" s="313"/>
      <c r="BPQ78" s="313"/>
      <c r="BPR78" s="313"/>
      <c r="BPS78" s="313"/>
      <c r="BPT78" s="313"/>
      <c r="BPU78" s="313"/>
      <c r="BPV78" s="313"/>
      <c r="BPW78" s="313"/>
      <c r="BPX78" s="313"/>
      <c r="BPY78" s="313"/>
      <c r="BPZ78" s="313"/>
      <c r="BQA78" s="313"/>
      <c r="BQB78" s="313"/>
      <c r="BQC78" s="313"/>
      <c r="BQD78" s="313"/>
      <c r="BQE78" s="313"/>
      <c r="BQF78" s="313"/>
      <c r="BQG78" s="313"/>
      <c r="BQH78" s="313"/>
      <c r="BQI78" s="313"/>
      <c r="BQJ78" s="313"/>
      <c r="BQK78" s="313"/>
      <c r="BQL78" s="313"/>
      <c r="BQM78" s="313"/>
      <c r="BQN78" s="313"/>
      <c r="BQO78" s="313"/>
      <c r="BQP78" s="313"/>
      <c r="BQQ78" s="313"/>
      <c r="BQR78" s="313"/>
      <c r="BQS78" s="313"/>
      <c r="BQT78" s="313"/>
      <c r="BQU78" s="313"/>
      <c r="BQV78" s="313"/>
      <c r="BQW78" s="313"/>
      <c r="BQX78" s="313"/>
      <c r="BQY78" s="313"/>
      <c r="BQZ78" s="313"/>
      <c r="BRA78" s="313"/>
      <c r="BRB78" s="313"/>
      <c r="BRC78" s="313"/>
      <c r="BRD78" s="313"/>
      <c r="BRE78" s="313"/>
      <c r="BRF78" s="313"/>
      <c r="BRG78" s="313"/>
      <c r="BRH78" s="313"/>
      <c r="BRI78" s="313"/>
      <c r="BRJ78" s="313"/>
      <c r="BRK78" s="313"/>
      <c r="BRL78" s="313"/>
      <c r="BRM78" s="313"/>
      <c r="BRN78" s="313"/>
      <c r="BRO78" s="313"/>
      <c r="BRP78" s="313"/>
      <c r="BRQ78" s="313"/>
      <c r="BRR78" s="313"/>
      <c r="BRS78" s="313"/>
      <c r="BRT78" s="313"/>
      <c r="BRU78" s="313"/>
      <c r="BRV78" s="313"/>
      <c r="BRW78" s="313"/>
      <c r="BRX78" s="313"/>
      <c r="BRY78" s="313"/>
      <c r="BRZ78" s="313"/>
      <c r="BSA78" s="313"/>
      <c r="BSB78" s="313"/>
      <c r="BSC78" s="313"/>
      <c r="BSD78" s="313"/>
      <c r="BSE78" s="313"/>
      <c r="BSF78" s="313"/>
      <c r="BSG78" s="313"/>
      <c r="BSH78" s="313"/>
      <c r="BSI78" s="313"/>
      <c r="BSJ78" s="313"/>
      <c r="BSK78" s="313"/>
      <c r="BSL78" s="313"/>
      <c r="BSM78" s="313"/>
      <c r="BSN78" s="313"/>
      <c r="BSO78" s="313"/>
      <c r="BSP78" s="313"/>
      <c r="BSQ78" s="313"/>
      <c r="BSR78" s="313"/>
      <c r="BSS78" s="313"/>
      <c r="BST78" s="313"/>
      <c r="BSU78" s="313"/>
      <c r="BSV78" s="313"/>
      <c r="BSW78" s="313"/>
      <c r="BSX78" s="313"/>
      <c r="BSY78" s="313"/>
      <c r="BSZ78" s="313"/>
      <c r="BTA78" s="313"/>
      <c r="BTB78" s="313"/>
      <c r="BTC78" s="313"/>
      <c r="BTD78" s="313"/>
      <c r="BTE78" s="313"/>
      <c r="BTF78" s="313"/>
      <c r="BTG78" s="313"/>
      <c r="BTH78" s="313"/>
      <c r="BTI78" s="313"/>
      <c r="BTJ78" s="313"/>
      <c r="BTK78" s="313"/>
      <c r="BTL78" s="313"/>
      <c r="BTM78" s="313"/>
      <c r="BTN78" s="313"/>
      <c r="BTO78" s="313"/>
      <c r="BTP78" s="313"/>
      <c r="BTQ78" s="313"/>
      <c r="BTR78" s="313"/>
      <c r="BTS78" s="313"/>
      <c r="BTT78" s="313"/>
      <c r="BTU78" s="313"/>
      <c r="BTV78" s="313"/>
      <c r="BTW78" s="313"/>
      <c r="BTX78" s="313"/>
      <c r="BTY78" s="313"/>
      <c r="BTZ78" s="313"/>
      <c r="BUA78" s="313"/>
      <c r="BUB78" s="313"/>
      <c r="BUC78" s="313"/>
      <c r="BUD78" s="313"/>
      <c r="BUE78" s="313"/>
      <c r="BUF78" s="313"/>
      <c r="BUG78" s="313"/>
      <c r="BUH78" s="313"/>
      <c r="BUI78" s="313"/>
      <c r="BUJ78" s="313"/>
      <c r="BUK78" s="313"/>
      <c r="BUL78" s="313"/>
      <c r="BUM78" s="313"/>
      <c r="BUN78" s="313"/>
      <c r="BUO78" s="313"/>
      <c r="BUP78" s="313"/>
      <c r="BUQ78" s="313"/>
      <c r="BUR78" s="313"/>
      <c r="BUS78" s="313"/>
      <c r="BUT78" s="313"/>
      <c r="BUU78" s="313"/>
      <c r="BUV78" s="313"/>
      <c r="BUW78" s="313"/>
      <c r="BUX78" s="313"/>
      <c r="BUY78" s="313"/>
      <c r="BUZ78" s="313"/>
      <c r="BVA78" s="313"/>
      <c r="BVB78" s="313"/>
      <c r="BVC78" s="313"/>
      <c r="BVD78" s="313"/>
      <c r="BVE78" s="313"/>
      <c r="BVF78" s="313"/>
      <c r="BVG78" s="313"/>
      <c r="BVH78" s="313"/>
      <c r="BVI78" s="313"/>
      <c r="BVJ78" s="313"/>
      <c r="BVK78" s="313"/>
      <c r="BVL78" s="313"/>
      <c r="BVM78" s="313"/>
      <c r="BVN78" s="313"/>
      <c r="BVO78" s="313"/>
      <c r="BVP78" s="313"/>
      <c r="BVQ78" s="313"/>
      <c r="BVR78" s="313"/>
      <c r="BVS78" s="313"/>
      <c r="BVT78" s="313"/>
      <c r="BVU78" s="313"/>
      <c r="BVV78" s="313"/>
      <c r="BVW78" s="313"/>
      <c r="BVX78" s="313"/>
      <c r="BVY78" s="313"/>
      <c r="BVZ78" s="313"/>
      <c r="BWA78" s="313"/>
      <c r="BWB78" s="313"/>
      <c r="BWC78" s="313"/>
      <c r="BWD78" s="313"/>
      <c r="BWE78" s="313"/>
      <c r="BWF78" s="313"/>
      <c r="BWG78" s="313"/>
      <c r="BWH78" s="313"/>
      <c r="BWI78" s="313"/>
      <c r="BWJ78" s="313"/>
      <c r="BWK78" s="313"/>
      <c r="BWL78" s="313"/>
      <c r="BWM78" s="313"/>
      <c r="BWN78" s="313"/>
      <c r="BWO78" s="313"/>
      <c r="BWP78" s="313"/>
      <c r="BWQ78" s="313"/>
      <c r="BWR78" s="313"/>
      <c r="BWS78" s="313"/>
      <c r="BWT78" s="313"/>
      <c r="BWU78" s="313"/>
      <c r="BWV78" s="313"/>
      <c r="BWW78" s="313"/>
      <c r="BWX78" s="313"/>
      <c r="BWY78" s="313"/>
      <c r="BWZ78" s="313"/>
      <c r="BXA78" s="313"/>
      <c r="BXB78" s="313"/>
      <c r="BXC78" s="313"/>
      <c r="BXD78" s="313"/>
      <c r="BXE78" s="313"/>
      <c r="BXF78" s="313"/>
      <c r="BXG78" s="313"/>
      <c r="BXH78" s="313"/>
      <c r="BXI78" s="313"/>
      <c r="BXJ78" s="313"/>
      <c r="BXK78" s="313"/>
      <c r="BXL78" s="313"/>
      <c r="BXM78" s="313"/>
      <c r="BXN78" s="313"/>
      <c r="BXO78" s="313"/>
      <c r="BXP78" s="313"/>
      <c r="BXQ78" s="313"/>
      <c r="BXR78" s="313"/>
      <c r="BXS78" s="313"/>
      <c r="BXT78" s="313"/>
      <c r="BXU78" s="313"/>
      <c r="BXV78" s="313"/>
      <c r="BXW78" s="313"/>
      <c r="BXX78" s="313"/>
      <c r="BXY78" s="313"/>
      <c r="BXZ78" s="313"/>
      <c r="BYA78" s="313"/>
      <c r="BYB78" s="313"/>
      <c r="BYC78" s="313"/>
      <c r="BYD78" s="313"/>
      <c r="BYE78" s="313"/>
      <c r="BYF78" s="313"/>
      <c r="BYG78" s="313"/>
      <c r="BYH78" s="313"/>
      <c r="BYI78" s="313"/>
      <c r="BYJ78" s="313"/>
      <c r="BYK78" s="313"/>
      <c r="BYL78" s="313"/>
      <c r="BYM78" s="313"/>
      <c r="BYN78" s="313"/>
      <c r="BYO78" s="313"/>
      <c r="BYP78" s="313"/>
      <c r="BYQ78" s="313"/>
      <c r="BYR78" s="313"/>
      <c r="BYS78" s="313"/>
      <c r="BYT78" s="313"/>
      <c r="BYU78" s="313"/>
      <c r="BYV78" s="313"/>
      <c r="BYW78" s="313"/>
      <c r="BYX78" s="313"/>
      <c r="BYY78" s="313"/>
      <c r="BYZ78" s="313"/>
      <c r="BZA78" s="313"/>
      <c r="BZB78" s="313"/>
      <c r="BZC78" s="313"/>
      <c r="BZD78" s="313"/>
      <c r="BZE78" s="313"/>
      <c r="BZF78" s="313"/>
      <c r="BZG78" s="313"/>
      <c r="BZH78" s="313"/>
      <c r="BZI78" s="313"/>
      <c r="BZJ78" s="313"/>
      <c r="BZK78" s="313"/>
      <c r="BZL78" s="313"/>
      <c r="BZM78" s="313"/>
      <c r="BZN78" s="313"/>
      <c r="BZO78" s="313"/>
      <c r="BZP78" s="313"/>
      <c r="BZQ78" s="313"/>
      <c r="BZR78" s="313"/>
      <c r="BZS78" s="313"/>
      <c r="BZT78" s="313"/>
      <c r="BZU78" s="313"/>
      <c r="BZV78" s="313"/>
      <c r="BZW78" s="313"/>
      <c r="BZX78" s="313"/>
      <c r="BZY78" s="313"/>
      <c r="BZZ78" s="313"/>
      <c r="CAA78" s="313"/>
      <c r="CAB78" s="313"/>
      <c r="CAC78" s="313"/>
      <c r="CAD78" s="313"/>
      <c r="CAE78" s="313"/>
      <c r="CAF78" s="313"/>
      <c r="CAG78" s="313"/>
      <c r="CAH78" s="313"/>
      <c r="CAI78" s="313"/>
      <c r="CAJ78" s="313"/>
      <c r="CAK78" s="313"/>
      <c r="CAL78" s="313"/>
      <c r="CAM78" s="313"/>
      <c r="CAN78" s="313"/>
      <c r="CAO78" s="313"/>
      <c r="CAP78" s="313"/>
      <c r="CAQ78" s="313"/>
      <c r="CAR78" s="313"/>
      <c r="CAS78" s="313"/>
      <c r="CAT78" s="313"/>
      <c r="CAU78" s="313"/>
      <c r="CAV78" s="313"/>
      <c r="CAW78" s="313"/>
      <c r="CAX78" s="313"/>
      <c r="CAY78" s="313"/>
      <c r="CAZ78" s="313"/>
      <c r="CBA78" s="313"/>
      <c r="CBB78" s="313"/>
      <c r="CBC78" s="313"/>
      <c r="CBD78" s="313"/>
      <c r="CBE78" s="313"/>
      <c r="CBF78" s="313"/>
      <c r="CBG78" s="313"/>
      <c r="CBH78" s="313"/>
      <c r="CBI78" s="313"/>
      <c r="CBJ78" s="313"/>
      <c r="CBK78" s="313"/>
      <c r="CBL78" s="313"/>
      <c r="CBM78" s="313"/>
      <c r="CBN78" s="313"/>
      <c r="CBO78" s="313"/>
      <c r="CBP78" s="313"/>
      <c r="CBQ78" s="313"/>
      <c r="CBR78" s="313"/>
      <c r="CBS78" s="313"/>
      <c r="CBT78" s="313"/>
      <c r="CBU78" s="313"/>
      <c r="CBV78" s="313"/>
      <c r="CBW78" s="313"/>
      <c r="CBX78" s="313"/>
      <c r="CBY78" s="313"/>
      <c r="CBZ78" s="313"/>
      <c r="CCA78" s="313"/>
      <c r="CCB78" s="313"/>
      <c r="CCC78" s="313"/>
      <c r="CCD78" s="313"/>
      <c r="CCE78" s="313"/>
      <c r="CCF78" s="313"/>
      <c r="CCG78" s="313"/>
      <c r="CCH78" s="313"/>
      <c r="CCI78" s="313"/>
      <c r="CCJ78" s="313"/>
      <c r="CCK78" s="313"/>
      <c r="CCL78" s="313"/>
      <c r="CCM78" s="313"/>
      <c r="CCN78" s="313"/>
      <c r="CCO78" s="313"/>
      <c r="CCP78" s="313"/>
      <c r="CCQ78" s="313"/>
      <c r="CCR78" s="313"/>
      <c r="CCS78" s="313"/>
      <c r="CCT78" s="313"/>
      <c r="CCU78" s="313"/>
      <c r="CCV78" s="313"/>
      <c r="CCW78" s="313"/>
      <c r="CCX78" s="313"/>
      <c r="CCY78" s="313"/>
      <c r="CCZ78" s="313"/>
      <c r="CDA78" s="313"/>
      <c r="CDB78" s="313"/>
      <c r="CDC78" s="313"/>
      <c r="CDD78" s="313"/>
      <c r="CDE78" s="313"/>
      <c r="CDF78" s="313"/>
      <c r="CDG78" s="313"/>
      <c r="CDH78" s="313"/>
      <c r="CDI78" s="313"/>
      <c r="CDJ78" s="313"/>
      <c r="CDK78" s="313"/>
      <c r="CDL78" s="313"/>
      <c r="CDM78" s="313"/>
      <c r="CDN78" s="313"/>
      <c r="CDO78" s="313"/>
      <c r="CDP78" s="313"/>
      <c r="CDQ78" s="313"/>
      <c r="CDR78" s="313"/>
      <c r="CDS78" s="313"/>
      <c r="CDT78" s="313"/>
      <c r="CDU78" s="313"/>
      <c r="CDV78" s="313"/>
      <c r="CDW78" s="313"/>
      <c r="CDX78" s="313"/>
      <c r="CDY78" s="313"/>
      <c r="CDZ78" s="313"/>
      <c r="CEA78" s="313"/>
      <c r="CEB78" s="313"/>
      <c r="CEC78" s="313"/>
      <c r="CED78" s="313"/>
      <c r="CEE78" s="313"/>
      <c r="CEF78" s="313"/>
      <c r="CEG78" s="313"/>
      <c r="CEH78" s="313"/>
      <c r="CEI78" s="313"/>
      <c r="CEJ78" s="313"/>
      <c r="CEK78" s="313"/>
      <c r="CEL78" s="313"/>
      <c r="CEM78" s="313"/>
      <c r="CEN78" s="313"/>
      <c r="CEO78" s="313"/>
      <c r="CEP78" s="313"/>
      <c r="CEQ78" s="313"/>
      <c r="CER78" s="313"/>
      <c r="CES78" s="313"/>
      <c r="CET78" s="313"/>
      <c r="CEU78" s="313"/>
      <c r="CEV78" s="313"/>
      <c r="CEW78" s="313"/>
      <c r="CEX78" s="313"/>
      <c r="CEY78" s="313"/>
      <c r="CEZ78" s="313"/>
      <c r="CFA78" s="313"/>
      <c r="CFB78" s="313"/>
      <c r="CFC78" s="313"/>
      <c r="CFD78" s="313"/>
      <c r="CFE78" s="313"/>
      <c r="CFF78" s="313"/>
      <c r="CFG78" s="313"/>
      <c r="CFH78" s="313"/>
      <c r="CFI78" s="313"/>
      <c r="CFJ78" s="313"/>
      <c r="CFK78" s="313"/>
      <c r="CFL78" s="313"/>
      <c r="CFM78" s="313"/>
      <c r="CFN78" s="313"/>
      <c r="CFO78" s="313"/>
      <c r="CFP78" s="313"/>
      <c r="CFQ78" s="313"/>
      <c r="CFR78" s="313"/>
      <c r="CFS78" s="313"/>
      <c r="CFT78" s="313"/>
      <c r="CFU78" s="313"/>
      <c r="CFV78" s="313"/>
      <c r="CFW78" s="313"/>
      <c r="CFX78" s="313"/>
      <c r="CFY78" s="313"/>
      <c r="CFZ78" s="313"/>
      <c r="CGA78" s="313"/>
      <c r="CGB78" s="313"/>
      <c r="CGC78" s="313"/>
      <c r="CGD78" s="313"/>
      <c r="CGE78" s="313"/>
      <c r="CGF78" s="313"/>
      <c r="CGG78" s="313"/>
      <c r="CGH78" s="313"/>
      <c r="CGI78" s="313"/>
      <c r="CGJ78" s="313"/>
      <c r="CGK78" s="313"/>
      <c r="CGL78" s="313"/>
      <c r="CGM78" s="313"/>
      <c r="CGN78" s="313"/>
      <c r="CGO78" s="313"/>
      <c r="CGP78" s="313"/>
      <c r="CGQ78" s="313"/>
      <c r="CGR78" s="313"/>
      <c r="CGS78" s="313"/>
      <c r="CGT78" s="313"/>
      <c r="CGU78" s="313"/>
      <c r="CGV78" s="313"/>
      <c r="CGW78" s="313"/>
      <c r="CGX78" s="313"/>
      <c r="CGY78" s="313"/>
      <c r="CGZ78" s="313"/>
      <c r="CHA78" s="313"/>
      <c r="CHB78" s="313"/>
      <c r="CHC78" s="313"/>
      <c r="CHD78" s="313"/>
      <c r="CHE78" s="313"/>
      <c r="CHF78" s="313"/>
      <c r="CHG78" s="313"/>
      <c r="CHH78" s="313"/>
      <c r="CHI78" s="313"/>
      <c r="CHJ78" s="313"/>
      <c r="CHK78" s="313"/>
      <c r="CHL78" s="313"/>
      <c r="CHM78" s="313"/>
      <c r="CHN78" s="313"/>
      <c r="CHO78" s="313"/>
      <c r="CHP78" s="313"/>
      <c r="CHQ78" s="313"/>
      <c r="CHR78" s="313"/>
      <c r="CHS78" s="313"/>
      <c r="CHT78" s="313"/>
      <c r="CHU78" s="313"/>
      <c r="CHV78" s="313"/>
      <c r="CHW78" s="313"/>
      <c r="CHX78" s="313"/>
      <c r="CHY78" s="313"/>
      <c r="CHZ78" s="313"/>
      <c r="CIA78" s="313"/>
      <c r="CIB78" s="313"/>
      <c r="CIC78" s="313"/>
      <c r="CID78" s="313"/>
      <c r="CIE78" s="313"/>
      <c r="CIF78" s="313"/>
      <c r="CIG78" s="313"/>
      <c r="CIH78" s="313"/>
      <c r="CII78" s="313"/>
      <c r="CIJ78" s="313"/>
      <c r="CIK78" s="313"/>
      <c r="CIL78" s="313"/>
      <c r="CIM78" s="313"/>
      <c r="CIN78" s="313"/>
      <c r="CIO78" s="313"/>
      <c r="CIP78" s="313"/>
      <c r="CIQ78" s="313"/>
      <c r="CIR78" s="313"/>
      <c r="CIS78" s="313"/>
      <c r="CIT78" s="313"/>
      <c r="CIU78" s="313"/>
      <c r="CIV78" s="313"/>
      <c r="CIW78" s="313"/>
      <c r="CIX78" s="313"/>
      <c r="CIY78" s="313"/>
      <c r="CIZ78" s="313"/>
      <c r="CJA78" s="313"/>
      <c r="CJB78" s="313"/>
      <c r="CJC78" s="313"/>
      <c r="CJD78" s="313"/>
      <c r="CJE78" s="313"/>
      <c r="CJF78" s="313"/>
      <c r="CJG78" s="313"/>
      <c r="CJH78" s="313"/>
      <c r="CJI78" s="313"/>
      <c r="CJJ78" s="313"/>
      <c r="CJK78" s="313"/>
      <c r="CJL78" s="313"/>
      <c r="CJM78" s="313"/>
      <c r="CJN78" s="313"/>
      <c r="CJO78" s="313"/>
      <c r="CJP78" s="313"/>
      <c r="CJQ78" s="313"/>
      <c r="CJR78" s="313"/>
      <c r="CJS78" s="313"/>
      <c r="CJT78" s="313"/>
      <c r="CJU78" s="313"/>
      <c r="CJV78" s="313"/>
      <c r="CJW78" s="313"/>
      <c r="CJX78" s="313"/>
      <c r="CJY78" s="313"/>
      <c r="CJZ78" s="313"/>
      <c r="CKA78" s="313"/>
      <c r="CKB78" s="313"/>
      <c r="CKC78" s="313"/>
      <c r="CKD78" s="313"/>
      <c r="CKE78" s="313"/>
      <c r="CKF78" s="313"/>
      <c r="CKG78" s="313"/>
      <c r="CKH78" s="313"/>
      <c r="CKI78" s="313"/>
      <c r="CKJ78" s="313"/>
      <c r="CKK78" s="313"/>
      <c r="CKL78" s="313"/>
      <c r="CKM78" s="313"/>
      <c r="CKN78" s="313"/>
      <c r="CKO78" s="313"/>
      <c r="CKP78" s="313"/>
      <c r="CKQ78" s="313"/>
      <c r="CKR78" s="313"/>
      <c r="CKS78" s="313"/>
      <c r="CKT78" s="313"/>
      <c r="CKU78" s="313"/>
      <c r="CKV78" s="313"/>
      <c r="CKW78" s="313"/>
      <c r="CKX78" s="313"/>
      <c r="CKY78" s="313"/>
      <c r="CKZ78" s="313"/>
      <c r="CLA78" s="313"/>
      <c r="CLB78" s="313"/>
      <c r="CLC78" s="313"/>
      <c r="CLD78" s="313"/>
      <c r="CLE78" s="313"/>
      <c r="CLF78" s="313"/>
      <c r="CLG78" s="313"/>
      <c r="CLH78" s="313"/>
      <c r="CLI78" s="313"/>
      <c r="CLJ78" s="313"/>
      <c r="CLK78" s="313"/>
      <c r="CLL78" s="313"/>
      <c r="CLM78" s="313"/>
      <c r="CLN78" s="313"/>
      <c r="CLO78" s="313"/>
      <c r="CLP78" s="313"/>
      <c r="CLQ78" s="313"/>
      <c r="CLR78" s="313"/>
      <c r="CLS78" s="313"/>
      <c r="CLT78" s="313"/>
      <c r="CLU78" s="313"/>
      <c r="CLV78" s="313"/>
      <c r="CLW78" s="313"/>
      <c r="CLX78" s="313"/>
      <c r="CLY78" s="313"/>
      <c r="CLZ78" s="313"/>
      <c r="CMA78" s="313"/>
      <c r="CMB78" s="313"/>
      <c r="CMC78" s="313"/>
      <c r="CMD78" s="313"/>
      <c r="CME78" s="313"/>
      <c r="CMF78" s="313"/>
      <c r="CMG78" s="313"/>
      <c r="CMH78" s="313"/>
      <c r="CMI78" s="313"/>
      <c r="CMJ78" s="313"/>
      <c r="CMK78" s="313"/>
      <c r="CML78" s="313"/>
      <c r="CMM78" s="313"/>
      <c r="CMN78" s="313"/>
      <c r="CMO78" s="313"/>
      <c r="CMP78" s="313"/>
      <c r="CMQ78" s="313"/>
      <c r="CMR78" s="313"/>
      <c r="CMS78" s="313"/>
      <c r="CMT78" s="313"/>
      <c r="CMU78" s="313"/>
      <c r="CMV78" s="313"/>
      <c r="CMW78" s="313"/>
      <c r="CMX78" s="313"/>
      <c r="CMY78" s="313"/>
      <c r="CMZ78" s="313"/>
      <c r="CNA78" s="313"/>
      <c r="CNB78" s="313"/>
      <c r="CNC78" s="313"/>
      <c r="CND78" s="313"/>
      <c r="CNE78" s="313"/>
      <c r="CNF78" s="313"/>
      <c r="CNG78" s="313"/>
      <c r="CNH78" s="313"/>
      <c r="CNI78" s="313"/>
      <c r="CNJ78" s="313"/>
      <c r="CNK78" s="313"/>
      <c r="CNL78" s="313"/>
      <c r="CNM78" s="313"/>
      <c r="CNN78" s="313"/>
      <c r="CNO78" s="313"/>
      <c r="CNP78" s="313"/>
      <c r="CNQ78" s="313"/>
      <c r="CNR78" s="313"/>
      <c r="CNS78" s="313"/>
      <c r="CNT78" s="313"/>
      <c r="CNU78" s="313"/>
      <c r="CNV78" s="313"/>
      <c r="CNW78" s="313"/>
      <c r="CNX78" s="313"/>
      <c r="CNY78" s="313"/>
      <c r="CNZ78" s="313"/>
      <c r="COA78" s="313"/>
      <c r="COB78" s="313"/>
      <c r="COC78" s="313"/>
      <c r="COD78" s="313"/>
      <c r="COE78" s="313"/>
      <c r="COF78" s="313"/>
      <c r="COG78" s="313"/>
      <c r="COH78" s="313"/>
      <c r="COI78" s="313"/>
      <c r="COJ78" s="313"/>
      <c r="COK78" s="313"/>
      <c r="COL78" s="313"/>
      <c r="COM78" s="313"/>
      <c r="CON78" s="313"/>
      <c r="COO78" s="313"/>
      <c r="COP78" s="313"/>
      <c r="COQ78" s="313"/>
      <c r="COR78" s="313"/>
      <c r="COS78" s="313"/>
      <c r="COT78" s="313"/>
      <c r="COU78" s="313"/>
      <c r="COV78" s="313"/>
      <c r="COW78" s="313"/>
      <c r="COX78" s="313"/>
      <c r="COY78" s="313"/>
      <c r="COZ78" s="313"/>
      <c r="CPA78" s="313"/>
      <c r="CPB78" s="313"/>
      <c r="CPC78" s="313"/>
      <c r="CPD78" s="313"/>
      <c r="CPE78" s="313"/>
      <c r="CPF78" s="313"/>
      <c r="CPG78" s="313"/>
      <c r="CPH78" s="313"/>
      <c r="CPI78" s="313"/>
      <c r="CPJ78" s="313"/>
      <c r="CPK78" s="313"/>
      <c r="CPL78" s="313"/>
      <c r="CPM78" s="313"/>
      <c r="CPN78" s="313"/>
      <c r="CPO78" s="313"/>
      <c r="CPP78" s="313"/>
      <c r="CPQ78" s="313"/>
      <c r="CPR78" s="313"/>
      <c r="CPS78" s="313"/>
      <c r="CPT78" s="313"/>
      <c r="CPU78" s="313"/>
      <c r="CPV78" s="313"/>
      <c r="CPW78" s="313"/>
      <c r="CPX78" s="313"/>
      <c r="CPY78" s="313"/>
      <c r="CPZ78" s="313"/>
      <c r="CQA78" s="313"/>
      <c r="CQB78" s="313"/>
      <c r="CQC78" s="313"/>
      <c r="CQD78" s="313"/>
      <c r="CQE78" s="313"/>
      <c r="CQF78" s="313"/>
      <c r="CQG78" s="313"/>
      <c r="CQH78" s="313"/>
      <c r="CQI78" s="313"/>
      <c r="CQJ78" s="313"/>
      <c r="CQK78" s="313"/>
      <c r="CQL78" s="313"/>
      <c r="CQM78" s="313"/>
      <c r="CQN78" s="313"/>
      <c r="CQO78" s="313"/>
      <c r="CQP78" s="313"/>
      <c r="CQQ78" s="313"/>
      <c r="CQR78" s="313"/>
      <c r="CQS78" s="313"/>
      <c r="CQT78" s="313"/>
      <c r="CQU78" s="313"/>
      <c r="CQV78" s="313"/>
      <c r="CQW78" s="313"/>
      <c r="CQX78" s="313"/>
      <c r="CQY78" s="313"/>
      <c r="CQZ78" s="313"/>
      <c r="CRA78" s="313"/>
      <c r="CRB78" s="313"/>
      <c r="CRC78" s="313"/>
      <c r="CRD78" s="313"/>
      <c r="CRE78" s="313"/>
      <c r="CRF78" s="313"/>
      <c r="CRG78" s="313"/>
      <c r="CRH78" s="313"/>
      <c r="CRI78" s="313"/>
      <c r="CRJ78" s="313"/>
      <c r="CRK78" s="313"/>
      <c r="CRL78" s="313"/>
      <c r="CRM78" s="313"/>
      <c r="CRN78" s="313"/>
      <c r="CRO78" s="313"/>
      <c r="CRP78" s="313"/>
      <c r="CRQ78" s="313"/>
      <c r="CRR78" s="313"/>
      <c r="CRS78" s="313"/>
      <c r="CRT78" s="313"/>
      <c r="CRU78" s="313"/>
      <c r="CRV78" s="313"/>
      <c r="CRW78" s="313"/>
      <c r="CRX78" s="313"/>
      <c r="CRY78" s="313"/>
      <c r="CRZ78" s="313"/>
      <c r="CSA78" s="313"/>
      <c r="CSB78" s="313"/>
      <c r="CSC78" s="313"/>
      <c r="CSD78" s="313"/>
      <c r="CSE78" s="313"/>
      <c r="CSF78" s="313"/>
      <c r="CSG78" s="313"/>
      <c r="CSH78" s="313"/>
      <c r="CSI78" s="313"/>
      <c r="CSJ78" s="313"/>
      <c r="CSK78" s="313"/>
      <c r="CSL78" s="313"/>
      <c r="CSM78" s="313"/>
      <c r="CSN78" s="313"/>
      <c r="CSO78" s="313"/>
      <c r="CSP78" s="313"/>
      <c r="CSQ78" s="313"/>
      <c r="CSR78" s="313"/>
      <c r="CSS78" s="313"/>
      <c r="CST78" s="313"/>
      <c r="CSU78" s="313"/>
      <c r="CSV78" s="313"/>
      <c r="CSW78" s="313"/>
      <c r="CSX78" s="313"/>
      <c r="CSY78" s="313"/>
      <c r="CSZ78" s="313"/>
      <c r="CTA78" s="313"/>
      <c r="CTB78" s="313"/>
      <c r="CTC78" s="313"/>
      <c r="CTD78" s="313"/>
      <c r="CTE78" s="313"/>
      <c r="CTF78" s="313"/>
      <c r="CTG78" s="313"/>
      <c r="CTH78" s="313"/>
      <c r="CTI78" s="313"/>
      <c r="CTJ78" s="313"/>
      <c r="CTK78" s="313"/>
      <c r="CTL78" s="313"/>
      <c r="CTM78" s="313"/>
      <c r="CTN78" s="313"/>
      <c r="CTO78" s="313"/>
      <c r="CTP78" s="313"/>
      <c r="CTQ78" s="313"/>
      <c r="CTR78" s="313"/>
      <c r="CTS78" s="313"/>
      <c r="CTT78" s="313"/>
      <c r="CTU78" s="313"/>
      <c r="CTV78" s="313"/>
      <c r="CTW78" s="313"/>
      <c r="CTX78" s="313"/>
      <c r="CTY78" s="313"/>
      <c r="CTZ78" s="313"/>
      <c r="CUA78" s="313"/>
      <c r="CUB78" s="313"/>
      <c r="CUC78" s="313"/>
      <c r="CUD78" s="313"/>
      <c r="CUE78" s="313"/>
      <c r="CUF78" s="313"/>
      <c r="CUG78" s="313"/>
      <c r="CUH78" s="313"/>
      <c r="CUI78" s="313"/>
      <c r="CUJ78" s="313"/>
      <c r="CUK78" s="313"/>
      <c r="CUL78" s="313"/>
      <c r="CUM78" s="313"/>
      <c r="CUN78" s="313"/>
      <c r="CUO78" s="313"/>
      <c r="CUP78" s="313"/>
      <c r="CUQ78" s="313"/>
      <c r="CUR78" s="313"/>
      <c r="CUS78" s="313"/>
      <c r="CUT78" s="313"/>
      <c r="CUU78" s="313"/>
      <c r="CUV78" s="313"/>
      <c r="CUW78" s="313"/>
      <c r="CUX78" s="313"/>
      <c r="CUY78" s="313"/>
      <c r="CUZ78" s="313"/>
      <c r="CVA78" s="313"/>
      <c r="CVB78" s="313"/>
      <c r="CVC78" s="313"/>
      <c r="CVD78" s="313"/>
      <c r="CVE78" s="313"/>
      <c r="CVF78" s="313"/>
      <c r="CVG78" s="313"/>
      <c r="CVH78" s="313"/>
      <c r="CVI78" s="313"/>
      <c r="CVJ78" s="313"/>
      <c r="CVK78" s="313"/>
      <c r="CVL78" s="313"/>
      <c r="CVM78" s="313"/>
      <c r="CVN78" s="313"/>
      <c r="CVO78" s="313"/>
      <c r="CVP78" s="313"/>
      <c r="CVQ78" s="313"/>
      <c r="CVR78" s="313"/>
      <c r="CVS78" s="313"/>
      <c r="CVT78" s="313"/>
      <c r="CVU78" s="313"/>
      <c r="CVV78" s="313"/>
      <c r="CVW78" s="313"/>
      <c r="CVX78" s="313"/>
      <c r="CVY78" s="313"/>
      <c r="CVZ78" s="313"/>
      <c r="CWA78" s="313"/>
      <c r="CWB78" s="313"/>
      <c r="CWC78" s="313"/>
      <c r="CWD78" s="313"/>
      <c r="CWE78" s="313"/>
      <c r="CWF78" s="313"/>
      <c r="CWG78" s="313"/>
      <c r="CWH78" s="313"/>
      <c r="CWI78" s="313"/>
      <c r="CWJ78" s="313"/>
      <c r="CWK78" s="313"/>
      <c r="CWL78" s="313"/>
      <c r="CWM78" s="313"/>
      <c r="CWN78" s="313"/>
      <c r="CWO78" s="313"/>
      <c r="CWP78" s="313"/>
      <c r="CWQ78" s="313"/>
      <c r="CWR78" s="313"/>
      <c r="CWS78" s="313"/>
      <c r="CWT78" s="313"/>
      <c r="CWU78" s="313"/>
      <c r="CWV78" s="313"/>
      <c r="CWW78" s="313"/>
      <c r="CWX78" s="313"/>
      <c r="CWY78" s="313"/>
      <c r="CWZ78" s="313"/>
      <c r="CXA78" s="313"/>
      <c r="CXB78" s="313"/>
      <c r="CXC78" s="313"/>
      <c r="CXD78" s="313"/>
      <c r="CXE78" s="313"/>
      <c r="CXF78" s="313"/>
      <c r="CXG78" s="313"/>
      <c r="CXH78" s="313"/>
      <c r="CXI78" s="313"/>
      <c r="CXJ78" s="313"/>
      <c r="CXK78" s="313"/>
      <c r="CXL78" s="313"/>
      <c r="CXM78" s="313"/>
      <c r="CXN78" s="313"/>
      <c r="CXO78" s="313"/>
      <c r="CXP78" s="313"/>
      <c r="CXQ78" s="313"/>
      <c r="CXR78" s="313"/>
      <c r="CXS78" s="313"/>
      <c r="CXT78" s="313"/>
      <c r="CXU78" s="313"/>
      <c r="CXV78" s="313"/>
      <c r="CXW78" s="313"/>
      <c r="CXX78" s="313"/>
      <c r="CXY78" s="313"/>
      <c r="CXZ78" s="313"/>
      <c r="CYA78" s="313"/>
      <c r="CYB78" s="313"/>
      <c r="CYC78" s="313"/>
      <c r="CYD78" s="313"/>
      <c r="CYE78" s="313"/>
      <c r="CYF78" s="313"/>
      <c r="CYG78" s="313"/>
      <c r="CYH78" s="313"/>
      <c r="CYI78" s="313"/>
      <c r="CYJ78" s="313"/>
      <c r="CYK78" s="313"/>
      <c r="CYL78" s="313"/>
      <c r="CYM78" s="313"/>
      <c r="CYN78" s="313"/>
      <c r="CYO78" s="313"/>
      <c r="CYP78" s="313"/>
      <c r="CYQ78" s="313"/>
      <c r="CYR78" s="313"/>
      <c r="CYS78" s="313"/>
      <c r="CYT78" s="313"/>
      <c r="CYU78" s="313"/>
      <c r="CYV78" s="313"/>
      <c r="CYW78" s="313"/>
      <c r="CYX78" s="313"/>
      <c r="CYY78" s="313"/>
      <c r="CYZ78" s="313"/>
      <c r="CZA78" s="313"/>
      <c r="CZB78" s="313"/>
      <c r="CZC78" s="313"/>
      <c r="CZD78" s="313"/>
      <c r="CZE78" s="313"/>
      <c r="CZF78" s="313"/>
      <c r="CZG78" s="313"/>
      <c r="CZH78" s="313"/>
      <c r="CZI78" s="313"/>
      <c r="CZJ78" s="313"/>
      <c r="CZK78" s="313"/>
      <c r="CZL78" s="313"/>
      <c r="CZM78" s="313"/>
      <c r="CZN78" s="313"/>
      <c r="CZO78" s="313"/>
      <c r="CZP78" s="313"/>
      <c r="CZQ78" s="313"/>
      <c r="CZR78" s="313"/>
      <c r="CZS78" s="313"/>
      <c r="CZT78" s="313"/>
      <c r="CZU78" s="313"/>
      <c r="CZV78" s="313"/>
      <c r="CZW78" s="313"/>
      <c r="CZX78" s="313"/>
      <c r="CZY78" s="313"/>
      <c r="CZZ78" s="313"/>
      <c r="DAA78" s="313"/>
      <c r="DAB78" s="313"/>
      <c r="DAC78" s="313"/>
      <c r="DAD78" s="313"/>
      <c r="DAE78" s="313"/>
      <c r="DAF78" s="313"/>
      <c r="DAG78" s="313"/>
      <c r="DAH78" s="313"/>
      <c r="DAI78" s="313"/>
      <c r="DAJ78" s="313"/>
      <c r="DAK78" s="313"/>
      <c r="DAL78" s="313"/>
      <c r="DAM78" s="313"/>
      <c r="DAN78" s="313"/>
      <c r="DAO78" s="313"/>
      <c r="DAP78" s="313"/>
      <c r="DAQ78" s="313"/>
      <c r="DAR78" s="313"/>
      <c r="DAS78" s="313"/>
      <c r="DAT78" s="313"/>
      <c r="DAU78" s="313"/>
      <c r="DAV78" s="313"/>
      <c r="DAW78" s="313"/>
      <c r="DAX78" s="313"/>
      <c r="DAY78" s="313"/>
      <c r="DAZ78" s="313"/>
      <c r="DBA78" s="313"/>
      <c r="DBB78" s="313"/>
      <c r="DBC78" s="313"/>
      <c r="DBD78" s="313"/>
      <c r="DBE78" s="313"/>
      <c r="DBF78" s="313"/>
      <c r="DBG78" s="313"/>
      <c r="DBH78" s="313"/>
      <c r="DBI78" s="313"/>
      <c r="DBJ78" s="313"/>
      <c r="DBK78" s="313"/>
      <c r="DBL78" s="313"/>
      <c r="DBM78" s="313"/>
      <c r="DBN78" s="313"/>
      <c r="DBO78" s="313"/>
      <c r="DBP78" s="313"/>
      <c r="DBQ78" s="313"/>
      <c r="DBR78" s="313"/>
      <c r="DBS78" s="313"/>
      <c r="DBT78" s="313"/>
      <c r="DBU78" s="313"/>
      <c r="DBV78" s="313"/>
      <c r="DBW78" s="313"/>
      <c r="DBX78" s="313"/>
      <c r="DBY78" s="313"/>
      <c r="DBZ78" s="313"/>
      <c r="DCA78" s="313"/>
      <c r="DCB78" s="313"/>
      <c r="DCC78" s="313"/>
      <c r="DCD78" s="313"/>
      <c r="DCE78" s="313"/>
      <c r="DCF78" s="313"/>
      <c r="DCG78" s="313"/>
      <c r="DCH78" s="313"/>
      <c r="DCI78" s="313"/>
      <c r="DCJ78" s="313"/>
      <c r="DCK78" s="313"/>
      <c r="DCL78" s="313"/>
      <c r="DCM78" s="313"/>
      <c r="DCN78" s="313"/>
      <c r="DCO78" s="313"/>
      <c r="DCP78" s="313"/>
      <c r="DCQ78" s="313"/>
      <c r="DCR78" s="313"/>
      <c r="DCS78" s="313"/>
      <c r="DCT78" s="313"/>
      <c r="DCU78" s="313"/>
      <c r="DCV78" s="313"/>
      <c r="DCW78" s="313"/>
      <c r="DCX78" s="313"/>
      <c r="DCY78" s="313"/>
      <c r="DCZ78" s="313"/>
      <c r="DDA78" s="313"/>
      <c r="DDB78" s="313"/>
      <c r="DDC78" s="313"/>
      <c r="DDD78" s="313"/>
      <c r="DDE78" s="313"/>
      <c r="DDF78" s="313"/>
      <c r="DDG78" s="313"/>
      <c r="DDH78" s="313"/>
      <c r="DDI78" s="313"/>
      <c r="DDJ78" s="313"/>
      <c r="DDK78" s="313"/>
      <c r="DDL78" s="313"/>
      <c r="DDM78" s="313"/>
      <c r="DDN78" s="313"/>
      <c r="DDO78" s="313"/>
      <c r="DDP78" s="313"/>
      <c r="DDQ78" s="313"/>
      <c r="DDR78" s="313"/>
      <c r="DDS78" s="313"/>
      <c r="DDT78" s="313"/>
      <c r="DDU78" s="313"/>
      <c r="DDV78" s="313"/>
      <c r="DDW78" s="313"/>
      <c r="DDX78" s="313"/>
      <c r="DDY78" s="313"/>
      <c r="DDZ78" s="313"/>
      <c r="DEA78" s="313"/>
      <c r="DEB78" s="313"/>
      <c r="DEC78" s="313"/>
      <c r="DED78" s="313"/>
      <c r="DEE78" s="313"/>
      <c r="DEF78" s="313"/>
      <c r="DEG78" s="313"/>
      <c r="DEH78" s="313"/>
      <c r="DEI78" s="313"/>
      <c r="DEJ78" s="313"/>
      <c r="DEK78" s="313"/>
      <c r="DEL78" s="313"/>
      <c r="DEM78" s="313"/>
      <c r="DEN78" s="313"/>
      <c r="DEO78" s="313"/>
      <c r="DEP78" s="313"/>
      <c r="DEQ78" s="313"/>
      <c r="DER78" s="313"/>
      <c r="DES78" s="313"/>
      <c r="DET78" s="313"/>
      <c r="DEU78" s="313"/>
      <c r="DEV78" s="313"/>
      <c r="DEW78" s="313"/>
      <c r="DEX78" s="313"/>
      <c r="DEY78" s="313"/>
      <c r="DEZ78" s="313"/>
      <c r="DFA78" s="313"/>
      <c r="DFB78" s="313"/>
      <c r="DFC78" s="313"/>
      <c r="DFD78" s="313"/>
      <c r="DFE78" s="313"/>
      <c r="DFF78" s="313"/>
      <c r="DFG78" s="313"/>
      <c r="DFH78" s="313"/>
      <c r="DFI78" s="313"/>
      <c r="DFJ78" s="313"/>
      <c r="DFK78" s="313"/>
      <c r="DFL78" s="313"/>
      <c r="DFM78" s="313"/>
      <c r="DFN78" s="313"/>
      <c r="DFO78" s="313"/>
      <c r="DFP78" s="313"/>
      <c r="DFQ78" s="313"/>
      <c r="DFR78" s="313"/>
      <c r="DFS78" s="313"/>
      <c r="DFT78" s="313"/>
      <c r="DFU78" s="313"/>
      <c r="DFV78" s="313"/>
      <c r="DFW78" s="313"/>
      <c r="DFX78" s="313"/>
      <c r="DFY78" s="313"/>
      <c r="DFZ78" s="313"/>
      <c r="DGA78" s="313"/>
      <c r="DGB78" s="313"/>
      <c r="DGC78" s="313"/>
      <c r="DGD78" s="313"/>
      <c r="DGE78" s="313"/>
      <c r="DGF78" s="313"/>
      <c r="DGG78" s="313"/>
      <c r="DGH78" s="313"/>
      <c r="DGI78" s="313"/>
      <c r="DGJ78" s="313"/>
      <c r="DGK78" s="313"/>
      <c r="DGL78" s="313"/>
      <c r="DGM78" s="313"/>
      <c r="DGN78" s="313"/>
      <c r="DGO78" s="313"/>
      <c r="DGP78" s="313"/>
      <c r="DGQ78" s="313"/>
      <c r="DGR78" s="313"/>
      <c r="DGS78" s="313"/>
      <c r="DGT78" s="313"/>
      <c r="DGU78" s="313"/>
      <c r="DGV78" s="313"/>
      <c r="DGW78" s="313"/>
      <c r="DGX78" s="313"/>
      <c r="DGY78" s="313"/>
      <c r="DGZ78" s="313"/>
      <c r="DHA78" s="313"/>
      <c r="DHB78" s="313"/>
      <c r="DHC78" s="313"/>
      <c r="DHD78" s="313"/>
      <c r="DHE78" s="313"/>
      <c r="DHF78" s="313"/>
      <c r="DHG78" s="313"/>
      <c r="DHH78" s="313"/>
      <c r="DHI78" s="313"/>
      <c r="DHJ78" s="313"/>
      <c r="DHK78" s="313"/>
      <c r="DHL78" s="313"/>
      <c r="DHM78" s="313"/>
      <c r="DHN78" s="313"/>
      <c r="DHO78" s="313"/>
      <c r="DHP78" s="313"/>
      <c r="DHQ78" s="313"/>
      <c r="DHR78" s="313"/>
      <c r="DHS78" s="313"/>
      <c r="DHT78" s="313"/>
      <c r="DHU78" s="313"/>
      <c r="DHV78" s="313"/>
      <c r="DHW78" s="313"/>
      <c r="DHX78" s="313"/>
      <c r="DHY78" s="313"/>
      <c r="DHZ78" s="313"/>
      <c r="DIA78" s="313"/>
      <c r="DIB78" s="313"/>
      <c r="DIC78" s="313"/>
      <c r="DID78" s="313"/>
      <c r="DIE78" s="313"/>
      <c r="DIF78" s="313"/>
      <c r="DIG78" s="313"/>
      <c r="DIH78" s="313"/>
      <c r="DII78" s="313"/>
      <c r="DIJ78" s="313"/>
      <c r="DIK78" s="313"/>
      <c r="DIL78" s="313"/>
      <c r="DIM78" s="313"/>
      <c r="DIN78" s="313"/>
      <c r="DIO78" s="313"/>
      <c r="DIP78" s="313"/>
      <c r="DIQ78" s="313"/>
      <c r="DIR78" s="313"/>
      <c r="DIS78" s="313"/>
      <c r="DIT78" s="313"/>
      <c r="DIU78" s="313"/>
      <c r="DIV78" s="313"/>
      <c r="DIW78" s="313"/>
      <c r="DIX78" s="313"/>
      <c r="DIY78" s="313"/>
      <c r="DIZ78" s="313"/>
      <c r="DJA78" s="313"/>
      <c r="DJB78" s="313"/>
      <c r="DJC78" s="313"/>
      <c r="DJD78" s="313"/>
      <c r="DJE78" s="313"/>
      <c r="DJF78" s="313"/>
      <c r="DJG78" s="313"/>
      <c r="DJH78" s="313"/>
      <c r="DJI78" s="313"/>
      <c r="DJJ78" s="313"/>
      <c r="DJK78" s="313"/>
      <c r="DJL78" s="313"/>
      <c r="DJM78" s="313"/>
      <c r="DJN78" s="313"/>
      <c r="DJO78" s="313"/>
      <c r="DJP78" s="313"/>
      <c r="DJQ78" s="313"/>
      <c r="DJR78" s="313"/>
      <c r="DJS78" s="313"/>
      <c r="DJT78" s="313"/>
      <c r="DJU78" s="313"/>
      <c r="DJV78" s="313"/>
      <c r="DJW78" s="313"/>
      <c r="DJX78" s="313"/>
      <c r="DJY78" s="313"/>
      <c r="DJZ78" s="313"/>
      <c r="DKA78" s="313"/>
      <c r="DKB78" s="313"/>
      <c r="DKC78" s="313"/>
      <c r="DKD78" s="313"/>
      <c r="DKE78" s="313"/>
      <c r="DKF78" s="313"/>
      <c r="DKG78" s="313"/>
      <c r="DKH78" s="313"/>
      <c r="DKI78" s="313"/>
      <c r="DKJ78" s="313"/>
      <c r="DKK78" s="313"/>
      <c r="DKL78" s="313"/>
      <c r="DKM78" s="313"/>
      <c r="DKN78" s="313"/>
      <c r="DKO78" s="313"/>
      <c r="DKP78" s="313"/>
      <c r="DKQ78" s="313"/>
      <c r="DKR78" s="313"/>
      <c r="DKS78" s="313"/>
      <c r="DKT78" s="313"/>
      <c r="DKU78" s="313"/>
      <c r="DKV78" s="313"/>
      <c r="DKW78" s="313"/>
      <c r="DKX78" s="313"/>
      <c r="DKY78" s="313"/>
      <c r="DKZ78" s="313"/>
      <c r="DLA78" s="313"/>
      <c r="DLB78" s="313"/>
      <c r="DLC78" s="313"/>
      <c r="DLD78" s="313"/>
      <c r="DLE78" s="313"/>
      <c r="DLF78" s="313"/>
      <c r="DLG78" s="313"/>
      <c r="DLH78" s="313"/>
      <c r="DLI78" s="313"/>
      <c r="DLJ78" s="313"/>
      <c r="DLK78" s="313"/>
      <c r="DLL78" s="313"/>
      <c r="DLM78" s="313"/>
      <c r="DLN78" s="313"/>
      <c r="DLO78" s="313"/>
      <c r="DLP78" s="313"/>
      <c r="DLQ78" s="313"/>
      <c r="DLR78" s="313"/>
      <c r="DLS78" s="313"/>
      <c r="DLT78" s="313"/>
      <c r="DLU78" s="313"/>
      <c r="DLV78" s="313"/>
      <c r="DLW78" s="313"/>
      <c r="DLX78" s="313"/>
      <c r="DLY78" s="313"/>
      <c r="DLZ78" s="313"/>
      <c r="DMA78" s="313"/>
      <c r="DMB78" s="313"/>
      <c r="DMC78" s="313"/>
      <c r="DMD78" s="313"/>
      <c r="DME78" s="313"/>
      <c r="DMF78" s="313"/>
      <c r="DMG78" s="313"/>
      <c r="DMH78" s="313"/>
      <c r="DMI78" s="313"/>
      <c r="DMJ78" s="313"/>
      <c r="DMK78" s="313"/>
      <c r="DML78" s="313"/>
      <c r="DMM78" s="313"/>
      <c r="DMN78" s="313"/>
      <c r="DMO78" s="313"/>
      <c r="DMP78" s="313"/>
      <c r="DMQ78" s="313"/>
      <c r="DMR78" s="313"/>
      <c r="DMS78" s="313"/>
      <c r="DMT78" s="313"/>
      <c r="DMU78" s="313"/>
      <c r="DMV78" s="313"/>
      <c r="DMW78" s="313"/>
      <c r="DMX78" s="313"/>
      <c r="DMY78" s="313"/>
      <c r="DMZ78" s="313"/>
      <c r="DNA78" s="313"/>
      <c r="DNB78" s="313"/>
      <c r="DNC78" s="313"/>
      <c r="DND78" s="313"/>
      <c r="DNE78" s="313"/>
      <c r="DNF78" s="313"/>
      <c r="DNG78" s="313"/>
      <c r="DNH78" s="313"/>
      <c r="DNI78" s="313"/>
      <c r="DNJ78" s="313"/>
      <c r="DNK78" s="313"/>
      <c r="DNL78" s="313"/>
      <c r="DNM78" s="313"/>
      <c r="DNN78" s="313"/>
      <c r="DNO78" s="313"/>
      <c r="DNP78" s="313"/>
      <c r="DNQ78" s="313"/>
      <c r="DNR78" s="313"/>
      <c r="DNS78" s="313"/>
      <c r="DNT78" s="313"/>
      <c r="DNU78" s="313"/>
      <c r="DNV78" s="313"/>
      <c r="DNW78" s="313"/>
      <c r="DNX78" s="313"/>
      <c r="DNY78" s="313"/>
      <c r="DNZ78" s="313"/>
      <c r="DOA78" s="313"/>
      <c r="DOB78" s="313"/>
      <c r="DOC78" s="313"/>
      <c r="DOD78" s="313"/>
      <c r="DOE78" s="313"/>
      <c r="DOF78" s="313"/>
      <c r="DOG78" s="313"/>
      <c r="DOH78" s="313"/>
      <c r="DOI78" s="313"/>
      <c r="DOJ78" s="313"/>
      <c r="DOK78" s="313"/>
      <c r="DOL78" s="313"/>
      <c r="DOM78" s="313"/>
      <c r="DON78" s="313"/>
      <c r="DOO78" s="313"/>
      <c r="DOP78" s="313"/>
      <c r="DOQ78" s="313"/>
      <c r="DOR78" s="313"/>
      <c r="DOS78" s="313"/>
      <c r="DOT78" s="313"/>
      <c r="DOU78" s="313"/>
      <c r="DOV78" s="313"/>
      <c r="DOW78" s="313"/>
      <c r="DOX78" s="313"/>
      <c r="DOY78" s="313"/>
      <c r="DOZ78" s="313"/>
      <c r="DPA78" s="313"/>
      <c r="DPB78" s="313"/>
      <c r="DPC78" s="313"/>
      <c r="DPD78" s="313"/>
      <c r="DPE78" s="313"/>
      <c r="DPF78" s="313"/>
      <c r="DPG78" s="313"/>
      <c r="DPH78" s="313"/>
      <c r="DPI78" s="313"/>
      <c r="DPJ78" s="313"/>
      <c r="DPK78" s="313"/>
      <c r="DPL78" s="313"/>
      <c r="DPM78" s="313"/>
      <c r="DPN78" s="313"/>
      <c r="DPO78" s="313"/>
      <c r="DPP78" s="313"/>
      <c r="DPQ78" s="313"/>
      <c r="DPR78" s="313"/>
      <c r="DPS78" s="313"/>
      <c r="DPT78" s="313"/>
      <c r="DPU78" s="313"/>
      <c r="DPV78" s="313"/>
      <c r="DPW78" s="313"/>
      <c r="DPX78" s="313"/>
      <c r="DPY78" s="313"/>
      <c r="DPZ78" s="313"/>
      <c r="DQA78" s="313"/>
      <c r="DQB78" s="313"/>
      <c r="DQC78" s="313"/>
      <c r="DQD78" s="313"/>
      <c r="DQE78" s="313"/>
      <c r="DQF78" s="313"/>
      <c r="DQG78" s="313"/>
      <c r="DQH78" s="313"/>
      <c r="DQI78" s="313"/>
      <c r="DQJ78" s="313"/>
      <c r="DQK78" s="313"/>
      <c r="DQL78" s="313"/>
      <c r="DQM78" s="313"/>
      <c r="DQN78" s="313"/>
      <c r="DQO78" s="313"/>
      <c r="DQP78" s="313"/>
      <c r="DQQ78" s="313"/>
      <c r="DQR78" s="313"/>
      <c r="DQS78" s="313"/>
      <c r="DQT78" s="313"/>
      <c r="DQU78" s="313"/>
      <c r="DQV78" s="313"/>
      <c r="DQW78" s="313"/>
      <c r="DQX78" s="313"/>
      <c r="DQY78" s="313"/>
      <c r="DQZ78" s="313"/>
      <c r="DRA78" s="313"/>
      <c r="DRB78" s="313"/>
      <c r="DRC78" s="313"/>
      <c r="DRD78" s="313"/>
      <c r="DRE78" s="313"/>
      <c r="DRF78" s="313"/>
      <c r="DRG78" s="313"/>
      <c r="DRH78" s="313"/>
      <c r="DRI78" s="313"/>
      <c r="DRJ78" s="313"/>
      <c r="DRK78" s="313"/>
      <c r="DRL78" s="313"/>
      <c r="DRM78" s="313"/>
      <c r="DRN78" s="313"/>
      <c r="DRO78" s="313"/>
      <c r="DRP78" s="313"/>
      <c r="DRQ78" s="313"/>
      <c r="DRR78" s="313"/>
      <c r="DRS78" s="313"/>
      <c r="DRT78" s="313"/>
      <c r="DRU78" s="313"/>
      <c r="DRV78" s="313"/>
      <c r="DRW78" s="313"/>
      <c r="DRX78" s="313"/>
      <c r="DRY78" s="313"/>
      <c r="DRZ78" s="313"/>
      <c r="DSA78" s="313"/>
      <c r="DSB78" s="313"/>
      <c r="DSC78" s="313"/>
      <c r="DSD78" s="313"/>
      <c r="DSE78" s="313"/>
      <c r="DSF78" s="313"/>
      <c r="DSG78" s="313"/>
      <c r="DSH78" s="313"/>
      <c r="DSI78" s="313"/>
      <c r="DSJ78" s="313"/>
      <c r="DSK78" s="313"/>
      <c r="DSL78" s="313"/>
      <c r="DSM78" s="313"/>
      <c r="DSN78" s="313"/>
      <c r="DSO78" s="313"/>
      <c r="DSP78" s="313"/>
      <c r="DSQ78" s="313"/>
      <c r="DSR78" s="313"/>
      <c r="DSS78" s="313"/>
      <c r="DST78" s="313"/>
      <c r="DSU78" s="313"/>
      <c r="DSV78" s="313"/>
      <c r="DSW78" s="313"/>
      <c r="DSX78" s="313"/>
      <c r="DSY78" s="313"/>
      <c r="DSZ78" s="313"/>
      <c r="DTA78" s="313"/>
      <c r="DTB78" s="313"/>
      <c r="DTC78" s="313"/>
      <c r="DTD78" s="313"/>
      <c r="DTE78" s="313"/>
      <c r="DTF78" s="313"/>
      <c r="DTG78" s="313"/>
      <c r="DTH78" s="313"/>
      <c r="DTI78" s="313"/>
      <c r="DTJ78" s="313"/>
      <c r="DTK78" s="313"/>
      <c r="DTL78" s="313"/>
      <c r="DTM78" s="313"/>
      <c r="DTN78" s="313"/>
      <c r="DTO78" s="313"/>
      <c r="DTP78" s="313"/>
      <c r="DTQ78" s="313"/>
      <c r="DTR78" s="313"/>
      <c r="DTS78" s="313"/>
      <c r="DTT78" s="313"/>
      <c r="DTU78" s="313"/>
      <c r="DTV78" s="313"/>
      <c r="DTW78" s="313"/>
      <c r="DTX78" s="313"/>
      <c r="DTY78" s="313"/>
      <c r="DTZ78" s="313"/>
      <c r="DUA78" s="313"/>
      <c r="DUB78" s="313"/>
      <c r="DUC78" s="313"/>
      <c r="DUD78" s="313"/>
      <c r="DUE78" s="313"/>
      <c r="DUF78" s="313"/>
      <c r="DUG78" s="313"/>
      <c r="DUH78" s="313"/>
      <c r="DUI78" s="313"/>
      <c r="DUJ78" s="313"/>
      <c r="DUK78" s="313"/>
      <c r="DUL78" s="313"/>
      <c r="DUM78" s="313"/>
      <c r="DUN78" s="313"/>
      <c r="DUO78" s="313"/>
      <c r="DUP78" s="313"/>
      <c r="DUQ78" s="313"/>
      <c r="DUR78" s="313"/>
      <c r="DUS78" s="313"/>
      <c r="DUT78" s="313"/>
      <c r="DUU78" s="313"/>
      <c r="DUV78" s="313"/>
      <c r="DUW78" s="313"/>
      <c r="DUX78" s="313"/>
      <c r="DUY78" s="313"/>
      <c r="DUZ78" s="313"/>
      <c r="DVA78" s="313"/>
      <c r="DVB78" s="313"/>
      <c r="DVC78" s="313"/>
      <c r="DVD78" s="313"/>
      <c r="DVE78" s="313"/>
      <c r="DVF78" s="313"/>
      <c r="DVG78" s="313"/>
      <c r="DVH78" s="313"/>
      <c r="DVI78" s="313"/>
      <c r="DVJ78" s="313"/>
      <c r="DVK78" s="313"/>
      <c r="DVL78" s="313"/>
      <c r="DVM78" s="313"/>
      <c r="DVN78" s="313"/>
      <c r="DVO78" s="313"/>
      <c r="DVP78" s="313"/>
      <c r="DVQ78" s="313"/>
      <c r="DVR78" s="313"/>
      <c r="DVS78" s="313"/>
      <c r="DVT78" s="313"/>
      <c r="DVU78" s="313"/>
      <c r="DVV78" s="313"/>
      <c r="DVW78" s="313"/>
      <c r="DVX78" s="313"/>
      <c r="DVY78" s="313"/>
      <c r="DVZ78" s="313"/>
      <c r="DWA78" s="313"/>
      <c r="DWB78" s="313"/>
      <c r="DWC78" s="313"/>
      <c r="DWD78" s="313"/>
      <c r="DWE78" s="313"/>
      <c r="DWF78" s="313"/>
      <c r="DWG78" s="313"/>
      <c r="DWH78" s="313"/>
      <c r="DWI78" s="313"/>
      <c r="DWJ78" s="313"/>
      <c r="DWK78" s="313"/>
      <c r="DWL78" s="313"/>
      <c r="DWM78" s="313"/>
      <c r="DWN78" s="313"/>
      <c r="DWO78" s="313"/>
      <c r="DWP78" s="313"/>
      <c r="DWQ78" s="313"/>
      <c r="DWR78" s="313"/>
      <c r="DWS78" s="313"/>
      <c r="DWT78" s="313"/>
      <c r="DWU78" s="313"/>
      <c r="DWV78" s="313"/>
      <c r="DWW78" s="313"/>
      <c r="DWX78" s="313"/>
      <c r="DWY78" s="313"/>
      <c r="DWZ78" s="313"/>
      <c r="DXA78" s="313"/>
      <c r="DXB78" s="313"/>
      <c r="DXC78" s="313"/>
      <c r="DXD78" s="313"/>
      <c r="DXE78" s="313"/>
      <c r="DXF78" s="313"/>
      <c r="DXG78" s="313"/>
      <c r="DXH78" s="313"/>
      <c r="DXI78" s="313"/>
      <c r="DXJ78" s="313"/>
      <c r="DXK78" s="313"/>
      <c r="DXL78" s="313"/>
      <c r="DXM78" s="313"/>
      <c r="DXN78" s="313"/>
      <c r="DXO78" s="313"/>
      <c r="DXP78" s="313"/>
      <c r="DXQ78" s="313"/>
      <c r="DXR78" s="313"/>
      <c r="DXS78" s="313"/>
      <c r="DXT78" s="313"/>
      <c r="DXU78" s="313"/>
      <c r="DXV78" s="313"/>
      <c r="DXW78" s="313"/>
      <c r="DXX78" s="313"/>
      <c r="DXY78" s="313"/>
      <c r="DXZ78" s="313"/>
      <c r="DYA78" s="313"/>
      <c r="DYB78" s="313"/>
      <c r="DYC78" s="313"/>
      <c r="DYD78" s="313"/>
      <c r="DYE78" s="313"/>
      <c r="DYF78" s="313"/>
      <c r="DYG78" s="313"/>
      <c r="DYH78" s="313"/>
      <c r="DYI78" s="313"/>
      <c r="DYJ78" s="313"/>
      <c r="DYK78" s="313"/>
      <c r="DYL78" s="313"/>
      <c r="DYM78" s="313"/>
      <c r="DYN78" s="313"/>
      <c r="DYO78" s="313"/>
      <c r="DYP78" s="313"/>
      <c r="DYQ78" s="313"/>
      <c r="DYR78" s="313"/>
      <c r="DYS78" s="313"/>
      <c r="DYT78" s="313"/>
      <c r="DYU78" s="313"/>
      <c r="DYV78" s="313"/>
      <c r="DYW78" s="313"/>
      <c r="DYX78" s="313"/>
      <c r="DYY78" s="313"/>
      <c r="DYZ78" s="313"/>
      <c r="DZA78" s="313"/>
      <c r="DZB78" s="313"/>
      <c r="DZC78" s="313"/>
      <c r="DZD78" s="313"/>
      <c r="DZE78" s="313"/>
      <c r="DZF78" s="313"/>
      <c r="DZG78" s="313"/>
      <c r="DZH78" s="313"/>
      <c r="DZI78" s="313"/>
      <c r="DZJ78" s="313"/>
      <c r="DZK78" s="313"/>
      <c r="DZL78" s="313"/>
      <c r="DZM78" s="313"/>
      <c r="DZN78" s="313"/>
      <c r="DZO78" s="313"/>
      <c r="DZP78" s="313"/>
      <c r="DZQ78" s="313"/>
      <c r="DZR78" s="313"/>
      <c r="DZS78" s="313"/>
      <c r="DZT78" s="313"/>
      <c r="DZU78" s="313"/>
      <c r="DZV78" s="313"/>
      <c r="DZW78" s="313"/>
      <c r="DZX78" s="313"/>
      <c r="DZY78" s="313"/>
      <c r="DZZ78" s="313"/>
      <c r="EAA78" s="313"/>
      <c r="EAB78" s="313"/>
      <c r="EAC78" s="313"/>
      <c r="EAD78" s="313"/>
      <c r="EAE78" s="313"/>
      <c r="EAF78" s="313"/>
      <c r="EAG78" s="313"/>
      <c r="EAH78" s="313"/>
      <c r="EAI78" s="313"/>
      <c r="EAJ78" s="313"/>
      <c r="EAK78" s="313"/>
      <c r="EAL78" s="313"/>
      <c r="EAM78" s="313"/>
      <c r="EAN78" s="313"/>
      <c r="EAO78" s="313"/>
      <c r="EAP78" s="313"/>
      <c r="EAQ78" s="313"/>
      <c r="EAR78" s="313"/>
      <c r="EAS78" s="313"/>
      <c r="EAT78" s="313"/>
      <c r="EAU78" s="313"/>
      <c r="EAV78" s="313"/>
      <c r="EAW78" s="313"/>
      <c r="EAX78" s="313"/>
      <c r="EAY78" s="313"/>
      <c r="EAZ78" s="313"/>
      <c r="EBA78" s="313"/>
      <c r="EBB78" s="313"/>
      <c r="EBC78" s="313"/>
      <c r="EBD78" s="313"/>
      <c r="EBE78" s="313"/>
      <c r="EBF78" s="313"/>
      <c r="EBG78" s="313"/>
      <c r="EBH78" s="313"/>
      <c r="EBI78" s="313"/>
      <c r="EBJ78" s="313"/>
      <c r="EBK78" s="313"/>
      <c r="EBL78" s="313"/>
      <c r="EBM78" s="313"/>
      <c r="EBN78" s="313"/>
      <c r="EBO78" s="313"/>
      <c r="EBP78" s="313"/>
      <c r="EBQ78" s="313"/>
      <c r="EBR78" s="313"/>
      <c r="EBS78" s="313"/>
      <c r="EBT78" s="313"/>
      <c r="EBU78" s="313"/>
      <c r="EBV78" s="313"/>
      <c r="EBW78" s="313"/>
      <c r="EBX78" s="313"/>
      <c r="EBY78" s="313"/>
      <c r="EBZ78" s="313"/>
      <c r="ECA78" s="313"/>
      <c r="ECB78" s="313"/>
      <c r="ECC78" s="313"/>
      <c r="ECD78" s="313"/>
      <c r="ECE78" s="313"/>
      <c r="ECF78" s="313"/>
      <c r="ECG78" s="313"/>
      <c r="ECH78" s="313"/>
      <c r="ECI78" s="313"/>
      <c r="ECJ78" s="313"/>
      <c r="ECK78" s="313"/>
      <c r="ECL78" s="313"/>
      <c r="ECM78" s="313"/>
      <c r="ECN78" s="313"/>
      <c r="ECO78" s="313"/>
      <c r="ECP78" s="313"/>
      <c r="ECQ78" s="313"/>
      <c r="ECR78" s="313"/>
      <c r="ECS78" s="313"/>
      <c r="ECT78" s="313"/>
      <c r="ECU78" s="313"/>
      <c r="ECV78" s="313"/>
      <c r="ECW78" s="313"/>
      <c r="ECX78" s="313"/>
      <c r="ECY78" s="313"/>
      <c r="ECZ78" s="313"/>
      <c r="EDA78" s="313"/>
      <c r="EDB78" s="313"/>
      <c r="EDC78" s="313"/>
      <c r="EDD78" s="313"/>
      <c r="EDE78" s="313"/>
      <c r="EDF78" s="313"/>
      <c r="EDG78" s="313"/>
      <c r="EDH78" s="313"/>
      <c r="EDI78" s="313"/>
      <c r="EDJ78" s="313"/>
      <c r="EDK78" s="313"/>
      <c r="EDL78" s="313"/>
      <c r="EDM78" s="313"/>
      <c r="EDN78" s="313"/>
      <c r="EDO78" s="313"/>
      <c r="EDP78" s="313"/>
      <c r="EDQ78" s="313"/>
      <c r="EDR78" s="313"/>
      <c r="EDS78" s="313"/>
      <c r="EDT78" s="313"/>
      <c r="EDU78" s="313"/>
      <c r="EDV78" s="313"/>
      <c r="EDW78" s="313"/>
      <c r="EDX78" s="313"/>
      <c r="EDY78" s="313"/>
      <c r="EDZ78" s="313"/>
      <c r="EEA78" s="313"/>
      <c r="EEB78" s="313"/>
      <c r="EEC78" s="313"/>
      <c r="EED78" s="313"/>
      <c r="EEE78" s="313"/>
      <c r="EEF78" s="313"/>
      <c r="EEG78" s="313"/>
      <c r="EEH78" s="313"/>
      <c r="EEI78" s="313"/>
      <c r="EEJ78" s="313"/>
      <c r="EEK78" s="313"/>
      <c r="EEL78" s="313"/>
      <c r="EEM78" s="313"/>
      <c r="EEN78" s="313"/>
      <c r="EEO78" s="313"/>
      <c r="EEP78" s="313"/>
      <c r="EEQ78" s="313"/>
      <c r="EER78" s="313"/>
      <c r="EES78" s="313"/>
      <c r="EET78" s="313"/>
      <c r="EEU78" s="313"/>
      <c r="EEV78" s="313"/>
      <c r="EEW78" s="313"/>
      <c r="EEX78" s="313"/>
      <c r="EEY78" s="313"/>
      <c r="EEZ78" s="313"/>
      <c r="EFA78" s="313"/>
      <c r="EFB78" s="313"/>
      <c r="EFC78" s="313"/>
      <c r="EFD78" s="313"/>
      <c r="EFE78" s="313"/>
      <c r="EFF78" s="313"/>
      <c r="EFG78" s="313"/>
      <c r="EFH78" s="313"/>
      <c r="EFI78" s="313"/>
      <c r="EFJ78" s="313"/>
      <c r="EFK78" s="313"/>
      <c r="EFL78" s="313"/>
      <c r="EFM78" s="313"/>
      <c r="EFN78" s="313"/>
      <c r="EFO78" s="313"/>
      <c r="EFP78" s="313"/>
      <c r="EFQ78" s="313"/>
      <c r="EFR78" s="313"/>
      <c r="EFS78" s="313"/>
      <c r="EFT78" s="313"/>
      <c r="EFU78" s="313"/>
      <c r="EFV78" s="313"/>
      <c r="EFW78" s="313"/>
      <c r="EFX78" s="313"/>
      <c r="EFY78" s="313"/>
      <c r="EFZ78" s="313"/>
      <c r="EGA78" s="313"/>
      <c r="EGB78" s="313"/>
      <c r="EGC78" s="313"/>
      <c r="EGD78" s="313"/>
      <c r="EGE78" s="313"/>
      <c r="EGF78" s="313"/>
      <c r="EGG78" s="313"/>
      <c r="EGH78" s="313"/>
      <c r="EGI78" s="313"/>
      <c r="EGJ78" s="313"/>
      <c r="EGK78" s="313"/>
      <c r="EGL78" s="313"/>
      <c r="EGM78" s="313"/>
      <c r="EGN78" s="313"/>
      <c r="EGO78" s="313"/>
      <c r="EGP78" s="313"/>
      <c r="EGQ78" s="313"/>
      <c r="EGR78" s="313"/>
      <c r="EGS78" s="313"/>
      <c r="EGT78" s="313"/>
      <c r="EGU78" s="313"/>
      <c r="EGV78" s="313"/>
      <c r="EGW78" s="313"/>
      <c r="EGX78" s="313"/>
      <c r="EGY78" s="313"/>
      <c r="EGZ78" s="313"/>
      <c r="EHA78" s="313"/>
      <c r="EHB78" s="313"/>
      <c r="EHC78" s="313"/>
      <c r="EHD78" s="313"/>
      <c r="EHE78" s="313"/>
      <c r="EHF78" s="313"/>
      <c r="EHG78" s="313"/>
      <c r="EHH78" s="313"/>
      <c r="EHI78" s="313"/>
      <c r="EHJ78" s="313"/>
      <c r="EHK78" s="313"/>
      <c r="EHL78" s="313"/>
      <c r="EHM78" s="313"/>
      <c r="EHN78" s="313"/>
      <c r="EHO78" s="313"/>
      <c r="EHP78" s="313"/>
      <c r="EHQ78" s="313"/>
      <c r="EHR78" s="313"/>
      <c r="EHS78" s="313"/>
      <c r="EHT78" s="313"/>
      <c r="EHU78" s="313"/>
      <c r="EHV78" s="313"/>
      <c r="EHW78" s="313"/>
      <c r="EHX78" s="313"/>
      <c r="EHY78" s="313"/>
      <c r="EHZ78" s="313"/>
      <c r="EIA78" s="313"/>
      <c r="EIB78" s="313"/>
      <c r="EIC78" s="313"/>
      <c r="EID78" s="313"/>
      <c r="EIE78" s="313"/>
      <c r="EIF78" s="313"/>
      <c r="EIG78" s="313"/>
      <c r="EIH78" s="313"/>
      <c r="EII78" s="313"/>
      <c r="EIJ78" s="313"/>
      <c r="EIK78" s="313"/>
      <c r="EIL78" s="313"/>
      <c r="EIM78" s="313"/>
      <c r="EIN78" s="313"/>
      <c r="EIO78" s="313"/>
      <c r="EIP78" s="313"/>
      <c r="EIQ78" s="313"/>
      <c r="EIR78" s="313"/>
      <c r="EIS78" s="313"/>
      <c r="EIT78" s="313"/>
      <c r="EIU78" s="313"/>
      <c r="EIV78" s="313"/>
      <c r="EIW78" s="313"/>
      <c r="EIX78" s="313"/>
      <c r="EIY78" s="313"/>
      <c r="EIZ78" s="313"/>
      <c r="EJA78" s="313"/>
      <c r="EJB78" s="313"/>
      <c r="EJC78" s="313"/>
      <c r="EJD78" s="313"/>
      <c r="EJE78" s="313"/>
      <c r="EJF78" s="313"/>
      <c r="EJG78" s="313"/>
      <c r="EJH78" s="313"/>
      <c r="EJI78" s="313"/>
      <c r="EJJ78" s="313"/>
      <c r="EJK78" s="313"/>
      <c r="EJL78" s="313"/>
      <c r="EJM78" s="313"/>
      <c r="EJN78" s="313"/>
      <c r="EJO78" s="313"/>
      <c r="EJP78" s="313"/>
      <c r="EJQ78" s="313"/>
      <c r="EJR78" s="313"/>
      <c r="EJS78" s="313"/>
      <c r="EJT78" s="313"/>
      <c r="EJU78" s="313"/>
      <c r="EJV78" s="313"/>
      <c r="EJW78" s="313"/>
      <c r="EJX78" s="313"/>
      <c r="EJY78" s="313"/>
      <c r="EJZ78" s="313"/>
      <c r="EKA78" s="313"/>
      <c r="EKB78" s="313"/>
      <c r="EKC78" s="313"/>
      <c r="EKD78" s="313"/>
      <c r="EKE78" s="313"/>
      <c r="EKF78" s="313"/>
      <c r="EKG78" s="313"/>
      <c r="EKH78" s="313"/>
      <c r="EKI78" s="313"/>
      <c r="EKJ78" s="313"/>
      <c r="EKK78" s="313"/>
      <c r="EKL78" s="313"/>
      <c r="EKM78" s="313"/>
      <c r="EKN78" s="313"/>
      <c r="EKO78" s="313"/>
      <c r="EKP78" s="313"/>
      <c r="EKQ78" s="313"/>
      <c r="EKR78" s="313"/>
      <c r="EKS78" s="313"/>
      <c r="EKT78" s="313"/>
      <c r="EKU78" s="313"/>
      <c r="EKV78" s="313"/>
      <c r="EKW78" s="313"/>
      <c r="EKX78" s="313"/>
      <c r="EKY78" s="313"/>
      <c r="EKZ78" s="313"/>
      <c r="ELA78" s="313"/>
      <c r="ELB78" s="313"/>
      <c r="ELC78" s="313"/>
      <c r="ELD78" s="313"/>
      <c r="ELE78" s="313"/>
      <c r="ELF78" s="313"/>
      <c r="ELG78" s="313"/>
      <c r="ELH78" s="313"/>
      <c r="ELI78" s="313"/>
      <c r="ELJ78" s="313"/>
      <c r="ELK78" s="313"/>
      <c r="ELL78" s="313"/>
      <c r="ELM78" s="313"/>
      <c r="ELN78" s="313"/>
      <c r="ELO78" s="313"/>
      <c r="ELP78" s="313"/>
      <c r="ELQ78" s="313"/>
      <c r="ELR78" s="313"/>
      <c r="ELS78" s="313"/>
      <c r="ELT78" s="313"/>
      <c r="ELU78" s="313"/>
      <c r="ELV78" s="313"/>
      <c r="ELW78" s="313"/>
      <c r="ELX78" s="313"/>
      <c r="ELY78" s="313"/>
      <c r="ELZ78" s="313"/>
      <c r="EMA78" s="313"/>
      <c r="EMB78" s="313"/>
      <c r="EMC78" s="313"/>
      <c r="EMD78" s="313"/>
      <c r="EME78" s="313"/>
      <c r="EMF78" s="313"/>
      <c r="EMG78" s="313"/>
      <c r="EMH78" s="313"/>
      <c r="EMI78" s="313"/>
      <c r="EMJ78" s="313"/>
      <c r="EMK78" s="313"/>
      <c r="EML78" s="313"/>
      <c r="EMM78" s="313"/>
      <c r="EMN78" s="313"/>
      <c r="EMO78" s="313"/>
      <c r="EMP78" s="313"/>
      <c r="EMQ78" s="313"/>
      <c r="EMR78" s="313"/>
      <c r="EMS78" s="313"/>
      <c r="EMT78" s="313"/>
      <c r="EMU78" s="313"/>
      <c r="EMV78" s="313"/>
      <c r="EMW78" s="313"/>
      <c r="EMX78" s="313"/>
      <c r="EMY78" s="313"/>
      <c r="EMZ78" s="313"/>
      <c r="ENA78" s="313"/>
      <c r="ENB78" s="313"/>
      <c r="ENC78" s="313"/>
      <c r="END78" s="313"/>
      <c r="ENE78" s="313"/>
      <c r="ENF78" s="313"/>
      <c r="ENG78" s="313"/>
      <c r="ENH78" s="313"/>
      <c r="ENI78" s="313"/>
      <c r="ENJ78" s="313"/>
      <c r="ENK78" s="313"/>
      <c r="ENL78" s="313"/>
      <c r="ENM78" s="313"/>
      <c r="ENN78" s="313"/>
      <c r="ENO78" s="313"/>
      <c r="ENP78" s="313"/>
      <c r="ENQ78" s="313"/>
      <c r="ENR78" s="313"/>
      <c r="ENS78" s="313"/>
      <c r="ENT78" s="313"/>
      <c r="ENU78" s="313"/>
      <c r="ENV78" s="313"/>
      <c r="ENW78" s="313"/>
      <c r="ENX78" s="313"/>
      <c r="ENY78" s="313"/>
      <c r="ENZ78" s="313"/>
      <c r="EOA78" s="313"/>
      <c r="EOB78" s="313"/>
      <c r="EOC78" s="313"/>
      <c r="EOD78" s="313"/>
      <c r="EOE78" s="313"/>
      <c r="EOF78" s="313"/>
      <c r="EOG78" s="313"/>
      <c r="EOH78" s="313"/>
      <c r="EOI78" s="313"/>
      <c r="EOJ78" s="313"/>
      <c r="EOK78" s="313"/>
      <c r="EOL78" s="313"/>
      <c r="EOM78" s="313"/>
      <c r="EON78" s="313"/>
      <c r="EOO78" s="313"/>
      <c r="EOP78" s="313"/>
      <c r="EOQ78" s="313"/>
      <c r="EOR78" s="313"/>
      <c r="EOS78" s="313"/>
      <c r="EOT78" s="313"/>
      <c r="EOU78" s="313"/>
      <c r="EOV78" s="313"/>
      <c r="EOW78" s="313"/>
      <c r="EOX78" s="313"/>
      <c r="EOY78" s="313"/>
      <c r="EOZ78" s="313"/>
      <c r="EPA78" s="313"/>
      <c r="EPB78" s="313"/>
      <c r="EPC78" s="313"/>
      <c r="EPD78" s="313"/>
      <c r="EPE78" s="313"/>
      <c r="EPF78" s="313"/>
      <c r="EPG78" s="313"/>
      <c r="EPH78" s="313"/>
      <c r="EPI78" s="313"/>
      <c r="EPJ78" s="313"/>
      <c r="EPK78" s="313"/>
      <c r="EPL78" s="313"/>
      <c r="EPM78" s="313"/>
      <c r="EPN78" s="313"/>
      <c r="EPO78" s="313"/>
      <c r="EPP78" s="313"/>
      <c r="EPQ78" s="313"/>
      <c r="EPR78" s="313"/>
      <c r="EPS78" s="313"/>
      <c r="EPT78" s="313"/>
      <c r="EPU78" s="313"/>
      <c r="EPV78" s="313"/>
      <c r="EPW78" s="313"/>
      <c r="EPX78" s="313"/>
      <c r="EPY78" s="313"/>
      <c r="EPZ78" s="313"/>
      <c r="EQA78" s="313"/>
      <c r="EQB78" s="313"/>
      <c r="EQC78" s="313"/>
      <c r="EQD78" s="313"/>
      <c r="EQE78" s="313"/>
      <c r="EQF78" s="313"/>
      <c r="EQG78" s="313"/>
      <c r="EQH78" s="313"/>
      <c r="EQI78" s="313"/>
      <c r="EQJ78" s="313"/>
      <c r="EQK78" s="313"/>
      <c r="EQL78" s="313"/>
      <c r="EQM78" s="313"/>
      <c r="EQN78" s="313"/>
      <c r="EQO78" s="313"/>
      <c r="EQP78" s="313"/>
      <c r="EQQ78" s="313"/>
      <c r="EQR78" s="313"/>
      <c r="EQS78" s="313"/>
      <c r="EQT78" s="313"/>
      <c r="EQU78" s="313"/>
      <c r="EQV78" s="313"/>
      <c r="EQW78" s="313"/>
      <c r="EQX78" s="313"/>
      <c r="EQY78" s="313"/>
      <c r="EQZ78" s="313"/>
      <c r="ERA78" s="313"/>
      <c r="ERB78" s="313"/>
      <c r="ERC78" s="313"/>
      <c r="ERD78" s="313"/>
      <c r="ERE78" s="313"/>
      <c r="ERF78" s="313"/>
      <c r="ERG78" s="313"/>
      <c r="ERH78" s="313"/>
      <c r="ERI78" s="313"/>
      <c r="ERJ78" s="313"/>
      <c r="ERK78" s="313"/>
      <c r="ERL78" s="313"/>
      <c r="ERM78" s="313"/>
      <c r="ERN78" s="313"/>
      <c r="ERO78" s="313"/>
      <c r="ERP78" s="313"/>
      <c r="ERQ78" s="313"/>
      <c r="ERR78" s="313"/>
      <c r="ERS78" s="313"/>
      <c r="ERT78" s="313"/>
      <c r="ERU78" s="313"/>
      <c r="ERV78" s="313"/>
      <c r="ERW78" s="313"/>
      <c r="ERX78" s="313"/>
      <c r="ERY78" s="313"/>
      <c r="ERZ78" s="313"/>
      <c r="ESA78" s="313"/>
      <c r="ESB78" s="313"/>
      <c r="ESC78" s="313"/>
      <c r="ESD78" s="313"/>
      <c r="ESE78" s="313"/>
      <c r="ESF78" s="313"/>
      <c r="ESG78" s="313"/>
      <c r="ESH78" s="313"/>
      <c r="ESI78" s="313"/>
      <c r="ESJ78" s="313"/>
      <c r="ESK78" s="313"/>
      <c r="ESL78" s="313"/>
      <c r="ESM78" s="313"/>
      <c r="ESN78" s="313"/>
      <c r="ESO78" s="313"/>
      <c r="ESP78" s="313"/>
      <c r="ESQ78" s="313"/>
      <c r="ESR78" s="313"/>
      <c r="ESS78" s="313"/>
      <c r="EST78" s="313"/>
      <c r="ESU78" s="313"/>
      <c r="ESV78" s="313"/>
      <c r="ESW78" s="313"/>
      <c r="ESX78" s="313"/>
      <c r="ESY78" s="313"/>
      <c r="ESZ78" s="313"/>
      <c r="ETA78" s="313"/>
      <c r="ETB78" s="313"/>
      <c r="ETC78" s="313"/>
      <c r="ETD78" s="313"/>
      <c r="ETE78" s="313"/>
      <c r="ETF78" s="313"/>
      <c r="ETG78" s="313"/>
      <c r="ETH78" s="313"/>
      <c r="ETI78" s="313"/>
      <c r="ETJ78" s="313"/>
      <c r="ETK78" s="313"/>
      <c r="ETL78" s="313"/>
      <c r="ETM78" s="313"/>
      <c r="ETN78" s="313"/>
      <c r="ETO78" s="313"/>
      <c r="ETP78" s="313"/>
      <c r="ETQ78" s="313"/>
      <c r="ETR78" s="313"/>
      <c r="ETS78" s="313"/>
      <c r="ETT78" s="313"/>
      <c r="ETU78" s="313"/>
      <c r="ETV78" s="313"/>
      <c r="ETW78" s="313"/>
      <c r="ETX78" s="313"/>
      <c r="ETY78" s="313"/>
      <c r="ETZ78" s="313"/>
      <c r="EUA78" s="313"/>
      <c r="EUB78" s="313"/>
      <c r="EUC78" s="313"/>
      <c r="EUD78" s="313"/>
      <c r="EUE78" s="313"/>
      <c r="EUF78" s="313"/>
      <c r="EUG78" s="313"/>
      <c r="EUH78" s="313"/>
      <c r="EUI78" s="313"/>
      <c r="EUJ78" s="313"/>
      <c r="EUK78" s="313"/>
      <c r="EUL78" s="313"/>
      <c r="EUM78" s="313"/>
      <c r="EUN78" s="313"/>
      <c r="EUO78" s="313"/>
      <c r="EUP78" s="313"/>
      <c r="EUQ78" s="313"/>
      <c r="EUR78" s="313"/>
      <c r="EUS78" s="313"/>
      <c r="EUT78" s="313"/>
      <c r="EUU78" s="313"/>
      <c r="EUV78" s="313"/>
      <c r="EUW78" s="313"/>
      <c r="EUX78" s="313"/>
      <c r="EUY78" s="313"/>
      <c r="EUZ78" s="313"/>
      <c r="EVA78" s="313"/>
      <c r="EVB78" s="313"/>
      <c r="EVC78" s="313"/>
      <c r="EVD78" s="313"/>
      <c r="EVE78" s="313"/>
      <c r="EVF78" s="313"/>
      <c r="EVG78" s="313"/>
      <c r="EVH78" s="313"/>
      <c r="EVI78" s="313"/>
      <c r="EVJ78" s="313"/>
      <c r="EVK78" s="313"/>
      <c r="EVL78" s="313"/>
      <c r="EVM78" s="313"/>
      <c r="EVN78" s="313"/>
      <c r="EVO78" s="313"/>
      <c r="EVP78" s="313"/>
      <c r="EVQ78" s="313"/>
      <c r="EVR78" s="313"/>
      <c r="EVS78" s="313"/>
      <c r="EVT78" s="313"/>
      <c r="EVU78" s="313"/>
      <c r="EVV78" s="313"/>
      <c r="EVW78" s="313"/>
      <c r="EVX78" s="313"/>
      <c r="EVY78" s="313"/>
      <c r="EVZ78" s="313"/>
      <c r="EWA78" s="313"/>
      <c r="EWB78" s="313"/>
      <c r="EWC78" s="313"/>
      <c r="EWD78" s="313"/>
      <c r="EWE78" s="313"/>
      <c r="EWF78" s="313"/>
      <c r="EWG78" s="313"/>
      <c r="EWH78" s="313"/>
      <c r="EWI78" s="313"/>
      <c r="EWJ78" s="313"/>
      <c r="EWK78" s="313"/>
      <c r="EWL78" s="313"/>
      <c r="EWM78" s="313"/>
      <c r="EWN78" s="313"/>
      <c r="EWO78" s="313"/>
      <c r="EWP78" s="313"/>
      <c r="EWQ78" s="313"/>
      <c r="EWR78" s="313"/>
      <c r="EWS78" s="313"/>
      <c r="EWT78" s="313"/>
      <c r="EWU78" s="313"/>
      <c r="EWV78" s="313"/>
      <c r="EWW78" s="313"/>
      <c r="EWX78" s="313"/>
      <c r="EWY78" s="313"/>
      <c r="EWZ78" s="313"/>
      <c r="EXA78" s="313"/>
      <c r="EXB78" s="313"/>
      <c r="EXC78" s="313"/>
      <c r="EXD78" s="313"/>
      <c r="EXE78" s="313"/>
      <c r="EXF78" s="313"/>
      <c r="EXG78" s="313"/>
      <c r="EXH78" s="313"/>
      <c r="EXI78" s="313"/>
      <c r="EXJ78" s="313"/>
      <c r="EXK78" s="313"/>
      <c r="EXL78" s="313"/>
      <c r="EXM78" s="313"/>
      <c r="EXN78" s="313"/>
      <c r="EXO78" s="313"/>
      <c r="EXP78" s="313"/>
      <c r="EXQ78" s="313"/>
      <c r="EXR78" s="313"/>
      <c r="EXS78" s="313"/>
      <c r="EXT78" s="313"/>
      <c r="EXU78" s="313"/>
      <c r="EXV78" s="313"/>
      <c r="EXW78" s="313"/>
      <c r="EXX78" s="313"/>
      <c r="EXY78" s="313"/>
      <c r="EXZ78" s="313"/>
      <c r="EYA78" s="313"/>
      <c r="EYB78" s="313"/>
      <c r="EYC78" s="313"/>
      <c r="EYD78" s="313"/>
      <c r="EYE78" s="313"/>
      <c r="EYF78" s="313"/>
      <c r="EYG78" s="313"/>
      <c r="EYH78" s="313"/>
      <c r="EYI78" s="313"/>
      <c r="EYJ78" s="313"/>
      <c r="EYK78" s="313"/>
      <c r="EYL78" s="313"/>
      <c r="EYM78" s="313"/>
      <c r="EYN78" s="313"/>
      <c r="EYO78" s="313"/>
      <c r="EYP78" s="313"/>
      <c r="EYQ78" s="313"/>
      <c r="EYR78" s="313"/>
      <c r="EYS78" s="313"/>
      <c r="EYT78" s="313"/>
      <c r="EYU78" s="313"/>
      <c r="EYV78" s="313"/>
      <c r="EYW78" s="313"/>
      <c r="EYX78" s="313"/>
      <c r="EYY78" s="313"/>
      <c r="EYZ78" s="313"/>
      <c r="EZA78" s="313"/>
      <c r="EZB78" s="313"/>
      <c r="EZC78" s="313"/>
      <c r="EZD78" s="313"/>
      <c r="EZE78" s="313"/>
      <c r="EZF78" s="313"/>
      <c r="EZG78" s="313"/>
      <c r="EZH78" s="313"/>
      <c r="EZI78" s="313"/>
      <c r="EZJ78" s="313"/>
      <c r="EZK78" s="313"/>
      <c r="EZL78" s="313"/>
      <c r="EZM78" s="313"/>
      <c r="EZN78" s="313"/>
      <c r="EZO78" s="313"/>
      <c r="EZP78" s="313"/>
      <c r="EZQ78" s="313"/>
      <c r="EZR78" s="313"/>
      <c r="EZS78" s="313"/>
      <c r="EZT78" s="313"/>
      <c r="EZU78" s="313"/>
      <c r="EZV78" s="313"/>
      <c r="EZW78" s="313"/>
      <c r="EZX78" s="313"/>
      <c r="EZY78" s="313"/>
      <c r="EZZ78" s="313"/>
      <c r="FAA78" s="313"/>
      <c r="FAB78" s="313"/>
      <c r="FAC78" s="313"/>
      <c r="FAD78" s="313"/>
      <c r="FAE78" s="313"/>
      <c r="FAF78" s="313"/>
      <c r="FAG78" s="313"/>
      <c r="FAH78" s="313"/>
      <c r="FAI78" s="313"/>
      <c r="FAJ78" s="313"/>
      <c r="FAK78" s="313"/>
      <c r="FAL78" s="313"/>
      <c r="FAM78" s="313"/>
      <c r="FAN78" s="313"/>
      <c r="FAO78" s="313"/>
      <c r="FAP78" s="313"/>
      <c r="FAQ78" s="313"/>
      <c r="FAR78" s="313"/>
      <c r="FAS78" s="313"/>
      <c r="FAT78" s="313"/>
      <c r="FAU78" s="313"/>
      <c r="FAV78" s="313"/>
      <c r="FAW78" s="313"/>
      <c r="FAX78" s="313"/>
      <c r="FAY78" s="313"/>
      <c r="FAZ78" s="313"/>
      <c r="FBA78" s="313"/>
      <c r="FBB78" s="313"/>
      <c r="FBC78" s="313"/>
      <c r="FBD78" s="313"/>
      <c r="FBE78" s="313"/>
      <c r="FBF78" s="313"/>
      <c r="FBG78" s="313"/>
      <c r="FBH78" s="313"/>
      <c r="FBI78" s="313"/>
      <c r="FBJ78" s="313"/>
      <c r="FBK78" s="313"/>
      <c r="FBL78" s="313"/>
      <c r="FBM78" s="313"/>
      <c r="FBN78" s="313"/>
      <c r="FBO78" s="313"/>
      <c r="FBP78" s="313"/>
      <c r="FBQ78" s="313"/>
      <c r="FBR78" s="313"/>
      <c r="FBS78" s="313"/>
      <c r="FBT78" s="313"/>
      <c r="FBU78" s="313"/>
      <c r="FBV78" s="313"/>
      <c r="FBW78" s="313"/>
      <c r="FBX78" s="313"/>
      <c r="FBY78" s="313"/>
      <c r="FBZ78" s="313"/>
      <c r="FCA78" s="313"/>
      <c r="FCB78" s="313"/>
      <c r="FCC78" s="313"/>
      <c r="FCD78" s="313"/>
      <c r="FCE78" s="313"/>
      <c r="FCF78" s="313"/>
      <c r="FCG78" s="313"/>
      <c r="FCH78" s="313"/>
      <c r="FCI78" s="313"/>
      <c r="FCJ78" s="313"/>
      <c r="FCK78" s="313"/>
      <c r="FCL78" s="313"/>
      <c r="FCM78" s="313"/>
      <c r="FCN78" s="313"/>
      <c r="FCO78" s="313"/>
      <c r="FCP78" s="313"/>
      <c r="FCQ78" s="313"/>
      <c r="FCR78" s="313"/>
      <c r="FCS78" s="313"/>
      <c r="FCT78" s="313"/>
      <c r="FCU78" s="313"/>
      <c r="FCV78" s="313"/>
      <c r="FCW78" s="313"/>
      <c r="FCX78" s="313"/>
      <c r="FCY78" s="313"/>
      <c r="FCZ78" s="313"/>
      <c r="FDA78" s="313"/>
      <c r="FDB78" s="313"/>
      <c r="FDC78" s="313"/>
      <c r="FDD78" s="313"/>
      <c r="FDE78" s="313"/>
      <c r="FDF78" s="313"/>
      <c r="FDG78" s="313"/>
      <c r="FDH78" s="313"/>
      <c r="FDI78" s="313"/>
      <c r="FDJ78" s="313"/>
      <c r="FDK78" s="313"/>
      <c r="FDL78" s="313"/>
      <c r="FDM78" s="313"/>
      <c r="FDN78" s="313"/>
      <c r="FDO78" s="313"/>
      <c r="FDP78" s="313"/>
      <c r="FDQ78" s="313"/>
      <c r="FDR78" s="313"/>
      <c r="FDS78" s="313"/>
      <c r="FDT78" s="313"/>
      <c r="FDU78" s="313"/>
      <c r="FDV78" s="313"/>
      <c r="FDW78" s="313"/>
      <c r="FDX78" s="313"/>
      <c r="FDY78" s="313"/>
      <c r="FDZ78" s="313"/>
      <c r="FEA78" s="313"/>
      <c r="FEB78" s="313"/>
      <c r="FEC78" s="313"/>
      <c r="FED78" s="313"/>
      <c r="FEE78" s="313"/>
      <c r="FEF78" s="313"/>
      <c r="FEG78" s="313"/>
      <c r="FEH78" s="313"/>
      <c r="FEI78" s="313"/>
      <c r="FEJ78" s="313"/>
      <c r="FEK78" s="313"/>
      <c r="FEL78" s="313"/>
      <c r="FEM78" s="313"/>
      <c r="FEN78" s="313"/>
      <c r="FEO78" s="313"/>
      <c r="FEP78" s="313"/>
      <c r="FEQ78" s="313"/>
      <c r="FER78" s="313"/>
      <c r="FES78" s="313"/>
      <c r="FET78" s="313"/>
      <c r="FEU78" s="313"/>
      <c r="FEV78" s="313"/>
      <c r="FEW78" s="313"/>
      <c r="FEX78" s="313"/>
      <c r="FEY78" s="313"/>
      <c r="FEZ78" s="313"/>
      <c r="FFA78" s="313"/>
      <c r="FFB78" s="313"/>
      <c r="FFC78" s="313"/>
      <c r="FFD78" s="313"/>
      <c r="FFE78" s="313"/>
      <c r="FFF78" s="313"/>
      <c r="FFG78" s="313"/>
      <c r="FFH78" s="313"/>
      <c r="FFI78" s="313"/>
      <c r="FFJ78" s="313"/>
      <c r="FFK78" s="313"/>
      <c r="FFL78" s="313"/>
      <c r="FFM78" s="313"/>
      <c r="FFN78" s="313"/>
      <c r="FFO78" s="313"/>
      <c r="FFP78" s="313"/>
      <c r="FFQ78" s="313"/>
      <c r="FFR78" s="313"/>
      <c r="FFS78" s="313"/>
      <c r="FFT78" s="313"/>
      <c r="FFU78" s="313"/>
      <c r="FFV78" s="313"/>
      <c r="FFW78" s="313"/>
      <c r="FFX78" s="313"/>
      <c r="FFY78" s="313"/>
      <c r="FFZ78" s="313"/>
      <c r="FGA78" s="313"/>
      <c r="FGB78" s="313"/>
      <c r="FGC78" s="313"/>
      <c r="FGD78" s="313"/>
      <c r="FGE78" s="313"/>
      <c r="FGF78" s="313"/>
      <c r="FGG78" s="313"/>
      <c r="FGH78" s="313"/>
      <c r="FGI78" s="313"/>
      <c r="FGJ78" s="313"/>
      <c r="FGK78" s="313"/>
      <c r="FGL78" s="313"/>
      <c r="FGM78" s="313"/>
      <c r="FGN78" s="313"/>
      <c r="FGO78" s="313"/>
      <c r="FGP78" s="313"/>
      <c r="FGQ78" s="313"/>
      <c r="FGR78" s="313"/>
      <c r="FGS78" s="313"/>
      <c r="FGT78" s="313"/>
      <c r="FGU78" s="313"/>
      <c r="FGV78" s="313"/>
      <c r="FGW78" s="313"/>
      <c r="FGX78" s="313"/>
      <c r="FGY78" s="313"/>
      <c r="FGZ78" s="313"/>
      <c r="FHA78" s="313"/>
      <c r="FHB78" s="313"/>
      <c r="FHC78" s="313"/>
      <c r="FHD78" s="313"/>
      <c r="FHE78" s="313"/>
      <c r="FHF78" s="313"/>
      <c r="FHG78" s="313"/>
      <c r="FHH78" s="313"/>
      <c r="FHI78" s="313"/>
      <c r="FHJ78" s="313"/>
      <c r="FHK78" s="313"/>
      <c r="FHL78" s="313"/>
      <c r="FHM78" s="313"/>
      <c r="FHN78" s="313"/>
      <c r="FHO78" s="313"/>
      <c r="FHP78" s="313"/>
      <c r="FHQ78" s="313"/>
      <c r="FHR78" s="313"/>
      <c r="FHS78" s="313"/>
      <c r="FHT78" s="313"/>
      <c r="FHU78" s="313"/>
      <c r="FHV78" s="313"/>
      <c r="FHW78" s="313"/>
      <c r="FHX78" s="313"/>
      <c r="FHY78" s="313"/>
      <c r="FHZ78" s="313"/>
      <c r="FIA78" s="313"/>
      <c r="FIB78" s="313"/>
      <c r="FIC78" s="313"/>
      <c r="FID78" s="313"/>
      <c r="FIE78" s="313"/>
      <c r="FIF78" s="313"/>
      <c r="FIG78" s="313"/>
      <c r="FIH78" s="313"/>
      <c r="FII78" s="313"/>
      <c r="FIJ78" s="313"/>
      <c r="FIK78" s="313"/>
      <c r="FIL78" s="313"/>
      <c r="FIM78" s="313"/>
      <c r="FIN78" s="313"/>
      <c r="FIO78" s="313"/>
      <c r="FIP78" s="313"/>
      <c r="FIQ78" s="313"/>
      <c r="FIR78" s="313"/>
      <c r="FIS78" s="313"/>
      <c r="FIT78" s="313"/>
      <c r="FIU78" s="313"/>
      <c r="FIV78" s="313"/>
      <c r="FIW78" s="313"/>
      <c r="FIX78" s="313"/>
      <c r="FIY78" s="313"/>
      <c r="FIZ78" s="313"/>
      <c r="FJA78" s="313"/>
      <c r="FJB78" s="313"/>
      <c r="FJC78" s="313"/>
      <c r="FJD78" s="313"/>
      <c r="FJE78" s="313"/>
      <c r="FJF78" s="313"/>
      <c r="FJG78" s="313"/>
      <c r="FJH78" s="313"/>
      <c r="FJI78" s="313"/>
      <c r="FJJ78" s="313"/>
      <c r="FJK78" s="313"/>
      <c r="FJL78" s="313"/>
      <c r="FJM78" s="313"/>
      <c r="FJN78" s="313"/>
      <c r="FJO78" s="313"/>
      <c r="FJP78" s="313"/>
      <c r="FJQ78" s="313"/>
      <c r="FJR78" s="313"/>
      <c r="FJS78" s="313"/>
      <c r="FJT78" s="313"/>
      <c r="FJU78" s="313"/>
      <c r="FJV78" s="313"/>
      <c r="FJW78" s="313"/>
      <c r="FJX78" s="313"/>
      <c r="FJY78" s="313"/>
      <c r="FJZ78" s="313"/>
      <c r="FKA78" s="313"/>
      <c r="FKB78" s="313"/>
      <c r="FKC78" s="313"/>
      <c r="FKD78" s="313"/>
      <c r="FKE78" s="313"/>
      <c r="FKF78" s="313"/>
      <c r="FKG78" s="313"/>
      <c r="FKH78" s="313"/>
      <c r="FKI78" s="313"/>
      <c r="FKJ78" s="313"/>
      <c r="FKK78" s="313"/>
      <c r="FKL78" s="313"/>
      <c r="FKM78" s="313"/>
      <c r="FKN78" s="313"/>
      <c r="FKO78" s="313"/>
      <c r="FKP78" s="313"/>
      <c r="FKQ78" s="313"/>
      <c r="FKR78" s="313"/>
      <c r="FKS78" s="313"/>
      <c r="FKT78" s="313"/>
      <c r="FKU78" s="313"/>
      <c r="FKV78" s="313"/>
      <c r="FKW78" s="313"/>
      <c r="FKX78" s="313"/>
      <c r="FKY78" s="313"/>
      <c r="FKZ78" s="313"/>
      <c r="FLA78" s="313"/>
      <c r="FLB78" s="313"/>
      <c r="FLC78" s="313"/>
      <c r="FLD78" s="313"/>
      <c r="FLE78" s="313"/>
      <c r="FLF78" s="313"/>
      <c r="FLG78" s="313"/>
      <c r="FLH78" s="313"/>
      <c r="FLI78" s="313"/>
      <c r="FLJ78" s="313"/>
      <c r="FLK78" s="313"/>
      <c r="FLL78" s="313"/>
      <c r="FLM78" s="313"/>
      <c r="FLN78" s="313"/>
      <c r="FLO78" s="313"/>
      <c r="FLP78" s="313"/>
      <c r="FLQ78" s="313"/>
      <c r="FLR78" s="313"/>
      <c r="FLS78" s="313"/>
      <c r="FLT78" s="313"/>
      <c r="FLU78" s="313"/>
      <c r="FLV78" s="313"/>
      <c r="FLW78" s="313"/>
      <c r="FLX78" s="313"/>
      <c r="FLY78" s="313"/>
      <c r="FLZ78" s="313"/>
      <c r="FMA78" s="313"/>
      <c r="FMB78" s="313"/>
      <c r="FMC78" s="313"/>
      <c r="FMD78" s="313"/>
      <c r="FME78" s="313"/>
      <c r="FMF78" s="313"/>
      <c r="FMG78" s="313"/>
      <c r="FMH78" s="313"/>
      <c r="FMI78" s="313"/>
      <c r="FMJ78" s="313"/>
      <c r="FMK78" s="313"/>
      <c r="FML78" s="313"/>
      <c r="FMM78" s="313"/>
      <c r="FMN78" s="313"/>
      <c r="FMO78" s="313"/>
      <c r="FMP78" s="313"/>
      <c r="FMQ78" s="313"/>
      <c r="FMR78" s="313"/>
      <c r="FMS78" s="313"/>
      <c r="FMT78" s="313"/>
      <c r="FMU78" s="313"/>
      <c r="FMV78" s="313"/>
      <c r="FMW78" s="313"/>
      <c r="FMX78" s="313"/>
      <c r="FMY78" s="313"/>
      <c r="FMZ78" s="313"/>
      <c r="FNA78" s="313"/>
      <c r="FNB78" s="313"/>
      <c r="FNC78" s="313"/>
      <c r="FND78" s="313"/>
      <c r="FNE78" s="313"/>
      <c r="FNF78" s="313"/>
      <c r="FNG78" s="313"/>
      <c r="FNH78" s="313"/>
      <c r="FNI78" s="313"/>
      <c r="FNJ78" s="313"/>
      <c r="FNK78" s="313"/>
      <c r="FNL78" s="313"/>
      <c r="FNM78" s="313"/>
      <c r="FNN78" s="313"/>
      <c r="FNO78" s="313"/>
      <c r="FNP78" s="313"/>
      <c r="FNQ78" s="313"/>
      <c r="FNR78" s="313"/>
      <c r="FNS78" s="313"/>
      <c r="FNT78" s="313"/>
      <c r="FNU78" s="313"/>
      <c r="FNV78" s="313"/>
      <c r="FNW78" s="313"/>
      <c r="FNX78" s="313"/>
      <c r="FNY78" s="313"/>
      <c r="FNZ78" s="313"/>
      <c r="FOA78" s="313"/>
      <c r="FOB78" s="313"/>
      <c r="FOC78" s="313"/>
      <c r="FOD78" s="313"/>
      <c r="FOE78" s="313"/>
      <c r="FOF78" s="313"/>
      <c r="FOG78" s="313"/>
      <c r="FOH78" s="313"/>
      <c r="FOI78" s="313"/>
      <c r="FOJ78" s="313"/>
      <c r="FOK78" s="313"/>
      <c r="FOL78" s="313"/>
      <c r="FOM78" s="313"/>
      <c r="FON78" s="313"/>
      <c r="FOO78" s="313"/>
      <c r="FOP78" s="313"/>
      <c r="FOQ78" s="313"/>
      <c r="FOR78" s="313"/>
      <c r="FOS78" s="313"/>
      <c r="FOT78" s="313"/>
      <c r="FOU78" s="313"/>
      <c r="FOV78" s="313"/>
      <c r="FOW78" s="313"/>
      <c r="FOX78" s="313"/>
      <c r="FOY78" s="313"/>
      <c r="FOZ78" s="313"/>
      <c r="FPA78" s="313"/>
      <c r="FPB78" s="313"/>
      <c r="FPC78" s="313"/>
      <c r="FPD78" s="313"/>
      <c r="FPE78" s="313"/>
      <c r="FPF78" s="313"/>
      <c r="FPG78" s="313"/>
      <c r="FPH78" s="313"/>
      <c r="FPI78" s="313"/>
      <c r="FPJ78" s="313"/>
      <c r="FPK78" s="313"/>
      <c r="FPL78" s="313"/>
      <c r="FPM78" s="313"/>
      <c r="FPN78" s="313"/>
      <c r="FPO78" s="313"/>
      <c r="FPP78" s="313"/>
      <c r="FPQ78" s="313"/>
      <c r="FPR78" s="313"/>
      <c r="FPS78" s="313"/>
      <c r="FPT78" s="313"/>
      <c r="FPU78" s="313"/>
      <c r="FPV78" s="313"/>
      <c r="FPW78" s="313"/>
      <c r="FPX78" s="313"/>
      <c r="FPY78" s="313"/>
      <c r="FPZ78" s="313"/>
      <c r="FQA78" s="313"/>
      <c r="FQB78" s="313"/>
      <c r="FQC78" s="313"/>
      <c r="FQD78" s="313"/>
      <c r="FQE78" s="313"/>
      <c r="FQF78" s="313"/>
      <c r="FQG78" s="313"/>
      <c r="FQH78" s="313"/>
      <c r="FQI78" s="313"/>
      <c r="FQJ78" s="313"/>
      <c r="FQK78" s="313"/>
      <c r="FQL78" s="313"/>
      <c r="FQM78" s="313"/>
      <c r="FQN78" s="313"/>
      <c r="FQO78" s="313"/>
      <c r="FQP78" s="313"/>
      <c r="FQQ78" s="313"/>
      <c r="FQR78" s="313"/>
      <c r="FQS78" s="313"/>
      <c r="FQT78" s="313"/>
      <c r="FQU78" s="313"/>
      <c r="FQV78" s="313"/>
      <c r="FQW78" s="313"/>
      <c r="FQX78" s="313"/>
      <c r="FQY78" s="313"/>
      <c r="FQZ78" s="313"/>
      <c r="FRA78" s="313"/>
      <c r="FRB78" s="313"/>
      <c r="FRC78" s="313"/>
      <c r="FRD78" s="313"/>
      <c r="FRE78" s="313"/>
      <c r="FRF78" s="313"/>
      <c r="FRG78" s="313"/>
      <c r="FRH78" s="313"/>
      <c r="FRI78" s="313"/>
      <c r="FRJ78" s="313"/>
      <c r="FRK78" s="313"/>
      <c r="FRL78" s="313"/>
      <c r="FRM78" s="313"/>
      <c r="FRN78" s="313"/>
      <c r="FRO78" s="313"/>
      <c r="FRP78" s="313"/>
      <c r="FRQ78" s="313"/>
      <c r="FRR78" s="313"/>
      <c r="FRS78" s="313"/>
      <c r="FRT78" s="313"/>
      <c r="FRU78" s="313"/>
      <c r="FRV78" s="313"/>
      <c r="FRW78" s="313"/>
      <c r="FRX78" s="313"/>
      <c r="FRY78" s="313"/>
      <c r="FRZ78" s="313"/>
      <c r="FSA78" s="313"/>
      <c r="FSB78" s="313"/>
      <c r="FSC78" s="313"/>
      <c r="FSD78" s="313"/>
      <c r="FSE78" s="313"/>
      <c r="FSF78" s="313"/>
      <c r="FSG78" s="313"/>
      <c r="FSH78" s="313"/>
      <c r="FSI78" s="313"/>
      <c r="FSJ78" s="313"/>
      <c r="FSK78" s="313"/>
      <c r="FSL78" s="313"/>
      <c r="FSM78" s="313"/>
      <c r="FSN78" s="313"/>
      <c r="FSO78" s="313"/>
      <c r="FSP78" s="313"/>
      <c r="FSQ78" s="313"/>
      <c r="FSR78" s="313"/>
      <c r="FSS78" s="313"/>
      <c r="FST78" s="313"/>
      <c r="FSU78" s="313"/>
      <c r="FSV78" s="313"/>
      <c r="FSW78" s="313"/>
      <c r="FSX78" s="313"/>
      <c r="FSY78" s="313"/>
      <c r="FSZ78" s="313"/>
      <c r="FTA78" s="313"/>
      <c r="FTB78" s="313"/>
      <c r="FTC78" s="313"/>
      <c r="FTD78" s="313"/>
      <c r="FTE78" s="313"/>
      <c r="FTF78" s="313"/>
      <c r="FTG78" s="313"/>
      <c r="FTH78" s="313"/>
      <c r="FTI78" s="313"/>
      <c r="FTJ78" s="313"/>
      <c r="FTK78" s="313"/>
      <c r="FTL78" s="313"/>
      <c r="FTM78" s="313"/>
      <c r="FTN78" s="313"/>
      <c r="FTO78" s="313"/>
      <c r="FTP78" s="313"/>
      <c r="FTQ78" s="313"/>
      <c r="FTR78" s="313"/>
      <c r="FTS78" s="313"/>
      <c r="FTT78" s="313"/>
      <c r="FTU78" s="313"/>
      <c r="FTV78" s="313"/>
      <c r="FTW78" s="313"/>
      <c r="FTX78" s="313"/>
      <c r="FTY78" s="313"/>
      <c r="FTZ78" s="313"/>
      <c r="FUA78" s="313"/>
      <c r="FUB78" s="313"/>
      <c r="FUC78" s="313"/>
      <c r="FUD78" s="313"/>
      <c r="FUE78" s="313"/>
      <c r="FUF78" s="313"/>
      <c r="FUG78" s="313"/>
      <c r="FUH78" s="313"/>
      <c r="FUI78" s="313"/>
      <c r="FUJ78" s="313"/>
      <c r="FUK78" s="313"/>
      <c r="FUL78" s="313"/>
      <c r="FUM78" s="313"/>
      <c r="FUN78" s="313"/>
      <c r="FUO78" s="313"/>
      <c r="FUP78" s="313"/>
      <c r="FUQ78" s="313"/>
      <c r="FUR78" s="313"/>
      <c r="FUS78" s="313"/>
      <c r="FUT78" s="313"/>
      <c r="FUU78" s="313"/>
      <c r="FUV78" s="313"/>
      <c r="FUW78" s="313"/>
      <c r="FUX78" s="313"/>
      <c r="FUY78" s="313"/>
      <c r="FUZ78" s="313"/>
      <c r="FVA78" s="313"/>
      <c r="FVB78" s="313"/>
      <c r="FVC78" s="313"/>
      <c r="FVD78" s="313"/>
      <c r="FVE78" s="313"/>
      <c r="FVF78" s="313"/>
      <c r="FVG78" s="313"/>
      <c r="FVH78" s="313"/>
      <c r="FVI78" s="313"/>
      <c r="FVJ78" s="313"/>
      <c r="FVK78" s="313"/>
      <c r="FVL78" s="313"/>
      <c r="FVM78" s="313"/>
      <c r="FVN78" s="313"/>
      <c r="FVO78" s="313"/>
      <c r="FVP78" s="313"/>
      <c r="FVQ78" s="313"/>
      <c r="FVR78" s="313"/>
      <c r="FVS78" s="313"/>
      <c r="FVT78" s="313"/>
      <c r="FVU78" s="313"/>
      <c r="FVV78" s="313"/>
      <c r="FVW78" s="313"/>
      <c r="FVX78" s="313"/>
      <c r="FVY78" s="313"/>
      <c r="FVZ78" s="313"/>
      <c r="FWA78" s="313"/>
      <c r="FWB78" s="313"/>
      <c r="FWC78" s="313"/>
      <c r="FWD78" s="313"/>
      <c r="FWE78" s="313"/>
      <c r="FWF78" s="313"/>
      <c r="FWG78" s="313"/>
      <c r="FWH78" s="313"/>
      <c r="FWI78" s="313"/>
      <c r="FWJ78" s="313"/>
      <c r="FWK78" s="313"/>
      <c r="FWL78" s="313"/>
      <c r="FWM78" s="313"/>
      <c r="FWN78" s="313"/>
      <c r="FWO78" s="313"/>
      <c r="FWP78" s="313"/>
      <c r="FWQ78" s="313"/>
      <c r="FWR78" s="313"/>
      <c r="FWS78" s="313"/>
      <c r="FWT78" s="313"/>
      <c r="FWU78" s="313"/>
      <c r="FWV78" s="313"/>
      <c r="FWW78" s="313"/>
      <c r="FWX78" s="313"/>
      <c r="FWY78" s="313"/>
      <c r="FWZ78" s="313"/>
      <c r="FXA78" s="313"/>
      <c r="FXB78" s="313"/>
      <c r="FXC78" s="313"/>
      <c r="FXD78" s="313"/>
      <c r="FXE78" s="313"/>
      <c r="FXF78" s="313"/>
      <c r="FXG78" s="313"/>
      <c r="FXH78" s="313"/>
      <c r="FXI78" s="313"/>
      <c r="FXJ78" s="313"/>
      <c r="FXK78" s="313"/>
      <c r="FXL78" s="313"/>
      <c r="FXM78" s="313"/>
      <c r="FXN78" s="313"/>
      <c r="FXO78" s="313"/>
      <c r="FXP78" s="313"/>
      <c r="FXQ78" s="313"/>
      <c r="FXR78" s="313"/>
      <c r="FXS78" s="313"/>
      <c r="FXT78" s="313"/>
      <c r="FXU78" s="313"/>
      <c r="FXV78" s="313"/>
      <c r="FXW78" s="313"/>
      <c r="FXX78" s="313"/>
      <c r="FXY78" s="313"/>
      <c r="FXZ78" s="313"/>
      <c r="FYA78" s="313"/>
      <c r="FYB78" s="313"/>
      <c r="FYC78" s="313"/>
      <c r="FYD78" s="313"/>
      <c r="FYE78" s="313"/>
      <c r="FYF78" s="313"/>
      <c r="FYG78" s="313"/>
      <c r="FYH78" s="313"/>
      <c r="FYI78" s="313"/>
      <c r="FYJ78" s="313"/>
      <c r="FYK78" s="313"/>
      <c r="FYL78" s="313"/>
      <c r="FYM78" s="313"/>
      <c r="FYN78" s="313"/>
      <c r="FYO78" s="313"/>
      <c r="FYP78" s="313"/>
      <c r="FYQ78" s="313"/>
      <c r="FYR78" s="313"/>
      <c r="FYS78" s="313"/>
      <c r="FYT78" s="313"/>
      <c r="FYU78" s="313"/>
      <c r="FYV78" s="313"/>
      <c r="FYW78" s="313"/>
      <c r="FYX78" s="313"/>
      <c r="FYY78" s="313"/>
      <c r="FYZ78" s="313"/>
      <c r="FZA78" s="313"/>
      <c r="FZB78" s="313"/>
      <c r="FZC78" s="313"/>
      <c r="FZD78" s="313"/>
      <c r="FZE78" s="313"/>
      <c r="FZF78" s="313"/>
      <c r="FZG78" s="313"/>
      <c r="FZH78" s="313"/>
      <c r="FZI78" s="313"/>
      <c r="FZJ78" s="313"/>
      <c r="FZK78" s="313"/>
      <c r="FZL78" s="313"/>
      <c r="FZM78" s="313"/>
      <c r="FZN78" s="313"/>
      <c r="FZO78" s="313"/>
      <c r="FZP78" s="313"/>
      <c r="FZQ78" s="313"/>
      <c r="FZR78" s="313"/>
      <c r="FZS78" s="313"/>
      <c r="FZT78" s="313"/>
      <c r="FZU78" s="313"/>
      <c r="FZV78" s="313"/>
      <c r="FZW78" s="313"/>
      <c r="FZX78" s="313"/>
      <c r="FZY78" s="313"/>
      <c r="FZZ78" s="313"/>
      <c r="GAA78" s="313"/>
      <c r="GAB78" s="313"/>
      <c r="GAC78" s="313"/>
      <c r="GAD78" s="313"/>
      <c r="GAE78" s="313"/>
      <c r="GAF78" s="313"/>
      <c r="GAG78" s="313"/>
      <c r="GAH78" s="313"/>
      <c r="GAI78" s="313"/>
      <c r="GAJ78" s="313"/>
      <c r="GAK78" s="313"/>
      <c r="GAL78" s="313"/>
      <c r="GAM78" s="313"/>
      <c r="GAN78" s="313"/>
      <c r="GAO78" s="313"/>
      <c r="GAP78" s="313"/>
      <c r="GAQ78" s="313"/>
      <c r="GAR78" s="313"/>
      <c r="GAS78" s="313"/>
      <c r="GAT78" s="313"/>
      <c r="GAU78" s="313"/>
      <c r="GAV78" s="313"/>
      <c r="GAW78" s="313"/>
      <c r="GAX78" s="313"/>
      <c r="GAY78" s="313"/>
      <c r="GAZ78" s="313"/>
      <c r="GBA78" s="313"/>
      <c r="GBB78" s="313"/>
      <c r="GBC78" s="313"/>
      <c r="GBD78" s="313"/>
      <c r="GBE78" s="313"/>
      <c r="GBF78" s="313"/>
      <c r="GBG78" s="313"/>
      <c r="GBH78" s="313"/>
      <c r="GBI78" s="313"/>
      <c r="GBJ78" s="313"/>
      <c r="GBK78" s="313"/>
      <c r="GBL78" s="313"/>
      <c r="GBM78" s="313"/>
      <c r="GBN78" s="313"/>
      <c r="GBO78" s="313"/>
      <c r="GBP78" s="313"/>
      <c r="GBQ78" s="313"/>
      <c r="GBR78" s="313"/>
      <c r="GBS78" s="313"/>
      <c r="GBT78" s="313"/>
      <c r="GBU78" s="313"/>
      <c r="GBV78" s="313"/>
      <c r="GBW78" s="313"/>
      <c r="GBX78" s="313"/>
      <c r="GBY78" s="313"/>
      <c r="GBZ78" s="313"/>
      <c r="GCA78" s="313"/>
      <c r="GCB78" s="313"/>
      <c r="GCC78" s="313"/>
      <c r="GCD78" s="313"/>
      <c r="GCE78" s="313"/>
      <c r="GCF78" s="313"/>
      <c r="GCG78" s="313"/>
      <c r="GCH78" s="313"/>
      <c r="GCI78" s="313"/>
      <c r="GCJ78" s="313"/>
      <c r="GCK78" s="313"/>
      <c r="GCL78" s="313"/>
      <c r="GCM78" s="313"/>
      <c r="GCN78" s="313"/>
      <c r="GCO78" s="313"/>
      <c r="GCP78" s="313"/>
      <c r="GCQ78" s="313"/>
      <c r="GCR78" s="313"/>
      <c r="GCS78" s="313"/>
      <c r="GCT78" s="313"/>
      <c r="GCU78" s="313"/>
      <c r="GCV78" s="313"/>
      <c r="GCW78" s="313"/>
      <c r="GCX78" s="313"/>
      <c r="GCY78" s="313"/>
      <c r="GCZ78" s="313"/>
      <c r="GDA78" s="313"/>
      <c r="GDB78" s="313"/>
      <c r="GDC78" s="313"/>
      <c r="GDD78" s="313"/>
      <c r="GDE78" s="313"/>
      <c r="GDF78" s="313"/>
      <c r="GDG78" s="313"/>
      <c r="GDH78" s="313"/>
      <c r="GDI78" s="313"/>
      <c r="GDJ78" s="313"/>
      <c r="GDK78" s="313"/>
      <c r="GDL78" s="313"/>
      <c r="GDM78" s="313"/>
      <c r="GDN78" s="313"/>
      <c r="GDO78" s="313"/>
      <c r="GDP78" s="313"/>
      <c r="GDQ78" s="313"/>
      <c r="GDR78" s="313"/>
      <c r="GDS78" s="313"/>
      <c r="GDT78" s="313"/>
      <c r="GDU78" s="313"/>
      <c r="GDV78" s="313"/>
      <c r="GDW78" s="313"/>
      <c r="GDX78" s="313"/>
      <c r="GDY78" s="313"/>
      <c r="GDZ78" s="313"/>
      <c r="GEA78" s="313"/>
      <c r="GEB78" s="313"/>
      <c r="GEC78" s="313"/>
      <c r="GED78" s="313"/>
      <c r="GEE78" s="313"/>
      <c r="GEF78" s="313"/>
      <c r="GEG78" s="313"/>
      <c r="GEH78" s="313"/>
      <c r="GEI78" s="313"/>
      <c r="GEJ78" s="313"/>
      <c r="GEK78" s="313"/>
      <c r="GEL78" s="313"/>
      <c r="GEM78" s="313"/>
      <c r="GEN78" s="313"/>
      <c r="GEO78" s="313"/>
      <c r="GEP78" s="313"/>
      <c r="GEQ78" s="313"/>
      <c r="GER78" s="313"/>
      <c r="GES78" s="313"/>
      <c r="GET78" s="313"/>
      <c r="GEU78" s="313"/>
      <c r="GEV78" s="313"/>
      <c r="GEW78" s="313"/>
      <c r="GEX78" s="313"/>
      <c r="GEY78" s="313"/>
      <c r="GEZ78" s="313"/>
      <c r="GFA78" s="313"/>
      <c r="GFB78" s="313"/>
      <c r="GFC78" s="313"/>
      <c r="GFD78" s="313"/>
      <c r="GFE78" s="313"/>
      <c r="GFF78" s="313"/>
      <c r="GFG78" s="313"/>
      <c r="GFH78" s="313"/>
      <c r="GFI78" s="313"/>
      <c r="GFJ78" s="313"/>
      <c r="GFK78" s="313"/>
      <c r="GFL78" s="313"/>
      <c r="GFM78" s="313"/>
      <c r="GFN78" s="313"/>
      <c r="GFO78" s="313"/>
      <c r="GFP78" s="313"/>
      <c r="GFQ78" s="313"/>
      <c r="GFR78" s="313"/>
      <c r="GFS78" s="313"/>
      <c r="GFT78" s="313"/>
      <c r="GFU78" s="313"/>
      <c r="GFV78" s="313"/>
      <c r="GFW78" s="313"/>
      <c r="GFX78" s="313"/>
      <c r="GFY78" s="313"/>
      <c r="GFZ78" s="313"/>
      <c r="GGA78" s="313"/>
      <c r="GGB78" s="313"/>
      <c r="GGC78" s="313"/>
      <c r="GGD78" s="313"/>
      <c r="GGE78" s="313"/>
      <c r="GGF78" s="313"/>
      <c r="GGG78" s="313"/>
      <c r="GGH78" s="313"/>
      <c r="GGI78" s="313"/>
      <c r="GGJ78" s="313"/>
      <c r="GGK78" s="313"/>
      <c r="GGL78" s="313"/>
      <c r="GGM78" s="313"/>
      <c r="GGN78" s="313"/>
      <c r="GGO78" s="313"/>
      <c r="GGP78" s="313"/>
      <c r="GGQ78" s="313"/>
      <c r="GGR78" s="313"/>
      <c r="GGS78" s="313"/>
      <c r="GGT78" s="313"/>
      <c r="GGU78" s="313"/>
      <c r="GGV78" s="313"/>
      <c r="GGW78" s="313"/>
      <c r="GGX78" s="313"/>
      <c r="GGY78" s="313"/>
      <c r="GGZ78" s="313"/>
      <c r="GHA78" s="313"/>
      <c r="GHB78" s="313"/>
      <c r="GHC78" s="313"/>
      <c r="GHD78" s="313"/>
      <c r="GHE78" s="313"/>
      <c r="GHF78" s="313"/>
      <c r="GHG78" s="313"/>
      <c r="GHH78" s="313"/>
      <c r="GHI78" s="313"/>
      <c r="GHJ78" s="313"/>
      <c r="GHK78" s="313"/>
      <c r="GHL78" s="313"/>
      <c r="GHM78" s="313"/>
      <c r="GHN78" s="313"/>
      <c r="GHO78" s="313"/>
      <c r="GHP78" s="313"/>
      <c r="GHQ78" s="313"/>
      <c r="GHR78" s="313"/>
      <c r="GHS78" s="313"/>
      <c r="GHT78" s="313"/>
      <c r="GHU78" s="313"/>
      <c r="GHV78" s="313"/>
      <c r="GHW78" s="313"/>
      <c r="GHX78" s="313"/>
      <c r="GHY78" s="313"/>
      <c r="GHZ78" s="313"/>
      <c r="GIA78" s="313"/>
      <c r="GIB78" s="313"/>
      <c r="GIC78" s="313"/>
      <c r="GID78" s="313"/>
      <c r="GIE78" s="313"/>
      <c r="GIF78" s="313"/>
      <c r="GIG78" s="313"/>
      <c r="GIH78" s="313"/>
      <c r="GII78" s="313"/>
      <c r="GIJ78" s="313"/>
      <c r="GIK78" s="313"/>
      <c r="GIL78" s="313"/>
      <c r="GIM78" s="313"/>
      <c r="GIN78" s="313"/>
      <c r="GIO78" s="313"/>
      <c r="GIP78" s="313"/>
      <c r="GIQ78" s="313"/>
      <c r="GIR78" s="313"/>
      <c r="GIS78" s="313"/>
      <c r="GIT78" s="313"/>
      <c r="GIU78" s="313"/>
      <c r="GIV78" s="313"/>
      <c r="GIW78" s="313"/>
      <c r="GIX78" s="313"/>
      <c r="GIY78" s="313"/>
      <c r="GIZ78" s="313"/>
      <c r="GJA78" s="313"/>
      <c r="GJB78" s="313"/>
      <c r="GJC78" s="313"/>
      <c r="GJD78" s="313"/>
      <c r="GJE78" s="313"/>
      <c r="GJF78" s="313"/>
      <c r="GJG78" s="313"/>
      <c r="GJH78" s="313"/>
      <c r="GJI78" s="313"/>
      <c r="GJJ78" s="313"/>
      <c r="GJK78" s="313"/>
      <c r="GJL78" s="313"/>
      <c r="GJM78" s="313"/>
      <c r="GJN78" s="313"/>
      <c r="GJO78" s="313"/>
      <c r="GJP78" s="313"/>
      <c r="GJQ78" s="313"/>
      <c r="GJR78" s="313"/>
      <c r="GJS78" s="313"/>
      <c r="GJT78" s="313"/>
      <c r="GJU78" s="313"/>
      <c r="GJV78" s="313"/>
      <c r="GJW78" s="313"/>
      <c r="GJX78" s="313"/>
      <c r="GJY78" s="313"/>
      <c r="GJZ78" s="313"/>
      <c r="GKA78" s="313"/>
      <c r="GKB78" s="313"/>
      <c r="GKC78" s="313"/>
      <c r="GKD78" s="313"/>
      <c r="GKE78" s="313"/>
      <c r="GKF78" s="313"/>
      <c r="GKG78" s="313"/>
      <c r="GKH78" s="313"/>
      <c r="GKI78" s="313"/>
      <c r="GKJ78" s="313"/>
      <c r="GKK78" s="313"/>
      <c r="GKL78" s="313"/>
      <c r="GKM78" s="313"/>
      <c r="GKN78" s="313"/>
      <c r="GKO78" s="313"/>
      <c r="GKP78" s="313"/>
      <c r="GKQ78" s="313"/>
      <c r="GKR78" s="313"/>
      <c r="GKS78" s="313"/>
      <c r="GKT78" s="313"/>
      <c r="GKU78" s="313"/>
      <c r="GKV78" s="313"/>
      <c r="GKW78" s="313"/>
      <c r="GKX78" s="313"/>
      <c r="GKY78" s="313"/>
      <c r="GKZ78" s="313"/>
      <c r="GLA78" s="313"/>
      <c r="GLB78" s="313"/>
      <c r="GLC78" s="313"/>
      <c r="GLD78" s="313"/>
      <c r="GLE78" s="313"/>
      <c r="GLF78" s="313"/>
      <c r="GLG78" s="313"/>
      <c r="GLH78" s="313"/>
      <c r="GLI78" s="313"/>
      <c r="GLJ78" s="313"/>
      <c r="GLK78" s="313"/>
      <c r="GLL78" s="313"/>
      <c r="GLM78" s="313"/>
      <c r="GLN78" s="313"/>
      <c r="GLO78" s="313"/>
      <c r="GLP78" s="313"/>
      <c r="GLQ78" s="313"/>
      <c r="GLR78" s="313"/>
      <c r="GLS78" s="313"/>
      <c r="GLT78" s="313"/>
      <c r="GLU78" s="313"/>
      <c r="GLV78" s="313"/>
      <c r="GLW78" s="313"/>
      <c r="GLX78" s="313"/>
      <c r="GLY78" s="313"/>
      <c r="GLZ78" s="313"/>
      <c r="GMA78" s="313"/>
      <c r="GMB78" s="313"/>
      <c r="GMC78" s="313"/>
      <c r="GMD78" s="313"/>
      <c r="GME78" s="313"/>
      <c r="GMF78" s="313"/>
      <c r="GMG78" s="313"/>
      <c r="GMH78" s="313"/>
      <c r="GMI78" s="313"/>
      <c r="GMJ78" s="313"/>
      <c r="GMK78" s="313"/>
      <c r="GML78" s="313"/>
      <c r="GMM78" s="313"/>
      <c r="GMN78" s="313"/>
      <c r="GMO78" s="313"/>
      <c r="GMP78" s="313"/>
      <c r="GMQ78" s="313"/>
      <c r="GMR78" s="313"/>
      <c r="GMS78" s="313"/>
      <c r="GMT78" s="313"/>
      <c r="GMU78" s="313"/>
      <c r="GMV78" s="313"/>
      <c r="GMW78" s="313"/>
      <c r="GMX78" s="313"/>
      <c r="GMY78" s="313"/>
      <c r="GMZ78" s="313"/>
      <c r="GNA78" s="313"/>
      <c r="GNB78" s="313"/>
      <c r="GNC78" s="313"/>
      <c r="GND78" s="313"/>
      <c r="GNE78" s="313"/>
      <c r="GNF78" s="313"/>
      <c r="GNG78" s="313"/>
      <c r="GNH78" s="313"/>
      <c r="GNI78" s="313"/>
      <c r="GNJ78" s="313"/>
      <c r="GNK78" s="313"/>
      <c r="GNL78" s="313"/>
      <c r="GNM78" s="313"/>
      <c r="GNN78" s="313"/>
      <c r="GNO78" s="313"/>
      <c r="GNP78" s="313"/>
      <c r="GNQ78" s="313"/>
      <c r="GNR78" s="313"/>
      <c r="GNS78" s="313"/>
      <c r="GNT78" s="313"/>
      <c r="GNU78" s="313"/>
      <c r="GNV78" s="313"/>
      <c r="GNW78" s="313"/>
      <c r="GNX78" s="313"/>
      <c r="GNY78" s="313"/>
      <c r="GNZ78" s="313"/>
      <c r="GOA78" s="313"/>
      <c r="GOB78" s="313"/>
      <c r="GOC78" s="313"/>
      <c r="GOD78" s="313"/>
      <c r="GOE78" s="313"/>
      <c r="GOF78" s="313"/>
      <c r="GOG78" s="313"/>
      <c r="GOH78" s="313"/>
      <c r="GOI78" s="313"/>
      <c r="GOJ78" s="313"/>
      <c r="GOK78" s="313"/>
      <c r="GOL78" s="313"/>
      <c r="GOM78" s="313"/>
      <c r="GON78" s="313"/>
      <c r="GOO78" s="313"/>
      <c r="GOP78" s="313"/>
      <c r="GOQ78" s="313"/>
      <c r="GOR78" s="313"/>
      <c r="GOS78" s="313"/>
      <c r="GOT78" s="313"/>
      <c r="GOU78" s="313"/>
      <c r="GOV78" s="313"/>
      <c r="GOW78" s="313"/>
      <c r="GOX78" s="313"/>
      <c r="GOY78" s="313"/>
      <c r="GOZ78" s="313"/>
      <c r="GPA78" s="313"/>
      <c r="GPB78" s="313"/>
      <c r="GPC78" s="313"/>
      <c r="GPD78" s="313"/>
      <c r="GPE78" s="313"/>
      <c r="GPF78" s="313"/>
      <c r="GPG78" s="313"/>
      <c r="GPH78" s="313"/>
      <c r="GPI78" s="313"/>
      <c r="GPJ78" s="313"/>
      <c r="GPK78" s="313"/>
      <c r="GPL78" s="313"/>
      <c r="GPM78" s="313"/>
      <c r="GPN78" s="313"/>
      <c r="GPO78" s="313"/>
      <c r="GPP78" s="313"/>
      <c r="GPQ78" s="313"/>
      <c r="GPR78" s="313"/>
      <c r="GPS78" s="313"/>
      <c r="GPT78" s="313"/>
      <c r="GPU78" s="313"/>
      <c r="GPV78" s="313"/>
      <c r="GPW78" s="313"/>
      <c r="GPX78" s="313"/>
      <c r="GPY78" s="313"/>
      <c r="GPZ78" s="313"/>
      <c r="GQA78" s="313"/>
      <c r="GQB78" s="313"/>
      <c r="GQC78" s="313"/>
      <c r="GQD78" s="313"/>
      <c r="GQE78" s="313"/>
      <c r="GQF78" s="313"/>
      <c r="GQG78" s="313"/>
      <c r="GQH78" s="313"/>
      <c r="GQI78" s="313"/>
      <c r="GQJ78" s="313"/>
      <c r="GQK78" s="313"/>
      <c r="GQL78" s="313"/>
      <c r="GQM78" s="313"/>
      <c r="GQN78" s="313"/>
      <c r="GQO78" s="313"/>
      <c r="GQP78" s="313"/>
      <c r="GQQ78" s="313"/>
      <c r="GQR78" s="313"/>
      <c r="GQS78" s="313"/>
      <c r="GQT78" s="313"/>
      <c r="GQU78" s="313"/>
      <c r="GQV78" s="313"/>
      <c r="GQW78" s="313"/>
      <c r="GQX78" s="313"/>
      <c r="GQY78" s="313"/>
      <c r="GQZ78" s="313"/>
      <c r="GRA78" s="313"/>
      <c r="GRB78" s="313"/>
      <c r="GRC78" s="313"/>
      <c r="GRD78" s="313"/>
      <c r="GRE78" s="313"/>
      <c r="GRF78" s="313"/>
      <c r="GRG78" s="313"/>
      <c r="GRH78" s="313"/>
      <c r="GRI78" s="313"/>
      <c r="GRJ78" s="313"/>
      <c r="GRK78" s="313"/>
      <c r="GRL78" s="313"/>
      <c r="GRM78" s="313"/>
      <c r="GRN78" s="313"/>
      <c r="GRO78" s="313"/>
      <c r="GRP78" s="313"/>
      <c r="GRQ78" s="313"/>
      <c r="GRR78" s="313"/>
      <c r="GRS78" s="313"/>
      <c r="GRT78" s="313"/>
      <c r="GRU78" s="313"/>
      <c r="GRV78" s="313"/>
      <c r="GRW78" s="313"/>
      <c r="GRX78" s="313"/>
      <c r="GRY78" s="313"/>
      <c r="GRZ78" s="313"/>
      <c r="GSA78" s="313"/>
      <c r="GSB78" s="313"/>
      <c r="GSC78" s="313"/>
      <c r="GSD78" s="313"/>
      <c r="GSE78" s="313"/>
      <c r="GSF78" s="313"/>
      <c r="GSG78" s="313"/>
      <c r="GSH78" s="313"/>
      <c r="GSI78" s="313"/>
      <c r="GSJ78" s="313"/>
      <c r="GSK78" s="313"/>
      <c r="GSL78" s="313"/>
      <c r="GSM78" s="313"/>
      <c r="GSN78" s="313"/>
      <c r="GSO78" s="313"/>
      <c r="GSP78" s="313"/>
      <c r="GSQ78" s="313"/>
      <c r="GSR78" s="313"/>
      <c r="GSS78" s="313"/>
      <c r="GST78" s="313"/>
      <c r="GSU78" s="313"/>
      <c r="GSV78" s="313"/>
      <c r="GSW78" s="313"/>
      <c r="GSX78" s="313"/>
      <c r="GSY78" s="313"/>
      <c r="GSZ78" s="313"/>
      <c r="GTA78" s="313"/>
      <c r="GTB78" s="313"/>
      <c r="GTC78" s="313"/>
      <c r="GTD78" s="313"/>
      <c r="GTE78" s="313"/>
      <c r="GTF78" s="313"/>
      <c r="GTG78" s="313"/>
      <c r="GTH78" s="313"/>
      <c r="GTI78" s="313"/>
      <c r="GTJ78" s="313"/>
      <c r="GTK78" s="313"/>
      <c r="GTL78" s="313"/>
      <c r="GTM78" s="313"/>
      <c r="GTN78" s="313"/>
      <c r="GTO78" s="313"/>
      <c r="GTP78" s="313"/>
      <c r="GTQ78" s="313"/>
      <c r="GTR78" s="313"/>
      <c r="GTS78" s="313"/>
      <c r="GTT78" s="313"/>
      <c r="GTU78" s="313"/>
      <c r="GTV78" s="313"/>
      <c r="GTW78" s="313"/>
      <c r="GTX78" s="313"/>
      <c r="GTY78" s="313"/>
      <c r="GTZ78" s="313"/>
      <c r="GUA78" s="313"/>
      <c r="GUB78" s="313"/>
      <c r="GUC78" s="313"/>
      <c r="GUD78" s="313"/>
      <c r="GUE78" s="313"/>
      <c r="GUF78" s="313"/>
      <c r="GUG78" s="313"/>
      <c r="GUH78" s="313"/>
      <c r="GUI78" s="313"/>
      <c r="GUJ78" s="313"/>
      <c r="GUK78" s="313"/>
      <c r="GUL78" s="313"/>
      <c r="GUM78" s="313"/>
      <c r="GUN78" s="313"/>
      <c r="GUO78" s="313"/>
      <c r="GUP78" s="313"/>
      <c r="GUQ78" s="313"/>
      <c r="GUR78" s="313"/>
      <c r="GUS78" s="313"/>
      <c r="GUT78" s="313"/>
      <c r="GUU78" s="313"/>
      <c r="GUV78" s="313"/>
      <c r="GUW78" s="313"/>
      <c r="GUX78" s="313"/>
      <c r="GUY78" s="313"/>
      <c r="GUZ78" s="313"/>
      <c r="GVA78" s="313"/>
      <c r="GVB78" s="313"/>
      <c r="GVC78" s="313"/>
      <c r="GVD78" s="313"/>
      <c r="GVE78" s="313"/>
      <c r="GVF78" s="313"/>
      <c r="GVG78" s="313"/>
      <c r="GVH78" s="313"/>
      <c r="GVI78" s="313"/>
      <c r="GVJ78" s="313"/>
      <c r="GVK78" s="313"/>
      <c r="GVL78" s="313"/>
      <c r="GVM78" s="313"/>
      <c r="GVN78" s="313"/>
      <c r="GVO78" s="313"/>
      <c r="GVP78" s="313"/>
      <c r="GVQ78" s="313"/>
      <c r="GVR78" s="313"/>
      <c r="GVS78" s="313"/>
      <c r="GVT78" s="313"/>
      <c r="GVU78" s="313"/>
      <c r="GVV78" s="313"/>
      <c r="GVW78" s="313"/>
      <c r="GVX78" s="313"/>
      <c r="GVY78" s="313"/>
      <c r="GVZ78" s="313"/>
      <c r="GWA78" s="313"/>
      <c r="GWB78" s="313"/>
      <c r="GWC78" s="313"/>
      <c r="GWD78" s="313"/>
      <c r="GWE78" s="313"/>
      <c r="GWF78" s="313"/>
      <c r="GWG78" s="313"/>
      <c r="GWH78" s="313"/>
      <c r="GWI78" s="313"/>
      <c r="GWJ78" s="313"/>
      <c r="GWK78" s="313"/>
      <c r="GWL78" s="313"/>
      <c r="GWM78" s="313"/>
      <c r="GWN78" s="313"/>
      <c r="GWO78" s="313"/>
      <c r="GWP78" s="313"/>
      <c r="GWQ78" s="313"/>
      <c r="GWR78" s="313"/>
      <c r="GWS78" s="313"/>
      <c r="GWT78" s="313"/>
      <c r="GWU78" s="313"/>
      <c r="GWV78" s="313"/>
      <c r="GWW78" s="313"/>
      <c r="GWX78" s="313"/>
      <c r="GWY78" s="313"/>
      <c r="GWZ78" s="313"/>
      <c r="GXA78" s="313"/>
      <c r="GXB78" s="313"/>
      <c r="GXC78" s="313"/>
      <c r="GXD78" s="313"/>
      <c r="GXE78" s="313"/>
      <c r="GXF78" s="313"/>
      <c r="GXG78" s="313"/>
      <c r="GXH78" s="313"/>
      <c r="GXI78" s="313"/>
      <c r="GXJ78" s="313"/>
      <c r="GXK78" s="313"/>
      <c r="GXL78" s="313"/>
      <c r="GXM78" s="313"/>
      <c r="GXN78" s="313"/>
      <c r="GXO78" s="313"/>
      <c r="GXP78" s="313"/>
      <c r="GXQ78" s="313"/>
      <c r="GXR78" s="313"/>
      <c r="GXS78" s="313"/>
      <c r="GXT78" s="313"/>
      <c r="GXU78" s="313"/>
      <c r="GXV78" s="313"/>
      <c r="GXW78" s="313"/>
      <c r="GXX78" s="313"/>
      <c r="GXY78" s="313"/>
      <c r="GXZ78" s="313"/>
      <c r="GYA78" s="313"/>
      <c r="GYB78" s="313"/>
      <c r="GYC78" s="313"/>
      <c r="GYD78" s="313"/>
      <c r="GYE78" s="313"/>
      <c r="GYF78" s="313"/>
      <c r="GYG78" s="313"/>
      <c r="GYH78" s="313"/>
      <c r="GYI78" s="313"/>
      <c r="GYJ78" s="313"/>
      <c r="GYK78" s="313"/>
      <c r="GYL78" s="313"/>
      <c r="GYM78" s="313"/>
      <c r="GYN78" s="313"/>
      <c r="GYO78" s="313"/>
      <c r="GYP78" s="313"/>
      <c r="GYQ78" s="313"/>
      <c r="GYR78" s="313"/>
      <c r="GYS78" s="313"/>
      <c r="GYT78" s="313"/>
      <c r="GYU78" s="313"/>
      <c r="GYV78" s="313"/>
      <c r="GYW78" s="313"/>
      <c r="GYX78" s="313"/>
      <c r="GYY78" s="313"/>
      <c r="GYZ78" s="313"/>
      <c r="GZA78" s="313"/>
      <c r="GZB78" s="313"/>
      <c r="GZC78" s="313"/>
      <c r="GZD78" s="313"/>
      <c r="GZE78" s="313"/>
      <c r="GZF78" s="313"/>
      <c r="GZG78" s="313"/>
      <c r="GZH78" s="313"/>
      <c r="GZI78" s="313"/>
      <c r="GZJ78" s="313"/>
      <c r="GZK78" s="313"/>
      <c r="GZL78" s="313"/>
      <c r="GZM78" s="313"/>
      <c r="GZN78" s="313"/>
      <c r="GZO78" s="313"/>
      <c r="GZP78" s="313"/>
      <c r="GZQ78" s="313"/>
      <c r="GZR78" s="313"/>
      <c r="GZS78" s="313"/>
      <c r="GZT78" s="313"/>
      <c r="GZU78" s="313"/>
      <c r="GZV78" s="313"/>
      <c r="GZW78" s="313"/>
      <c r="GZX78" s="313"/>
      <c r="GZY78" s="313"/>
      <c r="GZZ78" s="313"/>
      <c r="HAA78" s="313"/>
      <c r="HAB78" s="313"/>
      <c r="HAC78" s="313"/>
      <c r="HAD78" s="313"/>
      <c r="HAE78" s="313"/>
      <c r="HAF78" s="313"/>
      <c r="HAG78" s="313"/>
      <c r="HAH78" s="313"/>
      <c r="HAI78" s="313"/>
      <c r="HAJ78" s="313"/>
      <c r="HAK78" s="313"/>
      <c r="HAL78" s="313"/>
      <c r="HAM78" s="313"/>
      <c r="HAN78" s="313"/>
      <c r="HAO78" s="313"/>
      <c r="HAP78" s="313"/>
      <c r="HAQ78" s="313"/>
      <c r="HAR78" s="313"/>
      <c r="HAS78" s="313"/>
      <c r="HAT78" s="313"/>
      <c r="HAU78" s="313"/>
      <c r="HAV78" s="313"/>
      <c r="HAW78" s="313"/>
      <c r="HAX78" s="313"/>
      <c r="HAY78" s="313"/>
      <c r="HAZ78" s="313"/>
      <c r="HBA78" s="313"/>
      <c r="HBB78" s="313"/>
      <c r="HBC78" s="313"/>
      <c r="HBD78" s="313"/>
      <c r="HBE78" s="313"/>
      <c r="HBF78" s="313"/>
      <c r="HBG78" s="313"/>
      <c r="HBH78" s="313"/>
      <c r="HBI78" s="313"/>
      <c r="HBJ78" s="313"/>
      <c r="HBK78" s="313"/>
      <c r="HBL78" s="313"/>
      <c r="HBM78" s="313"/>
      <c r="HBN78" s="313"/>
      <c r="HBO78" s="313"/>
      <c r="HBP78" s="313"/>
      <c r="HBQ78" s="313"/>
      <c r="HBR78" s="313"/>
      <c r="HBS78" s="313"/>
      <c r="HBT78" s="313"/>
      <c r="HBU78" s="313"/>
      <c r="HBV78" s="313"/>
      <c r="HBW78" s="313"/>
      <c r="HBX78" s="313"/>
      <c r="HBY78" s="313"/>
      <c r="HBZ78" s="313"/>
      <c r="HCA78" s="313"/>
      <c r="HCB78" s="313"/>
      <c r="HCC78" s="313"/>
      <c r="HCD78" s="313"/>
      <c r="HCE78" s="313"/>
      <c r="HCF78" s="313"/>
      <c r="HCG78" s="313"/>
      <c r="HCH78" s="313"/>
      <c r="HCI78" s="313"/>
      <c r="HCJ78" s="313"/>
      <c r="HCK78" s="313"/>
      <c r="HCL78" s="313"/>
      <c r="HCM78" s="313"/>
      <c r="HCN78" s="313"/>
      <c r="HCO78" s="313"/>
      <c r="HCP78" s="313"/>
      <c r="HCQ78" s="313"/>
      <c r="HCR78" s="313"/>
      <c r="HCS78" s="313"/>
      <c r="HCT78" s="313"/>
      <c r="HCU78" s="313"/>
      <c r="HCV78" s="313"/>
      <c r="HCW78" s="313"/>
      <c r="HCX78" s="313"/>
      <c r="HCY78" s="313"/>
      <c r="HCZ78" s="313"/>
      <c r="HDA78" s="313"/>
      <c r="HDB78" s="313"/>
      <c r="HDC78" s="313"/>
      <c r="HDD78" s="313"/>
      <c r="HDE78" s="313"/>
      <c r="HDF78" s="313"/>
      <c r="HDG78" s="313"/>
      <c r="HDH78" s="313"/>
      <c r="HDI78" s="313"/>
      <c r="HDJ78" s="313"/>
      <c r="HDK78" s="313"/>
      <c r="HDL78" s="313"/>
      <c r="HDM78" s="313"/>
      <c r="HDN78" s="313"/>
      <c r="HDO78" s="313"/>
      <c r="HDP78" s="313"/>
      <c r="HDQ78" s="313"/>
      <c r="HDR78" s="313"/>
      <c r="HDS78" s="313"/>
      <c r="HDT78" s="313"/>
      <c r="HDU78" s="313"/>
      <c r="HDV78" s="313"/>
      <c r="HDW78" s="313"/>
      <c r="HDX78" s="313"/>
      <c r="HDY78" s="313"/>
      <c r="HDZ78" s="313"/>
      <c r="HEA78" s="313"/>
      <c r="HEB78" s="313"/>
      <c r="HEC78" s="313"/>
      <c r="HED78" s="313"/>
      <c r="HEE78" s="313"/>
      <c r="HEF78" s="313"/>
      <c r="HEG78" s="313"/>
      <c r="HEH78" s="313"/>
      <c r="HEI78" s="313"/>
      <c r="HEJ78" s="313"/>
      <c r="HEK78" s="313"/>
      <c r="HEL78" s="313"/>
      <c r="HEM78" s="313"/>
      <c r="HEN78" s="313"/>
      <c r="HEO78" s="313"/>
      <c r="HEP78" s="313"/>
      <c r="HEQ78" s="313"/>
      <c r="HER78" s="313"/>
      <c r="HES78" s="313"/>
      <c r="HET78" s="313"/>
      <c r="HEU78" s="313"/>
      <c r="HEV78" s="313"/>
      <c r="HEW78" s="313"/>
      <c r="HEX78" s="313"/>
      <c r="HEY78" s="313"/>
      <c r="HEZ78" s="313"/>
      <c r="HFA78" s="313"/>
      <c r="HFB78" s="313"/>
      <c r="HFC78" s="313"/>
      <c r="HFD78" s="313"/>
      <c r="HFE78" s="313"/>
      <c r="HFF78" s="313"/>
      <c r="HFG78" s="313"/>
      <c r="HFH78" s="313"/>
      <c r="HFI78" s="313"/>
      <c r="HFJ78" s="313"/>
      <c r="HFK78" s="313"/>
      <c r="HFL78" s="313"/>
      <c r="HFM78" s="313"/>
      <c r="HFN78" s="313"/>
      <c r="HFO78" s="313"/>
      <c r="HFP78" s="313"/>
      <c r="HFQ78" s="313"/>
      <c r="HFR78" s="313"/>
      <c r="HFS78" s="313"/>
      <c r="HFT78" s="313"/>
      <c r="HFU78" s="313"/>
      <c r="HFV78" s="313"/>
      <c r="HFW78" s="313"/>
      <c r="HFX78" s="313"/>
      <c r="HFY78" s="313"/>
      <c r="HFZ78" s="313"/>
      <c r="HGA78" s="313"/>
      <c r="HGB78" s="313"/>
      <c r="HGC78" s="313"/>
      <c r="HGD78" s="313"/>
      <c r="HGE78" s="313"/>
      <c r="HGF78" s="313"/>
      <c r="HGG78" s="313"/>
      <c r="HGH78" s="313"/>
      <c r="HGI78" s="313"/>
      <c r="HGJ78" s="313"/>
      <c r="HGK78" s="313"/>
      <c r="HGL78" s="313"/>
      <c r="HGM78" s="313"/>
      <c r="HGN78" s="313"/>
      <c r="HGO78" s="313"/>
      <c r="HGP78" s="313"/>
      <c r="HGQ78" s="313"/>
      <c r="HGR78" s="313"/>
      <c r="HGS78" s="313"/>
      <c r="HGT78" s="313"/>
      <c r="HGU78" s="313"/>
      <c r="HGV78" s="313"/>
      <c r="HGW78" s="313"/>
      <c r="HGX78" s="313"/>
      <c r="HGY78" s="313"/>
      <c r="HGZ78" s="313"/>
      <c r="HHA78" s="313"/>
      <c r="HHB78" s="313"/>
      <c r="HHC78" s="313"/>
      <c r="HHD78" s="313"/>
      <c r="HHE78" s="313"/>
      <c r="HHF78" s="313"/>
      <c r="HHG78" s="313"/>
      <c r="HHH78" s="313"/>
      <c r="HHI78" s="313"/>
      <c r="HHJ78" s="313"/>
      <c r="HHK78" s="313"/>
      <c r="HHL78" s="313"/>
      <c r="HHM78" s="313"/>
      <c r="HHN78" s="313"/>
      <c r="HHO78" s="313"/>
      <c r="HHP78" s="313"/>
      <c r="HHQ78" s="313"/>
      <c r="HHR78" s="313"/>
      <c r="HHS78" s="313"/>
      <c r="HHT78" s="313"/>
      <c r="HHU78" s="313"/>
      <c r="HHV78" s="313"/>
      <c r="HHW78" s="313"/>
      <c r="HHX78" s="313"/>
      <c r="HHY78" s="313"/>
      <c r="HHZ78" s="313"/>
      <c r="HIA78" s="313"/>
      <c r="HIB78" s="313"/>
      <c r="HIC78" s="313"/>
      <c r="HID78" s="313"/>
      <c r="HIE78" s="313"/>
      <c r="HIF78" s="313"/>
      <c r="HIG78" s="313"/>
      <c r="HIH78" s="313"/>
      <c r="HII78" s="313"/>
      <c r="HIJ78" s="313"/>
      <c r="HIK78" s="313"/>
      <c r="HIL78" s="313"/>
      <c r="HIM78" s="313"/>
      <c r="HIN78" s="313"/>
      <c r="HIO78" s="313"/>
      <c r="HIP78" s="313"/>
      <c r="HIQ78" s="313"/>
      <c r="HIR78" s="313"/>
      <c r="HIS78" s="313"/>
      <c r="HIT78" s="313"/>
      <c r="HIU78" s="313"/>
      <c r="HIV78" s="313"/>
      <c r="HIW78" s="313"/>
      <c r="HIX78" s="313"/>
      <c r="HIY78" s="313"/>
      <c r="HIZ78" s="313"/>
      <c r="HJA78" s="313"/>
      <c r="HJB78" s="313"/>
      <c r="HJC78" s="313"/>
      <c r="HJD78" s="313"/>
      <c r="HJE78" s="313"/>
      <c r="HJF78" s="313"/>
      <c r="HJG78" s="313"/>
      <c r="HJH78" s="313"/>
      <c r="HJI78" s="313"/>
      <c r="HJJ78" s="313"/>
      <c r="HJK78" s="313"/>
      <c r="HJL78" s="313"/>
      <c r="HJM78" s="313"/>
      <c r="HJN78" s="313"/>
      <c r="HJO78" s="313"/>
      <c r="HJP78" s="313"/>
      <c r="HJQ78" s="313"/>
      <c r="HJR78" s="313"/>
      <c r="HJS78" s="313"/>
      <c r="HJT78" s="313"/>
      <c r="HJU78" s="313"/>
      <c r="HJV78" s="313"/>
      <c r="HJW78" s="313"/>
      <c r="HJX78" s="313"/>
      <c r="HJY78" s="313"/>
      <c r="HJZ78" s="313"/>
      <c r="HKA78" s="313"/>
      <c r="HKB78" s="313"/>
      <c r="HKC78" s="313"/>
      <c r="HKD78" s="313"/>
      <c r="HKE78" s="313"/>
      <c r="HKF78" s="313"/>
      <c r="HKG78" s="313"/>
      <c r="HKH78" s="313"/>
      <c r="HKI78" s="313"/>
      <c r="HKJ78" s="313"/>
      <c r="HKK78" s="313"/>
      <c r="HKL78" s="313"/>
      <c r="HKM78" s="313"/>
      <c r="HKN78" s="313"/>
      <c r="HKO78" s="313"/>
      <c r="HKP78" s="313"/>
      <c r="HKQ78" s="313"/>
      <c r="HKR78" s="313"/>
      <c r="HKS78" s="313"/>
      <c r="HKT78" s="313"/>
      <c r="HKU78" s="313"/>
      <c r="HKV78" s="313"/>
      <c r="HKW78" s="313"/>
      <c r="HKX78" s="313"/>
      <c r="HKY78" s="313"/>
      <c r="HKZ78" s="313"/>
      <c r="HLA78" s="313"/>
      <c r="HLB78" s="313"/>
      <c r="HLC78" s="313"/>
      <c r="HLD78" s="313"/>
      <c r="HLE78" s="313"/>
      <c r="HLF78" s="313"/>
      <c r="HLG78" s="313"/>
      <c r="HLH78" s="313"/>
      <c r="HLI78" s="313"/>
      <c r="HLJ78" s="313"/>
      <c r="HLK78" s="313"/>
      <c r="HLL78" s="313"/>
      <c r="HLM78" s="313"/>
      <c r="HLN78" s="313"/>
      <c r="HLO78" s="313"/>
      <c r="HLP78" s="313"/>
      <c r="HLQ78" s="313"/>
      <c r="HLR78" s="313"/>
      <c r="HLS78" s="313"/>
      <c r="HLT78" s="313"/>
      <c r="HLU78" s="313"/>
      <c r="HLV78" s="313"/>
      <c r="HLW78" s="313"/>
      <c r="HLX78" s="313"/>
      <c r="HLY78" s="313"/>
      <c r="HLZ78" s="313"/>
      <c r="HMA78" s="313"/>
      <c r="HMB78" s="313"/>
      <c r="HMC78" s="313"/>
      <c r="HMD78" s="313"/>
      <c r="HME78" s="313"/>
      <c r="HMF78" s="313"/>
      <c r="HMG78" s="313"/>
      <c r="HMH78" s="313"/>
      <c r="HMI78" s="313"/>
      <c r="HMJ78" s="313"/>
      <c r="HMK78" s="313"/>
      <c r="HML78" s="313"/>
      <c r="HMM78" s="313"/>
      <c r="HMN78" s="313"/>
      <c r="HMO78" s="313"/>
      <c r="HMP78" s="313"/>
      <c r="HMQ78" s="313"/>
      <c r="HMR78" s="313"/>
      <c r="HMS78" s="313"/>
      <c r="HMT78" s="313"/>
      <c r="HMU78" s="313"/>
      <c r="HMV78" s="313"/>
      <c r="HMW78" s="313"/>
      <c r="HMX78" s="313"/>
      <c r="HMY78" s="313"/>
      <c r="HMZ78" s="313"/>
      <c r="HNA78" s="313"/>
      <c r="HNB78" s="313"/>
      <c r="HNC78" s="313"/>
      <c r="HND78" s="313"/>
      <c r="HNE78" s="313"/>
      <c r="HNF78" s="313"/>
      <c r="HNG78" s="313"/>
      <c r="HNH78" s="313"/>
      <c r="HNI78" s="313"/>
      <c r="HNJ78" s="313"/>
      <c r="HNK78" s="313"/>
      <c r="HNL78" s="313"/>
      <c r="HNM78" s="313"/>
      <c r="HNN78" s="313"/>
      <c r="HNO78" s="313"/>
      <c r="HNP78" s="313"/>
      <c r="HNQ78" s="313"/>
      <c r="HNR78" s="313"/>
      <c r="HNS78" s="313"/>
      <c r="HNT78" s="313"/>
      <c r="HNU78" s="313"/>
      <c r="HNV78" s="313"/>
      <c r="HNW78" s="313"/>
      <c r="HNX78" s="313"/>
      <c r="HNY78" s="313"/>
      <c r="HNZ78" s="313"/>
      <c r="HOA78" s="313"/>
      <c r="HOB78" s="313"/>
      <c r="HOC78" s="313"/>
      <c r="HOD78" s="313"/>
      <c r="HOE78" s="313"/>
      <c r="HOF78" s="313"/>
      <c r="HOG78" s="313"/>
      <c r="HOH78" s="313"/>
      <c r="HOI78" s="313"/>
      <c r="HOJ78" s="313"/>
      <c r="HOK78" s="313"/>
      <c r="HOL78" s="313"/>
      <c r="HOM78" s="313"/>
      <c r="HON78" s="313"/>
      <c r="HOO78" s="313"/>
      <c r="HOP78" s="313"/>
      <c r="HOQ78" s="313"/>
      <c r="HOR78" s="313"/>
      <c r="HOS78" s="313"/>
      <c r="HOT78" s="313"/>
      <c r="HOU78" s="313"/>
      <c r="HOV78" s="313"/>
      <c r="HOW78" s="313"/>
      <c r="HOX78" s="313"/>
      <c r="HOY78" s="313"/>
      <c r="HOZ78" s="313"/>
      <c r="HPA78" s="313"/>
      <c r="HPB78" s="313"/>
      <c r="HPC78" s="313"/>
      <c r="HPD78" s="313"/>
      <c r="HPE78" s="313"/>
      <c r="HPF78" s="313"/>
      <c r="HPG78" s="313"/>
      <c r="HPH78" s="313"/>
      <c r="HPI78" s="313"/>
      <c r="HPJ78" s="313"/>
      <c r="HPK78" s="313"/>
      <c r="HPL78" s="313"/>
      <c r="HPM78" s="313"/>
      <c r="HPN78" s="313"/>
      <c r="HPO78" s="313"/>
      <c r="HPP78" s="313"/>
      <c r="HPQ78" s="313"/>
      <c r="HPR78" s="313"/>
      <c r="HPS78" s="313"/>
      <c r="HPT78" s="313"/>
      <c r="HPU78" s="313"/>
      <c r="HPV78" s="313"/>
      <c r="HPW78" s="313"/>
      <c r="HPX78" s="313"/>
      <c r="HPY78" s="313"/>
      <c r="HPZ78" s="313"/>
      <c r="HQA78" s="313"/>
      <c r="HQB78" s="313"/>
      <c r="HQC78" s="313"/>
      <c r="HQD78" s="313"/>
      <c r="HQE78" s="313"/>
      <c r="HQF78" s="313"/>
      <c r="HQG78" s="313"/>
      <c r="HQH78" s="313"/>
      <c r="HQI78" s="313"/>
      <c r="HQJ78" s="313"/>
      <c r="HQK78" s="313"/>
      <c r="HQL78" s="313"/>
      <c r="HQM78" s="313"/>
      <c r="HQN78" s="313"/>
      <c r="HQO78" s="313"/>
      <c r="HQP78" s="313"/>
      <c r="HQQ78" s="313"/>
      <c r="HQR78" s="313"/>
      <c r="HQS78" s="313"/>
      <c r="HQT78" s="313"/>
      <c r="HQU78" s="313"/>
      <c r="HQV78" s="313"/>
      <c r="HQW78" s="313"/>
      <c r="HQX78" s="313"/>
      <c r="HQY78" s="313"/>
      <c r="HQZ78" s="313"/>
      <c r="HRA78" s="313"/>
      <c r="HRB78" s="313"/>
      <c r="HRC78" s="313"/>
      <c r="HRD78" s="313"/>
      <c r="HRE78" s="313"/>
      <c r="HRF78" s="313"/>
      <c r="HRG78" s="313"/>
      <c r="HRH78" s="313"/>
      <c r="HRI78" s="313"/>
      <c r="HRJ78" s="313"/>
      <c r="HRK78" s="313"/>
      <c r="HRL78" s="313"/>
      <c r="HRM78" s="313"/>
      <c r="HRN78" s="313"/>
      <c r="HRO78" s="313"/>
      <c r="HRP78" s="313"/>
      <c r="HRQ78" s="313"/>
      <c r="HRR78" s="313"/>
      <c r="HRS78" s="313"/>
      <c r="HRT78" s="313"/>
      <c r="HRU78" s="313"/>
      <c r="HRV78" s="313"/>
      <c r="HRW78" s="313"/>
      <c r="HRX78" s="313"/>
      <c r="HRY78" s="313"/>
      <c r="HRZ78" s="313"/>
      <c r="HSA78" s="313"/>
      <c r="HSB78" s="313"/>
      <c r="HSC78" s="313"/>
      <c r="HSD78" s="313"/>
      <c r="HSE78" s="313"/>
      <c r="HSF78" s="313"/>
      <c r="HSG78" s="313"/>
      <c r="HSH78" s="313"/>
      <c r="HSI78" s="313"/>
      <c r="HSJ78" s="313"/>
      <c r="HSK78" s="313"/>
      <c r="HSL78" s="313"/>
      <c r="HSM78" s="313"/>
      <c r="HSN78" s="313"/>
      <c r="HSO78" s="313"/>
      <c r="HSP78" s="313"/>
      <c r="HSQ78" s="313"/>
      <c r="HSR78" s="313"/>
      <c r="HSS78" s="313"/>
      <c r="HST78" s="313"/>
      <c r="HSU78" s="313"/>
      <c r="HSV78" s="313"/>
      <c r="HSW78" s="313"/>
      <c r="HSX78" s="313"/>
      <c r="HSY78" s="313"/>
      <c r="HSZ78" s="313"/>
      <c r="HTA78" s="313"/>
      <c r="HTB78" s="313"/>
      <c r="HTC78" s="313"/>
      <c r="HTD78" s="313"/>
      <c r="HTE78" s="313"/>
      <c r="HTF78" s="313"/>
      <c r="HTG78" s="313"/>
      <c r="HTH78" s="313"/>
      <c r="HTI78" s="313"/>
      <c r="HTJ78" s="313"/>
      <c r="HTK78" s="313"/>
      <c r="HTL78" s="313"/>
      <c r="HTM78" s="313"/>
      <c r="HTN78" s="313"/>
      <c r="HTO78" s="313"/>
      <c r="HTP78" s="313"/>
      <c r="HTQ78" s="313"/>
      <c r="HTR78" s="313"/>
      <c r="HTS78" s="313"/>
      <c r="HTT78" s="313"/>
      <c r="HTU78" s="313"/>
      <c r="HTV78" s="313"/>
      <c r="HTW78" s="313"/>
      <c r="HTX78" s="313"/>
      <c r="HTY78" s="313"/>
      <c r="HTZ78" s="313"/>
      <c r="HUA78" s="313"/>
      <c r="HUB78" s="313"/>
      <c r="HUC78" s="313"/>
      <c r="HUD78" s="313"/>
      <c r="HUE78" s="313"/>
      <c r="HUF78" s="313"/>
      <c r="HUG78" s="313"/>
      <c r="HUH78" s="313"/>
      <c r="HUI78" s="313"/>
      <c r="HUJ78" s="313"/>
      <c r="HUK78" s="313"/>
      <c r="HUL78" s="313"/>
      <c r="HUM78" s="313"/>
      <c r="HUN78" s="313"/>
      <c r="HUO78" s="313"/>
      <c r="HUP78" s="313"/>
      <c r="HUQ78" s="313"/>
      <c r="HUR78" s="313"/>
      <c r="HUS78" s="313"/>
      <c r="HUT78" s="313"/>
      <c r="HUU78" s="313"/>
      <c r="HUV78" s="313"/>
      <c r="HUW78" s="313"/>
      <c r="HUX78" s="313"/>
      <c r="HUY78" s="313"/>
      <c r="HUZ78" s="313"/>
      <c r="HVA78" s="313"/>
      <c r="HVB78" s="313"/>
      <c r="HVC78" s="313"/>
      <c r="HVD78" s="313"/>
      <c r="HVE78" s="313"/>
      <c r="HVF78" s="313"/>
      <c r="HVG78" s="313"/>
      <c r="HVH78" s="313"/>
      <c r="HVI78" s="313"/>
      <c r="HVJ78" s="313"/>
      <c r="HVK78" s="313"/>
      <c r="HVL78" s="313"/>
      <c r="HVM78" s="313"/>
      <c r="HVN78" s="313"/>
      <c r="HVO78" s="313"/>
      <c r="HVP78" s="313"/>
      <c r="HVQ78" s="313"/>
      <c r="HVR78" s="313"/>
      <c r="HVS78" s="313"/>
      <c r="HVT78" s="313"/>
      <c r="HVU78" s="313"/>
      <c r="HVV78" s="313"/>
      <c r="HVW78" s="313"/>
      <c r="HVX78" s="313"/>
      <c r="HVY78" s="313"/>
      <c r="HVZ78" s="313"/>
      <c r="HWA78" s="313"/>
      <c r="HWB78" s="313"/>
      <c r="HWC78" s="313"/>
      <c r="HWD78" s="313"/>
      <c r="HWE78" s="313"/>
      <c r="HWF78" s="313"/>
      <c r="HWG78" s="313"/>
      <c r="HWH78" s="313"/>
      <c r="HWI78" s="313"/>
      <c r="HWJ78" s="313"/>
      <c r="HWK78" s="313"/>
      <c r="HWL78" s="313"/>
      <c r="HWM78" s="313"/>
      <c r="HWN78" s="313"/>
      <c r="HWO78" s="313"/>
      <c r="HWP78" s="313"/>
      <c r="HWQ78" s="313"/>
      <c r="HWR78" s="313"/>
      <c r="HWS78" s="313"/>
      <c r="HWT78" s="313"/>
      <c r="HWU78" s="313"/>
      <c r="HWV78" s="313"/>
      <c r="HWW78" s="313"/>
      <c r="HWX78" s="313"/>
      <c r="HWY78" s="313"/>
      <c r="HWZ78" s="313"/>
      <c r="HXA78" s="313"/>
      <c r="HXB78" s="313"/>
      <c r="HXC78" s="313"/>
      <c r="HXD78" s="313"/>
      <c r="HXE78" s="313"/>
      <c r="HXF78" s="313"/>
      <c r="HXG78" s="313"/>
      <c r="HXH78" s="313"/>
      <c r="HXI78" s="313"/>
      <c r="HXJ78" s="313"/>
      <c r="HXK78" s="313"/>
      <c r="HXL78" s="313"/>
      <c r="HXM78" s="313"/>
      <c r="HXN78" s="313"/>
      <c r="HXO78" s="313"/>
      <c r="HXP78" s="313"/>
      <c r="HXQ78" s="313"/>
      <c r="HXR78" s="313"/>
      <c r="HXS78" s="313"/>
      <c r="HXT78" s="313"/>
      <c r="HXU78" s="313"/>
      <c r="HXV78" s="313"/>
      <c r="HXW78" s="313"/>
      <c r="HXX78" s="313"/>
      <c r="HXY78" s="313"/>
      <c r="HXZ78" s="313"/>
      <c r="HYA78" s="313"/>
      <c r="HYB78" s="313"/>
      <c r="HYC78" s="313"/>
      <c r="HYD78" s="313"/>
      <c r="HYE78" s="313"/>
      <c r="HYF78" s="313"/>
      <c r="HYG78" s="313"/>
      <c r="HYH78" s="313"/>
      <c r="HYI78" s="313"/>
      <c r="HYJ78" s="313"/>
      <c r="HYK78" s="313"/>
      <c r="HYL78" s="313"/>
      <c r="HYM78" s="313"/>
      <c r="HYN78" s="313"/>
      <c r="HYO78" s="313"/>
      <c r="HYP78" s="313"/>
      <c r="HYQ78" s="313"/>
      <c r="HYR78" s="313"/>
      <c r="HYS78" s="313"/>
      <c r="HYT78" s="313"/>
      <c r="HYU78" s="313"/>
      <c r="HYV78" s="313"/>
      <c r="HYW78" s="313"/>
      <c r="HYX78" s="313"/>
      <c r="HYY78" s="313"/>
      <c r="HYZ78" s="313"/>
      <c r="HZA78" s="313"/>
      <c r="HZB78" s="313"/>
      <c r="HZC78" s="313"/>
      <c r="HZD78" s="313"/>
      <c r="HZE78" s="313"/>
      <c r="HZF78" s="313"/>
      <c r="HZG78" s="313"/>
      <c r="HZH78" s="313"/>
      <c r="HZI78" s="313"/>
      <c r="HZJ78" s="313"/>
      <c r="HZK78" s="313"/>
      <c r="HZL78" s="313"/>
      <c r="HZM78" s="313"/>
      <c r="HZN78" s="313"/>
      <c r="HZO78" s="313"/>
      <c r="HZP78" s="313"/>
      <c r="HZQ78" s="313"/>
      <c r="HZR78" s="313"/>
      <c r="HZS78" s="313"/>
      <c r="HZT78" s="313"/>
      <c r="HZU78" s="313"/>
      <c r="HZV78" s="313"/>
      <c r="HZW78" s="313"/>
      <c r="HZX78" s="313"/>
      <c r="HZY78" s="313"/>
      <c r="HZZ78" s="313"/>
      <c r="IAA78" s="313"/>
      <c r="IAB78" s="313"/>
      <c r="IAC78" s="313"/>
      <c r="IAD78" s="313"/>
      <c r="IAE78" s="313"/>
      <c r="IAF78" s="313"/>
      <c r="IAG78" s="313"/>
      <c r="IAH78" s="313"/>
      <c r="IAI78" s="313"/>
      <c r="IAJ78" s="313"/>
      <c r="IAK78" s="313"/>
      <c r="IAL78" s="313"/>
      <c r="IAM78" s="313"/>
      <c r="IAN78" s="313"/>
      <c r="IAO78" s="313"/>
      <c r="IAP78" s="313"/>
      <c r="IAQ78" s="313"/>
      <c r="IAR78" s="313"/>
      <c r="IAS78" s="313"/>
      <c r="IAT78" s="313"/>
      <c r="IAU78" s="313"/>
      <c r="IAV78" s="313"/>
      <c r="IAW78" s="313"/>
      <c r="IAX78" s="313"/>
      <c r="IAY78" s="313"/>
      <c r="IAZ78" s="313"/>
      <c r="IBA78" s="313"/>
      <c r="IBB78" s="313"/>
      <c r="IBC78" s="313"/>
      <c r="IBD78" s="313"/>
      <c r="IBE78" s="313"/>
      <c r="IBF78" s="313"/>
      <c r="IBG78" s="313"/>
      <c r="IBH78" s="313"/>
      <c r="IBI78" s="313"/>
      <c r="IBJ78" s="313"/>
      <c r="IBK78" s="313"/>
      <c r="IBL78" s="313"/>
      <c r="IBM78" s="313"/>
      <c r="IBN78" s="313"/>
      <c r="IBO78" s="313"/>
      <c r="IBP78" s="313"/>
      <c r="IBQ78" s="313"/>
      <c r="IBR78" s="313"/>
      <c r="IBS78" s="313"/>
      <c r="IBT78" s="313"/>
      <c r="IBU78" s="313"/>
      <c r="IBV78" s="313"/>
      <c r="IBW78" s="313"/>
      <c r="IBX78" s="313"/>
      <c r="IBY78" s="313"/>
      <c r="IBZ78" s="313"/>
      <c r="ICA78" s="313"/>
      <c r="ICB78" s="313"/>
      <c r="ICC78" s="313"/>
      <c r="ICD78" s="313"/>
      <c r="ICE78" s="313"/>
      <c r="ICF78" s="313"/>
      <c r="ICG78" s="313"/>
      <c r="ICH78" s="313"/>
      <c r="ICI78" s="313"/>
      <c r="ICJ78" s="313"/>
      <c r="ICK78" s="313"/>
      <c r="ICL78" s="313"/>
      <c r="ICM78" s="313"/>
      <c r="ICN78" s="313"/>
      <c r="ICO78" s="313"/>
      <c r="ICP78" s="313"/>
      <c r="ICQ78" s="313"/>
      <c r="ICR78" s="313"/>
      <c r="ICS78" s="313"/>
      <c r="ICT78" s="313"/>
      <c r="ICU78" s="313"/>
      <c r="ICV78" s="313"/>
      <c r="ICW78" s="313"/>
      <c r="ICX78" s="313"/>
      <c r="ICY78" s="313"/>
      <c r="ICZ78" s="313"/>
      <c r="IDA78" s="313"/>
      <c r="IDB78" s="313"/>
      <c r="IDC78" s="313"/>
      <c r="IDD78" s="313"/>
      <c r="IDE78" s="313"/>
      <c r="IDF78" s="313"/>
      <c r="IDG78" s="313"/>
      <c r="IDH78" s="313"/>
      <c r="IDI78" s="313"/>
      <c r="IDJ78" s="313"/>
      <c r="IDK78" s="313"/>
      <c r="IDL78" s="313"/>
      <c r="IDM78" s="313"/>
      <c r="IDN78" s="313"/>
      <c r="IDO78" s="313"/>
      <c r="IDP78" s="313"/>
      <c r="IDQ78" s="313"/>
      <c r="IDR78" s="313"/>
      <c r="IDS78" s="313"/>
      <c r="IDT78" s="313"/>
      <c r="IDU78" s="313"/>
      <c r="IDV78" s="313"/>
      <c r="IDW78" s="313"/>
      <c r="IDX78" s="313"/>
      <c r="IDY78" s="313"/>
      <c r="IDZ78" s="313"/>
      <c r="IEA78" s="313"/>
      <c r="IEB78" s="313"/>
      <c r="IEC78" s="313"/>
      <c r="IED78" s="313"/>
      <c r="IEE78" s="313"/>
      <c r="IEF78" s="313"/>
      <c r="IEG78" s="313"/>
      <c r="IEH78" s="313"/>
      <c r="IEI78" s="313"/>
      <c r="IEJ78" s="313"/>
      <c r="IEK78" s="313"/>
      <c r="IEL78" s="313"/>
      <c r="IEM78" s="313"/>
      <c r="IEN78" s="313"/>
      <c r="IEO78" s="313"/>
      <c r="IEP78" s="313"/>
      <c r="IEQ78" s="313"/>
      <c r="IER78" s="313"/>
      <c r="IES78" s="313"/>
      <c r="IET78" s="313"/>
      <c r="IEU78" s="313"/>
      <c r="IEV78" s="313"/>
      <c r="IEW78" s="313"/>
      <c r="IEX78" s="313"/>
      <c r="IEY78" s="313"/>
      <c r="IEZ78" s="313"/>
      <c r="IFA78" s="313"/>
      <c r="IFB78" s="313"/>
      <c r="IFC78" s="313"/>
      <c r="IFD78" s="313"/>
      <c r="IFE78" s="313"/>
      <c r="IFF78" s="313"/>
      <c r="IFG78" s="313"/>
      <c r="IFH78" s="313"/>
      <c r="IFI78" s="313"/>
      <c r="IFJ78" s="313"/>
      <c r="IFK78" s="313"/>
      <c r="IFL78" s="313"/>
      <c r="IFM78" s="313"/>
      <c r="IFN78" s="313"/>
      <c r="IFO78" s="313"/>
      <c r="IFP78" s="313"/>
      <c r="IFQ78" s="313"/>
      <c r="IFR78" s="313"/>
      <c r="IFS78" s="313"/>
      <c r="IFT78" s="313"/>
      <c r="IFU78" s="313"/>
      <c r="IFV78" s="313"/>
      <c r="IFW78" s="313"/>
      <c r="IFX78" s="313"/>
      <c r="IFY78" s="313"/>
      <c r="IFZ78" s="313"/>
      <c r="IGA78" s="313"/>
      <c r="IGB78" s="313"/>
      <c r="IGC78" s="313"/>
      <c r="IGD78" s="313"/>
      <c r="IGE78" s="313"/>
      <c r="IGF78" s="313"/>
      <c r="IGG78" s="313"/>
      <c r="IGH78" s="313"/>
      <c r="IGI78" s="313"/>
      <c r="IGJ78" s="313"/>
      <c r="IGK78" s="313"/>
      <c r="IGL78" s="313"/>
      <c r="IGM78" s="313"/>
      <c r="IGN78" s="313"/>
      <c r="IGO78" s="313"/>
      <c r="IGP78" s="313"/>
      <c r="IGQ78" s="313"/>
      <c r="IGR78" s="313"/>
      <c r="IGS78" s="313"/>
      <c r="IGT78" s="313"/>
      <c r="IGU78" s="313"/>
      <c r="IGV78" s="313"/>
      <c r="IGW78" s="313"/>
      <c r="IGX78" s="313"/>
      <c r="IGY78" s="313"/>
      <c r="IGZ78" s="313"/>
      <c r="IHA78" s="313"/>
      <c r="IHB78" s="313"/>
      <c r="IHC78" s="313"/>
      <c r="IHD78" s="313"/>
      <c r="IHE78" s="313"/>
      <c r="IHF78" s="313"/>
      <c r="IHG78" s="313"/>
      <c r="IHH78" s="313"/>
      <c r="IHI78" s="313"/>
      <c r="IHJ78" s="313"/>
      <c r="IHK78" s="313"/>
      <c r="IHL78" s="313"/>
      <c r="IHM78" s="313"/>
      <c r="IHN78" s="313"/>
      <c r="IHO78" s="313"/>
      <c r="IHP78" s="313"/>
      <c r="IHQ78" s="313"/>
      <c r="IHR78" s="313"/>
      <c r="IHS78" s="313"/>
      <c r="IHT78" s="313"/>
      <c r="IHU78" s="313"/>
      <c r="IHV78" s="313"/>
      <c r="IHW78" s="313"/>
      <c r="IHX78" s="313"/>
      <c r="IHY78" s="313"/>
      <c r="IHZ78" s="313"/>
      <c r="IIA78" s="313"/>
      <c r="IIB78" s="313"/>
      <c r="IIC78" s="313"/>
      <c r="IID78" s="313"/>
      <c r="IIE78" s="313"/>
      <c r="IIF78" s="313"/>
      <c r="IIG78" s="313"/>
      <c r="IIH78" s="313"/>
      <c r="III78" s="313"/>
      <c r="IIJ78" s="313"/>
      <c r="IIK78" s="313"/>
      <c r="IIL78" s="313"/>
      <c r="IIM78" s="313"/>
      <c r="IIN78" s="313"/>
      <c r="IIO78" s="313"/>
      <c r="IIP78" s="313"/>
      <c r="IIQ78" s="313"/>
      <c r="IIR78" s="313"/>
      <c r="IIS78" s="313"/>
      <c r="IIT78" s="313"/>
      <c r="IIU78" s="313"/>
      <c r="IIV78" s="313"/>
      <c r="IIW78" s="313"/>
      <c r="IIX78" s="313"/>
      <c r="IIY78" s="313"/>
      <c r="IIZ78" s="313"/>
      <c r="IJA78" s="313"/>
      <c r="IJB78" s="313"/>
      <c r="IJC78" s="313"/>
      <c r="IJD78" s="313"/>
      <c r="IJE78" s="313"/>
      <c r="IJF78" s="313"/>
      <c r="IJG78" s="313"/>
      <c r="IJH78" s="313"/>
      <c r="IJI78" s="313"/>
      <c r="IJJ78" s="313"/>
      <c r="IJK78" s="313"/>
      <c r="IJL78" s="313"/>
      <c r="IJM78" s="313"/>
      <c r="IJN78" s="313"/>
      <c r="IJO78" s="313"/>
      <c r="IJP78" s="313"/>
      <c r="IJQ78" s="313"/>
      <c r="IJR78" s="313"/>
      <c r="IJS78" s="313"/>
      <c r="IJT78" s="313"/>
      <c r="IJU78" s="313"/>
      <c r="IJV78" s="313"/>
      <c r="IJW78" s="313"/>
      <c r="IJX78" s="313"/>
      <c r="IJY78" s="313"/>
      <c r="IJZ78" s="313"/>
      <c r="IKA78" s="313"/>
      <c r="IKB78" s="313"/>
      <c r="IKC78" s="313"/>
      <c r="IKD78" s="313"/>
      <c r="IKE78" s="313"/>
      <c r="IKF78" s="313"/>
      <c r="IKG78" s="313"/>
      <c r="IKH78" s="313"/>
      <c r="IKI78" s="313"/>
      <c r="IKJ78" s="313"/>
      <c r="IKK78" s="313"/>
      <c r="IKL78" s="313"/>
      <c r="IKM78" s="313"/>
      <c r="IKN78" s="313"/>
      <c r="IKO78" s="313"/>
      <c r="IKP78" s="313"/>
      <c r="IKQ78" s="313"/>
      <c r="IKR78" s="313"/>
      <c r="IKS78" s="313"/>
      <c r="IKT78" s="313"/>
      <c r="IKU78" s="313"/>
      <c r="IKV78" s="313"/>
      <c r="IKW78" s="313"/>
      <c r="IKX78" s="313"/>
      <c r="IKY78" s="313"/>
      <c r="IKZ78" s="313"/>
      <c r="ILA78" s="313"/>
      <c r="ILB78" s="313"/>
      <c r="ILC78" s="313"/>
      <c r="ILD78" s="313"/>
      <c r="ILE78" s="313"/>
      <c r="ILF78" s="313"/>
      <c r="ILG78" s="313"/>
      <c r="ILH78" s="313"/>
      <c r="ILI78" s="313"/>
      <c r="ILJ78" s="313"/>
      <c r="ILK78" s="313"/>
      <c r="ILL78" s="313"/>
      <c r="ILM78" s="313"/>
      <c r="ILN78" s="313"/>
      <c r="ILO78" s="313"/>
      <c r="ILP78" s="313"/>
      <c r="ILQ78" s="313"/>
      <c r="ILR78" s="313"/>
      <c r="ILS78" s="313"/>
      <c r="ILT78" s="313"/>
      <c r="ILU78" s="313"/>
      <c r="ILV78" s="313"/>
      <c r="ILW78" s="313"/>
      <c r="ILX78" s="313"/>
      <c r="ILY78" s="313"/>
      <c r="ILZ78" s="313"/>
      <c r="IMA78" s="313"/>
      <c r="IMB78" s="313"/>
      <c r="IMC78" s="313"/>
      <c r="IMD78" s="313"/>
      <c r="IME78" s="313"/>
      <c r="IMF78" s="313"/>
      <c r="IMG78" s="313"/>
      <c r="IMH78" s="313"/>
      <c r="IMI78" s="313"/>
      <c r="IMJ78" s="313"/>
      <c r="IMK78" s="313"/>
      <c r="IML78" s="313"/>
      <c r="IMM78" s="313"/>
      <c r="IMN78" s="313"/>
      <c r="IMO78" s="313"/>
      <c r="IMP78" s="313"/>
      <c r="IMQ78" s="313"/>
      <c r="IMR78" s="313"/>
      <c r="IMS78" s="313"/>
      <c r="IMT78" s="313"/>
      <c r="IMU78" s="313"/>
      <c r="IMV78" s="313"/>
      <c r="IMW78" s="313"/>
      <c r="IMX78" s="313"/>
      <c r="IMY78" s="313"/>
      <c r="IMZ78" s="313"/>
      <c r="INA78" s="313"/>
      <c r="INB78" s="313"/>
      <c r="INC78" s="313"/>
      <c r="IND78" s="313"/>
      <c r="INE78" s="313"/>
      <c r="INF78" s="313"/>
      <c r="ING78" s="313"/>
      <c r="INH78" s="313"/>
      <c r="INI78" s="313"/>
      <c r="INJ78" s="313"/>
      <c r="INK78" s="313"/>
      <c r="INL78" s="313"/>
      <c r="INM78" s="313"/>
      <c r="INN78" s="313"/>
      <c r="INO78" s="313"/>
      <c r="INP78" s="313"/>
      <c r="INQ78" s="313"/>
      <c r="INR78" s="313"/>
      <c r="INS78" s="313"/>
      <c r="INT78" s="313"/>
      <c r="INU78" s="313"/>
      <c r="INV78" s="313"/>
      <c r="INW78" s="313"/>
      <c r="INX78" s="313"/>
      <c r="INY78" s="313"/>
      <c r="INZ78" s="313"/>
      <c r="IOA78" s="313"/>
      <c r="IOB78" s="313"/>
      <c r="IOC78" s="313"/>
      <c r="IOD78" s="313"/>
      <c r="IOE78" s="313"/>
      <c r="IOF78" s="313"/>
      <c r="IOG78" s="313"/>
      <c r="IOH78" s="313"/>
      <c r="IOI78" s="313"/>
      <c r="IOJ78" s="313"/>
      <c r="IOK78" s="313"/>
      <c r="IOL78" s="313"/>
      <c r="IOM78" s="313"/>
      <c r="ION78" s="313"/>
      <c r="IOO78" s="313"/>
      <c r="IOP78" s="313"/>
      <c r="IOQ78" s="313"/>
      <c r="IOR78" s="313"/>
      <c r="IOS78" s="313"/>
      <c r="IOT78" s="313"/>
      <c r="IOU78" s="313"/>
      <c r="IOV78" s="313"/>
      <c r="IOW78" s="313"/>
      <c r="IOX78" s="313"/>
      <c r="IOY78" s="313"/>
      <c r="IOZ78" s="313"/>
      <c r="IPA78" s="313"/>
      <c r="IPB78" s="313"/>
      <c r="IPC78" s="313"/>
      <c r="IPD78" s="313"/>
      <c r="IPE78" s="313"/>
      <c r="IPF78" s="313"/>
      <c r="IPG78" s="313"/>
      <c r="IPH78" s="313"/>
      <c r="IPI78" s="313"/>
      <c r="IPJ78" s="313"/>
      <c r="IPK78" s="313"/>
      <c r="IPL78" s="313"/>
      <c r="IPM78" s="313"/>
      <c r="IPN78" s="313"/>
      <c r="IPO78" s="313"/>
      <c r="IPP78" s="313"/>
      <c r="IPQ78" s="313"/>
      <c r="IPR78" s="313"/>
      <c r="IPS78" s="313"/>
      <c r="IPT78" s="313"/>
      <c r="IPU78" s="313"/>
      <c r="IPV78" s="313"/>
      <c r="IPW78" s="313"/>
      <c r="IPX78" s="313"/>
      <c r="IPY78" s="313"/>
      <c r="IPZ78" s="313"/>
      <c r="IQA78" s="313"/>
      <c r="IQB78" s="313"/>
      <c r="IQC78" s="313"/>
      <c r="IQD78" s="313"/>
      <c r="IQE78" s="313"/>
      <c r="IQF78" s="313"/>
      <c r="IQG78" s="313"/>
      <c r="IQH78" s="313"/>
      <c r="IQI78" s="313"/>
      <c r="IQJ78" s="313"/>
      <c r="IQK78" s="313"/>
      <c r="IQL78" s="313"/>
      <c r="IQM78" s="313"/>
      <c r="IQN78" s="313"/>
      <c r="IQO78" s="313"/>
      <c r="IQP78" s="313"/>
      <c r="IQQ78" s="313"/>
      <c r="IQR78" s="313"/>
      <c r="IQS78" s="313"/>
      <c r="IQT78" s="313"/>
      <c r="IQU78" s="313"/>
      <c r="IQV78" s="313"/>
      <c r="IQW78" s="313"/>
      <c r="IQX78" s="313"/>
      <c r="IQY78" s="313"/>
      <c r="IQZ78" s="313"/>
      <c r="IRA78" s="313"/>
      <c r="IRB78" s="313"/>
      <c r="IRC78" s="313"/>
      <c r="IRD78" s="313"/>
      <c r="IRE78" s="313"/>
      <c r="IRF78" s="313"/>
      <c r="IRG78" s="313"/>
      <c r="IRH78" s="313"/>
      <c r="IRI78" s="313"/>
      <c r="IRJ78" s="313"/>
      <c r="IRK78" s="313"/>
      <c r="IRL78" s="313"/>
      <c r="IRM78" s="313"/>
      <c r="IRN78" s="313"/>
      <c r="IRO78" s="313"/>
      <c r="IRP78" s="313"/>
      <c r="IRQ78" s="313"/>
      <c r="IRR78" s="313"/>
      <c r="IRS78" s="313"/>
      <c r="IRT78" s="313"/>
      <c r="IRU78" s="313"/>
      <c r="IRV78" s="313"/>
      <c r="IRW78" s="313"/>
      <c r="IRX78" s="313"/>
      <c r="IRY78" s="313"/>
      <c r="IRZ78" s="313"/>
      <c r="ISA78" s="313"/>
      <c r="ISB78" s="313"/>
      <c r="ISC78" s="313"/>
      <c r="ISD78" s="313"/>
      <c r="ISE78" s="313"/>
      <c r="ISF78" s="313"/>
      <c r="ISG78" s="313"/>
      <c r="ISH78" s="313"/>
      <c r="ISI78" s="313"/>
      <c r="ISJ78" s="313"/>
      <c r="ISK78" s="313"/>
      <c r="ISL78" s="313"/>
      <c r="ISM78" s="313"/>
      <c r="ISN78" s="313"/>
      <c r="ISO78" s="313"/>
      <c r="ISP78" s="313"/>
      <c r="ISQ78" s="313"/>
      <c r="ISR78" s="313"/>
      <c r="ISS78" s="313"/>
      <c r="IST78" s="313"/>
      <c r="ISU78" s="313"/>
      <c r="ISV78" s="313"/>
      <c r="ISW78" s="313"/>
      <c r="ISX78" s="313"/>
      <c r="ISY78" s="313"/>
      <c r="ISZ78" s="313"/>
      <c r="ITA78" s="313"/>
      <c r="ITB78" s="313"/>
      <c r="ITC78" s="313"/>
      <c r="ITD78" s="313"/>
      <c r="ITE78" s="313"/>
      <c r="ITF78" s="313"/>
      <c r="ITG78" s="313"/>
      <c r="ITH78" s="313"/>
      <c r="ITI78" s="313"/>
      <c r="ITJ78" s="313"/>
      <c r="ITK78" s="313"/>
      <c r="ITL78" s="313"/>
      <c r="ITM78" s="313"/>
      <c r="ITN78" s="313"/>
      <c r="ITO78" s="313"/>
      <c r="ITP78" s="313"/>
      <c r="ITQ78" s="313"/>
      <c r="ITR78" s="313"/>
      <c r="ITS78" s="313"/>
      <c r="ITT78" s="313"/>
      <c r="ITU78" s="313"/>
      <c r="ITV78" s="313"/>
      <c r="ITW78" s="313"/>
      <c r="ITX78" s="313"/>
      <c r="ITY78" s="313"/>
      <c r="ITZ78" s="313"/>
      <c r="IUA78" s="313"/>
      <c r="IUB78" s="313"/>
      <c r="IUC78" s="313"/>
      <c r="IUD78" s="313"/>
      <c r="IUE78" s="313"/>
      <c r="IUF78" s="313"/>
      <c r="IUG78" s="313"/>
      <c r="IUH78" s="313"/>
      <c r="IUI78" s="313"/>
      <c r="IUJ78" s="313"/>
      <c r="IUK78" s="313"/>
      <c r="IUL78" s="313"/>
      <c r="IUM78" s="313"/>
      <c r="IUN78" s="313"/>
      <c r="IUO78" s="313"/>
      <c r="IUP78" s="313"/>
      <c r="IUQ78" s="313"/>
      <c r="IUR78" s="313"/>
      <c r="IUS78" s="313"/>
      <c r="IUT78" s="313"/>
      <c r="IUU78" s="313"/>
      <c r="IUV78" s="313"/>
      <c r="IUW78" s="313"/>
      <c r="IUX78" s="313"/>
      <c r="IUY78" s="313"/>
      <c r="IUZ78" s="313"/>
      <c r="IVA78" s="313"/>
      <c r="IVB78" s="313"/>
      <c r="IVC78" s="313"/>
      <c r="IVD78" s="313"/>
      <c r="IVE78" s="313"/>
      <c r="IVF78" s="313"/>
      <c r="IVG78" s="313"/>
      <c r="IVH78" s="313"/>
      <c r="IVI78" s="313"/>
      <c r="IVJ78" s="313"/>
      <c r="IVK78" s="313"/>
      <c r="IVL78" s="313"/>
      <c r="IVM78" s="313"/>
      <c r="IVN78" s="313"/>
      <c r="IVO78" s="313"/>
      <c r="IVP78" s="313"/>
      <c r="IVQ78" s="313"/>
      <c r="IVR78" s="313"/>
      <c r="IVS78" s="313"/>
      <c r="IVT78" s="313"/>
      <c r="IVU78" s="313"/>
      <c r="IVV78" s="313"/>
      <c r="IVW78" s="313"/>
      <c r="IVX78" s="313"/>
      <c r="IVY78" s="313"/>
      <c r="IVZ78" s="313"/>
      <c r="IWA78" s="313"/>
      <c r="IWB78" s="313"/>
      <c r="IWC78" s="313"/>
      <c r="IWD78" s="313"/>
      <c r="IWE78" s="313"/>
      <c r="IWF78" s="313"/>
      <c r="IWG78" s="313"/>
      <c r="IWH78" s="313"/>
      <c r="IWI78" s="313"/>
      <c r="IWJ78" s="313"/>
      <c r="IWK78" s="313"/>
      <c r="IWL78" s="313"/>
      <c r="IWM78" s="313"/>
      <c r="IWN78" s="313"/>
      <c r="IWO78" s="313"/>
      <c r="IWP78" s="313"/>
      <c r="IWQ78" s="313"/>
      <c r="IWR78" s="313"/>
      <c r="IWS78" s="313"/>
      <c r="IWT78" s="313"/>
      <c r="IWU78" s="313"/>
      <c r="IWV78" s="313"/>
      <c r="IWW78" s="313"/>
      <c r="IWX78" s="313"/>
      <c r="IWY78" s="313"/>
      <c r="IWZ78" s="313"/>
      <c r="IXA78" s="313"/>
      <c r="IXB78" s="313"/>
      <c r="IXC78" s="313"/>
      <c r="IXD78" s="313"/>
      <c r="IXE78" s="313"/>
      <c r="IXF78" s="313"/>
      <c r="IXG78" s="313"/>
      <c r="IXH78" s="313"/>
      <c r="IXI78" s="313"/>
      <c r="IXJ78" s="313"/>
      <c r="IXK78" s="313"/>
      <c r="IXL78" s="313"/>
      <c r="IXM78" s="313"/>
      <c r="IXN78" s="313"/>
      <c r="IXO78" s="313"/>
      <c r="IXP78" s="313"/>
      <c r="IXQ78" s="313"/>
      <c r="IXR78" s="313"/>
      <c r="IXS78" s="313"/>
      <c r="IXT78" s="313"/>
      <c r="IXU78" s="313"/>
      <c r="IXV78" s="313"/>
      <c r="IXW78" s="313"/>
      <c r="IXX78" s="313"/>
      <c r="IXY78" s="313"/>
      <c r="IXZ78" s="313"/>
      <c r="IYA78" s="313"/>
      <c r="IYB78" s="313"/>
      <c r="IYC78" s="313"/>
      <c r="IYD78" s="313"/>
      <c r="IYE78" s="313"/>
      <c r="IYF78" s="313"/>
      <c r="IYG78" s="313"/>
      <c r="IYH78" s="313"/>
      <c r="IYI78" s="313"/>
      <c r="IYJ78" s="313"/>
      <c r="IYK78" s="313"/>
      <c r="IYL78" s="313"/>
      <c r="IYM78" s="313"/>
      <c r="IYN78" s="313"/>
      <c r="IYO78" s="313"/>
      <c r="IYP78" s="313"/>
      <c r="IYQ78" s="313"/>
      <c r="IYR78" s="313"/>
      <c r="IYS78" s="313"/>
      <c r="IYT78" s="313"/>
      <c r="IYU78" s="313"/>
      <c r="IYV78" s="313"/>
      <c r="IYW78" s="313"/>
      <c r="IYX78" s="313"/>
      <c r="IYY78" s="313"/>
      <c r="IYZ78" s="313"/>
      <c r="IZA78" s="313"/>
      <c r="IZB78" s="313"/>
      <c r="IZC78" s="313"/>
      <c r="IZD78" s="313"/>
      <c r="IZE78" s="313"/>
      <c r="IZF78" s="313"/>
      <c r="IZG78" s="313"/>
      <c r="IZH78" s="313"/>
      <c r="IZI78" s="313"/>
      <c r="IZJ78" s="313"/>
      <c r="IZK78" s="313"/>
      <c r="IZL78" s="313"/>
      <c r="IZM78" s="313"/>
      <c r="IZN78" s="313"/>
      <c r="IZO78" s="313"/>
      <c r="IZP78" s="313"/>
      <c r="IZQ78" s="313"/>
      <c r="IZR78" s="313"/>
      <c r="IZS78" s="313"/>
      <c r="IZT78" s="313"/>
      <c r="IZU78" s="313"/>
      <c r="IZV78" s="313"/>
      <c r="IZW78" s="313"/>
      <c r="IZX78" s="313"/>
      <c r="IZY78" s="313"/>
      <c r="IZZ78" s="313"/>
      <c r="JAA78" s="313"/>
      <c r="JAB78" s="313"/>
      <c r="JAC78" s="313"/>
      <c r="JAD78" s="313"/>
      <c r="JAE78" s="313"/>
      <c r="JAF78" s="313"/>
      <c r="JAG78" s="313"/>
      <c r="JAH78" s="313"/>
      <c r="JAI78" s="313"/>
      <c r="JAJ78" s="313"/>
      <c r="JAK78" s="313"/>
      <c r="JAL78" s="313"/>
      <c r="JAM78" s="313"/>
      <c r="JAN78" s="313"/>
      <c r="JAO78" s="313"/>
      <c r="JAP78" s="313"/>
      <c r="JAQ78" s="313"/>
      <c r="JAR78" s="313"/>
      <c r="JAS78" s="313"/>
      <c r="JAT78" s="313"/>
      <c r="JAU78" s="313"/>
      <c r="JAV78" s="313"/>
      <c r="JAW78" s="313"/>
      <c r="JAX78" s="313"/>
      <c r="JAY78" s="313"/>
      <c r="JAZ78" s="313"/>
      <c r="JBA78" s="313"/>
      <c r="JBB78" s="313"/>
      <c r="JBC78" s="313"/>
      <c r="JBD78" s="313"/>
      <c r="JBE78" s="313"/>
      <c r="JBF78" s="313"/>
      <c r="JBG78" s="313"/>
      <c r="JBH78" s="313"/>
      <c r="JBI78" s="313"/>
      <c r="JBJ78" s="313"/>
      <c r="JBK78" s="313"/>
      <c r="JBL78" s="313"/>
      <c r="JBM78" s="313"/>
      <c r="JBN78" s="313"/>
      <c r="JBO78" s="313"/>
      <c r="JBP78" s="313"/>
      <c r="JBQ78" s="313"/>
      <c r="JBR78" s="313"/>
      <c r="JBS78" s="313"/>
      <c r="JBT78" s="313"/>
      <c r="JBU78" s="313"/>
      <c r="JBV78" s="313"/>
      <c r="JBW78" s="313"/>
      <c r="JBX78" s="313"/>
      <c r="JBY78" s="313"/>
      <c r="JBZ78" s="313"/>
      <c r="JCA78" s="313"/>
      <c r="JCB78" s="313"/>
      <c r="JCC78" s="313"/>
      <c r="JCD78" s="313"/>
      <c r="JCE78" s="313"/>
      <c r="JCF78" s="313"/>
      <c r="JCG78" s="313"/>
      <c r="JCH78" s="313"/>
      <c r="JCI78" s="313"/>
      <c r="JCJ78" s="313"/>
      <c r="JCK78" s="313"/>
      <c r="JCL78" s="313"/>
      <c r="JCM78" s="313"/>
      <c r="JCN78" s="313"/>
      <c r="JCO78" s="313"/>
      <c r="JCP78" s="313"/>
      <c r="JCQ78" s="313"/>
      <c r="JCR78" s="313"/>
      <c r="JCS78" s="313"/>
      <c r="JCT78" s="313"/>
      <c r="JCU78" s="313"/>
      <c r="JCV78" s="313"/>
      <c r="JCW78" s="313"/>
      <c r="JCX78" s="313"/>
      <c r="JCY78" s="313"/>
      <c r="JCZ78" s="313"/>
      <c r="JDA78" s="313"/>
      <c r="JDB78" s="313"/>
      <c r="JDC78" s="313"/>
      <c r="JDD78" s="313"/>
      <c r="JDE78" s="313"/>
      <c r="JDF78" s="313"/>
      <c r="JDG78" s="313"/>
      <c r="JDH78" s="313"/>
      <c r="JDI78" s="313"/>
      <c r="JDJ78" s="313"/>
      <c r="JDK78" s="313"/>
      <c r="JDL78" s="313"/>
      <c r="JDM78" s="313"/>
      <c r="JDN78" s="313"/>
      <c r="JDO78" s="313"/>
      <c r="JDP78" s="313"/>
      <c r="JDQ78" s="313"/>
      <c r="JDR78" s="313"/>
      <c r="JDS78" s="313"/>
      <c r="JDT78" s="313"/>
      <c r="JDU78" s="313"/>
      <c r="JDV78" s="313"/>
      <c r="JDW78" s="313"/>
      <c r="JDX78" s="313"/>
      <c r="JDY78" s="313"/>
      <c r="JDZ78" s="313"/>
      <c r="JEA78" s="313"/>
      <c r="JEB78" s="313"/>
      <c r="JEC78" s="313"/>
      <c r="JED78" s="313"/>
      <c r="JEE78" s="313"/>
      <c r="JEF78" s="313"/>
      <c r="JEG78" s="313"/>
      <c r="JEH78" s="313"/>
      <c r="JEI78" s="313"/>
      <c r="JEJ78" s="313"/>
      <c r="JEK78" s="313"/>
      <c r="JEL78" s="313"/>
      <c r="JEM78" s="313"/>
      <c r="JEN78" s="313"/>
      <c r="JEO78" s="313"/>
      <c r="JEP78" s="313"/>
      <c r="JEQ78" s="313"/>
      <c r="JER78" s="313"/>
      <c r="JES78" s="313"/>
      <c r="JET78" s="313"/>
      <c r="JEU78" s="313"/>
      <c r="JEV78" s="313"/>
      <c r="JEW78" s="313"/>
      <c r="JEX78" s="313"/>
      <c r="JEY78" s="313"/>
      <c r="JEZ78" s="313"/>
      <c r="JFA78" s="313"/>
      <c r="JFB78" s="313"/>
      <c r="JFC78" s="313"/>
      <c r="JFD78" s="313"/>
      <c r="JFE78" s="313"/>
      <c r="JFF78" s="313"/>
      <c r="JFG78" s="313"/>
      <c r="JFH78" s="313"/>
      <c r="JFI78" s="313"/>
      <c r="JFJ78" s="313"/>
      <c r="JFK78" s="313"/>
      <c r="JFL78" s="313"/>
      <c r="JFM78" s="313"/>
      <c r="JFN78" s="313"/>
      <c r="JFO78" s="313"/>
      <c r="JFP78" s="313"/>
      <c r="JFQ78" s="313"/>
      <c r="JFR78" s="313"/>
      <c r="JFS78" s="313"/>
      <c r="JFT78" s="313"/>
      <c r="JFU78" s="313"/>
      <c r="JFV78" s="313"/>
      <c r="JFW78" s="313"/>
      <c r="JFX78" s="313"/>
      <c r="JFY78" s="313"/>
      <c r="JFZ78" s="313"/>
      <c r="JGA78" s="313"/>
      <c r="JGB78" s="313"/>
      <c r="JGC78" s="313"/>
      <c r="JGD78" s="313"/>
      <c r="JGE78" s="313"/>
      <c r="JGF78" s="313"/>
      <c r="JGG78" s="313"/>
      <c r="JGH78" s="313"/>
      <c r="JGI78" s="313"/>
      <c r="JGJ78" s="313"/>
      <c r="JGK78" s="313"/>
      <c r="JGL78" s="313"/>
      <c r="JGM78" s="313"/>
      <c r="JGN78" s="313"/>
      <c r="JGO78" s="313"/>
      <c r="JGP78" s="313"/>
      <c r="JGQ78" s="313"/>
      <c r="JGR78" s="313"/>
      <c r="JGS78" s="313"/>
      <c r="JGT78" s="313"/>
      <c r="JGU78" s="313"/>
      <c r="JGV78" s="313"/>
      <c r="JGW78" s="313"/>
      <c r="JGX78" s="313"/>
      <c r="JGY78" s="313"/>
      <c r="JGZ78" s="313"/>
      <c r="JHA78" s="313"/>
      <c r="JHB78" s="313"/>
      <c r="JHC78" s="313"/>
      <c r="JHD78" s="313"/>
      <c r="JHE78" s="313"/>
      <c r="JHF78" s="313"/>
      <c r="JHG78" s="313"/>
      <c r="JHH78" s="313"/>
      <c r="JHI78" s="313"/>
      <c r="JHJ78" s="313"/>
      <c r="JHK78" s="313"/>
      <c r="JHL78" s="313"/>
      <c r="JHM78" s="313"/>
      <c r="JHN78" s="313"/>
      <c r="JHO78" s="313"/>
      <c r="JHP78" s="313"/>
      <c r="JHQ78" s="313"/>
      <c r="JHR78" s="313"/>
      <c r="JHS78" s="313"/>
      <c r="JHT78" s="313"/>
      <c r="JHU78" s="313"/>
      <c r="JHV78" s="313"/>
      <c r="JHW78" s="313"/>
      <c r="JHX78" s="313"/>
      <c r="JHY78" s="313"/>
      <c r="JHZ78" s="313"/>
      <c r="JIA78" s="313"/>
      <c r="JIB78" s="313"/>
      <c r="JIC78" s="313"/>
      <c r="JID78" s="313"/>
      <c r="JIE78" s="313"/>
      <c r="JIF78" s="313"/>
      <c r="JIG78" s="313"/>
      <c r="JIH78" s="313"/>
      <c r="JII78" s="313"/>
      <c r="JIJ78" s="313"/>
      <c r="JIK78" s="313"/>
      <c r="JIL78" s="313"/>
      <c r="JIM78" s="313"/>
      <c r="JIN78" s="313"/>
      <c r="JIO78" s="313"/>
      <c r="JIP78" s="313"/>
      <c r="JIQ78" s="313"/>
      <c r="JIR78" s="313"/>
      <c r="JIS78" s="313"/>
      <c r="JIT78" s="313"/>
      <c r="JIU78" s="313"/>
      <c r="JIV78" s="313"/>
      <c r="JIW78" s="313"/>
      <c r="JIX78" s="313"/>
      <c r="JIY78" s="313"/>
      <c r="JIZ78" s="313"/>
      <c r="JJA78" s="313"/>
      <c r="JJB78" s="313"/>
      <c r="JJC78" s="313"/>
      <c r="JJD78" s="313"/>
      <c r="JJE78" s="313"/>
      <c r="JJF78" s="313"/>
      <c r="JJG78" s="313"/>
      <c r="JJH78" s="313"/>
      <c r="JJI78" s="313"/>
      <c r="JJJ78" s="313"/>
      <c r="JJK78" s="313"/>
      <c r="JJL78" s="313"/>
      <c r="JJM78" s="313"/>
      <c r="JJN78" s="313"/>
      <c r="JJO78" s="313"/>
      <c r="JJP78" s="313"/>
      <c r="JJQ78" s="313"/>
      <c r="JJR78" s="313"/>
      <c r="JJS78" s="313"/>
      <c r="JJT78" s="313"/>
      <c r="JJU78" s="313"/>
      <c r="JJV78" s="313"/>
      <c r="JJW78" s="313"/>
      <c r="JJX78" s="313"/>
      <c r="JJY78" s="313"/>
      <c r="JJZ78" s="313"/>
      <c r="JKA78" s="313"/>
      <c r="JKB78" s="313"/>
      <c r="JKC78" s="313"/>
      <c r="JKD78" s="313"/>
      <c r="JKE78" s="313"/>
      <c r="JKF78" s="313"/>
      <c r="JKG78" s="313"/>
      <c r="JKH78" s="313"/>
      <c r="JKI78" s="313"/>
      <c r="JKJ78" s="313"/>
      <c r="JKK78" s="313"/>
      <c r="JKL78" s="313"/>
      <c r="JKM78" s="313"/>
      <c r="JKN78" s="313"/>
      <c r="JKO78" s="313"/>
      <c r="JKP78" s="313"/>
      <c r="JKQ78" s="313"/>
      <c r="JKR78" s="313"/>
      <c r="JKS78" s="313"/>
      <c r="JKT78" s="313"/>
      <c r="JKU78" s="313"/>
      <c r="JKV78" s="313"/>
      <c r="JKW78" s="313"/>
      <c r="JKX78" s="313"/>
      <c r="JKY78" s="313"/>
      <c r="JKZ78" s="313"/>
      <c r="JLA78" s="313"/>
      <c r="JLB78" s="313"/>
      <c r="JLC78" s="313"/>
      <c r="JLD78" s="313"/>
      <c r="JLE78" s="313"/>
      <c r="JLF78" s="313"/>
      <c r="JLG78" s="313"/>
      <c r="JLH78" s="313"/>
      <c r="JLI78" s="313"/>
      <c r="JLJ78" s="313"/>
      <c r="JLK78" s="313"/>
      <c r="JLL78" s="313"/>
      <c r="JLM78" s="313"/>
      <c r="JLN78" s="313"/>
      <c r="JLO78" s="313"/>
      <c r="JLP78" s="313"/>
      <c r="JLQ78" s="313"/>
      <c r="JLR78" s="313"/>
      <c r="JLS78" s="313"/>
      <c r="JLT78" s="313"/>
      <c r="JLU78" s="313"/>
      <c r="JLV78" s="313"/>
      <c r="JLW78" s="313"/>
      <c r="JLX78" s="313"/>
      <c r="JLY78" s="313"/>
      <c r="JLZ78" s="313"/>
      <c r="JMA78" s="313"/>
      <c r="JMB78" s="313"/>
      <c r="JMC78" s="313"/>
      <c r="JMD78" s="313"/>
      <c r="JME78" s="313"/>
      <c r="JMF78" s="313"/>
      <c r="JMG78" s="313"/>
      <c r="JMH78" s="313"/>
      <c r="JMI78" s="313"/>
      <c r="JMJ78" s="313"/>
      <c r="JMK78" s="313"/>
      <c r="JML78" s="313"/>
      <c r="JMM78" s="313"/>
      <c r="JMN78" s="313"/>
      <c r="JMO78" s="313"/>
      <c r="JMP78" s="313"/>
      <c r="JMQ78" s="313"/>
      <c r="JMR78" s="313"/>
      <c r="JMS78" s="313"/>
      <c r="JMT78" s="313"/>
      <c r="JMU78" s="313"/>
      <c r="JMV78" s="313"/>
      <c r="JMW78" s="313"/>
      <c r="JMX78" s="313"/>
      <c r="JMY78" s="313"/>
      <c r="JMZ78" s="313"/>
      <c r="JNA78" s="313"/>
      <c r="JNB78" s="313"/>
      <c r="JNC78" s="313"/>
      <c r="JND78" s="313"/>
      <c r="JNE78" s="313"/>
      <c r="JNF78" s="313"/>
      <c r="JNG78" s="313"/>
      <c r="JNH78" s="313"/>
      <c r="JNI78" s="313"/>
      <c r="JNJ78" s="313"/>
      <c r="JNK78" s="313"/>
      <c r="JNL78" s="313"/>
      <c r="JNM78" s="313"/>
      <c r="JNN78" s="313"/>
      <c r="JNO78" s="313"/>
      <c r="JNP78" s="313"/>
      <c r="JNQ78" s="313"/>
      <c r="JNR78" s="313"/>
      <c r="JNS78" s="313"/>
      <c r="JNT78" s="313"/>
      <c r="JNU78" s="313"/>
      <c r="JNV78" s="313"/>
      <c r="JNW78" s="313"/>
      <c r="JNX78" s="313"/>
      <c r="JNY78" s="313"/>
      <c r="JNZ78" s="313"/>
      <c r="JOA78" s="313"/>
      <c r="JOB78" s="313"/>
      <c r="JOC78" s="313"/>
      <c r="JOD78" s="313"/>
      <c r="JOE78" s="313"/>
      <c r="JOF78" s="313"/>
      <c r="JOG78" s="313"/>
      <c r="JOH78" s="313"/>
      <c r="JOI78" s="313"/>
      <c r="JOJ78" s="313"/>
      <c r="JOK78" s="313"/>
      <c r="JOL78" s="313"/>
      <c r="JOM78" s="313"/>
      <c r="JON78" s="313"/>
      <c r="JOO78" s="313"/>
      <c r="JOP78" s="313"/>
      <c r="JOQ78" s="313"/>
      <c r="JOR78" s="313"/>
      <c r="JOS78" s="313"/>
      <c r="JOT78" s="313"/>
      <c r="JOU78" s="313"/>
      <c r="JOV78" s="313"/>
      <c r="JOW78" s="313"/>
      <c r="JOX78" s="313"/>
      <c r="JOY78" s="313"/>
      <c r="JOZ78" s="313"/>
      <c r="JPA78" s="313"/>
      <c r="JPB78" s="313"/>
      <c r="JPC78" s="313"/>
      <c r="JPD78" s="313"/>
      <c r="JPE78" s="313"/>
      <c r="JPF78" s="313"/>
      <c r="JPG78" s="313"/>
      <c r="JPH78" s="313"/>
      <c r="JPI78" s="313"/>
      <c r="JPJ78" s="313"/>
      <c r="JPK78" s="313"/>
      <c r="JPL78" s="313"/>
      <c r="JPM78" s="313"/>
      <c r="JPN78" s="313"/>
      <c r="JPO78" s="313"/>
      <c r="JPP78" s="313"/>
      <c r="JPQ78" s="313"/>
      <c r="JPR78" s="313"/>
      <c r="JPS78" s="313"/>
      <c r="JPT78" s="313"/>
      <c r="JPU78" s="313"/>
      <c r="JPV78" s="313"/>
      <c r="JPW78" s="313"/>
      <c r="JPX78" s="313"/>
      <c r="JPY78" s="313"/>
      <c r="JPZ78" s="313"/>
      <c r="JQA78" s="313"/>
      <c r="JQB78" s="313"/>
      <c r="JQC78" s="313"/>
      <c r="JQD78" s="313"/>
      <c r="JQE78" s="313"/>
      <c r="JQF78" s="313"/>
      <c r="JQG78" s="313"/>
      <c r="JQH78" s="313"/>
      <c r="JQI78" s="313"/>
      <c r="JQJ78" s="313"/>
      <c r="JQK78" s="313"/>
      <c r="JQL78" s="313"/>
      <c r="JQM78" s="313"/>
      <c r="JQN78" s="313"/>
      <c r="JQO78" s="313"/>
      <c r="JQP78" s="313"/>
      <c r="JQQ78" s="313"/>
      <c r="JQR78" s="313"/>
      <c r="JQS78" s="313"/>
      <c r="JQT78" s="313"/>
      <c r="JQU78" s="313"/>
      <c r="JQV78" s="313"/>
      <c r="JQW78" s="313"/>
      <c r="JQX78" s="313"/>
      <c r="JQY78" s="313"/>
      <c r="JQZ78" s="313"/>
      <c r="JRA78" s="313"/>
      <c r="JRB78" s="313"/>
      <c r="JRC78" s="313"/>
      <c r="JRD78" s="313"/>
      <c r="JRE78" s="313"/>
      <c r="JRF78" s="313"/>
      <c r="JRG78" s="313"/>
      <c r="JRH78" s="313"/>
      <c r="JRI78" s="313"/>
      <c r="JRJ78" s="313"/>
      <c r="JRK78" s="313"/>
      <c r="JRL78" s="313"/>
      <c r="JRM78" s="313"/>
      <c r="JRN78" s="313"/>
      <c r="JRO78" s="313"/>
      <c r="JRP78" s="313"/>
      <c r="JRQ78" s="313"/>
      <c r="JRR78" s="313"/>
      <c r="JRS78" s="313"/>
      <c r="JRT78" s="313"/>
      <c r="JRU78" s="313"/>
      <c r="JRV78" s="313"/>
      <c r="JRW78" s="313"/>
      <c r="JRX78" s="313"/>
      <c r="JRY78" s="313"/>
      <c r="JRZ78" s="313"/>
      <c r="JSA78" s="313"/>
      <c r="JSB78" s="313"/>
      <c r="JSC78" s="313"/>
      <c r="JSD78" s="313"/>
      <c r="JSE78" s="313"/>
      <c r="JSF78" s="313"/>
      <c r="JSG78" s="313"/>
      <c r="JSH78" s="313"/>
      <c r="JSI78" s="313"/>
      <c r="JSJ78" s="313"/>
      <c r="JSK78" s="313"/>
      <c r="JSL78" s="313"/>
      <c r="JSM78" s="313"/>
      <c r="JSN78" s="313"/>
      <c r="JSO78" s="313"/>
      <c r="JSP78" s="313"/>
      <c r="JSQ78" s="313"/>
      <c r="JSR78" s="313"/>
      <c r="JSS78" s="313"/>
      <c r="JST78" s="313"/>
      <c r="JSU78" s="313"/>
      <c r="JSV78" s="313"/>
      <c r="JSW78" s="313"/>
      <c r="JSX78" s="313"/>
      <c r="JSY78" s="313"/>
      <c r="JSZ78" s="313"/>
      <c r="JTA78" s="313"/>
      <c r="JTB78" s="313"/>
      <c r="JTC78" s="313"/>
      <c r="JTD78" s="313"/>
      <c r="JTE78" s="313"/>
      <c r="JTF78" s="313"/>
      <c r="JTG78" s="313"/>
      <c r="JTH78" s="313"/>
      <c r="JTI78" s="313"/>
      <c r="JTJ78" s="313"/>
      <c r="JTK78" s="313"/>
      <c r="JTL78" s="313"/>
      <c r="JTM78" s="313"/>
      <c r="JTN78" s="313"/>
      <c r="JTO78" s="313"/>
      <c r="JTP78" s="313"/>
      <c r="JTQ78" s="313"/>
      <c r="JTR78" s="313"/>
      <c r="JTS78" s="313"/>
      <c r="JTT78" s="313"/>
      <c r="JTU78" s="313"/>
      <c r="JTV78" s="313"/>
      <c r="JTW78" s="313"/>
      <c r="JTX78" s="313"/>
      <c r="JTY78" s="313"/>
      <c r="JTZ78" s="313"/>
      <c r="JUA78" s="313"/>
      <c r="JUB78" s="313"/>
      <c r="JUC78" s="313"/>
      <c r="JUD78" s="313"/>
      <c r="JUE78" s="313"/>
      <c r="JUF78" s="313"/>
      <c r="JUG78" s="313"/>
      <c r="JUH78" s="313"/>
      <c r="JUI78" s="313"/>
      <c r="JUJ78" s="313"/>
      <c r="JUK78" s="313"/>
      <c r="JUL78" s="313"/>
      <c r="JUM78" s="313"/>
      <c r="JUN78" s="313"/>
      <c r="JUO78" s="313"/>
      <c r="JUP78" s="313"/>
      <c r="JUQ78" s="313"/>
      <c r="JUR78" s="313"/>
      <c r="JUS78" s="313"/>
      <c r="JUT78" s="313"/>
      <c r="JUU78" s="313"/>
      <c r="JUV78" s="313"/>
      <c r="JUW78" s="313"/>
      <c r="JUX78" s="313"/>
      <c r="JUY78" s="313"/>
      <c r="JUZ78" s="313"/>
      <c r="JVA78" s="313"/>
      <c r="JVB78" s="313"/>
      <c r="JVC78" s="313"/>
      <c r="JVD78" s="313"/>
      <c r="JVE78" s="313"/>
      <c r="JVF78" s="313"/>
      <c r="JVG78" s="313"/>
      <c r="JVH78" s="313"/>
      <c r="JVI78" s="313"/>
      <c r="JVJ78" s="313"/>
      <c r="JVK78" s="313"/>
      <c r="JVL78" s="313"/>
      <c r="JVM78" s="313"/>
      <c r="JVN78" s="313"/>
      <c r="JVO78" s="313"/>
      <c r="JVP78" s="313"/>
      <c r="JVQ78" s="313"/>
      <c r="JVR78" s="313"/>
      <c r="JVS78" s="313"/>
      <c r="JVT78" s="313"/>
      <c r="JVU78" s="313"/>
      <c r="JVV78" s="313"/>
      <c r="JVW78" s="313"/>
      <c r="JVX78" s="313"/>
      <c r="JVY78" s="313"/>
      <c r="JVZ78" s="313"/>
      <c r="JWA78" s="313"/>
      <c r="JWB78" s="313"/>
      <c r="JWC78" s="313"/>
      <c r="JWD78" s="313"/>
      <c r="JWE78" s="313"/>
      <c r="JWF78" s="313"/>
      <c r="JWG78" s="313"/>
      <c r="JWH78" s="313"/>
      <c r="JWI78" s="313"/>
      <c r="JWJ78" s="313"/>
      <c r="JWK78" s="313"/>
      <c r="JWL78" s="313"/>
      <c r="JWM78" s="313"/>
      <c r="JWN78" s="313"/>
      <c r="JWO78" s="313"/>
      <c r="JWP78" s="313"/>
      <c r="JWQ78" s="313"/>
      <c r="JWR78" s="313"/>
      <c r="JWS78" s="313"/>
      <c r="JWT78" s="313"/>
      <c r="JWU78" s="313"/>
      <c r="JWV78" s="313"/>
      <c r="JWW78" s="313"/>
      <c r="JWX78" s="313"/>
      <c r="JWY78" s="313"/>
      <c r="JWZ78" s="313"/>
      <c r="JXA78" s="313"/>
      <c r="JXB78" s="313"/>
      <c r="JXC78" s="313"/>
      <c r="JXD78" s="313"/>
      <c r="JXE78" s="313"/>
      <c r="JXF78" s="313"/>
      <c r="JXG78" s="313"/>
      <c r="JXH78" s="313"/>
      <c r="JXI78" s="313"/>
      <c r="JXJ78" s="313"/>
      <c r="JXK78" s="313"/>
      <c r="JXL78" s="313"/>
      <c r="JXM78" s="313"/>
      <c r="JXN78" s="313"/>
      <c r="JXO78" s="313"/>
      <c r="JXP78" s="313"/>
      <c r="JXQ78" s="313"/>
      <c r="JXR78" s="313"/>
      <c r="JXS78" s="313"/>
      <c r="JXT78" s="313"/>
      <c r="JXU78" s="313"/>
      <c r="JXV78" s="313"/>
      <c r="JXW78" s="313"/>
      <c r="JXX78" s="313"/>
      <c r="JXY78" s="313"/>
      <c r="JXZ78" s="313"/>
      <c r="JYA78" s="313"/>
      <c r="JYB78" s="313"/>
      <c r="JYC78" s="313"/>
      <c r="JYD78" s="313"/>
      <c r="JYE78" s="313"/>
      <c r="JYF78" s="313"/>
      <c r="JYG78" s="313"/>
      <c r="JYH78" s="313"/>
      <c r="JYI78" s="313"/>
      <c r="JYJ78" s="313"/>
      <c r="JYK78" s="313"/>
      <c r="JYL78" s="313"/>
      <c r="JYM78" s="313"/>
      <c r="JYN78" s="313"/>
      <c r="JYO78" s="313"/>
      <c r="JYP78" s="313"/>
      <c r="JYQ78" s="313"/>
      <c r="JYR78" s="313"/>
      <c r="JYS78" s="313"/>
      <c r="JYT78" s="313"/>
      <c r="JYU78" s="313"/>
      <c r="JYV78" s="313"/>
      <c r="JYW78" s="313"/>
      <c r="JYX78" s="313"/>
      <c r="JYY78" s="313"/>
      <c r="JYZ78" s="313"/>
      <c r="JZA78" s="313"/>
      <c r="JZB78" s="313"/>
      <c r="JZC78" s="313"/>
      <c r="JZD78" s="313"/>
      <c r="JZE78" s="313"/>
      <c r="JZF78" s="313"/>
      <c r="JZG78" s="313"/>
      <c r="JZH78" s="313"/>
      <c r="JZI78" s="313"/>
      <c r="JZJ78" s="313"/>
      <c r="JZK78" s="313"/>
      <c r="JZL78" s="313"/>
      <c r="JZM78" s="313"/>
      <c r="JZN78" s="313"/>
      <c r="JZO78" s="313"/>
      <c r="JZP78" s="313"/>
      <c r="JZQ78" s="313"/>
      <c r="JZR78" s="313"/>
      <c r="JZS78" s="313"/>
      <c r="JZT78" s="313"/>
      <c r="JZU78" s="313"/>
      <c r="JZV78" s="313"/>
      <c r="JZW78" s="313"/>
      <c r="JZX78" s="313"/>
      <c r="JZY78" s="313"/>
      <c r="JZZ78" s="313"/>
      <c r="KAA78" s="313"/>
      <c r="KAB78" s="313"/>
      <c r="KAC78" s="313"/>
      <c r="KAD78" s="313"/>
      <c r="KAE78" s="313"/>
      <c r="KAF78" s="313"/>
      <c r="KAG78" s="313"/>
      <c r="KAH78" s="313"/>
      <c r="KAI78" s="313"/>
      <c r="KAJ78" s="313"/>
      <c r="KAK78" s="313"/>
      <c r="KAL78" s="313"/>
      <c r="KAM78" s="313"/>
      <c r="KAN78" s="313"/>
      <c r="KAO78" s="313"/>
      <c r="KAP78" s="313"/>
      <c r="KAQ78" s="313"/>
      <c r="KAR78" s="313"/>
      <c r="KAS78" s="313"/>
      <c r="KAT78" s="313"/>
      <c r="KAU78" s="313"/>
      <c r="KAV78" s="313"/>
      <c r="KAW78" s="313"/>
      <c r="KAX78" s="313"/>
      <c r="KAY78" s="313"/>
      <c r="KAZ78" s="313"/>
      <c r="KBA78" s="313"/>
      <c r="KBB78" s="313"/>
      <c r="KBC78" s="313"/>
      <c r="KBD78" s="313"/>
      <c r="KBE78" s="313"/>
      <c r="KBF78" s="313"/>
      <c r="KBG78" s="313"/>
      <c r="KBH78" s="313"/>
      <c r="KBI78" s="313"/>
      <c r="KBJ78" s="313"/>
      <c r="KBK78" s="313"/>
      <c r="KBL78" s="313"/>
      <c r="KBM78" s="313"/>
      <c r="KBN78" s="313"/>
      <c r="KBO78" s="313"/>
      <c r="KBP78" s="313"/>
      <c r="KBQ78" s="313"/>
      <c r="KBR78" s="313"/>
      <c r="KBS78" s="313"/>
      <c r="KBT78" s="313"/>
      <c r="KBU78" s="313"/>
      <c r="KBV78" s="313"/>
      <c r="KBW78" s="313"/>
      <c r="KBX78" s="313"/>
      <c r="KBY78" s="313"/>
      <c r="KBZ78" s="313"/>
      <c r="KCA78" s="313"/>
      <c r="KCB78" s="313"/>
      <c r="KCC78" s="313"/>
      <c r="KCD78" s="313"/>
      <c r="KCE78" s="313"/>
      <c r="KCF78" s="313"/>
      <c r="KCG78" s="313"/>
      <c r="KCH78" s="313"/>
      <c r="KCI78" s="313"/>
      <c r="KCJ78" s="313"/>
      <c r="KCK78" s="313"/>
      <c r="KCL78" s="313"/>
      <c r="KCM78" s="313"/>
      <c r="KCN78" s="313"/>
      <c r="KCO78" s="313"/>
      <c r="KCP78" s="313"/>
      <c r="KCQ78" s="313"/>
      <c r="KCR78" s="313"/>
      <c r="KCS78" s="313"/>
      <c r="KCT78" s="313"/>
      <c r="KCU78" s="313"/>
      <c r="KCV78" s="313"/>
      <c r="KCW78" s="313"/>
      <c r="KCX78" s="313"/>
      <c r="KCY78" s="313"/>
      <c r="KCZ78" s="313"/>
      <c r="KDA78" s="313"/>
      <c r="KDB78" s="313"/>
      <c r="KDC78" s="313"/>
      <c r="KDD78" s="313"/>
      <c r="KDE78" s="313"/>
      <c r="KDF78" s="313"/>
      <c r="KDG78" s="313"/>
      <c r="KDH78" s="313"/>
      <c r="KDI78" s="313"/>
      <c r="KDJ78" s="313"/>
      <c r="KDK78" s="313"/>
      <c r="KDL78" s="313"/>
      <c r="KDM78" s="313"/>
      <c r="KDN78" s="313"/>
      <c r="KDO78" s="313"/>
      <c r="KDP78" s="313"/>
      <c r="KDQ78" s="313"/>
      <c r="KDR78" s="313"/>
      <c r="KDS78" s="313"/>
      <c r="KDT78" s="313"/>
      <c r="KDU78" s="313"/>
      <c r="KDV78" s="313"/>
      <c r="KDW78" s="313"/>
      <c r="KDX78" s="313"/>
      <c r="KDY78" s="313"/>
      <c r="KDZ78" s="313"/>
      <c r="KEA78" s="313"/>
      <c r="KEB78" s="313"/>
      <c r="KEC78" s="313"/>
      <c r="KED78" s="313"/>
      <c r="KEE78" s="313"/>
      <c r="KEF78" s="313"/>
      <c r="KEG78" s="313"/>
      <c r="KEH78" s="313"/>
      <c r="KEI78" s="313"/>
      <c r="KEJ78" s="313"/>
      <c r="KEK78" s="313"/>
      <c r="KEL78" s="313"/>
      <c r="KEM78" s="313"/>
      <c r="KEN78" s="313"/>
      <c r="KEO78" s="313"/>
      <c r="KEP78" s="313"/>
      <c r="KEQ78" s="313"/>
      <c r="KER78" s="313"/>
      <c r="KES78" s="313"/>
      <c r="KET78" s="313"/>
      <c r="KEU78" s="313"/>
      <c r="KEV78" s="313"/>
      <c r="KEW78" s="313"/>
      <c r="KEX78" s="313"/>
      <c r="KEY78" s="313"/>
      <c r="KEZ78" s="313"/>
      <c r="KFA78" s="313"/>
      <c r="KFB78" s="313"/>
      <c r="KFC78" s="313"/>
      <c r="KFD78" s="313"/>
      <c r="KFE78" s="313"/>
      <c r="KFF78" s="313"/>
      <c r="KFG78" s="313"/>
      <c r="KFH78" s="313"/>
      <c r="KFI78" s="313"/>
      <c r="KFJ78" s="313"/>
      <c r="KFK78" s="313"/>
      <c r="KFL78" s="313"/>
      <c r="KFM78" s="313"/>
      <c r="KFN78" s="313"/>
      <c r="KFO78" s="313"/>
      <c r="KFP78" s="313"/>
      <c r="KFQ78" s="313"/>
      <c r="KFR78" s="313"/>
      <c r="KFS78" s="313"/>
      <c r="KFT78" s="313"/>
      <c r="KFU78" s="313"/>
      <c r="KFV78" s="313"/>
      <c r="KFW78" s="313"/>
      <c r="KFX78" s="313"/>
      <c r="KFY78" s="313"/>
      <c r="KFZ78" s="313"/>
      <c r="KGA78" s="313"/>
      <c r="KGB78" s="313"/>
      <c r="KGC78" s="313"/>
      <c r="KGD78" s="313"/>
      <c r="KGE78" s="313"/>
      <c r="KGF78" s="313"/>
      <c r="KGG78" s="313"/>
      <c r="KGH78" s="313"/>
      <c r="KGI78" s="313"/>
      <c r="KGJ78" s="313"/>
      <c r="KGK78" s="313"/>
      <c r="KGL78" s="313"/>
      <c r="KGM78" s="313"/>
      <c r="KGN78" s="313"/>
      <c r="KGO78" s="313"/>
      <c r="KGP78" s="313"/>
      <c r="KGQ78" s="313"/>
      <c r="KGR78" s="313"/>
      <c r="KGS78" s="313"/>
      <c r="KGT78" s="313"/>
      <c r="KGU78" s="313"/>
      <c r="KGV78" s="313"/>
      <c r="KGW78" s="313"/>
      <c r="KGX78" s="313"/>
      <c r="KGY78" s="313"/>
      <c r="KGZ78" s="313"/>
      <c r="KHA78" s="313"/>
      <c r="KHB78" s="313"/>
      <c r="KHC78" s="313"/>
      <c r="KHD78" s="313"/>
      <c r="KHE78" s="313"/>
      <c r="KHF78" s="313"/>
      <c r="KHG78" s="313"/>
      <c r="KHH78" s="313"/>
      <c r="KHI78" s="313"/>
      <c r="KHJ78" s="313"/>
      <c r="KHK78" s="313"/>
      <c r="KHL78" s="313"/>
      <c r="KHM78" s="313"/>
      <c r="KHN78" s="313"/>
      <c r="KHO78" s="313"/>
      <c r="KHP78" s="313"/>
      <c r="KHQ78" s="313"/>
      <c r="KHR78" s="313"/>
      <c r="KHS78" s="313"/>
      <c r="KHT78" s="313"/>
      <c r="KHU78" s="313"/>
      <c r="KHV78" s="313"/>
      <c r="KHW78" s="313"/>
      <c r="KHX78" s="313"/>
      <c r="KHY78" s="313"/>
      <c r="KHZ78" s="313"/>
      <c r="KIA78" s="313"/>
      <c r="KIB78" s="313"/>
      <c r="KIC78" s="313"/>
      <c r="KID78" s="313"/>
      <c r="KIE78" s="313"/>
      <c r="KIF78" s="313"/>
      <c r="KIG78" s="313"/>
      <c r="KIH78" s="313"/>
      <c r="KII78" s="313"/>
      <c r="KIJ78" s="313"/>
      <c r="KIK78" s="313"/>
      <c r="KIL78" s="313"/>
      <c r="KIM78" s="313"/>
      <c r="KIN78" s="313"/>
      <c r="KIO78" s="313"/>
      <c r="KIP78" s="313"/>
      <c r="KIQ78" s="313"/>
      <c r="KIR78" s="313"/>
      <c r="KIS78" s="313"/>
      <c r="KIT78" s="313"/>
      <c r="KIU78" s="313"/>
      <c r="KIV78" s="313"/>
      <c r="KIW78" s="313"/>
      <c r="KIX78" s="313"/>
      <c r="KIY78" s="313"/>
      <c r="KIZ78" s="313"/>
      <c r="KJA78" s="313"/>
      <c r="KJB78" s="313"/>
      <c r="KJC78" s="313"/>
      <c r="KJD78" s="313"/>
      <c r="KJE78" s="313"/>
      <c r="KJF78" s="313"/>
      <c r="KJG78" s="313"/>
      <c r="KJH78" s="313"/>
      <c r="KJI78" s="313"/>
      <c r="KJJ78" s="313"/>
      <c r="KJK78" s="313"/>
      <c r="KJL78" s="313"/>
      <c r="KJM78" s="313"/>
      <c r="KJN78" s="313"/>
      <c r="KJO78" s="313"/>
      <c r="KJP78" s="313"/>
      <c r="KJQ78" s="313"/>
      <c r="KJR78" s="313"/>
      <c r="KJS78" s="313"/>
      <c r="KJT78" s="313"/>
      <c r="KJU78" s="313"/>
      <c r="KJV78" s="313"/>
      <c r="KJW78" s="313"/>
      <c r="KJX78" s="313"/>
      <c r="KJY78" s="313"/>
      <c r="KJZ78" s="313"/>
      <c r="KKA78" s="313"/>
      <c r="KKB78" s="313"/>
      <c r="KKC78" s="313"/>
      <c r="KKD78" s="313"/>
      <c r="KKE78" s="313"/>
      <c r="KKF78" s="313"/>
      <c r="KKG78" s="313"/>
      <c r="KKH78" s="313"/>
      <c r="KKI78" s="313"/>
      <c r="KKJ78" s="313"/>
      <c r="KKK78" s="313"/>
      <c r="KKL78" s="313"/>
      <c r="KKM78" s="313"/>
      <c r="KKN78" s="313"/>
      <c r="KKO78" s="313"/>
      <c r="KKP78" s="313"/>
      <c r="KKQ78" s="313"/>
      <c r="KKR78" s="313"/>
      <c r="KKS78" s="313"/>
      <c r="KKT78" s="313"/>
      <c r="KKU78" s="313"/>
      <c r="KKV78" s="313"/>
      <c r="KKW78" s="313"/>
      <c r="KKX78" s="313"/>
      <c r="KKY78" s="313"/>
      <c r="KKZ78" s="313"/>
      <c r="KLA78" s="313"/>
      <c r="KLB78" s="313"/>
      <c r="KLC78" s="313"/>
      <c r="KLD78" s="313"/>
      <c r="KLE78" s="313"/>
      <c r="KLF78" s="313"/>
      <c r="KLG78" s="313"/>
      <c r="KLH78" s="313"/>
      <c r="KLI78" s="313"/>
      <c r="KLJ78" s="313"/>
      <c r="KLK78" s="313"/>
      <c r="KLL78" s="313"/>
      <c r="KLM78" s="313"/>
      <c r="KLN78" s="313"/>
      <c r="KLO78" s="313"/>
      <c r="KLP78" s="313"/>
      <c r="KLQ78" s="313"/>
      <c r="KLR78" s="313"/>
      <c r="KLS78" s="313"/>
      <c r="KLT78" s="313"/>
      <c r="KLU78" s="313"/>
      <c r="KLV78" s="313"/>
      <c r="KLW78" s="313"/>
      <c r="KLX78" s="313"/>
      <c r="KLY78" s="313"/>
      <c r="KLZ78" s="313"/>
      <c r="KMA78" s="313"/>
      <c r="KMB78" s="313"/>
      <c r="KMC78" s="313"/>
      <c r="KMD78" s="313"/>
      <c r="KME78" s="313"/>
      <c r="KMF78" s="313"/>
      <c r="KMG78" s="313"/>
      <c r="KMH78" s="313"/>
      <c r="KMI78" s="313"/>
      <c r="KMJ78" s="313"/>
      <c r="KMK78" s="313"/>
      <c r="KML78" s="313"/>
      <c r="KMM78" s="313"/>
      <c r="KMN78" s="313"/>
      <c r="KMO78" s="313"/>
      <c r="KMP78" s="313"/>
      <c r="KMQ78" s="313"/>
      <c r="KMR78" s="313"/>
      <c r="KMS78" s="313"/>
      <c r="KMT78" s="313"/>
      <c r="KMU78" s="313"/>
      <c r="KMV78" s="313"/>
      <c r="KMW78" s="313"/>
      <c r="KMX78" s="313"/>
      <c r="KMY78" s="313"/>
      <c r="KMZ78" s="313"/>
      <c r="KNA78" s="313"/>
      <c r="KNB78" s="313"/>
      <c r="KNC78" s="313"/>
      <c r="KND78" s="313"/>
      <c r="KNE78" s="313"/>
      <c r="KNF78" s="313"/>
      <c r="KNG78" s="313"/>
      <c r="KNH78" s="313"/>
      <c r="KNI78" s="313"/>
      <c r="KNJ78" s="313"/>
      <c r="KNK78" s="313"/>
      <c r="KNL78" s="313"/>
      <c r="KNM78" s="313"/>
      <c r="KNN78" s="313"/>
      <c r="KNO78" s="313"/>
      <c r="KNP78" s="313"/>
      <c r="KNQ78" s="313"/>
      <c r="KNR78" s="313"/>
      <c r="KNS78" s="313"/>
      <c r="KNT78" s="313"/>
      <c r="KNU78" s="313"/>
      <c r="KNV78" s="313"/>
      <c r="KNW78" s="313"/>
      <c r="KNX78" s="313"/>
      <c r="KNY78" s="313"/>
      <c r="KNZ78" s="313"/>
      <c r="KOA78" s="313"/>
      <c r="KOB78" s="313"/>
      <c r="KOC78" s="313"/>
      <c r="KOD78" s="313"/>
      <c r="KOE78" s="313"/>
      <c r="KOF78" s="313"/>
      <c r="KOG78" s="313"/>
      <c r="KOH78" s="313"/>
      <c r="KOI78" s="313"/>
      <c r="KOJ78" s="313"/>
      <c r="KOK78" s="313"/>
      <c r="KOL78" s="313"/>
      <c r="KOM78" s="313"/>
      <c r="KON78" s="313"/>
      <c r="KOO78" s="313"/>
      <c r="KOP78" s="313"/>
      <c r="KOQ78" s="313"/>
      <c r="KOR78" s="313"/>
      <c r="KOS78" s="313"/>
      <c r="KOT78" s="313"/>
      <c r="KOU78" s="313"/>
      <c r="KOV78" s="313"/>
      <c r="KOW78" s="313"/>
      <c r="KOX78" s="313"/>
      <c r="KOY78" s="313"/>
      <c r="KOZ78" s="313"/>
      <c r="KPA78" s="313"/>
      <c r="KPB78" s="313"/>
      <c r="KPC78" s="313"/>
      <c r="KPD78" s="313"/>
      <c r="KPE78" s="313"/>
      <c r="KPF78" s="313"/>
      <c r="KPG78" s="313"/>
      <c r="KPH78" s="313"/>
      <c r="KPI78" s="313"/>
      <c r="KPJ78" s="313"/>
      <c r="KPK78" s="313"/>
      <c r="KPL78" s="313"/>
      <c r="KPM78" s="313"/>
      <c r="KPN78" s="313"/>
      <c r="KPO78" s="313"/>
      <c r="KPP78" s="313"/>
      <c r="KPQ78" s="313"/>
      <c r="KPR78" s="313"/>
      <c r="KPS78" s="313"/>
      <c r="KPT78" s="313"/>
      <c r="KPU78" s="313"/>
      <c r="KPV78" s="313"/>
      <c r="KPW78" s="313"/>
      <c r="KPX78" s="313"/>
      <c r="KPY78" s="313"/>
      <c r="KPZ78" s="313"/>
      <c r="KQA78" s="313"/>
      <c r="KQB78" s="313"/>
      <c r="KQC78" s="313"/>
      <c r="KQD78" s="313"/>
      <c r="KQE78" s="313"/>
      <c r="KQF78" s="313"/>
      <c r="KQG78" s="313"/>
      <c r="KQH78" s="313"/>
      <c r="KQI78" s="313"/>
      <c r="KQJ78" s="313"/>
      <c r="KQK78" s="313"/>
      <c r="KQL78" s="313"/>
      <c r="KQM78" s="313"/>
      <c r="KQN78" s="313"/>
      <c r="KQO78" s="313"/>
      <c r="KQP78" s="313"/>
      <c r="KQQ78" s="313"/>
      <c r="KQR78" s="313"/>
      <c r="KQS78" s="313"/>
      <c r="KQT78" s="313"/>
      <c r="KQU78" s="313"/>
      <c r="KQV78" s="313"/>
      <c r="KQW78" s="313"/>
      <c r="KQX78" s="313"/>
      <c r="KQY78" s="313"/>
      <c r="KQZ78" s="313"/>
      <c r="KRA78" s="313"/>
      <c r="KRB78" s="313"/>
      <c r="KRC78" s="313"/>
      <c r="KRD78" s="313"/>
      <c r="KRE78" s="313"/>
      <c r="KRF78" s="313"/>
      <c r="KRG78" s="313"/>
      <c r="KRH78" s="313"/>
      <c r="KRI78" s="313"/>
      <c r="KRJ78" s="313"/>
      <c r="KRK78" s="313"/>
      <c r="KRL78" s="313"/>
      <c r="KRM78" s="313"/>
      <c r="KRN78" s="313"/>
      <c r="KRO78" s="313"/>
      <c r="KRP78" s="313"/>
      <c r="KRQ78" s="313"/>
      <c r="KRR78" s="313"/>
      <c r="KRS78" s="313"/>
      <c r="KRT78" s="313"/>
      <c r="KRU78" s="313"/>
      <c r="KRV78" s="313"/>
      <c r="KRW78" s="313"/>
      <c r="KRX78" s="313"/>
      <c r="KRY78" s="313"/>
      <c r="KRZ78" s="313"/>
      <c r="KSA78" s="313"/>
      <c r="KSB78" s="313"/>
      <c r="KSC78" s="313"/>
      <c r="KSD78" s="313"/>
      <c r="KSE78" s="313"/>
      <c r="KSF78" s="313"/>
      <c r="KSG78" s="313"/>
      <c r="KSH78" s="313"/>
      <c r="KSI78" s="313"/>
      <c r="KSJ78" s="313"/>
      <c r="KSK78" s="313"/>
      <c r="KSL78" s="313"/>
      <c r="KSM78" s="313"/>
      <c r="KSN78" s="313"/>
      <c r="KSO78" s="313"/>
      <c r="KSP78" s="313"/>
      <c r="KSQ78" s="313"/>
      <c r="KSR78" s="313"/>
      <c r="KSS78" s="313"/>
      <c r="KST78" s="313"/>
      <c r="KSU78" s="313"/>
      <c r="KSV78" s="313"/>
      <c r="KSW78" s="313"/>
      <c r="KSX78" s="313"/>
      <c r="KSY78" s="313"/>
      <c r="KSZ78" s="313"/>
      <c r="KTA78" s="313"/>
      <c r="KTB78" s="313"/>
      <c r="KTC78" s="313"/>
      <c r="KTD78" s="313"/>
      <c r="KTE78" s="313"/>
      <c r="KTF78" s="313"/>
      <c r="KTG78" s="313"/>
      <c r="KTH78" s="313"/>
      <c r="KTI78" s="313"/>
      <c r="KTJ78" s="313"/>
      <c r="KTK78" s="313"/>
      <c r="KTL78" s="313"/>
      <c r="KTM78" s="313"/>
      <c r="KTN78" s="313"/>
      <c r="KTO78" s="313"/>
      <c r="KTP78" s="313"/>
      <c r="KTQ78" s="313"/>
      <c r="KTR78" s="313"/>
      <c r="KTS78" s="313"/>
      <c r="KTT78" s="313"/>
      <c r="KTU78" s="313"/>
      <c r="KTV78" s="313"/>
      <c r="KTW78" s="313"/>
      <c r="KTX78" s="313"/>
      <c r="KTY78" s="313"/>
      <c r="KTZ78" s="313"/>
      <c r="KUA78" s="313"/>
      <c r="KUB78" s="313"/>
      <c r="KUC78" s="313"/>
      <c r="KUD78" s="313"/>
      <c r="KUE78" s="313"/>
      <c r="KUF78" s="313"/>
      <c r="KUG78" s="313"/>
      <c r="KUH78" s="313"/>
      <c r="KUI78" s="313"/>
      <c r="KUJ78" s="313"/>
      <c r="KUK78" s="313"/>
      <c r="KUL78" s="313"/>
      <c r="KUM78" s="313"/>
      <c r="KUN78" s="313"/>
      <c r="KUO78" s="313"/>
      <c r="KUP78" s="313"/>
      <c r="KUQ78" s="313"/>
      <c r="KUR78" s="313"/>
      <c r="KUS78" s="313"/>
      <c r="KUT78" s="313"/>
      <c r="KUU78" s="313"/>
      <c r="KUV78" s="313"/>
      <c r="KUW78" s="313"/>
      <c r="KUX78" s="313"/>
      <c r="KUY78" s="313"/>
      <c r="KUZ78" s="313"/>
      <c r="KVA78" s="313"/>
      <c r="KVB78" s="313"/>
      <c r="KVC78" s="313"/>
      <c r="KVD78" s="313"/>
      <c r="KVE78" s="313"/>
      <c r="KVF78" s="313"/>
      <c r="KVG78" s="313"/>
      <c r="KVH78" s="313"/>
      <c r="KVI78" s="313"/>
      <c r="KVJ78" s="313"/>
      <c r="KVK78" s="313"/>
      <c r="KVL78" s="313"/>
      <c r="KVM78" s="313"/>
      <c r="KVN78" s="313"/>
      <c r="KVO78" s="313"/>
      <c r="KVP78" s="313"/>
      <c r="KVQ78" s="313"/>
      <c r="KVR78" s="313"/>
      <c r="KVS78" s="313"/>
      <c r="KVT78" s="313"/>
      <c r="KVU78" s="313"/>
      <c r="KVV78" s="313"/>
      <c r="KVW78" s="313"/>
      <c r="KVX78" s="313"/>
      <c r="KVY78" s="313"/>
      <c r="KVZ78" s="313"/>
      <c r="KWA78" s="313"/>
      <c r="KWB78" s="313"/>
      <c r="KWC78" s="313"/>
      <c r="KWD78" s="313"/>
      <c r="KWE78" s="313"/>
      <c r="KWF78" s="313"/>
      <c r="KWG78" s="313"/>
      <c r="KWH78" s="313"/>
      <c r="KWI78" s="313"/>
      <c r="KWJ78" s="313"/>
      <c r="KWK78" s="313"/>
      <c r="KWL78" s="313"/>
      <c r="KWM78" s="313"/>
      <c r="KWN78" s="313"/>
      <c r="KWO78" s="313"/>
      <c r="KWP78" s="313"/>
      <c r="KWQ78" s="313"/>
      <c r="KWR78" s="313"/>
      <c r="KWS78" s="313"/>
      <c r="KWT78" s="313"/>
      <c r="KWU78" s="313"/>
      <c r="KWV78" s="313"/>
      <c r="KWW78" s="313"/>
      <c r="KWX78" s="313"/>
      <c r="KWY78" s="313"/>
      <c r="KWZ78" s="313"/>
      <c r="KXA78" s="313"/>
      <c r="KXB78" s="313"/>
      <c r="KXC78" s="313"/>
      <c r="KXD78" s="313"/>
      <c r="KXE78" s="313"/>
      <c r="KXF78" s="313"/>
      <c r="KXG78" s="313"/>
      <c r="KXH78" s="313"/>
      <c r="KXI78" s="313"/>
      <c r="KXJ78" s="313"/>
      <c r="KXK78" s="313"/>
      <c r="KXL78" s="313"/>
      <c r="KXM78" s="313"/>
      <c r="KXN78" s="313"/>
      <c r="KXO78" s="313"/>
      <c r="KXP78" s="313"/>
      <c r="KXQ78" s="313"/>
      <c r="KXR78" s="313"/>
      <c r="KXS78" s="313"/>
      <c r="KXT78" s="313"/>
      <c r="KXU78" s="313"/>
      <c r="KXV78" s="313"/>
      <c r="KXW78" s="313"/>
      <c r="KXX78" s="313"/>
      <c r="KXY78" s="313"/>
      <c r="KXZ78" s="313"/>
      <c r="KYA78" s="313"/>
      <c r="KYB78" s="313"/>
      <c r="KYC78" s="313"/>
      <c r="KYD78" s="313"/>
      <c r="KYE78" s="313"/>
      <c r="KYF78" s="313"/>
      <c r="KYG78" s="313"/>
      <c r="KYH78" s="313"/>
      <c r="KYI78" s="313"/>
      <c r="KYJ78" s="313"/>
      <c r="KYK78" s="313"/>
      <c r="KYL78" s="313"/>
      <c r="KYM78" s="313"/>
      <c r="KYN78" s="313"/>
      <c r="KYO78" s="313"/>
      <c r="KYP78" s="313"/>
      <c r="KYQ78" s="313"/>
      <c r="KYR78" s="313"/>
      <c r="KYS78" s="313"/>
      <c r="KYT78" s="313"/>
      <c r="KYU78" s="313"/>
      <c r="KYV78" s="313"/>
      <c r="KYW78" s="313"/>
      <c r="KYX78" s="313"/>
      <c r="KYY78" s="313"/>
      <c r="KYZ78" s="313"/>
      <c r="KZA78" s="313"/>
      <c r="KZB78" s="313"/>
      <c r="KZC78" s="313"/>
      <c r="KZD78" s="313"/>
      <c r="KZE78" s="313"/>
      <c r="KZF78" s="313"/>
      <c r="KZG78" s="313"/>
      <c r="KZH78" s="313"/>
      <c r="KZI78" s="313"/>
      <c r="KZJ78" s="313"/>
      <c r="KZK78" s="313"/>
      <c r="KZL78" s="313"/>
      <c r="KZM78" s="313"/>
      <c r="KZN78" s="313"/>
      <c r="KZO78" s="313"/>
      <c r="KZP78" s="313"/>
      <c r="KZQ78" s="313"/>
      <c r="KZR78" s="313"/>
      <c r="KZS78" s="313"/>
      <c r="KZT78" s="313"/>
      <c r="KZU78" s="313"/>
      <c r="KZV78" s="313"/>
      <c r="KZW78" s="313"/>
      <c r="KZX78" s="313"/>
      <c r="KZY78" s="313"/>
      <c r="KZZ78" s="313"/>
      <c r="LAA78" s="313"/>
      <c r="LAB78" s="313"/>
      <c r="LAC78" s="313"/>
      <c r="LAD78" s="313"/>
      <c r="LAE78" s="313"/>
      <c r="LAF78" s="313"/>
      <c r="LAG78" s="313"/>
      <c r="LAH78" s="313"/>
      <c r="LAI78" s="313"/>
      <c r="LAJ78" s="313"/>
      <c r="LAK78" s="313"/>
      <c r="LAL78" s="313"/>
      <c r="LAM78" s="313"/>
      <c r="LAN78" s="313"/>
      <c r="LAO78" s="313"/>
      <c r="LAP78" s="313"/>
      <c r="LAQ78" s="313"/>
      <c r="LAR78" s="313"/>
      <c r="LAS78" s="313"/>
      <c r="LAT78" s="313"/>
      <c r="LAU78" s="313"/>
      <c r="LAV78" s="313"/>
      <c r="LAW78" s="313"/>
      <c r="LAX78" s="313"/>
      <c r="LAY78" s="313"/>
      <c r="LAZ78" s="313"/>
      <c r="LBA78" s="313"/>
      <c r="LBB78" s="313"/>
      <c r="LBC78" s="313"/>
      <c r="LBD78" s="313"/>
      <c r="LBE78" s="313"/>
      <c r="LBF78" s="313"/>
      <c r="LBG78" s="313"/>
      <c r="LBH78" s="313"/>
      <c r="LBI78" s="313"/>
      <c r="LBJ78" s="313"/>
      <c r="LBK78" s="313"/>
      <c r="LBL78" s="313"/>
      <c r="LBM78" s="313"/>
      <c r="LBN78" s="313"/>
      <c r="LBO78" s="313"/>
      <c r="LBP78" s="313"/>
      <c r="LBQ78" s="313"/>
      <c r="LBR78" s="313"/>
      <c r="LBS78" s="313"/>
      <c r="LBT78" s="313"/>
      <c r="LBU78" s="313"/>
      <c r="LBV78" s="313"/>
      <c r="LBW78" s="313"/>
      <c r="LBX78" s="313"/>
      <c r="LBY78" s="313"/>
      <c r="LBZ78" s="313"/>
      <c r="LCA78" s="313"/>
      <c r="LCB78" s="313"/>
      <c r="LCC78" s="313"/>
      <c r="LCD78" s="313"/>
      <c r="LCE78" s="313"/>
      <c r="LCF78" s="313"/>
      <c r="LCG78" s="313"/>
      <c r="LCH78" s="313"/>
      <c r="LCI78" s="313"/>
      <c r="LCJ78" s="313"/>
      <c r="LCK78" s="313"/>
      <c r="LCL78" s="313"/>
      <c r="LCM78" s="313"/>
      <c r="LCN78" s="313"/>
      <c r="LCO78" s="313"/>
      <c r="LCP78" s="313"/>
      <c r="LCQ78" s="313"/>
      <c r="LCR78" s="313"/>
      <c r="LCS78" s="313"/>
      <c r="LCT78" s="313"/>
      <c r="LCU78" s="313"/>
      <c r="LCV78" s="313"/>
      <c r="LCW78" s="313"/>
      <c r="LCX78" s="313"/>
      <c r="LCY78" s="313"/>
      <c r="LCZ78" s="313"/>
      <c r="LDA78" s="313"/>
      <c r="LDB78" s="313"/>
      <c r="LDC78" s="313"/>
      <c r="LDD78" s="313"/>
      <c r="LDE78" s="313"/>
      <c r="LDF78" s="313"/>
      <c r="LDG78" s="313"/>
      <c r="LDH78" s="313"/>
      <c r="LDI78" s="313"/>
      <c r="LDJ78" s="313"/>
      <c r="LDK78" s="313"/>
      <c r="LDL78" s="313"/>
      <c r="LDM78" s="313"/>
      <c r="LDN78" s="313"/>
      <c r="LDO78" s="313"/>
      <c r="LDP78" s="313"/>
      <c r="LDQ78" s="313"/>
      <c r="LDR78" s="313"/>
      <c r="LDS78" s="313"/>
      <c r="LDT78" s="313"/>
      <c r="LDU78" s="313"/>
      <c r="LDV78" s="313"/>
      <c r="LDW78" s="313"/>
      <c r="LDX78" s="313"/>
      <c r="LDY78" s="313"/>
      <c r="LDZ78" s="313"/>
      <c r="LEA78" s="313"/>
      <c r="LEB78" s="313"/>
      <c r="LEC78" s="313"/>
      <c r="LED78" s="313"/>
      <c r="LEE78" s="313"/>
      <c r="LEF78" s="313"/>
      <c r="LEG78" s="313"/>
      <c r="LEH78" s="313"/>
      <c r="LEI78" s="313"/>
      <c r="LEJ78" s="313"/>
      <c r="LEK78" s="313"/>
      <c r="LEL78" s="313"/>
      <c r="LEM78" s="313"/>
      <c r="LEN78" s="313"/>
      <c r="LEO78" s="313"/>
      <c r="LEP78" s="313"/>
      <c r="LEQ78" s="313"/>
      <c r="LER78" s="313"/>
      <c r="LES78" s="313"/>
      <c r="LET78" s="313"/>
      <c r="LEU78" s="313"/>
      <c r="LEV78" s="313"/>
      <c r="LEW78" s="313"/>
      <c r="LEX78" s="313"/>
      <c r="LEY78" s="313"/>
      <c r="LEZ78" s="313"/>
      <c r="LFA78" s="313"/>
      <c r="LFB78" s="313"/>
      <c r="LFC78" s="313"/>
      <c r="LFD78" s="313"/>
      <c r="LFE78" s="313"/>
      <c r="LFF78" s="313"/>
      <c r="LFG78" s="313"/>
      <c r="LFH78" s="313"/>
      <c r="LFI78" s="313"/>
      <c r="LFJ78" s="313"/>
      <c r="LFK78" s="313"/>
      <c r="LFL78" s="313"/>
      <c r="LFM78" s="313"/>
      <c r="LFN78" s="313"/>
      <c r="LFO78" s="313"/>
      <c r="LFP78" s="313"/>
      <c r="LFQ78" s="313"/>
      <c r="LFR78" s="313"/>
      <c r="LFS78" s="313"/>
      <c r="LFT78" s="313"/>
      <c r="LFU78" s="313"/>
      <c r="LFV78" s="313"/>
      <c r="LFW78" s="313"/>
      <c r="LFX78" s="313"/>
      <c r="LFY78" s="313"/>
      <c r="LFZ78" s="313"/>
      <c r="LGA78" s="313"/>
      <c r="LGB78" s="313"/>
      <c r="LGC78" s="313"/>
      <c r="LGD78" s="313"/>
      <c r="LGE78" s="313"/>
      <c r="LGF78" s="313"/>
      <c r="LGG78" s="313"/>
      <c r="LGH78" s="313"/>
      <c r="LGI78" s="313"/>
      <c r="LGJ78" s="313"/>
      <c r="LGK78" s="313"/>
      <c r="LGL78" s="313"/>
      <c r="LGM78" s="313"/>
      <c r="LGN78" s="313"/>
      <c r="LGO78" s="313"/>
      <c r="LGP78" s="313"/>
      <c r="LGQ78" s="313"/>
      <c r="LGR78" s="313"/>
      <c r="LGS78" s="313"/>
      <c r="LGT78" s="313"/>
      <c r="LGU78" s="313"/>
      <c r="LGV78" s="313"/>
      <c r="LGW78" s="313"/>
      <c r="LGX78" s="313"/>
      <c r="LGY78" s="313"/>
      <c r="LGZ78" s="313"/>
      <c r="LHA78" s="313"/>
      <c r="LHB78" s="313"/>
      <c r="LHC78" s="313"/>
      <c r="LHD78" s="313"/>
      <c r="LHE78" s="313"/>
      <c r="LHF78" s="313"/>
      <c r="LHG78" s="313"/>
      <c r="LHH78" s="313"/>
      <c r="LHI78" s="313"/>
      <c r="LHJ78" s="313"/>
      <c r="LHK78" s="313"/>
      <c r="LHL78" s="313"/>
      <c r="LHM78" s="313"/>
      <c r="LHN78" s="313"/>
      <c r="LHO78" s="313"/>
      <c r="LHP78" s="313"/>
      <c r="LHQ78" s="313"/>
      <c r="LHR78" s="313"/>
      <c r="LHS78" s="313"/>
      <c r="LHT78" s="313"/>
      <c r="LHU78" s="313"/>
      <c r="LHV78" s="313"/>
      <c r="LHW78" s="313"/>
      <c r="LHX78" s="313"/>
      <c r="LHY78" s="313"/>
      <c r="LHZ78" s="313"/>
      <c r="LIA78" s="313"/>
      <c r="LIB78" s="313"/>
      <c r="LIC78" s="313"/>
      <c r="LID78" s="313"/>
      <c r="LIE78" s="313"/>
      <c r="LIF78" s="313"/>
      <c r="LIG78" s="313"/>
      <c r="LIH78" s="313"/>
      <c r="LII78" s="313"/>
      <c r="LIJ78" s="313"/>
      <c r="LIK78" s="313"/>
      <c r="LIL78" s="313"/>
      <c r="LIM78" s="313"/>
      <c r="LIN78" s="313"/>
      <c r="LIO78" s="313"/>
      <c r="LIP78" s="313"/>
      <c r="LIQ78" s="313"/>
      <c r="LIR78" s="313"/>
      <c r="LIS78" s="313"/>
      <c r="LIT78" s="313"/>
      <c r="LIU78" s="313"/>
      <c r="LIV78" s="313"/>
      <c r="LIW78" s="313"/>
      <c r="LIX78" s="313"/>
      <c r="LIY78" s="313"/>
      <c r="LIZ78" s="313"/>
      <c r="LJA78" s="313"/>
      <c r="LJB78" s="313"/>
      <c r="LJC78" s="313"/>
      <c r="LJD78" s="313"/>
      <c r="LJE78" s="313"/>
      <c r="LJF78" s="313"/>
      <c r="LJG78" s="313"/>
      <c r="LJH78" s="313"/>
      <c r="LJI78" s="313"/>
      <c r="LJJ78" s="313"/>
      <c r="LJK78" s="313"/>
      <c r="LJL78" s="313"/>
      <c r="LJM78" s="313"/>
      <c r="LJN78" s="313"/>
      <c r="LJO78" s="313"/>
      <c r="LJP78" s="313"/>
      <c r="LJQ78" s="313"/>
      <c r="LJR78" s="313"/>
      <c r="LJS78" s="313"/>
      <c r="LJT78" s="313"/>
      <c r="LJU78" s="313"/>
      <c r="LJV78" s="313"/>
      <c r="LJW78" s="313"/>
      <c r="LJX78" s="313"/>
      <c r="LJY78" s="313"/>
      <c r="LJZ78" s="313"/>
      <c r="LKA78" s="313"/>
      <c r="LKB78" s="313"/>
      <c r="LKC78" s="313"/>
      <c r="LKD78" s="313"/>
      <c r="LKE78" s="313"/>
      <c r="LKF78" s="313"/>
      <c r="LKG78" s="313"/>
      <c r="LKH78" s="313"/>
      <c r="LKI78" s="313"/>
      <c r="LKJ78" s="313"/>
      <c r="LKK78" s="313"/>
      <c r="LKL78" s="313"/>
      <c r="LKM78" s="313"/>
      <c r="LKN78" s="313"/>
      <c r="LKO78" s="313"/>
      <c r="LKP78" s="313"/>
      <c r="LKQ78" s="313"/>
      <c r="LKR78" s="313"/>
      <c r="LKS78" s="313"/>
      <c r="LKT78" s="313"/>
      <c r="LKU78" s="313"/>
      <c r="LKV78" s="313"/>
      <c r="LKW78" s="313"/>
      <c r="LKX78" s="313"/>
      <c r="LKY78" s="313"/>
      <c r="LKZ78" s="313"/>
      <c r="LLA78" s="313"/>
      <c r="LLB78" s="313"/>
      <c r="LLC78" s="313"/>
      <c r="LLD78" s="313"/>
      <c r="LLE78" s="313"/>
      <c r="LLF78" s="313"/>
      <c r="LLG78" s="313"/>
      <c r="LLH78" s="313"/>
      <c r="LLI78" s="313"/>
      <c r="LLJ78" s="313"/>
      <c r="LLK78" s="313"/>
      <c r="LLL78" s="313"/>
      <c r="LLM78" s="313"/>
      <c r="LLN78" s="313"/>
      <c r="LLO78" s="313"/>
      <c r="LLP78" s="313"/>
      <c r="LLQ78" s="313"/>
      <c r="LLR78" s="313"/>
      <c r="LLS78" s="313"/>
      <c r="LLT78" s="313"/>
      <c r="LLU78" s="313"/>
      <c r="LLV78" s="313"/>
      <c r="LLW78" s="313"/>
      <c r="LLX78" s="313"/>
      <c r="LLY78" s="313"/>
      <c r="LLZ78" s="313"/>
      <c r="LMA78" s="313"/>
      <c r="LMB78" s="313"/>
      <c r="LMC78" s="313"/>
      <c r="LMD78" s="313"/>
      <c r="LME78" s="313"/>
      <c r="LMF78" s="313"/>
      <c r="LMG78" s="313"/>
      <c r="LMH78" s="313"/>
      <c r="LMI78" s="313"/>
      <c r="LMJ78" s="313"/>
      <c r="LMK78" s="313"/>
      <c r="LML78" s="313"/>
      <c r="LMM78" s="313"/>
      <c r="LMN78" s="313"/>
      <c r="LMO78" s="313"/>
      <c r="LMP78" s="313"/>
      <c r="LMQ78" s="313"/>
      <c r="LMR78" s="313"/>
      <c r="LMS78" s="313"/>
      <c r="LMT78" s="313"/>
      <c r="LMU78" s="313"/>
      <c r="LMV78" s="313"/>
      <c r="LMW78" s="313"/>
      <c r="LMX78" s="313"/>
      <c r="LMY78" s="313"/>
      <c r="LMZ78" s="313"/>
      <c r="LNA78" s="313"/>
      <c r="LNB78" s="313"/>
      <c r="LNC78" s="313"/>
      <c r="LND78" s="313"/>
      <c r="LNE78" s="313"/>
      <c r="LNF78" s="313"/>
      <c r="LNG78" s="313"/>
      <c r="LNH78" s="313"/>
      <c r="LNI78" s="313"/>
      <c r="LNJ78" s="313"/>
      <c r="LNK78" s="313"/>
      <c r="LNL78" s="313"/>
      <c r="LNM78" s="313"/>
      <c r="LNN78" s="313"/>
      <c r="LNO78" s="313"/>
      <c r="LNP78" s="313"/>
      <c r="LNQ78" s="313"/>
      <c r="LNR78" s="313"/>
      <c r="LNS78" s="313"/>
      <c r="LNT78" s="313"/>
      <c r="LNU78" s="313"/>
      <c r="LNV78" s="313"/>
      <c r="LNW78" s="313"/>
      <c r="LNX78" s="313"/>
      <c r="LNY78" s="313"/>
      <c r="LNZ78" s="313"/>
      <c r="LOA78" s="313"/>
      <c r="LOB78" s="313"/>
      <c r="LOC78" s="313"/>
      <c r="LOD78" s="313"/>
      <c r="LOE78" s="313"/>
      <c r="LOF78" s="313"/>
      <c r="LOG78" s="313"/>
      <c r="LOH78" s="313"/>
      <c r="LOI78" s="313"/>
      <c r="LOJ78" s="313"/>
      <c r="LOK78" s="313"/>
      <c r="LOL78" s="313"/>
      <c r="LOM78" s="313"/>
      <c r="LON78" s="313"/>
      <c r="LOO78" s="313"/>
      <c r="LOP78" s="313"/>
      <c r="LOQ78" s="313"/>
      <c r="LOR78" s="313"/>
      <c r="LOS78" s="313"/>
      <c r="LOT78" s="313"/>
      <c r="LOU78" s="313"/>
      <c r="LOV78" s="313"/>
      <c r="LOW78" s="313"/>
      <c r="LOX78" s="313"/>
      <c r="LOY78" s="313"/>
      <c r="LOZ78" s="313"/>
      <c r="LPA78" s="313"/>
      <c r="LPB78" s="313"/>
      <c r="LPC78" s="313"/>
      <c r="LPD78" s="313"/>
      <c r="LPE78" s="313"/>
      <c r="LPF78" s="313"/>
      <c r="LPG78" s="313"/>
      <c r="LPH78" s="313"/>
      <c r="LPI78" s="313"/>
      <c r="LPJ78" s="313"/>
      <c r="LPK78" s="313"/>
      <c r="LPL78" s="313"/>
      <c r="LPM78" s="313"/>
      <c r="LPN78" s="313"/>
      <c r="LPO78" s="313"/>
      <c r="LPP78" s="313"/>
      <c r="LPQ78" s="313"/>
      <c r="LPR78" s="313"/>
      <c r="LPS78" s="313"/>
      <c r="LPT78" s="313"/>
      <c r="LPU78" s="313"/>
      <c r="LPV78" s="313"/>
      <c r="LPW78" s="313"/>
      <c r="LPX78" s="313"/>
      <c r="LPY78" s="313"/>
      <c r="LPZ78" s="313"/>
      <c r="LQA78" s="313"/>
      <c r="LQB78" s="313"/>
      <c r="LQC78" s="313"/>
      <c r="LQD78" s="313"/>
      <c r="LQE78" s="313"/>
      <c r="LQF78" s="313"/>
      <c r="LQG78" s="313"/>
      <c r="LQH78" s="313"/>
      <c r="LQI78" s="313"/>
      <c r="LQJ78" s="313"/>
      <c r="LQK78" s="313"/>
      <c r="LQL78" s="313"/>
      <c r="LQM78" s="313"/>
      <c r="LQN78" s="313"/>
      <c r="LQO78" s="313"/>
      <c r="LQP78" s="313"/>
      <c r="LQQ78" s="313"/>
      <c r="LQR78" s="313"/>
      <c r="LQS78" s="313"/>
      <c r="LQT78" s="313"/>
      <c r="LQU78" s="313"/>
      <c r="LQV78" s="313"/>
      <c r="LQW78" s="313"/>
      <c r="LQX78" s="313"/>
      <c r="LQY78" s="313"/>
      <c r="LQZ78" s="313"/>
      <c r="LRA78" s="313"/>
      <c r="LRB78" s="313"/>
      <c r="LRC78" s="313"/>
      <c r="LRD78" s="313"/>
      <c r="LRE78" s="313"/>
      <c r="LRF78" s="313"/>
      <c r="LRG78" s="313"/>
      <c r="LRH78" s="313"/>
      <c r="LRI78" s="313"/>
      <c r="LRJ78" s="313"/>
      <c r="LRK78" s="313"/>
      <c r="LRL78" s="313"/>
      <c r="LRM78" s="313"/>
      <c r="LRN78" s="313"/>
      <c r="LRO78" s="313"/>
      <c r="LRP78" s="313"/>
      <c r="LRQ78" s="313"/>
      <c r="LRR78" s="313"/>
      <c r="LRS78" s="313"/>
      <c r="LRT78" s="313"/>
      <c r="LRU78" s="313"/>
      <c r="LRV78" s="313"/>
      <c r="LRW78" s="313"/>
      <c r="LRX78" s="313"/>
      <c r="LRY78" s="313"/>
      <c r="LRZ78" s="313"/>
      <c r="LSA78" s="313"/>
      <c r="LSB78" s="313"/>
      <c r="LSC78" s="313"/>
      <c r="LSD78" s="313"/>
      <c r="LSE78" s="313"/>
      <c r="LSF78" s="313"/>
      <c r="LSG78" s="313"/>
      <c r="LSH78" s="313"/>
      <c r="LSI78" s="313"/>
      <c r="LSJ78" s="313"/>
      <c r="LSK78" s="313"/>
      <c r="LSL78" s="313"/>
      <c r="LSM78" s="313"/>
      <c r="LSN78" s="313"/>
      <c r="LSO78" s="313"/>
      <c r="LSP78" s="313"/>
      <c r="LSQ78" s="313"/>
      <c r="LSR78" s="313"/>
      <c r="LSS78" s="313"/>
      <c r="LST78" s="313"/>
      <c r="LSU78" s="313"/>
      <c r="LSV78" s="313"/>
      <c r="LSW78" s="313"/>
      <c r="LSX78" s="313"/>
      <c r="LSY78" s="313"/>
      <c r="LSZ78" s="313"/>
      <c r="LTA78" s="313"/>
      <c r="LTB78" s="313"/>
      <c r="LTC78" s="313"/>
      <c r="LTD78" s="313"/>
      <c r="LTE78" s="313"/>
      <c r="LTF78" s="313"/>
      <c r="LTG78" s="313"/>
      <c r="LTH78" s="313"/>
      <c r="LTI78" s="313"/>
      <c r="LTJ78" s="313"/>
      <c r="LTK78" s="313"/>
      <c r="LTL78" s="313"/>
      <c r="LTM78" s="313"/>
      <c r="LTN78" s="313"/>
      <c r="LTO78" s="313"/>
      <c r="LTP78" s="313"/>
      <c r="LTQ78" s="313"/>
      <c r="LTR78" s="313"/>
      <c r="LTS78" s="313"/>
      <c r="LTT78" s="313"/>
      <c r="LTU78" s="313"/>
      <c r="LTV78" s="313"/>
      <c r="LTW78" s="313"/>
      <c r="LTX78" s="313"/>
      <c r="LTY78" s="313"/>
      <c r="LTZ78" s="313"/>
      <c r="LUA78" s="313"/>
      <c r="LUB78" s="313"/>
      <c r="LUC78" s="313"/>
      <c r="LUD78" s="313"/>
      <c r="LUE78" s="313"/>
      <c r="LUF78" s="313"/>
      <c r="LUG78" s="313"/>
      <c r="LUH78" s="313"/>
      <c r="LUI78" s="313"/>
      <c r="LUJ78" s="313"/>
      <c r="LUK78" s="313"/>
      <c r="LUL78" s="313"/>
      <c r="LUM78" s="313"/>
      <c r="LUN78" s="313"/>
      <c r="LUO78" s="313"/>
      <c r="LUP78" s="313"/>
      <c r="LUQ78" s="313"/>
      <c r="LUR78" s="313"/>
      <c r="LUS78" s="313"/>
      <c r="LUT78" s="313"/>
      <c r="LUU78" s="313"/>
      <c r="LUV78" s="313"/>
      <c r="LUW78" s="313"/>
      <c r="LUX78" s="313"/>
      <c r="LUY78" s="313"/>
      <c r="LUZ78" s="313"/>
      <c r="LVA78" s="313"/>
      <c r="LVB78" s="313"/>
      <c r="LVC78" s="313"/>
      <c r="LVD78" s="313"/>
      <c r="LVE78" s="313"/>
      <c r="LVF78" s="313"/>
      <c r="LVG78" s="313"/>
      <c r="LVH78" s="313"/>
      <c r="LVI78" s="313"/>
      <c r="LVJ78" s="313"/>
      <c r="LVK78" s="313"/>
      <c r="LVL78" s="313"/>
      <c r="LVM78" s="313"/>
      <c r="LVN78" s="313"/>
      <c r="LVO78" s="313"/>
      <c r="LVP78" s="313"/>
      <c r="LVQ78" s="313"/>
      <c r="LVR78" s="313"/>
      <c r="LVS78" s="313"/>
      <c r="LVT78" s="313"/>
      <c r="LVU78" s="313"/>
      <c r="LVV78" s="313"/>
      <c r="LVW78" s="313"/>
      <c r="LVX78" s="313"/>
      <c r="LVY78" s="313"/>
      <c r="LVZ78" s="313"/>
      <c r="LWA78" s="313"/>
      <c r="LWB78" s="313"/>
      <c r="LWC78" s="313"/>
      <c r="LWD78" s="313"/>
      <c r="LWE78" s="313"/>
      <c r="LWF78" s="313"/>
      <c r="LWG78" s="313"/>
      <c r="LWH78" s="313"/>
      <c r="LWI78" s="313"/>
      <c r="LWJ78" s="313"/>
      <c r="LWK78" s="313"/>
      <c r="LWL78" s="313"/>
      <c r="LWM78" s="313"/>
      <c r="LWN78" s="313"/>
      <c r="LWO78" s="313"/>
      <c r="LWP78" s="313"/>
      <c r="LWQ78" s="313"/>
      <c r="LWR78" s="313"/>
      <c r="LWS78" s="313"/>
      <c r="LWT78" s="313"/>
      <c r="LWU78" s="313"/>
      <c r="LWV78" s="313"/>
      <c r="LWW78" s="313"/>
      <c r="LWX78" s="313"/>
      <c r="LWY78" s="313"/>
      <c r="LWZ78" s="313"/>
      <c r="LXA78" s="313"/>
      <c r="LXB78" s="313"/>
      <c r="LXC78" s="313"/>
      <c r="LXD78" s="313"/>
      <c r="LXE78" s="313"/>
      <c r="LXF78" s="313"/>
      <c r="LXG78" s="313"/>
      <c r="LXH78" s="313"/>
      <c r="LXI78" s="313"/>
      <c r="LXJ78" s="313"/>
      <c r="LXK78" s="313"/>
      <c r="LXL78" s="313"/>
      <c r="LXM78" s="313"/>
      <c r="LXN78" s="313"/>
      <c r="LXO78" s="313"/>
      <c r="LXP78" s="313"/>
      <c r="LXQ78" s="313"/>
      <c r="LXR78" s="313"/>
      <c r="LXS78" s="313"/>
      <c r="LXT78" s="313"/>
      <c r="LXU78" s="313"/>
      <c r="LXV78" s="313"/>
      <c r="LXW78" s="313"/>
      <c r="LXX78" s="313"/>
      <c r="LXY78" s="313"/>
      <c r="LXZ78" s="313"/>
      <c r="LYA78" s="313"/>
      <c r="LYB78" s="313"/>
      <c r="LYC78" s="313"/>
      <c r="LYD78" s="313"/>
      <c r="LYE78" s="313"/>
      <c r="LYF78" s="313"/>
      <c r="LYG78" s="313"/>
      <c r="LYH78" s="313"/>
      <c r="LYI78" s="313"/>
      <c r="LYJ78" s="313"/>
      <c r="LYK78" s="313"/>
      <c r="LYL78" s="313"/>
      <c r="LYM78" s="313"/>
      <c r="LYN78" s="313"/>
      <c r="LYO78" s="313"/>
      <c r="LYP78" s="313"/>
      <c r="LYQ78" s="313"/>
      <c r="LYR78" s="313"/>
      <c r="LYS78" s="313"/>
      <c r="LYT78" s="313"/>
      <c r="LYU78" s="313"/>
      <c r="LYV78" s="313"/>
      <c r="LYW78" s="313"/>
      <c r="LYX78" s="313"/>
      <c r="LYY78" s="313"/>
      <c r="LYZ78" s="313"/>
      <c r="LZA78" s="313"/>
      <c r="LZB78" s="313"/>
      <c r="LZC78" s="313"/>
      <c r="LZD78" s="313"/>
      <c r="LZE78" s="313"/>
      <c r="LZF78" s="313"/>
      <c r="LZG78" s="313"/>
      <c r="LZH78" s="313"/>
      <c r="LZI78" s="313"/>
      <c r="LZJ78" s="313"/>
      <c r="LZK78" s="313"/>
      <c r="LZL78" s="313"/>
      <c r="LZM78" s="313"/>
      <c r="LZN78" s="313"/>
      <c r="LZO78" s="313"/>
      <c r="LZP78" s="313"/>
      <c r="LZQ78" s="313"/>
      <c r="LZR78" s="313"/>
      <c r="LZS78" s="313"/>
      <c r="LZT78" s="313"/>
      <c r="LZU78" s="313"/>
      <c r="LZV78" s="313"/>
      <c r="LZW78" s="313"/>
      <c r="LZX78" s="313"/>
      <c r="LZY78" s="313"/>
      <c r="LZZ78" s="313"/>
      <c r="MAA78" s="313"/>
      <c r="MAB78" s="313"/>
      <c r="MAC78" s="313"/>
      <c r="MAD78" s="313"/>
      <c r="MAE78" s="313"/>
      <c r="MAF78" s="313"/>
      <c r="MAG78" s="313"/>
      <c r="MAH78" s="313"/>
      <c r="MAI78" s="313"/>
      <c r="MAJ78" s="313"/>
      <c r="MAK78" s="313"/>
      <c r="MAL78" s="313"/>
      <c r="MAM78" s="313"/>
      <c r="MAN78" s="313"/>
      <c r="MAO78" s="313"/>
      <c r="MAP78" s="313"/>
      <c r="MAQ78" s="313"/>
      <c r="MAR78" s="313"/>
      <c r="MAS78" s="313"/>
      <c r="MAT78" s="313"/>
      <c r="MAU78" s="313"/>
      <c r="MAV78" s="313"/>
      <c r="MAW78" s="313"/>
      <c r="MAX78" s="313"/>
      <c r="MAY78" s="313"/>
      <c r="MAZ78" s="313"/>
      <c r="MBA78" s="313"/>
      <c r="MBB78" s="313"/>
      <c r="MBC78" s="313"/>
      <c r="MBD78" s="313"/>
      <c r="MBE78" s="313"/>
      <c r="MBF78" s="313"/>
      <c r="MBG78" s="313"/>
      <c r="MBH78" s="313"/>
      <c r="MBI78" s="313"/>
      <c r="MBJ78" s="313"/>
      <c r="MBK78" s="313"/>
      <c r="MBL78" s="313"/>
      <c r="MBM78" s="313"/>
      <c r="MBN78" s="313"/>
      <c r="MBO78" s="313"/>
      <c r="MBP78" s="313"/>
      <c r="MBQ78" s="313"/>
      <c r="MBR78" s="313"/>
      <c r="MBS78" s="313"/>
      <c r="MBT78" s="313"/>
      <c r="MBU78" s="313"/>
      <c r="MBV78" s="313"/>
      <c r="MBW78" s="313"/>
      <c r="MBX78" s="313"/>
      <c r="MBY78" s="313"/>
      <c r="MBZ78" s="313"/>
      <c r="MCA78" s="313"/>
      <c r="MCB78" s="313"/>
      <c r="MCC78" s="313"/>
      <c r="MCD78" s="313"/>
      <c r="MCE78" s="313"/>
      <c r="MCF78" s="313"/>
      <c r="MCG78" s="313"/>
      <c r="MCH78" s="313"/>
      <c r="MCI78" s="313"/>
      <c r="MCJ78" s="313"/>
      <c r="MCK78" s="313"/>
      <c r="MCL78" s="313"/>
      <c r="MCM78" s="313"/>
      <c r="MCN78" s="313"/>
      <c r="MCO78" s="313"/>
      <c r="MCP78" s="313"/>
      <c r="MCQ78" s="313"/>
      <c r="MCR78" s="313"/>
      <c r="MCS78" s="313"/>
      <c r="MCT78" s="313"/>
      <c r="MCU78" s="313"/>
      <c r="MCV78" s="313"/>
      <c r="MCW78" s="313"/>
      <c r="MCX78" s="313"/>
      <c r="MCY78" s="313"/>
      <c r="MCZ78" s="313"/>
      <c r="MDA78" s="313"/>
      <c r="MDB78" s="313"/>
      <c r="MDC78" s="313"/>
      <c r="MDD78" s="313"/>
      <c r="MDE78" s="313"/>
      <c r="MDF78" s="313"/>
      <c r="MDG78" s="313"/>
      <c r="MDH78" s="313"/>
      <c r="MDI78" s="313"/>
      <c r="MDJ78" s="313"/>
      <c r="MDK78" s="313"/>
      <c r="MDL78" s="313"/>
      <c r="MDM78" s="313"/>
      <c r="MDN78" s="313"/>
      <c r="MDO78" s="313"/>
      <c r="MDP78" s="313"/>
      <c r="MDQ78" s="313"/>
      <c r="MDR78" s="313"/>
      <c r="MDS78" s="313"/>
      <c r="MDT78" s="313"/>
      <c r="MDU78" s="313"/>
      <c r="MDV78" s="313"/>
      <c r="MDW78" s="313"/>
      <c r="MDX78" s="313"/>
      <c r="MDY78" s="313"/>
      <c r="MDZ78" s="313"/>
      <c r="MEA78" s="313"/>
      <c r="MEB78" s="313"/>
      <c r="MEC78" s="313"/>
      <c r="MED78" s="313"/>
      <c r="MEE78" s="313"/>
      <c r="MEF78" s="313"/>
      <c r="MEG78" s="313"/>
      <c r="MEH78" s="313"/>
      <c r="MEI78" s="313"/>
      <c r="MEJ78" s="313"/>
      <c r="MEK78" s="313"/>
      <c r="MEL78" s="313"/>
      <c r="MEM78" s="313"/>
      <c r="MEN78" s="313"/>
      <c r="MEO78" s="313"/>
      <c r="MEP78" s="313"/>
      <c r="MEQ78" s="313"/>
      <c r="MER78" s="313"/>
      <c r="MES78" s="313"/>
      <c r="MET78" s="313"/>
      <c r="MEU78" s="313"/>
      <c r="MEV78" s="313"/>
      <c r="MEW78" s="313"/>
      <c r="MEX78" s="313"/>
      <c r="MEY78" s="313"/>
      <c r="MEZ78" s="313"/>
      <c r="MFA78" s="313"/>
      <c r="MFB78" s="313"/>
      <c r="MFC78" s="313"/>
      <c r="MFD78" s="313"/>
      <c r="MFE78" s="313"/>
      <c r="MFF78" s="313"/>
      <c r="MFG78" s="313"/>
      <c r="MFH78" s="313"/>
      <c r="MFI78" s="313"/>
      <c r="MFJ78" s="313"/>
      <c r="MFK78" s="313"/>
      <c r="MFL78" s="313"/>
      <c r="MFM78" s="313"/>
      <c r="MFN78" s="313"/>
      <c r="MFO78" s="313"/>
      <c r="MFP78" s="313"/>
      <c r="MFQ78" s="313"/>
      <c r="MFR78" s="313"/>
      <c r="MFS78" s="313"/>
      <c r="MFT78" s="313"/>
      <c r="MFU78" s="313"/>
      <c r="MFV78" s="313"/>
      <c r="MFW78" s="313"/>
      <c r="MFX78" s="313"/>
      <c r="MFY78" s="313"/>
      <c r="MFZ78" s="313"/>
      <c r="MGA78" s="313"/>
      <c r="MGB78" s="313"/>
      <c r="MGC78" s="313"/>
      <c r="MGD78" s="313"/>
      <c r="MGE78" s="313"/>
      <c r="MGF78" s="313"/>
      <c r="MGG78" s="313"/>
      <c r="MGH78" s="313"/>
      <c r="MGI78" s="313"/>
      <c r="MGJ78" s="313"/>
      <c r="MGK78" s="313"/>
      <c r="MGL78" s="313"/>
      <c r="MGM78" s="313"/>
      <c r="MGN78" s="313"/>
      <c r="MGO78" s="313"/>
      <c r="MGP78" s="313"/>
      <c r="MGQ78" s="313"/>
      <c r="MGR78" s="313"/>
      <c r="MGS78" s="313"/>
      <c r="MGT78" s="313"/>
      <c r="MGU78" s="313"/>
      <c r="MGV78" s="313"/>
      <c r="MGW78" s="313"/>
      <c r="MGX78" s="313"/>
      <c r="MGY78" s="313"/>
      <c r="MGZ78" s="313"/>
      <c r="MHA78" s="313"/>
      <c r="MHB78" s="313"/>
      <c r="MHC78" s="313"/>
      <c r="MHD78" s="313"/>
      <c r="MHE78" s="313"/>
      <c r="MHF78" s="313"/>
      <c r="MHG78" s="313"/>
      <c r="MHH78" s="313"/>
      <c r="MHI78" s="313"/>
      <c r="MHJ78" s="313"/>
      <c r="MHK78" s="313"/>
      <c r="MHL78" s="313"/>
      <c r="MHM78" s="313"/>
      <c r="MHN78" s="313"/>
      <c r="MHO78" s="313"/>
      <c r="MHP78" s="313"/>
      <c r="MHQ78" s="313"/>
      <c r="MHR78" s="313"/>
      <c r="MHS78" s="313"/>
      <c r="MHT78" s="313"/>
      <c r="MHU78" s="313"/>
      <c r="MHV78" s="313"/>
      <c r="MHW78" s="313"/>
      <c r="MHX78" s="313"/>
      <c r="MHY78" s="313"/>
      <c r="MHZ78" s="313"/>
      <c r="MIA78" s="313"/>
      <c r="MIB78" s="313"/>
      <c r="MIC78" s="313"/>
      <c r="MID78" s="313"/>
      <c r="MIE78" s="313"/>
      <c r="MIF78" s="313"/>
      <c r="MIG78" s="313"/>
      <c r="MIH78" s="313"/>
      <c r="MII78" s="313"/>
      <c r="MIJ78" s="313"/>
      <c r="MIK78" s="313"/>
      <c r="MIL78" s="313"/>
      <c r="MIM78" s="313"/>
      <c r="MIN78" s="313"/>
      <c r="MIO78" s="313"/>
      <c r="MIP78" s="313"/>
      <c r="MIQ78" s="313"/>
      <c r="MIR78" s="313"/>
      <c r="MIS78" s="313"/>
      <c r="MIT78" s="313"/>
      <c r="MIU78" s="313"/>
      <c r="MIV78" s="313"/>
      <c r="MIW78" s="313"/>
      <c r="MIX78" s="313"/>
      <c r="MIY78" s="313"/>
      <c r="MIZ78" s="313"/>
      <c r="MJA78" s="313"/>
      <c r="MJB78" s="313"/>
      <c r="MJC78" s="313"/>
      <c r="MJD78" s="313"/>
      <c r="MJE78" s="313"/>
      <c r="MJF78" s="313"/>
      <c r="MJG78" s="313"/>
      <c r="MJH78" s="313"/>
      <c r="MJI78" s="313"/>
      <c r="MJJ78" s="313"/>
      <c r="MJK78" s="313"/>
      <c r="MJL78" s="313"/>
      <c r="MJM78" s="313"/>
      <c r="MJN78" s="313"/>
      <c r="MJO78" s="313"/>
      <c r="MJP78" s="313"/>
      <c r="MJQ78" s="313"/>
      <c r="MJR78" s="313"/>
      <c r="MJS78" s="313"/>
      <c r="MJT78" s="313"/>
      <c r="MJU78" s="313"/>
      <c r="MJV78" s="313"/>
      <c r="MJW78" s="313"/>
      <c r="MJX78" s="313"/>
      <c r="MJY78" s="313"/>
      <c r="MJZ78" s="313"/>
      <c r="MKA78" s="313"/>
      <c r="MKB78" s="313"/>
      <c r="MKC78" s="313"/>
      <c r="MKD78" s="313"/>
      <c r="MKE78" s="313"/>
      <c r="MKF78" s="313"/>
      <c r="MKG78" s="313"/>
      <c r="MKH78" s="313"/>
      <c r="MKI78" s="313"/>
      <c r="MKJ78" s="313"/>
      <c r="MKK78" s="313"/>
      <c r="MKL78" s="313"/>
      <c r="MKM78" s="313"/>
      <c r="MKN78" s="313"/>
      <c r="MKO78" s="313"/>
      <c r="MKP78" s="313"/>
      <c r="MKQ78" s="313"/>
      <c r="MKR78" s="313"/>
      <c r="MKS78" s="313"/>
      <c r="MKT78" s="313"/>
      <c r="MKU78" s="313"/>
      <c r="MKV78" s="313"/>
      <c r="MKW78" s="313"/>
      <c r="MKX78" s="313"/>
      <c r="MKY78" s="313"/>
      <c r="MKZ78" s="313"/>
      <c r="MLA78" s="313"/>
      <c r="MLB78" s="313"/>
      <c r="MLC78" s="313"/>
      <c r="MLD78" s="313"/>
      <c r="MLE78" s="313"/>
      <c r="MLF78" s="313"/>
      <c r="MLG78" s="313"/>
      <c r="MLH78" s="313"/>
      <c r="MLI78" s="313"/>
      <c r="MLJ78" s="313"/>
      <c r="MLK78" s="313"/>
      <c r="MLL78" s="313"/>
      <c r="MLM78" s="313"/>
      <c r="MLN78" s="313"/>
      <c r="MLO78" s="313"/>
      <c r="MLP78" s="313"/>
      <c r="MLQ78" s="313"/>
      <c r="MLR78" s="313"/>
      <c r="MLS78" s="313"/>
      <c r="MLT78" s="313"/>
      <c r="MLU78" s="313"/>
      <c r="MLV78" s="313"/>
      <c r="MLW78" s="313"/>
      <c r="MLX78" s="313"/>
      <c r="MLY78" s="313"/>
      <c r="MLZ78" s="313"/>
      <c r="MMA78" s="313"/>
      <c r="MMB78" s="313"/>
      <c r="MMC78" s="313"/>
      <c r="MMD78" s="313"/>
      <c r="MME78" s="313"/>
      <c r="MMF78" s="313"/>
      <c r="MMG78" s="313"/>
      <c r="MMH78" s="313"/>
      <c r="MMI78" s="313"/>
      <c r="MMJ78" s="313"/>
      <c r="MMK78" s="313"/>
      <c r="MML78" s="313"/>
      <c r="MMM78" s="313"/>
      <c r="MMN78" s="313"/>
      <c r="MMO78" s="313"/>
      <c r="MMP78" s="313"/>
      <c r="MMQ78" s="313"/>
      <c r="MMR78" s="313"/>
      <c r="MMS78" s="313"/>
      <c r="MMT78" s="313"/>
      <c r="MMU78" s="313"/>
      <c r="MMV78" s="313"/>
      <c r="MMW78" s="313"/>
      <c r="MMX78" s="313"/>
      <c r="MMY78" s="313"/>
      <c r="MMZ78" s="313"/>
      <c r="MNA78" s="313"/>
      <c r="MNB78" s="313"/>
      <c r="MNC78" s="313"/>
      <c r="MND78" s="313"/>
      <c r="MNE78" s="313"/>
      <c r="MNF78" s="313"/>
      <c r="MNG78" s="313"/>
      <c r="MNH78" s="313"/>
      <c r="MNI78" s="313"/>
      <c r="MNJ78" s="313"/>
      <c r="MNK78" s="313"/>
      <c r="MNL78" s="313"/>
      <c r="MNM78" s="313"/>
      <c r="MNN78" s="313"/>
      <c r="MNO78" s="313"/>
      <c r="MNP78" s="313"/>
      <c r="MNQ78" s="313"/>
      <c r="MNR78" s="313"/>
      <c r="MNS78" s="313"/>
      <c r="MNT78" s="313"/>
      <c r="MNU78" s="313"/>
      <c r="MNV78" s="313"/>
      <c r="MNW78" s="313"/>
      <c r="MNX78" s="313"/>
      <c r="MNY78" s="313"/>
      <c r="MNZ78" s="313"/>
      <c r="MOA78" s="313"/>
      <c r="MOB78" s="313"/>
      <c r="MOC78" s="313"/>
      <c r="MOD78" s="313"/>
      <c r="MOE78" s="313"/>
      <c r="MOF78" s="313"/>
      <c r="MOG78" s="313"/>
      <c r="MOH78" s="313"/>
      <c r="MOI78" s="313"/>
      <c r="MOJ78" s="313"/>
      <c r="MOK78" s="313"/>
      <c r="MOL78" s="313"/>
      <c r="MOM78" s="313"/>
      <c r="MON78" s="313"/>
      <c r="MOO78" s="313"/>
      <c r="MOP78" s="313"/>
      <c r="MOQ78" s="313"/>
      <c r="MOR78" s="313"/>
      <c r="MOS78" s="313"/>
      <c r="MOT78" s="313"/>
      <c r="MOU78" s="313"/>
      <c r="MOV78" s="313"/>
      <c r="MOW78" s="313"/>
      <c r="MOX78" s="313"/>
      <c r="MOY78" s="313"/>
      <c r="MOZ78" s="313"/>
      <c r="MPA78" s="313"/>
      <c r="MPB78" s="313"/>
      <c r="MPC78" s="313"/>
      <c r="MPD78" s="313"/>
      <c r="MPE78" s="313"/>
      <c r="MPF78" s="313"/>
      <c r="MPG78" s="313"/>
      <c r="MPH78" s="313"/>
      <c r="MPI78" s="313"/>
      <c r="MPJ78" s="313"/>
      <c r="MPK78" s="313"/>
      <c r="MPL78" s="313"/>
      <c r="MPM78" s="313"/>
      <c r="MPN78" s="313"/>
      <c r="MPO78" s="313"/>
      <c r="MPP78" s="313"/>
      <c r="MPQ78" s="313"/>
      <c r="MPR78" s="313"/>
      <c r="MPS78" s="313"/>
      <c r="MPT78" s="313"/>
      <c r="MPU78" s="313"/>
      <c r="MPV78" s="313"/>
      <c r="MPW78" s="313"/>
      <c r="MPX78" s="313"/>
      <c r="MPY78" s="313"/>
      <c r="MPZ78" s="313"/>
      <c r="MQA78" s="313"/>
      <c r="MQB78" s="313"/>
      <c r="MQC78" s="313"/>
      <c r="MQD78" s="313"/>
      <c r="MQE78" s="313"/>
      <c r="MQF78" s="313"/>
      <c r="MQG78" s="313"/>
      <c r="MQH78" s="313"/>
      <c r="MQI78" s="313"/>
      <c r="MQJ78" s="313"/>
      <c r="MQK78" s="313"/>
      <c r="MQL78" s="313"/>
      <c r="MQM78" s="313"/>
      <c r="MQN78" s="313"/>
      <c r="MQO78" s="313"/>
      <c r="MQP78" s="313"/>
      <c r="MQQ78" s="313"/>
      <c r="MQR78" s="313"/>
      <c r="MQS78" s="313"/>
      <c r="MQT78" s="313"/>
      <c r="MQU78" s="313"/>
      <c r="MQV78" s="313"/>
      <c r="MQW78" s="313"/>
      <c r="MQX78" s="313"/>
      <c r="MQY78" s="313"/>
      <c r="MQZ78" s="313"/>
      <c r="MRA78" s="313"/>
      <c r="MRB78" s="313"/>
      <c r="MRC78" s="313"/>
      <c r="MRD78" s="313"/>
      <c r="MRE78" s="313"/>
      <c r="MRF78" s="313"/>
      <c r="MRG78" s="313"/>
      <c r="MRH78" s="313"/>
      <c r="MRI78" s="313"/>
      <c r="MRJ78" s="313"/>
      <c r="MRK78" s="313"/>
      <c r="MRL78" s="313"/>
      <c r="MRM78" s="313"/>
      <c r="MRN78" s="313"/>
      <c r="MRO78" s="313"/>
      <c r="MRP78" s="313"/>
      <c r="MRQ78" s="313"/>
      <c r="MRR78" s="313"/>
      <c r="MRS78" s="313"/>
      <c r="MRT78" s="313"/>
      <c r="MRU78" s="313"/>
      <c r="MRV78" s="313"/>
      <c r="MRW78" s="313"/>
      <c r="MRX78" s="313"/>
      <c r="MRY78" s="313"/>
      <c r="MRZ78" s="313"/>
      <c r="MSA78" s="313"/>
      <c r="MSB78" s="313"/>
      <c r="MSC78" s="313"/>
      <c r="MSD78" s="313"/>
      <c r="MSE78" s="313"/>
      <c r="MSF78" s="313"/>
      <c r="MSG78" s="313"/>
      <c r="MSH78" s="313"/>
      <c r="MSI78" s="313"/>
      <c r="MSJ78" s="313"/>
      <c r="MSK78" s="313"/>
      <c r="MSL78" s="313"/>
      <c r="MSM78" s="313"/>
      <c r="MSN78" s="313"/>
      <c r="MSO78" s="313"/>
      <c r="MSP78" s="313"/>
      <c r="MSQ78" s="313"/>
      <c r="MSR78" s="313"/>
      <c r="MSS78" s="313"/>
      <c r="MST78" s="313"/>
      <c r="MSU78" s="313"/>
      <c r="MSV78" s="313"/>
      <c r="MSW78" s="313"/>
      <c r="MSX78" s="313"/>
      <c r="MSY78" s="313"/>
      <c r="MSZ78" s="313"/>
      <c r="MTA78" s="313"/>
      <c r="MTB78" s="313"/>
      <c r="MTC78" s="313"/>
      <c r="MTD78" s="313"/>
      <c r="MTE78" s="313"/>
      <c r="MTF78" s="313"/>
      <c r="MTG78" s="313"/>
      <c r="MTH78" s="313"/>
      <c r="MTI78" s="313"/>
      <c r="MTJ78" s="313"/>
      <c r="MTK78" s="313"/>
      <c r="MTL78" s="313"/>
      <c r="MTM78" s="313"/>
      <c r="MTN78" s="313"/>
      <c r="MTO78" s="313"/>
      <c r="MTP78" s="313"/>
      <c r="MTQ78" s="313"/>
      <c r="MTR78" s="313"/>
      <c r="MTS78" s="313"/>
      <c r="MTT78" s="313"/>
      <c r="MTU78" s="313"/>
      <c r="MTV78" s="313"/>
      <c r="MTW78" s="313"/>
      <c r="MTX78" s="313"/>
      <c r="MTY78" s="313"/>
      <c r="MTZ78" s="313"/>
      <c r="MUA78" s="313"/>
      <c r="MUB78" s="313"/>
      <c r="MUC78" s="313"/>
      <c r="MUD78" s="313"/>
      <c r="MUE78" s="313"/>
      <c r="MUF78" s="313"/>
      <c r="MUG78" s="313"/>
      <c r="MUH78" s="313"/>
      <c r="MUI78" s="313"/>
      <c r="MUJ78" s="313"/>
      <c r="MUK78" s="313"/>
      <c r="MUL78" s="313"/>
      <c r="MUM78" s="313"/>
      <c r="MUN78" s="313"/>
      <c r="MUO78" s="313"/>
      <c r="MUP78" s="313"/>
      <c r="MUQ78" s="313"/>
      <c r="MUR78" s="313"/>
      <c r="MUS78" s="313"/>
      <c r="MUT78" s="313"/>
      <c r="MUU78" s="313"/>
      <c r="MUV78" s="313"/>
      <c r="MUW78" s="313"/>
      <c r="MUX78" s="313"/>
      <c r="MUY78" s="313"/>
      <c r="MUZ78" s="313"/>
      <c r="MVA78" s="313"/>
      <c r="MVB78" s="313"/>
      <c r="MVC78" s="313"/>
      <c r="MVD78" s="313"/>
      <c r="MVE78" s="313"/>
      <c r="MVF78" s="313"/>
      <c r="MVG78" s="313"/>
      <c r="MVH78" s="313"/>
      <c r="MVI78" s="313"/>
      <c r="MVJ78" s="313"/>
      <c r="MVK78" s="313"/>
      <c r="MVL78" s="313"/>
      <c r="MVM78" s="313"/>
      <c r="MVN78" s="313"/>
      <c r="MVO78" s="313"/>
      <c r="MVP78" s="313"/>
      <c r="MVQ78" s="313"/>
      <c r="MVR78" s="313"/>
      <c r="MVS78" s="313"/>
      <c r="MVT78" s="313"/>
      <c r="MVU78" s="313"/>
      <c r="MVV78" s="313"/>
      <c r="MVW78" s="313"/>
      <c r="MVX78" s="313"/>
      <c r="MVY78" s="313"/>
      <c r="MVZ78" s="313"/>
      <c r="MWA78" s="313"/>
      <c r="MWB78" s="313"/>
      <c r="MWC78" s="313"/>
      <c r="MWD78" s="313"/>
      <c r="MWE78" s="313"/>
      <c r="MWF78" s="313"/>
      <c r="MWG78" s="313"/>
      <c r="MWH78" s="313"/>
      <c r="MWI78" s="313"/>
      <c r="MWJ78" s="313"/>
      <c r="MWK78" s="313"/>
      <c r="MWL78" s="313"/>
      <c r="MWM78" s="313"/>
      <c r="MWN78" s="313"/>
      <c r="MWO78" s="313"/>
      <c r="MWP78" s="313"/>
      <c r="MWQ78" s="313"/>
      <c r="MWR78" s="313"/>
      <c r="MWS78" s="313"/>
      <c r="MWT78" s="313"/>
      <c r="MWU78" s="313"/>
      <c r="MWV78" s="313"/>
      <c r="MWW78" s="313"/>
      <c r="MWX78" s="313"/>
      <c r="MWY78" s="313"/>
      <c r="MWZ78" s="313"/>
      <c r="MXA78" s="313"/>
      <c r="MXB78" s="313"/>
      <c r="MXC78" s="313"/>
      <c r="MXD78" s="313"/>
      <c r="MXE78" s="313"/>
      <c r="MXF78" s="313"/>
      <c r="MXG78" s="313"/>
      <c r="MXH78" s="313"/>
      <c r="MXI78" s="313"/>
      <c r="MXJ78" s="313"/>
      <c r="MXK78" s="313"/>
      <c r="MXL78" s="313"/>
      <c r="MXM78" s="313"/>
      <c r="MXN78" s="313"/>
      <c r="MXO78" s="313"/>
      <c r="MXP78" s="313"/>
      <c r="MXQ78" s="313"/>
      <c r="MXR78" s="313"/>
      <c r="MXS78" s="313"/>
      <c r="MXT78" s="313"/>
      <c r="MXU78" s="313"/>
      <c r="MXV78" s="313"/>
      <c r="MXW78" s="313"/>
      <c r="MXX78" s="313"/>
      <c r="MXY78" s="313"/>
      <c r="MXZ78" s="313"/>
      <c r="MYA78" s="313"/>
      <c r="MYB78" s="313"/>
      <c r="MYC78" s="313"/>
      <c r="MYD78" s="313"/>
      <c r="MYE78" s="313"/>
      <c r="MYF78" s="313"/>
      <c r="MYG78" s="313"/>
      <c r="MYH78" s="313"/>
      <c r="MYI78" s="313"/>
      <c r="MYJ78" s="313"/>
      <c r="MYK78" s="313"/>
      <c r="MYL78" s="313"/>
      <c r="MYM78" s="313"/>
      <c r="MYN78" s="313"/>
      <c r="MYO78" s="313"/>
      <c r="MYP78" s="313"/>
      <c r="MYQ78" s="313"/>
      <c r="MYR78" s="313"/>
      <c r="MYS78" s="313"/>
      <c r="MYT78" s="313"/>
      <c r="MYU78" s="313"/>
      <c r="MYV78" s="313"/>
      <c r="MYW78" s="313"/>
      <c r="MYX78" s="313"/>
      <c r="MYY78" s="313"/>
      <c r="MYZ78" s="313"/>
      <c r="MZA78" s="313"/>
      <c r="MZB78" s="313"/>
      <c r="MZC78" s="313"/>
      <c r="MZD78" s="313"/>
      <c r="MZE78" s="313"/>
      <c r="MZF78" s="313"/>
      <c r="MZG78" s="313"/>
      <c r="MZH78" s="313"/>
      <c r="MZI78" s="313"/>
      <c r="MZJ78" s="313"/>
      <c r="MZK78" s="313"/>
      <c r="MZL78" s="313"/>
      <c r="MZM78" s="313"/>
      <c r="MZN78" s="313"/>
      <c r="MZO78" s="313"/>
      <c r="MZP78" s="313"/>
      <c r="MZQ78" s="313"/>
      <c r="MZR78" s="313"/>
      <c r="MZS78" s="313"/>
      <c r="MZT78" s="313"/>
      <c r="MZU78" s="313"/>
      <c r="MZV78" s="313"/>
      <c r="MZW78" s="313"/>
      <c r="MZX78" s="313"/>
      <c r="MZY78" s="313"/>
      <c r="MZZ78" s="313"/>
      <c r="NAA78" s="313"/>
      <c r="NAB78" s="313"/>
      <c r="NAC78" s="313"/>
      <c r="NAD78" s="313"/>
      <c r="NAE78" s="313"/>
      <c r="NAF78" s="313"/>
      <c r="NAG78" s="313"/>
      <c r="NAH78" s="313"/>
      <c r="NAI78" s="313"/>
      <c r="NAJ78" s="313"/>
      <c r="NAK78" s="313"/>
      <c r="NAL78" s="313"/>
      <c r="NAM78" s="313"/>
      <c r="NAN78" s="313"/>
      <c r="NAO78" s="313"/>
      <c r="NAP78" s="313"/>
      <c r="NAQ78" s="313"/>
      <c r="NAR78" s="313"/>
      <c r="NAS78" s="313"/>
      <c r="NAT78" s="313"/>
      <c r="NAU78" s="313"/>
      <c r="NAV78" s="313"/>
      <c r="NAW78" s="313"/>
      <c r="NAX78" s="313"/>
      <c r="NAY78" s="313"/>
      <c r="NAZ78" s="313"/>
      <c r="NBA78" s="313"/>
      <c r="NBB78" s="313"/>
      <c r="NBC78" s="313"/>
      <c r="NBD78" s="313"/>
      <c r="NBE78" s="313"/>
      <c r="NBF78" s="313"/>
      <c r="NBG78" s="313"/>
      <c r="NBH78" s="313"/>
      <c r="NBI78" s="313"/>
      <c r="NBJ78" s="313"/>
      <c r="NBK78" s="313"/>
      <c r="NBL78" s="313"/>
      <c r="NBM78" s="313"/>
      <c r="NBN78" s="313"/>
      <c r="NBO78" s="313"/>
      <c r="NBP78" s="313"/>
      <c r="NBQ78" s="313"/>
      <c r="NBR78" s="313"/>
      <c r="NBS78" s="313"/>
      <c r="NBT78" s="313"/>
      <c r="NBU78" s="313"/>
      <c r="NBV78" s="313"/>
      <c r="NBW78" s="313"/>
      <c r="NBX78" s="313"/>
      <c r="NBY78" s="313"/>
      <c r="NBZ78" s="313"/>
      <c r="NCA78" s="313"/>
      <c r="NCB78" s="313"/>
      <c r="NCC78" s="313"/>
      <c r="NCD78" s="313"/>
      <c r="NCE78" s="313"/>
      <c r="NCF78" s="313"/>
      <c r="NCG78" s="313"/>
      <c r="NCH78" s="313"/>
      <c r="NCI78" s="313"/>
      <c r="NCJ78" s="313"/>
      <c r="NCK78" s="313"/>
      <c r="NCL78" s="313"/>
      <c r="NCM78" s="313"/>
      <c r="NCN78" s="313"/>
      <c r="NCO78" s="313"/>
      <c r="NCP78" s="313"/>
      <c r="NCQ78" s="313"/>
      <c r="NCR78" s="313"/>
      <c r="NCS78" s="313"/>
      <c r="NCT78" s="313"/>
      <c r="NCU78" s="313"/>
      <c r="NCV78" s="313"/>
      <c r="NCW78" s="313"/>
      <c r="NCX78" s="313"/>
      <c r="NCY78" s="313"/>
      <c r="NCZ78" s="313"/>
      <c r="NDA78" s="313"/>
      <c r="NDB78" s="313"/>
      <c r="NDC78" s="313"/>
      <c r="NDD78" s="313"/>
      <c r="NDE78" s="313"/>
      <c r="NDF78" s="313"/>
      <c r="NDG78" s="313"/>
      <c r="NDH78" s="313"/>
      <c r="NDI78" s="313"/>
      <c r="NDJ78" s="313"/>
      <c r="NDK78" s="313"/>
      <c r="NDL78" s="313"/>
      <c r="NDM78" s="313"/>
      <c r="NDN78" s="313"/>
      <c r="NDO78" s="313"/>
      <c r="NDP78" s="313"/>
      <c r="NDQ78" s="313"/>
      <c r="NDR78" s="313"/>
      <c r="NDS78" s="313"/>
      <c r="NDT78" s="313"/>
      <c r="NDU78" s="313"/>
      <c r="NDV78" s="313"/>
      <c r="NDW78" s="313"/>
      <c r="NDX78" s="313"/>
      <c r="NDY78" s="313"/>
      <c r="NDZ78" s="313"/>
      <c r="NEA78" s="313"/>
      <c r="NEB78" s="313"/>
      <c r="NEC78" s="313"/>
      <c r="NED78" s="313"/>
      <c r="NEE78" s="313"/>
      <c r="NEF78" s="313"/>
      <c r="NEG78" s="313"/>
      <c r="NEH78" s="313"/>
      <c r="NEI78" s="313"/>
      <c r="NEJ78" s="313"/>
      <c r="NEK78" s="313"/>
      <c r="NEL78" s="313"/>
      <c r="NEM78" s="313"/>
      <c r="NEN78" s="313"/>
      <c r="NEO78" s="313"/>
      <c r="NEP78" s="313"/>
      <c r="NEQ78" s="313"/>
      <c r="NER78" s="313"/>
      <c r="NES78" s="313"/>
      <c r="NET78" s="313"/>
      <c r="NEU78" s="313"/>
      <c r="NEV78" s="313"/>
      <c r="NEW78" s="313"/>
      <c r="NEX78" s="313"/>
      <c r="NEY78" s="313"/>
      <c r="NEZ78" s="313"/>
      <c r="NFA78" s="313"/>
      <c r="NFB78" s="313"/>
      <c r="NFC78" s="313"/>
      <c r="NFD78" s="313"/>
      <c r="NFE78" s="313"/>
      <c r="NFF78" s="313"/>
      <c r="NFG78" s="313"/>
      <c r="NFH78" s="313"/>
      <c r="NFI78" s="313"/>
      <c r="NFJ78" s="313"/>
      <c r="NFK78" s="313"/>
      <c r="NFL78" s="313"/>
      <c r="NFM78" s="313"/>
      <c r="NFN78" s="313"/>
      <c r="NFO78" s="313"/>
      <c r="NFP78" s="313"/>
      <c r="NFQ78" s="313"/>
      <c r="NFR78" s="313"/>
      <c r="NFS78" s="313"/>
      <c r="NFT78" s="313"/>
      <c r="NFU78" s="313"/>
      <c r="NFV78" s="313"/>
      <c r="NFW78" s="313"/>
      <c r="NFX78" s="313"/>
      <c r="NFY78" s="313"/>
      <c r="NFZ78" s="313"/>
      <c r="NGA78" s="313"/>
      <c r="NGB78" s="313"/>
      <c r="NGC78" s="313"/>
      <c r="NGD78" s="313"/>
      <c r="NGE78" s="313"/>
      <c r="NGF78" s="313"/>
      <c r="NGG78" s="313"/>
      <c r="NGH78" s="313"/>
      <c r="NGI78" s="313"/>
      <c r="NGJ78" s="313"/>
      <c r="NGK78" s="313"/>
      <c r="NGL78" s="313"/>
      <c r="NGM78" s="313"/>
      <c r="NGN78" s="313"/>
      <c r="NGO78" s="313"/>
      <c r="NGP78" s="313"/>
      <c r="NGQ78" s="313"/>
      <c r="NGR78" s="313"/>
      <c r="NGS78" s="313"/>
      <c r="NGT78" s="313"/>
      <c r="NGU78" s="313"/>
      <c r="NGV78" s="313"/>
      <c r="NGW78" s="313"/>
      <c r="NGX78" s="313"/>
      <c r="NGY78" s="313"/>
      <c r="NGZ78" s="313"/>
      <c r="NHA78" s="313"/>
      <c r="NHB78" s="313"/>
      <c r="NHC78" s="313"/>
      <c r="NHD78" s="313"/>
      <c r="NHE78" s="313"/>
      <c r="NHF78" s="313"/>
      <c r="NHG78" s="313"/>
      <c r="NHH78" s="313"/>
      <c r="NHI78" s="313"/>
      <c r="NHJ78" s="313"/>
      <c r="NHK78" s="313"/>
      <c r="NHL78" s="313"/>
      <c r="NHM78" s="313"/>
      <c r="NHN78" s="313"/>
      <c r="NHO78" s="313"/>
      <c r="NHP78" s="313"/>
      <c r="NHQ78" s="313"/>
      <c r="NHR78" s="313"/>
      <c r="NHS78" s="313"/>
      <c r="NHT78" s="313"/>
      <c r="NHU78" s="313"/>
      <c r="NHV78" s="313"/>
      <c r="NHW78" s="313"/>
      <c r="NHX78" s="313"/>
      <c r="NHY78" s="313"/>
      <c r="NHZ78" s="313"/>
      <c r="NIA78" s="313"/>
      <c r="NIB78" s="313"/>
      <c r="NIC78" s="313"/>
      <c r="NID78" s="313"/>
      <c r="NIE78" s="313"/>
      <c r="NIF78" s="313"/>
      <c r="NIG78" s="313"/>
      <c r="NIH78" s="313"/>
      <c r="NII78" s="313"/>
      <c r="NIJ78" s="313"/>
      <c r="NIK78" s="313"/>
      <c r="NIL78" s="313"/>
      <c r="NIM78" s="313"/>
      <c r="NIN78" s="313"/>
      <c r="NIO78" s="313"/>
      <c r="NIP78" s="313"/>
      <c r="NIQ78" s="313"/>
      <c r="NIR78" s="313"/>
      <c r="NIS78" s="313"/>
      <c r="NIT78" s="313"/>
      <c r="NIU78" s="313"/>
      <c r="NIV78" s="313"/>
      <c r="NIW78" s="313"/>
      <c r="NIX78" s="313"/>
      <c r="NIY78" s="313"/>
      <c r="NIZ78" s="313"/>
      <c r="NJA78" s="313"/>
      <c r="NJB78" s="313"/>
      <c r="NJC78" s="313"/>
      <c r="NJD78" s="313"/>
      <c r="NJE78" s="313"/>
      <c r="NJF78" s="313"/>
      <c r="NJG78" s="313"/>
      <c r="NJH78" s="313"/>
      <c r="NJI78" s="313"/>
      <c r="NJJ78" s="313"/>
      <c r="NJK78" s="313"/>
      <c r="NJL78" s="313"/>
      <c r="NJM78" s="313"/>
      <c r="NJN78" s="313"/>
      <c r="NJO78" s="313"/>
      <c r="NJP78" s="313"/>
      <c r="NJQ78" s="313"/>
      <c r="NJR78" s="313"/>
      <c r="NJS78" s="313"/>
      <c r="NJT78" s="313"/>
      <c r="NJU78" s="313"/>
      <c r="NJV78" s="313"/>
      <c r="NJW78" s="313"/>
      <c r="NJX78" s="313"/>
      <c r="NJY78" s="313"/>
      <c r="NJZ78" s="313"/>
      <c r="NKA78" s="313"/>
      <c r="NKB78" s="313"/>
      <c r="NKC78" s="313"/>
      <c r="NKD78" s="313"/>
      <c r="NKE78" s="313"/>
      <c r="NKF78" s="313"/>
      <c r="NKG78" s="313"/>
      <c r="NKH78" s="313"/>
      <c r="NKI78" s="313"/>
      <c r="NKJ78" s="313"/>
      <c r="NKK78" s="313"/>
      <c r="NKL78" s="313"/>
      <c r="NKM78" s="313"/>
      <c r="NKN78" s="313"/>
      <c r="NKO78" s="313"/>
      <c r="NKP78" s="313"/>
      <c r="NKQ78" s="313"/>
      <c r="NKR78" s="313"/>
      <c r="NKS78" s="313"/>
      <c r="NKT78" s="313"/>
      <c r="NKU78" s="313"/>
      <c r="NKV78" s="313"/>
      <c r="NKW78" s="313"/>
      <c r="NKX78" s="313"/>
      <c r="NKY78" s="313"/>
      <c r="NKZ78" s="313"/>
      <c r="NLA78" s="313"/>
      <c r="NLB78" s="313"/>
      <c r="NLC78" s="313"/>
      <c r="NLD78" s="313"/>
      <c r="NLE78" s="313"/>
      <c r="NLF78" s="313"/>
      <c r="NLG78" s="313"/>
      <c r="NLH78" s="313"/>
      <c r="NLI78" s="313"/>
      <c r="NLJ78" s="313"/>
      <c r="NLK78" s="313"/>
      <c r="NLL78" s="313"/>
      <c r="NLM78" s="313"/>
      <c r="NLN78" s="313"/>
      <c r="NLO78" s="313"/>
      <c r="NLP78" s="313"/>
      <c r="NLQ78" s="313"/>
      <c r="NLR78" s="313"/>
      <c r="NLS78" s="313"/>
      <c r="NLT78" s="313"/>
      <c r="NLU78" s="313"/>
      <c r="NLV78" s="313"/>
      <c r="NLW78" s="313"/>
      <c r="NLX78" s="313"/>
      <c r="NLY78" s="313"/>
      <c r="NLZ78" s="313"/>
      <c r="NMA78" s="313"/>
      <c r="NMB78" s="313"/>
      <c r="NMC78" s="313"/>
      <c r="NMD78" s="313"/>
      <c r="NME78" s="313"/>
      <c r="NMF78" s="313"/>
      <c r="NMG78" s="313"/>
      <c r="NMH78" s="313"/>
      <c r="NMI78" s="313"/>
      <c r="NMJ78" s="313"/>
      <c r="NMK78" s="313"/>
      <c r="NML78" s="313"/>
      <c r="NMM78" s="313"/>
      <c r="NMN78" s="313"/>
      <c r="NMO78" s="313"/>
      <c r="NMP78" s="313"/>
      <c r="NMQ78" s="313"/>
      <c r="NMR78" s="313"/>
      <c r="NMS78" s="313"/>
      <c r="NMT78" s="313"/>
      <c r="NMU78" s="313"/>
      <c r="NMV78" s="313"/>
      <c r="NMW78" s="313"/>
      <c r="NMX78" s="313"/>
      <c r="NMY78" s="313"/>
      <c r="NMZ78" s="313"/>
      <c r="NNA78" s="313"/>
      <c r="NNB78" s="313"/>
      <c r="NNC78" s="313"/>
      <c r="NND78" s="313"/>
      <c r="NNE78" s="313"/>
      <c r="NNF78" s="313"/>
      <c r="NNG78" s="313"/>
      <c r="NNH78" s="313"/>
      <c r="NNI78" s="313"/>
      <c r="NNJ78" s="313"/>
      <c r="NNK78" s="313"/>
      <c r="NNL78" s="313"/>
      <c r="NNM78" s="313"/>
      <c r="NNN78" s="313"/>
      <c r="NNO78" s="313"/>
      <c r="NNP78" s="313"/>
      <c r="NNQ78" s="313"/>
      <c r="NNR78" s="313"/>
      <c r="NNS78" s="313"/>
      <c r="NNT78" s="313"/>
      <c r="NNU78" s="313"/>
      <c r="NNV78" s="313"/>
      <c r="NNW78" s="313"/>
      <c r="NNX78" s="313"/>
      <c r="NNY78" s="313"/>
      <c r="NNZ78" s="313"/>
      <c r="NOA78" s="313"/>
      <c r="NOB78" s="313"/>
      <c r="NOC78" s="313"/>
      <c r="NOD78" s="313"/>
      <c r="NOE78" s="313"/>
      <c r="NOF78" s="313"/>
      <c r="NOG78" s="313"/>
      <c r="NOH78" s="313"/>
      <c r="NOI78" s="313"/>
      <c r="NOJ78" s="313"/>
      <c r="NOK78" s="313"/>
      <c r="NOL78" s="313"/>
      <c r="NOM78" s="313"/>
      <c r="NON78" s="313"/>
      <c r="NOO78" s="313"/>
      <c r="NOP78" s="313"/>
      <c r="NOQ78" s="313"/>
      <c r="NOR78" s="313"/>
      <c r="NOS78" s="313"/>
      <c r="NOT78" s="313"/>
      <c r="NOU78" s="313"/>
      <c r="NOV78" s="313"/>
      <c r="NOW78" s="313"/>
      <c r="NOX78" s="313"/>
      <c r="NOY78" s="313"/>
      <c r="NOZ78" s="313"/>
      <c r="NPA78" s="313"/>
      <c r="NPB78" s="313"/>
      <c r="NPC78" s="313"/>
      <c r="NPD78" s="313"/>
      <c r="NPE78" s="313"/>
      <c r="NPF78" s="313"/>
      <c r="NPG78" s="313"/>
      <c r="NPH78" s="313"/>
      <c r="NPI78" s="313"/>
      <c r="NPJ78" s="313"/>
      <c r="NPK78" s="313"/>
      <c r="NPL78" s="313"/>
      <c r="NPM78" s="313"/>
      <c r="NPN78" s="313"/>
      <c r="NPO78" s="313"/>
      <c r="NPP78" s="313"/>
      <c r="NPQ78" s="313"/>
      <c r="NPR78" s="313"/>
      <c r="NPS78" s="313"/>
      <c r="NPT78" s="313"/>
      <c r="NPU78" s="313"/>
      <c r="NPV78" s="313"/>
      <c r="NPW78" s="313"/>
      <c r="NPX78" s="313"/>
      <c r="NPY78" s="313"/>
      <c r="NPZ78" s="313"/>
      <c r="NQA78" s="313"/>
      <c r="NQB78" s="313"/>
      <c r="NQC78" s="313"/>
      <c r="NQD78" s="313"/>
      <c r="NQE78" s="313"/>
      <c r="NQF78" s="313"/>
      <c r="NQG78" s="313"/>
      <c r="NQH78" s="313"/>
      <c r="NQI78" s="313"/>
      <c r="NQJ78" s="313"/>
      <c r="NQK78" s="313"/>
      <c r="NQL78" s="313"/>
      <c r="NQM78" s="313"/>
      <c r="NQN78" s="313"/>
      <c r="NQO78" s="313"/>
      <c r="NQP78" s="313"/>
      <c r="NQQ78" s="313"/>
      <c r="NQR78" s="313"/>
      <c r="NQS78" s="313"/>
      <c r="NQT78" s="313"/>
      <c r="NQU78" s="313"/>
      <c r="NQV78" s="313"/>
      <c r="NQW78" s="313"/>
      <c r="NQX78" s="313"/>
      <c r="NQY78" s="313"/>
      <c r="NQZ78" s="313"/>
      <c r="NRA78" s="313"/>
      <c r="NRB78" s="313"/>
      <c r="NRC78" s="313"/>
      <c r="NRD78" s="313"/>
      <c r="NRE78" s="313"/>
      <c r="NRF78" s="313"/>
      <c r="NRG78" s="313"/>
      <c r="NRH78" s="313"/>
      <c r="NRI78" s="313"/>
      <c r="NRJ78" s="313"/>
      <c r="NRK78" s="313"/>
      <c r="NRL78" s="313"/>
      <c r="NRM78" s="313"/>
      <c r="NRN78" s="313"/>
      <c r="NRO78" s="313"/>
      <c r="NRP78" s="313"/>
      <c r="NRQ78" s="313"/>
      <c r="NRR78" s="313"/>
      <c r="NRS78" s="313"/>
      <c r="NRT78" s="313"/>
      <c r="NRU78" s="313"/>
      <c r="NRV78" s="313"/>
      <c r="NRW78" s="313"/>
      <c r="NRX78" s="313"/>
      <c r="NRY78" s="313"/>
      <c r="NRZ78" s="313"/>
      <c r="NSA78" s="313"/>
      <c r="NSB78" s="313"/>
      <c r="NSC78" s="313"/>
      <c r="NSD78" s="313"/>
      <c r="NSE78" s="313"/>
      <c r="NSF78" s="313"/>
      <c r="NSG78" s="313"/>
      <c r="NSH78" s="313"/>
      <c r="NSI78" s="313"/>
      <c r="NSJ78" s="313"/>
      <c r="NSK78" s="313"/>
      <c r="NSL78" s="313"/>
      <c r="NSM78" s="313"/>
      <c r="NSN78" s="313"/>
      <c r="NSO78" s="313"/>
      <c r="NSP78" s="313"/>
      <c r="NSQ78" s="313"/>
      <c r="NSR78" s="313"/>
      <c r="NSS78" s="313"/>
      <c r="NST78" s="313"/>
      <c r="NSU78" s="313"/>
      <c r="NSV78" s="313"/>
      <c r="NSW78" s="313"/>
      <c r="NSX78" s="313"/>
      <c r="NSY78" s="313"/>
      <c r="NSZ78" s="313"/>
      <c r="NTA78" s="313"/>
      <c r="NTB78" s="313"/>
      <c r="NTC78" s="313"/>
      <c r="NTD78" s="313"/>
      <c r="NTE78" s="313"/>
      <c r="NTF78" s="313"/>
      <c r="NTG78" s="313"/>
      <c r="NTH78" s="313"/>
      <c r="NTI78" s="313"/>
      <c r="NTJ78" s="313"/>
      <c r="NTK78" s="313"/>
      <c r="NTL78" s="313"/>
      <c r="NTM78" s="313"/>
      <c r="NTN78" s="313"/>
      <c r="NTO78" s="313"/>
      <c r="NTP78" s="313"/>
      <c r="NTQ78" s="313"/>
      <c r="NTR78" s="313"/>
      <c r="NTS78" s="313"/>
      <c r="NTT78" s="313"/>
      <c r="NTU78" s="313"/>
      <c r="NTV78" s="313"/>
      <c r="NTW78" s="313"/>
      <c r="NTX78" s="313"/>
      <c r="NTY78" s="313"/>
      <c r="NTZ78" s="313"/>
      <c r="NUA78" s="313"/>
      <c r="NUB78" s="313"/>
      <c r="NUC78" s="313"/>
      <c r="NUD78" s="313"/>
      <c r="NUE78" s="313"/>
      <c r="NUF78" s="313"/>
      <c r="NUG78" s="313"/>
      <c r="NUH78" s="313"/>
      <c r="NUI78" s="313"/>
      <c r="NUJ78" s="313"/>
      <c r="NUK78" s="313"/>
      <c r="NUL78" s="313"/>
      <c r="NUM78" s="313"/>
      <c r="NUN78" s="313"/>
      <c r="NUO78" s="313"/>
      <c r="NUP78" s="313"/>
      <c r="NUQ78" s="313"/>
      <c r="NUR78" s="313"/>
      <c r="NUS78" s="313"/>
      <c r="NUT78" s="313"/>
      <c r="NUU78" s="313"/>
      <c r="NUV78" s="313"/>
      <c r="NUW78" s="313"/>
      <c r="NUX78" s="313"/>
      <c r="NUY78" s="313"/>
      <c r="NUZ78" s="313"/>
      <c r="NVA78" s="313"/>
      <c r="NVB78" s="313"/>
      <c r="NVC78" s="313"/>
      <c r="NVD78" s="313"/>
      <c r="NVE78" s="313"/>
      <c r="NVF78" s="313"/>
      <c r="NVG78" s="313"/>
      <c r="NVH78" s="313"/>
      <c r="NVI78" s="313"/>
      <c r="NVJ78" s="313"/>
      <c r="NVK78" s="313"/>
      <c r="NVL78" s="313"/>
      <c r="NVM78" s="313"/>
      <c r="NVN78" s="313"/>
      <c r="NVO78" s="313"/>
      <c r="NVP78" s="313"/>
      <c r="NVQ78" s="313"/>
      <c r="NVR78" s="313"/>
      <c r="NVS78" s="313"/>
      <c r="NVT78" s="313"/>
      <c r="NVU78" s="313"/>
      <c r="NVV78" s="313"/>
      <c r="NVW78" s="313"/>
      <c r="NVX78" s="313"/>
      <c r="NVY78" s="313"/>
      <c r="NVZ78" s="313"/>
      <c r="NWA78" s="313"/>
      <c r="NWB78" s="313"/>
      <c r="NWC78" s="313"/>
      <c r="NWD78" s="313"/>
      <c r="NWE78" s="313"/>
      <c r="NWF78" s="313"/>
      <c r="NWG78" s="313"/>
      <c r="NWH78" s="313"/>
      <c r="NWI78" s="313"/>
      <c r="NWJ78" s="313"/>
      <c r="NWK78" s="313"/>
      <c r="NWL78" s="313"/>
      <c r="NWM78" s="313"/>
      <c r="NWN78" s="313"/>
      <c r="NWO78" s="313"/>
      <c r="NWP78" s="313"/>
      <c r="NWQ78" s="313"/>
      <c r="NWR78" s="313"/>
      <c r="NWS78" s="313"/>
      <c r="NWT78" s="313"/>
      <c r="NWU78" s="313"/>
      <c r="NWV78" s="313"/>
      <c r="NWW78" s="313"/>
      <c r="NWX78" s="313"/>
      <c r="NWY78" s="313"/>
      <c r="NWZ78" s="313"/>
      <c r="NXA78" s="313"/>
      <c r="NXB78" s="313"/>
      <c r="NXC78" s="313"/>
      <c r="NXD78" s="313"/>
      <c r="NXE78" s="313"/>
      <c r="NXF78" s="313"/>
      <c r="NXG78" s="313"/>
      <c r="NXH78" s="313"/>
      <c r="NXI78" s="313"/>
      <c r="NXJ78" s="313"/>
      <c r="NXK78" s="313"/>
      <c r="NXL78" s="313"/>
      <c r="NXM78" s="313"/>
      <c r="NXN78" s="313"/>
      <c r="NXO78" s="313"/>
      <c r="NXP78" s="313"/>
      <c r="NXQ78" s="313"/>
      <c r="NXR78" s="313"/>
      <c r="NXS78" s="313"/>
      <c r="NXT78" s="313"/>
      <c r="NXU78" s="313"/>
      <c r="NXV78" s="313"/>
      <c r="NXW78" s="313"/>
      <c r="NXX78" s="313"/>
      <c r="NXY78" s="313"/>
      <c r="NXZ78" s="313"/>
      <c r="NYA78" s="313"/>
      <c r="NYB78" s="313"/>
      <c r="NYC78" s="313"/>
      <c r="NYD78" s="313"/>
      <c r="NYE78" s="313"/>
      <c r="NYF78" s="313"/>
      <c r="NYG78" s="313"/>
      <c r="NYH78" s="313"/>
      <c r="NYI78" s="313"/>
      <c r="NYJ78" s="313"/>
      <c r="NYK78" s="313"/>
      <c r="NYL78" s="313"/>
      <c r="NYM78" s="313"/>
      <c r="NYN78" s="313"/>
      <c r="NYO78" s="313"/>
      <c r="NYP78" s="313"/>
      <c r="NYQ78" s="313"/>
      <c r="NYR78" s="313"/>
      <c r="NYS78" s="313"/>
      <c r="NYT78" s="313"/>
      <c r="NYU78" s="313"/>
      <c r="NYV78" s="313"/>
      <c r="NYW78" s="313"/>
      <c r="NYX78" s="313"/>
      <c r="NYY78" s="313"/>
      <c r="NYZ78" s="313"/>
      <c r="NZA78" s="313"/>
      <c r="NZB78" s="313"/>
      <c r="NZC78" s="313"/>
      <c r="NZD78" s="313"/>
      <c r="NZE78" s="313"/>
      <c r="NZF78" s="313"/>
      <c r="NZG78" s="313"/>
      <c r="NZH78" s="313"/>
      <c r="NZI78" s="313"/>
      <c r="NZJ78" s="313"/>
      <c r="NZK78" s="313"/>
      <c r="NZL78" s="313"/>
      <c r="NZM78" s="313"/>
      <c r="NZN78" s="313"/>
      <c r="NZO78" s="313"/>
      <c r="NZP78" s="313"/>
      <c r="NZQ78" s="313"/>
      <c r="NZR78" s="313"/>
      <c r="NZS78" s="313"/>
      <c r="NZT78" s="313"/>
      <c r="NZU78" s="313"/>
      <c r="NZV78" s="313"/>
      <c r="NZW78" s="313"/>
      <c r="NZX78" s="313"/>
      <c r="NZY78" s="313"/>
      <c r="NZZ78" s="313"/>
      <c r="OAA78" s="313"/>
      <c r="OAB78" s="313"/>
      <c r="OAC78" s="313"/>
      <c r="OAD78" s="313"/>
      <c r="OAE78" s="313"/>
      <c r="OAF78" s="313"/>
      <c r="OAG78" s="313"/>
      <c r="OAH78" s="313"/>
      <c r="OAI78" s="313"/>
      <c r="OAJ78" s="313"/>
      <c r="OAK78" s="313"/>
      <c r="OAL78" s="313"/>
      <c r="OAM78" s="313"/>
      <c r="OAN78" s="313"/>
      <c r="OAO78" s="313"/>
      <c r="OAP78" s="313"/>
      <c r="OAQ78" s="313"/>
      <c r="OAR78" s="313"/>
      <c r="OAS78" s="313"/>
      <c r="OAT78" s="313"/>
      <c r="OAU78" s="313"/>
      <c r="OAV78" s="313"/>
      <c r="OAW78" s="313"/>
      <c r="OAX78" s="313"/>
      <c r="OAY78" s="313"/>
      <c r="OAZ78" s="313"/>
      <c r="OBA78" s="313"/>
      <c r="OBB78" s="313"/>
      <c r="OBC78" s="313"/>
      <c r="OBD78" s="313"/>
      <c r="OBE78" s="313"/>
      <c r="OBF78" s="313"/>
      <c r="OBG78" s="313"/>
      <c r="OBH78" s="313"/>
      <c r="OBI78" s="313"/>
      <c r="OBJ78" s="313"/>
      <c r="OBK78" s="313"/>
      <c r="OBL78" s="313"/>
      <c r="OBM78" s="313"/>
      <c r="OBN78" s="313"/>
      <c r="OBO78" s="313"/>
      <c r="OBP78" s="313"/>
      <c r="OBQ78" s="313"/>
      <c r="OBR78" s="313"/>
      <c r="OBS78" s="313"/>
      <c r="OBT78" s="313"/>
      <c r="OBU78" s="313"/>
      <c r="OBV78" s="313"/>
      <c r="OBW78" s="313"/>
      <c r="OBX78" s="313"/>
      <c r="OBY78" s="313"/>
      <c r="OBZ78" s="313"/>
      <c r="OCA78" s="313"/>
      <c r="OCB78" s="313"/>
      <c r="OCC78" s="313"/>
      <c r="OCD78" s="313"/>
      <c r="OCE78" s="313"/>
      <c r="OCF78" s="313"/>
      <c r="OCG78" s="313"/>
      <c r="OCH78" s="313"/>
      <c r="OCI78" s="313"/>
      <c r="OCJ78" s="313"/>
      <c r="OCK78" s="313"/>
      <c r="OCL78" s="313"/>
      <c r="OCM78" s="313"/>
      <c r="OCN78" s="313"/>
      <c r="OCO78" s="313"/>
      <c r="OCP78" s="313"/>
      <c r="OCQ78" s="313"/>
      <c r="OCR78" s="313"/>
      <c r="OCS78" s="313"/>
      <c r="OCT78" s="313"/>
      <c r="OCU78" s="313"/>
      <c r="OCV78" s="313"/>
      <c r="OCW78" s="313"/>
      <c r="OCX78" s="313"/>
      <c r="OCY78" s="313"/>
      <c r="OCZ78" s="313"/>
      <c r="ODA78" s="313"/>
      <c r="ODB78" s="313"/>
      <c r="ODC78" s="313"/>
      <c r="ODD78" s="313"/>
      <c r="ODE78" s="313"/>
      <c r="ODF78" s="313"/>
      <c r="ODG78" s="313"/>
      <c r="ODH78" s="313"/>
      <c r="ODI78" s="313"/>
      <c r="ODJ78" s="313"/>
      <c r="ODK78" s="313"/>
      <c r="ODL78" s="313"/>
      <c r="ODM78" s="313"/>
      <c r="ODN78" s="313"/>
      <c r="ODO78" s="313"/>
      <c r="ODP78" s="313"/>
      <c r="ODQ78" s="313"/>
      <c r="ODR78" s="313"/>
      <c r="ODS78" s="313"/>
      <c r="ODT78" s="313"/>
      <c r="ODU78" s="313"/>
      <c r="ODV78" s="313"/>
      <c r="ODW78" s="313"/>
      <c r="ODX78" s="313"/>
      <c r="ODY78" s="313"/>
      <c r="ODZ78" s="313"/>
      <c r="OEA78" s="313"/>
      <c r="OEB78" s="313"/>
      <c r="OEC78" s="313"/>
      <c r="OED78" s="313"/>
      <c r="OEE78" s="313"/>
      <c r="OEF78" s="313"/>
      <c r="OEG78" s="313"/>
      <c r="OEH78" s="313"/>
      <c r="OEI78" s="313"/>
      <c r="OEJ78" s="313"/>
      <c r="OEK78" s="313"/>
      <c r="OEL78" s="313"/>
      <c r="OEM78" s="313"/>
      <c r="OEN78" s="313"/>
      <c r="OEO78" s="313"/>
      <c r="OEP78" s="313"/>
      <c r="OEQ78" s="313"/>
      <c r="OER78" s="313"/>
      <c r="OES78" s="313"/>
      <c r="OET78" s="313"/>
      <c r="OEU78" s="313"/>
      <c r="OEV78" s="313"/>
      <c r="OEW78" s="313"/>
      <c r="OEX78" s="313"/>
      <c r="OEY78" s="313"/>
      <c r="OEZ78" s="313"/>
      <c r="OFA78" s="313"/>
      <c r="OFB78" s="313"/>
      <c r="OFC78" s="313"/>
      <c r="OFD78" s="313"/>
      <c r="OFE78" s="313"/>
      <c r="OFF78" s="313"/>
      <c r="OFG78" s="313"/>
      <c r="OFH78" s="313"/>
      <c r="OFI78" s="313"/>
      <c r="OFJ78" s="313"/>
      <c r="OFK78" s="313"/>
      <c r="OFL78" s="313"/>
      <c r="OFM78" s="313"/>
      <c r="OFN78" s="313"/>
      <c r="OFO78" s="313"/>
      <c r="OFP78" s="313"/>
      <c r="OFQ78" s="313"/>
      <c r="OFR78" s="313"/>
      <c r="OFS78" s="313"/>
      <c r="OFT78" s="313"/>
      <c r="OFU78" s="313"/>
      <c r="OFV78" s="313"/>
      <c r="OFW78" s="313"/>
      <c r="OFX78" s="313"/>
      <c r="OFY78" s="313"/>
      <c r="OFZ78" s="313"/>
      <c r="OGA78" s="313"/>
      <c r="OGB78" s="313"/>
      <c r="OGC78" s="313"/>
      <c r="OGD78" s="313"/>
      <c r="OGE78" s="313"/>
      <c r="OGF78" s="313"/>
      <c r="OGG78" s="313"/>
      <c r="OGH78" s="313"/>
      <c r="OGI78" s="313"/>
      <c r="OGJ78" s="313"/>
      <c r="OGK78" s="313"/>
      <c r="OGL78" s="313"/>
      <c r="OGM78" s="313"/>
      <c r="OGN78" s="313"/>
      <c r="OGO78" s="313"/>
      <c r="OGP78" s="313"/>
      <c r="OGQ78" s="313"/>
      <c r="OGR78" s="313"/>
      <c r="OGS78" s="313"/>
      <c r="OGT78" s="313"/>
      <c r="OGU78" s="313"/>
      <c r="OGV78" s="313"/>
      <c r="OGW78" s="313"/>
      <c r="OGX78" s="313"/>
      <c r="OGY78" s="313"/>
      <c r="OGZ78" s="313"/>
      <c r="OHA78" s="313"/>
      <c r="OHB78" s="313"/>
      <c r="OHC78" s="313"/>
      <c r="OHD78" s="313"/>
      <c r="OHE78" s="313"/>
      <c r="OHF78" s="313"/>
      <c r="OHG78" s="313"/>
      <c r="OHH78" s="313"/>
      <c r="OHI78" s="313"/>
      <c r="OHJ78" s="313"/>
      <c r="OHK78" s="313"/>
      <c r="OHL78" s="313"/>
      <c r="OHM78" s="313"/>
      <c r="OHN78" s="313"/>
      <c r="OHO78" s="313"/>
      <c r="OHP78" s="313"/>
      <c r="OHQ78" s="313"/>
      <c r="OHR78" s="313"/>
      <c r="OHS78" s="313"/>
      <c r="OHT78" s="313"/>
      <c r="OHU78" s="313"/>
      <c r="OHV78" s="313"/>
      <c r="OHW78" s="313"/>
      <c r="OHX78" s="313"/>
      <c r="OHY78" s="313"/>
      <c r="OHZ78" s="313"/>
      <c r="OIA78" s="313"/>
      <c r="OIB78" s="313"/>
      <c r="OIC78" s="313"/>
      <c r="OID78" s="313"/>
      <c r="OIE78" s="313"/>
      <c r="OIF78" s="313"/>
      <c r="OIG78" s="313"/>
      <c r="OIH78" s="313"/>
      <c r="OII78" s="313"/>
      <c r="OIJ78" s="313"/>
      <c r="OIK78" s="313"/>
      <c r="OIL78" s="313"/>
      <c r="OIM78" s="313"/>
      <c r="OIN78" s="313"/>
      <c r="OIO78" s="313"/>
      <c r="OIP78" s="313"/>
      <c r="OIQ78" s="313"/>
      <c r="OIR78" s="313"/>
      <c r="OIS78" s="313"/>
      <c r="OIT78" s="313"/>
      <c r="OIU78" s="313"/>
      <c r="OIV78" s="313"/>
      <c r="OIW78" s="313"/>
      <c r="OIX78" s="313"/>
      <c r="OIY78" s="313"/>
      <c r="OIZ78" s="313"/>
      <c r="OJA78" s="313"/>
      <c r="OJB78" s="313"/>
      <c r="OJC78" s="313"/>
      <c r="OJD78" s="313"/>
      <c r="OJE78" s="313"/>
      <c r="OJF78" s="313"/>
      <c r="OJG78" s="313"/>
      <c r="OJH78" s="313"/>
      <c r="OJI78" s="313"/>
      <c r="OJJ78" s="313"/>
      <c r="OJK78" s="313"/>
      <c r="OJL78" s="313"/>
      <c r="OJM78" s="313"/>
      <c r="OJN78" s="313"/>
      <c r="OJO78" s="313"/>
      <c r="OJP78" s="313"/>
      <c r="OJQ78" s="313"/>
      <c r="OJR78" s="313"/>
      <c r="OJS78" s="313"/>
      <c r="OJT78" s="313"/>
      <c r="OJU78" s="313"/>
      <c r="OJV78" s="313"/>
      <c r="OJW78" s="313"/>
      <c r="OJX78" s="313"/>
      <c r="OJY78" s="313"/>
      <c r="OJZ78" s="313"/>
      <c r="OKA78" s="313"/>
      <c r="OKB78" s="313"/>
      <c r="OKC78" s="313"/>
      <c r="OKD78" s="313"/>
      <c r="OKE78" s="313"/>
      <c r="OKF78" s="313"/>
      <c r="OKG78" s="313"/>
      <c r="OKH78" s="313"/>
      <c r="OKI78" s="313"/>
      <c r="OKJ78" s="313"/>
      <c r="OKK78" s="313"/>
      <c r="OKL78" s="313"/>
      <c r="OKM78" s="313"/>
      <c r="OKN78" s="313"/>
      <c r="OKO78" s="313"/>
      <c r="OKP78" s="313"/>
      <c r="OKQ78" s="313"/>
      <c r="OKR78" s="313"/>
      <c r="OKS78" s="313"/>
      <c r="OKT78" s="313"/>
      <c r="OKU78" s="313"/>
      <c r="OKV78" s="313"/>
      <c r="OKW78" s="313"/>
      <c r="OKX78" s="313"/>
      <c r="OKY78" s="313"/>
      <c r="OKZ78" s="313"/>
      <c r="OLA78" s="313"/>
      <c r="OLB78" s="313"/>
      <c r="OLC78" s="313"/>
      <c r="OLD78" s="313"/>
      <c r="OLE78" s="313"/>
      <c r="OLF78" s="313"/>
      <c r="OLG78" s="313"/>
      <c r="OLH78" s="313"/>
      <c r="OLI78" s="313"/>
      <c r="OLJ78" s="313"/>
      <c r="OLK78" s="313"/>
      <c r="OLL78" s="313"/>
      <c r="OLM78" s="313"/>
      <c r="OLN78" s="313"/>
      <c r="OLO78" s="313"/>
      <c r="OLP78" s="313"/>
      <c r="OLQ78" s="313"/>
      <c r="OLR78" s="313"/>
      <c r="OLS78" s="313"/>
      <c r="OLT78" s="313"/>
      <c r="OLU78" s="313"/>
      <c r="OLV78" s="313"/>
      <c r="OLW78" s="313"/>
      <c r="OLX78" s="313"/>
      <c r="OLY78" s="313"/>
      <c r="OLZ78" s="313"/>
      <c r="OMA78" s="313"/>
      <c r="OMB78" s="313"/>
      <c r="OMC78" s="313"/>
      <c r="OMD78" s="313"/>
      <c r="OME78" s="313"/>
      <c r="OMF78" s="313"/>
      <c r="OMG78" s="313"/>
      <c r="OMH78" s="313"/>
      <c r="OMI78" s="313"/>
      <c r="OMJ78" s="313"/>
      <c r="OMK78" s="313"/>
      <c r="OML78" s="313"/>
      <c r="OMM78" s="313"/>
      <c r="OMN78" s="313"/>
      <c r="OMO78" s="313"/>
      <c r="OMP78" s="313"/>
      <c r="OMQ78" s="313"/>
      <c r="OMR78" s="313"/>
      <c r="OMS78" s="313"/>
      <c r="OMT78" s="313"/>
      <c r="OMU78" s="313"/>
      <c r="OMV78" s="313"/>
      <c r="OMW78" s="313"/>
      <c r="OMX78" s="313"/>
      <c r="OMY78" s="313"/>
      <c r="OMZ78" s="313"/>
      <c r="ONA78" s="313"/>
      <c r="ONB78" s="313"/>
      <c r="ONC78" s="313"/>
      <c r="OND78" s="313"/>
      <c r="ONE78" s="313"/>
      <c r="ONF78" s="313"/>
      <c r="ONG78" s="313"/>
      <c r="ONH78" s="313"/>
      <c r="ONI78" s="313"/>
      <c r="ONJ78" s="313"/>
      <c r="ONK78" s="313"/>
      <c r="ONL78" s="313"/>
      <c r="ONM78" s="313"/>
      <c r="ONN78" s="313"/>
      <c r="ONO78" s="313"/>
      <c r="ONP78" s="313"/>
      <c r="ONQ78" s="313"/>
      <c r="ONR78" s="313"/>
      <c r="ONS78" s="313"/>
      <c r="ONT78" s="313"/>
      <c r="ONU78" s="313"/>
      <c r="ONV78" s="313"/>
      <c r="ONW78" s="313"/>
      <c r="ONX78" s="313"/>
      <c r="ONY78" s="313"/>
      <c r="ONZ78" s="313"/>
      <c r="OOA78" s="313"/>
      <c r="OOB78" s="313"/>
      <c r="OOC78" s="313"/>
      <c r="OOD78" s="313"/>
      <c r="OOE78" s="313"/>
      <c r="OOF78" s="313"/>
      <c r="OOG78" s="313"/>
      <c r="OOH78" s="313"/>
      <c r="OOI78" s="313"/>
      <c r="OOJ78" s="313"/>
      <c r="OOK78" s="313"/>
      <c r="OOL78" s="313"/>
      <c r="OOM78" s="313"/>
      <c r="OON78" s="313"/>
      <c r="OOO78" s="313"/>
      <c r="OOP78" s="313"/>
      <c r="OOQ78" s="313"/>
      <c r="OOR78" s="313"/>
      <c r="OOS78" s="313"/>
      <c r="OOT78" s="313"/>
      <c r="OOU78" s="313"/>
      <c r="OOV78" s="313"/>
      <c r="OOW78" s="313"/>
      <c r="OOX78" s="313"/>
      <c r="OOY78" s="313"/>
      <c r="OOZ78" s="313"/>
      <c r="OPA78" s="313"/>
      <c r="OPB78" s="313"/>
      <c r="OPC78" s="313"/>
      <c r="OPD78" s="313"/>
      <c r="OPE78" s="313"/>
      <c r="OPF78" s="313"/>
      <c r="OPG78" s="313"/>
      <c r="OPH78" s="313"/>
      <c r="OPI78" s="313"/>
      <c r="OPJ78" s="313"/>
      <c r="OPK78" s="313"/>
      <c r="OPL78" s="313"/>
      <c r="OPM78" s="313"/>
      <c r="OPN78" s="313"/>
      <c r="OPO78" s="313"/>
      <c r="OPP78" s="313"/>
      <c r="OPQ78" s="313"/>
      <c r="OPR78" s="313"/>
      <c r="OPS78" s="313"/>
      <c r="OPT78" s="313"/>
      <c r="OPU78" s="313"/>
      <c r="OPV78" s="313"/>
      <c r="OPW78" s="313"/>
      <c r="OPX78" s="313"/>
      <c r="OPY78" s="313"/>
      <c r="OPZ78" s="313"/>
      <c r="OQA78" s="313"/>
      <c r="OQB78" s="313"/>
      <c r="OQC78" s="313"/>
      <c r="OQD78" s="313"/>
      <c r="OQE78" s="313"/>
      <c r="OQF78" s="313"/>
      <c r="OQG78" s="313"/>
      <c r="OQH78" s="313"/>
      <c r="OQI78" s="313"/>
      <c r="OQJ78" s="313"/>
      <c r="OQK78" s="313"/>
      <c r="OQL78" s="313"/>
      <c r="OQM78" s="313"/>
      <c r="OQN78" s="313"/>
      <c r="OQO78" s="313"/>
      <c r="OQP78" s="313"/>
      <c r="OQQ78" s="313"/>
      <c r="OQR78" s="313"/>
      <c r="OQS78" s="313"/>
      <c r="OQT78" s="313"/>
      <c r="OQU78" s="313"/>
      <c r="OQV78" s="313"/>
      <c r="OQW78" s="313"/>
      <c r="OQX78" s="313"/>
      <c r="OQY78" s="313"/>
      <c r="OQZ78" s="313"/>
      <c r="ORA78" s="313"/>
      <c r="ORB78" s="313"/>
      <c r="ORC78" s="313"/>
      <c r="ORD78" s="313"/>
      <c r="ORE78" s="313"/>
      <c r="ORF78" s="313"/>
      <c r="ORG78" s="313"/>
      <c r="ORH78" s="313"/>
      <c r="ORI78" s="313"/>
      <c r="ORJ78" s="313"/>
      <c r="ORK78" s="313"/>
      <c r="ORL78" s="313"/>
      <c r="ORM78" s="313"/>
      <c r="ORN78" s="313"/>
      <c r="ORO78" s="313"/>
      <c r="ORP78" s="313"/>
      <c r="ORQ78" s="313"/>
      <c r="ORR78" s="313"/>
      <c r="ORS78" s="313"/>
      <c r="ORT78" s="313"/>
      <c r="ORU78" s="313"/>
      <c r="ORV78" s="313"/>
      <c r="ORW78" s="313"/>
      <c r="ORX78" s="313"/>
      <c r="ORY78" s="313"/>
      <c r="ORZ78" s="313"/>
      <c r="OSA78" s="313"/>
      <c r="OSB78" s="313"/>
      <c r="OSC78" s="313"/>
      <c r="OSD78" s="313"/>
      <c r="OSE78" s="313"/>
      <c r="OSF78" s="313"/>
      <c r="OSG78" s="313"/>
      <c r="OSH78" s="313"/>
      <c r="OSI78" s="313"/>
      <c r="OSJ78" s="313"/>
      <c r="OSK78" s="313"/>
      <c r="OSL78" s="313"/>
      <c r="OSM78" s="313"/>
      <c r="OSN78" s="313"/>
      <c r="OSO78" s="313"/>
      <c r="OSP78" s="313"/>
      <c r="OSQ78" s="313"/>
      <c r="OSR78" s="313"/>
      <c r="OSS78" s="313"/>
      <c r="OST78" s="313"/>
      <c r="OSU78" s="313"/>
      <c r="OSV78" s="313"/>
      <c r="OSW78" s="313"/>
      <c r="OSX78" s="313"/>
      <c r="OSY78" s="313"/>
      <c r="OSZ78" s="313"/>
      <c r="OTA78" s="313"/>
      <c r="OTB78" s="313"/>
      <c r="OTC78" s="313"/>
      <c r="OTD78" s="313"/>
      <c r="OTE78" s="313"/>
      <c r="OTF78" s="313"/>
      <c r="OTG78" s="313"/>
      <c r="OTH78" s="313"/>
      <c r="OTI78" s="313"/>
      <c r="OTJ78" s="313"/>
      <c r="OTK78" s="313"/>
      <c r="OTL78" s="313"/>
      <c r="OTM78" s="313"/>
      <c r="OTN78" s="313"/>
      <c r="OTO78" s="313"/>
      <c r="OTP78" s="313"/>
      <c r="OTQ78" s="313"/>
      <c r="OTR78" s="313"/>
      <c r="OTS78" s="313"/>
      <c r="OTT78" s="313"/>
      <c r="OTU78" s="313"/>
      <c r="OTV78" s="313"/>
      <c r="OTW78" s="313"/>
      <c r="OTX78" s="313"/>
      <c r="OTY78" s="313"/>
      <c r="OTZ78" s="313"/>
      <c r="OUA78" s="313"/>
      <c r="OUB78" s="313"/>
      <c r="OUC78" s="313"/>
      <c r="OUD78" s="313"/>
      <c r="OUE78" s="313"/>
      <c r="OUF78" s="313"/>
      <c r="OUG78" s="313"/>
      <c r="OUH78" s="313"/>
      <c r="OUI78" s="313"/>
      <c r="OUJ78" s="313"/>
      <c r="OUK78" s="313"/>
      <c r="OUL78" s="313"/>
      <c r="OUM78" s="313"/>
      <c r="OUN78" s="313"/>
      <c r="OUO78" s="313"/>
      <c r="OUP78" s="313"/>
      <c r="OUQ78" s="313"/>
      <c r="OUR78" s="313"/>
      <c r="OUS78" s="313"/>
      <c r="OUT78" s="313"/>
      <c r="OUU78" s="313"/>
      <c r="OUV78" s="313"/>
      <c r="OUW78" s="313"/>
      <c r="OUX78" s="313"/>
      <c r="OUY78" s="313"/>
      <c r="OUZ78" s="313"/>
      <c r="OVA78" s="313"/>
      <c r="OVB78" s="313"/>
      <c r="OVC78" s="313"/>
      <c r="OVD78" s="313"/>
      <c r="OVE78" s="313"/>
      <c r="OVF78" s="313"/>
      <c r="OVG78" s="313"/>
      <c r="OVH78" s="313"/>
      <c r="OVI78" s="313"/>
      <c r="OVJ78" s="313"/>
      <c r="OVK78" s="313"/>
      <c r="OVL78" s="313"/>
      <c r="OVM78" s="313"/>
      <c r="OVN78" s="313"/>
      <c r="OVO78" s="313"/>
      <c r="OVP78" s="313"/>
      <c r="OVQ78" s="313"/>
      <c r="OVR78" s="313"/>
      <c r="OVS78" s="313"/>
      <c r="OVT78" s="313"/>
      <c r="OVU78" s="313"/>
      <c r="OVV78" s="313"/>
      <c r="OVW78" s="313"/>
      <c r="OVX78" s="313"/>
      <c r="OVY78" s="313"/>
      <c r="OVZ78" s="313"/>
      <c r="OWA78" s="313"/>
      <c r="OWB78" s="313"/>
      <c r="OWC78" s="313"/>
      <c r="OWD78" s="313"/>
      <c r="OWE78" s="313"/>
      <c r="OWF78" s="313"/>
      <c r="OWG78" s="313"/>
      <c r="OWH78" s="313"/>
      <c r="OWI78" s="313"/>
      <c r="OWJ78" s="313"/>
      <c r="OWK78" s="313"/>
      <c r="OWL78" s="313"/>
      <c r="OWM78" s="313"/>
      <c r="OWN78" s="313"/>
      <c r="OWO78" s="313"/>
      <c r="OWP78" s="313"/>
      <c r="OWQ78" s="313"/>
      <c r="OWR78" s="313"/>
      <c r="OWS78" s="313"/>
      <c r="OWT78" s="313"/>
      <c r="OWU78" s="313"/>
      <c r="OWV78" s="313"/>
      <c r="OWW78" s="313"/>
      <c r="OWX78" s="313"/>
      <c r="OWY78" s="313"/>
      <c r="OWZ78" s="313"/>
      <c r="OXA78" s="313"/>
      <c r="OXB78" s="313"/>
      <c r="OXC78" s="313"/>
      <c r="OXD78" s="313"/>
      <c r="OXE78" s="313"/>
      <c r="OXF78" s="313"/>
      <c r="OXG78" s="313"/>
      <c r="OXH78" s="313"/>
      <c r="OXI78" s="313"/>
      <c r="OXJ78" s="313"/>
      <c r="OXK78" s="313"/>
      <c r="OXL78" s="313"/>
      <c r="OXM78" s="313"/>
      <c r="OXN78" s="313"/>
      <c r="OXO78" s="313"/>
      <c r="OXP78" s="313"/>
      <c r="OXQ78" s="313"/>
      <c r="OXR78" s="313"/>
      <c r="OXS78" s="313"/>
      <c r="OXT78" s="313"/>
      <c r="OXU78" s="313"/>
      <c r="OXV78" s="313"/>
      <c r="OXW78" s="313"/>
      <c r="OXX78" s="313"/>
      <c r="OXY78" s="313"/>
      <c r="OXZ78" s="313"/>
      <c r="OYA78" s="313"/>
      <c r="OYB78" s="313"/>
      <c r="OYC78" s="313"/>
      <c r="OYD78" s="313"/>
      <c r="OYE78" s="313"/>
      <c r="OYF78" s="313"/>
      <c r="OYG78" s="313"/>
      <c r="OYH78" s="313"/>
      <c r="OYI78" s="313"/>
      <c r="OYJ78" s="313"/>
      <c r="OYK78" s="313"/>
      <c r="OYL78" s="313"/>
      <c r="OYM78" s="313"/>
      <c r="OYN78" s="313"/>
      <c r="OYO78" s="313"/>
      <c r="OYP78" s="313"/>
      <c r="OYQ78" s="313"/>
      <c r="OYR78" s="313"/>
      <c r="OYS78" s="313"/>
      <c r="OYT78" s="313"/>
      <c r="OYU78" s="313"/>
      <c r="OYV78" s="313"/>
      <c r="OYW78" s="313"/>
      <c r="OYX78" s="313"/>
      <c r="OYY78" s="313"/>
      <c r="OYZ78" s="313"/>
      <c r="OZA78" s="313"/>
      <c r="OZB78" s="313"/>
      <c r="OZC78" s="313"/>
      <c r="OZD78" s="313"/>
      <c r="OZE78" s="313"/>
      <c r="OZF78" s="313"/>
      <c r="OZG78" s="313"/>
      <c r="OZH78" s="313"/>
      <c r="OZI78" s="313"/>
      <c r="OZJ78" s="313"/>
      <c r="OZK78" s="313"/>
      <c r="OZL78" s="313"/>
      <c r="OZM78" s="313"/>
      <c r="OZN78" s="313"/>
      <c r="OZO78" s="313"/>
      <c r="OZP78" s="313"/>
      <c r="OZQ78" s="313"/>
      <c r="OZR78" s="313"/>
      <c r="OZS78" s="313"/>
      <c r="OZT78" s="313"/>
      <c r="OZU78" s="313"/>
      <c r="OZV78" s="313"/>
      <c r="OZW78" s="313"/>
      <c r="OZX78" s="313"/>
      <c r="OZY78" s="313"/>
      <c r="OZZ78" s="313"/>
      <c r="PAA78" s="313"/>
      <c r="PAB78" s="313"/>
      <c r="PAC78" s="313"/>
      <c r="PAD78" s="313"/>
      <c r="PAE78" s="313"/>
      <c r="PAF78" s="313"/>
      <c r="PAG78" s="313"/>
      <c r="PAH78" s="313"/>
      <c r="PAI78" s="313"/>
      <c r="PAJ78" s="313"/>
      <c r="PAK78" s="313"/>
      <c r="PAL78" s="313"/>
      <c r="PAM78" s="313"/>
      <c r="PAN78" s="313"/>
      <c r="PAO78" s="313"/>
      <c r="PAP78" s="313"/>
      <c r="PAQ78" s="313"/>
      <c r="PAR78" s="313"/>
      <c r="PAS78" s="313"/>
      <c r="PAT78" s="313"/>
      <c r="PAU78" s="313"/>
      <c r="PAV78" s="313"/>
      <c r="PAW78" s="313"/>
      <c r="PAX78" s="313"/>
      <c r="PAY78" s="313"/>
      <c r="PAZ78" s="313"/>
      <c r="PBA78" s="313"/>
      <c r="PBB78" s="313"/>
      <c r="PBC78" s="313"/>
      <c r="PBD78" s="313"/>
      <c r="PBE78" s="313"/>
      <c r="PBF78" s="313"/>
      <c r="PBG78" s="313"/>
      <c r="PBH78" s="313"/>
      <c r="PBI78" s="313"/>
      <c r="PBJ78" s="313"/>
      <c r="PBK78" s="313"/>
      <c r="PBL78" s="313"/>
      <c r="PBM78" s="313"/>
      <c r="PBN78" s="313"/>
      <c r="PBO78" s="313"/>
      <c r="PBP78" s="313"/>
      <c r="PBQ78" s="313"/>
      <c r="PBR78" s="313"/>
      <c r="PBS78" s="313"/>
      <c r="PBT78" s="313"/>
      <c r="PBU78" s="313"/>
      <c r="PBV78" s="313"/>
      <c r="PBW78" s="313"/>
      <c r="PBX78" s="313"/>
      <c r="PBY78" s="313"/>
      <c r="PBZ78" s="313"/>
      <c r="PCA78" s="313"/>
      <c r="PCB78" s="313"/>
      <c r="PCC78" s="313"/>
      <c r="PCD78" s="313"/>
      <c r="PCE78" s="313"/>
      <c r="PCF78" s="313"/>
      <c r="PCG78" s="313"/>
      <c r="PCH78" s="313"/>
      <c r="PCI78" s="313"/>
      <c r="PCJ78" s="313"/>
      <c r="PCK78" s="313"/>
      <c r="PCL78" s="313"/>
      <c r="PCM78" s="313"/>
      <c r="PCN78" s="313"/>
      <c r="PCO78" s="313"/>
      <c r="PCP78" s="313"/>
      <c r="PCQ78" s="313"/>
      <c r="PCR78" s="313"/>
      <c r="PCS78" s="313"/>
      <c r="PCT78" s="313"/>
      <c r="PCU78" s="313"/>
      <c r="PCV78" s="313"/>
      <c r="PCW78" s="313"/>
      <c r="PCX78" s="313"/>
      <c r="PCY78" s="313"/>
      <c r="PCZ78" s="313"/>
      <c r="PDA78" s="313"/>
      <c r="PDB78" s="313"/>
      <c r="PDC78" s="313"/>
      <c r="PDD78" s="313"/>
      <c r="PDE78" s="313"/>
      <c r="PDF78" s="313"/>
      <c r="PDG78" s="313"/>
      <c r="PDH78" s="313"/>
      <c r="PDI78" s="313"/>
      <c r="PDJ78" s="313"/>
      <c r="PDK78" s="313"/>
      <c r="PDL78" s="313"/>
      <c r="PDM78" s="313"/>
      <c r="PDN78" s="313"/>
      <c r="PDO78" s="313"/>
      <c r="PDP78" s="313"/>
      <c r="PDQ78" s="313"/>
      <c r="PDR78" s="313"/>
      <c r="PDS78" s="313"/>
      <c r="PDT78" s="313"/>
      <c r="PDU78" s="313"/>
      <c r="PDV78" s="313"/>
      <c r="PDW78" s="313"/>
      <c r="PDX78" s="313"/>
      <c r="PDY78" s="313"/>
      <c r="PDZ78" s="313"/>
      <c r="PEA78" s="313"/>
      <c r="PEB78" s="313"/>
      <c r="PEC78" s="313"/>
      <c r="PED78" s="313"/>
      <c r="PEE78" s="313"/>
      <c r="PEF78" s="313"/>
      <c r="PEG78" s="313"/>
      <c r="PEH78" s="313"/>
      <c r="PEI78" s="313"/>
      <c r="PEJ78" s="313"/>
      <c r="PEK78" s="313"/>
      <c r="PEL78" s="313"/>
      <c r="PEM78" s="313"/>
      <c r="PEN78" s="313"/>
      <c r="PEO78" s="313"/>
      <c r="PEP78" s="313"/>
      <c r="PEQ78" s="313"/>
      <c r="PER78" s="313"/>
      <c r="PES78" s="313"/>
      <c r="PET78" s="313"/>
      <c r="PEU78" s="313"/>
      <c r="PEV78" s="313"/>
      <c r="PEW78" s="313"/>
      <c r="PEX78" s="313"/>
      <c r="PEY78" s="313"/>
      <c r="PEZ78" s="313"/>
      <c r="PFA78" s="313"/>
      <c r="PFB78" s="313"/>
      <c r="PFC78" s="313"/>
      <c r="PFD78" s="313"/>
      <c r="PFE78" s="313"/>
      <c r="PFF78" s="313"/>
      <c r="PFG78" s="313"/>
      <c r="PFH78" s="313"/>
      <c r="PFI78" s="313"/>
      <c r="PFJ78" s="313"/>
      <c r="PFK78" s="313"/>
      <c r="PFL78" s="313"/>
      <c r="PFM78" s="313"/>
      <c r="PFN78" s="313"/>
      <c r="PFO78" s="313"/>
      <c r="PFP78" s="313"/>
      <c r="PFQ78" s="313"/>
      <c r="PFR78" s="313"/>
      <c r="PFS78" s="313"/>
      <c r="PFT78" s="313"/>
      <c r="PFU78" s="313"/>
      <c r="PFV78" s="313"/>
      <c r="PFW78" s="313"/>
      <c r="PFX78" s="313"/>
      <c r="PFY78" s="313"/>
      <c r="PFZ78" s="313"/>
      <c r="PGA78" s="313"/>
      <c r="PGB78" s="313"/>
      <c r="PGC78" s="313"/>
      <c r="PGD78" s="313"/>
      <c r="PGE78" s="313"/>
      <c r="PGF78" s="313"/>
      <c r="PGG78" s="313"/>
      <c r="PGH78" s="313"/>
      <c r="PGI78" s="313"/>
      <c r="PGJ78" s="313"/>
      <c r="PGK78" s="313"/>
      <c r="PGL78" s="313"/>
      <c r="PGM78" s="313"/>
      <c r="PGN78" s="313"/>
      <c r="PGO78" s="313"/>
      <c r="PGP78" s="313"/>
      <c r="PGQ78" s="313"/>
      <c r="PGR78" s="313"/>
      <c r="PGS78" s="313"/>
      <c r="PGT78" s="313"/>
      <c r="PGU78" s="313"/>
      <c r="PGV78" s="313"/>
      <c r="PGW78" s="313"/>
      <c r="PGX78" s="313"/>
      <c r="PGY78" s="313"/>
      <c r="PGZ78" s="313"/>
      <c r="PHA78" s="313"/>
      <c r="PHB78" s="313"/>
      <c r="PHC78" s="313"/>
      <c r="PHD78" s="313"/>
      <c r="PHE78" s="313"/>
      <c r="PHF78" s="313"/>
      <c r="PHG78" s="313"/>
      <c r="PHH78" s="313"/>
      <c r="PHI78" s="313"/>
      <c r="PHJ78" s="313"/>
      <c r="PHK78" s="313"/>
      <c r="PHL78" s="313"/>
      <c r="PHM78" s="313"/>
      <c r="PHN78" s="313"/>
      <c r="PHO78" s="313"/>
      <c r="PHP78" s="313"/>
      <c r="PHQ78" s="313"/>
      <c r="PHR78" s="313"/>
      <c r="PHS78" s="313"/>
      <c r="PHT78" s="313"/>
      <c r="PHU78" s="313"/>
      <c r="PHV78" s="313"/>
      <c r="PHW78" s="313"/>
      <c r="PHX78" s="313"/>
      <c r="PHY78" s="313"/>
      <c r="PHZ78" s="313"/>
      <c r="PIA78" s="313"/>
      <c r="PIB78" s="313"/>
      <c r="PIC78" s="313"/>
      <c r="PID78" s="313"/>
      <c r="PIE78" s="313"/>
      <c r="PIF78" s="313"/>
      <c r="PIG78" s="313"/>
      <c r="PIH78" s="313"/>
      <c r="PII78" s="313"/>
      <c r="PIJ78" s="313"/>
      <c r="PIK78" s="313"/>
      <c r="PIL78" s="313"/>
      <c r="PIM78" s="313"/>
      <c r="PIN78" s="313"/>
      <c r="PIO78" s="313"/>
      <c r="PIP78" s="313"/>
      <c r="PIQ78" s="313"/>
      <c r="PIR78" s="313"/>
      <c r="PIS78" s="313"/>
      <c r="PIT78" s="313"/>
      <c r="PIU78" s="313"/>
      <c r="PIV78" s="313"/>
      <c r="PIW78" s="313"/>
      <c r="PIX78" s="313"/>
      <c r="PIY78" s="313"/>
      <c r="PIZ78" s="313"/>
      <c r="PJA78" s="313"/>
      <c r="PJB78" s="313"/>
      <c r="PJC78" s="313"/>
      <c r="PJD78" s="313"/>
      <c r="PJE78" s="313"/>
      <c r="PJF78" s="313"/>
      <c r="PJG78" s="313"/>
      <c r="PJH78" s="313"/>
      <c r="PJI78" s="313"/>
      <c r="PJJ78" s="313"/>
      <c r="PJK78" s="313"/>
      <c r="PJL78" s="313"/>
      <c r="PJM78" s="313"/>
      <c r="PJN78" s="313"/>
      <c r="PJO78" s="313"/>
      <c r="PJP78" s="313"/>
      <c r="PJQ78" s="313"/>
      <c r="PJR78" s="313"/>
      <c r="PJS78" s="313"/>
      <c r="PJT78" s="313"/>
      <c r="PJU78" s="313"/>
      <c r="PJV78" s="313"/>
      <c r="PJW78" s="313"/>
      <c r="PJX78" s="313"/>
      <c r="PJY78" s="313"/>
      <c r="PJZ78" s="313"/>
      <c r="PKA78" s="313"/>
      <c r="PKB78" s="313"/>
      <c r="PKC78" s="313"/>
      <c r="PKD78" s="313"/>
      <c r="PKE78" s="313"/>
      <c r="PKF78" s="313"/>
      <c r="PKG78" s="313"/>
      <c r="PKH78" s="313"/>
      <c r="PKI78" s="313"/>
      <c r="PKJ78" s="313"/>
      <c r="PKK78" s="313"/>
      <c r="PKL78" s="313"/>
      <c r="PKM78" s="313"/>
      <c r="PKN78" s="313"/>
      <c r="PKO78" s="313"/>
      <c r="PKP78" s="313"/>
      <c r="PKQ78" s="313"/>
      <c r="PKR78" s="313"/>
      <c r="PKS78" s="313"/>
      <c r="PKT78" s="313"/>
      <c r="PKU78" s="313"/>
      <c r="PKV78" s="313"/>
      <c r="PKW78" s="313"/>
      <c r="PKX78" s="313"/>
      <c r="PKY78" s="313"/>
      <c r="PKZ78" s="313"/>
      <c r="PLA78" s="313"/>
      <c r="PLB78" s="313"/>
      <c r="PLC78" s="313"/>
      <c r="PLD78" s="313"/>
      <c r="PLE78" s="313"/>
      <c r="PLF78" s="313"/>
      <c r="PLG78" s="313"/>
      <c r="PLH78" s="313"/>
      <c r="PLI78" s="313"/>
      <c r="PLJ78" s="313"/>
      <c r="PLK78" s="313"/>
      <c r="PLL78" s="313"/>
      <c r="PLM78" s="313"/>
      <c r="PLN78" s="313"/>
      <c r="PLO78" s="313"/>
      <c r="PLP78" s="313"/>
      <c r="PLQ78" s="313"/>
      <c r="PLR78" s="313"/>
      <c r="PLS78" s="313"/>
      <c r="PLT78" s="313"/>
      <c r="PLU78" s="313"/>
      <c r="PLV78" s="313"/>
      <c r="PLW78" s="313"/>
      <c r="PLX78" s="313"/>
      <c r="PLY78" s="313"/>
      <c r="PLZ78" s="313"/>
      <c r="PMA78" s="313"/>
      <c r="PMB78" s="313"/>
      <c r="PMC78" s="313"/>
      <c r="PMD78" s="313"/>
      <c r="PME78" s="313"/>
      <c r="PMF78" s="313"/>
      <c r="PMG78" s="313"/>
      <c r="PMH78" s="313"/>
      <c r="PMI78" s="313"/>
      <c r="PMJ78" s="313"/>
      <c r="PMK78" s="313"/>
      <c r="PML78" s="313"/>
      <c r="PMM78" s="313"/>
      <c r="PMN78" s="313"/>
      <c r="PMO78" s="313"/>
      <c r="PMP78" s="313"/>
      <c r="PMQ78" s="313"/>
      <c r="PMR78" s="313"/>
      <c r="PMS78" s="313"/>
      <c r="PMT78" s="313"/>
      <c r="PMU78" s="313"/>
      <c r="PMV78" s="313"/>
      <c r="PMW78" s="313"/>
      <c r="PMX78" s="313"/>
      <c r="PMY78" s="313"/>
      <c r="PMZ78" s="313"/>
      <c r="PNA78" s="313"/>
      <c r="PNB78" s="313"/>
      <c r="PNC78" s="313"/>
      <c r="PND78" s="313"/>
      <c r="PNE78" s="313"/>
      <c r="PNF78" s="313"/>
      <c r="PNG78" s="313"/>
      <c r="PNH78" s="313"/>
      <c r="PNI78" s="313"/>
      <c r="PNJ78" s="313"/>
      <c r="PNK78" s="313"/>
      <c r="PNL78" s="313"/>
      <c r="PNM78" s="313"/>
      <c r="PNN78" s="313"/>
      <c r="PNO78" s="313"/>
      <c r="PNP78" s="313"/>
      <c r="PNQ78" s="313"/>
      <c r="PNR78" s="313"/>
      <c r="PNS78" s="313"/>
      <c r="PNT78" s="313"/>
      <c r="PNU78" s="313"/>
      <c r="PNV78" s="313"/>
      <c r="PNW78" s="313"/>
      <c r="PNX78" s="313"/>
      <c r="PNY78" s="313"/>
      <c r="PNZ78" s="313"/>
      <c r="POA78" s="313"/>
      <c r="POB78" s="313"/>
      <c r="POC78" s="313"/>
      <c r="POD78" s="313"/>
      <c r="POE78" s="313"/>
      <c r="POF78" s="313"/>
      <c r="POG78" s="313"/>
      <c r="POH78" s="313"/>
      <c r="POI78" s="313"/>
      <c r="POJ78" s="313"/>
      <c r="POK78" s="313"/>
      <c r="POL78" s="313"/>
      <c r="POM78" s="313"/>
      <c r="PON78" s="313"/>
      <c r="POO78" s="313"/>
      <c r="POP78" s="313"/>
      <c r="POQ78" s="313"/>
      <c r="POR78" s="313"/>
      <c r="POS78" s="313"/>
      <c r="POT78" s="313"/>
      <c r="POU78" s="313"/>
      <c r="POV78" s="313"/>
      <c r="POW78" s="313"/>
      <c r="POX78" s="313"/>
      <c r="POY78" s="313"/>
      <c r="POZ78" s="313"/>
      <c r="PPA78" s="313"/>
      <c r="PPB78" s="313"/>
      <c r="PPC78" s="313"/>
      <c r="PPD78" s="313"/>
      <c r="PPE78" s="313"/>
      <c r="PPF78" s="313"/>
      <c r="PPG78" s="313"/>
      <c r="PPH78" s="313"/>
      <c r="PPI78" s="313"/>
      <c r="PPJ78" s="313"/>
      <c r="PPK78" s="313"/>
      <c r="PPL78" s="313"/>
      <c r="PPM78" s="313"/>
      <c r="PPN78" s="313"/>
      <c r="PPO78" s="313"/>
      <c r="PPP78" s="313"/>
      <c r="PPQ78" s="313"/>
      <c r="PPR78" s="313"/>
      <c r="PPS78" s="313"/>
      <c r="PPT78" s="313"/>
      <c r="PPU78" s="313"/>
      <c r="PPV78" s="313"/>
      <c r="PPW78" s="313"/>
      <c r="PPX78" s="313"/>
      <c r="PPY78" s="313"/>
      <c r="PPZ78" s="313"/>
      <c r="PQA78" s="313"/>
      <c r="PQB78" s="313"/>
      <c r="PQC78" s="313"/>
      <c r="PQD78" s="313"/>
      <c r="PQE78" s="313"/>
      <c r="PQF78" s="313"/>
      <c r="PQG78" s="313"/>
      <c r="PQH78" s="313"/>
      <c r="PQI78" s="313"/>
      <c r="PQJ78" s="313"/>
      <c r="PQK78" s="313"/>
      <c r="PQL78" s="313"/>
      <c r="PQM78" s="313"/>
      <c r="PQN78" s="313"/>
      <c r="PQO78" s="313"/>
      <c r="PQP78" s="313"/>
      <c r="PQQ78" s="313"/>
      <c r="PQR78" s="313"/>
      <c r="PQS78" s="313"/>
      <c r="PQT78" s="313"/>
      <c r="PQU78" s="313"/>
      <c r="PQV78" s="313"/>
      <c r="PQW78" s="313"/>
      <c r="PQX78" s="313"/>
      <c r="PQY78" s="313"/>
      <c r="PQZ78" s="313"/>
      <c r="PRA78" s="313"/>
      <c r="PRB78" s="313"/>
      <c r="PRC78" s="313"/>
      <c r="PRD78" s="313"/>
      <c r="PRE78" s="313"/>
      <c r="PRF78" s="313"/>
      <c r="PRG78" s="313"/>
      <c r="PRH78" s="313"/>
      <c r="PRI78" s="313"/>
      <c r="PRJ78" s="313"/>
      <c r="PRK78" s="313"/>
      <c r="PRL78" s="313"/>
      <c r="PRM78" s="313"/>
      <c r="PRN78" s="313"/>
      <c r="PRO78" s="313"/>
      <c r="PRP78" s="313"/>
      <c r="PRQ78" s="313"/>
      <c r="PRR78" s="313"/>
      <c r="PRS78" s="313"/>
      <c r="PRT78" s="313"/>
      <c r="PRU78" s="313"/>
      <c r="PRV78" s="313"/>
      <c r="PRW78" s="313"/>
      <c r="PRX78" s="313"/>
      <c r="PRY78" s="313"/>
      <c r="PRZ78" s="313"/>
      <c r="PSA78" s="313"/>
      <c r="PSB78" s="313"/>
      <c r="PSC78" s="313"/>
      <c r="PSD78" s="313"/>
      <c r="PSE78" s="313"/>
      <c r="PSF78" s="313"/>
      <c r="PSG78" s="313"/>
      <c r="PSH78" s="313"/>
      <c r="PSI78" s="313"/>
      <c r="PSJ78" s="313"/>
      <c r="PSK78" s="313"/>
      <c r="PSL78" s="313"/>
      <c r="PSM78" s="313"/>
      <c r="PSN78" s="313"/>
      <c r="PSO78" s="313"/>
      <c r="PSP78" s="313"/>
      <c r="PSQ78" s="313"/>
      <c r="PSR78" s="313"/>
      <c r="PSS78" s="313"/>
      <c r="PST78" s="313"/>
      <c r="PSU78" s="313"/>
      <c r="PSV78" s="313"/>
      <c r="PSW78" s="313"/>
      <c r="PSX78" s="313"/>
      <c r="PSY78" s="313"/>
      <c r="PSZ78" s="313"/>
      <c r="PTA78" s="313"/>
      <c r="PTB78" s="313"/>
      <c r="PTC78" s="313"/>
      <c r="PTD78" s="313"/>
      <c r="PTE78" s="313"/>
      <c r="PTF78" s="313"/>
      <c r="PTG78" s="313"/>
      <c r="PTH78" s="313"/>
      <c r="PTI78" s="313"/>
      <c r="PTJ78" s="313"/>
      <c r="PTK78" s="313"/>
      <c r="PTL78" s="313"/>
      <c r="PTM78" s="313"/>
      <c r="PTN78" s="313"/>
      <c r="PTO78" s="313"/>
      <c r="PTP78" s="313"/>
      <c r="PTQ78" s="313"/>
      <c r="PTR78" s="313"/>
      <c r="PTS78" s="313"/>
      <c r="PTT78" s="313"/>
      <c r="PTU78" s="313"/>
      <c r="PTV78" s="313"/>
      <c r="PTW78" s="313"/>
      <c r="PTX78" s="313"/>
      <c r="PTY78" s="313"/>
      <c r="PTZ78" s="313"/>
      <c r="PUA78" s="313"/>
      <c r="PUB78" s="313"/>
      <c r="PUC78" s="313"/>
      <c r="PUD78" s="313"/>
      <c r="PUE78" s="313"/>
      <c r="PUF78" s="313"/>
      <c r="PUG78" s="313"/>
      <c r="PUH78" s="313"/>
      <c r="PUI78" s="313"/>
      <c r="PUJ78" s="313"/>
      <c r="PUK78" s="313"/>
      <c r="PUL78" s="313"/>
      <c r="PUM78" s="313"/>
      <c r="PUN78" s="313"/>
      <c r="PUO78" s="313"/>
      <c r="PUP78" s="313"/>
      <c r="PUQ78" s="313"/>
      <c r="PUR78" s="313"/>
      <c r="PUS78" s="313"/>
      <c r="PUT78" s="313"/>
      <c r="PUU78" s="313"/>
      <c r="PUV78" s="313"/>
      <c r="PUW78" s="313"/>
      <c r="PUX78" s="313"/>
      <c r="PUY78" s="313"/>
      <c r="PUZ78" s="313"/>
      <c r="PVA78" s="313"/>
      <c r="PVB78" s="313"/>
      <c r="PVC78" s="313"/>
      <c r="PVD78" s="313"/>
      <c r="PVE78" s="313"/>
      <c r="PVF78" s="313"/>
      <c r="PVG78" s="313"/>
      <c r="PVH78" s="313"/>
      <c r="PVI78" s="313"/>
      <c r="PVJ78" s="313"/>
      <c r="PVK78" s="313"/>
      <c r="PVL78" s="313"/>
      <c r="PVM78" s="313"/>
      <c r="PVN78" s="313"/>
      <c r="PVO78" s="313"/>
      <c r="PVP78" s="313"/>
      <c r="PVQ78" s="313"/>
      <c r="PVR78" s="313"/>
      <c r="PVS78" s="313"/>
      <c r="PVT78" s="313"/>
      <c r="PVU78" s="313"/>
      <c r="PVV78" s="313"/>
      <c r="PVW78" s="313"/>
      <c r="PVX78" s="313"/>
      <c r="PVY78" s="313"/>
      <c r="PVZ78" s="313"/>
      <c r="PWA78" s="313"/>
      <c r="PWB78" s="313"/>
      <c r="PWC78" s="313"/>
      <c r="PWD78" s="313"/>
      <c r="PWE78" s="313"/>
      <c r="PWF78" s="313"/>
      <c r="PWG78" s="313"/>
      <c r="PWH78" s="313"/>
      <c r="PWI78" s="313"/>
      <c r="PWJ78" s="313"/>
      <c r="PWK78" s="313"/>
      <c r="PWL78" s="313"/>
      <c r="PWM78" s="313"/>
      <c r="PWN78" s="313"/>
      <c r="PWO78" s="313"/>
      <c r="PWP78" s="313"/>
      <c r="PWQ78" s="313"/>
      <c r="PWR78" s="313"/>
      <c r="PWS78" s="313"/>
      <c r="PWT78" s="313"/>
      <c r="PWU78" s="313"/>
      <c r="PWV78" s="313"/>
      <c r="PWW78" s="313"/>
      <c r="PWX78" s="313"/>
      <c r="PWY78" s="313"/>
      <c r="PWZ78" s="313"/>
      <c r="PXA78" s="313"/>
      <c r="PXB78" s="313"/>
      <c r="PXC78" s="313"/>
      <c r="PXD78" s="313"/>
      <c r="PXE78" s="313"/>
      <c r="PXF78" s="313"/>
      <c r="PXG78" s="313"/>
      <c r="PXH78" s="313"/>
      <c r="PXI78" s="313"/>
      <c r="PXJ78" s="313"/>
      <c r="PXK78" s="313"/>
      <c r="PXL78" s="313"/>
      <c r="PXM78" s="313"/>
      <c r="PXN78" s="313"/>
      <c r="PXO78" s="313"/>
      <c r="PXP78" s="313"/>
      <c r="PXQ78" s="313"/>
      <c r="PXR78" s="313"/>
      <c r="PXS78" s="313"/>
      <c r="PXT78" s="313"/>
      <c r="PXU78" s="313"/>
      <c r="PXV78" s="313"/>
      <c r="PXW78" s="313"/>
      <c r="PXX78" s="313"/>
      <c r="PXY78" s="313"/>
      <c r="PXZ78" s="313"/>
      <c r="PYA78" s="313"/>
      <c r="PYB78" s="313"/>
      <c r="PYC78" s="313"/>
      <c r="PYD78" s="313"/>
      <c r="PYE78" s="313"/>
      <c r="PYF78" s="313"/>
      <c r="PYG78" s="313"/>
      <c r="PYH78" s="313"/>
      <c r="PYI78" s="313"/>
      <c r="PYJ78" s="313"/>
      <c r="PYK78" s="313"/>
      <c r="PYL78" s="313"/>
      <c r="PYM78" s="313"/>
      <c r="PYN78" s="313"/>
      <c r="PYO78" s="313"/>
      <c r="PYP78" s="313"/>
      <c r="PYQ78" s="313"/>
      <c r="PYR78" s="313"/>
      <c r="PYS78" s="313"/>
      <c r="PYT78" s="313"/>
      <c r="PYU78" s="313"/>
      <c r="PYV78" s="313"/>
      <c r="PYW78" s="313"/>
      <c r="PYX78" s="313"/>
      <c r="PYY78" s="313"/>
      <c r="PYZ78" s="313"/>
      <c r="PZA78" s="313"/>
      <c r="PZB78" s="313"/>
      <c r="PZC78" s="313"/>
      <c r="PZD78" s="313"/>
      <c r="PZE78" s="313"/>
      <c r="PZF78" s="313"/>
      <c r="PZG78" s="313"/>
      <c r="PZH78" s="313"/>
      <c r="PZI78" s="313"/>
      <c r="PZJ78" s="313"/>
      <c r="PZK78" s="313"/>
      <c r="PZL78" s="313"/>
      <c r="PZM78" s="313"/>
      <c r="PZN78" s="313"/>
      <c r="PZO78" s="313"/>
      <c r="PZP78" s="313"/>
      <c r="PZQ78" s="313"/>
      <c r="PZR78" s="313"/>
      <c r="PZS78" s="313"/>
      <c r="PZT78" s="313"/>
      <c r="PZU78" s="313"/>
      <c r="PZV78" s="313"/>
      <c r="PZW78" s="313"/>
      <c r="PZX78" s="313"/>
      <c r="PZY78" s="313"/>
      <c r="PZZ78" s="313"/>
      <c r="QAA78" s="313"/>
      <c r="QAB78" s="313"/>
      <c r="QAC78" s="313"/>
      <c r="QAD78" s="313"/>
      <c r="QAE78" s="313"/>
      <c r="QAF78" s="313"/>
      <c r="QAG78" s="313"/>
      <c r="QAH78" s="313"/>
      <c r="QAI78" s="313"/>
      <c r="QAJ78" s="313"/>
      <c r="QAK78" s="313"/>
      <c r="QAL78" s="313"/>
      <c r="QAM78" s="313"/>
      <c r="QAN78" s="313"/>
      <c r="QAO78" s="313"/>
      <c r="QAP78" s="313"/>
      <c r="QAQ78" s="313"/>
      <c r="QAR78" s="313"/>
      <c r="QAS78" s="313"/>
      <c r="QAT78" s="313"/>
      <c r="QAU78" s="313"/>
      <c r="QAV78" s="313"/>
      <c r="QAW78" s="313"/>
      <c r="QAX78" s="313"/>
      <c r="QAY78" s="313"/>
      <c r="QAZ78" s="313"/>
      <c r="QBA78" s="313"/>
      <c r="QBB78" s="313"/>
      <c r="QBC78" s="313"/>
      <c r="QBD78" s="313"/>
      <c r="QBE78" s="313"/>
      <c r="QBF78" s="313"/>
      <c r="QBG78" s="313"/>
      <c r="QBH78" s="313"/>
      <c r="QBI78" s="313"/>
      <c r="QBJ78" s="313"/>
      <c r="QBK78" s="313"/>
      <c r="QBL78" s="313"/>
      <c r="QBM78" s="313"/>
      <c r="QBN78" s="313"/>
      <c r="QBO78" s="313"/>
      <c r="QBP78" s="313"/>
      <c r="QBQ78" s="313"/>
      <c r="QBR78" s="313"/>
      <c r="QBS78" s="313"/>
      <c r="QBT78" s="313"/>
      <c r="QBU78" s="313"/>
      <c r="QBV78" s="313"/>
      <c r="QBW78" s="313"/>
      <c r="QBX78" s="313"/>
      <c r="QBY78" s="313"/>
      <c r="QBZ78" s="313"/>
      <c r="QCA78" s="313"/>
      <c r="QCB78" s="313"/>
      <c r="QCC78" s="313"/>
      <c r="QCD78" s="313"/>
      <c r="QCE78" s="313"/>
      <c r="QCF78" s="313"/>
      <c r="QCG78" s="313"/>
      <c r="QCH78" s="313"/>
      <c r="QCI78" s="313"/>
      <c r="QCJ78" s="313"/>
      <c r="QCK78" s="313"/>
      <c r="QCL78" s="313"/>
      <c r="QCM78" s="313"/>
      <c r="QCN78" s="313"/>
      <c r="QCO78" s="313"/>
      <c r="QCP78" s="313"/>
      <c r="QCQ78" s="313"/>
      <c r="QCR78" s="313"/>
      <c r="QCS78" s="313"/>
      <c r="QCT78" s="313"/>
      <c r="QCU78" s="313"/>
      <c r="QCV78" s="313"/>
      <c r="QCW78" s="313"/>
      <c r="QCX78" s="313"/>
      <c r="QCY78" s="313"/>
      <c r="QCZ78" s="313"/>
      <c r="QDA78" s="313"/>
      <c r="QDB78" s="313"/>
      <c r="QDC78" s="313"/>
      <c r="QDD78" s="313"/>
      <c r="QDE78" s="313"/>
      <c r="QDF78" s="313"/>
      <c r="QDG78" s="313"/>
      <c r="QDH78" s="313"/>
      <c r="QDI78" s="313"/>
      <c r="QDJ78" s="313"/>
      <c r="QDK78" s="313"/>
      <c r="QDL78" s="313"/>
      <c r="QDM78" s="313"/>
      <c r="QDN78" s="313"/>
      <c r="QDO78" s="313"/>
      <c r="QDP78" s="313"/>
      <c r="QDQ78" s="313"/>
      <c r="QDR78" s="313"/>
      <c r="QDS78" s="313"/>
      <c r="QDT78" s="313"/>
      <c r="QDU78" s="313"/>
      <c r="QDV78" s="313"/>
      <c r="QDW78" s="313"/>
      <c r="QDX78" s="313"/>
      <c r="QDY78" s="313"/>
      <c r="QDZ78" s="313"/>
      <c r="QEA78" s="313"/>
      <c r="QEB78" s="313"/>
      <c r="QEC78" s="313"/>
      <c r="QED78" s="313"/>
      <c r="QEE78" s="313"/>
      <c r="QEF78" s="313"/>
      <c r="QEG78" s="313"/>
      <c r="QEH78" s="313"/>
      <c r="QEI78" s="313"/>
      <c r="QEJ78" s="313"/>
      <c r="QEK78" s="313"/>
      <c r="QEL78" s="313"/>
      <c r="QEM78" s="313"/>
      <c r="QEN78" s="313"/>
      <c r="QEO78" s="313"/>
      <c r="QEP78" s="313"/>
      <c r="QEQ78" s="313"/>
      <c r="QER78" s="313"/>
      <c r="QES78" s="313"/>
      <c r="QET78" s="313"/>
      <c r="QEU78" s="313"/>
      <c r="QEV78" s="313"/>
      <c r="QEW78" s="313"/>
      <c r="QEX78" s="313"/>
      <c r="QEY78" s="313"/>
      <c r="QEZ78" s="313"/>
      <c r="QFA78" s="313"/>
      <c r="QFB78" s="313"/>
      <c r="QFC78" s="313"/>
      <c r="QFD78" s="313"/>
      <c r="QFE78" s="313"/>
      <c r="QFF78" s="313"/>
      <c r="QFG78" s="313"/>
      <c r="QFH78" s="313"/>
      <c r="QFI78" s="313"/>
      <c r="QFJ78" s="313"/>
      <c r="QFK78" s="313"/>
      <c r="QFL78" s="313"/>
      <c r="QFM78" s="313"/>
      <c r="QFN78" s="313"/>
      <c r="QFO78" s="313"/>
      <c r="QFP78" s="313"/>
      <c r="QFQ78" s="313"/>
      <c r="QFR78" s="313"/>
      <c r="QFS78" s="313"/>
      <c r="QFT78" s="313"/>
      <c r="QFU78" s="313"/>
      <c r="QFV78" s="313"/>
      <c r="QFW78" s="313"/>
      <c r="QFX78" s="313"/>
      <c r="QFY78" s="313"/>
      <c r="QFZ78" s="313"/>
      <c r="QGA78" s="313"/>
      <c r="QGB78" s="313"/>
      <c r="QGC78" s="313"/>
      <c r="QGD78" s="313"/>
      <c r="QGE78" s="313"/>
      <c r="QGF78" s="313"/>
      <c r="QGG78" s="313"/>
      <c r="QGH78" s="313"/>
      <c r="QGI78" s="313"/>
      <c r="QGJ78" s="313"/>
      <c r="QGK78" s="313"/>
      <c r="QGL78" s="313"/>
      <c r="QGM78" s="313"/>
      <c r="QGN78" s="313"/>
      <c r="QGO78" s="313"/>
      <c r="QGP78" s="313"/>
      <c r="QGQ78" s="313"/>
      <c r="QGR78" s="313"/>
      <c r="QGS78" s="313"/>
      <c r="QGT78" s="313"/>
      <c r="QGU78" s="313"/>
      <c r="QGV78" s="313"/>
      <c r="QGW78" s="313"/>
      <c r="QGX78" s="313"/>
      <c r="QGY78" s="313"/>
      <c r="QGZ78" s="313"/>
      <c r="QHA78" s="313"/>
      <c r="QHB78" s="313"/>
      <c r="QHC78" s="313"/>
      <c r="QHD78" s="313"/>
      <c r="QHE78" s="313"/>
      <c r="QHF78" s="313"/>
      <c r="QHG78" s="313"/>
      <c r="QHH78" s="313"/>
      <c r="QHI78" s="313"/>
      <c r="QHJ78" s="313"/>
      <c r="QHK78" s="313"/>
      <c r="QHL78" s="313"/>
      <c r="QHM78" s="313"/>
      <c r="QHN78" s="313"/>
      <c r="QHO78" s="313"/>
      <c r="QHP78" s="313"/>
      <c r="QHQ78" s="313"/>
      <c r="QHR78" s="313"/>
      <c r="QHS78" s="313"/>
      <c r="QHT78" s="313"/>
      <c r="QHU78" s="313"/>
      <c r="QHV78" s="313"/>
      <c r="QHW78" s="313"/>
      <c r="QHX78" s="313"/>
      <c r="QHY78" s="313"/>
      <c r="QHZ78" s="313"/>
      <c r="QIA78" s="313"/>
      <c r="QIB78" s="313"/>
      <c r="QIC78" s="313"/>
      <c r="QID78" s="313"/>
      <c r="QIE78" s="313"/>
      <c r="QIF78" s="313"/>
      <c r="QIG78" s="313"/>
      <c r="QIH78" s="313"/>
      <c r="QII78" s="313"/>
      <c r="QIJ78" s="313"/>
      <c r="QIK78" s="313"/>
      <c r="QIL78" s="313"/>
      <c r="QIM78" s="313"/>
      <c r="QIN78" s="313"/>
      <c r="QIO78" s="313"/>
      <c r="QIP78" s="313"/>
      <c r="QIQ78" s="313"/>
      <c r="QIR78" s="313"/>
      <c r="QIS78" s="313"/>
      <c r="QIT78" s="313"/>
      <c r="QIU78" s="313"/>
      <c r="QIV78" s="313"/>
      <c r="QIW78" s="313"/>
      <c r="QIX78" s="313"/>
      <c r="QIY78" s="313"/>
      <c r="QIZ78" s="313"/>
      <c r="QJA78" s="313"/>
      <c r="QJB78" s="313"/>
      <c r="QJC78" s="313"/>
      <c r="QJD78" s="313"/>
      <c r="QJE78" s="313"/>
      <c r="QJF78" s="313"/>
      <c r="QJG78" s="313"/>
      <c r="QJH78" s="313"/>
      <c r="QJI78" s="313"/>
      <c r="QJJ78" s="313"/>
      <c r="QJK78" s="313"/>
      <c r="QJL78" s="313"/>
      <c r="QJM78" s="313"/>
      <c r="QJN78" s="313"/>
      <c r="QJO78" s="313"/>
      <c r="QJP78" s="313"/>
      <c r="QJQ78" s="313"/>
      <c r="QJR78" s="313"/>
      <c r="QJS78" s="313"/>
      <c r="QJT78" s="313"/>
      <c r="QJU78" s="313"/>
      <c r="QJV78" s="313"/>
      <c r="QJW78" s="313"/>
      <c r="QJX78" s="313"/>
      <c r="QJY78" s="313"/>
      <c r="QJZ78" s="313"/>
      <c r="QKA78" s="313"/>
      <c r="QKB78" s="313"/>
      <c r="QKC78" s="313"/>
      <c r="QKD78" s="313"/>
      <c r="QKE78" s="313"/>
      <c r="QKF78" s="313"/>
      <c r="QKG78" s="313"/>
      <c r="QKH78" s="313"/>
      <c r="QKI78" s="313"/>
      <c r="QKJ78" s="313"/>
      <c r="QKK78" s="313"/>
      <c r="QKL78" s="313"/>
      <c r="QKM78" s="313"/>
      <c r="QKN78" s="313"/>
      <c r="QKO78" s="313"/>
      <c r="QKP78" s="313"/>
      <c r="QKQ78" s="313"/>
      <c r="QKR78" s="313"/>
      <c r="QKS78" s="313"/>
      <c r="QKT78" s="313"/>
      <c r="QKU78" s="313"/>
      <c r="QKV78" s="313"/>
      <c r="QKW78" s="313"/>
      <c r="QKX78" s="313"/>
      <c r="QKY78" s="313"/>
      <c r="QKZ78" s="313"/>
      <c r="QLA78" s="313"/>
      <c r="QLB78" s="313"/>
      <c r="QLC78" s="313"/>
      <c r="QLD78" s="313"/>
      <c r="QLE78" s="313"/>
      <c r="QLF78" s="313"/>
      <c r="QLG78" s="313"/>
      <c r="QLH78" s="313"/>
      <c r="QLI78" s="313"/>
      <c r="QLJ78" s="313"/>
      <c r="QLK78" s="313"/>
      <c r="QLL78" s="313"/>
      <c r="QLM78" s="313"/>
      <c r="QLN78" s="313"/>
      <c r="QLO78" s="313"/>
      <c r="QLP78" s="313"/>
      <c r="QLQ78" s="313"/>
      <c r="QLR78" s="313"/>
      <c r="QLS78" s="313"/>
      <c r="QLT78" s="313"/>
      <c r="QLU78" s="313"/>
      <c r="QLV78" s="313"/>
      <c r="QLW78" s="313"/>
      <c r="QLX78" s="313"/>
      <c r="QLY78" s="313"/>
      <c r="QLZ78" s="313"/>
      <c r="QMA78" s="313"/>
      <c r="QMB78" s="313"/>
      <c r="QMC78" s="313"/>
      <c r="QMD78" s="313"/>
      <c r="QME78" s="313"/>
      <c r="QMF78" s="313"/>
      <c r="QMG78" s="313"/>
      <c r="QMH78" s="313"/>
      <c r="QMI78" s="313"/>
      <c r="QMJ78" s="313"/>
      <c r="QMK78" s="313"/>
      <c r="QML78" s="313"/>
      <c r="QMM78" s="313"/>
      <c r="QMN78" s="313"/>
      <c r="QMO78" s="313"/>
      <c r="QMP78" s="313"/>
      <c r="QMQ78" s="313"/>
      <c r="QMR78" s="313"/>
      <c r="QMS78" s="313"/>
      <c r="QMT78" s="313"/>
      <c r="QMU78" s="313"/>
      <c r="QMV78" s="313"/>
      <c r="QMW78" s="313"/>
      <c r="QMX78" s="313"/>
      <c r="QMY78" s="313"/>
      <c r="QMZ78" s="313"/>
      <c r="QNA78" s="313"/>
      <c r="QNB78" s="313"/>
      <c r="QNC78" s="313"/>
      <c r="QND78" s="313"/>
      <c r="QNE78" s="313"/>
      <c r="QNF78" s="313"/>
      <c r="QNG78" s="313"/>
      <c r="QNH78" s="313"/>
      <c r="QNI78" s="313"/>
      <c r="QNJ78" s="313"/>
      <c r="QNK78" s="313"/>
      <c r="QNL78" s="313"/>
      <c r="QNM78" s="313"/>
      <c r="QNN78" s="313"/>
      <c r="QNO78" s="313"/>
      <c r="QNP78" s="313"/>
      <c r="QNQ78" s="313"/>
      <c r="QNR78" s="313"/>
      <c r="QNS78" s="313"/>
      <c r="QNT78" s="313"/>
      <c r="QNU78" s="313"/>
      <c r="QNV78" s="313"/>
      <c r="QNW78" s="313"/>
      <c r="QNX78" s="313"/>
      <c r="QNY78" s="313"/>
      <c r="QNZ78" s="313"/>
      <c r="QOA78" s="313"/>
      <c r="QOB78" s="313"/>
      <c r="QOC78" s="313"/>
      <c r="QOD78" s="313"/>
      <c r="QOE78" s="313"/>
      <c r="QOF78" s="313"/>
      <c r="QOG78" s="313"/>
      <c r="QOH78" s="313"/>
      <c r="QOI78" s="313"/>
      <c r="QOJ78" s="313"/>
      <c r="QOK78" s="313"/>
      <c r="QOL78" s="313"/>
      <c r="QOM78" s="313"/>
      <c r="QON78" s="313"/>
      <c r="QOO78" s="313"/>
      <c r="QOP78" s="313"/>
      <c r="QOQ78" s="313"/>
      <c r="QOR78" s="313"/>
      <c r="QOS78" s="313"/>
      <c r="QOT78" s="313"/>
      <c r="QOU78" s="313"/>
      <c r="QOV78" s="313"/>
      <c r="QOW78" s="313"/>
      <c r="QOX78" s="313"/>
      <c r="QOY78" s="313"/>
      <c r="QOZ78" s="313"/>
      <c r="QPA78" s="313"/>
      <c r="QPB78" s="313"/>
      <c r="QPC78" s="313"/>
      <c r="QPD78" s="313"/>
      <c r="QPE78" s="313"/>
      <c r="QPF78" s="313"/>
      <c r="QPG78" s="313"/>
      <c r="QPH78" s="313"/>
      <c r="QPI78" s="313"/>
      <c r="QPJ78" s="313"/>
      <c r="QPK78" s="313"/>
      <c r="QPL78" s="313"/>
      <c r="QPM78" s="313"/>
      <c r="QPN78" s="313"/>
      <c r="QPO78" s="313"/>
      <c r="QPP78" s="313"/>
      <c r="QPQ78" s="313"/>
      <c r="QPR78" s="313"/>
      <c r="QPS78" s="313"/>
      <c r="QPT78" s="313"/>
      <c r="QPU78" s="313"/>
      <c r="QPV78" s="313"/>
      <c r="QPW78" s="313"/>
      <c r="QPX78" s="313"/>
      <c r="QPY78" s="313"/>
      <c r="QPZ78" s="313"/>
      <c r="QQA78" s="313"/>
      <c r="QQB78" s="313"/>
      <c r="QQC78" s="313"/>
      <c r="QQD78" s="313"/>
      <c r="QQE78" s="313"/>
      <c r="QQF78" s="313"/>
      <c r="QQG78" s="313"/>
      <c r="QQH78" s="313"/>
      <c r="QQI78" s="313"/>
      <c r="QQJ78" s="313"/>
      <c r="QQK78" s="313"/>
      <c r="QQL78" s="313"/>
      <c r="QQM78" s="313"/>
      <c r="QQN78" s="313"/>
      <c r="QQO78" s="313"/>
      <c r="QQP78" s="313"/>
      <c r="QQQ78" s="313"/>
      <c r="QQR78" s="313"/>
      <c r="QQS78" s="313"/>
      <c r="QQT78" s="313"/>
      <c r="QQU78" s="313"/>
      <c r="QQV78" s="313"/>
      <c r="QQW78" s="313"/>
      <c r="QQX78" s="313"/>
      <c r="QQY78" s="313"/>
      <c r="QQZ78" s="313"/>
      <c r="QRA78" s="313"/>
      <c r="QRB78" s="313"/>
      <c r="QRC78" s="313"/>
      <c r="QRD78" s="313"/>
      <c r="QRE78" s="313"/>
      <c r="QRF78" s="313"/>
      <c r="QRG78" s="313"/>
      <c r="QRH78" s="313"/>
      <c r="QRI78" s="313"/>
      <c r="QRJ78" s="313"/>
      <c r="QRK78" s="313"/>
      <c r="QRL78" s="313"/>
      <c r="QRM78" s="313"/>
      <c r="QRN78" s="313"/>
      <c r="QRO78" s="313"/>
      <c r="QRP78" s="313"/>
      <c r="QRQ78" s="313"/>
      <c r="QRR78" s="313"/>
      <c r="QRS78" s="313"/>
      <c r="QRT78" s="313"/>
      <c r="QRU78" s="313"/>
      <c r="QRV78" s="313"/>
      <c r="QRW78" s="313"/>
      <c r="QRX78" s="313"/>
      <c r="QRY78" s="313"/>
      <c r="QRZ78" s="313"/>
      <c r="QSA78" s="313"/>
      <c r="QSB78" s="313"/>
      <c r="QSC78" s="313"/>
      <c r="QSD78" s="313"/>
      <c r="QSE78" s="313"/>
      <c r="QSF78" s="313"/>
      <c r="QSG78" s="313"/>
      <c r="QSH78" s="313"/>
      <c r="QSI78" s="313"/>
      <c r="QSJ78" s="313"/>
      <c r="QSK78" s="313"/>
      <c r="QSL78" s="313"/>
      <c r="QSM78" s="313"/>
      <c r="QSN78" s="313"/>
      <c r="QSO78" s="313"/>
      <c r="QSP78" s="313"/>
      <c r="QSQ78" s="313"/>
      <c r="QSR78" s="313"/>
      <c r="QSS78" s="313"/>
      <c r="QST78" s="313"/>
      <c r="QSU78" s="313"/>
      <c r="QSV78" s="313"/>
      <c r="QSW78" s="313"/>
      <c r="QSX78" s="313"/>
      <c r="QSY78" s="313"/>
      <c r="QSZ78" s="313"/>
      <c r="QTA78" s="313"/>
      <c r="QTB78" s="313"/>
      <c r="QTC78" s="313"/>
      <c r="QTD78" s="313"/>
      <c r="QTE78" s="313"/>
      <c r="QTF78" s="313"/>
      <c r="QTG78" s="313"/>
      <c r="QTH78" s="313"/>
      <c r="QTI78" s="313"/>
      <c r="QTJ78" s="313"/>
      <c r="QTK78" s="313"/>
      <c r="QTL78" s="313"/>
      <c r="QTM78" s="313"/>
      <c r="QTN78" s="313"/>
      <c r="QTO78" s="313"/>
      <c r="QTP78" s="313"/>
      <c r="QTQ78" s="313"/>
      <c r="QTR78" s="313"/>
      <c r="QTS78" s="313"/>
      <c r="QTT78" s="313"/>
      <c r="QTU78" s="313"/>
      <c r="QTV78" s="313"/>
      <c r="QTW78" s="313"/>
      <c r="QTX78" s="313"/>
      <c r="QTY78" s="313"/>
      <c r="QTZ78" s="313"/>
      <c r="QUA78" s="313"/>
      <c r="QUB78" s="313"/>
      <c r="QUC78" s="313"/>
      <c r="QUD78" s="313"/>
      <c r="QUE78" s="313"/>
      <c r="QUF78" s="313"/>
      <c r="QUG78" s="313"/>
      <c r="QUH78" s="313"/>
      <c r="QUI78" s="313"/>
      <c r="QUJ78" s="313"/>
      <c r="QUK78" s="313"/>
      <c r="QUL78" s="313"/>
      <c r="QUM78" s="313"/>
      <c r="QUN78" s="313"/>
      <c r="QUO78" s="313"/>
      <c r="QUP78" s="313"/>
      <c r="QUQ78" s="313"/>
      <c r="QUR78" s="313"/>
      <c r="QUS78" s="313"/>
      <c r="QUT78" s="313"/>
      <c r="QUU78" s="313"/>
      <c r="QUV78" s="313"/>
      <c r="QUW78" s="313"/>
      <c r="QUX78" s="313"/>
      <c r="QUY78" s="313"/>
      <c r="QUZ78" s="313"/>
      <c r="QVA78" s="313"/>
      <c r="QVB78" s="313"/>
      <c r="QVC78" s="313"/>
      <c r="QVD78" s="313"/>
      <c r="QVE78" s="313"/>
      <c r="QVF78" s="313"/>
      <c r="QVG78" s="313"/>
      <c r="QVH78" s="313"/>
      <c r="QVI78" s="313"/>
      <c r="QVJ78" s="313"/>
      <c r="QVK78" s="313"/>
      <c r="QVL78" s="313"/>
      <c r="QVM78" s="313"/>
      <c r="QVN78" s="313"/>
      <c r="QVO78" s="313"/>
      <c r="QVP78" s="313"/>
      <c r="QVQ78" s="313"/>
      <c r="QVR78" s="313"/>
      <c r="QVS78" s="313"/>
      <c r="QVT78" s="313"/>
      <c r="QVU78" s="313"/>
      <c r="QVV78" s="313"/>
      <c r="QVW78" s="313"/>
      <c r="QVX78" s="313"/>
      <c r="QVY78" s="313"/>
      <c r="QVZ78" s="313"/>
      <c r="QWA78" s="313"/>
      <c r="QWB78" s="313"/>
      <c r="QWC78" s="313"/>
      <c r="QWD78" s="313"/>
      <c r="QWE78" s="313"/>
      <c r="QWF78" s="313"/>
      <c r="QWG78" s="313"/>
      <c r="QWH78" s="313"/>
      <c r="QWI78" s="313"/>
      <c r="QWJ78" s="313"/>
      <c r="QWK78" s="313"/>
      <c r="QWL78" s="313"/>
      <c r="QWM78" s="313"/>
      <c r="QWN78" s="313"/>
      <c r="QWO78" s="313"/>
      <c r="QWP78" s="313"/>
      <c r="QWQ78" s="313"/>
      <c r="QWR78" s="313"/>
      <c r="QWS78" s="313"/>
      <c r="QWT78" s="313"/>
      <c r="QWU78" s="313"/>
      <c r="QWV78" s="313"/>
      <c r="QWW78" s="313"/>
      <c r="QWX78" s="313"/>
      <c r="QWY78" s="313"/>
      <c r="QWZ78" s="313"/>
      <c r="QXA78" s="313"/>
      <c r="QXB78" s="313"/>
      <c r="QXC78" s="313"/>
      <c r="QXD78" s="313"/>
      <c r="QXE78" s="313"/>
      <c r="QXF78" s="313"/>
      <c r="QXG78" s="313"/>
      <c r="QXH78" s="313"/>
      <c r="QXI78" s="313"/>
      <c r="QXJ78" s="313"/>
      <c r="QXK78" s="313"/>
      <c r="QXL78" s="313"/>
      <c r="QXM78" s="313"/>
      <c r="QXN78" s="313"/>
      <c r="QXO78" s="313"/>
      <c r="QXP78" s="313"/>
      <c r="QXQ78" s="313"/>
      <c r="QXR78" s="313"/>
      <c r="QXS78" s="313"/>
      <c r="QXT78" s="313"/>
      <c r="QXU78" s="313"/>
      <c r="QXV78" s="313"/>
      <c r="QXW78" s="313"/>
      <c r="QXX78" s="313"/>
      <c r="QXY78" s="313"/>
      <c r="QXZ78" s="313"/>
      <c r="QYA78" s="313"/>
      <c r="QYB78" s="313"/>
      <c r="QYC78" s="313"/>
      <c r="QYD78" s="313"/>
      <c r="QYE78" s="313"/>
      <c r="QYF78" s="313"/>
      <c r="QYG78" s="313"/>
      <c r="QYH78" s="313"/>
      <c r="QYI78" s="313"/>
      <c r="QYJ78" s="313"/>
      <c r="QYK78" s="313"/>
      <c r="QYL78" s="313"/>
      <c r="QYM78" s="313"/>
      <c r="QYN78" s="313"/>
      <c r="QYO78" s="313"/>
      <c r="QYP78" s="313"/>
      <c r="QYQ78" s="313"/>
      <c r="QYR78" s="313"/>
      <c r="QYS78" s="313"/>
      <c r="QYT78" s="313"/>
      <c r="QYU78" s="313"/>
      <c r="QYV78" s="313"/>
      <c r="QYW78" s="313"/>
      <c r="QYX78" s="313"/>
      <c r="QYY78" s="313"/>
      <c r="QYZ78" s="313"/>
      <c r="QZA78" s="313"/>
      <c r="QZB78" s="313"/>
      <c r="QZC78" s="313"/>
      <c r="QZD78" s="313"/>
      <c r="QZE78" s="313"/>
      <c r="QZF78" s="313"/>
      <c r="QZG78" s="313"/>
      <c r="QZH78" s="313"/>
      <c r="QZI78" s="313"/>
      <c r="QZJ78" s="313"/>
      <c r="QZK78" s="313"/>
      <c r="QZL78" s="313"/>
      <c r="QZM78" s="313"/>
      <c r="QZN78" s="313"/>
      <c r="QZO78" s="313"/>
      <c r="QZP78" s="313"/>
      <c r="QZQ78" s="313"/>
      <c r="QZR78" s="313"/>
      <c r="QZS78" s="313"/>
      <c r="QZT78" s="313"/>
      <c r="QZU78" s="313"/>
      <c r="QZV78" s="313"/>
      <c r="QZW78" s="313"/>
      <c r="QZX78" s="313"/>
      <c r="QZY78" s="313"/>
      <c r="QZZ78" s="313"/>
      <c r="RAA78" s="313"/>
      <c r="RAB78" s="313"/>
      <c r="RAC78" s="313"/>
      <c r="RAD78" s="313"/>
      <c r="RAE78" s="313"/>
      <c r="RAF78" s="313"/>
      <c r="RAG78" s="313"/>
      <c r="RAH78" s="313"/>
      <c r="RAI78" s="313"/>
      <c r="RAJ78" s="313"/>
      <c r="RAK78" s="313"/>
      <c r="RAL78" s="313"/>
      <c r="RAM78" s="313"/>
      <c r="RAN78" s="313"/>
      <c r="RAO78" s="313"/>
      <c r="RAP78" s="313"/>
      <c r="RAQ78" s="313"/>
      <c r="RAR78" s="313"/>
      <c r="RAS78" s="313"/>
      <c r="RAT78" s="313"/>
      <c r="RAU78" s="313"/>
      <c r="RAV78" s="313"/>
      <c r="RAW78" s="313"/>
      <c r="RAX78" s="313"/>
      <c r="RAY78" s="313"/>
      <c r="RAZ78" s="313"/>
      <c r="RBA78" s="313"/>
      <c r="RBB78" s="313"/>
      <c r="RBC78" s="313"/>
      <c r="RBD78" s="313"/>
      <c r="RBE78" s="313"/>
      <c r="RBF78" s="313"/>
      <c r="RBG78" s="313"/>
      <c r="RBH78" s="313"/>
      <c r="RBI78" s="313"/>
      <c r="RBJ78" s="313"/>
      <c r="RBK78" s="313"/>
      <c r="RBL78" s="313"/>
      <c r="RBM78" s="313"/>
      <c r="RBN78" s="313"/>
      <c r="RBO78" s="313"/>
      <c r="RBP78" s="313"/>
      <c r="RBQ78" s="313"/>
      <c r="RBR78" s="313"/>
      <c r="RBS78" s="313"/>
      <c r="RBT78" s="313"/>
      <c r="RBU78" s="313"/>
      <c r="RBV78" s="313"/>
      <c r="RBW78" s="313"/>
      <c r="RBX78" s="313"/>
      <c r="RBY78" s="313"/>
      <c r="RBZ78" s="313"/>
      <c r="RCA78" s="313"/>
      <c r="RCB78" s="313"/>
      <c r="RCC78" s="313"/>
      <c r="RCD78" s="313"/>
      <c r="RCE78" s="313"/>
      <c r="RCF78" s="313"/>
      <c r="RCG78" s="313"/>
      <c r="RCH78" s="313"/>
      <c r="RCI78" s="313"/>
      <c r="RCJ78" s="313"/>
      <c r="RCK78" s="313"/>
      <c r="RCL78" s="313"/>
      <c r="RCM78" s="313"/>
      <c r="RCN78" s="313"/>
      <c r="RCO78" s="313"/>
      <c r="RCP78" s="313"/>
      <c r="RCQ78" s="313"/>
      <c r="RCR78" s="313"/>
      <c r="RCS78" s="313"/>
      <c r="RCT78" s="313"/>
      <c r="RCU78" s="313"/>
      <c r="RCV78" s="313"/>
      <c r="RCW78" s="313"/>
      <c r="RCX78" s="313"/>
      <c r="RCY78" s="313"/>
      <c r="RCZ78" s="313"/>
      <c r="RDA78" s="313"/>
      <c r="RDB78" s="313"/>
      <c r="RDC78" s="313"/>
      <c r="RDD78" s="313"/>
      <c r="RDE78" s="313"/>
      <c r="RDF78" s="313"/>
      <c r="RDG78" s="313"/>
      <c r="RDH78" s="313"/>
      <c r="RDI78" s="313"/>
      <c r="RDJ78" s="313"/>
      <c r="RDK78" s="313"/>
      <c r="RDL78" s="313"/>
      <c r="RDM78" s="313"/>
      <c r="RDN78" s="313"/>
      <c r="RDO78" s="313"/>
      <c r="RDP78" s="313"/>
      <c r="RDQ78" s="313"/>
      <c r="RDR78" s="313"/>
      <c r="RDS78" s="313"/>
      <c r="RDT78" s="313"/>
      <c r="RDU78" s="313"/>
      <c r="RDV78" s="313"/>
      <c r="RDW78" s="313"/>
      <c r="RDX78" s="313"/>
      <c r="RDY78" s="313"/>
      <c r="RDZ78" s="313"/>
      <c r="REA78" s="313"/>
      <c r="REB78" s="313"/>
      <c r="REC78" s="313"/>
      <c r="RED78" s="313"/>
      <c r="REE78" s="313"/>
      <c r="REF78" s="313"/>
      <c r="REG78" s="313"/>
      <c r="REH78" s="313"/>
      <c r="REI78" s="313"/>
      <c r="REJ78" s="313"/>
      <c r="REK78" s="313"/>
      <c r="REL78" s="313"/>
      <c r="REM78" s="313"/>
      <c r="REN78" s="313"/>
      <c r="REO78" s="313"/>
      <c r="REP78" s="313"/>
      <c r="REQ78" s="313"/>
      <c r="RER78" s="313"/>
      <c r="RES78" s="313"/>
      <c r="RET78" s="313"/>
      <c r="REU78" s="313"/>
      <c r="REV78" s="313"/>
      <c r="REW78" s="313"/>
      <c r="REX78" s="313"/>
      <c r="REY78" s="313"/>
      <c r="REZ78" s="313"/>
      <c r="RFA78" s="313"/>
      <c r="RFB78" s="313"/>
      <c r="RFC78" s="313"/>
      <c r="RFD78" s="313"/>
      <c r="RFE78" s="313"/>
      <c r="RFF78" s="313"/>
      <c r="RFG78" s="313"/>
      <c r="RFH78" s="313"/>
      <c r="RFI78" s="313"/>
      <c r="RFJ78" s="313"/>
      <c r="RFK78" s="313"/>
      <c r="RFL78" s="313"/>
      <c r="RFM78" s="313"/>
      <c r="RFN78" s="313"/>
      <c r="RFO78" s="313"/>
      <c r="RFP78" s="313"/>
      <c r="RFQ78" s="313"/>
      <c r="RFR78" s="313"/>
      <c r="RFS78" s="313"/>
      <c r="RFT78" s="313"/>
      <c r="RFU78" s="313"/>
      <c r="RFV78" s="313"/>
      <c r="RFW78" s="313"/>
      <c r="RFX78" s="313"/>
      <c r="RFY78" s="313"/>
      <c r="RFZ78" s="313"/>
      <c r="RGA78" s="313"/>
      <c r="RGB78" s="313"/>
      <c r="RGC78" s="313"/>
      <c r="RGD78" s="313"/>
      <c r="RGE78" s="313"/>
      <c r="RGF78" s="313"/>
      <c r="RGG78" s="313"/>
      <c r="RGH78" s="313"/>
      <c r="RGI78" s="313"/>
      <c r="RGJ78" s="313"/>
      <c r="RGK78" s="313"/>
      <c r="RGL78" s="313"/>
      <c r="RGM78" s="313"/>
      <c r="RGN78" s="313"/>
      <c r="RGO78" s="313"/>
      <c r="RGP78" s="313"/>
      <c r="RGQ78" s="313"/>
      <c r="RGR78" s="313"/>
      <c r="RGS78" s="313"/>
      <c r="RGT78" s="313"/>
      <c r="RGU78" s="313"/>
      <c r="RGV78" s="313"/>
      <c r="RGW78" s="313"/>
      <c r="RGX78" s="313"/>
      <c r="RGY78" s="313"/>
      <c r="RGZ78" s="313"/>
      <c r="RHA78" s="313"/>
      <c r="RHB78" s="313"/>
      <c r="RHC78" s="313"/>
      <c r="RHD78" s="313"/>
      <c r="RHE78" s="313"/>
      <c r="RHF78" s="313"/>
      <c r="RHG78" s="313"/>
      <c r="RHH78" s="313"/>
      <c r="RHI78" s="313"/>
      <c r="RHJ78" s="313"/>
      <c r="RHK78" s="313"/>
      <c r="RHL78" s="313"/>
      <c r="RHM78" s="313"/>
      <c r="RHN78" s="313"/>
      <c r="RHO78" s="313"/>
      <c r="RHP78" s="313"/>
      <c r="RHQ78" s="313"/>
      <c r="RHR78" s="313"/>
      <c r="RHS78" s="313"/>
      <c r="RHT78" s="313"/>
      <c r="RHU78" s="313"/>
      <c r="RHV78" s="313"/>
      <c r="RHW78" s="313"/>
      <c r="RHX78" s="313"/>
      <c r="RHY78" s="313"/>
      <c r="RHZ78" s="313"/>
      <c r="RIA78" s="313"/>
      <c r="RIB78" s="313"/>
      <c r="RIC78" s="313"/>
      <c r="RID78" s="313"/>
      <c r="RIE78" s="313"/>
      <c r="RIF78" s="313"/>
      <c r="RIG78" s="313"/>
      <c r="RIH78" s="313"/>
      <c r="RII78" s="313"/>
      <c r="RIJ78" s="313"/>
      <c r="RIK78" s="313"/>
      <c r="RIL78" s="313"/>
      <c r="RIM78" s="313"/>
      <c r="RIN78" s="313"/>
      <c r="RIO78" s="313"/>
      <c r="RIP78" s="313"/>
      <c r="RIQ78" s="313"/>
      <c r="RIR78" s="313"/>
      <c r="RIS78" s="313"/>
      <c r="RIT78" s="313"/>
      <c r="RIU78" s="313"/>
      <c r="RIV78" s="313"/>
      <c r="RIW78" s="313"/>
      <c r="RIX78" s="313"/>
      <c r="RIY78" s="313"/>
      <c r="RIZ78" s="313"/>
      <c r="RJA78" s="313"/>
      <c r="RJB78" s="313"/>
      <c r="RJC78" s="313"/>
      <c r="RJD78" s="313"/>
      <c r="RJE78" s="313"/>
      <c r="RJF78" s="313"/>
      <c r="RJG78" s="313"/>
      <c r="RJH78" s="313"/>
      <c r="RJI78" s="313"/>
      <c r="RJJ78" s="313"/>
      <c r="RJK78" s="313"/>
      <c r="RJL78" s="313"/>
      <c r="RJM78" s="313"/>
      <c r="RJN78" s="313"/>
      <c r="RJO78" s="313"/>
      <c r="RJP78" s="313"/>
      <c r="RJQ78" s="313"/>
      <c r="RJR78" s="313"/>
      <c r="RJS78" s="313"/>
      <c r="RJT78" s="313"/>
      <c r="RJU78" s="313"/>
      <c r="RJV78" s="313"/>
      <c r="RJW78" s="313"/>
      <c r="RJX78" s="313"/>
      <c r="RJY78" s="313"/>
      <c r="RJZ78" s="313"/>
      <c r="RKA78" s="313"/>
      <c r="RKB78" s="313"/>
      <c r="RKC78" s="313"/>
      <c r="RKD78" s="313"/>
      <c r="RKE78" s="313"/>
      <c r="RKF78" s="313"/>
      <c r="RKG78" s="313"/>
      <c r="RKH78" s="313"/>
      <c r="RKI78" s="313"/>
      <c r="RKJ78" s="313"/>
      <c r="RKK78" s="313"/>
      <c r="RKL78" s="313"/>
      <c r="RKM78" s="313"/>
      <c r="RKN78" s="313"/>
      <c r="RKO78" s="313"/>
      <c r="RKP78" s="313"/>
      <c r="RKQ78" s="313"/>
      <c r="RKR78" s="313"/>
      <c r="RKS78" s="313"/>
      <c r="RKT78" s="313"/>
      <c r="RKU78" s="313"/>
      <c r="RKV78" s="313"/>
      <c r="RKW78" s="313"/>
      <c r="RKX78" s="313"/>
      <c r="RKY78" s="313"/>
      <c r="RKZ78" s="313"/>
      <c r="RLA78" s="313"/>
      <c r="RLB78" s="313"/>
      <c r="RLC78" s="313"/>
      <c r="RLD78" s="313"/>
      <c r="RLE78" s="313"/>
      <c r="RLF78" s="313"/>
      <c r="RLG78" s="313"/>
      <c r="RLH78" s="313"/>
      <c r="RLI78" s="313"/>
      <c r="RLJ78" s="313"/>
      <c r="RLK78" s="313"/>
      <c r="RLL78" s="313"/>
      <c r="RLM78" s="313"/>
      <c r="RLN78" s="313"/>
      <c r="RLO78" s="313"/>
      <c r="RLP78" s="313"/>
      <c r="RLQ78" s="313"/>
      <c r="RLR78" s="313"/>
      <c r="RLS78" s="313"/>
      <c r="RLT78" s="313"/>
      <c r="RLU78" s="313"/>
      <c r="RLV78" s="313"/>
      <c r="RLW78" s="313"/>
      <c r="RLX78" s="313"/>
      <c r="RLY78" s="313"/>
      <c r="RLZ78" s="313"/>
      <c r="RMA78" s="313"/>
      <c r="RMB78" s="313"/>
      <c r="RMC78" s="313"/>
      <c r="RMD78" s="313"/>
      <c r="RME78" s="313"/>
      <c r="RMF78" s="313"/>
      <c r="RMG78" s="313"/>
      <c r="RMH78" s="313"/>
      <c r="RMI78" s="313"/>
      <c r="RMJ78" s="313"/>
      <c r="RMK78" s="313"/>
      <c r="RML78" s="313"/>
      <c r="RMM78" s="313"/>
      <c r="RMN78" s="313"/>
      <c r="RMO78" s="313"/>
      <c r="RMP78" s="313"/>
      <c r="RMQ78" s="313"/>
      <c r="RMR78" s="313"/>
      <c r="RMS78" s="313"/>
      <c r="RMT78" s="313"/>
      <c r="RMU78" s="313"/>
      <c r="RMV78" s="313"/>
      <c r="RMW78" s="313"/>
      <c r="RMX78" s="313"/>
      <c r="RMY78" s="313"/>
      <c r="RMZ78" s="313"/>
      <c r="RNA78" s="313"/>
      <c r="RNB78" s="313"/>
      <c r="RNC78" s="313"/>
      <c r="RND78" s="313"/>
      <c r="RNE78" s="313"/>
      <c r="RNF78" s="313"/>
      <c r="RNG78" s="313"/>
      <c r="RNH78" s="313"/>
      <c r="RNI78" s="313"/>
      <c r="RNJ78" s="313"/>
      <c r="RNK78" s="313"/>
      <c r="RNL78" s="313"/>
      <c r="RNM78" s="313"/>
      <c r="RNN78" s="313"/>
      <c r="RNO78" s="313"/>
      <c r="RNP78" s="313"/>
      <c r="RNQ78" s="313"/>
      <c r="RNR78" s="313"/>
      <c r="RNS78" s="313"/>
      <c r="RNT78" s="313"/>
      <c r="RNU78" s="313"/>
      <c r="RNV78" s="313"/>
      <c r="RNW78" s="313"/>
      <c r="RNX78" s="313"/>
      <c r="RNY78" s="313"/>
      <c r="RNZ78" s="313"/>
      <c r="ROA78" s="313"/>
      <c r="ROB78" s="313"/>
      <c r="ROC78" s="313"/>
      <c r="ROD78" s="313"/>
      <c r="ROE78" s="313"/>
      <c r="ROF78" s="313"/>
      <c r="ROG78" s="313"/>
      <c r="ROH78" s="313"/>
      <c r="ROI78" s="313"/>
      <c r="ROJ78" s="313"/>
      <c r="ROK78" s="313"/>
      <c r="ROL78" s="313"/>
      <c r="ROM78" s="313"/>
      <c r="RON78" s="313"/>
      <c r="ROO78" s="313"/>
      <c r="ROP78" s="313"/>
      <c r="ROQ78" s="313"/>
      <c r="ROR78" s="313"/>
      <c r="ROS78" s="313"/>
      <c r="ROT78" s="313"/>
      <c r="ROU78" s="313"/>
      <c r="ROV78" s="313"/>
      <c r="ROW78" s="313"/>
      <c r="ROX78" s="313"/>
      <c r="ROY78" s="313"/>
      <c r="ROZ78" s="313"/>
      <c r="RPA78" s="313"/>
      <c r="RPB78" s="313"/>
      <c r="RPC78" s="313"/>
      <c r="RPD78" s="313"/>
      <c r="RPE78" s="313"/>
      <c r="RPF78" s="313"/>
      <c r="RPG78" s="313"/>
      <c r="RPH78" s="313"/>
      <c r="RPI78" s="313"/>
      <c r="RPJ78" s="313"/>
      <c r="RPK78" s="313"/>
      <c r="RPL78" s="313"/>
      <c r="RPM78" s="313"/>
      <c r="RPN78" s="313"/>
      <c r="RPO78" s="313"/>
      <c r="RPP78" s="313"/>
      <c r="RPQ78" s="313"/>
      <c r="RPR78" s="313"/>
      <c r="RPS78" s="313"/>
      <c r="RPT78" s="313"/>
      <c r="RPU78" s="313"/>
      <c r="RPV78" s="313"/>
      <c r="RPW78" s="313"/>
      <c r="RPX78" s="313"/>
      <c r="RPY78" s="313"/>
      <c r="RPZ78" s="313"/>
      <c r="RQA78" s="313"/>
      <c r="RQB78" s="313"/>
      <c r="RQC78" s="313"/>
      <c r="RQD78" s="313"/>
      <c r="RQE78" s="313"/>
      <c r="RQF78" s="313"/>
      <c r="RQG78" s="313"/>
      <c r="RQH78" s="313"/>
      <c r="RQI78" s="313"/>
      <c r="RQJ78" s="313"/>
      <c r="RQK78" s="313"/>
      <c r="RQL78" s="313"/>
      <c r="RQM78" s="313"/>
      <c r="RQN78" s="313"/>
      <c r="RQO78" s="313"/>
      <c r="RQP78" s="313"/>
      <c r="RQQ78" s="313"/>
      <c r="RQR78" s="313"/>
      <c r="RQS78" s="313"/>
      <c r="RQT78" s="313"/>
      <c r="RQU78" s="313"/>
      <c r="RQV78" s="313"/>
      <c r="RQW78" s="313"/>
      <c r="RQX78" s="313"/>
      <c r="RQY78" s="313"/>
      <c r="RQZ78" s="313"/>
      <c r="RRA78" s="313"/>
      <c r="RRB78" s="313"/>
      <c r="RRC78" s="313"/>
      <c r="RRD78" s="313"/>
      <c r="RRE78" s="313"/>
      <c r="RRF78" s="313"/>
      <c r="RRG78" s="313"/>
      <c r="RRH78" s="313"/>
      <c r="RRI78" s="313"/>
      <c r="RRJ78" s="313"/>
      <c r="RRK78" s="313"/>
      <c r="RRL78" s="313"/>
      <c r="RRM78" s="313"/>
      <c r="RRN78" s="313"/>
      <c r="RRO78" s="313"/>
      <c r="RRP78" s="313"/>
      <c r="RRQ78" s="313"/>
      <c r="RRR78" s="313"/>
      <c r="RRS78" s="313"/>
      <c r="RRT78" s="313"/>
      <c r="RRU78" s="313"/>
      <c r="RRV78" s="313"/>
      <c r="RRW78" s="313"/>
      <c r="RRX78" s="313"/>
      <c r="RRY78" s="313"/>
      <c r="RRZ78" s="313"/>
      <c r="RSA78" s="313"/>
      <c r="RSB78" s="313"/>
      <c r="RSC78" s="313"/>
      <c r="RSD78" s="313"/>
      <c r="RSE78" s="313"/>
      <c r="RSF78" s="313"/>
      <c r="RSG78" s="313"/>
      <c r="RSH78" s="313"/>
      <c r="RSI78" s="313"/>
      <c r="RSJ78" s="313"/>
      <c r="RSK78" s="313"/>
      <c r="RSL78" s="313"/>
      <c r="RSM78" s="313"/>
      <c r="RSN78" s="313"/>
      <c r="RSO78" s="313"/>
      <c r="RSP78" s="313"/>
      <c r="RSQ78" s="313"/>
      <c r="RSR78" s="313"/>
      <c r="RSS78" s="313"/>
      <c r="RST78" s="313"/>
      <c r="RSU78" s="313"/>
      <c r="RSV78" s="313"/>
      <c r="RSW78" s="313"/>
      <c r="RSX78" s="313"/>
      <c r="RSY78" s="313"/>
      <c r="RSZ78" s="313"/>
      <c r="RTA78" s="313"/>
      <c r="RTB78" s="313"/>
      <c r="RTC78" s="313"/>
      <c r="RTD78" s="313"/>
      <c r="RTE78" s="313"/>
      <c r="RTF78" s="313"/>
      <c r="RTG78" s="313"/>
      <c r="RTH78" s="313"/>
      <c r="RTI78" s="313"/>
      <c r="RTJ78" s="313"/>
      <c r="RTK78" s="313"/>
      <c r="RTL78" s="313"/>
      <c r="RTM78" s="313"/>
      <c r="RTN78" s="313"/>
      <c r="RTO78" s="313"/>
      <c r="RTP78" s="313"/>
      <c r="RTQ78" s="313"/>
      <c r="RTR78" s="313"/>
      <c r="RTS78" s="313"/>
      <c r="RTT78" s="313"/>
      <c r="RTU78" s="313"/>
      <c r="RTV78" s="313"/>
      <c r="RTW78" s="313"/>
      <c r="RTX78" s="313"/>
      <c r="RTY78" s="313"/>
      <c r="RTZ78" s="313"/>
      <c r="RUA78" s="313"/>
      <c r="RUB78" s="313"/>
      <c r="RUC78" s="313"/>
      <c r="RUD78" s="313"/>
      <c r="RUE78" s="313"/>
      <c r="RUF78" s="313"/>
      <c r="RUG78" s="313"/>
      <c r="RUH78" s="313"/>
      <c r="RUI78" s="313"/>
      <c r="RUJ78" s="313"/>
      <c r="RUK78" s="313"/>
      <c r="RUL78" s="313"/>
      <c r="RUM78" s="313"/>
      <c r="RUN78" s="313"/>
      <c r="RUO78" s="313"/>
      <c r="RUP78" s="313"/>
      <c r="RUQ78" s="313"/>
      <c r="RUR78" s="313"/>
      <c r="RUS78" s="313"/>
      <c r="RUT78" s="313"/>
      <c r="RUU78" s="313"/>
      <c r="RUV78" s="313"/>
      <c r="RUW78" s="313"/>
      <c r="RUX78" s="313"/>
      <c r="RUY78" s="313"/>
      <c r="RUZ78" s="313"/>
      <c r="RVA78" s="313"/>
      <c r="RVB78" s="313"/>
      <c r="RVC78" s="313"/>
      <c r="RVD78" s="313"/>
      <c r="RVE78" s="313"/>
      <c r="RVF78" s="313"/>
      <c r="RVG78" s="313"/>
      <c r="RVH78" s="313"/>
      <c r="RVI78" s="313"/>
      <c r="RVJ78" s="313"/>
      <c r="RVK78" s="313"/>
      <c r="RVL78" s="313"/>
      <c r="RVM78" s="313"/>
      <c r="RVN78" s="313"/>
      <c r="RVO78" s="313"/>
      <c r="RVP78" s="313"/>
      <c r="RVQ78" s="313"/>
      <c r="RVR78" s="313"/>
      <c r="RVS78" s="313"/>
      <c r="RVT78" s="313"/>
      <c r="RVU78" s="313"/>
      <c r="RVV78" s="313"/>
      <c r="RVW78" s="313"/>
      <c r="RVX78" s="313"/>
      <c r="RVY78" s="313"/>
      <c r="RVZ78" s="313"/>
      <c r="RWA78" s="313"/>
      <c r="RWB78" s="313"/>
      <c r="RWC78" s="313"/>
      <c r="RWD78" s="313"/>
      <c r="RWE78" s="313"/>
      <c r="RWF78" s="313"/>
      <c r="RWG78" s="313"/>
      <c r="RWH78" s="313"/>
      <c r="RWI78" s="313"/>
      <c r="RWJ78" s="313"/>
      <c r="RWK78" s="313"/>
      <c r="RWL78" s="313"/>
      <c r="RWM78" s="313"/>
      <c r="RWN78" s="313"/>
      <c r="RWO78" s="313"/>
      <c r="RWP78" s="313"/>
      <c r="RWQ78" s="313"/>
      <c r="RWR78" s="313"/>
      <c r="RWS78" s="313"/>
      <c r="RWT78" s="313"/>
      <c r="RWU78" s="313"/>
      <c r="RWV78" s="313"/>
      <c r="RWW78" s="313"/>
      <c r="RWX78" s="313"/>
      <c r="RWY78" s="313"/>
      <c r="RWZ78" s="313"/>
      <c r="RXA78" s="313"/>
      <c r="RXB78" s="313"/>
      <c r="RXC78" s="313"/>
      <c r="RXD78" s="313"/>
      <c r="RXE78" s="313"/>
      <c r="RXF78" s="313"/>
      <c r="RXG78" s="313"/>
      <c r="RXH78" s="313"/>
      <c r="RXI78" s="313"/>
      <c r="RXJ78" s="313"/>
      <c r="RXK78" s="313"/>
      <c r="RXL78" s="313"/>
      <c r="RXM78" s="313"/>
      <c r="RXN78" s="313"/>
      <c r="RXO78" s="313"/>
      <c r="RXP78" s="313"/>
      <c r="RXQ78" s="313"/>
      <c r="RXR78" s="313"/>
      <c r="RXS78" s="313"/>
      <c r="RXT78" s="313"/>
      <c r="RXU78" s="313"/>
      <c r="RXV78" s="313"/>
      <c r="RXW78" s="313"/>
      <c r="RXX78" s="313"/>
      <c r="RXY78" s="313"/>
      <c r="RXZ78" s="313"/>
      <c r="RYA78" s="313"/>
      <c r="RYB78" s="313"/>
      <c r="RYC78" s="313"/>
      <c r="RYD78" s="313"/>
      <c r="RYE78" s="313"/>
      <c r="RYF78" s="313"/>
      <c r="RYG78" s="313"/>
      <c r="RYH78" s="313"/>
      <c r="RYI78" s="313"/>
      <c r="RYJ78" s="313"/>
      <c r="RYK78" s="313"/>
      <c r="RYL78" s="313"/>
      <c r="RYM78" s="313"/>
      <c r="RYN78" s="313"/>
      <c r="RYO78" s="313"/>
      <c r="RYP78" s="313"/>
      <c r="RYQ78" s="313"/>
      <c r="RYR78" s="313"/>
      <c r="RYS78" s="313"/>
      <c r="RYT78" s="313"/>
      <c r="RYU78" s="313"/>
      <c r="RYV78" s="313"/>
      <c r="RYW78" s="313"/>
      <c r="RYX78" s="313"/>
      <c r="RYY78" s="313"/>
      <c r="RYZ78" s="313"/>
      <c r="RZA78" s="313"/>
      <c r="RZB78" s="313"/>
      <c r="RZC78" s="313"/>
      <c r="RZD78" s="313"/>
      <c r="RZE78" s="313"/>
      <c r="RZF78" s="313"/>
      <c r="RZG78" s="313"/>
      <c r="RZH78" s="313"/>
      <c r="RZI78" s="313"/>
      <c r="RZJ78" s="313"/>
      <c r="RZK78" s="313"/>
      <c r="RZL78" s="313"/>
      <c r="RZM78" s="313"/>
      <c r="RZN78" s="313"/>
      <c r="RZO78" s="313"/>
      <c r="RZP78" s="313"/>
      <c r="RZQ78" s="313"/>
      <c r="RZR78" s="313"/>
      <c r="RZS78" s="313"/>
      <c r="RZT78" s="313"/>
      <c r="RZU78" s="313"/>
      <c r="RZV78" s="313"/>
      <c r="RZW78" s="313"/>
      <c r="RZX78" s="313"/>
      <c r="RZY78" s="313"/>
      <c r="RZZ78" s="313"/>
      <c r="SAA78" s="313"/>
      <c r="SAB78" s="313"/>
      <c r="SAC78" s="313"/>
      <c r="SAD78" s="313"/>
      <c r="SAE78" s="313"/>
      <c r="SAF78" s="313"/>
      <c r="SAG78" s="313"/>
      <c r="SAH78" s="313"/>
      <c r="SAI78" s="313"/>
      <c r="SAJ78" s="313"/>
      <c r="SAK78" s="313"/>
      <c r="SAL78" s="313"/>
      <c r="SAM78" s="313"/>
      <c r="SAN78" s="313"/>
      <c r="SAO78" s="313"/>
      <c r="SAP78" s="313"/>
      <c r="SAQ78" s="313"/>
      <c r="SAR78" s="313"/>
      <c r="SAS78" s="313"/>
      <c r="SAT78" s="313"/>
      <c r="SAU78" s="313"/>
      <c r="SAV78" s="313"/>
      <c r="SAW78" s="313"/>
      <c r="SAX78" s="313"/>
      <c r="SAY78" s="313"/>
      <c r="SAZ78" s="313"/>
      <c r="SBA78" s="313"/>
      <c r="SBB78" s="313"/>
      <c r="SBC78" s="313"/>
      <c r="SBD78" s="313"/>
      <c r="SBE78" s="313"/>
      <c r="SBF78" s="313"/>
      <c r="SBG78" s="313"/>
      <c r="SBH78" s="313"/>
      <c r="SBI78" s="313"/>
      <c r="SBJ78" s="313"/>
      <c r="SBK78" s="313"/>
      <c r="SBL78" s="313"/>
      <c r="SBM78" s="313"/>
      <c r="SBN78" s="313"/>
      <c r="SBO78" s="313"/>
      <c r="SBP78" s="313"/>
      <c r="SBQ78" s="313"/>
      <c r="SBR78" s="313"/>
      <c r="SBS78" s="313"/>
      <c r="SBT78" s="313"/>
      <c r="SBU78" s="313"/>
      <c r="SBV78" s="313"/>
      <c r="SBW78" s="313"/>
      <c r="SBX78" s="313"/>
      <c r="SBY78" s="313"/>
      <c r="SBZ78" s="313"/>
      <c r="SCA78" s="313"/>
      <c r="SCB78" s="313"/>
      <c r="SCC78" s="313"/>
      <c r="SCD78" s="313"/>
      <c r="SCE78" s="313"/>
      <c r="SCF78" s="313"/>
      <c r="SCG78" s="313"/>
      <c r="SCH78" s="313"/>
      <c r="SCI78" s="313"/>
      <c r="SCJ78" s="313"/>
      <c r="SCK78" s="313"/>
      <c r="SCL78" s="313"/>
      <c r="SCM78" s="313"/>
      <c r="SCN78" s="313"/>
      <c r="SCO78" s="313"/>
      <c r="SCP78" s="313"/>
      <c r="SCQ78" s="313"/>
      <c r="SCR78" s="313"/>
      <c r="SCS78" s="313"/>
      <c r="SCT78" s="313"/>
      <c r="SCU78" s="313"/>
      <c r="SCV78" s="313"/>
      <c r="SCW78" s="313"/>
      <c r="SCX78" s="313"/>
      <c r="SCY78" s="313"/>
      <c r="SCZ78" s="313"/>
      <c r="SDA78" s="313"/>
      <c r="SDB78" s="313"/>
      <c r="SDC78" s="313"/>
      <c r="SDD78" s="313"/>
      <c r="SDE78" s="313"/>
      <c r="SDF78" s="313"/>
      <c r="SDG78" s="313"/>
      <c r="SDH78" s="313"/>
      <c r="SDI78" s="313"/>
      <c r="SDJ78" s="313"/>
      <c r="SDK78" s="313"/>
      <c r="SDL78" s="313"/>
      <c r="SDM78" s="313"/>
      <c r="SDN78" s="313"/>
      <c r="SDO78" s="313"/>
      <c r="SDP78" s="313"/>
      <c r="SDQ78" s="313"/>
      <c r="SDR78" s="313"/>
      <c r="SDS78" s="313"/>
      <c r="SDT78" s="313"/>
      <c r="SDU78" s="313"/>
      <c r="SDV78" s="313"/>
      <c r="SDW78" s="313"/>
      <c r="SDX78" s="313"/>
      <c r="SDY78" s="313"/>
      <c r="SDZ78" s="313"/>
      <c r="SEA78" s="313"/>
      <c r="SEB78" s="313"/>
      <c r="SEC78" s="313"/>
      <c r="SED78" s="313"/>
      <c r="SEE78" s="313"/>
      <c r="SEF78" s="313"/>
      <c r="SEG78" s="313"/>
      <c r="SEH78" s="313"/>
      <c r="SEI78" s="313"/>
      <c r="SEJ78" s="313"/>
      <c r="SEK78" s="313"/>
      <c r="SEL78" s="313"/>
      <c r="SEM78" s="313"/>
      <c r="SEN78" s="313"/>
      <c r="SEO78" s="313"/>
      <c r="SEP78" s="313"/>
      <c r="SEQ78" s="313"/>
      <c r="SER78" s="313"/>
      <c r="SES78" s="313"/>
      <c r="SET78" s="313"/>
      <c r="SEU78" s="313"/>
      <c r="SEV78" s="313"/>
      <c r="SEW78" s="313"/>
      <c r="SEX78" s="313"/>
      <c r="SEY78" s="313"/>
      <c r="SEZ78" s="313"/>
      <c r="SFA78" s="313"/>
      <c r="SFB78" s="313"/>
      <c r="SFC78" s="313"/>
      <c r="SFD78" s="313"/>
      <c r="SFE78" s="313"/>
      <c r="SFF78" s="313"/>
      <c r="SFG78" s="313"/>
      <c r="SFH78" s="313"/>
      <c r="SFI78" s="313"/>
      <c r="SFJ78" s="313"/>
      <c r="SFK78" s="313"/>
      <c r="SFL78" s="313"/>
      <c r="SFM78" s="313"/>
      <c r="SFN78" s="313"/>
      <c r="SFO78" s="313"/>
      <c r="SFP78" s="313"/>
      <c r="SFQ78" s="313"/>
      <c r="SFR78" s="313"/>
      <c r="SFS78" s="313"/>
      <c r="SFT78" s="313"/>
      <c r="SFU78" s="313"/>
      <c r="SFV78" s="313"/>
      <c r="SFW78" s="313"/>
      <c r="SFX78" s="313"/>
      <c r="SFY78" s="313"/>
      <c r="SFZ78" s="313"/>
      <c r="SGA78" s="313"/>
      <c r="SGB78" s="313"/>
      <c r="SGC78" s="313"/>
      <c r="SGD78" s="313"/>
      <c r="SGE78" s="313"/>
      <c r="SGF78" s="313"/>
      <c r="SGG78" s="313"/>
      <c r="SGH78" s="313"/>
      <c r="SGI78" s="313"/>
      <c r="SGJ78" s="313"/>
      <c r="SGK78" s="313"/>
      <c r="SGL78" s="313"/>
      <c r="SGM78" s="313"/>
      <c r="SGN78" s="313"/>
      <c r="SGO78" s="313"/>
      <c r="SGP78" s="313"/>
      <c r="SGQ78" s="313"/>
      <c r="SGR78" s="313"/>
      <c r="SGS78" s="313"/>
      <c r="SGT78" s="313"/>
      <c r="SGU78" s="313"/>
      <c r="SGV78" s="313"/>
      <c r="SGW78" s="313"/>
      <c r="SGX78" s="313"/>
      <c r="SGY78" s="313"/>
      <c r="SGZ78" s="313"/>
      <c r="SHA78" s="313"/>
      <c r="SHB78" s="313"/>
      <c r="SHC78" s="313"/>
      <c r="SHD78" s="313"/>
      <c r="SHE78" s="313"/>
      <c r="SHF78" s="313"/>
      <c r="SHG78" s="313"/>
      <c r="SHH78" s="313"/>
      <c r="SHI78" s="313"/>
      <c r="SHJ78" s="313"/>
      <c r="SHK78" s="313"/>
      <c r="SHL78" s="313"/>
      <c r="SHM78" s="313"/>
      <c r="SHN78" s="313"/>
      <c r="SHO78" s="313"/>
      <c r="SHP78" s="313"/>
      <c r="SHQ78" s="313"/>
      <c r="SHR78" s="313"/>
      <c r="SHS78" s="313"/>
      <c r="SHT78" s="313"/>
      <c r="SHU78" s="313"/>
      <c r="SHV78" s="313"/>
      <c r="SHW78" s="313"/>
      <c r="SHX78" s="313"/>
      <c r="SHY78" s="313"/>
      <c r="SHZ78" s="313"/>
      <c r="SIA78" s="313"/>
      <c r="SIB78" s="313"/>
      <c r="SIC78" s="313"/>
      <c r="SID78" s="313"/>
      <c r="SIE78" s="313"/>
      <c r="SIF78" s="313"/>
      <c r="SIG78" s="313"/>
      <c r="SIH78" s="313"/>
      <c r="SII78" s="313"/>
      <c r="SIJ78" s="313"/>
      <c r="SIK78" s="313"/>
      <c r="SIL78" s="313"/>
      <c r="SIM78" s="313"/>
      <c r="SIN78" s="313"/>
      <c r="SIO78" s="313"/>
      <c r="SIP78" s="313"/>
      <c r="SIQ78" s="313"/>
      <c r="SIR78" s="313"/>
      <c r="SIS78" s="313"/>
      <c r="SIT78" s="313"/>
      <c r="SIU78" s="313"/>
      <c r="SIV78" s="313"/>
      <c r="SIW78" s="313"/>
      <c r="SIX78" s="313"/>
      <c r="SIY78" s="313"/>
      <c r="SIZ78" s="313"/>
      <c r="SJA78" s="313"/>
      <c r="SJB78" s="313"/>
      <c r="SJC78" s="313"/>
      <c r="SJD78" s="313"/>
      <c r="SJE78" s="313"/>
      <c r="SJF78" s="313"/>
      <c r="SJG78" s="313"/>
      <c r="SJH78" s="313"/>
      <c r="SJI78" s="313"/>
      <c r="SJJ78" s="313"/>
      <c r="SJK78" s="313"/>
      <c r="SJL78" s="313"/>
      <c r="SJM78" s="313"/>
      <c r="SJN78" s="313"/>
      <c r="SJO78" s="313"/>
      <c r="SJP78" s="313"/>
      <c r="SJQ78" s="313"/>
      <c r="SJR78" s="313"/>
      <c r="SJS78" s="313"/>
      <c r="SJT78" s="313"/>
      <c r="SJU78" s="313"/>
      <c r="SJV78" s="313"/>
      <c r="SJW78" s="313"/>
      <c r="SJX78" s="313"/>
      <c r="SJY78" s="313"/>
      <c r="SJZ78" s="313"/>
      <c r="SKA78" s="313"/>
      <c r="SKB78" s="313"/>
      <c r="SKC78" s="313"/>
      <c r="SKD78" s="313"/>
      <c r="SKE78" s="313"/>
      <c r="SKF78" s="313"/>
      <c r="SKG78" s="313"/>
      <c r="SKH78" s="313"/>
      <c r="SKI78" s="313"/>
      <c r="SKJ78" s="313"/>
      <c r="SKK78" s="313"/>
      <c r="SKL78" s="313"/>
      <c r="SKM78" s="313"/>
      <c r="SKN78" s="313"/>
      <c r="SKO78" s="313"/>
      <c r="SKP78" s="313"/>
      <c r="SKQ78" s="313"/>
      <c r="SKR78" s="313"/>
      <c r="SKS78" s="313"/>
      <c r="SKT78" s="313"/>
      <c r="SKU78" s="313"/>
      <c r="SKV78" s="313"/>
      <c r="SKW78" s="313"/>
      <c r="SKX78" s="313"/>
      <c r="SKY78" s="313"/>
      <c r="SKZ78" s="313"/>
      <c r="SLA78" s="313"/>
      <c r="SLB78" s="313"/>
      <c r="SLC78" s="313"/>
      <c r="SLD78" s="313"/>
      <c r="SLE78" s="313"/>
      <c r="SLF78" s="313"/>
      <c r="SLG78" s="313"/>
      <c r="SLH78" s="313"/>
      <c r="SLI78" s="313"/>
      <c r="SLJ78" s="313"/>
      <c r="SLK78" s="313"/>
      <c r="SLL78" s="313"/>
      <c r="SLM78" s="313"/>
      <c r="SLN78" s="313"/>
      <c r="SLO78" s="313"/>
      <c r="SLP78" s="313"/>
      <c r="SLQ78" s="313"/>
      <c r="SLR78" s="313"/>
      <c r="SLS78" s="313"/>
      <c r="SLT78" s="313"/>
      <c r="SLU78" s="313"/>
      <c r="SLV78" s="313"/>
      <c r="SLW78" s="313"/>
      <c r="SLX78" s="313"/>
      <c r="SLY78" s="313"/>
      <c r="SLZ78" s="313"/>
      <c r="SMA78" s="313"/>
      <c r="SMB78" s="313"/>
      <c r="SMC78" s="313"/>
      <c r="SMD78" s="313"/>
      <c r="SME78" s="313"/>
      <c r="SMF78" s="313"/>
      <c r="SMG78" s="313"/>
      <c r="SMH78" s="313"/>
      <c r="SMI78" s="313"/>
      <c r="SMJ78" s="313"/>
      <c r="SMK78" s="313"/>
      <c r="SML78" s="313"/>
      <c r="SMM78" s="313"/>
      <c r="SMN78" s="313"/>
      <c r="SMO78" s="313"/>
      <c r="SMP78" s="313"/>
      <c r="SMQ78" s="313"/>
      <c r="SMR78" s="313"/>
      <c r="SMS78" s="313"/>
      <c r="SMT78" s="313"/>
      <c r="SMU78" s="313"/>
      <c r="SMV78" s="313"/>
      <c r="SMW78" s="313"/>
      <c r="SMX78" s="313"/>
      <c r="SMY78" s="313"/>
      <c r="SMZ78" s="313"/>
      <c r="SNA78" s="313"/>
      <c r="SNB78" s="313"/>
      <c r="SNC78" s="313"/>
      <c r="SND78" s="313"/>
      <c r="SNE78" s="313"/>
      <c r="SNF78" s="313"/>
      <c r="SNG78" s="313"/>
      <c r="SNH78" s="313"/>
      <c r="SNI78" s="313"/>
      <c r="SNJ78" s="313"/>
      <c r="SNK78" s="313"/>
      <c r="SNL78" s="313"/>
      <c r="SNM78" s="313"/>
      <c r="SNN78" s="313"/>
      <c r="SNO78" s="313"/>
      <c r="SNP78" s="313"/>
      <c r="SNQ78" s="313"/>
      <c r="SNR78" s="313"/>
      <c r="SNS78" s="313"/>
      <c r="SNT78" s="313"/>
      <c r="SNU78" s="313"/>
      <c r="SNV78" s="313"/>
      <c r="SNW78" s="313"/>
      <c r="SNX78" s="313"/>
      <c r="SNY78" s="313"/>
      <c r="SNZ78" s="313"/>
      <c r="SOA78" s="313"/>
      <c r="SOB78" s="313"/>
      <c r="SOC78" s="313"/>
      <c r="SOD78" s="313"/>
      <c r="SOE78" s="313"/>
      <c r="SOF78" s="313"/>
      <c r="SOG78" s="313"/>
      <c r="SOH78" s="313"/>
      <c r="SOI78" s="313"/>
      <c r="SOJ78" s="313"/>
      <c r="SOK78" s="313"/>
      <c r="SOL78" s="313"/>
      <c r="SOM78" s="313"/>
      <c r="SON78" s="313"/>
      <c r="SOO78" s="313"/>
      <c r="SOP78" s="313"/>
      <c r="SOQ78" s="313"/>
      <c r="SOR78" s="313"/>
      <c r="SOS78" s="313"/>
      <c r="SOT78" s="313"/>
      <c r="SOU78" s="313"/>
      <c r="SOV78" s="313"/>
      <c r="SOW78" s="313"/>
      <c r="SOX78" s="313"/>
      <c r="SOY78" s="313"/>
      <c r="SOZ78" s="313"/>
      <c r="SPA78" s="313"/>
      <c r="SPB78" s="313"/>
      <c r="SPC78" s="313"/>
      <c r="SPD78" s="313"/>
      <c r="SPE78" s="313"/>
      <c r="SPF78" s="313"/>
      <c r="SPG78" s="313"/>
      <c r="SPH78" s="313"/>
      <c r="SPI78" s="313"/>
      <c r="SPJ78" s="313"/>
      <c r="SPK78" s="313"/>
      <c r="SPL78" s="313"/>
      <c r="SPM78" s="313"/>
      <c r="SPN78" s="313"/>
      <c r="SPO78" s="313"/>
      <c r="SPP78" s="313"/>
      <c r="SPQ78" s="313"/>
      <c r="SPR78" s="313"/>
      <c r="SPS78" s="313"/>
      <c r="SPT78" s="313"/>
      <c r="SPU78" s="313"/>
      <c r="SPV78" s="313"/>
      <c r="SPW78" s="313"/>
      <c r="SPX78" s="313"/>
      <c r="SPY78" s="313"/>
      <c r="SPZ78" s="313"/>
      <c r="SQA78" s="313"/>
      <c r="SQB78" s="313"/>
      <c r="SQC78" s="313"/>
      <c r="SQD78" s="313"/>
      <c r="SQE78" s="313"/>
      <c r="SQF78" s="313"/>
      <c r="SQG78" s="313"/>
      <c r="SQH78" s="313"/>
      <c r="SQI78" s="313"/>
      <c r="SQJ78" s="313"/>
      <c r="SQK78" s="313"/>
      <c r="SQL78" s="313"/>
      <c r="SQM78" s="313"/>
      <c r="SQN78" s="313"/>
      <c r="SQO78" s="313"/>
      <c r="SQP78" s="313"/>
      <c r="SQQ78" s="313"/>
      <c r="SQR78" s="313"/>
      <c r="SQS78" s="313"/>
      <c r="SQT78" s="313"/>
      <c r="SQU78" s="313"/>
      <c r="SQV78" s="313"/>
      <c r="SQW78" s="313"/>
      <c r="SQX78" s="313"/>
      <c r="SQY78" s="313"/>
      <c r="SQZ78" s="313"/>
      <c r="SRA78" s="313"/>
      <c r="SRB78" s="313"/>
      <c r="SRC78" s="313"/>
      <c r="SRD78" s="313"/>
      <c r="SRE78" s="313"/>
      <c r="SRF78" s="313"/>
      <c r="SRG78" s="313"/>
      <c r="SRH78" s="313"/>
      <c r="SRI78" s="313"/>
      <c r="SRJ78" s="313"/>
      <c r="SRK78" s="313"/>
      <c r="SRL78" s="313"/>
      <c r="SRM78" s="313"/>
      <c r="SRN78" s="313"/>
      <c r="SRO78" s="313"/>
      <c r="SRP78" s="313"/>
      <c r="SRQ78" s="313"/>
      <c r="SRR78" s="313"/>
      <c r="SRS78" s="313"/>
      <c r="SRT78" s="313"/>
      <c r="SRU78" s="313"/>
      <c r="SRV78" s="313"/>
      <c r="SRW78" s="313"/>
      <c r="SRX78" s="313"/>
      <c r="SRY78" s="313"/>
      <c r="SRZ78" s="313"/>
      <c r="SSA78" s="313"/>
      <c r="SSB78" s="313"/>
      <c r="SSC78" s="313"/>
      <c r="SSD78" s="313"/>
      <c r="SSE78" s="313"/>
      <c r="SSF78" s="313"/>
      <c r="SSG78" s="313"/>
      <c r="SSH78" s="313"/>
      <c r="SSI78" s="313"/>
      <c r="SSJ78" s="313"/>
      <c r="SSK78" s="313"/>
      <c r="SSL78" s="313"/>
      <c r="SSM78" s="313"/>
      <c r="SSN78" s="313"/>
      <c r="SSO78" s="313"/>
      <c r="SSP78" s="313"/>
      <c r="SSQ78" s="313"/>
      <c r="SSR78" s="313"/>
      <c r="SSS78" s="313"/>
      <c r="SST78" s="313"/>
      <c r="SSU78" s="313"/>
      <c r="SSV78" s="313"/>
      <c r="SSW78" s="313"/>
      <c r="SSX78" s="313"/>
      <c r="SSY78" s="313"/>
      <c r="SSZ78" s="313"/>
      <c r="STA78" s="313"/>
      <c r="STB78" s="313"/>
      <c r="STC78" s="313"/>
      <c r="STD78" s="313"/>
      <c r="STE78" s="313"/>
      <c r="STF78" s="313"/>
      <c r="STG78" s="313"/>
      <c r="STH78" s="313"/>
      <c r="STI78" s="313"/>
      <c r="STJ78" s="313"/>
      <c r="STK78" s="313"/>
      <c r="STL78" s="313"/>
      <c r="STM78" s="313"/>
      <c r="STN78" s="313"/>
      <c r="STO78" s="313"/>
      <c r="STP78" s="313"/>
      <c r="STQ78" s="313"/>
      <c r="STR78" s="313"/>
      <c r="STS78" s="313"/>
      <c r="STT78" s="313"/>
      <c r="STU78" s="313"/>
      <c r="STV78" s="313"/>
      <c r="STW78" s="313"/>
      <c r="STX78" s="313"/>
      <c r="STY78" s="313"/>
      <c r="STZ78" s="313"/>
      <c r="SUA78" s="313"/>
      <c r="SUB78" s="313"/>
      <c r="SUC78" s="313"/>
      <c r="SUD78" s="313"/>
      <c r="SUE78" s="313"/>
      <c r="SUF78" s="313"/>
      <c r="SUG78" s="313"/>
      <c r="SUH78" s="313"/>
      <c r="SUI78" s="313"/>
      <c r="SUJ78" s="313"/>
      <c r="SUK78" s="313"/>
      <c r="SUL78" s="313"/>
      <c r="SUM78" s="313"/>
      <c r="SUN78" s="313"/>
      <c r="SUO78" s="313"/>
      <c r="SUP78" s="313"/>
      <c r="SUQ78" s="313"/>
      <c r="SUR78" s="313"/>
      <c r="SUS78" s="313"/>
      <c r="SUT78" s="313"/>
      <c r="SUU78" s="313"/>
      <c r="SUV78" s="313"/>
      <c r="SUW78" s="313"/>
      <c r="SUX78" s="313"/>
      <c r="SUY78" s="313"/>
      <c r="SUZ78" s="313"/>
      <c r="SVA78" s="313"/>
      <c r="SVB78" s="313"/>
      <c r="SVC78" s="313"/>
      <c r="SVD78" s="313"/>
      <c r="SVE78" s="313"/>
      <c r="SVF78" s="313"/>
      <c r="SVG78" s="313"/>
      <c r="SVH78" s="313"/>
      <c r="SVI78" s="313"/>
      <c r="SVJ78" s="313"/>
      <c r="SVK78" s="313"/>
      <c r="SVL78" s="313"/>
      <c r="SVM78" s="313"/>
      <c r="SVN78" s="313"/>
      <c r="SVO78" s="313"/>
      <c r="SVP78" s="313"/>
      <c r="SVQ78" s="313"/>
      <c r="SVR78" s="313"/>
      <c r="SVS78" s="313"/>
      <c r="SVT78" s="313"/>
      <c r="SVU78" s="313"/>
      <c r="SVV78" s="313"/>
      <c r="SVW78" s="313"/>
      <c r="SVX78" s="313"/>
      <c r="SVY78" s="313"/>
      <c r="SVZ78" s="313"/>
      <c r="SWA78" s="313"/>
      <c r="SWB78" s="313"/>
      <c r="SWC78" s="313"/>
      <c r="SWD78" s="313"/>
      <c r="SWE78" s="313"/>
      <c r="SWF78" s="313"/>
      <c r="SWG78" s="313"/>
      <c r="SWH78" s="313"/>
      <c r="SWI78" s="313"/>
      <c r="SWJ78" s="313"/>
      <c r="SWK78" s="313"/>
      <c r="SWL78" s="313"/>
      <c r="SWM78" s="313"/>
      <c r="SWN78" s="313"/>
      <c r="SWO78" s="313"/>
      <c r="SWP78" s="313"/>
      <c r="SWQ78" s="313"/>
      <c r="SWR78" s="313"/>
      <c r="SWS78" s="313"/>
      <c r="SWT78" s="313"/>
      <c r="SWU78" s="313"/>
      <c r="SWV78" s="313"/>
      <c r="SWW78" s="313"/>
      <c r="SWX78" s="313"/>
      <c r="SWY78" s="313"/>
      <c r="SWZ78" s="313"/>
      <c r="SXA78" s="313"/>
      <c r="SXB78" s="313"/>
      <c r="SXC78" s="313"/>
      <c r="SXD78" s="313"/>
      <c r="SXE78" s="313"/>
      <c r="SXF78" s="313"/>
      <c r="SXG78" s="313"/>
      <c r="SXH78" s="313"/>
      <c r="SXI78" s="313"/>
      <c r="SXJ78" s="313"/>
      <c r="SXK78" s="313"/>
      <c r="SXL78" s="313"/>
      <c r="SXM78" s="313"/>
      <c r="SXN78" s="313"/>
      <c r="SXO78" s="313"/>
      <c r="SXP78" s="313"/>
      <c r="SXQ78" s="313"/>
      <c r="SXR78" s="313"/>
      <c r="SXS78" s="313"/>
      <c r="SXT78" s="313"/>
      <c r="SXU78" s="313"/>
      <c r="SXV78" s="313"/>
      <c r="SXW78" s="313"/>
      <c r="SXX78" s="313"/>
      <c r="SXY78" s="313"/>
      <c r="SXZ78" s="313"/>
      <c r="SYA78" s="313"/>
      <c r="SYB78" s="313"/>
      <c r="SYC78" s="313"/>
      <c r="SYD78" s="313"/>
      <c r="SYE78" s="313"/>
      <c r="SYF78" s="313"/>
      <c r="SYG78" s="313"/>
      <c r="SYH78" s="313"/>
      <c r="SYI78" s="313"/>
      <c r="SYJ78" s="313"/>
      <c r="SYK78" s="313"/>
      <c r="SYL78" s="313"/>
      <c r="SYM78" s="313"/>
      <c r="SYN78" s="313"/>
      <c r="SYO78" s="313"/>
      <c r="SYP78" s="313"/>
      <c r="SYQ78" s="313"/>
      <c r="SYR78" s="313"/>
      <c r="SYS78" s="313"/>
      <c r="SYT78" s="313"/>
      <c r="SYU78" s="313"/>
      <c r="SYV78" s="313"/>
      <c r="SYW78" s="313"/>
      <c r="SYX78" s="313"/>
      <c r="SYY78" s="313"/>
      <c r="SYZ78" s="313"/>
      <c r="SZA78" s="313"/>
      <c r="SZB78" s="313"/>
      <c r="SZC78" s="313"/>
      <c r="SZD78" s="313"/>
      <c r="SZE78" s="313"/>
      <c r="SZF78" s="313"/>
      <c r="SZG78" s="313"/>
      <c r="SZH78" s="313"/>
      <c r="SZI78" s="313"/>
      <c r="SZJ78" s="313"/>
      <c r="SZK78" s="313"/>
      <c r="SZL78" s="313"/>
      <c r="SZM78" s="313"/>
      <c r="SZN78" s="313"/>
      <c r="SZO78" s="313"/>
      <c r="SZP78" s="313"/>
      <c r="SZQ78" s="313"/>
      <c r="SZR78" s="313"/>
      <c r="SZS78" s="313"/>
      <c r="SZT78" s="313"/>
      <c r="SZU78" s="313"/>
      <c r="SZV78" s="313"/>
      <c r="SZW78" s="313"/>
      <c r="SZX78" s="313"/>
      <c r="SZY78" s="313"/>
      <c r="SZZ78" s="313"/>
      <c r="TAA78" s="313"/>
      <c r="TAB78" s="313"/>
      <c r="TAC78" s="313"/>
      <c r="TAD78" s="313"/>
      <c r="TAE78" s="313"/>
      <c r="TAF78" s="313"/>
      <c r="TAG78" s="313"/>
      <c r="TAH78" s="313"/>
      <c r="TAI78" s="313"/>
      <c r="TAJ78" s="313"/>
      <c r="TAK78" s="313"/>
      <c r="TAL78" s="313"/>
      <c r="TAM78" s="313"/>
      <c r="TAN78" s="313"/>
      <c r="TAO78" s="313"/>
      <c r="TAP78" s="313"/>
      <c r="TAQ78" s="313"/>
      <c r="TAR78" s="313"/>
      <c r="TAS78" s="313"/>
      <c r="TAT78" s="313"/>
      <c r="TAU78" s="313"/>
      <c r="TAV78" s="313"/>
      <c r="TAW78" s="313"/>
      <c r="TAX78" s="313"/>
      <c r="TAY78" s="313"/>
      <c r="TAZ78" s="313"/>
      <c r="TBA78" s="313"/>
      <c r="TBB78" s="313"/>
      <c r="TBC78" s="313"/>
      <c r="TBD78" s="313"/>
      <c r="TBE78" s="313"/>
      <c r="TBF78" s="313"/>
      <c r="TBG78" s="313"/>
      <c r="TBH78" s="313"/>
      <c r="TBI78" s="313"/>
      <c r="TBJ78" s="313"/>
      <c r="TBK78" s="313"/>
      <c r="TBL78" s="313"/>
      <c r="TBM78" s="313"/>
      <c r="TBN78" s="313"/>
      <c r="TBO78" s="313"/>
      <c r="TBP78" s="313"/>
      <c r="TBQ78" s="313"/>
      <c r="TBR78" s="313"/>
      <c r="TBS78" s="313"/>
      <c r="TBT78" s="313"/>
      <c r="TBU78" s="313"/>
      <c r="TBV78" s="313"/>
      <c r="TBW78" s="313"/>
      <c r="TBX78" s="313"/>
      <c r="TBY78" s="313"/>
      <c r="TBZ78" s="313"/>
      <c r="TCA78" s="313"/>
      <c r="TCB78" s="313"/>
      <c r="TCC78" s="313"/>
      <c r="TCD78" s="313"/>
      <c r="TCE78" s="313"/>
      <c r="TCF78" s="313"/>
      <c r="TCG78" s="313"/>
      <c r="TCH78" s="313"/>
      <c r="TCI78" s="313"/>
      <c r="TCJ78" s="313"/>
      <c r="TCK78" s="313"/>
      <c r="TCL78" s="313"/>
      <c r="TCM78" s="313"/>
      <c r="TCN78" s="313"/>
      <c r="TCO78" s="313"/>
      <c r="TCP78" s="313"/>
      <c r="TCQ78" s="313"/>
      <c r="TCR78" s="313"/>
      <c r="TCS78" s="313"/>
      <c r="TCT78" s="313"/>
      <c r="TCU78" s="313"/>
      <c r="TCV78" s="313"/>
      <c r="TCW78" s="313"/>
      <c r="TCX78" s="313"/>
      <c r="TCY78" s="313"/>
      <c r="TCZ78" s="313"/>
      <c r="TDA78" s="313"/>
      <c r="TDB78" s="313"/>
      <c r="TDC78" s="313"/>
      <c r="TDD78" s="313"/>
      <c r="TDE78" s="313"/>
      <c r="TDF78" s="313"/>
      <c r="TDG78" s="313"/>
      <c r="TDH78" s="313"/>
      <c r="TDI78" s="313"/>
      <c r="TDJ78" s="313"/>
      <c r="TDK78" s="313"/>
      <c r="TDL78" s="313"/>
      <c r="TDM78" s="313"/>
      <c r="TDN78" s="313"/>
      <c r="TDO78" s="313"/>
      <c r="TDP78" s="313"/>
      <c r="TDQ78" s="313"/>
      <c r="TDR78" s="313"/>
      <c r="TDS78" s="313"/>
      <c r="TDT78" s="313"/>
      <c r="TDU78" s="313"/>
      <c r="TDV78" s="313"/>
      <c r="TDW78" s="313"/>
      <c r="TDX78" s="313"/>
      <c r="TDY78" s="313"/>
      <c r="TDZ78" s="313"/>
      <c r="TEA78" s="313"/>
      <c r="TEB78" s="313"/>
      <c r="TEC78" s="313"/>
      <c r="TED78" s="313"/>
      <c r="TEE78" s="313"/>
      <c r="TEF78" s="313"/>
      <c r="TEG78" s="313"/>
      <c r="TEH78" s="313"/>
      <c r="TEI78" s="313"/>
      <c r="TEJ78" s="313"/>
      <c r="TEK78" s="313"/>
      <c r="TEL78" s="313"/>
      <c r="TEM78" s="313"/>
      <c r="TEN78" s="313"/>
      <c r="TEO78" s="313"/>
      <c r="TEP78" s="313"/>
      <c r="TEQ78" s="313"/>
      <c r="TER78" s="313"/>
      <c r="TES78" s="313"/>
      <c r="TET78" s="313"/>
      <c r="TEU78" s="313"/>
      <c r="TEV78" s="313"/>
      <c r="TEW78" s="313"/>
      <c r="TEX78" s="313"/>
      <c r="TEY78" s="313"/>
      <c r="TEZ78" s="313"/>
      <c r="TFA78" s="313"/>
      <c r="TFB78" s="313"/>
      <c r="TFC78" s="313"/>
      <c r="TFD78" s="313"/>
      <c r="TFE78" s="313"/>
      <c r="TFF78" s="313"/>
      <c r="TFG78" s="313"/>
      <c r="TFH78" s="313"/>
      <c r="TFI78" s="313"/>
      <c r="TFJ78" s="313"/>
      <c r="TFK78" s="313"/>
      <c r="TFL78" s="313"/>
      <c r="TFM78" s="313"/>
      <c r="TFN78" s="313"/>
      <c r="TFO78" s="313"/>
      <c r="TFP78" s="313"/>
      <c r="TFQ78" s="313"/>
      <c r="TFR78" s="313"/>
      <c r="TFS78" s="313"/>
      <c r="TFT78" s="313"/>
      <c r="TFU78" s="313"/>
      <c r="TFV78" s="313"/>
      <c r="TFW78" s="313"/>
      <c r="TFX78" s="313"/>
      <c r="TFY78" s="313"/>
      <c r="TFZ78" s="313"/>
      <c r="TGA78" s="313"/>
      <c r="TGB78" s="313"/>
      <c r="TGC78" s="313"/>
      <c r="TGD78" s="313"/>
      <c r="TGE78" s="313"/>
      <c r="TGF78" s="313"/>
      <c r="TGG78" s="313"/>
      <c r="TGH78" s="313"/>
      <c r="TGI78" s="313"/>
      <c r="TGJ78" s="313"/>
      <c r="TGK78" s="313"/>
      <c r="TGL78" s="313"/>
      <c r="TGM78" s="313"/>
      <c r="TGN78" s="313"/>
      <c r="TGO78" s="313"/>
      <c r="TGP78" s="313"/>
      <c r="TGQ78" s="313"/>
      <c r="TGR78" s="313"/>
      <c r="TGS78" s="313"/>
      <c r="TGT78" s="313"/>
      <c r="TGU78" s="313"/>
      <c r="TGV78" s="313"/>
      <c r="TGW78" s="313"/>
      <c r="TGX78" s="313"/>
      <c r="TGY78" s="313"/>
      <c r="TGZ78" s="313"/>
      <c r="THA78" s="313"/>
      <c r="THB78" s="313"/>
      <c r="THC78" s="313"/>
      <c r="THD78" s="313"/>
      <c r="THE78" s="313"/>
      <c r="THF78" s="313"/>
      <c r="THG78" s="313"/>
      <c r="THH78" s="313"/>
      <c r="THI78" s="313"/>
      <c r="THJ78" s="313"/>
      <c r="THK78" s="313"/>
      <c r="THL78" s="313"/>
      <c r="THM78" s="313"/>
      <c r="THN78" s="313"/>
      <c r="THO78" s="313"/>
      <c r="THP78" s="313"/>
      <c r="THQ78" s="313"/>
      <c r="THR78" s="313"/>
      <c r="THS78" s="313"/>
      <c r="THT78" s="313"/>
      <c r="THU78" s="313"/>
      <c r="THV78" s="313"/>
      <c r="THW78" s="313"/>
      <c r="THX78" s="313"/>
      <c r="THY78" s="313"/>
      <c r="THZ78" s="313"/>
      <c r="TIA78" s="313"/>
      <c r="TIB78" s="313"/>
      <c r="TIC78" s="313"/>
      <c r="TID78" s="313"/>
      <c r="TIE78" s="313"/>
      <c r="TIF78" s="313"/>
      <c r="TIG78" s="313"/>
      <c r="TIH78" s="313"/>
      <c r="TII78" s="313"/>
      <c r="TIJ78" s="313"/>
      <c r="TIK78" s="313"/>
      <c r="TIL78" s="313"/>
      <c r="TIM78" s="313"/>
      <c r="TIN78" s="313"/>
      <c r="TIO78" s="313"/>
      <c r="TIP78" s="313"/>
      <c r="TIQ78" s="313"/>
      <c r="TIR78" s="313"/>
      <c r="TIS78" s="313"/>
      <c r="TIT78" s="313"/>
      <c r="TIU78" s="313"/>
      <c r="TIV78" s="313"/>
      <c r="TIW78" s="313"/>
      <c r="TIX78" s="313"/>
      <c r="TIY78" s="313"/>
      <c r="TIZ78" s="313"/>
      <c r="TJA78" s="313"/>
      <c r="TJB78" s="313"/>
      <c r="TJC78" s="313"/>
      <c r="TJD78" s="313"/>
      <c r="TJE78" s="313"/>
      <c r="TJF78" s="313"/>
      <c r="TJG78" s="313"/>
      <c r="TJH78" s="313"/>
      <c r="TJI78" s="313"/>
      <c r="TJJ78" s="313"/>
      <c r="TJK78" s="313"/>
      <c r="TJL78" s="313"/>
      <c r="TJM78" s="313"/>
      <c r="TJN78" s="313"/>
      <c r="TJO78" s="313"/>
      <c r="TJP78" s="313"/>
      <c r="TJQ78" s="313"/>
      <c r="TJR78" s="313"/>
      <c r="TJS78" s="313"/>
      <c r="TJT78" s="313"/>
      <c r="TJU78" s="313"/>
      <c r="TJV78" s="313"/>
      <c r="TJW78" s="313"/>
      <c r="TJX78" s="313"/>
      <c r="TJY78" s="313"/>
      <c r="TJZ78" s="313"/>
      <c r="TKA78" s="313"/>
      <c r="TKB78" s="313"/>
      <c r="TKC78" s="313"/>
      <c r="TKD78" s="313"/>
      <c r="TKE78" s="313"/>
      <c r="TKF78" s="313"/>
      <c r="TKG78" s="313"/>
      <c r="TKH78" s="313"/>
      <c r="TKI78" s="313"/>
      <c r="TKJ78" s="313"/>
      <c r="TKK78" s="313"/>
      <c r="TKL78" s="313"/>
      <c r="TKM78" s="313"/>
      <c r="TKN78" s="313"/>
      <c r="TKO78" s="313"/>
      <c r="TKP78" s="313"/>
      <c r="TKQ78" s="313"/>
      <c r="TKR78" s="313"/>
      <c r="TKS78" s="313"/>
      <c r="TKT78" s="313"/>
      <c r="TKU78" s="313"/>
      <c r="TKV78" s="313"/>
      <c r="TKW78" s="313"/>
      <c r="TKX78" s="313"/>
      <c r="TKY78" s="313"/>
      <c r="TKZ78" s="313"/>
      <c r="TLA78" s="313"/>
      <c r="TLB78" s="313"/>
      <c r="TLC78" s="313"/>
      <c r="TLD78" s="313"/>
      <c r="TLE78" s="313"/>
      <c r="TLF78" s="313"/>
      <c r="TLG78" s="313"/>
      <c r="TLH78" s="313"/>
      <c r="TLI78" s="313"/>
      <c r="TLJ78" s="313"/>
      <c r="TLK78" s="313"/>
      <c r="TLL78" s="313"/>
      <c r="TLM78" s="313"/>
      <c r="TLN78" s="313"/>
      <c r="TLO78" s="313"/>
      <c r="TLP78" s="313"/>
      <c r="TLQ78" s="313"/>
      <c r="TLR78" s="313"/>
      <c r="TLS78" s="313"/>
      <c r="TLT78" s="313"/>
      <c r="TLU78" s="313"/>
      <c r="TLV78" s="313"/>
      <c r="TLW78" s="313"/>
      <c r="TLX78" s="313"/>
      <c r="TLY78" s="313"/>
      <c r="TLZ78" s="313"/>
      <c r="TMA78" s="313"/>
      <c r="TMB78" s="313"/>
      <c r="TMC78" s="313"/>
      <c r="TMD78" s="313"/>
      <c r="TME78" s="313"/>
      <c r="TMF78" s="313"/>
      <c r="TMG78" s="313"/>
      <c r="TMH78" s="313"/>
      <c r="TMI78" s="313"/>
      <c r="TMJ78" s="313"/>
      <c r="TMK78" s="313"/>
      <c r="TML78" s="313"/>
      <c r="TMM78" s="313"/>
      <c r="TMN78" s="313"/>
      <c r="TMO78" s="313"/>
      <c r="TMP78" s="313"/>
      <c r="TMQ78" s="313"/>
      <c r="TMR78" s="313"/>
      <c r="TMS78" s="313"/>
      <c r="TMT78" s="313"/>
      <c r="TMU78" s="313"/>
      <c r="TMV78" s="313"/>
      <c r="TMW78" s="313"/>
      <c r="TMX78" s="313"/>
      <c r="TMY78" s="313"/>
      <c r="TMZ78" s="313"/>
      <c r="TNA78" s="313"/>
      <c r="TNB78" s="313"/>
      <c r="TNC78" s="313"/>
      <c r="TND78" s="313"/>
      <c r="TNE78" s="313"/>
      <c r="TNF78" s="313"/>
      <c r="TNG78" s="313"/>
      <c r="TNH78" s="313"/>
      <c r="TNI78" s="313"/>
      <c r="TNJ78" s="313"/>
      <c r="TNK78" s="313"/>
      <c r="TNL78" s="313"/>
      <c r="TNM78" s="313"/>
      <c r="TNN78" s="313"/>
      <c r="TNO78" s="313"/>
      <c r="TNP78" s="313"/>
      <c r="TNQ78" s="313"/>
      <c r="TNR78" s="313"/>
      <c r="TNS78" s="313"/>
      <c r="TNT78" s="313"/>
      <c r="TNU78" s="313"/>
      <c r="TNV78" s="313"/>
      <c r="TNW78" s="313"/>
      <c r="TNX78" s="313"/>
      <c r="TNY78" s="313"/>
      <c r="TNZ78" s="313"/>
      <c r="TOA78" s="313"/>
      <c r="TOB78" s="313"/>
      <c r="TOC78" s="313"/>
      <c r="TOD78" s="313"/>
      <c r="TOE78" s="313"/>
      <c r="TOF78" s="313"/>
      <c r="TOG78" s="313"/>
      <c r="TOH78" s="313"/>
      <c r="TOI78" s="313"/>
      <c r="TOJ78" s="313"/>
      <c r="TOK78" s="313"/>
      <c r="TOL78" s="313"/>
      <c r="TOM78" s="313"/>
      <c r="TON78" s="313"/>
      <c r="TOO78" s="313"/>
      <c r="TOP78" s="313"/>
      <c r="TOQ78" s="313"/>
      <c r="TOR78" s="313"/>
      <c r="TOS78" s="313"/>
      <c r="TOT78" s="313"/>
      <c r="TOU78" s="313"/>
      <c r="TOV78" s="313"/>
      <c r="TOW78" s="313"/>
      <c r="TOX78" s="313"/>
      <c r="TOY78" s="313"/>
      <c r="TOZ78" s="313"/>
      <c r="TPA78" s="313"/>
      <c r="TPB78" s="313"/>
      <c r="TPC78" s="313"/>
      <c r="TPD78" s="313"/>
      <c r="TPE78" s="313"/>
      <c r="TPF78" s="313"/>
      <c r="TPG78" s="313"/>
      <c r="TPH78" s="313"/>
      <c r="TPI78" s="313"/>
      <c r="TPJ78" s="313"/>
      <c r="TPK78" s="313"/>
      <c r="TPL78" s="313"/>
      <c r="TPM78" s="313"/>
      <c r="TPN78" s="313"/>
      <c r="TPO78" s="313"/>
      <c r="TPP78" s="313"/>
      <c r="TPQ78" s="313"/>
      <c r="TPR78" s="313"/>
      <c r="TPS78" s="313"/>
      <c r="TPT78" s="313"/>
      <c r="TPU78" s="313"/>
      <c r="TPV78" s="313"/>
      <c r="TPW78" s="313"/>
      <c r="TPX78" s="313"/>
      <c r="TPY78" s="313"/>
      <c r="TPZ78" s="313"/>
      <c r="TQA78" s="313"/>
      <c r="TQB78" s="313"/>
      <c r="TQC78" s="313"/>
      <c r="TQD78" s="313"/>
      <c r="TQE78" s="313"/>
      <c r="TQF78" s="313"/>
      <c r="TQG78" s="313"/>
      <c r="TQH78" s="313"/>
      <c r="TQI78" s="313"/>
      <c r="TQJ78" s="313"/>
      <c r="TQK78" s="313"/>
      <c r="TQL78" s="313"/>
      <c r="TQM78" s="313"/>
      <c r="TQN78" s="313"/>
      <c r="TQO78" s="313"/>
      <c r="TQP78" s="313"/>
      <c r="TQQ78" s="313"/>
      <c r="TQR78" s="313"/>
      <c r="TQS78" s="313"/>
      <c r="TQT78" s="313"/>
      <c r="TQU78" s="313"/>
      <c r="TQV78" s="313"/>
      <c r="TQW78" s="313"/>
      <c r="TQX78" s="313"/>
      <c r="TQY78" s="313"/>
      <c r="TQZ78" s="313"/>
      <c r="TRA78" s="313"/>
      <c r="TRB78" s="313"/>
      <c r="TRC78" s="313"/>
      <c r="TRD78" s="313"/>
      <c r="TRE78" s="313"/>
      <c r="TRF78" s="313"/>
      <c r="TRG78" s="313"/>
      <c r="TRH78" s="313"/>
      <c r="TRI78" s="313"/>
      <c r="TRJ78" s="313"/>
      <c r="TRK78" s="313"/>
      <c r="TRL78" s="313"/>
      <c r="TRM78" s="313"/>
      <c r="TRN78" s="313"/>
      <c r="TRO78" s="313"/>
      <c r="TRP78" s="313"/>
      <c r="TRQ78" s="313"/>
      <c r="TRR78" s="313"/>
      <c r="TRS78" s="313"/>
      <c r="TRT78" s="313"/>
      <c r="TRU78" s="313"/>
      <c r="TRV78" s="313"/>
      <c r="TRW78" s="313"/>
      <c r="TRX78" s="313"/>
      <c r="TRY78" s="313"/>
      <c r="TRZ78" s="313"/>
      <c r="TSA78" s="313"/>
      <c r="TSB78" s="313"/>
      <c r="TSC78" s="313"/>
      <c r="TSD78" s="313"/>
      <c r="TSE78" s="313"/>
      <c r="TSF78" s="313"/>
      <c r="TSG78" s="313"/>
      <c r="TSH78" s="313"/>
      <c r="TSI78" s="313"/>
      <c r="TSJ78" s="313"/>
      <c r="TSK78" s="313"/>
      <c r="TSL78" s="313"/>
      <c r="TSM78" s="313"/>
      <c r="TSN78" s="313"/>
      <c r="TSO78" s="313"/>
      <c r="TSP78" s="313"/>
      <c r="TSQ78" s="313"/>
      <c r="TSR78" s="313"/>
      <c r="TSS78" s="313"/>
      <c r="TST78" s="313"/>
      <c r="TSU78" s="313"/>
      <c r="TSV78" s="313"/>
      <c r="TSW78" s="313"/>
      <c r="TSX78" s="313"/>
      <c r="TSY78" s="313"/>
      <c r="TSZ78" s="313"/>
      <c r="TTA78" s="313"/>
      <c r="TTB78" s="313"/>
      <c r="TTC78" s="313"/>
      <c r="TTD78" s="313"/>
      <c r="TTE78" s="313"/>
      <c r="TTF78" s="313"/>
      <c r="TTG78" s="313"/>
      <c r="TTH78" s="313"/>
      <c r="TTI78" s="313"/>
      <c r="TTJ78" s="313"/>
      <c r="TTK78" s="313"/>
      <c r="TTL78" s="313"/>
      <c r="TTM78" s="313"/>
      <c r="TTN78" s="313"/>
      <c r="TTO78" s="313"/>
      <c r="TTP78" s="313"/>
      <c r="TTQ78" s="313"/>
      <c r="TTR78" s="313"/>
      <c r="TTS78" s="313"/>
      <c r="TTT78" s="313"/>
      <c r="TTU78" s="313"/>
      <c r="TTV78" s="313"/>
      <c r="TTW78" s="313"/>
      <c r="TTX78" s="313"/>
      <c r="TTY78" s="313"/>
      <c r="TTZ78" s="313"/>
      <c r="TUA78" s="313"/>
      <c r="TUB78" s="313"/>
      <c r="TUC78" s="313"/>
      <c r="TUD78" s="313"/>
      <c r="TUE78" s="313"/>
      <c r="TUF78" s="313"/>
      <c r="TUG78" s="313"/>
      <c r="TUH78" s="313"/>
      <c r="TUI78" s="313"/>
      <c r="TUJ78" s="313"/>
      <c r="TUK78" s="313"/>
      <c r="TUL78" s="313"/>
      <c r="TUM78" s="313"/>
      <c r="TUN78" s="313"/>
      <c r="TUO78" s="313"/>
      <c r="TUP78" s="313"/>
      <c r="TUQ78" s="313"/>
      <c r="TUR78" s="313"/>
      <c r="TUS78" s="313"/>
      <c r="TUT78" s="313"/>
      <c r="TUU78" s="313"/>
      <c r="TUV78" s="313"/>
      <c r="TUW78" s="313"/>
      <c r="TUX78" s="313"/>
      <c r="TUY78" s="313"/>
      <c r="TUZ78" s="313"/>
      <c r="TVA78" s="313"/>
      <c r="TVB78" s="313"/>
      <c r="TVC78" s="313"/>
      <c r="TVD78" s="313"/>
      <c r="TVE78" s="313"/>
      <c r="TVF78" s="313"/>
      <c r="TVG78" s="313"/>
      <c r="TVH78" s="313"/>
      <c r="TVI78" s="313"/>
      <c r="TVJ78" s="313"/>
      <c r="TVK78" s="313"/>
      <c r="TVL78" s="313"/>
      <c r="TVM78" s="313"/>
      <c r="TVN78" s="313"/>
      <c r="TVO78" s="313"/>
      <c r="TVP78" s="313"/>
      <c r="TVQ78" s="313"/>
      <c r="TVR78" s="313"/>
      <c r="TVS78" s="313"/>
      <c r="TVT78" s="313"/>
      <c r="TVU78" s="313"/>
      <c r="TVV78" s="313"/>
      <c r="TVW78" s="313"/>
      <c r="TVX78" s="313"/>
      <c r="TVY78" s="313"/>
      <c r="TVZ78" s="313"/>
      <c r="TWA78" s="313"/>
      <c r="TWB78" s="313"/>
      <c r="TWC78" s="313"/>
      <c r="TWD78" s="313"/>
      <c r="TWE78" s="313"/>
      <c r="TWF78" s="313"/>
      <c r="TWG78" s="313"/>
      <c r="TWH78" s="313"/>
      <c r="TWI78" s="313"/>
      <c r="TWJ78" s="313"/>
      <c r="TWK78" s="313"/>
      <c r="TWL78" s="313"/>
      <c r="TWM78" s="313"/>
      <c r="TWN78" s="313"/>
      <c r="TWO78" s="313"/>
      <c r="TWP78" s="313"/>
      <c r="TWQ78" s="313"/>
      <c r="TWR78" s="313"/>
      <c r="TWS78" s="313"/>
      <c r="TWT78" s="313"/>
      <c r="TWU78" s="313"/>
      <c r="TWV78" s="313"/>
      <c r="TWW78" s="313"/>
      <c r="TWX78" s="313"/>
      <c r="TWY78" s="313"/>
      <c r="TWZ78" s="313"/>
      <c r="TXA78" s="313"/>
      <c r="TXB78" s="313"/>
      <c r="TXC78" s="313"/>
      <c r="TXD78" s="313"/>
      <c r="TXE78" s="313"/>
      <c r="TXF78" s="313"/>
      <c r="TXG78" s="313"/>
      <c r="TXH78" s="313"/>
      <c r="TXI78" s="313"/>
      <c r="TXJ78" s="313"/>
      <c r="TXK78" s="313"/>
      <c r="TXL78" s="313"/>
      <c r="TXM78" s="313"/>
      <c r="TXN78" s="313"/>
      <c r="TXO78" s="313"/>
      <c r="TXP78" s="313"/>
      <c r="TXQ78" s="313"/>
      <c r="TXR78" s="313"/>
      <c r="TXS78" s="313"/>
      <c r="TXT78" s="313"/>
      <c r="TXU78" s="313"/>
      <c r="TXV78" s="313"/>
      <c r="TXW78" s="313"/>
      <c r="TXX78" s="313"/>
      <c r="TXY78" s="313"/>
      <c r="TXZ78" s="313"/>
      <c r="TYA78" s="313"/>
      <c r="TYB78" s="313"/>
      <c r="TYC78" s="313"/>
      <c r="TYD78" s="313"/>
      <c r="TYE78" s="313"/>
      <c r="TYF78" s="313"/>
      <c r="TYG78" s="313"/>
      <c r="TYH78" s="313"/>
      <c r="TYI78" s="313"/>
      <c r="TYJ78" s="313"/>
      <c r="TYK78" s="313"/>
      <c r="TYL78" s="313"/>
      <c r="TYM78" s="313"/>
      <c r="TYN78" s="313"/>
      <c r="TYO78" s="313"/>
      <c r="TYP78" s="313"/>
      <c r="TYQ78" s="313"/>
      <c r="TYR78" s="313"/>
      <c r="TYS78" s="313"/>
      <c r="TYT78" s="313"/>
      <c r="TYU78" s="313"/>
      <c r="TYV78" s="313"/>
      <c r="TYW78" s="313"/>
      <c r="TYX78" s="313"/>
      <c r="TYY78" s="313"/>
      <c r="TYZ78" s="313"/>
      <c r="TZA78" s="313"/>
      <c r="TZB78" s="313"/>
      <c r="TZC78" s="313"/>
      <c r="TZD78" s="313"/>
      <c r="TZE78" s="313"/>
      <c r="TZF78" s="313"/>
      <c r="TZG78" s="313"/>
      <c r="TZH78" s="313"/>
      <c r="TZI78" s="313"/>
      <c r="TZJ78" s="313"/>
      <c r="TZK78" s="313"/>
      <c r="TZL78" s="313"/>
      <c r="TZM78" s="313"/>
      <c r="TZN78" s="313"/>
      <c r="TZO78" s="313"/>
      <c r="TZP78" s="313"/>
      <c r="TZQ78" s="313"/>
      <c r="TZR78" s="313"/>
      <c r="TZS78" s="313"/>
      <c r="TZT78" s="313"/>
      <c r="TZU78" s="313"/>
      <c r="TZV78" s="313"/>
      <c r="TZW78" s="313"/>
      <c r="TZX78" s="313"/>
      <c r="TZY78" s="313"/>
      <c r="TZZ78" s="313"/>
      <c r="UAA78" s="313"/>
      <c r="UAB78" s="313"/>
      <c r="UAC78" s="313"/>
      <c r="UAD78" s="313"/>
      <c r="UAE78" s="313"/>
      <c r="UAF78" s="313"/>
      <c r="UAG78" s="313"/>
      <c r="UAH78" s="313"/>
      <c r="UAI78" s="313"/>
      <c r="UAJ78" s="313"/>
      <c r="UAK78" s="313"/>
      <c r="UAL78" s="313"/>
      <c r="UAM78" s="313"/>
      <c r="UAN78" s="313"/>
      <c r="UAO78" s="313"/>
      <c r="UAP78" s="313"/>
      <c r="UAQ78" s="313"/>
      <c r="UAR78" s="313"/>
      <c r="UAS78" s="313"/>
      <c r="UAT78" s="313"/>
      <c r="UAU78" s="313"/>
      <c r="UAV78" s="313"/>
      <c r="UAW78" s="313"/>
      <c r="UAX78" s="313"/>
      <c r="UAY78" s="313"/>
      <c r="UAZ78" s="313"/>
      <c r="UBA78" s="313"/>
      <c r="UBB78" s="313"/>
      <c r="UBC78" s="313"/>
      <c r="UBD78" s="313"/>
      <c r="UBE78" s="313"/>
      <c r="UBF78" s="313"/>
      <c r="UBG78" s="313"/>
      <c r="UBH78" s="313"/>
      <c r="UBI78" s="313"/>
      <c r="UBJ78" s="313"/>
      <c r="UBK78" s="313"/>
      <c r="UBL78" s="313"/>
      <c r="UBM78" s="313"/>
      <c r="UBN78" s="313"/>
      <c r="UBO78" s="313"/>
      <c r="UBP78" s="313"/>
      <c r="UBQ78" s="313"/>
      <c r="UBR78" s="313"/>
      <c r="UBS78" s="313"/>
      <c r="UBT78" s="313"/>
      <c r="UBU78" s="313"/>
      <c r="UBV78" s="313"/>
      <c r="UBW78" s="313"/>
      <c r="UBX78" s="313"/>
      <c r="UBY78" s="313"/>
      <c r="UBZ78" s="313"/>
      <c r="UCA78" s="313"/>
      <c r="UCB78" s="313"/>
      <c r="UCC78" s="313"/>
      <c r="UCD78" s="313"/>
      <c r="UCE78" s="313"/>
      <c r="UCF78" s="313"/>
      <c r="UCG78" s="313"/>
      <c r="UCH78" s="313"/>
      <c r="UCI78" s="313"/>
      <c r="UCJ78" s="313"/>
      <c r="UCK78" s="313"/>
      <c r="UCL78" s="313"/>
      <c r="UCM78" s="313"/>
      <c r="UCN78" s="313"/>
      <c r="UCO78" s="313"/>
      <c r="UCP78" s="313"/>
      <c r="UCQ78" s="313"/>
      <c r="UCR78" s="313"/>
      <c r="UCS78" s="313"/>
      <c r="UCT78" s="313"/>
      <c r="UCU78" s="313"/>
      <c r="UCV78" s="313"/>
      <c r="UCW78" s="313"/>
      <c r="UCX78" s="313"/>
      <c r="UCY78" s="313"/>
      <c r="UCZ78" s="313"/>
      <c r="UDA78" s="313"/>
      <c r="UDB78" s="313"/>
      <c r="UDC78" s="313"/>
      <c r="UDD78" s="313"/>
      <c r="UDE78" s="313"/>
      <c r="UDF78" s="313"/>
      <c r="UDG78" s="313"/>
      <c r="UDH78" s="313"/>
      <c r="UDI78" s="313"/>
      <c r="UDJ78" s="313"/>
      <c r="UDK78" s="313"/>
      <c r="UDL78" s="313"/>
      <c r="UDM78" s="313"/>
      <c r="UDN78" s="313"/>
      <c r="UDO78" s="313"/>
      <c r="UDP78" s="313"/>
      <c r="UDQ78" s="313"/>
      <c r="UDR78" s="313"/>
      <c r="UDS78" s="313"/>
      <c r="UDT78" s="313"/>
      <c r="UDU78" s="313"/>
      <c r="UDV78" s="313"/>
      <c r="UDW78" s="313"/>
      <c r="UDX78" s="313"/>
      <c r="UDY78" s="313"/>
      <c r="UDZ78" s="313"/>
      <c r="UEA78" s="313"/>
      <c r="UEB78" s="313"/>
      <c r="UEC78" s="313"/>
      <c r="UED78" s="313"/>
      <c r="UEE78" s="313"/>
      <c r="UEF78" s="313"/>
      <c r="UEG78" s="313"/>
      <c r="UEH78" s="313"/>
      <c r="UEI78" s="313"/>
      <c r="UEJ78" s="313"/>
      <c r="UEK78" s="313"/>
      <c r="UEL78" s="313"/>
      <c r="UEM78" s="313"/>
      <c r="UEN78" s="313"/>
      <c r="UEO78" s="313"/>
      <c r="UEP78" s="313"/>
      <c r="UEQ78" s="313"/>
      <c r="UER78" s="313"/>
      <c r="UES78" s="313"/>
      <c r="UET78" s="313"/>
      <c r="UEU78" s="313"/>
      <c r="UEV78" s="313"/>
      <c r="UEW78" s="313"/>
      <c r="UEX78" s="313"/>
      <c r="UEY78" s="313"/>
      <c r="UEZ78" s="313"/>
      <c r="UFA78" s="313"/>
      <c r="UFB78" s="313"/>
      <c r="UFC78" s="313"/>
      <c r="UFD78" s="313"/>
      <c r="UFE78" s="313"/>
      <c r="UFF78" s="313"/>
      <c r="UFG78" s="313"/>
      <c r="UFH78" s="313"/>
      <c r="UFI78" s="313"/>
      <c r="UFJ78" s="313"/>
      <c r="UFK78" s="313"/>
      <c r="UFL78" s="313"/>
      <c r="UFM78" s="313"/>
      <c r="UFN78" s="313"/>
      <c r="UFO78" s="313"/>
      <c r="UFP78" s="313"/>
      <c r="UFQ78" s="313"/>
      <c r="UFR78" s="313"/>
      <c r="UFS78" s="313"/>
      <c r="UFT78" s="313"/>
      <c r="UFU78" s="313"/>
      <c r="UFV78" s="313"/>
      <c r="UFW78" s="313"/>
      <c r="UFX78" s="313"/>
      <c r="UFY78" s="313"/>
      <c r="UFZ78" s="313"/>
      <c r="UGA78" s="313"/>
      <c r="UGB78" s="313"/>
      <c r="UGC78" s="313"/>
      <c r="UGD78" s="313"/>
      <c r="UGE78" s="313"/>
      <c r="UGF78" s="313"/>
      <c r="UGG78" s="313"/>
      <c r="UGH78" s="313"/>
      <c r="UGI78" s="313"/>
      <c r="UGJ78" s="313"/>
      <c r="UGK78" s="313"/>
      <c r="UGL78" s="313"/>
      <c r="UGM78" s="313"/>
      <c r="UGN78" s="313"/>
      <c r="UGO78" s="313"/>
      <c r="UGP78" s="313"/>
      <c r="UGQ78" s="313"/>
      <c r="UGR78" s="313"/>
      <c r="UGS78" s="313"/>
      <c r="UGT78" s="313"/>
      <c r="UGU78" s="313"/>
      <c r="UGV78" s="313"/>
      <c r="UGW78" s="313"/>
      <c r="UGX78" s="313"/>
      <c r="UGY78" s="313"/>
      <c r="UGZ78" s="313"/>
      <c r="UHA78" s="313"/>
      <c r="UHB78" s="313"/>
      <c r="UHC78" s="313"/>
      <c r="UHD78" s="313"/>
      <c r="UHE78" s="313"/>
      <c r="UHF78" s="313"/>
      <c r="UHG78" s="313"/>
      <c r="UHH78" s="313"/>
      <c r="UHI78" s="313"/>
      <c r="UHJ78" s="313"/>
      <c r="UHK78" s="313"/>
      <c r="UHL78" s="313"/>
      <c r="UHM78" s="313"/>
      <c r="UHN78" s="313"/>
      <c r="UHO78" s="313"/>
      <c r="UHP78" s="313"/>
      <c r="UHQ78" s="313"/>
      <c r="UHR78" s="313"/>
      <c r="UHS78" s="313"/>
      <c r="UHT78" s="313"/>
      <c r="UHU78" s="313"/>
      <c r="UHV78" s="313"/>
      <c r="UHW78" s="313"/>
      <c r="UHX78" s="313"/>
      <c r="UHY78" s="313"/>
      <c r="UHZ78" s="313"/>
      <c r="UIA78" s="313"/>
      <c r="UIB78" s="313"/>
      <c r="UIC78" s="313"/>
      <c r="UID78" s="313"/>
      <c r="UIE78" s="313"/>
      <c r="UIF78" s="313"/>
      <c r="UIG78" s="313"/>
      <c r="UIH78" s="313"/>
      <c r="UII78" s="313"/>
      <c r="UIJ78" s="313"/>
      <c r="UIK78" s="313"/>
      <c r="UIL78" s="313"/>
      <c r="UIM78" s="313"/>
      <c r="UIN78" s="313"/>
      <c r="UIO78" s="313"/>
      <c r="UIP78" s="313"/>
      <c r="UIQ78" s="313"/>
      <c r="UIR78" s="313"/>
      <c r="UIS78" s="313"/>
      <c r="UIT78" s="313"/>
      <c r="UIU78" s="313"/>
      <c r="UIV78" s="313"/>
      <c r="UIW78" s="313"/>
      <c r="UIX78" s="313"/>
      <c r="UIY78" s="313"/>
      <c r="UIZ78" s="313"/>
      <c r="UJA78" s="313"/>
      <c r="UJB78" s="313"/>
      <c r="UJC78" s="313"/>
      <c r="UJD78" s="313"/>
      <c r="UJE78" s="313"/>
      <c r="UJF78" s="313"/>
      <c r="UJG78" s="313"/>
      <c r="UJH78" s="313"/>
      <c r="UJI78" s="313"/>
      <c r="UJJ78" s="313"/>
      <c r="UJK78" s="313"/>
      <c r="UJL78" s="313"/>
      <c r="UJM78" s="313"/>
      <c r="UJN78" s="313"/>
      <c r="UJO78" s="313"/>
      <c r="UJP78" s="313"/>
      <c r="UJQ78" s="313"/>
      <c r="UJR78" s="313"/>
      <c r="UJS78" s="313"/>
      <c r="UJT78" s="313"/>
      <c r="UJU78" s="313"/>
      <c r="UJV78" s="313"/>
      <c r="UJW78" s="313"/>
      <c r="UJX78" s="313"/>
      <c r="UJY78" s="313"/>
      <c r="UJZ78" s="313"/>
      <c r="UKA78" s="313"/>
      <c r="UKB78" s="313"/>
      <c r="UKC78" s="313"/>
      <c r="UKD78" s="313"/>
      <c r="UKE78" s="313"/>
      <c r="UKF78" s="313"/>
      <c r="UKG78" s="313"/>
      <c r="UKH78" s="313"/>
      <c r="UKI78" s="313"/>
      <c r="UKJ78" s="313"/>
      <c r="UKK78" s="313"/>
      <c r="UKL78" s="313"/>
      <c r="UKM78" s="313"/>
      <c r="UKN78" s="313"/>
      <c r="UKO78" s="313"/>
      <c r="UKP78" s="313"/>
      <c r="UKQ78" s="313"/>
      <c r="UKR78" s="313"/>
      <c r="UKS78" s="313"/>
      <c r="UKT78" s="313"/>
      <c r="UKU78" s="313"/>
      <c r="UKV78" s="313"/>
      <c r="UKW78" s="313"/>
      <c r="UKX78" s="313"/>
      <c r="UKY78" s="313"/>
      <c r="UKZ78" s="313"/>
      <c r="ULA78" s="313"/>
      <c r="ULB78" s="313"/>
      <c r="ULC78" s="313"/>
      <c r="ULD78" s="313"/>
      <c r="ULE78" s="313"/>
      <c r="ULF78" s="313"/>
      <c r="ULG78" s="313"/>
      <c r="ULH78" s="313"/>
      <c r="ULI78" s="313"/>
      <c r="ULJ78" s="313"/>
      <c r="ULK78" s="313"/>
      <c r="ULL78" s="313"/>
      <c r="ULM78" s="313"/>
      <c r="ULN78" s="313"/>
      <c r="ULO78" s="313"/>
      <c r="ULP78" s="313"/>
      <c r="ULQ78" s="313"/>
      <c r="ULR78" s="313"/>
      <c r="ULS78" s="313"/>
      <c r="ULT78" s="313"/>
      <c r="ULU78" s="313"/>
      <c r="ULV78" s="313"/>
      <c r="ULW78" s="313"/>
      <c r="ULX78" s="313"/>
      <c r="ULY78" s="313"/>
      <c r="ULZ78" s="313"/>
      <c r="UMA78" s="313"/>
      <c r="UMB78" s="313"/>
      <c r="UMC78" s="313"/>
      <c r="UMD78" s="313"/>
      <c r="UME78" s="313"/>
      <c r="UMF78" s="313"/>
      <c r="UMG78" s="313"/>
      <c r="UMH78" s="313"/>
      <c r="UMI78" s="313"/>
      <c r="UMJ78" s="313"/>
      <c r="UMK78" s="313"/>
      <c r="UML78" s="313"/>
      <c r="UMM78" s="313"/>
      <c r="UMN78" s="313"/>
      <c r="UMO78" s="313"/>
      <c r="UMP78" s="313"/>
      <c r="UMQ78" s="313"/>
      <c r="UMR78" s="313"/>
      <c r="UMS78" s="313"/>
      <c r="UMT78" s="313"/>
      <c r="UMU78" s="313"/>
      <c r="UMV78" s="313"/>
      <c r="UMW78" s="313"/>
      <c r="UMX78" s="313"/>
      <c r="UMY78" s="313"/>
      <c r="UMZ78" s="313"/>
      <c r="UNA78" s="313"/>
      <c r="UNB78" s="313"/>
      <c r="UNC78" s="313"/>
      <c r="UND78" s="313"/>
      <c r="UNE78" s="313"/>
      <c r="UNF78" s="313"/>
      <c r="UNG78" s="313"/>
      <c r="UNH78" s="313"/>
      <c r="UNI78" s="313"/>
      <c r="UNJ78" s="313"/>
      <c r="UNK78" s="313"/>
      <c r="UNL78" s="313"/>
      <c r="UNM78" s="313"/>
      <c r="UNN78" s="313"/>
      <c r="UNO78" s="313"/>
      <c r="UNP78" s="313"/>
      <c r="UNQ78" s="313"/>
      <c r="UNR78" s="313"/>
      <c r="UNS78" s="313"/>
      <c r="UNT78" s="313"/>
      <c r="UNU78" s="313"/>
      <c r="UNV78" s="313"/>
      <c r="UNW78" s="313"/>
      <c r="UNX78" s="313"/>
      <c r="UNY78" s="313"/>
      <c r="UNZ78" s="313"/>
      <c r="UOA78" s="313"/>
      <c r="UOB78" s="313"/>
      <c r="UOC78" s="313"/>
      <c r="UOD78" s="313"/>
      <c r="UOE78" s="313"/>
      <c r="UOF78" s="313"/>
      <c r="UOG78" s="313"/>
      <c r="UOH78" s="313"/>
      <c r="UOI78" s="313"/>
      <c r="UOJ78" s="313"/>
      <c r="UOK78" s="313"/>
      <c r="UOL78" s="313"/>
      <c r="UOM78" s="313"/>
      <c r="UON78" s="313"/>
      <c r="UOO78" s="313"/>
      <c r="UOP78" s="313"/>
      <c r="UOQ78" s="313"/>
      <c r="UOR78" s="313"/>
      <c r="UOS78" s="313"/>
      <c r="UOT78" s="313"/>
      <c r="UOU78" s="313"/>
      <c r="UOV78" s="313"/>
      <c r="UOW78" s="313"/>
      <c r="UOX78" s="313"/>
      <c r="UOY78" s="313"/>
      <c r="UOZ78" s="313"/>
      <c r="UPA78" s="313"/>
      <c r="UPB78" s="313"/>
      <c r="UPC78" s="313"/>
      <c r="UPD78" s="313"/>
      <c r="UPE78" s="313"/>
      <c r="UPF78" s="313"/>
      <c r="UPG78" s="313"/>
      <c r="UPH78" s="313"/>
      <c r="UPI78" s="313"/>
      <c r="UPJ78" s="313"/>
      <c r="UPK78" s="313"/>
      <c r="UPL78" s="313"/>
      <c r="UPM78" s="313"/>
      <c r="UPN78" s="313"/>
      <c r="UPO78" s="313"/>
      <c r="UPP78" s="313"/>
      <c r="UPQ78" s="313"/>
      <c r="UPR78" s="313"/>
      <c r="UPS78" s="313"/>
      <c r="UPT78" s="313"/>
      <c r="UPU78" s="313"/>
      <c r="UPV78" s="313"/>
      <c r="UPW78" s="313"/>
      <c r="UPX78" s="313"/>
      <c r="UPY78" s="313"/>
      <c r="UPZ78" s="313"/>
      <c r="UQA78" s="313"/>
      <c r="UQB78" s="313"/>
      <c r="UQC78" s="313"/>
      <c r="UQD78" s="313"/>
      <c r="UQE78" s="313"/>
      <c r="UQF78" s="313"/>
      <c r="UQG78" s="313"/>
      <c r="UQH78" s="313"/>
      <c r="UQI78" s="313"/>
      <c r="UQJ78" s="313"/>
      <c r="UQK78" s="313"/>
      <c r="UQL78" s="313"/>
      <c r="UQM78" s="313"/>
      <c r="UQN78" s="313"/>
      <c r="UQO78" s="313"/>
      <c r="UQP78" s="313"/>
      <c r="UQQ78" s="313"/>
      <c r="UQR78" s="313"/>
      <c r="UQS78" s="313"/>
      <c r="UQT78" s="313"/>
      <c r="UQU78" s="313"/>
      <c r="UQV78" s="313"/>
      <c r="UQW78" s="313"/>
      <c r="UQX78" s="313"/>
      <c r="UQY78" s="313"/>
      <c r="UQZ78" s="313"/>
      <c r="URA78" s="313"/>
      <c r="URB78" s="313"/>
      <c r="URC78" s="313"/>
      <c r="URD78" s="313"/>
      <c r="URE78" s="313"/>
      <c r="URF78" s="313"/>
      <c r="URG78" s="313"/>
      <c r="URH78" s="313"/>
      <c r="URI78" s="313"/>
      <c r="URJ78" s="313"/>
      <c r="URK78" s="313"/>
      <c r="URL78" s="313"/>
      <c r="URM78" s="313"/>
      <c r="URN78" s="313"/>
      <c r="URO78" s="313"/>
      <c r="URP78" s="313"/>
      <c r="URQ78" s="313"/>
      <c r="URR78" s="313"/>
      <c r="URS78" s="313"/>
      <c r="URT78" s="313"/>
      <c r="URU78" s="313"/>
      <c r="URV78" s="313"/>
      <c r="URW78" s="313"/>
      <c r="URX78" s="313"/>
      <c r="URY78" s="313"/>
      <c r="URZ78" s="313"/>
      <c r="USA78" s="313"/>
      <c r="USB78" s="313"/>
      <c r="USC78" s="313"/>
      <c r="USD78" s="313"/>
      <c r="USE78" s="313"/>
      <c r="USF78" s="313"/>
      <c r="USG78" s="313"/>
      <c r="USH78" s="313"/>
      <c r="USI78" s="313"/>
      <c r="USJ78" s="313"/>
      <c r="USK78" s="313"/>
      <c r="USL78" s="313"/>
      <c r="USM78" s="313"/>
      <c r="USN78" s="313"/>
      <c r="USO78" s="313"/>
      <c r="USP78" s="313"/>
      <c r="USQ78" s="313"/>
      <c r="USR78" s="313"/>
      <c r="USS78" s="313"/>
      <c r="UST78" s="313"/>
      <c r="USU78" s="313"/>
      <c r="USV78" s="313"/>
      <c r="USW78" s="313"/>
      <c r="USX78" s="313"/>
      <c r="USY78" s="313"/>
      <c r="USZ78" s="313"/>
      <c r="UTA78" s="313"/>
      <c r="UTB78" s="313"/>
      <c r="UTC78" s="313"/>
      <c r="UTD78" s="313"/>
      <c r="UTE78" s="313"/>
      <c r="UTF78" s="313"/>
      <c r="UTG78" s="313"/>
      <c r="UTH78" s="313"/>
      <c r="UTI78" s="313"/>
      <c r="UTJ78" s="313"/>
      <c r="UTK78" s="313"/>
      <c r="UTL78" s="313"/>
      <c r="UTM78" s="313"/>
      <c r="UTN78" s="313"/>
      <c r="UTO78" s="313"/>
      <c r="UTP78" s="313"/>
      <c r="UTQ78" s="313"/>
      <c r="UTR78" s="313"/>
      <c r="UTS78" s="313"/>
      <c r="UTT78" s="313"/>
      <c r="UTU78" s="313"/>
      <c r="UTV78" s="313"/>
      <c r="UTW78" s="313"/>
      <c r="UTX78" s="313"/>
      <c r="UTY78" s="313"/>
      <c r="UTZ78" s="313"/>
      <c r="UUA78" s="313"/>
      <c r="UUB78" s="313"/>
      <c r="UUC78" s="313"/>
      <c r="UUD78" s="313"/>
      <c r="UUE78" s="313"/>
      <c r="UUF78" s="313"/>
      <c r="UUG78" s="313"/>
      <c r="UUH78" s="313"/>
      <c r="UUI78" s="313"/>
      <c r="UUJ78" s="313"/>
      <c r="UUK78" s="313"/>
      <c r="UUL78" s="313"/>
      <c r="UUM78" s="313"/>
      <c r="UUN78" s="313"/>
      <c r="UUO78" s="313"/>
      <c r="UUP78" s="313"/>
      <c r="UUQ78" s="313"/>
      <c r="UUR78" s="313"/>
      <c r="UUS78" s="313"/>
      <c r="UUT78" s="313"/>
      <c r="UUU78" s="313"/>
      <c r="UUV78" s="313"/>
      <c r="UUW78" s="313"/>
      <c r="UUX78" s="313"/>
      <c r="UUY78" s="313"/>
      <c r="UUZ78" s="313"/>
      <c r="UVA78" s="313"/>
      <c r="UVB78" s="313"/>
      <c r="UVC78" s="313"/>
      <c r="UVD78" s="313"/>
      <c r="UVE78" s="313"/>
      <c r="UVF78" s="313"/>
      <c r="UVG78" s="313"/>
      <c r="UVH78" s="313"/>
      <c r="UVI78" s="313"/>
      <c r="UVJ78" s="313"/>
      <c r="UVK78" s="313"/>
      <c r="UVL78" s="313"/>
      <c r="UVM78" s="313"/>
      <c r="UVN78" s="313"/>
      <c r="UVO78" s="313"/>
      <c r="UVP78" s="313"/>
      <c r="UVQ78" s="313"/>
      <c r="UVR78" s="313"/>
      <c r="UVS78" s="313"/>
      <c r="UVT78" s="313"/>
      <c r="UVU78" s="313"/>
      <c r="UVV78" s="313"/>
      <c r="UVW78" s="313"/>
      <c r="UVX78" s="313"/>
      <c r="UVY78" s="313"/>
      <c r="UVZ78" s="313"/>
      <c r="UWA78" s="313"/>
      <c r="UWB78" s="313"/>
      <c r="UWC78" s="313"/>
      <c r="UWD78" s="313"/>
      <c r="UWE78" s="313"/>
      <c r="UWF78" s="313"/>
      <c r="UWG78" s="313"/>
      <c r="UWH78" s="313"/>
      <c r="UWI78" s="313"/>
      <c r="UWJ78" s="313"/>
      <c r="UWK78" s="313"/>
      <c r="UWL78" s="313"/>
      <c r="UWM78" s="313"/>
      <c r="UWN78" s="313"/>
      <c r="UWO78" s="313"/>
      <c r="UWP78" s="313"/>
      <c r="UWQ78" s="313"/>
      <c r="UWR78" s="313"/>
      <c r="UWS78" s="313"/>
      <c r="UWT78" s="313"/>
      <c r="UWU78" s="313"/>
      <c r="UWV78" s="313"/>
      <c r="UWW78" s="313"/>
      <c r="UWX78" s="313"/>
      <c r="UWY78" s="313"/>
      <c r="UWZ78" s="313"/>
      <c r="UXA78" s="313"/>
      <c r="UXB78" s="313"/>
      <c r="UXC78" s="313"/>
      <c r="UXD78" s="313"/>
      <c r="UXE78" s="313"/>
      <c r="UXF78" s="313"/>
      <c r="UXG78" s="313"/>
      <c r="UXH78" s="313"/>
      <c r="UXI78" s="313"/>
      <c r="UXJ78" s="313"/>
      <c r="UXK78" s="313"/>
      <c r="UXL78" s="313"/>
      <c r="UXM78" s="313"/>
      <c r="UXN78" s="313"/>
      <c r="UXO78" s="313"/>
      <c r="UXP78" s="313"/>
      <c r="UXQ78" s="313"/>
      <c r="UXR78" s="313"/>
      <c r="UXS78" s="313"/>
      <c r="UXT78" s="313"/>
      <c r="UXU78" s="313"/>
      <c r="UXV78" s="313"/>
      <c r="UXW78" s="313"/>
      <c r="UXX78" s="313"/>
      <c r="UXY78" s="313"/>
      <c r="UXZ78" s="313"/>
      <c r="UYA78" s="313"/>
      <c r="UYB78" s="313"/>
      <c r="UYC78" s="313"/>
      <c r="UYD78" s="313"/>
      <c r="UYE78" s="313"/>
      <c r="UYF78" s="313"/>
      <c r="UYG78" s="313"/>
      <c r="UYH78" s="313"/>
      <c r="UYI78" s="313"/>
      <c r="UYJ78" s="313"/>
      <c r="UYK78" s="313"/>
      <c r="UYL78" s="313"/>
      <c r="UYM78" s="313"/>
      <c r="UYN78" s="313"/>
      <c r="UYO78" s="313"/>
      <c r="UYP78" s="313"/>
      <c r="UYQ78" s="313"/>
      <c r="UYR78" s="313"/>
      <c r="UYS78" s="313"/>
      <c r="UYT78" s="313"/>
      <c r="UYU78" s="313"/>
      <c r="UYV78" s="313"/>
      <c r="UYW78" s="313"/>
      <c r="UYX78" s="313"/>
      <c r="UYY78" s="313"/>
      <c r="UYZ78" s="313"/>
      <c r="UZA78" s="313"/>
      <c r="UZB78" s="313"/>
      <c r="UZC78" s="313"/>
      <c r="UZD78" s="313"/>
      <c r="UZE78" s="313"/>
      <c r="UZF78" s="313"/>
      <c r="UZG78" s="313"/>
      <c r="UZH78" s="313"/>
      <c r="UZI78" s="313"/>
      <c r="UZJ78" s="313"/>
      <c r="UZK78" s="313"/>
      <c r="UZL78" s="313"/>
      <c r="UZM78" s="313"/>
      <c r="UZN78" s="313"/>
      <c r="UZO78" s="313"/>
      <c r="UZP78" s="313"/>
      <c r="UZQ78" s="313"/>
      <c r="UZR78" s="313"/>
      <c r="UZS78" s="313"/>
      <c r="UZT78" s="313"/>
      <c r="UZU78" s="313"/>
      <c r="UZV78" s="313"/>
      <c r="UZW78" s="313"/>
      <c r="UZX78" s="313"/>
      <c r="UZY78" s="313"/>
      <c r="UZZ78" s="313"/>
      <c r="VAA78" s="313"/>
      <c r="VAB78" s="313"/>
      <c r="VAC78" s="313"/>
      <c r="VAD78" s="313"/>
      <c r="VAE78" s="313"/>
      <c r="VAF78" s="313"/>
      <c r="VAG78" s="313"/>
      <c r="VAH78" s="313"/>
      <c r="VAI78" s="313"/>
      <c r="VAJ78" s="313"/>
      <c r="VAK78" s="313"/>
      <c r="VAL78" s="313"/>
      <c r="VAM78" s="313"/>
      <c r="VAN78" s="313"/>
      <c r="VAO78" s="313"/>
      <c r="VAP78" s="313"/>
      <c r="VAQ78" s="313"/>
      <c r="VAR78" s="313"/>
      <c r="VAS78" s="313"/>
      <c r="VAT78" s="313"/>
      <c r="VAU78" s="313"/>
      <c r="VAV78" s="313"/>
      <c r="VAW78" s="313"/>
      <c r="VAX78" s="313"/>
      <c r="VAY78" s="313"/>
      <c r="VAZ78" s="313"/>
      <c r="VBA78" s="313"/>
      <c r="VBB78" s="313"/>
      <c r="VBC78" s="313"/>
      <c r="VBD78" s="313"/>
      <c r="VBE78" s="313"/>
      <c r="VBF78" s="313"/>
      <c r="VBG78" s="313"/>
      <c r="VBH78" s="313"/>
      <c r="VBI78" s="313"/>
      <c r="VBJ78" s="313"/>
      <c r="VBK78" s="313"/>
      <c r="VBL78" s="313"/>
      <c r="VBM78" s="313"/>
      <c r="VBN78" s="313"/>
      <c r="VBO78" s="313"/>
      <c r="VBP78" s="313"/>
      <c r="VBQ78" s="313"/>
      <c r="VBR78" s="313"/>
      <c r="VBS78" s="313"/>
      <c r="VBT78" s="313"/>
      <c r="VBU78" s="313"/>
      <c r="VBV78" s="313"/>
      <c r="VBW78" s="313"/>
      <c r="VBX78" s="313"/>
      <c r="VBY78" s="313"/>
      <c r="VBZ78" s="313"/>
      <c r="VCA78" s="313"/>
      <c r="VCB78" s="313"/>
      <c r="VCC78" s="313"/>
      <c r="VCD78" s="313"/>
      <c r="VCE78" s="313"/>
      <c r="VCF78" s="313"/>
      <c r="VCG78" s="313"/>
      <c r="VCH78" s="313"/>
      <c r="VCI78" s="313"/>
      <c r="VCJ78" s="313"/>
      <c r="VCK78" s="313"/>
      <c r="VCL78" s="313"/>
      <c r="VCM78" s="313"/>
      <c r="VCN78" s="313"/>
      <c r="VCO78" s="313"/>
      <c r="VCP78" s="313"/>
      <c r="VCQ78" s="313"/>
      <c r="VCR78" s="313"/>
      <c r="VCS78" s="313"/>
      <c r="VCT78" s="313"/>
      <c r="VCU78" s="313"/>
      <c r="VCV78" s="313"/>
      <c r="VCW78" s="313"/>
      <c r="VCX78" s="313"/>
      <c r="VCY78" s="313"/>
      <c r="VCZ78" s="313"/>
      <c r="VDA78" s="313"/>
      <c r="VDB78" s="313"/>
      <c r="VDC78" s="313"/>
      <c r="VDD78" s="313"/>
      <c r="VDE78" s="313"/>
      <c r="VDF78" s="313"/>
      <c r="VDG78" s="313"/>
      <c r="VDH78" s="313"/>
      <c r="VDI78" s="313"/>
      <c r="VDJ78" s="313"/>
      <c r="VDK78" s="313"/>
      <c r="VDL78" s="313"/>
      <c r="VDM78" s="313"/>
      <c r="VDN78" s="313"/>
      <c r="VDO78" s="313"/>
      <c r="VDP78" s="313"/>
      <c r="VDQ78" s="313"/>
      <c r="VDR78" s="313"/>
      <c r="VDS78" s="313"/>
      <c r="VDT78" s="313"/>
      <c r="VDU78" s="313"/>
      <c r="VDV78" s="313"/>
      <c r="VDW78" s="313"/>
      <c r="VDX78" s="313"/>
      <c r="VDY78" s="313"/>
      <c r="VDZ78" s="313"/>
      <c r="VEA78" s="313"/>
      <c r="VEB78" s="313"/>
      <c r="VEC78" s="313"/>
      <c r="VED78" s="313"/>
      <c r="VEE78" s="313"/>
      <c r="VEF78" s="313"/>
      <c r="VEG78" s="313"/>
      <c r="VEH78" s="313"/>
      <c r="VEI78" s="313"/>
      <c r="VEJ78" s="313"/>
      <c r="VEK78" s="313"/>
      <c r="VEL78" s="313"/>
      <c r="VEM78" s="313"/>
      <c r="VEN78" s="313"/>
      <c r="VEO78" s="313"/>
      <c r="VEP78" s="313"/>
      <c r="VEQ78" s="313"/>
      <c r="VER78" s="313"/>
      <c r="VES78" s="313"/>
      <c r="VET78" s="313"/>
      <c r="VEU78" s="313"/>
      <c r="VEV78" s="313"/>
      <c r="VEW78" s="313"/>
      <c r="VEX78" s="313"/>
      <c r="VEY78" s="313"/>
      <c r="VEZ78" s="313"/>
      <c r="VFA78" s="313"/>
      <c r="VFB78" s="313"/>
      <c r="VFC78" s="313"/>
      <c r="VFD78" s="313"/>
      <c r="VFE78" s="313"/>
      <c r="VFF78" s="313"/>
      <c r="VFG78" s="313"/>
      <c r="VFH78" s="313"/>
      <c r="VFI78" s="313"/>
      <c r="VFJ78" s="313"/>
      <c r="VFK78" s="313"/>
      <c r="VFL78" s="313"/>
      <c r="VFM78" s="313"/>
      <c r="VFN78" s="313"/>
      <c r="VFO78" s="313"/>
      <c r="VFP78" s="313"/>
      <c r="VFQ78" s="313"/>
      <c r="VFR78" s="313"/>
      <c r="VFS78" s="313"/>
      <c r="VFT78" s="313"/>
      <c r="VFU78" s="313"/>
      <c r="VFV78" s="313"/>
      <c r="VFW78" s="313"/>
      <c r="VFX78" s="313"/>
      <c r="VFY78" s="313"/>
      <c r="VFZ78" s="313"/>
      <c r="VGA78" s="313"/>
      <c r="VGB78" s="313"/>
      <c r="VGC78" s="313"/>
      <c r="VGD78" s="313"/>
      <c r="VGE78" s="313"/>
      <c r="VGF78" s="313"/>
      <c r="VGG78" s="313"/>
      <c r="VGH78" s="313"/>
      <c r="VGI78" s="313"/>
      <c r="VGJ78" s="313"/>
      <c r="VGK78" s="313"/>
      <c r="VGL78" s="313"/>
      <c r="VGM78" s="313"/>
      <c r="VGN78" s="313"/>
      <c r="VGO78" s="313"/>
      <c r="VGP78" s="313"/>
      <c r="VGQ78" s="313"/>
      <c r="VGR78" s="313"/>
      <c r="VGS78" s="313"/>
      <c r="VGT78" s="313"/>
      <c r="VGU78" s="313"/>
      <c r="VGV78" s="313"/>
      <c r="VGW78" s="313"/>
      <c r="VGX78" s="313"/>
      <c r="VGY78" s="313"/>
      <c r="VGZ78" s="313"/>
      <c r="VHA78" s="313"/>
      <c r="VHB78" s="313"/>
      <c r="VHC78" s="313"/>
      <c r="VHD78" s="313"/>
      <c r="VHE78" s="313"/>
      <c r="VHF78" s="313"/>
      <c r="VHG78" s="313"/>
      <c r="VHH78" s="313"/>
      <c r="VHI78" s="313"/>
      <c r="VHJ78" s="313"/>
      <c r="VHK78" s="313"/>
      <c r="VHL78" s="313"/>
      <c r="VHM78" s="313"/>
      <c r="VHN78" s="313"/>
      <c r="VHO78" s="313"/>
      <c r="VHP78" s="313"/>
      <c r="VHQ78" s="313"/>
      <c r="VHR78" s="313"/>
      <c r="VHS78" s="313"/>
      <c r="VHT78" s="313"/>
      <c r="VHU78" s="313"/>
      <c r="VHV78" s="313"/>
      <c r="VHW78" s="313"/>
      <c r="VHX78" s="313"/>
      <c r="VHY78" s="313"/>
      <c r="VHZ78" s="313"/>
      <c r="VIA78" s="313"/>
      <c r="VIB78" s="313"/>
      <c r="VIC78" s="313"/>
      <c r="VID78" s="313"/>
      <c r="VIE78" s="313"/>
      <c r="VIF78" s="313"/>
      <c r="VIG78" s="313"/>
      <c r="VIH78" s="313"/>
      <c r="VII78" s="313"/>
      <c r="VIJ78" s="313"/>
      <c r="VIK78" s="313"/>
      <c r="VIL78" s="313"/>
      <c r="VIM78" s="313"/>
      <c r="VIN78" s="313"/>
      <c r="VIO78" s="313"/>
      <c r="VIP78" s="313"/>
      <c r="VIQ78" s="313"/>
      <c r="VIR78" s="313"/>
      <c r="VIS78" s="313"/>
      <c r="VIT78" s="313"/>
      <c r="VIU78" s="313"/>
      <c r="VIV78" s="313"/>
      <c r="VIW78" s="313"/>
      <c r="VIX78" s="313"/>
      <c r="VIY78" s="313"/>
      <c r="VIZ78" s="313"/>
      <c r="VJA78" s="313"/>
      <c r="VJB78" s="313"/>
      <c r="VJC78" s="313"/>
      <c r="VJD78" s="313"/>
      <c r="VJE78" s="313"/>
      <c r="VJF78" s="313"/>
      <c r="VJG78" s="313"/>
      <c r="VJH78" s="313"/>
      <c r="VJI78" s="313"/>
      <c r="VJJ78" s="313"/>
      <c r="VJK78" s="313"/>
      <c r="VJL78" s="313"/>
      <c r="VJM78" s="313"/>
      <c r="VJN78" s="313"/>
      <c r="VJO78" s="313"/>
      <c r="VJP78" s="313"/>
      <c r="VJQ78" s="313"/>
      <c r="VJR78" s="313"/>
      <c r="VJS78" s="313"/>
      <c r="VJT78" s="313"/>
      <c r="VJU78" s="313"/>
      <c r="VJV78" s="313"/>
      <c r="VJW78" s="313"/>
      <c r="VJX78" s="313"/>
      <c r="VJY78" s="313"/>
      <c r="VJZ78" s="313"/>
      <c r="VKA78" s="313"/>
      <c r="VKB78" s="313"/>
      <c r="VKC78" s="313"/>
      <c r="VKD78" s="313"/>
      <c r="VKE78" s="313"/>
      <c r="VKF78" s="313"/>
      <c r="VKG78" s="313"/>
      <c r="VKH78" s="313"/>
      <c r="VKI78" s="313"/>
      <c r="VKJ78" s="313"/>
      <c r="VKK78" s="313"/>
      <c r="VKL78" s="313"/>
      <c r="VKM78" s="313"/>
      <c r="VKN78" s="313"/>
      <c r="VKO78" s="313"/>
      <c r="VKP78" s="313"/>
      <c r="VKQ78" s="313"/>
      <c r="VKR78" s="313"/>
      <c r="VKS78" s="313"/>
      <c r="VKT78" s="313"/>
      <c r="VKU78" s="313"/>
      <c r="VKV78" s="313"/>
      <c r="VKW78" s="313"/>
      <c r="VKX78" s="313"/>
      <c r="VKY78" s="313"/>
      <c r="VKZ78" s="313"/>
      <c r="VLA78" s="313"/>
      <c r="VLB78" s="313"/>
      <c r="VLC78" s="313"/>
      <c r="VLD78" s="313"/>
      <c r="VLE78" s="313"/>
      <c r="VLF78" s="313"/>
      <c r="VLG78" s="313"/>
      <c r="VLH78" s="313"/>
      <c r="VLI78" s="313"/>
      <c r="VLJ78" s="313"/>
      <c r="VLK78" s="313"/>
      <c r="VLL78" s="313"/>
      <c r="VLM78" s="313"/>
      <c r="VLN78" s="313"/>
      <c r="VLO78" s="313"/>
      <c r="VLP78" s="313"/>
      <c r="VLQ78" s="313"/>
      <c r="VLR78" s="313"/>
      <c r="VLS78" s="313"/>
      <c r="VLT78" s="313"/>
      <c r="VLU78" s="313"/>
      <c r="VLV78" s="313"/>
      <c r="VLW78" s="313"/>
      <c r="VLX78" s="313"/>
      <c r="VLY78" s="313"/>
      <c r="VLZ78" s="313"/>
      <c r="VMA78" s="313"/>
      <c r="VMB78" s="313"/>
      <c r="VMC78" s="313"/>
      <c r="VMD78" s="313"/>
      <c r="VME78" s="313"/>
      <c r="VMF78" s="313"/>
      <c r="VMG78" s="313"/>
      <c r="VMH78" s="313"/>
      <c r="VMI78" s="313"/>
      <c r="VMJ78" s="313"/>
      <c r="VMK78" s="313"/>
      <c r="VML78" s="313"/>
      <c r="VMM78" s="313"/>
      <c r="VMN78" s="313"/>
      <c r="VMO78" s="313"/>
      <c r="VMP78" s="313"/>
      <c r="VMQ78" s="313"/>
      <c r="VMR78" s="313"/>
      <c r="VMS78" s="313"/>
      <c r="VMT78" s="313"/>
      <c r="VMU78" s="313"/>
      <c r="VMV78" s="313"/>
      <c r="VMW78" s="313"/>
      <c r="VMX78" s="313"/>
      <c r="VMY78" s="313"/>
      <c r="VMZ78" s="313"/>
      <c r="VNA78" s="313"/>
      <c r="VNB78" s="313"/>
      <c r="VNC78" s="313"/>
      <c r="VND78" s="313"/>
      <c r="VNE78" s="313"/>
      <c r="VNF78" s="313"/>
      <c r="VNG78" s="313"/>
      <c r="VNH78" s="313"/>
      <c r="VNI78" s="313"/>
      <c r="VNJ78" s="313"/>
      <c r="VNK78" s="313"/>
      <c r="VNL78" s="313"/>
      <c r="VNM78" s="313"/>
      <c r="VNN78" s="313"/>
      <c r="VNO78" s="313"/>
      <c r="VNP78" s="313"/>
      <c r="VNQ78" s="313"/>
      <c r="VNR78" s="313"/>
      <c r="VNS78" s="313"/>
      <c r="VNT78" s="313"/>
      <c r="VNU78" s="313"/>
      <c r="VNV78" s="313"/>
      <c r="VNW78" s="313"/>
      <c r="VNX78" s="313"/>
      <c r="VNY78" s="313"/>
      <c r="VNZ78" s="313"/>
      <c r="VOA78" s="313"/>
      <c r="VOB78" s="313"/>
      <c r="VOC78" s="313"/>
      <c r="VOD78" s="313"/>
      <c r="VOE78" s="313"/>
      <c r="VOF78" s="313"/>
      <c r="VOG78" s="313"/>
      <c r="VOH78" s="313"/>
      <c r="VOI78" s="313"/>
      <c r="VOJ78" s="313"/>
      <c r="VOK78" s="313"/>
      <c r="VOL78" s="313"/>
      <c r="VOM78" s="313"/>
      <c r="VON78" s="313"/>
      <c r="VOO78" s="313"/>
      <c r="VOP78" s="313"/>
      <c r="VOQ78" s="313"/>
      <c r="VOR78" s="313"/>
      <c r="VOS78" s="313"/>
      <c r="VOT78" s="313"/>
      <c r="VOU78" s="313"/>
      <c r="VOV78" s="313"/>
      <c r="VOW78" s="313"/>
      <c r="VOX78" s="313"/>
      <c r="VOY78" s="313"/>
      <c r="VOZ78" s="313"/>
      <c r="VPA78" s="313"/>
      <c r="VPB78" s="313"/>
      <c r="VPC78" s="313"/>
      <c r="VPD78" s="313"/>
      <c r="VPE78" s="313"/>
      <c r="VPF78" s="313"/>
      <c r="VPG78" s="313"/>
      <c r="VPH78" s="313"/>
      <c r="VPI78" s="313"/>
      <c r="VPJ78" s="313"/>
      <c r="VPK78" s="313"/>
      <c r="VPL78" s="313"/>
      <c r="VPM78" s="313"/>
      <c r="VPN78" s="313"/>
      <c r="VPO78" s="313"/>
      <c r="VPP78" s="313"/>
      <c r="VPQ78" s="313"/>
      <c r="VPR78" s="313"/>
      <c r="VPS78" s="313"/>
      <c r="VPT78" s="313"/>
      <c r="VPU78" s="313"/>
      <c r="VPV78" s="313"/>
      <c r="VPW78" s="313"/>
      <c r="VPX78" s="313"/>
      <c r="VPY78" s="313"/>
      <c r="VPZ78" s="313"/>
      <c r="VQA78" s="313"/>
      <c r="VQB78" s="313"/>
      <c r="VQC78" s="313"/>
      <c r="VQD78" s="313"/>
      <c r="VQE78" s="313"/>
      <c r="VQF78" s="313"/>
      <c r="VQG78" s="313"/>
      <c r="VQH78" s="313"/>
      <c r="VQI78" s="313"/>
      <c r="VQJ78" s="313"/>
      <c r="VQK78" s="313"/>
      <c r="VQL78" s="313"/>
      <c r="VQM78" s="313"/>
      <c r="VQN78" s="313"/>
      <c r="VQO78" s="313"/>
      <c r="VQP78" s="313"/>
      <c r="VQQ78" s="313"/>
      <c r="VQR78" s="313"/>
      <c r="VQS78" s="313"/>
      <c r="VQT78" s="313"/>
      <c r="VQU78" s="313"/>
      <c r="VQV78" s="313"/>
      <c r="VQW78" s="313"/>
      <c r="VQX78" s="313"/>
      <c r="VQY78" s="313"/>
      <c r="VQZ78" s="313"/>
      <c r="VRA78" s="313"/>
      <c r="VRB78" s="313"/>
      <c r="VRC78" s="313"/>
      <c r="VRD78" s="313"/>
      <c r="VRE78" s="313"/>
      <c r="VRF78" s="313"/>
      <c r="VRG78" s="313"/>
      <c r="VRH78" s="313"/>
      <c r="VRI78" s="313"/>
      <c r="VRJ78" s="313"/>
      <c r="VRK78" s="313"/>
      <c r="VRL78" s="313"/>
      <c r="VRM78" s="313"/>
      <c r="VRN78" s="313"/>
      <c r="VRO78" s="313"/>
      <c r="VRP78" s="313"/>
      <c r="VRQ78" s="313"/>
      <c r="VRR78" s="313"/>
      <c r="VRS78" s="313"/>
      <c r="VRT78" s="313"/>
      <c r="VRU78" s="313"/>
      <c r="VRV78" s="313"/>
      <c r="VRW78" s="313"/>
      <c r="VRX78" s="313"/>
      <c r="VRY78" s="313"/>
      <c r="VRZ78" s="313"/>
      <c r="VSA78" s="313"/>
      <c r="VSB78" s="313"/>
      <c r="VSC78" s="313"/>
      <c r="VSD78" s="313"/>
      <c r="VSE78" s="313"/>
      <c r="VSF78" s="313"/>
      <c r="VSG78" s="313"/>
      <c r="VSH78" s="313"/>
      <c r="VSI78" s="313"/>
      <c r="VSJ78" s="313"/>
      <c r="VSK78" s="313"/>
      <c r="VSL78" s="313"/>
      <c r="VSM78" s="313"/>
      <c r="VSN78" s="313"/>
      <c r="VSO78" s="313"/>
      <c r="VSP78" s="313"/>
      <c r="VSQ78" s="313"/>
      <c r="VSR78" s="313"/>
      <c r="VSS78" s="313"/>
      <c r="VST78" s="313"/>
      <c r="VSU78" s="313"/>
      <c r="VSV78" s="313"/>
      <c r="VSW78" s="313"/>
      <c r="VSX78" s="313"/>
      <c r="VSY78" s="313"/>
      <c r="VSZ78" s="313"/>
      <c r="VTA78" s="313"/>
      <c r="VTB78" s="313"/>
      <c r="VTC78" s="313"/>
      <c r="VTD78" s="313"/>
      <c r="VTE78" s="313"/>
      <c r="VTF78" s="313"/>
      <c r="VTG78" s="313"/>
      <c r="VTH78" s="313"/>
      <c r="VTI78" s="313"/>
      <c r="VTJ78" s="313"/>
      <c r="VTK78" s="313"/>
      <c r="VTL78" s="313"/>
      <c r="VTM78" s="313"/>
      <c r="VTN78" s="313"/>
      <c r="VTO78" s="313"/>
      <c r="VTP78" s="313"/>
      <c r="VTQ78" s="313"/>
      <c r="VTR78" s="313"/>
      <c r="VTS78" s="313"/>
      <c r="VTT78" s="313"/>
      <c r="VTU78" s="313"/>
      <c r="VTV78" s="313"/>
      <c r="VTW78" s="313"/>
      <c r="VTX78" s="313"/>
      <c r="VTY78" s="313"/>
      <c r="VTZ78" s="313"/>
      <c r="VUA78" s="313"/>
      <c r="VUB78" s="313"/>
      <c r="VUC78" s="313"/>
      <c r="VUD78" s="313"/>
      <c r="VUE78" s="313"/>
      <c r="VUF78" s="313"/>
      <c r="VUG78" s="313"/>
      <c r="VUH78" s="313"/>
      <c r="VUI78" s="313"/>
      <c r="VUJ78" s="313"/>
      <c r="VUK78" s="313"/>
      <c r="VUL78" s="313"/>
      <c r="VUM78" s="313"/>
      <c r="VUN78" s="313"/>
      <c r="VUO78" s="313"/>
      <c r="VUP78" s="313"/>
      <c r="VUQ78" s="313"/>
      <c r="VUR78" s="313"/>
      <c r="VUS78" s="313"/>
      <c r="VUT78" s="313"/>
      <c r="VUU78" s="313"/>
      <c r="VUV78" s="313"/>
      <c r="VUW78" s="313"/>
      <c r="VUX78" s="313"/>
      <c r="VUY78" s="313"/>
      <c r="VUZ78" s="313"/>
      <c r="VVA78" s="313"/>
      <c r="VVB78" s="313"/>
      <c r="VVC78" s="313"/>
      <c r="VVD78" s="313"/>
      <c r="VVE78" s="313"/>
      <c r="VVF78" s="313"/>
      <c r="VVG78" s="313"/>
      <c r="VVH78" s="313"/>
      <c r="VVI78" s="313"/>
      <c r="VVJ78" s="313"/>
      <c r="VVK78" s="313"/>
      <c r="VVL78" s="313"/>
      <c r="VVM78" s="313"/>
      <c r="VVN78" s="313"/>
      <c r="VVO78" s="313"/>
      <c r="VVP78" s="313"/>
      <c r="VVQ78" s="313"/>
      <c r="VVR78" s="313"/>
      <c r="VVS78" s="313"/>
      <c r="VVT78" s="313"/>
      <c r="VVU78" s="313"/>
      <c r="VVV78" s="313"/>
      <c r="VVW78" s="313"/>
      <c r="VVX78" s="313"/>
      <c r="VVY78" s="313"/>
      <c r="VVZ78" s="313"/>
      <c r="VWA78" s="313"/>
      <c r="VWB78" s="313"/>
      <c r="VWC78" s="313"/>
      <c r="VWD78" s="313"/>
      <c r="VWE78" s="313"/>
      <c r="VWF78" s="313"/>
      <c r="VWG78" s="313"/>
      <c r="VWH78" s="313"/>
      <c r="VWI78" s="313"/>
      <c r="VWJ78" s="313"/>
      <c r="VWK78" s="313"/>
      <c r="VWL78" s="313"/>
      <c r="VWM78" s="313"/>
      <c r="VWN78" s="313"/>
      <c r="VWO78" s="313"/>
      <c r="VWP78" s="313"/>
      <c r="VWQ78" s="313"/>
      <c r="VWR78" s="313"/>
      <c r="VWS78" s="313"/>
      <c r="VWT78" s="313"/>
      <c r="VWU78" s="313"/>
      <c r="VWV78" s="313"/>
      <c r="VWW78" s="313"/>
      <c r="VWX78" s="313"/>
      <c r="VWY78" s="313"/>
      <c r="VWZ78" s="313"/>
      <c r="VXA78" s="313"/>
      <c r="VXB78" s="313"/>
      <c r="VXC78" s="313"/>
      <c r="VXD78" s="313"/>
      <c r="VXE78" s="313"/>
      <c r="VXF78" s="313"/>
      <c r="VXG78" s="313"/>
      <c r="VXH78" s="313"/>
      <c r="VXI78" s="313"/>
      <c r="VXJ78" s="313"/>
      <c r="VXK78" s="313"/>
      <c r="VXL78" s="313"/>
      <c r="VXM78" s="313"/>
      <c r="VXN78" s="313"/>
      <c r="VXO78" s="313"/>
      <c r="VXP78" s="313"/>
      <c r="VXQ78" s="313"/>
      <c r="VXR78" s="313"/>
      <c r="VXS78" s="313"/>
      <c r="VXT78" s="313"/>
      <c r="VXU78" s="313"/>
      <c r="VXV78" s="313"/>
      <c r="VXW78" s="313"/>
      <c r="VXX78" s="313"/>
      <c r="VXY78" s="313"/>
      <c r="VXZ78" s="313"/>
      <c r="VYA78" s="313"/>
      <c r="VYB78" s="313"/>
      <c r="VYC78" s="313"/>
      <c r="VYD78" s="313"/>
      <c r="VYE78" s="313"/>
      <c r="VYF78" s="313"/>
      <c r="VYG78" s="313"/>
      <c r="VYH78" s="313"/>
      <c r="VYI78" s="313"/>
      <c r="VYJ78" s="313"/>
      <c r="VYK78" s="313"/>
      <c r="VYL78" s="313"/>
      <c r="VYM78" s="313"/>
      <c r="VYN78" s="313"/>
      <c r="VYO78" s="313"/>
      <c r="VYP78" s="313"/>
      <c r="VYQ78" s="313"/>
      <c r="VYR78" s="313"/>
      <c r="VYS78" s="313"/>
      <c r="VYT78" s="313"/>
      <c r="VYU78" s="313"/>
      <c r="VYV78" s="313"/>
      <c r="VYW78" s="313"/>
      <c r="VYX78" s="313"/>
      <c r="VYY78" s="313"/>
      <c r="VYZ78" s="313"/>
      <c r="VZA78" s="313"/>
      <c r="VZB78" s="313"/>
      <c r="VZC78" s="313"/>
      <c r="VZD78" s="313"/>
      <c r="VZE78" s="313"/>
      <c r="VZF78" s="313"/>
      <c r="VZG78" s="313"/>
      <c r="VZH78" s="313"/>
      <c r="VZI78" s="313"/>
      <c r="VZJ78" s="313"/>
      <c r="VZK78" s="313"/>
      <c r="VZL78" s="313"/>
      <c r="VZM78" s="313"/>
      <c r="VZN78" s="313"/>
      <c r="VZO78" s="313"/>
      <c r="VZP78" s="313"/>
      <c r="VZQ78" s="313"/>
      <c r="VZR78" s="313"/>
      <c r="VZS78" s="313"/>
      <c r="VZT78" s="313"/>
      <c r="VZU78" s="313"/>
      <c r="VZV78" s="313"/>
      <c r="VZW78" s="313"/>
      <c r="VZX78" s="313"/>
      <c r="VZY78" s="313"/>
      <c r="VZZ78" s="313"/>
      <c r="WAA78" s="313"/>
      <c r="WAB78" s="313"/>
      <c r="WAC78" s="313"/>
      <c r="WAD78" s="313"/>
      <c r="WAE78" s="313"/>
      <c r="WAF78" s="313"/>
      <c r="WAG78" s="313"/>
      <c r="WAH78" s="313"/>
      <c r="WAI78" s="313"/>
      <c r="WAJ78" s="313"/>
      <c r="WAK78" s="313"/>
      <c r="WAL78" s="313"/>
      <c r="WAM78" s="313"/>
      <c r="WAN78" s="313"/>
      <c r="WAO78" s="313"/>
      <c r="WAP78" s="313"/>
      <c r="WAQ78" s="313"/>
      <c r="WAR78" s="313"/>
      <c r="WAS78" s="313"/>
      <c r="WAT78" s="313"/>
      <c r="WAU78" s="313"/>
      <c r="WAV78" s="313"/>
      <c r="WAW78" s="313"/>
      <c r="WAX78" s="313"/>
      <c r="WAY78" s="313"/>
      <c r="WAZ78" s="313"/>
      <c r="WBA78" s="313"/>
      <c r="WBB78" s="313"/>
      <c r="WBC78" s="313"/>
      <c r="WBD78" s="313"/>
      <c r="WBE78" s="313"/>
      <c r="WBF78" s="313"/>
      <c r="WBG78" s="313"/>
      <c r="WBH78" s="313"/>
      <c r="WBI78" s="313"/>
      <c r="WBJ78" s="313"/>
      <c r="WBK78" s="313"/>
      <c r="WBL78" s="313"/>
      <c r="WBM78" s="313"/>
      <c r="WBN78" s="313"/>
      <c r="WBO78" s="313"/>
      <c r="WBP78" s="313"/>
      <c r="WBQ78" s="313"/>
      <c r="WBR78" s="313"/>
      <c r="WBS78" s="313"/>
      <c r="WBT78" s="313"/>
      <c r="WBU78" s="313"/>
      <c r="WBV78" s="313"/>
      <c r="WBW78" s="313"/>
      <c r="WBX78" s="313"/>
      <c r="WBY78" s="313"/>
      <c r="WBZ78" s="313"/>
      <c r="WCA78" s="313"/>
      <c r="WCB78" s="313"/>
      <c r="WCC78" s="313"/>
      <c r="WCD78" s="313"/>
      <c r="WCE78" s="313"/>
      <c r="WCF78" s="313"/>
      <c r="WCG78" s="313"/>
      <c r="WCH78" s="313"/>
      <c r="WCI78" s="313"/>
      <c r="WCJ78" s="313"/>
      <c r="WCK78" s="313"/>
      <c r="WCL78" s="313"/>
      <c r="WCM78" s="313"/>
      <c r="WCN78" s="313"/>
      <c r="WCO78" s="313"/>
      <c r="WCP78" s="313"/>
      <c r="WCQ78" s="313"/>
      <c r="WCR78" s="313"/>
      <c r="WCS78" s="313"/>
      <c r="WCT78" s="313"/>
      <c r="WCU78" s="313"/>
      <c r="WCV78" s="313"/>
      <c r="WCW78" s="313"/>
      <c r="WCX78" s="313"/>
      <c r="WCY78" s="313"/>
      <c r="WCZ78" s="313"/>
      <c r="WDA78" s="313"/>
      <c r="WDB78" s="313"/>
      <c r="WDC78" s="313"/>
      <c r="WDD78" s="313"/>
      <c r="WDE78" s="313"/>
      <c r="WDF78" s="313"/>
      <c r="WDG78" s="313"/>
      <c r="WDH78" s="313"/>
      <c r="WDI78" s="313"/>
      <c r="WDJ78" s="313"/>
      <c r="WDK78" s="313"/>
      <c r="WDL78" s="313"/>
      <c r="WDM78" s="313"/>
      <c r="WDN78" s="313"/>
      <c r="WDO78" s="313"/>
      <c r="WDP78" s="313"/>
      <c r="WDQ78" s="313"/>
      <c r="WDR78" s="313"/>
      <c r="WDS78" s="313"/>
      <c r="WDT78" s="313"/>
      <c r="WDU78" s="313"/>
      <c r="WDV78" s="313"/>
      <c r="WDW78" s="313"/>
      <c r="WDX78" s="313"/>
      <c r="WDY78" s="313"/>
      <c r="WDZ78" s="313"/>
      <c r="WEA78" s="313"/>
      <c r="WEB78" s="313"/>
      <c r="WEC78" s="313"/>
      <c r="WED78" s="313"/>
      <c r="WEE78" s="313"/>
      <c r="WEF78" s="313"/>
      <c r="WEG78" s="313"/>
      <c r="WEH78" s="313"/>
      <c r="WEI78" s="313"/>
      <c r="WEJ78" s="313"/>
      <c r="WEK78" s="313"/>
      <c r="WEL78" s="313"/>
      <c r="WEM78" s="313"/>
      <c r="WEN78" s="313"/>
      <c r="WEO78" s="313"/>
      <c r="WEP78" s="313"/>
      <c r="WEQ78" s="313"/>
      <c r="WER78" s="313"/>
      <c r="WES78" s="313"/>
      <c r="WET78" s="313"/>
      <c r="WEU78" s="313"/>
      <c r="WEV78" s="313"/>
      <c r="WEW78" s="313"/>
      <c r="WEX78" s="313"/>
      <c r="WEY78" s="313"/>
      <c r="WEZ78" s="313"/>
      <c r="WFA78" s="313"/>
      <c r="WFB78" s="313"/>
      <c r="WFC78" s="313"/>
      <c r="WFD78" s="313"/>
      <c r="WFE78" s="313"/>
      <c r="WFF78" s="313"/>
      <c r="WFG78" s="313"/>
      <c r="WFH78" s="313"/>
      <c r="WFI78" s="313"/>
      <c r="WFJ78" s="313"/>
      <c r="WFK78" s="313"/>
      <c r="WFL78" s="313"/>
      <c r="WFM78" s="313"/>
      <c r="WFN78" s="313"/>
      <c r="WFO78" s="313"/>
      <c r="WFP78" s="313"/>
      <c r="WFQ78" s="313"/>
      <c r="WFR78" s="313"/>
      <c r="WFS78" s="313"/>
      <c r="WFT78" s="313"/>
      <c r="WFU78" s="313"/>
      <c r="WFV78" s="313"/>
      <c r="WFW78" s="313"/>
      <c r="WFX78" s="313"/>
      <c r="WFY78" s="313"/>
      <c r="WFZ78" s="313"/>
      <c r="WGA78" s="313"/>
      <c r="WGB78" s="313"/>
      <c r="WGC78" s="313"/>
      <c r="WGD78" s="313"/>
      <c r="WGE78" s="313"/>
      <c r="WGF78" s="313"/>
      <c r="WGG78" s="313"/>
      <c r="WGH78" s="313"/>
      <c r="WGI78" s="313"/>
      <c r="WGJ78" s="313"/>
      <c r="WGK78" s="313"/>
      <c r="WGL78" s="313"/>
      <c r="WGM78" s="313"/>
      <c r="WGN78" s="313"/>
      <c r="WGO78" s="313"/>
      <c r="WGP78" s="313"/>
      <c r="WGQ78" s="313"/>
      <c r="WGR78" s="313"/>
      <c r="WGS78" s="313"/>
      <c r="WGT78" s="313"/>
      <c r="WGU78" s="313"/>
      <c r="WGV78" s="313"/>
      <c r="WGW78" s="313"/>
      <c r="WGX78" s="313"/>
      <c r="WGY78" s="313"/>
      <c r="WGZ78" s="313"/>
      <c r="WHA78" s="313"/>
      <c r="WHB78" s="313"/>
      <c r="WHC78" s="313"/>
      <c r="WHD78" s="313"/>
      <c r="WHE78" s="313"/>
      <c r="WHF78" s="313"/>
      <c r="WHG78" s="313"/>
      <c r="WHH78" s="313"/>
      <c r="WHI78" s="313"/>
      <c r="WHJ78" s="313"/>
      <c r="WHK78" s="313"/>
      <c r="WHL78" s="313"/>
      <c r="WHM78" s="313"/>
      <c r="WHN78" s="313"/>
      <c r="WHO78" s="313"/>
      <c r="WHP78" s="313"/>
      <c r="WHQ78" s="313"/>
      <c r="WHR78" s="313"/>
      <c r="WHS78" s="313"/>
      <c r="WHT78" s="313"/>
      <c r="WHU78" s="313"/>
      <c r="WHV78" s="313"/>
      <c r="WHW78" s="313"/>
      <c r="WHX78" s="313"/>
      <c r="WHY78" s="313"/>
      <c r="WHZ78" s="313"/>
      <c r="WIA78" s="313"/>
      <c r="WIB78" s="313"/>
      <c r="WIC78" s="313"/>
      <c r="WID78" s="313"/>
      <c r="WIE78" s="313"/>
      <c r="WIF78" s="313"/>
      <c r="WIG78" s="313"/>
      <c r="WIH78" s="313"/>
      <c r="WII78" s="313"/>
      <c r="WIJ78" s="313"/>
      <c r="WIK78" s="313"/>
      <c r="WIL78" s="313"/>
      <c r="WIM78" s="313"/>
      <c r="WIN78" s="313"/>
      <c r="WIO78" s="313"/>
      <c r="WIP78" s="313"/>
      <c r="WIQ78" s="313"/>
      <c r="WIR78" s="313"/>
      <c r="WIS78" s="313"/>
      <c r="WIT78" s="313"/>
      <c r="WIU78" s="313"/>
      <c r="WIV78" s="313"/>
      <c r="WIW78" s="313"/>
      <c r="WIX78" s="313"/>
      <c r="WIY78" s="313"/>
      <c r="WIZ78" s="313"/>
      <c r="WJA78" s="313"/>
      <c r="WJB78" s="313"/>
      <c r="WJC78" s="313"/>
      <c r="WJD78" s="313"/>
      <c r="WJE78" s="313"/>
      <c r="WJF78" s="313"/>
      <c r="WJG78" s="313"/>
      <c r="WJH78" s="313"/>
      <c r="WJI78" s="313"/>
      <c r="WJJ78" s="313"/>
      <c r="WJK78" s="313"/>
      <c r="WJL78" s="313"/>
      <c r="WJM78" s="313"/>
      <c r="WJN78" s="313"/>
      <c r="WJO78" s="313"/>
      <c r="WJP78" s="313"/>
      <c r="WJQ78" s="313"/>
      <c r="WJR78" s="313"/>
      <c r="WJS78" s="313"/>
      <c r="WJT78" s="313"/>
      <c r="WJU78" s="313"/>
      <c r="WJV78" s="313"/>
      <c r="WJW78" s="313"/>
      <c r="WJX78" s="313"/>
      <c r="WJY78" s="313"/>
      <c r="WJZ78" s="313"/>
      <c r="WKA78" s="313"/>
      <c r="WKB78" s="313"/>
      <c r="WKC78" s="313"/>
      <c r="WKD78" s="313"/>
      <c r="WKE78" s="313"/>
      <c r="WKF78" s="313"/>
      <c r="WKG78" s="313"/>
      <c r="WKH78" s="313"/>
      <c r="WKI78" s="313"/>
      <c r="WKJ78" s="313"/>
      <c r="WKK78" s="313"/>
      <c r="WKL78" s="313"/>
      <c r="WKM78" s="313"/>
      <c r="WKN78" s="313"/>
      <c r="WKO78" s="313"/>
      <c r="WKP78" s="313"/>
      <c r="WKQ78" s="313"/>
      <c r="WKR78" s="313"/>
      <c r="WKS78" s="313"/>
      <c r="WKT78" s="313"/>
      <c r="WKU78" s="313"/>
      <c r="WKV78" s="313"/>
      <c r="WKW78" s="313"/>
      <c r="WKX78" s="313"/>
      <c r="WKY78" s="313"/>
      <c r="WKZ78" s="313"/>
      <c r="WLA78" s="313"/>
      <c r="WLB78" s="313"/>
      <c r="WLC78" s="313"/>
      <c r="WLD78" s="313"/>
      <c r="WLE78" s="313"/>
      <c r="WLF78" s="313"/>
      <c r="WLG78" s="313"/>
      <c r="WLH78" s="313"/>
      <c r="WLI78" s="313"/>
      <c r="WLJ78" s="313"/>
      <c r="WLK78" s="313"/>
      <c r="WLL78" s="313"/>
      <c r="WLM78" s="313"/>
      <c r="WLN78" s="313"/>
      <c r="WLO78" s="313"/>
      <c r="WLP78" s="313"/>
      <c r="WLQ78" s="313"/>
      <c r="WLR78" s="313"/>
      <c r="WLS78" s="313"/>
      <c r="WLT78" s="313"/>
      <c r="WLU78" s="313"/>
      <c r="WLV78" s="313"/>
      <c r="WLW78" s="313"/>
      <c r="WLX78" s="313"/>
      <c r="WLY78" s="313"/>
      <c r="WLZ78" s="313"/>
      <c r="WMA78" s="313"/>
      <c r="WMB78" s="313"/>
      <c r="WMC78" s="313"/>
      <c r="WMD78" s="313"/>
      <c r="WME78" s="313"/>
      <c r="WMF78" s="313"/>
      <c r="WMG78" s="313"/>
      <c r="WMH78" s="313"/>
      <c r="WMI78" s="313"/>
      <c r="WMJ78" s="313"/>
      <c r="WMK78" s="313"/>
      <c r="WML78" s="313"/>
      <c r="WMM78" s="313"/>
      <c r="WMN78" s="313"/>
      <c r="WMO78" s="313"/>
      <c r="WMP78" s="313"/>
      <c r="WMQ78" s="313"/>
      <c r="WMR78" s="313"/>
      <c r="WMS78" s="313"/>
      <c r="WMT78" s="313"/>
      <c r="WMU78" s="313"/>
      <c r="WMV78" s="313"/>
      <c r="WMW78" s="313"/>
      <c r="WMX78" s="313"/>
      <c r="WMY78" s="313"/>
      <c r="WMZ78" s="313"/>
      <c r="WNA78" s="313"/>
      <c r="WNB78" s="313"/>
      <c r="WNC78" s="313"/>
      <c r="WND78" s="313"/>
      <c r="WNE78" s="313"/>
      <c r="WNF78" s="313"/>
      <c r="WNG78" s="313"/>
      <c r="WNH78" s="313"/>
      <c r="WNI78" s="313"/>
      <c r="WNJ78" s="313"/>
      <c r="WNK78" s="313"/>
      <c r="WNL78" s="313"/>
      <c r="WNM78" s="313"/>
      <c r="WNN78" s="313"/>
      <c r="WNO78" s="313"/>
      <c r="WNP78" s="313"/>
      <c r="WNQ78" s="313"/>
      <c r="WNR78" s="313"/>
      <c r="WNS78" s="313"/>
      <c r="WNT78" s="313"/>
      <c r="WNU78" s="313"/>
      <c r="WNV78" s="313"/>
      <c r="WNW78" s="313"/>
      <c r="WNX78" s="313"/>
      <c r="WNY78" s="313"/>
      <c r="WNZ78" s="313"/>
      <c r="WOA78" s="313"/>
      <c r="WOB78" s="313"/>
      <c r="WOC78" s="313"/>
      <c r="WOD78" s="313"/>
      <c r="WOE78" s="313"/>
      <c r="WOF78" s="313"/>
      <c r="WOG78" s="313"/>
      <c r="WOH78" s="313"/>
      <c r="WOI78" s="313"/>
      <c r="WOJ78" s="313"/>
      <c r="WOK78" s="313"/>
      <c r="WOL78" s="313"/>
      <c r="WOM78" s="313"/>
      <c r="WON78" s="313"/>
      <c r="WOO78" s="313"/>
      <c r="WOP78" s="313"/>
      <c r="WOQ78" s="313"/>
      <c r="WOR78" s="313"/>
      <c r="WOS78" s="313"/>
      <c r="WOT78" s="313"/>
      <c r="WOU78" s="313"/>
      <c r="WOV78" s="313"/>
      <c r="WOW78" s="313"/>
      <c r="WOX78" s="313"/>
      <c r="WOY78" s="313"/>
      <c r="WOZ78" s="313"/>
      <c r="WPA78" s="313"/>
      <c r="WPB78" s="313"/>
      <c r="WPC78" s="313"/>
      <c r="WPD78" s="313"/>
      <c r="WPE78" s="313"/>
      <c r="WPF78" s="313"/>
      <c r="WPG78" s="313"/>
      <c r="WPH78" s="313"/>
      <c r="WPI78" s="313"/>
      <c r="WPJ78" s="313"/>
      <c r="WPK78" s="313"/>
      <c r="WPL78" s="313"/>
      <c r="WPM78" s="313"/>
      <c r="WPN78" s="313"/>
      <c r="WPO78" s="313"/>
      <c r="WPP78" s="313"/>
      <c r="WPQ78" s="313"/>
      <c r="WPR78" s="313"/>
      <c r="WPS78" s="313"/>
      <c r="WPT78" s="313"/>
      <c r="WPU78" s="313"/>
      <c r="WPV78" s="313"/>
      <c r="WPW78" s="313"/>
      <c r="WPX78" s="313"/>
      <c r="WPY78" s="313"/>
      <c r="WPZ78" s="313"/>
      <c r="WQA78" s="313"/>
      <c r="WQB78" s="313"/>
      <c r="WQC78" s="313"/>
      <c r="WQD78" s="313"/>
      <c r="WQE78" s="313"/>
      <c r="WQF78" s="313"/>
      <c r="WQG78" s="313"/>
      <c r="WQH78" s="313"/>
      <c r="WQI78" s="313"/>
      <c r="WQJ78" s="313"/>
      <c r="WQK78" s="313"/>
      <c r="WQL78" s="313"/>
      <c r="WQM78" s="313"/>
      <c r="WQN78" s="313"/>
      <c r="WQO78" s="313"/>
      <c r="WQP78" s="313"/>
      <c r="WQQ78" s="313"/>
      <c r="WQR78" s="313"/>
      <c r="WQS78" s="313"/>
      <c r="WQT78" s="313"/>
      <c r="WQU78" s="313"/>
      <c r="WQV78" s="313"/>
      <c r="WQW78" s="313"/>
      <c r="WQX78" s="313"/>
      <c r="WQY78" s="313"/>
      <c r="WQZ78" s="313"/>
      <c r="WRA78" s="313"/>
      <c r="WRB78" s="313"/>
      <c r="WRC78" s="313"/>
      <c r="WRD78" s="313"/>
      <c r="WRE78" s="313"/>
      <c r="WRF78" s="313"/>
      <c r="WRG78" s="313"/>
      <c r="WRH78" s="313"/>
      <c r="WRI78" s="313"/>
      <c r="WRJ78" s="313"/>
      <c r="WRK78" s="313"/>
      <c r="WRL78" s="313"/>
      <c r="WRM78" s="313"/>
      <c r="WRN78" s="313"/>
      <c r="WRO78" s="313"/>
      <c r="WRP78" s="313"/>
      <c r="WRQ78" s="313"/>
      <c r="WRR78" s="313"/>
      <c r="WRS78" s="313"/>
      <c r="WRT78" s="313"/>
      <c r="WRU78" s="313"/>
      <c r="WRV78" s="313"/>
      <c r="WRW78" s="313"/>
      <c r="WRX78" s="313"/>
      <c r="WRY78" s="313"/>
      <c r="WRZ78" s="313"/>
      <c r="WSA78" s="313"/>
      <c r="WSB78" s="313"/>
      <c r="WSC78" s="313"/>
      <c r="WSD78" s="313"/>
      <c r="WSE78" s="313"/>
      <c r="WSF78" s="313"/>
      <c r="WSG78" s="313"/>
      <c r="WSH78" s="313"/>
      <c r="WSI78" s="313"/>
      <c r="WSJ78" s="313"/>
      <c r="WSK78" s="313"/>
      <c r="WSL78" s="313"/>
      <c r="WSM78" s="313"/>
      <c r="WSN78" s="313"/>
      <c r="WSO78" s="313"/>
      <c r="WSP78" s="313"/>
      <c r="WSQ78" s="313"/>
      <c r="WSR78" s="313"/>
      <c r="WSS78" s="313"/>
      <c r="WST78" s="313"/>
      <c r="WSU78" s="313"/>
      <c r="WSV78" s="313"/>
      <c r="WSW78" s="313"/>
      <c r="WSX78" s="313"/>
      <c r="WSY78" s="313"/>
      <c r="WSZ78" s="313"/>
      <c r="WTA78" s="313"/>
      <c r="WTB78" s="313"/>
      <c r="WTC78" s="313"/>
      <c r="WTD78" s="313"/>
      <c r="WTE78" s="313"/>
      <c r="WTF78" s="313"/>
      <c r="WTG78" s="313"/>
      <c r="WTH78" s="313"/>
      <c r="WTI78" s="313"/>
      <c r="WTJ78" s="313"/>
      <c r="WTK78" s="313"/>
      <c r="WTL78" s="313"/>
      <c r="WTM78" s="313"/>
      <c r="WTN78" s="313"/>
      <c r="WTO78" s="313"/>
      <c r="WTP78" s="313"/>
      <c r="WTQ78" s="313"/>
      <c r="WTR78" s="313"/>
      <c r="WTS78" s="313"/>
      <c r="WTT78" s="313"/>
      <c r="WTU78" s="313"/>
      <c r="WTV78" s="313"/>
      <c r="WTW78" s="313"/>
      <c r="WTX78" s="313"/>
      <c r="WTY78" s="313"/>
      <c r="WTZ78" s="313"/>
      <c r="WUA78" s="313"/>
      <c r="WUB78" s="313"/>
      <c r="WUC78" s="313"/>
      <c r="WUD78" s="313"/>
      <c r="WUE78" s="313"/>
      <c r="WUF78" s="313"/>
      <c r="WUG78" s="313"/>
      <c r="WUH78" s="313"/>
      <c r="WUI78" s="313"/>
      <c r="WUJ78" s="313"/>
      <c r="WUK78" s="313"/>
      <c r="WUL78" s="313"/>
      <c r="WUM78" s="313"/>
      <c r="WUN78" s="313"/>
      <c r="WUO78" s="313"/>
      <c r="WUP78" s="313"/>
      <c r="WUQ78" s="313"/>
      <c r="WUR78" s="313"/>
      <c r="WUS78" s="313"/>
      <c r="WUT78" s="313"/>
      <c r="WUU78" s="313"/>
      <c r="WUV78" s="313"/>
      <c r="WUW78" s="313"/>
      <c r="WUX78" s="313"/>
      <c r="WUY78" s="313"/>
      <c r="WUZ78" s="313"/>
      <c r="WVA78" s="313"/>
      <c r="WVB78" s="313"/>
      <c r="WVC78" s="313"/>
      <c r="WVD78" s="313"/>
      <c r="WVE78" s="313"/>
      <c r="WVF78" s="313"/>
      <c r="WVG78" s="313"/>
      <c r="WVH78" s="313"/>
      <c r="WVI78" s="313"/>
      <c r="WVJ78" s="313"/>
      <c r="WVK78" s="313"/>
      <c r="WVL78" s="313"/>
      <c r="WVM78" s="313"/>
      <c r="WVN78" s="313"/>
      <c r="WVO78" s="313"/>
      <c r="WVP78" s="313"/>
      <c r="WVQ78" s="313"/>
      <c r="WVR78" s="313"/>
      <c r="WVS78" s="313"/>
      <c r="WVT78" s="313"/>
      <c r="WVU78" s="313"/>
      <c r="WVV78" s="313"/>
      <c r="WVW78" s="313"/>
      <c r="WVX78" s="313"/>
      <c r="WVY78" s="313"/>
      <c r="WVZ78" s="313"/>
      <c r="WWA78" s="313"/>
      <c r="WWB78" s="313"/>
      <c r="WWC78" s="313"/>
      <c r="WWD78" s="313"/>
      <c r="WWE78" s="313"/>
      <c r="WWF78" s="313"/>
      <c r="WWG78" s="313"/>
      <c r="WWH78" s="313"/>
      <c r="WWI78" s="313"/>
      <c r="WWJ78" s="313"/>
      <c r="WWK78" s="313"/>
      <c r="WWL78" s="313"/>
      <c r="WWM78" s="313"/>
      <c r="WWN78" s="313"/>
      <c r="WWO78" s="313"/>
      <c r="WWP78" s="313"/>
      <c r="WWQ78" s="313"/>
      <c r="WWR78" s="313"/>
      <c r="WWS78" s="313"/>
      <c r="WWT78" s="313"/>
      <c r="WWU78" s="313"/>
      <c r="WWV78" s="313"/>
      <c r="WWW78" s="313"/>
      <c r="WWX78" s="313"/>
      <c r="WWY78" s="313"/>
      <c r="WWZ78" s="313"/>
      <c r="WXA78" s="313"/>
      <c r="WXB78" s="313"/>
      <c r="WXC78" s="313"/>
      <c r="WXD78" s="313"/>
      <c r="WXE78" s="313"/>
      <c r="WXF78" s="313"/>
      <c r="WXG78" s="313"/>
      <c r="WXH78" s="313"/>
      <c r="WXI78" s="313"/>
      <c r="WXJ78" s="313"/>
      <c r="WXK78" s="313"/>
      <c r="WXL78" s="313"/>
      <c r="WXM78" s="313"/>
      <c r="WXN78" s="313"/>
      <c r="WXO78" s="313"/>
      <c r="WXP78" s="313"/>
      <c r="WXQ78" s="313"/>
      <c r="WXR78" s="313"/>
      <c r="WXS78" s="313"/>
      <c r="WXT78" s="313"/>
      <c r="WXU78" s="313"/>
      <c r="WXV78" s="313"/>
      <c r="WXW78" s="313"/>
      <c r="WXX78" s="313"/>
      <c r="WXY78" s="313"/>
      <c r="WXZ78" s="313"/>
      <c r="WYA78" s="313"/>
      <c r="WYB78" s="313"/>
      <c r="WYC78" s="313"/>
      <c r="WYD78" s="313"/>
      <c r="WYE78" s="313"/>
      <c r="WYF78" s="313"/>
      <c r="WYG78" s="313"/>
      <c r="WYH78" s="313"/>
      <c r="WYI78" s="313"/>
      <c r="WYJ78" s="313"/>
      <c r="WYK78" s="313"/>
      <c r="WYL78" s="313"/>
      <c r="WYM78" s="313"/>
      <c r="WYN78" s="313"/>
      <c r="WYO78" s="313"/>
      <c r="WYP78" s="313"/>
      <c r="WYQ78" s="313"/>
      <c r="WYR78" s="313"/>
      <c r="WYS78" s="313"/>
      <c r="WYT78" s="313"/>
      <c r="WYU78" s="313"/>
      <c r="WYV78" s="313"/>
      <c r="WYW78" s="313"/>
      <c r="WYX78" s="313"/>
      <c r="WYY78" s="313"/>
      <c r="WYZ78" s="313"/>
      <c r="WZA78" s="313"/>
      <c r="WZB78" s="313"/>
      <c r="WZC78" s="313"/>
      <c r="WZD78" s="313"/>
      <c r="WZE78" s="313"/>
      <c r="WZF78" s="313"/>
      <c r="WZG78" s="313"/>
      <c r="WZH78" s="313"/>
      <c r="WZI78" s="313"/>
      <c r="WZJ78" s="313"/>
      <c r="WZK78" s="313"/>
      <c r="WZL78" s="313"/>
      <c r="WZM78" s="313"/>
      <c r="WZN78" s="313"/>
      <c r="WZO78" s="313"/>
      <c r="WZP78" s="313"/>
      <c r="WZQ78" s="313"/>
      <c r="WZR78" s="313"/>
      <c r="WZS78" s="313"/>
      <c r="WZT78" s="313"/>
      <c r="WZU78" s="313"/>
      <c r="WZV78" s="313"/>
      <c r="WZW78" s="313"/>
      <c r="WZX78" s="313"/>
      <c r="WZY78" s="313"/>
      <c r="WZZ78" s="313"/>
      <c r="XAA78" s="313"/>
      <c r="XAB78" s="313"/>
      <c r="XAC78" s="313"/>
      <c r="XAD78" s="313"/>
      <c r="XAE78" s="313"/>
      <c r="XAF78" s="313"/>
      <c r="XAG78" s="313"/>
      <c r="XAH78" s="313"/>
      <c r="XAI78" s="313"/>
      <c r="XAJ78" s="313"/>
      <c r="XAK78" s="313"/>
      <c r="XAL78" s="313"/>
      <c r="XAM78" s="313"/>
      <c r="XAN78" s="313"/>
      <c r="XAO78" s="313"/>
      <c r="XAP78" s="313"/>
      <c r="XAQ78" s="313"/>
      <c r="XAR78" s="313"/>
      <c r="XAS78" s="313"/>
      <c r="XAT78" s="313"/>
      <c r="XAU78" s="313"/>
      <c r="XAV78" s="313"/>
      <c r="XAW78" s="313"/>
      <c r="XAX78" s="313"/>
      <c r="XAY78" s="313"/>
      <c r="XAZ78" s="313"/>
      <c r="XBA78" s="313"/>
      <c r="XBB78" s="313"/>
      <c r="XBC78" s="313"/>
      <c r="XBD78" s="313"/>
      <c r="XBE78" s="313"/>
      <c r="XBF78" s="313"/>
      <c r="XBG78" s="313"/>
      <c r="XBH78" s="313"/>
      <c r="XBI78" s="313"/>
      <c r="XBJ78" s="313"/>
      <c r="XBK78" s="313"/>
      <c r="XBL78" s="313"/>
      <c r="XBM78" s="313"/>
      <c r="XBN78" s="313"/>
      <c r="XBO78" s="313"/>
      <c r="XBP78" s="313"/>
      <c r="XBQ78" s="313"/>
      <c r="XBR78" s="313"/>
      <c r="XBS78" s="313"/>
      <c r="XBT78" s="313"/>
      <c r="XBU78" s="313"/>
      <c r="XBV78" s="313"/>
      <c r="XBW78" s="313"/>
      <c r="XBX78" s="313"/>
      <c r="XBY78" s="313"/>
      <c r="XBZ78" s="313"/>
      <c r="XCA78" s="313"/>
      <c r="XCB78" s="313"/>
      <c r="XCC78" s="313"/>
      <c r="XCD78" s="313"/>
      <c r="XCE78" s="313"/>
      <c r="XCF78" s="313"/>
      <c r="XCG78" s="313"/>
      <c r="XCH78" s="313"/>
      <c r="XCI78" s="313"/>
      <c r="XCJ78" s="313"/>
      <c r="XCK78" s="313"/>
      <c r="XCL78" s="313"/>
      <c r="XCM78" s="313"/>
      <c r="XCN78" s="313"/>
      <c r="XCO78" s="313"/>
      <c r="XCP78" s="313"/>
      <c r="XCQ78" s="313"/>
      <c r="XCR78" s="313"/>
      <c r="XCS78" s="313"/>
      <c r="XCT78" s="313"/>
      <c r="XCU78" s="313"/>
      <c r="XCV78" s="313"/>
      <c r="XCW78" s="313"/>
      <c r="XCX78" s="313"/>
      <c r="XCY78" s="313"/>
      <c r="XCZ78" s="313"/>
      <c r="XDA78" s="313"/>
      <c r="XDB78" s="313"/>
      <c r="XDC78" s="313"/>
      <c r="XDD78" s="313"/>
      <c r="XDE78" s="313"/>
      <c r="XDF78" s="313"/>
      <c r="XDG78" s="313"/>
      <c r="XDH78" s="313"/>
      <c r="XDI78" s="313"/>
      <c r="XDJ78" s="313"/>
      <c r="XDK78" s="313"/>
      <c r="XDL78" s="313"/>
      <c r="XDM78" s="313"/>
      <c r="XDN78" s="313"/>
      <c r="XDO78" s="313"/>
      <c r="XDP78" s="313"/>
      <c r="XDQ78" s="313"/>
      <c r="XDR78" s="313"/>
      <c r="XDS78" s="313"/>
      <c r="XDT78" s="313"/>
      <c r="XDU78" s="313"/>
      <c r="XDV78" s="313"/>
      <c r="XDW78" s="313"/>
      <c r="XDX78" s="313"/>
      <c r="XDY78" s="313"/>
      <c r="XDZ78" s="313"/>
      <c r="XEA78" s="313"/>
      <c r="XEB78" s="313"/>
      <c r="XEC78" s="313"/>
      <c r="XED78" s="313"/>
      <c r="XEE78" s="313"/>
      <c r="XEF78" s="313"/>
      <c r="XEG78" s="313"/>
      <c r="XEH78" s="313"/>
      <c r="XEI78" s="313"/>
      <c r="XEJ78" s="313"/>
      <c r="XEK78" s="313"/>
      <c r="XEL78" s="313"/>
      <c r="XEM78" s="313"/>
      <c r="XEN78" s="313"/>
      <c r="XEO78" s="313"/>
      <c r="XEP78" s="313"/>
      <c r="XEQ78" s="313"/>
      <c r="XER78" s="313"/>
      <c r="XES78" s="313"/>
      <c r="XET78" s="313"/>
      <c r="XEU78" s="313"/>
      <c r="XEV78" s="313"/>
      <c r="XEW78" s="313"/>
      <c r="XEX78" s="313"/>
      <c r="XEY78" s="313"/>
      <c r="XEZ78" s="313"/>
      <c r="XFA78" s="313"/>
      <c r="XFB78" s="313"/>
      <c r="XFC78" s="313"/>
      <c r="XFD78" s="313"/>
    </row>
    <row r="79" spans="1:16384" ht="15.75" customHeight="1">
      <c r="A79" s="313"/>
      <c r="B79" s="313" t="s">
        <v>10182</v>
      </c>
      <c r="C79" s="314" t="s">
        <v>10192</v>
      </c>
      <c r="D79" s="313"/>
      <c r="E79" s="313"/>
      <c r="F79" s="313"/>
      <c r="G79" s="313"/>
      <c r="H79" s="313"/>
      <c r="I79" s="313"/>
      <c r="J79" s="313"/>
      <c r="K79" s="313"/>
      <c r="L79" s="313"/>
      <c r="M79" s="313"/>
      <c r="N79" s="313"/>
      <c r="O79" s="313"/>
      <c r="P79" s="313"/>
      <c r="Q79" s="313"/>
      <c r="R79" s="313"/>
      <c r="S79" s="313"/>
      <c r="T79" s="313"/>
      <c r="U79" s="313"/>
      <c r="V79" s="313"/>
      <c r="W79" s="313"/>
      <c r="X79" s="313"/>
      <c r="Y79" s="313"/>
      <c r="Z79" s="313"/>
      <c r="AA79" s="313"/>
      <c r="AB79" s="313"/>
      <c r="AC79" s="313"/>
      <c r="AD79" s="313"/>
      <c r="AE79" s="313"/>
      <c r="AF79" s="313"/>
      <c r="AG79" s="313"/>
      <c r="AH79" s="313"/>
      <c r="AI79" s="313"/>
      <c r="AJ79" s="313"/>
      <c r="AK79" s="313"/>
      <c r="AL79" s="313"/>
      <c r="AM79" s="313"/>
      <c r="AN79" s="313"/>
      <c r="AO79" s="313"/>
      <c r="AP79" s="313"/>
      <c r="AQ79" s="313"/>
      <c r="AR79" s="313"/>
      <c r="AS79" s="313"/>
      <c r="AT79" s="313"/>
      <c r="AU79" s="313"/>
      <c r="AV79" s="313"/>
      <c r="AW79" s="313"/>
      <c r="AX79" s="313"/>
      <c r="AY79" s="313"/>
      <c r="AZ79" s="313"/>
      <c r="BA79" s="313"/>
      <c r="BB79" s="313"/>
      <c r="BC79" s="313"/>
      <c r="BD79" s="313"/>
      <c r="BE79" s="313"/>
      <c r="BF79" s="313"/>
      <c r="BG79" s="313"/>
      <c r="BH79" s="313"/>
      <c r="BI79" s="313"/>
      <c r="BJ79" s="313"/>
      <c r="BK79" s="313"/>
      <c r="BL79" s="313"/>
      <c r="BM79" s="313"/>
      <c r="BN79" s="313"/>
      <c r="BO79" s="313"/>
      <c r="BP79" s="313"/>
      <c r="BQ79" s="313"/>
      <c r="BR79" s="313"/>
      <c r="BS79" s="313"/>
      <c r="BT79" s="313"/>
      <c r="BU79" s="313"/>
      <c r="BV79" s="313"/>
      <c r="BW79" s="313"/>
      <c r="BX79" s="313"/>
      <c r="BY79" s="313"/>
      <c r="BZ79" s="313"/>
      <c r="CA79" s="313"/>
      <c r="CB79" s="313"/>
      <c r="CC79" s="313"/>
      <c r="CD79" s="313"/>
      <c r="CE79" s="313"/>
      <c r="CF79" s="313"/>
      <c r="CG79" s="313"/>
      <c r="CH79" s="313"/>
      <c r="CI79" s="313"/>
      <c r="CJ79" s="313"/>
      <c r="CK79" s="313"/>
      <c r="CL79" s="313"/>
      <c r="CM79" s="313"/>
      <c r="CN79" s="313"/>
      <c r="CO79" s="313"/>
      <c r="CP79" s="313"/>
      <c r="CQ79" s="313"/>
      <c r="CR79" s="313"/>
      <c r="CS79" s="313"/>
      <c r="CT79" s="313"/>
      <c r="CU79" s="313"/>
      <c r="CV79" s="313"/>
      <c r="CW79" s="313"/>
      <c r="CX79" s="313"/>
      <c r="CY79" s="313"/>
      <c r="CZ79" s="313"/>
      <c r="DA79" s="313"/>
      <c r="DB79" s="313"/>
      <c r="DC79" s="313"/>
      <c r="DD79" s="313"/>
      <c r="DE79" s="313"/>
      <c r="DF79" s="313"/>
      <c r="DG79" s="313"/>
      <c r="DH79" s="313"/>
      <c r="DI79" s="313"/>
      <c r="DJ79" s="313"/>
      <c r="DK79" s="313"/>
      <c r="DL79" s="313"/>
      <c r="DM79" s="313"/>
      <c r="DN79" s="313"/>
      <c r="DO79" s="313"/>
      <c r="DP79" s="313"/>
      <c r="DQ79" s="313"/>
      <c r="DR79" s="313"/>
      <c r="DS79" s="313"/>
      <c r="DT79" s="313"/>
      <c r="DU79" s="313"/>
      <c r="DV79" s="313"/>
      <c r="DW79" s="313"/>
      <c r="DX79" s="313"/>
      <c r="DY79" s="313"/>
      <c r="DZ79" s="313"/>
      <c r="EA79" s="313"/>
      <c r="EB79" s="313"/>
      <c r="EC79" s="313"/>
      <c r="ED79" s="313"/>
      <c r="EE79" s="313"/>
      <c r="EF79" s="313"/>
      <c r="EG79" s="313"/>
      <c r="EH79" s="313"/>
      <c r="EI79" s="313"/>
      <c r="EJ79" s="313"/>
      <c r="EK79" s="313"/>
      <c r="EL79" s="313"/>
      <c r="EM79" s="313"/>
      <c r="EN79" s="313"/>
      <c r="EO79" s="313"/>
      <c r="EP79" s="313"/>
      <c r="EQ79" s="313"/>
      <c r="ER79" s="313"/>
      <c r="ES79" s="313"/>
      <c r="ET79" s="313"/>
      <c r="EU79" s="313"/>
      <c r="EV79" s="313"/>
      <c r="EW79" s="313"/>
      <c r="EX79" s="313"/>
      <c r="EY79" s="313"/>
      <c r="EZ79" s="313"/>
      <c r="FA79" s="313"/>
      <c r="FB79" s="313"/>
      <c r="FC79" s="313"/>
      <c r="FD79" s="313"/>
      <c r="FE79" s="313"/>
      <c r="FF79" s="313"/>
      <c r="FG79" s="313"/>
      <c r="FH79" s="313"/>
      <c r="FI79" s="313"/>
      <c r="FJ79" s="313"/>
      <c r="FK79" s="313"/>
      <c r="FL79" s="313"/>
      <c r="FM79" s="313"/>
      <c r="FN79" s="313"/>
      <c r="FO79" s="313"/>
      <c r="FP79" s="313"/>
      <c r="FQ79" s="313"/>
      <c r="FR79" s="313"/>
      <c r="FS79" s="313"/>
      <c r="FT79" s="313"/>
      <c r="FU79" s="313"/>
      <c r="FV79" s="313"/>
      <c r="FW79" s="313"/>
      <c r="FX79" s="313"/>
      <c r="FY79" s="313"/>
      <c r="FZ79" s="313"/>
      <c r="GA79" s="313"/>
      <c r="GB79" s="313"/>
      <c r="GC79" s="313"/>
      <c r="GD79" s="313"/>
      <c r="GE79" s="313"/>
      <c r="GF79" s="313"/>
      <c r="GG79" s="313"/>
      <c r="GH79" s="313"/>
      <c r="GI79" s="313"/>
      <c r="GJ79" s="313"/>
      <c r="GK79" s="313"/>
      <c r="GL79" s="313"/>
      <c r="GM79" s="313"/>
      <c r="GN79" s="313"/>
      <c r="GO79" s="313"/>
      <c r="GP79" s="313"/>
      <c r="GQ79" s="313"/>
      <c r="GR79" s="313"/>
      <c r="GS79" s="313"/>
      <c r="GT79" s="313"/>
      <c r="GU79" s="313"/>
      <c r="GV79" s="313"/>
      <c r="GW79" s="313"/>
      <c r="GX79" s="313"/>
      <c r="GY79" s="313"/>
      <c r="GZ79" s="313"/>
      <c r="HA79" s="313"/>
      <c r="HB79" s="313"/>
      <c r="HC79" s="313"/>
      <c r="HD79" s="313"/>
      <c r="HE79" s="313"/>
      <c r="HF79" s="313"/>
      <c r="HG79" s="313"/>
      <c r="HH79" s="313"/>
      <c r="HI79" s="313"/>
      <c r="HJ79" s="313"/>
      <c r="HK79" s="313"/>
      <c r="HL79" s="313"/>
      <c r="HM79" s="313"/>
      <c r="HN79" s="313"/>
      <c r="HO79" s="313"/>
      <c r="HP79" s="313"/>
      <c r="HQ79" s="313"/>
      <c r="HR79" s="313"/>
      <c r="HS79" s="313"/>
      <c r="HT79" s="313"/>
      <c r="HU79" s="313"/>
      <c r="HV79" s="313"/>
      <c r="HW79" s="313"/>
      <c r="HX79" s="313"/>
      <c r="HY79" s="313"/>
      <c r="HZ79" s="313"/>
      <c r="IA79" s="313"/>
      <c r="IB79" s="313"/>
      <c r="IC79" s="313"/>
      <c r="ID79" s="313"/>
      <c r="IE79" s="313"/>
      <c r="IF79" s="313"/>
      <c r="IG79" s="313"/>
      <c r="IH79" s="313"/>
      <c r="II79" s="313"/>
      <c r="IJ79" s="313"/>
      <c r="IK79" s="313"/>
      <c r="IL79" s="313"/>
      <c r="IM79" s="313"/>
      <c r="IN79" s="313"/>
      <c r="IO79" s="313"/>
      <c r="IP79" s="313"/>
      <c r="IQ79" s="313"/>
      <c r="IR79" s="313"/>
      <c r="IS79" s="313"/>
      <c r="IT79" s="313"/>
      <c r="IU79" s="313"/>
      <c r="IV79" s="313"/>
      <c r="IW79" s="313"/>
      <c r="IX79" s="313"/>
      <c r="IY79" s="313"/>
      <c r="IZ79" s="313"/>
      <c r="JA79" s="313"/>
      <c r="JB79" s="313"/>
      <c r="JC79" s="313"/>
      <c r="JD79" s="313"/>
      <c r="JE79" s="313"/>
      <c r="JF79" s="313"/>
      <c r="JG79" s="313"/>
      <c r="JH79" s="313"/>
      <c r="JI79" s="313"/>
      <c r="JJ79" s="313"/>
      <c r="JK79" s="313"/>
      <c r="JL79" s="313"/>
      <c r="JM79" s="313"/>
      <c r="JN79" s="313"/>
      <c r="JO79" s="313"/>
      <c r="JP79" s="313"/>
      <c r="JQ79" s="313"/>
      <c r="JR79" s="313"/>
      <c r="JS79" s="313"/>
      <c r="JT79" s="313"/>
      <c r="JU79" s="313"/>
      <c r="JV79" s="313"/>
      <c r="JW79" s="313"/>
      <c r="JX79" s="313"/>
      <c r="JY79" s="313"/>
      <c r="JZ79" s="313"/>
      <c r="KA79" s="313"/>
      <c r="KB79" s="313"/>
      <c r="KC79" s="313"/>
      <c r="KD79" s="313"/>
      <c r="KE79" s="313"/>
      <c r="KF79" s="313"/>
      <c r="KG79" s="313"/>
      <c r="KH79" s="313"/>
      <c r="KI79" s="313"/>
      <c r="KJ79" s="313"/>
      <c r="KK79" s="313"/>
      <c r="KL79" s="313"/>
      <c r="KM79" s="313"/>
      <c r="KN79" s="313"/>
      <c r="KO79" s="313"/>
      <c r="KP79" s="313"/>
      <c r="KQ79" s="313"/>
      <c r="KR79" s="313"/>
      <c r="KS79" s="313"/>
      <c r="KT79" s="313"/>
      <c r="KU79" s="313"/>
      <c r="KV79" s="313"/>
      <c r="KW79" s="313"/>
      <c r="KX79" s="313"/>
      <c r="KY79" s="313"/>
      <c r="KZ79" s="313"/>
      <c r="LA79" s="313"/>
      <c r="LB79" s="313"/>
      <c r="LC79" s="313"/>
      <c r="LD79" s="313"/>
      <c r="LE79" s="313"/>
      <c r="LF79" s="313"/>
      <c r="LG79" s="313"/>
      <c r="LH79" s="313"/>
      <c r="LI79" s="313"/>
      <c r="LJ79" s="313"/>
      <c r="LK79" s="313"/>
      <c r="LL79" s="313"/>
      <c r="LM79" s="313"/>
      <c r="LN79" s="313"/>
      <c r="LO79" s="313"/>
      <c r="LP79" s="313"/>
      <c r="LQ79" s="313"/>
      <c r="LR79" s="313"/>
      <c r="LS79" s="313"/>
      <c r="LT79" s="313"/>
      <c r="LU79" s="313"/>
      <c r="LV79" s="313"/>
      <c r="LW79" s="313"/>
      <c r="LX79" s="313"/>
      <c r="LY79" s="313"/>
      <c r="LZ79" s="313"/>
      <c r="MA79" s="313"/>
      <c r="MB79" s="313"/>
      <c r="MC79" s="313"/>
      <c r="MD79" s="313"/>
      <c r="ME79" s="313"/>
      <c r="MF79" s="313"/>
      <c r="MG79" s="313"/>
      <c r="MH79" s="313"/>
      <c r="MI79" s="313"/>
      <c r="MJ79" s="313"/>
      <c r="MK79" s="313"/>
      <c r="ML79" s="313"/>
      <c r="MM79" s="313"/>
      <c r="MN79" s="313"/>
      <c r="MO79" s="313"/>
      <c r="MP79" s="313"/>
      <c r="MQ79" s="313"/>
      <c r="MR79" s="313"/>
      <c r="MS79" s="313"/>
      <c r="MT79" s="313"/>
      <c r="MU79" s="313"/>
      <c r="MV79" s="313"/>
      <c r="MW79" s="313"/>
      <c r="MX79" s="313"/>
      <c r="MY79" s="313"/>
      <c r="MZ79" s="313"/>
      <c r="NA79" s="313"/>
      <c r="NB79" s="313"/>
      <c r="NC79" s="313"/>
      <c r="ND79" s="313"/>
      <c r="NE79" s="313"/>
      <c r="NF79" s="313"/>
      <c r="NG79" s="313"/>
      <c r="NH79" s="313"/>
      <c r="NI79" s="313"/>
      <c r="NJ79" s="313"/>
      <c r="NK79" s="313"/>
      <c r="NL79" s="313"/>
      <c r="NM79" s="313"/>
      <c r="NN79" s="313"/>
      <c r="NO79" s="313"/>
      <c r="NP79" s="313"/>
      <c r="NQ79" s="313"/>
      <c r="NR79" s="313"/>
      <c r="NS79" s="313"/>
      <c r="NT79" s="313"/>
      <c r="NU79" s="313"/>
      <c r="NV79" s="313"/>
      <c r="NW79" s="313"/>
      <c r="NX79" s="313"/>
      <c r="NY79" s="313"/>
      <c r="NZ79" s="313"/>
      <c r="OA79" s="313"/>
      <c r="OB79" s="313"/>
      <c r="OC79" s="313"/>
      <c r="OD79" s="313"/>
      <c r="OE79" s="313"/>
      <c r="OF79" s="313"/>
      <c r="OG79" s="313"/>
      <c r="OH79" s="313"/>
      <c r="OI79" s="313"/>
      <c r="OJ79" s="313"/>
      <c r="OK79" s="313"/>
      <c r="OL79" s="313"/>
      <c r="OM79" s="313"/>
      <c r="ON79" s="313"/>
      <c r="OO79" s="313"/>
      <c r="OP79" s="313"/>
      <c r="OQ79" s="313"/>
      <c r="OR79" s="313"/>
      <c r="OS79" s="313"/>
      <c r="OT79" s="313"/>
      <c r="OU79" s="313"/>
      <c r="OV79" s="313"/>
      <c r="OW79" s="313"/>
      <c r="OX79" s="313"/>
      <c r="OY79" s="313"/>
      <c r="OZ79" s="313"/>
      <c r="PA79" s="313"/>
      <c r="PB79" s="313"/>
      <c r="PC79" s="313"/>
      <c r="PD79" s="313"/>
      <c r="PE79" s="313"/>
      <c r="PF79" s="313"/>
      <c r="PG79" s="313"/>
      <c r="PH79" s="313"/>
      <c r="PI79" s="313"/>
      <c r="PJ79" s="313"/>
      <c r="PK79" s="313"/>
      <c r="PL79" s="313"/>
      <c r="PM79" s="313"/>
      <c r="PN79" s="313"/>
      <c r="PO79" s="313"/>
      <c r="PP79" s="313"/>
      <c r="PQ79" s="313"/>
      <c r="PR79" s="313"/>
      <c r="PS79" s="313"/>
      <c r="PT79" s="313"/>
      <c r="PU79" s="313"/>
      <c r="PV79" s="313"/>
      <c r="PW79" s="313"/>
      <c r="PX79" s="313"/>
      <c r="PY79" s="313"/>
      <c r="PZ79" s="313"/>
      <c r="QA79" s="313"/>
      <c r="QB79" s="313"/>
      <c r="QC79" s="313"/>
      <c r="QD79" s="313"/>
      <c r="QE79" s="313"/>
      <c r="QF79" s="313"/>
      <c r="QG79" s="313"/>
      <c r="QH79" s="313"/>
      <c r="QI79" s="313"/>
      <c r="QJ79" s="313"/>
      <c r="QK79" s="313"/>
      <c r="QL79" s="313"/>
      <c r="QM79" s="313"/>
      <c r="QN79" s="313"/>
      <c r="QO79" s="313"/>
      <c r="QP79" s="313"/>
      <c r="QQ79" s="313"/>
      <c r="QR79" s="313"/>
      <c r="QS79" s="313"/>
      <c r="QT79" s="313"/>
      <c r="QU79" s="313"/>
      <c r="QV79" s="313"/>
      <c r="QW79" s="313"/>
      <c r="QX79" s="313"/>
      <c r="QY79" s="313"/>
      <c r="QZ79" s="313"/>
      <c r="RA79" s="313"/>
      <c r="RB79" s="313"/>
      <c r="RC79" s="313"/>
      <c r="RD79" s="313"/>
      <c r="RE79" s="313"/>
      <c r="RF79" s="313"/>
      <c r="RG79" s="313"/>
      <c r="RH79" s="313"/>
      <c r="RI79" s="313"/>
      <c r="RJ79" s="313"/>
      <c r="RK79" s="313"/>
      <c r="RL79" s="313"/>
      <c r="RM79" s="313"/>
      <c r="RN79" s="313"/>
      <c r="RO79" s="313"/>
      <c r="RP79" s="313"/>
      <c r="RQ79" s="313"/>
      <c r="RR79" s="313"/>
      <c r="RS79" s="313"/>
      <c r="RT79" s="313"/>
      <c r="RU79" s="313"/>
      <c r="RV79" s="313"/>
      <c r="RW79" s="313"/>
      <c r="RX79" s="313"/>
      <c r="RY79" s="313"/>
      <c r="RZ79" s="313"/>
      <c r="SA79" s="313"/>
      <c r="SB79" s="313"/>
      <c r="SC79" s="313"/>
      <c r="SD79" s="313"/>
      <c r="SE79" s="313"/>
      <c r="SF79" s="313"/>
      <c r="SG79" s="313"/>
      <c r="SH79" s="313"/>
      <c r="SI79" s="313"/>
      <c r="SJ79" s="313"/>
      <c r="SK79" s="313"/>
      <c r="SL79" s="313"/>
      <c r="SM79" s="313"/>
      <c r="SN79" s="313"/>
      <c r="SO79" s="313"/>
      <c r="SP79" s="313"/>
      <c r="SQ79" s="313"/>
      <c r="SR79" s="313"/>
      <c r="SS79" s="313"/>
      <c r="ST79" s="313"/>
      <c r="SU79" s="313"/>
      <c r="SV79" s="313"/>
      <c r="SW79" s="313"/>
      <c r="SX79" s="313"/>
      <c r="SY79" s="313"/>
      <c r="SZ79" s="313"/>
      <c r="TA79" s="313"/>
      <c r="TB79" s="313"/>
      <c r="TC79" s="313"/>
      <c r="TD79" s="313"/>
      <c r="TE79" s="313"/>
      <c r="TF79" s="313"/>
      <c r="TG79" s="313"/>
      <c r="TH79" s="313"/>
      <c r="TI79" s="313"/>
      <c r="TJ79" s="313"/>
      <c r="TK79" s="313"/>
      <c r="TL79" s="313"/>
      <c r="TM79" s="313"/>
      <c r="TN79" s="313"/>
      <c r="TO79" s="313"/>
      <c r="TP79" s="313"/>
      <c r="TQ79" s="313"/>
      <c r="TR79" s="313"/>
      <c r="TS79" s="313"/>
      <c r="TT79" s="313"/>
      <c r="TU79" s="313"/>
      <c r="TV79" s="313"/>
      <c r="TW79" s="313"/>
      <c r="TX79" s="313"/>
      <c r="TY79" s="313"/>
      <c r="TZ79" s="313"/>
      <c r="UA79" s="313"/>
      <c r="UB79" s="313"/>
      <c r="UC79" s="313"/>
      <c r="UD79" s="313"/>
      <c r="UE79" s="313"/>
      <c r="UF79" s="313"/>
      <c r="UG79" s="313"/>
      <c r="UH79" s="313"/>
      <c r="UI79" s="313"/>
      <c r="UJ79" s="313"/>
      <c r="UK79" s="313"/>
      <c r="UL79" s="313"/>
      <c r="UM79" s="313"/>
      <c r="UN79" s="313"/>
      <c r="UO79" s="313"/>
      <c r="UP79" s="313"/>
      <c r="UQ79" s="313"/>
      <c r="UR79" s="313"/>
      <c r="US79" s="313"/>
      <c r="UT79" s="313"/>
      <c r="UU79" s="313"/>
      <c r="UV79" s="313"/>
      <c r="UW79" s="313"/>
      <c r="UX79" s="313"/>
      <c r="UY79" s="313"/>
      <c r="UZ79" s="313"/>
      <c r="VA79" s="313"/>
      <c r="VB79" s="313"/>
      <c r="VC79" s="313"/>
      <c r="VD79" s="313"/>
      <c r="VE79" s="313"/>
      <c r="VF79" s="313"/>
      <c r="VG79" s="313"/>
      <c r="VH79" s="313"/>
      <c r="VI79" s="313"/>
      <c r="VJ79" s="313"/>
      <c r="VK79" s="313"/>
      <c r="VL79" s="313"/>
      <c r="VM79" s="313"/>
      <c r="VN79" s="313"/>
      <c r="VO79" s="313"/>
      <c r="VP79" s="313"/>
      <c r="VQ79" s="313"/>
      <c r="VR79" s="313"/>
      <c r="VS79" s="313"/>
      <c r="VT79" s="313"/>
      <c r="VU79" s="313"/>
      <c r="VV79" s="313"/>
      <c r="VW79" s="313"/>
      <c r="VX79" s="313"/>
      <c r="VY79" s="313"/>
      <c r="VZ79" s="313"/>
      <c r="WA79" s="313"/>
      <c r="WB79" s="313"/>
      <c r="WC79" s="313"/>
      <c r="WD79" s="313"/>
      <c r="WE79" s="313"/>
      <c r="WF79" s="313"/>
      <c r="WG79" s="313"/>
      <c r="WH79" s="313"/>
      <c r="WI79" s="313"/>
      <c r="WJ79" s="313"/>
      <c r="WK79" s="313"/>
      <c r="WL79" s="313"/>
      <c r="WM79" s="313"/>
      <c r="WN79" s="313"/>
      <c r="WO79" s="313"/>
      <c r="WP79" s="313"/>
      <c r="WQ79" s="313"/>
      <c r="WR79" s="313"/>
      <c r="WS79" s="313"/>
      <c r="WT79" s="313"/>
      <c r="WU79" s="313"/>
      <c r="WV79" s="313"/>
      <c r="WW79" s="313"/>
      <c r="WX79" s="313"/>
      <c r="WY79" s="313"/>
      <c r="WZ79" s="313"/>
      <c r="XA79" s="313"/>
      <c r="XB79" s="313"/>
      <c r="XC79" s="313"/>
      <c r="XD79" s="313"/>
      <c r="XE79" s="313"/>
      <c r="XF79" s="313"/>
      <c r="XG79" s="313"/>
      <c r="XH79" s="313"/>
      <c r="XI79" s="313"/>
      <c r="XJ79" s="313"/>
      <c r="XK79" s="313"/>
      <c r="XL79" s="313"/>
      <c r="XM79" s="313"/>
      <c r="XN79" s="313"/>
      <c r="XO79" s="313"/>
      <c r="XP79" s="313"/>
      <c r="XQ79" s="313"/>
      <c r="XR79" s="313"/>
      <c r="XS79" s="313"/>
      <c r="XT79" s="313"/>
      <c r="XU79" s="313"/>
      <c r="XV79" s="313"/>
      <c r="XW79" s="313"/>
      <c r="XX79" s="313"/>
      <c r="XY79" s="313"/>
      <c r="XZ79" s="313"/>
      <c r="YA79" s="313"/>
      <c r="YB79" s="313"/>
      <c r="YC79" s="313"/>
      <c r="YD79" s="313"/>
      <c r="YE79" s="313"/>
      <c r="YF79" s="313"/>
      <c r="YG79" s="313"/>
      <c r="YH79" s="313"/>
      <c r="YI79" s="313"/>
      <c r="YJ79" s="313"/>
      <c r="YK79" s="313"/>
      <c r="YL79" s="313"/>
      <c r="YM79" s="313"/>
      <c r="YN79" s="313"/>
      <c r="YO79" s="313"/>
      <c r="YP79" s="313"/>
      <c r="YQ79" s="313"/>
      <c r="YR79" s="313"/>
      <c r="YS79" s="313"/>
      <c r="YT79" s="313"/>
      <c r="YU79" s="313"/>
      <c r="YV79" s="313"/>
      <c r="YW79" s="313"/>
      <c r="YX79" s="313"/>
      <c r="YY79" s="313"/>
      <c r="YZ79" s="313"/>
      <c r="ZA79" s="313"/>
      <c r="ZB79" s="313"/>
      <c r="ZC79" s="313"/>
      <c r="ZD79" s="313"/>
      <c r="ZE79" s="313"/>
      <c r="ZF79" s="313"/>
      <c r="ZG79" s="313"/>
      <c r="ZH79" s="313"/>
      <c r="ZI79" s="313"/>
      <c r="ZJ79" s="313"/>
      <c r="ZK79" s="313"/>
      <c r="ZL79" s="313"/>
      <c r="ZM79" s="313"/>
      <c r="ZN79" s="313"/>
      <c r="ZO79" s="313"/>
      <c r="ZP79" s="313"/>
      <c r="ZQ79" s="313"/>
      <c r="ZR79" s="313"/>
      <c r="ZS79" s="313"/>
      <c r="ZT79" s="313"/>
      <c r="ZU79" s="313"/>
      <c r="ZV79" s="313"/>
      <c r="ZW79" s="313"/>
      <c r="ZX79" s="313"/>
      <c r="ZY79" s="313"/>
      <c r="ZZ79" s="313"/>
      <c r="AAA79" s="313"/>
      <c r="AAB79" s="313"/>
      <c r="AAC79" s="313"/>
      <c r="AAD79" s="313"/>
      <c r="AAE79" s="313"/>
      <c r="AAF79" s="313"/>
      <c r="AAG79" s="313"/>
      <c r="AAH79" s="313"/>
      <c r="AAI79" s="313"/>
      <c r="AAJ79" s="313"/>
      <c r="AAK79" s="313"/>
      <c r="AAL79" s="313"/>
      <c r="AAM79" s="313"/>
      <c r="AAN79" s="313"/>
      <c r="AAO79" s="313"/>
      <c r="AAP79" s="313"/>
      <c r="AAQ79" s="313"/>
      <c r="AAR79" s="313"/>
      <c r="AAS79" s="313"/>
      <c r="AAT79" s="313"/>
      <c r="AAU79" s="313"/>
      <c r="AAV79" s="313"/>
      <c r="AAW79" s="313"/>
      <c r="AAX79" s="313"/>
      <c r="AAY79" s="313"/>
      <c r="AAZ79" s="313"/>
      <c r="ABA79" s="313"/>
      <c r="ABB79" s="313"/>
      <c r="ABC79" s="313"/>
      <c r="ABD79" s="313"/>
      <c r="ABE79" s="313"/>
      <c r="ABF79" s="313"/>
      <c r="ABG79" s="313"/>
      <c r="ABH79" s="313"/>
      <c r="ABI79" s="313"/>
      <c r="ABJ79" s="313"/>
      <c r="ABK79" s="313"/>
      <c r="ABL79" s="313"/>
      <c r="ABM79" s="313"/>
      <c r="ABN79" s="313"/>
      <c r="ABO79" s="313"/>
      <c r="ABP79" s="313"/>
      <c r="ABQ79" s="313"/>
      <c r="ABR79" s="313"/>
      <c r="ABS79" s="313"/>
      <c r="ABT79" s="313"/>
      <c r="ABU79" s="313"/>
      <c r="ABV79" s="313"/>
      <c r="ABW79" s="313"/>
      <c r="ABX79" s="313"/>
      <c r="ABY79" s="313"/>
      <c r="ABZ79" s="313"/>
      <c r="ACA79" s="313"/>
      <c r="ACB79" s="313"/>
      <c r="ACC79" s="313"/>
      <c r="ACD79" s="313"/>
      <c r="ACE79" s="313"/>
      <c r="ACF79" s="313"/>
      <c r="ACG79" s="313"/>
      <c r="ACH79" s="313"/>
      <c r="ACI79" s="313"/>
      <c r="ACJ79" s="313"/>
      <c r="ACK79" s="313"/>
      <c r="ACL79" s="313"/>
      <c r="ACM79" s="313"/>
      <c r="ACN79" s="313"/>
      <c r="ACO79" s="313"/>
      <c r="ACP79" s="313"/>
      <c r="ACQ79" s="313"/>
      <c r="ACR79" s="313"/>
      <c r="ACS79" s="313"/>
      <c r="ACT79" s="313"/>
      <c r="ACU79" s="313"/>
      <c r="ACV79" s="313"/>
      <c r="ACW79" s="313"/>
      <c r="ACX79" s="313"/>
      <c r="ACY79" s="313"/>
      <c r="ACZ79" s="313"/>
      <c r="ADA79" s="313"/>
      <c r="ADB79" s="313"/>
      <c r="ADC79" s="313"/>
      <c r="ADD79" s="313"/>
      <c r="ADE79" s="313"/>
      <c r="ADF79" s="313"/>
      <c r="ADG79" s="313"/>
      <c r="ADH79" s="313"/>
      <c r="ADI79" s="313"/>
      <c r="ADJ79" s="313"/>
      <c r="ADK79" s="313"/>
      <c r="ADL79" s="313"/>
      <c r="ADM79" s="313"/>
      <c r="ADN79" s="313"/>
      <c r="ADO79" s="313"/>
      <c r="ADP79" s="313"/>
      <c r="ADQ79" s="313"/>
      <c r="ADR79" s="313"/>
      <c r="ADS79" s="313"/>
      <c r="ADT79" s="313"/>
      <c r="ADU79" s="313"/>
      <c r="ADV79" s="313"/>
      <c r="ADW79" s="313"/>
      <c r="ADX79" s="313"/>
      <c r="ADY79" s="313"/>
      <c r="ADZ79" s="313"/>
      <c r="AEA79" s="313"/>
      <c r="AEB79" s="313"/>
      <c r="AEC79" s="313"/>
      <c r="AED79" s="313"/>
      <c r="AEE79" s="313"/>
      <c r="AEF79" s="313"/>
      <c r="AEG79" s="313"/>
      <c r="AEH79" s="313"/>
      <c r="AEI79" s="313"/>
      <c r="AEJ79" s="313"/>
      <c r="AEK79" s="313"/>
      <c r="AEL79" s="313"/>
      <c r="AEM79" s="313"/>
      <c r="AEN79" s="313"/>
      <c r="AEO79" s="313"/>
      <c r="AEP79" s="313"/>
      <c r="AEQ79" s="313"/>
      <c r="AER79" s="313"/>
      <c r="AES79" s="313"/>
      <c r="AET79" s="313"/>
      <c r="AEU79" s="313"/>
      <c r="AEV79" s="313"/>
      <c r="AEW79" s="313"/>
      <c r="AEX79" s="313"/>
      <c r="AEY79" s="313"/>
      <c r="AEZ79" s="313"/>
      <c r="AFA79" s="313"/>
      <c r="AFB79" s="313"/>
      <c r="AFC79" s="313"/>
      <c r="AFD79" s="313"/>
      <c r="AFE79" s="313"/>
      <c r="AFF79" s="313"/>
      <c r="AFG79" s="313"/>
      <c r="AFH79" s="313"/>
      <c r="AFI79" s="313"/>
      <c r="AFJ79" s="313"/>
      <c r="AFK79" s="313"/>
      <c r="AFL79" s="313"/>
      <c r="AFM79" s="313"/>
      <c r="AFN79" s="313"/>
      <c r="AFO79" s="313"/>
      <c r="AFP79" s="313"/>
      <c r="AFQ79" s="313"/>
      <c r="AFR79" s="313"/>
      <c r="AFS79" s="313"/>
      <c r="AFT79" s="313"/>
      <c r="AFU79" s="313"/>
      <c r="AFV79" s="313"/>
      <c r="AFW79" s="313"/>
      <c r="AFX79" s="313"/>
      <c r="AFY79" s="313"/>
      <c r="AFZ79" s="313"/>
      <c r="AGA79" s="313"/>
      <c r="AGB79" s="313"/>
      <c r="AGC79" s="313"/>
      <c r="AGD79" s="313"/>
      <c r="AGE79" s="313"/>
      <c r="AGF79" s="313"/>
      <c r="AGG79" s="313"/>
      <c r="AGH79" s="313"/>
      <c r="AGI79" s="313"/>
      <c r="AGJ79" s="313"/>
      <c r="AGK79" s="313"/>
      <c r="AGL79" s="313"/>
      <c r="AGM79" s="313"/>
      <c r="AGN79" s="313"/>
      <c r="AGO79" s="313"/>
      <c r="AGP79" s="313"/>
      <c r="AGQ79" s="313"/>
      <c r="AGR79" s="313"/>
      <c r="AGS79" s="313"/>
      <c r="AGT79" s="313"/>
      <c r="AGU79" s="313"/>
      <c r="AGV79" s="313"/>
      <c r="AGW79" s="313"/>
      <c r="AGX79" s="313"/>
      <c r="AGY79" s="313"/>
      <c r="AGZ79" s="313"/>
      <c r="AHA79" s="313"/>
      <c r="AHB79" s="313"/>
      <c r="AHC79" s="313"/>
      <c r="AHD79" s="313"/>
      <c r="AHE79" s="313"/>
      <c r="AHF79" s="313"/>
      <c r="AHG79" s="313"/>
      <c r="AHH79" s="313"/>
      <c r="AHI79" s="313"/>
      <c r="AHJ79" s="313"/>
      <c r="AHK79" s="313"/>
      <c r="AHL79" s="313"/>
      <c r="AHM79" s="313"/>
      <c r="AHN79" s="313"/>
      <c r="AHO79" s="313"/>
      <c r="AHP79" s="313"/>
      <c r="AHQ79" s="313"/>
      <c r="AHR79" s="313"/>
      <c r="AHS79" s="313"/>
      <c r="AHT79" s="313"/>
      <c r="AHU79" s="313"/>
      <c r="AHV79" s="313"/>
      <c r="AHW79" s="313"/>
      <c r="AHX79" s="313"/>
      <c r="AHY79" s="313"/>
      <c r="AHZ79" s="313"/>
      <c r="AIA79" s="313"/>
      <c r="AIB79" s="313"/>
      <c r="AIC79" s="313"/>
      <c r="AID79" s="313"/>
      <c r="AIE79" s="313"/>
      <c r="AIF79" s="313"/>
      <c r="AIG79" s="313"/>
      <c r="AIH79" s="313"/>
      <c r="AII79" s="313"/>
      <c r="AIJ79" s="313"/>
      <c r="AIK79" s="313"/>
      <c r="AIL79" s="313"/>
      <c r="AIM79" s="313"/>
      <c r="AIN79" s="313"/>
      <c r="AIO79" s="313"/>
      <c r="AIP79" s="313"/>
      <c r="AIQ79" s="313"/>
      <c r="AIR79" s="313"/>
      <c r="AIS79" s="313"/>
      <c r="AIT79" s="313"/>
      <c r="AIU79" s="313"/>
      <c r="AIV79" s="313"/>
      <c r="AIW79" s="313"/>
      <c r="AIX79" s="313"/>
      <c r="AIY79" s="313"/>
      <c r="AIZ79" s="313"/>
      <c r="AJA79" s="313"/>
      <c r="AJB79" s="313"/>
      <c r="AJC79" s="313"/>
      <c r="AJD79" s="313"/>
      <c r="AJE79" s="313"/>
      <c r="AJF79" s="313"/>
      <c r="AJG79" s="313"/>
      <c r="AJH79" s="313"/>
      <c r="AJI79" s="313"/>
      <c r="AJJ79" s="313"/>
      <c r="AJK79" s="313"/>
      <c r="AJL79" s="313"/>
      <c r="AJM79" s="313"/>
      <c r="AJN79" s="313"/>
      <c r="AJO79" s="313"/>
      <c r="AJP79" s="313"/>
      <c r="AJQ79" s="313"/>
      <c r="AJR79" s="313"/>
      <c r="AJS79" s="313"/>
      <c r="AJT79" s="313"/>
      <c r="AJU79" s="313"/>
      <c r="AJV79" s="313"/>
      <c r="AJW79" s="313"/>
      <c r="AJX79" s="313"/>
      <c r="AJY79" s="313"/>
      <c r="AJZ79" s="313"/>
      <c r="AKA79" s="313"/>
      <c r="AKB79" s="313"/>
      <c r="AKC79" s="313"/>
      <c r="AKD79" s="313"/>
      <c r="AKE79" s="313"/>
      <c r="AKF79" s="313"/>
      <c r="AKG79" s="313"/>
      <c r="AKH79" s="313"/>
      <c r="AKI79" s="313"/>
      <c r="AKJ79" s="313"/>
      <c r="AKK79" s="313"/>
      <c r="AKL79" s="313"/>
      <c r="AKM79" s="313"/>
      <c r="AKN79" s="313"/>
      <c r="AKO79" s="313"/>
      <c r="AKP79" s="313"/>
      <c r="AKQ79" s="313"/>
      <c r="AKR79" s="313"/>
      <c r="AKS79" s="313"/>
      <c r="AKT79" s="313"/>
      <c r="AKU79" s="313"/>
      <c r="AKV79" s="313"/>
      <c r="AKW79" s="313"/>
      <c r="AKX79" s="313"/>
      <c r="AKY79" s="313"/>
      <c r="AKZ79" s="313"/>
      <c r="ALA79" s="313"/>
      <c r="ALB79" s="313"/>
      <c r="ALC79" s="313"/>
      <c r="ALD79" s="313"/>
      <c r="ALE79" s="313"/>
      <c r="ALF79" s="313"/>
      <c r="ALG79" s="313"/>
      <c r="ALH79" s="313"/>
      <c r="ALI79" s="313"/>
      <c r="ALJ79" s="313"/>
      <c r="ALK79" s="313"/>
      <c r="ALL79" s="313"/>
      <c r="ALM79" s="313"/>
      <c r="ALN79" s="313"/>
      <c r="ALO79" s="313"/>
      <c r="ALP79" s="313"/>
      <c r="ALQ79" s="313"/>
      <c r="ALR79" s="313"/>
      <c r="ALS79" s="313"/>
      <c r="ALT79" s="313"/>
      <c r="ALU79" s="313"/>
      <c r="ALV79" s="313"/>
      <c r="ALW79" s="313"/>
      <c r="ALX79" s="313"/>
      <c r="ALY79" s="313"/>
      <c r="ALZ79" s="313"/>
      <c r="AMA79" s="313"/>
      <c r="AMB79" s="313"/>
      <c r="AMC79" s="313"/>
      <c r="AMD79" s="313"/>
      <c r="AME79" s="313"/>
      <c r="AMF79" s="313"/>
      <c r="AMG79" s="313"/>
      <c r="AMH79" s="313"/>
      <c r="AMI79" s="313"/>
      <c r="AMJ79" s="313"/>
      <c r="AMK79" s="313"/>
      <c r="AML79" s="313"/>
      <c r="AMM79" s="313"/>
      <c r="AMN79" s="313"/>
      <c r="AMO79" s="313"/>
      <c r="AMP79" s="313"/>
      <c r="AMQ79" s="313"/>
      <c r="AMR79" s="313"/>
      <c r="AMS79" s="313"/>
      <c r="AMT79" s="313"/>
      <c r="AMU79" s="313"/>
      <c r="AMV79" s="313"/>
      <c r="AMW79" s="313"/>
      <c r="AMX79" s="313"/>
      <c r="AMY79" s="313"/>
      <c r="AMZ79" s="313"/>
      <c r="ANA79" s="313"/>
      <c r="ANB79" s="313"/>
      <c r="ANC79" s="313"/>
      <c r="AND79" s="313"/>
      <c r="ANE79" s="313"/>
      <c r="ANF79" s="313"/>
      <c r="ANG79" s="313"/>
      <c r="ANH79" s="313"/>
      <c r="ANI79" s="313"/>
      <c r="ANJ79" s="313"/>
      <c r="ANK79" s="313"/>
      <c r="ANL79" s="313"/>
      <c r="ANM79" s="313"/>
      <c r="ANN79" s="313"/>
      <c r="ANO79" s="313"/>
      <c r="ANP79" s="313"/>
      <c r="ANQ79" s="313"/>
      <c r="ANR79" s="313"/>
      <c r="ANS79" s="313"/>
      <c r="ANT79" s="313"/>
      <c r="ANU79" s="313"/>
      <c r="ANV79" s="313"/>
      <c r="ANW79" s="313"/>
      <c r="ANX79" s="313"/>
      <c r="ANY79" s="313"/>
      <c r="ANZ79" s="313"/>
      <c r="AOA79" s="313"/>
      <c r="AOB79" s="313"/>
      <c r="AOC79" s="313"/>
      <c r="AOD79" s="313"/>
      <c r="AOE79" s="313"/>
      <c r="AOF79" s="313"/>
      <c r="AOG79" s="313"/>
      <c r="AOH79" s="313"/>
      <c r="AOI79" s="313"/>
      <c r="AOJ79" s="313"/>
      <c r="AOK79" s="313"/>
      <c r="AOL79" s="313"/>
      <c r="AOM79" s="313"/>
      <c r="AON79" s="313"/>
      <c r="AOO79" s="313"/>
      <c r="AOP79" s="313"/>
      <c r="AOQ79" s="313"/>
      <c r="AOR79" s="313"/>
      <c r="AOS79" s="313"/>
      <c r="AOT79" s="313"/>
      <c r="AOU79" s="313"/>
      <c r="AOV79" s="313"/>
      <c r="AOW79" s="313"/>
      <c r="AOX79" s="313"/>
      <c r="AOY79" s="313"/>
      <c r="AOZ79" s="313"/>
      <c r="APA79" s="313"/>
      <c r="APB79" s="313"/>
      <c r="APC79" s="313"/>
      <c r="APD79" s="313"/>
      <c r="APE79" s="313"/>
      <c r="APF79" s="313"/>
      <c r="APG79" s="313"/>
      <c r="APH79" s="313"/>
      <c r="API79" s="313"/>
      <c r="APJ79" s="313"/>
      <c r="APK79" s="313"/>
      <c r="APL79" s="313"/>
      <c r="APM79" s="313"/>
      <c r="APN79" s="313"/>
      <c r="APO79" s="313"/>
      <c r="APP79" s="313"/>
      <c r="APQ79" s="313"/>
      <c r="APR79" s="313"/>
      <c r="APS79" s="313"/>
      <c r="APT79" s="313"/>
      <c r="APU79" s="313"/>
      <c r="APV79" s="313"/>
      <c r="APW79" s="313"/>
      <c r="APX79" s="313"/>
      <c r="APY79" s="313"/>
      <c r="APZ79" s="313"/>
      <c r="AQA79" s="313"/>
      <c r="AQB79" s="313"/>
      <c r="AQC79" s="313"/>
      <c r="AQD79" s="313"/>
      <c r="AQE79" s="313"/>
      <c r="AQF79" s="313"/>
      <c r="AQG79" s="313"/>
      <c r="AQH79" s="313"/>
      <c r="AQI79" s="313"/>
      <c r="AQJ79" s="313"/>
      <c r="AQK79" s="313"/>
      <c r="AQL79" s="313"/>
      <c r="AQM79" s="313"/>
      <c r="AQN79" s="313"/>
      <c r="AQO79" s="313"/>
      <c r="AQP79" s="313"/>
      <c r="AQQ79" s="313"/>
      <c r="AQR79" s="313"/>
      <c r="AQS79" s="313"/>
      <c r="AQT79" s="313"/>
      <c r="AQU79" s="313"/>
      <c r="AQV79" s="313"/>
      <c r="AQW79" s="313"/>
      <c r="AQX79" s="313"/>
      <c r="AQY79" s="313"/>
      <c r="AQZ79" s="313"/>
      <c r="ARA79" s="313"/>
      <c r="ARB79" s="313"/>
      <c r="ARC79" s="313"/>
      <c r="ARD79" s="313"/>
      <c r="ARE79" s="313"/>
      <c r="ARF79" s="313"/>
      <c r="ARG79" s="313"/>
      <c r="ARH79" s="313"/>
      <c r="ARI79" s="313"/>
      <c r="ARJ79" s="313"/>
      <c r="ARK79" s="313"/>
      <c r="ARL79" s="313"/>
      <c r="ARM79" s="313"/>
      <c r="ARN79" s="313"/>
      <c r="ARO79" s="313"/>
      <c r="ARP79" s="313"/>
      <c r="ARQ79" s="313"/>
      <c r="ARR79" s="313"/>
      <c r="ARS79" s="313"/>
      <c r="ART79" s="313"/>
      <c r="ARU79" s="313"/>
      <c r="ARV79" s="313"/>
      <c r="ARW79" s="313"/>
      <c r="ARX79" s="313"/>
      <c r="ARY79" s="313"/>
      <c r="ARZ79" s="313"/>
      <c r="ASA79" s="313"/>
      <c r="ASB79" s="313"/>
      <c r="ASC79" s="313"/>
      <c r="ASD79" s="313"/>
      <c r="ASE79" s="313"/>
      <c r="ASF79" s="313"/>
      <c r="ASG79" s="313"/>
      <c r="ASH79" s="313"/>
      <c r="ASI79" s="313"/>
      <c r="ASJ79" s="313"/>
      <c r="ASK79" s="313"/>
      <c r="ASL79" s="313"/>
      <c r="ASM79" s="313"/>
      <c r="ASN79" s="313"/>
      <c r="ASO79" s="313"/>
      <c r="ASP79" s="313"/>
      <c r="ASQ79" s="313"/>
      <c r="ASR79" s="313"/>
      <c r="ASS79" s="313"/>
      <c r="AST79" s="313"/>
      <c r="ASU79" s="313"/>
      <c r="ASV79" s="313"/>
      <c r="ASW79" s="313"/>
      <c r="ASX79" s="313"/>
      <c r="ASY79" s="313"/>
      <c r="ASZ79" s="313"/>
      <c r="ATA79" s="313"/>
      <c r="ATB79" s="313"/>
      <c r="ATC79" s="313"/>
      <c r="ATD79" s="313"/>
      <c r="ATE79" s="313"/>
      <c r="ATF79" s="313"/>
      <c r="ATG79" s="313"/>
      <c r="ATH79" s="313"/>
      <c r="ATI79" s="313"/>
      <c r="ATJ79" s="313"/>
      <c r="ATK79" s="313"/>
      <c r="ATL79" s="313"/>
      <c r="ATM79" s="313"/>
      <c r="ATN79" s="313"/>
      <c r="ATO79" s="313"/>
      <c r="ATP79" s="313"/>
      <c r="ATQ79" s="313"/>
      <c r="ATR79" s="313"/>
      <c r="ATS79" s="313"/>
      <c r="ATT79" s="313"/>
      <c r="ATU79" s="313"/>
      <c r="ATV79" s="313"/>
      <c r="ATW79" s="313"/>
      <c r="ATX79" s="313"/>
      <c r="ATY79" s="313"/>
      <c r="ATZ79" s="313"/>
      <c r="AUA79" s="313"/>
      <c r="AUB79" s="313"/>
      <c r="AUC79" s="313"/>
      <c r="AUD79" s="313"/>
      <c r="AUE79" s="313"/>
      <c r="AUF79" s="313"/>
      <c r="AUG79" s="313"/>
      <c r="AUH79" s="313"/>
      <c r="AUI79" s="313"/>
      <c r="AUJ79" s="313"/>
      <c r="AUK79" s="313"/>
      <c r="AUL79" s="313"/>
      <c r="AUM79" s="313"/>
      <c r="AUN79" s="313"/>
      <c r="AUO79" s="313"/>
      <c r="AUP79" s="313"/>
      <c r="AUQ79" s="313"/>
      <c r="AUR79" s="313"/>
      <c r="AUS79" s="313"/>
      <c r="AUT79" s="313"/>
      <c r="AUU79" s="313"/>
      <c r="AUV79" s="313"/>
      <c r="AUW79" s="313"/>
      <c r="AUX79" s="313"/>
      <c r="AUY79" s="313"/>
      <c r="AUZ79" s="313"/>
      <c r="AVA79" s="313"/>
      <c r="AVB79" s="313"/>
      <c r="AVC79" s="313"/>
      <c r="AVD79" s="313"/>
      <c r="AVE79" s="313"/>
      <c r="AVF79" s="313"/>
      <c r="AVG79" s="313"/>
      <c r="AVH79" s="313"/>
      <c r="AVI79" s="313"/>
      <c r="AVJ79" s="313"/>
      <c r="AVK79" s="313"/>
      <c r="AVL79" s="313"/>
      <c r="AVM79" s="313"/>
      <c r="AVN79" s="313"/>
      <c r="AVO79" s="313"/>
      <c r="AVP79" s="313"/>
      <c r="AVQ79" s="313"/>
      <c r="AVR79" s="313"/>
      <c r="AVS79" s="313"/>
      <c r="AVT79" s="313"/>
      <c r="AVU79" s="313"/>
      <c r="AVV79" s="313"/>
      <c r="AVW79" s="313"/>
      <c r="AVX79" s="313"/>
      <c r="AVY79" s="313"/>
      <c r="AVZ79" s="313"/>
      <c r="AWA79" s="313"/>
      <c r="AWB79" s="313"/>
      <c r="AWC79" s="313"/>
      <c r="AWD79" s="313"/>
      <c r="AWE79" s="313"/>
      <c r="AWF79" s="313"/>
      <c r="AWG79" s="313"/>
      <c r="AWH79" s="313"/>
      <c r="AWI79" s="313"/>
      <c r="AWJ79" s="313"/>
      <c r="AWK79" s="313"/>
      <c r="AWL79" s="313"/>
      <c r="AWM79" s="313"/>
      <c r="AWN79" s="313"/>
      <c r="AWO79" s="313"/>
      <c r="AWP79" s="313"/>
      <c r="AWQ79" s="313"/>
      <c r="AWR79" s="313"/>
      <c r="AWS79" s="313"/>
      <c r="AWT79" s="313"/>
      <c r="AWU79" s="313"/>
      <c r="AWV79" s="313"/>
      <c r="AWW79" s="313"/>
      <c r="AWX79" s="313"/>
      <c r="AWY79" s="313"/>
      <c r="AWZ79" s="313"/>
      <c r="AXA79" s="313"/>
      <c r="AXB79" s="313"/>
      <c r="AXC79" s="313"/>
      <c r="AXD79" s="313"/>
      <c r="AXE79" s="313"/>
      <c r="AXF79" s="313"/>
      <c r="AXG79" s="313"/>
      <c r="AXH79" s="313"/>
      <c r="AXI79" s="313"/>
      <c r="AXJ79" s="313"/>
      <c r="AXK79" s="313"/>
      <c r="AXL79" s="313"/>
      <c r="AXM79" s="313"/>
      <c r="AXN79" s="313"/>
      <c r="AXO79" s="313"/>
      <c r="AXP79" s="313"/>
      <c r="AXQ79" s="313"/>
      <c r="AXR79" s="313"/>
      <c r="AXS79" s="313"/>
      <c r="AXT79" s="313"/>
      <c r="AXU79" s="313"/>
      <c r="AXV79" s="313"/>
      <c r="AXW79" s="313"/>
      <c r="AXX79" s="313"/>
      <c r="AXY79" s="313"/>
      <c r="AXZ79" s="313"/>
      <c r="AYA79" s="313"/>
      <c r="AYB79" s="313"/>
      <c r="AYC79" s="313"/>
      <c r="AYD79" s="313"/>
      <c r="AYE79" s="313"/>
      <c r="AYF79" s="313"/>
      <c r="AYG79" s="313"/>
      <c r="AYH79" s="313"/>
      <c r="AYI79" s="313"/>
      <c r="AYJ79" s="313"/>
      <c r="AYK79" s="313"/>
      <c r="AYL79" s="313"/>
      <c r="AYM79" s="313"/>
      <c r="AYN79" s="313"/>
      <c r="AYO79" s="313"/>
      <c r="AYP79" s="313"/>
      <c r="AYQ79" s="313"/>
      <c r="AYR79" s="313"/>
      <c r="AYS79" s="313"/>
      <c r="AYT79" s="313"/>
      <c r="AYU79" s="313"/>
      <c r="AYV79" s="313"/>
      <c r="AYW79" s="313"/>
      <c r="AYX79" s="313"/>
      <c r="AYY79" s="313"/>
      <c r="AYZ79" s="313"/>
      <c r="AZA79" s="313"/>
      <c r="AZB79" s="313"/>
      <c r="AZC79" s="313"/>
      <c r="AZD79" s="313"/>
      <c r="AZE79" s="313"/>
      <c r="AZF79" s="313"/>
      <c r="AZG79" s="313"/>
      <c r="AZH79" s="313"/>
      <c r="AZI79" s="313"/>
      <c r="AZJ79" s="313"/>
      <c r="AZK79" s="313"/>
      <c r="AZL79" s="313"/>
      <c r="AZM79" s="313"/>
      <c r="AZN79" s="313"/>
      <c r="AZO79" s="313"/>
      <c r="AZP79" s="313"/>
      <c r="AZQ79" s="313"/>
      <c r="AZR79" s="313"/>
      <c r="AZS79" s="313"/>
      <c r="AZT79" s="313"/>
      <c r="AZU79" s="313"/>
      <c r="AZV79" s="313"/>
      <c r="AZW79" s="313"/>
      <c r="AZX79" s="313"/>
      <c r="AZY79" s="313"/>
      <c r="AZZ79" s="313"/>
      <c r="BAA79" s="313"/>
      <c r="BAB79" s="313"/>
      <c r="BAC79" s="313"/>
      <c r="BAD79" s="313"/>
      <c r="BAE79" s="313"/>
      <c r="BAF79" s="313"/>
      <c r="BAG79" s="313"/>
      <c r="BAH79" s="313"/>
      <c r="BAI79" s="313"/>
      <c r="BAJ79" s="313"/>
      <c r="BAK79" s="313"/>
      <c r="BAL79" s="313"/>
      <c r="BAM79" s="313"/>
      <c r="BAN79" s="313"/>
      <c r="BAO79" s="313"/>
      <c r="BAP79" s="313"/>
      <c r="BAQ79" s="313"/>
      <c r="BAR79" s="313"/>
      <c r="BAS79" s="313"/>
      <c r="BAT79" s="313"/>
      <c r="BAU79" s="313"/>
      <c r="BAV79" s="313"/>
      <c r="BAW79" s="313"/>
      <c r="BAX79" s="313"/>
      <c r="BAY79" s="313"/>
      <c r="BAZ79" s="313"/>
      <c r="BBA79" s="313"/>
      <c r="BBB79" s="313"/>
      <c r="BBC79" s="313"/>
      <c r="BBD79" s="313"/>
      <c r="BBE79" s="313"/>
      <c r="BBF79" s="313"/>
      <c r="BBG79" s="313"/>
      <c r="BBH79" s="313"/>
      <c r="BBI79" s="313"/>
      <c r="BBJ79" s="313"/>
      <c r="BBK79" s="313"/>
      <c r="BBL79" s="313"/>
      <c r="BBM79" s="313"/>
      <c r="BBN79" s="313"/>
      <c r="BBO79" s="313"/>
      <c r="BBP79" s="313"/>
      <c r="BBQ79" s="313"/>
      <c r="BBR79" s="313"/>
      <c r="BBS79" s="313"/>
      <c r="BBT79" s="313"/>
      <c r="BBU79" s="313"/>
      <c r="BBV79" s="313"/>
      <c r="BBW79" s="313"/>
      <c r="BBX79" s="313"/>
      <c r="BBY79" s="313"/>
      <c r="BBZ79" s="313"/>
      <c r="BCA79" s="313"/>
      <c r="BCB79" s="313"/>
      <c r="BCC79" s="313"/>
      <c r="BCD79" s="313"/>
      <c r="BCE79" s="313"/>
      <c r="BCF79" s="313"/>
      <c r="BCG79" s="313"/>
      <c r="BCH79" s="313"/>
      <c r="BCI79" s="313"/>
      <c r="BCJ79" s="313"/>
      <c r="BCK79" s="313"/>
      <c r="BCL79" s="313"/>
      <c r="BCM79" s="313"/>
      <c r="BCN79" s="313"/>
      <c r="BCO79" s="313"/>
      <c r="BCP79" s="313"/>
      <c r="BCQ79" s="313"/>
      <c r="BCR79" s="313"/>
      <c r="BCS79" s="313"/>
      <c r="BCT79" s="313"/>
      <c r="BCU79" s="313"/>
      <c r="BCV79" s="313"/>
      <c r="BCW79" s="313"/>
      <c r="BCX79" s="313"/>
      <c r="BCY79" s="313"/>
      <c r="BCZ79" s="313"/>
      <c r="BDA79" s="313"/>
      <c r="BDB79" s="313"/>
      <c r="BDC79" s="313"/>
      <c r="BDD79" s="313"/>
      <c r="BDE79" s="313"/>
      <c r="BDF79" s="313"/>
      <c r="BDG79" s="313"/>
      <c r="BDH79" s="313"/>
      <c r="BDI79" s="313"/>
      <c r="BDJ79" s="313"/>
      <c r="BDK79" s="313"/>
      <c r="BDL79" s="313"/>
      <c r="BDM79" s="313"/>
      <c r="BDN79" s="313"/>
      <c r="BDO79" s="313"/>
      <c r="BDP79" s="313"/>
      <c r="BDQ79" s="313"/>
      <c r="BDR79" s="313"/>
      <c r="BDS79" s="313"/>
      <c r="BDT79" s="313"/>
      <c r="BDU79" s="313"/>
      <c r="BDV79" s="313"/>
      <c r="BDW79" s="313"/>
      <c r="BDX79" s="313"/>
      <c r="BDY79" s="313"/>
      <c r="BDZ79" s="313"/>
      <c r="BEA79" s="313"/>
      <c r="BEB79" s="313"/>
      <c r="BEC79" s="313"/>
      <c r="BED79" s="313"/>
      <c r="BEE79" s="313"/>
      <c r="BEF79" s="313"/>
      <c r="BEG79" s="313"/>
      <c r="BEH79" s="313"/>
      <c r="BEI79" s="313"/>
      <c r="BEJ79" s="313"/>
      <c r="BEK79" s="313"/>
      <c r="BEL79" s="313"/>
      <c r="BEM79" s="313"/>
      <c r="BEN79" s="313"/>
      <c r="BEO79" s="313"/>
      <c r="BEP79" s="313"/>
      <c r="BEQ79" s="313"/>
      <c r="BER79" s="313"/>
      <c r="BES79" s="313"/>
      <c r="BET79" s="313"/>
      <c r="BEU79" s="313"/>
      <c r="BEV79" s="313"/>
      <c r="BEW79" s="313"/>
      <c r="BEX79" s="313"/>
      <c r="BEY79" s="313"/>
      <c r="BEZ79" s="313"/>
      <c r="BFA79" s="313"/>
      <c r="BFB79" s="313"/>
      <c r="BFC79" s="313"/>
      <c r="BFD79" s="313"/>
      <c r="BFE79" s="313"/>
      <c r="BFF79" s="313"/>
      <c r="BFG79" s="313"/>
      <c r="BFH79" s="313"/>
      <c r="BFI79" s="313"/>
      <c r="BFJ79" s="313"/>
      <c r="BFK79" s="313"/>
      <c r="BFL79" s="313"/>
      <c r="BFM79" s="313"/>
      <c r="BFN79" s="313"/>
      <c r="BFO79" s="313"/>
      <c r="BFP79" s="313"/>
      <c r="BFQ79" s="313"/>
      <c r="BFR79" s="313"/>
      <c r="BFS79" s="313"/>
      <c r="BFT79" s="313"/>
      <c r="BFU79" s="313"/>
      <c r="BFV79" s="313"/>
      <c r="BFW79" s="313"/>
      <c r="BFX79" s="313"/>
      <c r="BFY79" s="313"/>
      <c r="BFZ79" s="313"/>
      <c r="BGA79" s="313"/>
      <c r="BGB79" s="313"/>
      <c r="BGC79" s="313"/>
      <c r="BGD79" s="313"/>
      <c r="BGE79" s="313"/>
      <c r="BGF79" s="313"/>
      <c r="BGG79" s="313"/>
      <c r="BGH79" s="313"/>
      <c r="BGI79" s="313"/>
      <c r="BGJ79" s="313"/>
      <c r="BGK79" s="313"/>
      <c r="BGL79" s="313"/>
      <c r="BGM79" s="313"/>
      <c r="BGN79" s="313"/>
      <c r="BGO79" s="313"/>
      <c r="BGP79" s="313"/>
      <c r="BGQ79" s="313"/>
      <c r="BGR79" s="313"/>
      <c r="BGS79" s="313"/>
      <c r="BGT79" s="313"/>
      <c r="BGU79" s="313"/>
      <c r="BGV79" s="313"/>
      <c r="BGW79" s="313"/>
      <c r="BGX79" s="313"/>
      <c r="BGY79" s="313"/>
      <c r="BGZ79" s="313"/>
      <c r="BHA79" s="313"/>
      <c r="BHB79" s="313"/>
      <c r="BHC79" s="313"/>
      <c r="BHD79" s="313"/>
      <c r="BHE79" s="313"/>
      <c r="BHF79" s="313"/>
      <c r="BHG79" s="313"/>
      <c r="BHH79" s="313"/>
      <c r="BHI79" s="313"/>
      <c r="BHJ79" s="313"/>
      <c r="BHK79" s="313"/>
      <c r="BHL79" s="313"/>
      <c r="BHM79" s="313"/>
      <c r="BHN79" s="313"/>
      <c r="BHO79" s="313"/>
      <c r="BHP79" s="313"/>
      <c r="BHQ79" s="313"/>
      <c r="BHR79" s="313"/>
      <c r="BHS79" s="313"/>
      <c r="BHT79" s="313"/>
      <c r="BHU79" s="313"/>
      <c r="BHV79" s="313"/>
      <c r="BHW79" s="313"/>
      <c r="BHX79" s="313"/>
      <c r="BHY79" s="313"/>
      <c r="BHZ79" s="313"/>
      <c r="BIA79" s="313"/>
      <c r="BIB79" s="313"/>
      <c r="BIC79" s="313"/>
      <c r="BID79" s="313"/>
      <c r="BIE79" s="313"/>
      <c r="BIF79" s="313"/>
      <c r="BIG79" s="313"/>
      <c r="BIH79" s="313"/>
      <c r="BII79" s="313"/>
      <c r="BIJ79" s="313"/>
      <c r="BIK79" s="313"/>
      <c r="BIL79" s="313"/>
      <c r="BIM79" s="313"/>
      <c r="BIN79" s="313"/>
      <c r="BIO79" s="313"/>
      <c r="BIP79" s="313"/>
      <c r="BIQ79" s="313"/>
      <c r="BIR79" s="313"/>
      <c r="BIS79" s="313"/>
      <c r="BIT79" s="313"/>
      <c r="BIU79" s="313"/>
      <c r="BIV79" s="313"/>
      <c r="BIW79" s="313"/>
      <c r="BIX79" s="313"/>
      <c r="BIY79" s="313"/>
      <c r="BIZ79" s="313"/>
      <c r="BJA79" s="313"/>
      <c r="BJB79" s="313"/>
      <c r="BJC79" s="313"/>
      <c r="BJD79" s="313"/>
      <c r="BJE79" s="313"/>
      <c r="BJF79" s="313"/>
      <c r="BJG79" s="313"/>
      <c r="BJH79" s="313"/>
      <c r="BJI79" s="313"/>
      <c r="BJJ79" s="313"/>
      <c r="BJK79" s="313"/>
      <c r="BJL79" s="313"/>
      <c r="BJM79" s="313"/>
      <c r="BJN79" s="313"/>
      <c r="BJO79" s="313"/>
      <c r="BJP79" s="313"/>
      <c r="BJQ79" s="313"/>
      <c r="BJR79" s="313"/>
      <c r="BJS79" s="313"/>
      <c r="BJT79" s="313"/>
      <c r="BJU79" s="313"/>
      <c r="BJV79" s="313"/>
      <c r="BJW79" s="313"/>
      <c r="BJX79" s="313"/>
      <c r="BJY79" s="313"/>
      <c r="BJZ79" s="313"/>
      <c r="BKA79" s="313"/>
      <c r="BKB79" s="313"/>
      <c r="BKC79" s="313"/>
      <c r="BKD79" s="313"/>
      <c r="BKE79" s="313"/>
      <c r="BKF79" s="313"/>
      <c r="BKG79" s="313"/>
      <c r="BKH79" s="313"/>
      <c r="BKI79" s="313"/>
      <c r="BKJ79" s="313"/>
      <c r="BKK79" s="313"/>
      <c r="BKL79" s="313"/>
      <c r="BKM79" s="313"/>
      <c r="BKN79" s="313"/>
      <c r="BKO79" s="313"/>
      <c r="BKP79" s="313"/>
      <c r="BKQ79" s="313"/>
      <c r="BKR79" s="313"/>
      <c r="BKS79" s="313"/>
      <c r="BKT79" s="313"/>
      <c r="BKU79" s="313"/>
      <c r="BKV79" s="313"/>
      <c r="BKW79" s="313"/>
      <c r="BKX79" s="313"/>
      <c r="BKY79" s="313"/>
      <c r="BKZ79" s="313"/>
      <c r="BLA79" s="313"/>
      <c r="BLB79" s="313"/>
      <c r="BLC79" s="313"/>
      <c r="BLD79" s="313"/>
      <c r="BLE79" s="313"/>
      <c r="BLF79" s="313"/>
      <c r="BLG79" s="313"/>
      <c r="BLH79" s="313"/>
      <c r="BLI79" s="313"/>
      <c r="BLJ79" s="313"/>
      <c r="BLK79" s="313"/>
      <c r="BLL79" s="313"/>
      <c r="BLM79" s="313"/>
      <c r="BLN79" s="313"/>
      <c r="BLO79" s="313"/>
      <c r="BLP79" s="313"/>
      <c r="BLQ79" s="313"/>
      <c r="BLR79" s="313"/>
      <c r="BLS79" s="313"/>
      <c r="BLT79" s="313"/>
      <c r="BLU79" s="313"/>
      <c r="BLV79" s="313"/>
      <c r="BLW79" s="313"/>
      <c r="BLX79" s="313"/>
      <c r="BLY79" s="313"/>
      <c r="BLZ79" s="313"/>
      <c r="BMA79" s="313"/>
      <c r="BMB79" s="313"/>
      <c r="BMC79" s="313"/>
      <c r="BMD79" s="313"/>
      <c r="BME79" s="313"/>
      <c r="BMF79" s="313"/>
      <c r="BMG79" s="313"/>
      <c r="BMH79" s="313"/>
      <c r="BMI79" s="313"/>
      <c r="BMJ79" s="313"/>
      <c r="BMK79" s="313"/>
      <c r="BML79" s="313"/>
      <c r="BMM79" s="313"/>
      <c r="BMN79" s="313"/>
      <c r="BMO79" s="313"/>
      <c r="BMP79" s="313"/>
      <c r="BMQ79" s="313"/>
      <c r="BMR79" s="313"/>
      <c r="BMS79" s="313"/>
      <c r="BMT79" s="313"/>
      <c r="BMU79" s="313"/>
      <c r="BMV79" s="313"/>
      <c r="BMW79" s="313"/>
      <c r="BMX79" s="313"/>
      <c r="BMY79" s="313"/>
      <c r="BMZ79" s="313"/>
      <c r="BNA79" s="313"/>
      <c r="BNB79" s="313"/>
      <c r="BNC79" s="313"/>
      <c r="BND79" s="313"/>
      <c r="BNE79" s="313"/>
      <c r="BNF79" s="313"/>
      <c r="BNG79" s="313"/>
      <c r="BNH79" s="313"/>
      <c r="BNI79" s="313"/>
      <c r="BNJ79" s="313"/>
      <c r="BNK79" s="313"/>
      <c r="BNL79" s="313"/>
      <c r="BNM79" s="313"/>
      <c r="BNN79" s="313"/>
      <c r="BNO79" s="313"/>
      <c r="BNP79" s="313"/>
      <c r="BNQ79" s="313"/>
      <c r="BNR79" s="313"/>
      <c r="BNS79" s="313"/>
      <c r="BNT79" s="313"/>
      <c r="BNU79" s="313"/>
      <c r="BNV79" s="313"/>
      <c r="BNW79" s="313"/>
      <c r="BNX79" s="313"/>
      <c r="BNY79" s="313"/>
      <c r="BNZ79" s="313"/>
      <c r="BOA79" s="313"/>
      <c r="BOB79" s="313"/>
      <c r="BOC79" s="313"/>
      <c r="BOD79" s="313"/>
      <c r="BOE79" s="313"/>
      <c r="BOF79" s="313"/>
      <c r="BOG79" s="313"/>
      <c r="BOH79" s="313"/>
      <c r="BOI79" s="313"/>
      <c r="BOJ79" s="313"/>
      <c r="BOK79" s="313"/>
      <c r="BOL79" s="313"/>
      <c r="BOM79" s="313"/>
      <c r="BON79" s="313"/>
      <c r="BOO79" s="313"/>
      <c r="BOP79" s="313"/>
      <c r="BOQ79" s="313"/>
      <c r="BOR79" s="313"/>
      <c r="BOS79" s="313"/>
      <c r="BOT79" s="313"/>
      <c r="BOU79" s="313"/>
      <c r="BOV79" s="313"/>
      <c r="BOW79" s="313"/>
      <c r="BOX79" s="313"/>
      <c r="BOY79" s="313"/>
      <c r="BOZ79" s="313"/>
      <c r="BPA79" s="313"/>
      <c r="BPB79" s="313"/>
      <c r="BPC79" s="313"/>
      <c r="BPD79" s="313"/>
      <c r="BPE79" s="313"/>
      <c r="BPF79" s="313"/>
      <c r="BPG79" s="313"/>
      <c r="BPH79" s="313"/>
      <c r="BPI79" s="313"/>
      <c r="BPJ79" s="313"/>
      <c r="BPK79" s="313"/>
      <c r="BPL79" s="313"/>
      <c r="BPM79" s="313"/>
      <c r="BPN79" s="313"/>
      <c r="BPO79" s="313"/>
      <c r="BPP79" s="313"/>
      <c r="BPQ79" s="313"/>
      <c r="BPR79" s="313"/>
      <c r="BPS79" s="313"/>
      <c r="BPT79" s="313"/>
      <c r="BPU79" s="313"/>
      <c r="BPV79" s="313"/>
      <c r="BPW79" s="313"/>
      <c r="BPX79" s="313"/>
      <c r="BPY79" s="313"/>
      <c r="BPZ79" s="313"/>
      <c r="BQA79" s="313"/>
      <c r="BQB79" s="313"/>
      <c r="BQC79" s="313"/>
      <c r="BQD79" s="313"/>
      <c r="BQE79" s="313"/>
      <c r="BQF79" s="313"/>
      <c r="BQG79" s="313"/>
      <c r="BQH79" s="313"/>
      <c r="BQI79" s="313"/>
      <c r="BQJ79" s="313"/>
      <c r="BQK79" s="313"/>
      <c r="BQL79" s="313"/>
      <c r="BQM79" s="313"/>
      <c r="BQN79" s="313"/>
      <c r="BQO79" s="313"/>
      <c r="BQP79" s="313"/>
      <c r="BQQ79" s="313"/>
      <c r="BQR79" s="313"/>
      <c r="BQS79" s="313"/>
      <c r="BQT79" s="313"/>
      <c r="BQU79" s="313"/>
      <c r="BQV79" s="313"/>
      <c r="BQW79" s="313"/>
      <c r="BQX79" s="313"/>
      <c r="BQY79" s="313"/>
      <c r="BQZ79" s="313"/>
      <c r="BRA79" s="313"/>
      <c r="BRB79" s="313"/>
      <c r="BRC79" s="313"/>
      <c r="BRD79" s="313"/>
      <c r="BRE79" s="313"/>
      <c r="BRF79" s="313"/>
      <c r="BRG79" s="313"/>
      <c r="BRH79" s="313"/>
      <c r="BRI79" s="313"/>
      <c r="BRJ79" s="313"/>
      <c r="BRK79" s="313"/>
      <c r="BRL79" s="313"/>
      <c r="BRM79" s="313"/>
      <c r="BRN79" s="313"/>
      <c r="BRO79" s="313"/>
      <c r="BRP79" s="313"/>
      <c r="BRQ79" s="313"/>
      <c r="BRR79" s="313"/>
      <c r="BRS79" s="313"/>
      <c r="BRT79" s="313"/>
      <c r="BRU79" s="313"/>
      <c r="BRV79" s="313"/>
      <c r="BRW79" s="313"/>
      <c r="BRX79" s="313"/>
      <c r="BRY79" s="313"/>
      <c r="BRZ79" s="313"/>
      <c r="BSA79" s="313"/>
      <c r="BSB79" s="313"/>
      <c r="BSC79" s="313"/>
      <c r="BSD79" s="313"/>
      <c r="BSE79" s="313"/>
      <c r="BSF79" s="313"/>
      <c r="BSG79" s="313"/>
      <c r="BSH79" s="313"/>
      <c r="BSI79" s="313"/>
      <c r="BSJ79" s="313"/>
      <c r="BSK79" s="313"/>
      <c r="BSL79" s="313"/>
      <c r="BSM79" s="313"/>
      <c r="BSN79" s="313"/>
      <c r="BSO79" s="313"/>
      <c r="BSP79" s="313"/>
      <c r="BSQ79" s="313"/>
      <c r="BSR79" s="313"/>
      <c r="BSS79" s="313"/>
      <c r="BST79" s="313"/>
      <c r="BSU79" s="313"/>
      <c r="BSV79" s="313"/>
      <c r="BSW79" s="313"/>
      <c r="BSX79" s="313"/>
      <c r="BSY79" s="313"/>
      <c r="BSZ79" s="313"/>
      <c r="BTA79" s="313"/>
      <c r="BTB79" s="313"/>
      <c r="BTC79" s="313"/>
      <c r="BTD79" s="313"/>
      <c r="BTE79" s="313"/>
      <c r="BTF79" s="313"/>
      <c r="BTG79" s="313"/>
      <c r="BTH79" s="313"/>
      <c r="BTI79" s="313"/>
      <c r="BTJ79" s="313"/>
      <c r="BTK79" s="313"/>
      <c r="BTL79" s="313"/>
      <c r="BTM79" s="313"/>
      <c r="BTN79" s="313"/>
      <c r="BTO79" s="313"/>
      <c r="BTP79" s="313"/>
      <c r="BTQ79" s="313"/>
      <c r="BTR79" s="313"/>
      <c r="BTS79" s="313"/>
      <c r="BTT79" s="313"/>
      <c r="BTU79" s="313"/>
      <c r="BTV79" s="313"/>
      <c r="BTW79" s="313"/>
      <c r="BTX79" s="313"/>
      <c r="BTY79" s="313"/>
      <c r="BTZ79" s="313"/>
      <c r="BUA79" s="313"/>
      <c r="BUB79" s="313"/>
      <c r="BUC79" s="313"/>
      <c r="BUD79" s="313"/>
      <c r="BUE79" s="313"/>
      <c r="BUF79" s="313"/>
      <c r="BUG79" s="313"/>
      <c r="BUH79" s="313"/>
      <c r="BUI79" s="313"/>
      <c r="BUJ79" s="313"/>
      <c r="BUK79" s="313"/>
      <c r="BUL79" s="313"/>
      <c r="BUM79" s="313"/>
      <c r="BUN79" s="313"/>
      <c r="BUO79" s="313"/>
      <c r="BUP79" s="313"/>
      <c r="BUQ79" s="313"/>
      <c r="BUR79" s="313"/>
      <c r="BUS79" s="313"/>
      <c r="BUT79" s="313"/>
      <c r="BUU79" s="313"/>
      <c r="BUV79" s="313"/>
      <c r="BUW79" s="313"/>
      <c r="BUX79" s="313"/>
      <c r="BUY79" s="313"/>
      <c r="BUZ79" s="313"/>
      <c r="BVA79" s="313"/>
      <c r="BVB79" s="313"/>
      <c r="BVC79" s="313"/>
      <c r="BVD79" s="313"/>
      <c r="BVE79" s="313"/>
      <c r="BVF79" s="313"/>
      <c r="BVG79" s="313"/>
      <c r="BVH79" s="313"/>
      <c r="BVI79" s="313"/>
      <c r="BVJ79" s="313"/>
      <c r="BVK79" s="313"/>
      <c r="BVL79" s="313"/>
      <c r="BVM79" s="313"/>
      <c r="BVN79" s="313"/>
      <c r="BVO79" s="313"/>
      <c r="BVP79" s="313"/>
      <c r="BVQ79" s="313"/>
      <c r="BVR79" s="313"/>
      <c r="BVS79" s="313"/>
      <c r="BVT79" s="313"/>
      <c r="BVU79" s="313"/>
      <c r="BVV79" s="313"/>
      <c r="BVW79" s="313"/>
      <c r="BVX79" s="313"/>
      <c r="BVY79" s="313"/>
      <c r="BVZ79" s="313"/>
      <c r="BWA79" s="313"/>
      <c r="BWB79" s="313"/>
      <c r="BWC79" s="313"/>
      <c r="BWD79" s="313"/>
      <c r="BWE79" s="313"/>
      <c r="BWF79" s="313"/>
      <c r="BWG79" s="313"/>
      <c r="BWH79" s="313"/>
      <c r="BWI79" s="313"/>
      <c r="BWJ79" s="313"/>
      <c r="BWK79" s="313"/>
      <c r="BWL79" s="313"/>
      <c r="BWM79" s="313"/>
      <c r="BWN79" s="313"/>
      <c r="BWO79" s="313"/>
      <c r="BWP79" s="313"/>
      <c r="BWQ79" s="313"/>
      <c r="BWR79" s="313"/>
      <c r="BWS79" s="313"/>
      <c r="BWT79" s="313"/>
      <c r="BWU79" s="313"/>
      <c r="BWV79" s="313"/>
      <c r="BWW79" s="313"/>
      <c r="BWX79" s="313"/>
      <c r="BWY79" s="313"/>
      <c r="BWZ79" s="313"/>
      <c r="BXA79" s="313"/>
      <c r="BXB79" s="313"/>
      <c r="BXC79" s="313"/>
      <c r="BXD79" s="313"/>
      <c r="BXE79" s="313"/>
      <c r="BXF79" s="313"/>
      <c r="BXG79" s="313"/>
      <c r="BXH79" s="313"/>
      <c r="BXI79" s="313"/>
      <c r="BXJ79" s="313"/>
      <c r="BXK79" s="313"/>
      <c r="BXL79" s="313"/>
      <c r="BXM79" s="313"/>
      <c r="BXN79" s="313"/>
      <c r="BXO79" s="313"/>
      <c r="BXP79" s="313"/>
      <c r="BXQ79" s="313"/>
      <c r="BXR79" s="313"/>
      <c r="BXS79" s="313"/>
      <c r="BXT79" s="313"/>
      <c r="BXU79" s="313"/>
      <c r="BXV79" s="313"/>
      <c r="BXW79" s="313"/>
      <c r="BXX79" s="313"/>
      <c r="BXY79" s="313"/>
      <c r="BXZ79" s="313"/>
      <c r="BYA79" s="313"/>
      <c r="BYB79" s="313"/>
      <c r="BYC79" s="313"/>
      <c r="BYD79" s="313"/>
      <c r="BYE79" s="313"/>
      <c r="BYF79" s="313"/>
      <c r="BYG79" s="313"/>
      <c r="BYH79" s="313"/>
      <c r="BYI79" s="313"/>
      <c r="BYJ79" s="313"/>
      <c r="BYK79" s="313"/>
      <c r="BYL79" s="313"/>
      <c r="BYM79" s="313"/>
      <c r="BYN79" s="313"/>
      <c r="BYO79" s="313"/>
      <c r="BYP79" s="313"/>
      <c r="BYQ79" s="313"/>
      <c r="BYR79" s="313"/>
      <c r="BYS79" s="313"/>
      <c r="BYT79" s="313"/>
      <c r="BYU79" s="313"/>
      <c r="BYV79" s="313"/>
      <c r="BYW79" s="313"/>
      <c r="BYX79" s="313"/>
      <c r="BYY79" s="313"/>
      <c r="BYZ79" s="313"/>
      <c r="BZA79" s="313"/>
      <c r="BZB79" s="313"/>
      <c r="BZC79" s="313"/>
      <c r="BZD79" s="313"/>
      <c r="BZE79" s="313"/>
      <c r="BZF79" s="313"/>
      <c r="BZG79" s="313"/>
      <c r="BZH79" s="313"/>
      <c r="BZI79" s="313"/>
      <c r="BZJ79" s="313"/>
      <c r="BZK79" s="313"/>
      <c r="BZL79" s="313"/>
      <c r="BZM79" s="313"/>
      <c r="BZN79" s="313"/>
      <c r="BZO79" s="313"/>
      <c r="BZP79" s="313"/>
      <c r="BZQ79" s="313"/>
      <c r="BZR79" s="313"/>
      <c r="BZS79" s="313"/>
      <c r="BZT79" s="313"/>
      <c r="BZU79" s="313"/>
      <c r="BZV79" s="313"/>
      <c r="BZW79" s="313"/>
      <c r="BZX79" s="313"/>
      <c r="BZY79" s="313"/>
      <c r="BZZ79" s="313"/>
      <c r="CAA79" s="313"/>
      <c r="CAB79" s="313"/>
      <c r="CAC79" s="313"/>
      <c r="CAD79" s="313"/>
      <c r="CAE79" s="313"/>
      <c r="CAF79" s="313"/>
      <c r="CAG79" s="313"/>
      <c r="CAH79" s="313"/>
      <c r="CAI79" s="313"/>
      <c r="CAJ79" s="313"/>
      <c r="CAK79" s="313"/>
      <c r="CAL79" s="313"/>
      <c r="CAM79" s="313"/>
      <c r="CAN79" s="313"/>
      <c r="CAO79" s="313"/>
      <c r="CAP79" s="313"/>
      <c r="CAQ79" s="313"/>
      <c r="CAR79" s="313"/>
      <c r="CAS79" s="313"/>
      <c r="CAT79" s="313"/>
      <c r="CAU79" s="313"/>
      <c r="CAV79" s="313"/>
      <c r="CAW79" s="313"/>
      <c r="CAX79" s="313"/>
      <c r="CAY79" s="313"/>
      <c r="CAZ79" s="313"/>
      <c r="CBA79" s="313"/>
      <c r="CBB79" s="313"/>
      <c r="CBC79" s="313"/>
      <c r="CBD79" s="313"/>
      <c r="CBE79" s="313"/>
      <c r="CBF79" s="313"/>
      <c r="CBG79" s="313"/>
      <c r="CBH79" s="313"/>
      <c r="CBI79" s="313"/>
      <c r="CBJ79" s="313"/>
      <c r="CBK79" s="313"/>
      <c r="CBL79" s="313"/>
      <c r="CBM79" s="313"/>
      <c r="CBN79" s="313"/>
      <c r="CBO79" s="313"/>
      <c r="CBP79" s="313"/>
      <c r="CBQ79" s="313"/>
      <c r="CBR79" s="313"/>
      <c r="CBS79" s="313"/>
      <c r="CBT79" s="313"/>
      <c r="CBU79" s="313"/>
      <c r="CBV79" s="313"/>
      <c r="CBW79" s="313"/>
      <c r="CBX79" s="313"/>
      <c r="CBY79" s="313"/>
      <c r="CBZ79" s="313"/>
      <c r="CCA79" s="313"/>
      <c r="CCB79" s="313"/>
      <c r="CCC79" s="313"/>
      <c r="CCD79" s="313"/>
      <c r="CCE79" s="313"/>
      <c r="CCF79" s="313"/>
      <c r="CCG79" s="313"/>
      <c r="CCH79" s="313"/>
      <c r="CCI79" s="313"/>
      <c r="CCJ79" s="313"/>
      <c r="CCK79" s="313"/>
      <c r="CCL79" s="313"/>
      <c r="CCM79" s="313"/>
      <c r="CCN79" s="313"/>
      <c r="CCO79" s="313"/>
      <c r="CCP79" s="313"/>
      <c r="CCQ79" s="313"/>
      <c r="CCR79" s="313"/>
      <c r="CCS79" s="313"/>
      <c r="CCT79" s="313"/>
      <c r="CCU79" s="313"/>
      <c r="CCV79" s="313"/>
      <c r="CCW79" s="313"/>
      <c r="CCX79" s="313"/>
      <c r="CCY79" s="313"/>
      <c r="CCZ79" s="313"/>
      <c r="CDA79" s="313"/>
      <c r="CDB79" s="313"/>
      <c r="CDC79" s="313"/>
      <c r="CDD79" s="313"/>
      <c r="CDE79" s="313"/>
      <c r="CDF79" s="313"/>
      <c r="CDG79" s="313"/>
      <c r="CDH79" s="313"/>
      <c r="CDI79" s="313"/>
      <c r="CDJ79" s="313"/>
      <c r="CDK79" s="313"/>
      <c r="CDL79" s="313"/>
      <c r="CDM79" s="313"/>
      <c r="CDN79" s="313"/>
      <c r="CDO79" s="313"/>
      <c r="CDP79" s="313"/>
      <c r="CDQ79" s="313"/>
      <c r="CDR79" s="313"/>
      <c r="CDS79" s="313"/>
      <c r="CDT79" s="313"/>
      <c r="CDU79" s="313"/>
      <c r="CDV79" s="313"/>
      <c r="CDW79" s="313"/>
      <c r="CDX79" s="313"/>
      <c r="CDY79" s="313"/>
      <c r="CDZ79" s="313"/>
      <c r="CEA79" s="313"/>
      <c r="CEB79" s="313"/>
      <c r="CEC79" s="313"/>
      <c r="CED79" s="313"/>
      <c r="CEE79" s="313"/>
      <c r="CEF79" s="313"/>
      <c r="CEG79" s="313"/>
      <c r="CEH79" s="313"/>
      <c r="CEI79" s="313"/>
      <c r="CEJ79" s="313"/>
      <c r="CEK79" s="313"/>
      <c r="CEL79" s="313"/>
      <c r="CEM79" s="313"/>
      <c r="CEN79" s="313"/>
      <c r="CEO79" s="313"/>
      <c r="CEP79" s="313"/>
      <c r="CEQ79" s="313"/>
      <c r="CER79" s="313"/>
      <c r="CES79" s="313"/>
      <c r="CET79" s="313"/>
      <c r="CEU79" s="313"/>
      <c r="CEV79" s="313"/>
      <c r="CEW79" s="313"/>
      <c r="CEX79" s="313"/>
      <c r="CEY79" s="313"/>
      <c r="CEZ79" s="313"/>
      <c r="CFA79" s="313"/>
      <c r="CFB79" s="313"/>
      <c r="CFC79" s="313"/>
      <c r="CFD79" s="313"/>
      <c r="CFE79" s="313"/>
      <c r="CFF79" s="313"/>
      <c r="CFG79" s="313"/>
      <c r="CFH79" s="313"/>
      <c r="CFI79" s="313"/>
      <c r="CFJ79" s="313"/>
      <c r="CFK79" s="313"/>
      <c r="CFL79" s="313"/>
      <c r="CFM79" s="313"/>
      <c r="CFN79" s="313"/>
      <c r="CFO79" s="313"/>
      <c r="CFP79" s="313"/>
      <c r="CFQ79" s="313"/>
      <c r="CFR79" s="313"/>
      <c r="CFS79" s="313"/>
      <c r="CFT79" s="313"/>
      <c r="CFU79" s="313"/>
      <c r="CFV79" s="313"/>
      <c r="CFW79" s="313"/>
      <c r="CFX79" s="313"/>
      <c r="CFY79" s="313"/>
      <c r="CFZ79" s="313"/>
      <c r="CGA79" s="313"/>
      <c r="CGB79" s="313"/>
      <c r="CGC79" s="313"/>
      <c r="CGD79" s="313"/>
      <c r="CGE79" s="313"/>
      <c r="CGF79" s="313"/>
      <c r="CGG79" s="313"/>
      <c r="CGH79" s="313"/>
      <c r="CGI79" s="313"/>
      <c r="CGJ79" s="313"/>
      <c r="CGK79" s="313"/>
      <c r="CGL79" s="313"/>
      <c r="CGM79" s="313"/>
      <c r="CGN79" s="313"/>
      <c r="CGO79" s="313"/>
      <c r="CGP79" s="313"/>
      <c r="CGQ79" s="313"/>
      <c r="CGR79" s="313"/>
      <c r="CGS79" s="313"/>
      <c r="CGT79" s="313"/>
      <c r="CGU79" s="313"/>
      <c r="CGV79" s="313"/>
      <c r="CGW79" s="313"/>
      <c r="CGX79" s="313"/>
      <c r="CGY79" s="313"/>
      <c r="CGZ79" s="313"/>
      <c r="CHA79" s="313"/>
      <c r="CHB79" s="313"/>
      <c r="CHC79" s="313"/>
      <c r="CHD79" s="313"/>
      <c r="CHE79" s="313"/>
      <c r="CHF79" s="313"/>
      <c r="CHG79" s="313"/>
      <c r="CHH79" s="313"/>
      <c r="CHI79" s="313"/>
      <c r="CHJ79" s="313"/>
      <c r="CHK79" s="313"/>
      <c r="CHL79" s="313"/>
      <c r="CHM79" s="313"/>
      <c r="CHN79" s="313"/>
      <c r="CHO79" s="313"/>
      <c r="CHP79" s="313"/>
      <c r="CHQ79" s="313"/>
      <c r="CHR79" s="313"/>
      <c r="CHS79" s="313"/>
      <c r="CHT79" s="313"/>
      <c r="CHU79" s="313"/>
      <c r="CHV79" s="313"/>
      <c r="CHW79" s="313"/>
      <c r="CHX79" s="313"/>
      <c r="CHY79" s="313"/>
      <c r="CHZ79" s="313"/>
      <c r="CIA79" s="313"/>
      <c r="CIB79" s="313"/>
      <c r="CIC79" s="313"/>
      <c r="CID79" s="313"/>
      <c r="CIE79" s="313"/>
      <c r="CIF79" s="313"/>
      <c r="CIG79" s="313"/>
      <c r="CIH79" s="313"/>
      <c r="CII79" s="313"/>
      <c r="CIJ79" s="313"/>
      <c r="CIK79" s="313"/>
      <c r="CIL79" s="313"/>
      <c r="CIM79" s="313"/>
      <c r="CIN79" s="313"/>
      <c r="CIO79" s="313"/>
      <c r="CIP79" s="313"/>
      <c r="CIQ79" s="313"/>
      <c r="CIR79" s="313"/>
      <c r="CIS79" s="313"/>
      <c r="CIT79" s="313"/>
      <c r="CIU79" s="313"/>
      <c r="CIV79" s="313"/>
      <c r="CIW79" s="313"/>
      <c r="CIX79" s="313"/>
      <c r="CIY79" s="313"/>
      <c r="CIZ79" s="313"/>
      <c r="CJA79" s="313"/>
      <c r="CJB79" s="313"/>
      <c r="CJC79" s="313"/>
      <c r="CJD79" s="313"/>
      <c r="CJE79" s="313"/>
      <c r="CJF79" s="313"/>
      <c r="CJG79" s="313"/>
      <c r="CJH79" s="313"/>
      <c r="CJI79" s="313"/>
      <c r="CJJ79" s="313"/>
      <c r="CJK79" s="313"/>
      <c r="CJL79" s="313"/>
      <c r="CJM79" s="313"/>
      <c r="CJN79" s="313"/>
      <c r="CJO79" s="313"/>
      <c r="CJP79" s="313"/>
      <c r="CJQ79" s="313"/>
      <c r="CJR79" s="313"/>
      <c r="CJS79" s="313"/>
      <c r="CJT79" s="313"/>
      <c r="CJU79" s="313"/>
      <c r="CJV79" s="313"/>
      <c r="CJW79" s="313"/>
      <c r="CJX79" s="313"/>
      <c r="CJY79" s="313"/>
      <c r="CJZ79" s="313"/>
      <c r="CKA79" s="313"/>
      <c r="CKB79" s="313"/>
      <c r="CKC79" s="313"/>
      <c r="CKD79" s="313"/>
      <c r="CKE79" s="313"/>
      <c r="CKF79" s="313"/>
      <c r="CKG79" s="313"/>
      <c r="CKH79" s="313"/>
      <c r="CKI79" s="313"/>
      <c r="CKJ79" s="313"/>
      <c r="CKK79" s="313"/>
      <c r="CKL79" s="313"/>
      <c r="CKM79" s="313"/>
      <c r="CKN79" s="313"/>
      <c r="CKO79" s="313"/>
      <c r="CKP79" s="313"/>
      <c r="CKQ79" s="313"/>
      <c r="CKR79" s="313"/>
      <c r="CKS79" s="313"/>
      <c r="CKT79" s="313"/>
      <c r="CKU79" s="313"/>
      <c r="CKV79" s="313"/>
      <c r="CKW79" s="313"/>
      <c r="CKX79" s="313"/>
      <c r="CKY79" s="313"/>
      <c r="CKZ79" s="313"/>
      <c r="CLA79" s="313"/>
      <c r="CLB79" s="313"/>
      <c r="CLC79" s="313"/>
      <c r="CLD79" s="313"/>
      <c r="CLE79" s="313"/>
      <c r="CLF79" s="313"/>
      <c r="CLG79" s="313"/>
      <c r="CLH79" s="313"/>
      <c r="CLI79" s="313"/>
      <c r="CLJ79" s="313"/>
      <c r="CLK79" s="313"/>
      <c r="CLL79" s="313"/>
      <c r="CLM79" s="313"/>
      <c r="CLN79" s="313"/>
      <c r="CLO79" s="313"/>
      <c r="CLP79" s="313"/>
      <c r="CLQ79" s="313"/>
      <c r="CLR79" s="313"/>
      <c r="CLS79" s="313"/>
      <c r="CLT79" s="313"/>
      <c r="CLU79" s="313"/>
      <c r="CLV79" s="313"/>
      <c r="CLW79" s="313"/>
      <c r="CLX79" s="313"/>
      <c r="CLY79" s="313"/>
      <c r="CLZ79" s="313"/>
      <c r="CMA79" s="313"/>
      <c r="CMB79" s="313"/>
      <c r="CMC79" s="313"/>
      <c r="CMD79" s="313"/>
      <c r="CME79" s="313"/>
      <c r="CMF79" s="313"/>
      <c r="CMG79" s="313"/>
      <c r="CMH79" s="313"/>
      <c r="CMI79" s="313"/>
      <c r="CMJ79" s="313"/>
      <c r="CMK79" s="313"/>
      <c r="CML79" s="313"/>
      <c r="CMM79" s="313"/>
      <c r="CMN79" s="313"/>
      <c r="CMO79" s="313"/>
      <c r="CMP79" s="313"/>
      <c r="CMQ79" s="313"/>
      <c r="CMR79" s="313"/>
      <c r="CMS79" s="313"/>
      <c r="CMT79" s="313"/>
      <c r="CMU79" s="313"/>
      <c r="CMV79" s="313"/>
      <c r="CMW79" s="313"/>
      <c r="CMX79" s="313"/>
      <c r="CMY79" s="313"/>
      <c r="CMZ79" s="313"/>
      <c r="CNA79" s="313"/>
      <c r="CNB79" s="313"/>
      <c r="CNC79" s="313"/>
      <c r="CND79" s="313"/>
      <c r="CNE79" s="313"/>
      <c r="CNF79" s="313"/>
      <c r="CNG79" s="313"/>
      <c r="CNH79" s="313"/>
      <c r="CNI79" s="313"/>
      <c r="CNJ79" s="313"/>
      <c r="CNK79" s="313"/>
      <c r="CNL79" s="313"/>
      <c r="CNM79" s="313"/>
      <c r="CNN79" s="313"/>
      <c r="CNO79" s="313"/>
      <c r="CNP79" s="313"/>
      <c r="CNQ79" s="313"/>
      <c r="CNR79" s="313"/>
      <c r="CNS79" s="313"/>
      <c r="CNT79" s="313"/>
      <c r="CNU79" s="313"/>
      <c r="CNV79" s="313"/>
      <c r="CNW79" s="313"/>
      <c r="CNX79" s="313"/>
      <c r="CNY79" s="313"/>
      <c r="CNZ79" s="313"/>
      <c r="COA79" s="313"/>
      <c r="COB79" s="313"/>
      <c r="COC79" s="313"/>
      <c r="COD79" s="313"/>
      <c r="COE79" s="313"/>
      <c r="COF79" s="313"/>
      <c r="COG79" s="313"/>
      <c r="COH79" s="313"/>
      <c r="COI79" s="313"/>
      <c r="COJ79" s="313"/>
      <c r="COK79" s="313"/>
      <c r="COL79" s="313"/>
      <c r="COM79" s="313"/>
      <c r="CON79" s="313"/>
      <c r="COO79" s="313"/>
      <c r="COP79" s="313"/>
      <c r="COQ79" s="313"/>
      <c r="COR79" s="313"/>
      <c r="COS79" s="313"/>
      <c r="COT79" s="313"/>
      <c r="COU79" s="313"/>
      <c r="COV79" s="313"/>
      <c r="COW79" s="313"/>
      <c r="COX79" s="313"/>
      <c r="COY79" s="313"/>
      <c r="COZ79" s="313"/>
      <c r="CPA79" s="313"/>
      <c r="CPB79" s="313"/>
      <c r="CPC79" s="313"/>
      <c r="CPD79" s="313"/>
      <c r="CPE79" s="313"/>
      <c r="CPF79" s="313"/>
      <c r="CPG79" s="313"/>
      <c r="CPH79" s="313"/>
      <c r="CPI79" s="313"/>
      <c r="CPJ79" s="313"/>
      <c r="CPK79" s="313"/>
      <c r="CPL79" s="313"/>
      <c r="CPM79" s="313"/>
      <c r="CPN79" s="313"/>
      <c r="CPO79" s="313"/>
      <c r="CPP79" s="313"/>
      <c r="CPQ79" s="313"/>
      <c r="CPR79" s="313"/>
      <c r="CPS79" s="313"/>
      <c r="CPT79" s="313"/>
      <c r="CPU79" s="313"/>
      <c r="CPV79" s="313"/>
      <c r="CPW79" s="313"/>
      <c r="CPX79" s="313"/>
      <c r="CPY79" s="313"/>
      <c r="CPZ79" s="313"/>
      <c r="CQA79" s="313"/>
      <c r="CQB79" s="313"/>
      <c r="CQC79" s="313"/>
      <c r="CQD79" s="313"/>
      <c r="CQE79" s="313"/>
      <c r="CQF79" s="313"/>
      <c r="CQG79" s="313"/>
      <c r="CQH79" s="313"/>
      <c r="CQI79" s="313"/>
      <c r="CQJ79" s="313"/>
      <c r="CQK79" s="313"/>
      <c r="CQL79" s="313"/>
      <c r="CQM79" s="313"/>
      <c r="CQN79" s="313"/>
      <c r="CQO79" s="313"/>
      <c r="CQP79" s="313"/>
      <c r="CQQ79" s="313"/>
      <c r="CQR79" s="313"/>
      <c r="CQS79" s="313"/>
      <c r="CQT79" s="313"/>
      <c r="CQU79" s="313"/>
      <c r="CQV79" s="313"/>
      <c r="CQW79" s="313"/>
      <c r="CQX79" s="313"/>
      <c r="CQY79" s="313"/>
      <c r="CQZ79" s="313"/>
      <c r="CRA79" s="313"/>
      <c r="CRB79" s="313"/>
      <c r="CRC79" s="313"/>
      <c r="CRD79" s="313"/>
      <c r="CRE79" s="313"/>
      <c r="CRF79" s="313"/>
      <c r="CRG79" s="313"/>
      <c r="CRH79" s="313"/>
      <c r="CRI79" s="313"/>
      <c r="CRJ79" s="313"/>
      <c r="CRK79" s="313"/>
      <c r="CRL79" s="313"/>
      <c r="CRM79" s="313"/>
      <c r="CRN79" s="313"/>
      <c r="CRO79" s="313"/>
      <c r="CRP79" s="313"/>
      <c r="CRQ79" s="313"/>
      <c r="CRR79" s="313"/>
      <c r="CRS79" s="313"/>
      <c r="CRT79" s="313"/>
      <c r="CRU79" s="313"/>
      <c r="CRV79" s="313"/>
      <c r="CRW79" s="313"/>
      <c r="CRX79" s="313"/>
      <c r="CRY79" s="313"/>
      <c r="CRZ79" s="313"/>
      <c r="CSA79" s="313"/>
      <c r="CSB79" s="313"/>
      <c r="CSC79" s="313"/>
      <c r="CSD79" s="313"/>
      <c r="CSE79" s="313"/>
      <c r="CSF79" s="313"/>
      <c r="CSG79" s="313"/>
      <c r="CSH79" s="313"/>
      <c r="CSI79" s="313"/>
      <c r="CSJ79" s="313"/>
      <c r="CSK79" s="313"/>
      <c r="CSL79" s="313"/>
      <c r="CSM79" s="313"/>
      <c r="CSN79" s="313"/>
      <c r="CSO79" s="313"/>
      <c r="CSP79" s="313"/>
      <c r="CSQ79" s="313"/>
      <c r="CSR79" s="313"/>
      <c r="CSS79" s="313"/>
      <c r="CST79" s="313"/>
      <c r="CSU79" s="313"/>
      <c r="CSV79" s="313"/>
      <c r="CSW79" s="313"/>
      <c r="CSX79" s="313"/>
      <c r="CSY79" s="313"/>
      <c r="CSZ79" s="313"/>
      <c r="CTA79" s="313"/>
      <c r="CTB79" s="313"/>
      <c r="CTC79" s="313"/>
      <c r="CTD79" s="313"/>
      <c r="CTE79" s="313"/>
      <c r="CTF79" s="313"/>
      <c r="CTG79" s="313"/>
      <c r="CTH79" s="313"/>
      <c r="CTI79" s="313"/>
      <c r="CTJ79" s="313"/>
      <c r="CTK79" s="313"/>
      <c r="CTL79" s="313"/>
      <c r="CTM79" s="313"/>
      <c r="CTN79" s="313"/>
      <c r="CTO79" s="313"/>
      <c r="CTP79" s="313"/>
      <c r="CTQ79" s="313"/>
      <c r="CTR79" s="313"/>
      <c r="CTS79" s="313"/>
      <c r="CTT79" s="313"/>
      <c r="CTU79" s="313"/>
      <c r="CTV79" s="313"/>
      <c r="CTW79" s="313"/>
      <c r="CTX79" s="313"/>
      <c r="CTY79" s="313"/>
      <c r="CTZ79" s="313"/>
      <c r="CUA79" s="313"/>
      <c r="CUB79" s="313"/>
      <c r="CUC79" s="313"/>
      <c r="CUD79" s="313"/>
      <c r="CUE79" s="313"/>
      <c r="CUF79" s="313"/>
      <c r="CUG79" s="313"/>
      <c r="CUH79" s="313"/>
      <c r="CUI79" s="313"/>
      <c r="CUJ79" s="313"/>
      <c r="CUK79" s="313"/>
      <c r="CUL79" s="313"/>
      <c r="CUM79" s="313"/>
      <c r="CUN79" s="313"/>
      <c r="CUO79" s="313"/>
      <c r="CUP79" s="313"/>
      <c r="CUQ79" s="313"/>
      <c r="CUR79" s="313"/>
      <c r="CUS79" s="313"/>
      <c r="CUT79" s="313"/>
      <c r="CUU79" s="313"/>
      <c r="CUV79" s="313"/>
      <c r="CUW79" s="313"/>
      <c r="CUX79" s="313"/>
      <c r="CUY79" s="313"/>
      <c r="CUZ79" s="313"/>
      <c r="CVA79" s="313"/>
      <c r="CVB79" s="313"/>
      <c r="CVC79" s="313"/>
      <c r="CVD79" s="313"/>
      <c r="CVE79" s="313"/>
      <c r="CVF79" s="313"/>
      <c r="CVG79" s="313"/>
      <c r="CVH79" s="313"/>
      <c r="CVI79" s="313"/>
      <c r="CVJ79" s="313"/>
      <c r="CVK79" s="313"/>
      <c r="CVL79" s="313"/>
      <c r="CVM79" s="313"/>
      <c r="CVN79" s="313"/>
      <c r="CVO79" s="313"/>
      <c r="CVP79" s="313"/>
      <c r="CVQ79" s="313"/>
      <c r="CVR79" s="313"/>
      <c r="CVS79" s="313"/>
      <c r="CVT79" s="313"/>
      <c r="CVU79" s="313"/>
      <c r="CVV79" s="313"/>
      <c r="CVW79" s="313"/>
      <c r="CVX79" s="313"/>
      <c r="CVY79" s="313"/>
      <c r="CVZ79" s="313"/>
      <c r="CWA79" s="313"/>
      <c r="CWB79" s="313"/>
      <c r="CWC79" s="313"/>
      <c r="CWD79" s="313"/>
      <c r="CWE79" s="313"/>
      <c r="CWF79" s="313"/>
      <c r="CWG79" s="313"/>
      <c r="CWH79" s="313"/>
      <c r="CWI79" s="313"/>
      <c r="CWJ79" s="313"/>
      <c r="CWK79" s="313"/>
      <c r="CWL79" s="313"/>
      <c r="CWM79" s="313"/>
      <c r="CWN79" s="313"/>
      <c r="CWO79" s="313"/>
      <c r="CWP79" s="313"/>
      <c r="CWQ79" s="313"/>
      <c r="CWR79" s="313"/>
      <c r="CWS79" s="313"/>
      <c r="CWT79" s="313"/>
      <c r="CWU79" s="313"/>
      <c r="CWV79" s="313"/>
      <c r="CWW79" s="313"/>
      <c r="CWX79" s="313"/>
      <c r="CWY79" s="313"/>
      <c r="CWZ79" s="313"/>
      <c r="CXA79" s="313"/>
      <c r="CXB79" s="313"/>
      <c r="CXC79" s="313"/>
      <c r="CXD79" s="313"/>
      <c r="CXE79" s="313"/>
      <c r="CXF79" s="313"/>
      <c r="CXG79" s="313"/>
      <c r="CXH79" s="313"/>
      <c r="CXI79" s="313"/>
      <c r="CXJ79" s="313"/>
      <c r="CXK79" s="313"/>
      <c r="CXL79" s="313"/>
      <c r="CXM79" s="313"/>
      <c r="CXN79" s="313"/>
      <c r="CXO79" s="313"/>
      <c r="CXP79" s="313"/>
      <c r="CXQ79" s="313"/>
      <c r="CXR79" s="313"/>
      <c r="CXS79" s="313"/>
      <c r="CXT79" s="313"/>
      <c r="CXU79" s="313"/>
      <c r="CXV79" s="313"/>
      <c r="CXW79" s="313"/>
      <c r="CXX79" s="313"/>
      <c r="CXY79" s="313"/>
      <c r="CXZ79" s="313"/>
      <c r="CYA79" s="313"/>
      <c r="CYB79" s="313"/>
      <c r="CYC79" s="313"/>
      <c r="CYD79" s="313"/>
      <c r="CYE79" s="313"/>
      <c r="CYF79" s="313"/>
      <c r="CYG79" s="313"/>
      <c r="CYH79" s="313"/>
      <c r="CYI79" s="313"/>
      <c r="CYJ79" s="313"/>
      <c r="CYK79" s="313"/>
      <c r="CYL79" s="313"/>
      <c r="CYM79" s="313"/>
      <c r="CYN79" s="313"/>
      <c r="CYO79" s="313"/>
      <c r="CYP79" s="313"/>
      <c r="CYQ79" s="313"/>
      <c r="CYR79" s="313"/>
      <c r="CYS79" s="313"/>
      <c r="CYT79" s="313"/>
      <c r="CYU79" s="313"/>
      <c r="CYV79" s="313"/>
      <c r="CYW79" s="313"/>
      <c r="CYX79" s="313"/>
      <c r="CYY79" s="313"/>
      <c r="CYZ79" s="313"/>
      <c r="CZA79" s="313"/>
      <c r="CZB79" s="313"/>
      <c r="CZC79" s="313"/>
      <c r="CZD79" s="313"/>
      <c r="CZE79" s="313"/>
      <c r="CZF79" s="313"/>
      <c r="CZG79" s="313"/>
      <c r="CZH79" s="313"/>
      <c r="CZI79" s="313"/>
      <c r="CZJ79" s="313"/>
      <c r="CZK79" s="313"/>
      <c r="CZL79" s="313"/>
      <c r="CZM79" s="313"/>
      <c r="CZN79" s="313"/>
      <c r="CZO79" s="313"/>
      <c r="CZP79" s="313"/>
      <c r="CZQ79" s="313"/>
      <c r="CZR79" s="313"/>
      <c r="CZS79" s="313"/>
      <c r="CZT79" s="313"/>
      <c r="CZU79" s="313"/>
      <c r="CZV79" s="313"/>
      <c r="CZW79" s="313"/>
      <c r="CZX79" s="313"/>
      <c r="CZY79" s="313"/>
      <c r="CZZ79" s="313"/>
      <c r="DAA79" s="313"/>
      <c r="DAB79" s="313"/>
      <c r="DAC79" s="313"/>
      <c r="DAD79" s="313"/>
      <c r="DAE79" s="313"/>
      <c r="DAF79" s="313"/>
      <c r="DAG79" s="313"/>
      <c r="DAH79" s="313"/>
      <c r="DAI79" s="313"/>
      <c r="DAJ79" s="313"/>
      <c r="DAK79" s="313"/>
      <c r="DAL79" s="313"/>
      <c r="DAM79" s="313"/>
      <c r="DAN79" s="313"/>
      <c r="DAO79" s="313"/>
      <c r="DAP79" s="313"/>
      <c r="DAQ79" s="313"/>
      <c r="DAR79" s="313"/>
      <c r="DAS79" s="313"/>
      <c r="DAT79" s="313"/>
      <c r="DAU79" s="313"/>
      <c r="DAV79" s="313"/>
      <c r="DAW79" s="313"/>
      <c r="DAX79" s="313"/>
      <c r="DAY79" s="313"/>
      <c r="DAZ79" s="313"/>
      <c r="DBA79" s="313"/>
      <c r="DBB79" s="313"/>
      <c r="DBC79" s="313"/>
      <c r="DBD79" s="313"/>
      <c r="DBE79" s="313"/>
      <c r="DBF79" s="313"/>
      <c r="DBG79" s="313"/>
      <c r="DBH79" s="313"/>
      <c r="DBI79" s="313"/>
      <c r="DBJ79" s="313"/>
      <c r="DBK79" s="313"/>
      <c r="DBL79" s="313"/>
      <c r="DBM79" s="313"/>
      <c r="DBN79" s="313"/>
      <c r="DBO79" s="313"/>
      <c r="DBP79" s="313"/>
      <c r="DBQ79" s="313"/>
      <c r="DBR79" s="313"/>
      <c r="DBS79" s="313"/>
      <c r="DBT79" s="313"/>
      <c r="DBU79" s="313"/>
      <c r="DBV79" s="313"/>
      <c r="DBW79" s="313"/>
      <c r="DBX79" s="313"/>
      <c r="DBY79" s="313"/>
      <c r="DBZ79" s="313"/>
      <c r="DCA79" s="313"/>
      <c r="DCB79" s="313"/>
      <c r="DCC79" s="313"/>
      <c r="DCD79" s="313"/>
      <c r="DCE79" s="313"/>
      <c r="DCF79" s="313"/>
      <c r="DCG79" s="313"/>
      <c r="DCH79" s="313"/>
      <c r="DCI79" s="313"/>
      <c r="DCJ79" s="313"/>
      <c r="DCK79" s="313"/>
      <c r="DCL79" s="313"/>
      <c r="DCM79" s="313"/>
      <c r="DCN79" s="313"/>
      <c r="DCO79" s="313"/>
      <c r="DCP79" s="313"/>
      <c r="DCQ79" s="313"/>
      <c r="DCR79" s="313"/>
      <c r="DCS79" s="313"/>
      <c r="DCT79" s="313"/>
      <c r="DCU79" s="313"/>
      <c r="DCV79" s="313"/>
      <c r="DCW79" s="313"/>
      <c r="DCX79" s="313"/>
      <c r="DCY79" s="313"/>
      <c r="DCZ79" s="313"/>
      <c r="DDA79" s="313"/>
      <c r="DDB79" s="313"/>
      <c r="DDC79" s="313"/>
      <c r="DDD79" s="313"/>
      <c r="DDE79" s="313"/>
      <c r="DDF79" s="313"/>
      <c r="DDG79" s="313"/>
      <c r="DDH79" s="313"/>
      <c r="DDI79" s="313"/>
      <c r="DDJ79" s="313"/>
      <c r="DDK79" s="313"/>
      <c r="DDL79" s="313"/>
      <c r="DDM79" s="313"/>
      <c r="DDN79" s="313"/>
      <c r="DDO79" s="313"/>
      <c r="DDP79" s="313"/>
      <c r="DDQ79" s="313"/>
      <c r="DDR79" s="313"/>
      <c r="DDS79" s="313"/>
      <c r="DDT79" s="313"/>
      <c r="DDU79" s="313"/>
      <c r="DDV79" s="313"/>
      <c r="DDW79" s="313"/>
      <c r="DDX79" s="313"/>
      <c r="DDY79" s="313"/>
      <c r="DDZ79" s="313"/>
      <c r="DEA79" s="313"/>
      <c r="DEB79" s="313"/>
      <c r="DEC79" s="313"/>
      <c r="DED79" s="313"/>
      <c r="DEE79" s="313"/>
      <c r="DEF79" s="313"/>
      <c r="DEG79" s="313"/>
      <c r="DEH79" s="313"/>
      <c r="DEI79" s="313"/>
      <c r="DEJ79" s="313"/>
      <c r="DEK79" s="313"/>
      <c r="DEL79" s="313"/>
      <c r="DEM79" s="313"/>
      <c r="DEN79" s="313"/>
      <c r="DEO79" s="313"/>
      <c r="DEP79" s="313"/>
      <c r="DEQ79" s="313"/>
      <c r="DER79" s="313"/>
      <c r="DES79" s="313"/>
      <c r="DET79" s="313"/>
      <c r="DEU79" s="313"/>
      <c r="DEV79" s="313"/>
      <c r="DEW79" s="313"/>
      <c r="DEX79" s="313"/>
      <c r="DEY79" s="313"/>
      <c r="DEZ79" s="313"/>
      <c r="DFA79" s="313"/>
      <c r="DFB79" s="313"/>
      <c r="DFC79" s="313"/>
      <c r="DFD79" s="313"/>
      <c r="DFE79" s="313"/>
      <c r="DFF79" s="313"/>
      <c r="DFG79" s="313"/>
      <c r="DFH79" s="313"/>
      <c r="DFI79" s="313"/>
      <c r="DFJ79" s="313"/>
      <c r="DFK79" s="313"/>
      <c r="DFL79" s="313"/>
      <c r="DFM79" s="313"/>
      <c r="DFN79" s="313"/>
      <c r="DFO79" s="313"/>
      <c r="DFP79" s="313"/>
      <c r="DFQ79" s="313"/>
      <c r="DFR79" s="313"/>
      <c r="DFS79" s="313"/>
      <c r="DFT79" s="313"/>
      <c r="DFU79" s="313"/>
      <c r="DFV79" s="313"/>
      <c r="DFW79" s="313"/>
      <c r="DFX79" s="313"/>
      <c r="DFY79" s="313"/>
      <c r="DFZ79" s="313"/>
      <c r="DGA79" s="313"/>
      <c r="DGB79" s="313"/>
      <c r="DGC79" s="313"/>
      <c r="DGD79" s="313"/>
      <c r="DGE79" s="313"/>
      <c r="DGF79" s="313"/>
      <c r="DGG79" s="313"/>
      <c r="DGH79" s="313"/>
      <c r="DGI79" s="313"/>
      <c r="DGJ79" s="313"/>
      <c r="DGK79" s="313"/>
      <c r="DGL79" s="313"/>
      <c r="DGM79" s="313"/>
      <c r="DGN79" s="313"/>
      <c r="DGO79" s="313"/>
      <c r="DGP79" s="313"/>
      <c r="DGQ79" s="313"/>
      <c r="DGR79" s="313"/>
      <c r="DGS79" s="313"/>
      <c r="DGT79" s="313"/>
      <c r="DGU79" s="313"/>
      <c r="DGV79" s="313"/>
      <c r="DGW79" s="313"/>
      <c r="DGX79" s="313"/>
      <c r="DGY79" s="313"/>
      <c r="DGZ79" s="313"/>
      <c r="DHA79" s="313"/>
      <c r="DHB79" s="313"/>
      <c r="DHC79" s="313"/>
      <c r="DHD79" s="313"/>
      <c r="DHE79" s="313"/>
      <c r="DHF79" s="313"/>
      <c r="DHG79" s="313"/>
      <c r="DHH79" s="313"/>
      <c r="DHI79" s="313"/>
      <c r="DHJ79" s="313"/>
      <c r="DHK79" s="313"/>
      <c r="DHL79" s="313"/>
      <c r="DHM79" s="313"/>
      <c r="DHN79" s="313"/>
      <c r="DHO79" s="313"/>
      <c r="DHP79" s="313"/>
      <c r="DHQ79" s="313"/>
      <c r="DHR79" s="313"/>
      <c r="DHS79" s="313"/>
      <c r="DHT79" s="313"/>
      <c r="DHU79" s="313"/>
      <c r="DHV79" s="313"/>
      <c r="DHW79" s="313"/>
      <c r="DHX79" s="313"/>
      <c r="DHY79" s="313"/>
      <c r="DHZ79" s="313"/>
      <c r="DIA79" s="313"/>
      <c r="DIB79" s="313"/>
      <c r="DIC79" s="313"/>
      <c r="DID79" s="313"/>
      <c r="DIE79" s="313"/>
      <c r="DIF79" s="313"/>
      <c r="DIG79" s="313"/>
      <c r="DIH79" s="313"/>
      <c r="DII79" s="313"/>
      <c r="DIJ79" s="313"/>
      <c r="DIK79" s="313"/>
      <c r="DIL79" s="313"/>
      <c r="DIM79" s="313"/>
      <c r="DIN79" s="313"/>
      <c r="DIO79" s="313"/>
      <c r="DIP79" s="313"/>
      <c r="DIQ79" s="313"/>
      <c r="DIR79" s="313"/>
      <c r="DIS79" s="313"/>
      <c r="DIT79" s="313"/>
      <c r="DIU79" s="313"/>
      <c r="DIV79" s="313"/>
      <c r="DIW79" s="313"/>
      <c r="DIX79" s="313"/>
      <c r="DIY79" s="313"/>
      <c r="DIZ79" s="313"/>
      <c r="DJA79" s="313"/>
      <c r="DJB79" s="313"/>
      <c r="DJC79" s="313"/>
      <c r="DJD79" s="313"/>
      <c r="DJE79" s="313"/>
      <c r="DJF79" s="313"/>
      <c r="DJG79" s="313"/>
      <c r="DJH79" s="313"/>
      <c r="DJI79" s="313"/>
      <c r="DJJ79" s="313"/>
      <c r="DJK79" s="313"/>
      <c r="DJL79" s="313"/>
      <c r="DJM79" s="313"/>
      <c r="DJN79" s="313"/>
      <c r="DJO79" s="313"/>
      <c r="DJP79" s="313"/>
      <c r="DJQ79" s="313"/>
      <c r="DJR79" s="313"/>
      <c r="DJS79" s="313"/>
      <c r="DJT79" s="313"/>
      <c r="DJU79" s="313"/>
      <c r="DJV79" s="313"/>
      <c r="DJW79" s="313"/>
      <c r="DJX79" s="313"/>
      <c r="DJY79" s="313"/>
      <c r="DJZ79" s="313"/>
      <c r="DKA79" s="313"/>
      <c r="DKB79" s="313"/>
      <c r="DKC79" s="313"/>
      <c r="DKD79" s="313"/>
      <c r="DKE79" s="313"/>
      <c r="DKF79" s="313"/>
      <c r="DKG79" s="313"/>
      <c r="DKH79" s="313"/>
      <c r="DKI79" s="313"/>
      <c r="DKJ79" s="313"/>
      <c r="DKK79" s="313"/>
      <c r="DKL79" s="313"/>
      <c r="DKM79" s="313"/>
      <c r="DKN79" s="313"/>
      <c r="DKO79" s="313"/>
      <c r="DKP79" s="313"/>
      <c r="DKQ79" s="313"/>
      <c r="DKR79" s="313"/>
      <c r="DKS79" s="313"/>
      <c r="DKT79" s="313"/>
      <c r="DKU79" s="313"/>
      <c r="DKV79" s="313"/>
      <c r="DKW79" s="313"/>
      <c r="DKX79" s="313"/>
      <c r="DKY79" s="313"/>
      <c r="DKZ79" s="313"/>
      <c r="DLA79" s="313"/>
      <c r="DLB79" s="313"/>
      <c r="DLC79" s="313"/>
      <c r="DLD79" s="313"/>
      <c r="DLE79" s="313"/>
      <c r="DLF79" s="313"/>
      <c r="DLG79" s="313"/>
      <c r="DLH79" s="313"/>
      <c r="DLI79" s="313"/>
      <c r="DLJ79" s="313"/>
      <c r="DLK79" s="313"/>
      <c r="DLL79" s="313"/>
      <c r="DLM79" s="313"/>
      <c r="DLN79" s="313"/>
      <c r="DLO79" s="313"/>
      <c r="DLP79" s="313"/>
      <c r="DLQ79" s="313"/>
      <c r="DLR79" s="313"/>
      <c r="DLS79" s="313"/>
      <c r="DLT79" s="313"/>
      <c r="DLU79" s="313"/>
      <c r="DLV79" s="313"/>
      <c r="DLW79" s="313"/>
      <c r="DLX79" s="313"/>
      <c r="DLY79" s="313"/>
      <c r="DLZ79" s="313"/>
      <c r="DMA79" s="313"/>
      <c r="DMB79" s="313"/>
      <c r="DMC79" s="313"/>
      <c r="DMD79" s="313"/>
      <c r="DME79" s="313"/>
      <c r="DMF79" s="313"/>
      <c r="DMG79" s="313"/>
      <c r="DMH79" s="313"/>
      <c r="DMI79" s="313"/>
      <c r="DMJ79" s="313"/>
      <c r="DMK79" s="313"/>
      <c r="DML79" s="313"/>
      <c r="DMM79" s="313"/>
      <c r="DMN79" s="313"/>
      <c r="DMO79" s="313"/>
      <c r="DMP79" s="313"/>
      <c r="DMQ79" s="313"/>
      <c r="DMR79" s="313"/>
      <c r="DMS79" s="313"/>
      <c r="DMT79" s="313"/>
      <c r="DMU79" s="313"/>
      <c r="DMV79" s="313"/>
      <c r="DMW79" s="313"/>
      <c r="DMX79" s="313"/>
      <c r="DMY79" s="313"/>
      <c r="DMZ79" s="313"/>
      <c r="DNA79" s="313"/>
      <c r="DNB79" s="313"/>
      <c r="DNC79" s="313"/>
      <c r="DND79" s="313"/>
      <c r="DNE79" s="313"/>
      <c r="DNF79" s="313"/>
      <c r="DNG79" s="313"/>
      <c r="DNH79" s="313"/>
      <c r="DNI79" s="313"/>
      <c r="DNJ79" s="313"/>
      <c r="DNK79" s="313"/>
      <c r="DNL79" s="313"/>
      <c r="DNM79" s="313"/>
      <c r="DNN79" s="313"/>
      <c r="DNO79" s="313"/>
      <c r="DNP79" s="313"/>
      <c r="DNQ79" s="313"/>
      <c r="DNR79" s="313"/>
      <c r="DNS79" s="313"/>
      <c r="DNT79" s="313"/>
      <c r="DNU79" s="313"/>
      <c r="DNV79" s="313"/>
      <c r="DNW79" s="313"/>
      <c r="DNX79" s="313"/>
      <c r="DNY79" s="313"/>
      <c r="DNZ79" s="313"/>
      <c r="DOA79" s="313"/>
      <c r="DOB79" s="313"/>
      <c r="DOC79" s="313"/>
      <c r="DOD79" s="313"/>
      <c r="DOE79" s="313"/>
      <c r="DOF79" s="313"/>
      <c r="DOG79" s="313"/>
      <c r="DOH79" s="313"/>
      <c r="DOI79" s="313"/>
      <c r="DOJ79" s="313"/>
      <c r="DOK79" s="313"/>
      <c r="DOL79" s="313"/>
      <c r="DOM79" s="313"/>
      <c r="DON79" s="313"/>
      <c r="DOO79" s="313"/>
      <c r="DOP79" s="313"/>
      <c r="DOQ79" s="313"/>
      <c r="DOR79" s="313"/>
      <c r="DOS79" s="313"/>
      <c r="DOT79" s="313"/>
      <c r="DOU79" s="313"/>
      <c r="DOV79" s="313"/>
      <c r="DOW79" s="313"/>
      <c r="DOX79" s="313"/>
      <c r="DOY79" s="313"/>
      <c r="DOZ79" s="313"/>
      <c r="DPA79" s="313"/>
      <c r="DPB79" s="313"/>
      <c r="DPC79" s="313"/>
      <c r="DPD79" s="313"/>
      <c r="DPE79" s="313"/>
      <c r="DPF79" s="313"/>
      <c r="DPG79" s="313"/>
      <c r="DPH79" s="313"/>
      <c r="DPI79" s="313"/>
      <c r="DPJ79" s="313"/>
      <c r="DPK79" s="313"/>
      <c r="DPL79" s="313"/>
      <c r="DPM79" s="313"/>
      <c r="DPN79" s="313"/>
      <c r="DPO79" s="313"/>
      <c r="DPP79" s="313"/>
      <c r="DPQ79" s="313"/>
      <c r="DPR79" s="313"/>
      <c r="DPS79" s="313"/>
      <c r="DPT79" s="313"/>
      <c r="DPU79" s="313"/>
      <c r="DPV79" s="313"/>
      <c r="DPW79" s="313"/>
      <c r="DPX79" s="313"/>
      <c r="DPY79" s="313"/>
      <c r="DPZ79" s="313"/>
      <c r="DQA79" s="313"/>
      <c r="DQB79" s="313"/>
      <c r="DQC79" s="313"/>
      <c r="DQD79" s="313"/>
      <c r="DQE79" s="313"/>
      <c r="DQF79" s="313"/>
      <c r="DQG79" s="313"/>
      <c r="DQH79" s="313"/>
      <c r="DQI79" s="313"/>
      <c r="DQJ79" s="313"/>
      <c r="DQK79" s="313"/>
      <c r="DQL79" s="313"/>
      <c r="DQM79" s="313"/>
      <c r="DQN79" s="313"/>
      <c r="DQO79" s="313"/>
      <c r="DQP79" s="313"/>
      <c r="DQQ79" s="313"/>
      <c r="DQR79" s="313"/>
      <c r="DQS79" s="313"/>
      <c r="DQT79" s="313"/>
      <c r="DQU79" s="313"/>
      <c r="DQV79" s="313"/>
      <c r="DQW79" s="313"/>
      <c r="DQX79" s="313"/>
      <c r="DQY79" s="313"/>
      <c r="DQZ79" s="313"/>
      <c r="DRA79" s="313"/>
      <c r="DRB79" s="313"/>
      <c r="DRC79" s="313"/>
      <c r="DRD79" s="313"/>
      <c r="DRE79" s="313"/>
      <c r="DRF79" s="313"/>
      <c r="DRG79" s="313"/>
      <c r="DRH79" s="313"/>
      <c r="DRI79" s="313"/>
      <c r="DRJ79" s="313"/>
      <c r="DRK79" s="313"/>
      <c r="DRL79" s="313"/>
      <c r="DRM79" s="313"/>
      <c r="DRN79" s="313"/>
      <c r="DRO79" s="313"/>
      <c r="DRP79" s="313"/>
      <c r="DRQ79" s="313"/>
      <c r="DRR79" s="313"/>
      <c r="DRS79" s="313"/>
      <c r="DRT79" s="313"/>
      <c r="DRU79" s="313"/>
      <c r="DRV79" s="313"/>
      <c r="DRW79" s="313"/>
      <c r="DRX79" s="313"/>
      <c r="DRY79" s="313"/>
      <c r="DRZ79" s="313"/>
      <c r="DSA79" s="313"/>
      <c r="DSB79" s="313"/>
      <c r="DSC79" s="313"/>
      <c r="DSD79" s="313"/>
      <c r="DSE79" s="313"/>
      <c r="DSF79" s="313"/>
      <c r="DSG79" s="313"/>
      <c r="DSH79" s="313"/>
      <c r="DSI79" s="313"/>
      <c r="DSJ79" s="313"/>
      <c r="DSK79" s="313"/>
      <c r="DSL79" s="313"/>
      <c r="DSM79" s="313"/>
      <c r="DSN79" s="313"/>
      <c r="DSO79" s="313"/>
      <c r="DSP79" s="313"/>
      <c r="DSQ79" s="313"/>
      <c r="DSR79" s="313"/>
      <c r="DSS79" s="313"/>
      <c r="DST79" s="313"/>
      <c r="DSU79" s="313"/>
      <c r="DSV79" s="313"/>
      <c r="DSW79" s="313"/>
      <c r="DSX79" s="313"/>
      <c r="DSY79" s="313"/>
      <c r="DSZ79" s="313"/>
      <c r="DTA79" s="313"/>
      <c r="DTB79" s="313"/>
      <c r="DTC79" s="313"/>
      <c r="DTD79" s="313"/>
      <c r="DTE79" s="313"/>
      <c r="DTF79" s="313"/>
      <c r="DTG79" s="313"/>
      <c r="DTH79" s="313"/>
      <c r="DTI79" s="313"/>
      <c r="DTJ79" s="313"/>
      <c r="DTK79" s="313"/>
      <c r="DTL79" s="313"/>
      <c r="DTM79" s="313"/>
      <c r="DTN79" s="313"/>
      <c r="DTO79" s="313"/>
      <c r="DTP79" s="313"/>
      <c r="DTQ79" s="313"/>
      <c r="DTR79" s="313"/>
      <c r="DTS79" s="313"/>
      <c r="DTT79" s="313"/>
      <c r="DTU79" s="313"/>
      <c r="DTV79" s="313"/>
      <c r="DTW79" s="313"/>
      <c r="DTX79" s="313"/>
      <c r="DTY79" s="313"/>
      <c r="DTZ79" s="313"/>
      <c r="DUA79" s="313"/>
      <c r="DUB79" s="313"/>
      <c r="DUC79" s="313"/>
      <c r="DUD79" s="313"/>
      <c r="DUE79" s="313"/>
      <c r="DUF79" s="313"/>
      <c r="DUG79" s="313"/>
      <c r="DUH79" s="313"/>
      <c r="DUI79" s="313"/>
      <c r="DUJ79" s="313"/>
      <c r="DUK79" s="313"/>
      <c r="DUL79" s="313"/>
      <c r="DUM79" s="313"/>
      <c r="DUN79" s="313"/>
      <c r="DUO79" s="313"/>
      <c r="DUP79" s="313"/>
      <c r="DUQ79" s="313"/>
      <c r="DUR79" s="313"/>
      <c r="DUS79" s="313"/>
      <c r="DUT79" s="313"/>
      <c r="DUU79" s="313"/>
      <c r="DUV79" s="313"/>
      <c r="DUW79" s="313"/>
      <c r="DUX79" s="313"/>
      <c r="DUY79" s="313"/>
      <c r="DUZ79" s="313"/>
      <c r="DVA79" s="313"/>
      <c r="DVB79" s="313"/>
      <c r="DVC79" s="313"/>
      <c r="DVD79" s="313"/>
      <c r="DVE79" s="313"/>
      <c r="DVF79" s="313"/>
      <c r="DVG79" s="313"/>
      <c r="DVH79" s="313"/>
      <c r="DVI79" s="313"/>
      <c r="DVJ79" s="313"/>
      <c r="DVK79" s="313"/>
      <c r="DVL79" s="313"/>
      <c r="DVM79" s="313"/>
      <c r="DVN79" s="313"/>
      <c r="DVO79" s="313"/>
      <c r="DVP79" s="313"/>
      <c r="DVQ79" s="313"/>
      <c r="DVR79" s="313"/>
      <c r="DVS79" s="313"/>
      <c r="DVT79" s="313"/>
      <c r="DVU79" s="313"/>
      <c r="DVV79" s="313"/>
      <c r="DVW79" s="313"/>
      <c r="DVX79" s="313"/>
      <c r="DVY79" s="313"/>
      <c r="DVZ79" s="313"/>
      <c r="DWA79" s="313"/>
      <c r="DWB79" s="313"/>
      <c r="DWC79" s="313"/>
      <c r="DWD79" s="313"/>
      <c r="DWE79" s="313"/>
      <c r="DWF79" s="313"/>
      <c r="DWG79" s="313"/>
      <c r="DWH79" s="313"/>
      <c r="DWI79" s="313"/>
      <c r="DWJ79" s="313"/>
      <c r="DWK79" s="313"/>
      <c r="DWL79" s="313"/>
      <c r="DWM79" s="313"/>
      <c r="DWN79" s="313"/>
      <c r="DWO79" s="313"/>
      <c r="DWP79" s="313"/>
      <c r="DWQ79" s="313"/>
      <c r="DWR79" s="313"/>
      <c r="DWS79" s="313"/>
      <c r="DWT79" s="313"/>
      <c r="DWU79" s="313"/>
      <c r="DWV79" s="313"/>
      <c r="DWW79" s="313"/>
      <c r="DWX79" s="313"/>
      <c r="DWY79" s="313"/>
      <c r="DWZ79" s="313"/>
      <c r="DXA79" s="313"/>
      <c r="DXB79" s="313"/>
      <c r="DXC79" s="313"/>
      <c r="DXD79" s="313"/>
      <c r="DXE79" s="313"/>
      <c r="DXF79" s="313"/>
      <c r="DXG79" s="313"/>
      <c r="DXH79" s="313"/>
      <c r="DXI79" s="313"/>
      <c r="DXJ79" s="313"/>
      <c r="DXK79" s="313"/>
      <c r="DXL79" s="313"/>
      <c r="DXM79" s="313"/>
      <c r="DXN79" s="313"/>
      <c r="DXO79" s="313"/>
      <c r="DXP79" s="313"/>
      <c r="DXQ79" s="313"/>
      <c r="DXR79" s="313"/>
      <c r="DXS79" s="313"/>
      <c r="DXT79" s="313"/>
      <c r="DXU79" s="313"/>
      <c r="DXV79" s="313"/>
      <c r="DXW79" s="313"/>
      <c r="DXX79" s="313"/>
      <c r="DXY79" s="313"/>
      <c r="DXZ79" s="313"/>
      <c r="DYA79" s="313"/>
      <c r="DYB79" s="313"/>
      <c r="DYC79" s="313"/>
      <c r="DYD79" s="313"/>
      <c r="DYE79" s="313"/>
      <c r="DYF79" s="313"/>
      <c r="DYG79" s="313"/>
      <c r="DYH79" s="313"/>
      <c r="DYI79" s="313"/>
      <c r="DYJ79" s="313"/>
      <c r="DYK79" s="313"/>
      <c r="DYL79" s="313"/>
      <c r="DYM79" s="313"/>
      <c r="DYN79" s="313"/>
      <c r="DYO79" s="313"/>
      <c r="DYP79" s="313"/>
      <c r="DYQ79" s="313"/>
      <c r="DYR79" s="313"/>
      <c r="DYS79" s="313"/>
      <c r="DYT79" s="313"/>
      <c r="DYU79" s="313"/>
      <c r="DYV79" s="313"/>
      <c r="DYW79" s="313"/>
      <c r="DYX79" s="313"/>
      <c r="DYY79" s="313"/>
      <c r="DYZ79" s="313"/>
      <c r="DZA79" s="313"/>
      <c r="DZB79" s="313"/>
      <c r="DZC79" s="313"/>
      <c r="DZD79" s="313"/>
      <c r="DZE79" s="313"/>
      <c r="DZF79" s="313"/>
      <c r="DZG79" s="313"/>
      <c r="DZH79" s="313"/>
      <c r="DZI79" s="313"/>
      <c r="DZJ79" s="313"/>
      <c r="DZK79" s="313"/>
      <c r="DZL79" s="313"/>
      <c r="DZM79" s="313"/>
      <c r="DZN79" s="313"/>
      <c r="DZO79" s="313"/>
      <c r="DZP79" s="313"/>
      <c r="DZQ79" s="313"/>
      <c r="DZR79" s="313"/>
      <c r="DZS79" s="313"/>
      <c r="DZT79" s="313"/>
      <c r="DZU79" s="313"/>
      <c r="DZV79" s="313"/>
      <c r="DZW79" s="313"/>
      <c r="DZX79" s="313"/>
      <c r="DZY79" s="313"/>
      <c r="DZZ79" s="313"/>
      <c r="EAA79" s="313"/>
      <c r="EAB79" s="313"/>
      <c r="EAC79" s="313"/>
      <c r="EAD79" s="313"/>
      <c r="EAE79" s="313"/>
      <c r="EAF79" s="313"/>
      <c r="EAG79" s="313"/>
      <c r="EAH79" s="313"/>
      <c r="EAI79" s="313"/>
      <c r="EAJ79" s="313"/>
      <c r="EAK79" s="313"/>
      <c r="EAL79" s="313"/>
      <c r="EAM79" s="313"/>
      <c r="EAN79" s="313"/>
      <c r="EAO79" s="313"/>
      <c r="EAP79" s="313"/>
      <c r="EAQ79" s="313"/>
      <c r="EAR79" s="313"/>
      <c r="EAS79" s="313"/>
      <c r="EAT79" s="313"/>
      <c r="EAU79" s="313"/>
      <c r="EAV79" s="313"/>
      <c r="EAW79" s="313"/>
      <c r="EAX79" s="313"/>
      <c r="EAY79" s="313"/>
      <c r="EAZ79" s="313"/>
      <c r="EBA79" s="313"/>
      <c r="EBB79" s="313"/>
      <c r="EBC79" s="313"/>
      <c r="EBD79" s="313"/>
      <c r="EBE79" s="313"/>
      <c r="EBF79" s="313"/>
      <c r="EBG79" s="313"/>
      <c r="EBH79" s="313"/>
      <c r="EBI79" s="313"/>
      <c r="EBJ79" s="313"/>
      <c r="EBK79" s="313"/>
      <c r="EBL79" s="313"/>
      <c r="EBM79" s="313"/>
      <c r="EBN79" s="313"/>
      <c r="EBO79" s="313"/>
      <c r="EBP79" s="313"/>
      <c r="EBQ79" s="313"/>
      <c r="EBR79" s="313"/>
      <c r="EBS79" s="313"/>
      <c r="EBT79" s="313"/>
      <c r="EBU79" s="313"/>
      <c r="EBV79" s="313"/>
      <c r="EBW79" s="313"/>
      <c r="EBX79" s="313"/>
      <c r="EBY79" s="313"/>
      <c r="EBZ79" s="313"/>
      <c r="ECA79" s="313"/>
      <c r="ECB79" s="313"/>
      <c r="ECC79" s="313"/>
      <c r="ECD79" s="313"/>
      <c r="ECE79" s="313"/>
      <c r="ECF79" s="313"/>
      <c r="ECG79" s="313"/>
      <c r="ECH79" s="313"/>
      <c r="ECI79" s="313"/>
      <c r="ECJ79" s="313"/>
      <c r="ECK79" s="313"/>
      <c r="ECL79" s="313"/>
      <c r="ECM79" s="313"/>
      <c r="ECN79" s="313"/>
      <c r="ECO79" s="313"/>
      <c r="ECP79" s="313"/>
      <c r="ECQ79" s="313"/>
      <c r="ECR79" s="313"/>
      <c r="ECS79" s="313"/>
      <c r="ECT79" s="313"/>
      <c r="ECU79" s="313"/>
      <c r="ECV79" s="313"/>
      <c r="ECW79" s="313"/>
      <c r="ECX79" s="313"/>
      <c r="ECY79" s="313"/>
      <c r="ECZ79" s="313"/>
      <c r="EDA79" s="313"/>
      <c r="EDB79" s="313"/>
      <c r="EDC79" s="313"/>
      <c r="EDD79" s="313"/>
      <c r="EDE79" s="313"/>
      <c r="EDF79" s="313"/>
      <c r="EDG79" s="313"/>
      <c r="EDH79" s="313"/>
      <c r="EDI79" s="313"/>
      <c r="EDJ79" s="313"/>
      <c r="EDK79" s="313"/>
      <c r="EDL79" s="313"/>
      <c r="EDM79" s="313"/>
      <c r="EDN79" s="313"/>
      <c r="EDO79" s="313"/>
      <c r="EDP79" s="313"/>
      <c r="EDQ79" s="313"/>
      <c r="EDR79" s="313"/>
      <c r="EDS79" s="313"/>
      <c r="EDT79" s="313"/>
      <c r="EDU79" s="313"/>
      <c r="EDV79" s="313"/>
      <c r="EDW79" s="313"/>
      <c r="EDX79" s="313"/>
      <c r="EDY79" s="313"/>
      <c r="EDZ79" s="313"/>
      <c r="EEA79" s="313"/>
      <c r="EEB79" s="313"/>
      <c r="EEC79" s="313"/>
      <c r="EED79" s="313"/>
      <c r="EEE79" s="313"/>
      <c r="EEF79" s="313"/>
      <c r="EEG79" s="313"/>
      <c r="EEH79" s="313"/>
      <c r="EEI79" s="313"/>
      <c r="EEJ79" s="313"/>
      <c r="EEK79" s="313"/>
      <c r="EEL79" s="313"/>
      <c r="EEM79" s="313"/>
      <c r="EEN79" s="313"/>
      <c r="EEO79" s="313"/>
      <c r="EEP79" s="313"/>
      <c r="EEQ79" s="313"/>
      <c r="EER79" s="313"/>
      <c r="EES79" s="313"/>
      <c r="EET79" s="313"/>
      <c r="EEU79" s="313"/>
      <c r="EEV79" s="313"/>
      <c r="EEW79" s="313"/>
      <c r="EEX79" s="313"/>
      <c r="EEY79" s="313"/>
      <c r="EEZ79" s="313"/>
      <c r="EFA79" s="313"/>
      <c r="EFB79" s="313"/>
      <c r="EFC79" s="313"/>
      <c r="EFD79" s="313"/>
      <c r="EFE79" s="313"/>
      <c r="EFF79" s="313"/>
      <c r="EFG79" s="313"/>
      <c r="EFH79" s="313"/>
      <c r="EFI79" s="313"/>
      <c r="EFJ79" s="313"/>
      <c r="EFK79" s="313"/>
      <c r="EFL79" s="313"/>
      <c r="EFM79" s="313"/>
      <c r="EFN79" s="313"/>
      <c r="EFO79" s="313"/>
      <c r="EFP79" s="313"/>
      <c r="EFQ79" s="313"/>
      <c r="EFR79" s="313"/>
      <c r="EFS79" s="313"/>
      <c r="EFT79" s="313"/>
      <c r="EFU79" s="313"/>
      <c r="EFV79" s="313"/>
      <c r="EFW79" s="313"/>
      <c r="EFX79" s="313"/>
      <c r="EFY79" s="313"/>
      <c r="EFZ79" s="313"/>
      <c r="EGA79" s="313"/>
      <c r="EGB79" s="313"/>
      <c r="EGC79" s="313"/>
      <c r="EGD79" s="313"/>
      <c r="EGE79" s="313"/>
      <c r="EGF79" s="313"/>
      <c r="EGG79" s="313"/>
      <c r="EGH79" s="313"/>
      <c r="EGI79" s="313"/>
      <c r="EGJ79" s="313"/>
      <c r="EGK79" s="313"/>
      <c r="EGL79" s="313"/>
      <c r="EGM79" s="313"/>
      <c r="EGN79" s="313"/>
      <c r="EGO79" s="313"/>
      <c r="EGP79" s="313"/>
      <c r="EGQ79" s="313"/>
      <c r="EGR79" s="313"/>
      <c r="EGS79" s="313"/>
      <c r="EGT79" s="313"/>
      <c r="EGU79" s="313"/>
      <c r="EGV79" s="313"/>
      <c r="EGW79" s="313"/>
      <c r="EGX79" s="313"/>
      <c r="EGY79" s="313"/>
      <c r="EGZ79" s="313"/>
      <c r="EHA79" s="313"/>
      <c r="EHB79" s="313"/>
      <c r="EHC79" s="313"/>
      <c r="EHD79" s="313"/>
      <c r="EHE79" s="313"/>
      <c r="EHF79" s="313"/>
      <c r="EHG79" s="313"/>
      <c r="EHH79" s="313"/>
      <c r="EHI79" s="313"/>
      <c r="EHJ79" s="313"/>
      <c r="EHK79" s="313"/>
      <c r="EHL79" s="313"/>
      <c r="EHM79" s="313"/>
      <c r="EHN79" s="313"/>
      <c r="EHO79" s="313"/>
      <c r="EHP79" s="313"/>
      <c r="EHQ79" s="313"/>
      <c r="EHR79" s="313"/>
      <c r="EHS79" s="313"/>
      <c r="EHT79" s="313"/>
      <c r="EHU79" s="313"/>
      <c r="EHV79" s="313"/>
      <c r="EHW79" s="313"/>
      <c r="EHX79" s="313"/>
      <c r="EHY79" s="313"/>
      <c r="EHZ79" s="313"/>
      <c r="EIA79" s="313"/>
      <c r="EIB79" s="313"/>
      <c r="EIC79" s="313"/>
      <c r="EID79" s="313"/>
      <c r="EIE79" s="313"/>
      <c r="EIF79" s="313"/>
      <c r="EIG79" s="313"/>
      <c r="EIH79" s="313"/>
      <c r="EII79" s="313"/>
      <c r="EIJ79" s="313"/>
      <c r="EIK79" s="313"/>
      <c r="EIL79" s="313"/>
      <c r="EIM79" s="313"/>
      <c r="EIN79" s="313"/>
      <c r="EIO79" s="313"/>
      <c r="EIP79" s="313"/>
      <c r="EIQ79" s="313"/>
      <c r="EIR79" s="313"/>
      <c r="EIS79" s="313"/>
      <c r="EIT79" s="313"/>
      <c r="EIU79" s="313"/>
      <c r="EIV79" s="313"/>
      <c r="EIW79" s="313"/>
      <c r="EIX79" s="313"/>
      <c r="EIY79" s="313"/>
      <c r="EIZ79" s="313"/>
      <c r="EJA79" s="313"/>
      <c r="EJB79" s="313"/>
      <c r="EJC79" s="313"/>
      <c r="EJD79" s="313"/>
      <c r="EJE79" s="313"/>
      <c r="EJF79" s="313"/>
      <c r="EJG79" s="313"/>
      <c r="EJH79" s="313"/>
      <c r="EJI79" s="313"/>
      <c r="EJJ79" s="313"/>
      <c r="EJK79" s="313"/>
      <c r="EJL79" s="313"/>
      <c r="EJM79" s="313"/>
      <c r="EJN79" s="313"/>
      <c r="EJO79" s="313"/>
      <c r="EJP79" s="313"/>
      <c r="EJQ79" s="313"/>
      <c r="EJR79" s="313"/>
      <c r="EJS79" s="313"/>
      <c r="EJT79" s="313"/>
      <c r="EJU79" s="313"/>
      <c r="EJV79" s="313"/>
      <c r="EJW79" s="313"/>
      <c r="EJX79" s="313"/>
      <c r="EJY79" s="313"/>
      <c r="EJZ79" s="313"/>
      <c r="EKA79" s="313"/>
      <c r="EKB79" s="313"/>
      <c r="EKC79" s="313"/>
      <c r="EKD79" s="313"/>
      <c r="EKE79" s="313"/>
      <c r="EKF79" s="313"/>
      <c r="EKG79" s="313"/>
      <c r="EKH79" s="313"/>
      <c r="EKI79" s="313"/>
      <c r="EKJ79" s="313"/>
      <c r="EKK79" s="313"/>
      <c r="EKL79" s="313"/>
      <c r="EKM79" s="313"/>
      <c r="EKN79" s="313"/>
      <c r="EKO79" s="313"/>
      <c r="EKP79" s="313"/>
      <c r="EKQ79" s="313"/>
      <c r="EKR79" s="313"/>
      <c r="EKS79" s="313"/>
      <c r="EKT79" s="313"/>
      <c r="EKU79" s="313"/>
      <c r="EKV79" s="313"/>
      <c r="EKW79" s="313"/>
      <c r="EKX79" s="313"/>
      <c r="EKY79" s="313"/>
      <c r="EKZ79" s="313"/>
      <c r="ELA79" s="313"/>
      <c r="ELB79" s="313"/>
      <c r="ELC79" s="313"/>
      <c r="ELD79" s="313"/>
      <c r="ELE79" s="313"/>
      <c r="ELF79" s="313"/>
      <c r="ELG79" s="313"/>
      <c r="ELH79" s="313"/>
      <c r="ELI79" s="313"/>
      <c r="ELJ79" s="313"/>
      <c r="ELK79" s="313"/>
      <c r="ELL79" s="313"/>
      <c r="ELM79" s="313"/>
      <c r="ELN79" s="313"/>
      <c r="ELO79" s="313"/>
      <c r="ELP79" s="313"/>
      <c r="ELQ79" s="313"/>
      <c r="ELR79" s="313"/>
      <c r="ELS79" s="313"/>
      <c r="ELT79" s="313"/>
      <c r="ELU79" s="313"/>
      <c r="ELV79" s="313"/>
      <c r="ELW79" s="313"/>
      <c r="ELX79" s="313"/>
      <c r="ELY79" s="313"/>
      <c r="ELZ79" s="313"/>
      <c r="EMA79" s="313"/>
      <c r="EMB79" s="313"/>
      <c r="EMC79" s="313"/>
      <c r="EMD79" s="313"/>
      <c r="EME79" s="313"/>
      <c r="EMF79" s="313"/>
      <c r="EMG79" s="313"/>
      <c r="EMH79" s="313"/>
      <c r="EMI79" s="313"/>
      <c r="EMJ79" s="313"/>
      <c r="EMK79" s="313"/>
      <c r="EML79" s="313"/>
      <c r="EMM79" s="313"/>
      <c r="EMN79" s="313"/>
      <c r="EMO79" s="313"/>
      <c r="EMP79" s="313"/>
      <c r="EMQ79" s="313"/>
      <c r="EMR79" s="313"/>
      <c r="EMS79" s="313"/>
      <c r="EMT79" s="313"/>
      <c r="EMU79" s="313"/>
      <c r="EMV79" s="313"/>
      <c r="EMW79" s="313"/>
      <c r="EMX79" s="313"/>
      <c r="EMY79" s="313"/>
      <c r="EMZ79" s="313"/>
      <c r="ENA79" s="313"/>
      <c r="ENB79" s="313"/>
      <c r="ENC79" s="313"/>
      <c r="END79" s="313"/>
      <c r="ENE79" s="313"/>
      <c r="ENF79" s="313"/>
      <c r="ENG79" s="313"/>
      <c r="ENH79" s="313"/>
      <c r="ENI79" s="313"/>
      <c r="ENJ79" s="313"/>
      <c r="ENK79" s="313"/>
      <c r="ENL79" s="313"/>
      <c r="ENM79" s="313"/>
      <c r="ENN79" s="313"/>
      <c r="ENO79" s="313"/>
      <c r="ENP79" s="313"/>
      <c r="ENQ79" s="313"/>
      <c r="ENR79" s="313"/>
      <c r="ENS79" s="313"/>
      <c r="ENT79" s="313"/>
      <c r="ENU79" s="313"/>
      <c r="ENV79" s="313"/>
      <c r="ENW79" s="313"/>
      <c r="ENX79" s="313"/>
      <c r="ENY79" s="313"/>
      <c r="ENZ79" s="313"/>
      <c r="EOA79" s="313"/>
      <c r="EOB79" s="313"/>
      <c r="EOC79" s="313"/>
      <c r="EOD79" s="313"/>
      <c r="EOE79" s="313"/>
      <c r="EOF79" s="313"/>
      <c r="EOG79" s="313"/>
      <c r="EOH79" s="313"/>
      <c r="EOI79" s="313"/>
      <c r="EOJ79" s="313"/>
      <c r="EOK79" s="313"/>
      <c r="EOL79" s="313"/>
      <c r="EOM79" s="313"/>
      <c r="EON79" s="313"/>
      <c r="EOO79" s="313"/>
      <c r="EOP79" s="313"/>
      <c r="EOQ79" s="313"/>
      <c r="EOR79" s="313"/>
      <c r="EOS79" s="313"/>
      <c r="EOT79" s="313"/>
      <c r="EOU79" s="313"/>
      <c r="EOV79" s="313"/>
      <c r="EOW79" s="313"/>
      <c r="EOX79" s="313"/>
      <c r="EOY79" s="313"/>
      <c r="EOZ79" s="313"/>
      <c r="EPA79" s="313"/>
      <c r="EPB79" s="313"/>
      <c r="EPC79" s="313"/>
      <c r="EPD79" s="313"/>
      <c r="EPE79" s="313"/>
      <c r="EPF79" s="313"/>
      <c r="EPG79" s="313"/>
      <c r="EPH79" s="313"/>
      <c r="EPI79" s="313"/>
      <c r="EPJ79" s="313"/>
      <c r="EPK79" s="313"/>
      <c r="EPL79" s="313"/>
      <c r="EPM79" s="313"/>
      <c r="EPN79" s="313"/>
      <c r="EPO79" s="313"/>
      <c r="EPP79" s="313"/>
      <c r="EPQ79" s="313"/>
      <c r="EPR79" s="313"/>
      <c r="EPS79" s="313"/>
      <c r="EPT79" s="313"/>
      <c r="EPU79" s="313"/>
      <c r="EPV79" s="313"/>
      <c r="EPW79" s="313"/>
      <c r="EPX79" s="313"/>
      <c r="EPY79" s="313"/>
      <c r="EPZ79" s="313"/>
      <c r="EQA79" s="313"/>
      <c r="EQB79" s="313"/>
      <c r="EQC79" s="313"/>
      <c r="EQD79" s="313"/>
      <c r="EQE79" s="313"/>
      <c r="EQF79" s="313"/>
      <c r="EQG79" s="313"/>
      <c r="EQH79" s="313"/>
      <c r="EQI79" s="313"/>
      <c r="EQJ79" s="313"/>
      <c r="EQK79" s="313"/>
      <c r="EQL79" s="313"/>
      <c r="EQM79" s="313"/>
      <c r="EQN79" s="313"/>
      <c r="EQO79" s="313"/>
      <c r="EQP79" s="313"/>
      <c r="EQQ79" s="313"/>
      <c r="EQR79" s="313"/>
      <c r="EQS79" s="313"/>
      <c r="EQT79" s="313"/>
      <c r="EQU79" s="313"/>
      <c r="EQV79" s="313"/>
      <c r="EQW79" s="313"/>
      <c r="EQX79" s="313"/>
      <c r="EQY79" s="313"/>
      <c r="EQZ79" s="313"/>
      <c r="ERA79" s="313"/>
      <c r="ERB79" s="313"/>
      <c r="ERC79" s="313"/>
      <c r="ERD79" s="313"/>
      <c r="ERE79" s="313"/>
      <c r="ERF79" s="313"/>
      <c r="ERG79" s="313"/>
      <c r="ERH79" s="313"/>
      <c r="ERI79" s="313"/>
      <c r="ERJ79" s="313"/>
      <c r="ERK79" s="313"/>
      <c r="ERL79" s="313"/>
      <c r="ERM79" s="313"/>
      <c r="ERN79" s="313"/>
      <c r="ERO79" s="313"/>
      <c r="ERP79" s="313"/>
      <c r="ERQ79" s="313"/>
      <c r="ERR79" s="313"/>
      <c r="ERS79" s="313"/>
      <c r="ERT79" s="313"/>
      <c r="ERU79" s="313"/>
      <c r="ERV79" s="313"/>
      <c r="ERW79" s="313"/>
      <c r="ERX79" s="313"/>
      <c r="ERY79" s="313"/>
      <c r="ERZ79" s="313"/>
      <c r="ESA79" s="313"/>
      <c r="ESB79" s="313"/>
      <c r="ESC79" s="313"/>
      <c r="ESD79" s="313"/>
      <c r="ESE79" s="313"/>
      <c r="ESF79" s="313"/>
      <c r="ESG79" s="313"/>
      <c r="ESH79" s="313"/>
      <c r="ESI79" s="313"/>
      <c r="ESJ79" s="313"/>
      <c r="ESK79" s="313"/>
      <c r="ESL79" s="313"/>
      <c r="ESM79" s="313"/>
      <c r="ESN79" s="313"/>
      <c r="ESO79" s="313"/>
      <c r="ESP79" s="313"/>
      <c r="ESQ79" s="313"/>
      <c r="ESR79" s="313"/>
      <c r="ESS79" s="313"/>
      <c r="EST79" s="313"/>
      <c r="ESU79" s="313"/>
      <c r="ESV79" s="313"/>
      <c r="ESW79" s="313"/>
      <c r="ESX79" s="313"/>
      <c r="ESY79" s="313"/>
      <c r="ESZ79" s="313"/>
      <c r="ETA79" s="313"/>
      <c r="ETB79" s="313"/>
      <c r="ETC79" s="313"/>
      <c r="ETD79" s="313"/>
      <c r="ETE79" s="313"/>
      <c r="ETF79" s="313"/>
      <c r="ETG79" s="313"/>
      <c r="ETH79" s="313"/>
      <c r="ETI79" s="313"/>
      <c r="ETJ79" s="313"/>
      <c r="ETK79" s="313"/>
      <c r="ETL79" s="313"/>
      <c r="ETM79" s="313"/>
      <c r="ETN79" s="313"/>
      <c r="ETO79" s="313"/>
      <c r="ETP79" s="313"/>
      <c r="ETQ79" s="313"/>
      <c r="ETR79" s="313"/>
      <c r="ETS79" s="313"/>
      <c r="ETT79" s="313"/>
      <c r="ETU79" s="313"/>
      <c r="ETV79" s="313"/>
      <c r="ETW79" s="313"/>
      <c r="ETX79" s="313"/>
      <c r="ETY79" s="313"/>
      <c r="ETZ79" s="313"/>
      <c r="EUA79" s="313"/>
      <c r="EUB79" s="313"/>
      <c r="EUC79" s="313"/>
      <c r="EUD79" s="313"/>
      <c r="EUE79" s="313"/>
      <c r="EUF79" s="313"/>
      <c r="EUG79" s="313"/>
      <c r="EUH79" s="313"/>
      <c r="EUI79" s="313"/>
      <c r="EUJ79" s="313"/>
      <c r="EUK79" s="313"/>
      <c r="EUL79" s="313"/>
      <c r="EUM79" s="313"/>
      <c r="EUN79" s="313"/>
      <c r="EUO79" s="313"/>
      <c r="EUP79" s="313"/>
      <c r="EUQ79" s="313"/>
      <c r="EUR79" s="313"/>
      <c r="EUS79" s="313"/>
      <c r="EUT79" s="313"/>
      <c r="EUU79" s="313"/>
      <c r="EUV79" s="313"/>
      <c r="EUW79" s="313"/>
      <c r="EUX79" s="313"/>
      <c r="EUY79" s="313"/>
      <c r="EUZ79" s="313"/>
      <c r="EVA79" s="313"/>
      <c r="EVB79" s="313"/>
      <c r="EVC79" s="313"/>
      <c r="EVD79" s="313"/>
      <c r="EVE79" s="313"/>
      <c r="EVF79" s="313"/>
      <c r="EVG79" s="313"/>
      <c r="EVH79" s="313"/>
      <c r="EVI79" s="313"/>
      <c r="EVJ79" s="313"/>
      <c r="EVK79" s="313"/>
      <c r="EVL79" s="313"/>
      <c r="EVM79" s="313"/>
      <c r="EVN79" s="313"/>
      <c r="EVO79" s="313"/>
      <c r="EVP79" s="313"/>
      <c r="EVQ79" s="313"/>
      <c r="EVR79" s="313"/>
      <c r="EVS79" s="313"/>
      <c r="EVT79" s="313"/>
      <c r="EVU79" s="313"/>
      <c r="EVV79" s="313"/>
      <c r="EVW79" s="313"/>
      <c r="EVX79" s="313"/>
      <c r="EVY79" s="313"/>
      <c r="EVZ79" s="313"/>
      <c r="EWA79" s="313"/>
      <c r="EWB79" s="313"/>
      <c r="EWC79" s="313"/>
      <c r="EWD79" s="313"/>
      <c r="EWE79" s="313"/>
      <c r="EWF79" s="313"/>
      <c r="EWG79" s="313"/>
      <c r="EWH79" s="313"/>
      <c r="EWI79" s="313"/>
      <c r="EWJ79" s="313"/>
      <c r="EWK79" s="313"/>
      <c r="EWL79" s="313"/>
      <c r="EWM79" s="313"/>
      <c r="EWN79" s="313"/>
      <c r="EWO79" s="313"/>
      <c r="EWP79" s="313"/>
      <c r="EWQ79" s="313"/>
      <c r="EWR79" s="313"/>
      <c r="EWS79" s="313"/>
      <c r="EWT79" s="313"/>
      <c r="EWU79" s="313"/>
      <c r="EWV79" s="313"/>
      <c r="EWW79" s="313"/>
      <c r="EWX79" s="313"/>
      <c r="EWY79" s="313"/>
      <c r="EWZ79" s="313"/>
      <c r="EXA79" s="313"/>
      <c r="EXB79" s="313"/>
      <c r="EXC79" s="313"/>
      <c r="EXD79" s="313"/>
      <c r="EXE79" s="313"/>
      <c r="EXF79" s="313"/>
      <c r="EXG79" s="313"/>
      <c r="EXH79" s="313"/>
      <c r="EXI79" s="313"/>
      <c r="EXJ79" s="313"/>
      <c r="EXK79" s="313"/>
      <c r="EXL79" s="313"/>
      <c r="EXM79" s="313"/>
      <c r="EXN79" s="313"/>
      <c r="EXO79" s="313"/>
      <c r="EXP79" s="313"/>
      <c r="EXQ79" s="313"/>
      <c r="EXR79" s="313"/>
      <c r="EXS79" s="313"/>
      <c r="EXT79" s="313"/>
      <c r="EXU79" s="313"/>
      <c r="EXV79" s="313"/>
      <c r="EXW79" s="313"/>
      <c r="EXX79" s="313"/>
      <c r="EXY79" s="313"/>
      <c r="EXZ79" s="313"/>
      <c r="EYA79" s="313"/>
      <c r="EYB79" s="313"/>
      <c r="EYC79" s="313"/>
      <c r="EYD79" s="313"/>
      <c r="EYE79" s="313"/>
      <c r="EYF79" s="313"/>
      <c r="EYG79" s="313"/>
      <c r="EYH79" s="313"/>
      <c r="EYI79" s="313"/>
      <c r="EYJ79" s="313"/>
      <c r="EYK79" s="313"/>
      <c r="EYL79" s="313"/>
      <c r="EYM79" s="313"/>
      <c r="EYN79" s="313"/>
      <c r="EYO79" s="313"/>
      <c r="EYP79" s="313"/>
      <c r="EYQ79" s="313"/>
      <c r="EYR79" s="313"/>
      <c r="EYS79" s="313"/>
      <c r="EYT79" s="313"/>
      <c r="EYU79" s="313"/>
      <c r="EYV79" s="313"/>
      <c r="EYW79" s="313"/>
      <c r="EYX79" s="313"/>
      <c r="EYY79" s="313"/>
      <c r="EYZ79" s="313"/>
      <c r="EZA79" s="313"/>
      <c r="EZB79" s="313"/>
      <c r="EZC79" s="313"/>
      <c r="EZD79" s="313"/>
      <c r="EZE79" s="313"/>
      <c r="EZF79" s="313"/>
      <c r="EZG79" s="313"/>
      <c r="EZH79" s="313"/>
      <c r="EZI79" s="313"/>
      <c r="EZJ79" s="313"/>
      <c r="EZK79" s="313"/>
      <c r="EZL79" s="313"/>
      <c r="EZM79" s="313"/>
      <c r="EZN79" s="313"/>
      <c r="EZO79" s="313"/>
      <c r="EZP79" s="313"/>
      <c r="EZQ79" s="313"/>
      <c r="EZR79" s="313"/>
      <c r="EZS79" s="313"/>
      <c r="EZT79" s="313"/>
      <c r="EZU79" s="313"/>
      <c r="EZV79" s="313"/>
      <c r="EZW79" s="313"/>
      <c r="EZX79" s="313"/>
      <c r="EZY79" s="313"/>
      <c r="EZZ79" s="313"/>
      <c r="FAA79" s="313"/>
      <c r="FAB79" s="313"/>
      <c r="FAC79" s="313"/>
      <c r="FAD79" s="313"/>
      <c r="FAE79" s="313"/>
      <c r="FAF79" s="313"/>
      <c r="FAG79" s="313"/>
      <c r="FAH79" s="313"/>
      <c r="FAI79" s="313"/>
      <c r="FAJ79" s="313"/>
      <c r="FAK79" s="313"/>
      <c r="FAL79" s="313"/>
      <c r="FAM79" s="313"/>
      <c r="FAN79" s="313"/>
      <c r="FAO79" s="313"/>
      <c r="FAP79" s="313"/>
      <c r="FAQ79" s="313"/>
      <c r="FAR79" s="313"/>
      <c r="FAS79" s="313"/>
      <c r="FAT79" s="313"/>
      <c r="FAU79" s="313"/>
      <c r="FAV79" s="313"/>
      <c r="FAW79" s="313"/>
      <c r="FAX79" s="313"/>
      <c r="FAY79" s="313"/>
      <c r="FAZ79" s="313"/>
      <c r="FBA79" s="313"/>
      <c r="FBB79" s="313"/>
      <c r="FBC79" s="313"/>
      <c r="FBD79" s="313"/>
      <c r="FBE79" s="313"/>
      <c r="FBF79" s="313"/>
      <c r="FBG79" s="313"/>
      <c r="FBH79" s="313"/>
      <c r="FBI79" s="313"/>
      <c r="FBJ79" s="313"/>
      <c r="FBK79" s="313"/>
      <c r="FBL79" s="313"/>
      <c r="FBM79" s="313"/>
      <c r="FBN79" s="313"/>
      <c r="FBO79" s="313"/>
      <c r="FBP79" s="313"/>
      <c r="FBQ79" s="313"/>
      <c r="FBR79" s="313"/>
      <c r="FBS79" s="313"/>
      <c r="FBT79" s="313"/>
      <c r="FBU79" s="313"/>
      <c r="FBV79" s="313"/>
      <c r="FBW79" s="313"/>
      <c r="FBX79" s="313"/>
      <c r="FBY79" s="313"/>
      <c r="FBZ79" s="313"/>
      <c r="FCA79" s="313"/>
      <c r="FCB79" s="313"/>
      <c r="FCC79" s="313"/>
      <c r="FCD79" s="313"/>
      <c r="FCE79" s="313"/>
      <c r="FCF79" s="313"/>
      <c r="FCG79" s="313"/>
      <c r="FCH79" s="313"/>
      <c r="FCI79" s="313"/>
      <c r="FCJ79" s="313"/>
      <c r="FCK79" s="313"/>
      <c r="FCL79" s="313"/>
      <c r="FCM79" s="313"/>
      <c r="FCN79" s="313"/>
      <c r="FCO79" s="313"/>
      <c r="FCP79" s="313"/>
      <c r="FCQ79" s="313"/>
      <c r="FCR79" s="313"/>
      <c r="FCS79" s="313"/>
      <c r="FCT79" s="313"/>
      <c r="FCU79" s="313"/>
      <c r="FCV79" s="313"/>
      <c r="FCW79" s="313"/>
      <c r="FCX79" s="313"/>
      <c r="FCY79" s="313"/>
      <c r="FCZ79" s="313"/>
      <c r="FDA79" s="313"/>
      <c r="FDB79" s="313"/>
      <c r="FDC79" s="313"/>
      <c r="FDD79" s="313"/>
      <c r="FDE79" s="313"/>
      <c r="FDF79" s="313"/>
      <c r="FDG79" s="313"/>
      <c r="FDH79" s="313"/>
      <c r="FDI79" s="313"/>
      <c r="FDJ79" s="313"/>
      <c r="FDK79" s="313"/>
      <c r="FDL79" s="313"/>
      <c r="FDM79" s="313"/>
      <c r="FDN79" s="313"/>
      <c r="FDO79" s="313"/>
      <c r="FDP79" s="313"/>
      <c r="FDQ79" s="313"/>
      <c r="FDR79" s="313"/>
      <c r="FDS79" s="313"/>
      <c r="FDT79" s="313"/>
      <c r="FDU79" s="313"/>
      <c r="FDV79" s="313"/>
      <c r="FDW79" s="313"/>
      <c r="FDX79" s="313"/>
      <c r="FDY79" s="313"/>
      <c r="FDZ79" s="313"/>
      <c r="FEA79" s="313"/>
      <c r="FEB79" s="313"/>
      <c r="FEC79" s="313"/>
      <c r="FED79" s="313"/>
      <c r="FEE79" s="313"/>
      <c r="FEF79" s="313"/>
      <c r="FEG79" s="313"/>
      <c r="FEH79" s="313"/>
      <c r="FEI79" s="313"/>
      <c r="FEJ79" s="313"/>
      <c r="FEK79" s="313"/>
      <c r="FEL79" s="313"/>
      <c r="FEM79" s="313"/>
      <c r="FEN79" s="313"/>
      <c r="FEO79" s="313"/>
      <c r="FEP79" s="313"/>
      <c r="FEQ79" s="313"/>
      <c r="FER79" s="313"/>
      <c r="FES79" s="313"/>
      <c r="FET79" s="313"/>
      <c r="FEU79" s="313"/>
      <c r="FEV79" s="313"/>
      <c r="FEW79" s="313"/>
      <c r="FEX79" s="313"/>
      <c r="FEY79" s="313"/>
      <c r="FEZ79" s="313"/>
      <c r="FFA79" s="313"/>
      <c r="FFB79" s="313"/>
      <c r="FFC79" s="313"/>
      <c r="FFD79" s="313"/>
      <c r="FFE79" s="313"/>
      <c r="FFF79" s="313"/>
      <c r="FFG79" s="313"/>
      <c r="FFH79" s="313"/>
      <c r="FFI79" s="313"/>
      <c r="FFJ79" s="313"/>
      <c r="FFK79" s="313"/>
      <c r="FFL79" s="313"/>
      <c r="FFM79" s="313"/>
      <c r="FFN79" s="313"/>
      <c r="FFO79" s="313"/>
      <c r="FFP79" s="313"/>
      <c r="FFQ79" s="313"/>
      <c r="FFR79" s="313"/>
      <c r="FFS79" s="313"/>
      <c r="FFT79" s="313"/>
      <c r="FFU79" s="313"/>
      <c r="FFV79" s="313"/>
      <c r="FFW79" s="313"/>
      <c r="FFX79" s="313"/>
      <c r="FFY79" s="313"/>
      <c r="FFZ79" s="313"/>
      <c r="FGA79" s="313"/>
      <c r="FGB79" s="313"/>
      <c r="FGC79" s="313"/>
      <c r="FGD79" s="313"/>
      <c r="FGE79" s="313"/>
      <c r="FGF79" s="313"/>
      <c r="FGG79" s="313"/>
      <c r="FGH79" s="313"/>
      <c r="FGI79" s="313"/>
      <c r="FGJ79" s="313"/>
      <c r="FGK79" s="313"/>
      <c r="FGL79" s="313"/>
      <c r="FGM79" s="313"/>
      <c r="FGN79" s="313"/>
      <c r="FGO79" s="313"/>
      <c r="FGP79" s="313"/>
      <c r="FGQ79" s="313"/>
      <c r="FGR79" s="313"/>
      <c r="FGS79" s="313"/>
      <c r="FGT79" s="313"/>
      <c r="FGU79" s="313"/>
      <c r="FGV79" s="313"/>
      <c r="FGW79" s="313"/>
      <c r="FGX79" s="313"/>
      <c r="FGY79" s="313"/>
      <c r="FGZ79" s="313"/>
      <c r="FHA79" s="313"/>
      <c r="FHB79" s="313"/>
      <c r="FHC79" s="313"/>
      <c r="FHD79" s="313"/>
      <c r="FHE79" s="313"/>
      <c r="FHF79" s="313"/>
      <c r="FHG79" s="313"/>
      <c r="FHH79" s="313"/>
      <c r="FHI79" s="313"/>
      <c r="FHJ79" s="313"/>
      <c r="FHK79" s="313"/>
      <c r="FHL79" s="313"/>
      <c r="FHM79" s="313"/>
      <c r="FHN79" s="313"/>
      <c r="FHO79" s="313"/>
      <c r="FHP79" s="313"/>
      <c r="FHQ79" s="313"/>
      <c r="FHR79" s="313"/>
      <c r="FHS79" s="313"/>
      <c r="FHT79" s="313"/>
      <c r="FHU79" s="313"/>
      <c r="FHV79" s="313"/>
      <c r="FHW79" s="313"/>
      <c r="FHX79" s="313"/>
      <c r="FHY79" s="313"/>
      <c r="FHZ79" s="313"/>
      <c r="FIA79" s="313"/>
      <c r="FIB79" s="313"/>
      <c r="FIC79" s="313"/>
      <c r="FID79" s="313"/>
      <c r="FIE79" s="313"/>
      <c r="FIF79" s="313"/>
      <c r="FIG79" s="313"/>
      <c r="FIH79" s="313"/>
      <c r="FII79" s="313"/>
      <c r="FIJ79" s="313"/>
      <c r="FIK79" s="313"/>
      <c r="FIL79" s="313"/>
      <c r="FIM79" s="313"/>
      <c r="FIN79" s="313"/>
      <c r="FIO79" s="313"/>
      <c r="FIP79" s="313"/>
      <c r="FIQ79" s="313"/>
      <c r="FIR79" s="313"/>
      <c r="FIS79" s="313"/>
      <c r="FIT79" s="313"/>
      <c r="FIU79" s="313"/>
      <c r="FIV79" s="313"/>
      <c r="FIW79" s="313"/>
      <c r="FIX79" s="313"/>
      <c r="FIY79" s="313"/>
      <c r="FIZ79" s="313"/>
      <c r="FJA79" s="313"/>
      <c r="FJB79" s="313"/>
      <c r="FJC79" s="313"/>
      <c r="FJD79" s="313"/>
      <c r="FJE79" s="313"/>
      <c r="FJF79" s="313"/>
      <c r="FJG79" s="313"/>
      <c r="FJH79" s="313"/>
      <c r="FJI79" s="313"/>
      <c r="FJJ79" s="313"/>
      <c r="FJK79" s="313"/>
      <c r="FJL79" s="313"/>
      <c r="FJM79" s="313"/>
      <c r="FJN79" s="313"/>
      <c r="FJO79" s="313"/>
      <c r="FJP79" s="313"/>
      <c r="FJQ79" s="313"/>
      <c r="FJR79" s="313"/>
      <c r="FJS79" s="313"/>
      <c r="FJT79" s="313"/>
      <c r="FJU79" s="313"/>
      <c r="FJV79" s="313"/>
      <c r="FJW79" s="313"/>
      <c r="FJX79" s="313"/>
      <c r="FJY79" s="313"/>
      <c r="FJZ79" s="313"/>
      <c r="FKA79" s="313"/>
      <c r="FKB79" s="313"/>
      <c r="FKC79" s="313"/>
      <c r="FKD79" s="313"/>
      <c r="FKE79" s="313"/>
      <c r="FKF79" s="313"/>
      <c r="FKG79" s="313"/>
      <c r="FKH79" s="313"/>
      <c r="FKI79" s="313"/>
      <c r="FKJ79" s="313"/>
      <c r="FKK79" s="313"/>
      <c r="FKL79" s="313"/>
      <c r="FKM79" s="313"/>
      <c r="FKN79" s="313"/>
      <c r="FKO79" s="313"/>
      <c r="FKP79" s="313"/>
      <c r="FKQ79" s="313"/>
      <c r="FKR79" s="313"/>
      <c r="FKS79" s="313"/>
      <c r="FKT79" s="313"/>
      <c r="FKU79" s="313"/>
      <c r="FKV79" s="313"/>
      <c r="FKW79" s="313"/>
      <c r="FKX79" s="313"/>
      <c r="FKY79" s="313"/>
      <c r="FKZ79" s="313"/>
      <c r="FLA79" s="313"/>
      <c r="FLB79" s="313"/>
      <c r="FLC79" s="313"/>
      <c r="FLD79" s="313"/>
      <c r="FLE79" s="313"/>
      <c r="FLF79" s="313"/>
      <c r="FLG79" s="313"/>
      <c r="FLH79" s="313"/>
      <c r="FLI79" s="313"/>
      <c r="FLJ79" s="313"/>
      <c r="FLK79" s="313"/>
      <c r="FLL79" s="313"/>
      <c r="FLM79" s="313"/>
      <c r="FLN79" s="313"/>
      <c r="FLO79" s="313"/>
      <c r="FLP79" s="313"/>
      <c r="FLQ79" s="313"/>
      <c r="FLR79" s="313"/>
      <c r="FLS79" s="313"/>
      <c r="FLT79" s="313"/>
      <c r="FLU79" s="313"/>
      <c r="FLV79" s="313"/>
      <c r="FLW79" s="313"/>
      <c r="FLX79" s="313"/>
      <c r="FLY79" s="313"/>
      <c r="FLZ79" s="313"/>
      <c r="FMA79" s="313"/>
      <c r="FMB79" s="313"/>
      <c r="FMC79" s="313"/>
      <c r="FMD79" s="313"/>
      <c r="FME79" s="313"/>
      <c r="FMF79" s="313"/>
      <c r="FMG79" s="313"/>
      <c r="FMH79" s="313"/>
      <c r="FMI79" s="313"/>
      <c r="FMJ79" s="313"/>
      <c r="FMK79" s="313"/>
      <c r="FML79" s="313"/>
      <c r="FMM79" s="313"/>
      <c r="FMN79" s="313"/>
      <c r="FMO79" s="313"/>
      <c r="FMP79" s="313"/>
      <c r="FMQ79" s="313"/>
      <c r="FMR79" s="313"/>
      <c r="FMS79" s="313"/>
      <c r="FMT79" s="313"/>
      <c r="FMU79" s="313"/>
      <c r="FMV79" s="313"/>
      <c r="FMW79" s="313"/>
      <c r="FMX79" s="313"/>
      <c r="FMY79" s="313"/>
      <c r="FMZ79" s="313"/>
      <c r="FNA79" s="313"/>
      <c r="FNB79" s="313"/>
      <c r="FNC79" s="313"/>
      <c r="FND79" s="313"/>
      <c r="FNE79" s="313"/>
      <c r="FNF79" s="313"/>
      <c r="FNG79" s="313"/>
      <c r="FNH79" s="313"/>
      <c r="FNI79" s="313"/>
      <c r="FNJ79" s="313"/>
      <c r="FNK79" s="313"/>
      <c r="FNL79" s="313"/>
      <c r="FNM79" s="313"/>
      <c r="FNN79" s="313"/>
      <c r="FNO79" s="313"/>
      <c r="FNP79" s="313"/>
      <c r="FNQ79" s="313"/>
      <c r="FNR79" s="313"/>
      <c r="FNS79" s="313"/>
      <c r="FNT79" s="313"/>
      <c r="FNU79" s="313"/>
      <c r="FNV79" s="313"/>
      <c r="FNW79" s="313"/>
      <c r="FNX79" s="313"/>
      <c r="FNY79" s="313"/>
      <c r="FNZ79" s="313"/>
      <c r="FOA79" s="313"/>
      <c r="FOB79" s="313"/>
      <c r="FOC79" s="313"/>
      <c r="FOD79" s="313"/>
      <c r="FOE79" s="313"/>
      <c r="FOF79" s="313"/>
      <c r="FOG79" s="313"/>
      <c r="FOH79" s="313"/>
      <c r="FOI79" s="313"/>
      <c r="FOJ79" s="313"/>
      <c r="FOK79" s="313"/>
      <c r="FOL79" s="313"/>
      <c r="FOM79" s="313"/>
      <c r="FON79" s="313"/>
      <c r="FOO79" s="313"/>
      <c r="FOP79" s="313"/>
      <c r="FOQ79" s="313"/>
      <c r="FOR79" s="313"/>
      <c r="FOS79" s="313"/>
      <c r="FOT79" s="313"/>
      <c r="FOU79" s="313"/>
      <c r="FOV79" s="313"/>
      <c r="FOW79" s="313"/>
      <c r="FOX79" s="313"/>
      <c r="FOY79" s="313"/>
      <c r="FOZ79" s="313"/>
      <c r="FPA79" s="313"/>
      <c r="FPB79" s="313"/>
      <c r="FPC79" s="313"/>
      <c r="FPD79" s="313"/>
      <c r="FPE79" s="313"/>
      <c r="FPF79" s="313"/>
      <c r="FPG79" s="313"/>
      <c r="FPH79" s="313"/>
      <c r="FPI79" s="313"/>
      <c r="FPJ79" s="313"/>
      <c r="FPK79" s="313"/>
      <c r="FPL79" s="313"/>
      <c r="FPM79" s="313"/>
      <c r="FPN79" s="313"/>
      <c r="FPO79" s="313"/>
      <c r="FPP79" s="313"/>
      <c r="FPQ79" s="313"/>
      <c r="FPR79" s="313"/>
      <c r="FPS79" s="313"/>
      <c r="FPT79" s="313"/>
      <c r="FPU79" s="313"/>
      <c r="FPV79" s="313"/>
      <c r="FPW79" s="313"/>
      <c r="FPX79" s="313"/>
      <c r="FPY79" s="313"/>
      <c r="FPZ79" s="313"/>
      <c r="FQA79" s="313"/>
      <c r="FQB79" s="313"/>
      <c r="FQC79" s="313"/>
      <c r="FQD79" s="313"/>
      <c r="FQE79" s="313"/>
      <c r="FQF79" s="313"/>
      <c r="FQG79" s="313"/>
      <c r="FQH79" s="313"/>
      <c r="FQI79" s="313"/>
      <c r="FQJ79" s="313"/>
      <c r="FQK79" s="313"/>
      <c r="FQL79" s="313"/>
      <c r="FQM79" s="313"/>
      <c r="FQN79" s="313"/>
      <c r="FQO79" s="313"/>
      <c r="FQP79" s="313"/>
      <c r="FQQ79" s="313"/>
      <c r="FQR79" s="313"/>
      <c r="FQS79" s="313"/>
      <c r="FQT79" s="313"/>
      <c r="FQU79" s="313"/>
      <c r="FQV79" s="313"/>
      <c r="FQW79" s="313"/>
      <c r="FQX79" s="313"/>
      <c r="FQY79" s="313"/>
      <c r="FQZ79" s="313"/>
      <c r="FRA79" s="313"/>
      <c r="FRB79" s="313"/>
      <c r="FRC79" s="313"/>
      <c r="FRD79" s="313"/>
      <c r="FRE79" s="313"/>
      <c r="FRF79" s="313"/>
      <c r="FRG79" s="313"/>
      <c r="FRH79" s="313"/>
      <c r="FRI79" s="313"/>
      <c r="FRJ79" s="313"/>
      <c r="FRK79" s="313"/>
      <c r="FRL79" s="313"/>
      <c r="FRM79" s="313"/>
      <c r="FRN79" s="313"/>
      <c r="FRO79" s="313"/>
      <c r="FRP79" s="313"/>
      <c r="FRQ79" s="313"/>
      <c r="FRR79" s="313"/>
      <c r="FRS79" s="313"/>
      <c r="FRT79" s="313"/>
      <c r="FRU79" s="313"/>
      <c r="FRV79" s="313"/>
      <c r="FRW79" s="313"/>
      <c r="FRX79" s="313"/>
      <c r="FRY79" s="313"/>
      <c r="FRZ79" s="313"/>
      <c r="FSA79" s="313"/>
      <c r="FSB79" s="313"/>
      <c r="FSC79" s="313"/>
      <c r="FSD79" s="313"/>
      <c r="FSE79" s="313"/>
      <c r="FSF79" s="313"/>
      <c r="FSG79" s="313"/>
      <c r="FSH79" s="313"/>
      <c r="FSI79" s="313"/>
      <c r="FSJ79" s="313"/>
      <c r="FSK79" s="313"/>
      <c r="FSL79" s="313"/>
      <c r="FSM79" s="313"/>
      <c r="FSN79" s="313"/>
      <c r="FSO79" s="313"/>
      <c r="FSP79" s="313"/>
      <c r="FSQ79" s="313"/>
      <c r="FSR79" s="313"/>
      <c r="FSS79" s="313"/>
      <c r="FST79" s="313"/>
      <c r="FSU79" s="313"/>
      <c r="FSV79" s="313"/>
      <c r="FSW79" s="313"/>
      <c r="FSX79" s="313"/>
      <c r="FSY79" s="313"/>
      <c r="FSZ79" s="313"/>
      <c r="FTA79" s="313"/>
      <c r="FTB79" s="313"/>
      <c r="FTC79" s="313"/>
      <c r="FTD79" s="313"/>
      <c r="FTE79" s="313"/>
      <c r="FTF79" s="313"/>
      <c r="FTG79" s="313"/>
      <c r="FTH79" s="313"/>
      <c r="FTI79" s="313"/>
      <c r="FTJ79" s="313"/>
      <c r="FTK79" s="313"/>
      <c r="FTL79" s="313"/>
      <c r="FTM79" s="313"/>
      <c r="FTN79" s="313"/>
      <c r="FTO79" s="313"/>
      <c r="FTP79" s="313"/>
      <c r="FTQ79" s="313"/>
      <c r="FTR79" s="313"/>
      <c r="FTS79" s="313"/>
      <c r="FTT79" s="313"/>
      <c r="FTU79" s="313"/>
      <c r="FTV79" s="313"/>
      <c r="FTW79" s="313"/>
      <c r="FTX79" s="313"/>
      <c r="FTY79" s="313"/>
      <c r="FTZ79" s="313"/>
      <c r="FUA79" s="313"/>
      <c r="FUB79" s="313"/>
      <c r="FUC79" s="313"/>
      <c r="FUD79" s="313"/>
      <c r="FUE79" s="313"/>
      <c r="FUF79" s="313"/>
      <c r="FUG79" s="313"/>
      <c r="FUH79" s="313"/>
      <c r="FUI79" s="313"/>
      <c r="FUJ79" s="313"/>
      <c r="FUK79" s="313"/>
      <c r="FUL79" s="313"/>
      <c r="FUM79" s="313"/>
      <c r="FUN79" s="313"/>
      <c r="FUO79" s="313"/>
      <c r="FUP79" s="313"/>
      <c r="FUQ79" s="313"/>
      <c r="FUR79" s="313"/>
      <c r="FUS79" s="313"/>
      <c r="FUT79" s="313"/>
      <c r="FUU79" s="313"/>
      <c r="FUV79" s="313"/>
      <c r="FUW79" s="313"/>
      <c r="FUX79" s="313"/>
      <c r="FUY79" s="313"/>
      <c r="FUZ79" s="313"/>
      <c r="FVA79" s="313"/>
      <c r="FVB79" s="313"/>
      <c r="FVC79" s="313"/>
      <c r="FVD79" s="313"/>
      <c r="FVE79" s="313"/>
      <c r="FVF79" s="313"/>
      <c r="FVG79" s="313"/>
      <c r="FVH79" s="313"/>
      <c r="FVI79" s="313"/>
      <c r="FVJ79" s="313"/>
      <c r="FVK79" s="313"/>
      <c r="FVL79" s="313"/>
      <c r="FVM79" s="313"/>
      <c r="FVN79" s="313"/>
      <c r="FVO79" s="313"/>
      <c r="FVP79" s="313"/>
      <c r="FVQ79" s="313"/>
      <c r="FVR79" s="313"/>
      <c r="FVS79" s="313"/>
      <c r="FVT79" s="313"/>
      <c r="FVU79" s="313"/>
      <c r="FVV79" s="313"/>
      <c r="FVW79" s="313"/>
      <c r="FVX79" s="313"/>
      <c r="FVY79" s="313"/>
      <c r="FVZ79" s="313"/>
      <c r="FWA79" s="313"/>
      <c r="FWB79" s="313"/>
      <c r="FWC79" s="313"/>
      <c r="FWD79" s="313"/>
      <c r="FWE79" s="313"/>
      <c r="FWF79" s="313"/>
      <c r="FWG79" s="313"/>
      <c r="FWH79" s="313"/>
      <c r="FWI79" s="313"/>
      <c r="FWJ79" s="313"/>
      <c r="FWK79" s="313"/>
      <c r="FWL79" s="313"/>
      <c r="FWM79" s="313"/>
      <c r="FWN79" s="313"/>
      <c r="FWO79" s="313"/>
      <c r="FWP79" s="313"/>
      <c r="FWQ79" s="313"/>
      <c r="FWR79" s="313"/>
      <c r="FWS79" s="313"/>
      <c r="FWT79" s="313"/>
      <c r="FWU79" s="313"/>
      <c r="FWV79" s="313"/>
      <c r="FWW79" s="313"/>
      <c r="FWX79" s="313"/>
      <c r="FWY79" s="313"/>
      <c r="FWZ79" s="313"/>
      <c r="FXA79" s="313"/>
      <c r="FXB79" s="313"/>
      <c r="FXC79" s="313"/>
      <c r="FXD79" s="313"/>
      <c r="FXE79" s="313"/>
      <c r="FXF79" s="313"/>
      <c r="FXG79" s="313"/>
      <c r="FXH79" s="313"/>
      <c r="FXI79" s="313"/>
      <c r="FXJ79" s="313"/>
      <c r="FXK79" s="313"/>
      <c r="FXL79" s="313"/>
      <c r="FXM79" s="313"/>
      <c r="FXN79" s="313"/>
      <c r="FXO79" s="313"/>
      <c r="FXP79" s="313"/>
      <c r="FXQ79" s="313"/>
      <c r="FXR79" s="313"/>
      <c r="FXS79" s="313"/>
      <c r="FXT79" s="313"/>
      <c r="FXU79" s="313"/>
      <c r="FXV79" s="313"/>
      <c r="FXW79" s="313"/>
      <c r="FXX79" s="313"/>
      <c r="FXY79" s="313"/>
      <c r="FXZ79" s="313"/>
      <c r="FYA79" s="313"/>
      <c r="FYB79" s="313"/>
      <c r="FYC79" s="313"/>
      <c r="FYD79" s="313"/>
      <c r="FYE79" s="313"/>
      <c r="FYF79" s="313"/>
      <c r="FYG79" s="313"/>
      <c r="FYH79" s="313"/>
      <c r="FYI79" s="313"/>
      <c r="FYJ79" s="313"/>
      <c r="FYK79" s="313"/>
      <c r="FYL79" s="313"/>
      <c r="FYM79" s="313"/>
      <c r="FYN79" s="313"/>
      <c r="FYO79" s="313"/>
      <c r="FYP79" s="313"/>
      <c r="FYQ79" s="313"/>
      <c r="FYR79" s="313"/>
      <c r="FYS79" s="313"/>
      <c r="FYT79" s="313"/>
      <c r="FYU79" s="313"/>
      <c r="FYV79" s="313"/>
      <c r="FYW79" s="313"/>
      <c r="FYX79" s="313"/>
      <c r="FYY79" s="313"/>
      <c r="FYZ79" s="313"/>
      <c r="FZA79" s="313"/>
      <c r="FZB79" s="313"/>
      <c r="FZC79" s="313"/>
      <c r="FZD79" s="313"/>
      <c r="FZE79" s="313"/>
      <c r="FZF79" s="313"/>
      <c r="FZG79" s="313"/>
      <c r="FZH79" s="313"/>
      <c r="FZI79" s="313"/>
      <c r="FZJ79" s="313"/>
      <c r="FZK79" s="313"/>
      <c r="FZL79" s="313"/>
      <c r="FZM79" s="313"/>
      <c r="FZN79" s="313"/>
      <c r="FZO79" s="313"/>
      <c r="FZP79" s="313"/>
      <c r="FZQ79" s="313"/>
      <c r="FZR79" s="313"/>
      <c r="FZS79" s="313"/>
      <c r="FZT79" s="313"/>
      <c r="FZU79" s="313"/>
      <c r="FZV79" s="313"/>
      <c r="FZW79" s="313"/>
      <c r="FZX79" s="313"/>
      <c r="FZY79" s="313"/>
      <c r="FZZ79" s="313"/>
      <c r="GAA79" s="313"/>
      <c r="GAB79" s="313"/>
      <c r="GAC79" s="313"/>
      <c r="GAD79" s="313"/>
      <c r="GAE79" s="313"/>
      <c r="GAF79" s="313"/>
      <c r="GAG79" s="313"/>
      <c r="GAH79" s="313"/>
      <c r="GAI79" s="313"/>
      <c r="GAJ79" s="313"/>
      <c r="GAK79" s="313"/>
      <c r="GAL79" s="313"/>
      <c r="GAM79" s="313"/>
      <c r="GAN79" s="313"/>
      <c r="GAO79" s="313"/>
      <c r="GAP79" s="313"/>
      <c r="GAQ79" s="313"/>
      <c r="GAR79" s="313"/>
      <c r="GAS79" s="313"/>
      <c r="GAT79" s="313"/>
      <c r="GAU79" s="313"/>
      <c r="GAV79" s="313"/>
      <c r="GAW79" s="313"/>
      <c r="GAX79" s="313"/>
      <c r="GAY79" s="313"/>
      <c r="GAZ79" s="313"/>
      <c r="GBA79" s="313"/>
      <c r="GBB79" s="313"/>
      <c r="GBC79" s="313"/>
      <c r="GBD79" s="313"/>
      <c r="GBE79" s="313"/>
      <c r="GBF79" s="313"/>
      <c r="GBG79" s="313"/>
      <c r="GBH79" s="313"/>
      <c r="GBI79" s="313"/>
      <c r="GBJ79" s="313"/>
      <c r="GBK79" s="313"/>
      <c r="GBL79" s="313"/>
      <c r="GBM79" s="313"/>
      <c r="GBN79" s="313"/>
      <c r="GBO79" s="313"/>
      <c r="GBP79" s="313"/>
      <c r="GBQ79" s="313"/>
      <c r="GBR79" s="313"/>
      <c r="GBS79" s="313"/>
      <c r="GBT79" s="313"/>
      <c r="GBU79" s="313"/>
      <c r="GBV79" s="313"/>
      <c r="GBW79" s="313"/>
      <c r="GBX79" s="313"/>
      <c r="GBY79" s="313"/>
      <c r="GBZ79" s="313"/>
      <c r="GCA79" s="313"/>
      <c r="GCB79" s="313"/>
      <c r="GCC79" s="313"/>
      <c r="GCD79" s="313"/>
      <c r="GCE79" s="313"/>
      <c r="GCF79" s="313"/>
      <c r="GCG79" s="313"/>
      <c r="GCH79" s="313"/>
      <c r="GCI79" s="313"/>
      <c r="GCJ79" s="313"/>
      <c r="GCK79" s="313"/>
      <c r="GCL79" s="313"/>
      <c r="GCM79" s="313"/>
      <c r="GCN79" s="313"/>
      <c r="GCO79" s="313"/>
      <c r="GCP79" s="313"/>
      <c r="GCQ79" s="313"/>
      <c r="GCR79" s="313"/>
      <c r="GCS79" s="313"/>
      <c r="GCT79" s="313"/>
      <c r="GCU79" s="313"/>
      <c r="GCV79" s="313"/>
      <c r="GCW79" s="313"/>
      <c r="GCX79" s="313"/>
      <c r="GCY79" s="313"/>
      <c r="GCZ79" s="313"/>
      <c r="GDA79" s="313"/>
      <c r="GDB79" s="313"/>
      <c r="GDC79" s="313"/>
      <c r="GDD79" s="313"/>
      <c r="GDE79" s="313"/>
      <c r="GDF79" s="313"/>
      <c r="GDG79" s="313"/>
      <c r="GDH79" s="313"/>
      <c r="GDI79" s="313"/>
      <c r="GDJ79" s="313"/>
      <c r="GDK79" s="313"/>
      <c r="GDL79" s="313"/>
      <c r="GDM79" s="313"/>
      <c r="GDN79" s="313"/>
      <c r="GDO79" s="313"/>
      <c r="GDP79" s="313"/>
      <c r="GDQ79" s="313"/>
      <c r="GDR79" s="313"/>
      <c r="GDS79" s="313"/>
      <c r="GDT79" s="313"/>
      <c r="GDU79" s="313"/>
      <c r="GDV79" s="313"/>
      <c r="GDW79" s="313"/>
      <c r="GDX79" s="313"/>
      <c r="GDY79" s="313"/>
      <c r="GDZ79" s="313"/>
      <c r="GEA79" s="313"/>
      <c r="GEB79" s="313"/>
      <c r="GEC79" s="313"/>
      <c r="GED79" s="313"/>
      <c r="GEE79" s="313"/>
      <c r="GEF79" s="313"/>
      <c r="GEG79" s="313"/>
      <c r="GEH79" s="313"/>
      <c r="GEI79" s="313"/>
      <c r="GEJ79" s="313"/>
      <c r="GEK79" s="313"/>
      <c r="GEL79" s="313"/>
      <c r="GEM79" s="313"/>
      <c r="GEN79" s="313"/>
      <c r="GEO79" s="313"/>
      <c r="GEP79" s="313"/>
      <c r="GEQ79" s="313"/>
      <c r="GER79" s="313"/>
      <c r="GES79" s="313"/>
      <c r="GET79" s="313"/>
      <c r="GEU79" s="313"/>
      <c r="GEV79" s="313"/>
      <c r="GEW79" s="313"/>
      <c r="GEX79" s="313"/>
      <c r="GEY79" s="313"/>
      <c r="GEZ79" s="313"/>
      <c r="GFA79" s="313"/>
      <c r="GFB79" s="313"/>
      <c r="GFC79" s="313"/>
      <c r="GFD79" s="313"/>
      <c r="GFE79" s="313"/>
      <c r="GFF79" s="313"/>
      <c r="GFG79" s="313"/>
      <c r="GFH79" s="313"/>
      <c r="GFI79" s="313"/>
      <c r="GFJ79" s="313"/>
      <c r="GFK79" s="313"/>
      <c r="GFL79" s="313"/>
      <c r="GFM79" s="313"/>
      <c r="GFN79" s="313"/>
      <c r="GFO79" s="313"/>
      <c r="GFP79" s="313"/>
      <c r="GFQ79" s="313"/>
      <c r="GFR79" s="313"/>
      <c r="GFS79" s="313"/>
      <c r="GFT79" s="313"/>
      <c r="GFU79" s="313"/>
      <c r="GFV79" s="313"/>
      <c r="GFW79" s="313"/>
      <c r="GFX79" s="313"/>
      <c r="GFY79" s="313"/>
      <c r="GFZ79" s="313"/>
      <c r="GGA79" s="313"/>
      <c r="GGB79" s="313"/>
      <c r="GGC79" s="313"/>
      <c r="GGD79" s="313"/>
      <c r="GGE79" s="313"/>
      <c r="GGF79" s="313"/>
      <c r="GGG79" s="313"/>
      <c r="GGH79" s="313"/>
      <c r="GGI79" s="313"/>
      <c r="GGJ79" s="313"/>
      <c r="GGK79" s="313"/>
      <c r="GGL79" s="313"/>
      <c r="GGM79" s="313"/>
      <c r="GGN79" s="313"/>
      <c r="GGO79" s="313"/>
      <c r="GGP79" s="313"/>
      <c r="GGQ79" s="313"/>
      <c r="GGR79" s="313"/>
      <c r="GGS79" s="313"/>
      <c r="GGT79" s="313"/>
      <c r="GGU79" s="313"/>
      <c r="GGV79" s="313"/>
      <c r="GGW79" s="313"/>
      <c r="GGX79" s="313"/>
      <c r="GGY79" s="313"/>
      <c r="GGZ79" s="313"/>
      <c r="GHA79" s="313"/>
      <c r="GHB79" s="313"/>
      <c r="GHC79" s="313"/>
      <c r="GHD79" s="313"/>
      <c r="GHE79" s="313"/>
      <c r="GHF79" s="313"/>
      <c r="GHG79" s="313"/>
      <c r="GHH79" s="313"/>
      <c r="GHI79" s="313"/>
      <c r="GHJ79" s="313"/>
      <c r="GHK79" s="313"/>
      <c r="GHL79" s="313"/>
      <c r="GHM79" s="313"/>
      <c r="GHN79" s="313"/>
      <c r="GHO79" s="313"/>
      <c r="GHP79" s="313"/>
      <c r="GHQ79" s="313"/>
      <c r="GHR79" s="313"/>
      <c r="GHS79" s="313"/>
      <c r="GHT79" s="313"/>
      <c r="GHU79" s="313"/>
      <c r="GHV79" s="313"/>
      <c r="GHW79" s="313"/>
      <c r="GHX79" s="313"/>
      <c r="GHY79" s="313"/>
      <c r="GHZ79" s="313"/>
      <c r="GIA79" s="313"/>
      <c r="GIB79" s="313"/>
      <c r="GIC79" s="313"/>
      <c r="GID79" s="313"/>
      <c r="GIE79" s="313"/>
      <c r="GIF79" s="313"/>
      <c r="GIG79" s="313"/>
      <c r="GIH79" s="313"/>
      <c r="GII79" s="313"/>
      <c r="GIJ79" s="313"/>
      <c r="GIK79" s="313"/>
      <c r="GIL79" s="313"/>
      <c r="GIM79" s="313"/>
      <c r="GIN79" s="313"/>
      <c r="GIO79" s="313"/>
      <c r="GIP79" s="313"/>
      <c r="GIQ79" s="313"/>
      <c r="GIR79" s="313"/>
      <c r="GIS79" s="313"/>
      <c r="GIT79" s="313"/>
      <c r="GIU79" s="313"/>
      <c r="GIV79" s="313"/>
      <c r="GIW79" s="313"/>
      <c r="GIX79" s="313"/>
      <c r="GIY79" s="313"/>
      <c r="GIZ79" s="313"/>
      <c r="GJA79" s="313"/>
      <c r="GJB79" s="313"/>
      <c r="GJC79" s="313"/>
      <c r="GJD79" s="313"/>
      <c r="GJE79" s="313"/>
      <c r="GJF79" s="313"/>
      <c r="GJG79" s="313"/>
      <c r="GJH79" s="313"/>
      <c r="GJI79" s="313"/>
      <c r="GJJ79" s="313"/>
      <c r="GJK79" s="313"/>
      <c r="GJL79" s="313"/>
      <c r="GJM79" s="313"/>
      <c r="GJN79" s="313"/>
      <c r="GJO79" s="313"/>
      <c r="GJP79" s="313"/>
      <c r="GJQ79" s="313"/>
      <c r="GJR79" s="313"/>
      <c r="GJS79" s="313"/>
      <c r="GJT79" s="313"/>
      <c r="GJU79" s="313"/>
      <c r="GJV79" s="313"/>
      <c r="GJW79" s="313"/>
      <c r="GJX79" s="313"/>
      <c r="GJY79" s="313"/>
      <c r="GJZ79" s="313"/>
      <c r="GKA79" s="313"/>
      <c r="GKB79" s="313"/>
      <c r="GKC79" s="313"/>
      <c r="GKD79" s="313"/>
      <c r="GKE79" s="313"/>
      <c r="GKF79" s="313"/>
      <c r="GKG79" s="313"/>
      <c r="GKH79" s="313"/>
      <c r="GKI79" s="313"/>
      <c r="GKJ79" s="313"/>
      <c r="GKK79" s="313"/>
      <c r="GKL79" s="313"/>
      <c r="GKM79" s="313"/>
      <c r="GKN79" s="313"/>
      <c r="GKO79" s="313"/>
      <c r="GKP79" s="313"/>
      <c r="GKQ79" s="313"/>
      <c r="GKR79" s="313"/>
      <c r="GKS79" s="313"/>
      <c r="GKT79" s="313"/>
      <c r="GKU79" s="313"/>
      <c r="GKV79" s="313"/>
      <c r="GKW79" s="313"/>
      <c r="GKX79" s="313"/>
      <c r="GKY79" s="313"/>
      <c r="GKZ79" s="313"/>
      <c r="GLA79" s="313"/>
      <c r="GLB79" s="313"/>
      <c r="GLC79" s="313"/>
      <c r="GLD79" s="313"/>
      <c r="GLE79" s="313"/>
      <c r="GLF79" s="313"/>
      <c r="GLG79" s="313"/>
      <c r="GLH79" s="313"/>
      <c r="GLI79" s="313"/>
      <c r="GLJ79" s="313"/>
      <c r="GLK79" s="313"/>
      <c r="GLL79" s="313"/>
      <c r="GLM79" s="313"/>
      <c r="GLN79" s="313"/>
      <c r="GLO79" s="313"/>
      <c r="GLP79" s="313"/>
      <c r="GLQ79" s="313"/>
      <c r="GLR79" s="313"/>
      <c r="GLS79" s="313"/>
      <c r="GLT79" s="313"/>
      <c r="GLU79" s="313"/>
      <c r="GLV79" s="313"/>
      <c r="GLW79" s="313"/>
      <c r="GLX79" s="313"/>
      <c r="GLY79" s="313"/>
      <c r="GLZ79" s="313"/>
      <c r="GMA79" s="313"/>
      <c r="GMB79" s="313"/>
      <c r="GMC79" s="313"/>
      <c r="GMD79" s="313"/>
      <c r="GME79" s="313"/>
      <c r="GMF79" s="313"/>
      <c r="GMG79" s="313"/>
      <c r="GMH79" s="313"/>
      <c r="GMI79" s="313"/>
      <c r="GMJ79" s="313"/>
      <c r="GMK79" s="313"/>
      <c r="GML79" s="313"/>
      <c r="GMM79" s="313"/>
      <c r="GMN79" s="313"/>
      <c r="GMO79" s="313"/>
      <c r="GMP79" s="313"/>
      <c r="GMQ79" s="313"/>
      <c r="GMR79" s="313"/>
      <c r="GMS79" s="313"/>
      <c r="GMT79" s="313"/>
      <c r="GMU79" s="313"/>
      <c r="GMV79" s="313"/>
      <c r="GMW79" s="313"/>
      <c r="GMX79" s="313"/>
      <c r="GMY79" s="313"/>
      <c r="GMZ79" s="313"/>
      <c r="GNA79" s="313"/>
      <c r="GNB79" s="313"/>
      <c r="GNC79" s="313"/>
      <c r="GND79" s="313"/>
      <c r="GNE79" s="313"/>
      <c r="GNF79" s="313"/>
      <c r="GNG79" s="313"/>
      <c r="GNH79" s="313"/>
      <c r="GNI79" s="313"/>
      <c r="GNJ79" s="313"/>
      <c r="GNK79" s="313"/>
      <c r="GNL79" s="313"/>
      <c r="GNM79" s="313"/>
      <c r="GNN79" s="313"/>
      <c r="GNO79" s="313"/>
      <c r="GNP79" s="313"/>
      <c r="GNQ79" s="313"/>
      <c r="GNR79" s="313"/>
      <c r="GNS79" s="313"/>
      <c r="GNT79" s="313"/>
      <c r="GNU79" s="313"/>
      <c r="GNV79" s="313"/>
      <c r="GNW79" s="313"/>
      <c r="GNX79" s="313"/>
      <c r="GNY79" s="313"/>
      <c r="GNZ79" s="313"/>
      <c r="GOA79" s="313"/>
      <c r="GOB79" s="313"/>
      <c r="GOC79" s="313"/>
      <c r="GOD79" s="313"/>
      <c r="GOE79" s="313"/>
      <c r="GOF79" s="313"/>
      <c r="GOG79" s="313"/>
      <c r="GOH79" s="313"/>
      <c r="GOI79" s="313"/>
      <c r="GOJ79" s="313"/>
      <c r="GOK79" s="313"/>
      <c r="GOL79" s="313"/>
      <c r="GOM79" s="313"/>
      <c r="GON79" s="313"/>
      <c r="GOO79" s="313"/>
      <c r="GOP79" s="313"/>
      <c r="GOQ79" s="313"/>
      <c r="GOR79" s="313"/>
      <c r="GOS79" s="313"/>
      <c r="GOT79" s="313"/>
      <c r="GOU79" s="313"/>
      <c r="GOV79" s="313"/>
      <c r="GOW79" s="313"/>
      <c r="GOX79" s="313"/>
      <c r="GOY79" s="313"/>
      <c r="GOZ79" s="313"/>
      <c r="GPA79" s="313"/>
      <c r="GPB79" s="313"/>
      <c r="GPC79" s="313"/>
      <c r="GPD79" s="313"/>
      <c r="GPE79" s="313"/>
      <c r="GPF79" s="313"/>
      <c r="GPG79" s="313"/>
      <c r="GPH79" s="313"/>
      <c r="GPI79" s="313"/>
      <c r="GPJ79" s="313"/>
      <c r="GPK79" s="313"/>
      <c r="GPL79" s="313"/>
      <c r="GPM79" s="313"/>
      <c r="GPN79" s="313"/>
      <c r="GPO79" s="313"/>
      <c r="GPP79" s="313"/>
      <c r="GPQ79" s="313"/>
      <c r="GPR79" s="313"/>
      <c r="GPS79" s="313"/>
      <c r="GPT79" s="313"/>
      <c r="GPU79" s="313"/>
      <c r="GPV79" s="313"/>
      <c r="GPW79" s="313"/>
      <c r="GPX79" s="313"/>
      <c r="GPY79" s="313"/>
      <c r="GPZ79" s="313"/>
      <c r="GQA79" s="313"/>
      <c r="GQB79" s="313"/>
      <c r="GQC79" s="313"/>
      <c r="GQD79" s="313"/>
      <c r="GQE79" s="313"/>
      <c r="GQF79" s="313"/>
      <c r="GQG79" s="313"/>
      <c r="GQH79" s="313"/>
      <c r="GQI79" s="313"/>
      <c r="GQJ79" s="313"/>
      <c r="GQK79" s="313"/>
      <c r="GQL79" s="313"/>
      <c r="GQM79" s="313"/>
      <c r="GQN79" s="313"/>
      <c r="GQO79" s="313"/>
      <c r="GQP79" s="313"/>
      <c r="GQQ79" s="313"/>
      <c r="GQR79" s="313"/>
      <c r="GQS79" s="313"/>
      <c r="GQT79" s="313"/>
      <c r="GQU79" s="313"/>
      <c r="GQV79" s="313"/>
      <c r="GQW79" s="313"/>
      <c r="GQX79" s="313"/>
      <c r="GQY79" s="313"/>
      <c r="GQZ79" s="313"/>
      <c r="GRA79" s="313"/>
      <c r="GRB79" s="313"/>
      <c r="GRC79" s="313"/>
      <c r="GRD79" s="313"/>
      <c r="GRE79" s="313"/>
      <c r="GRF79" s="313"/>
      <c r="GRG79" s="313"/>
      <c r="GRH79" s="313"/>
      <c r="GRI79" s="313"/>
      <c r="GRJ79" s="313"/>
      <c r="GRK79" s="313"/>
      <c r="GRL79" s="313"/>
      <c r="GRM79" s="313"/>
      <c r="GRN79" s="313"/>
      <c r="GRO79" s="313"/>
      <c r="GRP79" s="313"/>
      <c r="GRQ79" s="313"/>
      <c r="GRR79" s="313"/>
      <c r="GRS79" s="313"/>
      <c r="GRT79" s="313"/>
      <c r="GRU79" s="313"/>
      <c r="GRV79" s="313"/>
      <c r="GRW79" s="313"/>
      <c r="GRX79" s="313"/>
      <c r="GRY79" s="313"/>
      <c r="GRZ79" s="313"/>
      <c r="GSA79" s="313"/>
      <c r="GSB79" s="313"/>
      <c r="GSC79" s="313"/>
      <c r="GSD79" s="313"/>
      <c r="GSE79" s="313"/>
      <c r="GSF79" s="313"/>
      <c r="GSG79" s="313"/>
      <c r="GSH79" s="313"/>
      <c r="GSI79" s="313"/>
      <c r="GSJ79" s="313"/>
      <c r="GSK79" s="313"/>
      <c r="GSL79" s="313"/>
      <c r="GSM79" s="313"/>
      <c r="GSN79" s="313"/>
      <c r="GSO79" s="313"/>
      <c r="GSP79" s="313"/>
      <c r="GSQ79" s="313"/>
      <c r="GSR79" s="313"/>
      <c r="GSS79" s="313"/>
      <c r="GST79" s="313"/>
      <c r="GSU79" s="313"/>
      <c r="GSV79" s="313"/>
      <c r="GSW79" s="313"/>
      <c r="GSX79" s="313"/>
      <c r="GSY79" s="313"/>
      <c r="GSZ79" s="313"/>
      <c r="GTA79" s="313"/>
      <c r="GTB79" s="313"/>
      <c r="GTC79" s="313"/>
      <c r="GTD79" s="313"/>
      <c r="GTE79" s="313"/>
      <c r="GTF79" s="313"/>
      <c r="GTG79" s="313"/>
      <c r="GTH79" s="313"/>
      <c r="GTI79" s="313"/>
      <c r="GTJ79" s="313"/>
      <c r="GTK79" s="313"/>
      <c r="GTL79" s="313"/>
      <c r="GTM79" s="313"/>
      <c r="GTN79" s="313"/>
      <c r="GTO79" s="313"/>
      <c r="GTP79" s="313"/>
      <c r="GTQ79" s="313"/>
      <c r="GTR79" s="313"/>
      <c r="GTS79" s="313"/>
      <c r="GTT79" s="313"/>
      <c r="GTU79" s="313"/>
      <c r="GTV79" s="313"/>
      <c r="GTW79" s="313"/>
      <c r="GTX79" s="313"/>
      <c r="GTY79" s="313"/>
      <c r="GTZ79" s="313"/>
      <c r="GUA79" s="313"/>
      <c r="GUB79" s="313"/>
      <c r="GUC79" s="313"/>
      <c r="GUD79" s="313"/>
      <c r="GUE79" s="313"/>
      <c r="GUF79" s="313"/>
      <c r="GUG79" s="313"/>
      <c r="GUH79" s="313"/>
      <c r="GUI79" s="313"/>
      <c r="GUJ79" s="313"/>
      <c r="GUK79" s="313"/>
      <c r="GUL79" s="313"/>
      <c r="GUM79" s="313"/>
      <c r="GUN79" s="313"/>
      <c r="GUO79" s="313"/>
      <c r="GUP79" s="313"/>
      <c r="GUQ79" s="313"/>
      <c r="GUR79" s="313"/>
      <c r="GUS79" s="313"/>
      <c r="GUT79" s="313"/>
      <c r="GUU79" s="313"/>
      <c r="GUV79" s="313"/>
      <c r="GUW79" s="313"/>
      <c r="GUX79" s="313"/>
      <c r="GUY79" s="313"/>
      <c r="GUZ79" s="313"/>
      <c r="GVA79" s="313"/>
      <c r="GVB79" s="313"/>
      <c r="GVC79" s="313"/>
      <c r="GVD79" s="313"/>
      <c r="GVE79" s="313"/>
      <c r="GVF79" s="313"/>
      <c r="GVG79" s="313"/>
      <c r="GVH79" s="313"/>
      <c r="GVI79" s="313"/>
      <c r="GVJ79" s="313"/>
      <c r="GVK79" s="313"/>
      <c r="GVL79" s="313"/>
      <c r="GVM79" s="313"/>
      <c r="GVN79" s="313"/>
      <c r="GVO79" s="313"/>
      <c r="GVP79" s="313"/>
      <c r="GVQ79" s="313"/>
      <c r="GVR79" s="313"/>
      <c r="GVS79" s="313"/>
      <c r="GVT79" s="313"/>
      <c r="GVU79" s="313"/>
      <c r="GVV79" s="313"/>
      <c r="GVW79" s="313"/>
      <c r="GVX79" s="313"/>
      <c r="GVY79" s="313"/>
      <c r="GVZ79" s="313"/>
      <c r="GWA79" s="313"/>
      <c r="GWB79" s="313"/>
      <c r="GWC79" s="313"/>
      <c r="GWD79" s="313"/>
      <c r="GWE79" s="313"/>
      <c r="GWF79" s="313"/>
      <c r="GWG79" s="313"/>
      <c r="GWH79" s="313"/>
      <c r="GWI79" s="313"/>
      <c r="GWJ79" s="313"/>
      <c r="GWK79" s="313"/>
      <c r="GWL79" s="313"/>
      <c r="GWM79" s="313"/>
      <c r="GWN79" s="313"/>
      <c r="GWO79" s="313"/>
      <c r="GWP79" s="313"/>
      <c r="GWQ79" s="313"/>
      <c r="GWR79" s="313"/>
      <c r="GWS79" s="313"/>
      <c r="GWT79" s="313"/>
      <c r="GWU79" s="313"/>
      <c r="GWV79" s="313"/>
      <c r="GWW79" s="313"/>
      <c r="GWX79" s="313"/>
      <c r="GWY79" s="313"/>
      <c r="GWZ79" s="313"/>
      <c r="GXA79" s="313"/>
      <c r="GXB79" s="313"/>
      <c r="GXC79" s="313"/>
      <c r="GXD79" s="313"/>
      <c r="GXE79" s="313"/>
      <c r="GXF79" s="313"/>
      <c r="GXG79" s="313"/>
      <c r="GXH79" s="313"/>
      <c r="GXI79" s="313"/>
      <c r="GXJ79" s="313"/>
      <c r="GXK79" s="313"/>
      <c r="GXL79" s="313"/>
      <c r="GXM79" s="313"/>
      <c r="GXN79" s="313"/>
      <c r="GXO79" s="313"/>
      <c r="GXP79" s="313"/>
      <c r="GXQ79" s="313"/>
      <c r="GXR79" s="313"/>
      <c r="GXS79" s="313"/>
      <c r="GXT79" s="313"/>
      <c r="GXU79" s="313"/>
      <c r="GXV79" s="313"/>
      <c r="GXW79" s="313"/>
      <c r="GXX79" s="313"/>
      <c r="GXY79" s="313"/>
      <c r="GXZ79" s="313"/>
      <c r="GYA79" s="313"/>
      <c r="GYB79" s="313"/>
      <c r="GYC79" s="313"/>
      <c r="GYD79" s="313"/>
      <c r="GYE79" s="313"/>
      <c r="GYF79" s="313"/>
      <c r="GYG79" s="313"/>
      <c r="GYH79" s="313"/>
      <c r="GYI79" s="313"/>
      <c r="GYJ79" s="313"/>
      <c r="GYK79" s="313"/>
      <c r="GYL79" s="313"/>
      <c r="GYM79" s="313"/>
      <c r="GYN79" s="313"/>
      <c r="GYO79" s="313"/>
      <c r="GYP79" s="313"/>
      <c r="GYQ79" s="313"/>
      <c r="GYR79" s="313"/>
      <c r="GYS79" s="313"/>
      <c r="GYT79" s="313"/>
      <c r="GYU79" s="313"/>
      <c r="GYV79" s="313"/>
      <c r="GYW79" s="313"/>
      <c r="GYX79" s="313"/>
      <c r="GYY79" s="313"/>
      <c r="GYZ79" s="313"/>
      <c r="GZA79" s="313"/>
      <c r="GZB79" s="313"/>
      <c r="GZC79" s="313"/>
      <c r="GZD79" s="313"/>
      <c r="GZE79" s="313"/>
      <c r="GZF79" s="313"/>
      <c r="GZG79" s="313"/>
      <c r="GZH79" s="313"/>
      <c r="GZI79" s="313"/>
      <c r="GZJ79" s="313"/>
      <c r="GZK79" s="313"/>
      <c r="GZL79" s="313"/>
      <c r="GZM79" s="313"/>
      <c r="GZN79" s="313"/>
      <c r="GZO79" s="313"/>
      <c r="GZP79" s="313"/>
      <c r="GZQ79" s="313"/>
      <c r="GZR79" s="313"/>
      <c r="GZS79" s="313"/>
      <c r="GZT79" s="313"/>
      <c r="GZU79" s="313"/>
      <c r="GZV79" s="313"/>
      <c r="GZW79" s="313"/>
      <c r="GZX79" s="313"/>
      <c r="GZY79" s="313"/>
      <c r="GZZ79" s="313"/>
      <c r="HAA79" s="313"/>
      <c r="HAB79" s="313"/>
      <c r="HAC79" s="313"/>
      <c r="HAD79" s="313"/>
      <c r="HAE79" s="313"/>
      <c r="HAF79" s="313"/>
      <c r="HAG79" s="313"/>
      <c r="HAH79" s="313"/>
      <c r="HAI79" s="313"/>
      <c r="HAJ79" s="313"/>
      <c r="HAK79" s="313"/>
      <c r="HAL79" s="313"/>
      <c r="HAM79" s="313"/>
      <c r="HAN79" s="313"/>
      <c r="HAO79" s="313"/>
      <c r="HAP79" s="313"/>
      <c r="HAQ79" s="313"/>
      <c r="HAR79" s="313"/>
      <c r="HAS79" s="313"/>
      <c r="HAT79" s="313"/>
      <c r="HAU79" s="313"/>
      <c r="HAV79" s="313"/>
      <c r="HAW79" s="313"/>
      <c r="HAX79" s="313"/>
      <c r="HAY79" s="313"/>
      <c r="HAZ79" s="313"/>
      <c r="HBA79" s="313"/>
      <c r="HBB79" s="313"/>
      <c r="HBC79" s="313"/>
      <c r="HBD79" s="313"/>
      <c r="HBE79" s="313"/>
      <c r="HBF79" s="313"/>
      <c r="HBG79" s="313"/>
      <c r="HBH79" s="313"/>
      <c r="HBI79" s="313"/>
      <c r="HBJ79" s="313"/>
      <c r="HBK79" s="313"/>
      <c r="HBL79" s="313"/>
      <c r="HBM79" s="313"/>
      <c r="HBN79" s="313"/>
      <c r="HBO79" s="313"/>
      <c r="HBP79" s="313"/>
      <c r="HBQ79" s="313"/>
      <c r="HBR79" s="313"/>
      <c r="HBS79" s="313"/>
      <c r="HBT79" s="313"/>
      <c r="HBU79" s="313"/>
      <c r="HBV79" s="313"/>
      <c r="HBW79" s="313"/>
      <c r="HBX79" s="313"/>
      <c r="HBY79" s="313"/>
      <c r="HBZ79" s="313"/>
      <c r="HCA79" s="313"/>
      <c r="HCB79" s="313"/>
      <c r="HCC79" s="313"/>
      <c r="HCD79" s="313"/>
      <c r="HCE79" s="313"/>
      <c r="HCF79" s="313"/>
      <c r="HCG79" s="313"/>
      <c r="HCH79" s="313"/>
      <c r="HCI79" s="313"/>
      <c r="HCJ79" s="313"/>
      <c r="HCK79" s="313"/>
      <c r="HCL79" s="313"/>
      <c r="HCM79" s="313"/>
      <c r="HCN79" s="313"/>
      <c r="HCO79" s="313"/>
      <c r="HCP79" s="313"/>
      <c r="HCQ79" s="313"/>
      <c r="HCR79" s="313"/>
      <c r="HCS79" s="313"/>
      <c r="HCT79" s="313"/>
      <c r="HCU79" s="313"/>
      <c r="HCV79" s="313"/>
      <c r="HCW79" s="313"/>
      <c r="HCX79" s="313"/>
      <c r="HCY79" s="313"/>
      <c r="HCZ79" s="313"/>
      <c r="HDA79" s="313"/>
      <c r="HDB79" s="313"/>
      <c r="HDC79" s="313"/>
      <c r="HDD79" s="313"/>
      <c r="HDE79" s="313"/>
      <c r="HDF79" s="313"/>
      <c r="HDG79" s="313"/>
      <c r="HDH79" s="313"/>
      <c r="HDI79" s="313"/>
      <c r="HDJ79" s="313"/>
      <c r="HDK79" s="313"/>
      <c r="HDL79" s="313"/>
      <c r="HDM79" s="313"/>
      <c r="HDN79" s="313"/>
      <c r="HDO79" s="313"/>
      <c r="HDP79" s="313"/>
      <c r="HDQ79" s="313"/>
      <c r="HDR79" s="313"/>
      <c r="HDS79" s="313"/>
      <c r="HDT79" s="313"/>
      <c r="HDU79" s="313"/>
      <c r="HDV79" s="313"/>
      <c r="HDW79" s="313"/>
      <c r="HDX79" s="313"/>
      <c r="HDY79" s="313"/>
      <c r="HDZ79" s="313"/>
      <c r="HEA79" s="313"/>
      <c r="HEB79" s="313"/>
      <c r="HEC79" s="313"/>
      <c r="HED79" s="313"/>
      <c r="HEE79" s="313"/>
      <c r="HEF79" s="313"/>
      <c r="HEG79" s="313"/>
      <c r="HEH79" s="313"/>
      <c r="HEI79" s="313"/>
      <c r="HEJ79" s="313"/>
      <c r="HEK79" s="313"/>
      <c r="HEL79" s="313"/>
      <c r="HEM79" s="313"/>
      <c r="HEN79" s="313"/>
      <c r="HEO79" s="313"/>
      <c r="HEP79" s="313"/>
      <c r="HEQ79" s="313"/>
      <c r="HER79" s="313"/>
      <c r="HES79" s="313"/>
      <c r="HET79" s="313"/>
      <c r="HEU79" s="313"/>
      <c r="HEV79" s="313"/>
      <c r="HEW79" s="313"/>
      <c r="HEX79" s="313"/>
      <c r="HEY79" s="313"/>
      <c r="HEZ79" s="313"/>
      <c r="HFA79" s="313"/>
      <c r="HFB79" s="313"/>
      <c r="HFC79" s="313"/>
      <c r="HFD79" s="313"/>
      <c r="HFE79" s="313"/>
      <c r="HFF79" s="313"/>
      <c r="HFG79" s="313"/>
      <c r="HFH79" s="313"/>
      <c r="HFI79" s="313"/>
      <c r="HFJ79" s="313"/>
      <c r="HFK79" s="313"/>
      <c r="HFL79" s="313"/>
      <c r="HFM79" s="313"/>
      <c r="HFN79" s="313"/>
      <c r="HFO79" s="313"/>
      <c r="HFP79" s="313"/>
      <c r="HFQ79" s="313"/>
      <c r="HFR79" s="313"/>
      <c r="HFS79" s="313"/>
      <c r="HFT79" s="313"/>
      <c r="HFU79" s="313"/>
      <c r="HFV79" s="313"/>
      <c r="HFW79" s="313"/>
      <c r="HFX79" s="313"/>
      <c r="HFY79" s="313"/>
      <c r="HFZ79" s="313"/>
      <c r="HGA79" s="313"/>
      <c r="HGB79" s="313"/>
      <c r="HGC79" s="313"/>
      <c r="HGD79" s="313"/>
      <c r="HGE79" s="313"/>
      <c r="HGF79" s="313"/>
      <c r="HGG79" s="313"/>
      <c r="HGH79" s="313"/>
      <c r="HGI79" s="313"/>
      <c r="HGJ79" s="313"/>
      <c r="HGK79" s="313"/>
      <c r="HGL79" s="313"/>
      <c r="HGM79" s="313"/>
      <c r="HGN79" s="313"/>
      <c r="HGO79" s="313"/>
      <c r="HGP79" s="313"/>
      <c r="HGQ79" s="313"/>
      <c r="HGR79" s="313"/>
      <c r="HGS79" s="313"/>
      <c r="HGT79" s="313"/>
      <c r="HGU79" s="313"/>
      <c r="HGV79" s="313"/>
      <c r="HGW79" s="313"/>
      <c r="HGX79" s="313"/>
      <c r="HGY79" s="313"/>
      <c r="HGZ79" s="313"/>
      <c r="HHA79" s="313"/>
      <c r="HHB79" s="313"/>
      <c r="HHC79" s="313"/>
      <c r="HHD79" s="313"/>
      <c r="HHE79" s="313"/>
      <c r="HHF79" s="313"/>
      <c r="HHG79" s="313"/>
      <c r="HHH79" s="313"/>
      <c r="HHI79" s="313"/>
      <c r="HHJ79" s="313"/>
      <c r="HHK79" s="313"/>
      <c r="HHL79" s="313"/>
      <c r="HHM79" s="313"/>
      <c r="HHN79" s="313"/>
      <c r="HHO79" s="313"/>
      <c r="HHP79" s="313"/>
      <c r="HHQ79" s="313"/>
      <c r="HHR79" s="313"/>
      <c r="HHS79" s="313"/>
      <c r="HHT79" s="313"/>
      <c r="HHU79" s="313"/>
      <c r="HHV79" s="313"/>
      <c r="HHW79" s="313"/>
      <c r="HHX79" s="313"/>
      <c r="HHY79" s="313"/>
      <c r="HHZ79" s="313"/>
      <c r="HIA79" s="313"/>
      <c r="HIB79" s="313"/>
      <c r="HIC79" s="313"/>
      <c r="HID79" s="313"/>
      <c r="HIE79" s="313"/>
      <c r="HIF79" s="313"/>
      <c r="HIG79" s="313"/>
      <c r="HIH79" s="313"/>
      <c r="HII79" s="313"/>
      <c r="HIJ79" s="313"/>
      <c r="HIK79" s="313"/>
      <c r="HIL79" s="313"/>
      <c r="HIM79" s="313"/>
      <c r="HIN79" s="313"/>
      <c r="HIO79" s="313"/>
      <c r="HIP79" s="313"/>
      <c r="HIQ79" s="313"/>
      <c r="HIR79" s="313"/>
      <c r="HIS79" s="313"/>
      <c r="HIT79" s="313"/>
      <c r="HIU79" s="313"/>
      <c r="HIV79" s="313"/>
      <c r="HIW79" s="313"/>
      <c r="HIX79" s="313"/>
      <c r="HIY79" s="313"/>
      <c r="HIZ79" s="313"/>
      <c r="HJA79" s="313"/>
      <c r="HJB79" s="313"/>
      <c r="HJC79" s="313"/>
      <c r="HJD79" s="313"/>
      <c r="HJE79" s="313"/>
      <c r="HJF79" s="313"/>
      <c r="HJG79" s="313"/>
      <c r="HJH79" s="313"/>
      <c r="HJI79" s="313"/>
      <c r="HJJ79" s="313"/>
      <c r="HJK79" s="313"/>
      <c r="HJL79" s="313"/>
      <c r="HJM79" s="313"/>
      <c r="HJN79" s="313"/>
      <c r="HJO79" s="313"/>
      <c r="HJP79" s="313"/>
      <c r="HJQ79" s="313"/>
      <c r="HJR79" s="313"/>
      <c r="HJS79" s="313"/>
      <c r="HJT79" s="313"/>
      <c r="HJU79" s="313"/>
      <c r="HJV79" s="313"/>
      <c r="HJW79" s="313"/>
      <c r="HJX79" s="313"/>
      <c r="HJY79" s="313"/>
      <c r="HJZ79" s="313"/>
      <c r="HKA79" s="313"/>
      <c r="HKB79" s="313"/>
      <c r="HKC79" s="313"/>
      <c r="HKD79" s="313"/>
      <c r="HKE79" s="313"/>
      <c r="HKF79" s="313"/>
      <c r="HKG79" s="313"/>
      <c r="HKH79" s="313"/>
      <c r="HKI79" s="313"/>
      <c r="HKJ79" s="313"/>
      <c r="HKK79" s="313"/>
      <c r="HKL79" s="313"/>
      <c r="HKM79" s="313"/>
      <c r="HKN79" s="313"/>
      <c r="HKO79" s="313"/>
      <c r="HKP79" s="313"/>
      <c r="HKQ79" s="313"/>
      <c r="HKR79" s="313"/>
      <c r="HKS79" s="313"/>
      <c r="HKT79" s="313"/>
      <c r="HKU79" s="313"/>
      <c r="HKV79" s="313"/>
      <c r="HKW79" s="313"/>
      <c r="HKX79" s="313"/>
      <c r="HKY79" s="313"/>
      <c r="HKZ79" s="313"/>
      <c r="HLA79" s="313"/>
      <c r="HLB79" s="313"/>
      <c r="HLC79" s="313"/>
      <c r="HLD79" s="313"/>
      <c r="HLE79" s="313"/>
      <c r="HLF79" s="313"/>
      <c r="HLG79" s="313"/>
      <c r="HLH79" s="313"/>
      <c r="HLI79" s="313"/>
      <c r="HLJ79" s="313"/>
      <c r="HLK79" s="313"/>
      <c r="HLL79" s="313"/>
      <c r="HLM79" s="313"/>
      <c r="HLN79" s="313"/>
      <c r="HLO79" s="313"/>
      <c r="HLP79" s="313"/>
      <c r="HLQ79" s="313"/>
      <c r="HLR79" s="313"/>
      <c r="HLS79" s="313"/>
      <c r="HLT79" s="313"/>
      <c r="HLU79" s="313"/>
      <c r="HLV79" s="313"/>
      <c r="HLW79" s="313"/>
      <c r="HLX79" s="313"/>
      <c r="HLY79" s="313"/>
      <c r="HLZ79" s="313"/>
      <c r="HMA79" s="313"/>
      <c r="HMB79" s="313"/>
      <c r="HMC79" s="313"/>
      <c r="HMD79" s="313"/>
      <c r="HME79" s="313"/>
      <c r="HMF79" s="313"/>
      <c r="HMG79" s="313"/>
      <c r="HMH79" s="313"/>
      <c r="HMI79" s="313"/>
      <c r="HMJ79" s="313"/>
      <c r="HMK79" s="313"/>
      <c r="HML79" s="313"/>
      <c r="HMM79" s="313"/>
      <c r="HMN79" s="313"/>
      <c r="HMO79" s="313"/>
      <c r="HMP79" s="313"/>
      <c r="HMQ79" s="313"/>
      <c r="HMR79" s="313"/>
      <c r="HMS79" s="313"/>
      <c r="HMT79" s="313"/>
      <c r="HMU79" s="313"/>
      <c r="HMV79" s="313"/>
      <c r="HMW79" s="313"/>
      <c r="HMX79" s="313"/>
      <c r="HMY79" s="313"/>
      <c r="HMZ79" s="313"/>
      <c r="HNA79" s="313"/>
      <c r="HNB79" s="313"/>
      <c r="HNC79" s="313"/>
      <c r="HND79" s="313"/>
      <c r="HNE79" s="313"/>
      <c r="HNF79" s="313"/>
      <c r="HNG79" s="313"/>
      <c r="HNH79" s="313"/>
      <c r="HNI79" s="313"/>
      <c r="HNJ79" s="313"/>
      <c r="HNK79" s="313"/>
      <c r="HNL79" s="313"/>
      <c r="HNM79" s="313"/>
      <c r="HNN79" s="313"/>
      <c r="HNO79" s="313"/>
      <c r="HNP79" s="313"/>
      <c r="HNQ79" s="313"/>
      <c r="HNR79" s="313"/>
      <c r="HNS79" s="313"/>
      <c r="HNT79" s="313"/>
      <c r="HNU79" s="313"/>
      <c r="HNV79" s="313"/>
      <c r="HNW79" s="313"/>
      <c r="HNX79" s="313"/>
      <c r="HNY79" s="313"/>
      <c r="HNZ79" s="313"/>
      <c r="HOA79" s="313"/>
      <c r="HOB79" s="313"/>
      <c r="HOC79" s="313"/>
      <c r="HOD79" s="313"/>
      <c r="HOE79" s="313"/>
      <c r="HOF79" s="313"/>
      <c r="HOG79" s="313"/>
      <c r="HOH79" s="313"/>
      <c r="HOI79" s="313"/>
      <c r="HOJ79" s="313"/>
      <c r="HOK79" s="313"/>
      <c r="HOL79" s="313"/>
      <c r="HOM79" s="313"/>
      <c r="HON79" s="313"/>
      <c r="HOO79" s="313"/>
      <c r="HOP79" s="313"/>
      <c r="HOQ79" s="313"/>
      <c r="HOR79" s="313"/>
      <c r="HOS79" s="313"/>
      <c r="HOT79" s="313"/>
      <c r="HOU79" s="313"/>
      <c r="HOV79" s="313"/>
      <c r="HOW79" s="313"/>
      <c r="HOX79" s="313"/>
      <c r="HOY79" s="313"/>
      <c r="HOZ79" s="313"/>
      <c r="HPA79" s="313"/>
      <c r="HPB79" s="313"/>
      <c r="HPC79" s="313"/>
      <c r="HPD79" s="313"/>
      <c r="HPE79" s="313"/>
      <c r="HPF79" s="313"/>
      <c r="HPG79" s="313"/>
      <c r="HPH79" s="313"/>
      <c r="HPI79" s="313"/>
      <c r="HPJ79" s="313"/>
      <c r="HPK79" s="313"/>
      <c r="HPL79" s="313"/>
      <c r="HPM79" s="313"/>
      <c r="HPN79" s="313"/>
      <c r="HPO79" s="313"/>
      <c r="HPP79" s="313"/>
      <c r="HPQ79" s="313"/>
      <c r="HPR79" s="313"/>
      <c r="HPS79" s="313"/>
      <c r="HPT79" s="313"/>
      <c r="HPU79" s="313"/>
      <c r="HPV79" s="313"/>
      <c r="HPW79" s="313"/>
      <c r="HPX79" s="313"/>
      <c r="HPY79" s="313"/>
      <c r="HPZ79" s="313"/>
      <c r="HQA79" s="313"/>
      <c r="HQB79" s="313"/>
      <c r="HQC79" s="313"/>
      <c r="HQD79" s="313"/>
      <c r="HQE79" s="313"/>
      <c r="HQF79" s="313"/>
      <c r="HQG79" s="313"/>
      <c r="HQH79" s="313"/>
      <c r="HQI79" s="313"/>
      <c r="HQJ79" s="313"/>
      <c r="HQK79" s="313"/>
      <c r="HQL79" s="313"/>
      <c r="HQM79" s="313"/>
      <c r="HQN79" s="313"/>
      <c r="HQO79" s="313"/>
      <c r="HQP79" s="313"/>
      <c r="HQQ79" s="313"/>
      <c r="HQR79" s="313"/>
      <c r="HQS79" s="313"/>
      <c r="HQT79" s="313"/>
      <c r="HQU79" s="313"/>
      <c r="HQV79" s="313"/>
      <c r="HQW79" s="313"/>
      <c r="HQX79" s="313"/>
      <c r="HQY79" s="313"/>
      <c r="HQZ79" s="313"/>
      <c r="HRA79" s="313"/>
      <c r="HRB79" s="313"/>
      <c r="HRC79" s="313"/>
      <c r="HRD79" s="313"/>
      <c r="HRE79" s="313"/>
      <c r="HRF79" s="313"/>
      <c r="HRG79" s="313"/>
      <c r="HRH79" s="313"/>
      <c r="HRI79" s="313"/>
      <c r="HRJ79" s="313"/>
      <c r="HRK79" s="313"/>
      <c r="HRL79" s="313"/>
      <c r="HRM79" s="313"/>
      <c r="HRN79" s="313"/>
      <c r="HRO79" s="313"/>
      <c r="HRP79" s="313"/>
      <c r="HRQ79" s="313"/>
      <c r="HRR79" s="313"/>
      <c r="HRS79" s="313"/>
      <c r="HRT79" s="313"/>
      <c r="HRU79" s="313"/>
      <c r="HRV79" s="313"/>
      <c r="HRW79" s="313"/>
      <c r="HRX79" s="313"/>
      <c r="HRY79" s="313"/>
      <c r="HRZ79" s="313"/>
      <c r="HSA79" s="313"/>
      <c r="HSB79" s="313"/>
      <c r="HSC79" s="313"/>
      <c r="HSD79" s="313"/>
      <c r="HSE79" s="313"/>
      <c r="HSF79" s="313"/>
      <c r="HSG79" s="313"/>
      <c r="HSH79" s="313"/>
      <c r="HSI79" s="313"/>
      <c r="HSJ79" s="313"/>
      <c r="HSK79" s="313"/>
      <c r="HSL79" s="313"/>
      <c r="HSM79" s="313"/>
      <c r="HSN79" s="313"/>
      <c r="HSO79" s="313"/>
      <c r="HSP79" s="313"/>
      <c r="HSQ79" s="313"/>
      <c r="HSR79" s="313"/>
      <c r="HSS79" s="313"/>
      <c r="HST79" s="313"/>
      <c r="HSU79" s="313"/>
      <c r="HSV79" s="313"/>
      <c r="HSW79" s="313"/>
      <c r="HSX79" s="313"/>
      <c r="HSY79" s="313"/>
      <c r="HSZ79" s="313"/>
      <c r="HTA79" s="313"/>
      <c r="HTB79" s="313"/>
      <c r="HTC79" s="313"/>
      <c r="HTD79" s="313"/>
      <c r="HTE79" s="313"/>
      <c r="HTF79" s="313"/>
      <c r="HTG79" s="313"/>
      <c r="HTH79" s="313"/>
      <c r="HTI79" s="313"/>
      <c r="HTJ79" s="313"/>
      <c r="HTK79" s="313"/>
      <c r="HTL79" s="313"/>
      <c r="HTM79" s="313"/>
      <c r="HTN79" s="313"/>
      <c r="HTO79" s="313"/>
      <c r="HTP79" s="313"/>
      <c r="HTQ79" s="313"/>
      <c r="HTR79" s="313"/>
      <c r="HTS79" s="313"/>
      <c r="HTT79" s="313"/>
      <c r="HTU79" s="313"/>
      <c r="HTV79" s="313"/>
      <c r="HTW79" s="313"/>
      <c r="HTX79" s="313"/>
      <c r="HTY79" s="313"/>
      <c r="HTZ79" s="313"/>
      <c r="HUA79" s="313"/>
      <c r="HUB79" s="313"/>
      <c r="HUC79" s="313"/>
      <c r="HUD79" s="313"/>
      <c r="HUE79" s="313"/>
      <c r="HUF79" s="313"/>
      <c r="HUG79" s="313"/>
      <c r="HUH79" s="313"/>
      <c r="HUI79" s="313"/>
      <c r="HUJ79" s="313"/>
      <c r="HUK79" s="313"/>
      <c r="HUL79" s="313"/>
      <c r="HUM79" s="313"/>
      <c r="HUN79" s="313"/>
      <c r="HUO79" s="313"/>
      <c r="HUP79" s="313"/>
      <c r="HUQ79" s="313"/>
      <c r="HUR79" s="313"/>
      <c r="HUS79" s="313"/>
      <c r="HUT79" s="313"/>
      <c r="HUU79" s="313"/>
      <c r="HUV79" s="313"/>
      <c r="HUW79" s="313"/>
      <c r="HUX79" s="313"/>
      <c r="HUY79" s="313"/>
      <c r="HUZ79" s="313"/>
      <c r="HVA79" s="313"/>
      <c r="HVB79" s="313"/>
      <c r="HVC79" s="313"/>
      <c r="HVD79" s="313"/>
      <c r="HVE79" s="313"/>
      <c r="HVF79" s="313"/>
      <c r="HVG79" s="313"/>
      <c r="HVH79" s="313"/>
      <c r="HVI79" s="313"/>
      <c r="HVJ79" s="313"/>
      <c r="HVK79" s="313"/>
      <c r="HVL79" s="313"/>
      <c r="HVM79" s="313"/>
      <c r="HVN79" s="313"/>
      <c r="HVO79" s="313"/>
      <c r="HVP79" s="313"/>
      <c r="HVQ79" s="313"/>
      <c r="HVR79" s="313"/>
      <c r="HVS79" s="313"/>
      <c r="HVT79" s="313"/>
      <c r="HVU79" s="313"/>
      <c r="HVV79" s="313"/>
      <c r="HVW79" s="313"/>
      <c r="HVX79" s="313"/>
      <c r="HVY79" s="313"/>
      <c r="HVZ79" s="313"/>
      <c r="HWA79" s="313"/>
      <c r="HWB79" s="313"/>
      <c r="HWC79" s="313"/>
      <c r="HWD79" s="313"/>
      <c r="HWE79" s="313"/>
      <c r="HWF79" s="313"/>
      <c r="HWG79" s="313"/>
      <c r="HWH79" s="313"/>
      <c r="HWI79" s="313"/>
      <c r="HWJ79" s="313"/>
      <c r="HWK79" s="313"/>
      <c r="HWL79" s="313"/>
      <c r="HWM79" s="313"/>
      <c r="HWN79" s="313"/>
      <c r="HWO79" s="313"/>
      <c r="HWP79" s="313"/>
      <c r="HWQ79" s="313"/>
      <c r="HWR79" s="313"/>
      <c r="HWS79" s="313"/>
      <c r="HWT79" s="313"/>
      <c r="HWU79" s="313"/>
      <c r="HWV79" s="313"/>
      <c r="HWW79" s="313"/>
      <c r="HWX79" s="313"/>
      <c r="HWY79" s="313"/>
      <c r="HWZ79" s="313"/>
      <c r="HXA79" s="313"/>
      <c r="HXB79" s="313"/>
      <c r="HXC79" s="313"/>
      <c r="HXD79" s="313"/>
      <c r="HXE79" s="313"/>
      <c r="HXF79" s="313"/>
      <c r="HXG79" s="313"/>
      <c r="HXH79" s="313"/>
      <c r="HXI79" s="313"/>
      <c r="HXJ79" s="313"/>
      <c r="HXK79" s="313"/>
      <c r="HXL79" s="313"/>
      <c r="HXM79" s="313"/>
      <c r="HXN79" s="313"/>
      <c r="HXO79" s="313"/>
      <c r="HXP79" s="313"/>
      <c r="HXQ79" s="313"/>
      <c r="HXR79" s="313"/>
      <c r="HXS79" s="313"/>
      <c r="HXT79" s="313"/>
      <c r="HXU79" s="313"/>
      <c r="HXV79" s="313"/>
      <c r="HXW79" s="313"/>
      <c r="HXX79" s="313"/>
      <c r="HXY79" s="313"/>
      <c r="HXZ79" s="313"/>
      <c r="HYA79" s="313"/>
      <c r="HYB79" s="313"/>
      <c r="HYC79" s="313"/>
      <c r="HYD79" s="313"/>
      <c r="HYE79" s="313"/>
      <c r="HYF79" s="313"/>
      <c r="HYG79" s="313"/>
      <c r="HYH79" s="313"/>
      <c r="HYI79" s="313"/>
      <c r="HYJ79" s="313"/>
      <c r="HYK79" s="313"/>
      <c r="HYL79" s="313"/>
      <c r="HYM79" s="313"/>
      <c r="HYN79" s="313"/>
      <c r="HYO79" s="313"/>
      <c r="HYP79" s="313"/>
      <c r="HYQ79" s="313"/>
      <c r="HYR79" s="313"/>
      <c r="HYS79" s="313"/>
      <c r="HYT79" s="313"/>
      <c r="HYU79" s="313"/>
      <c r="HYV79" s="313"/>
      <c r="HYW79" s="313"/>
      <c r="HYX79" s="313"/>
      <c r="HYY79" s="313"/>
      <c r="HYZ79" s="313"/>
      <c r="HZA79" s="313"/>
      <c r="HZB79" s="313"/>
      <c r="HZC79" s="313"/>
      <c r="HZD79" s="313"/>
      <c r="HZE79" s="313"/>
      <c r="HZF79" s="313"/>
      <c r="HZG79" s="313"/>
      <c r="HZH79" s="313"/>
      <c r="HZI79" s="313"/>
      <c r="HZJ79" s="313"/>
      <c r="HZK79" s="313"/>
      <c r="HZL79" s="313"/>
      <c r="HZM79" s="313"/>
      <c r="HZN79" s="313"/>
      <c r="HZO79" s="313"/>
      <c r="HZP79" s="313"/>
      <c r="HZQ79" s="313"/>
      <c r="HZR79" s="313"/>
      <c r="HZS79" s="313"/>
      <c r="HZT79" s="313"/>
      <c r="HZU79" s="313"/>
      <c r="HZV79" s="313"/>
      <c r="HZW79" s="313"/>
      <c r="HZX79" s="313"/>
      <c r="HZY79" s="313"/>
      <c r="HZZ79" s="313"/>
      <c r="IAA79" s="313"/>
      <c r="IAB79" s="313"/>
      <c r="IAC79" s="313"/>
      <c r="IAD79" s="313"/>
      <c r="IAE79" s="313"/>
      <c r="IAF79" s="313"/>
      <c r="IAG79" s="313"/>
      <c r="IAH79" s="313"/>
      <c r="IAI79" s="313"/>
      <c r="IAJ79" s="313"/>
      <c r="IAK79" s="313"/>
      <c r="IAL79" s="313"/>
      <c r="IAM79" s="313"/>
      <c r="IAN79" s="313"/>
      <c r="IAO79" s="313"/>
      <c r="IAP79" s="313"/>
      <c r="IAQ79" s="313"/>
      <c r="IAR79" s="313"/>
      <c r="IAS79" s="313"/>
      <c r="IAT79" s="313"/>
      <c r="IAU79" s="313"/>
      <c r="IAV79" s="313"/>
      <c r="IAW79" s="313"/>
      <c r="IAX79" s="313"/>
      <c r="IAY79" s="313"/>
      <c r="IAZ79" s="313"/>
      <c r="IBA79" s="313"/>
      <c r="IBB79" s="313"/>
      <c r="IBC79" s="313"/>
      <c r="IBD79" s="313"/>
      <c r="IBE79" s="313"/>
      <c r="IBF79" s="313"/>
      <c r="IBG79" s="313"/>
      <c r="IBH79" s="313"/>
      <c r="IBI79" s="313"/>
      <c r="IBJ79" s="313"/>
      <c r="IBK79" s="313"/>
      <c r="IBL79" s="313"/>
      <c r="IBM79" s="313"/>
      <c r="IBN79" s="313"/>
      <c r="IBO79" s="313"/>
      <c r="IBP79" s="313"/>
      <c r="IBQ79" s="313"/>
      <c r="IBR79" s="313"/>
      <c r="IBS79" s="313"/>
      <c r="IBT79" s="313"/>
      <c r="IBU79" s="313"/>
      <c r="IBV79" s="313"/>
      <c r="IBW79" s="313"/>
      <c r="IBX79" s="313"/>
      <c r="IBY79" s="313"/>
      <c r="IBZ79" s="313"/>
      <c r="ICA79" s="313"/>
      <c r="ICB79" s="313"/>
      <c r="ICC79" s="313"/>
      <c r="ICD79" s="313"/>
      <c r="ICE79" s="313"/>
      <c r="ICF79" s="313"/>
      <c r="ICG79" s="313"/>
      <c r="ICH79" s="313"/>
      <c r="ICI79" s="313"/>
      <c r="ICJ79" s="313"/>
      <c r="ICK79" s="313"/>
      <c r="ICL79" s="313"/>
      <c r="ICM79" s="313"/>
      <c r="ICN79" s="313"/>
      <c r="ICO79" s="313"/>
      <c r="ICP79" s="313"/>
      <c r="ICQ79" s="313"/>
      <c r="ICR79" s="313"/>
      <c r="ICS79" s="313"/>
      <c r="ICT79" s="313"/>
      <c r="ICU79" s="313"/>
      <c r="ICV79" s="313"/>
      <c r="ICW79" s="313"/>
      <c r="ICX79" s="313"/>
      <c r="ICY79" s="313"/>
      <c r="ICZ79" s="313"/>
      <c r="IDA79" s="313"/>
      <c r="IDB79" s="313"/>
      <c r="IDC79" s="313"/>
      <c r="IDD79" s="313"/>
      <c r="IDE79" s="313"/>
      <c r="IDF79" s="313"/>
      <c r="IDG79" s="313"/>
      <c r="IDH79" s="313"/>
      <c r="IDI79" s="313"/>
      <c r="IDJ79" s="313"/>
      <c r="IDK79" s="313"/>
      <c r="IDL79" s="313"/>
      <c r="IDM79" s="313"/>
      <c r="IDN79" s="313"/>
      <c r="IDO79" s="313"/>
      <c r="IDP79" s="313"/>
      <c r="IDQ79" s="313"/>
      <c r="IDR79" s="313"/>
      <c r="IDS79" s="313"/>
      <c r="IDT79" s="313"/>
      <c r="IDU79" s="313"/>
      <c r="IDV79" s="313"/>
      <c r="IDW79" s="313"/>
      <c r="IDX79" s="313"/>
      <c r="IDY79" s="313"/>
      <c r="IDZ79" s="313"/>
      <c r="IEA79" s="313"/>
      <c r="IEB79" s="313"/>
      <c r="IEC79" s="313"/>
      <c r="IED79" s="313"/>
      <c r="IEE79" s="313"/>
      <c r="IEF79" s="313"/>
      <c r="IEG79" s="313"/>
      <c r="IEH79" s="313"/>
      <c r="IEI79" s="313"/>
      <c r="IEJ79" s="313"/>
      <c r="IEK79" s="313"/>
      <c r="IEL79" s="313"/>
      <c r="IEM79" s="313"/>
      <c r="IEN79" s="313"/>
      <c r="IEO79" s="313"/>
      <c r="IEP79" s="313"/>
      <c r="IEQ79" s="313"/>
      <c r="IER79" s="313"/>
      <c r="IES79" s="313"/>
      <c r="IET79" s="313"/>
      <c r="IEU79" s="313"/>
      <c r="IEV79" s="313"/>
      <c r="IEW79" s="313"/>
      <c r="IEX79" s="313"/>
      <c r="IEY79" s="313"/>
      <c r="IEZ79" s="313"/>
      <c r="IFA79" s="313"/>
      <c r="IFB79" s="313"/>
      <c r="IFC79" s="313"/>
      <c r="IFD79" s="313"/>
      <c r="IFE79" s="313"/>
      <c r="IFF79" s="313"/>
      <c r="IFG79" s="313"/>
      <c r="IFH79" s="313"/>
      <c r="IFI79" s="313"/>
      <c r="IFJ79" s="313"/>
      <c r="IFK79" s="313"/>
      <c r="IFL79" s="313"/>
      <c r="IFM79" s="313"/>
      <c r="IFN79" s="313"/>
      <c r="IFO79" s="313"/>
      <c r="IFP79" s="313"/>
      <c r="IFQ79" s="313"/>
      <c r="IFR79" s="313"/>
      <c r="IFS79" s="313"/>
      <c r="IFT79" s="313"/>
      <c r="IFU79" s="313"/>
      <c r="IFV79" s="313"/>
      <c r="IFW79" s="313"/>
      <c r="IFX79" s="313"/>
      <c r="IFY79" s="313"/>
      <c r="IFZ79" s="313"/>
      <c r="IGA79" s="313"/>
      <c r="IGB79" s="313"/>
      <c r="IGC79" s="313"/>
      <c r="IGD79" s="313"/>
      <c r="IGE79" s="313"/>
      <c r="IGF79" s="313"/>
      <c r="IGG79" s="313"/>
      <c r="IGH79" s="313"/>
      <c r="IGI79" s="313"/>
      <c r="IGJ79" s="313"/>
      <c r="IGK79" s="313"/>
      <c r="IGL79" s="313"/>
      <c r="IGM79" s="313"/>
      <c r="IGN79" s="313"/>
      <c r="IGO79" s="313"/>
      <c r="IGP79" s="313"/>
      <c r="IGQ79" s="313"/>
      <c r="IGR79" s="313"/>
      <c r="IGS79" s="313"/>
      <c r="IGT79" s="313"/>
      <c r="IGU79" s="313"/>
      <c r="IGV79" s="313"/>
      <c r="IGW79" s="313"/>
      <c r="IGX79" s="313"/>
      <c r="IGY79" s="313"/>
      <c r="IGZ79" s="313"/>
      <c r="IHA79" s="313"/>
      <c r="IHB79" s="313"/>
      <c r="IHC79" s="313"/>
      <c r="IHD79" s="313"/>
      <c r="IHE79" s="313"/>
      <c r="IHF79" s="313"/>
      <c r="IHG79" s="313"/>
      <c r="IHH79" s="313"/>
      <c r="IHI79" s="313"/>
      <c r="IHJ79" s="313"/>
      <c r="IHK79" s="313"/>
      <c r="IHL79" s="313"/>
      <c r="IHM79" s="313"/>
      <c r="IHN79" s="313"/>
      <c r="IHO79" s="313"/>
      <c r="IHP79" s="313"/>
      <c r="IHQ79" s="313"/>
      <c r="IHR79" s="313"/>
      <c r="IHS79" s="313"/>
      <c r="IHT79" s="313"/>
      <c r="IHU79" s="313"/>
      <c r="IHV79" s="313"/>
      <c r="IHW79" s="313"/>
      <c r="IHX79" s="313"/>
      <c r="IHY79" s="313"/>
      <c r="IHZ79" s="313"/>
      <c r="IIA79" s="313"/>
      <c r="IIB79" s="313"/>
      <c r="IIC79" s="313"/>
      <c r="IID79" s="313"/>
      <c r="IIE79" s="313"/>
      <c r="IIF79" s="313"/>
      <c r="IIG79" s="313"/>
      <c r="IIH79" s="313"/>
      <c r="III79" s="313"/>
      <c r="IIJ79" s="313"/>
      <c r="IIK79" s="313"/>
      <c r="IIL79" s="313"/>
      <c r="IIM79" s="313"/>
      <c r="IIN79" s="313"/>
      <c r="IIO79" s="313"/>
      <c r="IIP79" s="313"/>
      <c r="IIQ79" s="313"/>
      <c r="IIR79" s="313"/>
      <c r="IIS79" s="313"/>
      <c r="IIT79" s="313"/>
      <c r="IIU79" s="313"/>
      <c r="IIV79" s="313"/>
      <c r="IIW79" s="313"/>
      <c r="IIX79" s="313"/>
      <c r="IIY79" s="313"/>
      <c r="IIZ79" s="313"/>
      <c r="IJA79" s="313"/>
      <c r="IJB79" s="313"/>
      <c r="IJC79" s="313"/>
      <c r="IJD79" s="313"/>
      <c r="IJE79" s="313"/>
      <c r="IJF79" s="313"/>
      <c r="IJG79" s="313"/>
      <c r="IJH79" s="313"/>
      <c r="IJI79" s="313"/>
      <c r="IJJ79" s="313"/>
      <c r="IJK79" s="313"/>
      <c r="IJL79" s="313"/>
      <c r="IJM79" s="313"/>
      <c r="IJN79" s="313"/>
      <c r="IJO79" s="313"/>
      <c r="IJP79" s="313"/>
      <c r="IJQ79" s="313"/>
      <c r="IJR79" s="313"/>
      <c r="IJS79" s="313"/>
      <c r="IJT79" s="313"/>
      <c r="IJU79" s="313"/>
      <c r="IJV79" s="313"/>
      <c r="IJW79" s="313"/>
      <c r="IJX79" s="313"/>
      <c r="IJY79" s="313"/>
      <c r="IJZ79" s="313"/>
      <c r="IKA79" s="313"/>
      <c r="IKB79" s="313"/>
      <c r="IKC79" s="313"/>
      <c r="IKD79" s="313"/>
      <c r="IKE79" s="313"/>
      <c r="IKF79" s="313"/>
      <c r="IKG79" s="313"/>
      <c r="IKH79" s="313"/>
      <c r="IKI79" s="313"/>
      <c r="IKJ79" s="313"/>
      <c r="IKK79" s="313"/>
      <c r="IKL79" s="313"/>
      <c r="IKM79" s="313"/>
      <c r="IKN79" s="313"/>
      <c r="IKO79" s="313"/>
      <c r="IKP79" s="313"/>
      <c r="IKQ79" s="313"/>
      <c r="IKR79" s="313"/>
      <c r="IKS79" s="313"/>
      <c r="IKT79" s="313"/>
      <c r="IKU79" s="313"/>
      <c r="IKV79" s="313"/>
      <c r="IKW79" s="313"/>
      <c r="IKX79" s="313"/>
      <c r="IKY79" s="313"/>
      <c r="IKZ79" s="313"/>
      <c r="ILA79" s="313"/>
      <c r="ILB79" s="313"/>
      <c r="ILC79" s="313"/>
      <c r="ILD79" s="313"/>
      <c r="ILE79" s="313"/>
      <c r="ILF79" s="313"/>
      <c r="ILG79" s="313"/>
      <c r="ILH79" s="313"/>
      <c r="ILI79" s="313"/>
      <c r="ILJ79" s="313"/>
      <c r="ILK79" s="313"/>
      <c r="ILL79" s="313"/>
      <c r="ILM79" s="313"/>
      <c r="ILN79" s="313"/>
      <c r="ILO79" s="313"/>
      <c r="ILP79" s="313"/>
      <c r="ILQ79" s="313"/>
      <c r="ILR79" s="313"/>
      <c r="ILS79" s="313"/>
      <c r="ILT79" s="313"/>
      <c r="ILU79" s="313"/>
      <c r="ILV79" s="313"/>
      <c r="ILW79" s="313"/>
      <c r="ILX79" s="313"/>
      <c r="ILY79" s="313"/>
      <c r="ILZ79" s="313"/>
      <c r="IMA79" s="313"/>
      <c r="IMB79" s="313"/>
      <c r="IMC79" s="313"/>
      <c r="IMD79" s="313"/>
      <c r="IME79" s="313"/>
      <c r="IMF79" s="313"/>
      <c r="IMG79" s="313"/>
      <c r="IMH79" s="313"/>
      <c r="IMI79" s="313"/>
      <c r="IMJ79" s="313"/>
      <c r="IMK79" s="313"/>
      <c r="IML79" s="313"/>
      <c r="IMM79" s="313"/>
      <c r="IMN79" s="313"/>
      <c r="IMO79" s="313"/>
      <c r="IMP79" s="313"/>
      <c r="IMQ79" s="313"/>
      <c r="IMR79" s="313"/>
      <c r="IMS79" s="313"/>
      <c r="IMT79" s="313"/>
      <c r="IMU79" s="313"/>
      <c r="IMV79" s="313"/>
      <c r="IMW79" s="313"/>
      <c r="IMX79" s="313"/>
      <c r="IMY79" s="313"/>
      <c r="IMZ79" s="313"/>
      <c r="INA79" s="313"/>
      <c r="INB79" s="313"/>
      <c r="INC79" s="313"/>
      <c r="IND79" s="313"/>
      <c r="INE79" s="313"/>
      <c r="INF79" s="313"/>
      <c r="ING79" s="313"/>
      <c r="INH79" s="313"/>
      <c r="INI79" s="313"/>
      <c r="INJ79" s="313"/>
      <c r="INK79" s="313"/>
      <c r="INL79" s="313"/>
      <c r="INM79" s="313"/>
      <c r="INN79" s="313"/>
      <c r="INO79" s="313"/>
      <c r="INP79" s="313"/>
      <c r="INQ79" s="313"/>
      <c r="INR79" s="313"/>
      <c r="INS79" s="313"/>
      <c r="INT79" s="313"/>
      <c r="INU79" s="313"/>
      <c r="INV79" s="313"/>
      <c r="INW79" s="313"/>
      <c r="INX79" s="313"/>
      <c r="INY79" s="313"/>
      <c r="INZ79" s="313"/>
      <c r="IOA79" s="313"/>
      <c r="IOB79" s="313"/>
      <c r="IOC79" s="313"/>
      <c r="IOD79" s="313"/>
      <c r="IOE79" s="313"/>
      <c r="IOF79" s="313"/>
      <c r="IOG79" s="313"/>
      <c r="IOH79" s="313"/>
      <c r="IOI79" s="313"/>
      <c r="IOJ79" s="313"/>
      <c r="IOK79" s="313"/>
      <c r="IOL79" s="313"/>
      <c r="IOM79" s="313"/>
      <c r="ION79" s="313"/>
      <c r="IOO79" s="313"/>
      <c r="IOP79" s="313"/>
      <c r="IOQ79" s="313"/>
      <c r="IOR79" s="313"/>
      <c r="IOS79" s="313"/>
      <c r="IOT79" s="313"/>
      <c r="IOU79" s="313"/>
      <c r="IOV79" s="313"/>
      <c r="IOW79" s="313"/>
      <c r="IOX79" s="313"/>
      <c r="IOY79" s="313"/>
      <c r="IOZ79" s="313"/>
      <c r="IPA79" s="313"/>
      <c r="IPB79" s="313"/>
      <c r="IPC79" s="313"/>
      <c r="IPD79" s="313"/>
      <c r="IPE79" s="313"/>
      <c r="IPF79" s="313"/>
      <c r="IPG79" s="313"/>
      <c r="IPH79" s="313"/>
      <c r="IPI79" s="313"/>
      <c r="IPJ79" s="313"/>
      <c r="IPK79" s="313"/>
      <c r="IPL79" s="313"/>
      <c r="IPM79" s="313"/>
      <c r="IPN79" s="313"/>
      <c r="IPO79" s="313"/>
      <c r="IPP79" s="313"/>
      <c r="IPQ79" s="313"/>
      <c r="IPR79" s="313"/>
      <c r="IPS79" s="313"/>
      <c r="IPT79" s="313"/>
      <c r="IPU79" s="313"/>
      <c r="IPV79" s="313"/>
      <c r="IPW79" s="313"/>
      <c r="IPX79" s="313"/>
      <c r="IPY79" s="313"/>
      <c r="IPZ79" s="313"/>
      <c r="IQA79" s="313"/>
      <c r="IQB79" s="313"/>
      <c r="IQC79" s="313"/>
      <c r="IQD79" s="313"/>
      <c r="IQE79" s="313"/>
      <c r="IQF79" s="313"/>
      <c r="IQG79" s="313"/>
      <c r="IQH79" s="313"/>
      <c r="IQI79" s="313"/>
      <c r="IQJ79" s="313"/>
      <c r="IQK79" s="313"/>
      <c r="IQL79" s="313"/>
      <c r="IQM79" s="313"/>
      <c r="IQN79" s="313"/>
      <c r="IQO79" s="313"/>
      <c r="IQP79" s="313"/>
      <c r="IQQ79" s="313"/>
      <c r="IQR79" s="313"/>
      <c r="IQS79" s="313"/>
      <c r="IQT79" s="313"/>
      <c r="IQU79" s="313"/>
      <c r="IQV79" s="313"/>
      <c r="IQW79" s="313"/>
      <c r="IQX79" s="313"/>
      <c r="IQY79" s="313"/>
      <c r="IQZ79" s="313"/>
      <c r="IRA79" s="313"/>
      <c r="IRB79" s="313"/>
      <c r="IRC79" s="313"/>
      <c r="IRD79" s="313"/>
      <c r="IRE79" s="313"/>
      <c r="IRF79" s="313"/>
      <c r="IRG79" s="313"/>
      <c r="IRH79" s="313"/>
      <c r="IRI79" s="313"/>
      <c r="IRJ79" s="313"/>
      <c r="IRK79" s="313"/>
      <c r="IRL79" s="313"/>
      <c r="IRM79" s="313"/>
      <c r="IRN79" s="313"/>
      <c r="IRO79" s="313"/>
      <c r="IRP79" s="313"/>
      <c r="IRQ79" s="313"/>
      <c r="IRR79" s="313"/>
      <c r="IRS79" s="313"/>
      <c r="IRT79" s="313"/>
      <c r="IRU79" s="313"/>
      <c r="IRV79" s="313"/>
      <c r="IRW79" s="313"/>
      <c r="IRX79" s="313"/>
      <c r="IRY79" s="313"/>
      <c r="IRZ79" s="313"/>
      <c r="ISA79" s="313"/>
      <c r="ISB79" s="313"/>
      <c r="ISC79" s="313"/>
      <c r="ISD79" s="313"/>
      <c r="ISE79" s="313"/>
      <c r="ISF79" s="313"/>
      <c r="ISG79" s="313"/>
      <c r="ISH79" s="313"/>
      <c r="ISI79" s="313"/>
      <c r="ISJ79" s="313"/>
      <c r="ISK79" s="313"/>
      <c r="ISL79" s="313"/>
      <c r="ISM79" s="313"/>
      <c r="ISN79" s="313"/>
      <c r="ISO79" s="313"/>
      <c r="ISP79" s="313"/>
      <c r="ISQ79" s="313"/>
      <c r="ISR79" s="313"/>
      <c r="ISS79" s="313"/>
      <c r="IST79" s="313"/>
      <c r="ISU79" s="313"/>
      <c r="ISV79" s="313"/>
      <c r="ISW79" s="313"/>
      <c r="ISX79" s="313"/>
      <c r="ISY79" s="313"/>
      <c r="ISZ79" s="313"/>
      <c r="ITA79" s="313"/>
      <c r="ITB79" s="313"/>
      <c r="ITC79" s="313"/>
      <c r="ITD79" s="313"/>
      <c r="ITE79" s="313"/>
      <c r="ITF79" s="313"/>
      <c r="ITG79" s="313"/>
      <c r="ITH79" s="313"/>
      <c r="ITI79" s="313"/>
      <c r="ITJ79" s="313"/>
      <c r="ITK79" s="313"/>
      <c r="ITL79" s="313"/>
      <c r="ITM79" s="313"/>
      <c r="ITN79" s="313"/>
      <c r="ITO79" s="313"/>
      <c r="ITP79" s="313"/>
      <c r="ITQ79" s="313"/>
      <c r="ITR79" s="313"/>
      <c r="ITS79" s="313"/>
      <c r="ITT79" s="313"/>
      <c r="ITU79" s="313"/>
      <c r="ITV79" s="313"/>
      <c r="ITW79" s="313"/>
      <c r="ITX79" s="313"/>
      <c r="ITY79" s="313"/>
      <c r="ITZ79" s="313"/>
      <c r="IUA79" s="313"/>
      <c r="IUB79" s="313"/>
      <c r="IUC79" s="313"/>
      <c r="IUD79" s="313"/>
      <c r="IUE79" s="313"/>
      <c r="IUF79" s="313"/>
      <c r="IUG79" s="313"/>
      <c r="IUH79" s="313"/>
      <c r="IUI79" s="313"/>
      <c r="IUJ79" s="313"/>
      <c r="IUK79" s="313"/>
      <c r="IUL79" s="313"/>
      <c r="IUM79" s="313"/>
      <c r="IUN79" s="313"/>
      <c r="IUO79" s="313"/>
      <c r="IUP79" s="313"/>
      <c r="IUQ79" s="313"/>
      <c r="IUR79" s="313"/>
      <c r="IUS79" s="313"/>
      <c r="IUT79" s="313"/>
      <c r="IUU79" s="313"/>
      <c r="IUV79" s="313"/>
      <c r="IUW79" s="313"/>
      <c r="IUX79" s="313"/>
      <c r="IUY79" s="313"/>
      <c r="IUZ79" s="313"/>
      <c r="IVA79" s="313"/>
      <c r="IVB79" s="313"/>
      <c r="IVC79" s="313"/>
      <c r="IVD79" s="313"/>
      <c r="IVE79" s="313"/>
      <c r="IVF79" s="313"/>
      <c r="IVG79" s="313"/>
      <c r="IVH79" s="313"/>
      <c r="IVI79" s="313"/>
      <c r="IVJ79" s="313"/>
      <c r="IVK79" s="313"/>
      <c r="IVL79" s="313"/>
      <c r="IVM79" s="313"/>
      <c r="IVN79" s="313"/>
      <c r="IVO79" s="313"/>
      <c r="IVP79" s="313"/>
      <c r="IVQ79" s="313"/>
      <c r="IVR79" s="313"/>
      <c r="IVS79" s="313"/>
      <c r="IVT79" s="313"/>
      <c r="IVU79" s="313"/>
      <c r="IVV79" s="313"/>
      <c r="IVW79" s="313"/>
      <c r="IVX79" s="313"/>
      <c r="IVY79" s="313"/>
      <c r="IVZ79" s="313"/>
      <c r="IWA79" s="313"/>
      <c r="IWB79" s="313"/>
      <c r="IWC79" s="313"/>
      <c r="IWD79" s="313"/>
      <c r="IWE79" s="313"/>
      <c r="IWF79" s="313"/>
      <c r="IWG79" s="313"/>
      <c r="IWH79" s="313"/>
      <c r="IWI79" s="313"/>
      <c r="IWJ79" s="313"/>
      <c r="IWK79" s="313"/>
      <c r="IWL79" s="313"/>
      <c r="IWM79" s="313"/>
      <c r="IWN79" s="313"/>
      <c r="IWO79" s="313"/>
      <c r="IWP79" s="313"/>
      <c r="IWQ79" s="313"/>
      <c r="IWR79" s="313"/>
      <c r="IWS79" s="313"/>
      <c r="IWT79" s="313"/>
      <c r="IWU79" s="313"/>
      <c r="IWV79" s="313"/>
      <c r="IWW79" s="313"/>
      <c r="IWX79" s="313"/>
      <c r="IWY79" s="313"/>
      <c r="IWZ79" s="313"/>
      <c r="IXA79" s="313"/>
      <c r="IXB79" s="313"/>
      <c r="IXC79" s="313"/>
      <c r="IXD79" s="313"/>
      <c r="IXE79" s="313"/>
      <c r="IXF79" s="313"/>
      <c r="IXG79" s="313"/>
      <c r="IXH79" s="313"/>
      <c r="IXI79" s="313"/>
      <c r="IXJ79" s="313"/>
      <c r="IXK79" s="313"/>
      <c r="IXL79" s="313"/>
      <c r="IXM79" s="313"/>
      <c r="IXN79" s="313"/>
      <c r="IXO79" s="313"/>
      <c r="IXP79" s="313"/>
      <c r="IXQ79" s="313"/>
      <c r="IXR79" s="313"/>
      <c r="IXS79" s="313"/>
      <c r="IXT79" s="313"/>
      <c r="IXU79" s="313"/>
      <c r="IXV79" s="313"/>
      <c r="IXW79" s="313"/>
      <c r="IXX79" s="313"/>
      <c r="IXY79" s="313"/>
      <c r="IXZ79" s="313"/>
      <c r="IYA79" s="313"/>
      <c r="IYB79" s="313"/>
      <c r="IYC79" s="313"/>
      <c r="IYD79" s="313"/>
      <c r="IYE79" s="313"/>
      <c r="IYF79" s="313"/>
      <c r="IYG79" s="313"/>
      <c r="IYH79" s="313"/>
      <c r="IYI79" s="313"/>
      <c r="IYJ79" s="313"/>
      <c r="IYK79" s="313"/>
      <c r="IYL79" s="313"/>
      <c r="IYM79" s="313"/>
      <c r="IYN79" s="313"/>
      <c r="IYO79" s="313"/>
      <c r="IYP79" s="313"/>
      <c r="IYQ79" s="313"/>
      <c r="IYR79" s="313"/>
      <c r="IYS79" s="313"/>
      <c r="IYT79" s="313"/>
      <c r="IYU79" s="313"/>
      <c r="IYV79" s="313"/>
      <c r="IYW79" s="313"/>
      <c r="IYX79" s="313"/>
      <c r="IYY79" s="313"/>
      <c r="IYZ79" s="313"/>
      <c r="IZA79" s="313"/>
      <c r="IZB79" s="313"/>
      <c r="IZC79" s="313"/>
      <c r="IZD79" s="313"/>
      <c r="IZE79" s="313"/>
      <c r="IZF79" s="313"/>
      <c r="IZG79" s="313"/>
      <c r="IZH79" s="313"/>
      <c r="IZI79" s="313"/>
      <c r="IZJ79" s="313"/>
      <c r="IZK79" s="313"/>
      <c r="IZL79" s="313"/>
      <c r="IZM79" s="313"/>
      <c r="IZN79" s="313"/>
      <c r="IZO79" s="313"/>
      <c r="IZP79" s="313"/>
      <c r="IZQ79" s="313"/>
      <c r="IZR79" s="313"/>
      <c r="IZS79" s="313"/>
      <c r="IZT79" s="313"/>
      <c r="IZU79" s="313"/>
      <c r="IZV79" s="313"/>
      <c r="IZW79" s="313"/>
      <c r="IZX79" s="313"/>
      <c r="IZY79" s="313"/>
      <c r="IZZ79" s="313"/>
      <c r="JAA79" s="313"/>
      <c r="JAB79" s="313"/>
      <c r="JAC79" s="313"/>
      <c r="JAD79" s="313"/>
      <c r="JAE79" s="313"/>
      <c r="JAF79" s="313"/>
      <c r="JAG79" s="313"/>
      <c r="JAH79" s="313"/>
      <c r="JAI79" s="313"/>
      <c r="JAJ79" s="313"/>
      <c r="JAK79" s="313"/>
      <c r="JAL79" s="313"/>
      <c r="JAM79" s="313"/>
      <c r="JAN79" s="313"/>
      <c r="JAO79" s="313"/>
      <c r="JAP79" s="313"/>
      <c r="JAQ79" s="313"/>
      <c r="JAR79" s="313"/>
      <c r="JAS79" s="313"/>
      <c r="JAT79" s="313"/>
      <c r="JAU79" s="313"/>
      <c r="JAV79" s="313"/>
      <c r="JAW79" s="313"/>
      <c r="JAX79" s="313"/>
      <c r="JAY79" s="313"/>
      <c r="JAZ79" s="313"/>
      <c r="JBA79" s="313"/>
      <c r="JBB79" s="313"/>
      <c r="JBC79" s="313"/>
      <c r="JBD79" s="313"/>
      <c r="JBE79" s="313"/>
      <c r="JBF79" s="313"/>
      <c r="JBG79" s="313"/>
      <c r="JBH79" s="313"/>
      <c r="JBI79" s="313"/>
      <c r="JBJ79" s="313"/>
      <c r="JBK79" s="313"/>
      <c r="JBL79" s="313"/>
      <c r="JBM79" s="313"/>
      <c r="JBN79" s="313"/>
      <c r="JBO79" s="313"/>
      <c r="JBP79" s="313"/>
      <c r="JBQ79" s="313"/>
      <c r="JBR79" s="313"/>
      <c r="JBS79" s="313"/>
      <c r="JBT79" s="313"/>
      <c r="JBU79" s="313"/>
      <c r="JBV79" s="313"/>
      <c r="JBW79" s="313"/>
      <c r="JBX79" s="313"/>
      <c r="JBY79" s="313"/>
      <c r="JBZ79" s="313"/>
      <c r="JCA79" s="313"/>
      <c r="JCB79" s="313"/>
      <c r="JCC79" s="313"/>
      <c r="JCD79" s="313"/>
      <c r="JCE79" s="313"/>
      <c r="JCF79" s="313"/>
      <c r="JCG79" s="313"/>
      <c r="JCH79" s="313"/>
      <c r="JCI79" s="313"/>
      <c r="JCJ79" s="313"/>
      <c r="JCK79" s="313"/>
      <c r="JCL79" s="313"/>
      <c r="JCM79" s="313"/>
      <c r="JCN79" s="313"/>
      <c r="JCO79" s="313"/>
      <c r="JCP79" s="313"/>
      <c r="JCQ79" s="313"/>
      <c r="JCR79" s="313"/>
      <c r="JCS79" s="313"/>
      <c r="JCT79" s="313"/>
      <c r="JCU79" s="313"/>
      <c r="JCV79" s="313"/>
      <c r="JCW79" s="313"/>
      <c r="JCX79" s="313"/>
      <c r="JCY79" s="313"/>
      <c r="JCZ79" s="313"/>
      <c r="JDA79" s="313"/>
      <c r="JDB79" s="313"/>
      <c r="JDC79" s="313"/>
      <c r="JDD79" s="313"/>
      <c r="JDE79" s="313"/>
      <c r="JDF79" s="313"/>
      <c r="JDG79" s="313"/>
      <c r="JDH79" s="313"/>
      <c r="JDI79" s="313"/>
      <c r="JDJ79" s="313"/>
      <c r="JDK79" s="313"/>
      <c r="JDL79" s="313"/>
      <c r="JDM79" s="313"/>
      <c r="JDN79" s="313"/>
      <c r="JDO79" s="313"/>
      <c r="JDP79" s="313"/>
      <c r="JDQ79" s="313"/>
      <c r="JDR79" s="313"/>
      <c r="JDS79" s="313"/>
      <c r="JDT79" s="313"/>
      <c r="JDU79" s="313"/>
      <c r="JDV79" s="313"/>
      <c r="JDW79" s="313"/>
      <c r="JDX79" s="313"/>
      <c r="JDY79" s="313"/>
      <c r="JDZ79" s="313"/>
      <c r="JEA79" s="313"/>
      <c r="JEB79" s="313"/>
      <c r="JEC79" s="313"/>
      <c r="JED79" s="313"/>
      <c r="JEE79" s="313"/>
      <c r="JEF79" s="313"/>
      <c r="JEG79" s="313"/>
      <c r="JEH79" s="313"/>
      <c r="JEI79" s="313"/>
      <c r="JEJ79" s="313"/>
      <c r="JEK79" s="313"/>
      <c r="JEL79" s="313"/>
      <c r="JEM79" s="313"/>
      <c r="JEN79" s="313"/>
      <c r="JEO79" s="313"/>
      <c r="JEP79" s="313"/>
      <c r="JEQ79" s="313"/>
      <c r="JER79" s="313"/>
      <c r="JES79" s="313"/>
      <c r="JET79" s="313"/>
      <c r="JEU79" s="313"/>
      <c r="JEV79" s="313"/>
      <c r="JEW79" s="313"/>
      <c r="JEX79" s="313"/>
      <c r="JEY79" s="313"/>
      <c r="JEZ79" s="313"/>
      <c r="JFA79" s="313"/>
      <c r="JFB79" s="313"/>
      <c r="JFC79" s="313"/>
      <c r="JFD79" s="313"/>
      <c r="JFE79" s="313"/>
      <c r="JFF79" s="313"/>
      <c r="JFG79" s="313"/>
      <c r="JFH79" s="313"/>
      <c r="JFI79" s="313"/>
      <c r="JFJ79" s="313"/>
      <c r="JFK79" s="313"/>
      <c r="JFL79" s="313"/>
      <c r="JFM79" s="313"/>
      <c r="JFN79" s="313"/>
      <c r="JFO79" s="313"/>
      <c r="JFP79" s="313"/>
      <c r="JFQ79" s="313"/>
      <c r="JFR79" s="313"/>
      <c r="JFS79" s="313"/>
      <c r="JFT79" s="313"/>
      <c r="JFU79" s="313"/>
      <c r="JFV79" s="313"/>
      <c r="JFW79" s="313"/>
      <c r="JFX79" s="313"/>
      <c r="JFY79" s="313"/>
      <c r="JFZ79" s="313"/>
      <c r="JGA79" s="313"/>
      <c r="JGB79" s="313"/>
      <c r="JGC79" s="313"/>
      <c r="JGD79" s="313"/>
      <c r="JGE79" s="313"/>
      <c r="JGF79" s="313"/>
      <c r="JGG79" s="313"/>
      <c r="JGH79" s="313"/>
      <c r="JGI79" s="313"/>
      <c r="JGJ79" s="313"/>
      <c r="JGK79" s="313"/>
      <c r="JGL79" s="313"/>
      <c r="JGM79" s="313"/>
      <c r="JGN79" s="313"/>
      <c r="JGO79" s="313"/>
      <c r="JGP79" s="313"/>
      <c r="JGQ79" s="313"/>
      <c r="JGR79" s="313"/>
      <c r="JGS79" s="313"/>
      <c r="JGT79" s="313"/>
      <c r="JGU79" s="313"/>
      <c r="JGV79" s="313"/>
      <c r="JGW79" s="313"/>
      <c r="JGX79" s="313"/>
      <c r="JGY79" s="313"/>
      <c r="JGZ79" s="313"/>
      <c r="JHA79" s="313"/>
      <c r="JHB79" s="313"/>
      <c r="JHC79" s="313"/>
      <c r="JHD79" s="313"/>
      <c r="JHE79" s="313"/>
      <c r="JHF79" s="313"/>
      <c r="JHG79" s="313"/>
      <c r="JHH79" s="313"/>
      <c r="JHI79" s="313"/>
      <c r="JHJ79" s="313"/>
      <c r="JHK79" s="313"/>
      <c r="JHL79" s="313"/>
      <c r="JHM79" s="313"/>
      <c r="JHN79" s="313"/>
      <c r="JHO79" s="313"/>
      <c r="JHP79" s="313"/>
      <c r="JHQ79" s="313"/>
      <c r="JHR79" s="313"/>
      <c r="JHS79" s="313"/>
      <c r="JHT79" s="313"/>
      <c r="JHU79" s="313"/>
      <c r="JHV79" s="313"/>
      <c r="JHW79" s="313"/>
      <c r="JHX79" s="313"/>
      <c r="JHY79" s="313"/>
      <c r="JHZ79" s="313"/>
      <c r="JIA79" s="313"/>
      <c r="JIB79" s="313"/>
      <c r="JIC79" s="313"/>
      <c r="JID79" s="313"/>
      <c r="JIE79" s="313"/>
      <c r="JIF79" s="313"/>
      <c r="JIG79" s="313"/>
      <c r="JIH79" s="313"/>
      <c r="JII79" s="313"/>
      <c r="JIJ79" s="313"/>
      <c r="JIK79" s="313"/>
      <c r="JIL79" s="313"/>
      <c r="JIM79" s="313"/>
      <c r="JIN79" s="313"/>
      <c r="JIO79" s="313"/>
      <c r="JIP79" s="313"/>
      <c r="JIQ79" s="313"/>
      <c r="JIR79" s="313"/>
      <c r="JIS79" s="313"/>
      <c r="JIT79" s="313"/>
      <c r="JIU79" s="313"/>
      <c r="JIV79" s="313"/>
      <c r="JIW79" s="313"/>
      <c r="JIX79" s="313"/>
      <c r="JIY79" s="313"/>
      <c r="JIZ79" s="313"/>
      <c r="JJA79" s="313"/>
      <c r="JJB79" s="313"/>
      <c r="JJC79" s="313"/>
      <c r="JJD79" s="313"/>
      <c r="JJE79" s="313"/>
      <c r="JJF79" s="313"/>
      <c r="JJG79" s="313"/>
      <c r="JJH79" s="313"/>
      <c r="JJI79" s="313"/>
      <c r="JJJ79" s="313"/>
      <c r="JJK79" s="313"/>
      <c r="JJL79" s="313"/>
      <c r="JJM79" s="313"/>
      <c r="JJN79" s="313"/>
      <c r="JJO79" s="313"/>
      <c r="JJP79" s="313"/>
      <c r="JJQ79" s="313"/>
      <c r="JJR79" s="313"/>
      <c r="JJS79" s="313"/>
      <c r="JJT79" s="313"/>
      <c r="JJU79" s="313"/>
      <c r="JJV79" s="313"/>
      <c r="JJW79" s="313"/>
      <c r="JJX79" s="313"/>
      <c r="JJY79" s="313"/>
      <c r="JJZ79" s="313"/>
      <c r="JKA79" s="313"/>
      <c r="JKB79" s="313"/>
      <c r="JKC79" s="313"/>
      <c r="JKD79" s="313"/>
      <c r="JKE79" s="313"/>
      <c r="JKF79" s="313"/>
      <c r="JKG79" s="313"/>
      <c r="JKH79" s="313"/>
      <c r="JKI79" s="313"/>
      <c r="JKJ79" s="313"/>
      <c r="JKK79" s="313"/>
      <c r="JKL79" s="313"/>
      <c r="JKM79" s="313"/>
      <c r="JKN79" s="313"/>
      <c r="JKO79" s="313"/>
      <c r="JKP79" s="313"/>
      <c r="JKQ79" s="313"/>
      <c r="JKR79" s="313"/>
      <c r="JKS79" s="313"/>
      <c r="JKT79" s="313"/>
      <c r="JKU79" s="313"/>
      <c r="JKV79" s="313"/>
      <c r="JKW79" s="313"/>
      <c r="JKX79" s="313"/>
      <c r="JKY79" s="313"/>
      <c r="JKZ79" s="313"/>
      <c r="JLA79" s="313"/>
      <c r="JLB79" s="313"/>
      <c r="JLC79" s="313"/>
      <c r="JLD79" s="313"/>
      <c r="JLE79" s="313"/>
      <c r="JLF79" s="313"/>
      <c r="JLG79" s="313"/>
      <c r="JLH79" s="313"/>
      <c r="JLI79" s="313"/>
      <c r="JLJ79" s="313"/>
      <c r="JLK79" s="313"/>
      <c r="JLL79" s="313"/>
      <c r="JLM79" s="313"/>
      <c r="JLN79" s="313"/>
      <c r="JLO79" s="313"/>
      <c r="JLP79" s="313"/>
      <c r="JLQ79" s="313"/>
      <c r="JLR79" s="313"/>
      <c r="JLS79" s="313"/>
      <c r="JLT79" s="313"/>
      <c r="JLU79" s="313"/>
      <c r="JLV79" s="313"/>
      <c r="JLW79" s="313"/>
      <c r="JLX79" s="313"/>
      <c r="JLY79" s="313"/>
      <c r="JLZ79" s="313"/>
      <c r="JMA79" s="313"/>
      <c r="JMB79" s="313"/>
      <c r="JMC79" s="313"/>
      <c r="JMD79" s="313"/>
      <c r="JME79" s="313"/>
      <c r="JMF79" s="313"/>
      <c r="JMG79" s="313"/>
      <c r="JMH79" s="313"/>
      <c r="JMI79" s="313"/>
      <c r="JMJ79" s="313"/>
      <c r="JMK79" s="313"/>
      <c r="JML79" s="313"/>
      <c r="JMM79" s="313"/>
      <c r="JMN79" s="313"/>
      <c r="JMO79" s="313"/>
      <c r="JMP79" s="313"/>
      <c r="JMQ79" s="313"/>
      <c r="JMR79" s="313"/>
      <c r="JMS79" s="313"/>
      <c r="JMT79" s="313"/>
      <c r="JMU79" s="313"/>
      <c r="JMV79" s="313"/>
      <c r="JMW79" s="313"/>
      <c r="JMX79" s="313"/>
      <c r="JMY79" s="313"/>
      <c r="JMZ79" s="313"/>
      <c r="JNA79" s="313"/>
      <c r="JNB79" s="313"/>
      <c r="JNC79" s="313"/>
      <c r="JND79" s="313"/>
      <c r="JNE79" s="313"/>
      <c r="JNF79" s="313"/>
      <c r="JNG79" s="313"/>
      <c r="JNH79" s="313"/>
      <c r="JNI79" s="313"/>
      <c r="JNJ79" s="313"/>
      <c r="JNK79" s="313"/>
      <c r="JNL79" s="313"/>
      <c r="JNM79" s="313"/>
      <c r="JNN79" s="313"/>
      <c r="JNO79" s="313"/>
      <c r="JNP79" s="313"/>
      <c r="JNQ79" s="313"/>
      <c r="JNR79" s="313"/>
      <c r="JNS79" s="313"/>
      <c r="JNT79" s="313"/>
      <c r="JNU79" s="313"/>
      <c r="JNV79" s="313"/>
      <c r="JNW79" s="313"/>
      <c r="JNX79" s="313"/>
      <c r="JNY79" s="313"/>
      <c r="JNZ79" s="313"/>
      <c r="JOA79" s="313"/>
      <c r="JOB79" s="313"/>
      <c r="JOC79" s="313"/>
      <c r="JOD79" s="313"/>
      <c r="JOE79" s="313"/>
      <c r="JOF79" s="313"/>
      <c r="JOG79" s="313"/>
      <c r="JOH79" s="313"/>
      <c r="JOI79" s="313"/>
      <c r="JOJ79" s="313"/>
      <c r="JOK79" s="313"/>
      <c r="JOL79" s="313"/>
      <c r="JOM79" s="313"/>
      <c r="JON79" s="313"/>
      <c r="JOO79" s="313"/>
      <c r="JOP79" s="313"/>
      <c r="JOQ79" s="313"/>
      <c r="JOR79" s="313"/>
      <c r="JOS79" s="313"/>
      <c r="JOT79" s="313"/>
      <c r="JOU79" s="313"/>
      <c r="JOV79" s="313"/>
      <c r="JOW79" s="313"/>
      <c r="JOX79" s="313"/>
      <c r="JOY79" s="313"/>
      <c r="JOZ79" s="313"/>
      <c r="JPA79" s="313"/>
      <c r="JPB79" s="313"/>
      <c r="JPC79" s="313"/>
      <c r="JPD79" s="313"/>
      <c r="JPE79" s="313"/>
      <c r="JPF79" s="313"/>
      <c r="JPG79" s="313"/>
      <c r="JPH79" s="313"/>
      <c r="JPI79" s="313"/>
      <c r="JPJ79" s="313"/>
      <c r="JPK79" s="313"/>
      <c r="JPL79" s="313"/>
      <c r="JPM79" s="313"/>
      <c r="JPN79" s="313"/>
      <c r="JPO79" s="313"/>
      <c r="JPP79" s="313"/>
      <c r="JPQ79" s="313"/>
      <c r="JPR79" s="313"/>
      <c r="JPS79" s="313"/>
      <c r="JPT79" s="313"/>
      <c r="JPU79" s="313"/>
      <c r="JPV79" s="313"/>
      <c r="JPW79" s="313"/>
      <c r="JPX79" s="313"/>
      <c r="JPY79" s="313"/>
      <c r="JPZ79" s="313"/>
      <c r="JQA79" s="313"/>
      <c r="JQB79" s="313"/>
      <c r="JQC79" s="313"/>
      <c r="JQD79" s="313"/>
      <c r="JQE79" s="313"/>
      <c r="JQF79" s="313"/>
      <c r="JQG79" s="313"/>
      <c r="JQH79" s="313"/>
      <c r="JQI79" s="313"/>
      <c r="JQJ79" s="313"/>
      <c r="JQK79" s="313"/>
      <c r="JQL79" s="313"/>
      <c r="JQM79" s="313"/>
      <c r="JQN79" s="313"/>
      <c r="JQO79" s="313"/>
      <c r="JQP79" s="313"/>
      <c r="JQQ79" s="313"/>
      <c r="JQR79" s="313"/>
      <c r="JQS79" s="313"/>
      <c r="JQT79" s="313"/>
      <c r="JQU79" s="313"/>
      <c r="JQV79" s="313"/>
      <c r="JQW79" s="313"/>
      <c r="JQX79" s="313"/>
      <c r="JQY79" s="313"/>
      <c r="JQZ79" s="313"/>
      <c r="JRA79" s="313"/>
      <c r="JRB79" s="313"/>
      <c r="JRC79" s="313"/>
      <c r="JRD79" s="313"/>
      <c r="JRE79" s="313"/>
      <c r="JRF79" s="313"/>
      <c r="JRG79" s="313"/>
      <c r="JRH79" s="313"/>
      <c r="JRI79" s="313"/>
      <c r="JRJ79" s="313"/>
      <c r="JRK79" s="313"/>
      <c r="JRL79" s="313"/>
      <c r="JRM79" s="313"/>
      <c r="JRN79" s="313"/>
      <c r="JRO79" s="313"/>
      <c r="JRP79" s="313"/>
      <c r="JRQ79" s="313"/>
      <c r="JRR79" s="313"/>
      <c r="JRS79" s="313"/>
      <c r="JRT79" s="313"/>
      <c r="JRU79" s="313"/>
      <c r="JRV79" s="313"/>
      <c r="JRW79" s="313"/>
      <c r="JRX79" s="313"/>
      <c r="JRY79" s="313"/>
      <c r="JRZ79" s="313"/>
      <c r="JSA79" s="313"/>
      <c r="JSB79" s="313"/>
      <c r="JSC79" s="313"/>
      <c r="JSD79" s="313"/>
      <c r="JSE79" s="313"/>
      <c r="JSF79" s="313"/>
      <c r="JSG79" s="313"/>
      <c r="JSH79" s="313"/>
      <c r="JSI79" s="313"/>
      <c r="JSJ79" s="313"/>
      <c r="JSK79" s="313"/>
      <c r="JSL79" s="313"/>
      <c r="JSM79" s="313"/>
      <c r="JSN79" s="313"/>
      <c r="JSO79" s="313"/>
      <c r="JSP79" s="313"/>
      <c r="JSQ79" s="313"/>
      <c r="JSR79" s="313"/>
      <c r="JSS79" s="313"/>
      <c r="JST79" s="313"/>
      <c r="JSU79" s="313"/>
      <c r="JSV79" s="313"/>
      <c r="JSW79" s="313"/>
      <c r="JSX79" s="313"/>
      <c r="JSY79" s="313"/>
      <c r="JSZ79" s="313"/>
      <c r="JTA79" s="313"/>
      <c r="JTB79" s="313"/>
      <c r="JTC79" s="313"/>
      <c r="JTD79" s="313"/>
      <c r="JTE79" s="313"/>
      <c r="JTF79" s="313"/>
      <c r="JTG79" s="313"/>
      <c r="JTH79" s="313"/>
      <c r="JTI79" s="313"/>
      <c r="JTJ79" s="313"/>
      <c r="JTK79" s="313"/>
      <c r="JTL79" s="313"/>
      <c r="JTM79" s="313"/>
      <c r="JTN79" s="313"/>
      <c r="JTO79" s="313"/>
      <c r="JTP79" s="313"/>
      <c r="JTQ79" s="313"/>
      <c r="JTR79" s="313"/>
      <c r="JTS79" s="313"/>
      <c r="JTT79" s="313"/>
      <c r="JTU79" s="313"/>
      <c r="JTV79" s="313"/>
      <c r="JTW79" s="313"/>
      <c r="JTX79" s="313"/>
      <c r="JTY79" s="313"/>
      <c r="JTZ79" s="313"/>
      <c r="JUA79" s="313"/>
      <c r="JUB79" s="313"/>
      <c r="JUC79" s="313"/>
      <c r="JUD79" s="313"/>
      <c r="JUE79" s="313"/>
      <c r="JUF79" s="313"/>
      <c r="JUG79" s="313"/>
      <c r="JUH79" s="313"/>
      <c r="JUI79" s="313"/>
      <c r="JUJ79" s="313"/>
      <c r="JUK79" s="313"/>
      <c r="JUL79" s="313"/>
      <c r="JUM79" s="313"/>
      <c r="JUN79" s="313"/>
      <c r="JUO79" s="313"/>
      <c r="JUP79" s="313"/>
      <c r="JUQ79" s="313"/>
      <c r="JUR79" s="313"/>
      <c r="JUS79" s="313"/>
      <c r="JUT79" s="313"/>
      <c r="JUU79" s="313"/>
      <c r="JUV79" s="313"/>
      <c r="JUW79" s="313"/>
      <c r="JUX79" s="313"/>
      <c r="JUY79" s="313"/>
      <c r="JUZ79" s="313"/>
      <c r="JVA79" s="313"/>
      <c r="JVB79" s="313"/>
      <c r="JVC79" s="313"/>
      <c r="JVD79" s="313"/>
      <c r="JVE79" s="313"/>
      <c r="JVF79" s="313"/>
      <c r="JVG79" s="313"/>
      <c r="JVH79" s="313"/>
      <c r="JVI79" s="313"/>
      <c r="JVJ79" s="313"/>
      <c r="JVK79" s="313"/>
      <c r="JVL79" s="313"/>
      <c r="JVM79" s="313"/>
      <c r="JVN79" s="313"/>
      <c r="JVO79" s="313"/>
      <c r="JVP79" s="313"/>
      <c r="JVQ79" s="313"/>
      <c r="JVR79" s="313"/>
      <c r="JVS79" s="313"/>
      <c r="JVT79" s="313"/>
      <c r="JVU79" s="313"/>
      <c r="JVV79" s="313"/>
      <c r="JVW79" s="313"/>
      <c r="JVX79" s="313"/>
      <c r="JVY79" s="313"/>
      <c r="JVZ79" s="313"/>
      <c r="JWA79" s="313"/>
      <c r="JWB79" s="313"/>
      <c r="JWC79" s="313"/>
      <c r="JWD79" s="313"/>
      <c r="JWE79" s="313"/>
      <c r="JWF79" s="313"/>
      <c r="JWG79" s="313"/>
      <c r="JWH79" s="313"/>
      <c r="JWI79" s="313"/>
      <c r="JWJ79" s="313"/>
      <c r="JWK79" s="313"/>
      <c r="JWL79" s="313"/>
      <c r="JWM79" s="313"/>
      <c r="JWN79" s="313"/>
      <c r="JWO79" s="313"/>
      <c r="JWP79" s="313"/>
      <c r="JWQ79" s="313"/>
      <c r="JWR79" s="313"/>
      <c r="JWS79" s="313"/>
      <c r="JWT79" s="313"/>
      <c r="JWU79" s="313"/>
      <c r="JWV79" s="313"/>
      <c r="JWW79" s="313"/>
      <c r="JWX79" s="313"/>
      <c r="JWY79" s="313"/>
      <c r="JWZ79" s="313"/>
      <c r="JXA79" s="313"/>
      <c r="JXB79" s="313"/>
      <c r="JXC79" s="313"/>
      <c r="JXD79" s="313"/>
      <c r="JXE79" s="313"/>
      <c r="JXF79" s="313"/>
      <c r="JXG79" s="313"/>
      <c r="JXH79" s="313"/>
      <c r="JXI79" s="313"/>
      <c r="JXJ79" s="313"/>
      <c r="JXK79" s="313"/>
      <c r="JXL79" s="313"/>
      <c r="JXM79" s="313"/>
      <c r="JXN79" s="313"/>
      <c r="JXO79" s="313"/>
      <c r="JXP79" s="313"/>
      <c r="JXQ79" s="313"/>
      <c r="JXR79" s="313"/>
      <c r="JXS79" s="313"/>
      <c r="JXT79" s="313"/>
      <c r="JXU79" s="313"/>
      <c r="JXV79" s="313"/>
      <c r="JXW79" s="313"/>
      <c r="JXX79" s="313"/>
      <c r="JXY79" s="313"/>
      <c r="JXZ79" s="313"/>
      <c r="JYA79" s="313"/>
      <c r="JYB79" s="313"/>
      <c r="JYC79" s="313"/>
      <c r="JYD79" s="313"/>
      <c r="JYE79" s="313"/>
      <c r="JYF79" s="313"/>
      <c r="JYG79" s="313"/>
      <c r="JYH79" s="313"/>
      <c r="JYI79" s="313"/>
      <c r="JYJ79" s="313"/>
      <c r="JYK79" s="313"/>
      <c r="JYL79" s="313"/>
      <c r="JYM79" s="313"/>
      <c r="JYN79" s="313"/>
      <c r="JYO79" s="313"/>
      <c r="JYP79" s="313"/>
      <c r="JYQ79" s="313"/>
      <c r="JYR79" s="313"/>
      <c r="JYS79" s="313"/>
      <c r="JYT79" s="313"/>
      <c r="JYU79" s="313"/>
      <c r="JYV79" s="313"/>
      <c r="JYW79" s="313"/>
      <c r="JYX79" s="313"/>
      <c r="JYY79" s="313"/>
      <c r="JYZ79" s="313"/>
      <c r="JZA79" s="313"/>
      <c r="JZB79" s="313"/>
      <c r="JZC79" s="313"/>
      <c r="JZD79" s="313"/>
      <c r="JZE79" s="313"/>
      <c r="JZF79" s="313"/>
      <c r="JZG79" s="313"/>
      <c r="JZH79" s="313"/>
      <c r="JZI79" s="313"/>
      <c r="JZJ79" s="313"/>
      <c r="JZK79" s="313"/>
      <c r="JZL79" s="313"/>
      <c r="JZM79" s="313"/>
      <c r="JZN79" s="313"/>
      <c r="JZO79" s="313"/>
      <c r="JZP79" s="313"/>
      <c r="JZQ79" s="313"/>
      <c r="JZR79" s="313"/>
      <c r="JZS79" s="313"/>
      <c r="JZT79" s="313"/>
      <c r="JZU79" s="313"/>
      <c r="JZV79" s="313"/>
      <c r="JZW79" s="313"/>
      <c r="JZX79" s="313"/>
      <c r="JZY79" s="313"/>
      <c r="JZZ79" s="313"/>
      <c r="KAA79" s="313"/>
      <c r="KAB79" s="313"/>
      <c r="KAC79" s="313"/>
      <c r="KAD79" s="313"/>
      <c r="KAE79" s="313"/>
      <c r="KAF79" s="313"/>
      <c r="KAG79" s="313"/>
      <c r="KAH79" s="313"/>
      <c r="KAI79" s="313"/>
      <c r="KAJ79" s="313"/>
      <c r="KAK79" s="313"/>
      <c r="KAL79" s="313"/>
      <c r="KAM79" s="313"/>
      <c r="KAN79" s="313"/>
      <c r="KAO79" s="313"/>
      <c r="KAP79" s="313"/>
      <c r="KAQ79" s="313"/>
      <c r="KAR79" s="313"/>
      <c r="KAS79" s="313"/>
      <c r="KAT79" s="313"/>
      <c r="KAU79" s="313"/>
      <c r="KAV79" s="313"/>
      <c r="KAW79" s="313"/>
      <c r="KAX79" s="313"/>
      <c r="KAY79" s="313"/>
      <c r="KAZ79" s="313"/>
      <c r="KBA79" s="313"/>
      <c r="KBB79" s="313"/>
      <c r="KBC79" s="313"/>
      <c r="KBD79" s="313"/>
      <c r="KBE79" s="313"/>
      <c r="KBF79" s="313"/>
      <c r="KBG79" s="313"/>
      <c r="KBH79" s="313"/>
      <c r="KBI79" s="313"/>
      <c r="KBJ79" s="313"/>
      <c r="KBK79" s="313"/>
      <c r="KBL79" s="313"/>
      <c r="KBM79" s="313"/>
      <c r="KBN79" s="313"/>
      <c r="KBO79" s="313"/>
      <c r="KBP79" s="313"/>
      <c r="KBQ79" s="313"/>
      <c r="KBR79" s="313"/>
      <c r="KBS79" s="313"/>
      <c r="KBT79" s="313"/>
      <c r="KBU79" s="313"/>
      <c r="KBV79" s="313"/>
      <c r="KBW79" s="313"/>
      <c r="KBX79" s="313"/>
      <c r="KBY79" s="313"/>
      <c r="KBZ79" s="313"/>
      <c r="KCA79" s="313"/>
      <c r="KCB79" s="313"/>
      <c r="KCC79" s="313"/>
      <c r="KCD79" s="313"/>
      <c r="KCE79" s="313"/>
      <c r="KCF79" s="313"/>
      <c r="KCG79" s="313"/>
      <c r="KCH79" s="313"/>
      <c r="KCI79" s="313"/>
      <c r="KCJ79" s="313"/>
      <c r="KCK79" s="313"/>
      <c r="KCL79" s="313"/>
      <c r="KCM79" s="313"/>
      <c r="KCN79" s="313"/>
      <c r="KCO79" s="313"/>
      <c r="KCP79" s="313"/>
      <c r="KCQ79" s="313"/>
      <c r="KCR79" s="313"/>
      <c r="KCS79" s="313"/>
      <c r="KCT79" s="313"/>
      <c r="KCU79" s="313"/>
      <c r="KCV79" s="313"/>
      <c r="KCW79" s="313"/>
      <c r="KCX79" s="313"/>
      <c r="KCY79" s="313"/>
      <c r="KCZ79" s="313"/>
      <c r="KDA79" s="313"/>
      <c r="KDB79" s="313"/>
      <c r="KDC79" s="313"/>
      <c r="KDD79" s="313"/>
      <c r="KDE79" s="313"/>
      <c r="KDF79" s="313"/>
      <c r="KDG79" s="313"/>
      <c r="KDH79" s="313"/>
      <c r="KDI79" s="313"/>
      <c r="KDJ79" s="313"/>
      <c r="KDK79" s="313"/>
      <c r="KDL79" s="313"/>
      <c r="KDM79" s="313"/>
      <c r="KDN79" s="313"/>
      <c r="KDO79" s="313"/>
      <c r="KDP79" s="313"/>
      <c r="KDQ79" s="313"/>
      <c r="KDR79" s="313"/>
      <c r="KDS79" s="313"/>
      <c r="KDT79" s="313"/>
      <c r="KDU79" s="313"/>
      <c r="KDV79" s="313"/>
      <c r="KDW79" s="313"/>
      <c r="KDX79" s="313"/>
      <c r="KDY79" s="313"/>
      <c r="KDZ79" s="313"/>
      <c r="KEA79" s="313"/>
      <c r="KEB79" s="313"/>
      <c r="KEC79" s="313"/>
      <c r="KED79" s="313"/>
      <c r="KEE79" s="313"/>
      <c r="KEF79" s="313"/>
      <c r="KEG79" s="313"/>
      <c r="KEH79" s="313"/>
      <c r="KEI79" s="313"/>
      <c r="KEJ79" s="313"/>
      <c r="KEK79" s="313"/>
      <c r="KEL79" s="313"/>
      <c r="KEM79" s="313"/>
      <c r="KEN79" s="313"/>
      <c r="KEO79" s="313"/>
      <c r="KEP79" s="313"/>
      <c r="KEQ79" s="313"/>
      <c r="KER79" s="313"/>
      <c r="KES79" s="313"/>
      <c r="KET79" s="313"/>
      <c r="KEU79" s="313"/>
      <c r="KEV79" s="313"/>
      <c r="KEW79" s="313"/>
      <c r="KEX79" s="313"/>
      <c r="KEY79" s="313"/>
      <c r="KEZ79" s="313"/>
      <c r="KFA79" s="313"/>
      <c r="KFB79" s="313"/>
      <c r="KFC79" s="313"/>
      <c r="KFD79" s="313"/>
      <c r="KFE79" s="313"/>
      <c r="KFF79" s="313"/>
      <c r="KFG79" s="313"/>
      <c r="KFH79" s="313"/>
      <c r="KFI79" s="313"/>
      <c r="KFJ79" s="313"/>
      <c r="KFK79" s="313"/>
      <c r="KFL79" s="313"/>
      <c r="KFM79" s="313"/>
      <c r="KFN79" s="313"/>
      <c r="KFO79" s="313"/>
      <c r="KFP79" s="313"/>
      <c r="KFQ79" s="313"/>
      <c r="KFR79" s="313"/>
      <c r="KFS79" s="313"/>
      <c r="KFT79" s="313"/>
      <c r="KFU79" s="313"/>
      <c r="KFV79" s="313"/>
      <c r="KFW79" s="313"/>
      <c r="KFX79" s="313"/>
      <c r="KFY79" s="313"/>
      <c r="KFZ79" s="313"/>
      <c r="KGA79" s="313"/>
      <c r="KGB79" s="313"/>
      <c r="KGC79" s="313"/>
      <c r="KGD79" s="313"/>
      <c r="KGE79" s="313"/>
      <c r="KGF79" s="313"/>
      <c r="KGG79" s="313"/>
      <c r="KGH79" s="313"/>
      <c r="KGI79" s="313"/>
      <c r="KGJ79" s="313"/>
      <c r="KGK79" s="313"/>
      <c r="KGL79" s="313"/>
      <c r="KGM79" s="313"/>
      <c r="KGN79" s="313"/>
      <c r="KGO79" s="313"/>
      <c r="KGP79" s="313"/>
      <c r="KGQ79" s="313"/>
      <c r="KGR79" s="313"/>
      <c r="KGS79" s="313"/>
      <c r="KGT79" s="313"/>
      <c r="KGU79" s="313"/>
      <c r="KGV79" s="313"/>
      <c r="KGW79" s="313"/>
      <c r="KGX79" s="313"/>
      <c r="KGY79" s="313"/>
      <c r="KGZ79" s="313"/>
      <c r="KHA79" s="313"/>
      <c r="KHB79" s="313"/>
      <c r="KHC79" s="313"/>
      <c r="KHD79" s="313"/>
      <c r="KHE79" s="313"/>
      <c r="KHF79" s="313"/>
      <c r="KHG79" s="313"/>
      <c r="KHH79" s="313"/>
      <c r="KHI79" s="313"/>
      <c r="KHJ79" s="313"/>
      <c r="KHK79" s="313"/>
      <c r="KHL79" s="313"/>
      <c r="KHM79" s="313"/>
      <c r="KHN79" s="313"/>
      <c r="KHO79" s="313"/>
      <c r="KHP79" s="313"/>
      <c r="KHQ79" s="313"/>
      <c r="KHR79" s="313"/>
      <c r="KHS79" s="313"/>
      <c r="KHT79" s="313"/>
      <c r="KHU79" s="313"/>
      <c r="KHV79" s="313"/>
      <c r="KHW79" s="313"/>
      <c r="KHX79" s="313"/>
      <c r="KHY79" s="313"/>
      <c r="KHZ79" s="313"/>
      <c r="KIA79" s="313"/>
      <c r="KIB79" s="313"/>
      <c r="KIC79" s="313"/>
      <c r="KID79" s="313"/>
      <c r="KIE79" s="313"/>
      <c r="KIF79" s="313"/>
      <c r="KIG79" s="313"/>
      <c r="KIH79" s="313"/>
      <c r="KII79" s="313"/>
      <c r="KIJ79" s="313"/>
      <c r="KIK79" s="313"/>
      <c r="KIL79" s="313"/>
      <c r="KIM79" s="313"/>
      <c r="KIN79" s="313"/>
      <c r="KIO79" s="313"/>
      <c r="KIP79" s="313"/>
      <c r="KIQ79" s="313"/>
      <c r="KIR79" s="313"/>
      <c r="KIS79" s="313"/>
      <c r="KIT79" s="313"/>
      <c r="KIU79" s="313"/>
      <c r="KIV79" s="313"/>
      <c r="KIW79" s="313"/>
      <c r="KIX79" s="313"/>
      <c r="KIY79" s="313"/>
      <c r="KIZ79" s="313"/>
      <c r="KJA79" s="313"/>
      <c r="KJB79" s="313"/>
      <c r="KJC79" s="313"/>
      <c r="KJD79" s="313"/>
      <c r="KJE79" s="313"/>
      <c r="KJF79" s="313"/>
      <c r="KJG79" s="313"/>
      <c r="KJH79" s="313"/>
      <c r="KJI79" s="313"/>
      <c r="KJJ79" s="313"/>
      <c r="KJK79" s="313"/>
      <c r="KJL79" s="313"/>
      <c r="KJM79" s="313"/>
      <c r="KJN79" s="313"/>
      <c r="KJO79" s="313"/>
      <c r="KJP79" s="313"/>
      <c r="KJQ79" s="313"/>
      <c r="KJR79" s="313"/>
      <c r="KJS79" s="313"/>
      <c r="KJT79" s="313"/>
      <c r="KJU79" s="313"/>
      <c r="KJV79" s="313"/>
      <c r="KJW79" s="313"/>
      <c r="KJX79" s="313"/>
      <c r="KJY79" s="313"/>
      <c r="KJZ79" s="313"/>
      <c r="KKA79" s="313"/>
      <c r="KKB79" s="313"/>
      <c r="KKC79" s="313"/>
      <c r="KKD79" s="313"/>
      <c r="KKE79" s="313"/>
      <c r="KKF79" s="313"/>
      <c r="KKG79" s="313"/>
      <c r="KKH79" s="313"/>
      <c r="KKI79" s="313"/>
      <c r="KKJ79" s="313"/>
      <c r="KKK79" s="313"/>
      <c r="KKL79" s="313"/>
      <c r="KKM79" s="313"/>
      <c r="KKN79" s="313"/>
      <c r="KKO79" s="313"/>
      <c r="KKP79" s="313"/>
      <c r="KKQ79" s="313"/>
      <c r="KKR79" s="313"/>
      <c r="KKS79" s="313"/>
      <c r="KKT79" s="313"/>
      <c r="KKU79" s="313"/>
      <c r="KKV79" s="313"/>
      <c r="KKW79" s="313"/>
      <c r="KKX79" s="313"/>
      <c r="KKY79" s="313"/>
      <c r="KKZ79" s="313"/>
      <c r="KLA79" s="313"/>
      <c r="KLB79" s="313"/>
      <c r="KLC79" s="313"/>
      <c r="KLD79" s="313"/>
      <c r="KLE79" s="313"/>
      <c r="KLF79" s="313"/>
      <c r="KLG79" s="313"/>
      <c r="KLH79" s="313"/>
      <c r="KLI79" s="313"/>
      <c r="KLJ79" s="313"/>
      <c r="KLK79" s="313"/>
      <c r="KLL79" s="313"/>
      <c r="KLM79" s="313"/>
      <c r="KLN79" s="313"/>
      <c r="KLO79" s="313"/>
      <c r="KLP79" s="313"/>
      <c r="KLQ79" s="313"/>
      <c r="KLR79" s="313"/>
      <c r="KLS79" s="313"/>
      <c r="KLT79" s="313"/>
      <c r="KLU79" s="313"/>
      <c r="KLV79" s="313"/>
      <c r="KLW79" s="313"/>
      <c r="KLX79" s="313"/>
      <c r="KLY79" s="313"/>
      <c r="KLZ79" s="313"/>
      <c r="KMA79" s="313"/>
      <c r="KMB79" s="313"/>
      <c r="KMC79" s="313"/>
      <c r="KMD79" s="313"/>
      <c r="KME79" s="313"/>
      <c r="KMF79" s="313"/>
      <c r="KMG79" s="313"/>
      <c r="KMH79" s="313"/>
      <c r="KMI79" s="313"/>
      <c r="KMJ79" s="313"/>
      <c r="KMK79" s="313"/>
      <c r="KML79" s="313"/>
      <c r="KMM79" s="313"/>
      <c r="KMN79" s="313"/>
      <c r="KMO79" s="313"/>
      <c r="KMP79" s="313"/>
      <c r="KMQ79" s="313"/>
      <c r="KMR79" s="313"/>
      <c r="KMS79" s="313"/>
      <c r="KMT79" s="313"/>
      <c r="KMU79" s="313"/>
      <c r="KMV79" s="313"/>
      <c r="KMW79" s="313"/>
      <c r="KMX79" s="313"/>
      <c r="KMY79" s="313"/>
      <c r="KMZ79" s="313"/>
      <c r="KNA79" s="313"/>
      <c r="KNB79" s="313"/>
      <c r="KNC79" s="313"/>
      <c r="KND79" s="313"/>
      <c r="KNE79" s="313"/>
      <c r="KNF79" s="313"/>
      <c r="KNG79" s="313"/>
      <c r="KNH79" s="313"/>
      <c r="KNI79" s="313"/>
      <c r="KNJ79" s="313"/>
      <c r="KNK79" s="313"/>
      <c r="KNL79" s="313"/>
      <c r="KNM79" s="313"/>
      <c r="KNN79" s="313"/>
      <c r="KNO79" s="313"/>
      <c r="KNP79" s="313"/>
      <c r="KNQ79" s="313"/>
      <c r="KNR79" s="313"/>
      <c r="KNS79" s="313"/>
      <c r="KNT79" s="313"/>
      <c r="KNU79" s="313"/>
      <c r="KNV79" s="313"/>
      <c r="KNW79" s="313"/>
      <c r="KNX79" s="313"/>
      <c r="KNY79" s="313"/>
      <c r="KNZ79" s="313"/>
      <c r="KOA79" s="313"/>
      <c r="KOB79" s="313"/>
      <c r="KOC79" s="313"/>
      <c r="KOD79" s="313"/>
      <c r="KOE79" s="313"/>
      <c r="KOF79" s="313"/>
      <c r="KOG79" s="313"/>
      <c r="KOH79" s="313"/>
      <c r="KOI79" s="313"/>
      <c r="KOJ79" s="313"/>
      <c r="KOK79" s="313"/>
      <c r="KOL79" s="313"/>
      <c r="KOM79" s="313"/>
      <c r="KON79" s="313"/>
      <c r="KOO79" s="313"/>
      <c r="KOP79" s="313"/>
      <c r="KOQ79" s="313"/>
      <c r="KOR79" s="313"/>
      <c r="KOS79" s="313"/>
      <c r="KOT79" s="313"/>
      <c r="KOU79" s="313"/>
      <c r="KOV79" s="313"/>
      <c r="KOW79" s="313"/>
      <c r="KOX79" s="313"/>
      <c r="KOY79" s="313"/>
      <c r="KOZ79" s="313"/>
      <c r="KPA79" s="313"/>
      <c r="KPB79" s="313"/>
      <c r="KPC79" s="313"/>
      <c r="KPD79" s="313"/>
      <c r="KPE79" s="313"/>
      <c r="KPF79" s="313"/>
      <c r="KPG79" s="313"/>
      <c r="KPH79" s="313"/>
      <c r="KPI79" s="313"/>
      <c r="KPJ79" s="313"/>
      <c r="KPK79" s="313"/>
      <c r="KPL79" s="313"/>
      <c r="KPM79" s="313"/>
      <c r="KPN79" s="313"/>
      <c r="KPO79" s="313"/>
      <c r="KPP79" s="313"/>
      <c r="KPQ79" s="313"/>
      <c r="KPR79" s="313"/>
      <c r="KPS79" s="313"/>
      <c r="KPT79" s="313"/>
      <c r="KPU79" s="313"/>
      <c r="KPV79" s="313"/>
      <c r="KPW79" s="313"/>
      <c r="KPX79" s="313"/>
      <c r="KPY79" s="313"/>
      <c r="KPZ79" s="313"/>
      <c r="KQA79" s="313"/>
      <c r="KQB79" s="313"/>
      <c r="KQC79" s="313"/>
      <c r="KQD79" s="313"/>
      <c r="KQE79" s="313"/>
      <c r="KQF79" s="313"/>
      <c r="KQG79" s="313"/>
      <c r="KQH79" s="313"/>
      <c r="KQI79" s="313"/>
      <c r="KQJ79" s="313"/>
      <c r="KQK79" s="313"/>
      <c r="KQL79" s="313"/>
      <c r="KQM79" s="313"/>
      <c r="KQN79" s="313"/>
      <c r="KQO79" s="313"/>
      <c r="KQP79" s="313"/>
      <c r="KQQ79" s="313"/>
      <c r="KQR79" s="313"/>
      <c r="KQS79" s="313"/>
      <c r="KQT79" s="313"/>
      <c r="KQU79" s="313"/>
      <c r="KQV79" s="313"/>
      <c r="KQW79" s="313"/>
      <c r="KQX79" s="313"/>
      <c r="KQY79" s="313"/>
      <c r="KQZ79" s="313"/>
      <c r="KRA79" s="313"/>
      <c r="KRB79" s="313"/>
      <c r="KRC79" s="313"/>
      <c r="KRD79" s="313"/>
      <c r="KRE79" s="313"/>
      <c r="KRF79" s="313"/>
      <c r="KRG79" s="313"/>
      <c r="KRH79" s="313"/>
      <c r="KRI79" s="313"/>
      <c r="KRJ79" s="313"/>
      <c r="KRK79" s="313"/>
      <c r="KRL79" s="313"/>
      <c r="KRM79" s="313"/>
      <c r="KRN79" s="313"/>
      <c r="KRO79" s="313"/>
      <c r="KRP79" s="313"/>
      <c r="KRQ79" s="313"/>
      <c r="KRR79" s="313"/>
      <c r="KRS79" s="313"/>
      <c r="KRT79" s="313"/>
      <c r="KRU79" s="313"/>
      <c r="KRV79" s="313"/>
      <c r="KRW79" s="313"/>
      <c r="KRX79" s="313"/>
      <c r="KRY79" s="313"/>
      <c r="KRZ79" s="313"/>
      <c r="KSA79" s="313"/>
      <c r="KSB79" s="313"/>
      <c r="KSC79" s="313"/>
      <c r="KSD79" s="313"/>
      <c r="KSE79" s="313"/>
      <c r="KSF79" s="313"/>
      <c r="KSG79" s="313"/>
      <c r="KSH79" s="313"/>
      <c r="KSI79" s="313"/>
      <c r="KSJ79" s="313"/>
      <c r="KSK79" s="313"/>
      <c r="KSL79" s="313"/>
      <c r="KSM79" s="313"/>
      <c r="KSN79" s="313"/>
      <c r="KSO79" s="313"/>
      <c r="KSP79" s="313"/>
      <c r="KSQ79" s="313"/>
      <c r="KSR79" s="313"/>
      <c r="KSS79" s="313"/>
      <c r="KST79" s="313"/>
      <c r="KSU79" s="313"/>
      <c r="KSV79" s="313"/>
      <c r="KSW79" s="313"/>
      <c r="KSX79" s="313"/>
      <c r="KSY79" s="313"/>
      <c r="KSZ79" s="313"/>
      <c r="KTA79" s="313"/>
      <c r="KTB79" s="313"/>
      <c r="KTC79" s="313"/>
      <c r="KTD79" s="313"/>
      <c r="KTE79" s="313"/>
      <c r="KTF79" s="313"/>
      <c r="KTG79" s="313"/>
      <c r="KTH79" s="313"/>
      <c r="KTI79" s="313"/>
      <c r="KTJ79" s="313"/>
      <c r="KTK79" s="313"/>
      <c r="KTL79" s="313"/>
      <c r="KTM79" s="313"/>
      <c r="KTN79" s="313"/>
      <c r="KTO79" s="313"/>
      <c r="KTP79" s="313"/>
      <c r="KTQ79" s="313"/>
      <c r="KTR79" s="313"/>
      <c r="KTS79" s="313"/>
      <c r="KTT79" s="313"/>
      <c r="KTU79" s="313"/>
      <c r="KTV79" s="313"/>
      <c r="KTW79" s="313"/>
      <c r="KTX79" s="313"/>
      <c r="KTY79" s="313"/>
      <c r="KTZ79" s="313"/>
      <c r="KUA79" s="313"/>
      <c r="KUB79" s="313"/>
      <c r="KUC79" s="313"/>
      <c r="KUD79" s="313"/>
      <c r="KUE79" s="313"/>
      <c r="KUF79" s="313"/>
      <c r="KUG79" s="313"/>
      <c r="KUH79" s="313"/>
      <c r="KUI79" s="313"/>
      <c r="KUJ79" s="313"/>
      <c r="KUK79" s="313"/>
      <c r="KUL79" s="313"/>
      <c r="KUM79" s="313"/>
      <c r="KUN79" s="313"/>
      <c r="KUO79" s="313"/>
      <c r="KUP79" s="313"/>
      <c r="KUQ79" s="313"/>
      <c r="KUR79" s="313"/>
      <c r="KUS79" s="313"/>
      <c r="KUT79" s="313"/>
      <c r="KUU79" s="313"/>
      <c r="KUV79" s="313"/>
      <c r="KUW79" s="313"/>
      <c r="KUX79" s="313"/>
      <c r="KUY79" s="313"/>
      <c r="KUZ79" s="313"/>
      <c r="KVA79" s="313"/>
      <c r="KVB79" s="313"/>
      <c r="KVC79" s="313"/>
      <c r="KVD79" s="313"/>
      <c r="KVE79" s="313"/>
      <c r="KVF79" s="313"/>
      <c r="KVG79" s="313"/>
      <c r="KVH79" s="313"/>
      <c r="KVI79" s="313"/>
      <c r="KVJ79" s="313"/>
      <c r="KVK79" s="313"/>
      <c r="KVL79" s="313"/>
      <c r="KVM79" s="313"/>
      <c r="KVN79" s="313"/>
      <c r="KVO79" s="313"/>
      <c r="KVP79" s="313"/>
      <c r="KVQ79" s="313"/>
      <c r="KVR79" s="313"/>
      <c r="KVS79" s="313"/>
      <c r="KVT79" s="313"/>
      <c r="KVU79" s="313"/>
      <c r="KVV79" s="313"/>
      <c r="KVW79" s="313"/>
      <c r="KVX79" s="313"/>
      <c r="KVY79" s="313"/>
      <c r="KVZ79" s="313"/>
      <c r="KWA79" s="313"/>
      <c r="KWB79" s="313"/>
      <c r="KWC79" s="313"/>
      <c r="KWD79" s="313"/>
      <c r="KWE79" s="313"/>
      <c r="KWF79" s="313"/>
      <c r="KWG79" s="313"/>
      <c r="KWH79" s="313"/>
      <c r="KWI79" s="313"/>
      <c r="KWJ79" s="313"/>
      <c r="KWK79" s="313"/>
      <c r="KWL79" s="313"/>
      <c r="KWM79" s="313"/>
      <c r="KWN79" s="313"/>
      <c r="KWO79" s="313"/>
      <c r="KWP79" s="313"/>
      <c r="KWQ79" s="313"/>
      <c r="KWR79" s="313"/>
      <c r="KWS79" s="313"/>
      <c r="KWT79" s="313"/>
      <c r="KWU79" s="313"/>
      <c r="KWV79" s="313"/>
      <c r="KWW79" s="313"/>
      <c r="KWX79" s="313"/>
      <c r="KWY79" s="313"/>
      <c r="KWZ79" s="313"/>
      <c r="KXA79" s="313"/>
      <c r="KXB79" s="313"/>
      <c r="KXC79" s="313"/>
      <c r="KXD79" s="313"/>
      <c r="KXE79" s="313"/>
      <c r="KXF79" s="313"/>
      <c r="KXG79" s="313"/>
      <c r="KXH79" s="313"/>
      <c r="KXI79" s="313"/>
      <c r="KXJ79" s="313"/>
      <c r="KXK79" s="313"/>
      <c r="KXL79" s="313"/>
      <c r="KXM79" s="313"/>
      <c r="KXN79" s="313"/>
      <c r="KXO79" s="313"/>
      <c r="KXP79" s="313"/>
      <c r="KXQ79" s="313"/>
      <c r="KXR79" s="313"/>
      <c r="KXS79" s="313"/>
      <c r="KXT79" s="313"/>
      <c r="KXU79" s="313"/>
      <c r="KXV79" s="313"/>
      <c r="KXW79" s="313"/>
      <c r="KXX79" s="313"/>
      <c r="KXY79" s="313"/>
      <c r="KXZ79" s="313"/>
      <c r="KYA79" s="313"/>
      <c r="KYB79" s="313"/>
      <c r="KYC79" s="313"/>
      <c r="KYD79" s="313"/>
      <c r="KYE79" s="313"/>
      <c r="KYF79" s="313"/>
      <c r="KYG79" s="313"/>
      <c r="KYH79" s="313"/>
      <c r="KYI79" s="313"/>
      <c r="KYJ79" s="313"/>
      <c r="KYK79" s="313"/>
      <c r="KYL79" s="313"/>
      <c r="KYM79" s="313"/>
      <c r="KYN79" s="313"/>
      <c r="KYO79" s="313"/>
      <c r="KYP79" s="313"/>
      <c r="KYQ79" s="313"/>
      <c r="KYR79" s="313"/>
      <c r="KYS79" s="313"/>
      <c r="KYT79" s="313"/>
      <c r="KYU79" s="313"/>
      <c r="KYV79" s="313"/>
      <c r="KYW79" s="313"/>
      <c r="KYX79" s="313"/>
      <c r="KYY79" s="313"/>
      <c r="KYZ79" s="313"/>
      <c r="KZA79" s="313"/>
      <c r="KZB79" s="313"/>
      <c r="KZC79" s="313"/>
      <c r="KZD79" s="313"/>
      <c r="KZE79" s="313"/>
      <c r="KZF79" s="313"/>
      <c r="KZG79" s="313"/>
      <c r="KZH79" s="313"/>
      <c r="KZI79" s="313"/>
      <c r="KZJ79" s="313"/>
      <c r="KZK79" s="313"/>
      <c r="KZL79" s="313"/>
      <c r="KZM79" s="313"/>
      <c r="KZN79" s="313"/>
      <c r="KZO79" s="313"/>
      <c r="KZP79" s="313"/>
      <c r="KZQ79" s="313"/>
      <c r="KZR79" s="313"/>
      <c r="KZS79" s="313"/>
      <c r="KZT79" s="313"/>
      <c r="KZU79" s="313"/>
      <c r="KZV79" s="313"/>
      <c r="KZW79" s="313"/>
      <c r="KZX79" s="313"/>
      <c r="KZY79" s="313"/>
      <c r="KZZ79" s="313"/>
      <c r="LAA79" s="313"/>
      <c r="LAB79" s="313"/>
      <c r="LAC79" s="313"/>
      <c r="LAD79" s="313"/>
      <c r="LAE79" s="313"/>
      <c r="LAF79" s="313"/>
      <c r="LAG79" s="313"/>
      <c r="LAH79" s="313"/>
      <c r="LAI79" s="313"/>
      <c r="LAJ79" s="313"/>
      <c r="LAK79" s="313"/>
      <c r="LAL79" s="313"/>
      <c r="LAM79" s="313"/>
      <c r="LAN79" s="313"/>
      <c r="LAO79" s="313"/>
      <c r="LAP79" s="313"/>
      <c r="LAQ79" s="313"/>
      <c r="LAR79" s="313"/>
      <c r="LAS79" s="313"/>
      <c r="LAT79" s="313"/>
      <c r="LAU79" s="313"/>
      <c r="LAV79" s="313"/>
      <c r="LAW79" s="313"/>
      <c r="LAX79" s="313"/>
      <c r="LAY79" s="313"/>
      <c r="LAZ79" s="313"/>
      <c r="LBA79" s="313"/>
      <c r="LBB79" s="313"/>
      <c r="LBC79" s="313"/>
      <c r="LBD79" s="313"/>
      <c r="LBE79" s="313"/>
      <c r="LBF79" s="313"/>
      <c r="LBG79" s="313"/>
      <c r="LBH79" s="313"/>
      <c r="LBI79" s="313"/>
      <c r="LBJ79" s="313"/>
      <c r="LBK79" s="313"/>
      <c r="LBL79" s="313"/>
      <c r="LBM79" s="313"/>
      <c r="LBN79" s="313"/>
      <c r="LBO79" s="313"/>
      <c r="LBP79" s="313"/>
      <c r="LBQ79" s="313"/>
      <c r="LBR79" s="313"/>
      <c r="LBS79" s="313"/>
      <c r="LBT79" s="313"/>
      <c r="LBU79" s="313"/>
      <c r="LBV79" s="313"/>
      <c r="LBW79" s="313"/>
      <c r="LBX79" s="313"/>
      <c r="LBY79" s="313"/>
      <c r="LBZ79" s="313"/>
      <c r="LCA79" s="313"/>
      <c r="LCB79" s="313"/>
      <c r="LCC79" s="313"/>
      <c r="LCD79" s="313"/>
      <c r="LCE79" s="313"/>
      <c r="LCF79" s="313"/>
      <c r="LCG79" s="313"/>
      <c r="LCH79" s="313"/>
      <c r="LCI79" s="313"/>
      <c r="LCJ79" s="313"/>
      <c r="LCK79" s="313"/>
      <c r="LCL79" s="313"/>
      <c r="LCM79" s="313"/>
      <c r="LCN79" s="313"/>
      <c r="LCO79" s="313"/>
      <c r="LCP79" s="313"/>
      <c r="LCQ79" s="313"/>
      <c r="LCR79" s="313"/>
      <c r="LCS79" s="313"/>
      <c r="LCT79" s="313"/>
      <c r="LCU79" s="313"/>
      <c r="LCV79" s="313"/>
      <c r="LCW79" s="313"/>
      <c r="LCX79" s="313"/>
      <c r="LCY79" s="313"/>
      <c r="LCZ79" s="313"/>
      <c r="LDA79" s="313"/>
      <c r="LDB79" s="313"/>
      <c r="LDC79" s="313"/>
      <c r="LDD79" s="313"/>
      <c r="LDE79" s="313"/>
      <c r="LDF79" s="313"/>
      <c r="LDG79" s="313"/>
      <c r="LDH79" s="313"/>
      <c r="LDI79" s="313"/>
      <c r="LDJ79" s="313"/>
      <c r="LDK79" s="313"/>
      <c r="LDL79" s="313"/>
      <c r="LDM79" s="313"/>
      <c r="LDN79" s="313"/>
      <c r="LDO79" s="313"/>
      <c r="LDP79" s="313"/>
      <c r="LDQ79" s="313"/>
      <c r="LDR79" s="313"/>
      <c r="LDS79" s="313"/>
      <c r="LDT79" s="313"/>
      <c r="LDU79" s="313"/>
      <c r="LDV79" s="313"/>
      <c r="LDW79" s="313"/>
      <c r="LDX79" s="313"/>
      <c r="LDY79" s="313"/>
      <c r="LDZ79" s="313"/>
      <c r="LEA79" s="313"/>
      <c r="LEB79" s="313"/>
      <c r="LEC79" s="313"/>
      <c r="LED79" s="313"/>
      <c r="LEE79" s="313"/>
      <c r="LEF79" s="313"/>
      <c r="LEG79" s="313"/>
      <c r="LEH79" s="313"/>
      <c r="LEI79" s="313"/>
      <c r="LEJ79" s="313"/>
      <c r="LEK79" s="313"/>
      <c r="LEL79" s="313"/>
      <c r="LEM79" s="313"/>
      <c r="LEN79" s="313"/>
      <c r="LEO79" s="313"/>
      <c r="LEP79" s="313"/>
      <c r="LEQ79" s="313"/>
      <c r="LER79" s="313"/>
      <c r="LES79" s="313"/>
      <c r="LET79" s="313"/>
      <c r="LEU79" s="313"/>
      <c r="LEV79" s="313"/>
      <c r="LEW79" s="313"/>
      <c r="LEX79" s="313"/>
      <c r="LEY79" s="313"/>
      <c r="LEZ79" s="313"/>
      <c r="LFA79" s="313"/>
      <c r="LFB79" s="313"/>
      <c r="LFC79" s="313"/>
      <c r="LFD79" s="313"/>
      <c r="LFE79" s="313"/>
      <c r="LFF79" s="313"/>
      <c r="LFG79" s="313"/>
      <c r="LFH79" s="313"/>
      <c r="LFI79" s="313"/>
      <c r="LFJ79" s="313"/>
      <c r="LFK79" s="313"/>
      <c r="LFL79" s="313"/>
      <c r="LFM79" s="313"/>
      <c r="LFN79" s="313"/>
      <c r="LFO79" s="313"/>
      <c r="LFP79" s="313"/>
      <c r="LFQ79" s="313"/>
      <c r="LFR79" s="313"/>
      <c r="LFS79" s="313"/>
      <c r="LFT79" s="313"/>
      <c r="LFU79" s="313"/>
      <c r="LFV79" s="313"/>
      <c r="LFW79" s="313"/>
      <c r="LFX79" s="313"/>
      <c r="LFY79" s="313"/>
      <c r="LFZ79" s="313"/>
      <c r="LGA79" s="313"/>
      <c r="LGB79" s="313"/>
      <c r="LGC79" s="313"/>
      <c r="LGD79" s="313"/>
      <c r="LGE79" s="313"/>
      <c r="LGF79" s="313"/>
      <c r="LGG79" s="313"/>
      <c r="LGH79" s="313"/>
      <c r="LGI79" s="313"/>
      <c r="LGJ79" s="313"/>
      <c r="LGK79" s="313"/>
      <c r="LGL79" s="313"/>
      <c r="LGM79" s="313"/>
      <c r="LGN79" s="313"/>
      <c r="LGO79" s="313"/>
      <c r="LGP79" s="313"/>
      <c r="LGQ79" s="313"/>
      <c r="LGR79" s="313"/>
      <c r="LGS79" s="313"/>
      <c r="LGT79" s="313"/>
      <c r="LGU79" s="313"/>
      <c r="LGV79" s="313"/>
      <c r="LGW79" s="313"/>
      <c r="LGX79" s="313"/>
      <c r="LGY79" s="313"/>
      <c r="LGZ79" s="313"/>
      <c r="LHA79" s="313"/>
      <c r="LHB79" s="313"/>
      <c r="LHC79" s="313"/>
      <c r="LHD79" s="313"/>
      <c r="LHE79" s="313"/>
      <c r="LHF79" s="313"/>
      <c r="LHG79" s="313"/>
      <c r="LHH79" s="313"/>
      <c r="LHI79" s="313"/>
      <c r="LHJ79" s="313"/>
      <c r="LHK79" s="313"/>
      <c r="LHL79" s="313"/>
      <c r="LHM79" s="313"/>
      <c r="LHN79" s="313"/>
      <c r="LHO79" s="313"/>
      <c r="LHP79" s="313"/>
      <c r="LHQ79" s="313"/>
      <c r="LHR79" s="313"/>
      <c r="LHS79" s="313"/>
      <c r="LHT79" s="313"/>
      <c r="LHU79" s="313"/>
      <c r="LHV79" s="313"/>
      <c r="LHW79" s="313"/>
      <c r="LHX79" s="313"/>
      <c r="LHY79" s="313"/>
      <c r="LHZ79" s="313"/>
      <c r="LIA79" s="313"/>
      <c r="LIB79" s="313"/>
      <c r="LIC79" s="313"/>
      <c r="LID79" s="313"/>
      <c r="LIE79" s="313"/>
      <c r="LIF79" s="313"/>
      <c r="LIG79" s="313"/>
      <c r="LIH79" s="313"/>
      <c r="LII79" s="313"/>
      <c r="LIJ79" s="313"/>
      <c r="LIK79" s="313"/>
      <c r="LIL79" s="313"/>
      <c r="LIM79" s="313"/>
      <c r="LIN79" s="313"/>
      <c r="LIO79" s="313"/>
      <c r="LIP79" s="313"/>
      <c r="LIQ79" s="313"/>
      <c r="LIR79" s="313"/>
      <c r="LIS79" s="313"/>
      <c r="LIT79" s="313"/>
      <c r="LIU79" s="313"/>
      <c r="LIV79" s="313"/>
      <c r="LIW79" s="313"/>
      <c r="LIX79" s="313"/>
      <c r="LIY79" s="313"/>
      <c r="LIZ79" s="313"/>
      <c r="LJA79" s="313"/>
      <c r="LJB79" s="313"/>
      <c r="LJC79" s="313"/>
      <c r="LJD79" s="313"/>
      <c r="LJE79" s="313"/>
      <c r="LJF79" s="313"/>
      <c r="LJG79" s="313"/>
      <c r="LJH79" s="313"/>
      <c r="LJI79" s="313"/>
      <c r="LJJ79" s="313"/>
      <c r="LJK79" s="313"/>
      <c r="LJL79" s="313"/>
      <c r="LJM79" s="313"/>
      <c r="LJN79" s="313"/>
      <c r="LJO79" s="313"/>
      <c r="LJP79" s="313"/>
      <c r="LJQ79" s="313"/>
      <c r="LJR79" s="313"/>
      <c r="LJS79" s="313"/>
      <c r="LJT79" s="313"/>
      <c r="LJU79" s="313"/>
      <c r="LJV79" s="313"/>
      <c r="LJW79" s="313"/>
      <c r="LJX79" s="313"/>
      <c r="LJY79" s="313"/>
      <c r="LJZ79" s="313"/>
      <c r="LKA79" s="313"/>
      <c r="LKB79" s="313"/>
      <c r="LKC79" s="313"/>
      <c r="LKD79" s="313"/>
      <c r="LKE79" s="313"/>
      <c r="LKF79" s="313"/>
      <c r="LKG79" s="313"/>
      <c r="LKH79" s="313"/>
      <c r="LKI79" s="313"/>
      <c r="LKJ79" s="313"/>
      <c r="LKK79" s="313"/>
      <c r="LKL79" s="313"/>
      <c r="LKM79" s="313"/>
      <c r="LKN79" s="313"/>
      <c r="LKO79" s="313"/>
      <c r="LKP79" s="313"/>
      <c r="LKQ79" s="313"/>
      <c r="LKR79" s="313"/>
      <c r="LKS79" s="313"/>
      <c r="LKT79" s="313"/>
      <c r="LKU79" s="313"/>
      <c r="LKV79" s="313"/>
      <c r="LKW79" s="313"/>
      <c r="LKX79" s="313"/>
      <c r="LKY79" s="313"/>
      <c r="LKZ79" s="313"/>
      <c r="LLA79" s="313"/>
      <c r="LLB79" s="313"/>
      <c r="LLC79" s="313"/>
      <c r="LLD79" s="313"/>
      <c r="LLE79" s="313"/>
      <c r="LLF79" s="313"/>
      <c r="LLG79" s="313"/>
      <c r="LLH79" s="313"/>
      <c r="LLI79" s="313"/>
      <c r="LLJ79" s="313"/>
      <c r="LLK79" s="313"/>
      <c r="LLL79" s="313"/>
      <c r="LLM79" s="313"/>
      <c r="LLN79" s="313"/>
      <c r="LLO79" s="313"/>
      <c r="LLP79" s="313"/>
      <c r="LLQ79" s="313"/>
      <c r="LLR79" s="313"/>
      <c r="LLS79" s="313"/>
      <c r="LLT79" s="313"/>
      <c r="LLU79" s="313"/>
      <c r="LLV79" s="313"/>
      <c r="LLW79" s="313"/>
      <c r="LLX79" s="313"/>
      <c r="LLY79" s="313"/>
      <c r="LLZ79" s="313"/>
      <c r="LMA79" s="313"/>
      <c r="LMB79" s="313"/>
      <c r="LMC79" s="313"/>
      <c r="LMD79" s="313"/>
      <c r="LME79" s="313"/>
      <c r="LMF79" s="313"/>
      <c r="LMG79" s="313"/>
      <c r="LMH79" s="313"/>
      <c r="LMI79" s="313"/>
      <c r="LMJ79" s="313"/>
      <c r="LMK79" s="313"/>
      <c r="LML79" s="313"/>
      <c r="LMM79" s="313"/>
      <c r="LMN79" s="313"/>
      <c r="LMO79" s="313"/>
      <c r="LMP79" s="313"/>
      <c r="LMQ79" s="313"/>
      <c r="LMR79" s="313"/>
      <c r="LMS79" s="313"/>
      <c r="LMT79" s="313"/>
      <c r="LMU79" s="313"/>
      <c r="LMV79" s="313"/>
      <c r="LMW79" s="313"/>
      <c r="LMX79" s="313"/>
      <c r="LMY79" s="313"/>
      <c r="LMZ79" s="313"/>
      <c r="LNA79" s="313"/>
      <c r="LNB79" s="313"/>
      <c r="LNC79" s="313"/>
      <c r="LND79" s="313"/>
      <c r="LNE79" s="313"/>
      <c r="LNF79" s="313"/>
      <c r="LNG79" s="313"/>
      <c r="LNH79" s="313"/>
      <c r="LNI79" s="313"/>
      <c r="LNJ79" s="313"/>
      <c r="LNK79" s="313"/>
      <c r="LNL79" s="313"/>
      <c r="LNM79" s="313"/>
      <c r="LNN79" s="313"/>
      <c r="LNO79" s="313"/>
      <c r="LNP79" s="313"/>
      <c r="LNQ79" s="313"/>
      <c r="LNR79" s="313"/>
      <c r="LNS79" s="313"/>
      <c r="LNT79" s="313"/>
      <c r="LNU79" s="313"/>
      <c r="LNV79" s="313"/>
      <c r="LNW79" s="313"/>
      <c r="LNX79" s="313"/>
      <c r="LNY79" s="313"/>
      <c r="LNZ79" s="313"/>
      <c r="LOA79" s="313"/>
      <c r="LOB79" s="313"/>
      <c r="LOC79" s="313"/>
      <c r="LOD79" s="313"/>
      <c r="LOE79" s="313"/>
      <c r="LOF79" s="313"/>
      <c r="LOG79" s="313"/>
      <c r="LOH79" s="313"/>
      <c r="LOI79" s="313"/>
      <c r="LOJ79" s="313"/>
      <c r="LOK79" s="313"/>
      <c r="LOL79" s="313"/>
      <c r="LOM79" s="313"/>
      <c r="LON79" s="313"/>
      <c r="LOO79" s="313"/>
      <c r="LOP79" s="313"/>
      <c r="LOQ79" s="313"/>
      <c r="LOR79" s="313"/>
      <c r="LOS79" s="313"/>
      <c r="LOT79" s="313"/>
      <c r="LOU79" s="313"/>
      <c r="LOV79" s="313"/>
      <c r="LOW79" s="313"/>
      <c r="LOX79" s="313"/>
      <c r="LOY79" s="313"/>
      <c r="LOZ79" s="313"/>
      <c r="LPA79" s="313"/>
      <c r="LPB79" s="313"/>
      <c r="LPC79" s="313"/>
      <c r="LPD79" s="313"/>
      <c r="LPE79" s="313"/>
      <c r="LPF79" s="313"/>
      <c r="LPG79" s="313"/>
      <c r="LPH79" s="313"/>
      <c r="LPI79" s="313"/>
      <c r="LPJ79" s="313"/>
      <c r="LPK79" s="313"/>
      <c r="LPL79" s="313"/>
      <c r="LPM79" s="313"/>
      <c r="LPN79" s="313"/>
      <c r="LPO79" s="313"/>
      <c r="LPP79" s="313"/>
      <c r="LPQ79" s="313"/>
      <c r="LPR79" s="313"/>
      <c r="LPS79" s="313"/>
      <c r="LPT79" s="313"/>
      <c r="LPU79" s="313"/>
      <c r="LPV79" s="313"/>
      <c r="LPW79" s="313"/>
      <c r="LPX79" s="313"/>
      <c r="LPY79" s="313"/>
      <c r="LPZ79" s="313"/>
      <c r="LQA79" s="313"/>
      <c r="LQB79" s="313"/>
      <c r="LQC79" s="313"/>
      <c r="LQD79" s="313"/>
      <c r="LQE79" s="313"/>
      <c r="LQF79" s="313"/>
      <c r="LQG79" s="313"/>
      <c r="LQH79" s="313"/>
      <c r="LQI79" s="313"/>
      <c r="LQJ79" s="313"/>
      <c r="LQK79" s="313"/>
      <c r="LQL79" s="313"/>
      <c r="LQM79" s="313"/>
      <c r="LQN79" s="313"/>
      <c r="LQO79" s="313"/>
      <c r="LQP79" s="313"/>
      <c r="LQQ79" s="313"/>
      <c r="LQR79" s="313"/>
      <c r="LQS79" s="313"/>
      <c r="LQT79" s="313"/>
      <c r="LQU79" s="313"/>
      <c r="LQV79" s="313"/>
      <c r="LQW79" s="313"/>
      <c r="LQX79" s="313"/>
      <c r="LQY79" s="313"/>
      <c r="LQZ79" s="313"/>
      <c r="LRA79" s="313"/>
      <c r="LRB79" s="313"/>
      <c r="LRC79" s="313"/>
      <c r="LRD79" s="313"/>
      <c r="LRE79" s="313"/>
      <c r="LRF79" s="313"/>
      <c r="LRG79" s="313"/>
      <c r="LRH79" s="313"/>
      <c r="LRI79" s="313"/>
      <c r="LRJ79" s="313"/>
      <c r="LRK79" s="313"/>
      <c r="LRL79" s="313"/>
      <c r="LRM79" s="313"/>
      <c r="LRN79" s="313"/>
      <c r="LRO79" s="313"/>
      <c r="LRP79" s="313"/>
      <c r="LRQ79" s="313"/>
      <c r="LRR79" s="313"/>
      <c r="LRS79" s="313"/>
      <c r="LRT79" s="313"/>
      <c r="LRU79" s="313"/>
      <c r="LRV79" s="313"/>
      <c r="LRW79" s="313"/>
      <c r="LRX79" s="313"/>
      <c r="LRY79" s="313"/>
      <c r="LRZ79" s="313"/>
      <c r="LSA79" s="313"/>
      <c r="LSB79" s="313"/>
      <c r="LSC79" s="313"/>
      <c r="LSD79" s="313"/>
      <c r="LSE79" s="313"/>
      <c r="LSF79" s="313"/>
      <c r="LSG79" s="313"/>
      <c r="LSH79" s="313"/>
      <c r="LSI79" s="313"/>
      <c r="LSJ79" s="313"/>
      <c r="LSK79" s="313"/>
      <c r="LSL79" s="313"/>
      <c r="LSM79" s="313"/>
      <c r="LSN79" s="313"/>
      <c r="LSO79" s="313"/>
      <c r="LSP79" s="313"/>
      <c r="LSQ79" s="313"/>
      <c r="LSR79" s="313"/>
      <c r="LSS79" s="313"/>
      <c r="LST79" s="313"/>
      <c r="LSU79" s="313"/>
      <c r="LSV79" s="313"/>
      <c r="LSW79" s="313"/>
      <c r="LSX79" s="313"/>
      <c r="LSY79" s="313"/>
      <c r="LSZ79" s="313"/>
      <c r="LTA79" s="313"/>
      <c r="LTB79" s="313"/>
      <c r="LTC79" s="313"/>
      <c r="LTD79" s="313"/>
      <c r="LTE79" s="313"/>
      <c r="LTF79" s="313"/>
      <c r="LTG79" s="313"/>
      <c r="LTH79" s="313"/>
      <c r="LTI79" s="313"/>
      <c r="LTJ79" s="313"/>
      <c r="LTK79" s="313"/>
      <c r="LTL79" s="313"/>
      <c r="LTM79" s="313"/>
      <c r="LTN79" s="313"/>
      <c r="LTO79" s="313"/>
      <c r="LTP79" s="313"/>
      <c r="LTQ79" s="313"/>
      <c r="LTR79" s="313"/>
      <c r="LTS79" s="313"/>
      <c r="LTT79" s="313"/>
      <c r="LTU79" s="313"/>
      <c r="LTV79" s="313"/>
      <c r="LTW79" s="313"/>
      <c r="LTX79" s="313"/>
      <c r="LTY79" s="313"/>
      <c r="LTZ79" s="313"/>
      <c r="LUA79" s="313"/>
      <c r="LUB79" s="313"/>
      <c r="LUC79" s="313"/>
      <c r="LUD79" s="313"/>
      <c r="LUE79" s="313"/>
      <c r="LUF79" s="313"/>
      <c r="LUG79" s="313"/>
      <c r="LUH79" s="313"/>
      <c r="LUI79" s="313"/>
      <c r="LUJ79" s="313"/>
      <c r="LUK79" s="313"/>
      <c r="LUL79" s="313"/>
      <c r="LUM79" s="313"/>
      <c r="LUN79" s="313"/>
      <c r="LUO79" s="313"/>
      <c r="LUP79" s="313"/>
      <c r="LUQ79" s="313"/>
      <c r="LUR79" s="313"/>
      <c r="LUS79" s="313"/>
      <c r="LUT79" s="313"/>
      <c r="LUU79" s="313"/>
      <c r="LUV79" s="313"/>
      <c r="LUW79" s="313"/>
      <c r="LUX79" s="313"/>
      <c r="LUY79" s="313"/>
      <c r="LUZ79" s="313"/>
      <c r="LVA79" s="313"/>
      <c r="LVB79" s="313"/>
      <c r="LVC79" s="313"/>
      <c r="LVD79" s="313"/>
      <c r="LVE79" s="313"/>
      <c r="LVF79" s="313"/>
      <c r="LVG79" s="313"/>
      <c r="LVH79" s="313"/>
      <c r="LVI79" s="313"/>
      <c r="LVJ79" s="313"/>
      <c r="LVK79" s="313"/>
      <c r="LVL79" s="313"/>
      <c r="LVM79" s="313"/>
      <c r="LVN79" s="313"/>
      <c r="LVO79" s="313"/>
      <c r="LVP79" s="313"/>
      <c r="LVQ79" s="313"/>
      <c r="LVR79" s="313"/>
      <c r="LVS79" s="313"/>
      <c r="LVT79" s="313"/>
      <c r="LVU79" s="313"/>
      <c r="LVV79" s="313"/>
      <c r="LVW79" s="313"/>
      <c r="LVX79" s="313"/>
      <c r="LVY79" s="313"/>
      <c r="LVZ79" s="313"/>
      <c r="LWA79" s="313"/>
      <c r="LWB79" s="313"/>
      <c r="LWC79" s="313"/>
      <c r="LWD79" s="313"/>
      <c r="LWE79" s="313"/>
      <c r="LWF79" s="313"/>
      <c r="LWG79" s="313"/>
      <c r="LWH79" s="313"/>
      <c r="LWI79" s="313"/>
      <c r="LWJ79" s="313"/>
      <c r="LWK79" s="313"/>
      <c r="LWL79" s="313"/>
      <c r="LWM79" s="313"/>
      <c r="LWN79" s="313"/>
      <c r="LWO79" s="313"/>
      <c r="LWP79" s="313"/>
      <c r="LWQ79" s="313"/>
      <c r="LWR79" s="313"/>
      <c r="LWS79" s="313"/>
      <c r="LWT79" s="313"/>
      <c r="LWU79" s="313"/>
      <c r="LWV79" s="313"/>
      <c r="LWW79" s="313"/>
      <c r="LWX79" s="313"/>
      <c r="LWY79" s="313"/>
      <c r="LWZ79" s="313"/>
      <c r="LXA79" s="313"/>
      <c r="LXB79" s="313"/>
      <c r="LXC79" s="313"/>
      <c r="LXD79" s="313"/>
      <c r="LXE79" s="313"/>
      <c r="LXF79" s="313"/>
      <c r="LXG79" s="313"/>
      <c r="LXH79" s="313"/>
      <c r="LXI79" s="313"/>
      <c r="LXJ79" s="313"/>
      <c r="LXK79" s="313"/>
      <c r="LXL79" s="313"/>
      <c r="LXM79" s="313"/>
      <c r="LXN79" s="313"/>
      <c r="LXO79" s="313"/>
      <c r="LXP79" s="313"/>
      <c r="LXQ79" s="313"/>
      <c r="LXR79" s="313"/>
      <c r="LXS79" s="313"/>
      <c r="LXT79" s="313"/>
      <c r="LXU79" s="313"/>
      <c r="LXV79" s="313"/>
      <c r="LXW79" s="313"/>
      <c r="LXX79" s="313"/>
      <c r="LXY79" s="313"/>
      <c r="LXZ79" s="313"/>
      <c r="LYA79" s="313"/>
      <c r="LYB79" s="313"/>
      <c r="LYC79" s="313"/>
      <c r="LYD79" s="313"/>
      <c r="LYE79" s="313"/>
      <c r="LYF79" s="313"/>
      <c r="LYG79" s="313"/>
      <c r="LYH79" s="313"/>
      <c r="LYI79" s="313"/>
      <c r="LYJ79" s="313"/>
      <c r="LYK79" s="313"/>
      <c r="LYL79" s="313"/>
      <c r="LYM79" s="313"/>
      <c r="LYN79" s="313"/>
      <c r="LYO79" s="313"/>
      <c r="LYP79" s="313"/>
      <c r="LYQ79" s="313"/>
      <c r="LYR79" s="313"/>
      <c r="LYS79" s="313"/>
      <c r="LYT79" s="313"/>
      <c r="LYU79" s="313"/>
      <c r="LYV79" s="313"/>
      <c r="LYW79" s="313"/>
      <c r="LYX79" s="313"/>
      <c r="LYY79" s="313"/>
      <c r="LYZ79" s="313"/>
      <c r="LZA79" s="313"/>
      <c r="LZB79" s="313"/>
      <c r="LZC79" s="313"/>
      <c r="LZD79" s="313"/>
      <c r="LZE79" s="313"/>
      <c r="LZF79" s="313"/>
      <c r="LZG79" s="313"/>
      <c r="LZH79" s="313"/>
      <c r="LZI79" s="313"/>
      <c r="LZJ79" s="313"/>
      <c r="LZK79" s="313"/>
      <c r="LZL79" s="313"/>
      <c r="LZM79" s="313"/>
      <c r="LZN79" s="313"/>
      <c r="LZO79" s="313"/>
      <c r="LZP79" s="313"/>
      <c r="LZQ79" s="313"/>
      <c r="LZR79" s="313"/>
      <c r="LZS79" s="313"/>
      <c r="LZT79" s="313"/>
      <c r="LZU79" s="313"/>
      <c r="LZV79" s="313"/>
      <c r="LZW79" s="313"/>
      <c r="LZX79" s="313"/>
      <c r="LZY79" s="313"/>
      <c r="LZZ79" s="313"/>
      <c r="MAA79" s="313"/>
      <c r="MAB79" s="313"/>
      <c r="MAC79" s="313"/>
      <c r="MAD79" s="313"/>
      <c r="MAE79" s="313"/>
      <c r="MAF79" s="313"/>
      <c r="MAG79" s="313"/>
      <c r="MAH79" s="313"/>
      <c r="MAI79" s="313"/>
      <c r="MAJ79" s="313"/>
      <c r="MAK79" s="313"/>
      <c r="MAL79" s="313"/>
      <c r="MAM79" s="313"/>
      <c r="MAN79" s="313"/>
      <c r="MAO79" s="313"/>
      <c r="MAP79" s="313"/>
      <c r="MAQ79" s="313"/>
      <c r="MAR79" s="313"/>
      <c r="MAS79" s="313"/>
      <c r="MAT79" s="313"/>
      <c r="MAU79" s="313"/>
      <c r="MAV79" s="313"/>
      <c r="MAW79" s="313"/>
      <c r="MAX79" s="313"/>
      <c r="MAY79" s="313"/>
      <c r="MAZ79" s="313"/>
      <c r="MBA79" s="313"/>
      <c r="MBB79" s="313"/>
      <c r="MBC79" s="313"/>
      <c r="MBD79" s="313"/>
      <c r="MBE79" s="313"/>
      <c r="MBF79" s="313"/>
      <c r="MBG79" s="313"/>
      <c r="MBH79" s="313"/>
      <c r="MBI79" s="313"/>
      <c r="MBJ79" s="313"/>
      <c r="MBK79" s="313"/>
      <c r="MBL79" s="313"/>
      <c r="MBM79" s="313"/>
      <c r="MBN79" s="313"/>
      <c r="MBO79" s="313"/>
      <c r="MBP79" s="313"/>
      <c r="MBQ79" s="313"/>
      <c r="MBR79" s="313"/>
      <c r="MBS79" s="313"/>
      <c r="MBT79" s="313"/>
      <c r="MBU79" s="313"/>
      <c r="MBV79" s="313"/>
      <c r="MBW79" s="313"/>
      <c r="MBX79" s="313"/>
      <c r="MBY79" s="313"/>
      <c r="MBZ79" s="313"/>
      <c r="MCA79" s="313"/>
      <c r="MCB79" s="313"/>
      <c r="MCC79" s="313"/>
      <c r="MCD79" s="313"/>
      <c r="MCE79" s="313"/>
      <c r="MCF79" s="313"/>
      <c r="MCG79" s="313"/>
      <c r="MCH79" s="313"/>
      <c r="MCI79" s="313"/>
      <c r="MCJ79" s="313"/>
      <c r="MCK79" s="313"/>
      <c r="MCL79" s="313"/>
      <c r="MCM79" s="313"/>
      <c r="MCN79" s="313"/>
      <c r="MCO79" s="313"/>
      <c r="MCP79" s="313"/>
      <c r="MCQ79" s="313"/>
      <c r="MCR79" s="313"/>
      <c r="MCS79" s="313"/>
      <c r="MCT79" s="313"/>
      <c r="MCU79" s="313"/>
      <c r="MCV79" s="313"/>
      <c r="MCW79" s="313"/>
      <c r="MCX79" s="313"/>
      <c r="MCY79" s="313"/>
      <c r="MCZ79" s="313"/>
      <c r="MDA79" s="313"/>
      <c r="MDB79" s="313"/>
      <c r="MDC79" s="313"/>
      <c r="MDD79" s="313"/>
      <c r="MDE79" s="313"/>
      <c r="MDF79" s="313"/>
      <c r="MDG79" s="313"/>
      <c r="MDH79" s="313"/>
      <c r="MDI79" s="313"/>
      <c r="MDJ79" s="313"/>
      <c r="MDK79" s="313"/>
      <c r="MDL79" s="313"/>
      <c r="MDM79" s="313"/>
      <c r="MDN79" s="313"/>
      <c r="MDO79" s="313"/>
      <c r="MDP79" s="313"/>
      <c r="MDQ79" s="313"/>
      <c r="MDR79" s="313"/>
      <c r="MDS79" s="313"/>
      <c r="MDT79" s="313"/>
      <c r="MDU79" s="313"/>
      <c r="MDV79" s="313"/>
      <c r="MDW79" s="313"/>
      <c r="MDX79" s="313"/>
      <c r="MDY79" s="313"/>
      <c r="MDZ79" s="313"/>
      <c r="MEA79" s="313"/>
      <c r="MEB79" s="313"/>
      <c r="MEC79" s="313"/>
      <c r="MED79" s="313"/>
      <c r="MEE79" s="313"/>
      <c r="MEF79" s="313"/>
      <c r="MEG79" s="313"/>
      <c r="MEH79" s="313"/>
      <c r="MEI79" s="313"/>
      <c r="MEJ79" s="313"/>
      <c r="MEK79" s="313"/>
      <c r="MEL79" s="313"/>
      <c r="MEM79" s="313"/>
      <c r="MEN79" s="313"/>
      <c r="MEO79" s="313"/>
      <c r="MEP79" s="313"/>
      <c r="MEQ79" s="313"/>
      <c r="MER79" s="313"/>
      <c r="MES79" s="313"/>
      <c r="MET79" s="313"/>
      <c r="MEU79" s="313"/>
      <c r="MEV79" s="313"/>
      <c r="MEW79" s="313"/>
      <c r="MEX79" s="313"/>
      <c r="MEY79" s="313"/>
      <c r="MEZ79" s="313"/>
      <c r="MFA79" s="313"/>
      <c r="MFB79" s="313"/>
      <c r="MFC79" s="313"/>
      <c r="MFD79" s="313"/>
      <c r="MFE79" s="313"/>
      <c r="MFF79" s="313"/>
      <c r="MFG79" s="313"/>
      <c r="MFH79" s="313"/>
      <c r="MFI79" s="313"/>
      <c r="MFJ79" s="313"/>
      <c r="MFK79" s="313"/>
      <c r="MFL79" s="313"/>
      <c r="MFM79" s="313"/>
      <c r="MFN79" s="313"/>
      <c r="MFO79" s="313"/>
      <c r="MFP79" s="313"/>
      <c r="MFQ79" s="313"/>
      <c r="MFR79" s="313"/>
      <c r="MFS79" s="313"/>
      <c r="MFT79" s="313"/>
      <c r="MFU79" s="313"/>
      <c r="MFV79" s="313"/>
      <c r="MFW79" s="313"/>
      <c r="MFX79" s="313"/>
      <c r="MFY79" s="313"/>
      <c r="MFZ79" s="313"/>
      <c r="MGA79" s="313"/>
      <c r="MGB79" s="313"/>
      <c r="MGC79" s="313"/>
      <c r="MGD79" s="313"/>
      <c r="MGE79" s="313"/>
      <c r="MGF79" s="313"/>
      <c r="MGG79" s="313"/>
      <c r="MGH79" s="313"/>
      <c r="MGI79" s="313"/>
      <c r="MGJ79" s="313"/>
      <c r="MGK79" s="313"/>
      <c r="MGL79" s="313"/>
      <c r="MGM79" s="313"/>
      <c r="MGN79" s="313"/>
      <c r="MGO79" s="313"/>
      <c r="MGP79" s="313"/>
      <c r="MGQ79" s="313"/>
      <c r="MGR79" s="313"/>
      <c r="MGS79" s="313"/>
      <c r="MGT79" s="313"/>
      <c r="MGU79" s="313"/>
      <c r="MGV79" s="313"/>
      <c r="MGW79" s="313"/>
      <c r="MGX79" s="313"/>
      <c r="MGY79" s="313"/>
      <c r="MGZ79" s="313"/>
      <c r="MHA79" s="313"/>
      <c r="MHB79" s="313"/>
      <c r="MHC79" s="313"/>
      <c r="MHD79" s="313"/>
      <c r="MHE79" s="313"/>
      <c r="MHF79" s="313"/>
      <c r="MHG79" s="313"/>
      <c r="MHH79" s="313"/>
      <c r="MHI79" s="313"/>
      <c r="MHJ79" s="313"/>
      <c r="MHK79" s="313"/>
      <c r="MHL79" s="313"/>
      <c r="MHM79" s="313"/>
      <c r="MHN79" s="313"/>
      <c r="MHO79" s="313"/>
      <c r="MHP79" s="313"/>
      <c r="MHQ79" s="313"/>
      <c r="MHR79" s="313"/>
      <c r="MHS79" s="313"/>
      <c r="MHT79" s="313"/>
      <c r="MHU79" s="313"/>
      <c r="MHV79" s="313"/>
      <c r="MHW79" s="313"/>
      <c r="MHX79" s="313"/>
      <c r="MHY79" s="313"/>
      <c r="MHZ79" s="313"/>
      <c r="MIA79" s="313"/>
      <c r="MIB79" s="313"/>
      <c r="MIC79" s="313"/>
      <c r="MID79" s="313"/>
      <c r="MIE79" s="313"/>
      <c r="MIF79" s="313"/>
      <c r="MIG79" s="313"/>
      <c r="MIH79" s="313"/>
      <c r="MII79" s="313"/>
      <c r="MIJ79" s="313"/>
      <c r="MIK79" s="313"/>
      <c r="MIL79" s="313"/>
      <c r="MIM79" s="313"/>
      <c r="MIN79" s="313"/>
      <c r="MIO79" s="313"/>
      <c r="MIP79" s="313"/>
      <c r="MIQ79" s="313"/>
      <c r="MIR79" s="313"/>
      <c r="MIS79" s="313"/>
      <c r="MIT79" s="313"/>
      <c r="MIU79" s="313"/>
      <c r="MIV79" s="313"/>
      <c r="MIW79" s="313"/>
      <c r="MIX79" s="313"/>
      <c r="MIY79" s="313"/>
      <c r="MIZ79" s="313"/>
      <c r="MJA79" s="313"/>
      <c r="MJB79" s="313"/>
      <c r="MJC79" s="313"/>
      <c r="MJD79" s="313"/>
      <c r="MJE79" s="313"/>
      <c r="MJF79" s="313"/>
      <c r="MJG79" s="313"/>
      <c r="MJH79" s="313"/>
      <c r="MJI79" s="313"/>
      <c r="MJJ79" s="313"/>
      <c r="MJK79" s="313"/>
      <c r="MJL79" s="313"/>
      <c r="MJM79" s="313"/>
      <c r="MJN79" s="313"/>
      <c r="MJO79" s="313"/>
      <c r="MJP79" s="313"/>
      <c r="MJQ79" s="313"/>
      <c r="MJR79" s="313"/>
      <c r="MJS79" s="313"/>
      <c r="MJT79" s="313"/>
      <c r="MJU79" s="313"/>
      <c r="MJV79" s="313"/>
      <c r="MJW79" s="313"/>
      <c r="MJX79" s="313"/>
      <c r="MJY79" s="313"/>
      <c r="MJZ79" s="313"/>
      <c r="MKA79" s="313"/>
      <c r="MKB79" s="313"/>
      <c r="MKC79" s="313"/>
      <c r="MKD79" s="313"/>
      <c r="MKE79" s="313"/>
      <c r="MKF79" s="313"/>
      <c r="MKG79" s="313"/>
      <c r="MKH79" s="313"/>
      <c r="MKI79" s="313"/>
      <c r="MKJ79" s="313"/>
      <c r="MKK79" s="313"/>
      <c r="MKL79" s="313"/>
      <c r="MKM79" s="313"/>
      <c r="MKN79" s="313"/>
      <c r="MKO79" s="313"/>
      <c r="MKP79" s="313"/>
      <c r="MKQ79" s="313"/>
      <c r="MKR79" s="313"/>
      <c r="MKS79" s="313"/>
      <c r="MKT79" s="313"/>
      <c r="MKU79" s="313"/>
      <c r="MKV79" s="313"/>
      <c r="MKW79" s="313"/>
      <c r="MKX79" s="313"/>
      <c r="MKY79" s="313"/>
      <c r="MKZ79" s="313"/>
      <c r="MLA79" s="313"/>
      <c r="MLB79" s="313"/>
      <c r="MLC79" s="313"/>
      <c r="MLD79" s="313"/>
      <c r="MLE79" s="313"/>
      <c r="MLF79" s="313"/>
      <c r="MLG79" s="313"/>
      <c r="MLH79" s="313"/>
      <c r="MLI79" s="313"/>
      <c r="MLJ79" s="313"/>
      <c r="MLK79" s="313"/>
      <c r="MLL79" s="313"/>
      <c r="MLM79" s="313"/>
      <c r="MLN79" s="313"/>
      <c r="MLO79" s="313"/>
      <c r="MLP79" s="313"/>
      <c r="MLQ79" s="313"/>
      <c r="MLR79" s="313"/>
      <c r="MLS79" s="313"/>
      <c r="MLT79" s="313"/>
      <c r="MLU79" s="313"/>
      <c r="MLV79" s="313"/>
      <c r="MLW79" s="313"/>
      <c r="MLX79" s="313"/>
      <c r="MLY79" s="313"/>
      <c r="MLZ79" s="313"/>
      <c r="MMA79" s="313"/>
      <c r="MMB79" s="313"/>
      <c r="MMC79" s="313"/>
      <c r="MMD79" s="313"/>
      <c r="MME79" s="313"/>
      <c r="MMF79" s="313"/>
      <c r="MMG79" s="313"/>
      <c r="MMH79" s="313"/>
      <c r="MMI79" s="313"/>
      <c r="MMJ79" s="313"/>
      <c r="MMK79" s="313"/>
      <c r="MML79" s="313"/>
      <c r="MMM79" s="313"/>
      <c r="MMN79" s="313"/>
      <c r="MMO79" s="313"/>
      <c r="MMP79" s="313"/>
      <c r="MMQ79" s="313"/>
      <c r="MMR79" s="313"/>
      <c r="MMS79" s="313"/>
      <c r="MMT79" s="313"/>
      <c r="MMU79" s="313"/>
      <c r="MMV79" s="313"/>
      <c r="MMW79" s="313"/>
      <c r="MMX79" s="313"/>
      <c r="MMY79" s="313"/>
      <c r="MMZ79" s="313"/>
      <c r="MNA79" s="313"/>
      <c r="MNB79" s="313"/>
      <c r="MNC79" s="313"/>
      <c r="MND79" s="313"/>
      <c r="MNE79" s="313"/>
      <c r="MNF79" s="313"/>
      <c r="MNG79" s="313"/>
      <c r="MNH79" s="313"/>
      <c r="MNI79" s="313"/>
      <c r="MNJ79" s="313"/>
      <c r="MNK79" s="313"/>
      <c r="MNL79" s="313"/>
      <c r="MNM79" s="313"/>
      <c r="MNN79" s="313"/>
      <c r="MNO79" s="313"/>
      <c r="MNP79" s="313"/>
      <c r="MNQ79" s="313"/>
      <c r="MNR79" s="313"/>
      <c r="MNS79" s="313"/>
      <c r="MNT79" s="313"/>
      <c r="MNU79" s="313"/>
      <c r="MNV79" s="313"/>
      <c r="MNW79" s="313"/>
      <c r="MNX79" s="313"/>
      <c r="MNY79" s="313"/>
      <c r="MNZ79" s="313"/>
      <c r="MOA79" s="313"/>
      <c r="MOB79" s="313"/>
      <c r="MOC79" s="313"/>
      <c r="MOD79" s="313"/>
      <c r="MOE79" s="313"/>
      <c r="MOF79" s="313"/>
      <c r="MOG79" s="313"/>
      <c r="MOH79" s="313"/>
      <c r="MOI79" s="313"/>
      <c r="MOJ79" s="313"/>
      <c r="MOK79" s="313"/>
      <c r="MOL79" s="313"/>
      <c r="MOM79" s="313"/>
      <c r="MON79" s="313"/>
      <c r="MOO79" s="313"/>
      <c r="MOP79" s="313"/>
      <c r="MOQ79" s="313"/>
      <c r="MOR79" s="313"/>
      <c r="MOS79" s="313"/>
      <c r="MOT79" s="313"/>
      <c r="MOU79" s="313"/>
      <c r="MOV79" s="313"/>
      <c r="MOW79" s="313"/>
      <c r="MOX79" s="313"/>
      <c r="MOY79" s="313"/>
      <c r="MOZ79" s="313"/>
      <c r="MPA79" s="313"/>
      <c r="MPB79" s="313"/>
      <c r="MPC79" s="313"/>
      <c r="MPD79" s="313"/>
      <c r="MPE79" s="313"/>
      <c r="MPF79" s="313"/>
      <c r="MPG79" s="313"/>
      <c r="MPH79" s="313"/>
      <c r="MPI79" s="313"/>
      <c r="MPJ79" s="313"/>
      <c r="MPK79" s="313"/>
      <c r="MPL79" s="313"/>
      <c r="MPM79" s="313"/>
      <c r="MPN79" s="313"/>
      <c r="MPO79" s="313"/>
      <c r="MPP79" s="313"/>
      <c r="MPQ79" s="313"/>
      <c r="MPR79" s="313"/>
      <c r="MPS79" s="313"/>
      <c r="MPT79" s="313"/>
      <c r="MPU79" s="313"/>
      <c r="MPV79" s="313"/>
      <c r="MPW79" s="313"/>
      <c r="MPX79" s="313"/>
      <c r="MPY79" s="313"/>
      <c r="MPZ79" s="313"/>
      <c r="MQA79" s="313"/>
      <c r="MQB79" s="313"/>
      <c r="MQC79" s="313"/>
      <c r="MQD79" s="313"/>
      <c r="MQE79" s="313"/>
      <c r="MQF79" s="313"/>
      <c r="MQG79" s="313"/>
      <c r="MQH79" s="313"/>
      <c r="MQI79" s="313"/>
      <c r="MQJ79" s="313"/>
      <c r="MQK79" s="313"/>
      <c r="MQL79" s="313"/>
      <c r="MQM79" s="313"/>
      <c r="MQN79" s="313"/>
      <c r="MQO79" s="313"/>
      <c r="MQP79" s="313"/>
      <c r="MQQ79" s="313"/>
      <c r="MQR79" s="313"/>
      <c r="MQS79" s="313"/>
      <c r="MQT79" s="313"/>
      <c r="MQU79" s="313"/>
      <c r="MQV79" s="313"/>
      <c r="MQW79" s="313"/>
      <c r="MQX79" s="313"/>
      <c r="MQY79" s="313"/>
      <c r="MQZ79" s="313"/>
      <c r="MRA79" s="313"/>
      <c r="MRB79" s="313"/>
      <c r="MRC79" s="313"/>
      <c r="MRD79" s="313"/>
      <c r="MRE79" s="313"/>
      <c r="MRF79" s="313"/>
      <c r="MRG79" s="313"/>
      <c r="MRH79" s="313"/>
      <c r="MRI79" s="313"/>
      <c r="MRJ79" s="313"/>
      <c r="MRK79" s="313"/>
      <c r="MRL79" s="313"/>
      <c r="MRM79" s="313"/>
      <c r="MRN79" s="313"/>
      <c r="MRO79" s="313"/>
      <c r="MRP79" s="313"/>
      <c r="MRQ79" s="313"/>
      <c r="MRR79" s="313"/>
      <c r="MRS79" s="313"/>
      <c r="MRT79" s="313"/>
      <c r="MRU79" s="313"/>
      <c r="MRV79" s="313"/>
      <c r="MRW79" s="313"/>
      <c r="MRX79" s="313"/>
      <c r="MRY79" s="313"/>
      <c r="MRZ79" s="313"/>
      <c r="MSA79" s="313"/>
      <c r="MSB79" s="313"/>
      <c r="MSC79" s="313"/>
      <c r="MSD79" s="313"/>
      <c r="MSE79" s="313"/>
      <c r="MSF79" s="313"/>
      <c r="MSG79" s="313"/>
      <c r="MSH79" s="313"/>
      <c r="MSI79" s="313"/>
      <c r="MSJ79" s="313"/>
      <c r="MSK79" s="313"/>
      <c r="MSL79" s="313"/>
      <c r="MSM79" s="313"/>
      <c r="MSN79" s="313"/>
      <c r="MSO79" s="313"/>
      <c r="MSP79" s="313"/>
      <c r="MSQ79" s="313"/>
      <c r="MSR79" s="313"/>
      <c r="MSS79" s="313"/>
      <c r="MST79" s="313"/>
      <c r="MSU79" s="313"/>
      <c r="MSV79" s="313"/>
      <c r="MSW79" s="313"/>
      <c r="MSX79" s="313"/>
      <c r="MSY79" s="313"/>
      <c r="MSZ79" s="313"/>
      <c r="MTA79" s="313"/>
      <c r="MTB79" s="313"/>
      <c r="MTC79" s="313"/>
      <c r="MTD79" s="313"/>
      <c r="MTE79" s="313"/>
      <c r="MTF79" s="313"/>
      <c r="MTG79" s="313"/>
      <c r="MTH79" s="313"/>
      <c r="MTI79" s="313"/>
      <c r="MTJ79" s="313"/>
      <c r="MTK79" s="313"/>
      <c r="MTL79" s="313"/>
      <c r="MTM79" s="313"/>
      <c r="MTN79" s="313"/>
      <c r="MTO79" s="313"/>
      <c r="MTP79" s="313"/>
      <c r="MTQ79" s="313"/>
      <c r="MTR79" s="313"/>
      <c r="MTS79" s="313"/>
      <c r="MTT79" s="313"/>
      <c r="MTU79" s="313"/>
      <c r="MTV79" s="313"/>
      <c r="MTW79" s="313"/>
      <c r="MTX79" s="313"/>
      <c r="MTY79" s="313"/>
      <c r="MTZ79" s="313"/>
      <c r="MUA79" s="313"/>
      <c r="MUB79" s="313"/>
      <c r="MUC79" s="313"/>
      <c r="MUD79" s="313"/>
      <c r="MUE79" s="313"/>
      <c r="MUF79" s="313"/>
      <c r="MUG79" s="313"/>
      <c r="MUH79" s="313"/>
      <c r="MUI79" s="313"/>
      <c r="MUJ79" s="313"/>
      <c r="MUK79" s="313"/>
      <c r="MUL79" s="313"/>
      <c r="MUM79" s="313"/>
      <c r="MUN79" s="313"/>
      <c r="MUO79" s="313"/>
      <c r="MUP79" s="313"/>
      <c r="MUQ79" s="313"/>
      <c r="MUR79" s="313"/>
      <c r="MUS79" s="313"/>
      <c r="MUT79" s="313"/>
      <c r="MUU79" s="313"/>
      <c r="MUV79" s="313"/>
      <c r="MUW79" s="313"/>
      <c r="MUX79" s="313"/>
      <c r="MUY79" s="313"/>
      <c r="MUZ79" s="313"/>
      <c r="MVA79" s="313"/>
      <c r="MVB79" s="313"/>
      <c r="MVC79" s="313"/>
      <c r="MVD79" s="313"/>
      <c r="MVE79" s="313"/>
      <c r="MVF79" s="313"/>
      <c r="MVG79" s="313"/>
      <c r="MVH79" s="313"/>
      <c r="MVI79" s="313"/>
      <c r="MVJ79" s="313"/>
      <c r="MVK79" s="313"/>
      <c r="MVL79" s="313"/>
      <c r="MVM79" s="313"/>
      <c r="MVN79" s="313"/>
      <c r="MVO79" s="313"/>
      <c r="MVP79" s="313"/>
      <c r="MVQ79" s="313"/>
      <c r="MVR79" s="313"/>
      <c r="MVS79" s="313"/>
      <c r="MVT79" s="313"/>
      <c r="MVU79" s="313"/>
      <c r="MVV79" s="313"/>
      <c r="MVW79" s="313"/>
      <c r="MVX79" s="313"/>
      <c r="MVY79" s="313"/>
      <c r="MVZ79" s="313"/>
      <c r="MWA79" s="313"/>
      <c r="MWB79" s="313"/>
      <c r="MWC79" s="313"/>
      <c r="MWD79" s="313"/>
      <c r="MWE79" s="313"/>
      <c r="MWF79" s="313"/>
      <c r="MWG79" s="313"/>
      <c r="MWH79" s="313"/>
      <c r="MWI79" s="313"/>
      <c r="MWJ79" s="313"/>
      <c r="MWK79" s="313"/>
      <c r="MWL79" s="313"/>
      <c r="MWM79" s="313"/>
      <c r="MWN79" s="313"/>
      <c r="MWO79" s="313"/>
      <c r="MWP79" s="313"/>
      <c r="MWQ79" s="313"/>
      <c r="MWR79" s="313"/>
      <c r="MWS79" s="313"/>
      <c r="MWT79" s="313"/>
      <c r="MWU79" s="313"/>
      <c r="MWV79" s="313"/>
      <c r="MWW79" s="313"/>
      <c r="MWX79" s="313"/>
      <c r="MWY79" s="313"/>
      <c r="MWZ79" s="313"/>
      <c r="MXA79" s="313"/>
      <c r="MXB79" s="313"/>
      <c r="MXC79" s="313"/>
      <c r="MXD79" s="313"/>
      <c r="MXE79" s="313"/>
      <c r="MXF79" s="313"/>
      <c r="MXG79" s="313"/>
      <c r="MXH79" s="313"/>
      <c r="MXI79" s="313"/>
      <c r="MXJ79" s="313"/>
      <c r="MXK79" s="313"/>
      <c r="MXL79" s="313"/>
      <c r="MXM79" s="313"/>
      <c r="MXN79" s="313"/>
      <c r="MXO79" s="313"/>
      <c r="MXP79" s="313"/>
      <c r="MXQ79" s="313"/>
      <c r="MXR79" s="313"/>
      <c r="MXS79" s="313"/>
      <c r="MXT79" s="313"/>
      <c r="MXU79" s="313"/>
      <c r="MXV79" s="313"/>
      <c r="MXW79" s="313"/>
      <c r="MXX79" s="313"/>
      <c r="MXY79" s="313"/>
      <c r="MXZ79" s="313"/>
      <c r="MYA79" s="313"/>
      <c r="MYB79" s="313"/>
      <c r="MYC79" s="313"/>
      <c r="MYD79" s="313"/>
      <c r="MYE79" s="313"/>
      <c r="MYF79" s="313"/>
      <c r="MYG79" s="313"/>
      <c r="MYH79" s="313"/>
      <c r="MYI79" s="313"/>
      <c r="MYJ79" s="313"/>
      <c r="MYK79" s="313"/>
      <c r="MYL79" s="313"/>
      <c r="MYM79" s="313"/>
      <c r="MYN79" s="313"/>
      <c r="MYO79" s="313"/>
      <c r="MYP79" s="313"/>
      <c r="MYQ79" s="313"/>
      <c r="MYR79" s="313"/>
      <c r="MYS79" s="313"/>
      <c r="MYT79" s="313"/>
      <c r="MYU79" s="313"/>
      <c r="MYV79" s="313"/>
      <c r="MYW79" s="313"/>
      <c r="MYX79" s="313"/>
      <c r="MYY79" s="313"/>
      <c r="MYZ79" s="313"/>
      <c r="MZA79" s="313"/>
      <c r="MZB79" s="313"/>
      <c r="MZC79" s="313"/>
      <c r="MZD79" s="313"/>
      <c r="MZE79" s="313"/>
      <c r="MZF79" s="313"/>
      <c r="MZG79" s="313"/>
      <c r="MZH79" s="313"/>
      <c r="MZI79" s="313"/>
      <c r="MZJ79" s="313"/>
      <c r="MZK79" s="313"/>
      <c r="MZL79" s="313"/>
      <c r="MZM79" s="313"/>
      <c r="MZN79" s="313"/>
      <c r="MZO79" s="313"/>
      <c r="MZP79" s="313"/>
      <c r="MZQ79" s="313"/>
      <c r="MZR79" s="313"/>
      <c r="MZS79" s="313"/>
      <c r="MZT79" s="313"/>
      <c r="MZU79" s="313"/>
      <c r="MZV79" s="313"/>
      <c r="MZW79" s="313"/>
      <c r="MZX79" s="313"/>
      <c r="MZY79" s="313"/>
      <c r="MZZ79" s="313"/>
      <c r="NAA79" s="313"/>
      <c r="NAB79" s="313"/>
      <c r="NAC79" s="313"/>
      <c r="NAD79" s="313"/>
      <c r="NAE79" s="313"/>
      <c r="NAF79" s="313"/>
      <c r="NAG79" s="313"/>
      <c r="NAH79" s="313"/>
      <c r="NAI79" s="313"/>
      <c r="NAJ79" s="313"/>
      <c r="NAK79" s="313"/>
      <c r="NAL79" s="313"/>
      <c r="NAM79" s="313"/>
      <c r="NAN79" s="313"/>
      <c r="NAO79" s="313"/>
      <c r="NAP79" s="313"/>
      <c r="NAQ79" s="313"/>
      <c r="NAR79" s="313"/>
      <c r="NAS79" s="313"/>
      <c r="NAT79" s="313"/>
      <c r="NAU79" s="313"/>
      <c r="NAV79" s="313"/>
      <c r="NAW79" s="313"/>
      <c r="NAX79" s="313"/>
      <c r="NAY79" s="313"/>
      <c r="NAZ79" s="313"/>
      <c r="NBA79" s="313"/>
      <c r="NBB79" s="313"/>
      <c r="NBC79" s="313"/>
      <c r="NBD79" s="313"/>
      <c r="NBE79" s="313"/>
      <c r="NBF79" s="313"/>
      <c r="NBG79" s="313"/>
      <c r="NBH79" s="313"/>
      <c r="NBI79" s="313"/>
      <c r="NBJ79" s="313"/>
      <c r="NBK79" s="313"/>
      <c r="NBL79" s="313"/>
      <c r="NBM79" s="313"/>
      <c r="NBN79" s="313"/>
      <c r="NBO79" s="313"/>
      <c r="NBP79" s="313"/>
      <c r="NBQ79" s="313"/>
      <c r="NBR79" s="313"/>
      <c r="NBS79" s="313"/>
      <c r="NBT79" s="313"/>
      <c r="NBU79" s="313"/>
      <c r="NBV79" s="313"/>
      <c r="NBW79" s="313"/>
      <c r="NBX79" s="313"/>
      <c r="NBY79" s="313"/>
      <c r="NBZ79" s="313"/>
      <c r="NCA79" s="313"/>
      <c r="NCB79" s="313"/>
      <c r="NCC79" s="313"/>
      <c r="NCD79" s="313"/>
      <c r="NCE79" s="313"/>
      <c r="NCF79" s="313"/>
      <c r="NCG79" s="313"/>
      <c r="NCH79" s="313"/>
      <c r="NCI79" s="313"/>
      <c r="NCJ79" s="313"/>
      <c r="NCK79" s="313"/>
      <c r="NCL79" s="313"/>
      <c r="NCM79" s="313"/>
      <c r="NCN79" s="313"/>
      <c r="NCO79" s="313"/>
      <c r="NCP79" s="313"/>
      <c r="NCQ79" s="313"/>
      <c r="NCR79" s="313"/>
      <c r="NCS79" s="313"/>
      <c r="NCT79" s="313"/>
      <c r="NCU79" s="313"/>
      <c r="NCV79" s="313"/>
      <c r="NCW79" s="313"/>
      <c r="NCX79" s="313"/>
      <c r="NCY79" s="313"/>
      <c r="NCZ79" s="313"/>
      <c r="NDA79" s="313"/>
      <c r="NDB79" s="313"/>
      <c r="NDC79" s="313"/>
      <c r="NDD79" s="313"/>
      <c r="NDE79" s="313"/>
      <c r="NDF79" s="313"/>
      <c r="NDG79" s="313"/>
      <c r="NDH79" s="313"/>
      <c r="NDI79" s="313"/>
      <c r="NDJ79" s="313"/>
      <c r="NDK79" s="313"/>
      <c r="NDL79" s="313"/>
      <c r="NDM79" s="313"/>
      <c r="NDN79" s="313"/>
      <c r="NDO79" s="313"/>
      <c r="NDP79" s="313"/>
      <c r="NDQ79" s="313"/>
      <c r="NDR79" s="313"/>
      <c r="NDS79" s="313"/>
      <c r="NDT79" s="313"/>
      <c r="NDU79" s="313"/>
      <c r="NDV79" s="313"/>
      <c r="NDW79" s="313"/>
      <c r="NDX79" s="313"/>
      <c r="NDY79" s="313"/>
      <c r="NDZ79" s="313"/>
      <c r="NEA79" s="313"/>
      <c r="NEB79" s="313"/>
      <c r="NEC79" s="313"/>
      <c r="NED79" s="313"/>
      <c r="NEE79" s="313"/>
      <c r="NEF79" s="313"/>
      <c r="NEG79" s="313"/>
      <c r="NEH79" s="313"/>
      <c r="NEI79" s="313"/>
      <c r="NEJ79" s="313"/>
      <c r="NEK79" s="313"/>
      <c r="NEL79" s="313"/>
      <c r="NEM79" s="313"/>
      <c r="NEN79" s="313"/>
      <c r="NEO79" s="313"/>
      <c r="NEP79" s="313"/>
      <c r="NEQ79" s="313"/>
      <c r="NER79" s="313"/>
      <c r="NES79" s="313"/>
      <c r="NET79" s="313"/>
      <c r="NEU79" s="313"/>
      <c r="NEV79" s="313"/>
      <c r="NEW79" s="313"/>
      <c r="NEX79" s="313"/>
      <c r="NEY79" s="313"/>
      <c r="NEZ79" s="313"/>
      <c r="NFA79" s="313"/>
      <c r="NFB79" s="313"/>
      <c r="NFC79" s="313"/>
      <c r="NFD79" s="313"/>
      <c r="NFE79" s="313"/>
      <c r="NFF79" s="313"/>
      <c r="NFG79" s="313"/>
      <c r="NFH79" s="313"/>
      <c r="NFI79" s="313"/>
      <c r="NFJ79" s="313"/>
      <c r="NFK79" s="313"/>
      <c r="NFL79" s="313"/>
      <c r="NFM79" s="313"/>
      <c r="NFN79" s="313"/>
      <c r="NFO79" s="313"/>
      <c r="NFP79" s="313"/>
      <c r="NFQ79" s="313"/>
      <c r="NFR79" s="313"/>
      <c r="NFS79" s="313"/>
      <c r="NFT79" s="313"/>
      <c r="NFU79" s="313"/>
      <c r="NFV79" s="313"/>
      <c r="NFW79" s="313"/>
      <c r="NFX79" s="313"/>
      <c r="NFY79" s="313"/>
      <c r="NFZ79" s="313"/>
      <c r="NGA79" s="313"/>
      <c r="NGB79" s="313"/>
      <c r="NGC79" s="313"/>
      <c r="NGD79" s="313"/>
      <c r="NGE79" s="313"/>
      <c r="NGF79" s="313"/>
      <c r="NGG79" s="313"/>
      <c r="NGH79" s="313"/>
      <c r="NGI79" s="313"/>
      <c r="NGJ79" s="313"/>
      <c r="NGK79" s="313"/>
      <c r="NGL79" s="313"/>
      <c r="NGM79" s="313"/>
      <c r="NGN79" s="313"/>
      <c r="NGO79" s="313"/>
      <c r="NGP79" s="313"/>
      <c r="NGQ79" s="313"/>
      <c r="NGR79" s="313"/>
      <c r="NGS79" s="313"/>
      <c r="NGT79" s="313"/>
      <c r="NGU79" s="313"/>
      <c r="NGV79" s="313"/>
      <c r="NGW79" s="313"/>
      <c r="NGX79" s="313"/>
      <c r="NGY79" s="313"/>
      <c r="NGZ79" s="313"/>
      <c r="NHA79" s="313"/>
      <c r="NHB79" s="313"/>
      <c r="NHC79" s="313"/>
      <c r="NHD79" s="313"/>
      <c r="NHE79" s="313"/>
      <c r="NHF79" s="313"/>
      <c r="NHG79" s="313"/>
      <c r="NHH79" s="313"/>
      <c r="NHI79" s="313"/>
      <c r="NHJ79" s="313"/>
      <c r="NHK79" s="313"/>
      <c r="NHL79" s="313"/>
      <c r="NHM79" s="313"/>
      <c r="NHN79" s="313"/>
      <c r="NHO79" s="313"/>
      <c r="NHP79" s="313"/>
      <c r="NHQ79" s="313"/>
      <c r="NHR79" s="313"/>
      <c r="NHS79" s="313"/>
      <c r="NHT79" s="313"/>
      <c r="NHU79" s="313"/>
      <c r="NHV79" s="313"/>
      <c r="NHW79" s="313"/>
      <c r="NHX79" s="313"/>
      <c r="NHY79" s="313"/>
      <c r="NHZ79" s="313"/>
      <c r="NIA79" s="313"/>
      <c r="NIB79" s="313"/>
      <c r="NIC79" s="313"/>
      <c r="NID79" s="313"/>
      <c r="NIE79" s="313"/>
      <c r="NIF79" s="313"/>
      <c r="NIG79" s="313"/>
      <c r="NIH79" s="313"/>
      <c r="NII79" s="313"/>
      <c r="NIJ79" s="313"/>
      <c r="NIK79" s="313"/>
      <c r="NIL79" s="313"/>
      <c r="NIM79" s="313"/>
      <c r="NIN79" s="313"/>
      <c r="NIO79" s="313"/>
      <c r="NIP79" s="313"/>
      <c r="NIQ79" s="313"/>
      <c r="NIR79" s="313"/>
      <c r="NIS79" s="313"/>
      <c r="NIT79" s="313"/>
      <c r="NIU79" s="313"/>
      <c r="NIV79" s="313"/>
      <c r="NIW79" s="313"/>
      <c r="NIX79" s="313"/>
      <c r="NIY79" s="313"/>
      <c r="NIZ79" s="313"/>
      <c r="NJA79" s="313"/>
      <c r="NJB79" s="313"/>
      <c r="NJC79" s="313"/>
      <c r="NJD79" s="313"/>
      <c r="NJE79" s="313"/>
      <c r="NJF79" s="313"/>
      <c r="NJG79" s="313"/>
      <c r="NJH79" s="313"/>
      <c r="NJI79" s="313"/>
      <c r="NJJ79" s="313"/>
      <c r="NJK79" s="313"/>
      <c r="NJL79" s="313"/>
      <c r="NJM79" s="313"/>
      <c r="NJN79" s="313"/>
      <c r="NJO79" s="313"/>
      <c r="NJP79" s="313"/>
      <c r="NJQ79" s="313"/>
      <c r="NJR79" s="313"/>
      <c r="NJS79" s="313"/>
      <c r="NJT79" s="313"/>
      <c r="NJU79" s="313"/>
      <c r="NJV79" s="313"/>
      <c r="NJW79" s="313"/>
      <c r="NJX79" s="313"/>
      <c r="NJY79" s="313"/>
      <c r="NJZ79" s="313"/>
      <c r="NKA79" s="313"/>
      <c r="NKB79" s="313"/>
      <c r="NKC79" s="313"/>
      <c r="NKD79" s="313"/>
      <c r="NKE79" s="313"/>
      <c r="NKF79" s="313"/>
      <c r="NKG79" s="313"/>
      <c r="NKH79" s="313"/>
      <c r="NKI79" s="313"/>
      <c r="NKJ79" s="313"/>
      <c r="NKK79" s="313"/>
      <c r="NKL79" s="313"/>
      <c r="NKM79" s="313"/>
      <c r="NKN79" s="313"/>
      <c r="NKO79" s="313"/>
      <c r="NKP79" s="313"/>
      <c r="NKQ79" s="313"/>
      <c r="NKR79" s="313"/>
      <c r="NKS79" s="313"/>
      <c r="NKT79" s="313"/>
      <c r="NKU79" s="313"/>
      <c r="NKV79" s="313"/>
      <c r="NKW79" s="313"/>
      <c r="NKX79" s="313"/>
      <c r="NKY79" s="313"/>
      <c r="NKZ79" s="313"/>
      <c r="NLA79" s="313"/>
      <c r="NLB79" s="313"/>
      <c r="NLC79" s="313"/>
      <c r="NLD79" s="313"/>
      <c r="NLE79" s="313"/>
      <c r="NLF79" s="313"/>
      <c r="NLG79" s="313"/>
      <c r="NLH79" s="313"/>
      <c r="NLI79" s="313"/>
      <c r="NLJ79" s="313"/>
      <c r="NLK79" s="313"/>
      <c r="NLL79" s="313"/>
      <c r="NLM79" s="313"/>
      <c r="NLN79" s="313"/>
      <c r="NLO79" s="313"/>
      <c r="NLP79" s="313"/>
      <c r="NLQ79" s="313"/>
      <c r="NLR79" s="313"/>
      <c r="NLS79" s="313"/>
      <c r="NLT79" s="313"/>
      <c r="NLU79" s="313"/>
      <c r="NLV79" s="313"/>
      <c r="NLW79" s="313"/>
      <c r="NLX79" s="313"/>
      <c r="NLY79" s="313"/>
      <c r="NLZ79" s="313"/>
      <c r="NMA79" s="313"/>
      <c r="NMB79" s="313"/>
      <c r="NMC79" s="313"/>
      <c r="NMD79" s="313"/>
      <c r="NME79" s="313"/>
      <c r="NMF79" s="313"/>
      <c r="NMG79" s="313"/>
      <c r="NMH79" s="313"/>
      <c r="NMI79" s="313"/>
      <c r="NMJ79" s="313"/>
      <c r="NMK79" s="313"/>
      <c r="NML79" s="313"/>
      <c r="NMM79" s="313"/>
      <c r="NMN79" s="313"/>
      <c r="NMO79" s="313"/>
      <c r="NMP79" s="313"/>
      <c r="NMQ79" s="313"/>
      <c r="NMR79" s="313"/>
      <c r="NMS79" s="313"/>
      <c r="NMT79" s="313"/>
      <c r="NMU79" s="313"/>
      <c r="NMV79" s="313"/>
      <c r="NMW79" s="313"/>
      <c r="NMX79" s="313"/>
      <c r="NMY79" s="313"/>
      <c r="NMZ79" s="313"/>
      <c r="NNA79" s="313"/>
      <c r="NNB79" s="313"/>
      <c r="NNC79" s="313"/>
      <c r="NND79" s="313"/>
      <c r="NNE79" s="313"/>
      <c r="NNF79" s="313"/>
      <c r="NNG79" s="313"/>
      <c r="NNH79" s="313"/>
      <c r="NNI79" s="313"/>
      <c r="NNJ79" s="313"/>
      <c r="NNK79" s="313"/>
      <c r="NNL79" s="313"/>
      <c r="NNM79" s="313"/>
      <c r="NNN79" s="313"/>
      <c r="NNO79" s="313"/>
      <c r="NNP79" s="313"/>
      <c r="NNQ79" s="313"/>
      <c r="NNR79" s="313"/>
      <c r="NNS79" s="313"/>
      <c r="NNT79" s="313"/>
      <c r="NNU79" s="313"/>
      <c r="NNV79" s="313"/>
      <c r="NNW79" s="313"/>
      <c r="NNX79" s="313"/>
      <c r="NNY79" s="313"/>
      <c r="NNZ79" s="313"/>
      <c r="NOA79" s="313"/>
      <c r="NOB79" s="313"/>
      <c r="NOC79" s="313"/>
      <c r="NOD79" s="313"/>
      <c r="NOE79" s="313"/>
      <c r="NOF79" s="313"/>
      <c r="NOG79" s="313"/>
      <c r="NOH79" s="313"/>
      <c r="NOI79" s="313"/>
      <c r="NOJ79" s="313"/>
      <c r="NOK79" s="313"/>
      <c r="NOL79" s="313"/>
      <c r="NOM79" s="313"/>
      <c r="NON79" s="313"/>
      <c r="NOO79" s="313"/>
      <c r="NOP79" s="313"/>
      <c r="NOQ79" s="313"/>
      <c r="NOR79" s="313"/>
      <c r="NOS79" s="313"/>
      <c r="NOT79" s="313"/>
      <c r="NOU79" s="313"/>
      <c r="NOV79" s="313"/>
      <c r="NOW79" s="313"/>
      <c r="NOX79" s="313"/>
      <c r="NOY79" s="313"/>
      <c r="NOZ79" s="313"/>
      <c r="NPA79" s="313"/>
      <c r="NPB79" s="313"/>
      <c r="NPC79" s="313"/>
      <c r="NPD79" s="313"/>
      <c r="NPE79" s="313"/>
      <c r="NPF79" s="313"/>
      <c r="NPG79" s="313"/>
      <c r="NPH79" s="313"/>
      <c r="NPI79" s="313"/>
      <c r="NPJ79" s="313"/>
      <c r="NPK79" s="313"/>
      <c r="NPL79" s="313"/>
      <c r="NPM79" s="313"/>
      <c r="NPN79" s="313"/>
      <c r="NPO79" s="313"/>
      <c r="NPP79" s="313"/>
      <c r="NPQ79" s="313"/>
      <c r="NPR79" s="313"/>
      <c r="NPS79" s="313"/>
      <c r="NPT79" s="313"/>
      <c r="NPU79" s="313"/>
      <c r="NPV79" s="313"/>
      <c r="NPW79" s="313"/>
      <c r="NPX79" s="313"/>
      <c r="NPY79" s="313"/>
      <c r="NPZ79" s="313"/>
      <c r="NQA79" s="313"/>
      <c r="NQB79" s="313"/>
      <c r="NQC79" s="313"/>
      <c r="NQD79" s="313"/>
      <c r="NQE79" s="313"/>
      <c r="NQF79" s="313"/>
      <c r="NQG79" s="313"/>
      <c r="NQH79" s="313"/>
      <c r="NQI79" s="313"/>
      <c r="NQJ79" s="313"/>
      <c r="NQK79" s="313"/>
      <c r="NQL79" s="313"/>
      <c r="NQM79" s="313"/>
      <c r="NQN79" s="313"/>
      <c r="NQO79" s="313"/>
      <c r="NQP79" s="313"/>
      <c r="NQQ79" s="313"/>
      <c r="NQR79" s="313"/>
      <c r="NQS79" s="313"/>
      <c r="NQT79" s="313"/>
      <c r="NQU79" s="313"/>
      <c r="NQV79" s="313"/>
      <c r="NQW79" s="313"/>
      <c r="NQX79" s="313"/>
      <c r="NQY79" s="313"/>
      <c r="NQZ79" s="313"/>
      <c r="NRA79" s="313"/>
      <c r="NRB79" s="313"/>
      <c r="NRC79" s="313"/>
      <c r="NRD79" s="313"/>
      <c r="NRE79" s="313"/>
      <c r="NRF79" s="313"/>
      <c r="NRG79" s="313"/>
      <c r="NRH79" s="313"/>
      <c r="NRI79" s="313"/>
      <c r="NRJ79" s="313"/>
      <c r="NRK79" s="313"/>
      <c r="NRL79" s="313"/>
      <c r="NRM79" s="313"/>
      <c r="NRN79" s="313"/>
      <c r="NRO79" s="313"/>
      <c r="NRP79" s="313"/>
      <c r="NRQ79" s="313"/>
      <c r="NRR79" s="313"/>
      <c r="NRS79" s="313"/>
      <c r="NRT79" s="313"/>
      <c r="NRU79" s="313"/>
      <c r="NRV79" s="313"/>
      <c r="NRW79" s="313"/>
      <c r="NRX79" s="313"/>
      <c r="NRY79" s="313"/>
      <c r="NRZ79" s="313"/>
      <c r="NSA79" s="313"/>
      <c r="NSB79" s="313"/>
      <c r="NSC79" s="313"/>
      <c r="NSD79" s="313"/>
      <c r="NSE79" s="313"/>
      <c r="NSF79" s="313"/>
      <c r="NSG79" s="313"/>
      <c r="NSH79" s="313"/>
      <c r="NSI79" s="313"/>
      <c r="NSJ79" s="313"/>
      <c r="NSK79" s="313"/>
      <c r="NSL79" s="313"/>
      <c r="NSM79" s="313"/>
      <c r="NSN79" s="313"/>
      <c r="NSO79" s="313"/>
      <c r="NSP79" s="313"/>
      <c r="NSQ79" s="313"/>
      <c r="NSR79" s="313"/>
      <c r="NSS79" s="313"/>
      <c r="NST79" s="313"/>
      <c r="NSU79" s="313"/>
      <c r="NSV79" s="313"/>
      <c r="NSW79" s="313"/>
      <c r="NSX79" s="313"/>
      <c r="NSY79" s="313"/>
      <c r="NSZ79" s="313"/>
      <c r="NTA79" s="313"/>
      <c r="NTB79" s="313"/>
      <c r="NTC79" s="313"/>
      <c r="NTD79" s="313"/>
      <c r="NTE79" s="313"/>
      <c r="NTF79" s="313"/>
      <c r="NTG79" s="313"/>
      <c r="NTH79" s="313"/>
      <c r="NTI79" s="313"/>
      <c r="NTJ79" s="313"/>
      <c r="NTK79" s="313"/>
      <c r="NTL79" s="313"/>
      <c r="NTM79" s="313"/>
      <c r="NTN79" s="313"/>
      <c r="NTO79" s="313"/>
      <c r="NTP79" s="313"/>
      <c r="NTQ79" s="313"/>
      <c r="NTR79" s="313"/>
      <c r="NTS79" s="313"/>
      <c r="NTT79" s="313"/>
      <c r="NTU79" s="313"/>
      <c r="NTV79" s="313"/>
      <c r="NTW79" s="313"/>
      <c r="NTX79" s="313"/>
      <c r="NTY79" s="313"/>
      <c r="NTZ79" s="313"/>
      <c r="NUA79" s="313"/>
      <c r="NUB79" s="313"/>
      <c r="NUC79" s="313"/>
      <c r="NUD79" s="313"/>
      <c r="NUE79" s="313"/>
      <c r="NUF79" s="313"/>
      <c r="NUG79" s="313"/>
      <c r="NUH79" s="313"/>
      <c r="NUI79" s="313"/>
      <c r="NUJ79" s="313"/>
      <c r="NUK79" s="313"/>
      <c r="NUL79" s="313"/>
      <c r="NUM79" s="313"/>
      <c r="NUN79" s="313"/>
      <c r="NUO79" s="313"/>
      <c r="NUP79" s="313"/>
      <c r="NUQ79" s="313"/>
      <c r="NUR79" s="313"/>
      <c r="NUS79" s="313"/>
      <c r="NUT79" s="313"/>
      <c r="NUU79" s="313"/>
      <c r="NUV79" s="313"/>
      <c r="NUW79" s="313"/>
      <c r="NUX79" s="313"/>
      <c r="NUY79" s="313"/>
      <c r="NUZ79" s="313"/>
      <c r="NVA79" s="313"/>
      <c r="NVB79" s="313"/>
      <c r="NVC79" s="313"/>
      <c r="NVD79" s="313"/>
      <c r="NVE79" s="313"/>
      <c r="NVF79" s="313"/>
      <c r="NVG79" s="313"/>
      <c r="NVH79" s="313"/>
      <c r="NVI79" s="313"/>
      <c r="NVJ79" s="313"/>
      <c r="NVK79" s="313"/>
      <c r="NVL79" s="313"/>
      <c r="NVM79" s="313"/>
      <c r="NVN79" s="313"/>
      <c r="NVO79" s="313"/>
      <c r="NVP79" s="313"/>
      <c r="NVQ79" s="313"/>
      <c r="NVR79" s="313"/>
      <c r="NVS79" s="313"/>
      <c r="NVT79" s="313"/>
      <c r="NVU79" s="313"/>
      <c r="NVV79" s="313"/>
      <c r="NVW79" s="313"/>
      <c r="NVX79" s="313"/>
      <c r="NVY79" s="313"/>
      <c r="NVZ79" s="313"/>
      <c r="NWA79" s="313"/>
      <c r="NWB79" s="313"/>
      <c r="NWC79" s="313"/>
      <c r="NWD79" s="313"/>
      <c r="NWE79" s="313"/>
      <c r="NWF79" s="313"/>
      <c r="NWG79" s="313"/>
      <c r="NWH79" s="313"/>
      <c r="NWI79" s="313"/>
      <c r="NWJ79" s="313"/>
      <c r="NWK79" s="313"/>
      <c r="NWL79" s="313"/>
      <c r="NWM79" s="313"/>
      <c r="NWN79" s="313"/>
      <c r="NWO79" s="313"/>
      <c r="NWP79" s="313"/>
      <c r="NWQ79" s="313"/>
      <c r="NWR79" s="313"/>
      <c r="NWS79" s="313"/>
      <c r="NWT79" s="313"/>
      <c r="NWU79" s="313"/>
      <c r="NWV79" s="313"/>
      <c r="NWW79" s="313"/>
      <c r="NWX79" s="313"/>
      <c r="NWY79" s="313"/>
      <c r="NWZ79" s="313"/>
      <c r="NXA79" s="313"/>
      <c r="NXB79" s="313"/>
      <c r="NXC79" s="313"/>
      <c r="NXD79" s="313"/>
      <c r="NXE79" s="313"/>
      <c r="NXF79" s="313"/>
      <c r="NXG79" s="313"/>
      <c r="NXH79" s="313"/>
      <c r="NXI79" s="313"/>
      <c r="NXJ79" s="313"/>
      <c r="NXK79" s="313"/>
      <c r="NXL79" s="313"/>
      <c r="NXM79" s="313"/>
      <c r="NXN79" s="313"/>
      <c r="NXO79" s="313"/>
      <c r="NXP79" s="313"/>
      <c r="NXQ79" s="313"/>
      <c r="NXR79" s="313"/>
      <c r="NXS79" s="313"/>
      <c r="NXT79" s="313"/>
      <c r="NXU79" s="313"/>
      <c r="NXV79" s="313"/>
      <c r="NXW79" s="313"/>
      <c r="NXX79" s="313"/>
      <c r="NXY79" s="313"/>
      <c r="NXZ79" s="313"/>
      <c r="NYA79" s="313"/>
      <c r="NYB79" s="313"/>
      <c r="NYC79" s="313"/>
      <c r="NYD79" s="313"/>
      <c r="NYE79" s="313"/>
      <c r="NYF79" s="313"/>
      <c r="NYG79" s="313"/>
      <c r="NYH79" s="313"/>
      <c r="NYI79" s="313"/>
      <c r="NYJ79" s="313"/>
      <c r="NYK79" s="313"/>
      <c r="NYL79" s="313"/>
      <c r="NYM79" s="313"/>
      <c r="NYN79" s="313"/>
      <c r="NYO79" s="313"/>
      <c r="NYP79" s="313"/>
      <c r="NYQ79" s="313"/>
      <c r="NYR79" s="313"/>
      <c r="NYS79" s="313"/>
      <c r="NYT79" s="313"/>
      <c r="NYU79" s="313"/>
      <c r="NYV79" s="313"/>
      <c r="NYW79" s="313"/>
      <c r="NYX79" s="313"/>
      <c r="NYY79" s="313"/>
      <c r="NYZ79" s="313"/>
      <c r="NZA79" s="313"/>
      <c r="NZB79" s="313"/>
      <c r="NZC79" s="313"/>
      <c r="NZD79" s="313"/>
      <c r="NZE79" s="313"/>
      <c r="NZF79" s="313"/>
      <c r="NZG79" s="313"/>
      <c r="NZH79" s="313"/>
      <c r="NZI79" s="313"/>
      <c r="NZJ79" s="313"/>
      <c r="NZK79" s="313"/>
      <c r="NZL79" s="313"/>
      <c r="NZM79" s="313"/>
      <c r="NZN79" s="313"/>
      <c r="NZO79" s="313"/>
      <c r="NZP79" s="313"/>
      <c r="NZQ79" s="313"/>
      <c r="NZR79" s="313"/>
      <c r="NZS79" s="313"/>
      <c r="NZT79" s="313"/>
      <c r="NZU79" s="313"/>
      <c r="NZV79" s="313"/>
      <c r="NZW79" s="313"/>
      <c r="NZX79" s="313"/>
      <c r="NZY79" s="313"/>
      <c r="NZZ79" s="313"/>
      <c r="OAA79" s="313"/>
      <c r="OAB79" s="313"/>
      <c r="OAC79" s="313"/>
      <c r="OAD79" s="313"/>
      <c r="OAE79" s="313"/>
      <c r="OAF79" s="313"/>
      <c r="OAG79" s="313"/>
      <c r="OAH79" s="313"/>
      <c r="OAI79" s="313"/>
      <c r="OAJ79" s="313"/>
      <c r="OAK79" s="313"/>
      <c r="OAL79" s="313"/>
      <c r="OAM79" s="313"/>
      <c r="OAN79" s="313"/>
      <c r="OAO79" s="313"/>
      <c r="OAP79" s="313"/>
      <c r="OAQ79" s="313"/>
      <c r="OAR79" s="313"/>
      <c r="OAS79" s="313"/>
      <c r="OAT79" s="313"/>
      <c r="OAU79" s="313"/>
      <c r="OAV79" s="313"/>
      <c r="OAW79" s="313"/>
      <c r="OAX79" s="313"/>
      <c r="OAY79" s="313"/>
      <c r="OAZ79" s="313"/>
      <c r="OBA79" s="313"/>
      <c r="OBB79" s="313"/>
      <c r="OBC79" s="313"/>
      <c r="OBD79" s="313"/>
      <c r="OBE79" s="313"/>
      <c r="OBF79" s="313"/>
      <c r="OBG79" s="313"/>
      <c r="OBH79" s="313"/>
      <c r="OBI79" s="313"/>
      <c r="OBJ79" s="313"/>
      <c r="OBK79" s="313"/>
      <c r="OBL79" s="313"/>
      <c r="OBM79" s="313"/>
      <c r="OBN79" s="313"/>
      <c r="OBO79" s="313"/>
      <c r="OBP79" s="313"/>
      <c r="OBQ79" s="313"/>
      <c r="OBR79" s="313"/>
      <c r="OBS79" s="313"/>
      <c r="OBT79" s="313"/>
      <c r="OBU79" s="313"/>
      <c r="OBV79" s="313"/>
      <c r="OBW79" s="313"/>
      <c r="OBX79" s="313"/>
      <c r="OBY79" s="313"/>
      <c r="OBZ79" s="313"/>
      <c r="OCA79" s="313"/>
      <c r="OCB79" s="313"/>
      <c r="OCC79" s="313"/>
      <c r="OCD79" s="313"/>
      <c r="OCE79" s="313"/>
      <c r="OCF79" s="313"/>
      <c r="OCG79" s="313"/>
      <c r="OCH79" s="313"/>
      <c r="OCI79" s="313"/>
      <c r="OCJ79" s="313"/>
      <c r="OCK79" s="313"/>
      <c r="OCL79" s="313"/>
      <c r="OCM79" s="313"/>
      <c r="OCN79" s="313"/>
      <c r="OCO79" s="313"/>
      <c r="OCP79" s="313"/>
      <c r="OCQ79" s="313"/>
      <c r="OCR79" s="313"/>
      <c r="OCS79" s="313"/>
      <c r="OCT79" s="313"/>
      <c r="OCU79" s="313"/>
      <c r="OCV79" s="313"/>
      <c r="OCW79" s="313"/>
      <c r="OCX79" s="313"/>
      <c r="OCY79" s="313"/>
      <c r="OCZ79" s="313"/>
      <c r="ODA79" s="313"/>
      <c r="ODB79" s="313"/>
      <c r="ODC79" s="313"/>
      <c r="ODD79" s="313"/>
      <c r="ODE79" s="313"/>
      <c r="ODF79" s="313"/>
      <c r="ODG79" s="313"/>
      <c r="ODH79" s="313"/>
      <c r="ODI79" s="313"/>
      <c r="ODJ79" s="313"/>
      <c r="ODK79" s="313"/>
      <c r="ODL79" s="313"/>
      <c r="ODM79" s="313"/>
      <c r="ODN79" s="313"/>
      <c r="ODO79" s="313"/>
      <c r="ODP79" s="313"/>
      <c r="ODQ79" s="313"/>
      <c r="ODR79" s="313"/>
      <c r="ODS79" s="313"/>
      <c r="ODT79" s="313"/>
      <c r="ODU79" s="313"/>
      <c r="ODV79" s="313"/>
      <c r="ODW79" s="313"/>
      <c r="ODX79" s="313"/>
      <c r="ODY79" s="313"/>
      <c r="ODZ79" s="313"/>
      <c r="OEA79" s="313"/>
      <c r="OEB79" s="313"/>
      <c r="OEC79" s="313"/>
      <c r="OED79" s="313"/>
      <c r="OEE79" s="313"/>
      <c r="OEF79" s="313"/>
      <c r="OEG79" s="313"/>
      <c r="OEH79" s="313"/>
      <c r="OEI79" s="313"/>
      <c r="OEJ79" s="313"/>
      <c r="OEK79" s="313"/>
      <c r="OEL79" s="313"/>
      <c r="OEM79" s="313"/>
      <c r="OEN79" s="313"/>
      <c r="OEO79" s="313"/>
      <c r="OEP79" s="313"/>
      <c r="OEQ79" s="313"/>
      <c r="OER79" s="313"/>
      <c r="OES79" s="313"/>
      <c r="OET79" s="313"/>
      <c r="OEU79" s="313"/>
      <c r="OEV79" s="313"/>
      <c r="OEW79" s="313"/>
      <c r="OEX79" s="313"/>
      <c r="OEY79" s="313"/>
      <c r="OEZ79" s="313"/>
      <c r="OFA79" s="313"/>
      <c r="OFB79" s="313"/>
      <c r="OFC79" s="313"/>
      <c r="OFD79" s="313"/>
      <c r="OFE79" s="313"/>
      <c r="OFF79" s="313"/>
      <c r="OFG79" s="313"/>
      <c r="OFH79" s="313"/>
      <c r="OFI79" s="313"/>
      <c r="OFJ79" s="313"/>
      <c r="OFK79" s="313"/>
      <c r="OFL79" s="313"/>
      <c r="OFM79" s="313"/>
      <c r="OFN79" s="313"/>
      <c r="OFO79" s="313"/>
      <c r="OFP79" s="313"/>
      <c r="OFQ79" s="313"/>
      <c r="OFR79" s="313"/>
      <c r="OFS79" s="313"/>
      <c r="OFT79" s="313"/>
      <c r="OFU79" s="313"/>
      <c r="OFV79" s="313"/>
      <c r="OFW79" s="313"/>
      <c r="OFX79" s="313"/>
      <c r="OFY79" s="313"/>
      <c r="OFZ79" s="313"/>
      <c r="OGA79" s="313"/>
      <c r="OGB79" s="313"/>
      <c r="OGC79" s="313"/>
      <c r="OGD79" s="313"/>
      <c r="OGE79" s="313"/>
      <c r="OGF79" s="313"/>
      <c r="OGG79" s="313"/>
      <c r="OGH79" s="313"/>
      <c r="OGI79" s="313"/>
      <c r="OGJ79" s="313"/>
      <c r="OGK79" s="313"/>
      <c r="OGL79" s="313"/>
      <c r="OGM79" s="313"/>
      <c r="OGN79" s="313"/>
      <c r="OGO79" s="313"/>
      <c r="OGP79" s="313"/>
      <c r="OGQ79" s="313"/>
      <c r="OGR79" s="313"/>
      <c r="OGS79" s="313"/>
      <c r="OGT79" s="313"/>
      <c r="OGU79" s="313"/>
      <c r="OGV79" s="313"/>
      <c r="OGW79" s="313"/>
      <c r="OGX79" s="313"/>
      <c r="OGY79" s="313"/>
      <c r="OGZ79" s="313"/>
      <c r="OHA79" s="313"/>
      <c r="OHB79" s="313"/>
      <c r="OHC79" s="313"/>
      <c r="OHD79" s="313"/>
      <c r="OHE79" s="313"/>
      <c r="OHF79" s="313"/>
      <c r="OHG79" s="313"/>
      <c r="OHH79" s="313"/>
      <c r="OHI79" s="313"/>
      <c r="OHJ79" s="313"/>
      <c r="OHK79" s="313"/>
      <c r="OHL79" s="313"/>
      <c r="OHM79" s="313"/>
      <c r="OHN79" s="313"/>
      <c r="OHO79" s="313"/>
      <c r="OHP79" s="313"/>
      <c r="OHQ79" s="313"/>
      <c r="OHR79" s="313"/>
      <c r="OHS79" s="313"/>
      <c r="OHT79" s="313"/>
      <c r="OHU79" s="313"/>
      <c r="OHV79" s="313"/>
      <c r="OHW79" s="313"/>
      <c r="OHX79" s="313"/>
      <c r="OHY79" s="313"/>
      <c r="OHZ79" s="313"/>
      <c r="OIA79" s="313"/>
      <c r="OIB79" s="313"/>
      <c r="OIC79" s="313"/>
      <c r="OID79" s="313"/>
      <c r="OIE79" s="313"/>
      <c r="OIF79" s="313"/>
      <c r="OIG79" s="313"/>
      <c r="OIH79" s="313"/>
      <c r="OII79" s="313"/>
      <c r="OIJ79" s="313"/>
      <c r="OIK79" s="313"/>
      <c r="OIL79" s="313"/>
      <c r="OIM79" s="313"/>
      <c r="OIN79" s="313"/>
      <c r="OIO79" s="313"/>
      <c r="OIP79" s="313"/>
      <c r="OIQ79" s="313"/>
      <c r="OIR79" s="313"/>
      <c r="OIS79" s="313"/>
      <c r="OIT79" s="313"/>
      <c r="OIU79" s="313"/>
      <c r="OIV79" s="313"/>
      <c r="OIW79" s="313"/>
      <c r="OIX79" s="313"/>
      <c r="OIY79" s="313"/>
      <c r="OIZ79" s="313"/>
      <c r="OJA79" s="313"/>
      <c r="OJB79" s="313"/>
      <c r="OJC79" s="313"/>
      <c r="OJD79" s="313"/>
      <c r="OJE79" s="313"/>
      <c r="OJF79" s="313"/>
      <c r="OJG79" s="313"/>
      <c r="OJH79" s="313"/>
      <c r="OJI79" s="313"/>
      <c r="OJJ79" s="313"/>
      <c r="OJK79" s="313"/>
      <c r="OJL79" s="313"/>
      <c r="OJM79" s="313"/>
      <c r="OJN79" s="313"/>
      <c r="OJO79" s="313"/>
      <c r="OJP79" s="313"/>
      <c r="OJQ79" s="313"/>
      <c r="OJR79" s="313"/>
      <c r="OJS79" s="313"/>
      <c r="OJT79" s="313"/>
      <c r="OJU79" s="313"/>
      <c r="OJV79" s="313"/>
      <c r="OJW79" s="313"/>
      <c r="OJX79" s="313"/>
      <c r="OJY79" s="313"/>
      <c r="OJZ79" s="313"/>
      <c r="OKA79" s="313"/>
      <c r="OKB79" s="313"/>
      <c r="OKC79" s="313"/>
      <c r="OKD79" s="313"/>
      <c r="OKE79" s="313"/>
      <c r="OKF79" s="313"/>
      <c r="OKG79" s="313"/>
      <c r="OKH79" s="313"/>
      <c r="OKI79" s="313"/>
      <c r="OKJ79" s="313"/>
      <c r="OKK79" s="313"/>
      <c r="OKL79" s="313"/>
      <c r="OKM79" s="313"/>
      <c r="OKN79" s="313"/>
      <c r="OKO79" s="313"/>
      <c r="OKP79" s="313"/>
      <c r="OKQ79" s="313"/>
      <c r="OKR79" s="313"/>
      <c r="OKS79" s="313"/>
      <c r="OKT79" s="313"/>
      <c r="OKU79" s="313"/>
      <c r="OKV79" s="313"/>
      <c r="OKW79" s="313"/>
      <c r="OKX79" s="313"/>
      <c r="OKY79" s="313"/>
      <c r="OKZ79" s="313"/>
      <c r="OLA79" s="313"/>
      <c r="OLB79" s="313"/>
      <c r="OLC79" s="313"/>
      <c r="OLD79" s="313"/>
      <c r="OLE79" s="313"/>
      <c r="OLF79" s="313"/>
      <c r="OLG79" s="313"/>
      <c r="OLH79" s="313"/>
      <c r="OLI79" s="313"/>
      <c r="OLJ79" s="313"/>
      <c r="OLK79" s="313"/>
      <c r="OLL79" s="313"/>
      <c r="OLM79" s="313"/>
      <c r="OLN79" s="313"/>
      <c r="OLO79" s="313"/>
      <c r="OLP79" s="313"/>
      <c r="OLQ79" s="313"/>
      <c r="OLR79" s="313"/>
      <c r="OLS79" s="313"/>
      <c r="OLT79" s="313"/>
      <c r="OLU79" s="313"/>
      <c r="OLV79" s="313"/>
      <c r="OLW79" s="313"/>
      <c r="OLX79" s="313"/>
      <c r="OLY79" s="313"/>
      <c r="OLZ79" s="313"/>
      <c r="OMA79" s="313"/>
      <c r="OMB79" s="313"/>
      <c r="OMC79" s="313"/>
      <c r="OMD79" s="313"/>
      <c r="OME79" s="313"/>
      <c r="OMF79" s="313"/>
      <c r="OMG79" s="313"/>
      <c r="OMH79" s="313"/>
      <c r="OMI79" s="313"/>
      <c r="OMJ79" s="313"/>
      <c r="OMK79" s="313"/>
      <c r="OML79" s="313"/>
      <c r="OMM79" s="313"/>
      <c r="OMN79" s="313"/>
      <c r="OMO79" s="313"/>
      <c r="OMP79" s="313"/>
      <c r="OMQ79" s="313"/>
      <c r="OMR79" s="313"/>
      <c r="OMS79" s="313"/>
      <c r="OMT79" s="313"/>
      <c r="OMU79" s="313"/>
      <c r="OMV79" s="313"/>
      <c r="OMW79" s="313"/>
      <c r="OMX79" s="313"/>
      <c r="OMY79" s="313"/>
      <c r="OMZ79" s="313"/>
      <c r="ONA79" s="313"/>
      <c r="ONB79" s="313"/>
      <c r="ONC79" s="313"/>
      <c r="OND79" s="313"/>
      <c r="ONE79" s="313"/>
      <c r="ONF79" s="313"/>
      <c r="ONG79" s="313"/>
      <c r="ONH79" s="313"/>
      <c r="ONI79" s="313"/>
      <c r="ONJ79" s="313"/>
      <c r="ONK79" s="313"/>
      <c r="ONL79" s="313"/>
      <c r="ONM79" s="313"/>
      <c r="ONN79" s="313"/>
      <c r="ONO79" s="313"/>
      <c r="ONP79" s="313"/>
      <c r="ONQ79" s="313"/>
      <c r="ONR79" s="313"/>
      <c r="ONS79" s="313"/>
      <c r="ONT79" s="313"/>
      <c r="ONU79" s="313"/>
      <c r="ONV79" s="313"/>
      <c r="ONW79" s="313"/>
      <c r="ONX79" s="313"/>
      <c r="ONY79" s="313"/>
      <c r="ONZ79" s="313"/>
      <c r="OOA79" s="313"/>
      <c r="OOB79" s="313"/>
      <c r="OOC79" s="313"/>
      <c r="OOD79" s="313"/>
      <c r="OOE79" s="313"/>
      <c r="OOF79" s="313"/>
      <c r="OOG79" s="313"/>
      <c r="OOH79" s="313"/>
      <c r="OOI79" s="313"/>
      <c r="OOJ79" s="313"/>
      <c r="OOK79" s="313"/>
      <c r="OOL79" s="313"/>
      <c r="OOM79" s="313"/>
      <c r="OON79" s="313"/>
      <c r="OOO79" s="313"/>
      <c r="OOP79" s="313"/>
      <c r="OOQ79" s="313"/>
      <c r="OOR79" s="313"/>
      <c r="OOS79" s="313"/>
      <c r="OOT79" s="313"/>
      <c r="OOU79" s="313"/>
      <c r="OOV79" s="313"/>
      <c r="OOW79" s="313"/>
      <c r="OOX79" s="313"/>
      <c r="OOY79" s="313"/>
      <c r="OOZ79" s="313"/>
      <c r="OPA79" s="313"/>
      <c r="OPB79" s="313"/>
      <c r="OPC79" s="313"/>
      <c r="OPD79" s="313"/>
      <c r="OPE79" s="313"/>
      <c r="OPF79" s="313"/>
      <c r="OPG79" s="313"/>
      <c r="OPH79" s="313"/>
      <c r="OPI79" s="313"/>
      <c r="OPJ79" s="313"/>
      <c r="OPK79" s="313"/>
      <c r="OPL79" s="313"/>
      <c r="OPM79" s="313"/>
      <c r="OPN79" s="313"/>
      <c r="OPO79" s="313"/>
      <c r="OPP79" s="313"/>
      <c r="OPQ79" s="313"/>
      <c r="OPR79" s="313"/>
      <c r="OPS79" s="313"/>
      <c r="OPT79" s="313"/>
      <c r="OPU79" s="313"/>
      <c r="OPV79" s="313"/>
      <c r="OPW79" s="313"/>
      <c r="OPX79" s="313"/>
      <c r="OPY79" s="313"/>
      <c r="OPZ79" s="313"/>
      <c r="OQA79" s="313"/>
      <c r="OQB79" s="313"/>
      <c r="OQC79" s="313"/>
      <c r="OQD79" s="313"/>
      <c r="OQE79" s="313"/>
      <c r="OQF79" s="313"/>
      <c r="OQG79" s="313"/>
      <c r="OQH79" s="313"/>
      <c r="OQI79" s="313"/>
      <c r="OQJ79" s="313"/>
      <c r="OQK79" s="313"/>
      <c r="OQL79" s="313"/>
      <c r="OQM79" s="313"/>
      <c r="OQN79" s="313"/>
      <c r="OQO79" s="313"/>
      <c r="OQP79" s="313"/>
      <c r="OQQ79" s="313"/>
      <c r="OQR79" s="313"/>
      <c r="OQS79" s="313"/>
      <c r="OQT79" s="313"/>
      <c r="OQU79" s="313"/>
      <c r="OQV79" s="313"/>
      <c r="OQW79" s="313"/>
      <c r="OQX79" s="313"/>
      <c r="OQY79" s="313"/>
      <c r="OQZ79" s="313"/>
      <c r="ORA79" s="313"/>
      <c r="ORB79" s="313"/>
      <c r="ORC79" s="313"/>
      <c r="ORD79" s="313"/>
      <c r="ORE79" s="313"/>
      <c r="ORF79" s="313"/>
      <c r="ORG79" s="313"/>
      <c r="ORH79" s="313"/>
      <c r="ORI79" s="313"/>
      <c r="ORJ79" s="313"/>
      <c r="ORK79" s="313"/>
      <c r="ORL79" s="313"/>
      <c r="ORM79" s="313"/>
      <c r="ORN79" s="313"/>
      <c r="ORO79" s="313"/>
      <c r="ORP79" s="313"/>
      <c r="ORQ79" s="313"/>
      <c r="ORR79" s="313"/>
      <c r="ORS79" s="313"/>
      <c r="ORT79" s="313"/>
      <c r="ORU79" s="313"/>
      <c r="ORV79" s="313"/>
      <c r="ORW79" s="313"/>
      <c r="ORX79" s="313"/>
      <c r="ORY79" s="313"/>
      <c r="ORZ79" s="313"/>
      <c r="OSA79" s="313"/>
      <c r="OSB79" s="313"/>
      <c r="OSC79" s="313"/>
      <c r="OSD79" s="313"/>
      <c r="OSE79" s="313"/>
      <c r="OSF79" s="313"/>
      <c r="OSG79" s="313"/>
      <c r="OSH79" s="313"/>
      <c r="OSI79" s="313"/>
      <c r="OSJ79" s="313"/>
      <c r="OSK79" s="313"/>
      <c r="OSL79" s="313"/>
      <c r="OSM79" s="313"/>
      <c r="OSN79" s="313"/>
      <c r="OSO79" s="313"/>
      <c r="OSP79" s="313"/>
      <c r="OSQ79" s="313"/>
      <c r="OSR79" s="313"/>
      <c r="OSS79" s="313"/>
      <c r="OST79" s="313"/>
      <c r="OSU79" s="313"/>
      <c r="OSV79" s="313"/>
      <c r="OSW79" s="313"/>
      <c r="OSX79" s="313"/>
      <c r="OSY79" s="313"/>
      <c r="OSZ79" s="313"/>
      <c r="OTA79" s="313"/>
      <c r="OTB79" s="313"/>
      <c r="OTC79" s="313"/>
      <c r="OTD79" s="313"/>
      <c r="OTE79" s="313"/>
      <c r="OTF79" s="313"/>
      <c r="OTG79" s="313"/>
      <c r="OTH79" s="313"/>
      <c r="OTI79" s="313"/>
      <c r="OTJ79" s="313"/>
      <c r="OTK79" s="313"/>
      <c r="OTL79" s="313"/>
      <c r="OTM79" s="313"/>
      <c r="OTN79" s="313"/>
      <c r="OTO79" s="313"/>
      <c r="OTP79" s="313"/>
      <c r="OTQ79" s="313"/>
      <c r="OTR79" s="313"/>
      <c r="OTS79" s="313"/>
      <c r="OTT79" s="313"/>
      <c r="OTU79" s="313"/>
      <c r="OTV79" s="313"/>
      <c r="OTW79" s="313"/>
      <c r="OTX79" s="313"/>
      <c r="OTY79" s="313"/>
      <c r="OTZ79" s="313"/>
      <c r="OUA79" s="313"/>
      <c r="OUB79" s="313"/>
      <c r="OUC79" s="313"/>
      <c r="OUD79" s="313"/>
      <c r="OUE79" s="313"/>
      <c r="OUF79" s="313"/>
      <c r="OUG79" s="313"/>
      <c r="OUH79" s="313"/>
      <c r="OUI79" s="313"/>
      <c r="OUJ79" s="313"/>
      <c r="OUK79" s="313"/>
      <c r="OUL79" s="313"/>
      <c r="OUM79" s="313"/>
      <c r="OUN79" s="313"/>
      <c r="OUO79" s="313"/>
      <c r="OUP79" s="313"/>
      <c r="OUQ79" s="313"/>
      <c r="OUR79" s="313"/>
      <c r="OUS79" s="313"/>
      <c r="OUT79" s="313"/>
      <c r="OUU79" s="313"/>
      <c r="OUV79" s="313"/>
      <c r="OUW79" s="313"/>
      <c r="OUX79" s="313"/>
      <c r="OUY79" s="313"/>
      <c r="OUZ79" s="313"/>
      <c r="OVA79" s="313"/>
      <c r="OVB79" s="313"/>
      <c r="OVC79" s="313"/>
      <c r="OVD79" s="313"/>
      <c r="OVE79" s="313"/>
      <c r="OVF79" s="313"/>
      <c r="OVG79" s="313"/>
      <c r="OVH79" s="313"/>
      <c r="OVI79" s="313"/>
      <c r="OVJ79" s="313"/>
      <c r="OVK79" s="313"/>
      <c r="OVL79" s="313"/>
      <c r="OVM79" s="313"/>
      <c r="OVN79" s="313"/>
      <c r="OVO79" s="313"/>
      <c r="OVP79" s="313"/>
      <c r="OVQ79" s="313"/>
      <c r="OVR79" s="313"/>
      <c r="OVS79" s="313"/>
      <c r="OVT79" s="313"/>
      <c r="OVU79" s="313"/>
      <c r="OVV79" s="313"/>
      <c r="OVW79" s="313"/>
      <c r="OVX79" s="313"/>
      <c r="OVY79" s="313"/>
      <c r="OVZ79" s="313"/>
      <c r="OWA79" s="313"/>
      <c r="OWB79" s="313"/>
      <c r="OWC79" s="313"/>
      <c r="OWD79" s="313"/>
      <c r="OWE79" s="313"/>
      <c r="OWF79" s="313"/>
      <c r="OWG79" s="313"/>
      <c r="OWH79" s="313"/>
      <c r="OWI79" s="313"/>
      <c r="OWJ79" s="313"/>
      <c r="OWK79" s="313"/>
      <c r="OWL79" s="313"/>
      <c r="OWM79" s="313"/>
      <c r="OWN79" s="313"/>
      <c r="OWO79" s="313"/>
      <c r="OWP79" s="313"/>
      <c r="OWQ79" s="313"/>
      <c r="OWR79" s="313"/>
      <c r="OWS79" s="313"/>
      <c r="OWT79" s="313"/>
      <c r="OWU79" s="313"/>
      <c r="OWV79" s="313"/>
      <c r="OWW79" s="313"/>
      <c r="OWX79" s="313"/>
      <c r="OWY79" s="313"/>
      <c r="OWZ79" s="313"/>
      <c r="OXA79" s="313"/>
      <c r="OXB79" s="313"/>
      <c r="OXC79" s="313"/>
      <c r="OXD79" s="313"/>
      <c r="OXE79" s="313"/>
      <c r="OXF79" s="313"/>
      <c r="OXG79" s="313"/>
      <c r="OXH79" s="313"/>
      <c r="OXI79" s="313"/>
      <c r="OXJ79" s="313"/>
      <c r="OXK79" s="313"/>
      <c r="OXL79" s="313"/>
      <c r="OXM79" s="313"/>
      <c r="OXN79" s="313"/>
      <c r="OXO79" s="313"/>
      <c r="OXP79" s="313"/>
      <c r="OXQ79" s="313"/>
      <c r="OXR79" s="313"/>
      <c r="OXS79" s="313"/>
      <c r="OXT79" s="313"/>
      <c r="OXU79" s="313"/>
      <c r="OXV79" s="313"/>
      <c r="OXW79" s="313"/>
      <c r="OXX79" s="313"/>
      <c r="OXY79" s="313"/>
      <c r="OXZ79" s="313"/>
      <c r="OYA79" s="313"/>
      <c r="OYB79" s="313"/>
      <c r="OYC79" s="313"/>
      <c r="OYD79" s="313"/>
      <c r="OYE79" s="313"/>
      <c r="OYF79" s="313"/>
      <c r="OYG79" s="313"/>
      <c r="OYH79" s="313"/>
      <c r="OYI79" s="313"/>
      <c r="OYJ79" s="313"/>
      <c r="OYK79" s="313"/>
      <c r="OYL79" s="313"/>
      <c r="OYM79" s="313"/>
      <c r="OYN79" s="313"/>
      <c r="OYO79" s="313"/>
      <c r="OYP79" s="313"/>
      <c r="OYQ79" s="313"/>
      <c r="OYR79" s="313"/>
      <c r="OYS79" s="313"/>
      <c r="OYT79" s="313"/>
      <c r="OYU79" s="313"/>
      <c r="OYV79" s="313"/>
      <c r="OYW79" s="313"/>
      <c r="OYX79" s="313"/>
      <c r="OYY79" s="313"/>
      <c r="OYZ79" s="313"/>
      <c r="OZA79" s="313"/>
      <c r="OZB79" s="313"/>
      <c r="OZC79" s="313"/>
      <c r="OZD79" s="313"/>
      <c r="OZE79" s="313"/>
      <c r="OZF79" s="313"/>
      <c r="OZG79" s="313"/>
      <c r="OZH79" s="313"/>
      <c r="OZI79" s="313"/>
      <c r="OZJ79" s="313"/>
      <c r="OZK79" s="313"/>
      <c r="OZL79" s="313"/>
      <c r="OZM79" s="313"/>
      <c r="OZN79" s="313"/>
      <c r="OZO79" s="313"/>
      <c r="OZP79" s="313"/>
      <c r="OZQ79" s="313"/>
      <c r="OZR79" s="313"/>
      <c r="OZS79" s="313"/>
      <c r="OZT79" s="313"/>
      <c r="OZU79" s="313"/>
      <c r="OZV79" s="313"/>
      <c r="OZW79" s="313"/>
      <c r="OZX79" s="313"/>
      <c r="OZY79" s="313"/>
      <c r="OZZ79" s="313"/>
      <c r="PAA79" s="313"/>
      <c r="PAB79" s="313"/>
      <c r="PAC79" s="313"/>
      <c r="PAD79" s="313"/>
      <c r="PAE79" s="313"/>
      <c r="PAF79" s="313"/>
      <c r="PAG79" s="313"/>
      <c r="PAH79" s="313"/>
      <c r="PAI79" s="313"/>
      <c r="PAJ79" s="313"/>
      <c r="PAK79" s="313"/>
      <c r="PAL79" s="313"/>
      <c r="PAM79" s="313"/>
      <c r="PAN79" s="313"/>
      <c r="PAO79" s="313"/>
      <c r="PAP79" s="313"/>
      <c r="PAQ79" s="313"/>
      <c r="PAR79" s="313"/>
      <c r="PAS79" s="313"/>
      <c r="PAT79" s="313"/>
      <c r="PAU79" s="313"/>
      <c r="PAV79" s="313"/>
      <c r="PAW79" s="313"/>
      <c r="PAX79" s="313"/>
      <c r="PAY79" s="313"/>
      <c r="PAZ79" s="313"/>
      <c r="PBA79" s="313"/>
      <c r="PBB79" s="313"/>
      <c r="PBC79" s="313"/>
      <c r="PBD79" s="313"/>
      <c r="PBE79" s="313"/>
      <c r="PBF79" s="313"/>
      <c r="PBG79" s="313"/>
      <c r="PBH79" s="313"/>
      <c r="PBI79" s="313"/>
      <c r="PBJ79" s="313"/>
      <c r="PBK79" s="313"/>
      <c r="PBL79" s="313"/>
      <c r="PBM79" s="313"/>
      <c r="PBN79" s="313"/>
      <c r="PBO79" s="313"/>
      <c r="PBP79" s="313"/>
      <c r="PBQ79" s="313"/>
      <c r="PBR79" s="313"/>
      <c r="PBS79" s="313"/>
      <c r="PBT79" s="313"/>
      <c r="PBU79" s="313"/>
      <c r="PBV79" s="313"/>
      <c r="PBW79" s="313"/>
      <c r="PBX79" s="313"/>
      <c r="PBY79" s="313"/>
      <c r="PBZ79" s="313"/>
      <c r="PCA79" s="313"/>
      <c r="PCB79" s="313"/>
      <c r="PCC79" s="313"/>
      <c r="PCD79" s="313"/>
      <c r="PCE79" s="313"/>
      <c r="PCF79" s="313"/>
      <c r="PCG79" s="313"/>
      <c r="PCH79" s="313"/>
      <c r="PCI79" s="313"/>
      <c r="PCJ79" s="313"/>
      <c r="PCK79" s="313"/>
      <c r="PCL79" s="313"/>
      <c r="PCM79" s="313"/>
      <c r="PCN79" s="313"/>
      <c r="PCO79" s="313"/>
      <c r="PCP79" s="313"/>
      <c r="PCQ79" s="313"/>
      <c r="PCR79" s="313"/>
      <c r="PCS79" s="313"/>
      <c r="PCT79" s="313"/>
      <c r="PCU79" s="313"/>
      <c r="PCV79" s="313"/>
      <c r="PCW79" s="313"/>
      <c r="PCX79" s="313"/>
      <c r="PCY79" s="313"/>
      <c r="PCZ79" s="313"/>
      <c r="PDA79" s="313"/>
      <c r="PDB79" s="313"/>
      <c r="PDC79" s="313"/>
      <c r="PDD79" s="313"/>
      <c r="PDE79" s="313"/>
      <c r="PDF79" s="313"/>
      <c r="PDG79" s="313"/>
      <c r="PDH79" s="313"/>
      <c r="PDI79" s="313"/>
      <c r="PDJ79" s="313"/>
      <c r="PDK79" s="313"/>
      <c r="PDL79" s="313"/>
      <c r="PDM79" s="313"/>
      <c r="PDN79" s="313"/>
      <c r="PDO79" s="313"/>
      <c r="PDP79" s="313"/>
      <c r="PDQ79" s="313"/>
      <c r="PDR79" s="313"/>
      <c r="PDS79" s="313"/>
      <c r="PDT79" s="313"/>
      <c r="PDU79" s="313"/>
      <c r="PDV79" s="313"/>
      <c r="PDW79" s="313"/>
      <c r="PDX79" s="313"/>
      <c r="PDY79" s="313"/>
      <c r="PDZ79" s="313"/>
      <c r="PEA79" s="313"/>
      <c r="PEB79" s="313"/>
      <c r="PEC79" s="313"/>
      <c r="PED79" s="313"/>
      <c r="PEE79" s="313"/>
      <c r="PEF79" s="313"/>
      <c r="PEG79" s="313"/>
      <c r="PEH79" s="313"/>
      <c r="PEI79" s="313"/>
      <c r="PEJ79" s="313"/>
      <c r="PEK79" s="313"/>
      <c r="PEL79" s="313"/>
      <c r="PEM79" s="313"/>
      <c r="PEN79" s="313"/>
      <c r="PEO79" s="313"/>
      <c r="PEP79" s="313"/>
      <c r="PEQ79" s="313"/>
      <c r="PER79" s="313"/>
      <c r="PES79" s="313"/>
      <c r="PET79" s="313"/>
      <c r="PEU79" s="313"/>
      <c r="PEV79" s="313"/>
      <c r="PEW79" s="313"/>
      <c r="PEX79" s="313"/>
      <c r="PEY79" s="313"/>
      <c r="PEZ79" s="313"/>
      <c r="PFA79" s="313"/>
      <c r="PFB79" s="313"/>
      <c r="PFC79" s="313"/>
      <c r="PFD79" s="313"/>
      <c r="PFE79" s="313"/>
      <c r="PFF79" s="313"/>
      <c r="PFG79" s="313"/>
      <c r="PFH79" s="313"/>
      <c r="PFI79" s="313"/>
      <c r="PFJ79" s="313"/>
      <c r="PFK79" s="313"/>
      <c r="PFL79" s="313"/>
      <c r="PFM79" s="313"/>
      <c r="PFN79" s="313"/>
      <c r="PFO79" s="313"/>
      <c r="PFP79" s="313"/>
      <c r="PFQ79" s="313"/>
      <c r="PFR79" s="313"/>
      <c r="PFS79" s="313"/>
      <c r="PFT79" s="313"/>
      <c r="PFU79" s="313"/>
      <c r="PFV79" s="313"/>
      <c r="PFW79" s="313"/>
      <c r="PFX79" s="313"/>
      <c r="PFY79" s="313"/>
      <c r="PFZ79" s="313"/>
      <c r="PGA79" s="313"/>
      <c r="PGB79" s="313"/>
      <c r="PGC79" s="313"/>
      <c r="PGD79" s="313"/>
      <c r="PGE79" s="313"/>
      <c r="PGF79" s="313"/>
      <c r="PGG79" s="313"/>
      <c r="PGH79" s="313"/>
      <c r="PGI79" s="313"/>
      <c r="PGJ79" s="313"/>
      <c r="PGK79" s="313"/>
      <c r="PGL79" s="313"/>
      <c r="PGM79" s="313"/>
      <c r="PGN79" s="313"/>
      <c r="PGO79" s="313"/>
      <c r="PGP79" s="313"/>
      <c r="PGQ79" s="313"/>
      <c r="PGR79" s="313"/>
      <c r="PGS79" s="313"/>
      <c r="PGT79" s="313"/>
      <c r="PGU79" s="313"/>
      <c r="PGV79" s="313"/>
      <c r="PGW79" s="313"/>
      <c r="PGX79" s="313"/>
      <c r="PGY79" s="313"/>
      <c r="PGZ79" s="313"/>
      <c r="PHA79" s="313"/>
      <c r="PHB79" s="313"/>
      <c r="PHC79" s="313"/>
      <c r="PHD79" s="313"/>
      <c r="PHE79" s="313"/>
      <c r="PHF79" s="313"/>
      <c r="PHG79" s="313"/>
      <c r="PHH79" s="313"/>
      <c r="PHI79" s="313"/>
      <c r="PHJ79" s="313"/>
      <c r="PHK79" s="313"/>
      <c r="PHL79" s="313"/>
      <c r="PHM79" s="313"/>
      <c r="PHN79" s="313"/>
      <c r="PHO79" s="313"/>
      <c r="PHP79" s="313"/>
      <c r="PHQ79" s="313"/>
      <c r="PHR79" s="313"/>
      <c r="PHS79" s="313"/>
      <c r="PHT79" s="313"/>
      <c r="PHU79" s="313"/>
      <c r="PHV79" s="313"/>
      <c r="PHW79" s="313"/>
      <c r="PHX79" s="313"/>
      <c r="PHY79" s="313"/>
      <c r="PHZ79" s="313"/>
      <c r="PIA79" s="313"/>
      <c r="PIB79" s="313"/>
      <c r="PIC79" s="313"/>
      <c r="PID79" s="313"/>
      <c r="PIE79" s="313"/>
      <c r="PIF79" s="313"/>
      <c r="PIG79" s="313"/>
      <c r="PIH79" s="313"/>
      <c r="PII79" s="313"/>
      <c r="PIJ79" s="313"/>
      <c r="PIK79" s="313"/>
      <c r="PIL79" s="313"/>
      <c r="PIM79" s="313"/>
      <c r="PIN79" s="313"/>
      <c r="PIO79" s="313"/>
      <c r="PIP79" s="313"/>
      <c r="PIQ79" s="313"/>
      <c r="PIR79" s="313"/>
      <c r="PIS79" s="313"/>
      <c r="PIT79" s="313"/>
      <c r="PIU79" s="313"/>
      <c r="PIV79" s="313"/>
      <c r="PIW79" s="313"/>
      <c r="PIX79" s="313"/>
      <c r="PIY79" s="313"/>
      <c r="PIZ79" s="313"/>
      <c r="PJA79" s="313"/>
      <c r="PJB79" s="313"/>
      <c r="PJC79" s="313"/>
      <c r="PJD79" s="313"/>
      <c r="PJE79" s="313"/>
      <c r="PJF79" s="313"/>
      <c r="PJG79" s="313"/>
      <c r="PJH79" s="313"/>
      <c r="PJI79" s="313"/>
      <c r="PJJ79" s="313"/>
      <c r="PJK79" s="313"/>
      <c r="PJL79" s="313"/>
      <c r="PJM79" s="313"/>
      <c r="PJN79" s="313"/>
      <c r="PJO79" s="313"/>
      <c r="PJP79" s="313"/>
      <c r="PJQ79" s="313"/>
      <c r="PJR79" s="313"/>
      <c r="PJS79" s="313"/>
      <c r="PJT79" s="313"/>
      <c r="PJU79" s="313"/>
      <c r="PJV79" s="313"/>
      <c r="PJW79" s="313"/>
      <c r="PJX79" s="313"/>
      <c r="PJY79" s="313"/>
      <c r="PJZ79" s="313"/>
      <c r="PKA79" s="313"/>
      <c r="PKB79" s="313"/>
      <c r="PKC79" s="313"/>
      <c r="PKD79" s="313"/>
      <c r="PKE79" s="313"/>
      <c r="PKF79" s="313"/>
      <c r="PKG79" s="313"/>
      <c r="PKH79" s="313"/>
      <c r="PKI79" s="313"/>
      <c r="PKJ79" s="313"/>
      <c r="PKK79" s="313"/>
      <c r="PKL79" s="313"/>
      <c r="PKM79" s="313"/>
      <c r="PKN79" s="313"/>
      <c r="PKO79" s="313"/>
      <c r="PKP79" s="313"/>
      <c r="PKQ79" s="313"/>
      <c r="PKR79" s="313"/>
      <c r="PKS79" s="313"/>
      <c r="PKT79" s="313"/>
      <c r="PKU79" s="313"/>
      <c r="PKV79" s="313"/>
      <c r="PKW79" s="313"/>
      <c r="PKX79" s="313"/>
      <c r="PKY79" s="313"/>
      <c r="PKZ79" s="313"/>
      <c r="PLA79" s="313"/>
      <c r="PLB79" s="313"/>
      <c r="PLC79" s="313"/>
      <c r="PLD79" s="313"/>
      <c r="PLE79" s="313"/>
      <c r="PLF79" s="313"/>
      <c r="PLG79" s="313"/>
      <c r="PLH79" s="313"/>
      <c r="PLI79" s="313"/>
      <c r="PLJ79" s="313"/>
      <c r="PLK79" s="313"/>
      <c r="PLL79" s="313"/>
      <c r="PLM79" s="313"/>
      <c r="PLN79" s="313"/>
      <c r="PLO79" s="313"/>
      <c r="PLP79" s="313"/>
      <c r="PLQ79" s="313"/>
      <c r="PLR79" s="313"/>
      <c r="PLS79" s="313"/>
      <c r="PLT79" s="313"/>
      <c r="PLU79" s="313"/>
      <c r="PLV79" s="313"/>
      <c r="PLW79" s="313"/>
      <c r="PLX79" s="313"/>
      <c r="PLY79" s="313"/>
      <c r="PLZ79" s="313"/>
      <c r="PMA79" s="313"/>
      <c r="PMB79" s="313"/>
      <c r="PMC79" s="313"/>
      <c r="PMD79" s="313"/>
      <c r="PME79" s="313"/>
      <c r="PMF79" s="313"/>
      <c r="PMG79" s="313"/>
      <c r="PMH79" s="313"/>
      <c r="PMI79" s="313"/>
      <c r="PMJ79" s="313"/>
      <c r="PMK79" s="313"/>
      <c r="PML79" s="313"/>
      <c r="PMM79" s="313"/>
      <c r="PMN79" s="313"/>
      <c r="PMO79" s="313"/>
      <c r="PMP79" s="313"/>
      <c r="PMQ79" s="313"/>
      <c r="PMR79" s="313"/>
      <c r="PMS79" s="313"/>
      <c r="PMT79" s="313"/>
      <c r="PMU79" s="313"/>
      <c r="PMV79" s="313"/>
      <c r="PMW79" s="313"/>
      <c r="PMX79" s="313"/>
      <c r="PMY79" s="313"/>
      <c r="PMZ79" s="313"/>
      <c r="PNA79" s="313"/>
      <c r="PNB79" s="313"/>
      <c r="PNC79" s="313"/>
      <c r="PND79" s="313"/>
      <c r="PNE79" s="313"/>
      <c r="PNF79" s="313"/>
      <c r="PNG79" s="313"/>
      <c r="PNH79" s="313"/>
      <c r="PNI79" s="313"/>
      <c r="PNJ79" s="313"/>
      <c r="PNK79" s="313"/>
      <c r="PNL79" s="313"/>
      <c r="PNM79" s="313"/>
      <c r="PNN79" s="313"/>
      <c r="PNO79" s="313"/>
      <c r="PNP79" s="313"/>
      <c r="PNQ79" s="313"/>
      <c r="PNR79" s="313"/>
      <c r="PNS79" s="313"/>
      <c r="PNT79" s="313"/>
      <c r="PNU79" s="313"/>
      <c r="PNV79" s="313"/>
      <c r="PNW79" s="313"/>
      <c r="PNX79" s="313"/>
      <c r="PNY79" s="313"/>
      <c r="PNZ79" s="313"/>
      <c r="POA79" s="313"/>
      <c r="POB79" s="313"/>
      <c r="POC79" s="313"/>
      <c r="POD79" s="313"/>
      <c r="POE79" s="313"/>
      <c r="POF79" s="313"/>
      <c r="POG79" s="313"/>
      <c r="POH79" s="313"/>
      <c r="POI79" s="313"/>
      <c r="POJ79" s="313"/>
      <c r="POK79" s="313"/>
      <c r="POL79" s="313"/>
      <c r="POM79" s="313"/>
      <c r="PON79" s="313"/>
      <c r="POO79" s="313"/>
      <c r="POP79" s="313"/>
      <c r="POQ79" s="313"/>
      <c r="POR79" s="313"/>
      <c r="POS79" s="313"/>
      <c r="POT79" s="313"/>
      <c r="POU79" s="313"/>
      <c r="POV79" s="313"/>
      <c r="POW79" s="313"/>
      <c r="POX79" s="313"/>
      <c r="POY79" s="313"/>
      <c r="POZ79" s="313"/>
      <c r="PPA79" s="313"/>
      <c r="PPB79" s="313"/>
      <c r="PPC79" s="313"/>
      <c r="PPD79" s="313"/>
      <c r="PPE79" s="313"/>
      <c r="PPF79" s="313"/>
      <c r="PPG79" s="313"/>
      <c r="PPH79" s="313"/>
      <c r="PPI79" s="313"/>
      <c r="PPJ79" s="313"/>
      <c r="PPK79" s="313"/>
      <c r="PPL79" s="313"/>
      <c r="PPM79" s="313"/>
      <c r="PPN79" s="313"/>
      <c r="PPO79" s="313"/>
      <c r="PPP79" s="313"/>
      <c r="PPQ79" s="313"/>
      <c r="PPR79" s="313"/>
      <c r="PPS79" s="313"/>
      <c r="PPT79" s="313"/>
      <c r="PPU79" s="313"/>
      <c r="PPV79" s="313"/>
      <c r="PPW79" s="313"/>
      <c r="PPX79" s="313"/>
      <c r="PPY79" s="313"/>
      <c r="PPZ79" s="313"/>
      <c r="PQA79" s="313"/>
      <c r="PQB79" s="313"/>
      <c r="PQC79" s="313"/>
      <c r="PQD79" s="313"/>
      <c r="PQE79" s="313"/>
      <c r="PQF79" s="313"/>
      <c r="PQG79" s="313"/>
      <c r="PQH79" s="313"/>
      <c r="PQI79" s="313"/>
      <c r="PQJ79" s="313"/>
      <c r="PQK79" s="313"/>
      <c r="PQL79" s="313"/>
      <c r="PQM79" s="313"/>
      <c r="PQN79" s="313"/>
      <c r="PQO79" s="313"/>
      <c r="PQP79" s="313"/>
      <c r="PQQ79" s="313"/>
      <c r="PQR79" s="313"/>
      <c r="PQS79" s="313"/>
      <c r="PQT79" s="313"/>
      <c r="PQU79" s="313"/>
      <c r="PQV79" s="313"/>
      <c r="PQW79" s="313"/>
      <c r="PQX79" s="313"/>
      <c r="PQY79" s="313"/>
      <c r="PQZ79" s="313"/>
      <c r="PRA79" s="313"/>
      <c r="PRB79" s="313"/>
      <c r="PRC79" s="313"/>
      <c r="PRD79" s="313"/>
      <c r="PRE79" s="313"/>
      <c r="PRF79" s="313"/>
      <c r="PRG79" s="313"/>
      <c r="PRH79" s="313"/>
      <c r="PRI79" s="313"/>
      <c r="PRJ79" s="313"/>
      <c r="PRK79" s="313"/>
      <c r="PRL79" s="313"/>
      <c r="PRM79" s="313"/>
      <c r="PRN79" s="313"/>
      <c r="PRO79" s="313"/>
      <c r="PRP79" s="313"/>
      <c r="PRQ79" s="313"/>
      <c r="PRR79" s="313"/>
      <c r="PRS79" s="313"/>
      <c r="PRT79" s="313"/>
      <c r="PRU79" s="313"/>
      <c r="PRV79" s="313"/>
      <c r="PRW79" s="313"/>
      <c r="PRX79" s="313"/>
      <c r="PRY79" s="313"/>
      <c r="PRZ79" s="313"/>
      <c r="PSA79" s="313"/>
      <c r="PSB79" s="313"/>
      <c r="PSC79" s="313"/>
      <c r="PSD79" s="313"/>
      <c r="PSE79" s="313"/>
      <c r="PSF79" s="313"/>
      <c r="PSG79" s="313"/>
      <c r="PSH79" s="313"/>
      <c r="PSI79" s="313"/>
      <c r="PSJ79" s="313"/>
      <c r="PSK79" s="313"/>
      <c r="PSL79" s="313"/>
      <c r="PSM79" s="313"/>
      <c r="PSN79" s="313"/>
      <c r="PSO79" s="313"/>
      <c r="PSP79" s="313"/>
      <c r="PSQ79" s="313"/>
      <c r="PSR79" s="313"/>
      <c r="PSS79" s="313"/>
      <c r="PST79" s="313"/>
      <c r="PSU79" s="313"/>
      <c r="PSV79" s="313"/>
      <c r="PSW79" s="313"/>
      <c r="PSX79" s="313"/>
      <c r="PSY79" s="313"/>
      <c r="PSZ79" s="313"/>
      <c r="PTA79" s="313"/>
      <c r="PTB79" s="313"/>
      <c r="PTC79" s="313"/>
      <c r="PTD79" s="313"/>
      <c r="PTE79" s="313"/>
      <c r="PTF79" s="313"/>
      <c r="PTG79" s="313"/>
      <c r="PTH79" s="313"/>
      <c r="PTI79" s="313"/>
      <c r="PTJ79" s="313"/>
      <c r="PTK79" s="313"/>
      <c r="PTL79" s="313"/>
      <c r="PTM79" s="313"/>
      <c r="PTN79" s="313"/>
      <c r="PTO79" s="313"/>
      <c r="PTP79" s="313"/>
      <c r="PTQ79" s="313"/>
      <c r="PTR79" s="313"/>
      <c r="PTS79" s="313"/>
      <c r="PTT79" s="313"/>
      <c r="PTU79" s="313"/>
      <c r="PTV79" s="313"/>
      <c r="PTW79" s="313"/>
      <c r="PTX79" s="313"/>
      <c r="PTY79" s="313"/>
      <c r="PTZ79" s="313"/>
      <c r="PUA79" s="313"/>
      <c r="PUB79" s="313"/>
      <c r="PUC79" s="313"/>
      <c r="PUD79" s="313"/>
      <c r="PUE79" s="313"/>
      <c r="PUF79" s="313"/>
      <c r="PUG79" s="313"/>
      <c r="PUH79" s="313"/>
      <c r="PUI79" s="313"/>
      <c r="PUJ79" s="313"/>
      <c r="PUK79" s="313"/>
      <c r="PUL79" s="313"/>
      <c r="PUM79" s="313"/>
      <c r="PUN79" s="313"/>
      <c r="PUO79" s="313"/>
      <c r="PUP79" s="313"/>
      <c r="PUQ79" s="313"/>
      <c r="PUR79" s="313"/>
      <c r="PUS79" s="313"/>
      <c r="PUT79" s="313"/>
      <c r="PUU79" s="313"/>
      <c r="PUV79" s="313"/>
      <c r="PUW79" s="313"/>
      <c r="PUX79" s="313"/>
      <c r="PUY79" s="313"/>
      <c r="PUZ79" s="313"/>
      <c r="PVA79" s="313"/>
      <c r="PVB79" s="313"/>
      <c r="PVC79" s="313"/>
      <c r="PVD79" s="313"/>
      <c r="PVE79" s="313"/>
      <c r="PVF79" s="313"/>
      <c r="PVG79" s="313"/>
      <c r="PVH79" s="313"/>
      <c r="PVI79" s="313"/>
      <c r="PVJ79" s="313"/>
      <c r="PVK79" s="313"/>
      <c r="PVL79" s="313"/>
      <c r="PVM79" s="313"/>
      <c r="PVN79" s="313"/>
      <c r="PVO79" s="313"/>
      <c r="PVP79" s="313"/>
      <c r="PVQ79" s="313"/>
      <c r="PVR79" s="313"/>
      <c r="PVS79" s="313"/>
      <c r="PVT79" s="313"/>
      <c r="PVU79" s="313"/>
      <c r="PVV79" s="313"/>
      <c r="PVW79" s="313"/>
      <c r="PVX79" s="313"/>
      <c r="PVY79" s="313"/>
      <c r="PVZ79" s="313"/>
      <c r="PWA79" s="313"/>
      <c r="PWB79" s="313"/>
      <c r="PWC79" s="313"/>
      <c r="PWD79" s="313"/>
      <c r="PWE79" s="313"/>
      <c r="PWF79" s="313"/>
      <c r="PWG79" s="313"/>
      <c r="PWH79" s="313"/>
      <c r="PWI79" s="313"/>
      <c r="PWJ79" s="313"/>
      <c r="PWK79" s="313"/>
      <c r="PWL79" s="313"/>
      <c r="PWM79" s="313"/>
      <c r="PWN79" s="313"/>
      <c r="PWO79" s="313"/>
      <c r="PWP79" s="313"/>
      <c r="PWQ79" s="313"/>
      <c r="PWR79" s="313"/>
      <c r="PWS79" s="313"/>
      <c r="PWT79" s="313"/>
      <c r="PWU79" s="313"/>
      <c r="PWV79" s="313"/>
      <c r="PWW79" s="313"/>
      <c r="PWX79" s="313"/>
      <c r="PWY79" s="313"/>
      <c r="PWZ79" s="313"/>
      <c r="PXA79" s="313"/>
      <c r="PXB79" s="313"/>
      <c r="PXC79" s="313"/>
      <c r="PXD79" s="313"/>
      <c r="PXE79" s="313"/>
      <c r="PXF79" s="313"/>
      <c r="PXG79" s="313"/>
      <c r="PXH79" s="313"/>
      <c r="PXI79" s="313"/>
      <c r="PXJ79" s="313"/>
      <c r="PXK79" s="313"/>
      <c r="PXL79" s="313"/>
      <c r="PXM79" s="313"/>
      <c r="PXN79" s="313"/>
      <c r="PXO79" s="313"/>
      <c r="PXP79" s="313"/>
      <c r="PXQ79" s="313"/>
      <c r="PXR79" s="313"/>
      <c r="PXS79" s="313"/>
      <c r="PXT79" s="313"/>
      <c r="PXU79" s="313"/>
      <c r="PXV79" s="313"/>
      <c r="PXW79" s="313"/>
      <c r="PXX79" s="313"/>
      <c r="PXY79" s="313"/>
      <c r="PXZ79" s="313"/>
      <c r="PYA79" s="313"/>
      <c r="PYB79" s="313"/>
      <c r="PYC79" s="313"/>
      <c r="PYD79" s="313"/>
      <c r="PYE79" s="313"/>
      <c r="PYF79" s="313"/>
      <c r="PYG79" s="313"/>
      <c r="PYH79" s="313"/>
      <c r="PYI79" s="313"/>
      <c r="PYJ79" s="313"/>
      <c r="PYK79" s="313"/>
      <c r="PYL79" s="313"/>
      <c r="PYM79" s="313"/>
      <c r="PYN79" s="313"/>
      <c r="PYO79" s="313"/>
      <c r="PYP79" s="313"/>
      <c r="PYQ79" s="313"/>
      <c r="PYR79" s="313"/>
      <c r="PYS79" s="313"/>
      <c r="PYT79" s="313"/>
      <c r="PYU79" s="313"/>
      <c r="PYV79" s="313"/>
      <c r="PYW79" s="313"/>
      <c r="PYX79" s="313"/>
      <c r="PYY79" s="313"/>
      <c r="PYZ79" s="313"/>
      <c r="PZA79" s="313"/>
      <c r="PZB79" s="313"/>
      <c r="PZC79" s="313"/>
      <c r="PZD79" s="313"/>
      <c r="PZE79" s="313"/>
      <c r="PZF79" s="313"/>
      <c r="PZG79" s="313"/>
      <c r="PZH79" s="313"/>
      <c r="PZI79" s="313"/>
      <c r="PZJ79" s="313"/>
      <c r="PZK79" s="313"/>
      <c r="PZL79" s="313"/>
      <c r="PZM79" s="313"/>
      <c r="PZN79" s="313"/>
      <c r="PZO79" s="313"/>
      <c r="PZP79" s="313"/>
      <c r="PZQ79" s="313"/>
      <c r="PZR79" s="313"/>
      <c r="PZS79" s="313"/>
      <c r="PZT79" s="313"/>
      <c r="PZU79" s="313"/>
      <c r="PZV79" s="313"/>
      <c r="PZW79" s="313"/>
      <c r="PZX79" s="313"/>
      <c r="PZY79" s="313"/>
      <c r="PZZ79" s="313"/>
      <c r="QAA79" s="313"/>
      <c r="QAB79" s="313"/>
      <c r="QAC79" s="313"/>
      <c r="QAD79" s="313"/>
      <c r="QAE79" s="313"/>
      <c r="QAF79" s="313"/>
      <c r="QAG79" s="313"/>
      <c r="QAH79" s="313"/>
      <c r="QAI79" s="313"/>
      <c r="QAJ79" s="313"/>
      <c r="QAK79" s="313"/>
      <c r="QAL79" s="313"/>
      <c r="QAM79" s="313"/>
      <c r="QAN79" s="313"/>
      <c r="QAO79" s="313"/>
      <c r="QAP79" s="313"/>
      <c r="QAQ79" s="313"/>
      <c r="QAR79" s="313"/>
      <c r="QAS79" s="313"/>
      <c r="QAT79" s="313"/>
      <c r="QAU79" s="313"/>
      <c r="QAV79" s="313"/>
      <c r="QAW79" s="313"/>
      <c r="QAX79" s="313"/>
      <c r="QAY79" s="313"/>
      <c r="QAZ79" s="313"/>
      <c r="QBA79" s="313"/>
      <c r="QBB79" s="313"/>
      <c r="QBC79" s="313"/>
      <c r="QBD79" s="313"/>
      <c r="QBE79" s="313"/>
      <c r="QBF79" s="313"/>
      <c r="QBG79" s="313"/>
      <c r="QBH79" s="313"/>
      <c r="QBI79" s="313"/>
      <c r="QBJ79" s="313"/>
      <c r="QBK79" s="313"/>
      <c r="QBL79" s="313"/>
      <c r="QBM79" s="313"/>
      <c r="QBN79" s="313"/>
      <c r="QBO79" s="313"/>
      <c r="QBP79" s="313"/>
      <c r="QBQ79" s="313"/>
      <c r="QBR79" s="313"/>
      <c r="QBS79" s="313"/>
      <c r="QBT79" s="313"/>
      <c r="QBU79" s="313"/>
      <c r="QBV79" s="313"/>
      <c r="QBW79" s="313"/>
      <c r="QBX79" s="313"/>
      <c r="QBY79" s="313"/>
      <c r="QBZ79" s="313"/>
      <c r="QCA79" s="313"/>
      <c r="QCB79" s="313"/>
      <c r="QCC79" s="313"/>
      <c r="QCD79" s="313"/>
      <c r="QCE79" s="313"/>
      <c r="QCF79" s="313"/>
      <c r="QCG79" s="313"/>
      <c r="QCH79" s="313"/>
      <c r="QCI79" s="313"/>
      <c r="QCJ79" s="313"/>
      <c r="QCK79" s="313"/>
      <c r="QCL79" s="313"/>
      <c r="QCM79" s="313"/>
      <c r="QCN79" s="313"/>
      <c r="QCO79" s="313"/>
      <c r="QCP79" s="313"/>
      <c r="QCQ79" s="313"/>
      <c r="QCR79" s="313"/>
      <c r="QCS79" s="313"/>
      <c r="QCT79" s="313"/>
      <c r="QCU79" s="313"/>
      <c r="QCV79" s="313"/>
      <c r="QCW79" s="313"/>
      <c r="QCX79" s="313"/>
      <c r="QCY79" s="313"/>
      <c r="QCZ79" s="313"/>
      <c r="QDA79" s="313"/>
      <c r="QDB79" s="313"/>
      <c r="QDC79" s="313"/>
      <c r="QDD79" s="313"/>
      <c r="QDE79" s="313"/>
      <c r="QDF79" s="313"/>
      <c r="QDG79" s="313"/>
      <c r="QDH79" s="313"/>
      <c r="QDI79" s="313"/>
      <c r="QDJ79" s="313"/>
      <c r="QDK79" s="313"/>
      <c r="QDL79" s="313"/>
      <c r="QDM79" s="313"/>
      <c r="QDN79" s="313"/>
      <c r="QDO79" s="313"/>
      <c r="QDP79" s="313"/>
      <c r="QDQ79" s="313"/>
      <c r="QDR79" s="313"/>
      <c r="QDS79" s="313"/>
      <c r="QDT79" s="313"/>
      <c r="QDU79" s="313"/>
      <c r="QDV79" s="313"/>
      <c r="QDW79" s="313"/>
      <c r="QDX79" s="313"/>
      <c r="QDY79" s="313"/>
      <c r="QDZ79" s="313"/>
      <c r="QEA79" s="313"/>
      <c r="QEB79" s="313"/>
      <c r="QEC79" s="313"/>
      <c r="QED79" s="313"/>
      <c r="QEE79" s="313"/>
      <c r="QEF79" s="313"/>
      <c r="QEG79" s="313"/>
      <c r="QEH79" s="313"/>
      <c r="QEI79" s="313"/>
      <c r="QEJ79" s="313"/>
      <c r="QEK79" s="313"/>
      <c r="QEL79" s="313"/>
      <c r="QEM79" s="313"/>
      <c r="QEN79" s="313"/>
      <c r="QEO79" s="313"/>
      <c r="QEP79" s="313"/>
      <c r="QEQ79" s="313"/>
      <c r="QER79" s="313"/>
      <c r="QES79" s="313"/>
      <c r="QET79" s="313"/>
      <c r="QEU79" s="313"/>
      <c r="QEV79" s="313"/>
      <c r="QEW79" s="313"/>
      <c r="QEX79" s="313"/>
      <c r="QEY79" s="313"/>
      <c r="QEZ79" s="313"/>
      <c r="QFA79" s="313"/>
      <c r="QFB79" s="313"/>
      <c r="QFC79" s="313"/>
      <c r="QFD79" s="313"/>
      <c r="QFE79" s="313"/>
      <c r="QFF79" s="313"/>
      <c r="QFG79" s="313"/>
      <c r="QFH79" s="313"/>
      <c r="QFI79" s="313"/>
      <c r="QFJ79" s="313"/>
      <c r="QFK79" s="313"/>
      <c r="QFL79" s="313"/>
      <c r="QFM79" s="313"/>
      <c r="QFN79" s="313"/>
      <c r="QFO79" s="313"/>
      <c r="QFP79" s="313"/>
      <c r="QFQ79" s="313"/>
      <c r="QFR79" s="313"/>
      <c r="QFS79" s="313"/>
      <c r="QFT79" s="313"/>
      <c r="QFU79" s="313"/>
      <c r="QFV79" s="313"/>
      <c r="QFW79" s="313"/>
      <c r="QFX79" s="313"/>
      <c r="QFY79" s="313"/>
      <c r="QFZ79" s="313"/>
      <c r="QGA79" s="313"/>
      <c r="QGB79" s="313"/>
      <c r="QGC79" s="313"/>
      <c r="QGD79" s="313"/>
      <c r="QGE79" s="313"/>
      <c r="QGF79" s="313"/>
      <c r="QGG79" s="313"/>
      <c r="QGH79" s="313"/>
      <c r="QGI79" s="313"/>
      <c r="QGJ79" s="313"/>
      <c r="QGK79" s="313"/>
      <c r="QGL79" s="313"/>
      <c r="QGM79" s="313"/>
      <c r="QGN79" s="313"/>
      <c r="QGO79" s="313"/>
      <c r="QGP79" s="313"/>
      <c r="QGQ79" s="313"/>
      <c r="QGR79" s="313"/>
      <c r="QGS79" s="313"/>
      <c r="QGT79" s="313"/>
      <c r="QGU79" s="313"/>
      <c r="QGV79" s="313"/>
      <c r="QGW79" s="313"/>
      <c r="QGX79" s="313"/>
      <c r="QGY79" s="313"/>
      <c r="QGZ79" s="313"/>
      <c r="QHA79" s="313"/>
      <c r="QHB79" s="313"/>
      <c r="QHC79" s="313"/>
      <c r="QHD79" s="313"/>
      <c r="QHE79" s="313"/>
      <c r="QHF79" s="313"/>
      <c r="QHG79" s="313"/>
      <c r="QHH79" s="313"/>
      <c r="QHI79" s="313"/>
      <c r="QHJ79" s="313"/>
      <c r="QHK79" s="313"/>
      <c r="QHL79" s="313"/>
      <c r="QHM79" s="313"/>
      <c r="QHN79" s="313"/>
      <c r="QHO79" s="313"/>
      <c r="QHP79" s="313"/>
      <c r="QHQ79" s="313"/>
      <c r="QHR79" s="313"/>
      <c r="QHS79" s="313"/>
      <c r="QHT79" s="313"/>
      <c r="QHU79" s="313"/>
      <c r="QHV79" s="313"/>
      <c r="QHW79" s="313"/>
      <c r="QHX79" s="313"/>
      <c r="QHY79" s="313"/>
      <c r="QHZ79" s="313"/>
      <c r="QIA79" s="313"/>
      <c r="QIB79" s="313"/>
      <c r="QIC79" s="313"/>
      <c r="QID79" s="313"/>
      <c r="QIE79" s="313"/>
      <c r="QIF79" s="313"/>
      <c r="QIG79" s="313"/>
      <c r="QIH79" s="313"/>
      <c r="QII79" s="313"/>
      <c r="QIJ79" s="313"/>
      <c r="QIK79" s="313"/>
      <c r="QIL79" s="313"/>
      <c r="QIM79" s="313"/>
      <c r="QIN79" s="313"/>
      <c r="QIO79" s="313"/>
      <c r="QIP79" s="313"/>
      <c r="QIQ79" s="313"/>
      <c r="QIR79" s="313"/>
      <c r="QIS79" s="313"/>
      <c r="QIT79" s="313"/>
      <c r="QIU79" s="313"/>
      <c r="QIV79" s="313"/>
      <c r="QIW79" s="313"/>
      <c r="QIX79" s="313"/>
      <c r="QIY79" s="313"/>
      <c r="QIZ79" s="313"/>
      <c r="QJA79" s="313"/>
      <c r="QJB79" s="313"/>
      <c r="QJC79" s="313"/>
      <c r="QJD79" s="313"/>
      <c r="QJE79" s="313"/>
      <c r="QJF79" s="313"/>
      <c r="QJG79" s="313"/>
      <c r="QJH79" s="313"/>
      <c r="QJI79" s="313"/>
      <c r="QJJ79" s="313"/>
      <c r="QJK79" s="313"/>
      <c r="QJL79" s="313"/>
      <c r="QJM79" s="313"/>
      <c r="QJN79" s="313"/>
      <c r="QJO79" s="313"/>
      <c r="QJP79" s="313"/>
      <c r="QJQ79" s="313"/>
      <c r="QJR79" s="313"/>
      <c r="QJS79" s="313"/>
      <c r="QJT79" s="313"/>
      <c r="QJU79" s="313"/>
      <c r="QJV79" s="313"/>
      <c r="QJW79" s="313"/>
      <c r="QJX79" s="313"/>
      <c r="QJY79" s="313"/>
      <c r="QJZ79" s="313"/>
      <c r="QKA79" s="313"/>
      <c r="QKB79" s="313"/>
      <c r="QKC79" s="313"/>
      <c r="QKD79" s="313"/>
      <c r="QKE79" s="313"/>
      <c r="QKF79" s="313"/>
      <c r="QKG79" s="313"/>
      <c r="QKH79" s="313"/>
      <c r="QKI79" s="313"/>
      <c r="QKJ79" s="313"/>
      <c r="QKK79" s="313"/>
      <c r="QKL79" s="313"/>
      <c r="QKM79" s="313"/>
      <c r="QKN79" s="313"/>
      <c r="QKO79" s="313"/>
      <c r="QKP79" s="313"/>
      <c r="QKQ79" s="313"/>
      <c r="QKR79" s="313"/>
      <c r="QKS79" s="313"/>
      <c r="QKT79" s="313"/>
      <c r="QKU79" s="313"/>
      <c r="QKV79" s="313"/>
      <c r="QKW79" s="313"/>
      <c r="QKX79" s="313"/>
      <c r="QKY79" s="313"/>
      <c r="QKZ79" s="313"/>
      <c r="QLA79" s="313"/>
      <c r="QLB79" s="313"/>
      <c r="QLC79" s="313"/>
      <c r="QLD79" s="313"/>
      <c r="QLE79" s="313"/>
      <c r="QLF79" s="313"/>
      <c r="QLG79" s="313"/>
      <c r="QLH79" s="313"/>
      <c r="QLI79" s="313"/>
      <c r="QLJ79" s="313"/>
      <c r="QLK79" s="313"/>
      <c r="QLL79" s="313"/>
      <c r="QLM79" s="313"/>
      <c r="QLN79" s="313"/>
      <c r="QLO79" s="313"/>
      <c r="QLP79" s="313"/>
      <c r="QLQ79" s="313"/>
      <c r="QLR79" s="313"/>
      <c r="QLS79" s="313"/>
      <c r="QLT79" s="313"/>
      <c r="QLU79" s="313"/>
      <c r="QLV79" s="313"/>
      <c r="QLW79" s="313"/>
      <c r="QLX79" s="313"/>
      <c r="QLY79" s="313"/>
      <c r="QLZ79" s="313"/>
      <c r="QMA79" s="313"/>
      <c r="QMB79" s="313"/>
      <c r="QMC79" s="313"/>
      <c r="QMD79" s="313"/>
      <c r="QME79" s="313"/>
      <c r="QMF79" s="313"/>
      <c r="QMG79" s="313"/>
      <c r="QMH79" s="313"/>
      <c r="QMI79" s="313"/>
      <c r="QMJ79" s="313"/>
      <c r="QMK79" s="313"/>
      <c r="QML79" s="313"/>
      <c r="QMM79" s="313"/>
      <c r="QMN79" s="313"/>
      <c r="QMO79" s="313"/>
      <c r="QMP79" s="313"/>
      <c r="QMQ79" s="313"/>
      <c r="QMR79" s="313"/>
      <c r="QMS79" s="313"/>
      <c r="QMT79" s="313"/>
      <c r="QMU79" s="313"/>
      <c r="QMV79" s="313"/>
      <c r="QMW79" s="313"/>
      <c r="QMX79" s="313"/>
      <c r="QMY79" s="313"/>
      <c r="QMZ79" s="313"/>
      <c r="QNA79" s="313"/>
      <c r="QNB79" s="313"/>
      <c r="QNC79" s="313"/>
      <c r="QND79" s="313"/>
      <c r="QNE79" s="313"/>
      <c r="QNF79" s="313"/>
      <c r="QNG79" s="313"/>
      <c r="QNH79" s="313"/>
      <c r="QNI79" s="313"/>
      <c r="QNJ79" s="313"/>
      <c r="QNK79" s="313"/>
      <c r="QNL79" s="313"/>
      <c r="QNM79" s="313"/>
      <c r="QNN79" s="313"/>
      <c r="QNO79" s="313"/>
      <c r="QNP79" s="313"/>
      <c r="QNQ79" s="313"/>
      <c r="QNR79" s="313"/>
      <c r="QNS79" s="313"/>
      <c r="QNT79" s="313"/>
      <c r="QNU79" s="313"/>
      <c r="QNV79" s="313"/>
      <c r="QNW79" s="313"/>
      <c r="QNX79" s="313"/>
      <c r="QNY79" s="313"/>
      <c r="QNZ79" s="313"/>
      <c r="QOA79" s="313"/>
      <c r="QOB79" s="313"/>
      <c r="QOC79" s="313"/>
      <c r="QOD79" s="313"/>
      <c r="QOE79" s="313"/>
      <c r="QOF79" s="313"/>
      <c r="QOG79" s="313"/>
      <c r="QOH79" s="313"/>
      <c r="QOI79" s="313"/>
      <c r="QOJ79" s="313"/>
      <c r="QOK79" s="313"/>
      <c r="QOL79" s="313"/>
      <c r="QOM79" s="313"/>
      <c r="QON79" s="313"/>
      <c r="QOO79" s="313"/>
      <c r="QOP79" s="313"/>
      <c r="QOQ79" s="313"/>
      <c r="QOR79" s="313"/>
      <c r="QOS79" s="313"/>
      <c r="QOT79" s="313"/>
      <c r="QOU79" s="313"/>
      <c r="QOV79" s="313"/>
      <c r="QOW79" s="313"/>
      <c r="QOX79" s="313"/>
      <c r="QOY79" s="313"/>
      <c r="QOZ79" s="313"/>
      <c r="QPA79" s="313"/>
      <c r="QPB79" s="313"/>
      <c r="QPC79" s="313"/>
      <c r="QPD79" s="313"/>
      <c r="QPE79" s="313"/>
      <c r="QPF79" s="313"/>
      <c r="QPG79" s="313"/>
      <c r="QPH79" s="313"/>
      <c r="QPI79" s="313"/>
      <c r="QPJ79" s="313"/>
      <c r="QPK79" s="313"/>
      <c r="QPL79" s="313"/>
      <c r="QPM79" s="313"/>
      <c r="QPN79" s="313"/>
      <c r="QPO79" s="313"/>
      <c r="QPP79" s="313"/>
      <c r="QPQ79" s="313"/>
      <c r="QPR79" s="313"/>
      <c r="QPS79" s="313"/>
      <c r="QPT79" s="313"/>
      <c r="QPU79" s="313"/>
      <c r="QPV79" s="313"/>
      <c r="QPW79" s="313"/>
      <c r="QPX79" s="313"/>
      <c r="QPY79" s="313"/>
      <c r="QPZ79" s="313"/>
      <c r="QQA79" s="313"/>
      <c r="QQB79" s="313"/>
      <c r="QQC79" s="313"/>
      <c r="QQD79" s="313"/>
      <c r="QQE79" s="313"/>
      <c r="QQF79" s="313"/>
      <c r="QQG79" s="313"/>
      <c r="QQH79" s="313"/>
      <c r="QQI79" s="313"/>
      <c r="QQJ79" s="313"/>
      <c r="QQK79" s="313"/>
      <c r="QQL79" s="313"/>
      <c r="QQM79" s="313"/>
      <c r="QQN79" s="313"/>
      <c r="QQO79" s="313"/>
      <c r="QQP79" s="313"/>
      <c r="QQQ79" s="313"/>
      <c r="QQR79" s="313"/>
      <c r="QQS79" s="313"/>
      <c r="QQT79" s="313"/>
      <c r="QQU79" s="313"/>
      <c r="QQV79" s="313"/>
      <c r="QQW79" s="313"/>
      <c r="QQX79" s="313"/>
      <c r="QQY79" s="313"/>
      <c r="QQZ79" s="313"/>
      <c r="QRA79" s="313"/>
      <c r="QRB79" s="313"/>
      <c r="QRC79" s="313"/>
      <c r="QRD79" s="313"/>
      <c r="QRE79" s="313"/>
      <c r="QRF79" s="313"/>
      <c r="QRG79" s="313"/>
      <c r="QRH79" s="313"/>
      <c r="QRI79" s="313"/>
      <c r="QRJ79" s="313"/>
      <c r="QRK79" s="313"/>
      <c r="QRL79" s="313"/>
      <c r="QRM79" s="313"/>
      <c r="QRN79" s="313"/>
      <c r="QRO79" s="313"/>
      <c r="QRP79" s="313"/>
      <c r="QRQ79" s="313"/>
      <c r="QRR79" s="313"/>
      <c r="QRS79" s="313"/>
      <c r="QRT79" s="313"/>
      <c r="QRU79" s="313"/>
      <c r="QRV79" s="313"/>
      <c r="QRW79" s="313"/>
      <c r="QRX79" s="313"/>
      <c r="QRY79" s="313"/>
      <c r="QRZ79" s="313"/>
      <c r="QSA79" s="313"/>
      <c r="QSB79" s="313"/>
      <c r="QSC79" s="313"/>
      <c r="QSD79" s="313"/>
      <c r="QSE79" s="313"/>
      <c r="QSF79" s="313"/>
      <c r="QSG79" s="313"/>
      <c r="QSH79" s="313"/>
      <c r="QSI79" s="313"/>
      <c r="QSJ79" s="313"/>
      <c r="QSK79" s="313"/>
      <c r="QSL79" s="313"/>
      <c r="QSM79" s="313"/>
      <c r="QSN79" s="313"/>
      <c r="QSO79" s="313"/>
      <c r="QSP79" s="313"/>
      <c r="QSQ79" s="313"/>
      <c r="QSR79" s="313"/>
      <c r="QSS79" s="313"/>
      <c r="QST79" s="313"/>
      <c r="QSU79" s="313"/>
      <c r="QSV79" s="313"/>
      <c r="QSW79" s="313"/>
      <c r="QSX79" s="313"/>
      <c r="QSY79" s="313"/>
      <c r="QSZ79" s="313"/>
      <c r="QTA79" s="313"/>
      <c r="QTB79" s="313"/>
      <c r="QTC79" s="313"/>
      <c r="QTD79" s="313"/>
      <c r="QTE79" s="313"/>
      <c r="QTF79" s="313"/>
      <c r="QTG79" s="313"/>
      <c r="QTH79" s="313"/>
      <c r="QTI79" s="313"/>
      <c r="QTJ79" s="313"/>
      <c r="QTK79" s="313"/>
      <c r="QTL79" s="313"/>
      <c r="QTM79" s="313"/>
      <c r="QTN79" s="313"/>
      <c r="QTO79" s="313"/>
      <c r="QTP79" s="313"/>
      <c r="QTQ79" s="313"/>
      <c r="QTR79" s="313"/>
      <c r="QTS79" s="313"/>
      <c r="QTT79" s="313"/>
      <c r="QTU79" s="313"/>
      <c r="QTV79" s="313"/>
      <c r="QTW79" s="313"/>
      <c r="QTX79" s="313"/>
      <c r="QTY79" s="313"/>
      <c r="QTZ79" s="313"/>
      <c r="QUA79" s="313"/>
      <c r="QUB79" s="313"/>
      <c r="QUC79" s="313"/>
      <c r="QUD79" s="313"/>
      <c r="QUE79" s="313"/>
      <c r="QUF79" s="313"/>
      <c r="QUG79" s="313"/>
      <c r="QUH79" s="313"/>
      <c r="QUI79" s="313"/>
      <c r="QUJ79" s="313"/>
      <c r="QUK79" s="313"/>
      <c r="QUL79" s="313"/>
      <c r="QUM79" s="313"/>
      <c r="QUN79" s="313"/>
      <c r="QUO79" s="313"/>
      <c r="QUP79" s="313"/>
      <c r="QUQ79" s="313"/>
      <c r="QUR79" s="313"/>
      <c r="QUS79" s="313"/>
      <c r="QUT79" s="313"/>
      <c r="QUU79" s="313"/>
      <c r="QUV79" s="313"/>
      <c r="QUW79" s="313"/>
      <c r="QUX79" s="313"/>
      <c r="QUY79" s="313"/>
      <c r="QUZ79" s="313"/>
      <c r="QVA79" s="313"/>
      <c r="QVB79" s="313"/>
      <c r="QVC79" s="313"/>
      <c r="QVD79" s="313"/>
      <c r="QVE79" s="313"/>
      <c r="QVF79" s="313"/>
      <c r="QVG79" s="313"/>
      <c r="QVH79" s="313"/>
      <c r="QVI79" s="313"/>
      <c r="QVJ79" s="313"/>
      <c r="QVK79" s="313"/>
      <c r="QVL79" s="313"/>
      <c r="QVM79" s="313"/>
      <c r="QVN79" s="313"/>
      <c r="QVO79" s="313"/>
      <c r="QVP79" s="313"/>
      <c r="QVQ79" s="313"/>
      <c r="QVR79" s="313"/>
      <c r="QVS79" s="313"/>
      <c r="QVT79" s="313"/>
      <c r="QVU79" s="313"/>
      <c r="QVV79" s="313"/>
      <c r="QVW79" s="313"/>
      <c r="QVX79" s="313"/>
      <c r="QVY79" s="313"/>
      <c r="QVZ79" s="313"/>
      <c r="QWA79" s="313"/>
      <c r="QWB79" s="313"/>
      <c r="QWC79" s="313"/>
      <c r="QWD79" s="313"/>
      <c r="QWE79" s="313"/>
      <c r="QWF79" s="313"/>
      <c r="QWG79" s="313"/>
      <c r="QWH79" s="313"/>
      <c r="QWI79" s="313"/>
      <c r="QWJ79" s="313"/>
      <c r="QWK79" s="313"/>
      <c r="QWL79" s="313"/>
      <c r="QWM79" s="313"/>
      <c r="QWN79" s="313"/>
      <c r="QWO79" s="313"/>
      <c r="QWP79" s="313"/>
      <c r="QWQ79" s="313"/>
      <c r="QWR79" s="313"/>
      <c r="QWS79" s="313"/>
      <c r="QWT79" s="313"/>
      <c r="QWU79" s="313"/>
      <c r="QWV79" s="313"/>
      <c r="QWW79" s="313"/>
      <c r="QWX79" s="313"/>
      <c r="QWY79" s="313"/>
      <c r="QWZ79" s="313"/>
      <c r="QXA79" s="313"/>
      <c r="QXB79" s="313"/>
      <c r="QXC79" s="313"/>
      <c r="QXD79" s="313"/>
      <c r="QXE79" s="313"/>
      <c r="QXF79" s="313"/>
      <c r="QXG79" s="313"/>
      <c r="QXH79" s="313"/>
      <c r="QXI79" s="313"/>
      <c r="QXJ79" s="313"/>
      <c r="QXK79" s="313"/>
      <c r="QXL79" s="313"/>
      <c r="QXM79" s="313"/>
      <c r="QXN79" s="313"/>
      <c r="QXO79" s="313"/>
      <c r="QXP79" s="313"/>
      <c r="QXQ79" s="313"/>
      <c r="QXR79" s="313"/>
      <c r="QXS79" s="313"/>
      <c r="QXT79" s="313"/>
      <c r="QXU79" s="313"/>
      <c r="QXV79" s="313"/>
      <c r="QXW79" s="313"/>
      <c r="QXX79" s="313"/>
      <c r="QXY79" s="313"/>
      <c r="QXZ79" s="313"/>
      <c r="QYA79" s="313"/>
      <c r="QYB79" s="313"/>
      <c r="QYC79" s="313"/>
      <c r="QYD79" s="313"/>
      <c r="QYE79" s="313"/>
      <c r="QYF79" s="313"/>
      <c r="QYG79" s="313"/>
      <c r="QYH79" s="313"/>
      <c r="QYI79" s="313"/>
      <c r="QYJ79" s="313"/>
      <c r="QYK79" s="313"/>
      <c r="QYL79" s="313"/>
      <c r="QYM79" s="313"/>
      <c r="QYN79" s="313"/>
      <c r="QYO79" s="313"/>
      <c r="QYP79" s="313"/>
      <c r="QYQ79" s="313"/>
      <c r="QYR79" s="313"/>
      <c r="QYS79" s="313"/>
      <c r="QYT79" s="313"/>
      <c r="QYU79" s="313"/>
      <c r="QYV79" s="313"/>
      <c r="QYW79" s="313"/>
      <c r="QYX79" s="313"/>
      <c r="QYY79" s="313"/>
      <c r="QYZ79" s="313"/>
      <c r="QZA79" s="313"/>
      <c r="QZB79" s="313"/>
      <c r="QZC79" s="313"/>
      <c r="QZD79" s="313"/>
      <c r="QZE79" s="313"/>
      <c r="QZF79" s="313"/>
      <c r="QZG79" s="313"/>
      <c r="QZH79" s="313"/>
      <c r="QZI79" s="313"/>
      <c r="QZJ79" s="313"/>
      <c r="QZK79" s="313"/>
      <c r="QZL79" s="313"/>
      <c r="QZM79" s="313"/>
      <c r="QZN79" s="313"/>
      <c r="QZO79" s="313"/>
      <c r="QZP79" s="313"/>
      <c r="QZQ79" s="313"/>
      <c r="QZR79" s="313"/>
      <c r="QZS79" s="313"/>
      <c r="QZT79" s="313"/>
      <c r="QZU79" s="313"/>
      <c r="QZV79" s="313"/>
      <c r="QZW79" s="313"/>
      <c r="QZX79" s="313"/>
      <c r="QZY79" s="313"/>
      <c r="QZZ79" s="313"/>
      <c r="RAA79" s="313"/>
      <c r="RAB79" s="313"/>
      <c r="RAC79" s="313"/>
      <c r="RAD79" s="313"/>
      <c r="RAE79" s="313"/>
      <c r="RAF79" s="313"/>
      <c r="RAG79" s="313"/>
      <c r="RAH79" s="313"/>
      <c r="RAI79" s="313"/>
      <c r="RAJ79" s="313"/>
      <c r="RAK79" s="313"/>
      <c r="RAL79" s="313"/>
      <c r="RAM79" s="313"/>
      <c r="RAN79" s="313"/>
      <c r="RAO79" s="313"/>
      <c r="RAP79" s="313"/>
      <c r="RAQ79" s="313"/>
      <c r="RAR79" s="313"/>
      <c r="RAS79" s="313"/>
      <c r="RAT79" s="313"/>
      <c r="RAU79" s="313"/>
      <c r="RAV79" s="313"/>
      <c r="RAW79" s="313"/>
      <c r="RAX79" s="313"/>
      <c r="RAY79" s="313"/>
      <c r="RAZ79" s="313"/>
      <c r="RBA79" s="313"/>
      <c r="RBB79" s="313"/>
      <c r="RBC79" s="313"/>
      <c r="RBD79" s="313"/>
      <c r="RBE79" s="313"/>
      <c r="RBF79" s="313"/>
      <c r="RBG79" s="313"/>
      <c r="RBH79" s="313"/>
      <c r="RBI79" s="313"/>
      <c r="RBJ79" s="313"/>
      <c r="RBK79" s="313"/>
      <c r="RBL79" s="313"/>
      <c r="RBM79" s="313"/>
      <c r="RBN79" s="313"/>
      <c r="RBO79" s="313"/>
      <c r="RBP79" s="313"/>
      <c r="RBQ79" s="313"/>
      <c r="RBR79" s="313"/>
      <c r="RBS79" s="313"/>
      <c r="RBT79" s="313"/>
      <c r="RBU79" s="313"/>
      <c r="RBV79" s="313"/>
      <c r="RBW79" s="313"/>
      <c r="RBX79" s="313"/>
      <c r="RBY79" s="313"/>
      <c r="RBZ79" s="313"/>
      <c r="RCA79" s="313"/>
      <c r="RCB79" s="313"/>
      <c r="RCC79" s="313"/>
      <c r="RCD79" s="313"/>
      <c r="RCE79" s="313"/>
      <c r="RCF79" s="313"/>
      <c r="RCG79" s="313"/>
      <c r="RCH79" s="313"/>
      <c r="RCI79" s="313"/>
      <c r="RCJ79" s="313"/>
      <c r="RCK79" s="313"/>
      <c r="RCL79" s="313"/>
      <c r="RCM79" s="313"/>
      <c r="RCN79" s="313"/>
      <c r="RCO79" s="313"/>
      <c r="RCP79" s="313"/>
      <c r="RCQ79" s="313"/>
      <c r="RCR79" s="313"/>
      <c r="RCS79" s="313"/>
      <c r="RCT79" s="313"/>
      <c r="RCU79" s="313"/>
      <c r="RCV79" s="313"/>
      <c r="RCW79" s="313"/>
      <c r="RCX79" s="313"/>
      <c r="RCY79" s="313"/>
      <c r="RCZ79" s="313"/>
      <c r="RDA79" s="313"/>
      <c r="RDB79" s="313"/>
      <c r="RDC79" s="313"/>
      <c r="RDD79" s="313"/>
      <c r="RDE79" s="313"/>
      <c r="RDF79" s="313"/>
      <c r="RDG79" s="313"/>
      <c r="RDH79" s="313"/>
      <c r="RDI79" s="313"/>
      <c r="RDJ79" s="313"/>
      <c r="RDK79" s="313"/>
      <c r="RDL79" s="313"/>
      <c r="RDM79" s="313"/>
      <c r="RDN79" s="313"/>
      <c r="RDO79" s="313"/>
      <c r="RDP79" s="313"/>
      <c r="RDQ79" s="313"/>
      <c r="RDR79" s="313"/>
      <c r="RDS79" s="313"/>
      <c r="RDT79" s="313"/>
      <c r="RDU79" s="313"/>
      <c r="RDV79" s="313"/>
      <c r="RDW79" s="313"/>
      <c r="RDX79" s="313"/>
      <c r="RDY79" s="313"/>
      <c r="RDZ79" s="313"/>
      <c r="REA79" s="313"/>
      <c r="REB79" s="313"/>
      <c r="REC79" s="313"/>
      <c r="RED79" s="313"/>
      <c r="REE79" s="313"/>
      <c r="REF79" s="313"/>
      <c r="REG79" s="313"/>
      <c r="REH79" s="313"/>
      <c r="REI79" s="313"/>
      <c r="REJ79" s="313"/>
      <c r="REK79" s="313"/>
      <c r="REL79" s="313"/>
      <c r="REM79" s="313"/>
      <c r="REN79" s="313"/>
      <c r="REO79" s="313"/>
      <c r="REP79" s="313"/>
      <c r="REQ79" s="313"/>
      <c r="RER79" s="313"/>
      <c r="RES79" s="313"/>
      <c r="RET79" s="313"/>
      <c r="REU79" s="313"/>
      <c r="REV79" s="313"/>
      <c r="REW79" s="313"/>
      <c r="REX79" s="313"/>
      <c r="REY79" s="313"/>
      <c r="REZ79" s="313"/>
      <c r="RFA79" s="313"/>
      <c r="RFB79" s="313"/>
      <c r="RFC79" s="313"/>
      <c r="RFD79" s="313"/>
      <c r="RFE79" s="313"/>
      <c r="RFF79" s="313"/>
      <c r="RFG79" s="313"/>
      <c r="RFH79" s="313"/>
      <c r="RFI79" s="313"/>
      <c r="RFJ79" s="313"/>
      <c r="RFK79" s="313"/>
      <c r="RFL79" s="313"/>
      <c r="RFM79" s="313"/>
      <c r="RFN79" s="313"/>
      <c r="RFO79" s="313"/>
      <c r="RFP79" s="313"/>
      <c r="RFQ79" s="313"/>
      <c r="RFR79" s="313"/>
      <c r="RFS79" s="313"/>
      <c r="RFT79" s="313"/>
      <c r="RFU79" s="313"/>
      <c r="RFV79" s="313"/>
      <c r="RFW79" s="313"/>
      <c r="RFX79" s="313"/>
      <c r="RFY79" s="313"/>
      <c r="RFZ79" s="313"/>
      <c r="RGA79" s="313"/>
      <c r="RGB79" s="313"/>
      <c r="RGC79" s="313"/>
      <c r="RGD79" s="313"/>
      <c r="RGE79" s="313"/>
      <c r="RGF79" s="313"/>
      <c r="RGG79" s="313"/>
      <c r="RGH79" s="313"/>
      <c r="RGI79" s="313"/>
      <c r="RGJ79" s="313"/>
      <c r="RGK79" s="313"/>
      <c r="RGL79" s="313"/>
      <c r="RGM79" s="313"/>
      <c r="RGN79" s="313"/>
      <c r="RGO79" s="313"/>
      <c r="RGP79" s="313"/>
      <c r="RGQ79" s="313"/>
      <c r="RGR79" s="313"/>
      <c r="RGS79" s="313"/>
      <c r="RGT79" s="313"/>
      <c r="RGU79" s="313"/>
      <c r="RGV79" s="313"/>
      <c r="RGW79" s="313"/>
      <c r="RGX79" s="313"/>
      <c r="RGY79" s="313"/>
      <c r="RGZ79" s="313"/>
      <c r="RHA79" s="313"/>
      <c r="RHB79" s="313"/>
      <c r="RHC79" s="313"/>
      <c r="RHD79" s="313"/>
      <c r="RHE79" s="313"/>
      <c r="RHF79" s="313"/>
      <c r="RHG79" s="313"/>
      <c r="RHH79" s="313"/>
      <c r="RHI79" s="313"/>
      <c r="RHJ79" s="313"/>
      <c r="RHK79" s="313"/>
      <c r="RHL79" s="313"/>
      <c r="RHM79" s="313"/>
      <c r="RHN79" s="313"/>
      <c r="RHO79" s="313"/>
      <c r="RHP79" s="313"/>
      <c r="RHQ79" s="313"/>
      <c r="RHR79" s="313"/>
      <c r="RHS79" s="313"/>
      <c r="RHT79" s="313"/>
      <c r="RHU79" s="313"/>
      <c r="RHV79" s="313"/>
      <c r="RHW79" s="313"/>
      <c r="RHX79" s="313"/>
      <c r="RHY79" s="313"/>
      <c r="RHZ79" s="313"/>
      <c r="RIA79" s="313"/>
      <c r="RIB79" s="313"/>
      <c r="RIC79" s="313"/>
      <c r="RID79" s="313"/>
      <c r="RIE79" s="313"/>
      <c r="RIF79" s="313"/>
      <c r="RIG79" s="313"/>
      <c r="RIH79" s="313"/>
      <c r="RII79" s="313"/>
      <c r="RIJ79" s="313"/>
      <c r="RIK79" s="313"/>
      <c r="RIL79" s="313"/>
      <c r="RIM79" s="313"/>
      <c r="RIN79" s="313"/>
      <c r="RIO79" s="313"/>
      <c r="RIP79" s="313"/>
      <c r="RIQ79" s="313"/>
      <c r="RIR79" s="313"/>
      <c r="RIS79" s="313"/>
      <c r="RIT79" s="313"/>
      <c r="RIU79" s="313"/>
      <c r="RIV79" s="313"/>
      <c r="RIW79" s="313"/>
      <c r="RIX79" s="313"/>
      <c r="RIY79" s="313"/>
      <c r="RIZ79" s="313"/>
      <c r="RJA79" s="313"/>
      <c r="RJB79" s="313"/>
      <c r="RJC79" s="313"/>
      <c r="RJD79" s="313"/>
      <c r="RJE79" s="313"/>
      <c r="RJF79" s="313"/>
      <c r="RJG79" s="313"/>
      <c r="RJH79" s="313"/>
      <c r="RJI79" s="313"/>
      <c r="RJJ79" s="313"/>
      <c r="RJK79" s="313"/>
      <c r="RJL79" s="313"/>
      <c r="RJM79" s="313"/>
      <c r="RJN79" s="313"/>
      <c r="RJO79" s="313"/>
      <c r="RJP79" s="313"/>
      <c r="RJQ79" s="313"/>
      <c r="RJR79" s="313"/>
      <c r="RJS79" s="313"/>
      <c r="RJT79" s="313"/>
      <c r="RJU79" s="313"/>
      <c r="RJV79" s="313"/>
      <c r="RJW79" s="313"/>
      <c r="RJX79" s="313"/>
      <c r="RJY79" s="313"/>
      <c r="RJZ79" s="313"/>
      <c r="RKA79" s="313"/>
      <c r="RKB79" s="313"/>
      <c r="RKC79" s="313"/>
      <c r="RKD79" s="313"/>
      <c r="RKE79" s="313"/>
      <c r="RKF79" s="313"/>
      <c r="RKG79" s="313"/>
      <c r="RKH79" s="313"/>
      <c r="RKI79" s="313"/>
      <c r="RKJ79" s="313"/>
      <c r="RKK79" s="313"/>
      <c r="RKL79" s="313"/>
      <c r="RKM79" s="313"/>
      <c r="RKN79" s="313"/>
      <c r="RKO79" s="313"/>
      <c r="RKP79" s="313"/>
      <c r="RKQ79" s="313"/>
      <c r="RKR79" s="313"/>
      <c r="RKS79" s="313"/>
      <c r="RKT79" s="313"/>
      <c r="RKU79" s="313"/>
      <c r="RKV79" s="313"/>
      <c r="RKW79" s="313"/>
      <c r="RKX79" s="313"/>
      <c r="RKY79" s="313"/>
      <c r="RKZ79" s="313"/>
      <c r="RLA79" s="313"/>
      <c r="RLB79" s="313"/>
      <c r="RLC79" s="313"/>
      <c r="RLD79" s="313"/>
      <c r="RLE79" s="313"/>
      <c r="RLF79" s="313"/>
      <c r="RLG79" s="313"/>
      <c r="RLH79" s="313"/>
      <c r="RLI79" s="313"/>
      <c r="RLJ79" s="313"/>
      <c r="RLK79" s="313"/>
      <c r="RLL79" s="313"/>
      <c r="RLM79" s="313"/>
      <c r="RLN79" s="313"/>
      <c r="RLO79" s="313"/>
      <c r="RLP79" s="313"/>
      <c r="RLQ79" s="313"/>
      <c r="RLR79" s="313"/>
      <c r="RLS79" s="313"/>
      <c r="RLT79" s="313"/>
      <c r="RLU79" s="313"/>
      <c r="RLV79" s="313"/>
      <c r="RLW79" s="313"/>
      <c r="RLX79" s="313"/>
      <c r="RLY79" s="313"/>
      <c r="RLZ79" s="313"/>
      <c r="RMA79" s="313"/>
      <c r="RMB79" s="313"/>
      <c r="RMC79" s="313"/>
      <c r="RMD79" s="313"/>
      <c r="RME79" s="313"/>
      <c r="RMF79" s="313"/>
      <c r="RMG79" s="313"/>
      <c r="RMH79" s="313"/>
      <c r="RMI79" s="313"/>
      <c r="RMJ79" s="313"/>
      <c r="RMK79" s="313"/>
      <c r="RML79" s="313"/>
      <c r="RMM79" s="313"/>
      <c r="RMN79" s="313"/>
      <c r="RMO79" s="313"/>
      <c r="RMP79" s="313"/>
      <c r="RMQ79" s="313"/>
      <c r="RMR79" s="313"/>
      <c r="RMS79" s="313"/>
      <c r="RMT79" s="313"/>
      <c r="RMU79" s="313"/>
      <c r="RMV79" s="313"/>
      <c r="RMW79" s="313"/>
      <c r="RMX79" s="313"/>
      <c r="RMY79" s="313"/>
      <c r="RMZ79" s="313"/>
      <c r="RNA79" s="313"/>
      <c r="RNB79" s="313"/>
      <c r="RNC79" s="313"/>
      <c r="RND79" s="313"/>
      <c r="RNE79" s="313"/>
      <c r="RNF79" s="313"/>
      <c r="RNG79" s="313"/>
      <c r="RNH79" s="313"/>
      <c r="RNI79" s="313"/>
      <c r="RNJ79" s="313"/>
      <c r="RNK79" s="313"/>
      <c r="RNL79" s="313"/>
      <c r="RNM79" s="313"/>
      <c r="RNN79" s="313"/>
      <c r="RNO79" s="313"/>
      <c r="RNP79" s="313"/>
      <c r="RNQ79" s="313"/>
      <c r="RNR79" s="313"/>
      <c r="RNS79" s="313"/>
      <c r="RNT79" s="313"/>
      <c r="RNU79" s="313"/>
      <c r="RNV79" s="313"/>
      <c r="RNW79" s="313"/>
      <c r="RNX79" s="313"/>
      <c r="RNY79" s="313"/>
      <c r="RNZ79" s="313"/>
      <c r="ROA79" s="313"/>
      <c r="ROB79" s="313"/>
      <c r="ROC79" s="313"/>
      <c r="ROD79" s="313"/>
      <c r="ROE79" s="313"/>
      <c r="ROF79" s="313"/>
      <c r="ROG79" s="313"/>
      <c r="ROH79" s="313"/>
      <c r="ROI79" s="313"/>
      <c r="ROJ79" s="313"/>
      <c r="ROK79" s="313"/>
      <c r="ROL79" s="313"/>
      <c r="ROM79" s="313"/>
      <c r="RON79" s="313"/>
      <c r="ROO79" s="313"/>
      <c r="ROP79" s="313"/>
      <c r="ROQ79" s="313"/>
      <c r="ROR79" s="313"/>
      <c r="ROS79" s="313"/>
      <c r="ROT79" s="313"/>
      <c r="ROU79" s="313"/>
      <c r="ROV79" s="313"/>
      <c r="ROW79" s="313"/>
      <c r="ROX79" s="313"/>
      <c r="ROY79" s="313"/>
      <c r="ROZ79" s="313"/>
      <c r="RPA79" s="313"/>
      <c r="RPB79" s="313"/>
      <c r="RPC79" s="313"/>
      <c r="RPD79" s="313"/>
      <c r="RPE79" s="313"/>
      <c r="RPF79" s="313"/>
      <c r="RPG79" s="313"/>
      <c r="RPH79" s="313"/>
      <c r="RPI79" s="313"/>
      <c r="RPJ79" s="313"/>
      <c r="RPK79" s="313"/>
      <c r="RPL79" s="313"/>
      <c r="RPM79" s="313"/>
      <c r="RPN79" s="313"/>
      <c r="RPO79" s="313"/>
      <c r="RPP79" s="313"/>
      <c r="RPQ79" s="313"/>
      <c r="RPR79" s="313"/>
      <c r="RPS79" s="313"/>
      <c r="RPT79" s="313"/>
      <c r="RPU79" s="313"/>
      <c r="RPV79" s="313"/>
      <c r="RPW79" s="313"/>
      <c r="RPX79" s="313"/>
      <c r="RPY79" s="313"/>
      <c r="RPZ79" s="313"/>
      <c r="RQA79" s="313"/>
      <c r="RQB79" s="313"/>
      <c r="RQC79" s="313"/>
      <c r="RQD79" s="313"/>
      <c r="RQE79" s="313"/>
      <c r="RQF79" s="313"/>
      <c r="RQG79" s="313"/>
      <c r="RQH79" s="313"/>
      <c r="RQI79" s="313"/>
      <c r="RQJ79" s="313"/>
      <c r="RQK79" s="313"/>
      <c r="RQL79" s="313"/>
      <c r="RQM79" s="313"/>
      <c r="RQN79" s="313"/>
      <c r="RQO79" s="313"/>
      <c r="RQP79" s="313"/>
      <c r="RQQ79" s="313"/>
      <c r="RQR79" s="313"/>
      <c r="RQS79" s="313"/>
      <c r="RQT79" s="313"/>
      <c r="RQU79" s="313"/>
      <c r="RQV79" s="313"/>
      <c r="RQW79" s="313"/>
      <c r="RQX79" s="313"/>
      <c r="RQY79" s="313"/>
      <c r="RQZ79" s="313"/>
      <c r="RRA79" s="313"/>
      <c r="RRB79" s="313"/>
      <c r="RRC79" s="313"/>
      <c r="RRD79" s="313"/>
      <c r="RRE79" s="313"/>
      <c r="RRF79" s="313"/>
      <c r="RRG79" s="313"/>
      <c r="RRH79" s="313"/>
      <c r="RRI79" s="313"/>
      <c r="RRJ79" s="313"/>
      <c r="RRK79" s="313"/>
      <c r="RRL79" s="313"/>
      <c r="RRM79" s="313"/>
      <c r="RRN79" s="313"/>
      <c r="RRO79" s="313"/>
      <c r="RRP79" s="313"/>
      <c r="RRQ79" s="313"/>
      <c r="RRR79" s="313"/>
      <c r="RRS79" s="313"/>
      <c r="RRT79" s="313"/>
      <c r="RRU79" s="313"/>
      <c r="RRV79" s="313"/>
      <c r="RRW79" s="313"/>
      <c r="RRX79" s="313"/>
      <c r="RRY79" s="313"/>
      <c r="RRZ79" s="313"/>
      <c r="RSA79" s="313"/>
      <c r="RSB79" s="313"/>
      <c r="RSC79" s="313"/>
      <c r="RSD79" s="313"/>
      <c r="RSE79" s="313"/>
      <c r="RSF79" s="313"/>
      <c r="RSG79" s="313"/>
      <c r="RSH79" s="313"/>
      <c r="RSI79" s="313"/>
      <c r="RSJ79" s="313"/>
      <c r="RSK79" s="313"/>
      <c r="RSL79" s="313"/>
      <c r="RSM79" s="313"/>
      <c r="RSN79" s="313"/>
      <c r="RSO79" s="313"/>
      <c r="RSP79" s="313"/>
      <c r="RSQ79" s="313"/>
      <c r="RSR79" s="313"/>
      <c r="RSS79" s="313"/>
      <c r="RST79" s="313"/>
      <c r="RSU79" s="313"/>
      <c r="RSV79" s="313"/>
      <c r="RSW79" s="313"/>
      <c r="RSX79" s="313"/>
      <c r="RSY79" s="313"/>
      <c r="RSZ79" s="313"/>
      <c r="RTA79" s="313"/>
      <c r="RTB79" s="313"/>
      <c r="RTC79" s="313"/>
      <c r="RTD79" s="313"/>
      <c r="RTE79" s="313"/>
      <c r="RTF79" s="313"/>
      <c r="RTG79" s="313"/>
      <c r="RTH79" s="313"/>
      <c r="RTI79" s="313"/>
      <c r="RTJ79" s="313"/>
      <c r="RTK79" s="313"/>
      <c r="RTL79" s="313"/>
      <c r="RTM79" s="313"/>
      <c r="RTN79" s="313"/>
      <c r="RTO79" s="313"/>
      <c r="RTP79" s="313"/>
      <c r="RTQ79" s="313"/>
      <c r="RTR79" s="313"/>
      <c r="RTS79" s="313"/>
      <c r="RTT79" s="313"/>
      <c r="RTU79" s="313"/>
      <c r="RTV79" s="313"/>
      <c r="RTW79" s="313"/>
      <c r="RTX79" s="313"/>
      <c r="RTY79" s="313"/>
      <c r="RTZ79" s="313"/>
      <c r="RUA79" s="313"/>
      <c r="RUB79" s="313"/>
      <c r="RUC79" s="313"/>
      <c r="RUD79" s="313"/>
      <c r="RUE79" s="313"/>
      <c r="RUF79" s="313"/>
      <c r="RUG79" s="313"/>
      <c r="RUH79" s="313"/>
      <c r="RUI79" s="313"/>
      <c r="RUJ79" s="313"/>
      <c r="RUK79" s="313"/>
      <c r="RUL79" s="313"/>
      <c r="RUM79" s="313"/>
      <c r="RUN79" s="313"/>
      <c r="RUO79" s="313"/>
      <c r="RUP79" s="313"/>
      <c r="RUQ79" s="313"/>
      <c r="RUR79" s="313"/>
      <c r="RUS79" s="313"/>
      <c r="RUT79" s="313"/>
      <c r="RUU79" s="313"/>
      <c r="RUV79" s="313"/>
      <c r="RUW79" s="313"/>
      <c r="RUX79" s="313"/>
      <c r="RUY79" s="313"/>
      <c r="RUZ79" s="313"/>
      <c r="RVA79" s="313"/>
      <c r="RVB79" s="313"/>
      <c r="RVC79" s="313"/>
      <c r="RVD79" s="313"/>
      <c r="RVE79" s="313"/>
      <c r="RVF79" s="313"/>
      <c r="RVG79" s="313"/>
      <c r="RVH79" s="313"/>
      <c r="RVI79" s="313"/>
      <c r="RVJ79" s="313"/>
      <c r="RVK79" s="313"/>
      <c r="RVL79" s="313"/>
      <c r="RVM79" s="313"/>
      <c r="RVN79" s="313"/>
      <c r="RVO79" s="313"/>
      <c r="RVP79" s="313"/>
      <c r="RVQ79" s="313"/>
      <c r="RVR79" s="313"/>
      <c r="RVS79" s="313"/>
      <c r="RVT79" s="313"/>
      <c r="RVU79" s="313"/>
      <c r="RVV79" s="313"/>
      <c r="RVW79" s="313"/>
      <c r="RVX79" s="313"/>
      <c r="RVY79" s="313"/>
      <c r="RVZ79" s="313"/>
      <c r="RWA79" s="313"/>
      <c r="RWB79" s="313"/>
      <c r="RWC79" s="313"/>
      <c r="RWD79" s="313"/>
      <c r="RWE79" s="313"/>
      <c r="RWF79" s="313"/>
      <c r="RWG79" s="313"/>
      <c r="RWH79" s="313"/>
      <c r="RWI79" s="313"/>
      <c r="RWJ79" s="313"/>
      <c r="RWK79" s="313"/>
      <c r="RWL79" s="313"/>
      <c r="RWM79" s="313"/>
      <c r="RWN79" s="313"/>
      <c r="RWO79" s="313"/>
      <c r="RWP79" s="313"/>
      <c r="RWQ79" s="313"/>
      <c r="RWR79" s="313"/>
      <c r="RWS79" s="313"/>
      <c r="RWT79" s="313"/>
      <c r="RWU79" s="313"/>
      <c r="RWV79" s="313"/>
      <c r="RWW79" s="313"/>
      <c r="RWX79" s="313"/>
      <c r="RWY79" s="313"/>
      <c r="RWZ79" s="313"/>
      <c r="RXA79" s="313"/>
      <c r="RXB79" s="313"/>
      <c r="RXC79" s="313"/>
      <c r="RXD79" s="313"/>
      <c r="RXE79" s="313"/>
      <c r="RXF79" s="313"/>
      <c r="RXG79" s="313"/>
      <c r="RXH79" s="313"/>
      <c r="RXI79" s="313"/>
      <c r="RXJ79" s="313"/>
      <c r="RXK79" s="313"/>
      <c r="RXL79" s="313"/>
      <c r="RXM79" s="313"/>
      <c r="RXN79" s="313"/>
      <c r="RXO79" s="313"/>
      <c r="RXP79" s="313"/>
      <c r="RXQ79" s="313"/>
      <c r="RXR79" s="313"/>
      <c r="RXS79" s="313"/>
      <c r="RXT79" s="313"/>
      <c r="RXU79" s="313"/>
      <c r="RXV79" s="313"/>
      <c r="RXW79" s="313"/>
      <c r="RXX79" s="313"/>
      <c r="RXY79" s="313"/>
      <c r="RXZ79" s="313"/>
      <c r="RYA79" s="313"/>
      <c r="RYB79" s="313"/>
      <c r="RYC79" s="313"/>
      <c r="RYD79" s="313"/>
      <c r="RYE79" s="313"/>
      <c r="RYF79" s="313"/>
      <c r="RYG79" s="313"/>
      <c r="RYH79" s="313"/>
      <c r="RYI79" s="313"/>
      <c r="RYJ79" s="313"/>
      <c r="RYK79" s="313"/>
      <c r="RYL79" s="313"/>
      <c r="RYM79" s="313"/>
      <c r="RYN79" s="313"/>
      <c r="RYO79" s="313"/>
      <c r="RYP79" s="313"/>
      <c r="RYQ79" s="313"/>
      <c r="RYR79" s="313"/>
      <c r="RYS79" s="313"/>
      <c r="RYT79" s="313"/>
      <c r="RYU79" s="313"/>
      <c r="RYV79" s="313"/>
      <c r="RYW79" s="313"/>
      <c r="RYX79" s="313"/>
      <c r="RYY79" s="313"/>
      <c r="RYZ79" s="313"/>
      <c r="RZA79" s="313"/>
      <c r="RZB79" s="313"/>
      <c r="RZC79" s="313"/>
      <c r="RZD79" s="313"/>
      <c r="RZE79" s="313"/>
      <c r="RZF79" s="313"/>
      <c r="RZG79" s="313"/>
      <c r="RZH79" s="313"/>
      <c r="RZI79" s="313"/>
      <c r="RZJ79" s="313"/>
      <c r="RZK79" s="313"/>
      <c r="RZL79" s="313"/>
      <c r="RZM79" s="313"/>
      <c r="RZN79" s="313"/>
      <c r="RZO79" s="313"/>
      <c r="RZP79" s="313"/>
      <c r="RZQ79" s="313"/>
      <c r="RZR79" s="313"/>
      <c r="RZS79" s="313"/>
      <c r="RZT79" s="313"/>
      <c r="RZU79" s="313"/>
      <c r="RZV79" s="313"/>
      <c r="RZW79" s="313"/>
      <c r="RZX79" s="313"/>
      <c r="RZY79" s="313"/>
      <c r="RZZ79" s="313"/>
      <c r="SAA79" s="313"/>
      <c r="SAB79" s="313"/>
      <c r="SAC79" s="313"/>
      <c r="SAD79" s="313"/>
      <c r="SAE79" s="313"/>
      <c r="SAF79" s="313"/>
      <c r="SAG79" s="313"/>
      <c r="SAH79" s="313"/>
      <c r="SAI79" s="313"/>
      <c r="SAJ79" s="313"/>
      <c r="SAK79" s="313"/>
      <c r="SAL79" s="313"/>
      <c r="SAM79" s="313"/>
      <c r="SAN79" s="313"/>
      <c r="SAO79" s="313"/>
      <c r="SAP79" s="313"/>
      <c r="SAQ79" s="313"/>
      <c r="SAR79" s="313"/>
      <c r="SAS79" s="313"/>
      <c r="SAT79" s="313"/>
      <c r="SAU79" s="313"/>
      <c r="SAV79" s="313"/>
      <c r="SAW79" s="313"/>
      <c r="SAX79" s="313"/>
      <c r="SAY79" s="313"/>
      <c r="SAZ79" s="313"/>
      <c r="SBA79" s="313"/>
      <c r="SBB79" s="313"/>
      <c r="SBC79" s="313"/>
      <c r="SBD79" s="313"/>
      <c r="SBE79" s="313"/>
      <c r="SBF79" s="313"/>
      <c r="SBG79" s="313"/>
      <c r="SBH79" s="313"/>
      <c r="SBI79" s="313"/>
      <c r="SBJ79" s="313"/>
      <c r="SBK79" s="313"/>
      <c r="SBL79" s="313"/>
      <c r="SBM79" s="313"/>
      <c r="SBN79" s="313"/>
      <c r="SBO79" s="313"/>
      <c r="SBP79" s="313"/>
      <c r="SBQ79" s="313"/>
      <c r="SBR79" s="313"/>
      <c r="SBS79" s="313"/>
      <c r="SBT79" s="313"/>
      <c r="SBU79" s="313"/>
      <c r="SBV79" s="313"/>
      <c r="SBW79" s="313"/>
      <c r="SBX79" s="313"/>
      <c r="SBY79" s="313"/>
      <c r="SBZ79" s="313"/>
      <c r="SCA79" s="313"/>
      <c r="SCB79" s="313"/>
      <c r="SCC79" s="313"/>
      <c r="SCD79" s="313"/>
      <c r="SCE79" s="313"/>
      <c r="SCF79" s="313"/>
      <c r="SCG79" s="313"/>
      <c r="SCH79" s="313"/>
      <c r="SCI79" s="313"/>
      <c r="SCJ79" s="313"/>
      <c r="SCK79" s="313"/>
      <c r="SCL79" s="313"/>
      <c r="SCM79" s="313"/>
      <c r="SCN79" s="313"/>
      <c r="SCO79" s="313"/>
      <c r="SCP79" s="313"/>
      <c r="SCQ79" s="313"/>
      <c r="SCR79" s="313"/>
      <c r="SCS79" s="313"/>
      <c r="SCT79" s="313"/>
      <c r="SCU79" s="313"/>
      <c r="SCV79" s="313"/>
      <c r="SCW79" s="313"/>
      <c r="SCX79" s="313"/>
      <c r="SCY79" s="313"/>
      <c r="SCZ79" s="313"/>
      <c r="SDA79" s="313"/>
      <c r="SDB79" s="313"/>
      <c r="SDC79" s="313"/>
      <c r="SDD79" s="313"/>
      <c r="SDE79" s="313"/>
      <c r="SDF79" s="313"/>
      <c r="SDG79" s="313"/>
      <c r="SDH79" s="313"/>
      <c r="SDI79" s="313"/>
      <c r="SDJ79" s="313"/>
      <c r="SDK79" s="313"/>
      <c r="SDL79" s="313"/>
      <c r="SDM79" s="313"/>
      <c r="SDN79" s="313"/>
      <c r="SDO79" s="313"/>
      <c r="SDP79" s="313"/>
      <c r="SDQ79" s="313"/>
      <c r="SDR79" s="313"/>
      <c r="SDS79" s="313"/>
      <c r="SDT79" s="313"/>
      <c r="SDU79" s="313"/>
      <c r="SDV79" s="313"/>
      <c r="SDW79" s="313"/>
      <c r="SDX79" s="313"/>
      <c r="SDY79" s="313"/>
      <c r="SDZ79" s="313"/>
      <c r="SEA79" s="313"/>
      <c r="SEB79" s="313"/>
      <c r="SEC79" s="313"/>
      <c r="SED79" s="313"/>
      <c r="SEE79" s="313"/>
      <c r="SEF79" s="313"/>
      <c r="SEG79" s="313"/>
      <c r="SEH79" s="313"/>
      <c r="SEI79" s="313"/>
      <c r="SEJ79" s="313"/>
      <c r="SEK79" s="313"/>
      <c r="SEL79" s="313"/>
      <c r="SEM79" s="313"/>
      <c r="SEN79" s="313"/>
      <c r="SEO79" s="313"/>
      <c r="SEP79" s="313"/>
      <c r="SEQ79" s="313"/>
      <c r="SER79" s="313"/>
      <c r="SES79" s="313"/>
      <c r="SET79" s="313"/>
      <c r="SEU79" s="313"/>
      <c r="SEV79" s="313"/>
      <c r="SEW79" s="313"/>
      <c r="SEX79" s="313"/>
      <c r="SEY79" s="313"/>
      <c r="SEZ79" s="313"/>
      <c r="SFA79" s="313"/>
      <c r="SFB79" s="313"/>
      <c r="SFC79" s="313"/>
      <c r="SFD79" s="313"/>
      <c r="SFE79" s="313"/>
      <c r="SFF79" s="313"/>
      <c r="SFG79" s="313"/>
      <c r="SFH79" s="313"/>
      <c r="SFI79" s="313"/>
      <c r="SFJ79" s="313"/>
      <c r="SFK79" s="313"/>
      <c r="SFL79" s="313"/>
      <c r="SFM79" s="313"/>
      <c r="SFN79" s="313"/>
      <c r="SFO79" s="313"/>
      <c r="SFP79" s="313"/>
      <c r="SFQ79" s="313"/>
      <c r="SFR79" s="313"/>
      <c r="SFS79" s="313"/>
      <c r="SFT79" s="313"/>
      <c r="SFU79" s="313"/>
      <c r="SFV79" s="313"/>
      <c r="SFW79" s="313"/>
      <c r="SFX79" s="313"/>
      <c r="SFY79" s="313"/>
      <c r="SFZ79" s="313"/>
      <c r="SGA79" s="313"/>
      <c r="SGB79" s="313"/>
      <c r="SGC79" s="313"/>
      <c r="SGD79" s="313"/>
      <c r="SGE79" s="313"/>
      <c r="SGF79" s="313"/>
      <c r="SGG79" s="313"/>
      <c r="SGH79" s="313"/>
      <c r="SGI79" s="313"/>
      <c r="SGJ79" s="313"/>
      <c r="SGK79" s="313"/>
      <c r="SGL79" s="313"/>
      <c r="SGM79" s="313"/>
      <c r="SGN79" s="313"/>
      <c r="SGO79" s="313"/>
      <c r="SGP79" s="313"/>
      <c r="SGQ79" s="313"/>
      <c r="SGR79" s="313"/>
      <c r="SGS79" s="313"/>
      <c r="SGT79" s="313"/>
      <c r="SGU79" s="313"/>
      <c r="SGV79" s="313"/>
      <c r="SGW79" s="313"/>
      <c r="SGX79" s="313"/>
      <c r="SGY79" s="313"/>
      <c r="SGZ79" s="313"/>
      <c r="SHA79" s="313"/>
      <c r="SHB79" s="313"/>
      <c r="SHC79" s="313"/>
      <c r="SHD79" s="313"/>
      <c r="SHE79" s="313"/>
      <c r="SHF79" s="313"/>
      <c r="SHG79" s="313"/>
      <c r="SHH79" s="313"/>
      <c r="SHI79" s="313"/>
      <c r="SHJ79" s="313"/>
      <c r="SHK79" s="313"/>
      <c r="SHL79" s="313"/>
      <c r="SHM79" s="313"/>
      <c r="SHN79" s="313"/>
      <c r="SHO79" s="313"/>
      <c r="SHP79" s="313"/>
      <c r="SHQ79" s="313"/>
      <c r="SHR79" s="313"/>
      <c r="SHS79" s="313"/>
      <c r="SHT79" s="313"/>
      <c r="SHU79" s="313"/>
      <c r="SHV79" s="313"/>
      <c r="SHW79" s="313"/>
      <c r="SHX79" s="313"/>
      <c r="SHY79" s="313"/>
      <c r="SHZ79" s="313"/>
      <c r="SIA79" s="313"/>
      <c r="SIB79" s="313"/>
      <c r="SIC79" s="313"/>
      <c r="SID79" s="313"/>
      <c r="SIE79" s="313"/>
      <c r="SIF79" s="313"/>
      <c r="SIG79" s="313"/>
      <c r="SIH79" s="313"/>
      <c r="SII79" s="313"/>
      <c r="SIJ79" s="313"/>
      <c r="SIK79" s="313"/>
      <c r="SIL79" s="313"/>
      <c r="SIM79" s="313"/>
      <c r="SIN79" s="313"/>
      <c r="SIO79" s="313"/>
      <c r="SIP79" s="313"/>
      <c r="SIQ79" s="313"/>
      <c r="SIR79" s="313"/>
      <c r="SIS79" s="313"/>
      <c r="SIT79" s="313"/>
      <c r="SIU79" s="313"/>
      <c r="SIV79" s="313"/>
      <c r="SIW79" s="313"/>
      <c r="SIX79" s="313"/>
      <c r="SIY79" s="313"/>
      <c r="SIZ79" s="313"/>
      <c r="SJA79" s="313"/>
      <c r="SJB79" s="313"/>
      <c r="SJC79" s="313"/>
      <c r="SJD79" s="313"/>
      <c r="SJE79" s="313"/>
      <c r="SJF79" s="313"/>
      <c r="SJG79" s="313"/>
      <c r="SJH79" s="313"/>
      <c r="SJI79" s="313"/>
      <c r="SJJ79" s="313"/>
      <c r="SJK79" s="313"/>
      <c r="SJL79" s="313"/>
      <c r="SJM79" s="313"/>
      <c r="SJN79" s="313"/>
      <c r="SJO79" s="313"/>
      <c r="SJP79" s="313"/>
      <c r="SJQ79" s="313"/>
      <c r="SJR79" s="313"/>
      <c r="SJS79" s="313"/>
      <c r="SJT79" s="313"/>
      <c r="SJU79" s="313"/>
      <c r="SJV79" s="313"/>
      <c r="SJW79" s="313"/>
      <c r="SJX79" s="313"/>
      <c r="SJY79" s="313"/>
      <c r="SJZ79" s="313"/>
      <c r="SKA79" s="313"/>
      <c r="SKB79" s="313"/>
      <c r="SKC79" s="313"/>
      <c r="SKD79" s="313"/>
      <c r="SKE79" s="313"/>
      <c r="SKF79" s="313"/>
      <c r="SKG79" s="313"/>
      <c r="SKH79" s="313"/>
      <c r="SKI79" s="313"/>
      <c r="SKJ79" s="313"/>
      <c r="SKK79" s="313"/>
      <c r="SKL79" s="313"/>
      <c r="SKM79" s="313"/>
      <c r="SKN79" s="313"/>
      <c r="SKO79" s="313"/>
      <c r="SKP79" s="313"/>
      <c r="SKQ79" s="313"/>
      <c r="SKR79" s="313"/>
      <c r="SKS79" s="313"/>
      <c r="SKT79" s="313"/>
      <c r="SKU79" s="313"/>
      <c r="SKV79" s="313"/>
      <c r="SKW79" s="313"/>
      <c r="SKX79" s="313"/>
      <c r="SKY79" s="313"/>
      <c r="SKZ79" s="313"/>
      <c r="SLA79" s="313"/>
      <c r="SLB79" s="313"/>
      <c r="SLC79" s="313"/>
      <c r="SLD79" s="313"/>
      <c r="SLE79" s="313"/>
      <c r="SLF79" s="313"/>
      <c r="SLG79" s="313"/>
      <c r="SLH79" s="313"/>
      <c r="SLI79" s="313"/>
      <c r="SLJ79" s="313"/>
      <c r="SLK79" s="313"/>
      <c r="SLL79" s="313"/>
      <c r="SLM79" s="313"/>
      <c r="SLN79" s="313"/>
      <c r="SLO79" s="313"/>
      <c r="SLP79" s="313"/>
      <c r="SLQ79" s="313"/>
      <c r="SLR79" s="313"/>
      <c r="SLS79" s="313"/>
      <c r="SLT79" s="313"/>
      <c r="SLU79" s="313"/>
      <c r="SLV79" s="313"/>
      <c r="SLW79" s="313"/>
      <c r="SLX79" s="313"/>
      <c r="SLY79" s="313"/>
      <c r="SLZ79" s="313"/>
      <c r="SMA79" s="313"/>
      <c r="SMB79" s="313"/>
      <c r="SMC79" s="313"/>
      <c r="SMD79" s="313"/>
      <c r="SME79" s="313"/>
      <c r="SMF79" s="313"/>
      <c r="SMG79" s="313"/>
      <c r="SMH79" s="313"/>
      <c r="SMI79" s="313"/>
      <c r="SMJ79" s="313"/>
      <c r="SMK79" s="313"/>
      <c r="SML79" s="313"/>
      <c r="SMM79" s="313"/>
      <c r="SMN79" s="313"/>
      <c r="SMO79" s="313"/>
      <c r="SMP79" s="313"/>
      <c r="SMQ79" s="313"/>
      <c r="SMR79" s="313"/>
      <c r="SMS79" s="313"/>
      <c r="SMT79" s="313"/>
      <c r="SMU79" s="313"/>
      <c r="SMV79" s="313"/>
      <c r="SMW79" s="313"/>
      <c r="SMX79" s="313"/>
      <c r="SMY79" s="313"/>
      <c r="SMZ79" s="313"/>
      <c r="SNA79" s="313"/>
      <c r="SNB79" s="313"/>
      <c r="SNC79" s="313"/>
      <c r="SND79" s="313"/>
      <c r="SNE79" s="313"/>
      <c r="SNF79" s="313"/>
      <c r="SNG79" s="313"/>
      <c r="SNH79" s="313"/>
      <c r="SNI79" s="313"/>
      <c r="SNJ79" s="313"/>
      <c r="SNK79" s="313"/>
      <c r="SNL79" s="313"/>
      <c r="SNM79" s="313"/>
      <c r="SNN79" s="313"/>
      <c r="SNO79" s="313"/>
      <c r="SNP79" s="313"/>
      <c r="SNQ79" s="313"/>
      <c r="SNR79" s="313"/>
      <c r="SNS79" s="313"/>
      <c r="SNT79" s="313"/>
      <c r="SNU79" s="313"/>
      <c r="SNV79" s="313"/>
      <c r="SNW79" s="313"/>
      <c r="SNX79" s="313"/>
      <c r="SNY79" s="313"/>
      <c r="SNZ79" s="313"/>
      <c r="SOA79" s="313"/>
      <c r="SOB79" s="313"/>
      <c r="SOC79" s="313"/>
      <c r="SOD79" s="313"/>
      <c r="SOE79" s="313"/>
      <c r="SOF79" s="313"/>
      <c r="SOG79" s="313"/>
      <c r="SOH79" s="313"/>
      <c r="SOI79" s="313"/>
      <c r="SOJ79" s="313"/>
      <c r="SOK79" s="313"/>
      <c r="SOL79" s="313"/>
      <c r="SOM79" s="313"/>
      <c r="SON79" s="313"/>
      <c r="SOO79" s="313"/>
      <c r="SOP79" s="313"/>
      <c r="SOQ79" s="313"/>
      <c r="SOR79" s="313"/>
      <c r="SOS79" s="313"/>
      <c r="SOT79" s="313"/>
      <c r="SOU79" s="313"/>
      <c r="SOV79" s="313"/>
      <c r="SOW79" s="313"/>
      <c r="SOX79" s="313"/>
      <c r="SOY79" s="313"/>
      <c r="SOZ79" s="313"/>
      <c r="SPA79" s="313"/>
      <c r="SPB79" s="313"/>
      <c r="SPC79" s="313"/>
      <c r="SPD79" s="313"/>
      <c r="SPE79" s="313"/>
      <c r="SPF79" s="313"/>
      <c r="SPG79" s="313"/>
      <c r="SPH79" s="313"/>
      <c r="SPI79" s="313"/>
      <c r="SPJ79" s="313"/>
      <c r="SPK79" s="313"/>
      <c r="SPL79" s="313"/>
      <c r="SPM79" s="313"/>
      <c r="SPN79" s="313"/>
      <c r="SPO79" s="313"/>
      <c r="SPP79" s="313"/>
      <c r="SPQ79" s="313"/>
      <c r="SPR79" s="313"/>
      <c r="SPS79" s="313"/>
      <c r="SPT79" s="313"/>
      <c r="SPU79" s="313"/>
      <c r="SPV79" s="313"/>
      <c r="SPW79" s="313"/>
      <c r="SPX79" s="313"/>
      <c r="SPY79" s="313"/>
      <c r="SPZ79" s="313"/>
      <c r="SQA79" s="313"/>
      <c r="SQB79" s="313"/>
      <c r="SQC79" s="313"/>
      <c r="SQD79" s="313"/>
      <c r="SQE79" s="313"/>
      <c r="SQF79" s="313"/>
      <c r="SQG79" s="313"/>
      <c r="SQH79" s="313"/>
      <c r="SQI79" s="313"/>
      <c r="SQJ79" s="313"/>
      <c r="SQK79" s="313"/>
      <c r="SQL79" s="313"/>
      <c r="SQM79" s="313"/>
      <c r="SQN79" s="313"/>
      <c r="SQO79" s="313"/>
      <c r="SQP79" s="313"/>
      <c r="SQQ79" s="313"/>
      <c r="SQR79" s="313"/>
      <c r="SQS79" s="313"/>
      <c r="SQT79" s="313"/>
      <c r="SQU79" s="313"/>
      <c r="SQV79" s="313"/>
      <c r="SQW79" s="313"/>
      <c r="SQX79" s="313"/>
      <c r="SQY79" s="313"/>
      <c r="SQZ79" s="313"/>
      <c r="SRA79" s="313"/>
      <c r="SRB79" s="313"/>
      <c r="SRC79" s="313"/>
      <c r="SRD79" s="313"/>
      <c r="SRE79" s="313"/>
      <c r="SRF79" s="313"/>
      <c r="SRG79" s="313"/>
      <c r="SRH79" s="313"/>
      <c r="SRI79" s="313"/>
      <c r="SRJ79" s="313"/>
      <c r="SRK79" s="313"/>
      <c r="SRL79" s="313"/>
      <c r="SRM79" s="313"/>
      <c r="SRN79" s="313"/>
      <c r="SRO79" s="313"/>
      <c r="SRP79" s="313"/>
      <c r="SRQ79" s="313"/>
      <c r="SRR79" s="313"/>
      <c r="SRS79" s="313"/>
      <c r="SRT79" s="313"/>
      <c r="SRU79" s="313"/>
      <c r="SRV79" s="313"/>
      <c r="SRW79" s="313"/>
      <c r="SRX79" s="313"/>
      <c r="SRY79" s="313"/>
      <c r="SRZ79" s="313"/>
      <c r="SSA79" s="313"/>
      <c r="SSB79" s="313"/>
      <c r="SSC79" s="313"/>
      <c r="SSD79" s="313"/>
      <c r="SSE79" s="313"/>
      <c r="SSF79" s="313"/>
      <c r="SSG79" s="313"/>
      <c r="SSH79" s="313"/>
      <c r="SSI79" s="313"/>
      <c r="SSJ79" s="313"/>
      <c r="SSK79" s="313"/>
      <c r="SSL79" s="313"/>
      <c r="SSM79" s="313"/>
      <c r="SSN79" s="313"/>
      <c r="SSO79" s="313"/>
      <c r="SSP79" s="313"/>
      <c r="SSQ79" s="313"/>
      <c r="SSR79" s="313"/>
      <c r="SSS79" s="313"/>
      <c r="SST79" s="313"/>
      <c r="SSU79" s="313"/>
      <c r="SSV79" s="313"/>
      <c r="SSW79" s="313"/>
      <c r="SSX79" s="313"/>
      <c r="SSY79" s="313"/>
      <c r="SSZ79" s="313"/>
      <c r="STA79" s="313"/>
      <c r="STB79" s="313"/>
      <c r="STC79" s="313"/>
      <c r="STD79" s="313"/>
      <c r="STE79" s="313"/>
      <c r="STF79" s="313"/>
      <c r="STG79" s="313"/>
      <c r="STH79" s="313"/>
      <c r="STI79" s="313"/>
      <c r="STJ79" s="313"/>
      <c r="STK79" s="313"/>
      <c r="STL79" s="313"/>
      <c r="STM79" s="313"/>
      <c r="STN79" s="313"/>
      <c r="STO79" s="313"/>
      <c r="STP79" s="313"/>
      <c r="STQ79" s="313"/>
      <c r="STR79" s="313"/>
      <c r="STS79" s="313"/>
      <c r="STT79" s="313"/>
      <c r="STU79" s="313"/>
      <c r="STV79" s="313"/>
      <c r="STW79" s="313"/>
      <c r="STX79" s="313"/>
      <c r="STY79" s="313"/>
      <c r="STZ79" s="313"/>
      <c r="SUA79" s="313"/>
      <c r="SUB79" s="313"/>
      <c r="SUC79" s="313"/>
      <c r="SUD79" s="313"/>
      <c r="SUE79" s="313"/>
      <c r="SUF79" s="313"/>
      <c r="SUG79" s="313"/>
      <c r="SUH79" s="313"/>
      <c r="SUI79" s="313"/>
      <c r="SUJ79" s="313"/>
      <c r="SUK79" s="313"/>
      <c r="SUL79" s="313"/>
      <c r="SUM79" s="313"/>
      <c r="SUN79" s="313"/>
      <c r="SUO79" s="313"/>
      <c r="SUP79" s="313"/>
      <c r="SUQ79" s="313"/>
      <c r="SUR79" s="313"/>
      <c r="SUS79" s="313"/>
      <c r="SUT79" s="313"/>
      <c r="SUU79" s="313"/>
      <c r="SUV79" s="313"/>
      <c r="SUW79" s="313"/>
      <c r="SUX79" s="313"/>
      <c r="SUY79" s="313"/>
      <c r="SUZ79" s="313"/>
      <c r="SVA79" s="313"/>
      <c r="SVB79" s="313"/>
      <c r="SVC79" s="313"/>
      <c r="SVD79" s="313"/>
      <c r="SVE79" s="313"/>
      <c r="SVF79" s="313"/>
      <c r="SVG79" s="313"/>
      <c r="SVH79" s="313"/>
      <c r="SVI79" s="313"/>
      <c r="SVJ79" s="313"/>
      <c r="SVK79" s="313"/>
      <c r="SVL79" s="313"/>
      <c r="SVM79" s="313"/>
      <c r="SVN79" s="313"/>
      <c r="SVO79" s="313"/>
      <c r="SVP79" s="313"/>
      <c r="SVQ79" s="313"/>
      <c r="SVR79" s="313"/>
      <c r="SVS79" s="313"/>
      <c r="SVT79" s="313"/>
      <c r="SVU79" s="313"/>
      <c r="SVV79" s="313"/>
      <c r="SVW79" s="313"/>
      <c r="SVX79" s="313"/>
      <c r="SVY79" s="313"/>
      <c r="SVZ79" s="313"/>
      <c r="SWA79" s="313"/>
      <c r="SWB79" s="313"/>
      <c r="SWC79" s="313"/>
      <c r="SWD79" s="313"/>
      <c r="SWE79" s="313"/>
      <c r="SWF79" s="313"/>
      <c r="SWG79" s="313"/>
      <c r="SWH79" s="313"/>
      <c r="SWI79" s="313"/>
      <c r="SWJ79" s="313"/>
      <c r="SWK79" s="313"/>
      <c r="SWL79" s="313"/>
      <c r="SWM79" s="313"/>
      <c r="SWN79" s="313"/>
      <c r="SWO79" s="313"/>
      <c r="SWP79" s="313"/>
      <c r="SWQ79" s="313"/>
      <c r="SWR79" s="313"/>
      <c r="SWS79" s="313"/>
      <c r="SWT79" s="313"/>
      <c r="SWU79" s="313"/>
      <c r="SWV79" s="313"/>
      <c r="SWW79" s="313"/>
      <c r="SWX79" s="313"/>
      <c r="SWY79" s="313"/>
      <c r="SWZ79" s="313"/>
      <c r="SXA79" s="313"/>
      <c r="SXB79" s="313"/>
      <c r="SXC79" s="313"/>
      <c r="SXD79" s="313"/>
      <c r="SXE79" s="313"/>
      <c r="SXF79" s="313"/>
      <c r="SXG79" s="313"/>
      <c r="SXH79" s="313"/>
      <c r="SXI79" s="313"/>
      <c r="SXJ79" s="313"/>
      <c r="SXK79" s="313"/>
      <c r="SXL79" s="313"/>
      <c r="SXM79" s="313"/>
      <c r="SXN79" s="313"/>
      <c r="SXO79" s="313"/>
      <c r="SXP79" s="313"/>
      <c r="SXQ79" s="313"/>
      <c r="SXR79" s="313"/>
      <c r="SXS79" s="313"/>
      <c r="SXT79" s="313"/>
      <c r="SXU79" s="313"/>
      <c r="SXV79" s="313"/>
      <c r="SXW79" s="313"/>
      <c r="SXX79" s="313"/>
      <c r="SXY79" s="313"/>
      <c r="SXZ79" s="313"/>
      <c r="SYA79" s="313"/>
      <c r="SYB79" s="313"/>
      <c r="SYC79" s="313"/>
      <c r="SYD79" s="313"/>
      <c r="SYE79" s="313"/>
      <c r="SYF79" s="313"/>
      <c r="SYG79" s="313"/>
      <c r="SYH79" s="313"/>
      <c r="SYI79" s="313"/>
      <c r="SYJ79" s="313"/>
      <c r="SYK79" s="313"/>
      <c r="SYL79" s="313"/>
      <c r="SYM79" s="313"/>
      <c r="SYN79" s="313"/>
      <c r="SYO79" s="313"/>
      <c r="SYP79" s="313"/>
      <c r="SYQ79" s="313"/>
      <c r="SYR79" s="313"/>
      <c r="SYS79" s="313"/>
      <c r="SYT79" s="313"/>
      <c r="SYU79" s="313"/>
      <c r="SYV79" s="313"/>
      <c r="SYW79" s="313"/>
      <c r="SYX79" s="313"/>
      <c r="SYY79" s="313"/>
      <c r="SYZ79" s="313"/>
      <c r="SZA79" s="313"/>
      <c r="SZB79" s="313"/>
      <c r="SZC79" s="313"/>
      <c r="SZD79" s="313"/>
      <c r="SZE79" s="313"/>
      <c r="SZF79" s="313"/>
      <c r="SZG79" s="313"/>
      <c r="SZH79" s="313"/>
      <c r="SZI79" s="313"/>
      <c r="SZJ79" s="313"/>
      <c r="SZK79" s="313"/>
      <c r="SZL79" s="313"/>
      <c r="SZM79" s="313"/>
      <c r="SZN79" s="313"/>
      <c r="SZO79" s="313"/>
      <c r="SZP79" s="313"/>
      <c r="SZQ79" s="313"/>
      <c r="SZR79" s="313"/>
      <c r="SZS79" s="313"/>
      <c r="SZT79" s="313"/>
      <c r="SZU79" s="313"/>
      <c r="SZV79" s="313"/>
      <c r="SZW79" s="313"/>
      <c r="SZX79" s="313"/>
      <c r="SZY79" s="313"/>
      <c r="SZZ79" s="313"/>
      <c r="TAA79" s="313"/>
      <c r="TAB79" s="313"/>
      <c r="TAC79" s="313"/>
      <c r="TAD79" s="313"/>
      <c r="TAE79" s="313"/>
      <c r="TAF79" s="313"/>
      <c r="TAG79" s="313"/>
      <c r="TAH79" s="313"/>
      <c r="TAI79" s="313"/>
      <c r="TAJ79" s="313"/>
      <c r="TAK79" s="313"/>
      <c r="TAL79" s="313"/>
      <c r="TAM79" s="313"/>
      <c r="TAN79" s="313"/>
      <c r="TAO79" s="313"/>
      <c r="TAP79" s="313"/>
      <c r="TAQ79" s="313"/>
      <c r="TAR79" s="313"/>
      <c r="TAS79" s="313"/>
      <c r="TAT79" s="313"/>
      <c r="TAU79" s="313"/>
      <c r="TAV79" s="313"/>
      <c r="TAW79" s="313"/>
      <c r="TAX79" s="313"/>
      <c r="TAY79" s="313"/>
      <c r="TAZ79" s="313"/>
      <c r="TBA79" s="313"/>
      <c r="TBB79" s="313"/>
      <c r="TBC79" s="313"/>
      <c r="TBD79" s="313"/>
      <c r="TBE79" s="313"/>
      <c r="TBF79" s="313"/>
      <c r="TBG79" s="313"/>
      <c r="TBH79" s="313"/>
      <c r="TBI79" s="313"/>
      <c r="TBJ79" s="313"/>
      <c r="TBK79" s="313"/>
      <c r="TBL79" s="313"/>
      <c r="TBM79" s="313"/>
      <c r="TBN79" s="313"/>
      <c r="TBO79" s="313"/>
      <c r="TBP79" s="313"/>
      <c r="TBQ79" s="313"/>
      <c r="TBR79" s="313"/>
      <c r="TBS79" s="313"/>
      <c r="TBT79" s="313"/>
      <c r="TBU79" s="313"/>
      <c r="TBV79" s="313"/>
      <c r="TBW79" s="313"/>
      <c r="TBX79" s="313"/>
      <c r="TBY79" s="313"/>
      <c r="TBZ79" s="313"/>
      <c r="TCA79" s="313"/>
      <c r="TCB79" s="313"/>
      <c r="TCC79" s="313"/>
      <c r="TCD79" s="313"/>
      <c r="TCE79" s="313"/>
      <c r="TCF79" s="313"/>
      <c r="TCG79" s="313"/>
      <c r="TCH79" s="313"/>
      <c r="TCI79" s="313"/>
      <c r="TCJ79" s="313"/>
      <c r="TCK79" s="313"/>
      <c r="TCL79" s="313"/>
      <c r="TCM79" s="313"/>
      <c r="TCN79" s="313"/>
      <c r="TCO79" s="313"/>
      <c r="TCP79" s="313"/>
      <c r="TCQ79" s="313"/>
      <c r="TCR79" s="313"/>
      <c r="TCS79" s="313"/>
      <c r="TCT79" s="313"/>
      <c r="TCU79" s="313"/>
      <c r="TCV79" s="313"/>
      <c r="TCW79" s="313"/>
      <c r="TCX79" s="313"/>
      <c r="TCY79" s="313"/>
      <c r="TCZ79" s="313"/>
      <c r="TDA79" s="313"/>
      <c r="TDB79" s="313"/>
      <c r="TDC79" s="313"/>
      <c r="TDD79" s="313"/>
      <c r="TDE79" s="313"/>
      <c r="TDF79" s="313"/>
      <c r="TDG79" s="313"/>
      <c r="TDH79" s="313"/>
      <c r="TDI79" s="313"/>
      <c r="TDJ79" s="313"/>
      <c r="TDK79" s="313"/>
      <c r="TDL79" s="313"/>
      <c r="TDM79" s="313"/>
      <c r="TDN79" s="313"/>
      <c r="TDO79" s="313"/>
      <c r="TDP79" s="313"/>
      <c r="TDQ79" s="313"/>
      <c r="TDR79" s="313"/>
      <c r="TDS79" s="313"/>
      <c r="TDT79" s="313"/>
      <c r="TDU79" s="313"/>
      <c r="TDV79" s="313"/>
      <c r="TDW79" s="313"/>
      <c r="TDX79" s="313"/>
      <c r="TDY79" s="313"/>
      <c r="TDZ79" s="313"/>
      <c r="TEA79" s="313"/>
      <c r="TEB79" s="313"/>
      <c r="TEC79" s="313"/>
      <c r="TED79" s="313"/>
      <c r="TEE79" s="313"/>
      <c r="TEF79" s="313"/>
      <c r="TEG79" s="313"/>
      <c r="TEH79" s="313"/>
      <c r="TEI79" s="313"/>
      <c r="TEJ79" s="313"/>
      <c r="TEK79" s="313"/>
      <c r="TEL79" s="313"/>
      <c r="TEM79" s="313"/>
      <c r="TEN79" s="313"/>
      <c r="TEO79" s="313"/>
      <c r="TEP79" s="313"/>
      <c r="TEQ79" s="313"/>
      <c r="TER79" s="313"/>
      <c r="TES79" s="313"/>
      <c r="TET79" s="313"/>
      <c r="TEU79" s="313"/>
      <c r="TEV79" s="313"/>
      <c r="TEW79" s="313"/>
      <c r="TEX79" s="313"/>
      <c r="TEY79" s="313"/>
      <c r="TEZ79" s="313"/>
      <c r="TFA79" s="313"/>
      <c r="TFB79" s="313"/>
      <c r="TFC79" s="313"/>
      <c r="TFD79" s="313"/>
      <c r="TFE79" s="313"/>
      <c r="TFF79" s="313"/>
      <c r="TFG79" s="313"/>
      <c r="TFH79" s="313"/>
      <c r="TFI79" s="313"/>
      <c r="TFJ79" s="313"/>
      <c r="TFK79" s="313"/>
      <c r="TFL79" s="313"/>
      <c r="TFM79" s="313"/>
      <c r="TFN79" s="313"/>
      <c r="TFO79" s="313"/>
      <c r="TFP79" s="313"/>
      <c r="TFQ79" s="313"/>
      <c r="TFR79" s="313"/>
      <c r="TFS79" s="313"/>
      <c r="TFT79" s="313"/>
      <c r="TFU79" s="313"/>
      <c r="TFV79" s="313"/>
      <c r="TFW79" s="313"/>
      <c r="TFX79" s="313"/>
      <c r="TFY79" s="313"/>
      <c r="TFZ79" s="313"/>
      <c r="TGA79" s="313"/>
      <c r="TGB79" s="313"/>
      <c r="TGC79" s="313"/>
      <c r="TGD79" s="313"/>
      <c r="TGE79" s="313"/>
      <c r="TGF79" s="313"/>
      <c r="TGG79" s="313"/>
      <c r="TGH79" s="313"/>
      <c r="TGI79" s="313"/>
      <c r="TGJ79" s="313"/>
      <c r="TGK79" s="313"/>
      <c r="TGL79" s="313"/>
      <c r="TGM79" s="313"/>
      <c r="TGN79" s="313"/>
      <c r="TGO79" s="313"/>
      <c r="TGP79" s="313"/>
      <c r="TGQ79" s="313"/>
      <c r="TGR79" s="313"/>
      <c r="TGS79" s="313"/>
      <c r="TGT79" s="313"/>
      <c r="TGU79" s="313"/>
      <c r="TGV79" s="313"/>
      <c r="TGW79" s="313"/>
      <c r="TGX79" s="313"/>
      <c r="TGY79" s="313"/>
      <c r="TGZ79" s="313"/>
      <c r="THA79" s="313"/>
      <c r="THB79" s="313"/>
      <c r="THC79" s="313"/>
      <c r="THD79" s="313"/>
      <c r="THE79" s="313"/>
      <c r="THF79" s="313"/>
      <c r="THG79" s="313"/>
      <c r="THH79" s="313"/>
      <c r="THI79" s="313"/>
      <c r="THJ79" s="313"/>
      <c r="THK79" s="313"/>
      <c r="THL79" s="313"/>
      <c r="THM79" s="313"/>
      <c r="THN79" s="313"/>
      <c r="THO79" s="313"/>
      <c r="THP79" s="313"/>
      <c r="THQ79" s="313"/>
      <c r="THR79" s="313"/>
      <c r="THS79" s="313"/>
      <c r="THT79" s="313"/>
      <c r="THU79" s="313"/>
      <c r="THV79" s="313"/>
      <c r="THW79" s="313"/>
      <c r="THX79" s="313"/>
      <c r="THY79" s="313"/>
      <c r="THZ79" s="313"/>
      <c r="TIA79" s="313"/>
      <c r="TIB79" s="313"/>
      <c r="TIC79" s="313"/>
      <c r="TID79" s="313"/>
      <c r="TIE79" s="313"/>
      <c r="TIF79" s="313"/>
      <c r="TIG79" s="313"/>
      <c r="TIH79" s="313"/>
      <c r="TII79" s="313"/>
      <c r="TIJ79" s="313"/>
      <c r="TIK79" s="313"/>
      <c r="TIL79" s="313"/>
      <c r="TIM79" s="313"/>
      <c r="TIN79" s="313"/>
      <c r="TIO79" s="313"/>
      <c r="TIP79" s="313"/>
      <c r="TIQ79" s="313"/>
      <c r="TIR79" s="313"/>
      <c r="TIS79" s="313"/>
      <c r="TIT79" s="313"/>
      <c r="TIU79" s="313"/>
      <c r="TIV79" s="313"/>
      <c r="TIW79" s="313"/>
      <c r="TIX79" s="313"/>
      <c r="TIY79" s="313"/>
      <c r="TIZ79" s="313"/>
      <c r="TJA79" s="313"/>
      <c r="TJB79" s="313"/>
      <c r="TJC79" s="313"/>
      <c r="TJD79" s="313"/>
      <c r="TJE79" s="313"/>
      <c r="TJF79" s="313"/>
      <c r="TJG79" s="313"/>
      <c r="TJH79" s="313"/>
      <c r="TJI79" s="313"/>
      <c r="TJJ79" s="313"/>
      <c r="TJK79" s="313"/>
      <c r="TJL79" s="313"/>
      <c r="TJM79" s="313"/>
      <c r="TJN79" s="313"/>
      <c r="TJO79" s="313"/>
      <c r="TJP79" s="313"/>
      <c r="TJQ79" s="313"/>
      <c r="TJR79" s="313"/>
      <c r="TJS79" s="313"/>
      <c r="TJT79" s="313"/>
      <c r="TJU79" s="313"/>
      <c r="TJV79" s="313"/>
      <c r="TJW79" s="313"/>
      <c r="TJX79" s="313"/>
      <c r="TJY79" s="313"/>
      <c r="TJZ79" s="313"/>
      <c r="TKA79" s="313"/>
      <c r="TKB79" s="313"/>
      <c r="TKC79" s="313"/>
      <c r="TKD79" s="313"/>
      <c r="TKE79" s="313"/>
      <c r="TKF79" s="313"/>
      <c r="TKG79" s="313"/>
      <c r="TKH79" s="313"/>
      <c r="TKI79" s="313"/>
      <c r="TKJ79" s="313"/>
      <c r="TKK79" s="313"/>
      <c r="TKL79" s="313"/>
      <c r="TKM79" s="313"/>
      <c r="TKN79" s="313"/>
      <c r="TKO79" s="313"/>
      <c r="TKP79" s="313"/>
      <c r="TKQ79" s="313"/>
      <c r="TKR79" s="313"/>
      <c r="TKS79" s="313"/>
      <c r="TKT79" s="313"/>
      <c r="TKU79" s="313"/>
      <c r="TKV79" s="313"/>
      <c r="TKW79" s="313"/>
      <c r="TKX79" s="313"/>
      <c r="TKY79" s="313"/>
      <c r="TKZ79" s="313"/>
      <c r="TLA79" s="313"/>
      <c r="TLB79" s="313"/>
      <c r="TLC79" s="313"/>
      <c r="TLD79" s="313"/>
      <c r="TLE79" s="313"/>
      <c r="TLF79" s="313"/>
      <c r="TLG79" s="313"/>
      <c r="TLH79" s="313"/>
      <c r="TLI79" s="313"/>
      <c r="TLJ79" s="313"/>
      <c r="TLK79" s="313"/>
      <c r="TLL79" s="313"/>
      <c r="TLM79" s="313"/>
      <c r="TLN79" s="313"/>
      <c r="TLO79" s="313"/>
      <c r="TLP79" s="313"/>
      <c r="TLQ79" s="313"/>
      <c r="TLR79" s="313"/>
      <c r="TLS79" s="313"/>
      <c r="TLT79" s="313"/>
      <c r="TLU79" s="313"/>
      <c r="TLV79" s="313"/>
      <c r="TLW79" s="313"/>
      <c r="TLX79" s="313"/>
      <c r="TLY79" s="313"/>
      <c r="TLZ79" s="313"/>
      <c r="TMA79" s="313"/>
      <c r="TMB79" s="313"/>
      <c r="TMC79" s="313"/>
      <c r="TMD79" s="313"/>
      <c r="TME79" s="313"/>
      <c r="TMF79" s="313"/>
      <c r="TMG79" s="313"/>
      <c r="TMH79" s="313"/>
      <c r="TMI79" s="313"/>
      <c r="TMJ79" s="313"/>
      <c r="TMK79" s="313"/>
      <c r="TML79" s="313"/>
      <c r="TMM79" s="313"/>
      <c r="TMN79" s="313"/>
      <c r="TMO79" s="313"/>
      <c r="TMP79" s="313"/>
      <c r="TMQ79" s="313"/>
      <c r="TMR79" s="313"/>
      <c r="TMS79" s="313"/>
      <c r="TMT79" s="313"/>
      <c r="TMU79" s="313"/>
      <c r="TMV79" s="313"/>
      <c r="TMW79" s="313"/>
      <c r="TMX79" s="313"/>
      <c r="TMY79" s="313"/>
      <c r="TMZ79" s="313"/>
      <c r="TNA79" s="313"/>
      <c r="TNB79" s="313"/>
      <c r="TNC79" s="313"/>
      <c r="TND79" s="313"/>
      <c r="TNE79" s="313"/>
      <c r="TNF79" s="313"/>
      <c r="TNG79" s="313"/>
      <c r="TNH79" s="313"/>
      <c r="TNI79" s="313"/>
      <c r="TNJ79" s="313"/>
      <c r="TNK79" s="313"/>
      <c r="TNL79" s="313"/>
      <c r="TNM79" s="313"/>
      <c r="TNN79" s="313"/>
      <c r="TNO79" s="313"/>
      <c r="TNP79" s="313"/>
      <c r="TNQ79" s="313"/>
      <c r="TNR79" s="313"/>
      <c r="TNS79" s="313"/>
      <c r="TNT79" s="313"/>
      <c r="TNU79" s="313"/>
      <c r="TNV79" s="313"/>
      <c r="TNW79" s="313"/>
      <c r="TNX79" s="313"/>
      <c r="TNY79" s="313"/>
      <c r="TNZ79" s="313"/>
      <c r="TOA79" s="313"/>
      <c r="TOB79" s="313"/>
      <c r="TOC79" s="313"/>
      <c r="TOD79" s="313"/>
      <c r="TOE79" s="313"/>
      <c r="TOF79" s="313"/>
      <c r="TOG79" s="313"/>
      <c r="TOH79" s="313"/>
      <c r="TOI79" s="313"/>
      <c r="TOJ79" s="313"/>
      <c r="TOK79" s="313"/>
      <c r="TOL79" s="313"/>
      <c r="TOM79" s="313"/>
      <c r="TON79" s="313"/>
      <c r="TOO79" s="313"/>
      <c r="TOP79" s="313"/>
      <c r="TOQ79" s="313"/>
      <c r="TOR79" s="313"/>
      <c r="TOS79" s="313"/>
      <c r="TOT79" s="313"/>
      <c r="TOU79" s="313"/>
      <c r="TOV79" s="313"/>
      <c r="TOW79" s="313"/>
      <c r="TOX79" s="313"/>
      <c r="TOY79" s="313"/>
      <c r="TOZ79" s="313"/>
      <c r="TPA79" s="313"/>
      <c r="TPB79" s="313"/>
      <c r="TPC79" s="313"/>
      <c r="TPD79" s="313"/>
      <c r="TPE79" s="313"/>
      <c r="TPF79" s="313"/>
      <c r="TPG79" s="313"/>
      <c r="TPH79" s="313"/>
      <c r="TPI79" s="313"/>
      <c r="TPJ79" s="313"/>
      <c r="TPK79" s="313"/>
      <c r="TPL79" s="313"/>
      <c r="TPM79" s="313"/>
      <c r="TPN79" s="313"/>
      <c r="TPO79" s="313"/>
      <c r="TPP79" s="313"/>
      <c r="TPQ79" s="313"/>
      <c r="TPR79" s="313"/>
      <c r="TPS79" s="313"/>
      <c r="TPT79" s="313"/>
      <c r="TPU79" s="313"/>
      <c r="TPV79" s="313"/>
      <c r="TPW79" s="313"/>
      <c r="TPX79" s="313"/>
      <c r="TPY79" s="313"/>
      <c r="TPZ79" s="313"/>
      <c r="TQA79" s="313"/>
      <c r="TQB79" s="313"/>
      <c r="TQC79" s="313"/>
      <c r="TQD79" s="313"/>
      <c r="TQE79" s="313"/>
      <c r="TQF79" s="313"/>
      <c r="TQG79" s="313"/>
      <c r="TQH79" s="313"/>
      <c r="TQI79" s="313"/>
      <c r="TQJ79" s="313"/>
      <c r="TQK79" s="313"/>
      <c r="TQL79" s="313"/>
      <c r="TQM79" s="313"/>
      <c r="TQN79" s="313"/>
      <c r="TQO79" s="313"/>
      <c r="TQP79" s="313"/>
      <c r="TQQ79" s="313"/>
      <c r="TQR79" s="313"/>
      <c r="TQS79" s="313"/>
      <c r="TQT79" s="313"/>
      <c r="TQU79" s="313"/>
      <c r="TQV79" s="313"/>
      <c r="TQW79" s="313"/>
      <c r="TQX79" s="313"/>
      <c r="TQY79" s="313"/>
      <c r="TQZ79" s="313"/>
      <c r="TRA79" s="313"/>
      <c r="TRB79" s="313"/>
      <c r="TRC79" s="313"/>
      <c r="TRD79" s="313"/>
      <c r="TRE79" s="313"/>
      <c r="TRF79" s="313"/>
      <c r="TRG79" s="313"/>
      <c r="TRH79" s="313"/>
      <c r="TRI79" s="313"/>
      <c r="TRJ79" s="313"/>
      <c r="TRK79" s="313"/>
      <c r="TRL79" s="313"/>
      <c r="TRM79" s="313"/>
      <c r="TRN79" s="313"/>
      <c r="TRO79" s="313"/>
      <c r="TRP79" s="313"/>
      <c r="TRQ79" s="313"/>
      <c r="TRR79" s="313"/>
      <c r="TRS79" s="313"/>
      <c r="TRT79" s="313"/>
      <c r="TRU79" s="313"/>
      <c r="TRV79" s="313"/>
      <c r="TRW79" s="313"/>
      <c r="TRX79" s="313"/>
      <c r="TRY79" s="313"/>
      <c r="TRZ79" s="313"/>
      <c r="TSA79" s="313"/>
      <c r="TSB79" s="313"/>
      <c r="TSC79" s="313"/>
      <c r="TSD79" s="313"/>
      <c r="TSE79" s="313"/>
      <c r="TSF79" s="313"/>
      <c r="TSG79" s="313"/>
      <c r="TSH79" s="313"/>
      <c r="TSI79" s="313"/>
      <c r="TSJ79" s="313"/>
      <c r="TSK79" s="313"/>
      <c r="TSL79" s="313"/>
      <c r="TSM79" s="313"/>
      <c r="TSN79" s="313"/>
      <c r="TSO79" s="313"/>
      <c r="TSP79" s="313"/>
      <c r="TSQ79" s="313"/>
      <c r="TSR79" s="313"/>
      <c r="TSS79" s="313"/>
      <c r="TST79" s="313"/>
      <c r="TSU79" s="313"/>
      <c r="TSV79" s="313"/>
      <c r="TSW79" s="313"/>
      <c r="TSX79" s="313"/>
      <c r="TSY79" s="313"/>
      <c r="TSZ79" s="313"/>
      <c r="TTA79" s="313"/>
      <c r="TTB79" s="313"/>
      <c r="TTC79" s="313"/>
      <c r="TTD79" s="313"/>
      <c r="TTE79" s="313"/>
      <c r="TTF79" s="313"/>
      <c r="TTG79" s="313"/>
      <c r="TTH79" s="313"/>
      <c r="TTI79" s="313"/>
      <c r="TTJ79" s="313"/>
      <c r="TTK79" s="313"/>
      <c r="TTL79" s="313"/>
      <c r="TTM79" s="313"/>
      <c r="TTN79" s="313"/>
      <c r="TTO79" s="313"/>
      <c r="TTP79" s="313"/>
      <c r="TTQ79" s="313"/>
      <c r="TTR79" s="313"/>
      <c r="TTS79" s="313"/>
      <c r="TTT79" s="313"/>
      <c r="TTU79" s="313"/>
      <c r="TTV79" s="313"/>
      <c r="TTW79" s="313"/>
      <c r="TTX79" s="313"/>
      <c r="TTY79" s="313"/>
      <c r="TTZ79" s="313"/>
      <c r="TUA79" s="313"/>
      <c r="TUB79" s="313"/>
      <c r="TUC79" s="313"/>
      <c r="TUD79" s="313"/>
      <c r="TUE79" s="313"/>
      <c r="TUF79" s="313"/>
      <c r="TUG79" s="313"/>
      <c r="TUH79" s="313"/>
      <c r="TUI79" s="313"/>
      <c r="TUJ79" s="313"/>
      <c r="TUK79" s="313"/>
      <c r="TUL79" s="313"/>
      <c r="TUM79" s="313"/>
      <c r="TUN79" s="313"/>
      <c r="TUO79" s="313"/>
      <c r="TUP79" s="313"/>
      <c r="TUQ79" s="313"/>
      <c r="TUR79" s="313"/>
      <c r="TUS79" s="313"/>
      <c r="TUT79" s="313"/>
      <c r="TUU79" s="313"/>
      <c r="TUV79" s="313"/>
      <c r="TUW79" s="313"/>
      <c r="TUX79" s="313"/>
      <c r="TUY79" s="313"/>
      <c r="TUZ79" s="313"/>
      <c r="TVA79" s="313"/>
      <c r="TVB79" s="313"/>
      <c r="TVC79" s="313"/>
      <c r="TVD79" s="313"/>
      <c r="TVE79" s="313"/>
      <c r="TVF79" s="313"/>
      <c r="TVG79" s="313"/>
      <c r="TVH79" s="313"/>
      <c r="TVI79" s="313"/>
      <c r="TVJ79" s="313"/>
      <c r="TVK79" s="313"/>
      <c r="TVL79" s="313"/>
      <c r="TVM79" s="313"/>
      <c r="TVN79" s="313"/>
      <c r="TVO79" s="313"/>
      <c r="TVP79" s="313"/>
      <c r="TVQ79" s="313"/>
      <c r="TVR79" s="313"/>
      <c r="TVS79" s="313"/>
      <c r="TVT79" s="313"/>
      <c r="TVU79" s="313"/>
      <c r="TVV79" s="313"/>
      <c r="TVW79" s="313"/>
      <c r="TVX79" s="313"/>
      <c r="TVY79" s="313"/>
      <c r="TVZ79" s="313"/>
      <c r="TWA79" s="313"/>
      <c r="TWB79" s="313"/>
      <c r="TWC79" s="313"/>
      <c r="TWD79" s="313"/>
      <c r="TWE79" s="313"/>
      <c r="TWF79" s="313"/>
      <c r="TWG79" s="313"/>
      <c r="TWH79" s="313"/>
      <c r="TWI79" s="313"/>
      <c r="TWJ79" s="313"/>
      <c r="TWK79" s="313"/>
      <c r="TWL79" s="313"/>
      <c r="TWM79" s="313"/>
      <c r="TWN79" s="313"/>
      <c r="TWO79" s="313"/>
      <c r="TWP79" s="313"/>
      <c r="TWQ79" s="313"/>
      <c r="TWR79" s="313"/>
      <c r="TWS79" s="313"/>
      <c r="TWT79" s="313"/>
      <c r="TWU79" s="313"/>
      <c r="TWV79" s="313"/>
      <c r="TWW79" s="313"/>
      <c r="TWX79" s="313"/>
      <c r="TWY79" s="313"/>
      <c r="TWZ79" s="313"/>
      <c r="TXA79" s="313"/>
      <c r="TXB79" s="313"/>
      <c r="TXC79" s="313"/>
      <c r="TXD79" s="313"/>
      <c r="TXE79" s="313"/>
      <c r="TXF79" s="313"/>
      <c r="TXG79" s="313"/>
      <c r="TXH79" s="313"/>
      <c r="TXI79" s="313"/>
      <c r="TXJ79" s="313"/>
      <c r="TXK79" s="313"/>
      <c r="TXL79" s="313"/>
      <c r="TXM79" s="313"/>
      <c r="TXN79" s="313"/>
      <c r="TXO79" s="313"/>
      <c r="TXP79" s="313"/>
      <c r="TXQ79" s="313"/>
      <c r="TXR79" s="313"/>
      <c r="TXS79" s="313"/>
      <c r="TXT79" s="313"/>
      <c r="TXU79" s="313"/>
      <c r="TXV79" s="313"/>
      <c r="TXW79" s="313"/>
      <c r="TXX79" s="313"/>
      <c r="TXY79" s="313"/>
      <c r="TXZ79" s="313"/>
      <c r="TYA79" s="313"/>
      <c r="TYB79" s="313"/>
      <c r="TYC79" s="313"/>
      <c r="TYD79" s="313"/>
      <c r="TYE79" s="313"/>
      <c r="TYF79" s="313"/>
      <c r="TYG79" s="313"/>
      <c r="TYH79" s="313"/>
      <c r="TYI79" s="313"/>
      <c r="TYJ79" s="313"/>
      <c r="TYK79" s="313"/>
      <c r="TYL79" s="313"/>
      <c r="TYM79" s="313"/>
      <c r="TYN79" s="313"/>
      <c r="TYO79" s="313"/>
      <c r="TYP79" s="313"/>
      <c r="TYQ79" s="313"/>
      <c r="TYR79" s="313"/>
      <c r="TYS79" s="313"/>
      <c r="TYT79" s="313"/>
      <c r="TYU79" s="313"/>
      <c r="TYV79" s="313"/>
      <c r="TYW79" s="313"/>
      <c r="TYX79" s="313"/>
      <c r="TYY79" s="313"/>
      <c r="TYZ79" s="313"/>
      <c r="TZA79" s="313"/>
      <c r="TZB79" s="313"/>
      <c r="TZC79" s="313"/>
      <c r="TZD79" s="313"/>
      <c r="TZE79" s="313"/>
      <c r="TZF79" s="313"/>
      <c r="TZG79" s="313"/>
      <c r="TZH79" s="313"/>
      <c r="TZI79" s="313"/>
      <c r="TZJ79" s="313"/>
      <c r="TZK79" s="313"/>
      <c r="TZL79" s="313"/>
      <c r="TZM79" s="313"/>
      <c r="TZN79" s="313"/>
      <c r="TZO79" s="313"/>
      <c r="TZP79" s="313"/>
      <c r="TZQ79" s="313"/>
      <c r="TZR79" s="313"/>
      <c r="TZS79" s="313"/>
      <c r="TZT79" s="313"/>
      <c r="TZU79" s="313"/>
      <c r="TZV79" s="313"/>
      <c r="TZW79" s="313"/>
      <c r="TZX79" s="313"/>
      <c r="TZY79" s="313"/>
      <c r="TZZ79" s="313"/>
      <c r="UAA79" s="313"/>
      <c r="UAB79" s="313"/>
      <c r="UAC79" s="313"/>
      <c r="UAD79" s="313"/>
      <c r="UAE79" s="313"/>
      <c r="UAF79" s="313"/>
      <c r="UAG79" s="313"/>
      <c r="UAH79" s="313"/>
      <c r="UAI79" s="313"/>
      <c r="UAJ79" s="313"/>
      <c r="UAK79" s="313"/>
      <c r="UAL79" s="313"/>
      <c r="UAM79" s="313"/>
      <c r="UAN79" s="313"/>
      <c r="UAO79" s="313"/>
      <c r="UAP79" s="313"/>
      <c r="UAQ79" s="313"/>
      <c r="UAR79" s="313"/>
      <c r="UAS79" s="313"/>
      <c r="UAT79" s="313"/>
      <c r="UAU79" s="313"/>
      <c r="UAV79" s="313"/>
      <c r="UAW79" s="313"/>
      <c r="UAX79" s="313"/>
      <c r="UAY79" s="313"/>
      <c r="UAZ79" s="313"/>
      <c r="UBA79" s="313"/>
      <c r="UBB79" s="313"/>
      <c r="UBC79" s="313"/>
      <c r="UBD79" s="313"/>
      <c r="UBE79" s="313"/>
      <c r="UBF79" s="313"/>
      <c r="UBG79" s="313"/>
      <c r="UBH79" s="313"/>
      <c r="UBI79" s="313"/>
      <c r="UBJ79" s="313"/>
      <c r="UBK79" s="313"/>
      <c r="UBL79" s="313"/>
      <c r="UBM79" s="313"/>
      <c r="UBN79" s="313"/>
      <c r="UBO79" s="313"/>
      <c r="UBP79" s="313"/>
      <c r="UBQ79" s="313"/>
      <c r="UBR79" s="313"/>
      <c r="UBS79" s="313"/>
      <c r="UBT79" s="313"/>
      <c r="UBU79" s="313"/>
      <c r="UBV79" s="313"/>
      <c r="UBW79" s="313"/>
      <c r="UBX79" s="313"/>
      <c r="UBY79" s="313"/>
      <c r="UBZ79" s="313"/>
      <c r="UCA79" s="313"/>
      <c r="UCB79" s="313"/>
      <c r="UCC79" s="313"/>
      <c r="UCD79" s="313"/>
      <c r="UCE79" s="313"/>
      <c r="UCF79" s="313"/>
      <c r="UCG79" s="313"/>
      <c r="UCH79" s="313"/>
      <c r="UCI79" s="313"/>
      <c r="UCJ79" s="313"/>
      <c r="UCK79" s="313"/>
      <c r="UCL79" s="313"/>
      <c r="UCM79" s="313"/>
      <c r="UCN79" s="313"/>
      <c r="UCO79" s="313"/>
      <c r="UCP79" s="313"/>
      <c r="UCQ79" s="313"/>
      <c r="UCR79" s="313"/>
      <c r="UCS79" s="313"/>
      <c r="UCT79" s="313"/>
      <c r="UCU79" s="313"/>
      <c r="UCV79" s="313"/>
      <c r="UCW79" s="313"/>
      <c r="UCX79" s="313"/>
      <c r="UCY79" s="313"/>
      <c r="UCZ79" s="313"/>
      <c r="UDA79" s="313"/>
      <c r="UDB79" s="313"/>
      <c r="UDC79" s="313"/>
      <c r="UDD79" s="313"/>
      <c r="UDE79" s="313"/>
      <c r="UDF79" s="313"/>
      <c r="UDG79" s="313"/>
      <c r="UDH79" s="313"/>
      <c r="UDI79" s="313"/>
      <c r="UDJ79" s="313"/>
      <c r="UDK79" s="313"/>
      <c r="UDL79" s="313"/>
      <c r="UDM79" s="313"/>
      <c r="UDN79" s="313"/>
      <c r="UDO79" s="313"/>
      <c r="UDP79" s="313"/>
      <c r="UDQ79" s="313"/>
      <c r="UDR79" s="313"/>
      <c r="UDS79" s="313"/>
      <c r="UDT79" s="313"/>
      <c r="UDU79" s="313"/>
      <c r="UDV79" s="313"/>
      <c r="UDW79" s="313"/>
      <c r="UDX79" s="313"/>
      <c r="UDY79" s="313"/>
      <c r="UDZ79" s="313"/>
      <c r="UEA79" s="313"/>
      <c r="UEB79" s="313"/>
      <c r="UEC79" s="313"/>
      <c r="UED79" s="313"/>
      <c r="UEE79" s="313"/>
      <c r="UEF79" s="313"/>
      <c r="UEG79" s="313"/>
      <c r="UEH79" s="313"/>
      <c r="UEI79" s="313"/>
      <c r="UEJ79" s="313"/>
      <c r="UEK79" s="313"/>
      <c r="UEL79" s="313"/>
      <c r="UEM79" s="313"/>
      <c r="UEN79" s="313"/>
      <c r="UEO79" s="313"/>
      <c r="UEP79" s="313"/>
      <c r="UEQ79" s="313"/>
      <c r="UER79" s="313"/>
      <c r="UES79" s="313"/>
      <c r="UET79" s="313"/>
      <c r="UEU79" s="313"/>
      <c r="UEV79" s="313"/>
      <c r="UEW79" s="313"/>
      <c r="UEX79" s="313"/>
      <c r="UEY79" s="313"/>
      <c r="UEZ79" s="313"/>
      <c r="UFA79" s="313"/>
      <c r="UFB79" s="313"/>
      <c r="UFC79" s="313"/>
      <c r="UFD79" s="313"/>
      <c r="UFE79" s="313"/>
      <c r="UFF79" s="313"/>
      <c r="UFG79" s="313"/>
      <c r="UFH79" s="313"/>
      <c r="UFI79" s="313"/>
      <c r="UFJ79" s="313"/>
      <c r="UFK79" s="313"/>
      <c r="UFL79" s="313"/>
      <c r="UFM79" s="313"/>
      <c r="UFN79" s="313"/>
      <c r="UFO79" s="313"/>
      <c r="UFP79" s="313"/>
      <c r="UFQ79" s="313"/>
      <c r="UFR79" s="313"/>
      <c r="UFS79" s="313"/>
      <c r="UFT79" s="313"/>
      <c r="UFU79" s="313"/>
      <c r="UFV79" s="313"/>
      <c r="UFW79" s="313"/>
      <c r="UFX79" s="313"/>
      <c r="UFY79" s="313"/>
      <c r="UFZ79" s="313"/>
      <c r="UGA79" s="313"/>
      <c r="UGB79" s="313"/>
      <c r="UGC79" s="313"/>
      <c r="UGD79" s="313"/>
      <c r="UGE79" s="313"/>
      <c r="UGF79" s="313"/>
      <c r="UGG79" s="313"/>
      <c r="UGH79" s="313"/>
      <c r="UGI79" s="313"/>
      <c r="UGJ79" s="313"/>
      <c r="UGK79" s="313"/>
      <c r="UGL79" s="313"/>
      <c r="UGM79" s="313"/>
      <c r="UGN79" s="313"/>
      <c r="UGO79" s="313"/>
      <c r="UGP79" s="313"/>
      <c r="UGQ79" s="313"/>
      <c r="UGR79" s="313"/>
      <c r="UGS79" s="313"/>
      <c r="UGT79" s="313"/>
      <c r="UGU79" s="313"/>
      <c r="UGV79" s="313"/>
      <c r="UGW79" s="313"/>
      <c r="UGX79" s="313"/>
      <c r="UGY79" s="313"/>
      <c r="UGZ79" s="313"/>
      <c r="UHA79" s="313"/>
      <c r="UHB79" s="313"/>
      <c r="UHC79" s="313"/>
      <c r="UHD79" s="313"/>
      <c r="UHE79" s="313"/>
      <c r="UHF79" s="313"/>
      <c r="UHG79" s="313"/>
      <c r="UHH79" s="313"/>
      <c r="UHI79" s="313"/>
      <c r="UHJ79" s="313"/>
      <c r="UHK79" s="313"/>
      <c r="UHL79" s="313"/>
      <c r="UHM79" s="313"/>
      <c r="UHN79" s="313"/>
      <c r="UHO79" s="313"/>
      <c r="UHP79" s="313"/>
      <c r="UHQ79" s="313"/>
      <c r="UHR79" s="313"/>
      <c r="UHS79" s="313"/>
      <c r="UHT79" s="313"/>
      <c r="UHU79" s="313"/>
      <c r="UHV79" s="313"/>
      <c r="UHW79" s="313"/>
      <c r="UHX79" s="313"/>
      <c r="UHY79" s="313"/>
      <c r="UHZ79" s="313"/>
      <c r="UIA79" s="313"/>
      <c r="UIB79" s="313"/>
      <c r="UIC79" s="313"/>
      <c r="UID79" s="313"/>
      <c r="UIE79" s="313"/>
      <c r="UIF79" s="313"/>
      <c r="UIG79" s="313"/>
      <c r="UIH79" s="313"/>
      <c r="UII79" s="313"/>
      <c r="UIJ79" s="313"/>
      <c r="UIK79" s="313"/>
      <c r="UIL79" s="313"/>
      <c r="UIM79" s="313"/>
      <c r="UIN79" s="313"/>
      <c r="UIO79" s="313"/>
      <c r="UIP79" s="313"/>
      <c r="UIQ79" s="313"/>
      <c r="UIR79" s="313"/>
      <c r="UIS79" s="313"/>
      <c r="UIT79" s="313"/>
      <c r="UIU79" s="313"/>
      <c r="UIV79" s="313"/>
      <c r="UIW79" s="313"/>
      <c r="UIX79" s="313"/>
      <c r="UIY79" s="313"/>
      <c r="UIZ79" s="313"/>
      <c r="UJA79" s="313"/>
      <c r="UJB79" s="313"/>
      <c r="UJC79" s="313"/>
      <c r="UJD79" s="313"/>
      <c r="UJE79" s="313"/>
      <c r="UJF79" s="313"/>
      <c r="UJG79" s="313"/>
      <c r="UJH79" s="313"/>
      <c r="UJI79" s="313"/>
      <c r="UJJ79" s="313"/>
      <c r="UJK79" s="313"/>
      <c r="UJL79" s="313"/>
      <c r="UJM79" s="313"/>
      <c r="UJN79" s="313"/>
      <c r="UJO79" s="313"/>
      <c r="UJP79" s="313"/>
      <c r="UJQ79" s="313"/>
      <c r="UJR79" s="313"/>
      <c r="UJS79" s="313"/>
      <c r="UJT79" s="313"/>
      <c r="UJU79" s="313"/>
      <c r="UJV79" s="313"/>
      <c r="UJW79" s="313"/>
      <c r="UJX79" s="313"/>
      <c r="UJY79" s="313"/>
      <c r="UJZ79" s="313"/>
      <c r="UKA79" s="313"/>
      <c r="UKB79" s="313"/>
      <c r="UKC79" s="313"/>
      <c r="UKD79" s="313"/>
      <c r="UKE79" s="313"/>
      <c r="UKF79" s="313"/>
      <c r="UKG79" s="313"/>
      <c r="UKH79" s="313"/>
      <c r="UKI79" s="313"/>
      <c r="UKJ79" s="313"/>
      <c r="UKK79" s="313"/>
      <c r="UKL79" s="313"/>
      <c r="UKM79" s="313"/>
      <c r="UKN79" s="313"/>
      <c r="UKO79" s="313"/>
      <c r="UKP79" s="313"/>
      <c r="UKQ79" s="313"/>
      <c r="UKR79" s="313"/>
      <c r="UKS79" s="313"/>
      <c r="UKT79" s="313"/>
      <c r="UKU79" s="313"/>
      <c r="UKV79" s="313"/>
      <c r="UKW79" s="313"/>
      <c r="UKX79" s="313"/>
      <c r="UKY79" s="313"/>
      <c r="UKZ79" s="313"/>
      <c r="ULA79" s="313"/>
      <c r="ULB79" s="313"/>
      <c r="ULC79" s="313"/>
      <c r="ULD79" s="313"/>
      <c r="ULE79" s="313"/>
      <c r="ULF79" s="313"/>
      <c r="ULG79" s="313"/>
      <c r="ULH79" s="313"/>
      <c r="ULI79" s="313"/>
      <c r="ULJ79" s="313"/>
      <c r="ULK79" s="313"/>
      <c r="ULL79" s="313"/>
      <c r="ULM79" s="313"/>
      <c r="ULN79" s="313"/>
      <c r="ULO79" s="313"/>
      <c r="ULP79" s="313"/>
      <c r="ULQ79" s="313"/>
      <c r="ULR79" s="313"/>
      <c r="ULS79" s="313"/>
      <c r="ULT79" s="313"/>
      <c r="ULU79" s="313"/>
      <c r="ULV79" s="313"/>
      <c r="ULW79" s="313"/>
      <c r="ULX79" s="313"/>
      <c r="ULY79" s="313"/>
      <c r="ULZ79" s="313"/>
      <c r="UMA79" s="313"/>
      <c r="UMB79" s="313"/>
      <c r="UMC79" s="313"/>
      <c r="UMD79" s="313"/>
      <c r="UME79" s="313"/>
      <c r="UMF79" s="313"/>
      <c r="UMG79" s="313"/>
      <c r="UMH79" s="313"/>
      <c r="UMI79" s="313"/>
      <c r="UMJ79" s="313"/>
      <c r="UMK79" s="313"/>
      <c r="UML79" s="313"/>
      <c r="UMM79" s="313"/>
      <c r="UMN79" s="313"/>
      <c r="UMO79" s="313"/>
      <c r="UMP79" s="313"/>
      <c r="UMQ79" s="313"/>
      <c r="UMR79" s="313"/>
      <c r="UMS79" s="313"/>
      <c r="UMT79" s="313"/>
      <c r="UMU79" s="313"/>
      <c r="UMV79" s="313"/>
      <c r="UMW79" s="313"/>
      <c r="UMX79" s="313"/>
      <c r="UMY79" s="313"/>
      <c r="UMZ79" s="313"/>
      <c r="UNA79" s="313"/>
      <c r="UNB79" s="313"/>
      <c r="UNC79" s="313"/>
      <c r="UND79" s="313"/>
      <c r="UNE79" s="313"/>
      <c r="UNF79" s="313"/>
      <c r="UNG79" s="313"/>
      <c r="UNH79" s="313"/>
      <c r="UNI79" s="313"/>
      <c r="UNJ79" s="313"/>
      <c r="UNK79" s="313"/>
      <c r="UNL79" s="313"/>
      <c r="UNM79" s="313"/>
      <c r="UNN79" s="313"/>
      <c r="UNO79" s="313"/>
      <c r="UNP79" s="313"/>
      <c r="UNQ79" s="313"/>
      <c r="UNR79" s="313"/>
      <c r="UNS79" s="313"/>
      <c r="UNT79" s="313"/>
      <c r="UNU79" s="313"/>
      <c r="UNV79" s="313"/>
      <c r="UNW79" s="313"/>
      <c r="UNX79" s="313"/>
      <c r="UNY79" s="313"/>
      <c r="UNZ79" s="313"/>
      <c r="UOA79" s="313"/>
      <c r="UOB79" s="313"/>
      <c r="UOC79" s="313"/>
      <c r="UOD79" s="313"/>
      <c r="UOE79" s="313"/>
      <c r="UOF79" s="313"/>
      <c r="UOG79" s="313"/>
      <c r="UOH79" s="313"/>
      <c r="UOI79" s="313"/>
      <c r="UOJ79" s="313"/>
      <c r="UOK79" s="313"/>
      <c r="UOL79" s="313"/>
      <c r="UOM79" s="313"/>
      <c r="UON79" s="313"/>
      <c r="UOO79" s="313"/>
      <c r="UOP79" s="313"/>
      <c r="UOQ79" s="313"/>
      <c r="UOR79" s="313"/>
      <c r="UOS79" s="313"/>
      <c r="UOT79" s="313"/>
      <c r="UOU79" s="313"/>
      <c r="UOV79" s="313"/>
      <c r="UOW79" s="313"/>
      <c r="UOX79" s="313"/>
      <c r="UOY79" s="313"/>
      <c r="UOZ79" s="313"/>
      <c r="UPA79" s="313"/>
      <c r="UPB79" s="313"/>
      <c r="UPC79" s="313"/>
      <c r="UPD79" s="313"/>
      <c r="UPE79" s="313"/>
      <c r="UPF79" s="313"/>
      <c r="UPG79" s="313"/>
      <c r="UPH79" s="313"/>
      <c r="UPI79" s="313"/>
      <c r="UPJ79" s="313"/>
      <c r="UPK79" s="313"/>
      <c r="UPL79" s="313"/>
      <c r="UPM79" s="313"/>
      <c r="UPN79" s="313"/>
      <c r="UPO79" s="313"/>
      <c r="UPP79" s="313"/>
      <c r="UPQ79" s="313"/>
      <c r="UPR79" s="313"/>
      <c r="UPS79" s="313"/>
      <c r="UPT79" s="313"/>
      <c r="UPU79" s="313"/>
      <c r="UPV79" s="313"/>
      <c r="UPW79" s="313"/>
      <c r="UPX79" s="313"/>
      <c r="UPY79" s="313"/>
      <c r="UPZ79" s="313"/>
      <c r="UQA79" s="313"/>
      <c r="UQB79" s="313"/>
      <c r="UQC79" s="313"/>
      <c r="UQD79" s="313"/>
      <c r="UQE79" s="313"/>
      <c r="UQF79" s="313"/>
      <c r="UQG79" s="313"/>
      <c r="UQH79" s="313"/>
      <c r="UQI79" s="313"/>
      <c r="UQJ79" s="313"/>
      <c r="UQK79" s="313"/>
      <c r="UQL79" s="313"/>
      <c r="UQM79" s="313"/>
      <c r="UQN79" s="313"/>
      <c r="UQO79" s="313"/>
      <c r="UQP79" s="313"/>
      <c r="UQQ79" s="313"/>
      <c r="UQR79" s="313"/>
      <c r="UQS79" s="313"/>
      <c r="UQT79" s="313"/>
      <c r="UQU79" s="313"/>
      <c r="UQV79" s="313"/>
      <c r="UQW79" s="313"/>
      <c r="UQX79" s="313"/>
      <c r="UQY79" s="313"/>
      <c r="UQZ79" s="313"/>
      <c r="URA79" s="313"/>
      <c r="URB79" s="313"/>
      <c r="URC79" s="313"/>
      <c r="URD79" s="313"/>
      <c r="URE79" s="313"/>
      <c r="URF79" s="313"/>
      <c r="URG79" s="313"/>
      <c r="URH79" s="313"/>
      <c r="URI79" s="313"/>
      <c r="URJ79" s="313"/>
      <c r="URK79" s="313"/>
      <c r="URL79" s="313"/>
      <c r="URM79" s="313"/>
      <c r="URN79" s="313"/>
      <c r="URO79" s="313"/>
      <c r="URP79" s="313"/>
      <c r="URQ79" s="313"/>
      <c r="URR79" s="313"/>
      <c r="URS79" s="313"/>
      <c r="URT79" s="313"/>
      <c r="URU79" s="313"/>
      <c r="URV79" s="313"/>
      <c r="URW79" s="313"/>
      <c r="URX79" s="313"/>
      <c r="URY79" s="313"/>
      <c r="URZ79" s="313"/>
      <c r="USA79" s="313"/>
      <c r="USB79" s="313"/>
      <c r="USC79" s="313"/>
      <c r="USD79" s="313"/>
      <c r="USE79" s="313"/>
      <c r="USF79" s="313"/>
      <c r="USG79" s="313"/>
      <c r="USH79" s="313"/>
      <c r="USI79" s="313"/>
      <c r="USJ79" s="313"/>
      <c r="USK79" s="313"/>
      <c r="USL79" s="313"/>
      <c r="USM79" s="313"/>
      <c r="USN79" s="313"/>
      <c r="USO79" s="313"/>
      <c r="USP79" s="313"/>
      <c r="USQ79" s="313"/>
      <c r="USR79" s="313"/>
      <c r="USS79" s="313"/>
      <c r="UST79" s="313"/>
      <c r="USU79" s="313"/>
      <c r="USV79" s="313"/>
      <c r="USW79" s="313"/>
      <c r="USX79" s="313"/>
      <c r="USY79" s="313"/>
      <c r="USZ79" s="313"/>
      <c r="UTA79" s="313"/>
      <c r="UTB79" s="313"/>
      <c r="UTC79" s="313"/>
      <c r="UTD79" s="313"/>
      <c r="UTE79" s="313"/>
      <c r="UTF79" s="313"/>
      <c r="UTG79" s="313"/>
      <c r="UTH79" s="313"/>
      <c r="UTI79" s="313"/>
      <c r="UTJ79" s="313"/>
      <c r="UTK79" s="313"/>
      <c r="UTL79" s="313"/>
      <c r="UTM79" s="313"/>
      <c r="UTN79" s="313"/>
      <c r="UTO79" s="313"/>
      <c r="UTP79" s="313"/>
      <c r="UTQ79" s="313"/>
      <c r="UTR79" s="313"/>
      <c r="UTS79" s="313"/>
      <c r="UTT79" s="313"/>
      <c r="UTU79" s="313"/>
      <c r="UTV79" s="313"/>
      <c r="UTW79" s="313"/>
      <c r="UTX79" s="313"/>
      <c r="UTY79" s="313"/>
      <c r="UTZ79" s="313"/>
      <c r="UUA79" s="313"/>
      <c r="UUB79" s="313"/>
      <c r="UUC79" s="313"/>
      <c r="UUD79" s="313"/>
      <c r="UUE79" s="313"/>
      <c r="UUF79" s="313"/>
      <c r="UUG79" s="313"/>
      <c r="UUH79" s="313"/>
      <c r="UUI79" s="313"/>
      <c r="UUJ79" s="313"/>
      <c r="UUK79" s="313"/>
      <c r="UUL79" s="313"/>
      <c r="UUM79" s="313"/>
      <c r="UUN79" s="313"/>
      <c r="UUO79" s="313"/>
      <c r="UUP79" s="313"/>
      <c r="UUQ79" s="313"/>
      <c r="UUR79" s="313"/>
      <c r="UUS79" s="313"/>
      <c r="UUT79" s="313"/>
      <c r="UUU79" s="313"/>
      <c r="UUV79" s="313"/>
      <c r="UUW79" s="313"/>
      <c r="UUX79" s="313"/>
      <c r="UUY79" s="313"/>
      <c r="UUZ79" s="313"/>
      <c r="UVA79" s="313"/>
      <c r="UVB79" s="313"/>
      <c r="UVC79" s="313"/>
      <c r="UVD79" s="313"/>
      <c r="UVE79" s="313"/>
      <c r="UVF79" s="313"/>
      <c r="UVG79" s="313"/>
      <c r="UVH79" s="313"/>
      <c r="UVI79" s="313"/>
      <c r="UVJ79" s="313"/>
      <c r="UVK79" s="313"/>
      <c r="UVL79" s="313"/>
      <c r="UVM79" s="313"/>
      <c r="UVN79" s="313"/>
      <c r="UVO79" s="313"/>
      <c r="UVP79" s="313"/>
      <c r="UVQ79" s="313"/>
      <c r="UVR79" s="313"/>
      <c r="UVS79" s="313"/>
      <c r="UVT79" s="313"/>
      <c r="UVU79" s="313"/>
      <c r="UVV79" s="313"/>
      <c r="UVW79" s="313"/>
      <c r="UVX79" s="313"/>
      <c r="UVY79" s="313"/>
      <c r="UVZ79" s="313"/>
      <c r="UWA79" s="313"/>
      <c r="UWB79" s="313"/>
      <c r="UWC79" s="313"/>
      <c r="UWD79" s="313"/>
      <c r="UWE79" s="313"/>
      <c r="UWF79" s="313"/>
      <c r="UWG79" s="313"/>
      <c r="UWH79" s="313"/>
      <c r="UWI79" s="313"/>
      <c r="UWJ79" s="313"/>
      <c r="UWK79" s="313"/>
      <c r="UWL79" s="313"/>
      <c r="UWM79" s="313"/>
      <c r="UWN79" s="313"/>
      <c r="UWO79" s="313"/>
      <c r="UWP79" s="313"/>
      <c r="UWQ79" s="313"/>
      <c r="UWR79" s="313"/>
      <c r="UWS79" s="313"/>
      <c r="UWT79" s="313"/>
      <c r="UWU79" s="313"/>
      <c r="UWV79" s="313"/>
      <c r="UWW79" s="313"/>
      <c r="UWX79" s="313"/>
      <c r="UWY79" s="313"/>
      <c r="UWZ79" s="313"/>
      <c r="UXA79" s="313"/>
      <c r="UXB79" s="313"/>
      <c r="UXC79" s="313"/>
      <c r="UXD79" s="313"/>
      <c r="UXE79" s="313"/>
      <c r="UXF79" s="313"/>
      <c r="UXG79" s="313"/>
      <c r="UXH79" s="313"/>
      <c r="UXI79" s="313"/>
      <c r="UXJ79" s="313"/>
      <c r="UXK79" s="313"/>
      <c r="UXL79" s="313"/>
      <c r="UXM79" s="313"/>
      <c r="UXN79" s="313"/>
      <c r="UXO79" s="313"/>
      <c r="UXP79" s="313"/>
      <c r="UXQ79" s="313"/>
      <c r="UXR79" s="313"/>
      <c r="UXS79" s="313"/>
      <c r="UXT79" s="313"/>
      <c r="UXU79" s="313"/>
      <c r="UXV79" s="313"/>
      <c r="UXW79" s="313"/>
      <c r="UXX79" s="313"/>
      <c r="UXY79" s="313"/>
      <c r="UXZ79" s="313"/>
      <c r="UYA79" s="313"/>
      <c r="UYB79" s="313"/>
      <c r="UYC79" s="313"/>
      <c r="UYD79" s="313"/>
      <c r="UYE79" s="313"/>
      <c r="UYF79" s="313"/>
      <c r="UYG79" s="313"/>
      <c r="UYH79" s="313"/>
      <c r="UYI79" s="313"/>
      <c r="UYJ79" s="313"/>
      <c r="UYK79" s="313"/>
      <c r="UYL79" s="313"/>
      <c r="UYM79" s="313"/>
      <c r="UYN79" s="313"/>
      <c r="UYO79" s="313"/>
      <c r="UYP79" s="313"/>
      <c r="UYQ79" s="313"/>
      <c r="UYR79" s="313"/>
      <c r="UYS79" s="313"/>
      <c r="UYT79" s="313"/>
      <c r="UYU79" s="313"/>
      <c r="UYV79" s="313"/>
      <c r="UYW79" s="313"/>
      <c r="UYX79" s="313"/>
      <c r="UYY79" s="313"/>
      <c r="UYZ79" s="313"/>
      <c r="UZA79" s="313"/>
      <c r="UZB79" s="313"/>
      <c r="UZC79" s="313"/>
      <c r="UZD79" s="313"/>
      <c r="UZE79" s="313"/>
      <c r="UZF79" s="313"/>
      <c r="UZG79" s="313"/>
      <c r="UZH79" s="313"/>
      <c r="UZI79" s="313"/>
      <c r="UZJ79" s="313"/>
      <c r="UZK79" s="313"/>
      <c r="UZL79" s="313"/>
      <c r="UZM79" s="313"/>
      <c r="UZN79" s="313"/>
      <c r="UZO79" s="313"/>
      <c r="UZP79" s="313"/>
      <c r="UZQ79" s="313"/>
      <c r="UZR79" s="313"/>
      <c r="UZS79" s="313"/>
      <c r="UZT79" s="313"/>
      <c r="UZU79" s="313"/>
      <c r="UZV79" s="313"/>
      <c r="UZW79" s="313"/>
      <c r="UZX79" s="313"/>
      <c r="UZY79" s="313"/>
      <c r="UZZ79" s="313"/>
      <c r="VAA79" s="313"/>
      <c r="VAB79" s="313"/>
      <c r="VAC79" s="313"/>
      <c r="VAD79" s="313"/>
      <c r="VAE79" s="313"/>
      <c r="VAF79" s="313"/>
      <c r="VAG79" s="313"/>
      <c r="VAH79" s="313"/>
      <c r="VAI79" s="313"/>
      <c r="VAJ79" s="313"/>
      <c r="VAK79" s="313"/>
      <c r="VAL79" s="313"/>
      <c r="VAM79" s="313"/>
      <c r="VAN79" s="313"/>
      <c r="VAO79" s="313"/>
      <c r="VAP79" s="313"/>
      <c r="VAQ79" s="313"/>
      <c r="VAR79" s="313"/>
      <c r="VAS79" s="313"/>
      <c r="VAT79" s="313"/>
      <c r="VAU79" s="313"/>
      <c r="VAV79" s="313"/>
      <c r="VAW79" s="313"/>
      <c r="VAX79" s="313"/>
      <c r="VAY79" s="313"/>
      <c r="VAZ79" s="313"/>
      <c r="VBA79" s="313"/>
      <c r="VBB79" s="313"/>
      <c r="VBC79" s="313"/>
      <c r="VBD79" s="313"/>
      <c r="VBE79" s="313"/>
      <c r="VBF79" s="313"/>
      <c r="VBG79" s="313"/>
      <c r="VBH79" s="313"/>
      <c r="VBI79" s="313"/>
      <c r="VBJ79" s="313"/>
      <c r="VBK79" s="313"/>
      <c r="VBL79" s="313"/>
      <c r="VBM79" s="313"/>
      <c r="VBN79" s="313"/>
      <c r="VBO79" s="313"/>
      <c r="VBP79" s="313"/>
      <c r="VBQ79" s="313"/>
      <c r="VBR79" s="313"/>
      <c r="VBS79" s="313"/>
      <c r="VBT79" s="313"/>
      <c r="VBU79" s="313"/>
      <c r="VBV79" s="313"/>
      <c r="VBW79" s="313"/>
      <c r="VBX79" s="313"/>
      <c r="VBY79" s="313"/>
      <c r="VBZ79" s="313"/>
      <c r="VCA79" s="313"/>
      <c r="VCB79" s="313"/>
      <c r="VCC79" s="313"/>
      <c r="VCD79" s="313"/>
      <c r="VCE79" s="313"/>
      <c r="VCF79" s="313"/>
      <c r="VCG79" s="313"/>
      <c r="VCH79" s="313"/>
      <c r="VCI79" s="313"/>
      <c r="VCJ79" s="313"/>
      <c r="VCK79" s="313"/>
      <c r="VCL79" s="313"/>
      <c r="VCM79" s="313"/>
      <c r="VCN79" s="313"/>
      <c r="VCO79" s="313"/>
      <c r="VCP79" s="313"/>
      <c r="VCQ79" s="313"/>
      <c r="VCR79" s="313"/>
      <c r="VCS79" s="313"/>
      <c r="VCT79" s="313"/>
      <c r="VCU79" s="313"/>
      <c r="VCV79" s="313"/>
      <c r="VCW79" s="313"/>
      <c r="VCX79" s="313"/>
      <c r="VCY79" s="313"/>
      <c r="VCZ79" s="313"/>
      <c r="VDA79" s="313"/>
      <c r="VDB79" s="313"/>
      <c r="VDC79" s="313"/>
      <c r="VDD79" s="313"/>
      <c r="VDE79" s="313"/>
      <c r="VDF79" s="313"/>
      <c r="VDG79" s="313"/>
      <c r="VDH79" s="313"/>
      <c r="VDI79" s="313"/>
      <c r="VDJ79" s="313"/>
      <c r="VDK79" s="313"/>
      <c r="VDL79" s="313"/>
      <c r="VDM79" s="313"/>
      <c r="VDN79" s="313"/>
      <c r="VDO79" s="313"/>
      <c r="VDP79" s="313"/>
      <c r="VDQ79" s="313"/>
      <c r="VDR79" s="313"/>
      <c r="VDS79" s="313"/>
      <c r="VDT79" s="313"/>
      <c r="VDU79" s="313"/>
      <c r="VDV79" s="313"/>
      <c r="VDW79" s="313"/>
      <c r="VDX79" s="313"/>
      <c r="VDY79" s="313"/>
      <c r="VDZ79" s="313"/>
      <c r="VEA79" s="313"/>
      <c r="VEB79" s="313"/>
      <c r="VEC79" s="313"/>
      <c r="VED79" s="313"/>
      <c r="VEE79" s="313"/>
      <c r="VEF79" s="313"/>
      <c r="VEG79" s="313"/>
      <c r="VEH79" s="313"/>
      <c r="VEI79" s="313"/>
      <c r="VEJ79" s="313"/>
      <c r="VEK79" s="313"/>
      <c r="VEL79" s="313"/>
      <c r="VEM79" s="313"/>
      <c r="VEN79" s="313"/>
      <c r="VEO79" s="313"/>
      <c r="VEP79" s="313"/>
      <c r="VEQ79" s="313"/>
      <c r="VER79" s="313"/>
      <c r="VES79" s="313"/>
      <c r="VET79" s="313"/>
      <c r="VEU79" s="313"/>
      <c r="VEV79" s="313"/>
      <c r="VEW79" s="313"/>
      <c r="VEX79" s="313"/>
      <c r="VEY79" s="313"/>
      <c r="VEZ79" s="313"/>
      <c r="VFA79" s="313"/>
      <c r="VFB79" s="313"/>
      <c r="VFC79" s="313"/>
      <c r="VFD79" s="313"/>
      <c r="VFE79" s="313"/>
      <c r="VFF79" s="313"/>
      <c r="VFG79" s="313"/>
      <c r="VFH79" s="313"/>
      <c r="VFI79" s="313"/>
      <c r="VFJ79" s="313"/>
      <c r="VFK79" s="313"/>
      <c r="VFL79" s="313"/>
      <c r="VFM79" s="313"/>
      <c r="VFN79" s="313"/>
      <c r="VFO79" s="313"/>
      <c r="VFP79" s="313"/>
      <c r="VFQ79" s="313"/>
      <c r="VFR79" s="313"/>
      <c r="VFS79" s="313"/>
      <c r="VFT79" s="313"/>
      <c r="VFU79" s="313"/>
      <c r="VFV79" s="313"/>
      <c r="VFW79" s="313"/>
      <c r="VFX79" s="313"/>
      <c r="VFY79" s="313"/>
      <c r="VFZ79" s="313"/>
      <c r="VGA79" s="313"/>
      <c r="VGB79" s="313"/>
      <c r="VGC79" s="313"/>
      <c r="VGD79" s="313"/>
      <c r="VGE79" s="313"/>
      <c r="VGF79" s="313"/>
      <c r="VGG79" s="313"/>
      <c r="VGH79" s="313"/>
      <c r="VGI79" s="313"/>
      <c r="VGJ79" s="313"/>
      <c r="VGK79" s="313"/>
      <c r="VGL79" s="313"/>
      <c r="VGM79" s="313"/>
      <c r="VGN79" s="313"/>
      <c r="VGO79" s="313"/>
      <c r="VGP79" s="313"/>
      <c r="VGQ79" s="313"/>
      <c r="VGR79" s="313"/>
      <c r="VGS79" s="313"/>
      <c r="VGT79" s="313"/>
      <c r="VGU79" s="313"/>
      <c r="VGV79" s="313"/>
      <c r="VGW79" s="313"/>
      <c r="VGX79" s="313"/>
      <c r="VGY79" s="313"/>
      <c r="VGZ79" s="313"/>
      <c r="VHA79" s="313"/>
      <c r="VHB79" s="313"/>
      <c r="VHC79" s="313"/>
      <c r="VHD79" s="313"/>
      <c r="VHE79" s="313"/>
      <c r="VHF79" s="313"/>
      <c r="VHG79" s="313"/>
      <c r="VHH79" s="313"/>
      <c r="VHI79" s="313"/>
      <c r="VHJ79" s="313"/>
      <c r="VHK79" s="313"/>
      <c r="VHL79" s="313"/>
      <c r="VHM79" s="313"/>
      <c r="VHN79" s="313"/>
      <c r="VHO79" s="313"/>
      <c r="VHP79" s="313"/>
      <c r="VHQ79" s="313"/>
      <c r="VHR79" s="313"/>
      <c r="VHS79" s="313"/>
      <c r="VHT79" s="313"/>
      <c r="VHU79" s="313"/>
      <c r="VHV79" s="313"/>
      <c r="VHW79" s="313"/>
      <c r="VHX79" s="313"/>
      <c r="VHY79" s="313"/>
      <c r="VHZ79" s="313"/>
      <c r="VIA79" s="313"/>
      <c r="VIB79" s="313"/>
      <c r="VIC79" s="313"/>
      <c r="VID79" s="313"/>
      <c r="VIE79" s="313"/>
      <c r="VIF79" s="313"/>
      <c r="VIG79" s="313"/>
      <c r="VIH79" s="313"/>
      <c r="VII79" s="313"/>
      <c r="VIJ79" s="313"/>
      <c r="VIK79" s="313"/>
      <c r="VIL79" s="313"/>
      <c r="VIM79" s="313"/>
      <c r="VIN79" s="313"/>
      <c r="VIO79" s="313"/>
      <c r="VIP79" s="313"/>
      <c r="VIQ79" s="313"/>
      <c r="VIR79" s="313"/>
      <c r="VIS79" s="313"/>
      <c r="VIT79" s="313"/>
      <c r="VIU79" s="313"/>
      <c r="VIV79" s="313"/>
      <c r="VIW79" s="313"/>
      <c r="VIX79" s="313"/>
      <c r="VIY79" s="313"/>
      <c r="VIZ79" s="313"/>
      <c r="VJA79" s="313"/>
      <c r="VJB79" s="313"/>
      <c r="VJC79" s="313"/>
      <c r="VJD79" s="313"/>
      <c r="VJE79" s="313"/>
      <c r="VJF79" s="313"/>
      <c r="VJG79" s="313"/>
      <c r="VJH79" s="313"/>
      <c r="VJI79" s="313"/>
      <c r="VJJ79" s="313"/>
      <c r="VJK79" s="313"/>
      <c r="VJL79" s="313"/>
      <c r="VJM79" s="313"/>
      <c r="VJN79" s="313"/>
      <c r="VJO79" s="313"/>
      <c r="VJP79" s="313"/>
      <c r="VJQ79" s="313"/>
      <c r="VJR79" s="313"/>
      <c r="VJS79" s="313"/>
      <c r="VJT79" s="313"/>
      <c r="VJU79" s="313"/>
      <c r="VJV79" s="313"/>
      <c r="VJW79" s="313"/>
      <c r="VJX79" s="313"/>
      <c r="VJY79" s="313"/>
      <c r="VJZ79" s="313"/>
      <c r="VKA79" s="313"/>
      <c r="VKB79" s="313"/>
      <c r="VKC79" s="313"/>
      <c r="VKD79" s="313"/>
      <c r="VKE79" s="313"/>
      <c r="VKF79" s="313"/>
      <c r="VKG79" s="313"/>
      <c r="VKH79" s="313"/>
      <c r="VKI79" s="313"/>
      <c r="VKJ79" s="313"/>
      <c r="VKK79" s="313"/>
      <c r="VKL79" s="313"/>
      <c r="VKM79" s="313"/>
      <c r="VKN79" s="313"/>
      <c r="VKO79" s="313"/>
      <c r="VKP79" s="313"/>
      <c r="VKQ79" s="313"/>
      <c r="VKR79" s="313"/>
      <c r="VKS79" s="313"/>
      <c r="VKT79" s="313"/>
      <c r="VKU79" s="313"/>
      <c r="VKV79" s="313"/>
      <c r="VKW79" s="313"/>
      <c r="VKX79" s="313"/>
      <c r="VKY79" s="313"/>
      <c r="VKZ79" s="313"/>
      <c r="VLA79" s="313"/>
      <c r="VLB79" s="313"/>
      <c r="VLC79" s="313"/>
      <c r="VLD79" s="313"/>
      <c r="VLE79" s="313"/>
      <c r="VLF79" s="313"/>
      <c r="VLG79" s="313"/>
      <c r="VLH79" s="313"/>
      <c r="VLI79" s="313"/>
      <c r="VLJ79" s="313"/>
      <c r="VLK79" s="313"/>
      <c r="VLL79" s="313"/>
      <c r="VLM79" s="313"/>
      <c r="VLN79" s="313"/>
      <c r="VLO79" s="313"/>
      <c r="VLP79" s="313"/>
      <c r="VLQ79" s="313"/>
      <c r="VLR79" s="313"/>
      <c r="VLS79" s="313"/>
      <c r="VLT79" s="313"/>
      <c r="VLU79" s="313"/>
      <c r="VLV79" s="313"/>
      <c r="VLW79" s="313"/>
      <c r="VLX79" s="313"/>
      <c r="VLY79" s="313"/>
      <c r="VLZ79" s="313"/>
      <c r="VMA79" s="313"/>
      <c r="VMB79" s="313"/>
      <c r="VMC79" s="313"/>
      <c r="VMD79" s="313"/>
      <c r="VME79" s="313"/>
      <c r="VMF79" s="313"/>
      <c r="VMG79" s="313"/>
      <c r="VMH79" s="313"/>
      <c r="VMI79" s="313"/>
      <c r="VMJ79" s="313"/>
      <c r="VMK79" s="313"/>
      <c r="VML79" s="313"/>
      <c r="VMM79" s="313"/>
      <c r="VMN79" s="313"/>
      <c r="VMO79" s="313"/>
      <c r="VMP79" s="313"/>
      <c r="VMQ79" s="313"/>
      <c r="VMR79" s="313"/>
      <c r="VMS79" s="313"/>
      <c r="VMT79" s="313"/>
      <c r="VMU79" s="313"/>
      <c r="VMV79" s="313"/>
      <c r="VMW79" s="313"/>
      <c r="VMX79" s="313"/>
      <c r="VMY79" s="313"/>
      <c r="VMZ79" s="313"/>
      <c r="VNA79" s="313"/>
      <c r="VNB79" s="313"/>
      <c r="VNC79" s="313"/>
      <c r="VND79" s="313"/>
      <c r="VNE79" s="313"/>
      <c r="VNF79" s="313"/>
      <c r="VNG79" s="313"/>
      <c r="VNH79" s="313"/>
      <c r="VNI79" s="313"/>
      <c r="VNJ79" s="313"/>
      <c r="VNK79" s="313"/>
      <c r="VNL79" s="313"/>
      <c r="VNM79" s="313"/>
      <c r="VNN79" s="313"/>
      <c r="VNO79" s="313"/>
      <c r="VNP79" s="313"/>
      <c r="VNQ79" s="313"/>
      <c r="VNR79" s="313"/>
      <c r="VNS79" s="313"/>
      <c r="VNT79" s="313"/>
      <c r="VNU79" s="313"/>
      <c r="VNV79" s="313"/>
      <c r="VNW79" s="313"/>
      <c r="VNX79" s="313"/>
      <c r="VNY79" s="313"/>
      <c r="VNZ79" s="313"/>
      <c r="VOA79" s="313"/>
      <c r="VOB79" s="313"/>
      <c r="VOC79" s="313"/>
      <c r="VOD79" s="313"/>
      <c r="VOE79" s="313"/>
      <c r="VOF79" s="313"/>
      <c r="VOG79" s="313"/>
      <c r="VOH79" s="313"/>
      <c r="VOI79" s="313"/>
      <c r="VOJ79" s="313"/>
      <c r="VOK79" s="313"/>
      <c r="VOL79" s="313"/>
      <c r="VOM79" s="313"/>
      <c r="VON79" s="313"/>
      <c r="VOO79" s="313"/>
      <c r="VOP79" s="313"/>
      <c r="VOQ79" s="313"/>
      <c r="VOR79" s="313"/>
      <c r="VOS79" s="313"/>
      <c r="VOT79" s="313"/>
      <c r="VOU79" s="313"/>
      <c r="VOV79" s="313"/>
      <c r="VOW79" s="313"/>
      <c r="VOX79" s="313"/>
      <c r="VOY79" s="313"/>
      <c r="VOZ79" s="313"/>
      <c r="VPA79" s="313"/>
      <c r="VPB79" s="313"/>
      <c r="VPC79" s="313"/>
      <c r="VPD79" s="313"/>
      <c r="VPE79" s="313"/>
      <c r="VPF79" s="313"/>
      <c r="VPG79" s="313"/>
      <c r="VPH79" s="313"/>
      <c r="VPI79" s="313"/>
      <c r="VPJ79" s="313"/>
      <c r="VPK79" s="313"/>
      <c r="VPL79" s="313"/>
      <c r="VPM79" s="313"/>
      <c r="VPN79" s="313"/>
      <c r="VPO79" s="313"/>
      <c r="VPP79" s="313"/>
      <c r="VPQ79" s="313"/>
      <c r="VPR79" s="313"/>
      <c r="VPS79" s="313"/>
      <c r="VPT79" s="313"/>
      <c r="VPU79" s="313"/>
      <c r="VPV79" s="313"/>
      <c r="VPW79" s="313"/>
      <c r="VPX79" s="313"/>
      <c r="VPY79" s="313"/>
      <c r="VPZ79" s="313"/>
      <c r="VQA79" s="313"/>
      <c r="VQB79" s="313"/>
      <c r="VQC79" s="313"/>
      <c r="VQD79" s="313"/>
      <c r="VQE79" s="313"/>
      <c r="VQF79" s="313"/>
      <c r="VQG79" s="313"/>
      <c r="VQH79" s="313"/>
      <c r="VQI79" s="313"/>
      <c r="VQJ79" s="313"/>
      <c r="VQK79" s="313"/>
      <c r="VQL79" s="313"/>
      <c r="VQM79" s="313"/>
      <c r="VQN79" s="313"/>
      <c r="VQO79" s="313"/>
      <c r="VQP79" s="313"/>
      <c r="VQQ79" s="313"/>
      <c r="VQR79" s="313"/>
      <c r="VQS79" s="313"/>
      <c r="VQT79" s="313"/>
      <c r="VQU79" s="313"/>
      <c r="VQV79" s="313"/>
      <c r="VQW79" s="313"/>
      <c r="VQX79" s="313"/>
      <c r="VQY79" s="313"/>
      <c r="VQZ79" s="313"/>
      <c r="VRA79" s="313"/>
      <c r="VRB79" s="313"/>
      <c r="VRC79" s="313"/>
      <c r="VRD79" s="313"/>
      <c r="VRE79" s="313"/>
      <c r="VRF79" s="313"/>
      <c r="VRG79" s="313"/>
      <c r="VRH79" s="313"/>
      <c r="VRI79" s="313"/>
      <c r="VRJ79" s="313"/>
      <c r="VRK79" s="313"/>
      <c r="VRL79" s="313"/>
      <c r="VRM79" s="313"/>
      <c r="VRN79" s="313"/>
      <c r="VRO79" s="313"/>
      <c r="VRP79" s="313"/>
      <c r="VRQ79" s="313"/>
      <c r="VRR79" s="313"/>
      <c r="VRS79" s="313"/>
      <c r="VRT79" s="313"/>
      <c r="VRU79" s="313"/>
      <c r="VRV79" s="313"/>
      <c r="VRW79" s="313"/>
      <c r="VRX79" s="313"/>
      <c r="VRY79" s="313"/>
      <c r="VRZ79" s="313"/>
      <c r="VSA79" s="313"/>
      <c r="VSB79" s="313"/>
      <c r="VSC79" s="313"/>
      <c r="VSD79" s="313"/>
      <c r="VSE79" s="313"/>
      <c r="VSF79" s="313"/>
      <c r="VSG79" s="313"/>
      <c r="VSH79" s="313"/>
      <c r="VSI79" s="313"/>
      <c r="VSJ79" s="313"/>
      <c r="VSK79" s="313"/>
      <c r="VSL79" s="313"/>
      <c r="VSM79" s="313"/>
      <c r="VSN79" s="313"/>
      <c r="VSO79" s="313"/>
      <c r="VSP79" s="313"/>
      <c r="VSQ79" s="313"/>
      <c r="VSR79" s="313"/>
      <c r="VSS79" s="313"/>
      <c r="VST79" s="313"/>
      <c r="VSU79" s="313"/>
      <c r="VSV79" s="313"/>
      <c r="VSW79" s="313"/>
      <c r="VSX79" s="313"/>
      <c r="VSY79" s="313"/>
      <c r="VSZ79" s="313"/>
      <c r="VTA79" s="313"/>
      <c r="VTB79" s="313"/>
      <c r="VTC79" s="313"/>
      <c r="VTD79" s="313"/>
      <c r="VTE79" s="313"/>
      <c r="VTF79" s="313"/>
      <c r="VTG79" s="313"/>
      <c r="VTH79" s="313"/>
      <c r="VTI79" s="313"/>
      <c r="VTJ79" s="313"/>
      <c r="VTK79" s="313"/>
      <c r="VTL79" s="313"/>
      <c r="VTM79" s="313"/>
      <c r="VTN79" s="313"/>
      <c r="VTO79" s="313"/>
      <c r="VTP79" s="313"/>
      <c r="VTQ79" s="313"/>
      <c r="VTR79" s="313"/>
      <c r="VTS79" s="313"/>
      <c r="VTT79" s="313"/>
      <c r="VTU79" s="313"/>
      <c r="VTV79" s="313"/>
      <c r="VTW79" s="313"/>
      <c r="VTX79" s="313"/>
      <c r="VTY79" s="313"/>
      <c r="VTZ79" s="313"/>
      <c r="VUA79" s="313"/>
      <c r="VUB79" s="313"/>
      <c r="VUC79" s="313"/>
      <c r="VUD79" s="313"/>
      <c r="VUE79" s="313"/>
      <c r="VUF79" s="313"/>
      <c r="VUG79" s="313"/>
      <c r="VUH79" s="313"/>
      <c r="VUI79" s="313"/>
      <c r="VUJ79" s="313"/>
      <c r="VUK79" s="313"/>
      <c r="VUL79" s="313"/>
      <c r="VUM79" s="313"/>
      <c r="VUN79" s="313"/>
      <c r="VUO79" s="313"/>
      <c r="VUP79" s="313"/>
      <c r="VUQ79" s="313"/>
      <c r="VUR79" s="313"/>
      <c r="VUS79" s="313"/>
      <c r="VUT79" s="313"/>
      <c r="VUU79" s="313"/>
      <c r="VUV79" s="313"/>
      <c r="VUW79" s="313"/>
      <c r="VUX79" s="313"/>
      <c r="VUY79" s="313"/>
      <c r="VUZ79" s="313"/>
      <c r="VVA79" s="313"/>
      <c r="VVB79" s="313"/>
      <c r="VVC79" s="313"/>
      <c r="VVD79" s="313"/>
      <c r="VVE79" s="313"/>
      <c r="VVF79" s="313"/>
      <c r="VVG79" s="313"/>
      <c r="VVH79" s="313"/>
      <c r="VVI79" s="313"/>
      <c r="VVJ79" s="313"/>
      <c r="VVK79" s="313"/>
      <c r="VVL79" s="313"/>
      <c r="VVM79" s="313"/>
      <c r="VVN79" s="313"/>
      <c r="VVO79" s="313"/>
      <c r="VVP79" s="313"/>
      <c r="VVQ79" s="313"/>
      <c r="VVR79" s="313"/>
      <c r="VVS79" s="313"/>
      <c r="VVT79" s="313"/>
      <c r="VVU79" s="313"/>
      <c r="VVV79" s="313"/>
      <c r="VVW79" s="313"/>
      <c r="VVX79" s="313"/>
      <c r="VVY79" s="313"/>
      <c r="VVZ79" s="313"/>
      <c r="VWA79" s="313"/>
      <c r="VWB79" s="313"/>
      <c r="VWC79" s="313"/>
      <c r="VWD79" s="313"/>
      <c r="VWE79" s="313"/>
      <c r="VWF79" s="313"/>
      <c r="VWG79" s="313"/>
      <c r="VWH79" s="313"/>
      <c r="VWI79" s="313"/>
      <c r="VWJ79" s="313"/>
      <c r="VWK79" s="313"/>
      <c r="VWL79" s="313"/>
      <c r="VWM79" s="313"/>
      <c r="VWN79" s="313"/>
      <c r="VWO79" s="313"/>
      <c r="VWP79" s="313"/>
      <c r="VWQ79" s="313"/>
      <c r="VWR79" s="313"/>
      <c r="VWS79" s="313"/>
      <c r="VWT79" s="313"/>
      <c r="VWU79" s="313"/>
      <c r="VWV79" s="313"/>
      <c r="VWW79" s="313"/>
      <c r="VWX79" s="313"/>
      <c r="VWY79" s="313"/>
      <c r="VWZ79" s="313"/>
      <c r="VXA79" s="313"/>
      <c r="VXB79" s="313"/>
      <c r="VXC79" s="313"/>
      <c r="VXD79" s="313"/>
      <c r="VXE79" s="313"/>
      <c r="VXF79" s="313"/>
      <c r="VXG79" s="313"/>
      <c r="VXH79" s="313"/>
      <c r="VXI79" s="313"/>
      <c r="VXJ79" s="313"/>
      <c r="VXK79" s="313"/>
      <c r="VXL79" s="313"/>
      <c r="VXM79" s="313"/>
      <c r="VXN79" s="313"/>
      <c r="VXO79" s="313"/>
      <c r="VXP79" s="313"/>
      <c r="VXQ79" s="313"/>
      <c r="VXR79" s="313"/>
      <c r="VXS79" s="313"/>
      <c r="VXT79" s="313"/>
      <c r="VXU79" s="313"/>
      <c r="VXV79" s="313"/>
      <c r="VXW79" s="313"/>
      <c r="VXX79" s="313"/>
      <c r="VXY79" s="313"/>
      <c r="VXZ79" s="313"/>
      <c r="VYA79" s="313"/>
      <c r="VYB79" s="313"/>
      <c r="VYC79" s="313"/>
      <c r="VYD79" s="313"/>
      <c r="VYE79" s="313"/>
      <c r="VYF79" s="313"/>
      <c r="VYG79" s="313"/>
      <c r="VYH79" s="313"/>
      <c r="VYI79" s="313"/>
      <c r="VYJ79" s="313"/>
      <c r="VYK79" s="313"/>
      <c r="VYL79" s="313"/>
      <c r="VYM79" s="313"/>
      <c r="VYN79" s="313"/>
      <c r="VYO79" s="313"/>
      <c r="VYP79" s="313"/>
      <c r="VYQ79" s="313"/>
      <c r="VYR79" s="313"/>
      <c r="VYS79" s="313"/>
      <c r="VYT79" s="313"/>
      <c r="VYU79" s="313"/>
      <c r="VYV79" s="313"/>
      <c r="VYW79" s="313"/>
      <c r="VYX79" s="313"/>
      <c r="VYY79" s="313"/>
      <c r="VYZ79" s="313"/>
      <c r="VZA79" s="313"/>
      <c r="VZB79" s="313"/>
      <c r="VZC79" s="313"/>
      <c r="VZD79" s="313"/>
      <c r="VZE79" s="313"/>
      <c r="VZF79" s="313"/>
      <c r="VZG79" s="313"/>
      <c r="VZH79" s="313"/>
      <c r="VZI79" s="313"/>
      <c r="VZJ79" s="313"/>
      <c r="VZK79" s="313"/>
      <c r="VZL79" s="313"/>
      <c r="VZM79" s="313"/>
      <c r="VZN79" s="313"/>
      <c r="VZO79" s="313"/>
      <c r="VZP79" s="313"/>
      <c r="VZQ79" s="313"/>
      <c r="VZR79" s="313"/>
      <c r="VZS79" s="313"/>
      <c r="VZT79" s="313"/>
      <c r="VZU79" s="313"/>
      <c r="VZV79" s="313"/>
      <c r="VZW79" s="313"/>
      <c r="VZX79" s="313"/>
      <c r="VZY79" s="313"/>
      <c r="VZZ79" s="313"/>
      <c r="WAA79" s="313"/>
      <c r="WAB79" s="313"/>
      <c r="WAC79" s="313"/>
      <c r="WAD79" s="313"/>
      <c r="WAE79" s="313"/>
      <c r="WAF79" s="313"/>
      <c r="WAG79" s="313"/>
      <c r="WAH79" s="313"/>
      <c r="WAI79" s="313"/>
      <c r="WAJ79" s="313"/>
      <c r="WAK79" s="313"/>
      <c r="WAL79" s="313"/>
      <c r="WAM79" s="313"/>
      <c r="WAN79" s="313"/>
      <c r="WAO79" s="313"/>
      <c r="WAP79" s="313"/>
      <c r="WAQ79" s="313"/>
      <c r="WAR79" s="313"/>
      <c r="WAS79" s="313"/>
      <c r="WAT79" s="313"/>
      <c r="WAU79" s="313"/>
      <c r="WAV79" s="313"/>
      <c r="WAW79" s="313"/>
      <c r="WAX79" s="313"/>
      <c r="WAY79" s="313"/>
      <c r="WAZ79" s="313"/>
      <c r="WBA79" s="313"/>
      <c r="WBB79" s="313"/>
      <c r="WBC79" s="313"/>
      <c r="WBD79" s="313"/>
      <c r="WBE79" s="313"/>
      <c r="WBF79" s="313"/>
      <c r="WBG79" s="313"/>
      <c r="WBH79" s="313"/>
      <c r="WBI79" s="313"/>
      <c r="WBJ79" s="313"/>
      <c r="WBK79" s="313"/>
      <c r="WBL79" s="313"/>
      <c r="WBM79" s="313"/>
      <c r="WBN79" s="313"/>
      <c r="WBO79" s="313"/>
      <c r="WBP79" s="313"/>
      <c r="WBQ79" s="313"/>
      <c r="WBR79" s="313"/>
      <c r="WBS79" s="313"/>
      <c r="WBT79" s="313"/>
      <c r="WBU79" s="313"/>
      <c r="WBV79" s="313"/>
      <c r="WBW79" s="313"/>
      <c r="WBX79" s="313"/>
      <c r="WBY79" s="313"/>
      <c r="WBZ79" s="313"/>
      <c r="WCA79" s="313"/>
      <c r="WCB79" s="313"/>
      <c r="WCC79" s="313"/>
      <c r="WCD79" s="313"/>
      <c r="WCE79" s="313"/>
      <c r="WCF79" s="313"/>
      <c r="WCG79" s="313"/>
      <c r="WCH79" s="313"/>
      <c r="WCI79" s="313"/>
      <c r="WCJ79" s="313"/>
      <c r="WCK79" s="313"/>
      <c r="WCL79" s="313"/>
      <c r="WCM79" s="313"/>
      <c r="WCN79" s="313"/>
      <c r="WCO79" s="313"/>
      <c r="WCP79" s="313"/>
      <c r="WCQ79" s="313"/>
      <c r="WCR79" s="313"/>
      <c r="WCS79" s="313"/>
      <c r="WCT79" s="313"/>
      <c r="WCU79" s="313"/>
      <c r="WCV79" s="313"/>
      <c r="WCW79" s="313"/>
      <c r="WCX79" s="313"/>
      <c r="WCY79" s="313"/>
      <c r="WCZ79" s="313"/>
      <c r="WDA79" s="313"/>
      <c r="WDB79" s="313"/>
      <c r="WDC79" s="313"/>
      <c r="WDD79" s="313"/>
      <c r="WDE79" s="313"/>
      <c r="WDF79" s="313"/>
      <c r="WDG79" s="313"/>
      <c r="WDH79" s="313"/>
      <c r="WDI79" s="313"/>
      <c r="WDJ79" s="313"/>
      <c r="WDK79" s="313"/>
      <c r="WDL79" s="313"/>
      <c r="WDM79" s="313"/>
      <c r="WDN79" s="313"/>
      <c r="WDO79" s="313"/>
      <c r="WDP79" s="313"/>
      <c r="WDQ79" s="313"/>
      <c r="WDR79" s="313"/>
      <c r="WDS79" s="313"/>
      <c r="WDT79" s="313"/>
      <c r="WDU79" s="313"/>
      <c r="WDV79" s="313"/>
      <c r="WDW79" s="313"/>
      <c r="WDX79" s="313"/>
      <c r="WDY79" s="313"/>
      <c r="WDZ79" s="313"/>
      <c r="WEA79" s="313"/>
      <c r="WEB79" s="313"/>
      <c r="WEC79" s="313"/>
      <c r="WED79" s="313"/>
      <c r="WEE79" s="313"/>
      <c r="WEF79" s="313"/>
      <c r="WEG79" s="313"/>
      <c r="WEH79" s="313"/>
      <c r="WEI79" s="313"/>
      <c r="WEJ79" s="313"/>
      <c r="WEK79" s="313"/>
      <c r="WEL79" s="313"/>
      <c r="WEM79" s="313"/>
      <c r="WEN79" s="313"/>
      <c r="WEO79" s="313"/>
      <c r="WEP79" s="313"/>
      <c r="WEQ79" s="313"/>
      <c r="WER79" s="313"/>
      <c r="WES79" s="313"/>
      <c r="WET79" s="313"/>
      <c r="WEU79" s="313"/>
      <c r="WEV79" s="313"/>
      <c r="WEW79" s="313"/>
      <c r="WEX79" s="313"/>
      <c r="WEY79" s="313"/>
      <c r="WEZ79" s="313"/>
      <c r="WFA79" s="313"/>
      <c r="WFB79" s="313"/>
      <c r="WFC79" s="313"/>
      <c r="WFD79" s="313"/>
      <c r="WFE79" s="313"/>
      <c r="WFF79" s="313"/>
      <c r="WFG79" s="313"/>
      <c r="WFH79" s="313"/>
      <c r="WFI79" s="313"/>
      <c r="WFJ79" s="313"/>
      <c r="WFK79" s="313"/>
      <c r="WFL79" s="313"/>
      <c r="WFM79" s="313"/>
      <c r="WFN79" s="313"/>
      <c r="WFO79" s="313"/>
      <c r="WFP79" s="313"/>
      <c r="WFQ79" s="313"/>
      <c r="WFR79" s="313"/>
      <c r="WFS79" s="313"/>
      <c r="WFT79" s="313"/>
      <c r="WFU79" s="313"/>
      <c r="WFV79" s="313"/>
      <c r="WFW79" s="313"/>
      <c r="WFX79" s="313"/>
      <c r="WFY79" s="313"/>
      <c r="WFZ79" s="313"/>
      <c r="WGA79" s="313"/>
      <c r="WGB79" s="313"/>
      <c r="WGC79" s="313"/>
      <c r="WGD79" s="313"/>
      <c r="WGE79" s="313"/>
      <c r="WGF79" s="313"/>
      <c r="WGG79" s="313"/>
      <c r="WGH79" s="313"/>
      <c r="WGI79" s="313"/>
      <c r="WGJ79" s="313"/>
      <c r="WGK79" s="313"/>
      <c r="WGL79" s="313"/>
      <c r="WGM79" s="313"/>
      <c r="WGN79" s="313"/>
      <c r="WGO79" s="313"/>
      <c r="WGP79" s="313"/>
      <c r="WGQ79" s="313"/>
      <c r="WGR79" s="313"/>
      <c r="WGS79" s="313"/>
      <c r="WGT79" s="313"/>
      <c r="WGU79" s="313"/>
      <c r="WGV79" s="313"/>
      <c r="WGW79" s="313"/>
      <c r="WGX79" s="313"/>
      <c r="WGY79" s="313"/>
      <c r="WGZ79" s="313"/>
      <c r="WHA79" s="313"/>
      <c r="WHB79" s="313"/>
      <c r="WHC79" s="313"/>
      <c r="WHD79" s="313"/>
      <c r="WHE79" s="313"/>
      <c r="WHF79" s="313"/>
      <c r="WHG79" s="313"/>
      <c r="WHH79" s="313"/>
      <c r="WHI79" s="313"/>
      <c r="WHJ79" s="313"/>
      <c r="WHK79" s="313"/>
      <c r="WHL79" s="313"/>
      <c r="WHM79" s="313"/>
      <c r="WHN79" s="313"/>
      <c r="WHO79" s="313"/>
      <c r="WHP79" s="313"/>
      <c r="WHQ79" s="313"/>
      <c r="WHR79" s="313"/>
      <c r="WHS79" s="313"/>
      <c r="WHT79" s="313"/>
      <c r="WHU79" s="313"/>
      <c r="WHV79" s="313"/>
      <c r="WHW79" s="313"/>
      <c r="WHX79" s="313"/>
      <c r="WHY79" s="313"/>
      <c r="WHZ79" s="313"/>
      <c r="WIA79" s="313"/>
      <c r="WIB79" s="313"/>
      <c r="WIC79" s="313"/>
      <c r="WID79" s="313"/>
      <c r="WIE79" s="313"/>
      <c r="WIF79" s="313"/>
      <c r="WIG79" s="313"/>
      <c r="WIH79" s="313"/>
      <c r="WII79" s="313"/>
      <c r="WIJ79" s="313"/>
      <c r="WIK79" s="313"/>
      <c r="WIL79" s="313"/>
      <c r="WIM79" s="313"/>
      <c r="WIN79" s="313"/>
      <c r="WIO79" s="313"/>
      <c r="WIP79" s="313"/>
      <c r="WIQ79" s="313"/>
      <c r="WIR79" s="313"/>
      <c r="WIS79" s="313"/>
      <c r="WIT79" s="313"/>
      <c r="WIU79" s="313"/>
      <c r="WIV79" s="313"/>
      <c r="WIW79" s="313"/>
      <c r="WIX79" s="313"/>
      <c r="WIY79" s="313"/>
      <c r="WIZ79" s="313"/>
      <c r="WJA79" s="313"/>
      <c r="WJB79" s="313"/>
      <c r="WJC79" s="313"/>
      <c r="WJD79" s="313"/>
      <c r="WJE79" s="313"/>
      <c r="WJF79" s="313"/>
      <c r="WJG79" s="313"/>
      <c r="WJH79" s="313"/>
      <c r="WJI79" s="313"/>
      <c r="WJJ79" s="313"/>
      <c r="WJK79" s="313"/>
      <c r="WJL79" s="313"/>
      <c r="WJM79" s="313"/>
      <c r="WJN79" s="313"/>
      <c r="WJO79" s="313"/>
      <c r="WJP79" s="313"/>
      <c r="WJQ79" s="313"/>
      <c r="WJR79" s="313"/>
      <c r="WJS79" s="313"/>
      <c r="WJT79" s="313"/>
      <c r="WJU79" s="313"/>
      <c r="WJV79" s="313"/>
      <c r="WJW79" s="313"/>
      <c r="WJX79" s="313"/>
      <c r="WJY79" s="313"/>
      <c r="WJZ79" s="313"/>
      <c r="WKA79" s="313"/>
      <c r="WKB79" s="313"/>
      <c r="WKC79" s="313"/>
      <c r="WKD79" s="313"/>
      <c r="WKE79" s="313"/>
      <c r="WKF79" s="313"/>
      <c r="WKG79" s="313"/>
      <c r="WKH79" s="313"/>
      <c r="WKI79" s="313"/>
      <c r="WKJ79" s="313"/>
      <c r="WKK79" s="313"/>
      <c r="WKL79" s="313"/>
      <c r="WKM79" s="313"/>
      <c r="WKN79" s="313"/>
      <c r="WKO79" s="313"/>
      <c r="WKP79" s="313"/>
      <c r="WKQ79" s="313"/>
      <c r="WKR79" s="313"/>
      <c r="WKS79" s="313"/>
      <c r="WKT79" s="313"/>
      <c r="WKU79" s="313"/>
      <c r="WKV79" s="313"/>
      <c r="WKW79" s="313"/>
      <c r="WKX79" s="313"/>
      <c r="WKY79" s="313"/>
      <c r="WKZ79" s="313"/>
      <c r="WLA79" s="313"/>
      <c r="WLB79" s="313"/>
      <c r="WLC79" s="313"/>
      <c r="WLD79" s="313"/>
      <c r="WLE79" s="313"/>
      <c r="WLF79" s="313"/>
      <c r="WLG79" s="313"/>
      <c r="WLH79" s="313"/>
      <c r="WLI79" s="313"/>
      <c r="WLJ79" s="313"/>
      <c r="WLK79" s="313"/>
      <c r="WLL79" s="313"/>
      <c r="WLM79" s="313"/>
      <c r="WLN79" s="313"/>
      <c r="WLO79" s="313"/>
      <c r="WLP79" s="313"/>
      <c r="WLQ79" s="313"/>
      <c r="WLR79" s="313"/>
      <c r="WLS79" s="313"/>
      <c r="WLT79" s="313"/>
      <c r="WLU79" s="313"/>
      <c r="WLV79" s="313"/>
      <c r="WLW79" s="313"/>
      <c r="WLX79" s="313"/>
      <c r="WLY79" s="313"/>
      <c r="WLZ79" s="313"/>
      <c r="WMA79" s="313"/>
      <c r="WMB79" s="313"/>
      <c r="WMC79" s="313"/>
      <c r="WMD79" s="313"/>
      <c r="WME79" s="313"/>
      <c r="WMF79" s="313"/>
      <c r="WMG79" s="313"/>
      <c r="WMH79" s="313"/>
      <c r="WMI79" s="313"/>
      <c r="WMJ79" s="313"/>
      <c r="WMK79" s="313"/>
      <c r="WML79" s="313"/>
      <c r="WMM79" s="313"/>
      <c r="WMN79" s="313"/>
      <c r="WMO79" s="313"/>
      <c r="WMP79" s="313"/>
      <c r="WMQ79" s="313"/>
      <c r="WMR79" s="313"/>
      <c r="WMS79" s="313"/>
      <c r="WMT79" s="313"/>
      <c r="WMU79" s="313"/>
      <c r="WMV79" s="313"/>
      <c r="WMW79" s="313"/>
      <c r="WMX79" s="313"/>
      <c r="WMY79" s="313"/>
      <c r="WMZ79" s="313"/>
      <c r="WNA79" s="313"/>
      <c r="WNB79" s="313"/>
      <c r="WNC79" s="313"/>
      <c r="WND79" s="313"/>
      <c r="WNE79" s="313"/>
      <c r="WNF79" s="313"/>
      <c r="WNG79" s="313"/>
      <c r="WNH79" s="313"/>
      <c r="WNI79" s="313"/>
      <c r="WNJ79" s="313"/>
      <c r="WNK79" s="313"/>
      <c r="WNL79" s="313"/>
      <c r="WNM79" s="313"/>
      <c r="WNN79" s="313"/>
      <c r="WNO79" s="313"/>
      <c r="WNP79" s="313"/>
      <c r="WNQ79" s="313"/>
      <c r="WNR79" s="313"/>
      <c r="WNS79" s="313"/>
      <c r="WNT79" s="313"/>
      <c r="WNU79" s="313"/>
      <c r="WNV79" s="313"/>
      <c r="WNW79" s="313"/>
      <c r="WNX79" s="313"/>
      <c r="WNY79" s="313"/>
      <c r="WNZ79" s="313"/>
      <c r="WOA79" s="313"/>
      <c r="WOB79" s="313"/>
      <c r="WOC79" s="313"/>
      <c r="WOD79" s="313"/>
      <c r="WOE79" s="313"/>
      <c r="WOF79" s="313"/>
      <c r="WOG79" s="313"/>
      <c r="WOH79" s="313"/>
      <c r="WOI79" s="313"/>
      <c r="WOJ79" s="313"/>
      <c r="WOK79" s="313"/>
      <c r="WOL79" s="313"/>
      <c r="WOM79" s="313"/>
      <c r="WON79" s="313"/>
      <c r="WOO79" s="313"/>
      <c r="WOP79" s="313"/>
      <c r="WOQ79" s="313"/>
      <c r="WOR79" s="313"/>
      <c r="WOS79" s="313"/>
      <c r="WOT79" s="313"/>
      <c r="WOU79" s="313"/>
      <c r="WOV79" s="313"/>
      <c r="WOW79" s="313"/>
      <c r="WOX79" s="313"/>
      <c r="WOY79" s="313"/>
      <c r="WOZ79" s="313"/>
      <c r="WPA79" s="313"/>
      <c r="WPB79" s="313"/>
      <c r="WPC79" s="313"/>
      <c r="WPD79" s="313"/>
      <c r="WPE79" s="313"/>
      <c r="WPF79" s="313"/>
      <c r="WPG79" s="313"/>
      <c r="WPH79" s="313"/>
      <c r="WPI79" s="313"/>
      <c r="WPJ79" s="313"/>
      <c r="WPK79" s="313"/>
      <c r="WPL79" s="313"/>
      <c r="WPM79" s="313"/>
      <c r="WPN79" s="313"/>
      <c r="WPO79" s="313"/>
      <c r="WPP79" s="313"/>
      <c r="WPQ79" s="313"/>
      <c r="WPR79" s="313"/>
      <c r="WPS79" s="313"/>
      <c r="WPT79" s="313"/>
      <c r="WPU79" s="313"/>
      <c r="WPV79" s="313"/>
      <c r="WPW79" s="313"/>
      <c r="WPX79" s="313"/>
      <c r="WPY79" s="313"/>
      <c r="WPZ79" s="313"/>
      <c r="WQA79" s="313"/>
      <c r="WQB79" s="313"/>
      <c r="WQC79" s="313"/>
      <c r="WQD79" s="313"/>
      <c r="WQE79" s="313"/>
      <c r="WQF79" s="313"/>
      <c r="WQG79" s="313"/>
      <c r="WQH79" s="313"/>
      <c r="WQI79" s="313"/>
      <c r="WQJ79" s="313"/>
      <c r="WQK79" s="313"/>
      <c r="WQL79" s="313"/>
      <c r="WQM79" s="313"/>
      <c r="WQN79" s="313"/>
      <c r="WQO79" s="313"/>
      <c r="WQP79" s="313"/>
      <c r="WQQ79" s="313"/>
      <c r="WQR79" s="313"/>
      <c r="WQS79" s="313"/>
      <c r="WQT79" s="313"/>
      <c r="WQU79" s="313"/>
      <c r="WQV79" s="313"/>
      <c r="WQW79" s="313"/>
      <c r="WQX79" s="313"/>
      <c r="WQY79" s="313"/>
      <c r="WQZ79" s="313"/>
      <c r="WRA79" s="313"/>
      <c r="WRB79" s="313"/>
      <c r="WRC79" s="313"/>
      <c r="WRD79" s="313"/>
      <c r="WRE79" s="313"/>
      <c r="WRF79" s="313"/>
      <c r="WRG79" s="313"/>
      <c r="WRH79" s="313"/>
      <c r="WRI79" s="313"/>
      <c r="WRJ79" s="313"/>
      <c r="WRK79" s="313"/>
      <c r="WRL79" s="313"/>
      <c r="WRM79" s="313"/>
      <c r="WRN79" s="313"/>
      <c r="WRO79" s="313"/>
      <c r="WRP79" s="313"/>
      <c r="WRQ79" s="313"/>
      <c r="WRR79" s="313"/>
      <c r="WRS79" s="313"/>
      <c r="WRT79" s="313"/>
      <c r="WRU79" s="313"/>
      <c r="WRV79" s="313"/>
      <c r="WRW79" s="313"/>
      <c r="WRX79" s="313"/>
      <c r="WRY79" s="313"/>
      <c r="WRZ79" s="313"/>
      <c r="WSA79" s="313"/>
      <c r="WSB79" s="313"/>
      <c r="WSC79" s="313"/>
      <c r="WSD79" s="313"/>
      <c r="WSE79" s="313"/>
      <c r="WSF79" s="313"/>
      <c r="WSG79" s="313"/>
      <c r="WSH79" s="313"/>
      <c r="WSI79" s="313"/>
      <c r="WSJ79" s="313"/>
      <c r="WSK79" s="313"/>
      <c r="WSL79" s="313"/>
      <c r="WSM79" s="313"/>
      <c r="WSN79" s="313"/>
      <c r="WSO79" s="313"/>
      <c r="WSP79" s="313"/>
      <c r="WSQ79" s="313"/>
      <c r="WSR79" s="313"/>
      <c r="WSS79" s="313"/>
      <c r="WST79" s="313"/>
      <c r="WSU79" s="313"/>
      <c r="WSV79" s="313"/>
      <c r="WSW79" s="313"/>
      <c r="WSX79" s="313"/>
      <c r="WSY79" s="313"/>
      <c r="WSZ79" s="313"/>
      <c r="WTA79" s="313"/>
      <c r="WTB79" s="313"/>
      <c r="WTC79" s="313"/>
      <c r="WTD79" s="313"/>
      <c r="WTE79" s="313"/>
      <c r="WTF79" s="313"/>
      <c r="WTG79" s="313"/>
      <c r="WTH79" s="313"/>
      <c r="WTI79" s="313"/>
      <c r="WTJ79" s="313"/>
      <c r="WTK79" s="313"/>
      <c r="WTL79" s="313"/>
      <c r="WTM79" s="313"/>
      <c r="WTN79" s="313"/>
      <c r="WTO79" s="313"/>
      <c r="WTP79" s="313"/>
      <c r="WTQ79" s="313"/>
      <c r="WTR79" s="313"/>
      <c r="WTS79" s="313"/>
      <c r="WTT79" s="313"/>
      <c r="WTU79" s="313"/>
      <c r="WTV79" s="313"/>
      <c r="WTW79" s="313"/>
      <c r="WTX79" s="313"/>
      <c r="WTY79" s="313"/>
      <c r="WTZ79" s="313"/>
      <c r="WUA79" s="313"/>
      <c r="WUB79" s="313"/>
      <c r="WUC79" s="313"/>
      <c r="WUD79" s="313"/>
      <c r="WUE79" s="313"/>
      <c r="WUF79" s="313"/>
      <c r="WUG79" s="313"/>
      <c r="WUH79" s="313"/>
      <c r="WUI79" s="313"/>
      <c r="WUJ79" s="313"/>
      <c r="WUK79" s="313"/>
      <c r="WUL79" s="313"/>
      <c r="WUM79" s="313"/>
      <c r="WUN79" s="313"/>
      <c r="WUO79" s="313"/>
      <c r="WUP79" s="313"/>
      <c r="WUQ79" s="313"/>
      <c r="WUR79" s="313"/>
      <c r="WUS79" s="313"/>
      <c r="WUT79" s="313"/>
      <c r="WUU79" s="313"/>
      <c r="WUV79" s="313"/>
      <c r="WUW79" s="313"/>
      <c r="WUX79" s="313"/>
      <c r="WUY79" s="313"/>
      <c r="WUZ79" s="313"/>
      <c r="WVA79" s="313"/>
      <c r="WVB79" s="313"/>
      <c r="WVC79" s="313"/>
      <c r="WVD79" s="313"/>
      <c r="WVE79" s="313"/>
      <c r="WVF79" s="313"/>
      <c r="WVG79" s="313"/>
      <c r="WVH79" s="313"/>
      <c r="WVI79" s="313"/>
      <c r="WVJ79" s="313"/>
      <c r="WVK79" s="313"/>
      <c r="WVL79" s="313"/>
      <c r="WVM79" s="313"/>
      <c r="WVN79" s="313"/>
      <c r="WVO79" s="313"/>
      <c r="WVP79" s="313"/>
      <c r="WVQ79" s="313"/>
      <c r="WVR79" s="313"/>
      <c r="WVS79" s="313"/>
      <c r="WVT79" s="313"/>
      <c r="WVU79" s="313"/>
      <c r="WVV79" s="313"/>
      <c r="WVW79" s="313"/>
      <c r="WVX79" s="313"/>
      <c r="WVY79" s="313"/>
      <c r="WVZ79" s="313"/>
      <c r="WWA79" s="313"/>
      <c r="WWB79" s="313"/>
      <c r="WWC79" s="313"/>
      <c r="WWD79" s="313"/>
      <c r="WWE79" s="313"/>
      <c r="WWF79" s="313"/>
      <c r="WWG79" s="313"/>
      <c r="WWH79" s="313"/>
      <c r="WWI79" s="313"/>
      <c r="WWJ79" s="313"/>
      <c r="WWK79" s="313"/>
      <c r="WWL79" s="313"/>
      <c r="WWM79" s="313"/>
      <c r="WWN79" s="313"/>
      <c r="WWO79" s="313"/>
      <c r="WWP79" s="313"/>
      <c r="WWQ79" s="313"/>
      <c r="WWR79" s="313"/>
      <c r="WWS79" s="313"/>
      <c r="WWT79" s="313"/>
      <c r="WWU79" s="313"/>
      <c r="WWV79" s="313"/>
      <c r="WWW79" s="313"/>
      <c r="WWX79" s="313"/>
      <c r="WWY79" s="313"/>
      <c r="WWZ79" s="313"/>
      <c r="WXA79" s="313"/>
      <c r="WXB79" s="313"/>
      <c r="WXC79" s="313"/>
      <c r="WXD79" s="313"/>
      <c r="WXE79" s="313"/>
      <c r="WXF79" s="313"/>
      <c r="WXG79" s="313"/>
      <c r="WXH79" s="313"/>
      <c r="WXI79" s="313"/>
      <c r="WXJ79" s="313"/>
      <c r="WXK79" s="313"/>
      <c r="WXL79" s="313"/>
      <c r="WXM79" s="313"/>
      <c r="WXN79" s="313"/>
      <c r="WXO79" s="313"/>
      <c r="WXP79" s="313"/>
      <c r="WXQ79" s="313"/>
      <c r="WXR79" s="313"/>
      <c r="WXS79" s="313"/>
      <c r="WXT79" s="313"/>
      <c r="WXU79" s="313"/>
      <c r="WXV79" s="313"/>
      <c r="WXW79" s="313"/>
      <c r="WXX79" s="313"/>
      <c r="WXY79" s="313"/>
      <c r="WXZ79" s="313"/>
      <c r="WYA79" s="313"/>
      <c r="WYB79" s="313"/>
      <c r="WYC79" s="313"/>
      <c r="WYD79" s="313"/>
      <c r="WYE79" s="313"/>
      <c r="WYF79" s="313"/>
      <c r="WYG79" s="313"/>
      <c r="WYH79" s="313"/>
      <c r="WYI79" s="313"/>
      <c r="WYJ79" s="313"/>
      <c r="WYK79" s="313"/>
      <c r="WYL79" s="313"/>
      <c r="WYM79" s="313"/>
      <c r="WYN79" s="313"/>
      <c r="WYO79" s="313"/>
      <c r="WYP79" s="313"/>
      <c r="WYQ79" s="313"/>
      <c r="WYR79" s="313"/>
      <c r="WYS79" s="313"/>
      <c r="WYT79" s="313"/>
      <c r="WYU79" s="313"/>
      <c r="WYV79" s="313"/>
      <c r="WYW79" s="313"/>
      <c r="WYX79" s="313"/>
      <c r="WYY79" s="313"/>
      <c r="WYZ79" s="313"/>
      <c r="WZA79" s="313"/>
      <c r="WZB79" s="313"/>
      <c r="WZC79" s="313"/>
      <c r="WZD79" s="313"/>
      <c r="WZE79" s="313"/>
      <c r="WZF79" s="313"/>
      <c r="WZG79" s="313"/>
      <c r="WZH79" s="313"/>
      <c r="WZI79" s="313"/>
      <c r="WZJ79" s="313"/>
      <c r="WZK79" s="313"/>
      <c r="WZL79" s="313"/>
      <c r="WZM79" s="313"/>
      <c r="WZN79" s="313"/>
      <c r="WZO79" s="313"/>
      <c r="WZP79" s="313"/>
      <c r="WZQ79" s="313"/>
      <c r="WZR79" s="313"/>
      <c r="WZS79" s="313"/>
      <c r="WZT79" s="313"/>
      <c r="WZU79" s="313"/>
      <c r="WZV79" s="313"/>
      <c r="WZW79" s="313"/>
      <c r="WZX79" s="313"/>
      <c r="WZY79" s="313"/>
      <c r="WZZ79" s="313"/>
      <c r="XAA79" s="313"/>
      <c r="XAB79" s="313"/>
      <c r="XAC79" s="313"/>
      <c r="XAD79" s="313"/>
      <c r="XAE79" s="313"/>
      <c r="XAF79" s="313"/>
      <c r="XAG79" s="313"/>
      <c r="XAH79" s="313"/>
      <c r="XAI79" s="313"/>
      <c r="XAJ79" s="313"/>
      <c r="XAK79" s="313"/>
      <c r="XAL79" s="313"/>
      <c r="XAM79" s="313"/>
      <c r="XAN79" s="313"/>
      <c r="XAO79" s="313"/>
      <c r="XAP79" s="313"/>
      <c r="XAQ79" s="313"/>
      <c r="XAR79" s="313"/>
      <c r="XAS79" s="313"/>
      <c r="XAT79" s="313"/>
      <c r="XAU79" s="313"/>
      <c r="XAV79" s="313"/>
      <c r="XAW79" s="313"/>
      <c r="XAX79" s="313"/>
      <c r="XAY79" s="313"/>
      <c r="XAZ79" s="313"/>
      <c r="XBA79" s="313"/>
      <c r="XBB79" s="313"/>
      <c r="XBC79" s="313"/>
      <c r="XBD79" s="313"/>
      <c r="XBE79" s="313"/>
      <c r="XBF79" s="313"/>
      <c r="XBG79" s="313"/>
      <c r="XBH79" s="313"/>
      <c r="XBI79" s="313"/>
      <c r="XBJ79" s="313"/>
      <c r="XBK79" s="313"/>
      <c r="XBL79" s="313"/>
      <c r="XBM79" s="313"/>
      <c r="XBN79" s="313"/>
      <c r="XBO79" s="313"/>
      <c r="XBP79" s="313"/>
      <c r="XBQ79" s="313"/>
      <c r="XBR79" s="313"/>
      <c r="XBS79" s="313"/>
      <c r="XBT79" s="313"/>
      <c r="XBU79" s="313"/>
      <c r="XBV79" s="313"/>
      <c r="XBW79" s="313"/>
      <c r="XBX79" s="313"/>
      <c r="XBY79" s="313"/>
      <c r="XBZ79" s="313"/>
      <c r="XCA79" s="313"/>
      <c r="XCB79" s="313"/>
      <c r="XCC79" s="313"/>
      <c r="XCD79" s="313"/>
      <c r="XCE79" s="313"/>
      <c r="XCF79" s="313"/>
      <c r="XCG79" s="313"/>
      <c r="XCH79" s="313"/>
      <c r="XCI79" s="313"/>
      <c r="XCJ79" s="313"/>
      <c r="XCK79" s="313"/>
      <c r="XCL79" s="313"/>
      <c r="XCM79" s="313"/>
      <c r="XCN79" s="313"/>
      <c r="XCO79" s="313"/>
      <c r="XCP79" s="313"/>
      <c r="XCQ79" s="313"/>
      <c r="XCR79" s="313"/>
      <c r="XCS79" s="313"/>
      <c r="XCT79" s="313"/>
      <c r="XCU79" s="313"/>
      <c r="XCV79" s="313"/>
      <c r="XCW79" s="313"/>
      <c r="XCX79" s="313"/>
      <c r="XCY79" s="313"/>
      <c r="XCZ79" s="313"/>
      <c r="XDA79" s="313"/>
      <c r="XDB79" s="313"/>
      <c r="XDC79" s="313"/>
      <c r="XDD79" s="313"/>
      <c r="XDE79" s="313"/>
      <c r="XDF79" s="313"/>
      <c r="XDG79" s="313"/>
      <c r="XDH79" s="313"/>
      <c r="XDI79" s="313"/>
      <c r="XDJ79" s="313"/>
      <c r="XDK79" s="313"/>
      <c r="XDL79" s="313"/>
      <c r="XDM79" s="313"/>
      <c r="XDN79" s="313"/>
      <c r="XDO79" s="313"/>
      <c r="XDP79" s="313"/>
      <c r="XDQ79" s="313"/>
      <c r="XDR79" s="313"/>
      <c r="XDS79" s="313"/>
      <c r="XDT79" s="313"/>
      <c r="XDU79" s="313"/>
      <c r="XDV79" s="313"/>
      <c r="XDW79" s="313"/>
      <c r="XDX79" s="313"/>
      <c r="XDY79" s="313"/>
      <c r="XDZ79" s="313"/>
      <c r="XEA79" s="313"/>
      <c r="XEB79" s="313"/>
      <c r="XEC79" s="313"/>
      <c r="XED79" s="313"/>
      <c r="XEE79" s="313"/>
      <c r="XEF79" s="313"/>
      <c r="XEG79" s="313"/>
      <c r="XEH79" s="313"/>
      <c r="XEI79" s="313"/>
      <c r="XEJ79" s="313"/>
      <c r="XEK79" s="313"/>
      <c r="XEL79" s="313"/>
      <c r="XEM79" s="313"/>
      <c r="XEN79" s="313"/>
      <c r="XEO79" s="313"/>
      <c r="XEP79" s="313"/>
      <c r="XEQ79" s="313"/>
      <c r="XER79" s="313"/>
      <c r="XES79" s="313"/>
      <c r="XET79" s="313"/>
      <c r="XEU79" s="313"/>
      <c r="XEV79" s="313"/>
      <c r="XEW79" s="313"/>
      <c r="XEX79" s="313"/>
      <c r="XEY79" s="313"/>
      <c r="XEZ79" s="313"/>
      <c r="XFA79" s="313"/>
      <c r="XFB79" s="313"/>
      <c r="XFC79" s="313"/>
      <c r="XFD79" s="313"/>
    </row>
    <row r="80" spans="1:16384" ht="14.25">
      <c r="B80" s="192"/>
      <c r="C80" s="193"/>
      <c r="D80" s="194"/>
      <c r="E80" s="194"/>
      <c r="F80" s="194"/>
      <c r="G80" s="194"/>
      <c r="H80" s="194"/>
      <c r="I80" s="194"/>
      <c r="J80" s="194"/>
      <c r="K80" s="194"/>
      <c r="L80" s="194"/>
      <c r="M80" s="194"/>
      <c r="N80" s="194"/>
      <c r="O80" s="194"/>
      <c r="P80" s="194"/>
      <c r="Q80" s="194"/>
      <c r="R80" s="194"/>
      <c r="S80" s="194"/>
      <c r="T80" s="194"/>
      <c r="U80" s="194"/>
    </row>
    <row r="81" spans="2:21" ht="15.75">
      <c r="B81" s="195"/>
      <c r="C81" s="193"/>
      <c r="D81" s="196" t="s">
        <v>9902</v>
      </c>
      <c r="E81" s="197"/>
      <c r="F81" s="197"/>
      <c r="G81" s="197"/>
      <c r="H81" s="197"/>
      <c r="I81" s="197"/>
      <c r="J81" s="197"/>
      <c r="K81" s="197"/>
      <c r="L81" s="197"/>
      <c r="M81" s="197"/>
      <c r="N81" s="197"/>
      <c r="O81" s="198"/>
      <c r="P81" s="198"/>
      <c r="Q81" s="198"/>
      <c r="R81" s="198"/>
      <c r="S81" s="195"/>
      <c r="T81" s="195"/>
      <c r="U81" s="195"/>
    </row>
    <row r="82" spans="2:21" ht="15.75">
      <c r="B82" s="195"/>
      <c r="C82" s="193"/>
      <c r="D82" s="199"/>
      <c r="E82" s="199"/>
      <c r="F82" s="199"/>
      <c r="G82" s="199"/>
      <c r="H82" s="199"/>
      <c r="I82" s="199"/>
      <c r="J82" s="199"/>
      <c r="K82" s="199"/>
      <c r="L82" s="199"/>
      <c r="M82" s="199"/>
      <c r="N82" s="199"/>
      <c r="O82" s="198"/>
      <c r="P82" s="198"/>
      <c r="Q82" s="198"/>
      <c r="R82" s="198"/>
      <c r="S82" s="195"/>
      <c r="T82" s="195"/>
      <c r="U82" s="195"/>
    </row>
    <row r="83" spans="2:21">
      <c r="B83" s="195"/>
      <c r="C83" s="193"/>
      <c r="D83" s="200"/>
      <c r="E83" s="200"/>
      <c r="F83" s="201"/>
      <c r="G83" s="201"/>
      <c r="H83" s="200"/>
      <c r="I83" s="200"/>
      <c r="J83" s="200"/>
      <c r="K83" s="200"/>
      <c r="L83" s="200"/>
      <c r="M83" s="200"/>
      <c r="N83" s="200"/>
      <c r="O83" s="198"/>
      <c r="P83" s="198"/>
      <c r="Q83" s="198"/>
      <c r="R83" s="198"/>
      <c r="S83" s="195"/>
      <c r="T83" s="195"/>
      <c r="U83" s="195"/>
    </row>
    <row r="84" spans="2:21">
      <c r="B84" s="195"/>
      <c r="C84" s="193"/>
      <c r="D84" s="200"/>
      <c r="E84" s="200"/>
      <c r="F84" s="201"/>
      <c r="G84" s="201"/>
      <c r="H84" s="200"/>
      <c r="I84" s="200"/>
      <c r="J84" s="200"/>
      <c r="K84" s="200"/>
      <c r="L84" s="200"/>
      <c r="M84" s="200"/>
      <c r="N84" s="200"/>
      <c r="O84" s="198"/>
      <c r="P84" s="198"/>
      <c r="Q84" s="198"/>
      <c r="R84" s="198"/>
      <c r="S84" s="195"/>
      <c r="T84" s="195"/>
      <c r="U84" s="195"/>
    </row>
    <row r="85" spans="2:21">
      <c r="B85" s="195"/>
      <c r="C85" s="193"/>
      <c r="D85" s="200"/>
      <c r="E85" s="200"/>
      <c r="F85" s="201"/>
      <c r="G85" s="201"/>
      <c r="H85" s="200"/>
      <c r="I85" s="200"/>
      <c r="J85" s="200"/>
      <c r="K85" s="200"/>
      <c r="L85" s="200"/>
      <c r="M85" s="200"/>
      <c r="N85" s="200"/>
      <c r="O85" s="198"/>
      <c r="P85" s="198"/>
      <c r="Q85" s="198"/>
      <c r="R85" s="198"/>
      <c r="S85" s="195"/>
      <c r="T85" s="195"/>
      <c r="U85" s="195"/>
    </row>
    <row r="86" spans="2:21">
      <c r="B86" s="175"/>
      <c r="C86" s="193"/>
      <c r="D86" s="200"/>
      <c r="E86" s="200"/>
      <c r="F86" s="201"/>
      <c r="G86" s="201"/>
      <c r="H86" s="200"/>
      <c r="I86" s="200"/>
      <c r="J86" s="200"/>
      <c r="K86" s="200"/>
      <c r="L86" s="200"/>
      <c r="M86" s="200"/>
      <c r="N86" s="200"/>
      <c r="O86" s="198"/>
      <c r="P86" s="198"/>
      <c r="Q86" s="198"/>
      <c r="R86" s="198"/>
      <c r="S86" s="195"/>
      <c r="T86" s="195"/>
      <c r="U86" s="195"/>
    </row>
  </sheetData>
  <mergeCells count="1">
    <mergeCell ref="C3:N5"/>
  </mergeCells>
  <dataValidations count="1">
    <dataValidation allowBlank="1" showErrorMessage="1" sqref="C65526 IY65526 SU65526 ACQ65526 AMM65526 AWI65526 BGE65526 BQA65526 BZW65526 CJS65526 CTO65526 DDK65526 DNG65526 DXC65526 EGY65526 EQU65526 FAQ65526 FKM65526 FUI65526 GEE65526 GOA65526 GXW65526 HHS65526 HRO65526 IBK65526 ILG65526 IVC65526 JEY65526 JOU65526 JYQ65526 KIM65526 KSI65526 LCE65526 LMA65526 LVW65526 MFS65526 MPO65526 MZK65526 NJG65526 NTC65526 OCY65526 OMU65526 OWQ65526 PGM65526 PQI65526 QAE65526 QKA65526 QTW65526 RDS65526 RNO65526 RXK65526 SHG65526 SRC65526 TAY65526 TKU65526 TUQ65526 UEM65526 UOI65526 UYE65526 VIA65526 VRW65526 WBS65526 WLO65526 WVK65526 C131062 IY131062 SU131062 ACQ131062 AMM131062 AWI131062 BGE131062 BQA131062 BZW131062 CJS131062 CTO131062 DDK131062 DNG131062 DXC131062 EGY131062 EQU131062 FAQ131062 FKM131062 FUI131062 GEE131062 GOA131062 GXW131062 HHS131062 HRO131062 IBK131062 ILG131062 IVC131062 JEY131062 JOU131062 JYQ131062 KIM131062 KSI131062 LCE131062 LMA131062 LVW131062 MFS131062 MPO131062 MZK131062 NJG131062 NTC131062 OCY131062 OMU131062 OWQ131062 PGM131062 PQI131062 QAE131062 QKA131062 QTW131062 RDS131062 RNO131062 RXK131062 SHG131062 SRC131062 TAY131062 TKU131062 TUQ131062 UEM131062 UOI131062 UYE131062 VIA131062 VRW131062 WBS131062 WLO131062 WVK131062 C196598 IY196598 SU196598 ACQ196598 AMM196598 AWI196598 BGE196598 BQA196598 BZW196598 CJS196598 CTO196598 DDK196598 DNG196598 DXC196598 EGY196598 EQU196598 FAQ196598 FKM196598 FUI196598 GEE196598 GOA196598 GXW196598 HHS196598 HRO196598 IBK196598 ILG196598 IVC196598 JEY196598 JOU196598 JYQ196598 KIM196598 KSI196598 LCE196598 LMA196598 LVW196598 MFS196598 MPO196598 MZK196598 NJG196598 NTC196598 OCY196598 OMU196598 OWQ196598 PGM196598 PQI196598 QAE196598 QKA196598 QTW196598 RDS196598 RNO196598 RXK196598 SHG196598 SRC196598 TAY196598 TKU196598 TUQ196598 UEM196598 UOI196598 UYE196598 VIA196598 VRW196598 WBS196598 WLO196598 WVK196598 C262134 IY262134 SU262134 ACQ262134 AMM262134 AWI262134 BGE262134 BQA262134 BZW262134 CJS262134 CTO262134 DDK262134 DNG262134 DXC262134 EGY262134 EQU262134 FAQ262134 FKM262134 FUI262134 GEE262134 GOA262134 GXW262134 HHS262134 HRO262134 IBK262134 ILG262134 IVC262134 JEY262134 JOU262134 JYQ262134 KIM262134 KSI262134 LCE262134 LMA262134 LVW262134 MFS262134 MPO262134 MZK262134 NJG262134 NTC262134 OCY262134 OMU262134 OWQ262134 PGM262134 PQI262134 QAE262134 QKA262134 QTW262134 RDS262134 RNO262134 RXK262134 SHG262134 SRC262134 TAY262134 TKU262134 TUQ262134 UEM262134 UOI262134 UYE262134 VIA262134 VRW262134 WBS262134 WLO262134 WVK262134 C327670 IY327670 SU327670 ACQ327670 AMM327670 AWI327670 BGE327670 BQA327670 BZW327670 CJS327670 CTO327670 DDK327670 DNG327670 DXC327670 EGY327670 EQU327670 FAQ327670 FKM327670 FUI327670 GEE327670 GOA327670 GXW327670 HHS327670 HRO327670 IBK327670 ILG327670 IVC327670 JEY327670 JOU327670 JYQ327670 KIM327670 KSI327670 LCE327670 LMA327670 LVW327670 MFS327670 MPO327670 MZK327670 NJG327670 NTC327670 OCY327670 OMU327670 OWQ327670 PGM327670 PQI327670 QAE327670 QKA327670 QTW327670 RDS327670 RNO327670 RXK327670 SHG327670 SRC327670 TAY327670 TKU327670 TUQ327670 UEM327670 UOI327670 UYE327670 VIA327670 VRW327670 WBS327670 WLO327670 WVK327670 C393206 IY393206 SU393206 ACQ393206 AMM393206 AWI393206 BGE393206 BQA393206 BZW393206 CJS393206 CTO393206 DDK393206 DNG393206 DXC393206 EGY393206 EQU393206 FAQ393206 FKM393206 FUI393206 GEE393206 GOA393206 GXW393206 HHS393206 HRO393206 IBK393206 ILG393206 IVC393206 JEY393206 JOU393206 JYQ393206 KIM393206 KSI393206 LCE393206 LMA393206 LVW393206 MFS393206 MPO393206 MZK393206 NJG393206 NTC393206 OCY393206 OMU393206 OWQ393206 PGM393206 PQI393206 QAE393206 QKA393206 QTW393206 RDS393206 RNO393206 RXK393206 SHG393206 SRC393206 TAY393206 TKU393206 TUQ393206 UEM393206 UOI393206 UYE393206 VIA393206 VRW393206 WBS393206 WLO393206 WVK393206 C458742 IY458742 SU458742 ACQ458742 AMM458742 AWI458742 BGE458742 BQA458742 BZW458742 CJS458742 CTO458742 DDK458742 DNG458742 DXC458742 EGY458742 EQU458742 FAQ458742 FKM458742 FUI458742 GEE458742 GOA458742 GXW458742 HHS458742 HRO458742 IBK458742 ILG458742 IVC458742 JEY458742 JOU458742 JYQ458742 KIM458742 KSI458742 LCE458742 LMA458742 LVW458742 MFS458742 MPO458742 MZK458742 NJG458742 NTC458742 OCY458742 OMU458742 OWQ458742 PGM458742 PQI458742 QAE458742 QKA458742 QTW458742 RDS458742 RNO458742 RXK458742 SHG458742 SRC458742 TAY458742 TKU458742 TUQ458742 UEM458742 UOI458742 UYE458742 VIA458742 VRW458742 WBS458742 WLO458742 WVK458742 C524278 IY524278 SU524278 ACQ524278 AMM524278 AWI524278 BGE524278 BQA524278 BZW524278 CJS524278 CTO524278 DDK524278 DNG524278 DXC524278 EGY524278 EQU524278 FAQ524278 FKM524278 FUI524278 GEE524278 GOA524278 GXW524278 HHS524278 HRO524278 IBK524278 ILG524278 IVC524278 JEY524278 JOU524278 JYQ524278 KIM524278 KSI524278 LCE524278 LMA524278 LVW524278 MFS524278 MPO524278 MZK524278 NJG524278 NTC524278 OCY524278 OMU524278 OWQ524278 PGM524278 PQI524278 QAE524278 QKA524278 QTW524278 RDS524278 RNO524278 RXK524278 SHG524278 SRC524278 TAY524278 TKU524278 TUQ524278 UEM524278 UOI524278 UYE524278 VIA524278 VRW524278 WBS524278 WLO524278 WVK524278 C589814 IY589814 SU589814 ACQ589814 AMM589814 AWI589814 BGE589814 BQA589814 BZW589814 CJS589814 CTO589814 DDK589814 DNG589814 DXC589814 EGY589814 EQU589814 FAQ589814 FKM589814 FUI589814 GEE589814 GOA589814 GXW589814 HHS589814 HRO589814 IBK589814 ILG589814 IVC589814 JEY589814 JOU589814 JYQ589814 KIM589814 KSI589814 LCE589814 LMA589814 LVW589814 MFS589814 MPO589814 MZK589814 NJG589814 NTC589814 OCY589814 OMU589814 OWQ589814 PGM589814 PQI589814 QAE589814 QKA589814 QTW589814 RDS589814 RNO589814 RXK589814 SHG589814 SRC589814 TAY589814 TKU589814 TUQ589814 UEM589814 UOI589814 UYE589814 VIA589814 VRW589814 WBS589814 WLO589814 WVK589814 C655350 IY655350 SU655350 ACQ655350 AMM655350 AWI655350 BGE655350 BQA655350 BZW655350 CJS655350 CTO655350 DDK655350 DNG655350 DXC655350 EGY655350 EQU655350 FAQ655350 FKM655350 FUI655350 GEE655350 GOA655350 GXW655350 HHS655350 HRO655350 IBK655350 ILG655350 IVC655350 JEY655350 JOU655350 JYQ655350 KIM655350 KSI655350 LCE655350 LMA655350 LVW655350 MFS655350 MPO655350 MZK655350 NJG655350 NTC655350 OCY655350 OMU655350 OWQ655350 PGM655350 PQI655350 QAE655350 QKA655350 QTW655350 RDS655350 RNO655350 RXK655350 SHG655350 SRC655350 TAY655350 TKU655350 TUQ655350 UEM655350 UOI655350 UYE655350 VIA655350 VRW655350 WBS655350 WLO655350 WVK655350 C720886 IY720886 SU720886 ACQ720886 AMM720886 AWI720886 BGE720886 BQA720886 BZW720886 CJS720886 CTO720886 DDK720886 DNG720886 DXC720886 EGY720886 EQU720886 FAQ720886 FKM720886 FUI720886 GEE720886 GOA720886 GXW720886 HHS720886 HRO720886 IBK720886 ILG720886 IVC720886 JEY720886 JOU720886 JYQ720886 KIM720886 KSI720886 LCE720886 LMA720886 LVW720886 MFS720886 MPO720886 MZK720886 NJG720886 NTC720886 OCY720886 OMU720886 OWQ720886 PGM720886 PQI720886 QAE720886 QKA720886 QTW720886 RDS720886 RNO720886 RXK720886 SHG720886 SRC720886 TAY720886 TKU720886 TUQ720886 UEM720886 UOI720886 UYE720886 VIA720886 VRW720886 WBS720886 WLO720886 WVK720886 C786422 IY786422 SU786422 ACQ786422 AMM786422 AWI786422 BGE786422 BQA786422 BZW786422 CJS786422 CTO786422 DDK786422 DNG786422 DXC786422 EGY786422 EQU786422 FAQ786422 FKM786422 FUI786422 GEE786422 GOA786422 GXW786422 HHS786422 HRO786422 IBK786422 ILG786422 IVC786422 JEY786422 JOU786422 JYQ786422 KIM786422 KSI786422 LCE786422 LMA786422 LVW786422 MFS786422 MPO786422 MZK786422 NJG786422 NTC786422 OCY786422 OMU786422 OWQ786422 PGM786422 PQI786422 QAE786422 QKA786422 QTW786422 RDS786422 RNO786422 RXK786422 SHG786422 SRC786422 TAY786422 TKU786422 TUQ786422 UEM786422 UOI786422 UYE786422 VIA786422 VRW786422 WBS786422 WLO786422 WVK786422 C851958 IY851958 SU851958 ACQ851958 AMM851958 AWI851958 BGE851958 BQA851958 BZW851958 CJS851958 CTO851958 DDK851958 DNG851958 DXC851958 EGY851958 EQU851958 FAQ851958 FKM851958 FUI851958 GEE851958 GOA851958 GXW851958 HHS851958 HRO851958 IBK851958 ILG851958 IVC851958 JEY851958 JOU851958 JYQ851958 KIM851958 KSI851958 LCE851958 LMA851958 LVW851958 MFS851958 MPO851958 MZK851958 NJG851958 NTC851958 OCY851958 OMU851958 OWQ851958 PGM851958 PQI851958 QAE851958 QKA851958 QTW851958 RDS851958 RNO851958 RXK851958 SHG851958 SRC851958 TAY851958 TKU851958 TUQ851958 UEM851958 UOI851958 UYE851958 VIA851958 VRW851958 WBS851958 WLO851958 WVK851958 C917494 IY917494 SU917494 ACQ917494 AMM917494 AWI917494 BGE917494 BQA917494 BZW917494 CJS917494 CTO917494 DDK917494 DNG917494 DXC917494 EGY917494 EQU917494 FAQ917494 FKM917494 FUI917494 GEE917494 GOA917494 GXW917494 HHS917494 HRO917494 IBK917494 ILG917494 IVC917494 JEY917494 JOU917494 JYQ917494 KIM917494 KSI917494 LCE917494 LMA917494 LVW917494 MFS917494 MPO917494 MZK917494 NJG917494 NTC917494 OCY917494 OMU917494 OWQ917494 PGM917494 PQI917494 QAE917494 QKA917494 QTW917494 RDS917494 RNO917494 RXK917494 SHG917494 SRC917494 TAY917494 TKU917494 TUQ917494 UEM917494 UOI917494 UYE917494 VIA917494 VRW917494 WBS917494 WLO917494 WVK917494 C983030 IY983030 SU983030 ACQ983030 AMM983030 AWI983030 BGE983030 BQA983030 BZW983030 CJS983030 CTO983030 DDK983030 DNG983030 DXC983030 EGY983030 EQU983030 FAQ983030 FKM983030 FUI983030 GEE983030 GOA983030 GXW983030 HHS983030 HRO983030 IBK983030 ILG983030 IVC983030 JEY983030 JOU983030 JYQ983030 KIM983030 KSI983030 LCE983030 LMA983030 LVW983030 MFS983030 MPO983030 MZK983030 NJG983030 NTC983030 OCY983030 OMU983030 OWQ983030 PGM983030 PQI983030 QAE983030 QKA983030 QTW983030 RDS983030 RNO983030 RXK983030 SHG983030 SRC983030 TAY983030 TKU983030 TUQ983030 UEM983030 UOI983030 UYE983030 VIA983030 VRW983030 WBS983030 WLO983030 WVK983030 F65593 JB65593 SX65593 ACT65593 AMP65593 AWL65593 BGH65593 BQD65593 BZZ65593 CJV65593 CTR65593 DDN65593 DNJ65593 DXF65593 EHB65593 EQX65593 FAT65593 FKP65593 FUL65593 GEH65593 GOD65593 GXZ65593 HHV65593 HRR65593 IBN65593 ILJ65593 IVF65593 JFB65593 JOX65593 JYT65593 KIP65593 KSL65593 LCH65593 LMD65593 LVZ65593 MFV65593 MPR65593 MZN65593 NJJ65593 NTF65593 ODB65593 OMX65593 OWT65593 PGP65593 PQL65593 QAH65593 QKD65593 QTZ65593 RDV65593 RNR65593 RXN65593 SHJ65593 SRF65593 TBB65593 TKX65593 TUT65593 UEP65593 UOL65593 UYH65593 VID65593 VRZ65593 WBV65593 WLR65593 WVN65593 F131129 JB131129 SX131129 ACT131129 AMP131129 AWL131129 BGH131129 BQD131129 BZZ131129 CJV131129 CTR131129 DDN131129 DNJ131129 DXF131129 EHB131129 EQX131129 FAT131129 FKP131129 FUL131129 GEH131129 GOD131129 GXZ131129 HHV131129 HRR131129 IBN131129 ILJ131129 IVF131129 JFB131129 JOX131129 JYT131129 KIP131129 KSL131129 LCH131129 LMD131129 LVZ131129 MFV131129 MPR131129 MZN131129 NJJ131129 NTF131129 ODB131129 OMX131129 OWT131129 PGP131129 PQL131129 QAH131129 QKD131129 QTZ131129 RDV131129 RNR131129 RXN131129 SHJ131129 SRF131129 TBB131129 TKX131129 TUT131129 UEP131129 UOL131129 UYH131129 VID131129 VRZ131129 WBV131129 WLR131129 WVN131129 F196665 JB196665 SX196665 ACT196665 AMP196665 AWL196665 BGH196665 BQD196665 BZZ196665 CJV196665 CTR196665 DDN196665 DNJ196665 DXF196665 EHB196665 EQX196665 FAT196665 FKP196665 FUL196665 GEH196665 GOD196665 GXZ196665 HHV196665 HRR196665 IBN196665 ILJ196665 IVF196665 JFB196665 JOX196665 JYT196665 KIP196665 KSL196665 LCH196665 LMD196665 LVZ196665 MFV196665 MPR196665 MZN196665 NJJ196665 NTF196665 ODB196665 OMX196665 OWT196665 PGP196665 PQL196665 QAH196665 QKD196665 QTZ196665 RDV196665 RNR196665 RXN196665 SHJ196665 SRF196665 TBB196665 TKX196665 TUT196665 UEP196665 UOL196665 UYH196665 VID196665 VRZ196665 WBV196665 WLR196665 WVN196665 F262201 JB262201 SX262201 ACT262201 AMP262201 AWL262201 BGH262201 BQD262201 BZZ262201 CJV262201 CTR262201 DDN262201 DNJ262201 DXF262201 EHB262201 EQX262201 FAT262201 FKP262201 FUL262201 GEH262201 GOD262201 GXZ262201 HHV262201 HRR262201 IBN262201 ILJ262201 IVF262201 JFB262201 JOX262201 JYT262201 KIP262201 KSL262201 LCH262201 LMD262201 LVZ262201 MFV262201 MPR262201 MZN262201 NJJ262201 NTF262201 ODB262201 OMX262201 OWT262201 PGP262201 PQL262201 QAH262201 QKD262201 QTZ262201 RDV262201 RNR262201 RXN262201 SHJ262201 SRF262201 TBB262201 TKX262201 TUT262201 UEP262201 UOL262201 UYH262201 VID262201 VRZ262201 WBV262201 WLR262201 WVN262201 F327737 JB327737 SX327737 ACT327737 AMP327737 AWL327737 BGH327737 BQD327737 BZZ327737 CJV327737 CTR327737 DDN327737 DNJ327737 DXF327737 EHB327737 EQX327737 FAT327737 FKP327737 FUL327737 GEH327737 GOD327737 GXZ327737 HHV327737 HRR327737 IBN327737 ILJ327737 IVF327737 JFB327737 JOX327737 JYT327737 KIP327737 KSL327737 LCH327737 LMD327737 LVZ327737 MFV327737 MPR327737 MZN327737 NJJ327737 NTF327737 ODB327737 OMX327737 OWT327737 PGP327737 PQL327737 QAH327737 QKD327737 QTZ327737 RDV327737 RNR327737 RXN327737 SHJ327737 SRF327737 TBB327737 TKX327737 TUT327737 UEP327737 UOL327737 UYH327737 VID327737 VRZ327737 WBV327737 WLR327737 WVN327737 F393273 JB393273 SX393273 ACT393273 AMP393273 AWL393273 BGH393273 BQD393273 BZZ393273 CJV393273 CTR393273 DDN393273 DNJ393273 DXF393273 EHB393273 EQX393273 FAT393273 FKP393273 FUL393273 GEH393273 GOD393273 GXZ393273 HHV393273 HRR393273 IBN393273 ILJ393273 IVF393273 JFB393273 JOX393273 JYT393273 KIP393273 KSL393273 LCH393273 LMD393273 LVZ393273 MFV393273 MPR393273 MZN393273 NJJ393273 NTF393273 ODB393273 OMX393273 OWT393273 PGP393273 PQL393273 QAH393273 QKD393273 QTZ393273 RDV393273 RNR393273 RXN393273 SHJ393273 SRF393273 TBB393273 TKX393273 TUT393273 UEP393273 UOL393273 UYH393273 VID393273 VRZ393273 WBV393273 WLR393273 WVN393273 F458809 JB458809 SX458809 ACT458809 AMP458809 AWL458809 BGH458809 BQD458809 BZZ458809 CJV458809 CTR458809 DDN458809 DNJ458809 DXF458809 EHB458809 EQX458809 FAT458809 FKP458809 FUL458809 GEH458809 GOD458809 GXZ458809 HHV458809 HRR458809 IBN458809 ILJ458809 IVF458809 JFB458809 JOX458809 JYT458809 KIP458809 KSL458809 LCH458809 LMD458809 LVZ458809 MFV458809 MPR458809 MZN458809 NJJ458809 NTF458809 ODB458809 OMX458809 OWT458809 PGP458809 PQL458809 QAH458809 QKD458809 QTZ458809 RDV458809 RNR458809 RXN458809 SHJ458809 SRF458809 TBB458809 TKX458809 TUT458809 UEP458809 UOL458809 UYH458809 VID458809 VRZ458809 WBV458809 WLR458809 WVN458809 F524345 JB524345 SX524345 ACT524345 AMP524345 AWL524345 BGH524345 BQD524345 BZZ524345 CJV524345 CTR524345 DDN524345 DNJ524345 DXF524345 EHB524345 EQX524345 FAT524345 FKP524345 FUL524345 GEH524345 GOD524345 GXZ524345 HHV524345 HRR524345 IBN524345 ILJ524345 IVF524345 JFB524345 JOX524345 JYT524345 KIP524345 KSL524345 LCH524345 LMD524345 LVZ524345 MFV524345 MPR524345 MZN524345 NJJ524345 NTF524345 ODB524345 OMX524345 OWT524345 PGP524345 PQL524345 QAH524345 QKD524345 QTZ524345 RDV524345 RNR524345 RXN524345 SHJ524345 SRF524345 TBB524345 TKX524345 TUT524345 UEP524345 UOL524345 UYH524345 VID524345 VRZ524345 WBV524345 WLR524345 WVN524345 F589881 JB589881 SX589881 ACT589881 AMP589881 AWL589881 BGH589881 BQD589881 BZZ589881 CJV589881 CTR589881 DDN589881 DNJ589881 DXF589881 EHB589881 EQX589881 FAT589881 FKP589881 FUL589881 GEH589881 GOD589881 GXZ589881 HHV589881 HRR589881 IBN589881 ILJ589881 IVF589881 JFB589881 JOX589881 JYT589881 KIP589881 KSL589881 LCH589881 LMD589881 LVZ589881 MFV589881 MPR589881 MZN589881 NJJ589881 NTF589881 ODB589881 OMX589881 OWT589881 PGP589881 PQL589881 QAH589881 QKD589881 QTZ589881 RDV589881 RNR589881 RXN589881 SHJ589881 SRF589881 TBB589881 TKX589881 TUT589881 UEP589881 UOL589881 UYH589881 VID589881 VRZ589881 WBV589881 WLR589881 WVN589881 F655417 JB655417 SX655417 ACT655417 AMP655417 AWL655417 BGH655417 BQD655417 BZZ655417 CJV655417 CTR655417 DDN655417 DNJ655417 DXF655417 EHB655417 EQX655417 FAT655417 FKP655417 FUL655417 GEH655417 GOD655417 GXZ655417 HHV655417 HRR655417 IBN655417 ILJ655417 IVF655417 JFB655417 JOX655417 JYT655417 KIP655417 KSL655417 LCH655417 LMD655417 LVZ655417 MFV655417 MPR655417 MZN655417 NJJ655417 NTF655417 ODB655417 OMX655417 OWT655417 PGP655417 PQL655417 QAH655417 QKD655417 QTZ655417 RDV655417 RNR655417 RXN655417 SHJ655417 SRF655417 TBB655417 TKX655417 TUT655417 UEP655417 UOL655417 UYH655417 VID655417 VRZ655417 WBV655417 WLR655417 WVN655417 F720953 JB720953 SX720953 ACT720953 AMP720953 AWL720953 BGH720953 BQD720953 BZZ720953 CJV720953 CTR720953 DDN720953 DNJ720953 DXF720953 EHB720953 EQX720953 FAT720953 FKP720953 FUL720953 GEH720953 GOD720953 GXZ720953 HHV720953 HRR720953 IBN720953 ILJ720953 IVF720953 JFB720953 JOX720953 JYT720953 KIP720953 KSL720953 LCH720953 LMD720953 LVZ720953 MFV720953 MPR720953 MZN720953 NJJ720953 NTF720953 ODB720953 OMX720953 OWT720953 PGP720953 PQL720953 QAH720953 QKD720953 QTZ720953 RDV720953 RNR720953 RXN720953 SHJ720953 SRF720953 TBB720953 TKX720953 TUT720953 UEP720953 UOL720953 UYH720953 VID720953 VRZ720953 WBV720953 WLR720953 WVN720953 F786489 JB786489 SX786489 ACT786489 AMP786489 AWL786489 BGH786489 BQD786489 BZZ786489 CJV786489 CTR786489 DDN786489 DNJ786489 DXF786489 EHB786489 EQX786489 FAT786489 FKP786489 FUL786489 GEH786489 GOD786489 GXZ786489 HHV786489 HRR786489 IBN786489 ILJ786489 IVF786489 JFB786489 JOX786489 JYT786489 KIP786489 KSL786489 LCH786489 LMD786489 LVZ786489 MFV786489 MPR786489 MZN786489 NJJ786489 NTF786489 ODB786489 OMX786489 OWT786489 PGP786489 PQL786489 QAH786489 QKD786489 QTZ786489 RDV786489 RNR786489 RXN786489 SHJ786489 SRF786489 TBB786489 TKX786489 TUT786489 UEP786489 UOL786489 UYH786489 VID786489 VRZ786489 WBV786489 WLR786489 WVN786489 F852025 JB852025 SX852025 ACT852025 AMP852025 AWL852025 BGH852025 BQD852025 BZZ852025 CJV852025 CTR852025 DDN852025 DNJ852025 DXF852025 EHB852025 EQX852025 FAT852025 FKP852025 FUL852025 GEH852025 GOD852025 GXZ852025 HHV852025 HRR852025 IBN852025 ILJ852025 IVF852025 JFB852025 JOX852025 JYT852025 KIP852025 KSL852025 LCH852025 LMD852025 LVZ852025 MFV852025 MPR852025 MZN852025 NJJ852025 NTF852025 ODB852025 OMX852025 OWT852025 PGP852025 PQL852025 QAH852025 QKD852025 QTZ852025 RDV852025 RNR852025 RXN852025 SHJ852025 SRF852025 TBB852025 TKX852025 TUT852025 UEP852025 UOL852025 UYH852025 VID852025 VRZ852025 WBV852025 WLR852025 WVN852025 F917561 JB917561 SX917561 ACT917561 AMP917561 AWL917561 BGH917561 BQD917561 BZZ917561 CJV917561 CTR917561 DDN917561 DNJ917561 DXF917561 EHB917561 EQX917561 FAT917561 FKP917561 FUL917561 GEH917561 GOD917561 GXZ917561 HHV917561 HRR917561 IBN917561 ILJ917561 IVF917561 JFB917561 JOX917561 JYT917561 KIP917561 KSL917561 LCH917561 LMD917561 LVZ917561 MFV917561 MPR917561 MZN917561 NJJ917561 NTF917561 ODB917561 OMX917561 OWT917561 PGP917561 PQL917561 QAH917561 QKD917561 QTZ917561 RDV917561 RNR917561 RXN917561 SHJ917561 SRF917561 TBB917561 TKX917561 TUT917561 UEP917561 UOL917561 UYH917561 VID917561 VRZ917561 WBV917561 WLR917561 WVN917561 F983097 JB983097 SX983097 ACT983097 AMP983097 AWL983097 BGH983097 BQD983097 BZZ983097 CJV983097 CTR983097 DDN983097 DNJ983097 DXF983097 EHB983097 EQX983097 FAT983097 FKP983097 FUL983097 GEH983097 GOD983097 GXZ983097 HHV983097 HRR983097 IBN983097 ILJ983097 IVF983097 JFB983097 JOX983097 JYT983097 KIP983097 KSL983097 LCH983097 LMD983097 LVZ983097 MFV983097 MPR983097 MZN983097 NJJ983097 NTF983097 ODB983097 OMX983097 OWT983097 PGP983097 PQL983097 QAH983097 QKD983097 QTZ983097 RDV983097 RNR983097 RXN983097 SHJ983097 SRF983097 TBB983097 TKX983097 TUT983097 UEP983097 UOL983097 UYH983097 VID983097 VRZ983097 WBV983097 WLR983097 WVN983097 B65596:B65613 IX65596:IX65613 ST65596:ST65613 ACP65596:ACP65613 AML65596:AML65613 AWH65596:AWH65613 BGD65596:BGD65613 BPZ65596:BPZ65613 BZV65596:BZV65613 CJR65596:CJR65613 CTN65596:CTN65613 DDJ65596:DDJ65613 DNF65596:DNF65613 DXB65596:DXB65613 EGX65596:EGX65613 EQT65596:EQT65613 FAP65596:FAP65613 FKL65596:FKL65613 FUH65596:FUH65613 GED65596:GED65613 GNZ65596:GNZ65613 GXV65596:GXV65613 HHR65596:HHR65613 HRN65596:HRN65613 IBJ65596:IBJ65613 ILF65596:ILF65613 IVB65596:IVB65613 JEX65596:JEX65613 JOT65596:JOT65613 JYP65596:JYP65613 KIL65596:KIL65613 KSH65596:KSH65613 LCD65596:LCD65613 LLZ65596:LLZ65613 LVV65596:LVV65613 MFR65596:MFR65613 MPN65596:MPN65613 MZJ65596:MZJ65613 NJF65596:NJF65613 NTB65596:NTB65613 OCX65596:OCX65613 OMT65596:OMT65613 OWP65596:OWP65613 PGL65596:PGL65613 PQH65596:PQH65613 QAD65596:QAD65613 QJZ65596:QJZ65613 QTV65596:QTV65613 RDR65596:RDR65613 RNN65596:RNN65613 RXJ65596:RXJ65613 SHF65596:SHF65613 SRB65596:SRB65613 TAX65596:TAX65613 TKT65596:TKT65613 TUP65596:TUP65613 UEL65596:UEL65613 UOH65596:UOH65613 UYD65596:UYD65613 VHZ65596:VHZ65613 VRV65596:VRV65613 WBR65596:WBR65613 WLN65596:WLN65613 WVJ65596:WVJ65613 B131132:B131149 IX131132:IX131149 ST131132:ST131149 ACP131132:ACP131149 AML131132:AML131149 AWH131132:AWH131149 BGD131132:BGD131149 BPZ131132:BPZ131149 BZV131132:BZV131149 CJR131132:CJR131149 CTN131132:CTN131149 DDJ131132:DDJ131149 DNF131132:DNF131149 DXB131132:DXB131149 EGX131132:EGX131149 EQT131132:EQT131149 FAP131132:FAP131149 FKL131132:FKL131149 FUH131132:FUH131149 GED131132:GED131149 GNZ131132:GNZ131149 GXV131132:GXV131149 HHR131132:HHR131149 HRN131132:HRN131149 IBJ131132:IBJ131149 ILF131132:ILF131149 IVB131132:IVB131149 JEX131132:JEX131149 JOT131132:JOT131149 JYP131132:JYP131149 KIL131132:KIL131149 KSH131132:KSH131149 LCD131132:LCD131149 LLZ131132:LLZ131149 LVV131132:LVV131149 MFR131132:MFR131149 MPN131132:MPN131149 MZJ131132:MZJ131149 NJF131132:NJF131149 NTB131132:NTB131149 OCX131132:OCX131149 OMT131132:OMT131149 OWP131132:OWP131149 PGL131132:PGL131149 PQH131132:PQH131149 QAD131132:QAD131149 QJZ131132:QJZ131149 QTV131132:QTV131149 RDR131132:RDR131149 RNN131132:RNN131149 RXJ131132:RXJ131149 SHF131132:SHF131149 SRB131132:SRB131149 TAX131132:TAX131149 TKT131132:TKT131149 TUP131132:TUP131149 UEL131132:UEL131149 UOH131132:UOH131149 UYD131132:UYD131149 VHZ131132:VHZ131149 VRV131132:VRV131149 WBR131132:WBR131149 WLN131132:WLN131149 WVJ131132:WVJ131149 B196668:B196685 IX196668:IX196685 ST196668:ST196685 ACP196668:ACP196685 AML196668:AML196685 AWH196668:AWH196685 BGD196668:BGD196685 BPZ196668:BPZ196685 BZV196668:BZV196685 CJR196668:CJR196685 CTN196668:CTN196685 DDJ196668:DDJ196685 DNF196668:DNF196685 DXB196668:DXB196685 EGX196668:EGX196685 EQT196668:EQT196685 FAP196668:FAP196685 FKL196668:FKL196685 FUH196668:FUH196685 GED196668:GED196685 GNZ196668:GNZ196685 GXV196668:GXV196685 HHR196668:HHR196685 HRN196668:HRN196685 IBJ196668:IBJ196685 ILF196668:ILF196685 IVB196668:IVB196685 JEX196668:JEX196685 JOT196668:JOT196685 JYP196668:JYP196685 KIL196668:KIL196685 KSH196668:KSH196685 LCD196668:LCD196685 LLZ196668:LLZ196685 LVV196668:LVV196685 MFR196668:MFR196685 MPN196668:MPN196685 MZJ196668:MZJ196685 NJF196668:NJF196685 NTB196668:NTB196685 OCX196668:OCX196685 OMT196668:OMT196685 OWP196668:OWP196685 PGL196668:PGL196685 PQH196668:PQH196685 QAD196668:QAD196685 QJZ196668:QJZ196685 QTV196668:QTV196685 RDR196668:RDR196685 RNN196668:RNN196685 RXJ196668:RXJ196685 SHF196668:SHF196685 SRB196668:SRB196685 TAX196668:TAX196685 TKT196668:TKT196685 TUP196668:TUP196685 UEL196668:UEL196685 UOH196668:UOH196685 UYD196668:UYD196685 VHZ196668:VHZ196685 VRV196668:VRV196685 WBR196668:WBR196685 WLN196668:WLN196685 WVJ196668:WVJ196685 B262204:B262221 IX262204:IX262221 ST262204:ST262221 ACP262204:ACP262221 AML262204:AML262221 AWH262204:AWH262221 BGD262204:BGD262221 BPZ262204:BPZ262221 BZV262204:BZV262221 CJR262204:CJR262221 CTN262204:CTN262221 DDJ262204:DDJ262221 DNF262204:DNF262221 DXB262204:DXB262221 EGX262204:EGX262221 EQT262204:EQT262221 FAP262204:FAP262221 FKL262204:FKL262221 FUH262204:FUH262221 GED262204:GED262221 GNZ262204:GNZ262221 GXV262204:GXV262221 HHR262204:HHR262221 HRN262204:HRN262221 IBJ262204:IBJ262221 ILF262204:ILF262221 IVB262204:IVB262221 JEX262204:JEX262221 JOT262204:JOT262221 JYP262204:JYP262221 KIL262204:KIL262221 KSH262204:KSH262221 LCD262204:LCD262221 LLZ262204:LLZ262221 LVV262204:LVV262221 MFR262204:MFR262221 MPN262204:MPN262221 MZJ262204:MZJ262221 NJF262204:NJF262221 NTB262204:NTB262221 OCX262204:OCX262221 OMT262204:OMT262221 OWP262204:OWP262221 PGL262204:PGL262221 PQH262204:PQH262221 QAD262204:QAD262221 QJZ262204:QJZ262221 QTV262204:QTV262221 RDR262204:RDR262221 RNN262204:RNN262221 RXJ262204:RXJ262221 SHF262204:SHF262221 SRB262204:SRB262221 TAX262204:TAX262221 TKT262204:TKT262221 TUP262204:TUP262221 UEL262204:UEL262221 UOH262204:UOH262221 UYD262204:UYD262221 VHZ262204:VHZ262221 VRV262204:VRV262221 WBR262204:WBR262221 WLN262204:WLN262221 WVJ262204:WVJ262221 B327740:B327757 IX327740:IX327757 ST327740:ST327757 ACP327740:ACP327757 AML327740:AML327757 AWH327740:AWH327757 BGD327740:BGD327757 BPZ327740:BPZ327757 BZV327740:BZV327757 CJR327740:CJR327757 CTN327740:CTN327757 DDJ327740:DDJ327757 DNF327740:DNF327757 DXB327740:DXB327757 EGX327740:EGX327757 EQT327740:EQT327757 FAP327740:FAP327757 FKL327740:FKL327757 FUH327740:FUH327757 GED327740:GED327757 GNZ327740:GNZ327757 GXV327740:GXV327757 HHR327740:HHR327757 HRN327740:HRN327757 IBJ327740:IBJ327757 ILF327740:ILF327757 IVB327740:IVB327757 JEX327740:JEX327757 JOT327740:JOT327757 JYP327740:JYP327757 KIL327740:KIL327757 KSH327740:KSH327757 LCD327740:LCD327757 LLZ327740:LLZ327757 LVV327740:LVV327757 MFR327740:MFR327757 MPN327740:MPN327757 MZJ327740:MZJ327757 NJF327740:NJF327757 NTB327740:NTB327757 OCX327740:OCX327757 OMT327740:OMT327757 OWP327740:OWP327757 PGL327740:PGL327757 PQH327740:PQH327757 QAD327740:QAD327757 QJZ327740:QJZ327757 QTV327740:QTV327757 RDR327740:RDR327757 RNN327740:RNN327757 RXJ327740:RXJ327757 SHF327740:SHF327757 SRB327740:SRB327757 TAX327740:TAX327757 TKT327740:TKT327757 TUP327740:TUP327757 UEL327740:UEL327757 UOH327740:UOH327757 UYD327740:UYD327757 VHZ327740:VHZ327757 VRV327740:VRV327757 WBR327740:WBR327757 WLN327740:WLN327757 WVJ327740:WVJ327757 B393276:B393293 IX393276:IX393293 ST393276:ST393293 ACP393276:ACP393293 AML393276:AML393293 AWH393276:AWH393293 BGD393276:BGD393293 BPZ393276:BPZ393293 BZV393276:BZV393293 CJR393276:CJR393293 CTN393276:CTN393293 DDJ393276:DDJ393293 DNF393276:DNF393293 DXB393276:DXB393293 EGX393276:EGX393293 EQT393276:EQT393293 FAP393276:FAP393293 FKL393276:FKL393293 FUH393276:FUH393293 GED393276:GED393293 GNZ393276:GNZ393293 GXV393276:GXV393293 HHR393276:HHR393293 HRN393276:HRN393293 IBJ393276:IBJ393293 ILF393276:ILF393293 IVB393276:IVB393293 JEX393276:JEX393293 JOT393276:JOT393293 JYP393276:JYP393293 KIL393276:KIL393293 KSH393276:KSH393293 LCD393276:LCD393293 LLZ393276:LLZ393293 LVV393276:LVV393293 MFR393276:MFR393293 MPN393276:MPN393293 MZJ393276:MZJ393293 NJF393276:NJF393293 NTB393276:NTB393293 OCX393276:OCX393293 OMT393276:OMT393293 OWP393276:OWP393293 PGL393276:PGL393293 PQH393276:PQH393293 QAD393276:QAD393293 QJZ393276:QJZ393293 QTV393276:QTV393293 RDR393276:RDR393293 RNN393276:RNN393293 RXJ393276:RXJ393293 SHF393276:SHF393293 SRB393276:SRB393293 TAX393276:TAX393293 TKT393276:TKT393293 TUP393276:TUP393293 UEL393276:UEL393293 UOH393276:UOH393293 UYD393276:UYD393293 VHZ393276:VHZ393293 VRV393276:VRV393293 WBR393276:WBR393293 WLN393276:WLN393293 WVJ393276:WVJ393293 B458812:B458829 IX458812:IX458829 ST458812:ST458829 ACP458812:ACP458829 AML458812:AML458829 AWH458812:AWH458829 BGD458812:BGD458829 BPZ458812:BPZ458829 BZV458812:BZV458829 CJR458812:CJR458829 CTN458812:CTN458829 DDJ458812:DDJ458829 DNF458812:DNF458829 DXB458812:DXB458829 EGX458812:EGX458829 EQT458812:EQT458829 FAP458812:FAP458829 FKL458812:FKL458829 FUH458812:FUH458829 GED458812:GED458829 GNZ458812:GNZ458829 GXV458812:GXV458829 HHR458812:HHR458829 HRN458812:HRN458829 IBJ458812:IBJ458829 ILF458812:ILF458829 IVB458812:IVB458829 JEX458812:JEX458829 JOT458812:JOT458829 JYP458812:JYP458829 KIL458812:KIL458829 KSH458812:KSH458829 LCD458812:LCD458829 LLZ458812:LLZ458829 LVV458812:LVV458829 MFR458812:MFR458829 MPN458812:MPN458829 MZJ458812:MZJ458829 NJF458812:NJF458829 NTB458812:NTB458829 OCX458812:OCX458829 OMT458812:OMT458829 OWP458812:OWP458829 PGL458812:PGL458829 PQH458812:PQH458829 QAD458812:QAD458829 QJZ458812:QJZ458829 QTV458812:QTV458829 RDR458812:RDR458829 RNN458812:RNN458829 RXJ458812:RXJ458829 SHF458812:SHF458829 SRB458812:SRB458829 TAX458812:TAX458829 TKT458812:TKT458829 TUP458812:TUP458829 UEL458812:UEL458829 UOH458812:UOH458829 UYD458812:UYD458829 VHZ458812:VHZ458829 VRV458812:VRV458829 WBR458812:WBR458829 WLN458812:WLN458829 WVJ458812:WVJ458829 B524348:B524365 IX524348:IX524365 ST524348:ST524365 ACP524348:ACP524365 AML524348:AML524365 AWH524348:AWH524365 BGD524348:BGD524365 BPZ524348:BPZ524365 BZV524348:BZV524365 CJR524348:CJR524365 CTN524348:CTN524365 DDJ524348:DDJ524365 DNF524348:DNF524365 DXB524348:DXB524365 EGX524348:EGX524365 EQT524348:EQT524365 FAP524348:FAP524365 FKL524348:FKL524365 FUH524348:FUH524365 GED524348:GED524365 GNZ524348:GNZ524365 GXV524348:GXV524365 HHR524348:HHR524365 HRN524348:HRN524365 IBJ524348:IBJ524365 ILF524348:ILF524365 IVB524348:IVB524365 JEX524348:JEX524365 JOT524348:JOT524365 JYP524348:JYP524365 KIL524348:KIL524365 KSH524348:KSH524365 LCD524348:LCD524365 LLZ524348:LLZ524365 LVV524348:LVV524365 MFR524348:MFR524365 MPN524348:MPN524365 MZJ524348:MZJ524365 NJF524348:NJF524365 NTB524348:NTB524365 OCX524348:OCX524365 OMT524348:OMT524365 OWP524348:OWP524365 PGL524348:PGL524365 PQH524348:PQH524365 QAD524348:QAD524365 QJZ524348:QJZ524365 QTV524348:QTV524365 RDR524348:RDR524365 RNN524348:RNN524365 RXJ524348:RXJ524365 SHF524348:SHF524365 SRB524348:SRB524365 TAX524348:TAX524365 TKT524348:TKT524365 TUP524348:TUP524365 UEL524348:UEL524365 UOH524348:UOH524365 UYD524348:UYD524365 VHZ524348:VHZ524365 VRV524348:VRV524365 WBR524348:WBR524365 WLN524348:WLN524365 WVJ524348:WVJ524365 B589884:B589901 IX589884:IX589901 ST589884:ST589901 ACP589884:ACP589901 AML589884:AML589901 AWH589884:AWH589901 BGD589884:BGD589901 BPZ589884:BPZ589901 BZV589884:BZV589901 CJR589884:CJR589901 CTN589884:CTN589901 DDJ589884:DDJ589901 DNF589884:DNF589901 DXB589884:DXB589901 EGX589884:EGX589901 EQT589884:EQT589901 FAP589884:FAP589901 FKL589884:FKL589901 FUH589884:FUH589901 GED589884:GED589901 GNZ589884:GNZ589901 GXV589884:GXV589901 HHR589884:HHR589901 HRN589884:HRN589901 IBJ589884:IBJ589901 ILF589884:ILF589901 IVB589884:IVB589901 JEX589884:JEX589901 JOT589884:JOT589901 JYP589884:JYP589901 KIL589884:KIL589901 KSH589884:KSH589901 LCD589884:LCD589901 LLZ589884:LLZ589901 LVV589884:LVV589901 MFR589884:MFR589901 MPN589884:MPN589901 MZJ589884:MZJ589901 NJF589884:NJF589901 NTB589884:NTB589901 OCX589884:OCX589901 OMT589884:OMT589901 OWP589884:OWP589901 PGL589884:PGL589901 PQH589884:PQH589901 QAD589884:QAD589901 QJZ589884:QJZ589901 QTV589884:QTV589901 RDR589884:RDR589901 RNN589884:RNN589901 RXJ589884:RXJ589901 SHF589884:SHF589901 SRB589884:SRB589901 TAX589884:TAX589901 TKT589884:TKT589901 TUP589884:TUP589901 UEL589884:UEL589901 UOH589884:UOH589901 UYD589884:UYD589901 VHZ589884:VHZ589901 VRV589884:VRV589901 WBR589884:WBR589901 WLN589884:WLN589901 WVJ589884:WVJ589901 B655420:B655437 IX655420:IX655437 ST655420:ST655437 ACP655420:ACP655437 AML655420:AML655437 AWH655420:AWH655437 BGD655420:BGD655437 BPZ655420:BPZ655437 BZV655420:BZV655437 CJR655420:CJR655437 CTN655420:CTN655437 DDJ655420:DDJ655437 DNF655420:DNF655437 DXB655420:DXB655437 EGX655420:EGX655437 EQT655420:EQT655437 FAP655420:FAP655437 FKL655420:FKL655437 FUH655420:FUH655437 GED655420:GED655437 GNZ655420:GNZ655437 GXV655420:GXV655437 HHR655420:HHR655437 HRN655420:HRN655437 IBJ655420:IBJ655437 ILF655420:ILF655437 IVB655420:IVB655437 JEX655420:JEX655437 JOT655420:JOT655437 JYP655420:JYP655437 KIL655420:KIL655437 KSH655420:KSH655437 LCD655420:LCD655437 LLZ655420:LLZ655437 LVV655420:LVV655437 MFR655420:MFR655437 MPN655420:MPN655437 MZJ655420:MZJ655437 NJF655420:NJF655437 NTB655420:NTB655437 OCX655420:OCX655437 OMT655420:OMT655437 OWP655420:OWP655437 PGL655420:PGL655437 PQH655420:PQH655437 QAD655420:QAD655437 QJZ655420:QJZ655437 QTV655420:QTV655437 RDR655420:RDR655437 RNN655420:RNN655437 RXJ655420:RXJ655437 SHF655420:SHF655437 SRB655420:SRB655437 TAX655420:TAX655437 TKT655420:TKT655437 TUP655420:TUP655437 UEL655420:UEL655437 UOH655420:UOH655437 UYD655420:UYD655437 VHZ655420:VHZ655437 VRV655420:VRV655437 WBR655420:WBR655437 WLN655420:WLN655437 WVJ655420:WVJ655437 B720956:B720973 IX720956:IX720973 ST720956:ST720973 ACP720956:ACP720973 AML720956:AML720973 AWH720956:AWH720973 BGD720956:BGD720973 BPZ720956:BPZ720973 BZV720956:BZV720973 CJR720956:CJR720973 CTN720956:CTN720973 DDJ720956:DDJ720973 DNF720956:DNF720973 DXB720956:DXB720973 EGX720956:EGX720973 EQT720956:EQT720973 FAP720956:FAP720973 FKL720956:FKL720973 FUH720956:FUH720973 GED720956:GED720973 GNZ720956:GNZ720973 GXV720956:GXV720973 HHR720956:HHR720973 HRN720956:HRN720973 IBJ720956:IBJ720973 ILF720956:ILF720973 IVB720956:IVB720973 JEX720956:JEX720973 JOT720956:JOT720973 JYP720956:JYP720973 KIL720956:KIL720973 KSH720956:KSH720973 LCD720956:LCD720973 LLZ720956:LLZ720973 LVV720956:LVV720973 MFR720956:MFR720973 MPN720956:MPN720973 MZJ720956:MZJ720973 NJF720956:NJF720973 NTB720956:NTB720973 OCX720956:OCX720973 OMT720956:OMT720973 OWP720956:OWP720973 PGL720956:PGL720973 PQH720956:PQH720973 QAD720956:QAD720973 QJZ720956:QJZ720973 QTV720956:QTV720973 RDR720956:RDR720973 RNN720956:RNN720973 RXJ720956:RXJ720973 SHF720956:SHF720973 SRB720956:SRB720973 TAX720956:TAX720973 TKT720956:TKT720973 TUP720956:TUP720973 UEL720956:UEL720973 UOH720956:UOH720973 UYD720956:UYD720973 VHZ720956:VHZ720973 VRV720956:VRV720973 WBR720956:WBR720973 WLN720956:WLN720973 WVJ720956:WVJ720973 B786492:B786509 IX786492:IX786509 ST786492:ST786509 ACP786492:ACP786509 AML786492:AML786509 AWH786492:AWH786509 BGD786492:BGD786509 BPZ786492:BPZ786509 BZV786492:BZV786509 CJR786492:CJR786509 CTN786492:CTN786509 DDJ786492:DDJ786509 DNF786492:DNF786509 DXB786492:DXB786509 EGX786492:EGX786509 EQT786492:EQT786509 FAP786492:FAP786509 FKL786492:FKL786509 FUH786492:FUH786509 GED786492:GED786509 GNZ786492:GNZ786509 GXV786492:GXV786509 HHR786492:HHR786509 HRN786492:HRN786509 IBJ786492:IBJ786509 ILF786492:ILF786509 IVB786492:IVB786509 JEX786492:JEX786509 JOT786492:JOT786509 JYP786492:JYP786509 KIL786492:KIL786509 KSH786492:KSH786509 LCD786492:LCD786509 LLZ786492:LLZ786509 LVV786492:LVV786509 MFR786492:MFR786509 MPN786492:MPN786509 MZJ786492:MZJ786509 NJF786492:NJF786509 NTB786492:NTB786509 OCX786492:OCX786509 OMT786492:OMT786509 OWP786492:OWP786509 PGL786492:PGL786509 PQH786492:PQH786509 QAD786492:QAD786509 QJZ786492:QJZ786509 QTV786492:QTV786509 RDR786492:RDR786509 RNN786492:RNN786509 RXJ786492:RXJ786509 SHF786492:SHF786509 SRB786492:SRB786509 TAX786492:TAX786509 TKT786492:TKT786509 TUP786492:TUP786509 UEL786492:UEL786509 UOH786492:UOH786509 UYD786492:UYD786509 VHZ786492:VHZ786509 VRV786492:VRV786509 WBR786492:WBR786509 WLN786492:WLN786509 WVJ786492:WVJ786509 B852028:B852045 IX852028:IX852045 ST852028:ST852045 ACP852028:ACP852045 AML852028:AML852045 AWH852028:AWH852045 BGD852028:BGD852045 BPZ852028:BPZ852045 BZV852028:BZV852045 CJR852028:CJR852045 CTN852028:CTN852045 DDJ852028:DDJ852045 DNF852028:DNF852045 DXB852028:DXB852045 EGX852028:EGX852045 EQT852028:EQT852045 FAP852028:FAP852045 FKL852028:FKL852045 FUH852028:FUH852045 GED852028:GED852045 GNZ852028:GNZ852045 GXV852028:GXV852045 HHR852028:HHR852045 HRN852028:HRN852045 IBJ852028:IBJ852045 ILF852028:ILF852045 IVB852028:IVB852045 JEX852028:JEX852045 JOT852028:JOT852045 JYP852028:JYP852045 KIL852028:KIL852045 KSH852028:KSH852045 LCD852028:LCD852045 LLZ852028:LLZ852045 LVV852028:LVV852045 MFR852028:MFR852045 MPN852028:MPN852045 MZJ852028:MZJ852045 NJF852028:NJF852045 NTB852028:NTB852045 OCX852028:OCX852045 OMT852028:OMT852045 OWP852028:OWP852045 PGL852028:PGL852045 PQH852028:PQH852045 QAD852028:QAD852045 QJZ852028:QJZ852045 QTV852028:QTV852045 RDR852028:RDR852045 RNN852028:RNN852045 RXJ852028:RXJ852045 SHF852028:SHF852045 SRB852028:SRB852045 TAX852028:TAX852045 TKT852028:TKT852045 TUP852028:TUP852045 UEL852028:UEL852045 UOH852028:UOH852045 UYD852028:UYD852045 VHZ852028:VHZ852045 VRV852028:VRV852045 WBR852028:WBR852045 WLN852028:WLN852045 WVJ852028:WVJ852045 B917564:B917581 IX917564:IX917581 ST917564:ST917581 ACP917564:ACP917581 AML917564:AML917581 AWH917564:AWH917581 BGD917564:BGD917581 BPZ917564:BPZ917581 BZV917564:BZV917581 CJR917564:CJR917581 CTN917564:CTN917581 DDJ917564:DDJ917581 DNF917564:DNF917581 DXB917564:DXB917581 EGX917564:EGX917581 EQT917564:EQT917581 FAP917564:FAP917581 FKL917564:FKL917581 FUH917564:FUH917581 GED917564:GED917581 GNZ917564:GNZ917581 GXV917564:GXV917581 HHR917564:HHR917581 HRN917564:HRN917581 IBJ917564:IBJ917581 ILF917564:ILF917581 IVB917564:IVB917581 JEX917564:JEX917581 JOT917564:JOT917581 JYP917564:JYP917581 KIL917564:KIL917581 KSH917564:KSH917581 LCD917564:LCD917581 LLZ917564:LLZ917581 LVV917564:LVV917581 MFR917564:MFR917581 MPN917564:MPN917581 MZJ917564:MZJ917581 NJF917564:NJF917581 NTB917564:NTB917581 OCX917564:OCX917581 OMT917564:OMT917581 OWP917564:OWP917581 PGL917564:PGL917581 PQH917564:PQH917581 QAD917564:QAD917581 QJZ917564:QJZ917581 QTV917564:QTV917581 RDR917564:RDR917581 RNN917564:RNN917581 RXJ917564:RXJ917581 SHF917564:SHF917581 SRB917564:SRB917581 TAX917564:TAX917581 TKT917564:TKT917581 TUP917564:TUP917581 UEL917564:UEL917581 UOH917564:UOH917581 UYD917564:UYD917581 VHZ917564:VHZ917581 VRV917564:VRV917581 WBR917564:WBR917581 WLN917564:WLN917581 WVJ917564:WVJ917581 B983100:B983117 IX983100:IX983117 ST983100:ST983117 ACP983100:ACP983117 AML983100:AML983117 AWH983100:AWH983117 BGD983100:BGD983117 BPZ983100:BPZ983117 BZV983100:BZV983117 CJR983100:CJR983117 CTN983100:CTN983117 DDJ983100:DDJ983117 DNF983100:DNF983117 DXB983100:DXB983117 EGX983100:EGX983117 EQT983100:EQT983117 FAP983100:FAP983117 FKL983100:FKL983117 FUH983100:FUH983117 GED983100:GED983117 GNZ983100:GNZ983117 GXV983100:GXV983117 HHR983100:HHR983117 HRN983100:HRN983117 IBJ983100:IBJ983117 ILF983100:ILF983117 IVB983100:IVB983117 JEX983100:JEX983117 JOT983100:JOT983117 JYP983100:JYP983117 KIL983100:KIL983117 KSH983100:KSH983117 LCD983100:LCD983117 LLZ983100:LLZ983117 LVV983100:LVV983117 MFR983100:MFR983117 MPN983100:MPN983117 MZJ983100:MZJ983117 NJF983100:NJF983117 NTB983100:NTB983117 OCX983100:OCX983117 OMT983100:OMT983117 OWP983100:OWP983117 PGL983100:PGL983117 PQH983100:PQH983117 QAD983100:QAD983117 QJZ983100:QJZ983117 QTV983100:QTV983117 RDR983100:RDR983117 RNN983100:RNN983117 RXJ983100:RXJ983117 SHF983100:SHF983117 SRB983100:SRB983117 TAX983100:TAX983117 TKT983100:TKT983117 TUP983100:TUP983117 UEL983100:UEL983117 UOH983100:UOH983117 UYD983100:UYD983117 VHZ983100:VHZ983117 VRV983100:VRV983117 WBR983100:WBR983117 WLN983100:WLN983117 WVJ983100:WVJ983117 C65607:C65609 IY65607:IY65609 SU65607:SU65609 ACQ65607:ACQ65609 AMM65607:AMM65609 AWI65607:AWI65609 BGE65607:BGE65609 BQA65607:BQA65609 BZW65607:BZW65609 CJS65607:CJS65609 CTO65607:CTO65609 DDK65607:DDK65609 DNG65607:DNG65609 DXC65607:DXC65609 EGY65607:EGY65609 EQU65607:EQU65609 FAQ65607:FAQ65609 FKM65607:FKM65609 FUI65607:FUI65609 GEE65607:GEE65609 GOA65607:GOA65609 GXW65607:GXW65609 HHS65607:HHS65609 HRO65607:HRO65609 IBK65607:IBK65609 ILG65607:ILG65609 IVC65607:IVC65609 JEY65607:JEY65609 JOU65607:JOU65609 JYQ65607:JYQ65609 KIM65607:KIM65609 KSI65607:KSI65609 LCE65607:LCE65609 LMA65607:LMA65609 LVW65607:LVW65609 MFS65607:MFS65609 MPO65607:MPO65609 MZK65607:MZK65609 NJG65607:NJG65609 NTC65607:NTC65609 OCY65607:OCY65609 OMU65607:OMU65609 OWQ65607:OWQ65609 PGM65607:PGM65609 PQI65607:PQI65609 QAE65607:QAE65609 QKA65607:QKA65609 QTW65607:QTW65609 RDS65607:RDS65609 RNO65607:RNO65609 RXK65607:RXK65609 SHG65607:SHG65609 SRC65607:SRC65609 TAY65607:TAY65609 TKU65607:TKU65609 TUQ65607:TUQ65609 UEM65607:UEM65609 UOI65607:UOI65609 UYE65607:UYE65609 VIA65607:VIA65609 VRW65607:VRW65609 WBS65607:WBS65609 WLO65607:WLO65609 WVK65607:WVK65609 C131143:C131145 IY131143:IY131145 SU131143:SU131145 ACQ131143:ACQ131145 AMM131143:AMM131145 AWI131143:AWI131145 BGE131143:BGE131145 BQA131143:BQA131145 BZW131143:BZW131145 CJS131143:CJS131145 CTO131143:CTO131145 DDK131143:DDK131145 DNG131143:DNG131145 DXC131143:DXC131145 EGY131143:EGY131145 EQU131143:EQU131145 FAQ131143:FAQ131145 FKM131143:FKM131145 FUI131143:FUI131145 GEE131143:GEE131145 GOA131143:GOA131145 GXW131143:GXW131145 HHS131143:HHS131145 HRO131143:HRO131145 IBK131143:IBK131145 ILG131143:ILG131145 IVC131143:IVC131145 JEY131143:JEY131145 JOU131143:JOU131145 JYQ131143:JYQ131145 KIM131143:KIM131145 KSI131143:KSI131145 LCE131143:LCE131145 LMA131143:LMA131145 LVW131143:LVW131145 MFS131143:MFS131145 MPO131143:MPO131145 MZK131143:MZK131145 NJG131143:NJG131145 NTC131143:NTC131145 OCY131143:OCY131145 OMU131143:OMU131145 OWQ131143:OWQ131145 PGM131143:PGM131145 PQI131143:PQI131145 QAE131143:QAE131145 QKA131143:QKA131145 QTW131143:QTW131145 RDS131143:RDS131145 RNO131143:RNO131145 RXK131143:RXK131145 SHG131143:SHG131145 SRC131143:SRC131145 TAY131143:TAY131145 TKU131143:TKU131145 TUQ131143:TUQ131145 UEM131143:UEM131145 UOI131143:UOI131145 UYE131143:UYE131145 VIA131143:VIA131145 VRW131143:VRW131145 WBS131143:WBS131145 WLO131143:WLO131145 WVK131143:WVK131145 C196679:C196681 IY196679:IY196681 SU196679:SU196681 ACQ196679:ACQ196681 AMM196679:AMM196681 AWI196679:AWI196681 BGE196679:BGE196681 BQA196679:BQA196681 BZW196679:BZW196681 CJS196679:CJS196681 CTO196679:CTO196681 DDK196679:DDK196681 DNG196679:DNG196681 DXC196679:DXC196681 EGY196679:EGY196681 EQU196679:EQU196681 FAQ196679:FAQ196681 FKM196679:FKM196681 FUI196679:FUI196681 GEE196679:GEE196681 GOA196679:GOA196681 GXW196679:GXW196681 HHS196679:HHS196681 HRO196679:HRO196681 IBK196679:IBK196681 ILG196679:ILG196681 IVC196679:IVC196681 JEY196679:JEY196681 JOU196679:JOU196681 JYQ196679:JYQ196681 KIM196679:KIM196681 KSI196679:KSI196681 LCE196679:LCE196681 LMA196679:LMA196681 LVW196679:LVW196681 MFS196679:MFS196681 MPO196679:MPO196681 MZK196679:MZK196681 NJG196679:NJG196681 NTC196679:NTC196681 OCY196679:OCY196681 OMU196679:OMU196681 OWQ196679:OWQ196681 PGM196679:PGM196681 PQI196679:PQI196681 QAE196679:QAE196681 QKA196679:QKA196681 QTW196679:QTW196681 RDS196679:RDS196681 RNO196679:RNO196681 RXK196679:RXK196681 SHG196679:SHG196681 SRC196679:SRC196681 TAY196679:TAY196681 TKU196679:TKU196681 TUQ196679:TUQ196681 UEM196679:UEM196681 UOI196679:UOI196681 UYE196679:UYE196681 VIA196679:VIA196681 VRW196679:VRW196681 WBS196679:WBS196681 WLO196679:WLO196681 WVK196679:WVK196681 C262215:C262217 IY262215:IY262217 SU262215:SU262217 ACQ262215:ACQ262217 AMM262215:AMM262217 AWI262215:AWI262217 BGE262215:BGE262217 BQA262215:BQA262217 BZW262215:BZW262217 CJS262215:CJS262217 CTO262215:CTO262217 DDK262215:DDK262217 DNG262215:DNG262217 DXC262215:DXC262217 EGY262215:EGY262217 EQU262215:EQU262217 FAQ262215:FAQ262217 FKM262215:FKM262217 FUI262215:FUI262217 GEE262215:GEE262217 GOA262215:GOA262217 GXW262215:GXW262217 HHS262215:HHS262217 HRO262215:HRO262217 IBK262215:IBK262217 ILG262215:ILG262217 IVC262215:IVC262217 JEY262215:JEY262217 JOU262215:JOU262217 JYQ262215:JYQ262217 KIM262215:KIM262217 KSI262215:KSI262217 LCE262215:LCE262217 LMA262215:LMA262217 LVW262215:LVW262217 MFS262215:MFS262217 MPO262215:MPO262217 MZK262215:MZK262217 NJG262215:NJG262217 NTC262215:NTC262217 OCY262215:OCY262217 OMU262215:OMU262217 OWQ262215:OWQ262217 PGM262215:PGM262217 PQI262215:PQI262217 QAE262215:QAE262217 QKA262215:QKA262217 QTW262215:QTW262217 RDS262215:RDS262217 RNO262215:RNO262217 RXK262215:RXK262217 SHG262215:SHG262217 SRC262215:SRC262217 TAY262215:TAY262217 TKU262215:TKU262217 TUQ262215:TUQ262217 UEM262215:UEM262217 UOI262215:UOI262217 UYE262215:UYE262217 VIA262215:VIA262217 VRW262215:VRW262217 WBS262215:WBS262217 WLO262215:WLO262217 WVK262215:WVK262217 C327751:C327753 IY327751:IY327753 SU327751:SU327753 ACQ327751:ACQ327753 AMM327751:AMM327753 AWI327751:AWI327753 BGE327751:BGE327753 BQA327751:BQA327753 BZW327751:BZW327753 CJS327751:CJS327753 CTO327751:CTO327753 DDK327751:DDK327753 DNG327751:DNG327753 DXC327751:DXC327753 EGY327751:EGY327753 EQU327751:EQU327753 FAQ327751:FAQ327753 FKM327751:FKM327753 FUI327751:FUI327753 GEE327751:GEE327753 GOA327751:GOA327753 GXW327751:GXW327753 HHS327751:HHS327753 HRO327751:HRO327753 IBK327751:IBK327753 ILG327751:ILG327753 IVC327751:IVC327753 JEY327751:JEY327753 JOU327751:JOU327753 JYQ327751:JYQ327753 KIM327751:KIM327753 KSI327751:KSI327753 LCE327751:LCE327753 LMA327751:LMA327753 LVW327751:LVW327753 MFS327751:MFS327753 MPO327751:MPO327753 MZK327751:MZK327753 NJG327751:NJG327753 NTC327751:NTC327753 OCY327751:OCY327753 OMU327751:OMU327753 OWQ327751:OWQ327753 PGM327751:PGM327753 PQI327751:PQI327753 QAE327751:QAE327753 QKA327751:QKA327753 QTW327751:QTW327753 RDS327751:RDS327753 RNO327751:RNO327753 RXK327751:RXK327753 SHG327751:SHG327753 SRC327751:SRC327753 TAY327751:TAY327753 TKU327751:TKU327753 TUQ327751:TUQ327753 UEM327751:UEM327753 UOI327751:UOI327753 UYE327751:UYE327753 VIA327751:VIA327753 VRW327751:VRW327753 WBS327751:WBS327753 WLO327751:WLO327753 WVK327751:WVK327753 C393287:C393289 IY393287:IY393289 SU393287:SU393289 ACQ393287:ACQ393289 AMM393287:AMM393289 AWI393287:AWI393289 BGE393287:BGE393289 BQA393287:BQA393289 BZW393287:BZW393289 CJS393287:CJS393289 CTO393287:CTO393289 DDK393287:DDK393289 DNG393287:DNG393289 DXC393287:DXC393289 EGY393287:EGY393289 EQU393287:EQU393289 FAQ393287:FAQ393289 FKM393287:FKM393289 FUI393287:FUI393289 GEE393287:GEE393289 GOA393287:GOA393289 GXW393287:GXW393289 HHS393287:HHS393289 HRO393287:HRO393289 IBK393287:IBK393289 ILG393287:ILG393289 IVC393287:IVC393289 JEY393287:JEY393289 JOU393287:JOU393289 JYQ393287:JYQ393289 KIM393287:KIM393289 KSI393287:KSI393289 LCE393287:LCE393289 LMA393287:LMA393289 LVW393287:LVW393289 MFS393287:MFS393289 MPO393287:MPO393289 MZK393287:MZK393289 NJG393287:NJG393289 NTC393287:NTC393289 OCY393287:OCY393289 OMU393287:OMU393289 OWQ393287:OWQ393289 PGM393287:PGM393289 PQI393287:PQI393289 QAE393287:QAE393289 QKA393287:QKA393289 QTW393287:QTW393289 RDS393287:RDS393289 RNO393287:RNO393289 RXK393287:RXK393289 SHG393287:SHG393289 SRC393287:SRC393289 TAY393287:TAY393289 TKU393287:TKU393289 TUQ393287:TUQ393289 UEM393287:UEM393289 UOI393287:UOI393289 UYE393287:UYE393289 VIA393287:VIA393289 VRW393287:VRW393289 WBS393287:WBS393289 WLO393287:WLO393289 WVK393287:WVK393289 C458823:C458825 IY458823:IY458825 SU458823:SU458825 ACQ458823:ACQ458825 AMM458823:AMM458825 AWI458823:AWI458825 BGE458823:BGE458825 BQA458823:BQA458825 BZW458823:BZW458825 CJS458823:CJS458825 CTO458823:CTO458825 DDK458823:DDK458825 DNG458823:DNG458825 DXC458823:DXC458825 EGY458823:EGY458825 EQU458823:EQU458825 FAQ458823:FAQ458825 FKM458823:FKM458825 FUI458823:FUI458825 GEE458823:GEE458825 GOA458823:GOA458825 GXW458823:GXW458825 HHS458823:HHS458825 HRO458823:HRO458825 IBK458823:IBK458825 ILG458823:ILG458825 IVC458823:IVC458825 JEY458823:JEY458825 JOU458823:JOU458825 JYQ458823:JYQ458825 KIM458823:KIM458825 KSI458823:KSI458825 LCE458823:LCE458825 LMA458823:LMA458825 LVW458823:LVW458825 MFS458823:MFS458825 MPO458823:MPO458825 MZK458823:MZK458825 NJG458823:NJG458825 NTC458823:NTC458825 OCY458823:OCY458825 OMU458823:OMU458825 OWQ458823:OWQ458825 PGM458823:PGM458825 PQI458823:PQI458825 QAE458823:QAE458825 QKA458823:QKA458825 QTW458823:QTW458825 RDS458823:RDS458825 RNO458823:RNO458825 RXK458823:RXK458825 SHG458823:SHG458825 SRC458823:SRC458825 TAY458823:TAY458825 TKU458823:TKU458825 TUQ458823:TUQ458825 UEM458823:UEM458825 UOI458823:UOI458825 UYE458823:UYE458825 VIA458823:VIA458825 VRW458823:VRW458825 WBS458823:WBS458825 WLO458823:WLO458825 WVK458823:WVK458825 C524359:C524361 IY524359:IY524361 SU524359:SU524361 ACQ524359:ACQ524361 AMM524359:AMM524361 AWI524359:AWI524361 BGE524359:BGE524361 BQA524359:BQA524361 BZW524359:BZW524361 CJS524359:CJS524361 CTO524359:CTO524361 DDK524359:DDK524361 DNG524359:DNG524361 DXC524359:DXC524361 EGY524359:EGY524361 EQU524359:EQU524361 FAQ524359:FAQ524361 FKM524359:FKM524361 FUI524359:FUI524361 GEE524359:GEE524361 GOA524359:GOA524361 GXW524359:GXW524361 HHS524359:HHS524361 HRO524359:HRO524361 IBK524359:IBK524361 ILG524359:ILG524361 IVC524359:IVC524361 JEY524359:JEY524361 JOU524359:JOU524361 JYQ524359:JYQ524361 KIM524359:KIM524361 KSI524359:KSI524361 LCE524359:LCE524361 LMA524359:LMA524361 LVW524359:LVW524361 MFS524359:MFS524361 MPO524359:MPO524361 MZK524359:MZK524361 NJG524359:NJG524361 NTC524359:NTC524361 OCY524359:OCY524361 OMU524359:OMU524361 OWQ524359:OWQ524361 PGM524359:PGM524361 PQI524359:PQI524361 QAE524359:QAE524361 QKA524359:QKA524361 QTW524359:QTW524361 RDS524359:RDS524361 RNO524359:RNO524361 RXK524359:RXK524361 SHG524359:SHG524361 SRC524359:SRC524361 TAY524359:TAY524361 TKU524359:TKU524361 TUQ524359:TUQ524361 UEM524359:UEM524361 UOI524359:UOI524361 UYE524359:UYE524361 VIA524359:VIA524361 VRW524359:VRW524361 WBS524359:WBS524361 WLO524359:WLO524361 WVK524359:WVK524361 C589895:C589897 IY589895:IY589897 SU589895:SU589897 ACQ589895:ACQ589897 AMM589895:AMM589897 AWI589895:AWI589897 BGE589895:BGE589897 BQA589895:BQA589897 BZW589895:BZW589897 CJS589895:CJS589897 CTO589895:CTO589897 DDK589895:DDK589897 DNG589895:DNG589897 DXC589895:DXC589897 EGY589895:EGY589897 EQU589895:EQU589897 FAQ589895:FAQ589897 FKM589895:FKM589897 FUI589895:FUI589897 GEE589895:GEE589897 GOA589895:GOA589897 GXW589895:GXW589897 HHS589895:HHS589897 HRO589895:HRO589897 IBK589895:IBK589897 ILG589895:ILG589897 IVC589895:IVC589897 JEY589895:JEY589897 JOU589895:JOU589897 JYQ589895:JYQ589897 KIM589895:KIM589897 KSI589895:KSI589897 LCE589895:LCE589897 LMA589895:LMA589897 LVW589895:LVW589897 MFS589895:MFS589897 MPO589895:MPO589897 MZK589895:MZK589897 NJG589895:NJG589897 NTC589895:NTC589897 OCY589895:OCY589897 OMU589895:OMU589897 OWQ589895:OWQ589897 PGM589895:PGM589897 PQI589895:PQI589897 QAE589895:QAE589897 QKA589895:QKA589897 QTW589895:QTW589897 RDS589895:RDS589897 RNO589895:RNO589897 RXK589895:RXK589897 SHG589895:SHG589897 SRC589895:SRC589897 TAY589895:TAY589897 TKU589895:TKU589897 TUQ589895:TUQ589897 UEM589895:UEM589897 UOI589895:UOI589897 UYE589895:UYE589897 VIA589895:VIA589897 VRW589895:VRW589897 WBS589895:WBS589897 WLO589895:WLO589897 WVK589895:WVK589897 C655431:C655433 IY655431:IY655433 SU655431:SU655433 ACQ655431:ACQ655433 AMM655431:AMM655433 AWI655431:AWI655433 BGE655431:BGE655433 BQA655431:BQA655433 BZW655431:BZW655433 CJS655431:CJS655433 CTO655431:CTO655433 DDK655431:DDK655433 DNG655431:DNG655433 DXC655431:DXC655433 EGY655431:EGY655433 EQU655431:EQU655433 FAQ655431:FAQ655433 FKM655431:FKM655433 FUI655431:FUI655433 GEE655431:GEE655433 GOA655431:GOA655433 GXW655431:GXW655433 HHS655431:HHS655433 HRO655431:HRO655433 IBK655431:IBK655433 ILG655431:ILG655433 IVC655431:IVC655433 JEY655431:JEY655433 JOU655431:JOU655433 JYQ655431:JYQ655433 KIM655431:KIM655433 KSI655431:KSI655433 LCE655431:LCE655433 LMA655431:LMA655433 LVW655431:LVW655433 MFS655431:MFS655433 MPO655431:MPO655433 MZK655431:MZK655433 NJG655431:NJG655433 NTC655431:NTC655433 OCY655431:OCY655433 OMU655431:OMU655433 OWQ655431:OWQ655433 PGM655431:PGM655433 PQI655431:PQI655433 QAE655431:QAE655433 QKA655431:QKA655433 QTW655431:QTW655433 RDS655431:RDS655433 RNO655431:RNO655433 RXK655431:RXK655433 SHG655431:SHG655433 SRC655431:SRC655433 TAY655431:TAY655433 TKU655431:TKU655433 TUQ655431:TUQ655433 UEM655431:UEM655433 UOI655431:UOI655433 UYE655431:UYE655433 VIA655431:VIA655433 VRW655431:VRW655433 WBS655431:WBS655433 WLO655431:WLO655433 WVK655431:WVK655433 C720967:C720969 IY720967:IY720969 SU720967:SU720969 ACQ720967:ACQ720969 AMM720967:AMM720969 AWI720967:AWI720969 BGE720967:BGE720969 BQA720967:BQA720969 BZW720967:BZW720969 CJS720967:CJS720969 CTO720967:CTO720969 DDK720967:DDK720969 DNG720967:DNG720969 DXC720967:DXC720969 EGY720967:EGY720969 EQU720967:EQU720969 FAQ720967:FAQ720969 FKM720967:FKM720969 FUI720967:FUI720969 GEE720967:GEE720969 GOA720967:GOA720969 GXW720967:GXW720969 HHS720967:HHS720969 HRO720967:HRO720969 IBK720967:IBK720969 ILG720967:ILG720969 IVC720967:IVC720969 JEY720967:JEY720969 JOU720967:JOU720969 JYQ720967:JYQ720969 KIM720967:KIM720969 KSI720967:KSI720969 LCE720967:LCE720969 LMA720967:LMA720969 LVW720967:LVW720969 MFS720967:MFS720969 MPO720967:MPO720969 MZK720967:MZK720969 NJG720967:NJG720969 NTC720967:NTC720969 OCY720967:OCY720969 OMU720967:OMU720969 OWQ720967:OWQ720969 PGM720967:PGM720969 PQI720967:PQI720969 QAE720967:QAE720969 QKA720967:QKA720969 QTW720967:QTW720969 RDS720967:RDS720969 RNO720967:RNO720969 RXK720967:RXK720969 SHG720967:SHG720969 SRC720967:SRC720969 TAY720967:TAY720969 TKU720967:TKU720969 TUQ720967:TUQ720969 UEM720967:UEM720969 UOI720967:UOI720969 UYE720967:UYE720969 VIA720967:VIA720969 VRW720967:VRW720969 WBS720967:WBS720969 WLO720967:WLO720969 WVK720967:WVK720969 C786503:C786505 IY786503:IY786505 SU786503:SU786505 ACQ786503:ACQ786505 AMM786503:AMM786505 AWI786503:AWI786505 BGE786503:BGE786505 BQA786503:BQA786505 BZW786503:BZW786505 CJS786503:CJS786505 CTO786503:CTO786505 DDK786503:DDK786505 DNG786503:DNG786505 DXC786503:DXC786505 EGY786503:EGY786505 EQU786503:EQU786505 FAQ786503:FAQ786505 FKM786503:FKM786505 FUI786503:FUI786505 GEE786503:GEE786505 GOA786503:GOA786505 GXW786503:GXW786505 HHS786503:HHS786505 HRO786503:HRO786505 IBK786503:IBK786505 ILG786503:ILG786505 IVC786503:IVC786505 JEY786503:JEY786505 JOU786503:JOU786505 JYQ786503:JYQ786505 KIM786503:KIM786505 KSI786503:KSI786505 LCE786503:LCE786505 LMA786503:LMA786505 LVW786503:LVW786505 MFS786503:MFS786505 MPO786503:MPO786505 MZK786503:MZK786505 NJG786503:NJG786505 NTC786503:NTC786505 OCY786503:OCY786505 OMU786503:OMU786505 OWQ786503:OWQ786505 PGM786503:PGM786505 PQI786503:PQI786505 QAE786503:QAE786505 QKA786503:QKA786505 QTW786503:QTW786505 RDS786503:RDS786505 RNO786503:RNO786505 RXK786503:RXK786505 SHG786503:SHG786505 SRC786503:SRC786505 TAY786503:TAY786505 TKU786503:TKU786505 TUQ786503:TUQ786505 UEM786503:UEM786505 UOI786503:UOI786505 UYE786503:UYE786505 VIA786503:VIA786505 VRW786503:VRW786505 WBS786503:WBS786505 WLO786503:WLO786505 WVK786503:WVK786505 C852039:C852041 IY852039:IY852041 SU852039:SU852041 ACQ852039:ACQ852041 AMM852039:AMM852041 AWI852039:AWI852041 BGE852039:BGE852041 BQA852039:BQA852041 BZW852039:BZW852041 CJS852039:CJS852041 CTO852039:CTO852041 DDK852039:DDK852041 DNG852039:DNG852041 DXC852039:DXC852041 EGY852039:EGY852041 EQU852039:EQU852041 FAQ852039:FAQ852041 FKM852039:FKM852041 FUI852039:FUI852041 GEE852039:GEE852041 GOA852039:GOA852041 GXW852039:GXW852041 HHS852039:HHS852041 HRO852039:HRO852041 IBK852039:IBK852041 ILG852039:ILG852041 IVC852039:IVC852041 JEY852039:JEY852041 JOU852039:JOU852041 JYQ852039:JYQ852041 KIM852039:KIM852041 KSI852039:KSI852041 LCE852039:LCE852041 LMA852039:LMA852041 LVW852039:LVW852041 MFS852039:MFS852041 MPO852039:MPO852041 MZK852039:MZK852041 NJG852039:NJG852041 NTC852039:NTC852041 OCY852039:OCY852041 OMU852039:OMU852041 OWQ852039:OWQ852041 PGM852039:PGM852041 PQI852039:PQI852041 QAE852039:QAE852041 QKA852039:QKA852041 QTW852039:QTW852041 RDS852039:RDS852041 RNO852039:RNO852041 RXK852039:RXK852041 SHG852039:SHG852041 SRC852039:SRC852041 TAY852039:TAY852041 TKU852039:TKU852041 TUQ852039:TUQ852041 UEM852039:UEM852041 UOI852039:UOI852041 UYE852039:UYE852041 VIA852039:VIA852041 VRW852039:VRW852041 WBS852039:WBS852041 WLO852039:WLO852041 WVK852039:WVK852041 C917575:C917577 IY917575:IY917577 SU917575:SU917577 ACQ917575:ACQ917577 AMM917575:AMM917577 AWI917575:AWI917577 BGE917575:BGE917577 BQA917575:BQA917577 BZW917575:BZW917577 CJS917575:CJS917577 CTO917575:CTO917577 DDK917575:DDK917577 DNG917575:DNG917577 DXC917575:DXC917577 EGY917575:EGY917577 EQU917575:EQU917577 FAQ917575:FAQ917577 FKM917575:FKM917577 FUI917575:FUI917577 GEE917575:GEE917577 GOA917575:GOA917577 GXW917575:GXW917577 HHS917575:HHS917577 HRO917575:HRO917577 IBK917575:IBK917577 ILG917575:ILG917577 IVC917575:IVC917577 JEY917575:JEY917577 JOU917575:JOU917577 JYQ917575:JYQ917577 KIM917575:KIM917577 KSI917575:KSI917577 LCE917575:LCE917577 LMA917575:LMA917577 LVW917575:LVW917577 MFS917575:MFS917577 MPO917575:MPO917577 MZK917575:MZK917577 NJG917575:NJG917577 NTC917575:NTC917577 OCY917575:OCY917577 OMU917575:OMU917577 OWQ917575:OWQ917577 PGM917575:PGM917577 PQI917575:PQI917577 QAE917575:QAE917577 QKA917575:QKA917577 QTW917575:QTW917577 RDS917575:RDS917577 RNO917575:RNO917577 RXK917575:RXK917577 SHG917575:SHG917577 SRC917575:SRC917577 TAY917575:TAY917577 TKU917575:TKU917577 TUQ917575:TUQ917577 UEM917575:UEM917577 UOI917575:UOI917577 UYE917575:UYE917577 VIA917575:VIA917577 VRW917575:VRW917577 WBS917575:WBS917577 WLO917575:WLO917577 WVK917575:WVK917577 C983111:C983113 IY983111:IY983113 SU983111:SU983113 ACQ983111:ACQ983113 AMM983111:AMM983113 AWI983111:AWI983113 BGE983111:BGE983113 BQA983111:BQA983113 BZW983111:BZW983113 CJS983111:CJS983113 CTO983111:CTO983113 DDK983111:DDK983113 DNG983111:DNG983113 DXC983111:DXC983113 EGY983111:EGY983113 EQU983111:EQU983113 FAQ983111:FAQ983113 FKM983111:FKM983113 FUI983111:FUI983113 GEE983111:GEE983113 GOA983111:GOA983113 GXW983111:GXW983113 HHS983111:HHS983113 HRO983111:HRO983113 IBK983111:IBK983113 ILG983111:ILG983113 IVC983111:IVC983113 JEY983111:JEY983113 JOU983111:JOU983113 JYQ983111:JYQ983113 KIM983111:KIM983113 KSI983111:KSI983113 LCE983111:LCE983113 LMA983111:LMA983113 LVW983111:LVW983113 MFS983111:MFS983113 MPO983111:MPO983113 MZK983111:MZK983113 NJG983111:NJG983113 NTC983111:NTC983113 OCY983111:OCY983113 OMU983111:OMU983113 OWQ983111:OWQ983113 PGM983111:PGM983113 PQI983111:PQI983113 QAE983111:QAE983113 QKA983111:QKA983113 QTW983111:QTW983113 RDS983111:RDS983113 RNO983111:RNO983113 RXK983111:RXK983113 SHG983111:SHG983113 SRC983111:SRC983113 TAY983111:TAY983113 TKU983111:TKU983113 TUQ983111:TUQ983113 UEM983111:UEM983113 UOI983111:UOI983113 UYE983111:UYE983113 VIA983111:VIA983113 VRW983111:VRW983113 WBS983111:WBS983113 WLO983111:WLO983113 WVK983111:WVK983113 S65598:S65599 JO65598:JO65599 TK65598:TK65599 ADG65598:ADG65599 ANC65598:ANC65599 AWY65598:AWY65599 BGU65598:BGU65599 BQQ65598:BQQ65599 CAM65598:CAM65599 CKI65598:CKI65599 CUE65598:CUE65599 DEA65598:DEA65599 DNW65598:DNW65599 DXS65598:DXS65599 EHO65598:EHO65599 ERK65598:ERK65599 FBG65598:FBG65599 FLC65598:FLC65599 FUY65598:FUY65599 GEU65598:GEU65599 GOQ65598:GOQ65599 GYM65598:GYM65599 HII65598:HII65599 HSE65598:HSE65599 ICA65598:ICA65599 ILW65598:ILW65599 IVS65598:IVS65599 JFO65598:JFO65599 JPK65598:JPK65599 JZG65598:JZG65599 KJC65598:KJC65599 KSY65598:KSY65599 LCU65598:LCU65599 LMQ65598:LMQ65599 LWM65598:LWM65599 MGI65598:MGI65599 MQE65598:MQE65599 NAA65598:NAA65599 NJW65598:NJW65599 NTS65598:NTS65599 ODO65598:ODO65599 ONK65598:ONK65599 OXG65598:OXG65599 PHC65598:PHC65599 PQY65598:PQY65599 QAU65598:QAU65599 QKQ65598:QKQ65599 QUM65598:QUM65599 REI65598:REI65599 ROE65598:ROE65599 RYA65598:RYA65599 SHW65598:SHW65599 SRS65598:SRS65599 TBO65598:TBO65599 TLK65598:TLK65599 TVG65598:TVG65599 UFC65598:UFC65599 UOY65598:UOY65599 UYU65598:UYU65599 VIQ65598:VIQ65599 VSM65598:VSM65599 WCI65598:WCI65599 WME65598:WME65599 WWA65598:WWA65599 S131134:S131135 JO131134:JO131135 TK131134:TK131135 ADG131134:ADG131135 ANC131134:ANC131135 AWY131134:AWY131135 BGU131134:BGU131135 BQQ131134:BQQ131135 CAM131134:CAM131135 CKI131134:CKI131135 CUE131134:CUE131135 DEA131134:DEA131135 DNW131134:DNW131135 DXS131134:DXS131135 EHO131134:EHO131135 ERK131134:ERK131135 FBG131134:FBG131135 FLC131134:FLC131135 FUY131134:FUY131135 GEU131134:GEU131135 GOQ131134:GOQ131135 GYM131134:GYM131135 HII131134:HII131135 HSE131134:HSE131135 ICA131134:ICA131135 ILW131134:ILW131135 IVS131134:IVS131135 JFO131134:JFO131135 JPK131134:JPK131135 JZG131134:JZG131135 KJC131134:KJC131135 KSY131134:KSY131135 LCU131134:LCU131135 LMQ131134:LMQ131135 LWM131134:LWM131135 MGI131134:MGI131135 MQE131134:MQE131135 NAA131134:NAA131135 NJW131134:NJW131135 NTS131134:NTS131135 ODO131134:ODO131135 ONK131134:ONK131135 OXG131134:OXG131135 PHC131134:PHC131135 PQY131134:PQY131135 QAU131134:QAU131135 QKQ131134:QKQ131135 QUM131134:QUM131135 REI131134:REI131135 ROE131134:ROE131135 RYA131134:RYA131135 SHW131134:SHW131135 SRS131134:SRS131135 TBO131134:TBO131135 TLK131134:TLK131135 TVG131134:TVG131135 UFC131134:UFC131135 UOY131134:UOY131135 UYU131134:UYU131135 VIQ131134:VIQ131135 VSM131134:VSM131135 WCI131134:WCI131135 WME131134:WME131135 WWA131134:WWA131135 S196670:S196671 JO196670:JO196671 TK196670:TK196671 ADG196670:ADG196671 ANC196670:ANC196671 AWY196670:AWY196671 BGU196670:BGU196671 BQQ196670:BQQ196671 CAM196670:CAM196671 CKI196670:CKI196671 CUE196670:CUE196671 DEA196670:DEA196671 DNW196670:DNW196671 DXS196670:DXS196671 EHO196670:EHO196671 ERK196670:ERK196671 FBG196670:FBG196671 FLC196670:FLC196671 FUY196670:FUY196671 GEU196670:GEU196671 GOQ196670:GOQ196671 GYM196670:GYM196671 HII196670:HII196671 HSE196670:HSE196671 ICA196670:ICA196671 ILW196670:ILW196671 IVS196670:IVS196671 JFO196670:JFO196671 JPK196670:JPK196671 JZG196670:JZG196671 KJC196670:KJC196671 KSY196670:KSY196671 LCU196670:LCU196671 LMQ196670:LMQ196671 LWM196670:LWM196671 MGI196670:MGI196671 MQE196670:MQE196671 NAA196670:NAA196671 NJW196670:NJW196671 NTS196670:NTS196671 ODO196670:ODO196671 ONK196670:ONK196671 OXG196670:OXG196671 PHC196670:PHC196671 PQY196670:PQY196671 QAU196670:QAU196671 QKQ196670:QKQ196671 QUM196670:QUM196671 REI196670:REI196671 ROE196670:ROE196671 RYA196670:RYA196671 SHW196670:SHW196671 SRS196670:SRS196671 TBO196670:TBO196671 TLK196670:TLK196671 TVG196670:TVG196671 UFC196670:UFC196671 UOY196670:UOY196671 UYU196670:UYU196671 VIQ196670:VIQ196671 VSM196670:VSM196671 WCI196670:WCI196671 WME196670:WME196671 WWA196670:WWA196671 S262206:S262207 JO262206:JO262207 TK262206:TK262207 ADG262206:ADG262207 ANC262206:ANC262207 AWY262206:AWY262207 BGU262206:BGU262207 BQQ262206:BQQ262207 CAM262206:CAM262207 CKI262206:CKI262207 CUE262206:CUE262207 DEA262206:DEA262207 DNW262206:DNW262207 DXS262206:DXS262207 EHO262206:EHO262207 ERK262206:ERK262207 FBG262206:FBG262207 FLC262206:FLC262207 FUY262206:FUY262207 GEU262206:GEU262207 GOQ262206:GOQ262207 GYM262206:GYM262207 HII262206:HII262207 HSE262206:HSE262207 ICA262206:ICA262207 ILW262206:ILW262207 IVS262206:IVS262207 JFO262206:JFO262207 JPK262206:JPK262207 JZG262206:JZG262207 KJC262206:KJC262207 KSY262206:KSY262207 LCU262206:LCU262207 LMQ262206:LMQ262207 LWM262206:LWM262207 MGI262206:MGI262207 MQE262206:MQE262207 NAA262206:NAA262207 NJW262206:NJW262207 NTS262206:NTS262207 ODO262206:ODO262207 ONK262206:ONK262207 OXG262206:OXG262207 PHC262206:PHC262207 PQY262206:PQY262207 QAU262206:QAU262207 QKQ262206:QKQ262207 QUM262206:QUM262207 REI262206:REI262207 ROE262206:ROE262207 RYA262206:RYA262207 SHW262206:SHW262207 SRS262206:SRS262207 TBO262206:TBO262207 TLK262206:TLK262207 TVG262206:TVG262207 UFC262206:UFC262207 UOY262206:UOY262207 UYU262206:UYU262207 VIQ262206:VIQ262207 VSM262206:VSM262207 WCI262206:WCI262207 WME262206:WME262207 WWA262206:WWA262207 S327742:S327743 JO327742:JO327743 TK327742:TK327743 ADG327742:ADG327743 ANC327742:ANC327743 AWY327742:AWY327743 BGU327742:BGU327743 BQQ327742:BQQ327743 CAM327742:CAM327743 CKI327742:CKI327743 CUE327742:CUE327743 DEA327742:DEA327743 DNW327742:DNW327743 DXS327742:DXS327743 EHO327742:EHO327743 ERK327742:ERK327743 FBG327742:FBG327743 FLC327742:FLC327743 FUY327742:FUY327743 GEU327742:GEU327743 GOQ327742:GOQ327743 GYM327742:GYM327743 HII327742:HII327743 HSE327742:HSE327743 ICA327742:ICA327743 ILW327742:ILW327743 IVS327742:IVS327743 JFO327742:JFO327743 JPK327742:JPK327743 JZG327742:JZG327743 KJC327742:KJC327743 KSY327742:KSY327743 LCU327742:LCU327743 LMQ327742:LMQ327743 LWM327742:LWM327743 MGI327742:MGI327743 MQE327742:MQE327743 NAA327742:NAA327743 NJW327742:NJW327743 NTS327742:NTS327743 ODO327742:ODO327743 ONK327742:ONK327743 OXG327742:OXG327743 PHC327742:PHC327743 PQY327742:PQY327743 QAU327742:QAU327743 QKQ327742:QKQ327743 QUM327742:QUM327743 REI327742:REI327743 ROE327742:ROE327743 RYA327742:RYA327743 SHW327742:SHW327743 SRS327742:SRS327743 TBO327742:TBO327743 TLK327742:TLK327743 TVG327742:TVG327743 UFC327742:UFC327743 UOY327742:UOY327743 UYU327742:UYU327743 VIQ327742:VIQ327743 VSM327742:VSM327743 WCI327742:WCI327743 WME327742:WME327743 WWA327742:WWA327743 S393278:S393279 JO393278:JO393279 TK393278:TK393279 ADG393278:ADG393279 ANC393278:ANC393279 AWY393278:AWY393279 BGU393278:BGU393279 BQQ393278:BQQ393279 CAM393278:CAM393279 CKI393278:CKI393279 CUE393278:CUE393279 DEA393278:DEA393279 DNW393278:DNW393279 DXS393278:DXS393279 EHO393278:EHO393279 ERK393278:ERK393279 FBG393278:FBG393279 FLC393278:FLC393279 FUY393278:FUY393279 GEU393278:GEU393279 GOQ393278:GOQ393279 GYM393278:GYM393279 HII393278:HII393279 HSE393278:HSE393279 ICA393278:ICA393279 ILW393278:ILW393279 IVS393278:IVS393279 JFO393278:JFO393279 JPK393278:JPK393279 JZG393278:JZG393279 KJC393278:KJC393279 KSY393278:KSY393279 LCU393278:LCU393279 LMQ393278:LMQ393279 LWM393278:LWM393279 MGI393278:MGI393279 MQE393278:MQE393279 NAA393278:NAA393279 NJW393278:NJW393279 NTS393278:NTS393279 ODO393278:ODO393279 ONK393278:ONK393279 OXG393278:OXG393279 PHC393278:PHC393279 PQY393278:PQY393279 QAU393278:QAU393279 QKQ393278:QKQ393279 QUM393278:QUM393279 REI393278:REI393279 ROE393278:ROE393279 RYA393278:RYA393279 SHW393278:SHW393279 SRS393278:SRS393279 TBO393278:TBO393279 TLK393278:TLK393279 TVG393278:TVG393279 UFC393278:UFC393279 UOY393278:UOY393279 UYU393278:UYU393279 VIQ393278:VIQ393279 VSM393278:VSM393279 WCI393278:WCI393279 WME393278:WME393279 WWA393278:WWA393279 S458814:S458815 JO458814:JO458815 TK458814:TK458815 ADG458814:ADG458815 ANC458814:ANC458815 AWY458814:AWY458815 BGU458814:BGU458815 BQQ458814:BQQ458815 CAM458814:CAM458815 CKI458814:CKI458815 CUE458814:CUE458815 DEA458814:DEA458815 DNW458814:DNW458815 DXS458814:DXS458815 EHO458814:EHO458815 ERK458814:ERK458815 FBG458814:FBG458815 FLC458814:FLC458815 FUY458814:FUY458815 GEU458814:GEU458815 GOQ458814:GOQ458815 GYM458814:GYM458815 HII458814:HII458815 HSE458814:HSE458815 ICA458814:ICA458815 ILW458814:ILW458815 IVS458814:IVS458815 JFO458814:JFO458815 JPK458814:JPK458815 JZG458814:JZG458815 KJC458814:KJC458815 KSY458814:KSY458815 LCU458814:LCU458815 LMQ458814:LMQ458815 LWM458814:LWM458815 MGI458814:MGI458815 MQE458814:MQE458815 NAA458814:NAA458815 NJW458814:NJW458815 NTS458814:NTS458815 ODO458814:ODO458815 ONK458814:ONK458815 OXG458814:OXG458815 PHC458814:PHC458815 PQY458814:PQY458815 QAU458814:QAU458815 QKQ458814:QKQ458815 QUM458814:QUM458815 REI458814:REI458815 ROE458814:ROE458815 RYA458814:RYA458815 SHW458814:SHW458815 SRS458814:SRS458815 TBO458814:TBO458815 TLK458814:TLK458815 TVG458814:TVG458815 UFC458814:UFC458815 UOY458814:UOY458815 UYU458814:UYU458815 VIQ458814:VIQ458815 VSM458814:VSM458815 WCI458814:WCI458815 WME458814:WME458815 WWA458814:WWA458815 S524350:S524351 JO524350:JO524351 TK524350:TK524351 ADG524350:ADG524351 ANC524350:ANC524351 AWY524350:AWY524351 BGU524350:BGU524351 BQQ524350:BQQ524351 CAM524350:CAM524351 CKI524350:CKI524351 CUE524350:CUE524351 DEA524350:DEA524351 DNW524350:DNW524351 DXS524350:DXS524351 EHO524350:EHO524351 ERK524350:ERK524351 FBG524350:FBG524351 FLC524350:FLC524351 FUY524350:FUY524351 GEU524350:GEU524351 GOQ524350:GOQ524351 GYM524350:GYM524351 HII524350:HII524351 HSE524350:HSE524351 ICA524350:ICA524351 ILW524350:ILW524351 IVS524350:IVS524351 JFO524350:JFO524351 JPK524350:JPK524351 JZG524350:JZG524351 KJC524350:KJC524351 KSY524350:KSY524351 LCU524350:LCU524351 LMQ524350:LMQ524351 LWM524350:LWM524351 MGI524350:MGI524351 MQE524350:MQE524351 NAA524350:NAA524351 NJW524350:NJW524351 NTS524350:NTS524351 ODO524350:ODO524351 ONK524350:ONK524351 OXG524350:OXG524351 PHC524350:PHC524351 PQY524350:PQY524351 QAU524350:QAU524351 QKQ524350:QKQ524351 QUM524350:QUM524351 REI524350:REI524351 ROE524350:ROE524351 RYA524350:RYA524351 SHW524350:SHW524351 SRS524350:SRS524351 TBO524350:TBO524351 TLK524350:TLK524351 TVG524350:TVG524351 UFC524350:UFC524351 UOY524350:UOY524351 UYU524350:UYU524351 VIQ524350:VIQ524351 VSM524350:VSM524351 WCI524350:WCI524351 WME524350:WME524351 WWA524350:WWA524351 S589886:S589887 JO589886:JO589887 TK589886:TK589887 ADG589886:ADG589887 ANC589886:ANC589887 AWY589886:AWY589887 BGU589886:BGU589887 BQQ589886:BQQ589887 CAM589886:CAM589887 CKI589886:CKI589887 CUE589886:CUE589887 DEA589886:DEA589887 DNW589886:DNW589887 DXS589886:DXS589887 EHO589886:EHO589887 ERK589886:ERK589887 FBG589886:FBG589887 FLC589886:FLC589887 FUY589886:FUY589887 GEU589886:GEU589887 GOQ589886:GOQ589887 GYM589886:GYM589887 HII589886:HII589887 HSE589886:HSE589887 ICA589886:ICA589887 ILW589886:ILW589887 IVS589886:IVS589887 JFO589886:JFO589887 JPK589886:JPK589887 JZG589886:JZG589887 KJC589886:KJC589887 KSY589886:KSY589887 LCU589886:LCU589887 LMQ589886:LMQ589887 LWM589886:LWM589887 MGI589886:MGI589887 MQE589886:MQE589887 NAA589886:NAA589887 NJW589886:NJW589887 NTS589886:NTS589887 ODO589886:ODO589887 ONK589886:ONK589887 OXG589886:OXG589887 PHC589886:PHC589887 PQY589886:PQY589887 QAU589886:QAU589887 QKQ589886:QKQ589887 QUM589886:QUM589887 REI589886:REI589887 ROE589886:ROE589887 RYA589886:RYA589887 SHW589886:SHW589887 SRS589886:SRS589887 TBO589886:TBO589887 TLK589886:TLK589887 TVG589886:TVG589887 UFC589886:UFC589887 UOY589886:UOY589887 UYU589886:UYU589887 VIQ589886:VIQ589887 VSM589886:VSM589887 WCI589886:WCI589887 WME589886:WME589887 WWA589886:WWA589887 S655422:S655423 JO655422:JO655423 TK655422:TK655423 ADG655422:ADG655423 ANC655422:ANC655423 AWY655422:AWY655423 BGU655422:BGU655423 BQQ655422:BQQ655423 CAM655422:CAM655423 CKI655422:CKI655423 CUE655422:CUE655423 DEA655422:DEA655423 DNW655422:DNW655423 DXS655422:DXS655423 EHO655422:EHO655423 ERK655422:ERK655423 FBG655422:FBG655423 FLC655422:FLC655423 FUY655422:FUY655423 GEU655422:GEU655423 GOQ655422:GOQ655423 GYM655422:GYM655423 HII655422:HII655423 HSE655422:HSE655423 ICA655422:ICA655423 ILW655422:ILW655423 IVS655422:IVS655423 JFO655422:JFO655423 JPK655422:JPK655423 JZG655422:JZG655423 KJC655422:KJC655423 KSY655422:KSY655423 LCU655422:LCU655423 LMQ655422:LMQ655423 LWM655422:LWM655423 MGI655422:MGI655423 MQE655422:MQE655423 NAA655422:NAA655423 NJW655422:NJW655423 NTS655422:NTS655423 ODO655422:ODO655423 ONK655422:ONK655423 OXG655422:OXG655423 PHC655422:PHC655423 PQY655422:PQY655423 QAU655422:QAU655423 QKQ655422:QKQ655423 QUM655422:QUM655423 REI655422:REI655423 ROE655422:ROE655423 RYA655422:RYA655423 SHW655422:SHW655423 SRS655422:SRS655423 TBO655422:TBO655423 TLK655422:TLK655423 TVG655422:TVG655423 UFC655422:UFC655423 UOY655422:UOY655423 UYU655422:UYU655423 VIQ655422:VIQ655423 VSM655422:VSM655423 WCI655422:WCI655423 WME655422:WME655423 WWA655422:WWA655423 S720958:S720959 JO720958:JO720959 TK720958:TK720959 ADG720958:ADG720959 ANC720958:ANC720959 AWY720958:AWY720959 BGU720958:BGU720959 BQQ720958:BQQ720959 CAM720958:CAM720959 CKI720958:CKI720959 CUE720958:CUE720959 DEA720958:DEA720959 DNW720958:DNW720959 DXS720958:DXS720959 EHO720958:EHO720959 ERK720958:ERK720959 FBG720958:FBG720959 FLC720958:FLC720959 FUY720958:FUY720959 GEU720958:GEU720959 GOQ720958:GOQ720959 GYM720958:GYM720959 HII720958:HII720959 HSE720958:HSE720959 ICA720958:ICA720959 ILW720958:ILW720959 IVS720958:IVS720959 JFO720958:JFO720959 JPK720958:JPK720959 JZG720958:JZG720959 KJC720958:KJC720959 KSY720958:KSY720959 LCU720958:LCU720959 LMQ720958:LMQ720959 LWM720958:LWM720959 MGI720958:MGI720959 MQE720958:MQE720959 NAA720958:NAA720959 NJW720958:NJW720959 NTS720958:NTS720959 ODO720958:ODO720959 ONK720958:ONK720959 OXG720958:OXG720959 PHC720958:PHC720959 PQY720958:PQY720959 QAU720958:QAU720959 QKQ720958:QKQ720959 QUM720958:QUM720959 REI720958:REI720959 ROE720958:ROE720959 RYA720958:RYA720959 SHW720958:SHW720959 SRS720958:SRS720959 TBO720958:TBO720959 TLK720958:TLK720959 TVG720958:TVG720959 UFC720958:UFC720959 UOY720958:UOY720959 UYU720958:UYU720959 VIQ720958:VIQ720959 VSM720958:VSM720959 WCI720958:WCI720959 WME720958:WME720959 WWA720958:WWA720959 S786494:S786495 JO786494:JO786495 TK786494:TK786495 ADG786494:ADG786495 ANC786494:ANC786495 AWY786494:AWY786495 BGU786494:BGU786495 BQQ786494:BQQ786495 CAM786494:CAM786495 CKI786494:CKI786495 CUE786494:CUE786495 DEA786494:DEA786495 DNW786494:DNW786495 DXS786494:DXS786495 EHO786494:EHO786495 ERK786494:ERK786495 FBG786494:FBG786495 FLC786494:FLC786495 FUY786494:FUY786495 GEU786494:GEU786495 GOQ786494:GOQ786495 GYM786494:GYM786495 HII786494:HII786495 HSE786494:HSE786495 ICA786494:ICA786495 ILW786494:ILW786495 IVS786494:IVS786495 JFO786494:JFO786495 JPK786494:JPK786495 JZG786494:JZG786495 KJC786494:KJC786495 KSY786494:KSY786495 LCU786494:LCU786495 LMQ786494:LMQ786495 LWM786494:LWM786495 MGI786494:MGI786495 MQE786494:MQE786495 NAA786494:NAA786495 NJW786494:NJW786495 NTS786494:NTS786495 ODO786494:ODO786495 ONK786494:ONK786495 OXG786494:OXG786495 PHC786494:PHC786495 PQY786494:PQY786495 QAU786494:QAU786495 QKQ786494:QKQ786495 QUM786494:QUM786495 REI786494:REI786495 ROE786494:ROE786495 RYA786494:RYA786495 SHW786494:SHW786495 SRS786494:SRS786495 TBO786494:TBO786495 TLK786494:TLK786495 TVG786494:TVG786495 UFC786494:UFC786495 UOY786494:UOY786495 UYU786494:UYU786495 VIQ786494:VIQ786495 VSM786494:VSM786495 WCI786494:WCI786495 WME786494:WME786495 WWA786494:WWA786495 S852030:S852031 JO852030:JO852031 TK852030:TK852031 ADG852030:ADG852031 ANC852030:ANC852031 AWY852030:AWY852031 BGU852030:BGU852031 BQQ852030:BQQ852031 CAM852030:CAM852031 CKI852030:CKI852031 CUE852030:CUE852031 DEA852030:DEA852031 DNW852030:DNW852031 DXS852030:DXS852031 EHO852030:EHO852031 ERK852030:ERK852031 FBG852030:FBG852031 FLC852030:FLC852031 FUY852030:FUY852031 GEU852030:GEU852031 GOQ852030:GOQ852031 GYM852030:GYM852031 HII852030:HII852031 HSE852030:HSE852031 ICA852030:ICA852031 ILW852030:ILW852031 IVS852030:IVS852031 JFO852030:JFO852031 JPK852030:JPK852031 JZG852030:JZG852031 KJC852030:KJC852031 KSY852030:KSY852031 LCU852030:LCU852031 LMQ852030:LMQ852031 LWM852030:LWM852031 MGI852030:MGI852031 MQE852030:MQE852031 NAA852030:NAA852031 NJW852030:NJW852031 NTS852030:NTS852031 ODO852030:ODO852031 ONK852030:ONK852031 OXG852030:OXG852031 PHC852030:PHC852031 PQY852030:PQY852031 QAU852030:QAU852031 QKQ852030:QKQ852031 QUM852030:QUM852031 REI852030:REI852031 ROE852030:ROE852031 RYA852030:RYA852031 SHW852030:SHW852031 SRS852030:SRS852031 TBO852030:TBO852031 TLK852030:TLK852031 TVG852030:TVG852031 UFC852030:UFC852031 UOY852030:UOY852031 UYU852030:UYU852031 VIQ852030:VIQ852031 VSM852030:VSM852031 WCI852030:WCI852031 WME852030:WME852031 WWA852030:WWA852031 S917566:S917567 JO917566:JO917567 TK917566:TK917567 ADG917566:ADG917567 ANC917566:ANC917567 AWY917566:AWY917567 BGU917566:BGU917567 BQQ917566:BQQ917567 CAM917566:CAM917567 CKI917566:CKI917567 CUE917566:CUE917567 DEA917566:DEA917567 DNW917566:DNW917567 DXS917566:DXS917567 EHO917566:EHO917567 ERK917566:ERK917567 FBG917566:FBG917567 FLC917566:FLC917567 FUY917566:FUY917567 GEU917566:GEU917567 GOQ917566:GOQ917567 GYM917566:GYM917567 HII917566:HII917567 HSE917566:HSE917567 ICA917566:ICA917567 ILW917566:ILW917567 IVS917566:IVS917567 JFO917566:JFO917567 JPK917566:JPK917567 JZG917566:JZG917567 KJC917566:KJC917567 KSY917566:KSY917567 LCU917566:LCU917567 LMQ917566:LMQ917567 LWM917566:LWM917567 MGI917566:MGI917567 MQE917566:MQE917567 NAA917566:NAA917567 NJW917566:NJW917567 NTS917566:NTS917567 ODO917566:ODO917567 ONK917566:ONK917567 OXG917566:OXG917567 PHC917566:PHC917567 PQY917566:PQY917567 QAU917566:QAU917567 QKQ917566:QKQ917567 QUM917566:QUM917567 REI917566:REI917567 ROE917566:ROE917567 RYA917566:RYA917567 SHW917566:SHW917567 SRS917566:SRS917567 TBO917566:TBO917567 TLK917566:TLK917567 TVG917566:TVG917567 UFC917566:UFC917567 UOY917566:UOY917567 UYU917566:UYU917567 VIQ917566:VIQ917567 VSM917566:VSM917567 WCI917566:WCI917567 WME917566:WME917567 WWA917566:WWA917567 S983102:S983103 JO983102:JO983103 TK983102:TK983103 ADG983102:ADG983103 ANC983102:ANC983103 AWY983102:AWY983103 BGU983102:BGU983103 BQQ983102:BQQ983103 CAM983102:CAM983103 CKI983102:CKI983103 CUE983102:CUE983103 DEA983102:DEA983103 DNW983102:DNW983103 DXS983102:DXS983103 EHO983102:EHO983103 ERK983102:ERK983103 FBG983102:FBG983103 FLC983102:FLC983103 FUY983102:FUY983103 GEU983102:GEU983103 GOQ983102:GOQ983103 GYM983102:GYM983103 HII983102:HII983103 HSE983102:HSE983103 ICA983102:ICA983103 ILW983102:ILW983103 IVS983102:IVS983103 JFO983102:JFO983103 JPK983102:JPK983103 JZG983102:JZG983103 KJC983102:KJC983103 KSY983102:KSY983103 LCU983102:LCU983103 LMQ983102:LMQ983103 LWM983102:LWM983103 MGI983102:MGI983103 MQE983102:MQE983103 NAA983102:NAA983103 NJW983102:NJW983103 NTS983102:NTS983103 ODO983102:ODO983103 ONK983102:ONK983103 OXG983102:OXG983103 PHC983102:PHC983103 PQY983102:PQY983103 QAU983102:QAU983103 QKQ983102:QKQ983103 QUM983102:QUM983103 REI983102:REI983103 ROE983102:ROE983103 RYA983102:RYA983103 SHW983102:SHW983103 SRS983102:SRS983103 TBO983102:TBO983103 TLK983102:TLK983103 TVG983102:TVG983103 UFC983102:UFC983103 UOY983102:UOY983103 UYU983102:UYU983103 VIQ983102:VIQ983103 VSM983102:VSM983103 WCI983102:WCI983103 WME983102:WME983103 WWA983102:WWA983103 S65602:S65606 JO65602:JO65606 TK65602:TK65606 ADG65602:ADG65606 ANC65602:ANC65606 AWY65602:AWY65606 BGU65602:BGU65606 BQQ65602:BQQ65606 CAM65602:CAM65606 CKI65602:CKI65606 CUE65602:CUE65606 DEA65602:DEA65606 DNW65602:DNW65606 DXS65602:DXS65606 EHO65602:EHO65606 ERK65602:ERK65606 FBG65602:FBG65606 FLC65602:FLC65606 FUY65602:FUY65606 GEU65602:GEU65606 GOQ65602:GOQ65606 GYM65602:GYM65606 HII65602:HII65606 HSE65602:HSE65606 ICA65602:ICA65606 ILW65602:ILW65606 IVS65602:IVS65606 JFO65602:JFO65606 JPK65602:JPK65606 JZG65602:JZG65606 KJC65602:KJC65606 KSY65602:KSY65606 LCU65602:LCU65606 LMQ65602:LMQ65606 LWM65602:LWM65606 MGI65602:MGI65606 MQE65602:MQE65606 NAA65602:NAA65606 NJW65602:NJW65606 NTS65602:NTS65606 ODO65602:ODO65606 ONK65602:ONK65606 OXG65602:OXG65606 PHC65602:PHC65606 PQY65602:PQY65606 QAU65602:QAU65606 QKQ65602:QKQ65606 QUM65602:QUM65606 REI65602:REI65606 ROE65602:ROE65606 RYA65602:RYA65606 SHW65602:SHW65606 SRS65602:SRS65606 TBO65602:TBO65606 TLK65602:TLK65606 TVG65602:TVG65606 UFC65602:UFC65606 UOY65602:UOY65606 UYU65602:UYU65606 VIQ65602:VIQ65606 VSM65602:VSM65606 WCI65602:WCI65606 WME65602:WME65606 WWA65602:WWA65606 S131138:S131142 JO131138:JO131142 TK131138:TK131142 ADG131138:ADG131142 ANC131138:ANC131142 AWY131138:AWY131142 BGU131138:BGU131142 BQQ131138:BQQ131142 CAM131138:CAM131142 CKI131138:CKI131142 CUE131138:CUE131142 DEA131138:DEA131142 DNW131138:DNW131142 DXS131138:DXS131142 EHO131138:EHO131142 ERK131138:ERK131142 FBG131138:FBG131142 FLC131138:FLC131142 FUY131138:FUY131142 GEU131138:GEU131142 GOQ131138:GOQ131142 GYM131138:GYM131142 HII131138:HII131142 HSE131138:HSE131142 ICA131138:ICA131142 ILW131138:ILW131142 IVS131138:IVS131142 JFO131138:JFO131142 JPK131138:JPK131142 JZG131138:JZG131142 KJC131138:KJC131142 KSY131138:KSY131142 LCU131138:LCU131142 LMQ131138:LMQ131142 LWM131138:LWM131142 MGI131138:MGI131142 MQE131138:MQE131142 NAA131138:NAA131142 NJW131138:NJW131142 NTS131138:NTS131142 ODO131138:ODO131142 ONK131138:ONK131142 OXG131138:OXG131142 PHC131138:PHC131142 PQY131138:PQY131142 QAU131138:QAU131142 QKQ131138:QKQ131142 QUM131138:QUM131142 REI131138:REI131142 ROE131138:ROE131142 RYA131138:RYA131142 SHW131138:SHW131142 SRS131138:SRS131142 TBO131138:TBO131142 TLK131138:TLK131142 TVG131138:TVG131142 UFC131138:UFC131142 UOY131138:UOY131142 UYU131138:UYU131142 VIQ131138:VIQ131142 VSM131138:VSM131142 WCI131138:WCI131142 WME131138:WME131142 WWA131138:WWA131142 S196674:S196678 JO196674:JO196678 TK196674:TK196678 ADG196674:ADG196678 ANC196674:ANC196678 AWY196674:AWY196678 BGU196674:BGU196678 BQQ196674:BQQ196678 CAM196674:CAM196678 CKI196674:CKI196678 CUE196674:CUE196678 DEA196674:DEA196678 DNW196674:DNW196678 DXS196674:DXS196678 EHO196674:EHO196678 ERK196674:ERK196678 FBG196674:FBG196678 FLC196674:FLC196678 FUY196674:FUY196678 GEU196674:GEU196678 GOQ196674:GOQ196678 GYM196674:GYM196678 HII196674:HII196678 HSE196674:HSE196678 ICA196674:ICA196678 ILW196674:ILW196678 IVS196674:IVS196678 JFO196674:JFO196678 JPK196674:JPK196678 JZG196674:JZG196678 KJC196674:KJC196678 KSY196674:KSY196678 LCU196674:LCU196678 LMQ196674:LMQ196678 LWM196674:LWM196678 MGI196674:MGI196678 MQE196674:MQE196678 NAA196674:NAA196678 NJW196674:NJW196678 NTS196674:NTS196678 ODO196674:ODO196678 ONK196674:ONK196678 OXG196674:OXG196678 PHC196674:PHC196678 PQY196674:PQY196678 QAU196674:QAU196678 QKQ196674:QKQ196678 QUM196674:QUM196678 REI196674:REI196678 ROE196674:ROE196678 RYA196674:RYA196678 SHW196674:SHW196678 SRS196674:SRS196678 TBO196674:TBO196678 TLK196674:TLK196678 TVG196674:TVG196678 UFC196674:UFC196678 UOY196674:UOY196678 UYU196674:UYU196678 VIQ196674:VIQ196678 VSM196674:VSM196678 WCI196674:WCI196678 WME196674:WME196678 WWA196674:WWA196678 S262210:S262214 JO262210:JO262214 TK262210:TK262214 ADG262210:ADG262214 ANC262210:ANC262214 AWY262210:AWY262214 BGU262210:BGU262214 BQQ262210:BQQ262214 CAM262210:CAM262214 CKI262210:CKI262214 CUE262210:CUE262214 DEA262210:DEA262214 DNW262210:DNW262214 DXS262210:DXS262214 EHO262210:EHO262214 ERK262210:ERK262214 FBG262210:FBG262214 FLC262210:FLC262214 FUY262210:FUY262214 GEU262210:GEU262214 GOQ262210:GOQ262214 GYM262210:GYM262214 HII262210:HII262214 HSE262210:HSE262214 ICA262210:ICA262214 ILW262210:ILW262214 IVS262210:IVS262214 JFO262210:JFO262214 JPK262210:JPK262214 JZG262210:JZG262214 KJC262210:KJC262214 KSY262210:KSY262214 LCU262210:LCU262214 LMQ262210:LMQ262214 LWM262210:LWM262214 MGI262210:MGI262214 MQE262210:MQE262214 NAA262210:NAA262214 NJW262210:NJW262214 NTS262210:NTS262214 ODO262210:ODO262214 ONK262210:ONK262214 OXG262210:OXG262214 PHC262210:PHC262214 PQY262210:PQY262214 QAU262210:QAU262214 QKQ262210:QKQ262214 QUM262210:QUM262214 REI262210:REI262214 ROE262210:ROE262214 RYA262210:RYA262214 SHW262210:SHW262214 SRS262210:SRS262214 TBO262210:TBO262214 TLK262210:TLK262214 TVG262210:TVG262214 UFC262210:UFC262214 UOY262210:UOY262214 UYU262210:UYU262214 VIQ262210:VIQ262214 VSM262210:VSM262214 WCI262210:WCI262214 WME262210:WME262214 WWA262210:WWA262214 S327746:S327750 JO327746:JO327750 TK327746:TK327750 ADG327746:ADG327750 ANC327746:ANC327750 AWY327746:AWY327750 BGU327746:BGU327750 BQQ327746:BQQ327750 CAM327746:CAM327750 CKI327746:CKI327750 CUE327746:CUE327750 DEA327746:DEA327750 DNW327746:DNW327750 DXS327746:DXS327750 EHO327746:EHO327750 ERK327746:ERK327750 FBG327746:FBG327750 FLC327746:FLC327750 FUY327746:FUY327750 GEU327746:GEU327750 GOQ327746:GOQ327750 GYM327746:GYM327750 HII327746:HII327750 HSE327746:HSE327750 ICA327746:ICA327750 ILW327746:ILW327750 IVS327746:IVS327750 JFO327746:JFO327750 JPK327746:JPK327750 JZG327746:JZG327750 KJC327746:KJC327750 KSY327746:KSY327750 LCU327746:LCU327750 LMQ327746:LMQ327750 LWM327746:LWM327750 MGI327746:MGI327750 MQE327746:MQE327750 NAA327746:NAA327750 NJW327746:NJW327750 NTS327746:NTS327750 ODO327746:ODO327750 ONK327746:ONK327750 OXG327746:OXG327750 PHC327746:PHC327750 PQY327746:PQY327750 QAU327746:QAU327750 QKQ327746:QKQ327750 QUM327746:QUM327750 REI327746:REI327750 ROE327746:ROE327750 RYA327746:RYA327750 SHW327746:SHW327750 SRS327746:SRS327750 TBO327746:TBO327750 TLK327746:TLK327750 TVG327746:TVG327750 UFC327746:UFC327750 UOY327746:UOY327750 UYU327746:UYU327750 VIQ327746:VIQ327750 VSM327746:VSM327750 WCI327746:WCI327750 WME327746:WME327750 WWA327746:WWA327750 S393282:S393286 JO393282:JO393286 TK393282:TK393286 ADG393282:ADG393286 ANC393282:ANC393286 AWY393282:AWY393286 BGU393282:BGU393286 BQQ393282:BQQ393286 CAM393282:CAM393286 CKI393282:CKI393286 CUE393282:CUE393286 DEA393282:DEA393286 DNW393282:DNW393286 DXS393282:DXS393286 EHO393282:EHO393286 ERK393282:ERK393286 FBG393282:FBG393286 FLC393282:FLC393286 FUY393282:FUY393286 GEU393282:GEU393286 GOQ393282:GOQ393286 GYM393282:GYM393286 HII393282:HII393286 HSE393282:HSE393286 ICA393282:ICA393286 ILW393282:ILW393286 IVS393282:IVS393286 JFO393282:JFO393286 JPK393282:JPK393286 JZG393282:JZG393286 KJC393282:KJC393286 KSY393282:KSY393286 LCU393282:LCU393286 LMQ393282:LMQ393286 LWM393282:LWM393286 MGI393282:MGI393286 MQE393282:MQE393286 NAA393282:NAA393286 NJW393282:NJW393286 NTS393282:NTS393286 ODO393282:ODO393286 ONK393282:ONK393286 OXG393282:OXG393286 PHC393282:PHC393286 PQY393282:PQY393286 QAU393282:QAU393286 QKQ393282:QKQ393286 QUM393282:QUM393286 REI393282:REI393286 ROE393282:ROE393286 RYA393282:RYA393286 SHW393282:SHW393286 SRS393282:SRS393286 TBO393282:TBO393286 TLK393282:TLK393286 TVG393282:TVG393286 UFC393282:UFC393286 UOY393282:UOY393286 UYU393282:UYU393286 VIQ393282:VIQ393286 VSM393282:VSM393286 WCI393282:WCI393286 WME393282:WME393286 WWA393282:WWA393286 S458818:S458822 JO458818:JO458822 TK458818:TK458822 ADG458818:ADG458822 ANC458818:ANC458822 AWY458818:AWY458822 BGU458818:BGU458822 BQQ458818:BQQ458822 CAM458818:CAM458822 CKI458818:CKI458822 CUE458818:CUE458822 DEA458818:DEA458822 DNW458818:DNW458822 DXS458818:DXS458822 EHO458818:EHO458822 ERK458818:ERK458822 FBG458818:FBG458822 FLC458818:FLC458822 FUY458818:FUY458822 GEU458818:GEU458822 GOQ458818:GOQ458822 GYM458818:GYM458822 HII458818:HII458822 HSE458818:HSE458822 ICA458818:ICA458822 ILW458818:ILW458822 IVS458818:IVS458822 JFO458818:JFO458822 JPK458818:JPK458822 JZG458818:JZG458822 KJC458818:KJC458822 KSY458818:KSY458822 LCU458818:LCU458822 LMQ458818:LMQ458822 LWM458818:LWM458822 MGI458818:MGI458822 MQE458818:MQE458822 NAA458818:NAA458822 NJW458818:NJW458822 NTS458818:NTS458822 ODO458818:ODO458822 ONK458818:ONK458822 OXG458818:OXG458822 PHC458818:PHC458822 PQY458818:PQY458822 QAU458818:QAU458822 QKQ458818:QKQ458822 QUM458818:QUM458822 REI458818:REI458822 ROE458818:ROE458822 RYA458818:RYA458822 SHW458818:SHW458822 SRS458818:SRS458822 TBO458818:TBO458822 TLK458818:TLK458822 TVG458818:TVG458822 UFC458818:UFC458822 UOY458818:UOY458822 UYU458818:UYU458822 VIQ458818:VIQ458822 VSM458818:VSM458822 WCI458818:WCI458822 WME458818:WME458822 WWA458818:WWA458822 S524354:S524358 JO524354:JO524358 TK524354:TK524358 ADG524354:ADG524358 ANC524354:ANC524358 AWY524354:AWY524358 BGU524354:BGU524358 BQQ524354:BQQ524358 CAM524354:CAM524358 CKI524354:CKI524358 CUE524354:CUE524358 DEA524354:DEA524358 DNW524354:DNW524358 DXS524354:DXS524358 EHO524354:EHO524358 ERK524354:ERK524358 FBG524354:FBG524358 FLC524354:FLC524358 FUY524354:FUY524358 GEU524354:GEU524358 GOQ524354:GOQ524358 GYM524354:GYM524358 HII524354:HII524358 HSE524354:HSE524358 ICA524354:ICA524358 ILW524354:ILW524358 IVS524354:IVS524358 JFO524354:JFO524358 JPK524354:JPK524358 JZG524354:JZG524358 KJC524354:KJC524358 KSY524354:KSY524358 LCU524354:LCU524358 LMQ524354:LMQ524358 LWM524354:LWM524358 MGI524354:MGI524358 MQE524354:MQE524358 NAA524354:NAA524358 NJW524354:NJW524358 NTS524354:NTS524358 ODO524354:ODO524358 ONK524354:ONK524358 OXG524354:OXG524358 PHC524354:PHC524358 PQY524354:PQY524358 QAU524354:QAU524358 QKQ524354:QKQ524358 QUM524354:QUM524358 REI524354:REI524358 ROE524354:ROE524358 RYA524354:RYA524358 SHW524354:SHW524358 SRS524354:SRS524358 TBO524354:TBO524358 TLK524354:TLK524358 TVG524354:TVG524358 UFC524354:UFC524358 UOY524354:UOY524358 UYU524354:UYU524358 VIQ524354:VIQ524358 VSM524354:VSM524358 WCI524354:WCI524358 WME524354:WME524358 WWA524354:WWA524358 S589890:S589894 JO589890:JO589894 TK589890:TK589894 ADG589890:ADG589894 ANC589890:ANC589894 AWY589890:AWY589894 BGU589890:BGU589894 BQQ589890:BQQ589894 CAM589890:CAM589894 CKI589890:CKI589894 CUE589890:CUE589894 DEA589890:DEA589894 DNW589890:DNW589894 DXS589890:DXS589894 EHO589890:EHO589894 ERK589890:ERK589894 FBG589890:FBG589894 FLC589890:FLC589894 FUY589890:FUY589894 GEU589890:GEU589894 GOQ589890:GOQ589894 GYM589890:GYM589894 HII589890:HII589894 HSE589890:HSE589894 ICA589890:ICA589894 ILW589890:ILW589894 IVS589890:IVS589894 JFO589890:JFO589894 JPK589890:JPK589894 JZG589890:JZG589894 KJC589890:KJC589894 KSY589890:KSY589894 LCU589890:LCU589894 LMQ589890:LMQ589894 LWM589890:LWM589894 MGI589890:MGI589894 MQE589890:MQE589894 NAA589890:NAA589894 NJW589890:NJW589894 NTS589890:NTS589894 ODO589890:ODO589894 ONK589890:ONK589894 OXG589890:OXG589894 PHC589890:PHC589894 PQY589890:PQY589894 QAU589890:QAU589894 QKQ589890:QKQ589894 QUM589890:QUM589894 REI589890:REI589894 ROE589890:ROE589894 RYA589890:RYA589894 SHW589890:SHW589894 SRS589890:SRS589894 TBO589890:TBO589894 TLK589890:TLK589894 TVG589890:TVG589894 UFC589890:UFC589894 UOY589890:UOY589894 UYU589890:UYU589894 VIQ589890:VIQ589894 VSM589890:VSM589894 WCI589890:WCI589894 WME589890:WME589894 WWA589890:WWA589894 S655426:S655430 JO655426:JO655430 TK655426:TK655430 ADG655426:ADG655430 ANC655426:ANC655430 AWY655426:AWY655430 BGU655426:BGU655430 BQQ655426:BQQ655430 CAM655426:CAM655430 CKI655426:CKI655430 CUE655426:CUE655430 DEA655426:DEA655430 DNW655426:DNW655430 DXS655426:DXS655430 EHO655426:EHO655430 ERK655426:ERK655430 FBG655426:FBG655430 FLC655426:FLC655430 FUY655426:FUY655430 GEU655426:GEU655430 GOQ655426:GOQ655430 GYM655426:GYM655430 HII655426:HII655430 HSE655426:HSE655430 ICA655426:ICA655430 ILW655426:ILW655430 IVS655426:IVS655430 JFO655426:JFO655430 JPK655426:JPK655430 JZG655426:JZG655430 KJC655426:KJC655430 KSY655426:KSY655430 LCU655426:LCU655430 LMQ655426:LMQ655430 LWM655426:LWM655430 MGI655426:MGI655430 MQE655426:MQE655430 NAA655426:NAA655430 NJW655426:NJW655430 NTS655426:NTS655430 ODO655426:ODO655430 ONK655426:ONK655430 OXG655426:OXG655430 PHC655426:PHC655430 PQY655426:PQY655430 QAU655426:QAU655430 QKQ655426:QKQ655430 QUM655426:QUM655430 REI655426:REI655430 ROE655426:ROE655430 RYA655426:RYA655430 SHW655426:SHW655430 SRS655426:SRS655430 TBO655426:TBO655430 TLK655426:TLK655430 TVG655426:TVG655430 UFC655426:UFC655430 UOY655426:UOY655430 UYU655426:UYU655430 VIQ655426:VIQ655430 VSM655426:VSM655430 WCI655426:WCI655430 WME655426:WME655430 WWA655426:WWA655430 S720962:S720966 JO720962:JO720966 TK720962:TK720966 ADG720962:ADG720966 ANC720962:ANC720966 AWY720962:AWY720966 BGU720962:BGU720966 BQQ720962:BQQ720966 CAM720962:CAM720966 CKI720962:CKI720966 CUE720962:CUE720966 DEA720962:DEA720966 DNW720962:DNW720966 DXS720962:DXS720966 EHO720962:EHO720966 ERK720962:ERK720966 FBG720962:FBG720966 FLC720962:FLC720966 FUY720962:FUY720966 GEU720962:GEU720966 GOQ720962:GOQ720966 GYM720962:GYM720966 HII720962:HII720966 HSE720962:HSE720966 ICA720962:ICA720966 ILW720962:ILW720966 IVS720962:IVS720966 JFO720962:JFO720966 JPK720962:JPK720966 JZG720962:JZG720966 KJC720962:KJC720966 KSY720962:KSY720966 LCU720962:LCU720966 LMQ720962:LMQ720966 LWM720962:LWM720966 MGI720962:MGI720966 MQE720962:MQE720966 NAA720962:NAA720966 NJW720962:NJW720966 NTS720962:NTS720966 ODO720962:ODO720966 ONK720962:ONK720966 OXG720962:OXG720966 PHC720962:PHC720966 PQY720962:PQY720966 QAU720962:QAU720966 QKQ720962:QKQ720966 QUM720962:QUM720966 REI720962:REI720966 ROE720962:ROE720966 RYA720962:RYA720966 SHW720962:SHW720966 SRS720962:SRS720966 TBO720962:TBO720966 TLK720962:TLK720966 TVG720962:TVG720966 UFC720962:UFC720966 UOY720962:UOY720966 UYU720962:UYU720966 VIQ720962:VIQ720966 VSM720962:VSM720966 WCI720962:WCI720966 WME720962:WME720966 WWA720962:WWA720966 S786498:S786502 JO786498:JO786502 TK786498:TK786502 ADG786498:ADG786502 ANC786498:ANC786502 AWY786498:AWY786502 BGU786498:BGU786502 BQQ786498:BQQ786502 CAM786498:CAM786502 CKI786498:CKI786502 CUE786498:CUE786502 DEA786498:DEA786502 DNW786498:DNW786502 DXS786498:DXS786502 EHO786498:EHO786502 ERK786498:ERK786502 FBG786498:FBG786502 FLC786498:FLC786502 FUY786498:FUY786502 GEU786498:GEU786502 GOQ786498:GOQ786502 GYM786498:GYM786502 HII786498:HII786502 HSE786498:HSE786502 ICA786498:ICA786502 ILW786498:ILW786502 IVS786498:IVS786502 JFO786498:JFO786502 JPK786498:JPK786502 JZG786498:JZG786502 KJC786498:KJC786502 KSY786498:KSY786502 LCU786498:LCU786502 LMQ786498:LMQ786502 LWM786498:LWM786502 MGI786498:MGI786502 MQE786498:MQE786502 NAA786498:NAA786502 NJW786498:NJW786502 NTS786498:NTS786502 ODO786498:ODO786502 ONK786498:ONK786502 OXG786498:OXG786502 PHC786498:PHC786502 PQY786498:PQY786502 QAU786498:QAU786502 QKQ786498:QKQ786502 QUM786498:QUM786502 REI786498:REI786502 ROE786498:ROE786502 RYA786498:RYA786502 SHW786498:SHW786502 SRS786498:SRS786502 TBO786498:TBO786502 TLK786498:TLK786502 TVG786498:TVG786502 UFC786498:UFC786502 UOY786498:UOY786502 UYU786498:UYU786502 VIQ786498:VIQ786502 VSM786498:VSM786502 WCI786498:WCI786502 WME786498:WME786502 WWA786498:WWA786502 S852034:S852038 JO852034:JO852038 TK852034:TK852038 ADG852034:ADG852038 ANC852034:ANC852038 AWY852034:AWY852038 BGU852034:BGU852038 BQQ852034:BQQ852038 CAM852034:CAM852038 CKI852034:CKI852038 CUE852034:CUE852038 DEA852034:DEA852038 DNW852034:DNW852038 DXS852034:DXS852038 EHO852034:EHO852038 ERK852034:ERK852038 FBG852034:FBG852038 FLC852034:FLC852038 FUY852034:FUY852038 GEU852034:GEU852038 GOQ852034:GOQ852038 GYM852034:GYM852038 HII852034:HII852038 HSE852034:HSE852038 ICA852034:ICA852038 ILW852034:ILW852038 IVS852034:IVS852038 JFO852034:JFO852038 JPK852034:JPK852038 JZG852034:JZG852038 KJC852034:KJC852038 KSY852034:KSY852038 LCU852034:LCU852038 LMQ852034:LMQ852038 LWM852034:LWM852038 MGI852034:MGI852038 MQE852034:MQE852038 NAA852034:NAA852038 NJW852034:NJW852038 NTS852034:NTS852038 ODO852034:ODO852038 ONK852034:ONK852038 OXG852034:OXG852038 PHC852034:PHC852038 PQY852034:PQY852038 QAU852034:QAU852038 QKQ852034:QKQ852038 QUM852034:QUM852038 REI852034:REI852038 ROE852034:ROE852038 RYA852034:RYA852038 SHW852034:SHW852038 SRS852034:SRS852038 TBO852034:TBO852038 TLK852034:TLK852038 TVG852034:TVG852038 UFC852034:UFC852038 UOY852034:UOY852038 UYU852034:UYU852038 VIQ852034:VIQ852038 VSM852034:VSM852038 WCI852034:WCI852038 WME852034:WME852038 WWA852034:WWA852038 S917570:S917574 JO917570:JO917574 TK917570:TK917574 ADG917570:ADG917574 ANC917570:ANC917574 AWY917570:AWY917574 BGU917570:BGU917574 BQQ917570:BQQ917574 CAM917570:CAM917574 CKI917570:CKI917574 CUE917570:CUE917574 DEA917570:DEA917574 DNW917570:DNW917574 DXS917570:DXS917574 EHO917570:EHO917574 ERK917570:ERK917574 FBG917570:FBG917574 FLC917570:FLC917574 FUY917570:FUY917574 GEU917570:GEU917574 GOQ917570:GOQ917574 GYM917570:GYM917574 HII917570:HII917574 HSE917570:HSE917574 ICA917570:ICA917574 ILW917570:ILW917574 IVS917570:IVS917574 JFO917570:JFO917574 JPK917570:JPK917574 JZG917570:JZG917574 KJC917570:KJC917574 KSY917570:KSY917574 LCU917570:LCU917574 LMQ917570:LMQ917574 LWM917570:LWM917574 MGI917570:MGI917574 MQE917570:MQE917574 NAA917570:NAA917574 NJW917570:NJW917574 NTS917570:NTS917574 ODO917570:ODO917574 ONK917570:ONK917574 OXG917570:OXG917574 PHC917570:PHC917574 PQY917570:PQY917574 QAU917570:QAU917574 QKQ917570:QKQ917574 QUM917570:QUM917574 REI917570:REI917574 ROE917570:ROE917574 RYA917570:RYA917574 SHW917570:SHW917574 SRS917570:SRS917574 TBO917570:TBO917574 TLK917570:TLK917574 TVG917570:TVG917574 UFC917570:UFC917574 UOY917570:UOY917574 UYU917570:UYU917574 VIQ917570:VIQ917574 VSM917570:VSM917574 WCI917570:WCI917574 WME917570:WME917574 WWA917570:WWA917574 S983106:S983110 JO983106:JO983110 TK983106:TK983110 ADG983106:ADG983110 ANC983106:ANC983110 AWY983106:AWY983110 BGU983106:BGU983110 BQQ983106:BQQ983110 CAM983106:CAM983110 CKI983106:CKI983110 CUE983106:CUE983110 DEA983106:DEA983110 DNW983106:DNW983110 DXS983106:DXS983110 EHO983106:EHO983110 ERK983106:ERK983110 FBG983106:FBG983110 FLC983106:FLC983110 FUY983106:FUY983110 GEU983106:GEU983110 GOQ983106:GOQ983110 GYM983106:GYM983110 HII983106:HII983110 HSE983106:HSE983110 ICA983106:ICA983110 ILW983106:ILW983110 IVS983106:IVS983110 JFO983106:JFO983110 JPK983106:JPK983110 JZG983106:JZG983110 KJC983106:KJC983110 KSY983106:KSY983110 LCU983106:LCU983110 LMQ983106:LMQ983110 LWM983106:LWM983110 MGI983106:MGI983110 MQE983106:MQE983110 NAA983106:NAA983110 NJW983106:NJW983110 NTS983106:NTS983110 ODO983106:ODO983110 ONK983106:ONK983110 OXG983106:OXG983110 PHC983106:PHC983110 PQY983106:PQY983110 QAU983106:QAU983110 QKQ983106:QKQ983110 QUM983106:QUM983110 REI983106:REI983110 ROE983106:ROE983110 RYA983106:RYA983110 SHW983106:SHW983110 SRS983106:SRS983110 TBO983106:TBO983110 TLK983106:TLK983110 TVG983106:TVG983110 UFC983106:UFC983110 UOY983106:UOY983110 UYU983106:UYU983110 VIQ983106:VIQ983110 VSM983106:VSM983110 WCI983106:WCI983110 WME983106:WME983110 WWA983106:WWA983110 C65596:C65600 IY65596:IY65600 SU65596:SU65600 ACQ65596:ACQ65600 AMM65596:AMM65600 AWI65596:AWI65600 BGE65596:BGE65600 BQA65596:BQA65600 BZW65596:BZW65600 CJS65596:CJS65600 CTO65596:CTO65600 DDK65596:DDK65600 DNG65596:DNG65600 DXC65596:DXC65600 EGY65596:EGY65600 EQU65596:EQU65600 FAQ65596:FAQ65600 FKM65596:FKM65600 FUI65596:FUI65600 GEE65596:GEE65600 GOA65596:GOA65600 GXW65596:GXW65600 HHS65596:HHS65600 HRO65596:HRO65600 IBK65596:IBK65600 ILG65596:ILG65600 IVC65596:IVC65600 JEY65596:JEY65600 JOU65596:JOU65600 JYQ65596:JYQ65600 KIM65596:KIM65600 KSI65596:KSI65600 LCE65596:LCE65600 LMA65596:LMA65600 LVW65596:LVW65600 MFS65596:MFS65600 MPO65596:MPO65600 MZK65596:MZK65600 NJG65596:NJG65600 NTC65596:NTC65600 OCY65596:OCY65600 OMU65596:OMU65600 OWQ65596:OWQ65600 PGM65596:PGM65600 PQI65596:PQI65600 QAE65596:QAE65600 QKA65596:QKA65600 QTW65596:QTW65600 RDS65596:RDS65600 RNO65596:RNO65600 RXK65596:RXK65600 SHG65596:SHG65600 SRC65596:SRC65600 TAY65596:TAY65600 TKU65596:TKU65600 TUQ65596:TUQ65600 UEM65596:UEM65600 UOI65596:UOI65600 UYE65596:UYE65600 VIA65596:VIA65600 VRW65596:VRW65600 WBS65596:WBS65600 WLO65596:WLO65600 WVK65596:WVK65600 C131132:C131136 IY131132:IY131136 SU131132:SU131136 ACQ131132:ACQ131136 AMM131132:AMM131136 AWI131132:AWI131136 BGE131132:BGE131136 BQA131132:BQA131136 BZW131132:BZW131136 CJS131132:CJS131136 CTO131132:CTO131136 DDK131132:DDK131136 DNG131132:DNG131136 DXC131132:DXC131136 EGY131132:EGY131136 EQU131132:EQU131136 FAQ131132:FAQ131136 FKM131132:FKM131136 FUI131132:FUI131136 GEE131132:GEE131136 GOA131132:GOA131136 GXW131132:GXW131136 HHS131132:HHS131136 HRO131132:HRO131136 IBK131132:IBK131136 ILG131132:ILG131136 IVC131132:IVC131136 JEY131132:JEY131136 JOU131132:JOU131136 JYQ131132:JYQ131136 KIM131132:KIM131136 KSI131132:KSI131136 LCE131132:LCE131136 LMA131132:LMA131136 LVW131132:LVW131136 MFS131132:MFS131136 MPO131132:MPO131136 MZK131132:MZK131136 NJG131132:NJG131136 NTC131132:NTC131136 OCY131132:OCY131136 OMU131132:OMU131136 OWQ131132:OWQ131136 PGM131132:PGM131136 PQI131132:PQI131136 QAE131132:QAE131136 QKA131132:QKA131136 QTW131132:QTW131136 RDS131132:RDS131136 RNO131132:RNO131136 RXK131132:RXK131136 SHG131132:SHG131136 SRC131132:SRC131136 TAY131132:TAY131136 TKU131132:TKU131136 TUQ131132:TUQ131136 UEM131132:UEM131136 UOI131132:UOI131136 UYE131132:UYE131136 VIA131132:VIA131136 VRW131132:VRW131136 WBS131132:WBS131136 WLO131132:WLO131136 WVK131132:WVK131136 C196668:C196672 IY196668:IY196672 SU196668:SU196672 ACQ196668:ACQ196672 AMM196668:AMM196672 AWI196668:AWI196672 BGE196668:BGE196672 BQA196668:BQA196672 BZW196668:BZW196672 CJS196668:CJS196672 CTO196668:CTO196672 DDK196668:DDK196672 DNG196668:DNG196672 DXC196668:DXC196672 EGY196668:EGY196672 EQU196668:EQU196672 FAQ196668:FAQ196672 FKM196668:FKM196672 FUI196668:FUI196672 GEE196668:GEE196672 GOA196668:GOA196672 GXW196668:GXW196672 HHS196668:HHS196672 HRO196668:HRO196672 IBK196668:IBK196672 ILG196668:ILG196672 IVC196668:IVC196672 JEY196668:JEY196672 JOU196668:JOU196672 JYQ196668:JYQ196672 KIM196668:KIM196672 KSI196668:KSI196672 LCE196668:LCE196672 LMA196668:LMA196672 LVW196668:LVW196672 MFS196668:MFS196672 MPO196668:MPO196672 MZK196668:MZK196672 NJG196668:NJG196672 NTC196668:NTC196672 OCY196668:OCY196672 OMU196668:OMU196672 OWQ196668:OWQ196672 PGM196668:PGM196672 PQI196668:PQI196672 QAE196668:QAE196672 QKA196668:QKA196672 QTW196668:QTW196672 RDS196668:RDS196672 RNO196668:RNO196672 RXK196668:RXK196672 SHG196668:SHG196672 SRC196668:SRC196672 TAY196668:TAY196672 TKU196668:TKU196672 TUQ196668:TUQ196672 UEM196668:UEM196672 UOI196668:UOI196672 UYE196668:UYE196672 VIA196668:VIA196672 VRW196668:VRW196672 WBS196668:WBS196672 WLO196668:WLO196672 WVK196668:WVK196672 C262204:C262208 IY262204:IY262208 SU262204:SU262208 ACQ262204:ACQ262208 AMM262204:AMM262208 AWI262204:AWI262208 BGE262204:BGE262208 BQA262204:BQA262208 BZW262204:BZW262208 CJS262204:CJS262208 CTO262204:CTO262208 DDK262204:DDK262208 DNG262204:DNG262208 DXC262204:DXC262208 EGY262204:EGY262208 EQU262204:EQU262208 FAQ262204:FAQ262208 FKM262204:FKM262208 FUI262204:FUI262208 GEE262204:GEE262208 GOA262204:GOA262208 GXW262204:GXW262208 HHS262204:HHS262208 HRO262204:HRO262208 IBK262204:IBK262208 ILG262204:ILG262208 IVC262204:IVC262208 JEY262204:JEY262208 JOU262204:JOU262208 JYQ262204:JYQ262208 KIM262204:KIM262208 KSI262204:KSI262208 LCE262204:LCE262208 LMA262204:LMA262208 LVW262204:LVW262208 MFS262204:MFS262208 MPO262204:MPO262208 MZK262204:MZK262208 NJG262204:NJG262208 NTC262204:NTC262208 OCY262204:OCY262208 OMU262204:OMU262208 OWQ262204:OWQ262208 PGM262204:PGM262208 PQI262204:PQI262208 QAE262204:QAE262208 QKA262204:QKA262208 QTW262204:QTW262208 RDS262204:RDS262208 RNO262204:RNO262208 RXK262204:RXK262208 SHG262204:SHG262208 SRC262204:SRC262208 TAY262204:TAY262208 TKU262204:TKU262208 TUQ262204:TUQ262208 UEM262204:UEM262208 UOI262204:UOI262208 UYE262204:UYE262208 VIA262204:VIA262208 VRW262204:VRW262208 WBS262204:WBS262208 WLO262204:WLO262208 WVK262204:WVK262208 C327740:C327744 IY327740:IY327744 SU327740:SU327744 ACQ327740:ACQ327744 AMM327740:AMM327744 AWI327740:AWI327744 BGE327740:BGE327744 BQA327740:BQA327744 BZW327740:BZW327744 CJS327740:CJS327744 CTO327740:CTO327744 DDK327740:DDK327744 DNG327740:DNG327744 DXC327740:DXC327744 EGY327740:EGY327744 EQU327740:EQU327744 FAQ327740:FAQ327744 FKM327740:FKM327744 FUI327740:FUI327744 GEE327740:GEE327744 GOA327740:GOA327744 GXW327740:GXW327744 HHS327740:HHS327744 HRO327740:HRO327744 IBK327740:IBK327744 ILG327740:ILG327744 IVC327740:IVC327744 JEY327740:JEY327744 JOU327740:JOU327744 JYQ327740:JYQ327744 KIM327740:KIM327744 KSI327740:KSI327744 LCE327740:LCE327744 LMA327740:LMA327744 LVW327740:LVW327744 MFS327740:MFS327744 MPO327740:MPO327744 MZK327740:MZK327744 NJG327740:NJG327744 NTC327740:NTC327744 OCY327740:OCY327744 OMU327740:OMU327744 OWQ327740:OWQ327744 PGM327740:PGM327744 PQI327740:PQI327744 QAE327740:QAE327744 QKA327740:QKA327744 QTW327740:QTW327744 RDS327740:RDS327744 RNO327740:RNO327744 RXK327740:RXK327744 SHG327740:SHG327744 SRC327740:SRC327744 TAY327740:TAY327744 TKU327740:TKU327744 TUQ327740:TUQ327744 UEM327740:UEM327744 UOI327740:UOI327744 UYE327740:UYE327744 VIA327740:VIA327744 VRW327740:VRW327744 WBS327740:WBS327744 WLO327740:WLO327744 WVK327740:WVK327744 C393276:C393280 IY393276:IY393280 SU393276:SU393280 ACQ393276:ACQ393280 AMM393276:AMM393280 AWI393276:AWI393280 BGE393276:BGE393280 BQA393276:BQA393280 BZW393276:BZW393280 CJS393276:CJS393280 CTO393276:CTO393280 DDK393276:DDK393280 DNG393276:DNG393280 DXC393276:DXC393280 EGY393276:EGY393280 EQU393276:EQU393280 FAQ393276:FAQ393280 FKM393276:FKM393280 FUI393276:FUI393280 GEE393276:GEE393280 GOA393276:GOA393280 GXW393276:GXW393280 HHS393276:HHS393280 HRO393276:HRO393280 IBK393276:IBK393280 ILG393276:ILG393280 IVC393276:IVC393280 JEY393276:JEY393280 JOU393276:JOU393280 JYQ393276:JYQ393280 KIM393276:KIM393280 KSI393276:KSI393280 LCE393276:LCE393280 LMA393276:LMA393280 LVW393276:LVW393280 MFS393276:MFS393280 MPO393276:MPO393280 MZK393276:MZK393280 NJG393276:NJG393280 NTC393276:NTC393280 OCY393276:OCY393280 OMU393276:OMU393280 OWQ393276:OWQ393280 PGM393276:PGM393280 PQI393276:PQI393280 QAE393276:QAE393280 QKA393276:QKA393280 QTW393276:QTW393280 RDS393276:RDS393280 RNO393276:RNO393280 RXK393276:RXK393280 SHG393276:SHG393280 SRC393276:SRC393280 TAY393276:TAY393280 TKU393276:TKU393280 TUQ393276:TUQ393280 UEM393276:UEM393280 UOI393276:UOI393280 UYE393276:UYE393280 VIA393276:VIA393280 VRW393276:VRW393280 WBS393276:WBS393280 WLO393276:WLO393280 WVK393276:WVK393280 C458812:C458816 IY458812:IY458816 SU458812:SU458816 ACQ458812:ACQ458816 AMM458812:AMM458816 AWI458812:AWI458816 BGE458812:BGE458816 BQA458812:BQA458816 BZW458812:BZW458816 CJS458812:CJS458816 CTO458812:CTO458816 DDK458812:DDK458816 DNG458812:DNG458816 DXC458812:DXC458816 EGY458812:EGY458816 EQU458812:EQU458816 FAQ458812:FAQ458816 FKM458812:FKM458816 FUI458812:FUI458816 GEE458812:GEE458816 GOA458812:GOA458816 GXW458812:GXW458816 HHS458812:HHS458816 HRO458812:HRO458816 IBK458812:IBK458816 ILG458812:ILG458816 IVC458812:IVC458816 JEY458812:JEY458816 JOU458812:JOU458816 JYQ458812:JYQ458816 KIM458812:KIM458816 KSI458812:KSI458816 LCE458812:LCE458816 LMA458812:LMA458816 LVW458812:LVW458816 MFS458812:MFS458816 MPO458812:MPO458816 MZK458812:MZK458816 NJG458812:NJG458816 NTC458812:NTC458816 OCY458812:OCY458816 OMU458812:OMU458816 OWQ458812:OWQ458816 PGM458812:PGM458816 PQI458812:PQI458816 QAE458812:QAE458816 QKA458812:QKA458816 QTW458812:QTW458816 RDS458812:RDS458816 RNO458812:RNO458816 RXK458812:RXK458816 SHG458812:SHG458816 SRC458812:SRC458816 TAY458812:TAY458816 TKU458812:TKU458816 TUQ458812:TUQ458816 UEM458812:UEM458816 UOI458812:UOI458816 UYE458812:UYE458816 VIA458812:VIA458816 VRW458812:VRW458816 WBS458812:WBS458816 WLO458812:WLO458816 WVK458812:WVK458816 C524348:C524352 IY524348:IY524352 SU524348:SU524352 ACQ524348:ACQ524352 AMM524348:AMM524352 AWI524348:AWI524352 BGE524348:BGE524352 BQA524348:BQA524352 BZW524348:BZW524352 CJS524348:CJS524352 CTO524348:CTO524352 DDK524348:DDK524352 DNG524348:DNG524352 DXC524348:DXC524352 EGY524348:EGY524352 EQU524348:EQU524352 FAQ524348:FAQ524352 FKM524348:FKM524352 FUI524348:FUI524352 GEE524348:GEE524352 GOA524348:GOA524352 GXW524348:GXW524352 HHS524348:HHS524352 HRO524348:HRO524352 IBK524348:IBK524352 ILG524348:ILG524352 IVC524348:IVC524352 JEY524348:JEY524352 JOU524348:JOU524352 JYQ524348:JYQ524352 KIM524348:KIM524352 KSI524348:KSI524352 LCE524348:LCE524352 LMA524348:LMA524352 LVW524348:LVW524352 MFS524348:MFS524352 MPO524348:MPO524352 MZK524348:MZK524352 NJG524348:NJG524352 NTC524348:NTC524352 OCY524348:OCY524352 OMU524348:OMU524352 OWQ524348:OWQ524352 PGM524348:PGM524352 PQI524348:PQI524352 QAE524348:QAE524352 QKA524348:QKA524352 QTW524348:QTW524352 RDS524348:RDS524352 RNO524348:RNO524352 RXK524348:RXK524352 SHG524348:SHG524352 SRC524348:SRC524352 TAY524348:TAY524352 TKU524348:TKU524352 TUQ524348:TUQ524352 UEM524348:UEM524352 UOI524348:UOI524352 UYE524348:UYE524352 VIA524348:VIA524352 VRW524348:VRW524352 WBS524348:WBS524352 WLO524348:WLO524352 WVK524348:WVK524352 C589884:C589888 IY589884:IY589888 SU589884:SU589888 ACQ589884:ACQ589888 AMM589884:AMM589888 AWI589884:AWI589888 BGE589884:BGE589888 BQA589884:BQA589888 BZW589884:BZW589888 CJS589884:CJS589888 CTO589884:CTO589888 DDK589884:DDK589888 DNG589884:DNG589888 DXC589884:DXC589888 EGY589884:EGY589888 EQU589884:EQU589888 FAQ589884:FAQ589888 FKM589884:FKM589888 FUI589884:FUI589888 GEE589884:GEE589888 GOA589884:GOA589888 GXW589884:GXW589888 HHS589884:HHS589888 HRO589884:HRO589888 IBK589884:IBK589888 ILG589884:ILG589888 IVC589884:IVC589888 JEY589884:JEY589888 JOU589884:JOU589888 JYQ589884:JYQ589888 KIM589884:KIM589888 KSI589884:KSI589888 LCE589884:LCE589888 LMA589884:LMA589888 LVW589884:LVW589888 MFS589884:MFS589888 MPO589884:MPO589888 MZK589884:MZK589888 NJG589884:NJG589888 NTC589884:NTC589888 OCY589884:OCY589888 OMU589884:OMU589888 OWQ589884:OWQ589888 PGM589884:PGM589888 PQI589884:PQI589888 QAE589884:QAE589888 QKA589884:QKA589888 QTW589884:QTW589888 RDS589884:RDS589888 RNO589884:RNO589888 RXK589884:RXK589888 SHG589884:SHG589888 SRC589884:SRC589888 TAY589884:TAY589888 TKU589884:TKU589888 TUQ589884:TUQ589888 UEM589884:UEM589888 UOI589884:UOI589888 UYE589884:UYE589888 VIA589884:VIA589888 VRW589884:VRW589888 WBS589884:WBS589888 WLO589884:WLO589888 WVK589884:WVK589888 C655420:C655424 IY655420:IY655424 SU655420:SU655424 ACQ655420:ACQ655424 AMM655420:AMM655424 AWI655420:AWI655424 BGE655420:BGE655424 BQA655420:BQA655424 BZW655420:BZW655424 CJS655420:CJS655424 CTO655420:CTO655424 DDK655420:DDK655424 DNG655420:DNG655424 DXC655420:DXC655424 EGY655420:EGY655424 EQU655420:EQU655424 FAQ655420:FAQ655424 FKM655420:FKM655424 FUI655420:FUI655424 GEE655420:GEE655424 GOA655420:GOA655424 GXW655420:GXW655424 HHS655420:HHS655424 HRO655420:HRO655424 IBK655420:IBK655424 ILG655420:ILG655424 IVC655420:IVC655424 JEY655420:JEY655424 JOU655420:JOU655424 JYQ655420:JYQ655424 KIM655420:KIM655424 KSI655420:KSI655424 LCE655420:LCE655424 LMA655420:LMA655424 LVW655420:LVW655424 MFS655420:MFS655424 MPO655420:MPO655424 MZK655420:MZK655424 NJG655420:NJG655424 NTC655420:NTC655424 OCY655420:OCY655424 OMU655420:OMU655424 OWQ655420:OWQ655424 PGM655420:PGM655424 PQI655420:PQI655424 QAE655420:QAE655424 QKA655420:QKA655424 QTW655420:QTW655424 RDS655420:RDS655424 RNO655420:RNO655424 RXK655420:RXK655424 SHG655420:SHG655424 SRC655420:SRC655424 TAY655420:TAY655424 TKU655420:TKU655424 TUQ655420:TUQ655424 UEM655420:UEM655424 UOI655420:UOI655424 UYE655420:UYE655424 VIA655420:VIA655424 VRW655420:VRW655424 WBS655420:WBS655424 WLO655420:WLO655424 WVK655420:WVK655424 C720956:C720960 IY720956:IY720960 SU720956:SU720960 ACQ720956:ACQ720960 AMM720956:AMM720960 AWI720956:AWI720960 BGE720956:BGE720960 BQA720956:BQA720960 BZW720956:BZW720960 CJS720956:CJS720960 CTO720956:CTO720960 DDK720956:DDK720960 DNG720956:DNG720960 DXC720956:DXC720960 EGY720956:EGY720960 EQU720956:EQU720960 FAQ720956:FAQ720960 FKM720956:FKM720960 FUI720956:FUI720960 GEE720956:GEE720960 GOA720956:GOA720960 GXW720956:GXW720960 HHS720956:HHS720960 HRO720956:HRO720960 IBK720956:IBK720960 ILG720956:ILG720960 IVC720956:IVC720960 JEY720956:JEY720960 JOU720956:JOU720960 JYQ720956:JYQ720960 KIM720956:KIM720960 KSI720956:KSI720960 LCE720956:LCE720960 LMA720956:LMA720960 LVW720956:LVW720960 MFS720956:MFS720960 MPO720956:MPO720960 MZK720956:MZK720960 NJG720956:NJG720960 NTC720956:NTC720960 OCY720956:OCY720960 OMU720956:OMU720960 OWQ720956:OWQ720960 PGM720956:PGM720960 PQI720956:PQI720960 QAE720956:QAE720960 QKA720956:QKA720960 QTW720956:QTW720960 RDS720956:RDS720960 RNO720956:RNO720960 RXK720956:RXK720960 SHG720956:SHG720960 SRC720956:SRC720960 TAY720956:TAY720960 TKU720956:TKU720960 TUQ720956:TUQ720960 UEM720956:UEM720960 UOI720956:UOI720960 UYE720956:UYE720960 VIA720956:VIA720960 VRW720956:VRW720960 WBS720956:WBS720960 WLO720956:WLO720960 WVK720956:WVK720960 C786492:C786496 IY786492:IY786496 SU786492:SU786496 ACQ786492:ACQ786496 AMM786492:AMM786496 AWI786492:AWI786496 BGE786492:BGE786496 BQA786492:BQA786496 BZW786492:BZW786496 CJS786492:CJS786496 CTO786492:CTO786496 DDK786492:DDK786496 DNG786492:DNG786496 DXC786492:DXC786496 EGY786492:EGY786496 EQU786492:EQU786496 FAQ786492:FAQ786496 FKM786492:FKM786496 FUI786492:FUI786496 GEE786492:GEE786496 GOA786492:GOA786496 GXW786492:GXW786496 HHS786492:HHS786496 HRO786492:HRO786496 IBK786492:IBK786496 ILG786492:ILG786496 IVC786492:IVC786496 JEY786492:JEY786496 JOU786492:JOU786496 JYQ786492:JYQ786496 KIM786492:KIM786496 KSI786492:KSI786496 LCE786492:LCE786496 LMA786492:LMA786496 LVW786492:LVW786496 MFS786492:MFS786496 MPO786492:MPO786496 MZK786492:MZK786496 NJG786492:NJG786496 NTC786492:NTC786496 OCY786492:OCY786496 OMU786492:OMU786496 OWQ786492:OWQ786496 PGM786492:PGM786496 PQI786492:PQI786496 QAE786492:QAE786496 QKA786492:QKA786496 QTW786492:QTW786496 RDS786492:RDS786496 RNO786492:RNO786496 RXK786492:RXK786496 SHG786492:SHG786496 SRC786492:SRC786496 TAY786492:TAY786496 TKU786492:TKU786496 TUQ786492:TUQ786496 UEM786492:UEM786496 UOI786492:UOI786496 UYE786492:UYE786496 VIA786492:VIA786496 VRW786492:VRW786496 WBS786492:WBS786496 WLO786492:WLO786496 WVK786492:WVK786496 C852028:C852032 IY852028:IY852032 SU852028:SU852032 ACQ852028:ACQ852032 AMM852028:AMM852032 AWI852028:AWI852032 BGE852028:BGE852032 BQA852028:BQA852032 BZW852028:BZW852032 CJS852028:CJS852032 CTO852028:CTO852032 DDK852028:DDK852032 DNG852028:DNG852032 DXC852028:DXC852032 EGY852028:EGY852032 EQU852028:EQU852032 FAQ852028:FAQ852032 FKM852028:FKM852032 FUI852028:FUI852032 GEE852028:GEE852032 GOA852028:GOA852032 GXW852028:GXW852032 HHS852028:HHS852032 HRO852028:HRO852032 IBK852028:IBK852032 ILG852028:ILG852032 IVC852028:IVC852032 JEY852028:JEY852032 JOU852028:JOU852032 JYQ852028:JYQ852032 KIM852028:KIM852032 KSI852028:KSI852032 LCE852028:LCE852032 LMA852028:LMA852032 LVW852028:LVW852032 MFS852028:MFS852032 MPO852028:MPO852032 MZK852028:MZK852032 NJG852028:NJG852032 NTC852028:NTC852032 OCY852028:OCY852032 OMU852028:OMU852032 OWQ852028:OWQ852032 PGM852028:PGM852032 PQI852028:PQI852032 QAE852028:QAE852032 QKA852028:QKA852032 QTW852028:QTW852032 RDS852028:RDS852032 RNO852028:RNO852032 RXK852028:RXK852032 SHG852028:SHG852032 SRC852028:SRC852032 TAY852028:TAY852032 TKU852028:TKU852032 TUQ852028:TUQ852032 UEM852028:UEM852032 UOI852028:UOI852032 UYE852028:UYE852032 VIA852028:VIA852032 VRW852028:VRW852032 WBS852028:WBS852032 WLO852028:WLO852032 WVK852028:WVK852032 C917564:C917568 IY917564:IY917568 SU917564:SU917568 ACQ917564:ACQ917568 AMM917564:AMM917568 AWI917564:AWI917568 BGE917564:BGE917568 BQA917564:BQA917568 BZW917564:BZW917568 CJS917564:CJS917568 CTO917564:CTO917568 DDK917564:DDK917568 DNG917564:DNG917568 DXC917564:DXC917568 EGY917564:EGY917568 EQU917564:EQU917568 FAQ917564:FAQ917568 FKM917564:FKM917568 FUI917564:FUI917568 GEE917564:GEE917568 GOA917564:GOA917568 GXW917564:GXW917568 HHS917564:HHS917568 HRO917564:HRO917568 IBK917564:IBK917568 ILG917564:ILG917568 IVC917564:IVC917568 JEY917564:JEY917568 JOU917564:JOU917568 JYQ917564:JYQ917568 KIM917564:KIM917568 KSI917564:KSI917568 LCE917564:LCE917568 LMA917564:LMA917568 LVW917564:LVW917568 MFS917564:MFS917568 MPO917564:MPO917568 MZK917564:MZK917568 NJG917564:NJG917568 NTC917564:NTC917568 OCY917564:OCY917568 OMU917564:OMU917568 OWQ917564:OWQ917568 PGM917564:PGM917568 PQI917564:PQI917568 QAE917564:QAE917568 QKA917564:QKA917568 QTW917564:QTW917568 RDS917564:RDS917568 RNO917564:RNO917568 RXK917564:RXK917568 SHG917564:SHG917568 SRC917564:SRC917568 TAY917564:TAY917568 TKU917564:TKU917568 TUQ917564:TUQ917568 UEM917564:UEM917568 UOI917564:UOI917568 UYE917564:UYE917568 VIA917564:VIA917568 VRW917564:VRW917568 WBS917564:WBS917568 WLO917564:WLO917568 WVK917564:WVK917568 C983100:C983104 IY983100:IY983104 SU983100:SU983104 ACQ983100:ACQ983104 AMM983100:AMM983104 AWI983100:AWI983104 BGE983100:BGE983104 BQA983100:BQA983104 BZW983100:BZW983104 CJS983100:CJS983104 CTO983100:CTO983104 DDK983100:DDK983104 DNG983100:DNG983104 DXC983100:DXC983104 EGY983100:EGY983104 EQU983100:EQU983104 FAQ983100:FAQ983104 FKM983100:FKM983104 FUI983100:FUI983104 GEE983100:GEE983104 GOA983100:GOA983104 GXW983100:GXW983104 HHS983100:HHS983104 HRO983100:HRO983104 IBK983100:IBK983104 ILG983100:ILG983104 IVC983100:IVC983104 JEY983100:JEY983104 JOU983100:JOU983104 JYQ983100:JYQ983104 KIM983100:KIM983104 KSI983100:KSI983104 LCE983100:LCE983104 LMA983100:LMA983104 LVW983100:LVW983104 MFS983100:MFS983104 MPO983100:MPO983104 MZK983100:MZK983104 NJG983100:NJG983104 NTC983100:NTC983104 OCY983100:OCY983104 OMU983100:OMU983104 OWQ983100:OWQ983104 PGM983100:PGM983104 PQI983100:PQI983104 QAE983100:QAE983104 QKA983100:QKA983104 QTW983100:QTW983104 RDS983100:RDS983104 RNO983100:RNO983104 RXK983100:RXK983104 SHG983100:SHG983104 SRC983100:SRC983104 TAY983100:TAY983104 TKU983100:TKU983104 TUQ983100:TUQ983104 UEM983100:UEM983104 UOI983100:UOI983104 UYE983100:UYE983104 VIA983100:VIA983104 VRW983100:VRW983104 WBS983100:WBS983104 WLO983100:WLO983104 WVK983100:WVK983104 U65602:U65609 JQ65602:JQ65609 TM65602:TM65609 ADI65602:ADI65609 ANE65602:ANE65609 AXA65602:AXA65609 BGW65602:BGW65609 BQS65602:BQS65609 CAO65602:CAO65609 CKK65602:CKK65609 CUG65602:CUG65609 DEC65602:DEC65609 DNY65602:DNY65609 DXU65602:DXU65609 EHQ65602:EHQ65609 ERM65602:ERM65609 FBI65602:FBI65609 FLE65602:FLE65609 FVA65602:FVA65609 GEW65602:GEW65609 GOS65602:GOS65609 GYO65602:GYO65609 HIK65602:HIK65609 HSG65602:HSG65609 ICC65602:ICC65609 ILY65602:ILY65609 IVU65602:IVU65609 JFQ65602:JFQ65609 JPM65602:JPM65609 JZI65602:JZI65609 KJE65602:KJE65609 KTA65602:KTA65609 LCW65602:LCW65609 LMS65602:LMS65609 LWO65602:LWO65609 MGK65602:MGK65609 MQG65602:MQG65609 NAC65602:NAC65609 NJY65602:NJY65609 NTU65602:NTU65609 ODQ65602:ODQ65609 ONM65602:ONM65609 OXI65602:OXI65609 PHE65602:PHE65609 PRA65602:PRA65609 QAW65602:QAW65609 QKS65602:QKS65609 QUO65602:QUO65609 REK65602:REK65609 ROG65602:ROG65609 RYC65602:RYC65609 SHY65602:SHY65609 SRU65602:SRU65609 TBQ65602:TBQ65609 TLM65602:TLM65609 TVI65602:TVI65609 UFE65602:UFE65609 UPA65602:UPA65609 UYW65602:UYW65609 VIS65602:VIS65609 VSO65602:VSO65609 WCK65602:WCK65609 WMG65602:WMG65609 WWC65602:WWC65609 U131138:U131145 JQ131138:JQ131145 TM131138:TM131145 ADI131138:ADI131145 ANE131138:ANE131145 AXA131138:AXA131145 BGW131138:BGW131145 BQS131138:BQS131145 CAO131138:CAO131145 CKK131138:CKK131145 CUG131138:CUG131145 DEC131138:DEC131145 DNY131138:DNY131145 DXU131138:DXU131145 EHQ131138:EHQ131145 ERM131138:ERM131145 FBI131138:FBI131145 FLE131138:FLE131145 FVA131138:FVA131145 GEW131138:GEW131145 GOS131138:GOS131145 GYO131138:GYO131145 HIK131138:HIK131145 HSG131138:HSG131145 ICC131138:ICC131145 ILY131138:ILY131145 IVU131138:IVU131145 JFQ131138:JFQ131145 JPM131138:JPM131145 JZI131138:JZI131145 KJE131138:KJE131145 KTA131138:KTA131145 LCW131138:LCW131145 LMS131138:LMS131145 LWO131138:LWO131145 MGK131138:MGK131145 MQG131138:MQG131145 NAC131138:NAC131145 NJY131138:NJY131145 NTU131138:NTU131145 ODQ131138:ODQ131145 ONM131138:ONM131145 OXI131138:OXI131145 PHE131138:PHE131145 PRA131138:PRA131145 QAW131138:QAW131145 QKS131138:QKS131145 QUO131138:QUO131145 REK131138:REK131145 ROG131138:ROG131145 RYC131138:RYC131145 SHY131138:SHY131145 SRU131138:SRU131145 TBQ131138:TBQ131145 TLM131138:TLM131145 TVI131138:TVI131145 UFE131138:UFE131145 UPA131138:UPA131145 UYW131138:UYW131145 VIS131138:VIS131145 VSO131138:VSO131145 WCK131138:WCK131145 WMG131138:WMG131145 WWC131138:WWC131145 U196674:U196681 JQ196674:JQ196681 TM196674:TM196681 ADI196674:ADI196681 ANE196674:ANE196681 AXA196674:AXA196681 BGW196674:BGW196681 BQS196674:BQS196681 CAO196674:CAO196681 CKK196674:CKK196681 CUG196674:CUG196681 DEC196674:DEC196681 DNY196674:DNY196681 DXU196674:DXU196681 EHQ196674:EHQ196681 ERM196674:ERM196681 FBI196674:FBI196681 FLE196674:FLE196681 FVA196674:FVA196681 GEW196674:GEW196681 GOS196674:GOS196681 GYO196674:GYO196681 HIK196674:HIK196681 HSG196674:HSG196681 ICC196674:ICC196681 ILY196674:ILY196681 IVU196674:IVU196681 JFQ196674:JFQ196681 JPM196674:JPM196681 JZI196674:JZI196681 KJE196674:KJE196681 KTA196674:KTA196681 LCW196674:LCW196681 LMS196674:LMS196681 LWO196674:LWO196681 MGK196674:MGK196681 MQG196674:MQG196681 NAC196674:NAC196681 NJY196674:NJY196681 NTU196674:NTU196681 ODQ196674:ODQ196681 ONM196674:ONM196681 OXI196674:OXI196681 PHE196674:PHE196681 PRA196674:PRA196681 QAW196674:QAW196681 QKS196674:QKS196681 QUO196674:QUO196681 REK196674:REK196681 ROG196674:ROG196681 RYC196674:RYC196681 SHY196674:SHY196681 SRU196674:SRU196681 TBQ196674:TBQ196681 TLM196674:TLM196681 TVI196674:TVI196681 UFE196674:UFE196681 UPA196674:UPA196681 UYW196674:UYW196681 VIS196674:VIS196681 VSO196674:VSO196681 WCK196674:WCK196681 WMG196674:WMG196681 WWC196674:WWC196681 U262210:U262217 JQ262210:JQ262217 TM262210:TM262217 ADI262210:ADI262217 ANE262210:ANE262217 AXA262210:AXA262217 BGW262210:BGW262217 BQS262210:BQS262217 CAO262210:CAO262217 CKK262210:CKK262217 CUG262210:CUG262217 DEC262210:DEC262217 DNY262210:DNY262217 DXU262210:DXU262217 EHQ262210:EHQ262217 ERM262210:ERM262217 FBI262210:FBI262217 FLE262210:FLE262217 FVA262210:FVA262217 GEW262210:GEW262217 GOS262210:GOS262217 GYO262210:GYO262217 HIK262210:HIK262217 HSG262210:HSG262217 ICC262210:ICC262217 ILY262210:ILY262217 IVU262210:IVU262217 JFQ262210:JFQ262217 JPM262210:JPM262217 JZI262210:JZI262217 KJE262210:KJE262217 KTA262210:KTA262217 LCW262210:LCW262217 LMS262210:LMS262217 LWO262210:LWO262217 MGK262210:MGK262217 MQG262210:MQG262217 NAC262210:NAC262217 NJY262210:NJY262217 NTU262210:NTU262217 ODQ262210:ODQ262217 ONM262210:ONM262217 OXI262210:OXI262217 PHE262210:PHE262217 PRA262210:PRA262217 QAW262210:QAW262217 QKS262210:QKS262217 QUO262210:QUO262217 REK262210:REK262217 ROG262210:ROG262217 RYC262210:RYC262217 SHY262210:SHY262217 SRU262210:SRU262217 TBQ262210:TBQ262217 TLM262210:TLM262217 TVI262210:TVI262217 UFE262210:UFE262217 UPA262210:UPA262217 UYW262210:UYW262217 VIS262210:VIS262217 VSO262210:VSO262217 WCK262210:WCK262217 WMG262210:WMG262217 WWC262210:WWC262217 U327746:U327753 JQ327746:JQ327753 TM327746:TM327753 ADI327746:ADI327753 ANE327746:ANE327753 AXA327746:AXA327753 BGW327746:BGW327753 BQS327746:BQS327753 CAO327746:CAO327753 CKK327746:CKK327753 CUG327746:CUG327753 DEC327746:DEC327753 DNY327746:DNY327753 DXU327746:DXU327753 EHQ327746:EHQ327753 ERM327746:ERM327753 FBI327746:FBI327753 FLE327746:FLE327753 FVA327746:FVA327753 GEW327746:GEW327753 GOS327746:GOS327753 GYO327746:GYO327753 HIK327746:HIK327753 HSG327746:HSG327753 ICC327746:ICC327753 ILY327746:ILY327753 IVU327746:IVU327753 JFQ327746:JFQ327753 JPM327746:JPM327753 JZI327746:JZI327753 KJE327746:KJE327753 KTA327746:KTA327753 LCW327746:LCW327753 LMS327746:LMS327753 LWO327746:LWO327753 MGK327746:MGK327753 MQG327746:MQG327753 NAC327746:NAC327753 NJY327746:NJY327753 NTU327746:NTU327753 ODQ327746:ODQ327753 ONM327746:ONM327753 OXI327746:OXI327753 PHE327746:PHE327753 PRA327746:PRA327753 QAW327746:QAW327753 QKS327746:QKS327753 QUO327746:QUO327753 REK327746:REK327753 ROG327746:ROG327753 RYC327746:RYC327753 SHY327746:SHY327753 SRU327746:SRU327753 TBQ327746:TBQ327753 TLM327746:TLM327753 TVI327746:TVI327753 UFE327746:UFE327753 UPA327746:UPA327753 UYW327746:UYW327753 VIS327746:VIS327753 VSO327746:VSO327753 WCK327746:WCK327753 WMG327746:WMG327753 WWC327746:WWC327753 U393282:U393289 JQ393282:JQ393289 TM393282:TM393289 ADI393282:ADI393289 ANE393282:ANE393289 AXA393282:AXA393289 BGW393282:BGW393289 BQS393282:BQS393289 CAO393282:CAO393289 CKK393282:CKK393289 CUG393282:CUG393289 DEC393282:DEC393289 DNY393282:DNY393289 DXU393282:DXU393289 EHQ393282:EHQ393289 ERM393282:ERM393289 FBI393282:FBI393289 FLE393282:FLE393289 FVA393282:FVA393289 GEW393282:GEW393289 GOS393282:GOS393289 GYO393282:GYO393289 HIK393282:HIK393289 HSG393282:HSG393289 ICC393282:ICC393289 ILY393282:ILY393289 IVU393282:IVU393289 JFQ393282:JFQ393289 JPM393282:JPM393289 JZI393282:JZI393289 KJE393282:KJE393289 KTA393282:KTA393289 LCW393282:LCW393289 LMS393282:LMS393289 LWO393282:LWO393289 MGK393282:MGK393289 MQG393282:MQG393289 NAC393282:NAC393289 NJY393282:NJY393289 NTU393282:NTU393289 ODQ393282:ODQ393289 ONM393282:ONM393289 OXI393282:OXI393289 PHE393282:PHE393289 PRA393282:PRA393289 QAW393282:QAW393289 QKS393282:QKS393289 QUO393282:QUO393289 REK393282:REK393289 ROG393282:ROG393289 RYC393282:RYC393289 SHY393282:SHY393289 SRU393282:SRU393289 TBQ393282:TBQ393289 TLM393282:TLM393289 TVI393282:TVI393289 UFE393282:UFE393289 UPA393282:UPA393289 UYW393282:UYW393289 VIS393282:VIS393289 VSO393282:VSO393289 WCK393282:WCK393289 WMG393282:WMG393289 WWC393282:WWC393289 U458818:U458825 JQ458818:JQ458825 TM458818:TM458825 ADI458818:ADI458825 ANE458818:ANE458825 AXA458818:AXA458825 BGW458818:BGW458825 BQS458818:BQS458825 CAO458818:CAO458825 CKK458818:CKK458825 CUG458818:CUG458825 DEC458818:DEC458825 DNY458818:DNY458825 DXU458818:DXU458825 EHQ458818:EHQ458825 ERM458818:ERM458825 FBI458818:FBI458825 FLE458818:FLE458825 FVA458818:FVA458825 GEW458818:GEW458825 GOS458818:GOS458825 GYO458818:GYO458825 HIK458818:HIK458825 HSG458818:HSG458825 ICC458818:ICC458825 ILY458818:ILY458825 IVU458818:IVU458825 JFQ458818:JFQ458825 JPM458818:JPM458825 JZI458818:JZI458825 KJE458818:KJE458825 KTA458818:KTA458825 LCW458818:LCW458825 LMS458818:LMS458825 LWO458818:LWO458825 MGK458818:MGK458825 MQG458818:MQG458825 NAC458818:NAC458825 NJY458818:NJY458825 NTU458818:NTU458825 ODQ458818:ODQ458825 ONM458818:ONM458825 OXI458818:OXI458825 PHE458818:PHE458825 PRA458818:PRA458825 QAW458818:QAW458825 QKS458818:QKS458825 QUO458818:QUO458825 REK458818:REK458825 ROG458818:ROG458825 RYC458818:RYC458825 SHY458818:SHY458825 SRU458818:SRU458825 TBQ458818:TBQ458825 TLM458818:TLM458825 TVI458818:TVI458825 UFE458818:UFE458825 UPA458818:UPA458825 UYW458818:UYW458825 VIS458818:VIS458825 VSO458818:VSO458825 WCK458818:WCK458825 WMG458818:WMG458825 WWC458818:WWC458825 U524354:U524361 JQ524354:JQ524361 TM524354:TM524361 ADI524354:ADI524361 ANE524354:ANE524361 AXA524354:AXA524361 BGW524354:BGW524361 BQS524354:BQS524361 CAO524354:CAO524361 CKK524354:CKK524361 CUG524354:CUG524361 DEC524354:DEC524361 DNY524354:DNY524361 DXU524354:DXU524361 EHQ524354:EHQ524361 ERM524354:ERM524361 FBI524354:FBI524361 FLE524354:FLE524361 FVA524354:FVA524361 GEW524354:GEW524361 GOS524354:GOS524361 GYO524354:GYO524361 HIK524354:HIK524361 HSG524354:HSG524361 ICC524354:ICC524361 ILY524354:ILY524361 IVU524354:IVU524361 JFQ524354:JFQ524361 JPM524354:JPM524361 JZI524354:JZI524361 KJE524354:KJE524361 KTA524354:KTA524361 LCW524354:LCW524361 LMS524354:LMS524361 LWO524354:LWO524361 MGK524354:MGK524361 MQG524354:MQG524361 NAC524354:NAC524361 NJY524354:NJY524361 NTU524354:NTU524361 ODQ524354:ODQ524361 ONM524354:ONM524361 OXI524354:OXI524361 PHE524354:PHE524361 PRA524354:PRA524361 QAW524354:QAW524361 QKS524354:QKS524361 QUO524354:QUO524361 REK524354:REK524361 ROG524354:ROG524361 RYC524354:RYC524361 SHY524354:SHY524361 SRU524354:SRU524361 TBQ524354:TBQ524361 TLM524354:TLM524361 TVI524354:TVI524361 UFE524354:UFE524361 UPA524354:UPA524361 UYW524354:UYW524361 VIS524354:VIS524361 VSO524354:VSO524361 WCK524354:WCK524361 WMG524354:WMG524361 WWC524354:WWC524361 U589890:U589897 JQ589890:JQ589897 TM589890:TM589897 ADI589890:ADI589897 ANE589890:ANE589897 AXA589890:AXA589897 BGW589890:BGW589897 BQS589890:BQS589897 CAO589890:CAO589897 CKK589890:CKK589897 CUG589890:CUG589897 DEC589890:DEC589897 DNY589890:DNY589897 DXU589890:DXU589897 EHQ589890:EHQ589897 ERM589890:ERM589897 FBI589890:FBI589897 FLE589890:FLE589897 FVA589890:FVA589897 GEW589890:GEW589897 GOS589890:GOS589897 GYO589890:GYO589897 HIK589890:HIK589897 HSG589890:HSG589897 ICC589890:ICC589897 ILY589890:ILY589897 IVU589890:IVU589897 JFQ589890:JFQ589897 JPM589890:JPM589897 JZI589890:JZI589897 KJE589890:KJE589897 KTA589890:KTA589897 LCW589890:LCW589897 LMS589890:LMS589897 LWO589890:LWO589897 MGK589890:MGK589897 MQG589890:MQG589897 NAC589890:NAC589897 NJY589890:NJY589897 NTU589890:NTU589897 ODQ589890:ODQ589897 ONM589890:ONM589897 OXI589890:OXI589897 PHE589890:PHE589897 PRA589890:PRA589897 QAW589890:QAW589897 QKS589890:QKS589897 QUO589890:QUO589897 REK589890:REK589897 ROG589890:ROG589897 RYC589890:RYC589897 SHY589890:SHY589897 SRU589890:SRU589897 TBQ589890:TBQ589897 TLM589890:TLM589897 TVI589890:TVI589897 UFE589890:UFE589897 UPA589890:UPA589897 UYW589890:UYW589897 VIS589890:VIS589897 VSO589890:VSO589897 WCK589890:WCK589897 WMG589890:WMG589897 WWC589890:WWC589897 U655426:U655433 JQ655426:JQ655433 TM655426:TM655433 ADI655426:ADI655433 ANE655426:ANE655433 AXA655426:AXA655433 BGW655426:BGW655433 BQS655426:BQS655433 CAO655426:CAO655433 CKK655426:CKK655433 CUG655426:CUG655433 DEC655426:DEC655433 DNY655426:DNY655433 DXU655426:DXU655433 EHQ655426:EHQ655433 ERM655426:ERM655433 FBI655426:FBI655433 FLE655426:FLE655433 FVA655426:FVA655433 GEW655426:GEW655433 GOS655426:GOS655433 GYO655426:GYO655433 HIK655426:HIK655433 HSG655426:HSG655433 ICC655426:ICC655433 ILY655426:ILY655433 IVU655426:IVU655433 JFQ655426:JFQ655433 JPM655426:JPM655433 JZI655426:JZI655433 KJE655426:KJE655433 KTA655426:KTA655433 LCW655426:LCW655433 LMS655426:LMS655433 LWO655426:LWO655433 MGK655426:MGK655433 MQG655426:MQG655433 NAC655426:NAC655433 NJY655426:NJY655433 NTU655426:NTU655433 ODQ655426:ODQ655433 ONM655426:ONM655433 OXI655426:OXI655433 PHE655426:PHE655433 PRA655426:PRA655433 QAW655426:QAW655433 QKS655426:QKS655433 QUO655426:QUO655433 REK655426:REK655433 ROG655426:ROG655433 RYC655426:RYC655433 SHY655426:SHY655433 SRU655426:SRU655433 TBQ655426:TBQ655433 TLM655426:TLM655433 TVI655426:TVI655433 UFE655426:UFE655433 UPA655426:UPA655433 UYW655426:UYW655433 VIS655426:VIS655433 VSO655426:VSO655433 WCK655426:WCK655433 WMG655426:WMG655433 WWC655426:WWC655433 U720962:U720969 JQ720962:JQ720969 TM720962:TM720969 ADI720962:ADI720969 ANE720962:ANE720969 AXA720962:AXA720969 BGW720962:BGW720969 BQS720962:BQS720969 CAO720962:CAO720969 CKK720962:CKK720969 CUG720962:CUG720969 DEC720962:DEC720969 DNY720962:DNY720969 DXU720962:DXU720969 EHQ720962:EHQ720969 ERM720962:ERM720969 FBI720962:FBI720969 FLE720962:FLE720969 FVA720962:FVA720969 GEW720962:GEW720969 GOS720962:GOS720969 GYO720962:GYO720969 HIK720962:HIK720969 HSG720962:HSG720969 ICC720962:ICC720969 ILY720962:ILY720969 IVU720962:IVU720969 JFQ720962:JFQ720969 JPM720962:JPM720969 JZI720962:JZI720969 KJE720962:KJE720969 KTA720962:KTA720969 LCW720962:LCW720969 LMS720962:LMS720969 LWO720962:LWO720969 MGK720962:MGK720969 MQG720962:MQG720969 NAC720962:NAC720969 NJY720962:NJY720969 NTU720962:NTU720969 ODQ720962:ODQ720969 ONM720962:ONM720969 OXI720962:OXI720969 PHE720962:PHE720969 PRA720962:PRA720969 QAW720962:QAW720969 QKS720962:QKS720969 QUO720962:QUO720969 REK720962:REK720969 ROG720962:ROG720969 RYC720962:RYC720969 SHY720962:SHY720969 SRU720962:SRU720969 TBQ720962:TBQ720969 TLM720962:TLM720969 TVI720962:TVI720969 UFE720962:UFE720969 UPA720962:UPA720969 UYW720962:UYW720969 VIS720962:VIS720969 VSO720962:VSO720969 WCK720962:WCK720969 WMG720962:WMG720969 WWC720962:WWC720969 U786498:U786505 JQ786498:JQ786505 TM786498:TM786505 ADI786498:ADI786505 ANE786498:ANE786505 AXA786498:AXA786505 BGW786498:BGW786505 BQS786498:BQS786505 CAO786498:CAO786505 CKK786498:CKK786505 CUG786498:CUG786505 DEC786498:DEC786505 DNY786498:DNY786505 DXU786498:DXU786505 EHQ786498:EHQ786505 ERM786498:ERM786505 FBI786498:FBI786505 FLE786498:FLE786505 FVA786498:FVA786505 GEW786498:GEW786505 GOS786498:GOS786505 GYO786498:GYO786505 HIK786498:HIK786505 HSG786498:HSG786505 ICC786498:ICC786505 ILY786498:ILY786505 IVU786498:IVU786505 JFQ786498:JFQ786505 JPM786498:JPM786505 JZI786498:JZI786505 KJE786498:KJE786505 KTA786498:KTA786505 LCW786498:LCW786505 LMS786498:LMS786505 LWO786498:LWO786505 MGK786498:MGK786505 MQG786498:MQG786505 NAC786498:NAC786505 NJY786498:NJY786505 NTU786498:NTU786505 ODQ786498:ODQ786505 ONM786498:ONM786505 OXI786498:OXI786505 PHE786498:PHE786505 PRA786498:PRA786505 QAW786498:QAW786505 QKS786498:QKS786505 QUO786498:QUO786505 REK786498:REK786505 ROG786498:ROG786505 RYC786498:RYC786505 SHY786498:SHY786505 SRU786498:SRU786505 TBQ786498:TBQ786505 TLM786498:TLM786505 TVI786498:TVI786505 UFE786498:UFE786505 UPA786498:UPA786505 UYW786498:UYW786505 VIS786498:VIS786505 VSO786498:VSO786505 WCK786498:WCK786505 WMG786498:WMG786505 WWC786498:WWC786505 U852034:U852041 JQ852034:JQ852041 TM852034:TM852041 ADI852034:ADI852041 ANE852034:ANE852041 AXA852034:AXA852041 BGW852034:BGW852041 BQS852034:BQS852041 CAO852034:CAO852041 CKK852034:CKK852041 CUG852034:CUG852041 DEC852034:DEC852041 DNY852034:DNY852041 DXU852034:DXU852041 EHQ852034:EHQ852041 ERM852034:ERM852041 FBI852034:FBI852041 FLE852034:FLE852041 FVA852034:FVA852041 GEW852034:GEW852041 GOS852034:GOS852041 GYO852034:GYO852041 HIK852034:HIK852041 HSG852034:HSG852041 ICC852034:ICC852041 ILY852034:ILY852041 IVU852034:IVU852041 JFQ852034:JFQ852041 JPM852034:JPM852041 JZI852034:JZI852041 KJE852034:KJE852041 KTA852034:KTA852041 LCW852034:LCW852041 LMS852034:LMS852041 LWO852034:LWO852041 MGK852034:MGK852041 MQG852034:MQG852041 NAC852034:NAC852041 NJY852034:NJY852041 NTU852034:NTU852041 ODQ852034:ODQ852041 ONM852034:ONM852041 OXI852034:OXI852041 PHE852034:PHE852041 PRA852034:PRA852041 QAW852034:QAW852041 QKS852034:QKS852041 QUO852034:QUO852041 REK852034:REK852041 ROG852034:ROG852041 RYC852034:RYC852041 SHY852034:SHY852041 SRU852034:SRU852041 TBQ852034:TBQ852041 TLM852034:TLM852041 TVI852034:TVI852041 UFE852034:UFE852041 UPA852034:UPA852041 UYW852034:UYW852041 VIS852034:VIS852041 VSO852034:VSO852041 WCK852034:WCK852041 WMG852034:WMG852041 WWC852034:WWC852041 U917570:U917577 JQ917570:JQ917577 TM917570:TM917577 ADI917570:ADI917577 ANE917570:ANE917577 AXA917570:AXA917577 BGW917570:BGW917577 BQS917570:BQS917577 CAO917570:CAO917577 CKK917570:CKK917577 CUG917570:CUG917577 DEC917570:DEC917577 DNY917570:DNY917577 DXU917570:DXU917577 EHQ917570:EHQ917577 ERM917570:ERM917577 FBI917570:FBI917577 FLE917570:FLE917577 FVA917570:FVA917577 GEW917570:GEW917577 GOS917570:GOS917577 GYO917570:GYO917577 HIK917570:HIK917577 HSG917570:HSG917577 ICC917570:ICC917577 ILY917570:ILY917577 IVU917570:IVU917577 JFQ917570:JFQ917577 JPM917570:JPM917577 JZI917570:JZI917577 KJE917570:KJE917577 KTA917570:KTA917577 LCW917570:LCW917577 LMS917570:LMS917577 LWO917570:LWO917577 MGK917570:MGK917577 MQG917570:MQG917577 NAC917570:NAC917577 NJY917570:NJY917577 NTU917570:NTU917577 ODQ917570:ODQ917577 ONM917570:ONM917577 OXI917570:OXI917577 PHE917570:PHE917577 PRA917570:PRA917577 QAW917570:QAW917577 QKS917570:QKS917577 QUO917570:QUO917577 REK917570:REK917577 ROG917570:ROG917577 RYC917570:RYC917577 SHY917570:SHY917577 SRU917570:SRU917577 TBQ917570:TBQ917577 TLM917570:TLM917577 TVI917570:TVI917577 UFE917570:UFE917577 UPA917570:UPA917577 UYW917570:UYW917577 VIS917570:VIS917577 VSO917570:VSO917577 WCK917570:WCK917577 WMG917570:WMG917577 WWC917570:WWC917577 U983106:U983113 JQ983106:JQ983113 TM983106:TM983113 ADI983106:ADI983113 ANE983106:ANE983113 AXA983106:AXA983113 BGW983106:BGW983113 BQS983106:BQS983113 CAO983106:CAO983113 CKK983106:CKK983113 CUG983106:CUG983113 DEC983106:DEC983113 DNY983106:DNY983113 DXU983106:DXU983113 EHQ983106:EHQ983113 ERM983106:ERM983113 FBI983106:FBI983113 FLE983106:FLE983113 FVA983106:FVA983113 GEW983106:GEW983113 GOS983106:GOS983113 GYO983106:GYO983113 HIK983106:HIK983113 HSG983106:HSG983113 ICC983106:ICC983113 ILY983106:ILY983113 IVU983106:IVU983113 JFQ983106:JFQ983113 JPM983106:JPM983113 JZI983106:JZI983113 KJE983106:KJE983113 KTA983106:KTA983113 LCW983106:LCW983113 LMS983106:LMS983113 LWO983106:LWO983113 MGK983106:MGK983113 MQG983106:MQG983113 NAC983106:NAC983113 NJY983106:NJY983113 NTU983106:NTU983113 ODQ983106:ODQ983113 ONM983106:ONM983113 OXI983106:OXI983113 PHE983106:PHE983113 PRA983106:PRA983113 QAW983106:QAW983113 QKS983106:QKS983113 QUO983106:QUO983113 REK983106:REK983113 ROG983106:ROG983113 RYC983106:RYC983113 SHY983106:SHY983113 SRU983106:SRU983113 TBQ983106:TBQ983113 TLM983106:TLM983113 TVI983106:TVI983113 UFE983106:UFE983113 UPA983106:UPA983113 UYW983106:UYW983113 VIS983106:VIS983113 VSO983106:VSO983113 WCK983106:WCK983113 WMG983106:WMG983113 WWC983106:WWC983113 P81:P84 JL81:JL84 TH81:TH84 ADD81:ADD84 AMZ81:AMZ84 AWV81:AWV84 BGR81:BGR84 BQN81:BQN84 CAJ81:CAJ84 CKF81:CKF84 CUB81:CUB84 DDX81:DDX84 DNT81:DNT84 DXP81:DXP84 EHL81:EHL84 ERH81:ERH84 FBD81:FBD84 FKZ81:FKZ84 FUV81:FUV84 GER81:GER84 GON81:GON84 GYJ81:GYJ84 HIF81:HIF84 HSB81:HSB84 IBX81:IBX84 ILT81:ILT84 IVP81:IVP84 JFL81:JFL84 JPH81:JPH84 JZD81:JZD84 KIZ81:KIZ84 KSV81:KSV84 LCR81:LCR84 LMN81:LMN84 LWJ81:LWJ84 MGF81:MGF84 MQB81:MQB84 MZX81:MZX84 NJT81:NJT84 NTP81:NTP84 ODL81:ODL84 ONH81:ONH84 OXD81:OXD84 PGZ81:PGZ84 PQV81:PQV84 QAR81:QAR84 QKN81:QKN84 QUJ81:QUJ84 REF81:REF84 ROB81:ROB84 RXX81:RXX84 SHT81:SHT84 SRP81:SRP84 TBL81:TBL84 TLH81:TLH84 TVD81:TVD84 UEZ81:UEZ84 UOV81:UOV84 UYR81:UYR84 VIN81:VIN84 VSJ81:VSJ84 WCF81:WCF84 WMB81:WMB84 WVX81:WVX84 P65617:P65620 JL65617:JL65620 TH65617:TH65620 ADD65617:ADD65620 AMZ65617:AMZ65620 AWV65617:AWV65620 BGR65617:BGR65620 BQN65617:BQN65620 CAJ65617:CAJ65620 CKF65617:CKF65620 CUB65617:CUB65620 DDX65617:DDX65620 DNT65617:DNT65620 DXP65617:DXP65620 EHL65617:EHL65620 ERH65617:ERH65620 FBD65617:FBD65620 FKZ65617:FKZ65620 FUV65617:FUV65620 GER65617:GER65620 GON65617:GON65620 GYJ65617:GYJ65620 HIF65617:HIF65620 HSB65617:HSB65620 IBX65617:IBX65620 ILT65617:ILT65620 IVP65617:IVP65620 JFL65617:JFL65620 JPH65617:JPH65620 JZD65617:JZD65620 KIZ65617:KIZ65620 KSV65617:KSV65620 LCR65617:LCR65620 LMN65617:LMN65620 LWJ65617:LWJ65620 MGF65617:MGF65620 MQB65617:MQB65620 MZX65617:MZX65620 NJT65617:NJT65620 NTP65617:NTP65620 ODL65617:ODL65620 ONH65617:ONH65620 OXD65617:OXD65620 PGZ65617:PGZ65620 PQV65617:PQV65620 QAR65617:QAR65620 QKN65617:QKN65620 QUJ65617:QUJ65620 REF65617:REF65620 ROB65617:ROB65620 RXX65617:RXX65620 SHT65617:SHT65620 SRP65617:SRP65620 TBL65617:TBL65620 TLH65617:TLH65620 TVD65617:TVD65620 UEZ65617:UEZ65620 UOV65617:UOV65620 UYR65617:UYR65620 VIN65617:VIN65620 VSJ65617:VSJ65620 WCF65617:WCF65620 WMB65617:WMB65620 WVX65617:WVX65620 P131153:P131156 JL131153:JL131156 TH131153:TH131156 ADD131153:ADD131156 AMZ131153:AMZ131156 AWV131153:AWV131156 BGR131153:BGR131156 BQN131153:BQN131156 CAJ131153:CAJ131156 CKF131153:CKF131156 CUB131153:CUB131156 DDX131153:DDX131156 DNT131153:DNT131156 DXP131153:DXP131156 EHL131153:EHL131156 ERH131153:ERH131156 FBD131153:FBD131156 FKZ131153:FKZ131156 FUV131153:FUV131156 GER131153:GER131156 GON131153:GON131156 GYJ131153:GYJ131156 HIF131153:HIF131156 HSB131153:HSB131156 IBX131153:IBX131156 ILT131153:ILT131156 IVP131153:IVP131156 JFL131153:JFL131156 JPH131153:JPH131156 JZD131153:JZD131156 KIZ131153:KIZ131156 KSV131153:KSV131156 LCR131153:LCR131156 LMN131153:LMN131156 LWJ131153:LWJ131156 MGF131153:MGF131156 MQB131153:MQB131156 MZX131153:MZX131156 NJT131153:NJT131156 NTP131153:NTP131156 ODL131153:ODL131156 ONH131153:ONH131156 OXD131153:OXD131156 PGZ131153:PGZ131156 PQV131153:PQV131156 QAR131153:QAR131156 QKN131153:QKN131156 QUJ131153:QUJ131156 REF131153:REF131156 ROB131153:ROB131156 RXX131153:RXX131156 SHT131153:SHT131156 SRP131153:SRP131156 TBL131153:TBL131156 TLH131153:TLH131156 TVD131153:TVD131156 UEZ131153:UEZ131156 UOV131153:UOV131156 UYR131153:UYR131156 VIN131153:VIN131156 VSJ131153:VSJ131156 WCF131153:WCF131156 WMB131153:WMB131156 WVX131153:WVX131156 P196689:P196692 JL196689:JL196692 TH196689:TH196692 ADD196689:ADD196692 AMZ196689:AMZ196692 AWV196689:AWV196692 BGR196689:BGR196692 BQN196689:BQN196692 CAJ196689:CAJ196692 CKF196689:CKF196692 CUB196689:CUB196692 DDX196689:DDX196692 DNT196689:DNT196692 DXP196689:DXP196692 EHL196689:EHL196692 ERH196689:ERH196692 FBD196689:FBD196692 FKZ196689:FKZ196692 FUV196689:FUV196692 GER196689:GER196692 GON196689:GON196692 GYJ196689:GYJ196692 HIF196689:HIF196692 HSB196689:HSB196692 IBX196689:IBX196692 ILT196689:ILT196692 IVP196689:IVP196692 JFL196689:JFL196692 JPH196689:JPH196692 JZD196689:JZD196692 KIZ196689:KIZ196692 KSV196689:KSV196692 LCR196689:LCR196692 LMN196689:LMN196692 LWJ196689:LWJ196692 MGF196689:MGF196692 MQB196689:MQB196692 MZX196689:MZX196692 NJT196689:NJT196692 NTP196689:NTP196692 ODL196689:ODL196692 ONH196689:ONH196692 OXD196689:OXD196692 PGZ196689:PGZ196692 PQV196689:PQV196692 QAR196689:QAR196692 QKN196689:QKN196692 QUJ196689:QUJ196692 REF196689:REF196692 ROB196689:ROB196692 RXX196689:RXX196692 SHT196689:SHT196692 SRP196689:SRP196692 TBL196689:TBL196692 TLH196689:TLH196692 TVD196689:TVD196692 UEZ196689:UEZ196692 UOV196689:UOV196692 UYR196689:UYR196692 VIN196689:VIN196692 VSJ196689:VSJ196692 WCF196689:WCF196692 WMB196689:WMB196692 WVX196689:WVX196692 P262225:P262228 JL262225:JL262228 TH262225:TH262228 ADD262225:ADD262228 AMZ262225:AMZ262228 AWV262225:AWV262228 BGR262225:BGR262228 BQN262225:BQN262228 CAJ262225:CAJ262228 CKF262225:CKF262228 CUB262225:CUB262228 DDX262225:DDX262228 DNT262225:DNT262228 DXP262225:DXP262228 EHL262225:EHL262228 ERH262225:ERH262228 FBD262225:FBD262228 FKZ262225:FKZ262228 FUV262225:FUV262228 GER262225:GER262228 GON262225:GON262228 GYJ262225:GYJ262228 HIF262225:HIF262228 HSB262225:HSB262228 IBX262225:IBX262228 ILT262225:ILT262228 IVP262225:IVP262228 JFL262225:JFL262228 JPH262225:JPH262228 JZD262225:JZD262228 KIZ262225:KIZ262228 KSV262225:KSV262228 LCR262225:LCR262228 LMN262225:LMN262228 LWJ262225:LWJ262228 MGF262225:MGF262228 MQB262225:MQB262228 MZX262225:MZX262228 NJT262225:NJT262228 NTP262225:NTP262228 ODL262225:ODL262228 ONH262225:ONH262228 OXD262225:OXD262228 PGZ262225:PGZ262228 PQV262225:PQV262228 QAR262225:QAR262228 QKN262225:QKN262228 QUJ262225:QUJ262228 REF262225:REF262228 ROB262225:ROB262228 RXX262225:RXX262228 SHT262225:SHT262228 SRP262225:SRP262228 TBL262225:TBL262228 TLH262225:TLH262228 TVD262225:TVD262228 UEZ262225:UEZ262228 UOV262225:UOV262228 UYR262225:UYR262228 VIN262225:VIN262228 VSJ262225:VSJ262228 WCF262225:WCF262228 WMB262225:WMB262228 WVX262225:WVX262228 P327761:P327764 JL327761:JL327764 TH327761:TH327764 ADD327761:ADD327764 AMZ327761:AMZ327764 AWV327761:AWV327764 BGR327761:BGR327764 BQN327761:BQN327764 CAJ327761:CAJ327764 CKF327761:CKF327764 CUB327761:CUB327764 DDX327761:DDX327764 DNT327761:DNT327764 DXP327761:DXP327764 EHL327761:EHL327764 ERH327761:ERH327764 FBD327761:FBD327764 FKZ327761:FKZ327764 FUV327761:FUV327764 GER327761:GER327764 GON327761:GON327764 GYJ327761:GYJ327764 HIF327761:HIF327764 HSB327761:HSB327764 IBX327761:IBX327764 ILT327761:ILT327764 IVP327761:IVP327764 JFL327761:JFL327764 JPH327761:JPH327764 JZD327761:JZD327764 KIZ327761:KIZ327764 KSV327761:KSV327764 LCR327761:LCR327764 LMN327761:LMN327764 LWJ327761:LWJ327764 MGF327761:MGF327764 MQB327761:MQB327764 MZX327761:MZX327764 NJT327761:NJT327764 NTP327761:NTP327764 ODL327761:ODL327764 ONH327761:ONH327764 OXD327761:OXD327764 PGZ327761:PGZ327764 PQV327761:PQV327764 QAR327761:QAR327764 QKN327761:QKN327764 QUJ327761:QUJ327764 REF327761:REF327764 ROB327761:ROB327764 RXX327761:RXX327764 SHT327761:SHT327764 SRP327761:SRP327764 TBL327761:TBL327764 TLH327761:TLH327764 TVD327761:TVD327764 UEZ327761:UEZ327764 UOV327761:UOV327764 UYR327761:UYR327764 VIN327761:VIN327764 VSJ327761:VSJ327764 WCF327761:WCF327764 WMB327761:WMB327764 WVX327761:WVX327764 P393297:P393300 JL393297:JL393300 TH393297:TH393300 ADD393297:ADD393300 AMZ393297:AMZ393300 AWV393297:AWV393300 BGR393297:BGR393300 BQN393297:BQN393300 CAJ393297:CAJ393300 CKF393297:CKF393300 CUB393297:CUB393300 DDX393297:DDX393300 DNT393297:DNT393300 DXP393297:DXP393300 EHL393297:EHL393300 ERH393297:ERH393300 FBD393297:FBD393300 FKZ393297:FKZ393300 FUV393297:FUV393300 GER393297:GER393300 GON393297:GON393300 GYJ393297:GYJ393300 HIF393297:HIF393300 HSB393297:HSB393300 IBX393297:IBX393300 ILT393297:ILT393300 IVP393297:IVP393300 JFL393297:JFL393300 JPH393297:JPH393300 JZD393297:JZD393300 KIZ393297:KIZ393300 KSV393297:KSV393300 LCR393297:LCR393300 LMN393297:LMN393300 LWJ393297:LWJ393300 MGF393297:MGF393300 MQB393297:MQB393300 MZX393297:MZX393300 NJT393297:NJT393300 NTP393297:NTP393300 ODL393297:ODL393300 ONH393297:ONH393300 OXD393297:OXD393300 PGZ393297:PGZ393300 PQV393297:PQV393300 QAR393297:QAR393300 QKN393297:QKN393300 QUJ393297:QUJ393300 REF393297:REF393300 ROB393297:ROB393300 RXX393297:RXX393300 SHT393297:SHT393300 SRP393297:SRP393300 TBL393297:TBL393300 TLH393297:TLH393300 TVD393297:TVD393300 UEZ393297:UEZ393300 UOV393297:UOV393300 UYR393297:UYR393300 VIN393297:VIN393300 VSJ393297:VSJ393300 WCF393297:WCF393300 WMB393297:WMB393300 WVX393297:WVX393300 P458833:P458836 JL458833:JL458836 TH458833:TH458836 ADD458833:ADD458836 AMZ458833:AMZ458836 AWV458833:AWV458836 BGR458833:BGR458836 BQN458833:BQN458836 CAJ458833:CAJ458836 CKF458833:CKF458836 CUB458833:CUB458836 DDX458833:DDX458836 DNT458833:DNT458836 DXP458833:DXP458836 EHL458833:EHL458836 ERH458833:ERH458836 FBD458833:FBD458836 FKZ458833:FKZ458836 FUV458833:FUV458836 GER458833:GER458836 GON458833:GON458836 GYJ458833:GYJ458836 HIF458833:HIF458836 HSB458833:HSB458836 IBX458833:IBX458836 ILT458833:ILT458836 IVP458833:IVP458836 JFL458833:JFL458836 JPH458833:JPH458836 JZD458833:JZD458836 KIZ458833:KIZ458836 KSV458833:KSV458836 LCR458833:LCR458836 LMN458833:LMN458836 LWJ458833:LWJ458836 MGF458833:MGF458836 MQB458833:MQB458836 MZX458833:MZX458836 NJT458833:NJT458836 NTP458833:NTP458836 ODL458833:ODL458836 ONH458833:ONH458836 OXD458833:OXD458836 PGZ458833:PGZ458836 PQV458833:PQV458836 QAR458833:QAR458836 QKN458833:QKN458836 QUJ458833:QUJ458836 REF458833:REF458836 ROB458833:ROB458836 RXX458833:RXX458836 SHT458833:SHT458836 SRP458833:SRP458836 TBL458833:TBL458836 TLH458833:TLH458836 TVD458833:TVD458836 UEZ458833:UEZ458836 UOV458833:UOV458836 UYR458833:UYR458836 VIN458833:VIN458836 VSJ458833:VSJ458836 WCF458833:WCF458836 WMB458833:WMB458836 WVX458833:WVX458836 P524369:P524372 JL524369:JL524372 TH524369:TH524372 ADD524369:ADD524372 AMZ524369:AMZ524372 AWV524369:AWV524372 BGR524369:BGR524372 BQN524369:BQN524372 CAJ524369:CAJ524372 CKF524369:CKF524372 CUB524369:CUB524372 DDX524369:DDX524372 DNT524369:DNT524372 DXP524369:DXP524372 EHL524369:EHL524372 ERH524369:ERH524372 FBD524369:FBD524372 FKZ524369:FKZ524372 FUV524369:FUV524372 GER524369:GER524372 GON524369:GON524372 GYJ524369:GYJ524372 HIF524369:HIF524372 HSB524369:HSB524372 IBX524369:IBX524372 ILT524369:ILT524372 IVP524369:IVP524372 JFL524369:JFL524372 JPH524369:JPH524372 JZD524369:JZD524372 KIZ524369:KIZ524372 KSV524369:KSV524372 LCR524369:LCR524372 LMN524369:LMN524372 LWJ524369:LWJ524372 MGF524369:MGF524372 MQB524369:MQB524372 MZX524369:MZX524372 NJT524369:NJT524372 NTP524369:NTP524372 ODL524369:ODL524372 ONH524369:ONH524372 OXD524369:OXD524372 PGZ524369:PGZ524372 PQV524369:PQV524372 QAR524369:QAR524372 QKN524369:QKN524372 QUJ524369:QUJ524372 REF524369:REF524372 ROB524369:ROB524372 RXX524369:RXX524372 SHT524369:SHT524372 SRP524369:SRP524372 TBL524369:TBL524372 TLH524369:TLH524372 TVD524369:TVD524372 UEZ524369:UEZ524372 UOV524369:UOV524372 UYR524369:UYR524372 VIN524369:VIN524372 VSJ524369:VSJ524372 WCF524369:WCF524372 WMB524369:WMB524372 WVX524369:WVX524372 P589905:P589908 JL589905:JL589908 TH589905:TH589908 ADD589905:ADD589908 AMZ589905:AMZ589908 AWV589905:AWV589908 BGR589905:BGR589908 BQN589905:BQN589908 CAJ589905:CAJ589908 CKF589905:CKF589908 CUB589905:CUB589908 DDX589905:DDX589908 DNT589905:DNT589908 DXP589905:DXP589908 EHL589905:EHL589908 ERH589905:ERH589908 FBD589905:FBD589908 FKZ589905:FKZ589908 FUV589905:FUV589908 GER589905:GER589908 GON589905:GON589908 GYJ589905:GYJ589908 HIF589905:HIF589908 HSB589905:HSB589908 IBX589905:IBX589908 ILT589905:ILT589908 IVP589905:IVP589908 JFL589905:JFL589908 JPH589905:JPH589908 JZD589905:JZD589908 KIZ589905:KIZ589908 KSV589905:KSV589908 LCR589905:LCR589908 LMN589905:LMN589908 LWJ589905:LWJ589908 MGF589905:MGF589908 MQB589905:MQB589908 MZX589905:MZX589908 NJT589905:NJT589908 NTP589905:NTP589908 ODL589905:ODL589908 ONH589905:ONH589908 OXD589905:OXD589908 PGZ589905:PGZ589908 PQV589905:PQV589908 QAR589905:QAR589908 QKN589905:QKN589908 QUJ589905:QUJ589908 REF589905:REF589908 ROB589905:ROB589908 RXX589905:RXX589908 SHT589905:SHT589908 SRP589905:SRP589908 TBL589905:TBL589908 TLH589905:TLH589908 TVD589905:TVD589908 UEZ589905:UEZ589908 UOV589905:UOV589908 UYR589905:UYR589908 VIN589905:VIN589908 VSJ589905:VSJ589908 WCF589905:WCF589908 WMB589905:WMB589908 WVX589905:WVX589908 P655441:P655444 JL655441:JL655444 TH655441:TH655444 ADD655441:ADD655444 AMZ655441:AMZ655444 AWV655441:AWV655444 BGR655441:BGR655444 BQN655441:BQN655444 CAJ655441:CAJ655444 CKF655441:CKF655444 CUB655441:CUB655444 DDX655441:DDX655444 DNT655441:DNT655444 DXP655441:DXP655444 EHL655441:EHL655444 ERH655441:ERH655444 FBD655441:FBD655444 FKZ655441:FKZ655444 FUV655441:FUV655444 GER655441:GER655444 GON655441:GON655444 GYJ655441:GYJ655444 HIF655441:HIF655444 HSB655441:HSB655444 IBX655441:IBX655444 ILT655441:ILT655444 IVP655441:IVP655444 JFL655441:JFL655444 JPH655441:JPH655444 JZD655441:JZD655444 KIZ655441:KIZ655444 KSV655441:KSV655444 LCR655441:LCR655444 LMN655441:LMN655444 LWJ655441:LWJ655444 MGF655441:MGF655444 MQB655441:MQB655444 MZX655441:MZX655444 NJT655441:NJT655444 NTP655441:NTP655444 ODL655441:ODL655444 ONH655441:ONH655444 OXD655441:OXD655444 PGZ655441:PGZ655444 PQV655441:PQV655444 QAR655441:QAR655444 QKN655441:QKN655444 QUJ655441:QUJ655444 REF655441:REF655444 ROB655441:ROB655444 RXX655441:RXX655444 SHT655441:SHT655444 SRP655441:SRP655444 TBL655441:TBL655444 TLH655441:TLH655444 TVD655441:TVD655444 UEZ655441:UEZ655444 UOV655441:UOV655444 UYR655441:UYR655444 VIN655441:VIN655444 VSJ655441:VSJ655444 WCF655441:WCF655444 WMB655441:WMB655444 WVX655441:WVX655444 P720977:P720980 JL720977:JL720980 TH720977:TH720980 ADD720977:ADD720980 AMZ720977:AMZ720980 AWV720977:AWV720980 BGR720977:BGR720980 BQN720977:BQN720980 CAJ720977:CAJ720980 CKF720977:CKF720980 CUB720977:CUB720980 DDX720977:DDX720980 DNT720977:DNT720980 DXP720977:DXP720980 EHL720977:EHL720980 ERH720977:ERH720980 FBD720977:FBD720980 FKZ720977:FKZ720980 FUV720977:FUV720980 GER720977:GER720980 GON720977:GON720980 GYJ720977:GYJ720980 HIF720977:HIF720980 HSB720977:HSB720980 IBX720977:IBX720980 ILT720977:ILT720980 IVP720977:IVP720980 JFL720977:JFL720980 JPH720977:JPH720980 JZD720977:JZD720980 KIZ720977:KIZ720980 KSV720977:KSV720980 LCR720977:LCR720980 LMN720977:LMN720980 LWJ720977:LWJ720980 MGF720977:MGF720980 MQB720977:MQB720980 MZX720977:MZX720980 NJT720977:NJT720980 NTP720977:NTP720980 ODL720977:ODL720980 ONH720977:ONH720980 OXD720977:OXD720980 PGZ720977:PGZ720980 PQV720977:PQV720980 QAR720977:QAR720980 QKN720977:QKN720980 QUJ720977:QUJ720980 REF720977:REF720980 ROB720977:ROB720980 RXX720977:RXX720980 SHT720977:SHT720980 SRP720977:SRP720980 TBL720977:TBL720980 TLH720977:TLH720980 TVD720977:TVD720980 UEZ720977:UEZ720980 UOV720977:UOV720980 UYR720977:UYR720980 VIN720977:VIN720980 VSJ720977:VSJ720980 WCF720977:WCF720980 WMB720977:WMB720980 WVX720977:WVX720980 P786513:P786516 JL786513:JL786516 TH786513:TH786516 ADD786513:ADD786516 AMZ786513:AMZ786516 AWV786513:AWV786516 BGR786513:BGR786516 BQN786513:BQN786516 CAJ786513:CAJ786516 CKF786513:CKF786516 CUB786513:CUB786516 DDX786513:DDX786516 DNT786513:DNT786516 DXP786513:DXP786516 EHL786513:EHL786516 ERH786513:ERH786516 FBD786513:FBD786516 FKZ786513:FKZ786516 FUV786513:FUV786516 GER786513:GER786516 GON786513:GON786516 GYJ786513:GYJ786516 HIF786513:HIF786516 HSB786513:HSB786516 IBX786513:IBX786516 ILT786513:ILT786516 IVP786513:IVP786516 JFL786513:JFL786516 JPH786513:JPH786516 JZD786513:JZD786516 KIZ786513:KIZ786516 KSV786513:KSV786516 LCR786513:LCR786516 LMN786513:LMN786516 LWJ786513:LWJ786516 MGF786513:MGF786516 MQB786513:MQB786516 MZX786513:MZX786516 NJT786513:NJT786516 NTP786513:NTP786516 ODL786513:ODL786516 ONH786513:ONH786516 OXD786513:OXD786516 PGZ786513:PGZ786516 PQV786513:PQV786516 QAR786513:QAR786516 QKN786513:QKN786516 QUJ786513:QUJ786516 REF786513:REF786516 ROB786513:ROB786516 RXX786513:RXX786516 SHT786513:SHT786516 SRP786513:SRP786516 TBL786513:TBL786516 TLH786513:TLH786516 TVD786513:TVD786516 UEZ786513:UEZ786516 UOV786513:UOV786516 UYR786513:UYR786516 VIN786513:VIN786516 VSJ786513:VSJ786516 WCF786513:WCF786516 WMB786513:WMB786516 WVX786513:WVX786516 P852049:P852052 JL852049:JL852052 TH852049:TH852052 ADD852049:ADD852052 AMZ852049:AMZ852052 AWV852049:AWV852052 BGR852049:BGR852052 BQN852049:BQN852052 CAJ852049:CAJ852052 CKF852049:CKF852052 CUB852049:CUB852052 DDX852049:DDX852052 DNT852049:DNT852052 DXP852049:DXP852052 EHL852049:EHL852052 ERH852049:ERH852052 FBD852049:FBD852052 FKZ852049:FKZ852052 FUV852049:FUV852052 GER852049:GER852052 GON852049:GON852052 GYJ852049:GYJ852052 HIF852049:HIF852052 HSB852049:HSB852052 IBX852049:IBX852052 ILT852049:ILT852052 IVP852049:IVP852052 JFL852049:JFL852052 JPH852049:JPH852052 JZD852049:JZD852052 KIZ852049:KIZ852052 KSV852049:KSV852052 LCR852049:LCR852052 LMN852049:LMN852052 LWJ852049:LWJ852052 MGF852049:MGF852052 MQB852049:MQB852052 MZX852049:MZX852052 NJT852049:NJT852052 NTP852049:NTP852052 ODL852049:ODL852052 ONH852049:ONH852052 OXD852049:OXD852052 PGZ852049:PGZ852052 PQV852049:PQV852052 QAR852049:QAR852052 QKN852049:QKN852052 QUJ852049:QUJ852052 REF852049:REF852052 ROB852049:ROB852052 RXX852049:RXX852052 SHT852049:SHT852052 SRP852049:SRP852052 TBL852049:TBL852052 TLH852049:TLH852052 TVD852049:TVD852052 UEZ852049:UEZ852052 UOV852049:UOV852052 UYR852049:UYR852052 VIN852049:VIN852052 VSJ852049:VSJ852052 WCF852049:WCF852052 WMB852049:WMB852052 WVX852049:WVX852052 P917585:P917588 JL917585:JL917588 TH917585:TH917588 ADD917585:ADD917588 AMZ917585:AMZ917588 AWV917585:AWV917588 BGR917585:BGR917588 BQN917585:BQN917588 CAJ917585:CAJ917588 CKF917585:CKF917588 CUB917585:CUB917588 DDX917585:DDX917588 DNT917585:DNT917588 DXP917585:DXP917588 EHL917585:EHL917588 ERH917585:ERH917588 FBD917585:FBD917588 FKZ917585:FKZ917588 FUV917585:FUV917588 GER917585:GER917588 GON917585:GON917588 GYJ917585:GYJ917588 HIF917585:HIF917588 HSB917585:HSB917588 IBX917585:IBX917588 ILT917585:ILT917588 IVP917585:IVP917588 JFL917585:JFL917588 JPH917585:JPH917588 JZD917585:JZD917588 KIZ917585:KIZ917588 KSV917585:KSV917588 LCR917585:LCR917588 LMN917585:LMN917588 LWJ917585:LWJ917588 MGF917585:MGF917588 MQB917585:MQB917588 MZX917585:MZX917588 NJT917585:NJT917588 NTP917585:NTP917588 ODL917585:ODL917588 ONH917585:ONH917588 OXD917585:OXD917588 PGZ917585:PGZ917588 PQV917585:PQV917588 QAR917585:QAR917588 QKN917585:QKN917588 QUJ917585:QUJ917588 REF917585:REF917588 ROB917585:ROB917588 RXX917585:RXX917588 SHT917585:SHT917588 SRP917585:SRP917588 TBL917585:TBL917588 TLH917585:TLH917588 TVD917585:TVD917588 UEZ917585:UEZ917588 UOV917585:UOV917588 UYR917585:UYR917588 VIN917585:VIN917588 VSJ917585:VSJ917588 WCF917585:WCF917588 WMB917585:WMB917588 WVX917585:WVX917588 P983121:P983124 JL983121:JL983124 TH983121:TH983124 ADD983121:ADD983124 AMZ983121:AMZ983124 AWV983121:AWV983124 BGR983121:BGR983124 BQN983121:BQN983124 CAJ983121:CAJ983124 CKF983121:CKF983124 CUB983121:CUB983124 DDX983121:DDX983124 DNT983121:DNT983124 DXP983121:DXP983124 EHL983121:EHL983124 ERH983121:ERH983124 FBD983121:FBD983124 FKZ983121:FKZ983124 FUV983121:FUV983124 GER983121:GER983124 GON983121:GON983124 GYJ983121:GYJ983124 HIF983121:HIF983124 HSB983121:HSB983124 IBX983121:IBX983124 ILT983121:ILT983124 IVP983121:IVP983124 JFL983121:JFL983124 JPH983121:JPH983124 JZD983121:JZD983124 KIZ983121:KIZ983124 KSV983121:KSV983124 LCR983121:LCR983124 LMN983121:LMN983124 LWJ983121:LWJ983124 MGF983121:MGF983124 MQB983121:MQB983124 MZX983121:MZX983124 NJT983121:NJT983124 NTP983121:NTP983124 ODL983121:ODL983124 ONH983121:ONH983124 OXD983121:OXD983124 PGZ983121:PGZ983124 PQV983121:PQV983124 QAR983121:QAR983124 QKN983121:QKN983124 QUJ983121:QUJ983124 REF983121:REF983124 ROB983121:ROB983124 RXX983121:RXX983124 SHT983121:SHT983124 SRP983121:SRP983124 TBL983121:TBL983124 TLH983121:TLH983124 TVD983121:TVD983124 UEZ983121:UEZ983124 UOV983121:UOV983124 UYR983121:UYR983124 VIN983121:VIN983124 VSJ983121:VSJ983124 WCF983121:WCF983124 WMB983121:WMB983124 WVX983121:WVX983124 R81:S86 JN81:JO86 TJ81:TK86 ADF81:ADG86 ANB81:ANC86 AWX81:AWY86 BGT81:BGU86 BQP81:BQQ86 CAL81:CAM86 CKH81:CKI86 CUD81:CUE86 DDZ81:DEA86 DNV81:DNW86 DXR81:DXS86 EHN81:EHO86 ERJ81:ERK86 FBF81:FBG86 FLB81:FLC86 FUX81:FUY86 GET81:GEU86 GOP81:GOQ86 GYL81:GYM86 HIH81:HII86 HSD81:HSE86 IBZ81:ICA86 ILV81:ILW86 IVR81:IVS86 JFN81:JFO86 JPJ81:JPK86 JZF81:JZG86 KJB81:KJC86 KSX81:KSY86 LCT81:LCU86 LMP81:LMQ86 LWL81:LWM86 MGH81:MGI86 MQD81:MQE86 MZZ81:NAA86 NJV81:NJW86 NTR81:NTS86 ODN81:ODO86 ONJ81:ONK86 OXF81:OXG86 PHB81:PHC86 PQX81:PQY86 QAT81:QAU86 QKP81:QKQ86 QUL81:QUM86 REH81:REI86 ROD81:ROE86 RXZ81:RYA86 SHV81:SHW86 SRR81:SRS86 TBN81:TBO86 TLJ81:TLK86 TVF81:TVG86 UFB81:UFC86 UOX81:UOY86 UYT81:UYU86 VIP81:VIQ86 VSL81:VSM86 WCH81:WCI86 WMD81:WME86 WVZ81:WWA86 R65617:S65622 JN65617:JO65622 TJ65617:TK65622 ADF65617:ADG65622 ANB65617:ANC65622 AWX65617:AWY65622 BGT65617:BGU65622 BQP65617:BQQ65622 CAL65617:CAM65622 CKH65617:CKI65622 CUD65617:CUE65622 DDZ65617:DEA65622 DNV65617:DNW65622 DXR65617:DXS65622 EHN65617:EHO65622 ERJ65617:ERK65622 FBF65617:FBG65622 FLB65617:FLC65622 FUX65617:FUY65622 GET65617:GEU65622 GOP65617:GOQ65622 GYL65617:GYM65622 HIH65617:HII65622 HSD65617:HSE65622 IBZ65617:ICA65622 ILV65617:ILW65622 IVR65617:IVS65622 JFN65617:JFO65622 JPJ65617:JPK65622 JZF65617:JZG65622 KJB65617:KJC65622 KSX65617:KSY65622 LCT65617:LCU65622 LMP65617:LMQ65622 LWL65617:LWM65622 MGH65617:MGI65622 MQD65617:MQE65622 MZZ65617:NAA65622 NJV65617:NJW65622 NTR65617:NTS65622 ODN65617:ODO65622 ONJ65617:ONK65622 OXF65617:OXG65622 PHB65617:PHC65622 PQX65617:PQY65622 QAT65617:QAU65622 QKP65617:QKQ65622 QUL65617:QUM65622 REH65617:REI65622 ROD65617:ROE65622 RXZ65617:RYA65622 SHV65617:SHW65622 SRR65617:SRS65622 TBN65617:TBO65622 TLJ65617:TLK65622 TVF65617:TVG65622 UFB65617:UFC65622 UOX65617:UOY65622 UYT65617:UYU65622 VIP65617:VIQ65622 VSL65617:VSM65622 WCH65617:WCI65622 WMD65617:WME65622 WVZ65617:WWA65622 R131153:S131158 JN131153:JO131158 TJ131153:TK131158 ADF131153:ADG131158 ANB131153:ANC131158 AWX131153:AWY131158 BGT131153:BGU131158 BQP131153:BQQ131158 CAL131153:CAM131158 CKH131153:CKI131158 CUD131153:CUE131158 DDZ131153:DEA131158 DNV131153:DNW131158 DXR131153:DXS131158 EHN131153:EHO131158 ERJ131153:ERK131158 FBF131153:FBG131158 FLB131153:FLC131158 FUX131153:FUY131158 GET131153:GEU131158 GOP131153:GOQ131158 GYL131153:GYM131158 HIH131153:HII131158 HSD131153:HSE131158 IBZ131153:ICA131158 ILV131153:ILW131158 IVR131153:IVS131158 JFN131153:JFO131158 JPJ131153:JPK131158 JZF131153:JZG131158 KJB131153:KJC131158 KSX131153:KSY131158 LCT131153:LCU131158 LMP131153:LMQ131158 LWL131153:LWM131158 MGH131153:MGI131158 MQD131153:MQE131158 MZZ131153:NAA131158 NJV131153:NJW131158 NTR131153:NTS131158 ODN131153:ODO131158 ONJ131153:ONK131158 OXF131153:OXG131158 PHB131153:PHC131158 PQX131153:PQY131158 QAT131153:QAU131158 QKP131153:QKQ131158 QUL131153:QUM131158 REH131153:REI131158 ROD131153:ROE131158 RXZ131153:RYA131158 SHV131153:SHW131158 SRR131153:SRS131158 TBN131153:TBO131158 TLJ131153:TLK131158 TVF131153:TVG131158 UFB131153:UFC131158 UOX131153:UOY131158 UYT131153:UYU131158 VIP131153:VIQ131158 VSL131153:VSM131158 WCH131153:WCI131158 WMD131153:WME131158 WVZ131153:WWA131158 R196689:S196694 JN196689:JO196694 TJ196689:TK196694 ADF196689:ADG196694 ANB196689:ANC196694 AWX196689:AWY196694 BGT196689:BGU196694 BQP196689:BQQ196694 CAL196689:CAM196694 CKH196689:CKI196694 CUD196689:CUE196694 DDZ196689:DEA196694 DNV196689:DNW196694 DXR196689:DXS196694 EHN196689:EHO196694 ERJ196689:ERK196694 FBF196689:FBG196694 FLB196689:FLC196694 FUX196689:FUY196694 GET196689:GEU196694 GOP196689:GOQ196694 GYL196689:GYM196694 HIH196689:HII196694 HSD196689:HSE196694 IBZ196689:ICA196694 ILV196689:ILW196694 IVR196689:IVS196694 JFN196689:JFO196694 JPJ196689:JPK196694 JZF196689:JZG196694 KJB196689:KJC196694 KSX196689:KSY196694 LCT196689:LCU196694 LMP196689:LMQ196694 LWL196689:LWM196694 MGH196689:MGI196694 MQD196689:MQE196694 MZZ196689:NAA196694 NJV196689:NJW196694 NTR196689:NTS196694 ODN196689:ODO196694 ONJ196689:ONK196694 OXF196689:OXG196694 PHB196689:PHC196694 PQX196689:PQY196694 QAT196689:QAU196694 QKP196689:QKQ196694 QUL196689:QUM196694 REH196689:REI196694 ROD196689:ROE196694 RXZ196689:RYA196694 SHV196689:SHW196694 SRR196689:SRS196694 TBN196689:TBO196694 TLJ196689:TLK196694 TVF196689:TVG196694 UFB196689:UFC196694 UOX196689:UOY196694 UYT196689:UYU196694 VIP196689:VIQ196694 VSL196689:VSM196694 WCH196689:WCI196694 WMD196689:WME196694 WVZ196689:WWA196694 R262225:S262230 JN262225:JO262230 TJ262225:TK262230 ADF262225:ADG262230 ANB262225:ANC262230 AWX262225:AWY262230 BGT262225:BGU262230 BQP262225:BQQ262230 CAL262225:CAM262230 CKH262225:CKI262230 CUD262225:CUE262230 DDZ262225:DEA262230 DNV262225:DNW262230 DXR262225:DXS262230 EHN262225:EHO262230 ERJ262225:ERK262230 FBF262225:FBG262230 FLB262225:FLC262230 FUX262225:FUY262230 GET262225:GEU262230 GOP262225:GOQ262230 GYL262225:GYM262230 HIH262225:HII262230 HSD262225:HSE262230 IBZ262225:ICA262230 ILV262225:ILW262230 IVR262225:IVS262230 JFN262225:JFO262230 JPJ262225:JPK262230 JZF262225:JZG262230 KJB262225:KJC262230 KSX262225:KSY262230 LCT262225:LCU262230 LMP262225:LMQ262230 LWL262225:LWM262230 MGH262225:MGI262230 MQD262225:MQE262230 MZZ262225:NAA262230 NJV262225:NJW262230 NTR262225:NTS262230 ODN262225:ODO262230 ONJ262225:ONK262230 OXF262225:OXG262230 PHB262225:PHC262230 PQX262225:PQY262230 QAT262225:QAU262230 QKP262225:QKQ262230 QUL262225:QUM262230 REH262225:REI262230 ROD262225:ROE262230 RXZ262225:RYA262230 SHV262225:SHW262230 SRR262225:SRS262230 TBN262225:TBO262230 TLJ262225:TLK262230 TVF262225:TVG262230 UFB262225:UFC262230 UOX262225:UOY262230 UYT262225:UYU262230 VIP262225:VIQ262230 VSL262225:VSM262230 WCH262225:WCI262230 WMD262225:WME262230 WVZ262225:WWA262230 R327761:S327766 JN327761:JO327766 TJ327761:TK327766 ADF327761:ADG327766 ANB327761:ANC327766 AWX327761:AWY327766 BGT327761:BGU327766 BQP327761:BQQ327766 CAL327761:CAM327766 CKH327761:CKI327766 CUD327761:CUE327766 DDZ327761:DEA327766 DNV327761:DNW327766 DXR327761:DXS327766 EHN327761:EHO327766 ERJ327761:ERK327766 FBF327761:FBG327766 FLB327761:FLC327766 FUX327761:FUY327766 GET327761:GEU327766 GOP327761:GOQ327766 GYL327761:GYM327766 HIH327761:HII327766 HSD327761:HSE327766 IBZ327761:ICA327766 ILV327761:ILW327766 IVR327761:IVS327766 JFN327761:JFO327766 JPJ327761:JPK327766 JZF327761:JZG327766 KJB327761:KJC327766 KSX327761:KSY327766 LCT327761:LCU327766 LMP327761:LMQ327766 LWL327761:LWM327766 MGH327761:MGI327766 MQD327761:MQE327766 MZZ327761:NAA327766 NJV327761:NJW327766 NTR327761:NTS327766 ODN327761:ODO327766 ONJ327761:ONK327766 OXF327761:OXG327766 PHB327761:PHC327766 PQX327761:PQY327766 QAT327761:QAU327766 QKP327761:QKQ327766 QUL327761:QUM327766 REH327761:REI327766 ROD327761:ROE327766 RXZ327761:RYA327766 SHV327761:SHW327766 SRR327761:SRS327766 TBN327761:TBO327766 TLJ327761:TLK327766 TVF327761:TVG327766 UFB327761:UFC327766 UOX327761:UOY327766 UYT327761:UYU327766 VIP327761:VIQ327766 VSL327761:VSM327766 WCH327761:WCI327766 WMD327761:WME327766 WVZ327761:WWA327766 R393297:S393302 JN393297:JO393302 TJ393297:TK393302 ADF393297:ADG393302 ANB393297:ANC393302 AWX393297:AWY393302 BGT393297:BGU393302 BQP393297:BQQ393302 CAL393297:CAM393302 CKH393297:CKI393302 CUD393297:CUE393302 DDZ393297:DEA393302 DNV393297:DNW393302 DXR393297:DXS393302 EHN393297:EHO393302 ERJ393297:ERK393302 FBF393297:FBG393302 FLB393297:FLC393302 FUX393297:FUY393302 GET393297:GEU393302 GOP393297:GOQ393302 GYL393297:GYM393302 HIH393297:HII393302 HSD393297:HSE393302 IBZ393297:ICA393302 ILV393297:ILW393302 IVR393297:IVS393302 JFN393297:JFO393302 JPJ393297:JPK393302 JZF393297:JZG393302 KJB393297:KJC393302 KSX393297:KSY393302 LCT393297:LCU393302 LMP393297:LMQ393302 LWL393297:LWM393302 MGH393297:MGI393302 MQD393297:MQE393302 MZZ393297:NAA393302 NJV393297:NJW393302 NTR393297:NTS393302 ODN393297:ODO393302 ONJ393297:ONK393302 OXF393297:OXG393302 PHB393297:PHC393302 PQX393297:PQY393302 QAT393297:QAU393302 QKP393297:QKQ393302 QUL393297:QUM393302 REH393297:REI393302 ROD393297:ROE393302 RXZ393297:RYA393302 SHV393297:SHW393302 SRR393297:SRS393302 TBN393297:TBO393302 TLJ393297:TLK393302 TVF393297:TVG393302 UFB393297:UFC393302 UOX393297:UOY393302 UYT393297:UYU393302 VIP393297:VIQ393302 VSL393297:VSM393302 WCH393297:WCI393302 WMD393297:WME393302 WVZ393297:WWA393302 R458833:S458838 JN458833:JO458838 TJ458833:TK458838 ADF458833:ADG458838 ANB458833:ANC458838 AWX458833:AWY458838 BGT458833:BGU458838 BQP458833:BQQ458838 CAL458833:CAM458838 CKH458833:CKI458838 CUD458833:CUE458838 DDZ458833:DEA458838 DNV458833:DNW458838 DXR458833:DXS458838 EHN458833:EHO458838 ERJ458833:ERK458838 FBF458833:FBG458838 FLB458833:FLC458838 FUX458833:FUY458838 GET458833:GEU458838 GOP458833:GOQ458838 GYL458833:GYM458838 HIH458833:HII458838 HSD458833:HSE458838 IBZ458833:ICA458838 ILV458833:ILW458838 IVR458833:IVS458838 JFN458833:JFO458838 JPJ458833:JPK458838 JZF458833:JZG458838 KJB458833:KJC458838 KSX458833:KSY458838 LCT458833:LCU458838 LMP458833:LMQ458838 LWL458833:LWM458838 MGH458833:MGI458838 MQD458833:MQE458838 MZZ458833:NAA458838 NJV458833:NJW458838 NTR458833:NTS458838 ODN458833:ODO458838 ONJ458833:ONK458838 OXF458833:OXG458838 PHB458833:PHC458838 PQX458833:PQY458838 QAT458833:QAU458838 QKP458833:QKQ458838 QUL458833:QUM458838 REH458833:REI458838 ROD458833:ROE458838 RXZ458833:RYA458838 SHV458833:SHW458838 SRR458833:SRS458838 TBN458833:TBO458838 TLJ458833:TLK458838 TVF458833:TVG458838 UFB458833:UFC458838 UOX458833:UOY458838 UYT458833:UYU458838 VIP458833:VIQ458838 VSL458833:VSM458838 WCH458833:WCI458838 WMD458833:WME458838 WVZ458833:WWA458838 R524369:S524374 JN524369:JO524374 TJ524369:TK524374 ADF524369:ADG524374 ANB524369:ANC524374 AWX524369:AWY524374 BGT524369:BGU524374 BQP524369:BQQ524374 CAL524369:CAM524374 CKH524369:CKI524374 CUD524369:CUE524374 DDZ524369:DEA524374 DNV524369:DNW524374 DXR524369:DXS524374 EHN524369:EHO524374 ERJ524369:ERK524374 FBF524369:FBG524374 FLB524369:FLC524374 FUX524369:FUY524374 GET524369:GEU524374 GOP524369:GOQ524374 GYL524369:GYM524374 HIH524369:HII524374 HSD524369:HSE524374 IBZ524369:ICA524374 ILV524369:ILW524374 IVR524369:IVS524374 JFN524369:JFO524374 JPJ524369:JPK524374 JZF524369:JZG524374 KJB524369:KJC524374 KSX524369:KSY524374 LCT524369:LCU524374 LMP524369:LMQ524374 LWL524369:LWM524374 MGH524369:MGI524374 MQD524369:MQE524374 MZZ524369:NAA524374 NJV524369:NJW524374 NTR524369:NTS524374 ODN524369:ODO524374 ONJ524369:ONK524374 OXF524369:OXG524374 PHB524369:PHC524374 PQX524369:PQY524374 QAT524369:QAU524374 QKP524369:QKQ524374 QUL524369:QUM524374 REH524369:REI524374 ROD524369:ROE524374 RXZ524369:RYA524374 SHV524369:SHW524374 SRR524369:SRS524374 TBN524369:TBO524374 TLJ524369:TLK524374 TVF524369:TVG524374 UFB524369:UFC524374 UOX524369:UOY524374 UYT524369:UYU524374 VIP524369:VIQ524374 VSL524369:VSM524374 WCH524369:WCI524374 WMD524369:WME524374 WVZ524369:WWA524374 R589905:S589910 JN589905:JO589910 TJ589905:TK589910 ADF589905:ADG589910 ANB589905:ANC589910 AWX589905:AWY589910 BGT589905:BGU589910 BQP589905:BQQ589910 CAL589905:CAM589910 CKH589905:CKI589910 CUD589905:CUE589910 DDZ589905:DEA589910 DNV589905:DNW589910 DXR589905:DXS589910 EHN589905:EHO589910 ERJ589905:ERK589910 FBF589905:FBG589910 FLB589905:FLC589910 FUX589905:FUY589910 GET589905:GEU589910 GOP589905:GOQ589910 GYL589905:GYM589910 HIH589905:HII589910 HSD589905:HSE589910 IBZ589905:ICA589910 ILV589905:ILW589910 IVR589905:IVS589910 JFN589905:JFO589910 JPJ589905:JPK589910 JZF589905:JZG589910 KJB589905:KJC589910 KSX589905:KSY589910 LCT589905:LCU589910 LMP589905:LMQ589910 LWL589905:LWM589910 MGH589905:MGI589910 MQD589905:MQE589910 MZZ589905:NAA589910 NJV589905:NJW589910 NTR589905:NTS589910 ODN589905:ODO589910 ONJ589905:ONK589910 OXF589905:OXG589910 PHB589905:PHC589910 PQX589905:PQY589910 QAT589905:QAU589910 QKP589905:QKQ589910 QUL589905:QUM589910 REH589905:REI589910 ROD589905:ROE589910 RXZ589905:RYA589910 SHV589905:SHW589910 SRR589905:SRS589910 TBN589905:TBO589910 TLJ589905:TLK589910 TVF589905:TVG589910 UFB589905:UFC589910 UOX589905:UOY589910 UYT589905:UYU589910 VIP589905:VIQ589910 VSL589905:VSM589910 WCH589905:WCI589910 WMD589905:WME589910 WVZ589905:WWA589910 R655441:S655446 JN655441:JO655446 TJ655441:TK655446 ADF655441:ADG655446 ANB655441:ANC655446 AWX655441:AWY655446 BGT655441:BGU655446 BQP655441:BQQ655446 CAL655441:CAM655446 CKH655441:CKI655446 CUD655441:CUE655446 DDZ655441:DEA655446 DNV655441:DNW655446 DXR655441:DXS655446 EHN655441:EHO655446 ERJ655441:ERK655446 FBF655441:FBG655446 FLB655441:FLC655446 FUX655441:FUY655446 GET655441:GEU655446 GOP655441:GOQ655446 GYL655441:GYM655446 HIH655441:HII655446 HSD655441:HSE655446 IBZ655441:ICA655446 ILV655441:ILW655446 IVR655441:IVS655446 JFN655441:JFO655446 JPJ655441:JPK655446 JZF655441:JZG655446 KJB655441:KJC655446 KSX655441:KSY655446 LCT655441:LCU655446 LMP655441:LMQ655446 LWL655441:LWM655446 MGH655441:MGI655446 MQD655441:MQE655446 MZZ655441:NAA655446 NJV655441:NJW655446 NTR655441:NTS655446 ODN655441:ODO655446 ONJ655441:ONK655446 OXF655441:OXG655446 PHB655441:PHC655446 PQX655441:PQY655446 QAT655441:QAU655446 QKP655441:QKQ655446 QUL655441:QUM655446 REH655441:REI655446 ROD655441:ROE655446 RXZ655441:RYA655446 SHV655441:SHW655446 SRR655441:SRS655446 TBN655441:TBO655446 TLJ655441:TLK655446 TVF655441:TVG655446 UFB655441:UFC655446 UOX655441:UOY655446 UYT655441:UYU655446 VIP655441:VIQ655446 VSL655441:VSM655446 WCH655441:WCI655446 WMD655441:WME655446 WVZ655441:WWA655446 R720977:S720982 JN720977:JO720982 TJ720977:TK720982 ADF720977:ADG720982 ANB720977:ANC720982 AWX720977:AWY720982 BGT720977:BGU720982 BQP720977:BQQ720982 CAL720977:CAM720982 CKH720977:CKI720982 CUD720977:CUE720982 DDZ720977:DEA720982 DNV720977:DNW720982 DXR720977:DXS720982 EHN720977:EHO720982 ERJ720977:ERK720982 FBF720977:FBG720982 FLB720977:FLC720982 FUX720977:FUY720982 GET720977:GEU720982 GOP720977:GOQ720982 GYL720977:GYM720982 HIH720977:HII720982 HSD720977:HSE720982 IBZ720977:ICA720982 ILV720977:ILW720982 IVR720977:IVS720982 JFN720977:JFO720982 JPJ720977:JPK720982 JZF720977:JZG720982 KJB720977:KJC720982 KSX720977:KSY720982 LCT720977:LCU720982 LMP720977:LMQ720982 LWL720977:LWM720982 MGH720977:MGI720982 MQD720977:MQE720982 MZZ720977:NAA720982 NJV720977:NJW720982 NTR720977:NTS720982 ODN720977:ODO720982 ONJ720977:ONK720982 OXF720977:OXG720982 PHB720977:PHC720982 PQX720977:PQY720982 QAT720977:QAU720982 QKP720977:QKQ720982 QUL720977:QUM720982 REH720977:REI720982 ROD720977:ROE720982 RXZ720977:RYA720982 SHV720977:SHW720982 SRR720977:SRS720982 TBN720977:TBO720982 TLJ720977:TLK720982 TVF720977:TVG720982 UFB720977:UFC720982 UOX720977:UOY720982 UYT720977:UYU720982 VIP720977:VIQ720982 VSL720977:VSM720982 WCH720977:WCI720982 WMD720977:WME720982 WVZ720977:WWA720982 R786513:S786518 JN786513:JO786518 TJ786513:TK786518 ADF786513:ADG786518 ANB786513:ANC786518 AWX786513:AWY786518 BGT786513:BGU786518 BQP786513:BQQ786518 CAL786513:CAM786518 CKH786513:CKI786518 CUD786513:CUE786518 DDZ786513:DEA786518 DNV786513:DNW786518 DXR786513:DXS786518 EHN786513:EHO786518 ERJ786513:ERK786518 FBF786513:FBG786518 FLB786513:FLC786518 FUX786513:FUY786518 GET786513:GEU786518 GOP786513:GOQ786518 GYL786513:GYM786518 HIH786513:HII786518 HSD786513:HSE786518 IBZ786513:ICA786518 ILV786513:ILW786518 IVR786513:IVS786518 JFN786513:JFO786518 JPJ786513:JPK786518 JZF786513:JZG786518 KJB786513:KJC786518 KSX786513:KSY786518 LCT786513:LCU786518 LMP786513:LMQ786518 LWL786513:LWM786518 MGH786513:MGI786518 MQD786513:MQE786518 MZZ786513:NAA786518 NJV786513:NJW786518 NTR786513:NTS786518 ODN786513:ODO786518 ONJ786513:ONK786518 OXF786513:OXG786518 PHB786513:PHC786518 PQX786513:PQY786518 QAT786513:QAU786518 QKP786513:QKQ786518 QUL786513:QUM786518 REH786513:REI786518 ROD786513:ROE786518 RXZ786513:RYA786518 SHV786513:SHW786518 SRR786513:SRS786518 TBN786513:TBO786518 TLJ786513:TLK786518 TVF786513:TVG786518 UFB786513:UFC786518 UOX786513:UOY786518 UYT786513:UYU786518 VIP786513:VIQ786518 VSL786513:VSM786518 WCH786513:WCI786518 WMD786513:WME786518 WVZ786513:WWA786518 R852049:S852054 JN852049:JO852054 TJ852049:TK852054 ADF852049:ADG852054 ANB852049:ANC852054 AWX852049:AWY852054 BGT852049:BGU852054 BQP852049:BQQ852054 CAL852049:CAM852054 CKH852049:CKI852054 CUD852049:CUE852054 DDZ852049:DEA852054 DNV852049:DNW852054 DXR852049:DXS852054 EHN852049:EHO852054 ERJ852049:ERK852054 FBF852049:FBG852054 FLB852049:FLC852054 FUX852049:FUY852054 GET852049:GEU852054 GOP852049:GOQ852054 GYL852049:GYM852054 HIH852049:HII852054 HSD852049:HSE852054 IBZ852049:ICA852054 ILV852049:ILW852054 IVR852049:IVS852054 JFN852049:JFO852054 JPJ852049:JPK852054 JZF852049:JZG852054 KJB852049:KJC852054 KSX852049:KSY852054 LCT852049:LCU852054 LMP852049:LMQ852054 LWL852049:LWM852054 MGH852049:MGI852054 MQD852049:MQE852054 MZZ852049:NAA852054 NJV852049:NJW852054 NTR852049:NTS852054 ODN852049:ODO852054 ONJ852049:ONK852054 OXF852049:OXG852054 PHB852049:PHC852054 PQX852049:PQY852054 QAT852049:QAU852054 QKP852049:QKQ852054 QUL852049:QUM852054 REH852049:REI852054 ROD852049:ROE852054 RXZ852049:RYA852054 SHV852049:SHW852054 SRR852049:SRS852054 TBN852049:TBO852054 TLJ852049:TLK852054 TVF852049:TVG852054 UFB852049:UFC852054 UOX852049:UOY852054 UYT852049:UYU852054 VIP852049:VIQ852054 VSL852049:VSM852054 WCH852049:WCI852054 WMD852049:WME852054 WVZ852049:WWA852054 R917585:S917590 JN917585:JO917590 TJ917585:TK917590 ADF917585:ADG917590 ANB917585:ANC917590 AWX917585:AWY917590 BGT917585:BGU917590 BQP917585:BQQ917590 CAL917585:CAM917590 CKH917585:CKI917590 CUD917585:CUE917590 DDZ917585:DEA917590 DNV917585:DNW917590 DXR917585:DXS917590 EHN917585:EHO917590 ERJ917585:ERK917590 FBF917585:FBG917590 FLB917585:FLC917590 FUX917585:FUY917590 GET917585:GEU917590 GOP917585:GOQ917590 GYL917585:GYM917590 HIH917585:HII917590 HSD917585:HSE917590 IBZ917585:ICA917590 ILV917585:ILW917590 IVR917585:IVS917590 JFN917585:JFO917590 JPJ917585:JPK917590 JZF917585:JZG917590 KJB917585:KJC917590 KSX917585:KSY917590 LCT917585:LCU917590 LMP917585:LMQ917590 LWL917585:LWM917590 MGH917585:MGI917590 MQD917585:MQE917590 MZZ917585:NAA917590 NJV917585:NJW917590 NTR917585:NTS917590 ODN917585:ODO917590 ONJ917585:ONK917590 OXF917585:OXG917590 PHB917585:PHC917590 PQX917585:PQY917590 QAT917585:QAU917590 QKP917585:QKQ917590 QUL917585:QUM917590 REH917585:REI917590 ROD917585:ROE917590 RXZ917585:RYA917590 SHV917585:SHW917590 SRR917585:SRS917590 TBN917585:TBO917590 TLJ917585:TLK917590 TVF917585:TVG917590 UFB917585:UFC917590 UOX917585:UOY917590 UYT917585:UYU917590 VIP917585:VIQ917590 VSL917585:VSM917590 WCH917585:WCI917590 WMD917585:WME917590 WVZ917585:WWA917590 R983121:S983126 JN983121:JO983126 TJ983121:TK983126 ADF983121:ADG983126 ANB983121:ANC983126 AWX983121:AWY983126 BGT983121:BGU983126 BQP983121:BQQ983126 CAL983121:CAM983126 CKH983121:CKI983126 CUD983121:CUE983126 DDZ983121:DEA983126 DNV983121:DNW983126 DXR983121:DXS983126 EHN983121:EHO983126 ERJ983121:ERK983126 FBF983121:FBG983126 FLB983121:FLC983126 FUX983121:FUY983126 GET983121:GEU983126 GOP983121:GOQ983126 GYL983121:GYM983126 HIH983121:HII983126 HSD983121:HSE983126 IBZ983121:ICA983126 ILV983121:ILW983126 IVR983121:IVS983126 JFN983121:JFO983126 JPJ983121:JPK983126 JZF983121:JZG983126 KJB983121:KJC983126 KSX983121:KSY983126 LCT983121:LCU983126 LMP983121:LMQ983126 LWL983121:LWM983126 MGH983121:MGI983126 MQD983121:MQE983126 MZZ983121:NAA983126 NJV983121:NJW983126 NTR983121:NTS983126 ODN983121:ODO983126 ONJ983121:ONK983126 OXF983121:OXG983126 PHB983121:PHC983126 PQX983121:PQY983126 QAT983121:QAU983126 QKP983121:QKQ983126 QUL983121:QUM983126 REH983121:REI983126 ROD983121:ROE983126 RXZ983121:RYA983126 SHV983121:SHW983126 SRR983121:SRS983126 TBN983121:TBO983126 TLJ983121:TLK983126 TVF983121:TVG983126 UFB983121:UFC983126 UOX983121:UOY983126 UYT983121:UYU983126 VIP983121:VIQ983126 VSL983121:VSM983126 WCH983121:WCI983126 WMD983121:WME983126 WVZ983121:WWA983126 U81:U86 JQ81:JQ86 TM81:TM86 ADI81:ADI86 ANE81:ANE86 AXA81:AXA86 BGW81:BGW86 BQS81:BQS86 CAO81:CAO86 CKK81:CKK86 CUG81:CUG86 DEC81:DEC86 DNY81:DNY86 DXU81:DXU86 EHQ81:EHQ86 ERM81:ERM86 FBI81:FBI86 FLE81:FLE86 FVA81:FVA86 GEW81:GEW86 GOS81:GOS86 GYO81:GYO86 HIK81:HIK86 HSG81:HSG86 ICC81:ICC86 ILY81:ILY86 IVU81:IVU86 JFQ81:JFQ86 JPM81:JPM86 JZI81:JZI86 KJE81:KJE86 KTA81:KTA86 LCW81:LCW86 LMS81:LMS86 LWO81:LWO86 MGK81:MGK86 MQG81:MQG86 NAC81:NAC86 NJY81:NJY86 NTU81:NTU86 ODQ81:ODQ86 ONM81:ONM86 OXI81:OXI86 PHE81:PHE86 PRA81:PRA86 QAW81:QAW86 QKS81:QKS86 QUO81:QUO86 REK81:REK86 ROG81:ROG86 RYC81:RYC86 SHY81:SHY86 SRU81:SRU86 TBQ81:TBQ86 TLM81:TLM86 TVI81:TVI86 UFE81:UFE86 UPA81:UPA86 UYW81:UYW86 VIS81:VIS86 VSO81:VSO86 WCK81:WCK86 WMG81:WMG86 WWC81:WWC86 U65617:U65622 JQ65617:JQ65622 TM65617:TM65622 ADI65617:ADI65622 ANE65617:ANE65622 AXA65617:AXA65622 BGW65617:BGW65622 BQS65617:BQS65622 CAO65617:CAO65622 CKK65617:CKK65622 CUG65617:CUG65622 DEC65617:DEC65622 DNY65617:DNY65622 DXU65617:DXU65622 EHQ65617:EHQ65622 ERM65617:ERM65622 FBI65617:FBI65622 FLE65617:FLE65622 FVA65617:FVA65622 GEW65617:GEW65622 GOS65617:GOS65622 GYO65617:GYO65622 HIK65617:HIK65622 HSG65617:HSG65622 ICC65617:ICC65622 ILY65617:ILY65622 IVU65617:IVU65622 JFQ65617:JFQ65622 JPM65617:JPM65622 JZI65617:JZI65622 KJE65617:KJE65622 KTA65617:KTA65622 LCW65617:LCW65622 LMS65617:LMS65622 LWO65617:LWO65622 MGK65617:MGK65622 MQG65617:MQG65622 NAC65617:NAC65622 NJY65617:NJY65622 NTU65617:NTU65622 ODQ65617:ODQ65622 ONM65617:ONM65622 OXI65617:OXI65622 PHE65617:PHE65622 PRA65617:PRA65622 QAW65617:QAW65622 QKS65617:QKS65622 QUO65617:QUO65622 REK65617:REK65622 ROG65617:ROG65622 RYC65617:RYC65622 SHY65617:SHY65622 SRU65617:SRU65622 TBQ65617:TBQ65622 TLM65617:TLM65622 TVI65617:TVI65622 UFE65617:UFE65622 UPA65617:UPA65622 UYW65617:UYW65622 VIS65617:VIS65622 VSO65617:VSO65622 WCK65617:WCK65622 WMG65617:WMG65622 WWC65617:WWC65622 U131153:U131158 JQ131153:JQ131158 TM131153:TM131158 ADI131153:ADI131158 ANE131153:ANE131158 AXA131153:AXA131158 BGW131153:BGW131158 BQS131153:BQS131158 CAO131153:CAO131158 CKK131153:CKK131158 CUG131153:CUG131158 DEC131153:DEC131158 DNY131153:DNY131158 DXU131153:DXU131158 EHQ131153:EHQ131158 ERM131153:ERM131158 FBI131153:FBI131158 FLE131153:FLE131158 FVA131153:FVA131158 GEW131153:GEW131158 GOS131153:GOS131158 GYO131153:GYO131158 HIK131153:HIK131158 HSG131153:HSG131158 ICC131153:ICC131158 ILY131153:ILY131158 IVU131153:IVU131158 JFQ131153:JFQ131158 JPM131153:JPM131158 JZI131153:JZI131158 KJE131153:KJE131158 KTA131153:KTA131158 LCW131153:LCW131158 LMS131153:LMS131158 LWO131153:LWO131158 MGK131153:MGK131158 MQG131153:MQG131158 NAC131153:NAC131158 NJY131153:NJY131158 NTU131153:NTU131158 ODQ131153:ODQ131158 ONM131153:ONM131158 OXI131153:OXI131158 PHE131153:PHE131158 PRA131153:PRA131158 QAW131153:QAW131158 QKS131153:QKS131158 QUO131153:QUO131158 REK131153:REK131158 ROG131153:ROG131158 RYC131153:RYC131158 SHY131153:SHY131158 SRU131153:SRU131158 TBQ131153:TBQ131158 TLM131153:TLM131158 TVI131153:TVI131158 UFE131153:UFE131158 UPA131153:UPA131158 UYW131153:UYW131158 VIS131153:VIS131158 VSO131153:VSO131158 WCK131153:WCK131158 WMG131153:WMG131158 WWC131153:WWC131158 U196689:U196694 JQ196689:JQ196694 TM196689:TM196694 ADI196689:ADI196694 ANE196689:ANE196694 AXA196689:AXA196694 BGW196689:BGW196694 BQS196689:BQS196694 CAO196689:CAO196694 CKK196689:CKK196694 CUG196689:CUG196694 DEC196689:DEC196694 DNY196689:DNY196694 DXU196689:DXU196694 EHQ196689:EHQ196694 ERM196689:ERM196694 FBI196689:FBI196694 FLE196689:FLE196694 FVA196689:FVA196694 GEW196689:GEW196694 GOS196689:GOS196694 GYO196689:GYO196694 HIK196689:HIK196694 HSG196689:HSG196694 ICC196689:ICC196694 ILY196689:ILY196694 IVU196689:IVU196694 JFQ196689:JFQ196694 JPM196689:JPM196694 JZI196689:JZI196694 KJE196689:KJE196694 KTA196689:KTA196694 LCW196689:LCW196694 LMS196689:LMS196694 LWO196689:LWO196694 MGK196689:MGK196694 MQG196689:MQG196694 NAC196689:NAC196694 NJY196689:NJY196694 NTU196689:NTU196694 ODQ196689:ODQ196694 ONM196689:ONM196694 OXI196689:OXI196694 PHE196689:PHE196694 PRA196689:PRA196694 QAW196689:QAW196694 QKS196689:QKS196694 QUO196689:QUO196694 REK196689:REK196694 ROG196689:ROG196694 RYC196689:RYC196694 SHY196689:SHY196694 SRU196689:SRU196694 TBQ196689:TBQ196694 TLM196689:TLM196694 TVI196689:TVI196694 UFE196689:UFE196694 UPA196689:UPA196694 UYW196689:UYW196694 VIS196689:VIS196694 VSO196689:VSO196694 WCK196689:WCK196694 WMG196689:WMG196694 WWC196689:WWC196694 U262225:U262230 JQ262225:JQ262230 TM262225:TM262230 ADI262225:ADI262230 ANE262225:ANE262230 AXA262225:AXA262230 BGW262225:BGW262230 BQS262225:BQS262230 CAO262225:CAO262230 CKK262225:CKK262230 CUG262225:CUG262230 DEC262225:DEC262230 DNY262225:DNY262230 DXU262225:DXU262230 EHQ262225:EHQ262230 ERM262225:ERM262230 FBI262225:FBI262230 FLE262225:FLE262230 FVA262225:FVA262230 GEW262225:GEW262230 GOS262225:GOS262230 GYO262225:GYO262230 HIK262225:HIK262230 HSG262225:HSG262230 ICC262225:ICC262230 ILY262225:ILY262230 IVU262225:IVU262230 JFQ262225:JFQ262230 JPM262225:JPM262230 JZI262225:JZI262230 KJE262225:KJE262230 KTA262225:KTA262230 LCW262225:LCW262230 LMS262225:LMS262230 LWO262225:LWO262230 MGK262225:MGK262230 MQG262225:MQG262230 NAC262225:NAC262230 NJY262225:NJY262230 NTU262225:NTU262230 ODQ262225:ODQ262230 ONM262225:ONM262230 OXI262225:OXI262230 PHE262225:PHE262230 PRA262225:PRA262230 QAW262225:QAW262230 QKS262225:QKS262230 QUO262225:QUO262230 REK262225:REK262230 ROG262225:ROG262230 RYC262225:RYC262230 SHY262225:SHY262230 SRU262225:SRU262230 TBQ262225:TBQ262230 TLM262225:TLM262230 TVI262225:TVI262230 UFE262225:UFE262230 UPA262225:UPA262230 UYW262225:UYW262230 VIS262225:VIS262230 VSO262225:VSO262230 WCK262225:WCK262230 WMG262225:WMG262230 WWC262225:WWC262230 U327761:U327766 JQ327761:JQ327766 TM327761:TM327766 ADI327761:ADI327766 ANE327761:ANE327766 AXA327761:AXA327766 BGW327761:BGW327766 BQS327761:BQS327766 CAO327761:CAO327766 CKK327761:CKK327766 CUG327761:CUG327766 DEC327761:DEC327766 DNY327761:DNY327766 DXU327761:DXU327766 EHQ327761:EHQ327766 ERM327761:ERM327766 FBI327761:FBI327766 FLE327761:FLE327766 FVA327761:FVA327766 GEW327761:GEW327766 GOS327761:GOS327766 GYO327761:GYO327766 HIK327761:HIK327766 HSG327761:HSG327766 ICC327761:ICC327766 ILY327761:ILY327766 IVU327761:IVU327766 JFQ327761:JFQ327766 JPM327761:JPM327766 JZI327761:JZI327766 KJE327761:KJE327766 KTA327761:KTA327766 LCW327761:LCW327766 LMS327761:LMS327766 LWO327761:LWO327766 MGK327761:MGK327766 MQG327761:MQG327766 NAC327761:NAC327766 NJY327761:NJY327766 NTU327761:NTU327766 ODQ327761:ODQ327766 ONM327761:ONM327766 OXI327761:OXI327766 PHE327761:PHE327766 PRA327761:PRA327766 QAW327761:QAW327766 QKS327761:QKS327766 QUO327761:QUO327766 REK327761:REK327766 ROG327761:ROG327766 RYC327761:RYC327766 SHY327761:SHY327766 SRU327761:SRU327766 TBQ327761:TBQ327766 TLM327761:TLM327766 TVI327761:TVI327766 UFE327761:UFE327766 UPA327761:UPA327766 UYW327761:UYW327766 VIS327761:VIS327766 VSO327761:VSO327766 WCK327761:WCK327766 WMG327761:WMG327766 WWC327761:WWC327766 U393297:U393302 JQ393297:JQ393302 TM393297:TM393302 ADI393297:ADI393302 ANE393297:ANE393302 AXA393297:AXA393302 BGW393297:BGW393302 BQS393297:BQS393302 CAO393297:CAO393302 CKK393297:CKK393302 CUG393297:CUG393302 DEC393297:DEC393302 DNY393297:DNY393302 DXU393297:DXU393302 EHQ393297:EHQ393302 ERM393297:ERM393302 FBI393297:FBI393302 FLE393297:FLE393302 FVA393297:FVA393302 GEW393297:GEW393302 GOS393297:GOS393302 GYO393297:GYO393302 HIK393297:HIK393302 HSG393297:HSG393302 ICC393297:ICC393302 ILY393297:ILY393302 IVU393297:IVU393302 JFQ393297:JFQ393302 JPM393297:JPM393302 JZI393297:JZI393302 KJE393297:KJE393302 KTA393297:KTA393302 LCW393297:LCW393302 LMS393297:LMS393302 LWO393297:LWO393302 MGK393297:MGK393302 MQG393297:MQG393302 NAC393297:NAC393302 NJY393297:NJY393302 NTU393297:NTU393302 ODQ393297:ODQ393302 ONM393297:ONM393302 OXI393297:OXI393302 PHE393297:PHE393302 PRA393297:PRA393302 QAW393297:QAW393302 QKS393297:QKS393302 QUO393297:QUO393302 REK393297:REK393302 ROG393297:ROG393302 RYC393297:RYC393302 SHY393297:SHY393302 SRU393297:SRU393302 TBQ393297:TBQ393302 TLM393297:TLM393302 TVI393297:TVI393302 UFE393297:UFE393302 UPA393297:UPA393302 UYW393297:UYW393302 VIS393297:VIS393302 VSO393297:VSO393302 WCK393297:WCK393302 WMG393297:WMG393302 WWC393297:WWC393302 U458833:U458838 JQ458833:JQ458838 TM458833:TM458838 ADI458833:ADI458838 ANE458833:ANE458838 AXA458833:AXA458838 BGW458833:BGW458838 BQS458833:BQS458838 CAO458833:CAO458838 CKK458833:CKK458838 CUG458833:CUG458838 DEC458833:DEC458838 DNY458833:DNY458838 DXU458833:DXU458838 EHQ458833:EHQ458838 ERM458833:ERM458838 FBI458833:FBI458838 FLE458833:FLE458838 FVA458833:FVA458838 GEW458833:GEW458838 GOS458833:GOS458838 GYO458833:GYO458838 HIK458833:HIK458838 HSG458833:HSG458838 ICC458833:ICC458838 ILY458833:ILY458838 IVU458833:IVU458838 JFQ458833:JFQ458838 JPM458833:JPM458838 JZI458833:JZI458838 KJE458833:KJE458838 KTA458833:KTA458838 LCW458833:LCW458838 LMS458833:LMS458838 LWO458833:LWO458838 MGK458833:MGK458838 MQG458833:MQG458838 NAC458833:NAC458838 NJY458833:NJY458838 NTU458833:NTU458838 ODQ458833:ODQ458838 ONM458833:ONM458838 OXI458833:OXI458838 PHE458833:PHE458838 PRA458833:PRA458838 QAW458833:QAW458838 QKS458833:QKS458838 QUO458833:QUO458838 REK458833:REK458838 ROG458833:ROG458838 RYC458833:RYC458838 SHY458833:SHY458838 SRU458833:SRU458838 TBQ458833:TBQ458838 TLM458833:TLM458838 TVI458833:TVI458838 UFE458833:UFE458838 UPA458833:UPA458838 UYW458833:UYW458838 VIS458833:VIS458838 VSO458833:VSO458838 WCK458833:WCK458838 WMG458833:WMG458838 WWC458833:WWC458838 U524369:U524374 JQ524369:JQ524374 TM524369:TM524374 ADI524369:ADI524374 ANE524369:ANE524374 AXA524369:AXA524374 BGW524369:BGW524374 BQS524369:BQS524374 CAO524369:CAO524374 CKK524369:CKK524374 CUG524369:CUG524374 DEC524369:DEC524374 DNY524369:DNY524374 DXU524369:DXU524374 EHQ524369:EHQ524374 ERM524369:ERM524374 FBI524369:FBI524374 FLE524369:FLE524374 FVA524369:FVA524374 GEW524369:GEW524374 GOS524369:GOS524374 GYO524369:GYO524374 HIK524369:HIK524374 HSG524369:HSG524374 ICC524369:ICC524374 ILY524369:ILY524374 IVU524369:IVU524374 JFQ524369:JFQ524374 JPM524369:JPM524374 JZI524369:JZI524374 KJE524369:KJE524374 KTA524369:KTA524374 LCW524369:LCW524374 LMS524369:LMS524374 LWO524369:LWO524374 MGK524369:MGK524374 MQG524369:MQG524374 NAC524369:NAC524374 NJY524369:NJY524374 NTU524369:NTU524374 ODQ524369:ODQ524374 ONM524369:ONM524374 OXI524369:OXI524374 PHE524369:PHE524374 PRA524369:PRA524374 QAW524369:QAW524374 QKS524369:QKS524374 QUO524369:QUO524374 REK524369:REK524374 ROG524369:ROG524374 RYC524369:RYC524374 SHY524369:SHY524374 SRU524369:SRU524374 TBQ524369:TBQ524374 TLM524369:TLM524374 TVI524369:TVI524374 UFE524369:UFE524374 UPA524369:UPA524374 UYW524369:UYW524374 VIS524369:VIS524374 VSO524369:VSO524374 WCK524369:WCK524374 WMG524369:WMG524374 WWC524369:WWC524374 U589905:U589910 JQ589905:JQ589910 TM589905:TM589910 ADI589905:ADI589910 ANE589905:ANE589910 AXA589905:AXA589910 BGW589905:BGW589910 BQS589905:BQS589910 CAO589905:CAO589910 CKK589905:CKK589910 CUG589905:CUG589910 DEC589905:DEC589910 DNY589905:DNY589910 DXU589905:DXU589910 EHQ589905:EHQ589910 ERM589905:ERM589910 FBI589905:FBI589910 FLE589905:FLE589910 FVA589905:FVA589910 GEW589905:GEW589910 GOS589905:GOS589910 GYO589905:GYO589910 HIK589905:HIK589910 HSG589905:HSG589910 ICC589905:ICC589910 ILY589905:ILY589910 IVU589905:IVU589910 JFQ589905:JFQ589910 JPM589905:JPM589910 JZI589905:JZI589910 KJE589905:KJE589910 KTA589905:KTA589910 LCW589905:LCW589910 LMS589905:LMS589910 LWO589905:LWO589910 MGK589905:MGK589910 MQG589905:MQG589910 NAC589905:NAC589910 NJY589905:NJY589910 NTU589905:NTU589910 ODQ589905:ODQ589910 ONM589905:ONM589910 OXI589905:OXI589910 PHE589905:PHE589910 PRA589905:PRA589910 QAW589905:QAW589910 QKS589905:QKS589910 QUO589905:QUO589910 REK589905:REK589910 ROG589905:ROG589910 RYC589905:RYC589910 SHY589905:SHY589910 SRU589905:SRU589910 TBQ589905:TBQ589910 TLM589905:TLM589910 TVI589905:TVI589910 UFE589905:UFE589910 UPA589905:UPA589910 UYW589905:UYW589910 VIS589905:VIS589910 VSO589905:VSO589910 WCK589905:WCK589910 WMG589905:WMG589910 WWC589905:WWC589910 U655441:U655446 JQ655441:JQ655446 TM655441:TM655446 ADI655441:ADI655446 ANE655441:ANE655446 AXA655441:AXA655446 BGW655441:BGW655446 BQS655441:BQS655446 CAO655441:CAO655446 CKK655441:CKK655446 CUG655441:CUG655446 DEC655441:DEC655446 DNY655441:DNY655446 DXU655441:DXU655446 EHQ655441:EHQ655446 ERM655441:ERM655446 FBI655441:FBI655446 FLE655441:FLE655446 FVA655441:FVA655446 GEW655441:GEW655446 GOS655441:GOS655446 GYO655441:GYO655446 HIK655441:HIK655446 HSG655441:HSG655446 ICC655441:ICC655446 ILY655441:ILY655446 IVU655441:IVU655446 JFQ655441:JFQ655446 JPM655441:JPM655446 JZI655441:JZI655446 KJE655441:KJE655446 KTA655441:KTA655446 LCW655441:LCW655446 LMS655441:LMS655446 LWO655441:LWO655446 MGK655441:MGK655446 MQG655441:MQG655446 NAC655441:NAC655446 NJY655441:NJY655446 NTU655441:NTU655446 ODQ655441:ODQ655446 ONM655441:ONM655446 OXI655441:OXI655446 PHE655441:PHE655446 PRA655441:PRA655446 QAW655441:QAW655446 QKS655441:QKS655446 QUO655441:QUO655446 REK655441:REK655446 ROG655441:ROG655446 RYC655441:RYC655446 SHY655441:SHY655446 SRU655441:SRU655446 TBQ655441:TBQ655446 TLM655441:TLM655446 TVI655441:TVI655446 UFE655441:UFE655446 UPA655441:UPA655446 UYW655441:UYW655446 VIS655441:VIS655446 VSO655441:VSO655446 WCK655441:WCK655446 WMG655441:WMG655446 WWC655441:WWC655446 U720977:U720982 JQ720977:JQ720982 TM720977:TM720982 ADI720977:ADI720982 ANE720977:ANE720982 AXA720977:AXA720982 BGW720977:BGW720982 BQS720977:BQS720982 CAO720977:CAO720982 CKK720977:CKK720982 CUG720977:CUG720982 DEC720977:DEC720982 DNY720977:DNY720982 DXU720977:DXU720982 EHQ720977:EHQ720982 ERM720977:ERM720982 FBI720977:FBI720982 FLE720977:FLE720982 FVA720977:FVA720982 GEW720977:GEW720982 GOS720977:GOS720982 GYO720977:GYO720982 HIK720977:HIK720982 HSG720977:HSG720982 ICC720977:ICC720982 ILY720977:ILY720982 IVU720977:IVU720982 JFQ720977:JFQ720982 JPM720977:JPM720982 JZI720977:JZI720982 KJE720977:KJE720982 KTA720977:KTA720982 LCW720977:LCW720982 LMS720977:LMS720982 LWO720977:LWO720982 MGK720977:MGK720982 MQG720977:MQG720982 NAC720977:NAC720982 NJY720977:NJY720982 NTU720977:NTU720982 ODQ720977:ODQ720982 ONM720977:ONM720982 OXI720977:OXI720982 PHE720977:PHE720982 PRA720977:PRA720982 QAW720977:QAW720982 QKS720977:QKS720982 QUO720977:QUO720982 REK720977:REK720982 ROG720977:ROG720982 RYC720977:RYC720982 SHY720977:SHY720982 SRU720977:SRU720982 TBQ720977:TBQ720982 TLM720977:TLM720982 TVI720977:TVI720982 UFE720977:UFE720982 UPA720977:UPA720982 UYW720977:UYW720982 VIS720977:VIS720982 VSO720977:VSO720982 WCK720977:WCK720982 WMG720977:WMG720982 WWC720977:WWC720982 U786513:U786518 JQ786513:JQ786518 TM786513:TM786518 ADI786513:ADI786518 ANE786513:ANE786518 AXA786513:AXA786518 BGW786513:BGW786518 BQS786513:BQS786518 CAO786513:CAO786518 CKK786513:CKK786518 CUG786513:CUG786518 DEC786513:DEC786518 DNY786513:DNY786518 DXU786513:DXU786518 EHQ786513:EHQ786518 ERM786513:ERM786518 FBI786513:FBI786518 FLE786513:FLE786518 FVA786513:FVA786518 GEW786513:GEW786518 GOS786513:GOS786518 GYO786513:GYO786518 HIK786513:HIK786518 HSG786513:HSG786518 ICC786513:ICC786518 ILY786513:ILY786518 IVU786513:IVU786518 JFQ786513:JFQ786518 JPM786513:JPM786518 JZI786513:JZI786518 KJE786513:KJE786518 KTA786513:KTA786518 LCW786513:LCW786518 LMS786513:LMS786518 LWO786513:LWO786518 MGK786513:MGK786518 MQG786513:MQG786518 NAC786513:NAC786518 NJY786513:NJY786518 NTU786513:NTU786518 ODQ786513:ODQ786518 ONM786513:ONM786518 OXI786513:OXI786518 PHE786513:PHE786518 PRA786513:PRA786518 QAW786513:QAW786518 QKS786513:QKS786518 QUO786513:QUO786518 REK786513:REK786518 ROG786513:ROG786518 RYC786513:RYC786518 SHY786513:SHY786518 SRU786513:SRU786518 TBQ786513:TBQ786518 TLM786513:TLM786518 TVI786513:TVI786518 UFE786513:UFE786518 UPA786513:UPA786518 UYW786513:UYW786518 VIS786513:VIS786518 VSO786513:VSO786518 WCK786513:WCK786518 WMG786513:WMG786518 WWC786513:WWC786518 U852049:U852054 JQ852049:JQ852054 TM852049:TM852054 ADI852049:ADI852054 ANE852049:ANE852054 AXA852049:AXA852054 BGW852049:BGW852054 BQS852049:BQS852054 CAO852049:CAO852054 CKK852049:CKK852054 CUG852049:CUG852054 DEC852049:DEC852054 DNY852049:DNY852054 DXU852049:DXU852054 EHQ852049:EHQ852054 ERM852049:ERM852054 FBI852049:FBI852054 FLE852049:FLE852054 FVA852049:FVA852054 GEW852049:GEW852054 GOS852049:GOS852054 GYO852049:GYO852054 HIK852049:HIK852054 HSG852049:HSG852054 ICC852049:ICC852054 ILY852049:ILY852054 IVU852049:IVU852054 JFQ852049:JFQ852054 JPM852049:JPM852054 JZI852049:JZI852054 KJE852049:KJE852054 KTA852049:KTA852054 LCW852049:LCW852054 LMS852049:LMS852054 LWO852049:LWO852054 MGK852049:MGK852054 MQG852049:MQG852054 NAC852049:NAC852054 NJY852049:NJY852054 NTU852049:NTU852054 ODQ852049:ODQ852054 ONM852049:ONM852054 OXI852049:OXI852054 PHE852049:PHE852054 PRA852049:PRA852054 QAW852049:QAW852054 QKS852049:QKS852054 QUO852049:QUO852054 REK852049:REK852054 ROG852049:ROG852054 RYC852049:RYC852054 SHY852049:SHY852054 SRU852049:SRU852054 TBQ852049:TBQ852054 TLM852049:TLM852054 TVI852049:TVI852054 UFE852049:UFE852054 UPA852049:UPA852054 UYW852049:UYW852054 VIS852049:VIS852054 VSO852049:VSO852054 WCK852049:WCK852054 WMG852049:WMG852054 WWC852049:WWC852054 U917585:U917590 JQ917585:JQ917590 TM917585:TM917590 ADI917585:ADI917590 ANE917585:ANE917590 AXA917585:AXA917590 BGW917585:BGW917590 BQS917585:BQS917590 CAO917585:CAO917590 CKK917585:CKK917590 CUG917585:CUG917590 DEC917585:DEC917590 DNY917585:DNY917590 DXU917585:DXU917590 EHQ917585:EHQ917590 ERM917585:ERM917590 FBI917585:FBI917590 FLE917585:FLE917590 FVA917585:FVA917590 GEW917585:GEW917590 GOS917585:GOS917590 GYO917585:GYO917590 HIK917585:HIK917590 HSG917585:HSG917590 ICC917585:ICC917590 ILY917585:ILY917590 IVU917585:IVU917590 JFQ917585:JFQ917590 JPM917585:JPM917590 JZI917585:JZI917590 KJE917585:KJE917590 KTA917585:KTA917590 LCW917585:LCW917590 LMS917585:LMS917590 LWO917585:LWO917590 MGK917585:MGK917590 MQG917585:MQG917590 NAC917585:NAC917590 NJY917585:NJY917590 NTU917585:NTU917590 ODQ917585:ODQ917590 ONM917585:ONM917590 OXI917585:OXI917590 PHE917585:PHE917590 PRA917585:PRA917590 QAW917585:QAW917590 QKS917585:QKS917590 QUO917585:QUO917590 REK917585:REK917590 ROG917585:ROG917590 RYC917585:RYC917590 SHY917585:SHY917590 SRU917585:SRU917590 TBQ917585:TBQ917590 TLM917585:TLM917590 TVI917585:TVI917590 UFE917585:UFE917590 UPA917585:UPA917590 UYW917585:UYW917590 VIS917585:VIS917590 VSO917585:VSO917590 WCK917585:WCK917590 WMG917585:WMG917590 WWC917585:WWC917590 U983121:U983126 JQ983121:JQ983126 TM983121:TM983126 ADI983121:ADI983126 ANE983121:ANE983126 AXA983121:AXA983126 BGW983121:BGW983126 BQS983121:BQS983126 CAO983121:CAO983126 CKK983121:CKK983126 CUG983121:CUG983126 DEC983121:DEC983126 DNY983121:DNY983126 DXU983121:DXU983126 EHQ983121:EHQ983126 ERM983121:ERM983126 FBI983121:FBI983126 FLE983121:FLE983126 FVA983121:FVA983126 GEW983121:GEW983126 GOS983121:GOS983126 GYO983121:GYO983126 HIK983121:HIK983126 HSG983121:HSG983126 ICC983121:ICC983126 ILY983121:ILY983126 IVU983121:IVU983126 JFQ983121:JFQ983126 JPM983121:JPM983126 JZI983121:JZI983126 KJE983121:KJE983126 KTA983121:KTA983126 LCW983121:LCW983126 LMS983121:LMS983126 LWO983121:LWO983126 MGK983121:MGK983126 MQG983121:MQG983126 NAC983121:NAC983126 NJY983121:NJY983126 NTU983121:NTU983126 ODQ983121:ODQ983126 ONM983121:ONM983126 OXI983121:OXI983126 PHE983121:PHE983126 PRA983121:PRA983126 QAW983121:QAW983126 QKS983121:QKS983126 QUO983121:QUO983126 REK983121:REK983126 ROG983121:ROG983126 RYC983121:RYC983126 SHY983121:SHY983126 SRU983121:SRU983126 TBQ983121:TBQ983126 TLM983121:TLM983126 TVI983121:TVI983126 UFE983121:UFE983126 UPA983121:UPA983126 UYW983121:UYW983126 VIS983121:VIS983126 VSO983121:VSO983126 WCK983121:WCK983126 WMG983121:WMG983126 WWC983121:WWC983126 U65598:U65599 JQ65598:JQ65599 TM65598:TM65599 ADI65598:ADI65599 ANE65598:ANE65599 AXA65598:AXA65599 BGW65598:BGW65599 BQS65598:BQS65599 CAO65598:CAO65599 CKK65598:CKK65599 CUG65598:CUG65599 DEC65598:DEC65599 DNY65598:DNY65599 DXU65598:DXU65599 EHQ65598:EHQ65599 ERM65598:ERM65599 FBI65598:FBI65599 FLE65598:FLE65599 FVA65598:FVA65599 GEW65598:GEW65599 GOS65598:GOS65599 GYO65598:GYO65599 HIK65598:HIK65599 HSG65598:HSG65599 ICC65598:ICC65599 ILY65598:ILY65599 IVU65598:IVU65599 JFQ65598:JFQ65599 JPM65598:JPM65599 JZI65598:JZI65599 KJE65598:KJE65599 KTA65598:KTA65599 LCW65598:LCW65599 LMS65598:LMS65599 LWO65598:LWO65599 MGK65598:MGK65599 MQG65598:MQG65599 NAC65598:NAC65599 NJY65598:NJY65599 NTU65598:NTU65599 ODQ65598:ODQ65599 ONM65598:ONM65599 OXI65598:OXI65599 PHE65598:PHE65599 PRA65598:PRA65599 QAW65598:QAW65599 QKS65598:QKS65599 QUO65598:QUO65599 REK65598:REK65599 ROG65598:ROG65599 RYC65598:RYC65599 SHY65598:SHY65599 SRU65598:SRU65599 TBQ65598:TBQ65599 TLM65598:TLM65599 TVI65598:TVI65599 UFE65598:UFE65599 UPA65598:UPA65599 UYW65598:UYW65599 VIS65598:VIS65599 VSO65598:VSO65599 WCK65598:WCK65599 WMG65598:WMG65599 WWC65598:WWC65599 U131134:U131135 JQ131134:JQ131135 TM131134:TM131135 ADI131134:ADI131135 ANE131134:ANE131135 AXA131134:AXA131135 BGW131134:BGW131135 BQS131134:BQS131135 CAO131134:CAO131135 CKK131134:CKK131135 CUG131134:CUG131135 DEC131134:DEC131135 DNY131134:DNY131135 DXU131134:DXU131135 EHQ131134:EHQ131135 ERM131134:ERM131135 FBI131134:FBI131135 FLE131134:FLE131135 FVA131134:FVA131135 GEW131134:GEW131135 GOS131134:GOS131135 GYO131134:GYO131135 HIK131134:HIK131135 HSG131134:HSG131135 ICC131134:ICC131135 ILY131134:ILY131135 IVU131134:IVU131135 JFQ131134:JFQ131135 JPM131134:JPM131135 JZI131134:JZI131135 KJE131134:KJE131135 KTA131134:KTA131135 LCW131134:LCW131135 LMS131134:LMS131135 LWO131134:LWO131135 MGK131134:MGK131135 MQG131134:MQG131135 NAC131134:NAC131135 NJY131134:NJY131135 NTU131134:NTU131135 ODQ131134:ODQ131135 ONM131134:ONM131135 OXI131134:OXI131135 PHE131134:PHE131135 PRA131134:PRA131135 QAW131134:QAW131135 QKS131134:QKS131135 QUO131134:QUO131135 REK131134:REK131135 ROG131134:ROG131135 RYC131134:RYC131135 SHY131134:SHY131135 SRU131134:SRU131135 TBQ131134:TBQ131135 TLM131134:TLM131135 TVI131134:TVI131135 UFE131134:UFE131135 UPA131134:UPA131135 UYW131134:UYW131135 VIS131134:VIS131135 VSO131134:VSO131135 WCK131134:WCK131135 WMG131134:WMG131135 WWC131134:WWC131135 U196670:U196671 JQ196670:JQ196671 TM196670:TM196671 ADI196670:ADI196671 ANE196670:ANE196671 AXA196670:AXA196671 BGW196670:BGW196671 BQS196670:BQS196671 CAO196670:CAO196671 CKK196670:CKK196671 CUG196670:CUG196671 DEC196670:DEC196671 DNY196670:DNY196671 DXU196670:DXU196671 EHQ196670:EHQ196671 ERM196670:ERM196671 FBI196670:FBI196671 FLE196670:FLE196671 FVA196670:FVA196671 GEW196670:GEW196671 GOS196670:GOS196671 GYO196670:GYO196671 HIK196670:HIK196671 HSG196670:HSG196671 ICC196670:ICC196671 ILY196670:ILY196671 IVU196670:IVU196671 JFQ196670:JFQ196671 JPM196670:JPM196671 JZI196670:JZI196671 KJE196670:KJE196671 KTA196670:KTA196671 LCW196670:LCW196671 LMS196670:LMS196671 LWO196670:LWO196671 MGK196670:MGK196671 MQG196670:MQG196671 NAC196670:NAC196671 NJY196670:NJY196671 NTU196670:NTU196671 ODQ196670:ODQ196671 ONM196670:ONM196671 OXI196670:OXI196671 PHE196670:PHE196671 PRA196670:PRA196671 QAW196670:QAW196671 QKS196670:QKS196671 QUO196670:QUO196671 REK196670:REK196671 ROG196670:ROG196671 RYC196670:RYC196671 SHY196670:SHY196671 SRU196670:SRU196671 TBQ196670:TBQ196671 TLM196670:TLM196671 TVI196670:TVI196671 UFE196670:UFE196671 UPA196670:UPA196671 UYW196670:UYW196671 VIS196670:VIS196671 VSO196670:VSO196671 WCK196670:WCK196671 WMG196670:WMG196671 WWC196670:WWC196671 U262206:U262207 JQ262206:JQ262207 TM262206:TM262207 ADI262206:ADI262207 ANE262206:ANE262207 AXA262206:AXA262207 BGW262206:BGW262207 BQS262206:BQS262207 CAO262206:CAO262207 CKK262206:CKK262207 CUG262206:CUG262207 DEC262206:DEC262207 DNY262206:DNY262207 DXU262206:DXU262207 EHQ262206:EHQ262207 ERM262206:ERM262207 FBI262206:FBI262207 FLE262206:FLE262207 FVA262206:FVA262207 GEW262206:GEW262207 GOS262206:GOS262207 GYO262206:GYO262207 HIK262206:HIK262207 HSG262206:HSG262207 ICC262206:ICC262207 ILY262206:ILY262207 IVU262206:IVU262207 JFQ262206:JFQ262207 JPM262206:JPM262207 JZI262206:JZI262207 KJE262206:KJE262207 KTA262206:KTA262207 LCW262206:LCW262207 LMS262206:LMS262207 LWO262206:LWO262207 MGK262206:MGK262207 MQG262206:MQG262207 NAC262206:NAC262207 NJY262206:NJY262207 NTU262206:NTU262207 ODQ262206:ODQ262207 ONM262206:ONM262207 OXI262206:OXI262207 PHE262206:PHE262207 PRA262206:PRA262207 QAW262206:QAW262207 QKS262206:QKS262207 QUO262206:QUO262207 REK262206:REK262207 ROG262206:ROG262207 RYC262206:RYC262207 SHY262206:SHY262207 SRU262206:SRU262207 TBQ262206:TBQ262207 TLM262206:TLM262207 TVI262206:TVI262207 UFE262206:UFE262207 UPA262206:UPA262207 UYW262206:UYW262207 VIS262206:VIS262207 VSO262206:VSO262207 WCK262206:WCK262207 WMG262206:WMG262207 WWC262206:WWC262207 U327742:U327743 JQ327742:JQ327743 TM327742:TM327743 ADI327742:ADI327743 ANE327742:ANE327743 AXA327742:AXA327743 BGW327742:BGW327743 BQS327742:BQS327743 CAO327742:CAO327743 CKK327742:CKK327743 CUG327742:CUG327743 DEC327742:DEC327743 DNY327742:DNY327743 DXU327742:DXU327743 EHQ327742:EHQ327743 ERM327742:ERM327743 FBI327742:FBI327743 FLE327742:FLE327743 FVA327742:FVA327743 GEW327742:GEW327743 GOS327742:GOS327743 GYO327742:GYO327743 HIK327742:HIK327743 HSG327742:HSG327743 ICC327742:ICC327743 ILY327742:ILY327743 IVU327742:IVU327743 JFQ327742:JFQ327743 JPM327742:JPM327743 JZI327742:JZI327743 KJE327742:KJE327743 KTA327742:KTA327743 LCW327742:LCW327743 LMS327742:LMS327743 LWO327742:LWO327743 MGK327742:MGK327743 MQG327742:MQG327743 NAC327742:NAC327743 NJY327742:NJY327743 NTU327742:NTU327743 ODQ327742:ODQ327743 ONM327742:ONM327743 OXI327742:OXI327743 PHE327742:PHE327743 PRA327742:PRA327743 QAW327742:QAW327743 QKS327742:QKS327743 QUO327742:QUO327743 REK327742:REK327743 ROG327742:ROG327743 RYC327742:RYC327743 SHY327742:SHY327743 SRU327742:SRU327743 TBQ327742:TBQ327743 TLM327742:TLM327743 TVI327742:TVI327743 UFE327742:UFE327743 UPA327742:UPA327743 UYW327742:UYW327743 VIS327742:VIS327743 VSO327742:VSO327743 WCK327742:WCK327743 WMG327742:WMG327743 WWC327742:WWC327743 U393278:U393279 JQ393278:JQ393279 TM393278:TM393279 ADI393278:ADI393279 ANE393278:ANE393279 AXA393278:AXA393279 BGW393278:BGW393279 BQS393278:BQS393279 CAO393278:CAO393279 CKK393278:CKK393279 CUG393278:CUG393279 DEC393278:DEC393279 DNY393278:DNY393279 DXU393278:DXU393279 EHQ393278:EHQ393279 ERM393278:ERM393279 FBI393278:FBI393279 FLE393278:FLE393279 FVA393278:FVA393279 GEW393278:GEW393279 GOS393278:GOS393279 GYO393278:GYO393279 HIK393278:HIK393279 HSG393278:HSG393279 ICC393278:ICC393279 ILY393278:ILY393279 IVU393278:IVU393279 JFQ393278:JFQ393279 JPM393278:JPM393279 JZI393278:JZI393279 KJE393278:KJE393279 KTA393278:KTA393279 LCW393278:LCW393279 LMS393278:LMS393279 LWO393278:LWO393279 MGK393278:MGK393279 MQG393278:MQG393279 NAC393278:NAC393279 NJY393278:NJY393279 NTU393278:NTU393279 ODQ393278:ODQ393279 ONM393278:ONM393279 OXI393278:OXI393279 PHE393278:PHE393279 PRA393278:PRA393279 QAW393278:QAW393279 QKS393278:QKS393279 QUO393278:QUO393279 REK393278:REK393279 ROG393278:ROG393279 RYC393278:RYC393279 SHY393278:SHY393279 SRU393278:SRU393279 TBQ393278:TBQ393279 TLM393278:TLM393279 TVI393278:TVI393279 UFE393278:UFE393279 UPA393278:UPA393279 UYW393278:UYW393279 VIS393278:VIS393279 VSO393278:VSO393279 WCK393278:WCK393279 WMG393278:WMG393279 WWC393278:WWC393279 U458814:U458815 JQ458814:JQ458815 TM458814:TM458815 ADI458814:ADI458815 ANE458814:ANE458815 AXA458814:AXA458815 BGW458814:BGW458815 BQS458814:BQS458815 CAO458814:CAO458815 CKK458814:CKK458815 CUG458814:CUG458815 DEC458814:DEC458815 DNY458814:DNY458815 DXU458814:DXU458815 EHQ458814:EHQ458815 ERM458814:ERM458815 FBI458814:FBI458815 FLE458814:FLE458815 FVA458814:FVA458815 GEW458814:GEW458815 GOS458814:GOS458815 GYO458814:GYO458815 HIK458814:HIK458815 HSG458814:HSG458815 ICC458814:ICC458815 ILY458814:ILY458815 IVU458814:IVU458815 JFQ458814:JFQ458815 JPM458814:JPM458815 JZI458814:JZI458815 KJE458814:KJE458815 KTA458814:KTA458815 LCW458814:LCW458815 LMS458814:LMS458815 LWO458814:LWO458815 MGK458814:MGK458815 MQG458814:MQG458815 NAC458814:NAC458815 NJY458814:NJY458815 NTU458814:NTU458815 ODQ458814:ODQ458815 ONM458814:ONM458815 OXI458814:OXI458815 PHE458814:PHE458815 PRA458814:PRA458815 QAW458814:QAW458815 QKS458814:QKS458815 QUO458814:QUO458815 REK458814:REK458815 ROG458814:ROG458815 RYC458814:RYC458815 SHY458814:SHY458815 SRU458814:SRU458815 TBQ458814:TBQ458815 TLM458814:TLM458815 TVI458814:TVI458815 UFE458814:UFE458815 UPA458814:UPA458815 UYW458814:UYW458815 VIS458814:VIS458815 VSO458814:VSO458815 WCK458814:WCK458815 WMG458814:WMG458815 WWC458814:WWC458815 U524350:U524351 JQ524350:JQ524351 TM524350:TM524351 ADI524350:ADI524351 ANE524350:ANE524351 AXA524350:AXA524351 BGW524350:BGW524351 BQS524350:BQS524351 CAO524350:CAO524351 CKK524350:CKK524351 CUG524350:CUG524351 DEC524350:DEC524351 DNY524350:DNY524351 DXU524350:DXU524351 EHQ524350:EHQ524351 ERM524350:ERM524351 FBI524350:FBI524351 FLE524350:FLE524351 FVA524350:FVA524351 GEW524350:GEW524351 GOS524350:GOS524351 GYO524350:GYO524351 HIK524350:HIK524351 HSG524350:HSG524351 ICC524350:ICC524351 ILY524350:ILY524351 IVU524350:IVU524351 JFQ524350:JFQ524351 JPM524350:JPM524351 JZI524350:JZI524351 KJE524350:KJE524351 KTA524350:KTA524351 LCW524350:LCW524351 LMS524350:LMS524351 LWO524350:LWO524351 MGK524350:MGK524351 MQG524350:MQG524351 NAC524350:NAC524351 NJY524350:NJY524351 NTU524350:NTU524351 ODQ524350:ODQ524351 ONM524350:ONM524351 OXI524350:OXI524351 PHE524350:PHE524351 PRA524350:PRA524351 QAW524350:QAW524351 QKS524350:QKS524351 QUO524350:QUO524351 REK524350:REK524351 ROG524350:ROG524351 RYC524350:RYC524351 SHY524350:SHY524351 SRU524350:SRU524351 TBQ524350:TBQ524351 TLM524350:TLM524351 TVI524350:TVI524351 UFE524350:UFE524351 UPA524350:UPA524351 UYW524350:UYW524351 VIS524350:VIS524351 VSO524350:VSO524351 WCK524350:WCK524351 WMG524350:WMG524351 WWC524350:WWC524351 U589886:U589887 JQ589886:JQ589887 TM589886:TM589887 ADI589886:ADI589887 ANE589886:ANE589887 AXA589886:AXA589887 BGW589886:BGW589887 BQS589886:BQS589887 CAO589886:CAO589887 CKK589886:CKK589887 CUG589886:CUG589887 DEC589886:DEC589887 DNY589886:DNY589887 DXU589886:DXU589887 EHQ589886:EHQ589887 ERM589886:ERM589887 FBI589886:FBI589887 FLE589886:FLE589887 FVA589886:FVA589887 GEW589886:GEW589887 GOS589886:GOS589887 GYO589886:GYO589887 HIK589886:HIK589887 HSG589886:HSG589887 ICC589886:ICC589887 ILY589886:ILY589887 IVU589886:IVU589887 JFQ589886:JFQ589887 JPM589886:JPM589887 JZI589886:JZI589887 KJE589886:KJE589887 KTA589886:KTA589887 LCW589886:LCW589887 LMS589886:LMS589887 LWO589886:LWO589887 MGK589886:MGK589887 MQG589886:MQG589887 NAC589886:NAC589887 NJY589886:NJY589887 NTU589886:NTU589887 ODQ589886:ODQ589887 ONM589886:ONM589887 OXI589886:OXI589887 PHE589886:PHE589887 PRA589886:PRA589887 QAW589886:QAW589887 QKS589886:QKS589887 QUO589886:QUO589887 REK589886:REK589887 ROG589886:ROG589887 RYC589886:RYC589887 SHY589886:SHY589887 SRU589886:SRU589887 TBQ589886:TBQ589887 TLM589886:TLM589887 TVI589886:TVI589887 UFE589886:UFE589887 UPA589886:UPA589887 UYW589886:UYW589887 VIS589886:VIS589887 VSO589886:VSO589887 WCK589886:WCK589887 WMG589886:WMG589887 WWC589886:WWC589887 U655422:U655423 JQ655422:JQ655423 TM655422:TM655423 ADI655422:ADI655423 ANE655422:ANE655423 AXA655422:AXA655423 BGW655422:BGW655423 BQS655422:BQS655423 CAO655422:CAO655423 CKK655422:CKK655423 CUG655422:CUG655423 DEC655422:DEC655423 DNY655422:DNY655423 DXU655422:DXU655423 EHQ655422:EHQ655423 ERM655422:ERM655423 FBI655422:FBI655423 FLE655422:FLE655423 FVA655422:FVA655423 GEW655422:GEW655423 GOS655422:GOS655423 GYO655422:GYO655423 HIK655422:HIK655423 HSG655422:HSG655423 ICC655422:ICC655423 ILY655422:ILY655423 IVU655422:IVU655423 JFQ655422:JFQ655423 JPM655422:JPM655423 JZI655422:JZI655423 KJE655422:KJE655423 KTA655422:KTA655423 LCW655422:LCW655423 LMS655422:LMS655423 LWO655422:LWO655423 MGK655422:MGK655423 MQG655422:MQG655423 NAC655422:NAC655423 NJY655422:NJY655423 NTU655422:NTU655423 ODQ655422:ODQ655423 ONM655422:ONM655423 OXI655422:OXI655423 PHE655422:PHE655423 PRA655422:PRA655423 QAW655422:QAW655423 QKS655422:QKS655423 QUO655422:QUO655423 REK655422:REK655423 ROG655422:ROG655423 RYC655422:RYC655423 SHY655422:SHY655423 SRU655422:SRU655423 TBQ655422:TBQ655423 TLM655422:TLM655423 TVI655422:TVI655423 UFE655422:UFE655423 UPA655422:UPA655423 UYW655422:UYW655423 VIS655422:VIS655423 VSO655422:VSO655423 WCK655422:WCK655423 WMG655422:WMG655423 WWC655422:WWC655423 U720958:U720959 JQ720958:JQ720959 TM720958:TM720959 ADI720958:ADI720959 ANE720958:ANE720959 AXA720958:AXA720959 BGW720958:BGW720959 BQS720958:BQS720959 CAO720958:CAO720959 CKK720958:CKK720959 CUG720958:CUG720959 DEC720958:DEC720959 DNY720958:DNY720959 DXU720958:DXU720959 EHQ720958:EHQ720959 ERM720958:ERM720959 FBI720958:FBI720959 FLE720958:FLE720959 FVA720958:FVA720959 GEW720958:GEW720959 GOS720958:GOS720959 GYO720958:GYO720959 HIK720958:HIK720959 HSG720958:HSG720959 ICC720958:ICC720959 ILY720958:ILY720959 IVU720958:IVU720959 JFQ720958:JFQ720959 JPM720958:JPM720959 JZI720958:JZI720959 KJE720958:KJE720959 KTA720958:KTA720959 LCW720958:LCW720959 LMS720958:LMS720959 LWO720958:LWO720959 MGK720958:MGK720959 MQG720958:MQG720959 NAC720958:NAC720959 NJY720958:NJY720959 NTU720958:NTU720959 ODQ720958:ODQ720959 ONM720958:ONM720959 OXI720958:OXI720959 PHE720958:PHE720959 PRA720958:PRA720959 QAW720958:QAW720959 QKS720958:QKS720959 QUO720958:QUO720959 REK720958:REK720959 ROG720958:ROG720959 RYC720958:RYC720959 SHY720958:SHY720959 SRU720958:SRU720959 TBQ720958:TBQ720959 TLM720958:TLM720959 TVI720958:TVI720959 UFE720958:UFE720959 UPA720958:UPA720959 UYW720958:UYW720959 VIS720958:VIS720959 VSO720958:VSO720959 WCK720958:WCK720959 WMG720958:WMG720959 WWC720958:WWC720959 U786494:U786495 JQ786494:JQ786495 TM786494:TM786495 ADI786494:ADI786495 ANE786494:ANE786495 AXA786494:AXA786495 BGW786494:BGW786495 BQS786494:BQS786495 CAO786494:CAO786495 CKK786494:CKK786495 CUG786494:CUG786495 DEC786494:DEC786495 DNY786494:DNY786495 DXU786494:DXU786495 EHQ786494:EHQ786495 ERM786494:ERM786495 FBI786494:FBI786495 FLE786494:FLE786495 FVA786494:FVA786495 GEW786494:GEW786495 GOS786494:GOS786495 GYO786494:GYO786495 HIK786494:HIK786495 HSG786494:HSG786495 ICC786494:ICC786495 ILY786494:ILY786495 IVU786494:IVU786495 JFQ786494:JFQ786495 JPM786494:JPM786495 JZI786494:JZI786495 KJE786494:KJE786495 KTA786494:KTA786495 LCW786494:LCW786495 LMS786494:LMS786495 LWO786494:LWO786495 MGK786494:MGK786495 MQG786494:MQG786495 NAC786494:NAC786495 NJY786494:NJY786495 NTU786494:NTU786495 ODQ786494:ODQ786495 ONM786494:ONM786495 OXI786494:OXI786495 PHE786494:PHE786495 PRA786494:PRA786495 QAW786494:QAW786495 QKS786494:QKS786495 QUO786494:QUO786495 REK786494:REK786495 ROG786494:ROG786495 RYC786494:RYC786495 SHY786494:SHY786495 SRU786494:SRU786495 TBQ786494:TBQ786495 TLM786494:TLM786495 TVI786494:TVI786495 UFE786494:UFE786495 UPA786494:UPA786495 UYW786494:UYW786495 VIS786494:VIS786495 VSO786494:VSO786495 WCK786494:WCK786495 WMG786494:WMG786495 WWC786494:WWC786495 U852030:U852031 JQ852030:JQ852031 TM852030:TM852031 ADI852030:ADI852031 ANE852030:ANE852031 AXA852030:AXA852031 BGW852030:BGW852031 BQS852030:BQS852031 CAO852030:CAO852031 CKK852030:CKK852031 CUG852030:CUG852031 DEC852030:DEC852031 DNY852030:DNY852031 DXU852030:DXU852031 EHQ852030:EHQ852031 ERM852030:ERM852031 FBI852030:FBI852031 FLE852030:FLE852031 FVA852030:FVA852031 GEW852030:GEW852031 GOS852030:GOS852031 GYO852030:GYO852031 HIK852030:HIK852031 HSG852030:HSG852031 ICC852030:ICC852031 ILY852030:ILY852031 IVU852030:IVU852031 JFQ852030:JFQ852031 JPM852030:JPM852031 JZI852030:JZI852031 KJE852030:KJE852031 KTA852030:KTA852031 LCW852030:LCW852031 LMS852030:LMS852031 LWO852030:LWO852031 MGK852030:MGK852031 MQG852030:MQG852031 NAC852030:NAC852031 NJY852030:NJY852031 NTU852030:NTU852031 ODQ852030:ODQ852031 ONM852030:ONM852031 OXI852030:OXI852031 PHE852030:PHE852031 PRA852030:PRA852031 QAW852030:QAW852031 QKS852030:QKS852031 QUO852030:QUO852031 REK852030:REK852031 ROG852030:ROG852031 RYC852030:RYC852031 SHY852030:SHY852031 SRU852030:SRU852031 TBQ852030:TBQ852031 TLM852030:TLM852031 TVI852030:TVI852031 UFE852030:UFE852031 UPA852030:UPA852031 UYW852030:UYW852031 VIS852030:VIS852031 VSO852030:VSO852031 WCK852030:WCK852031 WMG852030:WMG852031 WWC852030:WWC852031 U917566:U917567 JQ917566:JQ917567 TM917566:TM917567 ADI917566:ADI917567 ANE917566:ANE917567 AXA917566:AXA917567 BGW917566:BGW917567 BQS917566:BQS917567 CAO917566:CAO917567 CKK917566:CKK917567 CUG917566:CUG917567 DEC917566:DEC917567 DNY917566:DNY917567 DXU917566:DXU917567 EHQ917566:EHQ917567 ERM917566:ERM917567 FBI917566:FBI917567 FLE917566:FLE917567 FVA917566:FVA917567 GEW917566:GEW917567 GOS917566:GOS917567 GYO917566:GYO917567 HIK917566:HIK917567 HSG917566:HSG917567 ICC917566:ICC917567 ILY917566:ILY917567 IVU917566:IVU917567 JFQ917566:JFQ917567 JPM917566:JPM917567 JZI917566:JZI917567 KJE917566:KJE917567 KTA917566:KTA917567 LCW917566:LCW917567 LMS917566:LMS917567 LWO917566:LWO917567 MGK917566:MGK917567 MQG917566:MQG917567 NAC917566:NAC917567 NJY917566:NJY917567 NTU917566:NTU917567 ODQ917566:ODQ917567 ONM917566:ONM917567 OXI917566:OXI917567 PHE917566:PHE917567 PRA917566:PRA917567 QAW917566:QAW917567 QKS917566:QKS917567 QUO917566:QUO917567 REK917566:REK917567 ROG917566:ROG917567 RYC917566:RYC917567 SHY917566:SHY917567 SRU917566:SRU917567 TBQ917566:TBQ917567 TLM917566:TLM917567 TVI917566:TVI917567 UFE917566:UFE917567 UPA917566:UPA917567 UYW917566:UYW917567 VIS917566:VIS917567 VSO917566:VSO917567 WCK917566:WCK917567 WMG917566:WMG917567 WWC917566:WWC917567 U983102:U983103 JQ983102:JQ983103 TM983102:TM983103 ADI983102:ADI983103 ANE983102:ANE983103 AXA983102:AXA983103 BGW983102:BGW983103 BQS983102:BQS983103 CAO983102:CAO983103 CKK983102:CKK983103 CUG983102:CUG983103 DEC983102:DEC983103 DNY983102:DNY983103 DXU983102:DXU983103 EHQ983102:EHQ983103 ERM983102:ERM983103 FBI983102:FBI983103 FLE983102:FLE983103 FVA983102:FVA983103 GEW983102:GEW983103 GOS983102:GOS983103 GYO983102:GYO983103 HIK983102:HIK983103 HSG983102:HSG983103 ICC983102:ICC983103 ILY983102:ILY983103 IVU983102:IVU983103 JFQ983102:JFQ983103 JPM983102:JPM983103 JZI983102:JZI983103 KJE983102:KJE983103 KTA983102:KTA983103 LCW983102:LCW983103 LMS983102:LMS983103 LWO983102:LWO983103 MGK983102:MGK983103 MQG983102:MQG983103 NAC983102:NAC983103 NJY983102:NJY983103 NTU983102:NTU983103 ODQ983102:ODQ983103 ONM983102:ONM983103 OXI983102:OXI983103 PHE983102:PHE983103 PRA983102:PRA983103 QAW983102:QAW983103 QKS983102:QKS983103 QUO983102:QUO983103 REK983102:REK983103 ROG983102:ROG983103 RYC983102:RYC983103 SHY983102:SHY983103 SRU983102:SRU983103 TBQ983102:TBQ983103 TLM983102:TLM983103 TVI983102:TVI983103 UFE983102:UFE983103 UPA983102:UPA983103 UYW983102:UYW983103 VIS983102:VIS983103 VSO983102:VSO983103 WCK983102:WCK983103 WMG983102:WMG983103 WWC983102:WWC983103 A75:XFD79 F60 JB60 SX60 ACT60 AMP60 AWL60 BGH60 BQD60 BZZ60 CJV60 CTR60 DDN60 DNJ60 DXF60 EHB60 EQX60 FAT60 FKP60 FUL60 GEH60 GOD60 GXZ60 HHV60 HRR60 IBN60 ILJ60 IVF60 JFB60 JOX60 JYT60 KIP60 KSL60 LCH60 LMD60 LVZ60 MFV60 MPR60 MZN60 NJJ60 NTF60 ODB60 OMX60 OWT60 PGP60 PQL60 QAH60 QKD60 QTZ60 RDV60 RNR60 RXN60 SHJ60 SRF60 TBB60 TKX60 TUT60 UEP60 UOL60 UYH60 VID60 VRZ60 WBV60 WLR60 WVN60 WVK3 WLO3 WBS3 VRW3 VIA3 UYE3 UOI3 UEM3 TUQ3 TKU3 TAY3 SRC3 SHG3 RXK3 RNO3 RDS3 QTW3 QKA3 QAE3 PQI3 PGM3 OWQ3 OMU3 OCY3 NTC3 NJG3 MZK3 MPO3 MFS3 LVW3 LMA3 LCE3 KSI3 KIM3 JYQ3 JOU3 JEY3 IVC3 ILG3 IBK3 HRO3 HHS3 GXW3 GOA3 GEE3 FUI3 FKM3 FAQ3 EQU3 EGY3 DXC3 DNG3 DDK3 CTO3 CJS3 BZW3 BQA3 BGE3 AWI3 AMM3 ACQ3 SU3 IY3 C3"/>
  </dataValidations>
  <printOptions horizontalCentered="1"/>
  <pageMargins left="0.23622047244094491" right="0.27559055118110237" top="0.27559055118110237" bottom="0.35433070866141736" header="0.23622047244094491" footer="0.19685039370078741"/>
  <pageSetup paperSize="9" scale="43"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sheetPr codeName="Plan11">
    <tabColor rgb="FF00FF00"/>
    <pageSetUpPr fitToPage="1"/>
  </sheetPr>
  <dimension ref="A2:XFD125"/>
  <sheetViews>
    <sheetView showGridLines="0" view="pageBreakPreview" topLeftCell="B8" zoomScale="60" zoomScaleNormal="100" workbookViewId="0">
      <selection activeCell="D9" sqref="D9:G9"/>
    </sheetView>
  </sheetViews>
  <sheetFormatPr defaultRowHeight="12.75"/>
  <cols>
    <col min="1" max="1" width="34" style="136" hidden="1" customWidth="1"/>
    <col min="2" max="2" width="2.7109375" style="136" customWidth="1"/>
    <col min="3" max="3" width="21.28515625" style="139" customWidth="1"/>
    <col min="4" max="4" width="1.42578125" style="138" customWidth="1"/>
    <col min="5" max="5" width="16" style="138" customWidth="1"/>
    <col min="6" max="6" width="1.42578125" style="138" customWidth="1"/>
    <col min="7" max="7" width="16" style="138" customWidth="1"/>
    <col min="8" max="8" width="1.42578125" style="138" customWidth="1"/>
    <col min="9" max="9" width="16" style="138" customWidth="1"/>
    <col min="10" max="10" width="1.42578125" style="138" customWidth="1"/>
    <col min="11" max="11" width="16" style="138" customWidth="1"/>
    <col min="12" max="12" width="1.42578125" style="138" customWidth="1"/>
    <col min="13" max="13" width="16" style="138" customWidth="1"/>
    <col min="14" max="14" width="1.42578125" style="138" customWidth="1"/>
    <col min="15" max="15" width="16" style="138" customWidth="1"/>
    <col min="16" max="16" width="2.7109375" style="138" customWidth="1"/>
    <col min="17" max="256" width="9.140625" style="138"/>
    <col min="257" max="257" width="0" style="138" hidden="1" customWidth="1"/>
    <col min="258" max="258" width="2.7109375" style="138" customWidth="1"/>
    <col min="259" max="259" width="21.28515625" style="138" customWidth="1"/>
    <col min="260" max="260" width="1.42578125" style="138" customWidth="1"/>
    <col min="261" max="261" width="16" style="138" customWidth="1"/>
    <col min="262" max="262" width="1.42578125" style="138" customWidth="1"/>
    <col min="263" max="263" width="16" style="138" customWidth="1"/>
    <col min="264" max="264" width="1.42578125" style="138" customWidth="1"/>
    <col min="265" max="265" width="16" style="138" customWidth="1"/>
    <col min="266" max="266" width="1.42578125" style="138" customWidth="1"/>
    <col min="267" max="267" width="16" style="138" customWidth="1"/>
    <col min="268" max="268" width="1.42578125" style="138" customWidth="1"/>
    <col min="269" max="269" width="16" style="138" customWidth="1"/>
    <col min="270" max="270" width="1.42578125" style="138" customWidth="1"/>
    <col min="271" max="271" width="16" style="138" customWidth="1"/>
    <col min="272" max="512" width="9.140625" style="138"/>
    <col min="513" max="513" width="0" style="138" hidden="1" customWidth="1"/>
    <col min="514" max="514" width="2.7109375" style="138" customWidth="1"/>
    <col min="515" max="515" width="21.28515625" style="138" customWidth="1"/>
    <col min="516" max="516" width="1.42578125" style="138" customWidth="1"/>
    <col min="517" max="517" width="16" style="138" customWidth="1"/>
    <col min="518" max="518" width="1.42578125" style="138" customWidth="1"/>
    <col min="519" max="519" width="16" style="138" customWidth="1"/>
    <col min="520" max="520" width="1.42578125" style="138" customWidth="1"/>
    <col min="521" max="521" width="16" style="138" customWidth="1"/>
    <col min="522" max="522" width="1.42578125" style="138" customWidth="1"/>
    <col min="523" max="523" width="16" style="138" customWidth="1"/>
    <col min="524" max="524" width="1.42578125" style="138" customWidth="1"/>
    <col min="525" max="525" width="16" style="138" customWidth="1"/>
    <col min="526" max="526" width="1.42578125" style="138" customWidth="1"/>
    <col min="527" max="527" width="16" style="138" customWidth="1"/>
    <col min="528" max="768" width="9.140625" style="138"/>
    <col min="769" max="769" width="0" style="138" hidden="1" customWidth="1"/>
    <col min="770" max="770" width="2.7109375" style="138" customWidth="1"/>
    <col min="771" max="771" width="21.28515625" style="138" customWidth="1"/>
    <col min="772" max="772" width="1.42578125" style="138" customWidth="1"/>
    <col min="773" max="773" width="16" style="138" customWidth="1"/>
    <col min="774" max="774" width="1.42578125" style="138" customWidth="1"/>
    <col min="775" max="775" width="16" style="138" customWidth="1"/>
    <col min="776" max="776" width="1.42578125" style="138" customWidth="1"/>
    <col min="777" max="777" width="16" style="138" customWidth="1"/>
    <col min="778" max="778" width="1.42578125" style="138" customWidth="1"/>
    <col min="779" max="779" width="16" style="138" customWidth="1"/>
    <col min="780" max="780" width="1.42578125" style="138" customWidth="1"/>
    <col min="781" max="781" width="16" style="138" customWidth="1"/>
    <col min="782" max="782" width="1.42578125" style="138" customWidth="1"/>
    <col min="783" max="783" width="16" style="138" customWidth="1"/>
    <col min="784" max="1024" width="9.140625" style="138"/>
    <col min="1025" max="1025" width="0" style="138" hidden="1" customWidth="1"/>
    <col min="1026" max="1026" width="2.7109375" style="138" customWidth="1"/>
    <col min="1027" max="1027" width="21.28515625" style="138" customWidth="1"/>
    <col min="1028" max="1028" width="1.42578125" style="138" customWidth="1"/>
    <col min="1029" max="1029" width="16" style="138" customWidth="1"/>
    <col min="1030" max="1030" width="1.42578125" style="138" customWidth="1"/>
    <col min="1031" max="1031" width="16" style="138" customWidth="1"/>
    <col min="1032" max="1032" width="1.42578125" style="138" customWidth="1"/>
    <col min="1033" max="1033" width="16" style="138" customWidth="1"/>
    <col min="1034" max="1034" width="1.42578125" style="138" customWidth="1"/>
    <col min="1035" max="1035" width="16" style="138" customWidth="1"/>
    <col min="1036" max="1036" width="1.42578125" style="138" customWidth="1"/>
    <col min="1037" max="1037" width="16" style="138" customWidth="1"/>
    <col min="1038" max="1038" width="1.42578125" style="138" customWidth="1"/>
    <col min="1039" max="1039" width="16" style="138" customWidth="1"/>
    <col min="1040" max="1280" width="9.140625" style="138"/>
    <col min="1281" max="1281" width="0" style="138" hidden="1" customWidth="1"/>
    <col min="1282" max="1282" width="2.7109375" style="138" customWidth="1"/>
    <col min="1283" max="1283" width="21.28515625" style="138" customWidth="1"/>
    <col min="1284" max="1284" width="1.42578125" style="138" customWidth="1"/>
    <col min="1285" max="1285" width="16" style="138" customWidth="1"/>
    <col min="1286" max="1286" width="1.42578125" style="138" customWidth="1"/>
    <col min="1287" max="1287" width="16" style="138" customWidth="1"/>
    <col min="1288" max="1288" width="1.42578125" style="138" customWidth="1"/>
    <col min="1289" max="1289" width="16" style="138" customWidth="1"/>
    <col min="1290" max="1290" width="1.42578125" style="138" customWidth="1"/>
    <col min="1291" max="1291" width="16" style="138" customWidth="1"/>
    <col min="1292" max="1292" width="1.42578125" style="138" customWidth="1"/>
    <col min="1293" max="1293" width="16" style="138" customWidth="1"/>
    <col min="1294" max="1294" width="1.42578125" style="138" customWidth="1"/>
    <col min="1295" max="1295" width="16" style="138" customWidth="1"/>
    <col min="1296" max="1536" width="9.140625" style="138"/>
    <col min="1537" max="1537" width="0" style="138" hidden="1" customWidth="1"/>
    <col min="1538" max="1538" width="2.7109375" style="138" customWidth="1"/>
    <col min="1539" max="1539" width="21.28515625" style="138" customWidth="1"/>
    <col min="1540" max="1540" width="1.42578125" style="138" customWidth="1"/>
    <col min="1541" max="1541" width="16" style="138" customWidth="1"/>
    <col min="1542" max="1542" width="1.42578125" style="138" customWidth="1"/>
    <col min="1543" max="1543" width="16" style="138" customWidth="1"/>
    <col min="1544" max="1544" width="1.42578125" style="138" customWidth="1"/>
    <col min="1545" max="1545" width="16" style="138" customWidth="1"/>
    <col min="1546" max="1546" width="1.42578125" style="138" customWidth="1"/>
    <col min="1547" max="1547" width="16" style="138" customWidth="1"/>
    <col min="1548" max="1548" width="1.42578125" style="138" customWidth="1"/>
    <col min="1549" max="1549" width="16" style="138" customWidth="1"/>
    <col min="1550" max="1550" width="1.42578125" style="138" customWidth="1"/>
    <col min="1551" max="1551" width="16" style="138" customWidth="1"/>
    <col min="1552" max="1792" width="9.140625" style="138"/>
    <col min="1793" max="1793" width="0" style="138" hidden="1" customWidth="1"/>
    <col min="1794" max="1794" width="2.7109375" style="138" customWidth="1"/>
    <col min="1795" max="1795" width="21.28515625" style="138" customWidth="1"/>
    <col min="1796" max="1796" width="1.42578125" style="138" customWidth="1"/>
    <col min="1797" max="1797" width="16" style="138" customWidth="1"/>
    <col min="1798" max="1798" width="1.42578125" style="138" customWidth="1"/>
    <col min="1799" max="1799" width="16" style="138" customWidth="1"/>
    <col min="1800" max="1800" width="1.42578125" style="138" customWidth="1"/>
    <col min="1801" max="1801" width="16" style="138" customWidth="1"/>
    <col min="1802" max="1802" width="1.42578125" style="138" customWidth="1"/>
    <col min="1803" max="1803" width="16" style="138" customWidth="1"/>
    <col min="1804" max="1804" width="1.42578125" style="138" customWidth="1"/>
    <col min="1805" max="1805" width="16" style="138" customWidth="1"/>
    <col min="1806" max="1806" width="1.42578125" style="138" customWidth="1"/>
    <col min="1807" max="1807" width="16" style="138" customWidth="1"/>
    <col min="1808" max="2048" width="9.140625" style="138"/>
    <col min="2049" max="2049" width="0" style="138" hidden="1" customWidth="1"/>
    <col min="2050" max="2050" width="2.7109375" style="138" customWidth="1"/>
    <col min="2051" max="2051" width="21.28515625" style="138" customWidth="1"/>
    <col min="2052" max="2052" width="1.42578125" style="138" customWidth="1"/>
    <col min="2053" max="2053" width="16" style="138" customWidth="1"/>
    <col min="2054" max="2054" width="1.42578125" style="138" customWidth="1"/>
    <col min="2055" max="2055" width="16" style="138" customWidth="1"/>
    <col min="2056" max="2056" width="1.42578125" style="138" customWidth="1"/>
    <col min="2057" max="2057" width="16" style="138" customWidth="1"/>
    <col min="2058" max="2058" width="1.42578125" style="138" customWidth="1"/>
    <col min="2059" max="2059" width="16" style="138" customWidth="1"/>
    <col min="2060" max="2060" width="1.42578125" style="138" customWidth="1"/>
    <col min="2061" max="2061" width="16" style="138" customWidth="1"/>
    <col min="2062" max="2062" width="1.42578125" style="138" customWidth="1"/>
    <col min="2063" max="2063" width="16" style="138" customWidth="1"/>
    <col min="2064" max="2304" width="9.140625" style="138"/>
    <col min="2305" max="2305" width="0" style="138" hidden="1" customWidth="1"/>
    <col min="2306" max="2306" width="2.7109375" style="138" customWidth="1"/>
    <col min="2307" max="2307" width="21.28515625" style="138" customWidth="1"/>
    <col min="2308" max="2308" width="1.42578125" style="138" customWidth="1"/>
    <col min="2309" max="2309" width="16" style="138" customWidth="1"/>
    <col min="2310" max="2310" width="1.42578125" style="138" customWidth="1"/>
    <col min="2311" max="2311" width="16" style="138" customWidth="1"/>
    <col min="2312" max="2312" width="1.42578125" style="138" customWidth="1"/>
    <col min="2313" max="2313" width="16" style="138" customWidth="1"/>
    <col min="2314" max="2314" width="1.42578125" style="138" customWidth="1"/>
    <col min="2315" max="2315" width="16" style="138" customWidth="1"/>
    <col min="2316" max="2316" width="1.42578125" style="138" customWidth="1"/>
    <col min="2317" max="2317" width="16" style="138" customWidth="1"/>
    <col min="2318" max="2318" width="1.42578125" style="138" customWidth="1"/>
    <col min="2319" max="2319" width="16" style="138" customWidth="1"/>
    <col min="2320" max="2560" width="9.140625" style="138"/>
    <col min="2561" max="2561" width="0" style="138" hidden="1" customWidth="1"/>
    <col min="2562" max="2562" width="2.7109375" style="138" customWidth="1"/>
    <col min="2563" max="2563" width="21.28515625" style="138" customWidth="1"/>
    <col min="2564" max="2564" width="1.42578125" style="138" customWidth="1"/>
    <col min="2565" max="2565" width="16" style="138" customWidth="1"/>
    <col min="2566" max="2566" width="1.42578125" style="138" customWidth="1"/>
    <col min="2567" max="2567" width="16" style="138" customWidth="1"/>
    <col min="2568" max="2568" width="1.42578125" style="138" customWidth="1"/>
    <col min="2569" max="2569" width="16" style="138" customWidth="1"/>
    <col min="2570" max="2570" width="1.42578125" style="138" customWidth="1"/>
    <col min="2571" max="2571" width="16" style="138" customWidth="1"/>
    <col min="2572" max="2572" width="1.42578125" style="138" customWidth="1"/>
    <col min="2573" max="2573" width="16" style="138" customWidth="1"/>
    <col min="2574" max="2574" width="1.42578125" style="138" customWidth="1"/>
    <col min="2575" max="2575" width="16" style="138" customWidth="1"/>
    <col min="2576" max="2816" width="9.140625" style="138"/>
    <col min="2817" max="2817" width="0" style="138" hidden="1" customWidth="1"/>
    <col min="2818" max="2818" width="2.7109375" style="138" customWidth="1"/>
    <col min="2819" max="2819" width="21.28515625" style="138" customWidth="1"/>
    <col min="2820" max="2820" width="1.42578125" style="138" customWidth="1"/>
    <col min="2821" max="2821" width="16" style="138" customWidth="1"/>
    <col min="2822" max="2822" width="1.42578125" style="138" customWidth="1"/>
    <col min="2823" max="2823" width="16" style="138" customWidth="1"/>
    <col min="2824" max="2824" width="1.42578125" style="138" customWidth="1"/>
    <col min="2825" max="2825" width="16" style="138" customWidth="1"/>
    <col min="2826" max="2826" width="1.42578125" style="138" customWidth="1"/>
    <col min="2827" max="2827" width="16" style="138" customWidth="1"/>
    <col min="2828" max="2828" width="1.42578125" style="138" customWidth="1"/>
    <col min="2829" max="2829" width="16" style="138" customWidth="1"/>
    <col min="2830" max="2830" width="1.42578125" style="138" customWidth="1"/>
    <col min="2831" max="2831" width="16" style="138" customWidth="1"/>
    <col min="2832" max="3072" width="9.140625" style="138"/>
    <col min="3073" max="3073" width="0" style="138" hidden="1" customWidth="1"/>
    <col min="3074" max="3074" width="2.7109375" style="138" customWidth="1"/>
    <col min="3075" max="3075" width="21.28515625" style="138" customWidth="1"/>
    <col min="3076" max="3076" width="1.42578125" style="138" customWidth="1"/>
    <col min="3077" max="3077" width="16" style="138" customWidth="1"/>
    <col min="3078" max="3078" width="1.42578125" style="138" customWidth="1"/>
    <col min="3079" max="3079" width="16" style="138" customWidth="1"/>
    <col min="3080" max="3080" width="1.42578125" style="138" customWidth="1"/>
    <col min="3081" max="3081" width="16" style="138" customWidth="1"/>
    <col min="3082" max="3082" width="1.42578125" style="138" customWidth="1"/>
    <col min="3083" max="3083" width="16" style="138" customWidth="1"/>
    <col min="3084" max="3084" width="1.42578125" style="138" customWidth="1"/>
    <col min="3085" max="3085" width="16" style="138" customWidth="1"/>
    <col min="3086" max="3086" width="1.42578125" style="138" customWidth="1"/>
    <col min="3087" max="3087" width="16" style="138" customWidth="1"/>
    <col min="3088" max="3328" width="9.140625" style="138"/>
    <col min="3329" max="3329" width="0" style="138" hidden="1" customWidth="1"/>
    <col min="3330" max="3330" width="2.7109375" style="138" customWidth="1"/>
    <col min="3331" max="3331" width="21.28515625" style="138" customWidth="1"/>
    <col min="3332" max="3332" width="1.42578125" style="138" customWidth="1"/>
    <col min="3333" max="3333" width="16" style="138" customWidth="1"/>
    <col min="3334" max="3334" width="1.42578125" style="138" customWidth="1"/>
    <col min="3335" max="3335" width="16" style="138" customWidth="1"/>
    <col min="3336" max="3336" width="1.42578125" style="138" customWidth="1"/>
    <col min="3337" max="3337" width="16" style="138" customWidth="1"/>
    <col min="3338" max="3338" width="1.42578125" style="138" customWidth="1"/>
    <col min="3339" max="3339" width="16" style="138" customWidth="1"/>
    <col min="3340" max="3340" width="1.42578125" style="138" customWidth="1"/>
    <col min="3341" max="3341" width="16" style="138" customWidth="1"/>
    <col min="3342" max="3342" width="1.42578125" style="138" customWidth="1"/>
    <col min="3343" max="3343" width="16" style="138" customWidth="1"/>
    <col min="3344" max="3584" width="9.140625" style="138"/>
    <col min="3585" max="3585" width="0" style="138" hidden="1" customWidth="1"/>
    <col min="3586" max="3586" width="2.7109375" style="138" customWidth="1"/>
    <col min="3587" max="3587" width="21.28515625" style="138" customWidth="1"/>
    <col min="3588" max="3588" width="1.42578125" style="138" customWidth="1"/>
    <col min="3589" max="3589" width="16" style="138" customWidth="1"/>
    <col min="3590" max="3590" width="1.42578125" style="138" customWidth="1"/>
    <col min="3591" max="3591" width="16" style="138" customWidth="1"/>
    <col min="3592" max="3592" width="1.42578125" style="138" customWidth="1"/>
    <col min="3593" max="3593" width="16" style="138" customWidth="1"/>
    <col min="3594" max="3594" width="1.42578125" style="138" customWidth="1"/>
    <col min="3595" max="3595" width="16" style="138" customWidth="1"/>
    <col min="3596" max="3596" width="1.42578125" style="138" customWidth="1"/>
    <col min="3597" max="3597" width="16" style="138" customWidth="1"/>
    <col min="3598" max="3598" width="1.42578125" style="138" customWidth="1"/>
    <col min="3599" max="3599" width="16" style="138" customWidth="1"/>
    <col min="3600" max="3840" width="9.140625" style="138"/>
    <col min="3841" max="3841" width="0" style="138" hidden="1" customWidth="1"/>
    <col min="3842" max="3842" width="2.7109375" style="138" customWidth="1"/>
    <col min="3843" max="3843" width="21.28515625" style="138" customWidth="1"/>
    <col min="3844" max="3844" width="1.42578125" style="138" customWidth="1"/>
    <col min="3845" max="3845" width="16" style="138" customWidth="1"/>
    <col min="3846" max="3846" width="1.42578125" style="138" customWidth="1"/>
    <col min="3847" max="3847" width="16" style="138" customWidth="1"/>
    <col min="3848" max="3848" width="1.42578125" style="138" customWidth="1"/>
    <col min="3849" max="3849" width="16" style="138" customWidth="1"/>
    <col min="3850" max="3850" width="1.42578125" style="138" customWidth="1"/>
    <col min="3851" max="3851" width="16" style="138" customWidth="1"/>
    <col min="3852" max="3852" width="1.42578125" style="138" customWidth="1"/>
    <col min="3853" max="3853" width="16" style="138" customWidth="1"/>
    <col min="3854" max="3854" width="1.42578125" style="138" customWidth="1"/>
    <col min="3855" max="3855" width="16" style="138" customWidth="1"/>
    <col min="3856" max="4096" width="9.140625" style="138"/>
    <col min="4097" max="4097" width="0" style="138" hidden="1" customWidth="1"/>
    <col min="4098" max="4098" width="2.7109375" style="138" customWidth="1"/>
    <col min="4099" max="4099" width="21.28515625" style="138" customWidth="1"/>
    <col min="4100" max="4100" width="1.42578125" style="138" customWidth="1"/>
    <col min="4101" max="4101" width="16" style="138" customWidth="1"/>
    <col min="4102" max="4102" width="1.42578125" style="138" customWidth="1"/>
    <col min="4103" max="4103" width="16" style="138" customWidth="1"/>
    <col min="4104" max="4104" width="1.42578125" style="138" customWidth="1"/>
    <col min="4105" max="4105" width="16" style="138" customWidth="1"/>
    <col min="4106" max="4106" width="1.42578125" style="138" customWidth="1"/>
    <col min="4107" max="4107" width="16" style="138" customWidth="1"/>
    <col min="4108" max="4108" width="1.42578125" style="138" customWidth="1"/>
    <col min="4109" max="4109" width="16" style="138" customWidth="1"/>
    <col min="4110" max="4110" width="1.42578125" style="138" customWidth="1"/>
    <col min="4111" max="4111" width="16" style="138" customWidth="1"/>
    <col min="4112" max="4352" width="9.140625" style="138"/>
    <col min="4353" max="4353" width="0" style="138" hidden="1" customWidth="1"/>
    <col min="4354" max="4354" width="2.7109375" style="138" customWidth="1"/>
    <col min="4355" max="4355" width="21.28515625" style="138" customWidth="1"/>
    <col min="4356" max="4356" width="1.42578125" style="138" customWidth="1"/>
    <col min="4357" max="4357" width="16" style="138" customWidth="1"/>
    <col min="4358" max="4358" width="1.42578125" style="138" customWidth="1"/>
    <col min="4359" max="4359" width="16" style="138" customWidth="1"/>
    <col min="4360" max="4360" width="1.42578125" style="138" customWidth="1"/>
    <col min="4361" max="4361" width="16" style="138" customWidth="1"/>
    <col min="4362" max="4362" width="1.42578125" style="138" customWidth="1"/>
    <col min="4363" max="4363" width="16" style="138" customWidth="1"/>
    <col min="4364" max="4364" width="1.42578125" style="138" customWidth="1"/>
    <col min="4365" max="4365" width="16" style="138" customWidth="1"/>
    <col min="4366" max="4366" width="1.42578125" style="138" customWidth="1"/>
    <col min="4367" max="4367" width="16" style="138" customWidth="1"/>
    <col min="4368" max="4608" width="9.140625" style="138"/>
    <col min="4609" max="4609" width="0" style="138" hidden="1" customWidth="1"/>
    <col min="4610" max="4610" width="2.7109375" style="138" customWidth="1"/>
    <col min="4611" max="4611" width="21.28515625" style="138" customWidth="1"/>
    <col min="4612" max="4612" width="1.42578125" style="138" customWidth="1"/>
    <col min="4613" max="4613" width="16" style="138" customWidth="1"/>
    <col min="4614" max="4614" width="1.42578125" style="138" customWidth="1"/>
    <col min="4615" max="4615" width="16" style="138" customWidth="1"/>
    <col min="4616" max="4616" width="1.42578125" style="138" customWidth="1"/>
    <col min="4617" max="4617" width="16" style="138" customWidth="1"/>
    <col min="4618" max="4618" width="1.42578125" style="138" customWidth="1"/>
    <col min="4619" max="4619" width="16" style="138" customWidth="1"/>
    <col min="4620" max="4620" width="1.42578125" style="138" customWidth="1"/>
    <col min="4621" max="4621" width="16" style="138" customWidth="1"/>
    <col min="4622" max="4622" width="1.42578125" style="138" customWidth="1"/>
    <col min="4623" max="4623" width="16" style="138" customWidth="1"/>
    <col min="4624" max="4864" width="9.140625" style="138"/>
    <col min="4865" max="4865" width="0" style="138" hidden="1" customWidth="1"/>
    <col min="4866" max="4866" width="2.7109375" style="138" customWidth="1"/>
    <col min="4867" max="4867" width="21.28515625" style="138" customWidth="1"/>
    <col min="4868" max="4868" width="1.42578125" style="138" customWidth="1"/>
    <col min="4869" max="4869" width="16" style="138" customWidth="1"/>
    <col min="4870" max="4870" width="1.42578125" style="138" customWidth="1"/>
    <col min="4871" max="4871" width="16" style="138" customWidth="1"/>
    <col min="4872" max="4872" width="1.42578125" style="138" customWidth="1"/>
    <col min="4873" max="4873" width="16" style="138" customWidth="1"/>
    <col min="4874" max="4874" width="1.42578125" style="138" customWidth="1"/>
    <col min="4875" max="4875" width="16" style="138" customWidth="1"/>
    <col min="4876" max="4876" width="1.42578125" style="138" customWidth="1"/>
    <col min="4877" max="4877" width="16" style="138" customWidth="1"/>
    <col min="4878" max="4878" width="1.42578125" style="138" customWidth="1"/>
    <col min="4879" max="4879" width="16" style="138" customWidth="1"/>
    <col min="4880" max="5120" width="9.140625" style="138"/>
    <col min="5121" max="5121" width="0" style="138" hidden="1" customWidth="1"/>
    <col min="5122" max="5122" width="2.7109375" style="138" customWidth="1"/>
    <col min="5123" max="5123" width="21.28515625" style="138" customWidth="1"/>
    <col min="5124" max="5124" width="1.42578125" style="138" customWidth="1"/>
    <col min="5125" max="5125" width="16" style="138" customWidth="1"/>
    <col min="5126" max="5126" width="1.42578125" style="138" customWidth="1"/>
    <col min="5127" max="5127" width="16" style="138" customWidth="1"/>
    <col min="5128" max="5128" width="1.42578125" style="138" customWidth="1"/>
    <col min="5129" max="5129" width="16" style="138" customWidth="1"/>
    <col min="5130" max="5130" width="1.42578125" style="138" customWidth="1"/>
    <col min="5131" max="5131" width="16" style="138" customWidth="1"/>
    <col min="5132" max="5132" width="1.42578125" style="138" customWidth="1"/>
    <col min="5133" max="5133" width="16" style="138" customWidth="1"/>
    <col min="5134" max="5134" width="1.42578125" style="138" customWidth="1"/>
    <col min="5135" max="5135" width="16" style="138" customWidth="1"/>
    <col min="5136" max="5376" width="9.140625" style="138"/>
    <col min="5377" max="5377" width="0" style="138" hidden="1" customWidth="1"/>
    <col min="5378" max="5378" width="2.7109375" style="138" customWidth="1"/>
    <col min="5379" max="5379" width="21.28515625" style="138" customWidth="1"/>
    <col min="5380" max="5380" width="1.42578125" style="138" customWidth="1"/>
    <col min="5381" max="5381" width="16" style="138" customWidth="1"/>
    <col min="5382" max="5382" width="1.42578125" style="138" customWidth="1"/>
    <col min="5383" max="5383" width="16" style="138" customWidth="1"/>
    <col min="5384" max="5384" width="1.42578125" style="138" customWidth="1"/>
    <col min="5385" max="5385" width="16" style="138" customWidth="1"/>
    <col min="5386" max="5386" width="1.42578125" style="138" customWidth="1"/>
    <col min="5387" max="5387" width="16" style="138" customWidth="1"/>
    <col min="5388" max="5388" width="1.42578125" style="138" customWidth="1"/>
    <col min="5389" max="5389" width="16" style="138" customWidth="1"/>
    <col min="5390" max="5390" width="1.42578125" style="138" customWidth="1"/>
    <col min="5391" max="5391" width="16" style="138" customWidth="1"/>
    <col min="5392" max="5632" width="9.140625" style="138"/>
    <col min="5633" max="5633" width="0" style="138" hidden="1" customWidth="1"/>
    <col min="5634" max="5634" width="2.7109375" style="138" customWidth="1"/>
    <col min="5635" max="5635" width="21.28515625" style="138" customWidth="1"/>
    <col min="5636" max="5636" width="1.42578125" style="138" customWidth="1"/>
    <col min="5637" max="5637" width="16" style="138" customWidth="1"/>
    <col min="5638" max="5638" width="1.42578125" style="138" customWidth="1"/>
    <col min="5639" max="5639" width="16" style="138" customWidth="1"/>
    <col min="5640" max="5640" width="1.42578125" style="138" customWidth="1"/>
    <col min="5641" max="5641" width="16" style="138" customWidth="1"/>
    <col min="5642" max="5642" width="1.42578125" style="138" customWidth="1"/>
    <col min="5643" max="5643" width="16" style="138" customWidth="1"/>
    <col min="5644" max="5644" width="1.42578125" style="138" customWidth="1"/>
    <col min="5645" max="5645" width="16" style="138" customWidth="1"/>
    <col min="5646" max="5646" width="1.42578125" style="138" customWidth="1"/>
    <col min="5647" max="5647" width="16" style="138" customWidth="1"/>
    <col min="5648" max="5888" width="9.140625" style="138"/>
    <col min="5889" max="5889" width="0" style="138" hidden="1" customWidth="1"/>
    <col min="5890" max="5890" width="2.7109375" style="138" customWidth="1"/>
    <col min="5891" max="5891" width="21.28515625" style="138" customWidth="1"/>
    <col min="5892" max="5892" width="1.42578125" style="138" customWidth="1"/>
    <col min="5893" max="5893" width="16" style="138" customWidth="1"/>
    <col min="5894" max="5894" width="1.42578125" style="138" customWidth="1"/>
    <col min="5895" max="5895" width="16" style="138" customWidth="1"/>
    <col min="5896" max="5896" width="1.42578125" style="138" customWidth="1"/>
    <col min="5897" max="5897" width="16" style="138" customWidth="1"/>
    <col min="5898" max="5898" width="1.42578125" style="138" customWidth="1"/>
    <col min="5899" max="5899" width="16" style="138" customWidth="1"/>
    <col min="5900" max="5900" width="1.42578125" style="138" customWidth="1"/>
    <col min="5901" max="5901" width="16" style="138" customWidth="1"/>
    <col min="5902" max="5902" width="1.42578125" style="138" customWidth="1"/>
    <col min="5903" max="5903" width="16" style="138" customWidth="1"/>
    <col min="5904" max="6144" width="9.140625" style="138"/>
    <col min="6145" max="6145" width="0" style="138" hidden="1" customWidth="1"/>
    <col min="6146" max="6146" width="2.7109375" style="138" customWidth="1"/>
    <col min="6147" max="6147" width="21.28515625" style="138" customWidth="1"/>
    <col min="6148" max="6148" width="1.42578125" style="138" customWidth="1"/>
    <col min="6149" max="6149" width="16" style="138" customWidth="1"/>
    <col min="6150" max="6150" width="1.42578125" style="138" customWidth="1"/>
    <col min="6151" max="6151" width="16" style="138" customWidth="1"/>
    <col min="6152" max="6152" width="1.42578125" style="138" customWidth="1"/>
    <col min="6153" max="6153" width="16" style="138" customWidth="1"/>
    <col min="6154" max="6154" width="1.42578125" style="138" customWidth="1"/>
    <col min="6155" max="6155" width="16" style="138" customWidth="1"/>
    <col min="6156" max="6156" width="1.42578125" style="138" customWidth="1"/>
    <col min="6157" max="6157" width="16" style="138" customWidth="1"/>
    <col min="6158" max="6158" width="1.42578125" style="138" customWidth="1"/>
    <col min="6159" max="6159" width="16" style="138" customWidth="1"/>
    <col min="6160" max="6400" width="9.140625" style="138"/>
    <col min="6401" max="6401" width="0" style="138" hidden="1" customWidth="1"/>
    <col min="6402" max="6402" width="2.7109375" style="138" customWidth="1"/>
    <col min="6403" max="6403" width="21.28515625" style="138" customWidth="1"/>
    <col min="6404" max="6404" width="1.42578125" style="138" customWidth="1"/>
    <col min="6405" max="6405" width="16" style="138" customWidth="1"/>
    <col min="6406" max="6406" width="1.42578125" style="138" customWidth="1"/>
    <col min="6407" max="6407" width="16" style="138" customWidth="1"/>
    <col min="6408" max="6408" width="1.42578125" style="138" customWidth="1"/>
    <col min="6409" max="6409" width="16" style="138" customWidth="1"/>
    <col min="6410" max="6410" width="1.42578125" style="138" customWidth="1"/>
    <col min="6411" max="6411" width="16" style="138" customWidth="1"/>
    <col min="6412" max="6412" width="1.42578125" style="138" customWidth="1"/>
    <col min="6413" max="6413" width="16" style="138" customWidth="1"/>
    <col min="6414" max="6414" width="1.42578125" style="138" customWidth="1"/>
    <col min="6415" max="6415" width="16" style="138" customWidth="1"/>
    <col min="6416" max="6656" width="9.140625" style="138"/>
    <col min="6657" max="6657" width="0" style="138" hidden="1" customWidth="1"/>
    <col min="6658" max="6658" width="2.7109375" style="138" customWidth="1"/>
    <col min="6659" max="6659" width="21.28515625" style="138" customWidth="1"/>
    <col min="6660" max="6660" width="1.42578125" style="138" customWidth="1"/>
    <col min="6661" max="6661" width="16" style="138" customWidth="1"/>
    <col min="6662" max="6662" width="1.42578125" style="138" customWidth="1"/>
    <col min="6663" max="6663" width="16" style="138" customWidth="1"/>
    <col min="6664" max="6664" width="1.42578125" style="138" customWidth="1"/>
    <col min="6665" max="6665" width="16" style="138" customWidth="1"/>
    <col min="6666" max="6666" width="1.42578125" style="138" customWidth="1"/>
    <col min="6667" max="6667" width="16" style="138" customWidth="1"/>
    <col min="6668" max="6668" width="1.42578125" style="138" customWidth="1"/>
    <col min="6669" max="6669" width="16" style="138" customWidth="1"/>
    <col min="6670" max="6670" width="1.42578125" style="138" customWidth="1"/>
    <col min="6671" max="6671" width="16" style="138" customWidth="1"/>
    <col min="6672" max="6912" width="9.140625" style="138"/>
    <col min="6913" max="6913" width="0" style="138" hidden="1" customWidth="1"/>
    <col min="6914" max="6914" width="2.7109375" style="138" customWidth="1"/>
    <col min="6915" max="6915" width="21.28515625" style="138" customWidth="1"/>
    <col min="6916" max="6916" width="1.42578125" style="138" customWidth="1"/>
    <col min="6917" max="6917" width="16" style="138" customWidth="1"/>
    <col min="6918" max="6918" width="1.42578125" style="138" customWidth="1"/>
    <col min="6919" max="6919" width="16" style="138" customWidth="1"/>
    <col min="6920" max="6920" width="1.42578125" style="138" customWidth="1"/>
    <col min="6921" max="6921" width="16" style="138" customWidth="1"/>
    <col min="6922" max="6922" width="1.42578125" style="138" customWidth="1"/>
    <col min="6923" max="6923" width="16" style="138" customWidth="1"/>
    <col min="6924" max="6924" width="1.42578125" style="138" customWidth="1"/>
    <col min="6925" max="6925" width="16" style="138" customWidth="1"/>
    <col min="6926" max="6926" width="1.42578125" style="138" customWidth="1"/>
    <col min="6927" max="6927" width="16" style="138" customWidth="1"/>
    <col min="6928" max="7168" width="9.140625" style="138"/>
    <col min="7169" max="7169" width="0" style="138" hidden="1" customWidth="1"/>
    <col min="7170" max="7170" width="2.7109375" style="138" customWidth="1"/>
    <col min="7171" max="7171" width="21.28515625" style="138" customWidth="1"/>
    <col min="7172" max="7172" width="1.42578125" style="138" customWidth="1"/>
    <col min="7173" max="7173" width="16" style="138" customWidth="1"/>
    <col min="7174" max="7174" width="1.42578125" style="138" customWidth="1"/>
    <col min="7175" max="7175" width="16" style="138" customWidth="1"/>
    <col min="7176" max="7176" width="1.42578125" style="138" customWidth="1"/>
    <col min="7177" max="7177" width="16" style="138" customWidth="1"/>
    <col min="7178" max="7178" width="1.42578125" style="138" customWidth="1"/>
    <col min="7179" max="7179" width="16" style="138" customWidth="1"/>
    <col min="7180" max="7180" width="1.42578125" style="138" customWidth="1"/>
    <col min="7181" max="7181" width="16" style="138" customWidth="1"/>
    <col min="7182" max="7182" width="1.42578125" style="138" customWidth="1"/>
    <col min="7183" max="7183" width="16" style="138" customWidth="1"/>
    <col min="7184" max="7424" width="9.140625" style="138"/>
    <col min="7425" max="7425" width="0" style="138" hidden="1" customWidth="1"/>
    <col min="7426" max="7426" width="2.7109375" style="138" customWidth="1"/>
    <col min="7427" max="7427" width="21.28515625" style="138" customWidth="1"/>
    <col min="7428" max="7428" width="1.42578125" style="138" customWidth="1"/>
    <col min="7429" max="7429" width="16" style="138" customWidth="1"/>
    <col min="7430" max="7430" width="1.42578125" style="138" customWidth="1"/>
    <col min="7431" max="7431" width="16" style="138" customWidth="1"/>
    <col min="7432" max="7432" width="1.42578125" style="138" customWidth="1"/>
    <col min="7433" max="7433" width="16" style="138" customWidth="1"/>
    <col min="7434" max="7434" width="1.42578125" style="138" customWidth="1"/>
    <col min="7435" max="7435" width="16" style="138" customWidth="1"/>
    <col min="7436" max="7436" width="1.42578125" style="138" customWidth="1"/>
    <col min="7437" max="7437" width="16" style="138" customWidth="1"/>
    <col min="7438" max="7438" width="1.42578125" style="138" customWidth="1"/>
    <col min="7439" max="7439" width="16" style="138" customWidth="1"/>
    <col min="7440" max="7680" width="9.140625" style="138"/>
    <col min="7681" max="7681" width="0" style="138" hidden="1" customWidth="1"/>
    <col min="7682" max="7682" width="2.7109375" style="138" customWidth="1"/>
    <col min="7683" max="7683" width="21.28515625" style="138" customWidth="1"/>
    <col min="7684" max="7684" width="1.42578125" style="138" customWidth="1"/>
    <col min="7685" max="7685" width="16" style="138" customWidth="1"/>
    <col min="7686" max="7686" width="1.42578125" style="138" customWidth="1"/>
    <col min="7687" max="7687" width="16" style="138" customWidth="1"/>
    <col min="7688" max="7688" width="1.42578125" style="138" customWidth="1"/>
    <col min="7689" max="7689" width="16" style="138" customWidth="1"/>
    <col min="7690" max="7690" width="1.42578125" style="138" customWidth="1"/>
    <col min="7691" max="7691" width="16" style="138" customWidth="1"/>
    <col min="7692" max="7692" width="1.42578125" style="138" customWidth="1"/>
    <col min="7693" max="7693" width="16" style="138" customWidth="1"/>
    <col min="7694" max="7694" width="1.42578125" style="138" customWidth="1"/>
    <col min="7695" max="7695" width="16" style="138" customWidth="1"/>
    <col min="7696" max="7936" width="9.140625" style="138"/>
    <col min="7937" max="7937" width="0" style="138" hidden="1" customWidth="1"/>
    <col min="7938" max="7938" width="2.7109375" style="138" customWidth="1"/>
    <col min="7939" max="7939" width="21.28515625" style="138" customWidth="1"/>
    <col min="7940" max="7940" width="1.42578125" style="138" customWidth="1"/>
    <col min="7941" max="7941" width="16" style="138" customWidth="1"/>
    <col min="7942" max="7942" width="1.42578125" style="138" customWidth="1"/>
    <col min="7943" max="7943" width="16" style="138" customWidth="1"/>
    <col min="7944" max="7944" width="1.42578125" style="138" customWidth="1"/>
    <col min="7945" max="7945" width="16" style="138" customWidth="1"/>
    <col min="7946" max="7946" width="1.42578125" style="138" customWidth="1"/>
    <col min="7947" max="7947" width="16" style="138" customWidth="1"/>
    <col min="7948" max="7948" width="1.42578125" style="138" customWidth="1"/>
    <col min="7949" max="7949" width="16" style="138" customWidth="1"/>
    <col min="7950" max="7950" width="1.42578125" style="138" customWidth="1"/>
    <col min="7951" max="7951" width="16" style="138" customWidth="1"/>
    <col min="7952" max="8192" width="9.140625" style="138"/>
    <col min="8193" max="8193" width="0" style="138" hidden="1" customWidth="1"/>
    <col min="8194" max="8194" width="2.7109375" style="138" customWidth="1"/>
    <col min="8195" max="8195" width="21.28515625" style="138" customWidth="1"/>
    <col min="8196" max="8196" width="1.42578125" style="138" customWidth="1"/>
    <col min="8197" max="8197" width="16" style="138" customWidth="1"/>
    <col min="8198" max="8198" width="1.42578125" style="138" customWidth="1"/>
    <col min="8199" max="8199" width="16" style="138" customWidth="1"/>
    <col min="8200" max="8200" width="1.42578125" style="138" customWidth="1"/>
    <col min="8201" max="8201" width="16" style="138" customWidth="1"/>
    <col min="8202" max="8202" width="1.42578125" style="138" customWidth="1"/>
    <col min="8203" max="8203" width="16" style="138" customWidth="1"/>
    <col min="8204" max="8204" width="1.42578125" style="138" customWidth="1"/>
    <col min="8205" max="8205" width="16" style="138" customWidth="1"/>
    <col min="8206" max="8206" width="1.42578125" style="138" customWidth="1"/>
    <col min="8207" max="8207" width="16" style="138" customWidth="1"/>
    <col min="8208" max="8448" width="9.140625" style="138"/>
    <col min="8449" max="8449" width="0" style="138" hidden="1" customWidth="1"/>
    <col min="8450" max="8450" width="2.7109375" style="138" customWidth="1"/>
    <col min="8451" max="8451" width="21.28515625" style="138" customWidth="1"/>
    <col min="8452" max="8452" width="1.42578125" style="138" customWidth="1"/>
    <col min="8453" max="8453" width="16" style="138" customWidth="1"/>
    <col min="8454" max="8454" width="1.42578125" style="138" customWidth="1"/>
    <col min="8455" max="8455" width="16" style="138" customWidth="1"/>
    <col min="8456" max="8456" width="1.42578125" style="138" customWidth="1"/>
    <col min="8457" max="8457" width="16" style="138" customWidth="1"/>
    <col min="8458" max="8458" width="1.42578125" style="138" customWidth="1"/>
    <col min="8459" max="8459" width="16" style="138" customWidth="1"/>
    <col min="8460" max="8460" width="1.42578125" style="138" customWidth="1"/>
    <col min="8461" max="8461" width="16" style="138" customWidth="1"/>
    <col min="8462" max="8462" width="1.42578125" style="138" customWidth="1"/>
    <col min="8463" max="8463" width="16" style="138" customWidth="1"/>
    <col min="8464" max="8704" width="9.140625" style="138"/>
    <col min="8705" max="8705" width="0" style="138" hidden="1" customWidth="1"/>
    <col min="8706" max="8706" width="2.7109375" style="138" customWidth="1"/>
    <col min="8707" max="8707" width="21.28515625" style="138" customWidth="1"/>
    <col min="8708" max="8708" width="1.42578125" style="138" customWidth="1"/>
    <col min="8709" max="8709" width="16" style="138" customWidth="1"/>
    <col min="8710" max="8710" width="1.42578125" style="138" customWidth="1"/>
    <col min="8711" max="8711" width="16" style="138" customWidth="1"/>
    <col min="8712" max="8712" width="1.42578125" style="138" customWidth="1"/>
    <col min="8713" max="8713" width="16" style="138" customWidth="1"/>
    <col min="8714" max="8714" width="1.42578125" style="138" customWidth="1"/>
    <col min="8715" max="8715" width="16" style="138" customWidth="1"/>
    <col min="8716" max="8716" width="1.42578125" style="138" customWidth="1"/>
    <col min="8717" max="8717" width="16" style="138" customWidth="1"/>
    <col min="8718" max="8718" width="1.42578125" style="138" customWidth="1"/>
    <col min="8719" max="8719" width="16" style="138" customWidth="1"/>
    <col min="8720" max="8960" width="9.140625" style="138"/>
    <col min="8961" max="8961" width="0" style="138" hidden="1" customWidth="1"/>
    <col min="8962" max="8962" width="2.7109375" style="138" customWidth="1"/>
    <col min="8963" max="8963" width="21.28515625" style="138" customWidth="1"/>
    <col min="8964" max="8964" width="1.42578125" style="138" customWidth="1"/>
    <col min="8965" max="8965" width="16" style="138" customWidth="1"/>
    <col min="8966" max="8966" width="1.42578125" style="138" customWidth="1"/>
    <col min="8967" max="8967" width="16" style="138" customWidth="1"/>
    <col min="8968" max="8968" width="1.42578125" style="138" customWidth="1"/>
    <col min="8969" max="8969" width="16" style="138" customWidth="1"/>
    <col min="8970" max="8970" width="1.42578125" style="138" customWidth="1"/>
    <col min="8971" max="8971" width="16" style="138" customWidth="1"/>
    <col min="8972" max="8972" width="1.42578125" style="138" customWidth="1"/>
    <col min="8973" max="8973" width="16" style="138" customWidth="1"/>
    <col min="8974" max="8974" width="1.42578125" style="138" customWidth="1"/>
    <col min="8975" max="8975" width="16" style="138" customWidth="1"/>
    <col min="8976" max="9216" width="9.140625" style="138"/>
    <col min="9217" max="9217" width="0" style="138" hidden="1" customWidth="1"/>
    <col min="9218" max="9218" width="2.7109375" style="138" customWidth="1"/>
    <col min="9219" max="9219" width="21.28515625" style="138" customWidth="1"/>
    <col min="9220" max="9220" width="1.42578125" style="138" customWidth="1"/>
    <col min="9221" max="9221" width="16" style="138" customWidth="1"/>
    <col min="9222" max="9222" width="1.42578125" style="138" customWidth="1"/>
    <col min="9223" max="9223" width="16" style="138" customWidth="1"/>
    <col min="9224" max="9224" width="1.42578125" style="138" customWidth="1"/>
    <col min="9225" max="9225" width="16" style="138" customWidth="1"/>
    <col min="9226" max="9226" width="1.42578125" style="138" customWidth="1"/>
    <col min="9227" max="9227" width="16" style="138" customWidth="1"/>
    <col min="9228" max="9228" width="1.42578125" style="138" customWidth="1"/>
    <col min="9229" max="9229" width="16" style="138" customWidth="1"/>
    <col min="9230" max="9230" width="1.42578125" style="138" customWidth="1"/>
    <col min="9231" max="9231" width="16" style="138" customWidth="1"/>
    <col min="9232" max="9472" width="9.140625" style="138"/>
    <col min="9473" max="9473" width="0" style="138" hidden="1" customWidth="1"/>
    <col min="9474" max="9474" width="2.7109375" style="138" customWidth="1"/>
    <col min="9475" max="9475" width="21.28515625" style="138" customWidth="1"/>
    <col min="9476" max="9476" width="1.42578125" style="138" customWidth="1"/>
    <col min="9477" max="9477" width="16" style="138" customWidth="1"/>
    <col min="9478" max="9478" width="1.42578125" style="138" customWidth="1"/>
    <col min="9479" max="9479" width="16" style="138" customWidth="1"/>
    <col min="9480" max="9480" width="1.42578125" style="138" customWidth="1"/>
    <col min="9481" max="9481" width="16" style="138" customWidth="1"/>
    <col min="9482" max="9482" width="1.42578125" style="138" customWidth="1"/>
    <col min="9483" max="9483" width="16" style="138" customWidth="1"/>
    <col min="9484" max="9484" width="1.42578125" style="138" customWidth="1"/>
    <col min="9485" max="9485" width="16" style="138" customWidth="1"/>
    <col min="9486" max="9486" width="1.42578125" style="138" customWidth="1"/>
    <col min="9487" max="9487" width="16" style="138" customWidth="1"/>
    <col min="9488" max="9728" width="9.140625" style="138"/>
    <col min="9729" max="9729" width="0" style="138" hidden="1" customWidth="1"/>
    <col min="9730" max="9730" width="2.7109375" style="138" customWidth="1"/>
    <col min="9731" max="9731" width="21.28515625" style="138" customWidth="1"/>
    <col min="9732" max="9732" width="1.42578125" style="138" customWidth="1"/>
    <col min="9733" max="9733" width="16" style="138" customWidth="1"/>
    <col min="9734" max="9734" width="1.42578125" style="138" customWidth="1"/>
    <col min="9735" max="9735" width="16" style="138" customWidth="1"/>
    <col min="9736" max="9736" width="1.42578125" style="138" customWidth="1"/>
    <col min="9737" max="9737" width="16" style="138" customWidth="1"/>
    <col min="9738" max="9738" width="1.42578125" style="138" customWidth="1"/>
    <col min="9739" max="9739" width="16" style="138" customWidth="1"/>
    <col min="9740" max="9740" width="1.42578125" style="138" customWidth="1"/>
    <col min="9741" max="9741" width="16" style="138" customWidth="1"/>
    <col min="9742" max="9742" width="1.42578125" style="138" customWidth="1"/>
    <col min="9743" max="9743" width="16" style="138" customWidth="1"/>
    <col min="9744" max="9984" width="9.140625" style="138"/>
    <col min="9985" max="9985" width="0" style="138" hidden="1" customWidth="1"/>
    <col min="9986" max="9986" width="2.7109375" style="138" customWidth="1"/>
    <col min="9987" max="9987" width="21.28515625" style="138" customWidth="1"/>
    <col min="9988" max="9988" width="1.42578125" style="138" customWidth="1"/>
    <col min="9989" max="9989" width="16" style="138" customWidth="1"/>
    <col min="9990" max="9990" width="1.42578125" style="138" customWidth="1"/>
    <col min="9991" max="9991" width="16" style="138" customWidth="1"/>
    <col min="9992" max="9992" width="1.42578125" style="138" customWidth="1"/>
    <col min="9993" max="9993" width="16" style="138" customWidth="1"/>
    <col min="9994" max="9994" width="1.42578125" style="138" customWidth="1"/>
    <col min="9995" max="9995" width="16" style="138" customWidth="1"/>
    <col min="9996" max="9996" width="1.42578125" style="138" customWidth="1"/>
    <col min="9997" max="9997" width="16" style="138" customWidth="1"/>
    <col min="9998" max="9998" width="1.42578125" style="138" customWidth="1"/>
    <col min="9999" max="9999" width="16" style="138" customWidth="1"/>
    <col min="10000" max="10240" width="9.140625" style="138"/>
    <col min="10241" max="10241" width="0" style="138" hidden="1" customWidth="1"/>
    <col min="10242" max="10242" width="2.7109375" style="138" customWidth="1"/>
    <col min="10243" max="10243" width="21.28515625" style="138" customWidth="1"/>
    <col min="10244" max="10244" width="1.42578125" style="138" customWidth="1"/>
    <col min="10245" max="10245" width="16" style="138" customWidth="1"/>
    <col min="10246" max="10246" width="1.42578125" style="138" customWidth="1"/>
    <col min="10247" max="10247" width="16" style="138" customWidth="1"/>
    <col min="10248" max="10248" width="1.42578125" style="138" customWidth="1"/>
    <col min="10249" max="10249" width="16" style="138" customWidth="1"/>
    <col min="10250" max="10250" width="1.42578125" style="138" customWidth="1"/>
    <col min="10251" max="10251" width="16" style="138" customWidth="1"/>
    <col min="10252" max="10252" width="1.42578125" style="138" customWidth="1"/>
    <col min="10253" max="10253" width="16" style="138" customWidth="1"/>
    <col min="10254" max="10254" width="1.42578125" style="138" customWidth="1"/>
    <col min="10255" max="10255" width="16" style="138" customWidth="1"/>
    <col min="10256" max="10496" width="9.140625" style="138"/>
    <col min="10497" max="10497" width="0" style="138" hidden="1" customWidth="1"/>
    <col min="10498" max="10498" width="2.7109375" style="138" customWidth="1"/>
    <col min="10499" max="10499" width="21.28515625" style="138" customWidth="1"/>
    <col min="10500" max="10500" width="1.42578125" style="138" customWidth="1"/>
    <col min="10501" max="10501" width="16" style="138" customWidth="1"/>
    <col min="10502" max="10502" width="1.42578125" style="138" customWidth="1"/>
    <col min="10503" max="10503" width="16" style="138" customWidth="1"/>
    <col min="10504" max="10504" width="1.42578125" style="138" customWidth="1"/>
    <col min="10505" max="10505" width="16" style="138" customWidth="1"/>
    <col min="10506" max="10506" width="1.42578125" style="138" customWidth="1"/>
    <col min="10507" max="10507" width="16" style="138" customWidth="1"/>
    <col min="10508" max="10508" width="1.42578125" style="138" customWidth="1"/>
    <col min="10509" max="10509" width="16" style="138" customWidth="1"/>
    <col min="10510" max="10510" width="1.42578125" style="138" customWidth="1"/>
    <col min="10511" max="10511" width="16" style="138" customWidth="1"/>
    <col min="10512" max="10752" width="9.140625" style="138"/>
    <col min="10753" max="10753" width="0" style="138" hidden="1" customWidth="1"/>
    <col min="10754" max="10754" width="2.7109375" style="138" customWidth="1"/>
    <col min="10755" max="10755" width="21.28515625" style="138" customWidth="1"/>
    <col min="10756" max="10756" width="1.42578125" style="138" customWidth="1"/>
    <col min="10757" max="10757" width="16" style="138" customWidth="1"/>
    <col min="10758" max="10758" width="1.42578125" style="138" customWidth="1"/>
    <col min="10759" max="10759" width="16" style="138" customWidth="1"/>
    <col min="10760" max="10760" width="1.42578125" style="138" customWidth="1"/>
    <col min="10761" max="10761" width="16" style="138" customWidth="1"/>
    <col min="10762" max="10762" width="1.42578125" style="138" customWidth="1"/>
    <col min="10763" max="10763" width="16" style="138" customWidth="1"/>
    <col min="10764" max="10764" width="1.42578125" style="138" customWidth="1"/>
    <col min="10765" max="10765" width="16" style="138" customWidth="1"/>
    <col min="10766" max="10766" width="1.42578125" style="138" customWidth="1"/>
    <col min="10767" max="10767" width="16" style="138" customWidth="1"/>
    <col min="10768" max="11008" width="9.140625" style="138"/>
    <col min="11009" max="11009" width="0" style="138" hidden="1" customWidth="1"/>
    <col min="11010" max="11010" width="2.7109375" style="138" customWidth="1"/>
    <col min="11011" max="11011" width="21.28515625" style="138" customWidth="1"/>
    <col min="11012" max="11012" width="1.42578125" style="138" customWidth="1"/>
    <col min="11013" max="11013" width="16" style="138" customWidth="1"/>
    <col min="11014" max="11014" width="1.42578125" style="138" customWidth="1"/>
    <col min="11015" max="11015" width="16" style="138" customWidth="1"/>
    <col min="11016" max="11016" width="1.42578125" style="138" customWidth="1"/>
    <col min="11017" max="11017" width="16" style="138" customWidth="1"/>
    <col min="11018" max="11018" width="1.42578125" style="138" customWidth="1"/>
    <col min="11019" max="11019" width="16" style="138" customWidth="1"/>
    <col min="11020" max="11020" width="1.42578125" style="138" customWidth="1"/>
    <col min="11021" max="11021" width="16" style="138" customWidth="1"/>
    <col min="11022" max="11022" width="1.42578125" style="138" customWidth="1"/>
    <col min="11023" max="11023" width="16" style="138" customWidth="1"/>
    <col min="11024" max="11264" width="9.140625" style="138"/>
    <col min="11265" max="11265" width="0" style="138" hidden="1" customWidth="1"/>
    <col min="11266" max="11266" width="2.7109375" style="138" customWidth="1"/>
    <col min="11267" max="11267" width="21.28515625" style="138" customWidth="1"/>
    <col min="11268" max="11268" width="1.42578125" style="138" customWidth="1"/>
    <col min="11269" max="11269" width="16" style="138" customWidth="1"/>
    <col min="11270" max="11270" width="1.42578125" style="138" customWidth="1"/>
    <col min="11271" max="11271" width="16" style="138" customWidth="1"/>
    <col min="11272" max="11272" width="1.42578125" style="138" customWidth="1"/>
    <col min="11273" max="11273" width="16" style="138" customWidth="1"/>
    <col min="11274" max="11274" width="1.42578125" style="138" customWidth="1"/>
    <col min="11275" max="11275" width="16" style="138" customWidth="1"/>
    <col min="11276" max="11276" width="1.42578125" style="138" customWidth="1"/>
    <col min="11277" max="11277" width="16" style="138" customWidth="1"/>
    <col min="11278" max="11278" width="1.42578125" style="138" customWidth="1"/>
    <col min="11279" max="11279" width="16" style="138" customWidth="1"/>
    <col min="11280" max="11520" width="9.140625" style="138"/>
    <col min="11521" max="11521" width="0" style="138" hidden="1" customWidth="1"/>
    <col min="11522" max="11522" width="2.7109375" style="138" customWidth="1"/>
    <col min="11523" max="11523" width="21.28515625" style="138" customWidth="1"/>
    <col min="11524" max="11524" width="1.42578125" style="138" customWidth="1"/>
    <col min="11525" max="11525" width="16" style="138" customWidth="1"/>
    <col min="11526" max="11526" width="1.42578125" style="138" customWidth="1"/>
    <col min="11527" max="11527" width="16" style="138" customWidth="1"/>
    <col min="11528" max="11528" width="1.42578125" style="138" customWidth="1"/>
    <col min="11529" max="11529" width="16" style="138" customWidth="1"/>
    <col min="11530" max="11530" width="1.42578125" style="138" customWidth="1"/>
    <col min="11531" max="11531" width="16" style="138" customWidth="1"/>
    <col min="11532" max="11532" width="1.42578125" style="138" customWidth="1"/>
    <col min="11533" max="11533" width="16" style="138" customWidth="1"/>
    <col min="11534" max="11534" width="1.42578125" style="138" customWidth="1"/>
    <col min="11535" max="11535" width="16" style="138" customWidth="1"/>
    <col min="11536" max="11776" width="9.140625" style="138"/>
    <col min="11777" max="11777" width="0" style="138" hidden="1" customWidth="1"/>
    <col min="11778" max="11778" width="2.7109375" style="138" customWidth="1"/>
    <col min="11779" max="11779" width="21.28515625" style="138" customWidth="1"/>
    <col min="11780" max="11780" width="1.42578125" style="138" customWidth="1"/>
    <col min="11781" max="11781" width="16" style="138" customWidth="1"/>
    <col min="11782" max="11782" width="1.42578125" style="138" customWidth="1"/>
    <col min="11783" max="11783" width="16" style="138" customWidth="1"/>
    <col min="11784" max="11784" width="1.42578125" style="138" customWidth="1"/>
    <col min="11785" max="11785" width="16" style="138" customWidth="1"/>
    <col min="11786" max="11786" width="1.42578125" style="138" customWidth="1"/>
    <col min="11787" max="11787" width="16" style="138" customWidth="1"/>
    <col min="11788" max="11788" width="1.42578125" style="138" customWidth="1"/>
    <col min="11789" max="11789" width="16" style="138" customWidth="1"/>
    <col min="11790" max="11790" width="1.42578125" style="138" customWidth="1"/>
    <col min="11791" max="11791" width="16" style="138" customWidth="1"/>
    <col min="11792" max="12032" width="9.140625" style="138"/>
    <col min="12033" max="12033" width="0" style="138" hidden="1" customWidth="1"/>
    <col min="12034" max="12034" width="2.7109375" style="138" customWidth="1"/>
    <col min="12035" max="12035" width="21.28515625" style="138" customWidth="1"/>
    <col min="12036" max="12036" width="1.42578125" style="138" customWidth="1"/>
    <col min="12037" max="12037" width="16" style="138" customWidth="1"/>
    <col min="12038" max="12038" width="1.42578125" style="138" customWidth="1"/>
    <col min="12039" max="12039" width="16" style="138" customWidth="1"/>
    <col min="12040" max="12040" width="1.42578125" style="138" customWidth="1"/>
    <col min="12041" max="12041" width="16" style="138" customWidth="1"/>
    <col min="12042" max="12042" width="1.42578125" style="138" customWidth="1"/>
    <col min="12043" max="12043" width="16" style="138" customWidth="1"/>
    <col min="12044" max="12044" width="1.42578125" style="138" customWidth="1"/>
    <col min="12045" max="12045" width="16" style="138" customWidth="1"/>
    <col min="12046" max="12046" width="1.42578125" style="138" customWidth="1"/>
    <col min="12047" max="12047" width="16" style="138" customWidth="1"/>
    <col min="12048" max="12288" width="9.140625" style="138"/>
    <col min="12289" max="12289" width="0" style="138" hidden="1" customWidth="1"/>
    <col min="12290" max="12290" width="2.7109375" style="138" customWidth="1"/>
    <col min="12291" max="12291" width="21.28515625" style="138" customWidth="1"/>
    <col min="12292" max="12292" width="1.42578125" style="138" customWidth="1"/>
    <col min="12293" max="12293" width="16" style="138" customWidth="1"/>
    <col min="12294" max="12294" width="1.42578125" style="138" customWidth="1"/>
    <col min="12295" max="12295" width="16" style="138" customWidth="1"/>
    <col min="12296" max="12296" width="1.42578125" style="138" customWidth="1"/>
    <col min="12297" max="12297" width="16" style="138" customWidth="1"/>
    <col min="12298" max="12298" width="1.42578125" style="138" customWidth="1"/>
    <col min="12299" max="12299" width="16" style="138" customWidth="1"/>
    <col min="12300" max="12300" width="1.42578125" style="138" customWidth="1"/>
    <col min="12301" max="12301" width="16" style="138" customWidth="1"/>
    <col min="12302" max="12302" width="1.42578125" style="138" customWidth="1"/>
    <col min="12303" max="12303" width="16" style="138" customWidth="1"/>
    <col min="12304" max="12544" width="9.140625" style="138"/>
    <col min="12545" max="12545" width="0" style="138" hidden="1" customWidth="1"/>
    <col min="12546" max="12546" width="2.7109375" style="138" customWidth="1"/>
    <col min="12547" max="12547" width="21.28515625" style="138" customWidth="1"/>
    <col min="12548" max="12548" width="1.42578125" style="138" customWidth="1"/>
    <col min="12549" max="12549" width="16" style="138" customWidth="1"/>
    <col min="12550" max="12550" width="1.42578125" style="138" customWidth="1"/>
    <col min="12551" max="12551" width="16" style="138" customWidth="1"/>
    <col min="12552" max="12552" width="1.42578125" style="138" customWidth="1"/>
    <col min="12553" max="12553" width="16" style="138" customWidth="1"/>
    <col min="12554" max="12554" width="1.42578125" style="138" customWidth="1"/>
    <col min="12555" max="12555" width="16" style="138" customWidth="1"/>
    <col min="12556" max="12556" width="1.42578125" style="138" customWidth="1"/>
    <col min="12557" max="12557" width="16" style="138" customWidth="1"/>
    <col min="12558" max="12558" width="1.42578125" style="138" customWidth="1"/>
    <col min="12559" max="12559" width="16" style="138" customWidth="1"/>
    <col min="12560" max="12800" width="9.140625" style="138"/>
    <col min="12801" max="12801" width="0" style="138" hidden="1" customWidth="1"/>
    <col min="12802" max="12802" width="2.7109375" style="138" customWidth="1"/>
    <col min="12803" max="12803" width="21.28515625" style="138" customWidth="1"/>
    <col min="12804" max="12804" width="1.42578125" style="138" customWidth="1"/>
    <col min="12805" max="12805" width="16" style="138" customWidth="1"/>
    <col min="12806" max="12806" width="1.42578125" style="138" customWidth="1"/>
    <col min="12807" max="12807" width="16" style="138" customWidth="1"/>
    <col min="12808" max="12808" width="1.42578125" style="138" customWidth="1"/>
    <col min="12809" max="12809" width="16" style="138" customWidth="1"/>
    <col min="12810" max="12810" width="1.42578125" style="138" customWidth="1"/>
    <col min="12811" max="12811" width="16" style="138" customWidth="1"/>
    <col min="12812" max="12812" width="1.42578125" style="138" customWidth="1"/>
    <col min="12813" max="12813" width="16" style="138" customWidth="1"/>
    <col min="12814" max="12814" width="1.42578125" style="138" customWidth="1"/>
    <col min="12815" max="12815" width="16" style="138" customWidth="1"/>
    <col min="12816" max="13056" width="9.140625" style="138"/>
    <col min="13057" max="13057" width="0" style="138" hidden="1" customWidth="1"/>
    <col min="13058" max="13058" width="2.7109375" style="138" customWidth="1"/>
    <col min="13059" max="13059" width="21.28515625" style="138" customWidth="1"/>
    <col min="13060" max="13060" width="1.42578125" style="138" customWidth="1"/>
    <col min="13061" max="13061" width="16" style="138" customWidth="1"/>
    <col min="13062" max="13062" width="1.42578125" style="138" customWidth="1"/>
    <col min="13063" max="13063" width="16" style="138" customWidth="1"/>
    <col min="13064" max="13064" width="1.42578125" style="138" customWidth="1"/>
    <col min="13065" max="13065" width="16" style="138" customWidth="1"/>
    <col min="13066" max="13066" width="1.42578125" style="138" customWidth="1"/>
    <col min="13067" max="13067" width="16" style="138" customWidth="1"/>
    <col min="13068" max="13068" width="1.42578125" style="138" customWidth="1"/>
    <col min="13069" max="13069" width="16" style="138" customWidth="1"/>
    <col min="13070" max="13070" width="1.42578125" style="138" customWidth="1"/>
    <col min="13071" max="13071" width="16" style="138" customWidth="1"/>
    <col min="13072" max="13312" width="9.140625" style="138"/>
    <col min="13313" max="13313" width="0" style="138" hidden="1" customWidth="1"/>
    <col min="13314" max="13314" width="2.7109375" style="138" customWidth="1"/>
    <col min="13315" max="13315" width="21.28515625" style="138" customWidth="1"/>
    <col min="13316" max="13316" width="1.42578125" style="138" customWidth="1"/>
    <col min="13317" max="13317" width="16" style="138" customWidth="1"/>
    <col min="13318" max="13318" width="1.42578125" style="138" customWidth="1"/>
    <col min="13319" max="13319" width="16" style="138" customWidth="1"/>
    <col min="13320" max="13320" width="1.42578125" style="138" customWidth="1"/>
    <col min="13321" max="13321" width="16" style="138" customWidth="1"/>
    <col min="13322" max="13322" width="1.42578125" style="138" customWidth="1"/>
    <col min="13323" max="13323" width="16" style="138" customWidth="1"/>
    <col min="13324" max="13324" width="1.42578125" style="138" customWidth="1"/>
    <col min="13325" max="13325" width="16" style="138" customWidth="1"/>
    <col min="13326" max="13326" width="1.42578125" style="138" customWidth="1"/>
    <col min="13327" max="13327" width="16" style="138" customWidth="1"/>
    <col min="13328" max="13568" width="9.140625" style="138"/>
    <col min="13569" max="13569" width="0" style="138" hidden="1" customWidth="1"/>
    <col min="13570" max="13570" width="2.7109375" style="138" customWidth="1"/>
    <col min="13571" max="13571" width="21.28515625" style="138" customWidth="1"/>
    <col min="13572" max="13572" width="1.42578125" style="138" customWidth="1"/>
    <col min="13573" max="13573" width="16" style="138" customWidth="1"/>
    <col min="13574" max="13574" width="1.42578125" style="138" customWidth="1"/>
    <col min="13575" max="13575" width="16" style="138" customWidth="1"/>
    <col min="13576" max="13576" width="1.42578125" style="138" customWidth="1"/>
    <col min="13577" max="13577" width="16" style="138" customWidth="1"/>
    <col min="13578" max="13578" width="1.42578125" style="138" customWidth="1"/>
    <col min="13579" max="13579" width="16" style="138" customWidth="1"/>
    <col min="13580" max="13580" width="1.42578125" style="138" customWidth="1"/>
    <col min="13581" max="13581" width="16" style="138" customWidth="1"/>
    <col min="13582" max="13582" width="1.42578125" style="138" customWidth="1"/>
    <col min="13583" max="13583" width="16" style="138" customWidth="1"/>
    <col min="13584" max="13824" width="9.140625" style="138"/>
    <col min="13825" max="13825" width="0" style="138" hidden="1" customWidth="1"/>
    <col min="13826" max="13826" width="2.7109375" style="138" customWidth="1"/>
    <col min="13827" max="13827" width="21.28515625" style="138" customWidth="1"/>
    <col min="13828" max="13828" width="1.42578125" style="138" customWidth="1"/>
    <col min="13829" max="13829" width="16" style="138" customWidth="1"/>
    <col min="13830" max="13830" width="1.42578125" style="138" customWidth="1"/>
    <col min="13831" max="13831" width="16" style="138" customWidth="1"/>
    <col min="13832" max="13832" width="1.42578125" style="138" customWidth="1"/>
    <col min="13833" max="13833" width="16" style="138" customWidth="1"/>
    <col min="13834" max="13834" width="1.42578125" style="138" customWidth="1"/>
    <col min="13835" max="13835" width="16" style="138" customWidth="1"/>
    <col min="13836" max="13836" width="1.42578125" style="138" customWidth="1"/>
    <col min="13837" max="13837" width="16" style="138" customWidth="1"/>
    <col min="13838" max="13838" width="1.42578125" style="138" customWidth="1"/>
    <col min="13839" max="13839" width="16" style="138" customWidth="1"/>
    <col min="13840" max="14080" width="9.140625" style="138"/>
    <col min="14081" max="14081" width="0" style="138" hidden="1" customWidth="1"/>
    <col min="14082" max="14082" width="2.7109375" style="138" customWidth="1"/>
    <col min="14083" max="14083" width="21.28515625" style="138" customWidth="1"/>
    <col min="14084" max="14084" width="1.42578125" style="138" customWidth="1"/>
    <col min="14085" max="14085" width="16" style="138" customWidth="1"/>
    <col min="14086" max="14086" width="1.42578125" style="138" customWidth="1"/>
    <col min="14087" max="14087" width="16" style="138" customWidth="1"/>
    <col min="14088" max="14088" width="1.42578125" style="138" customWidth="1"/>
    <col min="14089" max="14089" width="16" style="138" customWidth="1"/>
    <col min="14090" max="14090" width="1.42578125" style="138" customWidth="1"/>
    <col min="14091" max="14091" width="16" style="138" customWidth="1"/>
    <col min="14092" max="14092" width="1.42578125" style="138" customWidth="1"/>
    <col min="14093" max="14093" width="16" style="138" customWidth="1"/>
    <col min="14094" max="14094" width="1.42578125" style="138" customWidth="1"/>
    <col min="14095" max="14095" width="16" style="138" customWidth="1"/>
    <col min="14096" max="14336" width="9.140625" style="138"/>
    <col min="14337" max="14337" width="0" style="138" hidden="1" customWidth="1"/>
    <col min="14338" max="14338" width="2.7109375" style="138" customWidth="1"/>
    <col min="14339" max="14339" width="21.28515625" style="138" customWidth="1"/>
    <col min="14340" max="14340" width="1.42578125" style="138" customWidth="1"/>
    <col min="14341" max="14341" width="16" style="138" customWidth="1"/>
    <col min="14342" max="14342" width="1.42578125" style="138" customWidth="1"/>
    <col min="14343" max="14343" width="16" style="138" customWidth="1"/>
    <col min="14344" max="14344" width="1.42578125" style="138" customWidth="1"/>
    <col min="14345" max="14345" width="16" style="138" customWidth="1"/>
    <col min="14346" max="14346" width="1.42578125" style="138" customWidth="1"/>
    <col min="14347" max="14347" width="16" style="138" customWidth="1"/>
    <col min="14348" max="14348" width="1.42578125" style="138" customWidth="1"/>
    <col min="14349" max="14349" width="16" style="138" customWidth="1"/>
    <col min="14350" max="14350" width="1.42578125" style="138" customWidth="1"/>
    <col min="14351" max="14351" width="16" style="138" customWidth="1"/>
    <col min="14352" max="14592" width="9.140625" style="138"/>
    <col min="14593" max="14593" width="0" style="138" hidden="1" customWidth="1"/>
    <col min="14594" max="14594" width="2.7109375" style="138" customWidth="1"/>
    <col min="14595" max="14595" width="21.28515625" style="138" customWidth="1"/>
    <col min="14596" max="14596" width="1.42578125" style="138" customWidth="1"/>
    <col min="14597" max="14597" width="16" style="138" customWidth="1"/>
    <col min="14598" max="14598" width="1.42578125" style="138" customWidth="1"/>
    <col min="14599" max="14599" width="16" style="138" customWidth="1"/>
    <col min="14600" max="14600" width="1.42578125" style="138" customWidth="1"/>
    <col min="14601" max="14601" width="16" style="138" customWidth="1"/>
    <col min="14602" max="14602" width="1.42578125" style="138" customWidth="1"/>
    <col min="14603" max="14603" width="16" style="138" customWidth="1"/>
    <col min="14604" max="14604" width="1.42578125" style="138" customWidth="1"/>
    <col min="14605" max="14605" width="16" style="138" customWidth="1"/>
    <col min="14606" max="14606" width="1.42578125" style="138" customWidth="1"/>
    <col min="14607" max="14607" width="16" style="138" customWidth="1"/>
    <col min="14608" max="14848" width="9.140625" style="138"/>
    <col min="14849" max="14849" width="0" style="138" hidden="1" customWidth="1"/>
    <col min="14850" max="14850" width="2.7109375" style="138" customWidth="1"/>
    <col min="14851" max="14851" width="21.28515625" style="138" customWidth="1"/>
    <col min="14852" max="14852" width="1.42578125" style="138" customWidth="1"/>
    <col min="14853" max="14853" width="16" style="138" customWidth="1"/>
    <col min="14854" max="14854" width="1.42578125" style="138" customWidth="1"/>
    <col min="14855" max="14855" width="16" style="138" customWidth="1"/>
    <col min="14856" max="14856" width="1.42578125" style="138" customWidth="1"/>
    <col min="14857" max="14857" width="16" style="138" customWidth="1"/>
    <col min="14858" max="14858" width="1.42578125" style="138" customWidth="1"/>
    <col min="14859" max="14859" width="16" style="138" customWidth="1"/>
    <col min="14860" max="14860" width="1.42578125" style="138" customWidth="1"/>
    <col min="14861" max="14861" width="16" style="138" customWidth="1"/>
    <col min="14862" max="14862" width="1.42578125" style="138" customWidth="1"/>
    <col min="14863" max="14863" width="16" style="138" customWidth="1"/>
    <col min="14864" max="15104" width="9.140625" style="138"/>
    <col min="15105" max="15105" width="0" style="138" hidden="1" customWidth="1"/>
    <col min="15106" max="15106" width="2.7109375" style="138" customWidth="1"/>
    <col min="15107" max="15107" width="21.28515625" style="138" customWidth="1"/>
    <col min="15108" max="15108" width="1.42578125" style="138" customWidth="1"/>
    <col min="15109" max="15109" width="16" style="138" customWidth="1"/>
    <col min="15110" max="15110" width="1.42578125" style="138" customWidth="1"/>
    <col min="15111" max="15111" width="16" style="138" customWidth="1"/>
    <col min="15112" max="15112" width="1.42578125" style="138" customWidth="1"/>
    <col min="15113" max="15113" width="16" style="138" customWidth="1"/>
    <col min="15114" max="15114" width="1.42578125" style="138" customWidth="1"/>
    <col min="15115" max="15115" width="16" style="138" customWidth="1"/>
    <col min="15116" max="15116" width="1.42578125" style="138" customWidth="1"/>
    <col min="15117" max="15117" width="16" style="138" customWidth="1"/>
    <col min="15118" max="15118" width="1.42578125" style="138" customWidth="1"/>
    <col min="15119" max="15119" width="16" style="138" customWidth="1"/>
    <col min="15120" max="15360" width="9.140625" style="138"/>
    <col min="15361" max="15361" width="0" style="138" hidden="1" customWidth="1"/>
    <col min="15362" max="15362" width="2.7109375" style="138" customWidth="1"/>
    <col min="15363" max="15363" width="21.28515625" style="138" customWidth="1"/>
    <col min="15364" max="15364" width="1.42578125" style="138" customWidth="1"/>
    <col min="15365" max="15365" width="16" style="138" customWidth="1"/>
    <col min="15366" max="15366" width="1.42578125" style="138" customWidth="1"/>
    <col min="15367" max="15367" width="16" style="138" customWidth="1"/>
    <col min="15368" max="15368" width="1.42578125" style="138" customWidth="1"/>
    <col min="15369" max="15369" width="16" style="138" customWidth="1"/>
    <col min="15370" max="15370" width="1.42578125" style="138" customWidth="1"/>
    <col min="15371" max="15371" width="16" style="138" customWidth="1"/>
    <col min="15372" max="15372" width="1.42578125" style="138" customWidth="1"/>
    <col min="15373" max="15373" width="16" style="138" customWidth="1"/>
    <col min="15374" max="15374" width="1.42578125" style="138" customWidth="1"/>
    <col min="15375" max="15375" width="16" style="138" customWidth="1"/>
    <col min="15376" max="15616" width="9.140625" style="138"/>
    <col min="15617" max="15617" width="0" style="138" hidden="1" customWidth="1"/>
    <col min="15618" max="15618" width="2.7109375" style="138" customWidth="1"/>
    <col min="15619" max="15619" width="21.28515625" style="138" customWidth="1"/>
    <col min="15620" max="15620" width="1.42578125" style="138" customWidth="1"/>
    <col min="15621" max="15621" width="16" style="138" customWidth="1"/>
    <col min="15622" max="15622" width="1.42578125" style="138" customWidth="1"/>
    <col min="15623" max="15623" width="16" style="138" customWidth="1"/>
    <col min="15624" max="15624" width="1.42578125" style="138" customWidth="1"/>
    <col min="15625" max="15625" width="16" style="138" customWidth="1"/>
    <col min="15626" max="15626" width="1.42578125" style="138" customWidth="1"/>
    <col min="15627" max="15627" width="16" style="138" customWidth="1"/>
    <col min="15628" max="15628" width="1.42578125" style="138" customWidth="1"/>
    <col min="15629" max="15629" width="16" style="138" customWidth="1"/>
    <col min="15630" max="15630" width="1.42578125" style="138" customWidth="1"/>
    <col min="15631" max="15631" width="16" style="138" customWidth="1"/>
    <col min="15632" max="15872" width="9.140625" style="138"/>
    <col min="15873" max="15873" width="0" style="138" hidden="1" customWidth="1"/>
    <col min="15874" max="15874" width="2.7109375" style="138" customWidth="1"/>
    <col min="15875" max="15875" width="21.28515625" style="138" customWidth="1"/>
    <col min="15876" max="15876" width="1.42578125" style="138" customWidth="1"/>
    <col min="15877" max="15877" width="16" style="138" customWidth="1"/>
    <col min="15878" max="15878" width="1.42578125" style="138" customWidth="1"/>
    <col min="15879" max="15879" width="16" style="138" customWidth="1"/>
    <col min="15880" max="15880" width="1.42578125" style="138" customWidth="1"/>
    <col min="15881" max="15881" width="16" style="138" customWidth="1"/>
    <col min="15882" max="15882" width="1.42578125" style="138" customWidth="1"/>
    <col min="15883" max="15883" width="16" style="138" customWidth="1"/>
    <col min="15884" max="15884" width="1.42578125" style="138" customWidth="1"/>
    <col min="15885" max="15885" width="16" style="138" customWidth="1"/>
    <col min="15886" max="15886" width="1.42578125" style="138" customWidth="1"/>
    <col min="15887" max="15887" width="16" style="138" customWidth="1"/>
    <col min="15888" max="16128" width="9.140625" style="138"/>
    <col min="16129" max="16129" width="0" style="138" hidden="1" customWidth="1"/>
    <col min="16130" max="16130" width="2.7109375" style="138" customWidth="1"/>
    <col min="16131" max="16131" width="21.28515625" style="138" customWidth="1"/>
    <col min="16132" max="16132" width="1.42578125" style="138" customWidth="1"/>
    <col min="16133" max="16133" width="16" style="138" customWidth="1"/>
    <col min="16134" max="16134" width="1.42578125" style="138" customWidth="1"/>
    <col min="16135" max="16135" width="16" style="138" customWidth="1"/>
    <col min="16136" max="16136" width="1.42578125" style="138" customWidth="1"/>
    <col min="16137" max="16137" width="16" style="138" customWidth="1"/>
    <col min="16138" max="16138" width="1.42578125" style="138" customWidth="1"/>
    <col min="16139" max="16139" width="16" style="138" customWidth="1"/>
    <col min="16140" max="16140" width="1.42578125" style="138" customWidth="1"/>
    <col min="16141" max="16141" width="16" style="138" customWidth="1"/>
    <col min="16142" max="16142" width="1.42578125" style="138" customWidth="1"/>
    <col min="16143" max="16143" width="16" style="138" customWidth="1"/>
    <col min="16144" max="16384" width="9.140625" style="138"/>
  </cols>
  <sheetData>
    <row r="2" spans="1:43" ht="34.5">
      <c r="C2" s="137" t="s">
        <v>9906</v>
      </c>
    </row>
    <row r="8" spans="1:43" ht="23.25" customHeight="1">
      <c r="M8" s="140"/>
    </row>
    <row r="9" spans="1:43" ht="19.5" customHeight="1">
      <c r="C9" s="141"/>
      <c r="D9" s="142"/>
      <c r="E9" s="143"/>
      <c r="F9" s="144"/>
      <c r="G9" s="145"/>
      <c r="H9" s="145"/>
      <c r="I9" s="146" t="s">
        <v>9890</v>
      </c>
      <c r="J9" s="145"/>
      <c r="L9" s="147"/>
      <c r="M9" s="147"/>
      <c r="O9" s="148"/>
    </row>
    <row r="10" spans="1:43" ht="15.75" customHeight="1">
      <c r="C10" s="141"/>
      <c r="D10" s="149"/>
      <c r="E10" s="147"/>
      <c r="F10" s="150"/>
      <c r="G10" s="145"/>
      <c r="H10" s="145"/>
      <c r="I10" s="151" t="s">
        <v>9891</v>
      </c>
      <c r="J10" s="145"/>
      <c r="L10" s="152"/>
      <c r="M10" s="152"/>
      <c r="O10" s="153"/>
    </row>
    <row r="11" spans="1:43" ht="19.5" customHeight="1">
      <c r="C11" s="154"/>
      <c r="D11" s="154"/>
      <c r="E11" s="154"/>
      <c r="F11" s="154"/>
      <c r="G11" s="154"/>
      <c r="H11" s="154"/>
      <c r="I11" s="154"/>
      <c r="J11" s="154"/>
      <c r="K11" s="154"/>
      <c r="L11" s="154"/>
      <c r="M11" s="154"/>
      <c r="N11" s="154"/>
      <c r="O11" s="154"/>
    </row>
    <row r="12" spans="1:43" s="159" customFormat="1" ht="11.25" hidden="1" customHeight="1">
      <c r="A12" s="155"/>
      <c r="B12" s="155"/>
      <c r="C12" s="156"/>
      <c r="D12" s="157"/>
      <c r="E12" s="158" t="s">
        <v>9892</v>
      </c>
      <c r="F12" s="158"/>
      <c r="G12" s="158" t="s">
        <v>9893</v>
      </c>
      <c r="H12" s="158"/>
      <c r="I12" s="158" t="s">
        <v>9894</v>
      </c>
      <c r="J12" s="158"/>
      <c r="K12" s="158" t="s">
        <v>9895</v>
      </c>
      <c r="L12" s="158"/>
      <c r="M12" s="158" t="s">
        <v>9896</v>
      </c>
      <c r="N12" s="158"/>
      <c r="O12" s="158" t="s">
        <v>9897</v>
      </c>
      <c r="P12" s="138"/>
      <c r="Q12" s="138"/>
      <c r="R12" s="138"/>
      <c r="S12" s="138"/>
      <c r="T12" s="138"/>
      <c r="U12" s="138"/>
      <c r="V12" s="138"/>
      <c r="W12" s="138"/>
      <c r="X12" s="138"/>
      <c r="Y12" s="138"/>
      <c r="Z12" s="138"/>
      <c r="AA12" s="138"/>
      <c r="AB12" s="138"/>
      <c r="AC12" s="138"/>
      <c r="AD12" s="138"/>
      <c r="AE12" s="138"/>
      <c r="AF12" s="138"/>
      <c r="AG12" s="138"/>
      <c r="AH12" s="138"/>
      <c r="AI12" s="138"/>
      <c r="AJ12" s="138"/>
      <c r="AK12" s="138"/>
      <c r="AL12" s="138"/>
      <c r="AM12" s="138"/>
      <c r="AN12" s="138"/>
      <c r="AO12" s="138"/>
      <c r="AP12" s="138"/>
      <c r="AQ12" s="138"/>
    </row>
    <row r="13" spans="1:43" s="162" customFormat="1" ht="15.75" customHeight="1">
      <c r="A13" s="160"/>
      <c r="B13" s="160"/>
      <c r="C13" s="161" t="s">
        <v>9898</v>
      </c>
      <c r="D13" s="161"/>
      <c r="I13" s="163"/>
      <c r="J13" s="163"/>
      <c r="K13" s="163"/>
      <c r="L13" s="163"/>
      <c r="M13" s="163"/>
      <c r="N13" s="163"/>
      <c r="O13" s="163"/>
      <c r="P13" s="138"/>
      <c r="Q13" s="138"/>
      <c r="R13" s="138"/>
      <c r="S13" s="138"/>
      <c r="T13" s="138"/>
      <c r="U13" s="138"/>
      <c r="V13" s="138"/>
      <c r="W13" s="138"/>
      <c r="X13" s="138"/>
      <c r="Y13" s="138"/>
      <c r="Z13" s="138"/>
      <c r="AA13" s="138"/>
      <c r="AB13" s="138"/>
      <c r="AC13" s="138"/>
      <c r="AD13" s="138"/>
      <c r="AE13" s="138"/>
      <c r="AF13" s="138"/>
      <c r="AG13" s="138"/>
      <c r="AH13" s="138"/>
      <c r="AI13" s="138"/>
      <c r="AJ13" s="138"/>
      <c r="AK13" s="138"/>
      <c r="AL13" s="138"/>
      <c r="AM13" s="138"/>
      <c r="AN13" s="138"/>
      <c r="AO13" s="138"/>
      <c r="AP13" s="138"/>
      <c r="AQ13" s="138"/>
    </row>
    <row r="14" spans="1:43" s="164" customFormat="1" ht="16.5" customHeight="1">
      <c r="C14" s="165"/>
      <c r="P14" s="138"/>
      <c r="Q14" s="138"/>
      <c r="R14" s="138"/>
      <c r="S14" s="138"/>
      <c r="T14" s="138"/>
      <c r="U14" s="138"/>
      <c r="V14" s="138"/>
      <c r="W14" s="138"/>
      <c r="X14" s="138"/>
      <c r="Y14" s="138"/>
      <c r="Z14" s="138"/>
      <c r="AA14" s="138"/>
      <c r="AB14" s="138"/>
      <c r="AC14" s="138"/>
      <c r="AD14" s="138"/>
      <c r="AE14" s="138"/>
      <c r="AF14" s="138"/>
      <c r="AG14" s="138"/>
      <c r="AH14" s="138"/>
      <c r="AI14" s="138"/>
      <c r="AJ14" s="138"/>
      <c r="AK14" s="138"/>
      <c r="AL14" s="138"/>
      <c r="AM14" s="138"/>
      <c r="AN14" s="138"/>
      <c r="AO14" s="138"/>
      <c r="AP14" s="138"/>
      <c r="AQ14" s="138"/>
    </row>
    <row r="15" spans="1:43" s="164" customFormat="1" ht="16.5" customHeight="1">
      <c r="C15" s="165"/>
      <c r="P15" s="138"/>
      <c r="Q15" s="138"/>
      <c r="R15" s="138"/>
      <c r="S15" s="138"/>
      <c r="T15" s="138"/>
      <c r="U15" s="138"/>
      <c r="V15" s="138"/>
      <c r="W15" s="138"/>
      <c r="X15" s="138"/>
      <c r="Y15" s="138"/>
      <c r="Z15" s="138"/>
      <c r="AA15" s="138"/>
      <c r="AB15" s="138"/>
      <c r="AC15" s="138"/>
      <c r="AD15" s="138"/>
      <c r="AE15" s="138"/>
      <c r="AF15" s="138"/>
      <c r="AG15" s="138"/>
      <c r="AH15" s="138"/>
      <c r="AI15" s="138"/>
      <c r="AJ15" s="138"/>
      <c r="AK15" s="138"/>
      <c r="AL15" s="138"/>
      <c r="AM15" s="138"/>
      <c r="AN15" s="138"/>
      <c r="AO15" s="138"/>
      <c r="AP15" s="138"/>
      <c r="AQ15" s="138"/>
    </row>
    <row r="16" spans="1:43">
      <c r="I16" s="166"/>
      <c r="J16" s="166"/>
      <c r="K16" s="166"/>
      <c r="L16" s="166"/>
      <c r="M16" s="166"/>
      <c r="N16" s="166"/>
      <c r="O16" s="166"/>
    </row>
    <row r="17" spans="1:43" ht="15" customHeight="1">
      <c r="A17" s="136" t="str">
        <f>CONCATENATE('Gerador de Tabelas'!$D$7,"-","15D","-",C17)</f>
        <v>STBJ1-15D-0.5</v>
      </c>
      <c r="C17" s="167">
        <v>0.5</v>
      </c>
      <c r="D17" s="168"/>
      <c r="E17" s="169">
        <f>VLOOKUP($A17,Tabela_IMP_PRBL!$A$3:$H$567,3,0)</f>
        <v>69.737499999999997</v>
      </c>
      <c r="F17" s="170"/>
      <c r="G17" s="171">
        <f>VLOOKUP($A17,Tabela_IMP_PRBL!$A$3:$H$567,4,0)</f>
        <v>72.625</v>
      </c>
      <c r="H17" s="172"/>
      <c r="I17" s="169">
        <f>VLOOKUP($A17,Tabela_IMP_PRBL!$A$3:$H$567,5,0)</f>
        <v>81.357499999999987</v>
      </c>
      <c r="J17" s="172"/>
      <c r="K17" s="171">
        <f>VLOOKUP($A17,Tabela_IMP_PRBL!$A$3:$H$567,6,0)</f>
        <v>98.752499999999984</v>
      </c>
      <c r="L17" s="172"/>
      <c r="M17" s="169">
        <f>VLOOKUP($A17,Tabela_IMP_PRBL!$A$3:$H$567,7,0)</f>
        <v>122.01</v>
      </c>
      <c r="N17" s="172"/>
      <c r="O17" s="171">
        <f>VLOOKUP($A17,Tabela_IMP_PRBL!$A$3:$H$567,8,0)</f>
        <v>122.01</v>
      </c>
    </row>
    <row r="18" spans="1:43" ht="15" customHeight="1">
      <c r="A18" s="136" t="str">
        <f>CONCATENATE('Gerador de Tabelas'!$D$7,"-","15D","-",C18)</f>
        <v>STBJ1-15D-1</v>
      </c>
      <c r="B18" s="173"/>
      <c r="C18" s="167">
        <v>1</v>
      </c>
      <c r="D18" s="174"/>
      <c r="E18" s="169">
        <f>VLOOKUP($A18,Tabela_IMP_PRBL!$A$3:$H$567,3,0)</f>
        <v>84.297499999999999</v>
      </c>
      <c r="F18" s="170"/>
      <c r="G18" s="171">
        <f>VLOOKUP($A18,Tabela_IMP_PRBL!$A$3:$H$567,4,0)</f>
        <v>87.622499999999988</v>
      </c>
      <c r="H18" s="172"/>
      <c r="I18" s="169">
        <f>VLOOKUP($A18,Tabela_IMP_PRBL!$A$3:$H$567,5,0)</f>
        <v>98.822500000000005</v>
      </c>
      <c r="J18" s="172"/>
      <c r="K18" s="171">
        <f>VLOOKUP($A18,Tabela_IMP_PRBL!$A$3:$H$567,6,0)</f>
        <v>118.15999999999998</v>
      </c>
      <c r="L18" s="172"/>
      <c r="M18" s="169">
        <f>VLOOKUP($A18,Tabela_IMP_PRBL!$A$3:$H$567,7,0)</f>
        <v>145.26749999999998</v>
      </c>
      <c r="N18" s="172"/>
      <c r="O18" s="171">
        <f>VLOOKUP($A18,Tabela_IMP_PRBL!$A$3:$H$567,8,0)</f>
        <v>145.26749999999998</v>
      </c>
    </row>
    <row r="19" spans="1:43" ht="15" customHeight="1">
      <c r="A19" s="136" t="str">
        <f>CONCATENATE('Gerador de Tabelas'!$D$7,"-","15D","-",C19)</f>
        <v>STBJ1-15D-1.5</v>
      </c>
      <c r="B19" s="173"/>
      <c r="C19" s="167">
        <v>1.5</v>
      </c>
      <c r="D19" s="174"/>
      <c r="E19" s="169">
        <f>VLOOKUP($A19,Tabela_IMP_PRBL!$A$3:$H$567,3,0)</f>
        <v>98.857499999999987</v>
      </c>
      <c r="F19" s="170"/>
      <c r="G19" s="171">
        <f>VLOOKUP($A19,Tabela_IMP_PRBL!$A$3:$H$567,4,0)</f>
        <v>102.61999999999999</v>
      </c>
      <c r="H19" s="172"/>
      <c r="I19" s="169">
        <f>VLOOKUP($A19,Tabela_IMP_PRBL!$A$3:$H$567,5,0)</f>
        <v>116.28749999999999</v>
      </c>
      <c r="J19" s="172"/>
      <c r="K19" s="171">
        <f>VLOOKUP($A19,Tabela_IMP_PRBL!$A$3:$H$567,6,0)</f>
        <v>137.56749999999997</v>
      </c>
      <c r="L19" s="172"/>
      <c r="M19" s="169">
        <f>VLOOKUP($A19,Tabela_IMP_PRBL!$A$3:$H$567,7,0)</f>
        <v>168.52499999999998</v>
      </c>
      <c r="N19" s="172"/>
      <c r="O19" s="171">
        <f>VLOOKUP($A19,Tabela_IMP_PRBL!$A$3:$H$567,8,0)</f>
        <v>168.52499999999998</v>
      </c>
    </row>
    <row r="20" spans="1:43" ht="15" customHeight="1">
      <c r="A20" s="136" t="str">
        <f>CONCATENATE('Gerador de Tabelas'!$D$7,"-","15D","-",C20)</f>
        <v>STBJ1-15D-2</v>
      </c>
      <c r="B20" s="173"/>
      <c r="C20" s="167">
        <v>2</v>
      </c>
      <c r="D20" s="174"/>
      <c r="E20" s="169">
        <f>VLOOKUP($A20,Tabela_IMP_PRBL!$A$3:$H$567,3,0)</f>
        <v>113.41749999999999</v>
      </c>
      <c r="F20" s="170"/>
      <c r="G20" s="171">
        <f>VLOOKUP($A20,Tabela_IMP_PRBL!$A$3:$H$567,4,0)</f>
        <v>117.61749999999999</v>
      </c>
      <c r="H20" s="172"/>
      <c r="I20" s="169">
        <f>VLOOKUP($A20,Tabela_IMP_PRBL!$A$3:$H$567,5,0)</f>
        <v>133.7525</v>
      </c>
      <c r="J20" s="172"/>
      <c r="K20" s="171">
        <f>VLOOKUP($A20,Tabela_IMP_PRBL!$A$3:$H$567,6,0)</f>
        <v>156.97499999999997</v>
      </c>
      <c r="L20" s="172"/>
      <c r="M20" s="169">
        <f>VLOOKUP($A20,Tabela_IMP_PRBL!$A$3:$H$567,7,0)</f>
        <v>191.7825</v>
      </c>
      <c r="N20" s="172"/>
      <c r="O20" s="171">
        <f>VLOOKUP($A20,Tabela_IMP_PRBL!$A$3:$H$567,8,0)</f>
        <v>191.7825</v>
      </c>
    </row>
    <row r="21" spans="1:43" ht="15" customHeight="1">
      <c r="A21" s="136" t="str">
        <f>CONCATENATE('Gerador de Tabelas'!$D$7,"-","15D","-",C21)</f>
        <v>STBJ1-15D-2.5</v>
      </c>
      <c r="B21" s="173"/>
      <c r="C21" s="167">
        <v>2.5</v>
      </c>
      <c r="D21" s="174"/>
      <c r="E21" s="169">
        <f>VLOOKUP($A21,Tabela_IMP_PRBL!$A$3:$H$567,3,0)</f>
        <v>127.97750000000001</v>
      </c>
      <c r="F21" s="170"/>
      <c r="G21" s="171">
        <f>VLOOKUP($A21,Tabela_IMP_PRBL!$A$3:$H$567,4,0)</f>
        <v>132.61500000000001</v>
      </c>
      <c r="H21" s="172"/>
      <c r="I21" s="169">
        <f>VLOOKUP($A21,Tabela_IMP_PRBL!$A$3:$H$567,5,0)</f>
        <v>151.21749999999997</v>
      </c>
      <c r="J21" s="172"/>
      <c r="K21" s="171">
        <f>VLOOKUP($A21,Tabela_IMP_PRBL!$A$3:$H$567,6,0)</f>
        <v>176.38249999999996</v>
      </c>
      <c r="L21" s="172"/>
      <c r="M21" s="169">
        <f>VLOOKUP($A21,Tabela_IMP_PRBL!$A$3:$H$567,7,0)</f>
        <v>215.04000000000002</v>
      </c>
      <c r="N21" s="172"/>
      <c r="O21" s="171">
        <f>VLOOKUP($A21,Tabela_IMP_PRBL!$A$3:$H$567,8,0)</f>
        <v>215.04000000000002</v>
      </c>
    </row>
    <row r="22" spans="1:43" ht="15" customHeight="1">
      <c r="A22" s="136" t="str">
        <f>CONCATENATE('Gerador de Tabelas'!$D$7,"-","15D","-",C22)</f>
        <v>STBJ1-15D-3</v>
      </c>
      <c r="B22" s="173"/>
      <c r="C22" s="167">
        <v>3</v>
      </c>
      <c r="D22" s="174"/>
      <c r="E22" s="169">
        <f>VLOOKUP($A22,Tabela_IMP_PRBL!$A$3:$H$567,3,0)</f>
        <v>142.53750000000002</v>
      </c>
      <c r="F22" s="170"/>
      <c r="G22" s="171">
        <f>VLOOKUP($A22,Tabela_IMP_PRBL!$A$3:$H$567,4,0)</f>
        <v>147.61250000000001</v>
      </c>
      <c r="H22" s="172"/>
      <c r="I22" s="169">
        <f>VLOOKUP($A22,Tabela_IMP_PRBL!$A$3:$H$567,5,0)</f>
        <v>168.68249999999998</v>
      </c>
      <c r="J22" s="172"/>
      <c r="K22" s="171">
        <f>VLOOKUP($A22,Tabela_IMP_PRBL!$A$3:$H$567,6,0)</f>
        <v>195.79</v>
      </c>
      <c r="L22" s="172"/>
      <c r="M22" s="169">
        <f>VLOOKUP($A22,Tabela_IMP_PRBL!$A$3:$H$567,7,0)</f>
        <v>238.29750000000004</v>
      </c>
      <c r="N22" s="172"/>
      <c r="O22" s="171">
        <f>VLOOKUP($A22,Tabela_IMP_PRBL!$A$3:$H$567,8,0)</f>
        <v>238.29750000000004</v>
      </c>
    </row>
    <row r="23" spans="1:43" ht="15" customHeight="1">
      <c r="A23" s="136" t="str">
        <f>CONCATENATE('Gerador de Tabelas'!$D$7,"-","15D","-",C23)</f>
        <v>STBJ1-15D-3.5</v>
      </c>
      <c r="B23" s="173"/>
      <c r="C23" s="167">
        <v>3.5</v>
      </c>
      <c r="D23" s="174"/>
      <c r="E23" s="169">
        <f>VLOOKUP($A23,Tabela_IMP_PRBL!$A$3:$H$567,3,0)</f>
        <v>157.09750000000003</v>
      </c>
      <c r="F23" s="170"/>
      <c r="G23" s="171">
        <f>VLOOKUP($A23,Tabela_IMP_PRBL!$A$3:$H$567,4,0)</f>
        <v>162.61000000000001</v>
      </c>
      <c r="H23" s="172"/>
      <c r="I23" s="169">
        <f>VLOOKUP($A23,Tabela_IMP_PRBL!$A$3:$H$567,5,0)</f>
        <v>186.14749999999995</v>
      </c>
      <c r="J23" s="172"/>
      <c r="K23" s="171">
        <f>VLOOKUP($A23,Tabela_IMP_PRBL!$A$3:$H$567,6,0)</f>
        <v>215.19749999999999</v>
      </c>
      <c r="L23" s="172"/>
      <c r="M23" s="169">
        <f>VLOOKUP($A23,Tabela_IMP_PRBL!$A$3:$H$567,7,0)</f>
        <v>261.55500000000006</v>
      </c>
      <c r="N23" s="172"/>
      <c r="O23" s="171">
        <f>VLOOKUP($A23,Tabela_IMP_PRBL!$A$3:$H$567,8,0)</f>
        <v>261.55500000000006</v>
      </c>
    </row>
    <row r="24" spans="1:43" ht="15" customHeight="1">
      <c r="A24" s="136" t="str">
        <f>CONCATENATE('Gerador de Tabelas'!$D$7,"-","15D","-",C24)</f>
        <v>STBJ1-15D-4</v>
      </c>
      <c r="B24" s="173"/>
      <c r="C24" s="167">
        <v>4</v>
      </c>
      <c r="D24" s="174"/>
      <c r="E24" s="169">
        <f>VLOOKUP($A24,Tabela_IMP_PRBL!$A$3:$H$567,3,0)</f>
        <v>171.65750000000003</v>
      </c>
      <c r="F24" s="170"/>
      <c r="G24" s="171">
        <f>VLOOKUP($A24,Tabela_IMP_PRBL!$A$3:$H$567,4,0)</f>
        <v>177.60750000000002</v>
      </c>
      <c r="H24" s="172"/>
      <c r="I24" s="169">
        <f>VLOOKUP($A24,Tabela_IMP_PRBL!$A$3:$H$567,5,0)</f>
        <v>203.61249999999995</v>
      </c>
      <c r="J24" s="172"/>
      <c r="K24" s="171">
        <f>VLOOKUP($A24,Tabela_IMP_PRBL!$A$3:$H$567,6,0)</f>
        <v>234.60500000000002</v>
      </c>
      <c r="L24" s="172"/>
      <c r="M24" s="169">
        <f>VLOOKUP($A24,Tabela_IMP_PRBL!$A$3:$H$567,7,0)</f>
        <v>284.81250000000006</v>
      </c>
      <c r="N24" s="172"/>
      <c r="O24" s="171">
        <f>VLOOKUP($A24,Tabela_IMP_PRBL!$A$3:$H$567,8,0)</f>
        <v>284.81250000000006</v>
      </c>
    </row>
    <row r="25" spans="1:43" ht="15" customHeight="1">
      <c r="A25" s="136" t="str">
        <f>CONCATENATE('Gerador de Tabelas'!$D$7,"-","15D","-",C25)</f>
        <v>STBJ1-15D-4.5</v>
      </c>
      <c r="C25" s="167">
        <v>4.5</v>
      </c>
      <c r="D25" s="174"/>
      <c r="E25" s="169">
        <f>VLOOKUP($A25,Tabela_IMP_PRBL!$A$3:$H$567,3,0)</f>
        <v>186.2175</v>
      </c>
      <c r="F25" s="170"/>
      <c r="G25" s="171">
        <f>VLOOKUP($A25,Tabela_IMP_PRBL!$A$3:$H$567,4,0)</f>
        <v>192.60500000000002</v>
      </c>
      <c r="H25" s="172"/>
      <c r="I25" s="169">
        <f>VLOOKUP($A25,Tabela_IMP_PRBL!$A$3:$H$567,5,0)</f>
        <v>221.07749999999993</v>
      </c>
      <c r="J25" s="172"/>
      <c r="K25" s="171">
        <f>VLOOKUP($A25,Tabela_IMP_PRBL!$A$3:$H$567,6,0)</f>
        <v>254.01250000000002</v>
      </c>
      <c r="L25" s="172"/>
      <c r="M25" s="169">
        <f>VLOOKUP($A25,Tabela_IMP_PRBL!$A$3:$H$567,7,0)</f>
        <v>308.07000000000005</v>
      </c>
      <c r="N25" s="172"/>
      <c r="O25" s="171">
        <f>VLOOKUP($A25,Tabela_IMP_PRBL!$A$3:$H$567,8,0)</f>
        <v>308.07000000000005</v>
      </c>
    </row>
    <row r="26" spans="1:43" ht="15" customHeight="1">
      <c r="A26" s="136" t="str">
        <f>CONCATENATE('Gerador de Tabelas'!$D$7,"-","15D","-",C26)</f>
        <v>STBJ1-15D-5</v>
      </c>
      <c r="C26" s="167">
        <v>5</v>
      </c>
      <c r="D26" s="174"/>
      <c r="E26" s="169">
        <f>VLOOKUP($A26,Tabela_IMP_PRBL!$A$3:$H$567,3,0)</f>
        <v>200.77750000000003</v>
      </c>
      <c r="F26" s="170"/>
      <c r="G26" s="171">
        <f>VLOOKUP($A26,Tabela_IMP_PRBL!$A$3:$H$567,4,0)</f>
        <v>207.60250000000002</v>
      </c>
      <c r="H26" s="172"/>
      <c r="I26" s="169">
        <f>VLOOKUP($A26,Tabela_IMP_PRBL!$A$3:$H$567,5,0)</f>
        <v>238.54249999999993</v>
      </c>
      <c r="J26" s="172"/>
      <c r="K26" s="171">
        <f>VLOOKUP($A26,Tabela_IMP_PRBL!$A$3:$H$567,6,0)</f>
        <v>273.42</v>
      </c>
      <c r="L26" s="172"/>
      <c r="M26" s="169">
        <f>VLOOKUP($A26,Tabela_IMP_PRBL!$A$3:$H$567,7,0)</f>
        <v>331.3275000000001</v>
      </c>
      <c r="N26" s="172"/>
      <c r="O26" s="171">
        <f>VLOOKUP($A26,Tabela_IMP_PRBL!$A$3:$H$567,8,0)</f>
        <v>331.3275000000001</v>
      </c>
    </row>
    <row r="27" spans="1:43" ht="12.75" customHeight="1">
      <c r="A27" s="175"/>
      <c r="B27" s="176"/>
      <c r="C27" s="138"/>
      <c r="E27" s="337" t="s">
        <v>9899</v>
      </c>
      <c r="F27" s="337"/>
      <c r="G27" s="337"/>
      <c r="H27" s="337"/>
      <c r="I27" s="337"/>
      <c r="J27" s="337"/>
      <c r="K27" s="337"/>
      <c r="L27" s="337"/>
      <c r="M27" s="337"/>
      <c r="N27" s="337"/>
      <c r="O27" s="337"/>
      <c r="P27" s="177"/>
      <c r="Q27" s="177"/>
      <c r="R27" s="177"/>
    </row>
    <row r="29" spans="1:43" s="162" customFormat="1" ht="15.75" customHeight="1">
      <c r="A29" s="160"/>
      <c r="B29" s="160"/>
      <c r="C29" s="178" t="s">
        <v>9900</v>
      </c>
      <c r="D29" s="161"/>
      <c r="I29" s="163"/>
      <c r="J29" s="163"/>
      <c r="K29" s="163"/>
      <c r="L29" s="163"/>
      <c r="M29" s="163"/>
      <c r="N29" s="163"/>
      <c r="O29" s="163"/>
      <c r="P29" s="138"/>
      <c r="Q29" s="138"/>
      <c r="R29" s="138"/>
      <c r="S29" s="138"/>
      <c r="T29" s="138"/>
      <c r="U29" s="138"/>
      <c r="V29" s="138"/>
      <c r="W29" s="138"/>
      <c r="X29" s="138"/>
      <c r="Y29" s="138"/>
      <c r="Z29" s="138"/>
      <c r="AA29" s="138"/>
      <c r="AB29" s="138"/>
      <c r="AC29" s="138"/>
      <c r="AD29" s="138"/>
      <c r="AE29" s="138"/>
      <c r="AF29" s="138"/>
      <c r="AG29" s="138"/>
      <c r="AH29" s="138"/>
      <c r="AI29" s="138"/>
      <c r="AJ29" s="138"/>
      <c r="AK29" s="138"/>
      <c r="AL29" s="138"/>
      <c r="AM29" s="138"/>
      <c r="AN29" s="138"/>
      <c r="AO29" s="138"/>
      <c r="AP29" s="138"/>
      <c r="AQ29" s="138"/>
    </row>
    <row r="30" spans="1:43" s="180" customFormat="1" ht="16.5" customHeight="1">
      <c r="A30" s="179"/>
      <c r="B30" s="179"/>
      <c r="C30" s="138"/>
      <c r="D30" s="164"/>
      <c r="E30" s="164"/>
      <c r="F30" s="164"/>
      <c r="G30" s="164"/>
      <c r="H30" s="164"/>
      <c r="I30" s="164"/>
      <c r="J30" s="164"/>
      <c r="K30" s="164"/>
      <c r="L30" s="164"/>
      <c r="M30" s="164"/>
      <c r="N30" s="164"/>
      <c r="O30" s="164"/>
      <c r="P30" s="138"/>
      <c r="Q30" s="138"/>
      <c r="R30" s="138"/>
      <c r="S30" s="138"/>
      <c r="T30" s="138"/>
      <c r="U30" s="138"/>
      <c r="V30" s="138"/>
      <c r="W30" s="138"/>
      <c r="X30" s="138"/>
      <c r="Y30" s="138"/>
      <c r="Z30" s="138"/>
      <c r="AA30" s="138"/>
      <c r="AB30" s="138"/>
      <c r="AC30" s="138"/>
      <c r="AD30" s="138"/>
      <c r="AE30" s="138"/>
      <c r="AF30" s="138"/>
      <c r="AG30" s="138"/>
      <c r="AH30" s="138"/>
      <c r="AI30" s="138"/>
      <c r="AJ30" s="138"/>
      <c r="AK30" s="138"/>
      <c r="AL30" s="138"/>
      <c r="AM30" s="138"/>
      <c r="AN30" s="138"/>
      <c r="AO30" s="138"/>
      <c r="AP30" s="138"/>
      <c r="AQ30" s="138"/>
    </row>
    <row r="31" spans="1:43" s="180" customFormat="1" ht="16.5" customHeight="1">
      <c r="A31" s="179"/>
      <c r="B31" s="179"/>
      <c r="C31" s="138"/>
      <c r="D31" s="164"/>
      <c r="E31" s="164"/>
      <c r="F31" s="164"/>
      <c r="G31" s="164"/>
      <c r="H31" s="164"/>
      <c r="I31" s="164"/>
      <c r="J31" s="164"/>
      <c r="K31" s="164"/>
      <c r="L31" s="164"/>
      <c r="M31" s="164"/>
      <c r="N31" s="164"/>
      <c r="O31" s="164"/>
      <c r="P31" s="138"/>
      <c r="Q31" s="138"/>
      <c r="R31" s="138"/>
      <c r="S31" s="138"/>
      <c r="T31" s="138"/>
      <c r="U31" s="138"/>
      <c r="V31" s="138"/>
      <c r="W31" s="138"/>
      <c r="X31" s="138"/>
      <c r="Y31" s="138"/>
      <c r="Z31" s="138"/>
      <c r="AA31" s="138"/>
      <c r="AB31" s="138"/>
      <c r="AC31" s="138"/>
      <c r="AD31" s="138"/>
      <c r="AE31" s="138"/>
      <c r="AF31" s="138"/>
      <c r="AG31" s="138"/>
      <c r="AH31" s="138"/>
      <c r="AI31" s="138"/>
      <c r="AJ31" s="138"/>
      <c r="AK31" s="138"/>
      <c r="AL31" s="138"/>
      <c r="AM31" s="138"/>
      <c r="AN31" s="138"/>
      <c r="AO31" s="138"/>
      <c r="AP31" s="138"/>
      <c r="AQ31" s="138"/>
    </row>
    <row r="32" spans="1:43">
      <c r="C32" s="138"/>
      <c r="I32" s="166"/>
      <c r="J32" s="166"/>
      <c r="K32" s="166"/>
      <c r="L32" s="166"/>
      <c r="M32" s="166"/>
      <c r="N32" s="166"/>
      <c r="O32" s="166"/>
    </row>
    <row r="33" spans="1:15" ht="15" customHeight="1">
      <c r="A33" s="136" t="str">
        <f>CONCATENATE('Gerador de Tabelas'!$D$7,"-","15N","-",C33)</f>
        <v>STBJ1-15N-0.5</v>
      </c>
      <c r="C33" s="167">
        <v>0.5</v>
      </c>
      <c r="D33" s="168"/>
      <c r="E33" s="169">
        <f>VLOOKUP($A33,Tabela_IMP_PRBL!$A$3:$H$567,3,0)</f>
        <v>87.132499999999993</v>
      </c>
      <c r="F33" s="170"/>
      <c r="G33" s="171">
        <f>VLOOKUP($A33,Tabela_IMP_PRBL!$A$3:$H$567,4,0)</f>
        <v>84.24499999999999</v>
      </c>
      <c r="H33" s="172"/>
      <c r="I33" s="169">
        <f>VLOOKUP($A33,Tabela_IMP_PRBL!$A$3:$H$567,5,0)</f>
        <v>98.752499999999984</v>
      </c>
      <c r="J33" s="172"/>
      <c r="K33" s="171">
        <f>VLOOKUP($A33,Tabela_IMP_PRBL!$A$3:$H$567,6,0)</f>
        <v>122.01</v>
      </c>
      <c r="L33" s="172"/>
      <c r="M33" s="169">
        <f>VLOOKUP($A33,Tabela_IMP_PRBL!$A$3:$H$567,7,0)</f>
        <v>139.42249999999999</v>
      </c>
      <c r="N33" s="172"/>
      <c r="O33" s="171">
        <f>VLOOKUP($A33,Tabela_IMP_PRBL!$A$3:$H$567,8,0)</f>
        <v>139.42249999999999</v>
      </c>
    </row>
    <row r="34" spans="1:15" ht="15" customHeight="1">
      <c r="A34" s="136" t="str">
        <f>CONCATENATE('Gerador de Tabelas'!$D$7,"-","15N","-",C34)</f>
        <v>STBJ1-15N-1</v>
      </c>
      <c r="C34" s="167">
        <v>1</v>
      </c>
      <c r="D34" s="168"/>
      <c r="E34" s="169">
        <f>VLOOKUP($A34,Tabela_IMP_PRBL!$A$3:$H$567,3,0)</f>
        <v>101.6925</v>
      </c>
      <c r="F34" s="170"/>
      <c r="G34" s="171">
        <f>VLOOKUP($A34,Tabela_IMP_PRBL!$A$3:$H$567,4,0)</f>
        <v>99.242499999999993</v>
      </c>
      <c r="H34" s="172"/>
      <c r="I34" s="169">
        <f>VLOOKUP($A34,Tabela_IMP_PRBL!$A$3:$H$567,5,0)</f>
        <v>116.21749999999997</v>
      </c>
      <c r="J34" s="172"/>
      <c r="K34" s="171">
        <f>VLOOKUP($A34,Tabela_IMP_PRBL!$A$3:$H$567,6,0)</f>
        <v>141.41749999999999</v>
      </c>
      <c r="L34" s="172"/>
      <c r="M34" s="169">
        <f>VLOOKUP($A34,Tabela_IMP_PRBL!$A$3:$H$567,7,0)</f>
        <v>162.68</v>
      </c>
      <c r="N34" s="172"/>
      <c r="O34" s="171">
        <f>VLOOKUP($A34,Tabela_IMP_PRBL!$A$3:$H$567,8,0)</f>
        <v>162.68</v>
      </c>
    </row>
    <row r="35" spans="1:15" ht="15" customHeight="1">
      <c r="A35" s="136" t="str">
        <f>CONCATENATE('Gerador de Tabelas'!$D$7,"-","15N","-",C35)</f>
        <v>STBJ1-15N-1.5</v>
      </c>
      <c r="C35" s="167">
        <v>1.5</v>
      </c>
      <c r="D35" s="168"/>
      <c r="E35" s="169">
        <f>VLOOKUP($A35,Tabela_IMP_PRBL!$A$3:$H$567,3,0)</f>
        <v>116.2525</v>
      </c>
      <c r="F35" s="170"/>
      <c r="G35" s="171">
        <f>VLOOKUP($A35,Tabela_IMP_PRBL!$A$3:$H$567,4,0)</f>
        <v>114.24000000000001</v>
      </c>
      <c r="H35" s="172"/>
      <c r="I35" s="169">
        <f>VLOOKUP($A35,Tabela_IMP_PRBL!$A$3:$H$567,5,0)</f>
        <v>133.68249999999998</v>
      </c>
      <c r="J35" s="172"/>
      <c r="K35" s="171">
        <f>VLOOKUP($A35,Tabela_IMP_PRBL!$A$3:$H$567,6,0)</f>
        <v>160.82499999999999</v>
      </c>
      <c r="L35" s="172"/>
      <c r="M35" s="169">
        <f>VLOOKUP($A35,Tabela_IMP_PRBL!$A$3:$H$567,7,0)</f>
        <v>185.9375</v>
      </c>
      <c r="N35" s="172"/>
      <c r="O35" s="171">
        <f>VLOOKUP($A35,Tabela_IMP_PRBL!$A$3:$H$567,8,0)</f>
        <v>185.9375</v>
      </c>
    </row>
    <row r="36" spans="1:15" ht="15" customHeight="1">
      <c r="A36" s="136" t="str">
        <f>CONCATENATE('Gerador de Tabelas'!$D$7,"-","15N","-",C36)</f>
        <v>STBJ1-15N-2</v>
      </c>
      <c r="C36" s="167">
        <v>2</v>
      </c>
      <c r="D36" s="168"/>
      <c r="E36" s="169">
        <f>VLOOKUP($A36,Tabela_IMP_PRBL!$A$3:$H$567,3,0)</f>
        <v>130.8125</v>
      </c>
      <c r="F36" s="170"/>
      <c r="G36" s="171">
        <f>VLOOKUP($A36,Tabela_IMP_PRBL!$A$3:$H$567,4,0)</f>
        <v>129.23750000000001</v>
      </c>
      <c r="H36" s="172"/>
      <c r="I36" s="169">
        <f>VLOOKUP($A36,Tabela_IMP_PRBL!$A$3:$H$567,5,0)</f>
        <v>151.14749999999995</v>
      </c>
      <c r="J36" s="172"/>
      <c r="K36" s="171">
        <f>VLOOKUP($A36,Tabela_IMP_PRBL!$A$3:$H$567,6,0)</f>
        <v>180.23250000000002</v>
      </c>
      <c r="L36" s="172"/>
      <c r="M36" s="169">
        <f>VLOOKUP($A36,Tabela_IMP_PRBL!$A$3:$H$567,7,0)</f>
        <v>209.19499999999999</v>
      </c>
      <c r="N36" s="172"/>
      <c r="O36" s="171">
        <f>VLOOKUP($A36,Tabela_IMP_PRBL!$A$3:$H$567,8,0)</f>
        <v>209.19499999999999</v>
      </c>
    </row>
    <row r="37" spans="1:15" ht="15" customHeight="1">
      <c r="A37" s="136" t="str">
        <f>CONCATENATE('Gerador de Tabelas'!$D$7,"-","15N","-",C37)</f>
        <v>STBJ1-15N-2.5</v>
      </c>
      <c r="C37" s="167">
        <v>2.5</v>
      </c>
      <c r="D37" s="168"/>
      <c r="E37" s="169">
        <f>VLOOKUP($A37,Tabela_IMP_PRBL!$A$3:$H$567,3,0)</f>
        <v>145.37250000000003</v>
      </c>
      <c r="F37" s="170"/>
      <c r="G37" s="171">
        <f>VLOOKUP($A37,Tabela_IMP_PRBL!$A$3:$H$567,4,0)</f>
        <v>144.23500000000001</v>
      </c>
      <c r="H37" s="172"/>
      <c r="I37" s="169">
        <f>VLOOKUP($A37,Tabela_IMP_PRBL!$A$3:$H$567,5,0)</f>
        <v>168.61249999999995</v>
      </c>
      <c r="J37" s="172"/>
      <c r="K37" s="171">
        <f>VLOOKUP($A37,Tabela_IMP_PRBL!$A$3:$H$567,6,0)</f>
        <v>199.64000000000001</v>
      </c>
      <c r="L37" s="172"/>
      <c r="M37" s="169">
        <f>VLOOKUP($A37,Tabela_IMP_PRBL!$A$3:$H$567,7,0)</f>
        <v>232.45250000000001</v>
      </c>
      <c r="N37" s="172"/>
      <c r="O37" s="171">
        <f>VLOOKUP($A37,Tabela_IMP_PRBL!$A$3:$H$567,8,0)</f>
        <v>232.45250000000001</v>
      </c>
    </row>
    <row r="38" spans="1:15" ht="15" customHeight="1">
      <c r="A38" s="136" t="str">
        <f>CONCATENATE('Gerador de Tabelas'!$D$7,"-","15N","-",C38)</f>
        <v>STBJ1-15N-3</v>
      </c>
      <c r="C38" s="167">
        <v>3</v>
      </c>
      <c r="D38" s="168"/>
      <c r="E38" s="169">
        <f>VLOOKUP($A38,Tabela_IMP_PRBL!$A$3:$H$567,3,0)</f>
        <v>159.93250000000003</v>
      </c>
      <c r="F38" s="170"/>
      <c r="G38" s="171">
        <f>VLOOKUP($A38,Tabela_IMP_PRBL!$A$3:$H$567,4,0)</f>
        <v>159.23250000000002</v>
      </c>
      <c r="H38" s="172"/>
      <c r="I38" s="169">
        <f>VLOOKUP($A38,Tabela_IMP_PRBL!$A$3:$H$567,5,0)</f>
        <v>186.07749999999993</v>
      </c>
      <c r="J38" s="172"/>
      <c r="K38" s="171">
        <f>VLOOKUP($A38,Tabela_IMP_PRBL!$A$3:$H$567,6,0)</f>
        <v>219.04750000000004</v>
      </c>
      <c r="L38" s="172"/>
      <c r="M38" s="169">
        <f>VLOOKUP($A38,Tabela_IMP_PRBL!$A$3:$H$567,7,0)</f>
        <v>255.71000000000004</v>
      </c>
      <c r="N38" s="172"/>
      <c r="O38" s="171">
        <f>VLOOKUP($A38,Tabela_IMP_PRBL!$A$3:$H$567,8,0)</f>
        <v>255.71000000000004</v>
      </c>
    </row>
    <row r="39" spans="1:15" ht="15" customHeight="1">
      <c r="A39" s="136" t="str">
        <f>CONCATENATE('Gerador de Tabelas'!$D$7,"-","15N","-",C39)</f>
        <v>STBJ1-15N-3.5</v>
      </c>
      <c r="C39" s="167">
        <v>3.5</v>
      </c>
      <c r="D39" s="168"/>
      <c r="E39" s="169">
        <f>VLOOKUP($A39,Tabela_IMP_PRBL!$A$3:$H$567,3,0)</f>
        <v>174.49250000000004</v>
      </c>
      <c r="F39" s="170"/>
      <c r="G39" s="171">
        <f>VLOOKUP($A39,Tabela_IMP_PRBL!$A$3:$H$567,4,0)</f>
        <v>174.23000000000005</v>
      </c>
      <c r="H39" s="172"/>
      <c r="I39" s="169">
        <f>VLOOKUP($A39,Tabela_IMP_PRBL!$A$3:$H$567,5,0)</f>
        <v>203.54249999999993</v>
      </c>
      <c r="J39" s="172"/>
      <c r="K39" s="171">
        <f>VLOOKUP($A39,Tabela_IMP_PRBL!$A$3:$H$567,6,0)</f>
        <v>238.45500000000004</v>
      </c>
      <c r="L39" s="172"/>
      <c r="M39" s="169">
        <f>VLOOKUP($A39,Tabela_IMP_PRBL!$A$3:$H$567,7,0)</f>
        <v>278.96750000000003</v>
      </c>
      <c r="N39" s="172"/>
      <c r="O39" s="171">
        <f>VLOOKUP($A39,Tabela_IMP_PRBL!$A$3:$H$567,8,0)</f>
        <v>278.96750000000003</v>
      </c>
    </row>
    <row r="40" spans="1:15" ht="15" customHeight="1">
      <c r="A40" s="136" t="str">
        <f>CONCATENATE('Gerador de Tabelas'!$D$7,"-","15N","-",C40)</f>
        <v>STBJ1-15N-4</v>
      </c>
      <c r="C40" s="167">
        <v>4</v>
      </c>
      <c r="D40" s="168"/>
      <c r="E40" s="169">
        <f>VLOOKUP($A40,Tabela_IMP_PRBL!$A$3:$H$567,3,0)</f>
        <v>189.05250000000001</v>
      </c>
      <c r="F40" s="170"/>
      <c r="G40" s="171">
        <f>VLOOKUP($A40,Tabela_IMP_PRBL!$A$3:$H$567,4,0)</f>
        <v>189.22750000000002</v>
      </c>
      <c r="H40" s="172"/>
      <c r="I40" s="169">
        <f>VLOOKUP($A40,Tabela_IMP_PRBL!$A$3:$H$567,5,0)</f>
        <v>221.00749999999994</v>
      </c>
      <c r="J40" s="172"/>
      <c r="K40" s="171">
        <f>VLOOKUP($A40,Tabela_IMP_PRBL!$A$3:$H$567,6,0)</f>
        <v>257.86250000000007</v>
      </c>
      <c r="L40" s="172"/>
      <c r="M40" s="169">
        <f>VLOOKUP($A40,Tabela_IMP_PRBL!$A$3:$H$567,7,0)</f>
        <v>302.22500000000008</v>
      </c>
      <c r="N40" s="172"/>
      <c r="O40" s="171">
        <f>VLOOKUP($A40,Tabela_IMP_PRBL!$A$3:$H$567,8,0)</f>
        <v>302.22500000000008</v>
      </c>
    </row>
    <row r="41" spans="1:15" ht="15" customHeight="1">
      <c r="A41" s="136" t="str">
        <f>CONCATENATE('Gerador de Tabelas'!$D$7,"-","15N","-",C41)</f>
        <v>STBJ1-15N-4.5</v>
      </c>
      <c r="C41" s="167">
        <v>4.5</v>
      </c>
      <c r="D41" s="168"/>
      <c r="E41" s="169">
        <f>VLOOKUP($A41,Tabela_IMP_PRBL!$A$3:$H$567,3,0)</f>
        <v>203.61250000000004</v>
      </c>
      <c r="F41" s="170"/>
      <c r="G41" s="171">
        <f>VLOOKUP($A41,Tabela_IMP_PRBL!$A$3:$H$567,4,0)</f>
        <v>204.22500000000002</v>
      </c>
      <c r="H41" s="172"/>
      <c r="I41" s="169">
        <f>VLOOKUP($A41,Tabela_IMP_PRBL!$A$3:$H$567,5,0)</f>
        <v>238.47249999999991</v>
      </c>
      <c r="J41" s="172"/>
      <c r="K41" s="171">
        <f>VLOOKUP($A41,Tabela_IMP_PRBL!$A$3:$H$567,6,0)</f>
        <v>277.2700000000001</v>
      </c>
      <c r="L41" s="172"/>
      <c r="M41" s="169">
        <f>VLOOKUP($A41,Tabela_IMP_PRBL!$A$3:$H$567,7,0)</f>
        <v>325.48250000000007</v>
      </c>
      <c r="N41" s="172"/>
      <c r="O41" s="171">
        <f>VLOOKUP($A41,Tabela_IMP_PRBL!$A$3:$H$567,8,0)</f>
        <v>325.48250000000007</v>
      </c>
    </row>
    <row r="42" spans="1:15" ht="15" customHeight="1">
      <c r="A42" s="136" t="str">
        <f>CONCATENATE('Gerador de Tabelas'!$D$7,"-","15N","-",C42)</f>
        <v>STBJ1-15N-5</v>
      </c>
      <c r="C42" s="167">
        <v>5</v>
      </c>
      <c r="D42" s="168"/>
      <c r="E42" s="169">
        <f>VLOOKUP($A42,Tabela_IMP_PRBL!$A$3:$H$567,3,0)</f>
        <v>218.17250000000004</v>
      </c>
      <c r="F42" s="170"/>
      <c r="G42" s="171">
        <f>VLOOKUP($A42,Tabela_IMP_PRBL!$A$3:$H$567,4,0)</f>
        <v>219.22250000000003</v>
      </c>
      <c r="H42" s="172"/>
      <c r="I42" s="169">
        <f>VLOOKUP($A42,Tabela_IMP_PRBL!$A$3:$H$567,5,0)</f>
        <v>255.93749999999991</v>
      </c>
      <c r="J42" s="172"/>
      <c r="K42" s="171">
        <f>VLOOKUP($A42,Tabela_IMP_PRBL!$A$3:$H$567,6,0)</f>
        <v>296.67750000000007</v>
      </c>
      <c r="L42" s="172"/>
      <c r="M42" s="169">
        <f>VLOOKUP($A42,Tabela_IMP_PRBL!$A$3:$H$567,7,0)</f>
        <v>348.74000000000007</v>
      </c>
      <c r="N42" s="172"/>
      <c r="O42" s="171">
        <f>VLOOKUP($A42,Tabela_IMP_PRBL!$A$3:$H$567,8,0)</f>
        <v>348.74000000000007</v>
      </c>
    </row>
    <row r="43" spans="1:15" ht="15" customHeight="1">
      <c r="A43" s="136" t="str">
        <f>CONCATENATE('Gerador de Tabelas'!$D$7,"-","15N","-",C43)</f>
        <v>STBJ1-15N-5.5</v>
      </c>
      <c r="C43" s="167">
        <v>5.5</v>
      </c>
      <c r="D43" s="168"/>
      <c r="E43" s="169">
        <f>VLOOKUP($A43,Tabela_IMP_PRBL!$A$3:$H$567,3,0)</f>
        <v>230.10750000000004</v>
      </c>
      <c r="F43" s="170"/>
      <c r="G43" s="171">
        <f>VLOOKUP($A43,Tabela_IMP_PRBL!$A$3:$H$567,4,0)</f>
        <v>232.03250000000003</v>
      </c>
      <c r="H43" s="172"/>
      <c r="I43" s="169">
        <f>VLOOKUP($A43,Tabela_IMP_PRBL!$A$3:$H$567,5,0)</f>
        <v>270.63749999999987</v>
      </c>
      <c r="J43" s="172"/>
      <c r="K43" s="171">
        <f>VLOOKUP($A43,Tabela_IMP_PRBL!$A$3:$H$567,6,0)</f>
        <v>314.00250000000011</v>
      </c>
      <c r="L43" s="172"/>
      <c r="M43" s="169">
        <f>VLOOKUP($A43,Tabela_IMP_PRBL!$A$3:$H$567,7,0)</f>
        <v>369.67000000000007</v>
      </c>
      <c r="N43" s="172"/>
      <c r="O43" s="171">
        <f>VLOOKUP($A43,Tabela_IMP_PRBL!$A$3:$H$567,8,0)</f>
        <v>369.67000000000007</v>
      </c>
    </row>
    <row r="44" spans="1:15" ht="15" customHeight="1">
      <c r="A44" s="136" t="str">
        <f>CONCATENATE('Gerador de Tabelas'!$D$7,"-","15N","-",C44)</f>
        <v>STBJ1-15N-6</v>
      </c>
      <c r="C44" s="167">
        <v>6</v>
      </c>
      <c r="D44" s="168"/>
      <c r="E44" s="169">
        <f>VLOOKUP($A44,Tabela_IMP_PRBL!$A$3:$H$567,3,0)</f>
        <v>242.04250000000005</v>
      </c>
      <c r="F44" s="170"/>
      <c r="G44" s="171">
        <f>VLOOKUP($A44,Tabela_IMP_PRBL!$A$3:$H$567,4,0)</f>
        <v>244.84250000000006</v>
      </c>
      <c r="H44" s="172"/>
      <c r="I44" s="169">
        <f>VLOOKUP($A44,Tabela_IMP_PRBL!$A$3:$H$567,5,0)</f>
        <v>285.33749999999992</v>
      </c>
      <c r="J44" s="172"/>
      <c r="K44" s="171">
        <f>VLOOKUP($A44,Tabela_IMP_PRBL!$A$3:$H$567,6,0)</f>
        <v>331.3275000000001</v>
      </c>
      <c r="L44" s="172"/>
      <c r="M44" s="169">
        <f>VLOOKUP($A44,Tabela_IMP_PRBL!$A$3:$H$567,7,0)</f>
        <v>390.60000000000008</v>
      </c>
      <c r="N44" s="172"/>
      <c r="O44" s="171">
        <f>VLOOKUP($A44,Tabela_IMP_PRBL!$A$3:$H$567,8,0)</f>
        <v>390.60000000000008</v>
      </c>
    </row>
    <row r="45" spans="1:15" ht="15" customHeight="1">
      <c r="A45" s="136" t="str">
        <f>CONCATENATE('Gerador de Tabelas'!$D$7,"-","15N","-",C45)</f>
        <v>STBJ1-15N-6.5</v>
      </c>
      <c r="C45" s="167">
        <v>6.5</v>
      </c>
      <c r="D45" s="168"/>
      <c r="E45" s="169">
        <f>VLOOKUP($A45,Tabela_IMP_PRBL!$A$3:$H$567,3,0)</f>
        <v>253.97750000000005</v>
      </c>
      <c r="F45" s="170"/>
      <c r="G45" s="171">
        <f>VLOOKUP($A45,Tabela_IMP_PRBL!$A$3:$H$567,4,0)</f>
        <v>257.65250000000003</v>
      </c>
      <c r="H45" s="172"/>
      <c r="I45" s="169">
        <f>VLOOKUP($A45,Tabela_IMP_PRBL!$A$3:$H$567,5,0)</f>
        <v>300.03749999999991</v>
      </c>
      <c r="J45" s="172"/>
      <c r="K45" s="171">
        <f>VLOOKUP($A45,Tabela_IMP_PRBL!$A$3:$H$567,6,0)</f>
        <v>348.65250000000009</v>
      </c>
      <c r="L45" s="172"/>
      <c r="M45" s="169">
        <f>VLOOKUP($A45,Tabela_IMP_PRBL!$A$3:$H$567,7,0)</f>
        <v>411.53000000000003</v>
      </c>
      <c r="N45" s="172"/>
      <c r="O45" s="171">
        <f>VLOOKUP($A45,Tabela_IMP_PRBL!$A$3:$H$567,8,0)</f>
        <v>411.53000000000003</v>
      </c>
    </row>
    <row r="46" spans="1:15" ht="15" customHeight="1">
      <c r="A46" s="136" t="str">
        <f>CONCATENATE('Gerador de Tabelas'!$D$7,"-","15N","-",C46)</f>
        <v>STBJ1-15N-7</v>
      </c>
      <c r="C46" s="167">
        <v>7</v>
      </c>
      <c r="D46" s="168"/>
      <c r="E46" s="169">
        <f>VLOOKUP($A46,Tabela_IMP_PRBL!$A$3:$H$567,3,0)</f>
        <v>265.91250000000008</v>
      </c>
      <c r="F46" s="170"/>
      <c r="G46" s="171">
        <f>VLOOKUP($A46,Tabela_IMP_PRBL!$A$3:$H$567,4,0)</f>
        <v>270.46250000000003</v>
      </c>
      <c r="H46" s="172"/>
      <c r="I46" s="169">
        <f>VLOOKUP($A46,Tabela_IMP_PRBL!$A$3:$H$567,5,0)</f>
        <v>314.7374999999999</v>
      </c>
      <c r="J46" s="172"/>
      <c r="K46" s="171">
        <f>VLOOKUP($A46,Tabela_IMP_PRBL!$A$3:$H$567,6,0)</f>
        <v>365.97750000000008</v>
      </c>
      <c r="L46" s="172"/>
      <c r="M46" s="169">
        <f>VLOOKUP($A46,Tabela_IMP_PRBL!$A$3:$H$567,7,0)</f>
        <v>432.46000000000004</v>
      </c>
      <c r="N46" s="172"/>
      <c r="O46" s="171">
        <f>VLOOKUP($A46,Tabela_IMP_PRBL!$A$3:$H$567,8,0)</f>
        <v>432.46000000000004</v>
      </c>
    </row>
    <row r="47" spans="1:15" ht="15" customHeight="1">
      <c r="A47" s="136" t="str">
        <f>CONCATENATE('Gerador de Tabelas'!$D$7,"-","15N","-",C47)</f>
        <v>STBJ1-15N-7.5</v>
      </c>
      <c r="C47" s="167">
        <v>7.5</v>
      </c>
      <c r="D47" s="168"/>
      <c r="E47" s="169">
        <f>VLOOKUP($A47,Tabela_IMP_PRBL!$A$3:$H$567,3,0)</f>
        <v>277.84750000000008</v>
      </c>
      <c r="F47" s="170"/>
      <c r="G47" s="171">
        <f>VLOOKUP($A47,Tabela_IMP_PRBL!$A$3:$H$567,4,0)</f>
        <v>283.27250000000009</v>
      </c>
      <c r="H47" s="172"/>
      <c r="I47" s="169">
        <f>VLOOKUP($A47,Tabela_IMP_PRBL!$A$3:$H$567,5,0)</f>
        <v>329.43749999999989</v>
      </c>
      <c r="J47" s="172"/>
      <c r="K47" s="171">
        <f>VLOOKUP($A47,Tabela_IMP_PRBL!$A$3:$H$567,6,0)</f>
        <v>383.30250000000007</v>
      </c>
      <c r="L47" s="172"/>
      <c r="M47" s="169">
        <f>VLOOKUP($A47,Tabela_IMP_PRBL!$A$3:$H$567,7,0)</f>
        <v>453.39</v>
      </c>
      <c r="N47" s="172"/>
      <c r="O47" s="171">
        <f>VLOOKUP($A47,Tabela_IMP_PRBL!$A$3:$H$567,8,0)</f>
        <v>453.39</v>
      </c>
    </row>
    <row r="48" spans="1:15" ht="15" customHeight="1">
      <c r="A48" s="136" t="str">
        <f>CONCATENATE('Gerador de Tabelas'!$D$7,"-","15N","-",C48)</f>
        <v>STBJ1-15N-8</v>
      </c>
      <c r="C48" s="167">
        <v>8</v>
      </c>
      <c r="D48" s="168"/>
      <c r="E48" s="169">
        <f>VLOOKUP($A48,Tabela_IMP_PRBL!$A$3:$H$567,3,0)</f>
        <v>289.78250000000008</v>
      </c>
      <c r="F48" s="170"/>
      <c r="G48" s="171">
        <f>VLOOKUP($A48,Tabela_IMP_PRBL!$A$3:$H$567,4,0)</f>
        <v>296.0825000000001</v>
      </c>
      <c r="H48" s="172"/>
      <c r="I48" s="169">
        <f>VLOOKUP($A48,Tabela_IMP_PRBL!$A$3:$H$567,5,0)</f>
        <v>344.13749999999987</v>
      </c>
      <c r="J48" s="172"/>
      <c r="K48" s="171">
        <f>VLOOKUP($A48,Tabela_IMP_PRBL!$A$3:$H$567,6,0)</f>
        <v>400.62750000000011</v>
      </c>
      <c r="L48" s="172"/>
      <c r="M48" s="169">
        <f>VLOOKUP($A48,Tabela_IMP_PRBL!$A$3:$H$567,7,0)</f>
        <v>474.32</v>
      </c>
      <c r="N48" s="172"/>
      <c r="O48" s="171">
        <f>VLOOKUP($A48,Tabela_IMP_PRBL!$A$3:$H$567,8,0)</f>
        <v>474.32</v>
      </c>
    </row>
    <row r="49" spans="1:15" ht="15" customHeight="1">
      <c r="A49" s="136" t="str">
        <f>CONCATENATE('Gerador de Tabelas'!$D$7,"-","15N","-",C49)</f>
        <v>STBJ1-15N-8.5</v>
      </c>
      <c r="C49" s="167">
        <v>8.5</v>
      </c>
      <c r="D49" s="168"/>
      <c r="E49" s="169">
        <f>VLOOKUP($A49,Tabela_IMP_PRBL!$A$3:$H$567,3,0)</f>
        <v>301.71750000000009</v>
      </c>
      <c r="F49" s="170"/>
      <c r="G49" s="171">
        <f>VLOOKUP($A49,Tabela_IMP_PRBL!$A$3:$H$567,4,0)</f>
        <v>308.8925000000001</v>
      </c>
      <c r="H49" s="172"/>
      <c r="I49" s="169">
        <f>VLOOKUP($A49,Tabela_IMP_PRBL!$A$3:$H$567,5,0)</f>
        <v>358.83749999999992</v>
      </c>
      <c r="J49" s="172"/>
      <c r="K49" s="171">
        <f>VLOOKUP($A49,Tabela_IMP_PRBL!$A$3:$H$567,6,0)</f>
        <v>417.9525000000001</v>
      </c>
      <c r="L49" s="172"/>
      <c r="M49" s="169">
        <f>VLOOKUP($A49,Tabela_IMP_PRBL!$A$3:$H$567,7,0)</f>
        <v>495.24999999999994</v>
      </c>
      <c r="N49" s="172"/>
      <c r="O49" s="171">
        <f>VLOOKUP($A49,Tabela_IMP_PRBL!$A$3:$H$567,8,0)</f>
        <v>495.24999999999994</v>
      </c>
    </row>
    <row r="50" spans="1:15" ht="15" customHeight="1">
      <c r="A50" s="136" t="str">
        <f>CONCATENATE('Gerador de Tabelas'!$D$7,"-","15N","-",C50)</f>
        <v>STBJ1-15N-9</v>
      </c>
      <c r="C50" s="167">
        <v>9</v>
      </c>
      <c r="D50" s="168"/>
      <c r="E50" s="169">
        <f>VLOOKUP($A50,Tabela_IMP_PRBL!$A$3:$H$567,3,0)</f>
        <v>313.65250000000009</v>
      </c>
      <c r="F50" s="170"/>
      <c r="G50" s="171">
        <f>VLOOKUP($A50,Tabela_IMP_PRBL!$A$3:$H$567,4,0)</f>
        <v>321.7025000000001</v>
      </c>
      <c r="H50" s="172"/>
      <c r="I50" s="169">
        <f>VLOOKUP($A50,Tabela_IMP_PRBL!$A$3:$H$567,5,0)</f>
        <v>373.53749999999991</v>
      </c>
      <c r="J50" s="172"/>
      <c r="K50" s="171">
        <f>VLOOKUP($A50,Tabela_IMP_PRBL!$A$3:$H$567,6,0)</f>
        <v>435.27750000000009</v>
      </c>
      <c r="L50" s="172"/>
      <c r="M50" s="169">
        <f>VLOOKUP($A50,Tabela_IMP_PRBL!$A$3:$H$567,7,0)</f>
        <v>516.17999999999995</v>
      </c>
      <c r="N50" s="172"/>
      <c r="O50" s="171">
        <f>VLOOKUP($A50,Tabela_IMP_PRBL!$A$3:$H$567,8,0)</f>
        <v>516.17999999999995</v>
      </c>
    </row>
    <row r="51" spans="1:15" ht="15" customHeight="1">
      <c r="A51" s="136" t="str">
        <f>CONCATENATE('Gerador de Tabelas'!$D$7,"-","15N","-",C51)</f>
        <v>STBJ1-15N-9.5</v>
      </c>
      <c r="C51" s="167">
        <v>9.5</v>
      </c>
      <c r="D51" s="168"/>
      <c r="E51" s="169">
        <f>VLOOKUP($A51,Tabela_IMP_PRBL!$A$3:$H$567,3,0)</f>
        <v>325.58750000000009</v>
      </c>
      <c r="F51" s="170"/>
      <c r="G51" s="171">
        <f>VLOOKUP($A51,Tabela_IMP_PRBL!$A$3:$H$567,4,0)</f>
        <v>334.5125000000001</v>
      </c>
      <c r="H51" s="172"/>
      <c r="I51" s="169">
        <f>VLOOKUP($A51,Tabela_IMP_PRBL!$A$3:$H$567,5,0)</f>
        <v>388.2374999999999</v>
      </c>
      <c r="J51" s="172"/>
      <c r="K51" s="171">
        <f>VLOOKUP($A51,Tabela_IMP_PRBL!$A$3:$H$567,6,0)</f>
        <v>452.60250000000008</v>
      </c>
      <c r="L51" s="172"/>
      <c r="M51" s="169">
        <f>VLOOKUP($A51,Tabela_IMP_PRBL!$A$3:$H$567,7,0)</f>
        <v>537.1099999999999</v>
      </c>
      <c r="N51" s="172"/>
      <c r="O51" s="171">
        <f>VLOOKUP($A51,Tabela_IMP_PRBL!$A$3:$H$567,8,0)</f>
        <v>537.1099999999999</v>
      </c>
    </row>
    <row r="52" spans="1:15" ht="15" customHeight="1">
      <c r="A52" s="136" t="str">
        <f>CONCATENATE('Gerador de Tabelas'!$D$7,"-","15N","-",C52)</f>
        <v>STBJ1-15N-10</v>
      </c>
      <c r="C52" s="167">
        <v>10</v>
      </c>
      <c r="D52" s="168"/>
      <c r="E52" s="169">
        <f>VLOOKUP($A52,Tabela_IMP_PRBL!$A$3:$H$567,3,0)</f>
        <v>337.52250000000009</v>
      </c>
      <c r="F52" s="170"/>
      <c r="G52" s="171">
        <f>VLOOKUP($A52,Tabela_IMP_PRBL!$A$3:$H$567,4,0)</f>
        <v>347.3225000000001</v>
      </c>
      <c r="H52" s="172"/>
      <c r="I52" s="169">
        <f>VLOOKUP($A52,Tabela_IMP_PRBL!$A$3:$H$567,5,0)</f>
        <v>402.93749999999989</v>
      </c>
      <c r="J52" s="172"/>
      <c r="K52" s="171">
        <f>VLOOKUP($A52,Tabela_IMP_PRBL!$A$3:$H$567,6,0)</f>
        <v>469.92750000000007</v>
      </c>
      <c r="L52" s="172"/>
      <c r="M52" s="169">
        <f>VLOOKUP($A52,Tabela_IMP_PRBL!$A$3:$H$567,7,0)</f>
        <v>558.04</v>
      </c>
      <c r="N52" s="172"/>
      <c r="O52" s="171">
        <f>VLOOKUP($A52,Tabela_IMP_PRBL!$A$3:$H$567,8,0)</f>
        <v>558.04</v>
      </c>
    </row>
    <row r="53" spans="1:15" ht="15" customHeight="1">
      <c r="A53" s="136" t="str">
        <f>CONCATENATE('Gerador de Tabelas'!$D$7,"-","15N","-",C53)</f>
        <v>STBJ1-15N-10.5</v>
      </c>
      <c r="C53" s="167">
        <v>10.5</v>
      </c>
      <c r="D53" s="168"/>
      <c r="E53" s="169">
        <f>VLOOKUP($A53,Tabela_IMP_PRBL!$A$3:$H$567,3,0)</f>
        <v>349.4575000000001</v>
      </c>
      <c r="F53" s="170"/>
      <c r="G53" s="171">
        <f>VLOOKUP($A53,Tabela_IMP_PRBL!$A$3:$H$567,4,0)</f>
        <v>360.13250000000005</v>
      </c>
      <c r="H53" s="172"/>
      <c r="I53" s="169">
        <f>VLOOKUP($A53,Tabela_IMP_PRBL!$A$3:$H$567,5,0)</f>
        <v>417.63749999999987</v>
      </c>
      <c r="J53" s="172"/>
      <c r="K53" s="171">
        <f>VLOOKUP($A53,Tabela_IMP_PRBL!$A$3:$H$567,6,0)</f>
        <v>487.25250000000005</v>
      </c>
      <c r="L53" s="172"/>
      <c r="M53" s="169">
        <f>VLOOKUP($A53,Tabela_IMP_PRBL!$A$3:$H$567,7,0)</f>
        <v>578.96999999999991</v>
      </c>
      <c r="N53" s="172"/>
      <c r="O53" s="171">
        <f>VLOOKUP($A53,Tabela_IMP_PRBL!$A$3:$H$567,8,0)</f>
        <v>578.96999999999991</v>
      </c>
    </row>
    <row r="54" spans="1:15" ht="15" customHeight="1">
      <c r="A54" s="136" t="str">
        <f>CONCATENATE('Gerador de Tabelas'!$D$7,"-","15N","-",C54)</f>
        <v>STBJ1-15N-11</v>
      </c>
      <c r="C54" s="167">
        <v>11</v>
      </c>
      <c r="D54" s="168"/>
      <c r="E54" s="169">
        <f>VLOOKUP($A54,Tabela_IMP_PRBL!$A$3:$H$567,3,0)</f>
        <v>361.3925000000001</v>
      </c>
      <c r="F54" s="170"/>
      <c r="G54" s="171">
        <f>VLOOKUP($A54,Tabela_IMP_PRBL!$A$3:$H$567,4,0)</f>
        <v>372.94250000000005</v>
      </c>
      <c r="H54" s="172"/>
      <c r="I54" s="169">
        <f>VLOOKUP($A54,Tabela_IMP_PRBL!$A$3:$H$567,5,0)</f>
        <v>432.33749999999992</v>
      </c>
      <c r="J54" s="172"/>
      <c r="K54" s="171">
        <f>VLOOKUP($A54,Tabela_IMP_PRBL!$A$3:$H$567,6,0)</f>
        <v>504.5775000000001</v>
      </c>
      <c r="L54" s="172"/>
      <c r="M54" s="169">
        <f>VLOOKUP($A54,Tabela_IMP_PRBL!$A$3:$H$567,7,0)</f>
        <v>599.89999999999986</v>
      </c>
      <c r="N54" s="172"/>
      <c r="O54" s="171">
        <f>VLOOKUP($A54,Tabela_IMP_PRBL!$A$3:$H$567,8,0)</f>
        <v>599.89999999999986</v>
      </c>
    </row>
    <row r="55" spans="1:15" ht="15" customHeight="1">
      <c r="A55" s="136" t="str">
        <f>CONCATENATE('Gerador de Tabelas'!$D$7,"-","15N","-",C55)</f>
        <v>STBJ1-15N-11.5</v>
      </c>
      <c r="C55" s="167">
        <v>11.5</v>
      </c>
      <c r="D55" s="168"/>
      <c r="E55" s="169">
        <f>VLOOKUP($A55,Tabela_IMP_PRBL!$A$3:$H$567,3,0)</f>
        <v>373.3275000000001</v>
      </c>
      <c r="F55" s="170"/>
      <c r="G55" s="171">
        <f>VLOOKUP($A55,Tabela_IMP_PRBL!$A$3:$H$567,4,0)</f>
        <v>385.7525</v>
      </c>
      <c r="H55" s="172"/>
      <c r="I55" s="169">
        <f>VLOOKUP($A55,Tabela_IMP_PRBL!$A$3:$H$567,5,0)</f>
        <v>447.03749999999991</v>
      </c>
      <c r="J55" s="172"/>
      <c r="K55" s="171">
        <f>VLOOKUP($A55,Tabela_IMP_PRBL!$A$3:$H$567,6,0)</f>
        <v>521.90250000000003</v>
      </c>
      <c r="L55" s="172"/>
      <c r="M55" s="169">
        <f>VLOOKUP($A55,Tabela_IMP_PRBL!$A$3:$H$567,7,0)</f>
        <v>620.82999999999981</v>
      </c>
      <c r="N55" s="172"/>
      <c r="O55" s="171">
        <f>VLOOKUP($A55,Tabela_IMP_PRBL!$A$3:$H$567,8,0)</f>
        <v>620.82999999999981</v>
      </c>
    </row>
    <row r="56" spans="1:15" ht="15" customHeight="1">
      <c r="A56" s="136" t="str">
        <f>CONCATENATE('Gerador de Tabelas'!$D$7,"-","15N","-",C56)</f>
        <v>STBJ1-15N-12</v>
      </c>
      <c r="C56" s="167">
        <v>12</v>
      </c>
      <c r="D56" s="168"/>
      <c r="E56" s="169">
        <f>VLOOKUP($A56,Tabela_IMP_PRBL!$A$3:$H$567,3,0)</f>
        <v>385.26250000000005</v>
      </c>
      <c r="F56" s="170"/>
      <c r="G56" s="171">
        <f>VLOOKUP($A56,Tabela_IMP_PRBL!$A$3:$H$567,4,0)</f>
        <v>398.5625</v>
      </c>
      <c r="H56" s="172"/>
      <c r="I56" s="169">
        <f>VLOOKUP($A56,Tabela_IMP_PRBL!$A$3:$H$567,5,0)</f>
        <v>461.7374999999999</v>
      </c>
      <c r="J56" s="172"/>
      <c r="K56" s="171">
        <f>VLOOKUP($A56,Tabela_IMP_PRBL!$A$3:$H$567,6,0)</f>
        <v>539.22750000000008</v>
      </c>
      <c r="L56" s="172"/>
      <c r="M56" s="169">
        <f>VLOOKUP($A56,Tabela_IMP_PRBL!$A$3:$H$567,7,0)</f>
        <v>641.75999999999988</v>
      </c>
      <c r="N56" s="172"/>
      <c r="O56" s="171">
        <f>VLOOKUP($A56,Tabela_IMP_PRBL!$A$3:$H$567,8,0)</f>
        <v>641.75999999999988</v>
      </c>
    </row>
    <row r="57" spans="1:15" ht="15" customHeight="1">
      <c r="A57" s="136" t="str">
        <f>CONCATENATE('Gerador de Tabelas'!$D$7,"-","15N","-",C57)</f>
        <v>STBJ1-15N-12.5</v>
      </c>
      <c r="C57" s="167">
        <v>12.5</v>
      </c>
      <c r="D57" s="168"/>
      <c r="E57" s="169">
        <f>VLOOKUP($A57,Tabela_IMP_PRBL!$A$3:$H$567,3,0)</f>
        <v>397.19750000000005</v>
      </c>
      <c r="F57" s="170"/>
      <c r="G57" s="171">
        <f>VLOOKUP($A57,Tabela_IMP_PRBL!$A$3:$H$567,4,0)</f>
        <v>411.37249999999995</v>
      </c>
      <c r="H57" s="172"/>
      <c r="I57" s="169">
        <f>VLOOKUP($A57,Tabela_IMP_PRBL!$A$3:$H$567,5,0)</f>
        <v>476.43749999999989</v>
      </c>
      <c r="J57" s="172"/>
      <c r="K57" s="171">
        <f>VLOOKUP($A57,Tabela_IMP_PRBL!$A$3:$H$567,6,0)</f>
        <v>556.55250000000012</v>
      </c>
      <c r="L57" s="172"/>
      <c r="M57" s="169">
        <f>VLOOKUP($A57,Tabela_IMP_PRBL!$A$3:$H$567,7,0)</f>
        <v>662.68999999999983</v>
      </c>
      <c r="N57" s="172"/>
      <c r="O57" s="171">
        <f>VLOOKUP($A57,Tabela_IMP_PRBL!$A$3:$H$567,8,0)</f>
        <v>662.68999999999983</v>
      </c>
    </row>
    <row r="58" spans="1:15" ht="15" customHeight="1">
      <c r="A58" s="136" t="str">
        <f>CONCATENATE('Gerador de Tabelas'!$D$7,"-","15N","-",C58)</f>
        <v>STBJ1-15N-13</v>
      </c>
      <c r="C58" s="167">
        <v>13</v>
      </c>
      <c r="D58" s="168"/>
      <c r="E58" s="169">
        <f>VLOOKUP($A58,Tabela_IMP_PRBL!$A$3:$H$567,3,0)</f>
        <v>409.13249999999999</v>
      </c>
      <c r="F58" s="170"/>
      <c r="G58" s="171">
        <f>VLOOKUP($A58,Tabela_IMP_PRBL!$A$3:$H$567,4,0)</f>
        <v>424.18249999999989</v>
      </c>
      <c r="H58" s="172"/>
      <c r="I58" s="169">
        <f>VLOOKUP($A58,Tabela_IMP_PRBL!$A$3:$H$567,5,0)</f>
        <v>491.13749999999987</v>
      </c>
      <c r="J58" s="172"/>
      <c r="K58" s="171">
        <f>VLOOKUP($A58,Tabela_IMP_PRBL!$A$3:$H$567,6,0)</f>
        <v>573.87750000000005</v>
      </c>
      <c r="L58" s="172"/>
      <c r="M58" s="169">
        <f>VLOOKUP($A58,Tabela_IMP_PRBL!$A$3:$H$567,7,0)</f>
        <v>683.61999999999978</v>
      </c>
      <c r="N58" s="172"/>
      <c r="O58" s="171">
        <f>VLOOKUP($A58,Tabela_IMP_PRBL!$A$3:$H$567,8,0)</f>
        <v>683.61999999999978</v>
      </c>
    </row>
    <row r="59" spans="1:15" ht="15" customHeight="1">
      <c r="A59" s="136" t="str">
        <f>CONCATENATE('Gerador de Tabelas'!$D$7,"-","15N","-",C59)</f>
        <v>STBJ1-15N-13.5</v>
      </c>
      <c r="C59" s="167">
        <v>13.5</v>
      </c>
      <c r="D59" s="168"/>
      <c r="E59" s="169">
        <f>VLOOKUP($A59,Tabela_IMP_PRBL!$A$3:$H$567,3,0)</f>
        <v>421.06749999999994</v>
      </c>
      <c r="F59" s="170"/>
      <c r="G59" s="171">
        <f>VLOOKUP($A59,Tabela_IMP_PRBL!$A$3:$H$567,4,0)</f>
        <v>436.99249999999989</v>
      </c>
      <c r="H59" s="172"/>
      <c r="I59" s="169">
        <f>VLOOKUP($A59,Tabela_IMP_PRBL!$A$3:$H$567,5,0)</f>
        <v>505.83749999999986</v>
      </c>
      <c r="J59" s="172"/>
      <c r="K59" s="171">
        <f>VLOOKUP($A59,Tabela_IMP_PRBL!$A$3:$H$567,6,0)</f>
        <v>591.2025000000001</v>
      </c>
      <c r="L59" s="172"/>
      <c r="M59" s="169">
        <f>VLOOKUP($A59,Tabela_IMP_PRBL!$A$3:$H$567,7,0)</f>
        <v>704.54999999999984</v>
      </c>
      <c r="N59" s="172"/>
      <c r="O59" s="171">
        <f>VLOOKUP($A59,Tabela_IMP_PRBL!$A$3:$H$567,8,0)</f>
        <v>704.54999999999984</v>
      </c>
    </row>
    <row r="60" spans="1:15" ht="15" customHeight="1">
      <c r="A60" s="136" t="str">
        <f>CONCATENATE('Gerador de Tabelas'!$D$7,"-","15N","-",C60)</f>
        <v>STBJ1-15N-14</v>
      </c>
      <c r="C60" s="167">
        <v>14</v>
      </c>
      <c r="D60" s="168"/>
      <c r="E60" s="169">
        <f>VLOOKUP($A60,Tabela_IMP_PRBL!$A$3:$H$567,3,0)</f>
        <v>433.00249999999994</v>
      </c>
      <c r="F60" s="170"/>
      <c r="G60" s="171">
        <f>VLOOKUP($A60,Tabela_IMP_PRBL!$A$3:$H$567,4,0)</f>
        <v>449.80249999999984</v>
      </c>
      <c r="H60" s="172"/>
      <c r="I60" s="169">
        <f>VLOOKUP($A60,Tabela_IMP_PRBL!$A$3:$H$567,5,0)</f>
        <v>520.53749999999991</v>
      </c>
      <c r="J60" s="172"/>
      <c r="K60" s="171">
        <f>VLOOKUP($A60,Tabela_IMP_PRBL!$A$3:$H$567,6,0)</f>
        <v>608.52750000000003</v>
      </c>
      <c r="L60" s="172"/>
      <c r="M60" s="169">
        <f>VLOOKUP($A60,Tabela_IMP_PRBL!$A$3:$H$567,7,0)</f>
        <v>725.4799999999999</v>
      </c>
      <c r="N60" s="172"/>
      <c r="O60" s="171">
        <f>VLOOKUP($A60,Tabela_IMP_PRBL!$A$3:$H$567,8,0)</f>
        <v>725.4799999999999</v>
      </c>
    </row>
    <row r="61" spans="1:15" ht="15" customHeight="1">
      <c r="A61" s="136" t="str">
        <f>CONCATENATE('Gerador de Tabelas'!$D$7,"-","15N","-",C61)</f>
        <v>STBJ1-15N-14.5</v>
      </c>
      <c r="C61" s="167">
        <v>14.5</v>
      </c>
      <c r="D61" s="168"/>
      <c r="E61" s="169">
        <f>VLOOKUP($A61,Tabela_IMP_PRBL!$A$3:$H$567,3,0)</f>
        <v>444.93749999999989</v>
      </c>
      <c r="F61" s="170"/>
      <c r="G61" s="171">
        <f>VLOOKUP($A61,Tabela_IMP_PRBL!$A$3:$H$567,4,0)</f>
        <v>462.61249999999978</v>
      </c>
      <c r="H61" s="172"/>
      <c r="I61" s="169">
        <f>VLOOKUP($A61,Tabela_IMP_PRBL!$A$3:$H$567,5,0)</f>
        <v>535.23749999999984</v>
      </c>
      <c r="J61" s="172"/>
      <c r="K61" s="171">
        <f>VLOOKUP($A61,Tabela_IMP_PRBL!$A$3:$H$567,6,0)</f>
        <v>625.85250000000008</v>
      </c>
      <c r="L61" s="172"/>
      <c r="M61" s="169">
        <f>VLOOKUP($A61,Tabela_IMP_PRBL!$A$3:$H$567,7,0)</f>
        <v>746.41</v>
      </c>
      <c r="N61" s="172"/>
      <c r="O61" s="171">
        <f>VLOOKUP($A61,Tabela_IMP_PRBL!$A$3:$H$567,8,0)</f>
        <v>746.41</v>
      </c>
    </row>
    <row r="62" spans="1:15" ht="15" customHeight="1">
      <c r="A62" s="136" t="str">
        <f>CONCATENATE('Gerador de Tabelas'!$D$7,"-","15N","-",C62)</f>
        <v>STBJ1-15N-15</v>
      </c>
      <c r="C62" s="167">
        <v>15</v>
      </c>
      <c r="D62" s="168"/>
      <c r="E62" s="169">
        <f>VLOOKUP($A62,Tabela_IMP_PRBL!$A$3:$H$567,3,0)</f>
        <v>456.87249999999983</v>
      </c>
      <c r="F62" s="170"/>
      <c r="G62" s="171">
        <f>VLOOKUP($A62,Tabela_IMP_PRBL!$A$3:$H$567,4,0)</f>
        <v>475.42249999999979</v>
      </c>
      <c r="H62" s="172"/>
      <c r="I62" s="169">
        <f>VLOOKUP($A62,Tabela_IMP_PRBL!$A$3:$H$567,5,0)</f>
        <v>549.93749999999989</v>
      </c>
      <c r="J62" s="172"/>
      <c r="K62" s="171">
        <f>VLOOKUP($A62,Tabela_IMP_PRBL!$A$3:$H$567,6,0)</f>
        <v>643.17750000000012</v>
      </c>
      <c r="L62" s="172"/>
      <c r="M62" s="169">
        <f>VLOOKUP($A62,Tabela_IMP_PRBL!$A$3:$H$567,7,0)</f>
        <v>767.34</v>
      </c>
      <c r="N62" s="172"/>
      <c r="O62" s="171">
        <f>VLOOKUP($A62,Tabela_IMP_PRBL!$A$3:$H$567,8,0)</f>
        <v>767.34</v>
      </c>
    </row>
    <row r="63" spans="1:15" ht="15" customHeight="1">
      <c r="A63" s="136" t="str">
        <f>CONCATENATE('Gerador de Tabelas'!$D$7,"-","15N","-",C63)</f>
        <v>STBJ1-15N-15.5</v>
      </c>
      <c r="C63" s="167">
        <v>15.5</v>
      </c>
      <c r="D63" s="168"/>
      <c r="E63" s="169">
        <f>VLOOKUP($A63,Tabela_IMP_PRBL!$A$3:$H$567,3,0)</f>
        <v>463.53999999999985</v>
      </c>
      <c r="F63" s="170"/>
      <c r="G63" s="171">
        <f>VLOOKUP($A63,Tabela_IMP_PRBL!$A$3:$H$567,4,0)</f>
        <v>482.70249999999976</v>
      </c>
      <c r="H63" s="172"/>
      <c r="I63" s="169">
        <f>VLOOKUP($A63,Tabela_IMP_PRBL!$A$3:$H$567,5,0)</f>
        <v>558.26749999999981</v>
      </c>
      <c r="J63" s="172"/>
      <c r="K63" s="171">
        <f>VLOOKUP($A63,Tabela_IMP_PRBL!$A$3:$H$567,6,0)</f>
        <v>653.0825000000001</v>
      </c>
      <c r="L63" s="172"/>
      <c r="M63" s="169">
        <f>VLOOKUP($A63,Tabela_IMP_PRBL!$A$3:$H$567,7,0)</f>
        <v>779.38</v>
      </c>
      <c r="N63" s="172"/>
      <c r="O63" s="171">
        <f>VLOOKUP($A63,Tabela_IMP_PRBL!$A$3:$H$567,8,0)</f>
        <v>779.38</v>
      </c>
    </row>
    <row r="64" spans="1:15" ht="15" customHeight="1">
      <c r="A64" s="136" t="str">
        <f>CONCATENATE('Gerador de Tabelas'!$D$7,"-","15N","-",C64)</f>
        <v>STBJ1-15N-16</v>
      </c>
      <c r="C64" s="167">
        <v>16</v>
      </c>
      <c r="D64" s="168"/>
      <c r="E64" s="169">
        <f>VLOOKUP($A64,Tabela_IMP_PRBL!$A$3:$H$567,3,0)</f>
        <v>470.20749999999981</v>
      </c>
      <c r="F64" s="170"/>
      <c r="G64" s="171">
        <f>VLOOKUP($A64,Tabela_IMP_PRBL!$A$3:$H$567,4,0)</f>
        <v>489.98249999999973</v>
      </c>
      <c r="H64" s="172"/>
      <c r="I64" s="169">
        <f>VLOOKUP($A64,Tabela_IMP_PRBL!$A$3:$H$567,5,0)</f>
        <v>566.59749999999985</v>
      </c>
      <c r="J64" s="172"/>
      <c r="K64" s="171">
        <f>VLOOKUP($A64,Tabela_IMP_PRBL!$A$3:$H$567,6,0)</f>
        <v>662.98750000000007</v>
      </c>
      <c r="L64" s="172"/>
      <c r="M64" s="169">
        <f>VLOOKUP($A64,Tabela_IMP_PRBL!$A$3:$H$567,7,0)</f>
        <v>791.42000000000007</v>
      </c>
      <c r="N64" s="172"/>
      <c r="O64" s="171">
        <f>VLOOKUP($A64,Tabela_IMP_PRBL!$A$3:$H$567,8,0)</f>
        <v>791.42000000000007</v>
      </c>
    </row>
    <row r="65" spans="1:15" ht="15" customHeight="1">
      <c r="A65" s="136" t="str">
        <f>CONCATENATE('Gerador de Tabelas'!$D$7,"-","15N","-",C65)</f>
        <v>STBJ1-15N-16.5</v>
      </c>
      <c r="C65" s="167">
        <v>16.5</v>
      </c>
      <c r="D65" s="168"/>
      <c r="E65" s="169">
        <f>VLOOKUP($A65,Tabela_IMP_PRBL!$A$3:$H$567,3,0)</f>
        <v>476.87499999999983</v>
      </c>
      <c r="F65" s="170"/>
      <c r="G65" s="171">
        <f>VLOOKUP($A65,Tabela_IMP_PRBL!$A$3:$H$567,4,0)</f>
        <v>497.2624999999997</v>
      </c>
      <c r="H65" s="172"/>
      <c r="I65" s="169">
        <f>VLOOKUP($A65,Tabela_IMP_PRBL!$A$3:$H$567,5,0)</f>
        <v>574.92749999999978</v>
      </c>
      <c r="J65" s="172"/>
      <c r="K65" s="171">
        <f>VLOOKUP($A65,Tabela_IMP_PRBL!$A$3:$H$567,6,0)</f>
        <v>672.89250000000004</v>
      </c>
      <c r="L65" s="172"/>
      <c r="M65" s="169">
        <f>VLOOKUP($A65,Tabela_IMP_PRBL!$A$3:$H$567,7,0)</f>
        <v>803.46</v>
      </c>
      <c r="N65" s="172"/>
      <c r="O65" s="171">
        <f>VLOOKUP($A65,Tabela_IMP_PRBL!$A$3:$H$567,8,0)</f>
        <v>803.46</v>
      </c>
    </row>
    <row r="66" spans="1:15" ht="15" customHeight="1">
      <c r="A66" s="136" t="str">
        <f>CONCATENATE('Gerador de Tabelas'!$D$7,"-","15N","-",C66)</f>
        <v>STBJ1-15N-17</v>
      </c>
      <c r="C66" s="167">
        <v>17</v>
      </c>
      <c r="D66" s="168"/>
      <c r="E66" s="169">
        <f>VLOOKUP($A66,Tabela_IMP_PRBL!$A$3:$H$567,3,0)</f>
        <v>483.54249999999979</v>
      </c>
      <c r="F66" s="170"/>
      <c r="G66" s="171">
        <f>VLOOKUP($A66,Tabela_IMP_PRBL!$A$3:$H$567,4,0)</f>
        <v>504.54249999999973</v>
      </c>
      <c r="H66" s="172"/>
      <c r="I66" s="169">
        <f>VLOOKUP($A66,Tabela_IMP_PRBL!$A$3:$H$567,5,0)</f>
        <v>583.25749999999982</v>
      </c>
      <c r="J66" s="172"/>
      <c r="K66" s="171">
        <f>VLOOKUP($A66,Tabela_IMP_PRBL!$A$3:$H$567,6,0)</f>
        <v>682.79750000000001</v>
      </c>
      <c r="L66" s="172"/>
      <c r="M66" s="169">
        <f>VLOOKUP($A66,Tabela_IMP_PRBL!$A$3:$H$567,7,0)</f>
        <v>815.50000000000011</v>
      </c>
      <c r="N66" s="172"/>
      <c r="O66" s="171">
        <f>VLOOKUP($A66,Tabela_IMP_PRBL!$A$3:$H$567,8,0)</f>
        <v>815.50000000000011</v>
      </c>
    </row>
    <row r="67" spans="1:15" ht="15" customHeight="1">
      <c r="A67" s="136" t="str">
        <f>CONCATENATE('Gerador de Tabelas'!$D$7,"-","15N","-",C67)</f>
        <v>STBJ1-15N-17.5</v>
      </c>
      <c r="C67" s="167">
        <v>17.5</v>
      </c>
      <c r="D67" s="168"/>
      <c r="E67" s="169">
        <f>VLOOKUP($A67,Tabela_IMP_PRBL!$A$3:$H$567,3,0)</f>
        <v>490.20999999999975</v>
      </c>
      <c r="F67" s="170"/>
      <c r="G67" s="171">
        <f>VLOOKUP($A67,Tabela_IMP_PRBL!$A$3:$H$567,4,0)</f>
        <v>511.82249999999971</v>
      </c>
      <c r="H67" s="172"/>
      <c r="I67" s="169">
        <f>VLOOKUP($A67,Tabela_IMP_PRBL!$A$3:$H$567,5,0)</f>
        <v>591.58749999999975</v>
      </c>
      <c r="J67" s="172"/>
      <c r="K67" s="171">
        <f>VLOOKUP($A67,Tabela_IMP_PRBL!$A$3:$H$567,6,0)</f>
        <v>692.70249999999999</v>
      </c>
      <c r="L67" s="172"/>
      <c r="M67" s="169">
        <f>VLOOKUP($A67,Tabela_IMP_PRBL!$A$3:$H$567,7,0)</f>
        <v>827.54000000000019</v>
      </c>
      <c r="N67" s="172"/>
      <c r="O67" s="171">
        <f>VLOOKUP($A67,Tabela_IMP_PRBL!$A$3:$H$567,8,0)</f>
        <v>827.54000000000019</v>
      </c>
    </row>
    <row r="68" spans="1:15" ht="15" customHeight="1">
      <c r="A68" s="136" t="str">
        <f>CONCATENATE('Gerador de Tabelas'!$D$7,"-","15N","-",C68)</f>
        <v>STBJ1-15N-18</v>
      </c>
      <c r="C68" s="167">
        <v>18</v>
      </c>
      <c r="D68" s="168"/>
      <c r="E68" s="169">
        <f>VLOOKUP($A68,Tabela_IMP_PRBL!$A$3:$H$567,3,0)</f>
        <v>496.87749999999977</v>
      </c>
      <c r="F68" s="170"/>
      <c r="G68" s="171">
        <f>VLOOKUP($A68,Tabela_IMP_PRBL!$A$3:$H$567,4,0)</f>
        <v>519.10249999999974</v>
      </c>
      <c r="H68" s="172"/>
      <c r="I68" s="169">
        <f>VLOOKUP($A68,Tabela_IMP_PRBL!$A$3:$H$567,5,0)</f>
        <v>599.91749999999979</v>
      </c>
      <c r="J68" s="172"/>
      <c r="K68" s="171">
        <f>VLOOKUP($A68,Tabela_IMP_PRBL!$A$3:$H$567,6,0)</f>
        <v>702.60749999999996</v>
      </c>
      <c r="L68" s="172"/>
      <c r="M68" s="169">
        <f>VLOOKUP($A68,Tabela_IMP_PRBL!$A$3:$H$567,7,0)</f>
        <v>839.58000000000015</v>
      </c>
      <c r="N68" s="172"/>
      <c r="O68" s="171">
        <f>VLOOKUP($A68,Tabela_IMP_PRBL!$A$3:$H$567,8,0)</f>
        <v>839.58000000000015</v>
      </c>
    </row>
    <row r="69" spans="1:15" ht="15" customHeight="1">
      <c r="A69" s="136" t="str">
        <f>CONCATENATE('Gerador de Tabelas'!$D$7,"-","15N","-",C69)</f>
        <v>STBJ1-15N-18.5</v>
      </c>
      <c r="C69" s="167">
        <v>18.5</v>
      </c>
      <c r="D69" s="168"/>
      <c r="E69" s="169">
        <f>VLOOKUP($A69,Tabela_IMP_PRBL!$A$3:$H$567,3,0)</f>
        <v>503.54499999999973</v>
      </c>
      <c r="F69" s="170"/>
      <c r="G69" s="171">
        <f>VLOOKUP($A69,Tabela_IMP_PRBL!$A$3:$H$567,4,0)</f>
        <v>526.38249999999971</v>
      </c>
      <c r="H69" s="172"/>
      <c r="I69" s="169">
        <f>VLOOKUP($A69,Tabela_IMP_PRBL!$A$3:$H$567,5,0)</f>
        <v>608.24749999999972</v>
      </c>
      <c r="J69" s="172"/>
      <c r="K69" s="171">
        <f>VLOOKUP($A69,Tabela_IMP_PRBL!$A$3:$H$567,6,0)</f>
        <v>712.51249999999993</v>
      </c>
      <c r="L69" s="172"/>
      <c r="M69" s="169">
        <f>VLOOKUP($A69,Tabela_IMP_PRBL!$A$3:$H$567,7,0)</f>
        <v>851.62000000000023</v>
      </c>
      <c r="N69" s="172"/>
      <c r="O69" s="171">
        <f>VLOOKUP($A69,Tabela_IMP_PRBL!$A$3:$H$567,8,0)</f>
        <v>851.62000000000023</v>
      </c>
    </row>
    <row r="70" spans="1:15" ht="15" customHeight="1">
      <c r="A70" s="136" t="str">
        <f>CONCATENATE('Gerador de Tabelas'!$D$7,"-","15N","-",C70)</f>
        <v>STBJ1-15N-19</v>
      </c>
      <c r="C70" s="167">
        <v>19</v>
      </c>
      <c r="D70" s="168"/>
      <c r="E70" s="169">
        <f>VLOOKUP($A70,Tabela_IMP_PRBL!$A$3:$H$567,3,0)</f>
        <v>510.21249999999975</v>
      </c>
      <c r="F70" s="170"/>
      <c r="G70" s="171">
        <f>VLOOKUP($A70,Tabela_IMP_PRBL!$A$3:$H$567,4,0)</f>
        <v>533.66249999999968</v>
      </c>
      <c r="H70" s="172"/>
      <c r="I70" s="169">
        <f>VLOOKUP($A70,Tabela_IMP_PRBL!$A$3:$H$567,5,0)</f>
        <v>616.57749999999976</v>
      </c>
      <c r="J70" s="172"/>
      <c r="K70" s="171">
        <f>VLOOKUP($A70,Tabela_IMP_PRBL!$A$3:$H$567,6,0)</f>
        <v>722.41750000000002</v>
      </c>
      <c r="L70" s="172"/>
      <c r="M70" s="169">
        <f>VLOOKUP($A70,Tabela_IMP_PRBL!$A$3:$H$567,7,0)</f>
        <v>863.6600000000002</v>
      </c>
      <c r="N70" s="172"/>
      <c r="O70" s="171">
        <f>VLOOKUP($A70,Tabela_IMP_PRBL!$A$3:$H$567,8,0)</f>
        <v>863.6600000000002</v>
      </c>
    </row>
    <row r="71" spans="1:15" ht="15" customHeight="1">
      <c r="A71" s="136" t="str">
        <f>CONCATENATE('Gerador de Tabelas'!$D$7,"-","15N","-",C71)</f>
        <v>STBJ1-15N-19.5</v>
      </c>
      <c r="C71" s="167">
        <v>19.5</v>
      </c>
      <c r="D71" s="168"/>
      <c r="E71" s="169">
        <f>VLOOKUP($A71,Tabela_IMP_PRBL!$A$3:$H$567,3,0)</f>
        <v>516.87999999999977</v>
      </c>
      <c r="F71" s="170"/>
      <c r="G71" s="171">
        <f>VLOOKUP($A71,Tabela_IMP_PRBL!$A$3:$H$567,4,0)</f>
        <v>540.94249999999965</v>
      </c>
      <c r="H71" s="172"/>
      <c r="I71" s="169">
        <f>VLOOKUP($A71,Tabela_IMP_PRBL!$A$3:$H$567,5,0)</f>
        <v>624.90749999999969</v>
      </c>
      <c r="J71" s="172"/>
      <c r="K71" s="171">
        <f>VLOOKUP($A71,Tabela_IMP_PRBL!$A$3:$H$567,6,0)</f>
        <v>732.3225000000001</v>
      </c>
      <c r="L71" s="172"/>
      <c r="M71" s="169">
        <f>VLOOKUP($A71,Tabela_IMP_PRBL!$A$3:$H$567,7,0)</f>
        <v>875.70000000000027</v>
      </c>
      <c r="N71" s="172"/>
      <c r="O71" s="171">
        <f>VLOOKUP($A71,Tabela_IMP_PRBL!$A$3:$H$567,8,0)</f>
        <v>875.70000000000027</v>
      </c>
    </row>
    <row r="72" spans="1:15" ht="15" customHeight="1">
      <c r="A72" s="136" t="str">
        <f>CONCATENATE('Gerador de Tabelas'!$D$7,"-","15N","-",C72)</f>
        <v>STBJ1-15N-20</v>
      </c>
      <c r="C72" s="167">
        <v>20</v>
      </c>
      <c r="D72" s="168"/>
      <c r="E72" s="169">
        <f>VLOOKUP($A72,Tabela_IMP_PRBL!$A$3:$H$567,3,0)</f>
        <v>523.54749999999967</v>
      </c>
      <c r="F72" s="170"/>
      <c r="G72" s="171">
        <f>VLOOKUP($A72,Tabela_IMP_PRBL!$A$3:$H$567,4,0)</f>
        <v>548.22249999999963</v>
      </c>
      <c r="H72" s="172"/>
      <c r="I72" s="169">
        <f>VLOOKUP($A72,Tabela_IMP_PRBL!$A$3:$H$567,5,0)</f>
        <v>633.23749999999973</v>
      </c>
      <c r="J72" s="172"/>
      <c r="K72" s="171">
        <f>VLOOKUP($A72,Tabela_IMP_PRBL!$A$3:$H$567,6,0)</f>
        <v>742.22750000000019</v>
      </c>
      <c r="L72" s="172"/>
      <c r="M72" s="169">
        <f>VLOOKUP($A72,Tabela_IMP_PRBL!$A$3:$H$567,7,0)</f>
        <v>887.74000000000035</v>
      </c>
      <c r="N72" s="172"/>
      <c r="O72" s="171">
        <f>VLOOKUP($A72,Tabela_IMP_PRBL!$A$3:$H$567,8,0)</f>
        <v>887.74000000000035</v>
      </c>
    </row>
    <row r="73" spans="1:15" ht="15" customHeight="1">
      <c r="A73" s="136" t="str">
        <f>CONCATENATE('Gerador de Tabelas'!$D$7,"-","15N","-",C73)</f>
        <v>STBJ1-15N-20.5</v>
      </c>
      <c r="C73" s="167">
        <v>20.5</v>
      </c>
      <c r="D73" s="168"/>
      <c r="E73" s="169">
        <f>VLOOKUP($A73,Tabela_IMP_PRBL!$A$3:$H$567,3,0)</f>
        <v>534.3974999999997</v>
      </c>
      <c r="F73" s="170"/>
      <c r="G73" s="171">
        <f>VLOOKUP($A73,Tabela_IMP_PRBL!$A$3:$H$567,4,0)</f>
        <v>559.85999999999956</v>
      </c>
      <c r="H73" s="172"/>
      <c r="I73" s="169">
        <f>VLOOKUP($A73,Tabela_IMP_PRBL!$A$3:$H$567,5,0)</f>
        <v>646.5899999999998</v>
      </c>
      <c r="J73" s="172"/>
      <c r="K73" s="171">
        <f>VLOOKUP($A73,Tabela_IMP_PRBL!$A$3:$H$567,6,0)</f>
        <v>757.97750000000019</v>
      </c>
      <c r="L73" s="172"/>
      <c r="M73" s="169">
        <f>VLOOKUP($A73,Tabela_IMP_PRBL!$A$3:$H$567,7,0)</f>
        <v>906.76250000000027</v>
      </c>
      <c r="N73" s="172"/>
      <c r="O73" s="171">
        <f>VLOOKUP($A73,Tabela_IMP_PRBL!$A$3:$H$567,8,0)</f>
        <v>906.76250000000027</v>
      </c>
    </row>
    <row r="74" spans="1:15" ht="15" customHeight="1">
      <c r="A74" s="136" t="str">
        <f>CONCATENATE('Gerador de Tabelas'!$D$7,"-","15N","-",C74)</f>
        <v>STBJ1-15N-21</v>
      </c>
      <c r="C74" s="167">
        <v>21</v>
      </c>
      <c r="D74" s="168"/>
      <c r="E74" s="169">
        <f>VLOOKUP($A74,Tabela_IMP_PRBL!$A$3:$H$567,3,0)</f>
        <v>545.24749999999972</v>
      </c>
      <c r="F74" s="170"/>
      <c r="G74" s="171">
        <f>VLOOKUP($A74,Tabela_IMP_PRBL!$A$3:$H$567,4,0)</f>
        <v>571.4974999999996</v>
      </c>
      <c r="H74" s="172"/>
      <c r="I74" s="169">
        <f>VLOOKUP($A74,Tabela_IMP_PRBL!$A$3:$H$567,5,0)</f>
        <v>659.94249999999977</v>
      </c>
      <c r="J74" s="172"/>
      <c r="K74" s="171">
        <f>VLOOKUP($A74,Tabela_IMP_PRBL!$A$3:$H$567,6,0)</f>
        <v>773.72750000000019</v>
      </c>
      <c r="L74" s="172"/>
      <c r="M74" s="169">
        <f>VLOOKUP($A74,Tabela_IMP_PRBL!$A$3:$H$567,7,0)</f>
        <v>925.7850000000002</v>
      </c>
      <c r="N74" s="172"/>
      <c r="O74" s="171">
        <f>VLOOKUP($A74,Tabela_IMP_PRBL!$A$3:$H$567,8,0)</f>
        <v>925.7850000000002</v>
      </c>
    </row>
    <row r="75" spans="1:15" ht="15" customHeight="1">
      <c r="A75" s="136" t="str">
        <f>CONCATENATE('Gerador de Tabelas'!$D$7,"-","15N","-",C75)</f>
        <v>STBJ1-15N-21.5</v>
      </c>
      <c r="C75" s="167">
        <v>21.5</v>
      </c>
      <c r="D75" s="168"/>
      <c r="E75" s="169">
        <f>VLOOKUP($A75,Tabela_IMP_PRBL!$A$3:$H$567,3,0)</f>
        <v>556.09749999999974</v>
      </c>
      <c r="F75" s="170"/>
      <c r="G75" s="171">
        <f>VLOOKUP($A75,Tabela_IMP_PRBL!$A$3:$H$567,4,0)</f>
        <v>583.13499999999965</v>
      </c>
      <c r="H75" s="172"/>
      <c r="I75" s="169">
        <f>VLOOKUP($A75,Tabela_IMP_PRBL!$A$3:$H$567,5,0)</f>
        <v>673.29499999999985</v>
      </c>
      <c r="J75" s="172"/>
      <c r="K75" s="171">
        <f>VLOOKUP($A75,Tabela_IMP_PRBL!$A$3:$H$567,6,0)</f>
        <v>789.47750000000019</v>
      </c>
      <c r="L75" s="172"/>
      <c r="M75" s="169">
        <f>VLOOKUP($A75,Tabela_IMP_PRBL!$A$3:$H$567,7,0)</f>
        <v>944.80750000000023</v>
      </c>
      <c r="N75" s="172"/>
      <c r="O75" s="171">
        <f>VLOOKUP($A75,Tabela_IMP_PRBL!$A$3:$H$567,8,0)</f>
        <v>944.80750000000023</v>
      </c>
    </row>
    <row r="76" spans="1:15" ht="15" customHeight="1">
      <c r="A76" s="136" t="str">
        <f>CONCATENATE('Gerador de Tabelas'!$D$7,"-","15N","-",C76)</f>
        <v>STBJ1-15N-22</v>
      </c>
      <c r="C76" s="167">
        <v>22</v>
      </c>
      <c r="D76" s="168"/>
      <c r="E76" s="169">
        <f>VLOOKUP($A76,Tabela_IMP_PRBL!$A$3:$H$567,3,0)</f>
        <v>566.94749999999965</v>
      </c>
      <c r="F76" s="170"/>
      <c r="G76" s="171">
        <f>VLOOKUP($A76,Tabela_IMP_PRBL!$A$3:$H$567,4,0)</f>
        <v>594.77249999999958</v>
      </c>
      <c r="H76" s="172"/>
      <c r="I76" s="169">
        <f>VLOOKUP($A76,Tabela_IMP_PRBL!$A$3:$H$567,5,0)</f>
        <v>686.64749999999981</v>
      </c>
      <c r="J76" s="172"/>
      <c r="K76" s="171">
        <f>VLOOKUP($A76,Tabela_IMP_PRBL!$A$3:$H$567,6,0)</f>
        <v>805.22750000000019</v>
      </c>
      <c r="L76" s="172"/>
      <c r="M76" s="169">
        <f>VLOOKUP($A76,Tabela_IMP_PRBL!$A$3:$H$567,7,0)</f>
        <v>963.83000000000015</v>
      </c>
      <c r="N76" s="172"/>
      <c r="O76" s="171">
        <f>VLOOKUP($A76,Tabela_IMP_PRBL!$A$3:$H$567,8,0)</f>
        <v>963.83000000000015</v>
      </c>
    </row>
    <row r="77" spans="1:15" ht="15" customHeight="1">
      <c r="A77" s="136" t="str">
        <f>CONCATENATE('Gerador de Tabelas'!$D$7,"-","15N","-",C77)</f>
        <v>STBJ1-15N-22.5</v>
      </c>
      <c r="C77" s="167">
        <v>22.5</v>
      </c>
      <c r="D77" s="168"/>
      <c r="E77" s="169">
        <f>VLOOKUP($A77,Tabela_IMP_PRBL!$A$3:$H$567,3,0)</f>
        <v>577.79749999999967</v>
      </c>
      <c r="F77" s="170"/>
      <c r="G77" s="171">
        <f>VLOOKUP($A77,Tabela_IMP_PRBL!$A$3:$H$567,4,0)</f>
        <v>606.40999999999963</v>
      </c>
      <c r="H77" s="172"/>
      <c r="I77" s="169">
        <f>VLOOKUP($A77,Tabela_IMP_PRBL!$A$3:$H$567,5,0)</f>
        <v>699.99999999999989</v>
      </c>
      <c r="J77" s="172"/>
      <c r="K77" s="171">
        <f>VLOOKUP($A77,Tabela_IMP_PRBL!$A$3:$H$567,6,0)</f>
        <v>820.97750000000019</v>
      </c>
      <c r="L77" s="172"/>
      <c r="M77" s="169">
        <f>VLOOKUP($A77,Tabela_IMP_PRBL!$A$3:$H$567,7,0)</f>
        <v>982.85250000000008</v>
      </c>
      <c r="N77" s="172"/>
      <c r="O77" s="171">
        <f>VLOOKUP($A77,Tabela_IMP_PRBL!$A$3:$H$567,8,0)</f>
        <v>982.85250000000008</v>
      </c>
    </row>
    <row r="78" spans="1:15" ht="15" customHeight="1">
      <c r="A78" s="136" t="str">
        <f>CONCATENATE('Gerador de Tabelas'!$D$7,"-","15N","-",C78)</f>
        <v>STBJ1-15N-23</v>
      </c>
      <c r="C78" s="167">
        <v>23</v>
      </c>
      <c r="D78" s="168"/>
      <c r="E78" s="169">
        <f>VLOOKUP($A78,Tabela_IMP_PRBL!$A$3:$H$567,3,0)</f>
        <v>588.6474999999997</v>
      </c>
      <c r="F78" s="170"/>
      <c r="G78" s="171">
        <f>VLOOKUP($A78,Tabela_IMP_PRBL!$A$3:$H$567,4,0)</f>
        <v>618.04749999999956</v>
      </c>
      <c r="H78" s="172"/>
      <c r="I78" s="169">
        <f>VLOOKUP($A78,Tabela_IMP_PRBL!$A$3:$H$567,5,0)</f>
        <v>713.35249999999996</v>
      </c>
      <c r="J78" s="172"/>
      <c r="K78" s="171">
        <f>VLOOKUP($A78,Tabela_IMP_PRBL!$A$3:$H$567,6,0)</f>
        <v>836.72750000000019</v>
      </c>
      <c r="L78" s="172"/>
      <c r="M78" s="169">
        <f>VLOOKUP($A78,Tabela_IMP_PRBL!$A$3:$H$567,7,0)</f>
        <v>1001.8750000000001</v>
      </c>
      <c r="N78" s="172"/>
      <c r="O78" s="171">
        <f>VLOOKUP($A78,Tabela_IMP_PRBL!$A$3:$H$567,8,0)</f>
        <v>1001.8750000000001</v>
      </c>
    </row>
    <row r="79" spans="1:15" ht="15" customHeight="1">
      <c r="A79" s="136" t="str">
        <f>CONCATENATE('Gerador de Tabelas'!$D$7,"-","15N","-",C79)</f>
        <v>STBJ1-15N-23.5</v>
      </c>
      <c r="C79" s="167">
        <v>23.5</v>
      </c>
      <c r="D79" s="168"/>
      <c r="E79" s="169">
        <f>VLOOKUP($A79,Tabela_IMP_PRBL!$A$3:$H$567,3,0)</f>
        <v>599.49749999999972</v>
      </c>
      <c r="F79" s="170"/>
      <c r="G79" s="171">
        <f>VLOOKUP($A79,Tabela_IMP_PRBL!$A$3:$H$567,4,0)</f>
        <v>629.6849999999996</v>
      </c>
      <c r="H79" s="172"/>
      <c r="I79" s="169">
        <f>VLOOKUP($A79,Tabela_IMP_PRBL!$A$3:$H$567,5,0)</f>
        <v>726.70499999999981</v>
      </c>
      <c r="J79" s="172"/>
      <c r="K79" s="171">
        <f>VLOOKUP($A79,Tabela_IMP_PRBL!$A$3:$H$567,6,0)</f>
        <v>852.47750000000019</v>
      </c>
      <c r="L79" s="172"/>
      <c r="M79" s="169">
        <f>VLOOKUP($A79,Tabela_IMP_PRBL!$A$3:$H$567,7,0)</f>
        <v>1020.8975</v>
      </c>
      <c r="N79" s="172"/>
      <c r="O79" s="171">
        <f>VLOOKUP($A79,Tabela_IMP_PRBL!$A$3:$H$567,8,0)</f>
        <v>1020.8975</v>
      </c>
    </row>
    <row r="80" spans="1:15" ht="15" customHeight="1">
      <c r="A80" s="136" t="str">
        <f>CONCATENATE('Gerador de Tabelas'!$D$7,"-","15N","-",C80)</f>
        <v>STBJ1-15N-24</v>
      </c>
      <c r="C80" s="167">
        <v>24</v>
      </c>
      <c r="D80" s="168"/>
      <c r="E80" s="169">
        <f>VLOOKUP($A80,Tabela_IMP_PRBL!$A$3:$H$567,3,0)</f>
        <v>610.34749999999974</v>
      </c>
      <c r="F80" s="170"/>
      <c r="G80" s="171">
        <f>VLOOKUP($A80,Tabela_IMP_PRBL!$A$3:$H$567,4,0)</f>
        <v>641.32249999999965</v>
      </c>
      <c r="H80" s="172"/>
      <c r="I80" s="169">
        <f>VLOOKUP($A80,Tabela_IMP_PRBL!$A$3:$H$567,5,0)</f>
        <v>740.05749999999989</v>
      </c>
      <c r="J80" s="172"/>
      <c r="K80" s="171">
        <f>VLOOKUP($A80,Tabela_IMP_PRBL!$A$3:$H$567,6,0)</f>
        <v>868.22750000000019</v>
      </c>
      <c r="L80" s="172"/>
      <c r="M80" s="169">
        <f>VLOOKUP($A80,Tabela_IMP_PRBL!$A$3:$H$567,7,0)</f>
        <v>1039.92</v>
      </c>
      <c r="N80" s="172"/>
      <c r="O80" s="171">
        <f>VLOOKUP($A80,Tabela_IMP_PRBL!$A$3:$H$567,8,0)</f>
        <v>1039.92</v>
      </c>
    </row>
    <row r="81" spans="1:19" ht="15" customHeight="1">
      <c r="A81" s="136" t="str">
        <f>CONCATENATE('Gerador de Tabelas'!$D$7,"-","15N","-",C81)</f>
        <v>STBJ1-15N-24.5</v>
      </c>
      <c r="C81" s="167">
        <v>24.5</v>
      </c>
      <c r="D81" s="168"/>
      <c r="E81" s="169">
        <f>VLOOKUP($A81,Tabela_IMP_PRBL!$A$3:$H$567,3,0)</f>
        <v>621.19749999999965</v>
      </c>
      <c r="F81" s="170"/>
      <c r="G81" s="171">
        <f>VLOOKUP($A81,Tabela_IMP_PRBL!$A$3:$H$567,4,0)</f>
        <v>652.95999999999958</v>
      </c>
      <c r="H81" s="172"/>
      <c r="I81" s="169">
        <f>VLOOKUP($A81,Tabela_IMP_PRBL!$A$3:$H$567,5,0)</f>
        <v>753.41</v>
      </c>
      <c r="J81" s="172"/>
      <c r="K81" s="171">
        <f>VLOOKUP($A81,Tabela_IMP_PRBL!$A$3:$H$567,6,0)</f>
        <v>883.97750000000019</v>
      </c>
      <c r="L81" s="172"/>
      <c r="M81" s="169">
        <f>VLOOKUP($A81,Tabela_IMP_PRBL!$A$3:$H$567,7,0)</f>
        <v>1058.9425000000001</v>
      </c>
      <c r="N81" s="172"/>
      <c r="O81" s="171">
        <f>VLOOKUP($A81,Tabela_IMP_PRBL!$A$3:$H$567,8,0)</f>
        <v>1058.9425000000001</v>
      </c>
    </row>
    <row r="82" spans="1:19" ht="15" customHeight="1">
      <c r="A82" s="136" t="str">
        <f>CONCATENATE('Gerador de Tabelas'!$D$7,"-","15N","-",C82)</f>
        <v>STBJ1-15N-25</v>
      </c>
      <c r="C82" s="167">
        <v>25</v>
      </c>
      <c r="D82" s="168"/>
      <c r="E82" s="169">
        <f>VLOOKUP($A82,Tabela_IMP_PRBL!$A$3:$H$567,3,0)</f>
        <v>632.04749999999967</v>
      </c>
      <c r="F82" s="170"/>
      <c r="G82" s="171">
        <f>VLOOKUP($A82,Tabela_IMP_PRBL!$A$3:$H$567,4,0)</f>
        <v>664.59749999999963</v>
      </c>
      <c r="H82" s="172"/>
      <c r="I82" s="169">
        <f>VLOOKUP($A82,Tabela_IMP_PRBL!$A$3:$H$567,5,0)</f>
        <v>766.76249999999993</v>
      </c>
      <c r="J82" s="172"/>
      <c r="K82" s="171">
        <f>VLOOKUP($A82,Tabela_IMP_PRBL!$A$3:$H$567,6,0)</f>
        <v>899.72750000000008</v>
      </c>
      <c r="L82" s="172"/>
      <c r="M82" s="169">
        <f>VLOOKUP($A82,Tabela_IMP_PRBL!$A$3:$H$567,7,0)</f>
        <v>1077.9649999999999</v>
      </c>
      <c r="N82" s="172"/>
      <c r="O82" s="171">
        <f>VLOOKUP($A82,Tabela_IMP_PRBL!$A$3:$H$567,8,0)</f>
        <v>1077.9649999999999</v>
      </c>
    </row>
    <row r="83" spans="1:19" ht="15" customHeight="1">
      <c r="A83" s="136" t="str">
        <f>CONCATENATE('Gerador de Tabelas'!$D$7,"-","15N","-",C83)</f>
        <v>STBJ1-15N-25.5</v>
      </c>
      <c r="C83" s="167">
        <v>25.5</v>
      </c>
      <c r="D83" s="168"/>
      <c r="E83" s="169">
        <f>VLOOKUP($A83,Tabela_IMP_PRBL!$A$3:$H$567,3,0)</f>
        <v>642.8974999999997</v>
      </c>
      <c r="F83" s="170"/>
      <c r="G83" s="171">
        <f>VLOOKUP($A83,Tabela_IMP_PRBL!$A$3:$H$567,4,0)</f>
        <v>676.23499999999956</v>
      </c>
      <c r="H83" s="172"/>
      <c r="I83" s="169">
        <f>VLOOKUP($A83,Tabela_IMP_PRBL!$A$3:$H$567,5,0)</f>
        <v>780.11500000000001</v>
      </c>
      <c r="J83" s="172"/>
      <c r="K83" s="171">
        <f>VLOOKUP($A83,Tabela_IMP_PRBL!$A$3:$H$567,6,0)</f>
        <v>915.47750000000008</v>
      </c>
      <c r="L83" s="172"/>
      <c r="M83" s="169">
        <f>VLOOKUP($A83,Tabela_IMP_PRBL!$A$3:$H$567,7,0)</f>
        <v>1096.9875</v>
      </c>
      <c r="N83" s="172"/>
      <c r="O83" s="171">
        <f>VLOOKUP($A83,Tabela_IMP_PRBL!$A$3:$H$567,8,0)</f>
        <v>1096.9875</v>
      </c>
    </row>
    <row r="84" spans="1:19" ht="15" customHeight="1">
      <c r="A84" s="136" t="str">
        <f>CONCATENATE('Gerador de Tabelas'!$D$7,"-","15N","-",C84)</f>
        <v>STBJ1-15N-26</v>
      </c>
      <c r="C84" s="167">
        <v>26</v>
      </c>
      <c r="D84" s="168"/>
      <c r="E84" s="169">
        <f>VLOOKUP($A84,Tabela_IMP_PRBL!$A$3:$H$567,3,0)</f>
        <v>653.74749999999972</v>
      </c>
      <c r="F84" s="170"/>
      <c r="G84" s="171">
        <f>VLOOKUP($A84,Tabela_IMP_PRBL!$A$3:$H$567,4,0)</f>
        <v>687.8724999999996</v>
      </c>
      <c r="H84" s="172"/>
      <c r="I84" s="169">
        <f>VLOOKUP($A84,Tabela_IMP_PRBL!$A$3:$H$567,5,0)</f>
        <v>793.46749999999997</v>
      </c>
      <c r="J84" s="172"/>
      <c r="K84" s="171">
        <f>VLOOKUP($A84,Tabela_IMP_PRBL!$A$3:$H$567,6,0)</f>
        <v>931.22750000000008</v>
      </c>
      <c r="L84" s="172"/>
      <c r="M84" s="169">
        <f>VLOOKUP($A84,Tabela_IMP_PRBL!$A$3:$H$567,7,0)</f>
        <v>1116.01</v>
      </c>
      <c r="N84" s="172"/>
      <c r="O84" s="171">
        <f>VLOOKUP($A84,Tabela_IMP_PRBL!$A$3:$H$567,8,0)</f>
        <v>1116.01</v>
      </c>
    </row>
    <row r="85" spans="1:19" ht="15" customHeight="1">
      <c r="A85" s="136" t="str">
        <f>CONCATENATE('Gerador de Tabelas'!$D$7,"-","15N","-",C85)</f>
        <v>STBJ1-15N-26.5</v>
      </c>
      <c r="C85" s="167">
        <v>26.5</v>
      </c>
      <c r="D85" s="168"/>
      <c r="E85" s="169">
        <f>VLOOKUP($A85,Tabela_IMP_PRBL!$A$3:$H$567,3,0)</f>
        <v>664.59749999999974</v>
      </c>
      <c r="F85" s="170"/>
      <c r="G85" s="171">
        <f>VLOOKUP($A85,Tabela_IMP_PRBL!$A$3:$H$567,4,0)</f>
        <v>699.50999999999965</v>
      </c>
      <c r="H85" s="172"/>
      <c r="I85" s="169">
        <f>VLOOKUP($A85,Tabela_IMP_PRBL!$A$3:$H$567,5,0)</f>
        <v>806.82</v>
      </c>
      <c r="J85" s="172"/>
      <c r="K85" s="171">
        <f>VLOOKUP($A85,Tabela_IMP_PRBL!$A$3:$H$567,6,0)</f>
        <v>946.97750000000008</v>
      </c>
      <c r="L85" s="172"/>
      <c r="M85" s="169">
        <f>VLOOKUP($A85,Tabela_IMP_PRBL!$A$3:$H$567,7,0)</f>
        <v>1135.0324999999998</v>
      </c>
      <c r="N85" s="172"/>
      <c r="O85" s="171">
        <f>VLOOKUP($A85,Tabela_IMP_PRBL!$A$3:$H$567,8,0)</f>
        <v>1135.0324999999998</v>
      </c>
    </row>
    <row r="86" spans="1:19" ht="15" customHeight="1">
      <c r="A86" s="136" t="str">
        <f>CONCATENATE('Gerador de Tabelas'!$D$7,"-","15N","-",C86)</f>
        <v>STBJ1-15N-27</v>
      </c>
      <c r="C86" s="167">
        <v>27</v>
      </c>
      <c r="D86" s="168"/>
      <c r="E86" s="169">
        <f>VLOOKUP($A86,Tabela_IMP_PRBL!$A$3:$H$567,3,0)</f>
        <v>675.44749999999965</v>
      </c>
      <c r="F86" s="170"/>
      <c r="G86" s="171">
        <f>VLOOKUP($A86,Tabela_IMP_PRBL!$A$3:$H$567,4,0)</f>
        <v>711.14749999999958</v>
      </c>
      <c r="H86" s="172"/>
      <c r="I86" s="169">
        <f>VLOOKUP($A86,Tabela_IMP_PRBL!$A$3:$H$567,5,0)</f>
        <v>820.17250000000013</v>
      </c>
      <c r="J86" s="172"/>
      <c r="K86" s="171">
        <f>VLOOKUP($A86,Tabela_IMP_PRBL!$A$3:$H$567,6,0)</f>
        <v>962.72750000000008</v>
      </c>
      <c r="L86" s="172"/>
      <c r="M86" s="169">
        <f>VLOOKUP($A86,Tabela_IMP_PRBL!$A$3:$H$567,7,0)</f>
        <v>1154.0549999999998</v>
      </c>
      <c r="N86" s="172"/>
      <c r="O86" s="171">
        <f>VLOOKUP($A86,Tabela_IMP_PRBL!$A$3:$H$567,8,0)</f>
        <v>1154.0549999999998</v>
      </c>
    </row>
    <row r="87" spans="1:19" ht="15" customHeight="1">
      <c r="A87" s="136" t="str">
        <f>CONCATENATE('Gerador de Tabelas'!$D$7,"-","15N","-",C87)</f>
        <v>STBJ1-15N-27.5</v>
      </c>
      <c r="C87" s="167">
        <v>27.5</v>
      </c>
      <c r="D87" s="168"/>
      <c r="E87" s="169">
        <f>VLOOKUP($A87,Tabela_IMP_PRBL!$A$3:$H$567,3,0)</f>
        <v>686.29749999999967</v>
      </c>
      <c r="F87" s="170"/>
      <c r="G87" s="171">
        <f>VLOOKUP($A87,Tabela_IMP_PRBL!$A$3:$H$567,4,0)</f>
        <v>722.78499999999963</v>
      </c>
      <c r="H87" s="172"/>
      <c r="I87" s="169">
        <f>VLOOKUP($A87,Tabela_IMP_PRBL!$A$3:$H$567,5,0)</f>
        <v>833.52500000000009</v>
      </c>
      <c r="J87" s="172"/>
      <c r="K87" s="171">
        <f>VLOOKUP($A87,Tabela_IMP_PRBL!$A$3:$H$567,6,0)</f>
        <v>978.47750000000008</v>
      </c>
      <c r="L87" s="172"/>
      <c r="M87" s="169">
        <f>VLOOKUP($A87,Tabela_IMP_PRBL!$A$3:$H$567,7,0)</f>
        <v>1173.0774999999999</v>
      </c>
      <c r="N87" s="172"/>
      <c r="O87" s="171">
        <f>VLOOKUP($A87,Tabela_IMP_PRBL!$A$3:$H$567,8,0)</f>
        <v>1173.0774999999999</v>
      </c>
    </row>
    <row r="88" spans="1:19" ht="15" customHeight="1">
      <c r="A88" s="136" t="str">
        <f>CONCATENATE('Gerador de Tabelas'!$D$7,"-","15N","-",C88)</f>
        <v>STBJ1-15N-28</v>
      </c>
      <c r="C88" s="167">
        <v>28</v>
      </c>
      <c r="D88" s="168"/>
      <c r="E88" s="169">
        <f>VLOOKUP($A88,Tabela_IMP_PRBL!$A$3:$H$567,3,0)</f>
        <v>697.1474999999997</v>
      </c>
      <c r="F88" s="170"/>
      <c r="G88" s="171">
        <f>VLOOKUP($A88,Tabela_IMP_PRBL!$A$3:$H$567,4,0)</f>
        <v>734.42249999999956</v>
      </c>
      <c r="H88" s="172"/>
      <c r="I88" s="169">
        <f>VLOOKUP($A88,Tabela_IMP_PRBL!$A$3:$H$567,5,0)</f>
        <v>846.87750000000017</v>
      </c>
      <c r="J88" s="172"/>
      <c r="K88" s="171">
        <f>VLOOKUP($A88,Tabela_IMP_PRBL!$A$3:$H$567,6,0)</f>
        <v>994.22750000000008</v>
      </c>
      <c r="L88" s="172"/>
      <c r="M88" s="169">
        <f>VLOOKUP($A88,Tabela_IMP_PRBL!$A$3:$H$567,7,0)</f>
        <v>1192.0999999999997</v>
      </c>
      <c r="N88" s="172"/>
      <c r="O88" s="171">
        <f>VLOOKUP($A88,Tabela_IMP_PRBL!$A$3:$H$567,8,0)</f>
        <v>1192.0999999999997</v>
      </c>
    </row>
    <row r="89" spans="1:19" ht="15" customHeight="1">
      <c r="A89" s="136" t="str">
        <f>CONCATENATE('Gerador de Tabelas'!$D$7,"-","15N","-",C89)</f>
        <v>STBJ1-15N-28.5</v>
      </c>
      <c r="C89" s="167">
        <v>28.5</v>
      </c>
      <c r="D89" s="168"/>
      <c r="E89" s="169">
        <f>VLOOKUP($A89,Tabela_IMP_PRBL!$A$3:$H$567,3,0)</f>
        <v>707.99749999999972</v>
      </c>
      <c r="F89" s="170"/>
      <c r="G89" s="171">
        <f>VLOOKUP($A89,Tabela_IMP_PRBL!$A$3:$H$567,4,0)</f>
        <v>746.0599999999996</v>
      </c>
      <c r="H89" s="172"/>
      <c r="I89" s="169">
        <f>VLOOKUP($A89,Tabela_IMP_PRBL!$A$3:$H$567,5,0)</f>
        <v>860.23000000000013</v>
      </c>
      <c r="J89" s="172"/>
      <c r="K89" s="171">
        <f>VLOOKUP($A89,Tabela_IMP_PRBL!$A$3:$H$567,6,0)</f>
        <v>1009.9775000000001</v>
      </c>
      <c r="L89" s="172"/>
      <c r="M89" s="169">
        <f>VLOOKUP($A89,Tabela_IMP_PRBL!$A$3:$H$567,7,0)</f>
        <v>1211.1224999999997</v>
      </c>
      <c r="N89" s="172"/>
      <c r="O89" s="171">
        <f>VLOOKUP($A89,Tabela_IMP_PRBL!$A$3:$H$567,8,0)</f>
        <v>1211.1224999999997</v>
      </c>
    </row>
    <row r="90" spans="1:19" ht="15" customHeight="1">
      <c r="A90" s="136" t="str">
        <f>CONCATENATE('Gerador de Tabelas'!$D$7,"-","15N","-",C90)</f>
        <v>STBJ1-15N-29</v>
      </c>
      <c r="C90" s="167">
        <v>29</v>
      </c>
      <c r="D90" s="168"/>
      <c r="E90" s="169">
        <f>VLOOKUP($A90,Tabela_IMP_PRBL!$A$3:$H$567,3,0)</f>
        <v>718.84749999999974</v>
      </c>
      <c r="F90" s="170"/>
      <c r="G90" s="171">
        <f>VLOOKUP($A90,Tabela_IMP_PRBL!$A$3:$H$567,4,0)</f>
        <v>757.69749999999965</v>
      </c>
      <c r="H90" s="172"/>
      <c r="I90" s="169">
        <f>VLOOKUP($A90,Tabela_IMP_PRBL!$A$3:$H$567,5,0)</f>
        <v>873.58250000000021</v>
      </c>
      <c r="J90" s="172"/>
      <c r="K90" s="171">
        <f>VLOOKUP($A90,Tabela_IMP_PRBL!$A$3:$H$567,6,0)</f>
        <v>1025.7275000000002</v>
      </c>
      <c r="L90" s="172"/>
      <c r="M90" s="169">
        <f>VLOOKUP($A90,Tabela_IMP_PRBL!$A$3:$H$567,7,0)</f>
        <v>1230.1449999999998</v>
      </c>
      <c r="N90" s="172"/>
      <c r="O90" s="171">
        <f>VLOOKUP($A90,Tabela_IMP_PRBL!$A$3:$H$567,8,0)</f>
        <v>1230.1449999999998</v>
      </c>
    </row>
    <row r="91" spans="1:19" ht="15" customHeight="1">
      <c r="A91" s="136" t="str">
        <f>CONCATENATE('Gerador de Tabelas'!$D$7,"-","15N","-",C91)</f>
        <v>STBJ1-15N-29.5</v>
      </c>
      <c r="C91" s="167">
        <v>29.5</v>
      </c>
      <c r="D91" s="168"/>
      <c r="E91" s="169">
        <f>VLOOKUP($A91,Tabela_IMP_PRBL!$A$3:$H$567,3,0)</f>
        <v>729.69749999999976</v>
      </c>
      <c r="F91" s="170"/>
      <c r="G91" s="171">
        <f>VLOOKUP($A91,Tabela_IMP_PRBL!$A$3:$H$567,4,0)</f>
        <v>769.33499999999958</v>
      </c>
      <c r="H91" s="172"/>
      <c r="I91" s="169">
        <f>VLOOKUP($A91,Tabela_IMP_PRBL!$A$3:$H$567,5,0)</f>
        <v>886.93500000000029</v>
      </c>
      <c r="J91" s="172"/>
      <c r="K91" s="171">
        <f>VLOOKUP($A91,Tabela_IMP_PRBL!$A$3:$H$567,6,0)</f>
        <v>1041.4775000000002</v>
      </c>
      <c r="L91" s="172"/>
      <c r="M91" s="169">
        <f>VLOOKUP($A91,Tabela_IMP_PRBL!$A$3:$H$567,7,0)</f>
        <v>1249.1674999999996</v>
      </c>
      <c r="N91" s="172"/>
      <c r="O91" s="171">
        <f>VLOOKUP($A91,Tabela_IMP_PRBL!$A$3:$H$567,8,0)</f>
        <v>1249.1674999999996</v>
      </c>
    </row>
    <row r="92" spans="1:19" ht="15" customHeight="1">
      <c r="A92" s="136" t="str">
        <f>CONCATENATE('Gerador de Tabelas'!$D$7,"-","15N","-",C92)</f>
        <v>STBJ1-15N-30</v>
      </c>
      <c r="C92" s="167">
        <v>30</v>
      </c>
      <c r="D92" s="168"/>
      <c r="E92" s="169">
        <f>VLOOKUP($A92,Tabela_IMP_PRBL!$A$3:$H$567,3,0)</f>
        <v>740.54749999999979</v>
      </c>
      <c r="F92" s="170"/>
      <c r="G92" s="171">
        <f>VLOOKUP($A92,Tabela_IMP_PRBL!$A$3:$H$567,4,0)</f>
        <v>780.97249999999963</v>
      </c>
      <c r="H92" s="172"/>
      <c r="I92" s="169">
        <f>VLOOKUP($A92,Tabela_IMP_PRBL!$A$3:$H$567,5,0)</f>
        <v>900.28750000000025</v>
      </c>
      <c r="J92" s="172"/>
      <c r="K92" s="171">
        <f>VLOOKUP($A92,Tabela_IMP_PRBL!$A$3:$H$567,6,0)</f>
        <v>1057.2275000000002</v>
      </c>
      <c r="L92" s="172"/>
      <c r="M92" s="169">
        <f>VLOOKUP($A92,Tabela_IMP_PRBL!$A$3:$H$567,7,0)</f>
        <v>1268.1899999999996</v>
      </c>
      <c r="N92" s="172"/>
      <c r="O92" s="171">
        <f>VLOOKUP($A92,Tabela_IMP_PRBL!$A$3:$H$567,8,0)</f>
        <v>1268.1899999999996</v>
      </c>
    </row>
    <row r="93" spans="1:19" ht="25.5">
      <c r="A93" s="136" t="str">
        <f>CONCATENATE('Gerador de Tabelas'!$D$7,"-","15N","-",999999)</f>
        <v>STBJ1-15N-999999</v>
      </c>
      <c r="C93" s="181" t="s">
        <v>9901</v>
      </c>
      <c r="D93" s="182"/>
      <c r="E93" s="169">
        <f>VLOOKUP($A93,Tabela_IMP_PRBL!$A$3:$H$567,3,0)</f>
        <v>10.307499999999999</v>
      </c>
      <c r="F93" s="170"/>
      <c r="G93" s="171">
        <f>VLOOKUP($A93,Tabela_IMP_PRBL!$A$3:$H$567,4,0)</f>
        <v>11.024999999999999</v>
      </c>
      <c r="H93" s="172"/>
      <c r="I93" s="169">
        <f>VLOOKUP($A93,Tabela_IMP_PRBL!$A$3:$H$567,5,0)</f>
        <v>12.67</v>
      </c>
      <c r="J93" s="172"/>
      <c r="K93" s="171">
        <f>VLOOKUP($A93,Tabela_IMP_PRBL!$A$3:$H$567,6,0)</f>
        <v>14.98</v>
      </c>
      <c r="L93" s="172"/>
      <c r="M93" s="169">
        <f>VLOOKUP($A93,Tabela_IMP_PRBL!$A$3:$H$567,7,0)</f>
        <v>18.077499999999997</v>
      </c>
      <c r="N93" s="172"/>
      <c r="O93" s="171">
        <f>VLOOKUP($A93,Tabela_IMP_PRBL!$A$3:$H$567,8,0)</f>
        <v>18.077499999999997</v>
      </c>
    </row>
    <row r="94" spans="1:19" ht="9.75" customHeight="1">
      <c r="B94" s="175"/>
      <c r="C94" s="138"/>
      <c r="F94" s="183"/>
      <c r="G94" s="183"/>
      <c r="H94" s="183"/>
      <c r="I94" s="183"/>
      <c r="J94" s="183"/>
      <c r="K94" s="183"/>
      <c r="L94" s="183"/>
      <c r="M94" s="183"/>
      <c r="N94" s="183"/>
      <c r="O94" s="183"/>
      <c r="P94" s="183"/>
      <c r="Q94" s="183"/>
      <c r="R94" s="183"/>
    </row>
    <row r="95" spans="1:19" ht="14.25">
      <c r="A95" s="175"/>
      <c r="B95" s="138"/>
      <c r="C95" s="184"/>
      <c r="D95" s="184"/>
      <c r="E95" s="184"/>
      <c r="F95" s="184"/>
      <c r="G95" s="184"/>
      <c r="H95" s="184"/>
      <c r="I95" s="184"/>
      <c r="J95" s="184"/>
      <c r="K95" s="184"/>
      <c r="L95" s="184"/>
      <c r="M95" s="184"/>
      <c r="N95" s="184"/>
      <c r="O95" s="184"/>
      <c r="P95" s="184"/>
      <c r="Q95" s="184"/>
      <c r="R95" s="184"/>
    </row>
    <row r="96" spans="1:19" ht="15.75" customHeight="1" thickBot="1">
      <c r="C96" s="185" t="str">
        <f>'Economy Exportação'!C62</f>
        <v>STBJ1</v>
      </c>
      <c r="D96" s="186"/>
      <c r="E96" s="186"/>
      <c r="F96" s="187"/>
      <c r="G96" s="187"/>
      <c r="H96" s="187"/>
      <c r="I96" s="187"/>
      <c r="J96" s="187"/>
      <c r="K96" s="187"/>
      <c r="L96" s="187"/>
      <c r="M96" s="187"/>
      <c r="N96" s="188"/>
      <c r="O96" s="189">
        <f ca="1">'Economy Exportação'!O62</f>
        <v>41505</v>
      </c>
      <c r="P96" s="184"/>
      <c r="R96" s="190"/>
      <c r="S96" s="191"/>
    </row>
    <row r="97" spans="1:16384" ht="15.75" customHeight="1">
      <c r="B97" s="136" t="s">
        <v>10171</v>
      </c>
      <c r="C97" s="314" t="s">
        <v>10183</v>
      </c>
      <c r="D97" s="310"/>
      <c r="E97" s="310"/>
      <c r="F97" s="166"/>
      <c r="G97" s="166"/>
      <c r="H97" s="166"/>
      <c r="I97" s="166"/>
      <c r="J97" s="166"/>
      <c r="K97" s="166"/>
      <c r="L97" s="166"/>
      <c r="M97" s="166"/>
      <c r="N97" s="311"/>
      <c r="O97" s="312"/>
      <c r="P97" s="184"/>
      <c r="R97" s="190"/>
      <c r="S97" s="191"/>
    </row>
    <row r="98" spans="1:16384" ht="15.75" customHeight="1">
      <c r="C98" s="314" t="s">
        <v>10184</v>
      </c>
      <c r="D98" s="310"/>
      <c r="E98" s="310"/>
      <c r="F98" s="166"/>
      <c r="G98" s="166"/>
      <c r="H98" s="166" t="s">
        <v>10185</v>
      </c>
      <c r="J98" s="166"/>
      <c r="K98" s="166"/>
      <c r="L98" s="166"/>
      <c r="M98" s="166"/>
      <c r="N98" s="311"/>
      <c r="O98" s="312"/>
      <c r="P98" s="184"/>
      <c r="R98" s="190"/>
      <c r="S98" s="191"/>
    </row>
    <row r="99" spans="1:16384" ht="15.75" customHeight="1">
      <c r="B99" s="136" t="s">
        <v>10172</v>
      </c>
      <c r="C99" s="314" t="s">
        <v>10186</v>
      </c>
      <c r="D99" s="310"/>
      <c r="E99" s="310"/>
      <c r="F99" s="166"/>
      <c r="G99" s="166"/>
      <c r="H99" s="166"/>
      <c r="I99" s="166"/>
      <c r="J99" s="166"/>
      <c r="K99" s="166"/>
      <c r="L99" s="166"/>
      <c r="M99" s="166"/>
      <c r="N99" s="311"/>
      <c r="O99" s="312"/>
      <c r="P99" s="184"/>
      <c r="R99" s="190"/>
      <c r="S99" s="191"/>
    </row>
    <row r="100" spans="1:16384" ht="15.75" customHeight="1">
      <c r="B100" s="136" t="s">
        <v>10173</v>
      </c>
      <c r="C100" s="314" t="s">
        <v>10193</v>
      </c>
      <c r="D100" s="310"/>
      <c r="E100" s="310"/>
      <c r="F100" s="166"/>
      <c r="G100" s="166"/>
      <c r="H100" s="166"/>
      <c r="I100" s="166"/>
      <c r="J100" s="166"/>
      <c r="K100" s="166"/>
      <c r="L100" s="166"/>
      <c r="M100" s="166"/>
      <c r="N100" s="311"/>
      <c r="O100" s="312"/>
      <c r="P100" s="184"/>
      <c r="R100" s="190"/>
      <c r="S100" s="191"/>
    </row>
    <row r="101" spans="1:16384" ht="15.75" customHeight="1">
      <c r="C101" s="314" t="s">
        <v>10194</v>
      </c>
      <c r="D101" s="310"/>
      <c r="E101" s="310"/>
      <c r="F101" s="166"/>
      <c r="G101" s="166"/>
      <c r="H101" s="166"/>
      <c r="I101" s="166"/>
      <c r="J101" s="166"/>
      <c r="K101" s="166"/>
      <c r="L101" s="166"/>
      <c r="M101" s="166"/>
      <c r="N101" s="311"/>
      <c r="O101" s="312"/>
      <c r="P101" s="184"/>
      <c r="R101" s="190"/>
      <c r="S101" s="191"/>
    </row>
    <row r="102" spans="1:16384" ht="15.75" customHeight="1">
      <c r="B102" s="136" t="s">
        <v>10174</v>
      </c>
      <c r="C102" s="314" t="s">
        <v>10195</v>
      </c>
      <c r="D102" s="310"/>
      <c r="E102" s="310"/>
      <c r="F102" s="166"/>
      <c r="G102" s="166"/>
      <c r="H102" s="166"/>
      <c r="I102" s="166"/>
      <c r="J102" s="166"/>
      <c r="K102" s="166"/>
      <c r="L102" s="166"/>
      <c r="M102" s="166"/>
      <c r="N102" s="311"/>
      <c r="O102" s="312"/>
      <c r="P102" s="184"/>
      <c r="R102" s="190"/>
      <c r="S102" s="191"/>
    </row>
    <row r="103" spans="1:16384" ht="15.75" customHeight="1">
      <c r="C103" s="314" t="s">
        <v>10196</v>
      </c>
      <c r="D103" s="310"/>
      <c r="E103" s="310"/>
      <c r="F103" s="166"/>
      <c r="G103" s="166"/>
      <c r="H103" s="166"/>
      <c r="I103" s="166"/>
      <c r="J103" s="166"/>
      <c r="K103" s="166"/>
      <c r="L103" s="166"/>
      <c r="M103" s="166"/>
      <c r="N103" s="311"/>
      <c r="O103" s="312"/>
      <c r="P103" s="184"/>
      <c r="R103" s="190"/>
      <c r="S103" s="191"/>
    </row>
    <row r="104" spans="1:16384" ht="15.75" customHeight="1">
      <c r="B104" s="136" t="s">
        <v>10175</v>
      </c>
      <c r="C104" s="314" t="s">
        <v>10187</v>
      </c>
      <c r="D104" s="310"/>
      <c r="E104" s="310"/>
      <c r="F104" s="166"/>
      <c r="G104" s="166"/>
      <c r="H104" s="166"/>
      <c r="I104" s="166"/>
      <c r="J104" s="166"/>
      <c r="K104" s="166"/>
      <c r="L104" s="166"/>
      <c r="M104" s="166"/>
      <c r="N104" s="311"/>
      <c r="O104" s="312"/>
      <c r="P104" s="184"/>
      <c r="R104" s="190"/>
      <c r="S104" s="191"/>
    </row>
    <row r="105" spans="1:16384" ht="15.75" customHeight="1">
      <c r="B105" s="136" t="s">
        <v>10176</v>
      </c>
      <c r="C105" s="314" t="s">
        <v>10188</v>
      </c>
      <c r="D105" s="310"/>
      <c r="E105" s="310"/>
      <c r="F105" s="166"/>
      <c r="G105" s="166"/>
      <c r="H105" s="166"/>
      <c r="I105" s="166"/>
      <c r="J105" s="166"/>
      <c r="K105" s="166"/>
      <c r="L105" s="166"/>
      <c r="M105" s="166"/>
      <c r="N105" s="311"/>
      <c r="O105" s="312"/>
      <c r="P105" s="184"/>
      <c r="R105" s="190"/>
      <c r="S105" s="191"/>
    </row>
    <row r="106" spans="1:16384" ht="15.75" customHeight="1">
      <c r="B106" s="136" t="s">
        <v>10177</v>
      </c>
      <c r="C106" s="314" t="s">
        <v>10189</v>
      </c>
      <c r="D106" s="310"/>
      <c r="E106" s="310"/>
      <c r="F106" s="166"/>
      <c r="G106" s="166"/>
      <c r="H106" s="166"/>
      <c r="I106" s="166"/>
      <c r="J106" s="166"/>
      <c r="K106" s="166"/>
      <c r="L106" s="166"/>
      <c r="M106" s="166"/>
      <c r="N106" s="311"/>
      <c r="O106" s="312"/>
      <c r="P106" s="184"/>
      <c r="R106" s="190"/>
      <c r="S106" s="191"/>
    </row>
    <row r="107" spans="1:16384" ht="15.75" customHeight="1">
      <c r="B107" s="136" t="s">
        <v>10178</v>
      </c>
      <c r="C107" s="314" t="s">
        <v>10190</v>
      </c>
      <c r="D107" s="310"/>
      <c r="E107" s="310"/>
      <c r="F107" s="166"/>
      <c r="G107" s="166"/>
      <c r="H107" s="166"/>
      <c r="I107" s="166"/>
      <c r="J107" s="166"/>
      <c r="K107" s="166"/>
      <c r="L107" s="166"/>
      <c r="M107" s="166"/>
      <c r="N107" s="311"/>
      <c r="O107" s="312"/>
      <c r="P107" s="184"/>
      <c r="R107" s="190"/>
      <c r="S107" s="191"/>
    </row>
    <row r="108" spans="1:16384" ht="15.75" customHeight="1">
      <c r="B108" s="136" t="s">
        <v>10179</v>
      </c>
      <c r="C108" s="314" t="s">
        <v>10197</v>
      </c>
      <c r="D108" s="310"/>
      <c r="E108" s="310"/>
      <c r="F108" s="166"/>
      <c r="G108" s="166"/>
      <c r="H108" s="166"/>
      <c r="I108" s="166"/>
      <c r="J108" s="166"/>
      <c r="K108" s="166"/>
      <c r="L108" s="166"/>
      <c r="M108" s="166"/>
      <c r="N108" s="311"/>
      <c r="O108" s="312"/>
      <c r="P108" s="184"/>
      <c r="R108" s="190"/>
      <c r="S108" s="191"/>
    </row>
    <row r="109" spans="1:16384" ht="15.75" customHeight="1">
      <c r="A109" s="313"/>
      <c r="B109" s="313"/>
      <c r="C109" s="314" t="s">
        <v>10198</v>
      </c>
      <c r="D109" s="313"/>
      <c r="E109" s="313"/>
      <c r="F109" s="313"/>
      <c r="G109" s="313"/>
      <c r="H109" s="313"/>
      <c r="I109" s="313"/>
      <c r="J109" s="313"/>
      <c r="K109" s="313"/>
      <c r="L109" s="313"/>
      <c r="M109" s="313"/>
      <c r="N109" s="313"/>
      <c r="O109" s="313"/>
      <c r="P109" s="313"/>
      <c r="Q109" s="313"/>
      <c r="R109" s="313"/>
      <c r="S109" s="313"/>
      <c r="T109" s="313"/>
      <c r="U109" s="313"/>
      <c r="V109" s="313"/>
      <c r="W109" s="313"/>
      <c r="X109" s="313"/>
      <c r="Y109" s="313"/>
      <c r="Z109" s="313"/>
      <c r="AA109" s="313"/>
      <c r="AB109" s="313"/>
      <c r="AC109" s="313"/>
      <c r="AD109" s="313"/>
      <c r="AE109" s="313"/>
      <c r="AF109" s="313"/>
      <c r="AG109" s="313"/>
      <c r="AH109" s="313"/>
      <c r="AI109" s="313"/>
      <c r="AJ109" s="313"/>
      <c r="AK109" s="313"/>
      <c r="AL109" s="313"/>
      <c r="AM109" s="313"/>
      <c r="AN109" s="313"/>
      <c r="AO109" s="313"/>
      <c r="AP109" s="313"/>
      <c r="AQ109" s="313"/>
      <c r="AR109" s="313"/>
      <c r="AS109" s="313"/>
      <c r="AT109" s="313"/>
      <c r="AU109" s="313"/>
      <c r="AV109" s="313"/>
      <c r="AW109" s="313"/>
      <c r="AX109" s="313"/>
      <c r="AY109" s="313"/>
      <c r="AZ109" s="313"/>
      <c r="BA109" s="313"/>
      <c r="BB109" s="313"/>
      <c r="BC109" s="313"/>
      <c r="BD109" s="313"/>
      <c r="BE109" s="313"/>
      <c r="BF109" s="313"/>
      <c r="BG109" s="313"/>
      <c r="BH109" s="313"/>
      <c r="BI109" s="313"/>
      <c r="BJ109" s="313"/>
      <c r="BK109" s="313"/>
      <c r="BL109" s="313"/>
      <c r="BM109" s="313"/>
      <c r="BN109" s="313"/>
      <c r="BO109" s="313"/>
      <c r="BP109" s="313"/>
      <c r="BQ109" s="313"/>
      <c r="BR109" s="313"/>
      <c r="BS109" s="313"/>
      <c r="BT109" s="313"/>
      <c r="BU109" s="313"/>
      <c r="BV109" s="313"/>
      <c r="BW109" s="313"/>
      <c r="BX109" s="313"/>
      <c r="BY109" s="313"/>
      <c r="BZ109" s="313"/>
      <c r="CA109" s="313"/>
      <c r="CB109" s="313"/>
      <c r="CC109" s="313"/>
      <c r="CD109" s="313"/>
      <c r="CE109" s="313"/>
      <c r="CF109" s="313"/>
      <c r="CG109" s="313"/>
      <c r="CH109" s="313"/>
      <c r="CI109" s="313"/>
      <c r="CJ109" s="313"/>
      <c r="CK109" s="313"/>
      <c r="CL109" s="313"/>
      <c r="CM109" s="313"/>
      <c r="CN109" s="313"/>
      <c r="CO109" s="313"/>
      <c r="CP109" s="313"/>
      <c r="CQ109" s="313"/>
      <c r="CR109" s="313"/>
      <c r="CS109" s="313"/>
      <c r="CT109" s="313"/>
      <c r="CU109" s="313"/>
      <c r="CV109" s="313"/>
      <c r="CW109" s="313"/>
      <c r="CX109" s="313"/>
      <c r="CY109" s="313"/>
      <c r="CZ109" s="313"/>
      <c r="DA109" s="313"/>
      <c r="DB109" s="313"/>
      <c r="DC109" s="313"/>
      <c r="DD109" s="313"/>
      <c r="DE109" s="313"/>
      <c r="DF109" s="313"/>
      <c r="DG109" s="313"/>
      <c r="DH109" s="313"/>
      <c r="DI109" s="313"/>
      <c r="DJ109" s="313"/>
      <c r="DK109" s="313"/>
      <c r="DL109" s="313"/>
      <c r="DM109" s="313"/>
      <c r="DN109" s="313"/>
      <c r="DO109" s="313"/>
      <c r="DP109" s="313"/>
      <c r="DQ109" s="313"/>
      <c r="DR109" s="313"/>
      <c r="DS109" s="313"/>
      <c r="DT109" s="313"/>
      <c r="DU109" s="313"/>
      <c r="DV109" s="313"/>
      <c r="DW109" s="313"/>
      <c r="DX109" s="313"/>
      <c r="DY109" s="313"/>
      <c r="DZ109" s="313"/>
      <c r="EA109" s="313"/>
      <c r="EB109" s="313"/>
      <c r="EC109" s="313"/>
      <c r="ED109" s="313"/>
      <c r="EE109" s="313"/>
      <c r="EF109" s="313"/>
      <c r="EG109" s="313"/>
      <c r="EH109" s="313"/>
      <c r="EI109" s="313"/>
      <c r="EJ109" s="313"/>
      <c r="EK109" s="313"/>
      <c r="EL109" s="313"/>
      <c r="EM109" s="313"/>
      <c r="EN109" s="313"/>
      <c r="EO109" s="313"/>
      <c r="EP109" s="313"/>
      <c r="EQ109" s="313"/>
      <c r="ER109" s="313"/>
      <c r="ES109" s="313"/>
      <c r="ET109" s="313"/>
      <c r="EU109" s="313"/>
      <c r="EV109" s="313"/>
      <c r="EW109" s="313"/>
      <c r="EX109" s="313"/>
      <c r="EY109" s="313"/>
      <c r="EZ109" s="313"/>
      <c r="FA109" s="313"/>
      <c r="FB109" s="313"/>
      <c r="FC109" s="313"/>
      <c r="FD109" s="313"/>
      <c r="FE109" s="313"/>
      <c r="FF109" s="313"/>
      <c r="FG109" s="313"/>
      <c r="FH109" s="313"/>
      <c r="FI109" s="313"/>
      <c r="FJ109" s="313"/>
      <c r="FK109" s="313"/>
      <c r="FL109" s="313"/>
      <c r="FM109" s="313"/>
      <c r="FN109" s="313"/>
      <c r="FO109" s="313"/>
      <c r="FP109" s="313"/>
      <c r="FQ109" s="313"/>
      <c r="FR109" s="313"/>
      <c r="FS109" s="313"/>
      <c r="FT109" s="313"/>
      <c r="FU109" s="313"/>
      <c r="FV109" s="313"/>
      <c r="FW109" s="313"/>
      <c r="FX109" s="313"/>
      <c r="FY109" s="313"/>
      <c r="FZ109" s="313"/>
      <c r="GA109" s="313"/>
      <c r="GB109" s="313"/>
      <c r="GC109" s="313"/>
      <c r="GD109" s="313"/>
      <c r="GE109" s="313"/>
      <c r="GF109" s="313"/>
      <c r="GG109" s="313"/>
      <c r="GH109" s="313"/>
      <c r="GI109" s="313"/>
      <c r="GJ109" s="313"/>
      <c r="GK109" s="313"/>
      <c r="GL109" s="313"/>
      <c r="GM109" s="313"/>
      <c r="GN109" s="313"/>
      <c r="GO109" s="313"/>
      <c r="GP109" s="313"/>
      <c r="GQ109" s="313"/>
      <c r="GR109" s="313"/>
      <c r="GS109" s="313"/>
      <c r="GT109" s="313"/>
      <c r="GU109" s="313"/>
      <c r="GV109" s="313"/>
      <c r="GW109" s="313"/>
      <c r="GX109" s="313"/>
      <c r="GY109" s="313"/>
      <c r="GZ109" s="313"/>
      <c r="HA109" s="313"/>
      <c r="HB109" s="313"/>
      <c r="HC109" s="313"/>
      <c r="HD109" s="313"/>
      <c r="HE109" s="313"/>
      <c r="HF109" s="313"/>
      <c r="HG109" s="313"/>
      <c r="HH109" s="313"/>
      <c r="HI109" s="313"/>
      <c r="HJ109" s="313"/>
      <c r="HK109" s="313"/>
      <c r="HL109" s="313"/>
      <c r="HM109" s="313"/>
      <c r="HN109" s="313"/>
      <c r="HO109" s="313"/>
      <c r="HP109" s="313"/>
      <c r="HQ109" s="313"/>
      <c r="HR109" s="313"/>
      <c r="HS109" s="313"/>
      <c r="HT109" s="313"/>
      <c r="HU109" s="313"/>
      <c r="HV109" s="313"/>
      <c r="HW109" s="313"/>
      <c r="HX109" s="313"/>
      <c r="HY109" s="313"/>
      <c r="HZ109" s="313"/>
      <c r="IA109" s="313"/>
      <c r="IB109" s="313"/>
      <c r="IC109" s="313"/>
      <c r="ID109" s="313"/>
      <c r="IE109" s="313"/>
      <c r="IF109" s="313"/>
      <c r="IG109" s="313"/>
      <c r="IH109" s="313"/>
      <c r="II109" s="313"/>
      <c r="IJ109" s="313"/>
      <c r="IK109" s="313"/>
      <c r="IL109" s="313"/>
      <c r="IM109" s="313"/>
      <c r="IN109" s="313"/>
      <c r="IO109" s="313"/>
      <c r="IP109" s="313"/>
      <c r="IQ109" s="313"/>
      <c r="IR109" s="313"/>
      <c r="IS109" s="313"/>
      <c r="IT109" s="313"/>
      <c r="IU109" s="313"/>
      <c r="IV109" s="313"/>
      <c r="IW109" s="313"/>
      <c r="IX109" s="313"/>
      <c r="IY109" s="313"/>
      <c r="IZ109" s="313"/>
      <c r="JA109" s="313"/>
      <c r="JB109" s="313"/>
      <c r="JC109" s="313"/>
      <c r="JD109" s="313"/>
      <c r="JE109" s="313"/>
      <c r="JF109" s="313"/>
      <c r="JG109" s="313"/>
      <c r="JH109" s="313"/>
      <c r="JI109" s="313"/>
      <c r="JJ109" s="313"/>
      <c r="JK109" s="313"/>
      <c r="JL109" s="313"/>
      <c r="JM109" s="313"/>
      <c r="JN109" s="313"/>
      <c r="JO109" s="313"/>
      <c r="JP109" s="313"/>
      <c r="JQ109" s="313"/>
      <c r="JR109" s="313"/>
      <c r="JS109" s="313"/>
      <c r="JT109" s="313"/>
      <c r="JU109" s="313"/>
      <c r="JV109" s="313"/>
      <c r="JW109" s="313"/>
      <c r="JX109" s="313"/>
      <c r="JY109" s="313"/>
      <c r="JZ109" s="313"/>
      <c r="KA109" s="313"/>
      <c r="KB109" s="313"/>
      <c r="KC109" s="313"/>
      <c r="KD109" s="313"/>
      <c r="KE109" s="313"/>
      <c r="KF109" s="313"/>
      <c r="KG109" s="313"/>
      <c r="KH109" s="313"/>
      <c r="KI109" s="313"/>
      <c r="KJ109" s="313"/>
      <c r="KK109" s="313"/>
      <c r="KL109" s="313"/>
      <c r="KM109" s="313"/>
      <c r="KN109" s="313"/>
      <c r="KO109" s="313"/>
      <c r="KP109" s="313"/>
      <c r="KQ109" s="313"/>
      <c r="KR109" s="313"/>
      <c r="KS109" s="313"/>
      <c r="KT109" s="313"/>
      <c r="KU109" s="313"/>
      <c r="KV109" s="313"/>
      <c r="KW109" s="313"/>
      <c r="KX109" s="313"/>
      <c r="KY109" s="313"/>
      <c r="KZ109" s="313"/>
      <c r="LA109" s="313"/>
      <c r="LB109" s="313"/>
      <c r="LC109" s="313"/>
      <c r="LD109" s="313"/>
      <c r="LE109" s="313"/>
      <c r="LF109" s="313"/>
      <c r="LG109" s="313"/>
      <c r="LH109" s="313"/>
      <c r="LI109" s="313"/>
      <c r="LJ109" s="313"/>
      <c r="LK109" s="313"/>
      <c r="LL109" s="313"/>
      <c r="LM109" s="313"/>
      <c r="LN109" s="313"/>
      <c r="LO109" s="313"/>
      <c r="LP109" s="313"/>
      <c r="LQ109" s="313"/>
      <c r="LR109" s="313"/>
      <c r="LS109" s="313"/>
      <c r="LT109" s="313"/>
      <c r="LU109" s="313"/>
      <c r="LV109" s="313"/>
      <c r="LW109" s="313"/>
      <c r="LX109" s="313"/>
      <c r="LY109" s="313"/>
      <c r="LZ109" s="313"/>
      <c r="MA109" s="313"/>
      <c r="MB109" s="313"/>
      <c r="MC109" s="313"/>
      <c r="MD109" s="313"/>
      <c r="ME109" s="313"/>
      <c r="MF109" s="313"/>
      <c r="MG109" s="313"/>
      <c r="MH109" s="313"/>
      <c r="MI109" s="313"/>
      <c r="MJ109" s="313"/>
      <c r="MK109" s="313"/>
      <c r="ML109" s="313"/>
      <c r="MM109" s="313"/>
      <c r="MN109" s="313"/>
      <c r="MO109" s="313"/>
      <c r="MP109" s="313"/>
      <c r="MQ109" s="313"/>
      <c r="MR109" s="313"/>
      <c r="MS109" s="313"/>
      <c r="MT109" s="313"/>
      <c r="MU109" s="313"/>
      <c r="MV109" s="313"/>
      <c r="MW109" s="313"/>
      <c r="MX109" s="313"/>
      <c r="MY109" s="313"/>
      <c r="MZ109" s="313"/>
      <c r="NA109" s="313"/>
      <c r="NB109" s="313"/>
      <c r="NC109" s="313"/>
      <c r="ND109" s="313"/>
      <c r="NE109" s="313"/>
      <c r="NF109" s="313"/>
      <c r="NG109" s="313"/>
      <c r="NH109" s="313"/>
      <c r="NI109" s="313"/>
      <c r="NJ109" s="313"/>
      <c r="NK109" s="313"/>
      <c r="NL109" s="313"/>
      <c r="NM109" s="313"/>
      <c r="NN109" s="313"/>
      <c r="NO109" s="313"/>
      <c r="NP109" s="313"/>
      <c r="NQ109" s="313"/>
      <c r="NR109" s="313"/>
      <c r="NS109" s="313"/>
      <c r="NT109" s="313"/>
      <c r="NU109" s="313"/>
      <c r="NV109" s="313"/>
      <c r="NW109" s="313"/>
      <c r="NX109" s="313"/>
      <c r="NY109" s="313"/>
      <c r="NZ109" s="313"/>
      <c r="OA109" s="313"/>
      <c r="OB109" s="313"/>
      <c r="OC109" s="313"/>
      <c r="OD109" s="313"/>
      <c r="OE109" s="313"/>
      <c r="OF109" s="313"/>
      <c r="OG109" s="313"/>
      <c r="OH109" s="313"/>
      <c r="OI109" s="313"/>
      <c r="OJ109" s="313"/>
      <c r="OK109" s="313"/>
      <c r="OL109" s="313"/>
      <c r="OM109" s="313"/>
      <c r="ON109" s="313"/>
      <c r="OO109" s="313"/>
      <c r="OP109" s="313"/>
      <c r="OQ109" s="313"/>
      <c r="OR109" s="313"/>
      <c r="OS109" s="313"/>
      <c r="OT109" s="313"/>
      <c r="OU109" s="313"/>
      <c r="OV109" s="313"/>
      <c r="OW109" s="313"/>
      <c r="OX109" s="313"/>
      <c r="OY109" s="313"/>
      <c r="OZ109" s="313"/>
      <c r="PA109" s="313"/>
      <c r="PB109" s="313"/>
      <c r="PC109" s="313"/>
      <c r="PD109" s="313"/>
      <c r="PE109" s="313"/>
      <c r="PF109" s="313"/>
      <c r="PG109" s="313"/>
      <c r="PH109" s="313"/>
      <c r="PI109" s="313"/>
      <c r="PJ109" s="313"/>
      <c r="PK109" s="313"/>
      <c r="PL109" s="313"/>
      <c r="PM109" s="313"/>
      <c r="PN109" s="313"/>
      <c r="PO109" s="313"/>
      <c r="PP109" s="313"/>
      <c r="PQ109" s="313"/>
      <c r="PR109" s="313"/>
      <c r="PS109" s="313"/>
      <c r="PT109" s="313"/>
      <c r="PU109" s="313"/>
      <c r="PV109" s="313"/>
      <c r="PW109" s="313"/>
      <c r="PX109" s="313"/>
      <c r="PY109" s="313"/>
      <c r="PZ109" s="313"/>
      <c r="QA109" s="313"/>
      <c r="QB109" s="313"/>
      <c r="QC109" s="313"/>
      <c r="QD109" s="313"/>
      <c r="QE109" s="313"/>
      <c r="QF109" s="313"/>
      <c r="QG109" s="313"/>
      <c r="QH109" s="313"/>
      <c r="QI109" s="313"/>
      <c r="QJ109" s="313"/>
      <c r="QK109" s="313"/>
      <c r="QL109" s="313"/>
      <c r="QM109" s="313"/>
      <c r="QN109" s="313"/>
      <c r="QO109" s="313"/>
      <c r="QP109" s="313"/>
      <c r="QQ109" s="313"/>
      <c r="QR109" s="313"/>
      <c r="QS109" s="313"/>
      <c r="QT109" s="313"/>
      <c r="QU109" s="313"/>
      <c r="QV109" s="313"/>
      <c r="QW109" s="313"/>
      <c r="QX109" s="313"/>
      <c r="QY109" s="313"/>
      <c r="QZ109" s="313"/>
      <c r="RA109" s="313"/>
      <c r="RB109" s="313"/>
      <c r="RC109" s="313"/>
      <c r="RD109" s="313"/>
      <c r="RE109" s="313"/>
      <c r="RF109" s="313"/>
      <c r="RG109" s="313"/>
      <c r="RH109" s="313"/>
      <c r="RI109" s="313"/>
      <c r="RJ109" s="313"/>
      <c r="RK109" s="313"/>
      <c r="RL109" s="313"/>
      <c r="RM109" s="313"/>
      <c r="RN109" s="313"/>
      <c r="RO109" s="313"/>
      <c r="RP109" s="313"/>
      <c r="RQ109" s="313"/>
      <c r="RR109" s="313"/>
      <c r="RS109" s="313"/>
      <c r="RT109" s="313"/>
      <c r="RU109" s="313"/>
      <c r="RV109" s="313"/>
      <c r="RW109" s="313"/>
      <c r="RX109" s="313"/>
      <c r="RY109" s="313"/>
      <c r="RZ109" s="313"/>
      <c r="SA109" s="313"/>
      <c r="SB109" s="313"/>
      <c r="SC109" s="313"/>
      <c r="SD109" s="313"/>
      <c r="SE109" s="313"/>
      <c r="SF109" s="313"/>
      <c r="SG109" s="313"/>
      <c r="SH109" s="313"/>
      <c r="SI109" s="313"/>
      <c r="SJ109" s="313"/>
      <c r="SK109" s="313"/>
      <c r="SL109" s="313"/>
      <c r="SM109" s="313"/>
      <c r="SN109" s="313"/>
      <c r="SO109" s="313"/>
      <c r="SP109" s="313"/>
      <c r="SQ109" s="313"/>
      <c r="SR109" s="313"/>
      <c r="SS109" s="313"/>
      <c r="ST109" s="313"/>
      <c r="SU109" s="313"/>
      <c r="SV109" s="313"/>
      <c r="SW109" s="313"/>
      <c r="SX109" s="313"/>
      <c r="SY109" s="313"/>
      <c r="SZ109" s="313"/>
      <c r="TA109" s="313"/>
      <c r="TB109" s="313"/>
      <c r="TC109" s="313"/>
      <c r="TD109" s="313"/>
      <c r="TE109" s="313"/>
      <c r="TF109" s="313"/>
      <c r="TG109" s="313"/>
      <c r="TH109" s="313"/>
      <c r="TI109" s="313"/>
      <c r="TJ109" s="313"/>
      <c r="TK109" s="313"/>
      <c r="TL109" s="313"/>
      <c r="TM109" s="313"/>
      <c r="TN109" s="313"/>
      <c r="TO109" s="313"/>
      <c r="TP109" s="313"/>
      <c r="TQ109" s="313"/>
      <c r="TR109" s="313"/>
      <c r="TS109" s="313"/>
      <c r="TT109" s="313"/>
      <c r="TU109" s="313"/>
      <c r="TV109" s="313"/>
      <c r="TW109" s="313"/>
      <c r="TX109" s="313"/>
      <c r="TY109" s="313"/>
      <c r="TZ109" s="313"/>
      <c r="UA109" s="313"/>
      <c r="UB109" s="313"/>
      <c r="UC109" s="313"/>
      <c r="UD109" s="313"/>
      <c r="UE109" s="313"/>
      <c r="UF109" s="313"/>
      <c r="UG109" s="313"/>
      <c r="UH109" s="313"/>
      <c r="UI109" s="313"/>
      <c r="UJ109" s="313"/>
      <c r="UK109" s="313"/>
      <c r="UL109" s="313"/>
      <c r="UM109" s="313"/>
      <c r="UN109" s="313"/>
      <c r="UO109" s="313"/>
      <c r="UP109" s="313"/>
      <c r="UQ109" s="313"/>
      <c r="UR109" s="313"/>
      <c r="US109" s="313"/>
      <c r="UT109" s="313"/>
      <c r="UU109" s="313"/>
      <c r="UV109" s="313"/>
      <c r="UW109" s="313"/>
      <c r="UX109" s="313"/>
      <c r="UY109" s="313"/>
      <c r="UZ109" s="313"/>
      <c r="VA109" s="313"/>
      <c r="VB109" s="313"/>
      <c r="VC109" s="313"/>
      <c r="VD109" s="313"/>
      <c r="VE109" s="313"/>
      <c r="VF109" s="313"/>
      <c r="VG109" s="313"/>
      <c r="VH109" s="313"/>
      <c r="VI109" s="313"/>
      <c r="VJ109" s="313"/>
      <c r="VK109" s="313"/>
      <c r="VL109" s="313"/>
      <c r="VM109" s="313"/>
      <c r="VN109" s="313"/>
      <c r="VO109" s="313"/>
      <c r="VP109" s="313"/>
      <c r="VQ109" s="313"/>
      <c r="VR109" s="313"/>
      <c r="VS109" s="313"/>
      <c r="VT109" s="313"/>
      <c r="VU109" s="313"/>
      <c r="VV109" s="313"/>
      <c r="VW109" s="313"/>
      <c r="VX109" s="313"/>
      <c r="VY109" s="313"/>
      <c r="VZ109" s="313"/>
      <c r="WA109" s="313"/>
      <c r="WB109" s="313"/>
      <c r="WC109" s="313"/>
      <c r="WD109" s="313"/>
      <c r="WE109" s="313"/>
      <c r="WF109" s="313"/>
      <c r="WG109" s="313"/>
      <c r="WH109" s="313"/>
      <c r="WI109" s="313"/>
      <c r="WJ109" s="313"/>
      <c r="WK109" s="313"/>
      <c r="WL109" s="313"/>
      <c r="WM109" s="313"/>
      <c r="WN109" s="313"/>
      <c r="WO109" s="313"/>
      <c r="WP109" s="313"/>
      <c r="WQ109" s="313"/>
      <c r="WR109" s="313"/>
      <c r="WS109" s="313"/>
      <c r="WT109" s="313"/>
      <c r="WU109" s="313"/>
      <c r="WV109" s="313"/>
      <c r="WW109" s="313"/>
      <c r="WX109" s="313"/>
      <c r="WY109" s="313"/>
      <c r="WZ109" s="313"/>
      <c r="XA109" s="313"/>
      <c r="XB109" s="313"/>
      <c r="XC109" s="313"/>
      <c r="XD109" s="313"/>
      <c r="XE109" s="313"/>
      <c r="XF109" s="313"/>
      <c r="XG109" s="313"/>
      <c r="XH109" s="313"/>
      <c r="XI109" s="313"/>
      <c r="XJ109" s="313"/>
      <c r="XK109" s="313"/>
      <c r="XL109" s="313"/>
      <c r="XM109" s="313"/>
      <c r="XN109" s="313"/>
      <c r="XO109" s="313"/>
      <c r="XP109" s="313"/>
      <c r="XQ109" s="313"/>
      <c r="XR109" s="313"/>
      <c r="XS109" s="313"/>
      <c r="XT109" s="313"/>
      <c r="XU109" s="313"/>
      <c r="XV109" s="313"/>
      <c r="XW109" s="313"/>
      <c r="XX109" s="313"/>
      <c r="XY109" s="313"/>
      <c r="XZ109" s="313"/>
      <c r="YA109" s="313"/>
      <c r="YB109" s="313"/>
      <c r="YC109" s="313"/>
      <c r="YD109" s="313"/>
      <c r="YE109" s="313"/>
      <c r="YF109" s="313"/>
      <c r="YG109" s="313"/>
      <c r="YH109" s="313"/>
      <c r="YI109" s="313"/>
      <c r="YJ109" s="313"/>
      <c r="YK109" s="313"/>
      <c r="YL109" s="313"/>
      <c r="YM109" s="313"/>
      <c r="YN109" s="313"/>
      <c r="YO109" s="313"/>
      <c r="YP109" s="313"/>
      <c r="YQ109" s="313"/>
      <c r="YR109" s="313"/>
      <c r="YS109" s="313"/>
      <c r="YT109" s="313"/>
      <c r="YU109" s="313"/>
      <c r="YV109" s="313"/>
      <c r="YW109" s="313"/>
      <c r="YX109" s="313"/>
      <c r="YY109" s="313"/>
      <c r="YZ109" s="313"/>
      <c r="ZA109" s="313"/>
      <c r="ZB109" s="313"/>
      <c r="ZC109" s="313"/>
      <c r="ZD109" s="313"/>
      <c r="ZE109" s="313"/>
      <c r="ZF109" s="313"/>
      <c r="ZG109" s="313"/>
      <c r="ZH109" s="313"/>
      <c r="ZI109" s="313"/>
      <c r="ZJ109" s="313"/>
      <c r="ZK109" s="313"/>
      <c r="ZL109" s="313"/>
      <c r="ZM109" s="313"/>
      <c r="ZN109" s="313"/>
      <c r="ZO109" s="313"/>
      <c r="ZP109" s="313"/>
      <c r="ZQ109" s="313"/>
      <c r="ZR109" s="313"/>
      <c r="ZS109" s="313"/>
      <c r="ZT109" s="313"/>
      <c r="ZU109" s="313"/>
      <c r="ZV109" s="313"/>
      <c r="ZW109" s="313"/>
      <c r="ZX109" s="313"/>
      <c r="ZY109" s="313"/>
      <c r="ZZ109" s="313"/>
      <c r="AAA109" s="313"/>
      <c r="AAB109" s="313"/>
      <c r="AAC109" s="313"/>
      <c r="AAD109" s="313"/>
      <c r="AAE109" s="313"/>
      <c r="AAF109" s="313"/>
      <c r="AAG109" s="313"/>
      <c r="AAH109" s="313"/>
      <c r="AAI109" s="313"/>
      <c r="AAJ109" s="313"/>
      <c r="AAK109" s="313"/>
      <c r="AAL109" s="313"/>
      <c r="AAM109" s="313"/>
      <c r="AAN109" s="313"/>
      <c r="AAO109" s="313"/>
      <c r="AAP109" s="313"/>
      <c r="AAQ109" s="313"/>
      <c r="AAR109" s="313"/>
      <c r="AAS109" s="313"/>
      <c r="AAT109" s="313"/>
      <c r="AAU109" s="313"/>
      <c r="AAV109" s="313"/>
      <c r="AAW109" s="313"/>
      <c r="AAX109" s="313"/>
      <c r="AAY109" s="313"/>
      <c r="AAZ109" s="313"/>
      <c r="ABA109" s="313"/>
      <c r="ABB109" s="313"/>
      <c r="ABC109" s="313"/>
      <c r="ABD109" s="313"/>
      <c r="ABE109" s="313"/>
      <c r="ABF109" s="313"/>
      <c r="ABG109" s="313"/>
      <c r="ABH109" s="313"/>
      <c r="ABI109" s="313"/>
      <c r="ABJ109" s="313"/>
      <c r="ABK109" s="313"/>
      <c r="ABL109" s="313"/>
      <c r="ABM109" s="313"/>
      <c r="ABN109" s="313"/>
      <c r="ABO109" s="313"/>
      <c r="ABP109" s="313"/>
      <c r="ABQ109" s="313"/>
      <c r="ABR109" s="313"/>
      <c r="ABS109" s="313"/>
      <c r="ABT109" s="313"/>
      <c r="ABU109" s="313"/>
      <c r="ABV109" s="313"/>
      <c r="ABW109" s="313"/>
      <c r="ABX109" s="313"/>
      <c r="ABY109" s="313"/>
      <c r="ABZ109" s="313"/>
      <c r="ACA109" s="313"/>
      <c r="ACB109" s="313"/>
      <c r="ACC109" s="313"/>
      <c r="ACD109" s="313"/>
      <c r="ACE109" s="313"/>
      <c r="ACF109" s="313"/>
      <c r="ACG109" s="313"/>
      <c r="ACH109" s="313"/>
      <c r="ACI109" s="313"/>
      <c r="ACJ109" s="313"/>
      <c r="ACK109" s="313"/>
      <c r="ACL109" s="313"/>
      <c r="ACM109" s="313"/>
      <c r="ACN109" s="313"/>
      <c r="ACO109" s="313"/>
      <c r="ACP109" s="313"/>
      <c r="ACQ109" s="313"/>
      <c r="ACR109" s="313"/>
      <c r="ACS109" s="313"/>
      <c r="ACT109" s="313"/>
      <c r="ACU109" s="313"/>
      <c r="ACV109" s="313"/>
      <c r="ACW109" s="313"/>
      <c r="ACX109" s="313"/>
      <c r="ACY109" s="313"/>
      <c r="ACZ109" s="313"/>
      <c r="ADA109" s="313"/>
      <c r="ADB109" s="313"/>
      <c r="ADC109" s="313"/>
      <c r="ADD109" s="313"/>
      <c r="ADE109" s="313"/>
      <c r="ADF109" s="313"/>
      <c r="ADG109" s="313"/>
      <c r="ADH109" s="313"/>
      <c r="ADI109" s="313"/>
      <c r="ADJ109" s="313"/>
      <c r="ADK109" s="313"/>
      <c r="ADL109" s="313"/>
      <c r="ADM109" s="313"/>
      <c r="ADN109" s="313"/>
      <c r="ADO109" s="313"/>
      <c r="ADP109" s="313"/>
      <c r="ADQ109" s="313"/>
      <c r="ADR109" s="313"/>
      <c r="ADS109" s="313"/>
      <c r="ADT109" s="313"/>
      <c r="ADU109" s="313"/>
      <c r="ADV109" s="313"/>
      <c r="ADW109" s="313"/>
      <c r="ADX109" s="313"/>
      <c r="ADY109" s="313"/>
      <c r="ADZ109" s="313"/>
      <c r="AEA109" s="313"/>
      <c r="AEB109" s="313"/>
      <c r="AEC109" s="313"/>
      <c r="AED109" s="313"/>
      <c r="AEE109" s="313"/>
      <c r="AEF109" s="313"/>
      <c r="AEG109" s="313"/>
      <c r="AEH109" s="313"/>
      <c r="AEI109" s="313"/>
      <c r="AEJ109" s="313"/>
      <c r="AEK109" s="313"/>
      <c r="AEL109" s="313"/>
      <c r="AEM109" s="313"/>
      <c r="AEN109" s="313"/>
      <c r="AEO109" s="313"/>
      <c r="AEP109" s="313"/>
      <c r="AEQ109" s="313"/>
      <c r="AER109" s="313"/>
      <c r="AES109" s="313"/>
      <c r="AET109" s="313"/>
      <c r="AEU109" s="313"/>
      <c r="AEV109" s="313"/>
      <c r="AEW109" s="313"/>
      <c r="AEX109" s="313"/>
      <c r="AEY109" s="313"/>
      <c r="AEZ109" s="313"/>
      <c r="AFA109" s="313"/>
      <c r="AFB109" s="313"/>
      <c r="AFC109" s="313"/>
      <c r="AFD109" s="313"/>
      <c r="AFE109" s="313"/>
      <c r="AFF109" s="313"/>
      <c r="AFG109" s="313"/>
      <c r="AFH109" s="313"/>
      <c r="AFI109" s="313"/>
      <c r="AFJ109" s="313"/>
      <c r="AFK109" s="313"/>
      <c r="AFL109" s="313"/>
      <c r="AFM109" s="313"/>
      <c r="AFN109" s="313"/>
      <c r="AFO109" s="313"/>
      <c r="AFP109" s="313"/>
      <c r="AFQ109" s="313"/>
      <c r="AFR109" s="313"/>
      <c r="AFS109" s="313"/>
      <c r="AFT109" s="313"/>
      <c r="AFU109" s="313"/>
      <c r="AFV109" s="313"/>
      <c r="AFW109" s="313"/>
      <c r="AFX109" s="313"/>
      <c r="AFY109" s="313"/>
      <c r="AFZ109" s="313"/>
      <c r="AGA109" s="313"/>
      <c r="AGB109" s="313"/>
      <c r="AGC109" s="313"/>
      <c r="AGD109" s="313"/>
      <c r="AGE109" s="313"/>
      <c r="AGF109" s="313"/>
      <c r="AGG109" s="313"/>
      <c r="AGH109" s="313"/>
      <c r="AGI109" s="313"/>
      <c r="AGJ109" s="313"/>
      <c r="AGK109" s="313"/>
      <c r="AGL109" s="313"/>
      <c r="AGM109" s="313"/>
      <c r="AGN109" s="313"/>
      <c r="AGO109" s="313"/>
      <c r="AGP109" s="313"/>
      <c r="AGQ109" s="313"/>
      <c r="AGR109" s="313"/>
      <c r="AGS109" s="313"/>
      <c r="AGT109" s="313"/>
      <c r="AGU109" s="313"/>
      <c r="AGV109" s="313"/>
      <c r="AGW109" s="313"/>
      <c r="AGX109" s="313"/>
      <c r="AGY109" s="313"/>
      <c r="AGZ109" s="313"/>
      <c r="AHA109" s="313"/>
      <c r="AHB109" s="313"/>
      <c r="AHC109" s="313"/>
      <c r="AHD109" s="313"/>
      <c r="AHE109" s="313"/>
      <c r="AHF109" s="313"/>
      <c r="AHG109" s="313"/>
      <c r="AHH109" s="313"/>
      <c r="AHI109" s="313"/>
      <c r="AHJ109" s="313"/>
      <c r="AHK109" s="313"/>
      <c r="AHL109" s="313"/>
      <c r="AHM109" s="313"/>
      <c r="AHN109" s="313"/>
      <c r="AHO109" s="313"/>
      <c r="AHP109" s="313"/>
      <c r="AHQ109" s="313"/>
      <c r="AHR109" s="313"/>
      <c r="AHS109" s="313"/>
      <c r="AHT109" s="313"/>
      <c r="AHU109" s="313"/>
      <c r="AHV109" s="313"/>
      <c r="AHW109" s="313"/>
      <c r="AHX109" s="313"/>
      <c r="AHY109" s="313"/>
      <c r="AHZ109" s="313"/>
      <c r="AIA109" s="313"/>
      <c r="AIB109" s="313"/>
      <c r="AIC109" s="313"/>
      <c r="AID109" s="313"/>
      <c r="AIE109" s="313"/>
      <c r="AIF109" s="313"/>
      <c r="AIG109" s="313"/>
      <c r="AIH109" s="313"/>
      <c r="AII109" s="313"/>
      <c r="AIJ109" s="313"/>
      <c r="AIK109" s="313"/>
      <c r="AIL109" s="313"/>
      <c r="AIM109" s="313"/>
      <c r="AIN109" s="313"/>
      <c r="AIO109" s="313"/>
      <c r="AIP109" s="313"/>
      <c r="AIQ109" s="313"/>
      <c r="AIR109" s="313"/>
      <c r="AIS109" s="313"/>
      <c r="AIT109" s="313"/>
      <c r="AIU109" s="313"/>
      <c r="AIV109" s="313"/>
      <c r="AIW109" s="313"/>
      <c r="AIX109" s="313"/>
      <c r="AIY109" s="313"/>
      <c r="AIZ109" s="313"/>
      <c r="AJA109" s="313"/>
      <c r="AJB109" s="313"/>
      <c r="AJC109" s="313"/>
      <c r="AJD109" s="313"/>
      <c r="AJE109" s="313"/>
      <c r="AJF109" s="313"/>
      <c r="AJG109" s="313"/>
      <c r="AJH109" s="313"/>
      <c r="AJI109" s="313"/>
      <c r="AJJ109" s="313"/>
      <c r="AJK109" s="313"/>
      <c r="AJL109" s="313"/>
      <c r="AJM109" s="313"/>
      <c r="AJN109" s="313"/>
      <c r="AJO109" s="313"/>
      <c r="AJP109" s="313"/>
      <c r="AJQ109" s="313"/>
      <c r="AJR109" s="313"/>
      <c r="AJS109" s="313"/>
      <c r="AJT109" s="313"/>
      <c r="AJU109" s="313"/>
      <c r="AJV109" s="313"/>
      <c r="AJW109" s="313"/>
      <c r="AJX109" s="313"/>
      <c r="AJY109" s="313"/>
      <c r="AJZ109" s="313"/>
      <c r="AKA109" s="313"/>
      <c r="AKB109" s="313"/>
      <c r="AKC109" s="313"/>
      <c r="AKD109" s="313"/>
      <c r="AKE109" s="313"/>
      <c r="AKF109" s="313"/>
      <c r="AKG109" s="313"/>
      <c r="AKH109" s="313"/>
      <c r="AKI109" s="313"/>
      <c r="AKJ109" s="313"/>
      <c r="AKK109" s="313"/>
      <c r="AKL109" s="313"/>
      <c r="AKM109" s="313"/>
      <c r="AKN109" s="313"/>
      <c r="AKO109" s="313"/>
      <c r="AKP109" s="313"/>
      <c r="AKQ109" s="313"/>
      <c r="AKR109" s="313"/>
      <c r="AKS109" s="313"/>
      <c r="AKT109" s="313"/>
      <c r="AKU109" s="313"/>
      <c r="AKV109" s="313"/>
      <c r="AKW109" s="313"/>
      <c r="AKX109" s="313"/>
      <c r="AKY109" s="313"/>
      <c r="AKZ109" s="313"/>
      <c r="ALA109" s="313"/>
      <c r="ALB109" s="313"/>
      <c r="ALC109" s="313"/>
      <c r="ALD109" s="313"/>
      <c r="ALE109" s="313"/>
      <c r="ALF109" s="313"/>
      <c r="ALG109" s="313"/>
      <c r="ALH109" s="313"/>
      <c r="ALI109" s="313"/>
      <c r="ALJ109" s="313"/>
      <c r="ALK109" s="313"/>
      <c r="ALL109" s="313"/>
      <c r="ALM109" s="313"/>
      <c r="ALN109" s="313"/>
      <c r="ALO109" s="313"/>
      <c r="ALP109" s="313"/>
      <c r="ALQ109" s="313"/>
      <c r="ALR109" s="313"/>
      <c r="ALS109" s="313"/>
      <c r="ALT109" s="313"/>
      <c r="ALU109" s="313"/>
      <c r="ALV109" s="313"/>
      <c r="ALW109" s="313"/>
      <c r="ALX109" s="313"/>
      <c r="ALY109" s="313"/>
      <c r="ALZ109" s="313"/>
      <c r="AMA109" s="313"/>
      <c r="AMB109" s="313"/>
      <c r="AMC109" s="313"/>
      <c r="AMD109" s="313"/>
      <c r="AME109" s="313"/>
      <c r="AMF109" s="313"/>
      <c r="AMG109" s="313"/>
      <c r="AMH109" s="313"/>
      <c r="AMI109" s="313"/>
      <c r="AMJ109" s="313"/>
      <c r="AMK109" s="313"/>
      <c r="AML109" s="313"/>
      <c r="AMM109" s="313"/>
      <c r="AMN109" s="313"/>
      <c r="AMO109" s="313"/>
      <c r="AMP109" s="313"/>
      <c r="AMQ109" s="313"/>
      <c r="AMR109" s="313"/>
      <c r="AMS109" s="313"/>
      <c r="AMT109" s="313"/>
      <c r="AMU109" s="313"/>
      <c r="AMV109" s="313"/>
      <c r="AMW109" s="313"/>
      <c r="AMX109" s="313"/>
      <c r="AMY109" s="313"/>
      <c r="AMZ109" s="313"/>
      <c r="ANA109" s="313"/>
      <c r="ANB109" s="313"/>
      <c r="ANC109" s="313"/>
      <c r="AND109" s="313"/>
      <c r="ANE109" s="313"/>
      <c r="ANF109" s="313"/>
      <c r="ANG109" s="313"/>
      <c r="ANH109" s="313"/>
      <c r="ANI109" s="313"/>
      <c r="ANJ109" s="313"/>
      <c r="ANK109" s="313"/>
      <c r="ANL109" s="313"/>
      <c r="ANM109" s="313"/>
      <c r="ANN109" s="313"/>
      <c r="ANO109" s="313"/>
      <c r="ANP109" s="313"/>
      <c r="ANQ109" s="313"/>
      <c r="ANR109" s="313"/>
      <c r="ANS109" s="313"/>
      <c r="ANT109" s="313"/>
      <c r="ANU109" s="313"/>
      <c r="ANV109" s="313"/>
      <c r="ANW109" s="313"/>
      <c r="ANX109" s="313"/>
      <c r="ANY109" s="313"/>
      <c r="ANZ109" s="313"/>
      <c r="AOA109" s="313"/>
      <c r="AOB109" s="313"/>
      <c r="AOC109" s="313"/>
      <c r="AOD109" s="313"/>
      <c r="AOE109" s="313"/>
      <c r="AOF109" s="313"/>
      <c r="AOG109" s="313"/>
      <c r="AOH109" s="313"/>
      <c r="AOI109" s="313"/>
      <c r="AOJ109" s="313"/>
      <c r="AOK109" s="313"/>
      <c r="AOL109" s="313"/>
      <c r="AOM109" s="313"/>
      <c r="AON109" s="313"/>
      <c r="AOO109" s="313"/>
      <c r="AOP109" s="313"/>
      <c r="AOQ109" s="313"/>
      <c r="AOR109" s="313"/>
      <c r="AOS109" s="313"/>
      <c r="AOT109" s="313"/>
      <c r="AOU109" s="313"/>
      <c r="AOV109" s="313"/>
      <c r="AOW109" s="313"/>
      <c r="AOX109" s="313"/>
      <c r="AOY109" s="313"/>
      <c r="AOZ109" s="313"/>
      <c r="APA109" s="313"/>
      <c r="APB109" s="313"/>
      <c r="APC109" s="313"/>
      <c r="APD109" s="313"/>
      <c r="APE109" s="313"/>
      <c r="APF109" s="313"/>
      <c r="APG109" s="313"/>
      <c r="APH109" s="313"/>
      <c r="API109" s="313"/>
      <c r="APJ109" s="313"/>
      <c r="APK109" s="313"/>
      <c r="APL109" s="313"/>
      <c r="APM109" s="313"/>
      <c r="APN109" s="313"/>
      <c r="APO109" s="313"/>
      <c r="APP109" s="313"/>
      <c r="APQ109" s="313"/>
      <c r="APR109" s="313"/>
      <c r="APS109" s="313"/>
      <c r="APT109" s="313"/>
      <c r="APU109" s="313"/>
      <c r="APV109" s="313"/>
      <c r="APW109" s="313"/>
      <c r="APX109" s="313"/>
      <c r="APY109" s="313"/>
      <c r="APZ109" s="313"/>
      <c r="AQA109" s="313"/>
      <c r="AQB109" s="313"/>
      <c r="AQC109" s="313"/>
      <c r="AQD109" s="313"/>
      <c r="AQE109" s="313"/>
      <c r="AQF109" s="313"/>
      <c r="AQG109" s="313"/>
      <c r="AQH109" s="313"/>
      <c r="AQI109" s="313"/>
      <c r="AQJ109" s="313"/>
      <c r="AQK109" s="313"/>
      <c r="AQL109" s="313"/>
      <c r="AQM109" s="313"/>
      <c r="AQN109" s="313"/>
      <c r="AQO109" s="313"/>
      <c r="AQP109" s="313"/>
      <c r="AQQ109" s="313"/>
      <c r="AQR109" s="313"/>
      <c r="AQS109" s="313"/>
      <c r="AQT109" s="313"/>
      <c r="AQU109" s="313"/>
      <c r="AQV109" s="313"/>
      <c r="AQW109" s="313"/>
      <c r="AQX109" s="313"/>
      <c r="AQY109" s="313"/>
      <c r="AQZ109" s="313"/>
      <c r="ARA109" s="313"/>
      <c r="ARB109" s="313"/>
      <c r="ARC109" s="313"/>
      <c r="ARD109" s="313"/>
      <c r="ARE109" s="313"/>
      <c r="ARF109" s="313"/>
      <c r="ARG109" s="313"/>
      <c r="ARH109" s="313"/>
      <c r="ARI109" s="313"/>
      <c r="ARJ109" s="313"/>
      <c r="ARK109" s="313"/>
      <c r="ARL109" s="313"/>
      <c r="ARM109" s="313"/>
      <c r="ARN109" s="313"/>
      <c r="ARO109" s="313"/>
      <c r="ARP109" s="313"/>
      <c r="ARQ109" s="313"/>
      <c r="ARR109" s="313"/>
      <c r="ARS109" s="313"/>
      <c r="ART109" s="313"/>
      <c r="ARU109" s="313"/>
      <c r="ARV109" s="313"/>
      <c r="ARW109" s="313"/>
      <c r="ARX109" s="313"/>
      <c r="ARY109" s="313"/>
      <c r="ARZ109" s="313"/>
      <c r="ASA109" s="313"/>
      <c r="ASB109" s="313"/>
      <c r="ASC109" s="313"/>
      <c r="ASD109" s="313"/>
      <c r="ASE109" s="313"/>
      <c r="ASF109" s="313"/>
      <c r="ASG109" s="313"/>
      <c r="ASH109" s="313"/>
      <c r="ASI109" s="313"/>
      <c r="ASJ109" s="313"/>
      <c r="ASK109" s="313"/>
      <c r="ASL109" s="313"/>
      <c r="ASM109" s="313"/>
      <c r="ASN109" s="313"/>
      <c r="ASO109" s="313"/>
      <c r="ASP109" s="313"/>
      <c r="ASQ109" s="313"/>
      <c r="ASR109" s="313"/>
      <c r="ASS109" s="313"/>
      <c r="AST109" s="313"/>
      <c r="ASU109" s="313"/>
      <c r="ASV109" s="313"/>
      <c r="ASW109" s="313"/>
      <c r="ASX109" s="313"/>
      <c r="ASY109" s="313"/>
      <c r="ASZ109" s="313"/>
      <c r="ATA109" s="313"/>
      <c r="ATB109" s="313"/>
      <c r="ATC109" s="313"/>
      <c r="ATD109" s="313"/>
      <c r="ATE109" s="313"/>
      <c r="ATF109" s="313"/>
      <c r="ATG109" s="313"/>
      <c r="ATH109" s="313"/>
      <c r="ATI109" s="313"/>
      <c r="ATJ109" s="313"/>
      <c r="ATK109" s="313"/>
      <c r="ATL109" s="313"/>
      <c r="ATM109" s="313"/>
      <c r="ATN109" s="313"/>
      <c r="ATO109" s="313"/>
      <c r="ATP109" s="313"/>
      <c r="ATQ109" s="313"/>
      <c r="ATR109" s="313"/>
      <c r="ATS109" s="313"/>
      <c r="ATT109" s="313"/>
      <c r="ATU109" s="313"/>
      <c r="ATV109" s="313"/>
      <c r="ATW109" s="313"/>
      <c r="ATX109" s="313"/>
      <c r="ATY109" s="313"/>
      <c r="ATZ109" s="313"/>
      <c r="AUA109" s="313"/>
      <c r="AUB109" s="313"/>
      <c r="AUC109" s="313"/>
      <c r="AUD109" s="313"/>
      <c r="AUE109" s="313"/>
      <c r="AUF109" s="313"/>
      <c r="AUG109" s="313"/>
      <c r="AUH109" s="313"/>
      <c r="AUI109" s="313"/>
      <c r="AUJ109" s="313"/>
      <c r="AUK109" s="313"/>
      <c r="AUL109" s="313"/>
      <c r="AUM109" s="313"/>
      <c r="AUN109" s="313"/>
      <c r="AUO109" s="313"/>
      <c r="AUP109" s="313"/>
      <c r="AUQ109" s="313"/>
      <c r="AUR109" s="313"/>
      <c r="AUS109" s="313"/>
      <c r="AUT109" s="313"/>
      <c r="AUU109" s="313"/>
      <c r="AUV109" s="313"/>
      <c r="AUW109" s="313"/>
      <c r="AUX109" s="313"/>
      <c r="AUY109" s="313"/>
      <c r="AUZ109" s="313"/>
      <c r="AVA109" s="313"/>
      <c r="AVB109" s="313"/>
      <c r="AVC109" s="313"/>
      <c r="AVD109" s="313"/>
      <c r="AVE109" s="313"/>
      <c r="AVF109" s="313"/>
      <c r="AVG109" s="313"/>
      <c r="AVH109" s="313"/>
      <c r="AVI109" s="313"/>
      <c r="AVJ109" s="313"/>
      <c r="AVK109" s="313"/>
      <c r="AVL109" s="313"/>
      <c r="AVM109" s="313"/>
      <c r="AVN109" s="313"/>
      <c r="AVO109" s="313"/>
      <c r="AVP109" s="313"/>
      <c r="AVQ109" s="313"/>
      <c r="AVR109" s="313"/>
      <c r="AVS109" s="313"/>
      <c r="AVT109" s="313"/>
      <c r="AVU109" s="313"/>
      <c r="AVV109" s="313"/>
      <c r="AVW109" s="313"/>
      <c r="AVX109" s="313"/>
      <c r="AVY109" s="313"/>
      <c r="AVZ109" s="313"/>
      <c r="AWA109" s="313"/>
      <c r="AWB109" s="313"/>
      <c r="AWC109" s="313"/>
      <c r="AWD109" s="313"/>
      <c r="AWE109" s="313"/>
      <c r="AWF109" s="313"/>
      <c r="AWG109" s="313"/>
      <c r="AWH109" s="313"/>
      <c r="AWI109" s="313"/>
      <c r="AWJ109" s="313"/>
      <c r="AWK109" s="313"/>
      <c r="AWL109" s="313"/>
      <c r="AWM109" s="313"/>
      <c r="AWN109" s="313"/>
      <c r="AWO109" s="313"/>
      <c r="AWP109" s="313"/>
      <c r="AWQ109" s="313"/>
      <c r="AWR109" s="313"/>
      <c r="AWS109" s="313"/>
      <c r="AWT109" s="313"/>
      <c r="AWU109" s="313"/>
      <c r="AWV109" s="313"/>
      <c r="AWW109" s="313"/>
      <c r="AWX109" s="313"/>
      <c r="AWY109" s="313"/>
      <c r="AWZ109" s="313"/>
      <c r="AXA109" s="313"/>
      <c r="AXB109" s="313"/>
      <c r="AXC109" s="313"/>
      <c r="AXD109" s="313"/>
      <c r="AXE109" s="313"/>
      <c r="AXF109" s="313"/>
      <c r="AXG109" s="313"/>
      <c r="AXH109" s="313"/>
      <c r="AXI109" s="313"/>
      <c r="AXJ109" s="313"/>
      <c r="AXK109" s="313"/>
      <c r="AXL109" s="313"/>
      <c r="AXM109" s="313"/>
      <c r="AXN109" s="313"/>
      <c r="AXO109" s="313"/>
      <c r="AXP109" s="313"/>
      <c r="AXQ109" s="313"/>
      <c r="AXR109" s="313"/>
      <c r="AXS109" s="313"/>
      <c r="AXT109" s="313"/>
      <c r="AXU109" s="313"/>
      <c r="AXV109" s="313"/>
      <c r="AXW109" s="313"/>
      <c r="AXX109" s="313"/>
      <c r="AXY109" s="313"/>
      <c r="AXZ109" s="313"/>
      <c r="AYA109" s="313"/>
      <c r="AYB109" s="313"/>
      <c r="AYC109" s="313"/>
      <c r="AYD109" s="313"/>
      <c r="AYE109" s="313"/>
      <c r="AYF109" s="313"/>
      <c r="AYG109" s="313"/>
      <c r="AYH109" s="313"/>
      <c r="AYI109" s="313"/>
      <c r="AYJ109" s="313"/>
      <c r="AYK109" s="313"/>
      <c r="AYL109" s="313"/>
      <c r="AYM109" s="313"/>
      <c r="AYN109" s="313"/>
      <c r="AYO109" s="313"/>
      <c r="AYP109" s="313"/>
      <c r="AYQ109" s="313"/>
      <c r="AYR109" s="313"/>
      <c r="AYS109" s="313"/>
      <c r="AYT109" s="313"/>
      <c r="AYU109" s="313"/>
      <c r="AYV109" s="313"/>
      <c r="AYW109" s="313"/>
      <c r="AYX109" s="313"/>
      <c r="AYY109" s="313"/>
      <c r="AYZ109" s="313"/>
      <c r="AZA109" s="313"/>
      <c r="AZB109" s="313"/>
      <c r="AZC109" s="313"/>
      <c r="AZD109" s="313"/>
      <c r="AZE109" s="313"/>
      <c r="AZF109" s="313"/>
      <c r="AZG109" s="313"/>
      <c r="AZH109" s="313"/>
      <c r="AZI109" s="313"/>
      <c r="AZJ109" s="313"/>
      <c r="AZK109" s="313"/>
      <c r="AZL109" s="313"/>
      <c r="AZM109" s="313"/>
      <c r="AZN109" s="313"/>
      <c r="AZO109" s="313"/>
      <c r="AZP109" s="313"/>
      <c r="AZQ109" s="313"/>
      <c r="AZR109" s="313"/>
      <c r="AZS109" s="313"/>
      <c r="AZT109" s="313"/>
      <c r="AZU109" s="313"/>
      <c r="AZV109" s="313"/>
      <c r="AZW109" s="313"/>
      <c r="AZX109" s="313"/>
      <c r="AZY109" s="313"/>
      <c r="AZZ109" s="313"/>
      <c r="BAA109" s="313"/>
      <c r="BAB109" s="313"/>
      <c r="BAC109" s="313"/>
      <c r="BAD109" s="313"/>
      <c r="BAE109" s="313"/>
      <c r="BAF109" s="313"/>
      <c r="BAG109" s="313"/>
      <c r="BAH109" s="313"/>
      <c r="BAI109" s="313"/>
      <c r="BAJ109" s="313"/>
      <c r="BAK109" s="313"/>
      <c r="BAL109" s="313"/>
      <c r="BAM109" s="313"/>
      <c r="BAN109" s="313"/>
      <c r="BAO109" s="313"/>
      <c r="BAP109" s="313"/>
      <c r="BAQ109" s="313"/>
      <c r="BAR109" s="313"/>
      <c r="BAS109" s="313"/>
      <c r="BAT109" s="313"/>
      <c r="BAU109" s="313"/>
      <c r="BAV109" s="313"/>
      <c r="BAW109" s="313"/>
      <c r="BAX109" s="313"/>
      <c r="BAY109" s="313"/>
      <c r="BAZ109" s="313"/>
      <c r="BBA109" s="313"/>
      <c r="BBB109" s="313"/>
      <c r="BBC109" s="313"/>
      <c r="BBD109" s="313"/>
      <c r="BBE109" s="313"/>
      <c r="BBF109" s="313"/>
      <c r="BBG109" s="313"/>
      <c r="BBH109" s="313"/>
      <c r="BBI109" s="313"/>
      <c r="BBJ109" s="313"/>
      <c r="BBK109" s="313"/>
      <c r="BBL109" s="313"/>
      <c r="BBM109" s="313"/>
      <c r="BBN109" s="313"/>
      <c r="BBO109" s="313"/>
      <c r="BBP109" s="313"/>
      <c r="BBQ109" s="313"/>
      <c r="BBR109" s="313"/>
      <c r="BBS109" s="313"/>
      <c r="BBT109" s="313"/>
      <c r="BBU109" s="313"/>
      <c r="BBV109" s="313"/>
      <c r="BBW109" s="313"/>
      <c r="BBX109" s="313"/>
      <c r="BBY109" s="313"/>
      <c r="BBZ109" s="313"/>
      <c r="BCA109" s="313"/>
      <c r="BCB109" s="313"/>
      <c r="BCC109" s="313"/>
      <c r="BCD109" s="313"/>
      <c r="BCE109" s="313"/>
      <c r="BCF109" s="313"/>
      <c r="BCG109" s="313"/>
      <c r="BCH109" s="313"/>
      <c r="BCI109" s="313"/>
      <c r="BCJ109" s="313"/>
      <c r="BCK109" s="313"/>
      <c r="BCL109" s="313"/>
      <c r="BCM109" s="313"/>
      <c r="BCN109" s="313"/>
      <c r="BCO109" s="313"/>
      <c r="BCP109" s="313"/>
      <c r="BCQ109" s="313"/>
      <c r="BCR109" s="313"/>
      <c r="BCS109" s="313"/>
      <c r="BCT109" s="313"/>
      <c r="BCU109" s="313"/>
      <c r="BCV109" s="313"/>
      <c r="BCW109" s="313"/>
      <c r="BCX109" s="313"/>
      <c r="BCY109" s="313"/>
      <c r="BCZ109" s="313"/>
      <c r="BDA109" s="313"/>
      <c r="BDB109" s="313"/>
      <c r="BDC109" s="313"/>
      <c r="BDD109" s="313"/>
      <c r="BDE109" s="313"/>
      <c r="BDF109" s="313"/>
      <c r="BDG109" s="313"/>
      <c r="BDH109" s="313"/>
      <c r="BDI109" s="313"/>
      <c r="BDJ109" s="313"/>
      <c r="BDK109" s="313"/>
      <c r="BDL109" s="313"/>
      <c r="BDM109" s="313"/>
      <c r="BDN109" s="313"/>
      <c r="BDO109" s="313"/>
      <c r="BDP109" s="313"/>
      <c r="BDQ109" s="313"/>
      <c r="BDR109" s="313"/>
      <c r="BDS109" s="313"/>
      <c r="BDT109" s="313"/>
      <c r="BDU109" s="313"/>
      <c r="BDV109" s="313"/>
      <c r="BDW109" s="313"/>
      <c r="BDX109" s="313"/>
      <c r="BDY109" s="313"/>
      <c r="BDZ109" s="313"/>
      <c r="BEA109" s="313"/>
      <c r="BEB109" s="313"/>
      <c r="BEC109" s="313"/>
      <c r="BED109" s="313"/>
      <c r="BEE109" s="313"/>
      <c r="BEF109" s="313"/>
      <c r="BEG109" s="313"/>
      <c r="BEH109" s="313"/>
      <c r="BEI109" s="313"/>
      <c r="BEJ109" s="313"/>
      <c r="BEK109" s="313"/>
      <c r="BEL109" s="313"/>
      <c r="BEM109" s="313"/>
      <c r="BEN109" s="313"/>
      <c r="BEO109" s="313"/>
      <c r="BEP109" s="313"/>
      <c r="BEQ109" s="313"/>
      <c r="BER109" s="313"/>
      <c r="BES109" s="313"/>
      <c r="BET109" s="313"/>
      <c r="BEU109" s="313"/>
      <c r="BEV109" s="313"/>
      <c r="BEW109" s="313"/>
      <c r="BEX109" s="313"/>
      <c r="BEY109" s="313"/>
      <c r="BEZ109" s="313"/>
      <c r="BFA109" s="313"/>
      <c r="BFB109" s="313"/>
      <c r="BFC109" s="313"/>
      <c r="BFD109" s="313"/>
      <c r="BFE109" s="313"/>
      <c r="BFF109" s="313"/>
      <c r="BFG109" s="313"/>
      <c r="BFH109" s="313"/>
      <c r="BFI109" s="313"/>
      <c r="BFJ109" s="313"/>
      <c r="BFK109" s="313"/>
      <c r="BFL109" s="313"/>
      <c r="BFM109" s="313"/>
      <c r="BFN109" s="313"/>
      <c r="BFO109" s="313"/>
      <c r="BFP109" s="313"/>
      <c r="BFQ109" s="313"/>
      <c r="BFR109" s="313"/>
      <c r="BFS109" s="313"/>
      <c r="BFT109" s="313"/>
      <c r="BFU109" s="313"/>
      <c r="BFV109" s="313"/>
      <c r="BFW109" s="313"/>
      <c r="BFX109" s="313"/>
      <c r="BFY109" s="313"/>
      <c r="BFZ109" s="313"/>
      <c r="BGA109" s="313"/>
      <c r="BGB109" s="313"/>
      <c r="BGC109" s="313"/>
      <c r="BGD109" s="313"/>
      <c r="BGE109" s="313"/>
      <c r="BGF109" s="313"/>
      <c r="BGG109" s="313"/>
      <c r="BGH109" s="313"/>
      <c r="BGI109" s="313"/>
      <c r="BGJ109" s="313"/>
      <c r="BGK109" s="313"/>
      <c r="BGL109" s="313"/>
      <c r="BGM109" s="313"/>
      <c r="BGN109" s="313"/>
      <c r="BGO109" s="313"/>
      <c r="BGP109" s="313"/>
      <c r="BGQ109" s="313"/>
      <c r="BGR109" s="313"/>
      <c r="BGS109" s="313"/>
      <c r="BGT109" s="313"/>
      <c r="BGU109" s="313"/>
      <c r="BGV109" s="313"/>
      <c r="BGW109" s="313"/>
      <c r="BGX109" s="313"/>
      <c r="BGY109" s="313"/>
      <c r="BGZ109" s="313"/>
      <c r="BHA109" s="313"/>
      <c r="BHB109" s="313"/>
      <c r="BHC109" s="313"/>
      <c r="BHD109" s="313"/>
      <c r="BHE109" s="313"/>
      <c r="BHF109" s="313"/>
      <c r="BHG109" s="313"/>
      <c r="BHH109" s="313"/>
      <c r="BHI109" s="313"/>
      <c r="BHJ109" s="313"/>
      <c r="BHK109" s="313"/>
      <c r="BHL109" s="313"/>
      <c r="BHM109" s="313"/>
      <c r="BHN109" s="313"/>
      <c r="BHO109" s="313"/>
      <c r="BHP109" s="313"/>
      <c r="BHQ109" s="313"/>
      <c r="BHR109" s="313"/>
      <c r="BHS109" s="313"/>
      <c r="BHT109" s="313"/>
      <c r="BHU109" s="313"/>
      <c r="BHV109" s="313"/>
      <c r="BHW109" s="313"/>
      <c r="BHX109" s="313"/>
      <c r="BHY109" s="313"/>
      <c r="BHZ109" s="313"/>
      <c r="BIA109" s="313"/>
      <c r="BIB109" s="313"/>
      <c r="BIC109" s="313"/>
      <c r="BID109" s="313"/>
      <c r="BIE109" s="313"/>
      <c r="BIF109" s="313"/>
      <c r="BIG109" s="313"/>
      <c r="BIH109" s="313"/>
      <c r="BII109" s="313"/>
      <c r="BIJ109" s="313"/>
      <c r="BIK109" s="313"/>
      <c r="BIL109" s="313"/>
      <c r="BIM109" s="313"/>
      <c r="BIN109" s="313"/>
      <c r="BIO109" s="313"/>
      <c r="BIP109" s="313"/>
      <c r="BIQ109" s="313"/>
      <c r="BIR109" s="313"/>
      <c r="BIS109" s="313"/>
      <c r="BIT109" s="313"/>
      <c r="BIU109" s="313"/>
      <c r="BIV109" s="313"/>
      <c r="BIW109" s="313"/>
      <c r="BIX109" s="313"/>
      <c r="BIY109" s="313"/>
      <c r="BIZ109" s="313"/>
      <c r="BJA109" s="313"/>
      <c r="BJB109" s="313"/>
      <c r="BJC109" s="313"/>
      <c r="BJD109" s="313"/>
      <c r="BJE109" s="313"/>
      <c r="BJF109" s="313"/>
      <c r="BJG109" s="313"/>
      <c r="BJH109" s="313"/>
      <c r="BJI109" s="313"/>
      <c r="BJJ109" s="313"/>
      <c r="BJK109" s="313"/>
      <c r="BJL109" s="313"/>
      <c r="BJM109" s="313"/>
      <c r="BJN109" s="313"/>
      <c r="BJO109" s="313"/>
      <c r="BJP109" s="313"/>
      <c r="BJQ109" s="313"/>
      <c r="BJR109" s="313"/>
      <c r="BJS109" s="313"/>
      <c r="BJT109" s="313"/>
      <c r="BJU109" s="313"/>
      <c r="BJV109" s="313"/>
      <c r="BJW109" s="313"/>
      <c r="BJX109" s="313"/>
      <c r="BJY109" s="313"/>
      <c r="BJZ109" s="313"/>
      <c r="BKA109" s="313"/>
      <c r="BKB109" s="313"/>
      <c r="BKC109" s="313"/>
      <c r="BKD109" s="313"/>
      <c r="BKE109" s="313"/>
      <c r="BKF109" s="313"/>
      <c r="BKG109" s="313"/>
      <c r="BKH109" s="313"/>
      <c r="BKI109" s="313"/>
      <c r="BKJ109" s="313"/>
      <c r="BKK109" s="313"/>
      <c r="BKL109" s="313"/>
      <c r="BKM109" s="313"/>
      <c r="BKN109" s="313"/>
      <c r="BKO109" s="313"/>
      <c r="BKP109" s="313"/>
      <c r="BKQ109" s="313"/>
      <c r="BKR109" s="313"/>
      <c r="BKS109" s="313"/>
      <c r="BKT109" s="313"/>
      <c r="BKU109" s="313"/>
      <c r="BKV109" s="313"/>
      <c r="BKW109" s="313"/>
      <c r="BKX109" s="313"/>
      <c r="BKY109" s="313"/>
      <c r="BKZ109" s="313"/>
      <c r="BLA109" s="313"/>
      <c r="BLB109" s="313"/>
      <c r="BLC109" s="313"/>
      <c r="BLD109" s="313"/>
      <c r="BLE109" s="313"/>
      <c r="BLF109" s="313"/>
      <c r="BLG109" s="313"/>
      <c r="BLH109" s="313"/>
      <c r="BLI109" s="313"/>
      <c r="BLJ109" s="313"/>
      <c r="BLK109" s="313"/>
      <c r="BLL109" s="313"/>
      <c r="BLM109" s="313"/>
      <c r="BLN109" s="313"/>
      <c r="BLO109" s="313"/>
      <c r="BLP109" s="313"/>
      <c r="BLQ109" s="313"/>
      <c r="BLR109" s="313"/>
      <c r="BLS109" s="313"/>
      <c r="BLT109" s="313"/>
      <c r="BLU109" s="313"/>
      <c r="BLV109" s="313"/>
      <c r="BLW109" s="313"/>
      <c r="BLX109" s="313"/>
      <c r="BLY109" s="313"/>
      <c r="BLZ109" s="313"/>
      <c r="BMA109" s="313"/>
      <c r="BMB109" s="313"/>
      <c r="BMC109" s="313"/>
      <c r="BMD109" s="313"/>
      <c r="BME109" s="313"/>
      <c r="BMF109" s="313"/>
      <c r="BMG109" s="313"/>
      <c r="BMH109" s="313"/>
      <c r="BMI109" s="313"/>
      <c r="BMJ109" s="313"/>
      <c r="BMK109" s="313"/>
      <c r="BML109" s="313"/>
      <c r="BMM109" s="313"/>
      <c r="BMN109" s="313"/>
      <c r="BMO109" s="313"/>
      <c r="BMP109" s="313"/>
      <c r="BMQ109" s="313"/>
      <c r="BMR109" s="313"/>
      <c r="BMS109" s="313"/>
      <c r="BMT109" s="313"/>
      <c r="BMU109" s="313"/>
      <c r="BMV109" s="313"/>
      <c r="BMW109" s="313"/>
      <c r="BMX109" s="313"/>
      <c r="BMY109" s="313"/>
      <c r="BMZ109" s="313"/>
      <c r="BNA109" s="313"/>
      <c r="BNB109" s="313"/>
      <c r="BNC109" s="313"/>
      <c r="BND109" s="313"/>
      <c r="BNE109" s="313"/>
      <c r="BNF109" s="313"/>
      <c r="BNG109" s="313"/>
      <c r="BNH109" s="313"/>
      <c r="BNI109" s="313"/>
      <c r="BNJ109" s="313"/>
      <c r="BNK109" s="313"/>
      <c r="BNL109" s="313"/>
      <c r="BNM109" s="313"/>
      <c r="BNN109" s="313"/>
      <c r="BNO109" s="313"/>
      <c r="BNP109" s="313"/>
      <c r="BNQ109" s="313"/>
      <c r="BNR109" s="313"/>
      <c r="BNS109" s="313"/>
      <c r="BNT109" s="313"/>
      <c r="BNU109" s="313"/>
      <c r="BNV109" s="313"/>
      <c r="BNW109" s="313"/>
      <c r="BNX109" s="313"/>
      <c r="BNY109" s="313"/>
      <c r="BNZ109" s="313"/>
      <c r="BOA109" s="313"/>
      <c r="BOB109" s="313"/>
      <c r="BOC109" s="313"/>
      <c r="BOD109" s="313"/>
      <c r="BOE109" s="313"/>
      <c r="BOF109" s="313"/>
      <c r="BOG109" s="313"/>
      <c r="BOH109" s="313"/>
      <c r="BOI109" s="313"/>
      <c r="BOJ109" s="313"/>
      <c r="BOK109" s="313"/>
      <c r="BOL109" s="313"/>
      <c r="BOM109" s="313"/>
      <c r="BON109" s="313"/>
      <c r="BOO109" s="313"/>
      <c r="BOP109" s="313"/>
      <c r="BOQ109" s="313"/>
      <c r="BOR109" s="313"/>
      <c r="BOS109" s="313"/>
      <c r="BOT109" s="313"/>
      <c r="BOU109" s="313"/>
      <c r="BOV109" s="313"/>
      <c r="BOW109" s="313"/>
      <c r="BOX109" s="313"/>
      <c r="BOY109" s="313"/>
      <c r="BOZ109" s="313"/>
      <c r="BPA109" s="313"/>
      <c r="BPB109" s="313"/>
      <c r="BPC109" s="313"/>
      <c r="BPD109" s="313"/>
      <c r="BPE109" s="313"/>
      <c r="BPF109" s="313"/>
      <c r="BPG109" s="313"/>
      <c r="BPH109" s="313"/>
      <c r="BPI109" s="313"/>
      <c r="BPJ109" s="313"/>
      <c r="BPK109" s="313"/>
      <c r="BPL109" s="313"/>
      <c r="BPM109" s="313"/>
      <c r="BPN109" s="313"/>
      <c r="BPO109" s="313"/>
      <c r="BPP109" s="313"/>
      <c r="BPQ109" s="313"/>
      <c r="BPR109" s="313"/>
      <c r="BPS109" s="313"/>
      <c r="BPT109" s="313"/>
      <c r="BPU109" s="313"/>
      <c r="BPV109" s="313"/>
      <c r="BPW109" s="313"/>
      <c r="BPX109" s="313"/>
      <c r="BPY109" s="313"/>
      <c r="BPZ109" s="313"/>
      <c r="BQA109" s="313"/>
      <c r="BQB109" s="313"/>
      <c r="BQC109" s="313"/>
      <c r="BQD109" s="313"/>
      <c r="BQE109" s="313"/>
      <c r="BQF109" s="313"/>
      <c r="BQG109" s="313"/>
      <c r="BQH109" s="313"/>
      <c r="BQI109" s="313"/>
      <c r="BQJ109" s="313"/>
      <c r="BQK109" s="313"/>
      <c r="BQL109" s="313"/>
      <c r="BQM109" s="313"/>
      <c r="BQN109" s="313"/>
      <c r="BQO109" s="313"/>
      <c r="BQP109" s="313"/>
      <c r="BQQ109" s="313"/>
      <c r="BQR109" s="313"/>
      <c r="BQS109" s="313"/>
      <c r="BQT109" s="313"/>
      <c r="BQU109" s="313"/>
      <c r="BQV109" s="313"/>
      <c r="BQW109" s="313"/>
      <c r="BQX109" s="313"/>
      <c r="BQY109" s="313"/>
      <c r="BQZ109" s="313"/>
      <c r="BRA109" s="313"/>
      <c r="BRB109" s="313"/>
      <c r="BRC109" s="313"/>
      <c r="BRD109" s="313"/>
      <c r="BRE109" s="313"/>
      <c r="BRF109" s="313"/>
      <c r="BRG109" s="313"/>
      <c r="BRH109" s="313"/>
      <c r="BRI109" s="313"/>
      <c r="BRJ109" s="313"/>
      <c r="BRK109" s="313"/>
      <c r="BRL109" s="313"/>
      <c r="BRM109" s="313"/>
      <c r="BRN109" s="313"/>
      <c r="BRO109" s="313"/>
      <c r="BRP109" s="313"/>
      <c r="BRQ109" s="313"/>
      <c r="BRR109" s="313"/>
      <c r="BRS109" s="313"/>
      <c r="BRT109" s="313"/>
      <c r="BRU109" s="313"/>
      <c r="BRV109" s="313"/>
      <c r="BRW109" s="313"/>
      <c r="BRX109" s="313"/>
      <c r="BRY109" s="313"/>
      <c r="BRZ109" s="313"/>
      <c r="BSA109" s="313"/>
      <c r="BSB109" s="313"/>
      <c r="BSC109" s="313"/>
      <c r="BSD109" s="313"/>
      <c r="BSE109" s="313"/>
      <c r="BSF109" s="313"/>
      <c r="BSG109" s="313"/>
      <c r="BSH109" s="313"/>
      <c r="BSI109" s="313"/>
      <c r="BSJ109" s="313"/>
      <c r="BSK109" s="313"/>
      <c r="BSL109" s="313"/>
      <c r="BSM109" s="313"/>
      <c r="BSN109" s="313"/>
      <c r="BSO109" s="313"/>
      <c r="BSP109" s="313"/>
      <c r="BSQ109" s="313"/>
      <c r="BSR109" s="313"/>
      <c r="BSS109" s="313"/>
      <c r="BST109" s="313"/>
      <c r="BSU109" s="313"/>
      <c r="BSV109" s="313"/>
      <c r="BSW109" s="313"/>
      <c r="BSX109" s="313"/>
      <c r="BSY109" s="313"/>
      <c r="BSZ109" s="313"/>
      <c r="BTA109" s="313"/>
      <c r="BTB109" s="313"/>
      <c r="BTC109" s="313"/>
      <c r="BTD109" s="313"/>
      <c r="BTE109" s="313"/>
      <c r="BTF109" s="313"/>
      <c r="BTG109" s="313"/>
      <c r="BTH109" s="313"/>
      <c r="BTI109" s="313"/>
      <c r="BTJ109" s="313"/>
      <c r="BTK109" s="313"/>
      <c r="BTL109" s="313"/>
      <c r="BTM109" s="313"/>
      <c r="BTN109" s="313"/>
      <c r="BTO109" s="313"/>
      <c r="BTP109" s="313"/>
      <c r="BTQ109" s="313"/>
      <c r="BTR109" s="313"/>
      <c r="BTS109" s="313"/>
      <c r="BTT109" s="313"/>
      <c r="BTU109" s="313"/>
      <c r="BTV109" s="313"/>
      <c r="BTW109" s="313"/>
      <c r="BTX109" s="313"/>
      <c r="BTY109" s="313"/>
      <c r="BTZ109" s="313"/>
      <c r="BUA109" s="313"/>
      <c r="BUB109" s="313"/>
      <c r="BUC109" s="313"/>
      <c r="BUD109" s="313"/>
      <c r="BUE109" s="313"/>
      <c r="BUF109" s="313"/>
      <c r="BUG109" s="313"/>
      <c r="BUH109" s="313"/>
      <c r="BUI109" s="313"/>
      <c r="BUJ109" s="313"/>
      <c r="BUK109" s="313"/>
      <c r="BUL109" s="313"/>
      <c r="BUM109" s="313"/>
      <c r="BUN109" s="313"/>
      <c r="BUO109" s="313"/>
      <c r="BUP109" s="313"/>
      <c r="BUQ109" s="313"/>
      <c r="BUR109" s="313"/>
      <c r="BUS109" s="313"/>
      <c r="BUT109" s="313"/>
      <c r="BUU109" s="313"/>
      <c r="BUV109" s="313"/>
      <c r="BUW109" s="313"/>
      <c r="BUX109" s="313"/>
      <c r="BUY109" s="313"/>
      <c r="BUZ109" s="313"/>
      <c r="BVA109" s="313"/>
      <c r="BVB109" s="313"/>
      <c r="BVC109" s="313"/>
      <c r="BVD109" s="313"/>
      <c r="BVE109" s="313"/>
      <c r="BVF109" s="313"/>
      <c r="BVG109" s="313"/>
      <c r="BVH109" s="313"/>
      <c r="BVI109" s="313"/>
      <c r="BVJ109" s="313"/>
      <c r="BVK109" s="313"/>
      <c r="BVL109" s="313"/>
      <c r="BVM109" s="313"/>
      <c r="BVN109" s="313"/>
      <c r="BVO109" s="313"/>
      <c r="BVP109" s="313"/>
      <c r="BVQ109" s="313"/>
      <c r="BVR109" s="313"/>
      <c r="BVS109" s="313"/>
      <c r="BVT109" s="313"/>
      <c r="BVU109" s="313"/>
      <c r="BVV109" s="313"/>
      <c r="BVW109" s="313"/>
      <c r="BVX109" s="313"/>
      <c r="BVY109" s="313"/>
      <c r="BVZ109" s="313"/>
      <c r="BWA109" s="313"/>
      <c r="BWB109" s="313"/>
      <c r="BWC109" s="313"/>
      <c r="BWD109" s="313"/>
      <c r="BWE109" s="313"/>
      <c r="BWF109" s="313"/>
      <c r="BWG109" s="313"/>
      <c r="BWH109" s="313"/>
      <c r="BWI109" s="313"/>
      <c r="BWJ109" s="313"/>
      <c r="BWK109" s="313"/>
      <c r="BWL109" s="313"/>
      <c r="BWM109" s="313"/>
      <c r="BWN109" s="313"/>
      <c r="BWO109" s="313"/>
      <c r="BWP109" s="313"/>
      <c r="BWQ109" s="313"/>
      <c r="BWR109" s="313"/>
      <c r="BWS109" s="313"/>
      <c r="BWT109" s="313"/>
      <c r="BWU109" s="313"/>
      <c r="BWV109" s="313"/>
      <c r="BWW109" s="313"/>
      <c r="BWX109" s="313"/>
      <c r="BWY109" s="313"/>
      <c r="BWZ109" s="313"/>
      <c r="BXA109" s="313"/>
      <c r="BXB109" s="313"/>
      <c r="BXC109" s="313"/>
      <c r="BXD109" s="313"/>
      <c r="BXE109" s="313"/>
      <c r="BXF109" s="313"/>
      <c r="BXG109" s="313"/>
      <c r="BXH109" s="313"/>
      <c r="BXI109" s="313"/>
      <c r="BXJ109" s="313"/>
      <c r="BXK109" s="313"/>
      <c r="BXL109" s="313"/>
      <c r="BXM109" s="313"/>
      <c r="BXN109" s="313"/>
      <c r="BXO109" s="313"/>
      <c r="BXP109" s="313"/>
      <c r="BXQ109" s="313"/>
      <c r="BXR109" s="313"/>
      <c r="BXS109" s="313"/>
      <c r="BXT109" s="313"/>
      <c r="BXU109" s="313"/>
      <c r="BXV109" s="313"/>
      <c r="BXW109" s="313"/>
      <c r="BXX109" s="313"/>
      <c r="BXY109" s="313"/>
      <c r="BXZ109" s="313"/>
      <c r="BYA109" s="313"/>
      <c r="BYB109" s="313"/>
      <c r="BYC109" s="313"/>
      <c r="BYD109" s="313"/>
      <c r="BYE109" s="313"/>
      <c r="BYF109" s="313"/>
      <c r="BYG109" s="313"/>
      <c r="BYH109" s="313"/>
      <c r="BYI109" s="313"/>
      <c r="BYJ109" s="313"/>
      <c r="BYK109" s="313"/>
      <c r="BYL109" s="313"/>
      <c r="BYM109" s="313"/>
      <c r="BYN109" s="313"/>
      <c r="BYO109" s="313"/>
      <c r="BYP109" s="313"/>
      <c r="BYQ109" s="313"/>
      <c r="BYR109" s="313"/>
      <c r="BYS109" s="313"/>
      <c r="BYT109" s="313"/>
      <c r="BYU109" s="313"/>
      <c r="BYV109" s="313"/>
      <c r="BYW109" s="313"/>
      <c r="BYX109" s="313"/>
      <c r="BYY109" s="313"/>
      <c r="BYZ109" s="313"/>
      <c r="BZA109" s="313"/>
      <c r="BZB109" s="313"/>
      <c r="BZC109" s="313"/>
      <c r="BZD109" s="313"/>
      <c r="BZE109" s="313"/>
      <c r="BZF109" s="313"/>
      <c r="BZG109" s="313"/>
      <c r="BZH109" s="313"/>
      <c r="BZI109" s="313"/>
      <c r="BZJ109" s="313"/>
      <c r="BZK109" s="313"/>
      <c r="BZL109" s="313"/>
      <c r="BZM109" s="313"/>
      <c r="BZN109" s="313"/>
      <c r="BZO109" s="313"/>
      <c r="BZP109" s="313"/>
      <c r="BZQ109" s="313"/>
      <c r="BZR109" s="313"/>
      <c r="BZS109" s="313"/>
      <c r="BZT109" s="313"/>
      <c r="BZU109" s="313"/>
      <c r="BZV109" s="313"/>
      <c r="BZW109" s="313"/>
      <c r="BZX109" s="313"/>
      <c r="BZY109" s="313"/>
      <c r="BZZ109" s="313"/>
      <c r="CAA109" s="313"/>
      <c r="CAB109" s="313"/>
      <c r="CAC109" s="313"/>
      <c r="CAD109" s="313"/>
      <c r="CAE109" s="313"/>
      <c r="CAF109" s="313"/>
      <c r="CAG109" s="313"/>
      <c r="CAH109" s="313"/>
      <c r="CAI109" s="313"/>
      <c r="CAJ109" s="313"/>
      <c r="CAK109" s="313"/>
      <c r="CAL109" s="313"/>
      <c r="CAM109" s="313"/>
      <c r="CAN109" s="313"/>
      <c r="CAO109" s="313"/>
      <c r="CAP109" s="313"/>
      <c r="CAQ109" s="313"/>
      <c r="CAR109" s="313"/>
      <c r="CAS109" s="313"/>
      <c r="CAT109" s="313"/>
      <c r="CAU109" s="313"/>
      <c r="CAV109" s="313"/>
      <c r="CAW109" s="313"/>
      <c r="CAX109" s="313"/>
      <c r="CAY109" s="313"/>
      <c r="CAZ109" s="313"/>
      <c r="CBA109" s="313"/>
      <c r="CBB109" s="313"/>
      <c r="CBC109" s="313"/>
      <c r="CBD109" s="313"/>
      <c r="CBE109" s="313"/>
      <c r="CBF109" s="313"/>
      <c r="CBG109" s="313"/>
      <c r="CBH109" s="313"/>
      <c r="CBI109" s="313"/>
      <c r="CBJ109" s="313"/>
      <c r="CBK109" s="313"/>
      <c r="CBL109" s="313"/>
      <c r="CBM109" s="313"/>
      <c r="CBN109" s="313"/>
      <c r="CBO109" s="313"/>
      <c r="CBP109" s="313"/>
      <c r="CBQ109" s="313"/>
      <c r="CBR109" s="313"/>
      <c r="CBS109" s="313"/>
      <c r="CBT109" s="313"/>
      <c r="CBU109" s="313"/>
      <c r="CBV109" s="313"/>
      <c r="CBW109" s="313"/>
      <c r="CBX109" s="313"/>
      <c r="CBY109" s="313"/>
      <c r="CBZ109" s="313"/>
      <c r="CCA109" s="313"/>
      <c r="CCB109" s="313"/>
      <c r="CCC109" s="313"/>
      <c r="CCD109" s="313"/>
      <c r="CCE109" s="313"/>
      <c r="CCF109" s="313"/>
      <c r="CCG109" s="313"/>
      <c r="CCH109" s="313"/>
      <c r="CCI109" s="313"/>
      <c r="CCJ109" s="313"/>
      <c r="CCK109" s="313"/>
      <c r="CCL109" s="313"/>
      <c r="CCM109" s="313"/>
      <c r="CCN109" s="313"/>
      <c r="CCO109" s="313"/>
      <c r="CCP109" s="313"/>
      <c r="CCQ109" s="313"/>
      <c r="CCR109" s="313"/>
      <c r="CCS109" s="313"/>
      <c r="CCT109" s="313"/>
      <c r="CCU109" s="313"/>
      <c r="CCV109" s="313"/>
      <c r="CCW109" s="313"/>
      <c r="CCX109" s="313"/>
      <c r="CCY109" s="313"/>
      <c r="CCZ109" s="313"/>
      <c r="CDA109" s="313"/>
      <c r="CDB109" s="313"/>
      <c r="CDC109" s="313"/>
      <c r="CDD109" s="313"/>
      <c r="CDE109" s="313"/>
      <c r="CDF109" s="313"/>
      <c r="CDG109" s="313"/>
      <c r="CDH109" s="313"/>
      <c r="CDI109" s="313"/>
      <c r="CDJ109" s="313"/>
      <c r="CDK109" s="313"/>
      <c r="CDL109" s="313"/>
      <c r="CDM109" s="313"/>
      <c r="CDN109" s="313"/>
      <c r="CDO109" s="313"/>
      <c r="CDP109" s="313"/>
      <c r="CDQ109" s="313"/>
      <c r="CDR109" s="313"/>
      <c r="CDS109" s="313"/>
      <c r="CDT109" s="313"/>
      <c r="CDU109" s="313"/>
      <c r="CDV109" s="313"/>
      <c r="CDW109" s="313"/>
      <c r="CDX109" s="313"/>
      <c r="CDY109" s="313"/>
      <c r="CDZ109" s="313"/>
      <c r="CEA109" s="313"/>
      <c r="CEB109" s="313"/>
      <c r="CEC109" s="313"/>
      <c r="CED109" s="313"/>
      <c r="CEE109" s="313"/>
      <c r="CEF109" s="313"/>
      <c r="CEG109" s="313"/>
      <c r="CEH109" s="313"/>
      <c r="CEI109" s="313"/>
      <c r="CEJ109" s="313"/>
      <c r="CEK109" s="313"/>
      <c r="CEL109" s="313"/>
      <c r="CEM109" s="313"/>
      <c r="CEN109" s="313"/>
      <c r="CEO109" s="313"/>
      <c r="CEP109" s="313"/>
      <c r="CEQ109" s="313"/>
      <c r="CER109" s="313"/>
      <c r="CES109" s="313"/>
      <c r="CET109" s="313"/>
      <c r="CEU109" s="313"/>
      <c r="CEV109" s="313"/>
      <c r="CEW109" s="313"/>
      <c r="CEX109" s="313"/>
      <c r="CEY109" s="313"/>
      <c r="CEZ109" s="313"/>
      <c r="CFA109" s="313"/>
      <c r="CFB109" s="313"/>
      <c r="CFC109" s="313"/>
      <c r="CFD109" s="313"/>
      <c r="CFE109" s="313"/>
      <c r="CFF109" s="313"/>
      <c r="CFG109" s="313"/>
      <c r="CFH109" s="313"/>
      <c r="CFI109" s="313"/>
      <c r="CFJ109" s="313"/>
      <c r="CFK109" s="313"/>
      <c r="CFL109" s="313"/>
      <c r="CFM109" s="313"/>
      <c r="CFN109" s="313"/>
      <c r="CFO109" s="313"/>
      <c r="CFP109" s="313"/>
      <c r="CFQ109" s="313"/>
      <c r="CFR109" s="313"/>
      <c r="CFS109" s="313"/>
      <c r="CFT109" s="313"/>
      <c r="CFU109" s="313"/>
      <c r="CFV109" s="313"/>
      <c r="CFW109" s="313"/>
      <c r="CFX109" s="313"/>
      <c r="CFY109" s="313"/>
      <c r="CFZ109" s="313"/>
      <c r="CGA109" s="313"/>
      <c r="CGB109" s="313"/>
      <c r="CGC109" s="313"/>
      <c r="CGD109" s="313"/>
      <c r="CGE109" s="313"/>
      <c r="CGF109" s="313"/>
      <c r="CGG109" s="313"/>
      <c r="CGH109" s="313"/>
      <c r="CGI109" s="313"/>
      <c r="CGJ109" s="313"/>
      <c r="CGK109" s="313"/>
      <c r="CGL109" s="313"/>
      <c r="CGM109" s="313"/>
      <c r="CGN109" s="313"/>
      <c r="CGO109" s="313"/>
      <c r="CGP109" s="313"/>
      <c r="CGQ109" s="313"/>
      <c r="CGR109" s="313"/>
      <c r="CGS109" s="313"/>
      <c r="CGT109" s="313"/>
      <c r="CGU109" s="313"/>
      <c r="CGV109" s="313"/>
      <c r="CGW109" s="313"/>
      <c r="CGX109" s="313"/>
      <c r="CGY109" s="313"/>
      <c r="CGZ109" s="313"/>
      <c r="CHA109" s="313"/>
      <c r="CHB109" s="313"/>
      <c r="CHC109" s="313"/>
      <c r="CHD109" s="313"/>
      <c r="CHE109" s="313"/>
      <c r="CHF109" s="313"/>
      <c r="CHG109" s="313"/>
      <c r="CHH109" s="313"/>
      <c r="CHI109" s="313"/>
      <c r="CHJ109" s="313"/>
      <c r="CHK109" s="313"/>
      <c r="CHL109" s="313"/>
      <c r="CHM109" s="313"/>
      <c r="CHN109" s="313"/>
      <c r="CHO109" s="313"/>
      <c r="CHP109" s="313"/>
      <c r="CHQ109" s="313"/>
      <c r="CHR109" s="313"/>
      <c r="CHS109" s="313"/>
      <c r="CHT109" s="313"/>
      <c r="CHU109" s="313"/>
      <c r="CHV109" s="313"/>
      <c r="CHW109" s="313"/>
      <c r="CHX109" s="313"/>
      <c r="CHY109" s="313"/>
      <c r="CHZ109" s="313"/>
      <c r="CIA109" s="313"/>
      <c r="CIB109" s="313"/>
      <c r="CIC109" s="313"/>
      <c r="CID109" s="313"/>
      <c r="CIE109" s="313"/>
      <c r="CIF109" s="313"/>
      <c r="CIG109" s="313"/>
      <c r="CIH109" s="313"/>
      <c r="CII109" s="313"/>
      <c r="CIJ109" s="313"/>
      <c r="CIK109" s="313"/>
      <c r="CIL109" s="313"/>
      <c r="CIM109" s="313"/>
      <c r="CIN109" s="313"/>
      <c r="CIO109" s="313"/>
      <c r="CIP109" s="313"/>
      <c r="CIQ109" s="313"/>
      <c r="CIR109" s="313"/>
      <c r="CIS109" s="313"/>
      <c r="CIT109" s="313"/>
      <c r="CIU109" s="313"/>
      <c r="CIV109" s="313"/>
      <c r="CIW109" s="313"/>
      <c r="CIX109" s="313"/>
      <c r="CIY109" s="313"/>
      <c r="CIZ109" s="313"/>
      <c r="CJA109" s="313"/>
      <c r="CJB109" s="313"/>
      <c r="CJC109" s="313"/>
      <c r="CJD109" s="313"/>
      <c r="CJE109" s="313"/>
      <c r="CJF109" s="313"/>
      <c r="CJG109" s="313"/>
      <c r="CJH109" s="313"/>
      <c r="CJI109" s="313"/>
      <c r="CJJ109" s="313"/>
      <c r="CJK109" s="313"/>
      <c r="CJL109" s="313"/>
      <c r="CJM109" s="313"/>
      <c r="CJN109" s="313"/>
      <c r="CJO109" s="313"/>
      <c r="CJP109" s="313"/>
      <c r="CJQ109" s="313"/>
      <c r="CJR109" s="313"/>
      <c r="CJS109" s="313"/>
      <c r="CJT109" s="313"/>
      <c r="CJU109" s="313"/>
      <c r="CJV109" s="313"/>
      <c r="CJW109" s="313"/>
      <c r="CJX109" s="313"/>
      <c r="CJY109" s="313"/>
      <c r="CJZ109" s="313"/>
      <c r="CKA109" s="313"/>
      <c r="CKB109" s="313"/>
      <c r="CKC109" s="313"/>
      <c r="CKD109" s="313"/>
      <c r="CKE109" s="313"/>
      <c r="CKF109" s="313"/>
      <c r="CKG109" s="313"/>
      <c r="CKH109" s="313"/>
      <c r="CKI109" s="313"/>
      <c r="CKJ109" s="313"/>
      <c r="CKK109" s="313"/>
      <c r="CKL109" s="313"/>
      <c r="CKM109" s="313"/>
      <c r="CKN109" s="313"/>
      <c r="CKO109" s="313"/>
      <c r="CKP109" s="313"/>
      <c r="CKQ109" s="313"/>
      <c r="CKR109" s="313"/>
      <c r="CKS109" s="313"/>
      <c r="CKT109" s="313"/>
      <c r="CKU109" s="313"/>
      <c r="CKV109" s="313"/>
      <c r="CKW109" s="313"/>
      <c r="CKX109" s="313"/>
      <c r="CKY109" s="313"/>
      <c r="CKZ109" s="313"/>
      <c r="CLA109" s="313"/>
      <c r="CLB109" s="313"/>
      <c r="CLC109" s="313"/>
      <c r="CLD109" s="313"/>
      <c r="CLE109" s="313"/>
      <c r="CLF109" s="313"/>
      <c r="CLG109" s="313"/>
      <c r="CLH109" s="313"/>
      <c r="CLI109" s="313"/>
      <c r="CLJ109" s="313"/>
      <c r="CLK109" s="313"/>
      <c r="CLL109" s="313"/>
      <c r="CLM109" s="313"/>
      <c r="CLN109" s="313"/>
      <c r="CLO109" s="313"/>
      <c r="CLP109" s="313"/>
      <c r="CLQ109" s="313"/>
      <c r="CLR109" s="313"/>
      <c r="CLS109" s="313"/>
      <c r="CLT109" s="313"/>
      <c r="CLU109" s="313"/>
      <c r="CLV109" s="313"/>
      <c r="CLW109" s="313"/>
      <c r="CLX109" s="313"/>
      <c r="CLY109" s="313"/>
      <c r="CLZ109" s="313"/>
      <c r="CMA109" s="313"/>
      <c r="CMB109" s="313"/>
      <c r="CMC109" s="313"/>
      <c r="CMD109" s="313"/>
      <c r="CME109" s="313"/>
      <c r="CMF109" s="313"/>
      <c r="CMG109" s="313"/>
      <c r="CMH109" s="313"/>
      <c r="CMI109" s="313"/>
      <c r="CMJ109" s="313"/>
      <c r="CMK109" s="313"/>
      <c r="CML109" s="313"/>
      <c r="CMM109" s="313"/>
      <c r="CMN109" s="313"/>
      <c r="CMO109" s="313"/>
      <c r="CMP109" s="313"/>
      <c r="CMQ109" s="313"/>
      <c r="CMR109" s="313"/>
      <c r="CMS109" s="313"/>
      <c r="CMT109" s="313"/>
      <c r="CMU109" s="313"/>
      <c r="CMV109" s="313"/>
      <c r="CMW109" s="313"/>
      <c r="CMX109" s="313"/>
      <c r="CMY109" s="313"/>
      <c r="CMZ109" s="313"/>
      <c r="CNA109" s="313"/>
      <c r="CNB109" s="313"/>
      <c r="CNC109" s="313"/>
      <c r="CND109" s="313"/>
      <c r="CNE109" s="313"/>
      <c r="CNF109" s="313"/>
      <c r="CNG109" s="313"/>
      <c r="CNH109" s="313"/>
      <c r="CNI109" s="313"/>
      <c r="CNJ109" s="313"/>
      <c r="CNK109" s="313"/>
      <c r="CNL109" s="313"/>
      <c r="CNM109" s="313"/>
      <c r="CNN109" s="313"/>
      <c r="CNO109" s="313"/>
      <c r="CNP109" s="313"/>
      <c r="CNQ109" s="313"/>
      <c r="CNR109" s="313"/>
      <c r="CNS109" s="313"/>
      <c r="CNT109" s="313"/>
      <c r="CNU109" s="313"/>
      <c r="CNV109" s="313"/>
      <c r="CNW109" s="313"/>
      <c r="CNX109" s="313"/>
      <c r="CNY109" s="313"/>
      <c r="CNZ109" s="313"/>
      <c r="COA109" s="313"/>
      <c r="COB109" s="313"/>
      <c r="COC109" s="313"/>
      <c r="COD109" s="313"/>
      <c r="COE109" s="313"/>
      <c r="COF109" s="313"/>
      <c r="COG109" s="313"/>
      <c r="COH109" s="313"/>
      <c r="COI109" s="313"/>
      <c r="COJ109" s="313"/>
      <c r="COK109" s="313"/>
      <c r="COL109" s="313"/>
      <c r="COM109" s="313"/>
      <c r="CON109" s="313"/>
      <c r="COO109" s="313"/>
      <c r="COP109" s="313"/>
      <c r="COQ109" s="313"/>
      <c r="COR109" s="313"/>
      <c r="COS109" s="313"/>
      <c r="COT109" s="313"/>
      <c r="COU109" s="313"/>
      <c r="COV109" s="313"/>
      <c r="COW109" s="313"/>
      <c r="COX109" s="313"/>
      <c r="COY109" s="313"/>
      <c r="COZ109" s="313"/>
      <c r="CPA109" s="313"/>
      <c r="CPB109" s="313"/>
      <c r="CPC109" s="313"/>
      <c r="CPD109" s="313"/>
      <c r="CPE109" s="313"/>
      <c r="CPF109" s="313"/>
      <c r="CPG109" s="313"/>
      <c r="CPH109" s="313"/>
      <c r="CPI109" s="313"/>
      <c r="CPJ109" s="313"/>
      <c r="CPK109" s="313"/>
      <c r="CPL109" s="313"/>
      <c r="CPM109" s="313"/>
      <c r="CPN109" s="313"/>
      <c r="CPO109" s="313"/>
      <c r="CPP109" s="313"/>
      <c r="CPQ109" s="313"/>
      <c r="CPR109" s="313"/>
      <c r="CPS109" s="313"/>
      <c r="CPT109" s="313"/>
      <c r="CPU109" s="313"/>
      <c r="CPV109" s="313"/>
      <c r="CPW109" s="313"/>
      <c r="CPX109" s="313"/>
      <c r="CPY109" s="313"/>
      <c r="CPZ109" s="313"/>
      <c r="CQA109" s="313"/>
      <c r="CQB109" s="313"/>
      <c r="CQC109" s="313"/>
      <c r="CQD109" s="313"/>
      <c r="CQE109" s="313"/>
      <c r="CQF109" s="313"/>
      <c r="CQG109" s="313"/>
      <c r="CQH109" s="313"/>
      <c r="CQI109" s="313"/>
      <c r="CQJ109" s="313"/>
      <c r="CQK109" s="313"/>
      <c r="CQL109" s="313"/>
      <c r="CQM109" s="313"/>
      <c r="CQN109" s="313"/>
      <c r="CQO109" s="313"/>
      <c r="CQP109" s="313"/>
      <c r="CQQ109" s="313"/>
      <c r="CQR109" s="313"/>
      <c r="CQS109" s="313"/>
      <c r="CQT109" s="313"/>
      <c r="CQU109" s="313"/>
      <c r="CQV109" s="313"/>
      <c r="CQW109" s="313"/>
      <c r="CQX109" s="313"/>
      <c r="CQY109" s="313"/>
      <c r="CQZ109" s="313"/>
      <c r="CRA109" s="313"/>
      <c r="CRB109" s="313"/>
      <c r="CRC109" s="313"/>
      <c r="CRD109" s="313"/>
      <c r="CRE109" s="313"/>
      <c r="CRF109" s="313"/>
      <c r="CRG109" s="313"/>
      <c r="CRH109" s="313"/>
      <c r="CRI109" s="313"/>
      <c r="CRJ109" s="313"/>
      <c r="CRK109" s="313"/>
      <c r="CRL109" s="313"/>
      <c r="CRM109" s="313"/>
      <c r="CRN109" s="313"/>
      <c r="CRO109" s="313"/>
      <c r="CRP109" s="313"/>
      <c r="CRQ109" s="313"/>
      <c r="CRR109" s="313"/>
      <c r="CRS109" s="313"/>
      <c r="CRT109" s="313"/>
      <c r="CRU109" s="313"/>
      <c r="CRV109" s="313"/>
      <c r="CRW109" s="313"/>
      <c r="CRX109" s="313"/>
      <c r="CRY109" s="313"/>
      <c r="CRZ109" s="313"/>
      <c r="CSA109" s="313"/>
      <c r="CSB109" s="313"/>
      <c r="CSC109" s="313"/>
      <c r="CSD109" s="313"/>
      <c r="CSE109" s="313"/>
      <c r="CSF109" s="313"/>
      <c r="CSG109" s="313"/>
      <c r="CSH109" s="313"/>
      <c r="CSI109" s="313"/>
      <c r="CSJ109" s="313"/>
      <c r="CSK109" s="313"/>
      <c r="CSL109" s="313"/>
      <c r="CSM109" s="313"/>
      <c r="CSN109" s="313"/>
      <c r="CSO109" s="313"/>
      <c r="CSP109" s="313"/>
      <c r="CSQ109" s="313"/>
      <c r="CSR109" s="313"/>
      <c r="CSS109" s="313"/>
      <c r="CST109" s="313"/>
      <c r="CSU109" s="313"/>
      <c r="CSV109" s="313"/>
      <c r="CSW109" s="313"/>
      <c r="CSX109" s="313"/>
      <c r="CSY109" s="313"/>
      <c r="CSZ109" s="313"/>
      <c r="CTA109" s="313"/>
      <c r="CTB109" s="313"/>
      <c r="CTC109" s="313"/>
      <c r="CTD109" s="313"/>
      <c r="CTE109" s="313"/>
      <c r="CTF109" s="313"/>
      <c r="CTG109" s="313"/>
      <c r="CTH109" s="313"/>
      <c r="CTI109" s="313"/>
      <c r="CTJ109" s="313"/>
      <c r="CTK109" s="313"/>
      <c r="CTL109" s="313"/>
      <c r="CTM109" s="313"/>
      <c r="CTN109" s="313"/>
      <c r="CTO109" s="313"/>
      <c r="CTP109" s="313"/>
      <c r="CTQ109" s="313"/>
      <c r="CTR109" s="313"/>
      <c r="CTS109" s="313"/>
      <c r="CTT109" s="313"/>
      <c r="CTU109" s="313"/>
      <c r="CTV109" s="313"/>
      <c r="CTW109" s="313"/>
      <c r="CTX109" s="313"/>
      <c r="CTY109" s="313"/>
      <c r="CTZ109" s="313"/>
      <c r="CUA109" s="313"/>
      <c r="CUB109" s="313"/>
      <c r="CUC109" s="313"/>
      <c r="CUD109" s="313"/>
      <c r="CUE109" s="313"/>
      <c r="CUF109" s="313"/>
      <c r="CUG109" s="313"/>
      <c r="CUH109" s="313"/>
      <c r="CUI109" s="313"/>
      <c r="CUJ109" s="313"/>
      <c r="CUK109" s="313"/>
      <c r="CUL109" s="313"/>
      <c r="CUM109" s="313"/>
      <c r="CUN109" s="313"/>
      <c r="CUO109" s="313"/>
      <c r="CUP109" s="313"/>
      <c r="CUQ109" s="313"/>
      <c r="CUR109" s="313"/>
      <c r="CUS109" s="313"/>
      <c r="CUT109" s="313"/>
      <c r="CUU109" s="313"/>
      <c r="CUV109" s="313"/>
      <c r="CUW109" s="313"/>
      <c r="CUX109" s="313"/>
      <c r="CUY109" s="313"/>
      <c r="CUZ109" s="313"/>
      <c r="CVA109" s="313"/>
      <c r="CVB109" s="313"/>
      <c r="CVC109" s="313"/>
      <c r="CVD109" s="313"/>
      <c r="CVE109" s="313"/>
      <c r="CVF109" s="313"/>
      <c r="CVG109" s="313"/>
      <c r="CVH109" s="313"/>
      <c r="CVI109" s="313"/>
      <c r="CVJ109" s="313"/>
      <c r="CVK109" s="313"/>
      <c r="CVL109" s="313"/>
      <c r="CVM109" s="313"/>
      <c r="CVN109" s="313"/>
      <c r="CVO109" s="313"/>
      <c r="CVP109" s="313"/>
      <c r="CVQ109" s="313"/>
      <c r="CVR109" s="313"/>
      <c r="CVS109" s="313"/>
      <c r="CVT109" s="313"/>
      <c r="CVU109" s="313"/>
      <c r="CVV109" s="313"/>
      <c r="CVW109" s="313"/>
      <c r="CVX109" s="313"/>
      <c r="CVY109" s="313"/>
      <c r="CVZ109" s="313"/>
      <c r="CWA109" s="313"/>
      <c r="CWB109" s="313"/>
      <c r="CWC109" s="313"/>
      <c r="CWD109" s="313"/>
      <c r="CWE109" s="313"/>
      <c r="CWF109" s="313"/>
      <c r="CWG109" s="313"/>
      <c r="CWH109" s="313"/>
      <c r="CWI109" s="313"/>
      <c r="CWJ109" s="313"/>
      <c r="CWK109" s="313"/>
      <c r="CWL109" s="313"/>
      <c r="CWM109" s="313"/>
      <c r="CWN109" s="313"/>
      <c r="CWO109" s="313"/>
      <c r="CWP109" s="313"/>
      <c r="CWQ109" s="313"/>
      <c r="CWR109" s="313"/>
      <c r="CWS109" s="313"/>
      <c r="CWT109" s="313"/>
      <c r="CWU109" s="313"/>
      <c r="CWV109" s="313"/>
      <c r="CWW109" s="313"/>
      <c r="CWX109" s="313"/>
      <c r="CWY109" s="313"/>
      <c r="CWZ109" s="313"/>
      <c r="CXA109" s="313"/>
      <c r="CXB109" s="313"/>
      <c r="CXC109" s="313"/>
      <c r="CXD109" s="313"/>
      <c r="CXE109" s="313"/>
      <c r="CXF109" s="313"/>
      <c r="CXG109" s="313"/>
      <c r="CXH109" s="313"/>
      <c r="CXI109" s="313"/>
      <c r="CXJ109" s="313"/>
      <c r="CXK109" s="313"/>
      <c r="CXL109" s="313"/>
      <c r="CXM109" s="313"/>
      <c r="CXN109" s="313"/>
      <c r="CXO109" s="313"/>
      <c r="CXP109" s="313"/>
      <c r="CXQ109" s="313"/>
      <c r="CXR109" s="313"/>
      <c r="CXS109" s="313"/>
      <c r="CXT109" s="313"/>
      <c r="CXU109" s="313"/>
      <c r="CXV109" s="313"/>
      <c r="CXW109" s="313"/>
      <c r="CXX109" s="313"/>
      <c r="CXY109" s="313"/>
      <c r="CXZ109" s="313"/>
      <c r="CYA109" s="313"/>
      <c r="CYB109" s="313"/>
      <c r="CYC109" s="313"/>
      <c r="CYD109" s="313"/>
      <c r="CYE109" s="313"/>
      <c r="CYF109" s="313"/>
      <c r="CYG109" s="313"/>
      <c r="CYH109" s="313"/>
      <c r="CYI109" s="313"/>
      <c r="CYJ109" s="313"/>
      <c r="CYK109" s="313"/>
      <c r="CYL109" s="313"/>
      <c r="CYM109" s="313"/>
      <c r="CYN109" s="313"/>
      <c r="CYO109" s="313"/>
      <c r="CYP109" s="313"/>
      <c r="CYQ109" s="313"/>
      <c r="CYR109" s="313"/>
      <c r="CYS109" s="313"/>
      <c r="CYT109" s="313"/>
      <c r="CYU109" s="313"/>
      <c r="CYV109" s="313"/>
      <c r="CYW109" s="313"/>
      <c r="CYX109" s="313"/>
      <c r="CYY109" s="313"/>
      <c r="CYZ109" s="313"/>
      <c r="CZA109" s="313"/>
      <c r="CZB109" s="313"/>
      <c r="CZC109" s="313"/>
      <c r="CZD109" s="313"/>
      <c r="CZE109" s="313"/>
      <c r="CZF109" s="313"/>
      <c r="CZG109" s="313"/>
      <c r="CZH109" s="313"/>
      <c r="CZI109" s="313"/>
      <c r="CZJ109" s="313"/>
      <c r="CZK109" s="313"/>
      <c r="CZL109" s="313"/>
      <c r="CZM109" s="313"/>
      <c r="CZN109" s="313"/>
      <c r="CZO109" s="313"/>
      <c r="CZP109" s="313"/>
      <c r="CZQ109" s="313"/>
      <c r="CZR109" s="313"/>
      <c r="CZS109" s="313"/>
      <c r="CZT109" s="313"/>
      <c r="CZU109" s="313"/>
      <c r="CZV109" s="313"/>
      <c r="CZW109" s="313"/>
      <c r="CZX109" s="313"/>
      <c r="CZY109" s="313"/>
      <c r="CZZ109" s="313"/>
      <c r="DAA109" s="313"/>
      <c r="DAB109" s="313"/>
      <c r="DAC109" s="313"/>
      <c r="DAD109" s="313"/>
      <c r="DAE109" s="313"/>
      <c r="DAF109" s="313"/>
      <c r="DAG109" s="313"/>
      <c r="DAH109" s="313"/>
      <c r="DAI109" s="313"/>
      <c r="DAJ109" s="313"/>
      <c r="DAK109" s="313"/>
      <c r="DAL109" s="313"/>
      <c r="DAM109" s="313"/>
      <c r="DAN109" s="313"/>
      <c r="DAO109" s="313"/>
      <c r="DAP109" s="313"/>
      <c r="DAQ109" s="313"/>
      <c r="DAR109" s="313"/>
      <c r="DAS109" s="313"/>
      <c r="DAT109" s="313"/>
      <c r="DAU109" s="313"/>
      <c r="DAV109" s="313"/>
      <c r="DAW109" s="313"/>
      <c r="DAX109" s="313"/>
      <c r="DAY109" s="313"/>
      <c r="DAZ109" s="313"/>
      <c r="DBA109" s="313"/>
      <c r="DBB109" s="313"/>
      <c r="DBC109" s="313"/>
      <c r="DBD109" s="313"/>
      <c r="DBE109" s="313"/>
      <c r="DBF109" s="313"/>
      <c r="DBG109" s="313"/>
      <c r="DBH109" s="313"/>
      <c r="DBI109" s="313"/>
      <c r="DBJ109" s="313"/>
      <c r="DBK109" s="313"/>
      <c r="DBL109" s="313"/>
      <c r="DBM109" s="313"/>
      <c r="DBN109" s="313"/>
      <c r="DBO109" s="313"/>
      <c r="DBP109" s="313"/>
      <c r="DBQ109" s="313"/>
      <c r="DBR109" s="313"/>
      <c r="DBS109" s="313"/>
      <c r="DBT109" s="313"/>
      <c r="DBU109" s="313"/>
      <c r="DBV109" s="313"/>
      <c r="DBW109" s="313"/>
      <c r="DBX109" s="313"/>
      <c r="DBY109" s="313"/>
      <c r="DBZ109" s="313"/>
      <c r="DCA109" s="313"/>
      <c r="DCB109" s="313"/>
      <c r="DCC109" s="313"/>
      <c r="DCD109" s="313"/>
      <c r="DCE109" s="313"/>
      <c r="DCF109" s="313"/>
      <c r="DCG109" s="313"/>
      <c r="DCH109" s="313"/>
      <c r="DCI109" s="313"/>
      <c r="DCJ109" s="313"/>
      <c r="DCK109" s="313"/>
      <c r="DCL109" s="313"/>
      <c r="DCM109" s="313"/>
      <c r="DCN109" s="313"/>
      <c r="DCO109" s="313"/>
      <c r="DCP109" s="313"/>
      <c r="DCQ109" s="313"/>
      <c r="DCR109" s="313"/>
      <c r="DCS109" s="313"/>
      <c r="DCT109" s="313"/>
      <c r="DCU109" s="313"/>
      <c r="DCV109" s="313"/>
      <c r="DCW109" s="313"/>
      <c r="DCX109" s="313"/>
      <c r="DCY109" s="313"/>
      <c r="DCZ109" s="313"/>
      <c r="DDA109" s="313"/>
      <c r="DDB109" s="313"/>
      <c r="DDC109" s="313"/>
      <c r="DDD109" s="313"/>
      <c r="DDE109" s="313"/>
      <c r="DDF109" s="313"/>
      <c r="DDG109" s="313"/>
      <c r="DDH109" s="313"/>
      <c r="DDI109" s="313"/>
      <c r="DDJ109" s="313"/>
      <c r="DDK109" s="313"/>
      <c r="DDL109" s="313"/>
      <c r="DDM109" s="313"/>
      <c r="DDN109" s="313"/>
      <c r="DDO109" s="313"/>
      <c r="DDP109" s="313"/>
      <c r="DDQ109" s="313"/>
      <c r="DDR109" s="313"/>
      <c r="DDS109" s="313"/>
      <c r="DDT109" s="313"/>
      <c r="DDU109" s="313"/>
      <c r="DDV109" s="313"/>
      <c r="DDW109" s="313"/>
      <c r="DDX109" s="313"/>
      <c r="DDY109" s="313"/>
      <c r="DDZ109" s="313"/>
      <c r="DEA109" s="313"/>
      <c r="DEB109" s="313"/>
      <c r="DEC109" s="313"/>
      <c r="DED109" s="313"/>
      <c r="DEE109" s="313"/>
      <c r="DEF109" s="313"/>
      <c r="DEG109" s="313"/>
      <c r="DEH109" s="313"/>
      <c r="DEI109" s="313"/>
      <c r="DEJ109" s="313"/>
      <c r="DEK109" s="313"/>
      <c r="DEL109" s="313"/>
      <c r="DEM109" s="313"/>
      <c r="DEN109" s="313"/>
      <c r="DEO109" s="313"/>
      <c r="DEP109" s="313"/>
      <c r="DEQ109" s="313"/>
      <c r="DER109" s="313"/>
      <c r="DES109" s="313"/>
      <c r="DET109" s="313"/>
      <c r="DEU109" s="313"/>
      <c r="DEV109" s="313"/>
      <c r="DEW109" s="313"/>
      <c r="DEX109" s="313"/>
      <c r="DEY109" s="313"/>
      <c r="DEZ109" s="313"/>
      <c r="DFA109" s="313"/>
      <c r="DFB109" s="313"/>
      <c r="DFC109" s="313"/>
      <c r="DFD109" s="313"/>
      <c r="DFE109" s="313"/>
      <c r="DFF109" s="313"/>
      <c r="DFG109" s="313"/>
      <c r="DFH109" s="313"/>
      <c r="DFI109" s="313"/>
      <c r="DFJ109" s="313"/>
      <c r="DFK109" s="313"/>
      <c r="DFL109" s="313"/>
      <c r="DFM109" s="313"/>
      <c r="DFN109" s="313"/>
      <c r="DFO109" s="313"/>
      <c r="DFP109" s="313"/>
      <c r="DFQ109" s="313"/>
      <c r="DFR109" s="313"/>
      <c r="DFS109" s="313"/>
      <c r="DFT109" s="313"/>
      <c r="DFU109" s="313"/>
      <c r="DFV109" s="313"/>
      <c r="DFW109" s="313"/>
      <c r="DFX109" s="313"/>
      <c r="DFY109" s="313"/>
      <c r="DFZ109" s="313"/>
      <c r="DGA109" s="313"/>
      <c r="DGB109" s="313"/>
      <c r="DGC109" s="313"/>
      <c r="DGD109" s="313"/>
      <c r="DGE109" s="313"/>
      <c r="DGF109" s="313"/>
      <c r="DGG109" s="313"/>
      <c r="DGH109" s="313"/>
      <c r="DGI109" s="313"/>
      <c r="DGJ109" s="313"/>
      <c r="DGK109" s="313"/>
      <c r="DGL109" s="313"/>
      <c r="DGM109" s="313"/>
      <c r="DGN109" s="313"/>
      <c r="DGO109" s="313"/>
      <c r="DGP109" s="313"/>
      <c r="DGQ109" s="313"/>
      <c r="DGR109" s="313"/>
      <c r="DGS109" s="313"/>
      <c r="DGT109" s="313"/>
      <c r="DGU109" s="313"/>
      <c r="DGV109" s="313"/>
      <c r="DGW109" s="313"/>
      <c r="DGX109" s="313"/>
      <c r="DGY109" s="313"/>
      <c r="DGZ109" s="313"/>
      <c r="DHA109" s="313"/>
      <c r="DHB109" s="313"/>
      <c r="DHC109" s="313"/>
      <c r="DHD109" s="313"/>
      <c r="DHE109" s="313"/>
      <c r="DHF109" s="313"/>
      <c r="DHG109" s="313"/>
      <c r="DHH109" s="313"/>
      <c r="DHI109" s="313"/>
      <c r="DHJ109" s="313"/>
      <c r="DHK109" s="313"/>
      <c r="DHL109" s="313"/>
      <c r="DHM109" s="313"/>
      <c r="DHN109" s="313"/>
      <c r="DHO109" s="313"/>
      <c r="DHP109" s="313"/>
      <c r="DHQ109" s="313"/>
      <c r="DHR109" s="313"/>
      <c r="DHS109" s="313"/>
      <c r="DHT109" s="313"/>
      <c r="DHU109" s="313"/>
      <c r="DHV109" s="313"/>
      <c r="DHW109" s="313"/>
      <c r="DHX109" s="313"/>
      <c r="DHY109" s="313"/>
      <c r="DHZ109" s="313"/>
      <c r="DIA109" s="313"/>
      <c r="DIB109" s="313"/>
      <c r="DIC109" s="313"/>
      <c r="DID109" s="313"/>
      <c r="DIE109" s="313"/>
      <c r="DIF109" s="313"/>
      <c r="DIG109" s="313"/>
      <c r="DIH109" s="313"/>
      <c r="DII109" s="313"/>
      <c r="DIJ109" s="313"/>
      <c r="DIK109" s="313"/>
      <c r="DIL109" s="313"/>
      <c r="DIM109" s="313"/>
      <c r="DIN109" s="313"/>
      <c r="DIO109" s="313"/>
      <c r="DIP109" s="313"/>
      <c r="DIQ109" s="313"/>
      <c r="DIR109" s="313"/>
      <c r="DIS109" s="313"/>
      <c r="DIT109" s="313"/>
      <c r="DIU109" s="313"/>
      <c r="DIV109" s="313"/>
      <c r="DIW109" s="313"/>
      <c r="DIX109" s="313"/>
      <c r="DIY109" s="313"/>
      <c r="DIZ109" s="313"/>
      <c r="DJA109" s="313"/>
      <c r="DJB109" s="313"/>
      <c r="DJC109" s="313"/>
      <c r="DJD109" s="313"/>
      <c r="DJE109" s="313"/>
      <c r="DJF109" s="313"/>
      <c r="DJG109" s="313"/>
      <c r="DJH109" s="313"/>
      <c r="DJI109" s="313"/>
      <c r="DJJ109" s="313"/>
      <c r="DJK109" s="313"/>
      <c r="DJL109" s="313"/>
      <c r="DJM109" s="313"/>
      <c r="DJN109" s="313"/>
      <c r="DJO109" s="313"/>
      <c r="DJP109" s="313"/>
      <c r="DJQ109" s="313"/>
      <c r="DJR109" s="313"/>
      <c r="DJS109" s="313"/>
      <c r="DJT109" s="313"/>
      <c r="DJU109" s="313"/>
      <c r="DJV109" s="313"/>
      <c r="DJW109" s="313"/>
      <c r="DJX109" s="313"/>
      <c r="DJY109" s="313"/>
      <c r="DJZ109" s="313"/>
      <c r="DKA109" s="313"/>
      <c r="DKB109" s="313"/>
      <c r="DKC109" s="313"/>
      <c r="DKD109" s="313"/>
      <c r="DKE109" s="313"/>
      <c r="DKF109" s="313"/>
      <c r="DKG109" s="313"/>
      <c r="DKH109" s="313"/>
      <c r="DKI109" s="313"/>
      <c r="DKJ109" s="313"/>
      <c r="DKK109" s="313"/>
      <c r="DKL109" s="313"/>
      <c r="DKM109" s="313"/>
      <c r="DKN109" s="313"/>
      <c r="DKO109" s="313"/>
      <c r="DKP109" s="313"/>
      <c r="DKQ109" s="313"/>
      <c r="DKR109" s="313"/>
      <c r="DKS109" s="313"/>
      <c r="DKT109" s="313"/>
      <c r="DKU109" s="313"/>
      <c r="DKV109" s="313"/>
      <c r="DKW109" s="313"/>
      <c r="DKX109" s="313"/>
      <c r="DKY109" s="313"/>
      <c r="DKZ109" s="313"/>
      <c r="DLA109" s="313"/>
      <c r="DLB109" s="313"/>
      <c r="DLC109" s="313"/>
      <c r="DLD109" s="313"/>
      <c r="DLE109" s="313"/>
      <c r="DLF109" s="313"/>
      <c r="DLG109" s="313"/>
      <c r="DLH109" s="313"/>
      <c r="DLI109" s="313"/>
      <c r="DLJ109" s="313"/>
      <c r="DLK109" s="313"/>
      <c r="DLL109" s="313"/>
      <c r="DLM109" s="313"/>
      <c r="DLN109" s="313"/>
      <c r="DLO109" s="313"/>
      <c r="DLP109" s="313"/>
      <c r="DLQ109" s="313"/>
      <c r="DLR109" s="313"/>
      <c r="DLS109" s="313"/>
      <c r="DLT109" s="313"/>
      <c r="DLU109" s="313"/>
      <c r="DLV109" s="313"/>
      <c r="DLW109" s="313"/>
      <c r="DLX109" s="313"/>
      <c r="DLY109" s="313"/>
      <c r="DLZ109" s="313"/>
      <c r="DMA109" s="313"/>
      <c r="DMB109" s="313"/>
      <c r="DMC109" s="313"/>
      <c r="DMD109" s="313"/>
      <c r="DME109" s="313"/>
      <c r="DMF109" s="313"/>
      <c r="DMG109" s="313"/>
      <c r="DMH109" s="313"/>
      <c r="DMI109" s="313"/>
      <c r="DMJ109" s="313"/>
      <c r="DMK109" s="313"/>
      <c r="DML109" s="313"/>
      <c r="DMM109" s="313"/>
      <c r="DMN109" s="313"/>
      <c r="DMO109" s="313"/>
      <c r="DMP109" s="313"/>
      <c r="DMQ109" s="313"/>
      <c r="DMR109" s="313"/>
      <c r="DMS109" s="313"/>
      <c r="DMT109" s="313"/>
      <c r="DMU109" s="313"/>
      <c r="DMV109" s="313"/>
      <c r="DMW109" s="313"/>
      <c r="DMX109" s="313"/>
      <c r="DMY109" s="313"/>
      <c r="DMZ109" s="313"/>
      <c r="DNA109" s="313"/>
      <c r="DNB109" s="313"/>
      <c r="DNC109" s="313"/>
      <c r="DND109" s="313"/>
      <c r="DNE109" s="313"/>
      <c r="DNF109" s="313"/>
      <c r="DNG109" s="313"/>
      <c r="DNH109" s="313"/>
      <c r="DNI109" s="313"/>
      <c r="DNJ109" s="313"/>
      <c r="DNK109" s="313"/>
      <c r="DNL109" s="313"/>
      <c r="DNM109" s="313"/>
      <c r="DNN109" s="313"/>
      <c r="DNO109" s="313"/>
      <c r="DNP109" s="313"/>
      <c r="DNQ109" s="313"/>
      <c r="DNR109" s="313"/>
      <c r="DNS109" s="313"/>
      <c r="DNT109" s="313"/>
      <c r="DNU109" s="313"/>
      <c r="DNV109" s="313"/>
      <c r="DNW109" s="313"/>
      <c r="DNX109" s="313"/>
      <c r="DNY109" s="313"/>
      <c r="DNZ109" s="313"/>
      <c r="DOA109" s="313"/>
      <c r="DOB109" s="313"/>
      <c r="DOC109" s="313"/>
      <c r="DOD109" s="313"/>
      <c r="DOE109" s="313"/>
      <c r="DOF109" s="313"/>
      <c r="DOG109" s="313"/>
      <c r="DOH109" s="313"/>
      <c r="DOI109" s="313"/>
      <c r="DOJ109" s="313"/>
      <c r="DOK109" s="313"/>
      <c r="DOL109" s="313"/>
      <c r="DOM109" s="313"/>
      <c r="DON109" s="313"/>
      <c r="DOO109" s="313"/>
      <c r="DOP109" s="313"/>
      <c r="DOQ109" s="313"/>
      <c r="DOR109" s="313"/>
      <c r="DOS109" s="313"/>
      <c r="DOT109" s="313"/>
      <c r="DOU109" s="313"/>
      <c r="DOV109" s="313"/>
      <c r="DOW109" s="313"/>
      <c r="DOX109" s="313"/>
      <c r="DOY109" s="313"/>
      <c r="DOZ109" s="313"/>
      <c r="DPA109" s="313"/>
      <c r="DPB109" s="313"/>
      <c r="DPC109" s="313"/>
      <c r="DPD109" s="313"/>
      <c r="DPE109" s="313"/>
      <c r="DPF109" s="313"/>
      <c r="DPG109" s="313"/>
      <c r="DPH109" s="313"/>
      <c r="DPI109" s="313"/>
      <c r="DPJ109" s="313"/>
      <c r="DPK109" s="313"/>
      <c r="DPL109" s="313"/>
      <c r="DPM109" s="313"/>
      <c r="DPN109" s="313"/>
      <c r="DPO109" s="313"/>
      <c r="DPP109" s="313"/>
      <c r="DPQ109" s="313"/>
      <c r="DPR109" s="313"/>
      <c r="DPS109" s="313"/>
      <c r="DPT109" s="313"/>
      <c r="DPU109" s="313"/>
      <c r="DPV109" s="313"/>
      <c r="DPW109" s="313"/>
      <c r="DPX109" s="313"/>
      <c r="DPY109" s="313"/>
      <c r="DPZ109" s="313"/>
      <c r="DQA109" s="313"/>
      <c r="DQB109" s="313"/>
      <c r="DQC109" s="313"/>
      <c r="DQD109" s="313"/>
      <c r="DQE109" s="313"/>
      <c r="DQF109" s="313"/>
      <c r="DQG109" s="313"/>
      <c r="DQH109" s="313"/>
      <c r="DQI109" s="313"/>
      <c r="DQJ109" s="313"/>
      <c r="DQK109" s="313"/>
      <c r="DQL109" s="313"/>
      <c r="DQM109" s="313"/>
      <c r="DQN109" s="313"/>
      <c r="DQO109" s="313"/>
      <c r="DQP109" s="313"/>
      <c r="DQQ109" s="313"/>
      <c r="DQR109" s="313"/>
      <c r="DQS109" s="313"/>
      <c r="DQT109" s="313"/>
      <c r="DQU109" s="313"/>
      <c r="DQV109" s="313"/>
      <c r="DQW109" s="313"/>
      <c r="DQX109" s="313"/>
      <c r="DQY109" s="313"/>
      <c r="DQZ109" s="313"/>
      <c r="DRA109" s="313"/>
      <c r="DRB109" s="313"/>
      <c r="DRC109" s="313"/>
      <c r="DRD109" s="313"/>
      <c r="DRE109" s="313"/>
      <c r="DRF109" s="313"/>
      <c r="DRG109" s="313"/>
      <c r="DRH109" s="313"/>
      <c r="DRI109" s="313"/>
      <c r="DRJ109" s="313"/>
      <c r="DRK109" s="313"/>
      <c r="DRL109" s="313"/>
      <c r="DRM109" s="313"/>
      <c r="DRN109" s="313"/>
      <c r="DRO109" s="313"/>
      <c r="DRP109" s="313"/>
      <c r="DRQ109" s="313"/>
      <c r="DRR109" s="313"/>
      <c r="DRS109" s="313"/>
      <c r="DRT109" s="313"/>
      <c r="DRU109" s="313"/>
      <c r="DRV109" s="313"/>
      <c r="DRW109" s="313"/>
      <c r="DRX109" s="313"/>
      <c r="DRY109" s="313"/>
      <c r="DRZ109" s="313"/>
      <c r="DSA109" s="313"/>
      <c r="DSB109" s="313"/>
      <c r="DSC109" s="313"/>
      <c r="DSD109" s="313"/>
      <c r="DSE109" s="313"/>
      <c r="DSF109" s="313"/>
      <c r="DSG109" s="313"/>
      <c r="DSH109" s="313"/>
      <c r="DSI109" s="313"/>
      <c r="DSJ109" s="313"/>
      <c r="DSK109" s="313"/>
      <c r="DSL109" s="313"/>
      <c r="DSM109" s="313"/>
      <c r="DSN109" s="313"/>
      <c r="DSO109" s="313"/>
      <c r="DSP109" s="313"/>
      <c r="DSQ109" s="313"/>
      <c r="DSR109" s="313"/>
      <c r="DSS109" s="313"/>
      <c r="DST109" s="313"/>
      <c r="DSU109" s="313"/>
      <c r="DSV109" s="313"/>
      <c r="DSW109" s="313"/>
      <c r="DSX109" s="313"/>
      <c r="DSY109" s="313"/>
      <c r="DSZ109" s="313"/>
      <c r="DTA109" s="313"/>
      <c r="DTB109" s="313"/>
      <c r="DTC109" s="313"/>
      <c r="DTD109" s="313"/>
      <c r="DTE109" s="313"/>
      <c r="DTF109" s="313"/>
      <c r="DTG109" s="313"/>
      <c r="DTH109" s="313"/>
      <c r="DTI109" s="313"/>
      <c r="DTJ109" s="313"/>
      <c r="DTK109" s="313"/>
      <c r="DTL109" s="313"/>
      <c r="DTM109" s="313"/>
      <c r="DTN109" s="313"/>
      <c r="DTO109" s="313"/>
      <c r="DTP109" s="313"/>
      <c r="DTQ109" s="313"/>
      <c r="DTR109" s="313"/>
      <c r="DTS109" s="313"/>
      <c r="DTT109" s="313"/>
      <c r="DTU109" s="313"/>
      <c r="DTV109" s="313"/>
      <c r="DTW109" s="313"/>
      <c r="DTX109" s="313"/>
      <c r="DTY109" s="313"/>
      <c r="DTZ109" s="313"/>
      <c r="DUA109" s="313"/>
      <c r="DUB109" s="313"/>
      <c r="DUC109" s="313"/>
      <c r="DUD109" s="313"/>
      <c r="DUE109" s="313"/>
      <c r="DUF109" s="313"/>
      <c r="DUG109" s="313"/>
      <c r="DUH109" s="313"/>
      <c r="DUI109" s="313"/>
      <c r="DUJ109" s="313"/>
      <c r="DUK109" s="313"/>
      <c r="DUL109" s="313"/>
      <c r="DUM109" s="313"/>
      <c r="DUN109" s="313"/>
      <c r="DUO109" s="313"/>
      <c r="DUP109" s="313"/>
      <c r="DUQ109" s="313"/>
      <c r="DUR109" s="313"/>
      <c r="DUS109" s="313"/>
      <c r="DUT109" s="313"/>
      <c r="DUU109" s="313"/>
      <c r="DUV109" s="313"/>
      <c r="DUW109" s="313"/>
      <c r="DUX109" s="313"/>
      <c r="DUY109" s="313"/>
      <c r="DUZ109" s="313"/>
      <c r="DVA109" s="313"/>
      <c r="DVB109" s="313"/>
      <c r="DVC109" s="313"/>
      <c r="DVD109" s="313"/>
      <c r="DVE109" s="313"/>
      <c r="DVF109" s="313"/>
      <c r="DVG109" s="313"/>
      <c r="DVH109" s="313"/>
      <c r="DVI109" s="313"/>
      <c r="DVJ109" s="313"/>
      <c r="DVK109" s="313"/>
      <c r="DVL109" s="313"/>
      <c r="DVM109" s="313"/>
      <c r="DVN109" s="313"/>
      <c r="DVO109" s="313"/>
      <c r="DVP109" s="313"/>
      <c r="DVQ109" s="313"/>
      <c r="DVR109" s="313"/>
      <c r="DVS109" s="313"/>
      <c r="DVT109" s="313"/>
      <c r="DVU109" s="313"/>
      <c r="DVV109" s="313"/>
      <c r="DVW109" s="313"/>
      <c r="DVX109" s="313"/>
      <c r="DVY109" s="313"/>
      <c r="DVZ109" s="313"/>
      <c r="DWA109" s="313"/>
      <c r="DWB109" s="313"/>
      <c r="DWC109" s="313"/>
      <c r="DWD109" s="313"/>
      <c r="DWE109" s="313"/>
      <c r="DWF109" s="313"/>
      <c r="DWG109" s="313"/>
      <c r="DWH109" s="313"/>
      <c r="DWI109" s="313"/>
      <c r="DWJ109" s="313"/>
      <c r="DWK109" s="313"/>
      <c r="DWL109" s="313"/>
      <c r="DWM109" s="313"/>
      <c r="DWN109" s="313"/>
      <c r="DWO109" s="313"/>
      <c r="DWP109" s="313"/>
      <c r="DWQ109" s="313"/>
      <c r="DWR109" s="313"/>
      <c r="DWS109" s="313"/>
      <c r="DWT109" s="313"/>
      <c r="DWU109" s="313"/>
      <c r="DWV109" s="313"/>
      <c r="DWW109" s="313"/>
      <c r="DWX109" s="313"/>
      <c r="DWY109" s="313"/>
      <c r="DWZ109" s="313"/>
      <c r="DXA109" s="313"/>
      <c r="DXB109" s="313"/>
      <c r="DXC109" s="313"/>
      <c r="DXD109" s="313"/>
      <c r="DXE109" s="313"/>
      <c r="DXF109" s="313"/>
      <c r="DXG109" s="313"/>
      <c r="DXH109" s="313"/>
      <c r="DXI109" s="313"/>
      <c r="DXJ109" s="313"/>
      <c r="DXK109" s="313"/>
      <c r="DXL109" s="313"/>
      <c r="DXM109" s="313"/>
      <c r="DXN109" s="313"/>
      <c r="DXO109" s="313"/>
      <c r="DXP109" s="313"/>
      <c r="DXQ109" s="313"/>
      <c r="DXR109" s="313"/>
      <c r="DXS109" s="313"/>
      <c r="DXT109" s="313"/>
      <c r="DXU109" s="313"/>
      <c r="DXV109" s="313"/>
      <c r="DXW109" s="313"/>
      <c r="DXX109" s="313"/>
      <c r="DXY109" s="313"/>
      <c r="DXZ109" s="313"/>
      <c r="DYA109" s="313"/>
      <c r="DYB109" s="313"/>
      <c r="DYC109" s="313"/>
      <c r="DYD109" s="313"/>
      <c r="DYE109" s="313"/>
      <c r="DYF109" s="313"/>
      <c r="DYG109" s="313"/>
      <c r="DYH109" s="313"/>
      <c r="DYI109" s="313"/>
      <c r="DYJ109" s="313"/>
      <c r="DYK109" s="313"/>
      <c r="DYL109" s="313"/>
      <c r="DYM109" s="313"/>
      <c r="DYN109" s="313"/>
      <c r="DYO109" s="313"/>
      <c r="DYP109" s="313"/>
      <c r="DYQ109" s="313"/>
      <c r="DYR109" s="313"/>
      <c r="DYS109" s="313"/>
      <c r="DYT109" s="313"/>
      <c r="DYU109" s="313"/>
      <c r="DYV109" s="313"/>
      <c r="DYW109" s="313"/>
      <c r="DYX109" s="313"/>
      <c r="DYY109" s="313"/>
      <c r="DYZ109" s="313"/>
      <c r="DZA109" s="313"/>
      <c r="DZB109" s="313"/>
      <c r="DZC109" s="313"/>
      <c r="DZD109" s="313"/>
      <c r="DZE109" s="313"/>
      <c r="DZF109" s="313"/>
      <c r="DZG109" s="313"/>
      <c r="DZH109" s="313"/>
      <c r="DZI109" s="313"/>
      <c r="DZJ109" s="313"/>
      <c r="DZK109" s="313"/>
      <c r="DZL109" s="313"/>
      <c r="DZM109" s="313"/>
      <c r="DZN109" s="313"/>
      <c r="DZO109" s="313"/>
      <c r="DZP109" s="313"/>
      <c r="DZQ109" s="313"/>
      <c r="DZR109" s="313"/>
      <c r="DZS109" s="313"/>
      <c r="DZT109" s="313"/>
      <c r="DZU109" s="313"/>
      <c r="DZV109" s="313"/>
      <c r="DZW109" s="313"/>
      <c r="DZX109" s="313"/>
      <c r="DZY109" s="313"/>
      <c r="DZZ109" s="313"/>
      <c r="EAA109" s="313"/>
      <c r="EAB109" s="313"/>
      <c r="EAC109" s="313"/>
      <c r="EAD109" s="313"/>
      <c r="EAE109" s="313"/>
      <c r="EAF109" s="313"/>
      <c r="EAG109" s="313"/>
      <c r="EAH109" s="313"/>
      <c r="EAI109" s="313"/>
      <c r="EAJ109" s="313"/>
      <c r="EAK109" s="313"/>
      <c r="EAL109" s="313"/>
      <c r="EAM109" s="313"/>
      <c r="EAN109" s="313"/>
      <c r="EAO109" s="313"/>
      <c r="EAP109" s="313"/>
      <c r="EAQ109" s="313"/>
      <c r="EAR109" s="313"/>
      <c r="EAS109" s="313"/>
      <c r="EAT109" s="313"/>
      <c r="EAU109" s="313"/>
      <c r="EAV109" s="313"/>
      <c r="EAW109" s="313"/>
      <c r="EAX109" s="313"/>
      <c r="EAY109" s="313"/>
      <c r="EAZ109" s="313"/>
      <c r="EBA109" s="313"/>
      <c r="EBB109" s="313"/>
      <c r="EBC109" s="313"/>
      <c r="EBD109" s="313"/>
      <c r="EBE109" s="313"/>
      <c r="EBF109" s="313"/>
      <c r="EBG109" s="313"/>
      <c r="EBH109" s="313"/>
      <c r="EBI109" s="313"/>
      <c r="EBJ109" s="313"/>
      <c r="EBK109" s="313"/>
      <c r="EBL109" s="313"/>
      <c r="EBM109" s="313"/>
      <c r="EBN109" s="313"/>
      <c r="EBO109" s="313"/>
      <c r="EBP109" s="313"/>
      <c r="EBQ109" s="313"/>
      <c r="EBR109" s="313"/>
      <c r="EBS109" s="313"/>
      <c r="EBT109" s="313"/>
      <c r="EBU109" s="313"/>
      <c r="EBV109" s="313"/>
      <c r="EBW109" s="313"/>
      <c r="EBX109" s="313"/>
      <c r="EBY109" s="313"/>
      <c r="EBZ109" s="313"/>
      <c r="ECA109" s="313"/>
      <c r="ECB109" s="313"/>
      <c r="ECC109" s="313"/>
      <c r="ECD109" s="313"/>
      <c r="ECE109" s="313"/>
      <c r="ECF109" s="313"/>
      <c r="ECG109" s="313"/>
      <c r="ECH109" s="313"/>
      <c r="ECI109" s="313"/>
      <c r="ECJ109" s="313"/>
      <c r="ECK109" s="313"/>
      <c r="ECL109" s="313"/>
      <c r="ECM109" s="313"/>
      <c r="ECN109" s="313"/>
      <c r="ECO109" s="313"/>
      <c r="ECP109" s="313"/>
      <c r="ECQ109" s="313"/>
      <c r="ECR109" s="313"/>
      <c r="ECS109" s="313"/>
      <c r="ECT109" s="313"/>
      <c r="ECU109" s="313"/>
      <c r="ECV109" s="313"/>
      <c r="ECW109" s="313"/>
      <c r="ECX109" s="313"/>
      <c r="ECY109" s="313"/>
      <c r="ECZ109" s="313"/>
      <c r="EDA109" s="313"/>
      <c r="EDB109" s="313"/>
      <c r="EDC109" s="313"/>
      <c r="EDD109" s="313"/>
      <c r="EDE109" s="313"/>
      <c r="EDF109" s="313"/>
      <c r="EDG109" s="313"/>
      <c r="EDH109" s="313"/>
      <c r="EDI109" s="313"/>
      <c r="EDJ109" s="313"/>
      <c r="EDK109" s="313"/>
      <c r="EDL109" s="313"/>
      <c r="EDM109" s="313"/>
      <c r="EDN109" s="313"/>
      <c r="EDO109" s="313"/>
      <c r="EDP109" s="313"/>
      <c r="EDQ109" s="313"/>
      <c r="EDR109" s="313"/>
      <c r="EDS109" s="313"/>
      <c r="EDT109" s="313"/>
      <c r="EDU109" s="313"/>
      <c r="EDV109" s="313"/>
      <c r="EDW109" s="313"/>
      <c r="EDX109" s="313"/>
      <c r="EDY109" s="313"/>
      <c r="EDZ109" s="313"/>
      <c r="EEA109" s="313"/>
      <c r="EEB109" s="313"/>
      <c r="EEC109" s="313"/>
      <c r="EED109" s="313"/>
      <c r="EEE109" s="313"/>
      <c r="EEF109" s="313"/>
      <c r="EEG109" s="313"/>
      <c r="EEH109" s="313"/>
      <c r="EEI109" s="313"/>
      <c r="EEJ109" s="313"/>
      <c r="EEK109" s="313"/>
      <c r="EEL109" s="313"/>
      <c r="EEM109" s="313"/>
      <c r="EEN109" s="313"/>
      <c r="EEO109" s="313"/>
      <c r="EEP109" s="313"/>
      <c r="EEQ109" s="313"/>
      <c r="EER109" s="313"/>
      <c r="EES109" s="313"/>
      <c r="EET109" s="313"/>
      <c r="EEU109" s="313"/>
      <c r="EEV109" s="313"/>
      <c r="EEW109" s="313"/>
      <c r="EEX109" s="313"/>
      <c r="EEY109" s="313"/>
      <c r="EEZ109" s="313"/>
      <c r="EFA109" s="313"/>
      <c r="EFB109" s="313"/>
      <c r="EFC109" s="313"/>
      <c r="EFD109" s="313"/>
      <c r="EFE109" s="313"/>
      <c r="EFF109" s="313"/>
      <c r="EFG109" s="313"/>
      <c r="EFH109" s="313"/>
      <c r="EFI109" s="313"/>
      <c r="EFJ109" s="313"/>
      <c r="EFK109" s="313"/>
      <c r="EFL109" s="313"/>
      <c r="EFM109" s="313"/>
      <c r="EFN109" s="313"/>
      <c r="EFO109" s="313"/>
      <c r="EFP109" s="313"/>
      <c r="EFQ109" s="313"/>
      <c r="EFR109" s="313"/>
      <c r="EFS109" s="313"/>
      <c r="EFT109" s="313"/>
      <c r="EFU109" s="313"/>
      <c r="EFV109" s="313"/>
      <c r="EFW109" s="313"/>
      <c r="EFX109" s="313"/>
      <c r="EFY109" s="313"/>
      <c r="EFZ109" s="313"/>
      <c r="EGA109" s="313"/>
      <c r="EGB109" s="313"/>
      <c r="EGC109" s="313"/>
      <c r="EGD109" s="313"/>
      <c r="EGE109" s="313"/>
      <c r="EGF109" s="313"/>
      <c r="EGG109" s="313"/>
      <c r="EGH109" s="313"/>
      <c r="EGI109" s="313"/>
      <c r="EGJ109" s="313"/>
      <c r="EGK109" s="313"/>
      <c r="EGL109" s="313"/>
      <c r="EGM109" s="313"/>
      <c r="EGN109" s="313"/>
      <c r="EGO109" s="313"/>
      <c r="EGP109" s="313"/>
      <c r="EGQ109" s="313"/>
      <c r="EGR109" s="313"/>
      <c r="EGS109" s="313"/>
      <c r="EGT109" s="313"/>
      <c r="EGU109" s="313"/>
      <c r="EGV109" s="313"/>
      <c r="EGW109" s="313"/>
      <c r="EGX109" s="313"/>
      <c r="EGY109" s="313"/>
      <c r="EGZ109" s="313"/>
      <c r="EHA109" s="313"/>
      <c r="EHB109" s="313"/>
      <c r="EHC109" s="313"/>
      <c r="EHD109" s="313"/>
      <c r="EHE109" s="313"/>
      <c r="EHF109" s="313"/>
      <c r="EHG109" s="313"/>
      <c r="EHH109" s="313"/>
      <c r="EHI109" s="313"/>
      <c r="EHJ109" s="313"/>
      <c r="EHK109" s="313"/>
      <c r="EHL109" s="313"/>
      <c r="EHM109" s="313"/>
      <c r="EHN109" s="313"/>
      <c r="EHO109" s="313"/>
      <c r="EHP109" s="313"/>
      <c r="EHQ109" s="313"/>
      <c r="EHR109" s="313"/>
      <c r="EHS109" s="313"/>
      <c r="EHT109" s="313"/>
      <c r="EHU109" s="313"/>
      <c r="EHV109" s="313"/>
      <c r="EHW109" s="313"/>
      <c r="EHX109" s="313"/>
      <c r="EHY109" s="313"/>
      <c r="EHZ109" s="313"/>
      <c r="EIA109" s="313"/>
      <c r="EIB109" s="313"/>
      <c r="EIC109" s="313"/>
      <c r="EID109" s="313"/>
      <c r="EIE109" s="313"/>
      <c r="EIF109" s="313"/>
      <c r="EIG109" s="313"/>
      <c r="EIH109" s="313"/>
      <c r="EII109" s="313"/>
      <c r="EIJ109" s="313"/>
      <c r="EIK109" s="313"/>
      <c r="EIL109" s="313"/>
      <c r="EIM109" s="313"/>
      <c r="EIN109" s="313"/>
      <c r="EIO109" s="313"/>
      <c r="EIP109" s="313"/>
      <c r="EIQ109" s="313"/>
      <c r="EIR109" s="313"/>
      <c r="EIS109" s="313"/>
      <c r="EIT109" s="313"/>
      <c r="EIU109" s="313"/>
      <c r="EIV109" s="313"/>
      <c r="EIW109" s="313"/>
      <c r="EIX109" s="313"/>
      <c r="EIY109" s="313"/>
      <c r="EIZ109" s="313"/>
      <c r="EJA109" s="313"/>
      <c r="EJB109" s="313"/>
      <c r="EJC109" s="313"/>
      <c r="EJD109" s="313"/>
      <c r="EJE109" s="313"/>
      <c r="EJF109" s="313"/>
      <c r="EJG109" s="313"/>
      <c r="EJH109" s="313"/>
      <c r="EJI109" s="313"/>
      <c r="EJJ109" s="313"/>
      <c r="EJK109" s="313"/>
      <c r="EJL109" s="313"/>
      <c r="EJM109" s="313"/>
      <c r="EJN109" s="313"/>
      <c r="EJO109" s="313"/>
      <c r="EJP109" s="313"/>
      <c r="EJQ109" s="313"/>
      <c r="EJR109" s="313"/>
      <c r="EJS109" s="313"/>
      <c r="EJT109" s="313"/>
      <c r="EJU109" s="313"/>
      <c r="EJV109" s="313"/>
      <c r="EJW109" s="313"/>
      <c r="EJX109" s="313"/>
      <c r="EJY109" s="313"/>
      <c r="EJZ109" s="313"/>
      <c r="EKA109" s="313"/>
      <c r="EKB109" s="313"/>
      <c r="EKC109" s="313"/>
      <c r="EKD109" s="313"/>
      <c r="EKE109" s="313"/>
      <c r="EKF109" s="313"/>
      <c r="EKG109" s="313"/>
      <c r="EKH109" s="313"/>
      <c r="EKI109" s="313"/>
      <c r="EKJ109" s="313"/>
      <c r="EKK109" s="313"/>
      <c r="EKL109" s="313"/>
      <c r="EKM109" s="313"/>
      <c r="EKN109" s="313"/>
      <c r="EKO109" s="313"/>
      <c r="EKP109" s="313"/>
      <c r="EKQ109" s="313"/>
      <c r="EKR109" s="313"/>
      <c r="EKS109" s="313"/>
      <c r="EKT109" s="313"/>
      <c r="EKU109" s="313"/>
      <c r="EKV109" s="313"/>
      <c r="EKW109" s="313"/>
      <c r="EKX109" s="313"/>
      <c r="EKY109" s="313"/>
      <c r="EKZ109" s="313"/>
      <c r="ELA109" s="313"/>
      <c r="ELB109" s="313"/>
      <c r="ELC109" s="313"/>
      <c r="ELD109" s="313"/>
      <c r="ELE109" s="313"/>
      <c r="ELF109" s="313"/>
      <c r="ELG109" s="313"/>
      <c r="ELH109" s="313"/>
      <c r="ELI109" s="313"/>
      <c r="ELJ109" s="313"/>
      <c r="ELK109" s="313"/>
      <c r="ELL109" s="313"/>
      <c r="ELM109" s="313"/>
      <c r="ELN109" s="313"/>
      <c r="ELO109" s="313"/>
      <c r="ELP109" s="313"/>
      <c r="ELQ109" s="313"/>
      <c r="ELR109" s="313"/>
      <c r="ELS109" s="313"/>
      <c r="ELT109" s="313"/>
      <c r="ELU109" s="313"/>
      <c r="ELV109" s="313"/>
      <c r="ELW109" s="313"/>
      <c r="ELX109" s="313"/>
      <c r="ELY109" s="313"/>
      <c r="ELZ109" s="313"/>
      <c r="EMA109" s="313"/>
      <c r="EMB109" s="313"/>
      <c r="EMC109" s="313"/>
      <c r="EMD109" s="313"/>
      <c r="EME109" s="313"/>
      <c r="EMF109" s="313"/>
      <c r="EMG109" s="313"/>
      <c r="EMH109" s="313"/>
      <c r="EMI109" s="313"/>
      <c r="EMJ109" s="313"/>
      <c r="EMK109" s="313"/>
      <c r="EML109" s="313"/>
      <c r="EMM109" s="313"/>
      <c r="EMN109" s="313"/>
      <c r="EMO109" s="313"/>
      <c r="EMP109" s="313"/>
      <c r="EMQ109" s="313"/>
      <c r="EMR109" s="313"/>
      <c r="EMS109" s="313"/>
      <c r="EMT109" s="313"/>
      <c r="EMU109" s="313"/>
      <c r="EMV109" s="313"/>
      <c r="EMW109" s="313"/>
      <c r="EMX109" s="313"/>
      <c r="EMY109" s="313"/>
      <c r="EMZ109" s="313"/>
      <c r="ENA109" s="313"/>
      <c r="ENB109" s="313"/>
      <c r="ENC109" s="313"/>
      <c r="END109" s="313"/>
      <c r="ENE109" s="313"/>
      <c r="ENF109" s="313"/>
      <c r="ENG109" s="313"/>
      <c r="ENH109" s="313"/>
      <c r="ENI109" s="313"/>
      <c r="ENJ109" s="313"/>
      <c r="ENK109" s="313"/>
      <c r="ENL109" s="313"/>
      <c r="ENM109" s="313"/>
      <c r="ENN109" s="313"/>
      <c r="ENO109" s="313"/>
      <c r="ENP109" s="313"/>
      <c r="ENQ109" s="313"/>
      <c r="ENR109" s="313"/>
      <c r="ENS109" s="313"/>
      <c r="ENT109" s="313"/>
      <c r="ENU109" s="313"/>
      <c r="ENV109" s="313"/>
      <c r="ENW109" s="313"/>
      <c r="ENX109" s="313"/>
      <c r="ENY109" s="313"/>
      <c r="ENZ109" s="313"/>
      <c r="EOA109" s="313"/>
      <c r="EOB109" s="313"/>
      <c r="EOC109" s="313"/>
      <c r="EOD109" s="313"/>
      <c r="EOE109" s="313"/>
      <c r="EOF109" s="313"/>
      <c r="EOG109" s="313"/>
      <c r="EOH109" s="313"/>
      <c r="EOI109" s="313"/>
      <c r="EOJ109" s="313"/>
      <c r="EOK109" s="313"/>
      <c r="EOL109" s="313"/>
      <c r="EOM109" s="313"/>
      <c r="EON109" s="313"/>
      <c r="EOO109" s="313"/>
      <c r="EOP109" s="313"/>
      <c r="EOQ109" s="313"/>
      <c r="EOR109" s="313"/>
      <c r="EOS109" s="313"/>
      <c r="EOT109" s="313"/>
      <c r="EOU109" s="313"/>
      <c r="EOV109" s="313"/>
      <c r="EOW109" s="313"/>
      <c r="EOX109" s="313"/>
      <c r="EOY109" s="313"/>
      <c r="EOZ109" s="313"/>
      <c r="EPA109" s="313"/>
      <c r="EPB109" s="313"/>
      <c r="EPC109" s="313"/>
      <c r="EPD109" s="313"/>
      <c r="EPE109" s="313"/>
      <c r="EPF109" s="313"/>
      <c r="EPG109" s="313"/>
      <c r="EPH109" s="313"/>
      <c r="EPI109" s="313"/>
      <c r="EPJ109" s="313"/>
      <c r="EPK109" s="313"/>
      <c r="EPL109" s="313"/>
      <c r="EPM109" s="313"/>
      <c r="EPN109" s="313"/>
      <c r="EPO109" s="313"/>
      <c r="EPP109" s="313"/>
      <c r="EPQ109" s="313"/>
      <c r="EPR109" s="313"/>
      <c r="EPS109" s="313"/>
      <c r="EPT109" s="313"/>
      <c r="EPU109" s="313"/>
      <c r="EPV109" s="313"/>
      <c r="EPW109" s="313"/>
      <c r="EPX109" s="313"/>
      <c r="EPY109" s="313"/>
      <c r="EPZ109" s="313"/>
      <c r="EQA109" s="313"/>
      <c r="EQB109" s="313"/>
      <c r="EQC109" s="313"/>
      <c r="EQD109" s="313"/>
      <c r="EQE109" s="313"/>
      <c r="EQF109" s="313"/>
      <c r="EQG109" s="313"/>
      <c r="EQH109" s="313"/>
      <c r="EQI109" s="313"/>
      <c r="EQJ109" s="313"/>
      <c r="EQK109" s="313"/>
      <c r="EQL109" s="313"/>
      <c r="EQM109" s="313"/>
      <c r="EQN109" s="313"/>
      <c r="EQO109" s="313"/>
      <c r="EQP109" s="313"/>
      <c r="EQQ109" s="313"/>
      <c r="EQR109" s="313"/>
      <c r="EQS109" s="313"/>
      <c r="EQT109" s="313"/>
      <c r="EQU109" s="313"/>
      <c r="EQV109" s="313"/>
      <c r="EQW109" s="313"/>
      <c r="EQX109" s="313"/>
      <c r="EQY109" s="313"/>
      <c r="EQZ109" s="313"/>
      <c r="ERA109" s="313"/>
      <c r="ERB109" s="313"/>
      <c r="ERC109" s="313"/>
      <c r="ERD109" s="313"/>
      <c r="ERE109" s="313"/>
      <c r="ERF109" s="313"/>
      <c r="ERG109" s="313"/>
      <c r="ERH109" s="313"/>
      <c r="ERI109" s="313"/>
      <c r="ERJ109" s="313"/>
      <c r="ERK109" s="313"/>
      <c r="ERL109" s="313"/>
      <c r="ERM109" s="313"/>
      <c r="ERN109" s="313"/>
      <c r="ERO109" s="313"/>
      <c r="ERP109" s="313"/>
      <c r="ERQ109" s="313"/>
      <c r="ERR109" s="313"/>
      <c r="ERS109" s="313"/>
      <c r="ERT109" s="313"/>
      <c r="ERU109" s="313"/>
      <c r="ERV109" s="313"/>
      <c r="ERW109" s="313"/>
      <c r="ERX109" s="313"/>
      <c r="ERY109" s="313"/>
      <c r="ERZ109" s="313"/>
      <c r="ESA109" s="313"/>
      <c r="ESB109" s="313"/>
      <c r="ESC109" s="313"/>
      <c r="ESD109" s="313"/>
      <c r="ESE109" s="313"/>
      <c r="ESF109" s="313"/>
      <c r="ESG109" s="313"/>
      <c r="ESH109" s="313"/>
      <c r="ESI109" s="313"/>
      <c r="ESJ109" s="313"/>
      <c r="ESK109" s="313"/>
      <c r="ESL109" s="313"/>
      <c r="ESM109" s="313"/>
      <c r="ESN109" s="313"/>
      <c r="ESO109" s="313"/>
      <c r="ESP109" s="313"/>
      <c r="ESQ109" s="313"/>
      <c r="ESR109" s="313"/>
      <c r="ESS109" s="313"/>
      <c r="EST109" s="313"/>
      <c r="ESU109" s="313"/>
      <c r="ESV109" s="313"/>
      <c r="ESW109" s="313"/>
      <c r="ESX109" s="313"/>
      <c r="ESY109" s="313"/>
      <c r="ESZ109" s="313"/>
      <c r="ETA109" s="313"/>
      <c r="ETB109" s="313"/>
      <c r="ETC109" s="313"/>
      <c r="ETD109" s="313"/>
      <c r="ETE109" s="313"/>
      <c r="ETF109" s="313"/>
      <c r="ETG109" s="313"/>
      <c r="ETH109" s="313"/>
      <c r="ETI109" s="313"/>
      <c r="ETJ109" s="313"/>
      <c r="ETK109" s="313"/>
      <c r="ETL109" s="313"/>
      <c r="ETM109" s="313"/>
      <c r="ETN109" s="313"/>
      <c r="ETO109" s="313"/>
      <c r="ETP109" s="313"/>
      <c r="ETQ109" s="313"/>
      <c r="ETR109" s="313"/>
      <c r="ETS109" s="313"/>
      <c r="ETT109" s="313"/>
      <c r="ETU109" s="313"/>
      <c r="ETV109" s="313"/>
      <c r="ETW109" s="313"/>
      <c r="ETX109" s="313"/>
      <c r="ETY109" s="313"/>
      <c r="ETZ109" s="313"/>
      <c r="EUA109" s="313"/>
      <c r="EUB109" s="313"/>
      <c r="EUC109" s="313"/>
      <c r="EUD109" s="313"/>
      <c r="EUE109" s="313"/>
      <c r="EUF109" s="313"/>
      <c r="EUG109" s="313"/>
      <c r="EUH109" s="313"/>
      <c r="EUI109" s="313"/>
      <c r="EUJ109" s="313"/>
      <c r="EUK109" s="313"/>
      <c r="EUL109" s="313"/>
      <c r="EUM109" s="313"/>
      <c r="EUN109" s="313"/>
      <c r="EUO109" s="313"/>
      <c r="EUP109" s="313"/>
      <c r="EUQ109" s="313"/>
      <c r="EUR109" s="313"/>
      <c r="EUS109" s="313"/>
      <c r="EUT109" s="313"/>
      <c r="EUU109" s="313"/>
      <c r="EUV109" s="313"/>
      <c r="EUW109" s="313"/>
      <c r="EUX109" s="313"/>
      <c r="EUY109" s="313"/>
      <c r="EUZ109" s="313"/>
      <c r="EVA109" s="313"/>
      <c r="EVB109" s="313"/>
      <c r="EVC109" s="313"/>
      <c r="EVD109" s="313"/>
      <c r="EVE109" s="313"/>
      <c r="EVF109" s="313"/>
      <c r="EVG109" s="313"/>
      <c r="EVH109" s="313"/>
      <c r="EVI109" s="313"/>
      <c r="EVJ109" s="313"/>
      <c r="EVK109" s="313"/>
      <c r="EVL109" s="313"/>
      <c r="EVM109" s="313"/>
      <c r="EVN109" s="313"/>
      <c r="EVO109" s="313"/>
      <c r="EVP109" s="313"/>
      <c r="EVQ109" s="313"/>
      <c r="EVR109" s="313"/>
      <c r="EVS109" s="313"/>
      <c r="EVT109" s="313"/>
      <c r="EVU109" s="313"/>
      <c r="EVV109" s="313"/>
      <c r="EVW109" s="313"/>
      <c r="EVX109" s="313"/>
      <c r="EVY109" s="313"/>
      <c r="EVZ109" s="313"/>
      <c r="EWA109" s="313"/>
      <c r="EWB109" s="313"/>
      <c r="EWC109" s="313"/>
      <c r="EWD109" s="313"/>
      <c r="EWE109" s="313"/>
      <c r="EWF109" s="313"/>
      <c r="EWG109" s="313"/>
      <c r="EWH109" s="313"/>
      <c r="EWI109" s="313"/>
      <c r="EWJ109" s="313"/>
      <c r="EWK109" s="313"/>
      <c r="EWL109" s="313"/>
      <c r="EWM109" s="313"/>
      <c r="EWN109" s="313"/>
      <c r="EWO109" s="313"/>
      <c r="EWP109" s="313"/>
      <c r="EWQ109" s="313"/>
      <c r="EWR109" s="313"/>
      <c r="EWS109" s="313"/>
      <c r="EWT109" s="313"/>
      <c r="EWU109" s="313"/>
      <c r="EWV109" s="313"/>
      <c r="EWW109" s="313"/>
      <c r="EWX109" s="313"/>
      <c r="EWY109" s="313"/>
      <c r="EWZ109" s="313"/>
      <c r="EXA109" s="313"/>
      <c r="EXB109" s="313"/>
      <c r="EXC109" s="313"/>
      <c r="EXD109" s="313"/>
      <c r="EXE109" s="313"/>
      <c r="EXF109" s="313"/>
      <c r="EXG109" s="313"/>
      <c r="EXH109" s="313"/>
      <c r="EXI109" s="313"/>
      <c r="EXJ109" s="313"/>
      <c r="EXK109" s="313"/>
      <c r="EXL109" s="313"/>
      <c r="EXM109" s="313"/>
      <c r="EXN109" s="313"/>
      <c r="EXO109" s="313"/>
      <c r="EXP109" s="313"/>
      <c r="EXQ109" s="313"/>
      <c r="EXR109" s="313"/>
      <c r="EXS109" s="313"/>
      <c r="EXT109" s="313"/>
      <c r="EXU109" s="313"/>
      <c r="EXV109" s="313"/>
      <c r="EXW109" s="313"/>
      <c r="EXX109" s="313"/>
      <c r="EXY109" s="313"/>
      <c r="EXZ109" s="313"/>
      <c r="EYA109" s="313"/>
      <c r="EYB109" s="313"/>
      <c r="EYC109" s="313"/>
      <c r="EYD109" s="313"/>
      <c r="EYE109" s="313"/>
      <c r="EYF109" s="313"/>
      <c r="EYG109" s="313"/>
      <c r="EYH109" s="313"/>
      <c r="EYI109" s="313"/>
      <c r="EYJ109" s="313"/>
      <c r="EYK109" s="313"/>
      <c r="EYL109" s="313"/>
      <c r="EYM109" s="313"/>
      <c r="EYN109" s="313"/>
      <c r="EYO109" s="313"/>
      <c r="EYP109" s="313"/>
      <c r="EYQ109" s="313"/>
      <c r="EYR109" s="313"/>
      <c r="EYS109" s="313"/>
      <c r="EYT109" s="313"/>
      <c r="EYU109" s="313"/>
      <c r="EYV109" s="313"/>
      <c r="EYW109" s="313"/>
      <c r="EYX109" s="313"/>
      <c r="EYY109" s="313"/>
      <c r="EYZ109" s="313"/>
      <c r="EZA109" s="313"/>
      <c r="EZB109" s="313"/>
      <c r="EZC109" s="313"/>
      <c r="EZD109" s="313"/>
      <c r="EZE109" s="313"/>
      <c r="EZF109" s="313"/>
      <c r="EZG109" s="313"/>
      <c r="EZH109" s="313"/>
      <c r="EZI109" s="313"/>
      <c r="EZJ109" s="313"/>
      <c r="EZK109" s="313"/>
      <c r="EZL109" s="313"/>
      <c r="EZM109" s="313"/>
      <c r="EZN109" s="313"/>
      <c r="EZO109" s="313"/>
      <c r="EZP109" s="313"/>
      <c r="EZQ109" s="313"/>
      <c r="EZR109" s="313"/>
      <c r="EZS109" s="313"/>
      <c r="EZT109" s="313"/>
      <c r="EZU109" s="313"/>
      <c r="EZV109" s="313"/>
      <c r="EZW109" s="313"/>
      <c r="EZX109" s="313"/>
      <c r="EZY109" s="313"/>
      <c r="EZZ109" s="313"/>
      <c r="FAA109" s="313"/>
      <c r="FAB109" s="313"/>
      <c r="FAC109" s="313"/>
      <c r="FAD109" s="313"/>
      <c r="FAE109" s="313"/>
      <c r="FAF109" s="313"/>
      <c r="FAG109" s="313"/>
      <c r="FAH109" s="313"/>
      <c r="FAI109" s="313"/>
      <c r="FAJ109" s="313"/>
      <c r="FAK109" s="313"/>
      <c r="FAL109" s="313"/>
      <c r="FAM109" s="313"/>
      <c r="FAN109" s="313"/>
      <c r="FAO109" s="313"/>
      <c r="FAP109" s="313"/>
      <c r="FAQ109" s="313"/>
      <c r="FAR109" s="313"/>
      <c r="FAS109" s="313"/>
      <c r="FAT109" s="313"/>
      <c r="FAU109" s="313"/>
      <c r="FAV109" s="313"/>
      <c r="FAW109" s="313"/>
      <c r="FAX109" s="313"/>
      <c r="FAY109" s="313"/>
      <c r="FAZ109" s="313"/>
      <c r="FBA109" s="313"/>
      <c r="FBB109" s="313"/>
      <c r="FBC109" s="313"/>
      <c r="FBD109" s="313"/>
      <c r="FBE109" s="313"/>
      <c r="FBF109" s="313"/>
      <c r="FBG109" s="313"/>
      <c r="FBH109" s="313"/>
      <c r="FBI109" s="313"/>
      <c r="FBJ109" s="313"/>
      <c r="FBK109" s="313"/>
      <c r="FBL109" s="313"/>
      <c r="FBM109" s="313"/>
      <c r="FBN109" s="313"/>
      <c r="FBO109" s="313"/>
      <c r="FBP109" s="313"/>
      <c r="FBQ109" s="313"/>
      <c r="FBR109" s="313"/>
      <c r="FBS109" s="313"/>
      <c r="FBT109" s="313"/>
      <c r="FBU109" s="313"/>
      <c r="FBV109" s="313"/>
      <c r="FBW109" s="313"/>
      <c r="FBX109" s="313"/>
      <c r="FBY109" s="313"/>
      <c r="FBZ109" s="313"/>
      <c r="FCA109" s="313"/>
      <c r="FCB109" s="313"/>
      <c r="FCC109" s="313"/>
      <c r="FCD109" s="313"/>
      <c r="FCE109" s="313"/>
      <c r="FCF109" s="313"/>
      <c r="FCG109" s="313"/>
      <c r="FCH109" s="313"/>
      <c r="FCI109" s="313"/>
      <c r="FCJ109" s="313"/>
      <c r="FCK109" s="313"/>
      <c r="FCL109" s="313"/>
      <c r="FCM109" s="313"/>
      <c r="FCN109" s="313"/>
      <c r="FCO109" s="313"/>
      <c r="FCP109" s="313"/>
      <c r="FCQ109" s="313"/>
      <c r="FCR109" s="313"/>
      <c r="FCS109" s="313"/>
      <c r="FCT109" s="313"/>
      <c r="FCU109" s="313"/>
      <c r="FCV109" s="313"/>
      <c r="FCW109" s="313"/>
      <c r="FCX109" s="313"/>
      <c r="FCY109" s="313"/>
      <c r="FCZ109" s="313"/>
      <c r="FDA109" s="313"/>
      <c r="FDB109" s="313"/>
      <c r="FDC109" s="313"/>
      <c r="FDD109" s="313"/>
      <c r="FDE109" s="313"/>
      <c r="FDF109" s="313"/>
      <c r="FDG109" s="313"/>
      <c r="FDH109" s="313"/>
      <c r="FDI109" s="313"/>
      <c r="FDJ109" s="313"/>
      <c r="FDK109" s="313"/>
      <c r="FDL109" s="313"/>
      <c r="FDM109" s="313"/>
      <c r="FDN109" s="313"/>
      <c r="FDO109" s="313"/>
      <c r="FDP109" s="313"/>
      <c r="FDQ109" s="313"/>
      <c r="FDR109" s="313"/>
      <c r="FDS109" s="313"/>
      <c r="FDT109" s="313"/>
      <c r="FDU109" s="313"/>
      <c r="FDV109" s="313"/>
      <c r="FDW109" s="313"/>
      <c r="FDX109" s="313"/>
      <c r="FDY109" s="313"/>
      <c r="FDZ109" s="313"/>
      <c r="FEA109" s="313"/>
      <c r="FEB109" s="313"/>
      <c r="FEC109" s="313"/>
      <c r="FED109" s="313"/>
      <c r="FEE109" s="313"/>
      <c r="FEF109" s="313"/>
      <c r="FEG109" s="313"/>
      <c r="FEH109" s="313"/>
      <c r="FEI109" s="313"/>
      <c r="FEJ109" s="313"/>
      <c r="FEK109" s="313"/>
      <c r="FEL109" s="313"/>
      <c r="FEM109" s="313"/>
      <c r="FEN109" s="313"/>
      <c r="FEO109" s="313"/>
      <c r="FEP109" s="313"/>
      <c r="FEQ109" s="313"/>
      <c r="FER109" s="313"/>
      <c r="FES109" s="313"/>
      <c r="FET109" s="313"/>
      <c r="FEU109" s="313"/>
      <c r="FEV109" s="313"/>
      <c r="FEW109" s="313"/>
      <c r="FEX109" s="313"/>
      <c r="FEY109" s="313"/>
      <c r="FEZ109" s="313"/>
      <c r="FFA109" s="313"/>
      <c r="FFB109" s="313"/>
      <c r="FFC109" s="313"/>
      <c r="FFD109" s="313"/>
      <c r="FFE109" s="313"/>
      <c r="FFF109" s="313"/>
      <c r="FFG109" s="313"/>
      <c r="FFH109" s="313"/>
      <c r="FFI109" s="313"/>
      <c r="FFJ109" s="313"/>
      <c r="FFK109" s="313"/>
      <c r="FFL109" s="313"/>
      <c r="FFM109" s="313"/>
      <c r="FFN109" s="313"/>
      <c r="FFO109" s="313"/>
      <c r="FFP109" s="313"/>
      <c r="FFQ109" s="313"/>
      <c r="FFR109" s="313"/>
      <c r="FFS109" s="313"/>
      <c r="FFT109" s="313"/>
      <c r="FFU109" s="313"/>
      <c r="FFV109" s="313"/>
      <c r="FFW109" s="313"/>
      <c r="FFX109" s="313"/>
      <c r="FFY109" s="313"/>
      <c r="FFZ109" s="313"/>
      <c r="FGA109" s="313"/>
      <c r="FGB109" s="313"/>
      <c r="FGC109" s="313"/>
      <c r="FGD109" s="313"/>
      <c r="FGE109" s="313"/>
      <c r="FGF109" s="313"/>
      <c r="FGG109" s="313"/>
      <c r="FGH109" s="313"/>
      <c r="FGI109" s="313"/>
      <c r="FGJ109" s="313"/>
      <c r="FGK109" s="313"/>
      <c r="FGL109" s="313"/>
      <c r="FGM109" s="313"/>
      <c r="FGN109" s="313"/>
      <c r="FGO109" s="313"/>
      <c r="FGP109" s="313"/>
      <c r="FGQ109" s="313"/>
      <c r="FGR109" s="313"/>
      <c r="FGS109" s="313"/>
      <c r="FGT109" s="313"/>
      <c r="FGU109" s="313"/>
      <c r="FGV109" s="313"/>
      <c r="FGW109" s="313"/>
      <c r="FGX109" s="313"/>
      <c r="FGY109" s="313"/>
      <c r="FGZ109" s="313"/>
      <c r="FHA109" s="313"/>
      <c r="FHB109" s="313"/>
      <c r="FHC109" s="313"/>
      <c r="FHD109" s="313"/>
      <c r="FHE109" s="313"/>
      <c r="FHF109" s="313"/>
      <c r="FHG109" s="313"/>
      <c r="FHH109" s="313"/>
      <c r="FHI109" s="313"/>
      <c r="FHJ109" s="313"/>
      <c r="FHK109" s="313"/>
      <c r="FHL109" s="313"/>
      <c r="FHM109" s="313"/>
      <c r="FHN109" s="313"/>
      <c r="FHO109" s="313"/>
      <c r="FHP109" s="313"/>
      <c r="FHQ109" s="313"/>
      <c r="FHR109" s="313"/>
      <c r="FHS109" s="313"/>
      <c r="FHT109" s="313"/>
      <c r="FHU109" s="313"/>
      <c r="FHV109" s="313"/>
      <c r="FHW109" s="313"/>
      <c r="FHX109" s="313"/>
      <c r="FHY109" s="313"/>
      <c r="FHZ109" s="313"/>
      <c r="FIA109" s="313"/>
      <c r="FIB109" s="313"/>
      <c r="FIC109" s="313"/>
      <c r="FID109" s="313"/>
      <c r="FIE109" s="313"/>
      <c r="FIF109" s="313"/>
      <c r="FIG109" s="313"/>
      <c r="FIH109" s="313"/>
      <c r="FII109" s="313"/>
      <c r="FIJ109" s="313"/>
      <c r="FIK109" s="313"/>
      <c r="FIL109" s="313"/>
      <c r="FIM109" s="313"/>
      <c r="FIN109" s="313"/>
      <c r="FIO109" s="313"/>
      <c r="FIP109" s="313"/>
      <c r="FIQ109" s="313"/>
      <c r="FIR109" s="313"/>
      <c r="FIS109" s="313"/>
      <c r="FIT109" s="313"/>
      <c r="FIU109" s="313"/>
      <c r="FIV109" s="313"/>
      <c r="FIW109" s="313"/>
      <c r="FIX109" s="313"/>
      <c r="FIY109" s="313"/>
      <c r="FIZ109" s="313"/>
      <c r="FJA109" s="313"/>
      <c r="FJB109" s="313"/>
      <c r="FJC109" s="313"/>
      <c r="FJD109" s="313"/>
      <c r="FJE109" s="313"/>
      <c r="FJF109" s="313"/>
      <c r="FJG109" s="313"/>
      <c r="FJH109" s="313"/>
      <c r="FJI109" s="313"/>
      <c r="FJJ109" s="313"/>
      <c r="FJK109" s="313"/>
      <c r="FJL109" s="313"/>
      <c r="FJM109" s="313"/>
      <c r="FJN109" s="313"/>
      <c r="FJO109" s="313"/>
      <c r="FJP109" s="313"/>
      <c r="FJQ109" s="313"/>
      <c r="FJR109" s="313"/>
      <c r="FJS109" s="313"/>
      <c r="FJT109" s="313"/>
      <c r="FJU109" s="313"/>
      <c r="FJV109" s="313"/>
      <c r="FJW109" s="313"/>
      <c r="FJX109" s="313"/>
      <c r="FJY109" s="313"/>
      <c r="FJZ109" s="313"/>
      <c r="FKA109" s="313"/>
      <c r="FKB109" s="313"/>
      <c r="FKC109" s="313"/>
      <c r="FKD109" s="313"/>
      <c r="FKE109" s="313"/>
      <c r="FKF109" s="313"/>
      <c r="FKG109" s="313"/>
      <c r="FKH109" s="313"/>
      <c r="FKI109" s="313"/>
      <c r="FKJ109" s="313"/>
      <c r="FKK109" s="313"/>
      <c r="FKL109" s="313"/>
      <c r="FKM109" s="313"/>
      <c r="FKN109" s="313"/>
      <c r="FKO109" s="313"/>
      <c r="FKP109" s="313"/>
      <c r="FKQ109" s="313"/>
      <c r="FKR109" s="313"/>
      <c r="FKS109" s="313"/>
      <c r="FKT109" s="313"/>
      <c r="FKU109" s="313"/>
      <c r="FKV109" s="313"/>
      <c r="FKW109" s="313"/>
      <c r="FKX109" s="313"/>
      <c r="FKY109" s="313"/>
      <c r="FKZ109" s="313"/>
      <c r="FLA109" s="313"/>
      <c r="FLB109" s="313"/>
      <c r="FLC109" s="313"/>
      <c r="FLD109" s="313"/>
      <c r="FLE109" s="313"/>
      <c r="FLF109" s="313"/>
      <c r="FLG109" s="313"/>
      <c r="FLH109" s="313"/>
      <c r="FLI109" s="313"/>
      <c r="FLJ109" s="313"/>
      <c r="FLK109" s="313"/>
      <c r="FLL109" s="313"/>
      <c r="FLM109" s="313"/>
      <c r="FLN109" s="313"/>
      <c r="FLO109" s="313"/>
      <c r="FLP109" s="313"/>
      <c r="FLQ109" s="313"/>
      <c r="FLR109" s="313"/>
      <c r="FLS109" s="313"/>
      <c r="FLT109" s="313"/>
      <c r="FLU109" s="313"/>
      <c r="FLV109" s="313"/>
      <c r="FLW109" s="313"/>
      <c r="FLX109" s="313"/>
      <c r="FLY109" s="313"/>
      <c r="FLZ109" s="313"/>
      <c r="FMA109" s="313"/>
      <c r="FMB109" s="313"/>
      <c r="FMC109" s="313"/>
      <c r="FMD109" s="313"/>
      <c r="FME109" s="313"/>
      <c r="FMF109" s="313"/>
      <c r="FMG109" s="313"/>
      <c r="FMH109" s="313"/>
      <c r="FMI109" s="313"/>
      <c r="FMJ109" s="313"/>
      <c r="FMK109" s="313"/>
      <c r="FML109" s="313"/>
      <c r="FMM109" s="313"/>
      <c r="FMN109" s="313"/>
      <c r="FMO109" s="313"/>
      <c r="FMP109" s="313"/>
      <c r="FMQ109" s="313"/>
      <c r="FMR109" s="313"/>
      <c r="FMS109" s="313"/>
      <c r="FMT109" s="313"/>
      <c r="FMU109" s="313"/>
      <c r="FMV109" s="313"/>
      <c r="FMW109" s="313"/>
      <c r="FMX109" s="313"/>
      <c r="FMY109" s="313"/>
      <c r="FMZ109" s="313"/>
      <c r="FNA109" s="313"/>
      <c r="FNB109" s="313"/>
      <c r="FNC109" s="313"/>
      <c r="FND109" s="313"/>
      <c r="FNE109" s="313"/>
      <c r="FNF109" s="313"/>
      <c r="FNG109" s="313"/>
      <c r="FNH109" s="313"/>
      <c r="FNI109" s="313"/>
      <c r="FNJ109" s="313"/>
      <c r="FNK109" s="313"/>
      <c r="FNL109" s="313"/>
      <c r="FNM109" s="313"/>
      <c r="FNN109" s="313"/>
      <c r="FNO109" s="313"/>
      <c r="FNP109" s="313"/>
      <c r="FNQ109" s="313"/>
      <c r="FNR109" s="313"/>
      <c r="FNS109" s="313"/>
      <c r="FNT109" s="313"/>
      <c r="FNU109" s="313"/>
      <c r="FNV109" s="313"/>
      <c r="FNW109" s="313"/>
      <c r="FNX109" s="313"/>
      <c r="FNY109" s="313"/>
      <c r="FNZ109" s="313"/>
      <c r="FOA109" s="313"/>
      <c r="FOB109" s="313"/>
      <c r="FOC109" s="313"/>
      <c r="FOD109" s="313"/>
      <c r="FOE109" s="313"/>
      <c r="FOF109" s="313"/>
      <c r="FOG109" s="313"/>
      <c r="FOH109" s="313"/>
      <c r="FOI109" s="313"/>
      <c r="FOJ109" s="313"/>
      <c r="FOK109" s="313"/>
      <c r="FOL109" s="313"/>
      <c r="FOM109" s="313"/>
      <c r="FON109" s="313"/>
      <c r="FOO109" s="313"/>
      <c r="FOP109" s="313"/>
      <c r="FOQ109" s="313"/>
      <c r="FOR109" s="313"/>
      <c r="FOS109" s="313"/>
      <c r="FOT109" s="313"/>
      <c r="FOU109" s="313"/>
      <c r="FOV109" s="313"/>
      <c r="FOW109" s="313"/>
      <c r="FOX109" s="313"/>
      <c r="FOY109" s="313"/>
      <c r="FOZ109" s="313"/>
      <c r="FPA109" s="313"/>
      <c r="FPB109" s="313"/>
      <c r="FPC109" s="313"/>
      <c r="FPD109" s="313"/>
      <c r="FPE109" s="313"/>
      <c r="FPF109" s="313"/>
      <c r="FPG109" s="313"/>
      <c r="FPH109" s="313"/>
      <c r="FPI109" s="313"/>
      <c r="FPJ109" s="313"/>
      <c r="FPK109" s="313"/>
      <c r="FPL109" s="313"/>
      <c r="FPM109" s="313"/>
      <c r="FPN109" s="313"/>
      <c r="FPO109" s="313"/>
      <c r="FPP109" s="313"/>
      <c r="FPQ109" s="313"/>
      <c r="FPR109" s="313"/>
      <c r="FPS109" s="313"/>
      <c r="FPT109" s="313"/>
      <c r="FPU109" s="313"/>
      <c r="FPV109" s="313"/>
      <c r="FPW109" s="313"/>
      <c r="FPX109" s="313"/>
      <c r="FPY109" s="313"/>
      <c r="FPZ109" s="313"/>
      <c r="FQA109" s="313"/>
      <c r="FQB109" s="313"/>
      <c r="FQC109" s="313"/>
      <c r="FQD109" s="313"/>
      <c r="FQE109" s="313"/>
      <c r="FQF109" s="313"/>
      <c r="FQG109" s="313"/>
      <c r="FQH109" s="313"/>
      <c r="FQI109" s="313"/>
      <c r="FQJ109" s="313"/>
      <c r="FQK109" s="313"/>
      <c r="FQL109" s="313"/>
      <c r="FQM109" s="313"/>
      <c r="FQN109" s="313"/>
      <c r="FQO109" s="313"/>
      <c r="FQP109" s="313"/>
      <c r="FQQ109" s="313"/>
      <c r="FQR109" s="313"/>
      <c r="FQS109" s="313"/>
      <c r="FQT109" s="313"/>
      <c r="FQU109" s="313"/>
      <c r="FQV109" s="313"/>
      <c r="FQW109" s="313"/>
      <c r="FQX109" s="313"/>
      <c r="FQY109" s="313"/>
      <c r="FQZ109" s="313"/>
      <c r="FRA109" s="313"/>
      <c r="FRB109" s="313"/>
      <c r="FRC109" s="313"/>
      <c r="FRD109" s="313"/>
      <c r="FRE109" s="313"/>
      <c r="FRF109" s="313"/>
      <c r="FRG109" s="313"/>
      <c r="FRH109" s="313"/>
      <c r="FRI109" s="313"/>
      <c r="FRJ109" s="313"/>
      <c r="FRK109" s="313"/>
      <c r="FRL109" s="313"/>
      <c r="FRM109" s="313"/>
      <c r="FRN109" s="313"/>
      <c r="FRO109" s="313"/>
      <c r="FRP109" s="313"/>
      <c r="FRQ109" s="313"/>
      <c r="FRR109" s="313"/>
      <c r="FRS109" s="313"/>
      <c r="FRT109" s="313"/>
      <c r="FRU109" s="313"/>
      <c r="FRV109" s="313"/>
      <c r="FRW109" s="313"/>
      <c r="FRX109" s="313"/>
      <c r="FRY109" s="313"/>
      <c r="FRZ109" s="313"/>
      <c r="FSA109" s="313"/>
      <c r="FSB109" s="313"/>
      <c r="FSC109" s="313"/>
      <c r="FSD109" s="313"/>
      <c r="FSE109" s="313"/>
      <c r="FSF109" s="313"/>
      <c r="FSG109" s="313"/>
      <c r="FSH109" s="313"/>
      <c r="FSI109" s="313"/>
      <c r="FSJ109" s="313"/>
      <c r="FSK109" s="313"/>
      <c r="FSL109" s="313"/>
      <c r="FSM109" s="313"/>
      <c r="FSN109" s="313"/>
      <c r="FSO109" s="313"/>
      <c r="FSP109" s="313"/>
      <c r="FSQ109" s="313"/>
      <c r="FSR109" s="313"/>
      <c r="FSS109" s="313"/>
      <c r="FST109" s="313"/>
      <c r="FSU109" s="313"/>
      <c r="FSV109" s="313"/>
      <c r="FSW109" s="313"/>
      <c r="FSX109" s="313"/>
      <c r="FSY109" s="313"/>
      <c r="FSZ109" s="313"/>
      <c r="FTA109" s="313"/>
      <c r="FTB109" s="313"/>
      <c r="FTC109" s="313"/>
      <c r="FTD109" s="313"/>
      <c r="FTE109" s="313"/>
      <c r="FTF109" s="313"/>
      <c r="FTG109" s="313"/>
      <c r="FTH109" s="313"/>
      <c r="FTI109" s="313"/>
      <c r="FTJ109" s="313"/>
      <c r="FTK109" s="313"/>
      <c r="FTL109" s="313"/>
      <c r="FTM109" s="313"/>
      <c r="FTN109" s="313"/>
      <c r="FTO109" s="313"/>
      <c r="FTP109" s="313"/>
      <c r="FTQ109" s="313"/>
      <c r="FTR109" s="313"/>
      <c r="FTS109" s="313"/>
      <c r="FTT109" s="313"/>
      <c r="FTU109" s="313"/>
      <c r="FTV109" s="313"/>
      <c r="FTW109" s="313"/>
      <c r="FTX109" s="313"/>
      <c r="FTY109" s="313"/>
      <c r="FTZ109" s="313"/>
      <c r="FUA109" s="313"/>
      <c r="FUB109" s="313"/>
      <c r="FUC109" s="313"/>
      <c r="FUD109" s="313"/>
      <c r="FUE109" s="313"/>
      <c r="FUF109" s="313"/>
      <c r="FUG109" s="313"/>
      <c r="FUH109" s="313"/>
      <c r="FUI109" s="313"/>
      <c r="FUJ109" s="313"/>
      <c r="FUK109" s="313"/>
      <c r="FUL109" s="313"/>
      <c r="FUM109" s="313"/>
      <c r="FUN109" s="313"/>
      <c r="FUO109" s="313"/>
      <c r="FUP109" s="313"/>
      <c r="FUQ109" s="313"/>
      <c r="FUR109" s="313"/>
      <c r="FUS109" s="313"/>
      <c r="FUT109" s="313"/>
      <c r="FUU109" s="313"/>
      <c r="FUV109" s="313"/>
      <c r="FUW109" s="313"/>
      <c r="FUX109" s="313"/>
      <c r="FUY109" s="313"/>
      <c r="FUZ109" s="313"/>
      <c r="FVA109" s="313"/>
      <c r="FVB109" s="313"/>
      <c r="FVC109" s="313"/>
      <c r="FVD109" s="313"/>
      <c r="FVE109" s="313"/>
      <c r="FVF109" s="313"/>
      <c r="FVG109" s="313"/>
      <c r="FVH109" s="313"/>
      <c r="FVI109" s="313"/>
      <c r="FVJ109" s="313"/>
      <c r="FVK109" s="313"/>
      <c r="FVL109" s="313"/>
      <c r="FVM109" s="313"/>
      <c r="FVN109" s="313"/>
      <c r="FVO109" s="313"/>
      <c r="FVP109" s="313"/>
      <c r="FVQ109" s="313"/>
      <c r="FVR109" s="313"/>
      <c r="FVS109" s="313"/>
      <c r="FVT109" s="313"/>
      <c r="FVU109" s="313"/>
      <c r="FVV109" s="313"/>
      <c r="FVW109" s="313"/>
      <c r="FVX109" s="313"/>
      <c r="FVY109" s="313"/>
      <c r="FVZ109" s="313"/>
      <c r="FWA109" s="313"/>
      <c r="FWB109" s="313"/>
      <c r="FWC109" s="313"/>
      <c r="FWD109" s="313"/>
      <c r="FWE109" s="313"/>
      <c r="FWF109" s="313"/>
      <c r="FWG109" s="313"/>
      <c r="FWH109" s="313"/>
      <c r="FWI109" s="313"/>
      <c r="FWJ109" s="313"/>
      <c r="FWK109" s="313"/>
      <c r="FWL109" s="313"/>
      <c r="FWM109" s="313"/>
      <c r="FWN109" s="313"/>
      <c r="FWO109" s="313"/>
      <c r="FWP109" s="313"/>
      <c r="FWQ109" s="313"/>
      <c r="FWR109" s="313"/>
      <c r="FWS109" s="313"/>
      <c r="FWT109" s="313"/>
      <c r="FWU109" s="313"/>
      <c r="FWV109" s="313"/>
      <c r="FWW109" s="313"/>
      <c r="FWX109" s="313"/>
      <c r="FWY109" s="313"/>
      <c r="FWZ109" s="313"/>
      <c r="FXA109" s="313"/>
      <c r="FXB109" s="313"/>
      <c r="FXC109" s="313"/>
      <c r="FXD109" s="313"/>
      <c r="FXE109" s="313"/>
      <c r="FXF109" s="313"/>
      <c r="FXG109" s="313"/>
      <c r="FXH109" s="313"/>
      <c r="FXI109" s="313"/>
      <c r="FXJ109" s="313"/>
      <c r="FXK109" s="313"/>
      <c r="FXL109" s="313"/>
      <c r="FXM109" s="313"/>
      <c r="FXN109" s="313"/>
      <c r="FXO109" s="313"/>
      <c r="FXP109" s="313"/>
      <c r="FXQ109" s="313"/>
      <c r="FXR109" s="313"/>
      <c r="FXS109" s="313"/>
      <c r="FXT109" s="313"/>
      <c r="FXU109" s="313"/>
      <c r="FXV109" s="313"/>
      <c r="FXW109" s="313"/>
      <c r="FXX109" s="313"/>
      <c r="FXY109" s="313"/>
      <c r="FXZ109" s="313"/>
      <c r="FYA109" s="313"/>
      <c r="FYB109" s="313"/>
      <c r="FYC109" s="313"/>
      <c r="FYD109" s="313"/>
      <c r="FYE109" s="313"/>
      <c r="FYF109" s="313"/>
      <c r="FYG109" s="313"/>
      <c r="FYH109" s="313"/>
      <c r="FYI109" s="313"/>
      <c r="FYJ109" s="313"/>
      <c r="FYK109" s="313"/>
      <c r="FYL109" s="313"/>
      <c r="FYM109" s="313"/>
      <c r="FYN109" s="313"/>
      <c r="FYO109" s="313"/>
      <c r="FYP109" s="313"/>
      <c r="FYQ109" s="313"/>
      <c r="FYR109" s="313"/>
      <c r="FYS109" s="313"/>
      <c r="FYT109" s="313"/>
      <c r="FYU109" s="313"/>
      <c r="FYV109" s="313"/>
      <c r="FYW109" s="313"/>
      <c r="FYX109" s="313"/>
      <c r="FYY109" s="313"/>
      <c r="FYZ109" s="313"/>
      <c r="FZA109" s="313"/>
      <c r="FZB109" s="313"/>
      <c r="FZC109" s="313"/>
      <c r="FZD109" s="313"/>
      <c r="FZE109" s="313"/>
      <c r="FZF109" s="313"/>
      <c r="FZG109" s="313"/>
      <c r="FZH109" s="313"/>
      <c r="FZI109" s="313"/>
      <c r="FZJ109" s="313"/>
      <c r="FZK109" s="313"/>
      <c r="FZL109" s="313"/>
      <c r="FZM109" s="313"/>
      <c r="FZN109" s="313"/>
      <c r="FZO109" s="313"/>
      <c r="FZP109" s="313"/>
      <c r="FZQ109" s="313"/>
      <c r="FZR109" s="313"/>
      <c r="FZS109" s="313"/>
      <c r="FZT109" s="313"/>
      <c r="FZU109" s="313"/>
      <c r="FZV109" s="313"/>
      <c r="FZW109" s="313"/>
      <c r="FZX109" s="313"/>
      <c r="FZY109" s="313"/>
      <c r="FZZ109" s="313"/>
      <c r="GAA109" s="313"/>
      <c r="GAB109" s="313"/>
      <c r="GAC109" s="313"/>
      <c r="GAD109" s="313"/>
      <c r="GAE109" s="313"/>
      <c r="GAF109" s="313"/>
      <c r="GAG109" s="313"/>
      <c r="GAH109" s="313"/>
      <c r="GAI109" s="313"/>
      <c r="GAJ109" s="313"/>
      <c r="GAK109" s="313"/>
      <c r="GAL109" s="313"/>
      <c r="GAM109" s="313"/>
      <c r="GAN109" s="313"/>
      <c r="GAO109" s="313"/>
      <c r="GAP109" s="313"/>
      <c r="GAQ109" s="313"/>
      <c r="GAR109" s="313"/>
      <c r="GAS109" s="313"/>
      <c r="GAT109" s="313"/>
      <c r="GAU109" s="313"/>
      <c r="GAV109" s="313"/>
      <c r="GAW109" s="313"/>
      <c r="GAX109" s="313"/>
      <c r="GAY109" s="313"/>
      <c r="GAZ109" s="313"/>
      <c r="GBA109" s="313"/>
      <c r="GBB109" s="313"/>
      <c r="GBC109" s="313"/>
      <c r="GBD109" s="313"/>
      <c r="GBE109" s="313"/>
      <c r="GBF109" s="313"/>
      <c r="GBG109" s="313"/>
      <c r="GBH109" s="313"/>
      <c r="GBI109" s="313"/>
      <c r="GBJ109" s="313"/>
      <c r="GBK109" s="313"/>
      <c r="GBL109" s="313"/>
      <c r="GBM109" s="313"/>
      <c r="GBN109" s="313"/>
      <c r="GBO109" s="313"/>
      <c r="GBP109" s="313"/>
      <c r="GBQ109" s="313"/>
      <c r="GBR109" s="313"/>
      <c r="GBS109" s="313"/>
      <c r="GBT109" s="313"/>
      <c r="GBU109" s="313"/>
      <c r="GBV109" s="313"/>
      <c r="GBW109" s="313"/>
      <c r="GBX109" s="313"/>
      <c r="GBY109" s="313"/>
      <c r="GBZ109" s="313"/>
      <c r="GCA109" s="313"/>
      <c r="GCB109" s="313"/>
      <c r="GCC109" s="313"/>
      <c r="GCD109" s="313"/>
      <c r="GCE109" s="313"/>
      <c r="GCF109" s="313"/>
      <c r="GCG109" s="313"/>
      <c r="GCH109" s="313"/>
      <c r="GCI109" s="313"/>
      <c r="GCJ109" s="313"/>
      <c r="GCK109" s="313"/>
      <c r="GCL109" s="313"/>
      <c r="GCM109" s="313"/>
      <c r="GCN109" s="313"/>
      <c r="GCO109" s="313"/>
      <c r="GCP109" s="313"/>
      <c r="GCQ109" s="313"/>
      <c r="GCR109" s="313"/>
      <c r="GCS109" s="313"/>
      <c r="GCT109" s="313"/>
      <c r="GCU109" s="313"/>
      <c r="GCV109" s="313"/>
      <c r="GCW109" s="313"/>
      <c r="GCX109" s="313"/>
      <c r="GCY109" s="313"/>
      <c r="GCZ109" s="313"/>
      <c r="GDA109" s="313"/>
      <c r="GDB109" s="313"/>
      <c r="GDC109" s="313"/>
      <c r="GDD109" s="313"/>
      <c r="GDE109" s="313"/>
      <c r="GDF109" s="313"/>
      <c r="GDG109" s="313"/>
      <c r="GDH109" s="313"/>
      <c r="GDI109" s="313"/>
      <c r="GDJ109" s="313"/>
      <c r="GDK109" s="313"/>
      <c r="GDL109" s="313"/>
      <c r="GDM109" s="313"/>
      <c r="GDN109" s="313"/>
      <c r="GDO109" s="313"/>
      <c r="GDP109" s="313"/>
      <c r="GDQ109" s="313"/>
      <c r="GDR109" s="313"/>
      <c r="GDS109" s="313"/>
      <c r="GDT109" s="313"/>
      <c r="GDU109" s="313"/>
      <c r="GDV109" s="313"/>
      <c r="GDW109" s="313"/>
      <c r="GDX109" s="313"/>
      <c r="GDY109" s="313"/>
      <c r="GDZ109" s="313"/>
      <c r="GEA109" s="313"/>
      <c r="GEB109" s="313"/>
      <c r="GEC109" s="313"/>
      <c r="GED109" s="313"/>
      <c r="GEE109" s="313"/>
      <c r="GEF109" s="313"/>
      <c r="GEG109" s="313"/>
      <c r="GEH109" s="313"/>
      <c r="GEI109" s="313"/>
      <c r="GEJ109" s="313"/>
      <c r="GEK109" s="313"/>
      <c r="GEL109" s="313"/>
      <c r="GEM109" s="313"/>
      <c r="GEN109" s="313"/>
      <c r="GEO109" s="313"/>
      <c r="GEP109" s="313"/>
      <c r="GEQ109" s="313"/>
      <c r="GER109" s="313"/>
      <c r="GES109" s="313"/>
      <c r="GET109" s="313"/>
      <c r="GEU109" s="313"/>
      <c r="GEV109" s="313"/>
      <c r="GEW109" s="313"/>
      <c r="GEX109" s="313"/>
      <c r="GEY109" s="313"/>
      <c r="GEZ109" s="313"/>
      <c r="GFA109" s="313"/>
      <c r="GFB109" s="313"/>
      <c r="GFC109" s="313"/>
      <c r="GFD109" s="313"/>
      <c r="GFE109" s="313"/>
      <c r="GFF109" s="313"/>
      <c r="GFG109" s="313"/>
      <c r="GFH109" s="313"/>
      <c r="GFI109" s="313"/>
      <c r="GFJ109" s="313"/>
      <c r="GFK109" s="313"/>
      <c r="GFL109" s="313"/>
      <c r="GFM109" s="313"/>
      <c r="GFN109" s="313"/>
      <c r="GFO109" s="313"/>
      <c r="GFP109" s="313"/>
      <c r="GFQ109" s="313"/>
      <c r="GFR109" s="313"/>
      <c r="GFS109" s="313"/>
      <c r="GFT109" s="313"/>
      <c r="GFU109" s="313"/>
      <c r="GFV109" s="313"/>
      <c r="GFW109" s="313"/>
      <c r="GFX109" s="313"/>
      <c r="GFY109" s="313"/>
      <c r="GFZ109" s="313"/>
      <c r="GGA109" s="313"/>
      <c r="GGB109" s="313"/>
      <c r="GGC109" s="313"/>
      <c r="GGD109" s="313"/>
      <c r="GGE109" s="313"/>
      <c r="GGF109" s="313"/>
      <c r="GGG109" s="313"/>
      <c r="GGH109" s="313"/>
      <c r="GGI109" s="313"/>
      <c r="GGJ109" s="313"/>
      <c r="GGK109" s="313"/>
      <c r="GGL109" s="313"/>
      <c r="GGM109" s="313"/>
      <c r="GGN109" s="313"/>
      <c r="GGO109" s="313"/>
      <c r="GGP109" s="313"/>
      <c r="GGQ109" s="313"/>
      <c r="GGR109" s="313"/>
      <c r="GGS109" s="313"/>
      <c r="GGT109" s="313"/>
      <c r="GGU109" s="313"/>
      <c r="GGV109" s="313"/>
      <c r="GGW109" s="313"/>
      <c r="GGX109" s="313"/>
      <c r="GGY109" s="313"/>
      <c r="GGZ109" s="313"/>
      <c r="GHA109" s="313"/>
      <c r="GHB109" s="313"/>
      <c r="GHC109" s="313"/>
      <c r="GHD109" s="313"/>
      <c r="GHE109" s="313"/>
      <c r="GHF109" s="313"/>
      <c r="GHG109" s="313"/>
      <c r="GHH109" s="313"/>
      <c r="GHI109" s="313"/>
      <c r="GHJ109" s="313"/>
      <c r="GHK109" s="313"/>
      <c r="GHL109" s="313"/>
      <c r="GHM109" s="313"/>
      <c r="GHN109" s="313"/>
      <c r="GHO109" s="313"/>
      <c r="GHP109" s="313"/>
      <c r="GHQ109" s="313"/>
      <c r="GHR109" s="313"/>
      <c r="GHS109" s="313"/>
      <c r="GHT109" s="313"/>
      <c r="GHU109" s="313"/>
      <c r="GHV109" s="313"/>
      <c r="GHW109" s="313"/>
      <c r="GHX109" s="313"/>
      <c r="GHY109" s="313"/>
      <c r="GHZ109" s="313"/>
      <c r="GIA109" s="313"/>
      <c r="GIB109" s="313"/>
      <c r="GIC109" s="313"/>
      <c r="GID109" s="313"/>
      <c r="GIE109" s="313"/>
      <c r="GIF109" s="313"/>
      <c r="GIG109" s="313"/>
      <c r="GIH109" s="313"/>
      <c r="GII109" s="313"/>
      <c r="GIJ109" s="313"/>
      <c r="GIK109" s="313"/>
      <c r="GIL109" s="313"/>
      <c r="GIM109" s="313"/>
      <c r="GIN109" s="313"/>
      <c r="GIO109" s="313"/>
      <c r="GIP109" s="313"/>
      <c r="GIQ109" s="313"/>
      <c r="GIR109" s="313"/>
      <c r="GIS109" s="313"/>
      <c r="GIT109" s="313"/>
      <c r="GIU109" s="313"/>
      <c r="GIV109" s="313"/>
      <c r="GIW109" s="313"/>
      <c r="GIX109" s="313"/>
      <c r="GIY109" s="313"/>
      <c r="GIZ109" s="313"/>
      <c r="GJA109" s="313"/>
      <c r="GJB109" s="313"/>
      <c r="GJC109" s="313"/>
      <c r="GJD109" s="313"/>
      <c r="GJE109" s="313"/>
      <c r="GJF109" s="313"/>
      <c r="GJG109" s="313"/>
      <c r="GJH109" s="313"/>
      <c r="GJI109" s="313"/>
      <c r="GJJ109" s="313"/>
      <c r="GJK109" s="313"/>
      <c r="GJL109" s="313"/>
      <c r="GJM109" s="313"/>
      <c r="GJN109" s="313"/>
      <c r="GJO109" s="313"/>
      <c r="GJP109" s="313"/>
      <c r="GJQ109" s="313"/>
      <c r="GJR109" s="313"/>
      <c r="GJS109" s="313"/>
      <c r="GJT109" s="313"/>
      <c r="GJU109" s="313"/>
      <c r="GJV109" s="313"/>
      <c r="GJW109" s="313"/>
      <c r="GJX109" s="313"/>
      <c r="GJY109" s="313"/>
      <c r="GJZ109" s="313"/>
      <c r="GKA109" s="313"/>
      <c r="GKB109" s="313"/>
      <c r="GKC109" s="313"/>
      <c r="GKD109" s="313"/>
      <c r="GKE109" s="313"/>
      <c r="GKF109" s="313"/>
      <c r="GKG109" s="313"/>
      <c r="GKH109" s="313"/>
      <c r="GKI109" s="313"/>
      <c r="GKJ109" s="313"/>
      <c r="GKK109" s="313"/>
      <c r="GKL109" s="313"/>
      <c r="GKM109" s="313"/>
      <c r="GKN109" s="313"/>
      <c r="GKO109" s="313"/>
      <c r="GKP109" s="313"/>
      <c r="GKQ109" s="313"/>
      <c r="GKR109" s="313"/>
      <c r="GKS109" s="313"/>
      <c r="GKT109" s="313"/>
      <c r="GKU109" s="313"/>
      <c r="GKV109" s="313"/>
      <c r="GKW109" s="313"/>
      <c r="GKX109" s="313"/>
      <c r="GKY109" s="313"/>
      <c r="GKZ109" s="313"/>
      <c r="GLA109" s="313"/>
      <c r="GLB109" s="313"/>
      <c r="GLC109" s="313"/>
      <c r="GLD109" s="313"/>
      <c r="GLE109" s="313"/>
      <c r="GLF109" s="313"/>
      <c r="GLG109" s="313"/>
      <c r="GLH109" s="313"/>
      <c r="GLI109" s="313"/>
      <c r="GLJ109" s="313"/>
      <c r="GLK109" s="313"/>
      <c r="GLL109" s="313"/>
      <c r="GLM109" s="313"/>
      <c r="GLN109" s="313"/>
      <c r="GLO109" s="313"/>
      <c r="GLP109" s="313"/>
      <c r="GLQ109" s="313"/>
      <c r="GLR109" s="313"/>
      <c r="GLS109" s="313"/>
      <c r="GLT109" s="313"/>
      <c r="GLU109" s="313"/>
      <c r="GLV109" s="313"/>
      <c r="GLW109" s="313"/>
      <c r="GLX109" s="313"/>
      <c r="GLY109" s="313"/>
      <c r="GLZ109" s="313"/>
      <c r="GMA109" s="313"/>
      <c r="GMB109" s="313"/>
      <c r="GMC109" s="313"/>
      <c r="GMD109" s="313"/>
      <c r="GME109" s="313"/>
      <c r="GMF109" s="313"/>
      <c r="GMG109" s="313"/>
      <c r="GMH109" s="313"/>
      <c r="GMI109" s="313"/>
      <c r="GMJ109" s="313"/>
      <c r="GMK109" s="313"/>
      <c r="GML109" s="313"/>
      <c r="GMM109" s="313"/>
      <c r="GMN109" s="313"/>
      <c r="GMO109" s="313"/>
      <c r="GMP109" s="313"/>
      <c r="GMQ109" s="313"/>
      <c r="GMR109" s="313"/>
      <c r="GMS109" s="313"/>
      <c r="GMT109" s="313"/>
      <c r="GMU109" s="313"/>
      <c r="GMV109" s="313"/>
      <c r="GMW109" s="313"/>
      <c r="GMX109" s="313"/>
      <c r="GMY109" s="313"/>
      <c r="GMZ109" s="313"/>
      <c r="GNA109" s="313"/>
      <c r="GNB109" s="313"/>
      <c r="GNC109" s="313"/>
      <c r="GND109" s="313"/>
      <c r="GNE109" s="313"/>
      <c r="GNF109" s="313"/>
      <c r="GNG109" s="313"/>
      <c r="GNH109" s="313"/>
      <c r="GNI109" s="313"/>
      <c r="GNJ109" s="313"/>
      <c r="GNK109" s="313"/>
      <c r="GNL109" s="313"/>
      <c r="GNM109" s="313"/>
      <c r="GNN109" s="313"/>
      <c r="GNO109" s="313"/>
      <c r="GNP109" s="313"/>
      <c r="GNQ109" s="313"/>
      <c r="GNR109" s="313"/>
      <c r="GNS109" s="313"/>
      <c r="GNT109" s="313"/>
      <c r="GNU109" s="313"/>
      <c r="GNV109" s="313"/>
      <c r="GNW109" s="313"/>
      <c r="GNX109" s="313"/>
      <c r="GNY109" s="313"/>
      <c r="GNZ109" s="313"/>
      <c r="GOA109" s="313"/>
      <c r="GOB109" s="313"/>
      <c r="GOC109" s="313"/>
      <c r="GOD109" s="313"/>
      <c r="GOE109" s="313"/>
      <c r="GOF109" s="313"/>
      <c r="GOG109" s="313"/>
      <c r="GOH109" s="313"/>
      <c r="GOI109" s="313"/>
      <c r="GOJ109" s="313"/>
      <c r="GOK109" s="313"/>
      <c r="GOL109" s="313"/>
      <c r="GOM109" s="313"/>
      <c r="GON109" s="313"/>
      <c r="GOO109" s="313"/>
      <c r="GOP109" s="313"/>
      <c r="GOQ109" s="313"/>
      <c r="GOR109" s="313"/>
      <c r="GOS109" s="313"/>
      <c r="GOT109" s="313"/>
      <c r="GOU109" s="313"/>
      <c r="GOV109" s="313"/>
      <c r="GOW109" s="313"/>
      <c r="GOX109" s="313"/>
      <c r="GOY109" s="313"/>
      <c r="GOZ109" s="313"/>
      <c r="GPA109" s="313"/>
      <c r="GPB109" s="313"/>
      <c r="GPC109" s="313"/>
      <c r="GPD109" s="313"/>
      <c r="GPE109" s="313"/>
      <c r="GPF109" s="313"/>
      <c r="GPG109" s="313"/>
      <c r="GPH109" s="313"/>
      <c r="GPI109" s="313"/>
      <c r="GPJ109" s="313"/>
      <c r="GPK109" s="313"/>
      <c r="GPL109" s="313"/>
      <c r="GPM109" s="313"/>
      <c r="GPN109" s="313"/>
      <c r="GPO109" s="313"/>
      <c r="GPP109" s="313"/>
      <c r="GPQ109" s="313"/>
      <c r="GPR109" s="313"/>
      <c r="GPS109" s="313"/>
      <c r="GPT109" s="313"/>
      <c r="GPU109" s="313"/>
      <c r="GPV109" s="313"/>
      <c r="GPW109" s="313"/>
      <c r="GPX109" s="313"/>
      <c r="GPY109" s="313"/>
      <c r="GPZ109" s="313"/>
      <c r="GQA109" s="313"/>
      <c r="GQB109" s="313"/>
      <c r="GQC109" s="313"/>
      <c r="GQD109" s="313"/>
      <c r="GQE109" s="313"/>
      <c r="GQF109" s="313"/>
      <c r="GQG109" s="313"/>
      <c r="GQH109" s="313"/>
      <c r="GQI109" s="313"/>
      <c r="GQJ109" s="313"/>
      <c r="GQK109" s="313"/>
      <c r="GQL109" s="313"/>
      <c r="GQM109" s="313"/>
      <c r="GQN109" s="313"/>
      <c r="GQO109" s="313"/>
      <c r="GQP109" s="313"/>
      <c r="GQQ109" s="313"/>
      <c r="GQR109" s="313"/>
      <c r="GQS109" s="313"/>
      <c r="GQT109" s="313"/>
      <c r="GQU109" s="313"/>
      <c r="GQV109" s="313"/>
      <c r="GQW109" s="313"/>
      <c r="GQX109" s="313"/>
      <c r="GQY109" s="313"/>
      <c r="GQZ109" s="313"/>
      <c r="GRA109" s="313"/>
      <c r="GRB109" s="313"/>
      <c r="GRC109" s="313"/>
      <c r="GRD109" s="313"/>
      <c r="GRE109" s="313"/>
      <c r="GRF109" s="313"/>
      <c r="GRG109" s="313"/>
      <c r="GRH109" s="313"/>
      <c r="GRI109" s="313"/>
      <c r="GRJ109" s="313"/>
      <c r="GRK109" s="313"/>
      <c r="GRL109" s="313"/>
      <c r="GRM109" s="313"/>
      <c r="GRN109" s="313"/>
      <c r="GRO109" s="313"/>
      <c r="GRP109" s="313"/>
      <c r="GRQ109" s="313"/>
      <c r="GRR109" s="313"/>
      <c r="GRS109" s="313"/>
      <c r="GRT109" s="313"/>
      <c r="GRU109" s="313"/>
      <c r="GRV109" s="313"/>
      <c r="GRW109" s="313"/>
      <c r="GRX109" s="313"/>
      <c r="GRY109" s="313"/>
      <c r="GRZ109" s="313"/>
      <c r="GSA109" s="313"/>
      <c r="GSB109" s="313"/>
      <c r="GSC109" s="313"/>
      <c r="GSD109" s="313"/>
      <c r="GSE109" s="313"/>
      <c r="GSF109" s="313"/>
      <c r="GSG109" s="313"/>
      <c r="GSH109" s="313"/>
      <c r="GSI109" s="313"/>
      <c r="GSJ109" s="313"/>
      <c r="GSK109" s="313"/>
      <c r="GSL109" s="313"/>
      <c r="GSM109" s="313"/>
      <c r="GSN109" s="313"/>
      <c r="GSO109" s="313"/>
      <c r="GSP109" s="313"/>
      <c r="GSQ109" s="313"/>
      <c r="GSR109" s="313"/>
      <c r="GSS109" s="313"/>
      <c r="GST109" s="313"/>
      <c r="GSU109" s="313"/>
      <c r="GSV109" s="313"/>
      <c r="GSW109" s="313"/>
      <c r="GSX109" s="313"/>
      <c r="GSY109" s="313"/>
      <c r="GSZ109" s="313"/>
      <c r="GTA109" s="313"/>
      <c r="GTB109" s="313"/>
      <c r="GTC109" s="313"/>
      <c r="GTD109" s="313"/>
      <c r="GTE109" s="313"/>
      <c r="GTF109" s="313"/>
      <c r="GTG109" s="313"/>
      <c r="GTH109" s="313"/>
      <c r="GTI109" s="313"/>
      <c r="GTJ109" s="313"/>
      <c r="GTK109" s="313"/>
      <c r="GTL109" s="313"/>
      <c r="GTM109" s="313"/>
      <c r="GTN109" s="313"/>
      <c r="GTO109" s="313"/>
      <c r="GTP109" s="313"/>
      <c r="GTQ109" s="313"/>
      <c r="GTR109" s="313"/>
      <c r="GTS109" s="313"/>
      <c r="GTT109" s="313"/>
      <c r="GTU109" s="313"/>
      <c r="GTV109" s="313"/>
      <c r="GTW109" s="313"/>
      <c r="GTX109" s="313"/>
      <c r="GTY109" s="313"/>
      <c r="GTZ109" s="313"/>
      <c r="GUA109" s="313"/>
      <c r="GUB109" s="313"/>
      <c r="GUC109" s="313"/>
      <c r="GUD109" s="313"/>
      <c r="GUE109" s="313"/>
      <c r="GUF109" s="313"/>
      <c r="GUG109" s="313"/>
      <c r="GUH109" s="313"/>
      <c r="GUI109" s="313"/>
      <c r="GUJ109" s="313"/>
      <c r="GUK109" s="313"/>
      <c r="GUL109" s="313"/>
      <c r="GUM109" s="313"/>
      <c r="GUN109" s="313"/>
      <c r="GUO109" s="313"/>
      <c r="GUP109" s="313"/>
      <c r="GUQ109" s="313"/>
      <c r="GUR109" s="313"/>
      <c r="GUS109" s="313"/>
      <c r="GUT109" s="313"/>
      <c r="GUU109" s="313"/>
      <c r="GUV109" s="313"/>
      <c r="GUW109" s="313"/>
      <c r="GUX109" s="313"/>
      <c r="GUY109" s="313"/>
      <c r="GUZ109" s="313"/>
      <c r="GVA109" s="313"/>
      <c r="GVB109" s="313"/>
      <c r="GVC109" s="313"/>
      <c r="GVD109" s="313"/>
      <c r="GVE109" s="313"/>
      <c r="GVF109" s="313"/>
      <c r="GVG109" s="313"/>
      <c r="GVH109" s="313"/>
      <c r="GVI109" s="313"/>
      <c r="GVJ109" s="313"/>
      <c r="GVK109" s="313"/>
      <c r="GVL109" s="313"/>
      <c r="GVM109" s="313"/>
      <c r="GVN109" s="313"/>
      <c r="GVO109" s="313"/>
      <c r="GVP109" s="313"/>
      <c r="GVQ109" s="313"/>
      <c r="GVR109" s="313"/>
      <c r="GVS109" s="313"/>
      <c r="GVT109" s="313"/>
      <c r="GVU109" s="313"/>
      <c r="GVV109" s="313"/>
      <c r="GVW109" s="313"/>
      <c r="GVX109" s="313"/>
      <c r="GVY109" s="313"/>
      <c r="GVZ109" s="313"/>
      <c r="GWA109" s="313"/>
      <c r="GWB109" s="313"/>
      <c r="GWC109" s="313"/>
      <c r="GWD109" s="313"/>
      <c r="GWE109" s="313"/>
      <c r="GWF109" s="313"/>
      <c r="GWG109" s="313"/>
      <c r="GWH109" s="313"/>
      <c r="GWI109" s="313"/>
      <c r="GWJ109" s="313"/>
      <c r="GWK109" s="313"/>
      <c r="GWL109" s="313"/>
      <c r="GWM109" s="313"/>
      <c r="GWN109" s="313"/>
      <c r="GWO109" s="313"/>
      <c r="GWP109" s="313"/>
      <c r="GWQ109" s="313"/>
      <c r="GWR109" s="313"/>
      <c r="GWS109" s="313"/>
      <c r="GWT109" s="313"/>
      <c r="GWU109" s="313"/>
      <c r="GWV109" s="313"/>
      <c r="GWW109" s="313"/>
      <c r="GWX109" s="313"/>
      <c r="GWY109" s="313"/>
      <c r="GWZ109" s="313"/>
      <c r="GXA109" s="313"/>
      <c r="GXB109" s="313"/>
      <c r="GXC109" s="313"/>
      <c r="GXD109" s="313"/>
      <c r="GXE109" s="313"/>
      <c r="GXF109" s="313"/>
      <c r="GXG109" s="313"/>
      <c r="GXH109" s="313"/>
      <c r="GXI109" s="313"/>
      <c r="GXJ109" s="313"/>
      <c r="GXK109" s="313"/>
      <c r="GXL109" s="313"/>
      <c r="GXM109" s="313"/>
      <c r="GXN109" s="313"/>
      <c r="GXO109" s="313"/>
      <c r="GXP109" s="313"/>
      <c r="GXQ109" s="313"/>
      <c r="GXR109" s="313"/>
      <c r="GXS109" s="313"/>
      <c r="GXT109" s="313"/>
      <c r="GXU109" s="313"/>
      <c r="GXV109" s="313"/>
      <c r="GXW109" s="313"/>
      <c r="GXX109" s="313"/>
      <c r="GXY109" s="313"/>
      <c r="GXZ109" s="313"/>
      <c r="GYA109" s="313"/>
      <c r="GYB109" s="313"/>
      <c r="GYC109" s="313"/>
      <c r="GYD109" s="313"/>
      <c r="GYE109" s="313"/>
      <c r="GYF109" s="313"/>
      <c r="GYG109" s="313"/>
      <c r="GYH109" s="313"/>
      <c r="GYI109" s="313"/>
      <c r="GYJ109" s="313"/>
      <c r="GYK109" s="313"/>
      <c r="GYL109" s="313"/>
      <c r="GYM109" s="313"/>
      <c r="GYN109" s="313"/>
      <c r="GYO109" s="313"/>
      <c r="GYP109" s="313"/>
      <c r="GYQ109" s="313"/>
      <c r="GYR109" s="313"/>
      <c r="GYS109" s="313"/>
      <c r="GYT109" s="313"/>
      <c r="GYU109" s="313"/>
      <c r="GYV109" s="313"/>
      <c r="GYW109" s="313"/>
      <c r="GYX109" s="313"/>
      <c r="GYY109" s="313"/>
      <c r="GYZ109" s="313"/>
      <c r="GZA109" s="313"/>
      <c r="GZB109" s="313"/>
      <c r="GZC109" s="313"/>
      <c r="GZD109" s="313"/>
      <c r="GZE109" s="313"/>
      <c r="GZF109" s="313"/>
      <c r="GZG109" s="313"/>
      <c r="GZH109" s="313"/>
      <c r="GZI109" s="313"/>
      <c r="GZJ109" s="313"/>
      <c r="GZK109" s="313"/>
      <c r="GZL109" s="313"/>
      <c r="GZM109" s="313"/>
      <c r="GZN109" s="313"/>
      <c r="GZO109" s="313"/>
      <c r="GZP109" s="313"/>
      <c r="GZQ109" s="313"/>
      <c r="GZR109" s="313"/>
      <c r="GZS109" s="313"/>
      <c r="GZT109" s="313"/>
      <c r="GZU109" s="313"/>
      <c r="GZV109" s="313"/>
      <c r="GZW109" s="313"/>
      <c r="GZX109" s="313"/>
      <c r="GZY109" s="313"/>
      <c r="GZZ109" s="313"/>
      <c r="HAA109" s="313"/>
      <c r="HAB109" s="313"/>
      <c r="HAC109" s="313"/>
      <c r="HAD109" s="313"/>
      <c r="HAE109" s="313"/>
      <c r="HAF109" s="313"/>
      <c r="HAG109" s="313"/>
      <c r="HAH109" s="313"/>
      <c r="HAI109" s="313"/>
      <c r="HAJ109" s="313"/>
      <c r="HAK109" s="313"/>
      <c r="HAL109" s="313"/>
      <c r="HAM109" s="313"/>
      <c r="HAN109" s="313"/>
      <c r="HAO109" s="313"/>
      <c r="HAP109" s="313"/>
      <c r="HAQ109" s="313"/>
      <c r="HAR109" s="313"/>
      <c r="HAS109" s="313"/>
      <c r="HAT109" s="313"/>
      <c r="HAU109" s="313"/>
      <c r="HAV109" s="313"/>
      <c r="HAW109" s="313"/>
      <c r="HAX109" s="313"/>
      <c r="HAY109" s="313"/>
      <c r="HAZ109" s="313"/>
      <c r="HBA109" s="313"/>
      <c r="HBB109" s="313"/>
      <c r="HBC109" s="313"/>
      <c r="HBD109" s="313"/>
      <c r="HBE109" s="313"/>
      <c r="HBF109" s="313"/>
      <c r="HBG109" s="313"/>
      <c r="HBH109" s="313"/>
      <c r="HBI109" s="313"/>
      <c r="HBJ109" s="313"/>
      <c r="HBK109" s="313"/>
      <c r="HBL109" s="313"/>
      <c r="HBM109" s="313"/>
      <c r="HBN109" s="313"/>
      <c r="HBO109" s="313"/>
      <c r="HBP109" s="313"/>
      <c r="HBQ109" s="313"/>
      <c r="HBR109" s="313"/>
      <c r="HBS109" s="313"/>
      <c r="HBT109" s="313"/>
      <c r="HBU109" s="313"/>
      <c r="HBV109" s="313"/>
      <c r="HBW109" s="313"/>
      <c r="HBX109" s="313"/>
      <c r="HBY109" s="313"/>
      <c r="HBZ109" s="313"/>
      <c r="HCA109" s="313"/>
      <c r="HCB109" s="313"/>
      <c r="HCC109" s="313"/>
      <c r="HCD109" s="313"/>
      <c r="HCE109" s="313"/>
      <c r="HCF109" s="313"/>
      <c r="HCG109" s="313"/>
      <c r="HCH109" s="313"/>
      <c r="HCI109" s="313"/>
      <c r="HCJ109" s="313"/>
      <c r="HCK109" s="313"/>
      <c r="HCL109" s="313"/>
      <c r="HCM109" s="313"/>
      <c r="HCN109" s="313"/>
      <c r="HCO109" s="313"/>
      <c r="HCP109" s="313"/>
      <c r="HCQ109" s="313"/>
      <c r="HCR109" s="313"/>
      <c r="HCS109" s="313"/>
      <c r="HCT109" s="313"/>
      <c r="HCU109" s="313"/>
      <c r="HCV109" s="313"/>
      <c r="HCW109" s="313"/>
      <c r="HCX109" s="313"/>
      <c r="HCY109" s="313"/>
      <c r="HCZ109" s="313"/>
      <c r="HDA109" s="313"/>
      <c r="HDB109" s="313"/>
      <c r="HDC109" s="313"/>
      <c r="HDD109" s="313"/>
      <c r="HDE109" s="313"/>
      <c r="HDF109" s="313"/>
      <c r="HDG109" s="313"/>
      <c r="HDH109" s="313"/>
      <c r="HDI109" s="313"/>
      <c r="HDJ109" s="313"/>
      <c r="HDK109" s="313"/>
      <c r="HDL109" s="313"/>
      <c r="HDM109" s="313"/>
      <c r="HDN109" s="313"/>
      <c r="HDO109" s="313"/>
      <c r="HDP109" s="313"/>
      <c r="HDQ109" s="313"/>
      <c r="HDR109" s="313"/>
      <c r="HDS109" s="313"/>
      <c r="HDT109" s="313"/>
      <c r="HDU109" s="313"/>
      <c r="HDV109" s="313"/>
      <c r="HDW109" s="313"/>
      <c r="HDX109" s="313"/>
      <c r="HDY109" s="313"/>
      <c r="HDZ109" s="313"/>
      <c r="HEA109" s="313"/>
      <c r="HEB109" s="313"/>
      <c r="HEC109" s="313"/>
      <c r="HED109" s="313"/>
      <c r="HEE109" s="313"/>
      <c r="HEF109" s="313"/>
      <c r="HEG109" s="313"/>
      <c r="HEH109" s="313"/>
      <c r="HEI109" s="313"/>
      <c r="HEJ109" s="313"/>
      <c r="HEK109" s="313"/>
      <c r="HEL109" s="313"/>
      <c r="HEM109" s="313"/>
      <c r="HEN109" s="313"/>
      <c r="HEO109" s="313"/>
      <c r="HEP109" s="313"/>
      <c r="HEQ109" s="313"/>
      <c r="HER109" s="313"/>
      <c r="HES109" s="313"/>
      <c r="HET109" s="313"/>
      <c r="HEU109" s="313"/>
      <c r="HEV109" s="313"/>
      <c r="HEW109" s="313"/>
      <c r="HEX109" s="313"/>
      <c r="HEY109" s="313"/>
      <c r="HEZ109" s="313"/>
      <c r="HFA109" s="313"/>
      <c r="HFB109" s="313"/>
      <c r="HFC109" s="313"/>
      <c r="HFD109" s="313"/>
      <c r="HFE109" s="313"/>
      <c r="HFF109" s="313"/>
      <c r="HFG109" s="313"/>
      <c r="HFH109" s="313"/>
      <c r="HFI109" s="313"/>
      <c r="HFJ109" s="313"/>
      <c r="HFK109" s="313"/>
      <c r="HFL109" s="313"/>
      <c r="HFM109" s="313"/>
      <c r="HFN109" s="313"/>
      <c r="HFO109" s="313"/>
      <c r="HFP109" s="313"/>
      <c r="HFQ109" s="313"/>
      <c r="HFR109" s="313"/>
      <c r="HFS109" s="313"/>
      <c r="HFT109" s="313"/>
      <c r="HFU109" s="313"/>
      <c r="HFV109" s="313"/>
      <c r="HFW109" s="313"/>
      <c r="HFX109" s="313"/>
      <c r="HFY109" s="313"/>
      <c r="HFZ109" s="313"/>
      <c r="HGA109" s="313"/>
      <c r="HGB109" s="313"/>
      <c r="HGC109" s="313"/>
      <c r="HGD109" s="313"/>
      <c r="HGE109" s="313"/>
      <c r="HGF109" s="313"/>
      <c r="HGG109" s="313"/>
      <c r="HGH109" s="313"/>
      <c r="HGI109" s="313"/>
      <c r="HGJ109" s="313"/>
      <c r="HGK109" s="313"/>
      <c r="HGL109" s="313"/>
      <c r="HGM109" s="313"/>
      <c r="HGN109" s="313"/>
      <c r="HGO109" s="313"/>
      <c r="HGP109" s="313"/>
      <c r="HGQ109" s="313"/>
      <c r="HGR109" s="313"/>
      <c r="HGS109" s="313"/>
      <c r="HGT109" s="313"/>
      <c r="HGU109" s="313"/>
      <c r="HGV109" s="313"/>
      <c r="HGW109" s="313"/>
      <c r="HGX109" s="313"/>
      <c r="HGY109" s="313"/>
      <c r="HGZ109" s="313"/>
      <c r="HHA109" s="313"/>
      <c r="HHB109" s="313"/>
      <c r="HHC109" s="313"/>
      <c r="HHD109" s="313"/>
      <c r="HHE109" s="313"/>
      <c r="HHF109" s="313"/>
      <c r="HHG109" s="313"/>
      <c r="HHH109" s="313"/>
      <c r="HHI109" s="313"/>
      <c r="HHJ109" s="313"/>
      <c r="HHK109" s="313"/>
      <c r="HHL109" s="313"/>
      <c r="HHM109" s="313"/>
      <c r="HHN109" s="313"/>
      <c r="HHO109" s="313"/>
      <c r="HHP109" s="313"/>
      <c r="HHQ109" s="313"/>
      <c r="HHR109" s="313"/>
      <c r="HHS109" s="313"/>
      <c r="HHT109" s="313"/>
      <c r="HHU109" s="313"/>
      <c r="HHV109" s="313"/>
      <c r="HHW109" s="313"/>
      <c r="HHX109" s="313"/>
      <c r="HHY109" s="313"/>
      <c r="HHZ109" s="313"/>
      <c r="HIA109" s="313"/>
      <c r="HIB109" s="313"/>
      <c r="HIC109" s="313"/>
      <c r="HID109" s="313"/>
      <c r="HIE109" s="313"/>
      <c r="HIF109" s="313"/>
      <c r="HIG109" s="313"/>
      <c r="HIH109" s="313"/>
      <c r="HII109" s="313"/>
      <c r="HIJ109" s="313"/>
      <c r="HIK109" s="313"/>
      <c r="HIL109" s="313"/>
      <c r="HIM109" s="313"/>
      <c r="HIN109" s="313"/>
      <c r="HIO109" s="313"/>
      <c r="HIP109" s="313"/>
      <c r="HIQ109" s="313"/>
      <c r="HIR109" s="313"/>
      <c r="HIS109" s="313"/>
      <c r="HIT109" s="313"/>
      <c r="HIU109" s="313"/>
      <c r="HIV109" s="313"/>
      <c r="HIW109" s="313"/>
      <c r="HIX109" s="313"/>
      <c r="HIY109" s="313"/>
      <c r="HIZ109" s="313"/>
      <c r="HJA109" s="313"/>
      <c r="HJB109" s="313"/>
      <c r="HJC109" s="313"/>
      <c r="HJD109" s="313"/>
      <c r="HJE109" s="313"/>
      <c r="HJF109" s="313"/>
      <c r="HJG109" s="313"/>
      <c r="HJH109" s="313"/>
      <c r="HJI109" s="313"/>
      <c r="HJJ109" s="313"/>
      <c r="HJK109" s="313"/>
      <c r="HJL109" s="313"/>
      <c r="HJM109" s="313"/>
      <c r="HJN109" s="313"/>
      <c r="HJO109" s="313"/>
      <c r="HJP109" s="313"/>
      <c r="HJQ109" s="313"/>
      <c r="HJR109" s="313"/>
      <c r="HJS109" s="313"/>
      <c r="HJT109" s="313"/>
      <c r="HJU109" s="313"/>
      <c r="HJV109" s="313"/>
      <c r="HJW109" s="313"/>
      <c r="HJX109" s="313"/>
      <c r="HJY109" s="313"/>
      <c r="HJZ109" s="313"/>
      <c r="HKA109" s="313"/>
      <c r="HKB109" s="313"/>
      <c r="HKC109" s="313"/>
      <c r="HKD109" s="313"/>
      <c r="HKE109" s="313"/>
      <c r="HKF109" s="313"/>
      <c r="HKG109" s="313"/>
      <c r="HKH109" s="313"/>
      <c r="HKI109" s="313"/>
      <c r="HKJ109" s="313"/>
      <c r="HKK109" s="313"/>
      <c r="HKL109" s="313"/>
      <c r="HKM109" s="313"/>
      <c r="HKN109" s="313"/>
      <c r="HKO109" s="313"/>
      <c r="HKP109" s="313"/>
      <c r="HKQ109" s="313"/>
      <c r="HKR109" s="313"/>
      <c r="HKS109" s="313"/>
      <c r="HKT109" s="313"/>
      <c r="HKU109" s="313"/>
      <c r="HKV109" s="313"/>
      <c r="HKW109" s="313"/>
      <c r="HKX109" s="313"/>
      <c r="HKY109" s="313"/>
      <c r="HKZ109" s="313"/>
      <c r="HLA109" s="313"/>
      <c r="HLB109" s="313"/>
      <c r="HLC109" s="313"/>
      <c r="HLD109" s="313"/>
      <c r="HLE109" s="313"/>
      <c r="HLF109" s="313"/>
      <c r="HLG109" s="313"/>
      <c r="HLH109" s="313"/>
      <c r="HLI109" s="313"/>
      <c r="HLJ109" s="313"/>
      <c r="HLK109" s="313"/>
      <c r="HLL109" s="313"/>
      <c r="HLM109" s="313"/>
      <c r="HLN109" s="313"/>
      <c r="HLO109" s="313"/>
      <c r="HLP109" s="313"/>
      <c r="HLQ109" s="313"/>
      <c r="HLR109" s="313"/>
      <c r="HLS109" s="313"/>
      <c r="HLT109" s="313"/>
      <c r="HLU109" s="313"/>
      <c r="HLV109" s="313"/>
      <c r="HLW109" s="313"/>
      <c r="HLX109" s="313"/>
      <c r="HLY109" s="313"/>
      <c r="HLZ109" s="313"/>
      <c r="HMA109" s="313"/>
      <c r="HMB109" s="313"/>
      <c r="HMC109" s="313"/>
      <c r="HMD109" s="313"/>
      <c r="HME109" s="313"/>
      <c r="HMF109" s="313"/>
      <c r="HMG109" s="313"/>
      <c r="HMH109" s="313"/>
      <c r="HMI109" s="313"/>
      <c r="HMJ109" s="313"/>
      <c r="HMK109" s="313"/>
      <c r="HML109" s="313"/>
      <c r="HMM109" s="313"/>
      <c r="HMN109" s="313"/>
      <c r="HMO109" s="313"/>
      <c r="HMP109" s="313"/>
      <c r="HMQ109" s="313"/>
      <c r="HMR109" s="313"/>
      <c r="HMS109" s="313"/>
      <c r="HMT109" s="313"/>
      <c r="HMU109" s="313"/>
      <c r="HMV109" s="313"/>
      <c r="HMW109" s="313"/>
      <c r="HMX109" s="313"/>
      <c r="HMY109" s="313"/>
      <c r="HMZ109" s="313"/>
      <c r="HNA109" s="313"/>
      <c r="HNB109" s="313"/>
      <c r="HNC109" s="313"/>
      <c r="HND109" s="313"/>
      <c r="HNE109" s="313"/>
      <c r="HNF109" s="313"/>
      <c r="HNG109" s="313"/>
      <c r="HNH109" s="313"/>
      <c r="HNI109" s="313"/>
      <c r="HNJ109" s="313"/>
      <c r="HNK109" s="313"/>
      <c r="HNL109" s="313"/>
      <c r="HNM109" s="313"/>
      <c r="HNN109" s="313"/>
      <c r="HNO109" s="313"/>
      <c r="HNP109" s="313"/>
      <c r="HNQ109" s="313"/>
      <c r="HNR109" s="313"/>
      <c r="HNS109" s="313"/>
      <c r="HNT109" s="313"/>
      <c r="HNU109" s="313"/>
      <c r="HNV109" s="313"/>
      <c r="HNW109" s="313"/>
      <c r="HNX109" s="313"/>
      <c r="HNY109" s="313"/>
      <c r="HNZ109" s="313"/>
      <c r="HOA109" s="313"/>
      <c r="HOB109" s="313"/>
      <c r="HOC109" s="313"/>
      <c r="HOD109" s="313"/>
      <c r="HOE109" s="313"/>
      <c r="HOF109" s="313"/>
      <c r="HOG109" s="313"/>
      <c r="HOH109" s="313"/>
      <c r="HOI109" s="313"/>
      <c r="HOJ109" s="313"/>
      <c r="HOK109" s="313"/>
      <c r="HOL109" s="313"/>
      <c r="HOM109" s="313"/>
      <c r="HON109" s="313"/>
      <c r="HOO109" s="313"/>
      <c r="HOP109" s="313"/>
      <c r="HOQ109" s="313"/>
      <c r="HOR109" s="313"/>
      <c r="HOS109" s="313"/>
      <c r="HOT109" s="313"/>
      <c r="HOU109" s="313"/>
      <c r="HOV109" s="313"/>
      <c r="HOW109" s="313"/>
      <c r="HOX109" s="313"/>
      <c r="HOY109" s="313"/>
      <c r="HOZ109" s="313"/>
      <c r="HPA109" s="313"/>
      <c r="HPB109" s="313"/>
      <c r="HPC109" s="313"/>
      <c r="HPD109" s="313"/>
      <c r="HPE109" s="313"/>
      <c r="HPF109" s="313"/>
      <c r="HPG109" s="313"/>
      <c r="HPH109" s="313"/>
      <c r="HPI109" s="313"/>
      <c r="HPJ109" s="313"/>
      <c r="HPK109" s="313"/>
      <c r="HPL109" s="313"/>
      <c r="HPM109" s="313"/>
      <c r="HPN109" s="313"/>
      <c r="HPO109" s="313"/>
      <c r="HPP109" s="313"/>
      <c r="HPQ109" s="313"/>
      <c r="HPR109" s="313"/>
      <c r="HPS109" s="313"/>
      <c r="HPT109" s="313"/>
      <c r="HPU109" s="313"/>
      <c r="HPV109" s="313"/>
      <c r="HPW109" s="313"/>
      <c r="HPX109" s="313"/>
      <c r="HPY109" s="313"/>
      <c r="HPZ109" s="313"/>
      <c r="HQA109" s="313"/>
      <c r="HQB109" s="313"/>
      <c r="HQC109" s="313"/>
      <c r="HQD109" s="313"/>
      <c r="HQE109" s="313"/>
      <c r="HQF109" s="313"/>
      <c r="HQG109" s="313"/>
      <c r="HQH109" s="313"/>
      <c r="HQI109" s="313"/>
      <c r="HQJ109" s="313"/>
      <c r="HQK109" s="313"/>
      <c r="HQL109" s="313"/>
      <c r="HQM109" s="313"/>
      <c r="HQN109" s="313"/>
      <c r="HQO109" s="313"/>
      <c r="HQP109" s="313"/>
      <c r="HQQ109" s="313"/>
      <c r="HQR109" s="313"/>
      <c r="HQS109" s="313"/>
      <c r="HQT109" s="313"/>
      <c r="HQU109" s="313"/>
      <c r="HQV109" s="313"/>
      <c r="HQW109" s="313"/>
      <c r="HQX109" s="313"/>
      <c r="HQY109" s="313"/>
      <c r="HQZ109" s="313"/>
      <c r="HRA109" s="313"/>
      <c r="HRB109" s="313"/>
      <c r="HRC109" s="313"/>
      <c r="HRD109" s="313"/>
      <c r="HRE109" s="313"/>
      <c r="HRF109" s="313"/>
      <c r="HRG109" s="313"/>
      <c r="HRH109" s="313"/>
      <c r="HRI109" s="313"/>
      <c r="HRJ109" s="313"/>
      <c r="HRK109" s="313"/>
      <c r="HRL109" s="313"/>
      <c r="HRM109" s="313"/>
      <c r="HRN109" s="313"/>
      <c r="HRO109" s="313"/>
      <c r="HRP109" s="313"/>
      <c r="HRQ109" s="313"/>
      <c r="HRR109" s="313"/>
      <c r="HRS109" s="313"/>
      <c r="HRT109" s="313"/>
      <c r="HRU109" s="313"/>
      <c r="HRV109" s="313"/>
      <c r="HRW109" s="313"/>
      <c r="HRX109" s="313"/>
      <c r="HRY109" s="313"/>
      <c r="HRZ109" s="313"/>
      <c r="HSA109" s="313"/>
      <c r="HSB109" s="313"/>
      <c r="HSC109" s="313"/>
      <c r="HSD109" s="313"/>
      <c r="HSE109" s="313"/>
      <c r="HSF109" s="313"/>
      <c r="HSG109" s="313"/>
      <c r="HSH109" s="313"/>
      <c r="HSI109" s="313"/>
      <c r="HSJ109" s="313"/>
      <c r="HSK109" s="313"/>
      <c r="HSL109" s="313"/>
      <c r="HSM109" s="313"/>
      <c r="HSN109" s="313"/>
      <c r="HSO109" s="313"/>
      <c r="HSP109" s="313"/>
      <c r="HSQ109" s="313"/>
      <c r="HSR109" s="313"/>
      <c r="HSS109" s="313"/>
      <c r="HST109" s="313"/>
      <c r="HSU109" s="313"/>
      <c r="HSV109" s="313"/>
      <c r="HSW109" s="313"/>
      <c r="HSX109" s="313"/>
      <c r="HSY109" s="313"/>
      <c r="HSZ109" s="313"/>
      <c r="HTA109" s="313"/>
      <c r="HTB109" s="313"/>
      <c r="HTC109" s="313"/>
      <c r="HTD109" s="313"/>
      <c r="HTE109" s="313"/>
      <c r="HTF109" s="313"/>
      <c r="HTG109" s="313"/>
      <c r="HTH109" s="313"/>
      <c r="HTI109" s="313"/>
      <c r="HTJ109" s="313"/>
      <c r="HTK109" s="313"/>
      <c r="HTL109" s="313"/>
      <c r="HTM109" s="313"/>
      <c r="HTN109" s="313"/>
      <c r="HTO109" s="313"/>
      <c r="HTP109" s="313"/>
      <c r="HTQ109" s="313"/>
      <c r="HTR109" s="313"/>
      <c r="HTS109" s="313"/>
      <c r="HTT109" s="313"/>
      <c r="HTU109" s="313"/>
      <c r="HTV109" s="313"/>
      <c r="HTW109" s="313"/>
      <c r="HTX109" s="313"/>
      <c r="HTY109" s="313"/>
      <c r="HTZ109" s="313"/>
      <c r="HUA109" s="313"/>
      <c r="HUB109" s="313"/>
      <c r="HUC109" s="313"/>
      <c r="HUD109" s="313"/>
      <c r="HUE109" s="313"/>
      <c r="HUF109" s="313"/>
      <c r="HUG109" s="313"/>
      <c r="HUH109" s="313"/>
      <c r="HUI109" s="313"/>
      <c r="HUJ109" s="313"/>
      <c r="HUK109" s="313"/>
      <c r="HUL109" s="313"/>
      <c r="HUM109" s="313"/>
      <c r="HUN109" s="313"/>
      <c r="HUO109" s="313"/>
      <c r="HUP109" s="313"/>
      <c r="HUQ109" s="313"/>
      <c r="HUR109" s="313"/>
      <c r="HUS109" s="313"/>
      <c r="HUT109" s="313"/>
      <c r="HUU109" s="313"/>
      <c r="HUV109" s="313"/>
      <c r="HUW109" s="313"/>
      <c r="HUX109" s="313"/>
      <c r="HUY109" s="313"/>
      <c r="HUZ109" s="313"/>
      <c r="HVA109" s="313"/>
      <c r="HVB109" s="313"/>
      <c r="HVC109" s="313"/>
      <c r="HVD109" s="313"/>
      <c r="HVE109" s="313"/>
      <c r="HVF109" s="313"/>
      <c r="HVG109" s="313"/>
      <c r="HVH109" s="313"/>
      <c r="HVI109" s="313"/>
      <c r="HVJ109" s="313"/>
      <c r="HVK109" s="313"/>
      <c r="HVL109" s="313"/>
      <c r="HVM109" s="313"/>
      <c r="HVN109" s="313"/>
      <c r="HVO109" s="313"/>
      <c r="HVP109" s="313"/>
      <c r="HVQ109" s="313"/>
      <c r="HVR109" s="313"/>
      <c r="HVS109" s="313"/>
      <c r="HVT109" s="313"/>
      <c r="HVU109" s="313"/>
      <c r="HVV109" s="313"/>
      <c r="HVW109" s="313"/>
      <c r="HVX109" s="313"/>
      <c r="HVY109" s="313"/>
      <c r="HVZ109" s="313"/>
      <c r="HWA109" s="313"/>
      <c r="HWB109" s="313"/>
      <c r="HWC109" s="313"/>
      <c r="HWD109" s="313"/>
      <c r="HWE109" s="313"/>
      <c r="HWF109" s="313"/>
      <c r="HWG109" s="313"/>
      <c r="HWH109" s="313"/>
      <c r="HWI109" s="313"/>
      <c r="HWJ109" s="313"/>
      <c r="HWK109" s="313"/>
      <c r="HWL109" s="313"/>
      <c r="HWM109" s="313"/>
      <c r="HWN109" s="313"/>
      <c r="HWO109" s="313"/>
      <c r="HWP109" s="313"/>
      <c r="HWQ109" s="313"/>
      <c r="HWR109" s="313"/>
      <c r="HWS109" s="313"/>
      <c r="HWT109" s="313"/>
      <c r="HWU109" s="313"/>
      <c r="HWV109" s="313"/>
      <c r="HWW109" s="313"/>
      <c r="HWX109" s="313"/>
      <c r="HWY109" s="313"/>
      <c r="HWZ109" s="313"/>
      <c r="HXA109" s="313"/>
      <c r="HXB109" s="313"/>
      <c r="HXC109" s="313"/>
      <c r="HXD109" s="313"/>
      <c r="HXE109" s="313"/>
      <c r="HXF109" s="313"/>
      <c r="HXG109" s="313"/>
      <c r="HXH109" s="313"/>
      <c r="HXI109" s="313"/>
      <c r="HXJ109" s="313"/>
      <c r="HXK109" s="313"/>
      <c r="HXL109" s="313"/>
      <c r="HXM109" s="313"/>
      <c r="HXN109" s="313"/>
      <c r="HXO109" s="313"/>
      <c r="HXP109" s="313"/>
      <c r="HXQ109" s="313"/>
      <c r="HXR109" s="313"/>
      <c r="HXS109" s="313"/>
      <c r="HXT109" s="313"/>
      <c r="HXU109" s="313"/>
      <c r="HXV109" s="313"/>
      <c r="HXW109" s="313"/>
      <c r="HXX109" s="313"/>
      <c r="HXY109" s="313"/>
      <c r="HXZ109" s="313"/>
      <c r="HYA109" s="313"/>
      <c r="HYB109" s="313"/>
      <c r="HYC109" s="313"/>
      <c r="HYD109" s="313"/>
      <c r="HYE109" s="313"/>
      <c r="HYF109" s="313"/>
      <c r="HYG109" s="313"/>
      <c r="HYH109" s="313"/>
      <c r="HYI109" s="313"/>
      <c r="HYJ109" s="313"/>
      <c r="HYK109" s="313"/>
      <c r="HYL109" s="313"/>
      <c r="HYM109" s="313"/>
      <c r="HYN109" s="313"/>
      <c r="HYO109" s="313"/>
      <c r="HYP109" s="313"/>
      <c r="HYQ109" s="313"/>
      <c r="HYR109" s="313"/>
      <c r="HYS109" s="313"/>
      <c r="HYT109" s="313"/>
      <c r="HYU109" s="313"/>
      <c r="HYV109" s="313"/>
      <c r="HYW109" s="313"/>
      <c r="HYX109" s="313"/>
      <c r="HYY109" s="313"/>
      <c r="HYZ109" s="313"/>
      <c r="HZA109" s="313"/>
      <c r="HZB109" s="313"/>
      <c r="HZC109" s="313"/>
      <c r="HZD109" s="313"/>
      <c r="HZE109" s="313"/>
      <c r="HZF109" s="313"/>
      <c r="HZG109" s="313"/>
      <c r="HZH109" s="313"/>
      <c r="HZI109" s="313"/>
      <c r="HZJ109" s="313"/>
      <c r="HZK109" s="313"/>
      <c r="HZL109" s="313"/>
      <c r="HZM109" s="313"/>
      <c r="HZN109" s="313"/>
      <c r="HZO109" s="313"/>
      <c r="HZP109" s="313"/>
      <c r="HZQ109" s="313"/>
      <c r="HZR109" s="313"/>
      <c r="HZS109" s="313"/>
      <c r="HZT109" s="313"/>
      <c r="HZU109" s="313"/>
      <c r="HZV109" s="313"/>
      <c r="HZW109" s="313"/>
      <c r="HZX109" s="313"/>
      <c r="HZY109" s="313"/>
      <c r="HZZ109" s="313"/>
      <c r="IAA109" s="313"/>
      <c r="IAB109" s="313"/>
      <c r="IAC109" s="313"/>
      <c r="IAD109" s="313"/>
      <c r="IAE109" s="313"/>
      <c r="IAF109" s="313"/>
      <c r="IAG109" s="313"/>
      <c r="IAH109" s="313"/>
      <c r="IAI109" s="313"/>
      <c r="IAJ109" s="313"/>
      <c r="IAK109" s="313"/>
      <c r="IAL109" s="313"/>
      <c r="IAM109" s="313"/>
      <c r="IAN109" s="313"/>
      <c r="IAO109" s="313"/>
      <c r="IAP109" s="313"/>
      <c r="IAQ109" s="313"/>
      <c r="IAR109" s="313"/>
      <c r="IAS109" s="313"/>
      <c r="IAT109" s="313"/>
      <c r="IAU109" s="313"/>
      <c r="IAV109" s="313"/>
      <c r="IAW109" s="313"/>
      <c r="IAX109" s="313"/>
      <c r="IAY109" s="313"/>
      <c r="IAZ109" s="313"/>
      <c r="IBA109" s="313"/>
      <c r="IBB109" s="313"/>
      <c r="IBC109" s="313"/>
      <c r="IBD109" s="313"/>
      <c r="IBE109" s="313"/>
      <c r="IBF109" s="313"/>
      <c r="IBG109" s="313"/>
      <c r="IBH109" s="313"/>
      <c r="IBI109" s="313"/>
      <c r="IBJ109" s="313"/>
      <c r="IBK109" s="313"/>
      <c r="IBL109" s="313"/>
      <c r="IBM109" s="313"/>
      <c r="IBN109" s="313"/>
      <c r="IBO109" s="313"/>
      <c r="IBP109" s="313"/>
      <c r="IBQ109" s="313"/>
      <c r="IBR109" s="313"/>
      <c r="IBS109" s="313"/>
      <c r="IBT109" s="313"/>
      <c r="IBU109" s="313"/>
      <c r="IBV109" s="313"/>
      <c r="IBW109" s="313"/>
      <c r="IBX109" s="313"/>
      <c r="IBY109" s="313"/>
      <c r="IBZ109" s="313"/>
      <c r="ICA109" s="313"/>
      <c r="ICB109" s="313"/>
      <c r="ICC109" s="313"/>
      <c r="ICD109" s="313"/>
      <c r="ICE109" s="313"/>
      <c r="ICF109" s="313"/>
      <c r="ICG109" s="313"/>
      <c r="ICH109" s="313"/>
      <c r="ICI109" s="313"/>
      <c r="ICJ109" s="313"/>
      <c r="ICK109" s="313"/>
      <c r="ICL109" s="313"/>
      <c r="ICM109" s="313"/>
      <c r="ICN109" s="313"/>
      <c r="ICO109" s="313"/>
      <c r="ICP109" s="313"/>
      <c r="ICQ109" s="313"/>
      <c r="ICR109" s="313"/>
      <c r="ICS109" s="313"/>
      <c r="ICT109" s="313"/>
      <c r="ICU109" s="313"/>
      <c r="ICV109" s="313"/>
      <c r="ICW109" s="313"/>
      <c r="ICX109" s="313"/>
      <c r="ICY109" s="313"/>
      <c r="ICZ109" s="313"/>
      <c r="IDA109" s="313"/>
      <c r="IDB109" s="313"/>
      <c r="IDC109" s="313"/>
      <c r="IDD109" s="313"/>
      <c r="IDE109" s="313"/>
      <c r="IDF109" s="313"/>
      <c r="IDG109" s="313"/>
      <c r="IDH109" s="313"/>
      <c r="IDI109" s="313"/>
      <c r="IDJ109" s="313"/>
      <c r="IDK109" s="313"/>
      <c r="IDL109" s="313"/>
      <c r="IDM109" s="313"/>
      <c r="IDN109" s="313"/>
      <c r="IDO109" s="313"/>
      <c r="IDP109" s="313"/>
      <c r="IDQ109" s="313"/>
      <c r="IDR109" s="313"/>
      <c r="IDS109" s="313"/>
      <c r="IDT109" s="313"/>
      <c r="IDU109" s="313"/>
      <c r="IDV109" s="313"/>
      <c r="IDW109" s="313"/>
      <c r="IDX109" s="313"/>
      <c r="IDY109" s="313"/>
      <c r="IDZ109" s="313"/>
      <c r="IEA109" s="313"/>
      <c r="IEB109" s="313"/>
      <c r="IEC109" s="313"/>
      <c r="IED109" s="313"/>
      <c r="IEE109" s="313"/>
      <c r="IEF109" s="313"/>
      <c r="IEG109" s="313"/>
      <c r="IEH109" s="313"/>
      <c r="IEI109" s="313"/>
      <c r="IEJ109" s="313"/>
      <c r="IEK109" s="313"/>
      <c r="IEL109" s="313"/>
      <c r="IEM109" s="313"/>
      <c r="IEN109" s="313"/>
      <c r="IEO109" s="313"/>
      <c r="IEP109" s="313"/>
      <c r="IEQ109" s="313"/>
      <c r="IER109" s="313"/>
      <c r="IES109" s="313"/>
      <c r="IET109" s="313"/>
      <c r="IEU109" s="313"/>
      <c r="IEV109" s="313"/>
      <c r="IEW109" s="313"/>
      <c r="IEX109" s="313"/>
      <c r="IEY109" s="313"/>
      <c r="IEZ109" s="313"/>
      <c r="IFA109" s="313"/>
      <c r="IFB109" s="313"/>
      <c r="IFC109" s="313"/>
      <c r="IFD109" s="313"/>
      <c r="IFE109" s="313"/>
      <c r="IFF109" s="313"/>
      <c r="IFG109" s="313"/>
      <c r="IFH109" s="313"/>
      <c r="IFI109" s="313"/>
      <c r="IFJ109" s="313"/>
      <c r="IFK109" s="313"/>
      <c r="IFL109" s="313"/>
      <c r="IFM109" s="313"/>
      <c r="IFN109" s="313"/>
      <c r="IFO109" s="313"/>
      <c r="IFP109" s="313"/>
      <c r="IFQ109" s="313"/>
      <c r="IFR109" s="313"/>
      <c r="IFS109" s="313"/>
      <c r="IFT109" s="313"/>
      <c r="IFU109" s="313"/>
      <c r="IFV109" s="313"/>
      <c r="IFW109" s="313"/>
      <c r="IFX109" s="313"/>
      <c r="IFY109" s="313"/>
      <c r="IFZ109" s="313"/>
      <c r="IGA109" s="313"/>
      <c r="IGB109" s="313"/>
      <c r="IGC109" s="313"/>
      <c r="IGD109" s="313"/>
      <c r="IGE109" s="313"/>
      <c r="IGF109" s="313"/>
      <c r="IGG109" s="313"/>
      <c r="IGH109" s="313"/>
      <c r="IGI109" s="313"/>
      <c r="IGJ109" s="313"/>
      <c r="IGK109" s="313"/>
      <c r="IGL109" s="313"/>
      <c r="IGM109" s="313"/>
      <c r="IGN109" s="313"/>
      <c r="IGO109" s="313"/>
      <c r="IGP109" s="313"/>
      <c r="IGQ109" s="313"/>
      <c r="IGR109" s="313"/>
      <c r="IGS109" s="313"/>
      <c r="IGT109" s="313"/>
      <c r="IGU109" s="313"/>
      <c r="IGV109" s="313"/>
      <c r="IGW109" s="313"/>
      <c r="IGX109" s="313"/>
      <c r="IGY109" s="313"/>
      <c r="IGZ109" s="313"/>
      <c r="IHA109" s="313"/>
      <c r="IHB109" s="313"/>
      <c r="IHC109" s="313"/>
      <c r="IHD109" s="313"/>
      <c r="IHE109" s="313"/>
      <c r="IHF109" s="313"/>
      <c r="IHG109" s="313"/>
      <c r="IHH109" s="313"/>
      <c r="IHI109" s="313"/>
      <c r="IHJ109" s="313"/>
      <c r="IHK109" s="313"/>
      <c r="IHL109" s="313"/>
      <c r="IHM109" s="313"/>
      <c r="IHN109" s="313"/>
      <c r="IHO109" s="313"/>
      <c r="IHP109" s="313"/>
      <c r="IHQ109" s="313"/>
      <c r="IHR109" s="313"/>
      <c r="IHS109" s="313"/>
      <c r="IHT109" s="313"/>
      <c r="IHU109" s="313"/>
      <c r="IHV109" s="313"/>
      <c r="IHW109" s="313"/>
      <c r="IHX109" s="313"/>
      <c r="IHY109" s="313"/>
      <c r="IHZ109" s="313"/>
      <c r="IIA109" s="313"/>
      <c r="IIB109" s="313"/>
      <c r="IIC109" s="313"/>
      <c r="IID109" s="313"/>
      <c r="IIE109" s="313"/>
      <c r="IIF109" s="313"/>
      <c r="IIG109" s="313"/>
      <c r="IIH109" s="313"/>
      <c r="III109" s="313"/>
      <c r="IIJ109" s="313"/>
      <c r="IIK109" s="313"/>
      <c r="IIL109" s="313"/>
      <c r="IIM109" s="313"/>
      <c r="IIN109" s="313"/>
      <c r="IIO109" s="313"/>
      <c r="IIP109" s="313"/>
      <c r="IIQ109" s="313"/>
      <c r="IIR109" s="313"/>
      <c r="IIS109" s="313"/>
      <c r="IIT109" s="313"/>
      <c r="IIU109" s="313"/>
      <c r="IIV109" s="313"/>
      <c r="IIW109" s="313"/>
      <c r="IIX109" s="313"/>
      <c r="IIY109" s="313"/>
      <c r="IIZ109" s="313"/>
      <c r="IJA109" s="313"/>
      <c r="IJB109" s="313"/>
      <c r="IJC109" s="313"/>
      <c r="IJD109" s="313"/>
      <c r="IJE109" s="313"/>
      <c r="IJF109" s="313"/>
      <c r="IJG109" s="313"/>
      <c r="IJH109" s="313"/>
      <c r="IJI109" s="313"/>
      <c r="IJJ109" s="313"/>
      <c r="IJK109" s="313"/>
      <c r="IJL109" s="313"/>
      <c r="IJM109" s="313"/>
      <c r="IJN109" s="313"/>
      <c r="IJO109" s="313"/>
      <c r="IJP109" s="313"/>
      <c r="IJQ109" s="313"/>
      <c r="IJR109" s="313"/>
      <c r="IJS109" s="313"/>
      <c r="IJT109" s="313"/>
      <c r="IJU109" s="313"/>
      <c r="IJV109" s="313"/>
      <c r="IJW109" s="313"/>
      <c r="IJX109" s="313"/>
      <c r="IJY109" s="313"/>
      <c r="IJZ109" s="313"/>
      <c r="IKA109" s="313"/>
      <c r="IKB109" s="313"/>
      <c r="IKC109" s="313"/>
      <c r="IKD109" s="313"/>
      <c r="IKE109" s="313"/>
      <c r="IKF109" s="313"/>
      <c r="IKG109" s="313"/>
      <c r="IKH109" s="313"/>
      <c r="IKI109" s="313"/>
      <c r="IKJ109" s="313"/>
      <c r="IKK109" s="313"/>
      <c r="IKL109" s="313"/>
      <c r="IKM109" s="313"/>
      <c r="IKN109" s="313"/>
      <c r="IKO109" s="313"/>
      <c r="IKP109" s="313"/>
      <c r="IKQ109" s="313"/>
      <c r="IKR109" s="313"/>
      <c r="IKS109" s="313"/>
      <c r="IKT109" s="313"/>
      <c r="IKU109" s="313"/>
      <c r="IKV109" s="313"/>
      <c r="IKW109" s="313"/>
      <c r="IKX109" s="313"/>
      <c r="IKY109" s="313"/>
      <c r="IKZ109" s="313"/>
      <c r="ILA109" s="313"/>
      <c r="ILB109" s="313"/>
      <c r="ILC109" s="313"/>
      <c r="ILD109" s="313"/>
      <c r="ILE109" s="313"/>
      <c r="ILF109" s="313"/>
      <c r="ILG109" s="313"/>
      <c r="ILH109" s="313"/>
      <c r="ILI109" s="313"/>
      <c r="ILJ109" s="313"/>
      <c r="ILK109" s="313"/>
      <c r="ILL109" s="313"/>
      <c r="ILM109" s="313"/>
      <c r="ILN109" s="313"/>
      <c r="ILO109" s="313"/>
      <c r="ILP109" s="313"/>
      <c r="ILQ109" s="313"/>
      <c r="ILR109" s="313"/>
      <c r="ILS109" s="313"/>
      <c r="ILT109" s="313"/>
      <c r="ILU109" s="313"/>
      <c r="ILV109" s="313"/>
      <c r="ILW109" s="313"/>
      <c r="ILX109" s="313"/>
      <c r="ILY109" s="313"/>
      <c r="ILZ109" s="313"/>
      <c r="IMA109" s="313"/>
      <c r="IMB109" s="313"/>
      <c r="IMC109" s="313"/>
      <c r="IMD109" s="313"/>
      <c r="IME109" s="313"/>
      <c r="IMF109" s="313"/>
      <c r="IMG109" s="313"/>
      <c r="IMH109" s="313"/>
      <c r="IMI109" s="313"/>
      <c r="IMJ109" s="313"/>
      <c r="IMK109" s="313"/>
      <c r="IML109" s="313"/>
      <c r="IMM109" s="313"/>
      <c r="IMN109" s="313"/>
      <c r="IMO109" s="313"/>
      <c r="IMP109" s="313"/>
      <c r="IMQ109" s="313"/>
      <c r="IMR109" s="313"/>
      <c r="IMS109" s="313"/>
      <c r="IMT109" s="313"/>
      <c r="IMU109" s="313"/>
      <c r="IMV109" s="313"/>
      <c r="IMW109" s="313"/>
      <c r="IMX109" s="313"/>
      <c r="IMY109" s="313"/>
      <c r="IMZ109" s="313"/>
      <c r="INA109" s="313"/>
      <c r="INB109" s="313"/>
      <c r="INC109" s="313"/>
      <c r="IND109" s="313"/>
      <c r="INE109" s="313"/>
      <c r="INF109" s="313"/>
      <c r="ING109" s="313"/>
      <c r="INH109" s="313"/>
      <c r="INI109" s="313"/>
      <c r="INJ109" s="313"/>
      <c r="INK109" s="313"/>
      <c r="INL109" s="313"/>
      <c r="INM109" s="313"/>
      <c r="INN109" s="313"/>
      <c r="INO109" s="313"/>
      <c r="INP109" s="313"/>
      <c r="INQ109" s="313"/>
      <c r="INR109" s="313"/>
      <c r="INS109" s="313"/>
      <c r="INT109" s="313"/>
      <c r="INU109" s="313"/>
      <c r="INV109" s="313"/>
      <c r="INW109" s="313"/>
      <c r="INX109" s="313"/>
      <c r="INY109" s="313"/>
      <c r="INZ109" s="313"/>
      <c r="IOA109" s="313"/>
      <c r="IOB109" s="313"/>
      <c r="IOC109" s="313"/>
      <c r="IOD109" s="313"/>
      <c r="IOE109" s="313"/>
      <c r="IOF109" s="313"/>
      <c r="IOG109" s="313"/>
      <c r="IOH109" s="313"/>
      <c r="IOI109" s="313"/>
      <c r="IOJ109" s="313"/>
      <c r="IOK109" s="313"/>
      <c r="IOL109" s="313"/>
      <c r="IOM109" s="313"/>
      <c r="ION109" s="313"/>
      <c r="IOO109" s="313"/>
      <c r="IOP109" s="313"/>
      <c r="IOQ109" s="313"/>
      <c r="IOR109" s="313"/>
      <c r="IOS109" s="313"/>
      <c r="IOT109" s="313"/>
      <c r="IOU109" s="313"/>
      <c r="IOV109" s="313"/>
      <c r="IOW109" s="313"/>
      <c r="IOX109" s="313"/>
      <c r="IOY109" s="313"/>
      <c r="IOZ109" s="313"/>
      <c r="IPA109" s="313"/>
      <c r="IPB109" s="313"/>
      <c r="IPC109" s="313"/>
      <c r="IPD109" s="313"/>
      <c r="IPE109" s="313"/>
      <c r="IPF109" s="313"/>
      <c r="IPG109" s="313"/>
      <c r="IPH109" s="313"/>
      <c r="IPI109" s="313"/>
      <c r="IPJ109" s="313"/>
      <c r="IPK109" s="313"/>
      <c r="IPL109" s="313"/>
      <c r="IPM109" s="313"/>
      <c r="IPN109" s="313"/>
      <c r="IPO109" s="313"/>
      <c r="IPP109" s="313"/>
      <c r="IPQ109" s="313"/>
      <c r="IPR109" s="313"/>
      <c r="IPS109" s="313"/>
      <c r="IPT109" s="313"/>
      <c r="IPU109" s="313"/>
      <c r="IPV109" s="313"/>
      <c r="IPW109" s="313"/>
      <c r="IPX109" s="313"/>
      <c r="IPY109" s="313"/>
      <c r="IPZ109" s="313"/>
      <c r="IQA109" s="313"/>
      <c r="IQB109" s="313"/>
      <c r="IQC109" s="313"/>
      <c r="IQD109" s="313"/>
      <c r="IQE109" s="313"/>
      <c r="IQF109" s="313"/>
      <c r="IQG109" s="313"/>
      <c r="IQH109" s="313"/>
      <c r="IQI109" s="313"/>
      <c r="IQJ109" s="313"/>
      <c r="IQK109" s="313"/>
      <c r="IQL109" s="313"/>
      <c r="IQM109" s="313"/>
      <c r="IQN109" s="313"/>
      <c r="IQO109" s="313"/>
      <c r="IQP109" s="313"/>
      <c r="IQQ109" s="313"/>
      <c r="IQR109" s="313"/>
      <c r="IQS109" s="313"/>
      <c r="IQT109" s="313"/>
      <c r="IQU109" s="313"/>
      <c r="IQV109" s="313"/>
      <c r="IQW109" s="313"/>
      <c r="IQX109" s="313"/>
      <c r="IQY109" s="313"/>
      <c r="IQZ109" s="313"/>
      <c r="IRA109" s="313"/>
      <c r="IRB109" s="313"/>
      <c r="IRC109" s="313"/>
      <c r="IRD109" s="313"/>
      <c r="IRE109" s="313"/>
      <c r="IRF109" s="313"/>
      <c r="IRG109" s="313"/>
      <c r="IRH109" s="313"/>
      <c r="IRI109" s="313"/>
      <c r="IRJ109" s="313"/>
      <c r="IRK109" s="313"/>
      <c r="IRL109" s="313"/>
      <c r="IRM109" s="313"/>
      <c r="IRN109" s="313"/>
      <c r="IRO109" s="313"/>
      <c r="IRP109" s="313"/>
      <c r="IRQ109" s="313"/>
      <c r="IRR109" s="313"/>
      <c r="IRS109" s="313"/>
      <c r="IRT109" s="313"/>
      <c r="IRU109" s="313"/>
      <c r="IRV109" s="313"/>
      <c r="IRW109" s="313"/>
      <c r="IRX109" s="313"/>
      <c r="IRY109" s="313"/>
      <c r="IRZ109" s="313"/>
      <c r="ISA109" s="313"/>
      <c r="ISB109" s="313"/>
      <c r="ISC109" s="313"/>
      <c r="ISD109" s="313"/>
      <c r="ISE109" s="313"/>
      <c r="ISF109" s="313"/>
      <c r="ISG109" s="313"/>
      <c r="ISH109" s="313"/>
      <c r="ISI109" s="313"/>
      <c r="ISJ109" s="313"/>
      <c r="ISK109" s="313"/>
      <c r="ISL109" s="313"/>
      <c r="ISM109" s="313"/>
      <c r="ISN109" s="313"/>
      <c r="ISO109" s="313"/>
      <c r="ISP109" s="313"/>
      <c r="ISQ109" s="313"/>
      <c r="ISR109" s="313"/>
      <c r="ISS109" s="313"/>
      <c r="IST109" s="313"/>
      <c r="ISU109" s="313"/>
      <c r="ISV109" s="313"/>
      <c r="ISW109" s="313"/>
      <c r="ISX109" s="313"/>
      <c r="ISY109" s="313"/>
      <c r="ISZ109" s="313"/>
      <c r="ITA109" s="313"/>
      <c r="ITB109" s="313"/>
      <c r="ITC109" s="313"/>
      <c r="ITD109" s="313"/>
      <c r="ITE109" s="313"/>
      <c r="ITF109" s="313"/>
      <c r="ITG109" s="313"/>
      <c r="ITH109" s="313"/>
      <c r="ITI109" s="313"/>
      <c r="ITJ109" s="313"/>
      <c r="ITK109" s="313"/>
      <c r="ITL109" s="313"/>
      <c r="ITM109" s="313"/>
      <c r="ITN109" s="313"/>
      <c r="ITO109" s="313"/>
      <c r="ITP109" s="313"/>
      <c r="ITQ109" s="313"/>
      <c r="ITR109" s="313"/>
      <c r="ITS109" s="313"/>
      <c r="ITT109" s="313"/>
      <c r="ITU109" s="313"/>
      <c r="ITV109" s="313"/>
      <c r="ITW109" s="313"/>
      <c r="ITX109" s="313"/>
      <c r="ITY109" s="313"/>
      <c r="ITZ109" s="313"/>
      <c r="IUA109" s="313"/>
      <c r="IUB109" s="313"/>
      <c r="IUC109" s="313"/>
      <c r="IUD109" s="313"/>
      <c r="IUE109" s="313"/>
      <c r="IUF109" s="313"/>
      <c r="IUG109" s="313"/>
      <c r="IUH109" s="313"/>
      <c r="IUI109" s="313"/>
      <c r="IUJ109" s="313"/>
      <c r="IUK109" s="313"/>
      <c r="IUL109" s="313"/>
      <c r="IUM109" s="313"/>
      <c r="IUN109" s="313"/>
      <c r="IUO109" s="313"/>
      <c r="IUP109" s="313"/>
      <c r="IUQ109" s="313"/>
      <c r="IUR109" s="313"/>
      <c r="IUS109" s="313"/>
      <c r="IUT109" s="313"/>
      <c r="IUU109" s="313"/>
      <c r="IUV109" s="313"/>
      <c r="IUW109" s="313"/>
      <c r="IUX109" s="313"/>
      <c r="IUY109" s="313"/>
      <c r="IUZ109" s="313"/>
      <c r="IVA109" s="313"/>
      <c r="IVB109" s="313"/>
      <c r="IVC109" s="313"/>
      <c r="IVD109" s="313"/>
      <c r="IVE109" s="313"/>
      <c r="IVF109" s="313"/>
      <c r="IVG109" s="313"/>
      <c r="IVH109" s="313"/>
      <c r="IVI109" s="313"/>
      <c r="IVJ109" s="313"/>
      <c r="IVK109" s="313"/>
      <c r="IVL109" s="313"/>
      <c r="IVM109" s="313"/>
      <c r="IVN109" s="313"/>
      <c r="IVO109" s="313"/>
      <c r="IVP109" s="313"/>
      <c r="IVQ109" s="313"/>
      <c r="IVR109" s="313"/>
      <c r="IVS109" s="313"/>
      <c r="IVT109" s="313"/>
      <c r="IVU109" s="313"/>
      <c r="IVV109" s="313"/>
      <c r="IVW109" s="313"/>
      <c r="IVX109" s="313"/>
      <c r="IVY109" s="313"/>
      <c r="IVZ109" s="313"/>
      <c r="IWA109" s="313"/>
      <c r="IWB109" s="313"/>
      <c r="IWC109" s="313"/>
      <c r="IWD109" s="313"/>
      <c r="IWE109" s="313"/>
      <c r="IWF109" s="313"/>
      <c r="IWG109" s="313"/>
      <c r="IWH109" s="313"/>
      <c r="IWI109" s="313"/>
      <c r="IWJ109" s="313"/>
      <c r="IWK109" s="313"/>
      <c r="IWL109" s="313"/>
      <c r="IWM109" s="313"/>
      <c r="IWN109" s="313"/>
      <c r="IWO109" s="313"/>
      <c r="IWP109" s="313"/>
      <c r="IWQ109" s="313"/>
      <c r="IWR109" s="313"/>
      <c r="IWS109" s="313"/>
      <c r="IWT109" s="313"/>
      <c r="IWU109" s="313"/>
      <c r="IWV109" s="313"/>
      <c r="IWW109" s="313"/>
      <c r="IWX109" s="313"/>
      <c r="IWY109" s="313"/>
      <c r="IWZ109" s="313"/>
      <c r="IXA109" s="313"/>
      <c r="IXB109" s="313"/>
      <c r="IXC109" s="313"/>
      <c r="IXD109" s="313"/>
      <c r="IXE109" s="313"/>
      <c r="IXF109" s="313"/>
      <c r="IXG109" s="313"/>
      <c r="IXH109" s="313"/>
      <c r="IXI109" s="313"/>
      <c r="IXJ109" s="313"/>
      <c r="IXK109" s="313"/>
      <c r="IXL109" s="313"/>
      <c r="IXM109" s="313"/>
      <c r="IXN109" s="313"/>
      <c r="IXO109" s="313"/>
      <c r="IXP109" s="313"/>
      <c r="IXQ109" s="313"/>
      <c r="IXR109" s="313"/>
      <c r="IXS109" s="313"/>
      <c r="IXT109" s="313"/>
      <c r="IXU109" s="313"/>
      <c r="IXV109" s="313"/>
      <c r="IXW109" s="313"/>
      <c r="IXX109" s="313"/>
      <c r="IXY109" s="313"/>
      <c r="IXZ109" s="313"/>
      <c r="IYA109" s="313"/>
      <c r="IYB109" s="313"/>
      <c r="IYC109" s="313"/>
      <c r="IYD109" s="313"/>
      <c r="IYE109" s="313"/>
      <c r="IYF109" s="313"/>
      <c r="IYG109" s="313"/>
      <c r="IYH109" s="313"/>
      <c r="IYI109" s="313"/>
      <c r="IYJ109" s="313"/>
      <c r="IYK109" s="313"/>
      <c r="IYL109" s="313"/>
      <c r="IYM109" s="313"/>
      <c r="IYN109" s="313"/>
      <c r="IYO109" s="313"/>
      <c r="IYP109" s="313"/>
      <c r="IYQ109" s="313"/>
      <c r="IYR109" s="313"/>
      <c r="IYS109" s="313"/>
      <c r="IYT109" s="313"/>
      <c r="IYU109" s="313"/>
      <c r="IYV109" s="313"/>
      <c r="IYW109" s="313"/>
      <c r="IYX109" s="313"/>
      <c r="IYY109" s="313"/>
      <c r="IYZ109" s="313"/>
      <c r="IZA109" s="313"/>
      <c r="IZB109" s="313"/>
      <c r="IZC109" s="313"/>
      <c r="IZD109" s="313"/>
      <c r="IZE109" s="313"/>
      <c r="IZF109" s="313"/>
      <c r="IZG109" s="313"/>
      <c r="IZH109" s="313"/>
      <c r="IZI109" s="313"/>
      <c r="IZJ109" s="313"/>
      <c r="IZK109" s="313"/>
      <c r="IZL109" s="313"/>
      <c r="IZM109" s="313"/>
      <c r="IZN109" s="313"/>
      <c r="IZO109" s="313"/>
      <c r="IZP109" s="313"/>
      <c r="IZQ109" s="313"/>
      <c r="IZR109" s="313"/>
      <c r="IZS109" s="313"/>
      <c r="IZT109" s="313"/>
      <c r="IZU109" s="313"/>
      <c r="IZV109" s="313"/>
      <c r="IZW109" s="313"/>
      <c r="IZX109" s="313"/>
      <c r="IZY109" s="313"/>
      <c r="IZZ109" s="313"/>
      <c r="JAA109" s="313"/>
      <c r="JAB109" s="313"/>
      <c r="JAC109" s="313"/>
      <c r="JAD109" s="313"/>
      <c r="JAE109" s="313"/>
      <c r="JAF109" s="313"/>
      <c r="JAG109" s="313"/>
      <c r="JAH109" s="313"/>
      <c r="JAI109" s="313"/>
      <c r="JAJ109" s="313"/>
      <c r="JAK109" s="313"/>
      <c r="JAL109" s="313"/>
      <c r="JAM109" s="313"/>
      <c r="JAN109" s="313"/>
      <c r="JAO109" s="313"/>
      <c r="JAP109" s="313"/>
      <c r="JAQ109" s="313"/>
      <c r="JAR109" s="313"/>
      <c r="JAS109" s="313"/>
      <c r="JAT109" s="313"/>
      <c r="JAU109" s="313"/>
      <c r="JAV109" s="313"/>
      <c r="JAW109" s="313"/>
      <c r="JAX109" s="313"/>
      <c r="JAY109" s="313"/>
      <c r="JAZ109" s="313"/>
      <c r="JBA109" s="313"/>
      <c r="JBB109" s="313"/>
      <c r="JBC109" s="313"/>
      <c r="JBD109" s="313"/>
      <c r="JBE109" s="313"/>
      <c r="JBF109" s="313"/>
      <c r="JBG109" s="313"/>
      <c r="JBH109" s="313"/>
      <c r="JBI109" s="313"/>
      <c r="JBJ109" s="313"/>
      <c r="JBK109" s="313"/>
      <c r="JBL109" s="313"/>
      <c r="JBM109" s="313"/>
      <c r="JBN109" s="313"/>
      <c r="JBO109" s="313"/>
      <c r="JBP109" s="313"/>
      <c r="JBQ109" s="313"/>
      <c r="JBR109" s="313"/>
      <c r="JBS109" s="313"/>
      <c r="JBT109" s="313"/>
      <c r="JBU109" s="313"/>
      <c r="JBV109" s="313"/>
      <c r="JBW109" s="313"/>
      <c r="JBX109" s="313"/>
      <c r="JBY109" s="313"/>
      <c r="JBZ109" s="313"/>
      <c r="JCA109" s="313"/>
      <c r="JCB109" s="313"/>
      <c r="JCC109" s="313"/>
      <c r="JCD109" s="313"/>
      <c r="JCE109" s="313"/>
      <c r="JCF109" s="313"/>
      <c r="JCG109" s="313"/>
      <c r="JCH109" s="313"/>
      <c r="JCI109" s="313"/>
      <c r="JCJ109" s="313"/>
      <c r="JCK109" s="313"/>
      <c r="JCL109" s="313"/>
      <c r="JCM109" s="313"/>
      <c r="JCN109" s="313"/>
      <c r="JCO109" s="313"/>
      <c r="JCP109" s="313"/>
      <c r="JCQ109" s="313"/>
      <c r="JCR109" s="313"/>
      <c r="JCS109" s="313"/>
      <c r="JCT109" s="313"/>
      <c r="JCU109" s="313"/>
      <c r="JCV109" s="313"/>
      <c r="JCW109" s="313"/>
      <c r="JCX109" s="313"/>
      <c r="JCY109" s="313"/>
      <c r="JCZ109" s="313"/>
      <c r="JDA109" s="313"/>
      <c r="JDB109" s="313"/>
      <c r="JDC109" s="313"/>
      <c r="JDD109" s="313"/>
      <c r="JDE109" s="313"/>
      <c r="JDF109" s="313"/>
      <c r="JDG109" s="313"/>
      <c r="JDH109" s="313"/>
      <c r="JDI109" s="313"/>
      <c r="JDJ109" s="313"/>
      <c r="JDK109" s="313"/>
      <c r="JDL109" s="313"/>
      <c r="JDM109" s="313"/>
      <c r="JDN109" s="313"/>
      <c r="JDO109" s="313"/>
      <c r="JDP109" s="313"/>
      <c r="JDQ109" s="313"/>
      <c r="JDR109" s="313"/>
      <c r="JDS109" s="313"/>
      <c r="JDT109" s="313"/>
      <c r="JDU109" s="313"/>
      <c r="JDV109" s="313"/>
      <c r="JDW109" s="313"/>
      <c r="JDX109" s="313"/>
      <c r="JDY109" s="313"/>
      <c r="JDZ109" s="313"/>
      <c r="JEA109" s="313"/>
      <c r="JEB109" s="313"/>
      <c r="JEC109" s="313"/>
      <c r="JED109" s="313"/>
      <c r="JEE109" s="313"/>
      <c r="JEF109" s="313"/>
      <c r="JEG109" s="313"/>
      <c r="JEH109" s="313"/>
      <c r="JEI109" s="313"/>
      <c r="JEJ109" s="313"/>
      <c r="JEK109" s="313"/>
      <c r="JEL109" s="313"/>
      <c r="JEM109" s="313"/>
      <c r="JEN109" s="313"/>
      <c r="JEO109" s="313"/>
      <c r="JEP109" s="313"/>
      <c r="JEQ109" s="313"/>
      <c r="JER109" s="313"/>
      <c r="JES109" s="313"/>
      <c r="JET109" s="313"/>
      <c r="JEU109" s="313"/>
      <c r="JEV109" s="313"/>
      <c r="JEW109" s="313"/>
      <c r="JEX109" s="313"/>
      <c r="JEY109" s="313"/>
      <c r="JEZ109" s="313"/>
      <c r="JFA109" s="313"/>
      <c r="JFB109" s="313"/>
      <c r="JFC109" s="313"/>
      <c r="JFD109" s="313"/>
      <c r="JFE109" s="313"/>
      <c r="JFF109" s="313"/>
      <c r="JFG109" s="313"/>
      <c r="JFH109" s="313"/>
      <c r="JFI109" s="313"/>
      <c r="JFJ109" s="313"/>
      <c r="JFK109" s="313"/>
      <c r="JFL109" s="313"/>
      <c r="JFM109" s="313"/>
      <c r="JFN109" s="313"/>
      <c r="JFO109" s="313"/>
      <c r="JFP109" s="313"/>
      <c r="JFQ109" s="313"/>
      <c r="JFR109" s="313"/>
      <c r="JFS109" s="313"/>
      <c r="JFT109" s="313"/>
      <c r="JFU109" s="313"/>
      <c r="JFV109" s="313"/>
      <c r="JFW109" s="313"/>
      <c r="JFX109" s="313"/>
      <c r="JFY109" s="313"/>
      <c r="JFZ109" s="313"/>
      <c r="JGA109" s="313"/>
      <c r="JGB109" s="313"/>
      <c r="JGC109" s="313"/>
      <c r="JGD109" s="313"/>
      <c r="JGE109" s="313"/>
      <c r="JGF109" s="313"/>
      <c r="JGG109" s="313"/>
      <c r="JGH109" s="313"/>
      <c r="JGI109" s="313"/>
      <c r="JGJ109" s="313"/>
      <c r="JGK109" s="313"/>
      <c r="JGL109" s="313"/>
      <c r="JGM109" s="313"/>
      <c r="JGN109" s="313"/>
      <c r="JGO109" s="313"/>
      <c r="JGP109" s="313"/>
      <c r="JGQ109" s="313"/>
      <c r="JGR109" s="313"/>
      <c r="JGS109" s="313"/>
      <c r="JGT109" s="313"/>
      <c r="JGU109" s="313"/>
      <c r="JGV109" s="313"/>
      <c r="JGW109" s="313"/>
      <c r="JGX109" s="313"/>
      <c r="JGY109" s="313"/>
      <c r="JGZ109" s="313"/>
      <c r="JHA109" s="313"/>
      <c r="JHB109" s="313"/>
      <c r="JHC109" s="313"/>
      <c r="JHD109" s="313"/>
      <c r="JHE109" s="313"/>
      <c r="JHF109" s="313"/>
      <c r="JHG109" s="313"/>
      <c r="JHH109" s="313"/>
      <c r="JHI109" s="313"/>
      <c r="JHJ109" s="313"/>
      <c r="JHK109" s="313"/>
      <c r="JHL109" s="313"/>
      <c r="JHM109" s="313"/>
      <c r="JHN109" s="313"/>
      <c r="JHO109" s="313"/>
      <c r="JHP109" s="313"/>
      <c r="JHQ109" s="313"/>
      <c r="JHR109" s="313"/>
      <c r="JHS109" s="313"/>
      <c r="JHT109" s="313"/>
      <c r="JHU109" s="313"/>
      <c r="JHV109" s="313"/>
      <c r="JHW109" s="313"/>
      <c r="JHX109" s="313"/>
      <c r="JHY109" s="313"/>
      <c r="JHZ109" s="313"/>
      <c r="JIA109" s="313"/>
      <c r="JIB109" s="313"/>
      <c r="JIC109" s="313"/>
      <c r="JID109" s="313"/>
      <c r="JIE109" s="313"/>
      <c r="JIF109" s="313"/>
      <c r="JIG109" s="313"/>
      <c r="JIH109" s="313"/>
      <c r="JII109" s="313"/>
      <c r="JIJ109" s="313"/>
      <c r="JIK109" s="313"/>
      <c r="JIL109" s="313"/>
      <c r="JIM109" s="313"/>
      <c r="JIN109" s="313"/>
      <c r="JIO109" s="313"/>
      <c r="JIP109" s="313"/>
      <c r="JIQ109" s="313"/>
      <c r="JIR109" s="313"/>
      <c r="JIS109" s="313"/>
      <c r="JIT109" s="313"/>
      <c r="JIU109" s="313"/>
      <c r="JIV109" s="313"/>
      <c r="JIW109" s="313"/>
      <c r="JIX109" s="313"/>
      <c r="JIY109" s="313"/>
      <c r="JIZ109" s="313"/>
      <c r="JJA109" s="313"/>
      <c r="JJB109" s="313"/>
      <c r="JJC109" s="313"/>
      <c r="JJD109" s="313"/>
      <c r="JJE109" s="313"/>
      <c r="JJF109" s="313"/>
      <c r="JJG109" s="313"/>
      <c r="JJH109" s="313"/>
      <c r="JJI109" s="313"/>
      <c r="JJJ109" s="313"/>
      <c r="JJK109" s="313"/>
      <c r="JJL109" s="313"/>
      <c r="JJM109" s="313"/>
      <c r="JJN109" s="313"/>
      <c r="JJO109" s="313"/>
      <c r="JJP109" s="313"/>
      <c r="JJQ109" s="313"/>
      <c r="JJR109" s="313"/>
      <c r="JJS109" s="313"/>
      <c r="JJT109" s="313"/>
      <c r="JJU109" s="313"/>
      <c r="JJV109" s="313"/>
      <c r="JJW109" s="313"/>
      <c r="JJX109" s="313"/>
      <c r="JJY109" s="313"/>
      <c r="JJZ109" s="313"/>
      <c r="JKA109" s="313"/>
      <c r="JKB109" s="313"/>
      <c r="JKC109" s="313"/>
      <c r="JKD109" s="313"/>
      <c r="JKE109" s="313"/>
      <c r="JKF109" s="313"/>
      <c r="JKG109" s="313"/>
      <c r="JKH109" s="313"/>
      <c r="JKI109" s="313"/>
      <c r="JKJ109" s="313"/>
      <c r="JKK109" s="313"/>
      <c r="JKL109" s="313"/>
      <c r="JKM109" s="313"/>
      <c r="JKN109" s="313"/>
      <c r="JKO109" s="313"/>
      <c r="JKP109" s="313"/>
      <c r="JKQ109" s="313"/>
      <c r="JKR109" s="313"/>
      <c r="JKS109" s="313"/>
      <c r="JKT109" s="313"/>
      <c r="JKU109" s="313"/>
      <c r="JKV109" s="313"/>
      <c r="JKW109" s="313"/>
      <c r="JKX109" s="313"/>
      <c r="JKY109" s="313"/>
      <c r="JKZ109" s="313"/>
      <c r="JLA109" s="313"/>
      <c r="JLB109" s="313"/>
      <c r="JLC109" s="313"/>
      <c r="JLD109" s="313"/>
      <c r="JLE109" s="313"/>
      <c r="JLF109" s="313"/>
      <c r="JLG109" s="313"/>
      <c r="JLH109" s="313"/>
      <c r="JLI109" s="313"/>
      <c r="JLJ109" s="313"/>
      <c r="JLK109" s="313"/>
      <c r="JLL109" s="313"/>
      <c r="JLM109" s="313"/>
      <c r="JLN109" s="313"/>
      <c r="JLO109" s="313"/>
      <c r="JLP109" s="313"/>
      <c r="JLQ109" s="313"/>
      <c r="JLR109" s="313"/>
      <c r="JLS109" s="313"/>
      <c r="JLT109" s="313"/>
      <c r="JLU109" s="313"/>
      <c r="JLV109" s="313"/>
      <c r="JLW109" s="313"/>
      <c r="JLX109" s="313"/>
      <c r="JLY109" s="313"/>
      <c r="JLZ109" s="313"/>
      <c r="JMA109" s="313"/>
      <c r="JMB109" s="313"/>
      <c r="JMC109" s="313"/>
      <c r="JMD109" s="313"/>
      <c r="JME109" s="313"/>
      <c r="JMF109" s="313"/>
      <c r="JMG109" s="313"/>
      <c r="JMH109" s="313"/>
      <c r="JMI109" s="313"/>
      <c r="JMJ109" s="313"/>
      <c r="JMK109" s="313"/>
      <c r="JML109" s="313"/>
      <c r="JMM109" s="313"/>
      <c r="JMN109" s="313"/>
      <c r="JMO109" s="313"/>
      <c r="JMP109" s="313"/>
      <c r="JMQ109" s="313"/>
      <c r="JMR109" s="313"/>
      <c r="JMS109" s="313"/>
      <c r="JMT109" s="313"/>
      <c r="JMU109" s="313"/>
      <c r="JMV109" s="313"/>
      <c r="JMW109" s="313"/>
      <c r="JMX109" s="313"/>
      <c r="JMY109" s="313"/>
      <c r="JMZ109" s="313"/>
      <c r="JNA109" s="313"/>
      <c r="JNB109" s="313"/>
      <c r="JNC109" s="313"/>
      <c r="JND109" s="313"/>
      <c r="JNE109" s="313"/>
      <c r="JNF109" s="313"/>
      <c r="JNG109" s="313"/>
      <c r="JNH109" s="313"/>
      <c r="JNI109" s="313"/>
      <c r="JNJ109" s="313"/>
      <c r="JNK109" s="313"/>
      <c r="JNL109" s="313"/>
      <c r="JNM109" s="313"/>
      <c r="JNN109" s="313"/>
      <c r="JNO109" s="313"/>
      <c r="JNP109" s="313"/>
      <c r="JNQ109" s="313"/>
      <c r="JNR109" s="313"/>
      <c r="JNS109" s="313"/>
      <c r="JNT109" s="313"/>
      <c r="JNU109" s="313"/>
      <c r="JNV109" s="313"/>
      <c r="JNW109" s="313"/>
      <c r="JNX109" s="313"/>
      <c r="JNY109" s="313"/>
      <c r="JNZ109" s="313"/>
      <c r="JOA109" s="313"/>
      <c r="JOB109" s="313"/>
      <c r="JOC109" s="313"/>
      <c r="JOD109" s="313"/>
      <c r="JOE109" s="313"/>
      <c r="JOF109" s="313"/>
      <c r="JOG109" s="313"/>
      <c r="JOH109" s="313"/>
      <c r="JOI109" s="313"/>
      <c r="JOJ109" s="313"/>
      <c r="JOK109" s="313"/>
      <c r="JOL109" s="313"/>
      <c r="JOM109" s="313"/>
      <c r="JON109" s="313"/>
      <c r="JOO109" s="313"/>
      <c r="JOP109" s="313"/>
      <c r="JOQ109" s="313"/>
      <c r="JOR109" s="313"/>
      <c r="JOS109" s="313"/>
      <c r="JOT109" s="313"/>
      <c r="JOU109" s="313"/>
      <c r="JOV109" s="313"/>
      <c r="JOW109" s="313"/>
      <c r="JOX109" s="313"/>
      <c r="JOY109" s="313"/>
      <c r="JOZ109" s="313"/>
      <c r="JPA109" s="313"/>
      <c r="JPB109" s="313"/>
      <c r="JPC109" s="313"/>
      <c r="JPD109" s="313"/>
      <c r="JPE109" s="313"/>
      <c r="JPF109" s="313"/>
      <c r="JPG109" s="313"/>
      <c r="JPH109" s="313"/>
      <c r="JPI109" s="313"/>
      <c r="JPJ109" s="313"/>
      <c r="JPK109" s="313"/>
      <c r="JPL109" s="313"/>
      <c r="JPM109" s="313"/>
      <c r="JPN109" s="313"/>
      <c r="JPO109" s="313"/>
      <c r="JPP109" s="313"/>
      <c r="JPQ109" s="313"/>
      <c r="JPR109" s="313"/>
      <c r="JPS109" s="313"/>
      <c r="JPT109" s="313"/>
      <c r="JPU109" s="313"/>
      <c r="JPV109" s="313"/>
      <c r="JPW109" s="313"/>
      <c r="JPX109" s="313"/>
      <c r="JPY109" s="313"/>
      <c r="JPZ109" s="313"/>
      <c r="JQA109" s="313"/>
      <c r="JQB109" s="313"/>
      <c r="JQC109" s="313"/>
      <c r="JQD109" s="313"/>
      <c r="JQE109" s="313"/>
      <c r="JQF109" s="313"/>
      <c r="JQG109" s="313"/>
      <c r="JQH109" s="313"/>
      <c r="JQI109" s="313"/>
      <c r="JQJ109" s="313"/>
      <c r="JQK109" s="313"/>
      <c r="JQL109" s="313"/>
      <c r="JQM109" s="313"/>
      <c r="JQN109" s="313"/>
      <c r="JQO109" s="313"/>
      <c r="JQP109" s="313"/>
      <c r="JQQ109" s="313"/>
      <c r="JQR109" s="313"/>
      <c r="JQS109" s="313"/>
      <c r="JQT109" s="313"/>
      <c r="JQU109" s="313"/>
      <c r="JQV109" s="313"/>
      <c r="JQW109" s="313"/>
      <c r="JQX109" s="313"/>
      <c r="JQY109" s="313"/>
      <c r="JQZ109" s="313"/>
      <c r="JRA109" s="313"/>
      <c r="JRB109" s="313"/>
      <c r="JRC109" s="313"/>
      <c r="JRD109" s="313"/>
      <c r="JRE109" s="313"/>
      <c r="JRF109" s="313"/>
      <c r="JRG109" s="313"/>
      <c r="JRH109" s="313"/>
      <c r="JRI109" s="313"/>
      <c r="JRJ109" s="313"/>
      <c r="JRK109" s="313"/>
      <c r="JRL109" s="313"/>
      <c r="JRM109" s="313"/>
      <c r="JRN109" s="313"/>
      <c r="JRO109" s="313"/>
      <c r="JRP109" s="313"/>
      <c r="JRQ109" s="313"/>
      <c r="JRR109" s="313"/>
      <c r="JRS109" s="313"/>
      <c r="JRT109" s="313"/>
      <c r="JRU109" s="313"/>
      <c r="JRV109" s="313"/>
      <c r="JRW109" s="313"/>
      <c r="JRX109" s="313"/>
      <c r="JRY109" s="313"/>
      <c r="JRZ109" s="313"/>
      <c r="JSA109" s="313"/>
      <c r="JSB109" s="313"/>
      <c r="JSC109" s="313"/>
      <c r="JSD109" s="313"/>
      <c r="JSE109" s="313"/>
      <c r="JSF109" s="313"/>
      <c r="JSG109" s="313"/>
      <c r="JSH109" s="313"/>
      <c r="JSI109" s="313"/>
      <c r="JSJ109" s="313"/>
      <c r="JSK109" s="313"/>
      <c r="JSL109" s="313"/>
      <c r="JSM109" s="313"/>
      <c r="JSN109" s="313"/>
      <c r="JSO109" s="313"/>
      <c r="JSP109" s="313"/>
      <c r="JSQ109" s="313"/>
      <c r="JSR109" s="313"/>
      <c r="JSS109" s="313"/>
      <c r="JST109" s="313"/>
      <c r="JSU109" s="313"/>
      <c r="JSV109" s="313"/>
      <c r="JSW109" s="313"/>
      <c r="JSX109" s="313"/>
      <c r="JSY109" s="313"/>
      <c r="JSZ109" s="313"/>
      <c r="JTA109" s="313"/>
      <c r="JTB109" s="313"/>
      <c r="JTC109" s="313"/>
      <c r="JTD109" s="313"/>
      <c r="JTE109" s="313"/>
      <c r="JTF109" s="313"/>
      <c r="JTG109" s="313"/>
      <c r="JTH109" s="313"/>
      <c r="JTI109" s="313"/>
      <c r="JTJ109" s="313"/>
      <c r="JTK109" s="313"/>
      <c r="JTL109" s="313"/>
      <c r="JTM109" s="313"/>
      <c r="JTN109" s="313"/>
      <c r="JTO109" s="313"/>
      <c r="JTP109" s="313"/>
      <c r="JTQ109" s="313"/>
      <c r="JTR109" s="313"/>
      <c r="JTS109" s="313"/>
      <c r="JTT109" s="313"/>
      <c r="JTU109" s="313"/>
      <c r="JTV109" s="313"/>
      <c r="JTW109" s="313"/>
      <c r="JTX109" s="313"/>
      <c r="JTY109" s="313"/>
      <c r="JTZ109" s="313"/>
      <c r="JUA109" s="313"/>
      <c r="JUB109" s="313"/>
      <c r="JUC109" s="313"/>
      <c r="JUD109" s="313"/>
      <c r="JUE109" s="313"/>
      <c r="JUF109" s="313"/>
      <c r="JUG109" s="313"/>
      <c r="JUH109" s="313"/>
      <c r="JUI109" s="313"/>
      <c r="JUJ109" s="313"/>
      <c r="JUK109" s="313"/>
      <c r="JUL109" s="313"/>
      <c r="JUM109" s="313"/>
      <c r="JUN109" s="313"/>
      <c r="JUO109" s="313"/>
      <c r="JUP109" s="313"/>
      <c r="JUQ109" s="313"/>
      <c r="JUR109" s="313"/>
      <c r="JUS109" s="313"/>
      <c r="JUT109" s="313"/>
      <c r="JUU109" s="313"/>
      <c r="JUV109" s="313"/>
      <c r="JUW109" s="313"/>
      <c r="JUX109" s="313"/>
      <c r="JUY109" s="313"/>
      <c r="JUZ109" s="313"/>
      <c r="JVA109" s="313"/>
      <c r="JVB109" s="313"/>
      <c r="JVC109" s="313"/>
      <c r="JVD109" s="313"/>
      <c r="JVE109" s="313"/>
      <c r="JVF109" s="313"/>
      <c r="JVG109" s="313"/>
      <c r="JVH109" s="313"/>
      <c r="JVI109" s="313"/>
      <c r="JVJ109" s="313"/>
      <c r="JVK109" s="313"/>
      <c r="JVL109" s="313"/>
      <c r="JVM109" s="313"/>
      <c r="JVN109" s="313"/>
      <c r="JVO109" s="313"/>
      <c r="JVP109" s="313"/>
      <c r="JVQ109" s="313"/>
      <c r="JVR109" s="313"/>
      <c r="JVS109" s="313"/>
      <c r="JVT109" s="313"/>
      <c r="JVU109" s="313"/>
      <c r="JVV109" s="313"/>
      <c r="JVW109" s="313"/>
      <c r="JVX109" s="313"/>
      <c r="JVY109" s="313"/>
      <c r="JVZ109" s="313"/>
      <c r="JWA109" s="313"/>
      <c r="JWB109" s="313"/>
      <c r="JWC109" s="313"/>
      <c r="JWD109" s="313"/>
      <c r="JWE109" s="313"/>
      <c r="JWF109" s="313"/>
      <c r="JWG109" s="313"/>
      <c r="JWH109" s="313"/>
      <c r="JWI109" s="313"/>
      <c r="JWJ109" s="313"/>
      <c r="JWK109" s="313"/>
      <c r="JWL109" s="313"/>
      <c r="JWM109" s="313"/>
      <c r="JWN109" s="313"/>
      <c r="JWO109" s="313"/>
      <c r="JWP109" s="313"/>
      <c r="JWQ109" s="313"/>
      <c r="JWR109" s="313"/>
      <c r="JWS109" s="313"/>
      <c r="JWT109" s="313"/>
      <c r="JWU109" s="313"/>
      <c r="JWV109" s="313"/>
      <c r="JWW109" s="313"/>
      <c r="JWX109" s="313"/>
      <c r="JWY109" s="313"/>
      <c r="JWZ109" s="313"/>
      <c r="JXA109" s="313"/>
      <c r="JXB109" s="313"/>
      <c r="JXC109" s="313"/>
      <c r="JXD109" s="313"/>
      <c r="JXE109" s="313"/>
      <c r="JXF109" s="313"/>
      <c r="JXG109" s="313"/>
      <c r="JXH109" s="313"/>
      <c r="JXI109" s="313"/>
      <c r="JXJ109" s="313"/>
      <c r="JXK109" s="313"/>
      <c r="JXL109" s="313"/>
      <c r="JXM109" s="313"/>
      <c r="JXN109" s="313"/>
      <c r="JXO109" s="313"/>
      <c r="JXP109" s="313"/>
      <c r="JXQ109" s="313"/>
      <c r="JXR109" s="313"/>
      <c r="JXS109" s="313"/>
      <c r="JXT109" s="313"/>
      <c r="JXU109" s="313"/>
      <c r="JXV109" s="313"/>
      <c r="JXW109" s="313"/>
      <c r="JXX109" s="313"/>
      <c r="JXY109" s="313"/>
      <c r="JXZ109" s="313"/>
      <c r="JYA109" s="313"/>
      <c r="JYB109" s="313"/>
      <c r="JYC109" s="313"/>
      <c r="JYD109" s="313"/>
      <c r="JYE109" s="313"/>
      <c r="JYF109" s="313"/>
      <c r="JYG109" s="313"/>
      <c r="JYH109" s="313"/>
      <c r="JYI109" s="313"/>
      <c r="JYJ109" s="313"/>
      <c r="JYK109" s="313"/>
      <c r="JYL109" s="313"/>
      <c r="JYM109" s="313"/>
      <c r="JYN109" s="313"/>
      <c r="JYO109" s="313"/>
      <c r="JYP109" s="313"/>
      <c r="JYQ109" s="313"/>
      <c r="JYR109" s="313"/>
      <c r="JYS109" s="313"/>
      <c r="JYT109" s="313"/>
      <c r="JYU109" s="313"/>
      <c r="JYV109" s="313"/>
      <c r="JYW109" s="313"/>
      <c r="JYX109" s="313"/>
      <c r="JYY109" s="313"/>
      <c r="JYZ109" s="313"/>
      <c r="JZA109" s="313"/>
      <c r="JZB109" s="313"/>
      <c r="JZC109" s="313"/>
      <c r="JZD109" s="313"/>
      <c r="JZE109" s="313"/>
      <c r="JZF109" s="313"/>
      <c r="JZG109" s="313"/>
      <c r="JZH109" s="313"/>
      <c r="JZI109" s="313"/>
      <c r="JZJ109" s="313"/>
      <c r="JZK109" s="313"/>
      <c r="JZL109" s="313"/>
      <c r="JZM109" s="313"/>
      <c r="JZN109" s="313"/>
      <c r="JZO109" s="313"/>
      <c r="JZP109" s="313"/>
      <c r="JZQ109" s="313"/>
      <c r="JZR109" s="313"/>
      <c r="JZS109" s="313"/>
      <c r="JZT109" s="313"/>
      <c r="JZU109" s="313"/>
      <c r="JZV109" s="313"/>
      <c r="JZW109" s="313"/>
      <c r="JZX109" s="313"/>
      <c r="JZY109" s="313"/>
      <c r="JZZ109" s="313"/>
      <c r="KAA109" s="313"/>
      <c r="KAB109" s="313"/>
      <c r="KAC109" s="313"/>
      <c r="KAD109" s="313"/>
      <c r="KAE109" s="313"/>
      <c r="KAF109" s="313"/>
      <c r="KAG109" s="313"/>
      <c r="KAH109" s="313"/>
      <c r="KAI109" s="313"/>
      <c r="KAJ109" s="313"/>
      <c r="KAK109" s="313"/>
      <c r="KAL109" s="313"/>
      <c r="KAM109" s="313"/>
      <c r="KAN109" s="313"/>
      <c r="KAO109" s="313"/>
      <c r="KAP109" s="313"/>
      <c r="KAQ109" s="313"/>
      <c r="KAR109" s="313"/>
      <c r="KAS109" s="313"/>
      <c r="KAT109" s="313"/>
      <c r="KAU109" s="313"/>
      <c r="KAV109" s="313"/>
      <c r="KAW109" s="313"/>
      <c r="KAX109" s="313"/>
      <c r="KAY109" s="313"/>
      <c r="KAZ109" s="313"/>
      <c r="KBA109" s="313"/>
      <c r="KBB109" s="313"/>
      <c r="KBC109" s="313"/>
      <c r="KBD109" s="313"/>
      <c r="KBE109" s="313"/>
      <c r="KBF109" s="313"/>
      <c r="KBG109" s="313"/>
      <c r="KBH109" s="313"/>
      <c r="KBI109" s="313"/>
      <c r="KBJ109" s="313"/>
      <c r="KBK109" s="313"/>
      <c r="KBL109" s="313"/>
      <c r="KBM109" s="313"/>
      <c r="KBN109" s="313"/>
      <c r="KBO109" s="313"/>
      <c r="KBP109" s="313"/>
      <c r="KBQ109" s="313"/>
      <c r="KBR109" s="313"/>
      <c r="KBS109" s="313"/>
      <c r="KBT109" s="313"/>
      <c r="KBU109" s="313"/>
      <c r="KBV109" s="313"/>
      <c r="KBW109" s="313"/>
      <c r="KBX109" s="313"/>
      <c r="KBY109" s="313"/>
      <c r="KBZ109" s="313"/>
      <c r="KCA109" s="313"/>
      <c r="KCB109" s="313"/>
      <c r="KCC109" s="313"/>
      <c r="KCD109" s="313"/>
      <c r="KCE109" s="313"/>
      <c r="KCF109" s="313"/>
      <c r="KCG109" s="313"/>
      <c r="KCH109" s="313"/>
      <c r="KCI109" s="313"/>
      <c r="KCJ109" s="313"/>
      <c r="KCK109" s="313"/>
      <c r="KCL109" s="313"/>
      <c r="KCM109" s="313"/>
      <c r="KCN109" s="313"/>
      <c r="KCO109" s="313"/>
      <c r="KCP109" s="313"/>
      <c r="KCQ109" s="313"/>
      <c r="KCR109" s="313"/>
      <c r="KCS109" s="313"/>
      <c r="KCT109" s="313"/>
      <c r="KCU109" s="313"/>
      <c r="KCV109" s="313"/>
      <c r="KCW109" s="313"/>
      <c r="KCX109" s="313"/>
      <c r="KCY109" s="313"/>
      <c r="KCZ109" s="313"/>
      <c r="KDA109" s="313"/>
      <c r="KDB109" s="313"/>
      <c r="KDC109" s="313"/>
      <c r="KDD109" s="313"/>
      <c r="KDE109" s="313"/>
      <c r="KDF109" s="313"/>
      <c r="KDG109" s="313"/>
      <c r="KDH109" s="313"/>
      <c r="KDI109" s="313"/>
      <c r="KDJ109" s="313"/>
      <c r="KDK109" s="313"/>
      <c r="KDL109" s="313"/>
      <c r="KDM109" s="313"/>
      <c r="KDN109" s="313"/>
      <c r="KDO109" s="313"/>
      <c r="KDP109" s="313"/>
      <c r="KDQ109" s="313"/>
      <c r="KDR109" s="313"/>
      <c r="KDS109" s="313"/>
      <c r="KDT109" s="313"/>
      <c r="KDU109" s="313"/>
      <c r="KDV109" s="313"/>
      <c r="KDW109" s="313"/>
      <c r="KDX109" s="313"/>
      <c r="KDY109" s="313"/>
      <c r="KDZ109" s="313"/>
      <c r="KEA109" s="313"/>
      <c r="KEB109" s="313"/>
      <c r="KEC109" s="313"/>
      <c r="KED109" s="313"/>
      <c r="KEE109" s="313"/>
      <c r="KEF109" s="313"/>
      <c r="KEG109" s="313"/>
      <c r="KEH109" s="313"/>
      <c r="KEI109" s="313"/>
      <c r="KEJ109" s="313"/>
      <c r="KEK109" s="313"/>
      <c r="KEL109" s="313"/>
      <c r="KEM109" s="313"/>
      <c r="KEN109" s="313"/>
      <c r="KEO109" s="313"/>
      <c r="KEP109" s="313"/>
      <c r="KEQ109" s="313"/>
      <c r="KER109" s="313"/>
      <c r="KES109" s="313"/>
      <c r="KET109" s="313"/>
      <c r="KEU109" s="313"/>
      <c r="KEV109" s="313"/>
      <c r="KEW109" s="313"/>
      <c r="KEX109" s="313"/>
      <c r="KEY109" s="313"/>
      <c r="KEZ109" s="313"/>
      <c r="KFA109" s="313"/>
      <c r="KFB109" s="313"/>
      <c r="KFC109" s="313"/>
      <c r="KFD109" s="313"/>
      <c r="KFE109" s="313"/>
      <c r="KFF109" s="313"/>
      <c r="KFG109" s="313"/>
      <c r="KFH109" s="313"/>
      <c r="KFI109" s="313"/>
      <c r="KFJ109" s="313"/>
      <c r="KFK109" s="313"/>
      <c r="KFL109" s="313"/>
      <c r="KFM109" s="313"/>
      <c r="KFN109" s="313"/>
      <c r="KFO109" s="313"/>
      <c r="KFP109" s="313"/>
      <c r="KFQ109" s="313"/>
      <c r="KFR109" s="313"/>
      <c r="KFS109" s="313"/>
      <c r="KFT109" s="313"/>
      <c r="KFU109" s="313"/>
      <c r="KFV109" s="313"/>
      <c r="KFW109" s="313"/>
      <c r="KFX109" s="313"/>
      <c r="KFY109" s="313"/>
      <c r="KFZ109" s="313"/>
      <c r="KGA109" s="313"/>
      <c r="KGB109" s="313"/>
      <c r="KGC109" s="313"/>
      <c r="KGD109" s="313"/>
      <c r="KGE109" s="313"/>
      <c r="KGF109" s="313"/>
      <c r="KGG109" s="313"/>
      <c r="KGH109" s="313"/>
      <c r="KGI109" s="313"/>
      <c r="KGJ109" s="313"/>
      <c r="KGK109" s="313"/>
      <c r="KGL109" s="313"/>
      <c r="KGM109" s="313"/>
      <c r="KGN109" s="313"/>
      <c r="KGO109" s="313"/>
      <c r="KGP109" s="313"/>
      <c r="KGQ109" s="313"/>
      <c r="KGR109" s="313"/>
      <c r="KGS109" s="313"/>
      <c r="KGT109" s="313"/>
      <c r="KGU109" s="313"/>
      <c r="KGV109" s="313"/>
      <c r="KGW109" s="313"/>
      <c r="KGX109" s="313"/>
      <c r="KGY109" s="313"/>
      <c r="KGZ109" s="313"/>
      <c r="KHA109" s="313"/>
      <c r="KHB109" s="313"/>
      <c r="KHC109" s="313"/>
      <c r="KHD109" s="313"/>
      <c r="KHE109" s="313"/>
      <c r="KHF109" s="313"/>
      <c r="KHG109" s="313"/>
      <c r="KHH109" s="313"/>
      <c r="KHI109" s="313"/>
      <c r="KHJ109" s="313"/>
      <c r="KHK109" s="313"/>
      <c r="KHL109" s="313"/>
      <c r="KHM109" s="313"/>
      <c r="KHN109" s="313"/>
      <c r="KHO109" s="313"/>
      <c r="KHP109" s="313"/>
      <c r="KHQ109" s="313"/>
      <c r="KHR109" s="313"/>
      <c r="KHS109" s="313"/>
      <c r="KHT109" s="313"/>
      <c r="KHU109" s="313"/>
      <c r="KHV109" s="313"/>
      <c r="KHW109" s="313"/>
      <c r="KHX109" s="313"/>
      <c r="KHY109" s="313"/>
      <c r="KHZ109" s="313"/>
      <c r="KIA109" s="313"/>
      <c r="KIB109" s="313"/>
      <c r="KIC109" s="313"/>
      <c r="KID109" s="313"/>
      <c r="KIE109" s="313"/>
      <c r="KIF109" s="313"/>
      <c r="KIG109" s="313"/>
      <c r="KIH109" s="313"/>
      <c r="KII109" s="313"/>
      <c r="KIJ109" s="313"/>
      <c r="KIK109" s="313"/>
      <c r="KIL109" s="313"/>
      <c r="KIM109" s="313"/>
      <c r="KIN109" s="313"/>
      <c r="KIO109" s="313"/>
      <c r="KIP109" s="313"/>
      <c r="KIQ109" s="313"/>
      <c r="KIR109" s="313"/>
      <c r="KIS109" s="313"/>
      <c r="KIT109" s="313"/>
      <c r="KIU109" s="313"/>
      <c r="KIV109" s="313"/>
      <c r="KIW109" s="313"/>
      <c r="KIX109" s="313"/>
      <c r="KIY109" s="313"/>
      <c r="KIZ109" s="313"/>
      <c r="KJA109" s="313"/>
      <c r="KJB109" s="313"/>
      <c r="KJC109" s="313"/>
      <c r="KJD109" s="313"/>
      <c r="KJE109" s="313"/>
      <c r="KJF109" s="313"/>
      <c r="KJG109" s="313"/>
      <c r="KJH109" s="313"/>
      <c r="KJI109" s="313"/>
      <c r="KJJ109" s="313"/>
      <c r="KJK109" s="313"/>
      <c r="KJL109" s="313"/>
      <c r="KJM109" s="313"/>
      <c r="KJN109" s="313"/>
      <c r="KJO109" s="313"/>
      <c r="KJP109" s="313"/>
      <c r="KJQ109" s="313"/>
      <c r="KJR109" s="313"/>
      <c r="KJS109" s="313"/>
      <c r="KJT109" s="313"/>
      <c r="KJU109" s="313"/>
      <c r="KJV109" s="313"/>
      <c r="KJW109" s="313"/>
      <c r="KJX109" s="313"/>
      <c r="KJY109" s="313"/>
      <c r="KJZ109" s="313"/>
      <c r="KKA109" s="313"/>
      <c r="KKB109" s="313"/>
      <c r="KKC109" s="313"/>
      <c r="KKD109" s="313"/>
      <c r="KKE109" s="313"/>
      <c r="KKF109" s="313"/>
      <c r="KKG109" s="313"/>
      <c r="KKH109" s="313"/>
      <c r="KKI109" s="313"/>
      <c r="KKJ109" s="313"/>
      <c r="KKK109" s="313"/>
      <c r="KKL109" s="313"/>
      <c r="KKM109" s="313"/>
      <c r="KKN109" s="313"/>
      <c r="KKO109" s="313"/>
      <c r="KKP109" s="313"/>
      <c r="KKQ109" s="313"/>
      <c r="KKR109" s="313"/>
      <c r="KKS109" s="313"/>
      <c r="KKT109" s="313"/>
      <c r="KKU109" s="313"/>
      <c r="KKV109" s="313"/>
      <c r="KKW109" s="313"/>
      <c r="KKX109" s="313"/>
      <c r="KKY109" s="313"/>
      <c r="KKZ109" s="313"/>
      <c r="KLA109" s="313"/>
      <c r="KLB109" s="313"/>
      <c r="KLC109" s="313"/>
      <c r="KLD109" s="313"/>
      <c r="KLE109" s="313"/>
      <c r="KLF109" s="313"/>
      <c r="KLG109" s="313"/>
      <c r="KLH109" s="313"/>
      <c r="KLI109" s="313"/>
      <c r="KLJ109" s="313"/>
      <c r="KLK109" s="313"/>
      <c r="KLL109" s="313"/>
      <c r="KLM109" s="313"/>
      <c r="KLN109" s="313"/>
      <c r="KLO109" s="313"/>
      <c r="KLP109" s="313"/>
      <c r="KLQ109" s="313"/>
      <c r="KLR109" s="313"/>
      <c r="KLS109" s="313"/>
      <c r="KLT109" s="313"/>
      <c r="KLU109" s="313"/>
      <c r="KLV109" s="313"/>
      <c r="KLW109" s="313"/>
      <c r="KLX109" s="313"/>
      <c r="KLY109" s="313"/>
      <c r="KLZ109" s="313"/>
      <c r="KMA109" s="313"/>
      <c r="KMB109" s="313"/>
      <c r="KMC109" s="313"/>
      <c r="KMD109" s="313"/>
      <c r="KME109" s="313"/>
      <c r="KMF109" s="313"/>
      <c r="KMG109" s="313"/>
      <c r="KMH109" s="313"/>
      <c r="KMI109" s="313"/>
      <c r="KMJ109" s="313"/>
      <c r="KMK109" s="313"/>
      <c r="KML109" s="313"/>
      <c r="KMM109" s="313"/>
      <c r="KMN109" s="313"/>
      <c r="KMO109" s="313"/>
      <c r="KMP109" s="313"/>
      <c r="KMQ109" s="313"/>
      <c r="KMR109" s="313"/>
      <c r="KMS109" s="313"/>
      <c r="KMT109" s="313"/>
      <c r="KMU109" s="313"/>
      <c r="KMV109" s="313"/>
      <c r="KMW109" s="313"/>
      <c r="KMX109" s="313"/>
      <c r="KMY109" s="313"/>
      <c r="KMZ109" s="313"/>
      <c r="KNA109" s="313"/>
      <c r="KNB109" s="313"/>
      <c r="KNC109" s="313"/>
      <c r="KND109" s="313"/>
      <c r="KNE109" s="313"/>
      <c r="KNF109" s="313"/>
      <c r="KNG109" s="313"/>
      <c r="KNH109" s="313"/>
      <c r="KNI109" s="313"/>
      <c r="KNJ109" s="313"/>
      <c r="KNK109" s="313"/>
      <c r="KNL109" s="313"/>
      <c r="KNM109" s="313"/>
      <c r="KNN109" s="313"/>
      <c r="KNO109" s="313"/>
      <c r="KNP109" s="313"/>
      <c r="KNQ109" s="313"/>
      <c r="KNR109" s="313"/>
      <c r="KNS109" s="313"/>
      <c r="KNT109" s="313"/>
      <c r="KNU109" s="313"/>
      <c r="KNV109" s="313"/>
      <c r="KNW109" s="313"/>
      <c r="KNX109" s="313"/>
      <c r="KNY109" s="313"/>
      <c r="KNZ109" s="313"/>
      <c r="KOA109" s="313"/>
      <c r="KOB109" s="313"/>
      <c r="KOC109" s="313"/>
      <c r="KOD109" s="313"/>
      <c r="KOE109" s="313"/>
      <c r="KOF109" s="313"/>
      <c r="KOG109" s="313"/>
      <c r="KOH109" s="313"/>
      <c r="KOI109" s="313"/>
      <c r="KOJ109" s="313"/>
      <c r="KOK109" s="313"/>
      <c r="KOL109" s="313"/>
      <c r="KOM109" s="313"/>
      <c r="KON109" s="313"/>
      <c r="KOO109" s="313"/>
      <c r="KOP109" s="313"/>
      <c r="KOQ109" s="313"/>
      <c r="KOR109" s="313"/>
      <c r="KOS109" s="313"/>
      <c r="KOT109" s="313"/>
      <c r="KOU109" s="313"/>
      <c r="KOV109" s="313"/>
      <c r="KOW109" s="313"/>
      <c r="KOX109" s="313"/>
      <c r="KOY109" s="313"/>
      <c r="KOZ109" s="313"/>
      <c r="KPA109" s="313"/>
      <c r="KPB109" s="313"/>
      <c r="KPC109" s="313"/>
      <c r="KPD109" s="313"/>
      <c r="KPE109" s="313"/>
      <c r="KPF109" s="313"/>
      <c r="KPG109" s="313"/>
      <c r="KPH109" s="313"/>
      <c r="KPI109" s="313"/>
      <c r="KPJ109" s="313"/>
      <c r="KPK109" s="313"/>
      <c r="KPL109" s="313"/>
      <c r="KPM109" s="313"/>
      <c r="KPN109" s="313"/>
      <c r="KPO109" s="313"/>
      <c r="KPP109" s="313"/>
      <c r="KPQ109" s="313"/>
      <c r="KPR109" s="313"/>
      <c r="KPS109" s="313"/>
      <c r="KPT109" s="313"/>
      <c r="KPU109" s="313"/>
      <c r="KPV109" s="313"/>
      <c r="KPW109" s="313"/>
      <c r="KPX109" s="313"/>
      <c r="KPY109" s="313"/>
      <c r="KPZ109" s="313"/>
      <c r="KQA109" s="313"/>
      <c r="KQB109" s="313"/>
      <c r="KQC109" s="313"/>
      <c r="KQD109" s="313"/>
      <c r="KQE109" s="313"/>
      <c r="KQF109" s="313"/>
      <c r="KQG109" s="313"/>
      <c r="KQH109" s="313"/>
      <c r="KQI109" s="313"/>
      <c r="KQJ109" s="313"/>
      <c r="KQK109" s="313"/>
      <c r="KQL109" s="313"/>
      <c r="KQM109" s="313"/>
      <c r="KQN109" s="313"/>
      <c r="KQO109" s="313"/>
      <c r="KQP109" s="313"/>
      <c r="KQQ109" s="313"/>
      <c r="KQR109" s="313"/>
      <c r="KQS109" s="313"/>
      <c r="KQT109" s="313"/>
      <c r="KQU109" s="313"/>
      <c r="KQV109" s="313"/>
      <c r="KQW109" s="313"/>
      <c r="KQX109" s="313"/>
      <c r="KQY109" s="313"/>
      <c r="KQZ109" s="313"/>
      <c r="KRA109" s="313"/>
      <c r="KRB109" s="313"/>
      <c r="KRC109" s="313"/>
      <c r="KRD109" s="313"/>
      <c r="KRE109" s="313"/>
      <c r="KRF109" s="313"/>
      <c r="KRG109" s="313"/>
      <c r="KRH109" s="313"/>
      <c r="KRI109" s="313"/>
      <c r="KRJ109" s="313"/>
      <c r="KRK109" s="313"/>
      <c r="KRL109" s="313"/>
      <c r="KRM109" s="313"/>
      <c r="KRN109" s="313"/>
      <c r="KRO109" s="313"/>
      <c r="KRP109" s="313"/>
      <c r="KRQ109" s="313"/>
      <c r="KRR109" s="313"/>
      <c r="KRS109" s="313"/>
      <c r="KRT109" s="313"/>
      <c r="KRU109" s="313"/>
      <c r="KRV109" s="313"/>
      <c r="KRW109" s="313"/>
      <c r="KRX109" s="313"/>
      <c r="KRY109" s="313"/>
      <c r="KRZ109" s="313"/>
      <c r="KSA109" s="313"/>
      <c r="KSB109" s="313"/>
      <c r="KSC109" s="313"/>
      <c r="KSD109" s="313"/>
      <c r="KSE109" s="313"/>
      <c r="KSF109" s="313"/>
      <c r="KSG109" s="313"/>
      <c r="KSH109" s="313"/>
      <c r="KSI109" s="313"/>
      <c r="KSJ109" s="313"/>
      <c r="KSK109" s="313"/>
      <c r="KSL109" s="313"/>
      <c r="KSM109" s="313"/>
      <c r="KSN109" s="313"/>
      <c r="KSO109" s="313"/>
      <c r="KSP109" s="313"/>
      <c r="KSQ109" s="313"/>
      <c r="KSR109" s="313"/>
      <c r="KSS109" s="313"/>
      <c r="KST109" s="313"/>
      <c r="KSU109" s="313"/>
      <c r="KSV109" s="313"/>
      <c r="KSW109" s="313"/>
      <c r="KSX109" s="313"/>
      <c r="KSY109" s="313"/>
      <c r="KSZ109" s="313"/>
      <c r="KTA109" s="313"/>
      <c r="KTB109" s="313"/>
      <c r="KTC109" s="313"/>
      <c r="KTD109" s="313"/>
      <c r="KTE109" s="313"/>
      <c r="KTF109" s="313"/>
      <c r="KTG109" s="313"/>
      <c r="KTH109" s="313"/>
      <c r="KTI109" s="313"/>
      <c r="KTJ109" s="313"/>
      <c r="KTK109" s="313"/>
      <c r="KTL109" s="313"/>
      <c r="KTM109" s="313"/>
      <c r="KTN109" s="313"/>
      <c r="KTO109" s="313"/>
      <c r="KTP109" s="313"/>
      <c r="KTQ109" s="313"/>
      <c r="KTR109" s="313"/>
      <c r="KTS109" s="313"/>
      <c r="KTT109" s="313"/>
      <c r="KTU109" s="313"/>
      <c r="KTV109" s="313"/>
      <c r="KTW109" s="313"/>
      <c r="KTX109" s="313"/>
      <c r="KTY109" s="313"/>
      <c r="KTZ109" s="313"/>
      <c r="KUA109" s="313"/>
      <c r="KUB109" s="313"/>
      <c r="KUC109" s="313"/>
      <c r="KUD109" s="313"/>
      <c r="KUE109" s="313"/>
      <c r="KUF109" s="313"/>
      <c r="KUG109" s="313"/>
      <c r="KUH109" s="313"/>
      <c r="KUI109" s="313"/>
      <c r="KUJ109" s="313"/>
      <c r="KUK109" s="313"/>
      <c r="KUL109" s="313"/>
      <c r="KUM109" s="313"/>
      <c r="KUN109" s="313"/>
      <c r="KUO109" s="313"/>
      <c r="KUP109" s="313"/>
      <c r="KUQ109" s="313"/>
      <c r="KUR109" s="313"/>
      <c r="KUS109" s="313"/>
      <c r="KUT109" s="313"/>
      <c r="KUU109" s="313"/>
      <c r="KUV109" s="313"/>
      <c r="KUW109" s="313"/>
      <c r="KUX109" s="313"/>
      <c r="KUY109" s="313"/>
      <c r="KUZ109" s="313"/>
      <c r="KVA109" s="313"/>
      <c r="KVB109" s="313"/>
      <c r="KVC109" s="313"/>
      <c r="KVD109" s="313"/>
      <c r="KVE109" s="313"/>
      <c r="KVF109" s="313"/>
      <c r="KVG109" s="313"/>
      <c r="KVH109" s="313"/>
      <c r="KVI109" s="313"/>
      <c r="KVJ109" s="313"/>
      <c r="KVK109" s="313"/>
      <c r="KVL109" s="313"/>
      <c r="KVM109" s="313"/>
      <c r="KVN109" s="313"/>
      <c r="KVO109" s="313"/>
      <c r="KVP109" s="313"/>
      <c r="KVQ109" s="313"/>
      <c r="KVR109" s="313"/>
      <c r="KVS109" s="313"/>
      <c r="KVT109" s="313"/>
      <c r="KVU109" s="313"/>
      <c r="KVV109" s="313"/>
      <c r="KVW109" s="313"/>
      <c r="KVX109" s="313"/>
      <c r="KVY109" s="313"/>
      <c r="KVZ109" s="313"/>
      <c r="KWA109" s="313"/>
      <c r="KWB109" s="313"/>
      <c r="KWC109" s="313"/>
      <c r="KWD109" s="313"/>
      <c r="KWE109" s="313"/>
      <c r="KWF109" s="313"/>
      <c r="KWG109" s="313"/>
      <c r="KWH109" s="313"/>
      <c r="KWI109" s="313"/>
      <c r="KWJ109" s="313"/>
      <c r="KWK109" s="313"/>
      <c r="KWL109" s="313"/>
      <c r="KWM109" s="313"/>
      <c r="KWN109" s="313"/>
      <c r="KWO109" s="313"/>
      <c r="KWP109" s="313"/>
      <c r="KWQ109" s="313"/>
      <c r="KWR109" s="313"/>
      <c r="KWS109" s="313"/>
      <c r="KWT109" s="313"/>
      <c r="KWU109" s="313"/>
      <c r="KWV109" s="313"/>
      <c r="KWW109" s="313"/>
      <c r="KWX109" s="313"/>
      <c r="KWY109" s="313"/>
      <c r="KWZ109" s="313"/>
      <c r="KXA109" s="313"/>
      <c r="KXB109" s="313"/>
      <c r="KXC109" s="313"/>
      <c r="KXD109" s="313"/>
      <c r="KXE109" s="313"/>
      <c r="KXF109" s="313"/>
      <c r="KXG109" s="313"/>
      <c r="KXH109" s="313"/>
      <c r="KXI109" s="313"/>
      <c r="KXJ109" s="313"/>
      <c r="KXK109" s="313"/>
      <c r="KXL109" s="313"/>
      <c r="KXM109" s="313"/>
      <c r="KXN109" s="313"/>
      <c r="KXO109" s="313"/>
      <c r="KXP109" s="313"/>
      <c r="KXQ109" s="313"/>
      <c r="KXR109" s="313"/>
      <c r="KXS109" s="313"/>
      <c r="KXT109" s="313"/>
      <c r="KXU109" s="313"/>
      <c r="KXV109" s="313"/>
      <c r="KXW109" s="313"/>
      <c r="KXX109" s="313"/>
      <c r="KXY109" s="313"/>
      <c r="KXZ109" s="313"/>
      <c r="KYA109" s="313"/>
      <c r="KYB109" s="313"/>
      <c r="KYC109" s="313"/>
      <c r="KYD109" s="313"/>
      <c r="KYE109" s="313"/>
      <c r="KYF109" s="313"/>
      <c r="KYG109" s="313"/>
      <c r="KYH109" s="313"/>
      <c r="KYI109" s="313"/>
      <c r="KYJ109" s="313"/>
      <c r="KYK109" s="313"/>
      <c r="KYL109" s="313"/>
      <c r="KYM109" s="313"/>
      <c r="KYN109" s="313"/>
      <c r="KYO109" s="313"/>
      <c r="KYP109" s="313"/>
      <c r="KYQ109" s="313"/>
      <c r="KYR109" s="313"/>
      <c r="KYS109" s="313"/>
      <c r="KYT109" s="313"/>
      <c r="KYU109" s="313"/>
      <c r="KYV109" s="313"/>
      <c r="KYW109" s="313"/>
      <c r="KYX109" s="313"/>
      <c r="KYY109" s="313"/>
      <c r="KYZ109" s="313"/>
      <c r="KZA109" s="313"/>
      <c r="KZB109" s="313"/>
      <c r="KZC109" s="313"/>
      <c r="KZD109" s="313"/>
      <c r="KZE109" s="313"/>
      <c r="KZF109" s="313"/>
      <c r="KZG109" s="313"/>
      <c r="KZH109" s="313"/>
      <c r="KZI109" s="313"/>
      <c r="KZJ109" s="313"/>
      <c r="KZK109" s="313"/>
      <c r="KZL109" s="313"/>
      <c r="KZM109" s="313"/>
      <c r="KZN109" s="313"/>
      <c r="KZO109" s="313"/>
      <c r="KZP109" s="313"/>
      <c r="KZQ109" s="313"/>
      <c r="KZR109" s="313"/>
      <c r="KZS109" s="313"/>
      <c r="KZT109" s="313"/>
      <c r="KZU109" s="313"/>
      <c r="KZV109" s="313"/>
      <c r="KZW109" s="313"/>
      <c r="KZX109" s="313"/>
      <c r="KZY109" s="313"/>
      <c r="KZZ109" s="313"/>
      <c r="LAA109" s="313"/>
      <c r="LAB109" s="313"/>
      <c r="LAC109" s="313"/>
      <c r="LAD109" s="313"/>
      <c r="LAE109" s="313"/>
      <c r="LAF109" s="313"/>
      <c r="LAG109" s="313"/>
      <c r="LAH109" s="313"/>
      <c r="LAI109" s="313"/>
      <c r="LAJ109" s="313"/>
      <c r="LAK109" s="313"/>
      <c r="LAL109" s="313"/>
      <c r="LAM109" s="313"/>
      <c r="LAN109" s="313"/>
      <c r="LAO109" s="313"/>
      <c r="LAP109" s="313"/>
      <c r="LAQ109" s="313"/>
      <c r="LAR109" s="313"/>
      <c r="LAS109" s="313"/>
      <c r="LAT109" s="313"/>
      <c r="LAU109" s="313"/>
      <c r="LAV109" s="313"/>
      <c r="LAW109" s="313"/>
      <c r="LAX109" s="313"/>
      <c r="LAY109" s="313"/>
      <c r="LAZ109" s="313"/>
      <c r="LBA109" s="313"/>
      <c r="LBB109" s="313"/>
      <c r="LBC109" s="313"/>
      <c r="LBD109" s="313"/>
      <c r="LBE109" s="313"/>
      <c r="LBF109" s="313"/>
      <c r="LBG109" s="313"/>
      <c r="LBH109" s="313"/>
      <c r="LBI109" s="313"/>
      <c r="LBJ109" s="313"/>
      <c r="LBK109" s="313"/>
      <c r="LBL109" s="313"/>
      <c r="LBM109" s="313"/>
      <c r="LBN109" s="313"/>
      <c r="LBO109" s="313"/>
      <c r="LBP109" s="313"/>
      <c r="LBQ109" s="313"/>
      <c r="LBR109" s="313"/>
      <c r="LBS109" s="313"/>
      <c r="LBT109" s="313"/>
      <c r="LBU109" s="313"/>
      <c r="LBV109" s="313"/>
      <c r="LBW109" s="313"/>
      <c r="LBX109" s="313"/>
      <c r="LBY109" s="313"/>
      <c r="LBZ109" s="313"/>
      <c r="LCA109" s="313"/>
      <c r="LCB109" s="313"/>
      <c r="LCC109" s="313"/>
      <c r="LCD109" s="313"/>
      <c r="LCE109" s="313"/>
      <c r="LCF109" s="313"/>
      <c r="LCG109" s="313"/>
      <c r="LCH109" s="313"/>
      <c r="LCI109" s="313"/>
      <c r="LCJ109" s="313"/>
      <c r="LCK109" s="313"/>
      <c r="LCL109" s="313"/>
      <c r="LCM109" s="313"/>
      <c r="LCN109" s="313"/>
      <c r="LCO109" s="313"/>
      <c r="LCP109" s="313"/>
      <c r="LCQ109" s="313"/>
      <c r="LCR109" s="313"/>
      <c r="LCS109" s="313"/>
      <c r="LCT109" s="313"/>
      <c r="LCU109" s="313"/>
      <c r="LCV109" s="313"/>
      <c r="LCW109" s="313"/>
      <c r="LCX109" s="313"/>
      <c r="LCY109" s="313"/>
      <c r="LCZ109" s="313"/>
      <c r="LDA109" s="313"/>
      <c r="LDB109" s="313"/>
      <c r="LDC109" s="313"/>
      <c r="LDD109" s="313"/>
      <c r="LDE109" s="313"/>
      <c r="LDF109" s="313"/>
      <c r="LDG109" s="313"/>
      <c r="LDH109" s="313"/>
      <c r="LDI109" s="313"/>
      <c r="LDJ109" s="313"/>
      <c r="LDK109" s="313"/>
      <c r="LDL109" s="313"/>
      <c r="LDM109" s="313"/>
      <c r="LDN109" s="313"/>
      <c r="LDO109" s="313"/>
      <c r="LDP109" s="313"/>
      <c r="LDQ109" s="313"/>
      <c r="LDR109" s="313"/>
      <c r="LDS109" s="313"/>
      <c r="LDT109" s="313"/>
      <c r="LDU109" s="313"/>
      <c r="LDV109" s="313"/>
      <c r="LDW109" s="313"/>
      <c r="LDX109" s="313"/>
      <c r="LDY109" s="313"/>
      <c r="LDZ109" s="313"/>
      <c r="LEA109" s="313"/>
      <c r="LEB109" s="313"/>
      <c r="LEC109" s="313"/>
      <c r="LED109" s="313"/>
      <c r="LEE109" s="313"/>
      <c r="LEF109" s="313"/>
      <c r="LEG109" s="313"/>
      <c r="LEH109" s="313"/>
      <c r="LEI109" s="313"/>
      <c r="LEJ109" s="313"/>
      <c r="LEK109" s="313"/>
      <c r="LEL109" s="313"/>
      <c r="LEM109" s="313"/>
      <c r="LEN109" s="313"/>
      <c r="LEO109" s="313"/>
      <c r="LEP109" s="313"/>
      <c r="LEQ109" s="313"/>
      <c r="LER109" s="313"/>
      <c r="LES109" s="313"/>
      <c r="LET109" s="313"/>
      <c r="LEU109" s="313"/>
      <c r="LEV109" s="313"/>
      <c r="LEW109" s="313"/>
      <c r="LEX109" s="313"/>
      <c r="LEY109" s="313"/>
      <c r="LEZ109" s="313"/>
      <c r="LFA109" s="313"/>
      <c r="LFB109" s="313"/>
      <c r="LFC109" s="313"/>
      <c r="LFD109" s="313"/>
      <c r="LFE109" s="313"/>
      <c r="LFF109" s="313"/>
      <c r="LFG109" s="313"/>
      <c r="LFH109" s="313"/>
      <c r="LFI109" s="313"/>
      <c r="LFJ109" s="313"/>
      <c r="LFK109" s="313"/>
      <c r="LFL109" s="313"/>
      <c r="LFM109" s="313"/>
      <c r="LFN109" s="313"/>
      <c r="LFO109" s="313"/>
      <c r="LFP109" s="313"/>
      <c r="LFQ109" s="313"/>
      <c r="LFR109" s="313"/>
      <c r="LFS109" s="313"/>
      <c r="LFT109" s="313"/>
      <c r="LFU109" s="313"/>
      <c r="LFV109" s="313"/>
      <c r="LFW109" s="313"/>
      <c r="LFX109" s="313"/>
      <c r="LFY109" s="313"/>
      <c r="LFZ109" s="313"/>
      <c r="LGA109" s="313"/>
      <c r="LGB109" s="313"/>
      <c r="LGC109" s="313"/>
      <c r="LGD109" s="313"/>
      <c r="LGE109" s="313"/>
      <c r="LGF109" s="313"/>
      <c r="LGG109" s="313"/>
      <c r="LGH109" s="313"/>
      <c r="LGI109" s="313"/>
      <c r="LGJ109" s="313"/>
      <c r="LGK109" s="313"/>
      <c r="LGL109" s="313"/>
      <c r="LGM109" s="313"/>
      <c r="LGN109" s="313"/>
      <c r="LGO109" s="313"/>
      <c r="LGP109" s="313"/>
      <c r="LGQ109" s="313"/>
      <c r="LGR109" s="313"/>
      <c r="LGS109" s="313"/>
      <c r="LGT109" s="313"/>
      <c r="LGU109" s="313"/>
      <c r="LGV109" s="313"/>
      <c r="LGW109" s="313"/>
      <c r="LGX109" s="313"/>
      <c r="LGY109" s="313"/>
      <c r="LGZ109" s="313"/>
      <c r="LHA109" s="313"/>
      <c r="LHB109" s="313"/>
      <c r="LHC109" s="313"/>
      <c r="LHD109" s="313"/>
      <c r="LHE109" s="313"/>
      <c r="LHF109" s="313"/>
      <c r="LHG109" s="313"/>
      <c r="LHH109" s="313"/>
      <c r="LHI109" s="313"/>
      <c r="LHJ109" s="313"/>
      <c r="LHK109" s="313"/>
      <c r="LHL109" s="313"/>
      <c r="LHM109" s="313"/>
      <c r="LHN109" s="313"/>
      <c r="LHO109" s="313"/>
      <c r="LHP109" s="313"/>
      <c r="LHQ109" s="313"/>
      <c r="LHR109" s="313"/>
      <c r="LHS109" s="313"/>
      <c r="LHT109" s="313"/>
      <c r="LHU109" s="313"/>
      <c r="LHV109" s="313"/>
      <c r="LHW109" s="313"/>
      <c r="LHX109" s="313"/>
      <c r="LHY109" s="313"/>
      <c r="LHZ109" s="313"/>
      <c r="LIA109" s="313"/>
      <c r="LIB109" s="313"/>
      <c r="LIC109" s="313"/>
      <c r="LID109" s="313"/>
      <c r="LIE109" s="313"/>
      <c r="LIF109" s="313"/>
      <c r="LIG109" s="313"/>
      <c r="LIH109" s="313"/>
      <c r="LII109" s="313"/>
      <c r="LIJ109" s="313"/>
      <c r="LIK109" s="313"/>
      <c r="LIL109" s="313"/>
      <c r="LIM109" s="313"/>
      <c r="LIN109" s="313"/>
      <c r="LIO109" s="313"/>
      <c r="LIP109" s="313"/>
      <c r="LIQ109" s="313"/>
      <c r="LIR109" s="313"/>
      <c r="LIS109" s="313"/>
      <c r="LIT109" s="313"/>
      <c r="LIU109" s="313"/>
      <c r="LIV109" s="313"/>
      <c r="LIW109" s="313"/>
      <c r="LIX109" s="313"/>
      <c r="LIY109" s="313"/>
      <c r="LIZ109" s="313"/>
      <c r="LJA109" s="313"/>
      <c r="LJB109" s="313"/>
      <c r="LJC109" s="313"/>
      <c r="LJD109" s="313"/>
      <c r="LJE109" s="313"/>
      <c r="LJF109" s="313"/>
      <c r="LJG109" s="313"/>
      <c r="LJH109" s="313"/>
      <c r="LJI109" s="313"/>
      <c r="LJJ109" s="313"/>
      <c r="LJK109" s="313"/>
      <c r="LJL109" s="313"/>
      <c r="LJM109" s="313"/>
      <c r="LJN109" s="313"/>
      <c r="LJO109" s="313"/>
      <c r="LJP109" s="313"/>
      <c r="LJQ109" s="313"/>
      <c r="LJR109" s="313"/>
      <c r="LJS109" s="313"/>
      <c r="LJT109" s="313"/>
      <c r="LJU109" s="313"/>
      <c r="LJV109" s="313"/>
      <c r="LJW109" s="313"/>
      <c r="LJX109" s="313"/>
      <c r="LJY109" s="313"/>
      <c r="LJZ109" s="313"/>
      <c r="LKA109" s="313"/>
      <c r="LKB109" s="313"/>
      <c r="LKC109" s="313"/>
      <c r="LKD109" s="313"/>
      <c r="LKE109" s="313"/>
      <c r="LKF109" s="313"/>
      <c r="LKG109" s="313"/>
      <c r="LKH109" s="313"/>
      <c r="LKI109" s="313"/>
      <c r="LKJ109" s="313"/>
      <c r="LKK109" s="313"/>
      <c r="LKL109" s="313"/>
      <c r="LKM109" s="313"/>
      <c r="LKN109" s="313"/>
      <c r="LKO109" s="313"/>
      <c r="LKP109" s="313"/>
      <c r="LKQ109" s="313"/>
      <c r="LKR109" s="313"/>
      <c r="LKS109" s="313"/>
      <c r="LKT109" s="313"/>
      <c r="LKU109" s="313"/>
      <c r="LKV109" s="313"/>
      <c r="LKW109" s="313"/>
      <c r="LKX109" s="313"/>
      <c r="LKY109" s="313"/>
      <c r="LKZ109" s="313"/>
      <c r="LLA109" s="313"/>
      <c r="LLB109" s="313"/>
      <c r="LLC109" s="313"/>
      <c r="LLD109" s="313"/>
      <c r="LLE109" s="313"/>
      <c r="LLF109" s="313"/>
      <c r="LLG109" s="313"/>
      <c r="LLH109" s="313"/>
      <c r="LLI109" s="313"/>
      <c r="LLJ109" s="313"/>
      <c r="LLK109" s="313"/>
      <c r="LLL109" s="313"/>
      <c r="LLM109" s="313"/>
      <c r="LLN109" s="313"/>
      <c r="LLO109" s="313"/>
      <c r="LLP109" s="313"/>
      <c r="LLQ109" s="313"/>
      <c r="LLR109" s="313"/>
      <c r="LLS109" s="313"/>
      <c r="LLT109" s="313"/>
      <c r="LLU109" s="313"/>
      <c r="LLV109" s="313"/>
      <c r="LLW109" s="313"/>
      <c r="LLX109" s="313"/>
      <c r="LLY109" s="313"/>
      <c r="LLZ109" s="313"/>
      <c r="LMA109" s="313"/>
      <c r="LMB109" s="313"/>
      <c r="LMC109" s="313"/>
      <c r="LMD109" s="313"/>
      <c r="LME109" s="313"/>
      <c r="LMF109" s="313"/>
      <c r="LMG109" s="313"/>
      <c r="LMH109" s="313"/>
      <c r="LMI109" s="313"/>
      <c r="LMJ109" s="313"/>
      <c r="LMK109" s="313"/>
      <c r="LML109" s="313"/>
      <c r="LMM109" s="313"/>
      <c r="LMN109" s="313"/>
      <c r="LMO109" s="313"/>
      <c r="LMP109" s="313"/>
      <c r="LMQ109" s="313"/>
      <c r="LMR109" s="313"/>
      <c r="LMS109" s="313"/>
      <c r="LMT109" s="313"/>
      <c r="LMU109" s="313"/>
      <c r="LMV109" s="313"/>
      <c r="LMW109" s="313"/>
      <c r="LMX109" s="313"/>
      <c r="LMY109" s="313"/>
      <c r="LMZ109" s="313"/>
      <c r="LNA109" s="313"/>
      <c r="LNB109" s="313"/>
      <c r="LNC109" s="313"/>
      <c r="LND109" s="313"/>
      <c r="LNE109" s="313"/>
      <c r="LNF109" s="313"/>
      <c r="LNG109" s="313"/>
      <c r="LNH109" s="313"/>
      <c r="LNI109" s="313"/>
      <c r="LNJ109" s="313"/>
      <c r="LNK109" s="313"/>
      <c r="LNL109" s="313"/>
      <c r="LNM109" s="313"/>
      <c r="LNN109" s="313"/>
      <c r="LNO109" s="313"/>
      <c r="LNP109" s="313"/>
      <c r="LNQ109" s="313"/>
      <c r="LNR109" s="313"/>
      <c r="LNS109" s="313"/>
      <c r="LNT109" s="313"/>
      <c r="LNU109" s="313"/>
      <c r="LNV109" s="313"/>
      <c r="LNW109" s="313"/>
      <c r="LNX109" s="313"/>
      <c r="LNY109" s="313"/>
      <c r="LNZ109" s="313"/>
      <c r="LOA109" s="313"/>
      <c r="LOB109" s="313"/>
      <c r="LOC109" s="313"/>
      <c r="LOD109" s="313"/>
      <c r="LOE109" s="313"/>
      <c r="LOF109" s="313"/>
      <c r="LOG109" s="313"/>
      <c r="LOH109" s="313"/>
      <c r="LOI109" s="313"/>
      <c r="LOJ109" s="313"/>
      <c r="LOK109" s="313"/>
      <c r="LOL109" s="313"/>
      <c r="LOM109" s="313"/>
      <c r="LON109" s="313"/>
      <c r="LOO109" s="313"/>
      <c r="LOP109" s="313"/>
      <c r="LOQ109" s="313"/>
      <c r="LOR109" s="313"/>
      <c r="LOS109" s="313"/>
      <c r="LOT109" s="313"/>
      <c r="LOU109" s="313"/>
      <c r="LOV109" s="313"/>
      <c r="LOW109" s="313"/>
      <c r="LOX109" s="313"/>
      <c r="LOY109" s="313"/>
      <c r="LOZ109" s="313"/>
      <c r="LPA109" s="313"/>
      <c r="LPB109" s="313"/>
      <c r="LPC109" s="313"/>
      <c r="LPD109" s="313"/>
      <c r="LPE109" s="313"/>
      <c r="LPF109" s="313"/>
      <c r="LPG109" s="313"/>
      <c r="LPH109" s="313"/>
      <c r="LPI109" s="313"/>
      <c r="LPJ109" s="313"/>
      <c r="LPK109" s="313"/>
      <c r="LPL109" s="313"/>
      <c r="LPM109" s="313"/>
      <c r="LPN109" s="313"/>
      <c r="LPO109" s="313"/>
      <c r="LPP109" s="313"/>
      <c r="LPQ109" s="313"/>
      <c r="LPR109" s="313"/>
      <c r="LPS109" s="313"/>
      <c r="LPT109" s="313"/>
      <c r="LPU109" s="313"/>
      <c r="LPV109" s="313"/>
      <c r="LPW109" s="313"/>
      <c r="LPX109" s="313"/>
      <c r="LPY109" s="313"/>
      <c r="LPZ109" s="313"/>
      <c r="LQA109" s="313"/>
      <c r="LQB109" s="313"/>
      <c r="LQC109" s="313"/>
      <c r="LQD109" s="313"/>
      <c r="LQE109" s="313"/>
      <c r="LQF109" s="313"/>
      <c r="LQG109" s="313"/>
      <c r="LQH109" s="313"/>
      <c r="LQI109" s="313"/>
      <c r="LQJ109" s="313"/>
      <c r="LQK109" s="313"/>
      <c r="LQL109" s="313"/>
      <c r="LQM109" s="313"/>
      <c r="LQN109" s="313"/>
      <c r="LQO109" s="313"/>
      <c r="LQP109" s="313"/>
      <c r="LQQ109" s="313"/>
      <c r="LQR109" s="313"/>
      <c r="LQS109" s="313"/>
      <c r="LQT109" s="313"/>
      <c r="LQU109" s="313"/>
      <c r="LQV109" s="313"/>
      <c r="LQW109" s="313"/>
      <c r="LQX109" s="313"/>
      <c r="LQY109" s="313"/>
      <c r="LQZ109" s="313"/>
      <c r="LRA109" s="313"/>
      <c r="LRB109" s="313"/>
      <c r="LRC109" s="313"/>
      <c r="LRD109" s="313"/>
      <c r="LRE109" s="313"/>
      <c r="LRF109" s="313"/>
      <c r="LRG109" s="313"/>
      <c r="LRH109" s="313"/>
      <c r="LRI109" s="313"/>
      <c r="LRJ109" s="313"/>
      <c r="LRK109" s="313"/>
      <c r="LRL109" s="313"/>
      <c r="LRM109" s="313"/>
      <c r="LRN109" s="313"/>
      <c r="LRO109" s="313"/>
      <c r="LRP109" s="313"/>
      <c r="LRQ109" s="313"/>
      <c r="LRR109" s="313"/>
      <c r="LRS109" s="313"/>
      <c r="LRT109" s="313"/>
      <c r="LRU109" s="313"/>
      <c r="LRV109" s="313"/>
      <c r="LRW109" s="313"/>
      <c r="LRX109" s="313"/>
      <c r="LRY109" s="313"/>
      <c r="LRZ109" s="313"/>
      <c r="LSA109" s="313"/>
      <c r="LSB109" s="313"/>
      <c r="LSC109" s="313"/>
      <c r="LSD109" s="313"/>
      <c r="LSE109" s="313"/>
      <c r="LSF109" s="313"/>
      <c r="LSG109" s="313"/>
      <c r="LSH109" s="313"/>
      <c r="LSI109" s="313"/>
      <c r="LSJ109" s="313"/>
      <c r="LSK109" s="313"/>
      <c r="LSL109" s="313"/>
      <c r="LSM109" s="313"/>
      <c r="LSN109" s="313"/>
      <c r="LSO109" s="313"/>
      <c r="LSP109" s="313"/>
      <c r="LSQ109" s="313"/>
      <c r="LSR109" s="313"/>
      <c r="LSS109" s="313"/>
      <c r="LST109" s="313"/>
      <c r="LSU109" s="313"/>
      <c r="LSV109" s="313"/>
      <c r="LSW109" s="313"/>
      <c r="LSX109" s="313"/>
      <c r="LSY109" s="313"/>
      <c r="LSZ109" s="313"/>
      <c r="LTA109" s="313"/>
      <c r="LTB109" s="313"/>
      <c r="LTC109" s="313"/>
      <c r="LTD109" s="313"/>
      <c r="LTE109" s="313"/>
      <c r="LTF109" s="313"/>
      <c r="LTG109" s="313"/>
      <c r="LTH109" s="313"/>
      <c r="LTI109" s="313"/>
      <c r="LTJ109" s="313"/>
      <c r="LTK109" s="313"/>
      <c r="LTL109" s="313"/>
      <c r="LTM109" s="313"/>
      <c r="LTN109" s="313"/>
      <c r="LTO109" s="313"/>
      <c r="LTP109" s="313"/>
      <c r="LTQ109" s="313"/>
      <c r="LTR109" s="313"/>
      <c r="LTS109" s="313"/>
      <c r="LTT109" s="313"/>
      <c r="LTU109" s="313"/>
      <c r="LTV109" s="313"/>
      <c r="LTW109" s="313"/>
      <c r="LTX109" s="313"/>
      <c r="LTY109" s="313"/>
      <c r="LTZ109" s="313"/>
      <c r="LUA109" s="313"/>
      <c r="LUB109" s="313"/>
      <c r="LUC109" s="313"/>
      <c r="LUD109" s="313"/>
      <c r="LUE109" s="313"/>
      <c r="LUF109" s="313"/>
      <c r="LUG109" s="313"/>
      <c r="LUH109" s="313"/>
      <c r="LUI109" s="313"/>
      <c r="LUJ109" s="313"/>
      <c r="LUK109" s="313"/>
      <c r="LUL109" s="313"/>
      <c r="LUM109" s="313"/>
      <c r="LUN109" s="313"/>
      <c r="LUO109" s="313"/>
      <c r="LUP109" s="313"/>
      <c r="LUQ109" s="313"/>
      <c r="LUR109" s="313"/>
      <c r="LUS109" s="313"/>
      <c r="LUT109" s="313"/>
      <c r="LUU109" s="313"/>
      <c r="LUV109" s="313"/>
      <c r="LUW109" s="313"/>
      <c r="LUX109" s="313"/>
      <c r="LUY109" s="313"/>
      <c r="LUZ109" s="313"/>
      <c r="LVA109" s="313"/>
      <c r="LVB109" s="313"/>
      <c r="LVC109" s="313"/>
      <c r="LVD109" s="313"/>
      <c r="LVE109" s="313"/>
      <c r="LVF109" s="313"/>
      <c r="LVG109" s="313"/>
      <c r="LVH109" s="313"/>
      <c r="LVI109" s="313"/>
      <c r="LVJ109" s="313"/>
      <c r="LVK109" s="313"/>
      <c r="LVL109" s="313"/>
      <c r="LVM109" s="313"/>
      <c r="LVN109" s="313"/>
      <c r="LVO109" s="313"/>
      <c r="LVP109" s="313"/>
      <c r="LVQ109" s="313"/>
      <c r="LVR109" s="313"/>
      <c r="LVS109" s="313"/>
      <c r="LVT109" s="313"/>
      <c r="LVU109" s="313"/>
      <c r="LVV109" s="313"/>
      <c r="LVW109" s="313"/>
      <c r="LVX109" s="313"/>
      <c r="LVY109" s="313"/>
      <c r="LVZ109" s="313"/>
      <c r="LWA109" s="313"/>
      <c r="LWB109" s="313"/>
      <c r="LWC109" s="313"/>
      <c r="LWD109" s="313"/>
      <c r="LWE109" s="313"/>
      <c r="LWF109" s="313"/>
      <c r="LWG109" s="313"/>
      <c r="LWH109" s="313"/>
      <c r="LWI109" s="313"/>
      <c r="LWJ109" s="313"/>
      <c r="LWK109" s="313"/>
      <c r="LWL109" s="313"/>
      <c r="LWM109" s="313"/>
      <c r="LWN109" s="313"/>
      <c r="LWO109" s="313"/>
      <c r="LWP109" s="313"/>
      <c r="LWQ109" s="313"/>
      <c r="LWR109" s="313"/>
      <c r="LWS109" s="313"/>
      <c r="LWT109" s="313"/>
      <c r="LWU109" s="313"/>
      <c r="LWV109" s="313"/>
      <c r="LWW109" s="313"/>
      <c r="LWX109" s="313"/>
      <c r="LWY109" s="313"/>
      <c r="LWZ109" s="313"/>
      <c r="LXA109" s="313"/>
      <c r="LXB109" s="313"/>
      <c r="LXC109" s="313"/>
      <c r="LXD109" s="313"/>
      <c r="LXE109" s="313"/>
      <c r="LXF109" s="313"/>
      <c r="LXG109" s="313"/>
      <c r="LXH109" s="313"/>
      <c r="LXI109" s="313"/>
      <c r="LXJ109" s="313"/>
      <c r="LXK109" s="313"/>
      <c r="LXL109" s="313"/>
      <c r="LXM109" s="313"/>
      <c r="LXN109" s="313"/>
      <c r="LXO109" s="313"/>
      <c r="LXP109" s="313"/>
      <c r="LXQ109" s="313"/>
      <c r="LXR109" s="313"/>
      <c r="LXS109" s="313"/>
      <c r="LXT109" s="313"/>
      <c r="LXU109" s="313"/>
      <c r="LXV109" s="313"/>
      <c r="LXW109" s="313"/>
      <c r="LXX109" s="313"/>
      <c r="LXY109" s="313"/>
      <c r="LXZ109" s="313"/>
      <c r="LYA109" s="313"/>
      <c r="LYB109" s="313"/>
      <c r="LYC109" s="313"/>
      <c r="LYD109" s="313"/>
      <c r="LYE109" s="313"/>
      <c r="LYF109" s="313"/>
      <c r="LYG109" s="313"/>
      <c r="LYH109" s="313"/>
      <c r="LYI109" s="313"/>
      <c r="LYJ109" s="313"/>
      <c r="LYK109" s="313"/>
      <c r="LYL109" s="313"/>
      <c r="LYM109" s="313"/>
      <c r="LYN109" s="313"/>
      <c r="LYO109" s="313"/>
      <c r="LYP109" s="313"/>
      <c r="LYQ109" s="313"/>
      <c r="LYR109" s="313"/>
      <c r="LYS109" s="313"/>
      <c r="LYT109" s="313"/>
      <c r="LYU109" s="313"/>
      <c r="LYV109" s="313"/>
      <c r="LYW109" s="313"/>
      <c r="LYX109" s="313"/>
      <c r="LYY109" s="313"/>
      <c r="LYZ109" s="313"/>
      <c r="LZA109" s="313"/>
      <c r="LZB109" s="313"/>
      <c r="LZC109" s="313"/>
      <c r="LZD109" s="313"/>
      <c r="LZE109" s="313"/>
      <c r="LZF109" s="313"/>
      <c r="LZG109" s="313"/>
      <c r="LZH109" s="313"/>
      <c r="LZI109" s="313"/>
      <c r="LZJ109" s="313"/>
      <c r="LZK109" s="313"/>
      <c r="LZL109" s="313"/>
      <c r="LZM109" s="313"/>
      <c r="LZN109" s="313"/>
      <c r="LZO109" s="313"/>
      <c r="LZP109" s="313"/>
      <c r="LZQ109" s="313"/>
      <c r="LZR109" s="313"/>
      <c r="LZS109" s="313"/>
      <c r="LZT109" s="313"/>
      <c r="LZU109" s="313"/>
      <c r="LZV109" s="313"/>
      <c r="LZW109" s="313"/>
      <c r="LZX109" s="313"/>
      <c r="LZY109" s="313"/>
      <c r="LZZ109" s="313"/>
      <c r="MAA109" s="313"/>
      <c r="MAB109" s="313"/>
      <c r="MAC109" s="313"/>
      <c r="MAD109" s="313"/>
      <c r="MAE109" s="313"/>
      <c r="MAF109" s="313"/>
      <c r="MAG109" s="313"/>
      <c r="MAH109" s="313"/>
      <c r="MAI109" s="313"/>
      <c r="MAJ109" s="313"/>
      <c r="MAK109" s="313"/>
      <c r="MAL109" s="313"/>
      <c r="MAM109" s="313"/>
      <c r="MAN109" s="313"/>
      <c r="MAO109" s="313"/>
      <c r="MAP109" s="313"/>
      <c r="MAQ109" s="313"/>
      <c r="MAR109" s="313"/>
      <c r="MAS109" s="313"/>
      <c r="MAT109" s="313"/>
      <c r="MAU109" s="313"/>
      <c r="MAV109" s="313"/>
      <c r="MAW109" s="313"/>
      <c r="MAX109" s="313"/>
      <c r="MAY109" s="313"/>
      <c r="MAZ109" s="313"/>
      <c r="MBA109" s="313"/>
      <c r="MBB109" s="313"/>
      <c r="MBC109" s="313"/>
      <c r="MBD109" s="313"/>
      <c r="MBE109" s="313"/>
      <c r="MBF109" s="313"/>
      <c r="MBG109" s="313"/>
      <c r="MBH109" s="313"/>
      <c r="MBI109" s="313"/>
      <c r="MBJ109" s="313"/>
      <c r="MBK109" s="313"/>
      <c r="MBL109" s="313"/>
      <c r="MBM109" s="313"/>
      <c r="MBN109" s="313"/>
      <c r="MBO109" s="313"/>
      <c r="MBP109" s="313"/>
      <c r="MBQ109" s="313"/>
      <c r="MBR109" s="313"/>
      <c r="MBS109" s="313"/>
      <c r="MBT109" s="313"/>
      <c r="MBU109" s="313"/>
      <c r="MBV109" s="313"/>
      <c r="MBW109" s="313"/>
      <c r="MBX109" s="313"/>
      <c r="MBY109" s="313"/>
      <c r="MBZ109" s="313"/>
      <c r="MCA109" s="313"/>
      <c r="MCB109" s="313"/>
      <c r="MCC109" s="313"/>
      <c r="MCD109" s="313"/>
      <c r="MCE109" s="313"/>
      <c r="MCF109" s="313"/>
      <c r="MCG109" s="313"/>
      <c r="MCH109" s="313"/>
      <c r="MCI109" s="313"/>
      <c r="MCJ109" s="313"/>
      <c r="MCK109" s="313"/>
      <c r="MCL109" s="313"/>
      <c r="MCM109" s="313"/>
      <c r="MCN109" s="313"/>
      <c r="MCO109" s="313"/>
      <c r="MCP109" s="313"/>
      <c r="MCQ109" s="313"/>
      <c r="MCR109" s="313"/>
      <c r="MCS109" s="313"/>
      <c r="MCT109" s="313"/>
      <c r="MCU109" s="313"/>
      <c r="MCV109" s="313"/>
      <c r="MCW109" s="313"/>
      <c r="MCX109" s="313"/>
      <c r="MCY109" s="313"/>
      <c r="MCZ109" s="313"/>
      <c r="MDA109" s="313"/>
      <c r="MDB109" s="313"/>
      <c r="MDC109" s="313"/>
      <c r="MDD109" s="313"/>
      <c r="MDE109" s="313"/>
      <c r="MDF109" s="313"/>
      <c r="MDG109" s="313"/>
      <c r="MDH109" s="313"/>
      <c r="MDI109" s="313"/>
      <c r="MDJ109" s="313"/>
      <c r="MDK109" s="313"/>
      <c r="MDL109" s="313"/>
      <c r="MDM109" s="313"/>
      <c r="MDN109" s="313"/>
      <c r="MDO109" s="313"/>
      <c r="MDP109" s="313"/>
      <c r="MDQ109" s="313"/>
      <c r="MDR109" s="313"/>
      <c r="MDS109" s="313"/>
      <c r="MDT109" s="313"/>
      <c r="MDU109" s="313"/>
      <c r="MDV109" s="313"/>
      <c r="MDW109" s="313"/>
      <c r="MDX109" s="313"/>
      <c r="MDY109" s="313"/>
      <c r="MDZ109" s="313"/>
      <c r="MEA109" s="313"/>
      <c r="MEB109" s="313"/>
      <c r="MEC109" s="313"/>
      <c r="MED109" s="313"/>
      <c r="MEE109" s="313"/>
      <c r="MEF109" s="313"/>
      <c r="MEG109" s="313"/>
      <c r="MEH109" s="313"/>
      <c r="MEI109" s="313"/>
      <c r="MEJ109" s="313"/>
      <c r="MEK109" s="313"/>
      <c r="MEL109" s="313"/>
      <c r="MEM109" s="313"/>
      <c r="MEN109" s="313"/>
      <c r="MEO109" s="313"/>
      <c r="MEP109" s="313"/>
      <c r="MEQ109" s="313"/>
      <c r="MER109" s="313"/>
      <c r="MES109" s="313"/>
      <c r="MET109" s="313"/>
      <c r="MEU109" s="313"/>
      <c r="MEV109" s="313"/>
      <c r="MEW109" s="313"/>
      <c r="MEX109" s="313"/>
      <c r="MEY109" s="313"/>
      <c r="MEZ109" s="313"/>
      <c r="MFA109" s="313"/>
      <c r="MFB109" s="313"/>
      <c r="MFC109" s="313"/>
      <c r="MFD109" s="313"/>
      <c r="MFE109" s="313"/>
      <c r="MFF109" s="313"/>
      <c r="MFG109" s="313"/>
      <c r="MFH109" s="313"/>
      <c r="MFI109" s="313"/>
      <c r="MFJ109" s="313"/>
      <c r="MFK109" s="313"/>
      <c r="MFL109" s="313"/>
      <c r="MFM109" s="313"/>
      <c r="MFN109" s="313"/>
      <c r="MFO109" s="313"/>
      <c r="MFP109" s="313"/>
      <c r="MFQ109" s="313"/>
      <c r="MFR109" s="313"/>
      <c r="MFS109" s="313"/>
      <c r="MFT109" s="313"/>
      <c r="MFU109" s="313"/>
      <c r="MFV109" s="313"/>
      <c r="MFW109" s="313"/>
      <c r="MFX109" s="313"/>
      <c r="MFY109" s="313"/>
      <c r="MFZ109" s="313"/>
      <c r="MGA109" s="313"/>
      <c r="MGB109" s="313"/>
      <c r="MGC109" s="313"/>
      <c r="MGD109" s="313"/>
      <c r="MGE109" s="313"/>
      <c r="MGF109" s="313"/>
      <c r="MGG109" s="313"/>
      <c r="MGH109" s="313"/>
      <c r="MGI109" s="313"/>
      <c r="MGJ109" s="313"/>
      <c r="MGK109" s="313"/>
      <c r="MGL109" s="313"/>
      <c r="MGM109" s="313"/>
      <c r="MGN109" s="313"/>
      <c r="MGO109" s="313"/>
      <c r="MGP109" s="313"/>
      <c r="MGQ109" s="313"/>
      <c r="MGR109" s="313"/>
      <c r="MGS109" s="313"/>
      <c r="MGT109" s="313"/>
      <c r="MGU109" s="313"/>
      <c r="MGV109" s="313"/>
      <c r="MGW109" s="313"/>
      <c r="MGX109" s="313"/>
      <c r="MGY109" s="313"/>
      <c r="MGZ109" s="313"/>
      <c r="MHA109" s="313"/>
      <c r="MHB109" s="313"/>
      <c r="MHC109" s="313"/>
      <c r="MHD109" s="313"/>
      <c r="MHE109" s="313"/>
      <c r="MHF109" s="313"/>
      <c r="MHG109" s="313"/>
      <c r="MHH109" s="313"/>
      <c r="MHI109" s="313"/>
      <c r="MHJ109" s="313"/>
      <c r="MHK109" s="313"/>
      <c r="MHL109" s="313"/>
      <c r="MHM109" s="313"/>
      <c r="MHN109" s="313"/>
      <c r="MHO109" s="313"/>
      <c r="MHP109" s="313"/>
      <c r="MHQ109" s="313"/>
      <c r="MHR109" s="313"/>
      <c r="MHS109" s="313"/>
      <c r="MHT109" s="313"/>
      <c r="MHU109" s="313"/>
      <c r="MHV109" s="313"/>
      <c r="MHW109" s="313"/>
      <c r="MHX109" s="313"/>
      <c r="MHY109" s="313"/>
      <c r="MHZ109" s="313"/>
      <c r="MIA109" s="313"/>
      <c r="MIB109" s="313"/>
      <c r="MIC109" s="313"/>
      <c r="MID109" s="313"/>
      <c r="MIE109" s="313"/>
      <c r="MIF109" s="313"/>
      <c r="MIG109" s="313"/>
      <c r="MIH109" s="313"/>
      <c r="MII109" s="313"/>
      <c r="MIJ109" s="313"/>
      <c r="MIK109" s="313"/>
      <c r="MIL109" s="313"/>
      <c r="MIM109" s="313"/>
      <c r="MIN109" s="313"/>
      <c r="MIO109" s="313"/>
      <c r="MIP109" s="313"/>
      <c r="MIQ109" s="313"/>
      <c r="MIR109" s="313"/>
      <c r="MIS109" s="313"/>
      <c r="MIT109" s="313"/>
      <c r="MIU109" s="313"/>
      <c r="MIV109" s="313"/>
      <c r="MIW109" s="313"/>
      <c r="MIX109" s="313"/>
      <c r="MIY109" s="313"/>
      <c r="MIZ109" s="313"/>
      <c r="MJA109" s="313"/>
      <c r="MJB109" s="313"/>
      <c r="MJC109" s="313"/>
      <c r="MJD109" s="313"/>
      <c r="MJE109" s="313"/>
      <c r="MJF109" s="313"/>
      <c r="MJG109" s="313"/>
      <c r="MJH109" s="313"/>
      <c r="MJI109" s="313"/>
      <c r="MJJ109" s="313"/>
      <c r="MJK109" s="313"/>
      <c r="MJL109" s="313"/>
      <c r="MJM109" s="313"/>
      <c r="MJN109" s="313"/>
      <c r="MJO109" s="313"/>
      <c r="MJP109" s="313"/>
      <c r="MJQ109" s="313"/>
      <c r="MJR109" s="313"/>
      <c r="MJS109" s="313"/>
      <c r="MJT109" s="313"/>
      <c r="MJU109" s="313"/>
      <c r="MJV109" s="313"/>
      <c r="MJW109" s="313"/>
      <c r="MJX109" s="313"/>
      <c r="MJY109" s="313"/>
      <c r="MJZ109" s="313"/>
      <c r="MKA109" s="313"/>
      <c r="MKB109" s="313"/>
      <c r="MKC109" s="313"/>
      <c r="MKD109" s="313"/>
      <c r="MKE109" s="313"/>
      <c r="MKF109" s="313"/>
      <c r="MKG109" s="313"/>
      <c r="MKH109" s="313"/>
      <c r="MKI109" s="313"/>
      <c r="MKJ109" s="313"/>
      <c r="MKK109" s="313"/>
      <c r="MKL109" s="313"/>
      <c r="MKM109" s="313"/>
      <c r="MKN109" s="313"/>
      <c r="MKO109" s="313"/>
      <c r="MKP109" s="313"/>
      <c r="MKQ109" s="313"/>
      <c r="MKR109" s="313"/>
      <c r="MKS109" s="313"/>
      <c r="MKT109" s="313"/>
      <c r="MKU109" s="313"/>
      <c r="MKV109" s="313"/>
      <c r="MKW109" s="313"/>
      <c r="MKX109" s="313"/>
      <c r="MKY109" s="313"/>
      <c r="MKZ109" s="313"/>
      <c r="MLA109" s="313"/>
      <c r="MLB109" s="313"/>
      <c r="MLC109" s="313"/>
      <c r="MLD109" s="313"/>
      <c r="MLE109" s="313"/>
      <c r="MLF109" s="313"/>
      <c r="MLG109" s="313"/>
      <c r="MLH109" s="313"/>
      <c r="MLI109" s="313"/>
      <c r="MLJ109" s="313"/>
      <c r="MLK109" s="313"/>
      <c r="MLL109" s="313"/>
      <c r="MLM109" s="313"/>
      <c r="MLN109" s="313"/>
      <c r="MLO109" s="313"/>
      <c r="MLP109" s="313"/>
      <c r="MLQ109" s="313"/>
      <c r="MLR109" s="313"/>
      <c r="MLS109" s="313"/>
      <c r="MLT109" s="313"/>
      <c r="MLU109" s="313"/>
      <c r="MLV109" s="313"/>
      <c r="MLW109" s="313"/>
      <c r="MLX109" s="313"/>
      <c r="MLY109" s="313"/>
      <c r="MLZ109" s="313"/>
      <c r="MMA109" s="313"/>
      <c r="MMB109" s="313"/>
      <c r="MMC109" s="313"/>
      <c r="MMD109" s="313"/>
      <c r="MME109" s="313"/>
      <c r="MMF109" s="313"/>
      <c r="MMG109" s="313"/>
      <c r="MMH109" s="313"/>
      <c r="MMI109" s="313"/>
      <c r="MMJ109" s="313"/>
      <c r="MMK109" s="313"/>
      <c r="MML109" s="313"/>
      <c r="MMM109" s="313"/>
      <c r="MMN109" s="313"/>
      <c r="MMO109" s="313"/>
      <c r="MMP109" s="313"/>
      <c r="MMQ109" s="313"/>
      <c r="MMR109" s="313"/>
      <c r="MMS109" s="313"/>
      <c r="MMT109" s="313"/>
      <c r="MMU109" s="313"/>
      <c r="MMV109" s="313"/>
      <c r="MMW109" s="313"/>
      <c r="MMX109" s="313"/>
      <c r="MMY109" s="313"/>
      <c r="MMZ109" s="313"/>
      <c r="MNA109" s="313"/>
      <c r="MNB109" s="313"/>
      <c r="MNC109" s="313"/>
      <c r="MND109" s="313"/>
      <c r="MNE109" s="313"/>
      <c r="MNF109" s="313"/>
      <c r="MNG109" s="313"/>
      <c r="MNH109" s="313"/>
      <c r="MNI109" s="313"/>
      <c r="MNJ109" s="313"/>
      <c r="MNK109" s="313"/>
      <c r="MNL109" s="313"/>
      <c r="MNM109" s="313"/>
      <c r="MNN109" s="313"/>
      <c r="MNO109" s="313"/>
      <c r="MNP109" s="313"/>
      <c r="MNQ109" s="313"/>
      <c r="MNR109" s="313"/>
      <c r="MNS109" s="313"/>
      <c r="MNT109" s="313"/>
      <c r="MNU109" s="313"/>
      <c r="MNV109" s="313"/>
      <c r="MNW109" s="313"/>
      <c r="MNX109" s="313"/>
      <c r="MNY109" s="313"/>
      <c r="MNZ109" s="313"/>
      <c r="MOA109" s="313"/>
      <c r="MOB109" s="313"/>
      <c r="MOC109" s="313"/>
      <c r="MOD109" s="313"/>
      <c r="MOE109" s="313"/>
      <c r="MOF109" s="313"/>
      <c r="MOG109" s="313"/>
      <c r="MOH109" s="313"/>
      <c r="MOI109" s="313"/>
      <c r="MOJ109" s="313"/>
      <c r="MOK109" s="313"/>
      <c r="MOL109" s="313"/>
      <c r="MOM109" s="313"/>
      <c r="MON109" s="313"/>
      <c r="MOO109" s="313"/>
      <c r="MOP109" s="313"/>
      <c r="MOQ109" s="313"/>
      <c r="MOR109" s="313"/>
      <c r="MOS109" s="313"/>
      <c r="MOT109" s="313"/>
      <c r="MOU109" s="313"/>
      <c r="MOV109" s="313"/>
      <c r="MOW109" s="313"/>
      <c r="MOX109" s="313"/>
      <c r="MOY109" s="313"/>
      <c r="MOZ109" s="313"/>
      <c r="MPA109" s="313"/>
      <c r="MPB109" s="313"/>
      <c r="MPC109" s="313"/>
      <c r="MPD109" s="313"/>
      <c r="MPE109" s="313"/>
      <c r="MPF109" s="313"/>
      <c r="MPG109" s="313"/>
      <c r="MPH109" s="313"/>
      <c r="MPI109" s="313"/>
      <c r="MPJ109" s="313"/>
      <c r="MPK109" s="313"/>
      <c r="MPL109" s="313"/>
      <c r="MPM109" s="313"/>
      <c r="MPN109" s="313"/>
      <c r="MPO109" s="313"/>
      <c r="MPP109" s="313"/>
      <c r="MPQ109" s="313"/>
      <c r="MPR109" s="313"/>
      <c r="MPS109" s="313"/>
      <c r="MPT109" s="313"/>
      <c r="MPU109" s="313"/>
      <c r="MPV109" s="313"/>
      <c r="MPW109" s="313"/>
      <c r="MPX109" s="313"/>
      <c r="MPY109" s="313"/>
      <c r="MPZ109" s="313"/>
      <c r="MQA109" s="313"/>
      <c r="MQB109" s="313"/>
      <c r="MQC109" s="313"/>
      <c r="MQD109" s="313"/>
      <c r="MQE109" s="313"/>
      <c r="MQF109" s="313"/>
      <c r="MQG109" s="313"/>
      <c r="MQH109" s="313"/>
      <c r="MQI109" s="313"/>
      <c r="MQJ109" s="313"/>
      <c r="MQK109" s="313"/>
      <c r="MQL109" s="313"/>
      <c r="MQM109" s="313"/>
      <c r="MQN109" s="313"/>
      <c r="MQO109" s="313"/>
      <c r="MQP109" s="313"/>
      <c r="MQQ109" s="313"/>
      <c r="MQR109" s="313"/>
      <c r="MQS109" s="313"/>
      <c r="MQT109" s="313"/>
      <c r="MQU109" s="313"/>
      <c r="MQV109" s="313"/>
      <c r="MQW109" s="313"/>
      <c r="MQX109" s="313"/>
      <c r="MQY109" s="313"/>
      <c r="MQZ109" s="313"/>
      <c r="MRA109" s="313"/>
      <c r="MRB109" s="313"/>
      <c r="MRC109" s="313"/>
      <c r="MRD109" s="313"/>
      <c r="MRE109" s="313"/>
      <c r="MRF109" s="313"/>
      <c r="MRG109" s="313"/>
      <c r="MRH109" s="313"/>
      <c r="MRI109" s="313"/>
      <c r="MRJ109" s="313"/>
      <c r="MRK109" s="313"/>
      <c r="MRL109" s="313"/>
      <c r="MRM109" s="313"/>
      <c r="MRN109" s="313"/>
      <c r="MRO109" s="313"/>
      <c r="MRP109" s="313"/>
      <c r="MRQ109" s="313"/>
      <c r="MRR109" s="313"/>
      <c r="MRS109" s="313"/>
      <c r="MRT109" s="313"/>
      <c r="MRU109" s="313"/>
      <c r="MRV109" s="313"/>
      <c r="MRW109" s="313"/>
      <c r="MRX109" s="313"/>
      <c r="MRY109" s="313"/>
      <c r="MRZ109" s="313"/>
      <c r="MSA109" s="313"/>
      <c r="MSB109" s="313"/>
      <c r="MSC109" s="313"/>
      <c r="MSD109" s="313"/>
      <c r="MSE109" s="313"/>
      <c r="MSF109" s="313"/>
      <c r="MSG109" s="313"/>
      <c r="MSH109" s="313"/>
      <c r="MSI109" s="313"/>
      <c r="MSJ109" s="313"/>
      <c r="MSK109" s="313"/>
      <c r="MSL109" s="313"/>
      <c r="MSM109" s="313"/>
      <c r="MSN109" s="313"/>
      <c r="MSO109" s="313"/>
      <c r="MSP109" s="313"/>
      <c r="MSQ109" s="313"/>
      <c r="MSR109" s="313"/>
      <c r="MSS109" s="313"/>
      <c r="MST109" s="313"/>
      <c r="MSU109" s="313"/>
      <c r="MSV109" s="313"/>
      <c r="MSW109" s="313"/>
      <c r="MSX109" s="313"/>
      <c r="MSY109" s="313"/>
      <c r="MSZ109" s="313"/>
      <c r="MTA109" s="313"/>
      <c r="MTB109" s="313"/>
      <c r="MTC109" s="313"/>
      <c r="MTD109" s="313"/>
      <c r="MTE109" s="313"/>
      <c r="MTF109" s="313"/>
      <c r="MTG109" s="313"/>
      <c r="MTH109" s="313"/>
      <c r="MTI109" s="313"/>
      <c r="MTJ109" s="313"/>
      <c r="MTK109" s="313"/>
      <c r="MTL109" s="313"/>
      <c r="MTM109" s="313"/>
      <c r="MTN109" s="313"/>
      <c r="MTO109" s="313"/>
      <c r="MTP109" s="313"/>
      <c r="MTQ109" s="313"/>
      <c r="MTR109" s="313"/>
      <c r="MTS109" s="313"/>
      <c r="MTT109" s="313"/>
      <c r="MTU109" s="313"/>
      <c r="MTV109" s="313"/>
      <c r="MTW109" s="313"/>
      <c r="MTX109" s="313"/>
      <c r="MTY109" s="313"/>
      <c r="MTZ109" s="313"/>
      <c r="MUA109" s="313"/>
      <c r="MUB109" s="313"/>
      <c r="MUC109" s="313"/>
      <c r="MUD109" s="313"/>
      <c r="MUE109" s="313"/>
      <c r="MUF109" s="313"/>
      <c r="MUG109" s="313"/>
      <c r="MUH109" s="313"/>
      <c r="MUI109" s="313"/>
      <c r="MUJ109" s="313"/>
      <c r="MUK109" s="313"/>
      <c r="MUL109" s="313"/>
      <c r="MUM109" s="313"/>
      <c r="MUN109" s="313"/>
      <c r="MUO109" s="313"/>
      <c r="MUP109" s="313"/>
      <c r="MUQ109" s="313"/>
      <c r="MUR109" s="313"/>
      <c r="MUS109" s="313"/>
      <c r="MUT109" s="313"/>
      <c r="MUU109" s="313"/>
      <c r="MUV109" s="313"/>
      <c r="MUW109" s="313"/>
      <c r="MUX109" s="313"/>
      <c r="MUY109" s="313"/>
      <c r="MUZ109" s="313"/>
      <c r="MVA109" s="313"/>
      <c r="MVB109" s="313"/>
      <c r="MVC109" s="313"/>
      <c r="MVD109" s="313"/>
      <c r="MVE109" s="313"/>
      <c r="MVF109" s="313"/>
      <c r="MVG109" s="313"/>
      <c r="MVH109" s="313"/>
      <c r="MVI109" s="313"/>
      <c r="MVJ109" s="313"/>
      <c r="MVK109" s="313"/>
      <c r="MVL109" s="313"/>
      <c r="MVM109" s="313"/>
      <c r="MVN109" s="313"/>
      <c r="MVO109" s="313"/>
      <c r="MVP109" s="313"/>
      <c r="MVQ109" s="313"/>
      <c r="MVR109" s="313"/>
      <c r="MVS109" s="313"/>
      <c r="MVT109" s="313"/>
      <c r="MVU109" s="313"/>
      <c r="MVV109" s="313"/>
      <c r="MVW109" s="313"/>
      <c r="MVX109" s="313"/>
      <c r="MVY109" s="313"/>
      <c r="MVZ109" s="313"/>
      <c r="MWA109" s="313"/>
      <c r="MWB109" s="313"/>
      <c r="MWC109" s="313"/>
      <c r="MWD109" s="313"/>
      <c r="MWE109" s="313"/>
      <c r="MWF109" s="313"/>
      <c r="MWG109" s="313"/>
      <c r="MWH109" s="313"/>
      <c r="MWI109" s="313"/>
      <c r="MWJ109" s="313"/>
      <c r="MWK109" s="313"/>
      <c r="MWL109" s="313"/>
      <c r="MWM109" s="313"/>
      <c r="MWN109" s="313"/>
      <c r="MWO109" s="313"/>
      <c r="MWP109" s="313"/>
      <c r="MWQ109" s="313"/>
      <c r="MWR109" s="313"/>
      <c r="MWS109" s="313"/>
      <c r="MWT109" s="313"/>
      <c r="MWU109" s="313"/>
      <c r="MWV109" s="313"/>
      <c r="MWW109" s="313"/>
      <c r="MWX109" s="313"/>
      <c r="MWY109" s="313"/>
      <c r="MWZ109" s="313"/>
      <c r="MXA109" s="313"/>
      <c r="MXB109" s="313"/>
      <c r="MXC109" s="313"/>
      <c r="MXD109" s="313"/>
      <c r="MXE109" s="313"/>
      <c r="MXF109" s="313"/>
      <c r="MXG109" s="313"/>
      <c r="MXH109" s="313"/>
      <c r="MXI109" s="313"/>
      <c r="MXJ109" s="313"/>
      <c r="MXK109" s="313"/>
      <c r="MXL109" s="313"/>
      <c r="MXM109" s="313"/>
      <c r="MXN109" s="313"/>
      <c r="MXO109" s="313"/>
      <c r="MXP109" s="313"/>
      <c r="MXQ109" s="313"/>
      <c r="MXR109" s="313"/>
      <c r="MXS109" s="313"/>
      <c r="MXT109" s="313"/>
      <c r="MXU109" s="313"/>
      <c r="MXV109" s="313"/>
      <c r="MXW109" s="313"/>
      <c r="MXX109" s="313"/>
      <c r="MXY109" s="313"/>
      <c r="MXZ109" s="313"/>
      <c r="MYA109" s="313"/>
      <c r="MYB109" s="313"/>
      <c r="MYC109" s="313"/>
      <c r="MYD109" s="313"/>
      <c r="MYE109" s="313"/>
      <c r="MYF109" s="313"/>
      <c r="MYG109" s="313"/>
      <c r="MYH109" s="313"/>
      <c r="MYI109" s="313"/>
      <c r="MYJ109" s="313"/>
      <c r="MYK109" s="313"/>
      <c r="MYL109" s="313"/>
      <c r="MYM109" s="313"/>
      <c r="MYN109" s="313"/>
      <c r="MYO109" s="313"/>
      <c r="MYP109" s="313"/>
      <c r="MYQ109" s="313"/>
      <c r="MYR109" s="313"/>
      <c r="MYS109" s="313"/>
      <c r="MYT109" s="313"/>
      <c r="MYU109" s="313"/>
      <c r="MYV109" s="313"/>
      <c r="MYW109" s="313"/>
      <c r="MYX109" s="313"/>
      <c r="MYY109" s="313"/>
      <c r="MYZ109" s="313"/>
      <c r="MZA109" s="313"/>
      <c r="MZB109" s="313"/>
      <c r="MZC109" s="313"/>
      <c r="MZD109" s="313"/>
      <c r="MZE109" s="313"/>
      <c r="MZF109" s="313"/>
      <c r="MZG109" s="313"/>
      <c r="MZH109" s="313"/>
      <c r="MZI109" s="313"/>
      <c r="MZJ109" s="313"/>
      <c r="MZK109" s="313"/>
      <c r="MZL109" s="313"/>
      <c r="MZM109" s="313"/>
      <c r="MZN109" s="313"/>
      <c r="MZO109" s="313"/>
      <c r="MZP109" s="313"/>
      <c r="MZQ109" s="313"/>
      <c r="MZR109" s="313"/>
      <c r="MZS109" s="313"/>
      <c r="MZT109" s="313"/>
      <c r="MZU109" s="313"/>
      <c r="MZV109" s="313"/>
      <c r="MZW109" s="313"/>
      <c r="MZX109" s="313"/>
      <c r="MZY109" s="313"/>
      <c r="MZZ109" s="313"/>
      <c r="NAA109" s="313"/>
      <c r="NAB109" s="313"/>
      <c r="NAC109" s="313"/>
      <c r="NAD109" s="313"/>
      <c r="NAE109" s="313"/>
      <c r="NAF109" s="313"/>
      <c r="NAG109" s="313"/>
      <c r="NAH109" s="313"/>
      <c r="NAI109" s="313"/>
      <c r="NAJ109" s="313"/>
      <c r="NAK109" s="313"/>
      <c r="NAL109" s="313"/>
      <c r="NAM109" s="313"/>
      <c r="NAN109" s="313"/>
      <c r="NAO109" s="313"/>
      <c r="NAP109" s="313"/>
      <c r="NAQ109" s="313"/>
      <c r="NAR109" s="313"/>
      <c r="NAS109" s="313"/>
      <c r="NAT109" s="313"/>
      <c r="NAU109" s="313"/>
      <c r="NAV109" s="313"/>
      <c r="NAW109" s="313"/>
      <c r="NAX109" s="313"/>
      <c r="NAY109" s="313"/>
      <c r="NAZ109" s="313"/>
      <c r="NBA109" s="313"/>
      <c r="NBB109" s="313"/>
      <c r="NBC109" s="313"/>
      <c r="NBD109" s="313"/>
      <c r="NBE109" s="313"/>
      <c r="NBF109" s="313"/>
      <c r="NBG109" s="313"/>
      <c r="NBH109" s="313"/>
      <c r="NBI109" s="313"/>
      <c r="NBJ109" s="313"/>
      <c r="NBK109" s="313"/>
      <c r="NBL109" s="313"/>
      <c r="NBM109" s="313"/>
      <c r="NBN109" s="313"/>
      <c r="NBO109" s="313"/>
      <c r="NBP109" s="313"/>
      <c r="NBQ109" s="313"/>
      <c r="NBR109" s="313"/>
      <c r="NBS109" s="313"/>
      <c r="NBT109" s="313"/>
      <c r="NBU109" s="313"/>
      <c r="NBV109" s="313"/>
      <c r="NBW109" s="313"/>
      <c r="NBX109" s="313"/>
      <c r="NBY109" s="313"/>
      <c r="NBZ109" s="313"/>
      <c r="NCA109" s="313"/>
      <c r="NCB109" s="313"/>
      <c r="NCC109" s="313"/>
      <c r="NCD109" s="313"/>
      <c r="NCE109" s="313"/>
      <c r="NCF109" s="313"/>
      <c r="NCG109" s="313"/>
      <c r="NCH109" s="313"/>
      <c r="NCI109" s="313"/>
      <c r="NCJ109" s="313"/>
      <c r="NCK109" s="313"/>
      <c r="NCL109" s="313"/>
      <c r="NCM109" s="313"/>
      <c r="NCN109" s="313"/>
      <c r="NCO109" s="313"/>
      <c r="NCP109" s="313"/>
      <c r="NCQ109" s="313"/>
      <c r="NCR109" s="313"/>
      <c r="NCS109" s="313"/>
      <c r="NCT109" s="313"/>
      <c r="NCU109" s="313"/>
      <c r="NCV109" s="313"/>
      <c r="NCW109" s="313"/>
      <c r="NCX109" s="313"/>
      <c r="NCY109" s="313"/>
      <c r="NCZ109" s="313"/>
      <c r="NDA109" s="313"/>
      <c r="NDB109" s="313"/>
      <c r="NDC109" s="313"/>
      <c r="NDD109" s="313"/>
      <c r="NDE109" s="313"/>
      <c r="NDF109" s="313"/>
      <c r="NDG109" s="313"/>
      <c r="NDH109" s="313"/>
      <c r="NDI109" s="313"/>
      <c r="NDJ109" s="313"/>
      <c r="NDK109" s="313"/>
      <c r="NDL109" s="313"/>
      <c r="NDM109" s="313"/>
      <c r="NDN109" s="313"/>
      <c r="NDO109" s="313"/>
      <c r="NDP109" s="313"/>
      <c r="NDQ109" s="313"/>
      <c r="NDR109" s="313"/>
      <c r="NDS109" s="313"/>
      <c r="NDT109" s="313"/>
      <c r="NDU109" s="313"/>
      <c r="NDV109" s="313"/>
      <c r="NDW109" s="313"/>
      <c r="NDX109" s="313"/>
      <c r="NDY109" s="313"/>
      <c r="NDZ109" s="313"/>
      <c r="NEA109" s="313"/>
      <c r="NEB109" s="313"/>
      <c r="NEC109" s="313"/>
      <c r="NED109" s="313"/>
      <c r="NEE109" s="313"/>
      <c r="NEF109" s="313"/>
      <c r="NEG109" s="313"/>
      <c r="NEH109" s="313"/>
      <c r="NEI109" s="313"/>
      <c r="NEJ109" s="313"/>
      <c r="NEK109" s="313"/>
      <c r="NEL109" s="313"/>
      <c r="NEM109" s="313"/>
      <c r="NEN109" s="313"/>
      <c r="NEO109" s="313"/>
      <c r="NEP109" s="313"/>
      <c r="NEQ109" s="313"/>
      <c r="NER109" s="313"/>
      <c r="NES109" s="313"/>
      <c r="NET109" s="313"/>
      <c r="NEU109" s="313"/>
      <c r="NEV109" s="313"/>
      <c r="NEW109" s="313"/>
      <c r="NEX109" s="313"/>
      <c r="NEY109" s="313"/>
      <c r="NEZ109" s="313"/>
      <c r="NFA109" s="313"/>
      <c r="NFB109" s="313"/>
      <c r="NFC109" s="313"/>
      <c r="NFD109" s="313"/>
      <c r="NFE109" s="313"/>
      <c r="NFF109" s="313"/>
      <c r="NFG109" s="313"/>
      <c r="NFH109" s="313"/>
      <c r="NFI109" s="313"/>
      <c r="NFJ109" s="313"/>
      <c r="NFK109" s="313"/>
      <c r="NFL109" s="313"/>
      <c r="NFM109" s="313"/>
      <c r="NFN109" s="313"/>
      <c r="NFO109" s="313"/>
      <c r="NFP109" s="313"/>
      <c r="NFQ109" s="313"/>
      <c r="NFR109" s="313"/>
      <c r="NFS109" s="313"/>
      <c r="NFT109" s="313"/>
      <c r="NFU109" s="313"/>
      <c r="NFV109" s="313"/>
      <c r="NFW109" s="313"/>
      <c r="NFX109" s="313"/>
      <c r="NFY109" s="313"/>
      <c r="NFZ109" s="313"/>
      <c r="NGA109" s="313"/>
      <c r="NGB109" s="313"/>
      <c r="NGC109" s="313"/>
      <c r="NGD109" s="313"/>
      <c r="NGE109" s="313"/>
      <c r="NGF109" s="313"/>
      <c r="NGG109" s="313"/>
      <c r="NGH109" s="313"/>
      <c r="NGI109" s="313"/>
      <c r="NGJ109" s="313"/>
      <c r="NGK109" s="313"/>
      <c r="NGL109" s="313"/>
      <c r="NGM109" s="313"/>
      <c r="NGN109" s="313"/>
      <c r="NGO109" s="313"/>
      <c r="NGP109" s="313"/>
      <c r="NGQ109" s="313"/>
      <c r="NGR109" s="313"/>
      <c r="NGS109" s="313"/>
      <c r="NGT109" s="313"/>
      <c r="NGU109" s="313"/>
      <c r="NGV109" s="313"/>
      <c r="NGW109" s="313"/>
      <c r="NGX109" s="313"/>
      <c r="NGY109" s="313"/>
      <c r="NGZ109" s="313"/>
      <c r="NHA109" s="313"/>
      <c r="NHB109" s="313"/>
      <c r="NHC109" s="313"/>
      <c r="NHD109" s="313"/>
      <c r="NHE109" s="313"/>
      <c r="NHF109" s="313"/>
      <c r="NHG109" s="313"/>
      <c r="NHH109" s="313"/>
      <c r="NHI109" s="313"/>
      <c r="NHJ109" s="313"/>
      <c r="NHK109" s="313"/>
      <c r="NHL109" s="313"/>
      <c r="NHM109" s="313"/>
      <c r="NHN109" s="313"/>
      <c r="NHO109" s="313"/>
      <c r="NHP109" s="313"/>
      <c r="NHQ109" s="313"/>
      <c r="NHR109" s="313"/>
      <c r="NHS109" s="313"/>
      <c r="NHT109" s="313"/>
      <c r="NHU109" s="313"/>
      <c r="NHV109" s="313"/>
      <c r="NHW109" s="313"/>
      <c r="NHX109" s="313"/>
      <c r="NHY109" s="313"/>
      <c r="NHZ109" s="313"/>
      <c r="NIA109" s="313"/>
      <c r="NIB109" s="313"/>
      <c r="NIC109" s="313"/>
      <c r="NID109" s="313"/>
      <c r="NIE109" s="313"/>
      <c r="NIF109" s="313"/>
      <c r="NIG109" s="313"/>
      <c r="NIH109" s="313"/>
      <c r="NII109" s="313"/>
      <c r="NIJ109" s="313"/>
      <c r="NIK109" s="313"/>
      <c r="NIL109" s="313"/>
      <c r="NIM109" s="313"/>
      <c r="NIN109" s="313"/>
      <c r="NIO109" s="313"/>
      <c r="NIP109" s="313"/>
      <c r="NIQ109" s="313"/>
      <c r="NIR109" s="313"/>
      <c r="NIS109" s="313"/>
      <c r="NIT109" s="313"/>
      <c r="NIU109" s="313"/>
      <c r="NIV109" s="313"/>
      <c r="NIW109" s="313"/>
      <c r="NIX109" s="313"/>
      <c r="NIY109" s="313"/>
      <c r="NIZ109" s="313"/>
      <c r="NJA109" s="313"/>
      <c r="NJB109" s="313"/>
      <c r="NJC109" s="313"/>
      <c r="NJD109" s="313"/>
      <c r="NJE109" s="313"/>
      <c r="NJF109" s="313"/>
      <c r="NJG109" s="313"/>
      <c r="NJH109" s="313"/>
      <c r="NJI109" s="313"/>
      <c r="NJJ109" s="313"/>
      <c r="NJK109" s="313"/>
      <c r="NJL109" s="313"/>
      <c r="NJM109" s="313"/>
      <c r="NJN109" s="313"/>
      <c r="NJO109" s="313"/>
      <c r="NJP109" s="313"/>
      <c r="NJQ109" s="313"/>
      <c r="NJR109" s="313"/>
      <c r="NJS109" s="313"/>
      <c r="NJT109" s="313"/>
      <c r="NJU109" s="313"/>
      <c r="NJV109" s="313"/>
      <c r="NJW109" s="313"/>
      <c r="NJX109" s="313"/>
      <c r="NJY109" s="313"/>
      <c r="NJZ109" s="313"/>
      <c r="NKA109" s="313"/>
      <c r="NKB109" s="313"/>
      <c r="NKC109" s="313"/>
      <c r="NKD109" s="313"/>
      <c r="NKE109" s="313"/>
      <c r="NKF109" s="313"/>
      <c r="NKG109" s="313"/>
      <c r="NKH109" s="313"/>
      <c r="NKI109" s="313"/>
      <c r="NKJ109" s="313"/>
      <c r="NKK109" s="313"/>
      <c r="NKL109" s="313"/>
      <c r="NKM109" s="313"/>
      <c r="NKN109" s="313"/>
      <c r="NKO109" s="313"/>
      <c r="NKP109" s="313"/>
      <c r="NKQ109" s="313"/>
      <c r="NKR109" s="313"/>
      <c r="NKS109" s="313"/>
      <c r="NKT109" s="313"/>
      <c r="NKU109" s="313"/>
      <c r="NKV109" s="313"/>
      <c r="NKW109" s="313"/>
      <c r="NKX109" s="313"/>
      <c r="NKY109" s="313"/>
      <c r="NKZ109" s="313"/>
      <c r="NLA109" s="313"/>
      <c r="NLB109" s="313"/>
      <c r="NLC109" s="313"/>
      <c r="NLD109" s="313"/>
      <c r="NLE109" s="313"/>
      <c r="NLF109" s="313"/>
      <c r="NLG109" s="313"/>
      <c r="NLH109" s="313"/>
      <c r="NLI109" s="313"/>
      <c r="NLJ109" s="313"/>
      <c r="NLK109" s="313"/>
      <c r="NLL109" s="313"/>
      <c r="NLM109" s="313"/>
      <c r="NLN109" s="313"/>
      <c r="NLO109" s="313"/>
      <c r="NLP109" s="313"/>
      <c r="NLQ109" s="313"/>
      <c r="NLR109" s="313"/>
      <c r="NLS109" s="313"/>
      <c r="NLT109" s="313"/>
      <c r="NLU109" s="313"/>
      <c r="NLV109" s="313"/>
      <c r="NLW109" s="313"/>
      <c r="NLX109" s="313"/>
      <c r="NLY109" s="313"/>
      <c r="NLZ109" s="313"/>
      <c r="NMA109" s="313"/>
      <c r="NMB109" s="313"/>
      <c r="NMC109" s="313"/>
      <c r="NMD109" s="313"/>
      <c r="NME109" s="313"/>
      <c r="NMF109" s="313"/>
      <c r="NMG109" s="313"/>
      <c r="NMH109" s="313"/>
      <c r="NMI109" s="313"/>
      <c r="NMJ109" s="313"/>
      <c r="NMK109" s="313"/>
      <c r="NML109" s="313"/>
      <c r="NMM109" s="313"/>
      <c r="NMN109" s="313"/>
      <c r="NMO109" s="313"/>
      <c r="NMP109" s="313"/>
      <c r="NMQ109" s="313"/>
      <c r="NMR109" s="313"/>
      <c r="NMS109" s="313"/>
      <c r="NMT109" s="313"/>
      <c r="NMU109" s="313"/>
      <c r="NMV109" s="313"/>
      <c r="NMW109" s="313"/>
      <c r="NMX109" s="313"/>
      <c r="NMY109" s="313"/>
      <c r="NMZ109" s="313"/>
      <c r="NNA109" s="313"/>
      <c r="NNB109" s="313"/>
      <c r="NNC109" s="313"/>
      <c r="NND109" s="313"/>
      <c r="NNE109" s="313"/>
      <c r="NNF109" s="313"/>
      <c r="NNG109" s="313"/>
      <c r="NNH109" s="313"/>
      <c r="NNI109" s="313"/>
      <c r="NNJ109" s="313"/>
      <c r="NNK109" s="313"/>
      <c r="NNL109" s="313"/>
      <c r="NNM109" s="313"/>
      <c r="NNN109" s="313"/>
      <c r="NNO109" s="313"/>
      <c r="NNP109" s="313"/>
      <c r="NNQ109" s="313"/>
      <c r="NNR109" s="313"/>
      <c r="NNS109" s="313"/>
      <c r="NNT109" s="313"/>
      <c r="NNU109" s="313"/>
      <c r="NNV109" s="313"/>
      <c r="NNW109" s="313"/>
      <c r="NNX109" s="313"/>
      <c r="NNY109" s="313"/>
      <c r="NNZ109" s="313"/>
      <c r="NOA109" s="313"/>
      <c r="NOB109" s="313"/>
      <c r="NOC109" s="313"/>
      <c r="NOD109" s="313"/>
      <c r="NOE109" s="313"/>
      <c r="NOF109" s="313"/>
      <c r="NOG109" s="313"/>
      <c r="NOH109" s="313"/>
      <c r="NOI109" s="313"/>
      <c r="NOJ109" s="313"/>
      <c r="NOK109" s="313"/>
      <c r="NOL109" s="313"/>
      <c r="NOM109" s="313"/>
      <c r="NON109" s="313"/>
      <c r="NOO109" s="313"/>
      <c r="NOP109" s="313"/>
      <c r="NOQ109" s="313"/>
      <c r="NOR109" s="313"/>
      <c r="NOS109" s="313"/>
      <c r="NOT109" s="313"/>
      <c r="NOU109" s="313"/>
      <c r="NOV109" s="313"/>
      <c r="NOW109" s="313"/>
      <c r="NOX109" s="313"/>
      <c r="NOY109" s="313"/>
      <c r="NOZ109" s="313"/>
      <c r="NPA109" s="313"/>
      <c r="NPB109" s="313"/>
      <c r="NPC109" s="313"/>
      <c r="NPD109" s="313"/>
      <c r="NPE109" s="313"/>
      <c r="NPF109" s="313"/>
      <c r="NPG109" s="313"/>
      <c r="NPH109" s="313"/>
      <c r="NPI109" s="313"/>
      <c r="NPJ109" s="313"/>
      <c r="NPK109" s="313"/>
      <c r="NPL109" s="313"/>
      <c r="NPM109" s="313"/>
      <c r="NPN109" s="313"/>
      <c r="NPO109" s="313"/>
      <c r="NPP109" s="313"/>
      <c r="NPQ109" s="313"/>
      <c r="NPR109" s="313"/>
      <c r="NPS109" s="313"/>
      <c r="NPT109" s="313"/>
      <c r="NPU109" s="313"/>
      <c r="NPV109" s="313"/>
      <c r="NPW109" s="313"/>
      <c r="NPX109" s="313"/>
      <c r="NPY109" s="313"/>
      <c r="NPZ109" s="313"/>
      <c r="NQA109" s="313"/>
      <c r="NQB109" s="313"/>
      <c r="NQC109" s="313"/>
      <c r="NQD109" s="313"/>
      <c r="NQE109" s="313"/>
      <c r="NQF109" s="313"/>
      <c r="NQG109" s="313"/>
      <c r="NQH109" s="313"/>
      <c r="NQI109" s="313"/>
      <c r="NQJ109" s="313"/>
      <c r="NQK109" s="313"/>
      <c r="NQL109" s="313"/>
      <c r="NQM109" s="313"/>
      <c r="NQN109" s="313"/>
      <c r="NQO109" s="313"/>
      <c r="NQP109" s="313"/>
      <c r="NQQ109" s="313"/>
      <c r="NQR109" s="313"/>
      <c r="NQS109" s="313"/>
      <c r="NQT109" s="313"/>
      <c r="NQU109" s="313"/>
      <c r="NQV109" s="313"/>
      <c r="NQW109" s="313"/>
      <c r="NQX109" s="313"/>
      <c r="NQY109" s="313"/>
      <c r="NQZ109" s="313"/>
      <c r="NRA109" s="313"/>
      <c r="NRB109" s="313"/>
      <c r="NRC109" s="313"/>
      <c r="NRD109" s="313"/>
      <c r="NRE109" s="313"/>
      <c r="NRF109" s="313"/>
      <c r="NRG109" s="313"/>
      <c r="NRH109" s="313"/>
      <c r="NRI109" s="313"/>
      <c r="NRJ109" s="313"/>
      <c r="NRK109" s="313"/>
      <c r="NRL109" s="313"/>
      <c r="NRM109" s="313"/>
      <c r="NRN109" s="313"/>
      <c r="NRO109" s="313"/>
      <c r="NRP109" s="313"/>
      <c r="NRQ109" s="313"/>
      <c r="NRR109" s="313"/>
      <c r="NRS109" s="313"/>
      <c r="NRT109" s="313"/>
      <c r="NRU109" s="313"/>
      <c r="NRV109" s="313"/>
      <c r="NRW109" s="313"/>
      <c r="NRX109" s="313"/>
      <c r="NRY109" s="313"/>
      <c r="NRZ109" s="313"/>
      <c r="NSA109" s="313"/>
      <c r="NSB109" s="313"/>
      <c r="NSC109" s="313"/>
      <c r="NSD109" s="313"/>
      <c r="NSE109" s="313"/>
      <c r="NSF109" s="313"/>
      <c r="NSG109" s="313"/>
      <c r="NSH109" s="313"/>
      <c r="NSI109" s="313"/>
      <c r="NSJ109" s="313"/>
      <c r="NSK109" s="313"/>
      <c r="NSL109" s="313"/>
      <c r="NSM109" s="313"/>
      <c r="NSN109" s="313"/>
      <c r="NSO109" s="313"/>
      <c r="NSP109" s="313"/>
      <c r="NSQ109" s="313"/>
      <c r="NSR109" s="313"/>
      <c r="NSS109" s="313"/>
      <c r="NST109" s="313"/>
      <c r="NSU109" s="313"/>
      <c r="NSV109" s="313"/>
      <c r="NSW109" s="313"/>
      <c r="NSX109" s="313"/>
      <c r="NSY109" s="313"/>
      <c r="NSZ109" s="313"/>
      <c r="NTA109" s="313"/>
      <c r="NTB109" s="313"/>
      <c r="NTC109" s="313"/>
      <c r="NTD109" s="313"/>
      <c r="NTE109" s="313"/>
      <c r="NTF109" s="313"/>
      <c r="NTG109" s="313"/>
      <c r="NTH109" s="313"/>
      <c r="NTI109" s="313"/>
      <c r="NTJ109" s="313"/>
      <c r="NTK109" s="313"/>
      <c r="NTL109" s="313"/>
      <c r="NTM109" s="313"/>
      <c r="NTN109" s="313"/>
      <c r="NTO109" s="313"/>
      <c r="NTP109" s="313"/>
      <c r="NTQ109" s="313"/>
      <c r="NTR109" s="313"/>
      <c r="NTS109" s="313"/>
      <c r="NTT109" s="313"/>
      <c r="NTU109" s="313"/>
      <c r="NTV109" s="313"/>
      <c r="NTW109" s="313"/>
      <c r="NTX109" s="313"/>
      <c r="NTY109" s="313"/>
      <c r="NTZ109" s="313"/>
      <c r="NUA109" s="313"/>
      <c r="NUB109" s="313"/>
      <c r="NUC109" s="313"/>
      <c r="NUD109" s="313"/>
      <c r="NUE109" s="313"/>
      <c r="NUF109" s="313"/>
      <c r="NUG109" s="313"/>
      <c r="NUH109" s="313"/>
      <c r="NUI109" s="313"/>
      <c r="NUJ109" s="313"/>
      <c r="NUK109" s="313"/>
      <c r="NUL109" s="313"/>
      <c r="NUM109" s="313"/>
      <c r="NUN109" s="313"/>
      <c r="NUO109" s="313"/>
      <c r="NUP109" s="313"/>
      <c r="NUQ109" s="313"/>
      <c r="NUR109" s="313"/>
      <c r="NUS109" s="313"/>
      <c r="NUT109" s="313"/>
      <c r="NUU109" s="313"/>
      <c r="NUV109" s="313"/>
      <c r="NUW109" s="313"/>
      <c r="NUX109" s="313"/>
      <c r="NUY109" s="313"/>
      <c r="NUZ109" s="313"/>
      <c r="NVA109" s="313"/>
      <c r="NVB109" s="313"/>
      <c r="NVC109" s="313"/>
      <c r="NVD109" s="313"/>
      <c r="NVE109" s="313"/>
      <c r="NVF109" s="313"/>
      <c r="NVG109" s="313"/>
      <c r="NVH109" s="313"/>
      <c r="NVI109" s="313"/>
      <c r="NVJ109" s="313"/>
      <c r="NVK109" s="313"/>
      <c r="NVL109" s="313"/>
      <c r="NVM109" s="313"/>
      <c r="NVN109" s="313"/>
      <c r="NVO109" s="313"/>
      <c r="NVP109" s="313"/>
      <c r="NVQ109" s="313"/>
      <c r="NVR109" s="313"/>
      <c r="NVS109" s="313"/>
      <c r="NVT109" s="313"/>
      <c r="NVU109" s="313"/>
      <c r="NVV109" s="313"/>
      <c r="NVW109" s="313"/>
      <c r="NVX109" s="313"/>
      <c r="NVY109" s="313"/>
      <c r="NVZ109" s="313"/>
      <c r="NWA109" s="313"/>
      <c r="NWB109" s="313"/>
      <c r="NWC109" s="313"/>
      <c r="NWD109" s="313"/>
      <c r="NWE109" s="313"/>
      <c r="NWF109" s="313"/>
      <c r="NWG109" s="313"/>
      <c r="NWH109" s="313"/>
      <c r="NWI109" s="313"/>
      <c r="NWJ109" s="313"/>
      <c r="NWK109" s="313"/>
      <c r="NWL109" s="313"/>
      <c r="NWM109" s="313"/>
      <c r="NWN109" s="313"/>
      <c r="NWO109" s="313"/>
      <c r="NWP109" s="313"/>
      <c r="NWQ109" s="313"/>
      <c r="NWR109" s="313"/>
      <c r="NWS109" s="313"/>
      <c r="NWT109" s="313"/>
      <c r="NWU109" s="313"/>
      <c r="NWV109" s="313"/>
      <c r="NWW109" s="313"/>
      <c r="NWX109" s="313"/>
      <c r="NWY109" s="313"/>
      <c r="NWZ109" s="313"/>
      <c r="NXA109" s="313"/>
      <c r="NXB109" s="313"/>
      <c r="NXC109" s="313"/>
      <c r="NXD109" s="313"/>
      <c r="NXE109" s="313"/>
      <c r="NXF109" s="313"/>
      <c r="NXG109" s="313"/>
      <c r="NXH109" s="313"/>
      <c r="NXI109" s="313"/>
      <c r="NXJ109" s="313"/>
      <c r="NXK109" s="313"/>
      <c r="NXL109" s="313"/>
      <c r="NXM109" s="313"/>
      <c r="NXN109" s="313"/>
      <c r="NXO109" s="313"/>
      <c r="NXP109" s="313"/>
      <c r="NXQ109" s="313"/>
      <c r="NXR109" s="313"/>
      <c r="NXS109" s="313"/>
      <c r="NXT109" s="313"/>
      <c r="NXU109" s="313"/>
      <c r="NXV109" s="313"/>
      <c r="NXW109" s="313"/>
      <c r="NXX109" s="313"/>
      <c r="NXY109" s="313"/>
      <c r="NXZ109" s="313"/>
      <c r="NYA109" s="313"/>
      <c r="NYB109" s="313"/>
      <c r="NYC109" s="313"/>
      <c r="NYD109" s="313"/>
      <c r="NYE109" s="313"/>
      <c r="NYF109" s="313"/>
      <c r="NYG109" s="313"/>
      <c r="NYH109" s="313"/>
      <c r="NYI109" s="313"/>
      <c r="NYJ109" s="313"/>
      <c r="NYK109" s="313"/>
      <c r="NYL109" s="313"/>
      <c r="NYM109" s="313"/>
      <c r="NYN109" s="313"/>
      <c r="NYO109" s="313"/>
      <c r="NYP109" s="313"/>
      <c r="NYQ109" s="313"/>
      <c r="NYR109" s="313"/>
      <c r="NYS109" s="313"/>
      <c r="NYT109" s="313"/>
      <c r="NYU109" s="313"/>
      <c r="NYV109" s="313"/>
      <c r="NYW109" s="313"/>
      <c r="NYX109" s="313"/>
      <c r="NYY109" s="313"/>
      <c r="NYZ109" s="313"/>
      <c r="NZA109" s="313"/>
      <c r="NZB109" s="313"/>
      <c r="NZC109" s="313"/>
      <c r="NZD109" s="313"/>
      <c r="NZE109" s="313"/>
      <c r="NZF109" s="313"/>
      <c r="NZG109" s="313"/>
      <c r="NZH109" s="313"/>
      <c r="NZI109" s="313"/>
      <c r="NZJ109" s="313"/>
      <c r="NZK109" s="313"/>
      <c r="NZL109" s="313"/>
      <c r="NZM109" s="313"/>
      <c r="NZN109" s="313"/>
      <c r="NZO109" s="313"/>
      <c r="NZP109" s="313"/>
      <c r="NZQ109" s="313"/>
      <c r="NZR109" s="313"/>
      <c r="NZS109" s="313"/>
      <c r="NZT109" s="313"/>
      <c r="NZU109" s="313"/>
      <c r="NZV109" s="313"/>
      <c r="NZW109" s="313"/>
      <c r="NZX109" s="313"/>
      <c r="NZY109" s="313"/>
      <c r="NZZ109" s="313"/>
      <c r="OAA109" s="313"/>
      <c r="OAB109" s="313"/>
      <c r="OAC109" s="313"/>
      <c r="OAD109" s="313"/>
      <c r="OAE109" s="313"/>
      <c r="OAF109" s="313"/>
      <c r="OAG109" s="313"/>
      <c r="OAH109" s="313"/>
      <c r="OAI109" s="313"/>
      <c r="OAJ109" s="313"/>
      <c r="OAK109" s="313"/>
      <c r="OAL109" s="313"/>
      <c r="OAM109" s="313"/>
      <c r="OAN109" s="313"/>
      <c r="OAO109" s="313"/>
      <c r="OAP109" s="313"/>
      <c r="OAQ109" s="313"/>
      <c r="OAR109" s="313"/>
      <c r="OAS109" s="313"/>
      <c r="OAT109" s="313"/>
      <c r="OAU109" s="313"/>
      <c r="OAV109" s="313"/>
      <c r="OAW109" s="313"/>
      <c r="OAX109" s="313"/>
      <c r="OAY109" s="313"/>
      <c r="OAZ109" s="313"/>
      <c r="OBA109" s="313"/>
      <c r="OBB109" s="313"/>
      <c r="OBC109" s="313"/>
      <c r="OBD109" s="313"/>
      <c r="OBE109" s="313"/>
      <c r="OBF109" s="313"/>
      <c r="OBG109" s="313"/>
      <c r="OBH109" s="313"/>
      <c r="OBI109" s="313"/>
      <c r="OBJ109" s="313"/>
      <c r="OBK109" s="313"/>
      <c r="OBL109" s="313"/>
      <c r="OBM109" s="313"/>
      <c r="OBN109" s="313"/>
      <c r="OBO109" s="313"/>
      <c r="OBP109" s="313"/>
      <c r="OBQ109" s="313"/>
      <c r="OBR109" s="313"/>
      <c r="OBS109" s="313"/>
      <c r="OBT109" s="313"/>
      <c r="OBU109" s="313"/>
      <c r="OBV109" s="313"/>
      <c r="OBW109" s="313"/>
      <c r="OBX109" s="313"/>
      <c r="OBY109" s="313"/>
      <c r="OBZ109" s="313"/>
      <c r="OCA109" s="313"/>
      <c r="OCB109" s="313"/>
      <c r="OCC109" s="313"/>
      <c r="OCD109" s="313"/>
      <c r="OCE109" s="313"/>
      <c r="OCF109" s="313"/>
      <c r="OCG109" s="313"/>
      <c r="OCH109" s="313"/>
      <c r="OCI109" s="313"/>
      <c r="OCJ109" s="313"/>
      <c r="OCK109" s="313"/>
      <c r="OCL109" s="313"/>
      <c r="OCM109" s="313"/>
      <c r="OCN109" s="313"/>
      <c r="OCO109" s="313"/>
      <c r="OCP109" s="313"/>
      <c r="OCQ109" s="313"/>
      <c r="OCR109" s="313"/>
      <c r="OCS109" s="313"/>
      <c r="OCT109" s="313"/>
      <c r="OCU109" s="313"/>
      <c r="OCV109" s="313"/>
      <c r="OCW109" s="313"/>
      <c r="OCX109" s="313"/>
      <c r="OCY109" s="313"/>
      <c r="OCZ109" s="313"/>
      <c r="ODA109" s="313"/>
      <c r="ODB109" s="313"/>
      <c r="ODC109" s="313"/>
      <c r="ODD109" s="313"/>
      <c r="ODE109" s="313"/>
      <c r="ODF109" s="313"/>
      <c r="ODG109" s="313"/>
      <c r="ODH109" s="313"/>
      <c r="ODI109" s="313"/>
      <c r="ODJ109" s="313"/>
      <c r="ODK109" s="313"/>
      <c r="ODL109" s="313"/>
      <c r="ODM109" s="313"/>
      <c r="ODN109" s="313"/>
      <c r="ODO109" s="313"/>
      <c r="ODP109" s="313"/>
      <c r="ODQ109" s="313"/>
      <c r="ODR109" s="313"/>
      <c r="ODS109" s="313"/>
      <c r="ODT109" s="313"/>
      <c r="ODU109" s="313"/>
      <c r="ODV109" s="313"/>
      <c r="ODW109" s="313"/>
      <c r="ODX109" s="313"/>
      <c r="ODY109" s="313"/>
      <c r="ODZ109" s="313"/>
      <c r="OEA109" s="313"/>
      <c r="OEB109" s="313"/>
      <c r="OEC109" s="313"/>
      <c r="OED109" s="313"/>
      <c r="OEE109" s="313"/>
      <c r="OEF109" s="313"/>
      <c r="OEG109" s="313"/>
      <c r="OEH109" s="313"/>
      <c r="OEI109" s="313"/>
      <c r="OEJ109" s="313"/>
      <c r="OEK109" s="313"/>
      <c r="OEL109" s="313"/>
      <c r="OEM109" s="313"/>
      <c r="OEN109" s="313"/>
      <c r="OEO109" s="313"/>
      <c r="OEP109" s="313"/>
      <c r="OEQ109" s="313"/>
      <c r="OER109" s="313"/>
      <c r="OES109" s="313"/>
      <c r="OET109" s="313"/>
      <c r="OEU109" s="313"/>
      <c r="OEV109" s="313"/>
      <c r="OEW109" s="313"/>
      <c r="OEX109" s="313"/>
      <c r="OEY109" s="313"/>
      <c r="OEZ109" s="313"/>
      <c r="OFA109" s="313"/>
      <c r="OFB109" s="313"/>
      <c r="OFC109" s="313"/>
      <c r="OFD109" s="313"/>
      <c r="OFE109" s="313"/>
      <c r="OFF109" s="313"/>
      <c r="OFG109" s="313"/>
      <c r="OFH109" s="313"/>
      <c r="OFI109" s="313"/>
      <c r="OFJ109" s="313"/>
      <c r="OFK109" s="313"/>
      <c r="OFL109" s="313"/>
      <c r="OFM109" s="313"/>
      <c r="OFN109" s="313"/>
      <c r="OFO109" s="313"/>
      <c r="OFP109" s="313"/>
      <c r="OFQ109" s="313"/>
      <c r="OFR109" s="313"/>
      <c r="OFS109" s="313"/>
      <c r="OFT109" s="313"/>
      <c r="OFU109" s="313"/>
      <c r="OFV109" s="313"/>
      <c r="OFW109" s="313"/>
      <c r="OFX109" s="313"/>
      <c r="OFY109" s="313"/>
      <c r="OFZ109" s="313"/>
      <c r="OGA109" s="313"/>
      <c r="OGB109" s="313"/>
      <c r="OGC109" s="313"/>
      <c r="OGD109" s="313"/>
      <c r="OGE109" s="313"/>
      <c r="OGF109" s="313"/>
      <c r="OGG109" s="313"/>
      <c r="OGH109" s="313"/>
      <c r="OGI109" s="313"/>
      <c r="OGJ109" s="313"/>
      <c r="OGK109" s="313"/>
      <c r="OGL109" s="313"/>
      <c r="OGM109" s="313"/>
      <c r="OGN109" s="313"/>
      <c r="OGO109" s="313"/>
      <c r="OGP109" s="313"/>
      <c r="OGQ109" s="313"/>
      <c r="OGR109" s="313"/>
      <c r="OGS109" s="313"/>
      <c r="OGT109" s="313"/>
      <c r="OGU109" s="313"/>
      <c r="OGV109" s="313"/>
      <c r="OGW109" s="313"/>
      <c r="OGX109" s="313"/>
      <c r="OGY109" s="313"/>
      <c r="OGZ109" s="313"/>
      <c r="OHA109" s="313"/>
      <c r="OHB109" s="313"/>
      <c r="OHC109" s="313"/>
      <c r="OHD109" s="313"/>
      <c r="OHE109" s="313"/>
      <c r="OHF109" s="313"/>
      <c r="OHG109" s="313"/>
      <c r="OHH109" s="313"/>
      <c r="OHI109" s="313"/>
      <c r="OHJ109" s="313"/>
      <c r="OHK109" s="313"/>
      <c r="OHL109" s="313"/>
      <c r="OHM109" s="313"/>
      <c r="OHN109" s="313"/>
      <c r="OHO109" s="313"/>
      <c r="OHP109" s="313"/>
      <c r="OHQ109" s="313"/>
      <c r="OHR109" s="313"/>
      <c r="OHS109" s="313"/>
      <c r="OHT109" s="313"/>
      <c r="OHU109" s="313"/>
      <c r="OHV109" s="313"/>
      <c r="OHW109" s="313"/>
      <c r="OHX109" s="313"/>
      <c r="OHY109" s="313"/>
      <c r="OHZ109" s="313"/>
      <c r="OIA109" s="313"/>
      <c r="OIB109" s="313"/>
      <c r="OIC109" s="313"/>
      <c r="OID109" s="313"/>
      <c r="OIE109" s="313"/>
      <c r="OIF109" s="313"/>
      <c r="OIG109" s="313"/>
      <c r="OIH109" s="313"/>
      <c r="OII109" s="313"/>
      <c r="OIJ109" s="313"/>
      <c r="OIK109" s="313"/>
      <c r="OIL109" s="313"/>
      <c r="OIM109" s="313"/>
      <c r="OIN109" s="313"/>
      <c r="OIO109" s="313"/>
      <c r="OIP109" s="313"/>
      <c r="OIQ109" s="313"/>
      <c r="OIR109" s="313"/>
      <c r="OIS109" s="313"/>
      <c r="OIT109" s="313"/>
      <c r="OIU109" s="313"/>
      <c r="OIV109" s="313"/>
      <c r="OIW109" s="313"/>
      <c r="OIX109" s="313"/>
      <c r="OIY109" s="313"/>
      <c r="OIZ109" s="313"/>
      <c r="OJA109" s="313"/>
      <c r="OJB109" s="313"/>
      <c r="OJC109" s="313"/>
      <c r="OJD109" s="313"/>
      <c r="OJE109" s="313"/>
      <c r="OJF109" s="313"/>
      <c r="OJG109" s="313"/>
      <c r="OJH109" s="313"/>
      <c r="OJI109" s="313"/>
      <c r="OJJ109" s="313"/>
      <c r="OJK109" s="313"/>
      <c r="OJL109" s="313"/>
      <c r="OJM109" s="313"/>
      <c r="OJN109" s="313"/>
      <c r="OJO109" s="313"/>
      <c r="OJP109" s="313"/>
      <c r="OJQ109" s="313"/>
      <c r="OJR109" s="313"/>
      <c r="OJS109" s="313"/>
      <c r="OJT109" s="313"/>
      <c r="OJU109" s="313"/>
      <c r="OJV109" s="313"/>
      <c r="OJW109" s="313"/>
      <c r="OJX109" s="313"/>
      <c r="OJY109" s="313"/>
      <c r="OJZ109" s="313"/>
      <c r="OKA109" s="313"/>
      <c r="OKB109" s="313"/>
      <c r="OKC109" s="313"/>
      <c r="OKD109" s="313"/>
      <c r="OKE109" s="313"/>
      <c r="OKF109" s="313"/>
      <c r="OKG109" s="313"/>
      <c r="OKH109" s="313"/>
      <c r="OKI109" s="313"/>
      <c r="OKJ109" s="313"/>
      <c r="OKK109" s="313"/>
      <c r="OKL109" s="313"/>
      <c r="OKM109" s="313"/>
      <c r="OKN109" s="313"/>
      <c r="OKO109" s="313"/>
      <c r="OKP109" s="313"/>
      <c r="OKQ109" s="313"/>
      <c r="OKR109" s="313"/>
      <c r="OKS109" s="313"/>
      <c r="OKT109" s="313"/>
      <c r="OKU109" s="313"/>
      <c r="OKV109" s="313"/>
      <c r="OKW109" s="313"/>
      <c r="OKX109" s="313"/>
      <c r="OKY109" s="313"/>
      <c r="OKZ109" s="313"/>
      <c r="OLA109" s="313"/>
      <c r="OLB109" s="313"/>
      <c r="OLC109" s="313"/>
      <c r="OLD109" s="313"/>
      <c r="OLE109" s="313"/>
      <c r="OLF109" s="313"/>
      <c r="OLG109" s="313"/>
      <c r="OLH109" s="313"/>
      <c r="OLI109" s="313"/>
      <c r="OLJ109" s="313"/>
      <c r="OLK109" s="313"/>
      <c r="OLL109" s="313"/>
      <c r="OLM109" s="313"/>
      <c r="OLN109" s="313"/>
      <c r="OLO109" s="313"/>
      <c r="OLP109" s="313"/>
      <c r="OLQ109" s="313"/>
      <c r="OLR109" s="313"/>
      <c r="OLS109" s="313"/>
      <c r="OLT109" s="313"/>
      <c r="OLU109" s="313"/>
      <c r="OLV109" s="313"/>
      <c r="OLW109" s="313"/>
      <c r="OLX109" s="313"/>
      <c r="OLY109" s="313"/>
      <c r="OLZ109" s="313"/>
      <c r="OMA109" s="313"/>
      <c r="OMB109" s="313"/>
      <c r="OMC109" s="313"/>
      <c r="OMD109" s="313"/>
      <c r="OME109" s="313"/>
      <c r="OMF109" s="313"/>
      <c r="OMG109" s="313"/>
      <c r="OMH109" s="313"/>
      <c r="OMI109" s="313"/>
      <c r="OMJ109" s="313"/>
      <c r="OMK109" s="313"/>
      <c r="OML109" s="313"/>
      <c r="OMM109" s="313"/>
      <c r="OMN109" s="313"/>
      <c r="OMO109" s="313"/>
      <c r="OMP109" s="313"/>
      <c r="OMQ109" s="313"/>
      <c r="OMR109" s="313"/>
      <c r="OMS109" s="313"/>
      <c r="OMT109" s="313"/>
      <c r="OMU109" s="313"/>
      <c r="OMV109" s="313"/>
      <c r="OMW109" s="313"/>
      <c r="OMX109" s="313"/>
      <c r="OMY109" s="313"/>
      <c r="OMZ109" s="313"/>
      <c r="ONA109" s="313"/>
      <c r="ONB109" s="313"/>
      <c r="ONC109" s="313"/>
      <c r="OND109" s="313"/>
      <c r="ONE109" s="313"/>
      <c r="ONF109" s="313"/>
      <c r="ONG109" s="313"/>
      <c r="ONH109" s="313"/>
      <c r="ONI109" s="313"/>
      <c r="ONJ109" s="313"/>
      <c r="ONK109" s="313"/>
      <c r="ONL109" s="313"/>
      <c r="ONM109" s="313"/>
      <c r="ONN109" s="313"/>
      <c r="ONO109" s="313"/>
      <c r="ONP109" s="313"/>
      <c r="ONQ109" s="313"/>
      <c r="ONR109" s="313"/>
      <c r="ONS109" s="313"/>
      <c r="ONT109" s="313"/>
      <c r="ONU109" s="313"/>
      <c r="ONV109" s="313"/>
      <c r="ONW109" s="313"/>
      <c r="ONX109" s="313"/>
      <c r="ONY109" s="313"/>
      <c r="ONZ109" s="313"/>
      <c r="OOA109" s="313"/>
      <c r="OOB109" s="313"/>
      <c r="OOC109" s="313"/>
      <c r="OOD109" s="313"/>
      <c r="OOE109" s="313"/>
      <c r="OOF109" s="313"/>
      <c r="OOG109" s="313"/>
      <c r="OOH109" s="313"/>
      <c r="OOI109" s="313"/>
      <c r="OOJ109" s="313"/>
      <c r="OOK109" s="313"/>
      <c r="OOL109" s="313"/>
      <c r="OOM109" s="313"/>
      <c r="OON109" s="313"/>
      <c r="OOO109" s="313"/>
      <c r="OOP109" s="313"/>
      <c r="OOQ109" s="313"/>
      <c r="OOR109" s="313"/>
      <c r="OOS109" s="313"/>
      <c r="OOT109" s="313"/>
      <c r="OOU109" s="313"/>
      <c r="OOV109" s="313"/>
      <c r="OOW109" s="313"/>
      <c r="OOX109" s="313"/>
      <c r="OOY109" s="313"/>
      <c r="OOZ109" s="313"/>
      <c r="OPA109" s="313"/>
      <c r="OPB109" s="313"/>
      <c r="OPC109" s="313"/>
      <c r="OPD109" s="313"/>
      <c r="OPE109" s="313"/>
      <c r="OPF109" s="313"/>
      <c r="OPG109" s="313"/>
      <c r="OPH109" s="313"/>
      <c r="OPI109" s="313"/>
      <c r="OPJ109" s="313"/>
      <c r="OPK109" s="313"/>
      <c r="OPL109" s="313"/>
      <c r="OPM109" s="313"/>
      <c r="OPN109" s="313"/>
      <c r="OPO109" s="313"/>
      <c r="OPP109" s="313"/>
      <c r="OPQ109" s="313"/>
      <c r="OPR109" s="313"/>
      <c r="OPS109" s="313"/>
      <c r="OPT109" s="313"/>
      <c r="OPU109" s="313"/>
      <c r="OPV109" s="313"/>
      <c r="OPW109" s="313"/>
      <c r="OPX109" s="313"/>
      <c r="OPY109" s="313"/>
      <c r="OPZ109" s="313"/>
      <c r="OQA109" s="313"/>
      <c r="OQB109" s="313"/>
      <c r="OQC109" s="313"/>
      <c r="OQD109" s="313"/>
      <c r="OQE109" s="313"/>
      <c r="OQF109" s="313"/>
      <c r="OQG109" s="313"/>
      <c r="OQH109" s="313"/>
      <c r="OQI109" s="313"/>
      <c r="OQJ109" s="313"/>
      <c r="OQK109" s="313"/>
      <c r="OQL109" s="313"/>
      <c r="OQM109" s="313"/>
      <c r="OQN109" s="313"/>
      <c r="OQO109" s="313"/>
      <c r="OQP109" s="313"/>
      <c r="OQQ109" s="313"/>
      <c r="OQR109" s="313"/>
      <c r="OQS109" s="313"/>
      <c r="OQT109" s="313"/>
      <c r="OQU109" s="313"/>
      <c r="OQV109" s="313"/>
      <c r="OQW109" s="313"/>
      <c r="OQX109" s="313"/>
      <c r="OQY109" s="313"/>
      <c r="OQZ109" s="313"/>
      <c r="ORA109" s="313"/>
      <c r="ORB109" s="313"/>
      <c r="ORC109" s="313"/>
      <c r="ORD109" s="313"/>
      <c r="ORE109" s="313"/>
      <c r="ORF109" s="313"/>
      <c r="ORG109" s="313"/>
      <c r="ORH109" s="313"/>
      <c r="ORI109" s="313"/>
      <c r="ORJ109" s="313"/>
      <c r="ORK109" s="313"/>
      <c r="ORL109" s="313"/>
      <c r="ORM109" s="313"/>
      <c r="ORN109" s="313"/>
      <c r="ORO109" s="313"/>
      <c r="ORP109" s="313"/>
      <c r="ORQ109" s="313"/>
      <c r="ORR109" s="313"/>
      <c r="ORS109" s="313"/>
      <c r="ORT109" s="313"/>
      <c r="ORU109" s="313"/>
      <c r="ORV109" s="313"/>
      <c r="ORW109" s="313"/>
      <c r="ORX109" s="313"/>
      <c r="ORY109" s="313"/>
      <c r="ORZ109" s="313"/>
      <c r="OSA109" s="313"/>
      <c r="OSB109" s="313"/>
      <c r="OSC109" s="313"/>
      <c r="OSD109" s="313"/>
      <c r="OSE109" s="313"/>
      <c r="OSF109" s="313"/>
      <c r="OSG109" s="313"/>
      <c r="OSH109" s="313"/>
      <c r="OSI109" s="313"/>
      <c r="OSJ109" s="313"/>
      <c r="OSK109" s="313"/>
      <c r="OSL109" s="313"/>
      <c r="OSM109" s="313"/>
      <c r="OSN109" s="313"/>
      <c r="OSO109" s="313"/>
      <c r="OSP109" s="313"/>
      <c r="OSQ109" s="313"/>
      <c r="OSR109" s="313"/>
      <c r="OSS109" s="313"/>
      <c r="OST109" s="313"/>
      <c r="OSU109" s="313"/>
      <c r="OSV109" s="313"/>
      <c r="OSW109" s="313"/>
      <c r="OSX109" s="313"/>
      <c r="OSY109" s="313"/>
      <c r="OSZ109" s="313"/>
      <c r="OTA109" s="313"/>
      <c r="OTB109" s="313"/>
      <c r="OTC109" s="313"/>
      <c r="OTD109" s="313"/>
      <c r="OTE109" s="313"/>
      <c r="OTF109" s="313"/>
      <c r="OTG109" s="313"/>
      <c r="OTH109" s="313"/>
      <c r="OTI109" s="313"/>
      <c r="OTJ109" s="313"/>
      <c r="OTK109" s="313"/>
      <c r="OTL109" s="313"/>
      <c r="OTM109" s="313"/>
      <c r="OTN109" s="313"/>
      <c r="OTO109" s="313"/>
      <c r="OTP109" s="313"/>
      <c r="OTQ109" s="313"/>
      <c r="OTR109" s="313"/>
      <c r="OTS109" s="313"/>
      <c r="OTT109" s="313"/>
      <c r="OTU109" s="313"/>
      <c r="OTV109" s="313"/>
      <c r="OTW109" s="313"/>
      <c r="OTX109" s="313"/>
      <c r="OTY109" s="313"/>
      <c r="OTZ109" s="313"/>
      <c r="OUA109" s="313"/>
      <c r="OUB109" s="313"/>
      <c r="OUC109" s="313"/>
      <c r="OUD109" s="313"/>
      <c r="OUE109" s="313"/>
      <c r="OUF109" s="313"/>
      <c r="OUG109" s="313"/>
      <c r="OUH109" s="313"/>
      <c r="OUI109" s="313"/>
      <c r="OUJ109" s="313"/>
      <c r="OUK109" s="313"/>
      <c r="OUL109" s="313"/>
      <c r="OUM109" s="313"/>
      <c r="OUN109" s="313"/>
      <c r="OUO109" s="313"/>
      <c r="OUP109" s="313"/>
      <c r="OUQ109" s="313"/>
      <c r="OUR109" s="313"/>
      <c r="OUS109" s="313"/>
      <c r="OUT109" s="313"/>
      <c r="OUU109" s="313"/>
      <c r="OUV109" s="313"/>
      <c r="OUW109" s="313"/>
      <c r="OUX109" s="313"/>
      <c r="OUY109" s="313"/>
      <c r="OUZ109" s="313"/>
      <c r="OVA109" s="313"/>
      <c r="OVB109" s="313"/>
      <c r="OVC109" s="313"/>
      <c r="OVD109" s="313"/>
      <c r="OVE109" s="313"/>
      <c r="OVF109" s="313"/>
      <c r="OVG109" s="313"/>
      <c r="OVH109" s="313"/>
      <c r="OVI109" s="313"/>
      <c r="OVJ109" s="313"/>
      <c r="OVK109" s="313"/>
      <c r="OVL109" s="313"/>
      <c r="OVM109" s="313"/>
      <c r="OVN109" s="313"/>
      <c r="OVO109" s="313"/>
      <c r="OVP109" s="313"/>
      <c r="OVQ109" s="313"/>
      <c r="OVR109" s="313"/>
      <c r="OVS109" s="313"/>
      <c r="OVT109" s="313"/>
      <c r="OVU109" s="313"/>
      <c r="OVV109" s="313"/>
      <c r="OVW109" s="313"/>
      <c r="OVX109" s="313"/>
      <c r="OVY109" s="313"/>
      <c r="OVZ109" s="313"/>
      <c r="OWA109" s="313"/>
      <c r="OWB109" s="313"/>
      <c r="OWC109" s="313"/>
      <c r="OWD109" s="313"/>
      <c r="OWE109" s="313"/>
      <c r="OWF109" s="313"/>
      <c r="OWG109" s="313"/>
      <c r="OWH109" s="313"/>
      <c r="OWI109" s="313"/>
      <c r="OWJ109" s="313"/>
      <c r="OWK109" s="313"/>
      <c r="OWL109" s="313"/>
      <c r="OWM109" s="313"/>
      <c r="OWN109" s="313"/>
      <c r="OWO109" s="313"/>
      <c r="OWP109" s="313"/>
      <c r="OWQ109" s="313"/>
      <c r="OWR109" s="313"/>
      <c r="OWS109" s="313"/>
      <c r="OWT109" s="313"/>
      <c r="OWU109" s="313"/>
      <c r="OWV109" s="313"/>
      <c r="OWW109" s="313"/>
      <c r="OWX109" s="313"/>
      <c r="OWY109" s="313"/>
      <c r="OWZ109" s="313"/>
      <c r="OXA109" s="313"/>
      <c r="OXB109" s="313"/>
      <c r="OXC109" s="313"/>
      <c r="OXD109" s="313"/>
      <c r="OXE109" s="313"/>
      <c r="OXF109" s="313"/>
      <c r="OXG109" s="313"/>
      <c r="OXH109" s="313"/>
      <c r="OXI109" s="313"/>
      <c r="OXJ109" s="313"/>
      <c r="OXK109" s="313"/>
      <c r="OXL109" s="313"/>
      <c r="OXM109" s="313"/>
      <c r="OXN109" s="313"/>
      <c r="OXO109" s="313"/>
      <c r="OXP109" s="313"/>
      <c r="OXQ109" s="313"/>
      <c r="OXR109" s="313"/>
      <c r="OXS109" s="313"/>
      <c r="OXT109" s="313"/>
      <c r="OXU109" s="313"/>
      <c r="OXV109" s="313"/>
      <c r="OXW109" s="313"/>
      <c r="OXX109" s="313"/>
      <c r="OXY109" s="313"/>
      <c r="OXZ109" s="313"/>
      <c r="OYA109" s="313"/>
      <c r="OYB109" s="313"/>
      <c r="OYC109" s="313"/>
      <c r="OYD109" s="313"/>
      <c r="OYE109" s="313"/>
      <c r="OYF109" s="313"/>
      <c r="OYG109" s="313"/>
      <c r="OYH109" s="313"/>
      <c r="OYI109" s="313"/>
      <c r="OYJ109" s="313"/>
      <c r="OYK109" s="313"/>
      <c r="OYL109" s="313"/>
      <c r="OYM109" s="313"/>
      <c r="OYN109" s="313"/>
      <c r="OYO109" s="313"/>
      <c r="OYP109" s="313"/>
      <c r="OYQ109" s="313"/>
      <c r="OYR109" s="313"/>
      <c r="OYS109" s="313"/>
      <c r="OYT109" s="313"/>
      <c r="OYU109" s="313"/>
      <c r="OYV109" s="313"/>
      <c r="OYW109" s="313"/>
      <c r="OYX109" s="313"/>
      <c r="OYY109" s="313"/>
      <c r="OYZ109" s="313"/>
      <c r="OZA109" s="313"/>
      <c r="OZB109" s="313"/>
      <c r="OZC109" s="313"/>
      <c r="OZD109" s="313"/>
      <c r="OZE109" s="313"/>
      <c r="OZF109" s="313"/>
      <c r="OZG109" s="313"/>
      <c r="OZH109" s="313"/>
      <c r="OZI109" s="313"/>
      <c r="OZJ109" s="313"/>
      <c r="OZK109" s="313"/>
      <c r="OZL109" s="313"/>
      <c r="OZM109" s="313"/>
      <c r="OZN109" s="313"/>
      <c r="OZO109" s="313"/>
      <c r="OZP109" s="313"/>
      <c r="OZQ109" s="313"/>
      <c r="OZR109" s="313"/>
      <c r="OZS109" s="313"/>
      <c r="OZT109" s="313"/>
      <c r="OZU109" s="313"/>
      <c r="OZV109" s="313"/>
      <c r="OZW109" s="313"/>
      <c r="OZX109" s="313"/>
      <c r="OZY109" s="313"/>
      <c r="OZZ109" s="313"/>
      <c r="PAA109" s="313"/>
      <c r="PAB109" s="313"/>
      <c r="PAC109" s="313"/>
      <c r="PAD109" s="313"/>
      <c r="PAE109" s="313"/>
      <c r="PAF109" s="313"/>
      <c r="PAG109" s="313"/>
      <c r="PAH109" s="313"/>
      <c r="PAI109" s="313"/>
      <c r="PAJ109" s="313"/>
      <c r="PAK109" s="313"/>
      <c r="PAL109" s="313"/>
      <c r="PAM109" s="313"/>
      <c r="PAN109" s="313"/>
      <c r="PAO109" s="313"/>
      <c r="PAP109" s="313"/>
      <c r="PAQ109" s="313"/>
      <c r="PAR109" s="313"/>
      <c r="PAS109" s="313"/>
      <c r="PAT109" s="313"/>
      <c r="PAU109" s="313"/>
      <c r="PAV109" s="313"/>
      <c r="PAW109" s="313"/>
      <c r="PAX109" s="313"/>
      <c r="PAY109" s="313"/>
      <c r="PAZ109" s="313"/>
      <c r="PBA109" s="313"/>
      <c r="PBB109" s="313"/>
      <c r="PBC109" s="313"/>
      <c r="PBD109" s="313"/>
      <c r="PBE109" s="313"/>
      <c r="PBF109" s="313"/>
      <c r="PBG109" s="313"/>
      <c r="PBH109" s="313"/>
      <c r="PBI109" s="313"/>
      <c r="PBJ109" s="313"/>
      <c r="PBK109" s="313"/>
      <c r="PBL109" s="313"/>
      <c r="PBM109" s="313"/>
      <c r="PBN109" s="313"/>
      <c r="PBO109" s="313"/>
      <c r="PBP109" s="313"/>
      <c r="PBQ109" s="313"/>
      <c r="PBR109" s="313"/>
      <c r="PBS109" s="313"/>
      <c r="PBT109" s="313"/>
      <c r="PBU109" s="313"/>
      <c r="PBV109" s="313"/>
      <c r="PBW109" s="313"/>
      <c r="PBX109" s="313"/>
      <c r="PBY109" s="313"/>
      <c r="PBZ109" s="313"/>
      <c r="PCA109" s="313"/>
      <c r="PCB109" s="313"/>
      <c r="PCC109" s="313"/>
      <c r="PCD109" s="313"/>
      <c r="PCE109" s="313"/>
      <c r="PCF109" s="313"/>
      <c r="PCG109" s="313"/>
      <c r="PCH109" s="313"/>
      <c r="PCI109" s="313"/>
      <c r="PCJ109" s="313"/>
      <c r="PCK109" s="313"/>
      <c r="PCL109" s="313"/>
      <c r="PCM109" s="313"/>
      <c r="PCN109" s="313"/>
      <c r="PCO109" s="313"/>
      <c r="PCP109" s="313"/>
      <c r="PCQ109" s="313"/>
      <c r="PCR109" s="313"/>
      <c r="PCS109" s="313"/>
      <c r="PCT109" s="313"/>
      <c r="PCU109" s="313"/>
      <c r="PCV109" s="313"/>
      <c r="PCW109" s="313"/>
      <c r="PCX109" s="313"/>
      <c r="PCY109" s="313"/>
      <c r="PCZ109" s="313"/>
      <c r="PDA109" s="313"/>
      <c r="PDB109" s="313"/>
      <c r="PDC109" s="313"/>
      <c r="PDD109" s="313"/>
      <c r="PDE109" s="313"/>
      <c r="PDF109" s="313"/>
      <c r="PDG109" s="313"/>
      <c r="PDH109" s="313"/>
      <c r="PDI109" s="313"/>
      <c r="PDJ109" s="313"/>
      <c r="PDK109" s="313"/>
      <c r="PDL109" s="313"/>
      <c r="PDM109" s="313"/>
      <c r="PDN109" s="313"/>
      <c r="PDO109" s="313"/>
      <c r="PDP109" s="313"/>
      <c r="PDQ109" s="313"/>
      <c r="PDR109" s="313"/>
      <c r="PDS109" s="313"/>
      <c r="PDT109" s="313"/>
      <c r="PDU109" s="313"/>
      <c r="PDV109" s="313"/>
      <c r="PDW109" s="313"/>
      <c r="PDX109" s="313"/>
      <c r="PDY109" s="313"/>
      <c r="PDZ109" s="313"/>
      <c r="PEA109" s="313"/>
      <c r="PEB109" s="313"/>
      <c r="PEC109" s="313"/>
      <c r="PED109" s="313"/>
      <c r="PEE109" s="313"/>
      <c r="PEF109" s="313"/>
      <c r="PEG109" s="313"/>
      <c r="PEH109" s="313"/>
      <c r="PEI109" s="313"/>
      <c r="PEJ109" s="313"/>
      <c r="PEK109" s="313"/>
      <c r="PEL109" s="313"/>
      <c r="PEM109" s="313"/>
      <c r="PEN109" s="313"/>
      <c r="PEO109" s="313"/>
      <c r="PEP109" s="313"/>
      <c r="PEQ109" s="313"/>
      <c r="PER109" s="313"/>
      <c r="PES109" s="313"/>
      <c r="PET109" s="313"/>
      <c r="PEU109" s="313"/>
      <c r="PEV109" s="313"/>
      <c r="PEW109" s="313"/>
      <c r="PEX109" s="313"/>
      <c r="PEY109" s="313"/>
      <c r="PEZ109" s="313"/>
      <c r="PFA109" s="313"/>
      <c r="PFB109" s="313"/>
      <c r="PFC109" s="313"/>
      <c r="PFD109" s="313"/>
      <c r="PFE109" s="313"/>
      <c r="PFF109" s="313"/>
      <c r="PFG109" s="313"/>
      <c r="PFH109" s="313"/>
      <c r="PFI109" s="313"/>
      <c r="PFJ109" s="313"/>
      <c r="PFK109" s="313"/>
      <c r="PFL109" s="313"/>
      <c r="PFM109" s="313"/>
      <c r="PFN109" s="313"/>
      <c r="PFO109" s="313"/>
      <c r="PFP109" s="313"/>
      <c r="PFQ109" s="313"/>
      <c r="PFR109" s="313"/>
      <c r="PFS109" s="313"/>
      <c r="PFT109" s="313"/>
      <c r="PFU109" s="313"/>
      <c r="PFV109" s="313"/>
      <c r="PFW109" s="313"/>
      <c r="PFX109" s="313"/>
      <c r="PFY109" s="313"/>
      <c r="PFZ109" s="313"/>
      <c r="PGA109" s="313"/>
      <c r="PGB109" s="313"/>
      <c r="PGC109" s="313"/>
      <c r="PGD109" s="313"/>
      <c r="PGE109" s="313"/>
      <c r="PGF109" s="313"/>
      <c r="PGG109" s="313"/>
      <c r="PGH109" s="313"/>
      <c r="PGI109" s="313"/>
      <c r="PGJ109" s="313"/>
      <c r="PGK109" s="313"/>
      <c r="PGL109" s="313"/>
      <c r="PGM109" s="313"/>
      <c r="PGN109" s="313"/>
      <c r="PGO109" s="313"/>
      <c r="PGP109" s="313"/>
      <c r="PGQ109" s="313"/>
      <c r="PGR109" s="313"/>
      <c r="PGS109" s="313"/>
      <c r="PGT109" s="313"/>
      <c r="PGU109" s="313"/>
      <c r="PGV109" s="313"/>
      <c r="PGW109" s="313"/>
      <c r="PGX109" s="313"/>
      <c r="PGY109" s="313"/>
      <c r="PGZ109" s="313"/>
      <c r="PHA109" s="313"/>
      <c r="PHB109" s="313"/>
      <c r="PHC109" s="313"/>
      <c r="PHD109" s="313"/>
      <c r="PHE109" s="313"/>
      <c r="PHF109" s="313"/>
      <c r="PHG109" s="313"/>
      <c r="PHH109" s="313"/>
      <c r="PHI109" s="313"/>
      <c r="PHJ109" s="313"/>
      <c r="PHK109" s="313"/>
      <c r="PHL109" s="313"/>
      <c r="PHM109" s="313"/>
      <c r="PHN109" s="313"/>
      <c r="PHO109" s="313"/>
      <c r="PHP109" s="313"/>
      <c r="PHQ109" s="313"/>
      <c r="PHR109" s="313"/>
      <c r="PHS109" s="313"/>
      <c r="PHT109" s="313"/>
      <c r="PHU109" s="313"/>
      <c r="PHV109" s="313"/>
      <c r="PHW109" s="313"/>
      <c r="PHX109" s="313"/>
      <c r="PHY109" s="313"/>
      <c r="PHZ109" s="313"/>
      <c r="PIA109" s="313"/>
      <c r="PIB109" s="313"/>
      <c r="PIC109" s="313"/>
      <c r="PID109" s="313"/>
      <c r="PIE109" s="313"/>
      <c r="PIF109" s="313"/>
      <c r="PIG109" s="313"/>
      <c r="PIH109" s="313"/>
      <c r="PII109" s="313"/>
      <c r="PIJ109" s="313"/>
      <c r="PIK109" s="313"/>
      <c r="PIL109" s="313"/>
      <c r="PIM109" s="313"/>
      <c r="PIN109" s="313"/>
      <c r="PIO109" s="313"/>
      <c r="PIP109" s="313"/>
      <c r="PIQ109" s="313"/>
      <c r="PIR109" s="313"/>
      <c r="PIS109" s="313"/>
      <c r="PIT109" s="313"/>
      <c r="PIU109" s="313"/>
      <c r="PIV109" s="313"/>
      <c r="PIW109" s="313"/>
      <c r="PIX109" s="313"/>
      <c r="PIY109" s="313"/>
      <c r="PIZ109" s="313"/>
      <c r="PJA109" s="313"/>
      <c r="PJB109" s="313"/>
      <c r="PJC109" s="313"/>
      <c r="PJD109" s="313"/>
      <c r="PJE109" s="313"/>
      <c r="PJF109" s="313"/>
      <c r="PJG109" s="313"/>
      <c r="PJH109" s="313"/>
      <c r="PJI109" s="313"/>
      <c r="PJJ109" s="313"/>
      <c r="PJK109" s="313"/>
      <c r="PJL109" s="313"/>
      <c r="PJM109" s="313"/>
      <c r="PJN109" s="313"/>
      <c r="PJO109" s="313"/>
      <c r="PJP109" s="313"/>
      <c r="PJQ109" s="313"/>
      <c r="PJR109" s="313"/>
      <c r="PJS109" s="313"/>
      <c r="PJT109" s="313"/>
      <c r="PJU109" s="313"/>
      <c r="PJV109" s="313"/>
      <c r="PJW109" s="313"/>
      <c r="PJX109" s="313"/>
      <c r="PJY109" s="313"/>
      <c r="PJZ109" s="313"/>
      <c r="PKA109" s="313"/>
      <c r="PKB109" s="313"/>
      <c r="PKC109" s="313"/>
      <c r="PKD109" s="313"/>
      <c r="PKE109" s="313"/>
      <c r="PKF109" s="313"/>
      <c r="PKG109" s="313"/>
      <c r="PKH109" s="313"/>
      <c r="PKI109" s="313"/>
      <c r="PKJ109" s="313"/>
      <c r="PKK109" s="313"/>
      <c r="PKL109" s="313"/>
      <c r="PKM109" s="313"/>
      <c r="PKN109" s="313"/>
      <c r="PKO109" s="313"/>
      <c r="PKP109" s="313"/>
      <c r="PKQ109" s="313"/>
      <c r="PKR109" s="313"/>
      <c r="PKS109" s="313"/>
      <c r="PKT109" s="313"/>
      <c r="PKU109" s="313"/>
      <c r="PKV109" s="313"/>
      <c r="PKW109" s="313"/>
      <c r="PKX109" s="313"/>
      <c r="PKY109" s="313"/>
      <c r="PKZ109" s="313"/>
      <c r="PLA109" s="313"/>
      <c r="PLB109" s="313"/>
      <c r="PLC109" s="313"/>
      <c r="PLD109" s="313"/>
      <c r="PLE109" s="313"/>
      <c r="PLF109" s="313"/>
      <c r="PLG109" s="313"/>
      <c r="PLH109" s="313"/>
      <c r="PLI109" s="313"/>
      <c r="PLJ109" s="313"/>
      <c r="PLK109" s="313"/>
      <c r="PLL109" s="313"/>
      <c r="PLM109" s="313"/>
      <c r="PLN109" s="313"/>
      <c r="PLO109" s="313"/>
      <c r="PLP109" s="313"/>
      <c r="PLQ109" s="313"/>
      <c r="PLR109" s="313"/>
      <c r="PLS109" s="313"/>
      <c r="PLT109" s="313"/>
      <c r="PLU109" s="313"/>
      <c r="PLV109" s="313"/>
      <c r="PLW109" s="313"/>
      <c r="PLX109" s="313"/>
      <c r="PLY109" s="313"/>
      <c r="PLZ109" s="313"/>
      <c r="PMA109" s="313"/>
      <c r="PMB109" s="313"/>
      <c r="PMC109" s="313"/>
      <c r="PMD109" s="313"/>
      <c r="PME109" s="313"/>
      <c r="PMF109" s="313"/>
      <c r="PMG109" s="313"/>
      <c r="PMH109" s="313"/>
      <c r="PMI109" s="313"/>
      <c r="PMJ109" s="313"/>
      <c r="PMK109" s="313"/>
      <c r="PML109" s="313"/>
      <c r="PMM109" s="313"/>
      <c r="PMN109" s="313"/>
      <c r="PMO109" s="313"/>
      <c r="PMP109" s="313"/>
      <c r="PMQ109" s="313"/>
      <c r="PMR109" s="313"/>
      <c r="PMS109" s="313"/>
      <c r="PMT109" s="313"/>
      <c r="PMU109" s="313"/>
      <c r="PMV109" s="313"/>
      <c r="PMW109" s="313"/>
      <c r="PMX109" s="313"/>
      <c r="PMY109" s="313"/>
      <c r="PMZ109" s="313"/>
      <c r="PNA109" s="313"/>
      <c r="PNB109" s="313"/>
      <c r="PNC109" s="313"/>
      <c r="PND109" s="313"/>
      <c r="PNE109" s="313"/>
      <c r="PNF109" s="313"/>
      <c r="PNG109" s="313"/>
      <c r="PNH109" s="313"/>
      <c r="PNI109" s="313"/>
      <c r="PNJ109" s="313"/>
      <c r="PNK109" s="313"/>
      <c r="PNL109" s="313"/>
      <c r="PNM109" s="313"/>
      <c r="PNN109" s="313"/>
      <c r="PNO109" s="313"/>
      <c r="PNP109" s="313"/>
      <c r="PNQ109" s="313"/>
      <c r="PNR109" s="313"/>
      <c r="PNS109" s="313"/>
      <c r="PNT109" s="313"/>
      <c r="PNU109" s="313"/>
      <c r="PNV109" s="313"/>
      <c r="PNW109" s="313"/>
      <c r="PNX109" s="313"/>
      <c r="PNY109" s="313"/>
      <c r="PNZ109" s="313"/>
      <c r="POA109" s="313"/>
      <c r="POB109" s="313"/>
      <c r="POC109" s="313"/>
      <c r="POD109" s="313"/>
      <c r="POE109" s="313"/>
      <c r="POF109" s="313"/>
      <c r="POG109" s="313"/>
      <c r="POH109" s="313"/>
      <c r="POI109" s="313"/>
      <c r="POJ109" s="313"/>
      <c r="POK109" s="313"/>
      <c r="POL109" s="313"/>
      <c r="POM109" s="313"/>
      <c r="PON109" s="313"/>
      <c r="POO109" s="313"/>
      <c r="POP109" s="313"/>
      <c r="POQ109" s="313"/>
      <c r="POR109" s="313"/>
      <c r="POS109" s="313"/>
      <c r="POT109" s="313"/>
      <c r="POU109" s="313"/>
      <c r="POV109" s="313"/>
      <c r="POW109" s="313"/>
      <c r="POX109" s="313"/>
      <c r="POY109" s="313"/>
      <c r="POZ109" s="313"/>
      <c r="PPA109" s="313"/>
      <c r="PPB109" s="313"/>
      <c r="PPC109" s="313"/>
      <c r="PPD109" s="313"/>
      <c r="PPE109" s="313"/>
      <c r="PPF109" s="313"/>
      <c r="PPG109" s="313"/>
      <c r="PPH109" s="313"/>
      <c r="PPI109" s="313"/>
      <c r="PPJ109" s="313"/>
      <c r="PPK109" s="313"/>
      <c r="PPL109" s="313"/>
      <c r="PPM109" s="313"/>
      <c r="PPN109" s="313"/>
      <c r="PPO109" s="313"/>
      <c r="PPP109" s="313"/>
      <c r="PPQ109" s="313"/>
      <c r="PPR109" s="313"/>
      <c r="PPS109" s="313"/>
      <c r="PPT109" s="313"/>
      <c r="PPU109" s="313"/>
      <c r="PPV109" s="313"/>
      <c r="PPW109" s="313"/>
      <c r="PPX109" s="313"/>
      <c r="PPY109" s="313"/>
      <c r="PPZ109" s="313"/>
      <c r="PQA109" s="313"/>
      <c r="PQB109" s="313"/>
      <c r="PQC109" s="313"/>
      <c r="PQD109" s="313"/>
      <c r="PQE109" s="313"/>
      <c r="PQF109" s="313"/>
      <c r="PQG109" s="313"/>
      <c r="PQH109" s="313"/>
      <c r="PQI109" s="313"/>
      <c r="PQJ109" s="313"/>
      <c r="PQK109" s="313"/>
      <c r="PQL109" s="313"/>
      <c r="PQM109" s="313"/>
      <c r="PQN109" s="313"/>
      <c r="PQO109" s="313"/>
      <c r="PQP109" s="313"/>
      <c r="PQQ109" s="313"/>
      <c r="PQR109" s="313"/>
      <c r="PQS109" s="313"/>
      <c r="PQT109" s="313"/>
      <c r="PQU109" s="313"/>
      <c r="PQV109" s="313"/>
      <c r="PQW109" s="313"/>
      <c r="PQX109" s="313"/>
      <c r="PQY109" s="313"/>
      <c r="PQZ109" s="313"/>
      <c r="PRA109" s="313"/>
      <c r="PRB109" s="313"/>
      <c r="PRC109" s="313"/>
      <c r="PRD109" s="313"/>
      <c r="PRE109" s="313"/>
      <c r="PRF109" s="313"/>
      <c r="PRG109" s="313"/>
      <c r="PRH109" s="313"/>
      <c r="PRI109" s="313"/>
      <c r="PRJ109" s="313"/>
      <c r="PRK109" s="313"/>
      <c r="PRL109" s="313"/>
      <c r="PRM109" s="313"/>
      <c r="PRN109" s="313"/>
      <c r="PRO109" s="313"/>
      <c r="PRP109" s="313"/>
      <c r="PRQ109" s="313"/>
      <c r="PRR109" s="313"/>
      <c r="PRS109" s="313"/>
      <c r="PRT109" s="313"/>
      <c r="PRU109" s="313"/>
      <c r="PRV109" s="313"/>
      <c r="PRW109" s="313"/>
      <c r="PRX109" s="313"/>
      <c r="PRY109" s="313"/>
      <c r="PRZ109" s="313"/>
      <c r="PSA109" s="313"/>
      <c r="PSB109" s="313"/>
      <c r="PSC109" s="313"/>
      <c r="PSD109" s="313"/>
      <c r="PSE109" s="313"/>
      <c r="PSF109" s="313"/>
      <c r="PSG109" s="313"/>
      <c r="PSH109" s="313"/>
      <c r="PSI109" s="313"/>
      <c r="PSJ109" s="313"/>
      <c r="PSK109" s="313"/>
      <c r="PSL109" s="313"/>
      <c r="PSM109" s="313"/>
      <c r="PSN109" s="313"/>
      <c r="PSO109" s="313"/>
      <c r="PSP109" s="313"/>
      <c r="PSQ109" s="313"/>
      <c r="PSR109" s="313"/>
      <c r="PSS109" s="313"/>
      <c r="PST109" s="313"/>
      <c r="PSU109" s="313"/>
      <c r="PSV109" s="313"/>
      <c r="PSW109" s="313"/>
      <c r="PSX109" s="313"/>
      <c r="PSY109" s="313"/>
      <c r="PSZ109" s="313"/>
      <c r="PTA109" s="313"/>
      <c r="PTB109" s="313"/>
      <c r="PTC109" s="313"/>
      <c r="PTD109" s="313"/>
      <c r="PTE109" s="313"/>
      <c r="PTF109" s="313"/>
      <c r="PTG109" s="313"/>
      <c r="PTH109" s="313"/>
      <c r="PTI109" s="313"/>
      <c r="PTJ109" s="313"/>
      <c r="PTK109" s="313"/>
      <c r="PTL109" s="313"/>
      <c r="PTM109" s="313"/>
      <c r="PTN109" s="313"/>
      <c r="PTO109" s="313"/>
      <c r="PTP109" s="313"/>
      <c r="PTQ109" s="313"/>
      <c r="PTR109" s="313"/>
      <c r="PTS109" s="313"/>
      <c r="PTT109" s="313"/>
      <c r="PTU109" s="313"/>
      <c r="PTV109" s="313"/>
      <c r="PTW109" s="313"/>
      <c r="PTX109" s="313"/>
      <c r="PTY109" s="313"/>
      <c r="PTZ109" s="313"/>
      <c r="PUA109" s="313"/>
      <c r="PUB109" s="313"/>
      <c r="PUC109" s="313"/>
      <c r="PUD109" s="313"/>
      <c r="PUE109" s="313"/>
      <c r="PUF109" s="313"/>
      <c r="PUG109" s="313"/>
      <c r="PUH109" s="313"/>
      <c r="PUI109" s="313"/>
      <c r="PUJ109" s="313"/>
      <c r="PUK109" s="313"/>
      <c r="PUL109" s="313"/>
      <c r="PUM109" s="313"/>
      <c r="PUN109" s="313"/>
      <c r="PUO109" s="313"/>
      <c r="PUP109" s="313"/>
      <c r="PUQ109" s="313"/>
      <c r="PUR109" s="313"/>
      <c r="PUS109" s="313"/>
      <c r="PUT109" s="313"/>
      <c r="PUU109" s="313"/>
      <c r="PUV109" s="313"/>
      <c r="PUW109" s="313"/>
      <c r="PUX109" s="313"/>
      <c r="PUY109" s="313"/>
      <c r="PUZ109" s="313"/>
      <c r="PVA109" s="313"/>
      <c r="PVB109" s="313"/>
      <c r="PVC109" s="313"/>
      <c r="PVD109" s="313"/>
      <c r="PVE109" s="313"/>
      <c r="PVF109" s="313"/>
      <c r="PVG109" s="313"/>
      <c r="PVH109" s="313"/>
      <c r="PVI109" s="313"/>
      <c r="PVJ109" s="313"/>
      <c r="PVK109" s="313"/>
      <c r="PVL109" s="313"/>
      <c r="PVM109" s="313"/>
      <c r="PVN109" s="313"/>
      <c r="PVO109" s="313"/>
      <c r="PVP109" s="313"/>
      <c r="PVQ109" s="313"/>
      <c r="PVR109" s="313"/>
      <c r="PVS109" s="313"/>
      <c r="PVT109" s="313"/>
      <c r="PVU109" s="313"/>
      <c r="PVV109" s="313"/>
      <c r="PVW109" s="313"/>
      <c r="PVX109" s="313"/>
      <c r="PVY109" s="313"/>
      <c r="PVZ109" s="313"/>
      <c r="PWA109" s="313"/>
      <c r="PWB109" s="313"/>
      <c r="PWC109" s="313"/>
      <c r="PWD109" s="313"/>
      <c r="PWE109" s="313"/>
      <c r="PWF109" s="313"/>
      <c r="PWG109" s="313"/>
      <c r="PWH109" s="313"/>
      <c r="PWI109" s="313"/>
      <c r="PWJ109" s="313"/>
      <c r="PWK109" s="313"/>
      <c r="PWL109" s="313"/>
      <c r="PWM109" s="313"/>
      <c r="PWN109" s="313"/>
      <c r="PWO109" s="313"/>
      <c r="PWP109" s="313"/>
      <c r="PWQ109" s="313"/>
      <c r="PWR109" s="313"/>
      <c r="PWS109" s="313"/>
      <c r="PWT109" s="313"/>
      <c r="PWU109" s="313"/>
      <c r="PWV109" s="313"/>
      <c r="PWW109" s="313"/>
      <c r="PWX109" s="313"/>
      <c r="PWY109" s="313"/>
      <c r="PWZ109" s="313"/>
      <c r="PXA109" s="313"/>
      <c r="PXB109" s="313"/>
      <c r="PXC109" s="313"/>
      <c r="PXD109" s="313"/>
      <c r="PXE109" s="313"/>
      <c r="PXF109" s="313"/>
      <c r="PXG109" s="313"/>
      <c r="PXH109" s="313"/>
      <c r="PXI109" s="313"/>
      <c r="PXJ109" s="313"/>
      <c r="PXK109" s="313"/>
      <c r="PXL109" s="313"/>
      <c r="PXM109" s="313"/>
      <c r="PXN109" s="313"/>
      <c r="PXO109" s="313"/>
      <c r="PXP109" s="313"/>
      <c r="PXQ109" s="313"/>
      <c r="PXR109" s="313"/>
      <c r="PXS109" s="313"/>
      <c r="PXT109" s="313"/>
      <c r="PXU109" s="313"/>
      <c r="PXV109" s="313"/>
      <c r="PXW109" s="313"/>
      <c r="PXX109" s="313"/>
      <c r="PXY109" s="313"/>
      <c r="PXZ109" s="313"/>
      <c r="PYA109" s="313"/>
      <c r="PYB109" s="313"/>
      <c r="PYC109" s="313"/>
      <c r="PYD109" s="313"/>
      <c r="PYE109" s="313"/>
      <c r="PYF109" s="313"/>
      <c r="PYG109" s="313"/>
      <c r="PYH109" s="313"/>
      <c r="PYI109" s="313"/>
      <c r="PYJ109" s="313"/>
      <c r="PYK109" s="313"/>
      <c r="PYL109" s="313"/>
      <c r="PYM109" s="313"/>
      <c r="PYN109" s="313"/>
      <c r="PYO109" s="313"/>
      <c r="PYP109" s="313"/>
      <c r="PYQ109" s="313"/>
      <c r="PYR109" s="313"/>
      <c r="PYS109" s="313"/>
      <c r="PYT109" s="313"/>
      <c r="PYU109" s="313"/>
      <c r="PYV109" s="313"/>
      <c r="PYW109" s="313"/>
      <c r="PYX109" s="313"/>
      <c r="PYY109" s="313"/>
      <c r="PYZ109" s="313"/>
      <c r="PZA109" s="313"/>
      <c r="PZB109" s="313"/>
      <c r="PZC109" s="313"/>
      <c r="PZD109" s="313"/>
      <c r="PZE109" s="313"/>
      <c r="PZF109" s="313"/>
      <c r="PZG109" s="313"/>
      <c r="PZH109" s="313"/>
      <c r="PZI109" s="313"/>
      <c r="PZJ109" s="313"/>
      <c r="PZK109" s="313"/>
      <c r="PZL109" s="313"/>
      <c r="PZM109" s="313"/>
      <c r="PZN109" s="313"/>
      <c r="PZO109" s="313"/>
      <c r="PZP109" s="313"/>
      <c r="PZQ109" s="313"/>
      <c r="PZR109" s="313"/>
      <c r="PZS109" s="313"/>
      <c r="PZT109" s="313"/>
      <c r="PZU109" s="313"/>
      <c r="PZV109" s="313"/>
      <c r="PZW109" s="313"/>
      <c r="PZX109" s="313"/>
      <c r="PZY109" s="313"/>
      <c r="PZZ109" s="313"/>
      <c r="QAA109" s="313"/>
      <c r="QAB109" s="313"/>
      <c r="QAC109" s="313"/>
      <c r="QAD109" s="313"/>
      <c r="QAE109" s="313"/>
      <c r="QAF109" s="313"/>
      <c r="QAG109" s="313"/>
      <c r="QAH109" s="313"/>
      <c r="QAI109" s="313"/>
      <c r="QAJ109" s="313"/>
      <c r="QAK109" s="313"/>
      <c r="QAL109" s="313"/>
      <c r="QAM109" s="313"/>
      <c r="QAN109" s="313"/>
      <c r="QAO109" s="313"/>
      <c r="QAP109" s="313"/>
      <c r="QAQ109" s="313"/>
      <c r="QAR109" s="313"/>
      <c r="QAS109" s="313"/>
      <c r="QAT109" s="313"/>
      <c r="QAU109" s="313"/>
      <c r="QAV109" s="313"/>
      <c r="QAW109" s="313"/>
      <c r="QAX109" s="313"/>
      <c r="QAY109" s="313"/>
      <c r="QAZ109" s="313"/>
      <c r="QBA109" s="313"/>
      <c r="QBB109" s="313"/>
      <c r="QBC109" s="313"/>
      <c r="QBD109" s="313"/>
      <c r="QBE109" s="313"/>
      <c r="QBF109" s="313"/>
      <c r="QBG109" s="313"/>
      <c r="QBH109" s="313"/>
      <c r="QBI109" s="313"/>
      <c r="QBJ109" s="313"/>
      <c r="QBK109" s="313"/>
      <c r="QBL109" s="313"/>
      <c r="QBM109" s="313"/>
      <c r="QBN109" s="313"/>
      <c r="QBO109" s="313"/>
      <c r="QBP109" s="313"/>
      <c r="QBQ109" s="313"/>
      <c r="QBR109" s="313"/>
      <c r="QBS109" s="313"/>
      <c r="QBT109" s="313"/>
      <c r="QBU109" s="313"/>
      <c r="QBV109" s="313"/>
      <c r="QBW109" s="313"/>
      <c r="QBX109" s="313"/>
      <c r="QBY109" s="313"/>
      <c r="QBZ109" s="313"/>
      <c r="QCA109" s="313"/>
      <c r="QCB109" s="313"/>
      <c r="QCC109" s="313"/>
      <c r="QCD109" s="313"/>
      <c r="QCE109" s="313"/>
      <c r="QCF109" s="313"/>
      <c r="QCG109" s="313"/>
      <c r="QCH109" s="313"/>
      <c r="QCI109" s="313"/>
      <c r="QCJ109" s="313"/>
      <c r="QCK109" s="313"/>
      <c r="QCL109" s="313"/>
      <c r="QCM109" s="313"/>
      <c r="QCN109" s="313"/>
      <c r="QCO109" s="313"/>
      <c r="QCP109" s="313"/>
      <c r="QCQ109" s="313"/>
      <c r="QCR109" s="313"/>
      <c r="QCS109" s="313"/>
      <c r="QCT109" s="313"/>
      <c r="QCU109" s="313"/>
      <c r="QCV109" s="313"/>
      <c r="QCW109" s="313"/>
      <c r="QCX109" s="313"/>
      <c r="QCY109" s="313"/>
      <c r="QCZ109" s="313"/>
      <c r="QDA109" s="313"/>
      <c r="QDB109" s="313"/>
      <c r="QDC109" s="313"/>
      <c r="QDD109" s="313"/>
      <c r="QDE109" s="313"/>
      <c r="QDF109" s="313"/>
      <c r="QDG109" s="313"/>
      <c r="QDH109" s="313"/>
      <c r="QDI109" s="313"/>
      <c r="QDJ109" s="313"/>
      <c r="QDK109" s="313"/>
      <c r="QDL109" s="313"/>
      <c r="QDM109" s="313"/>
      <c r="QDN109" s="313"/>
      <c r="QDO109" s="313"/>
      <c r="QDP109" s="313"/>
      <c r="QDQ109" s="313"/>
      <c r="QDR109" s="313"/>
      <c r="QDS109" s="313"/>
      <c r="QDT109" s="313"/>
      <c r="QDU109" s="313"/>
      <c r="QDV109" s="313"/>
      <c r="QDW109" s="313"/>
      <c r="QDX109" s="313"/>
      <c r="QDY109" s="313"/>
      <c r="QDZ109" s="313"/>
      <c r="QEA109" s="313"/>
      <c r="QEB109" s="313"/>
      <c r="QEC109" s="313"/>
      <c r="QED109" s="313"/>
      <c r="QEE109" s="313"/>
      <c r="QEF109" s="313"/>
      <c r="QEG109" s="313"/>
      <c r="QEH109" s="313"/>
      <c r="QEI109" s="313"/>
      <c r="QEJ109" s="313"/>
      <c r="QEK109" s="313"/>
      <c r="QEL109" s="313"/>
      <c r="QEM109" s="313"/>
      <c r="QEN109" s="313"/>
      <c r="QEO109" s="313"/>
      <c r="QEP109" s="313"/>
      <c r="QEQ109" s="313"/>
      <c r="QER109" s="313"/>
      <c r="QES109" s="313"/>
      <c r="QET109" s="313"/>
      <c r="QEU109" s="313"/>
      <c r="QEV109" s="313"/>
      <c r="QEW109" s="313"/>
      <c r="QEX109" s="313"/>
      <c r="QEY109" s="313"/>
      <c r="QEZ109" s="313"/>
      <c r="QFA109" s="313"/>
      <c r="QFB109" s="313"/>
      <c r="QFC109" s="313"/>
      <c r="QFD109" s="313"/>
      <c r="QFE109" s="313"/>
      <c r="QFF109" s="313"/>
      <c r="QFG109" s="313"/>
      <c r="QFH109" s="313"/>
      <c r="QFI109" s="313"/>
      <c r="QFJ109" s="313"/>
      <c r="QFK109" s="313"/>
      <c r="QFL109" s="313"/>
      <c r="QFM109" s="313"/>
      <c r="QFN109" s="313"/>
      <c r="QFO109" s="313"/>
      <c r="QFP109" s="313"/>
      <c r="QFQ109" s="313"/>
      <c r="QFR109" s="313"/>
      <c r="QFS109" s="313"/>
      <c r="QFT109" s="313"/>
      <c r="QFU109" s="313"/>
      <c r="QFV109" s="313"/>
      <c r="QFW109" s="313"/>
      <c r="QFX109" s="313"/>
      <c r="QFY109" s="313"/>
      <c r="QFZ109" s="313"/>
      <c r="QGA109" s="313"/>
      <c r="QGB109" s="313"/>
      <c r="QGC109" s="313"/>
      <c r="QGD109" s="313"/>
      <c r="QGE109" s="313"/>
      <c r="QGF109" s="313"/>
      <c r="QGG109" s="313"/>
      <c r="QGH109" s="313"/>
      <c r="QGI109" s="313"/>
      <c r="QGJ109" s="313"/>
      <c r="QGK109" s="313"/>
      <c r="QGL109" s="313"/>
      <c r="QGM109" s="313"/>
      <c r="QGN109" s="313"/>
      <c r="QGO109" s="313"/>
      <c r="QGP109" s="313"/>
      <c r="QGQ109" s="313"/>
      <c r="QGR109" s="313"/>
      <c r="QGS109" s="313"/>
      <c r="QGT109" s="313"/>
      <c r="QGU109" s="313"/>
      <c r="QGV109" s="313"/>
      <c r="QGW109" s="313"/>
      <c r="QGX109" s="313"/>
      <c r="QGY109" s="313"/>
      <c r="QGZ109" s="313"/>
      <c r="QHA109" s="313"/>
      <c r="QHB109" s="313"/>
      <c r="QHC109" s="313"/>
      <c r="QHD109" s="313"/>
      <c r="QHE109" s="313"/>
      <c r="QHF109" s="313"/>
      <c r="QHG109" s="313"/>
      <c r="QHH109" s="313"/>
      <c r="QHI109" s="313"/>
      <c r="QHJ109" s="313"/>
      <c r="QHK109" s="313"/>
      <c r="QHL109" s="313"/>
      <c r="QHM109" s="313"/>
      <c r="QHN109" s="313"/>
      <c r="QHO109" s="313"/>
      <c r="QHP109" s="313"/>
      <c r="QHQ109" s="313"/>
      <c r="QHR109" s="313"/>
      <c r="QHS109" s="313"/>
      <c r="QHT109" s="313"/>
      <c r="QHU109" s="313"/>
      <c r="QHV109" s="313"/>
      <c r="QHW109" s="313"/>
      <c r="QHX109" s="313"/>
      <c r="QHY109" s="313"/>
      <c r="QHZ109" s="313"/>
      <c r="QIA109" s="313"/>
      <c r="QIB109" s="313"/>
      <c r="QIC109" s="313"/>
      <c r="QID109" s="313"/>
      <c r="QIE109" s="313"/>
      <c r="QIF109" s="313"/>
      <c r="QIG109" s="313"/>
      <c r="QIH109" s="313"/>
      <c r="QII109" s="313"/>
      <c r="QIJ109" s="313"/>
      <c r="QIK109" s="313"/>
      <c r="QIL109" s="313"/>
      <c r="QIM109" s="313"/>
      <c r="QIN109" s="313"/>
      <c r="QIO109" s="313"/>
      <c r="QIP109" s="313"/>
      <c r="QIQ109" s="313"/>
      <c r="QIR109" s="313"/>
      <c r="QIS109" s="313"/>
      <c r="QIT109" s="313"/>
      <c r="QIU109" s="313"/>
      <c r="QIV109" s="313"/>
      <c r="QIW109" s="313"/>
      <c r="QIX109" s="313"/>
      <c r="QIY109" s="313"/>
      <c r="QIZ109" s="313"/>
      <c r="QJA109" s="313"/>
      <c r="QJB109" s="313"/>
      <c r="QJC109" s="313"/>
      <c r="QJD109" s="313"/>
      <c r="QJE109" s="313"/>
      <c r="QJF109" s="313"/>
      <c r="QJG109" s="313"/>
      <c r="QJH109" s="313"/>
      <c r="QJI109" s="313"/>
      <c r="QJJ109" s="313"/>
      <c r="QJK109" s="313"/>
      <c r="QJL109" s="313"/>
      <c r="QJM109" s="313"/>
      <c r="QJN109" s="313"/>
      <c r="QJO109" s="313"/>
      <c r="QJP109" s="313"/>
      <c r="QJQ109" s="313"/>
      <c r="QJR109" s="313"/>
      <c r="QJS109" s="313"/>
      <c r="QJT109" s="313"/>
      <c r="QJU109" s="313"/>
      <c r="QJV109" s="313"/>
      <c r="QJW109" s="313"/>
      <c r="QJX109" s="313"/>
      <c r="QJY109" s="313"/>
      <c r="QJZ109" s="313"/>
      <c r="QKA109" s="313"/>
      <c r="QKB109" s="313"/>
      <c r="QKC109" s="313"/>
      <c r="QKD109" s="313"/>
      <c r="QKE109" s="313"/>
      <c r="QKF109" s="313"/>
      <c r="QKG109" s="313"/>
      <c r="QKH109" s="313"/>
      <c r="QKI109" s="313"/>
      <c r="QKJ109" s="313"/>
      <c r="QKK109" s="313"/>
      <c r="QKL109" s="313"/>
      <c r="QKM109" s="313"/>
      <c r="QKN109" s="313"/>
      <c r="QKO109" s="313"/>
      <c r="QKP109" s="313"/>
      <c r="QKQ109" s="313"/>
      <c r="QKR109" s="313"/>
      <c r="QKS109" s="313"/>
      <c r="QKT109" s="313"/>
      <c r="QKU109" s="313"/>
      <c r="QKV109" s="313"/>
      <c r="QKW109" s="313"/>
      <c r="QKX109" s="313"/>
      <c r="QKY109" s="313"/>
      <c r="QKZ109" s="313"/>
      <c r="QLA109" s="313"/>
      <c r="QLB109" s="313"/>
      <c r="QLC109" s="313"/>
      <c r="QLD109" s="313"/>
      <c r="QLE109" s="313"/>
      <c r="QLF109" s="313"/>
      <c r="QLG109" s="313"/>
      <c r="QLH109" s="313"/>
      <c r="QLI109" s="313"/>
      <c r="QLJ109" s="313"/>
      <c r="QLK109" s="313"/>
      <c r="QLL109" s="313"/>
      <c r="QLM109" s="313"/>
      <c r="QLN109" s="313"/>
      <c r="QLO109" s="313"/>
      <c r="QLP109" s="313"/>
      <c r="QLQ109" s="313"/>
      <c r="QLR109" s="313"/>
      <c r="QLS109" s="313"/>
      <c r="QLT109" s="313"/>
      <c r="QLU109" s="313"/>
      <c r="QLV109" s="313"/>
      <c r="QLW109" s="313"/>
      <c r="QLX109" s="313"/>
      <c r="QLY109" s="313"/>
      <c r="QLZ109" s="313"/>
      <c r="QMA109" s="313"/>
      <c r="QMB109" s="313"/>
      <c r="QMC109" s="313"/>
      <c r="QMD109" s="313"/>
      <c r="QME109" s="313"/>
      <c r="QMF109" s="313"/>
      <c r="QMG109" s="313"/>
      <c r="QMH109" s="313"/>
      <c r="QMI109" s="313"/>
      <c r="QMJ109" s="313"/>
      <c r="QMK109" s="313"/>
      <c r="QML109" s="313"/>
      <c r="QMM109" s="313"/>
      <c r="QMN109" s="313"/>
      <c r="QMO109" s="313"/>
      <c r="QMP109" s="313"/>
      <c r="QMQ109" s="313"/>
      <c r="QMR109" s="313"/>
      <c r="QMS109" s="313"/>
      <c r="QMT109" s="313"/>
      <c r="QMU109" s="313"/>
      <c r="QMV109" s="313"/>
      <c r="QMW109" s="313"/>
      <c r="QMX109" s="313"/>
      <c r="QMY109" s="313"/>
      <c r="QMZ109" s="313"/>
      <c r="QNA109" s="313"/>
      <c r="QNB109" s="313"/>
      <c r="QNC109" s="313"/>
      <c r="QND109" s="313"/>
      <c r="QNE109" s="313"/>
      <c r="QNF109" s="313"/>
      <c r="QNG109" s="313"/>
      <c r="QNH109" s="313"/>
      <c r="QNI109" s="313"/>
      <c r="QNJ109" s="313"/>
      <c r="QNK109" s="313"/>
      <c r="QNL109" s="313"/>
      <c r="QNM109" s="313"/>
      <c r="QNN109" s="313"/>
      <c r="QNO109" s="313"/>
      <c r="QNP109" s="313"/>
      <c r="QNQ109" s="313"/>
      <c r="QNR109" s="313"/>
      <c r="QNS109" s="313"/>
      <c r="QNT109" s="313"/>
      <c r="QNU109" s="313"/>
      <c r="QNV109" s="313"/>
      <c r="QNW109" s="313"/>
      <c r="QNX109" s="313"/>
      <c r="QNY109" s="313"/>
      <c r="QNZ109" s="313"/>
      <c r="QOA109" s="313"/>
      <c r="QOB109" s="313"/>
      <c r="QOC109" s="313"/>
      <c r="QOD109" s="313"/>
      <c r="QOE109" s="313"/>
      <c r="QOF109" s="313"/>
      <c r="QOG109" s="313"/>
      <c r="QOH109" s="313"/>
      <c r="QOI109" s="313"/>
      <c r="QOJ109" s="313"/>
      <c r="QOK109" s="313"/>
      <c r="QOL109" s="313"/>
      <c r="QOM109" s="313"/>
      <c r="QON109" s="313"/>
      <c r="QOO109" s="313"/>
      <c r="QOP109" s="313"/>
      <c r="QOQ109" s="313"/>
      <c r="QOR109" s="313"/>
      <c r="QOS109" s="313"/>
      <c r="QOT109" s="313"/>
      <c r="QOU109" s="313"/>
      <c r="QOV109" s="313"/>
      <c r="QOW109" s="313"/>
      <c r="QOX109" s="313"/>
      <c r="QOY109" s="313"/>
      <c r="QOZ109" s="313"/>
      <c r="QPA109" s="313"/>
      <c r="QPB109" s="313"/>
      <c r="QPC109" s="313"/>
      <c r="QPD109" s="313"/>
      <c r="QPE109" s="313"/>
      <c r="QPF109" s="313"/>
      <c r="QPG109" s="313"/>
      <c r="QPH109" s="313"/>
      <c r="QPI109" s="313"/>
      <c r="QPJ109" s="313"/>
      <c r="QPK109" s="313"/>
      <c r="QPL109" s="313"/>
      <c r="QPM109" s="313"/>
      <c r="QPN109" s="313"/>
      <c r="QPO109" s="313"/>
      <c r="QPP109" s="313"/>
      <c r="QPQ109" s="313"/>
      <c r="QPR109" s="313"/>
      <c r="QPS109" s="313"/>
      <c r="QPT109" s="313"/>
      <c r="QPU109" s="313"/>
      <c r="QPV109" s="313"/>
      <c r="QPW109" s="313"/>
      <c r="QPX109" s="313"/>
      <c r="QPY109" s="313"/>
      <c r="QPZ109" s="313"/>
      <c r="QQA109" s="313"/>
      <c r="QQB109" s="313"/>
      <c r="QQC109" s="313"/>
      <c r="QQD109" s="313"/>
      <c r="QQE109" s="313"/>
      <c r="QQF109" s="313"/>
      <c r="QQG109" s="313"/>
      <c r="QQH109" s="313"/>
      <c r="QQI109" s="313"/>
      <c r="QQJ109" s="313"/>
      <c r="QQK109" s="313"/>
      <c r="QQL109" s="313"/>
      <c r="QQM109" s="313"/>
      <c r="QQN109" s="313"/>
      <c r="QQO109" s="313"/>
      <c r="QQP109" s="313"/>
      <c r="QQQ109" s="313"/>
      <c r="QQR109" s="313"/>
      <c r="QQS109" s="313"/>
      <c r="QQT109" s="313"/>
      <c r="QQU109" s="313"/>
      <c r="QQV109" s="313"/>
      <c r="QQW109" s="313"/>
      <c r="QQX109" s="313"/>
      <c r="QQY109" s="313"/>
      <c r="QQZ109" s="313"/>
      <c r="QRA109" s="313"/>
      <c r="QRB109" s="313"/>
      <c r="QRC109" s="313"/>
      <c r="QRD109" s="313"/>
      <c r="QRE109" s="313"/>
      <c r="QRF109" s="313"/>
      <c r="QRG109" s="313"/>
      <c r="QRH109" s="313"/>
      <c r="QRI109" s="313"/>
      <c r="QRJ109" s="313"/>
      <c r="QRK109" s="313"/>
      <c r="QRL109" s="313"/>
      <c r="QRM109" s="313"/>
      <c r="QRN109" s="313"/>
      <c r="QRO109" s="313"/>
      <c r="QRP109" s="313"/>
      <c r="QRQ109" s="313"/>
      <c r="QRR109" s="313"/>
      <c r="QRS109" s="313"/>
      <c r="QRT109" s="313"/>
      <c r="QRU109" s="313"/>
      <c r="QRV109" s="313"/>
      <c r="QRW109" s="313"/>
      <c r="QRX109" s="313"/>
      <c r="QRY109" s="313"/>
      <c r="QRZ109" s="313"/>
      <c r="QSA109" s="313"/>
      <c r="QSB109" s="313"/>
      <c r="QSC109" s="313"/>
      <c r="QSD109" s="313"/>
      <c r="QSE109" s="313"/>
      <c r="QSF109" s="313"/>
      <c r="QSG109" s="313"/>
      <c r="QSH109" s="313"/>
      <c r="QSI109" s="313"/>
      <c r="QSJ109" s="313"/>
      <c r="QSK109" s="313"/>
      <c r="QSL109" s="313"/>
      <c r="QSM109" s="313"/>
      <c r="QSN109" s="313"/>
      <c r="QSO109" s="313"/>
      <c r="QSP109" s="313"/>
      <c r="QSQ109" s="313"/>
      <c r="QSR109" s="313"/>
      <c r="QSS109" s="313"/>
      <c r="QST109" s="313"/>
      <c r="QSU109" s="313"/>
      <c r="QSV109" s="313"/>
      <c r="QSW109" s="313"/>
      <c r="QSX109" s="313"/>
      <c r="QSY109" s="313"/>
      <c r="QSZ109" s="313"/>
      <c r="QTA109" s="313"/>
      <c r="QTB109" s="313"/>
      <c r="QTC109" s="313"/>
      <c r="QTD109" s="313"/>
      <c r="QTE109" s="313"/>
      <c r="QTF109" s="313"/>
      <c r="QTG109" s="313"/>
      <c r="QTH109" s="313"/>
      <c r="QTI109" s="313"/>
      <c r="QTJ109" s="313"/>
      <c r="QTK109" s="313"/>
      <c r="QTL109" s="313"/>
      <c r="QTM109" s="313"/>
      <c r="QTN109" s="313"/>
      <c r="QTO109" s="313"/>
      <c r="QTP109" s="313"/>
      <c r="QTQ109" s="313"/>
      <c r="QTR109" s="313"/>
      <c r="QTS109" s="313"/>
      <c r="QTT109" s="313"/>
      <c r="QTU109" s="313"/>
      <c r="QTV109" s="313"/>
      <c r="QTW109" s="313"/>
      <c r="QTX109" s="313"/>
      <c r="QTY109" s="313"/>
      <c r="QTZ109" s="313"/>
      <c r="QUA109" s="313"/>
      <c r="QUB109" s="313"/>
      <c r="QUC109" s="313"/>
      <c r="QUD109" s="313"/>
      <c r="QUE109" s="313"/>
      <c r="QUF109" s="313"/>
      <c r="QUG109" s="313"/>
      <c r="QUH109" s="313"/>
      <c r="QUI109" s="313"/>
      <c r="QUJ109" s="313"/>
      <c r="QUK109" s="313"/>
      <c r="QUL109" s="313"/>
      <c r="QUM109" s="313"/>
      <c r="QUN109" s="313"/>
      <c r="QUO109" s="313"/>
      <c r="QUP109" s="313"/>
      <c r="QUQ109" s="313"/>
      <c r="QUR109" s="313"/>
      <c r="QUS109" s="313"/>
      <c r="QUT109" s="313"/>
      <c r="QUU109" s="313"/>
      <c r="QUV109" s="313"/>
      <c r="QUW109" s="313"/>
      <c r="QUX109" s="313"/>
      <c r="QUY109" s="313"/>
      <c r="QUZ109" s="313"/>
      <c r="QVA109" s="313"/>
      <c r="QVB109" s="313"/>
      <c r="QVC109" s="313"/>
      <c r="QVD109" s="313"/>
      <c r="QVE109" s="313"/>
      <c r="QVF109" s="313"/>
      <c r="QVG109" s="313"/>
      <c r="QVH109" s="313"/>
      <c r="QVI109" s="313"/>
      <c r="QVJ109" s="313"/>
      <c r="QVK109" s="313"/>
      <c r="QVL109" s="313"/>
      <c r="QVM109" s="313"/>
      <c r="QVN109" s="313"/>
      <c r="QVO109" s="313"/>
      <c r="QVP109" s="313"/>
      <c r="QVQ109" s="313"/>
      <c r="QVR109" s="313"/>
      <c r="QVS109" s="313"/>
      <c r="QVT109" s="313"/>
      <c r="QVU109" s="313"/>
      <c r="QVV109" s="313"/>
      <c r="QVW109" s="313"/>
      <c r="QVX109" s="313"/>
      <c r="QVY109" s="313"/>
      <c r="QVZ109" s="313"/>
      <c r="QWA109" s="313"/>
      <c r="QWB109" s="313"/>
      <c r="QWC109" s="313"/>
      <c r="QWD109" s="313"/>
      <c r="QWE109" s="313"/>
      <c r="QWF109" s="313"/>
      <c r="QWG109" s="313"/>
      <c r="QWH109" s="313"/>
      <c r="QWI109" s="313"/>
      <c r="QWJ109" s="313"/>
      <c r="QWK109" s="313"/>
      <c r="QWL109" s="313"/>
      <c r="QWM109" s="313"/>
      <c r="QWN109" s="313"/>
      <c r="QWO109" s="313"/>
      <c r="QWP109" s="313"/>
      <c r="QWQ109" s="313"/>
      <c r="QWR109" s="313"/>
      <c r="QWS109" s="313"/>
      <c r="QWT109" s="313"/>
      <c r="QWU109" s="313"/>
      <c r="QWV109" s="313"/>
      <c r="QWW109" s="313"/>
      <c r="QWX109" s="313"/>
      <c r="QWY109" s="313"/>
      <c r="QWZ109" s="313"/>
      <c r="QXA109" s="313"/>
      <c r="QXB109" s="313"/>
      <c r="QXC109" s="313"/>
      <c r="QXD109" s="313"/>
      <c r="QXE109" s="313"/>
      <c r="QXF109" s="313"/>
      <c r="QXG109" s="313"/>
      <c r="QXH109" s="313"/>
      <c r="QXI109" s="313"/>
      <c r="QXJ109" s="313"/>
      <c r="QXK109" s="313"/>
      <c r="QXL109" s="313"/>
      <c r="QXM109" s="313"/>
      <c r="QXN109" s="313"/>
      <c r="QXO109" s="313"/>
      <c r="QXP109" s="313"/>
      <c r="QXQ109" s="313"/>
      <c r="QXR109" s="313"/>
      <c r="QXS109" s="313"/>
      <c r="QXT109" s="313"/>
      <c r="QXU109" s="313"/>
      <c r="QXV109" s="313"/>
      <c r="QXW109" s="313"/>
      <c r="QXX109" s="313"/>
      <c r="QXY109" s="313"/>
      <c r="QXZ109" s="313"/>
      <c r="QYA109" s="313"/>
      <c r="QYB109" s="313"/>
      <c r="QYC109" s="313"/>
      <c r="QYD109" s="313"/>
      <c r="QYE109" s="313"/>
      <c r="QYF109" s="313"/>
      <c r="QYG109" s="313"/>
      <c r="QYH109" s="313"/>
      <c r="QYI109" s="313"/>
      <c r="QYJ109" s="313"/>
      <c r="QYK109" s="313"/>
      <c r="QYL109" s="313"/>
      <c r="QYM109" s="313"/>
      <c r="QYN109" s="313"/>
      <c r="QYO109" s="313"/>
      <c r="QYP109" s="313"/>
      <c r="QYQ109" s="313"/>
      <c r="QYR109" s="313"/>
      <c r="QYS109" s="313"/>
      <c r="QYT109" s="313"/>
      <c r="QYU109" s="313"/>
      <c r="QYV109" s="313"/>
      <c r="QYW109" s="313"/>
      <c r="QYX109" s="313"/>
      <c r="QYY109" s="313"/>
      <c r="QYZ109" s="313"/>
      <c r="QZA109" s="313"/>
      <c r="QZB109" s="313"/>
      <c r="QZC109" s="313"/>
      <c r="QZD109" s="313"/>
      <c r="QZE109" s="313"/>
      <c r="QZF109" s="313"/>
      <c r="QZG109" s="313"/>
      <c r="QZH109" s="313"/>
      <c r="QZI109" s="313"/>
      <c r="QZJ109" s="313"/>
      <c r="QZK109" s="313"/>
      <c r="QZL109" s="313"/>
      <c r="QZM109" s="313"/>
      <c r="QZN109" s="313"/>
      <c r="QZO109" s="313"/>
      <c r="QZP109" s="313"/>
      <c r="QZQ109" s="313"/>
      <c r="QZR109" s="313"/>
      <c r="QZS109" s="313"/>
      <c r="QZT109" s="313"/>
      <c r="QZU109" s="313"/>
      <c r="QZV109" s="313"/>
      <c r="QZW109" s="313"/>
      <c r="QZX109" s="313"/>
      <c r="QZY109" s="313"/>
      <c r="QZZ109" s="313"/>
      <c r="RAA109" s="313"/>
      <c r="RAB109" s="313"/>
      <c r="RAC109" s="313"/>
      <c r="RAD109" s="313"/>
      <c r="RAE109" s="313"/>
      <c r="RAF109" s="313"/>
      <c r="RAG109" s="313"/>
      <c r="RAH109" s="313"/>
      <c r="RAI109" s="313"/>
      <c r="RAJ109" s="313"/>
      <c r="RAK109" s="313"/>
      <c r="RAL109" s="313"/>
      <c r="RAM109" s="313"/>
      <c r="RAN109" s="313"/>
      <c r="RAO109" s="313"/>
      <c r="RAP109" s="313"/>
      <c r="RAQ109" s="313"/>
      <c r="RAR109" s="313"/>
      <c r="RAS109" s="313"/>
      <c r="RAT109" s="313"/>
      <c r="RAU109" s="313"/>
      <c r="RAV109" s="313"/>
      <c r="RAW109" s="313"/>
      <c r="RAX109" s="313"/>
      <c r="RAY109" s="313"/>
      <c r="RAZ109" s="313"/>
      <c r="RBA109" s="313"/>
      <c r="RBB109" s="313"/>
      <c r="RBC109" s="313"/>
      <c r="RBD109" s="313"/>
      <c r="RBE109" s="313"/>
      <c r="RBF109" s="313"/>
      <c r="RBG109" s="313"/>
      <c r="RBH109" s="313"/>
      <c r="RBI109" s="313"/>
      <c r="RBJ109" s="313"/>
      <c r="RBK109" s="313"/>
      <c r="RBL109" s="313"/>
      <c r="RBM109" s="313"/>
      <c r="RBN109" s="313"/>
      <c r="RBO109" s="313"/>
      <c r="RBP109" s="313"/>
      <c r="RBQ109" s="313"/>
      <c r="RBR109" s="313"/>
      <c r="RBS109" s="313"/>
      <c r="RBT109" s="313"/>
      <c r="RBU109" s="313"/>
      <c r="RBV109" s="313"/>
      <c r="RBW109" s="313"/>
      <c r="RBX109" s="313"/>
      <c r="RBY109" s="313"/>
      <c r="RBZ109" s="313"/>
      <c r="RCA109" s="313"/>
      <c r="RCB109" s="313"/>
      <c r="RCC109" s="313"/>
      <c r="RCD109" s="313"/>
      <c r="RCE109" s="313"/>
      <c r="RCF109" s="313"/>
      <c r="RCG109" s="313"/>
      <c r="RCH109" s="313"/>
      <c r="RCI109" s="313"/>
      <c r="RCJ109" s="313"/>
      <c r="RCK109" s="313"/>
      <c r="RCL109" s="313"/>
      <c r="RCM109" s="313"/>
      <c r="RCN109" s="313"/>
      <c r="RCO109" s="313"/>
      <c r="RCP109" s="313"/>
      <c r="RCQ109" s="313"/>
      <c r="RCR109" s="313"/>
      <c r="RCS109" s="313"/>
      <c r="RCT109" s="313"/>
      <c r="RCU109" s="313"/>
      <c r="RCV109" s="313"/>
      <c r="RCW109" s="313"/>
      <c r="RCX109" s="313"/>
      <c r="RCY109" s="313"/>
      <c r="RCZ109" s="313"/>
      <c r="RDA109" s="313"/>
      <c r="RDB109" s="313"/>
      <c r="RDC109" s="313"/>
      <c r="RDD109" s="313"/>
      <c r="RDE109" s="313"/>
      <c r="RDF109" s="313"/>
      <c r="RDG109" s="313"/>
      <c r="RDH109" s="313"/>
      <c r="RDI109" s="313"/>
      <c r="RDJ109" s="313"/>
      <c r="RDK109" s="313"/>
      <c r="RDL109" s="313"/>
      <c r="RDM109" s="313"/>
      <c r="RDN109" s="313"/>
      <c r="RDO109" s="313"/>
      <c r="RDP109" s="313"/>
      <c r="RDQ109" s="313"/>
      <c r="RDR109" s="313"/>
      <c r="RDS109" s="313"/>
      <c r="RDT109" s="313"/>
      <c r="RDU109" s="313"/>
      <c r="RDV109" s="313"/>
      <c r="RDW109" s="313"/>
      <c r="RDX109" s="313"/>
      <c r="RDY109" s="313"/>
      <c r="RDZ109" s="313"/>
      <c r="REA109" s="313"/>
      <c r="REB109" s="313"/>
      <c r="REC109" s="313"/>
      <c r="RED109" s="313"/>
      <c r="REE109" s="313"/>
      <c r="REF109" s="313"/>
      <c r="REG109" s="313"/>
      <c r="REH109" s="313"/>
      <c r="REI109" s="313"/>
      <c r="REJ109" s="313"/>
      <c r="REK109" s="313"/>
      <c r="REL109" s="313"/>
      <c r="REM109" s="313"/>
      <c r="REN109" s="313"/>
      <c r="REO109" s="313"/>
      <c r="REP109" s="313"/>
      <c r="REQ109" s="313"/>
      <c r="RER109" s="313"/>
      <c r="RES109" s="313"/>
      <c r="RET109" s="313"/>
      <c r="REU109" s="313"/>
      <c r="REV109" s="313"/>
      <c r="REW109" s="313"/>
      <c r="REX109" s="313"/>
      <c r="REY109" s="313"/>
      <c r="REZ109" s="313"/>
      <c r="RFA109" s="313"/>
      <c r="RFB109" s="313"/>
      <c r="RFC109" s="313"/>
      <c r="RFD109" s="313"/>
      <c r="RFE109" s="313"/>
      <c r="RFF109" s="313"/>
      <c r="RFG109" s="313"/>
      <c r="RFH109" s="313"/>
      <c r="RFI109" s="313"/>
      <c r="RFJ109" s="313"/>
      <c r="RFK109" s="313"/>
      <c r="RFL109" s="313"/>
      <c r="RFM109" s="313"/>
      <c r="RFN109" s="313"/>
      <c r="RFO109" s="313"/>
      <c r="RFP109" s="313"/>
      <c r="RFQ109" s="313"/>
      <c r="RFR109" s="313"/>
      <c r="RFS109" s="313"/>
      <c r="RFT109" s="313"/>
      <c r="RFU109" s="313"/>
      <c r="RFV109" s="313"/>
      <c r="RFW109" s="313"/>
      <c r="RFX109" s="313"/>
      <c r="RFY109" s="313"/>
      <c r="RFZ109" s="313"/>
      <c r="RGA109" s="313"/>
      <c r="RGB109" s="313"/>
      <c r="RGC109" s="313"/>
      <c r="RGD109" s="313"/>
      <c r="RGE109" s="313"/>
      <c r="RGF109" s="313"/>
      <c r="RGG109" s="313"/>
      <c r="RGH109" s="313"/>
      <c r="RGI109" s="313"/>
      <c r="RGJ109" s="313"/>
      <c r="RGK109" s="313"/>
      <c r="RGL109" s="313"/>
      <c r="RGM109" s="313"/>
      <c r="RGN109" s="313"/>
      <c r="RGO109" s="313"/>
      <c r="RGP109" s="313"/>
      <c r="RGQ109" s="313"/>
      <c r="RGR109" s="313"/>
      <c r="RGS109" s="313"/>
      <c r="RGT109" s="313"/>
      <c r="RGU109" s="313"/>
      <c r="RGV109" s="313"/>
      <c r="RGW109" s="313"/>
      <c r="RGX109" s="313"/>
      <c r="RGY109" s="313"/>
      <c r="RGZ109" s="313"/>
      <c r="RHA109" s="313"/>
      <c r="RHB109" s="313"/>
      <c r="RHC109" s="313"/>
      <c r="RHD109" s="313"/>
      <c r="RHE109" s="313"/>
      <c r="RHF109" s="313"/>
      <c r="RHG109" s="313"/>
      <c r="RHH109" s="313"/>
      <c r="RHI109" s="313"/>
      <c r="RHJ109" s="313"/>
      <c r="RHK109" s="313"/>
      <c r="RHL109" s="313"/>
      <c r="RHM109" s="313"/>
      <c r="RHN109" s="313"/>
      <c r="RHO109" s="313"/>
      <c r="RHP109" s="313"/>
      <c r="RHQ109" s="313"/>
      <c r="RHR109" s="313"/>
      <c r="RHS109" s="313"/>
      <c r="RHT109" s="313"/>
      <c r="RHU109" s="313"/>
      <c r="RHV109" s="313"/>
      <c r="RHW109" s="313"/>
      <c r="RHX109" s="313"/>
      <c r="RHY109" s="313"/>
      <c r="RHZ109" s="313"/>
      <c r="RIA109" s="313"/>
      <c r="RIB109" s="313"/>
      <c r="RIC109" s="313"/>
      <c r="RID109" s="313"/>
      <c r="RIE109" s="313"/>
      <c r="RIF109" s="313"/>
      <c r="RIG109" s="313"/>
      <c r="RIH109" s="313"/>
      <c r="RII109" s="313"/>
      <c r="RIJ109" s="313"/>
      <c r="RIK109" s="313"/>
      <c r="RIL109" s="313"/>
      <c r="RIM109" s="313"/>
      <c r="RIN109" s="313"/>
      <c r="RIO109" s="313"/>
      <c r="RIP109" s="313"/>
      <c r="RIQ109" s="313"/>
      <c r="RIR109" s="313"/>
      <c r="RIS109" s="313"/>
      <c r="RIT109" s="313"/>
      <c r="RIU109" s="313"/>
      <c r="RIV109" s="313"/>
      <c r="RIW109" s="313"/>
      <c r="RIX109" s="313"/>
      <c r="RIY109" s="313"/>
      <c r="RIZ109" s="313"/>
      <c r="RJA109" s="313"/>
      <c r="RJB109" s="313"/>
      <c r="RJC109" s="313"/>
      <c r="RJD109" s="313"/>
      <c r="RJE109" s="313"/>
      <c r="RJF109" s="313"/>
      <c r="RJG109" s="313"/>
      <c r="RJH109" s="313"/>
      <c r="RJI109" s="313"/>
      <c r="RJJ109" s="313"/>
      <c r="RJK109" s="313"/>
      <c r="RJL109" s="313"/>
      <c r="RJM109" s="313"/>
      <c r="RJN109" s="313"/>
      <c r="RJO109" s="313"/>
      <c r="RJP109" s="313"/>
      <c r="RJQ109" s="313"/>
      <c r="RJR109" s="313"/>
      <c r="RJS109" s="313"/>
      <c r="RJT109" s="313"/>
      <c r="RJU109" s="313"/>
      <c r="RJV109" s="313"/>
      <c r="RJW109" s="313"/>
      <c r="RJX109" s="313"/>
      <c r="RJY109" s="313"/>
      <c r="RJZ109" s="313"/>
      <c r="RKA109" s="313"/>
      <c r="RKB109" s="313"/>
      <c r="RKC109" s="313"/>
      <c r="RKD109" s="313"/>
      <c r="RKE109" s="313"/>
      <c r="RKF109" s="313"/>
      <c r="RKG109" s="313"/>
      <c r="RKH109" s="313"/>
      <c r="RKI109" s="313"/>
      <c r="RKJ109" s="313"/>
      <c r="RKK109" s="313"/>
      <c r="RKL109" s="313"/>
      <c r="RKM109" s="313"/>
      <c r="RKN109" s="313"/>
      <c r="RKO109" s="313"/>
      <c r="RKP109" s="313"/>
      <c r="RKQ109" s="313"/>
      <c r="RKR109" s="313"/>
      <c r="RKS109" s="313"/>
      <c r="RKT109" s="313"/>
      <c r="RKU109" s="313"/>
      <c r="RKV109" s="313"/>
      <c r="RKW109" s="313"/>
      <c r="RKX109" s="313"/>
      <c r="RKY109" s="313"/>
      <c r="RKZ109" s="313"/>
      <c r="RLA109" s="313"/>
      <c r="RLB109" s="313"/>
      <c r="RLC109" s="313"/>
      <c r="RLD109" s="313"/>
      <c r="RLE109" s="313"/>
      <c r="RLF109" s="313"/>
      <c r="RLG109" s="313"/>
      <c r="RLH109" s="313"/>
      <c r="RLI109" s="313"/>
      <c r="RLJ109" s="313"/>
      <c r="RLK109" s="313"/>
      <c r="RLL109" s="313"/>
      <c r="RLM109" s="313"/>
      <c r="RLN109" s="313"/>
      <c r="RLO109" s="313"/>
      <c r="RLP109" s="313"/>
      <c r="RLQ109" s="313"/>
      <c r="RLR109" s="313"/>
      <c r="RLS109" s="313"/>
      <c r="RLT109" s="313"/>
      <c r="RLU109" s="313"/>
      <c r="RLV109" s="313"/>
      <c r="RLW109" s="313"/>
      <c r="RLX109" s="313"/>
      <c r="RLY109" s="313"/>
      <c r="RLZ109" s="313"/>
      <c r="RMA109" s="313"/>
      <c r="RMB109" s="313"/>
      <c r="RMC109" s="313"/>
      <c r="RMD109" s="313"/>
      <c r="RME109" s="313"/>
      <c r="RMF109" s="313"/>
      <c r="RMG109" s="313"/>
      <c r="RMH109" s="313"/>
      <c r="RMI109" s="313"/>
      <c r="RMJ109" s="313"/>
      <c r="RMK109" s="313"/>
      <c r="RML109" s="313"/>
      <c r="RMM109" s="313"/>
      <c r="RMN109" s="313"/>
      <c r="RMO109" s="313"/>
      <c r="RMP109" s="313"/>
      <c r="RMQ109" s="313"/>
      <c r="RMR109" s="313"/>
      <c r="RMS109" s="313"/>
      <c r="RMT109" s="313"/>
      <c r="RMU109" s="313"/>
      <c r="RMV109" s="313"/>
      <c r="RMW109" s="313"/>
      <c r="RMX109" s="313"/>
      <c r="RMY109" s="313"/>
      <c r="RMZ109" s="313"/>
      <c r="RNA109" s="313"/>
      <c r="RNB109" s="313"/>
      <c r="RNC109" s="313"/>
      <c r="RND109" s="313"/>
      <c r="RNE109" s="313"/>
      <c r="RNF109" s="313"/>
      <c r="RNG109" s="313"/>
      <c r="RNH109" s="313"/>
      <c r="RNI109" s="313"/>
      <c r="RNJ109" s="313"/>
      <c r="RNK109" s="313"/>
      <c r="RNL109" s="313"/>
      <c r="RNM109" s="313"/>
      <c r="RNN109" s="313"/>
      <c r="RNO109" s="313"/>
      <c r="RNP109" s="313"/>
      <c r="RNQ109" s="313"/>
      <c r="RNR109" s="313"/>
      <c r="RNS109" s="313"/>
      <c r="RNT109" s="313"/>
      <c r="RNU109" s="313"/>
      <c r="RNV109" s="313"/>
      <c r="RNW109" s="313"/>
      <c r="RNX109" s="313"/>
      <c r="RNY109" s="313"/>
      <c r="RNZ109" s="313"/>
      <c r="ROA109" s="313"/>
      <c r="ROB109" s="313"/>
      <c r="ROC109" s="313"/>
      <c r="ROD109" s="313"/>
      <c r="ROE109" s="313"/>
      <c r="ROF109" s="313"/>
      <c r="ROG109" s="313"/>
      <c r="ROH109" s="313"/>
      <c r="ROI109" s="313"/>
      <c r="ROJ109" s="313"/>
      <c r="ROK109" s="313"/>
      <c r="ROL109" s="313"/>
      <c r="ROM109" s="313"/>
      <c r="RON109" s="313"/>
      <c r="ROO109" s="313"/>
      <c r="ROP109" s="313"/>
      <c r="ROQ109" s="313"/>
      <c r="ROR109" s="313"/>
      <c r="ROS109" s="313"/>
      <c r="ROT109" s="313"/>
      <c r="ROU109" s="313"/>
      <c r="ROV109" s="313"/>
      <c r="ROW109" s="313"/>
      <c r="ROX109" s="313"/>
      <c r="ROY109" s="313"/>
      <c r="ROZ109" s="313"/>
      <c r="RPA109" s="313"/>
      <c r="RPB109" s="313"/>
      <c r="RPC109" s="313"/>
      <c r="RPD109" s="313"/>
      <c r="RPE109" s="313"/>
      <c r="RPF109" s="313"/>
      <c r="RPG109" s="313"/>
      <c r="RPH109" s="313"/>
      <c r="RPI109" s="313"/>
      <c r="RPJ109" s="313"/>
      <c r="RPK109" s="313"/>
      <c r="RPL109" s="313"/>
      <c r="RPM109" s="313"/>
      <c r="RPN109" s="313"/>
      <c r="RPO109" s="313"/>
      <c r="RPP109" s="313"/>
      <c r="RPQ109" s="313"/>
      <c r="RPR109" s="313"/>
      <c r="RPS109" s="313"/>
      <c r="RPT109" s="313"/>
      <c r="RPU109" s="313"/>
      <c r="RPV109" s="313"/>
      <c r="RPW109" s="313"/>
      <c r="RPX109" s="313"/>
      <c r="RPY109" s="313"/>
      <c r="RPZ109" s="313"/>
      <c r="RQA109" s="313"/>
      <c r="RQB109" s="313"/>
      <c r="RQC109" s="313"/>
      <c r="RQD109" s="313"/>
      <c r="RQE109" s="313"/>
      <c r="RQF109" s="313"/>
      <c r="RQG109" s="313"/>
      <c r="RQH109" s="313"/>
      <c r="RQI109" s="313"/>
      <c r="RQJ109" s="313"/>
      <c r="RQK109" s="313"/>
      <c r="RQL109" s="313"/>
      <c r="RQM109" s="313"/>
      <c r="RQN109" s="313"/>
      <c r="RQO109" s="313"/>
      <c r="RQP109" s="313"/>
      <c r="RQQ109" s="313"/>
      <c r="RQR109" s="313"/>
      <c r="RQS109" s="313"/>
      <c r="RQT109" s="313"/>
      <c r="RQU109" s="313"/>
      <c r="RQV109" s="313"/>
      <c r="RQW109" s="313"/>
      <c r="RQX109" s="313"/>
      <c r="RQY109" s="313"/>
      <c r="RQZ109" s="313"/>
      <c r="RRA109" s="313"/>
      <c r="RRB109" s="313"/>
      <c r="RRC109" s="313"/>
      <c r="RRD109" s="313"/>
      <c r="RRE109" s="313"/>
      <c r="RRF109" s="313"/>
      <c r="RRG109" s="313"/>
      <c r="RRH109" s="313"/>
      <c r="RRI109" s="313"/>
      <c r="RRJ109" s="313"/>
      <c r="RRK109" s="313"/>
      <c r="RRL109" s="313"/>
      <c r="RRM109" s="313"/>
      <c r="RRN109" s="313"/>
      <c r="RRO109" s="313"/>
      <c r="RRP109" s="313"/>
      <c r="RRQ109" s="313"/>
      <c r="RRR109" s="313"/>
      <c r="RRS109" s="313"/>
      <c r="RRT109" s="313"/>
      <c r="RRU109" s="313"/>
      <c r="RRV109" s="313"/>
      <c r="RRW109" s="313"/>
      <c r="RRX109" s="313"/>
      <c r="RRY109" s="313"/>
      <c r="RRZ109" s="313"/>
      <c r="RSA109" s="313"/>
      <c r="RSB109" s="313"/>
      <c r="RSC109" s="313"/>
      <c r="RSD109" s="313"/>
      <c r="RSE109" s="313"/>
      <c r="RSF109" s="313"/>
      <c r="RSG109" s="313"/>
      <c r="RSH109" s="313"/>
      <c r="RSI109" s="313"/>
      <c r="RSJ109" s="313"/>
      <c r="RSK109" s="313"/>
      <c r="RSL109" s="313"/>
      <c r="RSM109" s="313"/>
      <c r="RSN109" s="313"/>
      <c r="RSO109" s="313"/>
      <c r="RSP109" s="313"/>
      <c r="RSQ109" s="313"/>
      <c r="RSR109" s="313"/>
      <c r="RSS109" s="313"/>
      <c r="RST109" s="313"/>
      <c r="RSU109" s="313"/>
      <c r="RSV109" s="313"/>
      <c r="RSW109" s="313"/>
      <c r="RSX109" s="313"/>
      <c r="RSY109" s="313"/>
      <c r="RSZ109" s="313"/>
      <c r="RTA109" s="313"/>
      <c r="RTB109" s="313"/>
      <c r="RTC109" s="313"/>
      <c r="RTD109" s="313"/>
      <c r="RTE109" s="313"/>
      <c r="RTF109" s="313"/>
      <c r="RTG109" s="313"/>
      <c r="RTH109" s="313"/>
      <c r="RTI109" s="313"/>
      <c r="RTJ109" s="313"/>
      <c r="RTK109" s="313"/>
      <c r="RTL109" s="313"/>
      <c r="RTM109" s="313"/>
      <c r="RTN109" s="313"/>
      <c r="RTO109" s="313"/>
      <c r="RTP109" s="313"/>
      <c r="RTQ109" s="313"/>
      <c r="RTR109" s="313"/>
      <c r="RTS109" s="313"/>
      <c r="RTT109" s="313"/>
      <c r="RTU109" s="313"/>
      <c r="RTV109" s="313"/>
      <c r="RTW109" s="313"/>
      <c r="RTX109" s="313"/>
      <c r="RTY109" s="313"/>
      <c r="RTZ109" s="313"/>
      <c r="RUA109" s="313"/>
      <c r="RUB109" s="313"/>
      <c r="RUC109" s="313"/>
      <c r="RUD109" s="313"/>
      <c r="RUE109" s="313"/>
      <c r="RUF109" s="313"/>
      <c r="RUG109" s="313"/>
      <c r="RUH109" s="313"/>
      <c r="RUI109" s="313"/>
      <c r="RUJ109" s="313"/>
      <c r="RUK109" s="313"/>
      <c r="RUL109" s="313"/>
      <c r="RUM109" s="313"/>
      <c r="RUN109" s="313"/>
      <c r="RUO109" s="313"/>
      <c r="RUP109" s="313"/>
      <c r="RUQ109" s="313"/>
      <c r="RUR109" s="313"/>
      <c r="RUS109" s="313"/>
      <c r="RUT109" s="313"/>
      <c r="RUU109" s="313"/>
      <c r="RUV109" s="313"/>
      <c r="RUW109" s="313"/>
      <c r="RUX109" s="313"/>
      <c r="RUY109" s="313"/>
      <c r="RUZ109" s="313"/>
      <c r="RVA109" s="313"/>
      <c r="RVB109" s="313"/>
      <c r="RVC109" s="313"/>
      <c r="RVD109" s="313"/>
      <c r="RVE109" s="313"/>
      <c r="RVF109" s="313"/>
      <c r="RVG109" s="313"/>
      <c r="RVH109" s="313"/>
      <c r="RVI109" s="313"/>
      <c r="RVJ109" s="313"/>
      <c r="RVK109" s="313"/>
      <c r="RVL109" s="313"/>
      <c r="RVM109" s="313"/>
      <c r="RVN109" s="313"/>
      <c r="RVO109" s="313"/>
      <c r="RVP109" s="313"/>
      <c r="RVQ109" s="313"/>
      <c r="RVR109" s="313"/>
      <c r="RVS109" s="313"/>
      <c r="RVT109" s="313"/>
      <c r="RVU109" s="313"/>
      <c r="RVV109" s="313"/>
      <c r="RVW109" s="313"/>
      <c r="RVX109" s="313"/>
      <c r="RVY109" s="313"/>
      <c r="RVZ109" s="313"/>
      <c r="RWA109" s="313"/>
      <c r="RWB109" s="313"/>
      <c r="RWC109" s="313"/>
      <c r="RWD109" s="313"/>
      <c r="RWE109" s="313"/>
      <c r="RWF109" s="313"/>
      <c r="RWG109" s="313"/>
      <c r="RWH109" s="313"/>
      <c r="RWI109" s="313"/>
      <c r="RWJ109" s="313"/>
      <c r="RWK109" s="313"/>
      <c r="RWL109" s="313"/>
      <c r="RWM109" s="313"/>
      <c r="RWN109" s="313"/>
      <c r="RWO109" s="313"/>
      <c r="RWP109" s="313"/>
      <c r="RWQ109" s="313"/>
      <c r="RWR109" s="313"/>
      <c r="RWS109" s="313"/>
      <c r="RWT109" s="313"/>
      <c r="RWU109" s="313"/>
      <c r="RWV109" s="313"/>
      <c r="RWW109" s="313"/>
      <c r="RWX109" s="313"/>
      <c r="RWY109" s="313"/>
      <c r="RWZ109" s="313"/>
      <c r="RXA109" s="313"/>
      <c r="RXB109" s="313"/>
      <c r="RXC109" s="313"/>
      <c r="RXD109" s="313"/>
      <c r="RXE109" s="313"/>
      <c r="RXF109" s="313"/>
      <c r="RXG109" s="313"/>
      <c r="RXH109" s="313"/>
      <c r="RXI109" s="313"/>
      <c r="RXJ109" s="313"/>
      <c r="RXK109" s="313"/>
      <c r="RXL109" s="313"/>
      <c r="RXM109" s="313"/>
      <c r="RXN109" s="313"/>
      <c r="RXO109" s="313"/>
      <c r="RXP109" s="313"/>
      <c r="RXQ109" s="313"/>
      <c r="RXR109" s="313"/>
      <c r="RXS109" s="313"/>
      <c r="RXT109" s="313"/>
      <c r="RXU109" s="313"/>
      <c r="RXV109" s="313"/>
      <c r="RXW109" s="313"/>
      <c r="RXX109" s="313"/>
      <c r="RXY109" s="313"/>
      <c r="RXZ109" s="313"/>
      <c r="RYA109" s="313"/>
      <c r="RYB109" s="313"/>
      <c r="RYC109" s="313"/>
      <c r="RYD109" s="313"/>
      <c r="RYE109" s="313"/>
      <c r="RYF109" s="313"/>
      <c r="RYG109" s="313"/>
      <c r="RYH109" s="313"/>
      <c r="RYI109" s="313"/>
      <c r="RYJ109" s="313"/>
      <c r="RYK109" s="313"/>
      <c r="RYL109" s="313"/>
      <c r="RYM109" s="313"/>
      <c r="RYN109" s="313"/>
      <c r="RYO109" s="313"/>
      <c r="RYP109" s="313"/>
      <c r="RYQ109" s="313"/>
      <c r="RYR109" s="313"/>
      <c r="RYS109" s="313"/>
      <c r="RYT109" s="313"/>
      <c r="RYU109" s="313"/>
      <c r="RYV109" s="313"/>
      <c r="RYW109" s="313"/>
      <c r="RYX109" s="313"/>
      <c r="RYY109" s="313"/>
      <c r="RYZ109" s="313"/>
      <c r="RZA109" s="313"/>
      <c r="RZB109" s="313"/>
      <c r="RZC109" s="313"/>
      <c r="RZD109" s="313"/>
      <c r="RZE109" s="313"/>
      <c r="RZF109" s="313"/>
      <c r="RZG109" s="313"/>
      <c r="RZH109" s="313"/>
      <c r="RZI109" s="313"/>
      <c r="RZJ109" s="313"/>
      <c r="RZK109" s="313"/>
      <c r="RZL109" s="313"/>
      <c r="RZM109" s="313"/>
      <c r="RZN109" s="313"/>
      <c r="RZO109" s="313"/>
      <c r="RZP109" s="313"/>
      <c r="RZQ109" s="313"/>
      <c r="RZR109" s="313"/>
      <c r="RZS109" s="313"/>
      <c r="RZT109" s="313"/>
      <c r="RZU109" s="313"/>
      <c r="RZV109" s="313"/>
      <c r="RZW109" s="313"/>
      <c r="RZX109" s="313"/>
      <c r="RZY109" s="313"/>
      <c r="RZZ109" s="313"/>
      <c r="SAA109" s="313"/>
      <c r="SAB109" s="313"/>
      <c r="SAC109" s="313"/>
      <c r="SAD109" s="313"/>
      <c r="SAE109" s="313"/>
      <c r="SAF109" s="313"/>
      <c r="SAG109" s="313"/>
      <c r="SAH109" s="313"/>
      <c r="SAI109" s="313"/>
      <c r="SAJ109" s="313"/>
      <c r="SAK109" s="313"/>
      <c r="SAL109" s="313"/>
      <c r="SAM109" s="313"/>
      <c r="SAN109" s="313"/>
      <c r="SAO109" s="313"/>
      <c r="SAP109" s="313"/>
      <c r="SAQ109" s="313"/>
      <c r="SAR109" s="313"/>
      <c r="SAS109" s="313"/>
      <c r="SAT109" s="313"/>
      <c r="SAU109" s="313"/>
      <c r="SAV109" s="313"/>
      <c r="SAW109" s="313"/>
      <c r="SAX109" s="313"/>
      <c r="SAY109" s="313"/>
      <c r="SAZ109" s="313"/>
      <c r="SBA109" s="313"/>
      <c r="SBB109" s="313"/>
      <c r="SBC109" s="313"/>
      <c r="SBD109" s="313"/>
      <c r="SBE109" s="313"/>
      <c r="SBF109" s="313"/>
      <c r="SBG109" s="313"/>
      <c r="SBH109" s="313"/>
      <c r="SBI109" s="313"/>
      <c r="SBJ109" s="313"/>
      <c r="SBK109" s="313"/>
      <c r="SBL109" s="313"/>
      <c r="SBM109" s="313"/>
      <c r="SBN109" s="313"/>
      <c r="SBO109" s="313"/>
      <c r="SBP109" s="313"/>
      <c r="SBQ109" s="313"/>
      <c r="SBR109" s="313"/>
      <c r="SBS109" s="313"/>
      <c r="SBT109" s="313"/>
      <c r="SBU109" s="313"/>
      <c r="SBV109" s="313"/>
      <c r="SBW109" s="313"/>
      <c r="SBX109" s="313"/>
      <c r="SBY109" s="313"/>
      <c r="SBZ109" s="313"/>
      <c r="SCA109" s="313"/>
      <c r="SCB109" s="313"/>
      <c r="SCC109" s="313"/>
      <c r="SCD109" s="313"/>
      <c r="SCE109" s="313"/>
      <c r="SCF109" s="313"/>
      <c r="SCG109" s="313"/>
      <c r="SCH109" s="313"/>
      <c r="SCI109" s="313"/>
      <c r="SCJ109" s="313"/>
      <c r="SCK109" s="313"/>
      <c r="SCL109" s="313"/>
      <c r="SCM109" s="313"/>
      <c r="SCN109" s="313"/>
      <c r="SCO109" s="313"/>
      <c r="SCP109" s="313"/>
      <c r="SCQ109" s="313"/>
      <c r="SCR109" s="313"/>
      <c r="SCS109" s="313"/>
      <c r="SCT109" s="313"/>
      <c r="SCU109" s="313"/>
      <c r="SCV109" s="313"/>
      <c r="SCW109" s="313"/>
      <c r="SCX109" s="313"/>
      <c r="SCY109" s="313"/>
      <c r="SCZ109" s="313"/>
      <c r="SDA109" s="313"/>
      <c r="SDB109" s="313"/>
      <c r="SDC109" s="313"/>
      <c r="SDD109" s="313"/>
      <c r="SDE109" s="313"/>
      <c r="SDF109" s="313"/>
      <c r="SDG109" s="313"/>
      <c r="SDH109" s="313"/>
      <c r="SDI109" s="313"/>
      <c r="SDJ109" s="313"/>
      <c r="SDK109" s="313"/>
      <c r="SDL109" s="313"/>
      <c r="SDM109" s="313"/>
      <c r="SDN109" s="313"/>
      <c r="SDO109" s="313"/>
      <c r="SDP109" s="313"/>
      <c r="SDQ109" s="313"/>
      <c r="SDR109" s="313"/>
      <c r="SDS109" s="313"/>
      <c r="SDT109" s="313"/>
      <c r="SDU109" s="313"/>
      <c r="SDV109" s="313"/>
      <c r="SDW109" s="313"/>
      <c r="SDX109" s="313"/>
      <c r="SDY109" s="313"/>
      <c r="SDZ109" s="313"/>
      <c r="SEA109" s="313"/>
      <c r="SEB109" s="313"/>
      <c r="SEC109" s="313"/>
      <c r="SED109" s="313"/>
      <c r="SEE109" s="313"/>
      <c r="SEF109" s="313"/>
      <c r="SEG109" s="313"/>
      <c r="SEH109" s="313"/>
      <c r="SEI109" s="313"/>
      <c r="SEJ109" s="313"/>
      <c r="SEK109" s="313"/>
      <c r="SEL109" s="313"/>
      <c r="SEM109" s="313"/>
      <c r="SEN109" s="313"/>
      <c r="SEO109" s="313"/>
      <c r="SEP109" s="313"/>
      <c r="SEQ109" s="313"/>
      <c r="SER109" s="313"/>
      <c r="SES109" s="313"/>
      <c r="SET109" s="313"/>
      <c r="SEU109" s="313"/>
      <c r="SEV109" s="313"/>
      <c r="SEW109" s="313"/>
      <c r="SEX109" s="313"/>
      <c r="SEY109" s="313"/>
      <c r="SEZ109" s="313"/>
      <c r="SFA109" s="313"/>
      <c r="SFB109" s="313"/>
      <c r="SFC109" s="313"/>
      <c r="SFD109" s="313"/>
      <c r="SFE109" s="313"/>
      <c r="SFF109" s="313"/>
      <c r="SFG109" s="313"/>
      <c r="SFH109" s="313"/>
      <c r="SFI109" s="313"/>
      <c r="SFJ109" s="313"/>
      <c r="SFK109" s="313"/>
      <c r="SFL109" s="313"/>
      <c r="SFM109" s="313"/>
      <c r="SFN109" s="313"/>
      <c r="SFO109" s="313"/>
      <c r="SFP109" s="313"/>
      <c r="SFQ109" s="313"/>
      <c r="SFR109" s="313"/>
      <c r="SFS109" s="313"/>
      <c r="SFT109" s="313"/>
      <c r="SFU109" s="313"/>
      <c r="SFV109" s="313"/>
      <c r="SFW109" s="313"/>
      <c r="SFX109" s="313"/>
      <c r="SFY109" s="313"/>
      <c r="SFZ109" s="313"/>
      <c r="SGA109" s="313"/>
      <c r="SGB109" s="313"/>
      <c r="SGC109" s="313"/>
      <c r="SGD109" s="313"/>
      <c r="SGE109" s="313"/>
      <c r="SGF109" s="313"/>
      <c r="SGG109" s="313"/>
      <c r="SGH109" s="313"/>
      <c r="SGI109" s="313"/>
      <c r="SGJ109" s="313"/>
      <c r="SGK109" s="313"/>
      <c r="SGL109" s="313"/>
      <c r="SGM109" s="313"/>
      <c r="SGN109" s="313"/>
      <c r="SGO109" s="313"/>
      <c r="SGP109" s="313"/>
      <c r="SGQ109" s="313"/>
      <c r="SGR109" s="313"/>
      <c r="SGS109" s="313"/>
      <c r="SGT109" s="313"/>
      <c r="SGU109" s="313"/>
      <c r="SGV109" s="313"/>
      <c r="SGW109" s="313"/>
      <c r="SGX109" s="313"/>
      <c r="SGY109" s="313"/>
      <c r="SGZ109" s="313"/>
      <c r="SHA109" s="313"/>
      <c r="SHB109" s="313"/>
      <c r="SHC109" s="313"/>
      <c r="SHD109" s="313"/>
      <c r="SHE109" s="313"/>
      <c r="SHF109" s="313"/>
      <c r="SHG109" s="313"/>
      <c r="SHH109" s="313"/>
      <c r="SHI109" s="313"/>
      <c r="SHJ109" s="313"/>
      <c r="SHK109" s="313"/>
      <c r="SHL109" s="313"/>
      <c r="SHM109" s="313"/>
      <c r="SHN109" s="313"/>
      <c r="SHO109" s="313"/>
      <c r="SHP109" s="313"/>
      <c r="SHQ109" s="313"/>
      <c r="SHR109" s="313"/>
      <c r="SHS109" s="313"/>
      <c r="SHT109" s="313"/>
      <c r="SHU109" s="313"/>
      <c r="SHV109" s="313"/>
      <c r="SHW109" s="313"/>
      <c r="SHX109" s="313"/>
      <c r="SHY109" s="313"/>
      <c r="SHZ109" s="313"/>
      <c r="SIA109" s="313"/>
      <c r="SIB109" s="313"/>
      <c r="SIC109" s="313"/>
      <c r="SID109" s="313"/>
      <c r="SIE109" s="313"/>
      <c r="SIF109" s="313"/>
      <c r="SIG109" s="313"/>
      <c r="SIH109" s="313"/>
      <c r="SII109" s="313"/>
      <c r="SIJ109" s="313"/>
      <c r="SIK109" s="313"/>
      <c r="SIL109" s="313"/>
      <c r="SIM109" s="313"/>
      <c r="SIN109" s="313"/>
      <c r="SIO109" s="313"/>
      <c r="SIP109" s="313"/>
      <c r="SIQ109" s="313"/>
      <c r="SIR109" s="313"/>
      <c r="SIS109" s="313"/>
      <c r="SIT109" s="313"/>
      <c r="SIU109" s="313"/>
      <c r="SIV109" s="313"/>
      <c r="SIW109" s="313"/>
      <c r="SIX109" s="313"/>
      <c r="SIY109" s="313"/>
      <c r="SIZ109" s="313"/>
      <c r="SJA109" s="313"/>
      <c r="SJB109" s="313"/>
      <c r="SJC109" s="313"/>
      <c r="SJD109" s="313"/>
      <c r="SJE109" s="313"/>
      <c r="SJF109" s="313"/>
      <c r="SJG109" s="313"/>
      <c r="SJH109" s="313"/>
      <c r="SJI109" s="313"/>
      <c r="SJJ109" s="313"/>
      <c r="SJK109" s="313"/>
      <c r="SJL109" s="313"/>
      <c r="SJM109" s="313"/>
      <c r="SJN109" s="313"/>
      <c r="SJO109" s="313"/>
      <c r="SJP109" s="313"/>
      <c r="SJQ109" s="313"/>
      <c r="SJR109" s="313"/>
      <c r="SJS109" s="313"/>
      <c r="SJT109" s="313"/>
      <c r="SJU109" s="313"/>
      <c r="SJV109" s="313"/>
      <c r="SJW109" s="313"/>
      <c r="SJX109" s="313"/>
      <c r="SJY109" s="313"/>
      <c r="SJZ109" s="313"/>
      <c r="SKA109" s="313"/>
      <c r="SKB109" s="313"/>
      <c r="SKC109" s="313"/>
      <c r="SKD109" s="313"/>
      <c r="SKE109" s="313"/>
      <c r="SKF109" s="313"/>
      <c r="SKG109" s="313"/>
      <c r="SKH109" s="313"/>
      <c r="SKI109" s="313"/>
      <c r="SKJ109" s="313"/>
      <c r="SKK109" s="313"/>
      <c r="SKL109" s="313"/>
      <c r="SKM109" s="313"/>
      <c r="SKN109" s="313"/>
      <c r="SKO109" s="313"/>
      <c r="SKP109" s="313"/>
      <c r="SKQ109" s="313"/>
      <c r="SKR109" s="313"/>
      <c r="SKS109" s="313"/>
      <c r="SKT109" s="313"/>
      <c r="SKU109" s="313"/>
      <c r="SKV109" s="313"/>
      <c r="SKW109" s="313"/>
      <c r="SKX109" s="313"/>
      <c r="SKY109" s="313"/>
      <c r="SKZ109" s="313"/>
      <c r="SLA109" s="313"/>
      <c r="SLB109" s="313"/>
      <c r="SLC109" s="313"/>
      <c r="SLD109" s="313"/>
      <c r="SLE109" s="313"/>
      <c r="SLF109" s="313"/>
      <c r="SLG109" s="313"/>
      <c r="SLH109" s="313"/>
      <c r="SLI109" s="313"/>
      <c r="SLJ109" s="313"/>
      <c r="SLK109" s="313"/>
      <c r="SLL109" s="313"/>
      <c r="SLM109" s="313"/>
      <c r="SLN109" s="313"/>
      <c r="SLO109" s="313"/>
      <c r="SLP109" s="313"/>
      <c r="SLQ109" s="313"/>
      <c r="SLR109" s="313"/>
      <c r="SLS109" s="313"/>
      <c r="SLT109" s="313"/>
      <c r="SLU109" s="313"/>
      <c r="SLV109" s="313"/>
      <c r="SLW109" s="313"/>
      <c r="SLX109" s="313"/>
      <c r="SLY109" s="313"/>
      <c r="SLZ109" s="313"/>
      <c r="SMA109" s="313"/>
      <c r="SMB109" s="313"/>
      <c r="SMC109" s="313"/>
      <c r="SMD109" s="313"/>
      <c r="SME109" s="313"/>
      <c r="SMF109" s="313"/>
      <c r="SMG109" s="313"/>
      <c r="SMH109" s="313"/>
      <c r="SMI109" s="313"/>
      <c r="SMJ109" s="313"/>
      <c r="SMK109" s="313"/>
      <c r="SML109" s="313"/>
      <c r="SMM109" s="313"/>
      <c r="SMN109" s="313"/>
      <c r="SMO109" s="313"/>
      <c r="SMP109" s="313"/>
      <c r="SMQ109" s="313"/>
      <c r="SMR109" s="313"/>
      <c r="SMS109" s="313"/>
      <c r="SMT109" s="313"/>
      <c r="SMU109" s="313"/>
      <c r="SMV109" s="313"/>
      <c r="SMW109" s="313"/>
      <c r="SMX109" s="313"/>
      <c r="SMY109" s="313"/>
      <c r="SMZ109" s="313"/>
      <c r="SNA109" s="313"/>
      <c r="SNB109" s="313"/>
      <c r="SNC109" s="313"/>
      <c r="SND109" s="313"/>
      <c r="SNE109" s="313"/>
      <c r="SNF109" s="313"/>
      <c r="SNG109" s="313"/>
      <c r="SNH109" s="313"/>
      <c r="SNI109" s="313"/>
      <c r="SNJ109" s="313"/>
      <c r="SNK109" s="313"/>
      <c r="SNL109" s="313"/>
      <c r="SNM109" s="313"/>
      <c r="SNN109" s="313"/>
      <c r="SNO109" s="313"/>
      <c r="SNP109" s="313"/>
      <c r="SNQ109" s="313"/>
      <c r="SNR109" s="313"/>
      <c r="SNS109" s="313"/>
      <c r="SNT109" s="313"/>
      <c r="SNU109" s="313"/>
      <c r="SNV109" s="313"/>
      <c r="SNW109" s="313"/>
      <c r="SNX109" s="313"/>
      <c r="SNY109" s="313"/>
      <c r="SNZ109" s="313"/>
      <c r="SOA109" s="313"/>
      <c r="SOB109" s="313"/>
      <c r="SOC109" s="313"/>
      <c r="SOD109" s="313"/>
      <c r="SOE109" s="313"/>
      <c r="SOF109" s="313"/>
      <c r="SOG109" s="313"/>
      <c r="SOH109" s="313"/>
      <c r="SOI109" s="313"/>
      <c r="SOJ109" s="313"/>
      <c r="SOK109" s="313"/>
      <c r="SOL109" s="313"/>
      <c r="SOM109" s="313"/>
      <c r="SON109" s="313"/>
      <c r="SOO109" s="313"/>
      <c r="SOP109" s="313"/>
      <c r="SOQ109" s="313"/>
      <c r="SOR109" s="313"/>
      <c r="SOS109" s="313"/>
      <c r="SOT109" s="313"/>
      <c r="SOU109" s="313"/>
      <c r="SOV109" s="313"/>
      <c r="SOW109" s="313"/>
      <c r="SOX109" s="313"/>
      <c r="SOY109" s="313"/>
      <c r="SOZ109" s="313"/>
      <c r="SPA109" s="313"/>
      <c r="SPB109" s="313"/>
      <c r="SPC109" s="313"/>
      <c r="SPD109" s="313"/>
      <c r="SPE109" s="313"/>
      <c r="SPF109" s="313"/>
      <c r="SPG109" s="313"/>
      <c r="SPH109" s="313"/>
      <c r="SPI109" s="313"/>
      <c r="SPJ109" s="313"/>
      <c r="SPK109" s="313"/>
      <c r="SPL109" s="313"/>
      <c r="SPM109" s="313"/>
      <c r="SPN109" s="313"/>
      <c r="SPO109" s="313"/>
      <c r="SPP109" s="313"/>
      <c r="SPQ109" s="313"/>
      <c r="SPR109" s="313"/>
      <c r="SPS109" s="313"/>
      <c r="SPT109" s="313"/>
      <c r="SPU109" s="313"/>
      <c r="SPV109" s="313"/>
      <c r="SPW109" s="313"/>
      <c r="SPX109" s="313"/>
      <c r="SPY109" s="313"/>
      <c r="SPZ109" s="313"/>
      <c r="SQA109" s="313"/>
      <c r="SQB109" s="313"/>
      <c r="SQC109" s="313"/>
      <c r="SQD109" s="313"/>
      <c r="SQE109" s="313"/>
      <c r="SQF109" s="313"/>
      <c r="SQG109" s="313"/>
      <c r="SQH109" s="313"/>
      <c r="SQI109" s="313"/>
      <c r="SQJ109" s="313"/>
      <c r="SQK109" s="313"/>
      <c r="SQL109" s="313"/>
      <c r="SQM109" s="313"/>
      <c r="SQN109" s="313"/>
      <c r="SQO109" s="313"/>
      <c r="SQP109" s="313"/>
      <c r="SQQ109" s="313"/>
      <c r="SQR109" s="313"/>
      <c r="SQS109" s="313"/>
      <c r="SQT109" s="313"/>
      <c r="SQU109" s="313"/>
      <c r="SQV109" s="313"/>
      <c r="SQW109" s="313"/>
      <c r="SQX109" s="313"/>
      <c r="SQY109" s="313"/>
      <c r="SQZ109" s="313"/>
      <c r="SRA109" s="313"/>
      <c r="SRB109" s="313"/>
      <c r="SRC109" s="313"/>
      <c r="SRD109" s="313"/>
      <c r="SRE109" s="313"/>
      <c r="SRF109" s="313"/>
      <c r="SRG109" s="313"/>
      <c r="SRH109" s="313"/>
      <c r="SRI109" s="313"/>
      <c r="SRJ109" s="313"/>
      <c r="SRK109" s="313"/>
      <c r="SRL109" s="313"/>
      <c r="SRM109" s="313"/>
      <c r="SRN109" s="313"/>
      <c r="SRO109" s="313"/>
      <c r="SRP109" s="313"/>
      <c r="SRQ109" s="313"/>
      <c r="SRR109" s="313"/>
      <c r="SRS109" s="313"/>
      <c r="SRT109" s="313"/>
      <c r="SRU109" s="313"/>
      <c r="SRV109" s="313"/>
      <c r="SRW109" s="313"/>
      <c r="SRX109" s="313"/>
      <c r="SRY109" s="313"/>
      <c r="SRZ109" s="313"/>
      <c r="SSA109" s="313"/>
      <c r="SSB109" s="313"/>
      <c r="SSC109" s="313"/>
      <c r="SSD109" s="313"/>
      <c r="SSE109" s="313"/>
      <c r="SSF109" s="313"/>
      <c r="SSG109" s="313"/>
      <c r="SSH109" s="313"/>
      <c r="SSI109" s="313"/>
      <c r="SSJ109" s="313"/>
      <c r="SSK109" s="313"/>
      <c r="SSL109" s="313"/>
      <c r="SSM109" s="313"/>
      <c r="SSN109" s="313"/>
      <c r="SSO109" s="313"/>
      <c r="SSP109" s="313"/>
      <c r="SSQ109" s="313"/>
      <c r="SSR109" s="313"/>
      <c r="SSS109" s="313"/>
      <c r="SST109" s="313"/>
      <c r="SSU109" s="313"/>
      <c r="SSV109" s="313"/>
      <c r="SSW109" s="313"/>
      <c r="SSX109" s="313"/>
      <c r="SSY109" s="313"/>
      <c r="SSZ109" s="313"/>
      <c r="STA109" s="313"/>
      <c r="STB109" s="313"/>
      <c r="STC109" s="313"/>
      <c r="STD109" s="313"/>
      <c r="STE109" s="313"/>
      <c r="STF109" s="313"/>
      <c r="STG109" s="313"/>
      <c r="STH109" s="313"/>
      <c r="STI109" s="313"/>
      <c r="STJ109" s="313"/>
      <c r="STK109" s="313"/>
      <c r="STL109" s="313"/>
      <c r="STM109" s="313"/>
      <c r="STN109" s="313"/>
      <c r="STO109" s="313"/>
      <c r="STP109" s="313"/>
      <c r="STQ109" s="313"/>
      <c r="STR109" s="313"/>
      <c r="STS109" s="313"/>
      <c r="STT109" s="313"/>
      <c r="STU109" s="313"/>
      <c r="STV109" s="313"/>
      <c r="STW109" s="313"/>
      <c r="STX109" s="313"/>
      <c r="STY109" s="313"/>
      <c r="STZ109" s="313"/>
      <c r="SUA109" s="313"/>
      <c r="SUB109" s="313"/>
      <c r="SUC109" s="313"/>
      <c r="SUD109" s="313"/>
      <c r="SUE109" s="313"/>
      <c r="SUF109" s="313"/>
      <c r="SUG109" s="313"/>
      <c r="SUH109" s="313"/>
      <c r="SUI109" s="313"/>
      <c r="SUJ109" s="313"/>
      <c r="SUK109" s="313"/>
      <c r="SUL109" s="313"/>
      <c r="SUM109" s="313"/>
      <c r="SUN109" s="313"/>
      <c r="SUO109" s="313"/>
      <c r="SUP109" s="313"/>
      <c r="SUQ109" s="313"/>
      <c r="SUR109" s="313"/>
      <c r="SUS109" s="313"/>
      <c r="SUT109" s="313"/>
      <c r="SUU109" s="313"/>
      <c r="SUV109" s="313"/>
      <c r="SUW109" s="313"/>
      <c r="SUX109" s="313"/>
      <c r="SUY109" s="313"/>
      <c r="SUZ109" s="313"/>
      <c r="SVA109" s="313"/>
      <c r="SVB109" s="313"/>
      <c r="SVC109" s="313"/>
      <c r="SVD109" s="313"/>
      <c r="SVE109" s="313"/>
      <c r="SVF109" s="313"/>
      <c r="SVG109" s="313"/>
      <c r="SVH109" s="313"/>
      <c r="SVI109" s="313"/>
      <c r="SVJ109" s="313"/>
      <c r="SVK109" s="313"/>
      <c r="SVL109" s="313"/>
      <c r="SVM109" s="313"/>
      <c r="SVN109" s="313"/>
      <c r="SVO109" s="313"/>
      <c r="SVP109" s="313"/>
      <c r="SVQ109" s="313"/>
      <c r="SVR109" s="313"/>
      <c r="SVS109" s="313"/>
      <c r="SVT109" s="313"/>
      <c r="SVU109" s="313"/>
      <c r="SVV109" s="313"/>
      <c r="SVW109" s="313"/>
      <c r="SVX109" s="313"/>
      <c r="SVY109" s="313"/>
      <c r="SVZ109" s="313"/>
      <c r="SWA109" s="313"/>
      <c r="SWB109" s="313"/>
      <c r="SWC109" s="313"/>
      <c r="SWD109" s="313"/>
      <c r="SWE109" s="313"/>
      <c r="SWF109" s="313"/>
      <c r="SWG109" s="313"/>
      <c r="SWH109" s="313"/>
      <c r="SWI109" s="313"/>
      <c r="SWJ109" s="313"/>
      <c r="SWK109" s="313"/>
      <c r="SWL109" s="313"/>
      <c r="SWM109" s="313"/>
      <c r="SWN109" s="313"/>
      <c r="SWO109" s="313"/>
      <c r="SWP109" s="313"/>
      <c r="SWQ109" s="313"/>
      <c r="SWR109" s="313"/>
      <c r="SWS109" s="313"/>
      <c r="SWT109" s="313"/>
      <c r="SWU109" s="313"/>
      <c r="SWV109" s="313"/>
      <c r="SWW109" s="313"/>
      <c r="SWX109" s="313"/>
      <c r="SWY109" s="313"/>
      <c r="SWZ109" s="313"/>
      <c r="SXA109" s="313"/>
      <c r="SXB109" s="313"/>
      <c r="SXC109" s="313"/>
      <c r="SXD109" s="313"/>
      <c r="SXE109" s="313"/>
      <c r="SXF109" s="313"/>
      <c r="SXG109" s="313"/>
      <c r="SXH109" s="313"/>
      <c r="SXI109" s="313"/>
      <c r="SXJ109" s="313"/>
      <c r="SXK109" s="313"/>
      <c r="SXL109" s="313"/>
      <c r="SXM109" s="313"/>
      <c r="SXN109" s="313"/>
      <c r="SXO109" s="313"/>
      <c r="SXP109" s="313"/>
      <c r="SXQ109" s="313"/>
      <c r="SXR109" s="313"/>
      <c r="SXS109" s="313"/>
      <c r="SXT109" s="313"/>
      <c r="SXU109" s="313"/>
      <c r="SXV109" s="313"/>
      <c r="SXW109" s="313"/>
      <c r="SXX109" s="313"/>
      <c r="SXY109" s="313"/>
      <c r="SXZ109" s="313"/>
      <c r="SYA109" s="313"/>
      <c r="SYB109" s="313"/>
      <c r="SYC109" s="313"/>
      <c r="SYD109" s="313"/>
      <c r="SYE109" s="313"/>
      <c r="SYF109" s="313"/>
      <c r="SYG109" s="313"/>
      <c r="SYH109" s="313"/>
      <c r="SYI109" s="313"/>
      <c r="SYJ109" s="313"/>
      <c r="SYK109" s="313"/>
      <c r="SYL109" s="313"/>
      <c r="SYM109" s="313"/>
      <c r="SYN109" s="313"/>
      <c r="SYO109" s="313"/>
      <c r="SYP109" s="313"/>
      <c r="SYQ109" s="313"/>
      <c r="SYR109" s="313"/>
      <c r="SYS109" s="313"/>
      <c r="SYT109" s="313"/>
      <c r="SYU109" s="313"/>
      <c r="SYV109" s="313"/>
      <c r="SYW109" s="313"/>
      <c r="SYX109" s="313"/>
      <c r="SYY109" s="313"/>
      <c r="SYZ109" s="313"/>
      <c r="SZA109" s="313"/>
      <c r="SZB109" s="313"/>
      <c r="SZC109" s="313"/>
      <c r="SZD109" s="313"/>
      <c r="SZE109" s="313"/>
      <c r="SZF109" s="313"/>
      <c r="SZG109" s="313"/>
      <c r="SZH109" s="313"/>
      <c r="SZI109" s="313"/>
      <c r="SZJ109" s="313"/>
      <c r="SZK109" s="313"/>
      <c r="SZL109" s="313"/>
      <c r="SZM109" s="313"/>
      <c r="SZN109" s="313"/>
      <c r="SZO109" s="313"/>
      <c r="SZP109" s="313"/>
      <c r="SZQ109" s="313"/>
      <c r="SZR109" s="313"/>
      <c r="SZS109" s="313"/>
      <c r="SZT109" s="313"/>
      <c r="SZU109" s="313"/>
      <c r="SZV109" s="313"/>
      <c r="SZW109" s="313"/>
      <c r="SZX109" s="313"/>
      <c r="SZY109" s="313"/>
      <c r="SZZ109" s="313"/>
      <c r="TAA109" s="313"/>
      <c r="TAB109" s="313"/>
      <c r="TAC109" s="313"/>
      <c r="TAD109" s="313"/>
      <c r="TAE109" s="313"/>
      <c r="TAF109" s="313"/>
      <c r="TAG109" s="313"/>
      <c r="TAH109" s="313"/>
      <c r="TAI109" s="313"/>
      <c r="TAJ109" s="313"/>
      <c r="TAK109" s="313"/>
      <c r="TAL109" s="313"/>
      <c r="TAM109" s="313"/>
      <c r="TAN109" s="313"/>
      <c r="TAO109" s="313"/>
      <c r="TAP109" s="313"/>
      <c r="TAQ109" s="313"/>
      <c r="TAR109" s="313"/>
      <c r="TAS109" s="313"/>
      <c r="TAT109" s="313"/>
      <c r="TAU109" s="313"/>
      <c r="TAV109" s="313"/>
      <c r="TAW109" s="313"/>
      <c r="TAX109" s="313"/>
      <c r="TAY109" s="313"/>
      <c r="TAZ109" s="313"/>
      <c r="TBA109" s="313"/>
      <c r="TBB109" s="313"/>
      <c r="TBC109" s="313"/>
      <c r="TBD109" s="313"/>
      <c r="TBE109" s="313"/>
      <c r="TBF109" s="313"/>
      <c r="TBG109" s="313"/>
      <c r="TBH109" s="313"/>
      <c r="TBI109" s="313"/>
      <c r="TBJ109" s="313"/>
      <c r="TBK109" s="313"/>
      <c r="TBL109" s="313"/>
      <c r="TBM109" s="313"/>
      <c r="TBN109" s="313"/>
      <c r="TBO109" s="313"/>
      <c r="TBP109" s="313"/>
      <c r="TBQ109" s="313"/>
      <c r="TBR109" s="313"/>
      <c r="TBS109" s="313"/>
      <c r="TBT109" s="313"/>
      <c r="TBU109" s="313"/>
      <c r="TBV109" s="313"/>
      <c r="TBW109" s="313"/>
      <c r="TBX109" s="313"/>
      <c r="TBY109" s="313"/>
      <c r="TBZ109" s="313"/>
      <c r="TCA109" s="313"/>
      <c r="TCB109" s="313"/>
      <c r="TCC109" s="313"/>
      <c r="TCD109" s="313"/>
      <c r="TCE109" s="313"/>
      <c r="TCF109" s="313"/>
      <c r="TCG109" s="313"/>
      <c r="TCH109" s="313"/>
      <c r="TCI109" s="313"/>
      <c r="TCJ109" s="313"/>
      <c r="TCK109" s="313"/>
      <c r="TCL109" s="313"/>
      <c r="TCM109" s="313"/>
      <c r="TCN109" s="313"/>
      <c r="TCO109" s="313"/>
      <c r="TCP109" s="313"/>
      <c r="TCQ109" s="313"/>
      <c r="TCR109" s="313"/>
      <c r="TCS109" s="313"/>
      <c r="TCT109" s="313"/>
      <c r="TCU109" s="313"/>
      <c r="TCV109" s="313"/>
      <c r="TCW109" s="313"/>
      <c r="TCX109" s="313"/>
      <c r="TCY109" s="313"/>
      <c r="TCZ109" s="313"/>
      <c r="TDA109" s="313"/>
      <c r="TDB109" s="313"/>
      <c r="TDC109" s="313"/>
      <c r="TDD109" s="313"/>
      <c r="TDE109" s="313"/>
      <c r="TDF109" s="313"/>
      <c r="TDG109" s="313"/>
      <c r="TDH109" s="313"/>
      <c r="TDI109" s="313"/>
      <c r="TDJ109" s="313"/>
      <c r="TDK109" s="313"/>
      <c r="TDL109" s="313"/>
      <c r="TDM109" s="313"/>
      <c r="TDN109" s="313"/>
      <c r="TDO109" s="313"/>
      <c r="TDP109" s="313"/>
      <c r="TDQ109" s="313"/>
      <c r="TDR109" s="313"/>
      <c r="TDS109" s="313"/>
      <c r="TDT109" s="313"/>
      <c r="TDU109" s="313"/>
      <c r="TDV109" s="313"/>
      <c r="TDW109" s="313"/>
      <c r="TDX109" s="313"/>
      <c r="TDY109" s="313"/>
      <c r="TDZ109" s="313"/>
      <c r="TEA109" s="313"/>
      <c r="TEB109" s="313"/>
      <c r="TEC109" s="313"/>
      <c r="TED109" s="313"/>
      <c r="TEE109" s="313"/>
      <c r="TEF109" s="313"/>
      <c r="TEG109" s="313"/>
      <c r="TEH109" s="313"/>
      <c r="TEI109" s="313"/>
      <c r="TEJ109" s="313"/>
      <c r="TEK109" s="313"/>
      <c r="TEL109" s="313"/>
      <c r="TEM109" s="313"/>
      <c r="TEN109" s="313"/>
      <c r="TEO109" s="313"/>
      <c r="TEP109" s="313"/>
      <c r="TEQ109" s="313"/>
      <c r="TER109" s="313"/>
      <c r="TES109" s="313"/>
      <c r="TET109" s="313"/>
      <c r="TEU109" s="313"/>
      <c r="TEV109" s="313"/>
      <c r="TEW109" s="313"/>
      <c r="TEX109" s="313"/>
      <c r="TEY109" s="313"/>
      <c r="TEZ109" s="313"/>
      <c r="TFA109" s="313"/>
      <c r="TFB109" s="313"/>
      <c r="TFC109" s="313"/>
      <c r="TFD109" s="313"/>
      <c r="TFE109" s="313"/>
      <c r="TFF109" s="313"/>
      <c r="TFG109" s="313"/>
      <c r="TFH109" s="313"/>
      <c r="TFI109" s="313"/>
      <c r="TFJ109" s="313"/>
      <c r="TFK109" s="313"/>
      <c r="TFL109" s="313"/>
      <c r="TFM109" s="313"/>
      <c r="TFN109" s="313"/>
      <c r="TFO109" s="313"/>
      <c r="TFP109" s="313"/>
      <c r="TFQ109" s="313"/>
      <c r="TFR109" s="313"/>
      <c r="TFS109" s="313"/>
      <c r="TFT109" s="313"/>
      <c r="TFU109" s="313"/>
      <c r="TFV109" s="313"/>
      <c r="TFW109" s="313"/>
      <c r="TFX109" s="313"/>
      <c r="TFY109" s="313"/>
      <c r="TFZ109" s="313"/>
      <c r="TGA109" s="313"/>
      <c r="TGB109" s="313"/>
      <c r="TGC109" s="313"/>
      <c r="TGD109" s="313"/>
      <c r="TGE109" s="313"/>
      <c r="TGF109" s="313"/>
      <c r="TGG109" s="313"/>
      <c r="TGH109" s="313"/>
      <c r="TGI109" s="313"/>
      <c r="TGJ109" s="313"/>
      <c r="TGK109" s="313"/>
      <c r="TGL109" s="313"/>
      <c r="TGM109" s="313"/>
      <c r="TGN109" s="313"/>
      <c r="TGO109" s="313"/>
      <c r="TGP109" s="313"/>
      <c r="TGQ109" s="313"/>
      <c r="TGR109" s="313"/>
      <c r="TGS109" s="313"/>
      <c r="TGT109" s="313"/>
      <c r="TGU109" s="313"/>
      <c r="TGV109" s="313"/>
      <c r="TGW109" s="313"/>
      <c r="TGX109" s="313"/>
      <c r="TGY109" s="313"/>
      <c r="TGZ109" s="313"/>
      <c r="THA109" s="313"/>
      <c r="THB109" s="313"/>
      <c r="THC109" s="313"/>
      <c r="THD109" s="313"/>
      <c r="THE109" s="313"/>
      <c r="THF109" s="313"/>
      <c r="THG109" s="313"/>
      <c r="THH109" s="313"/>
      <c r="THI109" s="313"/>
      <c r="THJ109" s="313"/>
      <c r="THK109" s="313"/>
      <c r="THL109" s="313"/>
      <c r="THM109" s="313"/>
      <c r="THN109" s="313"/>
      <c r="THO109" s="313"/>
      <c r="THP109" s="313"/>
      <c r="THQ109" s="313"/>
      <c r="THR109" s="313"/>
      <c r="THS109" s="313"/>
      <c r="THT109" s="313"/>
      <c r="THU109" s="313"/>
      <c r="THV109" s="313"/>
      <c r="THW109" s="313"/>
      <c r="THX109" s="313"/>
      <c r="THY109" s="313"/>
      <c r="THZ109" s="313"/>
      <c r="TIA109" s="313"/>
      <c r="TIB109" s="313"/>
      <c r="TIC109" s="313"/>
      <c r="TID109" s="313"/>
      <c r="TIE109" s="313"/>
      <c r="TIF109" s="313"/>
      <c r="TIG109" s="313"/>
      <c r="TIH109" s="313"/>
      <c r="TII109" s="313"/>
      <c r="TIJ109" s="313"/>
      <c r="TIK109" s="313"/>
      <c r="TIL109" s="313"/>
      <c r="TIM109" s="313"/>
      <c r="TIN109" s="313"/>
      <c r="TIO109" s="313"/>
      <c r="TIP109" s="313"/>
      <c r="TIQ109" s="313"/>
      <c r="TIR109" s="313"/>
      <c r="TIS109" s="313"/>
      <c r="TIT109" s="313"/>
      <c r="TIU109" s="313"/>
      <c r="TIV109" s="313"/>
      <c r="TIW109" s="313"/>
      <c r="TIX109" s="313"/>
      <c r="TIY109" s="313"/>
      <c r="TIZ109" s="313"/>
      <c r="TJA109" s="313"/>
      <c r="TJB109" s="313"/>
      <c r="TJC109" s="313"/>
      <c r="TJD109" s="313"/>
      <c r="TJE109" s="313"/>
      <c r="TJF109" s="313"/>
      <c r="TJG109" s="313"/>
      <c r="TJH109" s="313"/>
      <c r="TJI109" s="313"/>
      <c r="TJJ109" s="313"/>
      <c r="TJK109" s="313"/>
      <c r="TJL109" s="313"/>
      <c r="TJM109" s="313"/>
      <c r="TJN109" s="313"/>
      <c r="TJO109" s="313"/>
      <c r="TJP109" s="313"/>
      <c r="TJQ109" s="313"/>
      <c r="TJR109" s="313"/>
      <c r="TJS109" s="313"/>
      <c r="TJT109" s="313"/>
      <c r="TJU109" s="313"/>
      <c r="TJV109" s="313"/>
      <c r="TJW109" s="313"/>
      <c r="TJX109" s="313"/>
      <c r="TJY109" s="313"/>
      <c r="TJZ109" s="313"/>
      <c r="TKA109" s="313"/>
      <c r="TKB109" s="313"/>
      <c r="TKC109" s="313"/>
      <c r="TKD109" s="313"/>
      <c r="TKE109" s="313"/>
      <c r="TKF109" s="313"/>
      <c r="TKG109" s="313"/>
      <c r="TKH109" s="313"/>
      <c r="TKI109" s="313"/>
      <c r="TKJ109" s="313"/>
      <c r="TKK109" s="313"/>
      <c r="TKL109" s="313"/>
      <c r="TKM109" s="313"/>
      <c r="TKN109" s="313"/>
      <c r="TKO109" s="313"/>
      <c r="TKP109" s="313"/>
      <c r="TKQ109" s="313"/>
      <c r="TKR109" s="313"/>
      <c r="TKS109" s="313"/>
      <c r="TKT109" s="313"/>
      <c r="TKU109" s="313"/>
      <c r="TKV109" s="313"/>
      <c r="TKW109" s="313"/>
      <c r="TKX109" s="313"/>
      <c r="TKY109" s="313"/>
      <c r="TKZ109" s="313"/>
      <c r="TLA109" s="313"/>
      <c r="TLB109" s="313"/>
      <c r="TLC109" s="313"/>
      <c r="TLD109" s="313"/>
      <c r="TLE109" s="313"/>
      <c r="TLF109" s="313"/>
      <c r="TLG109" s="313"/>
      <c r="TLH109" s="313"/>
      <c r="TLI109" s="313"/>
      <c r="TLJ109" s="313"/>
      <c r="TLK109" s="313"/>
      <c r="TLL109" s="313"/>
      <c r="TLM109" s="313"/>
      <c r="TLN109" s="313"/>
      <c r="TLO109" s="313"/>
      <c r="TLP109" s="313"/>
      <c r="TLQ109" s="313"/>
      <c r="TLR109" s="313"/>
      <c r="TLS109" s="313"/>
      <c r="TLT109" s="313"/>
      <c r="TLU109" s="313"/>
      <c r="TLV109" s="313"/>
      <c r="TLW109" s="313"/>
      <c r="TLX109" s="313"/>
      <c r="TLY109" s="313"/>
      <c r="TLZ109" s="313"/>
      <c r="TMA109" s="313"/>
      <c r="TMB109" s="313"/>
      <c r="TMC109" s="313"/>
      <c r="TMD109" s="313"/>
      <c r="TME109" s="313"/>
      <c r="TMF109" s="313"/>
      <c r="TMG109" s="313"/>
      <c r="TMH109" s="313"/>
      <c r="TMI109" s="313"/>
      <c r="TMJ109" s="313"/>
      <c r="TMK109" s="313"/>
      <c r="TML109" s="313"/>
      <c r="TMM109" s="313"/>
      <c r="TMN109" s="313"/>
      <c r="TMO109" s="313"/>
      <c r="TMP109" s="313"/>
      <c r="TMQ109" s="313"/>
      <c r="TMR109" s="313"/>
      <c r="TMS109" s="313"/>
      <c r="TMT109" s="313"/>
      <c r="TMU109" s="313"/>
      <c r="TMV109" s="313"/>
      <c r="TMW109" s="313"/>
      <c r="TMX109" s="313"/>
      <c r="TMY109" s="313"/>
      <c r="TMZ109" s="313"/>
      <c r="TNA109" s="313"/>
      <c r="TNB109" s="313"/>
      <c r="TNC109" s="313"/>
      <c r="TND109" s="313"/>
      <c r="TNE109" s="313"/>
      <c r="TNF109" s="313"/>
      <c r="TNG109" s="313"/>
      <c r="TNH109" s="313"/>
      <c r="TNI109" s="313"/>
      <c r="TNJ109" s="313"/>
      <c r="TNK109" s="313"/>
      <c r="TNL109" s="313"/>
      <c r="TNM109" s="313"/>
      <c r="TNN109" s="313"/>
      <c r="TNO109" s="313"/>
      <c r="TNP109" s="313"/>
      <c r="TNQ109" s="313"/>
      <c r="TNR109" s="313"/>
      <c r="TNS109" s="313"/>
      <c r="TNT109" s="313"/>
      <c r="TNU109" s="313"/>
      <c r="TNV109" s="313"/>
      <c r="TNW109" s="313"/>
      <c r="TNX109" s="313"/>
      <c r="TNY109" s="313"/>
      <c r="TNZ109" s="313"/>
      <c r="TOA109" s="313"/>
      <c r="TOB109" s="313"/>
      <c r="TOC109" s="313"/>
      <c r="TOD109" s="313"/>
      <c r="TOE109" s="313"/>
      <c r="TOF109" s="313"/>
      <c r="TOG109" s="313"/>
      <c r="TOH109" s="313"/>
      <c r="TOI109" s="313"/>
      <c r="TOJ109" s="313"/>
      <c r="TOK109" s="313"/>
      <c r="TOL109" s="313"/>
      <c r="TOM109" s="313"/>
      <c r="TON109" s="313"/>
      <c r="TOO109" s="313"/>
      <c r="TOP109" s="313"/>
      <c r="TOQ109" s="313"/>
      <c r="TOR109" s="313"/>
      <c r="TOS109" s="313"/>
      <c r="TOT109" s="313"/>
      <c r="TOU109" s="313"/>
      <c r="TOV109" s="313"/>
      <c r="TOW109" s="313"/>
      <c r="TOX109" s="313"/>
      <c r="TOY109" s="313"/>
      <c r="TOZ109" s="313"/>
      <c r="TPA109" s="313"/>
      <c r="TPB109" s="313"/>
      <c r="TPC109" s="313"/>
      <c r="TPD109" s="313"/>
      <c r="TPE109" s="313"/>
      <c r="TPF109" s="313"/>
      <c r="TPG109" s="313"/>
      <c r="TPH109" s="313"/>
      <c r="TPI109" s="313"/>
      <c r="TPJ109" s="313"/>
      <c r="TPK109" s="313"/>
      <c r="TPL109" s="313"/>
      <c r="TPM109" s="313"/>
      <c r="TPN109" s="313"/>
      <c r="TPO109" s="313"/>
      <c r="TPP109" s="313"/>
      <c r="TPQ109" s="313"/>
      <c r="TPR109" s="313"/>
      <c r="TPS109" s="313"/>
      <c r="TPT109" s="313"/>
      <c r="TPU109" s="313"/>
      <c r="TPV109" s="313"/>
      <c r="TPW109" s="313"/>
      <c r="TPX109" s="313"/>
      <c r="TPY109" s="313"/>
      <c r="TPZ109" s="313"/>
      <c r="TQA109" s="313"/>
      <c r="TQB109" s="313"/>
      <c r="TQC109" s="313"/>
      <c r="TQD109" s="313"/>
      <c r="TQE109" s="313"/>
      <c r="TQF109" s="313"/>
      <c r="TQG109" s="313"/>
      <c r="TQH109" s="313"/>
      <c r="TQI109" s="313"/>
      <c r="TQJ109" s="313"/>
      <c r="TQK109" s="313"/>
      <c r="TQL109" s="313"/>
      <c r="TQM109" s="313"/>
      <c r="TQN109" s="313"/>
      <c r="TQO109" s="313"/>
      <c r="TQP109" s="313"/>
      <c r="TQQ109" s="313"/>
      <c r="TQR109" s="313"/>
      <c r="TQS109" s="313"/>
      <c r="TQT109" s="313"/>
      <c r="TQU109" s="313"/>
      <c r="TQV109" s="313"/>
      <c r="TQW109" s="313"/>
      <c r="TQX109" s="313"/>
      <c r="TQY109" s="313"/>
      <c r="TQZ109" s="313"/>
      <c r="TRA109" s="313"/>
      <c r="TRB109" s="313"/>
      <c r="TRC109" s="313"/>
      <c r="TRD109" s="313"/>
      <c r="TRE109" s="313"/>
      <c r="TRF109" s="313"/>
      <c r="TRG109" s="313"/>
      <c r="TRH109" s="313"/>
      <c r="TRI109" s="313"/>
      <c r="TRJ109" s="313"/>
      <c r="TRK109" s="313"/>
      <c r="TRL109" s="313"/>
      <c r="TRM109" s="313"/>
      <c r="TRN109" s="313"/>
      <c r="TRO109" s="313"/>
      <c r="TRP109" s="313"/>
      <c r="TRQ109" s="313"/>
      <c r="TRR109" s="313"/>
      <c r="TRS109" s="313"/>
      <c r="TRT109" s="313"/>
      <c r="TRU109" s="313"/>
      <c r="TRV109" s="313"/>
      <c r="TRW109" s="313"/>
      <c r="TRX109" s="313"/>
      <c r="TRY109" s="313"/>
      <c r="TRZ109" s="313"/>
      <c r="TSA109" s="313"/>
      <c r="TSB109" s="313"/>
      <c r="TSC109" s="313"/>
      <c r="TSD109" s="313"/>
      <c r="TSE109" s="313"/>
      <c r="TSF109" s="313"/>
      <c r="TSG109" s="313"/>
      <c r="TSH109" s="313"/>
      <c r="TSI109" s="313"/>
      <c r="TSJ109" s="313"/>
      <c r="TSK109" s="313"/>
      <c r="TSL109" s="313"/>
      <c r="TSM109" s="313"/>
      <c r="TSN109" s="313"/>
      <c r="TSO109" s="313"/>
      <c r="TSP109" s="313"/>
      <c r="TSQ109" s="313"/>
      <c r="TSR109" s="313"/>
      <c r="TSS109" s="313"/>
      <c r="TST109" s="313"/>
      <c r="TSU109" s="313"/>
      <c r="TSV109" s="313"/>
      <c r="TSW109" s="313"/>
      <c r="TSX109" s="313"/>
      <c r="TSY109" s="313"/>
      <c r="TSZ109" s="313"/>
      <c r="TTA109" s="313"/>
      <c r="TTB109" s="313"/>
      <c r="TTC109" s="313"/>
      <c r="TTD109" s="313"/>
      <c r="TTE109" s="313"/>
      <c r="TTF109" s="313"/>
      <c r="TTG109" s="313"/>
      <c r="TTH109" s="313"/>
      <c r="TTI109" s="313"/>
      <c r="TTJ109" s="313"/>
      <c r="TTK109" s="313"/>
      <c r="TTL109" s="313"/>
      <c r="TTM109" s="313"/>
      <c r="TTN109" s="313"/>
      <c r="TTO109" s="313"/>
      <c r="TTP109" s="313"/>
      <c r="TTQ109" s="313"/>
      <c r="TTR109" s="313"/>
      <c r="TTS109" s="313"/>
      <c r="TTT109" s="313"/>
      <c r="TTU109" s="313"/>
      <c r="TTV109" s="313"/>
      <c r="TTW109" s="313"/>
      <c r="TTX109" s="313"/>
      <c r="TTY109" s="313"/>
      <c r="TTZ109" s="313"/>
      <c r="TUA109" s="313"/>
      <c r="TUB109" s="313"/>
      <c r="TUC109" s="313"/>
      <c r="TUD109" s="313"/>
      <c r="TUE109" s="313"/>
      <c r="TUF109" s="313"/>
      <c r="TUG109" s="313"/>
      <c r="TUH109" s="313"/>
      <c r="TUI109" s="313"/>
      <c r="TUJ109" s="313"/>
      <c r="TUK109" s="313"/>
      <c r="TUL109" s="313"/>
      <c r="TUM109" s="313"/>
      <c r="TUN109" s="313"/>
      <c r="TUO109" s="313"/>
      <c r="TUP109" s="313"/>
      <c r="TUQ109" s="313"/>
      <c r="TUR109" s="313"/>
      <c r="TUS109" s="313"/>
      <c r="TUT109" s="313"/>
      <c r="TUU109" s="313"/>
      <c r="TUV109" s="313"/>
      <c r="TUW109" s="313"/>
      <c r="TUX109" s="313"/>
      <c r="TUY109" s="313"/>
      <c r="TUZ109" s="313"/>
      <c r="TVA109" s="313"/>
      <c r="TVB109" s="313"/>
      <c r="TVC109" s="313"/>
      <c r="TVD109" s="313"/>
      <c r="TVE109" s="313"/>
      <c r="TVF109" s="313"/>
      <c r="TVG109" s="313"/>
      <c r="TVH109" s="313"/>
      <c r="TVI109" s="313"/>
      <c r="TVJ109" s="313"/>
      <c r="TVK109" s="313"/>
      <c r="TVL109" s="313"/>
      <c r="TVM109" s="313"/>
      <c r="TVN109" s="313"/>
      <c r="TVO109" s="313"/>
      <c r="TVP109" s="313"/>
      <c r="TVQ109" s="313"/>
      <c r="TVR109" s="313"/>
      <c r="TVS109" s="313"/>
      <c r="TVT109" s="313"/>
      <c r="TVU109" s="313"/>
      <c r="TVV109" s="313"/>
      <c r="TVW109" s="313"/>
      <c r="TVX109" s="313"/>
      <c r="TVY109" s="313"/>
      <c r="TVZ109" s="313"/>
      <c r="TWA109" s="313"/>
      <c r="TWB109" s="313"/>
      <c r="TWC109" s="313"/>
      <c r="TWD109" s="313"/>
      <c r="TWE109" s="313"/>
      <c r="TWF109" s="313"/>
      <c r="TWG109" s="313"/>
      <c r="TWH109" s="313"/>
      <c r="TWI109" s="313"/>
      <c r="TWJ109" s="313"/>
      <c r="TWK109" s="313"/>
      <c r="TWL109" s="313"/>
      <c r="TWM109" s="313"/>
      <c r="TWN109" s="313"/>
      <c r="TWO109" s="313"/>
      <c r="TWP109" s="313"/>
      <c r="TWQ109" s="313"/>
      <c r="TWR109" s="313"/>
      <c r="TWS109" s="313"/>
      <c r="TWT109" s="313"/>
      <c r="TWU109" s="313"/>
      <c r="TWV109" s="313"/>
      <c r="TWW109" s="313"/>
      <c r="TWX109" s="313"/>
      <c r="TWY109" s="313"/>
      <c r="TWZ109" s="313"/>
      <c r="TXA109" s="313"/>
      <c r="TXB109" s="313"/>
      <c r="TXC109" s="313"/>
      <c r="TXD109" s="313"/>
      <c r="TXE109" s="313"/>
      <c r="TXF109" s="313"/>
      <c r="TXG109" s="313"/>
      <c r="TXH109" s="313"/>
      <c r="TXI109" s="313"/>
      <c r="TXJ109" s="313"/>
      <c r="TXK109" s="313"/>
      <c r="TXL109" s="313"/>
      <c r="TXM109" s="313"/>
      <c r="TXN109" s="313"/>
      <c r="TXO109" s="313"/>
      <c r="TXP109" s="313"/>
      <c r="TXQ109" s="313"/>
      <c r="TXR109" s="313"/>
      <c r="TXS109" s="313"/>
      <c r="TXT109" s="313"/>
      <c r="TXU109" s="313"/>
      <c r="TXV109" s="313"/>
      <c r="TXW109" s="313"/>
      <c r="TXX109" s="313"/>
      <c r="TXY109" s="313"/>
      <c r="TXZ109" s="313"/>
      <c r="TYA109" s="313"/>
      <c r="TYB109" s="313"/>
      <c r="TYC109" s="313"/>
      <c r="TYD109" s="313"/>
      <c r="TYE109" s="313"/>
      <c r="TYF109" s="313"/>
      <c r="TYG109" s="313"/>
      <c r="TYH109" s="313"/>
      <c r="TYI109" s="313"/>
      <c r="TYJ109" s="313"/>
      <c r="TYK109" s="313"/>
      <c r="TYL109" s="313"/>
      <c r="TYM109" s="313"/>
      <c r="TYN109" s="313"/>
      <c r="TYO109" s="313"/>
      <c r="TYP109" s="313"/>
      <c r="TYQ109" s="313"/>
      <c r="TYR109" s="313"/>
      <c r="TYS109" s="313"/>
      <c r="TYT109" s="313"/>
      <c r="TYU109" s="313"/>
      <c r="TYV109" s="313"/>
      <c r="TYW109" s="313"/>
      <c r="TYX109" s="313"/>
      <c r="TYY109" s="313"/>
      <c r="TYZ109" s="313"/>
      <c r="TZA109" s="313"/>
      <c r="TZB109" s="313"/>
      <c r="TZC109" s="313"/>
      <c r="TZD109" s="313"/>
      <c r="TZE109" s="313"/>
      <c r="TZF109" s="313"/>
      <c r="TZG109" s="313"/>
      <c r="TZH109" s="313"/>
      <c r="TZI109" s="313"/>
      <c r="TZJ109" s="313"/>
      <c r="TZK109" s="313"/>
      <c r="TZL109" s="313"/>
      <c r="TZM109" s="313"/>
      <c r="TZN109" s="313"/>
      <c r="TZO109" s="313"/>
      <c r="TZP109" s="313"/>
      <c r="TZQ109" s="313"/>
      <c r="TZR109" s="313"/>
      <c r="TZS109" s="313"/>
      <c r="TZT109" s="313"/>
      <c r="TZU109" s="313"/>
      <c r="TZV109" s="313"/>
      <c r="TZW109" s="313"/>
      <c r="TZX109" s="313"/>
      <c r="TZY109" s="313"/>
      <c r="TZZ109" s="313"/>
      <c r="UAA109" s="313"/>
      <c r="UAB109" s="313"/>
      <c r="UAC109" s="313"/>
      <c r="UAD109" s="313"/>
      <c r="UAE109" s="313"/>
      <c r="UAF109" s="313"/>
      <c r="UAG109" s="313"/>
      <c r="UAH109" s="313"/>
      <c r="UAI109" s="313"/>
      <c r="UAJ109" s="313"/>
      <c r="UAK109" s="313"/>
      <c r="UAL109" s="313"/>
      <c r="UAM109" s="313"/>
      <c r="UAN109" s="313"/>
      <c r="UAO109" s="313"/>
      <c r="UAP109" s="313"/>
      <c r="UAQ109" s="313"/>
      <c r="UAR109" s="313"/>
      <c r="UAS109" s="313"/>
      <c r="UAT109" s="313"/>
      <c r="UAU109" s="313"/>
      <c r="UAV109" s="313"/>
      <c r="UAW109" s="313"/>
      <c r="UAX109" s="313"/>
      <c r="UAY109" s="313"/>
      <c r="UAZ109" s="313"/>
      <c r="UBA109" s="313"/>
      <c r="UBB109" s="313"/>
      <c r="UBC109" s="313"/>
      <c r="UBD109" s="313"/>
      <c r="UBE109" s="313"/>
      <c r="UBF109" s="313"/>
      <c r="UBG109" s="313"/>
      <c r="UBH109" s="313"/>
      <c r="UBI109" s="313"/>
      <c r="UBJ109" s="313"/>
      <c r="UBK109" s="313"/>
      <c r="UBL109" s="313"/>
      <c r="UBM109" s="313"/>
      <c r="UBN109" s="313"/>
      <c r="UBO109" s="313"/>
      <c r="UBP109" s="313"/>
      <c r="UBQ109" s="313"/>
      <c r="UBR109" s="313"/>
      <c r="UBS109" s="313"/>
      <c r="UBT109" s="313"/>
      <c r="UBU109" s="313"/>
      <c r="UBV109" s="313"/>
      <c r="UBW109" s="313"/>
      <c r="UBX109" s="313"/>
      <c r="UBY109" s="313"/>
      <c r="UBZ109" s="313"/>
      <c r="UCA109" s="313"/>
      <c r="UCB109" s="313"/>
      <c r="UCC109" s="313"/>
      <c r="UCD109" s="313"/>
      <c r="UCE109" s="313"/>
      <c r="UCF109" s="313"/>
      <c r="UCG109" s="313"/>
      <c r="UCH109" s="313"/>
      <c r="UCI109" s="313"/>
      <c r="UCJ109" s="313"/>
      <c r="UCK109" s="313"/>
      <c r="UCL109" s="313"/>
      <c r="UCM109" s="313"/>
      <c r="UCN109" s="313"/>
      <c r="UCO109" s="313"/>
      <c r="UCP109" s="313"/>
      <c r="UCQ109" s="313"/>
      <c r="UCR109" s="313"/>
      <c r="UCS109" s="313"/>
      <c r="UCT109" s="313"/>
      <c r="UCU109" s="313"/>
      <c r="UCV109" s="313"/>
      <c r="UCW109" s="313"/>
      <c r="UCX109" s="313"/>
      <c r="UCY109" s="313"/>
      <c r="UCZ109" s="313"/>
      <c r="UDA109" s="313"/>
      <c r="UDB109" s="313"/>
      <c r="UDC109" s="313"/>
      <c r="UDD109" s="313"/>
      <c r="UDE109" s="313"/>
      <c r="UDF109" s="313"/>
      <c r="UDG109" s="313"/>
      <c r="UDH109" s="313"/>
      <c r="UDI109" s="313"/>
      <c r="UDJ109" s="313"/>
      <c r="UDK109" s="313"/>
      <c r="UDL109" s="313"/>
      <c r="UDM109" s="313"/>
      <c r="UDN109" s="313"/>
      <c r="UDO109" s="313"/>
      <c r="UDP109" s="313"/>
      <c r="UDQ109" s="313"/>
      <c r="UDR109" s="313"/>
      <c r="UDS109" s="313"/>
      <c r="UDT109" s="313"/>
      <c r="UDU109" s="313"/>
      <c r="UDV109" s="313"/>
      <c r="UDW109" s="313"/>
      <c r="UDX109" s="313"/>
      <c r="UDY109" s="313"/>
      <c r="UDZ109" s="313"/>
      <c r="UEA109" s="313"/>
      <c r="UEB109" s="313"/>
      <c r="UEC109" s="313"/>
      <c r="UED109" s="313"/>
      <c r="UEE109" s="313"/>
      <c r="UEF109" s="313"/>
      <c r="UEG109" s="313"/>
      <c r="UEH109" s="313"/>
      <c r="UEI109" s="313"/>
      <c r="UEJ109" s="313"/>
      <c r="UEK109" s="313"/>
      <c r="UEL109" s="313"/>
      <c r="UEM109" s="313"/>
      <c r="UEN109" s="313"/>
      <c r="UEO109" s="313"/>
      <c r="UEP109" s="313"/>
      <c r="UEQ109" s="313"/>
      <c r="UER109" s="313"/>
      <c r="UES109" s="313"/>
      <c r="UET109" s="313"/>
      <c r="UEU109" s="313"/>
      <c r="UEV109" s="313"/>
      <c r="UEW109" s="313"/>
      <c r="UEX109" s="313"/>
      <c r="UEY109" s="313"/>
      <c r="UEZ109" s="313"/>
      <c r="UFA109" s="313"/>
      <c r="UFB109" s="313"/>
      <c r="UFC109" s="313"/>
      <c r="UFD109" s="313"/>
      <c r="UFE109" s="313"/>
      <c r="UFF109" s="313"/>
      <c r="UFG109" s="313"/>
      <c r="UFH109" s="313"/>
      <c r="UFI109" s="313"/>
      <c r="UFJ109" s="313"/>
      <c r="UFK109" s="313"/>
      <c r="UFL109" s="313"/>
      <c r="UFM109" s="313"/>
      <c r="UFN109" s="313"/>
      <c r="UFO109" s="313"/>
      <c r="UFP109" s="313"/>
      <c r="UFQ109" s="313"/>
      <c r="UFR109" s="313"/>
      <c r="UFS109" s="313"/>
      <c r="UFT109" s="313"/>
      <c r="UFU109" s="313"/>
      <c r="UFV109" s="313"/>
      <c r="UFW109" s="313"/>
      <c r="UFX109" s="313"/>
      <c r="UFY109" s="313"/>
      <c r="UFZ109" s="313"/>
      <c r="UGA109" s="313"/>
      <c r="UGB109" s="313"/>
      <c r="UGC109" s="313"/>
      <c r="UGD109" s="313"/>
      <c r="UGE109" s="313"/>
      <c r="UGF109" s="313"/>
      <c r="UGG109" s="313"/>
      <c r="UGH109" s="313"/>
      <c r="UGI109" s="313"/>
      <c r="UGJ109" s="313"/>
      <c r="UGK109" s="313"/>
      <c r="UGL109" s="313"/>
      <c r="UGM109" s="313"/>
      <c r="UGN109" s="313"/>
      <c r="UGO109" s="313"/>
      <c r="UGP109" s="313"/>
      <c r="UGQ109" s="313"/>
      <c r="UGR109" s="313"/>
      <c r="UGS109" s="313"/>
      <c r="UGT109" s="313"/>
      <c r="UGU109" s="313"/>
      <c r="UGV109" s="313"/>
      <c r="UGW109" s="313"/>
      <c r="UGX109" s="313"/>
      <c r="UGY109" s="313"/>
      <c r="UGZ109" s="313"/>
      <c r="UHA109" s="313"/>
      <c r="UHB109" s="313"/>
      <c r="UHC109" s="313"/>
      <c r="UHD109" s="313"/>
      <c r="UHE109" s="313"/>
      <c r="UHF109" s="313"/>
      <c r="UHG109" s="313"/>
      <c r="UHH109" s="313"/>
      <c r="UHI109" s="313"/>
      <c r="UHJ109" s="313"/>
      <c r="UHK109" s="313"/>
      <c r="UHL109" s="313"/>
      <c r="UHM109" s="313"/>
      <c r="UHN109" s="313"/>
      <c r="UHO109" s="313"/>
      <c r="UHP109" s="313"/>
      <c r="UHQ109" s="313"/>
      <c r="UHR109" s="313"/>
      <c r="UHS109" s="313"/>
      <c r="UHT109" s="313"/>
      <c r="UHU109" s="313"/>
      <c r="UHV109" s="313"/>
      <c r="UHW109" s="313"/>
      <c r="UHX109" s="313"/>
      <c r="UHY109" s="313"/>
      <c r="UHZ109" s="313"/>
      <c r="UIA109" s="313"/>
      <c r="UIB109" s="313"/>
      <c r="UIC109" s="313"/>
      <c r="UID109" s="313"/>
      <c r="UIE109" s="313"/>
      <c r="UIF109" s="313"/>
      <c r="UIG109" s="313"/>
      <c r="UIH109" s="313"/>
      <c r="UII109" s="313"/>
      <c r="UIJ109" s="313"/>
      <c r="UIK109" s="313"/>
      <c r="UIL109" s="313"/>
      <c r="UIM109" s="313"/>
      <c r="UIN109" s="313"/>
      <c r="UIO109" s="313"/>
      <c r="UIP109" s="313"/>
      <c r="UIQ109" s="313"/>
      <c r="UIR109" s="313"/>
      <c r="UIS109" s="313"/>
      <c r="UIT109" s="313"/>
      <c r="UIU109" s="313"/>
      <c r="UIV109" s="313"/>
      <c r="UIW109" s="313"/>
      <c r="UIX109" s="313"/>
      <c r="UIY109" s="313"/>
      <c r="UIZ109" s="313"/>
      <c r="UJA109" s="313"/>
      <c r="UJB109" s="313"/>
      <c r="UJC109" s="313"/>
      <c r="UJD109" s="313"/>
      <c r="UJE109" s="313"/>
      <c r="UJF109" s="313"/>
      <c r="UJG109" s="313"/>
      <c r="UJH109" s="313"/>
      <c r="UJI109" s="313"/>
      <c r="UJJ109" s="313"/>
      <c r="UJK109" s="313"/>
      <c r="UJL109" s="313"/>
      <c r="UJM109" s="313"/>
      <c r="UJN109" s="313"/>
      <c r="UJO109" s="313"/>
      <c r="UJP109" s="313"/>
      <c r="UJQ109" s="313"/>
      <c r="UJR109" s="313"/>
      <c r="UJS109" s="313"/>
      <c r="UJT109" s="313"/>
      <c r="UJU109" s="313"/>
      <c r="UJV109" s="313"/>
      <c r="UJW109" s="313"/>
      <c r="UJX109" s="313"/>
      <c r="UJY109" s="313"/>
      <c r="UJZ109" s="313"/>
      <c r="UKA109" s="313"/>
      <c r="UKB109" s="313"/>
      <c r="UKC109" s="313"/>
      <c r="UKD109" s="313"/>
      <c r="UKE109" s="313"/>
      <c r="UKF109" s="313"/>
      <c r="UKG109" s="313"/>
      <c r="UKH109" s="313"/>
      <c r="UKI109" s="313"/>
      <c r="UKJ109" s="313"/>
      <c r="UKK109" s="313"/>
      <c r="UKL109" s="313"/>
      <c r="UKM109" s="313"/>
      <c r="UKN109" s="313"/>
      <c r="UKO109" s="313"/>
      <c r="UKP109" s="313"/>
      <c r="UKQ109" s="313"/>
      <c r="UKR109" s="313"/>
      <c r="UKS109" s="313"/>
      <c r="UKT109" s="313"/>
      <c r="UKU109" s="313"/>
      <c r="UKV109" s="313"/>
      <c r="UKW109" s="313"/>
      <c r="UKX109" s="313"/>
      <c r="UKY109" s="313"/>
      <c r="UKZ109" s="313"/>
      <c r="ULA109" s="313"/>
      <c r="ULB109" s="313"/>
      <c r="ULC109" s="313"/>
      <c r="ULD109" s="313"/>
      <c r="ULE109" s="313"/>
      <c r="ULF109" s="313"/>
      <c r="ULG109" s="313"/>
      <c r="ULH109" s="313"/>
      <c r="ULI109" s="313"/>
      <c r="ULJ109" s="313"/>
      <c r="ULK109" s="313"/>
      <c r="ULL109" s="313"/>
      <c r="ULM109" s="313"/>
      <c r="ULN109" s="313"/>
      <c r="ULO109" s="313"/>
      <c r="ULP109" s="313"/>
      <c r="ULQ109" s="313"/>
      <c r="ULR109" s="313"/>
      <c r="ULS109" s="313"/>
      <c r="ULT109" s="313"/>
      <c r="ULU109" s="313"/>
      <c r="ULV109" s="313"/>
      <c r="ULW109" s="313"/>
      <c r="ULX109" s="313"/>
      <c r="ULY109" s="313"/>
      <c r="ULZ109" s="313"/>
      <c r="UMA109" s="313"/>
      <c r="UMB109" s="313"/>
      <c r="UMC109" s="313"/>
      <c r="UMD109" s="313"/>
      <c r="UME109" s="313"/>
      <c r="UMF109" s="313"/>
      <c r="UMG109" s="313"/>
      <c r="UMH109" s="313"/>
      <c r="UMI109" s="313"/>
      <c r="UMJ109" s="313"/>
      <c r="UMK109" s="313"/>
      <c r="UML109" s="313"/>
      <c r="UMM109" s="313"/>
      <c r="UMN109" s="313"/>
      <c r="UMO109" s="313"/>
      <c r="UMP109" s="313"/>
      <c r="UMQ109" s="313"/>
      <c r="UMR109" s="313"/>
      <c r="UMS109" s="313"/>
      <c r="UMT109" s="313"/>
      <c r="UMU109" s="313"/>
      <c r="UMV109" s="313"/>
      <c r="UMW109" s="313"/>
      <c r="UMX109" s="313"/>
      <c r="UMY109" s="313"/>
      <c r="UMZ109" s="313"/>
      <c r="UNA109" s="313"/>
      <c r="UNB109" s="313"/>
      <c r="UNC109" s="313"/>
      <c r="UND109" s="313"/>
      <c r="UNE109" s="313"/>
      <c r="UNF109" s="313"/>
      <c r="UNG109" s="313"/>
      <c r="UNH109" s="313"/>
      <c r="UNI109" s="313"/>
      <c r="UNJ109" s="313"/>
      <c r="UNK109" s="313"/>
      <c r="UNL109" s="313"/>
      <c r="UNM109" s="313"/>
      <c r="UNN109" s="313"/>
      <c r="UNO109" s="313"/>
      <c r="UNP109" s="313"/>
      <c r="UNQ109" s="313"/>
      <c r="UNR109" s="313"/>
      <c r="UNS109" s="313"/>
      <c r="UNT109" s="313"/>
      <c r="UNU109" s="313"/>
      <c r="UNV109" s="313"/>
      <c r="UNW109" s="313"/>
      <c r="UNX109" s="313"/>
      <c r="UNY109" s="313"/>
      <c r="UNZ109" s="313"/>
      <c r="UOA109" s="313"/>
      <c r="UOB109" s="313"/>
      <c r="UOC109" s="313"/>
      <c r="UOD109" s="313"/>
      <c r="UOE109" s="313"/>
      <c r="UOF109" s="313"/>
      <c r="UOG109" s="313"/>
      <c r="UOH109" s="313"/>
      <c r="UOI109" s="313"/>
      <c r="UOJ109" s="313"/>
      <c r="UOK109" s="313"/>
      <c r="UOL109" s="313"/>
      <c r="UOM109" s="313"/>
      <c r="UON109" s="313"/>
      <c r="UOO109" s="313"/>
      <c r="UOP109" s="313"/>
      <c r="UOQ109" s="313"/>
      <c r="UOR109" s="313"/>
      <c r="UOS109" s="313"/>
      <c r="UOT109" s="313"/>
      <c r="UOU109" s="313"/>
      <c r="UOV109" s="313"/>
      <c r="UOW109" s="313"/>
      <c r="UOX109" s="313"/>
      <c r="UOY109" s="313"/>
      <c r="UOZ109" s="313"/>
      <c r="UPA109" s="313"/>
      <c r="UPB109" s="313"/>
      <c r="UPC109" s="313"/>
      <c r="UPD109" s="313"/>
      <c r="UPE109" s="313"/>
      <c r="UPF109" s="313"/>
      <c r="UPG109" s="313"/>
      <c r="UPH109" s="313"/>
      <c r="UPI109" s="313"/>
      <c r="UPJ109" s="313"/>
      <c r="UPK109" s="313"/>
      <c r="UPL109" s="313"/>
      <c r="UPM109" s="313"/>
      <c r="UPN109" s="313"/>
      <c r="UPO109" s="313"/>
      <c r="UPP109" s="313"/>
      <c r="UPQ109" s="313"/>
      <c r="UPR109" s="313"/>
      <c r="UPS109" s="313"/>
      <c r="UPT109" s="313"/>
      <c r="UPU109" s="313"/>
      <c r="UPV109" s="313"/>
      <c r="UPW109" s="313"/>
      <c r="UPX109" s="313"/>
      <c r="UPY109" s="313"/>
      <c r="UPZ109" s="313"/>
      <c r="UQA109" s="313"/>
      <c r="UQB109" s="313"/>
      <c r="UQC109" s="313"/>
      <c r="UQD109" s="313"/>
      <c r="UQE109" s="313"/>
      <c r="UQF109" s="313"/>
      <c r="UQG109" s="313"/>
      <c r="UQH109" s="313"/>
      <c r="UQI109" s="313"/>
      <c r="UQJ109" s="313"/>
      <c r="UQK109" s="313"/>
      <c r="UQL109" s="313"/>
      <c r="UQM109" s="313"/>
      <c r="UQN109" s="313"/>
      <c r="UQO109" s="313"/>
      <c r="UQP109" s="313"/>
      <c r="UQQ109" s="313"/>
      <c r="UQR109" s="313"/>
      <c r="UQS109" s="313"/>
      <c r="UQT109" s="313"/>
      <c r="UQU109" s="313"/>
      <c r="UQV109" s="313"/>
      <c r="UQW109" s="313"/>
      <c r="UQX109" s="313"/>
      <c r="UQY109" s="313"/>
      <c r="UQZ109" s="313"/>
      <c r="URA109" s="313"/>
      <c r="URB109" s="313"/>
      <c r="URC109" s="313"/>
      <c r="URD109" s="313"/>
      <c r="URE109" s="313"/>
      <c r="URF109" s="313"/>
      <c r="URG109" s="313"/>
      <c r="URH109" s="313"/>
      <c r="URI109" s="313"/>
      <c r="URJ109" s="313"/>
      <c r="URK109" s="313"/>
      <c r="URL109" s="313"/>
      <c r="URM109" s="313"/>
      <c r="URN109" s="313"/>
      <c r="URO109" s="313"/>
      <c r="URP109" s="313"/>
      <c r="URQ109" s="313"/>
      <c r="URR109" s="313"/>
      <c r="URS109" s="313"/>
      <c r="URT109" s="313"/>
      <c r="URU109" s="313"/>
      <c r="URV109" s="313"/>
      <c r="URW109" s="313"/>
      <c r="URX109" s="313"/>
      <c r="URY109" s="313"/>
      <c r="URZ109" s="313"/>
      <c r="USA109" s="313"/>
      <c r="USB109" s="313"/>
      <c r="USC109" s="313"/>
      <c r="USD109" s="313"/>
      <c r="USE109" s="313"/>
      <c r="USF109" s="313"/>
      <c r="USG109" s="313"/>
      <c r="USH109" s="313"/>
      <c r="USI109" s="313"/>
      <c r="USJ109" s="313"/>
      <c r="USK109" s="313"/>
      <c r="USL109" s="313"/>
      <c r="USM109" s="313"/>
      <c r="USN109" s="313"/>
      <c r="USO109" s="313"/>
      <c r="USP109" s="313"/>
      <c r="USQ109" s="313"/>
      <c r="USR109" s="313"/>
      <c r="USS109" s="313"/>
      <c r="UST109" s="313"/>
      <c r="USU109" s="313"/>
      <c r="USV109" s="313"/>
      <c r="USW109" s="313"/>
      <c r="USX109" s="313"/>
      <c r="USY109" s="313"/>
      <c r="USZ109" s="313"/>
      <c r="UTA109" s="313"/>
      <c r="UTB109" s="313"/>
      <c r="UTC109" s="313"/>
      <c r="UTD109" s="313"/>
      <c r="UTE109" s="313"/>
      <c r="UTF109" s="313"/>
      <c r="UTG109" s="313"/>
      <c r="UTH109" s="313"/>
      <c r="UTI109" s="313"/>
      <c r="UTJ109" s="313"/>
      <c r="UTK109" s="313"/>
      <c r="UTL109" s="313"/>
      <c r="UTM109" s="313"/>
      <c r="UTN109" s="313"/>
      <c r="UTO109" s="313"/>
      <c r="UTP109" s="313"/>
      <c r="UTQ109" s="313"/>
      <c r="UTR109" s="313"/>
      <c r="UTS109" s="313"/>
      <c r="UTT109" s="313"/>
      <c r="UTU109" s="313"/>
      <c r="UTV109" s="313"/>
      <c r="UTW109" s="313"/>
      <c r="UTX109" s="313"/>
      <c r="UTY109" s="313"/>
      <c r="UTZ109" s="313"/>
      <c r="UUA109" s="313"/>
      <c r="UUB109" s="313"/>
      <c r="UUC109" s="313"/>
      <c r="UUD109" s="313"/>
      <c r="UUE109" s="313"/>
      <c r="UUF109" s="313"/>
      <c r="UUG109" s="313"/>
      <c r="UUH109" s="313"/>
      <c r="UUI109" s="313"/>
      <c r="UUJ109" s="313"/>
      <c r="UUK109" s="313"/>
      <c r="UUL109" s="313"/>
      <c r="UUM109" s="313"/>
      <c r="UUN109" s="313"/>
      <c r="UUO109" s="313"/>
      <c r="UUP109" s="313"/>
      <c r="UUQ109" s="313"/>
      <c r="UUR109" s="313"/>
      <c r="UUS109" s="313"/>
      <c r="UUT109" s="313"/>
      <c r="UUU109" s="313"/>
      <c r="UUV109" s="313"/>
      <c r="UUW109" s="313"/>
      <c r="UUX109" s="313"/>
      <c r="UUY109" s="313"/>
      <c r="UUZ109" s="313"/>
      <c r="UVA109" s="313"/>
      <c r="UVB109" s="313"/>
      <c r="UVC109" s="313"/>
      <c r="UVD109" s="313"/>
      <c r="UVE109" s="313"/>
      <c r="UVF109" s="313"/>
      <c r="UVG109" s="313"/>
      <c r="UVH109" s="313"/>
      <c r="UVI109" s="313"/>
      <c r="UVJ109" s="313"/>
      <c r="UVK109" s="313"/>
      <c r="UVL109" s="313"/>
      <c r="UVM109" s="313"/>
      <c r="UVN109" s="313"/>
      <c r="UVO109" s="313"/>
      <c r="UVP109" s="313"/>
      <c r="UVQ109" s="313"/>
      <c r="UVR109" s="313"/>
      <c r="UVS109" s="313"/>
      <c r="UVT109" s="313"/>
      <c r="UVU109" s="313"/>
      <c r="UVV109" s="313"/>
      <c r="UVW109" s="313"/>
      <c r="UVX109" s="313"/>
      <c r="UVY109" s="313"/>
      <c r="UVZ109" s="313"/>
      <c r="UWA109" s="313"/>
      <c r="UWB109" s="313"/>
      <c r="UWC109" s="313"/>
      <c r="UWD109" s="313"/>
      <c r="UWE109" s="313"/>
      <c r="UWF109" s="313"/>
      <c r="UWG109" s="313"/>
      <c r="UWH109" s="313"/>
      <c r="UWI109" s="313"/>
      <c r="UWJ109" s="313"/>
      <c r="UWK109" s="313"/>
      <c r="UWL109" s="313"/>
      <c r="UWM109" s="313"/>
      <c r="UWN109" s="313"/>
      <c r="UWO109" s="313"/>
      <c r="UWP109" s="313"/>
      <c r="UWQ109" s="313"/>
      <c r="UWR109" s="313"/>
      <c r="UWS109" s="313"/>
      <c r="UWT109" s="313"/>
      <c r="UWU109" s="313"/>
      <c r="UWV109" s="313"/>
      <c r="UWW109" s="313"/>
      <c r="UWX109" s="313"/>
      <c r="UWY109" s="313"/>
      <c r="UWZ109" s="313"/>
      <c r="UXA109" s="313"/>
      <c r="UXB109" s="313"/>
      <c r="UXC109" s="313"/>
      <c r="UXD109" s="313"/>
      <c r="UXE109" s="313"/>
      <c r="UXF109" s="313"/>
      <c r="UXG109" s="313"/>
      <c r="UXH109" s="313"/>
      <c r="UXI109" s="313"/>
      <c r="UXJ109" s="313"/>
      <c r="UXK109" s="313"/>
      <c r="UXL109" s="313"/>
      <c r="UXM109" s="313"/>
      <c r="UXN109" s="313"/>
      <c r="UXO109" s="313"/>
      <c r="UXP109" s="313"/>
      <c r="UXQ109" s="313"/>
      <c r="UXR109" s="313"/>
      <c r="UXS109" s="313"/>
      <c r="UXT109" s="313"/>
      <c r="UXU109" s="313"/>
      <c r="UXV109" s="313"/>
      <c r="UXW109" s="313"/>
      <c r="UXX109" s="313"/>
      <c r="UXY109" s="313"/>
      <c r="UXZ109" s="313"/>
      <c r="UYA109" s="313"/>
      <c r="UYB109" s="313"/>
      <c r="UYC109" s="313"/>
      <c r="UYD109" s="313"/>
      <c r="UYE109" s="313"/>
      <c r="UYF109" s="313"/>
      <c r="UYG109" s="313"/>
      <c r="UYH109" s="313"/>
      <c r="UYI109" s="313"/>
      <c r="UYJ109" s="313"/>
      <c r="UYK109" s="313"/>
      <c r="UYL109" s="313"/>
      <c r="UYM109" s="313"/>
      <c r="UYN109" s="313"/>
      <c r="UYO109" s="313"/>
      <c r="UYP109" s="313"/>
      <c r="UYQ109" s="313"/>
      <c r="UYR109" s="313"/>
      <c r="UYS109" s="313"/>
      <c r="UYT109" s="313"/>
      <c r="UYU109" s="313"/>
      <c r="UYV109" s="313"/>
      <c r="UYW109" s="313"/>
      <c r="UYX109" s="313"/>
      <c r="UYY109" s="313"/>
      <c r="UYZ109" s="313"/>
      <c r="UZA109" s="313"/>
      <c r="UZB109" s="313"/>
      <c r="UZC109" s="313"/>
      <c r="UZD109" s="313"/>
      <c r="UZE109" s="313"/>
      <c r="UZF109" s="313"/>
      <c r="UZG109" s="313"/>
      <c r="UZH109" s="313"/>
      <c r="UZI109" s="313"/>
      <c r="UZJ109" s="313"/>
      <c r="UZK109" s="313"/>
      <c r="UZL109" s="313"/>
      <c r="UZM109" s="313"/>
      <c r="UZN109" s="313"/>
      <c r="UZO109" s="313"/>
      <c r="UZP109" s="313"/>
      <c r="UZQ109" s="313"/>
      <c r="UZR109" s="313"/>
      <c r="UZS109" s="313"/>
      <c r="UZT109" s="313"/>
      <c r="UZU109" s="313"/>
      <c r="UZV109" s="313"/>
      <c r="UZW109" s="313"/>
      <c r="UZX109" s="313"/>
      <c r="UZY109" s="313"/>
      <c r="UZZ109" s="313"/>
      <c r="VAA109" s="313"/>
      <c r="VAB109" s="313"/>
      <c r="VAC109" s="313"/>
      <c r="VAD109" s="313"/>
      <c r="VAE109" s="313"/>
      <c r="VAF109" s="313"/>
      <c r="VAG109" s="313"/>
      <c r="VAH109" s="313"/>
      <c r="VAI109" s="313"/>
      <c r="VAJ109" s="313"/>
      <c r="VAK109" s="313"/>
      <c r="VAL109" s="313"/>
      <c r="VAM109" s="313"/>
      <c r="VAN109" s="313"/>
      <c r="VAO109" s="313"/>
      <c r="VAP109" s="313"/>
      <c r="VAQ109" s="313"/>
      <c r="VAR109" s="313"/>
      <c r="VAS109" s="313"/>
      <c r="VAT109" s="313"/>
      <c r="VAU109" s="313"/>
      <c r="VAV109" s="313"/>
      <c r="VAW109" s="313"/>
      <c r="VAX109" s="313"/>
      <c r="VAY109" s="313"/>
      <c r="VAZ109" s="313"/>
      <c r="VBA109" s="313"/>
      <c r="VBB109" s="313"/>
      <c r="VBC109" s="313"/>
      <c r="VBD109" s="313"/>
      <c r="VBE109" s="313"/>
      <c r="VBF109" s="313"/>
      <c r="VBG109" s="313"/>
      <c r="VBH109" s="313"/>
      <c r="VBI109" s="313"/>
      <c r="VBJ109" s="313"/>
      <c r="VBK109" s="313"/>
      <c r="VBL109" s="313"/>
      <c r="VBM109" s="313"/>
      <c r="VBN109" s="313"/>
      <c r="VBO109" s="313"/>
      <c r="VBP109" s="313"/>
      <c r="VBQ109" s="313"/>
      <c r="VBR109" s="313"/>
      <c r="VBS109" s="313"/>
      <c r="VBT109" s="313"/>
      <c r="VBU109" s="313"/>
      <c r="VBV109" s="313"/>
      <c r="VBW109" s="313"/>
      <c r="VBX109" s="313"/>
      <c r="VBY109" s="313"/>
      <c r="VBZ109" s="313"/>
      <c r="VCA109" s="313"/>
      <c r="VCB109" s="313"/>
      <c r="VCC109" s="313"/>
      <c r="VCD109" s="313"/>
      <c r="VCE109" s="313"/>
      <c r="VCF109" s="313"/>
      <c r="VCG109" s="313"/>
      <c r="VCH109" s="313"/>
      <c r="VCI109" s="313"/>
      <c r="VCJ109" s="313"/>
      <c r="VCK109" s="313"/>
      <c r="VCL109" s="313"/>
      <c r="VCM109" s="313"/>
      <c r="VCN109" s="313"/>
      <c r="VCO109" s="313"/>
      <c r="VCP109" s="313"/>
      <c r="VCQ109" s="313"/>
      <c r="VCR109" s="313"/>
      <c r="VCS109" s="313"/>
      <c r="VCT109" s="313"/>
      <c r="VCU109" s="313"/>
      <c r="VCV109" s="313"/>
      <c r="VCW109" s="313"/>
      <c r="VCX109" s="313"/>
      <c r="VCY109" s="313"/>
      <c r="VCZ109" s="313"/>
      <c r="VDA109" s="313"/>
      <c r="VDB109" s="313"/>
      <c r="VDC109" s="313"/>
      <c r="VDD109" s="313"/>
      <c r="VDE109" s="313"/>
      <c r="VDF109" s="313"/>
      <c r="VDG109" s="313"/>
      <c r="VDH109" s="313"/>
      <c r="VDI109" s="313"/>
      <c r="VDJ109" s="313"/>
      <c r="VDK109" s="313"/>
      <c r="VDL109" s="313"/>
      <c r="VDM109" s="313"/>
      <c r="VDN109" s="313"/>
      <c r="VDO109" s="313"/>
      <c r="VDP109" s="313"/>
      <c r="VDQ109" s="313"/>
      <c r="VDR109" s="313"/>
      <c r="VDS109" s="313"/>
      <c r="VDT109" s="313"/>
      <c r="VDU109" s="313"/>
      <c r="VDV109" s="313"/>
      <c r="VDW109" s="313"/>
      <c r="VDX109" s="313"/>
      <c r="VDY109" s="313"/>
      <c r="VDZ109" s="313"/>
      <c r="VEA109" s="313"/>
      <c r="VEB109" s="313"/>
      <c r="VEC109" s="313"/>
      <c r="VED109" s="313"/>
      <c r="VEE109" s="313"/>
      <c r="VEF109" s="313"/>
      <c r="VEG109" s="313"/>
      <c r="VEH109" s="313"/>
      <c r="VEI109" s="313"/>
      <c r="VEJ109" s="313"/>
      <c r="VEK109" s="313"/>
      <c r="VEL109" s="313"/>
      <c r="VEM109" s="313"/>
      <c r="VEN109" s="313"/>
      <c r="VEO109" s="313"/>
      <c r="VEP109" s="313"/>
      <c r="VEQ109" s="313"/>
      <c r="VER109" s="313"/>
      <c r="VES109" s="313"/>
      <c r="VET109" s="313"/>
      <c r="VEU109" s="313"/>
      <c r="VEV109" s="313"/>
      <c r="VEW109" s="313"/>
      <c r="VEX109" s="313"/>
      <c r="VEY109" s="313"/>
      <c r="VEZ109" s="313"/>
      <c r="VFA109" s="313"/>
      <c r="VFB109" s="313"/>
      <c r="VFC109" s="313"/>
      <c r="VFD109" s="313"/>
      <c r="VFE109" s="313"/>
      <c r="VFF109" s="313"/>
      <c r="VFG109" s="313"/>
      <c r="VFH109" s="313"/>
      <c r="VFI109" s="313"/>
      <c r="VFJ109" s="313"/>
      <c r="VFK109" s="313"/>
      <c r="VFL109" s="313"/>
      <c r="VFM109" s="313"/>
      <c r="VFN109" s="313"/>
      <c r="VFO109" s="313"/>
      <c r="VFP109" s="313"/>
      <c r="VFQ109" s="313"/>
      <c r="VFR109" s="313"/>
      <c r="VFS109" s="313"/>
      <c r="VFT109" s="313"/>
      <c r="VFU109" s="313"/>
      <c r="VFV109" s="313"/>
      <c r="VFW109" s="313"/>
      <c r="VFX109" s="313"/>
      <c r="VFY109" s="313"/>
      <c r="VFZ109" s="313"/>
      <c r="VGA109" s="313"/>
      <c r="VGB109" s="313"/>
      <c r="VGC109" s="313"/>
      <c r="VGD109" s="313"/>
      <c r="VGE109" s="313"/>
      <c r="VGF109" s="313"/>
      <c r="VGG109" s="313"/>
      <c r="VGH109" s="313"/>
      <c r="VGI109" s="313"/>
      <c r="VGJ109" s="313"/>
      <c r="VGK109" s="313"/>
      <c r="VGL109" s="313"/>
      <c r="VGM109" s="313"/>
      <c r="VGN109" s="313"/>
      <c r="VGO109" s="313"/>
      <c r="VGP109" s="313"/>
      <c r="VGQ109" s="313"/>
      <c r="VGR109" s="313"/>
      <c r="VGS109" s="313"/>
      <c r="VGT109" s="313"/>
      <c r="VGU109" s="313"/>
      <c r="VGV109" s="313"/>
      <c r="VGW109" s="313"/>
      <c r="VGX109" s="313"/>
      <c r="VGY109" s="313"/>
      <c r="VGZ109" s="313"/>
      <c r="VHA109" s="313"/>
      <c r="VHB109" s="313"/>
      <c r="VHC109" s="313"/>
      <c r="VHD109" s="313"/>
      <c r="VHE109" s="313"/>
      <c r="VHF109" s="313"/>
      <c r="VHG109" s="313"/>
      <c r="VHH109" s="313"/>
      <c r="VHI109" s="313"/>
      <c r="VHJ109" s="313"/>
      <c r="VHK109" s="313"/>
      <c r="VHL109" s="313"/>
      <c r="VHM109" s="313"/>
      <c r="VHN109" s="313"/>
      <c r="VHO109" s="313"/>
      <c r="VHP109" s="313"/>
      <c r="VHQ109" s="313"/>
      <c r="VHR109" s="313"/>
      <c r="VHS109" s="313"/>
      <c r="VHT109" s="313"/>
      <c r="VHU109" s="313"/>
      <c r="VHV109" s="313"/>
      <c r="VHW109" s="313"/>
      <c r="VHX109" s="313"/>
      <c r="VHY109" s="313"/>
      <c r="VHZ109" s="313"/>
      <c r="VIA109" s="313"/>
      <c r="VIB109" s="313"/>
      <c r="VIC109" s="313"/>
      <c r="VID109" s="313"/>
      <c r="VIE109" s="313"/>
      <c r="VIF109" s="313"/>
      <c r="VIG109" s="313"/>
      <c r="VIH109" s="313"/>
      <c r="VII109" s="313"/>
      <c r="VIJ109" s="313"/>
      <c r="VIK109" s="313"/>
      <c r="VIL109" s="313"/>
      <c r="VIM109" s="313"/>
      <c r="VIN109" s="313"/>
      <c r="VIO109" s="313"/>
      <c r="VIP109" s="313"/>
      <c r="VIQ109" s="313"/>
      <c r="VIR109" s="313"/>
      <c r="VIS109" s="313"/>
      <c r="VIT109" s="313"/>
      <c r="VIU109" s="313"/>
      <c r="VIV109" s="313"/>
      <c r="VIW109" s="313"/>
      <c r="VIX109" s="313"/>
      <c r="VIY109" s="313"/>
      <c r="VIZ109" s="313"/>
      <c r="VJA109" s="313"/>
      <c r="VJB109" s="313"/>
      <c r="VJC109" s="313"/>
      <c r="VJD109" s="313"/>
      <c r="VJE109" s="313"/>
      <c r="VJF109" s="313"/>
      <c r="VJG109" s="313"/>
      <c r="VJH109" s="313"/>
      <c r="VJI109" s="313"/>
      <c r="VJJ109" s="313"/>
      <c r="VJK109" s="313"/>
      <c r="VJL109" s="313"/>
      <c r="VJM109" s="313"/>
      <c r="VJN109" s="313"/>
      <c r="VJO109" s="313"/>
      <c r="VJP109" s="313"/>
      <c r="VJQ109" s="313"/>
      <c r="VJR109" s="313"/>
      <c r="VJS109" s="313"/>
      <c r="VJT109" s="313"/>
      <c r="VJU109" s="313"/>
      <c r="VJV109" s="313"/>
      <c r="VJW109" s="313"/>
      <c r="VJX109" s="313"/>
      <c r="VJY109" s="313"/>
      <c r="VJZ109" s="313"/>
      <c r="VKA109" s="313"/>
      <c r="VKB109" s="313"/>
      <c r="VKC109" s="313"/>
      <c r="VKD109" s="313"/>
      <c r="VKE109" s="313"/>
      <c r="VKF109" s="313"/>
      <c r="VKG109" s="313"/>
      <c r="VKH109" s="313"/>
      <c r="VKI109" s="313"/>
      <c r="VKJ109" s="313"/>
      <c r="VKK109" s="313"/>
      <c r="VKL109" s="313"/>
      <c r="VKM109" s="313"/>
      <c r="VKN109" s="313"/>
      <c r="VKO109" s="313"/>
      <c r="VKP109" s="313"/>
      <c r="VKQ109" s="313"/>
      <c r="VKR109" s="313"/>
      <c r="VKS109" s="313"/>
      <c r="VKT109" s="313"/>
      <c r="VKU109" s="313"/>
      <c r="VKV109" s="313"/>
      <c r="VKW109" s="313"/>
      <c r="VKX109" s="313"/>
      <c r="VKY109" s="313"/>
      <c r="VKZ109" s="313"/>
      <c r="VLA109" s="313"/>
      <c r="VLB109" s="313"/>
      <c r="VLC109" s="313"/>
      <c r="VLD109" s="313"/>
      <c r="VLE109" s="313"/>
      <c r="VLF109" s="313"/>
      <c r="VLG109" s="313"/>
      <c r="VLH109" s="313"/>
      <c r="VLI109" s="313"/>
      <c r="VLJ109" s="313"/>
      <c r="VLK109" s="313"/>
      <c r="VLL109" s="313"/>
      <c r="VLM109" s="313"/>
      <c r="VLN109" s="313"/>
      <c r="VLO109" s="313"/>
      <c r="VLP109" s="313"/>
      <c r="VLQ109" s="313"/>
      <c r="VLR109" s="313"/>
      <c r="VLS109" s="313"/>
      <c r="VLT109" s="313"/>
      <c r="VLU109" s="313"/>
      <c r="VLV109" s="313"/>
      <c r="VLW109" s="313"/>
      <c r="VLX109" s="313"/>
      <c r="VLY109" s="313"/>
      <c r="VLZ109" s="313"/>
      <c r="VMA109" s="313"/>
      <c r="VMB109" s="313"/>
      <c r="VMC109" s="313"/>
      <c r="VMD109" s="313"/>
      <c r="VME109" s="313"/>
      <c r="VMF109" s="313"/>
      <c r="VMG109" s="313"/>
      <c r="VMH109" s="313"/>
      <c r="VMI109" s="313"/>
      <c r="VMJ109" s="313"/>
      <c r="VMK109" s="313"/>
      <c r="VML109" s="313"/>
      <c r="VMM109" s="313"/>
      <c r="VMN109" s="313"/>
      <c r="VMO109" s="313"/>
      <c r="VMP109" s="313"/>
      <c r="VMQ109" s="313"/>
      <c r="VMR109" s="313"/>
      <c r="VMS109" s="313"/>
      <c r="VMT109" s="313"/>
      <c r="VMU109" s="313"/>
      <c r="VMV109" s="313"/>
      <c r="VMW109" s="313"/>
      <c r="VMX109" s="313"/>
      <c r="VMY109" s="313"/>
      <c r="VMZ109" s="313"/>
      <c r="VNA109" s="313"/>
      <c r="VNB109" s="313"/>
      <c r="VNC109" s="313"/>
      <c r="VND109" s="313"/>
      <c r="VNE109" s="313"/>
      <c r="VNF109" s="313"/>
      <c r="VNG109" s="313"/>
      <c r="VNH109" s="313"/>
      <c r="VNI109" s="313"/>
      <c r="VNJ109" s="313"/>
      <c r="VNK109" s="313"/>
      <c r="VNL109" s="313"/>
      <c r="VNM109" s="313"/>
      <c r="VNN109" s="313"/>
      <c r="VNO109" s="313"/>
      <c r="VNP109" s="313"/>
      <c r="VNQ109" s="313"/>
      <c r="VNR109" s="313"/>
      <c r="VNS109" s="313"/>
      <c r="VNT109" s="313"/>
      <c r="VNU109" s="313"/>
      <c r="VNV109" s="313"/>
      <c r="VNW109" s="313"/>
      <c r="VNX109" s="313"/>
      <c r="VNY109" s="313"/>
      <c r="VNZ109" s="313"/>
      <c r="VOA109" s="313"/>
      <c r="VOB109" s="313"/>
      <c r="VOC109" s="313"/>
      <c r="VOD109" s="313"/>
      <c r="VOE109" s="313"/>
      <c r="VOF109" s="313"/>
      <c r="VOG109" s="313"/>
      <c r="VOH109" s="313"/>
      <c r="VOI109" s="313"/>
      <c r="VOJ109" s="313"/>
      <c r="VOK109" s="313"/>
      <c r="VOL109" s="313"/>
      <c r="VOM109" s="313"/>
      <c r="VON109" s="313"/>
      <c r="VOO109" s="313"/>
      <c r="VOP109" s="313"/>
      <c r="VOQ109" s="313"/>
      <c r="VOR109" s="313"/>
      <c r="VOS109" s="313"/>
      <c r="VOT109" s="313"/>
      <c r="VOU109" s="313"/>
      <c r="VOV109" s="313"/>
      <c r="VOW109" s="313"/>
      <c r="VOX109" s="313"/>
      <c r="VOY109" s="313"/>
      <c r="VOZ109" s="313"/>
      <c r="VPA109" s="313"/>
      <c r="VPB109" s="313"/>
      <c r="VPC109" s="313"/>
      <c r="VPD109" s="313"/>
      <c r="VPE109" s="313"/>
      <c r="VPF109" s="313"/>
      <c r="VPG109" s="313"/>
      <c r="VPH109" s="313"/>
      <c r="VPI109" s="313"/>
      <c r="VPJ109" s="313"/>
      <c r="VPK109" s="313"/>
      <c r="VPL109" s="313"/>
      <c r="VPM109" s="313"/>
      <c r="VPN109" s="313"/>
      <c r="VPO109" s="313"/>
      <c r="VPP109" s="313"/>
      <c r="VPQ109" s="313"/>
      <c r="VPR109" s="313"/>
      <c r="VPS109" s="313"/>
      <c r="VPT109" s="313"/>
      <c r="VPU109" s="313"/>
      <c r="VPV109" s="313"/>
      <c r="VPW109" s="313"/>
      <c r="VPX109" s="313"/>
      <c r="VPY109" s="313"/>
      <c r="VPZ109" s="313"/>
      <c r="VQA109" s="313"/>
      <c r="VQB109" s="313"/>
      <c r="VQC109" s="313"/>
      <c r="VQD109" s="313"/>
      <c r="VQE109" s="313"/>
      <c r="VQF109" s="313"/>
      <c r="VQG109" s="313"/>
      <c r="VQH109" s="313"/>
      <c r="VQI109" s="313"/>
      <c r="VQJ109" s="313"/>
      <c r="VQK109" s="313"/>
      <c r="VQL109" s="313"/>
      <c r="VQM109" s="313"/>
      <c r="VQN109" s="313"/>
      <c r="VQO109" s="313"/>
      <c r="VQP109" s="313"/>
      <c r="VQQ109" s="313"/>
      <c r="VQR109" s="313"/>
      <c r="VQS109" s="313"/>
      <c r="VQT109" s="313"/>
      <c r="VQU109" s="313"/>
      <c r="VQV109" s="313"/>
      <c r="VQW109" s="313"/>
      <c r="VQX109" s="313"/>
      <c r="VQY109" s="313"/>
      <c r="VQZ109" s="313"/>
      <c r="VRA109" s="313"/>
      <c r="VRB109" s="313"/>
      <c r="VRC109" s="313"/>
      <c r="VRD109" s="313"/>
      <c r="VRE109" s="313"/>
      <c r="VRF109" s="313"/>
      <c r="VRG109" s="313"/>
      <c r="VRH109" s="313"/>
      <c r="VRI109" s="313"/>
      <c r="VRJ109" s="313"/>
      <c r="VRK109" s="313"/>
      <c r="VRL109" s="313"/>
      <c r="VRM109" s="313"/>
      <c r="VRN109" s="313"/>
      <c r="VRO109" s="313"/>
      <c r="VRP109" s="313"/>
      <c r="VRQ109" s="313"/>
      <c r="VRR109" s="313"/>
      <c r="VRS109" s="313"/>
      <c r="VRT109" s="313"/>
      <c r="VRU109" s="313"/>
      <c r="VRV109" s="313"/>
      <c r="VRW109" s="313"/>
      <c r="VRX109" s="313"/>
      <c r="VRY109" s="313"/>
      <c r="VRZ109" s="313"/>
      <c r="VSA109" s="313"/>
      <c r="VSB109" s="313"/>
      <c r="VSC109" s="313"/>
      <c r="VSD109" s="313"/>
      <c r="VSE109" s="313"/>
      <c r="VSF109" s="313"/>
      <c r="VSG109" s="313"/>
      <c r="VSH109" s="313"/>
      <c r="VSI109" s="313"/>
      <c r="VSJ109" s="313"/>
      <c r="VSK109" s="313"/>
      <c r="VSL109" s="313"/>
      <c r="VSM109" s="313"/>
      <c r="VSN109" s="313"/>
      <c r="VSO109" s="313"/>
      <c r="VSP109" s="313"/>
      <c r="VSQ109" s="313"/>
      <c r="VSR109" s="313"/>
      <c r="VSS109" s="313"/>
      <c r="VST109" s="313"/>
      <c r="VSU109" s="313"/>
      <c r="VSV109" s="313"/>
      <c r="VSW109" s="313"/>
      <c r="VSX109" s="313"/>
      <c r="VSY109" s="313"/>
      <c r="VSZ109" s="313"/>
      <c r="VTA109" s="313"/>
      <c r="VTB109" s="313"/>
      <c r="VTC109" s="313"/>
      <c r="VTD109" s="313"/>
      <c r="VTE109" s="313"/>
      <c r="VTF109" s="313"/>
      <c r="VTG109" s="313"/>
      <c r="VTH109" s="313"/>
      <c r="VTI109" s="313"/>
      <c r="VTJ109" s="313"/>
      <c r="VTK109" s="313"/>
      <c r="VTL109" s="313"/>
      <c r="VTM109" s="313"/>
      <c r="VTN109" s="313"/>
      <c r="VTO109" s="313"/>
      <c r="VTP109" s="313"/>
      <c r="VTQ109" s="313"/>
      <c r="VTR109" s="313"/>
      <c r="VTS109" s="313"/>
      <c r="VTT109" s="313"/>
      <c r="VTU109" s="313"/>
      <c r="VTV109" s="313"/>
      <c r="VTW109" s="313"/>
      <c r="VTX109" s="313"/>
      <c r="VTY109" s="313"/>
      <c r="VTZ109" s="313"/>
      <c r="VUA109" s="313"/>
      <c r="VUB109" s="313"/>
      <c r="VUC109" s="313"/>
      <c r="VUD109" s="313"/>
      <c r="VUE109" s="313"/>
      <c r="VUF109" s="313"/>
      <c r="VUG109" s="313"/>
      <c r="VUH109" s="313"/>
      <c r="VUI109" s="313"/>
      <c r="VUJ109" s="313"/>
      <c r="VUK109" s="313"/>
      <c r="VUL109" s="313"/>
      <c r="VUM109" s="313"/>
      <c r="VUN109" s="313"/>
      <c r="VUO109" s="313"/>
      <c r="VUP109" s="313"/>
      <c r="VUQ109" s="313"/>
      <c r="VUR109" s="313"/>
      <c r="VUS109" s="313"/>
      <c r="VUT109" s="313"/>
      <c r="VUU109" s="313"/>
      <c r="VUV109" s="313"/>
      <c r="VUW109" s="313"/>
      <c r="VUX109" s="313"/>
      <c r="VUY109" s="313"/>
      <c r="VUZ109" s="313"/>
      <c r="VVA109" s="313"/>
      <c r="VVB109" s="313"/>
      <c r="VVC109" s="313"/>
      <c r="VVD109" s="313"/>
      <c r="VVE109" s="313"/>
      <c r="VVF109" s="313"/>
      <c r="VVG109" s="313"/>
      <c r="VVH109" s="313"/>
      <c r="VVI109" s="313"/>
      <c r="VVJ109" s="313"/>
      <c r="VVK109" s="313"/>
      <c r="VVL109" s="313"/>
      <c r="VVM109" s="313"/>
      <c r="VVN109" s="313"/>
      <c r="VVO109" s="313"/>
      <c r="VVP109" s="313"/>
      <c r="VVQ109" s="313"/>
      <c r="VVR109" s="313"/>
      <c r="VVS109" s="313"/>
      <c r="VVT109" s="313"/>
      <c r="VVU109" s="313"/>
      <c r="VVV109" s="313"/>
      <c r="VVW109" s="313"/>
      <c r="VVX109" s="313"/>
      <c r="VVY109" s="313"/>
      <c r="VVZ109" s="313"/>
      <c r="VWA109" s="313"/>
      <c r="VWB109" s="313"/>
      <c r="VWC109" s="313"/>
      <c r="VWD109" s="313"/>
      <c r="VWE109" s="313"/>
      <c r="VWF109" s="313"/>
      <c r="VWG109" s="313"/>
      <c r="VWH109" s="313"/>
      <c r="VWI109" s="313"/>
      <c r="VWJ109" s="313"/>
      <c r="VWK109" s="313"/>
      <c r="VWL109" s="313"/>
      <c r="VWM109" s="313"/>
      <c r="VWN109" s="313"/>
      <c r="VWO109" s="313"/>
      <c r="VWP109" s="313"/>
      <c r="VWQ109" s="313"/>
      <c r="VWR109" s="313"/>
      <c r="VWS109" s="313"/>
      <c r="VWT109" s="313"/>
      <c r="VWU109" s="313"/>
      <c r="VWV109" s="313"/>
      <c r="VWW109" s="313"/>
      <c r="VWX109" s="313"/>
      <c r="VWY109" s="313"/>
      <c r="VWZ109" s="313"/>
      <c r="VXA109" s="313"/>
      <c r="VXB109" s="313"/>
      <c r="VXC109" s="313"/>
      <c r="VXD109" s="313"/>
      <c r="VXE109" s="313"/>
      <c r="VXF109" s="313"/>
      <c r="VXG109" s="313"/>
      <c r="VXH109" s="313"/>
      <c r="VXI109" s="313"/>
      <c r="VXJ109" s="313"/>
      <c r="VXK109" s="313"/>
      <c r="VXL109" s="313"/>
      <c r="VXM109" s="313"/>
      <c r="VXN109" s="313"/>
      <c r="VXO109" s="313"/>
      <c r="VXP109" s="313"/>
      <c r="VXQ109" s="313"/>
      <c r="VXR109" s="313"/>
      <c r="VXS109" s="313"/>
      <c r="VXT109" s="313"/>
      <c r="VXU109" s="313"/>
      <c r="VXV109" s="313"/>
      <c r="VXW109" s="313"/>
      <c r="VXX109" s="313"/>
      <c r="VXY109" s="313"/>
      <c r="VXZ109" s="313"/>
      <c r="VYA109" s="313"/>
      <c r="VYB109" s="313"/>
      <c r="VYC109" s="313"/>
      <c r="VYD109" s="313"/>
      <c r="VYE109" s="313"/>
      <c r="VYF109" s="313"/>
      <c r="VYG109" s="313"/>
      <c r="VYH109" s="313"/>
      <c r="VYI109" s="313"/>
      <c r="VYJ109" s="313"/>
      <c r="VYK109" s="313"/>
      <c r="VYL109" s="313"/>
      <c r="VYM109" s="313"/>
      <c r="VYN109" s="313"/>
      <c r="VYO109" s="313"/>
      <c r="VYP109" s="313"/>
      <c r="VYQ109" s="313"/>
      <c r="VYR109" s="313"/>
      <c r="VYS109" s="313"/>
      <c r="VYT109" s="313"/>
      <c r="VYU109" s="313"/>
      <c r="VYV109" s="313"/>
      <c r="VYW109" s="313"/>
      <c r="VYX109" s="313"/>
      <c r="VYY109" s="313"/>
      <c r="VYZ109" s="313"/>
      <c r="VZA109" s="313"/>
      <c r="VZB109" s="313"/>
      <c r="VZC109" s="313"/>
      <c r="VZD109" s="313"/>
      <c r="VZE109" s="313"/>
      <c r="VZF109" s="313"/>
      <c r="VZG109" s="313"/>
      <c r="VZH109" s="313"/>
      <c r="VZI109" s="313"/>
      <c r="VZJ109" s="313"/>
      <c r="VZK109" s="313"/>
      <c r="VZL109" s="313"/>
      <c r="VZM109" s="313"/>
      <c r="VZN109" s="313"/>
      <c r="VZO109" s="313"/>
      <c r="VZP109" s="313"/>
      <c r="VZQ109" s="313"/>
      <c r="VZR109" s="313"/>
      <c r="VZS109" s="313"/>
      <c r="VZT109" s="313"/>
      <c r="VZU109" s="313"/>
      <c r="VZV109" s="313"/>
      <c r="VZW109" s="313"/>
      <c r="VZX109" s="313"/>
      <c r="VZY109" s="313"/>
      <c r="VZZ109" s="313"/>
      <c r="WAA109" s="313"/>
      <c r="WAB109" s="313"/>
      <c r="WAC109" s="313"/>
      <c r="WAD109" s="313"/>
      <c r="WAE109" s="313"/>
      <c r="WAF109" s="313"/>
      <c r="WAG109" s="313"/>
      <c r="WAH109" s="313"/>
      <c r="WAI109" s="313"/>
      <c r="WAJ109" s="313"/>
      <c r="WAK109" s="313"/>
      <c r="WAL109" s="313"/>
      <c r="WAM109" s="313"/>
      <c r="WAN109" s="313"/>
      <c r="WAO109" s="313"/>
      <c r="WAP109" s="313"/>
      <c r="WAQ109" s="313"/>
      <c r="WAR109" s="313"/>
      <c r="WAS109" s="313"/>
      <c r="WAT109" s="313"/>
      <c r="WAU109" s="313"/>
      <c r="WAV109" s="313"/>
      <c r="WAW109" s="313"/>
      <c r="WAX109" s="313"/>
      <c r="WAY109" s="313"/>
      <c r="WAZ109" s="313"/>
      <c r="WBA109" s="313"/>
      <c r="WBB109" s="313"/>
      <c r="WBC109" s="313"/>
      <c r="WBD109" s="313"/>
      <c r="WBE109" s="313"/>
      <c r="WBF109" s="313"/>
      <c r="WBG109" s="313"/>
      <c r="WBH109" s="313"/>
      <c r="WBI109" s="313"/>
      <c r="WBJ109" s="313"/>
      <c r="WBK109" s="313"/>
      <c r="WBL109" s="313"/>
      <c r="WBM109" s="313"/>
      <c r="WBN109" s="313"/>
      <c r="WBO109" s="313"/>
      <c r="WBP109" s="313"/>
      <c r="WBQ109" s="313"/>
      <c r="WBR109" s="313"/>
      <c r="WBS109" s="313"/>
      <c r="WBT109" s="313"/>
      <c r="WBU109" s="313"/>
      <c r="WBV109" s="313"/>
      <c r="WBW109" s="313"/>
      <c r="WBX109" s="313"/>
      <c r="WBY109" s="313"/>
      <c r="WBZ109" s="313"/>
      <c r="WCA109" s="313"/>
      <c r="WCB109" s="313"/>
      <c r="WCC109" s="313"/>
      <c r="WCD109" s="313"/>
      <c r="WCE109" s="313"/>
      <c r="WCF109" s="313"/>
      <c r="WCG109" s="313"/>
      <c r="WCH109" s="313"/>
      <c r="WCI109" s="313"/>
      <c r="WCJ109" s="313"/>
      <c r="WCK109" s="313"/>
      <c r="WCL109" s="313"/>
      <c r="WCM109" s="313"/>
      <c r="WCN109" s="313"/>
      <c r="WCO109" s="313"/>
      <c r="WCP109" s="313"/>
      <c r="WCQ109" s="313"/>
      <c r="WCR109" s="313"/>
      <c r="WCS109" s="313"/>
      <c r="WCT109" s="313"/>
      <c r="WCU109" s="313"/>
      <c r="WCV109" s="313"/>
      <c r="WCW109" s="313"/>
      <c r="WCX109" s="313"/>
      <c r="WCY109" s="313"/>
      <c r="WCZ109" s="313"/>
      <c r="WDA109" s="313"/>
      <c r="WDB109" s="313"/>
      <c r="WDC109" s="313"/>
      <c r="WDD109" s="313"/>
      <c r="WDE109" s="313"/>
      <c r="WDF109" s="313"/>
      <c r="WDG109" s="313"/>
      <c r="WDH109" s="313"/>
      <c r="WDI109" s="313"/>
      <c r="WDJ109" s="313"/>
      <c r="WDK109" s="313"/>
      <c r="WDL109" s="313"/>
      <c r="WDM109" s="313"/>
      <c r="WDN109" s="313"/>
      <c r="WDO109" s="313"/>
      <c r="WDP109" s="313"/>
      <c r="WDQ109" s="313"/>
      <c r="WDR109" s="313"/>
      <c r="WDS109" s="313"/>
      <c r="WDT109" s="313"/>
      <c r="WDU109" s="313"/>
      <c r="WDV109" s="313"/>
      <c r="WDW109" s="313"/>
      <c r="WDX109" s="313"/>
      <c r="WDY109" s="313"/>
      <c r="WDZ109" s="313"/>
      <c r="WEA109" s="313"/>
      <c r="WEB109" s="313"/>
      <c r="WEC109" s="313"/>
      <c r="WED109" s="313"/>
      <c r="WEE109" s="313"/>
      <c r="WEF109" s="313"/>
      <c r="WEG109" s="313"/>
      <c r="WEH109" s="313"/>
      <c r="WEI109" s="313"/>
      <c r="WEJ109" s="313"/>
      <c r="WEK109" s="313"/>
      <c r="WEL109" s="313"/>
      <c r="WEM109" s="313"/>
      <c r="WEN109" s="313"/>
      <c r="WEO109" s="313"/>
      <c r="WEP109" s="313"/>
      <c r="WEQ109" s="313"/>
      <c r="WER109" s="313"/>
      <c r="WES109" s="313"/>
      <c r="WET109" s="313"/>
      <c r="WEU109" s="313"/>
      <c r="WEV109" s="313"/>
      <c r="WEW109" s="313"/>
      <c r="WEX109" s="313"/>
      <c r="WEY109" s="313"/>
      <c r="WEZ109" s="313"/>
      <c r="WFA109" s="313"/>
      <c r="WFB109" s="313"/>
      <c r="WFC109" s="313"/>
      <c r="WFD109" s="313"/>
      <c r="WFE109" s="313"/>
      <c r="WFF109" s="313"/>
      <c r="WFG109" s="313"/>
      <c r="WFH109" s="313"/>
      <c r="WFI109" s="313"/>
      <c r="WFJ109" s="313"/>
      <c r="WFK109" s="313"/>
      <c r="WFL109" s="313"/>
      <c r="WFM109" s="313"/>
      <c r="WFN109" s="313"/>
      <c r="WFO109" s="313"/>
      <c r="WFP109" s="313"/>
      <c r="WFQ109" s="313"/>
      <c r="WFR109" s="313"/>
      <c r="WFS109" s="313"/>
      <c r="WFT109" s="313"/>
      <c r="WFU109" s="313"/>
      <c r="WFV109" s="313"/>
      <c r="WFW109" s="313"/>
      <c r="WFX109" s="313"/>
      <c r="WFY109" s="313"/>
      <c r="WFZ109" s="313"/>
      <c r="WGA109" s="313"/>
      <c r="WGB109" s="313"/>
      <c r="WGC109" s="313"/>
      <c r="WGD109" s="313"/>
      <c r="WGE109" s="313"/>
      <c r="WGF109" s="313"/>
      <c r="WGG109" s="313"/>
      <c r="WGH109" s="313"/>
      <c r="WGI109" s="313"/>
      <c r="WGJ109" s="313"/>
      <c r="WGK109" s="313"/>
      <c r="WGL109" s="313"/>
      <c r="WGM109" s="313"/>
      <c r="WGN109" s="313"/>
      <c r="WGO109" s="313"/>
      <c r="WGP109" s="313"/>
      <c r="WGQ109" s="313"/>
      <c r="WGR109" s="313"/>
      <c r="WGS109" s="313"/>
      <c r="WGT109" s="313"/>
      <c r="WGU109" s="313"/>
      <c r="WGV109" s="313"/>
      <c r="WGW109" s="313"/>
      <c r="WGX109" s="313"/>
      <c r="WGY109" s="313"/>
      <c r="WGZ109" s="313"/>
      <c r="WHA109" s="313"/>
      <c r="WHB109" s="313"/>
      <c r="WHC109" s="313"/>
      <c r="WHD109" s="313"/>
      <c r="WHE109" s="313"/>
      <c r="WHF109" s="313"/>
      <c r="WHG109" s="313"/>
      <c r="WHH109" s="313"/>
      <c r="WHI109" s="313"/>
      <c r="WHJ109" s="313"/>
      <c r="WHK109" s="313"/>
      <c r="WHL109" s="313"/>
      <c r="WHM109" s="313"/>
      <c r="WHN109" s="313"/>
      <c r="WHO109" s="313"/>
      <c r="WHP109" s="313"/>
      <c r="WHQ109" s="313"/>
      <c r="WHR109" s="313"/>
      <c r="WHS109" s="313"/>
      <c r="WHT109" s="313"/>
      <c r="WHU109" s="313"/>
      <c r="WHV109" s="313"/>
      <c r="WHW109" s="313"/>
      <c r="WHX109" s="313"/>
      <c r="WHY109" s="313"/>
      <c r="WHZ109" s="313"/>
      <c r="WIA109" s="313"/>
      <c r="WIB109" s="313"/>
      <c r="WIC109" s="313"/>
      <c r="WID109" s="313"/>
      <c r="WIE109" s="313"/>
      <c r="WIF109" s="313"/>
      <c r="WIG109" s="313"/>
      <c r="WIH109" s="313"/>
      <c r="WII109" s="313"/>
      <c r="WIJ109" s="313"/>
      <c r="WIK109" s="313"/>
      <c r="WIL109" s="313"/>
      <c r="WIM109" s="313"/>
      <c r="WIN109" s="313"/>
      <c r="WIO109" s="313"/>
      <c r="WIP109" s="313"/>
      <c r="WIQ109" s="313"/>
      <c r="WIR109" s="313"/>
      <c r="WIS109" s="313"/>
      <c r="WIT109" s="313"/>
      <c r="WIU109" s="313"/>
      <c r="WIV109" s="313"/>
      <c r="WIW109" s="313"/>
      <c r="WIX109" s="313"/>
      <c r="WIY109" s="313"/>
      <c r="WIZ109" s="313"/>
      <c r="WJA109" s="313"/>
      <c r="WJB109" s="313"/>
      <c r="WJC109" s="313"/>
      <c r="WJD109" s="313"/>
      <c r="WJE109" s="313"/>
      <c r="WJF109" s="313"/>
      <c r="WJG109" s="313"/>
      <c r="WJH109" s="313"/>
      <c r="WJI109" s="313"/>
      <c r="WJJ109" s="313"/>
      <c r="WJK109" s="313"/>
      <c r="WJL109" s="313"/>
      <c r="WJM109" s="313"/>
      <c r="WJN109" s="313"/>
      <c r="WJO109" s="313"/>
      <c r="WJP109" s="313"/>
      <c r="WJQ109" s="313"/>
      <c r="WJR109" s="313"/>
      <c r="WJS109" s="313"/>
      <c r="WJT109" s="313"/>
      <c r="WJU109" s="313"/>
      <c r="WJV109" s="313"/>
      <c r="WJW109" s="313"/>
      <c r="WJX109" s="313"/>
      <c r="WJY109" s="313"/>
      <c r="WJZ109" s="313"/>
      <c r="WKA109" s="313"/>
      <c r="WKB109" s="313"/>
      <c r="WKC109" s="313"/>
      <c r="WKD109" s="313"/>
      <c r="WKE109" s="313"/>
      <c r="WKF109" s="313"/>
      <c r="WKG109" s="313"/>
      <c r="WKH109" s="313"/>
      <c r="WKI109" s="313"/>
      <c r="WKJ109" s="313"/>
      <c r="WKK109" s="313"/>
      <c r="WKL109" s="313"/>
      <c r="WKM109" s="313"/>
      <c r="WKN109" s="313"/>
      <c r="WKO109" s="313"/>
      <c r="WKP109" s="313"/>
      <c r="WKQ109" s="313"/>
      <c r="WKR109" s="313"/>
      <c r="WKS109" s="313"/>
      <c r="WKT109" s="313"/>
      <c r="WKU109" s="313"/>
      <c r="WKV109" s="313"/>
      <c r="WKW109" s="313"/>
      <c r="WKX109" s="313"/>
      <c r="WKY109" s="313"/>
      <c r="WKZ109" s="313"/>
      <c r="WLA109" s="313"/>
      <c r="WLB109" s="313"/>
      <c r="WLC109" s="313"/>
      <c r="WLD109" s="313"/>
      <c r="WLE109" s="313"/>
      <c r="WLF109" s="313"/>
      <c r="WLG109" s="313"/>
      <c r="WLH109" s="313"/>
      <c r="WLI109" s="313"/>
      <c r="WLJ109" s="313"/>
      <c r="WLK109" s="313"/>
      <c r="WLL109" s="313"/>
      <c r="WLM109" s="313"/>
      <c r="WLN109" s="313"/>
      <c r="WLO109" s="313"/>
      <c r="WLP109" s="313"/>
      <c r="WLQ109" s="313"/>
      <c r="WLR109" s="313"/>
      <c r="WLS109" s="313"/>
      <c r="WLT109" s="313"/>
      <c r="WLU109" s="313"/>
      <c r="WLV109" s="313"/>
      <c r="WLW109" s="313"/>
      <c r="WLX109" s="313"/>
      <c r="WLY109" s="313"/>
      <c r="WLZ109" s="313"/>
      <c r="WMA109" s="313"/>
      <c r="WMB109" s="313"/>
      <c r="WMC109" s="313"/>
      <c r="WMD109" s="313"/>
      <c r="WME109" s="313"/>
      <c r="WMF109" s="313"/>
      <c r="WMG109" s="313"/>
      <c r="WMH109" s="313"/>
      <c r="WMI109" s="313"/>
      <c r="WMJ109" s="313"/>
      <c r="WMK109" s="313"/>
      <c r="WML109" s="313"/>
      <c r="WMM109" s="313"/>
      <c r="WMN109" s="313"/>
      <c r="WMO109" s="313"/>
      <c r="WMP109" s="313"/>
      <c r="WMQ109" s="313"/>
      <c r="WMR109" s="313"/>
      <c r="WMS109" s="313"/>
      <c r="WMT109" s="313"/>
      <c r="WMU109" s="313"/>
      <c r="WMV109" s="313"/>
      <c r="WMW109" s="313"/>
      <c r="WMX109" s="313"/>
      <c r="WMY109" s="313"/>
      <c r="WMZ109" s="313"/>
      <c r="WNA109" s="313"/>
      <c r="WNB109" s="313"/>
      <c r="WNC109" s="313"/>
      <c r="WND109" s="313"/>
      <c r="WNE109" s="313"/>
      <c r="WNF109" s="313"/>
      <c r="WNG109" s="313"/>
      <c r="WNH109" s="313"/>
      <c r="WNI109" s="313"/>
      <c r="WNJ109" s="313"/>
      <c r="WNK109" s="313"/>
      <c r="WNL109" s="313"/>
      <c r="WNM109" s="313"/>
      <c r="WNN109" s="313"/>
      <c r="WNO109" s="313"/>
      <c r="WNP109" s="313"/>
      <c r="WNQ109" s="313"/>
      <c r="WNR109" s="313"/>
      <c r="WNS109" s="313"/>
      <c r="WNT109" s="313"/>
      <c r="WNU109" s="313"/>
      <c r="WNV109" s="313"/>
      <c r="WNW109" s="313"/>
      <c r="WNX109" s="313"/>
      <c r="WNY109" s="313"/>
      <c r="WNZ109" s="313"/>
      <c r="WOA109" s="313"/>
      <c r="WOB109" s="313"/>
      <c r="WOC109" s="313"/>
      <c r="WOD109" s="313"/>
      <c r="WOE109" s="313"/>
      <c r="WOF109" s="313"/>
      <c r="WOG109" s="313"/>
      <c r="WOH109" s="313"/>
      <c r="WOI109" s="313"/>
      <c r="WOJ109" s="313"/>
      <c r="WOK109" s="313"/>
      <c r="WOL109" s="313"/>
      <c r="WOM109" s="313"/>
      <c r="WON109" s="313"/>
      <c r="WOO109" s="313"/>
      <c r="WOP109" s="313"/>
      <c r="WOQ109" s="313"/>
      <c r="WOR109" s="313"/>
      <c r="WOS109" s="313"/>
      <c r="WOT109" s="313"/>
      <c r="WOU109" s="313"/>
      <c r="WOV109" s="313"/>
      <c r="WOW109" s="313"/>
      <c r="WOX109" s="313"/>
      <c r="WOY109" s="313"/>
      <c r="WOZ109" s="313"/>
      <c r="WPA109" s="313"/>
      <c r="WPB109" s="313"/>
      <c r="WPC109" s="313"/>
      <c r="WPD109" s="313"/>
      <c r="WPE109" s="313"/>
      <c r="WPF109" s="313"/>
      <c r="WPG109" s="313"/>
      <c r="WPH109" s="313"/>
      <c r="WPI109" s="313"/>
      <c r="WPJ109" s="313"/>
      <c r="WPK109" s="313"/>
      <c r="WPL109" s="313"/>
      <c r="WPM109" s="313"/>
      <c r="WPN109" s="313"/>
      <c r="WPO109" s="313"/>
      <c r="WPP109" s="313"/>
      <c r="WPQ109" s="313"/>
      <c r="WPR109" s="313"/>
      <c r="WPS109" s="313"/>
      <c r="WPT109" s="313"/>
      <c r="WPU109" s="313"/>
      <c r="WPV109" s="313"/>
      <c r="WPW109" s="313"/>
      <c r="WPX109" s="313"/>
      <c r="WPY109" s="313"/>
      <c r="WPZ109" s="313"/>
      <c r="WQA109" s="313"/>
      <c r="WQB109" s="313"/>
      <c r="WQC109" s="313"/>
      <c r="WQD109" s="313"/>
      <c r="WQE109" s="313"/>
      <c r="WQF109" s="313"/>
      <c r="WQG109" s="313"/>
      <c r="WQH109" s="313"/>
      <c r="WQI109" s="313"/>
      <c r="WQJ109" s="313"/>
      <c r="WQK109" s="313"/>
      <c r="WQL109" s="313"/>
      <c r="WQM109" s="313"/>
      <c r="WQN109" s="313"/>
      <c r="WQO109" s="313"/>
      <c r="WQP109" s="313"/>
      <c r="WQQ109" s="313"/>
      <c r="WQR109" s="313"/>
      <c r="WQS109" s="313"/>
      <c r="WQT109" s="313"/>
      <c r="WQU109" s="313"/>
      <c r="WQV109" s="313"/>
      <c r="WQW109" s="313"/>
      <c r="WQX109" s="313"/>
      <c r="WQY109" s="313"/>
      <c r="WQZ109" s="313"/>
      <c r="WRA109" s="313"/>
      <c r="WRB109" s="313"/>
      <c r="WRC109" s="313"/>
      <c r="WRD109" s="313"/>
      <c r="WRE109" s="313"/>
      <c r="WRF109" s="313"/>
      <c r="WRG109" s="313"/>
      <c r="WRH109" s="313"/>
      <c r="WRI109" s="313"/>
      <c r="WRJ109" s="313"/>
      <c r="WRK109" s="313"/>
      <c r="WRL109" s="313"/>
      <c r="WRM109" s="313"/>
      <c r="WRN109" s="313"/>
      <c r="WRO109" s="313"/>
      <c r="WRP109" s="313"/>
      <c r="WRQ109" s="313"/>
      <c r="WRR109" s="313"/>
      <c r="WRS109" s="313"/>
      <c r="WRT109" s="313"/>
      <c r="WRU109" s="313"/>
      <c r="WRV109" s="313"/>
      <c r="WRW109" s="313"/>
      <c r="WRX109" s="313"/>
      <c r="WRY109" s="313"/>
      <c r="WRZ109" s="313"/>
      <c r="WSA109" s="313"/>
      <c r="WSB109" s="313"/>
      <c r="WSC109" s="313"/>
      <c r="WSD109" s="313"/>
      <c r="WSE109" s="313"/>
      <c r="WSF109" s="313"/>
      <c r="WSG109" s="313"/>
      <c r="WSH109" s="313"/>
      <c r="WSI109" s="313"/>
      <c r="WSJ109" s="313"/>
      <c r="WSK109" s="313"/>
      <c r="WSL109" s="313"/>
      <c r="WSM109" s="313"/>
      <c r="WSN109" s="313"/>
      <c r="WSO109" s="313"/>
      <c r="WSP109" s="313"/>
      <c r="WSQ109" s="313"/>
      <c r="WSR109" s="313"/>
      <c r="WSS109" s="313"/>
      <c r="WST109" s="313"/>
      <c r="WSU109" s="313"/>
      <c r="WSV109" s="313"/>
      <c r="WSW109" s="313"/>
      <c r="WSX109" s="313"/>
      <c r="WSY109" s="313"/>
      <c r="WSZ109" s="313"/>
      <c r="WTA109" s="313"/>
      <c r="WTB109" s="313"/>
      <c r="WTC109" s="313"/>
      <c r="WTD109" s="313"/>
      <c r="WTE109" s="313"/>
      <c r="WTF109" s="313"/>
      <c r="WTG109" s="313"/>
      <c r="WTH109" s="313"/>
      <c r="WTI109" s="313"/>
      <c r="WTJ109" s="313"/>
      <c r="WTK109" s="313"/>
      <c r="WTL109" s="313"/>
      <c r="WTM109" s="313"/>
      <c r="WTN109" s="313"/>
      <c r="WTO109" s="313"/>
      <c r="WTP109" s="313"/>
      <c r="WTQ109" s="313"/>
      <c r="WTR109" s="313"/>
      <c r="WTS109" s="313"/>
      <c r="WTT109" s="313"/>
      <c r="WTU109" s="313"/>
      <c r="WTV109" s="313"/>
      <c r="WTW109" s="313"/>
      <c r="WTX109" s="313"/>
      <c r="WTY109" s="313"/>
      <c r="WTZ109" s="313"/>
      <c r="WUA109" s="313"/>
      <c r="WUB109" s="313"/>
      <c r="WUC109" s="313"/>
      <c r="WUD109" s="313"/>
      <c r="WUE109" s="313"/>
      <c r="WUF109" s="313"/>
      <c r="WUG109" s="313"/>
      <c r="WUH109" s="313"/>
      <c r="WUI109" s="313"/>
      <c r="WUJ109" s="313"/>
      <c r="WUK109" s="313"/>
      <c r="WUL109" s="313"/>
      <c r="WUM109" s="313"/>
      <c r="WUN109" s="313"/>
      <c r="WUO109" s="313"/>
      <c r="WUP109" s="313"/>
      <c r="WUQ109" s="313"/>
      <c r="WUR109" s="313"/>
      <c r="WUS109" s="313"/>
      <c r="WUT109" s="313"/>
      <c r="WUU109" s="313"/>
      <c r="WUV109" s="313"/>
      <c r="WUW109" s="313"/>
      <c r="WUX109" s="313"/>
      <c r="WUY109" s="313"/>
      <c r="WUZ109" s="313"/>
      <c r="WVA109" s="313"/>
      <c r="WVB109" s="313"/>
      <c r="WVC109" s="313"/>
      <c r="WVD109" s="313"/>
      <c r="WVE109" s="313"/>
      <c r="WVF109" s="313"/>
      <c r="WVG109" s="313"/>
      <c r="WVH109" s="313"/>
      <c r="WVI109" s="313"/>
      <c r="WVJ109" s="313"/>
      <c r="WVK109" s="313"/>
      <c r="WVL109" s="313"/>
      <c r="WVM109" s="313"/>
      <c r="WVN109" s="313"/>
      <c r="WVO109" s="313"/>
      <c r="WVP109" s="313"/>
      <c r="WVQ109" s="313"/>
      <c r="WVR109" s="313"/>
      <c r="WVS109" s="313"/>
      <c r="WVT109" s="313"/>
      <c r="WVU109" s="313"/>
      <c r="WVV109" s="313"/>
      <c r="WVW109" s="313"/>
      <c r="WVX109" s="313"/>
      <c r="WVY109" s="313"/>
      <c r="WVZ109" s="313"/>
      <c r="WWA109" s="313"/>
      <c r="WWB109" s="313"/>
      <c r="WWC109" s="313"/>
      <c r="WWD109" s="313"/>
      <c r="WWE109" s="313"/>
      <c r="WWF109" s="313"/>
      <c r="WWG109" s="313"/>
      <c r="WWH109" s="313"/>
      <c r="WWI109" s="313"/>
      <c r="WWJ109" s="313"/>
      <c r="WWK109" s="313"/>
      <c r="WWL109" s="313"/>
      <c r="WWM109" s="313"/>
      <c r="WWN109" s="313"/>
      <c r="WWO109" s="313"/>
      <c r="WWP109" s="313"/>
      <c r="WWQ109" s="313"/>
      <c r="WWR109" s="313"/>
      <c r="WWS109" s="313"/>
      <c r="WWT109" s="313"/>
      <c r="WWU109" s="313"/>
      <c r="WWV109" s="313"/>
      <c r="WWW109" s="313"/>
      <c r="WWX109" s="313"/>
      <c r="WWY109" s="313"/>
      <c r="WWZ109" s="313"/>
      <c r="WXA109" s="313"/>
      <c r="WXB109" s="313"/>
      <c r="WXC109" s="313"/>
      <c r="WXD109" s="313"/>
      <c r="WXE109" s="313"/>
      <c r="WXF109" s="313"/>
      <c r="WXG109" s="313"/>
      <c r="WXH109" s="313"/>
      <c r="WXI109" s="313"/>
      <c r="WXJ109" s="313"/>
      <c r="WXK109" s="313"/>
      <c r="WXL109" s="313"/>
      <c r="WXM109" s="313"/>
      <c r="WXN109" s="313"/>
      <c r="WXO109" s="313"/>
      <c r="WXP109" s="313"/>
      <c r="WXQ109" s="313"/>
      <c r="WXR109" s="313"/>
      <c r="WXS109" s="313"/>
      <c r="WXT109" s="313"/>
      <c r="WXU109" s="313"/>
      <c r="WXV109" s="313"/>
      <c r="WXW109" s="313"/>
      <c r="WXX109" s="313"/>
      <c r="WXY109" s="313"/>
      <c r="WXZ109" s="313"/>
      <c r="WYA109" s="313"/>
      <c r="WYB109" s="313"/>
      <c r="WYC109" s="313"/>
      <c r="WYD109" s="313"/>
      <c r="WYE109" s="313"/>
      <c r="WYF109" s="313"/>
      <c r="WYG109" s="313"/>
      <c r="WYH109" s="313"/>
      <c r="WYI109" s="313"/>
      <c r="WYJ109" s="313"/>
      <c r="WYK109" s="313"/>
      <c r="WYL109" s="313"/>
      <c r="WYM109" s="313"/>
      <c r="WYN109" s="313"/>
      <c r="WYO109" s="313"/>
      <c r="WYP109" s="313"/>
      <c r="WYQ109" s="313"/>
      <c r="WYR109" s="313"/>
      <c r="WYS109" s="313"/>
      <c r="WYT109" s="313"/>
      <c r="WYU109" s="313"/>
      <c r="WYV109" s="313"/>
      <c r="WYW109" s="313"/>
      <c r="WYX109" s="313"/>
      <c r="WYY109" s="313"/>
      <c r="WYZ109" s="313"/>
      <c r="WZA109" s="313"/>
      <c r="WZB109" s="313"/>
      <c r="WZC109" s="313"/>
      <c r="WZD109" s="313"/>
      <c r="WZE109" s="313"/>
      <c r="WZF109" s="313"/>
      <c r="WZG109" s="313"/>
      <c r="WZH109" s="313"/>
      <c r="WZI109" s="313"/>
      <c r="WZJ109" s="313"/>
      <c r="WZK109" s="313"/>
      <c r="WZL109" s="313"/>
      <c r="WZM109" s="313"/>
      <c r="WZN109" s="313"/>
      <c r="WZO109" s="313"/>
      <c r="WZP109" s="313"/>
      <c r="WZQ109" s="313"/>
      <c r="WZR109" s="313"/>
      <c r="WZS109" s="313"/>
      <c r="WZT109" s="313"/>
      <c r="WZU109" s="313"/>
      <c r="WZV109" s="313"/>
      <c r="WZW109" s="313"/>
      <c r="WZX109" s="313"/>
      <c r="WZY109" s="313"/>
      <c r="WZZ109" s="313"/>
      <c r="XAA109" s="313"/>
      <c r="XAB109" s="313"/>
      <c r="XAC109" s="313"/>
      <c r="XAD109" s="313"/>
      <c r="XAE109" s="313"/>
      <c r="XAF109" s="313"/>
      <c r="XAG109" s="313"/>
      <c r="XAH109" s="313"/>
      <c r="XAI109" s="313"/>
      <c r="XAJ109" s="313"/>
      <c r="XAK109" s="313"/>
      <c r="XAL109" s="313"/>
      <c r="XAM109" s="313"/>
      <c r="XAN109" s="313"/>
      <c r="XAO109" s="313"/>
      <c r="XAP109" s="313"/>
      <c r="XAQ109" s="313"/>
      <c r="XAR109" s="313"/>
      <c r="XAS109" s="313"/>
      <c r="XAT109" s="313"/>
      <c r="XAU109" s="313"/>
      <c r="XAV109" s="313"/>
      <c r="XAW109" s="313"/>
      <c r="XAX109" s="313"/>
      <c r="XAY109" s="313"/>
      <c r="XAZ109" s="313"/>
      <c r="XBA109" s="313"/>
      <c r="XBB109" s="313"/>
      <c r="XBC109" s="313"/>
      <c r="XBD109" s="313"/>
      <c r="XBE109" s="313"/>
      <c r="XBF109" s="313"/>
      <c r="XBG109" s="313"/>
      <c r="XBH109" s="313"/>
      <c r="XBI109" s="313"/>
      <c r="XBJ109" s="313"/>
      <c r="XBK109" s="313"/>
      <c r="XBL109" s="313"/>
      <c r="XBM109" s="313"/>
      <c r="XBN109" s="313"/>
      <c r="XBO109" s="313"/>
      <c r="XBP109" s="313"/>
      <c r="XBQ109" s="313"/>
      <c r="XBR109" s="313"/>
      <c r="XBS109" s="313"/>
      <c r="XBT109" s="313"/>
      <c r="XBU109" s="313"/>
      <c r="XBV109" s="313"/>
      <c r="XBW109" s="313"/>
      <c r="XBX109" s="313"/>
      <c r="XBY109" s="313"/>
      <c r="XBZ109" s="313"/>
      <c r="XCA109" s="313"/>
      <c r="XCB109" s="313"/>
      <c r="XCC109" s="313"/>
      <c r="XCD109" s="313"/>
      <c r="XCE109" s="313"/>
      <c r="XCF109" s="313"/>
      <c r="XCG109" s="313"/>
      <c r="XCH109" s="313"/>
      <c r="XCI109" s="313"/>
      <c r="XCJ109" s="313"/>
      <c r="XCK109" s="313"/>
      <c r="XCL109" s="313"/>
      <c r="XCM109" s="313"/>
      <c r="XCN109" s="313"/>
      <c r="XCO109" s="313"/>
      <c r="XCP109" s="313"/>
      <c r="XCQ109" s="313"/>
      <c r="XCR109" s="313"/>
      <c r="XCS109" s="313"/>
      <c r="XCT109" s="313"/>
      <c r="XCU109" s="313"/>
      <c r="XCV109" s="313"/>
      <c r="XCW109" s="313"/>
      <c r="XCX109" s="313"/>
      <c r="XCY109" s="313"/>
      <c r="XCZ109" s="313"/>
      <c r="XDA109" s="313"/>
      <c r="XDB109" s="313"/>
      <c r="XDC109" s="313"/>
      <c r="XDD109" s="313"/>
      <c r="XDE109" s="313"/>
      <c r="XDF109" s="313"/>
      <c r="XDG109" s="313"/>
      <c r="XDH109" s="313"/>
      <c r="XDI109" s="313"/>
      <c r="XDJ109" s="313"/>
      <c r="XDK109" s="313"/>
      <c r="XDL109" s="313"/>
      <c r="XDM109" s="313"/>
      <c r="XDN109" s="313"/>
      <c r="XDO109" s="313"/>
      <c r="XDP109" s="313"/>
      <c r="XDQ109" s="313"/>
      <c r="XDR109" s="313"/>
      <c r="XDS109" s="313"/>
      <c r="XDT109" s="313"/>
      <c r="XDU109" s="313"/>
      <c r="XDV109" s="313"/>
      <c r="XDW109" s="313"/>
      <c r="XDX109" s="313"/>
      <c r="XDY109" s="313"/>
      <c r="XDZ109" s="313"/>
      <c r="XEA109" s="313"/>
      <c r="XEB109" s="313"/>
      <c r="XEC109" s="313"/>
      <c r="XED109" s="313"/>
      <c r="XEE109" s="313"/>
      <c r="XEF109" s="313"/>
      <c r="XEG109" s="313"/>
      <c r="XEH109" s="313"/>
      <c r="XEI109" s="313"/>
      <c r="XEJ109" s="313"/>
      <c r="XEK109" s="313"/>
      <c r="XEL109" s="313"/>
      <c r="XEM109" s="313"/>
      <c r="XEN109" s="313"/>
      <c r="XEO109" s="313"/>
      <c r="XEP109" s="313"/>
      <c r="XEQ109" s="313"/>
      <c r="XER109" s="313"/>
      <c r="XES109" s="313"/>
      <c r="XET109" s="313"/>
      <c r="XEU109" s="313"/>
      <c r="XEV109" s="313"/>
      <c r="XEW109" s="313"/>
      <c r="XEX109" s="313"/>
      <c r="XEY109" s="313"/>
      <c r="XEZ109" s="313"/>
      <c r="XFA109" s="313"/>
      <c r="XFB109" s="313"/>
      <c r="XFC109" s="313"/>
      <c r="XFD109" s="313"/>
    </row>
    <row r="110" spans="1:16384" ht="15.75" customHeight="1">
      <c r="A110" s="313"/>
      <c r="B110" s="313" t="s">
        <v>10180</v>
      </c>
      <c r="C110" s="314" t="s">
        <v>10199</v>
      </c>
      <c r="D110" s="313"/>
      <c r="E110" s="313"/>
      <c r="F110" s="313"/>
      <c r="G110" s="313"/>
      <c r="H110" s="313"/>
      <c r="I110" s="313"/>
      <c r="J110" s="313"/>
      <c r="K110" s="313"/>
      <c r="L110" s="313"/>
      <c r="M110" s="313"/>
      <c r="N110" s="313"/>
      <c r="O110" s="313"/>
      <c r="P110" s="313"/>
      <c r="Q110" s="313"/>
      <c r="R110" s="313"/>
      <c r="S110" s="313"/>
      <c r="T110" s="313"/>
      <c r="U110" s="313"/>
      <c r="V110" s="313"/>
      <c r="W110" s="313"/>
      <c r="X110" s="313"/>
      <c r="Y110" s="313"/>
      <c r="Z110" s="313"/>
      <c r="AA110" s="313"/>
      <c r="AB110" s="313"/>
      <c r="AC110" s="313"/>
      <c r="AD110" s="313"/>
      <c r="AE110" s="313"/>
      <c r="AF110" s="313"/>
      <c r="AG110" s="313"/>
      <c r="AH110" s="313"/>
      <c r="AI110" s="313"/>
      <c r="AJ110" s="313"/>
      <c r="AK110" s="313"/>
      <c r="AL110" s="313"/>
      <c r="AM110" s="313"/>
      <c r="AN110" s="313"/>
      <c r="AO110" s="313"/>
      <c r="AP110" s="313"/>
      <c r="AQ110" s="313"/>
      <c r="AR110" s="313"/>
      <c r="AS110" s="313"/>
      <c r="AT110" s="313"/>
      <c r="AU110" s="313"/>
      <c r="AV110" s="313"/>
      <c r="AW110" s="313"/>
      <c r="AX110" s="313"/>
      <c r="AY110" s="313"/>
      <c r="AZ110" s="313"/>
      <c r="BA110" s="313"/>
      <c r="BB110" s="313"/>
      <c r="BC110" s="313"/>
      <c r="BD110" s="313"/>
      <c r="BE110" s="313"/>
      <c r="BF110" s="313"/>
      <c r="BG110" s="313"/>
      <c r="BH110" s="313"/>
      <c r="BI110" s="313"/>
      <c r="BJ110" s="313"/>
      <c r="BK110" s="313"/>
      <c r="BL110" s="313"/>
      <c r="BM110" s="313"/>
      <c r="BN110" s="313"/>
      <c r="BO110" s="313"/>
      <c r="BP110" s="313"/>
      <c r="BQ110" s="313"/>
      <c r="BR110" s="313"/>
      <c r="BS110" s="313"/>
      <c r="BT110" s="313"/>
      <c r="BU110" s="313"/>
      <c r="BV110" s="313"/>
      <c r="BW110" s="313"/>
      <c r="BX110" s="313"/>
      <c r="BY110" s="313"/>
      <c r="BZ110" s="313"/>
      <c r="CA110" s="313"/>
      <c r="CB110" s="313"/>
      <c r="CC110" s="313"/>
      <c r="CD110" s="313"/>
      <c r="CE110" s="313"/>
      <c r="CF110" s="313"/>
      <c r="CG110" s="313"/>
      <c r="CH110" s="313"/>
      <c r="CI110" s="313"/>
      <c r="CJ110" s="313"/>
      <c r="CK110" s="313"/>
      <c r="CL110" s="313"/>
      <c r="CM110" s="313"/>
      <c r="CN110" s="313"/>
      <c r="CO110" s="313"/>
      <c r="CP110" s="313"/>
      <c r="CQ110" s="313"/>
      <c r="CR110" s="313"/>
      <c r="CS110" s="313"/>
      <c r="CT110" s="313"/>
      <c r="CU110" s="313"/>
      <c r="CV110" s="313"/>
      <c r="CW110" s="313"/>
      <c r="CX110" s="313"/>
      <c r="CY110" s="313"/>
      <c r="CZ110" s="313"/>
      <c r="DA110" s="313"/>
      <c r="DB110" s="313"/>
      <c r="DC110" s="313"/>
      <c r="DD110" s="313"/>
      <c r="DE110" s="313"/>
      <c r="DF110" s="313"/>
      <c r="DG110" s="313"/>
      <c r="DH110" s="313"/>
      <c r="DI110" s="313"/>
      <c r="DJ110" s="313"/>
      <c r="DK110" s="313"/>
      <c r="DL110" s="313"/>
      <c r="DM110" s="313"/>
      <c r="DN110" s="313"/>
      <c r="DO110" s="313"/>
      <c r="DP110" s="313"/>
      <c r="DQ110" s="313"/>
      <c r="DR110" s="313"/>
      <c r="DS110" s="313"/>
      <c r="DT110" s="313"/>
      <c r="DU110" s="313"/>
      <c r="DV110" s="313"/>
      <c r="DW110" s="313"/>
      <c r="DX110" s="313"/>
      <c r="DY110" s="313"/>
      <c r="DZ110" s="313"/>
      <c r="EA110" s="313"/>
      <c r="EB110" s="313"/>
      <c r="EC110" s="313"/>
      <c r="ED110" s="313"/>
      <c r="EE110" s="313"/>
      <c r="EF110" s="313"/>
      <c r="EG110" s="313"/>
      <c r="EH110" s="313"/>
      <c r="EI110" s="313"/>
      <c r="EJ110" s="313"/>
      <c r="EK110" s="313"/>
      <c r="EL110" s="313"/>
      <c r="EM110" s="313"/>
      <c r="EN110" s="313"/>
      <c r="EO110" s="313"/>
      <c r="EP110" s="313"/>
      <c r="EQ110" s="313"/>
      <c r="ER110" s="313"/>
      <c r="ES110" s="313"/>
      <c r="ET110" s="313"/>
      <c r="EU110" s="313"/>
      <c r="EV110" s="313"/>
      <c r="EW110" s="313"/>
      <c r="EX110" s="313"/>
      <c r="EY110" s="313"/>
      <c r="EZ110" s="313"/>
      <c r="FA110" s="313"/>
      <c r="FB110" s="313"/>
      <c r="FC110" s="313"/>
      <c r="FD110" s="313"/>
      <c r="FE110" s="313"/>
      <c r="FF110" s="313"/>
      <c r="FG110" s="313"/>
      <c r="FH110" s="313"/>
      <c r="FI110" s="313"/>
      <c r="FJ110" s="313"/>
      <c r="FK110" s="313"/>
      <c r="FL110" s="313"/>
      <c r="FM110" s="313"/>
      <c r="FN110" s="313"/>
      <c r="FO110" s="313"/>
      <c r="FP110" s="313"/>
      <c r="FQ110" s="313"/>
      <c r="FR110" s="313"/>
      <c r="FS110" s="313"/>
      <c r="FT110" s="313"/>
      <c r="FU110" s="313"/>
      <c r="FV110" s="313"/>
      <c r="FW110" s="313"/>
      <c r="FX110" s="313"/>
      <c r="FY110" s="313"/>
      <c r="FZ110" s="313"/>
      <c r="GA110" s="313"/>
      <c r="GB110" s="313"/>
      <c r="GC110" s="313"/>
      <c r="GD110" s="313"/>
      <c r="GE110" s="313"/>
      <c r="GF110" s="313"/>
      <c r="GG110" s="313"/>
      <c r="GH110" s="313"/>
      <c r="GI110" s="313"/>
      <c r="GJ110" s="313"/>
      <c r="GK110" s="313"/>
      <c r="GL110" s="313"/>
      <c r="GM110" s="313"/>
      <c r="GN110" s="313"/>
      <c r="GO110" s="313"/>
      <c r="GP110" s="313"/>
      <c r="GQ110" s="313"/>
      <c r="GR110" s="313"/>
      <c r="GS110" s="313"/>
      <c r="GT110" s="313"/>
      <c r="GU110" s="313"/>
      <c r="GV110" s="313"/>
      <c r="GW110" s="313"/>
      <c r="GX110" s="313"/>
      <c r="GY110" s="313"/>
      <c r="GZ110" s="313"/>
      <c r="HA110" s="313"/>
      <c r="HB110" s="313"/>
      <c r="HC110" s="313"/>
      <c r="HD110" s="313"/>
      <c r="HE110" s="313"/>
      <c r="HF110" s="313"/>
      <c r="HG110" s="313"/>
      <c r="HH110" s="313"/>
      <c r="HI110" s="313"/>
      <c r="HJ110" s="313"/>
      <c r="HK110" s="313"/>
      <c r="HL110" s="313"/>
      <c r="HM110" s="313"/>
      <c r="HN110" s="313"/>
      <c r="HO110" s="313"/>
      <c r="HP110" s="313"/>
      <c r="HQ110" s="313"/>
      <c r="HR110" s="313"/>
      <c r="HS110" s="313"/>
      <c r="HT110" s="313"/>
      <c r="HU110" s="313"/>
      <c r="HV110" s="313"/>
      <c r="HW110" s="313"/>
      <c r="HX110" s="313"/>
      <c r="HY110" s="313"/>
      <c r="HZ110" s="313"/>
      <c r="IA110" s="313"/>
      <c r="IB110" s="313"/>
      <c r="IC110" s="313"/>
      <c r="ID110" s="313"/>
      <c r="IE110" s="313"/>
      <c r="IF110" s="313"/>
      <c r="IG110" s="313"/>
      <c r="IH110" s="313"/>
      <c r="II110" s="313"/>
      <c r="IJ110" s="313"/>
      <c r="IK110" s="313"/>
      <c r="IL110" s="313"/>
      <c r="IM110" s="313"/>
      <c r="IN110" s="313"/>
      <c r="IO110" s="313"/>
      <c r="IP110" s="313"/>
      <c r="IQ110" s="313"/>
      <c r="IR110" s="313"/>
      <c r="IS110" s="313"/>
      <c r="IT110" s="313"/>
      <c r="IU110" s="313"/>
      <c r="IV110" s="313"/>
      <c r="IW110" s="313"/>
      <c r="IX110" s="313"/>
      <c r="IY110" s="313"/>
      <c r="IZ110" s="313"/>
      <c r="JA110" s="313"/>
      <c r="JB110" s="313"/>
      <c r="JC110" s="313"/>
      <c r="JD110" s="313"/>
      <c r="JE110" s="313"/>
      <c r="JF110" s="313"/>
      <c r="JG110" s="313"/>
      <c r="JH110" s="313"/>
      <c r="JI110" s="313"/>
      <c r="JJ110" s="313"/>
      <c r="JK110" s="313"/>
      <c r="JL110" s="313"/>
      <c r="JM110" s="313"/>
      <c r="JN110" s="313"/>
      <c r="JO110" s="313"/>
      <c r="JP110" s="313"/>
      <c r="JQ110" s="313"/>
      <c r="JR110" s="313"/>
      <c r="JS110" s="313"/>
      <c r="JT110" s="313"/>
      <c r="JU110" s="313"/>
      <c r="JV110" s="313"/>
      <c r="JW110" s="313"/>
      <c r="JX110" s="313"/>
      <c r="JY110" s="313"/>
      <c r="JZ110" s="313"/>
      <c r="KA110" s="313"/>
      <c r="KB110" s="313"/>
      <c r="KC110" s="313"/>
      <c r="KD110" s="313"/>
      <c r="KE110" s="313"/>
      <c r="KF110" s="313"/>
      <c r="KG110" s="313"/>
      <c r="KH110" s="313"/>
      <c r="KI110" s="313"/>
      <c r="KJ110" s="313"/>
      <c r="KK110" s="313"/>
      <c r="KL110" s="313"/>
      <c r="KM110" s="313"/>
      <c r="KN110" s="313"/>
      <c r="KO110" s="313"/>
      <c r="KP110" s="313"/>
      <c r="KQ110" s="313"/>
      <c r="KR110" s="313"/>
      <c r="KS110" s="313"/>
      <c r="KT110" s="313"/>
      <c r="KU110" s="313"/>
      <c r="KV110" s="313"/>
      <c r="KW110" s="313"/>
      <c r="KX110" s="313"/>
      <c r="KY110" s="313"/>
      <c r="KZ110" s="313"/>
      <c r="LA110" s="313"/>
      <c r="LB110" s="313"/>
      <c r="LC110" s="313"/>
      <c r="LD110" s="313"/>
      <c r="LE110" s="313"/>
      <c r="LF110" s="313"/>
      <c r="LG110" s="313"/>
      <c r="LH110" s="313"/>
      <c r="LI110" s="313"/>
      <c r="LJ110" s="313"/>
      <c r="LK110" s="313"/>
      <c r="LL110" s="313"/>
      <c r="LM110" s="313"/>
      <c r="LN110" s="313"/>
      <c r="LO110" s="313"/>
      <c r="LP110" s="313"/>
      <c r="LQ110" s="313"/>
      <c r="LR110" s="313"/>
      <c r="LS110" s="313"/>
      <c r="LT110" s="313"/>
      <c r="LU110" s="313"/>
      <c r="LV110" s="313"/>
      <c r="LW110" s="313"/>
      <c r="LX110" s="313"/>
      <c r="LY110" s="313"/>
      <c r="LZ110" s="313"/>
      <c r="MA110" s="313"/>
      <c r="MB110" s="313"/>
      <c r="MC110" s="313"/>
      <c r="MD110" s="313"/>
      <c r="ME110" s="313"/>
      <c r="MF110" s="313"/>
      <c r="MG110" s="313"/>
      <c r="MH110" s="313"/>
      <c r="MI110" s="313"/>
      <c r="MJ110" s="313"/>
      <c r="MK110" s="313"/>
      <c r="ML110" s="313"/>
      <c r="MM110" s="313"/>
      <c r="MN110" s="313"/>
      <c r="MO110" s="313"/>
      <c r="MP110" s="313"/>
      <c r="MQ110" s="313"/>
      <c r="MR110" s="313"/>
      <c r="MS110" s="313"/>
      <c r="MT110" s="313"/>
      <c r="MU110" s="313"/>
      <c r="MV110" s="313"/>
      <c r="MW110" s="313"/>
      <c r="MX110" s="313"/>
      <c r="MY110" s="313"/>
      <c r="MZ110" s="313"/>
      <c r="NA110" s="313"/>
      <c r="NB110" s="313"/>
      <c r="NC110" s="313"/>
      <c r="ND110" s="313"/>
      <c r="NE110" s="313"/>
      <c r="NF110" s="313"/>
      <c r="NG110" s="313"/>
      <c r="NH110" s="313"/>
      <c r="NI110" s="313"/>
      <c r="NJ110" s="313"/>
      <c r="NK110" s="313"/>
      <c r="NL110" s="313"/>
      <c r="NM110" s="313"/>
      <c r="NN110" s="313"/>
      <c r="NO110" s="313"/>
      <c r="NP110" s="313"/>
      <c r="NQ110" s="313"/>
      <c r="NR110" s="313"/>
      <c r="NS110" s="313"/>
      <c r="NT110" s="313"/>
      <c r="NU110" s="313"/>
      <c r="NV110" s="313"/>
      <c r="NW110" s="313"/>
      <c r="NX110" s="313"/>
      <c r="NY110" s="313"/>
      <c r="NZ110" s="313"/>
      <c r="OA110" s="313"/>
      <c r="OB110" s="313"/>
      <c r="OC110" s="313"/>
      <c r="OD110" s="313"/>
      <c r="OE110" s="313"/>
      <c r="OF110" s="313"/>
      <c r="OG110" s="313"/>
      <c r="OH110" s="313"/>
      <c r="OI110" s="313"/>
      <c r="OJ110" s="313"/>
      <c r="OK110" s="313"/>
      <c r="OL110" s="313"/>
      <c r="OM110" s="313"/>
      <c r="ON110" s="313"/>
      <c r="OO110" s="313"/>
      <c r="OP110" s="313"/>
      <c r="OQ110" s="313"/>
      <c r="OR110" s="313"/>
      <c r="OS110" s="313"/>
      <c r="OT110" s="313"/>
      <c r="OU110" s="313"/>
      <c r="OV110" s="313"/>
      <c r="OW110" s="313"/>
      <c r="OX110" s="313"/>
      <c r="OY110" s="313"/>
      <c r="OZ110" s="313"/>
      <c r="PA110" s="313"/>
      <c r="PB110" s="313"/>
      <c r="PC110" s="313"/>
      <c r="PD110" s="313"/>
      <c r="PE110" s="313"/>
      <c r="PF110" s="313"/>
      <c r="PG110" s="313"/>
      <c r="PH110" s="313"/>
      <c r="PI110" s="313"/>
      <c r="PJ110" s="313"/>
      <c r="PK110" s="313"/>
      <c r="PL110" s="313"/>
      <c r="PM110" s="313"/>
      <c r="PN110" s="313"/>
      <c r="PO110" s="313"/>
      <c r="PP110" s="313"/>
      <c r="PQ110" s="313"/>
      <c r="PR110" s="313"/>
      <c r="PS110" s="313"/>
      <c r="PT110" s="313"/>
      <c r="PU110" s="313"/>
      <c r="PV110" s="313"/>
      <c r="PW110" s="313"/>
      <c r="PX110" s="313"/>
      <c r="PY110" s="313"/>
      <c r="PZ110" s="313"/>
      <c r="QA110" s="313"/>
      <c r="QB110" s="313"/>
      <c r="QC110" s="313"/>
      <c r="QD110" s="313"/>
      <c r="QE110" s="313"/>
      <c r="QF110" s="313"/>
      <c r="QG110" s="313"/>
      <c r="QH110" s="313"/>
      <c r="QI110" s="313"/>
      <c r="QJ110" s="313"/>
      <c r="QK110" s="313"/>
      <c r="QL110" s="313"/>
      <c r="QM110" s="313"/>
      <c r="QN110" s="313"/>
      <c r="QO110" s="313"/>
      <c r="QP110" s="313"/>
      <c r="QQ110" s="313"/>
      <c r="QR110" s="313"/>
      <c r="QS110" s="313"/>
      <c r="QT110" s="313"/>
      <c r="QU110" s="313"/>
      <c r="QV110" s="313"/>
      <c r="QW110" s="313"/>
      <c r="QX110" s="313"/>
      <c r="QY110" s="313"/>
      <c r="QZ110" s="313"/>
      <c r="RA110" s="313"/>
      <c r="RB110" s="313"/>
      <c r="RC110" s="313"/>
      <c r="RD110" s="313"/>
      <c r="RE110" s="313"/>
      <c r="RF110" s="313"/>
      <c r="RG110" s="313"/>
      <c r="RH110" s="313"/>
      <c r="RI110" s="313"/>
      <c r="RJ110" s="313"/>
      <c r="RK110" s="313"/>
      <c r="RL110" s="313"/>
      <c r="RM110" s="313"/>
      <c r="RN110" s="313"/>
      <c r="RO110" s="313"/>
      <c r="RP110" s="313"/>
      <c r="RQ110" s="313"/>
      <c r="RR110" s="313"/>
      <c r="RS110" s="313"/>
      <c r="RT110" s="313"/>
      <c r="RU110" s="313"/>
      <c r="RV110" s="313"/>
      <c r="RW110" s="313"/>
      <c r="RX110" s="313"/>
      <c r="RY110" s="313"/>
      <c r="RZ110" s="313"/>
      <c r="SA110" s="313"/>
      <c r="SB110" s="313"/>
      <c r="SC110" s="313"/>
      <c r="SD110" s="313"/>
      <c r="SE110" s="313"/>
      <c r="SF110" s="313"/>
      <c r="SG110" s="313"/>
      <c r="SH110" s="313"/>
      <c r="SI110" s="313"/>
      <c r="SJ110" s="313"/>
      <c r="SK110" s="313"/>
      <c r="SL110" s="313"/>
      <c r="SM110" s="313"/>
      <c r="SN110" s="313"/>
      <c r="SO110" s="313"/>
      <c r="SP110" s="313"/>
      <c r="SQ110" s="313"/>
      <c r="SR110" s="313"/>
      <c r="SS110" s="313"/>
      <c r="ST110" s="313"/>
      <c r="SU110" s="313"/>
      <c r="SV110" s="313"/>
      <c r="SW110" s="313"/>
      <c r="SX110" s="313"/>
      <c r="SY110" s="313"/>
      <c r="SZ110" s="313"/>
      <c r="TA110" s="313"/>
      <c r="TB110" s="313"/>
      <c r="TC110" s="313"/>
      <c r="TD110" s="313"/>
      <c r="TE110" s="313"/>
      <c r="TF110" s="313"/>
      <c r="TG110" s="313"/>
      <c r="TH110" s="313"/>
      <c r="TI110" s="313"/>
      <c r="TJ110" s="313"/>
      <c r="TK110" s="313"/>
      <c r="TL110" s="313"/>
      <c r="TM110" s="313"/>
      <c r="TN110" s="313"/>
      <c r="TO110" s="313"/>
      <c r="TP110" s="313"/>
      <c r="TQ110" s="313"/>
      <c r="TR110" s="313"/>
      <c r="TS110" s="313"/>
      <c r="TT110" s="313"/>
      <c r="TU110" s="313"/>
      <c r="TV110" s="313"/>
      <c r="TW110" s="313"/>
      <c r="TX110" s="313"/>
      <c r="TY110" s="313"/>
      <c r="TZ110" s="313"/>
      <c r="UA110" s="313"/>
      <c r="UB110" s="313"/>
      <c r="UC110" s="313"/>
      <c r="UD110" s="313"/>
      <c r="UE110" s="313"/>
      <c r="UF110" s="313"/>
      <c r="UG110" s="313"/>
      <c r="UH110" s="313"/>
      <c r="UI110" s="313"/>
      <c r="UJ110" s="313"/>
      <c r="UK110" s="313"/>
      <c r="UL110" s="313"/>
      <c r="UM110" s="313"/>
      <c r="UN110" s="313"/>
      <c r="UO110" s="313"/>
      <c r="UP110" s="313"/>
      <c r="UQ110" s="313"/>
      <c r="UR110" s="313"/>
      <c r="US110" s="313"/>
      <c r="UT110" s="313"/>
      <c r="UU110" s="313"/>
      <c r="UV110" s="313"/>
      <c r="UW110" s="313"/>
      <c r="UX110" s="313"/>
      <c r="UY110" s="313"/>
      <c r="UZ110" s="313"/>
      <c r="VA110" s="313"/>
      <c r="VB110" s="313"/>
      <c r="VC110" s="313"/>
      <c r="VD110" s="313"/>
      <c r="VE110" s="313"/>
      <c r="VF110" s="313"/>
      <c r="VG110" s="313"/>
      <c r="VH110" s="313"/>
      <c r="VI110" s="313"/>
      <c r="VJ110" s="313"/>
      <c r="VK110" s="313"/>
      <c r="VL110" s="313"/>
      <c r="VM110" s="313"/>
      <c r="VN110" s="313"/>
      <c r="VO110" s="313"/>
      <c r="VP110" s="313"/>
      <c r="VQ110" s="313"/>
      <c r="VR110" s="313"/>
      <c r="VS110" s="313"/>
      <c r="VT110" s="313"/>
      <c r="VU110" s="313"/>
      <c r="VV110" s="313"/>
      <c r="VW110" s="313"/>
      <c r="VX110" s="313"/>
      <c r="VY110" s="313"/>
      <c r="VZ110" s="313"/>
      <c r="WA110" s="313"/>
      <c r="WB110" s="313"/>
      <c r="WC110" s="313"/>
      <c r="WD110" s="313"/>
      <c r="WE110" s="313"/>
      <c r="WF110" s="313"/>
      <c r="WG110" s="313"/>
      <c r="WH110" s="313"/>
      <c r="WI110" s="313"/>
      <c r="WJ110" s="313"/>
      <c r="WK110" s="313"/>
      <c r="WL110" s="313"/>
      <c r="WM110" s="313"/>
      <c r="WN110" s="313"/>
      <c r="WO110" s="313"/>
      <c r="WP110" s="313"/>
      <c r="WQ110" s="313"/>
      <c r="WR110" s="313"/>
      <c r="WS110" s="313"/>
      <c r="WT110" s="313"/>
      <c r="WU110" s="313"/>
      <c r="WV110" s="313"/>
      <c r="WW110" s="313"/>
      <c r="WX110" s="313"/>
      <c r="WY110" s="313"/>
      <c r="WZ110" s="313"/>
      <c r="XA110" s="313"/>
      <c r="XB110" s="313"/>
      <c r="XC110" s="313"/>
      <c r="XD110" s="313"/>
      <c r="XE110" s="313"/>
      <c r="XF110" s="313"/>
      <c r="XG110" s="313"/>
      <c r="XH110" s="313"/>
      <c r="XI110" s="313"/>
      <c r="XJ110" s="313"/>
      <c r="XK110" s="313"/>
      <c r="XL110" s="313"/>
      <c r="XM110" s="313"/>
      <c r="XN110" s="313"/>
      <c r="XO110" s="313"/>
      <c r="XP110" s="313"/>
      <c r="XQ110" s="313"/>
      <c r="XR110" s="313"/>
      <c r="XS110" s="313"/>
      <c r="XT110" s="313"/>
      <c r="XU110" s="313"/>
      <c r="XV110" s="313"/>
      <c r="XW110" s="313"/>
      <c r="XX110" s="313"/>
      <c r="XY110" s="313"/>
      <c r="XZ110" s="313"/>
      <c r="YA110" s="313"/>
      <c r="YB110" s="313"/>
      <c r="YC110" s="313"/>
      <c r="YD110" s="313"/>
      <c r="YE110" s="313"/>
      <c r="YF110" s="313"/>
      <c r="YG110" s="313"/>
      <c r="YH110" s="313"/>
      <c r="YI110" s="313"/>
      <c r="YJ110" s="313"/>
      <c r="YK110" s="313"/>
      <c r="YL110" s="313"/>
      <c r="YM110" s="313"/>
      <c r="YN110" s="313"/>
      <c r="YO110" s="313"/>
      <c r="YP110" s="313"/>
      <c r="YQ110" s="313"/>
      <c r="YR110" s="313"/>
      <c r="YS110" s="313"/>
      <c r="YT110" s="313"/>
      <c r="YU110" s="313"/>
      <c r="YV110" s="313"/>
      <c r="YW110" s="313"/>
      <c r="YX110" s="313"/>
      <c r="YY110" s="313"/>
      <c r="YZ110" s="313"/>
      <c r="ZA110" s="313"/>
      <c r="ZB110" s="313"/>
      <c r="ZC110" s="313"/>
      <c r="ZD110" s="313"/>
      <c r="ZE110" s="313"/>
      <c r="ZF110" s="313"/>
      <c r="ZG110" s="313"/>
      <c r="ZH110" s="313"/>
      <c r="ZI110" s="313"/>
      <c r="ZJ110" s="313"/>
      <c r="ZK110" s="313"/>
      <c r="ZL110" s="313"/>
      <c r="ZM110" s="313"/>
      <c r="ZN110" s="313"/>
      <c r="ZO110" s="313"/>
      <c r="ZP110" s="313"/>
      <c r="ZQ110" s="313"/>
      <c r="ZR110" s="313"/>
      <c r="ZS110" s="313"/>
      <c r="ZT110" s="313"/>
      <c r="ZU110" s="313"/>
      <c r="ZV110" s="313"/>
      <c r="ZW110" s="313"/>
      <c r="ZX110" s="313"/>
      <c r="ZY110" s="313"/>
      <c r="ZZ110" s="313"/>
      <c r="AAA110" s="313"/>
      <c r="AAB110" s="313"/>
      <c r="AAC110" s="313"/>
      <c r="AAD110" s="313"/>
      <c r="AAE110" s="313"/>
      <c r="AAF110" s="313"/>
      <c r="AAG110" s="313"/>
      <c r="AAH110" s="313"/>
      <c r="AAI110" s="313"/>
      <c r="AAJ110" s="313"/>
      <c r="AAK110" s="313"/>
      <c r="AAL110" s="313"/>
      <c r="AAM110" s="313"/>
      <c r="AAN110" s="313"/>
      <c r="AAO110" s="313"/>
      <c r="AAP110" s="313"/>
      <c r="AAQ110" s="313"/>
      <c r="AAR110" s="313"/>
      <c r="AAS110" s="313"/>
      <c r="AAT110" s="313"/>
      <c r="AAU110" s="313"/>
      <c r="AAV110" s="313"/>
      <c r="AAW110" s="313"/>
      <c r="AAX110" s="313"/>
      <c r="AAY110" s="313"/>
      <c r="AAZ110" s="313"/>
      <c r="ABA110" s="313"/>
      <c r="ABB110" s="313"/>
      <c r="ABC110" s="313"/>
      <c r="ABD110" s="313"/>
      <c r="ABE110" s="313"/>
      <c r="ABF110" s="313"/>
      <c r="ABG110" s="313"/>
      <c r="ABH110" s="313"/>
      <c r="ABI110" s="313"/>
      <c r="ABJ110" s="313"/>
      <c r="ABK110" s="313"/>
      <c r="ABL110" s="313"/>
      <c r="ABM110" s="313"/>
      <c r="ABN110" s="313"/>
      <c r="ABO110" s="313"/>
      <c r="ABP110" s="313"/>
      <c r="ABQ110" s="313"/>
      <c r="ABR110" s="313"/>
      <c r="ABS110" s="313"/>
      <c r="ABT110" s="313"/>
      <c r="ABU110" s="313"/>
      <c r="ABV110" s="313"/>
      <c r="ABW110" s="313"/>
      <c r="ABX110" s="313"/>
      <c r="ABY110" s="313"/>
      <c r="ABZ110" s="313"/>
      <c r="ACA110" s="313"/>
      <c r="ACB110" s="313"/>
      <c r="ACC110" s="313"/>
      <c r="ACD110" s="313"/>
      <c r="ACE110" s="313"/>
      <c r="ACF110" s="313"/>
      <c r="ACG110" s="313"/>
      <c r="ACH110" s="313"/>
      <c r="ACI110" s="313"/>
      <c r="ACJ110" s="313"/>
      <c r="ACK110" s="313"/>
      <c r="ACL110" s="313"/>
      <c r="ACM110" s="313"/>
      <c r="ACN110" s="313"/>
      <c r="ACO110" s="313"/>
      <c r="ACP110" s="313"/>
      <c r="ACQ110" s="313"/>
      <c r="ACR110" s="313"/>
      <c r="ACS110" s="313"/>
      <c r="ACT110" s="313"/>
      <c r="ACU110" s="313"/>
      <c r="ACV110" s="313"/>
      <c r="ACW110" s="313"/>
      <c r="ACX110" s="313"/>
      <c r="ACY110" s="313"/>
      <c r="ACZ110" s="313"/>
      <c r="ADA110" s="313"/>
      <c r="ADB110" s="313"/>
      <c r="ADC110" s="313"/>
      <c r="ADD110" s="313"/>
      <c r="ADE110" s="313"/>
      <c r="ADF110" s="313"/>
      <c r="ADG110" s="313"/>
      <c r="ADH110" s="313"/>
      <c r="ADI110" s="313"/>
      <c r="ADJ110" s="313"/>
      <c r="ADK110" s="313"/>
      <c r="ADL110" s="313"/>
      <c r="ADM110" s="313"/>
      <c r="ADN110" s="313"/>
      <c r="ADO110" s="313"/>
      <c r="ADP110" s="313"/>
      <c r="ADQ110" s="313"/>
      <c r="ADR110" s="313"/>
      <c r="ADS110" s="313"/>
      <c r="ADT110" s="313"/>
      <c r="ADU110" s="313"/>
      <c r="ADV110" s="313"/>
      <c r="ADW110" s="313"/>
      <c r="ADX110" s="313"/>
      <c r="ADY110" s="313"/>
      <c r="ADZ110" s="313"/>
      <c r="AEA110" s="313"/>
      <c r="AEB110" s="313"/>
      <c r="AEC110" s="313"/>
      <c r="AED110" s="313"/>
      <c r="AEE110" s="313"/>
      <c r="AEF110" s="313"/>
      <c r="AEG110" s="313"/>
      <c r="AEH110" s="313"/>
      <c r="AEI110" s="313"/>
      <c r="AEJ110" s="313"/>
      <c r="AEK110" s="313"/>
      <c r="AEL110" s="313"/>
      <c r="AEM110" s="313"/>
      <c r="AEN110" s="313"/>
      <c r="AEO110" s="313"/>
      <c r="AEP110" s="313"/>
      <c r="AEQ110" s="313"/>
      <c r="AER110" s="313"/>
      <c r="AES110" s="313"/>
      <c r="AET110" s="313"/>
      <c r="AEU110" s="313"/>
      <c r="AEV110" s="313"/>
      <c r="AEW110" s="313"/>
      <c r="AEX110" s="313"/>
      <c r="AEY110" s="313"/>
      <c r="AEZ110" s="313"/>
      <c r="AFA110" s="313"/>
      <c r="AFB110" s="313"/>
      <c r="AFC110" s="313"/>
      <c r="AFD110" s="313"/>
      <c r="AFE110" s="313"/>
      <c r="AFF110" s="313"/>
      <c r="AFG110" s="313"/>
      <c r="AFH110" s="313"/>
      <c r="AFI110" s="313"/>
      <c r="AFJ110" s="313"/>
      <c r="AFK110" s="313"/>
      <c r="AFL110" s="313"/>
      <c r="AFM110" s="313"/>
      <c r="AFN110" s="313"/>
      <c r="AFO110" s="313"/>
      <c r="AFP110" s="313"/>
      <c r="AFQ110" s="313"/>
      <c r="AFR110" s="313"/>
      <c r="AFS110" s="313"/>
      <c r="AFT110" s="313"/>
      <c r="AFU110" s="313"/>
      <c r="AFV110" s="313"/>
      <c r="AFW110" s="313"/>
      <c r="AFX110" s="313"/>
      <c r="AFY110" s="313"/>
      <c r="AFZ110" s="313"/>
      <c r="AGA110" s="313"/>
      <c r="AGB110" s="313"/>
      <c r="AGC110" s="313"/>
      <c r="AGD110" s="313"/>
      <c r="AGE110" s="313"/>
      <c r="AGF110" s="313"/>
      <c r="AGG110" s="313"/>
      <c r="AGH110" s="313"/>
      <c r="AGI110" s="313"/>
      <c r="AGJ110" s="313"/>
      <c r="AGK110" s="313"/>
      <c r="AGL110" s="313"/>
      <c r="AGM110" s="313"/>
      <c r="AGN110" s="313"/>
      <c r="AGO110" s="313"/>
      <c r="AGP110" s="313"/>
      <c r="AGQ110" s="313"/>
      <c r="AGR110" s="313"/>
      <c r="AGS110" s="313"/>
      <c r="AGT110" s="313"/>
      <c r="AGU110" s="313"/>
      <c r="AGV110" s="313"/>
      <c r="AGW110" s="313"/>
      <c r="AGX110" s="313"/>
      <c r="AGY110" s="313"/>
      <c r="AGZ110" s="313"/>
      <c r="AHA110" s="313"/>
      <c r="AHB110" s="313"/>
      <c r="AHC110" s="313"/>
      <c r="AHD110" s="313"/>
      <c r="AHE110" s="313"/>
      <c r="AHF110" s="313"/>
      <c r="AHG110" s="313"/>
      <c r="AHH110" s="313"/>
      <c r="AHI110" s="313"/>
      <c r="AHJ110" s="313"/>
      <c r="AHK110" s="313"/>
      <c r="AHL110" s="313"/>
      <c r="AHM110" s="313"/>
      <c r="AHN110" s="313"/>
      <c r="AHO110" s="313"/>
      <c r="AHP110" s="313"/>
      <c r="AHQ110" s="313"/>
      <c r="AHR110" s="313"/>
      <c r="AHS110" s="313"/>
      <c r="AHT110" s="313"/>
      <c r="AHU110" s="313"/>
      <c r="AHV110" s="313"/>
      <c r="AHW110" s="313"/>
      <c r="AHX110" s="313"/>
      <c r="AHY110" s="313"/>
      <c r="AHZ110" s="313"/>
      <c r="AIA110" s="313"/>
      <c r="AIB110" s="313"/>
      <c r="AIC110" s="313"/>
      <c r="AID110" s="313"/>
      <c r="AIE110" s="313"/>
      <c r="AIF110" s="313"/>
      <c r="AIG110" s="313"/>
      <c r="AIH110" s="313"/>
      <c r="AII110" s="313"/>
      <c r="AIJ110" s="313"/>
      <c r="AIK110" s="313"/>
      <c r="AIL110" s="313"/>
      <c r="AIM110" s="313"/>
      <c r="AIN110" s="313"/>
      <c r="AIO110" s="313"/>
      <c r="AIP110" s="313"/>
      <c r="AIQ110" s="313"/>
      <c r="AIR110" s="313"/>
      <c r="AIS110" s="313"/>
      <c r="AIT110" s="313"/>
      <c r="AIU110" s="313"/>
      <c r="AIV110" s="313"/>
      <c r="AIW110" s="313"/>
      <c r="AIX110" s="313"/>
      <c r="AIY110" s="313"/>
      <c r="AIZ110" s="313"/>
      <c r="AJA110" s="313"/>
      <c r="AJB110" s="313"/>
      <c r="AJC110" s="313"/>
      <c r="AJD110" s="313"/>
      <c r="AJE110" s="313"/>
      <c r="AJF110" s="313"/>
      <c r="AJG110" s="313"/>
      <c r="AJH110" s="313"/>
      <c r="AJI110" s="313"/>
      <c r="AJJ110" s="313"/>
      <c r="AJK110" s="313"/>
      <c r="AJL110" s="313"/>
      <c r="AJM110" s="313"/>
      <c r="AJN110" s="313"/>
      <c r="AJO110" s="313"/>
      <c r="AJP110" s="313"/>
      <c r="AJQ110" s="313"/>
      <c r="AJR110" s="313"/>
      <c r="AJS110" s="313"/>
      <c r="AJT110" s="313"/>
      <c r="AJU110" s="313"/>
      <c r="AJV110" s="313"/>
      <c r="AJW110" s="313"/>
      <c r="AJX110" s="313"/>
      <c r="AJY110" s="313"/>
      <c r="AJZ110" s="313"/>
      <c r="AKA110" s="313"/>
      <c r="AKB110" s="313"/>
      <c r="AKC110" s="313"/>
      <c r="AKD110" s="313"/>
      <c r="AKE110" s="313"/>
      <c r="AKF110" s="313"/>
      <c r="AKG110" s="313"/>
      <c r="AKH110" s="313"/>
      <c r="AKI110" s="313"/>
      <c r="AKJ110" s="313"/>
      <c r="AKK110" s="313"/>
      <c r="AKL110" s="313"/>
      <c r="AKM110" s="313"/>
      <c r="AKN110" s="313"/>
      <c r="AKO110" s="313"/>
      <c r="AKP110" s="313"/>
      <c r="AKQ110" s="313"/>
      <c r="AKR110" s="313"/>
      <c r="AKS110" s="313"/>
      <c r="AKT110" s="313"/>
      <c r="AKU110" s="313"/>
      <c r="AKV110" s="313"/>
      <c r="AKW110" s="313"/>
      <c r="AKX110" s="313"/>
      <c r="AKY110" s="313"/>
      <c r="AKZ110" s="313"/>
      <c r="ALA110" s="313"/>
      <c r="ALB110" s="313"/>
      <c r="ALC110" s="313"/>
      <c r="ALD110" s="313"/>
      <c r="ALE110" s="313"/>
      <c r="ALF110" s="313"/>
      <c r="ALG110" s="313"/>
      <c r="ALH110" s="313"/>
      <c r="ALI110" s="313"/>
      <c r="ALJ110" s="313"/>
      <c r="ALK110" s="313"/>
      <c r="ALL110" s="313"/>
      <c r="ALM110" s="313"/>
      <c r="ALN110" s="313"/>
      <c r="ALO110" s="313"/>
      <c r="ALP110" s="313"/>
      <c r="ALQ110" s="313"/>
      <c r="ALR110" s="313"/>
      <c r="ALS110" s="313"/>
      <c r="ALT110" s="313"/>
      <c r="ALU110" s="313"/>
      <c r="ALV110" s="313"/>
      <c r="ALW110" s="313"/>
      <c r="ALX110" s="313"/>
      <c r="ALY110" s="313"/>
      <c r="ALZ110" s="313"/>
      <c r="AMA110" s="313"/>
      <c r="AMB110" s="313"/>
      <c r="AMC110" s="313"/>
      <c r="AMD110" s="313"/>
      <c r="AME110" s="313"/>
      <c r="AMF110" s="313"/>
      <c r="AMG110" s="313"/>
      <c r="AMH110" s="313"/>
      <c r="AMI110" s="313"/>
      <c r="AMJ110" s="313"/>
      <c r="AMK110" s="313"/>
      <c r="AML110" s="313"/>
      <c r="AMM110" s="313"/>
      <c r="AMN110" s="313"/>
      <c r="AMO110" s="313"/>
      <c r="AMP110" s="313"/>
      <c r="AMQ110" s="313"/>
      <c r="AMR110" s="313"/>
      <c r="AMS110" s="313"/>
      <c r="AMT110" s="313"/>
      <c r="AMU110" s="313"/>
      <c r="AMV110" s="313"/>
      <c r="AMW110" s="313"/>
      <c r="AMX110" s="313"/>
      <c r="AMY110" s="313"/>
      <c r="AMZ110" s="313"/>
      <c r="ANA110" s="313"/>
      <c r="ANB110" s="313"/>
      <c r="ANC110" s="313"/>
      <c r="AND110" s="313"/>
      <c r="ANE110" s="313"/>
      <c r="ANF110" s="313"/>
      <c r="ANG110" s="313"/>
      <c r="ANH110" s="313"/>
      <c r="ANI110" s="313"/>
      <c r="ANJ110" s="313"/>
      <c r="ANK110" s="313"/>
      <c r="ANL110" s="313"/>
      <c r="ANM110" s="313"/>
      <c r="ANN110" s="313"/>
      <c r="ANO110" s="313"/>
      <c r="ANP110" s="313"/>
      <c r="ANQ110" s="313"/>
      <c r="ANR110" s="313"/>
      <c r="ANS110" s="313"/>
      <c r="ANT110" s="313"/>
      <c r="ANU110" s="313"/>
      <c r="ANV110" s="313"/>
      <c r="ANW110" s="313"/>
      <c r="ANX110" s="313"/>
      <c r="ANY110" s="313"/>
      <c r="ANZ110" s="313"/>
      <c r="AOA110" s="313"/>
      <c r="AOB110" s="313"/>
      <c r="AOC110" s="313"/>
      <c r="AOD110" s="313"/>
      <c r="AOE110" s="313"/>
      <c r="AOF110" s="313"/>
      <c r="AOG110" s="313"/>
      <c r="AOH110" s="313"/>
      <c r="AOI110" s="313"/>
      <c r="AOJ110" s="313"/>
      <c r="AOK110" s="313"/>
      <c r="AOL110" s="313"/>
      <c r="AOM110" s="313"/>
      <c r="AON110" s="313"/>
      <c r="AOO110" s="313"/>
      <c r="AOP110" s="313"/>
      <c r="AOQ110" s="313"/>
      <c r="AOR110" s="313"/>
      <c r="AOS110" s="313"/>
      <c r="AOT110" s="313"/>
      <c r="AOU110" s="313"/>
      <c r="AOV110" s="313"/>
      <c r="AOW110" s="313"/>
      <c r="AOX110" s="313"/>
      <c r="AOY110" s="313"/>
      <c r="AOZ110" s="313"/>
      <c r="APA110" s="313"/>
      <c r="APB110" s="313"/>
      <c r="APC110" s="313"/>
      <c r="APD110" s="313"/>
      <c r="APE110" s="313"/>
      <c r="APF110" s="313"/>
      <c r="APG110" s="313"/>
      <c r="APH110" s="313"/>
      <c r="API110" s="313"/>
      <c r="APJ110" s="313"/>
      <c r="APK110" s="313"/>
      <c r="APL110" s="313"/>
      <c r="APM110" s="313"/>
      <c r="APN110" s="313"/>
      <c r="APO110" s="313"/>
      <c r="APP110" s="313"/>
      <c r="APQ110" s="313"/>
      <c r="APR110" s="313"/>
      <c r="APS110" s="313"/>
      <c r="APT110" s="313"/>
      <c r="APU110" s="313"/>
      <c r="APV110" s="313"/>
      <c r="APW110" s="313"/>
      <c r="APX110" s="313"/>
      <c r="APY110" s="313"/>
      <c r="APZ110" s="313"/>
      <c r="AQA110" s="313"/>
      <c r="AQB110" s="313"/>
      <c r="AQC110" s="313"/>
      <c r="AQD110" s="313"/>
      <c r="AQE110" s="313"/>
      <c r="AQF110" s="313"/>
      <c r="AQG110" s="313"/>
      <c r="AQH110" s="313"/>
      <c r="AQI110" s="313"/>
      <c r="AQJ110" s="313"/>
      <c r="AQK110" s="313"/>
      <c r="AQL110" s="313"/>
      <c r="AQM110" s="313"/>
      <c r="AQN110" s="313"/>
      <c r="AQO110" s="313"/>
      <c r="AQP110" s="313"/>
      <c r="AQQ110" s="313"/>
      <c r="AQR110" s="313"/>
      <c r="AQS110" s="313"/>
      <c r="AQT110" s="313"/>
      <c r="AQU110" s="313"/>
      <c r="AQV110" s="313"/>
      <c r="AQW110" s="313"/>
      <c r="AQX110" s="313"/>
      <c r="AQY110" s="313"/>
      <c r="AQZ110" s="313"/>
      <c r="ARA110" s="313"/>
      <c r="ARB110" s="313"/>
      <c r="ARC110" s="313"/>
      <c r="ARD110" s="313"/>
      <c r="ARE110" s="313"/>
      <c r="ARF110" s="313"/>
      <c r="ARG110" s="313"/>
      <c r="ARH110" s="313"/>
      <c r="ARI110" s="313"/>
      <c r="ARJ110" s="313"/>
      <c r="ARK110" s="313"/>
      <c r="ARL110" s="313"/>
      <c r="ARM110" s="313"/>
      <c r="ARN110" s="313"/>
      <c r="ARO110" s="313"/>
      <c r="ARP110" s="313"/>
      <c r="ARQ110" s="313"/>
      <c r="ARR110" s="313"/>
      <c r="ARS110" s="313"/>
      <c r="ART110" s="313"/>
      <c r="ARU110" s="313"/>
      <c r="ARV110" s="313"/>
      <c r="ARW110" s="313"/>
      <c r="ARX110" s="313"/>
      <c r="ARY110" s="313"/>
      <c r="ARZ110" s="313"/>
      <c r="ASA110" s="313"/>
      <c r="ASB110" s="313"/>
      <c r="ASC110" s="313"/>
      <c r="ASD110" s="313"/>
      <c r="ASE110" s="313"/>
      <c r="ASF110" s="313"/>
      <c r="ASG110" s="313"/>
      <c r="ASH110" s="313"/>
      <c r="ASI110" s="313"/>
      <c r="ASJ110" s="313"/>
      <c r="ASK110" s="313"/>
      <c r="ASL110" s="313"/>
      <c r="ASM110" s="313"/>
      <c r="ASN110" s="313"/>
      <c r="ASO110" s="313"/>
      <c r="ASP110" s="313"/>
      <c r="ASQ110" s="313"/>
      <c r="ASR110" s="313"/>
      <c r="ASS110" s="313"/>
      <c r="AST110" s="313"/>
      <c r="ASU110" s="313"/>
      <c r="ASV110" s="313"/>
      <c r="ASW110" s="313"/>
      <c r="ASX110" s="313"/>
      <c r="ASY110" s="313"/>
      <c r="ASZ110" s="313"/>
      <c r="ATA110" s="313"/>
      <c r="ATB110" s="313"/>
      <c r="ATC110" s="313"/>
      <c r="ATD110" s="313"/>
      <c r="ATE110" s="313"/>
      <c r="ATF110" s="313"/>
      <c r="ATG110" s="313"/>
      <c r="ATH110" s="313"/>
      <c r="ATI110" s="313"/>
      <c r="ATJ110" s="313"/>
      <c r="ATK110" s="313"/>
      <c r="ATL110" s="313"/>
      <c r="ATM110" s="313"/>
      <c r="ATN110" s="313"/>
      <c r="ATO110" s="313"/>
      <c r="ATP110" s="313"/>
      <c r="ATQ110" s="313"/>
      <c r="ATR110" s="313"/>
      <c r="ATS110" s="313"/>
      <c r="ATT110" s="313"/>
      <c r="ATU110" s="313"/>
      <c r="ATV110" s="313"/>
      <c r="ATW110" s="313"/>
      <c r="ATX110" s="313"/>
      <c r="ATY110" s="313"/>
      <c r="ATZ110" s="313"/>
      <c r="AUA110" s="313"/>
      <c r="AUB110" s="313"/>
      <c r="AUC110" s="313"/>
      <c r="AUD110" s="313"/>
      <c r="AUE110" s="313"/>
      <c r="AUF110" s="313"/>
      <c r="AUG110" s="313"/>
      <c r="AUH110" s="313"/>
      <c r="AUI110" s="313"/>
      <c r="AUJ110" s="313"/>
      <c r="AUK110" s="313"/>
      <c r="AUL110" s="313"/>
      <c r="AUM110" s="313"/>
      <c r="AUN110" s="313"/>
      <c r="AUO110" s="313"/>
      <c r="AUP110" s="313"/>
      <c r="AUQ110" s="313"/>
      <c r="AUR110" s="313"/>
      <c r="AUS110" s="313"/>
      <c r="AUT110" s="313"/>
      <c r="AUU110" s="313"/>
      <c r="AUV110" s="313"/>
      <c r="AUW110" s="313"/>
      <c r="AUX110" s="313"/>
      <c r="AUY110" s="313"/>
      <c r="AUZ110" s="313"/>
      <c r="AVA110" s="313"/>
      <c r="AVB110" s="313"/>
      <c r="AVC110" s="313"/>
      <c r="AVD110" s="313"/>
      <c r="AVE110" s="313"/>
      <c r="AVF110" s="313"/>
      <c r="AVG110" s="313"/>
      <c r="AVH110" s="313"/>
      <c r="AVI110" s="313"/>
      <c r="AVJ110" s="313"/>
      <c r="AVK110" s="313"/>
      <c r="AVL110" s="313"/>
      <c r="AVM110" s="313"/>
      <c r="AVN110" s="313"/>
      <c r="AVO110" s="313"/>
      <c r="AVP110" s="313"/>
      <c r="AVQ110" s="313"/>
      <c r="AVR110" s="313"/>
      <c r="AVS110" s="313"/>
      <c r="AVT110" s="313"/>
      <c r="AVU110" s="313"/>
      <c r="AVV110" s="313"/>
      <c r="AVW110" s="313"/>
      <c r="AVX110" s="313"/>
      <c r="AVY110" s="313"/>
      <c r="AVZ110" s="313"/>
      <c r="AWA110" s="313"/>
      <c r="AWB110" s="313"/>
      <c r="AWC110" s="313"/>
      <c r="AWD110" s="313"/>
      <c r="AWE110" s="313"/>
      <c r="AWF110" s="313"/>
      <c r="AWG110" s="313"/>
      <c r="AWH110" s="313"/>
      <c r="AWI110" s="313"/>
      <c r="AWJ110" s="313"/>
      <c r="AWK110" s="313"/>
      <c r="AWL110" s="313"/>
      <c r="AWM110" s="313"/>
      <c r="AWN110" s="313"/>
      <c r="AWO110" s="313"/>
      <c r="AWP110" s="313"/>
      <c r="AWQ110" s="313"/>
      <c r="AWR110" s="313"/>
      <c r="AWS110" s="313"/>
      <c r="AWT110" s="313"/>
      <c r="AWU110" s="313"/>
      <c r="AWV110" s="313"/>
      <c r="AWW110" s="313"/>
      <c r="AWX110" s="313"/>
      <c r="AWY110" s="313"/>
      <c r="AWZ110" s="313"/>
      <c r="AXA110" s="313"/>
      <c r="AXB110" s="313"/>
      <c r="AXC110" s="313"/>
      <c r="AXD110" s="313"/>
      <c r="AXE110" s="313"/>
      <c r="AXF110" s="313"/>
      <c r="AXG110" s="313"/>
      <c r="AXH110" s="313"/>
      <c r="AXI110" s="313"/>
      <c r="AXJ110" s="313"/>
      <c r="AXK110" s="313"/>
      <c r="AXL110" s="313"/>
      <c r="AXM110" s="313"/>
      <c r="AXN110" s="313"/>
      <c r="AXO110" s="313"/>
      <c r="AXP110" s="313"/>
      <c r="AXQ110" s="313"/>
      <c r="AXR110" s="313"/>
      <c r="AXS110" s="313"/>
      <c r="AXT110" s="313"/>
      <c r="AXU110" s="313"/>
      <c r="AXV110" s="313"/>
      <c r="AXW110" s="313"/>
      <c r="AXX110" s="313"/>
      <c r="AXY110" s="313"/>
      <c r="AXZ110" s="313"/>
      <c r="AYA110" s="313"/>
      <c r="AYB110" s="313"/>
      <c r="AYC110" s="313"/>
      <c r="AYD110" s="313"/>
      <c r="AYE110" s="313"/>
      <c r="AYF110" s="313"/>
      <c r="AYG110" s="313"/>
      <c r="AYH110" s="313"/>
      <c r="AYI110" s="313"/>
      <c r="AYJ110" s="313"/>
      <c r="AYK110" s="313"/>
      <c r="AYL110" s="313"/>
      <c r="AYM110" s="313"/>
      <c r="AYN110" s="313"/>
      <c r="AYO110" s="313"/>
      <c r="AYP110" s="313"/>
      <c r="AYQ110" s="313"/>
      <c r="AYR110" s="313"/>
      <c r="AYS110" s="313"/>
      <c r="AYT110" s="313"/>
      <c r="AYU110" s="313"/>
      <c r="AYV110" s="313"/>
      <c r="AYW110" s="313"/>
      <c r="AYX110" s="313"/>
      <c r="AYY110" s="313"/>
      <c r="AYZ110" s="313"/>
      <c r="AZA110" s="313"/>
      <c r="AZB110" s="313"/>
      <c r="AZC110" s="313"/>
      <c r="AZD110" s="313"/>
      <c r="AZE110" s="313"/>
      <c r="AZF110" s="313"/>
      <c r="AZG110" s="313"/>
      <c r="AZH110" s="313"/>
      <c r="AZI110" s="313"/>
      <c r="AZJ110" s="313"/>
      <c r="AZK110" s="313"/>
      <c r="AZL110" s="313"/>
      <c r="AZM110" s="313"/>
      <c r="AZN110" s="313"/>
      <c r="AZO110" s="313"/>
      <c r="AZP110" s="313"/>
      <c r="AZQ110" s="313"/>
      <c r="AZR110" s="313"/>
      <c r="AZS110" s="313"/>
      <c r="AZT110" s="313"/>
      <c r="AZU110" s="313"/>
      <c r="AZV110" s="313"/>
      <c r="AZW110" s="313"/>
      <c r="AZX110" s="313"/>
      <c r="AZY110" s="313"/>
      <c r="AZZ110" s="313"/>
      <c r="BAA110" s="313"/>
      <c r="BAB110" s="313"/>
      <c r="BAC110" s="313"/>
      <c r="BAD110" s="313"/>
      <c r="BAE110" s="313"/>
      <c r="BAF110" s="313"/>
      <c r="BAG110" s="313"/>
      <c r="BAH110" s="313"/>
      <c r="BAI110" s="313"/>
      <c r="BAJ110" s="313"/>
      <c r="BAK110" s="313"/>
      <c r="BAL110" s="313"/>
      <c r="BAM110" s="313"/>
      <c r="BAN110" s="313"/>
      <c r="BAO110" s="313"/>
      <c r="BAP110" s="313"/>
      <c r="BAQ110" s="313"/>
      <c r="BAR110" s="313"/>
      <c r="BAS110" s="313"/>
      <c r="BAT110" s="313"/>
      <c r="BAU110" s="313"/>
      <c r="BAV110" s="313"/>
      <c r="BAW110" s="313"/>
      <c r="BAX110" s="313"/>
      <c r="BAY110" s="313"/>
      <c r="BAZ110" s="313"/>
      <c r="BBA110" s="313"/>
      <c r="BBB110" s="313"/>
      <c r="BBC110" s="313"/>
      <c r="BBD110" s="313"/>
      <c r="BBE110" s="313"/>
      <c r="BBF110" s="313"/>
      <c r="BBG110" s="313"/>
      <c r="BBH110" s="313"/>
      <c r="BBI110" s="313"/>
      <c r="BBJ110" s="313"/>
      <c r="BBK110" s="313"/>
      <c r="BBL110" s="313"/>
      <c r="BBM110" s="313"/>
      <c r="BBN110" s="313"/>
      <c r="BBO110" s="313"/>
      <c r="BBP110" s="313"/>
      <c r="BBQ110" s="313"/>
      <c r="BBR110" s="313"/>
      <c r="BBS110" s="313"/>
      <c r="BBT110" s="313"/>
      <c r="BBU110" s="313"/>
      <c r="BBV110" s="313"/>
      <c r="BBW110" s="313"/>
      <c r="BBX110" s="313"/>
      <c r="BBY110" s="313"/>
      <c r="BBZ110" s="313"/>
      <c r="BCA110" s="313"/>
      <c r="BCB110" s="313"/>
      <c r="BCC110" s="313"/>
      <c r="BCD110" s="313"/>
      <c r="BCE110" s="313"/>
      <c r="BCF110" s="313"/>
      <c r="BCG110" s="313"/>
      <c r="BCH110" s="313"/>
      <c r="BCI110" s="313"/>
      <c r="BCJ110" s="313"/>
      <c r="BCK110" s="313"/>
      <c r="BCL110" s="313"/>
      <c r="BCM110" s="313"/>
      <c r="BCN110" s="313"/>
      <c r="BCO110" s="313"/>
      <c r="BCP110" s="313"/>
      <c r="BCQ110" s="313"/>
      <c r="BCR110" s="313"/>
      <c r="BCS110" s="313"/>
      <c r="BCT110" s="313"/>
      <c r="BCU110" s="313"/>
      <c r="BCV110" s="313"/>
      <c r="BCW110" s="313"/>
      <c r="BCX110" s="313"/>
      <c r="BCY110" s="313"/>
      <c r="BCZ110" s="313"/>
      <c r="BDA110" s="313"/>
      <c r="BDB110" s="313"/>
      <c r="BDC110" s="313"/>
      <c r="BDD110" s="313"/>
      <c r="BDE110" s="313"/>
      <c r="BDF110" s="313"/>
      <c r="BDG110" s="313"/>
      <c r="BDH110" s="313"/>
      <c r="BDI110" s="313"/>
      <c r="BDJ110" s="313"/>
      <c r="BDK110" s="313"/>
      <c r="BDL110" s="313"/>
      <c r="BDM110" s="313"/>
      <c r="BDN110" s="313"/>
      <c r="BDO110" s="313"/>
      <c r="BDP110" s="313"/>
      <c r="BDQ110" s="313"/>
      <c r="BDR110" s="313"/>
      <c r="BDS110" s="313"/>
      <c r="BDT110" s="313"/>
      <c r="BDU110" s="313"/>
      <c r="BDV110" s="313"/>
      <c r="BDW110" s="313"/>
      <c r="BDX110" s="313"/>
      <c r="BDY110" s="313"/>
      <c r="BDZ110" s="313"/>
      <c r="BEA110" s="313"/>
      <c r="BEB110" s="313"/>
      <c r="BEC110" s="313"/>
      <c r="BED110" s="313"/>
      <c r="BEE110" s="313"/>
      <c r="BEF110" s="313"/>
      <c r="BEG110" s="313"/>
      <c r="BEH110" s="313"/>
      <c r="BEI110" s="313"/>
      <c r="BEJ110" s="313"/>
      <c r="BEK110" s="313"/>
      <c r="BEL110" s="313"/>
      <c r="BEM110" s="313"/>
      <c r="BEN110" s="313"/>
      <c r="BEO110" s="313"/>
      <c r="BEP110" s="313"/>
      <c r="BEQ110" s="313"/>
      <c r="BER110" s="313"/>
      <c r="BES110" s="313"/>
      <c r="BET110" s="313"/>
      <c r="BEU110" s="313"/>
      <c r="BEV110" s="313"/>
      <c r="BEW110" s="313"/>
      <c r="BEX110" s="313"/>
      <c r="BEY110" s="313"/>
      <c r="BEZ110" s="313"/>
      <c r="BFA110" s="313"/>
      <c r="BFB110" s="313"/>
      <c r="BFC110" s="313"/>
      <c r="BFD110" s="313"/>
      <c r="BFE110" s="313"/>
      <c r="BFF110" s="313"/>
      <c r="BFG110" s="313"/>
      <c r="BFH110" s="313"/>
      <c r="BFI110" s="313"/>
      <c r="BFJ110" s="313"/>
      <c r="BFK110" s="313"/>
      <c r="BFL110" s="313"/>
      <c r="BFM110" s="313"/>
      <c r="BFN110" s="313"/>
      <c r="BFO110" s="313"/>
      <c r="BFP110" s="313"/>
      <c r="BFQ110" s="313"/>
      <c r="BFR110" s="313"/>
      <c r="BFS110" s="313"/>
      <c r="BFT110" s="313"/>
      <c r="BFU110" s="313"/>
      <c r="BFV110" s="313"/>
      <c r="BFW110" s="313"/>
      <c r="BFX110" s="313"/>
      <c r="BFY110" s="313"/>
      <c r="BFZ110" s="313"/>
      <c r="BGA110" s="313"/>
      <c r="BGB110" s="313"/>
      <c r="BGC110" s="313"/>
      <c r="BGD110" s="313"/>
      <c r="BGE110" s="313"/>
      <c r="BGF110" s="313"/>
      <c r="BGG110" s="313"/>
      <c r="BGH110" s="313"/>
      <c r="BGI110" s="313"/>
      <c r="BGJ110" s="313"/>
      <c r="BGK110" s="313"/>
      <c r="BGL110" s="313"/>
      <c r="BGM110" s="313"/>
      <c r="BGN110" s="313"/>
      <c r="BGO110" s="313"/>
      <c r="BGP110" s="313"/>
      <c r="BGQ110" s="313"/>
      <c r="BGR110" s="313"/>
      <c r="BGS110" s="313"/>
      <c r="BGT110" s="313"/>
      <c r="BGU110" s="313"/>
      <c r="BGV110" s="313"/>
      <c r="BGW110" s="313"/>
      <c r="BGX110" s="313"/>
      <c r="BGY110" s="313"/>
      <c r="BGZ110" s="313"/>
      <c r="BHA110" s="313"/>
      <c r="BHB110" s="313"/>
      <c r="BHC110" s="313"/>
      <c r="BHD110" s="313"/>
      <c r="BHE110" s="313"/>
      <c r="BHF110" s="313"/>
      <c r="BHG110" s="313"/>
      <c r="BHH110" s="313"/>
      <c r="BHI110" s="313"/>
      <c r="BHJ110" s="313"/>
      <c r="BHK110" s="313"/>
      <c r="BHL110" s="313"/>
      <c r="BHM110" s="313"/>
      <c r="BHN110" s="313"/>
      <c r="BHO110" s="313"/>
      <c r="BHP110" s="313"/>
      <c r="BHQ110" s="313"/>
      <c r="BHR110" s="313"/>
      <c r="BHS110" s="313"/>
      <c r="BHT110" s="313"/>
      <c r="BHU110" s="313"/>
      <c r="BHV110" s="313"/>
      <c r="BHW110" s="313"/>
      <c r="BHX110" s="313"/>
      <c r="BHY110" s="313"/>
      <c r="BHZ110" s="313"/>
      <c r="BIA110" s="313"/>
      <c r="BIB110" s="313"/>
      <c r="BIC110" s="313"/>
      <c r="BID110" s="313"/>
      <c r="BIE110" s="313"/>
      <c r="BIF110" s="313"/>
      <c r="BIG110" s="313"/>
      <c r="BIH110" s="313"/>
      <c r="BII110" s="313"/>
      <c r="BIJ110" s="313"/>
      <c r="BIK110" s="313"/>
      <c r="BIL110" s="313"/>
      <c r="BIM110" s="313"/>
      <c r="BIN110" s="313"/>
      <c r="BIO110" s="313"/>
      <c r="BIP110" s="313"/>
      <c r="BIQ110" s="313"/>
      <c r="BIR110" s="313"/>
      <c r="BIS110" s="313"/>
      <c r="BIT110" s="313"/>
      <c r="BIU110" s="313"/>
      <c r="BIV110" s="313"/>
      <c r="BIW110" s="313"/>
      <c r="BIX110" s="313"/>
      <c r="BIY110" s="313"/>
      <c r="BIZ110" s="313"/>
      <c r="BJA110" s="313"/>
      <c r="BJB110" s="313"/>
      <c r="BJC110" s="313"/>
      <c r="BJD110" s="313"/>
      <c r="BJE110" s="313"/>
      <c r="BJF110" s="313"/>
      <c r="BJG110" s="313"/>
      <c r="BJH110" s="313"/>
      <c r="BJI110" s="313"/>
      <c r="BJJ110" s="313"/>
      <c r="BJK110" s="313"/>
      <c r="BJL110" s="313"/>
      <c r="BJM110" s="313"/>
      <c r="BJN110" s="313"/>
      <c r="BJO110" s="313"/>
      <c r="BJP110" s="313"/>
      <c r="BJQ110" s="313"/>
      <c r="BJR110" s="313"/>
      <c r="BJS110" s="313"/>
      <c r="BJT110" s="313"/>
      <c r="BJU110" s="313"/>
      <c r="BJV110" s="313"/>
      <c r="BJW110" s="313"/>
      <c r="BJX110" s="313"/>
      <c r="BJY110" s="313"/>
      <c r="BJZ110" s="313"/>
      <c r="BKA110" s="313"/>
      <c r="BKB110" s="313"/>
      <c r="BKC110" s="313"/>
      <c r="BKD110" s="313"/>
      <c r="BKE110" s="313"/>
      <c r="BKF110" s="313"/>
      <c r="BKG110" s="313"/>
      <c r="BKH110" s="313"/>
      <c r="BKI110" s="313"/>
      <c r="BKJ110" s="313"/>
      <c r="BKK110" s="313"/>
      <c r="BKL110" s="313"/>
      <c r="BKM110" s="313"/>
      <c r="BKN110" s="313"/>
      <c r="BKO110" s="313"/>
      <c r="BKP110" s="313"/>
      <c r="BKQ110" s="313"/>
      <c r="BKR110" s="313"/>
      <c r="BKS110" s="313"/>
      <c r="BKT110" s="313"/>
      <c r="BKU110" s="313"/>
      <c r="BKV110" s="313"/>
      <c r="BKW110" s="313"/>
      <c r="BKX110" s="313"/>
      <c r="BKY110" s="313"/>
      <c r="BKZ110" s="313"/>
      <c r="BLA110" s="313"/>
      <c r="BLB110" s="313"/>
      <c r="BLC110" s="313"/>
      <c r="BLD110" s="313"/>
      <c r="BLE110" s="313"/>
      <c r="BLF110" s="313"/>
      <c r="BLG110" s="313"/>
      <c r="BLH110" s="313"/>
      <c r="BLI110" s="313"/>
      <c r="BLJ110" s="313"/>
      <c r="BLK110" s="313"/>
      <c r="BLL110" s="313"/>
      <c r="BLM110" s="313"/>
      <c r="BLN110" s="313"/>
      <c r="BLO110" s="313"/>
      <c r="BLP110" s="313"/>
      <c r="BLQ110" s="313"/>
      <c r="BLR110" s="313"/>
      <c r="BLS110" s="313"/>
      <c r="BLT110" s="313"/>
      <c r="BLU110" s="313"/>
      <c r="BLV110" s="313"/>
      <c r="BLW110" s="313"/>
      <c r="BLX110" s="313"/>
      <c r="BLY110" s="313"/>
      <c r="BLZ110" s="313"/>
      <c r="BMA110" s="313"/>
      <c r="BMB110" s="313"/>
      <c r="BMC110" s="313"/>
      <c r="BMD110" s="313"/>
      <c r="BME110" s="313"/>
      <c r="BMF110" s="313"/>
      <c r="BMG110" s="313"/>
      <c r="BMH110" s="313"/>
      <c r="BMI110" s="313"/>
      <c r="BMJ110" s="313"/>
      <c r="BMK110" s="313"/>
      <c r="BML110" s="313"/>
      <c r="BMM110" s="313"/>
      <c r="BMN110" s="313"/>
      <c r="BMO110" s="313"/>
      <c r="BMP110" s="313"/>
      <c r="BMQ110" s="313"/>
      <c r="BMR110" s="313"/>
      <c r="BMS110" s="313"/>
      <c r="BMT110" s="313"/>
      <c r="BMU110" s="313"/>
      <c r="BMV110" s="313"/>
      <c r="BMW110" s="313"/>
      <c r="BMX110" s="313"/>
      <c r="BMY110" s="313"/>
      <c r="BMZ110" s="313"/>
      <c r="BNA110" s="313"/>
      <c r="BNB110" s="313"/>
      <c r="BNC110" s="313"/>
      <c r="BND110" s="313"/>
      <c r="BNE110" s="313"/>
      <c r="BNF110" s="313"/>
      <c r="BNG110" s="313"/>
      <c r="BNH110" s="313"/>
      <c r="BNI110" s="313"/>
      <c r="BNJ110" s="313"/>
      <c r="BNK110" s="313"/>
      <c r="BNL110" s="313"/>
      <c r="BNM110" s="313"/>
      <c r="BNN110" s="313"/>
      <c r="BNO110" s="313"/>
      <c r="BNP110" s="313"/>
      <c r="BNQ110" s="313"/>
      <c r="BNR110" s="313"/>
      <c r="BNS110" s="313"/>
      <c r="BNT110" s="313"/>
      <c r="BNU110" s="313"/>
      <c r="BNV110" s="313"/>
      <c r="BNW110" s="313"/>
      <c r="BNX110" s="313"/>
      <c r="BNY110" s="313"/>
      <c r="BNZ110" s="313"/>
      <c r="BOA110" s="313"/>
      <c r="BOB110" s="313"/>
      <c r="BOC110" s="313"/>
      <c r="BOD110" s="313"/>
      <c r="BOE110" s="313"/>
      <c r="BOF110" s="313"/>
      <c r="BOG110" s="313"/>
      <c r="BOH110" s="313"/>
      <c r="BOI110" s="313"/>
      <c r="BOJ110" s="313"/>
      <c r="BOK110" s="313"/>
      <c r="BOL110" s="313"/>
      <c r="BOM110" s="313"/>
      <c r="BON110" s="313"/>
      <c r="BOO110" s="313"/>
      <c r="BOP110" s="313"/>
      <c r="BOQ110" s="313"/>
      <c r="BOR110" s="313"/>
      <c r="BOS110" s="313"/>
      <c r="BOT110" s="313"/>
      <c r="BOU110" s="313"/>
      <c r="BOV110" s="313"/>
      <c r="BOW110" s="313"/>
      <c r="BOX110" s="313"/>
      <c r="BOY110" s="313"/>
      <c r="BOZ110" s="313"/>
      <c r="BPA110" s="313"/>
      <c r="BPB110" s="313"/>
      <c r="BPC110" s="313"/>
      <c r="BPD110" s="313"/>
      <c r="BPE110" s="313"/>
      <c r="BPF110" s="313"/>
      <c r="BPG110" s="313"/>
      <c r="BPH110" s="313"/>
      <c r="BPI110" s="313"/>
      <c r="BPJ110" s="313"/>
      <c r="BPK110" s="313"/>
      <c r="BPL110" s="313"/>
      <c r="BPM110" s="313"/>
      <c r="BPN110" s="313"/>
      <c r="BPO110" s="313"/>
      <c r="BPP110" s="313"/>
      <c r="BPQ110" s="313"/>
      <c r="BPR110" s="313"/>
      <c r="BPS110" s="313"/>
      <c r="BPT110" s="313"/>
      <c r="BPU110" s="313"/>
      <c r="BPV110" s="313"/>
      <c r="BPW110" s="313"/>
      <c r="BPX110" s="313"/>
      <c r="BPY110" s="313"/>
      <c r="BPZ110" s="313"/>
      <c r="BQA110" s="313"/>
      <c r="BQB110" s="313"/>
      <c r="BQC110" s="313"/>
      <c r="BQD110" s="313"/>
      <c r="BQE110" s="313"/>
      <c r="BQF110" s="313"/>
      <c r="BQG110" s="313"/>
      <c r="BQH110" s="313"/>
      <c r="BQI110" s="313"/>
      <c r="BQJ110" s="313"/>
      <c r="BQK110" s="313"/>
      <c r="BQL110" s="313"/>
      <c r="BQM110" s="313"/>
      <c r="BQN110" s="313"/>
      <c r="BQO110" s="313"/>
      <c r="BQP110" s="313"/>
      <c r="BQQ110" s="313"/>
      <c r="BQR110" s="313"/>
      <c r="BQS110" s="313"/>
      <c r="BQT110" s="313"/>
      <c r="BQU110" s="313"/>
      <c r="BQV110" s="313"/>
      <c r="BQW110" s="313"/>
      <c r="BQX110" s="313"/>
      <c r="BQY110" s="313"/>
      <c r="BQZ110" s="313"/>
      <c r="BRA110" s="313"/>
      <c r="BRB110" s="313"/>
      <c r="BRC110" s="313"/>
      <c r="BRD110" s="313"/>
      <c r="BRE110" s="313"/>
      <c r="BRF110" s="313"/>
      <c r="BRG110" s="313"/>
      <c r="BRH110" s="313"/>
      <c r="BRI110" s="313"/>
      <c r="BRJ110" s="313"/>
      <c r="BRK110" s="313"/>
      <c r="BRL110" s="313"/>
      <c r="BRM110" s="313"/>
      <c r="BRN110" s="313"/>
      <c r="BRO110" s="313"/>
      <c r="BRP110" s="313"/>
      <c r="BRQ110" s="313"/>
      <c r="BRR110" s="313"/>
      <c r="BRS110" s="313"/>
      <c r="BRT110" s="313"/>
      <c r="BRU110" s="313"/>
      <c r="BRV110" s="313"/>
      <c r="BRW110" s="313"/>
      <c r="BRX110" s="313"/>
      <c r="BRY110" s="313"/>
      <c r="BRZ110" s="313"/>
      <c r="BSA110" s="313"/>
      <c r="BSB110" s="313"/>
      <c r="BSC110" s="313"/>
      <c r="BSD110" s="313"/>
      <c r="BSE110" s="313"/>
      <c r="BSF110" s="313"/>
      <c r="BSG110" s="313"/>
      <c r="BSH110" s="313"/>
      <c r="BSI110" s="313"/>
      <c r="BSJ110" s="313"/>
      <c r="BSK110" s="313"/>
      <c r="BSL110" s="313"/>
      <c r="BSM110" s="313"/>
      <c r="BSN110" s="313"/>
      <c r="BSO110" s="313"/>
      <c r="BSP110" s="313"/>
      <c r="BSQ110" s="313"/>
      <c r="BSR110" s="313"/>
      <c r="BSS110" s="313"/>
      <c r="BST110" s="313"/>
      <c r="BSU110" s="313"/>
      <c r="BSV110" s="313"/>
      <c r="BSW110" s="313"/>
      <c r="BSX110" s="313"/>
      <c r="BSY110" s="313"/>
      <c r="BSZ110" s="313"/>
      <c r="BTA110" s="313"/>
      <c r="BTB110" s="313"/>
      <c r="BTC110" s="313"/>
      <c r="BTD110" s="313"/>
      <c r="BTE110" s="313"/>
      <c r="BTF110" s="313"/>
      <c r="BTG110" s="313"/>
      <c r="BTH110" s="313"/>
      <c r="BTI110" s="313"/>
      <c r="BTJ110" s="313"/>
      <c r="BTK110" s="313"/>
      <c r="BTL110" s="313"/>
      <c r="BTM110" s="313"/>
      <c r="BTN110" s="313"/>
      <c r="BTO110" s="313"/>
      <c r="BTP110" s="313"/>
      <c r="BTQ110" s="313"/>
      <c r="BTR110" s="313"/>
      <c r="BTS110" s="313"/>
      <c r="BTT110" s="313"/>
      <c r="BTU110" s="313"/>
      <c r="BTV110" s="313"/>
      <c r="BTW110" s="313"/>
      <c r="BTX110" s="313"/>
      <c r="BTY110" s="313"/>
      <c r="BTZ110" s="313"/>
      <c r="BUA110" s="313"/>
      <c r="BUB110" s="313"/>
      <c r="BUC110" s="313"/>
      <c r="BUD110" s="313"/>
      <c r="BUE110" s="313"/>
      <c r="BUF110" s="313"/>
      <c r="BUG110" s="313"/>
      <c r="BUH110" s="313"/>
      <c r="BUI110" s="313"/>
      <c r="BUJ110" s="313"/>
      <c r="BUK110" s="313"/>
      <c r="BUL110" s="313"/>
      <c r="BUM110" s="313"/>
      <c r="BUN110" s="313"/>
      <c r="BUO110" s="313"/>
      <c r="BUP110" s="313"/>
      <c r="BUQ110" s="313"/>
      <c r="BUR110" s="313"/>
      <c r="BUS110" s="313"/>
      <c r="BUT110" s="313"/>
      <c r="BUU110" s="313"/>
      <c r="BUV110" s="313"/>
      <c r="BUW110" s="313"/>
      <c r="BUX110" s="313"/>
      <c r="BUY110" s="313"/>
      <c r="BUZ110" s="313"/>
      <c r="BVA110" s="313"/>
      <c r="BVB110" s="313"/>
      <c r="BVC110" s="313"/>
      <c r="BVD110" s="313"/>
      <c r="BVE110" s="313"/>
      <c r="BVF110" s="313"/>
      <c r="BVG110" s="313"/>
      <c r="BVH110" s="313"/>
      <c r="BVI110" s="313"/>
      <c r="BVJ110" s="313"/>
      <c r="BVK110" s="313"/>
      <c r="BVL110" s="313"/>
      <c r="BVM110" s="313"/>
      <c r="BVN110" s="313"/>
      <c r="BVO110" s="313"/>
      <c r="BVP110" s="313"/>
      <c r="BVQ110" s="313"/>
      <c r="BVR110" s="313"/>
      <c r="BVS110" s="313"/>
      <c r="BVT110" s="313"/>
      <c r="BVU110" s="313"/>
      <c r="BVV110" s="313"/>
      <c r="BVW110" s="313"/>
      <c r="BVX110" s="313"/>
      <c r="BVY110" s="313"/>
      <c r="BVZ110" s="313"/>
      <c r="BWA110" s="313"/>
      <c r="BWB110" s="313"/>
      <c r="BWC110" s="313"/>
      <c r="BWD110" s="313"/>
      <c r="BWE110" s="313"/>
      <c r="BWF110" s="313"/>
      <c r="BWG110" s="313"/>
      <c r="BWH110" s="313"/>
      <c r="BWI110" s="313"/>
      <c r="BWJ110" s="313"/>
      <c r="BWK110" s="313"/>
      <c r="BWL110" s="313"/>
      <c r="BWM110" s="313"/>
      <c r="BWN110" s="313"/>
      <c r="BWO110" s="313"/>
      <c r="BWP110" s="313"/>
      <c r="BWQ110" s="313"/>
      <c r="BWR110" s="313"/>
      <c r="BWS110" s="313"/>
      <c r="BWT110" s="313"/>
      <c r="BWU110" s="313"/>
      <c r="BWV110" s="313"/>
      <c r="BWW110" s="313"/>
      <c r="BWX110" s="313"/>
      <c r="BWY110" s="313"/>
      <c r="BWZ110" s="313"/>
      <c r="BXA110" s="313"/>
      <c r="BXB110" s="313"/>
      <c r="BXC110" s="313"/>
      <c r="BXD110" s="313"/>
      <c r="BXE110" s="313"/>
      <c r="BXF110" s="313"/>
      <c r="BXG110" s="313"/>
      <c r="BXH110" s="313"/>
      <c r="BXI110" s="313"/>
      <c r="BXJ110" s="313"/>
      <c r="BXK110" s="313"/>
      <c r="BXL110" s="313"/>
      <c r="BXM110" s="313"/>
      <c r="BXN110" s="313"/>
      <c r="BXO110" s="313"/>
      <c r="BXP110" s="313"/>
      <c r="BXQ110" s="313"/>
      <c r="BXR110" s="313"/>
      <c r="BXS110" s="313"/>
      <c r="BXT110" s="313"/>
      <c r="BXU110" s="313"/>
      <c r="BXV110" s="313"/>
      <c r="BXW110" s="313"/>
      <c r="BXX110" s="313"/>
      <c r="BXY110" s="313"/>
      <c r="BXZ110" s="313"/>
      <c r="BYA110" s="313"/>
      <c r="BYB110" s="313"/>
      <c r="BYC110" s="313"/>
      <c r="BYD110" s="313"/>
      <c r="BYE110" s="313"/>
      <c r="BYF110" s="313"/>
      <c r="BYG110" s="313"/>
      <c r="BYH110" s="313"/>
      <c r="BYI110" s="313"/>
      <c r="BYJ110" s="313"/>
      <c r="BYK110" s="313"/>
      <c r="BYL110" s="313"/>
      <c r="BYM110" s="313"/>
      <c r="BYN110" s="313"/>
      <c r="BYO110" s="313"/>
      <c r="BYP110" s="313"/>
      <c r="BYQ110" s="313"/>
      <c r="BYR110" s="313"/>
      <c r="BYS110" s="313"/>
      <c r="BYT110" s="313"/>
      <c r="BYU110" s="313"/>
      <c r="BYV110" s="313"/>
      <c r="BYW110" s="313"/>
      <c r="BYX110" s="313"/>
      <c r="BYY110" s="313"/>
      <c r="BYZ110" s="313"/>
      <c r="BZA110" s="313"/>
      <c r="BZB110" s="313"/>
      <c r="BZC110" s="313"/>
      <c r="BZD110" s="313"/>
      <c r="BZE110" s="313"/>
      <c r="BZF110" s="313"/>
      <c r="BZG110" s="313"/>
      <c r="BZH110" s="313"/>
      <c r="BZI110" s="313"/>
      <c r="BZJ110" s="313"/>
      <c r="BZK110" s="313"/>
      <c r="BZL110" s="313"/>
      <c r="BZM110" s="313"/>
      <c r="BZN110" s="313"/>
      <c r="BZO110" s="313"/>
      <c r="BZP110" s="313"/>
      <c r="BZQ110" s="313"/>
      <c r="BZR110" s="313"/>
      <c r="BZS110" s="313"/>
      <c r="BZT110" s="313"/>
      <c r="BZU110" s="313"/>
      <c r="BZV110" s="313"/>
      <c r="BZW110" s="313"/>
      <c r="BZX110" s="313"/>
      <c r="BZY110" s="313"/>
      <c r="BZZ110" s="313"/>
      <c r="CAA110" s="313"/>
      <c r="CAB110" s="313"/>
      <c r="CAC110" s="313"/>
      <c r="CAD110" s="313"/>
      <c r="CAE110" s="313"/>
      <c r="CAF110" s="313"/>
      <c r="CAG110" s="313"/>
      <c r="CAH110" s="313"/>
      <c r="CAI110" s="313"/>
      <c r="CAJ110" s="313"/>
      <c r="CAK110" s="313"/>
      <c r="CAL110" s="313"/>
      <c r="CAM110" s="313"/>
      <c r="CAN110" s="313"/>
      <c r="CAO110" s="313"/>
      <c r="CAP110" s="313"/>
      <c r="CAQ110" s="313"/>
      <c r="CAR110" s="313"/>
      <c r="CAS110" s="313"/>
      <c r="CAT110" s="313"/>
      <c r="CAU110" s="313"/>
      <c r="CAV110" s="313"/>
      <c r="CAW110" s="313"/>
      <c r="CAX110" s="313"/>
      <c r="CAY110" s="313"/>
      <c r="CAZ110" s="313"/>
      <c r="CBA110" s="313"/>
      <c r="CBB110" s="313"/>
      <c r="CBC110" s="313"/>
      <c r="CBD110" s="313"/>
      <c r="CBE110" s="313"/>
      <c r="CBF110" s="313"/>
      <c r="CBG110" s="313"/>
      <c r="CBH110" s="313"/>
      <c r="CBI110" s="313"/>
      <c r="CBJ110" s="313"/>
      <c r="CBK110" s="313"/>
      <c r="CBL110" s="313"/>
      <c r="CBM110" s="313"/>
      <c r="CBN110" s="313"/>
      <c r="CBO110" s="313"/>
      <c r="CBP110" s="313"/>
      <c r="CBQ110" s="313"/>
      <c r="CBR110" s="313"/>
      <c r="CBS110" s="313"/>
      <c r="CBT110" s="313"/>
      <c r="CBU110" s="313"/>
      <c r="CBV110" s="313"/>
      <c r="CBW110" s="313"/>
      <c r="CBX110" s="313"/>
      <c r="CBY110" s="313"/>
      <c r="CBZ110" s="313"/>
      <c r="CCA110" s="313"/>
      <c r="CCB110" s="313"/>
      <c r="CCC110" s="313"/>
      <c r="CCD110" s="313"/>
      <c r="CCE110" s="313"/>
      <c r="CCF110" s="313"/>
      <c r="CCG110" s="313"/>
      <c r="CCH110" s="313"/>
      <c r="CCI110" s="313"/>
      <c r="CCJ110" s="313"/>
      <c r="CCK110" s="313"/>
      <c r="CCL110" s="313"/>
      <c r="CCM110" s="313"/>
      <c r="CCN110" s="313"/>
      <c r="CCO110" s="313"/>
      <c r="CCP110" s="313"/>
      <c r="CCQ110" s="313"/>
      <c r="CCR110" s="313"/>
      <c r="CCS110" s="313"/>
      <c r="CCT110" s="313"/>
      <c r="CCU110" s="313"/>
      <c r="CCV110" s="313"/>
      <c r="CCW110" s="313"/>
      <c r="CCX110" s="313"/>
      <c r="CCY110" s="313"/>
      <c r="CCZ110" s="313"/>
      <c r="CDA110" s="313"/>
      <c r="CDB110" s="313"/>
      <c r="CDC110" s="313"/>
      <c r="CDD110" s="313"/>
      <c r="CDE110" s="313"/>
      <c r="CDF110" s="313"/>
      <c r="CDG110" s="313"/>
      <c r="CDH110" s="313"/>
      <c r="CDI110" s="313"/>
      <c r="CDJ110" s="313"/>
      <c r="CDK110" s="313"/>
      <c r="CDL110" s="313"/>
      <c r="CDM110" s="313"/>
      <c r="CDN110" s="313"/>
      <c r="CDO110" s="313"/>
      <c r="CDP110" s="313"/>
      <c r="CDQ110" s="313"/>
      <c r="CDR110" s="313"/>
      <c r="CDS110" s="313"/>
      <c r="CDT110" s="313"/>
      <c r="CDU110" s="313"/>
      <c r="CDV110" s="313"/>
      <c r="CDW110" s="313"/>
      <c r="CDX110" s="313"/>
      <c r="CDY110" s="313"/>
      <c r="CDZ110" s="313"/>
      <c r="CEA110" s="313"/>
      <c r="CEB110" s="313"/>
      <c r="CEC110" s="313"/>
      <c r="CED110" s="313"/>
      <c r="CEE110" s="313"/>
      <c r="CEF110" s="313"/>
      <c r="CEG110" s="313"/>
      <c r="CEH110" s="313"/>
      <c r="CEI110" s="313"/>
      <c r="CEJ110" s="313"/>
      <c r="CEK110" s="313"/>
      <c r="CEL110" s="313"/>
      <c r="CEM110" s="313"/>
      <c r="CEN110" s="313"/>
      <c r="CEO110" s="313"/>
      <c r="CEP110" s="313"/>
      <c r="CEQ110" s="313"/>
      <c r="CER110" s="313"/>
      <c r="CES110" s="313"/>
      <c r="CET110" s="313"/>
      <c r="CEU110" s="313"/>
      <c r="CEV110" s="313"/>
      <c r="CEW110" s="313"/>
      <c r="CEX110" s="313"/>
      <c r="CEY110" s="313"/>
      <c r="CEZ110" s="313"/>
      <c r="CFA110" s="313"/>
      <c r="CFB110" s="313"/>
      <c r="CFC110" s="313"/>
      <c r="CFD110" s="313"/>
      <c r="CFE110" s="313"/>
      <c r="CFF110" s="313"/>
      <c r="CFG110" s="313"/>
      <c r="CFH110" s="313"/>
      <c r="CFI110" s="313"/>
      <c r="CFJ110" s="313"/>
      <c r="CFK110" s="313"/>
      <c r="CFL110" s="313"/>
      <c r="CFM110" s="313"/>
      <c r="CFN110" s="313"/>
      <c r="CFO110" s="313"/>
      <c r="CFP110" s="313"/>
      <c r="CFQ110" s="313"/>
      <c r="CFR110" s="313"/>
      <c r="CFS110" s="313"/>
      <c r="CFT110" s="313"/>
      <c r="CFU110" s="313"/>
      <c r="CFV110" s="313"/>
      <c r="CFW110" s="313"/>
      <c r="CFX110" s="313"/>
      <c r="CFY110" s="313"/>
      <c r="CFZ110" s="313"/>
      <c r="CGA110" s="313"/>
      <c r="CGB110" s="313"/>
      <c r="CGC110" s="313"/>
      <c r="CGD110" s="313"/>
      <c r="CGE110" s="313"/>
      <c r="CGF110" s="313"/>
      <c r="CGG110" s="313"/>
      <c r="CGH110" s="313"/>
      <c r="CGI110" s="313"/>
      <c r="CGJ110" s="313"/>
      <c r="CGK110" s="313"/>
      <c r="CGL110" s="313"/>
      <c r="CGM110" s="313"/>
      <c r="CGN110" s="313"/>
      <c r="CGO110" s="313"/>
      <c r="CGP110" s="313"/>
      <c r="CGQ110" s="313"/>
      <c r="CGR110" s="313"/>
      <c r="CGS110" s="313"/>
      <c r="CGT110" s="313"/>
      <c r="CGU110" s="313"/>
      <c r="CGV110" s="313"/>
      <c r="CGW110" s="313"/>
      <c r="CGX110" s="313"/>
      <c r="CGY110" s="313"/>
      <c r="CGZ110" s="313"/>
      <c r="CHA110" s="313"/>
      <c r="CHB110" s="313"/>
      <c r="CHC110" s="313"/>
      <c r="CHD110" s="313"/>
      <c r="CHE110" s="313"/>
      <c r="CHF110" s="313"/>
      <c r="CHG110" s="313"/>
      <c r="CHH110" s="313"/>
      <c r="CHI110" s="313"/>
      <c r="CHJ110" s="313"/>
      <c r="CHK110" s="313"/>
      <c r="CHL110" s="313"/>
      <c r="CHM110" s="313"/>
      <c r="CHN110" s="313"/>
      <c r="CHO110" s="313"/>
      <c r="CHP110" s="313"/>
      <c r="CHQ110" s="313"/>
      <c r="CHR110" s="313"/>
      <c r="CHS110" s="313"/>
      <c r="CHT110" s="313"/>
      <c r="CHU110" s="313"/>
      <c r="CHV110" s="313"/>
      <c r="CHW110" s="313"/>
      <c r="CHX110" s="313"/>
      <c r="CHY110" s="313"/>
      <c r="CHZ110" s="313"/>
      <c r="CIA110" s="313"/>
      <c r="CIB110" s="313"/>
      <c r="CIC110" s="313"/>
      <c r="CID110" s="313"/>
      <c r="CIE110" s="313"/>
      <c r="CIF110" s="313"/>
      <c r="CIG110" s="313"/>
      <c r="CIH110" s="313"/>
      <c r="CII110" s="313"/>
      <c r="CIJ110" s="313"/>
      <c r="CIK110" s="313"/>
      <c r="CIL110" s="313"/>
      <c r="CIM110" s="313"/>
      <c r="CIN110" s="313"/>
      <c r="CIO110" s="313"/>
      <c r="CIP110" s="313"/>
      <c r="CIQ110" s="313"/>
      <c r="CIR110" s="313"/>
      <c r="CIS110" s="313"/>
      <c r="CIT110" s="313"/>
      <c r="CIU110" s="313"/>
      <c r="CIV110" s="313"/>
      <c r="CIW110" s="313"/>
      <c r="CIX110" s="313"/>
      <c r="CIY110" s="313"/>
      <c r="CIZ110" s="313"/>
      <c r="CJA110" s="313"/>
      <c r="CJB110" s="313"/>
      <c r="CJC110" s="313"/>
      <c r="CJD110" s="313"/>
      <c r="CJE110" s="313"/>
      <c r="CJF110" s="313"/>
      <c r="CJG110" s="313"/>
      <c r="CJH110" s="313"/>
      <c r="CJI110" s="313"/>
      <c r="CJJ110" s="313"/>
      <c r="CJK110" s="313"/>
      <c r="CJL110" s="313"/>
      <c r="CJM110" s="313"/>
      <c r="CJN110" s="313"/>
      <c r="CJO110" s="313"/>
      <c r="CJP110" s="313"/>
      <c r="CJQ110" s="313"/>
      <c r="CJR110" s="313"/>
      <c r="CJS110" s="313"/>
      <c r="CJT110" s="313"/>
      <c r="CJU110" s="313"/>
      <c r="CJV110" s="313"/>
      <c r="CJW110" s="313"/>
      <c r="CJX110" s="313"/>
      <c r="CJY110" s="313"/>
      <c r="CJZ110" s="313"/>
      <c r="CKA110" s="313"/>
      <c r="CKB110" s="313"/>
      <c r="CKC110" s="313"/>
      <c r="CKD110" s="313"/>
      <c r="CKE110" s="313"/>
      <c r="CKF110" s="313"/>
      <c r="CKG110" s="313"/>
      <c r="CKH110" s="313"/>
      <c r="CKI110" s="313"/>
      <c r="CKJ110" s="313"/>
      <c r="CKK110" s="313"/>
      <c r="CKL110" s="313"/>
      <c r="CKM110" s="313"/>
      <c r="CKN110" s="313"/>
      <c r="CKO110" s="313"/>
      <c r="CKP110" s="313"/>
      <c r="CKQ110" s="313"/>
      <c r="CKR110" s="313"/>
      <c r="CKS110" s="313"/>
      <c r="CKT110" s="313"/>
      <c r="CKU110" s="313"/>
      <c r="CKV110" s="313"/>
      <c r="CKW110" s="313"/>
      <c r="CKX110" s="313"/>
      <c r="CKY110" s="313"/>
      <c r="CKZ110" s="313"/>
      <c r="CLA110" s="313"/>
      <c r="CLB110" s="313"/>
      <c r="CLC110" s="313"/>
      <c r="CLD110" s="313"/>
      <c r="CLE110" s="313"/>
      <c r="CLF110" s="313"/>
      <c r="CLG110" s="313"/>
      <c r="CLH110" s="313"/>
      <c r="CLI110" s="313"/>
      <c r="CLJ110" s="313"/>
      <c r="CLK110" s="313"/>
      <c r="CLL110" s="313"/>
      <c r="CLM110" s="313"/>
      <c r="CLN110" s="313"/>
      <c r="CLO110" s="313"/>
      <c r="CLP110" s="313"/>
      <c r="CLQ110" s="313"/>
      <c r="CLR110" s="313"/>
      <c r="CLS110" s="313"/>
      <c r="CLT110" s="313"/>
      <c r="CLU110" s="313"/>
      <c r="CLV110" s="313"/>
      <c r="CLW110" s="313"/>
      <c r="CLX110" s="313"/>
      <c r="CLY110" s="313"/>
      <c r="CLZ110" s="313"/>
      <c r="CMA110" s="313"/>
      <c r="CMB110" s="313"/>
      <c r="CMC110" s="313"/>
      <c r="CMD110" s="313"/>
      <c r="CME110" s="313"/>
      <c r="CMF110" s="313"/>
      <c r="CMG110" s="313"/>
      <c r="CMH110" s="313"/>
      <c r="CMI110" s="313"/>
      <c r="CMJ110" s="313"/>
      <c r="CMK110" s="313"/>
      <c r="CML110" s="313"/>
      <c r="CMM110" s="313"/>
      <c r="CMN110" s="313"/>
      <c r="CMO110" s="313"/>
      <c r="CMP110" s="313"/>
      <c r="CMQ110" s="313"/>
      <c r="CMR110" s="313"/>
      <c r="CMS110" s="313"/>
      <c r="CMT110" s="313"/>
      <c r="CMU110" s="313"/>
      <c r="CMV110" s="313"/>
      <c r="CMW110" s="313"/>
      <c r="CMX110" s="313"/>
      <c r="CMY110" s="313"/>
      <c r="CMZ110" s="313"/>
      <c r="CNA110" s="313"/>
      <c r="CNB110" s="313"/>
      <c r="CNC110" s="313"/>
      <c r="CND110" s="313"/>
      <c r="CNE110" s="313"/>
      <c r="CNF110" s="313"/>
      <c r="CNG110" s="313"/>
      <c r="CNH110" s="313"/>
      <c r="CNI110" s="313"/>
      <c r="CNJ110" s="313"/>
      <c r="CNK110" s="313"/>
      <c r="CNL110" s="313"/>
      <c r="CNM110" s="313"/>
      <c r="CNN110" s="313"/>
      <c r="CNO110" s="313"/>
      <c r="CNP110" s="313"/>
      <c r="CNQ110" s="313"/>
      <c r="CNR110" s="313"/>
      <c r="CNS110" s="313"/>
      <c r="CNT110" s="313"/>
      <c r="CNU110" s="313"/>
      <c r="CNV110" s="313"/>
      <c r="CNW110" s="313"/>
      <c r="CNX110" s="313"/>
      <c r="CNY110" s="313"/>
      <c r="CNZ110" s="313"/>
      <c r="COA110" s="313"/>
      <c r="COB110" s="313"/>
      <c r="COC110" s="313"/>
      <c r="COD110" s="313"/>
      <c r="COE110" s="313"/>
      <c r="COF110" s="313"/>
      <c r="COG110" s="313"/>
      <c r="COH110" s="313"/>
      <c r="COI110" s="313"/>
      <c r="COJ110" s="313"/>
      <c r="COK110" s="313"/>
      <c r="COL110" s="313"/>
      <c r="COM110" s="313"/>
      <c r="CON110" s="313"/>
      <c r="COO110" s="313"/>
      <c r="COP110" s="313"/>
      <c r="COQ110" s="313"/>
      <c r="COR110" s="313"/>
      <c r="COS110" s="313"/>
      <c r="COT110" s="313"/>
      <c r="COU110" s="313"/>
      <c r="COV110" s="313"/>
      <c r="COW110" s="313"/>
      <c r="COX110" s="313"/>
      <c r="COY110" s="313"/>
      <c r="COZ110" s="313"/>
      <c r="CPA110" s="313"/>
      <c r="CPB110" s="313"/>
      <c r="CPC110" s="313"/>
      <c r="CPD110" s="313"/>
      <c r="CPE110" s="313"/>
      <c r="CPF110" s="313"/>
      <c r="CPG110" s="313"/>
      <c r="CPH110" s="313"/>
      <c r="CPI110" s="313"/>
      <c r="CPJ110" s="313"/>
      <c r="CPK110" s="313"/>
      <c r="CPL110" s="313"/>
      <c r="CPM110" s="313"/>
      <c r="CPN110" s="313"/>
      <c r="CPO110" s="313"/>
      <c r="CPP110" s="313"/>
      <c r="CPQ110" s="313"/>
      <c r="CPR110" s="313"/>
      <c r="CPS110" s="313"/>
      <c r="CPT110" s="313"/>
      <c r="CPU110" s="313"/>
      <c r="CPV110" s="313"/>
      <c r="CPW110" s="313"/>
      <c r="CPX110" s="313"/>
      <c r="CPY110" s="313"/>
      <c r="CPZ110" s="313"/>
      <c r="CQA110" s="313"/>
      <c r="CQB110" s="313"/>
      <c r="CQC110" s="313"/>
      <c r="CQD110" s="313"/>
      <c r="CQE110" s="313"/>
      <c r="CQF110" s="313"/>
      <c r="CQG110" s="313"/>
      <c r="CQH110" s="313"/>
      <c r="CQI110" s="313"/>
      <c r="CQJ110" s="313"/>
      <c r="CQK110" s="313"/>
      <c r="CQL110" s="313"/>
      <c r="CQM110" s="313"/>
      <c r="CQN110" s="313"/>
      <c r="CQO110" s="313"/>
      <c r="CQP110" s="313"/>
      <c r="CQQ110" s="313"/>
      <c r="CQR110" s="313"/>
      <c r="CQS110" s="313"/>
      <c r="CQT110" s="313"/>
      <c r="CQU110" s="313"/>
      <c r="CQV110" s="313"/>
      <c r="CQW110" s="313"/>
      <c r="CQX110" s="313"/>
      <c r="CQY110" s="313"/>
      <c r="CQZ110" s="313"/>
      <c r="CRA110" s="313"/>
      <c r="CRB110" s="313"/>
      <c r="CRC110" s="313"/>
      <c r="CRD110" s="313"/>
      <c r="CRE110" s="313"/>
      <c r="CRF110" s="313"/>
      <c r="CRG110" s="313"/>
      <c r="CRH110" s="313"/>
      <c r="CRI110" s="313"/>
      <c r="CRJ110" s="313"/>
      <c r="CRK110" s="313"/>
      <c r="CRL110" s="313"/>
      <c r="CRM110" s="313"/>
      <c r="CRN110" s="313"/>
      <c r="CRO110" s="313"/>
      <c r="CRP110" s="313"/>
      <c r="CRQ110" s="313"/>
      <c r="CRR110" s="313"/>
      <c r="CRS110" s="313"/>
      <c r="CRT110" s="313"/>
      <c r="CRU110" s="313"/>
      <c r="CRV110" s="313"/>
      <c r="CRW110" s="313"/>
      <c r="CRX110" s="313"/>
      <c r="CRY110" s="313"/>
      <c r="CRZ110" s="313"/>
      <c r="CSA110" s="313"/>
      <c r="CSB110" s="313"/>
      <c r="CSC110" s="313"/>
      <c r="CSD110" s="313"/>
      <c r="CSE110" s="313"/>
      <c r="CSF110" s="313"/>
      <c r="CSG110" s="313"/>
      <c r="CSH110" s="313"/>
      <c r="CSI110" s="313"/>
      <c r="CSJ110" s="313"/>
      <c r="CSK110" s="313"/>
      <c r="CSL110" s="313"/>
      <c r="CSM110" s="313"/>
      <c r="CSN110" s="313"/>
      <c r="CSO110" s="313"/>
      <c r="CSP110" s="313"/>
      <c r="CSQ110" s="313"/>
      <c r="CSR110" s="313"/>
      <c r="CSS110" s="313"/>
      <c r="CST110" s="313"/>
      <c r="CSU110" s="313"/>
      <c r="CSV110" s="313"/>
      <c r="CSW110" s="313"/>
      <c r="CSX110" s="313"/>
      <c r="CSY110" s="313"/>
      <c r="CSZ110" s="313"/>
      <c r="CTA110" s="313"/>
      <c r="CTB110" s="313"/>
      <c r="CTC110" s="313"/>
      <c r="CTD110" s="313"/>
      <c r="CTE110" s="313"/>
      <c r="CTF110" s="313"/>
      <c r="CTG110" s="313"/>
      <c r="CTH110" s="313"/>
      <c r="CTI110" s="313"/>
      <c r="CTJ110" s="313"/>
      <c r="CTK110" s="313"/>
      <c r="CTL110" s="313"/>
      <c r="CTM110" s="313"/>
      <c r="CTN110" s="313"/>
      <c r="CTO110" s="313"/>
      <c r="CTP110" s="313"/>
      <c r="CTQ110" s="313"/>
      <c r="CTR110" s="313"/>
      <c r="CTS110" s="313"/>
      <c r="CTT110" s="313"/>
      <c r="CTU110" s="313"/>
      <c r="CTV110" s="313"/>
      <c r="CTW110" s="313"/>
      <c r="CTX110" s="313"/>
      <c r="CTY110" s="313"/>
      <c r="CTZ110" s="313"/>
      <c r="CUA110" s="313"/>
      <c r="CUB110" s="313"/>
      <c r="CUC110" s="313"/>
      <c r="CUD110" s="313"/>
      <c r="CUE110" s="313"/>
      <c r="CUF110" s="313"/>
      <c r="CUG110" s="313"/>
      <c r="CUH110" s="313"/>
      <c r="CUI110" s="313"/>
      <c r="CUJ110" s="313"/>
      <c r="CUK110" s="313"/>
      <c r="CUL110" s="313"/>
      <c r="CUM110" s="313"/>
      <c r="CUN110" s="313"/>
      <c r="CUO110" s="313"/>
      <c r="CUP110" s="313"/>
      <c r="CUQ110" s="313"/>
      <c r="CUR110" s="313"/>
      <c r="CUS110" s="313"/>
      <c r="CUT110" s="313"/>
      <c r="CUU110" s="313"/>
      <c r="CUV110" s="313"/>
      <c r="CUW110" s="313"/>
      <c r="CUX110" s="313"/>
      <c r="CUY110" s="313"/>
      <c r="CUZ110" s="313"/>
      <c r="CVA110" s="313"/>
      <c r="CVB110" s="313"/>
      <c r="CVC110" s="313"/>
      <c r="CVD110" s="313"/>
      <c r="CVE110" s="313"/>
      <c r="CVF110" s="313"/>
      <c r="CVG110" s="313"/>
      <c r="CVH110" s="313"/>
      <c r="CVI110" s="313"/>
      <c r="CVJ110" s="313"/>
      <c r="CVK110" s="313"/>
      <c r="CVL110" s="313"/>
      <c r="CVM110" s="313"/>
      <c r="CVN110" s="313"/>
      <c r="CVO110" s="313"/>
      <c r="CVP110" s="313"/>
      <c r="CVQ110" s="313"/>
      <c r="CVR110" s="313"/>
      <c r="CVS110" s="313"/>
      <c r="CVT110" s="313"/>
      <c r="CVU110" s="313"/>
      <c r="CVV110" s="313"/>
      <c r="CVW110" s="313"/>
      <c r="CVX110" s="313"/>
      <c r="CVY110" s="313"/>
      <c r="CVZ110" s="313"/>
      <c r="CWA110" s="313"/>
      <c r="CWB110" s="313"/>
      <c r="CWC110" s="313"/>
      <c r="CWD110" s="313"/>
      <c r="CWE110" s="313"/>
      <c r="CWF110" s="313"/>
      <c r="CWG110" s="313"/>
      <c r="CWH110" s="313"/>
      <c r="CWI110" s="313"/>
      <c r="CWJ110" s="313"/>
      <c r="CWK110" s="313"/>
      <c r="CWL110" s="313"/>
      <c r="CWM110" s="313"/>
      <c r="CWN110" s="313"/>
      <c r="CWO110" s="313"/>
      <c r="CWP110" s="313"/>
      <c r="CWQ110" s="313"/>
      <c r="CWR110" s="313"/>
      <c r="CWS110" s="313"/>
      <c r="CWT110" s="313"/>
      <c r="CWU110" s="313"/>
      <c r="CWV110" s="313"/>
      <c r="CWW110" s="313"/>
      <c r="CWX110" s="313"/>
      <c r="CWY110" s="313"/>
      <c r="CWZ110" s="313"/>
      <c r="CXA110" s="313"/>
      <c r="CXB110" s="313"/>
      <c r="CXC110" s="313"/>
      <c r="CXD110" s="313"/>
      <c r="CXE110" s="313"/>
      <c r="CXF110" s="313"/>
      <c r="CXG110" s="313"/>
      <c r="CXH110" s="313"/>
      <c r="CXI110" s="313"/>
      <c r="CXJ110" s="313"/>
      <c r="CXK110" s="313"/>
      <c r="CXL110" s="313"/>
      <c r="CXM110" s="313"/>
      <c r="CXN110" s="313"/>
      <c r="CXO110" s="313"/>
      <c r="CXP110" s="313"/>
      <c r="CXQ110" s="313"/>
      <c r="CXR110" s="313"/>
      <c r="CXS110" s="313"/>
      <c r="CXT110" s="313"/>
      <c r="CXU110" s="313"/>
      <c r="CXV110" s="313"/>
      <c r="CXW110" s="313"/>
      <c r="CXX110" s="313"/>
      <c r="CXY110" s="313"/>
      <c r="CXZ110" s="313"/>
      <c r="CYA110" s="313"/>
      <c r="CYB110" s="313"/>
      <c r="CYC110" s="313"/>
      <c r="CYD110" s="313"/>
      <c r="CYE110" s="313"/>
      <c r="CYF110" s="313"/>
      <c r="CYG110" s="313"/>
      <c r="CYH110" s="313"/>
      <c r="CYI110" s="313"/>
      <c r="CYJ110" s="313"/>
      <c r="CYK110" s="313"/>
      <c r="CYL110" s="313"/>
      <c r="CYM110" s="313"/>
      <c r="CYN110" s="313"/>
      <c r="CYO110" s="313"/>
      <c r="CYP110" s="313"/>
      <c r="CYQ110" s="313"/>
      <c r="CYR110" s="313"/>
      <c r="CYS110" s="313"/>
      <c r="CYT110" s="313"/>
      <c r="CYU110" s="313"/>
      <c r="CYV110" s="313"/>
      <c r="CYW110" s="313"/>
      <c r="CYX110" s="313"/>
      <c r="CYY110" s="313"/>
      <c r="CYZ110" s="313"/>
      <c r="CZA110" s="313"/>
      <c r="CZB110" s="313"/>
      <c r="CZC110" s="313"/>
      <c r="CZD110" s="313"/>
      <c r="CZE110" s="313"/>
      <c r="CZF110" s="313"/>
      <c r="CZG110" s="313"/>
      <c r="CZH110" s="313"/>
      <c r="CZI110" s="313"/>
      <c r="CZJ110" s="313"/>
      <c r="CZK110" s="313"/>
      <c r="CZL110" s="313"/>
      <c r="CZM110" s="313"/>
      <c r="CZN110" s="313"/>
      <c r="CZO110" s="313"/>
      <c r="CZP110" s="313"/>
      <c r="CZQ110" s="313"/>
      <c r="CZR110" s="313"/>
      <c r="CZS110" s="313"/>
      <c r="CZT110" s="313"/>
      <c r="CZU110" s="313"/>
      <c r="CZV110" s="313"/>
      <c r="CZW110" s="313"/>
      <c r="CZX110" s="313"/>
      <c r="CZY110" s="313"/>
      <c r="CZZ110" s="313"/>
      <c r="DAA110" s="313"/>
      <c r="DAB110" s="313"/>
      <c r="DAC110" s="313"/>
      <c r="DAD110" s="313"/>
      <c r="DAE110" s="313"/>
      <c r="DAF110" s="313"/>
      <c r="DAG110" s="313"/>
      <c r="DAH110" s="313"/>
      <c r="DAI110" s="313"/>
      <c r="DAJ110" s="313"/>
      <c r="DAK110" s="313"/>
      <c r="DAL110" s="313"/>
      <c r="DAM110" s="313"/>
      <c r="DAN110" s="313"/>
      <c r="DAO110" s="313"/>
      <c r="DAP110" s="313"/>
      <c r="DAQ110" s="313"/>
      <c r="DAR110" s="313"/>
      <c r="DAS110" s="313"/>
      <c r="DAT110" s="313"/>
      <c r="DAU110" s="313"/>
      <c r="DAV110" s="313"/>
      <c r="DAW110" s="313"/>
      <c r="DAX110" s="313"/>
      <c r="DAY110" s="313"/>
      <c r="DAZ110" s="313"/>
      <c r="DBA110" s="313"/>
      <c r="DBB110" s="313"/>
      <c r="DBC110" s="313"/>
      <c r="DBD110" s="313"/>
      <c r="DBE110" s="313"/>
      <c r="DBF110" s="313"/>
      <c r="DBG110" s="313"/>
      <c r="DBH110" s="313"/>
      <c r="DBI110" s="313"/>
      <c r="DBJ110" s="313"/>
      <c r="DBK110" s="313"/>
      <c r="DBL110" s="313"/>
      <c r="DBM110" s="313"/>
      <c r="DBN110" s="313"/>
      <c r="DBO110" s="313"/>
      <c r="DBP110" s="313"/>
      <c r="DBQ110" s="313"/>
      <c r="DBR110" s="313"/>
      <c r="DBS110" s="313"/>
      <c r="DBT110" s="313"/>
      <c r="DBU110" s="313"/>
      <c r="DBV110" s="313"/>
      <c r="DBW110" s="313"/>
      <c r="DBX110" s="313"/>
      <c r="DBY110" s="313"/>
      <c r="DBZ110" s="313"/>
      <c r="DCA110" s="313"/>
      <c r="DCB110" s="313"/>
      <c r="DCC110" s="313"/>
      <c r="DCD110" s="313"/>
      <c r="DCE110" s="313"/>
      <c r="DCF110" s="313"/>
      <c r="DCG110" s="313"/>
      <c r="DCH110" s="313"/>
      <c r="DCI110" s="313"/>
      <c r="DCJ110" s="313"/>
      <c r="DCK110" s="313"/>
      <c r="DCL110" s="313"/>
      <c r="DCM110" s="313"/>
      <c r="DCN110" s="313"/>
      <c r="DCO110" s="313"/>
      <c r="DCP110" s="313"/>
      <c r="DCQ110" s="313"/>
      <c r="DCR110" s="313"/>
      <c r="DCS110" s="313"/>
      <c r="DCT110" s="313"/>
      <c r="DCU110" s="313"/>
      <c r="DCV110" s="313"/>
      <c r="DCW110" s="313"/>
      <c r="DCX110" s="313"/>
      <c r="DCY110" s="313"/>
      <c r="DCZ110" s="313"/>
      <c r="DDA110" s="313"/>
      <c r="DDB110" s="313"/>
      <c r="DDC110" s="313"/>
      <c r="DDD110" s="313"/>
      <c r="DDE110" s="313"/>
      <c r="DDF110" s="313"/>
      <c r="DDG110" s="313"/>
      <c r="DDH110" s="313"/>
      <c r="DDI110" s="313"/>
      <c r="DDJ110" s="313"/>
      <c r="DDK110" s="313"/>
      <c r="DDL110" s="313"/>
      <c r="DDM110" s="313"/>
      <c r="DDN110" s="313"/>
      <c r="DDO110" s="313"/>
      <c r="DDP110" s="313"/>
      <c r="DDQ110" s="313"/>
      <c r="DDR110" s="313"/>
      <c r="DDS110" s="313"/>
      <c r="DDT110" s="313"/>
      <c r="DDU110" s="313"/>
      <c r="DDV110" s="313"/>
      <c r="DDW110" s="313"/>
      <c r="DDX110" s="313"/>
      <c r="DDY110" s="313"/>
      <c r="DDZ110" s="313"/>
      <c r="DEA110" s="313"/>
      <c r="DEB110" s="313"/>
      <c r="DEC110" s="313"/>
      <c r="DED110" s="313"/>
      <c r="DEE110" s="313"/>
      <c r="DEF110" s="313"/>
      <c r="DEG110" s="313"/>
      <c r="DEH110" s="313"/>
      <c r="DEI110" s="313"/>
      <c r="DEJ110" s="313"/>
      <c r="DEK110" s="313"/>
      <c r="DEL110" s="313"/>
      <c r="DEM110" s="313"/>
      <c r="DEN110" s="313"/>
      <c r="DEO110" s="313"/>
      <c r="DEP110" s="313"/>
      <c r="DEQ110" s="313"/>
      <c r="DER110" s="313"/>
      <c r="DES110" s="313"/>
      <c r="DET110" s="313"/>
      <c r="DEU110" s="313"/>
      <c r="DEV110" s="313"/>
      <c r="DEW110" s="313"/>
      <c r="DEX110" s="313"/>
      <c r="DEY110" s="313"/>
      <c r="DEZ110" s="313"/>
      <c r="DFA110" s="313"/>
      <c r="DFB110" s="313"/>
      <c r="DFC110" s="313"/>
      <c r="DFD110" s="313"/>
      <c r="DFE110" s="313"/>
      <c r="DFF110" s="313"/>
      <c r="DFG110" s="313"/>
      <c r="DFH110" s="313"/>
      <c r="DFI110" s="313"/>
      <c r="DFJ110" s="313"/>
      <c r="DFK110" s="313"/>
      <c r="DFL110" s="313"/>
      <c r="DFM110" s="313"/>
      <c r="DFN110" s="313"/>
      <c r="DFO110" s="313"/>
      <c r="DFP110" s="313"/>
      <c r="DFQ110" s="313"/>
      <c r="DFR110" s="313"/>
      <c r="DFS110" s="313"/>
      <c r="DFT110" s="313"/>
      <c r="DFU110" s="313"/>
      <c r="DFV110" s="313"/>
      <c r="DFW110" s="313"/>
      <c r="DFX110" s="313"/>
      <c r="DFY110" s="313"/>
      <c r="DFZ110" s="313"/>
      <c r="DGA110" s="313"/>
      <c r="DGB110" s="313"/>
      <c r="DGC110" s="313"/>
      <c r="DGD110" s="313"/>
      <c r="DGE110" s="313"/>
      <c r="DGF110" s="313"/>
      <c r="DGG110" s="313"/>
      <c r="DGH110" s="313"/>
      <c r="DGI110" s="313"/>
      <c r="DGJ110" s="313"/>
      <c r="DGK110" s="313"/>
      <c r="DGL110" s="313"/>
      <c r="DGM110" s="313"/>
      <c r="DGN110" s="313"/>
      <c r="DGO110" s="313"/>
      <c r="DGP110" s="313"/>
      <c r="DGQ110" s="313"/>
      <c r="DGR110" s="313"/>
      <c r="DGS110" s="313"/>
      <c r="DGT110" s="313"/>
      <c r="DGU110" s="313"/>
      <c r="DGV110" s="313"/>
      <c r="DGW110" s="313"/>
      <c r="DGX110" s="313"/>
      <c r="DGY110" s="313"/>
      <c r="DGZ110" s="313"/>
      <c r="DHA110" s="313"/>
      <c r="DHB110" s="313"/>
      <c r="DHC110" s="313"/>
      <c r="DHD110" s="313"/>
      <c r="DHE110" s="313"/>
      <c r="DHF110" s="313"/>
      <c r="DHG110" s="313"/>
      <c r="DHH110" s="313"/>
      <c r="DHI110" s="313"/>
      <c r="DHJ110" s="313"/>
      <c r="DHK110" s="313"/>
      <c r="DHL110" s="313"/>
      <c r="DHM110" s="313"/>
      <c r="DHN110" s="313"/>
      <c r="DHO110" s="313"/>
      <c r="DHP110" s="313"/>
      <c r="DHQ110" s="313"/>
      <c r="DHR110" s="313"/>
      <c r="DHS110" s="313"/>
      <c r="DHT110" s="313"/>
      <c r="DHU110" s="313"/>
      <c r="DHV110" s="313"/>
      <c r="DHW110" s="313"/>
      <c r="DHX110" s="313"/>
      <c r="DHY110" s="313"/>
      <c r="DHZ110" s="313"/>
      <c r="DIA110" s="313"/>
      <c r="DIB110" s="313"/>
      <c r="DIC110" s="313"/>
      <c r="DID110" s="313"/>
      <c r="DIE110" s="313"/>
      <c r="DIF110" s="313"/>
      <c r="DIG110" s="313"/>
      <c r="DIH110" s="313"/>
      <c r="DII110" s="313"/>
      <c r="DIJ110" s="313"/>
      <c r="DIK110" s="313"/>
      <c r="DIL110" s="313"/>
      <c r="DIM110" s="313"/>
      <c r="DIN110" s="313"/>
      <c r="DIO110" s="313"/>
      <c r="DIP110" s="313"/>
      <c r="DIQ110" s="313"/>
      <c r="DIR110" s="313"/>
      <c r="DIS110" s="313"/>
      <c r="DIT110" s="313"/>
      <c r="DIU110" s="313"/>
      <c r="DIV110" s="313"/>
      <c r="DIW110" s="313"/>
      <c r="DIX110" s="313"/>
      <c r="DIY110" s="313"/>
      <c r="DIZ110" s="313"/>
      <c r="DJA110" s="313"/>
      <c r="DJB110" s="313"/>
      <c r="DJC110" s="313"/>
      <c r="DJD110" s="313"/>
      <c r="DJE110" s="313"/>
      <c r="DJF110" s="313"/>
      <c r="DJG110" s="313"/>
      <c r="DJH110" s="313"/>
      <c r="DJI110" s="313"/>
      <c r="DJJ110" s="313"/>
      <c r="DJK110" s="313"/>
      <c r="DJL110" s="313"/>
      <c r="DJM110" s="313"/>
      <c r="DJN110" s="313"/>
      <c r="DJO110" s="313"/>
      <c r="DJP110" s="313"/>
      <c r="DJQ110" s="313"/>
      <c r="DJR110" s="313"/>
      <c r="DJS110" s="313"/>
      <c r="DJT110" s="313"/>
      <c r="DJU110" s="313"/>
      <c r="DJV110" s="313"/>
      <c r="DJW110" s="313"/>
      <c r="DJX110" s="313"/>
      <c r="DJY110" s="313"/>
      <c r="DJZ110" s="313"/>
      <c r="DKA110" s="313"/>
      <c r="DKB110" s="313"/>
      <c r="DKC110" s="313"/>
      <c r="DKD110" s="313"/>
      <c r="DKE110" s="313"/>
      <c r="DKF110" s="313"/>
      <c r="DKG110" s="313"/>
      <c r="DKH110" s="313"/>
      <c r="DKI110" s="313"/>
      <c r="DKJ110" s="313"/>
      <c r="DKK110" s="313"/>
      <c r="DKL110" s="313"/>
      <c r="DKM110" s="313"/>
      <c r="DKN110" s="313"/>
      <c r="DKO110" s="313"/>
      <c r="DKP110" s="313"/>
      <c r="DKQ110" s="313"/>
      <c r="DKR110" s="313"/>
      <c r="DKS110" s="313"/>
      <c r="DKT110" s="313"/>
      <c r="DKU110" s="313"/>
      <c r="DKV110" s="313"/>
      <c r="DKW110" s="313"/>
      <c r="DKX110" s="313"/>
      <c r="DKY110" s="313"/>
      <c r="DKZ110" s="313"/>
      <c r="DLA110" s="313"/>
      <c r="DLB110" s="313"/>
      <c r="DLC110" s="313"/>
      <c r="DLD110" s="313"/>
      <c r="DLE110" s="313"/>
      <c r="DLF110" s="313"/>
      <c r="DLG110" s="313"/>
      <c r="DLH110" s="313"/>
      <c r="DLI110" s="313"/>
      <c r="DLJ110" s="313"/>
      <c r="DLK110" s="313"/>
      <c r="DLL110" s="313"/>
      <c r="DLM110" s="313"/>
      <c r="DLN110" s="313"/>
      <c r="DLO110" s="313"/>
      <c r="DLP110" s="313"/>
      <c r="DLQ110" s="313"/>
      <c r="DLR110" s="313"/>
      <c r="DLS110" s="313"/>
      <c r="DLT110" s="313"/>
      <c r="DLU110" s="313"/>
      <c r="DLV110" s="313"/>
      <c r="DLW110" s="313"/>
      <c r="DLX110" s="313"/>
      <c r="DLY110" s="313"/>
      <c r="DLZ110" s="313"/>
      <c r="DMA110" s="313"/>
      <c r="DMB110" s="313"/>
      <c r="DMC110" s="313"/>
      <c r="DMD110" s="313"/>
      <c r="DME110" s="313"/>
      <c r="DMF110" s="313"/>
      <c r="DMG110" s="313"/>
      <c r="DMH110" s="313"/>
      <c r="DMI110" s="313"/>
      <c r="DMJ110" s="313"/>
      <c r="DMK110" s="313"/>
      <c r="DML110" s="313"/>
      <c r="DMM110" s="313"/>
      <c r="DMN110" s="313"/>
      <c r="DMO110" s="313"/>
      <c r="DMP110" s="313"/>
      <c r="DMQ110" s="313"/>
      <c r="DMR110" s="313"/>
      <c r="DMS110" s="313"/>
      <c r="DMT110" s="313"/>
      <c r="DMU110" s="313"/>
      <c r="DMV110" s="313"/>
      <c r="DMW110" s="313"/>
      <c r="DMX110" s="313"/>
      <c r="DMY110" s="313"/>
      <c r="DMZ110" s="313"/>
      <c r="DNA110" s="313"/>
      <c r="DNB110" s="313"/>
      <c r="DNC110" s="313"/>
      <c r="DND110" s="313"/>
      <c r="DNE110" s="313"/>
      <c r="DNF110" s="313"/>
      <c r="DNG110" s="313"/>
      <c r="DNH110" s="313"/>
      <c r="DNI110" s="313"/>
      <c r="DNJ110" s="313"/>
      <c r="DNK110" s="313"/>
      <c r="DNL110" s="313"/>
      <c r="DNM110" s="313"/>
      <c r="DNN110" s="313"/>
      <c r="DNO110" s="313"/>
      <c r="DNP110" s="313"/>
      <c r="DNQ110" s="313"/>
      <c r="DNR110" s="313"/>
      <c r="DNS110" s="313"/>
      <c r="DNT110" s="313"/>
      <c r="DNU110" s="313"/>
      <c r="DNV110" s="313"/>
      <c r="DNW110" s="313"/>
      <c r="DNX110" s="313"/>
      <c r="DNY110" s="313"/>
      <c r="DNZ110" s="313"/>
      <c r="DOA110" s="313"/>
      <c r="DOB110" s="313"/>
      <c r="DOC110" s="313"/>
      <c r="DOD110" s="313"/>
      <c r="DOE110" s="313"/>
      <c r="DOF110" s="313"/>
      <c r="DOG110" s="313"/>
      <c r="DOH110" s="313"/>
      <c r="DOI110" s="313"/>
      <c r="DOJ110" s="313"/>
      <c r="DOK110" s="313"/>
      <c r="DOL110" s="313"/>
      <c r="DOM110" s="313"/>
      <c r="DON110" s="313"/>
      <c r="DOO110" s="313"/>
      <c r="DOP110" s="313"/>
      <c r="DOQ110" s="313"/>
      <c r="DOR110" s="313"/>
      <c r="DOS110" s="313"/>
      <c r="DOT110" s="313"/>
      <c r="DOU110" s="313"/>
      <c r="DOV110" s="313"/>
      <c r="DOW110" s="313"/>
      <c r="DOX110" s="313"/>
      <c r="DOY110" s="313"/>
      <c r="DOZ110" s="313"/>
      <c r="DPA110" s="313"/>
      <c r="DPB110" s="313"/>
      <c r="DPC110" s="313"/>
      <c r="DPD110" s="313"/>
      <c r="DPE110" s="313"/>
      <c r="DPF110" s="313"/>
      <c r="DPG110" s="313"/>
      <c r="DPH110" s="313"/>
      <c r="DPI110" s="313"/>
      <c r="DPJ110" s="313"/>
      <c r="DPK110" s="313"/>
      <c r="DPL110" s="313"/>
      <c r="DPM110" s="313"/>
      <c r="DPN110" s="313"/>
      <c r="DPO110" s="313"/>
      <c r="DPP110" s="313"/>
      <c r="DPQ110" s="313"/>
      <c r="DPR110" s="313"/>
      <c r="DPS110" s="313"/>
      <c r="DPT110" s="313"/>
      <c r="DPU110" s="313"/>
      <c r="DPV110" s="313"/>
      <c r="DPW110" s="313"/>
      <c r="DPX110" s="313"/>
      <c r="DPY110" s="313"/>
      <c r="DPZ110" s="313"/>
      <c r="DQA110" s="313"/>
      <c r="DQB110" s="313"/>
      <c r="DQC110" s="313"/>
      <c r="DQD110" s="313"/>
      <c r="DQE110" s="313"/>
      <c r="DQF110" s="313"/>
      <c r="DQG110" s="313"/>
      <c r="DQH110" s="313"/>
      <c r="DQI110" s="313"/>
      <c r="DQJ110" s="313"/>
      <c r="DQK110" s="313"/>
      <c r="DQL110" s="313"/>
      <c r="DQM110" s="313"/>
      <c r="DQN110" s="313"/>
      <c r="DQO110" s="313"/>
      <c r="DQP110" s="313"/>
      <c r="DQQ110" s="313"/>
      <c r="DQR110" s="313"/>
      <c r="DQS110" s="313"/>
      <c r="DQT110" s="313"/>
      <c r="DQU110" s="313"/>
      <c r="DQV110" s="313"/>
      <c r="DQW110" s="313"/>
      <c r="DQX110" s="313"/>
      <c r="DQY110" s="313"/>
      <c r="DQZ110" s="313"/>
      <c r="DRA110" s="313"/>
      <c r="DRB110" s="313"/>
      <c r="DRC110" s="313"/>
      <c r="DRD110" s="313"/>
      <c r="DRE110" s="313"/>
      <c r="DRF110" s="313"/>
      <c r="DRG110" s="313"/>
      <c r="DRH110" s="313"/>
      <c r="DRI110" s="313"/>
      <c r="DRJ110" s="313"/>
      <c r="DRK110" s="313"/>
      <c r="DRL110" s="313"/>
      <c r="DRM110" s="313"/>
      <c r="DRN110" s="313"/>
      <c r="DRO110" s="313"/>
      <c r="DRP110" s="313"/>
      <c r="DRQ110" s="313"/>
      <c r="DRR110" s="313"/>
      <c r="DRS110" s="313"/>
      <c r="DRT110" s="313"/>
      <c r="DRU110" s="313"/>
      <c r="DRV110" s="313"/>
      <c r="DRW110" s="313"/>
      <c r="DRX110" s="313"/>
      <c r="DRY110" s="313"/>
      <c r="DRZ110" s="313"/>
      <c r="DSA110" s="313"/>
      <c r="DSB110" s="313"/>
      <c r="DSC110" s="313"/>
      <c r="DSD110" s="313"/>
      <c r="DSE110" s="313"/>
      <c r="DSF110" s="313"/>
      <c r="DSG110" s="313"/>
      <c r="DSH110" s="313"/>
      <c r="DSI110" s="313"/>
      <c r="DSJ110" s="313"/>
      <c r="DSK110" s="313"/>
      <c r="DSL110" s="313"/>
      <c r="DSM110" s="313"/>
      <c r="DSN110" s="313"/>
      <c r="DSO110" s="313"/>
      <c r="DSP110" s="313"/>
      <c r="DSQ110" s="313"/>
      <c r="DSR110" s="313"/>
      <c r="DSS110" s="313"/>
      <c r="DST110" s="313"/>
      <c r="DSU110" s="313"/>
      <c r="DSV110" s="313"/>
      <c r="DSW110" s="313"/>
      <c r="DSX110" s="313"/>
      <c r="DSY110" s="313"/>
      <c r="DSZ110" s="313"/>
      <c r="DTA110" s="313"/>
      <c r="DTB110" s="313"/>
      <c r="DTC110" s="313"/>
      <c r="DTD110" s="313"/>
      <c r="DTE110" s="313"/>
      <c r="DTF110" s="313"/>
      <c r="DTG110" s="313"/>
      <c r="DTH110" s="313"/>
      <c r="DTI110" s="313"/>
      <c r="DTJ110" s="313"/>
      <c r="DTK110" s="313"/>
      <c r="DTL110" s="313"/>
      <c r="DTM110" s="313"/>
      <c r="DTN110" s="313"/>
      <c r="DTO110" s="313"/>
      <c r="DTP110" s="313"/>
      <c r="DTQ110" s="313"/>
      <c r="DTR110" s="313"/>
      <c r="DTS110" s="313"/>
      <c r="DTT110" s="313"/>
      <c r="DTU110" s="313"/>
      <c r="DTV110" s="313"/>
      <c r="DTW110" s="313"/>
      <c r="DTX110" s="313"/>
      <c r="DTY110" s="313"/>
      <c r="DTZ110" s="313"/>
      <c r="DUA110" s="313"/>
      <c r="DUB110" s="313"/>
      <c r="DUC110" s="313"/>
      <c r="DUD110" s="313"/>
      <c r="DUE110" s="313"/>
      <c r="DUF110" s="313"/>
      <c r="DUG110" s="313"/>
      <c r="DUH110" s="313"/>
      <c r="DUI110" s="313"/>
      <c r="DUJ110" s="313"/>
      <c r="DUK110" s="313"/>
      <c r="DUL110" s="313"/>
      <c r="DUM110" s="313"/>
      <c r="DUN110" s="313"/>
      <c r="DUO110" s="313"/>
      <c r="DUP110" s="313"/>
      <c r="DUQ110" s="313"/>
      <c r="DUR110" s="313"/>
      <c r="DUS110" s="313"/>
      <c r="DUT110" s="313"/>
      <c r="DUU110" s="313"/>
      <c r="DUV110" s="313"/>
      <c r="DUW110" s="313"/>
      <c r="DUX110" s="313"/>
      <c r="DUY110" s="313"/>
      <c r="DUZ110" s="313"/>
      <c r="DVA110" s="313"/>
      <c r="DVB110" s="313"/>
      <c r="DVC110" s="313"/>
      <c r="DVD110" s="313"/>
      <c r="DVE110" s="313"/>
      <c r="DVF110" s="313"/>
      <c r="DVG110" s="313"/>
      <c r="DVH110" s="313"/>
      <c r="DVI110" s="313"/>
      <c r="DVJ110" s="313"/>
      <c r="DVK110" s="313"/>
      <c r="DVL110" s="313"/>
      <c r="DVM110" s="313"/>
      <c r="DVN110" s="313"/>
      <c r="DVO110" s="313"/>
      <c r="DVP110" s="313"/>
      <c r="DVQ110" s="313"/>
      <c r="DVR110" s="313"/>
      <c r="DVS110" s="313"/>
      <c r="DVT110" s="313"/>
      <c r="DVU110" s="313"/>
      <c r="DVV110" s="313"/>
      <c r="DVW110" s="313"/>
      <c r="DVX110" s="313"/>
      <c r="DVY110" s="313"/>
      <c r="DVZ110" s="313"/>
      <c r="DWA110" s="313"/>
      <c r="DWB110" s="313"/>
      <c r="DWC110" s="313"/>
      <c r="DWD110" s="313"/>
      <c r="DWE110" s="313"/>
      <c r="DWF110" s="313"/>
      <c r="DWG110" s="313"/>
      <c r="DWH110" s="313"/>
      <c r="DWI110" s="313"/>
      <c r="DWJ110" s="313"/>
      <c r="DWK110" s="313"/>
      <c r="DWL110" s="313"/>
      <c r="DWM110" s="313"/>
      <c r="DWN110" s="313"/>
      <c r="DWO110" s="313"/>
      <c r="DWP110" s="313"/>
      <c r="DWQ110" s="313"/>
      <c r="DWR110" s="313"/>
      <c r="DWS110" s="313"/>
      <c r="DWT110" s="313"/>
      <c r="DWU110" s="313"/>
      <c r="DWV110" s="313"/>
      <c r="DWW110" s="313"/>
      <c r="DWX110" s="313"/>
      <c r="DWY110" s="313"/>
      <c r="DWZ110" s="313"/>
      <c r="DXA110" s="313"/>
      <c r="DXB110" s="313"/>
      <c r="DXC110" s="313"/>
      <c r="DXD110" s="313"/>
      <c r="DXE110" s="313"/>
      <c r="DXF110" s="313"/>
      <c r="DXG110" s="313"/>
      <c r="DXH110" s="313"/>
      <c r="DXI110" s="313"/>
      <c r="DXJ110" s="313"/>
      <c r="DXK110" s="313"/>
      <c r="DXL110" s="313"/>
      <c r="DXM110" s="313"/>
      <c r="DXN110" s="313"/>
      <c r="DXO110" s="313"/>
      <c r="DXP110" s="313"/>
      <c r="DXQ110" s="313"/>
      <c r="DXR110" s="313"/>
      <c r="DXS110" s="313"/>
      <c r="DXT110" s="313"/>
      <c r="DXU110" s="313"/>
      <c r="DXV110" s="313"/>
      <c r="DXW110" s="313"/>
      <c r="DXX110" s="313"/>
      <c r="DXY110" s="313"/>
      <c r="DXZ110" s="313"/>
      <c r="DYA110" s="313"/>
      <c r="DYB110" s="313"/>
      <c r="DYC110" s="313"/>
      <c r="DYD110" s="313"/>
      <c r="DYE110" s="313"/>
      <c r="DYF110" s="313"/>
      <c r="DYG110" s="313"/>
      <c r="DYH110" s="313"/>
      <c r="DYI110" s="313"/>
      <c r="DYJ110" s="313"/>
      <c r="DYK110" s="313"/>
      <c r="DYL110" s="313"/>
      <c r="DYM110" s="313"/>
      <c r="DYN110" s="313"/>
      <c r="DYO110" s="313"/>
      <c r="DYP110" s="313"/>
      <c r="DYQ110" s="313"/>
      <c r="DYR110" s="313"/>
      <c r="DYS110" s="313"/>
      <c r="DYT110" s="313"/>
      <c r="DYU110" s="313"/>
      <c r="DYV110" s="313"/>
      <c r="DYW110" s="313"/>
      <c r="DYX110" s="313"/>
      <c r="DYY110" s="313"/>
      <c r="DYZ110" s="313"/>
      <c r="DZA110" s="313"/>
      <c r="DZB110" s="313"/>
      <c r="DZC110" s="313"/>
      <c r="DZD110" s="313"/>
      <c r="DZE110" s="313"/>
      <c r="DZF110" s="313"/>
      <c r="DZG110" s="313"/>
      <c r="DZH110" s="313"/>
      <c r="DZI110" s="313"/>
      <c r="DZJ110" s="313"/>
      <c r="DZK110" s="313"/>
      <c r="DZL110" s="313"/>
      <c r="DZM110" s="313"/>
      <c r="DZN110" s="313"/>
      <c r="DZO110" s="313"/>
      <c r="DZP110" s="313"/>
      <c r="DZQ110" s="313"/>
      <c r="DZR110" s="313"/>
      <c r="DZS110" s="313"/>
      <c r="DZT110" s="313"/>
      <c r="DZU110" s="313"/>
      <c r="DZV110" s="313"/>
      <c r="DZW110" s="313"/>
      <c r="DZX110" s="313"/>
      <c r="DZY110" s="313"/>
      <c r="DZZ110" s="313"/>
      <c r="EAA110" s="313"/>
      <c r="EAB110" s="313"/>
      <c r="EAC110" s="313"/>
      <c r="EAD110" s="313"/>
      <c r="EAE110" s="313"/>
      <c r="EAF110" s="313"/>
      <c r="EAG110" s="313"/>
      <c r="EAH110" s="313"/>
      <c r="EAI110" s="313"/>
      <c r="EAJ110" s="313"/>
      <c r="EAK110" s="313"/>
      <c r="EAL110" s="313"/>
      <c r="EAM110" s="313"/>
      <c r="EAN110" s="313"/>
      <c r="EAO110" s="313"/>
      <c r="EAP110" s="313"/>
      <c r="EAQ110" s="313"/>
      <c r="EAR110" s="313"/>
      <c r="EAS110" s="313"/>
      <c r="EAT110" s="313"/>
      <c r="EAU110" s="313"/>
      <c r="EAV110" s="313"/>
      <c r="EAW110" s="313"/>
      <c r="EAX110" s="313"/>
      <c r="EAY110" s="313"/>
      <c r="EAZ110" s="313"/>
      <c r="EBA110" s="313"/>
      <c r="EBB110" s="313"/>
      <c r="EBC110" s="313"/>
      <c r="EBD110" s="313"/>
      <c r="EBE110" s="313"/>
      <c r="EBF110" s="313"/>
      <c r="EBG110" s="313"/>
      <c r="EBH110" s="313"/>
      <c r="EBI110" s="313"/>
      <c r="EBJ110" s="313"/>
      <c r="EBK110" s="313"/>
      <c r="EBL110" s="313"/>
      <c r="EBM110" s="313"/>
      <c r="EBN110" s="313"/>
      <c r="EBO110" s="313"/>
      <c r="EBP110" s="313"/>
      <c r="EBQ110" s="313"/>
      <c r="EBR110" s="313"/>
      <c r="EBS110" s="313"/>
      <c r="EBT110" s="313"/>
      <c r="EBU110" s="313"/>
      <c r="EBV110" s="313"/>
      <c r="EBW110" s="313"/>
      <c r="EBX110" s="313"/>
      <c r="EBY110" s="313"/>
      <c r="EBZ110" s="313"/>
      <c r="ECA110" s="313"/>
      <c r="ECB110" s="313"/>
      <c r="ECC110" s="313"/>
      <c r="ECD110" s="313"/>
      <c r="ECE110" s="313"/>
      <c r="ECF110" s="313"/>
      <c r="ECG110" s="313"/>
      <c r="ECH110" s="313"/>
      <c r="ECI110" s="313"/>
      <c r="ECJ110" s="313"/>
      <c r="ECK110" s="313"/>
      <c r="ECL110" s="313"/>
      <c r="ECM110" s="313"/>
      <c r="ECN110" s="313"/>
      <c r="ECO110" s="313"/>
      <c r="ECP110" s="313"/>
      <c r="ECQ110" s="313"/>
      <c r="ECR110" s="313"/>
      <c r="ECS110" s="313"/>
      <c r="ECT110" s="313"/>
      <c r="ECU110" s="313"/>
      <c r="ECV110" s="313"/>
      <c r="ECW110" s="313"/>
      <c r="ECX110" s="313"/>
      <c r="ECY110" s="313"/>
      <c r="ECZ110" s="313"/>
      <c r="EDA110" s="313"/>
      <c r="EDB110" s="313"/>
      <c r="EDC110" s="313"/>
      <c r="EDD110" s="313"/>
      <c r="EDE110" s="313"/>
      <c r="EDF110" s="313"/>
      <c r="EDG110" s="313"/>
      <c r="EDH110" s="313"/>
      <c r="EDI110" s="313"/>
      <c r="EDJ110" s="313"/>
      <c r="EDK110" s="313"/>
      <c r="EDL110" s="313"/>
      <c r="EDM110" s="313"/>
      <c r="EDN110" s="313"/>
      <c r="EDO110" s="313"/>
      <c r="EDP110" s="313"/>
      <c r="EDQ110" s="313"/>
      <c r="EDR110" s="313"/>
      <c r="EDS110" s="313"/>
      <c r="EDT110" s="313"/>
      <c r="EDU110" s="313"/>
      <c r="EDV110" s="313"/>
      <c r="EDW110" s="313"/>
      <c r="EDX110" s="313"/>
      <c r="EDY110" s="313"/>
      <c r="EDZ110" s="313"/>
      <c r="EEA110" s="313"/>
      <c r="EEB110" s="313"/>
      <c r="EEC110" s="313"/>
      <c r="EED110" s="313"/>
      <c r="EEE110" s="313"/>
      <c r="EEF110" s="313"/>
      <c r="EEG110" s="313"/>
      <c r="EEH110" s="313"/>
      <c r="EEI110" s="313"/>
      <c r="EEJ110" s="313"/>
      <c r="EEK110" s="313"/>
      <c r="EEL110" s="313"/>
      <c r="EEM110" s="313"/>
      <c r="EEN110" s="313"/>
      <c r="EEO110" s="313"/>
      <c r="EEP110" s="313"/>
      <c r="EEQ110" s="313"/>
      <c r="EER110" s="313"/>
      <c r="EES110" s="313"/>
      <c r="EET110" s="313"/>
      <c r="EEU110" s="313"/>
      <c r="EEV110" s="313"/>
      <c r="EEW110" s="313"/>
      <c r="EEX110" s="313"/>
      <c r="EEY110" s="313"/>
      <c r="EEZ110" s="313"/>
      <c r="EFA110" s="313"/>
      <c r="EFB110" s="313"/>
      <c r="EFC110" s="313"/>
      <c r="EFD110" s="313"/>
      <c r="EFE110" s="313"/>
      <c r="EFF110" s="313"/>
      <c r="EFG110" s="313"/>
      <c r="EFH110" s="313"/>
      <c r="EFI110" s="313"/>
      <c r="EFJ110" s="313"/>
      <c r="EFK110" s="313"/>
      <c r="EFL110" s="313"/>
      <c r="EFM110" s="313"/>
      <c r="EFN110" s="313"/>
      <c r="EFO110" s="313"/>
      <c r="EFP110" s="313"/>
      <c r="EFQ110" s="313"/>
      <c r="EFR110" s="313"/>
      <c r="EFS110" s="313"/>
      <c r="EFT110" s="313"/>
      <c r="EFU110" s="313"/>
      <c r="EFV110" s="313"/>
      <c r="EFW110" s="313"/>
      <c r="EFX110" s="313"/>
      <c r="EFY110" s="313"/>
      <c r="EFZ110" s="313"/>
      <c r="EGA110" s="313"/>
      <c r="EGB110" s="313"/>
      <c r="EGC110" s="313"/>
      <c r="EGD110" s="313"/>
      <c r="EGE110" s="313"/>
      <c r="EGF110" s="313"/>
      <c r="EGG110" s="313"/>
      <c r="EGH110" s="313"/>
      <c r="EGI110" s="313"/>
      <c r="EGJ110" s="313"/>
      <c r="EGK110" s="313"/>
      <c r="EGL110" s="313"/>
      <c r="EGM110" s="313"/>
      <c r="EGN110" s="313"/>
      <c r="EGO110" s="313"/>
      <c r="EGP110" s="313"/>
      <c r="EGQ110" s="313"/>
      <c r="EGR110" s="313"/>
      <c r="EGS110" s="313"/>
      <c r="EGT110" s="313"/>
      <c r="EGU110" s="313"/>
      <c r="EGV110" s="313"/>
      <c r="EGW110" s="313"/>
      <c r="EGX110" s="313"/>
      <c r="EGY110" s="313"/>
      <c r="EGZ110" s="313"/>
      <c r="EHA110" s="313"/>
      <c r="EHB110" s="313"/>
      <c r="EHC110" s="313"/>
      <c r="EHD110" s="313"/>
      <c r="EHE110" s="313"/>
      <c r="EHF110" s="313"/>
      <c r="EHG110" s="313"/>
      <c r="EHH110" s="313"/>
      <c r="EHI110" s="313"/>
      <c r="EHJ110" s="313"/>
      <c r="EHK110" s="313"/>
      <c r="EHL110" s="313"/>
      <c r="EHM110" s="313"/>
      <c r="EHN110" s="313"/>
      <c r="EHO110" s="313"/>
      <c r="EHP110" s="313"/>
      <c r="EHQ110" s="313"/>
      <c r="EHR110" s="313"/>
      <c r="EHS110" s="313"/>
      <c r="EHT110" s="313"/>
      <c r="EHU110" s="313"/>
      <c r="EHV110" s="313"/>
      <c r="EHW110" s="313"/>
      <c r="EHX110" s="313"/>
      <c r="EHY110" s="313"/>
      <c r="EHZ110" s="313"/>
      <c r="EIA110" s="313"/>
      <c r="EIB110" s="313"/>
      <c r="EIC110" s="313"/>
      <c r="EID110" s="313"/>
      <c r="EIE110" s="313"/>
      <c r="EIF110" s="313"/>
      <c r="EIG110" s="313"/>
      <c r="EIH110" s="313"/>
      <c r="EII110" s="313"/>
      <c r="EIJ110" s="313"/>
      <c r="EIK110" s="313"/>
      <c r="EIL110" s="313"/>
      <c r="EIM110" s="313"/>
      <c r="EIN110" s="313"/>
      <c r="EIO110" s="313"/>
      <c r="EIP110" s="313"/>
      <c r="EIQ110" s="313"/>
      <c r="EIR110" s="313"/>
      <c r="EIS110" s="313"/>
      <c r="EIT110" s="313"/>
      <c r="EIU110" s="313"/>
      <c r="EIV110" s="313"/>
      <c r="EIW110" s="313"/>
      <c r="EIX110" s="313"/>
      <c r="EIY110" s="313"/>
      <c r="EIZ110" s="313"/>
      <c r="EJA110" s="313"/>
      <c r="EJB110" s="313"/>
      <c r="EJC110" s="313"/>
      <c r="EJD110" s="313"/>
      <c r="EJE110" s="313"/>
      <c r="EJF110" s="313"/>
      <c r="EJG110" s="313"/>
      <c r="EJH110" s="313"/>
      <c r="EJI110" s="313"/>
      <c r="EJJ110" s="313"/>
      <c r="EJK110" s="313"/>
      <c r="EJL110" s="313"/>
      <c r="EJM110" s="313"/>
      <c r="EJN110" s="313"/>
      <c r="EJO110" s="313"/>
      <c r="EJP110" s="313"/>
      <c r="EJQ110" s="313"/>
      <c r="EJR110" s="313"/>
      <c r="EJS110" s="313"/>
      <c r="EJT110" s="313"/>
      <c r="EJU110" s="313"/>
      <c r="EJV110" s="313"/>
      <c r="EJW110" s="313"/>
      <c r="EJX110" s="313"/>
      <c r="EJY110" s="313"/>
      <c r="EJZ110" s="313"/>
      <c r="EKA110" s="313"/>
      <c r="EKB110" s="313"/>
      <c r="EKC110" s="313"/>
      <c r="EKD110" s="313"/>
      <c r="EKE110" s="313"/>
      <c r="EKF110" s="313"/>
      <c r="EKG110" s="313"/>
      <c r="EKH110" s="313"/>
      <c r="EKI110" s="313"/>
      <c r="EKJ110" s="313"/>
      <c r="EKK110" s="313"/>
      <c r="EKL110" s="313"/>
      <c r="EKM110" s="313"/>
      <c r="EKN110" s="313"/>
      <c r="EKO110" s="313"/>
      <c r="EKP110" s="313"/>
      <c r="EKQ110" s="313"/>
      <c r="EKR110" s="313"/>
      <c r="EKS110" s="313"/>
      <c r="EKT110" s="313"/>
      <c r="EKU110" s="313"/>
      <c r="EKV110" s="313"/>
      <c r="EKW110" s="313"/>
      <c r="EKX110" s="313"/>
      <c r="EKY110" s="313"/>
      <c r="EKZ110" s="313"/>
      <c r="ELA110" s="313"/>
      <c r="ELB110" s="313"/>
      <c r="ELC110" s="313"/>
      <c r="ELD110" s="313"/>
      <c r="ELE110" s="313"/>
      <c r="ELF110" s="313"/>
      <c r="ELG110" s="313"/>
      <c r="ELH110" s="313"/>
      <c r="ELI110" s="313"/>
      <c r="ELJ110" s="313"/>
      <c r="ELK110" s="313"/>
      <c r="ELL110" s="313"/>
      <c r="ELM110" s="313"/>
      <c r="ELN110" s="313"/>
      <c r="ELO110" s="313"/>
      <c r="ELP110" s="313"/>
      <c r="ELQ110" s="313"/>
      <c r="ELR110" s="313"/>
      <c r="ELS110" s="313"/>
      <c r="ELT110" s="313"/>
      <c r="ELU110" s="313"/>
      <c r="ELV110" s="313"/>
      <c r="ELW110" s="313"/>
      <c r="ELX110" s="313"/>
      <c r="ELY110" s="313"/>
      <c r="ELZ110" s="313"/>
      <c r="EMA110" s="313"/>
      <c r="EMB110" s="313"/>
      <c r="EMC110" s="313"/>
      <c r="EMD110" s="313"/>
      <c r="EME110" s="313"/>
      <c r="EMF110" s="313"/>
      <c r="EMG110" s="313"/>
      <c r="EMH110" s="313"/>
      <c r="EMI110" s="313"/>
      <c r="EMJ110" s="313"/>
      <c r="EMK110" s="313"/>
      <c r="EML110" s="313"/>
      <c r="EMM110" s="313"/>
      <c r="EMN110" s="313"/>
      <c r="EMO110" s="313"/>
      <c r="EMP110" s="313"/>
      <c r="EMQ110" s="313"/>
      <c r="EMR110" s="313"/>
      <c r="EMS110" s="313"/>
      <c r="EMT110" s="313"/>
      <c r="EMU110" s="313"/>
      <c r="EMV110" s="313"/>
      <c r="EMW110" s="313"/>
      <c r="EMX110" s="313"/>
      <c r="EMY110" s="313"/>
      <c r="EMZ110" s="313"/>
      <c r="ENA110" s="313"/>
      <c r="ENB110" s="313"/>
      <c r="ENC110" s="313"/>
      <c r="END110" s="313"/>
      <c r="ENE110" s="313"/>
      <c r="ENF110" s="313"/>
      <c r="ENG110" s="313"/>
      <c r="ENH110" s="313"/>
      <c r="ENI110" s="313"/>
      <c r="ENJ110" s="313"/>
      <c r="ENK110" s="313"/>
      <c r="ENL110" s="313"/>
      <c r="ENM110" s="313"/>
      <c r="ENN110" s="313"/>
      <c r="ENO110" s="313"/>
      <c r="ENP110" s="313"/>
      <c r="ENQ110" s="313"/>
      <c r="ENR110" s="313"/>
      <c r="ENS110" s="313"/>
      <c r="ENT110" s="313"/>
      <c r="ENU110" s="313"/>
      <c r="ENV110" s="313"/>
      <c r="ENW110" s="313"/>
      <c r="ENX110" s="313"/>
      <c r="ENY110" s="313"/>
      <c r="ENZ110" s="313"/>
      <c r="EOA110" s="313"/>
      <c r="EOB110" s="313"/>
      <c r="EOC110" s="313"/>
      <c r="EOD110" s="313"/>
      <c r="EOE110" s="313"/>
      <c r="EOF110" s="313"/>
      <c r="EOG110" s="313"/>
      <c r="EOH110" s="313"/>
      <c r="EOI110" s="313"/>
      <c r="EOJ110" s="313"/>
      <c r="EOK110" s="313"/>
      <c r="EOL110" s="313"/>
      <c r="EOM110" s="313"/>
      <c r="EON110" s="313"/>
      <c r="EOO110" s="313"/>
      <c r="EOP110" s="313"/>
      <c r="EOQ110" s="313"/>
      <c r="EOR110" s="313"/>
      <c r="EOS110" s="313"/>
      <c r="EOT110" s="313"/>
      <c r="EOU110" s="313"/>
      <c r="EOV110" s="313"/>
      <c r="EOW110" s="313"/>
      <c r="EOX110" s="313"/>
      <c r="EOY110" s="313"/>
      <c r="EOZ110" s="313"/>
      <c r="EPA110" s="313"/>
      <c r="EPB110" s="313"/>
      <c r="EPC110" s="313"/>
      <c r="EPD110" s="313"/>
      <c r="EPE110" s="313"/>
      <c r="EPF110" s="313"/>
      <c r="EPG110" s="313"/>
      <c r="EPH110" s="313"/>
      <c r="EPI110" s="313"/>
      <c r="EPJ110" s="313"/>
      <c r="EPK110" s="313"/>
      <c r="EPL110" s="313"/>
      <c r="EPM110" s="313"/>
      <c r="EPN110" s="313"/>
      <c r="EPO110" s="313"/>
      <c r="EPP110" s="313"/>
      <c r="EPQ110" s="313"/>
      <c r="EPR110" s="313"/>
      <c r="EPS110" s="313"/>
      <c r="EPT110" s="313"/>
      <c r="EPU110" s="313"/>
      <c r="EPV110" s="313"/>
      <c r="EPW110" s="313"/>
      <c r="EPX110" s="313"/>
      <c r="EPY110" s="313"/>
      <c r="EPZ110" s="313"/>
      <c r="EQA110" s="313"/>
      <c r="EQB110" s="313"/>
      <c r="EQC110" s="313"/>
      <c r="EQD110" s="313"/>
      <c r="EQE110" s="313"/>
      <c r="EQF110" s="313"/>
      <c r="EQG110" s="313"/>
      <c r="EQH110" s="313"/>
      <c r="EQI110" s="313"/>
      <c r="EQJ110" s="313"/>
      <c r="EQK110" s="313"/>
      <c r="EQL110" s="313"/>
      <c r="EQM110" s="313"/>
      <c r="EQN110" s="313"/>
      <c r="EQO110" s="313"/>
      <c r="EQP110" s="313"/>
      <c r="EQQ110" s="313"/>
      <c r="EQR110" s="313"/>
      <c r="EQS110" s="313"/>
      <c r="EQT110" s="313"/>
      <c r="EQU110" s="313"/>
      <c r="EQV110" s="313"/>
      <c r="EQW110" s="313"/>
      <c r="EQX110" s="313"/>
      <c r="EQY110" s="313"/>
      <c r="EQZ110" s="313"/>
      <c r="ERA110" s="313"/>
      <c r="ERB110" s="313"/>
      <c r="ERC110" s="313"/>
      <c r="ERD110" s="313"/>
      <c r="ERE110" s="313"/>
      <c r="ERF110" s="313"/>
      <c r="ERG110" s="313"/>
      <c r="ERH110" s="313"/>
      <c r="ERI110" s="313"/>
      <c r="ERJ110" s="313"/>
      <c r="ERK110" s="313"/>
      <c r="ERL110" s="313"/>
      <c r="ERM110" s="313"/>
      <c r="ERN110" s="313"/>
      <c r="ERO110" s="313"/>
      <c r="ERP110" s="313"/>
      <c r="ERQ110" s="313"/>
      <c r="ERR110" s="313"/>
      <c r="ERS110" s="313"/>
      <c r="ERT110" s="313"/>
      <c r="ERU110" s="313"/>
      <c r="ERV110" s="313"/>
      <c r="ERW110" s="313"/>
      <c r="ERX110" s="313"/>
      <c r="ERY110" s="313"/>
      <c r="ERZ110" s="313"/>
      <c r="ESA110" s="313"/>
      <c r="ESB110" s="313"/>
      <c r="ESC110" s="313"/>
      <c r="ESD110" s="313"/>
      <c r="ESE110" s="313"/>
      <c r="ESF110" s="313"/>
      <c r="ESG110" s="313"/>
      <c r="ESH110" s="313"/>
      <c r="ESI110" s="313"/>
      <c r="ESJ110" s="313"/>
      <c r="ESK110" s="313"/>
      <c r="ESL110" s="313"/>
      <c r="ESM110" s="313"/>
      <c r="ESN110" s="313"/>
      <c r="ESO110" s="313"/>
      <c r="ESP110" s="313"/>
      <c r="ESQ110" s="313"/>
      <c r="ESR110" s="313"/>
      <c r="ESS110" s="313"/>
      <c r="EST110" s="313"/>
      <c r="ESU110" s="313"/>
      <c r="ESV110" s="313"/>
      <c r="ESW110" s="313"/>
      <c r="ESX110" s="313"/>
      <c r="ESY110" s="313"/>
      <c r="ESZ110" s="313"/>
      <c r="ETA110" s="313"/>
      <c r="ETB110" s="313"/>
      <c r="ETC110" s="313"/>
      <c r="ETD110" s="313"/>
      <c r="ETE110" s="313"/>
      <c r="ETF110" s="313"/>
      <c r="ETG110" s="313"/>
      <c r="ETH110" s="313"/>
      <c r="ETI110" s="313"/>
      <c r="ETJ110" s="313"/>
      <c r="ETK110" s="313"/>
      <c r="ETL110" s="313"/>
      <c r="ETM110" s="313"/>
      <c r="ETN110" s="313"/>
      <c r="ETO110" s="313"/>
      <c r="ETP110" s="313"/>
      <c r="ETQ110" s="313"/>
      <c r="ETR110" s="313"/>
      <c r="ETS110" s="313"/>
      <c r="ETT110" s="313"/>
      <c r="ETU110" s="313"/>
      <c r="ETV110" s="313"/>
      <c r="ETW110" s="313"/>
      <c r="ETX110" s="313"/>
      <c r="ETY110" s="313"/>
      <c r="ETZ110" s="313"/>
      <c r="EUA110" s="313"/>
      <c r="EUB110" s="313"/>
      <c r="EUC110" s="313"/>
      <c r="EUD110" s="313"/>
      <c r="EUE110" s="313"/>
      <c r="EUF110" s="313"/>
      <c r="EUG110" s="313"/>
      <c r="EUH110" s="313"/>
      <c r="EUI110" s="313"/>
      <c r="EUJ110" s="313"/>
      <c r="EUK110" s="313"/>
      <c r="EUL110" s="313"/>
      <c r="EUM110" s="313"/>
      <c r="EUN110" s="313"/>
      <c r="EUO110" s="313"/>
      <c r="EUP110" s="313"/>
      <c r="EUQ110" s="313"/>
      <c r="EUR110" s="313"/>
      <c r="EUS110" s="313"/>
      <c r="EUT110" s="313"/>
      <c r="EUU110" s="313"/>
      <c r="EUV110" s="313"/>
      <c r="EUW110" s="313"/>
      <c r="EUX110" s="313"/>
      <c r="EUY110" s="313"/>
      <c r="EUZ110" s="313"/>
      <c r="EVA110" s="313"/>
      <c r="EVB110" s="313"/>
      <c r="EVC110" s="313"/>
      <c r="EVD110" s="313"/>
      <c r="EVE110" s="313"/>
      <c r="EVF110" s="313"/>
      <c r="EVG110" s="313"/>
      <c r="EVH110" s="313"/>
      <c r="EVI110" s="313"/>
      <c r="EVJ110" s="313"/>
      <c r="EVK110" s="313"/>
      <c r="EVL110" s="313"/>
      <c r="EVM110" s="313"/>
      <c r="EVN110" s="313"/>
      <c r="EVO110" s="313"/>
      <c r="EVP110" s="313"/>
      <c r="EVQ110" s="313"/>
      <c r="EVR110" s="313"/>
      <c r="EVS110" s="313"/>
      <c r="EVT110" s="313"/>
      <c r="EVU110" s="313"/>
      <c r="EVV110" s="313"/>
      <c r="EVW110" s="313"/>
      <c r="EVX110" s="313"/>
      <c r="EVY110" s="313"/>
      <c r="EVZ110" s="313"/>
      <c r="EWA110" s="313"/>
      <c r="EWB110" s="313"/>
      <c r="EWC110" s="313"/>
      <c r="EWD110" s="313"/>
      <c r="EWE110" s="313"/>
      <c r="EWF110" s="313"/>
      <c r="EWG110" s="313"/>
      <c r="EWH110" s="313"/>
      <c r="EWI110" s="313"/>
      <c r="EWJ110" s="313"/>
      <c r="EWK110" s="313"/>
      <c r="EWL110" s="313"/>
      <c r="EWM110" s="313"/>
      <c r="EWN110" s="313"/>
      <c r="EWO110" s="313"/>
      <c r="EWP110" s="313"/>
      <c r="EWQ110" s="313"/>
      <c r="EWR110" s="313"/>
      <c r="EWS110" s="313"/>
      <c r="EWT110" s="313"/>
      <c r="EWU110" s="313"/>
      <c r="EWV110" s="313"/>
      <c r="EWW110" s="313"/>
      <c r="EWX110" s="313"/>
      <c r="EWY110" s="313"/>
      <c r="EWZ110" s="313"/>
      <c r="EXA110" s="313"/>
      <c r="EXB110" s="313"/>
      <c r="EXC110" s="313"/>
      <c r="EXD110" s="313"/>
      <c r="EXE110" s="313"/>
      <c r="EXF110" s="313"/>
      <c r="EXG110" s="313"/>
      <c r="EXH110" s="313"/>
      <c r="EXI110" s="313"/>
      <c r="EXJ110" s="313"/>
      <c r="EXK110" s="313"/>
      <c r="EXL110" s="313"/>
      <c r="EXM110" s="313"/>
      <c r="EXN110" s="313"/>
      <c r="EXO110" s="313"/>
      <c r="EXP110" s="313"/>
      <c r="EXQ110" s="313"/>
      <c r="EXR110" s="313"/>
      <c r="EXS110" s="313"/>
      <c r="EXT110" s="313"/>
      <c r="EXU110" s="313"/>
      <c r="EXV110" s="313"/>
      <c r="EXW110" s="313"/>
      <c r="EXX110" s="313"/>
      <c r="EXY110" s="313"/>
      <c r="EXZ110" s="313"/>
      <c r="EYA110" s="313"/>
      <c r="EYB110" s="313"/>
      <c r="EYC110" s="313"/>
      <c r="EYD110" s="313"/>
      <c r="EYE110" s="313"/>
      <c r="EYF110" s="313"/>
      <c r="EYG110" s="313"/>
      <c r="EYH110" s="313"/>
      <c r="EYI110" s="313"/>
      <c r="EYJ110" s="313"/>
      <c r="EYK110" s="313"/>
      <c r="EYL110" s="313"/>
      <c r="EYM110" s="313"/>
      <c r="EYN110" s="313"/>
      <c r="EYO110" s="313"/>
      <c r="EYP110" s="313"/>
      <c r="EYQ110" s="313"/>
      <c r="EYR110" s="313"/>
      <c r="EYS110" s="313"/>
      <c r="EYT110" s="313"/>
      <c r="EYU110" s="313"/>
      <c r="EYV110" s="313"/>
      <c r="EYW110" s="313"/>
      <c r="EYX110" s="313"/>
      <c r="EYY110" s="313"/>
      <c r="EYZ110" s="313"/>
      <c r="EZA110" s="313"/>
      <c r="EZB110" s="313"/>
      <c r="EZC110" s="313"/>
      <c r="EZD110" s="313"/>
      <c r="EZE110" s="313"/>
      <c r="EZF110" s="313"/>
      <c r="EZG110" s="313"/>
      <c r="EZH110" s="313"/>
      <c r="EZI110" s="313"/>
      <c r="EZJ110" s="313"/>
      <c r="EZK110" s="313"/>
      <c r="EZL110" s="313"/>
      <c r="EZM110" s="313"/>
      <c r="EZN110" s="313"/>
      <c r="EZO110" s="313"/>
      <c r="EZP110" s="313"/>
      <c r="EZQ110" s="313"/>
      <c r="EZR110" s="313"/>
      <c r="EZS110" s="313"/>
      <c r="EZT110" s="313"/>
      <c r="EZU110" s="313"/>
      <c r="EZV110" s="313"/>
      <c r="EZW110" s="313"/>
      <c r="EZX110" s="313"/>
      <c r="EZY110" s="313"/>
      <c r="EZZ110" s="313"/>
      <c r="FAA110" s="313"/>
      <c r="FAB110" s="313"/>
      <c r="FAC110" s="313"/>
      <c r="FAD110" s="313"/>
      <c r="FAE110" s="313"/>
      <c r="FAF110" s="313"/>
      <c r="FAG110" s="313"/>
      <c r="FAH110" s="313"/>
      <c r="FAI110" s="313"/>
      <c r="FAJ110" s="313"/>
      <c r="FAK110" s="313"/>
      <c r="FAL110" s="313"/>
      <c r="FAM110" s="313"/>
      <c r="FAN110" s="313"/>
      <c r="FAO110" s="313"/>
      <c r="FAP110" s="313"/>
      <c r="FAQ110" s="313"/>
      <c r="FAR110" s="313"/>
      <c r="FAS110" s="313"/>
      <c r="FAT110" s="313"/>
      <c r="FAU110" s="313"/>
      <c r="FAV110" s="313"/>
      <c r="FAW110" s="313"/>
      <c r="FAX110" s="313"/>
      <c r="FAY110" s="313"/>
      <c r="FAZ110" s="313"/>
      <c r="FBA110" s="313"/>
      <c r="FBB110" s="313"/>
      <c r="FBC110" s="313"/>
      <c r="FBD110" s="313"/>
      <c r="FBE110" s="313"/>
      <c r="FBF110" s="313"/>
      <c r="FBG110" s="313"/>
      <c r="FBH110" s="313"/>
      <c r="FBI110" s="313"/>
      <c r="FBJ110" s="313"/>
      <c r="FBK110" s="313"/>
      <c r="FBL110" s="313"/>
      <c r="FBM110" s="313"/>
      <c r="FBN110" s="313"/>
      <c r="FBO110" s="313"/>
      <c r="FBP110" s="313"/>
      <c r="FBQ110" s="313"/>
      <c r="FBR110" s="313"/>
      <c r="FBS110" s="313"/>
      <c r="FBT110" s="313"/>
      <c r="FBU110" s="313"/>
      <c r="FBV110" s="313"/>
      <c r="FBW110" s="313"/>
      <c r="FBX110" s="313"/>
      <c r="FBY110" s="313"/>
      <c r="FBZ110" s="313"/>
      <c r="FCA110" s="313"/>
      <c r="FCB110" s="313"/>
      <c r="FCC110" s="313"/>
      <c r="FCD110" s="313"/>
      <c r="FCE110" s="313"/>
      <c r="FCF110" s="313"/>
      <c r="FCG110" s="313"/>
      <c r="FCH110" s="313"/>
      <c r="FCI110" s="313"/>
      <c r="FCJ110" s="313"/>
      <c r="FCK110" s="313"/>
      <c r="FCL110" s="313"/>
      <c r="FCM110" s="313"/>
      <c r="FCN110" s="313"/>
      <c r="FCO110" s="313"/>
      <c r="FCP110" s="313"/>
      <c r="FCQ110" s="313"/>
      <c r="FCR110" s="313"/>
      <c r="FCS110" s="313"/>
      <c r="FCT110" s="313"/>
      <c r="FCU110" s="313"/>
      <c r="FCV110" s="313"/>
      <c r="FCW110" s="313"/>
      <c r="FCX110" s="313"/>
      <c r="FCY110" s="313"/>
      <c r="FCZ110" s="313"/>
      <c r="FDA110" s="313"/>
      <c r="FDB110" s="313"/>
      <c r="FDC110" s="313"/>
      <c r="FDD110" s="313"/>
      <c r="FDE110" s="313"/>
      <c r="FDF110" s="313"/>
      <c r="FDG110" s="313"/>
      <c r="FDH110" s="313"/>
      <c r="FDI110" s="313"/>
      <c r="FDJ110" s="313"/>
      <c r="FDK110" s="313"/>
      <c r="FDL110" s="313"/>
      <c r="FDM110" s="313"/>
      <c r="FDN110" s="313"/>
      <c r="FDO110" s="313"/>
      <c r="FDP110" s="313"/>
      <c r="FDQ110" s="313"/>
      <c r="FDR110" s="313"/>
      <c r="FDS110" s="313"/>
      <c r="FDT110" s="313"/>
      <c r="FDU110" s="313"/>
      <c r="FDV110" s="313"/>
      <c r="FDW110" s="313"/>
      <c r="FDX110" s="313"/>
      <c r="FDY110" s="313"/>
      <c r="FDZ110" s="313"/>
      <c r="FEA110" s="313"/>
      <c r="FEB110" s="313"/>
      <c r="FEC110" s="313"/>
      <c r="FED110" s="313"/>
      <c r="FEE110" s="313"/>
      <c r="FEF110" s="313"/>
      <c r="FEG110" s="313"/>
      <c r="FEH110" s="313"/>
      <c r="FEI110" s="313"/>
      <c r="FEJ110" s="313"/>
      <c r="FEK110" s="313"/>
      <c r="FEL110" s="313"/>
      <c r="FEM110" s="313"/>
      <c r="FEN110" s="313"/>
      <c r="FEO110" s="313"/>
      <c r="FEP110" s="313"/>
      <c r="FEQ110" s="313"/>
      <c r="FER110" s="313"/>
      <c r="FES110" s="313"/>
      <c r="FET110" s="313"/>
      <c r="FEU110" s="313"/>
      <c r="FEV110" s="313"/>
      <c r="FEW110" s="313"/>
      <c r="FEX110" s="313"/>
      <c r="FEY110" s="313"/>
      <c r="FEZ110" s="313"/>
      <c r="FFA110" s="313"/>
      <c r="FFB110" s="313"/>
      <c r="FFC110" s="313"/>
      <c r="FFD110" s="313"/>
      <c r="FFE110" s="313"/>
      <c r="FFF110" s="313"/>
      <c r="FFG110" s="313"/>
      <c r="FFH110" s="313"/>
      <c r="FFI110" s="313"/>
      <c r="FFJ110" s="313"/>
      <c r="FFK110" s="313"/>
      <c r="FFL110" s="313"/>
      <c r="FFM110" s="313"/>
      <c r="FFN110" s="313"/>
      <c r="FFO110" s="313"/>
      <c r="FFP110" s="313"/>
      <c r="FFQ110" s="313"/>
      <c r="FFR110" s="313"/>
      <c r="FFS110" s="313"/>
      <c r="FFT110" s="313"/>
      <c r="FFU110" s="313"/>
      <c r="FFV110" s="313"/>
      <c r="FFW110" s="313"/>
      <c r="FFX110" s="313"/>
      <c r="FFY110" s="313"/>
      <c r="FFZ110" s="313"/>
      <c r="FGA110" s="313"/>
      <c r="FGB110" s="313"/>
      <c r="FGC110" s="313"/>
      <c r="FGD110" s="313"/>
      <c r="FGE110" s="313"/>
      <c r="FGF110" s="313"/>
      <c r="FGG110" s="313"/>
      <c r="FGH110" s="313"/>
      <c r="FGI110" s="313"/>
      <c r="FGJ110" s="313"/>
      <c r="FGK110" s="313"/>
      <c r="FGL110" s="313"/>
      <c r="FGM110" s="313"/>
      <c r="FGN110" s="313"/>
      <c r="FGO110" s="313"/>
      <c r="FGP110" s="313"/>
      <c r="FGQ110" s="313"/>
      <c r="FGR110" s="313"/>
      <c r="FGS110" s="313"/>
      <c r="FGT110" s="313"/>
      <c r="FGU110" s="313"/>
      <c r="FGV110" s="313"/>
      <c r="FGW110" s="313"/>
      <c r="FGX110" s="313"/>
      <c r="FGY110" s="313"/>
      <c r="FGZ110" s="313"/>
      <c r="FHA110" s="313"/>
      <c r="FHB110" s="313"/>
      <c r="FHC110" s="313"/>
      <c r="FHD110" s="313"/>
      <c r="FHE110" s="313"/>
      <c r="FHF110" s="313"/>
      <c r="FHG110" s="313"/>
      <c r="FHH110" s="313"/>
      <c r="FHI110" s="313"/>
      <c r="FHJ110" s="313"/>
      <c r="FHK110" s="313"/>
      <c r="FHL110" s="313"/>
      <c r="FHM110" s="313"/>
      <c r="FHN110" s="313"/>
      <c r="FHO110" s="313"/>
      <c r="FHP110" s="313"/>
      <c r="FHQ110" s="313"/>
      <c r="FHR110" s="313"/>
      <c r="FHS110" s="313"/>
      <c r="FHT110" s="313"/>
      <c r="FHU110" s="313"/>
      <c r="FHV110" s="313"/>
      <c r="FHW110" s="313"/>
      <c r="FHX110" s="313"/>
      <c r="FHY110" s="313"/>
      <c r="FHZ110" s="313"/>
      <c r="FIA110" s="313"/>
      <c r="FIB110" s="313"/>
      <c r="FIC110" s="313"/>
      <c r="FID110" s="313"/>
      <c r="FIE110" s="313"/>
      <c r="FIF110" s="313"/>
      <c r="FIG110" s="313"/>
      <c r="FIH110" s="313"/>
      <c r="FII110" s="313"/>
      <c r="FIJ110" s="313"/>
      <c r="FIK110" s="313"/>
      <c r="FIL110" s="313"/>
      <c r="FIM110" s="313"/>
      <c r="FIN110" s="313"/>
      <c r="FIO110" s="313"/>
      <c r="FIP110" s="313"/>
      <c r="FIQ110" s="313"/>
      <c r="FIR110" s="313"/>
      <c r="FIS110" s="313"/>
      <c r="FIT110" s="313"/>
      <c r="FIU110" s="313"/>
      <c r="FIV110" s="313"/>
      <c r="FIW110" s="313"/>
      <c r="FIX110" s="313"/>
      <c r="FIY110" s="313"/>
      <c r="FIZ110" s="313"/>
      <c r="FJA110" s="313"/>
      <c r="FJB110" s="313"/>
      <c r="FJC110" s="313"/>
      <c r="FJD110" s="313"/>
      <c r="FJE110" s="313"/>
      <c r="FJF110" s="313"/>
      <c r="FJG110" s="313"/>
      <c r="FJH110" s="313"/>
      <c r="FJI110" s="313"/>
      <c r="FJJ110" s="313"/>
      <c r="FJK110" s="313"/>
      <c r="FJL110" s="313"/>
      <c r="FJM110" s="313"/>
      <c r="FJN110" s="313"/>
      <c r="FJO110" s="313"/>
      <c r="FJP110" s="313"/>
      <c r="FJQ110" s="313"/>
      <c r="FJR110" s="313"/>
      <c r="FJS110" s="313"/>
      <c r="FJT110" s="313"/>
      <c r="FJU110" s="313"/>
      <c r="FJV110" s="313"/>
      <c r="FJW110" s="313"/>
      <c r="FJX110" s="313"/>
      <c r="FJY110" s="313"/>
      <c r="FJZ110" s="313"/>
      <c r="FKA110" s="313"/>
      <c r="FKB110" s="313"/>
      <c r="FKC110" s="313"/>
      <c r="FKD110" s="313"/>
      <c r="FKE110" s="313"/>
      <c r="FKF110" s="313"/>
      <c r="FKG110" s="313"/>
      <c r="FKH110" s="313"/>
      <c r="FKI110" s="313"/>
      <c r="FKJ110" s="313"/>
      <c r="FKK110" s="313"/>
      <c r="FKL110" s="313"/>
      <c r="FKM110" s="313"/>
      <c r="FKN110" s="313"/>
      <c r="FKO110" s="313"/>
      <c r="FKP110" s="313"/>
      <c r="FKQ110" s="313"/>
      <c r="FKR110" s="313"/>
      <c r="FKS110" s="313"/>
      <c r="FKT110" s="313"/>
      <c r="FKU110" s="313"/>
      <c r="FKV110" s="313"/>
      <c r="FKW110" s="313"/>
      <c r="FKX110" s="313"/>
      <c r="FKY110" s="313"/>
      <c r="FKZ110" s="313"/>
      <c r="FLA110" s="313"/>
      <c r="FLB110" s="313"/>
      <c r="FLC110" s="313"/>
      <c r="FLD110" s="313"/>
      <c r="FLE110" s="313"/>
      <c r="FLF110" s="313"/>
      <c r="FLG110" s="313"/>
      <c r="FLH110" s="313"/>
      <c r="FLI110" s="313"/>
      <c r="FLJ110" s="313"/>
      <c r="FLK110" s="313"/>
      <c r="FLL110" s="313"/>
      <c r="FLM110" s="313"/>
      <c r="FLN110" s="313"/>
      <c r="FLO110" s="313"/>
      <c r="FLP110" s="313"/>
      <c r="FLQ110" s="313"/>
      <c r="FLR110" s="313"/>
      <c r="FLS110" s="313"/>
      <c r="FLT110" s="313"/>
      <c r="FLU110" s="313"/>
      <c r="FLV110" s="313"/>
      <c r="FLW110" s="313"/>
      <c r="FLX110" s="313"/>
      <c r="FLY110" s="313"/>
      <c r="FLZ110" s="313"/>
      <c r="FMA110" s="313"/>
      <c r="FMB110" s="313"/>
      <c r="FMC110" s="313"/>
      <c r="FMD110" s="313"/>
      <c r="FME110" s="313"/>
      <c r="FMF110" s="313"/>
      <c r="FMG110" s="313"/>
      <c r="FMH110" s="313"/>
      <c r="FMI110" s="313"/>
      <c r="FMJ110" s="313"/>
      <c r="FMK110" s="313"/>
      <c r="FML110" s="313"/>
      <c r="FMM110" s="313"/>
      <c r="FMN110" s="313"/>
      <c r="FMO110" s="313"/>
      <c r="FMP110" s="313"/>
      <c r="FMQ110" s="313"/>
      <c r="FMR110" s="313"/>
      <c r="FMS110" s="313"/>
      <c r="FMT110" s="313"/>
      <c r="FMU110" s="313"/>
      <c r="FMV110" s="313"/>
      <c r="FMW110" s="313"/>
      <c r="FMX110" s="313"/>
      <c r="FMY110" s="313"/>
      <c r="FMZ110" s="313"/>
      <c r="FNA110" s="313"/>
      <c r="FNB110" s="313"/>
      <c r="FNC110" s="313"/>
      <c r="FND110" s="313"/>
      <c r="FNE110" s="313"/>
      <c r="FNF110" s="313"/>
      <c r="FNG110" s="313"/>
      <c r="FNH110" s="313"/>
      <c r="FNI110" s="313"/>
      <c r="FNJ110" s="313"/>
      <c r="FNK110" s="313"/>
      <c r="FNL110" s="313"/>
      <c r="FNM110" s="313"/>
      <c r="FNN110" s="313"/>
      <c r="FNO110" s="313"/>
      <c r="FNP110" s="313"/>
      <c r="FNQ110" s="313"/>
      <c r="FNR110" s="313"/>
      <c r="FNS110" s="313"/>
      <c r="FNT110" s="313"/>
      <c r="FNU110" s="313"/>
      <c r="FNV110" s="313"/>
      <c r="FNW110" s="313"/>
      <c r="FNX110" s="313"/>
      <c r="FNY110" s="313"/>
      <c r="FNZ110" s="313"/>
      <c r="FOA110" s="313"/>
      <c r="FOB110" s="313"/>
      <c r="FOC110" s="313"/>
      <c r="FOD110" s="313"/>
      <c r="FOE110" s="313"/>
      <c r="FOF110" s="313"/>
      <c r="FOG110" s="313"/>
      <c r="FOH110" s="313"/>
      <c r="FOI110" s="313"/>
      <c r="FOJ110" s="313"/>
      <c r="FOK110" s="313"/>
      <c r="FOL110" s="313"/>
      <c r="FOM110" s="313"/>
      <c r="FON110" s="313"/>
      <c r="FOO110" s="313"/>
      <c r="FOP110" s="313"/>
      <c r="FOQ110" s="313"/>
      <c r="FOR110" s="313"/>
      <c r="FOS110" s="313"/>
      <c r="FOT110" s="313"/>
      <c r="FOU110" s="313"/>
      <c r="FOV110" s="313"/>
      <c r="FOW110" s="313"/>
      <c r="FOX110" s="313"/>
      <c r="FOY110" s="313"/>
      <c r="FOZ110" s="313"/>
      <c r="FPA110" s="313"/>
      <c r="FPB110" s="313"/>
      <c r="FPC110" s="313"/>
      <c r="FPD110" s="313"/>
      <c r="FPE110" s="313"/>
      <c r="FPF110" s="313"/>
      <c r="FPG110" s="313"/>
      <c r="FPH110" s="313"/>
      <c r="FPI110" s="313"/>
      <c r="FPJ110" s="313"/>
      <c r="FPK110" s="313"/>
      <c r="FPL110" s="313"/>
      <c r="FPM110" s="313"/>
      <c r="FPN110" s="313"/>
      <c r="FPO110" s="313"/>
      <c r="FPP110" s="313"/>
      <c r="FPQ110" s="313"/>
      <c r="FPR110" s="313"/>
      <c r="FPS110" s="313"/>
      <c r="FPT110" s="313"/>
      <c r="FPU110" s="313"/>
      <c r="FPV110" s="313"/>
      <c r="FPW110" s="313"/>
      <c r="FPX110" s="313"/>
      <c r="FPY110" s="313"/>
      <c r="FPZ110" s="313"/>
      <c r="FQA110" s="313"/>
      <c r="FQB110" s="313"/>
      <c r="FQC110" s="313"/>
      <c r="FQD110" s="313"/>
      <c r="FQE110" s="313"/>
      <c r="FQF110" s="313"/>
      <c r="FQG110" s="313"/>
      <c r="FQH110" s="313"/>
      <c r="FQI110" s="313"/>
      <c r="FQJ110" s="313"/>
      <c r="FQK110" s="313"/>
      <c r="FQL110" s="313"/>
      <c r="FQM110" s="313"/>
      <c r="FQN110" s="313"/>
      <c r="FQO110" s="313"/>
      <c r="FQP110" s="313"/>
      <c r="FQQ110" s="313"/>
      <c r="FQR110" s="313"/>
      <c r="FQS110" s="313"/>
      <c r="FQT110" s="313"/>
      <c r="FQU110" s="313"/>
      <c r="FQV110" s="313"/>
      <c r="FQW110" s="313"/>
      <c r="FQX110" s="313"/>
      <c r="FQY110" s="313"/>
      <c r="FQZ110" s="313"/>
      <c r="FRA110" s="313"/>
      <c r="FRB110" s="313"/>
      <c r="FRC110" s="313"/>
      <c r="FRD110" s="313"/>
      <c r="FRE110" s="313"/>
      <c r="FRF110" s="313"/>
      <c r="FRG110" s="313"/>
      <c r="FRH110" s="313"/>
      <c r="FRI110" s="313"/>
      <c r="FRJ110" s="313"/>
      <c r="FRK110" s="313"/>
      <c r="FRL110" s="313"/>
      <c r="FRM110" s="313"/>
      <c r="FRN110" s="313"/>
      <c r="FRO110" s="313"/>
      <c r="FRP110" s="313"/>
      <c r="FRQ110" s="313"/>
      <c r="FRR110" s="313"/>
      <c r="FRS110" s="313"/>
      <c r="FRT110" s="313"/>
      <c r="FRU110" s="313"/>
      <c r="FRV110" s="313"/>
      <c r="FRW110" s="313"/>
      <c r="FRX110" s="313"/>
      <c r="FRY110" s="313"/>
      <c r="FRZ110" s="313"/>
      <c r="FSA110" s="313"/>
      <c r="FSB110" s="313"/>
      <c r="FSC110" s="313"/>
      <c r="FSD110" s="313"/>
      <c r="FSE110" s="313"/>
      <c r="FSF110" s="313"/>
      <c r="FSG110" s="313"/>
      <c r="FSH110" s="313"/>
      <c r="FSI110" s="313"/>
      <c r="FSJ110" s="313"/>
      <c r="FSK110" s="313"/>
      <c r="FSL110" s="313"/>
      <c r="FSM110" s="313"/>
      <c r="FSN110" s="313"/>
      <c r="FSO110" s="313"/>
      <c r="FSP110" s="313"/>
      <c r="FSQ110" s="313"/>
      <c r="FSR110" s="313"/>
      <c r="FSS110" s="313"/>
      <c r="FST110" s="313"/>
      <c r="FSU110" s="313"/>
      <c r="FSV110" s="313"/>
      <c r="FSW110" s="313"/>
      <c r="FSX110" s="313"/>
      <c r="FSY110" s="313"/>
      <c r="FSZ110" s="313"/>
      <c r="FTA110" s="313"/>
      <c r="FTB110" s="313"/>
      <c r="FTC110" s="313"/>
      <c r="FTD110" s="313"/>
      <c r="FTE110" s="313"/>
      <c r="FTF110" s="313"/>
      <c r="FTG110" s="313"/>
      <c r="FTH110" s="313"/>
      <c r="FTI110" s="313"/>
      <c r="FTJ110" s="313"/>
      <c r="FTK110" s="313"/>
      <c r="FTL110" s="313"/>
      <c r="FTM110" s="313"/>
      <c r="FTN110" s="313"/>
      <c r="FTO110" s="313"/>
      <c r="FTP110" s="313"/>
      <c r="FTQ110" s="313"/>
      <c r="FTR110" s="313"/>
      <c r="FTS110" s="313"/>
      <c r="FTT110" s="313"/>
      <c r="FTU110" s="313"/>
      <c r="FTV110" s="313"/>
      <c r="FTW110" s="313"/>
      <c r="FTX110" s="313"/>
      <c r="FTY110" s="313"/>
      <c r="FTZ110" s="313"/>
      <c r="FUA110" s="313"/>
      <c r="FUB110" s="313"/>
      <c r="FUC110" s="313"/>
      <c r="FUD110" s="313"/>
      <c r="FUE110" s="313"/>
      <c r="FUF110" s="313"/>
      <c r="FUG110" s="313"/>
      <c r="FUH110" s="313"/>
      <c r="FUI110" s="313"/>
      <c r="FUJ110" s="313"/>
      <c r="FUK110" s="313"/>
      <c r="FUL110" s="313"/>
      <c r="FUM110" s="313"/>
      <c r="FUN110" s="313"/>
      <c r="FUO110" s="313"/>
      <c r="FUP110" s="313"/>
      <c r="FUQ110" s="313"/>
      <c r="FUR110" s="313"/>
      <c r="FUS110" s="313"/>
      <c r="FUT110" s="313"/>
      <c r="FUU110" s="313"/>
      <c r="FUV110" s="313"/>
      <c r="FUW110" s="313"/>
      <c r="FUX110" s="313"/>
      <c r="FUY110" s="313"/>
      <c r="FUZ110" s="313"/>
      <c r="FVA110" s="313"/>
      <c r="FVB110" s="313"/>
      <c r="FVC110" s="313"/>
      <c r="FVD110" s="313"/>
      <c r="FVE110" s="313"/>
      <c r="FVF110" s="313"/>
      <c r="FVG110" s="313"/>
      <c r="FVH110" s="313"/>
      <c r="FVI110" s="313"/>
      <c r="FVJ110" s="313"/>
      <c r="FVK110" s="313"/>
      <c r="FVL110" s="313"/>
      <c r="FVM110" s="313"/>
      <c r="FVN110" s="313"/>
      <c r="FVO110" s="313"/>
      <c r="FVP110" s="313"/>
      <c r="FVQ110" s="313"/>
      <c r="FVR110" s="313"/>
      <c r="FVS110" s="313"/>
      <c r="FVT110" s="313"/>
      <c r="FVU110" s="313"/>
      <c r="FVV110" s="313"/>
      <c r="FVW110" s="313"/>
      <c r="FVX110" s="313"/>
      <c r="FVY110" s="313"/>
      <c r="FVZ110" s="313"/>
      <c r="FWA110" s="313"/>
      <c r="FWB110" s="313"/>
      <c r="FWC110" s="313"/>
      <c r="FWD110" s="313"/>
      <c r="FWE110" s="313"/>
      <c r="FWF110" s="313"/>
      <c r="FWG110" s="313"/>
      <c r="FWH110" s="313"/>
      <c r="FWI110" s="313"/>
      <c r="FWJ110" s="313"/>
      <c r="FWK110" s="313"/>
      <c r="FWL110" s="313"/>
      <c r="FWM110" s="313"/>
      <c r="FWN110" s="313"/>
      <c r="FWO110" s="313"/>
      <c r="FWP110" s="313"/>
      <c r="FWQ110" s="313"/>
      <c r="FWR110" s="313"/>
      <c r="FWS110" s="313"/>
      <c r="FWT110" s="313"/>
      <c r="FWU110" s="313"/>
      <c r="FWV110" s="313"/>
      <c r="FWW110" s="313"/>
      <c r="FWX110" s="313"/>
      <c r="FWY110" s="313"/>
      <c r="FWZ110" s="313"/>
      <c r="FXA110" s="313"/>
      <c r="FXB110" s="313"/>
      <c r="FXC110" s="313"/>
      <c r="FXD110" s="313"/>
      <c r="FXE110" s="313"/>
      <c r="FXF110" s="313"/>
      <c r="FXG110" s="313"/>
      <c r="FXH110" s="313"/>
      <c r="FXI110" s="313"/>
      <c r="FXJ110" s="313"/>
      <c r="FXK110" s="313"/>
      <c r="FXL110" s="313"/>
      <c r="FXM110" s="313"/>
      <c r="FXN110" s="313"/>
      <c r="FXO110" s="313"/>
      <c r="FXP110" s="313"/>
      <c r="FXQ110" s="313"/>
      <c r="FXR110" s="313"/>
      <c r="FXS110" s="313"/>
      <c r="FXT110" s="313"/>
      <c r="FXU110" s="313"/>
      <c r="FXV110" s="313"/>
      <c r="FXW110" s="313"/>
      <c r="FXX110" s="313"/>
      <c r="FXY110" s="313"/>
      <c r="FXZ110" s="313"/>
      <c r="FYA110" s="313"/>
      <c r="FYB110" s="313"/>
      <c r="FYC110" s="313"/>
      <c r="FYD110" s="313"/>
      <c r="FYE110" s="313"/>
      <c r="FYF110" s="313"/>
      <c r="FYG110" s="313"/>
      <c r="FYH110" s="313"/>
      <c r="FYI110" s="313"/>
      <c r="FYJ110" s="313"/>
      <c r="FYK110" s="313"/>
      <c r="FYL110" s="313"/>
      <c r="FYM110" s="313"/>
      <c r="FYN110" s="313"/>
      <c r="FYO110" s="313"/>
      <c r="FYP110" s="313"/>
      <c r="FYQ110" s="313"/>
      <c r="FYR110" s="313"/>
      <c r="FYS110" s="313"/>
      <c r="FYT110" s="313"/>
      <c r="FYU110" s="313"/>
      <c r="FYV110" s="313"/>
      <c r="FYW110" s="313"/>
      <c r="FYX110" s="313"/>
      <c r="FYY110" s="313"/>
      <c r="FYZ110" s="313"/>
      <c r="FZA110" s="313"/>
      <c r="FZB110" s="313"/>
      <c r="FZC110" s="313"/>
      <c r="FZD110" s="313"/>
      <c r="FZE110" s="313"/>
      <c r="FZF110" s="313"/>
      <c r="FZG110" s="313"/>
      <c r="FZH110" s="313"/>
      <c r="FZI110" s="313"/>
      <c r="FZJ110" s="313"/>
      <c r="FZK110" s="313"/>
      <c r="FZL110" s="313"/>
      <c r="FZM110" s="313"/>
      <c r="FZN110" s="313"/>
      <c r="FZO110" s="313"/>
      <c r="FZP110" s="313"/>
      <c r="FZQ110" s="313"/>
      <c r="FZR110" s="313"/>
      <c r="FZS110" s="313"/>
      <c r="FZT110" s="313"/>
      <c r="FZU110" s="313"/>
      <c r="FZV110" s="313"/>
      <c r="FZW110" s="313"/>
      <c r="FZX110" s="313"/>
      <c r="FZY110" s="313"/>
      <c r="FZZ110" s="313"/>
      <c r="GAA110" s="313"/>
      <c r="GAB110" s="313"/>
      <c r="GAC110" s="313"/>
      <c r="GAD110" s="313"/>
      <c r="GAE110" s="313"/>
      <c r="GAF110" s="313"/>
      <c r="GAG110" s="313"/>
      <c r="GAH110" s="313"/>
      <c r="GAI110" s="313"/>
      <c r="GAJ110" s="313"/>
      <c r="GAK110" s="313"/>
      <c r="GAL110" s="313"/>
      <c r="GAM110" s="313"/>
      <c r="GAN110" s="313"/>
      <c r="GAO110" s="313"/>
      <c r="GAP110" s="313"/>
      <c r="GAQ110" s="313"/>
      <c r="GAR110" s="313"/>
      <c r="GAS110" s="313"/>
      <c r="GAT110" s="313"/>
      <c r="GAU110" s="313"/>
      <c r="GAV110" s="313"/>
      <c r="GAW110" s="313"/>
      <c r="GAX110" s="313"/>
      <c r="GAY110" s="313"/>
      <c r="GAZ110" s="313"/>
      <c r="GBA110" s="313"/>
      <c r="GBB110" s="313"/>
      <c r="GBC110" s="313"/>
      <c r="GBD110" s="313"/>
      <c r="GBE110" s="313"/>
      <c r="GBF110" s="313"/>
      <c r="GBG110" s="313"/>
      <c r="GBH110" s="313"/>
      <c r="GBI110" s="313"/>
      <c r="GBJ110" s="313"/>
      <c r="GBK110" s="313"/>
      <c r="GBL110" s="313"/>
      <c r="GBM110" s="313"/>
      <c r="GBN110" s="313"/>
      <c r="GBO110" s="313"/>
      <c r="GBP110" s="313"/>
      <c r="GBQ110" s="313"/>
      <c r="GBR110" s="313"/>
      <c r="GBS110" s="313"/>
      <c r="GBT110" s="313"/>
      <c r="GBU110" s="313"/>
      <c r="GBV110" s="313"/>
      <c r="GBW110" s="313"/>
      <c r="GBX110" s="313"/>
      <c r="GBY110" s="313"/>
      <c r="GBZ110" s="313"/>
      <c r="GCA110" s="313"/>
      <c r="GCB110" s="313"/>
      <c r="GCC110" s="313"/>
      <c r="GCD110" s="313"/>
      <c r="GCE110" s="313"/>
      <c r="GCF110" s="313"/>
      <c r="GCG110" s="313"/>
      <c r="GCH110" s="313"/>
      <c r="GCI110" s="313"/>
      <c r="GCJ110" s="313"/>
      <c r="GCK110" s="313"/>
      <c r="GCL110" s="313"/>
      <c r="GCM110" s="313"/>
      <c r="GCN110" s="313"/>
      <c r="GCO110" s="313"/>
      <c r="GCP110" s="313"/>
      <c r="GCQ110" s="313"/>
      <c r="GCR110" s="313"/>
      <c r="GCS110" s="313"/>
      <c r="GCT110" s="313"/>
      <c r="GCU110" s="313"/>
      <c r="GCV110" s="313"/>
      <c r="GCW110" s="313"/>
      <c r="GCX110" s="313"/>
      <c r="GCY110" s="313"/>
      <c r="GCZ110" s="313"/>
      <c r="GDA110" s="313"/>
      <c r="GDB110" s="313"/>
      <c r="GDC110" s="313"/>
      <c r="GDD110" s="313"/>
      <c r="GDE110" s="313"/>
      <c r="GDF110" s="313"/>
      <c r="GDG110" s="313"/>
      <c r="GDH110" s="313"/>
      <c r="GDI110" s="313"/>
      <c r="GDJ110" s="313"/>
      <c r="GDK110" s="313"/>
      <c r="GDL110" s="313"/>
      <c r="GDM110" s="313"/>
      <c r="GDN110" s="313"/>
      <c r="GDO110" s="313"/>
      <c r="GDP110" s="313"/>
      <c r="GDQ110" s="313"/>
      <c r="GDR110" s="313"/>
      <c r="GDS110" s="313"/>
      <c r="GDT110" s="313"/>
      <c r="GDU110" s="313"/>
      <c r="GDV110" s="313"/>
      <c r="GDW110" s="313"/>
      <c r="GDX110" s="313"/>
      <c r="GDY110" s="313"/>
      <c r="GDZ110" s="313"/>
      <c r="GEA110" s="313"/>
      <c r="GEB110" s="313"/>
      <c r="GEC110" s="313"/>
      <c r="GED110" s="313"/>
      <c r="GEE110" s="313"/>
      <c r="GEF110" s="313"/>
      <c r="GEG110" s="313"/>
      <c r="GEH110" s="313"/>
      <c r="GEI110" s="313"/>
      <c r="GEJ110" s="313"/>
      <c r="GEK110" s="313"/>
      <c r="GEL110" s="313"/>
      <c r="GEM110" s="313"/>
      <c r="GEN110" s="313"/>
      <c r="GEO110" s="313"/>
      <c r="GEP110" s="313"/>
      <c r="GEQ110" s="313"/>
      <c r="GER110" s="313"/>
      <c r="GES110" s="313"/>
      <c r="GET110" s="313"/>
      <c r="GEU110" s="313"/>
      <c r="GEV110" s="313"/>
      <c r="GEW110" s="313"/>
      <c r="GEX110" s="313"/>
      <c r="GEY110" s="313"/>
      <c r="GEZ110" s="313"/>
      <c r="GFA110" s="313"/>
      <c r="GFB110" s="313"/>
      <c r="GFC110" s="313"/>
      <c r="GFD110" s="313"/>
      <c r="GFE110" s="313"/>
      <c r="GFF110" s="313"/>
      <c r="GFG110" s="313"/>
      <c r="GFH110" s="313"/>
      <c r="GFI110" s="313"/>
      <c r="GFJ110" s="313"/>
      <c r="GFK110" s="313"/>
      <c r="GFL110" s="313"/>
      <c r="GFM110" s="313"/>
      <c r="GFN110" s="313"/>
      <c r="GFO110" s="313"/>
      <c r="GFP110" s="313"/>
      <c r="GFQ110" s="313"/>
      <c r="GFR110" s="313"/>
      <c r="GFS110" s="313"/>
      <c r="GFT110" s="313"/>
      <c r="GFU110" s="313"/>
      <c r="GFV110" s="313"/>
      <c r="GFW110" s="313"/>
      <c r="GFX110" s="313"/>
      <c r="GFY110" s="313"/>
      <c r="GFZ110" s="313"/>
      <c r="GGA110" s="313"/>
      <c r="GGB110" s="313"/>
      <c r="GGC110" s="313"/>
      <c r="GGD110" s="313"/>
      <c r="GGE110" s="313"/>
      <c r="GGF110" s="313"/>
      <c r="GGG110" s="313"/>
      <c r="GGH110" s="313"/>
      <c r="GGI110" s="313"/>
      <c r="GGJ110" s="313"/>
      <c r="GGK110" s="313"/>
      <c r="GGL110" s="313"/>
      <c r="GGM110" s="313"/>
      <c r="GGN110" s="313"/>
      <c r="GGO110" s="313"/>
      <c r="GGP110" s="313"/>
      <c r="GGQ110" s="313"/>
      <c r="GGR110" s="313"/>
      <c r="GGS110" s="313"/>
      <c r="GGT110" s="313"/>
      <c r="GGU110" s="313"/>
      <c r="GGV110" s="313"/>
      <c r="GGW110" s="313"/>
      <c r="GGX110" s="313"/>
      <c r="GGY110" s="313"/>
      <c r="GGZ110" s="313"/>
      <c r="GHA110" s="313"/>
      <c r="GHB110" s="313"/>
      <c r="GHC110" s="313"/>
      <c r="GHD110" s="313"/>
      <c r="GHE110" s="313"/>
      <c r="GHF110" s="313"/>
      <c r="GHG110" s="313"/>
      <c r="GHH110" s="313"/>
      <c r="GHI110" s="313"/>
      <c r="GHJ110" s="313"/>
      <c r="GHK110" s="313"/>
      <c r="GHL110" s="313"/>
      <c r="GHM110" s="313"/>
      <c r="GHN110" s="313"/>
      <c r="GHO110" s="313"/>
      <c r="GHP110" s="313"/>
      <c r="GHQ110" s="313"/>
      <c r="GHR110" s="313"/>
      <c r="GHS110" s="313"/>
      <c r="GHT110" s="313"/>
      <c r="GHU110" s="313"/>
      <c r="GHV110" s="313"/>
      <c r="GHW110" s="313"/>
      <c r="GHX110" s="313"/>
      <c r="GHY110" s="313"/>
      <c r="GHZ110" s="313"/>
      <c r="GIA110" s="313"/>
      <c r="GIB110" s="313"/>
      <c r="GIC110" s="313"/>
      <c r="GID110" s="313"/>
      <c r="GIE110" s="313"/>
      <c r="GIF110" s="313"/>
      <c r="GIG110" s="313"/>
      <c r="GIH110" s="313"/>
      <c r="GII110" s="313"/>
      <c r="GIJ110" s="313"/>
      <c r="GIK110" s="313"/>
      <c r="GIL110" s="313"/>
      <c r="GIM110" s="313"/>
      <c r="GIN110" s="313"/>
      <c r="GIO110" s="313"/>
      <c r="GIP110" s="313"/>
      <c r="GIQ110" s="313"/>
      <c r="GIR110" s="313"/>
      <c r="GIS110" s="313"/>
      <c r="GIT110" s="313"/>
      <c r="GIU110" s="313"/>
      <c r="GIV110" s="313"/>
      <c r="GIW110" s="313"/>
      <c r="GIX110" s="313"/>
      <c r="GIY110" s="313"/>
      <c r="GIZ110" s="313"/>
      <c r="GJA110" s="313"/>
      <c r="GJB110" s="313"/>
      <c r="GJC110" s="313"/>
      <c r="GJD110" s="313"/>
      <c r="GJE110" s="313"/>
      <c r="GJF110" s="313"/>
      <c r="GJG110" s="313"/>
      <c r="GJH110" s="313"/>
      <c r="GJI110" s="313"/>
      <c r="GJJ110" s="313"/>
      <c r="GJK110" s="313"/>
      <c r="GJL110" s="313"/>
      <c r="GJM110" s="313"/>
      <c r="GJN110" s="313"/>
      <c r="GJO110" s="313"/>
      <c r="GJP110" s="313"/>
      <c r="GJQ110" s="313"/>
      <c r="GJR110" s="313"/>
      <c r="GJS110" s="313"/>
      <c r="GJT110" s="313"/>
      <c r="GJU110" s="313"/>
      <c r="GJV110" s="313"/>
      <c r="GJW110" s="313"/>
      <c r="GJX110" s="313"/>
      <c r="GJY110" s="313"/>
      <c r="GJZ110" s="313"/>
      <c r="GKA110" s="313"/>
      <c r="GKB110" s="313"/>
      <c r="GKC110" s="313"/>
      <c r="GKD110" s="313"/>
      <c r="GKE110" s="313"/>
      <c r="GKF110" s="313"/>
      <c r="GKG110" s="313"/>
      <c r="GKH110" s="313"/>
      <c r="GKI110" s="313"/>
      <c r="GKJ110" s="313"/>
      <c r="GKK110" s="313"/>
      <c r="GKL110" s="313"/>
      <c r="GKM110" s="313"/>
      <c r="GKN110" s="313"/>
      <c r="GKO110" s="313"/>
      <c r="GKP110" s="313"/>
      <c r="GKQ110" s="313"/>
      <c r="GKR110" s="313"/>
      <c r="GKS110" s="313"/>
      <c r="GKT110" s="313"/>
      <c r="GKU110" s="313"/>
      <c r="GKV110" s="313"/>
      <c r="GKW110" s="313"/>
      <c r="GKX110" s="313"/>
      <c r="GKY110" s="313"/>
      <c r="GKZ110" s="313"/>
      <c r="GLA110" s="313"/>
      <c r="GLB110" s="313"/>
      <c r="GLC110" s="313"/>
      <c r="GLD110" s="313"/>
      <c r="GLE110" s="313"/>
      <c r="GLF110" s="313"/>
      <c r="GLG110" s="313"/>
      <c r="GLH110" s="313"/>
      <c r="GLI110" s="313"/>
      <c r="GLJ110" s="313"/>
      <c r="GLK110" s="313"/>
      <c r="GLL110" s="313"/>
      <c r="GLM110" s="313"/>
      <c r="GLN110" s="313"/>
      <c r="GLO110" s="313"/>
      <c r="GLP110" s="313"/>
      <c r="GLQ110" s="313"/>
      <c r="GLR110" s="313"/>
      <c r="GLS110" s="313"/>
      <c r="GLT110" s="313"/>
      <c r="GLU110" s="313"/>
      <c r="GLV110" s="313"/>
      <c r="GLW110" s="313"/>
      <c r="GLX110" s="313"/>
      <c r="GLY110" s="313"/>
      <c r="GLZ110" s="313"/>
      <c r="GMA110" s="313"/>
      <c r="GMB110" s="313"/>
      <c r="GMC110" s="313"/>
      <c r="GMD110" s="313"/>
      <c r="GME110" s="313"/>
      <c r="GMF110" s="313"/>
      <c r="GMG110" s="313"/>
      <c r="GMH110" s="313"/>
      <c r="GMI110" s="313"/>
      <c r="GMJ110" s="313"/>
      <c r="GMK110" s="313"/>
      <c r="GML110" s="313"/>
      <c r="GMM110" s="313"/>
      <c r="GMN110" s="313"/>
      <c r="GMO110" s="313"/>
      <c r="GMP110" s="313"/>
      <c r="GMQ110" s="313"/>
      <c r="GMR110" s="313"/>
      <c r="GMS110" s="313"/>
      <c r="GMT110" s="313"/>
      <c r="GMU110" s="313"/>
      <c r="GMV110" s="313"/>
      <c r="GMW110" s="313"/>
      <c r="GMX110" s="313"/>
      <c r="GMY110" s="313"/>
      <c r="GMZ110" s="313"/>
      <c r="GNA110" s="313"/>
      <c r="GNB110" s="313"/>
      <c r="GNC110" s="313"/>
      <c r="GND110" s="313"/>
      <c r="GNE110" s="313"/>
      <c r="GNF110" s="313"/>
      <c r="GNG110" s="313"/>
      <c r="GNH110" s="313"/>
      <c r="GNI110" s="313"/>
      <c r="GNJ110" s="313"/>
      <c r="GNK110" s="313"/>
      <c r="GNL110" s="313"/>
      <c r="GNM110" s="313"/>
      <c r="GNN110" s="313"/>
      <c r="GNO110" s="313"/>
      <c r="GNP110" s="313"/>
      <c r="GNQ110" s="313"/>
      <c r="GNR110" s="313"/>
      <c r="GNS110" s="313"/>
      <c r="GNT110" s="313"/>
      <c r="GNU110" s="313"/>
      <c r="GNV110" s="313"/>
      <c r="GNW110" s="313"/>
      <c r="GNX110" s="313"/>
      <c r="GNY110" s="313"/>
      <c r="GNZ110" s="313"/>
      <c r="GOA110" s="313"/>
      <c r="GOB110" s="313"/>
      <c r="GOC110" s="313"/>
      <c r="GOD110" s="313"/>
      <c r="GOE110" s="313"/>
      <c r="GOF110" s="313"/>
      <c r="GOG110" s="313"/>
      <c r="GOH110" s="313"/>
      <c r="GOI110" s="313"/>
      <c r="GOJ110" s="313"/>
      <c r="GOK110" s="313"/>
      <c r="GOL110" s="313"/>
      <c r="GOM110" s="313"/>
      <c r="GON110" s="313"/>
      <c r="GOO110" s="313"/>
      <c r="GOP110" s="313"/>
      <c r="GOQ110" s="313"/>
      <c r="GOR110" s="313"/>
      <c r="GOS110" s="313"/>
      <c r="GOT110" s="313"/>
      <c r="GOU110" s="313"/>
      <c r="GOV110" s="313"/>
      <c r="GOW110" s="313"/>
      <c r="GOX110" s="313"/>
      <c r="GOY110" s="313"/>
      <c r="GOZ110" s="313"/>
      <c r="GPA110" s="313"/>
      <c r="GPB110" s="313"/>
      <c r="GPC110" s="313"/>
      <c r="GPD110" s="313"/>
      <c r="GPE110" s="313"/>
      <c r="GPF110" s="313"/>
      <c r="GPG110" s="313"/>
      <c r="GPH110" s="313"/>
      <c r="GPI110" s="313"/>
      <c r="GPJ110" s="313"/>
      <c r="GPK110" s="313"/>
      <c r="GPL110" s="313"/>
      <c r="GPM110" s="313"/>
      <c r="GPN110" s="313"/>
      <c r="GPO110" s="313"/>
      <c r="GPP110" s="313"/>
      <c r="GPQ110" s="313"/>
      <c r="GPR110" s="313"/>
      <c r="GPS110" s="313"/>
      <c r="GPT110" s="313"/>
      <c r="GPU110" s="313"/>
      <c r="GPV110" s="313"/>
      <c r="GPW110" s="313"/>
      <c r="GPX110" s="313"/>
      <c r="GPY110" s="313"/>
      <c r="GPZ110" s="313"/>
      <c r="GQA110" s="313"/>
      <c r="GQB110" s="313"/>
      <c r="GQC110" s="313"/>
      <c r="GQD110" s="313"/>
      <c r="GQE110" s="313"/>
      <c r="GQF110" s="313"/>
      <c r="GQG110" s="313"/>
      <c r="GQH110" s="313"/>
      <c r="GQI110" s="313"/>
      <c r="GQJ110" s="313"/>
      <c r="GQK110" s="313"/>
      <c r="GQL110" s="313"/>
      <c r="GQM110" s="313"/>
      <c r="GQN110" s="313"/>
      <c r="GQO110" s="313"/>
      <c r="GQP110" s="313"/>
      <c r="GQQ110" s="313"/>
      <c r="GQR110" s="313"/>
      <c r="GQS110" s="313"/>
      <c r="GQT110" s="313"/>
      <c r="GQU110" s="313"/>
      <c r="GQV110" s="313"/>
      <c r="GQW110" s="313"/>
      <c r="GQX110" s="313"/>
      <c r="GQY110" s="313"/>
      <c r="GQZ110" s="313"/>
      <c r="GRA110" s="313"/>
      <c r="GRB110" s="313"/>
      <c r="GRC110" s="313"/>
      <c r="GRD110" s="313"/>
      <c r="GRE110" s="313"/>
      <c r="GRF110" s="313"/>
      <c r="GRG110" s="313"/>
      <c r="GRH110" s="313"/>
      <c r="GRI110" s="313"/>
      <c r="GRJ110" s="313"/>
      <c r="GRK110" s="313"/>
      <c r="GRL110" s="313"/>
      <c r="GRM110" s="313"/>
      <c r="GRN110" s="313"/>
      <c r="GRO110" s="313"/>
      <c r="GRP110" s="313"/>
      <c r="GRQ110" s="313"/>
      <c r="GRR110" s="313"/>
      <c r="GRS110" s="313"/>
      <c r="GRT110" s="313"/>
      <c r="GRU110" s="313"/>
      <c r="GRV110" s="313"/>
      <c r="GRW110" s="313"/>
      <c r="GRX110" s="313"/>
      <c r="GRY110" s="313"/>
      <c r="GRZ110" s="313"/>
      <c r="GSA110" s="313"/>
      <c r="GSB110" s="313"/>
      <c r="GSC110" s="313"/>
      <c r="GSD110" s="313"/>
      <c r="GSE110" s="313"/>
      <c r="GSF110" s="313"/>
      <c r="GSG110" s="313"/>
      <c r="GSH110" s="313"/>
      <c r="GSI110" s="313"/>
      <c r="GSJ110" s="313"/>
      <c r="GSK110" s="313"/>
      <c r="GSL110" s="313"/>
      <c r="GSM110" s="313"/>
      <c r="GSN110" s="313"/>
      <c r="GSO110" s="313"/>
      <c r="GSP110" s="313"/>
      <c r="GSQ110" s="313"/>
      <c r="GSR110" s="313"/>
      <c r="GSS110" s="313"/>
      <c r="GST110" s="313"/>
      <c r="GSU110" s="313"/>
      <c r="GSV110" s="313"/>
      <c r="GSW110" s="313"/>
      <c r="GSX110" s="313"/>
      <c r="GSY110" s="313"/>
      <c r="GSZ110" s="313"/>
      <c r="GTA110" s="313"/>
      <c r="GTB110" s="313"/>
      <c r="GTC110" s="313"/>
      <c r="GTD110" s="313"/>
      <c r="GTE110" s="313"/>
      <c r="GTF110" s="313"/>
      <c r="GTG110" s="313"/>
      <c r="GTH110" s="313"/>
      <c r="GTI110" s="313"/>
      <c r="GTJ110" s="313"/>
      <c r="GTK110" s="313"/>
      <c r="GTL110" s="313"/>
      <c r="GTM110" s="313"/>
      <c r="GTN110" s="313"/>
      <c r="GTO110" s="313"/>
      <c r="GTP110" s="313"/>
      <c r="GTQ110" s="313"/>
      <c r="GTR110" s="313"/>
      <c r="GTS110" s="313"/>
      <c r="GTT110" s="313"/>
      <c r="GTU110" s="313"/>
      <c r="GTV110" s="313"/>
      <c r="GTW110" s="313"/>
      <c r="GTX110" s="313"/>
      <c r="GTY110" s="313"/>
      <c r="GTZ110" s="313"/>
      <c r="GUA110" s="313"/>
      <c r="GUB110" s="313"/>
      <c r="GUC110" s="313"/>
      <c r="GUD110" s="313"/>
      <c r="GUE110" s="313"/>
      <c r="GUF110" s="313"/>
      <c r="GUG110" s="313"/>
      <c r="GUH110" s="313"/>
      <c r="GUI110" s="313"/>
      <c r="GUJ110" s="313"/>
      <c r="GUK110" s="313"/>
      <c r="GUL110" s="313"/>
      <c r="GUM110" s="313"/>
      <c r="GUN110" s="313"/>
      <c r="GUO110" s="313"/>
      <c r="GUP110" s="313"/>
      <c r="GUQ110" s="313"/>
      <c r="GUR110" s="313"/>
      <c r="GUS110" s="313"/>
      <c r="GUT110" s="313"/>
      <c r="GUU110" s="313"/>
      <c r="GUV110" s="313"/>
      <c r="GUW110" s="313"/>
      <c r="GUX110" s="313"/>
      <c r="GUY110" s="313"/>
      <c r="GUZ110" s="313"/>
      <c r="GVA110" s="313"/>
      <c r="GVB110" s="313"/>
      <c r="GVC110" s="313"/>
      <c r="GVD110" s="313"/>
      <c r="GVE110" s="313"/>
      <c r="GVF110" s="313"/>
      <c r="GVG110" s="313"/>
      <c r="GVH110" s="313"/>
      <c r="GVI110" s="313"/>
      <c r="GVJ110" s="313"/>
      <c r="GVK110" s="313"/>
      <c r="GVL110" s="313"/>
      <c r="GVM110" s="313"/>
      <c r="GVN110" s="313"/>
      <c r="GVO110" s="313"/>
      <c r="GVP110" s="313"/>
      <c r="GVQ110" s="313"/>
      <c r="GVR110" s="313"/>
      <c r="GVS110" s="313"/>
      <c r="GVT110" s="313"/>
      <c r="GVU110" s="313"/>
      <c r="GVV110" s="313"/>
      <c r="GVW110" s="313"/>
      <c r="GVX110" s="313"/>
      <c r="GVY110" s="313"/>
      <c r="GVZ110" s="313"/>
      <c r="GWA110" s="313"/>
      <c r="GWB110" s="313"/>
      <c r="GWC110" s="313"/>
      <c r="GWD110" s="313"/>
      <c r="GWE110" s="313"/>
      <c r="GWF110" s="313"/>
      <c r="GWG110" s="313"/>
      <c r="GWH110" s="313"/>
      <c r="GWI110" s="313"/>
      <c r="GWJ110" s="313"/>
      <c r="GWK110" s="313"/>
      <c r="GWL110" s="313"/>
      <c r="GWM110" s="313"/>
      <c r="GWN110" s="313"/>
      <c r="GWO110" s="313"/>
      <c r="GWP110" s="313"/>
      <c r="GWQ110" s="313"/>
      <c r="GWR110" s="313"/>
      <c r="GWS110" s="313"/>
      <c r="GWT110" s="313"/>
      <c r="GWU110" s="313"/>
      <c r="GWV110" s="313"/>
      <c r="GWW110" s="313"/>
      <c r="GWX110" s="313"/>
      <c r="GWY110" s="313"/>
      <c r="GWZ110" s="313"/>
      <c r="GXA110" s="313"/>
      <c r="GXB110" s="313"/>
      <c r="GXC110" s="313"/>
      <c r="GXD110" s="313"/>
      <c r="GXE110" s="313"/>
      <c r="GXF110" s="313"/>
      <c r="GXG110" s="313"/>
      <c r="GXH110" s="313"/>
      <c r="GXI110" s="313"/>
      <c r="GXJ110" s="313"/>
      <c r="GXK110" s="313"/>
      <c r="GXL110" s="313"/>
      <c r="GXM110" s="313"/>
      <c r="GXN110" s="313"/>
      <c r="GXO110" s="313"/>
      <c r="GXP110" s="313"/>
      <c r="GXQ110" s="313"/>
      <c r="GXR110" s="313"/>
      <c r="GXS110" s="313"/>
      <c r="GXT110" s="313"/>
      <c r="GXU110" s="313"/>
      <c r="GXV110" s="313"/>
      <c r="GXW110" s="313"/>
      <c r="GXX110" s="313"/>
      <c r="GXY110" s="313"/>
      <c r="GXZ110" s="313"/>
      <c r="GYA110" s="313"/>
      <c r="GYB110" s="313"/>
      <c r="GYC110" s="313"/>
      <c r="GYD110" s="313"/>
      <c r="GYE110" s="313"/>
      <c r="GYF110" s="313"/>
      <c r="GYG110" s="313"/>
      <c r="GYH110" s="313"/>
      <c r="GYI110" s="313"/>
      <c r="GYJ110" s="313"/>
      <c r="GYK110" s="313"/>
      <c r="GYL110" s="313"/>
      <c r="GYM110" s="313"/>
      <c r="GYN110" s="313"/>
      <c r="GYO110" s="313"/>
      <c r="GYP110" s="313"/>
      <c r="GYQ110" s="313"/>
      <c r="GYR110" s="313"/>
      <c r="GYS110" s="313"/>
      <c r="GYT110" s="313"/>
      <c r="GYU110" s="313"/>
      <c r="GYV110" s="313"/>
      <c r="GYW110" s="313"/>
      <c r="GYX110" s="313"/>
      <c r="GYY110" s="313"/>
      <c r="GYZ110" s="313"/>
      <c r="GZA110" s="313"/>
      <c r="GZB110" s="313"/>
      <c r="GZC110" s="313"/>
      <c r="GZD110" s="313"/>
      <c r="GZE110" s="313"/>
      <c r="GZF110" s="313"/>
      <c r="GZG110" s="313"/>
      <c r="GZH110" s="313"/>
      <c r="GZI110" s="313"/>
      <c r="GZJ110" s="313"/>
      <c r="GZK110" s="313"/>
      <c r="GZL110" s="313"/>
      <c r="GZM110" s="313"/>
      <c r="GZN110" s="313"/>
      <c r="GZO110" s="313"/>
      <c r="GZP110" s="313"/>
      <c r="GZQ110" s="313"/>
      <c r="GZR110" s="313"/>
      <c r="GZS110" s="313"/>
      <c r="GZT110" s="313"/>
      <c r="GZU110" s="313"/>
      <c r="GZV110" s="313"/>
      <c r="GZW110" s="313"/>
      <c r="GZX110" s="313"/>
      <c r="GZY110" s="313"/>
      <c r="GZZ110" s="313"/>
      <c r="HAA110" s="313"/>
      <c r="HAB110" s="313"/>
      <c r="HAC110" s="313"/>
      <c r="HAD110" s="313"/>
      <c r="HAE110" s="313"/>
      <c r="HAF110" s="313"/>
      <c r="HAG110" s="313"/>
      <c r="HAH110" s="313"/>
      <c r="HAI110" s="313"/>
      <c r="HAJ110" s="313"/>
      <c r="HAK110" s="313"/>
      <c r="HAL110" s="313"/>
      <c r="HAM110" s="313"/>
      <c r="HAN110" s="313"/>
      <c r="HAO110" s="313"/>
      <c r="HAP110" s="313"/>
      <c r="HAQ110" s="313"/>
      <c r="HAR110" s="313"/>
      <c r="HAS110" s="313"/>
      <c r="HAT110" s="313"/>
      <c r="HAU110" s="313"/>
      <c r="HAV110" s="313"/>
      <c r="HAW110" s="313"/>
      <c r="HAX110" s="313"/>
      <c r="HAY110" s="313"/>
      <c r="HAZ110" s="313"/>
      <c r="HBA110" s="313"/>
      <c r="HBB110" s="313"/>
      <c r="HBC110" s="313"/>
      <c r="HBD110" s="313"/>
      <c r="HBE110" s="313"/>
      <c r="HBF110" s="313"/>
      <c r="HBG110" s="313"/>
      <c r="HBH110" s="313"/>
      <c r="HBI110" s="313"/>
      <c r="HBJ110" s="313"/>
      <c r="HBK110" s="313"/>
      <c r="HBL110" s="313"/>
      <c r="HBM110" s="313"/>
      <c r="HBN110" s="313"/>
      <c r="HBO110" s="313"/>
      <c r="HBP110" s="313"/>
      <c r="HBQ110" s="313"/>
      <c r="HBR110" s="313"/>
      <c r="HBS110" s="313"/>
      <c r="HBT110" s="313"/>
      <c r="HBU110" s="313"/>
      <c r="HBV110" s="313"/>
      <c r="HBW110" s="313"/>
      <c r="HBX110" s="313"/>
      <c r="HBY110" s="313"/>
      <c r="HBZ110" s="313"/>
      <c r="HCA110" s="313"/>
      <c r="HCB110" s="313"/>
      <c r="HCC110" s="313"/>
      <c r="HCD110" s="313"/>
      <c r="HCE110" s="313"/>
      <c r="HCF110" s="313"/>
      <c r="HCG110" s="313"/>
      <c r="HCH110" s="313"/>
      <c r="HCI110" s="313"/>
      <c r="HCJ110" s="313"/>
      <c r="HCK110" s="313"/>
      <c r="HCL110" s="313"/>
      <c r="HCM110" s="313"/>
      <c r="HCN110" s="313"/>
      <c r="HCO110" s="313"/>
      <c r="HCP110" s="313"/>
      <c r="HCQ110" s="313"/>
      <c r="HCR110" s="313"/>
      <c r="HCS110" s="313"/>
      <c r="HCT110" s="313"/>
      <c r="HCU110" s="313"/>
      <c r="HCV110" s="313"/>
      <c r="HCW110" s="313"/>
      <c r="HCX110" s="313"/>
      <c r="HCY110" s="313"/>
      <c r="HCZ110" s="313"/>
      <c r="HDA110" s="313"/>
      <c r="HDB110" s="313"/>
      <c r="HDC110" s="313"/>
      <c r="HDD110" s="313"/>
      <c r="HDE110" s="313"/>
      <c r="HDF110" s="313"/>
      <c r="HDG110" s="313"/>
      <c r="HDH110" s="313"/>
      <c r="HDI110" s="313"/>
      <c r="HDJ110" s="313"/>
      <c r="HDK110" s="313"/>
      <c r="HDL110" s="313"/>
      <c r="HDM110" s="313"/>
      <c r="HDN110" s="313"/>
      <c r="HDO110" s="313"/>
      <c r="HDP110" s="313"/>
      <c r="HDQ110" s="313"/>
      <c r="HDR110" s="313"/>
      <c r="HDS110" s="313"/>
      <c r="HDT110" s="313"/>
      <c r="HDU110" s="313"/>
      <c r="HDV110" s="313"/>
      <c r="HDW110" s="313"/>
      <c r="HDX110" s="313"/>
      <c r="HDY110" s="313"/>
      <c r="HDZ110" s="313"/>
      <c r="HEA110" s="313"/>
      <c r="HEB110" s="313"/>
      <c r="HEC110" s="313"/>
      <c r="HED110" s="313"/>
      <c r="HEE110" s="313"/>
      <c r="HEF110" s="313"/>
      <c r="HEG110" s="313"/>
      <c r="HEH110" s="313"/>
      <c r="HEI110" s="313"/>
      <c r="HEJ110" s="313"/>
      <c r="HEK110" s="313"/>
      <c r="HEL110" s="313"/>
      <c r="HEM110" s="313"/>
      <c r="HEN110" s="313"/>
      <c r="HEO110" s="313"/>
      <c r="HEP110" s="313"/>
      <c r="HEQ110" s="313"/>
      <c r="HER110" s="313"/>
      <c r="HES110" s="313"/>
      <c r="HET110" s="313"/>
      <c r="HEU110" s="313"/>
      <c r="HEV110" s="313"/>
      <c r="HEW110" s="313"/>
      <c r="HEX110" s="313"/>
      <c r="HEY110" s="313"/>
      <c r="HEZ110" s="313"/>
      <c r="HFA110" s="313"/>
      <c r="HFB110" s="313"/>
      <c r="HFC110" s="313"/>
      <c r="HFD110" s="313"/>
      <c r="HFE110" s="313"/>
      <c r="HFF110" s="313"/>
      <c r="HFG110" s="313"/>
      <c r="HFH110" s="313"/>
      <c r="HFI110" s="313"/>
      <c r="HFJ110" s="313"/>
      <c r="HFK110" s="313"/>
      <c r="HFL110" s="313"/>
      <c r="HFM110" s="313"/>
      <c r="HFN110" s="313"/>
      <c r="HFO110" s="313"/>
      <c r="HFP110" s="313"/>
      <c r="HFQ110" s="313"/>
      <c r="HFR110" s="313"/>
      <c r="HFS110" s="313"/>
      <c r="HFT110" s="313"/>
      <c r="HFU110" s="313"/>
      <c r="HFV110" s="313"/>
      <c r="HFW110" s="313"/>
      <c r="HFX110" s="313"/>
      <c r="HFY110" s="313"/>
      <c r="HFZ110" s="313"/>
      <c r="HGA110" s="313"/>
      <c r="HGB110" s="313"/>
      <c r="HGC110" s="313"/>
      <c r="HGD110" s="313"/>
      <c r="HGE110" s="313"/>
      <c r="HGF110" s="313"/>
      <c r="HGG110" s="313"/>
      <c r="HGH110" s="313"/>
      <c r="HGI110" s="313"/>
      <c r="HGJ110" s="313"/>
      <c r="HGK110" s="313"/>
      <c r="HGL110" s="313"/>
      <c r="HGM110" s="313"/>
      <c r="HGN110" s="313"/>
      <c r="HGO110" s="313"/>
      <c r="HGP110" s="313"/>
      <c r="HGQ110" s="313"/>
      <c r="HGR110" s="313"/>
      <c r="HGS110" s="313"/>
      <c r="HGT110" s="313"/>
      <c r="HGU110" s="313"/>
      <c r="HGV110" s="313"/>
      <c r="HGW110" s="313"/>
      <c r="HGX110" s="313"/>
      <c r="HGY110" s="313"/>
      <c r="HGZ110" s="313"/>
      <c r="HHA110" s="313"/>
      <c r="HHB110" s="313"/>
      <c r="HHC110" s="313"/>
      <c r="HHD110" s="313"/>
      <c r="HHE110" s="313"/>
      <c r="HHF110" s="313"/>
      <c r="HHG110" s="313"/>
      <c r="HHH110" s="313"/>
      <c r="HHI110" s="313"/>
      <c r="HHJ110" s="313"/>
      <c r="HHK110" s="313"/>
      <c r="HHL110" s="313"/>
      <c r="HHM110" s="313"/>
      <c r="HHN110" s="313"/>
      <c r="HHO110" s="313"/>
      <c r="HHP110" s="313"/>
      <c r="HHQ110" s="313"/>
      <c r="HHR110" s="313"/>
      <c r="HHS110" s="313"/>
      <c r="HHT110" s="313"/>
      <c r="HHU110" s="313"/>
      <c r="HHV110" s="313"/>
      <c r="HHW110" s="313"/>
      <c r="HHX110" s="313"/>
      <c r="HHY110" s="313"/>
      <c r="HHZ110" s="313"/>
      <c r="HIA110" s="313"/>
      <c r="HIB110" s="313"/>
      <c r="HIC110" s="313"/>
      <c r="HID110" s="313"/>
      <c r="HIE110" s="313"/>
      <c r="HIF110" s="313"/>
      <c r="HIG110" s="313"/>
      <c r="HIH110" s="313"/>
      <c r="HII110" s="313"/>
      <c r="HIJ110" s="313"/>
      <c r="HIK110" s="313"/>
      <c r="HIL110" s="313"/>
      <c r="HIM110" s="313"/>
      <c r="HIN110" s="313"/>
      <c r="HIO110" s="313"/>
      <c r="HIP110" s="313"/>
      <c r="HIQ110" s="313"/>
      <c r="HIR110" s="313"/>
      <c r="HIS110" s="313"/>
      <c r="HIT110" s="313"/>
      <c r="HIU110" s="313"/>
      <c r="HIV110" s="313"/>
      <c r="HIW110" s="313"/>
      <c r="HIX110" s="313"/>
      <c r="HIY110" s="313"/>
      <c r="HIZ110" s="313"/>
      <c r="HJA110" s="313"/>
      <c r="HJB110" s="313"/>
      <c r="HJC110" s="313"/>
      <c r="HJD110" s="313"/>
      <c r="HJE110" s="313"/>
      <c r="HJF110" s="313"/>
      <c r="HJG110" s="313"/>
      <c r="HJH110" s="313"/>
      <c r="HJI110" s="313"/>
      <c r="HJJ110" s="313"/>
      <c r="HJK110" s="313"/>
      <c r="HJL110" s="313"/>
      <c r="HJM110" s="313"/>
      <c r="HJN110" s="313"/>
      <c r="HJO110" s="313"/>
      <c r="HJP110" s="313"/>
      <c r="HJQ110" s="313"/>
      <c r="HJR110" s="313"/>
      <c r="HJS110" s="313"/>
      <c r="HJT110" s="313"/>
      <c r="HJU110" s="313"/>
      <c r="HJV110" s="313"/>
      <c r="HJW110" s="313"/>
      <c r="HJX110" s="313"/>
      <c r="HJY110" s="313"/>
      <c r="HJZ110" s="313"/>
      <c r="HKA110" s="313"/>
      <c r="HKB110" s="313"/>
      <c r="HKC110" s="313"/>
      <c r="HKD110" s="313"/>
      <c r="HKE110" s="313"/>
      <c r="HKF110" s="313"/>
      <c r="HKG110" s="313"/>
      <c r="HKH110" s="313"/>
      <c r="HKI110" s="313"/>
      <c r="HKJ110" s="313"/>
      <c r="HKK110" s="313"/>
      <c r="HKL110" s="313"/>
      <c r="HKM110" s="313"/>
      <c r="HKN110" s="313"/>
      <c r="HKO110" s="313"/>
      <c r="HKP110" s="313"/>
      <c r="HKQ110" s="313"/>
      <c r="HKR110" s="313"/>
      <c r="HKS110" s="313"/>
      <c r="HKT110" s="313"/>
      <c r="HKU110" s="313"/>
      <c r="HKV110" s="313"/>
      <c r="HKW110" s="313"/>
      <c r="HKX110" s="313"/>
      <c r="HKY110" s="313"/>
      <c r="HKZ110" s="313"/>
      <c r="HLA110" s="313"/>
      <c r="HLB110" s="313"/>
      <c r="HLC110" s="313"/>
      <c r="HLD110" s="313"/>
      <c r="HLE110" s="313"/>
      <c r="HLF110" s="313"/>
      <c r="HLG110" s="313"/>
      <c r="HLH110" s="313"/>
      <c r="HLI110" s="313"/>
      <c r="HLJ110" s="313"/>
      <c r="HLK110" s="313"/>
      <c r="HLL110" s="313"/>
      <c r="HLM110" s="313"/>
      <c r="HLN110" s="313"/>
      <c r="HLO110" s="313"/>
      <c r="HLP110" s="313"/>
      <c r="HLQ110" s="313"/>
      <c r="HLR110" s="313"/>
      <c r="HLS110" s="313"/>
      <c r="HLT110" s="313"/>
      <c r="HLU110" s="313"/>
      <c r="HLV110" s="313"/>
      <c r="HLW110" s="313"/>
      <c r="HLX110" s="313"/>
      <c r="HLY110" s="313"/>
      <c r="HLZ110" s="313"/>
      <c r="HMA110" s="313"/>
      <c r="HMB110" s="313"/>
      <c r="HMC110" s="313"/>
      <c r="HMD110" s="313"/>
      <c r="HME110" s="313"/>
      <c r="HMF110" s="313"/>
      <c r="HMG110" s="313"/>
      <c r="HMH110" s="313"/>
      <c r="HMI110" s="313"/>
      <c r="HMJ110" s="313"/>
      <c r="HMK110" s="313"/>
      <c r="HML110" s="313"/>
      <c r="HMM110" s="313"/>
      <c r="HMN110" s="313"/>
      <c r="HMO110" s="313"/>
      <c r="HMP110" s="313"/>
      <c r="HMQ110" s="313"/>
      <c r="HMR110" s="313"/>
      <c r="HMS110" s="313"/>
      <c r="HMT110" s="313"/>
      <c r="HMU110" s="313"/>
      <c r="HMV110" s="313"/>
      <c r="HMW110" s="313"/>
      <c r="HMX110" s="313"/>
      <c r="HMY110" s="313"/>
      <c r="HMZ110" s="313"/>
      <c r="HNA110" s="313"/>
      <c r="HNB110" s="313"/>
      <c r="HNC110" s="313"/>
      <c r="HND110" s="313"/>
      <c r="HNE110" s="313"/>
      <c r="HNF110" s="313"/>
      <c r="HNG110" s="313"/>
      <c r="HNH110" s="313"/>
      <c r="HNI110" s="313"/>
      <c r="HNJ110" s="313"/>
      <c r="HNK110" s="313"/>
      <c r="HNL110" s="313"/>
      <c r="HNM110" s="313"/>
      <c r="HNN110" s="313"/>
      <c r="HNO110" s="313"/>
      <c r="HNP110" s="313"/>
      <c r="HNQ110" s="313"/>
      <c r="HNR110" s="313"/>
      <c r="HNS110" s="313"/>
      <c r="HNT110" s="313"/>
      <c r="HNU110" s="313"/>
      <c r="HNV110" s="313"/>
      <c r="HNW110" s="313"/>
      <c r="HNX110" s="313"/>
      <c r="HNY110" s="313"/>
      <c r="HNZ110" s="313"/>
      <c r="HOA110" s="313"/>
      <c r="HOB110" s="313"/>
      <c r="HOC110" s="313"/>
      <c r="HOD110" s="313"/>
      <c r="HOE110" s="313"/>
      <c r="HOF110" s="313"/>
      <c r="HOG110" s="313"/>
      <c r="HOH110" s="313"/>
      <c r="HOI110" s="313"/>
      <c r="HOJ110" s="313"/>
      <c r="HOK110" s="313"/>
      <c r="HOL110" s="313"/>
      <c r="HOM110" s="313"/>
      <c r="HON110" s="313"/>
      <c r="HOO110" s="313"/>
      <c r="HOP110" s="313"/>
      <c r="HOQ110" s="313"/>
      <c r="HOR110" s="313"/>
      <c r="HOS110" s="313"/>
      <c r="HOT110" s="313"/>
      <c r="HOU110" s="313"/>
      <c r="HOV110" s="313"/>
      <c r="HOW110" s="313"/>
      <c r="HOX110" s="313"/>
      <c r="HOY110" s="313"/>
      <c r="HOZ110" s="313"/>
      <c r="HPA110" s="313"/>
      <c r="HPB110" s="313"/>
      <c r="HPC110" s="313"/>
      <c r="HPD110" s="313"/>
      <c r="HPE110" s="313"/>
      <c r="HPF110" s="313"/>
      <c r="HPG110" s="313"/>
      <c r="HPH110" s="313"/>
      <c r="HPI110" s="313"/>
      <c r="HPJ110" s="313"/>
      <c r="HPK110" s="313"/>
      <c r="HPL110" s="313"/>
      <c r="HPM110" s="313"/>
      <c r="HPN110" s="313"/>
      <c r="HPO110" s="313"/>
      <c r="HPP110" s="313"/>
      <c r="HPQ110" s="313"/>
      <c r="HPR110" s="313"/>
      <c r="HPS110" s="313"/>
      <c r="HPT110" s="313"/>
      <c r="HPU110" s="313"/>
      <c r="HPV110" s="313"/>
      <c r="HPW110" s="313"/>
      <c r="HPX110" s="313"/>
      <c r="HPY110" s="313"/>
      <c r="HPZ110" s="313"/>
      <c r="HQA110" s="313"/>
      <c r="HQB110" s="313"/>
      <c r="HQC110" s="313"/>
      <c r="HQD110" s="313"/>
      <c r="HQE110" s="313"/>
      <c r="HQF110" s="313"/>
      <c r="HQG110" s="313"/>
      <c r="HQH110" s="313"/>
      <c r="HQI110" s="313"/>
      <c r="HQJ110" s="313"/>
      <c r="HQK110" s="313"/>
      <c r="HQL110" s="313"/>
      <c r="HQM110" s="313"/>
      <c r="HQN110" s="313"/>
      <c r="HQO110" s="313"/>
      <c r="HQP110" s="313"/>
      <c r="HQQ110" s="313"/>
      <c r="HQR110" s="313"/>
      <c r="HQS110" s="313"/>
      <c r="HQT110" s="313"/>
      <c r="HQU110" s="313"/>
      <c r="HQV110" s="313"/>
      <c r="HQW110" s="313"/>
      <c r="HQX110" s="313"/>
      <c r="HQY110" s="313"/>
      <c r="HQZ110" s="313"/>
      <c r="HRA110" s="313"/>
      <c r="HRB110" s="313"/>
      <c r="HRC110" s="313"/>
      <c r="HRD110" s="313"/>
      <c r="HRE110" s="313"/>
      <c r="HRF110" s="313"/>
      <c r="HRG110" s="313"/>
      <c r="HRH110" s="313"/>
      <c r="HRI110" s="313"/>
      <c r="HRJ110" s="313"/>
      <c r="HRK110" s="313"/>
      <c r="HRL110" s="313"/>
      <c r="HRM110" s="313"/>
      <c r="HRN110" s="313"/>
      <c r="HRO110" s="313"/>
      <c r="HRP110" s="313"/>
      <c r="HRQ110" s="313"/>
      <c r="HRR110" s="313"/>
      <c r="HRS110" s="313"/>
      <c r="HRT110" s="313"/>
      <c r="HRU110" s="313"/>
      <c r="HRV110" s="313"/>
      <c r="HRW110" s="313"/>
      <c r="HRX110" s="313"/>
      <c r="HRY110" s="313"/>
      <c r="HRZ110" s="313"/>
      <c r="HSA110" s="313"/>
      <c r="HSB110" s="313"/>
      <c r="HSC110" s="313"/>
      <c r="HSD110" s="313"/>
      <c r="HSE110" s="313"/>
      <c r="HSF110" s="313"/>
      <c r="HSG110" s="313"/>
      <c r="HSH110" s="313"/>
      <c r="HSI110" s="313"/>
      <c r="HSJ110" s="313"/>
      <c r="HSK110" s="313"/>
      <c r="HSL110" s="313"/>
      <c r="HSM110" s="313"/>
      <c r="HSN110" s="313"/>
      <c r="HSO110" s="313"/>
      <c r="HSP110" s="313"/>
      <c r="HSQ110" s="313"/>
      <c r="HSR110" s="313"/>
      <c r="HSS110" s="313"/>
      <c r="HST110" s="313"/>
      <c r="HSU110" s="313"/>
      <c r="HSV110" s="313"/>
      <c r="HSW110" s="313"/>
      <c r="HSX110" s="313"/>
      <c r="HSY110" s="313"/>
      <c r="HSZ110" s="313"/>
      <c r="HTA110" s="313"/>
      <c r="HTB110" s="313"/>
      <c r="HTC110" s="313"/>
      <c r="HTD110" s="313"/>
      <c r="HTE110" s="313"/>
      <c r="HTF110" s="313"/>
      <c r="HTG110" s="313"/>
      <c r="HTH110" s="313"/>
      <c r="HTI110" s="313"/>
      <c r="HTJ110" s="313"/>
      <c r="HTK110" s="313"/>
      <c r="HTL110" s="313"/>
      <c r="HTM110" s="313"/>
      <c r="HTN110" s="313"/>
      <c r="HTO110" s="313"/>
      <c r="HTP110" s="313"/>
      <c r="HTQ110" s="313"/>
      <c r="HTR110" s="313"/>
      <c r="HTS110" s="313"/>
      <c r="HTT110" s="313"/>
      <c r="HTU110" s="313"/>
      <c r="HTV110" s="313"/>
      <c r="HTW110" s="313"/>
      <c r="HTX110" s="313"/>
      <c r="HTY110" s="313"/>
      <c r="HTZ110" s="313"/>
      <c r="HUA110" s="313"/>
      <c r="HUB110" s="313"/>
      <c r="HUC110" s="313"/>
      <c r="HUD110" s="313"/>
      <c r="HUE110" s="313"/>
      <c r="HUF110" s="313"/>
      <c r="HUG110" s="313"/>
      <c r="HUH110" s="313"/>
      <c r="HUI110" s="313"/>
      <c r="HUJ110" s="313"/>
      <c r="HUK110" s="313"/>
      <c r="HUL110" s="313"/>
      <c r="HUM110" s="313"/>
      <c r="HUN110" s="313"/>
      <c r="HUO110" s="313"/>
      <c r="HUP110" s="313"/>
      <c r="HUQ110" s="313"/>
      <c r="HUR110" s="313"/>
      <c r="HUS110" s="313"/>
      <c r="HUT110" s="313"/>
      <c r="HUU110" s="313"/>
      <c r="HUV110" s="313"/>
      <c r="HUW110" s="313"/>
      <c r="HUX110" s="313"/>
      <c r="HUY110" s="313"/>
      <c r="HUZ110" s="313"/>
      <c r="HVA110" s="313"/>
      <c r="HVB110" s="313"/>
      <c r="HVC110" s="313"/>
      <c r="HVD110" s="313"/>
      <c r="HVE110" s="313"/>
      <c r="HVF110" s="313"/>
      <c r="HVG110" s="313"/>
      <c r="HVH110" s="313"/>
      <c r="HVI110" s="313"/>
      <c r="HVJ110" s="313"/>
      <c r="HVK110" s="313"/>
      <c r="HVL110" s="313"/>
      <c r="HVM110" s="313"/>
      <c r="HVN110" s="313"/>
      <c r="HVO110" s="313"/>
      <c r="HVP110" s="313"/>
      <c r="HVQ110" s="313"/>
      <c r="HVR110" s="313"/>
      <c r="HVS110" s="313"/>
      <c r="HVT110" s="313"/>
      <c r="HVU110" s="313"/>
      <c r="HVV110" s="313"/>
      <c r="HVW110" s="313"/>
      <c r="HVX110" s="313"/>
      <c r="HVY110" s="313"/>
      <c r="HVZ110" s="313"/>
      <c r="HWA110" s="313"/>
      <c r="HWB110" s="313"/>
      <c r="HWC110" s="313"/>
      <c r="HWD110" s="313"/>
      <c r="HWE110" s="313"/>
      <c r="HWF110" s="313"/>
      <c r="HWG110" s="313"/>
      <c r="HWH110" s="313"/>
      <c r="HWI110" s="313"/>
      <c r="HWJ110" s="313"/>
      <c r="HWK110" s="313"/>
      <c r="HWL110" s="313"/>
      <c r="HWM110" s="313"/>
      <c r="HWN110" s="313"/>
      <c r="HWO110" s="313"/>
      <c r="HWP110" s="313"/>
      <c r="HWQ110" s="313"/>
      <c r="HWR110" s="313"/>
      <c r="HWS110" s="313"/>
      <c r="HWT110" s="313"/>
      <c r="HWU110" s="313"/>
      <c r="HWV110" s="313"/>
      <c r="HWW110" s="313"/>
      <c r="HWX110" s="313"/>
      <c r="HWY110" s="313"/>
      <c r="HWZ110" s="313"/>
      <c r="HXA110" s="313"/>
      <c r="HXB110" s="313"/>
      <c r="HXC110" s="313"/>
      <c r="HXD110" s="313"/>
      <c r="HXE110" s="313"/>
      <c r="HXF110" s="313"/>
      <c r="HXG110" s="313"/>
      <c r="HXH110" s="313"/>
      <c r="HXI110" s="313"/>
      <c r="HXJ110" s="313"/>
      <c r="HXK110" s="313"/>
      <c r="HXL110" s="313"/>
      <c r="HXM110" s="313"/>
      <c r="HXN110" s="313"/>
      <c r="HXO110" s="313"/>
      <c r="HXP110" s="313"/>
      <c r="HXQ110" s="313"/>
      <c r="HXR110" s="313"/>
      <c r="HXS110" s="313"/>
      <c r="HXT110" s="313"/>
      <c r="HXU110" s="313"/>
      <c r="HXV110" s="313"/>
      <c r="HXW110" s="313"/>
      <c r="HXX110" s="313"/>
      <c r="HXY110" s="313"/>
      <c r="HXZ110" s="313"/>
      <c r="HYA110" s="313"/>
      <c r="HYB110" s="313"/>
      <c r="HYC110" s="313"/>
      <c r="HYD110" s="313"/>
      <c r="HYE110" s="313"/>
      <c r="HYF110" s="313"/>
      <c r="HYG110" s="313"/>
      <c r="HYH110" s="313"/>
      <c r="HYI110" s="313"/>
      <c r="HYJ110" s="313"/>
      <c r="HYK110" s="313"/>
      <c r="HYL110" s="313"/>
      <c r="HYM110" s="313"/>
      <c r="HYN110" s="313"/>
      <c r="HYO110" s="313"/>
      <c r="HYP110" s="313"/>
      <c r="HYQ110" s="313"/>
      <c r="HYR110" s="313"/>
      <c r="HYS110" s="313"/>
      <c r="HYT110" s="313"/>
      <c r="HYU110" s="313"/>
      <c r="HYV110" s="313"/>
      <c r="HYW110" s="313"/>
      <c r="HYX110" s="313"/>
      <c r="HYY110" s="313"/>
      <c r="HYZ110" s="313"/>
      <c r="HZA110" s="313"/>
      <c r="HZB110" s="313"/>
      <c r="HZC110" s="313"/>
      <c r="HZD110" s="313"/>
      <c r="HZE110" s="313"/>
      <c r="HZF110" s="313"/>
      <c r="HZG110" s="313"/>
      <c r="HZH110" s="313"/>
      <c r="HZI110" s="313"/>
      <c r="HZJ110" s="313"/>
      <c r="HZK110" s="313"/>
      <c r="HZL110" s="313"/>
      <c r="HZM110" s="313"/>
      <c r="HZN110" s="313"/>
      <c r="HZO110" s="313"/>
      <c r="HZP110" s="313"/>
      <c r="HZQ110" s="313"/>
      <c r="HZR110" s="313"/>
      <c r="HZS110" s="313"/>
      <c r="HZT110" s="313"/>
      <c r="HZU110" s="313"/>
      <c r="HZV110" s="313"/>
      <c r="HZW110" s="313"/>
      <c r="HZX110" s="313"/>
      <c r="HZY110" s="313"/>
      <c r="HZZ110" s="313"/>
      <c r="IAA110" s="313"/>
      <c r="IAB110" s="313"/>
      <c r="IAC110" s="313"/>
      <c r="IAD110" s="313"/>
      <c r="IAE110" s="313"/>
      <c r="IAF110" s="313"/>
      <c r="IAG110" s="313"/>
      <c r="IAH110" s="313"/>
      <c r="IAI110" s="313"/>
      <c r="IAJ110" s="313"/>
      <c r="IAK110" s="313"/>
      <c r="IAL110" s="313"/>
      <c r="IAM110" s="313"/>
      <c r="IAN110" s="313"/>
      <c r="IAO110" s="313"/>
      <c r="IAP110" s="313"/>
      <c r="IAQ110" s="313"/>
      <c r="IAR110" s="313"/>
      <c r="IAS110" s="313"/>
      <c r="IAT110" s="313"/>
      <c r="IAU110" s="313"/>
      <c r="IAV110" s="313"/>
      <c r="IAW110" s="313"/>
      <c r="IAX110" s="313"/>
      <c r="IAY110" s="313"/>
      <c r="IAZ110" s="313"/>
      <c r="IBA110" s="313"/>
      <c r="IBB110" s="313"/>
      <c r="IBC110" s="313"/>
      <c r="IBD110" s="313"/>
      <c r="IBE110" s="313"/>
      <c r="IBF110" s="313"/>
      <c r="IBG110" s="313"/>
      <c r="IBH110" s="313"/>
      <c r="IBI110" s="313"/>
      <c r="IBJ110" s="313"/>
      <c r="IBK110" s="313"/>
      <c r="IBL110" s="313"/>
      <c r="IBM110" s="313"/>
      <c r="IBN110" s="313"/>
      <c r="IBO110" s="313"/>
      <c r="IBP110" s="313"/>
      <c r="IBQ110" s="313"/>
      <c r="IBR110" s="313"/>
      <c r="IBS110" s="313"/>
      <c r="IBT110" s="313"/>
      <c r="IBU110" s="313"/>
      <c r="IBV110" s="313"/>
      <c r="IBW110" s="313"/>
      <c r="IBX110" s="313"/>
      <c r="IBY110" s="313"/>
      <c r="IBZ110" s="313"/>
      <c r="ICA110" s="313"/>
      <c r="ICB110" s="313"/>
      <c r="ICC110" s="313"/>
      <c r="ICD110" s="313"/>
      <c r="ICE110" s="313"/>
      <c r="ICF110" s="313"/>
      <c r="ICG110" s="313"/>
      <c r="ICH110" s="313"/>
      <c r="ICI110" s="313"/>
      <c r="ICJ110" s="313"/>
      <c r="ICK110" s="313"/>
      <c r="ICL110" s="313"/>
      <c r="ICM110" s="313"/>
      <c r="ICN110" s="313"/>
      <c r="ICO110" s="313"/>
      <c r="ICP110" s="313"/>
      <c r="ICQ110" s="313"/>
      <c r="ICR110" s="313"/>
      <c r="ICS110" s="313"/>
      <c r="ICT110" s="313"/>
      <c r="ICU110" s="313"/>
      <c r="ICV110" s="313"/>
      <c r="ICW110" s="313"/>
      <c r="ICX110" s="313"/>
      <c r="ICY110" s="313"/>
      <c r="ICZ110" s="313"/>
      <c r="IDA110" s="313"/>
      <c r="IDB110" s="313"/>
      <c r="IDC110" s="313"/>
      <c r="IDD110" s="313"/>
      <c r="IDE110" s="313"/>
      <c r="IDF110" s="313"/>
      <c r="IDG110" s="313"/>
      <c r="IDH110" s="313"/>
      <c r="IDI110" s="313"/>
      <c r="IDJ110" s="313"/>
      <c r="IDK110" s="313"/>
      <c r="IDL110" s="313"/>
      <c r="IDM110" s="313"/>
      <c r="IDN110" s="313"/>
      <c r="IDO110" s="313"/>
      <c r="IDP110" s="313"/>
      <c r="IDQ110" s="313"/>
      <c r="IDR110" s="313"/>
      <c r="IDS110" s="313"/>
      <c r="IDT110" s="313"/>
      <c r="IDU110" s="313"/>
      <c r="IDV110" s="313"/>
      <c r="IDW110" s="313"/>
      <c r="IDX110" s="313"/>
      <c r="IDY110" s="313"/>
      <c r="IDZ110" s="313"/>
      <c r="IEA110" s="313"/>
      <c r="IEB110" s="313"/>
      <c r="IEC110" s="313"/>
      <c r="IED110" s="313"/>
      <c r="IEE110" s="313"/>
      <c r="IEF110" s="313"/>
      <c r="IEG110" s="313"/>
      <c r="IEH110" s="313"/>
      <c r="IEI110" s="313"/>
      <c r="IEJ110" s="313"/>
      <c r="IEK110" s="313"/>
      <c r="IEL110" s="313"/>
      <c r="IEM110" s="313"/>
      <c r="IEN110" s="313"/>
      <c r="IEO110" s="313"/>
      <c r="IEP110" s="313"/>
      <c r="IEQ110" s="313"/>
      <c r="IER110" s="313"/>
      <c r="IES110" s="313"/>
      <c r="IET110" s="313"/>
      <c r="IEU110" s="313"/>
      <c r="IEV110" s="313"/>
      <c r="IEW110" s="313"/>
      <c r="IEX110" s="313"/>
      <c r="IEY110" s="313"/>
      <c r="IEZ110" s="313"/>
      <c r="IFA110" s="313"/>
      <c r="IFB110" s="313"/>
      <c r="IFC110" s="313"/>
      <c r="IFD110" s="313"/>
      <c r="IFE110" s="313"/>
      <c r="IFF110" s="313"/>
      <c r="IFG110" s="313"/>
      <c r="IFH110" s="313"/>
      <c r="IFI110" s="313"/>
      <c r="IFJ110" s="313"/>
      <c r="IFK110" s="313"/>
      <c r="IFL110" s="313"/>
      <c r="IFM110" s="313"/>
      <c r="IFN110" s="313"/>
      <c r="IFO110" s="313"/>
      <c r="IFP110" s="313"/>
      <c r="IFQ110" s="313"/>
      <c r="IFR110" s="313"/>
      <c r="IFS110" s="313"/>
      <c r="IFT110" s="313"/>
      <c r="IFU110" s="313"/>
      <c r="IFV110" s="313"/>
      <c r="IFW110" s="313"/>
      <c r="IFX110" s="313"/>
      <c r="IFY110" s="313"/>
      <c r="IFZ110" s="313"/>
      <c r="IGA110" s="313"/>
      <c r="IGB110" s="313"/>
      <c r="IGC110" s="313"/>
      <c r="IGD110" s="313"/>
      <c r="IGE110" s="313"/>
      <c r="IGF110" s="313"/>
      <c r="IGG110" s="313"/>
      <c r="IGH110" s="313"/>
      <c r="IGI110" s="313"/>
      <c r="IGJ110" s="313"/>
      <c r="IGK110" s="313"/>
      <c r="IGL110" s="313"/>
      <c r="IGM110" s="313"/>
      <c r="IGN110" s="313"/>
      <c r="IGO110" s="313"/>
      <c r="IGP110" s="313"/>
      <c r="IGQ110" s="313"/>
      <c r="IGR110" s="313"/>
      <c r="IGS110" s="313"/>
      <c r="IGT110" s="313"/>
      <c r="IGU110" s="313"/>
      <c r="IGV110" s="313"/>
      <c r="IGW110" s="313"/>
      <c r="IGX110" s="313"/>
      <c r="IGY110" s="313"/>
      <c r="IGZ110" s="313"/>
      <c r="IHA110" s="313"/>
      <c r="IHB110" s="313"/>
      <c r="IHC110" s="313"/>
      <c r="IHD110" s="313"/>
      <c r="IHE110" s="313"/>
      <c r="IHF110" s="313"/>
      <c r="IHG110" s="313"/>
      <c r="IHH110" s="313"/>
      <c r="IHI110" s="313"/>
      <c r="IHJ110" s="313"/>
      <c r="IHK110" s="313"/>
      <c r="IHL110" s="313"/>
      <c r="IHM110" s="313"/>
      <c r="IHN110" s="313"/>
      <c r="IHO110" s="313"/>
      <c r="IHP110" s="313"/>
      <c r="IHQ110" s="313"/>
      <c r="IHR110" s="313"/>
      <c r="IHS110" s="313"/>
      <c r="IHT110" s="313"/>
      <c r="IHU110" s="313"/>
      <c r="IHV110" s="313"/>
      <c r="IHW110" s="313"/>
      <c r="IHX110" s="313"/>
      <c r="IHY110" s="313"/>
      <c r="IHZ110" s="313"/>
      <c r="IIA110" s="313"/>
      <c r="IIB110" s="313"/>
      <c r="IIC110" s="313"/>
      <c r="IID110" s="313"/>
      <c r="IIE110" s="313"/>
      <c r="IIF110" s="313"/>
      <c r="IIG110" s="313"/>
      <c r="IIH110" s="313"/>
      <c r="III110" s="313"/>
      <c r="IIJ110" s="313"/>
      <c r="IIK110" s="313"/>
      <c r="IIL110" s="313"/>
      <c r="IIM110" s="313"/>
      <c r="IIN110" s="313"/>
      <c r="IIO110" s="313"/>
      <c r="IIP110" s="313"/>
      <c r="IIQ110" s="313"/>
      <c r="IIR110" s="313"/>
      <c r="IIS110" s="313"/>
      <c r="IIT110" s="313"/>
      <c r="IIU110" s="313"/>
      <c r="IIV110" s="313"/>
      <c r="IIW110" s="313"/>
      <c r="IIX110" s="313"/>
      <c r="IIY110" s="313"/>
      <c r="IIZ110" s="313"/>
      <c r="IJA110" s="313"/>
      <c r="IJB110" s="313"/>
      <c r="IJC110" s="313"/>
      <c r="IJD110" s="313"/>
      <c r="IJE110" s="313"/>
      <c r="IJF110" s="313"/>
      <c r="IJG110" s="313"/>
      <c r="IJH110" s="313"/>
      <c r="IJI110" s="313"/>
      <c r="IJJ110" s="313"/>
      <c r="IJK110" s="313"/>
      <c r="IJL110" s="313"/>
      <c r="IJM110" s="313"/>
      <c r="IJN110" s="313"/>
      <c r="IJO110" s="313"/>
      <c r="IJP110" s="313"/>
      <c r="IJQ110" s="313"/>
      <c r="IJR110" s="313"/>
      <c r="IJS110" s="313"/>
      <c r="IJT110" s="313"/>
      <c r="IJU110" s="313"/>
      <c r="IJV110" s="313"/>
      <c r="IJW110" s="313"/>
      <c r="IJX110" s="313"/>
      <c r="IJY110" s="313"/>
      <c r="IJZ110" s="313"/>
      <c r="IKA110" s="313"/>
      <c r="IKB110" s="313"/>
      <c r="IKC110" s="313"/>
      <c r="IKD110" s="313"/>
      <c r="IKE110" s="313"/>
      <c r="IKF110" s="313"/>
      <c r="IKG110" s="313"/>
      <c r="IKH110" s="313"/>
      <c r="IKI110" s="313"/>
      <c r="IKJ110" s="313"/>
      <c r="IKK110" s="313"/>
      <c r="IKL110" s="313"/>
      <c r="IKM110" s="313"/>
      <c r="IKN110" s="313"/>
      <c r="IKO110" s="313"/>
      <c r="IKP110" s="313"/>
      <c r="IKQ110" s="313"/>
      <c r="IKR110" s="313"/>
      <c r="IKS110" s="313"/>
      <c r="IKT110" s="313"/>
      <c r="IKU110" s="313"/>
      <c r="IKV110" s="313"/>
      <c r="IKW110" s="313"/>
      <c r="IKX110" s="313"/>
      <c r="IKY110" s="313"/>
      <c r="IKZ110" s="313"/>
      <c r="ILA110" s="313"/>
      <c r="ILB110" s="313"/>
      <c r="ILC110" s="313"/>
      <c r="ILD110" s="313"/>
      <c r="ILE110" s="313"/>
      <c r="ILF110" s="313"/>
      <c r="ILG110" s="313"/>
      <c r="ILH110" s="313"/>
      <c r="ILI110" s="313"/>
      <c r="ILJ110" s="313"/>
      <c r="ILK110" s="313"/>
      <c r="ILL110" s="313"/>
      <c r="ILM110" s="313"/>
      <c r="ILN110" s="313"/>
      <c r="ILO110" s="313"/>
      <c r="ILP110" s="313"/>
      <c r="ILQ110" s="313"/>
      <c r="ILR110" s="313"/>
      <c r="ILS110" s="313"/>
      <c r="ILT110" s="313"/>
      <c r="ILU110" s="313"/>
      <c r="ILV110" s="313"/>
      <c r="ILW110" s="313"/>
      <c r="ILX110" s="313"/>
      <c r="ILY110" s="313"/>
      <c r="ILZ110" s="313"/>
      <c r="IMA110" s="313"/>
      <c r="IMB110" s="313"/>
      <c r="IMC110" s="313"/>
      <c r="IMD110" s="313"/>
      <c r="IME110" s="313"/>
      <c r="IMF110" s="313"/>
      <c r="IMG110" s="313"/>
      <c r="IMH110" s="313"/>
      <c r="IMI110" s="313"/>
      <c r="IMJ110" s="313"/>
      <c r="IMK110" s="313"/>
      <c r="IML110" s="313"/>
      <c r="IMM110" s="313"/>
      <c r="IMN110" s="313"/>
      <c r="IMO110" s="313"/>
      <c r="IMP110" s="313"/>
      <c r="IMQ110" s="313"/>
      <c r="IMR110" s="313"/>
      <c r="IMS110" s="313"/>
      <c r="IMT110" s="313"/>
      <c r="IMU110" s="313"/>
      <c r="IMV110" s="313"/>
      <c r="IMW110" s="313"/>
      <c r="IMX110" s="313"/>
      <c r="IMY110" s="313"/>
      <c r="IMZ110" s="313"/>
      <c r="INA110" s="313"/>
      <c r="INB110" s="313"/>
      <c r="INC110" s="313"/>
      <c r="IND110" s="313"/>
      <c r="INE110" s="313"/>
      <c r="INF110" s="313"/>
      <c r="ING110" s="313"/>
      <c r="INH110" s="313"/>
      <c r="INI110" s="313"/>
      <c r="INJ110" s="313"/>
      <c r="INK110" s="313"/>
      <c r="INL110" s="313"/>
      <c r="INM110" s="313"/>
      <c r="INN110" s="313"/>
      <c r="INO110" s="313"/>
      <c r="INP110" s="313"/>
      <c r="INQ110" s="313"/>
      <c r="INR110" s="313"/>
      <c r="INS110" s="313"/>
      <c r="INT110" s="313"/>
      <c r="INU110" s="313"/>
      <c r="INV110" s="313"/>
      <c r="INW110" s="313"/>
      <c r="INX110" s="313"/>
      <c r="INY110" s="313"/>
      <c r="INZ110" s="313"/>
      <c r="IOA110" s="313"/>
      <c r="IOB110" s="313"/>
      <c r="IOC110" s="313"/>
      <c r="IOD110" s="313"/>
      <c r="IOE110" s="313"/>
      <c r="IOF110" s="313"/>
      <c r="IOG110" s="313"/>
      <c r="IOH110" s="313"/>
      <c r="IOI110" s="313"/>
      <c r="IOJ110" s="313"/>
      <c r="IOK110" s="313"/>
      <c r="IOL110" s="313"/>
      <c r="IOM110" s="313"/>
      <c r="ION110" s="313"/>
      <c r="IOO110" s="313"/>
      <c r="IOP110" s="313"/>
      <c r="IOQ110" s="313"/>
      <c r="IOR110" s="313"/>
      <c r="IOS110" s="313"/>
      <c r="IOT110" s="313"/>
      <c r="IOU110" s="313"/>
      <c r="IOV110" s="313"/>
      <c r="IOW110" s="313"/>
      <c r="IOX110" s="313"/>
      <c r="IOY110" s="313"/>
      <c r="IOZ110" s="313"/>
      <c r="IPA110" s="313"/>
      <c r="IPB110" s="313"/>
      <c r="IPC110" s="313"/>
      <c r="IPD110" s="313"/>
      <c r="IPE110" s="313"/>
      <c r="IPF110" s="313"/>
      <c r="IPG110" s="313"/>
      <c r="IPH110" s="313"/>
      <c r="IPI110" s="313"/>
      <c r="IPJ110" s="313"/>
      <c r="IPK110" s="313"/>
      <c r="IPL110" s="313"/>
      <c r="IPM110" s="313"/>
      <c r="IPN110" s="313"/>
      <c r="IPO110" s="313"/>
      <c r="IPP110" s="313"/>
      <c r="IPQ110" s="313"/>
      <c r="IPR110" s="313"/>
      <c r="IPS110" s="313"/>
      <c r="IPT110" s="313"/>
      <c r="IPU110" s="313"/>
      <c r="IPV110" s="313"/>
      <c r="IPW110" s="313"/>
      <c r="IPX110" s="313"/>
      <c r="IPY110" s="313"/>
      <c r="IPZ110" s="313"/>
      <c r="IQA110" s="313"/>
      <c r="IQB110" s="313"/>
      <c r="IQC110" s="313"/>
      <c r="IQD110" s="313"/>
      <c r="IQE110" s="313"/>
      <c r="IQF110" s="313"/>
      <c r="IQG110" s="313"/>
      <c r="IQH110" s="313"/>
      <c r="IQI110" s="313"/>
      <c r="IQJ110" s="313"/>
      <c r="IQK110" s="313"/>
      <c r="IQL110" s="313"/>
      <c r="IQM110" s="313"/>
      <c r="IQN110" s="313"/>
      <c r="IQO110" s="313"/>
      <c r="IQP110" s="313"/>
      <c r="IQQ110" s="313"/>
      <c r="IQR110" s="313"/>
      <c r="IQS110" s="313"/>
      <c r="IQT110" s="313"/>
      <c r="IQU110" s="313"/>
      <c r="IQV110" s="313"/>
      <c r="IQW110" s="313"/>
      <c r="IQX110" s="313"/>
      <c r="IQY110" s="313"/>
      <c r="IQZ110" s="313"/>
      <c r="IRA110" s="313"/>
      <c r="IRB110" s="313"/>
      <c r="IRC110" s="313"/>
      <c r="IRD110" s="313"/>
      <c r="IRE110" s="313"/>
      <c r="IRF110" s="313"/>
      <c r="IRG110" s="313"/>
      <c r="IRH110" s="313"/>
      <c r="IRI110" s="313"/>
      <c r="IRJ110" s="313"/>
      <c r="IRK110" s="313"/>
      <c r="IRL110" s="313"/>
      <c r="IRM110" s="313"/>
      <c r="IRN110" s="313"/>
      <c r="IRO110" s="313"/>
      <c r="IRP110" s="313"/>
      <c r="IRQ110" s="313"/>
      <c r="IRR110" s="313"/>
      <c r="IRS110" s="313"/>
      <c r="IRT110" s="313"/>
      <c r="IRU110" s="313"/>
      <c r="IRV110" s="313"/>
      <c r="IRW110" s="313"/>
      <c r="IRX110" s="313"/>
      <c r="IRY110" s="313"/>
      <c r="IRZ110" s="313"/>
      <c r="ISA110" s="313"/>
      <c r="ISB110" s="313"/>
      <c r="ISC110" s="313"/>
      <c r="ISD110" s="313"/>
      <c r="ISE110" s="313"/>
      <c r="ISF110" s="313"/>
      <c r="ISG110" s="313"/>
      <c r="ISH110" s="313"/>
      <c r="ISI110" s="313"/>
      <c r="ISJ110" s="313"/>
      <c r="ISK110" s="313"/>
      <c r="ISL110" s="313"/>
      <c r="ISM110" s="313"/>
      <c r="ISN110" s="313"/>
      <c r="ISO110" s="313"/>
      <c r="ISP110" s="313"/>
      <c r="ISQ110" s="313"/>
      <c r="ISR110" s="313"/>
      <c r="ISS110" s="313"/>
      <c r="IST110" s="313"/>
      <c r="ISU110" s="313"/>
      <c r="ISV110" s="313"/>
      <c r="ISW110" s="313"/>
      <c r="ISX110" s="313"/>
      <c r="ISY110" s="313"/>
      <c r="ISZ110" s="313"/>
      <c r="ITA110" s="313"/>
      <c r="ITB110" s="313"/>
      <c r="ITC110" s="313"/>
      <c r="ITD110" s="313"/>
      <c r="ITE110" s="313"/>
      <c r="ITF110" s="313"/>
      <c r="ITG110" s="313"/>
      <c r="ITH110" s="313"/>
      <c r="ITI110" s="313"/>
      <c r="ITJ110" s="313"/>
      <c r="ITK110" s="313"/>
      <c r="ITL110" s="313"/>
      <c r="ITM110" s="313"/>
      <c r="ITN110" s="313"/>
      <c r="ITO110" s="313"/>
      <c r="ITP110" s="313"/>
      <c r="ITQ110" s="313"/>
      <c r="ITR110" s="313"/>
      <c r="ITS110" s="313"/>
      <c r="ITT110" s="313"/>
      <c r="ITU110" s="313"/>
      <c r="ITV110" s="313"/>
      <c r="ITW110" s="313"/>
      <c r="ITX110" s="313"/>
      <c r="ITY110" s="313"/>
      <c r="ITZ110" s="313"/>
      <c r="IUA110" s="313"/>
      <c r="IUB110" s="313"/>
      <c r="IUC110" s="313"/>
      <c r="IUD110" s="313"/>
      <c r="IUE110" s="313"/>
      <c r="IUF110" s="313"/>
      <c r="IUG110" s="313"/>
      <c r="IUH110" s="313"/>
      <c r="IUI110" s="313"/>
      <c r="IUJ110" s="313"/>
      <c r="IUK110" s="313"/>
      <c r="IUL110" s="313"/>
      <c r="IUM110" s="313"/>
      <c r="IUN110" s="313"/>
      <c r="IUO110" s="313"/>
      <c r="IUP110" s="313"/>
      <c r="IUQ110" s="313"/>
      <c r="IUR110" s="313"/>
      <c r="IUS110" s="313"/>
      <c r="IUT110" s="313"/>
      <c r="IUU110" s="313"/>
      <c r="IUV110" s="313"/>
      <c r="IUW110" s="313"/>
      <c r="IUX110" s="313"/>
      <c r="IUY110" s="313"/>
      <c r="IUZ110" s="313"/>
      <c r="IVA110" s="313"/>
      <c r="IVB110" s="313"/>
      <c r="IVC110" s="313"/>
      <c r="IVD110" s="313"/>
      <c r="IVE110" s="313"/>
      <c r="IVF110" s="313"/>
      <c r="IVG110" s="313"/>
      <c r="IVH110" s="313"/>
      <c r="IVI110" s="313"/>
      <c r="IVJ110" s="313"/>
      <c r="IVK110" s="313"/>
      <c r="IVL110" s="313"/>
      <c r="IVM110" s="313"/>
      <c r="IVN110" s="313"/>
      <c r="IVO110" s="313"/>
      <c r="IVP110" s="313"/>
      <c r="IVQ110" s="313"/>
      <c r="IVR110" s="313"/>
      <c r="IVS110" s="313"/>
      <c r="IVT110" s="313"/>
      <c r="IVU110" s="313"/>
      <c r="IVV110" s="313"/>
      <c r="IVW110" s="313"/>
      <c r="IVX110" s="313"/>
      <c r="IVY110" s="313"/>
      <c r="IVZ110" s="313"/>
      <c r="IWA110" s="313"/>
      <c r="IWB110" s="313"/>
      <c r="IWC110" s="313"/>
      <c r="IWD110" s="313"/>
      <c r="IWE110" s="313"/>
      <c r="IWF110" s="313"/>
      <c r="IWG110" s="313"/>
      <c r="IWH110" s="313"/>
      <c r="IWI110" s="313"/>
      <c r="IWJ110" s="313"/>
      <c r="IWK110" s="313"/>
      <c r="IWL110" s="313"/>
      <c r="IWM110" s="313"/>
      <c r="IWN110" s="313"/>
      <c r="IWO110" s="313"/>
      <c r="IWP110" s="313"/>
      <c r="IWQ110" s="313"/>
      <c r="IWR110" s="313"/>
      <c r="IWS110" s="313"/>
      <c r="IWT110" s="313"/>
      <c r="IWU110" s="313"/>
      <c r="IWV110" s="313"/>
      <c r="IWW110" s="313"/>
      <c r="IWX110" s="313"/>
      <c r="IWY110" s="313"/>
      <c r="IWZ110" s="313"/>
      <c r="IXA110" s="313"/>
      <c r="IXB110" s="313"/>
      <c r="IXC110" s="313"/>
      <c r="IXD110" s="313"/>
      <c r="IXE110" s="313"/>
      <c r="IXF110" s="313"/>
      <c r="IXG110" s="313"/>
      <c r="IXH110" s="313"/>
      <c r="IXI110" s="313"/>
      <c r="IXJ110" s="313"/>
      <c r="IXK110" s="313"/>
      <c r="IXL110" s="313"/>
      <c r="IXM110" s="313"/>
      <c r="IXN110" s="313"/>
      <c r="IXO110" s="313"/>
      <c r="IXP110" s="313"/>
      <c r="IXQ110" s="313"/>
      <c r="IXR110" s="313"/>
      <c r="IXS110" s="313"/>
      <c r="IXT110" s="313"/>
      <c r="IXU110" s="313"/>
      <c r="IXV110" s="313"/>
      <c r="IXW110" s="313"/>
      <c r="IXX110" s="313"/>
      <c r="IXY110" s="313"/>
      <c r="IXZ110" s="313"/>
      <c r="IYA110" s="313"/>
      <c r="IYB110" s="313"/>
      <c r="IYC110" s="313"/>
      <c r="IYD110" s="313"/>
      <c r="IYE110" s="313"/>
      <c r="IYF110" s="313"/>
      <c r="IYG110" s="313"/>
      <c r="IYH110" s="313"/>
      <c r="IYI110" s="313"/>
      <c r="IYJ110" s="313"/>
      <c r="IYK110" s="313"/>
      <c r="IYL110" s="313"/>
      <c r="IYM110" s="313"/>
      <c r="IYN110" s="313"/>
      <c r="IYO110" s="313"/>
      <c r="IYP110" s="313"/>
      <c r="IYQ110" s="313"/>
      <c r="IYR110" s="313"/>
      <c r="IYS110" s="313"/>
      <c r="IYT110" s="313"/>
      <c r="IYU110" s="313"/>
      <c r="IYV110" s="313"/>
      <c r="IYW110" s="313"/>
      <c r="IYX110" s="313"/>
      <c r="IYY110" s="313"/>
      <c r="IYZ110" s="313"/>
      <c r="IZA110" s="313"/>
      <c r="IZB110" s="313"/>
      <c r="IZC110" s="313"/>
      <c r="IZD110" s="313"/>
      <c r="IZE110" s="313"/>
      <c r="IZF110" s="313"/>
      <c r="IZG110" s="313"/>
      <c r="IZH110" s="313"/>
      <c r="IZI110" s="313"/>
      <c r="IZJ110" s="313"/>
      <c r="IZK110" s="313"/>
      <c r="IZL110" s="313"/>
      <c r="IZM110" s="313"/>
      <c r="IZN110" s="313"/>
      <c r="IZO110" s="313"/>
      <c r="IZP110" s="313"/>
      <c r="IZQ110" s="313"/>
      <c r="IZR110" s="313"/>
      <c r="IZS110" s="313"/>
      <c r="IZT110" s="313"/>
      <c r="IZU110" s="313"/>
      <c r="IZV110" s="313"/>
      <c r="IZW110" s="313"/>
      <c r="IZX110" s="313"/>
      <c r="IZY110" s="313"/>
      <c r="IZZ110" s="313"/>
      <c r="JAA110" s="313"/>
      <c r="JAB110" s="313"/>
      <c r="JAC110" s="313"/>
      <c r="JAD110" s="313"/>
      <c r="JAE110" s="313"/>
      <c r="JAF110" s="313"/>
      <c r="JAG110" s="313"/>
      <c r="JAH110" s="313"/>
      <c r="JAI110" s="313"/>
      <c r="JAJ110" s="313"/>
      <c r="JAK110" s="313"/>
      <c r="JAL110" s="313"/>
      <c r="JAM110" s="313"/>
      <c r="JAN110" s="313"/>
      <c r="JAO110" s="313"/>
      <c r="JAP110" s="313"/>
      <c r="JAQ110" s="313"/>
      <c r="JAR110" s="313"/>
      <c r="JAS110" s="313"/>
      <c r="JAT110" s="313"/>
      <c r="JAU110" s="313"/>
      <c r="JAV110" s="313"/>
      <c r="JAW110" s="313"/>
      <c r="JAX110" s="313"/>
      <c r="JAY110" s="313"/>
      <c r="JAZ110" s="313"/>
      <c r="JBA110" s="313"/>
      <c r="JBB110" s="313"/>
      <c r="JBC110" s="313"/>
      <c r="JBD110" s="313"/>
      <c r="JBE110" s="313"/>
      <c r="JBF110" s="313"/>
      <c r="JBG110" s="313"/>
      <c r="JBH110" s="313"/>
      <c r="JBI110" s="313"/>
      <c r="JBJ110" s="313"/>
      <c r="JBK110" s="313"/>
      <c r="JBL110" s="313"/>
      <c r="JBM110" s="313"/>
      <c r="JBN110" s="313"/>
      <c r="JBO110" s="313"/>
      <c r="JBP110" s="313"/>
      <c r="JBQ110" s="313"/>
      <c r="JBR110" s="313"/>
      <c r="JBS110" s="313"/>
      <c r="JBT110" s="313"/>
      <c r="JBU110" s="313"/>
      <c r="JBV110" s="313"/>
      <c r="JBW110" s="313"/>
      <c r="JBX110" s="313"/>
      <c r="JBY110" s="313"/>
      <c r="JBZ110" s="313"/>
      <c r="JCA110" s="313"/>
      <c r="JCB110" s="313"/>
      <c r="JCC110" s="313"/>
      <c r="JCD110" s="313"/>
      <c r="JCE110" s="313"/>
      <c r="JCF110" s="313"/>
      <c r="JCG110" s="313"/>
      <c r="JCH110" s="313"/>
      <c r="JCI110" s="313"/>
      <c r="JCJ110" s="313"/>
      <c r="JCK110" s="313"/>
      <c r="JCL110" s="313"/>
      <c r="JCM110" s="313"/>
      <c r="JCN110" s="313"/>
      <c r="JCO110" s="313"/>
      <c r="JCP110" s="313"/>
      <c r="JCQ110" s="313"/>
      <c r="JCR110" s="313"/>
      <c r="JCS110" s="313"/>
      <c r="JCT110" s="313"/>
      <c r="JCU110" s="313"/>
      <c r="JCV110" s="313"/>
      <c r="JCW110" s="313"/>
      <c r="JCX110" s="313"/>
      <c r="JCY110" s="313"/>
      <c r="JCZ110" s="313"/>
      <c r="JDA110" s="313"/>
      <c r="JDB110" s="313"/>
      <c r="JDC110" s="313"/>
      <c r="JDD110" s="313"/>
      <c r="JDE110" s="313"/>
      <c r="JDF110" s="313"/>
      <c r="JDG110" s="313"/>
      <c r="JDH110" s="313"/>
      <c r="JDI110" s="313"/>
      <c r="JDJ110" s="313"/>
      <c r="JDK110" s="313"/>
      <c r="JDL110" s="313"/>
      <c r="JDM110" s="313"/>
      <c r="JDN110" s="313"/>
      <c r="JDO110" s="313"/>
      <c r="JDP110" s="313"/>
      <c r="JDQ110" s="313"/>
      <c r="JDR110" s="313"/>
      <c r="JDS110" s="313"/>
      <c r="JDT110" s="313"/>
      <c r="JDU110" s="313"/>
      <c r="JDV110" s="313"/>
      <c r="JDW110" s="313"/>
      <c r="JDX110" s="313"/>
      <c r="JDY110" s="313"/>
      <c r="JDZ110" s="313"/>
      <c r="JEA110" s="313"/>
      <c r="JEB110" s="313"/>
      <c r="JEC110" s="313"/>
      <c r="JED110" s="313"/>
      <c r="JEE110" s="313"/>
      <c r="JEF110" s="313"/>
      <c r="JEG110" s="313"/>
      <c r="JEH110" s="313"/>
      <c r="JEI110" s="313"/>
      <c r="JEJ110" s="313"/>
      <c r="JEK110" s="313"/>
      <c r="JEL110" s="313"/>
      <c r="JEM110" s="313"/>
      <c r="JEN110" s="313"/>
      <c r="JEO110" s="313"/>
      <c r="JEP110" s="313"/>
      <c r="JEQ110" s="313"/>
      <c r="JER110" s="313"/>
      <c r="JES110" s="313"/>
      <c r="JET110" s="313"/>
      <c r="JEU110" s="313"/>
      <c r="JEV110" s="313"/>
      <c r="JEW110" s="313"/>
      <c r="JEX110" s="313"/>
      <c r="JEY110" s="313"/>
      <c r="JEZ110" s="313"/>
      <c r="JFA110" s="313"/>
      <c r="JFB110" s="313"/>
      <c r="JFC110" s="313"/>
      <c r="JFD110" s="313"/>
      <c r="JFE110" s="313"/>
      <c r="JFF110" s="313"/>
      <c r="JFG110" s="313"/>
      <c r="JFH110" s="313"/>
      <c r="JFI110" s="313"/>
      <c r="JFJ110" s="313"/>
      <c r="JFK110" s="313"/>
      <c r="JFL110" s="313"/>
      <c r="JFM110" s="313"/>
      <c r="JFN110" s="313"/>
      <c r="JFO110" s="313"/>
      <c r="JFP110" s="313"/>
      <c r="JFQ110" s="313"/>
      <c r="JFR110" s="313"/>
      <c r="JFS110" s="313"/>
      <c r="JFT110" s="313"/>
      <c r="JFU110" s="313"/>
      <c r="JFV110" s="313"/>
      <c r="JFW110" s="313"/>
      <c r="JFX110" s="313"/>
      <c r="JFY110" s="313"/>
      <c r="JFZ110" s="313"/>
      <c r="JGA110" s="313"/>
      <c r="JGB110" s="313"/>
      <c r="JGC110" s="313"/>
      <c r="JGD110" s="313"/>
      <c r="JGE110" s="313"/>
      <c r="JGF110" s="313"/>
      <c r="JGG110" s="313"/>
      <c r="JGH110" s="313"/>
      <c r="JGI110" s="313"/>
      <c r="JGJ110" s="313"/>
      <c r="JGK110" s="313"/>
      <c r="JGL110" s="313"/>
      <c r="JGM110" s="313"/>
      <c r="JGN110" s="313"/>
      <c r="JGO110" s="313"/>
      <c r="JGP110" s="313"/>
      <c r="JGQ110" s="313"/>
      <c r="JGR110" s="313"/>
      <c r="JGS110" s="313"/>
      <c r="JGT110" s="313"/>
      <c r="JGU110" s="313"/>
      <c r="JGV110" s="313"/>
      <c r="JGW110" s="313"/>
      <c r="JGX110" s="313"/>
      <c r="JGY110" s="313"/>
      <c r="JGZ110" s="313"/>
      <c r="JHA110" s="313"/>
      <c r="JHB110" s="313"/>
      <c r="JHC110" s="313"/>
      <c r="JHD110" s="313"/>
      <c r="JHE110" s="313"/>
      <c r="JHF110" s="313"/>
      <c r="JHG110" s="313"/>
      <c r="JHH110" s="313"/>
      <c r="JHI110" s="313"/>
      <c r="JHJ110" s="313"/>
      <c r="JHK110" s="313"/>
      <c r="JHL110" s="313"/>
      <c r="JHM110" s="313"/>
      <c r="JHN110" s="313"/>
      <c r="JHO110" s="313"/>
      <c r="JHP110" s="313"/>
      <c r="JHQ110" s="313"/>
      <c r="JHR110" s="313"/>
      <c r="JHS110" s="313"/>
      <c r="JHT110" s="313"/>
      <c r="JHU110" s="313"/>
      <c r="JHV110" s="313"/>
      <c r="JHW110" s="313"/>
      <c r="JHX110" s="313"/>
      <c r="JHY110" s="313"/>
      <c r="JHZ110" s="313"/>
      <c r="JIA110" s="313"/>
      <c r="JIB110" s="313"/>
      <c r="JIC110" s="313"/>
      <c r="JID110" s="313"/>
      <c r="JIE110" s="313"/>
      <c r="JIF110" s="313"/>
      <c r="JIG110" s="313"/>
      <c r="JIH110" s="313"/>
      <c r="JII110" s="313"/>
      <c r="JIJ110" s="313"/>
      <c r="JIK110" s="313"/>
      <c r="JIL110" s="313"/>
      <c r="JIM110" s="313"/>
      <c r="JIN110" s="313"/>
      <c r="JIO110" s="313"/>
      <c r="JIP110" s="313"/>
      <c r="JIQ110" s="313"/>
      <c r="JIR110" s="313"/>
      <c r="JIS110" s="313"/>
      <c r="JIT110" s="313"/>
      <c r="JIU110" s="313"/>
      <c r="JIV110" s="313"/>
      <c r="JIW110" s="313"/>
      <c r="JIX110" s="313"/>
      <c r="JIY110" s="313"/>
      <c r="JIZ110" s="313"/>
      <c r="JJA110" s="313"/>
      <c r="JJB110" s="313"/>
      <c r="JJC110" s="313"/>
      <c r="JJD110" s="313"/>
      <c r="JJE110" s="313"/>
      <c r="JJF110" s="313"/>
      <c r="JJG110" s="313"/>
      <c r="JJH110" s="313"/>
      <c r="JJI110" s="313"/>
      <c r="JJJ110" s="313"/>
      <c r="JJK110" s="313"/>
      <c r="JJL110" s="313"/>
      <c r="JJM110" s="313"/>
      <c r="JJN110" s="313"/>
      <c r="JJO110" s="313"/>
      <c r="JJP110" s="313"/>
      <c r="JJQ110" s="313"/>
      <c r="JJR110" s="313"/>
      <c r="JJS110" s="313"/>
      <c r="JJT110" s="313"/>
      <c r="JJU110" s="313"/>
      <c r="JJV110" s="313"/>
      <c r="JJW110" s="313"/>
      <c r="JJX110" s="313"/>
      <c r="JJY110" s="313"/>
      <c r="JJZ110" s="313"/>
      <c r="JKA110" s="313"/>
      <c r="JKB110" s="313"/>
      <c r="JKC110" s="313"/>
      <c r="JKD110" s="313"/>
      <c r="JKE110" s="313"/>
      <c r="JKF110" s="313"/>
      <c r="JKG110" s="313"/>
      <c r="JKH110" s="313"/>
      <c r="JKI110" s="313"/>
      <c r="JKJ110" s="313"/>
      <c r="JKK110" s="313"/>
      <c r="JKL110" s="313"/>
      <c r="JKM110" s="313"/>
      <c r="JKN110" s="313"/>
      <c r="JKO110" s="313"/>
      <c r="JKP110" s="313"/>
      <c r="JKQ110" s="313"/>
      <c r="JKR110" s="313"/>
      <c r="JKS110" s="313"/>
      <c r="JKT110" s="313"/>
      <c r="JKU110" s="313"/>
      <c r="JKV110" s="313"/>
      <c r="JKW110" s="313"/>
      <c r="JKX110" s="313"/>
      <c r="JKY110" s="313"/>
      <c r="JKZ110" s="313"/>
      <c r="JLA110" s="313"/>
      <c r="JLB110" s="313"/>
      <c r="JLC110" s="313"/>
      <c r="JLD110" s="313"/>
      <c r="JLE110" s="313"/>
      <c r="JLF110" s="313"/>
      <c r="JLG110" s="313"/>
      <c r="JLH110" s="313"/>
      <c r="JLI110" s="313"/>
      <c r="JLJ110" s="313"/>
      <c r="JLK110" s="313"/>
      <c r="JLL110" s="313"/>
      <c r="JLM110" s="313"/>
      <c r="JLN110" s="313"/>
      <c r="JLO110" s="313"/>
      <c r="JLP110" s="313"/>
      <c r="JLQ110" s="313"/>
      <c r="JLR110" s="313"/>
      <c r="JLS110" s="313"/>
      <c r="JLT110" s="313"/>
      <c r="JLU110" s="313"/>
      <c r="JLV110" s="313"/>
      <c r="JLW110" s="313"/>
      <c r="JLX110" s="313"/>
      <c r="JLY110" s="313"/>
      <c r="JLZ110" s="313"/>
      <c r="JMA110" s="313"/>
      <c r="JMB110" s="313"/>
      <c r="JMC110" s="313"/>
      <c r="JMD110" s="313"/>
      <c r="JME110" s="313"/>
      <c r="JMF110" s="313"/>
      <c r="JMG110" s="313"/>
      <c r="JMH110" s="313"/>
      <c r="JMI110" s="313"/>
      <c r="JMJ110" s="313"/>
      <c r="JMK110" s="313"/>
      <c r="JML110" s="313"/>
      <c r="JMM110" s="313"/>
      <c r="JMN110" s="313"/>
      <c r="JMO110" s="313"/>
      <c r="JMP110" s="313"/>
      <c r="JMQ110" s="313"/>
      <c r="JMR110" s="313"/>
      <c r="JMS110" s="313"/>
      <c r="JMT110" s="313"/>
      <c r="JMU110" s="313"/>
      <c r="JMV110" s="313"/>
      <c r="JMW110" s="313"/>
      <c r="JMX110" s="313"/>
      <c r="JMY110" s="313"/>
      <c r="JMZ110" s="313"/>
      <c r="JNA110" s="313"/>
      <c r="JNB110" s="313"/>
      <c r="JNC110" s="313"/>
      <c r="JND110" s="313"/>
      <c r="JNE110" s="313"/>
      <c r="JNF110" s="313"/>
      <c r="JNG110" s="313"/>
      <c r="JNH110" s="313"/>
      <c r="JNI110" s="313"/>
      <c r="JNJ110" s="313"/>
      <c r="JNK110" s="313"/>
      <c r="JNL110" s="313"/>
      <c r="JNM110" s="313"/>
      <c r="JNN110" s="313"/>
      <c r="JNO110" s="313"/>
      <c r="JNP110" s="313"/>
      <c r="JNQ110" s="313"/>
      <c r="JNR110" s="313"/>
      <c r="JNS110" s="313"/>
      <c r="JNT110" s="313"/>
      <c r="JNU110" s="313"/>
      <c r="JNV110" s="313"/>
      <c r="JNW110" s="313"/>
      <c r="JNX110" s="313"/>
      <c r="JNY110" s="313"/>
      <c r="JNZ110" s="313"/>
      <c r="JOA110" s="313"/>
      <c r="JOB110" s="313"/>
      <c r="JOC110" s="313"/>
      <c r="JOD110" s="313"/>
      <c r="JOE110" s="313"/>
      <c r="JOF110" s="313"/>
      <c r="JOG110" s="313"/>
      <c r="JOH110" s="313"/>
      <c r="JOI110" s="313"/>
      <c r="JOJ110" s="313"/>
      <c r="JOK110" s="313"/>
      <c r="JOL110" s="313"/>
      <c r="JOM110" s="313"/>
      <c r="JON110" s="313"/>
      <c r="JOO110" s="313"/>
      <c r="JOP110" s="313"/>
      <c r="JOQ110" s="313"/>
      <c r="JOR110" s="313"/>
      <c r="JOS110" s="313"/>
      <c r="JOT110" s="313"/>
      <c r="JOU110" s="313"/>
      <c r="JOV110" s="313"/>
      <c r="JOW110" s="313"/>
      <c r="JOX110" s="313"/>
      <c r="JOY110" s="313"/>
      <c r="JOZ110" s="313"/>
      <c r="JPA110" s="313"/>
      <c r="JPB110" s="313"/>
      <c r="JPC110" s="313"/>
      <c r="JPD110" s="313"/>
      <c r="JPE110" s="313"/>
      <c r="JPF110" s="313"/>
      <c r="JPG110" s="313"/>
      <c r="JPH110" s="313"/>
      <c r="JPI110" s="313"/>
      <c r="JPJ110" s="313"/>
      <c r="JPK110" s="313"/>
      <c r="JPL110" s="313"/>
      <c r="JPM110" s="313"/>
      <c r="JPN110" s="313"/>
      <c r="JPO110" s="313"/>
      <c r="JPP110" s="313"/>
      <c r="JPQ110" s="313"/>
      <c r="JPR110" s="313"/>
      <c r="JPS110" s="313"/>
      <c r="JPT110" s="313"/>
      <c r="JPU110" s="313"/>
      <c r="JPV110" s="313"/>
      <c r="JPW110" s="313"/>
      <c r="JPX110" s="313"/>
      <c r="JPY110" s="313"/>
      <c r="JPZ110" s="313"/>
      <c r="JQA110" s="313"/>
      <c r="JQB110" s="313"/>
      <c r="JQC110" s="313"/>
      <c r="JQD110" s="313"/>
      <c r="JQE110" s="313"/>
      <c r="JQF110" s="313"/>
      <c r="JQG110" s="313"/>
      <c r="JQH110" s="313"/>
      <c r="JQI110" s="313"/>
      <c r="JQJ110" s="313"/>
      <c r="JQK110" s="313"/>
      <c r="JQL110" s="313"/>
      <c r="JQM110" s="313"/>
      <c r="JQN110" s="313"/>
      <c r="JQO110" s="313"/>
      <c r="JQP110" s="313"/>
      <c r="JQQ110" s="313"/>
      <c r="JQR110" s="313"/>
      <c r="JQS110" s="313"/>
      <c r="JQT110" s="313"/>
      <c r="JQU110" s="313"/>
      <c r="JQV110" s="313"/>
      <c r="JQW110" s="313"/>
      <c r="JQX110" s="313"/>
      <c r="JQY110" s="313"/>
      <c r="JQZ110" s="313"/>
      <c r="JRA110" s="313"/>
      <c r="JRB110" s="313"/>
      <c r="JRC110" s="313"/>
      <c r="JRD110" s="313"/>
      <c r="JRE110" s="313"/>
      <c r="JRF110" s="313"/>
      <c r="JRG110" s="313"/>
      <c r="JRH110" s="313"/>
      <c r="JRI110" s="313"/>
      <c r="JRJ110" s="313"/>
      <c r="JRK110" s="313"/>
      <c r="JRL110" s="313"/>
      <c r="JRM110" s="313"/>
      <c r="JRN110" s="313"/>
      <c r="JRO110" s="313"/>
      <c r="JRP110" s="313"/>
      <c r="JRQ110" s="313"/>
      <c r="JRR110" s="313"/>
      <c r="JRS110" s="313"/>
      <c r="JRT110" s="313"/>
      <c r="JRU110" s="313"/>
      <c r="JRV110" s="313"/>
      <c r="JRW110" s="313"/>
      <c r="JRX110" s="313"/>
      <c r="JRY110" s="313"/>
      <c r="JRZ110" s="313"/>
      <c r="JSA110" s="313"/>
      <c r="JSB110" s="313"/>
      <c r="JSC110" s="313"/>
      <c r="JSD110" s="313"/>
      <c r="JSE110" s="313"/>
      <c r="JSF110" s="313"/>
      <c r="JSG110" s="313"/>
      <c r="JSH110" s="313"/>
      <c r="JSI110" s="313"/>
      <c r="JSJ110" s="313"/>
      <c r="JSK110" s="313"/>
      <c r="JSL110" s="313"/>
      <c r="JSM110" s="313"/>
      <c r="JSN110" s="313"/>
      <c r="JSO110" s="313"/>
      <c r="JSP110" s="313"/>
      <c r="JSQ110" s="313"/>
      <c r="JSR110" s="313"/>
      <c r="JSS110" s="313"/>
      <c r="JST110" s="313"/>
      <c r="JSU110" s="313"/>
      <c r="JSV110" s="313"/>
      <c r="JSW110" s="313"/>
      <c r="JSX110" s="313"/>
      <c r="JSY110" s="313"/>
      <c r="JSZ110" s="313"/>
      <c r="JTA110" s="313"/>
      <c r="JTB110" s="313"/>
      <c r="JTC110" s="313"/>
      <c r="JTD110" s="313"/>
      <c r="JTE110" s="313"/>
      <c r="JTF110" s="313"/>
      <c r="JTG110" s="313"/>
      <c r="JTH110" s="313"/>
      <c r="JTI110" s="313"/>
      <c r="JTJ110" s="313"/>
      <c r="JTK110" s="313"/>
      <c r="JTL110" s="313"/>
      <c r="JTM110" s="313"/>
      <c r="JTN110" s="313"/>
      <c r="JTO110" s="313"/>
      <c r="JTP110" s="313"/>
      <c r="JTQ110" s="313"/>
      <c r="JTR110" s="313"/>
      <c r="JTS110" s="313"/>
      <c r="JTT110" s="313"/>
      <c r="JTU110" s="313"/>
      <c r="JTV110" s="313"/>
      <c r="JTW110" s="313"/>
      <c r="JTX110" s="313"/>
      <c r="JTY110" s="313"/>
      <c r="JTZ110" s="313"/>
      <c r="JUA110" s="313"/>
      <c r="JUB110" s="313"/>
      <c r="JUC110" s="313"/>
      <c r="JUD110" s="313"/>
      <c r="JUE110" s="313"/>
      <c r="JUF110" s="313"/>
      <c r="JUG110" s="313"/>
      <c r="JUH110" s="313"/>
      <c r="JUI110" s="313"/>
      <c r="JUJ110" s="313"/>
      <c r="JUK110" s="313"/>
      <c r="JUL110" s="313"/>
      <c r="JUM110" s="313"/>
      <c r="JUN110" s="313"/>
      <c r="JUO110" s="313"/>
      <c r="JUP110" s="313"/>
      <c r="JUQ110" s="313"/>
      <c r="JUR110" s="313"/>
      <c r="JUS110" s="313"/>
      <c r="JUT110" s="313"/>
      <c r="JUU110" s="313"/>
      <c r="JUV110" s="313"/>
      <c r="JUW110" s="313"/>
      <c r="JUX110" s="313"/>
      <c r="JUY110" s="313"/>
      <c r="JUZ110" s="313"/>
      <c r="JVA110" s="313"/>
      <c r="JVB110" s="313"/>
      <c r="JVC110" s="313"/>
      <c r="JVD110" s="313"/>
      <c r="JVE110" s="313"/>
      <c r="JVF110" s="313"/>
      <c r="JVG110" s="313"/>
      <c r="JVH110" s="313"/>
      <c r="JVI110" s="313"/>
      <c r="JVJ110" s="313"/>
      <c r="JVK110" s="313"/>
      <c r="JVL110" s="313"/>
      <c r="JVM110" s="313"/>
      <c r="JVN110" s="313"/>
      <c r="JVO110" s="313"/>
      <c r="JVP110" s="313"/>
      <c r="JVQ110" s="313"/>
      <c r="JVR110" s="313"/>
      <c r="JVS110" s="313"/>
      <c r="JVT110" s="313"/>
      <c r="JVU110" s="313"/>
      <c r="JVV110" s="313"/>
      <c r="JVW110" s="313"/>
      <c r="JVX110" s="313"/>
      <c r="JVY110" s="313"/>
      <c r="JVZ110" s="313"/>
      <c r="JWA110" s="313"/>
      <c r="JWB110" s="313"/>
      <c r="JWC110" s="313"/>
      <c r="JWD110" s="313"/>
      <c r="JWE110" s="313"/>
      <c r="JWF110" s="313"/>
      <c r="JWG110" s="313"/>
      <c r="JWH110" s="313"/>
      <c r="JWI110" s="313"/>
      <c r="JWJ110" s="313"/>
      <c r="JWK110" s="313"/>
      <c r="JWL110" s="313"/>
      <c r="JWM110" s="313"/>
      <c r="JWN110" s="313"/>
      <c r="JWO110" s="313"/>
      <c r="JWP110" s="313"/>
      <c r="JWQ110" s="313"/>
      <c r="JWR110" s="313"/>
      <c r="JWS110" s="313"/>
      <c r="JWT110" s="313"/>
      <c r="JWU110" s="313"/>
      <c r="JWV110" s="313"/>
      <c r="JWW110" s="313"/>
      <c r="JWX110" s="313"/>
      <c r="JWY110" s="313"/>
      <c r="JWZ110" s="313"/>
      <c r="JXA110" s="313"/>
      <c r="JXB110" s="313"/>
      <c r="JXC110" s="313"/>
      <c r="JXD110" s="313"/>
      <c r="JXE110" s="313"/>
      <c r="JXF110" s="313"/>
      <c r="JXG110" s="313"/>
      <c r="JXH110" s="313"/>
      <c r="JXI110" s="313"/>
      <c r="JXJ110" s="313"/>
      <c r="JXK110" s="313"/>
      <c r="JXL110" s="313"/>
      <c r="JXM110" s="313"/>
      <c r="JXN110" s="313"/>
      <c r="JXO110" s="313"/>
      <c r="JXP110" s="313"/>
      <c r="JXQ110" s="313"/>
      <c r="JXR110" s="313"/>
      <c r="JXS110" s="313"/>
      <c r="JXT110" s="313"/>
      <c r="JXU110" s="313"/>
      <c r="JXV110" s="313"/>
      <c r="JXW110" s="313"/>
      <c r="JXX110" s="313"/>
      <c r="JXY110" s="313"/>
      <c r="JXZ110" s="313"/>
      <c r="JYA110" s="313"/>
      <c r="JYB110" s="313"/>
      <c r="JYC110" s="313"/>
      <c r="JYD110" s="313"/>
      <c r="JYE110" s="313"/>
      <c r="JYF110" s="313"/>
      <c r="JYG110" s="313"/>
      <c r="JYH110" s="313"/>
      <c r="JYI110" s="313"/>
      <c r="JYJ110" s="313"/>
      <c r="JYK110" s="313"/>
      <c r="JYL110" s="313"/>
      <c r="JYM110" s="313"/>
      <c r="JYN110" s="313"/>
      <c r="JYO110" s="313"/>
      <c r="JYP110" s="313"/>
      <c r="JYQ110" s="313"/>
      <c r="JYR110" s="313"/>
      <c r="JYS110" s="313"/>
      <c r="JYT110" s="313"/>
      <c r="JYU110" s="313"/>
      <c r="JYV110" s="313"/>
      <c r="JYW110" s="313"/>
      <c r="JYX110" s="313"/>
      <c r="JYY110" s="313"/>
      <c r="JYZ110" s="313"/>
      <c r="JZA110" s="313"/>
      <c r="JZB110" s="313"/>
      <c r="JZC110" s="313"/>
      <c r="JZD110" s="313"/>
      <c r="JZE110" s="313"/>
      <c r="JZF110" s="313"/>
      <c r="JZG110" s="313"/>
      <c r="JZH110" s="313"/>
      <c r="JZI110" s="313"/>
      <c r="JZJ110" s="313"/>
      <c r="JZK110" s="313"/>
      <c r="JZL110" s="313"/>
      <c r="JZM110" s="313"/>
      <c r="JZN110" s="313"/>
      <c r="JZO110" s="313"/>
      <c r="JZP110" s="313"/>
      <c r="JZQ110" s="313"/>
      <c r="JZR110" s="313"/>
      <c r="JZS110" s="313"/>
      <c r="JZT110" s="313"/>
      <c r="JZU110" s="313"/>
      <c r="JZV110" s="313"/>
      <c r="JZW110" s="313"/>
      <c r="JZX110" s="313"/>
      <c r="JZY110" s="313"/>
      <c r="JZZ110" s="313"/>
      <c r="KAA110" s="313"/>
      <c r="KAB110" s="313"/>
      <c r="KAC110" s="313"/>
      <c r="KAD110" s="313"/>
      <c r="KAE110" s="313"/>
      <c r="KAF110" s="313"/>
      <c r="KAG110" s="313"/>
      <c r="KAH110" s="313"/>
      <c r="KAI110" s="313"/>
      <c r="KAJ110" s="313"/>
      <c r="KAK110" s="313"/>
      <c r="KAL110" s="313"/>
      <c r="KAM110" s="313"/>
      <c r="KAN110" s="313"/>
      <c r="KAO110" s="313"/>
      <c r="KAP110" s="313"/>
      <c r="KAQ110" s="313"/>
      <c r="KAR110" s="313"/>
      <c r="KAS110" s="313"/>
      <c r="KAT110" s="313"/>
      <c r="KAU110" s="313"/>
      <c r="KAV110" s="313"/>
      <c r="KAW110" s="313"/>
      <c r="KAX110" s="313"/>
      <c r="KAY110" s="313"/>
      <c r="KAZ110" s="313"/>
      <c r="KBA110" s="313"/>
      <c r="KBB110" s="313"/>
      <c r="KBC110" s="313"/>
      <c r="KBD110" s="313"/>
      <c r="KBE110" s="313"/>
      <c r="KBF110" s="313"/>
      <c r="KBG110" s="313"/>
      <c r="KBH110" s="313"/>
      <c r="KBI110" s="313"/>
      <c r="KBJ110" s="313"/>
      <c r="KBK110" s="313"/>
      <c r="KBL110" s="313"/>
      <c r="KBM110" s="313"/>
      <c r="KBN110" s="313"/>
      <c r="KBO110" s="313"/>
      <c r="KBP110" s="313"/>
      <c r="KBQ110" s="313"/>
      <c r="KBR110" s="313"/>
      <c r="KBS110" s="313"/>
      <c r="KBT110" s="313"/>
      <c r="KBU110" s="313"/>
      <c r="KBV110" s="313"/>
      <c r="KBW110" s="313"/>
      <c r="KBX110" s="313"/>
      <c r="KBY110" s="313"/>
      <c r="KBZ110" s="313"/>
      <c r="KCA110" s="313"/>
      <c r="KCB110" s="313"/>
      <c r="KCC110" s="313"/>
      <c r="KCD110" s="313"/>
      <c r="KCE110" s="313"/>
      <c r="KCF110" s="313"/>
      <c r="KCG110" s="313"/>
      <c r="KCH110" s="313"/>
      <c r="KCI110" s="313"/>
      <c r="KCJ110" s="313"/>
      <c r="KCK110" s="313"/>
      <c r="KCL110" s="313"/>
      <c r="KCM110" s="313"/>
      <c r="KCN110" s="313"/>
      <c r="KCO110" s="313"/>
      <c r="KCP110" s="313"/>
      <c r="KCQ110" s="313"/>
      <c r="KCR110" s="313"/>
      <c r="KCS110" s="313"/>
      <c r="KCT110" s="313"/>
      <c r="KCU110" s="313"/>
      <c r="KCV110" s="313"/>
      <c r="KCW110" s="313"/>
      <c r="KCX110" s="313"/>
      <c r="KCY110" s="313"/>
      <c r="KCZ110" s="313"/>
      <c r="KDA110" s="313"/>
      <c r="KDB110" s="313"/>
      <c r="KDC110" s="313"/>
      <c r="KDD110" s="313"/>
      <c r="KDE110" s="313"/>
      <c r="KDF110" s="313"/>
      <c r="KDG110" s="313"/>
      <c r="KDH110" s="313"/>
      <c r="KDI110" s="313"/>
      <c r="KDJ110" s="313"/>
      <c r="KDK110" s="313"/>
      <c r="KDL110" s="313"/>
      <c r="KDM110" s="313"/>
      <c r="KDN110" s="313"/>
      <c r="KDO110" s="313"/>
      <c r="KDP110" s="313"/>
      <c r="KDQ110" s="313"/>
      <c r="KDR110" s="313"/>
      <c r="KDS110" s="313"/>
      <c r="KDT110" s="313"/>
      <c r="KDU110" s="313"/>
      <c r="KDV110" s="313"/>
      <c r="KDW110" s="313"/>
      <c r="KDX110" s="313"/>
      <c r="KDY110" s="313"/>
      <c r="KDZ110" s="313"/>
      <c r="KEA110" s="313"/>
      <c r="KEB110" s="313"/>
      <c r="KEC110" s="313"/>
      <c r="KED110" s="313"/>
      <c r="KEE110" s="313"/>
      <c r="KEF110" s="313"/>
      <c r="KEG110" s="313"/>
      <c r="KEH110" s="313"/>
      <c r="KEI110" s="313"/>
      <c r="KEJ110" s="313"/>
      <c r="KEK110" s="313"/>
      <c r="KEL110" s="313"/>
      <c r="KEM110" s="313"/>
      <c r="KEN110" s="313"/>
      <c r="KEO110" s="313"/>
      <c r="KEP110" s="313"/>
      <c r="KEQ110" s="313"/>
      <c r="KER110" s="313"/>
      <c r="KES110" s="313"/>
      <c r="KET110" s="313"/>
      <c r="KEU110" s="313"/>
      <c r="KEV110" s="313"/>
      <c r="KEW110" s="313"/>
      <c r="KEX110" s="313"/>
      <c r="KEY110" s="313"/>
      <c r="KEZ110" s="313"/>
      <c r="KFA110" s="313"/>
      <c r="KFB110" s="313"/>
      <c r="KFC110" s="313"/>
      <c r="KFD110" s="313"/>
      <c r="KFE110" s="313"/>
      <c r="KFF110" s="313"/>
      <c r="KFG110" s="313"/>
      <c r="KFH110" s="313"/>
      <c r="KFI110" s="313"/>
      <c r="KFJ110" s="313"/>
      <c r="KFK110" s="313"/>
      <c r="KFL110" s="313"/>
      <c r="KFM110" s="313"/>
      <c r="KFN110" s="313"/>
      <c r="KFO110" s="313"/>
      <c r="KFP110" s="313"/>
      <c r="KFQ110" s="313"/>
      <c r="KFR110" s="313"/>
      <c r="KFS110" s="313"/>
      <c r="KFT110" s="313"/>
      <c r="KFU110" s="313"/>
      <c r="KFV110" s="313"/>
      <c r="KFW110" s="313"/>
      <c r="KFX110" s="313"/>
      <c r="KFY110" s="313"/>
      <c r="KFZ110" s="313"/>
      <c r="KGA110" s="313"/>
      <c r="KGB110" s="313"/>
      <c r="KGC110" s="313"/>
      <c r="KGD110" s="313"/>
      <c r="KGE110" s="313"/>
      <c r="KGF110" s="313"/>
      <c r="KGG110" s="313"/>
      <c r="KGH110" s="313"/>
      <c r="KGI110" s="313"/>
      <c r="KGJ110" s="313"/>
      <c r="KGK110" s="313"/>
      <c r="KGL110" s="313"/>
      <c r="KGM110" s="313"/>
      <c r="KGN110" s="313"/>
      <c r="KGO110" s="313"/>
      <c r="KGP110" s="313"/>
      <c r="KGQ110" s="313"/>
      <c r="KGR110" s="313"/>
      <c r="KGS110" s="313"/>
      <c r="KGT110" s="313"/>
      <c r="KGU110" s="313"/>
      <c r="KGV110" s="313"/>
      <c r="KGW110" s="313"/>
      <c r="KGX110" s="313"/>
      <c r="KGY110" s="313"/>
      <c r="KGZ110" s="313"/>
      <c r="KHA110" s="313"/>
      <c r="KHB110" s="313"/>
      <c r="KHC110" s="313"/>
      <c r="KHD110" s="313"/>
      <c r="KHE110" s="313"/>
      <c r="KHF110" s="313"/>
      <c r="KHG110" s="313"/>
      <c r="KHH110" s="313"/>
      <c r="KHI110" s="313"/>
      <c r="KHJ110" s="313"/>
      <c r="KHK110" s="313"/>
      <c r="KHL110" s="313"/>
      <c r="KHM110" s="313"/>
      <c r="KHN110" s="313"/>
      <c r="KHO110" s="313"/>
      <c r="KHP110" s="313"/>
      <c r="KHQ110" s="313"/>
      <c r="KHR110" s="313"/>
      <c r="KHS110" s="313"/>
      <c r="KHT110" s="313"/>
      <c r="KHU110" s="313"/>
      <c r="KHV110" s="313"/>
      <c r="KHW110" s="313"/>
      <c r="KHX110" s="313"/>
      <c r="KHY110" s="313"/>
      <c r="KHZ110" s="313"/>
      <c r="KIA110" s="313"/>
      <c r="KIB110" s="313"/>
      <c r="KIC110" s="313"/>
      <c r="KID110" s="313"/>
      <c r="KIE110" s="313"/>
      <c r="KIF110" s="313"/>
      <c r="KIG110" s="313"/>
      <c r="KIH110" s="313"/>
      <c r="KII110" s="313"/>
      <c r="KIJ110" s="313"/>
      <c r="KIK110" s="313"/>
      <c r="KIL110" s="313"/>
      <c r="KIM110" s="313"/>
      <c r="KIN110" s="313"/>
      <c r="KIO110" s="313"/>
      <c r="KIP110" s="313"/>
      <c r="KIQ110" s="313"/>
      <c r="KIR110" s="313"/>
      <c r="KIS110" s="313"/>
      <c r="KIT110" s="313"/>
      <c r="KIU110" s="313"/>
      <c r="KIV110" s="313"/>
      <c r="KIW110" s="313"/>
      <c r="KIX110" s="313"/>
      <c r="KIY110" s="313"/>
      <c r="KIZ110" s="313"/>
      <c r="KJA110" s="313"/>
      <c r="KJB110" s="313"/>
      <c r="KJC110" s="313"/>
      <c r="KJD110" s="313"/>
      <c r="KJE110" s="313"/>
      <c r="KJF110" s="313"/>
      <c r="KJG110" s="313"/>
      <c r="KJH110" s="313"/>
      <c r="KJI110" s="313"/>
      <c r="KJJ110" s="313"/>
      <c r="KJK110" s="313"/>
      <c r="KJL110" s="313"/>
      <c r="KJM110" s="313"/>
      <c r="KJN110" s="313"/>
      <c r="KJO110" s="313"/>
      <c r="KJP110" s="313"/>
      <c r="KJQ110" s="313"/>
      <c r="KJR110" s="313"/>
      <c r="KJS110" s="313"/>
      <c r="KJT110" s="313"/>
      <c r="KJU110" s="313"/>
      <c r="KJV110" s="313"/>
      <c r="KJW110" s="313"/>
      <c r="KJX110" s="313"/>
      <c r="KJY110" s="313"/>
      <c r="KJZ110" s="313"/>
      <c r="KKA110" s="313"/>
      <c r="KKB110" s="313"/>
      <c r="KKC110" s="313"/>
      <c r="KKD110" s="313"/>
      <c r="KKE110" s="313"/>
      <c r="KKF110" s="313"/>
      <c r="KKG110" s="313"/>
      <c r="KKH110" s="313"/>
      <c r="KKI110" s="313"/>
      <c r="KKJ110" s="313"/>
      <c r="KKK110" s="313"/>
      <c r="KKL110" s="313"/>
      <c r="KKM110" s="313"/>
      <c r="KKN110" s="313"/>
      <c r="KKO110" s="313"/>
      <c r="KKP110" s="313"/>
      <c r="KKQ110" s="313"/>
      <c r="KKR110" s="313"/>
      <c r="KKS110" s="313"/>
      <c r="KKT110" s="313"/>
      <c r="KKU110" s="313"/>
      <c r="KKV110" s="313"/>
      <c r="KKW110" s="313"/>
      <c r="KKX110" s="313"/>
      <c r="KKY110" s="313"/>
      <c r="KKZ110" s="313"/>
      <c r="KLA110" s="313"/>
      <c r="KLB110" s="313"/>
      <c r="KLC110" s="313"/>
      <c r="KLD110" s="313"/>
      <c r="KLE110" s="313"/>
      <c r="KLF110" s="313"/>
      <c r="KLG110" s="313"/>
      <c r="KLH110" s="313"/>
      <c r="KLI110" s="313"/>
      <c r="KLJ110" s="313"/>
      <c r="KLK110" s="313"/>
      <c r="KLL110" s="313"/>
      <c r="KLM110" s="313"/>
      <c r="KLN110" s="313"/>
      <c r="KLO110" s="313"/>
      <c r="KLP110" s="313"/>
      <c r="KLQ110" s="313"/>
      <c r="KLR110" s="313"/>
      <c r="KLS110" s="313"/>
      <c r="KLT110" s="313"/>
      <c r="KLU110" s="313"/>
      <c r="KLV110" s="313"/>
      <c r="KLW110" s="313"/>
      <c r="KLX110" s="313"/>
      <c r="KLY110" s="313"/>
      <c r="KLZ110" s="313"/>
      <c r="KMA110" s="313"/>
      <c r="KMB110" s="313"/>
      <c r="KMC110" s="313"/>
      <c r="KMD110" s="313"/>
      <c r="KME110" s="313"/>
      <c r="KMF110" s="313"/>
      <c r="KMG110" s="313"/>
      <c r="KMH110" s="313"/>
      <c r="KMI110" s="313"/>
      <c r="KMJ110" s="313"/>
      <c r="KMK110" s="313"/>
      <c r="KML110" s="313"/>
      <c r="KMM110" s="313"/>
      <c r="KMN110" s="313"/>
      <c r="KMO110" s="313"/>
      <c r="KMP110" s="313"/>
      <c r="KMQ110" s="313"/>
      <c r="KMR110" s="313"/>
      <c r="KMS110" s="313"/>
      <c r="KMT110" s="313"/>
      <c r="KMU110" s="313"/>
      <c r="KMV110" s="313"/>
      <c r="KMW110" s="313"/>
      <c r="KMX110" s="313"/>
      <c r="KMY110" s="313"/>
      <c r="KMZ110" s="313"/>
      <c r="KNA110" s="313"/>
      <c r="KNB110" s="313"/>
      <c r="KNC110" s="313"/>
      <c r="KND110" s="313"/>
      <c r="KNE110" s="313"/>
      <c r="KNF110" s="313"/>
      <c r="KNG110" s="313"/>
      <c r="KNH110" s="313"/>
      <c r="KNI110" s="313"/>
      <c r="KNJ110" s="313"/>
      <c r="KNK110" s="313"/>
      <c r="KNL110" s="313"/>
      <c r="KNM110" s="313"/>
      <c r="KNN110" s="313"/>
      <c r="KNO110" s="313"/>
      <c r="KNP110" s="313"/>
      <c r="KNQ110" s="313"/>
      <c r="KNR110" s="313"/>
      <c r="KNS110" s="313"/>
      <c r="KNT110" s="313"/>
      <c r="KNU110" s="313"/>
      <c r="KNV110" s="313"/>
      <c r="KNW110" s="313"/>
      <c r="KNX110" s="313"/>
      <c r="KNY110" s="313"/>
      <c r="KNZ110" s="313"/>
      <c r="KOA110" s="313"/>
      <c r="KOB110" s="313"/>
      <c r="KOC110" s="313"/>
      <c r="KOD110" s="313"/>
      <c r="KOE110" s="313"/>
      <c r="KOF110" s="313"/>
      <c r="KOG110" s="313"/>
      <c r="KOH110" s="313"/>
      <c r="KOI110" s="313"/>
      <c r="KOJ110" s="313"/>
      <c r="KOK110" s="313"/>
      <c r="KOL110" s="313"/>
      <c r="KOM110" s="313"/>
      <c r="KON110" s="313"/>
      <c r="KOO110" s="313"/>
      <c r="KOP110" s="313"/>
      <c r="KOQ110" s="313"/>
      <c r="KOR110" s="313"/>
      <c r="KOS110" s="313"/>
      <c r="KOT110" s="313"/>
      <c r="KOU110" s="313"/>
      <c r="KOV110" s="313"/>
      <c r="KOW110" s="313"/>
      <c r="KOX110" s="313"/>
      <c r="KOY110" s="313"/>
      <c r="KOZ110" s="313"/>
      <c r="KPA110" s="313"/>
      <c r="KPB110" s="313"/>
      <c r="KPC110" s="313"/>
      <c r="KPD110" s="313"/>
      <c r="KPE110" s="313"/>
      <c r="KPF110" s="313"/>
      <c r="KPG110" s="313"/>
      <c r="KPH110" s="313"/>
      <c r="KPI110" s="313"/>
      <c r="KPJ110" s="313"/>
      <c r="KPK110" s="313"/>
      <c r="KPL110" s="313"/>
      <c r="KPM110" s="313"/>
      <c r="KPN110" s="313"/>
      <c r="KPO110" s="313"/>
      <c r="KPP110" s="313"/>
      <c r="KPQ110" s="313"/>
      <c r="KPR110" s="313"/>
      <c r="KPS110" s="313"/>
      <c r="KPT110" s="313"/>
      <c r="KPU110" s="313"/>
      <c r="KPV110" s="313"/>
      <c r="KPW110" s="313"/>
      <c r="KPX110" s="313"/>
      <c r="KPY110" s="313"/>
      <c r="KPZ110" s="313"/>
      <c r="KQA110" s="313"/>
      <c r="KQB110" s="313"/>
      <c r="KQC110" s="313"/>
      <c r="KQD110" s="313"/>
      <c r="KQE110" s="313"/>
      <c r="KQF110" s="313"/>
      <c r="KQG110" s="313"/>
      <c r="KQH110" s="313"/>
      <c r="KQI110" s="313"/>
      <c r="KQJ110" s="313"/>
      <c r="KQK110" s="313"/>
      <c r="KQL110" s="313"/>
      <c r="KQM110" s="313"/>
      <c r="KQN110" s="313"/>
      <c r="KQO110" s="313"/>
      <c r="KQP110" s="313"/>
      <c r="KQQ110" s="313"/>
      <c r="KQR110" s="313"/>
      <c r="KQS110" s="313"/>
      <c r="KQT110" s="313"/>
      <c r="KQU110" s="313"/>
      <c r="KQV110" s="313"/>
      <c r="KQW110" s="313"/>
      <c r="KQX110" s="313"/>
      <c r="KQY110" s="313"/>
      <c r="KQZ110" s="313"/>
      <c r="KRA110" s="313"/>
      <c r="KRB110" s="313"/>
      <c r="KRC110" s="313"/>
      <c r="KRD110" s="313"/>
      <c r="KRE110" s="313"/>
      <c r="KRF110" s="313"/>
      <c r="KRG110" s="313"/>
      <c r="KRH110" s="313"/>
      <c r="KRI110" s="313"/>
      <c r="KRJ110" s="313"/>
      <c r="KRK110" s="313"/>
      <c r="KRL110" s="313"/>
      <c r="KRM110" s="313"/>
      <c r="KRN110" s="313"/>
      <c r="KRO110" s="313"/>
      <c r="KRP110" s="313"/>
      <c r="KRQ110" s="313"/>
      <c r="KRR110" s="313"/>
      <c r="KRS110" s="313"/>
      <c r="KRT110" s="313"/>
      <c r="KRU110" s="313"/>
      <c r="KRV110" s="313"/>
      <c r="KRW110" s="313"/>
      <c r="KRX110" s="313"/>
      <c r="KRY110" s="313"/>
      <c r="KRZ110" s="313"/>
      <c r="KSA110" s="313"/>
      <c r="KSB110" s="313"/>
      <c r="KSC110" s="313"/>
      <c r="KSD110" s="313"/>
      <c r="KSE110" s="313"/>
      <c r="KSF110" s="313"/>
      <c r="KSG110" s="313"/>
      <c r="KSH110" s="313"/>
      <c r="KSI110" s="313"/>
      <c r="KSJ110" s="313"/>
      <c r="KSK110" s="313"/>
      <c r="KSL110" s="313"/>
      <c r="KSM110" s="313"/>
      <c r="KSN110" s="313"/>
      <c r="KSO110" s="313"/>
      <c r="KSP110" s="313"/>
      <c r="KSQ110" s="313"/>
      <c r="KSR110" s="313"/>
      <c r="KSS110" s="313"/>
      <c r="KST110" s="313"/>
      <c r="KSU110" s="313"/>
      <c r="KSV110" s="313"/>
      <c r="KSW110" s="313"/>
      <c r="KSX110" s="313"/>
      <c r="KSY110" s="313"/>
      <c r="KSZ110" s="313"/>
      <c r="KTA110" s="313"/>
      <c r="KTB110" s="313"/>
      <c r="KTC110" s="313"/>
      <c r="KTD110" s="313"/>
      <c r="KTE110" s="313"/>
      <c r="KTF110" s="313"/>
      <c r="KTG110" s="313"/>
      <c r="KTH110" s="313"/>
      <c r="KTI110" s="313"/>
      <c r="KTJ110" s="313"/>
      <c r="KTK110" s="313"/>
      <c r="KTL110" s="313"/>
      <c r="KTM110" s="313"/>
      <c r="KTN110" s="313"/>
      <c r="KTO110" s="313"/>
      <c r="KTP110" s="313"/>
      <c r="KTQ110" s="313"/>
      <c r="KTR110" s="313"/>
      <c r="KTS110" s="313"/>
      <c r="KTT110" s="313"/>
      <c r="KTU110" s="313"/>
      <c r="KTV110" s="313"/>
      <c r="KTW110" s="313"/>
      <c r="KTX110" s="313"/>
      <c r="KTY110" s="313"/>
      <c r="KTZ110" s="313"/>
      <c r="KUA110" s="313"/>
      <c r="KUB110" s="313"/>
      <c r="KUC110" s="313"/>
      <c r="KUD110" s="313"/>
      <c r="KUE110" s="313"/>
      <c r="KUF110" s="313"/>
      <c r="KUG110" s="313"/>
      <c r="KUH110" s="313"/>
      <c r="KUI110" s="313"/>
      <c r="KUJ110" s="313"/>
      <c r="KUK110" s="313"/>
      <c r="KUL110" s="313"/>
      <c r="KUM110" s="313"/>
      <c r="KUN110" s="313"/>
      <c r="KUO110" s="313"/>
      <c r="KUP110" s="313"/>
      <c r="KUQ110" s="313"/>
      <c r="KUR110" s="313"/>
      <c r="KUS110" s="313"/>
      <c r="KUT110" s="313"/>
      <c r="KUU110" s="313"/>
      <c r="KUV110" s="313"/>
      <c r="KUW110" s="313"/>
      <c r="KUX110" s="313"/>
      <c r="KUY110" s="313"/>
      <c r="KUZ110" s="313"/>
      <c r="KVA110" s="313"/>
      <c r="KVB110" s="313"/>
      <c r="KVC110" s="313"/>
      <c r="KVD110" s="313"/>
      <c r="KVE110" s="313"/>
      <c r="KVF110" s="313"/>
      <c r="KVG110" s="313"/>
      <c r="KVH110" s="313"/>
      <c r="KVI110" s="313"/>
      <c r="KVJ110" s="313"/>
      <c r="KVK110" s="313"/>
      <c r="KVL110" s="313"/>
      <c r="KVM110" s="313"/>
      <c r="KVN110" s="313"/>
      <c r="KVO110" s="313"/>
      <c r="KVP110" s="313"/>
      <c r="KVQ110" s="313"/>
      <c r="KVR110" s="313"/>
      <c r="KVS110" s="313"/>
      <c r="KVT110" s="313"/>
      <c r="KVU110" s="313"/>
      <c r="KVV110" s="313"/>
      <c r="KVW110" s="313"/>
      <c r="KVX110" s="313"/>
      <c r="KVY110" s="313"/>
      <c r="KVZ110" s="313"/>
      <c r="KWA110" s="313"/>
      <c r="KWB110" s="313"/>
      <c r="KWC110" s="313"/>
      <c r="KWD110" s="313"/>
      <c r="KWE110" s="313"/>
      <c r="KWF110" s="313"/>
      <c r="KWG110" s="313"/>
      <c r="KWH110" s="313"/>
      <c r="KWI110" s="313"/>
      <c r="KWJ110" s="313"/>
      <c r="KWK110" s="313"/>
      <c r="KWL110" s="313"/>
      <c r="KWM110" s="313"/>
      <c r="KWN110" s="313"/>
      <c r="KWO110" s="313"/>
      <c r="KWP110" s="313"/>
      <c r="KWQ110" s="313"/>
      <c r="KWR110" s="313"/>
      <c r="KWS110" s="313"/>
      <c r="KWT110" s="313"/>
      <c r="KWU110" s="313"/>
      <c r="KWV110" s="313"/>
      <c r="KWW110" s="313"/>
      <c r="KWX110" s="313"/>
      <c r="KWY110" s="313"/>
      <c r="KWZ110" s="313"/>
      <c r="KXA110" s="313"/>
      <c r="KXB110" s="313"/>
      <c r="KXC110" s="313"/>
      <c r="KXD110" s="313"/>
      <c r="KXE110" s="313"/>
      <c r="KXF110" s="313"/>
      <c r="KXG110" s="313"/>
      <c r="KXH110" s="313"/>
      <c r="KXI110" s="313"/>
      <c r="KXJ110" s="313"/>
      <c r="KXK110" s="313"/>
      <c r="KXL110" s="313"/>
      <c r="KXM110" s="313"/>
      <c r="KXN110" s="313"/>
      <c r="KXO110" s="313"/>
      <c r="KXP110" s="313"/>
      <c r="KXQ110" s="313"/>
      <c r="KXR110" s="313"/>
      <c r="KXS110" s="313"/>
      <c r="KXT110" s="313"/>
      <c r="KXU110" s="313"/>
      <c r="KXV110" s="313"/>
      <c r="KXW110" s="313"/>
      <c r="KXX110" s="313"/>
      <c r="KXY110" s="313"/>
      <c r="KXZ110" s="313"/>
      <c r="KYA110" s="313"/>
      <c r="KYB110" s="313"/>
      <c r="KYC110" s="313"/>
      <c r="KYD110" s="313"/>
      <c r="KYE110" s="313"/>
      <c r="KYF110" s="313"/>
      <c r="KYG110" s="313"/>
      <c r="KYH110" s="313"/>
      <c r="KYI110" s="313"/>
      <c r="KYJ110" s="313"/>
      <c r="KYK110" s="313"/>
      <c r="KYL110" s="313"/>
      <c r="KYM110" s="313"/>
      <c r="KYN110" s="313"/>
      <c r="KYO110" s="313"/>
      <c r="KYP110" s="313"/>
      <c r="KYQ110" s="313"/>
      <c r="KYR110" s="313"/>
      <c r="KYS110" s="313"/>
      <c r="KYT110" s="313"/>
      <c r="KYU110" s="313"/>
      <c r="KYV110" s="313"/>
      <c r="KYW110" s="313"/>
      <c r="KYX110" s="313"/>
      <c r="KYY110" s="313"/>
      <c r="KYZ110" s="313"/>
      <c r="KZA110" s="313"/>
      <c r="KZB110" s="313"/>
      <c r="KZC110" s="313"/>
      <c r="KZD110" s="313"/>
      <c r="KZE110" s="313"/>
      <c r="KZF110" s="313"/>
      <c r="KZG110" s="313"/>
      <c r="KZH110" s="313"/>
      <c r="KZI110" s="313"/>
      <c r="KZJ110" s="313"/>
      <c r="KZK110" s="313"/>
      <c r="KZL110" s="313"/>
      <c r="KZM110" s="313"/>
      <c r="KZN110" s="313"/>
      <c r="KZO110" s="313"/>
      <c r="KZP110" s="313"/>
      <c r="KZQ110" s="313"/>
      <c r="KZR110" s="313"/>
      <c r="KZS110" s="313"/>
      <c r="KZT110" s="313"/>
      <c r="KZU110" s="313"/>
      <c r="KZV110" s="313"/>
      <c r="KZW110" s="313"/>
      <c r="KZX110" s="313"/>
      <c r="KZY110" s="313"/>
      <c r="KZZ110" s="313"/>
      <c r="LAA110" s="313"/>
      <c r="LAB110" s="313"/>
      <c r="LAC110" s="313"/>
      <c r="LAD110" s="313"/>
      <c r="LAE110" s="313"/>
      <c r="LAF110" s="313"/>
      <c r="LAG110" s="313"/>
      <c r="LAH110" s="313"/>
      <c r="LAI110" s="313"/>
      <c r="LAJ110" s="313"/>
      <c r="LAK110" s="313"/>
      <c r="LAL110" s="313"/>
      <c r="LAM110" s="313"/>
      <c r="LAN110" s="313"/>
      <c r="LAO110" s="313"/>
      <c r="LAP110" s="313"/>
      <c r="LAQ110" s="313"/>
      <c r="LAR110" s="313"/>
      <c r="LAS110" s="313"/>
      <c r="LAT110" s="313"/>
      <c r="LAU110" s="313"/>
      <c r="LAV110" s="313"/>
      <c r="LAW110" s="313"/>
      <c r="LAX110" s="313"/>
      <c r="LAY110" s="313"/>
      <c r="LAZ110" s="313"/>
      <c r="LBA110" s="313"/>
      <c r="LBB110" s="313"/>
      <c r="LBC110" s="313"/>
      <c r="LBD110" s="313"/>
      <c r="LBE110" s="313"/>
      <c r="LBF110" s="313"/>
      <c r="LBG110" s="313"/>
      <c r="LBH110" s="313"/>
      <c r="LBI110" s="313"/>
      <c r="LBJ110" s="313"/>
      <c r="LBK110" s="313"/>
      <c r="LBL110" s="313"/>
      <c r="LBM110" s="313"/>
      <c r="LBN110" s="313"/>
      <c r="LBO110" s="313"/>
      <c r="LBP110" s="313"/>
      <c r="LBQ110" s="313"/>
      <c r="LBR110" s="313"/>
      <c r="LBS110" s="313"/>
      <c r="LBT110" s="313"/>
      <c r="LBU110" s="313"/>
      <c r="LBV110" s="313"/>
      <c r="LBW110" s="313"/>
      <c r="LBX110" s="313"/>
      <c r="LBY110" s="313"/>
      <c r="LBZ110" s="313"/>
      <c r="LCA110" s="313"/>
      <c r="LCB110" s="313"/>
      <c r="LCC110" s="313"/>
      <c r="LCD110" s="313"/>
      <c r="LCE110" s="313"/>
      <c r="LCF110" s="313"/>
      <c r="LCG110" s="313"/>
      <c r="LCH110" s="313"/>
      <c r="LCI110" s="313"/>
      <c r="LCJ110" s="313"/>
      <c r="LCK110" s="313"/>
      <c r="LCL110" s="313"/>
      <c r="LCM110" s="313"/>
      <c r="LCN110" s="313"/>
      <c r="LCO110" s="313"/>
      <c r="LCP110" s="313"/>
      <c r="LCQ110" s="313"/>
      <c r="LCR110" s="313"/>
      <c r="LCS110" s="313"/>
      <c r="LCT110" s="313"/>
      <c r="LCU110" s="313"/>
      <c r="LCV110" s="313"/>
      <c r="LCW110" s="313"/>
      <c r="LCX110" s="313"/>
      <c r="LCY110" s="313"/>
      <c r="LCZ110" s="313"/>
      <c r="LDA110" s="313"/>
      <c r="LDB110" s="313"/>
      <c r="LDC110" s="313"/>
      <c r="LDD110" s="313"/>
      <c r="LDE110" s="313"/>
      <c r="LDF110" s="313"/>
      <c r="LDG110" s="313"/>
      <c r="LDH110" s="313"/>
      <c r="LDI110" s="313"/>
      <c r="LDJ110" s="313"/>
      <c r="LDK110" s="313"/>
      <c r="LDL110" s="313"/>
      <c r="LDM110" s="313"/>
      <c r="LDN110" s="313"/>
      <c r="LDO110" s="313"/>
      <c r="LDP110" s="313"/>
      <c r="LDQ110" s="313"/>
      <c r="LDR110" s="313"/>
      <c r="LDS110" s="313"/>
      <c r="LDT110" s="313"/>
      <c r="LDU110" s="313"/>
      <c r="LDV110" s="313"/>
      <c r="LDW110" s="313"/>
      <c r="LDX110" s="313"/>
      <c r="LDY110" s="313"/>
      <c r="LDZ110" s="313"/>
      <c r="LEA110" s="313"/>
      <c r="LEB110" s="313"/>
      <c r="LEC110" s="313"/>
      <c r="LED110" s="313"/>
      <c r="LEE110" s="313"/>
      <c r="LEF110" s="313"/>
      <c r="LEG110" s="313"/>
      <c r="LEH110" s="313"/>
      <c r="LEI110" s="313"/>
      <c r="LEJ110" s="313"/>
      <c r="LEK110" s="313"/>
      <c r="LEL110" s="313"/>
      <c r="LEM110" s="313"/>
      <c r="LEN110" s="313"/>
      <c r="LEO110" s="313"/>
      <c r="LEP110" s="313"/>
      <c r="LEQ110" s="313"/>
      <c r="LER110" s="313"/>
      <c r="LES110" s="313"/>
      <c r="LET110" s="313"/>
      <c r="LEU110" s="313"/>
      <c r="LEV110" s="313"/>
      <c r="LEW110" s="313"/>
      <c r="LEX110" s="313"/>
      <c r="LEY110" s="313"/>
      <c r="LEZ110" s="313"/>
      <c r="LFA110" s="313"/>
      <c r="LFB110" s="313"/>
      <c r="LFC110" s="313"/>
      <c r="LFD110" s="313"/>
      <c r="LFE110" s="313"/>
      <c r="LFF110" s="313"/>
      <c r="LFG110" s="313"/>
      <c r="LFH110" s="313"/>
      <c r="LFI110" s="313"/>
      <c r="LFJ110" s="313"/>
      <c r="LFK110" s="313"/>
      <c r="LFL110" s="313"/>
      <c r="LFM110" s="313"/>
      <c r="LFN110" s="313"/>
      <c r="LFO110" s="313"/>
      <c r="LFP110" s="313"/>
      <c r="LFQ110" s="313"/>
      <c r="LFR110" s="313"/>
      <c r="LFS110" s="313"/>
      <c r="LFT110" s="313"/>
      <c r="LFU110" s="313"/>
      <c r="LFV110" s="313"/>
      <c r="LFW110" s="313"/>
      <c r="LFX110" s="313"/>
      <c r="LFY110" s="313"/>
      <c r="LFZ110" s="313"/>
      <c r="LGA110" s="313"/>
      <c r="LGB110" s="313"/>
      <c r="LGC110" s="313"/>
      <c r="LGD110" s="313"/>
      <c r="LGE110" s="313"/>
      <c r="LGF110" s="313"/>
      <c r="LGG110" s="313"/>
      <c r="LGH110" s="313"/>
      <c r="LGI110" s="313"/>
      <c r="LGJ110" s="313"/>
      <c r="LGK110" s="313"/>
      <c r="LGL110" s="313"/>
      <c r="LGM110" s="313"/>
      <c r="LGN110" s="313"/>
      <c r="LGO110" s="313"/>
      <c r="LGP110" s="313"/>
      <c r="LGQ110" s="313"/>
      <c r="LGR110" s="313"/>
      <c r="LGS110" s="313"/>
      <c r="LGT110" s="313"/>
      <c r="LGU110" s="313"/>
      <c r="LGV110" s="313"/>
      <c r="LGW110" s="313"/>
      <c r="LGX110" s="313"/>
      <c r="LGY110" s="313"/>
      <c r="LGZ110" s="313"/>
      <c r="LHA110" s="313"/>
      <c r="LHB110" s="313"/>
      <c r="LHC110" s="313"/>
      <c r="LHD110" s="313"/>
      <c r="LHE110" s="313"/>
      <c r="LHF110" s="313"/>
      <c r="LHG110" s="313"/>
      <c r="LHH110" s="313"/>
      <c r="LHI110" s="313"/>
      <c r="LHJ110" s="313"/>
      <c r="LHK110" s="313"/>
      <c r="LHL110" s="313"/>
      <c r="LHM110" s="313"/>
      <c r="LHN110" s="313"/>
      <c r="LHO110" s="313"/>
      <c r="LHP110" s="313"/>
      <c r="LHQ110" s="313"/>
      <c r="LHR110" s="313"/>
      <c r="LHS110" s="313"/>
      <c r="LHT110" s="313"/>
      <c r="LHU110" s="313"/>
      <c r="LHV110" s="313"/>
      <c r="LHW110" s="313"/>
      <c r="LHX110" s="313"/>
      <c r="LHY110" s="313"/>
      <c r="LHZ110" s="313"/>
      <c r="LIA110" s="313"/>
      <c r="LIB110" s="313"/>
      <c r="LIC110" s="313"/>
      <c r="LID110" s="313"/>
      <c r="LIE110" s="313"/>
      <c r="LIF110" s="313"/>
      <c r="LIG110" s="313"/>
      <c r="LIH110" s="313"/>
      <c r="LII110" s="313"/>
      <c r="LIJ110" s="313"/>
      <c r="LIK110" s="313"/>
      <c r="LIL110" s="313"/>
      <c r="LIM110" s="313"/>
      <c r="LIN110" s="313"/>
      <c r="LIO110" s="313"/>
      <c r="LIP110" s="313"/>
      <c r="LIQ110" s="313"/>
      <c r="LIR110" s="313"/>
      <c r="LIS110" s="313"/>
      <c r="LIT110" s="313"/>
      <c r="LIU110" s="313"/>
      <c r="LIV110" s="313"/>
      <c r="LIW110" s="313"/>
      <c r="LIX110" s="313"/>
      <c r="LIY110" s="313"/>
      <c r="LIZ110" s="313"/>
      <c r="LJA110" s="313"/>
      <c r="LJB110" s="313"/>
      <c r="LJC110" s="313"/>
      <c r="LJD110" s="313"/>
      <c r="LJE110" s="313"/>
      <c r="LJF110" s="313"/>
      <c r="LJG110" s="313"/>
      <c r="LJH110" s="313"/>
      <c r="LJI110" s="313"/>
      <c r="LJJ110" s="313"/>
      <c r="LJK110" s="313"/>
      <c r="LJL110" s="313"/>
      <c r="LJM110" s="313"/>
      <c r="LJN110" s="313"/>
      <c r="LJO110" s="313"/>
      <c r="LJP110" s="313"/>
      <c r="LJQ110" s="313"/>
      <c r="LJR110" s="313"/>
      <c r="LJS110" s="313"/>
      <c r="LJT110" s="313"/>
      <c r="LJU110" s="313"/>
      <c r="LJV110" s="313"/>
      <c r="LJW110" s="313"/>
      <c r="LJX110" s="313"/>
      <c r="LJY110" s="313"/>
      <c r="LJZ110" s="313"/>
      <c r="LKA110" s="313"/>
      <c r="LKB110" s="313"/>
      <c r="LKC110" s="313"/>
      <c r="LKD110" s="313"/>
      <c r="LKE110" s="313"/>
      <c r="LKF110" s="313"/>
      <c r="LKG110" s="313"/>
      <c r="LKH110" s="313"/>
      <c r="LKI110" s="313"/>
      <c r="LKJ110" s="313"/>
      <c r="LKK110" s="313"/>
      <c r="LKL110" s="313"/>
      <c r="LKM110" s="313"/>
      <c r="LKN110" s="313"/>
      <c r="LKO110" s="313"/>
      <c r="LKP110" s="313"/>
      <c r="LKQ110" s="313"/>
      <c r="LKR110" s="313"/>
      <c r="LKS110" s="313"/>
      <c r="LKT110" s="313"/>
      <c r="LKU110" s="313"/>
      <c r="LKV110" s="313"/>
      <c r="LKW110" s="313"/>
      <c r="LKX110" s="313"/>
      <c r="LKY110" s="313"/>
      <c r="LKZ110" s="313"/>
      <c r="LLA110" s="313"/>
      <c r="LLB110" s="313"/>
      <c r="LLC110" s="313"/>
      <c r="LLD110" s="313"/>
      <c r="LLE110" s="313"/>
      <c r="LLF110" s="313"/>
      <c r="LLG110" s="313"/>
      <c r="LLH110" s="313"/>
      <c r="LLI110" s="313"/>
      <c r="LLJ110" s="313"/>
      <c r="LLK110" s="313"/>
      <c r="LLL110" s="313"/>
      <c r="LLM110" s="313"/>
      <c r="LLN110" s="313"/>
      <c r="LLO110" s="313"/>
      <c r="LLP110" s="313"/>
      <c r="LLQ110" s="313"/>
      <c r="LLR110" s="313"/>
      <c r="LLS110" s="313"/>
      <c r="LLT110" s="313"/>
      <c r="LLU110" s="313"/>
      <c r="LLV110" s="313"/>
      <c r="LLW110" s="313"/>
      <c r="LLX110" s="313"/>
      <c r="LLY110" s="313"/>
      <c r="LLZ110" s="313"/>
      <c r="LMA110" s="313"/>
      <c r="LMB110" s="313"/>
      <c r="LMC110" s="313"/>
      <c r="LMD110" s="313"/>
      <c r="LME110" s="313"/>
      <c r="LMF110" s="313"/>
      <c r="LMG110" s="313"/>
      <c r="LMH110" s="313"/>
      <c r="LMI110" s="313"/>
      <c r="LMJ110" s="313"/>
      <c r="LMK110" s="313"/>
      <c r="LML110" s="313"/>
      <c r="LMM110" s="313"/>
      <c r="LMN110" s="313"/>
      <c r="LMO110" s="313"/>
      <c r="LMP110" s="313"/>
      <c r="LMQ110" s="313"/>
      <c r="LMR110" s="313"/>
      <c r="LMS110" s="313"/>
      <c r="LMT110" s="313"/>
      <c r="LMU110" s="313"/>
      <c r="LMV110" s="313"/>
      <c r="LMW110" s="313"/>
      <c r="LMX110" s="313"/>
      <c r="LMY110" s="313"/>
      <c r="LMZ110" s="313"/>
      <c r="LNA110" s="313"/>
      <c r="LNB110" s="313"/>
      <c r="LNC110" s="313"/>
      <c r="LND110" s="313"/>
      <c r="LNE110" s="313"/>
      <c r="LNF110" s="313"/>
      <c r="LNG110" s="313"/>
      <c r="LNH110" s="313"/>
      <c r="LNI110" s="313"/>
      <c r="LNJ110" s="313"/>
      <c r="LNK110" s="313"/>
      <c r="LNL110" s="313"/>
      <c r="LNM110" s="313"/>
      <c r="LNN110" s="313"/>
      <c r="LNO110" s="313"/>
      <c r="LNP110" s="313"/>
      <c r="LNQ110" s="313"/>
      <c r="LNR110" s="313"/>
      <c r="LNS110" s="313"/>
      <c r="LNT110" s="313"/>
      <c r="LNU110" s="313"/>
      <c r="LNV110" s="313"/>
      <c r="LNW110" s="313"/>
      <c r="LNX110" s="313"/>
      <c r="LNY110" s="313"/>
      <c r="LNZ110" s="313"/>
      <c r="LOA110" s="313"/>
      <c r="LOB110" s="313"/>
      <c r="LOC110" s="313"/>
      <c r="LOD110" s="313"/>
      <c r="LOE110" s="313"/>
      <c r="LOF110" s="313"/>
      <c r="LOG110" s="313"/>
      <c r="LOH110" s="313"/>
      <c r="LOI110" s="313"/>
      <c r="LOJ110" s="313"/>
      <c r="LOK110" s="313"/>
      <c r="LOL110" s="313"/>
      <c r="LOM110" s="313"/>
      <c r="LON110" s="313"/>
      <c r="LOO110" s="313"/>
      <c r="LOP110" s="313"/>
      <c r="LOQ110" s="313"/>
      <c r="LOR110" s="313"/>
      <c r="LOS110" s="313"/>
      <c r="LOT110" s="313"/>
      <c r="LOU110" s="313"/>
      <c r="LOV110" s="313"/>
      <c r="LOW110" s="313"/>
      <c r="LOX110" s="313"/>
      <c r="LOY110" s="313"/>
      <c r="LOZ110" s="313"/>
      <c r="LPA110" s="313"/>
      <c r="LPB110" s="313"/>
      <c r="LPC110" s="313"/>
      <c r="LPD110" s="313"/>
      <c r="LPE110" s="313"/>
      <c r="LPF110" s="313"/>
      <c r="LPG110" s="313"/>
      <c r="LPH110" s="313"/>
      <c r="LPI110" s="313"/>
      <c r="LPJ110" s="313"/>
      <c r="LPK110" s="313"/>
      <c r="LPL110" s="313"/>
      <c r="LPM110" s="313"/>
      <c r="LPN110" s="313"/>
      <c r="LPO110" s="313"/>
      <c r="LPP110" s="313"/>
      <c r="LPQ110" s="313"/>
      <c r="LPR110" s="313"/>
      <c r="LPS110" s="313"/>
      <c r="LPT110" s="313"/>
      <c r="LPU110" s="313"/>
      <c r="LPV110" s="313"/>
      <c r="LPW110" s="313"/>
      <c r="LPX110" s="313"/>
      <c r="LPY110" s="313"/>
      <c r="LPZ110" s="313"/>
      <c r="LQA110" s="313"/>
      <c r="LQB110" s="313"/>
      <c r="LQC110" s="313"/>
      <c r="LQD110" s="313"/>
      <c r="LQE110" s="313"/>
      <c r="LQF110" s="313"/>
      <c r="LQG110" s="313"/>
      <c r="LQH110" s="313"/>
      <c r="LQI110" s="313"/>
      <c r="LQJ110" s="313"/>
      <c r="LQK110" s="313"/>
      <c r="LQL110" s="313"/>
      <c r="LQM110" s="313"/>
      <c r="LQN110" s="313"/>
      <c r="LQO110" s="313"/>
      <c r="LQP110" s="313"/>
      <c r="LQQ110" s="313"/>
      <c r="LQR110" s="313"/>
      <c r="LQS110" s="313"/>
      <c r="LQT110" s="313"/>
      <c r="LQU110" s="313"/>
      <c r="LQV110" s="313"/>
      <c r="LQW110" s="313"/>
      <c r="LQX110" s="313"/>
      <c r="LQY110" s="313"/>
      <c r="LQZ110" s="313"/>
      <c r="LRA110" s="313"/>
      <c r="LRB110" s="313"/>
      <c r="LRC110" s="313"/>
      <c r="LRD110" s="313"/>
      <c r="LRE110" s="313"/>
      <c r="LRF110" s="313"/>
      <c r="LRG110" s="313"/>
      <c r="LRH110" s="313"/>
      <c r="LRI110" s="313"/>
      <c r="LRJ110" s="313"/>
      <c r="LRK110" s="313"/>
      <c r="LRL110" s="313"/>
      <c r="LRM110" s="313"/>
      <c r="LRN110" s="313"/>
      <c r="LRO110" s="313"/>
      <c r="LRP110" s="313"/>
      <c r="LRQ110" s="313"/>
      <c r="LRR110" s="313"/>
      <c r="LRS110" s="313"/>
      <c r="LRT110" s="313"/>
      <c r="LRU110" s="313"/>
      <c r="LRV110" s="313"/>
      <c r="LRW110" s="313"/>
      <c r="LRX110" s="313"/>
      <c r="LRY110" s="313"/>
      <c r="LRZ110" s="313"/>
      <c r="LSA110" s="313"/>
      <c r="LSB110" s="313"/>
      <c r="LSC110" s="313"/>
      <c r="LSD110" s="313"/>
      <c r="LSE110" s="313"/>
      <c r="LSF110" s="313"/>
      <c r="LSG110" s="313"/>
      <c r="LSH110" s="313"/>
      <c r="LSI110" s="313"/>
      <c r="LSJ110" s="313"/>
      <c r="LSK110" s="313"/>
      <c r="LSL110" s="313"/>
      <c r="LSM110" s="313"/>
      <c r="LSN110" s="313"/>
      <c r="LSO110" s="313"/>
      <c r="LSP110" s="313"/>
      <c r="LSQ110" s="313"/>
      <c r="LSR110" s="313"/>
      <c r="LSS110" s="313"/>
      <c r="LST110" s="313"/>
      <c r="LSU110" s="313"/>
      <c r="LSV110" s="313"/>
      <c r="LSW110" s="313"/>
      <c r="LSX110" s="313"/>
      <c r="LSY110" s="313"/>
      <c r="LSZ110" s="313"/>
      <c r="LTA110" s="313"/>
      <c r="LTB110" s="313"/>
      <c r="LTC110" s="313"/>
      <c r="LTD110" s="313"/>
      <c r="LTE110" s="313"/>
      <c r="LTF110" s="313"/>
      <c r="LTG110" s="313"/>
      <c r="LTH110" s="313"/>
      <c r="LTI110" s="313"/>
      <c r="LTJ110" s="313"/>
      <c r="LTK110" s="313"/>
      <c r="LTL110" s="313"/>
      <c r="LTM110" s="313"/>
      <c r="LTN110" s="313"/>
      <c r="LTO110" s="313"/>
      <c r="LTP110" s="313"/>
      <c r="LTQ110" s="313"/>
      <c r="LTR110" s="313"/>
      <c r="LTS110" s="313"/>
      <c r="LTT110" s="313"/>
      <c r="LTU110" s="313"/>
      <c r="LTV110" s="313"/>
      <c r="LTW110" s="313"/>
      <c r="LTX110" s="313"/>
      <c r="LTY110" s="313"/>
      <c r="LTZ110" s="313"/>
      <c r="LUA110" s="313"/>
      <c r="LUB110" s="313"/>
      <c r="LUC110" s="313"/>
      <c r="LUD110" s="313"/>
      <c r="LUE110" s="313"/>
      <c r="LUF110" s="313"/>
      <c r="LUG110" s="313"/>
      <c r="LUH110" s="313"/>
      <c r="LUI110" s="313"/>
      <c r="LUJ110" s="313"/>
      <c r="LUK110" s="313"/>
      <c r="LUL110" s="313"/>
      <c r="LUM110" s="313"/>
      <c r="LUN110" s="313"/>
      <c r="LUO110" s="313"/>
      <c r="LUP110" s="313"/>
      <c r="LUQ110" s="313"/>
      <c r="LUR110" s="313"/>
      <c r="LUS110" s="313"/>
      <c r="LUT110" s="313"/>
      <c r="LUU110" s="313"/>
      <c r="LUV110" s="313"/>
      <c r="LUW110" s="313"/>
      <c r="LUX110" s="313"/>
      <c r="LUY110" s="313"/>
      <c r="LUZ110" s="313"/>
      <c r="LVA110" s="313"/>
      <c r="LVB110" s="313"/>
      <c r="LVC110" s="313"/>
      <c r="LVD110" s="313"/>
      <c r="LVE110" s="313"/>
      <c r="LVF110" s="313"/>
      <c r="LVG110" s="313"/>
      <c r="LVH110" s="313"/>
      <c r="LVI110" s="313"/>
      <c r="LVJ110" s="313"/>
      <c r="LVK110" s="313"/>
      <c r="LVL110" s="313"/>
      <c r="LVM110" s="313"/>
      <c r="LVN110" s="313"/>
      <c r="LVO110" s="313"/>
      <c r="LVP110" s="313"/>
      <c r="LVQ110" s="313"/>
      <c r="LVR110" s="313"/>
      <c r="LVS110" s="313"/>
      <c r="LVT110" s="313"/>
      <c r="LVU110" s="313"/>
      <c r="LVV110" s="313"/>
      <c r="LVW110" s="313"/>
      <c r="LVX110" s="313"/>
      <c r="LVY110" s="313"/>
      <c r="LVZ110" s="313"/>
      <c r="LWA110" s="313"/>
      <c r="LWB110" s="313"/>
      <c r="LWC110" s="313"/>
      <c r="LWD110" s="313"/>
      <c r="LWE110" s="313"/>
      <c r="LWF110" s="313"/>
      <c r="LWG110" s="313"/>
      <c r="LWH110" s="313"/>
      <c r="LWI110" s="313"/>
      <c r="LWJ110" s="313"/>
      <c r="LWK110" s="313"/>
      <c r="LWL110" s="313"/>
      <c r="LWM110" s="313"/>
      <c r="LWN110" s="313"/>
      <c r="LWO110" s="313"/>
      <c r="LWP110" s="313"/>
      <c r="LWQ110" s="313"/>
      <c r="LWR110" s="313"/>
      <c r="LWS110" s="313"/>
      <c r="LWT110" s="313"/>
      <c r="LWU110" s="313"/>
      <c r="LWV110" s="313"/>
      <c r="LWW110" s="313"/>
      <c r="LWX110" s="313"/>
      <c r="LWY110" s="313"/>
      <c r="LWZ110" s="313"/>
      <c r="LXA110" s="313"/>
      <c r="LXB110" s="313"/>
      <c r="LXC110" s="313"/>
      <c r="LXD110" s="313"/>
      <c r="LXE110" s="313"/>
      <c r="LXF110" s="313"/>
      <c r="LXG110" s="313"/>
      <c r="LXH110" s="313"/>
      <c r="LXI110" s="313"/>
      <c r="LXJ110" s="313"/>
      <c r="LXK110" s="313"/>
      <c r="LXL110" s="313"/>
      <c r="LXM110" s="313"/>
      <c r="LXN110" s="313"/>
      <c r="LXO110" s="313"/>
      <c r="LXP110" s="313"/>
      <c r="LXQ110" s="313"/>
      <c r="LXR110" s="313"/>
      <c r="LXS110" s="313"/>
      <c r="LXT110" s="313"/>
      <c r="LXU110" s="313"/>
      <c r="LXV110" s="313"/>
      <c r="LXW110" s="313"/>
      <c r="LXX110" s="313"/>
      <c r="LXY110" s="313"/>
      <c r="LXZ110" s="313"/>
      <c r="LYA110" s="313"/>
      <c r="LYB110" s="313"/>
      <c r="LYC110" s="313"/>
      <c r="LYD110" s="313"/>
      <c r="LYE110" s="313"/>
      <c r="LYF110" s="313"/>
      <c r="LYG110" s="313"/>
      <c r="LYH110" s="313"/>
      <c r="LYI110" s="313"/>
      <c r="LYJ110" s="313"/>
      <c r="LYK110" s="313"/>
      <c r="LYL110" s="313"/>
      <c r="LYM110" s="313"/>
      <c r="LYN110" s="313"/>
      <c r="LYO110" s="313"/>
      <c r="LYP110" s="313"/>
      <c r="LYQ110" s="313"/>
      <c r="LYR110" s="313"/>
      <c r="LYS110" s="313"/>
      <c r="LYT110" s="313"/>
      <c r="LYU110" s="313"/>
      <c r="LYV110" s="313"/>
      <c r="LYW110" s="313"/>
      <c r="LYX110" s="313"/>
      <c r="LYY110" s="313"/>
      <c r="LYZ110" s="313"/>
      <c r="LZA110" s="313"/>
      <c r="LZB110" s="313"/>
      <c r="LZC110" s="313"/>
      <c r="LZD110" s="313"/>
      <c r="LZE110" s="313"/>
      <c r="LZF110" s="313"/>
      <c r="LZG110" s="313"/>
      <c r="LZH110" s="313"/>
      <c r="LZI110" s="313"/>
      <c r="LZJ110" s="313"/>
      <c r="LZK110" s="313"/>
      <c r="LZL110" s="313"/>
      <c r="LZM110" s="313"/>
      <c r="LZN110" s="313"/>
      <c r="LZO110" s="313"/>
      <c r="LZP110" s="313"/>
      <c r="LZQ110" s="313"/>
      <c r="LZR110" s="313"/>
      <c r="LZS110" s="313"/>
      <c r="LZT110" s="313"/>
      <c r="LZU110" s="313"/>
      <c r="LZV110" s="313"/>
      <c r="LZW110" s="313"/>
      <c r="LZX110" s="313"/>
      <c r="LZY110" s="313"/>
      <c r="LZZ110" s="313"/>
      <c r="MAA110" s="313"/>
      <c r="MAB110" s="313"/>
      <c r="MAC110" s="313"/>
      <c r="MAD110" s="313"/>
      <c r="MAE110" s="313"/>
      <c r="MAF110" s="313"/>
      <c r="MAG110" s="313"/>
      <c r="MAH110" s="313"/>
      <c r="MAI110" s="313"/>
      <c r="MAJ110" s="313"/>
      <c r="MAK110" s="313"/>
      <c r="MAL110" s="313"/>
      <c r="MAM110" s="313"/>
      <c r="MAN110" s="313"/>
      <c r="MAO110" s="313"/>
      <c r="MAP110" s="313"/>
      <c r="MAQ110" s="313"/>
      <c r="MAR110" s="313"/>
      <c r="MAS110" s="313"/>
      <c r="MAT110" s="313"/>
      <c r="MAU110" s="313"/>
      <c r="MAV110" s="313"/>
      <c r="MAW110" s="313"/>
      <c r="MAX110" s="313"/>
      <c r="MAY110" s="313"/>
      <c r="MAZ110" s="313"/>
      <c r="MBA110" s="313"/>
      <c r="MBB110" s="313"/>
      <c r="MBC110" s="313"/>
      <c r="MBD110" s="313"/>
      <c r="MBE110" s="313"/>
      <c r="MBF110" s="313"/>
      <c r="MBG110" s="313"/>
      <c r="MBH110" s="313"/>
      <c r="MBI110" s="313"/>
      <c r="MBJ110" s="313"/>
      <c r="MBK110" s="313"/>
      <c r="MBL110" s="313"/>
      <c r="MBM110" s="313"/>
      <c r="MBN110" s="313"/>
      <c r="MBO110" s="313"/>
      <c r="MBP110" s="313"/>
      <c r="MBQ110" s="313"/>
      <c r="MBR110" s="313"/>
      <c r="MBS110" s="313"/>
      <c r="MBT110" s="313"/>
      <c r="MBU110" s="313"/>
      <c r="MBV110" s="313"/>
      <c r="MBW110" s="313"/>
      <c r="MBX110" s="313"/>
      <c r="MBY110" s="313"/>
      <c r="MBZ110" s="313"/>
      <c r="MCA110" s="313"/>
      <c r="MCB110" s="313"/>
      <c r="MCC110" s="313"/>
      <c r="MCD110" s="313"/>
      <c r="MCE110" s="313"/>
      <c r="MCF110" s="313"/>
      <c r="MCG110" s="313"/>
      <c r="MCH110" s="313"/>
      <c r="MCI110" s="313"/>
      <c r="MCJ110" s="313"/>
      <c r="MCK110" s="313"/>
      <c r="MCL110" s="313"/>
      <c r="MCM110" s="313"/>
      <c r="MCN110" s="313"/>
      <c r="MCO110" s="313"/>
      <c r="MCP110" s="313"/>
      <c r="MCQ110" s="313"/>
      <c r="MCR110" s="313"/>
      <c r="MCS110" s="313"/>
      <c r="MCT110" s="313"/>
      <c r="MCU110" s="313"/>
      <c r="MCV110" s="313"/>
      <c r="MCW110" s="313"/>
      <c r="MCX110" s="313"/>
      <c r="MCY110" s="313"/>
      <c r="MCZ110" s="313"/>
      <c r="MDA110" s="313"/>
      <c r="MDB110" s="313"/>
      <c r="MDC110" s="313"/>
      <c r="MDD110" s="313"/>
      <c r="MDE110" s="313"/>
      <c r="MDF110" s="313"/>
      <c r="MDG110" s="313"/>
      <c r="MDH110" s="313"/>
      <c r="MDI110" s="313"/>
      <c r="MDJ110" s="313"/>
      <c r="MDK110" s="313"/>
      <c r="MDL110" s="313"/>
      <c r="MDM110" s="313"/>
      <c r="MDN110" s="313"/>
      <c r="MDO110" s="313"/>
      <c r="MDP110" s="313"/>
      <c r="MDQ110" s="313"/>
      <c r="MDR110" s="313"/>
      <c r="MDS110" s="313"/>
      <c r="MDT110" s="313"/>
      <c r="MDU110" s="313"/>
      <c r="MDV110" s="313"/>
      <c r="MDW110" s="313"/>
      <c r="MDX110" s="313"/>
      <c r="MDY110" s="313"/>
      <c r="MDZ110" s="313"/>
      <c r="MEA110" s="313"/>
      <c r="MEB110" s="313"/>
      <c r="MEC110" s="313"/>
      <c r="MED110" s="313"/>
      <c r="MEE110" s="313"/>
      <c r="MEF110" s="313"/>
      <c r="MEG110" s="313"/>
      <c r="MEH110" s="313"/>
      <c r="MEI110" s="313"/>
      <c r="MEJ110" s="313"/>
      <c r="MEK110" s="313"/>
      <c r="MEL110" s="313"/>
      <c r="MEM110" s="313"/>
      <c r="MEN110" s="313"/>
      <c r="MEO110" s="313"/>
      <c r="MEP110" s="313"/>
      <c r="MEQ110" s="313"/>
      <c r="MER110" s="313"/>
      <c r="MES110" s="313"/>
      <c r="MET110" s="313"/>
      <c r="MEU110" s="313"/>
      <c r="MEV110" s="313"/>
      <c r="MEW110" s="313"/>
      <c r="MEX110" s="313"/>
      <c r="MEY110" s="313"/>
      <c r="MEZ110" s="313"/>
      <c r="MFA110" s="313"/>
      <c r="MFB110" s="313"/>
      <c r="MFC110" s="313"/>
      <c r="MFD110" s="313"/>
      <c r="MFE110" s="313"/>
      <c r="MFF110" s="313"/>
      <c r="MFG110" s="313"/>
      <c r="MFH110" s="313"/>
      <c r="MFI110" s="313"/>
      <c r="MFJ110" s="313"/>
      <c r="MFK110" s="313"/>
      <c r="MFL110" s="313"/>
      <c r="MFM110" s="313"/>
      <c r="MFN110" s="313"/>
      <c r="MFO110" s="313"/>
      <c r="MFP110" s="313"/>
      <c r="MFQ110" s="313"/>
      <c r="MFR110" s="313"/>
      <c r="MFS110" s="313"/>
      <c r="MFT110" s="313"/>
      <c r="MFU110" s="313"/>
      <c r="MFV110" s="313"/>
      <c r="MFW110" s="313"/>
      <c r="MFX110" s="313"/>
      <c r="MFY110" s="313"/>
      <c r="MFZ110" s="313"/>
      <c r="MGA110" s="313"/>
      <c r="MGB110" s="313"/>
      <c r="MGC110" s="313"/>
      <c r="MGD110" s="313"/>
      <c r="MGE110" s="313"/>
      <c r="MGF110" s="313"/>
      <c r="MGG110" s="313"/>
      <c r="MGH110" s="313"/>
      <c r="MGI110" s="313"/>
      <c r="MGJ110" s="313"/>
      <c r="MGK110" s="313"/>
      <c r="MGL110" s="313"/>
      <c r="MGM110" s="313"/>
      <c r="MGN110" s="313"/>
      <c r="MGO110" s="313"/>
      <c r="MGP110" s="313"/>
      <c r="MGQ110" s="313"/>
      <c r="MGR110" s="313"/>
      <c r="MGS110" s="313"/>
      <c r="MGT110" s="313"/>
      <c r="MGU110" s="313"/>
      <c r="MGV110" s="313"/>
      <c r="MGW110" s="313"/>
      <c r="MGX110" s="313"/>
      <c r="MGY110" s="313"/>
      <c r="MGZ110" s="313"/>
      <c r="MHA110" s="313"/>
      <c r="MHB110" s="313"/>
      <c r="MHC110" s="313"/>
      <c r="MHD110" s="313"/>
      <c r="MHE110" s="313"/>
      <c r="MHF110" s="313"/>
      <c r="MHG110" s="313"/>
      <c r="MHH110" s="313"/>
      <c r="MHI110" s="313"/>
      <c r="MHJ110" s="313"/>
      <c r="MHK110" s="313"/>
      <c r="MHL110" s="313"/>
      <c r="MHM110" s="313"/>
      <c r="MHN110" s="313"/>
      <c r="MHO110" s="313"/>
      <c r="MHP110" s="313"/>
      <c r="MHQ110" s="313"/>
      <c r="MHR110" s="313"/>
      <c r="MHS110" s="313"/>
      <c r="MHT110" s="313"/>
      <c r="MHU110" s="313"/>
      <c r="MHV110" s="313"/>
      <c r="MHW110" s="313"/>
      <c r="MHX110" s="313"/>
      <c r="MHY110" s="313"/>
      <c r="MHZ110" s="313"/>
      <c r="MIA110" s="313"/>
      <c r="MIB110" s="313"/>
      <c r="MIC110" s="313"/>
      <c r="MID110" s="313"/>
      <c r="MIE110" s="313"/>
      <c r="MIF110" s="313"/>
      <c r="MIG110" s="313"/>
      <c r="MIH110" s="313"/>
      <c r="MII110" s="313"/>
      <c r="MIJ110" s="313"/>
      <c r="MIK110" s="313"/>
      <c r="MIL110" s="313"/>
      <c r="MIM110" s="313"/>
      <c r="MIN110" s="313"/>
      <c r="MIO110" s="313"/>
      <c r="MIP110" s="313"/>
      <c r="MIQ110" s="313"/>
      <c r="MIR110" s="313"/>
      <c r="MIS110" s="313"/>
      <c r="MIT110" s="313"/>
      <c r="MIU110" s="313"/>
      <c r="MIV110" s="313"/>
      <c r="MIW110" s="313"/>
      <c r="MIX110" s="313"/>
      <c r="MIY110" s="313"/>
      <c r="MIZ110" s="313"/>
      <c r="MJA110" s="313"/>
      <c r="MJB110" s="313"/>
      <c r="MJC110" s="313"/>
      <c r="MJD110" s="313"/>
      <c r="MJE110" s="313"/>
      <c r="MJF110" s="313"/>
      <c r="MJG110" s="313"/>
      <c r="MJH110" s="313"/>
      <c r="MJI110" s="313"/>
      <c r="MJJ110" s="313"/>
      <c r="MJK110" s="313"/>
      <c r="MJL110" s="313"/>
      <c r="MJM110" s="313"/>
      <c r="MJN110" s="313"/>
      <c r="MJO110" s="313"/>
      <c r="MJP110" s="313"/>
      <c r="MJQ110" s="313"/>
      <c r="MJR110" s="313"/>
      <c r="MJS110" s="313"/>
      <c r="MJT110" s="313"/>
      <c r="MJU110" s="313"/>
      <c r="MJV110" s="313"/>
      <c r="MJW110" s="313"/>
      <c r="MJX110" s="313"/>
      <c r="MJY110" s="313"/>
      <c r="MJZ110" s="313"/>
      <c r="MKA110" s="313"/>
      <c r="MKB110" s="313"/>
      <c r="MKC110" s="313"/>
      <c r="MKD110" s="313"/>
      <c r="MKE110" s="313"/>
      <c r="MKF110" s="313"/>
      <c r="MKG110" s="313"/>
      <c r="MKH110" s="313"/>
      <c r="MKI110" s="313"/>
      <c r="MKJ110" s="313"/>
      <c r="MKK110" s="313"/>
      <c r="MKL110" s="313"/>
      <c r="MKM110" s="313"/>
      <c r="MKN110" s="313"/>
      <c r="MKO110" s="313"/>
      <c r="MKP110" s="313"/>
      <c r="MKQ110" s="313"/>
      <c r="MKR110" s="313"/>
      <c r="MKS110" s="313"/>
      <c r="MKT110" s="313"/>
      <c r="MKU110" s="313"/>
      <c r="MKV110" s="313"/>
      <c r="MKW110" s="313"/>
      <c r="MKX110" s="313"/>
      <c r="MKY110" s="313"/>
      <c r="MKZ110" s="313"/>
      <c r="MLA110" s="313"/>
      <c r="MLB110" s="313"/>
      <c r="MLC110" s="313"/>
      <c r="MLD110" s="313"/>
      <c r="MLE110" s="313"/>
      <c r="MLF110" s="313"/>
      <c r="MLG110" s="313"/>
      <c r="MLH110" s="313"/>
      <c r="MLI110" s="313"/>
      <c r="MLJ110" s="313"/>
      <c r="MLK110" s="313"/>
      <c r="MLL110" s="313"/>
      <c r="MLM110" s="313"/>
      <c r="MLN110" s="313"/>
      <c r="MLO110" s="313"/>
      <c r="MLP110" s="313"/>
      <c r="MLQ110" s="313"/>
      <c r="MLR110" s="313"/>
      <c r="MLS110" s="313"/>
      <c r="MLT110" s="313"/>
      <c r="MLU110" s="313"/>
      <c r="MLV110" s="313"/>
      <c r="MLW110" s="313"/>
      <c r="MLX110" s="313"/>
      <c r="MLY110" s="313"/>
      <c r="MLZ110" s="313"/>
      <c r="MMA110" s="313"/>
      <c r="MMB110" s="313"/>
      <c r="MMC110" s="313"/>
      <c r="MMD110" s="313"/>
      <c r="MME110" s="313"/>
      <c r="MMF110" s="313"/>
      <c r="MMG110" s="313"/>
      <c r="MMH110" s="313"/>
      <c r="MMI110" s="313"/>
      <c r="MMJ110" s="313"/>
      <c r="MMK110" s="313"/>
      <c r="MML110" s="313"/>
      <c r="MMM110" s="313"/>
      <c r="MMN110" s="313"/>
      <c r="MMO110" s="313"/>
      <c r="MMP110" s="313"/>
      <c r="MMQ110" s="313"/>
      <c r="MMR110" s="313"/>
      <c r="MMS110" s="313"/>
      <c r="MMT110" s="313"/>
      <c r="MMU110" s="313"/>
      <c r="MMV110" s="313"/>
      <c r="MMW110" s="313"/>
      <c r="MMX110" s="313"/>
      <c r="MMY110" s="313"/>
      <c r="MMZ110" s="313"/>
      <c r="MNA110" s="313"/>
      <c r="MNB110" s="313"/>
      <c r="MNC110" s="313"/>
      <c r="MND110" s="313"/>
      <c r="MNE110" s="313"/>
      <c r="MNF110" s="313"/>
      <c r="MNG110" s="313"/>
      <c r="MNH110" s="313"/>
      <c r="MNI110" s="313"/>
      <c r="MNJ110" s="313"/>
      <c r="MNK110" s="313"/>
      <c r="MNL110" s="313"/>
      <c r="MNM110" s="313"/>
      <c r="MNN110" s="313"/>
      <c r="MNO110" s="313"/>
      <c r="MNP110" s="313"/>
      <c r="MNQ110" s="313"/>
      <c r="MNR110" s="313"/>
      <c r="MNS110" s="313"/>
      <c r="MNT110" s="313"/>
      <c r="MNU110" s="313"/>
      <c r="MNV110" s="313"/>
      <c r="MNW110" s="313"/>
      <c r="MNX110" s="313"/>
      <c r="MNY110" s="313"/>
      <c r="MNZ110" s="313"/>
      <c r="MOA110" s="313"/>
      <c r="MOB110" s="313"/>
      <c r="MOC110" s="313"/>
      <c r="MOD110" s="313"/>
      <c r="MOE110" s="313"/>
      <c r="MOF110" s="313"/>
      <c r="MOG110" s="313"/>
      <c r="MOH110" s="313"/>
      <c r="MOI110" s="313"/>
      <c r="MOJ110" s="313"/>
      <c r="MOK110" s="313"/>
      <c r="MOL110" s="313"/>
      <c r="MOM110" s="313"/>
      <c r="MON110" s="313"/>
      <c r="MOO110" s="313"/>
      <c r="MOP110" s="313"/>
      <c r="MOQ110" s="313"/>
      <c r="MOR110" s="313"/>
      <c r="MOS110" s="313"/>
      <c r="MOT110" s="313"/>
      <c r="MOU110" s="313"/>
      <c r="MOV110" s="313"/>
      <c r="MOW110" s="313"/>
      <c r="MOX110" s="313"/>
      <c r="MOY110" s="313"/>
      <c r="MOZ110" s="313"/>
      <c r="MPA110" s="313"/>
      <c r="MPB110" s="313"/>
      <c r="MPC110" s="313"/>
      <c r="MPD110" s="313"/>
      <c r="MPE110" s="313"/>
      <c r="MPF110" s="313"/>
      <c r="MPG110" s="313"/>
      <c r="MPH110" s="313"/>
      <c r="MPI110" s="313"/>
      <c r="MPJ110" s="313"/>
      <c r="MPK110" s="313"/>
      <c r="MPL110" s="313"/>
      <c r="MPM110" s="313"/>
      <c r="MPN110" s="313"/>
      <c r="MPO110" s="313"/>
      <c r="MPP110" s="313"/>
      <c r="MPQ110" s="313"/>
      <c r="MPR110" s="313"/>
      <c r="MPS110" s="313"/>
      <c r="MPT110" s="313"/>
      <c r="MPU110" s="313"/>
      <c r="MPV110" s="313"/>
      <c r="MPW110" s="313"/>
      <c r="MPX110" s="313"/>
      <c r="MPY110" s="313"/>
      <c r="MPZ110" s="313"/>
      <c r="MQA110" s="313"/>
      <c r="MQB110" s="313"/>
      <c r="MQC110" s="313"/>
      <c r="MQD110" s="313"/>
      <c r="MQE110" s="313"/>
      <c r="MQF110" s="313"/>
      <c r="MQG110" s="313"/>
      <c r="MQH110" s="313"/>
      <c r="MQI110" s="313"/>
      <c r="MQJ110" s="313"/>
      <c r="MQK110" s="313"/>
      <c r="MQL110" s="313"/>
      <c r="MQM110" s="313"/>
      <c r="MQN110" s="313"/>
      <c r="MQO110" s="313"/>
      <c r="MQP110" s="313"/>
      <c r="MQQ110" s="313"/>
      <c r="MQR110" s="313"/>
      <c r="MQS110" s="313"/>
      <c r="MQT110" s="313"/>
      <c r="MQU110" s="313"/>
      <c r="MQV110" s="313"/>
      <c r="MQW110" s="313"/>
      <c r="MQX110" s="313"/>
      <c r="MQY110" s="313"/>
      <c r="MQZ110" s="313"/>
      <c r="MRA110" s="313"/>
      <c r="MRB110" s="313"/>
      <c r="MRC110" s="313"/>
      <c r="MRD110" s="313"/>
      <c r="MRE110" s="313"/>
      <c r="MRF110" s="313"/>
      <c r="MRG110" s="313"/>
      <c r="MRH110" s="313"/>
      <c r="MRI110" s="313"/>
      <c r="MRJ110" s="313"/>
      <c r="MRK110" s="313"/>
      <c r="MRL110" s="313"/>
      <c r="MRM110" s="313"/>
      <c r="MRN110" s="313"/>
      <c r="MRO110" s="313"/>
      <c r="MRP110" s="313"/>
      <c r="MRQ110" s="313"/>
      <c r="MRR110" s="313"/>
      <c r="MRS110" s="313"/>
      <c r="MRT110" s="313"/>
      <c r="MRU110" s="313"/>
      <c r="MRV110" s="313"/>
      <c r="MRW110" s="313"/>
      <c r="MRX110" s="313"/>
      <c r="MRY110" s="313"/>
      <c r="MRZ110" s="313"/>
      <c r="MSA110" s="313"/>
      <c r="MSB110" s="313"/>
      <c r="MSC110" s="313"/>
      <c r="MSD110" s="313"/>
      <c r="MSE110" s="313"/>
      <c r="MSF110" s="313"/>
      <c r="MSG110" s="313"/>
      <c r="MSH110" s="313"/>
      <c r="MSI110" s="313"/>
      <c r="MSJ110" s="313"/>
      <c r="MSK110" s="313"/>
      <c r="MSL110" s="313"/>
      <c r="MSM110" s="313"/>
      <c r="MSN110" s="313"/>
      <c r="MSO110" s="313"/>
      <c r="MSP110" s="313"/>
      <c r="MSQ110" s="313"/>
      <c r="MSR110" s="313"/>
      <c r="MSS110" s="313"/>
      <c r="MST110" s="313"/>
      <c r="MSU110" s="313"/>
      <c r="MSV110" s="313"/>
      <c r="MSW110" s="313"/>
      <c r="MSX110" s="313"/>
      <c r="MSY110" s="313"/>
      <c r="MSZ110" s="313"/>
      <c r="MTA110" s="313"/>
      <c r="MTB110" s="313"/>
      <c r="MTC110" s="313"/>
      <c r="MTD110" s="313"/>
      <c r="MTE110" s="313"/>
      <c r="MTF110" s="313"/>
      <c r="MTG110" s="313"/>
      <c r="MTH110" s="313"/>
      <c r="MTI110" s="313"/>
      <c r="MTJ110" s="313"/>
      <c r="MTK110" s="313"/>
      <c r="MTL110" s="313"/>
      <c r="MTM110" s="313"/>
      <c r="MTN110" s="313"/>
      <c r="MTO110" s="313"/>
      <c r="MTP110" s="313"/>
      <c r="MTQ110" s="313"/>
      <c r="MTR110" s="313"/>
      <c r="MTS110" s="313"/>
      <c r="MTT110" s="313"/>
      <c r="MTU110" s="313"/>
      <c r="MTV110" s="313"/>
      <c r="MTW110" s="313"/>
      <c r="MTX110" s="313"/>
      <c r="MTY110" s="313"/>
      <c r="MTZ110" s="313"/>
      <c r="MUA110" s="313"/>
      <c r="MUB110" s="313"/>
      <c r="MUC110" s="313"/>
      <c r="MUD110" s="313"/>
      <c r="MUE110" s="313"/>
      <c r="MUF110" s="313"/>
      <c r="MUG110" s="313"/>
      <c r="MUH110" s="313"/>
      <c r="MUI110" s="313"/>
      <c r="MUJ110" s="313"/>
      <c r="MUK110" s="313"/>
      <c r="MUL110" s="313"/>
      <c r="MUM110" s="313"/>
      <c r="MUN110" s="313"/>
      <c r="MUO110" s="313"/>
      <c r="MUP110" s="313"/>
      <c r="MUQ110" s="313"/>
      <c r="MUR110" s="313"/>
      <c r="MUS110" s="313"/>
      <c r="MUT110" s="313"/>
      <c r="MUU110" s="313"/>
      <c r="MUV110" s="313"/>
      <c r="MUW110" s="313"/>
      <c r="MUX110" s="313"/>
      <c r="MUY110" s="313"/>
      <c r="MUZ110" s="313"/>
      <c r="MVA110" s="313"/>
      <c r="MVB110" s="313"/>
      <c r="MVC110" s="313"/>
      <c r="MVD110" s="313"/>
      <c r="MVE110" s="313"/>
      <c r="MVF110" s="313"/>
      <c r="MVG110" s="313"/>
      <c r="MVH110" s="313"/>
      <c r="MVI110" s="313"/>
      <c r="MVJ110" s="313"/>
      <c r="MVK110" s="313"/>
      <c r="MVL110" s="313"/>
      <c r="MVM110" s="313"/>
      <c r="MVN110" s="313"/>
      <c r="MVO110" s="313"/>
      <c r="MVP110" s="313"/>
      <c r="MVQ110" s="313"/>
      <c r="MVR110" s="313"/>
      <c r="MVS110" s="313"/>
      <c r="MVT110" s="313"/>
      <c r="MVU110" s="313"/>
      <c r="MVV110" s="313"/>
      <c r="MVW110" s="313"/>
      <c r="MVX110" s="313"/>
      <c r="MVY110" s="313"/>
      <c r="MVZ110" s="313"/>
      <c r="MWA110" s="313"/>
      <c r="MWB110" s="313"/>
      <c r="MWC110" s="313"/>
      <c r="MWD110" s="313"/>
      <c r="MWE110" s="313"/>
      <c r="MWF110" s="313"/>
      <c r="MWG110" s="313"/>
      <c r="MWH110" s="313"/>
      <c r="MWI110" s="313"/>
      <c r="MWJ110" s="313"/>
      <c r="MWK110" s="313"/>
      <c r="MWL110" s="313"/>
      <c r="MWM110" s="313"/>
      <c r="MWN110" s="313"/>
      <c r="MWO110" s="313"/>
      <c r="MWP110" s="313"/>
      <c r="MWQ110" s="313"/>
      <c r="MWR110" s="313"/>
      <c r="MWS110" s="313"/>
      <c r="MWT110" s="313"/>
      <c r="MWU110" s="313"/>
      <c r="MWV110" s="313"/>
      <c r="MWW110" s="313"/>
      <c r="MWX110" s="313"/>
      <c r="MWY110" s="313"/>
      <c r="MWZ110" s="313"/>
      <c r="MXA110" s="313"/>
      <c r="MXB110" s="313"/>
      <c r="MXC110" s="313"/>
      <c r="MXD110" s="313"/>
      <c r="MXE110" s="313"/>
      <c r="MXF110" s="313"/>
      <c r="MXG110" s="313"/>
      <c r="MXH110" s="313"/>
      <c r="MXI110" s="313"/>
      <c r="MXJ110" s="313"/>
      <c r="MXK110" s="313"/>
      <c r="MXL110" s="313"/>
      <c r="MXM110" s="313"/>
      <c r="MXN110" s="313"/>
      <c r="MXO110" s="313"/>
      <c r="MXP110" s="313"/>
      <c r="MXQ110" s="313"/>
      <c r="MXR110" s="313"/>
      <c r="MXS110" s="313"/>
      <c r="MXT110" s="313"/>
      <c r="MXU110" s="313"/>
      <c r="MXV110" s="313"/>
      <c r="MXW110" s="313"/>
      <c r="MXX110" s="313"/>
      <c r="MXY110" s="313"/>
      <c r="MXZ110" s="313"/>
      <c r="MYA110" s="313"/>
      <c r="MYB110" s="313"/>
      <c r="MYC110" s="313"/>
      <c r="MYD110" s="313"/>
      <c r="MYE110" s="313"/>
      <c r="MYF110" s="313"/>
      <c r="MYG110" s="313"/>
      <c r="MYH110" s="313"/>
      <c r="MYI110" s="313"/>
      <c r="MYJ110" s="313"/>
      <c r="MYK110" s="313"/>
      <c r="MYL110" s="313"/>
      <c r="MYM110" s="313"/>
      <c r="MYN110" s="313"/>
      <c r="MYO110" s="313"/>
      <c r="MYP110" s="313"/>
      <c r="MYQ110" s="313"/>
      <c r="MYR110" s="313"/>
      <c r="MYS110" s="313"/>
      <c r="MYT110" s="313"/>
      <c r="MYU110" s="313"/>
      <c r="MYV110" s="313"/>
      <c r="MYW110" s="313"/>
      <c r="MYX110" s="313"/>
      <c r="MYY110" s="313"/>
      <c r="MYZ110" s="313"/>
      <c r="MZA110" s="313"/>
      <c r="MZB110" s="313"/>
      <c r="MZC110" s="313"/>
      <c r="MZD110" s="313"/>
      <c r="MZE110" s="313"/>
      <c r="MZF110" s="313"/>
      <c r="MZG110" s="313"/>
      <c r="MZH110" s="313"/>
      <c r="MZI110" s="313"/>
      <c r="MZJ110" s="313"/>
      <c r="MZK110" s="313"/>
      <c r="MZL110" s="313"/>
      <c r="MZM110" s="313"/>
      <c r="MZN110" s="313"/>
      <c r="MZO110" s="313"/>
      <c r="MZP110" s="313"/>
      <c r="MZQ110" s="313"/>
      <c r="MZR110" s="313"/>
      <c r="MZS110" s="313"/>
      <c r="MZT110" s="313"/>
      <c r="MZU110" s="313"/>
      <c r="MZV110" s="313"/>
      <c r="MZW110" s="313"/>
      <c r="MZX110" s="313"/>
      <c r="MZY110" s="313"/>
      <c r="MZZ110" s="313"/>
      <c r="NAA110" s="313"/>
      <c r="NAB110" s="313"/>
      <c r="NAC110" s="313"/>
      <c r="NAD110" s="313"/>
      <c r="NAE110" s="313"/>
      <c r="NAF110" s="313"/>
      <c r="NAG110" s="313"/>
      <c r="NAH110" s="313"/>
      <c r="NAI110" s="313"/>
      <c r="NAJ110" s="313"/>
      <c r="NAK110" s="313"/>
      <c r="NAL110" s="313"/>
      <c r="NAM110" s="313"/>
      <c r="NAN110" s="313"/>
      <c r="NAO110" s="313"/>
      <c r="NAP110" s="313"/>
      <c r="NAQ110" s="313"/>
      <c r="NAR110" s="313"/>
      <c r="NAS110" s="313"/>
      <c r="NAT110" s="313"/>
      <c r="NAU110" s="313"/>
      <c r="NAV110" s="313"/>
      <c r="NAW110" s="313"/>
      <c r="NAX110" s="313"/>
      <c r="NAY110" s="313"/>
      <c r="NAZ110" s="313"/>
      <c r="NBA110" s="313"/>
      <c r="NBB110" s="313"/>
      <c r="NBC110" s="313"/>
      <c r="NBD110" s="313"/>
      <c r="NBE110" s="313"/>
      <c r="NBF110" s="313"/>
      <c r="NBG110" s="313"/>
      <c r="NBH110" s="313"/>
      <c r="NBI110" s="313"/>
      <c r="NBJ110" s="313"/>
      <c r="NBK110" s="313"/>
      <c r="NBL110" s="313"/>
      <c r="NBM110" s="313"/>
      <c r="NBN110" s="313"/>
      <c r="NBO110" s="313"/>
      <c r="NBP110" s="313"/>
      <c r="NBQ110" s="313"/>
      <c r="NBR110" s="313"/>
      <c r="NBS110" s="313"/>
      <c r="NBT110" s="313"/>
      <c r="NBU110" s="313"/>
      <c r="NBV110" s="313"/>
      <c r="NBW110" s="313"/>
      <c r="NBX110" s="313"/>
      <c r="NBY110" s="313"/>
      <c r="NBZ110" s="313"/>
      <c r="NCA110" s="313"/>
      <c r="NCB110" s="313"/>
      <c r="NCC110" s="313"/>
      <c r="NCD110" s="313"/>
      <c r="NCE110" s="313"/>
      <c r="NCF110" s="313"/>
      <c r="NCG110" s="313"/>
      <c r="NCH110" s="313"/>
      <c r="NCI110" s="313"/>
      <c r="NCJ110" s="313"/>
      <c r="NCK110" s="313"/>
      <c r="NCL110" s="313"/>
      <c r="NCM110" s="313"/>
      <c r="NCN110" s="313"/>
      <c r="NCO110" s="313"/>
      <c r="NCP110" s="313"/>
      <c r="NCQ110" s="313"/>
      <c r="NCR110" s="313"/>
      <c r="NCS110" s="313"/>
      <c r="NCT110" s="313"/>
      <c r="NCU110" s="313"/>
      <c r="NCV110" s="313"/>
      <c r="NCW110" s="313"/>
      <c r="NCX110" s="313"/>
      <c r="NCY110" s="313"/>
      <c r="NCZ110" s="313"/>
      <c r="NDA110" s="313"/>
      <c r="NDB110" s="313"/>
      <c r="NDC110" s="313"/>
      <c r="NDD110" s="313"/>
      <c r="NDE110" s="313"/>
      <c r="NDF110" s="313"/>
      <c r="NDG110" s="313"/>
      <c r="NDH110" s="313"/>
      <c r="NDI110" s="313"/>
      <c r="NDJ110" s="313"/>
      <c r="NDK110" s="313"/>
      <c r="NDL110" s="313"/>
      <c r="NDM110" s="313"/>
      <c r="NDN110" s="313"/>
      <c r="NDO110" s="313"/>
      <c r="NDP110" s="313"/>
      <c r="NDQ110" s="313"/>
      <c r="NDR110" s="313"/>
      <c r="NDS110" s="313"/>
      <c r="NDT110" s="313"/>
      <c r="NDU110" s="313"/>
      <c r="NDV110" s="313"/>
      <c r="NDW110" s="313"/>
      <c r="NDX110" s="313"/>
      <c r="NDY110" s="313"/>
      <c r="NDZ110" s="313"/>
      <c r="NEA110" s="313"/>
      <c r="NEB110" s="313"/>
      <c r="NEC110" s="313"/>
      <c r="NED110" s="313"/>
      <c r="NEE110" s="313"/>
      <c r="NEF110" s="313"/>
      <c r="NEG110" s="313"/>
      <c r="NEH110" s="313"/>
      <c r="NEI110" s="313"/>
      <c r="NEJ110" s="313"/>
      <c r="NEK110" s="313"/>
      <c r="NEL110" s="313"/>
      <c r="NEM110" s="313"/>
      <c r="NEN110" s="313"/>
      <c r="NEO110" s="313"/>
      <c r="NEP110" s="313"/>
      <c r="NEQ110" s="313"/>
      <c r="NER110" s="313"/>
      <c r="NES110" s="313"/>
      <c r="NET110" s="313"/>
      <c r="NEU110" s="313"/>
      <c r="NEV110" s="313"/>
      <c r="NEW110" s="313"/>
      <c r="NEX110" s="313"/>
      <c r="NEY110" s="313"/>
      <c r="NEZ110" s="313"/>
      <c r="NFA110" s="313"/>
      <c r="NFB110" s="313"/>
      <c r="NFC110" s="313"/>
      <c r="NFD110" s="313"/>
      <c r="NFE110" s="313"/>
      <c r="NFF110" s="313"/>
      <c r="NFG110" s="313"/>
      <c r="NFH110" s="313"/>
      <c r="NFI110" s="313"/>
      <c r="NFJ110" s="313"/>
      <c r="NFK110" s="313"/>
      <c r="NFL110" s="313"/>
      <c r="NFM110" s="313"/>
      <c r="NFN110" s="313"/>
      <c r="NFO110" s="313"/>
      <c r="NFP110" s="313"/>
      <c r="NFQ110" s="313"/>
      <c r="NFR110" s="313"/>
      <c r="NFS110" s="313"/>
      <c r="NFT110" s="313"/>
      <c r="NFU110" s="313"/>
      <c r="NFV110" s="313"/>
      <c r="NFW110" s="313"/>
      <c r="NFX110" s="313"/>
      <c r="NFY110" s="313"/>
      <c r="NFZ110" s="313"/>
      <c r="NGA110" s="313"/>
      <c r="NGB110" s="313"/>
      <c r="NGC110" s="313"/>
      <c r="NGD110" s="313"/>
      <c r="NGE110" s="313"/>
      <c r="NGF110" s="313"/>
      <c r="NGG110" s="313"/>
      <c r="NGH110" s="313"/>
      <c r="NGI110" s="313"/>
      <c r="NGJ110" s="313"/>
      <c r="NGK110" s="313"/>
      <c r="NGL110" s="313"/>
      <c r="NGM110" s="313"/>
      <c r="NGN110" s="313"/>
      <c r="NGO110" s="313"/>
      <c r="NGP110" s="313"/>
      <c r="NGQ110" s="313"/>
      <c r="NGR110" s="313"/>
      <c r="NGS110" s="313"/>
      <c r="NGT110" s="313"/>
      <c r="NGU110" s="313"/>
      <c r="NGV110" s="313"/>
      <c r="NGW110" s="313"/>
      <c r="NGX110" s="313"/>
      <c r="NGY110" s="313"/>
      <c r="NGZ110" s="313"/>
      <c r="NHA110" s="313"/>
      <c r="NHB110" s="313"/>
      <c r="NHC110" s="313"/>
      <c r="NHD110" s="313"/>
      <c r="NHE110" s="313"/>
      <c r="NHF110" s="313"/>
      <c r="NHG110" s="313"/>
      <c r="NHH110" s="313"/>
      <c r="NHI110" s="313"/>
      <c r="NHJ110" s="313"/>
      <c r="NHK110" s="313"/>
      <c r="NHL110" s="313"/>
      <c r="NHM110" s="313"/>
      <c r="NHN110" s="313"/>
      <c r="NHO110" s="313"/>
      <c r="NHP110" s="313"/>
      <c r="NHQ110" s="313"/>
      <c r="NHR110" s="313"/>
      <c r="NHS110" s="313"/>
      <c r="NHT110" s="313"/>
      <c r="NHU110" s="313"/>
      <c r="NHV110" s="313"/>
      <c r="NHW110" s="313"/>
      <c r="NHX110" s="313"/>
      <c r="NHY110" s="313"/>
      <c r="NHZ110" s="313"/>
      <c r="NIA110" s="313"/>
      <c r="NIB110" s="313"/>
      <c r="NIC110" s="313"/>
      <c r="NID110" s="313"/>
      <c r="NIE110" s="313"/>
      <c r="NIF110" s="313"/>
      <c r="NIG110" s="313"/>
      <c r="NIH110" s="313"/>
      <c r="NII110" s="313"/>
      <c r="NIJ110" s="313"/>
      <c r="NIK110" s="313"/>
      <c r="NIL110" s="313"/>
      <c r="NIM110" s="313"/>
      <c r="NIN110" s="313"/>
      <c r="NIO110" s="313"/>
      <c r="NIP110" s="313"/>
      <c r="NIQ110" s="313"/>
      <c r="NIR110" s="313"/>
      <c r="NIS110" s="313"/>
      <c r="NIT110" s="313"/>
      <c r="NIU110" s="313"/>
      <c r="NIV110" s="313"/>
      <c r="NIW110" s="313"/>
      <c r="NIX110" s="313"/>
      <c r="NIY110" s="313"/>
      <c r="NIZ110" s="313"/>
      <c r="NJA110" s="313"/>
      <c r="NJB110" s="313"/>
      <c r="NJC110" s="313"/>
      <c r="NJD110" s="313"/>
      <c r="NJE110" s="313"/>
      <c r="NJF110" s="313"/>
      <c r="NJG110" s="313"/>
      <c r="NJH110" s="313"/>
      <c r="NJI110" s="313"/>
      <c r="NJJ110" s="313"/>
      <c r="NJK110" s="313"/>
      <c r="NJL110" s="313"/>
      <c r="NJM110" s="313"/>
      <c r="NJN110" s="313"/>
      <c r="NJO110" s="313"/>
      <c r="NJP110" s="313"/>
      <c r="NJQ110" s="313"/>
      <c r="NJR110" s="313"/>
      <c r="NJS110" s="313"/>
      <c r="NJT110" s="313"/>
      <c r="NJU110" s="313"/>
      <c r="NJV110" s="313"/>
      <c r="NJW110" s="313"/>
      <c r="NJX110" s="313"/>
      <c r="NJY110" s="313"/>
      <c r="NJZ110" s="313"/>
      <c r="NKA110" s="313"/>
      <c r="NKB110" s="313"/>
      <c r="NKC110" s="313"/>
      <c r="NKD110" s="313"/>
      <c r="NKE110" s="313"/>
      <c r="NKF110" s="313"/>
      <c r="NKG110" s="313"/>
      <c r="NKH110" s="313"/>
      <c r="NKI110" s="313"/>
      <c r="NKJ110" s="313"/>
      <c r="NKK110" s="313"/>
      <c r="NKL110" s="313"/>
      <c r="NKM110" s="313"/>
      <c r="NKN110" s="313"/>
      <c r="NKO110" s="313"/>
      <c r="NKP110" s="313"/>
      <c r="NKQ110" s="313"/>
      <c r="NKR110" s="313"/>
      <c r="NKS110" s="313"/>
      <c r="NKT110" s="313"/>
      <c r="NKU110" s="313"/>
      <c r="NKV110" s="313"/>
      <c r="NKW110" s="313"/>
      <c r="NKX110" s="313"/>
      <c r="NKY110" s="313"/>
      <c r="NKZ110" s="313"/>
      <c r="NLA110" s="313"/>
      <c r="NLB110" s="313"/>
      <c r="NLC110" s="313"/>
      <c r="NLD110" s="313"/>
      <c r="NLE110" s="313"/>
      <c r="NLF110" s="313"/>
      <c r="NLG110" s="313"/>
      <c r="NLH110" s="313"/>
      <c r="NLI110" s="313"/>
      <c r="NLJ110" s="313"/>
      <c r="NLK110" s="313"/>
      <c r="NLL110" s="313"/>
      <c r="NLM110" s="313"/>
      <c r="NLN110" s="313"/>
      <c r="NLO110" s="313"/>
      <c r="NLP110" s="313"/>
      <c r="NLQ110" s="313"/>
      <c r="NLR110" s="313"/>
      <c r="NLS110" s="313"/>
      <c r="NLT110" s="313"/>
      <c r="NLU110" s="313"/>
      <c r="NLV110" s="313"/>
      <c r="NLW110" s="313"/>
      <c r="NLX110" s="313"/>
      <c r="NLY110" s="313"/>
      <c r="NLZ110" s="313"/>
      <c r="NMA110" s="313"/>
      <c r="NMB110" s="313"/>
      <c r="NMC110" s="313"/>
      <c r="NMD110" s="313"/>
      <c r="NME110" s="313"/>
      <c r="NMF110" s="313"/>
      <c r="NMG110" s="313"/>
      <c r="NMH110" s="313"/>
      <c r="NMI110" s="313"/>
      <c r="NMJ110" s="313"/>
      <c r="NMK110" s="313"/>
      <c r="NML110" s="313"/>
      <c r="NMM110" s="313"/>
      <c r="NMN110" s="313"/>
      <c r="NMO110" s="313"/>
      <c r="NMP110" s="313"/>
      <c r="NMQ110" s="313"/>
      <c r="NMR110" s="313"/>
      <c r="NMS110" s="313"/>
      <c r="NMT110" s="313"/>
      <c r="NMU110" s="313"/>
      <c r="NMV110" s="313"/>
      <c r="NMW110" s="313"/>
      <c r="NMX110" s="313"/>
      <c r="NMY110" s="313"/>
      <c r="NMZ110" s="313"/>
      <c r="NNA110" s="313"/>
      <c r="NNB110" s="313"/>
      <c r="NNC110" s="313"/>
      <c r="NND110" s="313"/>
      <c r="NNE110" s="313"/>
      <c r="NNF110" s="313"/>
      <c r="NNG110" s="313"/>
      <c r="NNH110" s="313"/>
      <c r="NNI110" s="313"/>
      <c r="NNJ110" s="313"/>
      <c r="NNK110" s="313"/>
      <c r="NNL110" s="313"/>
      <c r="NNM110" s="313"/>
      <c r="NNN110" s="313"/>
      <c r="NNO110" s="313"/>
      <c r="NNP110" s="313"/>
      <c r="NNQ110" s="313"/>
      <c r="NNR110" s="313"/>
      <c r="NNS110" s="313"/>
      <c r="NNT110" s="313"/>
      <c r="NNU110" s="313"/>
      <c r="NNV110" s="313"/>
      <c r="NNW110" s="313"/>
      <c r="NNX110" s="313"/>
      <c r="NNY110" s="313"/>
      <c r="NNZ110" s="313"/>
      <c r="NOA110" s="313"/>
      <c r="NOB110" s="313"/>
      <c r="NOC110" s="313"/>
      <c r="NOD110" s="313"/>
      <c r="NOE110" s="313"/>
      <c r="NOF110" s="313"/>
      <c r="NOG110" s="313"/>
      <c r="NOH110" s="313"/>
      <c r="NOI110" s="313"/>
      <c r="NOJ110" s="313"/>
      <c r="NOK110" s="313"/>
      <c r="NOL110" s="313"/>
      <c r="NOM110" s="313"/>
      <c r="NON110" s="313"/>
      <c r="NOO110" s="313"/>
      <c r="NOP110" s="313"/>
      <c r="NOQ110" s="313"/>
      <c r="NOR110" s="313"/>
      <c r="NOS110" s="313"/>
      <c r="NOT110" s="313"/>
      <c r="NOU110" s="313"/>
      <c r="NOV110" s="313"/>
      <c r="NOW110" s="313"/>
      <c r="NOX110" s="313"/>
      <c r="NOY110" s="313"/>
      <c r="NOZ110" s="313"/>
      <c r="NPA110" s="313"/>
      <c r="NPB110" s="313"/>
      <c r="NPC110" s="313"/>
      <c r="NPD110" s="313"/>
      <c r="NPE110" s="313"/>
      <c r="NPF110" s="313"/>
      <c r="NPG110" s="313"/>
      <c r="NPH110" s="313"/>
      <c r="NPI110" s="313"/>
      <c r="NPJ110" s="313"/>
      <c r="NPK110" s="313"/>
      <c r="NPL110" s="313"/>
      <c r="NPM110" s="313"/>
      <c r="NPN110" s="313"/>
      <c r="NPO110" s="313"/>
      <c r="NPP110" s="313"/>
      <c r="NPQ110" s="313"/>
      <c r="NPR110" s="313"/>
      <c r="NPS110" s="313"/>
      <c r="NPT110" s="313"/>
      <c r="NPU110" s="313"/>
      <c r="NPV110" s="313"/>
      <c r="NPW110" s="313"/>
      <c r="NPX110" s="313"/>
      <c r="NPY110" s="313"/>
      <c r="NPZ110" s="313"/>
      <c r="NQA110" s="313"/>
      <c r="NQB110" s="313"/>
      <c r="NQC110" s="313"/>
      <c r="NQD110" s="313"/>
      <c r="NQE110" s="313"/>
      <c r="NQF110" s="313"/>
      <c r="NQG110" s="313"/>
      <c r="NQH110" s="313"/>
      <c r="NQI110" s="313"/>
      <c r="NQJ110" s="313"/>
      <c r="NQK110" s="313"/>
      <c r="NQL110" s="313"/>
      <c r="NQM110" s="313"/>
      <c r="NQN110" s="313"/>
      <c r="NQO110" s="313"/>
      <c r="NQP110" s="313"/>
      <c r="NQQ110" s="313"/>
      <c r="NQR110" s="313"/>
      <c r="NQS110" s="313"/>
      <c r="NQT110" s="313"/>
      <c r="NQU110" s="313"/>
      <c r="NQV110" s="313"/>
      <c r="NQW110" s="313"/>
      <c r="NQX110" s="313"/>
      <c r="NQY110" s="313"/>
      <c r="NQZ110" s="313"/>
      <c r="NRA110" s="313"/>
      <c r="NRB110" s="313"/>
      <c r="NRC110" s="313"/>
      <c r="NRD110" s="313"/>
      <c r="NRE110" s="313"/>
      <c r="NRF110" s="313"/>
      <c r="NRG110" s="313"/>
      <c r="NRH110" s="313"/>
      <c r="NRI110" s="313"/>
      <c r="NRJ110" s="313"/>
      <c r="NRK110" s="313"/>
      <c r="NRL110" s="313"/>
      <c r="NRM110" s="313"/>
      <c r="NRN110" s="313"/>
      <c r="NRO110" s="313"/>
      <c r="NRP110" s="313"/>
      <c r="NRQ110" s="313"/>
      <c r="NRR110" s="313"/>
      <c r="NRS110" s="313"/>
      <c r="NRT110" s="313"/>
      <c r="NRU110" s="313"/>
      <c r="NRV110" s="313"/>
      <c r="NRW110" s="313"/>
      <c r="NRX110" s="313"/>
      <c r="NRY110" s="313"/>
      <c r="NRZ110" s="313"/>
      <c r="NSA110" s="313"/>
      <c r="NSB110" s="313"/>
      <c r="NSC110" s="313"/>
      <c r="NSD110" s="313"/>
      <c r="NSE110" s="313"/>
      <c r="NSF110" s="313"/>
      <c r="NSG110" s="313"/>
      <c r="NSH110" s="313"/>
      <c r="NSI110" s="313"/>
      <c r="NSJ110" s="313"/>
      <c r="NSK110" s="313"/>
      <c r="NSL110" s="313"/>
      <c r="NSM110" s="313"/>
      <c r="NSN110" s="313"/>
      <c r="NSO110" s="313"/>
      <c r="NSP110" s="313"/>
      <c r="NSQ110" s="313"/>
      <c r="NSR110" s="313"/>
      <c r="NSS110" s="313"/>
      <c r="NST110" s="313"/>
      <c r="NSU110" s="313"/>
      <c r="NSV110" s="313"/>
      <c r="NSW110" s="313"/>
      <c r="NSX110" s="313"/>
      <c r="NSY110" s="313"/>
      <c r="NSZ110" s="313"/>
      <c r="NTA110" s="313"/>
      <c r="NTB110" s="313"/>
      <c r="NTC110" s="313"/>
      <c r="NTD110" s="313"/>
      <c r="NTE110" s="313"/>
      <c r="NTF110" s="313"/>
      <c r="NTG110" s="313"/>
      <c r="NTH110" s="313"/>
      <c r="NTI110" s="313"/>
      <c r="NTJ110" s="313"/>
      <c r="NTK110" s="313"/>
      <c r="NTL110" s="313"/>
      <c r="NTM110" s="313"/>
      <c r="NTN110" s="313"/>
      <c r="NTO110" s="313"/>
      <c r="NTP110" s="313"/>
      <c r="NTQ110" s="313"/>
      <c r="NTR110" s="313"/>
      <c r="NTS110" s="313"/>
      <c r="NTT110" s="313"/>
      <c r="NTU110" s="313"/>
      <c r="NTV110" s="313"/>
      <c r="NTW110" s="313"/>
      <c r="NTX110" s="313"/>
      <c r="NTY110" s="313"/>
      <c r="NTZ110" s="313"/>
      <c r="NUA110" s="313"/>
      <c r="NUB110" s="313"/>
      <c r="NUC110" s="313"/>
      <c r="NUD110" s="313"/>
      <c r="NUE110" s="313"/>
      <c r="NUF110" s="313"/>
      <c r="NUG110" s="313"/>
      <c r="NUH110" s="313"/>
      <c r="NUI110" s="313"/>
      <c r="NUJ110" s="313"/>
      <c r="NUK110" s="313"/>
      <c r="NUL110" s="313"/>
      <c r="NUM110" s="313"/>
      <c r="NUN110" s="313"/>
      <c r="NUO110" s="313"/>
      <c r="NUP110" s="313"/>
      <c r="NUQ110" s="313"/>
      <c r="NUR110" s="313"/>
      <c r="NUS110" s="313"/>
      <c r="NUT110" s="313"/>
      <c r="NUU110" s="313"/>
      <c r="NUV110" s="313"/>
      <c r="NUW110" s="313"/>
      <c r="NUX110" s="313"/>
      <c r="NUY110" s="313"/>
      <c r="NUZ110" s="313"/>
      <c r="NVA110" s="313"/>
      <c r="NVB110" s="313"/>
      <c r="NVC110" s="313"/>
      <c r="NVD110" s="313"/>
      <c r="NVE110" s="313"/>
      <c r="NVF110" s="313"/>
      <c r="NVG110" s="313"/>
      <c r="NVH110" s="313"/>
      <c r="NVI110" s="313"/>
      <c r="NVJ110" s="313"/>
      <c r="NVK110" s="313"/>
      <c r="NVL110" s="313"/>
      <c r="NVM110" s="313"/>
      <c r="NVN110" s="313"/>
      <c r="NVO110" s="313"/>
      <c r="NVP110" s="313"/>
      <c r="NVQ110" s="313"/>
      <c r="NVR110" s="313"/>
      <c r="NVS110" s="313"/>
      <c r="NVT110" s="313"/>
      <c r="NVU110" s="313"/>
      <c r="NVV110" s="313"/>
      <c r="NVW110" s="313"/>
      <c r="NVX110" s="313"/>
      <c r="NVY110" s="313"/>
      <c r="NVZ110" s="313"/>
      <c r="NWA110" s="313"/>
      <c r="NWB110" s="313"/>
      <c r="NWC110" s="313"/>
      <c r="NWD110" s="313"/>
      <c r="NWE110" s="313"/>
      <c r="NWF110" s="313"/>
      <c r="NWG110" s="313"/>
      <c r="NWH110" s="313"/>
      <c r="NWI110" s="313"/>
      <c r="NWJ110" s="313"/>
      <c r="NWK110" s="313"/>
      <c r="NWL110" s="313"/>
      <c r="NWM110" s="313"/>
      <c r="NWN110" s="313"/>
      <c r="NWO110" s="313"/>
      <c r="NWP110" s="313"/>
      <c r="NWQ110" s="313"/>
      <c r="NWR110" s="313"/>
      <c r="NWS110" s="313"/>
      <c r="NWT110" s="313"/>
      <c r="NWU110" s="313"/>
      <c r="NWV110" s="313"/>
      <c r="NWW110" s="313"/>
      <c r="NWX110" s="313"/>
      <c r="NWY110" s="313"/>
      <c r="NWZ110" s="313"/>
      <c r="NXA110" s="313"/>
      <c r="NXB110" s="313"/>
      <c r="NXC110" s="313"/>
      <c r="NXD110" s="313"/>
      <c r="NXE110" s="313"/>
      <c r="NXF110" s="313"/>
      <c r="NXG110" s="313"/>
      <c r="NXH110" s="313"/>
      <c r="NXI110" s="313"/>
      <c r="NXJ110" s="313"/>
      <c r="NXK110" s="313"/>
      <c r="NXL110" s="313"/>
      <c r="NXM110" s="313"/>
      <c r="NXN110" s="313"/>
      <c r="NXO110" s="313"/>
      <c r="NXP110" s="313"/>
      <c r="NXQ110" s="313"/>
      <c r="NXR110" s="313"/>
      <c r="NXS110" s="313"/>
      <c r="NXT110" s="313"/>
      <c r="NXU110" s="313"/>
      <c r="NXV110" s="313"/>
      <c r="NXW110" s="313"/>
      <c r="NXX110" s="313"/>
      <c r="NXY110" s="313"/>
      <c r="NXZ110" s="313"/>
      <c r="NYA110" s="313"/>
      <c r="NYB110" s="313"/>
      <c r="NYC110" s="313"/>
      <c r="NYD110" s="313"/>
      <c r="NYE110" s="313"/>
      <c r="NYF110" s="313"/>
      <c r="NYG110" s="313"/>
      <c r="NYH110" s="313"/>
      <c r="NYI110" s="313"/>
      <c r="NYJ110" s="313"/>
      <c r="NYK110" s="313"/>
      <c r="NYL110" s="313"/>
      <c r="NYM110" s="313"/>
      <c r="NYN110" s="313"/>
      <c r="NYO110" s="313"/>
      <c r="NYP110" s="313"/>
      <c r="NYQ110" s="313"/>
      <c r="NYR110" s="313"/>
      <c r="NYS110" s="313"/>
      <c r="NYT110" s="313"/>
      <c r="NYU110" s="313"/>
      <c r="NYV110" s="313"/>
      <c r="NYW110" s="313"/>
      <c r="NYX110" s="313"/>
      <c r="NYY110" s="313"/>
      <c r="NYZ110" s="313"/>
      <c r="NZA110" s="313"/>
      <c r="NZB110" s="313"/>
      <c r="NZC110" s="313"/>
      <c r="NZD110" s="313"/>
      <c r="NZE110" s="313"/>
      <c r="NZF110" s="313"/>
      <c r="NZG110" s="313"/>
      <c r="NZH110" s="313"/>
      <c r="NZI110" s="313"/>
      <c r="NZJ110" s="313"/>
      <c r="NZK110" s="313"/>
      <c r="NZL110" s="313"/>
      <c r="NZM110" s="313"/>
      <c r="NZN110" s="313"/>
      <c r="NZO110" s="313"/>
      <c r="NZP110" s="313"/>
      <c r="NZQ110" s="313"/>
      <c r="NZR110" s="313"/>
      <c r="NZS110" s="313"/>
      <c r="NZT110" s="313"/>
      <c r="NZU110" s="313"/>
      <c r="NZV110" s="313"/>
      <c r="NZW110" s="313"/>
      <c r="NZX110" s="313"/>
      <c r="NZY110" s="313"/>
      <c r="NZZ110" s="313"/>
      <c r="OAA110" s="313"/>
      <c r="OAB110" s="313"/>
      <c r="OAC110" s="313"/>
      <c r="OAD110" s="313"/>
      <c r="OAE110" s="313"/>
      <c r="OAF110" s="313"/>
      <c r="OAG110" s="313"/>
      <c r="OAH110" s="313"/>
      <c r="OAI110" s="313"/>
      <c r="OAJ110" s="313"/>
      <c r="OAK110" s="313"/>
      <c r="OAL110" s="313"/>
      <c r="OAM110" s="313"/>
      <c r="OAN110" s="313"/>
      <c r="OAO110" s="313"/>
      <c r="OAP110" s="313"/>
      <c r="OAQ110" s="313"/>
      <c r="OAR110" s="313"/>
      <c r="OAS110" s="313"/>
      <c r="OAT110" s="313"/>
      <c r="OAU110" s="313"/>
      <c r="OAV110" s="313"/>
      <c r="OAW110" s="313"/>
      <c r="OAX110" s="313"/>
      <c r="OAY110" s="313"/>
      <c r="OAZ110" s="313"/>
      <c r="OBA110" s="313"/>
      <c r="OBB110" s="313"/>
      <c r="OBC110" s="313"/>
      <c r="OBD110" s="313"/>
      <c r="OBE110" s="313"/>
      <c r="OBF110" s="313"/>
      <c r="OBG110" s="313"/>
      <c r="OBH110" s="313"/>
      <c r="OBI110" s="313"/>
      <c r="OBJ110" s="313"/>
      <c r="OBK110" s="313"/>
      <c r="OBL110" s="313"/>
      <c r="OBM110" s="313"/>
      <c r="OBN110" s="313"/>
      <c r="OBO110" s="313"/>
      <c r="OBP110" s="313"/>
      <c r="OBQ110" s="313"/>
      <c r="OBR110" s="313"/>
      <c r="OBS110" s="313"/>
      <c r="OBT110" s="313"/>
      <c r="OBU110" s="313"/>
      <c r="OBV110" s="313"/>
      <c r="OBW110" s="313"/>
      <c r="OBX110" s="313"/>
      <c r="OBY110" s="313"/>
      <c r="OBZ110" s="313"/>
      <c r="OCA110" s="313"/>
      <c r="OCB110" s="313"/>
      <c r="OCC110" s="313"/>
      <c r="OCD110" s="313"/>
      <c r="OCE110" s="313"/>
      <c r="OCF110" s="313"/>
      <c r="OCG110" s="313"/>
      <c r="OCH110" s="313"/>
      <c r="OCI110" s="313"/>
      <c r="OCJ110" s="313"/>
      <c r="OCK110" s="313"/>
      <c r="OCL110" s="313"/>
      <c r="OCM110" s="313"/>
      <c r="OCN110" s="313"/>
      <c r="OCO110" s="313"/>
      <c r="OCP110" s="313"/>
      <c r="OCQ110" s="313"/>
      <c r="OCR110" s="313"/>
      <c r="OCS110" s="313"/>
      <c r="OCT110" s="313"/>
      <c r="OCU110" s="313"/>
      <c r="OCV110" s="313"/>
      <c r="OCW110" s="313"/>
      <c r="OCX110" s="313"/>
      <c r="OCY110" s="313"/>
      <c r="OCZ110" s="313"/>
      <c r="ODA110" s="313"/>
      <c r="ODB110" s="313"/>
      <c r="ODC110" s="313"/>
      <c r="ODD110" s="313"/>
      <c r="ODE110" s="313"/>
      <c r="ODF110" s="313"/>
      <c r="ODG110" s="313"/>
      <c r="ODH110" s="313"/>
      <c r="ODI110" s="313"/>
      <c r="ODJ110" s="313"/>
      <c r="ODK110" s="313"/>
      <c r="ODL110" s="313"/>
      <c r="ODM110" s="313"/>
      <c r="ODN110" s="313"/>
      <c r="ODO110" s="313"/>
      <c r="ODP110" s="313"/>
      <c r="ODQ110" s="313"/>
      <c r="ODR110" s="313"/>
      <c r="ODS110" s="313"/>
      <c r="ODT110" s="313"/>
      <c r="ODU110" s="313"/>
      <c r="ODV110" s="313"/>
      <c r="ODW110" s="313"/>
      <c r="ODX110" s="313"/>
      <c r="ODY110" s="313"/>
      <c r="ODZ110" s="313"/>
      <c r="OEA110" s="313"/>
      <c r="OEB110" s="313"/>
      <c r="OEC110" s="313"/>
      <c r="OED110" s="313"/>
      <c r="OEE110" s="313"/>
      <c r="OEF110" s="313"/>
      <c r="OEG110" s="313"/>
      <c r="OEH110" s="313"/>
      <c r="OEI110" s="313"/>
      <c r="OEJ110" s="313"/>
      <c r="OEK110" s="313"/>
      <c r="OEL110" s="313"/>
      <c r="OEM110" s="313"/>
      <c r="OEN110" s="313"/>
      <c r="OEO110" s="313"/>
      <c r="OEP110" s="313"/>
      <c r="OEQ110" s="313"/>
      <c r="OER110" s="313"/>
      <c r="OES110" s="313"/>
      <c r="OET110" s="313"/>
      <c r="OEU110" s="313"/>
      <c r="OEV110" s="313"/>
      <c r="OEW110" s="313"/>
      <c r="OEX110" s="313"/>
      <c r="OEY110" s="313"/>
      <c r="OEZ110" s="313"/>
      <c r="OFA110" s="313"/>
      <c r="OFB110" s="313"/>
      <c r="OFC110" s="313"/>
      <c r="OFD110" s="313"/>
      <c r="OFE110" s="313"/>
      <c r="OFF110" s="313"/>
      <c r="OFG110" s="313"/>
      <c r="OFH110" s="313"/>
      <c r="OFI110" s="313"/>
      <c r="OFJ110" s="313"/>
      <c r="OFK110" s="313"/>
      <c r="OFL110" s="313"/>
      <c r="OFM110" s="313"/>
      <c r="OFN110" s="313"/>
      <c r="OFO110" s="313"/>
      <c r="OFP110" s="313"/>
      <c r="OFQ110" s="313"/>
      <c r="OFR110" s="313"/>
      <c r="OFS110" s="313"/>
      <c r="OFT110" s="313"/>
      <c r="OFU110" s="313"/>
      <c r="OFV110" s="313"/>
      <c r="OFW110" s="313"/>
      <c r="OFX110" s="313"/>
      <c r="OFY110" s="313"/>
      <c r="OFZ110" s="313"/>
      <c r="OGA110" s="313"/>
      <c r="OGB110" s="313"/>
      <c r="OGC110" s="313"/>
      <c r="OGD110" s="313"/>
      <c r="OGE110" s="313"/>
      <c r="OGF110" s="313"/>
      <c r="OGG110" s="313"/>
      <c r="OGH110" s="313"/>
      <c r="OGI110" s="313"/>
      <c r="OGJ110" s="313"/>
      <c r="OGK110" s="313"/>
      <c r="OGL110" s="313"/>
      <c r="OGM110" s="313"/>
      <c r="OGN110" s="313"/>
      <c r="OGO110" s="313"/>
      <c r="OGP110" s="313"/>
      <c r="OGQ110" s="313"/>
      <c r="OGR110" s="313"/>
      <c r="OGS110" s="313"/>
      <c r="OGT110" s="313"/>
      <c r="OGU110" s="313"/>
      <c r="OGV110" s="313"/>
      <c r="OGW110" s="313"/>
      <c r="OGX110" s="313"/>
      <c r="OGY110" s="313"/>
      <c r="OGZ110" s="313"/>
      <c r="OHA110" s="313"/>
      <c r="OHB110" s="313"/>
      <c r="OHC110" s="313"/>
      <c r="OHD110" s="313"/>
      <c r="OHE110" s="313"/>
      <c r="OHF110" s="313"/>
      <c r="OHG110" s="313"/>
      <c r="OHH110" s="313"/>
      <c r="OHI110" s="313"/>
      <c r="OHJ110" s="313"/>
      <c r="OHK110" s="313"/>
      <c r="OHL110" s="313"/>
      <c r="OHM110" s="313"/>
      <c r="OHN110" s="313"/>
      <c r="OHO110" s="313"/>
      <c r="OHP110" s="313"/>
      <c r="OHQ110" s="313"/>
      <c r="OHR110" s="313"/>
      <c r="OHS110" s="313"/>
      <c r="OHT110" s="313"/>
      <c r="OHU110" s="313"/>
      <c r="OHV110" s="313"/>
      <c r="OHW110" s="313"/>
      <c r="OHX110" s="313"/>
      <c r="OHY110" s="313"/>
      <c r="OHZ110" s="313"/>
      <c r="OIA110" s="313"/>
      <c r="OIB110" s="313"/>
      <c r="OIC110" s="313"/>
      <c r="OID110" s="313"/>
      <c r="OIE110" s="313"/>
      <c r="OIF110" s="313"/>
      <c r="OIG110" s="313"/>
      <c r="OIH110" s="313"/>
      <c r="OII110" s="313"/>
      <c r="OIJ110" s="313"/>
      <c r="OIK110" s="313"/>
      <c r="OIL110" s="313"/>
      <c r="OIM110" s="313"/>
      <c r="OIN110" s="313"/>
      <c r="OIO110" s="313"/>
      <c r="OIP110" s="313"/>
      <c r="OIQ110" s="313"/>
      <c r="OIR110" s="313"/>
      <c r="OIS110" s="313"/>
      <c r="OIT110" s="313"/>
      <c r="OIU110" s="313"/>
      <c r="OIV110" s="313"/>
      <c r="OIW110" s="313"/>
      <c r="OIX110" s="313"/>
      <c r="OIY110" s="313"/>
      <c r="OIZ110" s="313"/>
      <c r="OJA110" s="313"/>
      <c r="OJB110" s="313"/>
      <c r="OJC110" s="313"/>
      <c r="OJD110" s="313"/>
      <c r="OJE110" s="313"/>
      <c r="OJF110" s="313"/>
      <c r="OJG110" s="313"/>
      <c r="OJH110" s="313"/>
      <c r="OJI110" s="313"/>
      <c r="OJJ110" s="313"/>
      <c r="OJK110" s="313"/>
      <c r="OJL110" s="313"/>
      <c r="OJM110" s="313"/>
      <c r="OJN110" s="313"/>
      <c r="OJO110" s="313"/>
      <c r="OJP110" s="313"/>
      <c r="OJQ110" s="313"/>
      <c r="OJR110" s="313"/>
      <c r="OJS110" s="313"/>
      <c r="OJT110" s="313"/>
      <c r="OJU110" s="313"/>
      <c r="OJV110" s="313"/>
      <c r="OJW110" s="313"/>
      <c r="OJX110" s="313"/>
      <c r="OJY110" s="313"/>
      <c r="OJZ110" s="313"/>
      <c r="OKA110" s="313"/>
      <c r="OKB110" s="313"/>
      <c r="OKC110" s="313"/>
      <c r="OKD110" s="313"/>
      <c r="OKE110" s="313"/>
      <c r="OKF110" s="313"/>
      <c r="OKG110" s="313"/>
      <c r="OKH110" s="313"/>
      <c r="OKI110" s="313"/>
      <c r="OKJ110" s="313"/>
      <c r="OKK110" s="313"/>
      <c r="OKL110" s="313"/>
      <c r="OKM110" s="313"/>
      <c r="OKN110" s="313"/>
      <c r="OKO110" s="313"/>
      <c r="OKP110" s="313"/>
      <c r="OKQ110" s="313"/>
      <c r="OKR110" s="313"/>
      <c r="OKS110" s="313"/>
      <c r="OKT110" s="313"/>
      <c r="OKU110" s="313"/>
      <c r="OKV110" s="313"/>
      <c r="OKW110" s="313"/>
      <c r="OKX110" s="313"/>
      <c r="OKY110" s="313"/>
      <c r="OKZ110" s="313"/>
      <c r="OLA110" s="313"/>
      <c r="OLB110" s="313"/>
      <c r="OLC110" s="313"/>
      <c r="OLD110" s="313"/>
      <c r="OLE110" s="313"/>
      <c r="OLF110" s="313"/>
      <c r="OLG110" s="313"/>
      <c r="OLH110" s="313"/>
      <c r="OLI110" s="313"/>
      <c r="OLJ110" s="313"/>
      <c r="OLK110" s="313"/>
      <c r="OLL110" s="313"/>
      <c r="OLM110" s="313"/>
      <c r="OLN110" s="313"/>
      <c r="OLO110" s="313"/>
      <c r="OLP110" s="313"/>
      <c r="OLQ110" s="313"/>
      <c r="OLR110" s="313"/>
      <c r="OLS110" s="313"/>
      <c r="OLT110" s="313"/>
      <c r="OLU110" s="313"/>
      <c r="OLV110" s="313"/>
      <c r="OLW110" s="313"/>
      <c r="OLX110" s="313"/>
      <c r="OLY110" s="313"/>
      <c r="OLZ110" s="313"/>
      <c r="OMA110" s="313"/>
      <c r="OMB110" s="313"/>
      <c r="OMC110" s="313"/>
      <c r="OMD110" s="313"/>
      <c r="OME110" s="313"/>
      <c r="OMF110" s="313"/>
      <c r="OMG110" s="313"/>
      <c r="OMH110" s="313"/>
      <c r="OMI110" s="313"/>
      <c r="OMJ110" s="313"/>
      <c r="OMK110" s="313"/>
      <c r="OML110" s="313"/>
      <c r="OMM110" s="313"/>
      <c r="OMN110" s="313"/>
      <c r="OMO110" s="313"/>
      <c r="OMP110" s="313"/>
      <c r="OMQ110" s="313"/>
      <c r="OMR110" s="313"/>
      <c r="OMS110" s="313"/>
      <c r="OMT110" s="313"/>
      <c r="OMU110" s="313"/>
      <c r="OMV110" s="313"/>
      <c r="OMW110" s="313"/>
      <c r="OMX110" s="313"/>
      <c r="OMY110" s="313"/>
      <c r="OMZ110" s="313"/>
      <c r="ONA110" s="313"/>
      <c r="ONB110" s="313"/>
      <c r="ONC110" s="313"/>
      <c r="OND110" s="313"/>
      <c r="ONE110" s="313"/>
      <c r="ONF110" s="313"/>
      <c r="ONG110" s="313"/>
      <c r="ONH110" s="313"/>
      <c r="ONI110" s="313"/>
      <c r="ONJ110" s="313"/>
      <c r="ONK110" s="313"/>
      <c r="ONL110" s="313"/>
      <c r="ONM110" s="313"/>
      <c r="ONN110" s="313"/>
      <c r="ONO110" s="313"/>
      <c r="ONP110" s="313"/>
      <c r="ONQ110" s="313"/>
      <c r="ONR110" s="313"/>
      <c r="ONS110" s="313"/>
      <c r="ONT110" s="313"/>
      <c r="ONU110" s="313"/>
      <c r="ONV110" s="313"/>
      <c r="ONW110" s="313"/>
      <c r="ONX110" s="313"/>
      <c r="ONY110" s="313"/>
      <c r="ONZ110" s="313"/>
      <c r="OOA110" s="313"/>
      <c r="OOB110" s="313"/>
      <c r="OOC110" s="313"/>
      <c r="OOD110" s="313"/>
      <c r="OOE110" s="313"/>
      <c r="OOF110" s="313"/>
      <c r="OOG110" s="313"/>
      <c r="OOH110" s="313"/>
      <c r="OOI110" s="313"/>
      <c r="OOJ110" s="313"/>
      <c r="OOK110" s="313"/>
      <c r="OOL110" s="313"/>
      <c r="OOM110" s="313"/>
      <c r="OON110" s="313"/>
      <c r="OOO110" s="313"/>
      <c r="OOP110" s="313"/>
      <c r="OOQ110" s="313"/>
      <c r="OOR110" s="313"/>
      <c r="OOS110" s="313"/>
      <c r="OOT110" s="313"/>
      <c r="OOU110" s="313"/>
      <c r="OOV110" s="313"/>
      <c r="OOW110" s="313"/>
      <c r="OOX110" s="313"/>
      <c r="OOY110" s="313"/>
      <c r="OOZ110" s="313"/>
      <c r="OPA110" s="313"/>
      <c r="OPB110" s="313"/>
      <c r="OPC110" s="313"/>
      <c r="OPD110" s="313"/>
      <c r="OPE110" s="313"/>
      <c r="OPF110" s="313"/>
      <c r="OPG110" s="313"/>
      <c r="OPH110" s="313"/>
      <c r="OPI110" s="313"/>
      <c r="OPJ110" s="313"/>
      <c r="OPK110" s="313"/>
      <c r="OPL110" s="313"/>
      <c r="OPM110" s="313"/>
      <c r="OPN110" s="313"/>
      <c r="OPO110" s="313"/>
      <c r="OPP110" s="313"/>
      <c r="OPQ110" s="313"/>
      <c r="OPR110" s="313"/>
      <c r="OPS110" s="313"/>
      <c r="OPT110" s="313"/>
      <c r="OPU110" s="313"/>
      <c r="OPV110" s="313"/>
      <c r="OPW110" s="313"/>
      <c r="OPX110" s="313"/>
      <c r="OPY110" s="313"/>
      <c r="OPZ110" s="313"/>
      <c r="OQA110" s="313"/>
      <c r="OQB110" s="313"/>
      <c r="OQC110" s="313"/>
      <c r="OQD110" s="313"/>
      <c r="OQE110" s="313"/>
      <c r="OQF110" s="313"/>
      <c r="OQG110" s="313"/>
      <c r="OQH110" s="313"/>
      <c r="OQI110" s="313"/>
      <c r="OQJ110" s="313"/>
      <c r="OQK110" s="313"/>
      <c r="OQL110" s="313"/>
      <c r="OQM110" s="313"/>
      <c r="OQN110" s="313"/>
      <c r="OQO110" s="313"/>
      <c r="OQP110" s="313"/>
      <c r="OQQ110" s="313"/>
      <c r="OQR110" s="313"/>
      <c r="OQS110" s="313"/>
      <c r="OQT110" s="313"/>
      <c r="OQU110" s="313"/>
      <c r="OQV110" s="313"/>
      <c r="OQW110" s="313"/>
      <c r="OQX110" s="313"/>
      <c r="OQY110" s="313"/>
      <c r="OQZ110" s="313"/>
      <c r="ORA110" s="313"/>
      <c r="ORB110" s="313"/>
      <c r="ORC110" s="313"/>
      <c r="ORD110" s="313"/>
      <c r="ORE110" s="313"/>
      <c r="ORF110" s="313"/>
      <c r="ORG110" s="313"/>
      <c r="ORH110" s="313"/>
      <c r="ORI110" s="313"/>
      <c r="ORJ110" s="313"/>
      <c r="ORK110" s="313"/>
      <c r="ORL110" s="313"/>
      <c r="ORM110" s="313"/>
      <c r="ORN110" s="313"/>
      <c r="ORO110" s="313"/>
      <c r="ORP110" s="313"/>
      <c r="ORQ110" s="313"/>
      <c r="ORR110" s="313"/>
      <c r="ORS110" s="313"/>
      <c r="ORT110" s="313"/>
      <c r="ORU110" s="313"/>
      <c r="ORV110" s="313"/>
      <c r="ORW110" s="313"/>
      <c r="ORX110" s="313"/>
      <c r="ORY110" s="313"/>
      <c r="ORZ110" s="313"/>
      <c r="OSA110" s="313"/>
      <c r="OSB110" s="313"/>
      <c r="OSC110" s="313"/>
      <c r="OSD110" s="313"/>
      <c r="OSE110" s="313"/>
      <c r="OSF110" s="313"/>
      <c r="OSG110" s="313"/>
      <c r="OSH110" s="313"/>
      <c r="OSI110" s="313"/>
      <c r="OSJ110" s="313"/>
      <c r="OSK110" s="313"/>
      <c r="OSL110" s="313"/>
      <c r="OSM110" s="313"/>
      <c r="OSN110" s="313"/>
      <c r="OSO110" s="313"/>
      <c r="OSP110" s="313"/>
      <c r="OSQ110" s="313"/>
      <c r="OSR110" s="313"/>
      <c r="OSS110" s="313"/>
      <c r="OST110" s="313"/>
      <c r="OSU110" s="313"/>
      <c r="OSV110" s="313"/>
      <c r="OSW110" s="313"/>
      <c r="OSX110" s="313"/>
      <c r="OSY110" s="313"/>
      <c r="OSZ110" s="313"/>
      <c r="OTA110" s="313"/>
      <c r="OTB110" s="313"/>
      <c r="OTC110" s="313"/>
      <c r="OTD110" s="313"/>
      <c r="OTE110" s="313"/>
      <c r="OTF110" s="313"/>
      <c r="OTG110" s="313"/>
      <c r="OTH110" s="313"/>
      <c r="OTI110" s="313"/>
      <c r="OTJ110" s="313"/>
      <c r="OTK110" s="313"/>
      <c r="OTL110" s="313"/>
      <c r="OTM110" s="313"/>
      <c r="OTN110" s="313"/>
      <c r="OTO110" s="313"/>
      <c r="OTP110" s="313"/>
      <c r="OTQ110" s="313"/>
      <c r="OTR110" s="313"/>
      <c r="OTS110" s="313"/>
      <c r="OTT110" s="313"/>
      <c r="OTU110" s="313"/>
      <c r="OTV110" s="313"/>
      <c r="OTW110" s="313"/>
      <c r="OTX110" s="313"/>
      <c r="OTY110" s="313"/>
      <c r="OTZ110" s="313"/>
      <c r="OUA110" s="313"/>
      <c r="OUB110" s="313"/>
      <c r="OUC110" s="313"/>
      <c r="OUD110" s="313"/>
      <c r="OUE110" s="313"/>
      <c r="OUF110" s="313"/>
      <c r="OUG110" s="313"/>
      <c r="OUH110" s="313"/>
      <c r="OUI110" s="313"/>
      <c r="OUJ110" s="313"/>
      <c r="OUK110" s="313"/>
      <c r="OUL110" s="313"/>
      <c r="OUM110" s="313"/>
      <c r="OUN110" s="313"/>
      <c r="OUO110" s="313"/>
      <c r="OUP110" s="313"/>
      <c r="OUQ110" s="313"/>
      <c r="OUR110" s="313"/>
      <c r="OUS110" s="313"/>
      <c r="OUT110" s="313"/>
      <c r="OUU110" s="313"/>
      <c r="OUV110" s="313"/>
      <c r="OUW110" s="313"/>
      <c r="OUX110" s="313"/>
      <c r="OUY110" s="313"/>
      <c r="OUZ110" s="313"/>
      <c r="OVA110" s="313"/>
      <c r="OVB110" s="313"/>
      <c r="OVC110" s="313"/>
      <c r="OVD110" s="313"/>
      <c r="OVE110" s="313"/>
      <c r="OVF110" s="313"/>
      <c r="OVG110" s="313"/>
      <c r="OVH110" s="313"/>
      <c r="OVI110" s="313"/>
      <c r="OVJ110" s="313"/>
      <c r="OVK110" s="313"/>
      <c r="OVL110" s="313"/>
      <c r="OVM110" s="313"/>
      <c r="OVN110" s="313"/>
      <c r="OVO110" s="313"/>
      <c r="OVP110" s="313"/>
      <c r="OVQ110" s="313"/>
      <c r="OVR110" s="313"/>
      <c r="OVS110" s="313"/>
      <c r="OVT110" s="313"/>
      <c r="OVU110" s="313"/>
      <c r="OVV110" s="313"/>
      <c r="OVW110" s="313"/>
      <c r="OVX110" s="313"/>
      <c r="OVY110" s="313"/>
      <c r="OVZ110" s="313"/>
      <c r="OWA110" s="313"/>
      <c r="OWB110" s="313"/>
      <c r="OWC110" s="313"/>
      <c r="OWD110" s="313"/>
      <c r="OWE110" s="313"/>
      <c r="OWF110" s="313"/>
      <c r="OWG110" s="313"/>
      <c r="OWH110" s="313"/>
      <c r="OWI110" s="313"/>
      <c r="OWJ110" s="313"/>
      <c r="OWK110" s="313"/>
      <c r="OWL110" s="313"/>
      <c r="OWM110" s="313"/>
      <c r="OWN110" s="313"/>
      <c r="OWO110" s="313"/>
      <c r="OWP110" s="313"/>
      <c r="OWQ110" s="313"/>
      <c r="OWR110" s="313"/>
      <c r="OWS110" s="313"/>
      <c r="OWT110" s="313"/>
      <c r="OWU110" s="313"/>
      <c r="OWV110" s="313"/>
      <c r="OWW110" s="313"/>
      <c r="OWX110" s="313"/>
      <c r="OWY110" s="313"/>
      <c r="OWZ110" s="313"/>
      <c r="OXA110" s="313"/>
      <c r="OXB110" s="313"/>
      <c r="OXC110" s="313"/>
      <c r="OXD110" s="313"/>
      <c r="OXE110" s="313"/>
      <c r="OXF110" s="313"/>
      <c r="OXG110" s="313"/>
      <c r="OXH110" s="313"/>
      <c r="OXI110" s="313"/>
      <c r="OXJ110" s="313"/>
      <c r="OXK110" s="313"/>
      <c r="OXL110" s="313"/>
      <c r="OXM110" s="313"/>
      <c r="OXN110" s="313"/>
      <c r="OXO110" s="313"/>
      <c r="OXP110" s="313"/>
      <c r="OXQ110" s="313"/>
      <c r="OXR110" s="313"/>
      <c r="OXS110" s="313"/>
      <c r="OXT110" s="313"/>
      <c r="OXU110" s="313"/>
      <c r="OXV110" s="313"/>
      <c r="OXW110" s="313"/>
      <c r="OXX110" s="313"/>
      <c r="OXY110" s="313"/>
      <c r="OXZ110" s="313"/>
      <c r="OYA110" s="313"/>
      <c r="OYB110" s="313"/>
      <c r="OYC110" s="313"/>
      <c r="OYD110" s="313"/>
      <c r="OYE110" s="313"/>
      <c r="OYF110" s="313"/>
      <c r="OYG110" s="313"/>
      <c r="OYH110" s="313"/>
      <c r="OYI110" s="313"/>
      <c r="OYJ110" s="313"/>
      <c r="OYK110" s="313"/>
      <c r="OYL110" s="313"/>
      <c r="OYM110" s="313"/>
      <c r="OYN110" s="313"/>
      <c r="OYO110" s="313"/>
      <c r="OYP110" s="313"/>
      <c r="OYQ110" s="313"/>
      <c r="OYR110" s="313"/>
      <c r="OYS110" s="313"/>
      <c r="OYT110" s="313"/>
      <c r="OYU110" s="313"/>
      <c r="OYV110" s="313"/>
      <c r="OYW110" s="313"/>
      <c r="OYX110" s="313"/>
      <c r="OYY110" s="313"/>
      <c r="OYZ110" s="313"/>
      <c r="OZA110" s="313"/>
      <c r="OZB110" s="313"/>
      <c r="OZC110" s="313"/>
      <c r="OZD110" s="313"/>
      <c r="OZE110" s="313"/>
      <c r="OZF110" s="313"/>
      <c r="OZG110" s="313"/>
      <c r="OZH110" s="313"/>
      <c r="OZI110" s="313"/>
      <c r="OZJ110" s="313"/>
      <c r="OZK110" s="313"/>
      <c r="OZL110" s="313"/>
      <c r="OZM110" s="313"/>
      <c r="OZN110" s="313"/>
      <c r="OZO110" s="313"/>
      <c r="OZP110" s="313"/>
      <c r="OZQ110" s="313"/>
      <c r="OZR110" s="313"/>
      <c r="OZS110" s="313"/>
      <c r="OZT110" s="313"/>
      <c r="OZU110" s="313"/>
      <c r="OZV110" s="313"/>
      <c r="OZW110" s="313"/>
      <c r="OZX110" s="313"/>
      <c r="OZY110" s="313"/>
      <c r="OZZ110" s="313"/>
      <c r="PAA110" s="313"/>
      <c r="PAB110" s="313"/>
      <c r="PAC110" s="313"/>
      <c r="PAD110" s="313"/>
      <c r="PAE110" s="313"/>
      <c r="PAF110" s="313"/>
      <c r="PAG110" s="313"/>
      <c r="PAH110" s="313"/>
      <c r="PAI110" s="313"/>
      <c r="PAJ110" s="313"/>
      <c r="PAK110" s="313"/>
      <c r="PAL110" s="313"/>
      <c r="PAM110" s="313"/>
      <c r="PAN110" s="313"/>
      <c r="PAO110" s="313"/>
      <c r="PAP110" s="313"/>
      <c r="PAQ110" s="313"/>
      <c r="PAR110" s="313"/>
      <c r="PAS110" s="313"/>
      <c r="PAT110" s="313"/>
      <c r="PAU110" s="313"/>
      <c r="PAV110" s="313"/>
      <c r="PAW110" s="313"/>
      <c r="PAX110" s="313"/>
      <c r="PAY110" s="313"/>
      <c r="PAZ110" s="313"/>
      <c r="PBA110" s="313"/>
      <c r="PBB110" s="313"/>
      <c r="PBC110" s="313"/>
      <c r="PBD110" s="313"/>
      <c r="PBE110" s="313"/>
      <c r="PBF110" s="313"/>
      <c r="PBG110" s="313"/>
      <c r="PBH110" s="313"/>
      <c r="PBI110" s="313"/>
      <c r="PBJ110" s="313"/>
      <c r="PBK110" s="313"/>
      <c r="PBL110" s="313"/>
      <c r="PBM110" s="313"/>
      <c r="PBN110" s="313"/>
      <c r="PBO110" s="313"/>
      <c r="PBP110" s="313"/>
      <c r="PBQ110" s="313"/>
      <c r="PBR110" s="313"/>
      <c r="PBS110" s="313"/>
      <c r="PBT110" s="313"/>
      <c r="PBU110" s="313"/>
      <c r="PBV110" s="313"/>
      <c r="PBW110" s="313"/>
      <c r="PBX110" s="313"/>
      <c r="PBY110" s="313"/>
      <c r="PBZ110" s="313"/>
      <c r="PCA110" s="313"/>
      <c r="PCB110" s="313"/>
      <c r="PCC110" s="313"/>
      <c r="PCD110" s="313"/>
      <c r="PCE110" s="313"/>
      <c r="PCF110" s="313"/>
      <c r="PCG110" s="313"/>
      <c r="PCH110" s="313"/>
      <c r="PCI110" s="313"/>
      <c r="PCJ110" s="313"/>
      <c r="PCK110" s="313"/>
      <c r="PCL110" s="313"/>
      <c r="PCM110" s="313"/>
      <c r="PCN110" s="313"/>
      <c r="PCO110" s="313"/>
      <c r="PCP110" s="313"/>
      <c r="PCQ110" s="313"/>
      <c r="PCR110" s="313"/>
      <c r="PCS110" s="313"/>
      <c r="PCT110" s="313"/>
      <c r="PCU110" s="313"/>
      <c r="PCV110" s="313"/>
      <c r="PCW110" s="313"/>
      <c r="PCX110" s="313"/>
      <c r="PCY110" s="313"/>
      <c r="PCZ110" s="313"/>
      <c r="PDA110" s="313"/>
      <c r="PDB110" s="313"/>
      <c r="PDC110" s="313"/>
      <c r="PDD110" s="313"/>
      <c r="PDE110" s="313"/>
      <c r="PDF110" s="313"/>
      <c r="PDG110" s="313"/>
      <c r="PDH110" s="313"/>
      <c r="PDI110" s="313"/>
      <c r="PDJ110" s="313"/>
      <c r="PDK110" s="313"/>
      <c r="PDL110" s="313"/>
      <c r="PDM110" s="313"/>
      <c r="PDN110" s="313"/>
      <c r="PDO110" s="313"/>
      <c r="PDP110" s="313"/>
      <c r="PDQ110" s="313"/>
      <c r="PDR110" s="313"/>
      <c r="PDS110" s="313"/>
      <c r="PDT110" s="313"/>
      <c r="PDU110" s="313"/>
      <c r="PDV110" s="313"/>
      <c r="PDW110" s="313"/>
      <c r="PDX110" s="313"/>
      <c r="PDY110" s="313"/>
      <c r="PDZ110" s="313"/>
      <c r="PEA110" s="313"/>
      <c r="PEB110" s="313"/>
      <c r="PEC110" s="313"/>
      <c r="PED110" s="313"/>
      <c r="PEE110" s="313"/>
      <c r="PEF110" s="313"/>
      <c r="PEG110" s="313"/>
      <c r="PEH110" s="313"/>
      <c r="PEI110" s="313"/>
      <c r="PEJ110" s="313"/>
      <c r="PEK110" s="313"/>
      <c r="PEL110" s="313"/>
      <c r="PEM110" s="313"/>
      <c r="PEN110" s="313"/>
      <c r="PEO110" s="313"/>
      <c r="PEP110" s="313"/>
      <c r="PEQ110" s="313"/>
      <c r="PER110" s="313"/>
      <c r="PES110" s="313"/>
      <c r="PET110" s="313"/>
      <c r="PEU110" s="313"/>
      <c r="PEV110" s="313"/>
      <c r="PEW110" s="313"/>
      <c r="PEX110" s="313"/>
      <c r="PEY110" s="313"/>
      <c r="PEZ110" s="313"/>
      <c r="PFA110" s="313"/>
      <c r="PFB110" s="313"/>
      <c r="PFC110" s="313"/>
      <c r="PFD110" s="313"/>
      <c r="PFE110" s="313"/>
      <c r="PFF110" s="313"/>
      <c r="PFG110" s="313"/>
      <c r="PFH110" s="313"/>
      <c r="PFI110" s="313"/>
      <c r="PFJ110" s="313"/>
      <c r="PFK110" s="313"/>
      <c r="PFL110" s="313"/>
      <c r="PFM110" s="313"/>
      <c r="PFN110" s="313"/>
      <c r="PFO110" s="313"/>
      <c r="PFP110" s="313"/>
      <c r="PFQ110" s="313"/>
      <c r="PFR110" s="313"/>
      <c r="PFS110" s="313"/>
      <c r="PFT110" s="313"/>
      <c r="PFU110" s="313"/>
      <c r="PFV110" s="313"/>
      <c r="PFW110" s="313"/>
      <c r="PFX110" s="313"/>
      <c r="PFY110" s="313"/>
      <c r="PFZ110" s="313"/>
      <c r="PGA110" s="313"/>
      <c r="PGB110" s="313"/>
      <c r="PGC110" s="313"/>
      <c r="PGD110" s="313"/>
      <c r="PGE110" s="313"/>
      <c r="PGF110" s="313"/>
      <c r="PGG110" s="313"/>
      <c r="PGH110" s="313"/>
      <c r="PGI110" s="313"/>
      <c r="PGJ110" s="313"/>
      <c r="PGK110" s="313"/>
      <c r="PGL110" s="313"/>
      <c r="PGM110" s="313"/>
      <c r="PGN110" s="313"/>
      <c r="PGO110" s="313"/>
      <c r="PGP110" s="313"/>
      <c r="PGQ110" s="313"/>
      <c r="PGR110" s="313"/>
      <c r="PGS110" s="313"/>
      <c r="PGT110" s="313"/>
      <c r="PGU110" s="313"/>
      <c r="PGV110" s="313"/>
      <c r="PGW110" s="313"/>
      <c r="PGX110" s="313"/>
      <c r="PGY110" s="313"/>
      <c r="PGZ110" s="313"/>
      <c r="PHA110" s="313"/>
      <c r="PHB110" s="313"/>
      <c r="PHC110" s="313"/>
      <c r="PHD110" s="313"/>
      <c r="PHE110" s="313"/>
      <c r="PHF110" s="313"/>
      <c r="PHG110" s="313"/>
      <c r="PHH110" s="313"/>
      <c r="PHI110" s="313"/>
      <c r="PHJ110" s="313"/>
      <c r="PHK110" s="313"/>
      <c r="PHL110" s="313"/>
      <c r="PHM110" s="313"/>
      <c r="PHN110" s="313"/>
      <c r="PHO110" s="313"/>
      <c r="PHP110" s="313"/>
      <c r="PHQ110" s="313"/>
      <c r="PHR110" s="313"/>
      <c r="PHS110" s="313"/>
      <c r="PHT110" s="313"/>
      <c r="PHU110" s="313"/>
      <c r="PHV110" s="313"/>
      <c r="PHW110" s="313"/>
      <c r="PHX110" s="313"/>
      <c r="PHY110" s="313"/>
      <c r="PHZ110" s="313"/>
      <c r="PIA110" s="313"/>
      <c r="PIB110" s="313"/>
      <c r="PIC110" s="313"/>
      <c r="PID110" s="313"/>
      <c r="PIE110" s="313"/>
      <c r="PIF110" s="313"/>
      <c r="PIG110" s="313"/>
      <c r="PIH110" s="313"/>
      <c r="PII110" s="313"/>
      <c r="PIJ110" s="313"/>
      <c r="PIK110" s="313"/>
      <c r="PIL110" s="313"/>
      <c r="PIM110" s="313"/>
      <c r="PIN110" s="313"/>
      <c r="PIO110" s="313"/>
      <c r="PIP110" s="313"/>
      <c r="PIQ110" s="313"/>
      <c r="PIR110" s="313"/>
      <c r="PIS110" s="313"/>
      <c r="PIT110" s="313"/>
      <c r="PIU110" s="313"/>
      <c r="PIV110" s="313"/>
      <c r="PIW110" s="313"/>
      <c r="PIX110" s="313"/>
      <c r="PIY110" s="313"/>
      <c r="PIZ110" s="313"/>
      <c r="PJA110" s="313"/>
      <c r="PJB110" s="313"/>
      <c r="PJC110" s="313"/>
      <c r="PJD110" s="313"/>
      <c r="PJE110" s="313"/>
      <c r="PJF110" s="313"/>
      <c r="PJG110" s="313"/>
      <c r="PJH110" s="313"/>
      <c r="PJI110" s="313"/>
      <c r="PJJ110" s="313"/>
      <c r="PJK110" s="313"/>
      <c r="PJL110" s="313"/>
      <c r="PJM110" s="313"/>
      <c r="PJN110" s="313"/>
      <c r="PJO110" s="313"/>
      <c r="PJP110" s="313"/>
      <c r="PJQ110" s="313"/>
      <c r="PJR110" s="313"/>
      <c r="PJS110" s="313"/>
      <c r="PJT110" s="313"/>
      <c r="PJU110" s="313"/>
      <c r="PJV110" s="313"/>
      <c r="PJW110" s="313"/>
      <c r="PJX110" s="313"/>
      <c r="PJY110" s="313"/>
      <c r="PJZ110" s="313"/>
      <c r="PKA110" s="313"/>
      <c r="PKB110" s="313"/>
      <c r="PKC110" s="313"/>
      <c r="PKD110" s="313"/>
      <c r="PKE110" s="313"/>
      <c r="PKF110" s="313"/>
      <c r="PKG110" s="313"/>
      <c r="PKH110" s="313"/>
      <c r="PKI110" s="313"/>
      <c r="PKJ110" s="313"/>
      <c r="PKK110" s="313"/>
      <c r="PKL110" s="313"/>
      <c r="PKM110" s="313"/>
      <c r="PKN110" s="313"/>
      <c r="PKO110" s="313"/>
      <c r="PKP110" s="313"/>
      <c r="PKQ110" s="313"/>
      <c r="PKR110" s="313"/>
      <c r="PKS110" s="313"/>
      <c r="PKT110" s="313"/>
      <c r="PKU110" s="313"/>
      <c r="PKV110" s="313"/>
      <c r="PKW110" s="313"/>
      <c r="PKX110" s="313"/>
      <c r="PKY110" s="313"/>
      <c r="PKZ110" s="313"/>
      <c r="PLA110" s="313"/>
      <c r="PLB110" s="313"/>
      <c r="PLC110" s="313"/>
      <c r="PLD110" s="313"/>
      <c r="PLE110" s="313"/>
      <c r="PLF110" s="313"/>
      <c r="PLG110" s="313"/>
      <c r="PLH110" s="313"/>
      <c r="PLI110" s="313"/>
      <c r="PLJ110" s="313"/>
      <c r="PLK110" s="313"/>
      <c r="PLL110" s="313"/>
      <c r="PLM110" s="313"/>
      <c r="PLN110" s="313"/>
      <c r="PLO110" s="313"/>
      <c r="PLP110" s="313"/>
      <c r="PLQ110" s="313"/>
      <c r="PLR110" s="313"/>
      <c r="PLS110" s="313"/>
      <c r="PLT110" s="313"/>
      <c r="PLU110" s="313"/>
      <c r="PLV110" s="313"/>
      <c r="PLW110" s="313"/>
      <c r="PLX110" s="313"/>
      <c r="PLY110" s="313"/>
      <c r="PLZ110" s="313"/>
      <c r="PMA110" s="313"/>
      <c r="PMB110" s="313"/>
      <c r="PMC110" s="313"/>
      <c r="PMD110" s="313"/>
      <c r="PME110" s="313"/>
      <c r="PMF110" s="313"/>
      <c r="PMG110" s="313"/>
      <c r="PMH110" s="313"/>
      <c r="PMI110" s="313"/>
      <c r="PMJ110" s="313"/>
      <c r="PMK110" s="313"/>
      <c r="PML110" s="313"/>
      <c r="PMM110" s="313"/>
      <c r="PMN110" s="313"/>
      <c r="PMO110" s="313"/>
      <c r="PMP110" s="313"/>
      <c r="PMQ110" s="313"/>
      <c r="PMR110" s="313"/>
      <c r="PMS110" s="313"/>
      <c r="PMT110" s="313"/>
      <c r="PMU110" s="313"/>
      <c r="PMV110" s="313"/>
      <c r="PMW110" s="313"/>
      <c r="PMX110" s="313"/>
      <c r="PMY110" s="313"/>
      <c r="PMZ110" s="313"/>
      <c r="PNA110" s="313"/>
      <c r="PNB110" s="313"/>
      <c r="PNC110" s="313"/>
      <c r="PND110" s="313"/>
      <c r="PNE110" s="313"/>
      <c r="PNF110" s="313"/>
      <c r="PNG110" s="313"/>
      <c r="PNH110" s="313"/>
      <c r="PNI110" s="313"/>
      <c r="PNJ110" s="313"/>
      <c r="PNK110" s="313"/>
      <c r="PNL110" s="313"/>
      <c r="PNM110" s="313"/>
      <c r="PNN110" s="313"/>
      <c r="PNO110" s="313"/>
      <c r="PNP110" s="313"/>
      <c r="PNQ110" s="313"/>
      <c r="PNR110" s="313"/>
      <c r="PNS110" s="313"/>
      <c r="PNT110" s="313"/>
      <c r="PNU110" s="313"/>
      <c r="PNV110" s="313"/>
      <c r="PNW110" s="313"/>
      <c r="PNX110" s="313"/>
      <c r="PNY110" s="313"/>
      <c r="PNZ110" s="313"/>
      <c r="POA110" s="313"/>
      <c r="POB110" s="313"/>
      <c r="POC110" s="313"/>
      <c r="POD110" s="313"/>
      <c r="POE110" s="313"/>
      <c r="POF110" s="313"/>
      <c r="POG110" s="313"/>
      <c r="POH110" s="313"/>
      <c r="POI110" s="313"/>
      <c r="POJ110" s="313"/>
      <c r="POK110" s="313"/>
      <c r="POL110" s="313"/>
      <c r="POM110" s="313"/>
      <c r="PON110" s="313"/>
      <c r="POO110" s="313"/>
      <c r="POP110" s="313"/>
      <c r="POQ110" s="313"/>
      <c r="POR110" s="313"/>
      <c r="POS110" s="313"/>
      <c r="POT110" s="313"/>
      <c r="POU110" s="313"/>
      <c r="POV110" s="313"/>
      <c r="POW110" s="313"/>
      <c r="POX110" s="313"/>
      <c r="POY110" s="313"/>
      <c r="POZ110" s="313"/>
      <c r="PPA110" s="313"/>
      <c r="PPB110" s="313"/>
      <c r="PPC110" s="313"/>
      <c r="PPD110" s="313"/>
      <c r="PPE110" s="313"/>
      <c r="PPF110" s="313"/>
      <c r="PPG110" s="313"/>
      <c r="PPH110" s="313"/>
      <c r="PPI110" s="313"/>
      <c r="PPJ110" s="313"/>
      <c r="PPK110" s="313"/>
      <c r="PPL110" s="313"/>
      <c r="PPM110" s="313"/>
      <c r="PPN110" s="313"/>
      <c r="PPO110" s="313"/>
      <c r="PPP110" s="313"/>
      <c r="PPQ110" s="313"/>
      <c r="PPR110" s="313"/>
      <c r="PPS110" s="313"/>
      <c r="PPT110" s="313"/>
      <c r="PPU110" s="313"/>
      <c r="PPV110" s="313"/>
      <c r="PPW110" s="313"/>
      <c r="PPX110" s="313"/>
      <c r="PPY110" s="313"/>
      <c r="PPZ110" s="313"/>
      <c r="PQA110" s="313"/>
      <c r="PQB110" s="313"/>
      <c r="PQC110" s="313"/>
      <c r="PQD110" s="313"/>
      <c r="PQE110" s="313"/>
      <c r="PQF110" s="313"/>
      <c r="PQG110" s="313"/>
      <c r="PQH110" s="313"/>
      <c r="PQI110" s="313"/>
      <c r="PQJ110" s="313"/>
      <c r="PQK110" s="313"/>
      <c r="PQL110" s="313"/>
      <c r="PQM110" s="313"/>
      <c r="PQN110" s="313"/>
      <c r="PQO110" s="313"/>
      <c r="PQP110" s="313"/>
      <c r="PQQ110" s="313"/>
      <c r="PQR110" s="313"/>
      <c r="PQS110" s="313"/>
      <c r="PQT110" s="313"/>
      <c r="PQU110" s="313"/>
      <c r="PQV110" s="313"/>
      <c r="PQW110" s="313"/>
      <c r="PQX110" s="313"/>
      <c r="PQY110" s="313"/>
      <c r="PQZ110" s="313"/>
      <c r="PRA110" s="313"/>
      <c r="PRB110" s="313"/>
      <c r="PRC110" s="313"/>
      <c r="PRD110" s="313"/>
      <c r="PRE110" s="313"/>
      <c r="PRF110" s="313"/>
      <c r="PRG110" s="313"/>
      <c r="PRH110" s="313"/>
      <c r="PRI110" s="313"/>
      <c r="PRJ110" s="313"/>
      <c r="PRK110" s="313"/>
      <c r="PRL110" s="313"/>
      <c r="PRM110" s="313"/>
      <c r="PRN110" s="313"/>
      <c r="PRO110" s="313"/>
      <c r="PRP110" s="313"/>
      <c r="PRQ110" s="313"/>
      <c r="PRR110" s="313"/>
      <c r="PRS110" s="313"/>
      <c r="PRT110" s="313"/>
      <c r="PRU110" s="313"/>
      <c r="PRV110" s="313"/>
      <c r="PRW110" s="313"/>
      <c r="PRX110" s="313"/>
      <c r="PRY110" s="313"/>
      <c r="PRZ110" s="313"/>
      <c r="PSA110" s="313"/>
      <c r="PSB110" s="313"/>
      <c r="PSC110" s="313"/>
      <c r="PSD110" s="313"/>
      <c r="PSE110" s="313"/>
      <c r="PSF110" s="313"/>
      <c r="PSG110" s="313"/>
      <c r="PSH110" s="313"/>
      <c r="PSI110" s="313"/>
      <c r="PSJ110" s="313"/>
      <c r="PSK110" s="313"/>
      <c r="PSL110" s="313"/>
      <c r="PSM110" s="313"/>
      <c r="PSN110" s="313"/>
      <c r="PSO110" s="313"/>
      <c r="PSP110" s="313"/>
      <c r="PSQ110" s="313"/>
      <c r="PSR110" s="313"/>
      <c r="PSS110" s="313"/>
      <c r="PST110" s="313"/>
      <c r="PSU110" s="313"/>
      <c r="PSV110" s="313"/>
      <c r="PSW110" s="313"/>
      <c r="PSX110" s="313"/>
      <c r="PSY110" s="313"/>
      <c r="PSZ110" s="313"/>
      <c r="PTA110" s="313"/>
      <c r="PTB110" s="313"/>
      <c r="PTC110" s="313"/>
      <c r="PTD110" s="313"/>
      <c r="PTE110" s="313"/>
      <c r="PTF110" s="313"/>
      <c r="PTG110" s="313"/>
      <c r="PTH110" s="313"/>
      <c r="PTI110" s="313"/>
      <c r="PTJ110" s="313"/>
      <c r="PTK110" s="313"/>
      <c r="PTL110" s="313"/>
      <c r="PTM110" s="313"/>
      <c r="PTN110" s="313"/>
      <c r="PTO110" s="313"/>
      <c r="PTP110" s="313"/>
      <c r="PTQ110" s="313"/>
      <c r="PTR110" s="313"/>
      <c r="PTS110" s="313"/>
      <c r="PTT110" s="313"/>
      <c r="PTU110" s="313"/>
      <c r="PTV110" s="313"/>
      <c r="PTW110" s="313"/>
      <c r="PTX110" s="313"/>
      <c r="PTY110" s="313"/>
      <c r="PTZ110" s="313"/>
      <c r="PUA110" s="313"/>
      <c r="PUB110" s="313"/>
      <c r="PUC110" s="313"/>
      <c r="PUD110" s="313"/>
      <c r="PUE110" s="313"/>
      <c r="PUF110" s="313"/>
      <c r="PUG110" s="313"/>
      <c r="PUH110" s="313"/>
      <c r="PUI110" s="313"/>
      <c r="PUJ110" s="313"/>
      <c r="PUK110" s="313"/>
      <c r="PUL110" s="313"/>
      <c r="PUM110" s="313"/>
      <c r="PUN110" s="313"/>
      <c r="PUO110" s="313"/>
      <c r="PUP110" s="313"/>
      <c r="PUQ110" s="313"/>
      <c r="PUR110" s="313"/>
      <c r="PUS110" s="313"/>
      <c r="PUT110" s="313"/>
      <c r="PUU110" s="313"/>
      <c r="PUV110" s="313"/>
      <c r="PUW110" s="313"/>
      <c r="PUX110" s="313"/>
      <c r="PUY110" s="313"/>
      <c r="PUZ110" s="313"/>
      <c r="PVA110" s="313"/>
      <c r="PVB110" s="313"/>
      <c r="PVC110" s="313"/>
      <c r="PVD110" s="313"/>
      <c r="PVE110" s="313"/>
      <c r="PVF110" s="313"/>
      <c r="PVG110" s="313"/>
      <c r="PVH110" s="313"/>
      <c r="PVI110" s="313"/>
      <c r="PVJ110" s="313"/>
      <c r="PVK110" s="313"/>
      <c r="PVL110" s="313"/>
      <c r="PVM110" s="313"/>
      <c r="PVN110" s="313"/>
      <c r="PVO110" s="313"/>
      <c r="PVP110" s="313"/>
      <c r="PVQ110" s="313"/>
      <c r="PVR110" s="313"/>
      <c r="PVS110" s="313"/>
      <c r="PVT110" s="313"/>
      <c r="PVU110" s="313"/>
      <c r="PVV110" s="313"/>
      <c r="PVW110" s="313"/>
      <c r="PVX110" s="313"/>
      <c r="PVY110" s="313"/>
      <c r="PVZ110" s="313"/>
      <c r="PWA110" s="313"/>
      <c r="PWB110" s="313"/>
      <c r="PWC110" s="313"/>
      <c r="PWD110" s="313"/>
      <c r="PWE110" s="313"/>
      <c r="PWF110" s="313"/>
      <c r="PWG110" s="313"/>
      <c r="PWH110" s="313"/>
      <c r="PWI110" s="313"/>
      <c r="PWJ110" s="313"/>
      <c r="PWK110" s="313"/>
      <c r="PWL110" s="313"/>
      <c r="PWM110" s="313"/>
      <c r="PWN110" s="313"/>
      <c r="PWO110" s="313"/>
      <c r="PWP110" s="313"/>
      <c r="PWQ110" s="313"/>
      <c r="PWR110" s="313"/>
      <c r="PWS110" s="313"/>
      <c r="PWT110" s="313"/>
      <c r="PWU110" s="313"/>
      <c r="PWV110" s="313"/>
      <c r="PWW110" s="313"/>
      <c r="PWX110" s="313"/>
      <c r="PWY110" s="313"/>
      <c r="PWZ110" s="313"/>
      <c r="PXA110" s="313"/>
      <c r="PXB110" s="313"/>
      <c r="PXC110" s="313"/>
      <c r="PXD110" s="313"/>
      <c r="PXE110" s="313"/>
      <c r="PXF110" s="313"/>
      <c r="PXG110" s="313"/>
      <c r="PXH110" s="313"/>
      <c r="PXI110" s="313"/>
      <c r="PXJ110" s="313"/>
      <c r="PXK110" s="313"/>
      <c r="PXL110" s="313"/>
      <c r="PXM110" s="313"/>
      <c r="PXN110" s="313"/>
      <c r="PXO110" s="313"/>
      <c r="PXP110" s="313"/>
      <c r="PXQ110" s="313"/>
      <c r="PXR110" s="313"/>
      <c r="PXS110" s="313"/>
      <c r="PXT110" s="313"/>
      <c r="PXU110" s="313"/>
      <c r="PXV110" s="313"/>
      <c r="PXW110" s="313"/>
      <c r="PXX110" s="313"/>
      <c r="PXY110" s="313"/>
      <c r="PXZ110" s="313"/>
      <c r="PYA110" s="313"/>
      <c r="PYB110" s="313"/>
      <c r="PYC110" s="313"/>
      <c r="PYD110" s="313"/>
      <c r="PYE110" s="313"/>
      <c r="PYF110" s="313"/>
      <c r="PYG110" s="313"/>
      <c r="PYH110" s="313"/>
      <c r="PYI110" s="313"/>
      <c r="PYJ110" s="313"/>
      <c r="PYK110" s="313"/>
      <c r="PYL110" s="313"/>
      <c r="PYM110" s="313"/>
      <c r="PYN110" s="313"/>
      <c r="PYO110" s="313"/>
      <c r="PYP110" s="313"/>
      <c r="PYQ110" s="313"/>
      <c r="PYR110" s="313"/>
      <c r="PYS110" s="313"/>
      <c r="PYT110" s="313"/>
      <c r="PYU110" s="313"/>
      <c r="PYV110" s="313"/>
      <c r="PYW110" s="313"/>
      <c r="PYX110" s="313"/>
      <c r="PYY110" s="313"/>
      <c r="PYZ110" s="313"/>
      <c r="PZA110" s="313"/>
      <c r="PZB110" s="313"/>
      <c r="PZC110" s="313"/>
      <c r="PZD110" s="313"/>
      <c r="PZE110" s="313"/>
      <c r="PZF110" s="313"/>
      <c r="PZG110" s="313"/>
      <c r="PZH110" s="313"/>
      <c r="PZI110" s="313"/>
      <c r="PZJ110" s="313"/>
      <c r="PZK110" s="313"/>
      <c r="PZL110" s="313"/>
      <c r="PZM110" s="313"/>
      <c r="PZN110" s="313"/>
      <c r="PZO110" s="313"/>
      <c r="PZP110" s="313"/>
      <c r="PZQ110" s="313"/>
      <c r="PZR110" s="313"/>
      <c r="PZS110" s="313"/>
      <c r="PZT110" s="313"/>
      <c r="PZU110" s="313"/>
      <c r="PZV110" s="313"/>
      <c r="PZW110" s="313"/>
      <c r="PZX110" s="313"/>
      <c r="PZY110" s="313"/>
      <c r="PZZ110" s="313"/>
      <c r="QAA110" s="313"/>
      <c r="QAB110" s="313"/>
      <c r="QAC110" s="313"/>
      <c r="QAD110" s="313"/>
      <c r="QAE110" s="313"/>
      <c r="QAF110" s="313"/>
      <c r="QAG110" s="313"/>
      <c r="QAH110" s="313"/>
      <c r="QAI110" s="313"/>
      <c r="QAJ110" s="313"/>
      <c r="QAK110" s="313"/>
      <c r="QAL110" s="313"/>
      <c r="QAM110" s="313"/>
      <c r="QAN110" s="313"/>
      <c r="QAO110" s="313"/>
      <c r="QAP110" s="313"/>
      <c r="QAQ110" s="313"/>
      <c r="QAR110" s="313"/>
      <c r="QAS110" s="313"/>
      <c r="QAT110" s="313"/>
      <c r="QAU110" s="313"/>
      <c r="QAV110" s="313"/>
      <c r="QAW110" s="313"/>
      <c r="QAX110" s="313"/>
      <c r="QAY110" s="313"/>
      <c r="QAZ110" s="313"/>
      <c r="QBA110" s="313"/>
      <c r="QBB110" s="313"/>
      <c r="QBC110" s="313"/>
      <c r="QBD110" s="313"/>
      <c r="QBE110" s="313"/>
      <c r="QBF110" s="313"/>
      <c r="QBG110" s="313"/>
      <c r="QBH110" s="313"/>
      <c r="QBI110" s="313"/>
      <c r="QBJ110" s="313"/>
      <c r="QBK110" s="313"/>
      <c r="QBL110" s="313"/>
      <c r="QBM110" s="313"/>
      <c r="QBN110" s="313"/>
      <c r="QBO110" s="313"/>
      <c r="QBP110" s="313"/>
      <c r="QBQ110" s="313"/>
      <c r="QBR110" s="313"/>
      <c r="QBS110" s="313"/>
      <c r="QBT110" s="313"/>
      <c r="QBU110" s="313"/>
      <c r="QBV110" s="313"/>
      <c r="QBW110" s="313"/>
      <c r="QBX110" s="313"/>
      <c r="QBY110" s="313"/>
      <c r="QBZ110" s="313"/>
      <c r="QCA110" s="313"/>
      <c r="QCB110" s="313"/>
      <c r="QCC110" s="313"/>
      <c r="QCD110" s="313"/>
      <c r="QCE110" s="313"/>
      <c r="QCF110" s="313"/>
      <c r="QCG110" s="313"/>
      <c r="QCH110" s="313"/>
      <c r="QCI110" s="313"/>
      <c r="QCJ110" s="313"/>
      <c r="QCK110" s="313"/>
      <c r="QCL110" s="313"/>
      <c r="QCM110" s="313"/>
      <c r="QCN110" s="313"/>
      <c r="QCO110" s="313"/>
      <c r="QCP110" s="313"/>
      <c r="QCQ110" s="313"/>
      <c r="QCR110" s="313"/>
      <c r="QCS110" s="313"/>
      <c r="QCT110" s="313"/>
      <c r="QCU110" s="313"/>
      <c r="QCV110" s="313"/>
      <c r="QCW110" s="313"/>
      <c r="QCX110" s="313"/>
      <c r="QCY110" s="313"/>
      <c r="QCZ110" s="313"/>
      <c r="QDA110" s="313"/>
      <c r="QDB110" s="313"/>
      <c r="QDC110" s="313"/>
      <c r="QDD110" s="313"/>
      <c r="QDE110" s="313"/>
      <c r="QDF110" s="313"/>
      <c r="QDG110" s="313"/>
      <c r="QDH110" s="313"/>
      <c r="QDI110" s="313"/>
      <c r="QDJ110" s="313"/>
      <c r="QDK110" s="313"/>
      <c r="QDL110" s="313"/>
      <c r="QDM110" s="313"/>
      <c r="QDN110" s="313"/>
      <c r="QDO110" s="313"/>
      <c r="QDP110" s="313"/>
      <c r="QDQ110" s="313"/>
      <c r="QDR110" s="313"/>
      <c r="QDS110" s="313"/>
      <c r="QDT110" s="313"/>
      <c r="QDU110" s="313"/>
      <c r="QDV110" s="313"/>
      <c r="QDW110" s="313"/>
      <c r="QDX110" s="313"/>
      <c r="QDY110" s="313"/>
      <c r="QDZ110" s="313"/>
      <c r="QEA110" s="313"/>
      <c r="QEB110" s="313"/>
      <c r="QEC110" s="313"/>
      <c r="QED110" s="313"/>
      <c r="QEE110" s="313"/>
      <c r="QEF110" s="313"/>
      <c r="QEG110" s="313"/>
      <c r="QEH110" s="313"/>
      <c r="QEI110" s="313"/>
      <c r="QEJ110" s="313"/>
      <c r="QEK110" s="313"/>
      <c r="QEL110" s="313"/>
      <c r="QEM110" s="313"/>
      <c r="QEN110" s="313"/>
      <c r="QEO110" s="313"/>
      <c r="QEP110" s="313"/>
      <c r="QEQ110" s="313"/>
      <c r="QER110" s="313"/>
      <c r="QES110" s="313"/>
      <c r="QET110" s="313"/>
      <c r="QEU110" s="313"/>
      <c r="QEV110" s="313"/>
      <c r="QEW110" s="313"/>
      <c r="QEX110" s="313"/>
      <c r="QEY110" s="313"/>
      <c r="QEZ110" s="313"/>
      <c r="QFA110" s="313"/>
      <c r="QFB110" s="313"/>
      <c r="QFC110" s="313"/>
      <c r="QFD110" s="313"/>
      <c r="QFE110" s="313"/>
      <c r="QFF110" s="313"/>
      <c r="QFG110" s="313"/>
      <c r="QFH110" s="313"/>
      <c r="QFI110" s="313"/>
      <c r="QFJ110" s="313"/>
      <c r="QFK110" s="313"/>
      <c r="QFL110" s="313"/>
      <c r="QFM110" s="313"/>
      <c r="QFN110" s="313"/>
      <c r="QFO110" s="313"/>
      <c r="QFP110" s="313"/>
      <c r="QFQ110" s="313"/>
      <c r="QFR110" s="313"/>
      <c r="QFS110" s="313"/>
      <c r="QFT110" s="313"/>
      <c r="QFU110" s="313"/>
      <c r="QFV110" s="313"/>
      <c r="QFW110" s="313"/>
      <c r="QFX110" s="313"/>
      <c r="QFY110" s="313"/>
      <c r="QFZ110" s="313"/>
      <c r="QGA110" s="313"/>
      <c r="QGB110" s="313"/>
      <c r="QGC110" s="313"/>
      <c r="QGD110" s="313"/>
      <c r="QGE110" s="313"/>
      <c r="QGF110" s="313"/>
      <c r="QGG110" s="313"/>
      <c r="QGH110" s="313"/>
      <c r="QGI110" s="313"/>
      <c r="QGJ110" s="313"/>
      <c r="QGK110" s="313"/>
      <c r="QGL110" s="313"/>
      <c r="QGM110" s="313"/>
      <c r="QGN110" s="313"/>
      <c r="QGO110" s="313"/>
      <c r="QGP110" s="313"/>
      <c r="QGQ110" s="313"/>
      <c r="QGR110" s="313"/>
      <c r="QGS110" s="313"/>
      <c r="QGT110" s="313"/>
      <c r="QGU110" s="313"/>
      <c r="QGV110" s="313"/>
      <c r="QGW110" s="313"/>
      <c r="QGX110" s="313"/>
      <c r="QGY110" s="313"/>
      <c r="QGZ110" s="313"/>
      <c r="QHA110" s="313"/>
      <c r="QHB110" s="313"/>
      <c r="QHC110" s="313"/>
      <c r="QHD110" s="313"/>
      <c r="QHE110" s="313"/>
      <c r="QHF110" s="313"/>
      <c r="QHG110" s="313"/>
      <c r="QHH110" s="313"/>
      <c r="QHI110" s="313"/>
      <c r="QHJ110" s="313"/>
      <c r="QHK110" s="313"/>
      <c r="QHL110" s="313"/>
      <c r="QHM110" s="313"/>
      <c r="QHN110" s="313"/>
      <c r="QHO110" s="313"/>
      <c r="QHP110" s="313"/>
      <c r="QHQ110" s="313"/>
      <c r="QHR110" s="313"/>
      <c r="QHS110" s="313"/>
      <c r="QHT110" s="313"/>
      <c r="QHU110" s="313"/>
      <c r="QHV110" s="313"/>
      <c r="QHW110" s="313"/>
      <c r="QHX110" s="313"/>
      <c r="QHY110" s="313"/>
      <c r="QHZ110" s="313"/>
      <c r="QIA110" s="313"/>
      <c r="QIB110" s="313"/>
      <c r="QIC110" s="313"/>
      <c r="QID110" s="313"/>
      <c r="QIE110" s="313"/>
      <c r="QIF110" s="313"/>
      <c r="QIG110" s="313"/>
      <c r="QIH110" s="313"/>
      <c r="QII110" s="313"/>
      <c r="QIJ110" s="313"/>
      <c r="QIK110" s="313"/>
      <c r="QIL110" s="313"/>
      <c r="QIM110" s="313"/>
      <c r="QIN110" s="313"/>
      <c r="QIO110" s="313"/>
      <c r="QIP110" s="313"/>
      <c r="QIQ110" s="313"/>
      <c r="QIR110" s="313"/>
      <c r="QIS110" s="313"/>
      <c r="QIT110" s="313"/>
      <c r="QIU110" s="313"/>
      <c r="QIV110" s="313"/>
      <c r="QIW110" s="313"/>
      <c r="QIX110" s="313"/>
      <c r="QIY110" s="313"/>
      <c r="QIZ110" s="313"/>
      <c r="QJA110" s="313"/>
      <c r="QJB110" s="313"/>
      <c r="QJC110" s="313"/>
      <c r="QJD110" s="313"/>
      <c r="QJE110" s="313"/>
      <c r="QJF110" s="313"/>
      <c r="QJG110" s="313"/>
      <c r="QJH110" s="313"/>
      <c r="QJI110" s="313"/>
      <c r="QJJ110" s="313"/>
      <c r="QJK110" s="313"/>
      <c r="QJL110" s="313"/>
      <c r="QJM110" s="313"/>
      <c r="QJN110" s="313"/>
      <c r="QJO110" s="313"/>
      <c r="QJP110" s="313"/>
      <c r="QJQ110" s="313"/>
      <c r="QJR110" s="313"/>
      <c r="QJS110" s="313"/>
      <c r="QJT110" s="313"/>
      <c r="QJU110" s="313"/>
      <c r="QJV110" s="313"/>
      <c r="QJW110" s="313"/>
      <c r="QJX110" s="313"/>
      <c r="QJY110" s="313"/>
      <c r="QJZ110" s="313"/>
      <c r="QKA110" s="313"/>
      <c r="QKB110" s="313"/>
      <c r="QKC110" s="313"/>
      <c r="QKD110" s="313"/>
      <c r="QKE110" s="313"/>
      <c r="QKF110" s="313"/>
      <c r="QKG110" s="313"/>
      <c r="QKH110" s="313"/>
      <c r="QKI110" s="313"/>
      <c r="QKJ110" s="313"/>
      <c r="QKK110" s="313"/>
      <c r="QKL110" s="313"/>
      <c r="QKM110" s="313"/>
      <c r="QKN110" s="313"/>
      <c r="QKO110" s="313"/>
      <c r="QKP110" s="313"/>
      <c r="QKQ110" s="313"/>
      <c r="QKR110" s="313"/>
      <c r="QKS110" s="313"/>
      <c r="QKT110" s="313"/>
      <c r="QKU110" s="313"/>
      <c r="QKV110" s="313"/>
      <c r="QKW110" s="313"/>
      <c r="QKX110" s="313"/>
      <c r="QKY110" s="313"/>
      <c r="QKZ110" s="313"/>
      <c r="QLA110" s="313"/>
      <c r="QLB110" s="313"/>
      <c r="QLC110" s="313"/>
      <c r="QLD110" s="313"/>
      <c r="QLE110" s="313"/>
      <c r="QLF110" s="313"/>
      <c r="QLG110" s="313"/>
      <c r="QLH110" s="313"/>
      <c r="QLI110" s="313"/>
      <c r="QLJ110" s="313"/>
      <c r="QLK110" s="313"/>
      <c r="QLL110" s="313"/>
      <c r="QLM110" s="313"/>
      <c r="QLN110" s="313"/>
      <c r="QLO110" s="313"/>
      <c r="QLP110" s="313"/>
      <c r="QLQ110" s="313"/>
      <c r="QLR110" s="313"/>
      <c r="QLS110" s="313"/>
      <c r="QLT110" s="313"/>
      <c r="QLU110" s="313"/>
      <c r="QLV110" s="313"/>
      <c r="QLW110" s="313"/>
      <c r="QLX110" s="313"/>
      <c r="QLY110" s="313"/>
      <c r="QLZ110" s="313"/>
      <c r="QMA110" s="313"/>
      <c r="QMB110" s="313"/>
      <c r="QMC110" s="313"/>
      <c r="QMD110" s="313"/>
      <c r="QME110" s="313"/>
      <c r="QMF110" s="313"/>
      <c r="QMG110" s="313"/>
      <c r="QMH110" s="313"/>
      <c r="QMI110" s="313"/>
      <c r="QMJ110" s="313"/>
      <c r="QMK110" s="313"/>
      <c r="QML110" s="313"/>
      <c r="QMM110" s="313"/>
      <c r="QMN110" s="313"/>
      <c r="QMO110" s="313"/>
      <c r="QMP110" s="313"/>
      <c r="QMQ110" s="313"/>
      <c r="QMR110" s="313"/>
      <c r="QMS110" s="313"/>
      <c r="QMT110" s="313"/>
      <c r="QMU110" s="313"/>
      <c r="QMV110" s="313"/>
      <c r="QMW110" s="313"/>
      <c r="QMX110" s="313"/>
      <c r="QMY110" s="313"/>
      <c r="QMZ110" s="313"/>
      <c r="QNA110" s="313"/>
      <c r="QNB110" s="313"/>
      <c r="QNC110" s="313"/>
      <c r="QND110" s="313"/>
      <c r="QNE110" s="313"/>
      <c r="QNF110" s="313"/>
      <c r="QNG110" s="313"/>
      <c r="QNH110" s="313"/>
      <c r="QNI110" s="313"/>
      <c r="QNJ110" s="313"/>
      <c r="QNK110" s="313"/>
      <c r="QNL110" s="313"/>
      <c r="QNM110" s="313"/>
      <c r="QNN110" s="313"/>
      <c r="QNO110" s="313"/>
      <c r="QNP110" s="313"/>
      <c r="QNQ110" s="313"/>
      <c r="QNR110" s="313"/>
      <c r="QNS110" s="313"/>
      <c r="QNT110" s="313"/>
      <c r="QNU110" s="313"/>
      <c r="QNV110" s="313"/>
      <c r="QNW110" s="313"/>
      <c r="QNX110" s="313"/>
      <c r="QNY110" s="313"/>
      <c r="QNZ110" s="313"/>
      <c r="QOA110" s="313"/>
      <c r="QOB110" s="313"/>
      <c r="QOC110" s="313"/>
      <c r="QOD110" s="313"/>
      <c r="QOE110" s="313"/>
      <c r="QOF110" s="313"/>
      <c r="QOG110" s="313"/>
      <c r="QOH110" s="313"/>
      <c r="QOI110" s="313"/>
      <c r="QOJ110" s="313"/>
      <c r="QOK110" s="313"/>
      <c r="QOL110" s="313"/>
      <c r="QOM110" s="313"/>
      <c r="QON110" s="313"/>
      <c r="QOO110" s="313"/>
      <c r="QOP110" s="313"/>
      <c r="QOQ110" s="313"/>
      <c r="QOR110" s="313"/>
      <c r="QOS110" s="313"/>
      <c r="QOT110" s="313"/>
      <c r="QOU110" s="313"/>
      <c r="QOV110" s="313"/>
      <c r="QOW110" s="313"/>
      <c r="QOX110" s="313"/>
      <c r="QOY110" s="313"/>
      <c r="QOZ110" s="313"/>
      <c r="QPA110" s="313"/>
      <c r="QPB110" s="313"/>
      <c r="QPC110" s="313"/>
      <c r="QPD110" s="313"/>
      <c r="QPE110" s="313"/>
      <c r="QPF110" s="313"/>
      <c r="QPG110" s="313"/>
      <c r="QPH110" s="313"/>
      <c r="QPI110" s="313"/>
      <c r="QPJ110" s="313"/>
      <c r="QPK110" s="313"/>
      <c r="QPL110" s="313"/>
      <c r="QPM110" s="313"/>
      <c r="QPN110" s="313"/>
      <c r="QPO110" s="313"/>
      <c r="QPP110" s="313"/>
      <c r="QPQ110" s="313"/>
      <c r="QPR110" s="313"/>
      <c r="QPS110" s="313"/>
      <c r="QPT110" s="313"/>
      <c r="QPU110" s="313"/>
      <c r="QPV110" s="313"/>
      <c r="QPW110" s="313"/>
      <c r="QPX110" s="313"/>
      <c r="QPY110" s="313"/>
      <c r="QPZ110" s="313"/>
      <c r="QQA110" s="313"/>
      <c r="QQB110" s="313"/>
      <c r="QQC110" s="313"/>
      <c r="QQD110" s="313"/>
      <c r="QQE110" s="313"/>
      <c r="QQF110" s="313"/>
      <c r="QQG110" s="313"/>
      <c r="QQH110" s="313"/>
      <c r="QQI110" s="313"/>
      <c r="QQJ110" s="313"/>
      <c r="QQK110" s="313"/>
      <c r="QQL110" s="313"/>
      <c r="QQM110" s="313"/>
      <c r="QQN110" s="313"/>
      <c r="QQO110" s="313"/>
      <c r="QQP110" s="313"/>
      <c r="QQQ110" s="313"/>
      <c r="QQR110" s="313"/>
      <c r="QQS110" s="313"/>
      <c r="QQT110" s="313"/>
      <c r="QQU110" s="313"/>
      <c r="QQV110" s="313"/>
      <c r="QQW110" s="313"/>
      <c r="QQX110" s="313"/>
      <c r="QQY110" s="313"/>
      <c r="QQZ110" s="313"/>
      <c r="QRA110" s="313"/>
      <c r="QRB110" s="313"/>
      <c r="QRC110" s="313"/>
      <c r="QRD110" s="313"/>
      <c r="QRE110" s="313"/>
      <c r="QRF110" s="313"/>
      <c r="QRG110" s="313"/>
      <c r="QRH110" s="313"/>
      <c r="QRI110" s="313"/>
      <c r="QRJ110" s="313"/>
      <c r="QRK110" s="313"/>
      <c r="QRL110" s="313"/>
      <c r="QRM110" s="313"/>
      <c r="QRN110" s="313"/>
      <c r="QRO110" s="313"/>
      <c r="QRP110" s="313"/>
      <c r="QRQ110" s="313"/>
      <c r="QRR110" s="313"/>
      <c r="QRS110" s="313"/>
      <c r="QRT110" s="313"/>
      <c r="QRU110" s="313"/>
      <c r="QRV110" s="313"/>
      <c r="QRW110" s="313"/>
      <c r="QRX110" s="313"/>
      <c r="QRY110" s="313"/>
      <c r="QRZ110" s="313"/>
      <c r="QSA110" s="313"/>
      <c r="QSB110" s="313"/>
      <c r="QSC110" s="313"/>
      <c r="QSD110" s="313"/>
      <c r="QSE110" s="313"/>
      <c r="QSF110" s="313"/>
      <c r="QSG110" s="313"/>
      <c r="QSH110" s="313"/>
      <c r="QSI110" s="313"/>
      <c r="QSJ110" s="313"/>
      <c r="QSK110" s="313"/>
      <c r="QSL110" s="313"/>
      <c r="QSM110" s="313"/>
      <c r="QSN110" s="313"/>
      <c r="QSO110" s="313"/>
      <c r="QSP110" s="313"/>
      <c r="QSQ110" s="313"/>
      <c r="QSR110" s="313"/>
      <c r="QSS110" s="313"/>
      <c r="QST110" s="313"/>
      <c r="QSU110" s="313"/>
      <c r="QSV110" s="313"/>
      <c r="QSW110" s="313"/>
      <c r="QSX110" s="313"/>
      <c r="QSY110" s="313"/>
      <c r="QSZ110" s="313"/>
      <c r="QTA110" s="313"/>
      <c r="QTB110" s="313"/>
      <c r="QTC110" s="313"/>
      <c r="QTD110" s="313"/>
      <c r="QTE110" s="313"/>
      <c r="QTF110" s="313"/>
      <c r="QTG110" s="313"/>
      <c r="QTH110" s="313"/>
      <c r="QTI110" s="313"/>
      <c r="QTJ110" s="313"/>
      <c r="QTK110" s="313"/>
      <c r="QTL110" s="313"/>
      <c r="QTM110" s="313"/>
      <c r="QTN110" s="313"/>
      <c r="QTO110" s="313"/>
      <c r="QTP110" s="313"/>
      <c r="QTQ110" s="313"/>
      <c r="QTR110" s="313"/>
      <c r="QTS110" s="313"/>
      <c r="QTT110" s="313"/>
      <c r="QTU110" s="313"/>
      <c r="QTV110" s="313"/>
      <c r="QTW110" s="313"/>
      <c r="QTX110" s="313"/>
      <c r="QTY110" s="313"/>
      <c r="QTZ110" s="313"/>
      <c r="QUA110" s="313"/>
      <c r="QUB110" s="313"/>
      <c r="QUC110" s="313"/>
      <c r="QUD110" s="313"/>
      <c r="QUE110" s="313"/>
      <c r="QUF110" s="313"/>
      <c r="QUG110" s="313"/>
      <c r="QUH110" s="313"/>
      <c r="QUI110" s="313"/>
      <c r="QUJ110" s="313"/>
      <c r="QUK110" s="313"/>
      <c r="QUL110" s="313"/>
      <c r="QUM110" s="313"/>
      <c r="QUN110" s="313"/>
      <c r="QUO110" s="313"/>
      <c r="QUP110" s="313"/>
      <c r="QUQ110" s="313"/>
      <c r="QUR110" s="313"/>
      <c r="QUS110" s="313"/>
      <c r="QUT110" s="313"/>
      <c r="QUU110" s="313"/>
      <c r="QUV110" s="313"/>
      <c r="QUW110" s="313"/>
      <c r="QUX110" s="313"/>
      <c r="QUY110" s="313"/>
      <c r="QUZ110" s="313"/>
      <c r="QVA110" s="313"/>
      <c r="QVB110" s="313"/>
      <c r="QVC110" s="313"/>
      <c r="QVD110" s="313"/>
      <c r="QVE110" s="313"/>
      <c r="QVF110" s="313"/>
      <c r="QVG110" s="313"/>
      <c r="QVH110" s="313"/>
      <c r="QVI110" s="313"/>
      <c r="QVJ110" s="313"/>
      <c r="QVK110" s="313"/>
      <c r="QVL110" s="313"/>
      <c r="QVM110" s="313"/>
      <c r="QVN110" s="313"/>
      <c r="QVO110" s="313"/>
      <c r="QVP110" s="313"/>
      <c r="QVQ110" s="313"/>
      <c r="QVR110" s="313"/>
      <c r="QVS110" s="313"/>
      <c r="QVT110" s="313"/>
      <c r="QVU110" s="313"/>
      <c r="QVV110" s="313"/>
      <c r="QVW110" s="313"/>
      <c r="QVX110" s="313"/>
      <c r="QVY110" s="313"/>
      <c r="QVZ110" s="313"/>
      <c r="QWA110" s="313"/>
      <c r="QWB110" s="313"/>
      <c r="QWC110" s="313"/>
      <c r="QWD110" s="313"/>
      <c r="QWE110" s="313"/>
      <c r="QWF110" s="313"/>
      <c r="QWG110" s="313"/>
      <c r="QWH110" s="313"/>
      <c r="QWI110" s="313"/>
      <c r="QWJ110" s="313"/>
      <c r="QWK110" s="313"/>
      <c r="QWL110" s="313"/>
      <c r="QWM110" s="313"/>
      <c r="QWN110" s="313"/>
      <c r="QWO110" s="313"/>
      <c r="QWP110" s="313"/>
      <c r="QWQ110" s="313"/>
      <c r="QWR110" s="313"/>
      <c r="QWS110" s="313"/>
      <c r="QWT110" s="313"/>
      <c r="QWU110" s="313"/>
      <c r="QWV110" s="313"/>
      <c r="QWW110" s="313"/>
      <c r="QWX110" s="313"/>
      <c r="QWY110" s="313"/>
      <c r="QWZ110" s="313"/>
      <c r="QXA110" s="313"/>
      <c r="QXB110" s="313"/>
      <c r="QXC110" s="313"/>
      <c r="QXD110" s="313"/>
      <c r="QXE110" s="313"/>
      <c r="QXF110" s="313"/>
      <c r="QXG110" s="313"/>
      <c r="QXH110" s="313"/>
      <c r="QXI110" s="313"/>
      <c r="QXJ110" s="313"/>
      <c r="QXK110" s="313"/>
      <c r="QXL110" s="313"/>
      <c r="QXM110" s="313"/>
      <c r="QXN110" s="313"/>
      <c r="QXO110" s="313"/>
      <c r="QXP110" s="313"/>
      <c r="QXQ110" s="313"/>
      <c r="QXR110" s="313"/>
      <c r="QXS110" s="313"/>
      <c r="QXT110" s="313"/>
      <c r="QXU110" s="313"/>
      <c r="QXV110" s="313"/>
      <c r="QXW110" s="313"/>
      <c r="QXX110" s="313"/>
      <c r="QXY110" s="313"/>
      <c r="QXZ110" s="313"/>
      <c r="QYA110" s="313"/>
      <c r="QYB110" s="313"/>
      <c r="QYC110" s="313"/>
      <c r="QYD110" s="313"/>
      <c r="QYE110" s="313"/>
      <c r="QYF110" s="313"/>
      <c r="QYG110" s="313"/>
      <c r="QYH110" s="313"/>
      <c r="QYI110" s="313"/>
      <c r="QYJ110" s="313"/>
      <c r="QYK110" s="313"/>
      <c r="QYL110" s="313"/>
      <c r="QYM110" s="313"/>
      <c r="QYN110" s="313"/>
      <c r="QYO110" s="313"/>
      <c r="QYP110" s="313"/>
      <c r="QYQ110" s="313"/>
      <c r="QYR110" s="313"/>
      <c r="QYS110" s="313"/>
      <c r="QYT110" s="313"/>
      <c r="QYU110" s="313"/>
      <c r="QYV110" s="313"/>
      <c r="QYW110" s="313"/>
      <c r="QYX110" s="313"/>
      <c r="QYY110" s="313"/>
      <c r="QYZ110" s="313"/>
      <c r="QZA110" s="313"/>
      <c r="QZB110" s="313"/>
      <c r="QZC110" s="313"/>
      <c r="QZD110" s="313"/>
      <c r="QZE110" s="313"/>
      <c r="QZF110" s="313"/>
      <c r="QZG110" s="313"/>
      <c r="QZH110" s="313"/>
      <c r="QZI110" s="313"/>
      <c r="QZJ110" s="313"/>
      <c r="QZK110" s="313"/>
      <c r="QZL110" s="313"/>
      <c r="QZM110" s="313"/>
      <c r="QZN110" s="313"/>
      <c r="QZO110" s="313"/>
      <c r="QZP110" s="313"/>
      <c r="QZQ110" s="313"/>
      <c r="QZR110" s="313"/>
      <c r="QZS110" s="313"/>
      <c r="QZT110" s="313"/>
      <c r="QZU110" s="313"/>
      <c r="QZV110" s="313"/>
      <c r="QZW110" s="313"/>
      <c r="QZX110" s="313"/>
      <c r="QZY110" s="313"/>
      <c r="QZZ110" s="313"/>
      <c r="RAA110" s="313"/>
      <c r="RAB110" s="313"/>
      <c r="RAC110" s="313"/>
      <c r="RAD110" s="313"/>
      <c r="RAE110" s="313"/>
      <c r="RAF110" s="313"/>
      <c r="RAG110" s="313"/>
      <c r="RAH110" s="313"/>
      <c r="RAI110" s="313"/>
      <c r="RAJ110" s="313"/>
      <c r="RAK110" s="313"/>
      <c r="RAL110" s="313"/>
      <c r="RAM110" s="313"/>
      <c r="RAN110" s="313"/>
      <c r="RAO110" s="313"/>
      <c r="RAP110" s="313"/>
      <c r="RAQ110" s="313"/>
      <c r="RAR110" s="313"/>
      <c r="RAS110" s="313"/>
      <c r="RAT110" s="313"/>
      <c r="RAU110" s="313"/>
      <c r="RAV110" s="313"/>
      <c r="RAW110" s="313"/>
      <c r="RAX110" s="313"/>
      <c r="RAY110" s="313"/>
      <c r="RAZ110" s="313"/>
      <c r="RBA110" s="313"/>
      <c r="RBB110" s="313"/>
      <c r="RBC110" s="313"/>
      <c r="RBD110" s="313"/>
      <c r="RBE110" s="313"/>
      <c r="RBF110" s="313"/>
      <c r="RBG110" s="313"/>
      <c r="RBH110" s="313"/>
      <c r="RBI110" s="313"/>
      <c r="RBJ110" s="313"/>
      <c r="RBK110" s="313"/>
      <c r="RBL110" s="313"/>
      <c r="RBM110" s="313"/>
      <c r="RBN110" s="313"/>
      <c r="RBO110" s="313"/>
      <c r="RBP110" s="313"/>
      <c r="RBQ110" s="313"/>
      <c r="RBR110" s="313"/>
      <c r="RBS110" s="313"/>
      <c r="RBT110" s="313"/>
      <c r="RBU110" s="313"/>
      <c r="RBV110" s="313"/>
      <c r="RBW110" s="313"/>
      <c r="RBX110" s="313"/>
      <c r="RBY110" s="313"/>
      <c r="RBZ110" s="313"/>
      <c r="RCA110" s="313"/>
      <c r="RCB110" s="313"/>
      <c r="RCC110" s="313"/>
      <c r="RCD110" s="313"/>
      <c r="RCE110" s="313"/>
      <c r="RCF110" s="313"/>
      <c r="RCG110" s="313"/>
      <c r="RCH110" s="313"/>
      <c r="RCI110" s="313"/>
      <c r="RCJ110" s="313"/>
      <c r="RCK110" s="313"/>
      <c r="RCL110" s="313"/>
      <c r="RCM110" s="313"/>
      <c r="RCN110" s="313"/>
      <c r="RCO110" s="313"/>
      <c r="RCP110" s="313"/>
      <c r="RCQ110" s="313"/>
      <c r="RCR110" s="313"/>
      <c r="RCS110" s="313"/>
      <c r="RCT110" s="313"/>
      <c r="RCU110" s="313"/>
      <c r="RCV110" s="313"/>
      <c r="RCW110" s="313"/>
      <c r="RCX110" s="313"/>
      <c r="RCY110" s="313"/>
      <c r="RCZ110" s="313"/>
      <c r="RDA110" s="313"/>
      <c r="RDB110" s="313"/>
      <c r="RDC110" s="313"/>
      <c r="RDD110" s="313"/>
      <c r="RDE110" s="313"/>
      <c r="RDF110" s="313"/>
      <c r="RDG110" s="313"/>
      <c r="RDH110" s="313"/>
      <c r="RDI110" s="313"/>
      <c r="RDJ110" s="313"/>
      <c r="RDK110" s="313"/>
      <c r="RDL110" s="313"/>
      <c r="RDM110" s="313"/>
      <c r="RDN110" s="313"/>
      <c r="RDO110" s="313"/>
      <c r="RDP110" s="313"/>
      <c r="RDQ110" s="313"/>
      <c r="RDR110" s="313"/>
      <c r="RDS110" s="313"/>
      <c r="RDT110" s="313"/>
      <c r="RDU110" s="313"/>
      <c r="RDV110" s="313"/>
      <c r="RDW110" s="313"/>
      <c r="RDX110" s="313"/>
      <c r="RDY110" s="313"/>
      <c r="RDZ110" s="313"/>
      <c r="REA110" s="313"/>
      <c r="REB110" s="313"/>
      <c r="REC110" s="313"/>
      <c r="RED110" s="313"/>
      <c r="REE110" s="313"/>
      <c r="REF110" s="313"/>
      <c r="REG110" s="313"/>
      <c r="REH110" s="313"/>
      <c r="REI110" s="313"/>
      <c r="REJ110" s="313"/>
      <c r="REK110" s="313"/>
      <c r="REL110" s="313"/>
      <c r="REM110" s="313"/>
      <c r="REN110" s="313"/>
      <c r="REO110" s="313"/>
      <c r="REP110" s="313"/>
      <c r="REQ110" s="313"/>
      <c r="RER110" s="313"/>
      <c r="RES110" s="313"/>
      <c r="RET110" s="313"/>
      <c r="REU110" s="313"/>
      <c r="REV110" s="313"/>
      <c r="REW110" s="313"/>
      <c r="REX110" s="313"/>
      <c r="REY110" s="313"/>
      <c r="REZ110" s="313"/>
      <c r="RFA110" s="313"/>
      <c r="RFB110" s="313"/>
      <c r="RFC110" s="313"/>
      <c r="RFD110" s="313"/>
      <c r="RFE110" s="313"/>
      <c r="RFF110" s="313"/>
      <c r="RFG110" s="313"/>
      <c r="RFH110" s="313"/>
      <c r="RFI110" s="313"/>
      <c r="RFJ110" s="313"/>
      <c r="RFK110" s="313"/>
      <c r="RFL110" s="313"/>
      <c r="RFM110" s="313"/>
      <c r="RFN110" s="313"/>
      <c r="RFO110" s="313"/>
      <c r="RFP110" s="313"/>
      <c r="RFQ110" s="313"/>
      <c r="RFR110" s="313"/>
      <c r="RFS110" s="313"/>
      <c r="RFT110" s="313"/>
      <c r="RFU110" s="313"/>
      <c r="RFV110" s="313"/>
      <c r="RFW110" s="313"/>
      <c r="RFX110" s="313"/>
      <c r="RFY110" s="313"/>
      <c r="RFZ110" s="313"/>
      <c r="RGA110" s="313"/>
      <c r="RGB110" s="313"/>
      <c r="RGC110" s="313"/>
      <c r="RGD110" s="313"/>
      <c r="RGE110" s="313"/>
      <c r="RGF110" s="313"/>
      <c r="RGG110" s="313"/>
      <c r="RGH110" s="313"/>
      <c r="RGI110" s="313"/>
      <c r="RGJ110" s="313"/>
      <c r="RGK110" s="313"/>
      <c r="RGL110" s="313"/>
      <c r="RGM110" s="313"/>
      <c r="RGN110" s="313"/>
      <c r="RGO110" s="313"/>
      <c r="RGP110" s="313"/>
      <c r="RGQ110" s="313"/>
      <c r="RGR110" s="313"/>
      <c r="RGS110" s="313"/>
      <c r="RGT110" s="313"/>
      <c r="RGU110" s="313"/>
      <c r="RGV110" s="313"/>
      <c r="RGW110" s="313"/>
      <c r="RGX110" s="313"/>
      <c r="RGY110" s="313"/>
      <c r="RGZ110" s="313"/>
      <c r="RHA110" s="313"/>
      <c r="RHB110" s="313"/>
      <c r="RHC110" s="313"/>
      <c r="RHD110" s="313"/>
      <c r="RHE110" s="313"/>
      <c r="RHF110" s="313"/>
      <c r="RHG110" s="313"/>
      <c r="RHH110" s="313"/>
      <c r="RHI110" s="313"/>
      <c r="RHJ110" s="313"/>
      <c r="RHK110" s="313"/>
      <c r="RHL110" s="313"/>
      <c r="RHM110" s="313"/>
      <c r="RHN110" s="313"/>
      <c r="RHO110" s="313"/>
      <c r="RHP110" s="313"/>
      <c r="RHQ110" s="313"/>
      <c r="RHR110" s="313"/>
      <c r="RHS110" s="313"/>
      <c r="RHT110" s="313"/>
      <c r="RHU110" s="313"/>
      <c r="RHV110" s="313"/>
      <c r="RHW110" s="313"/>
      <c r="RHX110" s="313"/>
      <c r="RHY110" s="313"/>
      <c r="RHZ110" s="313"/>
      <c r="RIA110" s="313"/>
      <c r="RIB110" s="313"/>
      <c r="RIC110" s="313"/>
      <c r="RID110" s="313"/>
      <c r="RIE110" s="313"/>
      <c r="RIF110" s="313"/>
      <c r="RIG110" s="313"/>
      <c r="RIH110" s="313"/>
      <c r="RII110" s="313"/>
      <c r="RIJ110" s="313"/>
      <c r="RIK110" s="313"/>
      <c r="RIL110" s="313"/>
      <c r="RIM110" s="313"/>
      <c r="RIN110" s="313"/>
      <c r="RIO110" s="313"/>
      <c r="RIP110" s="313"/>
      <c r="RIQ110" s="313"/>
      <c r="RIR110" s="313"/>
      <c r="RIS110" s="313"/>
      <c r="RIT110" s="313"/>
      <c r="RIU110" s="313"/>
      <c r="RIV110" s="313"/>
      <c r="RIW110" s="313"/>
      <c r="RIX110" s="313"/>
      <c r="RIY110" s="313"/>
      <c r="RIZ110" s="313"/>
      <c r="RJA110" s="313"/>
      <c r="RJB110" s="313"/>
      <c r="RJC110" s="313"/>
      <c r="RJD110" s="313"/>
      <c r="RJE110" s="313"/>
      <c r="RJF110" s="313"/>
      <c r="RJG110" s="313"/>
      <c r="RJH110" s="313"/>
      <c r="RJI110" s="313"/>
      <c r="RJJ110" s="313"/>
      <c r="RJK110" s="313"/>
      <c r="RJL110" s="313"/>
      <c r="RJM110" s="313"/>
      <c r="RJN110" s="313"/>
      <c r="RJO110" s="313"/>
      <c r="RJP110" s="313"/>
      <c r="RJQ110" s="313"/>
      <c r="RJR110" s="313"/>
      <c r="RJS110" s="313"/>
      <c r="RJT110" s="313"/>
      <c r="RJU110" s="313"/>
      <c r="RJV110" s="313"/>
      <c r="RJW110" s="313"/>
      <c r="RJX110" s="313"/>
      <c r="RJY110" s="313"/>
      <c r="RJZ110" s="313"/>
      <c r="RKA110" s="313"/>
      <c r="RKB110" s="313"/>
      <c r="RKC110" s="313"/>
      <c r="RKD110" s="313"/>
      <c r="RKE110" s="313"/>
      <c r="RKF110" s="313"/>
      <c r="RKG110" s="313"/>
      <c r="RKH110" s="313"/>
      <c r="RKI110" s="313"/>
      <c r="RKJ110" s="313"/>
      <c r="RKK110" s="313"/>
      <c r="RKL110" s="313"/>
      <c r="RKM110" s="313"/>
      <c r="RKN110" s="313"/>
      <c r="RKO110" s="313"/>
      <c r="RKP110" s="313"/>
      <c r="RKQ110" s="313"/>
      <c r="RKR110" s="313"/>
      <c r="RKS110" s="313"/>
      <c r="RKT110" s="313"/>
      <c r="RKU110" s="313"/>
      <c r="RKV110" s="313"/>
      <c r="RKW110" s="313"/>
      <c r="RKX110" s="313"/>
      <c r="RKY110" s="313"/>
      <c r="RKZ110" s="313"/>
      <c r="RLA110" s="313"/>
      <c r="RLB110" s="313"/>
      <c r="RLC110" s="313"/>
      <c r="RLD110" s="313"/>
      <c r="RLE110" s="313"/>
      <c r="RLF110" s="313"/>
      <c r="RLG110" s="313"/>
      <c r="RLH110" s="313"/>
      <c r="RLI110" s="313"/>
      <c r="RLJ110" s="313"/>
      <c r="RLK110" s="313"/>
      <c r="RLL110" s="313"/>
      <c r="RLM110" s="313"/>
      <c r="RLN110" s="313"/>
      <c r="RLO110" s="313"/>
      <c r="RLP110" s="313"/>
      <c r="RLQ110" s="313"/>
      <c r="RLR110" s="313"/>
      <c r="RLS110" s="313"/>
      <c r="RLT110" s="313"/>
      <c r="RLU110" s="313"/>
      <c r="RLV110" s="313"/>
      <c r="RLW110" s="313"/>
      <c r="RLX110" s="313"/>
      <c r="RLY110" s="313"/>
      <c r="RLZ110" s="313"/>
      <c r="RMA110" s="313"/>
      <c r="RMB110" s="313"/>
      <c r="RMC110" s="313"/>
      <c r="RMD110" s="313"/>
      <c r="RME110" s="313"/>
      <c r="RMF110" s="313"/>
      <c r="RMG110" s="313"/>
      <c r="RMH110" s="313"/>
      <c r="RMI110" s="313"/>
      <c r="RMJ110" s="313"/>
      <c r="RMK110" s="313"/>
      <c r="RML110" s="313"/>
      <c r="RMM110" s="313"/>
      <c r="RMN110" s="313"/>
      <c r="RMO110" s="313"/>
      <c r="RMP110" s="313"/>
      <c r="RMQ110" s="313"/>
      <c r="RMR110" s="313"/>
      <c r="RMS110" s="313"/>
      <c r="RMT110" s="313"/>
      <c r="RMU110" s="313"/>
      <c r="RMV110" s="313"/>
      <c r="RMW110" s="313"/>
      <c r="RMX110" s="313"/>
      <c r="RMY110" s="313"/>
      <c r="RMZ110" s="313"/>
      <c r="RNA110" s="313"/>
      <c r="RNB110" s="313"/>
      <c r="RNC110" s="313"/>
      <c r="RND110" s="313"/>
      <c r="RNE110" s="313"/>
      <c r="RNF110" s="313"/>
      <c r="RNG110" s="313"/>
      <c r="RNH110" s="313"/>
      <c r="RNI110" s="313"/>
      <c r="RNJ110" s="313"/>
      <c r="RNK110" s="313"/>
      <c r="RNL110" s="313"/>
      <c r="RNM110" s="313"/>
      <c r="RNN110" s="313"/>
      <c r="RNO110" s="313"/>
      <c r="RNP110" s="313"/>
      <c r="RNQ110" s="313"/>
      <c r="RNR110" s="313"/>
      <c r="RNS110" s="313"/>
      <c r="RNT110" s="313"/>
      <c r="RNU110" s="313"/>
      <c r="RNV110" s="313"/>
      <c r="RNW110" s="313"/>
      <c r="RNX110" s="313"/>
      <c r="RNY110" s="313"/>
      <c r="RNZ110" s="313"/>
      <c r="ROA110" s="313"/>
      <c r="ROB110" s="313"/>
      <c r="ROC110" s="313"/>
      <c r="ROD110" s="313"/>
      <c r="ROE110" s="313"/>
      <c r="ROF110" s="313"/>
      <c r="ROG110" s="313"/>
      <c r="ROH110" s="313"/>
      <c r="ROI110" s="313"/>
      <c r="ROJ110" s="313"/>
      <c r="ROK110" s="313"/>
      <c r="ROL110" s="313"/>
      <c r="ROM110" s="313"/>
      <c r="RON110" s="313"/>
      <c r="ROO110" s="313"/>
      <c r="ROP110" s="313"/>
      <c r="ROQ110" s="313"/>
      <c r="ROR110" s="313"/>
      <c r="ROS110" s="313"/>
      <c r="ROT110" s="313"/>
      <c r="ROU110" s="313"/>
      <c r="ROV110" s="313"/>
      <c r="ROW110" s="313"/>
      <c r="ROX110" s="313"/>
      <c r="ROY110" s="313"/>
      <c r="ROZ110" s="313"/>
      <c r="RPA110" s="313"/>
      <c r="RPB110" s="313"/>
      <c r="RPC110" s="313"/>
      <c r="RPD110" s="313"/>
      <c r="RPE110" s="313"/>
      <c r="RPF110" s="313"/>
      <c r="RPG110" s="313"/>
      <c r="RPH110" s="313"/>
      <c r="RPI110" s="313"/>
      <c r="RPJ110" s="313"/>
      <c r="RPK110" s="313"/>
      <c r="RPL110" s="313"/>
      <c r="RPM110" s="313"/>
      <c r="RPN110" s="313"/>
      <c r="RPO110" s="313"/>
      <c r="RPP110" s="313"/>
      <c r="RPQ110" s="313"/>
      <c r="RPR110" s="313"/>
      <c r="RPS110" s="313"/>
      <c r="RPT110" s="313"/>
      <c r="RPU110" s="313"/>
      <c r="RPV110" s="313"/>
      <c r="RPW110" s="313"/>
      <c r="RPX110" s="313"/>
      <c r="RPY110" s="313"/>
      <c r="RPZ110" s="313"/>
      <c r="RQA110" s="313"/>
      <c r="RQB110" s="313"/>
      <c r="RQC110" s="313"/>
      <c r="RQD110" s="313"/>
      <c r="RQE110" s="313"/>
      <c r="RQF110" s="313"/>
      <c r="RQG110" s="313"/>
      <c r="RQH110" s="313"/>
      <c r="RQI110" s="313"/>
      <c r="RQJ110" s="313"/>
      <c r="RQK110" s="313"/>
      <c r="RQL110" s="313"/>
      <c r="RQM110" s="313"/>
      <c r="RQN110" s="313"/>
      <c r="RQO110" s="313"/>
      <c r="RQP110" s="313"/>
      <c r="RQQ110" s="313"/>
      <c r="RQR110" s="313"/>
      <c r="RQS110" s="313"/>
      <c r="RQT110" s="313"/>
      <c r="RQU110" s="313"/>
      <c r="RQV110" s="313"/>
      <c r="RQW110" s="313"/>
      <c r="RQX110" s="313"/>
      <c r="RQY110" s="313"/>
      <c r="RQZ110" s="313"/>
      <c r="RRA110" s="313"/>
      <c r="RRB110" s="313"/>
      <c r="RRC110" s="313"/>
      <c r="RRD110" s="313"/>
      <c r="RRE110" s="313"/>
      <c r="RRF110" s="313"/>
      <c r="RRG110" s="313"/>
      <c r="RRH110" s="313"/>
      <c r="RRI110" s="313"/>
      <c r="RRJ110" s="313"/>
      <c r="RRK110" s="313"/>
      <c r="RRL110" s="313"/>
      <c r="RRM110" s="313"/>
      <c r="RRN110" s="313"/>
      <c r="RRO110" s="313"/>
      <c r="RRP110" s="313"/>
      <c r="RRQ110" s="313"/>
      <c r="RRR110" s="313"/>
      <c r="RRS110" s="313"/>
      <c r="RRT110" s="313"/>
      <c r="RRU110" s="313"/>
      <c r="RRV110" s="313"/>
      <c r="RRW110" s="313"/>
      <c r="RRX110" s="313"/>
      <c r="RRY110" s="313"/>
      <c r="RRZ110" s="313"/>
      <c r="RSA110" s="313"/>
      <c r="RSB110" s="313"/>
      <c r="RSC110" s="313"/>
      <c r="RSD110" s="313"/>
      <c r="RSE110" s="313"/>
      <c r="RSF110" s="313"/>
      <c r="RSG110" s="313"/>
      <c r="RSH110" s="313"/>
      <c r="RSI110" s="313"/>
      <c r="RSJ110" s="313"/>
      <c r="RSK110" s="313"/>
      <c r="RSL110" s="313"/>
      <c r="RSM110" s="313"/>
      <c r="RSN110" s="313"/>
      <c r="RSO110" s="313"/>
      <c r="RSP110" s="313"/>
      <c r="RSQ110" s="313"/>
      <c r="RSR110" s="313"/>
      <c r="RSS110" s="313"/>
      <c r="RST110" s="313"/>
      <c r="RSU110" s="313"/>
      <c r="RSV110" s="313"/>
      <c r="RSW110" s="313"/>
      <c r="RSX110" s="313"/>
      <c r="RSY110" s="313"/>
      <c r="RSZ110" s="313"/>
      <c r="RTA110" s="313"/>
      <c r="RTB110" s="313"/>
      <c r="RTC110" s="313"/>
      <c r="RTD110" s="313"/>
      <c r="RTE110" s="313"/>
      <c r="RTF110" s="313"/>
      <c r="RTG110" s="313"/>
      <c r="RTH110" s="313"/>
      <c r="RTI110" s="313"/>
      <c r="RTJ110" s="313"/>
      <c r="RTK110" s="313"/>
      <c r="RTL110" s="313"/>
      <c r="RTM110" s="313"/>
      <c r="RTN110" s="313"/>
      <c r="RTO110" s="313"/>
      <c r="RTP110" s="313"/>
      <c r="RTQ110" s="313"/>
      <c r="RTR110" s="313"/>
      <c r="RTS110" s="313"/>
      <c r="RTT110" s="313"/>
      <c r="RTU110" s="313"/>
      <c r="RTV110" s="313"/>
      <c r="RTW110" s="313"/>
      <c r="RTX110" s="313"/>
      <c r="RTY110" s="313"/>
      <c r="RTZ110" s="313"/>
      <c r="RUA110" s="313"/>
      <c r="RUB110" s="313"/>
      <c r="RUC110" s="313"/>
      <c r="RUD110" s="313"/>
      <c r="RUE110" s="313"/>
      <c r="RUF110" s="313"/>
      <c r="RUG110" s="313"/>
      <c r="RUH110" s="313"/>
      <c r="RUI110" s="313"/>
      <c r="RUJ110" s="313"/>
      <c r="RUK110" s="313"/>
      <c r="RUL110" s="313"/>
      <c r="RUM110" s="313"/>
      <c r="RUN110" s="313"/>
      <c r="RUO110" s="313"/>
      <c r="RUP110" s="313"/>
      <c r="RUQ110" s="313"/>
      <c r="RUR110" s="313"/>
      <c r="RUS110" s="313"/>
      <c r="RUT110" s="313"/>
      <c r="RUU110" s="313"/>
      <c r="RUV110" s="313"/>
      <c r="RUW110" s="313"/>
      <c r="RUX110" s="313"/>
      <c r="RUY110" s="313"/>
      <c r="RUZ110" s="313"/>
      <c r="RVA110" s="313"/>
      <c r="RVB110" s="313"/>
      <c r="RVC110" s="313"/>
      <c r="RVD110" s="313"/>
      <c r="RVE110" s="313"/>
      <c r="RVF110" s="313"/>
      <c r="RVG110" s="313"/>
      <c r="RVH110" s="313"/>
      <c r="RVI110" s="313"/>
      <c r="RVJ110" s="313"/>
      <c r="RVK110" s="313"/>
      <c r="RVL110" s="313"/>
      <c r="RVM110" s="313"/>
      <c r="RVN110" s="313"/>
      <c r="RVO110" s="313"/>
      <c r="RVP110" s="313"/>
      <c r="RVQ110" s="313"/>
      <c r="RVR110" s="313"/>
      <c r="RVS110" s="313"/>
      <c r="RVT110" s="313"/>
      <c r="RVU110" s="313"/>
      <c r="RVV110" s="313"/>
      <c r="RVW110" s="313"/>
      <c r="RVX110" s="313"/>
      <c r="RVY110" s="313"/>
      <c r="RVZ110" s="313"/>
      <c r="RWA110" s="313"/>
      <c r="RWB110" s="313"/>
      <c r="RWC110" s="313"/>
      <c r="RWD110" s="313"/>
      <c r="RWE110" s="313"/>
      <c r="RWF110" s="313"/>
      <c r="RWG110" s="313"/>
      <c r="RWH110" s="313"/>
      <c r="RWI110" s="313"/>
      <c r="RWJ110" s="313"/>
      <c r="RWK110" s="313"/>
      <c r="RWL110" s="313"/>
      <c r="RWM110" s="313"/>
      <c r="RWN110" s="313"/>
      <c r="RWO110" s="313"/>
      <c r="RWP110" s="313"/>
      <c r="RWQ110" s="313"/>
      <c r="RWR110" s="313"/>
      <c r="RWS110" s="313"/>
      <c r="RWT110" s="313"/>
      <c r="RWU110" s="313"/>
      <c r="RWV110" s="313"/>
      <c r="RWW110" s="313"/>
      <c r="RWX110" s="313"/>
      <c r="RWY110" s="313"/>
      <c r="RWZ110" s="313"/>
      <c r="RXA110" s="313"/>
      <c r="RXB110" s="313"/>
      <c r="RXC110" s="313"/>
      <c r="RXD110" s="313"/>
      <c r="RXE110" s="313"/>
      <c r="RXF110" s="313"/>
      <c r="RXG110" s="313"/>
      <c r="RXH110" s="313"/>
      <c r="RXI110" s="313"/>
      <c r="RXJ110" s="313"/>
      <c r="RXK110" s="313"/>
      <c r="RXL110" s="313"/>
      <c r="RXM110" s="313"/>
      <c r="RXN110" s="313"/>
      <c r="RXO110" s="313"/>
      <c r="RXP110" s="313"/>
      <c r="RXQ110" s="313"/>
      <c r="RXR110" s="313"/>
      <c r="RXS110" s="313"/>
      <c r="RXT110" s="313"/>
      <c r="RXU110" s="313"/>
      <c r="RXV110" s="313"/>
      <c r="RXW110" s="313"/>
      <c r="RXX110" s="313"/>
      <c r="RXY110" s="313"/>
      <c r="RXZ110" s="313"/>
      <c r="RYA110" s="313"/>
      <c r="RYB110" s="313"/>
      <c r="RYC110" s="313"/>
      <c r="RYD110" s="313"/>
      <c r="RYE110" s="313"/>
      <c r="RYF110" s="313"/>
      <c r="RYG110" s="313"/>
      <c r="RYH110" s="313"/>
      <c r="RYI110" s="313"/>
      <c r="RYJ110" s="313"/>
      <c r="RYK110" s="313"/>
      <c r="RYL110" s="313"/>
      <c r="RYM110" s="313"/>
      <c r="RYN110" s="313"/>
      <c r="RYO110" s="313"/>
      <c r="RYP110" s="313"/>
      <c r="RYQ110" s="313"/>
      <c r="RYR110" s="313"/>
      <c r="RYS110" s="313"/>
      <c r="RYT110" s="313"/>
      <c r="RYU110" s="313"/>
      <c r="RYV110" s="313"/>
      <c r="RYW110" s="313"/>
      <c r="RYX110" s="313"/>
      <c r="RYY110" s="313"/>
      <c r="RYZ110" s="313"/>
      <c r="RZA110" s="313"/>
      <c r="RZB110" s="313"/>
      <c r="RZC110" s="313"/>
      <c r="RZD110" s="313"/>
      <c r="RZE110" s="313"/>
      <c r="RZF110" s="313"/>
      <c r="RZG110" s="313"/>
      <c r="RZH110" s="313"/>
      <c r="RZI110" s="313"/>
      <c r="RZJ110" s="313"/>
      <c r="RZK110" s="313"/>
      <c r="RZL110" s="313"/>
      <c r="RZM110" s="313"/>
      <c r="RZN110" s="313"/>
      <c r="RZO110" s="313"/>
      <c r="RZP110" s="313"/>
      <c r="RZQ110" s="313"/>
      <c r="RZR110" s="313"/>
      <c r="RZS110" s="313"/>
      <c r="RZT110" s="313"/>
      <c r="RZU110" s="313"/>
      <c r="RZV110" s="313"/>
      <c r="RZW110" s="313"/>
      <c r="RZX110" s="313"/>
      <c r="RZY110" s="313"/>
      <c r="RZZ110" s="313"/>
      <c r="SAA110" s="313"/>
      <c r="SAB110" s="313"/>
      <c r="SAC110" s="313"/>
      <c r="SAD110" s="313"/>
      <c r="SAE110" s="313"/>
      <c r="SAF110" s="313"/>
      <c r="SAG110" s="313"/>
      <c r="SAH110" s="313"/>
      <c r="SAI110" s="313"/>
      <c r="SAJ110" s="313"/>
      <c r="SAK110" s="313"/>
      <c r="SAL110" s="313"/>
      <c r="SAM110" s="313"/>
      <c r="SAN110" s="313"/>
      <c r="SAO110" s="313"/>
      <c r="SAP110" s="313"/>
      <c r="SAQ110" s="313"/>
      <c r="SAR110" s="313"/>
      <c r="SAS110" s="313"/>
      <c r="SAT110" s="313"/>
      <c r="SAU110" s="313"/>
      <c r="SAV110" s="313"/>
      <c r="SAW110" s="313"/>
      <c r="SAX110" s="313"/>
      <c r="SAY110" s="313"/>
      <c r="SAZ110" s="313"/>
      <c r="SBA110" s="313"/>
      <c r="SBB110" s="313"/>
      <c r="SBC110" s="313"/>
      <c r="SBD110" s="313"/>
      <c r="SBE110" s="313"/>
      <c r="SBF110" s="313"/>
      <c r="SBG110" s="313"/>
      <c r="SBH110" s="313"/>
      <c r="SBI110" s="313"/>
      <c r="SBJ110" s="313"/>
      <c r="SBK110" s="313"/>
      <c r="SBL110" s="313"/>
      <c r="SBM110" s="313"/>
      <c r="SBN110" s="313"/>
      <c r="SBO110" s="313"/>
      <c r="SBP110" s="313"/>
      <c r="SBQ110" s="313"/>
      <c r="SBR110" s="313"/>
      <c r="SBS110" s="313"/>
      <c r="SBT110" s="313"/>
      <c r="SBU110" s="313"/>
      <c r="SBV110" s="313"/>
      <c r="SBW110" s="313"/>
      <c r="SBX110" s="313"/>
      <c r="SBY110" s="313"/>
      <c r="SBZ110" s="313"/>
      <c r="SCA110" s="313"/>
      <c r="SCB110" s="313"/>
      <c r="SCC110" s="313"/>
      <c r="SCD110" s="313"/>
      <c r="SCE110" s="313"/>
      <c r="SCF110" s="313"/>
      <c r="SCG110" s="313"/>
      <c r="SCH110" s="313"/>
      <c r="SCI110" s="313"/>
      <c r="SCJ110" s="313"/>
      <c r="SCK110" s="313"/>
      <c r="SCL110" s="313"/>
      <c r="SCM110" s="313"/>
      <c r="SCN110" s="313"/>
      <c r="SCO110" s="313"/>
      <c r="SCP110" s="313"/>
      <c r="SCQ110" s="313"/>
      <c r="SCR110" s="313"/>
      <c r="SCS110" s="313"/>
      <c r="SCT110" s="313"/>
      <c r="SCU110" s="313"/>
      <c r="SCV110" s="313"/>
      <c r="SCW110" s="313"/>
      <c r="SCX110" s="313"/>
      <c r="SCY110" s="313"/>
      <c r="SCZ110" s="313"/>
      <c r="SDA110" s="313"/>
      <c r="SDB110" s="313"/>
      <c r="SDC110" s="313"/>
      <c r="SDD110" s="313"/>
      <c r="SDE110" s="313"/>
      <c r="SDF110" s="313"/>
      <c r="SDG110" s="313"/>
      <c r="SDH110" s="313"/>
      <c r="SDI110" s="313"/>
      <c r="SDJ110" s="313"/>
      <c r="SDK110" s="313"/>
      <c r="SDL110" s="313"/>
      <c r="SDM110" s="313"/>
      <c r="SDN110" s="313"/>
      <c r="SDO110" s="313"/>
      <c r="SDP110" s="313"/>
      <c r="SDQ110" s="313"/>
      <c r="SDR110" s="313"/>
      <c r="SDS110" s="313"/>
      <c r="SDT110" s="313"/>
      <c r="SDU110" s="313"/>
      <c r="SDV110" s="313"/>
      <c r="SDW110" s="313"/>
      <c r="SDX110" s="313"/>
      <c r="SDY110" s="313"/>
      <c r="SDZ110" s="313"/>
      <c r="SEA110" s="313"/>
      <c r="SEB110" s="313"/>
      <c r="SEC110" s="313"/>
      <c r="SED110" s="313"/>
      <c r="SEE110" s="313"/>
      <c r="SEF110" s="313"/>
      <c r="SEG110" s="313"/>
      <c r="SEH110" s="313"/>
      <c r="SEI110" s="313"/>
      <c r="SEJ110" s="313"/>
      <c r="SEK110" s="313"/>
      <c r="SEL110" s="313"/>
      <c r="SEM110" s="313"/>
      <c r="SEN110" s="313"/>
      <c r="SEO110" s="313"/>
      <c r="SEP110" s="313"/>
      <c r="SEQ110" s="313"/>
      <c r="SER110" s="313"/>
      <c r="SES110" s="313"/>
      <c r="SET110" s="313"/>
      <c r="SEU110" s="313"/>
      <c r="SEV110" s="313"/>
      <c r="SEW110" s="313"/>
      <c r="SEX110" s="313"/>
      <c r="SEY110" s="313"/>
      <c r="SEZ110" s="313"/>
      <c r="SFA110" s="313"/>
      <c r="SFB110" s="313"/>
      <c r="SFC110" s="313"/>
      <c r="SFD110" s="313"/>
      <c r="SFE110" s="313"/>
      <c r="SFF110" s="313"/>
      <c r="SFG110" s="313"/>
      <c r="SFH110" s="313"/>
      <c r="SFI110" s="313"/>
      <c r="SFJ110" s="313"/>
      <c r="SFK110" s="313"/>
      <c r="SFL110" s="313"/>
      <c r="SFM110" s="313"/>
      <c r="SFN110" s="313"/>
      <c r="SFO110" s="313"/>
      <c r="SFP110" s="313"/>
      <c r="SFQ110" s="313"/>
      <c r="SFR110" s="313"/>
      <c r="SFS110" s="313"/>
      <c r="SFT110" s="313"/>
      <c r="SFU110" s="313"/>
      <c r="SFV110" s="313"/>
      <c r="SFW110" s="313"/>
      <c r="SFX110" s="313"/>
      <c r="SFY110" s="313"/>
      <c r="SFZ110" s="313"/>
      <c r="SGA110" s="313"/>
      <c r="SGB110" s="313"/>
      <c r="SGC110" s="313"/>
      <c r="SGD110" s="313"/>
      <c r="SGE110" s="313"/>
      <c r="SGF110" s="313"/>
      <c r="SGG110" s="313"/>
      <c r="SGH110" s="313"/>
      <c r="SGI110" s="313"/>
      <c r="SGJ110" s="313"/>
      <c r="SGK110" s="313"/>
      <c r="SGL110" s="313"/>
      <c r="SGM110" s="313"/>
      <c r="SGN110" s="313"/>
      <c r="SGO110" s="313"/>
      <c r="SGP110" s="313"/>
      <c r="SGQ110" s="313"/>
      <c r="SGR110" s="313"/>
      <c r="SGS110" s="313"/>
      <c r="SGT110" s="313"/>
      <c r="SGU110" s="313"/>
      <c r="SGV110" s="313"/>
      <c r="SGW110" s="313"/>
      <c r="SGX110" s="313"/>
      <c r="SGY110" s="313"/>
      <c r="SGZ110" s="313"/>
      <c r="SHA110" s="313"/>
      <c r="SHB110" s="313"/>
      <c r="SHC110" s="313"/>
      <c r="SHD110" s="313"/>
      <c r="SHE110" s="313"/>
      <c r="SHF110" s="313"/>
      <c r="SHG110" s="313"/>
      <c r="SHH110" s="313"/>
      <c r="SHI110" s="313"/>
      <c r="SHJ110" s="313"/>
      <c r="SHK110" s="313"/>
      <c r="SHL110" s="313"/>
      <c r="SHM110" s="313"/>
      <c r="SHN110" s="313"/>
      <c r="SHO110" s="313"/>
      <c r="SHP110" s="313"/>
      <c r="SHQ110" s="313"/>
      <c r="SHR110" s="313"/>
      <c r="SHS110" s="313"/>
      <c r="SHT110" s="313"/>
      <c r="SHU110" s="313"/>
      <c r="SHV110" s="313"/>
      <c r="SHW110" s="313"/>
      <c r="SHX110" s="313"/>
      <c r="SHY110" s="313"/>
      <c r="SHZ110" s="313"/>
      <c r="SIA110" s="313"/>
      <c r="SIB110" s="313"/>
      <c r="SIC110" s="313"/>
      <c r="SID110" s="313"/>
      <c r="SIE110" s="313"/>
      <c r="SIF110" s="313"/>
      <c r="SIG110" s="313"/>
      <c r="SIH110" s="313"/>
      <c r="SII110" s="313"/>
      <c r="SIJ110" s="313"/>
      <c r="SIK110" s="313"/>
      <c r="SIL110" s="313"/>
      <c r="SIM110" s="313"/>
      <c r="SIN110" s="313"/>
      <c r="SIO110" s="313"/>
      <c r="SIP110" s="313"/>
      <c r="SIQ110" s="313"/>
      <c r="SIR110" s="313"/>
      <c r="SIS110" s="313"/>
      <c r="SIT110" s="313"/>
      <c r="SIU110" s="313"/>
      <c r="SIV110" s="313"/>
      <c r="SIW110" s="313"/>
      <c r="SIX110" s="313"/>
      <c r="SIY110" s="313"/>
      <c r="SIZ110" s="313"/>
      <c r="SJA110" s="313"/>
      <c r="SJB110" s="313"/>
      <c r="SJC110" s="313"/>
      <c r="SJD110" s="313"/>
      <c r="SJE110" s="313"/>
      <c r="SJF110" s="313"/>
      <c r="SJG110" s="313"/>
      <c r="SJH110" s="313"/>
      <c r="SJI110" s="313"/>
      <c r="SJJ110" s="313"/>
      <c r="SJK110" s="313"/>
      <c r="SJL110" s="313"/>
      <c r="SJM110" s="313"/>
      <c r="SJN110" s="313"/>
      <c r="SJO110" s="313"/>
      <c r="SJP110" s="313"/>
      <c r="SJQ110" s="313"/>
      <c r="SJR110" s="313"/>
      <c r="SJS110" s="313"/>
      <c r="SJT110" s="313"/>
      <c r="SJU110" s="313"/>
      <c r="SJV110" s="313"/>
      <c r="SJW110" s="313"/>
      <c r="SJX110" s="313"/>
      <c r="SJY110" s="313"/>
      <c r="SJZ110" s="313"/>
      <c r="SKA110" s="313"/>
      <c r="SKB110" s="313"/>
      <c r="SKC110" s="313"/>
      <c r="SKD110" s="313"/>
      <c r="SKE110" s="313"/>
      <c r="SKF110" s="313"/>
      <c r="SKG110" s="313"/>
      <c r="SKH110" s="313"/>
      <c r="SKI110" s="313"/>
      <c r="SKJ110" s="313"/>
      <c r="SKK110" s="313"/>
      <c r="SKL110" s="313"/>
      <c r="SKM110" s="313"/>
      <c r="SKN110" s="313"/>
      <c r="SKO110" s="313"/>
      <c r="SKP110" s="313"/>
      <c r="SKQ110" s="313"/>
      <c r="SKR110" s="313"/>
      <c r="SKS110" s="313"/>
      <c r="SKT110" s="313"/>
      <c r="SKU110" s="313"/>
      <c r="SKV110" s="313"/>
      <c r="SKW110" s="313"/>
      <c r="SKX110" s="313"/>
      <c r="SKY110" s="313"/>
      <c r="SKZ110" s="313"/>
      <c r="SLA110" s="313"/>
      <c r="SLB110" s="313"/>
      <c r="SLC110" s="313"/>
      <c r="SLD110" s="313"/>
      <c r="SLE110" s="313"/>
      <c r="SLF110" s="313"/>
      <c r="SLG110" s="313"/>
      <c r="SLH110" s="313"/>
      <c r="SLI110" s="313"/>
      <c r="SLJ110" s="313"/>
      <c r="SLK110" s="313"/>
      <c r="SLL110" s="313"/>
      <c r="SLM110" s="313"/>
      <c r="SLN110" s="313"/>
      <c r="SLO110" s="313"/>
      <c r="SLP110" s="313"/>
      <c r="SLQ110" s="313"/>
      <c r="SLR110" s="313"/>
      <c r="SLS110" s="313"/>
      <c r="SLT110" s="313"/>
      <c r="SLU110" s="313"/>
      <c r="SLV110" s="313"/>
      <c r="SLW110" s="313"/>
      <c r="SLX110" s="313"/>
      <c r="SLY110" s="313"/>
      <c r="SLZ110" s="313"/>
      <c r="SMA110" s="313"/>
      <c r="SMB110" s="313"/>
      <c r="SMC110" s="313"/>
      <c r="SMD110" s="313"/>
      <c r="SME110" s="313"/>
      <c r="SMF110" s="313"/>
      <c r="SMG110" s="313"/>
      <c r="SMH110" s="313"/>
      <c r="SMI110" s="313"/>
      <c r="SMJ110" s="313"/>
      <c r="SMK110" s="313"/>
      <c r="SML110" s="313"/>
      <c r="SMM110" s="313"/>
      <c r="SMN110" s="313"/>
      <c r="SMO110" s="313"/>
      <c r="SMP110" s="313"/>
      <c r="SMQ110" s="313"/>
      <c r="SMR110" s="313"/>
      <c r="SMS110" s="313"/>
      <c r="SMT110" s="313"/>
      <c r="SMU110" s="313"/>
      <c r="SMV110" s="313"/>
      <c r="SMW110" s="313"/>
      <c r="SMX110" s="313"/>
      <c r="SMY110" s="313"/>
      <c r="SMZ110" s="313"/>
      <c r="SNA110" s="313"/>
      <c r="SNB110" s="313"/>
      <c r="SNC110" s="313"/>
      <c r="SND110" s="313"/>
      <c r="SNE110" s="313"/>
      <c r="SNF110" s="313"/>
      <c r="SNG110" s="313"/>
      <c r="SNH110" s="313"/>
      <c r="SNI110" s="313"/>
      <c r="SNJ110" s="313"/>
      <c r="SNK110" s="313"/>
      <c r="SNL110" s="313"/>
      <c r="SNM110" s="313"/>
      <c r="SNN110" s="313"/>
      <c r="SNO110" s="313"/>
      <c r="SNP110" s="313"/>
      <c r="SNQ110" s="313"/>
      <c r="SNR110" s="313"/>
      <c r="SNS110" s="313"/>
      <c r="SNT110" s="313"/>
      <c r="SNU110" s="313"/>
      <c r="SNV110" s="313"/>
      <c r="SNW110" s="313"/>
      <c r="SNX110" s="313"/>
      <c r="SNY110" s="313"/>
      <c r="SNZ110" s="313"/>
      <c r="SOA110" s="313"/>
      <c r="SOB110" s="313"/>
      <c r="SOC110" s="313"/>
      <c r="SOD110" s="313"/>
      <c r="SOE110" s="313"/>
      <c r="SOF110" s="313"/>
      <c r="SOG110" s="313"/>
      <c r="SOH110" s="313"/>
      <c r="SOI110" s="313"/>
      <c r="SOJ110" s="313"/>
      <c r="SOK110" s="313"/>
      <c r="SOL110" s="313"/>
      <c r="SOM110" s="313"/>
      <c r="SON110" s="313"/>
      <c r="SOO110" s="313"/>
      <c r="SOP110" s="313"/>
      <c r="SOQ110" s="313"/>
      <c r="SOR110" s="313"/>
      <c r="SOS110" s="313"/>
      <c r="SOT110" s="313"/>
      <c r="SOU110" s="313"/>
      <c r="SOV110" s="313"/>
      <c r="SOW110" s="313"/>
      <c r="SOX110" s="313"/>
      <c r="SOY110" s="313"/>
      <c r="SOZ110" s="313"/>
      <c r="SPA110" s="313"/>
      <c r="SPB110" s="313"/>
      <c r="SPC110" s="313"/>
      <c r="SPD110" s="313"/>
      <c r="SPE110" s="313"/>
      <c r="SPF110" s="313"/>
      <c r="SPG110" s="313"/>
      <c r="SPH110" s="313"/>
      <c r="SPI110" s="313"/>
      <c r="SPJ110" s="313"/>
      <c r="SPK110" s="313"/>
      <c r="SPL110" s="313"/>
      <c r="SPM110" s="313"/>
      <c r="SPN110" s="313"/>
      <c r="SPO110" s="313"/>
      <c r="SPP110" s="313"/>
      <c r="SPQ110" s="313"/>
      <c r="SPR110" s="313"/>
      <c r="SPS110" s="313"/>
      <c r="SPT110" s="313"/>
      <c r="SPU110" s="313"/>
      <c r="SPV110" s="313"/>
      <c r="SPW110" s="313"/>
      <c r="SPX110" s="313"/>
      <c r="SPY110" s="313"/>
      <c r="SPZ110" s="313"/>
      <c r="SQA110" s="313"/>
      <c r="SQB110" s="313"/>
      <c r="SQC110" s="313"/>
      <c r="SQD110" s="313"/>
      <c r="SQE110" s="313"/>
      <c r="SQF110" s="313"/>
      <c r="SQG110" s="313"/>
      <c r="SQH110" s="313"/>
      <c r="SQI110" s="313"/>
      <c r="SQJ110" s="313"/>
      <c r="SQK110" s="313"/>
      <c r="SQL110" s="313"/>
      <c r="SQM110" s="313"/>
      <c r="SQN110" s="313"/>
      <c r="SQO110" s="313"/>
      <c r="SQP110" s="313"/>
      <c r="SQQ110" s="313"/>
      <c r="SQR110" s="313"/>
      <c r="SQS110" s="313"/>
      <c r="SQT110" s="313"/>
      <c r="SQU110" s="313"/>
      <c r="SQV110" s="313"/>
      <c r="SQW110" s="313"/>
      <c r="SQX110" s="313"/>
      <c r="SQY110" s="313"/>
      <c r="SQZ110" s="313"/>
      <c r="SRA110" s="313"/>
      <c r="SRB110" s="313"/>
      <c r="SRC110" s="313"/>
      <c r="SRD110" s="313"/>
      <c r="SRE110" s="313"/>
      <c r="SRF110" s="313"/>
      <c r="SRG110" s="313"/>
      <c r="SRH110" s="313"/>
      <c r="SRI110" s="313"/>
      <c r="SRJ110" s="313"/>
      <c r="SRK110" s="313"/>
      <c r="SRL110" s="313"/>
      <c r="SRM110" s="313"/>
      <c r="SRN110" s="313"/>
      <c r="SRO110" s="313"/>
      <c r="SRP110" s="313"/>
      <c r="SRQ110" s="313"/>
      <c r="SRR110" s="313"/>
      <c r="SRS110" s="313"/>
      <c r="SRT110" s="313"/>
      <c r="SRU110" s="313"/>
      <c r="SRV110" s="313"/>
      <c r="SRW110" s="313"/>
      <c r="SRX110" s="313"/>
      <c r="SRY110" s="313"/>
      <c r="SRZ110" s="313"/>
      <c r="SSA110" s="313"/>
      <c r="SSB110" s="313"/>
      <c r="SSC110" s="313"/>
      <c r="SSD110" s="313"/>
      <c r="SSE110" s="313"/>
      <c r="SSF110" s="313"/>
      <c r="SSG110" s="313"/>
      <c r="SSH110" s="313"/>
      <c r="SSI110" s="313"/>
      <c r="SSJ110" s="313"/>
      <c r="SSK110" s="313"/>
      <c r="SSL110" s="313"/>
      <c r="SSM110" s="313"/>
      <c r="SSN110" s="313"/>
      <c r="SSO110" s="313"/>
      <c r="SSP110" s="313"/>
      <c r="SSQ110" s="313"/>
      <c r="SSR110" s="313"/>
      <c r="SSS110" s="313"/>
      <c r="SST110" s="313"/>
      <c r="SSU110" s="313"/>
      <c r="SSV110" s="313"/>
      <c r="SSW110" s="313"/>
      <c r="SSX110" s="313"/>
      <c r="SSY110" s="313"/>
      <c r="SSZ110" s="313"/>
      <c r="STA110" s="313"/>
      <c r="STB110" s="313"/>
      <c r="STC110" s="313"/>
      <c r="STD110" s="313"/>
      <c r="STE110" s="313"/>
      <c r="STF110" s="313"/>
      <c r="STG110" s="313"/>
      <c r="STH110" s="313"/>
      <c r="STI110" s="313"/>
      <c r="STJ110" s="313"/>
      <c r="STK110" s="313"/>
      <c r="STL110" s="313"/>
      <c r="STM110" s="313"/>
      <c r="STN110" s="313"/>
      <c r="STO110" s="313"/>
      <c r="STP110" s="313"/>
      <c r="STQ110" s="313"/>
      <c r="STR110" s="313"/>
      <c r="STS110" s="313"/>
      <c r="STT110" s="313"/>
      <c r="STU110" s="313"/>
      <c r="STV110" s="313"/>
      <c r="STW110" s="313"/>
      <c r="STX110" s="313"/>
      <c r="STY110" s="313"/>
      <c r="STZ110" s="313"/>
      <c r="SUA110" s="313"/>
      <c r="SUB110" s="313"/>
      <c r="SUC110" s="313"/>
      <c r="SUD110" s="313"/>
      <c r="SUE110" s="313"/>
      <c r="SUF110" s="313"/>
      <c r="SUG110" s="313"/>
      <c r="SUH110" s="313"/>
      <c r="SUI110" s="313"/>
      <c r="SUJ110" s="313"/>
      <c r="SUK110" s="313"/>
      <c r="SUL110" s="313"/>
      <c r="SUM110" s="313"/>
      <c r="SUN110" s="313"/>
      <c r="SUO110" s="313"/>
      <c r="SUP110" s="313"/>
      <c r="SUQ110" s="313"/>
      <c r="SUR110" s="313"/>
      <c r="SUS110" s="313"/>
      <c r="SUT110" s="313"/>
      <c r="SUU110" s="313"/>
      <c r="SUV110" s="313"/>
      <c r="SUW110" s="313"/>
      <c r="SUX110" s="313"/>
      <c r="SUY110" s="313"/>
      <c r="SUZ110" s="313"/>
      <c r="SVA110" s="313"/>
      <c r="SVB110" s="313"/>
      <c r="SVC110" s="313"/>
      <c r="SVD110" s="313"/>
      <c r="SVE110" s="313"/>
      <c r="SVF110" s="313"/>
      <c r="SVG110" s="313"/>
      <c r="SVH110" s="313"/>
      <c r="SVI110" s="313"/>
      <c r="SVJ110" s="313"/>
      <c r="SVK110" s="313"/>
      <c r="SVL110" s="313"/>
      <c r="SVM110" s="313"/>
      <c r="SVN110" s="313"/>
      <c r="SVO110" s="313"/>
      <c r="SVP110" s="313"/>
      <c r="SVQ110" s="313"/>
      <c r="SVR110" s="313"/>
      <c r="SVS110" s="313"/>
      <c r="SVT110" s="313"/>
      <c r="SVU110" s="313"/>
      <c r="SVV110" s="313"/>
      <c r="SVW110" s="313"/>
      <c r="SVX110" s="313"/>
      <c r="SVY110" s="313"/>
      <c r="SVZ110" s="313"/>
      <c r="SWA110" s="313"/>
      <c r="SWB110" s="313"/>
      <c r="SWC110" s="313"/>
      <c r="SWD110" s="313"/>
      <c r="SWE110" s="313"/>
      <c r="SWF110" s="313"/>
      <c r="SWG110" s="313"/>
      <c r="SWH110" s="313"/>
      <c r="SWI110" s="313"/>
      <c r="SWJ110" s="313"/>
      <c r="SWK110" s="313"/>
      <c r="SWL110" s="313"/>
      <c r="SWM110" s="313"/>
      <c r="SWN110" s="313"/>
      <c r="SWO110" s="313"/>
      <c r="SWP110" s="313"/>
      <c r="SWQ110" s="313"/>
      <c r="SWR110" s="313"/>
      <c r="SWS110" s="313"/>
      <c r="SWT110" s="313"/>
      <c r="SWU110" s="313"/>
      <c r="SWV110" s="313"/>
      <c r="SWW110" s="313"/>
      <c r="SWX110" s="313"/>
      <c r="SWY110" s="313"/>
      <c r="SWZ110" s="313"/>
      <c r="SXA110" s="313"/>
      <c r="SXB110" s="313"/>
      <c r="SXC110" s="313"/>
      <c r="SXD110" s="313"/>
      <c r="SXE110" s="313"/>
      <c r="SXF110" s="313"/>
      <c r="SXG110" s="313"/>
      <c r="SXH110" s="313"/>
      <c r="SXI110" s="313"/>
      <c r="SXJ110" s="313"/>
      <c r="SXK110" s="313"/>
      <c r="SXL110" s="313"/>
      <c r="SXM110" s="313"/>
      <c r="SXN110" s="313"/>
      <c r="SXO110" s="313"/>
      <c r="SXP110" s="313"/>
      <c r="SXQ110" s="313"/>
      <c r="SXR110" s="313"/>
      <c r="SXS110" s="313"/>
      <c r="SXT110" s="313"/>
      <c r="SXU110" s="313"/>
      <c r="SXV110" s="313"/>
      <c r="SXW110" s="313"/>
      <c r="SXX110" s="313"/>
      <c r="SXY110" s="313"/>
      <c r="SXZ110" s="313"/>
      <c r="SYA110" s="313"/>
      <c r="SYB110" s="313"/>
      <c r="SYC110" s="313"/>
      <c r="SYD110" s="313"/>
      <c r="SYE110" s="313"/>
      <c r="SYF110" s="313"/>
      <c r="SYG110" s="313"/>
      <c r="SYH110" s="313"/>
      <c r="SYI110" s="313"/>
      <c r="SYJ110" s="313"/>
      <c r="SYK110" s="313"/>
      <c r="SYL110" s="313"/>
      <c r="SYM110" s="313"/>
      <c r="SYN110" s="313"/>
      <c r="SYO110" s="313"/>
      <c r="SYP110" s="313"/>
      <c r="SYQ110" s="313"/>
      <c r="SYR110" s="313"/>
      <c r="SYS110" s="313"/>
      <c r="SYT110" s="313"/>
      <c r="SYU110" s="313"/>
      <c r="SYV110" s="313"/>
      <c r="SYW110" s="313"/>
      <c r="SYX110" s="313"/>
      <c r="SYY110" s="313"/>
      <c r="SYZ110" s="313"/>
      <c r="SZA110" s="313"/>
      <c r="SZB110" s="313"/>
      <c r="SZC110" s="313"/>
      <c r="SZD110" s="313"/>
      <c r="SZE110" s="313"/>
      <c r="SZF110" s="313"/>
      <c r="SZG110" s="313"/>
      <c r="SZH110" s="313"/>
      <c r="SZI110" s="313"/>
      <c r="SZJ110" s="313"/>
      <c r="SZK110" s="313"/>
      <c r="SZL110" s="313"/>
      <c r="SZM110" s="313"/>
      <c r="SZN110" s="313"/>
      <c r="SZO110" s="313"/>
      <c r="SZP110" s="313"/>
      <c r="SZQ110" s="313"/>
      <c r="SZR110" s="313"/>
      <c r="SZS110" s="313"/>
      <c r="SZT110" s="313"/>
      <c r="SZU110" s="313"/>
      <c r="SZV110" s="313"/>
      <c r="SZW110" s="313"/>
      <c r="SZX110" s="313"/>
      <c r="SZY110" s="313"/>
      <c r="SZZ110" s="313"/>
      <c r="TAA110" s="313"/>
      <c r="TAB110" s="313"/>
      <c r="TAC110" s="313"/>
      <c r="TAD110" s="313"/>
      <c r="TAE110" s="313"/>
      <c r="TAF110" s="313"/>
      <c r="TAG110" s="313"/>
      <c r="TAH110" s="313"/>
      <c r="TAI110" s="313"/>
      <c r="TAJ110" s="313"/>
      <c r="TAK110" s="313"/>
      <c r="TAL110" s="313"/>
      <c r="TAM110" s="313"/>
      <c r="TAN110" s="313"/>
      <c r="TAO110" s="313"/>
      <c r="TAP110" s="313"/>
      <c r="TAQ110" s="313"/>
      <c r="TAR110" s="313"/>
      <c r="TAS110" s="313"/>
      <c r="TAT110" s="313"/>
      <c r="TAU110" s="313"/>
      <c r="TAV110" s="313"/>
      <c r="TAW110" s="313"/>
      <c r="TAX110" s="313"/>
      <c r="TAY110" s="313"/>
      <c r="TAZ110" s="313"/>
      <c r="TBA110" s="313"/>
      <c r="TBB110" s="313"/>
      <c r="TBC110" s="313"/>
      <c r="TBD110" s="313"/>
      <c r="TBE110" s="313"/>
      <c r="TBF110" s="313"/>
      <c r="TBG110" s="313"/>
      <c r="TBH110" s="313"/>
      <c r="TBI110" s="313"/>
      <c r="TBJ110" s="313"/>
      <c r="TBK110" s="313"/>
      <c r="TBL110" s="313"/>
      <c r="TBM110" s="313"/>
      <c r="TBN110" s="313"/>
      <c r="TBO110" s="313"/>
      <c r="TBP110" s="313"/>
      <c r="TBQ110" s="313"/>
      <c r="TBR110" s="313"/>
      <c r="TBS110" s="313"/>
      <c r="TBT110" s="313"/>
      <c r="TBU110" s="313"/>
      <c r="TBV110" s="313"/>
      <c r="TBW110" s="313"/>
      <c r="TBX110" s="313"/>
      <c r="TBY110" s="313"/>
      <c r="TBZ110" s="313"/>
      <c r="TCA110" s="313"/>
      <c r="TCB110" s="313"/>
      <c r="TCC110" s="313"/>
      <c r="TCD110" s="313"/>
      <c r="TCE110" s="313"/>
      <c r="TCF110" s="313"/>
      <c r="TCG110" s="313"/>
      <c r="TCH110" s="313"/>
      <c r="TCI110" s="313"/>
      <c r="TCJ110" s="313"/>
      <c r="TCK110" s="313"/>
      <c r="TCL110" s="313"/>
      <c r="TCM110" s="313"/>
      <c r="TCN110" s="313"/>
      <c r="TCO110" s="313"/>
      <c r="TCP110" s="313"/>
      <c r="TCQ110" s="313"/>
      <c r="TCR110" s="313"/>
      <c r="TCS110" s="313"/>
      <c r="TCT110" s="313"/>
      <c r="TCU110" s="313"/>
      <c r="TCV110" s="313"/>
      <c r="TCW110" s="313"/>
      <c r="TCX110" s="313"/>
      <c r="TCY110" s="313"/>
      <c r="TCZ110" s="313"/>
      <c r="TDA110" s="313"/>
      <c r="TDB110" s="313"/>
      <c r="TDC110" s="313"/>
      <c r="TDD110" s="313"/>
      <c r="TDE110" s="313"/>
      <c r="TDF110" s="313"/>
      <c r="TDG110" s="313"/>
      <c r="TDH110" s="313"/>
      <c r="TDI110" s="313"/>
      <c r="TDJ110" s="313"/>
      <c r="TDK110" s="313"/>
      <c r="TDL110" s="313"/>
      <c r="TDM110" s="313"/>
      <c r="TDN110" s="313"/>
      <c r="TDO110" s="313"/>
      <c r="TDP110" s="313"/>
      <c r="TDQ110" s="313"/>
      <c r="TDR110" s="313"/>
      <c r="TDS110" s="313"/>
      <c r="TDT110" s="313"/>
      <c r="TDU110" s="313"/>
      <c r="TDV110" s="313"/>
      <c r="TDW110" s="313"/>
      <c r="TDX110" s="313"/>
      <c r="TDY110" s="313"/>
      <c r="TDZ110" s="313"/>
      <c r="TEA110" s="313"/>
      <c r="TEB110" s="313"/>
      <c r="TEC110" s="313"/>
      <c r="TED110" s="313"/>
      <c r="TEE110" s="313"/>
      <c r="TEF110" s="313"/>
      <c r="TEG110" s="313"/>
      <c r="TEH110" s="313"/>
      <c r="TEI110" s="313"/>
      <c r="TEJ110" s="313"/>
      <c r="TEK110" s="313"/>
      <c r="TEL110" s="313"/>
      <c r="TEM110" s="313"/>
      <c r="TEN110" s="313"/>
      <c r="TEO110" s="313"/>
      <c r="TEP110" s="313"/>
      <c r="TEQ110" s="313"/>
      <c r="TER110" s="313"/>
      <c r="TES110" s="313"/>
      <c r="TET110" s="313"/>
      <c r="TEU110" s="313"/>
      <c r="TEV110" s="313"/>
      <c r="TEW110" s="313"/>
      <c r="TEX110" s="313"/>
      <c r="TEY110" s="313"/>
      <c r="TEZ110" s="313"/>
      <c r="TFA110" s="313"/>
      <c r="TFB110" s="313"/>
      <c r="TFC110" s="313"/>
      <c r="TFD110" s="313"/>
      <c r="TFE110" s="313"/>
      <c r="TFF110" s="313"/>
      <c r="TFG110" s="313"/>
      <c r="TFH110" s="313"/>
      <c r="TFI110" s="313"/>
      <c r="TFJ110" s="313"/>
      <c r="TFK110" s="313"/>
      <c r="TFL110" s="313"/>
      <c r="TFM110" s="313"/>
      <c r="TFN110" s="313"/>
      <c r="TFO110" s="313"/>
      <c r="TFP110" s="313"/>
      <c r="TFQ110" s="313"/>
      <c r="TFR110" s="313"/>
      <c r="TFS110" s="313"/>
      <c r="TFT110" s="313"/>
      <c r="TFU110" s="313"/>
      <c r="TFV110" s="313"/>
      <c r="TFW110" s="313"/>
      <c r="TFX110" s="313"/>
      <c r="TFY110" s="313"/>
      <c r="TFZ110" s="313"/>
      <c r="TGA110" s="313"/>
      <c r="TGB110" s="313"/>
      <c r="TGC110" s="313"/>
      <c r="TGD110" s="313"/>
      <c r="TGE110" s="313"/>
      <c r="TGF110" s="313"/>
      <c r="TGG110" s="313"/>
      <c r="TGH110" s="313"/>
      <c r="TGI110" s="313"/>
      <c r="TGJ110" s="313"/>
      <c r="TGK110" s="313"/>
      <c r="TGL110" s="313"/>
      <c r="TGM110" s="313"/>
      <c r="TGN110" s="313"/>
      <c r="TGO110" s="313"/>
      <c r="TGP110" s="313"/>
      <c r="TGQ110" s="313"/>
      <c r="TGR110" s="313"/>
      <c r="TGS110" s="313"/>
      <c r="TGT110" s="313"/>
      <c r="TGU110" s="313"/>
      <c r="TGV110" s="313"/>
      <c r="TGW110" s="313"/>
      <c r="TGX110" s="313"/>
      <c r="TGY110" s="313"/>
      <c r="TGZ110" s="313"/>
      <c r="THA110" s="313"/>
      <c r="THB110" s="313"/>
      <c r="THC110" s="313"/>
      <c r="THD110" s="313"/>
      <c r="THE110" s="313"/>
      <c r="THF110" s="313"/>
      <c r="THG110" s="313"/>
      <c r="THH110" s="313"/>
      <c r="THI110" s="313"/>
      <c r="THJ110" s="313"/>
      <c r="THK110" s="313"/>
      <c r="THL110" s="313"/>
      <c r="THM110" s="313"/>
      <c r="THN110" s="313"/>
      <c r="THO110" s="313"/>
      <c r="THP110" s="313"/>
      <c r="THQ110" s="313"/>
      <c r="THR110" s="313"/>
      <c r="THS110" s="313"/>
      <c r="THT110" s="313"/>
      <c r="THU110" s="313"/>
      <c r="THV110" s="313"/>
      <c r="THW110" s="313"/>
      <c r="THX110" s="313"/>
      <c r="THY110" s="313"/>
      <c r="THZ110" s="313"/>
      <c r="TIA110" s="313"/>
      <c r="TIB110" s="313"/>
      <c r="TIC110" s="313"/>
      <c r="TID110" s="313"/>
      <c r="TIE110" s="313"/>
      <c r="TIF110" s="313"/>
      <c r="TIG110" s="313"/>
      <c r="TIH110" s="313"/>
      <c r="TII110" s="313"/>
      <c r="TIJ110" s="313"/>
      <c r="TIK110" s="313"/>
      <c r="TIL110" s="313"/>
      <c r="TIM110" s="313"/>
      <c r="TIN110" s="313"/>
      <c r="TIO110" s="313"/>
      <c r="TIP110" s="313"/>
      <c r="TIQ110" s="313"/>
      <c r="TIR110" s="313"/>
      <c r="TIS110" s="313"/>
      <c r="TIT110" s="313"/>
      <c r="TIU110" s="313"/>
      <c r="TIV110" s="313"/>
      <c r="TIW110" s="313"/>
      <c r="TIX110" s="313"/>
      <c r="TIY110" s="313"/>
      <c r="TIZ110" s="313"/>
      <c r="TJA110" s="313"/>
      <c r="TJB110" s="313"/>
      <c r="TJC110" s="313"/>
      <c r="TJD110" s="313"/>
      <c r="TJE110" s="313"/>
      <c r="TJF110" s="313"/>
      <c r="TJG110" s="313"/>
      <c r="TJH110" s="313"/>
      <c r="TJI110" s="313"/>
      <c r="TJJ110" s="313"/>
      <c r="TJK110" s="313"/>
      <c r="TJL110" s="313"/>
      <c r="TJM110" s="313"/>
      <c r="TJN110" s="313"/>
      <c r="TJO110" s="313"/>
      <c r="TJP110" s="313"/>
      <c r="TJQ110" s="313"/>
      <c r="TJR110" s="313"/>
      <c r="TJS110" s="313"/>
      <c r="TJT110" s="313"/>
      <c r="TJU110" s="313"/>
      <c r="TJV110" s="313"/>
      <c r="TJW110" s="313"/>
      <c r="TJX110" s="313"/>
      <c r="TJY110" s="313"/>
      <c r="TJZ110" s="313"/>
      <c r="TKA110" s="313"/>
      <c r="TKB110" s="313"/>
      <c r="TKC110" s="313"/>
      <c r="TKD110" s="313"/>
      <c r="TKE110" s="313"/>
      <c r="TKF110" s="313"/>
      <c r="TKG110" s="313"/>
      <c r="TKH110" s="313"/>
      <c r="TKI110" s="313"/>
      <c r="TKJ110" s="313"/>
      <c r="TKK110" s="313"/>
      <c r="TKL110" s="313"/>
      <c r="TKM110" s="313"/>
      <c r="TKN110" s="313"/>
      <c r="TKO110" s="313"/>
      <c r="TKP110" s="313"/>
      <c r="TKQ110" s="313"/>
      <c r="TKR110" s="313"/>
      <c r="TKS110" s="313"/>
      <c r="TKT110" s="313"/>
      <c r="TKU110" s="313"/>
      <c r="TKV110" s="313"/>
      <c r="TKW110" s="313"/>
      <c r="TKX110" s="313"/>
      <c r="TKY110" s="313"/>
      <c r="TKZ110" s="313"/>
      <c r="TLA110" s="313"/>
      <c r="TLB110" s="313"/>
      <c r="TLC110" s="313"/>
      <c r="TLD110" s="313"/>
      <c r="TLE110" s="313"/>
      <c r="TLF110" s="313"/>
      <c r="TLG110" s="313"/>
      <c r="TLH110" s="313"/>
      <c r="TLI110" s="313"/>
      <c r="TLJ110" s="313"/>
      <c r="TLK110" s="313"/>
      <c r="TLL110" s="313"/>
      <c r="TLM110" s="313"/>
      <c r="TLN110" s="313"/>
      <c r="TLO110" s="313"/>
      <c r="TLP110" s="313"/>
      <c r="TLQ110" s="313"/>
      <c r="TLR110" s="313"/>
      <c r="TLS110" s="313"/>
      <c r="TLT110" s="313"/>
      <c r="TLU110" s="313"/>
      <c r="TLV110" s="313"/>
      <c r="TLW110" s="313"/>
      <c r="TLX110" s="313"/>
      <c r="TLY110" s="313"/>
      <c r="TLZ110" s="313"/>
      <c r="TMA110" s="313"/>
      <c r="TMB110" s="313"/>
      <c r="TMC110" s="313"/>
      <c r="TMD110" s="313"/>
      <c r="TME110" s="313"/>
      <c r="TMF110" s="313"/>
      <c r="TMG110" s="313"/>
      <c r="TMH110" s="313"/>
      <c r="TMI110" s="313"/>
      <c r="TMJ110" s="313"/>
      <c r="TMK110" s="313"/>
      <c r="TML110" s="313"/>
      <c r="TMM110" s="313"/>
      <c r="TMN110" s="313"/>
      <c r="TMO110" s="313"/>
      <c r="TMP110" s="313"/>
      <c r="TMQ110" s="313"/>
      <c r="TMR110" s="313"/>
      <c r="TMS110" s="313"/>
      <c r="TMT110" s="313"/>
      <c r="TMU110" s="313"/>
      <c r="TMV110" s="313"/>
      <c r="TMW110" s="313"/>
      <c r="TMX110" s="313"/>
      <c r="TMY110" s="313"/>
      <c r="TMZ110" s="313"/>
      <c r="TNA110" s="313"/>
      <c r="TNB110" s="313"/>
      <c r="TNC110" s="313"/>
      <c r="TND110" s="313"/>
      <c r="TNE110" s="313"/>
      <c r="TNF110" s="313"/>
      <c r="TNG110" s="313"/>
      <c r="TNH110" s="313"/>
      <c r="TNI110" s="313"/>
      <c r="TNJ110" s="313"/>
      <c r="TNK110" s="313"/>
      <c r="TNL110" s="313"/>
      <c r="TNM110" s="313"/>
      <c r="TNN110" s="313"/>
      <c r="TNO110" s="313"/>
      <c r="TNP110" s="313"/>
      <c r="TNQ110" s="313"/>
      <c r="TNR110" s="313"/>
      <c r="TNS110" s="313"/>
      <c r="TNT110" s="313"/>
      <c r="TNU110" s="313"/>
      <c r="TNV110" s="313"/>
      <c r="TNW110" s="313"/>
      <c r="TNX110" s="313"/>
      <c r="TNY110" s="313"/>
      <c r="TNZ110" s="313"/>
      <c r="TOA110" s="313"/>
      <c r="TOB110" s="313"/>
      <c r="TOC110" s="313"/>
      <c r="TOD110" s="313"/>
      <c r="TOE110" s="313"/>
      <c r="TOF110" s="313"/>
      <c r="TOG110" s="313"/>
      <c r="TOH110" s="313"/>
      <c r="TOI110" s="313"/>
      <c r="TOJ110" s="313"/>
      <c r="TOK110" s="313"/>
      <c r="TOL110" s="313"/>
      <c r="TOM110" s="313"/>
      <c r="TON110" s="313"/>
      <c r="TOO110" s="313"/>
      <c r="TOP110" s="313"/>
      <c r="TOQ110" s="313"/>
      <c r="TOR110" s="313"/>
      <c r="TOS110" s="313"/>
      <c r="TOT110" s="313"/>
      <c r="TOU110" s="313"/>
      <c r="TOV110" s="313"/>
      <c r="TOW110" s="313"/>
      <c r="TOX110" s="313"/>
      <c r="TOY110" s="313"/>
      <c r="TOZ110" s="313"/>
      <c r="TPA110" s="313"/>
      <c r="TPB110" s="313"/>
      <c r="TPC110" s="313"/>
      <c r="TPD110" s="313"/>
      <c r="TPE110" s="313"/>
      <c r="TPF110" s="313"/>
      <c r="TPG110" s="313"/>
      <c r="TPH110" s="313"/>
      <c r="TPI110" s="313"/>
      <c r="TPJ110" s="313"/>
      <c r="TPK110" s="313"/>
      <c r="TPL110" s="313"/>
      <c r="TPM110" s="313"/>
      <c r="TPN110" s="313"/>
      <c r="TPO110" s="313"/>
      <c r="TPP110" s="313"/>
      <c r="TPQ110" s="313"/>
      <c r="TPR110" s="313"/>
      <c r="TPS110" s="313"/>
      <c r="TPT110" s="313"/>
      <c r="TPU110" s="313"/>
      <c r="TPV110" s="313"/>
      <c r="TPW110" s="313"/>
      <c r="TPX110" s="313"/>
      <c r="TPY110" s="313"/>
      <c r="TPZ110" s="313"/>
      <c r="TQA110" s="313"/>
      <c r="TQB110" s="313"/>
      <c r="TQC110" s="313"/>
      <c r="TQD110" s="313"/>
      <c r="TQE110" s="313"/>
      <c r="TQF110" s="313"/>
      <c r="TQG110" s="313"/>
      <c r="TQH110" s="313"/>
      <c r="TQI110" s="313"/>
      <c r="TQJ110" s="313"/>
      <c r="TQK110" s="313"/>
      <c r="TQL110" s="313"/>
      <c r="TQM110" s="313"/>
      <c r="TQN110" s="313"/>
      <c r="TQO110" s="313"/>
      <c r="TQP110" s="313"/>
      <c r="TQQ110" s="313"/>
      <c r="TQR110" s="313"/>
      <c r="TQS110" s="313"/>
      <c r="TQT110" s="313"/>
      <c r="TQU110" s="313"/>
      <c r="TQV110" s="313"/>
      <c r="TQW110" s="313"/>
      <c r="TQX110" s="313"/>
      <c r="TQY110" s="313"/>
      <c r="TQZ110" s="313"/>
      <c r="TRA110" s="313"/>
      <c r="TRB110" s="313"/>
      <c r="TRC110" s="313"/>
      <c r="TRD110" s="313"/>
      <c r="TRE110" s="313"/>
      <c r="TRF110" s="313"/>
      <c r="TRG110" s="313"/>
      <c r="TRH110" s="313"/>
      <c r="TRI110" s="313"/>
      <c r="TRJ110" s="313"/>
      <c r="TRK110" s="313"/>
      <c r="TRL110" s="313"/>
      <c r="TRM110" s="313"/>
      <c r="TRN110" s="313"/>
      <c r="TRO110" s="313"/>
      <c r="TRP110" s="313"/>
      <c r="TRQ110" s="313"/>
      <c r="TRR110" s="313"/>
      <c r="TRS110" s="313"/>
      <c r="TRT110" s="313"/>
      <c r="TRU110" s="313"/>
      <c r="TRV110" s="313"/>
      <c r="TRW110" s="313"/>
      <c r="TRX110" s="313"/>
      <c r="TRY110" s="313"/>
      <c r="TRZ110" s="313"/>
      <c r="TSA110" s="313"/>
      <c r="TSB110" s="313"/>
      <c r="TSC110" s="313"/>
      <c r="TSD110" s="313"/>
      <c r="TSE110" s="313"/>
      <c r="TSF110" s="313"/>
      <c r="TSG110" s="313"/>
      <c r="TSH110" s="313"/>
      <c r="TSI110" s="313"/>
      <c r="TSJ110" s="313"/>
      <c r="TSK110" s="313"/>
      <c r="TSL110" s="313"/>
      <c r="TSM110" s="313"/>
      <c r="TSN110" s="313"/>
      <c r="TSO110" s="313"/>
      <c r="TSP110" s="313"/>
      <c r="TSQ110" s="313"/>
      <c r="TSR110" s="313"/>
      <c r="TSS110" s="313"/>
      <c r="TST110" s="313"/>
      <c r="TSU110" s="313"/>
      <c r="TSV110" s="313"/>
      <c r="TSW110" s="313"/>
      <c r="TSX110" s="313"/>
      <c r="TSY110" s="313"/>
      <c r="TSZ110" s="313"/>
      <c r="TTA110" s="313"/>
      <c r="TTB110" s="313"/>
      <c r="TTC110" s="313"/>
      <c r="TTD110" s="313"/>
      <c r="TTE110" s="313"/>
      <c r="TTF110" s="313"/>
      <c r="TTG110" s="313"/>
      <c r="TTH110" s="313"/>
      <c r="TTI110" s="313"/>
      <c r="TTJ110" s="313"/>
      <c r="TTK110" s="313"/>
      <c r="TTL110" s="313"/>
      <c r="TTM110" s="313"/>
      <c r="TTN110" s="313"/>
      <c r="TTO110" s="313"/>
      <c r="TTP110" s="313"/>
      <c r="TTQ110" s="313"/>
      <c r="TTR110" s="313"/>
      <c r="TTS110" s="313"/>
      <c r="TTT110" s="313"/>
      <c r="TTU110" s="313"/>
      <c r="TTV110" s="313"/>
      <c r="TTW110" s="313"/>
      <c r="TTX110" s="313"/>
      <c r="TTY110" s="313"/>
      <c r="TTZ110" s="313"/>
      <c r="TUA110" s="313"/>
      <c r="TUB110" s="313"/>
      <c r="TUC110" s="313"/>
      <c r="TUD110" s="313"/>
      <c r="TUE110" s="313"/>
      <c r="TUF110" s="313"/>
      <c r="TUG110" s="313"/>
      <c r="TUH110" s="313"/>
      <c r="TUI110" s="313"/>
      <c r="TUJ110" s="313"/>
      <c r="TUK110" s="313"/>
      <c r="TUL110" s="313"/>
      <c r="TUM110" s="313"/>
      <c r="TUN110" s="313"/>
      <c r="TUO110" s="313"/>
      <c r="TUP110" s="313"/>
      <c r="TUQ110" s="313"/>
      <c r="TUR110" s="313"/>
      <c r="TUS110" s="313"/>
      <c r="TUT110" s="313"/>
      <c r="TUU110" s="313"/>
      <c r="TUV110" s="313"/>
      <c r="TUW110" s="313"/>
      <c r="TUX110" s="313"/>
      <c r="TUY110" s="313"/>
      <c r="TUZ110" s="313"/>
      <c r="TVA110" s="313"/>
      <c r="TVB110" s="313"/>
      <c r="TVC110" s="313"/>
      <c r="TVD110" s="313"/>
      <c r="TVE110" s="313"/>
      <c r="TVF110" s="313"/>
      <c r="TVG110" s="313"/>
      <c r="TVH110" s="313"/>
      <c r="TVI110" s="313"/>
      <c r="TVJ110" s="313"/>
      <c r="TVK110" s="313"/>
      <c r="TVL110" s="313"/>
      <c r="TVM110" s="313"/>
      <c r="TVN110" s="313"/>
      <c r="TVO110" s="313"/>
      <c r="TVP110" s="313"/>
      <c r="TVQ110" s="313"/>
      <c r="TVR110" s="313"/>
      <c r="TVS110" s="313"/>
      <c r="TVT110" s="313"/>
      <c r="TVU110" s="313"/>
      <c r="TVV110" s="313"/>
      <c r="TVW110" s="313"/>
      <c r="TVX110" s="313"/>
      <c r="TVY110" s="313"/>
      <c r="TVZ110" s="313"/>
      <c r="TWA110" s="313"/>
      <c r="TWB110" s="313"/>
      <c r="TWC110" s="313"/>
      <c r="TWD110" s="313"/>
      <c r="TWE110" s="313"/>
      <c r="TWF110" s="313"/>
      <c r="TWG110" s="313"/>
      <c r="TWH110" s="313"/>
      <c r="TWI110" s="313"/>
      <c r="TWJ110" s="313"/>
      <c r="TWK110" s="313"/>
      <c r="TWL110" s="313"/>
      <c r="TWM110" s="313"/>
      <c r="TWN110" s="313"/>
      <c r="TWO110" s="313"/>
      <c r="TWP110" s="313"/>
      <c r="TWQ110" s="313"/>
      <c r="TWR110" s="313"/>
      <c r="TWS110" s="313"/>
      <c r="TWT110" s="313"/>
      <c r="TWU110" s="313"/>
      <c r="TWV110" s="313"/>
      <c r="TWW110" s="313"/>
      <c r="TWX110" s="313"/>
      <c r="TWY110" s="313"/>
      <c r="TWZ110" s="313"/>
      <c r="TXA110" s="313"/>
      <c r="TXB110" s="313"/>
      <c r="TXC110" s="313"/>
      <c r="TXD110" s="313"/>
      <c r="TXE110" s="313"/>
      <c r="TXF110" s="313"/>
      <c r="TXG110" s="313"/>
      <c r="TXH110" s="313"/>
      <c r="TXI110" s="313"/>
      <c r="TXJ110" s="313"/>
      <c r="TXK110" s="313"/>
      <c r="TXL110" s="313"/>
      <c r="TXM110" s="313"/>
      <c r="TXN110" s="313"/>
      <c r="TXO110" s="313"/>
      <c r="TXP110" s="313"/>
      <c r="TXQ110" s="313"/>
      <c r="TXR110" s="313"/>
      <c r="TXS110" s="313"/>
      <c r="TXT110" s="313"/>
      <c r="TXU110" s="313"/>
      <c r="TXV110" s="313"/>
      <c r="TXW110" s="313"/>
      <c r="TXX110" s="313"/>
      <c r="TXY110" s="313"/>
      <c r="TXZ110" s="313"/>
      <c r="TYA110" s="313"/>
      <c r="TYB110" s="313"/>
      <c r="TYC110" s="313"/>
      <c r="TYD110" s="313"/>
      <c r="TYE110" s="313"/>
      <c r="TYF110" s="313"/>
      <c r="TYG110" s="313"/>
      <c r="TYH110" s="313"/>
      <c r="TYI110" s="313"/>
      <c r="TYJ110" s="313"/>
      <c r="TYK110" s="313"/>
      <c r="TYL110" s="313"/>
      <c r="TYM110" s="313"/>
      <c r="TYN110" s="313"/>
      <c r="TYO110" s="313"/>
      <c r="TYP110" s="313"/>
      <c r="TYQ110" s="313"/>
      <c r="TYR110" s="313"/>
      <c r="TYS110" s="313"/>
      <c r="TYT110" s="313"/>
      <c r="TYU110" s="313"/>
      <c r="TYV110" s="313"/>
      <c r="TYW110" s="313"/>
      <c r="TYX110" s="313"/>
      <c r="TYY110" s="313"/>
      <c r="TYZ110" s="313"/>
      <c r="TZA110" s="313"/>
      <c r="TZB110" s="313"/>
      <c r="TZC110" s="313"/>
      <c r="TZD110" s="313"/>
      <c r="TZE110" s="313"/>
      <c r="TZF110" s="313"/>
      <c r="TZG110" s="313"/>
      <c r="TZH110" s="313"/>
      <c r="TZI110" s="313"/>
      <c r="TZJ110" s="313"/>
      <c r="TZK110" s="313"/>
      <c r="TZL110" s="313"/>
      <c r="TZM110" s="313"/>
      <c r="TZN110" s="313"/>
      <c r="TZO110" s="313"/>
      <c r="TZP110" s="313"/>
      <c r="TZQ110" s="313"/>
      <c r="TZR110" s="313"/>
      <c r="TZS110" s="313"/>
      <c r="TZT110" s="313"/>
      <c r="TZU110" s="313"/>
      <c r="TZV110" s="313"/>
      <c r="TZW110" s="313"/>
      <c r="TZX110" s="313"/>
      <c r="TZY110" s="313"/>
      <c r="TZZ110" s="313"/>
      <c r="UAA110" s="313"/>
      <c r="UAB110" s="313"/>
      <c r="UAC110" s="313"/>
      <c r="UAD110" s="313"/>
      <c r="UAE110" s="313"/>
      <c r="UAF110" s="313"/>
      <c r="UAG110" s="313"/>
      <c r="UAH110" s="313"/>
      <c r="UAI110" s="313"/>
      <c r="UAJ110" s="313"/>
      <c r="UAK110" s="313"/>
      <c r="UAL110" s="313"/>
      <c r="UAM110" s="313"/>
      <c r="UAN110" s="313"/>
      <c r="UAO110" s="313"/>
      <c r="UAP110" s="313"/>
      <c r="UAQ110" s="313"/>
      <c r="UAR110" s="313"/>
      <c r="UAS110" s="313"/>
      <c r="UAT110" s="313"/>
      <c r="UAU110" s="313"/>
      <c r="UAV110" s="313"/>
      <c r="UAW110" s="313"/>
      <c r="UAX110" s="313"/>
      <c r="UAY110" s="313"/>
      <c r="UAZ110" s="313"/>
      <c r="UBA110" s="313"/>
      <c r="UBB110" s="313"/>
      <c r="UBC110" s="313"/>
      <c r="UBD110" s="313"/>
      <c r="UBE110" s="313"/>
      <c r="UBF110" s="313"/>
      <c r="UBG110" s="313"/>
      <c r="UBH110" s="313"/>
      <c r="UBI110" s="313"/>
      <c r="UBJ110" s="313"/>
      <c r="UBK110" s="313"/>
      <c r="UBL110" s="313"/>
      <c r="UBM110" s="313"/>
      <c r="UBN110" s="313"/>
      <c r="UBO110" s="313"/>
      <c r="UBP110" s="313"/>
      <c r="UBQ110" s="313"/>
      <c r="UBR110" s="313"/>
      <c r="UBS110" s="313"/>
      <c r="UBT110" s="313"/>
      <c r="UBU110" s="313"/>
      <c r="UBV110" s="313"/>
      <c r="UBW110" s="313"/>
      <c r="UBX110" s="313"/>
      <c r="UBY110" s="313"/>
      <c r="UBZ110" s="313"/>
      <c r="UCA110" s="313"/>
      <c r="UCB110" s="313"/>
      <c r="UCC110" s="313"/>
      <c r="UCD110" s="313"/>
      <c r="UCE110" s="313"/>
      <c r="UCF110" s="313"/>
      <c r="UCG110" s="313"/>
      <c r="UCH110" s="313"/>
      <c r="UCI110" s="313"/>
      <c r="UCJ110" s="313"/>
      <c r="UCK110" s="313"/>
      <c r="UCL110" s="313"/>
      <c r="UCM110" s="313"/>
      <c r="UCN110" s="313"/>
      <c r="UCO110" s="313"/>
      <c r="UCP110" s="313"/>
      <c r="UCQ110" s="313"/>
      <c r="UCR110" s="313"/>
      <c r="UCS110" s="313"/>
      <c r="UCT110" s="313"/>
      <c r="UCU110" s="313"/>
      <c r="UCV110" s="313"/>
      <c r="UCW110" s="313"/>
      <c r="UCX110" s="313"/>
      <c r="UCY110" s="313"/>
      <c r="UCZ110" s="313"/>
      <c r="UDA110" s="313"/>
      <c r="UDB110" s="313"/>
      <c r="UDC110" s="313"/>
      <c r="UDD110" s="313"/>
      <c r="UDE110" s="313"/>
      <c r="UDF110" s="313"/>
      <c r="UDG110" s="313"/>
      <c r="UDH110" s="313"/>
      <c r="UDI110" s="313"/>
      <c r="UDJ110" s="313"/>
      <c r="UDK110" s="313"/>
      <c r="UDL110" s="313"/>
      <c r="UDM110" s="313"/>
      <c r="UDN110" s="313"/>
      <c r="UDO110" s="313"/>
      <c r="UDP110" s="313"/>
      <c r="UDQ110" s="313"/>
      <c r="UDR110" s="313"/>
      <c r="UDS110" s="313"/>
      <c r="UDT110" s="313"/>
      <c r="UDU110" s="313"/>
      <c r="UDV110" s="313"/>
      <c r="UDW110" s="313"/>
      <c r="UDX110" s="313"/>
      <c r="UDY110" s="313"/>
      <c r="UDZ110" s="313"/>
      <c r="UEA110" s="313"/>
      <c r="UEB110" s="313"/>
      <c r="UEC110" s="313"/>
      <c r="UED110" s="313"/>
      <c r="UEE110" s="313"/>
      <c r="UEF110" s="313"/>
      <c r="UEG110" s="313"/>
      <c r="UEH110" s="313"/>
      <c r="UEI110" s="313"/>
      <c r="UEJ110" s="313"/>
      <c r="UEK110" s="313"/>
      <c r="UEL110" s="313"/>
      <c r="UEM110" s="313"/>
      <c r="UEN110" s="313"/>
      <c r="UEO110" s="313"/>
      <c r="UEP110" s="313"/>
      <c r="UEQ110" s="313"/>
      <c r="UER110" s="313"/>
      <c r="UES110" s="313"/>
      <c r="UET110" s="313"/>
      <c r="UEU110" s="313"/>
      <c r="UEV110" s="313"/>
      <c r="UEW110" s="313"/>
      <c r="UEX110" s="313"/>
      <c r="UEY110" s="313"/>
      <c r="UEZ110" s="313"/>
      <c r="UFA110" s="313"/>
      <c r="UFB110" s="313"/>
      <c r="UFC110" s="313"/>
      <c r="UFD110" s="313"/>
      <c r="UFE110" s="313"/>
      <c r="UFF110" s="313"/>
      <c r="UFG110" s="313"/>
      <c r="UFH110" s="313"/>
      <c r="UFI110" s="313"/>
      <c r="UFJ110" s="313"/>
      <c r="UFK110" s="313"/>
      <c r="UFL110" s="313"/>
      <c r="UFM110" s="313"/>
      <c r="UFN110" s="313"/>
      <c r="UFO110" s="313"/>
      <c r="UFP110" s="313"/>
      <c r="UFQ110" s="313"/>
      <c r="UFR110" s="313"/>
      <c r="UFS110" s="313"/>
      <c r="UFT110" s="313"/>
      <c r="UFU110" s="313"/>
      <c r="UFV110" s="313"/>
      <c r="UFW110" s="313"/>
      <c r="UFX110" s="313"/>
      <c r="UFY110" s="313"/>
      <c r="UFZ110" s="313"/>
      <c r="UGA110" s="313"/>
      <c r="UGB110" s="313"/>
      <c r="UGC110" s="313"/>
      <c r="UGD110" s="313"/>
      <c r="UGE110" s="313"/>
      <c r="UGF110" s="313"/>
      <c r="UGG110" s="313"/>
      <c r="UGH110" s="313"/>
      <c r="UGI110" s="313"/>
      <c r="UGJ110" s="313"/>
      <c r="UGK110" s="313"/>
      <c r="UGL110" s="313"/>
      <c r="UGM110" s="313"/>
      <c r="UGN110" s="313"/>
      <c r="UGO110" s="313"/>
      <c r="UGP110" s="313"/>
      <c r="UGQ110" s="313"/>
      <c r="UGR110" s="313"/>
      <c r="UGS110" s="313"/>
      <c r="UGT110" s="313"/>
      <c r="UGU110" s="313"/>
      <c r="UGV110" s="313"/>
      <c r="UGW110" s="313"/>
      <c r="UGX110" s="313"/>
      <c r="UGY110" s="313"/>
      <c r="UGZ110" s="313"/>
      <c r="UHA110" s="313"/>
      <c r="UHB110" s="313"/>
      <c r="UHC110" s="313"/>
      <c r="UHD110" s="313"/>
      <c r="UHE110" s="313"/>
      <c r="UHF110" s="313"/>
      <c r="UHG110" s="313"/>
      <c r="UHH110" s="313"/>
      <c r="UHI110" s="313"/>
      <c r="UHJ110" s="313"/>
      <c r="UHK110" s="313"/>
      <c r="UHL110" s="313"/>
      <c r="UHM110" s="313"/>
      <c r="UHN110" s="313"/>
      <c r="UHO110" s="313"/>
      <c r="UHP110" s="313"/>
      <c r="UHQ110" s="313"/>
      <c r="UHR110" s="313"/>
      <c r="UHS110" s="313"/>
      <c r="UHT110" s="313"/>
      <c r="UHU110" s="313"/>
      <c r="UHV110" s="313"/>
      <c r="UHW110" s="313"/>
      <c r="UHX110" s="313"/>
      <c r="UHY110" s="313"/>
      <c r="UHZ110" s="313"/>
      <c r="UIA110" s="313"/>
      <c r="UIB110" s="313"/>
      <c r="UIC110" s="313"/>
      <c r="UID110" s="313"/>
      <c r="UIE110" s="313"/>
      <c r="UIF110" s="313"/>
      <c r="UIG110" s="313"/>
      <c r="UIH110" s="313"/>
      <c r="UII110" s="313"/>
      <c r="UIJ110" s="313"/>
      <c r="UIK110" s="313"/>
      <c r="UIL110" s="313"/>
      <c r="UIM110" s="313"/>
      <c r="UIN110" s="313"/>
      <c r="UIO110" s="313"/>
      <c r="UIP110" s="313"/>
      <c r="UIQ110" s="313"/>
      <c r="UIR110" s="313"/>
      <c r="UIS110" s="313"/>
      <c r="UIT110" s="313"/>
      <c r="UIU110" s="313"/>
      <c r="UIV110" s="313"/>
      <c r="UIW110" s="313"/>
      <c r="UIX110" s="313"/>
      <c r="UIY110" s="313"/>
      <c r="UIZ110" s="313"/>
      <c r="UJA110" s="313"/>
      <c r="UJB110" s="313"/>
      <c r="UJC110" s="313"/>
      <c r="UJD110" s="313"/>
      <c r="UJE110" s="313"/>
      <c r="UJF110" s="313"/>
      <c r="UJG110" s="313"/>
      <c r="UJH110" s="313"/>
      <c r="UJI110" s="313"/>
      <c r="UJJ110" s="313"/>
      <c r="UJK110" s="313"/>
      <c r="UJL110" s="313"/>
      <c r="UJM110" s="313"/>
      <c r="UJN110" s="313"/>
      <c r="UJO110" s="313"/>
      <c r="UJP110" s="313"/>
      <c r="UJQ110" s="313"/>
      <c r="UJR110" s="313"/>
      <c r="UJS110" s="313"/>
      <c r="UJT110" s="313"/>
      <c r="UJU110" s="313"/>
      <c r="UJV110" s="313"/>
      <c r="UJW110" s="313"/>
      <c r="UJX110" s="313"/>
      <c r="UJY110" s="313"/>
      <c r="UJZ110" s="313"/>
      <c r="UKA110" s="313"/>
      <c r="UKB110" s="313"/>
      <c r="UKC110" s="313"/>
      <c r="UKD110" s="313"/>
      <c r="UKE110" s="313"/>
      <c r="UKF110" s="313"/>
      <c r="UKG110" s="313"/>
      <c r="UKH110" s="313"/>
      <c r="UKI110" s="313"/>
      <c r="UKJ110" s="313"/>
      <c r="UKK110" s="313"/>
      <c r="UKL110" s="313"/>
      <c r="UKM110" s="313"/>
      <c r="UKN110" s="313"/>
      <c r="UKO110" s="313"/>
      <c r="UKP110" s="313"/>
      <c r="UKQ110" s="313"/>
      <c r="UKR110" s="313"/>
      <c r="UKS110" s="313"/>
      <c r="UKT110" s="313"/>
      <c r="UKU110" s="313"/>
      <c r="UKV110" s="313"/>
      <c r="UKW110" s="313"/>
      <c r="UKX110" s="313"/>
      <c r="UKY110" s="313"/>
      <c r="UKZ110" s="313"/>
      <c r="ULA110" s="313"/>
      <c r="ULB110" s="313"/>
      <c r="ULC110" s="313"/>
      <c r="ULD110" s="313"/>
      <c r="ULE110" s="313"/>
      <c r="ULF110" s="313"/>
      <c r="ULG110" s="313"/>
      <c r="ULH110" s="313"/>
      <c r="ULI110" s="313"/>
      <c r="ULJ110" s="313"/>
      <c r="ULK110" s="313"/>
      <c r="ULL110" s="313"/>
      <c r="ULM110" s="313"/>
      <c r="ULN110" s="313"/>
      <c r="ULO110" s="313"/>
      <c r="ULP110" s="313"/>
      <c r="ULQ110" s="313"/>
      <c r="ULR110" s="313"/>
      <c r="ULS110" s="313"/>
      <c r="ULT110" s="313"/>
      <c r="ULU110" s="313"/>
      <c r="ULV110" s="313"/>
      <c r="ULW110" s="313"/>
      <c r="ULX110" s="313"/>
      <c r="ULY110" s="313"/>
      <c r="ULZ110" s="313"/>
      <c r="UMA110" s="313"/>
      <c r="UMB110" s="313"/>
      <c r="UMC110" s="313"/>
      <c r="UMD110" s="313"/>
      <c r="UME110" s="313"/>
      <c r="UMF110" s="313"/>
      <c r="UMG110" s="313"/>
      <c r="UMH110" s="313"/>
      <c r="UMI110" s="313"/>
      <c r="UMJ110" s="313"/>
      <c r="UMK110" s="313"/>
      <c r="UML110" s="313"/>
      <c r="UMM110" s="313"/>
      <c r="UMN110" s="313"/>
      <c r="UMO110" s="313"/>
      <c r="UMP110" s="313"/>
      <c r="UMQ110" s="313"/>
      <c r="UMR110" s="313"/>
      <c r="UMS110" s="313"/>
      <c r="UMT110" s="313"/>
      <c r="UMU110" s="313"/>
      <c r="UMV110" s="313"/>
      <c r="UMW110" s="313"/>
      <c r="UMX110" s="313"/>
      <c r="UMY110" s="313"/>
      <c r="UMZ110" s="313"/>
      <c r="UNA110" s="313"/>
      <c r="UNB110" s="313"/>
      <c r="UNC110" s="313"/>
      <c r="UND110" s="313"/>
      <c r="UNE110" s="313"/>
      <c r="UNF110" s="313"/>
      <c r="UNG110" s="313"/>
      <c r="UNH110" s="313"/>
      <c r="UNI110" s="313"/>
      <c r="UNJ110" s="313"/>
      <c r="UNK110" s="313"/>
      <c r="UNL110" s="313"/>
      <c r="UNM110" s="313"/>
      <c r="UNN110" s="313"/>
      <c r="UNO110" s="313"/>
      <c r="UNP110" s="313"/>
      <c r="UNQ110" s="313"/>
      <c r="UNR110" s="313"/>
      <c r="UNS110" s="313"/>
      <c r="UNT110" s="313"/>
      <c r="UNU110" s="313"/>
      <c r="UNV110" s="313"/>
      <c r="UNW110" s="313"/>
      <c r="UNX110" s="313"/>
      <c r="UNY110" s="313"/>
      <c r="UNZ110" s="313"/>
      <c r="UOA110" s="313"/>
      <c r="UOB110" s="313"/>
      <c r="UOC110" s="313"/>
      <c r="UOD110" s="313"/>
      <c r="UOE110" s="313"/>
      <c r="UOF110" s="313"/>
      <c r="UOG110" s="313"/>
      <c r="UOH110" s="313"/>
      <c r="UOI110" s="313"/>
      <c r="UOJ110" s="313"/>
      <c r="UOK110" s="313"/>
      <c r="UOL110" s="313"/>
      <c r="UOM110" s="313"/>
      <c r="UON110" s="313"/>
      <c r="UOO110" s="313"/>
      <c r="UOP110" s="313"/>
      <c r="UOQ110" s="313"/>
      <c r="UOR110" s="313"/>
      <c r="UOS110" s="313"/>
      <c r="UOT110" s="313"/>
      <c r="UOU110" s="313"/>
      <c r="UOV110" s="313"/>
      <c r="UOW110" s="313"/>
      <c r="UOX110" s="313"/>
      <c r="UOY110" s="313"/>
      <c r="UOZ110" s="313"/>
      <c r="UPA110" s="313"/>
      <c r="UPB110" s="313"/>
      <c r="UPC110" s="313"/>
      <c r="UPD110" s="313"/>
      <c r="UPE110" s="313"/>
      <c r="UPF110" s="313"/>
      <c r="UPG110" s="313"/>
      <c r="UPH110" s="313"/>
      <c r="UPI110" s="313"/>
      <c r="UPJ110" s="313"/>
      <c r="UPK110" s="313"/>
      <c r="UPL110" s="313"/>
      <c r="UPM110" s="313"/>
      <c r="UPN110" s="313"/>
      <c r="UPO110" s="313"/>
      <c r="UPP110" s="313"/>
      <c r="UPQ110" s="313"/>
      <c r="UPR110" s="313"/>
      <c r="UPS110" s="313"/>
      <c r="UPT110" s="313"/>
      <c r="UPU110" s="313"/>
      <c r="UPV110" s="313"/>
      <c r="UPW110" s="313"/>
      <c r="UPX110" s="313"/>
      <c r="UPY110" s="313"/>
      <c r="UPZ110" s="313"/>
      <c r="UQA110" s="313"/>
      <c r="UQB110" s="313"/>
      <c r="UQC110" s="313"/>
      <c r="UQD110" s="313"/>
      <c r="UQE110" s="313"/>
      <c r="UQF110" s="313"/>
      <c r="UQG110" s="313"/>
      <c r="UQH110" s="313"/>
      <c r="UQI110" s="313"/>
      <c r="UQJ110" s="313"/>
      <c r="UQK110" s="313"/>
      <c r="UQL110" s="313"/>
      <c r="UQM110" s="313"/>
      <c r="UQN110" s="313"/>
      <c r="UQO110" s="313"/>
      <c r="UQP110" s="313"/>
      <c r="UQQ110" s="313"/>
      <c r="UQR110" s="313"/>
      <c r="UQS110" s="313"/>
      <c r="UQT110" s="313"/>
      <c r="UQU110" s="313"/>
      <c r="UQV110" s="313"/>
      <c r="UQW110" s="313"/>
      <c r="UQX110" s="313"/>
      <c r="UQY110" s="313"/>
      <c r="UQZ110" s="313"/>
      <c r="URA110" s="313"/>
      <c r="URB110" s="313"/>
      <c r="URC110" s="313"/>
      <c r="URD110" s="313"/>
      <c r="URE110" s="313"/>
      <c r="URF110" s="313"/>
      <c r="URG110" s="313"/>
      <c r="URH110" s="313"/>
      <c r="URI110" s="313"/>
      <c r="URJ110" s="313"/>
      <c r="URK110" s="313"/>
      <c r="URL110" s="313"/>
      <c r="URM110" s="313"/>
      <c r="URN110" s="313"/>
      <c r="URO110" s="313"/>
      <c r="URP110" s="313"/>
      <c r="URQ110" s="313"/>
      <c r="URR110" s="313"/>
      <c r="URS110" s="313"/>
      <c r="URT110" s="313"/>
      <c r="URU110" s="313"/>
      <c r="URV110" s="313"/>
      <c r="URW110" s="313"/>
      <c r="URX110" s="313"/>
      <c r="URY110" s="313"/>
      <c r="URZ110" s="313"/>
      <c r="USA110" s="313"/>
      <c r="USB110" s="313"/>
      <c r="USC110" s="313"/>
      <c r="USD110" s="313"/>
      <c r="USE110" s="313"/>
      <c r="USF110" s="313"/>
      <c r="USG110" s="313"/>
      <c r="USH110" s="313"/>
      <c r="USI110" s="313"/>
      <c r="USJ110" s="313"/>
      <c r="USK110" s="313"/>
      <c r="USL110" s="313"/>
      <c r="USM110" s="313"/>
      <c r="USN110" s="313"/>
      <c r="USO110" s="313"/>
      <c r="USP110" s="313"/>
      <c r="USQ110" s="313"/>
      <c r="USR110" s="313"/>
      <c r="USS110" s="313"/>
      <c r="UST110" s="313"/>
      <c r="USU110" s="313"/>
      <c r="USV110" s="313"/>
      <c r="USW110" s="313"/>
      <c r="USX110" s="313"/>
      <c r="USY110" s="313"/>
      <c r="USZ110" s="313"/>
      <c r="UTA110" s="313"/>
      <c r="UTB110" s="313"/>
      <c r="UTC110" s="313"/>
      <c r="UTD110" s="313"/>
      <c r="UTE110" s="313"/>
      <c r="UTF110" s="313"/>
      <c r="UTG110" s="313"/>
      <c r="UTH110" s="313"/>
      <c r="UTI110" s="313"/>
      <c r="UTJ110" s="313"/>
      <c r="UTK110" s="313"/>
      <c r="UTL110" s="313"/>
      <c r="UTM110" s="313"/>
      <c r="UTN110" s="313"/>
      <c r="UTO110" s="313"/>
      <c r="UTP110" s="313"/>
      <c r="UTQ110" s="313"/>
      <c r="UTR110" s="313"/>
      <c r="UTS110" s="313"/>
      <c r="UTT110" s="313"/>
      <c r="UTU110" s="313"/>
      <c r="UTV110" s="313"/>
      <c r="UTW110" s="313"/>
      <c r="UTX110" s="313"/>
      <c r="UTY110" s="313"/>
      <c r="UTZ110" s="313"/>
      <c r="UUA110" s="313"/>
      <c r="UUB110" s="313"/>
      <c r="UUC110" s="313"/>
      <c r="UUD110" s="313"/>
      <c r="UUE110" s="313"/>
      <c r="UUF110" s="313"/>
      <c r="UUG110" s="313"/>
      <c r="UUH110" s="313"/>
      <c r="UUI110" s="313"/>
      <c r="UUJ110" s="313"/>
      <c r="UUK110" s="313"/>
      <c r="UUL110" s="313"/>
      <c r="UUM110" s="313"/>
      <c r="UUN110" s="313"/>
      <c r="UUO110" s="313"/>
      <c r="UUP110" s="313"/>
      <c r="UUQ110" s="313"/>
      <c r="UUR110" s="313"/>
      <c r="UUS110" s="313"/>
      <c r="UUT110" s="313"/>
      <c r="UUU110" s="313"/>
      <c r="UUV110" s="313"/>
      <c r="UUW110" s="313"/>
      <c r="UUX110" s="313"/>
      <c r="UUY110" s="313"/>
      <c r="UUZ110" s="313"/>
      <c r="UVA110" s="313"/>
      <c r="UVB110" s="313"/>
      <c r="UVC110" s="313"/>
      <c r="UVD110" s="313"/>
      <c r="UVE110" s="313"/>
      <c r="UVF110" s="313"/>
      <c r="UVG110" s="313"/>
      <c r="UVH110" s="313"/>
      <c r="UVI110" s="313"/>
      <c r="UVJ110" s="313"/>
      <c r="UVK110" s="313"/>
      <c r="UVL110" s="313"/>
      <c r="UVM110" s="313"/>
      <c r="UVN110" s="313"/>
      <c r="UVO110" s="313"/>
      <c r="UVP110" s="313"/>
      <c r="UVQ110" s="313"/>
      <c r="UVR110" s="313"/>
      <c r="UVS110" s="313"/>
      <c r="UVT110" s="313"/>
      <c r="UVU110" s="313"/>
      <c r="UVV110" s="313"/>
      <c r="UVW110" s="313"/>
      <c r="UVX110" s="313"/>
      <c r="UVY110" s="313"/>
      <c r="UVZ110" s="313"/>
      <c r="UWA110" s="313"/>
      <c r="UWB110" s="313"/>
      <c r="UWC110" s="313"/>
      <c r="UWD110" s="313"/>
      <c r="UWE110" s="313"/>
      <c r="UWF110" s="313"/>
      <c r="UWG110" s="313"/>
      <c r="UWH110" s="313"/>
      <c r="UWI110" s="313"/>
      <c r="UWJ110" s="313"/>
      <c r="UWK110" s="313"/>
      <c r="UWL110" s="313"/>
      <c r="UWM110" s="313"/>
      <c r="UWN110" s="313"/>
      <c r="UWO110" s="313"/>
      <c r="UWP110" s="313"/>
      <c r="UWQ110" s="313"/>
      <c r="UWR110" s="313"/>
      <c r="UWS110" s="313"/>
      <c r="UWT110" s="313"/>
      <c r="UWU110" s="313"/>
      <c r="UWV110" s="313"/>
      <c r="UWW110" s="313"/>
      <c r="UWX110" s="313"/>
      <c r="UWY110" s="313"/>
      <c r="UWZ110" s="313"/>
      <c r="UXA110" s="313"/>
      <c r="UXB110" s="313"/>
      <c r="UXC110" s="313"/>
      <c r="UXD110" s="313"/>
      <c r="UXE110" s="313"/>
      <c r="UXF110" s="313"/>
      <c r="UXG110" s="313"/>
      <c r="UXH110" s="313"/>
      <c r="UXI110" s="313"/>
      <c r="UXJ110" s="313"/>
      <c r="UXK110" s="313"/>
      <c r="UXL110" s="313"/>
      <c r="UXM110" s="313"/>
      <c r="UXN110" s="313"/>
      <c r="UXO110" s="313"/>
      <c r="UXP110" s="313"/>
      <c r="UXQ110" s="313"/>
      <c r="UXR110" s="313"/>
      <c r="UXS110" s="313"/>
      <c r="UXT110" s="313"/>
      <c r="UXU110" s="313"/>
      <c r="UXV110" s="313"/>
      <c r="UXW110" s="313"/>
      <c r="UXX110" s="313"/>
      <c r="UXY110" s="313"/>
      <c r="UXZ110" s="313"/>
      <c r="UYA110" s="313"/>
      <c r="UYB110" s="313"/>
      <c r="UYC110" s="313"/>
      <c r="UYD110" s="313"/>
      <c r="UYE110" s="313"/>
      <c r="UYF110" s="313"/>
      <c r="UYG110" s="313"/>
      <c r="UYH110" s="313"/>
      <c r="UYI110" s="313"/>
      <c r="UYJ110" s="313"/>
      <c r="UYK110" s="313"/>
      <c r="UYL110" s="313"/>
      <c r="UYM110" s="313"/>
      <c r="UYN110" s="313"/>
      <c r="UYO110" s="313"/>
      <c r="UYP110" s="313"/>
      <c r="UYQ110" s="313"/>
      <c r="UYR110" s="313"/>
      <c r="UYS110" s="313"/>
      <c r="UYT110" s="313"/>
      <c r="UYU110" s="313"/>
      <c r="UYV110" s="313"/>
      <c r="UYW110" s="313"/>
      <c r="UYX110" s="313"/>
      <c r="UYY110" s="313"/>
      <c r="UYZ110" s="313"/>
      <c r="UZA110" s="313"/>
      <c r="UZB110" s="313"/>
      <c r="UZC110" s="313"/>
      <c r="UZD110" s="313"/>
      <c r="UZE110" s="313"/>
      <c r="UZF110" s="313"/>
      <c r="UZG110" s="313"/>
      <c r="UZH110" s="313"/>
      <c r="UZI110" s="313"/>
      <c r="UZJ110" s="313"/>
      <c r="UZK110" s="313"/>
      <c r="UZL110" s="313"/>
      <c r="UZM110" s="313"/>
      <c r="UZN110" s="313"/>
      <c r="UZO110" s="313"/>
      <c r="UZP110" s="313"/>
      <c r="UZQ110" s="313"/>
      <c r="UZR110" s="313"/>
      <c r="UZS110" s="313"/>
      <c r="UZT110" s="313"/>
      <c r="UZU110" s="313"/>
      <c r="UZV110" s="313"/>
      <c r="UZW110" s="313"/>
      <c r="UZX110" s="313"/>
      <c r="UZY110" s="313"/>
      <c r="UZZ110" s="313"/>
      <c r="VAA110" s="313"/>
      <c r="VAB110" s="313"/>
      <c r="VAC110" s="313"/>
      <c r="VAD110" s="313"/>
      <c r="VAE110" s="313"/>
      <c r="VAF110" s="313"/>
      <c r="VAG110" s="313"/>
      <c r="VAH110" s="313"/>
      <c r="VAI110" s="313"/>
      <c r="VAJ110" s="313"/>
      <c r="VAK110" s="313"/>
      <c r="VAL110" s="313"/>
      <c r="VAM110" s="313"/>
      <c r="VAN110" s="313"/>
      <c r="VAO110" s="313"/>
      <c r="VAP110" s="313"/>
      <c r="VAQ110" s="313"/>
      <c r="VAR110" s="313"/>
      <c r="VAS110" s="313"/>
      <c r="VAT110" s="313"/>
      <c r="VAU110" s="313"/>
      <c r="VAV110" s="313"/>
      <c r="VAW110" s="313"/>
      <c r="VAX110" s="313"/>
      <c r="VAY110" s="313"/>
      <c r="VAZ110" s="313"/>
      <c r="VBA110" s="313"/>
      <c r="VBB110" s="313"/>
      <c r="VBC110" s="313"/>
      <c r="VBD110" s="313"/>
      <c r="VBE110" s="313"/>
      <c r="VBF110" s="313"/>
      <c r="VBG110" s="313"/>
      <c r="VBH110" s="313"/>
      <c r="VBI110" s="313"/>
      <c r="VBJ110" s="313"/>
      <c r="VBK110" s="313"/>
      <c r="VBL110" s="313"/>
      <c r="VBM110" s="313"/>
      <c r="VBN110" s="313"/>
      <c r="VBO110" s="313"/>
      <c r="VBP110" s="313"/>
      <c r="VBQ110" s="313"/>
      <c r="VBR110" s="313"/>
      <c r="VBS110" s="313"/>
      <c r="VBT110" s="313"/>
      <c r="VBU110" s="313"/>
      <c r="VBV110" s="313"/>
      <c r="VBW110" s="313"/>
      <c r="VBX110" s="313"/>
      <c r="VBY110" s="313"/>
      <c r="VBZ110" s="313"/>
      <c r="VCA110" s="313"/>
      <c r="VCB110" s="313"/>
      <c r="VCC110" s="313"/>
      <c r="VCD110" s="313"/>
      <c r="VCE110" s="313"/>
      <c r="VCF110" s="313"/>
      <c r="VCG110" s="313"/>
      <c r="VCH110" s="313"/>
      <c r="VCI110" s="313"/>
      <c r="VCJ110" s="313"/>
      <c r="VCK110" s="313"/>
      <c r="VCL110" s="313"/>
      <c r="VCM110" s="313"/>
      <c r="VCN110" s="313"/>
      <c r="VCO110" s="313"/>
      <c r="VCP110" s="313"/>
      <c r="VCQ110" s="313"/>
      <c r="VCR110" s="313"/>
      <c r="VCS110" s="313"/>
      <c r="VCT110" s="313"/>
      <c r="VCU110" s="313"/>
      <c r="VCV110" s="313"/>
      <c r="VCW110" s="313"/>
      <c r="VCX110" s="313"/>
      <c r="VCY110" s="313"/>
      <c r="VCZ110" s="313"/>
      <c r="VDA110" s="313"/>
      <c r="VDB110" s="313"/>
      <c r="VDC110" s="313"/>
      <c r="VDD110" s="313"/>
      <c r="VDE110" s="313"/>
      <c r="VDF110" s="313"/>
      <c r="VDG110" s="313"/>
      <c r="VDH110" s="313"/>
      <c r="VDI110" s="313"/>
      <c r="VDJ110" s="313"/>
      <c r="VDK110" s="313"/>
      <c r="VDL110" s="313"/>
      <c r="VDM110" s="313"/>
      <c r="VDN110" s="313"/>
      <c r="VDO110" s="313"/>
      <c r="VDP110" s="313"/>
      <c r="VDQ110" s="313"/>
      <c r="VDR110" s="313"/>
      <c r="VDS110" s="313"/>
      <c r="VDT110" s="313"/>
      <c r="VDU110" s="313"/>
      <c r="VDV110" s="313"/>
      <c r="VDW110" s="313"/>
      <c r="VDX110" s="313"/>
      <c r="VDY110" s="313"/>
      <c r="VDZ110" s="313"/>
      <c r="VEA110" s="313"/>
      <c r="VEB110" s="313"/>
      <c r="VEC110" s="313"/>
      <c r="VED110" s="313"/>
      <c r="VEE110" s="313"/>
      <c r="VEF110" s="313"/>
      <c r="VEG110" s="313"/>
      <c r="VEH110" s="313"/>
      <c r="VEI110" s="313"/>
      <c r="VEJ110" s="313"/>
      <c r="VEK110" s="313"/>
      <c r="VEL110" s="313"/>
      <c r="VEM110" s="313"/>
      <c r="VEN110" s="313"/>
      <c r="VEO110" s="313"/>
      <c r="VEP110" s="313"/>
      <c r="VEQ110" s="313"/>
      <c r="VER110" s="313"/>
      <c r="VES110" s="313"/>
      <c r="VET110" s="313"/>
      <c r="VEU110" s="313"/>
      <c r="VEV110" s="313"/>
      <c r="VEW110" s="313"/>
      <c r="VEX110" s="313"/>
      <c r="VEY110" s="313"/>
      <c r="VEZ110" s="313"/>
      <c r="VFA110" s="313"/>
      <c r="VFB110" s="313"/>
      <c r="VFC110" s="313"/>
      <c r="VFD110" s="313"/>
      <c r="VFE110" s="313"/>
      <c r="VFF110" s="313"/>
      <c r="VFG110" s="313"/>
      <c r="VFH110" s="313"/>
      <c r="VFI110" s="313"/>
      <c r="VFJ110" s="313"/>
      <c r="VFK110" s="313"/>
      <c r="VFL110" s="313"/>
      <c r="VFM110" s="313"/>
      <c r="VFN110" s="313"/>
      <c r="VFO110" s="313"/>
      <c r="VFP110" s="313"/>
      <c r="VFQ110" s="313"/>
      <c r="VFR110" s="313"/>
      <c r="VFS110" s="313"/>
      <c r="VFT110" s="313"/>
      <c r="VFU110" s="313"/>
      <c r="VFV110" s="313"/>
      <c r="VFW110" s="313"/>
      <c r="VFX110" s="313"/>
      <c r="VFY110" s="313"/>
      <c r="VFZ110" s="313"/>
      <c r="VGA110" s="313"/>
      <c r="VGB110" s="313"/>
      <c r="VGC110" s="313"/>
      <c r="VGD110" s="313"/>
      <c r="VGE110" s="313"/>
      <c r="VGF110" s="313"/>
      <c r="VGG110" s="313"/>
      <c r="VGH110" s="313"/>
      <c r="VGI110" s="313"/>
      <c r="VGJ110" s="313"/>
      <c r="VGK110" s="313"/>
      <c r="VGL110" s="313"/>
      <c r="VGM110" s="313"/>
      <c r="VGN110" s="313"/>
      <c r="VGO110" s="313"/>
      <c r="VGP110" s="313"/>
      <c r="VGQ110" s="313"/>
      <c r="VGR110" s="313"/>
      <c r="VGS110" s="313"/>
      <c r="VGT110" s="313"/>
      <c r="VGU110" s="313"/>
      <c r="VGV110" s="313"/>
      <c r="VGW110" s="313"/>
      <c r="VGX110" s="313"/>
      <c r="VGY110" s="313"/>
      <c r="VGZ110" s="313"/>
      <c r="VHA110" s="313"/>
      <c r="VHB110" s="313"/>
      <c r="VHC110" s="313"/>
      <c r="VHD110" s="313"/>
      <c r="VHE110" s="313"/>
      <c r="VHF110" s="313"/>
      <c r="VHG110" s="313"/>
      <c r="VHH110" s="313"/>
      <c r="VHI110" s="313"/>
      <c r="VHJ110" s="313"/>
      <c r="VHK110" s="313"/>
      <c r="VHL110" s="313"/>
      <c r="VHM110" s="313"/>
      <c r="VHN110" s="313"/>
      <c r="VHO110" s="313"/>
      <c r="VHP110" s="313"/>
      <c r="VHQ110" s="313"/>
      <c r="VHR110" s="313"/>
      <c r="VHS110" s="313"/>
      <c r="VHT110" s="313"/>
      <c r="VHU110" s="313"/>
      <c r="VHV110" s="313"/>
      <c r="VHW110" s="313"/>
      <c r="VHX110" s="313"/>
      <c r="VHY110" s="313"/>
      <c r="VHZ110" s="313"/>
      <c r="VIA110" s="313"/>
      <c r="VIB110" s="313"/>
      <c r="VIC110" s="313"/>
      <c r="VID110" s="313"/>
      <c r="VIE110" s="313"/>
      <c r="VIF110" s="313"/>
      <c r="VIG110" s="313"/>
      <c r="VIH110" s="313"/>
      <c r="VII110" s="313"/>
      <c r="VIJ110" s="313"/>
      <c r="VIK110" s="313"/>
      <c r="VIL110" s="313"/>
      <c r="VIM110" s="313"/>
      <c r="VIN110" s="313"/>
      <c r="VIO110" s="313"/>
      <c r="VIP110" s="313"/>
      <c r="VIQ110" s="313"/>
      <c r="VIR110" s="313"/>
      <c r="VIS110" s="313"/>
      <c r="VIT110" s="313"/>
      <c r="VIU110" s="313"/>
      <c r="VIV110" s="313"/>
      <c r="VIW110" s="313"/>
      <c r="VIX110" s="313"/>
      <c r="VIY110" s="313"/>
      <c r="VIZ110" s="313"/>
      <c r="VJA110" s="313"/>
      <c r="VJB110" s="313"/>
      <c r="VJC110" s="313"/>
      <c r="VJD110" s="313"/>
      <c r="VJE110" s="313"/>
      <c r="VJF110" s="313"/>
      <c r="VJG110" s="313"/>
      <c r="VJH110" s="313"/>
      <c r="VJI110" s="313"/>
      <c r="VJJ110" s="313"/>
      <c r="VJK110" s="313"/>
      <c r="VJL110" s="313"/>
      <c r="VJM110" s="313"/>
      <c r="VJN110" s="313"/>
      <c r="VJO110" s="313"/>
      <c r="VJP110" s="313"/>
      <c r="VJQ110" s="313"/>
      <c r="VJR110" s="313"/>
      <c r="VJS110" s="313"/>
      <c r="VJT110" s="313"/>
      <c r="VJU110" s="313"/>
      <c r="VJV110" s="313"/>
      <c r="VJW110" s="313"/>
      <c r="VJX110" s="313"/>
      <c r="VJY110" s="313"/>
      <c r="VJZ110" s="313"/>
      <c r="VKA110" s="313"/>
      <c r="VKB110" s="313"/>
      <c r="VKC110" s="313"/>
      <c r="VKD110" s="313"/>
      <c r="VKE110" s="313"/>
      <c r="VKF110" s="313"/>
      <c r="VKG110" s="313"/>
      <c r="VKH110" s="313"/>
      <c r="VKI110" s="313"/>
      <c r="VKJ110" s="313"/>
      <c r="VKK110" s="313"/>
      <c r="VKL110" s="313"/>
      <c r="VKM110" s="313"/>
      <c r="VKN110" s="313"/>
      <c r="VKO110" s="313"/>
      <c r="VKP110" s="313"/>
      <c r="VKQ110" s="313"/>
      <c r="VKR110" s="313"/>
      <c r="VKS110" s="313"/>
      <c r="VKT110" s="313"/>
      <c r="VKU110" s="313"/>
      <c r="VKV110" s="313"/>
      <c r="VKW110" s="313"/>
      <c r="VKX110" s="313"/>
      <c r="VKY110" s="313"/>
      <c r="VKZ110" s="313"/>
      <c r="VLA110" s="313"/>
      <c r="VLB110" s="313"/>
      <c r="VLC110" s="313"/>
      <c r="VLD110" s="313"/>
      <c r="VLE110" s="313"/>
      <c r="VLF110" s="313"/>
      <c r="VLG110" s="313"/>
      <c r="VLH110" s="313"/>
      <c r="VLI110" s="313"/>
      <c r="VLJ110" s="313"/>
      <c r="VLK110" s="313"/>
      <c r="VLL110" s="313"/>
      <c r="VLM110" s="313"/>
      <c r="VLN110" s="313"/>
      <c r="VLO110" s="313"/>
      <c r="VLP110" s="313"/>
      <c r="VLQ110" s="313"/>
      <c r="VLR110" s="313"/>
      <c r="VLS110" s="313"/>
      <c r="VLT110" s="313"/>
      <c r="VLU110" s="313"/>
      <c r="VLV110" s="313"/>
      <c r="VLW110" s="313"/>
      <c r="VLX110" s="313"/>
      <c r="VLY110" s="313"/>
      <c r="VLZ110" s="313"/>
      <c r="VMA110" s="313"/>
      <c r="VMB110" s="313"/>
      <c r="VMC110" s="313"/>
      <c r="VMD110" s="313"/>
      <c r="VME110" s="313"/>
      <c r="VMF110" s="313"/>
      <c r="VMG110" s="313"/>
      <c r="VMH110" s="313"/>
      <c r="VMI110" s="313"/>
      <c r="VMJ110" s="313"/>
      <c r="VMK110" s="313"/>
      <c r="VML110" s="313"/>
      <c r="VMM110" s="313"/>
      <c r="VMN110" s="313"/>
      <c r="VMO110" s="313"/>
      <c r="VMP110" s="313"/>
      <c r="VMQ110" s="313"/>
      <c r="VMR110" s="313"/>
      <c r="VMS110" s="313"/>
      <c r="VMT110" s="313"/>
      <c r="VMU110" s="313"/>
      <c r="VMV110" s="313"/>
      <c r="VMW110" s="313"/>
      <c r="VMX110" s="313"/>
      <c r="VMY110" s="313"/>
      <c r="VMZ110" s="313"/>
      <c r="VNA110" s="313"/>
      <c r="VNB110" s="313"/>
      <c r="VNC110" s="313"/>
      <c r="VND110" s="313"/>
      <c r="VNE110" s="313"/>
      <c r="VNF110" s="313"/>
      <c r="VNG110" s="313"/>
      <c r="VNH110" s="313"/>
      <c r="VNI110" s="313"/>
      <c r="VNJ110" s="313"/>
      <c r="VNK110" s="313"/>
      <c r="VNL110" s="313"/>
      <c r="VNM110" s="313"/>
      <c r="VNN110" s="313"/>
      <c r="VNO110" s="313"/>
      <c r="VNP110" s="313"/>
      <c r="VNQ110" s="313"/>
      <c r="VNR110" s="313"/>
      <c r="VNS110" s="313"/>
      <c r="VNT110" s="313"/>
      <c r="VNU110" s="313"/>
      <c r="VNV110" s="313"/>
      <c r="VNW110" s="313"/>
      <c r="VNX110" s="313"/>
      <c r="VNY110" s="313"/>
      <c r="VNZ110" s="313"/>
      <c r="VOA110" s="313"/>
      <c r="VOB110" s="313"/>
      <c r="VOC110" s="313"/>
      <c r="VOD110" s="313"/>
      <c r="VOE110" s="313"/>
      <c r="VOF110" s="313"/>
      <c r="VOG110" s="313"/>
      <c r="VOH110" s="313"/>
      <c r="VOI110" s="313"/>
      <c r="VOJ110" s="313"/>
      <c r="VOK110" s="313"/>
      <c r="VOL110" s="313"/>
      <c r="VOM110" s="313"/>
      <c r="VON110" s="313"/>
      <c r="VOO110" s="313"/>
      <c r="VOP110" s="313"/>
      <c r="VOQ110" s="313"/>
      <c r="VOR110" s="313"/>
      <c r="VOS110" s="313"/>
      <c r="VOT110" s="313"/>
      <c r="VOU110" s="313"/>
      <c r="VOV110" s="313"/>
      <c r="VOW110" s="313"/>
      <c r="VOX110" s="313"/>
      <c r="VOY110" s="313"/>
      <c r="VOZ110" s="313"/>
      <c r="VPA110" s="313"/>
      <c r="VPB110" s="313"/>
      <c r="VPC110" s="313"/>
      <c r="VPD110" s="313"/>
      <c r="VPE110" s="313"/>
      <c r="VPF110" s="313"/>
      <c r="VPG110" s="313"/>
      <c r="VPH110" s="313"/>
      <c r="VPI110" s="313"/>
      <c r="VPJ110" s="313"/>
      <c r="VPK110" s="313"/>
      <c r="VPL110" s="313"/>
      <c r="VPM110" s="313"/>
      <c r="VPN110" s="313"/>
      <c r="VPO110" s="313"/>
      <c r="VPP110" s="313"/>
      <c r="VPQ110" s="313"/>
      <c r="VPR110" s="313"/>
      <c r="VPS110" s="313"/>
      <c r="VPT110" s="313"/>
      <c r="VPU110" s="313"/>
      <c r="VPV110" s="313"/>
      <c r="VPW110" s="313"/>
      <c r="VPX110" s="313"/>
      <c r="VPY110" s="313"/>
      <c r="VPZ110" s="313"/>
      <c r="VQA110" s="313"/>
      <c r="VQB110" s="313"/>
      <c r="VQC110" s="313"/>
      <c r="VQD110" s="313"/>
      <c r="VQE110" s="313"/>
      <c r="VQF110" s="313"/>
      <c r="VQG110" s="313"/>
      <c r="VQH110" s="313"/>
      <c r="VQI110" s="313"/>
      <c r="VQJ110" s="313"/>
      <c r="VQK110" s="313"/>
      <c r="VQL110" s="313"/>
      <c r="VQM110" s="313"/>
      <c r="VQN110" s="313"/>
      <c r="VQO110" s="313"/>
      <c r="VQP110" s="313"/>
      <c r="VQQ110" s="313"/>
      <c r="VQR110" s="313"/>
      <c r="VQS110" s="313"/>
      <c r="VQT110" s="313"/>
      <c r="VQU110" s="313"/>
      <c r="VQV110" s="313"/>
      <c r="VQW110" s="313"/>
      <c r="VQX110" s="313"/>
      <c r="VQY110" s="313"/>
      <c r="VQZ110" s="313"/>
      <c r="VRA110" s="313"/>
      <c r="VRB110" s="313"/>
      <c r="VRC110" s="313"/>
      <c r="VRD110" s="313"/>
      <c r="VRE110" s="313"/>
      <c r="VRF110" s="313"/>
      <c r="VRG110" s="313"/>
      <c r="VRH110" s="313"/>
      <c r="VRI110" s="313"/>
      <c r="VRJ110" s="313"/>
      <c r="VRK110" s="313"/>
      <c r="VRL110" s="313"/>
      <c r="VRM110" s="313"/>
      <c r="VRN110" s="313"/>
      <c r="VRO110" s="313"/>
      <c r="VRP110" s="313"/>
      <c r="VRQ110" s="313"/>
      <c r="VRR110" s="313"/>
      <c r="VRS110" s="313"/>
      <c r="VRT110" s="313"/>
      <c r="VRU110" s="313"/>
      <c r="VRV110" s="313"/>
      <c r="VRW110" s="313"/>
      <c r="VRX110" s="313"/>
      <c r="VRY110" s="313"/>
      <c r="VRZ110" s="313"/>
      <c r="VSA110" s="313"/>
      <c r="VSB110" s="313"/>
      <c r="VSC110" s="313"/>
      <c r="VSD110" s="313"/>
      <c r="VSE110" s="313"/>
      <c r="VSF110" s="313"/>
      <c r="VSG110" s="313"/>
      <c r="VSH110" s="313"/>
      <c r="VSI110" s="313"/>
      <c r="VSJ110" s="313"/>
      <c r="VSK110" s="313"/>
      <c r="VSL110" s="313"/>
      <c r="VSM110" s="313"/>
      <c r="VSN110" s="313"/>
      <c r="VSO110" s="313"/>
      <c r="VSP110" s="313"/>
      <c r="VSQ110" s="313"/>
      <c r="VSR110" s="313"/>
      <c r="VSS110" s="313"/>
      <c r="VST110" s="313"/>
      <c r="VSU110" s="313"/>
      <c r="VSV110" s="313"/>
      <c r="VSW110" s="313"/>
      <c r="VSX110" s="313"/>
      <c r="VSY110" s="313"/>
      <c r="VSZ110" s="313"/>
      <c r="VTA110" s="313"/>
      <c r="VTB110" s="313"/>
      <c r="VTC110" s="313"/>
      <c r="VTD110" s="313"/>
      <c r="VTE110" s="313"/>
      <c r="VTF110" s="313"/>
      <c r="VTG110" s="313"/>
      <c r="VTH110" s="313"/>
      <c r="VTI110" s="313"/>
      <c r="VTJ110" s="313"/>
      <c r="VTK110" s="313"/>
      <c r="VTL110" s="313"/>
      <c r="VTM110" s="313"/>
      <c r="VTN110" s="313"/>
      <c r="VTO110" s="313"/>
      <c r="VTP110" s="313"/>
      <c r="VTQ110" s="313"/>
      <c r="VTR110" s="313"/>
      <c r="VTS110" s="313"/>
      <c r="VTT110" s="313"/>
      <c r="VTU110" s="313"/>
      <c r="VTV110" s="313"/>
      <c r="VTW110" s="313"/>
      <c r="VTX110" s="313"/>
      <c r="VTY110" s="313"/>
      <c r="VTZ110" s="313"/>
      <c r="VUA110" s="313"/>
      <c r="VUB110" s="313"/>
      <c r="VUC110" s="313"/>
      <c r="VUD110" s="313"/>
      <c r="VUE110" s="313"/>
      <c r="VUF110" s="313"/>
      <c r="VUG110" s="313"/>
      <c r="VUH110" s="313"/>
      <c r="VUI110" s="313"/>
      <c r="VUJ110" s="313"/>
      <c r="VUK110" s="313"/>
      <c r="VUL110" s="313"/>
      <c r="VUM110" s="313"/>
      <c r="VUN110" s="313"/>
      <c r="VUO110" s="313"/>
      <c r="VUP110" s="313"/>
      <c r="VUQ110" s="313"/>
      <c r="VUR110" s="313"/>
      <c r="VUS110" s="313"/>
      <c r="VUT110" s="313"/>
      <c r="VUU110" s="313"/>
      <c r="VUV110" s="313"/>
      <c r="VUW110" s="313"/>
      <c r="VUX110" s="313"/>
      <c r="VUY110" s="313"/>
      <c r="VUZ110" s="313"/>
      <c r="VVA110" s="313"/>
      <c r="VVB110" s="313"/>
      <c r="VVC110" s="313"/>
      <c r="VVD110" s="313"/>
      <c r="VVE110" s="313"/>
      <c r="VVF110" s="313"/>
      <c r="VVG110" s="313"/>
      <c r="VVH110" s="313"/>
      <c r="VVI110" s="313"/>
      <c r="VVJ110" s="313"/>
      <c r="VVK110" s="313"/>
      <c r="VVL110" s="313"/>
      <c r="VVM110" s="313"/>
      <c r="VVN110" s="313"/>
      <c r="VVO110" s="313"/>
      <c r="VVP110" s="313"/>
      <c r="VVQ110" s="313"/>
      <c r="VVR110" s="313"/>
      <c r="VVS110" s="313"/>
      <c r="VVT110" s="313"/>
      <c r="VVU110" s="313"/>
      <c r="VVV110" s="313"/>
      <c r="VVW110" s="313"/>
      <c r="VVX110" s="313"/>
      <c r="VVY110" s="313"/>
      <c r="VVZ110" s="313"/>
      <c r="VWA110" s="313"/>
      <c r="VWB110" s="313"/>
      <c r="VWC110" s="313"/>
      <c r="VWD110" s="313"/>
      <c r="VWE110" s="313"/>
      <c r="VWF110" s="313"/>
      <c r="VWG110" s="313"/>
      <c r="VWH110" s="313"/>
      <c r="VWI110" s="313"/>
      <c r="VWJ110" s="313"/>
      <c r="VWK110" s="313"/>
      <c r="VWL110" s="313"/>
      <c r="VWM110" s="313"/>
      <c r="VWN110" s="313"/>
      <c r="VWO110" s="313"/>
      <c r="VWP110" s="313"/>
      <c r="VWQ110" s="313"/>
      <c r="VWR110" s="313"/>
      <c r="VWS110" s="313"/>
      <c r="VWT110" s="313"/>
      <c r="VWU110" s="313"/>
      <c r="VWV110" s="313"/>
      <c r="VWW110" s="313"/>
      <c r="VWX110" s="313"/>
      <c r="VWY110" s="313"/>
      <c r="VWZ110" s="313"/>
      <c r="VXA110" s="313"/>
      <c r="VXB110" s="313"/>
      <c r="VXC110" s="313"/>
      <c r="VXD110" s="313"/>
      <c r="VXE110" s="313"/>
      <c r="VXF110" s="313"/>
      <c r="VXG110" s="313"/>
      <c r="VXH110" s="313"/>
      <c r="VXI110" s="313"/>
      <c r="VXJ110" s="313"/>
      <c r="VXK110" s="313"/>
      <c r="VXL110" s="313"/>
      <c r="VXM110" s="313"/>
      <c r="VXN110" s="313"/>
      <c r="VXO110" s="313"/>
      <c r="VXP110" s="313"/>
      <c r="VXQ110" s="313"/>
      <c r="VXR110" s="313"/>
      <c r="VXS110" s="313"/>
      <c r="VXT110" s="313"/>
      <c r="VXU110" s="313"/>
      <c r="VXV110" s="313"/>
      <c r="VXW110" s="313"/>
      <c r="VXX110" s="313"/>
      <c r="VXY110" s="313"/>
      <c r="VXZ110" s="313"/>
      <c r="VYA110" s="313"/>
      <c r="VYB110" s="313"/>
      <c r="VYC110" s="313"/>
      <c r="VYD110" s="313"/>
      <c r="VYE110" s="313"/>
      <c r="VYF110" s="313"/>
      <c r="VYG110" s="313"/>
      <c r="VYH110" s="313"/>
      <c r="VYI110" s="313"/>
      <c r="VYJ110" s="313"/>
      <c r="VYK110" s="313"/>
      <c r="VYL110" s="313"/>
      <c r="VYM110" s="313"/>
      <c r="VYN110" s="313"/>
      <c r="VYO110" s="313"/>
      <c r="VYP110" s="313"/>
      <c r="VYQ110" s="313"/>
      <c r="VYR110" s="313"/>
      <c r="VYS110" s="313"/>
      <c r="VYT110" s="313"/>
      <c r="VYU110" s="313"/>
      <c r="VYV110" s="313"/>
      <c r="VYW110" s="313"/>
      <c r="VYX110" s="313"/>
      <c r="VYY110" s="313"/>
      <c r="VYZ110" s="313"/>
      <c r="VZA110" s="313"/>
      <c r="VZB110" s="313"/>
      <c r="VZC110" s="313"/>
      <c r="VZD110" s="313"/>
      <c r="VZE110" s="313"/>
      <c r="VZF110" s="313"/>
      <c r="VZG110" s="313"/>
      <c r="VZH110" s="313"/>
      <c r="VZI110" s="313"/>
      <c r="VZJ110" s="313"/>
      <c r="VZK110" s="313"/>
      <c r="VZL110" s="313"/>
      <c r="VZM110" s="313"/>
      <c r="VZN110" s="313"/>
      <c r="VZO110" s="313"/>
      <c r="VZP110" s="313"/>
      <c r="VZQ110" s="313"/>
      <c r="VZR110" s="313"/>
      <c r="VZS110" s="313"/>
      <c r="VZT110" s="313"/>
      <c r="VZU110" s="313"/>
      <c r="VZV110" s="313"/>
      <c r="VZW110" s="313"/>
      <c r="VZX110" s="313"/>
      <c r="VZY110" s="313"/>
      <c r="VZZ110" s="313"/>
      <c r="WAA110" s="313"/>
      <c r="WAB110" s="313"/>
      <c r="WAC110" s="313"/>
      <c r="WAD110" s="313"/>
      <c r="WAE110" s="313"/>
      <c r="WAF110" s="313"/>
      <c r="WAG110" s="313"/>
      <c r="WAH110" s="313"/>
      <c r="WAI110" s="313"/>
      <c r="WAJ110" s="313"/>
      <c r="WAK110" s="313"/>
      <c r="WAL110" s="313"/>
      <c r="WAM110" s="313"/>
      <c r="WAN110" s="313"/>
      <c r="WAO110" s="313"/>
      <c r="WAP110" s="313"/>
      <c r="WAQ110" s="313"/>
      <c r="WAR110" s="313"/>
      <c r="WAS110" s="313"/>
      <c r="WAT110" s="313"/>
      <c r="WAU110" s="313"/>
      <c r="WAV110" s="313"/>
      <c r="WAW110" s="313"/>
      <c r="WAX110" s="313"/>
      <c r="WAY110" s="313"/>
      <c r="WAZ110" s="313"/>
      <c r="WBA110" s="313"/>
      <c r="WBB110" s="313"/>
      <c r="WBC110" s="313"/>
      <c r="WBD110" s="313"/>
      <c r="WBE110" s="313"/>
      <c r="WBF110" s="313"/>
      <c r="WBG110" s="313"/>
      <c r="WBH110" s="313"/>
      <c r="WBI110" s="313"/>
      <c r="WBJ110" s="313"/>
      <c r="WBK110" s="313"/>
      <c r="WBL110" s="313"/>
      <c r="WBM110" s="313"/>
      <c r="WBN110" s="313"/>
      <c r="WBO110" s="313"/>
      <c r="WBP110" s="313"/>
      <c r="WBQ110" s="313"/>
      <c r="WBR110" s="313"/>
      <c r="WBS110" s="313"/>
      <c r="WBT110" s="313"/>
      <c r="WBU110" s="313"/>
      <c r="WBV110" s="313"/>
      <c r="WBW110" s="313"/>
      <c r="WBX110" s="313"/>
      <c r="WBY110" s="313"/>
      <c r="WBZ110" s="313"/>
      <c r="WCA110" s="313"/>
      <c r="WCB110" s="313"/>
      <c r="WCC110" s="313"/>
      <c r="WCD110" s="313"/>
      <c r="WCE110" s="313"/>
      <c r="WCF110" s="313"/>
      <c r="WCG110" s="313"/>
      <c r="WCH110" s="313"/>
      <c r="WCI110" s="313"/>
      <c r="WCJ110" s="313"/>
      <c r="WCK110" s="313"/>
      <c r="WCL110" s="313"/>
      <c r="WCM110" s="313"/>
      <c r="WCN110" s="313"/>
      <c r="WCO110" s="313"/>
      <c r="WCP110" s="313"/>
      <c r="WCQ110" s="313"/>
      <c r="WCR110" s="313"/>
      <c r="WCS110" s="313"/>
      <c r="WCT110" s="313"/>
      <c r="WCU110" s="313"/>
      <c r="WCV110" s="313"/>
      <c r="WCW110" s="313"/>
      <c r="WCX110" s="313"/>
      <c r="WCY110" s="313"/>
      <c r="WCZ110" s="313"/>
      <c r="WDA110" s="313"/>
      <c r="WDB110" s="313"/>
      <c r="WDC110" s="313"/>
      <c r="WDD110" s="313"/>
      <c r="WDE110" s="313"/>
      <c r="WDF110" s="313"/>
      <c r="WDG110" s="313"/>
      <c r="WDH110" s="313"/>
      <c r="WDI110" s="313"/>
      <c r="WDJ110" s="313"/>
      <c r="WDK110" s="313"/>
      <c r="WDL110" s="313"/>
      <c r="WDM110" s="313"/>
      <c r="WDN110" s="313"/>
      <c r="WDO110" s="313"/>
      <c r="WDP110" s="313"/>
      <c r="WDQ110" s="313"/>
      <c r="WDR110" s="313"/>
      <c r="WDS110" s="313"/>
      <c r="WDT110" s="313"/>
      <c r="WDU110" s="313"/>
      <c r="WDV110" s="313"/>
      <c r="WDW110" s="313"/>
      <c r="WDX110" s="313"/>
      <c r="WDY110" s="313"/>
      <c r="WDZ110" s="313"/>
      <c r="WEA110" s="313"/>
      <c r="WEB110" s="313"/>
      <c r="WEC110" s="313"/>
      <c r="WED110" s="313"/>
      <c r="WEE110" s="313"/>
      <c r="WEF110" s="313"/>
      <c r="WEG110" s="313"/>
      <c r="WEH110" s="313"/>
      <c r="WEI110" s="313"/>
      <c r="WEJ110" s="313"/>
      <c r="WEK110" s="313"/>
      <c r="WEL110" s="313"/>
      <c r="WEM110" s="313"/>
      <c r="WEN110" s="313"/>
      <c r="WEO110" s="313"/>
      <c r="WEP110" s="313"/>
      <c r="WEQ110" s="313"/>
      <c r="WER110" s="313"/>
      <c r="WES110" s="313"/>
      <c r="WET110" s="313"/>
      <c r="WEU110" s="313"/>
      <c r="WEV110" s="313"/>
      <c r="WEW110" s="313"/>
      <c r="WEX110" s="313"/>
      <c r="WEY110" s="313"/>
      <c r="WEZ110" s="313"/>
      <c r="WFA110" s="313"/>
      <c r="WFB110" s="313"/>
      <c r="WFC110" s="313"/>
      <c r="WFD110" s="313"/>
      <c r="WFE110" s="313"/>
      <c r="WFF110" s="313"/>
      <c r="WFG110" s="313"/>
      <c r="WFH110" s="313"/>
      <c r="WFI110" s="313"/>
      <c r="WFJ110" s="313"/>
      <c r="WFK110" s="313"/>
      <c r="WFL110" s="313"/>
      <c r="WFM110" s="313"/>
      <c r="WFN110" s="313"/>
      <c r="WFO110" s="313"/>
      <c r="WFP110" s="313"/>
      <c r="WFQ110" s="313"/>
      <c r="WFR110" s="313"/>
      <c r="WFS110" s="313"/>
      <c r="WFT110" s="313"/>
      <c r="WFU110" s="313"/>
      <c r="WFV110" s="313"/>
      <c r="WFW110" s="313"/>
      <c r="WFX110" s="313"/>
      <c r="WFY110" s="313"/>
      <c r="WFZ110" s="313"/>
      <c r="WGA110" s="313"/>
      <c r="WGB110" s="313"/>
      <c r="WGC110" s="313"/>
      <c r="WGD110" s="313"/>
      <c r="WGE110" s="313"/>
      <c r="WGF110" s="313"/>
      <c r="WGG110" s="313"/>
      <c r="WGH110" s="313"/>
      <c r="WGI110" s="313"/>
      <c r="WGJ110" s="313"/>
      <c r="WGK110" s="313"/>
      <c r="WGL110" s="313"/>
      <c r="WGM110" s="313"/>
      <c r="WGN110" s="313"/>
      <c r="WGO110" s="313"/>
      <c r="WGP110" s="313"/>
      <c r="WGQ110" s="313"/>
      <c r="WGR110" s="313"/>
      <c r="WGS110" s="313"/>
      <c r="WGT110" s="313"/>
      <c r="WGU110" s="313"/>
      <c r="WGV110" s="313"/>
      <c r="WGW110" s="313"/>
      <c r="WGX110" s="313"/>
      <c r="WGY110" s="313"/>
      <c r="WGZ110" s="313"/>
      <c r="WHA110" s="313"/>
      <c r="WHB110" s="313"/>
      <c r="WHC110" s="313"/>
      <c r="WHD110" s="313"/>
      <c r="WHE110" s="313"/>
      <c r="WHF110" s="313"/>
      <c r="WHG110" s="313"/>
      <c r="WHH110" s="313"/>
      <c r="WHI110" s="313"/>
      <c r="WHJ110" s="313"/>
      <c r="WHK110" s="313"/>
      <c r="WHL110" s="313"/>
      <c r="WHM110" s="313"/>
      <c r="WHN110" s="313"/>
      <c r="WHO110" s="313"/>
      <c r="WHP110" s="313"/>
      <c r="WHQ110" s="313"/>
      <c r="WHR110" s="313"/>
      <c r="WHS110" s="313"/>
      <c r="WHT110" s="313"/>
      <c r="WHU110" s="313"/>
      <c r="WHV110" s="313"/>
      <c r="WHW110" s="313"/>
      <c r="WHX110" s="313"/>
      <c r="WHY110" s="313"/>
      <c r="WHZ110" s="313"/>
      <c r="WIA110" s="313"/>
      <c r="WIB110" s="313"/>
      <c r="WIC110" s="313"/>
      <c r="WID110" s="313"/>
      <c r="WIE110" s="313"/>
      <c r="WIF110" s="313"/>
      <c r="WIG110" s="313"/>
      <c r="WIH110" s="313"/>
      <c r="WII110" s="313"/>
      <c r="WIJ110" s="313"/>
      <c r="WIK110" s="313"/>
      <c r="WIL110" s="313"/>
      <c r="WIM110" s="313"/>
      <c r="WIN110" s="313"/>
      <c r="WIO110" s="313"/>
      <c r="WIP110" s="313"/>
      <c r="WIQ110" s="313"/>
      <c r="WIR110" s="313"/>
      <c r="WIS110" s="313"/>
      <c r="WIT110" s="313"/>
      <c r="WIU110" s="313"/>
      <c r="WIV110" s="313"/>
      <c r="WIW110" s="313"/>
      <c r="WIX110" s="313"/>
      <c r="WIY110" s="313"/>
      <c r="WIZ110" s="313"/>
      <c r="WJA110" s="313"/>
      <c r="WJB110" s="313"/>
      <c r="WJC110" s="313"/>
      <c r="WJD110" s="313"/>
      <c r="WJE110" s="313"/>
      <c r="WJF110" s="313"/>
      <c r="WJG110" s="313"/>
      <c r="WJH110" s="313"/>
      <c r="WJI110" s="313"/>
      <c r="WJJ110" s="313"/>
      <c r="WJK110" s="313"/>
      <c r="WJL110" s="313"/>
      <c r="WJM110" s="313"/>
      <c r="WJN110" s="313"/>
      <c r="WJO110" s="313"/>
      <c r="WJP110" s="313"/>
      <c r="WJQ110" s="313"/>
      <c r="WJR110" s="313"/>
      <c r="WJS110" s="313"/>
      <c r="WJT110" s="313"/>
      <c r="WJU110" s="313"/>
      <c r="WJV110" s="313"/>
      <c r="WJW110" s="313"/>
      <c r="WJX110" s="313"/>
      <c r="WJY110" s="313"/>
      <c r="WJZ110" s="313"/>
      <c r="WKA110" s="313"/>
      <c r="WKB110" s="313"/>
      <c r="WKC110" s="313"/>
      <c r="WKD110" s="313"/>
      <c r="WKE110" s="313"/>
      <c r="WKF110" s="313"/>
      <c r="WKG110" s="313"/>
      <c r="WKH110" s="313"/>
      <c r="WKI110" s="313"/>
      <c r="WKJ110" s="313"/>
      <c r="WKK110" s="313"/>
      <c r="WKL110" s="313"/>
      <c r="WKM110" s="313"/>
      <c r="WKN110" s="313"/>
      <c r="WKO110" s="313"/>
      <c r="WKP110" s="313"/>
      <c r="WKQ110" s="313"/>
      <c r="WKR110" s="313"/>
      <c r="WKS110" s="313"/>
      <c r="WKT110" s="313"/>
      <c r="WKU110" s="313"/>
      <c r="WKV110" s="313"/>
      <c r="WKW110" s="313"/>
      <c r="WKX110" s="313"/>
      <c r="WKY110" s="313"/>
      <c r="WKZ110" s="313"/>
      <c r="WLA110" s="313"/>
      <c r="WLB110" s="313"/>
      <c r="WLC110" s="313"/>
      <c r="WLD110" s="313"/>
      <c r="WLE110" s="313"/>
      <c r="WLF110" s="313"/>
      <c r="WLG110" s="313"/>
      <c r="WLH110" s="313"/>
      <c r="WLI110" s="313"/>
      <c r="WLJ110" s="313"/>
      <c r="WLK110" s="313"/>
      <c r="WLL110" s="313"/>
      <c r="WLM110" s="313"/>
      <c r="WLN110" s="313"/>
      <c r="WLO110" s="313"/>
      <c r="WLP110" s="313"/>
      <c r="WLQ110" s="313"/>
      <c r="WLR110" s="313"/>
      <c r="WLS110" s="313"/>
      <c r="WLT110" s="313"/>
      <c r="WLU110" s="313"/>
      <c r="WLV110" s="313"/>
      <c r="WLW110" s="313"/>
      <c r="WLX110" s="313"/>
      <c r="WLY110" s="313"/>
      <c r="WLZ110" s="313"/>
      <c r="WMA110" s="313"/>
      <c r="WMB110" s="313"/>
      <c r="WMC110" s="313"/>
      <c r="WMD110" s="313"/>
      <c r="WME110" s="313"/>
      <c r="WMF110" s="313"/>
      <c r="WMG110" s="313"/>
      <c r="WMH110" s="313"/>
      <c r="WMI110" s="313"/>
      <c r="WMJ110" s="313"/>
      <c r="WMK110" s="313"/>
      <c r="WML110" s="313"/>
      <c r="WMM110" s="313"/>
      <c r="WMN110" s="313"/>
      <c r="WMO110" s="313"/>
      <c r="WMP110" s="313"/>
      <c r="WMQ110" s="313"/>
      <c r="WMR110" s="313"/>
      <c r="WMS110" s="313"/>
      <c r="WMT110" s="313"/>
      <c r="WMU110" s="313"/>
      <c r="WMV110" s="313"/>
      <c r="WMW110" s="313"/>
      <c r="WMX110" s="313"/>
      <c r="WMY110" s="313"/>
      <c r="WMZ110" s="313"/>
      <c r="WNA110" s="313"/>
      <c r="WNB110" s="313"/>
      <c r="WNC110" s="313"/>
      <c r="WND110" s="313"/>
      <c r="WNE110" s="313"/>
      <c r="WNF110" s="313"/>
      <c r="WNG110" s="313"/>
      <c r="WNH110" s="313"/>
      <c r="WNI110" s="313"/>
      <c r="WNJ110" s="313"/>
      <c r="WNK110" s="313"/>
      <c r="WNL110" s="313"/>
      <c r="WNM110" s="313"/>
      <c r="WNN110" s="313"/>
      <c r="WNO110" s="313"/>
      <c r="WNP110" s="313"/>
      <c r="WNQ110" s="313"/>
      <c r="WNR110" s="313"/>
      <c r="WNS110" s="313"/>
      <c r="WNT110" s="313"/>
      <c r="WNU110" s="313"/>
      <c r="WNV110" s="313"/>
      <c r="WNW110" s="313"/>
      <c r="WNX110" s="313"/>
      <c r="WNY110" s="313"/>
      <c r="WNZ110" s="313"/>
      <c r="WOA110" s="313"/>
      <c r="WOB110" s="313"/>
      <c r="WOC110" s="313"/>
      <c r="WOD110" s="313"/>
      <c r="WOE110" s="313"/>
      <c r="WOF110" s="313"/>
      <c r="WOG110" s="313"/>
      <c r="WOH110" s="313"/>
      <c r="WOI110" s="313"/>
      <c r="WOJ110" s="313"/>
      <c r="WOK110" s="313"/>
      <c r="WOL110" s="313"/>
      <c r="WOM110" s="313"/>
      <c r="WON110" s="313"/>
      <c r="WOO110" s="313"/>
      <c r="WOP110" s="313"/>
      <c r="WOQ110" s="313"/>
      <c r="WOR110" s="313"/>
      <c r="WOS110" s="313"/>
      <c r="WOT110" s="313"/>
      <c r="WOU110" s="313"/>
      <c r="WOV110" s="313"/>
      <c r="WOW110" s="313"/>
      <c r="WOX110" s="313"/>
      <c r="WOY110" s="313"/>
      <c r="WOZ110" s="313"/>
      <c r="WPA110" s="313"/>
      <c r="WPB110" s="313"/>
      <c r="WPC110" s="313"/>
      <c r="WPD110" s="313"/>
      <c r="WPE110" s="313"/>
      <c r="WPF110" s="313"/>
      <c r="WPG110" s="313"/>
      <c r="WPH110" s="313"/>
      <c r="WPI110" s="313"/>
      <c r="WPJ110" s="313"/>
      <c r="WPK110" s="313"/>
      <c r="WPL110" s="313"/>
      <c r="WPM110" s="313"/>
      <c r="WPN110" s="313"/>
      <c r="WPO110" s="313"/>
      <c r="WPP110" s="313"/>
      <c r="WPQ110" s="313"/>
      <c r="WPR110" s="313"/>
      <c r="WPS110" s="313"/>
      <c r="WPT110" s="313"/>
      <c r="WPU110" s="313"/>
      <c r="WPV110" s="313"/>
      <c r="WPW110" s="313"/>
      <c r="WPX110" s="313"/>
      <c r="WPY110" s="313"/>
      <c r="WPZ110" s="313"/>
      <c r="WQA110" s="313"/>
      <c r="WQB110" s="313"/>
      <c r="WQC110" s="313"/>
      <c r="WQD110" s="313"/>
      <c r="WQE110" s="313"/>
      <c r="WQF110" s="313"/>
      <c r="WQG110" s="313"/>
      <c r="WQH110" s="313"/>
      <c r="WQI110" s="313"/>
      <c r="WQJ110" s="313"/>
      <c r="WQK110" s="313"/>
      <c r="WQL110" s="313"/>
      <c r="WQM110" s="313"/>
      <c r="WQN110" s="313"/>
      <c r="WQO110" s="313"/>
      <c r="WQP110" s="313"/>
      <c r="WQQ110" s="313"/>
      <c r="WQR110" s="313"/>
      <c r="WQS110" s="313"/>
      <c r="WQT110" s="313"/>
      <c r="WQU110" s="313"/>
      <c r="WQV110" s="313"/>
      <c r="WQW110" s="313"/>
      <c r="WQX110" s="313"/>
      <c r="WQY110" s="313"/>
      <c r="WQZ110" s="313"/>
      <c r="WRA110" s="313"/>
      <c r="WRB110" s="313"/>
      <c r="WRC110" s="313"/>
      <c r="WRD110" s="313"/>
      <c r="WRE110" s="313"/>
      <c r="WRF110" s="313"/>
      <c r="WRG110" s="313"/>
      <c r="WRH110" s="313"/>
      <c r="WRI110" s="313"/>
      <c r="WRJ110" s="313"/>
      <c r="WRK110" s="313"/>
      <c r="WRL110" s="313"/>
      <c r="WRM110" s="313"/>
      <c r="WRN110" s="313"/>
      <c r="WRO110" s="313"/>
      <c r="WRP110" s="313"/>
      <c r="WRQ110" s="313"/>
      <c r="WRR110" s="313"/>
      <c r="WRS110" s="313"/>
      <c r="WRT110" s="313"/>
      <c r="WRU110" s="313"/>
      <c r="WRV110" s="313"/>
      <c r="WRW110" s="313"/>
      <c r="WRX110" s="313"/>
      <c r="WRY110" s="313"/>
      <c r="WRZ110" s="313"/>
      <c r="WSA110" s="313"/>
      <c r="WSB110" s="313"/>
      <c r="WSC110" s="313"/>
      <c r="WSD110" s="313"/>
      <c r="WSE110" s="313"/>
      <c r="WSF110" s="313"/>
      <c r="WSG110" s="313"/>
      <c r="WSH110" s="313"/>
      <c r="WSI110" s="313"/>
      <c r="WSJ110" s="313"/>
      <c r="WSK110" s="313"/>
      <c r="WSL110" s="313"/>
      <c r="WSM110" s="313"/>
      <c r="WSN110" s="313"/>
      <c r="WSO110" s="313"/>
      <c r="WSP110" s="313"/>
      <c r="WSQ110" s="313"/>
      <c r="WSR110" s="313"/>
      <c r="WSS110" s="313"/>
      <c r="WST110" s="313"/>
      <c r="WSU110" s="313"/>
      <c r="WSV110" s="313"/>
      <c r="WSW110" s="313"/>
      <c r="WSX110" s="313"/>
      <c r="WSY110" s="313"/>
      <c r="WSZ110" s="313"/>
      <c r="WTA110" s="313"/>
      <c r="WTB110" s="313"/>
      <c r="WTC110" s="313"/>
      <c r="WTD110" s="313"/>
      <c r="WTE110" s="313"/>
      <c r="WTF110" s="313"/>
      <c r="WTG110" s="313"/>
      <c r="WTH110" s="313"/>
      <c r="WTI110" s="313"/>
      <c r="WTJ110" s="313"/>
      <c r="WTK110" s="313"/>
      <c r="WTL110" s="313"/>
      <c r="WTM110" s="313"/>
      <c r="WTN110" s="313"/>
      <c r="WTO110" s="313"/>
      <c r="WTP110" s="313"/>
      <c r="WTQ110" s="313"/>
      <c r="WTR110" s="313"/>
      <c r="WTS110" s="313"/>
      <c r="WTT110" s="313"/>
      <c r="WTU110" s="313"/>
      <c r="WTV110" s="313"/>
      <c r="WTW110" s="313"/>
      <c r="WTX110" s="313"/>
      <c r="WTY110" s="313"/>
      <c r="WTZ110" s="313"/>
      <c r="WUA110" s="313"/>
      <c r="WUB110" s="313"/>
      <c r="WUC110" s="313"/>
      <c r="WUD110" s="313"/>
      <c r="WUE110" s="313"/>
      <c r="WUF110" s="313"/>
      <c r="WUG110" s="313"/>
      <c r="WUH110" s="313"/>
      <c r="WUI110" s="313"/>
      <c r="WUJ110" s="313"/>
      <c r="WUK110" s="313"/>
      <c r="WUL110" s="313"/>
      <c r="WUM110" s="313"/>
      <c r="WUN110" s="313"/>
      <c r="WUO110" s="313"/>
      <c r="WUP110" s="313"/>
      <c r="WUQ110" s="313"/>
      <c r="WUR110" s="313"/>
      <c r="WUS110" s="313"/>
      <c r="WUT110" s="313"/>
      <c r="WUU110" s="313"/>
      <c r="WUV110" s="313"/>
      <c r="WUW110" s="313"/>
      <c r="WUX110" s="313"/>
      <c r="WUY110" s="313"/>
      <c r="WUZ110" s="313"/>
      <c r="WVA110" s="313"/>
      <c r="WVB110" s="313"/>
      <c r="WVC110" s="313"/>
      <c r="WVD110" s="313"/>
      <c r="WVE110" s="313"/>
      <c r="WVF110" s="313"/>
      <c r="WVG110" s="313"/>
      <c r="WVH110" s="313"/>
      <c r="WVI110" s="313"/>
      <c r="WVJ110" s="313"/>
      <c r="WVK110" s="313"/>
      <c r="WVL110" s="313"/>
      <c r="WVM110" s="313"/>
      <c r="WVN110" s="313"/>
      <c r="WVO110" s="313"/>
      <c r="WVP110" s="313"/>
      <c r="WVQ110" s="313"/>
      <c r="WVR110" s="313"/>
      <c r="WVS110" s="313"/>
      <c r="WVT110" s="313"/>
      <c r="WVU110" s="313"/>
      <c r="WVV110" s="313"/>
      <c r="WVW110" s="313"/>
      <c r="WVX110" s="313"/>
      <c r="WVY110" s="313"/>
      <c r="WVZ110" s="313"/>
      <c r="WWA110" s="313"/>
      <c r="WWB110" s="313"/>
      <c r="WWC110" s="313"/>
      <c r="WWD110" s="313"/>
      <c r="WWE110" s="313"/>
      <c r="WWF110" s="313"/>
      <c r="WWG110" s="313"/>
      <c r="WWH110" s="313"/>
      <c r="WWI110" s="313"/>
      <c r="WWJ110" s="313"/>
      <c r="WWK110" s="313"/>
      <c r="WWL110" s="313"/>
      <c r="WWM110" s="313"/>
      <c r="WWN110" s="313"/>
      <c r="WWO110" s="313"/>
      <c r="WWP110" s="313"/>
      <c r="WWQ110" s="313"/>
      <c r="WWR110" s="313"/>
      <c r="WWS110" s="313"/>
      <c r="WWT110" s="313"/>
      <c r="WWU110" s="313"/>
      <c r="WWV110" s="313"/>
      <c r="WWW110" s="313"/>
      <c r="WWX110" s="313"/>
      <c r="WWY110" s="313"/>
      <c r="WWZ110" s="313"/>
      <c r="WXA110" s="313"/>
      <c r="WXB110" s="313"/>
      <c r="WXC110" s="313"/>
      <c r="WXD110" s="313"/>
      <c r="WXE110" s="313"/>
      <c r="WXF110" s="313"/>
      <c r="WXG110" s="313"/>
      <c r="WXH110" s="313"/>
      <c r="WXI110" s="313"/>
      <c r="WXJ110" s="313"/>
      <c r="WXK110" s="313"/>
      <c r="WXL110" s="313"/>
      <c r="WXM110" s="313"/>
      <c r="WXN110" s="313"/>
      <c r="WXO110" s="313"/>
      <c r="WXP110" s="313"/>
      <c r="WXQ110" s="313"/>
      <c r="WXR110" s="313"/>
      <c r="WXS110" s="313"/>
      <c r="WXT110" s="313"/>
      <c r="WXU110" s="313"/>
      <c r="WXV110" s="313"/>
      <c r="WXW110" s="313"/>
      <c r="WXX110" s="313"/>
      <c r="WXY110" s="313"/>
      <c r="WXZ110" s="313"/>
      <c r="WYA110" s="313"/>
      <c r="WYB110" s="313"/>
      <c r="WYC110" s="313"/>
      <c r="WYD110" s="313"/>
      <c r="WYE110" s="313"/>
      <c r="WYF110" s="313"/>
      <c r="WYG110" s="313"/>
      <c r="WYH110" s="313"/>
      <c r="WYI110" s="313"/>
      <c r="WYJ110" s="313"/>
      <c r="WYK110" s="313"/>
      <c r="WYL110" s="313"/>
      <c r="WYM110" s="313"/>
      <c r="WYN110" s="313"/>
      <c r="WYO110" s="313"/>
      <c r="WYP110" s="313"/>
      <c r="WYQ110" s="313"/>
      <c r="WYR110" s="313"/>
      <c r="WYS110" s="313"/>
      <c r="WYT110" s="313"/>
      <c r="WYU110" s="313"/>
      <c r="WYV110" s="313"/>
      <c r="WYW110" s="313"/>
      <c r="WYX110" s="313"/>
      <c r="WYY110" s="313"/>
      <c r="WYZ110" s="313"/>
      <c r="WZA110" s="313"/>
      <c r="WZB110" s="313"/>
      <c r="WZC110" s="313"/>
      <c r="WZD110" s="313"/>
      <c r="WZE110" s="313"/>
      <c r="WZF110" s="313"/>
      <c r="WZG110" s="313"/>
      <c r="WZH110" s="313"/>
      <c r="WZI110" s="313"/>
      <c r="WZJ110" s="313"/>
      <c r="WZK110" s="313"/>
      <c r="WZL110" s="313"/>
      <c r="WZM110" s="313"/>
      <c r="WZN110" s="313"/>
      <c r="WZO110" s="313"/>
      <c r="WZP110" s="313"/>
      <c r="WZQ110" s="313"/>
      <c r="WZR110" s="313"/>
      <c r="WZS110" s="313"/>
      <c r="WZT110" s="313"/>
      <c r="WZU110" s="313"/>
      <c r="WZV110" s="313"/>
      <c r="WZW110" s="313"/>
      <c r="WZX110" s="313"/>
      <c r="WZY110" s="313"/>
      <c r="WZZ110" s="313"/>
      <c r="XAA110" s="313"/>
      <c r="XAB110" s="313"/>
      <c r="XAC110" s="313"/>
      <c r="XAD110" s="313"/>
      <c r="XAE110" s="313"/>
      <c r="XAF110" s="313"/>
      <c r="XAG110" s="313"/>
      <c r="XAH110" s="313"/>
      <c r="XAI110" s="313"/>
      <c r="XAJ110" s="313"/>
      <c r="XAK110" s="313"/>
      <c r="XAL110" s="313"/>
      <c r="XAM110" s="313"/>
      <c r="XAN110" s="313"/>
      <c r="XAO110" s="313"/>
      <c r="XAP110" s="313"/>
      <c r="XAQ110" s="313"/>
      <c r="XAR110" s="313"/>
      <c r="XAS110" s="313"/>
      <c r="XAT110" s="313"/>
      <c r="XAU110" s="313"/>
      <c r="XAV110" s="313"/>
      <c r="XAW110" s="313"/>
      <c r="XAX110" s="313"/>
      <c r="XAY110" s="313"/>
      <c r="XAZ110" s="313"/>
      <c r="XBA110" s="313"/>
      <c r="XBB110" s="313"/>
      <c r="XBC110" s="313"/>
      <c r="XBD110" s="313"/>
      <c r="XBE110" s="313"/>
      <c r="XBF110" s="313"/>
      <c r="XBG110" s="313"/>
      <c r="XBH110" s="313"/>
      <c r="XBI110" s="313"/>
      <c r="XBJ110" s="313"/>
      <c r="XBK110" s="313"/>
      <c r="XBL110" s="313"/>
      <c r="XBM110" s="313"/>
      <c r="XBN110" s="313"/>
      <c r="XBO110" s="313"/>
      <c r="XBP110" s="313"/>
      <c r="XBQ110" s="313"/>
      <c r="XBR110" s="313"/>
      <c r="XBS110" s="313"/>
      <c r="XBT110" s="313"/>
      <c r="XBU110" s="313"/>
      <c r="XBV110" s="313"/>
      <c r="XBW110" s="313"/>
      <c r="XBX110" s="313"/>
      <c r="XBY110" s="313"/>
      <c r="XBZ110" s="313"/>
      <c r="XCA110" s="313"/>
      <c r="XCB110" s="313"/>
      <c r="XCC110" s="313"/>
      <c r="XCD110" s="313"/>
      <c r="XCE110" s="313"/>
      <c r="XCF110" s="313"/>
      <c r="XCG110" s="313"/>
      <c r="XCH110" s="313"/>
      <c r="XCI110" s="313"/>
      <c r="XCJ110" s="313"/>
      <c r="XCK110" s="313"/>
      <c r="XCL110" s="313"/>
      <c r="XCM110" s="313"/>
      <c r="XCN110" s="313"/>
      <c r="XCO110" s="313"/>
      <c r="XCP110" s="313"/>
      <c r="XCQ110" s="313"/>
      <c r="XCR110" s="313"/>
      <c r="XCS110" s="313"/>
      <c r="XCT110" s="313"/>
      <c r="XCU110" s="313"/>
      <c r="XCV110" s="313"/>
      <c r="XCW110" s="313"/>
      <c r="XCX110" s="313"/>
      <c r="XCY110" s="313"/>
      <c r="XCZ110" s="313"/>
      <c r="XDA110" s="313"/>
      <c r="XDB110" s="313"/>
      <c r="XDC110" s="313"/>
      <c r="XDD110" s="313"/>
      <c r="XDE110" s="313"/>
      <c r="XDF110" s="313"/>
      <c r="XDG110" s="313"/>
      <c r="XDH110" s="313"/>
      <c r="XDI110" s="313"/>
      <c r="XDJ110" s="313"/>
      <c r="XDK110" s="313"/>
      <c r="XDL110" s="313"/>
      <c r="XDM110" s="313"/>
      <c r="XDN110" s="313"/>
      <c r="XDO110" s="313"/>
      <c r="XDP110" s="313"/>
      <c r="XDQ110" s="313"/>
      <c r="XDR110" s="313"/>
      <c r="XDS110" s="313"/>
      <c r="XDT110" s="313"/>
      <c r="XDU110" s="313"/>
      <c r="XDV110" s="313"/>
      <c r="XDW110" s="313"/>
      <c r="XDX110" s="313"/>
      <c r="XDY110" s="313"/>
      <c r="XDZ110" s="313"/>
      <c r="XEA110" s="313"/>
      <c r="XEB110" s="313"/>
      <c r="XEC110" s="313"/>
      <c r="XED110" s="313"/>
      <c r="XEE110" s="313"/>
      <c r="XEF110" s="313"/>
      <c r="XEG110" s="313"/>
      <c r="XEH110" s="313"/>
      <c r="XEI110" s="313"/>
      <c r="XEJ110" s="313"/>
      <c r="XEK110" s="313"/>
      <c r="XEL110" s="313"/>
      <c r="XEM110" s="313"/>
      <c r="XEN110" s="313"/>
      <c r="XEO110" s="313"/>
      <c r="XEP110" s="313"/>
      <c r="XEQ110" s="313"/>
      <c r="XER110" s="313"/>
      <c r="XES110" s="313"/>
      <c r="XET110" s="313"/>
      <c r="XEU110" s="313"/>
      <c r="XEV110" s="313"/>
      <c r="XEW110" s="313"/>
      <c r="XEX110" s="313"/>
      <c r="XEY110" s="313"/>
      <c r="XEZ110" s="313"/>
      <c r="XFA110" s="313"/>
      <c r="XFB110" s="313"/>
      <c r="XFC110" s="313"/>
      <c r="XFD110" s="313"/>
    </row>
    <row r="111" spans="1:16384" ht="15.75" customHeight="1">
      <c r="A111" s="313"/>
      <c r="B111" s="313"/>
      <c r="C111" s="314" t="s">
        <v>10200</v>
      </c>
      <c r="D111" s="313"/>
      <c r="E111" s="313"/>
      <c r="F111" s="313"/>
      <c r="G111" s="313"/>
      <c r="H111" s="313"/>
      <c r="I111" s="313"/>
      <c r="J111" s="313"/>
      <c r="K111" s="313"/>
      <c r="L111" s="313"/>
      <c r="M111" s="313"/>
      <c r="N111" s="313"/>
      <c r="O111" s="313"/>
      <c r="P111" s="313"/>
      <c r="Q111" s="313"/>
      <c r="R111" s="313"/>
      <c r="S111" s="313"/>
      <c r="T111" s="313"/>
      <c r="U111" s="313"/>
      <c r="V111" s="313"/>
      <c r="W111" s="313"/>
      <c r="X111" s="313"/>
      <c r="Y111" s="313"/>
      <c r="Z111" s="313"/>
      <c r="AA111" s="313"/>
      <c r="AB111" s="313"/>
      <c r="AC111" s="313"/>
      <c r="AD111" s="313"/>
      <c r="AE111" s="313"/>
      <c r="AF111" s="313"/>
      <c r="AG111" s="313"/>
      <c r="AH111" s="313"/>
      <c r="AI111" s="313"/>
      <c r="AJ111" s="313"/>
      <c r="AK111" s="313"/>
      <c r="AL111" s="313"/>
      <c r="AM111" s="313"/>
      <c r="AN111" s="313"/>
      <c r="AO111" s="313"/>
      <c r="AP111" s="313"/>
      <c r="AQ111" s="313"/>
      <c r="AR111" s="313"/>
      <c r="AS111" s="313"/>
      <c r="AT111" s="313"/>
      <c r="AU111" s="313"/>
      <c r="AV111" s="313"/>
      <c r="AW111" s="313"/>
      <c r="AX111" s="313"/>
      <c r="AY111" s="313"/>
      <c r="AZ111" s="313"/>
      <c r="BA111" s="313"/>
      <c r="BB111" s="313"/>
      <c r="BC111" s="313"/>
      <c r="BD111" s="313"/>
      <c r="BE111" s="313"/>
      <c r="BF111" s="313"/>
      <c r="BG111" s="313"/>
      <c r="BH111" s="313"/>
      <c r="BI111" s="313"/>
      <c r="BJ111" s="313"/>
      <c r="BK111" s="313"/>
      <c r="BL111" s="313"/>
      <c r="BM111" s="313"/>
      <c r="BN111" s="313"/>
      <c r="BO111" s="313"/>
      <c r="BP111" s="313"/>
      <c r="BQ111" s="313"/>
      <c r="BR111" s="313"/>
      <c r="BS111" s="313"/>
      <c r="BT111" s="313"/>
      <c r="BU111" s="313"/>
      <c r="BV111" s="313"/>
      <c r="BW111" s="313"/>
      <c r="BX111" s="313"/>
      <c r="BY111" s="313"/>
      <c r="BZ111" s="313"/>
      <c r="CA111" s="313"/>
      <c r="CB111" s="313"/>
      <c r="CC111" s="313"/>
      <c r="CD111" s="313"/>
      <c r="CE111" s="313"/>
      <c r="CF111" s="313"/>
      <c r="CG111" s="313"/>
      <c r="CH111" s="313"/>
      <c r="CI111" s="313"/>
      <c r="CJ111" s="313"/>
      <c r="CK111" s="313"/>
      <c r="CL111" s="313"/>
      <c r="CM111" s="313"/>
      <c r="CN111" s="313"/>
      <c r="CO111" s="313"/>
      <c r="CP111" s="313"/>
      <c r="CQ111" s="313"/>
      <c r="CR111" s="313"/>
      <c r="CS111" s="313"/>
      <c r="CT111" s="313"/>
      <c r="CU111" s="313"/>
      <c r="CV111" s="313"/>
      <c r="CW111" s="313"/>
      <c r="CX111" s="313"/>
      <c r="CY111" s="313"/>
      <c r="CZ111" s="313"/>
      <c r="DA111" s="313"/>
      <c r="DB111" s="313"/>
      <c r="DC111" s="313"/>
      <c r="DD111" s="313"/>
      <c r="DE111" s="313"/>
      <c r="DF111" s="313"/>
      <c r="DG111" s="313"/>
      <c r="DH111" s="313"/>
      <c r="DI111" s="313"/>
      <c r="DJ111" s="313"/>
      <c r="DK111" s="313"/>
      <c r="DL111" s="313"/>
      <c r="DM111" s="313"/>
      <c r="DN111" s="313"/>
      <c r="DO111" s="313"/>
      <c r="DP111" s="313"/>
      <c r="DQ111" s="313"/>
      <c r="DR111" s="313"/>
      <c r="DS111" s="313"/>
      <c r="DT111" s="313"/>
      <c r="DU111" s="313"/>
      <c r="DV111" s="313"/>
      <c r="DW111" s="313"/>
      <c r="DX111" s="313"/>
      <c r="DY111" s="313"/>
      <c r="DZ111" s="313"/>
      <c r="EA111" s="313"/>
      <c r="EB111" s="313"/>
      <c r="EC111" s="313"/>
      <c r="ED111" s="313"/>
      <c r="EE111" s="313"/>
      <c r="EF111" s="313"/>
      <c r="EG111" s="313"/>
      <c r="EH111" s="313"/>
      <c r="EI111" s="313"/>
      <c r="EJ111" s="313"/>
      <c r="EK111" s="313"/>
      <c r="EL111" s="313"/>
      <c r="EM111" s="313"/>
      <c r="EN111" s="313"/>
      <c r="EO111" s="313"/>
      <c r="EP111" s="313"/>
      <c r="EQ111" s="313"/>
      <c r="ER111" s="313"/>
      <c r="ES111" s="313"/>
      <c r="ET111" s="313"/>
      <c r="EU111" s="313"/>
      <c r="EV111" s="313"/>
      <c r="EW111" s="313"/>
      <c r="EX111" s="313"/>
      <c r="EY111" s="313"/>
      <c r="EZ111" s="313"/>
      <c r="FA111" s="313"/>
      <c r="FB111" s="313"/>
      <c r="FC111" s="313"/>
      <c r="FD111" s="313"/>
      <c r="FE111" s="313"/>
      <c r="FF111" s="313"/>
      <c r="FG111" s="313"/>
      <c r="FH111" s="313"/>
      <c r="FI111" s="313"/>
      <c r="FJ111" s="313"/>
      <c r="FK111" s="313"/>
      <c r="FL111" s="313"/>
      <c r="FM111" s="313"/>
      <c r="FN111" s="313"/>
      <c r="FO111" s="313"/>
      <c r="FP111" s="313"/>
      <c r="FQ111" s="313"/>
      <c r="FR111" s="313"/>
      <c r="FS111" s="313"/>
      <c r="FT111" s="313"/>
      <c r="FU111" s="313"/>
      <c r="FV111" s="313"/>
      <c r="FW111" s="313"/>
      <c r="FX111" s="313"/>
      <c r="FY111" s="313"/>
      <c r="FZ111" s="313"/>
      <c r="GA111" s="313"/>
      <c r="GB111" s="313"/>
      <c r="GC111" s="313"/>
      <c r="GD111" s="313"/>
      <c r="GE111" s="313"/>
      <c r="GF111" s="313"/>
      <c r="GG111" s="313"/>
      <c r="GH111" s="313"/>
      <c r="GI111" s="313"/>
      <c r="GJ111" s="313"/>
      <c r="GK111" s="313"/>
      <c r="GL111" s="313"/>
      <c r="GM111" s="313"/>
      <c r="GN111" s="313"/>
      <c r="GO111" s="313"/>
      <c r="GP111" s="313"/>
      <c r="GQ111" s="313"/>
      <c r="GR111" s="313"/>
      <c r="GS111" s="313"/>
      <c r="GT111" s="313"/>
      <c r="GU111" s="313"/>
      <c r="GV111" s="313"/>
      <c r="GW111" s="313"/>
      <c r="GX111" s="313"/>
      <c r="GY111" s="313"/>
      <c r="GZ111" s="313"/>
      <c r="HA111" s="313"/>
      <c r="HB111" s="313"/>
      <c r="HC111" s="313"/>
      <c r="HD111" s="313"/>
      <c r="HE111" s="313"/>
      <c r="HF111" s="313"/>
      <c r="HG111" s="313"/>
      <c r="HH111" s="313"/>
      <c r="HI111" s="313"/>
      <c r="HJ111" s="313"/>
      <c r="HK111" s="313"/>
      <c r="HL111" s="313"/>
      <c r="HM111" s="313"/>
      <c r="HN111" s="313"/>
      <c r="HO111" s="313"/>
      <c r="HP111" s="313"/>
      <c r="HQ111" s="313"/>
      <c r="HR111" s="313"/>
      <c r="HS111" s="313"/>
      <c r="HT111" s="313"/>
      <c r="HU111" s="313"/>
      <c r="HV111" s="313"/>
      <c r="HW111" s="313"/>
      <c r="HX111" s="313"/>
      <c r="HY111" s="313"/>
      <c r="HZ111" s="313"/>
      <c r="IA111" s="313"/>
      <c r="IB111" s="313"/>
      <c r="IC111" s="313"/>
      <c r="ID111" s="313"/>
      <c r="IE111" s="313"/>
      <c r="IF111" s="313"/>
      <c r="IG111" s="313"/>
      <c r="IH111" s="313"/>
      <c r="II111" s="313"/>
      <c r="IJ111" s="313"/>
      <c r="IK111" s="313"/>
      <c r="IL111" s="313"/>
      <c r="IM111" s="313"/>
      <c r="IN111" s="313"/>
      <c r="IO111" s="313"/>
      <c r="IP111" s="313"/>
      <c r="IQ111" s="313"/>
      <c r="IR111" s="313"/>
      <c r="IS111" s="313"/>
      <c r="IT111" s="313"/>
      <c r="IU111" s="313"/>
      <c r="IV111" s="313"/>
      <c r="IW111" s="313"/>
      <c r="IX111" s="313"/>
      <c r="IY111" s="313"/>
      <c r="IZ111" s="313"/>
      <c r="JA111" s="313"/>
      <c r="JB111" s="313"/>
      <c r="JC111" s="313"/>
      <c r="JD111" s="313"/>
      <c r="JE111" s="313"/>
      <c r="JF111" s="313"/>
      <c r="JG111" s="313"/>
      <c r="JH111" s="313"/>
      <c r="JI111" s="313"/>
      <c r="JJ111" s="313"/>
      <c r="JK111" s="313"/>
      <c r="JL111" s="313"/>
      <c r="JM111" s="313"/>
      <c r="JN111" s="313"/>
      <c r="JO111" s="313"/>
      <c r="JP111" s="313"/>
      <c r="JQ111" s="313"/>
      <c r="JR111" s="313"/>
      <c r="JS111" s="313"/>
      <c r="JT111" s="313"/>
      <c r="JU111" s="313"/>
      <c r="JV111" s="313"/>
      <c r="JW111" s="313"/>
      <c r="JX111" s="313"/>
      <c r="JY111" s="313"/>
      <c r="JZ111" s="313"/>
      <c r="KA111" s="313"/>
      <c r="KB111" s="313"/>
      <c r="KC111" s="313"/>
      <c r="KD111" s="313"/>
      <c r="KE111" s="313"/>
      <c r="KF111" s="313"/>
      <c r="KG111" s="313"/>
      <c r="KH111" s="313"/>
      <c r="KI111" s="313"/>
      <c r="KJ111" s="313"/>
      <c r="KK111" s="313"/>
      <c r="KL111" s="313"/>
      <c r="KM111" s="313"/>
      <c r="KN111" s="313"/>
      <c r="KO111" s="313"/>
      <c r="KP111" s="313"/>
      <c r="KQ111" s="313"/>
      <c r="KR111" s="313"/>
      <c r="KS111" s="313"/>
      <c r="KT111" s="313"/>
      <c r="KU111" s="313"/>
      <c r="KV111" s="313"/>
      <c r="KW111" s="313"/>
      <c r="KX111" s="313"/>
      <c r="KY111" s="313"/>
      <c r="KZ111" s="313"/>
      <c r="LA111" s="313"/>
      <c r="LB111" s="313"/>
      <c r="LC111" s="313"/>
      <c r="LD111" s="313"/>
      <c r="LE111" s="313"/>
      <c r="LF111" s="313"/>
      <c r="LG111" s="313"/>
      <c r="LH111" s="313"/>
      <c r="LI111" s="313"/>
      <c r="LJ111" s="313"/>
      <c r="LK111" s="313"/>
      <c r="LL111" s="313"/>
      <c r="LM111" s="313"/>
      <c r="LN111" s="313"/>
      <c r="LO111" s="313"/>
      <c r="LP111" s="313"/>
      <c r="LQ111" s="313"/>
      <c r="LR111" s="313"/>
      <c r="LS111" s="313"/>
      <c r="LT111" s="313"/>
      <c r="LU111" s="313"/>
      <c r="LV111" s="313"/>
      <c r="LW111" s="313"/>
      <c r="LX111" s="313"/>
      <c r="LY111" s="313"/>
      <c r="LZ111" s="313"/>
      <c r="MA111" s="313"/>
      <c r="MB111" s="313"/>
      <c r="MC111" s="313"/>
      <c r="MD111" s="313"/>
      <c r="ME111" s="313"/>
      <c r="MF111" s="313"/>
      <c r="MG111" s="313"/>
      <c r="MH111" s="313"/>
      <c r="MI111" s="313"/>
      <c r="MJ111" s="313"/>
      <c r="MK111" s="313"/>
      <c r="ML111" s="313"/>
      <c r="MM111" s="313"/>
      <c r="MN111" s="313"/>
      <c r="MO111" s="313"/>
      <c r="MP111" s="313"/>
      <c r="MQ111" s="313"/>
      <c r="MR111" s="313"/>
      <c r="MS111" s="313"/>
      <c r="MT111" s="313"/>
      <c r="MU111" s="313"/>
      <c r="MV111" s="313"/>
      <c r="MW111" s="313"/>
      <c r="MX111" s="313"/>
      <c r="MY111" s="313"/>
      <c r="MZ111" s="313"/>
      <c r="NA111" s="313"/>
      <c r="NB111" s="313"/>
      <c r="NC111" s="313"/>
      <c r="ND111" s="313"/>
      <c r="NE111" s="313"/>
      <c r="NF111" s="313"/>
      <c r="NG111" s="313"/>
      <c r="NH111" s="313"/>
      <c r="NI111" s="313"/>
      <c r="NJ111" s="313"/>
      <c r="NK111" s="313"/>
      <c r="NL111" s="313"/>
      <c r="NM111" s="313"/>
      <c r="NN111" s="313"/>
      <c r="NO111" s="313"/>
      <c r="NP111" s="313"/>
      <c r="NQ111" s="313"/>
      <c r="NR111" s="313"/>
      <c r="NS111" s="313"/>
      <c r="NT111" s="313"/>
      <c r="NU111" s="313"/>
      <c r="NV111" s="313"/>
      <c r="NW111" s="313"/>
      <c r="NX111" s="313"/>
      <c r="NY111" s="313"/>
      <c r="NZ111" s="313"/>
      <c r="OA111" s="313"/>
      <c r="OB111" s="313"/>
      <c r="OC111" s="313"/>
      <c r="OD111" s="313"/>
      <c r="OE111" s="313"/>
      <c r="OF111" s="313"/>
      <c r="OG111" s="313"/>
      <c r="OH111" s="313"/>
      <c r="OI111" s="313"/>
      <c r="OJ111" s="313"/>
      <c r="OK111" s="313"/>
      <c r="OL111" s="313"/>
      <c r="OM111" s="313"/>
      <c r="ON111" s="313"/>
      <c r="OO111" s="313"/>
      <c r="OP111" s="313"/>
      <c r="OQ111" s="313"/>
      <c r="OR111" s="313"/>
      <c r="OS111" s="313"/>
      <c r="OT111" s="313"/>
      <c r="OU111" s="313"/>
      <c r="OV111" s="313"/>
      <c r="OW111" s="313"/>
      <c r="OX111" s="313"/>
      <c r="OY111" s="313"/>
      <c r="OZ111" s="313"/>
      <c r="PA111" s="313"/>
      <c r="PB111" s="313"/>
      <c r="PC111" s="313"/>
      <c r="PD111" s="313"/>
      <c r="PE111" s="313"/>
      <c r="PF111" s="313"/>
      <c r="PG111" s="313"/>
      <c r="PH111" s="313"/>
      <c r="PI111" s="313"/>
      <c r="PJ111" s="313"/>
      <c r="PK111" s="313"/>
      <c r="PL111" s="313"/>
      <c r="PM111" s="313"/>
      <c r="PN111" s="313"/>
      <c r="PO111" s="313"/>
      <c r="PP111" s="313"/>
      <c r="PQ111" s="313"/>
      <c r="PR111" s="313"/>
      <c r="PS111" s="313"/>
      <c r="PT111" s="313"/>
      <c r="PU111" s="313"/>
      <c r="PV111" s="313"/>
      <c r="PW111" s="313"/>
      <c r="PX111" s="313"/>
      <c r="PY111" s="313"/>
      <c r="PZ111" s="313"/>
      <c r="QA111" s="313"/>
      <c r="QB111" s="313"/>
      <c r="QC111" s="313"/>
      <c r="QD111" s="313"/>
      <c r="QE111" s="313"/>
      <c r="QF111" s="313"/>
      <c r="QG111" s="313"/>
      <c r="QH111" s="313"/>
      <c r="QI111" s="313"/>
      <c r="QJ111" s="313"/>
      <c r="QK111" s="313"/>
      <c r="QL111" s="313"/>
      <c r="QM111" s="313"/>
      <c r="QN111" s="313"/>
      <c r="QO111" s="313"/>
      <c r="QP111" s="313"/>
      <c r="QQ111" s="313"/>
      <c r="QR111" s="313"/>
      <c r="QS111" s="313"/>
      <c r="QT111" s="313"/>
      <c r="QU111" s="313"/>
      <c r="QV111" s="313"/>
      <c r="QW111" s="313"/>
      <c r="QX111" s="313"/>
      <c r="QY111" s="313"/>
      <c r="QZ111" s="313"/>
      <c r="RA111" s="313"/>
      <c r="RB111" s="313"/>
      <c r="RC111" s="313"/>
      <c r="RD111" s="313"/>
      <c r="RE111" s="313"/>
      <c r="RF111" s="313"/>
      <c r="RG111" s="313"/>
      <c r="RH111" s="313"/>
      <c r="RI111" s="313"/>
      <c r="RJ111" s="313"/>
      <c r="RK111" s="313"/>
      <c r="RL111" s="313"/>
      <c r="RM111" s="313"/>
      <c r="RN111" s="313"/>
      <c r="RO111" s="313"/>
      <c r="RP111" s="313"/>
      <c r="RQ111" s="313"/>
      <c r="RR111" s="313"/>
      <c r="RS111" s="313"/>
      <c r="RT111" s="313"/>
      <c r="RU111" s="313"/>
      <c r="RV111" s="313"/>
      <c r="RW111" s="313"/>
      <c r="RX111" s="313"/>
      <c r="RY111" s="313"/>
      <c r="RZ111" s="313"/>
      <c r="SA111" s="313"/>
      <c r="SB111" s="313"/>
      <c r="SC111" s="313"/>
      <c r="SD111" s="313"/>
      <c r="SE111" s="313"/>
      <c r="SF111" s="313"/>
      <c r="SG111" s="313"/>
      <c r="SH111" s="313"/>
      <c r="SI111" s="313"/>
      <c r="SJ111" s="313"/>
      <c r="SK111" s="313"/>
      <c r="SL111" s="313"/>
      <c r="SM111" s="313"/>
      <c r="SN111" s="313"/>
      <c r="SO111" s="313"/>
      <c r="SP111" s="313"/>
      <c r="SQ111" s="313"/>
      <c r="SR111" s="313"/>
      <c r="SS111" s="313"/>
      <c r="ST111" s="313"/>
      <c r="SU111" s="313"/>
      <c r="SV111" s="313"/>
      <c r="SW111" s="313"/>
      <c r="SX111" s="313"/>
      <c r="SY111" s="313"/>
      <c r="SZ111" s="313"/>
      <c r="TA111" s="313"/>
      <c r="TB111" s="313"/>
      <c r="TC111" s="313"/>
      <c r="TD111" s="313"/>
      <c r="TE111" s="313"/>
      <c r="TF111" s="313"/>
      <c r="TG111" s="313"/>
      <c r="TH111" s="313"/>
      <c r="TI111" s="313"/>
      <c r="TJ111" s="313"/>
      <c r="TK111" s="313"/>
      <c r="TL111" s="313"/>
      <c r="TM111" s="313"/>
      <c r="TN111" s="313"/>
      <c r="TO111" s="313"/>
      <c r="TP111" s="313"/>
      <c r="TQ111" s="313"/>
      <c r="TR111" s="313"/>
      <c r="TS111" s="313"/>
      <c r="TT111" s="313"/>
      <c r="TU111" s="313"/>
      <c r="TV111" s="313"/>
      <c r="TW111" s="313"/>
      <c r="TX111" s="313"/>
      <c r="TY111" s="313"/>
      <c r="TZ111" s="313"/>
      <c r="UA111" s="313"/>
      <c r="UB111" s="313"/>
      <c r="UC111" s="313"/>
      <c r="UD111" s="313"/>
      <c r="UE111" s="313"/>
      <c r="UF111" s="313"/>
      <c r="UG111" s="313"/>
      <c r="UH111" s="313"/>
      <c r="UI111" s="313"/>
      <c r="UJ111" s="313"/>
      <c r="UK111" s="313"/>
      <c r="UL111" s="313"/>
      <c r="UM111" s="313"/>
      <c r="UN111" s="313"/>
      <c r="UO111" s="313"/>
      <c r="UP111" s="313"/>
      <c r="UQ111" s="313"/>
      <c r="UR111" s="313"/>
      <c r="US111" s="313"/>
      <c r="UT111" s="313"/>
      <c r="UU111" s="313"/>
      <c r="UV111" s="313"/>
      <c r="UW111" s="313"/>
      <c r="UX111" s="313"/>
      <c r="UY111" s="313"/>
      <c r="UZ111" s="313"/>
      <c r="VA111" s="313"/>
      <c r="VB111" s="313"/>
      <c r="VC111" s="313"/>
      <c r="VD111" s="313"/>
      <c r="VE111" s="313"/>
      <c r="VF111" s="313"/>
      <c r="VG111" s="313"/>
      <c r="VH111" s="313"/>
      <c r="VI111" s="313"/>
      <c r="VJ111" s="313"/>
      <c r="VK111" s="313"/>
      <c r="VL111" s="313"/>
      <c r="VM111" s="313"/>
      <c r="VN111" s="313"/>
      <c r="VO111" s="313"/>
      <c r="VP111" s="313"/>
      <c r="VQ111" s="313"/>
      <c r="VR111" s="313"/>
      <c r="VS111" s="313"/>
      <c r="VT111" s="313"/>
      <c r="VU111" s="313"/>
      <c r="VV111" s="313"/>
      <c r="VW111" s="313"/>
      <c r="VX111" s="313"/>
      <c r="VY111" s="313"/>
      <c r="VZ111" s="313"/>
      <c r="WA111" s="313"/>
      <c r="WB111" s="313"/>
      <c r="WC111" s="313"/>
      <c r="WD111" s="313"/>
      <c r="WE111" s="313"/>
      <c r="WF111" s="313"/>
      <c r="WG111" s="313"/>
      <c r="WH111" s="313"/>
      <c r="WI111" s="313"/>
      <c r="WJ111" s="313"/>
      <c r="WK111" s="313"/>
      <c r="WL111" s="313"/>
      <c r="WM111" s="313"/>
      <c r="WN111" s="313"/>
      <c r="WO111" s="313"/>
      <c r="WP111" s="313"/>
      <c r="WQ111" s="313"/>
      <c r="WR111" s="313"/>
      <c r="WS111" s="313"/>
      <c r="WT111" s="313"/>
      <c r="WU111" s="313"/>
      <c r="WV111" s="313"/>
      <c r="WW111" s="313"/>
      <c r="WX111" s="313"/>
      <c r="WY111" s="313"/>
      <c r="WZ111" s="313"/>
      <c r="XA111" s="313"/>
      <c r="XB111" s="313"/>
      <c r="XC111" s="313"/>
      <c r="XD111" s="313"/>
      <c r="XE111" s="313"/>
      <c r="XF111" s="313"/>
      <c r="XG111" s="313"/>
      <c r="XH111" s="313"/>
      <c r="XI111" s="313"/>
      <c r="XJ111" s="313"/>
      <c r="XK111" s="313"/>
      <c r="XL111" s="313"/>
      <c r="XM111" s="313"/>
      <c r="XN111" s="313"/>
      <c r="XO111" s="313"/>
      <c r="XP111" s="313"/>
      <c r="XQ111" s="313"/>
      <c r="XR111" s="313"/>
      <c r="XS111" s="313"/>
      <c r="XT111" s="313"/>
      <c r="XU111" s="313"/>
      <c r="XV111" s="313"/>
      <c r="XW111" s="313"/>
      <c r="XX111" s="313"/>
      <c r="XY111" s="313"/>
      <c r="XZ111" s="313"/>
      <c r="YA111" s="313"/>
      <c r="YB111" s="313"/>
      <c r="YC111" s="313"/>
      <c r="YD111" s="313"/>
      <c r="YE111" s="313"/>
      <c r="YF111" s="313"/>
      <c r="YG111" s="313"/>
      <c r="YH111" s="313"/>
      <c r="YI111" s="313"/>
      <c r="YJ111" s="313"/>
      <c r="YK111" s="313"/>
      <c r="YL111" s="313"/>
      <c r="YM111" s="313"/>
      <c r="YN111" s="313"/>
      <c r="YO111" s="313"/>
      <c r="YP111" s="313"/>
      <c r="YQ111" s="313"/>
      <c r="YR111" s="313"/>
      <c r="YS111" s="313"/>
      <c r="YT111" s="313"/>
      <c r="YU111" s="313"/>
      <c r="YV111" s="313"/>
      <c r="YW111" s="313"/>
      <c r="YX111" s="313"/>
      <c r="YY111" s="313"/>
      <c r="YZ111" s="313"/>
      <c r="ZA111" s="313"/>
      <c r="ZB111" s="313"/>
      <c r="ZC111" s="313"/>
      <c r="ZD111" s="313"/>
      <c r="ZE111" s="313"/>
      <c r="ZF111" s="313"/>
      <c r="ZG111" s="313"/>
      <c r="ZH111" s="313"/>
      <c r="ZI111" s="313"/>
      <c r="ZJ111" s="313"/>
      <c r="ZK111" s="313"/>
      <c r="ZL111" s="313"/>
      <c r="ZM111" s="313"/>
      <c r="ZN111" s="313"/>
      <c r="ZO111" s="313"/>
      <c r="ZP111" s="313"/>
      <c r="ZQ111" s="313"/>
      <c r="ZR111" s="313"/>
      <c r="ZS111" s="313"/>
      <c r="ZT111" s="313"/>
      <c r="ZU111" s="313"/>
      <c r="ZV111" s="313"/>
      <c r="ZW111" s="313"/>
      <c r="ZX111" s="313"/>
      <c r="ZY111" s="313"/>
      <c r="ZZ111" s="313"/>
      <c r="AAA111" s="313"/>
      <c r="AAB111" s="313"/>
      <c r="AAC111" s="313"/>
      <c r="AAD111" s="313"/>
      <c r="AAE111" s="313"/>
      <c r="AAF111" s="313"/>
      <c r="AAG111" s="313"/>
      <c r="AAH111" s="313"/>
      <c r="AAI111" s="313"/>
      <c r="AAJ111" s="313"/>
      <c r="AAK111" s="313"/>
      <c r="AAL111" s="313"/>
      <c r="AAM111" s="313"/>
      <c r="AAN111" s="313"/>
      <c r="AAO111" s="313"/>
      <c r="AAP111" s="313"/>
      <c r="AAQ111" s="313"/>
      <c r="AAR111" s="313"/>
      <c r="AAS111" s="313"/>
      <c r="AAT111" s="313"/>
      <c r="AAU111" s="313"/>
      <c r="AAV111" s="313"/>
      <c r="AAW111" s="313"/>
      <c r="AAX111" s="313"/>
      <c r="AAY111" s="313"/>
      <c r="AAZ111" s="313"/>
      <c r="ABA111" s="313"/>
      <c r="ABB111" s="313"/>
      <c r="ABC111" s="313"/>
      <c r="ABD111" s="313"/>
      <c r="ABE111" s="313"/>
      <c r="ABF111" s="313"/>
      <c r="ABG111" s="313"/>
      <c r="ABH111" s="313"/>
      <c r="ABI111" s="313"/>
      <c r="ABJ111" s="313"/>
      <c r="ABK111" s="313"/>
      <c r="ABL111" s="313"/>
      <c r="ABM111" s="313"/>
      <c r="ABN111" s="313"/>
      <c r="ABO111" s="313"/>
      <c r="ABP111" s="313"/>
      <c r="ABQ111" s="313"/>
      <c r="ABR111" s="313"/>
      <c r="ABS111" s="313"/>
      <c r="ABT111" s="313"/>
      <c r="ABU111" s="313"/>
      <c r="ABV111" s="313"/>
      <c r="ABW111" s="313"/>
      <c r="ABX111" s="313"/>
      <c r="ABY111" s="313"/>
      <c r="ABZ111" s="313"/>
      <c r="ACA111" s="313"/>
      <c r="ACB111" s="313"/>
      <c r="ACC111" s="313"/>
      <c r="ACD111" s="313"/>
      <c r="ACE111" s="313"/>
      <c r="ACF111" s="313"/>
      <c r="ACG111" s="313"/>
      <c r="ACH111" s="313"/>
      <c r="ACI111" s="313"/>
      <c r="ACJ111" s="313"/>
      <c r="ACK111" s="313"/>
      <c r="ACL111" s="313"/>
      <c r="ACM111" s="313"/>
      <c r="ACN111" s="313"/>
      <c r="ACO111" s="313"/>
      <c r="ACP111" s="313"/>
      <c r="ACQ111" s="313"/>
      <c r="ACR111" s="313"/>
      <c r="ACS111" s="313"/>
      <c r="ACT111" s="313"/>
      <c r="ACU111" s="313"/>
      <c r="ACV111" s="313"/>
      <c r="ACW111" s="313"/>
      <c r="ACX111" s="313"/>
      <c r="ACY111" s="313"/>
      <c r="ACZ111" s="313"/>
      <c r="ADA111" s="313"/>
      <c r="ADB111" s="313"/>
      <c r="ADC111" s="313"/>
      <c r="ADD111" s="313"/>
      <c r="ADE111" s="313"/>
      <c r="ADF111" s="313"/>
      <c r="ADG111" s="313"/>
      <c r="ADH111" s="313"/>
      <c r="ADI111" s="313"/>
      <c r="ADJ111" s="313"/>
      <c r="ADK111" s="313"/>
      <c r="ADL111" s="313"/>
      <c r="ADM111" s="313"/>
      <c r="ADN111" s="313"/>
      <c r="ADO111" s="313"/>
      <c r="ADP111" s="313"/>
      <c r="ADQ111" s="313"/>
      <c r="ADR111" s="313"/>
      <c r="ADS111" s="313"/>
      <c r="ADT111" s="313"/>
      <c r="ADU111" s="313"/>
      <c r="ADV111" s="313"/>
      <c r="ADW111" s="313"/>
      <c r="ADX111" s="313"/>
      <c r="ADY111" s="313"/>
      <c r="ADZ111" s="313"/>
      <c r="AEA111" s="313"/>
      <c r="AEB111" s="313"/>
      <c r="AEC111" s="313"/>
      <c r="AED111" s="313"/>
      <c r="AEE111" s="313"/>
      <c r="AEF111" s="313"/>
      <c r="AEG111" s="313"/>
      <c r="AEH111" s="313"/>
      <c r="AEI111" s="313"/>
      <c r="AEJ111" s="313"/>
      <c r="AEK111" s="313"/>
      <c r="AEL111" s="313"/>
      <c r="AEM111" s="313"/>
      <c r="AEN111" s="313"/>
      <c r="AEO111" s="313"/>
      <c r="AEP111" s="313"/>
      <c r="AEQ111" s="313"/>
      <c r="AER111" s="313"/>
      <c r="AES111" s="313"/>
      <c r="AET111" s="313"/>
      <c r="AEU111" s="313"/>
      <c r="AEV111" s="313"/>
      <c r="AEW111" s="313"/>
      <c r="AEX111" s="313"/>
      <c r="AEY111" s="313"/>
      <c r="AEZ111" s="313"/>
      <c r="AFA111" s="313"/>
      <c r="AFB111" s="313"/>
      <c r="AFC111" s="313"/>
      <c r="AFD111" s="313"/>
      <c r="AFE111" s="313"/>
      <c r="AFF111" s="313"/>
      <c r="AFG111" s="313"/>
      <c r="AFH111" s="313"/>
      <c r="AFI111" s="313"/>
      <c r="AFJ111" s="313"/>
      <c r="AFK111" s="313"/>
      <c r="AFL111" s="313"/>
      <c r="AFM111" s="313"/>
      <c r="AFN111" s="313"/>
      <c r="AFO111" s="313"/>
      <c r="AFP111" s="313"/>
      <c r="AFQ111" s="313"/>
      <c r="AFR111" s="313"/>
      <c r="AFS111" s="313"/>
      <c r="AFT111" s="313"/>
      <c r="AFU111" s="313"/>
      <c r="AFV111" s="313"/>
      <c r="AFW111" s="313"/>
      <c r="AFX111" s="313"/>
      <c r="AFY111" s="313"/>
      <c r="AFZ111" s="313"/>
      <c r="AGA111" s="313"/>
      <c r="AGB111" s="313"/>
      <c r="AGC111" s="313"/>
      <c r="AGD111" s="313"/>
      <c r="AGE111" s="313"/>
      <c r="AGF111" s="313"/>
      <c r="AGG111" s="313"/>
      <c r="AGH111" s="313"/>
      <c r="AGI111" s="313"/>
      <c r="AGJ111" s="313"/>
      <c r="AGK111" s="313"/>
      <c r="AGL111" s="313"/>
      <c r="AGM111" s="313"/>
      <c r="AGN111" s="313"/>
      <c r="AGO111" s="313"/>
      <c r="AGP111" s="313"/>
      <c r="AGQ111" s="313"/>
      <c r="AGR111" s="313"/>
      <c r="AGS111" s="313"/>
      <c r="AGT111" s="313"/>
      <c r="AGU111" s="313"/>
      <c r="AGV111" s="313"/>
      <c r="AGW111" s="313"/>
      <c r="AGX111" s="313"/>
      <c r="AGY111" s="313"/>
      <c r="AGZ111" s="313"/>
      <c r="AHA111" s="313"/>
      <c r="AHB111" s="313"/>
      <c r="AHC111" s="313"/>
      <c r="AHD111" s="313"/>
      <c r="AHE111" s="313"/>
      <c r="AHF111" s="313"/>
      <c r="AHG111" s="313"/>
      <c r="AHH111" s="313"/>
      <c r="AHI111" s="313"/>
      <c r="AHJ111" s="313"/>
      <c r="AHK111" s="313"/>
      <c r="AHL111" s="313"/>
      <c r="AHM111" s="313"/>
      <c r="AHN111" s="313"/>
      <c r="AHO111" s="313"/>
      <c r="AHP111" s="313"/>
      <c r="AHQ111" s="313"/>
      <c r="AHR111" s="313"/>
      <c r="AHS111" s="313"/>
      <c r="AHT111" s="313"/>
      <c r="AHU111" s="313"/>
      <c r="AHV111" s="313"/>
      <c r="AHW111" s="313"/>
      <c r="AHX111" s="313"/>
      <c r="AHY111" s="313"/>
      <c r="AHZ111" s="313"/>
      <c r="AIA111" s="313"/>
      <c r="AIB111" s="313"/>
      <c r="AIC111" s="313"/>
      <c r="AID111" s="313"/>
      <c r="AIE111" s="313"/>
      <c r="AIF111" s="313"/>
      <c r="AIG111" s="313"/>
      <c r="AIH111" s="313"/>
      <c r="AII111" s="313"/>
      <c r="AIJ111" s="313"/>
      <c r="AIK111" s="313"/>
      <c r="AIL111" s="313"/>
      <c r="AIM111" s="313"/>
      <c r="AIN111" s="313"/>
      <c r="AIO111" s="313"/>
      <c r="AIP111" s="313"/>
      <c r="AIQ111" s="313"/>
      <c r="AIR111" s="313"/>
      <c r="AIS111" s="313"/>
      <c r="AIT111" s="313"/>
      <c r="AIU111" s="313"/>
      <c r="AIV111" s="313"/>
      <c r="AIW111" s="313"/>
      <c r="AIX111" s="313"/>
      <c r="AIY111" s="313"/>
      <c r="AIZ111" s="313"/>
      <c r="AJA111" s="313"/>
      <c r="AJB111" s="313"/>
      <c r="AJC111" s="313"/>
      <c r="AJD111" s="313"/>
      <c r="AJE111" s="313"/>
      <c r="AJF111" s="313"/>
      <c r="AJG111" s="313"/>
      <c r="AJH111" s="313"/>
      <c r="AJI111" s="313"/>
      <c r="AJJ111" s="313"/>
      <c r="AJK111" s="313"/>
      <c r="AJL111" s="313"/>
      <c r="AJM111" s="313"/>
      <c r="AJN111" s="313"/>
      <c r="AJO111" s="313"/>
      <c r="AJP111" s="313"/>
      <c r="AJQ111" s="313"/>
      <c r="AJR111" s="313"/>
      <c r="AJS111" s="313"/>
      <c r="AJT111" s="313"/>
      <c r="AJU111" s="313"/>
      <c r="AJV111" s="313"/>
      <c r="AJW111" s="313"/>
      <c r="AJX111" s="313"/>
      <c r="AJY111" s="313"/>
      <c r="AJZ111" s="313"/>
      <c r="AKA111" s="313"/>
      <c r="AKB111" s="313"/>
      <c r="AKC111" s="313"/>
      <c r="AKD111" s="313"/>
      <c r="AKE111" s="313"/>
      <c r="AKF111" s="313"/>
      <c r="AKG111" s="313"/>
      <c r="AKH111" s="313"/>
      <c r="AKI111" s="313"/>
      <c r="AKJ111" s="313"/>
      <c r="AKK111" s="313"/>
      <c r="AKL111" s="313"/>
      <c r="AKM111" s="313"/>
      <c r="AKN111" s="313"/>
      <c r="AKO111" s="313"/>
      <c r="AKP111" s="313"/>
      <c r="AKQ111" s="313"/>
      <c r="AKR111" s="313"/>
      <c r="AKS111" s="313"/>
      <c r="AKT111" s="313"/>
      <c r="AKU111" s="313"/>
      <c r="AKV111" s="313"/>
      <c r="AKW111" s="313"/>
      <c r="AKX111" s="313"/>
      <c r="AKY111" s="313"/>
      <c r="AKZ111" s="313"/>
      <c r="ALA111" s="313"/>
      <c r="ALB111" s="313"/>
      <c r="ALC111" s="313"/>
      <c r="ALD111" s="313"/>
      <c r="ALE111" s="313"/>
      <c r="ALF111" s="313"/>
      <c r="ALG111" s="313"/>
      <c r="ALH111" s="313"/>
      <c r="ALI111" s="313"/>
      <c r="ALJ111" s="313"/>
      <c r="ALK111" s="313"/>
      <c r="ALL111" s="313"/>
      <c r="ALM111" s="313"/>
      <c r="ALN111" s="313"/>
      <c r="ALO111" s="313"/>
      <c r="ALP111" s="313"/>
      <c r="ALQ111" s="313"/>
      <c r="ALR111" s="313"/>
      <c r="ALS111" s="313"/>
      <c r="ALT111" s="313"/>
      <c r="ALU111" s="313"/>
      <c r="ALV111" s="313"/>
      <c r="ALW111" s="313"/>
      <c r="ALX111" s="313"/>
      <c r="ALY111" s="313"/>
      <c r="ALZ111" s="313"/>
      <c r="AMA111" s="313"/>
      <c r="AMB111" s="313"/>
      <c r="AMC111" s="313"/>
      <c r="AMD111" s="313"/>
      <c r="AME111" s="313"/>
      <c r="AMF111" s="313"/>
      <c r="AMG111" s="313"/>
      <c r="AMH111" s="313"/>
      <c r="AMI111" s="313"/>
      <c r="AMJ111" s="313"/>
      <c r="AMK111" s="313"/>
      <c r="AML111" s="313"/>
      <c r="AMM111" s="313"/>
      <c r="AMN111" s="313"/>
      <c r="AMO111" s="313"/>
      <c r="AMP111" s="313"/>
      <c r="AMQ111" s="313"/>
      <c r="AMR111" s="313"/>
      <c r="AMS111" s="313"/>
      <c r="AMT111" s="313"/>
      <c r="AMU111" s="313"/>
      <c r="AMV111" s="313"/>
      <c r="AMW111" s="313"/>
      <c r="AMX111" s="313"/>
      <c r="AMY111" s="313"/>
      <c r="AMZ111" s="313"/>
      <c r="ANA111" s="313"/>
      <c r="ANB111" s="313"/>
      <c r="ANC111" s="313"/>
      <c r="AND111" s="313"/>
      <c r="ANE111" s="313"/>
      <c r="ANF111" s="313"/>
      <c r="ANG111" s="313"/>
      <c r="ANH111" s="313"/>
      <c r="ANI111" s="313"/>
      <c r="ANJ111" s="313"/>
      <c r="ANK111" s="313"/>
      <c r="ANL111" s="313"/>
      <c r="ANM111" s="313"/>
      <c r="ANN111" s="313"/>
      <c r="ANO111" s="313"/>
      <c r="ANP111" s="313"/>
      <c r="ANQ111" s="313"/>
      <c r="ANR111" s="313"/>
      <c r="ANS111" s="313"/>
      <c r="ANT111" s="313"/>
      <c r="ANU111" s="313"/>
      <c r="ANV111" s="313"/>
      <c r="ANW111" s="313"/>
      <c r="ANX111" s="313"/>
      <c r="ANY111" s="313"/>
      <c r="ANZ111" s="313"/>
      <c r="AOA111" s="313"/>
      <c r="AOB111" s="313"/>
      <c r="AOC111" s="313"/>
      <c r="AOD111" s="313"/>
      <c r="AOE111" s="313"/>
      <c r="AOF111" s="313"/>
      <c r="AOG111" s="313"/>
      <c r="AOH111" s="313"/>
      <c r="AOI111" s="313"/>
      <c r="AOJ111" s="313"/>
      <c r="AOK111" s="313"/>
      <c r="AOL111" s="313"/>
      <c r="AOM111" s="313"/>
      <c r="AON111" s="313"/>
      <c r="AOO111" s="313"/>
      <c r="AOP111" s="313"/>
      <c r="AOQ111" s="313"/>
      <c r="AOR111" s="313"/>
      <c r="AOS111" s="313"/>
      <c r="AOT111" s="313"/>
      <c r="AOU111" s="313"/>
      <c r="AOV111" s="313"/>
      <c r="AOW111" s="313"/>
      <c r="AOX111" s="313"/>
      <c r="AOY111" s="313"/>
      <c r="AOZ111" s="313"/>
      <c r="APA111" s="313"/>
      <c r="APB111" s="313"/>
      <c r="APC111" s="313"/>
      <c r="APD111" s="313"/>
      <c r="APE111" s="313"/>
      <c r="APF111" s="313"/>
      <c r="APG111" s="313"/>
      <c r="APH111" s="313"/>
      <c r="API111" s="313"/>
      <c r="APJ111" s="313"/>
      <c r="APK111" s="313"/>
      <c r="APL111" s="313"/>
      <c r="APM111" s="313"/>
      <c r="APN111" s="313"/>
      <c r="APO111" s="313"/>
      <c r="APP111" s="313"/>
      <c r="APQ111" s="313"/>
      <c r="APR111" s="313"/>
      <c r="APS111" s="313"/>
      <c r="APT111" s="313"/>
      <c r="APU111" s="313"/>
      <c r="APV111" s="313"/>
      <c r="APW111" s="313"/>
      <c r="APX111" s="313"/>
      <c r="APY111" s="313"/>
      <c r="APZ111" s="313"/>
      <c r="AQA111" s="313"/>
      <c r="AQB111" s="313"/>
      <c r="AQC111" s="313"/>
      <c r="AQD111" s="313"/>
      <c r="AQE111" s="313"/>
      <c r="AQF111" s="313"/>
      <c r="AQG111" s="313"/>
      <c r="AQH111" s="313"/>
      <c r="AQI111" s="313"/>
      <c r="AQJ111" s="313"/>
      <c r="AQK111" s="313"/>
      <c r="AQL111" s="313"/>
      <c r="AQM111" s="313"/>
      <c r="AQN111" s="313"/>
      <c r="AQO111" s="313"/>
      <c r="AQP111" s="313"/>
      <c r="AQQ111" s="313"/>
      <c r="AQR111" s="313"/>
      <c r="AQS111" s="313"/>
      <c r="AQT111" s="313"/>
      <c r="AQU111" s="313"/>
      <c r="AQV111" s="313"/>
      <c r="AQW111" s="313"/>
      <c r="AQX111" s="313"/>
      <c r="AQY111" s="313"/>
      <c r="AQZ111" s="313"/>
      <c r="ARA111" s="313"/>
      <c r="ARB111" s="313"/>
      <c r="ARC111" s="313"/>
      <c r="ARD111" s="313"/>
      <c r="ARE111" s="313"/>
      <c r="ARF111" s="313"/>
      <c r="ARG111" s="313"/>
      <c r="ARH111" s="313"/>
      <c r="ARI111" s="313"/>
      <c r="ARJ111" s="313"/>
      <c r="ARK111" s="313"/>
      <c r="ARL111" s="313"/>
      <c r="ARM111" s="313"/>
      <c r="ARN111" s="313"/>
      <c r="ARO111" s="313"/>
      <c r="ARP111" s="313"/>
      <c r="ARQ111" s="313"/>
      <c r="ARR111" s="313"/>
      <c r="ARS111" s="313"/>
      <c r="ART111" s="313"/>
      <c r="ARU111" s="313"/>
      <c r="ARV111" s="313"/>
      <c r="ARW111" s="313"/>
      <c r="ARX111" s="313"/>
      <c r="ARY111" s="313"/>
      <c r="ARZ111" s="313"/>
      <c r="ASA111" s="313"/>
      <c r="ASB111" s="313"/>
      <c r="ASC111" s="313"/>
      <c r="ASD111" s="313"/>
      <c r="ASE111" s="313"/>
      <c r="ASF111" s="313"/>
      <c r="ASG111" s="313"/>
      <c r="ASH111" s="313"/>
      <c r="ASI111" s="313"/>
      <c r="ASJ111" s="313"/>
      <c r="ASK111" s="313"/>
      <c r="ASL111" s="313"/>
      <c r="ASM111" s="313"/>
      <c r="ASN111" s="313"/>
      <c r="ASO111" s="313"/>
      <c r="ASP111" s="313"/>
      <c r="ASQ111" s="313"/>
      <c r="ASR111" s="313"/>
      <c r="ASS111" s="313"/>
      <c r="AST111" s="313"/>
      <c r="ASU111" s="313"/>
      <c r="ASV111" s="313"/>
      <c r="ASW111" s="313"/>
      <c r="ASX111" s="313"/>
      <c r="ASY111" s="313"/>
      <c r="ASZ111" s="313"/>
      <c r="ATA111" s="313"/>
      <c r="ATB111" s="313"/>
      <c r="ATC111" s="313"/>
      <c r="ATD111" s="313"/>
      <c r="ATE111" s="313"/>
      <c r="ATF111" s="313"/>
      <c r="ATG111" s="313"/>
      <c r="ATH111" s="313"/>
      <c r="ATI111" s="313"/>
      <c r="ATJ111" s="313"/>
      <c r="ATK111" s="313"/>
      <c r="ATL111" s="313"/>
      <c r="ATM111" s="313"/>
      <c r="ATN111" s="313"/>
      <c r="ATO111" s="313"/>
      <c r="ATP111" s="313"/>
      <c r="ATQ111" s="313"/>
      <c r="ATR111" s="313"/>
      <c r="ATS111" s="313"/>
      <c r="ATT111" s="313"/>
      <c r="ATU111" s="313"/>
      <c r="ATV111" s="313"/>
      <c r="ATW111" s="313"/>
      <c r="ATX111" s="313"/>
      <c r="ATY111" s="313"/>
      <c r="ATZ111" s="313"/>
      <c r="AUA111" s="313"/>
      <c r="AUB111" s="313"/>
      <c r="AUC111" s="313"/>
      <c r="AUD111" s="313"/>
      <c r="AUE111" s="313"/>
      <c r="AUF111" s="313"/>
      <c r="AUG111" s="313"/>
      <c r="AUH111" s="313"/>
      <c r="AUI111" s="313"/>
      <c r="AUJ111" s="313"/>
      <c r="AUK111" s="313"/>
      <c r="AUL111" s="313"/>
      <c r="AUM111" s="313"/>
      <c r="AUN111" s="313"/>
      <c r="AUO111" s="313"/>
      <c r="AUP111" s="313"/>
      <c r="AUQ111" s="313"/>
      <c r="AUR111" s="313"/>
      <c r="AUS111" s="313"/>
      <c r="AUT111" s="313"/>
      <c r="AUU111" s="313"/>
      <c r="AUV111" s="313"/>
      <c r="AUW111" s="313"/>
      <c r="AUX111" s="313"/>
      <c r="AUY111" s="313"/>
      <c r="AUZ111" s="313"/>
      <c r="AVA111" s="313"/>
      <c r="AVB111" s="313"/>
      <c r="AVC111" s="313"/>
      <c r="AVD111" s="313"/>
      <c r="AVE111" s="313"/>
      <c r="AVF111" s="313"/>
      <c r="AVG111" s="313"/>
      <c r="AVH111" s="313"/>
      <c r="AVI111" s="313"/>
      <c r="AVJ111" s="313"/>
      <c r="AVK111" s="313"/>
      <c r="AVL111" s="313"/>
      <c r="AVM111" s="313"/>
      <c r="AVN111" s="313"/>
      <c r="AVO111" s="313"/>
      <c r="AVP111" s="313"/>
      <c r="AVQ111" s="313"/>
      <c r="AVR111" s="313"/>
      <c r="AVS111" s="313"/>
      <c r="AVT111" s="313"/>
      <c r="AVU111" s="313"/>
      <c r="AVV111" s="313"/>
      <c r="AVW111" s="313"/>
      <c r="AVX111" s="313"/>
      <c r="AVY111" s="313"/>
      <c r="AVZ111" s="313"/>
      <c r="AWA111" s="313"/>
      <c r="AWB111" s="313"/>
      <c r="AWC111" s="313"/>
      <c r="AWD111" s="313"/>
      <c r="AWE111" s="313"/>
      <c r="AWF111" s="313"/>
      <c r="AWG111" s="313"/>
      <c r="AWH111" s="313"/>
      <c r="AWI111" s="313"/>
      <c r="AWJ111" s="313"/>
      <c r="AWK111" s="313"/>
      <c r="AWL111" s="313"/>
      <c r="AWM111" s="313"/>
      <c r="AWN111" s="313"/>
      <c r="AWO111" s="313"/>
      <c r="AWP111" s="313"/>
      <c r="AWQ111" s="313"/>
      <c r="AWR111" s="313"/>
      <c r="AWS111" s="313"/>
      <c r="AWT111" s="313"/>
      <c r="AWU111" s="313"/>
      <c r="AWV111" s="313"/>
      <c r="AWW111" s="313"/>
      <c r="AWX111" s="313"/>
      <c r="AWY111" s="313"/>
      <c r="AWZ111" s="313"/>
      <c r="AXA111" s="313"/>
      <c r="AXB111" s="313"/>
      <c r="AXC111" s="313"/>
      <c r="AXD111" s="313"/>
      <c r="AXE111" s="313"/>
      <c r="AXF111" s="313"/>
      <c r="AXG111" s="313"/>
      <c r="AXH111" s="313"/>
      <c r="AXI111" s="313"/>
      <c r="AXJ111" s="313"/>
      <c r="AXK111" s="313"/>
      <c r="AXL111" s="313"/>
      <c r="AXM111" s="313"/>
      <c r="AXN111" s="313"/>
      <c r="AXO111" s="313"/>
      <c r="AXP111" s="313"/>
      <c r="AXQ111" s="313"/>
      <c r="AXR111" s="313"/>
      <c r="AXS111" s="313"/>
      <c r="AXT111" s="313"/>
      <c r="AXU111" s="313"/>
      <c r="AXV111" s="313"/>
      <c r="AXW111" s="313"/>
      <c r="AXX111" s="313"/>
      <c r="AXY111" s="313"/>
      <c r="AXZ111" s="313"/>
      <c r="AYA111" s="313"/>
      <c r="AYB111" s="313"/>
      <c r="AYC111" s="313"/>
      <c r="AYD111" s="313"/>
      <c r="AYE111" s="313"/>
      <c r="AYF111" s="313"/>
      <c r="AYG111" s="313"/>
      <c r="AYH111" s="313"/>
      <c r="AYI111" s="313"/>
      <c r="AYJ111" s="313"/>
      <c r="AYK111" s="313"/>
      <c r="AYL111" s="313"/>
      <c r="AYM111" s="313"/>
      <c r="AYN111" s="313"/>
      <c r="AYO111" s="313"/>
      <c r="AYP111" s="313"/>
      <c r="AYQ111" s="313"/>
      <c r="AYR111" s="313"/>
      <c r="AYS111" s="313"/>
      <c r="AYT111" s="313"/>
      <c r="AYU111" s="313"/>
      <c r="AYV111" s="313"/>
      <c r="AYW111" s="313"/>
      <c r="AYX111" s="313"/>
      <c r="AYY111" s="313"/>
      <c r="AYZ111" s="313"/>
      <c r="AZA111" s="313"/>
      <c r="AZB111" s="313"/>
      <c r="AZC111" s="313"/>
      <c r="AZD111" s="313"/>
      <c r="AZE111" s="313"/>
      <c r="AZF111" s="313"/>
      <c r="AZG111" s="313"/>
      <c r="AZH111" s="313"/>
      <c r="AZI111" s="313"/>
      <c r="AZJ111" s="313"/>
      <c r="AZK111" s="313"/>
      <c r="AZL111" s="313"/>
      <c r="AZM111" s="313"/>
      <c r="AZN111" s="313"/>
      <c r="AZO111" s="313"/>
      <c r="AZP111" s="313"/>
      <c r="AZQ111" s="313"/>
      <c r="AZR111" s="313"/>
      <c r="AZS111" s="313"/>
      <c r="AZT111" s="313"/>
      <c r="AZU111" s="313"/>
      <c r="AZV111" s="313"/>
      <c r="AZW111" s="313"/>
      <c r="AZX111" s="313"/>
      <c r="AZY111" s="313"/>
      <c r="AZZ111" s="313"/>
      <c r="BAA111" s="313"/>
      <c r="BAB111" s="313"/>
      <c r="BAC111" s="313"/>
      <c r="BAD111" s="313"/>
      <c r="BAE111" s="313"/>
      <c r="BAF111" s="313"/>
      <c r="BAG111" s="313"/>
      <c r="BAH111" s="313"/>
      <c r="BAI111" s="313"/>
      <c r="BAJ111" s="313"/>
      <c r="BAK111" s="313"/>
      <c r="BAL111" s="313"/>
      <c r="BAM111" s="313"/>
      <c r="BAN111" s="313"/>
      <c r="BAO111" s="313"/>
      <c r="BAP111" s="313"/>
      <c r="BAQ111" s="313"/>
      <c r="BAR111" s="313"/>
      <c r="BAS111" s="313"/>
      <c r="BAT111" s="313"/>
      <c r="BAU111" s="313"/>
      <c r="BAV111" s="313"/>
      <c r="BAW111" s="313"/>
      <c r="BAX111" s="313"/>
      <c r="BAY111" s="313"/>
      <c r="BAZ111" s="313"/>
      <c r="BBA111" s="313"/>
      <c r="BBB111" s="313"/>
      <c r="BBC111" s="313"/>
      <c r="BBD111" s="313"/>
      <c r="BBE111" s="313"/>
      <c r="BBF111" s="313"/>
      <c r="BBG111" s="313"/>
      <c r="BBH111" s="313"/>
      <c r="BBI111" s="313"/>
      <c r="BBJ111" s="313"/>
      <c r="BBK111" s="313"/>
      <c r="BBL111" s="313"/>
      <c r="BBM111" s="313"/>
      <c r="BBN111" s="313"/>
      <c r="BBO111" s="313"/>
      <c r="BBP111" s="313"/>
      <c r="BBQ111" s="313"/>
      <c r="BBR111" s="313"/>
      <c r="BBS111" s="313"/>
      <c r="BBT111" s="313"/>
      <c r="BBU111" s="313"/>
      <c r="BBV111" s="313"/>
      <c r="BBW111" s="313"/>
      <c r="BBX111" s="313"/>
      <c r="BBY111" s="313"/>
      <c r="BBZ111" s="313"/>
      <c r="BCA111" s="313"/>
      <c r="BCB111" s="313"/>
      <c r="BCC111" s="313"/>
      <c r="BCD111" s="313"/>
      <c r="BCE111" s="313"/>
      <c r="BCF111" s="313"/>
      <c r="BCG111" s="313"/>
      <c r="BCH111" s="313"/>
      <c r="BCI111" s="313"/>
      <c r="BCJ111" s="313"/>
      <c r="BCK111" s="313"/>
      <c r="BCL111" s="313"/>
      <c r="BCM111" s="313"/>
      <c r="BCN111" s="313"/>
      <c r="BCO111" s="313"/>
      <c r="BCP111" s="313"/>
      <c r="BCQ111" s="313"/>
      <c r="BCR111" s="313"/>
      <c r="BCS111" s="313"/>
      <c r="BCT111" s="313"/>
      <c r="BCU111" s="313"/>
      <c r="BCV111" s="313"/>
      <c r="BCW111" s="313"/>
      <c r="BCX111" s="313"/>
      <c r="BCY111" s="313"/>
      <c r="BCZ111" s="313"/>
      <c r="BDA111" s="313"/>
      <c r="BDB111" s="313"/>
      <c r="BDC111" s="313"/>
      <c r="BDD111" s="313"/>
      <c r="BDE111" s="313"/>
      <c r="BDF111" s="313"/>
      <c r="BDG111" s="313"/>
      <c r="BDH111" s="313"/>
      <c r="BDI111" s="313"/>
      <c r="BDJ111" s="313"/>
      <c r="BDK111" s="313"/>
      <c r="BDL111" s="313"/>
      <c r="BDM111" s="313"/>
      <c r="BDN111" s="313"/>
      <c r="BDO111" s="313"/>
      <c r="BDP111" s="313"/>
      <c r="BDQ111" s="313"/>
      <c r="BDR111" s="313"/>
      <c r="BDS111" s="313"/>
      <c r="BDT111" s="313"/>
      <c r="BDU111" s="313"/>
      <c r="BDV111" s="313"/>
      <c r="BDW111" s="313"/>
      <c r="BDX111" s="313"/>
      <c r="BDY111" s="313"/>
      <c r="BDZ111" s="313"/>
      <c r="BEA111" s="313"/>
      <c r="BEB111" s="313"/>
      <c r="BEC111" s="313"/>
      <c r="BED111" s="313"/>
      <c r="BEE111" s="313"/>
      <c r="BEF111" s="313"/>
      <c r="BEG111" s="313"/>
      <c r="BEH111" s="313"/>
      <c r="BEI111" s="313"/>
      <c r="BEJ111" s="313"/>
      <c r="BEK111" s="313"/>
      <c r="BEL111" s="313"/>
      <c r="BEM111" s="313"/>
      <c r="BEN111" s="313"/>
      <c r="BEO111" s="313"/>
      <c r="BEP111" s="313"/>
      <c r="BEQ111" s="313"/>
      <c r="BER111" s="313"/>
      <c r="BES111" s="313"/>
      <c r="BET111" s="313"/>
      <c r="BEU111" s="313"/>
      <c r="BEV111" s="313"/>
      <c r="BEW111" s="313"/>
      <c r="BEX111" s="313"/>
      <c r="BEY111" s="313"/>
      <c r="BEZ111" s="313"/>
      <c r="BFA111" s="313"/>
      <c r="BFB111" s="313"/>
      <c r="BFC111" s="313"/>
      <c r="BFD111" s="313"/>
      <c r="BFE111" s="313"/>
      <c r="BFF111" s="313"/>
      <c r="BFG111" s="313"/>
      <c r="BFH111" s="313"/>
      <c r="BFI111" s="313"/>
      <c r="BFJ111" s="313"/>
      <c r="BFK111" s="313"/>
      <c r="BFL111" s="313"/>
      <c r="BFM111" s="313"/>
      <c r="BFN111" s="313"/>
      <c r="BFO111" s="313"/>
      <c r="BFP111" s="313"/>
      <c r="BFQ111" s="313"/>
      <c r="BFR111" s="313"/>
      <c r="BFS111" s="313"/>
      <c r="BFT111" s="313"/>
      <c r="BFU111" s="313"/>
      <c r="BFV111" s="313"/>
      <c r="BFW111" s="313"/>
      <c r="BFX111" s="313"/>
      <c r="BFY111" s="313"/>
      <c r="BFZ111" s="313"/>
      <c r="BGA111" s="313"/>
      <c r="BGB111" s="313"/>
      <c r="BGC111" s="313"/>
      <c r="BGD111" s="313"/>
      <c r="BGE111" s="313"/>
      <c r="BGF111" s="313"/>
      <c r="BGG111" s="313"/>
      <c r="BGH111" s="313"/>
      <c r="BGI111" s="313"/>
      <c r="BGJ111" s="313"/>
      <c r="BGK111" s="313"/>
      <c r="BGL111" s="313"/>
      <c r="BGM111" s="313"/>
      <c r="BGN111" s="313"/>
      <c r="BGO111" s="313"/>
      <c r="BGP111" s="313"/>
      <c r="BGQ111" s="313"/>
      <c r="BGR111" s="313"/>
      <c r="BGS111" s="313"/>
      <c r="BGT111" s="313"/>
      <c r="BGU111" s="313"/>
      <c r="BGV111" s="313"/>
      <c r="BGW111" s="313"/>
      <c r="BGX111" s="313"/>
      <c r="BGY111" s="313"/>
      <c r="BGZ111" s="313"/>
      <c r="BHA111" s="313"/>
      <c r="BHB111" s="313"/>
      <c r="BHC111" s="313"/>
      <c r="BHD111" s="313"/>
      <c r="BHE111" s="313"/>
      <c r="BHF111" s="313"/>
      <c r="BHG111" s="313"/>
      <c r="BHH111" s="313"/>
      <c r="BHI111" s="313"/>
      <c r="BHJ111" s="313"/>
      <c r="BHK111" s="313"/>
      <c r="BHL111" s="313"/>
      <c r="BHM111" s="313"/>
      <c r="BHN111" s="313"/>
      <c r="BHO111" s="313"/>
      <c r="BHP111" s="313"/>
      <c r="BHQ111" s="313"/>
      <c r="BHR111" s="313"/>
      <c r="BHS111" s="313"/>
      <c r="BHT111" s="313"/>
      <c r="BHU111" s="313"/>
      <c r="BHV111" s="313"/>
      <c r="BHW111" s="313"/>
      <c r="BHX111" s="313"/>
      <c r="BHY111" s="313"/>
      <c r="BHZ111" s="313"/>
      <c r="BIA111" s="313"/>
      <c r="BIB111" s="313"/>
      <c r="BIC111" s="313"/>
      <c r="BID111" s="313"/>
      <c r="BIE111" s="313"/>
      <c r="BIF111" s="313"/>
      <c r="BIG111" s="313"/>
      <c r="BIH111" s="313"/>
      <c r="BII111" s="313"/>
      <c r="BIJ111" s="313"/>
      <c r="BIK111" s="313"/>
      <c r="BIL111" s="313"/>
      <c r="BIM111" s="313"/>
      <c r="BIN111" s="313"/>
      <c r="BIO111" s="313"/>
      <c r="BIP111" s="313"/>
      <c r="BIQ111" s="313"/>
      <c r="BIR111" s="313"/>
      <c r="BIS111" s="313"/>
      <c r="BIT111" s="313"/>
      <c r="BIU111" s="313"/>
      <c r="BIV111" s="313"/>
      <c r="BIW111" s="313"/>
      <c r="BIX111" s="313"/>
      <c r="BIY111" s="313"/>
      <c r="BIZ111" s="313"/>
      <c r="BJA111" s="313"/>
      <c r="BJB111" s="313"/>
      <c r="BJC111" s="313"/>
      <c r="BJD111" s="313"/>
      <c r="BJE111" s="313"/>
      <c r="BJF111" s="313"/>
      <c r="BJG111" s="313"/>
      <c r="BJH111" s="313"/>
      <c r="BJI111" s="313"/>
      <c r="BJJ111" s="313"/>
      <c r="BJK111" s="313"/>
      <c r="BJL111" s="313"/>
      <c r="BJM111" s="313"/>
      <c r="BJN111" s="313"/>
      <c r="BJO111" s="313"/>
      <c r="BJP111" s="313"/>
      <c r="BJQ111" s="313"/>
      <c r="BJR111" s="313"/>
      <c r="BJS111" s="313"/>
      <c r="BJT111" s="313"/>
      <c r="BJU111" s="313"/>
      <c r="BJV111" s="313"/>
      <c r="BJW111" s="313"/>
      <c r="BJX111" s="313"/>
      <c r="BJY111" s="313"/>
      <c r="BJZ111" s="313"/>
      <c r="BKA111" s="313"/>
      <c r="BKB111" s="313"/>
      <c r="BKC111" s="313"/>
      <c r="BKD111" s="313"/>
      <c r="BKE111" s="313"/>
      <c r="BKF111" s="313"/>
      <c r="BKG111" s="313"/>
      <c r="BKH111" s="313"/>
      <c r="BKI111" s="313"/>
      <c r="BKJ111" s="313"/>
      <c r="BKK111" s="313"/>
      <c r="BKL111" s="313"/>
      <c r="BKM111" s="313"/>
      <c r="BKN111" s="313"/>
      <c r="BKO111" s="313"/>
      <c r="BKP111" s="313"/>
      <c r="BKQ111" s="313"/>
      <c r="BKR111" s="313"/>
      <c r="BKS111" s="313"/>
      <c r="BKT111" s="313"/>
      <c r="BKU111" s="313"/>
      <c r="BKV111" s="313"/>
      <c r="BKW111" s="313"/>
      <c r="BKX111" s="313"/>
      <c r="BKY111" s="313"/>
      <c r="BKZ111" s="313"/>
      <c r="BLA111" s="313"/>
      <c r="BLB111" s="313"/>
      <c r="BLC111" s="313"/>
      <c r="BLD111" s="313"/>
      <c r="BLE111" s="313"/>
      <c r="BLF111" s="313"/>
      <c r="BLG111" s="313"/>
      <c r="BLH111" s="313"/>
      <c r="BLI111" s="313"/>
      <c r="BLJ111" s="313"/>
      <c r="BLK111" s="313"/>
      <c r="BLL111" s="313"/>
      <c r="BLM111" s="313"/>
      <c r="BLN111" s="313"/>
      <c r="BLO111" s="313"/>
      <c r="BLP111" s="313"/>
      <c r="BLQ111" s="313"/>
      <c r="BLR111" s="313"/>
      <c r="BLS111" s="313"/>
      <c r="BLT111" s="313"/>
      <c r="BLU111" s="313"/>
      <c r="BLV111" s="313"/>
      <c r="BLW111" s="313"/>
      <c r="BLX111" s="313"/>
      <c r="BLY111" s="313"/>
      <c r="BLZ111" s="313"/>
      <c r="BMA111" s="313"/>
      <c r="BMB111" s="313"/>
      <c r="BMC111" s="313"/>
      <c r="BMD111" s="313"/>
      <c r="BME111" s="313"/>
      <c r="BMF111" s="313"/>
      <c r="BMG111" s="313"/>
      <c r="BMH111" s="313"/>
      <c r="BMI111" s="313"/>
      <c r="BMJ111" s="313"/>
      <c r="BMK111" s="313"/>
      <c r="BML111" s="313"/>
      <c r="BMM111" s="313"/>
      <c r="BMN111" s="313"/>
      <c r="BMO111" s="313"/>
      <c r="BMP111" s="313"/>
      <c r="BMQ111" s="313"/>
      <c r="BMR111" s="313"/>
      <c r="BMS111" s="313"/>
      <c r="BMT111" s="313"/>
      <c r="BMU111" s="313"/>
      <c r="BMV111" s="313"/>
      <c r="BMW111" s="313"/>
      <c r="BMX111" s="313"/>
      <c r="BMY111" s="313"/>
      <c r="BMZ111" s="313"/>
      <c r="BNA111" s="313"/>
      <c r="BNB111" s="313"/>
      <c r="BNC111" s="313"/>
      <c r="BND111" s="313"/>
      <c r="BNE111" s="313"/>
      <c r="BNF111" s="313"/>
      <c r="BNG111" s="313"/>
      <c r="BNH111" s="313"/>
      <c r="BNI111" s="313"/>
      <c r="BNJ111" s="313"/>
      <c r="BNK111" s="313"/>
      <c r="BNL111" s="313"/>
      <c r="BNM111" s="313"/>
      <c r="BNN111" s="313"/>
      <c r="BNO111" s="313"/>
      <c r="BNP111" s="313"/>
      <c r="BNQ111" s="313"/>
      <c r="BNR111" s="313"/>
      <c r="BNS111" s="313"/>
      <c r="BNT111" s="313"/>
      <c r="BNU111" s="313"/>
      <c r="BNV111" s="313"/>
      <c r="BNW111" s="313"/>
      <c r="BNX111" s="313"/>
      <c r="BNY111" s="313"/>
      <c r="BNZ111" s="313"/>
      <c r="BOA111" s="313"/>
      <c r="BOB111" s="313"/>
      <c r="BOC111" s="313"/>
      <c r="BOD111" s="313"/>
      <c r="BOE111" s="313"/>
      <c r="BOF111" s="313"/>
      <c r="BOG111" s="313"/>
      <c r="BOH111" s="313"/>
      <c r="BOI111" s="313"/>
      <c r="BOJ111" s="313"/>
      <c r="BOK111" s="313"/>
      <c r="BOL111" s="313"/>
      <c r="BOM111" s="313"/>
      <c r="BON111" s="313"/>
      <c r="BOO111" s="313"/>
      <c r="BOP111" s="313"/>
      <c r="BOQ111" s="313"/>
      <c r="BOR111" s="313"/>
      <c r="BOS111" s="313"/>
      <c r="BOT111" s="313"/>
      <c r="BOU111" s="313"/>
      <c r="BOV111" s="313"/>
      <c r="BOW111" s="313"/>
      <c r="BOX111" s="313"/>
      <c r="BOY111" s="313"/>
      <c r="BOZ111" s="313"/>
      <c r="BPA111" s="313"/>
      <c r="BPB111" s="313"/>
      <c r="BPC111" s="313"/>
      <c r="BPD111" s="313"/>
      <c r="BPE111" s="313"/>
      <c r="BPF111" s="313"/>
      <c r="BPG111" s="313"/>
      <c r="BPH111" s="313"/>
      <c r="BPI111" s="313"/>
      <c r="BPJ111" s="313"/>
      <c r="BPK111" s="313"/>
      <c r="BPL111" s="313"/>
      <c r="BPM111" s="313"/>
      <c r="BPN111" s="313"/>
      <c r="BPO111" s="313"/>
      <c r="BPP111" s="313"/>
      <c r="BPQ111" s="313"/>
      <c r="BPR111" s="313"/>
      <c r="BPS111" s="313"/>
      <c r="BPT111" s="313"/>
      <c r="BPU111" s="313"/>
      <c r="BPV111" s="313"/>
      <c r="BPW111" s="313"/>
      <c r="BPX111" s="313"/>
      <c r="BPY111" s="313"/>
      <c r="BPZ111" s="313"/>
      <c r="BQA111" s="313"/>
      <c r="BQB111" s="313"/>
      <c r="BQC111" s="313"/>
      <c r="BQD111" s="313"/>
      <c r="BQE111" s="313"/>
      <c r="BQF111" s="313"/>
      <c r="BQG111" s="313"/>
      <c r="BQH111" s="313"/>
      <c r="BQI111" s="313"/>
      <c r="BQJ111" s="313"/>
      <c r="BQK111" s="313"/>
      <c r="BQL111" s="313"/>
      <c r="BQM111" s="313"/>
      <c r="BQN111" s="313"/>
      <c r="BQO111" s="313"/>
      <c r="BQP111" s="313"/>
      <c r="BQQ111" s="313"/>
      <c r="BQR111" s="313"/>
      <c r="BQS111" s="313"/>
      <c r="BQT111" s="313"/>
      <c r="BQU111" s="313"/>
      <c r="BQV111" s="313"/>
      <c r="BQW111" s="313"/>
      <c r="BQX111" s="313"/>
      <c r="BQY111" s="313"/>
      <c r="BQZ111" s="313"/>
      <c r="BRA111" s="313"/>
      <c r="BRB111" s="313"/>
      <c r="BRC111" s="313"/>
      <c r="BRD111" s="313"/>
      <c r="BRE111" s="313"/>
      <c r="BRF111" s="313"/>
      <c r="BRG111" s="313"/>
      <c r="BRH111" s="313"/>
      <c r="BRI111" s="313"/>
      <c r="BRJ111" s="313"/>
      <c r="BRK111" s="313"/>
      <c r="BRL111" s="313"/>
      <c r="BRM111" s="313"/>
      <c r="BRN111" s="313"/>
      <c r="BRO111" s="313"/>
      <c r="BRP111" s="313"/>
      <c r="BRQ111" s="313"/>
      <c r="BRR111" s="313"/>
      <c r="BRS111" s="313"/>
      <c r="BRT111" s="313"/>
      <c r="BRU111" s="313"/>
      <c r="BRV111" s="313"/>
      <c r="BRW111" s="313"/>
      <c r="BRX111" s="313"/>
      <c r="BRY111" s="313"/>
      <c r="BRZ111" s="313"/>
      <c r="BSA111" s="313"/>
      <c r="BSB111" s="313"/>
      <c r="BSC111" s="313"/>
      <c r="BSD111" s="313"/>
      <c r="BSE111" s="313"/>
      <c r="BSF111" s="313"/>
      <c r="BSG111" s="313"/>
      <c r="BSH111" s="313"/>
      <c r="BSI111" s="313"/>
      <c r="BSJ111" s="313"/>
      <c r="BSK111" s="313"/>
      <c r="BSL111" s="313"/>
      <c r="BSM111" s="313"/>
      <c r="BSN111" s="313"/>
      <c r="BSO111" s="313"/>
      <c r="BSP111" s="313"/>
      <c r="BSQ111" s="313"/>
      <c r="BSR111" s="313"/>
      <c r="BSS111" s="313"/>
      <c r="BST111" s="313"/>
      <c r="BSU111" s="313"/>
      <c r="BSV111" s="313"/>
      <c r="BSW111" s="313"/>
      <c r="BSX111" s="313"/>
      <c r="BSY111" s="313"/>
      <c r="BSZ111" s="313"/>
      <c r="BTA111" s="313"/>
      <c r="BTB111" s="313"/>
      <c r="BTC111" s="313"/>
      <c r="BTD111" s="313"/>
      <c r="BTE111" s="313"/>
      <c r="BTF111" s="313"/>
      <c r="BTG111" s="313"/>
      <c r="BTH111" s="313"/>
      <c r="BTI111" s="313"/>
      <c r="BTJ111" s="313"/>
      <c r="BTK111" s="313"/>
      <c r="BTL111" s="313"/>
      <c r="BTM111" s="313"/>
      <c r="BTN111" s="313"/>
      <c r="BTO111" s="313"/>
      <c r="BTP111" s="313"/>
      <c r="BTQ111" s="313"/>
      <c r="BTR111" s="313"/>
      <c r="BTS111" s="313"/>
      <c r="BTT111" s="313"/>
      <c r="BTU111" s="313"/>
      <c r="BTV111" s="313"/>
      <c r="BTW111" s="313"/>
      <c r="BTX111" s="313"/>
      <c r="BTY111" s="313"/>
      <c r="BTZ111" s="313"/>
      <c r="BUA111" s="313"/>
      <c r="BUB111" s="313"/>
      <c r="BUC111" s="313"/>
      <c r="BUD111" s="313"/>
      <c r="BUE111" s="313"/>
      <c r="BUF111" s="313"/>
      <c r="BUG111" s="313"/>
      <c r="BUH111" s="313"/>
      <c r="BUI111" s="313"/>
      <c r="BUJ111" s="313"/>
      <c r="BUK111" s="313"/>
      <c r="BUL111" s="313"/>
      <c r="BUM111" s="313"/>
      <c r="BUN111" s="313"/>
      <c r="BUO111" s="313"/>
      <c r="BUP111" s="313"/>
      <c r="BUQ111" s="313"/>
      <c r="BUR111" s="313"/>
      <c r="BUS111" s="313"/>
      <c r="BUT111" s="313"/>
      <c r="BUU111" s="313"/>
      <c r="BUV111" s="313"/>
      <c r="BUW111" s="313"/>
      <c r="BUX111" s="313"/>
      <c r="BUY111" s="313"/>
      <c r="BUZ111" s="313"/>
      <c r="BVA111" s="313"/>
      <c r="BVB111" s="313"/>
      <c r="BVC111" s="313"/>
      <c r="BVD111" s="313"/>
      <c r="BVE111" s="313"/>
      <c r="BVF111" s="313"/>
      <c r="BVG111" s="313"/>
      <c r="BVH111" s="313"/>
      <c r="BVI111" s="313"/>
      <c r="BVJ111" s="313"/>
      <c r="BVK111" s="313"/>
      <c r="BVL111" s="313"/>
      <c r="BVM111" s="313"/>
      <c r="BVN111" s="313"/>
      <c r="BVO111" s="313"/>
      <c r="BVP111" s="313"/>
      <c r="BVQ111" s="313"/>
      <c r="BVR111" s="313"/>
      <c r="BVS111" s="313"/>
      <c r="BVT111" s="313"/>
      <c r="BVU111" s="313"/>
      <c r="BVV111" s="313"/>
      <c r="BVW111" s="313"/>
      <c r="BVX111" s="313"/>
      <c r="BVY111" s="313"/>
      <c r="BVZ111" s="313"/>
      <c r="BWA111" s="313"/>
      <c r="BWB111" s="313"/>
      <c r="BWC111" s="313"/>
      <c r="BWD111" s="313"/>
      <c r="BWE111" s="313"/>
      <c r="BWF111" s="313"/>
      <c r="BWG111" s="313"/>
      <c r="BWH111" s="313"/>
      <c r="BWI111" s="313"/>
      <c r="BWJ111" s="313"/>
      <c r="BWK111" s="313"/>
      <c r="BWL111" s="313"/>
      <c r="BWM111" s="313"/>
      <c r="BWN111" s="313"/>
      <c r="BWO111" s="313"/>
      <c r="BWP111" s="313"/>
      <c r="BWQ111" s="313"/>
      <c r="BWR111" s="313"/>
      <c r="BWS111" s="313"/>
      <c r="BWT111" s="313"/>
      <c r="BWU111" s="313"/>
      <c r="BWV111" s="313"/>
      <c r="BWW111" s="313"/>
      <c r="BWX111" s="313"/>
      <c r="BWY111" s="313"/>
      <c r="BWZ111" s="313"/>
      <c r="BXA111" s="313"/>
      <c r="BXB111" s="313"/>
      <c r="BXC111" s="313"/>
      <c r="BXD111" s="313"/>
      <c r="BXE111" s="313"/>
      <c r="BXF111" s="313"/>
      <c r="BXG111" s="313"/>
      <c r="BXH111" s="313"/>
      <c r="BXI111" s="313"/>
      <c r="BXJ111" s="313"/>
      <c r="BXK111" s="313"/>
      <c r="BXL111" s="313"/>
      <c r="BXM111" s="313"/>
      <c r="BXN111" s="313"/>
      <c r="BXO111" s="313"/>
      <c r="BXP111" s="313"/>
      <c r="BXQ111" s="313"/>
      <c r="BXR111" s="313"/>
      <c r="BXS111" s="313"/>
      <c r="BXT111" s="313"/>
      <c r="BXU111" s="313"/>
      <c r="BXV111" s="313"/>
      <c r="BXW111" s="313"/>
      <c r="BXX111" s="313"/>
      <c r="BXY111" s="313"/>
      <c r="BXZ111" s="313"/>
      <c r="BYA111" s="313"/>
      <c r="BYB111" s="313"/>
      <c r="BYC111" s="313"/>
      <c r="BYD111" s="313"/>
      <c r="BYE111" s="313"/>
      <c r="BYF111" s="313"/>
      <c r="BYG111" s="313"/>
      <c r="BYH111" s="313"/>
      <c r="BYI111" s="313"/>
      <c r="BYJ111" s="313"/>
      <c r="BYK111" s="313"/>
      <c r="BYL111" s="313"/>
      <c r="BYM111" s="313"/>
      <c r="BYN111" s="313"/>
      <c r="BYO111" s="313"/>
      <c r="BYP111" s="313"/>
      <c r="BYQ111" s="313"/>
      <c r="BYR111" s="313"/>
      <c r="BYS111" s="313"/>
      <c r="BYT111" s="313"/>
      <c r="BYU111" s="313"/>
      <c r="BYV111" s="313"/>
      <c r="BYW111" s="313"/>
      <c r="BYX111" s="313"/>
      <c r="BYY111" s="313"/>
      <c r="BYZ111" s="313"/>
      <c r="BZA111" s="313"/>
      <c r="BZB111" s="313"/>
      <c r="BZC111" s="313"/>
      <c r="BZD111" s="313"/>
      <c r="BZE111" s="313"/>
      <c r="BZF111" s="313"/>
      <c r="BZG111" s="313"/>
      <c r="BZH111" s="313"/>
      <c r="BZI111" s="313"/>
      <c r="BZJ111" s="313"/>
      <c r="BZK111" s="313"/>
      <c r="BZL111" s="313"/>
      <c r="BZM111" s="313"/>
      <c r="BZN111" s="313"/>
      <c r="BZO111" s="313"/>
      <c r="BZP111" s="313"/>
      <c r="BZQ111" s="313"/>
      <c r="BZR111" s="313"/>
      <c r="BZS111" s="313"/>
      <c r="BZT111" s="313"/>
      <c r="BZU111" s="313"/>
      <c r="BZV111" s="313"/>
      <c r="BZW111" s="313"/>
      <c r="BZX111" s="313"/>
      <c r="BZY111" s="313"/>
      <c r="BZZ111" s="313"/>
      <c r="CAA111" s="313"/>
      <c r="CAB111" s="313"/>
      <c r="CAC111" s="313"/>
      <c r="CAD111" s="313"/>
      <c r="CAE111" s="313"/>
      <c r="CAF111" s="313"/>
      <c r="CAG111" s="313"/>
      <c r="CAH111" s="313"/>
      <c r="CAI111" s="313"/>
      <c r="CAJ111" s="313"/>
      <c r="CAK111" s="313"/>
      <c r="CAL111" s="313"/>
      <c r="CAM111" s="313"/>
      <c r="CAN111" s="313"/>
      <c r="CAO111" s="313"/>
      <c r="CAP111" s="313"/>
      <c r="CAQ111" s="313"/>
      <c r="CAR111" s="313"/>
      <c r="CAS111" s="313"/>
      <c r="CAT111" s="313"/>
      <c r="CAU111" s="313"/>
      <c r="CAV111" s="313"/>
      <c r="CAW111" s="313"/>
      <c r="CAX111" s="313"/>
      <c r="CAY111" s="313"/>
      <c r="CAZ111" s="313"/>
      <c r="CBA111" s="313"/>
      <c r="CBB111" s="313"/>
      <c r="CBC111" s="313"/>
      <c r="CBD111" s="313"/>
      <c r="CBE111" s="313"/>
      <c r="CBF111" s="313"/>
      <c r="CBG111" s="313"/>
      <c r="CBH111" s="313"/>
      <c r="CBI111" s="313"/>
      <c r="CBJ111" s="313"/>
      <c r="CBK111" s="313"/>
      <c r="CBL111" s="313"/>
      <c r="CBM111" s="313"/>
      <c r="CBN111" s="313"/>
      <c r="CBO111" s="313"/>
      <c r="CBP111" s="313"/>
      <c r="CBQ111" s="313"/>
      <c r="CBR111" s="313"/>
      <c r="CBS111" s="313"/>
      <c r="CBT111" s="313"/>
      <c r="CBU111" s="313"/>
      <c r="CBV111" s="313"/>
      <c r="CBW111" s="313"/>
      <c r="CBX111" s="313"/>
      <c r="CBY111" s="313"/>
      <c r="CBZ111" s="313"/>
      <c r="CCA111" s="313"/>
      <c r="CCB111" s="313"/>
      <c r="CCC111" s="313"/>
      <c r="CCD111" s="313"/>
      <c r="CCE111" s="313"/>
      <c r="CCF111" s="313"/>
      <c r="CCG111" s="313"/>
      <c r="CCH111" s="313"/>
      <c r="CCI111" s="313"/>
      <c r="CCJ111" s="313"/>
      <c r="CCK111" s="313"/>
      <c r="CCL111" s="313"/>
      <c r="CCM111" s="313"/>
      <c r="CCN111" s="313"/>
      <c r="CCO111" s="313"/>
      <c r="CCP111" s="313"/>
      <c r="CCQ111" s="313"/>
      <c r="CCR111" s="313"/>
      <c r="CCS111" s="313"/>
      <c r="CCT111" s="313"/>
      <c r="CCU111" s="313"/>
      <c r="CCV111" s="313"/>
      <c r="CCW111" s="313"/>
      <c r="CCX111" s="313"/>
      <c r="CCY111" s="313"/>
      <c r="CCZ111" s="313"/>
      <c r="CDA111" s="313"/>
      <c r="CDB111" s="313"/>
      <c r="CDC111" s="313"/>
      <c r="CDD111" s="313"/>
      <c r="CDE111" s="313"/>
      <c r="CDF111" s="313"/>
      <c r="CDG111" s="313"/>
      <c r="CDH111" s="313"/>
      <c r="CDI111" s="313"/>
      <c r="CDJ111" s="313"/>
      <c r="CDK111" s="313"/>
      <c r="CDL111" s="313"/>
      <c r="CDM111" s="313"/>
      <c r="CDN111" s="313"/>
      <c r="CDO111" s="313"/>
      <c r="CDP111" s="313"/>
      <c r="CDQ111" s="313"/>
      <c r="CDR111" s="313"/>
      <c r="CDS111" s="313"/>
      <c r="CDT111" s="313"/>
      <c r="CDU111" s="313"/>
      <c r="CDV111" s="313"/>
      <c r="CDW111" s="313"/>
      <c r="CDX111" s="313"/>
      <c r="CDY111" s="313"/>
      <c r="CDZ111" s="313"/>
      <c r="CEA111" s="313"/>
      <c r="CEB111" s="313"/>
      <c r="CEC111" s="313"/>
      <c r="CED111" s="313"/>
      <c r="CEE111" s="313"/>
      <c r="CEF111" s="313"/>
      <c r="CEG111" s="313"/>
      <c r="CEH111" s="313"/>
      <c r="CEI111" s="313"/>
      <c r="CEJ111" s="313"/>
      <c r="CEK111" s="313"/>
      <c r="CEL111" s="313"/>
      <c r="CEM111" s="313"/>
      <c r="CEN111" s="313"/>
      <c r="CEO111" s="313"/>
      <c r="CEP111" s="313"/>
      <c r="CEQ111" s="313"/>
      <c r="CER111" s="313"/>
      <c r="CES111" s="313"/>
      <c r="CET111" s="313"/>
      <c r="CEU111" s="313"/>
      <c r="CEV111" s="313"/>
      <c r="CEW111" s="313"/>
      <c r="CEX111" s="313"/>
      <c r="CEY111" s="313"/>
      <c r="CEZ111" s="313"/>
      <c r="CFA111" s="313"/>
      <c r="CFB111" s="313"/>
      <c r="CFC111" s="313"/>
      <c r="CFD111" s="313"/>
      <c r="CFE111" s="313"/>
      <c r="CFF111" s="313"/>
      <c r="CFG111" s="313"/>
      <c r="CFH111" s="313"/>
      <c r="CFI111" s="313"/>
      <c r="CFJ111" s="313"/>
      <c r="CFK111" s="313"/>
      <c r="CFL111" s="313"/>
      <c r="CFM111" s="313"/>
      <c r="CFN111" s="313"/>
      <c r="CFO111" s="313"/>
      <c r="CFP111" s="313"/>
      <c r="CFQ111" s="313"/>
      <c r="CFR111" s="313"/>
      <c r="CFS111" s="313"/>
      <c r="CFT111" s="313"/>
      <c r="CFU111" s="313"/>
      <c r="CFV111" s="313"/>
      <c r="CFW111" s="313"/>
      <c r="CFX111" s="313"/>
      <c r="CFY111" s="313"/>
      <c r="CFZ111" s="313"/>
      <c r="CGA111" s="313"/>
      <c r="CGB111" s="313"/>
      <c r="CGC111" s="313"/>
      <c r="CGD111" s="313"/>
      <c r="CGE111" s="313"/>
      <c r="CGF111" s="313"/>
      <c r="CGG111" s="313"/>
      <c r="CGH111" s="313"/>
      <c r="CGI111" s="313"/>
      <c r="CGJ111" s="313"/>
      <c r="CGK111" s="313"/>
      <c r="CGL111" s="313"/>
      <c r="CGM111" s="313"/>
      <c r="CGN111" s="313"/>
      <c r="CGO111" s="313"/>
      <c r="CGP111" s="313"/>
      <c r="CGQ111" s="313"/>
      <c r="CGR111" s="313"/>
      <c r="CGS111" s="313"/>
      <c r="CGT111" s="313"/>
      <c r="CGU111" s="313"/>
      <c r="CGV111" s="313"/>
      <c r="CGW111" s="313"/>
      <c r="CGX111" s="313"/>
      <c r="CGY111" s="313"/>
      <c r="CGZ111" s="313"/>
      <c r="CHA111" s="313"/>
      <c r="CHB111" s="313"/>
      <c r="CHC111" s="313"/>
      <c r="CHD111" s="313"/>
      <c r="CHE111" s="313"/>
      <c r="CHF111" s="313"/>
      <c r="CHG111" s="313"/>
      <c r="CHH111" s="313"/>
      <c r="CHI111" s="313"/>
      <c r="CHJ111" s="313"/>
      <c r="CHK111" s="313"/>
      <c r="CHL111" s="313"/>
      <c r="CHM111" s="313"/>
      <c r="CHN111" s="313"/>
      <c r="CHO111" s="313"/>
      <c r="CHP111" s="313"/>
      <c r="CHQ111" s="313"/>
      <c r="CHR111" s="313"/>
      <c r="CHS111" s="313"/>
      <c r="CHT111" s="313"/>
      <c r="CHU111" s="313"/>
      <c r="CHV111" s="313"/>
      <c r="CHW111" s="313"/>
      <c r="CHX111" s="313"/>
      <c r="CHY111" s="313"/>
      <c r="CHZ111" s="313"/>
      <c r="CIA111" s="313"/>
      <c r="CIB111" s="313"/>
      <c r="CIC111" s="313"/>
      <c r="CID111" s="313"/>
      <c r="CIE111" s="313"/>
      <c r="CIF111" s="313"/>
      <c r="CIG111" s="313"/>
      <c r="CIH111" s="313"/>
      <c r="CII111" s="313"/>
      <c r="CIJ111" s="313"/>
      <c r="CIK111" s="313"/>
      <c r="CIL111" s="313"/>
      <c r="CIM111" s="313"/>
      <c r="CIN111" s="313"/>
      <c r="CIO111" s="313"/>
      <c r="CIP111" s="313"/>
      <c r="CIQ111" s="313"/>
      <c r="CIR111" s="313"/>
      <c r="CIS111" s="313"/>
      <c r="CIT111" s="313"/>
      <c r="CIU111" s="313"/>
      <c r="CIV111" s="313"/>
      <c r="CIW111" s="313"/>
      <c r="CIX111" s="313"/>
      <c r="CIY111" s="313"/>
      <c r="CIZ111" s="313"/>
      <c r="CJA111" s="313"/>
      <c r="CJB111" s="313"/>
      <c r="CJC111" s="313"/>
      <c r="CJD111" s="313"/>
      <c r="CJE111" s="313"/>
      <c r="CJF111" s="313"/>
      <c r="CJG111" s="313"/>
      <c r="CJH111" s="313"/>
      <c r="CJI111" s="313"/>
      <c r="CJJ111" s="313"/>
      <c r="CJK111" s="313"/>
      <c r="CJL111" s="313"/>
      <c r="CJM111" s="313"/>
      <c r="CJN111" s="313"/>
      <c r="CJO111" s="313"/>
      <c r="CJP111" s="313"/>
      <c r="CJQ111" s="313"/>
      <c r="CJR111" s="313"/>
      <c r="CJS111" s="313"/>
      <c r="CJT111" s="313"/>
      <c r="CJU111" s="313"/>
      <c r="CJV111" s="313"/>
      <c r="CJW111" s="313"/>
      <c r="CJX111" s="313"/>
      <c r="CJY111" s="313"/>
      <c r="CJZ111" s="313"/>
      <c r="CKA111" s="313"/>
      <c r="CKB111" s="313"/>
      <c r="CKC111" s="313"/>
      <c r="CKD111" s="313"/>
      <c r="CKE111" s="313"/>
      <c r="CKF111" s="313"/>
      <c r="CKG111" s="313"/>
      <c r="CKH111" s="313"/>
      <c r="CKI111" s="313"/>
      <c r="CKJ111" s="313"/>
      <c r="CKK111" s="313"/>
      <c r="CKL111" s="313"/>
      <c r="CKM111" s="313"/>
      <c r="CKN111" s="313"/>
      <c r="CKO111" s="313"/>
      <c r="CKP111" s="313"/>
      <c r="CKQ111" s="313"/>
      <c r="CKR111" s="313"/>
      <c r="CKS111" s="313"/>
      <c r="CKT111" s="313"/>
      <c r="CKU111" s="313"/>
      <c r="CKV111" s="313"/>
      <c r="CKW111" s="313"/>
      <c r="CKX111" s="313"/>
      <c r="CKY111" s="313"/>
      <c r="CKZ111" s="313"/>
      <c r="CLA111" s="313"/>
      <c r="CLB111" s="313"/>
      <c r="CLC111" s="313"/>
      <c r="CLD111" s="313"/>
      <c r="CLE111" s="313"/>
      <c r="CLF111" s="313"/>
      <c r="CLG111" s="313"/>
      <c r="CLH111" s="313"/>
      <c r="CLI111" s="313"/>
      <c r="CLJ111" s="313"/>
      <c r="CLK111" s="313"/>
      <c r="CLL111" s="313"/>
      <c r="CLM111" s="313"/>
      <c r="CLN111" s="313"/>
      <c r="CLO111" s="313"/>
      <c r="CLP111" s="313"/>
      <c r="CLQ111" s="313"/>
      <c r="CLR111" s="313"/>
      <c r="CLS111" s="313"/>
      <c r="CLT111" s="313"/>
      <c r="CLU111" s="313"/>
      <c r="CLV111" s="313"/>
      <c r="CLW111" s="313"/>
      <c r="CLX111" s="313"/>
      <c r="CLY111" s="313"/>
      <c r="CLZ111" s="313"/>
      <c r="CMA111" s="313"/>
      <c r="CMB111" s="313"/>
      <c r="CMC111" s="313"/>
      <c r="CMD111" s="313"/>
      <c r="CME111" s="313"/>
      <c r="CMF111" s="313"/>
      <c r="CMG111" s="313"/>
      <c r="CMH111" s="313"/>
      <c r="CMI111" s="313"/>
      <c r="CMJ111" s="313"/>
      <c r="CMK111" s="313"/>
      <c r="CML111" s="313"/>
      <c r="CMM111" s="313"/>
      <c r="CMN111" s="313"/>
      <c r="CMO111" s="313"/>
      <c r="CMP111" s="313"/>
      <c r="CMQ111" s="313"/>
      <c r="CMR111" s="313"/>
      <c r="CMS111" s="313"/>
      <c r="CMT111" s="313"/>
      <c r="CMU111" s="313"/>
      <c r="CMV111" s="313"/>
      <c r="CMW111" s="313"/>
      <c r="CMX111" s="313"/>
      <c r="CMY111" s="313"/>
      <c r="CMZ111" s="313"/>
      <c r="CNA111" s="313"/>
      <c r="CNB111" s="313"/>
      <c r="CNC111" s="313"/>
      <c r="CND111" s="313"/>
      <c r="CNE111" s="313"/>
      <c r="CNF111" s="313"/>
      <c r="CNG111" s="313"/>
      <c r="CNH111" s="313"/>
      <c r="CNI111" s="313"/>
      <c r="CNJ111" s="313"/>
      <c r="CNK111" s="313"/>
      <c r="CNL111" s="313"/>
      <c r="CNM111" s="313"/>
      <c r="CNN111" s="313"/>
      <c r="CNO111" s="313"/>
      <c r="CNP111" s="313"/>
      <c r="CNQ111" s="313"/>
      <c r="CNR111" s="313"/>
      <c r="CNS111" s="313"/>
      <c r="CNT111" s="313"/>
      <c r="CNU111" s="313"/>
      <c r="CNV111" s="313"/>
      <c r="CNW111" s="313"/>
      <c r="CNX111" s="313"/>
      <c r="CNY111" s="313"/>
      <c r="CNZ111" s="313"/>
      <c r="COA111" s="313"/>
      <c r="COB111" s="313"/>
      <c r="COC111" s="313"/>
      <c r="COD111" s="313"/>
      <c r="COE111" s="313"/>
      <c r="COF111" s="313"/>
      <c r="COG111" s="313"/>
      <c r="COH111" s="313"/>
      <c r="COI111" s="313"/>
      <c r="COJ111" s="313"/>
      <c r="COK111" s="313"/>
      <c r="COL111" s="313"/>
      <c r="COM111" s="313"/>
      <c r="CON111" s="313"/>
      <c r="COO111" s="313"/>
      <c r="COP111" s="313"/>
      <c r="COQ111" s="313"/>
      <c r="COR111" s="313"/>
      <c r="COS111" s="313"/>
      <c r="COT111" s="313"/>
      <c r="COU111" s="313"/>
      <c r="COV111" s="313"/>
      <c r="COW111" s="313"/>
      <c r="COX111" s="313"/>
      <c r="COY111" s="313"/>
      <c r="COZ111" s="313"/>
      <c r="CPA111" s="313"/>
      <c r="CPB111" s="313"/>
      <c r="CPC111" s="313"/>
      <c r="CPD111" s="313"/>
      <c r="CPE111" s="313"/>
      <c r="CPF111" s="313"/>
      <c r="CPG111" s="313"/>
      <c r="CPH111" s="313"/>
      <c r="CPI111" s="313"/>
      <c r="CPJ111" s="313"/>
      <c r="CPK111" s="313"/>
      <c r="CPL111" s="313"/>
      <c r="CPM111" s="313"/>
      <c r="CPN111" s="313"/>
      <c r="CPO111" s="313"/>
      <c r="CPP111" s="313"/>
      <c r="CPQ111" s="313"/>
      <c r="CPR111" s="313"/>
      <c r="CPS111" s="313"/>
      <c r="CPT111" s="313"/>
      <c r="CPU111" s="313"/>
      <c r="CPV111" s="313"/>
      <c r="CPW111" s="313"/>
      <c r="CPX111" s="313"/>
      <c r="CPY111" s="313"/>
      <c r="CPZ111" s="313"/>
      <c r="CQA111" s="313"/>
      <c r="CQB111" s="313"/>
      <c r="CQC111" s="313"/>
      <c r="CQD111" s="313"/>
      <c r="CQE111" s="313"/>
      <c r="CQF111" s="313"/>
      <c r="CQG111" s="313"/>
      <c r="CQH111" s="313"/>
      <c r="CQI111" s="313"/>
      <c r="CQJ111" s="313"/>
      <c r="CQK111" s="313"/>
      <c r="CQL111" s="313"/>
      <c r="CQM111" s="313"/>
      <c r="CQN111" s="313"/>
      <c r="CQO111" s="313"/>
      <c r="CQP111" s="313"/>
      <c r="CQQ111" s="313"/>
      <c r="CQR111" s="313"/>
      <c r="CQS111" s="313"/>
      <c r="CQT111" s="313"/>
      <c r="CQU111" s="313"/>
      <c r="CQV111" s="313"/>
      <c r="CQW111" s="313"/>
      <c r="CQX111" s="313"/>
      <c r="CQY111" s="313"/>
      <c r="CQZ111" s="313"/>
      <c r="CRA111" s="313"/>
      <c r="CRB111" s="313"/>
      <c r="CRC111" s="313"/>
      <c r="CRD111" s="313"/>
      <c r="CRE111" s="313"/>
      <c r="CRF111" s="313"/>
      <c r="CRG111" s="313"/>
      <c r="CRH111" s="313"/>
      <c r="CRI111" s="313"/>
      <c r="CRJ111" s="313"/>
      <c r="CRK111" s="313"/>
      <c r="CRL111" s="313"/>
      <c r="CRM111" s="313"/>
      <c r="CRN111" s="313"/>
      <c r="CRO111" s="313"/>
      <c r="CRP111" s="313"/>
      <c r="CRQ111" s="313"/>
      <c r="CRR111" s="313"/>
      <c r="CRS111" s="313"/>
      <c r="CRT111" s="313"/>
      <c r="CRU111" s="313"/>
      <c r="CRV111" s="313"/>
      <c r="CRW111" s="313"/>
      <c r="CRX111" s="313"/>
      <c r="CRY111" s="313"/>
      <c r="CRZ111" s="313"/>
      <c r="CSA111" s="313"/>
      <c r="CSB111" s="313"/>
      <c r="CSC111" s="313"/>
      <c r="CSD111" s="313"/>
      <c r="CSE111" s="313"/>
      <c r="CSF111" s="313"/>
      <c r="CSG111" s="313"/>
      <c r="CSH111" s="313"/>
      <c r="CSI111" s="313"/>
      <c r="CSJ111" s="313"/>
      <c r="CSK111" s="313"/>
      <c r="CSL111" s="313"/>
      <c r="CSM111" s="313"/>
      <c r="CSN111" s="313"/>
      <c r="CSO111" s="313"/>
      <c r="CSP111" s="313"/>
      <c r="CSQ111" s="313"/>
      <c r="CSR111" s="313"/>
      <c r="CSS111" s="313"/>
      <c r="CST111" s="313"/>
      <c r="CSU111" s="313"/>
      <c r="CSV111" s="313"/>
      <c r="CSW111" s="313"/>
      <c r="CSX111" s="313"/>
      <c r="CSY111" s="313"/>
      <c r="CSZ111" s="313"/>
      <c r="CTA111" s="313"/>
      <c r="CTB111" s="313"/>
      <c r="CTC111" s="313"/>
      <c r="CTD111" s="313"/>
      <c r="CTE111" s="313"/>
      <c r="CTF111" s="313"/>
      <c r="CTG111" s="313"/>
      <c r="CTH111" s="313"/>
      <c r="CTI111" s="313"/>
      <c r="CTJ111" s="313"/>
      <c r="CTK111" s="313"/>
      <c r="CTL111" s="313"/>
      <c r="CTM111" s="313"/>
      <c r="CTN111" s="313"/>
      <c r="CTO111" s="313"/>
      <c r="CTP111" s="313"/>
      <c r="CTQ111" s="313"/>
      <c r="CTR111" s="313"/>
      <c r="CTS111" s="313"/>
      <c r="CTT111" s="313"/>
      <c r="CTU111" s="313"/>
      <c r="CTV111" s="313"/>
      <c r="CTW111" s="313"/>
      <c r="CTX111" s="313"/>
      <c r="CTY111" s="313"/>
      <c r="CTZ111" s="313"/>
      <c r="CUA111" s="313"/>
      <c r="CUB111" s="313"/>
      <c r="CUC111" s="313"/>
      <c r="CUD111" s="313"/>
      <c r="CUE111" s="313"/>
      <c r="CUF111" s="313"/>
      <c r="CUG111" s="313"/>
      <c r="CUH111" s="313"/>
      <c r="CUI111" s="313"/>
      <c r="CUJ111" s="313"/>
      <c r="CUK111" s="313"/>
      <c r="CUL111" s="313"/>
      <c r="CUM111" s="313"/>
      <c r="CUN111" s="313"/>
      <c r="CUO111" s="313"/>
      <c r="CUP111" s="313"/>
      <c r="CUQ111" s="313"/>
      <c r="CUR111" s="313"/>
      <c r="CUS111" s="313"/>
      <c r="CUT111" s="313"/>
      <c r="CUU111" s="313"/>
      <c r="CUV111" s="313"/>
      <c r="CUW111" s="313"/>
      <c r="CUX111" s="313"/>
      <c r="CUY111" s="313"/>
      <c r="CUZ111" s="313"/>
      <c r="CVA111" s="313"/>
      <c r="CVB111" s="313"/>
      <c r="CVC111" s="313"/>
      <c r="CVD111" s="313"/>
      <c r="CVE111" s="313"/>
      <c r="CVF111" s="313"/>
      <c r="CVG111" s="313"/>
      <c r="CVH111" s="313"/>
      <c r="CVI111" s="313"/>
      <c r="CVJ111" s="313"/>
      <c r="CVK111" s="313"/>
      <c r="CVL111" s="313"/>
      <c r="CVM111" s="313"/>
      <c r="CVN111" s="313"/>
      <c r="CVO111" s="313"/>
      <c r="CVP111" s="313"/>
      <c r="CVQ111" s="313"/>
      <c r="CVR111" s="313"/>
      <c r="CVS111" s="313"/>
      <c r="CVT111" s="313"/>
      <c r="CVU111" s="313"/>
      <c r="CVV111" s="313"/>
      <c r="CVW111" s="313"/>
      <c r="CVX111" s="313"/>
      <c r="CVY111" s="313"/>
      <c r="CVZ111" s="313"/>
      <c r="CWA111" s="313"/>
      <c r="CWB111" s="313"/>
      <c r="CWC111" s="313"/>
      <c r="CWD111" s="313"/>
      <c r="CWE111" s="313"/>
      <c r="CWF111" s="313"/>
      <c r="CWG111" s="313"/>
      <c r="CWH111" s="313"/>
      <c r="CWI111" s="313"/>
      <c r="CWJ111" s="313"/>
      <c r="CWK111" s="313"/>
      <c r="CWL111" s="313"/>
      <c r="CWM111" s="313"/>
      <c r="CWN111" s="313"/>
      <c r="CWO111" s="313"/>
      <c r="CWP111" s="313"/>
      <c r="CWQ111" s="313"/>
      <c r="CWR111" s="313"/>
      <c r="CWS111" s="313"/>
      <c r="CWT111" s="313"/>
      <c r="CWU111" s="313"/>
      <c r="CWV111" s="313"/>
      <c r="CWW111" s="313"/>
      <c r="CWX111" s="313"/>
      <c r="CWY111" s="313"/>
      <c r="CWZ111" s="313"/>
      <c r="CXA111" s="313"/>
      <c r="CXB111" s="313"/>
      <c r="CXC111" s="313"/>
      <c r="CXD111" s="313"/>
      <c r="CXE111" s="313"/>
      <c r="CXF111" s="313"/>
      <c r="CXG111" s="313"/>
      <c r="CXH111" s="313"/>
      <c r="CXI111" s="313"/>
      <c r="CXJ111" s="313"/>
      <c r="CXK111" s="313"/>
      <c r="CXL111" s="313"/>
      <c r="CXM111" s="313"/>
      <c r="CXN111" s="313"/>
      <c r="CXO111" s="313"/>
      <c r="CXP111" s="313"/>
      <c r="CXQ111" s="313"/>
      <c r="CXR111" s="313"/>
      <c r="CXS111" s="313"/>
      <c r="CXT111" s="313"/>
      <c r="CXU111" s="313"/>
      <c r="CXV111" s="313"/>
      <c r="CXW111" s="313"/>
      <c r="CXX111" s="313"/>
      <c r="CXY111" s="313"/>
      <c r="CXZ111" s="313"/>
      <c r="CYA111" s="313"/>
      <c r="CYB111" s="313"/>
      <c r="CYC111" s="313"/>
      <c r="CYD111" s="313"/>
      <c r="CYE111" s="313"/>
      <c r="CYF111" s="313"/>
      <c r="CYG111" s="313"/>
      <c r="CYH111" s="313"/>
      <c r="CYI111" s="313"/>
      <c r="CYJ111" s="313"/>
      <c r="CYK111" s="313"/>
      <c r="CYL111" s="313"/>
      <c r="CYM111" s="313"/>
      <c r="CYN111" s="313"/>
      <c r="CYO111" s="313"/>
      <c r="CYP111" s="313"/>
      <c r="CYQ111" s="313"/>
      <c r="CYR111" s="313"/>
      <c r="CYS111" s="313"/>
      <c r="CYT111" s="313"/>
      <c r="CYU111" s="313"/>
      <c r="CYV111" s="313"/>
      <c r="CYW111" s="313"/>
      <c r="CYX111" s="313"/>
      <c r="CYY111" s="313"/>
      <c r="CYZ111" s="313"/>
      <c r="CZA111" s="313"/>
      <c r="CZB111" s="313"/>
      <c r="CZC111" s="313"/>
      <c r="CZD111" s="313"/>
      <c r="CZE111" s="313"/>
      <c r="CZF111" s="313"/>
      <c r="CZG111" s="313"/>
      <c r="CZH111" s="313"/>
      <c r="CZI111" s="313"/>
      <c r="CZJ111" s="313"/>
      <c r="CZK111" s="313"/>
      <c r="CZL111" s="313"/>
      <c r="CZM111" s="313"/>
      <c r="CZN111" s="313"/>
      <c r="CZO111" s="313"/>
      <c r="CZP111" s="313"/>
      <c r="CZQ111" s="313"/>
      <c r="CZR111" s="313"/>
      <c r="CZS111" s="313"/>
      <c r="CZT111" s="313"/>
      <c r="CZU111" s="313"/>
      <c r="CZV111" s="313"/>
      <c r="CZW111" s="313"/>
      <c r="CZX111" s="313"/>
      <c r="CZY111" s="313"/>
      <c r="CZZ111" s="313"/>
      <c r="DAA111" s="313"/>
      <c r="DAB111" s="313"/>
      <c r="DAC111" s="313"/>
      <c r="DAD111" s="313"/>
      <c r="DAE111" s="313"/>
      <c r="DAF111" s="313"/>
      <c r="DAG111" s="313"/>
      <c r="DAH111" s="313"/>
      <c r="DAI111" s="313"/>
      <c r="DAJ111" s="313"/>
      <c r="DAK111" s="313"/>
      <c r="DAL111" s="313"/>
      <c r="DAM111" s="313"/>
      <c r="DAN111" s="313"/>
      <c r="DAO111" s="313"/>
      <c r="DAP111" s="313"/>
      <c r="DAQ111" s="313"/>
      <c r="DAR111" s="313"/>
      <c r="DAS111" s="313"/>
      <c r="DAT111" s="313"/>
      <c r="DAU111" s="313"/>
      <c r="DAV111" s="313"/>
      <c r="DAW111" s="313"/>
      <c r="DAX111" s="313"/>
      <c r="DAY111" s="313"/>
      <c r="DAZ111" s="313"/>
      <c r="DBA111" s="313"/>
      <c r="DBB111" s="313"/>
      <c r="DBC111" s="313"/>
      <c r="DBD111" s="313"/>
      <c r="DBE111" s="313"/>
      <c r="DBF111" s="313"/>
      <c r="DBG111" s="313"/>
      <c r="DBH111" s="313"/>
      <c r="DBI111" s="313"/>
      <c r="DBJ111" s="313"/>
      <c r="DBK111" s="313"/>
      <c r="DBL111" s="313"/>
      <c r="DBM111" s="313"/>
      <c r="DBN111" s="313"/>
      <c r="DBO111" s="313"/>
      <c r="DBP111" s="313"/>
      <c r="DBQ111" s="313"/>
      <c r="DBR111" s="313"/>
      <c r="DBS111" s="313"/>
      <c r="DBT111" s="313"/>
      <c r="DBU111" s="313"/>
      <c r="DBV111" s="313"/>
      <c r="DBW111" s="313"/>
      <c r="DBX111" s="313"/>
      <c r="DBY111" s="313"/>
      <c r="DBZ111" s="313"/>
      <c r="DCA111" s="313"/>
      <c r="DCB111" s="313"/>
      <c r="DCC111" s="313"/>
      <c r="DCD111" s="313"/>
      <c r="DCE111" s="313"/>
      <c r="DCF111" s="313"/>
      <c r="DCG111" s="313"/>
      <c r="DCH111" s="313"/>
      <c r="DCI111" s="313"/>
      <c r="DCJ111" s="313"/>
      <c r="DCK111" s="313"/>
      <c r="DCL111" s="313"/>
      <c r="DCM111" s="313"/>
      <c r="DCN111" s="313"/>
      <c r="DCO111" s="313"/>
      <c r="DCP111" s="313"/>
      <c r="DCQ111" s="313"/>
      <c r="DCR111" s="313"/>
      <c r="DCS111" s="313"/>
      <c r="DCT111" s="313"/>
      <c r="DCU111" s="313"/>
      <c r="DCV111" s="313"/>
      <c r="DCW111" s="313"/>
      <c r="DCX111" s="313"/>
      <c r="DCY111" s="313"/>
      <c r="DCZ111" s="313"/>
      <c r="DDA111" s="313"/>
      <c r="DDB111" s="313"/>
      <c r="DDC111" s="313"/>
      <c r="DDD111" s="313"/>
      <c r="DDE111" s="313"/>
      <c r="DDF111" s="313"/>
      <c r="DDG111" s="313"/>
      <c r="DDH111" s="313"/>
      <c r="DDI111" s="313"/>
      <c r="DDJ111" s="313"/>
      <c r="DDK111" s="313"/>
      <c r="DDL111" s="313"/>
      <c r="DDM111" s="313"/>
      <c r="DDN111" s="313"/>
      <c r="DDO111" s="313"/>
      <c r="DDP111" s="313"/>
      <c r="DDQ111" s="313"/>
      <c r="DDR111" s="313"/>
      <c r="DDS111" s="313"/>
      <c r="DDT111" s="313"/>
      <c r="DDU111" s="313"/>
      <c r="DDV111" s="313"/>
      <c r="DDW111" s="313"/>
      <c r="DDX111" s="313"/>
      <c r="DDY111" s="313"/>
      <c r="DDZ111" s="313"/>
      <c r="DEA111" s="313"/>
      <c r="DEB111" s="313"/>
      <c r="DEC111" s="313"/>
      <c r="DED111" s="313"/>
      <c r="DEE111" s="313"/>
      <c r="DEF111" s="313"/>
      <c r="DEG111" s="313"/>
      <c r="DEH111" s="313"/>
      <c r="DEI111" s="313"/>
      <c r="DEJ111" s="313"/>
      <c r="DEK111" s="313"/>
      <c r="DEL111" s="313"/>
      <c r="DEM111" s="313"/>
      <c r="DEN111" s="313"/>
      <c r="DEO111" s="313"/>
      <c r="DEP111" s="313"/>
      <c r="DEQ111" s="313"/>
      <c r="DER111" s="313"/>
      <c r="DES111" s="313"/>
      <c r="DET111" s="313"/>
      <c r="DEU111" s="313"/>
      <c r="DEV111" s="313"/>
      <c r="DEW111" s="313"/>
      <c r="DEX111" s="313"/>
      <c r="DEY111" s="313"/>
      <c r="DEZ111" s="313"/>
      <c r="DFA111" s="313"/>
      <c r="DFB111" s="313"/>
      <c r="DFC111" s="313"/>
      <c r="DFD111" s="313"/>
      <c r="DFE111" s="313"/>
      <c r="DFF111" s="313"/>
      <c r="DFG111" s="313"/>
      <c r="DFH111" s="313"/>
      <c r="DFI111" s="313"/>
      <c r="DFJ111" s="313"/>
      <c r="DFK111" s="313"/>
      <c r="DFL111" s="313"/>
      <c r="DFM111" s="313"/>
      <c r="DFN111" s="313"/>
      <c r="DFO111" s="313"/>
      <c r="DFP111" s="313"/>
      <c r="DFQ111" s="313"/>
      <c r="DFR111" s="313"/>
      <c r="DFS111" s="313"/>
      <c r="DFT111" s="313"/>
      <c r="DFU111" s="313"/>
      <c r="DFV111" s="313"/>
      <c r="DFW111" s="313"/>
      <c r="DFX111" s="313"/>
      <c r="DFY111" s="313"/>
      <c r="DFZ111" s="313"/>
      <c r="DGA111" s="313"/>
      <c r="DGB111" s="313"/>
      <c r="DGC111" s="313"/>
      <c r="DGD111" s="313"/>
      <c r="DGE111" s="313"/>
      <c r="DGF111" s="313"/>
      <c r="DGG111" s="313"/>
      <c r="DGH111" s="313"/>
      <c r="DGI111" s="313"/>
      <c r="DGJ111" s="313"/>
      <c r="DGK111" s="313"/>
      <c r="DGL111" s="313"/>
      <c r="DGM111" s="313"/>
      <c r="DGN111" s="313"/>
      <c r="DGO111" s="313"/>
      <c r="DGP111" s="313"/>
      <c r="DGQ111" s="313"/>
      <c r="DGR111" s="313"/>
      <c r="DGS111" s="313"/>
      <c r="DGT111" s="313"/>
      <c r="DGU111" s="313"/>
      <c r="DGV111" s="313"/>
      <c r="DGW111" s="313"/>
      <c r="DGX111" s="313"/>
      <c r="DGY111" s="313"/>
      <c r="DGZ111" s="313"/>
      <c r="DHA111" s="313"/>
      <c r="DHB111" s="313"/>
      <c r="DHC111" s="313"/>
      <c r="DHD111" s="313"/>
      <c r="DHE111" s="313"/>
      <c r="DHF111" s="313"/>
      <c r="DHG111" s="313"/>
      <c r="DHH111" s="313"/>
      <c r="DHI111" s="313"/>
      <c r="DHJ111" s="313"/>
      <c r="DHK111" s="313"/>
      <c r="DHL111" s="313"/>
      <c r="DHM111" s="313"/>
      <c r="DHN111" s="313"/>
      <c r="DHO111" s="313"/>
      <c r="DHP111" s="313"/>
      <c r="DHQ111" s="313"/>
      <c r="DHR111" s="313"/>
      <c r="DHS111" s="313"/>
      <c r="DHT111" s="313"/>
      <c r="DHU111" s="313"/>
      <c r="DHV111" s="313"/>
      <c r="DHW111" s="313"/>
      <c r="DHX111" s="313"/>
      <c r="DHY111" s="313"/>
      <c r="DHZ111" s="313"/>
      <c r="DIA111" s="313"/>
      <c r="DIB111" s="313"/>
      <c r="DIC111" s="313"/>
      <c r="DID111" s="313"/>
      <c r="DIE111" s="313"/>
      <c r="DIF111" s="313"/>
      <c r="DIG111" s="313"/>
      <c r="DIH111" s="313"/>
      <c r="DII111" s="313"/>
      <c r="DIJ111" s="313"/>
      <c r="DIK111" s="313"/>
      <c r="DIL111" s="313"/>
      <c r="DIM111" s="313"/>
      <c r="DIN111" s="313"/>
      <c r="DIO111" s="313"/>
      <c r="DIP111" s="313"/>
      <c r="DIQ111" s="313"/>
      <c r="DIR111" s="313"/>
      <c r="DIS111" s="313"/>
      <c r="DIT111" s="313"/>
      <c r="DIU111" s="313"/>
      <c r="DIV111" s="313"/>
      <c r="DIW111" s="313"/>
      <c r="DIX111" s="313"/>
      <c r="DIY111" s="313"/>
      <c r="DIZ111" s="313"/>
      <c r="DJA111" s="313"/>
      <c r="DJB111" s="313"/>
      <c r="DJC111" s="313"/>
      <c r="DJD111" s="313"/>
      <c r="DJE111" s="313"/>
      <c r="DJF111" s="313"/>
      <c r="DJG111" s="313"/>
      <c r="DJH111" s="313"/>
      <c r="DJI111" s="313"/>
      <c r="DJJ111" s="313"/>
      <c r="DJK111" s="313"/>
      <c r="DJL111" s="313"/>
      <c r="DJM111" s="313"/>
      <c r="DJN111" s="313"/>
      <c r="DJO111" s="313"/>
      <c r="DJP111" s="313"/>
      <c r="DJQ111" s="313"/>
      <c r="DJR111" s="313"/>
      <c r="DJS111" s="313"/>
      <c r="DJT111" s="313"/>
      <c r="DJU111" s="313"/>
      <c r="DJV111" s="313"/>
      <c r="DJW111" s="313"/>
      <c r="DJX111" s="313"/>
      <c r="DJY111" s="313"/>
      <c r="DJZ111" s="313"/>
      <c r="DKA111" s="313"/>
      <c r="DKB111" s="313"/>
      <c r="DKC111" s="313"/>
      <c r="DKD111" s="313"/>
      <c r="DKE111" s="313"/>
      <c r="DKF111" s="313"/>
      <c r="DKG111" s="313"/>
      <c r="DKH111" s="313"/>
      <c r="DKI111" s="313"/>
      <c r="DKJ111" s="313"/>
      <c r="DKK111" s="313"/>
      <c r="DKL111" s="313"/>
      <c r="DKM111" s="313"/>
      <c r="DKN111" s="313"/>
      <c r="DKO111" s="313"/>
      <c r="DKP111" s="313"/>
      <c r="DKQ111" s="313"/>
      <c r="DKR111" s="313"/>
      <c r="DKS111" s="313"/>
      <c r="DKT111" s="313"/>
      <c r="DKU111" s="313"/>
      <c r="DKV111" s="313"/>
      <c r="DKW111" s="313"/>
      <c r="DKX111" s="313"/>
      <c r="DKY111" s="313"/>
      <c r="DKZ111" s="313"/>
      <c r="DLA111" s="313"/>
      <c r="DLB111" s="313"/>
      <c r="DLC111" s="313"/>
      <c r="DLD111" s="313"/>
      <c r="DLE111" s="313"/>
      <c r="DLF111" s="313"/>
      <c r="DLG111" s="313"/>
      <c r="DLH111" s="313"/>
      <c r="DLI111" s="313"/>
      <c r="DLJ111" s="313"/>
      <c r="DLK111" s="313"/>
      <c r="DLL111" s="313"/>
      <c r="DLM111" s="313"/>
      <c r="DLN111" s="313"/>
      <c r="DLO111" s="313"/>
      <c r="DLP111" s="313"/>
      <c r="DLQ111" s="313"/>
      <c r="DLR111" s="313"/>
      <c r="DLS111" s="313"/>
      <c r="DLT111" s="313"/>
      <c r="DLU111" s="313"/>
      <c r="DLV111" s="313"/>
      <c r="DLW111" s="313"/>
      <c r="DLX111" s="313"/>
      <c r="DLY111" s="313"/>
      <c r="DLZ111" s="313"/>
      <c r="DMA111" s="313"/>
      <c r="DMB111" s="313"/>
      <c r="DMC111" s="313"/>
      <c r="DMD111" s="313"/>
      <c r="DME111" s="313"/>
      <c r="DMF111" s="313"/>
      <c r="DMG111" s="313"/>
      <c r="DMH111" s="313"/>
      <c r="DMI111" s="313"/>
      <c r="DMJ111" s="313"/>
      <c r="DMK111" s="313"/>
      <c r="DML111" s="313"/>
      <c r="DMM111" s="313"/>
      <c r="DMN111" s="313"/>
      <c r="DMO111" s="313"/>
      <c r="DMP111" s="313"/>
      <c r="DMQ111" s="313"/>
      <c r="DMR111" s="313"/>
      <c r="DMS111" s="313"/>
      <c r="DMT111" s="313"/>
      <c r="DMU111" s="313"/>
      <c r="DMV111" s="313"/>
      <c r="DMW111" s="313"/>
      <c r="DMX111" s="313"/>
      <c r="DMY111" s="313"/>
      <c r="DMZ111" s="313"/>
      <c r="DNA111" s="313"/>
      <c r="DNB111" s="313"/>
      <c r="DNC111" s="313"/>
      <c r="DND111" s="313"/>
      <c r="DNE111" s="313"/>
      <c r="DNF111" s="313"/>
      <c r="DNG111" s="313"/>
      <c r="DNH111" s="313"/>
      <c r="DNI111" s="313"/>
      <c r="DNJ111" s="313"/>
      <c r="DNK111" s="313"/>
      <c r="DNL111" s="313"/>
      <c r="DNM111" s="313"/>
      <c r="DNN111" s="313"/>
      <c r="DNO111" s="313"/>
      <c r="DNP111" s="313"/>
      <c r="DNQ111" s="313"/>
      <c r="DNR111" s="313"/>
      <c r="DNS111" s="313"/>
      <c r="DNT111" s="313"/>
      <c r="DNU111" s="313"/>
      <c r="DNV111" s="313"/>
      <c r="DNW111" s="313"/>
      <c r="DNX111" s="313"/>
      <c r="DNY111" s="313"/>
      <c r="DNZ111" s="313"/>
      <c r="DOA111" s="313"/>
      <c r="DOB111" s="313"/>
      <c r="DOC111" s="313"/>
      <c r="DOD111" s="313"/>
      <c r="DOE111" s="313"/>
      <c r="DOF111" s="313"/>
      <c r="DOG111" s="313"/>
      <c r="DOH111" s="313"/>
      <c r="DOI111" s="313"/>
      <c r="DOJ111" s="313"/>
      <c r="DOK111" s="313"/>
      <c r="DOL111" s="313"/>
      <c r="DOM111" s="313"/>
      <c r="DON111" s="313"/>
      <c r="DOO111" s="313"/>
      <c r="DOP111" s="313"/>
      <c r="DOQ111" s="313"/>
      <c r="DOR111" s="313"/>
      <c r="DOS111" s="313"/>
      <c r="DOT111" s="313"/>
      <c r="DOU111" s="313"/>
      <c r="DOV111" s="313"/>
      <c r="DOW111" s="313"/>
      <c r="DOX111" s="313"/>
      <c r="DOY111" s="313"/>
      <c r="DOZ111" s="313"/>
      <c r="DPA111" s="313"/>
      <c r="DPB111" s="313"/>
      <c r="DPC111" s="313"/>
      <c r="DPD111" s="313"/>
      <c r="DPE111" s="313"/>
      <c r="DPF111" s="313"/>
      <c r="DPG111" s="313"/>
      <c r="DPH111" s="313"/>
      <c r="DPI111" s="313"/>
      <c r="DPJ111" s="313"/>
      <c r="DPK111" s="313"/>
      <c r="DPL111" s="313"/>
      <c r="DPM111" s="313"/>
      <c r="DPN111" s="313"/>
      <c r="DPO111" s="313"/>
      <c r="DPP111" s="313"/>
      <c r="DPQ111" s="313"/>
      <c r="DPR111" s="313"/>
      <c r="DPS111" s="313"/>
      <c r="DPT111" s="313"/>
      <c r="DPU111" s="313"/>
      <c r="DPV111" s="313"/>
      <c r="DPW111" s="313"/>
      <c r="DPX111" s="313"/>
      <c r="DPY111" s="313"/>
      <c r="DPZ111" s="313"/>
      <c r="DQA111" s="313"/>
      <c r="DQB111" s="313"/>
      <c r="DQC111" s="313"/>
      <c r="DQD111" s="313"/>
      <c r="DQE111" s="313"/>
      <c r="DQF111" s="313"/>
      <c r="DQG111" s="313"/>
      <c r="DQH111" s="313"/>
      <c r="DQI111" s="313"/>
      <c r="DQJ111" s="313"/>
      <c r="DQK111" s="313"/>
      <c r="DQL111" s="313"/>
      <c r="DQM111" s="313"/>
      <c r="DQN111" s="313"/>
      <c r="DQO111" s="313"/>
      <c r="DQP111" s="313"/>
      <c r="DQQ111" s="313"/>
      <c r="DQR111" s="313"/>
      <c r="DQS111" s="313"/>
      <c r="DQT111" s="313"/>
      <c r="DQU111" s="313"/>
      <c r="DQV111" s="313"/>
      <c r="DQW111" s="313"/>
      <c r="DQX111" s="313"/>
      <c r="DQY111" s="313"/>
      <c r="DQZ111" s="313"/>
      <c r="DRA111" s="313"/>
      <c r="DRB111" s="313"/>
      <c r="DRC111" s="313"/>
      <c r="DRD111" s="313"/>
      <c r="DRE111" s="313"/>
      <c r="DRF111" s="313"/>
      <c r="DRG111" s="313"/>
      <c r="DRH111" s="313"/>
      <c r="DRI111" s="313"/>
      <c r="DRJ111" s="313"/>
      <c r="DRK111" s="313"/>
      <c r="DRL111" s="313"/>
      <c r="DRM111" s="313"/>
      <c r="DRN111" s="313"/>
      <c r="DRO111" s="313"/>
      <c r="DRP111" s="313"/>
      <c r="DRQ111" s="313"/>
      <c r="DRR111" s="313"/>
      <c r="DRS111" s="313"/>
      <c r="DRT111" s="313"/>
      <c r="DRU111" s="313"/>
      <c r="DRV111" s="313"/>
      <c r="DRW111" s="313"/>
      <c r="DRX111" s="313"/>
      <c r="DRY111" s="313"/>
      <c r="DRZ111" s="313"/>
      <c r="DSA111" s="313"/>
      <c r="DSB111" s="313"/>
      <c r="DSC111" s="313"/>
      <c r="DSD111" s="313"/>
      <c r="DSE111" s="313"/>
      <c r="DSF111" s="313"/>
      <c r="DSG111" s="313"/>
      <c r="DSH111" s="313"/>
      <c r="DSI111" s="313"/>
      <c r="DSJ111" s="313"/>
      <c r="DSK111" s="313"/>
      <c r="DSL111" s="313"/>
      <c r="DSM111" s="313"/>
      <c r="DSN111" s="313"/>
      <c r="DSO111" s="313"/>
      <c r="DSP111" s="313"/>
      <c r="DSQ111" s="313"/>
      <c r="DSR111" s="313"/>
      <c r="DSS111" s="313"/>
      <c r="DST111" s="313"/>
      <c r="DSU111" s="313"/>
      <c r="DSV111" s="313"/>
      <c r="DSW111" s="313"/>
      <c r="DSX111" s="313"/>
      <c r="DSY111" s="313"/>
      <c r="DSZ111" s="313"/>
      <c r="DTA111" s="313"/>
      <c r="DTB111" s="313"/>
      <c r="DTC111" s="313"/>
      <c r="DTD111" s="313"/>
      <c r="DTE111" s="313"/>
      <c r="DTF111" s="313"/>
      <c r="DTG111" s="313"/>
      <c r="DTH111" s="313"/>
      <c r="DTI111" s="313"/>
      <c r="DTJ111" s="313"/>
      <c r="DTK111" s="313"/>
      <c r="DTL111" s="313"/>
      <c r="DTM111" s="313"/>
      <c r="DTN111" s="313"/>
      <c r="DTO111" s="313"/>
      <c r="DTP111" s="313"/>
      <c r="DTQ111" s="313"/>
      <c r="DTR111" s="313"/>
      <c r="DTS111" s="313"/>
      <c r="DTT111" s="313"/>
      <c r="DTU111" s="313"/>
      <c r="DTV111" s="313"/>
      <c r="DTW111" s="313"/>
      <c r="DTX111" s="313"/>
      <c r="DTY111" s="313"/>
      <c r="DTZ111" s="313"/>
      <c r="DUA111" s="313"/>
      <c r="DUB111" s="313"/>
      <c r="DUC111" s="313"/>
      <c r="DUD111" s="313"/>
      <c r="DUE111" s="313"/>
      <c r="DUF111" s="313"/>
      <c r="DUG111" s="313"/>
      <c r="DUH111" s="313"/>
      <c r="DUI111" s="313"/>
      <c r="DUJ111" s="313"/>
      <c r="DUK111" s="313"/>
      <c r="DUL111" s="313"/>
      <c r="DUM111" s="313"/>
      <c r="DUN111" s="313"/>
      <c r="DUO111" s="313"/>
      <c r="DUP111" s="313"/>
      <c r="DUQ111" s="313"/>
      <c r="DUR111" s="313"/>
      <c r="DUS111" s="313"/>
      <c r="DUT111" s="313"/>
      <c r="DUU111" s="313"/>
      <c r="DUV111" s="313"/>
      <c r="DUW111" s="313"/>
      <c r="DUX111" s="313"/>
      <c r="DUY111" s="313"/>
      <c r="DUZ111" s="313"/>
      <c r="DVA111" s="313"/>
      <c r="DVB111" s="313"/>
      <c r="DVC111" s="313"/>
      <c r="DVD111" s="313"/>
      <c r="DVE111" s="313"/>
      <c r="DVF111" s="313"/>
      <c r="DVG111" s="313"/>
      <c r="DVH111" s="313"/>
      <c r="DVI111" s="313"/>
      <c r="DVJ111" s="313"/>
      <c r="DVK111" s="313"/>
      <c r="DVL111" s="313"/>
      <c r="DVM111" s="313"/>
      <c r="DVN111" s="313"/>
      <c r="DVO111" s="313"/>
      <c r="DVP111" s="313"/>
      <c r="DVQ111" s="313"/>
      <c r="DVR111" s="313"/>
      <c r="DVS111" s="313"/>
      <c r="DVT111" s="313"/>
      <c r="DVU111" s="313"/>
      <c r="DVV111" s="313"/>
      <c r="DVW111" s="313"/>
      <c r="DVX111" s="313"/>
      <c r="DVY111" s="313"/>
      <c r="DVZ111" s="313"/>
      <c r="DWA111" s="313"/>
      <c r="DWB111" s="313"/>
      <c r="DWC111" s="313"/>
      <c r="DWD111" s="313"/>
      <c r="DWE111" s="313"/>
      <c r="DWF111" s="313"/>
      <c r="DWG111" s="313"/>
      <c r="DWH111" s="313"/>
      <c r="DWI111" s="313"/>
      <c r="DWJ111" s="313"/>
      <c r="DWK111" s="313"/>
      <c r="DWL111" s="313"/>
      <c r="DWM111" s="313"/>
      <c r="DWN111" s="313"/>
      <c r="DWO111" s="313"/>
      <c r="DWP111" s="313"/>
      <c r="DWQ111" s="313"/>
      <c r="DWR111" s="313"/>
      <c r="DWS111" s="313"/>
      <c r="DWT111" s="313"/>
      <c r="DWU111" s="313"/>
      <c r="DWV111" s="313"/>
      <c r="DWW111" s="313"/>
      <c r="DWX111" s="313"/>
      <c r="DWY111" s="313"/>
      <c r="DWZ111" s="313"/>
      <c r="DXA111" s="313"/>
      <c r="DXB111" s="313"/>
      <c r="DXC111" s="313"/>
      <c r="DXD111" s="313"/>
      <c r="DXE111" s="313"/>
      <c r="DXF111" s="313"/>
      <c r="DXG111" s="313"/>
      <c r="DXH111" s="313"/>
      <c r="DXI111" s="313"/>
      <c r="DXJ111" s="313"/>
      <c r="DXK111" s="313"/>
      <c r="DXL111" s="313"/>
      <c r="DXM111" s="313"/>
      <c r="DXN111" s="313"/>
      <c r="DXO111" s="313"/>
      <c r="DXP111" s="313"/>
      <c r="DXQ111" s="313"/>
      <c r="DXR111" s="313"/>
      <c r="DXS111" s="313"/>
      <c r="DXT111" s="313"/>
      <c r="DXU111" s="313"/>
      <c r="DXV111" s="313"/>
      <c r="DXW111" s="313"/>
      <c r="DXX111" s="313"/>
      <c r="DXY111" s="313"/>
      <c r="DXZ111" s="313"/>
      <c r="DYA111" s="313"/>
      <c r="DYB111" s="313"/>
      <c r="DYC111" s="313"/>
      <c r="DYD111" s="313"/>
      <c r="DYE111" s="313"/>
      <c r="DYF111" s="313"/>
      <c r="DYG111" s="313"/>
      <c r="DYH111" s="313"/>
      <c r="DYI111" s="313"/>
      <c r="DYJ111" s="313"/>
      <c r="DYK111" s="313"/>
      <c r="DYL111" s="313"/>
      <c r="DYM111" s="313"/>
      <c r="DYN111" s="313"/>
      <c r="DYO111" s="313"/>
      <c r="DYP111" s="313"/>
      <c r="DYQ111" s="313"/>
      <c r="DYR111" s="313"/>
      <c r="DYS111" s="313"/>
      <c r="DYT111" s="313"/>
      <c r="DYU111" s="313"/>
      <c r="DYV111" s="313"/>
      <c r="DYW111" s="313"/>
      <c r="DYX111" s="313"/>
      <c r="DYY111" s="313"/>
      <c r="DYZ111" s="313"/>
      <c r="DZA111" s="313"/>
      <c r="DZB111" s="313"/>
      <c r="DZC111" s="313"/>
      <c r="DZD111" s="313"/>
      <c r="DZE111" s="313"/>
      <c r="DZF111" s="313"/>
      <c r="DZG111" s="313"/>
      <c r="DZH111" s="313"/>
      <c r="DZI111" s="313"/>
      <c r="DZJ111" s="313"/>
      <c r="DZK111" s="313"/>
      <c r="DZL111" s="313"/>
      <c r="DZM111" s="313"/>
      <c r="DZN111" s="313"/>
      <c r="DZO111" s="313"/>
      <c r="DZP111" s="313"/>
      <c r="DZQ111" s="313"/>
      <c r="DZR111" s="313"/>
      <c r="DZS111" s="313"/>
      <c r="DZT111" s="313"/>
      <c r="DZU111" s="313"/>
      <c r="DZV111" s="313"/>
      <c r="DZW111" s="313"/>
      <c r="DZX111" s="313"/>
      <c r="DZY111" s="313"/>
      <c r="DZZ111" s="313"/>
      <c r="EAA111" s="313"/>
      <c r="EAB111" s="313"/>
      <c r="EAC111" s="313"/>
      <c r="EAD111" s="313"/>
      <c r="EAE111" s="313"/>
      <c r="EAF111" s="313"/>
      <c r="EAG111" s="313"/>
      <c r="EAH111" s="313"/>
      <c r="EAI111" s="313"/>
      <c r="EAJ111" s="313"/>
      <c r="EAK111" s="313"/>
      <c r="EAL111" s="313"/>
      <c r="EAM111" s="313"/>
      <c r="EAN111" s="313"/>
      <c r="EAO111" s="313"/>
      <c r="EAP111" s="313"/>
      <c r="EAQ111" s="313"/>
      <c r="EAR111" s="313"/>
      <c r="EAS111" s="313"/>
      <c r="EAT111" s="313"/>
      <c r="EAU111" s="313"/>
      <c r="EAV111" s="313"/>
      <c r="EAW111" s="313"/>
      <c r="EAX111" s="313"/>
      <c r="EAY111" s="313"/>
      <c r="EAZ111" s="313"/>
      <c r="EBA111" s="313"/>
      <c r="EBB111" s="313"/>
      <c r="EBC111" s="313"/>
      <c r="EBD111" s="313"/>
      <c r="EBE111" s="313"/>
      <c r="EBF111" s="313"/>
      <c r="EBG111" s="313"/>
      <c r="EBH111" s="313"/>
      <c r="EBI111" s="313"/>
      <c r="EBJ111" s="313"/>
      <c r="EBK111" s="313"/>
      <c r="EBL111" s="313"/>
      <c r="EBM111" s="313"/>
      <c r="EBN111" s="313"/>
      <c r="EBO111" s="313"/>
      <c r="EBP111" s="313"/>
      <c r="EBQ111" s="313"/>
      <c r="EBR111" s="313"/>
      <c r="EBS111" s="313"/>
      <c r="EBT111" s="313"/>
      <c r="EBU111" s="313"/>
      <c r="EBV111" s="313"/>
      <c r="EBW111" s="313"/>
      <c r="EBX111" s="313"/>
      <c r="EBY111" s="313"/>
      <c r="EBZ111" s="313"/>
      <c r="ECA111" s="313"/>
      <c r="ECB111" s="313"/>
      <c r="ECC111" s="313"/>
      <c r="ECD111" s="313"/>
      <c r="ECE111" s="313"/>
      <c r="ECF111" s="313"/>
      <c r="ECG111" s="313"/>
      <c r="ECH111" s="313"/>
      <c r="ECI111" s="313"/>
      <c r="ECJ111" s="313"/>
      <c r="ECK111" s="313"/>
      <c r="ECL111" s="313"/>
      <c r="ECM111" s="313"/>
      <c r="ECN111" s="313"/>
      <c r="ECO111" s="313"/>
      <c r="ECP111" s="313"/>
      <c r="ECQ111" s="313"/>
      <c r="ECR111" s="313"/>
      <c r="ECS111" s="313"/>
      <c r="ECT111" s="313"/>
      <c r="ECU111" s="313"/>
      <c r="ECV111" s="313"/>
      <c r="ECW111" s="313"/>
      <c r="ECX111" s="313"/>
      <c r="ECY111" s="313"/>
      <c r="ECZ111" s="313"/>
      <c r="EDA111" s="313"/>
      <c r="EDB111" s="313"/>
      <c r="EDC111" s="313"/>
      <c r="EDD111" s="313"/>
      <c r="EDE111" s="313"/>
      <c r="EDF111" s="313"/>
      <c r="EDG111" s="313"/>
      <c r="EDH111" s="313"/>
      <c r="EDI111" s="313"/>
      <c r="EDJ111" s="313"/>
      <c r="EDK111" s="313"/>
      <c r="EDL111" s="313"/>
      <c r="EDM111" s="313"/>
      <c r="EDN111" s="313"/>
      <c r="EDO111" s="313"/>
      <c r="EDP111" s="313"/>
      <c r="EDQ111" s="313"/>
      <c r="EDR111" s="313"/>
      <c r="EDS111" s="313"/>
      <c r="EDT111" s="313"/>
      <c r="EDU111" s="313"/>
      <c r="EDV111" s="313"/>
      <c r="EDW111" s="313"/>
      <c r="EDX111" s="313"/>
      <c r="EDY111" s="313"/>
      <c r="EDZ111" s="313"/>
      <c r="EEA111" s="313"/>
      <c r="EEB111" s="313"/>
      <c r="EEC111" s="313"/>
      <c r="EED111" s="313"/>
      <c r="EEE111" s="313"/>
      <c r="EEF111" s="313"/>
      <c r="EEG111" s="313"/>
      <c r="EEH111" s="313"/>
      <c r="EEI111" s="313"/>
      <c r="EEJ111" s="313"/>
      <c r="EEK111" s="313"/>
      <c r="EEL111" s="313"/>
      <c r="EEM111" s="313"/>
      <c r="EEN111" s="313"/>
      <c r="EEO111" s="313"/>
      <c r="EEP111" s="313"/>
      <c r="EEQ111" s="313"/>
      <c r="EER111" s="313"/>
      <c r="EES111" s="313"/>
      <c r="EET111" s="313"/>
      <c r="EEU111" s="313"/>
      <c r="EEV111" s="313"/>
      <c r="EEW111" s="313"/>
      <c r="EEX111" s="313"/>
      <c r="EEY111" s="313"/>
      <c r="EEZ111" s="313"/>
      <c r="EFA111" s="313"/>
      <c r="EFB111" s="313"/>
      <c r="EFC111" s="313"/>
      <c r="EFD111" s="313"/>
      <c r="EFE111" s="313"/>
      <c r="EFF111" s="313"/>
      <c r="EFG111" s="313"/>
      <c r="EFH111" s="313"/>
      <c r="EFI111" s="313"/>
      <c r="EFJ111" s="313"/>
      <c r="EFK111" s="313"/>
      <c r="EFL111" s="313"/>
      <c r="EFM111" s="313"/>
      <c r="EFN111" s="313"/>
      <c r="EFO111" s="313"/>
      <c r="EFP111" s="313"/>
      <c r="EFQ111" s="313"/>
      <c r="EFR111" s="313"/>
      <c r="EFS111" s="313"/>
      <c r="EFT111" s="313"/>
      <c r="EFU111" s="313"/>
      <c r="EFV111" s="313"/>
      <c r="EFW111" s="313"/>
      <c r="EFX111" s="313"/>
      <c r="EFY111" s="313"/>
      <c r="EFZ111" s="313"/>
      <c r="EGA111" s="313"/>
      <c r="EGB111" s="313"/>
      <c r="EGC111" s="313"/>
      <c r="EGD111" s="313"/>
      <c r="EGE111" s="313"/>
      <c r="EGF111" s="313"/>
      <c r="EGG111" s="313"/>
      <c r="EGH111" s="313"/>
      <c r="EGI111" s="313"/>
      <c r="EGJ111" s="313"/>
      <c r="EGK111" s="313"/>
      <c r="EGL111" s="313"/>
      <c r="EGM111" s="313"/>
      <c r="EGN111" s="313"/>
      <c r="EGO111" s="313"/>
      <c r="EGP111" s="313"/>
      <c r="EGQ111" s="313"/>
      <c r="EGR111" s="313"/>
      <c r="EGS111" s="313"/>
      <c r="EGT111" s="313"/>
      <c r="EGU111" s="313"/>
      <c r="EGV111" s="313"/>
      <c r="EGW111" s="313"/>
      <c r="EGX111" s="313"/>
      <c r="EGY111" s="313"/>
      <c r="EGZ111" s="313"/>
      <c r="EHA111" s="313"/>
      <c r="EHB111" s="313"/>
      <c r="EHC111" s="313"/>
      <c r="EHD111" s="313"/>
      <c r="EHE111" s="313"/>
      <c r="EHF111" s="313"/>
      <c r="EHG111" s="313"/>
      <c r="EHH111" s="313"/>
      <c r="EHI111" s="313"/>
      <c r="EHJ111" s="313"/>
      <c r="EHK111" s="313"/>
      <c r="EHL111" s="313"/>
      <c r="EHM111" s="313"/>
      <c r="EHN111" s="313"/>
      <c r="EHO111" s="313"/>
      <c r="EHP111" s="313"/>
      <c r="EHQ111" s="313"/>
      <c r="EHR111" s="313"/>
      <c r="EHS111" s="313"/>
      <c r="EHT111" s="313"/>
      <c r="EHU111" s="313"/>
      <c r="EHV111" s="313"/>
      <c r="EHW111" s="313"/>
      <c r="EHX111" s="313"/>
      <c r="EHY111" s="313"/>
      <c r="EHZ111" s="313"/>
      <c r="EIA111" s="313"/>
      <c r="EIB111" s="313"/>
      <c r="EIC111" s="313"/>
      <c r="EID111" s="313"/>
      <c r="EIE111" s="313"/>
      <c r="EIF111" s="313"/>
      <c r="EIG111" s="313"/>
      <c r="EIH111" s="313"/>
      <c r="EII111" s="313"/>
      <c r="EIJ111" s="313"/>
      <c r="EIK111" s="313"/>
      <c r="EIL111" s="313"/>
      <c r="EIM111" s="313"/>
      <c r="EIN111" s="313"/>
      <c r="EIO111" s="313"/>
      <c r="EIP111" s="313"/>
      <c r="EIQ111" s="313"/>
      <c r="EIR111" s="313"/>
      <c r="EIS111" s="313"/>
      <c r="EIT111" s="313"/>
      <c r="EIU111" s="313"/>
      <c r="EIV111" s="313"/>
      <c r="EIW111" s="313"/>
      <c r="EIX111" s="313"/>
      <c r="EIY111" s="313"/>
      <c r="EIZ111" s="313"/>
      <c r="EJA111" s="313"/>
      <c r="EJB111" s="313"/>
      <c r="EJC111" s="313"/>
      <c r="EJD111" s="313"/>
      <c r="EJE111" s="313"/>
      <c r="EJF111" s="313"/>
      <c r="EJG111" s="313"/>
      <c r="EJH111" s="313"/>
      <c r="EJI111" s="313"/>
      <c r="EJJ111" s="313"/>
      <c r="EJK111" s="313"/>
      <c r="EJL111" s="313"/>
      <c r="EJM111" s="313"/>
      <c r="EJN111" s="313"/>
      <c r="EJO111" s="313"/>
      <c r="EJP111" s="313"/>
      <c r="EJQ111" s="313"/>
      <c r="EJR111" s="313"/>
      <c r="EJS111" s="313"/>
      <c r="EJT111" s="313"/>
      <c r="EJU111" s="313"/>
      <c r="EJV111" s="313"/>
      <c r="EJW111" s="313"/>
      <c r="EJX111" s="313"/>
      <c r="EJY111" s="313"/>
      <c r="EJZ111" s="313"/>
      <c r="EKA111" s="313"/>
      <c r="EKB111" s="313"/>
      <c r="EKC111" s="313"/>
      <c r="EKD111" s="313"/>
      <c r="EKE111" s="313"/>
      <c r="EKF111" s="313"/>
      <c r="EKG111" s="313"/>
      <c r="EKH111" s="313"/>
      <c r="EKI111" s="313"/>
      <c r="EKJ111" s="313"/>
      <c r="EKK111" s="313"/>
      <c r="EKL111" s="313"/>
      <c r="EKM111" s="313"/>
      <c r="EKN111" s="313"/>
      <c r="EKO111" s="313"/>
      <c r="EKP111" s="313"/>
      <c r="EKQ111" s="313"/>
      <c r="EKR111" s="313"/>
      <c r="EKS111" s="313"/>
      <c r="EKT111" s="313"/>
      <c r="EKU111" s="313"/>
      <c r="EKV111" s="313"/>
      <c r="EKW111" s="313"/>
      <c r="EKX111" s="313"/>
      <c r="EKY111" s="313"/>
      <c r="EKZ111" s="313"/>
      <c r="ELA111" s="313"/>
      <c r="ELB111" s="313"/>
      <c r="ELC111" s="313"/>
      <c r="ELD111" s="313"/>
      <c r="ELE111" s="313"/>
      <c r="ELF111" s="313"/>
      <c r="ELG111" s="313"/>
      <c r="ELH111" s="313"/>
      <c r="ELI111" s="313"/>
      <c r="ELJ111" s="313"/>
      <c r="ELK111" s="313"/>
      <c r="ELL111" s="313"/>
      <c r="ELM111" s="313"/>
      <c r="ELN111" s="313"/>
      <c r="ELO111" s="313"/>
      <c r="ELP111" s="313"/>
      <c r="ELQ111" s="313"/>
      <c r="ELR111" s="313"/>
      <c r="ELS111" s="313"/>
      <c r="ELT111" s="313"/>
      <c r="ELU111" s="313"/>
      <c r="ELV111" s="313"/>
      <c r="ELW111" s="313"/>
      <c r="ELX111" s="313"/>
      <c r="ELY111" s="313"/>
      <c r="ELZ111" s="313"/>
      <c r="EMA111" s="313"/>
      <c r="EMB111" s="313"/>
      <c r="EMC111" s="313"/>
      <c r="EMD111" s="313"/>
      <c r="EME111" s="313"/>
      <c r="EMF111" s="313"/>
      <c r="EMG111" s="313"/>
      <c r="EMH111" s="313"/>
      <c r="EMI111" s="313"/>
      <c r="EMJ111" s="313"/>
      <c r="EMK111" s="313"/>
      <c r="EML111" s="313"/>
      <c r="EMM111" s="313"/>
      <c r="EMN111" s="313"/>
      <c r="EMO111" s="313"/>
      <c r="EMP111" s="313"/>
      <c r="EMQ111" s="313"/>
      <c r="EMR111" s="313"/>
      <c r="EMS111" s="313"/>
      <c r="EMT111" s="313"/>
      <c r="EMU111" s="313"/>
      <c r="EMV111" s="313"/>
      <c r="EMW111" s="313"/>
      <c r="EMX111" s="313"/>
      <c r="EMY111" s="313"/>
      <c r="EMZ111" s="313"/>
      <c r="ENA111" s="313"/>
      <c r="ENB111" s="313"/>
      <c r="ENC111" s="313"/>
      <c r="END111" s="313"/>
      <c r="ENE111" s="313"/>
      <c r="ENF111" s="313"/>
      <c r="ENG111" s="313"/>
      <c r="ENH111" s="313"/>
      <c r="ENI111" s="313"/>
      <c r="ENJ111" s="313"/>
      <c r="ENK111" s="313"/>
      <c r="ENL111" s="313"/>
      <c r="ENM111" s="313"/>
      <c r="ENN111" s="313"/>
      <c r="ENO111" s="313"/>
      <c r="ENP111" s="313"/>
      <c r="ENQ111" s="313"/>
      <c r="ENR111" s="313"/>
      <c r="ENS111" s="313"/>
      <c r="ENT111" s="313"/>
      <c r="ENU111" s="313"/>
      <c r="ENV111" s="313"/>
      <c r="ENW111" s="313"/>
      <c r="ENX111" s="313"/>
      <c r="ENY111" s="313"/>
      <c r="ENZ111" s="313"/>
      <c r="EOA111" s="313"/>
      <c r="EOB111" s="313"/>
      <c r="EOC111" s="313"/>
      <c r="EOD111" s="313"/>
      <c r="EOE111" s="313"/>
      <c r="EOF111" s="313"/>
      <c r="EOG111" s="313"/>
      <c r="EOH111" s="313"/>
      <c r="EOI111" s="313"/>
      <c r="EOJ111" s="313"/>
      <c r="EOK111" s="313"/>
      <c r="EOL111" s="313"/>
      <c r="EOM111" s="313"/>
      <c r="EON111" s="313"/>
      <c r="EOO111" s="313"/>
      <c r="EOP111" s="313"/>
      <c r="EOQ111" s="313"/>
      <c r="EOR111" s="313"/>
      <c r="EOS111" s="313"/>
      <c r="EOT111" s="313"/>
      <c r="EOU111" s="313"/>
      <c r="EOV111" s="313"/>
      <c r="EOW111" s="313"/>
      <c r="EOX111" s="313"/>
      <c r="EOY111" s="313"/>
      <c r="EOZ111" s="313"/>
      <c r="EPA111" s="313"/>
      <c r="EPB111" s="313"/>
      <c r="EPC111" s="313"/>
      <c r="EPD111" s="313"/>
      <c r="EPE111" s="313"/>
      <c r="EPF111" s="313"/>
      <c r="EPG111" s="313"/>
      <c r="EPH111" s="313"/>
      <c r="EPI111" s="313"/>
      <c r="EPJ111" s="313"/>
      <c r="EPK111" s="313"/>
      <c r="EPL111" s="313"/>
      <c r="EPM111" s="313"/>
      <c r="EPN111" s="313"/>
      <c r="EPO111" s="313"/>
      <c r="EPP111" s="313"/>
      <c r="EPQ111" s="313"/>
      <c r="EPR111" s="313"/>
      <c r="EPS111" s="313"/>
      <c r="EPT111" s="313"/>
      <c r="EPU111" s="313"/>
      <c r="EPV111" s="313"/>
      <c r="EPW111" s="313"/>
      <c r="EPX111" s="313"/>
      <c r="EPY111" s="313"/>
      <c r="EPZ111" s="313"/>
      <c r="EQA111" s="313"/>
      <c r="EQB111" s="313"/>
      <c r="EQC111" s="313"/>
      <c r="EQD111" s="313"/>
      <c r="EQE111" s="313"/>
      <c r="EQF111" s="313"/>
      <c r="EQG111" s="313"/>
      <c r="EQH111" s="313"/>
      <c r="EQI111" s="313"/>
      <c r="EQJ111" s="313"/>
      <c r="EQK111" s="313"/>
      <c r="EQL111" s="313"/>
      <c r="EQM111" s="313"/>
      <c r="EQN111" s="313"/>
      <c r="EQO111" s="313"/>
      <c r="EQP111" s="313"/>
      <c r="EQQ111" s="313"/>
      <c r="EQR111" s="313"/>
      <c r="EQS111" s="313"/>
      <c r="EQT111" s="313"/>
      <c r="EQU111" s="313"/>
      <c r="EQV111" s="313"/>
      <c r="EQW111" s="313"/>
      <c r="EQX111" s="313"/>
      <c r="EQY111" s="313"/>
      <c r="EQZ111" s="313"/>
      <c r="ERA111" s="313"/>
      <c r="ERB111" s="313"/>
      <c r="ERC111" s="313"/>
      <c r="ERD111" s="313"/>
      <c r="ERE111" s="313"/>
      <c r="ERF111" s="313"/>
      <c r="ERG111" s="313"/>
      <c r="ERH111" s="313"/>
      <c r="ERI111" s="313"/>
      <c r="ERJ111" s="313"/>
      <c r="ERK111" s="313"/>
      <c r="ERL111" s="313"/>
      <c r="ERM111" s="313"/>
      <c r="ERN111" s="313"/>
      <c r="ERO111" s="313"/>
      <c r="ERP111" s="313"/>
      <c r="ERQ111" s="313"/>
      <c r="ERR111" s="313"/>
      <c r="ERS111" s="313"/>
      <c r="ERT111" s="313"/>
      <c r="ERU111" s="313"/>
      <c r="ERV111" s="313"/>
      <c r="ERW111" s="313"/>
      <c r="ERX111" s="313"/>
      <c r="ERY111" s="313"/>
      <c r="ERZ111" s="313"/>
      <c r="ESA111" s="313"/>
      <c r="ESB111" s="313"/>
      <c r="ESC111" s="313"/>
      <c r="ESD111" s="313"/>
      <c r="ESE111" s="313"/>
      <c r="ESF111" s="313"/>
      <c r="ESG111" s="313"/>
      <c r="ESH111" s="313"/>
      <c r="ESI111" s="313"/>
      <c r="ESJ111" s="313"/>
      <c r="ESK111" s="313"/>
      <c r="ESL111" s="313"/>
      <c r="ESM111" s="313"/>
      <c r="ESN111" s="313"/>
      <c r="ESO111" s="313"/>
      <c r="ESP111" s="313"/>
      <c r="ESQ111" s="313"/>
      <c r="ESR111" s="313"/>
      <c r="ESS111" s="313"/>
      <c r="EST111" s="313"/>
      <c r="ESU111" s="313"/>
      <c r="ESV111" s="313"/>
      <c r="ESW111" s="313"/>
      <c r="ESX111" s="313"/>
      <c r="ESY111" s="313"/>
      <c r="ESZ111" s="313"/>
      <c r="ETA111" s="313"/>
      <c r="ETB111" s="313"/>
      <c r="ETC111" s="313"/>
      <c r="ETD111" s="313"/>
      <c r="ETE111" s="313"/>
      <c r="ETF111" s="313"/>
      <c r="ETG111" s="313"/>
      <c r="ETH111" s="313"/>
      <c r="ETI111" s="313"/>
      <c r="ETJ111" s="313"/>
      <c r="ETK111" s="313"/>
      <c r="ETL111" s="313"/>
      <c r="ETM111" s="313"/>
      <c r="ETN111" s="313"/>
      <c r="ETO111" s="313"/>
      <c r="ETP111" s="313"/>
      <c r="ETQ111" s="313"/>
      <c r="ETR111" s="313"/>
      <c r="ETS111" s="313"/>
      <c r="ETT111" s="313"/>
      <c r="ETU111" s="313"/>
      <c r="ETV111" s="313"/>
      <c r="ETW111" s="313"/>
      <c r="ETX111" s="313"/>
      <c r="ETY111" s="313"/>
      <c r="ETZ111" s="313"/>
      <c r="EUA111" s="313"/>
      <c r="EUB111" s="313"/>
      <c r="EUC111" s="313"/>
      <c r="EUD111" s="313"/>
      <c r="EUE111" s="313"/>
      <c r="EUF111" s="313"/>
      <c r="EUG111" s="313"/>
      <c r="EUH111" s="313"/>
      <c r="EUI111" s="313"/>
      <c r="EUJ111" s="313"/>
      <c r="EUK111" s="313"/>
      <c r="EUL111" s="313"/>
      <c r="EUM111" s="313"/>
      <c r="EUN111" s="313"/>
      <c r="EUO111" s="313"/>
      <c r="EUP111" s="313"/>
      <c r="EUQ111" s="313"/>
      <c r="EUR111" s="313"/>
      <c r="EUS111" s="313"/>
      <c r="EUT111" s="313"/>
      <c r="EUU111" s="313"/>
      <c r="EUV111" s="313"/>
      <c r="EUW111" s="313"/>
      <c r="EUX111" s="313"/>
      <c r="EUY111" s="313"/>
      <c r="EUZ111" s="313"/>
      <c r="EVA111" s="313"/>
      <c r="EVB111" s="313"/>
      <c r="EVC111" s="313"/>
      <c r="EVD111" s="313"/>
      <c r="EVE111" s="313"/>
      <c r="EVF111" s="313"/>
      <c r="EVG111" s="313"/>
      <c r="EVH111" s="313"/>
      <c r="EVI111" s="313"/>
      <c r="EVJ111" s="313"/>
      <c r="EVK111" s="313"/>
      <c r="EVL111" s="313"/>
      <c r="EVM111" s="313"/>
      <c r="EVN111" s="313"/>
      <c r="EVO111" s="313"/>
      <c r="EVP111" s="313"/>
      <c r="EVQ111" s="313"/>
      <c r="EVR111" s="313"/>
      <c r="EVS111" s="313"/>
      <c r="EVT111" s="313"/>
      <c r="EVU111" s="313"/>
      <c r="EVV111" s="313"/>
      <c r="EVW111" s="313"/>
      <c r="EVX111" s="313"/>
      <c r="EVY111" s="313"/>
      <c r="EVZ111" s="313"/>
      <c r="EWA111" s="313"/>
      <c r="EWB111" s="313"/>
      <c r="EWC111" s="313"/>
      <c r="EWD111" s="313"/>
      <c r="EWE111" s="313"/>
      <c r="EWF111" s="313"/>
      <c r="EWG111" s="313"/>
      <c r="EWH111" s="313"/>
      <c r="EWI111" s="313"/>
      <c r="EWJ111" s="313"/>
      <c r="EWK111" s="313"/>
      <c r="EWL111" s="313"/>
      <c r="EWM111" s="313"/>
      <c r="EWN111" s="313"/>
      <c r="EWO111" s="313"/>
      <c r="EWP111" s="313"/>
      <c r="EWQ111" s="313"/>
      <c r="EWR111" s="313"/>
      <c r="EWS111" s="313"/>
      <c r="EWT111" s="313"/>
      <c r="EWU111" s="313"/>
      <c r="EWV111" s="313"/>
      <c r="EWW111" s="313"/>
      <c r="EWX111" s="313"/>
      <c r="EWY111" s="313"/>
      <c r="EWZ111" s="313"/>
      <c r="EXA111" s="313"/>
      <c r="EXB111" s="313"/>
      <c r="EXC111" s="313"/>
      <c r="EXD111" s="313"/>
      <c r="EXE111" s="313"/>
      <c r="EXF111" s="313"/>
      <c r="EXG111" s="313"/>
      <c r="EXH111" s="313"/>
      <c r="EXI111" s="313"/>
      <c r="EXJ111" s="313"/>
      <c r="EXK111" s="313"/>
      <c r="EXL111" s="313"/>
      <c r="EXM111" s="313"/>
      <c r="EXN111" s="313"/>
      <c r="EXO111" s="313"/>
      <c r="EXP111" s="313"/>
      <c r="EXQ111" s="313"/>
      <c r="EXR111" s="313"/>
      <c r="EXS111" s="313"/>
      <c r="EXT111" s="313"/>
      <c r="EXU111" s="313"/>
      <c r="EXV111" s="313"/>
      <c r="EXW111" s="313"/>
      <c r="EXX111" s="313"/>
      <c r="EXY111" s="313"/>
      <c r="EXZ111" s="313"/>
      <c r="EYA111" s="313"/>
      <c r="EYB111" s="313"/>
      <c r="EYC111" s="313"/>
      <c r="EYD111" s="313"/>
      <c r="EYE111" s="313"/>
      <c r="EYF111" s="313"/>
      <c r="EYG111" s="313"/>
      <c r="EYH111" s="313"/>
      <c r="EYI111" s="313"/>
      <c r="EYJ111" s="313"/>
      <c r="EYK111" s="313"/>
      <c r="EYL111" s="313"/>
      <c r="EYM111" s="313"/>
      <c r="EYN111" s="313"/>
      <c r="EYO111" s="313"/>
      <c r="EYP111" s="313"/>
      <c r="EYQ111" s="313"/>
      <c r="EYR111" s="313"/>
      <c r="EYS111" s="313"/>
      <c r="EYT111" s="313"/>
      <c r="EYU111" s="313"/>
      <c r="EYV111" s="313"/>
      <c r="EYW111" s="313"/>
      <c r="EYX111" s="313"/>
      <c r="EYY111" s="313"/>
      <c r="EYZ111" s="313"/>
      <c r="EZA111" s="313"/>
      <c r="EZB111" s="313"/>
      <c r="EZC111" s="313"/>
      <c r="EZD111" s="313"/>
      <c r="EZE111" s="313"/>
      <c r="EZF111" s="313"/>
      <c r="EZG111" s="313"/>
      <c r="EZH111" s="313"/>
      <c r="EZI111" s="313"/>
      <c r="EZJ111" s="313"/>
      <c r="EZK111" s="313"/>
      <c r="EZL111" s="313"/>
      <c r="EZM111" s="313"/>
      <c r="EZN111" s="313"/>
      <c r="EZO111" s="313"/>
      <c r="EZP111" s="313"/>
      <c r="EZQ111" s="313"/>
      <c r="EZR111" s="313"/>
      <c r="EZS111" s="313"/>
      <c r="EZT111" s="313"/>
      <c r="EZU111" s="313"/>
      <c r="EZV111" s="313"/>
      <c r="EZW111" s="313"/>
      <c r="EZX111" s="313"/>
      <c r="EZY111" s="313"/>
      <c r="EZZ111" s="313"/>
      <c r="FAA111" s="313"/>
      <c r="FAB111" s="313"/>
      <c r="FAC111" s="313"/>
      <c r="FAD111" s="313"/>
      <c r="FAE111" s="313"/>
      <c r="FAF111" s="313"/>
      <c r="FAG111" s="313"/>
      <c r="FAH111" s="313"/>
      <c r="FAI111" s="313"/>
      <c r="FAJ111" s="313"/>
      <c r="FAK111" s="313"/>
      <c r="FAL111" s="313"/>
      <c r="FAM111" s="313"/>
      <c r="FAN111" s="313"/>
      <c r="FAO111" s="313"/>
      <c r="FAP111" s="313"/>
      <c r="FAQ111" s="313"/>
      <c r="FAR111" s="313"/>
      <c r="FAS111" s="313"/>
      <c r="FAT111" s="313"/>
      <c r="FAU111" s="313"/>
      <c r="FAV111" s="313"/>
      <c r="FAW111" s="313"/>
      <c r="FAX111" s="313"/>
      <c r="FAY111" s="313"/>
      <c r="FAZ111" s="313"/>
      <c r="FBA111" s="313"/>
      <c r="FBB111" s="313"/>
      <c r="FBC111" s="313"/>
      <c r="FBD111" s="313"/>
      <c r="FBE111" s="313"/>
      <c r="FBF111" s="313"/>
      <c r="FBG111" s="313"/>
      <c r="FBH111" s="313"/>
      <c r="FBI111" s="313"/>
      <c r="FBJ111" s="313"/>
      <c r="FBK111" s="313"/>
      <c r="FBL111" s="313"/>
      <c r="FBM111" s="313"/>
      <c r="FBN111" s="313"/>
      <c r="FBO111" s="313"/>
      <c r="FBP111" s="313"/>
      <c r="FBQ111" s="313"/>
      <c r="FBR111" s="313"/>
      <c r="FBS111" s="313"/>
      <c r="FBT111" s="313"/>
      <c r="FBU111" s="313"/>
      <c r="FBV111" s="313"/>
      <c r="FBW111" s="313"/>
      <c r="FBX111" s="313"/>
      <c r="FBY111" s="313"/>
      <c r="FBZ111" s="313"/>
      <c r="FCA111" s="313"/>
      <c r="FCB111" s="313"/>
      <c r="FCC111" s="313"/>
      <c r="FCD111" s="313"/>
      <c r="FCE111" s="313"/>
      <c r="FCF111" s="313"/>
      <c r="FCG111" s="313"/>
      <c r="FCH111" s="313"/>
      <c r="FCI111" s="313"/>
      <c r="FCJ111" s="313"/>
      <c r="FCK111" s="313"/>
      <c r="FCL111" s="313"/>
      <c r="FCM111" s="313"/>
      <c r="FCN111" s="313"/>
      <c r="FCO111" s="313"/>
      <c r="FCP111" s="313"/>
      <c r="FCQ111" s="313"/>
      <c r="FCR111" s="313"/>
      <c r="FCS111" s="313"/>
      <c r="FCT111" s="313"/>
      <c r="FCU111" s="313"/>
      <c r="FCV111" s="313"/>
      <c r="FCW111" s="313"/>
      <c r="FCX111" s="313"/>
      <c r="FCY111" s="313"/>
      <c r="FCZ111" s="313"/>
      <c r="FDA111" s="313"/>
      <c r="FDB111" s="313"/>
      <c r="FDC111" s="313"/>
      <c r="FDD111" s="313"/>
      <c r="FDE111" s="313"/>
      <c r="FDF111" s="313"/>
      <c r="FDG111" s="313"/>
      <c r="FDH111" s="313"/>
      <c r="FDI111" s="313"/>
      <c r="FDJ111" s="313"/>
      <c r="FDK111" s="313"/>
      <c r="FDL111" s="313"/>
      <c r="FDM111" s="313"/>
      <c r="FDN111" s="313"/>
      <c r="FDO111" s="313"/>
      <c r="FDP111" s="313"/>
      <c r="FDQ111" s="313"/>
      <c r="FDR111" s="313"/>
      <c r="FDS111" s="313"/>
      <c r="FDT111" s="313"/>
      <c r="FDU111" s="313"/>
      <c r="FDV111" s="313"/>
      <c r="FDW111" s="313"/>
      <c r="FDX111" s="313"/>
      <c r="FDY111" s="313"/>
      <c r="FDZ111" s="313"/>
      <c r="FEA111" s="313"/>
      <c r="FEB111" s="313"/>
      <c r="FEC111" s="313"/>
      <c r="FED111" s="313"/>
      <c r="FEE111" s="313"/>
      <c r="FEF111" s="313"/>
      <c r="FEG111" s="313"/>
      <c r="FEH111" s="313"/>
      <c r="FEI111" s="313"/>
      <c r="FEJ111" s="313"/>
      <c r="FEK111" s="313"/>
      <c r="FEL111" s="313"/>
      <c r="FEM111" s="313"/>
      <c r="FEN111" s="313"/>
      <c r="FEO111" s="313"/>
      <c r="FEP111" s="313"/>
      <c r="FEQ111" s="313"/>
      <c r="FER111" s="313"/>
      <c r="FES111" s="313"/>
      <c r="FET111" s="313"/>
      <c r="FEU111" s="313"/>
      <c r="FEV111" s="313"/>
      <c r="FEW111" s="313"/>
      <c r="FEX111" s="313"/>
      <c r="FEY111" s="313"/>
      <c r="FEZ111" s="313"/>
      <c r="FFA111" s="313"/>
      <c r="FFB111" s="313"/>
      <c r="FFC111" s="313"/>
      <c r="FFD111" s="313"/>
      <c r="FFE111" s="313"/>
      <c r="FFF111" s="313"/>
      <c r="FFG111" s="313"/>
      <c r="FFH111" s="313"/>
      <c r="FFI111" s="313"/>
      <c r="FFJ111" s="313"/>
      <c r="FFK111" s="313"/>
      <c r="FFL111" s="313"/>
      <c r="FFM111" s="313"/>
      <c r="FFN111" s="313"/>
      <c r="FFO111" s="313"/>
      <c r="FFP111" s="313"/>
      <c r="FFQ111" s="313"/>
      <c r="FFR111" s="313"/>
      <c r="FFS111" s="313"/>
      <c r="FFT111" s="313"/>
      <c r="FFU111" s="313"/>
      <c r="FFV111" s="313"/>
      <c r="FFW111" s="313"/>
      <c r="FFX111" s="313"/>
      <c r="FFY111" s="313"/>
      <c r="FFZ111" s="313"/>
      <c r="FGA111" s="313"/>
      <c r="FGB111" s="313"/>
      <c r="FGC111" s="313"/>
      <c r="FGD111" s="313"/>
      <c r="FGE111" s="313"/>
      <c r="FGF111" s="313"/>
      <c r="FGG111" s="313"/>
      <c r="FGH111" s="313"/>
      <c r="FGI111" s="313"/>
      <c r="FGJ111" s="313"/>
      <c r="FGK111" s="313"/>
      <c r="FGL111" s="313"/>
      <c r="FGM111" s="313"/>
      <c r="FGN111" s="313"/>
      <c r="FGO111" s="313"/>
      <c r="FGP111" s="313"/>
      <c r="FGQ111" s="313"/>
      <c r="FGR111" s="313"/>
      <c r="FGS111" s="313"/>
      <c r="FGT111" s="313"/>
      <c r="FGU111" s="313"/>
      <c r="FGV111" s="313"/>
      <c r="FGW111" s="313"/>
      <c r="FGX111" s="313"/>
      <c r="FGY111" s="313"/>
      <c r="FGZ111" s="313"/>
      <c r="FHA111" s="313"/>
      <c r="FHB111" s="313"/>
      <c r="FHC111" s="313"/>
      <c r="FHD111" s="313"/>
      <c r="FHE111" s="313"/>
      <c r="FHF111" s="313"/>
      <c r="FHG111" s="313"/>
      <c r="FHH111" s="313"/>
      <c r="FHI111" s="313"/>
      <c r="FHJ111" s="313"/>
      <c r="FHK111" s="313"/>
      <c r="FHL111" s="313"/>
      <c r="FHM111" s="313"/>
      <c r="FHN111" s="313"/>
      <c r="FHO111" s="313"/>
      <c r="FHP111" s="313"/>
      <c r="FHQ111" s="313"/>
      <c r="FHR111" s="313"/>
      <c r="FHS111" s="313"/>
      <c r="FHT111" s="313"/>
      <c r="FHU111" s="313"/>
      <c r="FHV111" s="313"/>
      <c r="FHW111" s="313"/>
      <c r="FHX111" s="313"/>
      <c r="FHY111" s="313"/>
      <c r="FHZ111" s="313"/>
      <c r="FIA111" s="313"/>
      <c r="FIB111" s="313"/>
      <c r="FIC111" s="313"/>
      <c r="FID111" s="313"/>
      <c r="FIE111" s="313"/>
      <c r="FIF111" s="313"/>
      <c r="FIG111" s="313"/>
      <c r="FIH111" s="313"/>
      <c r="FII111" s="313"/>
      <c r="FIJ111" s="313"/>
      <c r="FIK111" s="313"/>
      <c r="FIL111" s="313"/>
      <c r="FIM111" s="313"/>
      <c r="FIN111" s="313"/>
      <c r="FIO111" s="313"/>
      <c r="FIP111" s="313"/>
      <c r="FIQ111" s="313"/>
      <c r="FIR111" s="313"/>
      <c r="FIS111" s="313"/>
      <c r="FIT111" s="313"/>
      <c r="FIU111" s="313"/>
      <c r="FIV111" s="313"/>
      <c r="FIW111" s="313"/>
      <c r="FIX111" s="313"/>
      <c r="FIY111" s="313"/>
      <c r="FIZ111" s="313"/>
      <c r="FJA111" s="313"/>
      <c r="FJB111" s="313"/>
      <c r="FJC111" s="313"/>
      <c r="FJD111" s="313"/>
      <c r="FJE111" s="313"/>
      <c r="FJF111" s="313"/>
      <c r="FJG111" s="313"/>
      <c r="FJH111" s="313"/>
      <c r="FJI111" s="313"/>
      <c r="FJJ111" s="313"/>
      <c r="FJK111" s="313"/>
      <c r="FJL111" s="313"/>
      <c r="FJM111" s="313"/>
      <c r="FJN111" s="313"/>
      <c r="FJO111" s="313"/>
      <c r="FJP111" s="313"/>
      <c r="FJQ111" s="313"/>
      <c r="FJR111" s="313"/>
      <c r="FJS111" s="313"/>
      <c r="FJT111" s="313"/>
      <c r="FJU111" s="313"/>
      <c r="FJV111" s="313"/>
      <c r="FJW111" s="313"/>
      <c r="FJX111" s="313"/>
      <c r="FJY111" s="313"/>
      <c r="FJZ111" s="313"/>
      <c r="FKA111" s="313"/>
      <c r="FKB111" s="313"/>
      <c r="FKC111" s="313"/>
      <c r="FKD111" s="313"/>
      <c r="FKE111" s="313"/>
      <c r="FKF111" s="313"/>
      <c r="FKG111" s="313"/>
      <c r="FKH111" s="313"/>
      <c r="FKI111" s="313"/>
      <c r="FKJ111" s="313"/>
      <c r="FKK111" s="313"/>
      <c r="FKL111" s="313"/>
      <c r="FKM111" s="313"/>
      <c r="FKN111" s="313"/>
      <c r="FKO111" s="313"/>
      <c r="FKP111" s="313"/>
      <c r="FKQ111" s="313"/>
      <c r="FKR111" s="313"/>
      <c r="FKS111" s="313"/>
      <c r="FKT111" s="313"/>
      <c r="FKU111" s="313"/>
      <c r="FKV111" s="313"/>
      <c r="FKW111" s="313"/>
      <c r="FKX111" s="313"/>
      <c r="FKY111" s="313"/>
      <c r="FKZ111" s="313"/>
      <c r="FLA111" s="313"/>
      <c r="FLB111" s="313"/>
      <c r="FLC111" s="313"/>
      <c r="FLD111" s="313"/>
      <c r="FLE111" s="313"/>
      <c r="FLF111" s="313"/>
      <c r="FLG111" s="313"/>
      <c r="FLH111" s="313"/>
      <c r="FLI111" s="313"/>
      <c r="FLJ111" s="313"/>
      <c r="FLK111" s="313"/>
      <c r="FLL111" s="313"/>
      <c r="FLM111" s="313"/>
      <c r="FLN111" s="313"/>
      <c r="FLO111" s="313"/>
      <c r="FLP111" s="313"/>
      <c r="FLQ111" s="313"/>
      <c r="FLR111" s="313"/>
      <c r="FLS111" s="313"/>
      <c r="FLT111" s="313"/>
      <c r="FLU111" s="313"/>
      <c r="FLV111" s="313"/>
      <c r="FLW111" s="313"/>
      <c r="FLX111" s="313"/>
      <c r="FLY111" s="313"/>
      <c r="FLZ111" s="313"/>
      <c r="FMA111" s="313"/>
      <c r="FMB111" s="313"/>
      <c r="FMC111" s="313"/>
      <c r="FMD111" s="313"/>
      <c r="FME111" s="313"/>
      <c r="FMF111" s="313"/>
      <c r="FMG111" s="313"/>
      <c r="FMH111" s="313"/>
      <c r="FMI111" s="313"/>
      <c r="FMJ111" s="313"/>
      <c r="FMK111" s="313"/>
      <c r="FML111" s="313"/>
      <c r="FMM111" s="313"/>
      <c r="FMN111" s="313"/>
      <c r="FMO111" s="313"/>
      <c r="FMP111" s="313"/>
      <c r="FMQ111" s="313"/>
      <c r="FMR111" s="313"/>
      <c r="FMS111" s="313"/>
      <c r="FMT111" s="313"/>
      <c r="FMU111" s="313"/>
      <c r="FMV111" s="313"/>
      <c r="FMW111" s="313"/>
      <c r="FMX111" s="313"/>
      <c r="FMY111" s="313"/>
      <c r="FMZ111" s="313"/>
      <c r="FNA111" s="313"/>
      <c r="FNB111" s="313"/>
      <c r="FNC111" s="313"/>
      <c r="FND111" s="313"/>
      <c r="FNE111" s="313"/>
      <c r="FNF111" s="313"/>
      <c r="FNG111" s="313"/>
      <c r="FNH111" s="313"/>
      <c r="FNI111" s="313"/>
      <c r="FNJ111" s="313"/>
      <c r="FNK111" s="313"/>
      <c r="FNL111" s="313"/>
      <c r="FNM111" s="313"/>
      <c r="FNN111" s="313"/>
      <c r="FNO111" s="313"/>
      <c r="FNP111" s="313"/>
      <c r="FNQ111" s="313"/>
      <c r="FNR111" s="313"/>
      <c r="FNS111" s="313"/>
      <c r="FNT111" s="313"/>
      <c r="FNU111" s="313"/>
      <c r="FNV111" s="313"/>
      <c r="FNW111" s="313"/>
      <c r="FNX111" s="313"/>
      <c r="FNY111" s="313"/>
      <c r="FNZ111" s="313"/>
      <c r="FOA111" s="313"/>
      <c r="FOB111" s="313"/>
      <c r="FOC111" s="313"/>
      <c r="FOD111" s="313"/>
      <c r="FOE111" s="313"/>
      <c r="FOF111" s="313"/>
      <c r="FOG111" s="313"/>
      <c r="FOH111" s="313"/>
      <c r="FOI111" s="313"/>
      <c r="FOJ111" s="313"/>
      <c r="FOK111" s="313"/>
      <c r="FOL111" s="313"/>
      <c r="FOM111" s="313"/>
      <c r="FON111" s="313"/>
      <c r="FOO111" s="313"/>
      <c r="FOP111" s="313"/>
      <c r="FOQ111" s="313"/>
      <c r="FOR111" s="313"/>
      <c r="FOS111" s="313"/>
      <c r="FOT111" s="313"/>
      <c r="FOU111" s="313"/>
      <c r="FOV111" s="313"/>
      <c r="FOW111" s="313"/>
      <c r="FOX111" s="313"/>
      <c r="FOY111" s="313"/>
      <c r="FOZ111" s="313"/>
      <c r="FPA111" s="313"/>
      <c r="FPB111" s="313"/>
      <c r="FPC111" s="313"/>
      <c r="FPD111" s="313"/>
      <c r="FPE111" s="313"/>
      <c r="FPF111" s="313"/>
      <c r="FPG111" s="313"/>
      <c r="FPH111" s="313"/>
      <c r="FPI111" s="313"/>
      <c r="FPJ111" s="313"/>
      <c r="FPK111" s="313"/>
      <c r="FPL111" s="313"/>
      <c r="FPM111" s="313"/>
      <c r="FPN111" s="313"/>
      <c r="FPO111" s="313"/>
      <c r="FPP111" s="313"/>
      <c r="FPQ111" s="313"/>
      <c r="FPR111" s="313"/>
      <c r="FPS111" s="313"/>
      <c r="FPT111" s="313"/>
      <c r="FPU111" s="313"/>
      <c r="FPV111" s="313"/>
      <c r="FPW111" s="313"/>
      <c r="FPX111" s="313"/>
      <c r="FPY111" s="313"/>
      <c r="FPZ111" s="313"/>
      <c r="FQA111" s="313"/>
      <c r="FQB111" s="313"/>
      <c r="FQC111" s="313"/>
      <c r="FQD111" s="313"/>
      <c r="FQE111" s="313"/>
      <c r="FQF111" s="313"/>
      <c r="FQG111" s="313"/>
      <c r="FQH111" s="313"/>
      <c r="FQI111" s="313"/>
      <c r="FQJ111" s="313"/>
      <c r="FQK111" s="313"/>
      <c r="FQL111" s="313"/>
      <c r="FQM111" s="313"/>
      <c r="FQN111" s="313"/>
      <c r="FQO111" s="313"/>
      <c r="FQP111" s="313"/>
      <c r="FQQ111" s="313"/>
      <c r="FQR111" s="313"/>
      <c r="FQS111" s="313"/>
      <c r="FQT111" s="313"/>
      <c r="FQU111" s="313"/>
      <c r="FQV111" s="313"/>
      <c r="FQW111" s="313"/>
      <c r="FQX111" s="313"/>
      <c r="FQY111" s="313"/>
      <c r="FQZ111" s="313"/>
      <c r="FRA111" s="313"/>
      <c r="FRB111" s="313"/>
      <c r="FRC111" s="313"/>
      <c r="FRD111" s="313"/>
      <c r="FRE111" s="313"/>
      <c r="FRF111" s="313"/>
      <c r="FRG111" s="313"/>
      <c r="FRH111" s="313"/>
      <c r="FRI111" s="313"/>
      <c r="FRJ111" s="313"/>
      <c r="FRK111" s="313"/>
      <c r="FRL111" s="313"/>
      <c r="FRM111" s="313"/>
      <c r="FRN111" s="313"/>
      <c r="FRO111" s="313"/>
      <c r="FRP111" s="313"/>
      <c r="FRQ111" s="313"/>
      <c r="FRR111" s="313"/>
      <c r="FRS111" s="313"/>
      <c r="FRT111" s="313"/>
      <c r="FRU111" s="313"/>
      <c r="FRV111" s="313"/>
      <c r="FRW111" s="313"/>
      <c r="FRX111" s="313"/>
      <c r="FRY111" s="313"/>
      <c r="FRZ111" s="313"/>
      <c r="FSA111" s="313"/>
      <c r="FSB111" s="313"/>
      <c r="FSC111" s="313"/>
      <c r="FSD111" s="313"/>
      <c r="FSE111" s="313"/>
      <c r="FSF111" s="313"/>
      <c r="FSG111" s="313"/>
      <c r="FSH111" s="313"/>
      <c r="FSI111" s="313"/>
      <c r="FSJ111" s="313"/>
      <c r="FSK111" s="313"/>
      <c r="FSL111" s="313"/>
      <c r="FSM111" s="313"/>
      <c r="FSN111" s="313"/>
      <c r="FSO111" s="313"/>
      <c r="FSP111" s="313"/>
      <c r="FSQ111" s="313"/>
      <c r="FSR111" s="313"/>
      <c r="FSS111" s="313"/>
      <c r="FST111" s="313"/>
      <c r="FSU111" s="313"/>
      <c r="FSV111" s="313"/>
      <c r="FSW111" s="313"/>
      <c r="FSX111" s="313"/>
      <c r="FSY111" s="313"/>
      <c r="FSZ111" s="313"/>
      <c r="FTA111" s="313"/>
      <c r="FTB111" s="313"/>
      <c r="FTC111" s="313"/>
      <c r="FTD111" s="313"/>
      <c r="FTE111" s="313"/>
      <c r="FTF111" s="313"/>
      <c r="FTG111" s="313"/>
      <c r="FTH111" s="313"/>
      <c r="FTI111" s="313"/>
      <c r="FTJ111" s="313"/>
      <c r="FTK111" s="313"/>
      <c r="FTL111" s="313"/>
      <c r="FTM111" s="313"/>
      <c r="FTN111" s="313"/>
      <c r="FTO111" s="313"/>
      <c r="FTP111" s="313"/>
      <c r="FTQ111" s="313"/>
      <c r="FTR111" s="313"/>
      <c r="FTS111" s="313"/>
      <c r="FTT111" s="313"/>
      <c r="FTU111" s="313"/>
      <c r="FTV111" s="313"/>
      <c r="FTW111" s="313"/>
      <c r="FTX111" s="313"/>
      <c r="FTY111" s="313"/>
      <c r="FTZ111" s="313"/>
      <c r="FUA111" s="313"/>
      <c r="FUB111" s="313"/>
      <c r="FUC111" s="313"/>
      <c r="FUD111" s="313"/>
      <c r="FUE111" s="313"/>
      <c r="FUF111" s="313"/>
      <c r="FUG111" s="313"/>
      <c r="FUH111" s="313"/>
      <c r="FUI111" s="313"/>
      <c r="FUJ111" s="313"/>
      <c r="FUK111" s="313"/>
      <c r="FUL111" s="313"/>
      <c r="FUM111" s="313"/>
      <c r="FUN111" s="313"/>
      <c r="FUO111" s="313"/>
      <c r="FUP111" s="313"/>
      <c r="FUQ111" s="313"/>
      <c r="FUR111" s="313"/>
      <c r="FUS111" s="313"/>
      <c r="FUT111" s="313"/>
      <c r="FUU111" s="313"/>
      <c r="FUV111" s="313"/>
      <c r="FUW111" s="313"/>
      <c r="FUX111" s="313"/>
      <c r="FUY111" s="313"/>
      <c r="FUZ111" s="313"/>
      <c r="FVA111" s="313"/>
      <c r="FVB111" s="313"/>
      <c r="FVC111" s="313"/>
      <c r="FVD111" s="313"/>
      <c r="FVE111" s="313"/>
      <c r="FVF111" s="313"/>
      <c r="FVG111" s="313"/>
      <c r="FVH111" s="313"/>
      <c r="FVI111" s="313"/>
      <c r="FVJ111" s="313"/>
      <c r="FVK111" s="313"/>
      <c r="FVL111" s="313"/>
      <c r="FVM111" s="313"/>
      <c r="FVN111" s="313"/>
      <c r="FVO111" s="313"/>
      <c r="FVP111" s="313"/>
      <c r="FVQ111" s="313"/>
      <c r="FVR111" s="313"/>
      <c r="FVS111" s="313"/>
      <c r="FVT111" s="313"/>
      <c r="FVU111" s="313"/>
      <c r="FVV111" s="313"/>
      <c r="FVW111" s="313"/>
      <c r="FVX111" s="313"/>
      <c r="FVY111" s="313"/>
      <c r="FVZ111" s="313"/>
      <c r="FWA111" s="313"/>
      <c r="FWB111" s="313"/>
      <c r="FWC111" s="313"/>
      <c r="FWD111" s="313"/>
      <c r="FWE111" s="313"/>
      <c r="FWF111" s="313"/>
      <c r="FWG111" s="313"/>
      <c r="FWH111" s="313"/>
      <c r="FWI111" s="313"/>
      <c r="FWJ111" s="313"/>
      <c r="FWK111" s="313"/>
      <c r="FWL111" s="313"/>
      <c r="FWM111" s="313"/>
      <c r="FWN111" s="313"/>
      <c r="FWO111" s="313"/>
      <c r="FWP111" s="313"/>
      <c r="FWQ111" s="313"/>
      <c r="FWR111" s="313"/>
      <c r="FWS111" s="313"/>
      <c r="FWT111" s="313"/>
      <c r="FWU111" s="313"/>
      <c r="FWV111" s="313"/>
      <c r="FWW111" s="313"/>
      <c r="FWX111" s="313"/>
      <c r="FWY111" s="313"/>
      <c r="FWZ111" s="313"/>
      <c r="FXA111" s="313"/>
      <c r="FXB111" s="313"/>
      <c r="FXC111" s="313"/>
      <c r="FXD111" s="313"/>
      <c r="FXE111" s="313"/>
      <c r="FXF111" s="313"/>
      <c r="FXG111" s="313"/>
      <c r="FXH111" s="313"/>
      <c r="FXI111" s="313"/>
      <c r="FXJ111" s="313"/>
      <c r="FXK111" s="313"/>
      <c r="FXL111" s="313"/>
      <c r="FXM111" s="313"/>
      <c r="FXN111" s="313"/>
      <c r="FXO111" s="313"/>
      <c r="FXP111" s="313"/>
      <c r="FXQ111" s="313"/>
      <c r="FXR111" s="313"/>
      <c r="FXS111" s="313"/>
      <c r="FXT111" s="313"/>
      <c r="FXU111" s="313"/>
      <c r="FXV111" s="313"/>
      <c r="FXW111" s="313"/>
      <c r="FXX111" s="313"/>
      <c r="FXY111" s="313"/>
      <c r="FXZ111" s="313"/>
      <c r="FYA111" s="313"/>
      <c r="FYB111" s="313"/>
      <c r="FYC111" s="313"/>
      <c r="FYD111" s="313"/>
      <c r="FYE111" s="313"/>
      <c r="FYF111" s="313"/>
      <c r="FYG111" s="313"/>
      <c r="FYH111" s="313"/>
      <c r="FYI111" s="313"/>
      <c r="FYJ111" s="313"/>
      <c r="FYK111" s="313"/>
      <c r="FYL111" s="313"/>
      <c r="FYM111" s="313"/>
      <c r="FYN111" s="313"/>
      <c r="FYO111" s="313"/>
      <c r="FYP111" s="313"/>
      <c r="FYQ111" s="313"/>
      <c r="FYR111" s="313"/>
      <c r="FYS111" s="313"/>
      <c r="FYT111" s="313"/>
      <c r="FYU111" s="313"/>
      <c r="FYV111" s="313"/>
      <c r="FYW111" s="313"/>
      <c r="FYX111" s="313"/>
      <c r="FYY111" s="313"/>
      <c r="FYZ111" s="313"/>
      <c r="FZA111" s="313"/>
      <c r="FZB111" s="313"/>
      <c r="FZC111" s="313"/>
      <c r="FZD111" s="313"/>
      <c r="FZE111" s="313"/>
      <c r="FZF111" s="313"/>
      <c r="FZG111" s="313"/>
      <c r="FZH111" s="313"/>
      <c r="FZI111" s="313"/>
      <c r="FZJ111" s="313"/>
      <c r="FZK111" s="313"/>
      <c r="FZL111" s="313"/>
      <c r="FZM111" s="313"/>
      <c r="FZN111" s="313"/>
      <c r="FZO111" s="313"/>
      <c r="FZP111" s="313"/>
      <c r="FZQ111" s="313"/>
      <c r="FZR111" s="313"/>
      <c r="FZS111" s="313"/>
      <c r="FZT111" s="313"/>
      <c r="FZU111" s="313"/>
      <c r="FZV111" s="313"/>
      <c r="FZW111" s="313"/>
      <c r="FZX111" s="313"/>
      <c r="FZY111" s="313"/>
      <c r="FZZ111" s="313"/>
      <c r="GAA111" s="313"/>
      <c r="GAB111" s="313"/>
      <c r="GAC111" s="313"/>
      <c r="GAD111" s="313"/>
      <c r="GAE111" s="313"/>
      <c r="GAF111" s="313"/>
      <c r="GAG111" s="313"/>
      <c r="GAH111" s="313"/>
      <c r="GAI111" s="313"/>
      <c r="GAJ111" s="313"/>
      <c r="GAK111" s="313"/>
      <c r="GAL111" s="313"/>
      <c r="GAM111" s="313"/>
      <c r="GAN111" s="313"/>
      <c r="GAO111" s="313"/>
      <c r="GAP111" s="313"/>
      <c r="GAQ111" s="313"/>
      <c r="GAR111" s="313"/>
      <c r="GAS111" s="313"/>
      <c r="GAT111" s="313"/>
      <c r="GAU111" s="313"/>
      <c r="GAV111" s="313"/>
      <c r="GAW111" s="313"/>
      <c r="GAX111" s="313"/>
      <c r="GAY111" s="313"/>
      <c r="GAZ111" s="313"/>
      <c r="GBA111" s="313"/>
      <c r="GBB111" s="313"/>
      <c r="GBC111" s="313"/>
      <c r="GBD111" s="313"/>
      <c r="GBE111" s="313"/>
      <c r="GBF111" s="313"/>
      <c r="GBG111" s="313"/>
      <c r="GBH111" s="313"/>
      <c r="GBI111" s="313"/>
      <c r="GBJ111" s="313"/>
      <c r="GBK111" s="313"/>
      <c r="GBL111" s="313"/>
      <c r="GBM111" s="313"/>
      <c r="GBN111" s="313"/>
      <c r="GBO111" s="313"/>
      <c r="GBP111" s="313"/>
      <c r="GBQ111" s="313"/>
      <c r="GBR111" s="313"/>
      <c r="GBS111" s="313"/>
      <c r="GBT111" s="313"/>
      <c r="GBU111" s="313"/>
      <c r="GBV111" s="313"/>
      <c r="GBW111" s="313"/>
      <c r="GBX111" s="313"/>
      <c r="GBY111" s="313"/>
      <c r="GBZ111" s="313"/>
      <c r="GCA111" s="313"/>
      <c r="GCB111" s="313"/>
      <c r="GCC111" s="313"/>
      <c r="GCD111" s="313"/>
      <c r="GCE111" s="313"/>
      <c r="GCF111" s="313"/>
      <c r="GCG111" s="313"/>
      <c r="GCH111" s="313"/>
      <c r="GCI111" s="313"/>
      <c r="GCJ111" s="313"/>
      <c r="GCK111" s="313"/>
      <c r="GCL111" s="313"/>
      <c r="GCM111" s="313"/>
      <c r="GCN111" s="313"/>
      <c r="GCO111" s="313"/>
      <c r="GCP111" s="313"/>
      <c r="GCQ111" s="313"/>
      <c r="GCR111" s="313"/>
      <c r="GCS111" s="313"/>
      <c r="GCT111" s="313"/>
      <c r="GCU111" s="313"/>
      <c r="GCV111" s="313"/>
      <c r="GCW111" s="313"/>
      <c r="GCX111" s="313"/>
      <c r="GCY111" s="313"/>
      <c r="GCZ111" s="313"/>
      <c r="GDA111" s="313"/>
      <c r="GDB111" s="313"/>
      <c r="GDC111" s="313"/>
      <c r="GDD111" s="313"/>
      <c r="GDE111" s="313"/>
      <c r="GDF111" s="313"/>
      <c r="GDG111" s="313"/>
      <c r="GDH111" s="313"/>
      <c r="GDI111" s="313"/>
      <c r="GDJ111" s="313"/>
      <c r="GDK111" s="313"/>
      <c r="GDL111" s="313"/>
      <c r="GDM111" s="313"/>
      <c r="GDN111" s="313"/>
      <c r="GDO111" s="313"/>
      <c r="GDP111" s="313"/>
      <c r="GDQ111" s="313"/>
      <c r="GDR111" s="313"/>
      <c r="GDS111" s="313"/>
      <c r="GDT111" s="313"/>
      <c r="GDU111" s="313"/>
      <c r="GDV111" s="313"/>
      <c r="GDW111" s="313"/>
      <c r="GDX111" s="313"/>
      <c r="GDY111" s="313"/>
      <c r="GDZ111" s="313"/>
      <c r="GEA111" s="313"/>
      <c r="GEB111" s="313"/>
      <c r="GEC111" s="313"/>
      <c r="GED111" s="313"/>
      <c r="GEE111" s="313"/>
      <c r="GEF111" s="313"/>
      <c r="GEG111" s="313"/>
      <c r="GEH111" s="313"/>
      <c r="GEI111" s="313"/>
      <c r="GEJ111" s="313"/>
      <c r="GEK111" s="313"/>
      <c r="GEL111" s="313"/>
      <c r="GEM111" s="313"/>
      <c r="GEN111" s="313"/>
      <c r="GEO111" s="313"/>
      <c r="GEP111" s="313"/>
      <c r="GEQ111" s="313"/>
      <c r="GER111" s="313"/>
      <c r="GES111" s="313"/>
      <c r="GET111" s="313"/>
      <c r="GEU111" s="313"/>
      <c r="GEV111" s="313"/>
      <c r="GEW111" s="313"/>
      <c r="GEX111" s="313"/>
      <c r="GEY111" s="313"/>
      <c r="GEZ111" s="313"/>
      <c r="GFA111" s="313"/>
      <c r="GFB111" s="313"/>
      <c r="GFC111" s="313"/>
      <c r="GFD111" s="313"/>
      <c r="GFE111" s="313"/>
      <c r="GFF111" s="313"/>
      <c r="GFG111" s="313"/>
      <c r="GFH111" s="313"/>
      <c r="GFI111" s="313"/>
      <c r="GFJ111" s="313"/>
      <c r="GFK111" s="313"/>
      <c r="GFL111" s="313"/>
      <c r="GFM111" s="313"/>
      <c r="GFN111" s="313"/>
      <c r="GFO111" s="313"/>
      <c r="GFP111" s="313"/>
      <c r="GFQ111" s="313"/>
      <c r="GFR111" s="313"/>
      <c r="GFS111" s="313"/>
      <c r="GFT111" s="313"/>
      <c r="GFU111" s="313"/>
      <c r="GFV111" s="313"/>
      <c r="GFW111" s="313"/>
      <c r="GFX111" s="313"/>
      <c r="GFY111" s="313"/>
      <c r="GFZ111" s="313"/>
      <c r="GGA111" s="313"/>
      <c r="GGB111" s="313"/>
      <c r="GGC111" s="313"/>
      <c r="GGD111" s="313"/>
      <c r="GGE111" s="313"/>
      <c r="GGF111" s="313"/>
      <c r="GGG111" s="313"/>
      <c r="GGH111" s="313"/>
      <c r="GGI111" s="313"/>
      <c r="GGJ111" s="313"/>
      <c r="GGK111" s="313"/>
      <c r="GGL111" s="313"/>
      <c r="GGM111" s="313"/>
      <c r="GGN111" s="313"/>
      <c r="GGO111" s="313"/>
      <c r="GGP111" s="313"/>
      <c r="GGQ111" s="313"/>
      <c r="GGR111" s="313"/>
      <c r="GGS111" s="313"/>
      <c r="GGT111" s="313"/>
      <c r="GGU111" s="313"/>
      <c r="GGV111" s="313"/>
      <c r="GGW111" s="313"/>
      <c r="GGX111" s="313"/>
      <c r="GGY111" s="313"/>
      <c r="GGZ111" s="313"/>
      <c r="GHA111" s="313"/>
      <c r="GHB111" s="313"/>
      <c r="GHC111" s="313"/>
      <c r="GHD111" s="313"/>
      <c r="GHE111" s="313"/>
      <c r="GHF111" s="313"/>
      <c r="GHG111" s="313"/>
      <c r="GHH111" s="313"/>
      <c r="GHI111" s="313"/>
      <c r="GHJ111" s="313"/>
      <c r="GHK111" s="313"/>
      <c r="GHL111" s="313"/>
      <c r="GHM111" s="313"/>
      <c r="GHN111" s="313"/>
      <c r="GHO111" s="313"/>
      <c r="GHP111" s="313"/>
      <c r="GHQ111" s="313"/>
      <c r="GHR111" s="313"/>
      <c r="GHS111" s="313"/>
      <c r="GHT111" s="313"/>
      <c r="GHU111" s="313"/>
      <c r="GHV111" s="313"/>
      <c r="GHW111" s="313"/>
      <c r="GHX111" s="313"/>
      <c r="GHY111" s="313"/>
      <c r="GHZ111" s="313"/>
      <c r="GIA111" s="313"/>
      <c r="GIB111" s="313"/>
      <c r="GIC111" s="313"/>
      <c r="GID111" s="313"/>
      <c r="GIE111" s="313"/>
      <c r="GIF111" s="313"/>
      <c r="GIG111" s="313"/>
      <c r="GIH111" s="313"/>
      <c r="GII111" s="313"/>
      <c r="GIJ111" s="313"/>
      <c r="GIK111" s="313"/>
      <c r="GIL111" s="313"/>
      <c r="GIM111" s="313"/>
      <c r="GIN111" s="313"/>
      <c r="GIO111" s="313"/>
      <c r="GIP111" s="313"/>
      <c r="GIQ111" s="313"/>
      <c r="GIR111" s="313"/>
      <c r="GIS111" s="313"/>
      <c r="GIT111" s="313"/>
      <c r="GIU111" s="313"/>
      <c r="GIV111" s="313"/>
      <c r="GIW111" s="313"/>
      <c r="GIX111" s="313"/>
      <c r="GIY111" s="313"/>
      <c r="GIZ111" s="313"/>
      <c r="GJA111" s="313"/>
      <c r="GJB111" s="313"/>
      <c r="GJC111" s="313"/>
      <c r="GJD111" s="313"/>
      <c r="GJE111" s="313"/>
      <c r="GJF111" s="313"/>
      <c r="GJG111" s="313"/>
      <c r="GJH111" s="313"/>
      <c r="GJI111" s="313"/>
      <c r="GJJ111" s="313"/>
      <c r="GJK111" s="313"/>
      <c r="GJL111" s="313"/>
      <c r="GJM111" s="313"/>
      <c r="GJN111" s="313"/>
      <c r="GJO111" s="313"/>
      <c r="GJP111" s="313"/>
      <c r="GJQ111" s="313"/>
      <c r="GJR111" s="313"/>
      <c r="GJS111" s="313"/>
      <c r="GJT111" s="313"/>
      <c r="GJU111" s="313"/>
      <c r="GJV111" s="313"/>
      <c r="GJW111" s="313"/>
      <c r="GJX111" s="313"/>
      <c r="GJY111" s="313"/>
      <c r="GJZ111" s="313"/>
      <c r="GKA111" s="313"/>
      <c r="GKB111" s="313"/>
      <c r="GKC111" s="313"/>
      <c r="GKD111" s="313"/>
      <c r="GKE111" s="313"/>
      <c r="GKF111" s="313"/>
      <c r="GKG111" s="313"/>
      <c r="GKH111" s="313"/>
      <c r="GKI111" s="313"/>
      <c r="GKJ111" s="313"/>
      <c r="GKK111" s="313"/>
      <c r="GKL111" s="313"/>
      <c r="GKM111" s="313"/>
      <c r="GKN111" s="313"/>
      <c r="GKO111" s="313"/>
      <c r="GKP111" s="313"/>
      <c r="GKQ111" s="313"/>
      <c r="GKR111" s="313"/>
      <c r="GKS111" s="313"/>
      <c r="GKT111" s="313"/>
      <c r="GKU111" s="313"/>
      <c r="GKV111" s="313"/>
      <c r="GKW111" s="313"/>
      <c r="GKX111" s="313"/>
      <c r="GKY111" s="313"/>
      <c r="GKZ111" s="313"/>
      <c r="GLA111" s="313"/>
      <c r="GLB111" s="313"/>
      <c r="GLC111" s="313"/>
      <c r="GLD111" s="313"/>
      <c r="GLE111" s="313"/>
      <c r="GLF111" s="313"/>
      <c r="GLG111" s="313"/>
      <c r="GLH111" s="313"/>
      <c r="GLI111" s="313"/>
      <c r="GLJ111" s="313"/>
      <c r="GLK111" s="313"/>
      <c r="GLL111" s="313"/>
      <c r="GLM111" s="313"/>
      <c r="GLN111" s="313"/>
      <c r="GLO111" s="313"/>
      <c r="GLP111" s="313"/>
      <c r="GLQ111" s="313"/>
      <c r="GLR111" s="313"/>
      <c r="GLS111" s="313"/>
      <c r="GLT111" s="313"/>
      <c r="GLU111" s="313"/>
      <c r="GLV111" s="313"/>
      <c r="GLW111" s="313"/>
      <c r="GLX111" s="313"/>
      <c r="GLY111" s="313"/>
      <c r="GLZ111" s="313"/>
      <c r="GMA111" s="313"/>
      <c r="GMB111" s="313"/>
      <c r="GMC111" s="313"/>
      <c r="GMD111" s="313"/>
      <c r="GME111" s="313"/>
      <c r="GMF111" s="313"/>
      <c r="GMG111" s="313"/>
      <c r="GMH111" s="313"/>
      <c r="GMI111" s="313"/>
      <c r="GMJ111" s="313"/>
      <c r="GMK111" s="313"/>
      <c r="GML111" s="313"/>
      <c r="GMM111" s="313"/>
      <c r="GMN111" s="313"/>
      <c r="GMO111" s="313"/>
      <c r="GMP111" s="313"/>
      <c r="GMQ111" s="313"/>
      <c r="GMR111" s="313"/>
      <c r="GMS111" s="313"/>
      <c r="GMT111" s="313"/>
      <c r="GMU111" s="313"/>
      <c r="GMV111" s="313"/>
      <c r="GMW111" s="313"/>
      <c r="GMX111" s="313"/>
      <c r="GMY111" s="313"/>
      <c r="GMZ111" s="313"/>
      <c r="GNA111" s="313"/>
      <c r="GNB111" s="313"/>
      <c r="GNC111" s="313"/>
      <c r="GND111" s="313"/>
      <c r="GNE111" s="313"/>
      <c r="GNF111" s="313"/>
      <c r="GNG111" s="313"/>
      <c r="GNH111" s="313"/>
      <c r="GNI111" s="313"/>
      <c r="GNJ111" s="313"/>
      <c r="GNK111" s="313"/>
      <c r="GNL111" s="313"/>
      <c r="GNM111" s="313"/>
      <c r="GNN111" s="313"/>
      <c r="GNO111" s="313"/>
      <c r="GNP111" s="313"/>
      <c r="GNQ111" s="313"/>
      <c r="GNR111" s="313"/>
      <c r="GNS111" s="313"/>
      <c r="GNT111" s="313"/>
      <c r="GNU111" s="313"/>
      <c r="GNV111" s="313"/>
      <c r="GNW111" s="313"/>
      <c r="GNX111" s="313"/>
      <c r="GNY111" s="313"/>
      <c r="GNZ111" s="313"/>
      <c r="GOA111" s="313"/>
      <c r="GOB111" s="313"/>
      <c r="GOC111" s="313"/>
      <c r="GOD111" s="313"/>
      <c r="GOE111" s="313"/>
      <c r="GOF111" s="313"/>
      <c r="GOG111" s="313"/>
      <c r="GOH111" s="313"/>
      <c r="GOI111" s="313"/>
      <c r="GOJ111" s="313"/>
      <c r="GOK111" s="313"/>
      <c r="GOL111" s="313"/>
      <c r="GOM111" s="313"/>
      <c r="GON111" s="313"/>
      <c r="GOO111" s="313"/>
      <c r="GOP111" s="313"/>
      <c r="GOQ111" s="313"/>
      <c r="GOR111" s="313"/>
      <c r="GOS111" s="313"/>
      <c r="GOT111" s="313"/>
      <c r="GOU111" s="313"/>
      <c r="GOV111" s="313"/>
      <c r="GOW111" s="313"/>
      <c r="GOX111" s="313"/>
      <c r="GOY111" s="313"/>
      <c r="GOZ111" s="313"/>
      <c r="GPA111" s="313"/>
      <c r="GPB111" s="313"/>
      <c r="GPC111" s="313"/>
      <c r="GPD111" s="313"/>
      <c r="GPE111" s="313"/>
      <c r="GPF111" s="313"/>
      <c r="GPG111" s="313"/>
      <c r="GPH111" s="313"/>
      <c r="GPI111" s="313"/>
      <c r="GPJ111" s="313"/>
      <c r="GPK111" s="313"/>
      <c r="GPL111" s="313"/>
      <c r="GPM111" s="313"/>
      <c r="GPN111" s="313"/>
      <c r="GPO111" s="313"/>
      <c r="GPP111" s="313"/>
      <c r="GPQ111" s="313"/>
      <c r="GPR111" s="313"/>
      <c r="GPS111" s="313"/>
      <c r="GPT111" s="313"/>
      <c r="GPU111" s="313"/>
      <c r="GPV111" s="313"/>
      <c r="GPW111" s="313"/>
      <c r="GPX111" s="313"/>
      <c r="GPY111" s="313"/>
      <c r="GPZ111" s="313"/>
      <c r="GQA111" s="313"/>
      <c r="GQB111" s="313"/>
      <c r="GQC111" s="313"/>
      <c r="GQD111" s="313"/>
      <c r="GQE111" s="313"/>
      <c r="GQF111" s="313"/>
      <c r="GQG111" s="313"/>
      <c r="GQH111" s="313"/>
      <c r="GQI111" s="313"/>
      <c r="GQJ111" s="313"/>
      <c r="GQK111" s="313"/>
      <c r="GQL111" s="313"/>
      <c r="GQM111" s="313"/>
      <c r="GQN111" s="313"/>
      <c r="GQO111" s="313"/>
      <c r="GQP111" s="313"/>
      <c r="GQQ111" s="313"/>
      <c r="GQR111" s="313"/>
      <c r="GQS111" s="313"/>
      <c r="GQT111" s="313"/>
      <c r="GQU111" s="313"/>
      <c r="GQV111" s="313"/>
      <c r="GQW111" s="313"/>
      <c r="GQX111" s="313"/>
      <c r="GQY111" s="313"/>
      <c r="GQZ111" s="313"/>
      <c r="GRA111" s="313"/>
      <c r="GRB111" s="313"/>
      <c r="GRC111" s="313"/>
      <c r="GRD111" s="313"/>
      <c r="GRE111" s="313"/>
      <c r="GRF111" s="313"/>
      <c r="GRG111" s="313"/>
      <c r="GRH111" s="313"/>
      <c r="GRI111" s="313"/>
      <c r="GRJ111" s="313"/>
      <c r="GRK111" s="313"/>
      <c r="GRL111" s="313"/>
      <c r="GRM111" s="313"/>
      <c r="GRN111" s="313"/>
      <c r="GRO111" s="313"/>
      <c r="GRP111" s="313"/>
      <c r="GRQ111" s="313"/>
      <c r="GRR111" s="313"/>
      <c r="GRS111" s="313"/>
      <c r="GRT111" s="313"/>
      <c r="GRU111" s="313"/>
      <c r="GRV111" s="313"/>
      <c r="GRW111" s="313"/>
      <c r="GRX111" s="313"/>
      <c r="GRY111" s="313"/>
      <c r="GRZ111" s="313"/>
      <c r="GSA111" s="313"/>
      <c r="GSB111" s="313"/>
      <c r="GSC111" s="313"/>
      <c r="GSD111" s="313"/>
      <c r="GSE111" s="313"/>
      <c r="GSF111" s="313"/>
      <c r="GSG111" s="313"/>
      <c r="GSH111" s="313"/>
      <c r="GSI111" s="313"/>
      <c r="GSJ111" s="313"/>
      <c r="GSK111" s="313"/>
      <c r="GSL111" s="313"/>
      <c r="GSM111" s="313"/>
      <c r="GSN111" s="313"/>
      <c r="GSO111" s="313"/>
      <c r="GSP111" s="313"/>
      <c r="GSQ111" s="313"/>
      <c r="GSR111" s="313"/>
      <c r="GSS111" s="313"/>
      <c r="GST111" s="313"/>
      <c r="GSU111" s="313"/>
      <c r="GSV111" s="313"/>
      <c r="GSW111" s="313"/>
      <c r="GSX111" s="313"/>
      <c r="GSY111" s="313"/>
      <c r="GSZ111" s="313"/>
      <c r="GTA111" s="313"/>
      <c r="GTB111" s="313"/>
      <c r="GTC111" s="313"/>
      <c r="GTD111" s="313"/>
      <c r="GTE111" s="313"/>
      <c r="GTF111" s="313"/>
      <c r="GTG111" s="313"/>
      <c r="GTH111" s="313"/>
      <c r="GTI111" s="313"/>
      <c r="GTJ111" s="313"/>
      <c r="GTK111" s="313"/>
      <c r="GTL111" s="313"/>
      <c r="GTM111" s="313"/>
      <c r="GTN111" s="313"/>
      <c r="GTO111" s="313"/>
      <c r="GTP111" s="313"/>
      <c r="GTQ111" s="313"/>
      <c r="GTR111" s="313"/>
      <c r="GTS111" s="313"/>
      <c r="GTT111" s="313"/>
      <c r="GTU111" s="313"/>
      <c r="GTV111" s="313"/>
      <c r="GTW111" s="313"/>
      <c r="GTX111" s="313"/>
      <c r="GTY111" s="313"/>
      <c r="GTZ111" s="313"/>
      <c r="GUA111" s="313"/>
      <c r="GUB111" s="313"/>
      <c r="GUC111" s="313"/>
      <c r="GUD111" s="313"/>
      <c r="GUE111" s="313"/>
      <c r="GUF111" s="313"/>
      <c r="GUG111" s="313"/>
      <c r="GUH111" s="313"/>
      <c r="GUI111" s="313"/>
      <c r="GUJ111" s="313"/>
      <c r="GUK111" s="313"/>
      <c r="GUL111" s="313"/>
      <c r="GUM111" s="313"/>
      <c r="GUN111" s="313"/>
      <c r="GUO111" s="313"/>
      <c r="GUP111" s="313"/>
      <c r="GUQ111" s="313"/>
      <c r="GUR111" s="313"/>
      <c r="GUS111" s="313"/>
      <c r="GUT111" s="313"/>
      <c r="GUU111" s="313"/>
      <c r="GUV111" s="313"/>
      <c r="GUW111" s="313"/>
      <c r="GUX111" s="313"/>
      <c r="GUY111" s="313"/>
      <c r="GUZ111" s="313"/>
      <c r="GVA111" s="313"/>
      <c r="GVB111" s="313"/>
      <c r="GVC111" s="313"/>
      <c r="GVD111" s="313"/>
      <c r="GVE111" s="313"/>
      <c r="GVF111" s="313"/>
      <c r="GVG111" s="313"/>
      <c r="GVH111" s="313"/>
      <c r="GVI111" s="313"/>
      <c r="GVJ111" s="313"/>
      <c r="GVK111" s="313"/>
      <c r="GVL111" s="313"/>
      <c r="GVM111" s="313"/>
      <c r="GVN111" s="313"/>
      <c r="GVO111" s="313"/>
      <c r="GVP111" s="313"/>
      <c r="GVQ111" s="313"/>
      <c r="GVR111" s="313"/>
      <c r="GVS111" s="313"/>
      <c r="GVT111" s="313"/>
      <c r="GVU111" s="313"/>
      <c r="GVV111" s="313"/>
      <c r="GVW111" s="313"/>
      <c r="GVX111" s="313"/>
      <c r="GVY111" s="313"/>
      <c r="GVZ111" s="313"/>
      <c r="GWA111" s="313"/>
      <c r="GWB111" s="313"/>
      <c r="GWC111" s="313"/>
      <c r="GWD111" s="313"/>
      <c r="GWE111" s="313"/>
      <c r="GWF111" s="313"/>
      <c r="GWG111" s="313"/>
      <c r="GWH111" s="313"/>
      <c r="GWI111" s="313"/>
      <c r="GWJ111" s="313"/>
      <c r="GWK111" s="313"/>
      <c r="GWL111" s="313"/>
      <c r="GWM111" s="313"/>
      <c r="GWN111" s="313"/>
      <c r="GWO111" s="313"/>
      <c r="GWP111" s="313"/>
      <c r="GWQ111" s="313"/>
      <c r="GWR111" s="313"/>
      <c r="GWS111" s="313"/>
      <c r="GWT111" s="313"/>
      <c r="GWU111" s="313"/>
      <c r="GWV111" s="313"/>
      <c r="GWW111" s="313"/>
      <c r="GWX111" s="313"/>
      <c r="GWY111" s="313"/>
      <c r="GWZ111" s="313"/>
      <c r="GXA111" s="313"/>
      <c r="GXB111" s="313"/>
      <c r="GXC111" s="313"/>
      <c r="GXD111" s="313"/>
      <c r="GXE111" s="313"/>
      <c r="GXF111" s="313"/>
      <c r="GXG111" s="313"/>
      <c r="GXH111" s="313"/>
      <c r="GXI111" s="313"/>
      <c r="GXJ111" s="313"/>
      <c r="GXK111" s="313"/>
      <c r="GXL111" s="313"/>
      <c r="GXM111" s="313"/>
      <c r="GXN111" s="313"/>
      <c r="GXO111" s="313"/>
      <c r="GXP111" s="313"/>
      <c r="GXQ111" s="313"/>
      <c r="GXR111" s="313"/>
      <c r="GXS111" s="313"/>
      <c r="GXT111" s="313"/>
      <c r="GXU111" s="313"/>
      <c r="GXV111" s="313"/>
      <c r="GXW111" s="313"/>
      <c r="GXX111" s="313"/>
      <c r="GXY111" s="313"/>
      <c r="GXZ111" s="313"/>
      <c r="GYA111" s="313"/>
      <c r="GYB111" s="313"/>
      <c r="GYC111" s="313"/>
      <c r="GYD111" s="313"/>
      <c r="GYE111" s="313"/>
      <c r="GYF111" s="313"/>
      <c r="GYG111" s="313"/>
      <c r="GYH111" s="313"/>
      <c r="GYI111" s="313"/>
      <c r="GYJ111" s="313"/>
      <c r="GYK111" s="313"/>
      <c r="GYL111" s="313"/>
      <c r="GYM111" s="313"/>
      <c r="GYN111" s="313"/>
      <c r="GYO111" s="313"/>
      <c r="GYP111" s="313"/>
      <c r="GYQ111" s="313"/>
      <c r="GYR111" s="313"/>
      <c r="GYS111" s="313"/>
      <c r="GYT111" s="313"/>
      <c r="GYU111" s="313"/>
      <c r="GYV111" s="313"/>
      <c r="GYW111" s="313"/>
      <c r="GYX111" s="313"/>
      <c r="GYY111" s="313"/>
      <c r="GYZ111" s="313"/>
      <c r="GZA111" s="313"/>
      <c r="GZB111" s="313"/>
      <c r="GZC111" s="313"/>
      <c r="GZD111" s="313"/>
      <c r="GZE111" s="313"/>
      <c r="GZF111" s="313"/>
      <c r="GZG111" s="313"/>
      <c r="GZH111" s="313"/>
      <c r="GZI111" s="313"/>
      <c r="GZJ111" s="313"/>
      <c r="GZK111" s="313"/>
      <c r="GZL111" s="313"/>
      <c r="GZM111" s="313"/>
      <c r="GZN111" s="313"/>
      <c r="GZO111" s="313"/>
      <c r="GZP111" s="313"/>
      <c r="GZQ111" s="313"/>
      <c r="GZR111" s="313"/>
      <c r="GZS111" s="313"/>
      <c r="GZT111" s="313"/>
      <c r="GZU111" s="313"/>
      <c r="GZV111" s="313"/>
      <c r="GZW111" s="313"/>
      <c r="GZX111" s="313"/>
      <c r="GZY111" s="313"/>
      <c r="GZZ111" s="313"/>
      <c r="HAA111" s="313"/>
      <c r="HAB111" s="313"/>
      <c r="HAC111" s="313"/>
      <c r="HAD111" s="313"/>
      <c r="HAE111" s="313"/>
      <c r="HAF111" s="313"/>
      <c r="HAG111" s="313"/>
      <c r="HAH111" s="313"/>
      <c r="HAI111" s="313"/>
      <c r="HAJ111" s="313"/>
      <c r="HAK111" s="313"/>
      <c r="HAL111" s="313"/>
      <c r="HAM111" s="313"/>
      <c r="HAN111" s="313"/>
      <c r="HAO111" s="313"/>
      <c r="HAP111" s="313"/>
      <c r="HAQ111" s="313"/>
      <c r="HAR111" s="313"/>
      <c r="HAS111" s="313"/>
      <c r="HAT111" s="313"/>
      <c r="HAU111" s="313"/>
      <c r="HAV111" s="313"/>
      <c r="HAW111" s="313"/>
      <c r="HAX111" s="313"/>
      <c r="HAY111" s="313"/>
      <c r="HAZ111" s="313"/>
      <c r="HBA111" s="313"/>
      <c r="HBB111" s="313"/>
      <c r="HBC111" s="313"/>
      <c r="HBD111" s="313"/>
      <c r="HBE111" s="313"/>
      <c r="HBF111" s="313"/>
      <c r="HBG111" s="313"/>
      <c r="HBH111" s="313"/>
      <c r="HBI111" s="313"/>
      <c r="HBJ111" s="313"/>
      <c r="HBK111" s="313"/>
      <c r="HBL111" s="313"/>
      <c r="HBM111" s="313"/>
      <c r="HBN111" s="313"/>
      <c r="HBO111" s="313"/>
      <c r="HBP111" s="313"/>
      <c r="HBQ111" s="313"/>
      <c r="HBR111" s="313"/>
      <c r="HBS111" s="313"/>
      <c r="HBT111" s="313"/>
      <c r="HBU111" s="313"/>
      <c r="HBV111" s="313"/>
      <c r="HBW111" s="313"/>
      <c r="HBX111" s="313"/>
      <c r="HBY111" s="313"/>
      <c r="HBZ111" s="313"/>
      <c r="HCA111" s="313"/>
      <c r="HCB111" s="313"/>
      <c r="HCC111" s="313"/>
      <c r="HCD111" s="313"/>
      <c r="HCE111" s="313"/>
      <c r="HCF111" s="313"/>
      <c r="HCG111" s="313"/>
      <c r="HCH111" s="313"/>
      <c r="HCI111" s="313"/>
      <c r="HCJ111" s="313"/>
      <c r="HCK111" s="313"/>
      <c r="HCL111" s="313"/>
      <c r="HCM111" s="313"/>
      <c r="HCN111" s="313"/>
      <c r="HCO111" s="313"/>
      <c r="HCP111" s="313"/>
      <c r="HCQ111" s="313"/>
      <c r="HCR111" s="313"/>
      <c r="HCS111" s="313"/>
      <c r="HCT111" s="313"/>
      <c r="HCU111" s="313"/>
      <c r="HCV111" s="313"/>
      <c r="HCW111" s="313"/>
      <c r="HCX111" s="313"/>
      <c r="HCY111" s="313"/>
      <c r="HCZ111" s="313"/>
      <c r="HDA111" s="313"/>
      <c r="HDB111" s="313"/>
      <c r="HDC111" s="313"/>
      <c r="HDD111" s="313"/>
      <c r="HDE111" s="313"/>
      <c r="HDF111" s="313"/>
      <c r="HDG111" s="313"/>
      <c r="HDH111" s="313"/>
      <c r="HDI111" s="313"/>
      <c r="HDJ111" s="313"/>
      <c r="HDK111" s="313"/>
      <c r="HDL111" s="313"/>
      <c r="HDM111" s="313"/>
      <c r="HDN111" s="313"/>
      <c r="HDO111" s="313"/>
      <c r="HDP111" s="313"/>
      <c r="HDQ111" s="313"/>
      <c r="HDR111" s="313"/>
      <c r="HDS111" s="313"/>
      <c r="HDT111" s="313"/>
      <c r="HDU111" s="313"/>
      <c r="HDV111" s="313"/>
      <c r="HDW111" s="313"/>
      <c r="HDX111" s="313"/>
      <c r="HDY111" s="313"/>
      <c r="HDZ111" s="313"/>
      <c r="HEA111" s="313"/>
      <c r="HEB111" s="313"/>
      <c r="HEC111" s="313"/>
      <c r="HED111" s="313"/>
      <c r="HEE111" s="313"/>
      <c r="HEF111" s="313"/>
      <c r="HEG111" s="313"/>
      <c r="HEH111" s="313"/>
      <c r="HEI111" s="313"/>
      <c r="HEJ111" s="313"/>
      <c r="HEK111" s="313"/>
      <c r="HEL111" s="313"/>
      <c r="HEM111" s="313"/>
      <c r="HEN111" s="313"/>
      <c r="HEO111" s="313"/>
      <c r="HEP111" s="313"/>
      <c r="HEQ111" s="313"/>
      <c r="HER111" s="313"/>
      <c r="HES111" s="313"/>
      <c r="HET111" s="313"/>
      <c r="HEU111" s="313"/>
      <c r="HEV111" s="313"/>
      <c r="HEW111" s="313"/>
      <c r="HEX111" s="313"/>
      <c r="HEY111" s="313"/>
      <c r="HEZ111" s="313"/>
      <c r="HFA111" s="313"/>
      <c r="HFB111" s="313"/>
      <c r="HFC111" s="313"/>
      <c r="HFD111" s="313"/>
      <c r="HFE111" s="313"/>
      <c r="HFF111" s="313"/>
      <c r="HFG111" s="313"/>
      <c r="HFH111" s="313"/>
      <c r="HFI111" s="313"/>
      <c r="HFJ111" s="313"/>
      <c r="HFK111" s="313"/>
      <c r="HFL111" s="313"/>
      <c r="HFM111" s="313"/>
      <c r="HFN111" s="313"/>
      <c r="HFO111" s="313"/>
      <c r="HFP111" s="313"/>
      <c r="HFQ111" s="313"/>
      <c r="HFR111" s="313"/>
      <c r="HFS111" s="313"/>
      <c r="HFT111" s="313"/>
      <c r="HFU111" s="313"/>
      <c r="HFV111" s="313"/>
      <c r="HFW111" s="313"/>
      <c r="HFX111" s="313"/>
      <c r="HFY111" s="313"/>
      <c r="HFZ111" s="313"/>
      <c r="HGA111" s="313"/>
      <c r="HGB111" s="313"/>
      <c r="HGC111" s="313"/>
      <c r="HGD111" s="313"/>
      <c r="HGE111" s="313"/>
      <c r="HGF111" s="313"/>
      <c r="HGG111" s="313"/>
      <c r="HGH111" s="313"/>
      <c r="HGI111" s="313"/>
      <c r="HGJ111" s="313"/>
      <c r="HGK111" s="313"/>
      <c r="HGL111" s="313"/>
      <c r="HGM111" s="313"/>
      <c r="HGN111" s="313"/>
      <c r="HGO111" s="313"/>
      <c r="HGP111" s="313"/>
      <c r="HGQ111" s="313"/>
      <c r="HGR111" s="313"/>
      <c r="HGS111" s="313"/>
      <c r="HGT111" s="313"/>
      <c r="HGU111" s="313"/>
      <c r="HGV111" s="313"/>
      <c r="HGW111" s="313"/>
      <c r="HGX111" s="313"/>
      <c r="HGY111" s="313"/>
      <c r="HGZ111" s="313"/>
      <c r="HHA111" s="313"/>
      <c r="HHB111" s="313"/>
      <c r="HHC111" s="313"/>
      <c r="HHD111" s="313"/>
      <c r="HHE111" s="313"/>
      <c r="HHF111" s="313"/>
      <c r="HHG111" s="313"/>
      <c r="HHH111" s="313"/>
      <c r="HHI111" s="313"/>
      <c r="HHJ111" s="313"/>
      <c r="HHK111" s="313"/>
      <c r="HHL111" s="313"/>
      <c r="HHM111" s="313"/>
      <c r="HHN111" s="313"/>
      <c r="HHO111" s="313"/>
      <c r="HHP111" s="313"/>
      <c r="HHQ111" s="313"/>
      <c r="HHR111" s="313"/>
      <c r="HHS111" s="313"/>
      <c r="HHT111" s="313"/>
      <c r="HHU111" s="313"/>
      <c r="HHV111" s="313"/>
      <c r="HHW111" s="313"/>
      <c r="HHX111" s="313"/>
      <c r="HHY111" s="313"/>
      <c r="HHZ111" s="313"/>
      <c r="HIA111" s="313"/>
      <c r="HIB111" s="313"/>
      <c r="HIC111" s="313"/>
      <c r="HID111" s="313"/>
      <c r="HIE111" s="313"/>
      <c r="HIF111" s="313"/>
      <c r="HIG111" s="313"/>
      <c r="HIH111" s="313"/>
      <c r="HII111" s="313"/>
      <c r="HIJ111" s="313"/>
      <c r="HIK111" s="313"/>
      <c r="HIL111" s="313"/>
      <c r="HIM111" s="313"/>
      <c r="HIN111" s="313"/>
      <c r="HIO111" s="313"/>
      <c r="HIP111" s="313"/>
      <c r="HIQ111" s="313"/>
      <c r="HIR111" s="313"/>
      <c r="HIS111" s="313"/>
      <c r="HIT111" s="313"/>
      <c r="HIU111" s="313"/>
      <c r="HIV111" s="313"/>
      <c r="HIW111" s="313"/>
      <c r="HIX111" s="313"/>
      <c r="HIY111" s="313"/>
      <c r="HIZ111" s="313"/>
      <c r="HJA111" s="313"/>
      <c r="HJB111" s="313"/>
      <c r="HJC111" s="313"/>
      <c r="HJD111" s="313"/>
      <c r="HJE111" s="313"/>
      <c r="HJF111" s="313"/>
      <c r="HJG111" s="313"/>
      <c r="HJH111" s="313"/>
      <c r="HJI111" s="313"/>
      <c r="HJJ111" s="313"/>
      <c r="HJK111" s="313"/>
      <c r="HJL111" s="313"/>
      <c r="HJM111" s="313"/>
      <c r="HJN111" s="313"/>
      <c r="HJO111" s="313"/>
      <c r="HJP111" s="313"/>
      <c r="HJQ111" s="313"/>
      <c r="HJR111" s="313"/>
      <c r="HJS111" s="313"/>
      <c r="HJT111" s="313"/>
      <c r="HJU111" s="313"/>
      <c r="HJV111" s="313"/>
      <c r="HJW111" s="313"/>
      <c r="HJX111" s="313"/>
      <c r="HJY111" s="313"/>
      <c r="HJZ111" s="313"/>
      <c r="HKA111" s="313"/>
      <c r="HKB111" s="313"/>
      <c r="HKC111" s="313"/>
      <c r="HKD111" s="313"/>
      <c r="HKE111" s="313"/>
      <c r="HKF111" s="313"/>
      <c r="HKG111" s="313"/>
      <c r="HKH111" s="313"/>
      <c r="HKI111" s="313"/>
      <c r="HKJ111" s="313"/>
      <c r="HKK111" s="313"/>
      <c r="HKL111" s="313"/>
      <c r="HKM111" s="313"/>
      <c r="HKN111" s="313"/>
      <c r="HKO111" s="313"/>
      <c r="HKP111" s="313"/>
      <c r="HKQ111" s="313"/>
      <c r="HKR111" s="313"/>
      <c r="HKS111" s="313"/>
      <c r="HKT111" s="313"/>
      <c r="HKU111" s="313"/>
      <c r="HKV111" s="313"/>
      <c r="HKW111" s="313"/>
      <c r="HKX111" s="313"/>
      <c r="HKY111" s="313"/>
      <c r="HKZ111" s="313"/>
      <c r="HLA111" s="313"/>
      <c r="HLB111" s="313"/>
      <c r="HLC111" s="313"/>
      <c r="HLD111" s="313"/>
      <c r="HLE111" s="313"/>
      <c r="HLF111" s="313"/>
      <c r="HLG111" s="313"/>
      <c r="HLH111" s="313"/>
      <c r="HLI111" s="313"/>
      <c r="HLJ111" s="313"/>
      <c r="HLK111" s="313"/>
      <c r="HLL111" s="313"/>
      <c r="HLM111" s="313"/>
      <c r="HLN111" s="313"/>
      <c r="HLO111" s="313"/>
      <c r="HLP111" s="313"/>
      <c r="HLQ111" s="313"/>
      <c r="HLR111" s="313"/>
      <c r="HLS111" s="313"/>
      <c r="HLT111" s="313"/>
      <c r="HLU111" s="313"/>
      <c r="HLV111" s="313"/>
      <c r="HLW111" s="313"/>
      <c r="HLX111" s="313"/>
      <c r="HLY111" s="313"/>
      <c r="HLZ111" s="313"/>
      <c r="HMA111" s="313"/>
      <c r="HMB111" s="313"/>
      <c r="HMC111" s="313"/>
      <c r="HMD111" s="313"/>
      <c r="HME111" s="313"/>
      <c r="HMF111" s="313"/>
      <c r="HMG111" s="313"/>
      <c r="HMH111" s="313"/>
      <c r="HMI111" s="313"/>
      <c r="HMJ111" s="313"/>
      <c r="HMK111" s="313"/>
      <c r="HML111" s="313"/>
      <c r="HMM111" s="313"/>
      <c r="HMN111" s="313"/>
      <c r="HMO111" s="313"/>
      <c r="HMP111" s="313"/>
      <c r="HMQ111" s="313"/>
      <c r="HMR111" s="313"/>
      <c r="HMS111" s="313"/>
      <c r="HMT111" s="313"/>
      <c r="HMU111" s="313"/>
      <c r="HMV111" s="313"/>
      <c r="HMW111" s="313"/>
      <c r="HMX111" s="313"/>
      <c r="HMY111" s="313"/>
      <c r="HMZ111" s="313"/>
      <c r="HNA111" s="313"/>
      <c r="HNB111" s="313"/>
      <c r="HNC111" s="313"/>
      <c r="HND111" s="313"/>
      <c r="HNE111" s="313"/>
      <c r="HNF111" s="313"/>
      <c r="HNG111" s="313"/>
      <c r="HNH111" s="313"/>
      <c r="HNI111" s="313"/>
      <c r="HNJ111" s="313"/>
      <c r="HNK111" s="313"/>
      <c r="HNL111" s="313"/>
      <c r="HNM111" s="313"/>
      <c r="HNN111" s="313"/>
      <c r="HNO111" s="313"/>
      <c r="HNP111" s="313"/>
      <c r="HNQ111" s="313"/>
      <c r="HNR111" s="313"/>
      <c r="HNS111" s="313"/>
      <c r="HNT111" s="313"/>
      <c r="HNU111" s="313"/>
      <c r="HNV111" s="313"/>
      <c r="HNW111" s="313"/>
      <c r="HNX111" s="313"/>
      <c r="HNY111" s="313"/>
      <c r="HNZ111" s="313"/>
      <c r="HOA111" s="313"/>
      <c r="HOB111" s="313"/>
      <c r="HOC111" s="313"/>
      <c r="HOD111" s="313"/>
      <c r="HOE111" s="313"/>
      <c r="HOF111" s="313"/>
      <c r="HOG111" s="313"/>
      <c r="HOH111" s="313"/>
      <c r="HOI111" s="313"/>
      <c r="HOJ111" s="313"/>
      <c r="HOK111" s="313"/>
      <c r="HOL111" s="313"/>
      <c r="HOM111" s="313"/>
      <c r="HON111" s="313"/>
      <c r="HOO111" s="313"/>
      <c r="HOP111" s="313"/>
      <c r="HOQ111" s="313"/>
      <c r="HOR111" s="313"/>
      <c r="HOS111" s="313"/>
      <c r="HOT111" s="313"/>
      <c r="HOU111" s="313"/>
      <c r="HOV111" s="313"/>
      <c r="HOW111" s="313"/>
      <c r="HOX111" s="313"/>
      <c r="HOY111" s="313"/>
      <c r="HOZ111" s="313"/>
      <c r="HPA111" s="313"/>
      <c r="HPB111" s="313"/>
      <c r="HPC111" s="313"/>
      <c r="HPD111" s="313"/>
      <c r="HPE111" s="313"/>
      <c r="HPF111" s="313"/>
      <c r="HPG111" s="313"/>
      <c r="HPH111" s="313"/>
      <c r="HPI111" s="313"/>
      <c r="HPJ111" s="313"/>
      <c r="HPK111" s="313"/>
      <c r="HPL111" s="313"/>
      <c r="HPM111" s="313"/>
      <c r="HPN111" s="313"/>
      <c r="HPO111" s="313"/>
      <c r="HPP111" s="313"/>
      <c r="HPQ111" s="313"/>
      <c r="HPR111" s="313"/>
      <c r="HPS111" s="313"/>
      <c r="HPT111" s="313"/>
      <c r="HPU111" s="313"/>
      <c r="HPV111" s="313"/>
      <c r="HPW111" s="313"/>
      <c r="HPX111" s="313"/>
      <c r="HPY111" s="313"/>
      <c r="HPZ111" s="313"/>
      <c r="HQA111" s="313"/>
      <c r="HQB111" s="313"/>
      <c r="HQC111" s="313"/>
      <c r="HQD111" s="313"/>
      <c r="HQE111" s="313"/>
      <c r="HQF111" s="313"/>
      <c r="HQG111" s="313"/>
      <c r="HQH111" s="313"/>
      <c r="HQI111" s="313"/>
      <c r="HQJ111" s="313"/>
      <c r="HQK111" s="313"/>
      <c r="HQL111" s="313"/>
      <c r="HQM111" s="313"/>
      <c r="HQN111" s="313"/>
      <c r="HQO111" s="313"/>
      <c r="HQP111" s="313"/>
      <c r="HQQ111" s="313"/>
      <c r="HQR111" s="313"/>
      <c r="HQS111" s="313"/>
      <c r="HQT111" s="313"/>
      <c r="HQU111" s="313"/>
      <c r="HQV111" s="313"/>
      <c r="HQW111" s="313"/>
      <c r="HQX111" s="313"/>
      <c r="HQY111" s="313"/>
      <c r="HQZ111" s="313"/>
      <c r="HRA111" s="313"/>
      <c r="HRB111" s="313"/>
      <c r="HRC111" s="313"/>
      <c r="HRD111" s="313"/>
      <c r="HRE111" s="313"/>
      <c r="HRF111" s="313"/>
      <c r="HRG111" s="313"/>
      <c r="HRH111" s="313"/>
      <c r="HRI111" s="313"/>
      <c r="HRJ111" s="313"/>
      <c r="HRK111" s="313"/>
      <c r="HRL111" s="313"/>
      <c r="HRM111" s="313"/>
      <c r="HRN111" s="313"/>
      <c r="HRO111" s="313"/>
      <c r="HRP111" s="313"/>
      <c r="HRQ111" s="313"/>
      <c r="HRR111" s="313"/>
      <c r="HRS111" s="313"/>
      <c r="HRT111" s="313"/>
      <c r="HRU111" s="313"/>
      <c r="HRV111" s="313"/>
      <c r="HRW111" s="313"/>
      <c r="HRX111" s="313"/>
      <c r="HRY111" s="313"/>
      <c r="HRZ111" s="313"/>
      <c r="HSA111" s="313"/>
      <c r="HSB111" s="313"/>
      <c r="HSC111" s="313"/>
      <c r="HSD111" s="313"/>
      <c r="HSE111" s="313"/>
      <c r="HSF111" s="313"/>
      <c r="HSG111" s="313"/>
      <c r="HSH111" s="313"/>
      <c r="HSI111" s="313"/>
      <c r="HSJ111" s="313"/>
      <c r="HSK111" s="313"/>
      <c r="HSL111" s="313"/>
      <c r="HSM111" s="313"/>
      <c r="HSN111" s="313"/>
      <c r="HSO111" s="313"/>
      <c r="HSP111" s="313"/>
      <c r="HSQ111" s="313"/>
      <c r="HSR111" s="313"/>
      <c r="HSS111" s="313"/>
      <c r="HST111" s="313"/>
      <c r="HSU111" s="313"/>
      <c r="HSV111" s="313"/>
      <c r="HSW111" s="313"/>
      <c r="HSX111" s="313"/>
      <c r="HSY111" s="313"/>
      <c r="HSZ111" s="313"/>
      <c r="HTA111" s="313"/>
      <c r="HTB111" s="313"/>
      <c r="HTC111" s="313"/>
      <c r="HTD111" s="313"/>
      <c r="HTE111" s="313"/>
      <c r="HTF111" s="313"/>
      <c r="HTG111" s="313"/>
      <c r="HTH111" s="313"/>
      <c r="HTI111" s="313"/>
      <c r="HTJ111" s="313"/>
      <c r="HTK111" s="313"/>
      <c r="HTL111" s="313"/>
      <c r="HTM111" s="313"/>
      <c r="HTN111" s="313"/>
      <c r="HTO111" s="313"/>
      <c r="HTP111" s="313"/>
      <c r="HTQ111" s="313"/>
      <c r="HTR111" s="313"/>
      <c r="HTS111" s="313"/>
      <c r="HTT111" s="313"/>
      <c r="HTU111" s="313"/>
      <c r="HTV111" s="313"/>
      <c r="HTW111" s="313"/>
      <c r="HTX111" s="313"/>
      <c r="HTY111" s="313"/>
      <c r="HTZ111" s="313"/>
      <c r="HUA111" s="313"/>
      <c r="HUB111" s="313"/>
      <c r="HUC111" s="313"/>
      <c r="HUD111" s="313"/>
      <c r="HUE111" s="313"/>
      <c r="HUF111" s="313"/>
      <c r="HUG111" s="313"/>
      <c r="HUH111" s="313"/>
      <c r="HUI111" s="313"/>
      <c r="HUJ111" s="313"/>
      <c r="HUK111" s="313"/>
      <c r="HUL111" s="313"/>
      <c r="HUM111" s="313"/>
      <c r="HUN111" s="313"/>
      <c r="HUO111" s="313"/>
      <c r="HUP111" s="313"/>
      <c r="HUQ111" s="313"/>
      <c r="HUR111" s="313"/>
      <c r="HUS111" s="313"/>
      <c r="HUT111" s="313"/>
      <c r="HUU111" s="313"/>
      <c r="HUV111" s="313"/>
      <c r="HUW111" s="313"/>
      <c r="HUX111" s="313"/>
      <c r="HUY111" s="313"/>
      <c r="HUZ111" s="313"/>
      <c r="HVA111" s="313"/>
      <c r="HVB111" s="313"/>
      <c r="HVC111" s="313"/>
      <c r="HVD111" s="313"/>
      <c r="HVE111" s="313"/>
      <c r="HVF111" s="313"/>
      <c r="HVG111" s="313"/>
      <c r="HVH111" s="313"/>
      <c r="HVI111" s="313"/>
      <c r="HVJ111" s="313"/>
      <c r="HVK111" s="313"/>
      <c r="HVL111" s="313"/>
      <c r="HVM111" s="313"/>
      <c r="HVN111" s="313"/>
      <c r="HVO111" s="313"/>
      <c r="HVP111" s="313"/>
      <c r="HVQ111" s="313"/>
      <c r="HVR111" s="313"/>
      <c r="HVS111" s="313"/>
      <c r="HVT111" s="313"/>
      <c r="HVU111" s="313"/>
      <c r="HVV111" s="313"/>
      <c r="HVW111" s="313"/>
      <c r="HVX111" s="313"/>
      <c r="HVY111" s="313"/>
      <c r="HVZ111" s="313"/>
      <c r="HWA111" s="313"/>
      <c r="HWB111" s="313"/>
      <c r="HWC111" s="313"/>
      <c r="HWD111" s="313"/>
      <c r="HWE111" s="313"/>
      <c r="HWF111" s="313"/>
      <c r="HWG111" s="313"/>
      <c r="HWH111" s="313"/>
      <c r="HWI111" s="313"/>
      <c r="HWJ111" s="313"/>
      <c r="HWK111" s="313"/>
      <c r="HWL111" s="313"/>
      <c r="HWM111" s="313"/>
      <c r="HWN111" s="313"/>
      <c r="HWO111" s="313"/>
      <c r="HWP111" s="313"/>
      <c r="HWQ111" s="313"/>
      <c r="HWR111" s="313"/>
      <c r="HWS111" s="313"/>
      <c r="HWT111" s="313"/>
      <c r="HWU111" s="313"/>
      <c r="HWV111" s="313"/>
      <c r="HWW111" s="313"/>
      <c r="HWX111" s="313"/>
      <c r="HWY111" s="313"/>
      <c r="HWZ111" s="313"/>
      <c r="HXA111" s="313"/>
      <c r="HXB111" s="313"/>
      <c r="HXC111" s="313"/>
      <c r="HXD111" s="313"/>
      <c r="HXE111" s="313"/>
      <c r="HXF111" s="313"/>
      <c r="HXG111" s="313"/>
      <c r="HXH111" s="313"/>
      <c r="HXI111" s="313"/>
      <c r="HXJ111" s="313"/>
      <c r="HXK111" s="313"/>
      <c r="HXL111" s="313"/>
      <c r="HXM111" s="313"/>
      <c r="HXN111" s="313"/>
      <c r="HXO111" s="313"/>
      <c r="HXP111" s="313"/>
      <c r="HXQ111" s="313"/>
      <c r="HXR111" s="313"/>
      <c r="HXS111" s="313"/>
      <c r="HXT111" s="313"/>
      <c r="HXU111" s="313"/>
      <c r="HXV111" s="313"/>
      <c r="HXW111" s="313"/>
      <c r="HXX111" s="313"/>
      <c r="HXY111" s="313"/>
      <c r="HXZ111" s="313"/>
      <c r="HYA111" s="313"/>
      <c r="HYB111" s="313"/>
      <c r="HYC111" s="313"/>
      <c r="HYD111" s="313"/>
      <c r="HYE111" s="313"/>
      <c r="HYF111" s="313"/>
      <c r="HYG111" s="313"/>
      <c r="HYH111" s="313"/>
      <c r="HYI111" s="313"/>
      <c r="HYJ111" s="313"/>
      <c r="HYK111" s="313"/>
      <c r="HYL111" s="313"/>
      <c r="HYM111" s="313"/>
      <c r="HYN111" s="313"/>
      <c r="HYO111" s="313"/>
      <c r="HYP111" s="313"/>
      <c r="HYQ111" s="313"/>
      <c r="HYR111" s="313"/>
      <c r="HYS111" s="313"/>
      <c r="HYT111" s="313"/>
      <c r="HYU111" s="313"/>
      <c r="HYV111" s="313"/>
      <c r="HYW111" s="313"/>
      <c r="HYX111" s="313"/>
      <c r="HYY111" s="313"/>
      <c r="HYZ111" s="313"/>
      <c r="HZA111" s="313"/>
      <c r="HZB111" s="313"/>
      <c r="HZC111" s="313"/>
      <c r="HZD111" s="313"/>
      <c r="HZE111" s="313"/>
      <c r="HZF111" s="313"/>
      <c r="HZG111" s="313"/>
      <c r="HZH111" s="313"/>
      <c r="HZI111" s="313"/>
      <c r="HZJ111" s="313"/>
      <c r="HZK111" s="313"/>
      <c r="HZL111" s="313"/>
      <c r="HZM111" s="313"/>
      <c r="HZN111" s="313"/>
      <c r="HZO111" s="313"/>
      <c r="HZP111" s="313"/>
      <c r="HZQ111" s="313"/>
      <c r="HZR111" s="313"/>
      <c r="HZS111" s="313"/>
      <c r="HZT111" s="313"/>
      <c r="HZU111" s="313"/>
      <c r="HZV111" s="313"/>
      <c r="HZW111" s="313"/>
      <c r="HZX111" s="313"/>
      <c r="HZY111" s="313"/>
      <c r="HZZ111" s="313"/>
      <c r="IAA111" s="313"/>
      <c r="IAB111" s="313"/>
      <c r="IAC111" s="313"/>
      <c r="IAD111" s="313"/>
      <c r="IAE111" s="313"/>
      <c r="IAF111" s="313"/>
      <c r="IAG111" s="313"/>
      <c r="IAH111" s="313"/>
      <c r="IAI111" s="313"/>
      <c r="IAJ111" s="313"/>
      <c r="IAK111" s="313"/>
      <c r="IAL111" s="313"/>
      <c r="IAM111" s="313"/>
      <c r="IAN111" s="313"/>
      <c r="IAO111" s="313"/>
      <c r="IAP111" s="313"/>
      <c r="IAQ111" s="313"/>
      <c r="IAR111" s="313"/>
      <c r="IAS111" s="313"/>
      <c r="IAT111" s="313"/>
      <c r="IAU111" s="313"/>
      <c r="IAV111" s="313"/>
      <c r="IAW111" s="313"/>
      <c r="IAX111" s="313"/>
      <c r="IAY111" s="313"/>
      <c r="IAZ111" s="313"/>
      <c r="IBA111" s="313"/>
      <c r="IBB111" s="313"/>
      <c r="IBC111" s="313"/>
      <c r="IBD111" s="313"/>
      <c r="IBE111" s="313"/>
      <c r="IBF111" s="313"/>
      <c r="IBG111" s="313"/>
      <c r="IBH111" s="313"/>
      <c r="IBI111" s="313"/>
      <c r="IBJ111" s="313"/>
      <c r="IBK111" s="313"/>
      <c r="IBL111" s="313"/>
      <c r="IBM111" s="313"/>
      <c r="IBN111" s="313"/>
      <c r="IBO111" s="313"/>
      <c r="IBP111" s="313"/>
      <c r="IBQ111" s="313"/>
      <c r="IBR111" s="313"/>
      <c r="IBS111" s="313"/>
      <c r="IBT111" s="313"/>
      <c r="IBU111" s="313"/>
      <c r="IBV111" s="313"/>
      <c r="IBW111" s="313"/>
      <c r="IBX111" s="313"/>
      <c r="IBY111" s="313"/>
      <c r="IBZ111" s="313"/>
      <c r="ICA111" s="313"/>
      <c r="ICB111" s="313"/>
      <c r="ICC111" s="313"/>
      <c r="ICD111" s="313"/>
      <c r="ICE111" s="313"/>
      <c r="ICF111" s="313"/>
      <c r="ICG111" s="313"/>
      <c r="ICH111" s="313"/>
      <c r="ICI111" s="313"/>
      <c r="ICJ111" s="313"/>
      <c r="ICK111" s="313"/>
      <c r="ICL111" s="313"/>
      <c r="ICM111" s="313"/>
      <c r="ICN111" s="313"/>
      <c r="ICO111" s="313"/>
      <c r="ICP111" s="313"/>
      <c r="ICQ111" s="313"/>
      <c r="ICR111" s="313"/>
      <c r="ICS111" s="313"/>
      <c r="ICT111" s="313"/>
      <c r="ICU111" s="313"/>
      <c r="ICV111" s="313"/>
      <c r="ICW111" s="313"/>
      <c r="ICX111" s="313"/>
      <c r="ICY111" s="313"/>
      <c r="ICZ111" s="313"/>
      <c r="IDA111" s="313"/>
      <c r="IDB111" s="313"/>
      <c r="IDC111" s="313"/>
      <c r="IDD111" s="313"/>
      <c r="IDE111" s="313"/>
      <c r="IDF111" s="313"/>
      <c r="IDG111" s="313"/>
      <c r="IDH111" s="313"/>
      <c r="IDI111" s="313"/>
      <c r="IDJ111" s="313"/>
      <c r="IDK111" s="313"/>
      <c r="IDL111" s="313"/>
      <c r="IDM111" s="313"/>
      <c r="IDN111" s="313"/>
      <c r="IDO111" s="313"/>
      <c r="IDP111" s="313"/>
      <c r="IDQ111" s="313"/>
      <c r="IDR111" s="313"/>
      <c r="IDS111" s="313"/>
      <c r="IDT111" s="313"/>
      <c r="IDU111" s="313"/>
      <c r="IDV111" s="313"/>
      <c r="IDW111" s="313"/>
      <c r="IDX111" s="313"/>
      <c r="IDY111" s="313"/>
      <c r="IDZ111" s="313"/>
      <c r="IEA111" s="313"/>
      <c r="IEB111" s="313"/>
      <c r="IEC111" s="313"/>
      <c r="IED111" s="313"/>
      <c r="IEE111" s="313"/>
      <c r="IEF111" s="313"/>
      <c r="IEG111" s="313"/>
      <c r="IEH111" s="313"/>
      <c r="IEI111" s="313"/>
      <c r="IEJ111" s="313"/>
      <c r="IEK111" s="313"/>
      <c r="IEL111" s="313"/>
      <c r="IEM111" s="313"/>
      <c r="IEN111" s="313"/>
      <c r="IEO111" s="313"/>
      <c r="IEP111" s="313"/>
      <c r="IEQ111" s="313"/>
      <c r="IER111" s="313"/>
      <c r="IES111" s="313"/>
      <c r="IET111" s="313"/>
      <c r="IEU111" s="313"/>
      <c r="IEV111" s="313"/>
      <c r="IEW111" s="313"/>
      <c r="IEX111" s="313"/>
      <c r="IEY111" s="313"/>
      <c r="IEZ111" s="313"/>
      <c r="IFA111" s="313"/>
      <c r="IFB111" s="313"/>
      <c r="IFC111" s="313"/>
      <c r="IFD111" s="313"/>
      <c r="IFE111" s="313"/>
      <c r="IFF111" s="313"/>
      <c r="IFG111" s="313"/>
      <c r="IFH111" s="313"/>
      <c r="IFI111" s="313"/>
      <c r="IFJ111" s="313"/>
      <c r="IFK111" s="313"/>
      <c r="IFL111" s="313"/>
      <c r="IFM111" s="313"/>
      <c r="IFN111" s="313"/>
      <c r="IFO111" s="313"/>
      <c r="IFP111" s="313"/>
      <c r="IFQ111" s="313"/>
      <c r="IFR111" s="313"/>
      <c r="IFS111" s="313"/>
      <c r="IFT111" s="313"/>
      <c r="IFU111" s="313"/>
      <c r="IFV111" s="313"/>
      <c r="IFW111" s="313"/>
      <c r="IFX111" s="313"/>
      <c r="IFY111" s="313"/>
      <c r="IFZ111" s="313"/>
      <c r="IGA111" s="313"/>
      <c r="IGB111" s="313"/>
      <c r="IGC111" s="313"/>
      <c r="IGD111" s="313"/>
      <c r="IGE111" s="313"/>
      <c r="IGF111" s="313"/>
      <c r="IGG111" s="313"/>
      <c r="IGH111" s="313"/>
      <c r="IGI111" s="313"/>
      <c r="IGJ111" s="313"/>
      <c r="IGK111" s="313"/>
      <c r="IGL111" s="313"/>
      <c r="IGM111" s="313"/>
      <c r="IGN111" s="313"/>
      <c r="IGO111" s="313"/>
      <c r="IGP111" s="313"/>
      <c r="IGQ111" s="313"/>
      <c r="IGR111" s="313"/>
      <c r="IGS111" s="313"/>
      <c r="IGT111" s="313"/>
      <c r="IGU111" s="313"/>
      <c r="IGV111" s="313"/>
      <c r="IGW111" s="313"/>
      <c r="IGX111" s="313"/>
      <c r="IGY111" s="313"/>
      <c r="IGZ111" s="313"/>
      <c r="IHA111" s="313"/>
      <c r="IHB111" s="313"/>
      <c r="IHC111" s="313"/>
      <c r="IHD111" s="313"/>
      <c r="IHE111" s="313"/>
      <c r="IHF111" s="313"/>
      <c r="IHG111" s="313"/>
      <c r="IHH111" s="313"/>
      <c r="IHI111" s="313"/>
      <c r="IHJ111" s="313"/>
      <c r="IHK111" s="313"/>
      <c r="IHL111" s="313"/>
      <c r="IHM111" s="313"/>
      <c r="IHN111" s="313"/>
      <c r="IHO111" s="313"/>
      <c r="IHP111" s="313"/>
      <c r="IHQ111" s="313"/>
      <c r="IHR111" s="313"/>
      <c r="IHS111" s="313"/>
      <c r="IHT111" s="313"/>
      <c r="IHU111" s="313"/>
      <c r="IHV111" s="313"/>
      <c r="IHW111" s="313"/>
      <c r="IHX111" s="313"/>
      <c r="IHY111" s="313"/>
      <c r="IHZ111" s="313"/>
      <c r="IIA111" s="313"/>
      <c r="IIB111" s="313"/>
      <c r="IIC111" s="313"/>
      <c r="IID111" s="313"/>
      <c r="IIE111" s="313"/>
      <c r="IIF111" s="313"/>
      <c r="IIG111" s="313"/>
      <c r="IIH111" s="313"/>
      <c r="III111" s="313"/>
      <c r="IIJ111" s="313"/>
      <c r="IIK111" s="313"/>
      <c r="IIL111" s="313"/>
      <c r="IIM111" s="313"/>
      <c r="IIN111" s="313"/>
      <c r="IIO111" s="313"/>
      <c r="IIP111" s="313"/>
      <c r="IIQ111" s="313"/>
      <c r="IIR111" s="313"/>
      <c r="IIS111" s="313"/>
      <c r="IIT111" s="313"/>
      <c r="IIU111" s="313"/>
      <c r="IIV111" s="313"/>
      <c r="IIW111" s="313"/>
      <c r="IIX111" s="313"/>
      <c r="IIY111" s="313"/>
      <c r="IIZ111" s="313"/>
      <c r="IJA111" s="313"/>
      <c r="IJB111" s="313"/>
      <c r="IJC111" s="313"/>
      <c r="IJD111" s="313"/>
      <c r="IJE111" s="313"/>
      <c r="IJF111" s="313"/>
      <c r="IJG111" s="313"/>
      <c r="IJH111" s="313"/>
      <c r="IJI111" s="313"/>
      <c r="IJJ111" s="313"/>
      <c r="IJK111" s="313"/>
      <c r="IJL111" s="313"/>
      <c r="IJM111" s="313"/>
      <c r="IJN111" s="313"/>
      <c r="IJO111" s="313"/>
      <c r="IJP111" s="313"/>
      <c r="IJQ111" s="313"/>
      <c r="IJR111" s="313"/>
      <c r="IJS111" s="313"/>
      <c r="IJT111" s="313"/>
      <c r="IJU111" s="313"/>
      <c r="IJV111" s="313"/>
      <c r="IJW111" s="313"/>
      <c r="IJX111" s="313"/>
      <c r="IJY111" s="313"/>
      <c r="IJZ111" s="313"/>
      <c r="IKA111" s="313"/>
      <c r="IKB111" s="313"/>
      <c r="IKC111" s="313"/>
      <c r="IKD111" s="313"/>
      <c r="IKE111" s="313"/>
      <c r="IKF111" s="313"/>
      <c r="IKG111" s="313"/>
      <c r="IKH111" s="313"/>
      <c r="IKI111" s="313"/>
      <c r="IKJ111" s="313"/>
      <c r="IKK111" s="313"/>
      <c r="IKL111" s="313"/>
      <c r="IKM111" s="313"/>
      <c r="IKN111" s="313"/>
      <c r="IKO111" s="313"/>
      <c r="IKP111" s="313"/>
      <c r="IKQ111" s="313"/>
      <c r="IKR111" s="313"/>
      <c r="IKS111" s="313"/>
      <c r="IKT111" s="313"/>
      <c r="IKU111" s="313"/>
      <c r="IKV111" s="313"/>
      <c r="IKW111" s="313"/>
      <c r="IKX111" s="313"/>
      <c r="IKY111" s="313"/>
      <c r="IKZ111" s="313"/>
      <c r="ILA111" s="313"/>
      <c r="ILB111" s="313"/>
      <c r="ILC111" s="313"/>
      <c r="ILD111" s="313"/>
      <c r="ILE111" s="313"/>
      <c r="ILF111" s="313"/>
      <c r="ILG111" s="313"/>
      <c r="ILH111" s="313"/>
      <c r="ILI111" s="313"/>
      <c r="ILJ111" s="313"/>
      <c r="ILK111" s="313"/>
      <c r="ILL111" s="313"/>
      <c r="ILM111" s="313"/>
      <c r="ILN111" s="313"/>
      <c r="ILO111" s="313"/>
      <c r="ILP111" s="313"/>
      <c r="ILQ111" s="313"/>
      <c r="ILR111" s="313"/>
      <c r="ILS111" s="313"/>
      <c r="ILT111" s="313"/>
      <c r="ILU111" s="313"/>
      <c r="ILV111" s="313"/>
      <c r="ILW111" s="313"/>
      <c r="ILX111" s="313"/>
      <c r="ILY111" s="313"/>
      <c r="ILZ111" s="313"/>
      <c r="IMA111" s="313"/>
      <c r="IMB111" s="313"/>
      <c r="IMC111" s="313"/>
      <c r="IMD111" s="313"/>
      <c r="IME111" s="313"/>
      <c r="IMF111" s="313"/>
      <c r="IMG111" s="313"/>
      <c r="IMH111" s="313"/>
      <c r="IMI111" s="313"/>
      <c r="IMJ111" s="313"/>
      <c r="IMK111" s="313"/>
      <c r="IML111" s="313"/>
      <c r="IMM111" s="313"/>
      <c r="IMN111" s="313"/>
      <c r="IMO111" s="313"/>
      <c r="IMP111" s="313"/>
      <c r="IMQ111" s="313"/>
      <c r="IMR111" s="313"/>
      <c r="IMS111" s="313"/>
      <c r="IMT111" s="313"/>
      <c r="IMU111" s="313"/>
      <c r="IMV111" s="313"/>
      <c r="IMW111" s="313"/>
      <c r="IMX111" s="313"/>
      <c r="IMY111" s="313"/>
      <c r="IMZ111" s="313"/>
      <c r="INA111" s="313"/>
      <c r="INB111" s="313"/>
      <c r="INC111" s="313"/>
      <c r="IND111" s="313"/>
      <c r="INE111" s="313"/>
      <c r="INF111" s="313"/>
      <c r="ING111" s="313"/>
      <c r="INH111" s="313"/>
      <c r="INI111" s="313"/>
      <c r="INJ111" s="313"/>
      <c r="INK111" s="313"/>
      <c r="INL111" s="313"/>
      <c r="INM111" s="313"/>
      <c r="INN111" s="313"/>
      <c r="INO111" s="313"/>
      <c r="INP111" s="313"/>
      <c r="INQ111" s="313"/>
      <c r="INR111" s="313"/>
      <c r="INS111" s="313"/>
      <c r="INT111" s="313"/>
      <c r="INU111" s="313"/>
      <c r="INV111" s="313"/>
      <c r="INW111" s="313"/>
      <c r="INX111" s="313"/>
      <c r="INY111" s="313"/>
      <c r="INZ111" s="313"/>
      <c r="IOA111" s="313"/>
      <c r="IOB111" s="313"/>
      <c r="IOC111" s="313"/>
      <c r="IOD111" s="313"/>
      <c r="IOE111" s="313"/>
      <c r="IOF111" s="313"/>
      <c r="IOG111" s="313"/>
      <c r="IOH111" s="313"/>
      <c r="IOI111" s="313"/>
      <c r="IOJ111" s="313"/>
      <c r="IOK111" s="313"/>
      <c r="IOL111" s="313"/>
      <c r="IOM111" s="313"/>
      <c r="ION111" s="313"/>
      <c r="IOO111" s="313"/>
      <c r="IOP111" s="313"/>
      <c r="IOQ111" s="313"/>
      <c r="IOR111" s="313"/>
      <c r="IOS111" s="313"/>
      <c r="IOT111" s="313"/>
      <c r="IOU111" s="313"/>
      <c r="IOV111" s="313"/>
      <c r="IOW111" s="313"/>
      <c r="IOX111" s="313"/>
      <c r="IOY111" s="313"/>
      <c r="IOZ111" s="313"/>
      <c r="IPA111" s="313"/>
      <c r="IPB111" s="313"/>
      <c r="IPC111" s="313"/>
      <c r="IPD111" s="313"/>
      <c r="IPE111" s="313"/>
      <c r="IPF111" s="313"/>
      <c r="IPG111" s="313"/>
      <c r="IPH111" s="313"/>
      <c r="IPI111" s="313"/>
      <c r="IPJ111" s="313"/>
      <c r="IPK111" s="313"/>
      <c r="IPL111" s="313"/>
      <c r="IPM111" s="313"/>
      <c r="IPN111" s="313"/>
      <c r="IPO111" s="313"/>
      <c r="IPP111" s="313"/>
      <c r="IPQ111" s="313"/>
      <c r="IPR111" s="313"/>
      <c r="IPS111" s="313"/>
      <c r="IPT111" s="313"/>
      <c r="IPU111" s="313"/>
      <c r="IPV111" s="313"/>
      <c r="IPW111" s="313"/>
      <c r="IPX111" s="313"/>
      <c r="IPY111" s="313"/>
      <c r="IPZ111" s="313"/>
      <c r="IQA111" s="313"/>
      <c r="IQB111" s="313"/>
      <c r="IQC111" s="313"/>
      <c r="IQD111" s="313"/>
      <c r="IQE111" s="313"/>
      <c r="IQF111" s="313"/>
      <c r="IQG111" s="313"/>
      <c r="IQH111" s="313"/>
      <c r="IQI111" s="313"/>
      <c r="IQJ111" s="313"/>
      <c r="IQK111" s="313"/>
      <c r="IQL111" s="313"/>
      <c r="IQM111" s="313"/>
      <c r="IQN111" s="313"/>
      <c r="IQO111" s="313"/>
      <c r="IQP111" s="313"/>
      <c r="IQQ111" s="313"/>
      <c r="IQR111" s="313"/>
      <c r="IQS111" s="313"/>
      <c r="IQT111" s="313"/>
      <c r="IQU111" s="313"/>
      <c r="IQV111" s="313"/>
      <c r="IQW111" s="313"/>
      <c r="IQX111" s="313"/>
      <c r="IQY111" s="313"/>
      <c r="IQZ111" s="313"/>
      <c r="IRA111" s="313"/>
      <c r="IRB111" s="313"/>
      <c r="IRC111" s="313"/>
      <c r="IRD111" s="313"/>
      <c r="IRE111" s="313"/>
      <c r="IRF111" s="313"/>
      <c r="IRG111" s="313"/>
      <c r="IRH111" s="313"/>
      <c r="IRI111" s="313"/>
      <c r="IRJ111" s="313"/>
      <c r="IRK111" s="313"/>
      <c r="IRL111" s="313"/>
      <c r="IRM111" s="313"/>
      <c r="IRN111" s="313"/>
      <c r="IRO111" s="313"/>
      <c r="IRP111" s="313"/>
      <c r="IRQ111" s="313"/>
      <c r="IRR111" s="313"/>
      <c r="IRS111" s="313"/>
      <c r="IRT111" s="313"/>
      <c r="IRU111" s="313"/>
      <c r="IRV111" s="313"/>
      <c r="IRW111" s="313"/>
      <c r="IRX111" s="313"/>
      <c r="IRY111" s="313"/>
      <c r="IRZ111" s="313"/>
      <c r="ISA111" s="313"/>
      <c r="ISB111" s="313"/>
      <c r="ISC111" s="313"/>
      <c r="ISD111" s="313"/>
      <c r="ISE111" s="313"/>
      <c r="ISF111" s="313"/>
      <c r="ISG111" s="313"/>
      <c r="ISH111" s="313"/>
      <c r="ISI111" s="313"/>
      <c r="ISJ111" s="313"/>
      <c r="ISK111" s="313"/>
      <c r="ISL111" s="313"/>
      <c r="ISM111" s="313"/>
      <c r="ISN111" s="313"/>
      <c r="ISO111" s="313"/>
      <c r="ISP111" s="313"/>
      <c r="ISQ111" s="313"/>
      <c r="ISR111" s="313"/>
      <c r="ISS111" s="313"/>
      <c r="IST111" s="313"/>
      <c r="ISU111" s="313"/>
      <c r="ISV111" s="313"/>
      <c r="ISW111" s="313"/>
      <c r="ISX111" s="313"/>
      <c r="ISY111" s="313"/>
      <c r="ISZ111" s="313"/>
      <c r="ITA111" s="313"/>
      <c r="ITB111" s="313"/>
      <c r="ITC111" s="313"/>
      <c r="ITD111" s="313"/>
      <c r="ITE111" s="313"/>
      <c r="ITF111" s="313"/>
      <c r="ITG111" s="313"/>
      <c r="ITH111" s="313"/>
      <c r="ITI111" s="313"/>
      <c r="ITJ111" s="313"/>
      <c r="ITK111" s="313"/>
      <c r="ITL111" s="313"/>
      <c r="ITM111" s="313"/>
      <c r="ITN111" s="313"/>
      <c r="ITO111" s="313"/>
      <c r="ITP111" s="313"/>
      <c r="ITQ111" s="313"/>
      <c r="ITR111" s="313"/>
      <c r="ITS111" s="313"/>
      <c r="ITT111" s="313"/>
      <c r="ITU111" s="313"/>
      <c r="ITV111" s="313"/>
      <c r="ITW111" s="313"/>
      <c r="ITX111" s="313"/>
      <c r="ITY111" s="313"/>
      <c r="ITZ111" s="313"/>
      <c r="IUA111" s="313"/>
      <c r="IUB111" s="313"/>
      <c r="IUC111" s="313"/>
      <c r="IUD111" s="313"/>
      <c r="IUE111" s="313"/>
      <c r="IUF111" s="313"/>
      <c r="IUG111" s="313"/>
      <c r="IUH111" s="313"/>
      <c r="IUI111" s="313"/>
      <c r="IUJ111" s="313"/>
      <c r="IUK111" s="313"/>
      <c r="IUL111" s="313"/>
      <c r="IUM111" s="313"/>
      <c r="IUN111" s="313"/>
      <c r="IUO111" s="313"/>
      <c r="IUP111" s="313"/>
      <c r="IUQ111" s="313"/>
      <c r="IUR111" s="313"/>
      <c r="IUS111" s="313"/>
      <c r="IUT111" s="313"/>
      <c r="IUU111" s="313"/>
      <c r="IUV111" s="313"/>
      <c r="IUW111" s="313"/>
      <c r="IUX111" s="313"/>
      <c r="IUY111" s="313"/>
      <c r="IUZ111" s="313"/>
      <c r="IVA111" s="313"/>
      <c r="IVB111" s="313"/>
      <c r="IVC111" s="313"/>
      <c r="IVD111" s="313"/>
      <c r="IVE111" s="313"/>
      <c r="IVF111" s="313"/>
      <c r="IVG111" s="313"/>
      <c r="IVH111" s="313"/>
      <c r="IVI111" s="313"/>
      <c r="IVJ111" s="313"/>
      <c r="IVK111" s="313"/>
      <c r="IVL111" s="313"/>
      <c r="IVM111" s="313"/>
      <c r="IVN111" s="313"/>
      <c r="IVO111" s="313"/>
      <c r="IVP111" s="313"/>
      <c r="IVQ111" s="313"/>
      <c r="IVR111" s="313"/>
      <c r="IVS111" s="313"/>
      <c r="IVT111" s="313"/>
      <c r="IVU111" s="313"/>
      <c r="IVV111" s="313"/>
      <c r="IVW111" s="313"/>
      <c r="IVX111" s="313"/>
      <c r="IVY111" s="313"/>
      <c r="IVZ111" s="313"/>
      <c r="IWA111" s="313"/>
      <c r="IWB111" s="313"/>
      <c r="IWC111" s="313"/>
      <c r="IWD111" s="313"/>
      <c r="IWE111" s="313"/>
      <c r="IWF111" s="313"/>
      <c r="IWG111" s="313"/>
      <c r="IWH111" s="313"/>
      <c r="IWI111" s="313"/>
      <c r="IWJ111" s="313"/>
      <c r="IWK111" s="313"/>
      <c r="IWL111" s="313"/>
      <c r="IWM111" s="313"/>
      <c r="IWN111" s="313"/>
      <c r="IWO111" s="313"/>
      <c r="IWP111" s="313"/>
      <c r="IWQ111" s="313"/>
      <c r="IWR111" s="313"/>
      <c r="IWS111" s="313"/>
      <c r="IWT111" s="313"/>
      <c r="IWU111" s="313"/>
      <c r="IWV111" s="313"/>
      <c r="IWW111" s="313"/>
      <c r="IWX111" s="313"/>
      <c r="IWY111" s="313"/>
      <c r="IWZ111" s="313"/>
      <c r="IXA111" s="313"/>
      <c r="IXB111" s="313"/>
      <c r="IXC111" s="313"/>
      <c r="IXD111" s="313"/>
      <c r="IXE111" s="313"/>
      <c r="IXF111" s="313"/>
      <c r="IXG111" s="313"/>
      <c r="IXH111" s="313"/>
      <c r="IXI111" s="313"/>
      <c r="IXJ111" s="313"/>
      <c r="IXK111" s="313"/>
      <c r="IXL111" s="313"/>
      <c r="IXM111" s="313"/>
      <c r="IXN111" s="313"/>
      <c r="IXO111" s="313"/>
      <c r="IXP111" s="313"/>
      <c r="IXQ111" s="313"/>
      <c r="IXR111" s="313"/>
      <c r="IXS111" s="313"/>
      <c r="IXT111" s="313"/>
      <c r="IXU111" s="313"/>
      <c r="IXV111" s="313"/>
      <c r="IXW111" s="313"/>
      <c r="IXX111" s="313"/>
      <c r="IXY111" s="313"/>
      <c r="IXZ111" s="313"/>
      <c r="IYA111" s="313"/>
      <c r="IYB111" s="313"/>
      <c r="IYC111" s="313"/>
      <c r="IYD111" s="313"/>
      <c r="IYE111" s="313"/>
      <c r="IYF111" s="313"/>
      <c r="IYG111" s="313"/>
      <c r="IYH111" s="313"/>
      <c r="IYI111" s="313"/>
      <c r="IYJ111" s="313"/>
      <c r="IYK111" s="313"/>
      <c r="IYL111" s="313"/>
      <c r="IYM111" s="313"/>
      <c r="IYN111" s="313"/>
      <c r="IYO111" s="313"/>
      <c r="IYP111" s="313"/>
      <c r="IYQ111" s="313"/>
      <c r="IYR111" s="313"/>
      <c r="IYS111" s="313"/>
      <c r="IYT111" s="313"/>
      <c r="IYU111" s="313"/>
      <c r="IYV111" s="313"/>
      <c r="IYW111" s="313"/>
      <c r="IYX111" s="313"/>
      <c r="IYY111" s="313"/>
      <c r="IYZ111" s="313"/>
      <c r="IZA111" s="313"/>
      <c r="IZB111" s="313"/>
      <c r="IZC111" s="313"/>
      <c r="IZD111" s="313"/>
      <c r="IZE111" s="313"/>
      <c r="IZF111" s="313"/>
      <c r="IZG111" s="313"/>
      <c r="IZH111" s="313"/>
      <c r="IZI111" s="313"/>
      <c r="IZJ111" s="313"/>
      <c r="IZK111" s="313"/>
      <c r="IZL111" s="313"/>
      <c r="IZM111" s="313"/>
      <c r="IZN111" s="313"/>
      <c r="IZO111" s="313"/>
      <c r="IZP111" s="313"/>
      <c r="IZQ111" s="313"/>
      <c r="IZR111" s="313"/>
      <c r="IZS111" s="313"/>
      <c r="IZT111" s="313"/>
      <c r="IZU111" s="313"/>
      <c r="IZV111" s="313"/>
      <c r="IZW111" s="313"/>
      <c r="IZX111" s="313"/>
      <c r="IZY111" s="313"/>
      <c r="IZZ111" s="313"/>
      <c r="JAA111" s="313"/>
      <c r="JAB111" s="313"/>
      <c r="JAC111" s="313"/>
      <c r="JAD111" s="313"/>
      <c r="JAE111" s="313"/>
      <c r="JAF111" s="313"/>
      <c r="JAG111" s="313"/>
      <c r="JAH111" s="313"/>
      <c r="JAI111" s="313"/>
      <c r="JAJ111" s="313"/>
      <c r="JAK111" s="313"/>
      <c r="JAL111" s="313"/>
      <c r="JAM111" s="313"/>
      <c r="JAN111" s="313"/>
      <c r="JAO111" s="313"/>
      <c r="JAP111" s="313"/>
      <c r="JAQ111" s="313"/>
      <c r="JAR111" s="313"/>
      <c r="JAS111" s="313"/>
      <c r="JAT111" s="313"/>
      <c r="JAU111" s="313"/>
      <c r="JAV111" s="313"/>
      <c r="JAW111" s="313"/>
      <c r="JAX111" s="313"/>
      <c r="JAY111" s="313"/>
      <c r="JAZ111" s="313"/>
      <c r="JBA111" s="313"/>
      <c r="JBB111" s="313"/>
      <c r="JBC111" s="313"/>
      <c r="JBD111" s="313"/>
      <c r="JBE111" s="313"/>
      <c r="JBF111" s="313"/>
      <c r="JBG111" s="313"/>
      <c r="JBH111" s="313"/>
      <c r="JBI111" s="313"/>
      <c r="JBJ111" s="313"/>
      <c r="JBK111" s="313"/>
      <c r="JBL111" s="313"/>
      <c r="JBM111" s="313"/>
      <c r="JBN111" s="313"/>
      <c r="JBO111" s="313"/>
      <c r="JBP111" s="313"/>
      <c r="JBQ111" s="313"/>
      <c r="JBR111" s="313"/>
      <c r="JBS111" s="313"/>
      <c r="JBT111" s="313"/>
      <c r="JBU111" s="313"/>
      <c r="JBV111" s="313"/>
      <c r="JBW111" s="313"/>
      <c r="JBX111" s="313"/>
      <c r="JBY111" s="313"/>
      <c r="JBZ111" s="313"/>
      <c r="JCA111" s="313"/>
      <c r="JCB111" s="313"/>
      <c r="JCC111" s="313"/>
      <c r="JCD111" s="313"/>
      <c r="JCE111" s="313"/>
      <c r="JCF111" s="313"/>
      <c r="JCG111" s="313"/>
      <c r="JCH111" s="313"/>
      <c r="JCI111" s="313"/>
      <c r="JCJ111" s="313"/>
      <c r="JCK111" s="313"/>
      <c r="JCL111" s="313"/>
      <c r="JCM111" s="313"/>
      <c r="JCN111" s="313"/>
      <c r="JCO111" s="313"/>
      <c r="JCP111" s="313"/>
      <c r="JCQ111" s="313"/>
      <c r="JCR111" s="313"/>
      <c r="JCS111" s="313"/>
      <c r="JCT111" s="313"/>
      <c r="JCU111" s="313"/>
      <c r="JCV111" s="313"/>
      <c r="JCW111" s="313"/>
      <c r="JCX111" s="313"/>
      <c r="JCY111" s="313"/>
      <c r="JCZ111" s="313"/>
      <c r="JDA111" s="313"/>
      <c r="JDB111" s="313"/>
      <c r="JDC111" s="313"/>
      <c r="JDD111" s="313"/>
      <c r="JDE111" s="313"/>
      <c r="JDF111" s="313"/>
      <c r="JDG111" s="313"/>
      <c r="JDH111" s="313"/>
      <c r="JDI111" s="313"/>
      <c r="JDJ111" s="313"/>
      <c r="JDK111" s="313"/>
      <c r="JDL111" s="313"/>
      <c r="JDM111" s="313"/>
      <c r="JDN111" s="313"/>
      <c r="JDO111" s="313"/>
      <c r="JDP111" s="313"/>
      <c r="JDQ111" s="313"/>
      <c r="JDR111" s="313"/>
      <c r="JDS111" s="313"/>
      <c r="JDT111" s="313"/>
      <c r="JDU111" s="313"/>
      <c r="JDV111" s="313"/>
      <c r="JDW111" s="313"/>
      <c r="JDX111" s="313"/>
      <c r="JDY111" s="313"/>
      <c r="JDZ111" s="313"/>
      <c r="JEA111" s="313"/>
      <c r="JEB111" s="313"/>
      <c r="JEC111" s="313"/>
      <c r="JED111" s="313"/>
      <c r="JEE111" s="313"/>
      <c r="JEF111" s="313"/>
      <c r="JEG111" s="313"/>
      <c r="JEH111" s="313"/>
      <c r="JEI111" s="313"/>
      <c r="JEJ111" s="313"/>
      <c r="JEK111" s="313"/>
      <c r="JEL111" s="313"/>
      <c r="JEM111" s="313"/>
      <c r="JEN111" s="313"/>
      <c r="JEO111" s="313"/>
      <c r="JEP111" s="313"/>
      <c r="JEQ111" s="313"/>
      <c r="JER111" s="313"/>
      <c r="JES111" s="313"/>
      <c r="JET111" s="313"/>
      <c r="JEU111" s="313"/>
      <c r="JEV111" s="313"/>
      <c r="JEW111" s="313"/>
      <c r="JEX111" s="313"/>
      <c r="JEY111" s="313"/>
      <c r="JEZ111" s="313"/>
      <c r="JFA111" s="313"/>
      <c r="JFB111" s="313"/>
      <c r="JFC111" s="313"/>
      <c r="JFD111" s="313"/>
      <c r="JFE111" s="313"/>
      <c r="JFF111" s="313"/>
      <c r="JFG111" s="313"/>
      <c r="JFH111" s="313"/>
      <c r="JFI111" s="313"/>
      <c r="JFJ111" s="313"/>
      <c r="JFK111" s="313"/>
      <c r="JFL111" s="313"/>
      <c r="JFM111" s="313"/>
      <c r="JFN111" s="313"/>
      <c r="JFO111" s="313"/>
      <c r="JFP111" s="313"/>
      <c r="JFQ111" s="313"/>
      <c r="JFR111" s="313"/>
      <c r="JFS111" s="313"/>
      <c r="JFT111" s="313"/>
      <c r="JFU111" s="313"/>
      <c r="JFV111" s="313"/>
      <c r="JFW111" s="313"/>
      <c r="JFX111" s="313"/>
      <c r="JFY111" s="313"/>
      <c r="JFZ111" s="313"/>
      <c r="JGA111" s="313"/>
      <c r="JGB111" s="313"/>
      <c r="JGC111" s="313"/>
      <c r="JGD111" s="313"/>
      <c r="JGE111" s="313"/>
      <c r="JGF111" s="313"/>
      <c r="JGG111" s="313"/>
      <c r="JGH111" s="313"/>
      <c r="JGI111" s="313"/>
      <c r="JGJ111" s="313"/>
      <c r="JGK111" s="313"/>
      <c r="JGL111" s="313"/>
      <c r="JGM111" s="313"/>
      <c r="JGN111" s="313"/>
      <c r="JGO111" s="313"/>
      <c r="JGP111" s="313"/>
      <c r="JGQ111" s="313"/>
      <c r="JGR111" s="313"/>
      <c r="JGS111" s="313"/>
      <c r="JGT111" s="313"/>
      <c r="JGU111" s="313"/>
      <c r="JGV111" s="313"/>
      <c r="JGW111" s="313"/>
      <c r="JGX111" s="313"/>
      <c r="JGY111" s="313"/>
      <c r="JGZ111" s="313"/>
      <c r="JHA111" s="313"/>
      <c r="JHB111" s="313"/>
      <c r="JHC111" s="313"/>
      <c r="JHD111" s="313"/>
      <c r="JHE111" s="313"/>
      <c r="JHF111" s="313"/>
      <c r="JHG111" s="313"/>
      <c r="JHH111" s="313"/>
      <c r="JHI111" s="313"/>
      <c r="JHJ111" s="313"/>
      <c r="JHK111" s="313"/>
      <c r="JHL111" s="313"/>
      <c r="JHM111" s="313"/>
      <c r="JHN111" s="313"/>
      <c r="JHO111" s="313"/>
      <c r="JHP111" s="313"/>
      <c r="JHQ111" s="313"/>
      <c r="JHR111" s="313"/>
      <c r="JHS111" s="313"/>
      <c r="JHT111" s="313"/>
      <c r="JHU111" s="313"/>
      <c r="JHV111" s="313"/>
      <c r="JHW111" s="313"/>
      <c r="JHX111" s="313"/>
      <c r="JHY111" s="313"/>
      <c r="JHZ111" s="313"/>
      <c r="JIA111" s="313"/>
      <c r="JIB111" s="313"/>
      <c r="JIC111" s="313"/>
      <c r="JID111" s="313"/>
      <c r="JIE111" s="313"/>
      <c r="JIF111" s="313"/>
      <c r="JIG111" s="313"/>
      <c r="JIH111" s="313"/>
      <c r="JII111" s="313"/>
      <c r="JIJ111" s="313"/>
      <c r="JIK111" s="313"/>
      <c r="JIL111" s="313"/>
      <c r="JIM111" s="313"/>
      <c r="JIN111" s="313"/>
      <c r="JIO111" s="313"/>
      <c r="JIP111" s="313"/>
      <c r="JIQ111" s="313"/>
      <c r="JIR111" s="313"/>
      <c r="JIS111" s="313"/>
      <c r="JIT111" s="313"/>
      <c r="JIU111" s="313"/>
      <c r="JIV111" s="313"/>
      <c r="JIW111" s="313"/>
      <c r="JIX111" s="313"/>
      <c r="JIY111" s="313"/>
      <c r="JIZ111" s="313"/>
      <c r="JJA111" s="313"/>
      <c r="JJB111" s="313"/>
      <c r="JJC111" s="313"/>
      <c r="JJD111" s="313"/>
      <c r="JJE111" s="313"/>
      <c r="JJF111" s="313"/>
      <c r="JJG111" s="313"/>
      <c r="JJH111" s="313"/>
      <c r="JJI111" s="313"/>
      <c r="JJJ111" s="313"/>
      <c r="JJK111" s="313"/>
      <c r="JJL111" s="313"/>
      <c r="JJM111" s="313"/>
      <c r="JJN111" s="313"/>
      <c r="JJO111" s="313"/>
      <c r="JJP111" s="313"/>
      <c r="JJQ111" s="313"/>
      <c r="JJR111" s="313"/>
      <c r="JJS111" s="313"/>
      <c r="JJT111" s="313"/>
      <c r="JJU111" s="313"/>
      <c r="JJV111" s="313"/>
      <c r="JJW111" s="313"/>
      <c r="JJX111" s="313"/>
      <c r="JJY111" s="313"/>
      <c r="JJZ111" s="313"/>
      <c r="JKA111" s="313"/>
      <c r="JKB111" s="313"/>
      <c r="JKC111" s="313"/>
      <c r="JKD111" s="313"/>
      <c r="JKE111" s="313"/>
      <c r="JKF111" s="313"/>
      <c r="JKG111" s="313"/>
      <c r="JKH111" s="313"/>
      <c r="JKI111" s="313"/>
      <c r="JKJ111" s="313"/>
      <c r="JKK111" s="313"/>
      <c r="JKL111" s="313"/>
      <c r="JKM111" s="313"/>
      <c r="JKN111" s="313"/>
      <c r="JKO111" s="313"/>
      <c r="JKP111" s="313"/>
      <c r="JKQ111" s="313"/>
      <c r="JKR111" s="313"/>
      <c r="JKS111" s="313"/>
      <c r="JKT111" s="313"/>
      <c r="JKU111" s="313"/>
      <c r="JKV111" s="313"/>
      <c r="JKW111" s="313"/>
      <c r="JKX111" s="313"/>
      <c r="JKY111" s="313"/>
      <c r="JKZ111" s="313"/>
      <c r="JLA111" s="313"/>
      <c r="JLB111" s="313"/>
      <c r="JLC111" s="313"/>
      <c r="JLD111" s="313"/>
      <c r="JLE111" s="313"/>
      <c r="JLF111" s="313"/>
      <c r="JLG111" s="313"/>
      <c r="JLH111" s="313"/>
      <c r="JLI111" s="313"/>
      <c r="JLJ111" s="313"/>
      <c r="JLK111" s="313"/>
      <c r="JLL111" s="313"/>
      <c r="JLM111" s="313"/>
      <c r="JLN111" s="313"/>
      <c r="JLO111" s="313"/>
      <c r="JLP111" s="313"/>
      <c r="JLQ111" s="313"/>
      <c r="JLR111" s="313"/>
      <c r="JLS111" s="313"/>
      <c r="JLT111" s="313"/>
      <c r="JLU111" s="313"/>
      <c r="JLV111" s="313"/>
      <c r="JLW111" s="313"/>
      <c r="JLX111" s="313"/>
      <c r="JLY111" s="313"/>
      <c r="JLZ111" s="313"/>
      <c r="JMA111" s="313"/>
      <c r="JMB111" s="313"/>
      <c r="JMC111" s="313"/>
      <c r="JMD111" s="313"/>
      <c r="JME111" s="313"/>
      <c r="JMF111" s="313"/>
      <c r="JMG111" s="313"/>
      <c r="JMH111" s="313"/>
      <c r="JMI111" s="313"/>
      <c r="JMJ111" s="313"/>
      <c r="JMK111" s="313"/>
      <c r="JML111" s="313"/>
      <c r="JMM111" s="313"/>
      <c r="JMN111" s="313"/>
      <c r="JMO111" s="313"/>
      <c r="JMP111" s="313"/>
      <c r="JMQ111" s="313"/>
      <c r="JMR111" s="313"/>
      <c r="JMS111" s="313"/>
      <c r="JMT111" s="313"/>
      <c r="JMU111" s="313"/>
      <c r="JMV111" s="313"/>
      <c r="JMW111" s="313"/>
      <c r="JMX111" s="313"/>
      <c r="JMY111" s="313"/>
      <c r="JMZ111" s="313"/>
      <c r="JNA111" s="313"/>
      <c r="JNB111" s="313"/>
      <c r="JNC111" s="313"/>
      <c r="JND111" s="313"/>
      <c r="JNE111" s="313"/>
      <c r="JNF111" s="313"/>
      <c r="JNG111" s="313"/>
      <c r="JNH111" s="313"/>
      <c r="JNI111" s="313"/>
      <c r="JNJ111" s="313"/>
      <c r="JNK111" s="313"/>
      <c r="JNL111" s="313"/>
      <c r="JNM111" s="313"/>
      <c r="JNN111" s="313"/>
      <c r="JNO111" s="313"/>
      <c r="JNP111" s="313"/>
      <c r="JNQ111" s="313"/>
      <c r="JNR111" s="313"/>
      <c r="JNS111" s="313"/>
      <c r="JNT111" s="313"/>
      <c r="JNU111" s="313"/>
      <c r="JNV111" s="313"/>
      <c r="JNW111" s="313"/>
      <c r="JNX111" s="313"/>
      <c r="JNY111" s="313"/>
      <c r="JNZ111" s="313"/>
      <c r="JOA111" s="313"/>
      <c r="JOB111" s="313"/>
      <c r="JOC111" s="313"/>
      <c r="JOD111" s="313"/>
      <c r="JOE111" s="313"/>
      <c r="JOF111" s="313"/>
      <c r="JOG111" s="313"/>
      <c r="JOH111" s="313"/>
      <c r="JOI111" s="313"/>
      <c r="JOJ111" s="313"/>
      <c r="JOK111" s="313"/>
      <c r="JOL111" s="313"/>
      <c r="JOM111" s="313"/>
      <c r="JON111" s="313"/>
      <c r="JOO111" s="313"/>
      <c r="JOP111" s="313"/>
      <c r="JOQ111" s="313"/>
      <c r="JOR111" s="313"/>
      <c r="JOS111" s="313"/>
      <c r="JOT111" s="313"/>
      <c r="JOU111" s="313"/>
      <c r="JOV111" s="313"/>
      <c r="JOW111" s="313"/>
      <c r="JOX111" s="313"/>
      <c r="JOY111" s="313"/>
      <c r="JOZ111" s="313"/>
      <c r="JPA111" s="313"/>
      <c r="JPB111" s="313"/>
      <c r="JPC111" s="313"/>
      <c r="JPD111" s="313"/>
      <c r="JPE111" s="313"/>
      <c r="JPF111" s="313"/>
      <c r="JPG111" s="313"/>
      <c r="JPH111" s="313"/>
      <c r="JPI111" s="313"/>
      <c r="JPJ111" s="313"/>
      <c r="JPK111" s="313"/>
      <c r="JPL111" s="313"/>
      <c r="JPM111" s="313"/>
      <c r="JPN111" s="313"/>
      <c r="JPO111" s="313"/>
      <c r="JPP111" s="313"/>
      <c r="JPQ111" s="313"/>
      <c r="JPR111" s="313"/>
      <c r="JPS111" s="313"/>
      <c r="JPT111" s="313"/>
      <c r="JPU111" s="313"/>
      <c r="JPV111" s="313"/>
      <c r="JPW111" s="313"/>
      <c r="JPX111" s="313"/>
      <c r="JPY111" s="313"/>
      <c r="JPZ111" s="313"/>
      <c r="JQA111" s="313"/>
      <c r="JQB111" s="313"/>
      <c r="JQC111" s="313"/>
      <c r="JQD111" s="313"/>
      <c r="JQE111" s="313"/>
      <c r="JQF111" s="313"/>
      <c r="JQG111" s="313"/>
      <c r="JQH111" s="313"/>
      <c r="JQI111" s="313"/>
      <c r="JQJ111" s="313"/>
      <c r="JQK111" s="313"/>
      <c r="JQL111" s="313"/>
      <c r="JQM111" s="313"/>
      <c r="JQN111" s="313"/>
      <c r="JQO111" s="313"/>
      <c r="JQP111" s="313"/>
      <c r="JQQ111" s="313"/>
      <c r="JQR111" s="313"/>
      <c r="JQS111" s="313"/>
      <c r="JQT111" s="313"/>
      <c r="JQU111" s="313"/>
      <c r="JQV111" s="313"/>
      <c r="JQW111" s="313"/>
      <c r="JQX111" s="313"/>
      <c r="JQY111" s="313"/>
      <c r="JQZ111" s="313"/>
      <c r="JRA111" s="313"/>
      <c r="JRB111" s="313"/>
      <c r="JRC111" s="313"/>
      <c r="JRD111" s="313"/>
      <c r="JRE111" s="313"/>
      <c r="JRF111" s="313"/>
      <c r="JRG111" s="313"/>
      <c r="JRH111" s="313"/>
      <c r="JRI111" s="313"/>
      <c r="JRJ111" s="313"/>
      <c r="JRK111" s="313"/>
      <c r="JRL111" s="313"/>
      <c r="JRM111" s="313"/>
      <c r="JRN111" s="313"/>
      <c r="JRO111" s="313"/>
      <c r="JRP111" s="313"/>
      <c r="JRQ111" s="313"/>
      <c r="JRR111" s="313"/>
      <c r="JRS111" s="313"/>
      <c r="JRT111" s="313"/>
      <c r="JRU111" s="313"/>
      <c r="JRV111" s="313"/>
      <c r="JRW111" s="313"/>
      <c r="JRX111" s="313"/>
      <c r="JRY111" s="313"/>
      <c r="JRZ111" s="313"/>
      <c r="JSA111" s="313"/>
      <c r="JSB111" s="313"/>
      <c r="JSC111" s="313"/>
      <c r="JSD111" s="313"/>
      <c r="JSE111" s="313"/>
      <c r="JSF111" s="313"/>
      <c r="JSG111" s="313"/>
      <c r="JSH111" s="313"/>
      <c r="JSI111" s="313"/>
      <c r="JSJ111" s="313"/>
      <c r="JSK111" s="313"/>
      <c r="JSL111" s="313"/>
      <c r="JSM111" s="313"/>
      <c r="JSN111" s="313"/>
      <c r="JSO111" s="313"/>
      <c r="JSP111" s="313"/>
      <c r="JSQ111" s="313"/>
      <c r="JSR111" s="313"/>
      <c r="JSS111" s="313"/>
      <c r="JST111" s="313"/>
      <c r="JSU111" s="313"/>
      <c r="JSV111" s="313"/>
      <c r="JSW111" s="313"/>
      <c r="JSX111" s="313"/>
      <c r="JSY111" s="313"/>
      <c r="JSZ111" s="313"/>
      <c r="JTA111" s="313"/>
      <c r="JTB111" s="313"/>
      <c r="JTC111" s="313"/>
      <c r="JTD111" s="313"/>
      <c r="JTE111" s="313"/>
      <c r="JTF111" s="313"/>
      <c r="JTG111" s="313"/>
      <c r="JTH111" s="313"/>
      <c r="JTI111" s="313"/>
      <c r="JTJ111" s="313"/>
      <c r="JTK111" s="313"/>
      <c r="JTL111" s="313"/>
      <c r="JTM111" s="313"/>
      <c r="JTN111" s="313"/>
      <c r="JTO111" s="313"/>
      <c r="JTP111" s="313"/>
      <c r="JTQ111" s="313"/>
      <c r="JTR111" s="313"/>
      <c r="JTS111" s="313"/>
      <c r="JTT111" s="313"/>
      <c r="JTU111" s="313"/>
      <c r="JTV111" s="313"/>
      <c r="JTW111" s="313"/>
      <c r="JTX111" s="313"/>
      <c r="JTY111" s="313"/>
      <c r="JTZ111" s="313"/>
      <c r="JUA111" s="313"/>
      <c r="JUB111" s="313"/>
      <c r="JUC111" s="313"/>
      <c r="JUD111" s="313"/>
      <c r="JUE111" s="313"/>
      <c r="JUF111" s="313"/>
      <c r="JUG111" s="313"/>
      <c r="JUH111" s="313"/>
      <c r="JUI111" s="313"/>
      <c r="JUJ111" s="313"/>
      <c r="JUK111" s="313"/>
      <c r="JUL111" s="313"/>
      <c r="JUM111" s="313"/>
      <c r="JUN111" s="313"/>
      <c r="JUO111" s="313"/>
      <c r="JUP111" s="313"/>
      <c r="JUQ111" s="313"/>
      <c r="JUR111" s="313"/>
      <c r="JUS111" s="313"/>
      <c r="JUT111" s="313"/>
      <c r="JUU111" s="313"/>
      <c r="JUV111" s="313"/>
      <c r="JUW111" s="313"/>
      <c r="JUX111" s="313"/>
      <c r="JUY111" s="313"/>
      <c r="JUZ111" s="313"/>
      <c r="JVA111" s="313"/>
      <c r="JVB111" s="313"/>
      <c r="JVC111" s="313"/>
      <c r="JVD111" s="313"/>
      <c r="JVE111" s="313"/>
      <c r="JVF111" s="313"/>
      <c r="JVG111" s="313"/>
      <c r="JVH111" s="313"/>
      <c r="JVI111" s="313"/>
      <c r="JVJ111" s="313"/>
      <c r="JVK111" s="313"/>
      <c r="JVL111" s="313"/>
      <c r="JVM111" s="313"/>
      <c r="JVN111" s="313"/>
      <c r="JVO111" s="313"/>
      <c r="JVP111" s="313"/>
      <c r="JVQ111" s="313"/>
      <c r="JVR111" s="313"/>
      <c r="JVS111" s="313"/>
      <c r="JVT111" s="313"/>
      <c r="JVU111" s="313"/>
      <c r="JVV111" s="313"/>
      <c r="JVW111" s="313"/>
      <c r="JVX111" s="313"/>
      <c r="JVY111" s="313"/>
      <c r="JVZ111" s="313"/>
      <c r="JWA111" s="313"/>
      <c r="JWB111" s="313"/>
      <c r="JWC111" s="313"/>
      <c r="JWD111" s="313"/>
      <c r="JWE111" s="313"/>
      <c r="JWF111" s="313"/>
      <c r="JWG111" s="313"/>
      <c r="JWH111" s="313"/>
      <c r="JWI111" s="313"/>
      <c r="JWJ111" s="313"/>
      <c r="JWK111" s="313"/>
      <c r="JWL111" s="313"/>
      <c r="JWM111" s="313"/>
      <c r="JWN111" s="313"/>
      <c r="JWO111" s="313"/>
      <c r="JWP111" s="313"/>
      <c r="JWQ111" s="313"/>
      <c r="JWR111" s="313"/>
      <c r="JWS111" s="313"/>
      <c r="JWT111" s="313"/>
      <c r="JWU111" s="313"/>
      <c r="JWV111" s="313"/>
      <c r="JWW111" s="313"/>
      <c r="JWX111" s="313"/>
      <c r="JWY111" s="313"/>
      <c r="JWZ111" s="313"/>
      <c r="JXA111" s="313"/>
      <c r="JXB111" s="313"/>
      <c r="JXC111" s="313"/>
      <c r="JXD111" s="313"/>
      <c r="JXE111" s="313"/>
      <c r="JXF111" s="313"/>
      <c r="JXG111" s="313"/>
      <c r="JXH111" s="313"/>
      <c r="JXI111" s="313"/>
      <c r="JXJ111" s="313"/>
      <c r="JXK111" s="313"/>
      <c r="JXL111" s="313"/>
      <c r="JXM111" s="313"/>
      <c r="JXN111" s="313"/>
      <c r="JXO111" s="313"/>
      <c r="JXP111" s="313"/>
      <c r="JXQ111" s="313"/>
      <c r="JXR111" s="313"/>
      <c r="JXS111" s="313"/>
      <c r="JXT111" s="313"/>
      <c r="JXU111" s="313"/>
      <c r="JXV111" s="313"/>
      <c r="JXW111" s="313"/>
      <c r="JXX111" s="313"/>
      <c r="JXY111" s="313"/>
      <c r="JXZ111" s="313"/>
      <c r="JYA111" s="313"/>
      <c r="JYB111" s="313"/>
      <c r="JYC111" s="313"/>
      <c r="JYD111" s="313"/>
      <c r="JYE111" s="313"/>
      <c r="JYF111" s="313"/>
      <c r="JYG111" s="313"/>
      <c r="JYH111" s="313"/>
      <c r="JYI111" s="313"/>
      <c r="JYJ111" s="313"/>
      <c r="JYK111" s="313"/>
      <c r="JYL111" s="313"/>
      <c r="JYM111" s="313"/>
      <c r="JYN111" s="313"/>
      <c r="JYO111" s="313"/>
      <c r="JYP111" s="313"/>
      <c r="JYQ111" s="313"/>
      <c r="JYR111" s="313"/>
      <c r="JYS111" s="313"/>
      <c r="JYT111" s="313"/>
      <c r="JYU111" s="313"/>
      <c r="JYV111" s="313"/>
      <c r="JYW111" s="313"/>
      <c r="JYX111" s="313"/>
      <c r="JYY111" s="313"/>
      <c r="JYZ111" s="313"/>
      <c r="JZA111" s="313"/>
      <c r="JZB111" s="313"/>
      <c r="JZC111" s="313"/>
      <c r="JZD111" s="313"/>
      <c r="JZE111" s="313"/>
      <c r="JZF111" s="313"/>
      <c r="JZG111" s="313"/>
      <c r="JZH111" s="313"/>
      <c r="JZI111" s="313"/>
      <c r="JZJ111" s="313"/>
      <c r="JZK111" s="313"/>
      <c r="JZL111" s="313"/>
      <c r="JZM111" s="313"/>
      <c r="JZN111" s="313"/>
      <c r="JZO111" s="313"/>
      <c r="JZP111" s="313"/>
      <c r="JZQ111" s="313"/>
      <c r="JZR111" s="313"/>
      <c r="JZS111" s="313"/>
      <c r="JZT111" s="313"/>
      <c r="JZU111" s="313"/>
      <c r="JZV111" s="313"/>
      <c r="JZW111" s="313"/>
      <c r="JZX111" s="313"/>
      <c r="JZY111" s="313"/>
      <c r="JZZ111" s="313"/>
      <c r="KAA111" s="313"/>
      <c r="KAB111" s="313"/>
      <c r="KAC111" s="313"/>
      <c r="KAD111" s="313"/>
      <c r="KAE111" s="313"/>
      <c r="KAF111" s="313"/>
      <c r="KAG111" s="313"/>
      <c r="KAH111" s="313"/>
      <c r="KAI111" s="313"/>
      <c r="KAJ111" s="313"/>
      <c r="KAK111" s="313"/>
      <c r="KAL111" s="313"/>
      <c r="KAM111" s="313"/>
      <c r="KAN111" s="313"/>
      <c r="KAO111" s="313"/>
      <c r="KAP111" s="313"/>
      <c r="KAQ111" s="313"/>
      <c r="KAR111" s="313"/>
      <c r="KAS111" s="313"/>
      <c r="KAT111" s="313"/>
      <c r="KAU111" s="313"/>
      <c r="KAV111" s="313"/>
      <c r="KAW111" s="313"/>
      <c r="KAX111" s="313"/>
      <c r="KAY111" s="313"/>
      <c r="KAZ111" s="313"/>
      <c r="KBA111" s="313"/>
      <c r="KBB111" s="313"/>
      <c r="KBC111" s="313"/>
      <c r="KBD111" s="313"/>
      <c r="KBE111" s="313"/>
      <c r="KBF111" s="313"/>
      <c r="KBG111" s="313"/>
      <c r="KBH111" s="313"/>
      <c r="KBI111" s="313"/>
      <c r="KBJ111" s="313"/>
      <c r="KBK111" s="313"/>
      <c r="KBL111" s="313"/>
      <c r="KBM111" s="313"/>
      <c r="KBN111" s="313"/>
      <c r="KBO111" s="313"/>
      <c r="KBP111" s="313"/>
      <c r="KBQ111" s="313"/>
      <c r="KBR111" s="313"/>
      <c r="KBS111" s="313"/>
      <c r="KBT111" s="313"/>
      <c r="KBU111" s="313"/>
      <c r="KBV111" s="313"/>
      <c r="KBW111" s="313"/>
      <c r="KBX111" s="313"/>
      <c r="KBY111" s="313"/>
      <c r="KBZ111" s="313"/>
      <c r="KCA111" s="313"/>
      <c r="KCB111" s="313"/>
      <c r="KCC111" s="313"/>
      <c r="KCD111" s="313"/>
      <c r="KCE111" s="313"/>
      <c r="KCF111" s="313"/>
      <c r="KCG111" s="313"/>
      <c r="KCH111" s="313"/>
      <c r="KCI111" s="313"/>
      <c r="KCJ111" s="313"/>
      <c r="KCK111" s="313"/>
      <c r="KCL111" s="313"/>
      <c r="KCM111" s="313"/>
      <c r="KCN111" s="313"/>
      <c r="KCO111" s="313"/>
      <c r="KCP111" s="313"/>
      <c r="KCQ111" s="313"/>
      <c r="KCR111" s="313"/>
      <c r="KCS111" s="313"/>
      <c r="KCT111" s="313"/>
      <c r="KCU111" s="313"/>
      <c r="KCV111" s="313"/>
      <c r="KCW111" s="313"/>
      <c r="KCX111" s="313"/>
      <c r="KCY111" s="313"/>
      <c r="KCZ111" s="313"/>
      <c r="KDA111" s="313"/>
      <c r="KDB111" s="313"/>
      <c r="KDC111" s="313"/>
      <c r="KDD111" s="313"/>
      <c r="KDE111" s="313"/>
      <c r="KDF111" s="313"/>
      <c r="KDG111" s="313"/>
      <c r="KDH111" s="313"/>
      <c r="KDI111" s="313"/>
      <c r="KDJ111" s="313"/>
      <c r="KDK111" s="313"/>
      <c r="KDL111" s="313"/>
      <c r="KDM111" s="313"/>
      <c r="KDN111" s="313"/>
      <c r="KDO111" s="313"/>
      <c r="KDP111" s="313"/>
      <c r="KDQ111" s="313"/>
      <c r="KDR111" s="313"/>
      <c r="KDS111" s="313"/>
      <c r="KDT111" s="313"/>
      <c r="KDU111" s="313"/>
      <c r="KDV111" s="313"/>
      <c r="KDW111" s="313"/>
      <c r="KDX111" s="313"/>
      <c r="KDY111" s="313"/>
      <c r="KDZ111" s="313"/>
      <c r="KEA111" s="313"/>
      <c r="KEB111" s="313"/>
      <c r="KEC111" s="313"/>
      <c r="KED111" s="313"/>
      <c r="KEE111" s="313"/>
      <c r="KEF111" s="313"/>
      <c r="KEG111" s="313"/>
      <c r="KEH111" s="313"/>
      <c r="KEI111" s="313"/>
      <c r="KEJ111" s="313"/>
      <c r="KEK111" s="313"/>
      <c r="KEL111" s="313"/>
      <c r="KEM111" s="313"/>
      <c r="KEN111" s="313"/>
      <c r="KEO111" s="313"/>
      <c r="KEP111" s="313"/>
      <c r="KEQ111" s="313"/>
      <c r="KER111" s="313"/>
      <c r="KES111" s="313"/>
      <c r="KET111" s="313"/>
      <c r="KEU111" s="313"/>
      <c r="KEV111" s="313"/>
      <c r="KEW111" s="313"/>
      <c r="KEX111" s="313"/>
      <c r="KEY111" s="313"/>
      <c r="KEZ111" s="313"/>
      <c r="KFA111" s="313"/>
      <c r="KFB111" s="313"/>
      <c r="KFC111" s="313"/>
      <c r="KFD111" s="313"/>
      <c r="KFE111" s="313"/>
      <c r="KFF111" s="313"/>
      <c r="KFG111" s="313"/>
      <c r="KFH111" s="313"/>
      <c r="KFI111" s="313"/>
      <c r="KFJ111" s="313"/>
      <c r="KFK111" s="313"/>
      <c r="KFL111" s="313"/>
      <c r="KFM111" s="313"/>
      <c r="KFN111" s="313"/>
      <c r="KFO111" s="313"/>
      <c r="KFP111" s="313"/>
      <c r="KFQ111" s="313"/>
      <c r="KFR111" s="313"/>
      <c r="KFS111" s="313"/>
      <c r="KFT111" s="313"/>
      <c r="KFU111" s="313"/>
      <c r="KFV111" s="313"/>
      <c r="KFW111" s="313"/>
      <c r="KFX111" s="313"/>
      <c r="KFY111" s="313"/>
      <c r="KFZ111" s="313"/>
      <c r="KGA111" s="313"/>
      <c r="KGB111" s="313"/>
      <c r="KGC111" s="313"/>
      <c r="KGD111" s="313"/>
      <c r="KGE111" s="313"/>
      <c r="KGF111" s="313"/>
      <c r="KGG111" s="313"/>
      <c r="KGH111" s="313"/>
      <c r="KGI111" s="313"/>
      <c r="KGJ111" s="313"/>
      <c r="KGK111" s="313"/>
      <c r="KGL111" s="313"/>
      <c r="KGM111" s="313"/>
      <c r="KGN111" s="313"/>
      <c r="KGO111" s="313"/>
      <c r="KGP111" s="313"/>
      <c r="KGQ111" s="313"/>
      <c r="KGR111" s="313"/>
      <c r="KGS111" s="313"/>
      <c r="KGT111" s="313"/>
      <c r="KGU111" s="313"/>
      <c r="KGV111" s="313"/>
      <c r="KGW111" s="313"/>
      <c r="KGX111" s="313"/>
      <c r="KGY111" s="313"/>
      <c r="KGZ111" s="313"/>
      <c r="KHA111" s="313"/>
      <c r="KHB111" s="313"/>
      <c r="KHC111" s="313"/>
      <c r="KHD111" s="313"/>
      <c r="KHE111" s="313"/>
      <c r="KHF111" s="313"/>
      <c r="KHG111" s="313"/>
      <c r="KHH111" s="313"/>
      <c r="KHI111" s="313"/>
      <c r="KHJ111" s="313"/>
      <c r="KHK111" s="313"/>
      <c r="KHL111" s="313"/>
      <c r="KHM111" s="313"/>
      <c r="KHN111" s="313"/>
      <c r="KHO111" s="313"/>
      <c r="KHP111" s="313"/>
      <c r="KHQ111" s="313"/>
      <c r="KHR111" s="313"/>
      <c r="KHS111" s="313"/>
      <c r="KHT111" s="313"/>
      <c r="KHU111" s="313"/>
      <c r="KHV111" s="313"/>
      <c r="KHW111" s="313"/>
      <c r="KHX111" s="313"/>
      <c r="KHY111" s="313"/>
      <c r="KHZ111" s="313"/>
      <c r="KIA111" s="313"/>
      <c r="KIB111" s="313"/>
      <c r="KIC111" s="313"/>
      <c r="KID111" s="313"/>
      <c r="KIE111" s="313"/>
      <c r="KIF111" s="313"/>
      <c r="KIG111" s="313"/>
      <c r="KIH111" s="313"/>
      <c r="KII111" s="313"/>
      <c r="KIJ111" s="313"/>
      <c r="KIK111" s="313"/>
      <c r="KIL111" s="313"/>
      <c r="KIM111" s="313"/>
      <c r="KIN111" s="313"/>
      <c r="KIO111" s="313"/>
      <c r="KIP111" s="313"/>
      <c r="KIQ111" s="313"/>
      <c r="KIR111" s="313"/>
      <c r="KIS111" s="313"/>
      <c r="KIT111" s="313"/>
      <c r="KIU111" s="313"/>
      <c r="KIV111" s="313"/>
      <c r="KIW111" s="313"/>
      <c r="KIX111" s="313"/>
      <c r="KIY111" s="313"/>
      <c r="KIZ111" s="313"/>
      <c r="KJA111" s="313"/>
      <c r="KJB111" s="313"/>
      <c r="KJC111" s="313"/>
      <c r="KJD111" s="313"/>
      <c r="KJE111" s="313"/>
      <c r="KJF111" s="313"/>
      <c r="KJG111" s="313"/>
      <c r="KJH111" s="313"/>
      <c r="KJI111" s="313"/>
      <c r="KJJ111" s="313"/>
      <c r="KJK111" s="313"/>
      <c r="KJL111" s="313"/>
      <c r="KJM111" s="313"/>
      <c r="KJN111" s="313"/>
      <c r="KJO111" s="313"/>
      <c r="KJP111" s="313"/>
      <c r="KJQ111" s="313"/>
      <c r="KJR111" s="313"/>
      <c r="KJS111" s="313"/>
      <c r="KJT111" s="313"/>
      <c r="KJU111" s="313"/>
      <c r="KJV111" s="313"/>
      <c r="KJW111" s="313"/>
      <c r="KJX111" s="313"/>
      <c r="KJY111" s="313"/>
      <c r="KJZ111" s="313"/>
      <c r="KKA111" s="313"/>
      <c r="KKB111" s="313"/>
      <c r="KKC111" s="313"/>
      <c r="KKD111" s="313"/>
      <c r="KKE111" s="313"/>
      <c r="KKF111" s="313"/>
      <c r="KKG111" s="313"/>
      <c r="KKH111" s="313"/>
      <c r="KKI111" s="313"/>
      <c r="KKJ111" s="313"/>
      <c r="KKK111" s="313"/>
      <c r="KKL111" s="313"/>
      <c r="KKM111" s="313"/>
      <c r="KKN111" s="313"/>
      <c r="KKO111" s="313"/>
      <c r="KKP111" s="313"/>
      <c r="KKQ111" s="313"/>
      <c r="KKR111" s="313"/>
      <c r="KKS111" s="313"/>
      <c r="KKT111" s="313"/>
      <c r="KKU111" s="313"/>
      <c r="KKV111" s="313"/>
      <c r="KKW111" s="313"/>
      <c r="KKX111" s="313"/>
      <c r="KKY111" s="313"/>
      <c r="KKZ111" s="313"/>
      <c r="KLA111" s="313"/>
      <c r="KLB111" s="313"/>
      <c r="KLC111" s="313"/>
      <c r="KLD111" s="313"/>
      <c r="KLE111" s="313"/>
      <c r="KLF111" s="313"/>
      <c r="KLG111" s="313"/>
      <c r="KLH111" s="313"/>
      <c r="KLI111" s="313"/>
      <c r="KLJ111" s="313"/>
      <c r="KLK111" s="313"/>
      <c r="KLL111" s="313"/>
      <c r="KLM111" s="313"/>
      <c r="KLN111" s="313"/>
      <c r="KLO111" s="313"/>
      <c r="KLP111" s="313"/>
      <c r="KLQ111" s="313"/>
      <c r="KLR111" s="313"/>
      <c r="KLS111" s="313"/>
      <c r="KLT111" s="313"/>
      <c r="KLU111" s="313"/>
      <c r="KLV111" s="313"/>
      <c r="KLW111" s="313"/>
      <c r="KLX111" s="313"/>
      <c r="KLY111" s="313"/>
      <c r="KLZ111" s="313"/>
      <c r="KMA111" s="313"/>
      <c r="KMB111" s="313"/>
      <c r="KMC111" s="313"/>
      <c r="KMD111" s="313"/>
      <c r="KME111" s="313"/>
      <c r="KMF111" s="313"/>
      <c r="KMG111" s="313"/>
      <c r="KMH111" s="313"/>
      <c r="KMI111" s="313"/>
      <c r="KMJ111" s="313"/>
      <c r="KMK111" s="313"/>
      <c r="KML111" s="313"/>
      <c r="KMM111" s="313"/>
      <c r="KMN111" s="313"/>
      <c r="KMO111" s="313"/>
      <c r="KMP111" s="313"/>
      <c r="KMQ111" s="313"/>
      <c r="KMR111" s="313"/>
      <c r="KMS111" s="313"/>
      <c r="KMT111" s="313"/>
      <c r="KMU111" s="313"/>
      <c r="KMV111" s="313"/>
      <c r="KMW111" s="313"/>
      <c r="KMX111" s="313"/>
      <c r="KMY111" s="313"/>
      <c r="KMZ111" s="313"/>
      <c r="KNA111" s="313"/>
      <c r="KNB111" s="313"/>
      <c r="KNC111" s="313"/>
      <c r="KND111" s="313"/>
      <c r="KNE111" s="313"/>
      <c r="KNF111" s="313"/>
      <c r="KNG111" s="313"/>
      <c r="KNH111" s="313"/>
      <c r="KNI111" s="313"/>
      <c r="KNJ111" s="313"/>
      <c r="KNK111" s="313"/>
      <c r="KNL111" s="313"/>
      <c r="KNM111" s="313"/>
      <c r="KNN111" s="313"/>
      <c r="KNO111" s="313"/>
      <c r="KNP111" s="313"/>
      <c r="KNQ111" s="313"/>
      <c r="KNR111" s="313"/>
      <c r="KNS111" s="313"/>
      <c r="KNT111" s="313"/>
      <c r="KNU111" s="313"/>
      <c r="KNV111" s="313"/>
      <c r="KNW111" s="313"/>
      <c r="KNX111" s="313"/>
      <c r="KNY111" s="313"/>
      <c r="KNZ111" s="313"/>
      <c r="KOA111" s="313"/>
      <c r="KOB111" s="313"/>
      <c r="KOC111" s="313"/>
      <c r="KOD111" s="313"/>
      <c r="KOE111" s="313"/>
      <c r="KOF111" s="313"/>
      <c r="KOG111" s="313"/>
      <c r="KOH111" s="313"/>
      <c r="KOI111" s="313"/>
      <c r="KOJ111" s="313"/>
      <c r="KOK111" s="313"/>
      <c r="KOL111" s="313"/>
      <c r="KOM111" s="313"/>
      <c r="KON111" s="313"/>
      <c r="KOO111" s="313"/>
      <c r="KOP111" s="313"/>
      <c r="KOQ111" s="313"/>
      <c r="KOR111" s="313"/>
      <c r="KOS111" s="313"/>
      <c r="KOT111" s="313"/>
      <c r="KOU111" s="313"/>
      <c r="KOV111" s="313"/>
      <c r="KOW111" s="313"/>
      <c r="KOX111" s="313"/>
      <c r="KOY111" s="313"/>
      <c r="KOZ111" s="313"/>
      <c r="KPA111" s="313"/>
      <c r="KPB111" s="313"/>
      <c r="KPC111" s="313"/>
      <c r="KPD111" s="313"/>
      <c r="KPE111" s="313"/>
      <c r="KPF111" s="313"/>
      <c r="KPG111" s="313"/>
      <c r="KPH111" s="313"/>
      <c r="KPI111" s="313"/>
      <c r="KPJ111" s="313"/>
      <c r="KPK111" s="313"/>
      <c r="KPL111" s="313"/>
      <c r="KPM111" s="313"/>
      <c r="KPN111" s="313"/>
      <c r="KPO111" s="313"/>
      <c r="KPP111" s="313"/>
      <c r="KPQ111" s="313"/>
      <c r="KPR111" s="313"/>
      <c r="KPS111" s="313"/>
      <c r="KPT111" s="313"/>
      <c r="KPU111" s="313"/>
      <c r="KPV111" s="313"/>
      <c r="KPW111" s="313"/>
      <c r="KPX111" s="313"/>
      <c r="KPY111" s="313"/>
      <c r="KPZ111" s="313"/>
      <c r="KQA111" s="313"/>
      <c r="KQB111" s="313"/>
      <c r="KQC111" s="313"/>
      <c r="KQD111" s="313"/>
      <c r="KQE111" s="313"/>
      <c r="KQF111" s="313"/>
      <c r="KQG111" s="313"/>
      <c r="KQH111" s="313"/>
      <c r="KQI111" s="313"/>
      <c r="KQJ111" s="313"/>
      <c r="KQK111" s="313"/>
      <c r="KQL111" s="313"/>
      <c r="KQM111" s="313"/>
      <c r="KQN111" s="313"/>
      <c r="KQO111" s="313"/>
      <c r="KQP111" s="313"/>
      <c r="KQQ111" s="313"/>
      <c r="KQR111" s="313"/>
      <c r="KQS111" s="313"/>
      <c r="KQT111" s="313"/>
      <c r="KQU111" s="313"/>
      <c r="KQV111" s="313"/>
      <c r="KQW111" s="313"/>
      <c r="KQX111" s="313"/>
      <c r="KQY111" s="313"/>
      <c r="KQZ111" s="313"/>
      <c r="KRA111" s="313"/>
      <c r="KRB111" s="313"/>
      <c r="KRC111" s="313"/>
      <c r="KRD111" s="313"/>
      <c r="KRE111" s="313"/>
      <c r="KRF111" s="313"/>
      <c r="KRG111" s="313"/>
      <c r="KRH111" s="313"/>
      <c r="KRI111" s="313"/>
      <c r="KRJ111" s="313"/>
      <c r="KRK111" s="313"/>
      <c r="KRL111" s="313"/>
      <c r="KRM111" s="313"/>
      <c r="KRN111" s="313"/>
      <c r="KRO111" s="313"/>
      <c r="KRP111" s="313"/>
      <c r="KRQ111" s="313"/>
      <c r="KRR111" s="313"/>
      <c r="KRS111" s="313"/>
      <c r="KRT111" s="313"/>
      <c r="KRU111" s="313"/>
      <c r="KRV111" s="313"/>
      <c r="KRW111" s="313"/>
      <c r="KRX111" s="313"/>
      <c r="KRY111" s="313"/>
      <c r="KRZ111" s="313"/>
      <c r="KSA111" s="313"/>
      <c r="KSB111" s="313"/>
      <c r="KSC111" s="313"/>
      <c r="KSD111" s="313"/>
      <c r="KSE111" s="313"/>
      <c r="KSF111" s="313"/>
      <c r="KSG111" s="313"/>
      <c r="KSH111" s="313"/>
      <c r="KSI111" s="313"/>
      <c r="KSJ111" s="313"/>
      <c r="KSK111" s="313"/>
      <c r="KSL111" s="313"/>
      <c r="KSM111" s="313"/>
      <c r="KSN111" s="313"/>
      <c r="KSO111" s="313"/>
      <c r="KSP111" s="313"/>
      <c r="KSQ111" s="313"/>
      <c r="KSR111" s="313"/>
      <c r="KSS111" s="313"/>
      <c r="KST111" s="313"/>
      <c r="KSU111" s="313"/>
      <c r="KSV111" s="313"/>
      <c r="KSW111" s="313"/>
      <c r="KSX111" s="313"/>
      <c r="KSY111" s="313"/>
      <c r="KSZ111" s="313"/>
      <c r="KTA111" s="313"/>
      <c r="KTB111" s="313"/>
      <c r="KTC111" s="313"/>
      <c r="KTD111" s="313"/>
      <c r="KTE111" s="313"/>
      <c r="KTF111" s="313"/>
      <c r="KTG111" s="313"/>
      <c r="KTH111" s="313"/>
      <c r="KTI111" s="313"/>
      <c r="KTJ111" s="313"/>
      <c r="KTK111" s="313"/>
      <c r="KTL111" s="313"/>
      <c r="KTM111" s="313"/>
      <c r="KTN111" s="313"/>
      <c r="KTO111" s="313"/>
      <c r="KTP111" s="313"/>
      <c r="KTQ111" s="313"/>
      <c r="KTR111" s="313"/>
      <c r="KTS111" s="313"/>
      <c r="KTT111" s="313"/>
      <c r="KTU111" s="313"/>
      <c r="KTV111" s="313"/>
      <c r="KTW111" s="313"/>
      <c r="KTX111" s="313"/>
      <c r="KTY111" s="313"/>
      <c r="KTZ111" s="313"/>
      <c r="KUA111" s="313"/>
      <c r="KUB111" s="313"/>
      <c r="KUC111" s="313"/>
      <c r="KUD111" s="313"/>
      <c r="KUE111" s="313"/>
      <c r="KUF111" s="313"/>
      <c r="KUG111" s="313"/>
      <c r="KUH111" s="313"/>
      <c r="KUI111" s="313"/>
      <c r="KUJ111" s="313"/>
      <c r="KUK111" s="313"/>
      <c r="KUL111" s="313"/>
      <c r="KUM111" s="313"/>
      <c r="KUN111" s="313"/>
      <c r="KUO111" s="313"/>
      <c r="KUP111" s="313"/>
      <c r="KUQ111" s="313"/>
      <c r="KUR111" s="313"/>
      <c r="KUS111" s="313"/>
      <c r="KUT111" s="313"/>
      <c r="KUU111" s="313"/>
      <c r="KUV111" s="313"/>
      <c r="KUW111" s="313"/>
      <c r="KUX111" s="313"/>
      <c r="KUY111" s="313"/>
      <c r="KUZ111" s="313"/>
      <c r="KVA111" s="313"/>
      <c r="KVB111" s="313"/>
      <c r="KVC111" s="313"/>
      <c r="KVD111" s="313"/>
      <c r="KVE111" s="313"/>
      <c r="KVF111" s="313"/>
      <c r="KVG111" s="313"/>
      <c r="KVH111" s="313"/>
      <c r="KVI111" s="313"/>
      <c r="KVJ111" s="313"/>
      <c r="KVK111" s="313"/>
      <c r="KVL111" s="313"/>
      <c r="KVM111" s="313"/>
      <c r="KVN111" s="313"/>
      <c r="KVO111" s="313"/>
      <c r="KVP111" s="313"/>
      <c r="KVQ111" s="313"/>
      <c r="KVR111" s="313"/>
      <c r="KVS111" s="313"/>
      <c r="KVT111" s="313"/>
      <c r="KVU111" s="313"/>
      <c r="KVV111" s="313"/>
      <c r="KVW111" s="313"/>
      <c r="KVX111" s="313"/>
      <c r="KVY111" s="313"/>
      <c r="KVZ111" s="313"/>
      <c r="KWA111" s="313"/>
      <c r="KWB111" s="313"/>
      <c r="KWC111" s="313"/>
      <c r="KWD111" s="313"/>
      <c r="KWE111" s="313"/>
      <c r="KWF111" s="313"/>
      <c r="KWG111" s="313"/>
      <c r="KWH111" s="313"/>
      <c r="KWI111" s="313"/>
      <c r="KWJ111" s="313"/>
      <c r="KWK111" s="313"/>
      <c r="KWL111" s="313"/>
      <c r="KWM111" s="313"/>
      <c r="KWN111" s="313"/>
      <c r="KWO111" s="313"/>
      <c r="KWP111" s="313"/>
      <c r="KWQ111" s="313"/>
      <c r="KWR111" s="313"/>
      <c r="KWS111" s="313"/>
      <c r="KWT111" s="313"/>
      <c r="KWU111" s="313"/>
      <c r="KWV111" s="313"/>
      <c r="KWW111" s="313"/>
      <c r="KWX111" s="313"/>
      <c r="KWY111" s="313"/>
      <c r="KWZ111" s="313"/>
      <c r="KXA111" s="313"/>
      <c r="KXB111" s="313"/>
      <c r="KXC111" s="313"/>
      <c r="KXD111" s="313"/>
      <c r="KXE111" s="313"/>
      <c r="KXF111" s="313"/>
      <c r="KXG111" s="313"/>
      <c r="KXH111" s="313"/>
      <c r="KXI111" s="313"/>
      <c r="KXJ111" s="313"/>
      <c r="KXK111" s="313"/>
      <c r="KXL111" s="313"/>
      <c r="KXM111" s="313"/>
      <c r="KXN111" s="313"/>
      <c r="KXO111" s="313"/>
      <c r="KXP111" s="313"/>
      <c r="KXQ111" s="313"/>
      <c r="KXR111" s="313"/>
      <c r="KXS111" s="313"/>
      <c r="KXT111" s="313"/>
      <c r="KXU111" s="313"/>
      <c r="KXV111" s="313"/>
      <c r="KXW111" s="313"/>
      <c r="KXX111" s="313"/>
      <c r="KXY111" s="313"/>
      <c r="KXZ111" s="313"/>
      <c r="KYA111" s="313"/>
      <c r="KYB111" s="313"/>
      <c r="KYC111" s="313"/>
      <c r="KYD111" s="313"/>
      <c r="KYE111" s="313"/>
      <c r="KYF111" s="313"/>
      <c r="KYG111" s="313"/>
      <c r="KYH111" s="313"/>
      <c r="KYI111" s="313"/>
      <c r="KYJ111" s="313"/>
      <c r="KYK111" s="313"/>
      <c r="KYL111" s="313"/>
      <c r="KYM111" s="313"/>
      <c r="KYN111" s="313"/>
      <c r="KYO111" s="313"/>
      <c r="KYP111" s="313"/>
      <c r="KYQ111" s="313"/>
      <c r="KYR111" s="313"/>
      <c r="KYS111" s="313"/>
      <c r="KYT111" s="313"/>
      <c r="KYU111" s="313"/>
      <c r="KYV111" s="313"/>
      <c r="KYW111" s="313"/>
      <c r="KYX111" s="313"/>
      <c r="KYY111" s="313"/>
      <c r="KYZ111" s="313"/>
      <c r="KZA111" s="313"/>
      <c r="KZB111" s="313"/>
      <c r="KZC111" s="313"/>
      <c r="KZD111" s="313"/>
      <c r="KZE111" s="313"/>
      <c r="KZF111" s="313"/>
      <c r="KZG111" s="313"/>
      <c r="KZH111" s="313"/>
      <c r="KZI111" s="313"/>
      <c r="KZJ111" s="313"/>
      <c r="KZK111" s="313"/>
      <c r="KZL111" s="313"/>
      <c r="KZM111" s="313"/>
      <c r="KZN111" s="313"/>
      <c r="KZO111" s="313"/>
      <c r="KZP111" s="313"/>
      <c r="KZQ111" s="313"/>
      <c r="KZR111" s="313"/>
      <c r="KZS111" s="313"/>
      <c r="KZT111" s="313"/>
      <c r="KZU111" s="313"/>
      <c r="KZV111" s="313"/>
      <c r="KZW111" s="313"/>
      <c r="KZX111" s="313"/>
      <c r="KZY111" s="313"/>
      <c r="KZZ111" s="313"/>
      <c r="LAA111" s="313"/>
      <c r="LAB111" s="313"/>
      <c r="LAC111" s="313"/>
      <c r="LAD111" s="313"/>
      <c r="LAE111" s="313"/>
      <c r="LAF111" s="313"/>
      <c r="LAG111" s="313"/>
      <c r="LAH111" s="313"/>
      <c r="LAI111" s="313"/>
      <c r="LAJ111" s="313"/>
      <c r="LAK111" s="313"/>
      <c r="LAL111" s="313"/>
      <c r="LAM111" s="313"/>
      <c r="LAN111" s="313"/>
      <c r="LAO111" s="313"/>
      <c r="LAP111" s="313"/>
      <c r="LAQ111" s="313"/>
      <c r="LAR111" s="313"/>
      <c r="LAS111" s="313"/>
      <c r="LAT111" s="313"/>
      <c r="LAU111" s="313"/>
      <c r="LAV111" s="313"/>
      <c r="LAW111" s="313"/>
      <c r="LAX111" s="313"/>
      <c r="LAY111" s="313"/>
      <c r="LAZ111" s="313"/>
      <c r="LBA111" s="313"/>
      <c r="LBB111" s="313"/>
      <c r="LBC111" s="313"/>
      <c r="LBD111" s="313"/>
      <c r="LBE111" s="313"/>
      <c r="LBF111" s="313"/>
      <c r="LBG111" s="313"/>
      <c r="LBH111" s="313"/>
      <c r="LBI111" s="313"/>
      <c r="LBJ111" s="313"/>
      <c r="LBK111" s="313"/>
      <c r="LBL111" s="313"/>
      <c r="LBM111" s="313"/>
      <c r="LBN111" s="313"/>
      <c r="LBO111" s="313"/>
      <c r="LBP111" s="313"/>
      <c r="LBQ111" s="313"/>
      <c r="LBR111" s="313"/>
      <c r="LBS111" s="313"/>
      <c r="LBT111" s="313"/>
      <c r="LBU111" s="313"/>
      <c r="LBV111" s="313"/>
      <c r="LBW111" s="313"/>
      <c r="LBX111" s="313"/>
      <c r="LBY111" s="313"/>
      <c r="LBZ111" s="313"/>
      <c r="LCA111" s="313"/>
      <c r="LCB111" s="313"/>
      <c r="LCC111" s="313"/>
      <c r="LCD111" s="313"/>
      <c r="LCE111" s="313"/>
      <c r="LCF111" s="313"/>
      <c r="LCG111" s="313"/>
      <c r="LCH111" s="313"/>
      <c r="LCI111" s="313"/>
      <c r="LCJ111" s="313"/>
      <c r="LCK111" s="313"/>
      <c r="LCL111" s="313"/>
      <c r="LCM111" s="313"/>
      <c r="LCN111" s="313"/>
      <c r="LCO111" s="313"/>
      <c r="LCP111" s="313"/>
      <c r="LCQ111" s="313"/>
      <c r="LCR111" s="313"/>
      <c r="LCS111" s="313"/>
      <c r="LCT111" s="313"/>
      <c r="LCU111" s="313"/>
      <c r="LCV111" s="313"/>
      <c r="LCW111" s="313"/>
      <c r="LCX111" s="313"/>
      <c r="LCY111" s="313"/>
      <c r="LCZ111" s="313"/>
      <c r="LDA111" s="313"/>
      <c r="LDB111" s="313"/>
      <c r="LDC111" s="313"/>
      <c r="LDD111" s="313"/>
      <c r="LDE111" s="313"/>
      <c r="LDF111" s="313"/>
      <c r="LDG111" s="313"/>
      <c r="LDH111" s="313"/>
      <c r="LDI111" s="313"/>
      <c r="LDJ111" s="313"/>
      <c r="LDK111" s="313"/>
      <c r="LDL111" s="313"/>
      <c r="LDM111" s="313"/>
      <c r="LDN111" s="313"/>
      <c r="LDO111" s="313"/>
      <c r="LDP111" s="313"/>
      <c r="LDQ111" s="313"/>
      <c r="LDR111" s="313"/>
      <c r="LDS111" s="313"/>
      <c r="LDT111" s="313"/>
      <c r="LDU111" s="313"/>
      <c r="LDV111" s="313"/>
      <c r="LDW111" s="313"/>
      <c r="LDX111" s="313"/>
      <c r="LDY111" s="313"/>
      <c r="LDZ111" s="313"/>
      <c r="LEA111" s="313"/>
      <c r="LEB111" s="313"/>
      <c r="LEC111" s="313"/>
      <c r="LED111" s="313"/>
      <c r="LEE111" s="313"/>
      <c r="LEF111" s="313"/>
      <c r="LEG111" s="313"/>
      <c r="LEH111" s="313"/>
      <c r="LEI111" s="313"/>
      <c r="LEJ111" s="313"/>
      <c r="LEK111" s="313"/>
      <c r="LEL111" s="313"/>
      <c r="LEM111" s="313"/>
      <c r="LEN111" s="313"/>
      <c r="LEO111" s="313"/>
      <c r="LEP111" s="313"/>
      <c r="LEQ111" s="313"/>
      <c r="LER111" s="313"/>
      <c r="LES111" s="313"/>
      <c r="LET111" s="313"/>
      <c r="LEU111" s="313"/>
      <c r="LEV111" s="313"/>
      <c r="LEW111" s="313"/>
      <c r="LEX111" s="313"/>
      <c r="LEY111" s="313"/>
      <c r="LEZ111" s="313"/>
      <c r="LFA111" s="313"/>
      <c r="LFB111" s="313"/>
      <c r="LFC111" s="313"/>
      <c r="LFD111" s="313"/>
      <c r="LFE111" s="313"/>
      <c r="LFF111" s="313"/>
      <c r="LFG111" s="313"/>
      <c r="LFH111" s="313"/>
      <c r="LFI111" s="313"/>
      <c r="LFJ111" s="313"/>
      <c r="LFK111" s="313"/>
      <c r="LFL111" s="313"/>
      <c r="LFM111" s="313"/>
      <c r="LFN111" s="313"/>
      <c r="LFO111" s="313"/>
      <c r="LFP111" s="313"/>
      <c r="LFQ111" s="313"/>
      <c r="LFR111" s="313"/>
      <c r="LFS111" s="313"/>
      <c r="LFT111" s="313"/>
      <c r="LFU111" s="313"/>
      <c r="LFV111" s="313"/>
      <c r="LFW111" s="313"/>
      <c r="LFX111" s="313"/>
      <c r="LFY111" s="313"/>
      <c r="LFZ111" s="313"/>
      <c r="LGA111" s="313"/>
      <c r="LGB111" s="313"/>
      <c r="LGC111" s="313"/>
      <c r="LGD111" s="313"/>
      <c r="LGE111" s="313"/>
      <c r="LGF111" s="313"/>
      <c r="LGG111" s="313"/>
      <c r="LGH111" s="313"/>
      <c r="LGI111" s="313"/>
      <c r="LGJ111" s="313"/>
      <c r="LGK111" s="313"/>
      <c r="LGL111" s="313"/>
      <c r="LGM111" s="313"/>
      <c r="LGN111" s="313"/>
      <c r="LGO111" s="313"/>
      <c r="LGP111" s="313"/>
      <c r="LGQ111" s="313"/>
      <c r="LGR111" s="313"/>
      <c r="LGS111" s="313"/>
      <c r="LGT111" s="313"/>
      <c r="LGU111" s="313"/>
      <c r="LGV111" s="313"/>
      <c r="LGW111" s="313"/>
      <c r="LGX111" s="313"/>
      <c r="LGY111" s="313"/>
      <c r="LGZ111" s="313"/>
      <c r="LHA111" s="313"/>
      <c r="LHB111" s="313"/>
      <c r="LHC111" s="313"/>
      <c r="LHD111" s="313"/>
      <c r="LHE111" s="313"/>
      <c r="LHF111" s="313"/>
      <c r="LHG111" s="313"/>
      <c r="LHH111" s="313"/>
      <c r="LHI111" s="313"/>
      <c r="LHJ111" s="313"/>
      <c r="LHK111" s="313"/>
      <c r="LHL111" s="313"/>
      <c r="LHM111" s="313"/>
      <c r="LHN111" s="313"/>
      <c r="LHO111" s="313"/>
      <c r="LHP111" s="313"/>
      <c r="LHQ111" s="313"/>
      <c r="LHR111" s="313"/>
      <c r="LHS111" s="313"/>
      <c r="LHT111" s="313"/>
      <c r="LHU111" s="313"/>
      <c r="LHV111" s="313"/>
      <c r="LHW111" s="313"/>
      <c r="LHX111" s="313"/>
      <c r="LHY111" s="313"/>
      <c r="LHZ111" s="313"/>
      <c r="LIA111" s="313"/>
      <c r="LIB111" s="313"/>
      <c r="LIC111" s="313"/>
      <c r="LID111" s="313"/>
      <c r="LIE111" s="313"/>
      <c r="LIF111" s="313"/>
      <c r="LIG111" s="313"/>
      <c r="LIH111" s="313"/>
      <c r="LII111" s="313"/>
      <c r="LIJ111" s="313"/>
      <c r="LIK111" s="313"/>
      <c r="LIL111" s="313"/>
      <c r="LIM111" s="313"/>
      <c r="LIN111" s="313"/>
      <c r="LIO111" s="313"/>
      <c r="LIP111" s="313"/>
      <c r="LIQ111" s="313"/>
      <c r="LIR111" s="313"/>
      <c r="LIS111" s="313"/>
      <c r="LIT111" s="313"/>
      <c r="LIU111" s="313"/>
      <c r="LIV111" s="313"/>
      <c r="LIW111" s="313"/>
      <c r="LIX111" s="313"/>
      <c r="LIY111" s="313"/>
      <c r="LIZ111" s="313"/>
      <c r="LJA111" s="313"/>
      <c r="LJB111" s="313"/>
      <c r="LJC111" s="313"/>
      <c r="LJD111" s="313"/>
      <c r="LJE111" s="313"/>
      <c r="LJF111" s="313"/>
      <c r="LJG111" s="313"/>
      <c r="LJH111" s="313"/>
      <c r="LJI111" s="313"/>
      <c r="LJJ111" s="313"/>
      <c r="LJK111" s="313"/>
      <c r="LJL111" s="313"/>
      <c r="LJM111" s="313"/>
      <c r="LJN111" s="313"/>
      <c r="LJO111" s="313"/>
      <c r="LJP111" s="313"/>
      <c r="LJQ111" s="313"/>
      <c r="LJR111" s="313"/>
      <c r="LJS111" s="313"/>
      <c r="LJT111" s="313"/>
      <c r="LJU111" s="313"/>
      <c r="LJV111" s="313"/>
      <c r="LJW111" s="313"/>
      <c r="LJX111" s="313"/>
      <c r="LJY111" s="313"/>
      <c r="LJZ111" s="313"/>
      <c r="LKA111" s="313"/>
      <c r="LKB111" s="313"/>
      <c r="LKC111" s="313"/>
      <c r="LKD111" s="313"/>
      <c r="LKE111" s="313"/>
      <c r="LKF111" s="313"/>
      <c r="LKG111" s="313"/>
      <c r="LKH111" s="313"/>
      <c r="LKI111" s="313"/>
      <c r="LKJ111" s="313"/>
      <c r="LKK111" s="313"/>
      <c r="LKL111" s="313"/>
      <c r="LKM111" s="313"/>
      <c r="LKN111" s="313"/>
      <c r="LKO111" s="313"/>
      <c r="LKP111" s="313"/>
      <c r="LKQ111" s="313"/>
      <c r="LKR111" s="313"/>
      <c r="LKS111" s="313"/>
      <c r="LKT111" s="313"/>
      <c r="LKU111" s="313"/>
      <c r="LKV111" s="313"/>
      <c r="LKW111" s="313"/>
      <c r="LKX111" s="313"/>
      <c r="LKY111" s="313"/>
      <c r="LKZ111" s="313"/>
      <c r="LLA111" s="313"/>
      <c r="LLB111" s="313"/>
      <c r="LLC111" s="313"/>
      <c r="LLD111" s="313"/>
      <c r="LLE111" s="313"/>
      <c r="LLF111" s="313"/>
      <c r="LLG111" s="313"/>
      <c r="LLH111" s="313"/>
      <c r="LLI111" s="313"/>
      <c r="LLJ111" s="313"/>
      <c r="LLK111" s="313"/>
      <c r="LLL111" s="313"/>
      <c r="LLM111" s="313"/>
      <c r="LLN111" s="313"/>
      <c r="LLO111" s="313"/>
      <c r="LLP111" s="313"/>
      <c r="LLQ111" s="313"/>
      <c r="LLR111" s="313"/>
      <c r="LLS111" s="313"/>
      <c r="LLT111" s="313"/>
      <c r="LLU111" s="313"/>
      <c r="LLV111" s="313"/>
      <c r="LLW111" s="313"/>
      <c r="LLX111" s="313"/>
      <c r="LLY111" s="313"/>
      <c r="LLZ111" s="313"/>
      <c r="LMA111" s="313"/>
      <c r="LMB111" s="313"/>
      <c r="LMC111" s="313"/>
      <c r="LMD111" s="313"/>
      <c r="LME111" s="313"/>
      <c r="LMF111" s="313"/>
      <c r="LMG111" s="313"/>
      <c r="LMH111" s="313"/>
      <c r="LMI111" s="313"/>
      <c r="LMJ111" s="313"/>
      <c r="LMK111" s="313"/>
      <c r="LML111" s="313"/>
      <c r="LMM111" s="313"/>
      <c r="LMN111" s="313"/>
      <c r="LMO111" s="313"/>
      <c r="LMP111" s="313"/>
      <c r="LMQ111" s="313"/>
      <c r="LMR111" s="313"/>
      <c r="LMS111" s="313"/>
      <c r="LMT111" s="313"/>
      <c r="LMU111" s="313"/>
      <c r="LMV111" s="313"/>
      <c r="LMW111" s="313"/>
      <c r="LMX111" s="313"/>
      <c r="LMY111" s="313"/>
      <c r="LMZ111" s="313"/>
      <c r="LNA111" s="313"/>
      <c r="LNB111" s="313"/>
      <c r="LNC111" s="313"/>
      <c r="LND111" s="313"/>
      <c r="LNE111" s="313"/>
      <c r="LNF111" s="313"/>
      <c r="LNG111" s="313"/>
      <c r="LNH111" s="313"/>
      <c r="LNI111" s="313"/>
      <c r="LNJ111" s="313"/>
      <c r="LNK111" s="313"/>
      <c r="LNL111" s="313"/>
      <c r="LNM111" s="313"/>
      <c r="LNN111" s="313"/>
      <c r="LNO111" s="313"/>
      <c r="LNP111" s="313"/>
      <c r="LNQ111" s="313"/>
      <c r="LNR111" s="313"/>
      <c r="LNS111" s="313"/>
      <c r="LNT111" s="313"/>
      <c r="LNU111" s="313"/>
      <c r="LNV111" s="313"/>
      <c r="LNW111" s="313"/>
      <c r="LNX111" s="313"/>
      <c r="LNY111" s="313"/>
      <c r="LNZ111" s="313"/>
      <c r="LOA111" s="313"/>
      <c r="LOB111" s="313"/>
      <c r="LOC111" s="313"/>
      <c r="LOD111" s="313"/>
      <c r="LOE111" s="313"/>
      <c r="LOF111" s="313"/>
      <c r="LOG111" s="313"/>
      <c r="LOH111" s="313"/>
      <c r="LOI111" s="313"/>
      <c r="LOJ111" s="313"/>
      <c r="LOK111" s="313"/>
      <c r="LOL111" s="313"/>
      <c r="LOM111" s="313"/>
      <c r="LON111" s="313"/>
      <c r="LOO111" s="313"/>
      <c r="LOP111" s="313"/>
      <c r="LOQ111" s="313"/>
      <c r="LOR111" s="313"/>
      <c r="LOS111" s="313"/>
      <c r="LOT111" s="313"/>
      <c r="LOU111" s="313"/>
      <c r="LOV111" s="313"/>
      <c r="LOW111" s="313"/>
      <c r="LOX111" s="313"/>
      <c r="LOY111" s="313"/>
      <c r="LOZ111" s="313"/>
      <c r="LPA111" s="313"/>
      <c r="LPB111" s="313"/>
      <c r="LPC111" s="313"/>
      <c r="LPD111" s="313"/>
      <c r="LPE111" s="313"/>
      <c r="LPF111" s="313"/>
      <c r="LPG111" s="313"/>
      <c r="LPH111" s="313"/>
      <c r="LPI111" s="313"/>
      <c r="LPJ111" s="313"/>
      <c r="LPK111" s="313"/>
      <c r="LPL111" s="313"/>
      <c r="LPM111" s="313"/>
      <c r="LPN111" s="313"/>
      <c r="LPO111" s="313"/>
      <c r="LPP111" s="313"/>
      <c r="LPQ111" s="313"/>
      <c r="LPR111" s="313"/>
      <c r="LPS111" s="313"/>
      <c r="LPT111" s="313"/>
      <c r="LPU111" s="313"/>
      <c r="LPV111" s="313"/>
      <c r="LPW111" s="313"/>
      <c r="LPX111" s="313"/>
      <c r="LPY111" s="313"/>
      <c r="LPZ111" s="313"/>
      <c r="LQA111" s="313"/>
      <c r="LQB111" s="313"/>
      <c r="LQC111" s="313"/>
      <c r="LQD111" s="313"/>
      <c r="LQE111" s="313"/>
      <c r="LQF111" s="313"/>
      <c r="LQG111" s="313"/>
      <c r="LQH111" s="313"/>
      <c r="LQI111" s="313"/>
      <c r="LQJ111" s="313"/>
      <c r="LQK111" s="313"/>
      <c r="LQL111" s="313"/>
      <c r="LQM111" s="313"/>
      <c r="LQN111" s="313"/>
      <c r="LQO111" s="313"/>
      <c r="LQP111" s="313"/>
      <c r="LQQ111" s="313"/>
      <c r="LQR111" s="313"/>
      <c r="LQS111" s="313"/>
      <c r="LQT111" s="313"/>
      <c r="LQU111" s="313"/>
      <c r="LQV111" s="313"/>
      <c r="LQW111" s="313"/>
      <c r="LQX111" s="313"/>
      <c r="LQY111" s="313"/>
      <c r="LQZ111" s="313"/>
      <c r="LRA111" s="313"/>
      <c r="LRB111" s="313"/>
      <c r="LRC111" s="313"/>
      <c r="LRD111" s="313"/>
      <c r="LRE111" s="313"/>
      <c r="LRF111" s="313"/>
      <c r="LRG111" s="313"/>
      <c r="LRH111" s="313"/>
      <c r="LRI111" s="313"/>
      <c r="LRJ111" s="313"/>
      <c r="LRK111" s="313"/>
      <c r="LRL111" s="313"/>
      <c r="LRM111" s="313"/>
      <c r="LRN111" s="313"/>
      <c r="LRO111" s="313"/>
      <c r="LRP111" s="313"/>
      <c r="LRQ111" s="313"/>
      <c r="LRR111" s="313"/>
      <c r="LRS111" s="313"/>
      <c r="LRT111" s="313"/>
      <c r="LRU111" s="313"/>
      <c r="LRV111" s="313"/>
      <c r="LRW111" s="313"/>
      <c r="LRX111" s="313"/>
      <c r="LRY111" s="313"/>
      <c r="LRZ111" s="313"/>
      <c r="LSA111" s="313"/>
      <c r="LSB111" s="313"/>
      <c r="LSC111" s="313"/>
      <c r="LSD111" s="313"/>
      <c r="LSE111" s="313"/>
      <c r="LSF111" s="313"/>
      <c r="LSG111" s="313"/>
      <c r="LSH111" s="313"/>
      <c r="LSI111" s="313"/>
      <c r="LSJ111" s="313"/>
      <c r="LSK111" s="313"/>
      <c r="LSL111" s="313"/>
      <c r="LSM111" s="313"/>
      <c r="LSN111" s="313"/>
      <c r="LSO111" s="313"/>
      <c r="LSP111" s="313"/>
      <c r="LSQ111" s="313"/>
      <c r="LSR111" s="313"/>
      <c r="LSS111" s="313"/>
      <c r="LST111" s="313"/>
      <c r="LSU111" s="313"/>
      <c r="LSV111" s="313"/>
      <c r="LSW111" s="313"/>
      <c r="LSX111" s="313"/>
      <c r="LSY111" s="313"/>
      <c r="LSZ111" s="313"/>
      <c r="LTA111" s="313"/>
      <c r="LTB111" s="313"/>
      <c r="LTC111" s="313"/>
      <c r="LTD111" s="313"/>
      <c r="LTE111" s="313"/>
      <c r="LTF111" s="313"/>
      <c r="LTG111" s="313"/>
      <c r="LTH111" s="313"/>
      <c r="LTI111" s="313"/>
      <c r="LTJ111" s="313"/>
      <c r="LTK111" s="313"/>
      <c r="LTL111" s="313"/>
      <c r="LTM111" s="313"/>
      <c r="LTN111" s="313"/>
      <c r="LTO111" s="313"/>
      <c r="LTP111" s="313"/>
      <c r="LTQ111" s="313"/>
      <c r="LTR111" s="313"/>
      <c r="LTS111" s="313"/>
      <c r="LTT111" s="313"/>
      <c r="LTU111" s="313"/>
      <c r="LTV111" s="313"/>
      <c r="LTW111" s="313"/>
      <c r="LTX111" s="313"/>
      <c r="LTY111" s="313"/>
      <c r="LTZ111" s="313"/>
      <c r="LUA111" s="313"/>
      <c r="LUB111" s="313"/>
      <c r="LUC111" s="313"/>
      <c r="LUD111" s="313"/>
      <c r="LUE111" s="313"/>
      <c r="LUF111" s="313"/>
      <c r="LUG111" s="313"/>
      <c r="LUH111" s="313"/>
      <c r="LUI111" s="313"/>
      <c r="LUJ111" s="313"/>
      <c r="LUK111" s="313"/>
      <c r="LUL111" s="313"/>
      <c r="LUM111" s="313"/>
      <c r="LUN111" s="313"/>
      <c r="LUO111" s="313"/>
      <c r="LUP111" s="313"/>
      <c r="LUQ111" s="313"/>
      <c r="LUR111" s="313"/>
      <c r="LUS111" s="313"/>
      <c r="LUT111" s="313"/>
      <c r="LUU111" s="313"/>
      <c r="LUV111" s="313"/>
      <c r="LUW111" s="313"/>
      <c r="LUX111" s="313"/>
      <c r="LUY111" s="313"/>
      <c r="LUZ111" s="313"/>
      <c r="LVA111" s="313"/>
      <c r="LVB111" s="313"/>
      <c r="LVC111" s="313"/>
      <c r="LVD111" s="313"/>
      <c r="LVE111" s="313"/>
      <c r="LVF111" s="313"/>
      <c r="LVG111" s="313"/>
      <c r="LVH111" s="313"/>
      <c r="LVI111" s="313"/>
      <c r="LVJ111" s="313"/>
      <c r="LVK111" s="313"/>
      <c r="LVL111" s="313"/>
      <c r="LVM111" s="313"/>
      <c r="LVN111" s="313"/>
      <c r="LVO111" s="313"/>
      <c r="LVP111" s="313"/>
      <c r="LVQ111" s="313"/>
      <c r="LVR111" s="313"/>
      <c r="LVS111" s="313"/>
      <c r="LVT111" s="313"/>
      <c r="LVU111" s="313"/>
      <c r="LVV111" s="313"/>
      <c r="LVW111" s="313"/>
      <c r="LVX111" s="313"/>
      <c r="LVY111" s="313"/>
      <c r="LVZ111" s="313"/>
      <c r="LWA111" s="313"/>
      <c r="LWB111" s="313"/>
      <c r="LWC111" s="313"/>
      <c r="LWD111" s="313"/>
      <c r="LWE111" s="313"/>
      <c r="LWF111" s="313"/>
      <c r="LWG111" s="313"/>
      <c r="LWH111" s="313"/>
      <c r="LWI111" s="313"/>
      <c r="LWJ111" s="313"/>
      <c r="LWK111" s="313"/>
      <c r="LWL111" s="313"/>
      <c r="LWM111" s="313"/>
      <c r="LWN111" s="313"/>
      <c r="LWO111" s="313"/>
      <c r="LWP111" s="313"/>
      <c r="LWQ111" s="313"/>
      <c r="LWR111" s="313"/>
      <c r="LWS111" s="313"/>
      <c r="LWT111" s="313"/>
      <c r="LWU111" s="313"/>
      <c r="LWV111" s="313"/>
      <c r="LWW111" s="313"/>
      <c r="LWX111" s="313"/>
      <c r="LWY111" s="313"/>
      <c r="LWZ111" s="313"/>
      <c r="LXA111" s="313"/>
      <c r="LXB111" s="313"/>
      <c r="LXC111" s="313"/>
      <c r="LXD111" s="313"/>
      <c r="LXE111" s="313"/>
      <c r="LXF111" s="313"/>
      <c r="LXG111" s="313"/>
      <c r="LXH111" s="313"/>
      <c r="LXI111" s="313"/>
      <c r="LXJ111" s="313"/>
      <c r="LXK111" s="313"/>
      <c r="LXL111" s="313"/>
      <c r="LXM111" s="313"/>
      <c r="LXN111" s="313"/>
      <c r="LXO111" s="313"/>
      <c r="LXP111" s="313"/>
      <c r="LXQ111" s="313"/>
      <c r="LXR111" s="313"/>
      <c r="LXS111" s="313"/>
      <c r="LXT111" s="313"/>
      <c r="LXU111" s="313"/>
      <c r="LXV111" s="313"/>
      <c r="LXW111" s="313"/>
      <c r="LXX111" s="313"/>
      <c r="LXY111" s="313"/>
      <c r="LXZ111" s="313"/>
      <c r="LYA111" s="313"/>
      <c r="LYB111" s="313"/>
      <c r="LYC111" s="313"/>
      <c r="LYD111" s="313"/>
      <c r="LYE111" s="313"/>
      <c r="LYF111" s="313"/>
      <c r="LYG111" s="313"/>
      <c r="LYH111" s="313"/>
      <c r="LYI111" s="313"/>
      <c r="LYJ111" s="313"/>
      <c r="LYK111" s="313"/>
      <c r="LYL111" s="313"/>
      <c r="LYM111" s="313"/>
      <c r="LYN111" s="313"/>
      <c r="LYO111" s="313"/>
      <c r="LYP111" s="313"/>
      <c r="LYQ111" s="313"/>
      <c r="LYR111" s="313"/>
      <c r="LYS111" s="313"/>
      <c r="LYT111" s="313"/>
      <c r="LYU111" s="313"/>
      <c r="LYV111" s="313"/>
      <c r="LYW111" s="313"/>
      <c r="LYX111" s="313"/>
      <c r="LYY111" s="313"/>
      <c r="LYZ111" s="313"/>
      <c r="LZA111" s="313"/>
      <c r="LZB111" s="313"/>
      <c r="LZC111" s="313"/>
      <c r="LZD111" s="313"/>
      <c r="LZE111" s="313"/>
      <c r="LZF111" s="313"/>
      <c r="LZG111" s="313"/>
      <c r="LZH111" s="313"/>
      <c r="LZI111" s="313"/>
      <c r="LZJ111" s="313"/>
      <c r="LZK111" s="313"/>
      <c r="LZL111" s="313"/>
      <c r="LZM111" s="313"/>
      <c r="LZN111" s="313"/>
      <c r="LZO111" s="313"/>
      <c r="LZP111" s="313"/>
      <c r="LZQ111" s="313"/>
      <c r="LZR111" s="313"/>
      <c r="LZS111" s="313"/>
      <c r="LZT111" s="313"/>
      <c r="LZU111" s="313"/>
      <c r="LZV111" s="313"/>
      <c r="LZW111" s="313"/>
      <c r="LZX111" s="313"/>
      <c r="LZY111" s="313"/>
      <c r="LZZ111" s="313"/>
      <c r="MAA111" s="313"/>
      <c r="MAB111" s="313"/>
      <c r="MAC111" s="313"/>
      <c r="MAD111" s="313"/>
      <c r="MAE111" s="313"/>
      <c r="MAF111" s="313"/>
      <c r="MAG111" s="313"/>
      <c r="MAH111" s="313"/>
      <c r="MAI111" s="313"/>
      <c r="MAJ111" s="313"/>
      <c r="MAK111" s="313"/>
      <c r="MAL111" s="313"/>
      <c r="MAM111" s="313"/>
      <c r="MAN111" s="313"/>
      <c r="MAO111" s="313"/>
      <c r="MAP111" s="313"/>
      <c r="MAQ111" s="313"/>
      <c r="MAR111" s="313"/>
      <c r="MAS111" s="313"/>
      <c r="MAT111" s="313"/>
      <c r="MAU111" s="313"/>
      <c r="MAV111" s="313"/>
      <c r="MAW111" s="313"/>
      <c r="MAX111" s="313"/>
      <c r="MAY111" s="313"/>
      <c r="MAZ111" s="313"/>
      <c r="MBA111" s="313"/>
      <c r="MBB111" s="313"/>
      <c r="MBC111" s="313"/>
      <c r="MBD111" s="313"/>
      <c r="MBE111" s="313"/>
      <c r="MBF111" s="313"/>
      <c r="MBG111" s="313"/>
      <c r="MBH111" s="313"/>
      <c r="MBI111" s="313"/>
      <c r="MBJ111" s="313"/>
      <c r="MBK111" s="313"/>
      <c r="MBL111" s="313"/>
      <c r="MBM111" s="313"/>
      <c r="MBN111" s="313"/>
      <c r="MBO111" s="313"/>
      <c r="MBP111" s="313"/>
      <c r="MBQ111" s="313"/>
      <c r="MBR111" s="313"/>
      <c r="MBS111" s="313"/>
      <c r="MBT111" s="313"/>
      <c r="MBU111" s="313"/>
      <c r="MBV111" s="313"/>
      <c r="MBW111" s="313"/>
      <c r="MBX111" s="313"/>
      <c r="MBY111" s="313"/>
      <c r="MBZ111" s="313"/>
      <c r="MCA111" s="313"/>
      <c r="MCB111" s="313"/>
      <c r="MCC111" s="313"/>
      <c r="MCD111" s="313"/>
      <c r="MCE111" s="313"/>
      <c r="MCF111" s="313"/>
      <c r="MCG111" s="313"/>
      <c r="MCH111" s="313"/>
      <c r="MCI111" s="313"/>
      <c r="MCJ111" s="313"/>
      <c r="MCK111" s="313"/>
      <c r="MCL111" s="313"/>
      <c r="MCM111" s="313"/>
      <c r="MCN111" s="313"/>
      <c r="MCO111" s="313"/>
      <c r="MCP111" s="313"/>
      <c r="MCQ111" s="313"/>
      <c r="MCR111" s="313"/>
      <c r="MCS111" s="313"/>
      <c r="MCT111" s="313"/>
      <c r="MCU111" s="313"/>
      <c r="MCV111" s="313"/>
      <c r="MCW111" s="313"/>
      <c r="MCX111" s="313"/>
      <c r="MCY111" s="313"/>
      <c r="MCZ111" s="313"/>
      <c r="MDA111" s="313"/>
      <c r="MDB111" s="313"/>
      <c r="MDC111" s="313"/>
      <c r="MDD111" s="313"/>
      <c r="MDE111" s="313"/>
      <c r="MDF111" s="313"/>
      <c r="MDG111" s="313"/>
      <c r="MDH111" s="313"/>
      <c r="MDI111" s="313"/>
      <c r="MDJ111" s="313"/>
      <c r="MDK111" s="313"/>
      <c r="MDL111" s="313"/>
      <c r="MDM111" s="313"/>
      <c r="MDN111" s="313"/>
      <c r="MDO111" s="313"/>
      <c r="MDP111" s="313"/>
      <c r="MDQ111" s="313"/>
      <c r="MDR111" s="313"/>
      <c r="MDS111" s="313"/>
      <c r="MDT111" s="313"/>
      <c r="MDU111" s="313"/>
      <c r="MDV111" s="313"/>
      <c r="MDW111" s="313"/>
      <c r="MDX111" s="313"/>
      <c r="MDY111" s="313"/>
      <c r="MDZ111" s="313"/>
      <c r="MEA111" s="313"/>
      <c r="MEB111" s="313"/>
      <c r="MEC111" s="313"/>
      <c r="MED111" s="313"/>
      <c r="MEE111" s="313"/>
      <c r="MEF111" s="313"/>
      <c r="MEG111" s="313"/>
      <c r="MEH111" s="313"/>
      <c r="MEI111" s="313"/>
      <c r="MEJ111" s="313"/>
      <c r="MEK111" s="313"/>
      <c r="MEL111" s="313"/>
      <c r="MEM111" s="313"/>
      <c r="MEN111" s="313"/>
      <c r="MEO111" s="313"/>
      <c r="MEP111" s="313"/>
      <c r="MEQ111" s="313"/>
      <c r="MER111" s="313"/>
      <c r="MES111" s="313"/>
      <c r="MET111" s="313"/>
      <c r="MEU111" s="313"/>
      <c r="MEV111" s="313"/>
      <c r="MEW111" s="313"/>
      <c r="MEX111" s="313"/>
      <c r="MEY111" s="313"/>
      <c r="MEZ111" s="313"/>
      <c r="MFA111" s="313"/>
      <c r="MFB111" s="313"/>
      <c r="MFC111" s="313"/>
      <c r="MFD111" s="313"/>
      <c r="MFE111" s="313"/>
      <c r="MFF111" s="313"/>
      <c r="MFG111" s="313"/>
      <c r="MFH111" s="313"/>
      <c r="MFI111" s="313"/>
      <c r="MFJ111" s="313"/>
      <c r="MFK111" s="313"/>
      <c r="MFL111" s="313"/>
      <c r="MFM111" s="313"/>
      <c r="MFN111" s="313"/>
      <c r="MFO111" s="313"/>
      <c r="MFP111" s="313"/>
      <c r="MFQ111" s="313"/>
      <c r="MFR111" s="313"/>
      <c r="MFS111" s="313"/>
      <c r="MFT111" s="313"/>
      <c r="MFU111" s="313"/>
      <c r="MFV111" s="313"/>
      <c r="MFW111" s="313"/>
      <c r="MFX111" s="313"/>
      <c r="MFY111" s="313"/>
      <c r="MFZ111" s="313"/>
      <c r="MGA111" s="313"/>
      <c r="MGB111" s="313"/>
      <c r="MGC111" s="313"/>
      <c r="MGD111" s="313"/>
      <c r="MGE111" s="313"/>
      <c r="MGF111" s="313"/>
      <c r="MGG111" s="313"/>
      <c r="MGH111" s="313"/>
      <c r="MGI111" s="313"/>
      <c r="MGJ111" s="313"/>
      <c r="MGK111" s="313"/>
      <c r="MGL111" s="313"/>
      <c r="MGM111" s="313"/>
      <c r="MGN111" s="313"/>
      <c r="MGO111" s="313"/>
      <c r="MGP111" s="313"/>
      <c r="MGQ111" s="313"/>
      <c r="MGR111" s="313"/>
      <c r="MGS111" s="313"/>
      <c r="MGT111" s="313"/>
      <c r="MGU111" s="313"/>
      <c r="MGV111" s="313"/>
      <c r="MGW111" s="313"/>
      <c r="MGX111" s="313"/>
      <c r="MGY111" s="313"/>
      <c r="MGZ111" s="313"/>
      <c r="MHA111" s="313"/>
      <c r="MHB111" s="313"/>
      <c r="MHC111" s="313"/>
      <c r="MHD111" s="313"/>
      <c r="MHE111" s="313"/>
      <c r="MHF111" s="313"/>
      <c r="MHG111" s="313"/>
      <c r="MHH111" s="313"/>
      <c r="MHI111" s="313"/>
      <c r="MHJ111" s="313"/>
      <c r="MHK111" s="313"/>
      <c r="MHL111" s="313"/>
      <c r="MHM111" s="313"/>
      <c r="MHN111" s="313"/>
      <c r="MHO111" s="313"/>
      <c r="MHP111" s="313"/>
      <c r="MHQ111" s="313"/>
      <c r="MHR111" s="313"/>
      <c r="MHS111" s="313"/>
      <c r="MHT111" s="313"/>
      <c r="MHU111" s="313"/>
      <c r="MHV111" s="313"/>
      <c r="MHW111" s="313"/>
      <c r="MHX111" s="313"/>
      <c r="MHY111" s="313"/>
      <c r="MHZ111" s="313"/>
      <c r="MIA111" s="313"/>
      <c r="MIB111" s="313"/>
      <c r="MIC111" s="313"/>
      <c r="MID111" s="313"/>
      <c r="MIE111" s="313"/>
      <c r="MIF111" s="313"/>
      <c r="MIG111" s="313"/>
      <c r="MIH111" s="313"/>
      <c r="MII111" s="313"/>
      <c r="MIJ111" s="313"/>
      <c r="MIK111" s="313"/>
      <c r="MIL111" s="313"/>
      <c r="MIM111" s="313"/>
      <c r="MIN111" s="313"/>
      <c r="MIO111" s="313"/>
      <c r="MIP111" s="313"/>
      <c r="MIQ111" s="313"/>
      <c r="MIR111" s="313"/>
      <c r="MIS111" s="313"/>
      <c r="MIT111" s="313"/>
      <c r="MIU111" s="313"/>
      <c r="MIV111" s="313"/>
      <c r="MIW111" s="313"/>
      <c r="MIX111" s="313"/>
      <c r="MIY111" s="313"/>
      <c r="MIZ111" s="313"/>
      <c r="MJA111" s="313"/>
      <c r="MJB111" s="313"/>
      <c r="MJC111" s="313"/>
      <c r="MJD111" s="313"/>
      <c r="MJE111" s="313"/>
      <c r="MJF111" s="313"/>
      <c r="MJG111" s="313"/>
      <c r="MJH111" s="313"/>
      <c r="MJI111" s="313"/>
      <c r="MJJ111" s="313"/>
      <c r="MJK111" s="313"/>
      <c r="MJL111" s="313"/>
      <c r="MJM111" s="313"/>
      <c r="MJN111" s="313"/>
      <c r="MJO111" s="313"/>
      <c r="MJP111" s="313"/>
      <c r="MJQ111" s="313"/>
      <c r="MJR111" s="313"/>
      <c r="MJS111" s="313"/>
      <c r="MJT111" s="313"/>
      <c r="MJU111" s="313"/>
      <c r="MJV111" s="313"/>
      <c r="MJW111" s="313"/>
      <c r="MJX111" s="313"/>
      <c r="MJY111" s="313"/>
      <c r="MJZ111" s="313"/>
      <c r="MKA111" s="313"/>
      <c r="MKB111" s="313"/>
      <c r="MKC111" s="313"/>
      <c r="MKD111" s="313"/>
      <c r="MKE111" s="313"/>
      <c r="MKF111" s="313"/>
      <c r="MKG111" s="313"/>
      <c r="MKH111" s="313"/>
      <c r="MKI111" s="313"/>
      <c r="MKJ111" s="313"/>
      <c r="MKK111" s="313"/>
      <c r="MKL111" s="313"/>
      <c r="MKM111" s="313"/>
      <c r="MKN111" s="313"/>
      <c r="MKO111" s="313"/>
      <c r="MKP111" s="313"/>
      <c r="MKQ111" s="313"/>
      <c r="MKR111" s="313"/>
      <c r="MKS111" s="313"/>
      <c r="MKT111" s="313"/>
      <c r="MKU111" s="313"/>
      <c r="MKV111" s="313"/>
      <c r="MKW111" s="313"/>
      <c r="MKX111" s="313"/>
      <c r="MKY111" s="313"/>
      <c r="MKZ111" s="313"/>
      <c r="MLA111" s="313"/>
      <c r="MLB111" s="313"/>
      <c r="MLC111" s="313"/>
      <c r="MLD111" s="313"/>
      <c r="MLE111" s="313"/>
      <c r="MLF111" s="313"/>
      <c r="MLG111" s="313"/>
      <c r="MLH111" s="313"/>
      <c r="MLI111" s="313"/>
      <c r="MLJ111" s="313"/>
      <c r="MLK111" s="313"/>
      <c r="MLL111" s="313"/>
      <c r="MLM111" s="313"/>
      <c r="MLN111" s="313"/>
      <c r="MLO111" s="313"/>
      <c r="MLP111" s="313"/>
      <c r="MLQ111" s="313"/>
      <c r="MLR111" s="313"/>
      <c r="MLS111" s="313"/>
      <c r="MLT111" s="313"/>
      <c r="MLU111" s="313"/>
      <c r="MLV111" s="313"/>
      <c r="MLW111" s="313"/>
      <c r="MLX111" s="313"/>
      <c r="MLY111" s="313"/>
      <c r="MLZ111" s="313"/>
      <c r="MMA111" s="313"/>
      <c r="MMB111" s="313"/>
      <c r="MMC111" s="313"/>
      <c r="MMD111" s="313"/>
      <c r="MME111" s="313"/>
      <c r="MMF111" s="313"/>
      <c r="MMG111" s="313"/>
      <c r="MMH111" s="313"/>
      <c r="MMI111" s="313"/>
      <c r="MMJ111" s="313"/>
      <c r="MMK111" s="313"/>
      <c r="MML111" s="313"/>
      <c r="MMM111" s="313"/>
      <c r="MMN111" s="313"/>
      <c r="MMO111" s="313"/>
      <c r="MMP111" s="313"/>
      <c r="MMQ111" s="313"/>
      <c r="MMR111" s="313"/>
      <c r="MMS111" s="313"/>
      <c r="MMT111" s="313"/>
      <c r="MMU111" s="313"/>
      <c r="MMV111" s="313"/>
      <c r="MMW111" s="313"/>
      <c r="MMX111" s="313"/>
      <c r="MMY111" s="313"/>
      <c r="MMZ111" s="313"/>
      <c r="MNA111" s="313"/>
      <c r="MNB111" s="313"/>
      <c r="MNC111" s="313"/>
      <c r="MND111" s="313"/>
      <c r="MNE111" s="313"/>
      <c r="MNF111" s="313"/>
      <c r="MNG111" s="313"/>
      <c r="MNH111" s="313"/>
      <c r="MNI111" s="313"/>
      <c r="MNJ111" s="313"/>
      <c r="MNK111" s="313"/>
      <c r="MNL111" s="313"/>
      <c r="MNM111" s="313"/>
      <c r="MNN111" s="313"/>
      <c r="MNO111" s="313"/>
      <c r="MNP111" s="313"/>
      <c r="MNQ111" s="313"/>
      <c r="MNR111" s="313"/>
      <c r="MNS111" s="313"/>
      <c r="MNT111" s="313"/>
      <c r="MNU111" s="313"/>
      <c r="MNV111" s="313"/>
      <c r="MNW111" s="313"/>
      <c r="MNX111" s="313"/>
      <c r="MNY111" s="313"/>
      <c r="MNZ111" s="313"/>
      <c r="MOA111" s="313"/>
      <c r="MOB111" s="313"/>
      <c r="MOC111" s="313"/>
      <c r="MOD111" s="313"/>
      <c r="MOE111" s="313"/>
      <c r="MOF111" s="313"/>
      <c r="MOG111" s="313"/>
      <c r="MOH111" s="313"/>
      <c r="MOI111" s="313"/>
      <c r="MOJ111" s="313"/>
      <c r="MOK111" s="313"/>
      <c r="MOL111" s="313"/>
      <c r="MOM111" s="313"/>
      <c r="MON111" s="313"/>
      <c r="MOO111" s="313"/>
      <c r="MOP111" s="313"/>
      <c r="MOQ111" s="313"/>
      <c r="MOR111" s="313"/>
      <c r="MOS111" s="313"/>
      <c r="MOT111" s="313"/>
      <c r="MOU111" s="313"/>
      <c r="MOV111" s="313"/>
      <c r="MOW111" s="313"/>
      <c r="MOX111" s="313"/>
      <c r="MOY111" s="313"/>
      <c r="MOZ111" s="313"/>
      <c r="MPA111" s="313"/>
      <c r="MPB111" s="313"/>
      <c r="MPC111" s="313"/>
      <c r="MPD111" s="313"/>
      <c r="MPE111" s="313"/>
      <c r="MPF111" s="313"/>
      <c r="MPG111" s="313"/>
      <c r="MPH111" s="313"/>
      <c r="MPI111" s="313"/>
      <c r="MPJ111" s="313"/>
      <c r="MPK111" s="313"/>
      <c r="MPL111" s="313"/>
      <c r="MPM111" s="313"/>
      <c r="MPN111" s="313"/>
      <c r="MPO111" s="313"/>
      <c r="MPP111" s="313"/>
      <c r="MPQ111" s="313"/>
      <c r="MPR111" s="313"/>
      <c r="MPS111" s="313"/>
      <c r="MPT111" s="313"/>
      <c r="MPU111" s="313"/>
      <c r="MPV111" s="313"/>
      <c r="MPW111" s="313"/>
      <c r="MPX111" s="313"/>
      <c r="MPY111" s="313"/>
      <c r="MPZ111" s="313"/>
      <c r="MQA111" s="313"/>
      <c r="MQB111" s="313"/>
      <c r="MQC111" s="313"/>
      <c r="MQD111" s="313"/>
      <c r="MQE111" s="313"/>
      <c r="MQF111" s="313"/>
      <c r="MQG111" s="313"/>
      <c r="MQH111" s="313"/>
      <c r="MQI111" s="313"/>
      <c r="MQJ111" s="313"/>
      <c r="MQK111" s="313"/>
      <c r="MQL111" s="313"/>
      <c r="MQM111" s="313"/>
      <c r="MQN111" s="313"/>
      <c r="MQO111" s="313"/>
      <c r="MQP111" s="313"/>
      <c r="MQQ111" s="313"/>
      <c r="MQR111" s="313"/>
      <c r="MQS111" s="313"/>
      <c r="MQT111" s="313"/>
      <c r="MQU111" s="313"/>
      <c r="MQV111" s="313"/>
      <c r="MQW111" s="313"/>
      <c r="MQX111" s="313"/>
      <c r="MQY111" s="313"/>
      <c r="MQZ111" s="313"/>
      <c r="MRA111" s="313"/>
      <c r="MRB111" s="313"/>
      <c r="MRC111" s="313"/>
      <c r="MRD111" s="313"/>
      <c r="MRE111" s="313"/>
      <c r="MRF111" s="313"/>
      <c r="MRG111" s="313"/>
      <c r="MRH111" s="313"/>
      <c r="MRI111" s="313"/>
      <c r="MRJ111" s="313"/>
      <c r="MRK111" s="313"/>
      <c r="MRL111" s="313"/>
      <c r="MRM111" s="313"/>
      <c r="MRN111" s="313"/>
      <c r="MRO111" s="313"/>
      <c r="MRP111" s="313"/>
      <c r="MRQ111" s="313"/>
      <c r="MRR111" s="313"/>
      <c r="MRS111" s="313"/>
      <c r="MRT111" s="313"/>
      <c r="MRU111" s="313"/>
      <c r="MRV111" s="313"/>
      <c r="MRW111" s="313"/>
      <c r="MRX111" s="313"/>
      <c r="MRY111" s="313"/>
      <c r="MRZ111" s="313"/>
      <c r="MSA111" s="313"/>
      <c r="MSB111" s="313"/>
      <c r="MSC111" s="313"/>
      <c r="MSD111" s="313"/>
      <c r="MSE111" s="313"/>
      <c r="MSF111" s="313"/>
      <c r="MSG111" s="313"/>
      <c r="MSH111" s="313"/>
      <c r="MSI111" s="313"/>
      <c r="MSJ111" s="313"/>
      <c r="MSK111" s="313"/>
      <c r="MSL111" s="313"/>
      <c r="MSM111" s="313"/>
      <c r="MSN111" s="313"/>
      <c r="MSO111" s="313"/>
      <c r="MSP111" s="313"/>
      <c r="MSQ111" s="313"/>
      <c r="MSR111" s="313"/>
      <c r="MSS111" s="313"/>
      <c r="MST111" s="313"/>
      <c r="MSU111" s="313"/>
      <c r="MSV111" s="313"/>
      <c r="MSW111" s="313"/>
      <c r="MSX111" s="313"/>
      <c r="MSY111" s="313"/>
      <c r="MSZ111" s="313"/>
      <c r="MTA111" s="313"/>
      <c r="MTB111" s="313"/>
      <c r="MTC111" s="313"/>
      <c r="MTD111" s="313"/>
      <c r="MTE111" s="313"/>
      <c r="MTF111" s="313"/>
      <c r="MTG111" s="313"/>
      <c r="MTH111" s="313"/>
      <c r="MTI111" s="313"/>
      <c r="MTJ111" s="313"/>
      <c r="MTK111" s="313"/>
      <c r="MTL111" s="313"/>
      <c r="MTM111" s="313"/>
      <c r="MTN111" s="313"/>
      <c r="MTO111" s="313"/>
      <c r="MTP111" s="313"/>
      <c r="MTQ111" s="313"/>
      <c r="MTR111" s="313"/>
      <c r="MTS111" s="313"/>
      <c r="MTT111" s="313"/>
      <c r="MTU111" s="313"/>
      <c r="MTV111" s="313"/>
      <c r="MTW111" s="313"/>
      <c r="MTX111" s="313"/>
      <c r="MTY111" s="313"/>
      <c r="MTZ111" s="313"/>
      <c r="MUA111" s="313"/>
      <c r="MUB111" s="313"/>
      <c r="MUC111" s="313"/>
      <c r="MUD111" s="313"/>
      <c r="MUE111" s="313"/>
      <c r="MUF111" s="313"/>
      <c r="MUG111" s="313"/>
      <c r="MUH111" s="313"/>
      <c r="MUI111" s="313"/>
      <c r="MUJ111" s="313"/>
      <c r="MUK111" s="313"/>
      <c r="MUL111" s="313"/>
      <c r="MUM111" s="313"/>
      <c r="MUN111" s="313"/>
      <c r="MUO111" s="313"/>
      <c r="MUP111" s="313"/>
      <c r="MUQ111" s="313"/>
      <c r="MUR111" s="313"/>
      <c r="MUS111" s="313"/>
      <c r="MUT111" s="313"/>
      <c r="MUU111" s="313"/>
      <c r="MUV111" s="313"/>
      <c r="MUW111" s="313"/>
      <c r="MUX111" s="313"/>
      <c r="MUY111" s="313"/>
      <c r="MUZ111" s="313"/>
      <c r="MVA111" s="313"/>
      <c r="MVB111" s="313"/>
      <c r="MVC111" s="313"/>
      <c r="MVD111" s="313"/>
      <c r="MVE111" s="313"/>
      <c r="MVF111" s="313"/>
      <c r="MVG111" s="313"/>
      <c r="MVH111" s="313"/>
      <c r="MVI111" s="313"/>
      <c r="MVJ111" s="313"/>
      <c r="MVK111" s="313"/>
      <c r="MVL111" s="313"/>
      <c r="MVM111" s="313"/>
      <c r="MVN111" s="313"/>
      <c r="MVO111" s="313"/>
      <c r="MVP111" s="313"/>
      <c r="MVQ111" s="313"/>
      <c r="MVR111" s="313"/>
      <c r="MVS111" s="313"/>
      <c r="MVT111" s="313"/>
      <c r="MVU111" s="313"/>
      <c r="MVV111" s="313"/>
      <c r="MVW111" s="313"/>
      <c r="MVX111" s="313"/>
      <c r="MVY111" s="313"/>
      <c r="MVZ111" s="313"/>
      <c r="MWA111" s="313"/>
      <c r="MWB111" s="313"/>
      <c r="MWC111" s="313"/>
      <c r="MWD111" s="313"/>
      <c r="MWE111" s="313"/>
      <c r="MWF111" s="313"/>
      <c r="MWG111" s="313"/>
      <c r="MWH111" s="313"/>
      <c r="MWI111" s="313"/>
      <c r="MWJ111" s="313"/>
      <c r="MWK111" s="313"/>
      <c r="MWL111" s="313"/>
      <c r="MWM111" s="313"/>
      <c r="MWN111" s="313"/>
      <c r="MWO111" s="313"/>
      <c r="MWP111" s="313"/>
      <c r="MWQ111" s="313"/>
      <c r="MWR111" s="313"/>
      <c r="MWS111" s="313"/>
      <c r="MWT111" s="313"/>
      <c r="MWU111" s="313"/>
      <c r="MWV111" s="313"/>
      <c r="MWW111" s="313"/>
      <c r="MWX111" s="313"/>
      <c r="MWY111" s="313"/>
      <c r="MWZ111" s="313"/>
      <c r="MXA111" s="313"/>
      <c r="MXB111" s="313"/>
      <c r="MXC111" s="313"/>
      <c r="MXD111" s="313"/>
      <c r="MXE111" s="313"/>
      <c r="MXF111" s="313"/>
      <c r="MXG111" s="313"/>
      <c r="MXH111" s="313"/>
      <c r="MXI111" s="313"/>
      <c r="MXJ111" s="313"/>
      <c r="MXK111" s="313"/>
      <c r="MXL111" s="313"/>
      <c r="MXM111" s="313"/>
      <c r="MXN111" s="313"/>
      <c r="MXO111" s="313"/>
      <c r="MXP111" s="313"/>
      <c r="MXQ111" s="313"/>
      <c r="MXR111" s="313"/>
      <c r="MXS111" s="313"/>
      <c r="MXT111" s="313"/>
      <c r="MXU111" s="313"/>
      <c r="MXV111" s="313"/>
      <c r="MXW111" s="313"/>
      <c r="MXX111" s="313"/>
      <c r="MXY111" s="313"/>
      <c r="MXZ111" s="313"/>
      <c r="MYA111" s="313"/>
      <c r="MYB111" s="313"/>
      <c r="MYC111" s="313"/>
      <c r="MYD111" s="313"/>
      <c r="MYE111" s="313"/>
      <c r="MYF111" s="313"/>
      <c r="MYG111" s="313"/>
      <c r="MYH111" s="313"/>
      <c r="MYI111" s="313"/>
      <c r="MYJ111" s="313"/>
      <c r="MYK111" s="313"/>
      <c r="MYL111" s="313"/>
      <c r="MYM111" s="313"/>
      <c r="MYN111" s="313"/>
      <c r="MYO111" s="313"/>
      <c r="MYP111" s="313"/>
      <c r="MYQ111" s="313"/>
      <c r="MYR111" s="313"/>
      <c r="MYS111" s="313"/>
      <c r="MYT111" s="313"/>
      <c r="MYU111" s="313"/>
      <c r="MYV111" s="313"/>
      <c r="MYW111" s="313"/>
      <c r="MYX111" s="313"/>
      <c r="MYY111" s="313"/>
      <c r="MYZ111" s="313"/>
      <c r="MZA111" s="313"/>
      <c r="MZB111" s="313"/>
      <c r="MZC111" s="313"/>
      <c r="MZD111" s="313"/>
      <c r="MZE111" s="313"/>
      <c r="MZF111" s="313"/>
      <c r="MZG111" s="313"/>
      <c r="MZH111" s="313"/>
      <c r="MZI111" s="313"/>
      <c r="MZJ111" s="313"/>
      <c r="MZK111" s="313"/>
      <c r="MZL111" s="313"/>
      <c r="MZM111" s="313"/>
      <c r="MZN111" s="313"/>
      <c r="MZO111" s="313"/>
      <c r="MZP111" s="313"/>
      <c r="MZQ111" s="313"/>
      <c r="MZR111" s="313"/>
      <c r="MZS111" s="313"/>
      <c r="MZT111" s="313"/>
      <c r="MZU111" s="313"/>
      <c r="MZV111" s="313"/>
      <c r="MZW111" s="313"/>
      <c r="MZX111" s="313"/>
      <c r="MZY111" s="313"/>
      <c r="MZZ111" s="313"/>
      <c r="NAA111" s="313"/>
      <c r="NAB111" s="313"/>
      <c r="NAC111" s="313"/>
      <c r="NAD111" s="313"/>
      <c r="NAE111" s="313"/>
      <c r="NAF111" s="313"/>
      <c r="NAG111" s="313"/>
      <c r="NAH111" s="313"/>
      <c r="NAI111" s="313"/>
      <c r="NAJ111" s="313"/>
      <c r="NAK111" s="313"/>
      <c r="NAL111" s="313"/>
      <c r="NAM111" s="313"/>
      <c r="NAN111" s="313"/>
      <c r="NAO111" s="313"/>
      <c r="NAP111" s="313"/>
      <c r="NAQ111" s="313"/>
      <c r="NAR111" s="313"/>
      <c r="NAS111" s="313"/>
      <c r="NAT111" s="313"/>
      <c r="NAU111" s="313"/>
      <c r="NAV111" s="313"/>
      <c r="NAW111" s="313"/>
      <c r="NAX111" s="313"/>
      <c r="NAY111" s="313"/>
      <c r="NAZ111" s="313"/>
      <c r="NBA111" s="313"/>
      <c r="NBB111" s="313"/>
      <c r="NBC111" s="313"/>
      <c r="NBD111" s="313"/>
      <c r="NBE111" s="313"/>
      <c r="NBF111" s="313"/>
      <c r="NBG111" s="313"/>
      <c r="NBH111" s="313"/>
      <c r="NBI111" s="313"/>
      <c r="NBJ111" s="313"/>
      <c r="NBK111" s="313"/>
      <c r="NBL111" s="313"/>
      <c r="NBM111" s="313"/>
      <c r="NBN111" s="313"/>
      <c r="NBO111" s="313"/>
      <c r="NBP111" s="313"/>
      <c r="NBQ111" s="313"/>
      <c r="NBR111" s="313"/>
      <c r="NBS111" s="313"/>
      <c r="NBT111" s="313"/>
      <c r="NBU111" s="313"/>
      <c r="NBV111" s="313"/>
      <c r="NBW111" s="313"/>
      <c r="NBX111" s="313"/>
      <c r="NBY111" s="313"/>
      <c r="NBZ111" s="313"/>
      <c r="NCA111" s="313"/>
      <c r="NCB111" s="313"/>
      <c r="NCC111" s="313"/>
      <c r="NCD111" s="313"/>
      <c r="NCE111" s="313"/>
      <c r="NCF111" s="313"/>
      <c r="NCG111" s="313"/>
      <c r="NCH111" s="313"/>
      <c r="NCI111" s="313"/>
      <c r="NCJ111" s="313"/>
      <c r="NCK111" s="313"/>
      <c r="NCL111" s="313"/>
      <c r="NCM111" s="313"/>
      <c r="NCN111" s="313"/>
      <c r="NCO111" s="313"/>
      <c r="NCP111" s="313"/>
      <c r="NCQ111" s="313"/>
      <c r="NCR111" s="313"/>
      <c r="NCS111" s="313"/>
      <c r="NCT111" s="313"/>
      <c r="NCU111" s="313"/>
      <c r="NCV111" s="313"/>
      <c r="NCW111" s="313"/>
      <c r="NCX111" s="313"/>
      <c r="NCY111" s="313"/>
      <c r="NCZ111" s="313"/>
      <c r="NDA111" s="313"/>
      <c r="NDB111" s="313"/>
      <c r="NDC111" s="313"/>
      <c r="NDD111" s="313"/>
      <c r="NDE111" s="313"/>
      <c r="NDF111" s="313"/>
      <c r="NDG111" s="313"/>
      <c r="NDH111" s="313"/>
      <c r="NDI111" s="313"/>
      <c r="NDJ111" s="313"/>
      <c r="NDK111" s="313"/>
      <c r="NDL111" s="313"/>
      <c r="NDM111" s="313"/>
      <c r="NDN111" s="313"/>
      <c r="NDO111" s="313"/>
      <c r="NDP111" s="313"/>
      <c r="NDQ111" s="313"/>
      <c r="NDR111" s="313"/>
      <c r="NDS111" s="313"/>
      <c r="NDT111" s="313"/>
      <c r="NDU111" s="313"/>
      <c r="NDV111" s="313"/>
      <c r="NDW111" s="313"/>
      <c r="NDX111" s="313"/>
      <c r="NDY111" s="313"/>
      <c r="NDZ111" s="313"/>
      <c r="NEA111" s="313"/>
      <c r="NEB111" s="313"/>
      <c r="NEC111" s="313"/>
      <c r="NED111" s="313"/>
      <c r="NEE111" s="313"/>
      <c r="NEF111" s="313"/>
      <c r="NEG111" s="313"/>
      <c r="NEH111" s="313"/>
      <c r="NEI111" s="313"/>
      <c r="NEJ111" s="313"/>
      <c r="NEK111" s="313"/>
      <c r="NEL111" s="313"/>
      <c r="NEM111" s="313"/>
      <c r="NEN111" s="313"/>
      <c r="NEO111" s="313"/>
      <c r="NEP111" s="313"/>
      <c r="NEQ111" s="313"/>
      <c r="NER111" s="313"/>
      <c r="NES111" s="313"/>
      <c r="NET111" s="313"/>
      <c r="NEU111" s="313"/>
      <c r="NEV111" s="313"/>
      <c r="NEW111" s="313"/>
      <c r="NEX111" s="313"/>
      <c r="NEY111" s="313"/>
      <c r="NEZ111" s="313"/>
      <c r="NFA111" s="313"/>
      <c r="NFB111" s="313"/>
      <c r="NFC111" s="313"/>
      <c r="NFD111" s="313"/>
      <c r="NFE111" s="313"/>
      <c r="NFF111" s="313"/>
      <c r="NFG111" s="313"/>
      <c r="NFH111" s="313"/>
      <c r="NFI111" s="313"/>
      <c r="NFJ111" s="313"/>
      <c r="NFK111" s="313"/>
      <c r="NFL111" s="313"/>
      <c r="NFM111" s="313"/>
      <c r="NFN111" s="313"/>
      <c r="NFO111" s="313"/>
      <c r="NFP111" s="313"/>
      <c r="NFQ111" s="313"/>
      <c r="NFR111" s="313"/>
      <c r="NFS111" s="313"/>
      <c r="NFT111" s="313"/>
      <c r="NFU111" s="313"/>
      <c r="NFV111" s="313"/>
      <c r="NFW111" s="313"/>
      <c r="NFX111" s="313"/>
      <c r="NFY111" s="313"/>
      <c r="NFZ111" s="313"/>
      <c r="NGA111" s="313"/>
      <c r="NGB111" s="313"/>
      <c r="NGC111" s="313"/>
      <c r="NGD111" s="313"/>
      <c r="NGE111" s="313"/>
      <c r="NGF111" s="313"/>
      <c r="NGG111" s="313"/>
      <c r="NGH111" s="313"/>
      <c r="NGI111" s="313"/>
      <c r="NGJ111" s="313"/>
      <c r="NGK111" s="313"/>
      <c r="NGL111" s="313"/>
      <c r="NGM111" s="313"/>
      <c r="NGN111" s="313"/>
      <c r="NGO111" s="313"/>
      <c r="NGP111" s="313"/>
      <c r="NGQ111" s="313"/>
      <c r="NGR111" s="313"/>
      <c r="NGS111" s="313"/>
      <c r="NGT111" s="313"/>
      <c r="NGU111" s="313"/>
      <c r="NGV111" s="313"/>
      <c r="NGW111" s="313"/>
      <c r="NGX111" s="313"/>
      <c r="NGY111" s="313"/>
      <c r="NGZ111" s="313"/>
      <c r="NHA111" s="313"/>
      <c r="NHB111" s="313"/>
      <c r="NHC111" s="313"/>
      <c r="NHD111" s="313"/>
      <c r="NHE111" s="313"/>
      <c r="NHF111" s="313"/>
      <c r="NHG111" s="313"/>
      <c r="NHH111" s="313"/>
      <c r="NHI111" s="313"/>
      <c r="NHJ111" s="313"/>
      <c r="NHK111" s="313"/>
      <c r="NHL111" s="313"/>
      <c r="NHM111" s="313"/>
      <c r="NHN111" s="313"/>
      <c r="NHO111" s="313"/>
      <c r="NHP111" s="313"/>
      <c r="NHQ111" s="313"/>
      <c r="NHR111" s="313"/>
      <c r="NHS111" s="313"/>
      <c r="NHT111" s="313"/>
      <c r="NHU111" s="313"/>
      <c r="NHV111" s="313"/>
      <c r="NHW111" s="313"/>
      <c r="NHX111" s="313"/>
      <c r="NHY111" s="313"/>
      <c r="NHZ111" s="313"/>
      <c r="NIA111" s="313"/>
      <c r="NIB111" s="313"/>
      <c r="NIC111" s="313"/>
      <c r="NID111" s="313"/>
      <c r="NIE111" s="313"/>
      <c r="NIF111" s="313"/>
      <c r="NIG111" s="313"/>
      <c r="NIH111" s="313"/>
      <c r="NII111" s="313"/>
      <c r="NIJ111" s="313"/>
      <c r="NIK111" s="313"/>
      <c r="NIL111" s="313"/>
      <c r="NIM111" s="313"/>
      <c r="NIN111" s="313"/>
      <c r="NIO111" s="313"/>
      <c r="NIP111" s="313"/>
      <c r="NIQ111" s="313"/>
      <c r="NIR111" s="313"/>
      <c r="NIS111" s="313"/>
      <c r="NIT111" s="313"/>
      <c r="NIU111" s="313"/>
      <c r="NIV111" s="313"/>
      <c r="NIW111" s="313"/>
      <c r="NIX111" s="313"/>
      <c r="NIY111" s="313"/>
      <c r="NIZ111" s="313"/>
      <c r="NJA111" s="313"/>
      <c r="NJB111" s="313"/>
      <c r="NJC111" s="313"/>
      <c r="NJD111" s="313"/>
      <c r="NJE111" s="313"/>
      <c r="NJF111" s="313"/>
      <c r="NJG111" s="313"/>
      <c r="NJH111" s="313"/>
      <c r="NJI111" s="313"/>
      <c r="NJJ111" s="313"/>
      <c r="NJK111" s="313"/>
      <c r="NJL111" s="313"/>
      <c r="NJM111" s="313"/>
      <c r="NJN111" s="313"/>
      <c r="NJO111" s="313"/>
      <c r="NJP111" s="313"/>
      <c r="NJQ111" s="313"/>
      <c r="NJR111" s="313"/>
      <c r="NJS111" s="313"/>
      <c r="NJT111" s="313"/>
      <c r="NJU111" s="313"/>
      <c r="NJV111" s="313"/>
      <c r="NJW111" s="313"/>
      <c r="NJX111" s="313"/>
      <c r="NJY111" s="313"/>
      <c r="NJZ111" s="313"/>
      <c r="NKA111" s="313"/>
      <c r="NKB111" s="313"/>
      <c r="NKC111" s="313"/>
      <c r="NKD111" s="313"/>
      <c r="NKE111" s="313"/>
      <c r="NKF111" s="313"/>
      <c r="NKG111" s="313"/>
      <c r="NKH111" s="313"/>
      <c r="NKI111" s="313"/>
      <c r="NKJ111" s="313"/>
      <c r="NKK111" s="313"/>
      <c r="NKL111" s="313"/>
      <c r="NKM111" s="313"/>
      <c r="NKN111" s="313"/>
      <c r="NKO111" s="313"/>
      <c r="NKP111" s="313"/>
      <c r="NKQ111" s="313"/>
      <c r="NKR111" s="313"/>
      <c r="NKS111" s="313"/>
      <c r="NKT111" s="313"/>
      <c r="NKU111" s="313"/>
      <c r="NKV111" s="313"/>
      <c r="NKW111" s="313"/>
      <c r="NKX111" s="313"/>
      <c r="NKY111" s="313"/>
      <c r="NKZ111" s="313"/>
      <c r="NLA111" s="313"/>
      <c r="NLB111" s="313"/>
      <c r="NLC111" s="313"/>
      <c r="NLD111" s="313"/>
      <c r="NLE111" s="313"/>
      <c r="NLF111" s="313"/>
      <c r="NLG111" s="313"/>
      <c r="NLH111" s="313"/>
      <c r="NLI111" s="313"/>
      <c r="NLJ111" s="313"/>
      <c r="NLK111" s="313"/>
      <c r="NLL111" s="313"/>
      <c r="NLM111" s="313"/>
      <c r="NLN111" s="313"/>
      <c r="NLO111" s="313"/>
      <c r="NLP111" s="313"/>
      <c r="NLQ111" s="313"/>
      <c r="NLR111" s="313"/>
      <c r="NLS111" s="313"/>
      <c r="NLT111" s="313"/>
      <c r="NLU111" s="313"/>
      <c r="NLV111" s="313"/>
      <c r="NLW111" s="313"/>
      <c r="NLX111" s="313"/>
      <c r="NLY111" s="313"/>
      <c r="NLZ111" s="313"/>
      <c r="NMA111" s="313"/>
      <c r="NMB111" s="313"/>
      <c r="NMC111" s="313"/>
      <c r="NMD111" s="313"/>
      <c r="NME111" s="313"/>
      <c r="NMF111" s="313"/>
      <c r="NMG111" s="313"/>
      <c r="NMH111" s="313"/>
      <c r="NMI111" s="313"/>
      <c r="NMJ111" s="313"/>
      <c r="NMK111" s="313"/>
      <c r="NML111" s="313"/>
      <c r="NMM111" s="313"/>
      <c r="NMN111" s="313"/>
      <c r="NMO111" s="313"/>
      <c r="NMP111" s="313"/>
      <c r="NMQ111" s="313"/>
      <c r="NMR111" s="313"/>
      <c r="NMS111" s="313"/>
      <c r="NMT111" s="313"/>
      <c r="NMU111" s="313"/>
      <c r="NMV111" s="313"/>
      <c r="NMW111" s="313"/>
      <c r="NMX111" s="313"/>
      <c r="NMY111" s="313"/>
      <c r="NMZ111" s="313"/>
      <c r="NNA111" s="313"/>
      <c r="NNB111" s="313"/>
      <c r="NNC111" s="313"/>
      <c r="NND111" s="313"/>
      <c r="NNE111" s="313"/>
      <c r="NNF111" s="313"/>
      <c r="NNG111" s="313"/>
      <c r="NNH111" s="313"/>
      <c r="NNI111" s="313"/>
      <c r="NNJ111" s="313"/>
      <c r="NNK111" s="313"/>
      <c r="NNL111" s="313"/>
      <c r="NNM111" s="313"/>
      <c r="NNN111" s="313"/>
      <c r="NNO111" s="313"/>
      <c r="NNP111" s="313"/>
      <c r="NNQ111" s="313"/>
      <c r="NNR111" s="313"/>
      <c r="NNS111" s="313"/>
      <c r="NNT111" s="313"/>
      <c r="NNU111" s="313"/>
      <c r="NNV111" s="313"/>
      <c r="NNW111" s="313"/>
      <c r="NNX111" s="313"/>
      <c r="NNY111" s="313"/>
      <c r="NNZ111" s="313"/>
      <c r="NOA111" s="313"/>
      <c r="NOB111" s="313"/>
      <c r="NOC111" s="313"/>
      <c r="NOD111" s="313"/>
      <c r="NOE111" s="313"/>
      <c r="NOF111" s="313"/>
      <c r="NOG111" s="313"/>
      <c r="NOH111" s="313"/>
      <c r="NOI111" s="313"/>
      <c r="NOJ111" s="313"/>
      <c r="NOK111" s="313"/>
      <c r="NOL111" s="313"/>
      <c r="NOM111" s="313"/>
      <c r="NON111" s="313"/>
      <c r="NOO111" s="313"/>
      <c r="NOP111" s="313"/>
      <c r="NOQ111" s="313"/>
      <c r="NOR111" s="313"/>
      <c r="NOS111" s="313"/>
      <c r="NOT111" s="313"/>
      <c r="NOU111" s="313"/>
      <c r="NOV111" s="313"/>
      <c r="NOW111" s="313"/>
      <c r="NOX111" s="313"/>
      <c r="NOY111" s="313"/>
      <c r="NOZ111" s="313"/>
      <c r="NPA111" s="313"/>
      <c r="NPB111" s="313"/>
      <c r="NPC111" s="313"/>
      <c r="NPD111" s="313"/>
      <c r="NPE111" s="313"/>
      <c r="NPF111" s="313"/>
      <c r="NPG111" s="313"/>
      <c r="NPH111" s="313"/>
      <c r="NPI111" s="313"/>
      <c r="NPJ111" s="313"/>
      <c r="NPK111" s="313"/>
      <c r="NPL111" s="313"/>
      <c r="NPM111" s="313"/>
      <c r="NPN111" s="313"/>
      <c r="NPO111" s="313"/>
      <c r="NPP111" s="313"/>
      <c r="NPQ111" s="313"/>
      <c r="NPR111" s="313"/>
      <c r="NPS111" s="313"/>
      <c r="NPT111" s="313"/>
      <c r="NPU111" s="313"/>
      <c r="NPV111" s="313"/>
      <c r="NPW111" s="313"/>
      <c r="NPX111" s="313"/>
      <c r="NPY111" s="313"/>
      <c r="NPZ111" s="313"/>
      <c r="NQA111" s="313"/>
      <c r="NQB111" s="313"/>
      <c r="NQC111" s="313"/>
      <c r="NQD111" s="313"/>
      <c r="NQE111" s="313"/>
      <c r="NQF111" s="313"/>
      <c r="NQG111" s="313"/>
      <c r="NQH111" s="313"/>
      <c r="NQI111" s="313"/>
      <c r="NQJ111" s="313"/>
      <c r="NQK111" s="313"/>
      <c r="NQL111" s="313"/>
      <c r="NQM111" s="313"/>
      <c r="NQN111" s="313"/>
      <c r="NQO111" s="313"/>
      <c r="NQP111" s="313"/>
      <c r="NQQ111" s="313"/>
      <c r="NQR111" s="313"/>
      <c r="NQS111" s="313"/>
      <c r="NQT111" s="313"/>
      <c r="NQU111" s="313"/>
      <c r="NQV111" s="313"/>
      <c r="NQW111" s="313"/>
      <c r="NQX111" s="313"/>
      <c r="NQY111" s="313"/>
      <c r="NQZ111" s="313"/>
      <c r="NRA111" s="313"/>
      <c r="NRB111" s="313"/>
      <c r="NRC111" s="313"/>
      <c r="NRD111" s="313"/>
      <c r="NRE111" s="313"/>
      <c r="NRF111" s="313"/>
      <c r="NRG111" s="313"/>
      <c r="NRH111" s="313"/>
      <c r="NRI111" s="313"/>
      <c r="NRJ111" s="313"/>
      <c r="NRK111" s="313"/>
      <c r="NRL111" s="313"/>
      <c r="NRM111" s="313"/>
      <c r="NRN111" s="313"/>
      <c r="NRO111" s="313"/>
      <c r="NRP111" s="313"/>
      <c r="NRQ111" s="313"/>
      <c r="NRR111" s="313"/>
      <c r="NRS111" s="313"/>
      <c r="NRT111" s="313"/>
      <c r="NRU111" s="313"/>
      <c r="NRV111" s="313"/>
      <c r="NRW111" s="313"/>
      <c r="NRX111" s="313"/>
      <c r="NRY111" s="313"/>
      <c r="NRZ111" s="313"/>
      <c r="NSA111" s="313"/>
      <c r="NSB111" s="313"/>
      <c r="NSC111" s="313"/>
      <c r="NSD111" s="313"/>
      <c r="NSE111" s="313"/>
      <c r="NSF111" s="313"/>
      <c r="NSG111" s="313"/>
      <c r="NSH111" s="313"/>
      <c r="NSI111" s="313"/>
      <c r="NSJ111" s="313"/>
      <c r="NSK111" s="313"/>
      <c r="NSL111" s="313"/>
      <c r="NSM111" s="313"/>
      <c r="NSN111" s="313"/>
      <c r="NSO111" s="313"/>
      <c r="NSP111" s="313"/>
      <c r="NSQ111" s="313"/>
      <c r="NSR111" s="313"/>
      <c r="NSS111" s="313"/>
      <c r="NST111" s="313"/>
      <c r="NSU111" s="313"/>
      <c r="NSV111" s="313"/>
      <c r="NSW111" s="313"/>
      <c r="NSX111" s="313"/>
      <c r="NSY111" s="313"/>
      <c r="NSZ111" s="313"/>
      <c r="NTA111" s="313"/>
      <c r="NTB111" s="313"/>
      <c r="NTC111" s="313"/>
      <c r="NTD111" s="313"/>
      <c r="NTE111" s="313"/>
      <c r="NTF111" s="313"/>
      <c r="NTG111" s="313"/>
      <c r="NTH111" s="313"/>
      <c r="NTI111" s="313"/>
      <c r="NTJ111" s="313"/>
      <c r="NTK111" s="313"/>
      <c r="NTL111" s="313"/>
      <c r="NTM111" s="313"/>
      <c r="NTN111" s="313"/>
      <c r="NTO111" s="313"/>
      <c r="NTP111" s="313"/>
      <c r="NTQ111" s="313"/>
      <c r="NTR111" s="313"/>
      <c r="NTS111" s="313"/>
      <c r="NTT111" s="313"/>
      <c r="NTU111" s="313"/>
      <c r="NTV111" s="313"/>
      <c r="NTW111" s="313"/>
      <c r="NTX111" s="313"/>
      <c r="NTY111" s="313"/>
      <c r="NTZ111" s="313"/>
      <c r="NUA111" s="313"/>
      <c r="NUB111" s="313"/>
      <c r="NUC111" s="313"/>
      <c r="NUD111" s="313"/>
      <c r="NUE111" s="313"/>
      <c r="NUF111" s="313"/>
      <c r="NUG111" s="313"/>
      <c r="NUH111" s="313"/>
      <c r="NUI111" s="313"/>
      <c r="NUJ111" s="313"/>
      <c r="NUK111" s="313"/>
      <c r="NUL111" s="313"/>
      <c r="NUM111" s="313"/>
      <c r="NUN111" s="313"/>
      <c r="NUO111" s="313"/>
      <c r="NUP111" s="313"/>
      <c r="NUQ111" s="313"/>
      <c r="NUR111" s="313"/>
      <c r="NUS111" s="313"/>
      <c r="NUT111" s="313"/>
      <c r="NUU111" s="313"/>
      <c r="NUV111" s="313"/>
      <c r="NUW111" s="313"/>
      <c r="NUX111" s="313"/>
      <c r="NUY111" s="313"/>
      <c r="NUZ111" s="313"/>
      <c r="NVA111" s="313"/>
      <c r="NVB111" s="313"/>
      <c r="NVC111" s="313"/>
      <c r="NVD111" s="313"/>
      <c r="NVE111" s="313"/>
      <c r="NVF111" s="313"/>
      <c r="NVG111" s="313"/>
      <c r="NVH111" s="313"/>
      <c r="NVI111" s="313"/>
      <c r="NVJ111" s="313"/>
      <c r="NVK111" s="313"/>
      <c r="NVL111" s="313"/>
      <c r="NVM111" s="313"/>
      <c r="NVN111" s="313"/>
      <c r="NVO111" s="313"/>
      <c r="NVP111" s="313"/>
      <c r="NVQ111" s="313"/>
      <c r="NVR111" s="313"/>
      <c r="NVS111" s="313"/>
      <c r="NVT111" s="313"/>
      <c r="NVU111" s="313"/>
      <c r="NVV111" s="313"/>
      <c r="NVW111" s="313"/>
      <c r="NVX111" s="313"/>
      <c r="NVY111" s="313"/>
      <c r="NVZ111" s="313"/>
      <c r="NWA111" s="313"/>
      <c r="NWB111" s="313"/>
      <c r="NWC111" s="313"/>
      <c r="NWD111" s="313"/>
      <c r="NWE111" s="313"/>
      <c r="NWF111" s="313"/>
      <c r="NWG111" s="313"/>
      <c r="NWH111" s="313"/>
      <c r="NWI111" s="313"/>
      <c r="NWJ111" s="313"/>
      <c r="NWK111" s="313"/>
      <c r="NWL111" s="313"/>
      <c r="NWM111" s="313"/>
      <c r="NWN111" s="313"/>
      <c r="NWO111" s="313"/>
      <c r="NWP111" s="313"/>
      <c r="NWQ111" s="313"/>
      <c r="NWR111" s="313"/>
      <c r="NWS111" s="313"/>
      <c r="NWT111" s="313"/>
      <c r="NWU111" s="313"/>
      <c r="NWV111" s="313"/>
      <c r="NWW111" s="313"/>
      <c r="NWX111" s="313"/>
      <c r="NWY111" s="313"/>
      <c r="NWZ111" s="313"/>
      <c r="NXA111" s="313"/>
      <c r="NXB111" s="313"/>
      <c r="NXC111" s="313"/>
      <c r="NXD111" s="313"/>
      <c r="NXE111" s="313"/>
      <c r="NXF111" s="313"/>
      <c r="NXG111" s="313"/>
      <c r="NXH111" s="313"/>
      <c r="NXI111" s="313"/>
      <c r="NXJ111" s="313"/>
      <c r="NXK111" s="313"/>
      <c r="NXL111" s="313"/>
      <c r="NXM111" s="313"/>
      <c r="NXN111" s="313"/>
      <c r="NXO111" s="313"/>
      <c r="NXP111" s="313"/>
      <c r="NXQ111" s="313"/>
      <c r="NXR111" s="313"/>
      <c r="NXS111" s="313"/>
      <c r="NXT111" s="313"/>
      <c r="NXU111" s="313"/>
      <c r="NXV111" s="313"/>
      <c r="NXW111" s="313"/>
      <c r="NXX111" s="313"/>
      <c r="NXY111" s="313"/>
      <c r="NXZ111" s="313"/>
      <c r="NYA111" s="313"/>
      <c r="NYB111" s="313"/>
      <c r="NYC111" s="313"/>
      <c r="NYD111" s="313"/>
      <c r="NYE111" s="313"/>
      <c r="NYF111" s="313"/>
      <c r="NYG111" s="313"/>
      <c r="NYH111" s="313"/>
      <c r="NYI111" s="313"/>
      <c r="NYJ111" s="313"/>
      <c r="NYK111" s="313"/>
      <c r="NYL111" s="313"/>
      <c r="NYM111" s="313"/>
      <c r="NYN111" s="313"/>
      <c r="NYO111" s="313"/>
      <c r="NYP111" s="313"/>
      <c r="NYQ111" s="313"/>
      <c r="NYR111" s="313"/>
      <c r="NYS111" s="313"/>
      <c r="NYT111" s="313"/>
      <c r="NYU111" s="313"/>
      <c r="NYV111" s="313"/>
      <c r="NYW111" s="313"/>
      <c r="NYX111" s="313"/>
      <c r="NYY111" s="313"/>
      <c r="NYZ111" s="313"/>
      <c r="NZA111" s="313"/>
      <c r="NZB111" s="313"/>
      <c r="NZC111" s="313"/>
      <c r="NZD111" s="313"/>
      <c r="NZE111" s="313"/>
      <c r="NZF111" s="313"/>
      <c r="NZG111" s="313"/>
      <c r="NZH111" s="313"/>
      <c r="NZI111" s="313"/>
      <c r="NZJ111" s="313"/>
      <c r="NZK111" s="313"/>
      <c r="NZL111" s="313"/>
      <c r="NZM111" s="313"/>
      <c r="NZN111" s="313"/>
      <c r="NZO111" s="313"/>
      <c r="NZP111" s="313"/>
      <c r="NZQ111" s="313"/>
      <c r="NZR111" s="313"/>
      <c r="NZS111" s="313"/>
      <c r="NZT111" s="313"/>
      <c r="NZU111" s="313"/>
      <c r="NZV111" s="313"/>
      <c r="NZW111" s="313"/>
      <c r="NZX111" s="313"/>
      <c r="NZY111" s="313"/>
      <c r="NZZ111" s="313"/>
      <c r="OAA111" s="313"/>
      <c r="OAB111" s="313"/>
      <c r="OAC111" s="313"/>
      <c r="OAD111" s="313"/>
      <c r="OAE111" s="313"/>
      <c r="OAF111" s="313"/>
      <c r="OAG111" s="313"/>
      <c r="OAH111" s="313"/>
      <c r="OAI111" s="313"/>
      <c r="OAJ111" s="313"/>
      <c r="OAK111" s="313"/>
      <c r="OAL111" s="313"/>
      <c r="OAM111" s="313"/>
      <c r="OAN111" s="313"/>
      <c r="OAO111" s="313"/>
      <c r="OAP111" s="313"/>
      <c r="OAQ111" s="313"/>
      <c r="OAR111" s="313"/>
      <c r="OAS111" s="313"/>
      <c r="OAT111" s="313"/>
      <c r="OAU111" s="313"/>
      <c r="OAV111" s="313"/>
      <c r="OAW111" s="313"/>
      <c r="OAX111" s="313"/>
      <c r="OAY111" s="313"/>
      <c r="OAZ111" s="313"/>
      <c r="OBA111" s="313"/>
      <c r="OBB111" s="313"/>
      <c r="OBC111" s="313"/>
      <c r="OBD111" s="313"/>
      <c r="OBE111" s="313"/>
      <c r="OBF111" s="313"/>
      <c r="OBG111" s="313"/>
      <c r="OBH111" s="313"/>
      <c r="OBI111" s="313"/>
      <c r="OBJ111" s="313"/>
      <c r="OBK111" s="313"/>
      <c r="OBL111" s="313"/>
      <c r="OBM111" s="313"/>
      <c r="OBN111" s="313"/>
      <c r="OBO111" s="313"/>
      <c r="OBP111" s="313"/>
      <c r="OBQ111" s="313"/>
      <c r="OBR111" s="313"/>
      <c r="OBS111" s="313"/>
      <c r="OBT111" s="313"/>
      <c r="OBU111" s="313"/>
      <c r="OBV111" s="313"/>
      <c r="OBW111" s="313"/>
      <c r="OBX111" s="313"/>
      <c r="OBY111" s="313"/>
      <c r="OBZ111" s="313"/>
      <c r="OCA111" s="313"/>
      <c r="OCB111" s="313"/>
      <c r="OCC111" s="313"/>
      <c r="OCD111" s="313"/>
      <c r="OCE111" s="313"/>
      <c r="OCF111" s="313"/>
      <c r="OCG111" s="313"/>
      <c r="OCH111" s="313"/>
      <c r="OCI111" s="313"/>
      <c r="OCJ111" s="313"/>
      <c r="OCK111" s="313"/>
      <c r="OCL111" s="313"/>
      <c r="OCM111" s="313"/>
      <c r="OCN111" s="313"/>
      <c r="OCO111" s="313"/>
      <c r="OCP111" s="313"/>
      <c r="OCQ111" s="313"/>
      <c r="OCR111" s="313"/>
      <c r="OCS111" s="313"/>
      <c r="OCT111" s="313"/>
      <c r="OCU111" s="313"/>
      <c r="OCV111" s="313"/>
      <c r="OCW111" s="313"/>
      <c r="OCX111" s="313"/>
      <c r="OCY111" s="313"/>
      <c r="OCZ111" s="313"/>
      <c r="ODA111" s="313"/>
      <c r="ODB111" s="313"/>
      <c r="ODC111" s="313"/>
      <c r="ODD111" s="313"/>
      <c r="ODE111" s="313"/>
      <c r="ODF111" s="313"/>
      <c r="ODG111" s="313"/>
      <c r="ODH111" s="313"/>
      <c r="ODI111" s="313"/>
      <c r="ODJ111" s="313"/>
      <c r="ODK111" s="313"/>
      <c r="ODL111" s="313"/>
      <c r="ODM111" s="313"/>
      <c r="ODN111" s="313"/>
      <c r="ODO111" s="313"/>
      <c r="ODP111" s="313"/>
      <c r="ODQ111" s="313"/>
      <c r="ODR111" s="313"/>
      <c r="ODS111" s="313"/>
      <c r="ODT111" s="313"/>
      <c r="ODU111" s="313"/>
      <c r="ODV111" s="313"/>
      <c r="ODW111" s="313"/>
      <c r="ODX111" s="313"/>
      <c r="ODY111" s="313"/>
      <c r="ODZ111" s="313"/>
      <c r="OEA111" s="313"/>
      <c r="OEB111" s="313"/>
      <c r="OEC111" s="313"/>
      <c r="OED111" s="313"/>
      <c r="OEE111" s="313"/>
      <c r="OEF111" s="313"/>
      <c r="OEG111" s="313"/>
      <c r="OEH111" s="313"/>
      <c r="OEI111" s="313"/>
      <c r="OEJ111" s="313"/>
      <c r="OEK111" s="313"/>
      <c r="OEL111" s="313"/>
      <c r="OEM111" s="313"/>
      <c r="OEN111" s="313"/>
      <c r="OEO111" s="313"/>
      <c r="OEP111" s="313"/>
      <c r="OEQ111" s="313"/>
      <c r="OER111" s="313"/>
      <c r="OES111" s="313"/>
      <c r="OET111" s="313"/>
      <c r="OEU111" s="313"/>
      <c r="OEV111" s="313"/>
      <c r="OEW111" s="313"/>
      <c r="OEX111" s="313"/>
      <c r="OEY111" s="313"/>
      <c r="OEZ111" s="313"/>
      <c r="OFA111" s="313"/>
      <c r="OFB111" s="313"/>
      <c r="OFC111" s="313"/>
      <c r="OFD111" s="313"/>
      <c r="OFE111" s="313"/>
      <c r="OFF111" s="313"/>
      <c r="OFG111" s="313"/>
      <c r="OFH111" s="313"/>
      <c r="OFI111" s="313"/>
      <c r="OFJ111" s="313"/>
      <c r="OFK111" s="313"/>
      <c r="OFL111" s="313"/>
      <c r="OFM111" s="313"/>
      <c r="OFN111" s="313"/>
      <c r="OFO111" s="313"/>
      <c r="OFP111" s="313"/>
      <c r="OFQ111" s="313"/>
      <c r="OFR111" s="313"/>
      <c r="OFS111" s="313"/>
      <c r="OFT111" s="313"/>
      <c r="OFU111" s="313"/>
      <c r="OFV111" s="313"/>
      <c r="OFW111" s="313"/>
      <c r="OFX111" s="313"/>
      <c r="OFY111" s="313"/>
      <c r="OFZ111" s="313"/>
      <c r="OGA111" s="313"/>
      <c r="OGB111" s="313"/>
      <c r="OGC111" s="313"/>
      <c r="OGD111" s="313"/>
      <c r="OGE111" s="313"/>
      <c r="OGF111" s="313"/>
      <c r="OGG111" s="313"/>
      <c r="OGH111" s="313"/>
      <c r="OGI111" s="313"/>
      <c r="OGJ111" s="313"/>
      <c r="OGK111" s="313"/>
      <c r="OGL111" s="313"/>
      <c r="OGM111" s="313"/>
      <c r="OGN111" s="313"/>
      <c r="OGO111" s="313"/>
      <c r="OGP111" s="313"/>
      <c r="OGQ111" s="313"/>
      <c r="OGR111" s="313"/>
      <c r="OGS111" s="313"/>
      <c r="OGT111" s="313"/>
      <c r="OGU111" s="313"/>
      <c r="OGV111" s="313"/>
      <c r="OGW111" s="313"/>
      <c r="OGX111" s="313"/>
      <c r="OGY111" s="313"/>
      <c r="OGZ111" s="313"/>
      <c r="OHA111" s="313"/>
      <c r="OHB111" s="313"/>
      <c r="OHC111" s="313"/>
      <c r="OHD111" s="313"/>
      <c r="OHE111" s="313"/>
      <c r="OHF111" s="313"/>
      <c r="OHG111" s="313"/>
      <c r="OHH111" s="313"/>
      <c r="OHI111" s="313"/>
      <c r="OHJ111" s="313"/>
      <c r="OHK111" s="313"/>
      <c r="OHL111" s="313"/>
      <c r="OHM111" s="313"/>
      <c r="OHN111" s="313"/>
      <c r="OHO111" s="313"/>
      <c r="OHP111" s="313"/>
      <c r="OHQ111" s="313"/>
      <c r="OHR111" s="313"/>
      <c r="OHS111" s="313"/>
      <c r="OHT111" s="313"/>
      <c r="OHU111" s="313"/>
      <c r="OHV111" s="313"/>
      <c r="OHW111" s="313"/>
      <c r="OHX111" s="313"/>
      <c r="OHY111" s="313"/>
      <c r="OHZ111" s="313"/>
      <c r="OIA111" s="313"/>
      <c r="OIB111" s="313"/>
      <c r="OIC111" s="313"/>
      <c r="OID111" s="313"/>
      <c r="OIE111" s="313"/>
      <c r="OIF111" s="313"/>
      <c r="OIG111" s="313"/>
      <c r="OIH111" s="313"/>
      <c r="OII111" s="313"/>
      <c r="OIJ111" s="313"/>
      <c r="OIK111" s="313"/>
      <c r="OIL111" s="313"/>
      <c r="OIM111" s="313"/>
      <c r="OIN111" s="313"/>
      <c r="OIO111" s="313"/>
      <c r="OIP111" s="313"/>
      <c r="OIQ111" s="313"/>
      <c r="OIR111" s="313"/>
      <c r="OIS111" s="313"/>
      <c r="OIT111" s="313"/>
      <c r="OIU111" s="313"/>
      <c r="OIV111" s="313"/>
      <c r="OIW111" s="313"/>
      <c r="OIX111" s="313"/>
      <c r="OIY111" s="313"/>
      <c r="OIZ111" s="313"/>
      <c r="OJA111" s="313"/>
      <c r="OJB111" s="313"/>
      <c r="OJC111" s="313"/>
      <c r="OJD111" s="313"/>
      <c r="OJE111" s="313"/>
      <c r="OJF111" s="313"/>
      <c r="OJG111" s="313"/>
      <c r="OJH111" s="313"/>
      <c r="OJI111" s="313"/>
      <c r="OJJ111" s="313"/>
      <c r="OJK111" s="313"/>
      <c r="OJL111" s="313"/>
      <c r="OJM111" s="313"/>
      <c r="OJN111" s="313"/>
      <c r="OJO111" s="313"/>
      <c r="OJP111" s="313"/>
      <c r="OJQ111" s="313"/>
      <c r="OJR111" s="313"/>
      <c r="OJS111" s="313"/>
      <c r="OJT111" s="313"/>
      <c r="OJU111" s="313"/>
      <c r="OJV111" s="313"/>
      <c r="OJW111" s="313"/>
      <c r="OJX111" s="313"/>
      <c r="OJY111" s="313"/>
      <c r="OJZ111" s="313"/>
      <c r="OKA111" s="313"/>
      <c r="OKB111" s="313"/>
      <c r="OKC111" s="313"/>
      <c r="OKD111" s="313"/>
      <c r="OKE111" s="313"/>
      <c r="OKF111" s="313"/>
      <c r="OKG111" s="313"/>
      <c r="OKH111" s="313"/>
      <c r="OKI111" s="313"/>
      <c r="OKJ111" s="313"/>
      <c r="OKK111" s="313"/>
      <c r="OKL111" s="313"/>
      <c r="OKM111" s="313"/>
      <c r="OKN111" s="313"/>
      <c r="OKO111" s="313"/>
      <c r="OKP111" s="313"/>
      <c r="OKQ111" s="313"/>
      <c r="OKR111" s="313"/>
      <c r="OKS111" s="313"/>
      <c r="OKT111" s="313"/>
      <c r="OKU111" s="313"/>
      <c r="OKV111" s="313"/>
      <c r="OKW111" s="313"/>
      <c r="OKX111" s="313"/>
      <c r="OKY111" s="313"/>
      <c r="OKZ111" s="313"/>
      <c r="OLA111" s="313"/>
      <c r="OLB111" s="313"/>
      <c r="OLC111" s="313"/>
      <c r="OLD111" s="313"/>
      <c r="OLE111" s="313"/>
      <c r="OLF111" s="313"/>
      <c r="OLG111" s="313"/>
      <c r="OLH111" s="313"/>
      <c r="OLI111" s="313"/>
      <c r="OLJ111" s="313"/>
      <c r="OLK111" s="313"/>
      <c r="OLL111" s="313"/>
      <c r="OLM111" s="313"/>
      <c r="OLN111" s="313"/>
      <c r="OLO111" s="313"/>
      <c r="OLP111" s="313"/>
      <c r="OLQ111" s="313"/>
      <c r="OLR111" s="313"/>
      <c r="OLS111" s="313"/>
      <c r="OLT111" s="313"/>
      <c r="OLU111" s="313"/>
      <c r="OLV111" s="313"/>
      <c r="OLW111" s="313"/>
      <c r="OLX111" s="313"/>
      <c r="OLY111" s="313"/>
      <c r="OLZ111" s="313"/>
      <c r="OMA111" s="313"/>
      <c r="OMB111" s="313"/>
      <c r="OMC111" s="313"/>
      <c r="OMD111" s="313"/>
      <c r="OME111" s="313"/>
      <c r="OMF111" s="313"/>
      <c r="OMG111" s="313"/>
      <c r="OMH111" s="313"/>
      <c r="OMI111" s="313"/>
      <c r="OMJ111" s="313"/>
      <c r="OMK111" s="313"/>
      <c r="OML111" s="313"/>
      <c r="OMM111" s="313"/>
      <c r="OMN111" s="313"/>
      <c r="OMO111" s="313"/>
      <c r="OMP111" s="313"/>
      <c r="OMQ111" s="313"/>
      <c r="OMR111" s="313"/>
      <c r="OMS111" s="313"/>
      <c r="OMT111" s="313"/>
      <c r="OMU111" s="313"/>
      <c r="OMV111" s="313"/>
      <c r="OMW111" s="313"/>
      <c r="OMX111" s="313"/>
      <c r="OMY111" s="313"/>
      <c r="OMZ111" s="313"/>
      <c r="ONA111" s="313"/>
      <c r="ONB111" s="313"/>
      <c r="ONC111" s="313"/>
      <c r="OND111" s="313"/>
      <c r="ONE111" s="313"/>
      <c r="ONF111" s="313"/>
      <c r="ONG111" s="313"/>
      <c r="ONH111" s="313"/>
      <c r="ONI111" s="313"/>
      <c r="ONJ111" s="313"/>
      <c r="ONK111" s="313"/>
      <c r="ONL111" s="313"/>
      <c r="ONM111" s="313"/>
      <c r="ONN111" s="313"/>
      <c r="ONO111" s="313"/>
      <c r="ONP111" s="313"/>
      <c r="ONQ111" s="313"/>
      <c r="ONR111" s="313"/>
      <c r="ONS111" s="313"/>
      <c r="ONT111" s="313"/>
      <c r="ONU111" s="313"/>
      <c r="ONV111" s="313"/>
      <c r="ONW111" s="313"/>
      <c r="ONX111" s="313"/>
      <c r="ONY111" s="313"/>
      <c r="ONZ111" s="313"/>
      <c r="OOA111" s="313"/>
      <c r="OOB111" s="313"/>
      <c r="OOC111" s="313"/>
      <c r="OOD111" s="313"/>
      <c r="OOE111" s="313"/>
      <c r="OOF111" s="313"/>
      <c r="OOG111" s="313"/>
      <c r="OOH111" s="313"/>
      <c r="OOI111" s="313"/>
      <c r="OOJ111" s="313"/>
      <c r="OOK111" s="313"/>
      <c r="OOL111" s="313"/>
      <c r="OOM111" s="313"/>
      <c r="OON111" s="313"/>
      <c r="OOO111" s="313"/>
      <c r="OOP111" s="313"/>
      <c r="OOQ111" s="313"/>
      <c r="OOR111" s="313"/>
      <c r="OOS111" s="313"/>
      <c r="OOT111" s="313"/>
      <c r="OOU111" s="313"/>
      <c r="OOV111" s="313"/>
      <c r="OOW111" s="313"/>
      <c r="OOX111" s="313"/>
      <c r="OOY111" s="313"/>
      <c r="OOZ111" s="313"/>
      <c r="OPA111" s="313"/>
      <c r="OPB111" s="313"/>
      <c r="OPC111" s="313"/>
      <c r="OPD111" s="313"/>
      <c r="OPE111" s="313"/>
      <c r="OPF111" s="313"/>
      <c r="OPG111" s="313"/>
      <c r="OPH111" s="313"/>
      <c r="OPI111" s="313"/>
      <c r="OPJ111" s="313"/>
      <c r="OPK111" s="313"/>
      <c r="OPL111" s="313"/>
      <c r="OPM111" s="313"/>
      <c r="OPN111" s="313"/>
      <c r="OPO111" s="313"/>
      <c r="OPP111" s="313"/>
      <c r="OPQ111" s="313"/>
      <c r="OPR111" s="313"/>
      <c r="OPS111" s="313"/>
      <c r="OPT111" s="313"/>
      <c r="OPU111" s="313"/>
      <c r="OPV111" s="313"/>
      <c r="OPW111" s="313"/>
      <c r="OPX111" s="313"/>
      <c r="OPY111" s="313"/>
      <c r="OPZ111" s="313"/>
      <c r="OQA111" s="313"/>
      <c r="OQB111" s="313"/>
      <c r="OQC111" s="313"/>
      <c r="OQD111" s="313"/>
      <c r="OQE111" s="313"/>
      <c r="OQF111" s="313"/>
      <c r="OQG111" s="313"/>
      <c r="OQH111" s="313"/>
      <c r="OQI111" s="313"/>
      <c r="OQJ111" s="313"/>
      <c r="OQK111" s="313"/>
      <c r="OQL111" s="313"/>
      <c r="OQM111" s="313"/>
      <c r="OQN111" s="313"/>
      <c r="OQO111" s="313"/>
      <c r="OQP111" s="313"/>
      <c r="OQQ111" s="313"/>
      <c r="OQR111" s="313"/>
      <c r="OQS111" s="313"/>
      <c r="OQT111" s="313"/>
      <c r="OQU111" s="313"/>
      <c r="OQV111" s="313"/>
      <c r="OQW111" s="313"/>
      <c r="OQX111" s="313"/>
      <c r="OQY111" s="313"/>
      <c r="OQZ111" s="313"/>
      <c r="ORA111" s="313"/>
      <c r="ORB111" s="313"/>
      <c r="ORC111" s="313"/>
      <c r="ORD111" s="313"/>
      <c r="ORE111" s="313"/>
      <c r="ORF111" s="313"/>
      <c r="ORG111" s="313"/>
      <c r="ORH111" s="313"/>
      <c r="ORI111" s="313"/>
      <c r="ORJ111" s="313"/>
      <c r="ORK111" s="313"/>
      <c r="ORL111" s="313"/>
      <c r="ORM111" s="313"/>
      <c r="ORN111" s="313"/>
      <c r="ORO111" s="313"/>
      <c r="ORP111" s="313"/>
      <c r="ORQ111" s="313"/>
      <c r="ORR111" s="313"/>
      <c r="ORS111" s="313"/>
      <c r="ORT111" s="313"/>
      <c r="ORU111" s="313"/>
      <c r="ORV111" s="313"/>
      <c r="ORW111" s="313"/>
      <c r="ORX111" s="313"/>
      <c r="ORY111" s="313"/>
      <c r="ORZ111" s="313"/>
      <c r="OSA111" s="313"/>
      <c r="OSB111" s="313"/>
      <c r="OSC111" s="313"/>
      <c r="OSD111" s="313"/>
      <c r="OSE111" s="313"/>
      <c r="OSF111" s="313"/>
      <c r="OSG111" s="313"/>
      <c r="OSH111" s="313"/>
      <c r="OSI111" s="313"/>
      <c r="OSJ111" s="313"/>
      <c r="OSK111" s="313"/>
      <c r="OSL111" s="313"/>
      <c r="OSM111" s="313"/>
      <c r="OSN111" s="313"/>
      <c r="OSO111" s="313"/>
      <c r="OSP111" s="313"/>
      <c r="OSQ111" s="313"/>
      <c r="OSR111" s="313"/>
      <c r="OSS111" s="313"/>
      <c r="OST111" s="313"/>
      <c r="OSU111" s="313"/>
      <c r="OSV111" s="313"/>
      <c r="OSW111" s="313"/>
      <c r="OSX111" s="313"/>
      <c r="OSY111" s="313"/>
      <c r="OSZ111" s="313"/>
      <c r="OTA111" s="313"/>
      <c r="OTB111" s="313"/>
      <c r="OTC111" s="313"/>
      <c r="OTD111" s="313"/>
      <c r="OTE111" s="313"/>
      <c r="OTF111" s="313"/>
      <c r="OTG111" s="313"/>
      <c r="OTH111" s="313"/>
      <c r="OTI111" s="313"/>
      <c r="OTJ111" s="313"/>
      <c r="OTK111" s="313"/>
      <c r="OTL111" s="313"/>
      <c r="OTM111" s="313"/>
      <c r="OTN111" s="313"/>
      <c r="OTO111" s="313"/>
      <c r="OTP111" s="313"/>
      <c r="OTQ111" s="313"/>
      <c r="OTR111" s="313"/>
      <c r="OTS111" s="313"/>
      <c r="OTT111" s="313"/>
      <c r="OTU111" s="313"/>
      <c r="OTV111" s="313"/>
      <c r="OTW111" s="313"/>
      <c r="OTX111" s="313"/>
      <c r="OTY111" s="313"/>
      <c r="OTZ111" s="313"/>
      <c r="OUA111" s="313"/>
      <c r="OUB111" s="313"/>
      <c r="OUC111" s="313"/>
      <c r="OUD111" s="313"/>
      <c r="OUE111" s="313"/>
      <c r="OUF111" s="313"/>
      <c r="OUG111" s="313"/>
      <c r="OUH111" s="313"/>
      <c r="OUI111" s="313"/>
      <c r="OUJ111" s="313"/>
      <c r="OUK111" s="313"/>
      <c r="OUL111" s="313"/>
      <c r="OUM111" s="313"/>
      <c r="OUN111" s="313"/>
      <c r="OUO111" s="313"/>
      <c r="OUP111" s="313"/>
      <c r="OUQ111" s="313"/>
      <c r="OUR111" s="313"/>
      <c r="OUS111" s="313"/>
      <c r="OUT111" s="313"/>
      <c r="OUU111" s="313"/>
      <c r="OUV111" s="313"/>
      <c r="OUW111" s="313"/>
      <c r="OUX111" s="313"/>
      <c r="OUY111" s="313"/>
      <c r="OUZ111" s="313"/>
      <c r="OVA111" s="313"/>
      <c r="OVB111" s="313"/>
      <c r="OVC111" s="313"/>
      <c r="OVD111" s="313"/>
      <c r="OVE111" s="313"/>
      <c r="OVF111" s="313"/>
      <c r="OVG111" s="313"/>
      <c r="OVH111" s="313"/>
      <c r="OVI111" s="313"/>
      <c r="OVJ111" s="313"/>
      <c r="OVK111" s="313"/>
      <c r="OVL111" s="313"/>
      <c r="OVM111" s="313"/>
      <c r="OVN111" s="313"/>
      <c r="OVO111" s="313"/>
      <c r="OVP111" s="313"/>
      <c r="OVQ111" s="313"/>
      <c r="OVR111" s="313"/>
      <c r="OVS111" s="313"/>
      <c r="OVT111" s="313"/>
      <c r="OVU111" s="313"/>
      <c r="OVV111" s="313"/>
      <c r="OVW111" s="313"/>
      <c r="OVX111" s="313"/>
      <c r="OVY111" s="313"/>
      <c r="OVZ111" s="313"/>
      <c r="OWA111" s="313"/>
      <c r="OWB111" s="313"/>
      <c r="OWC111" s="313"/>
      <c r="OWD111" s="313"/>
      <c r="OWE111" s="313"/>
      <c r="OWF111" s="313"/>
      <c r="OWG111" s="313"/>
      <c r="OWH111" s="313"/>
      <c r="OWI111" s="313"/>
      <c r="OWJ111" s="313"/>
      <c r="OWK111" s="313"/>
      <c r="OWL111" s="313"/>
      <c r="OWM111" s="313"/>
      <c r="OWN111" s="313"/>
      <c r="OWO111" s="313"/>
      <c r="OWP111" s="313"/>
      <c r="OWQ111" s="313"/>
      <c r="OWR111" s="313"/>
      <c r="OWS111" s="313"/>
      <c r="OWT111" s="313"/>
      <c r="OWU111" s="313"/>
      <c r="OWV111" s="313"/>
      <c r="OWW111" s="313"/>
      <c r="OWX111" s="313"/>
      <c r="OWY111" s="313"/>
      <c r="OWZ111" s="313"/>
      <c r="OXA111" s="313"/>
      <c r="OXB111" s="313"/>
      <c r="OXC111" s="313"/>
      <c r="OXD111" s="313"/>
      <c r="OXE111" s="313"/>
      <c r="OXF111" s="313"/>
      <c r="OXG111" s="313"/>
      <c r="OXH111" s="313"/>
      <c r="OXI111" s="313"/>
      <c r="OXJ111" s="313"/>
      <c r="OXK111" s="313"/>
      <c r="OXL111" s="313"/>
      <c r="OXM111" s="313"/>
      <c r="OXN111" s="313"/>
      <c r="OXO111" s="313"/>
      <c r="OXP111" s="313"/>
      <c r="OXQ111" s="313"/>
      <c r="OXR111" s="313"/>
      <c r="OXS111" s="313"/>
      <c r="OXT111" s="313"/>
      <c r="OXU111" s="313"/>
      <c r="OXV111" s="313"/>
      <c r="OXW111" s="313"/>
      <c r="OXX111" s="313"/>
      <c r="OXY111" s="313"/>
      <c r="OXZ111" s="313"/>
      <c r="OYA111" s="313"/>
      <c r="OYB111" s="313"/>
      <c r="OYC111" s="313"/>
      <c r="OYD111" s="313"/>
      <c r="OYE111" s="313"/>
      <c r="OYF111" s="313"/>
      <c r="OYG111" s="313"/>
      <c r="OYH111" s="313"/>
      <c r="OYI111" s="313"/>
      <c r="OYJ111" s="313"/>
      <c r="OYK111" s="313"/>
      <c r="OYL111" s="313"/>
      <c r="OYM111" s="313"/>
      <c r="OYN111" s="313"/>
      <c r="OYO111" s="313"/>
      <c r="OYP111" s="313"/>
      <c r="OYQ111" s="313"/>
      <c r="OYR111" s="313"/>
      <c r="OYS111" s="313"/>
      <c r="OYT111" s="313"/>
      <c r="OYU111" s="313"/>
      <c r="OYV111" s="313"/>
      <c r="OYW111" s="313"/>
      <c r="OYX111" s="313"/>
      <c r="OYY111" s="313"/>
      <c r="OYZ111" s="313"/>
      <c r="OZA111" s="313"/>
      <c r="OZB111" s="313"/>
      <c r="OZC111" s="313"/>
      <c r="OZD111" s="313"/>
      <c r="OZE111" s="313"/>
      <c r="OZF111" s="313"/>
      <c r="OZG111" s="313"/>
      <c r="OZH111" s="313"/>
      <c r="OZI111" s="313"/>
      <c r="OZJ111" s="313"/>
      <c r="OZK111" s="313"/>
      <c r="OZL111" s="313"/>
      <c r="OZM111" s="313"/>
      <c r="OZN111" s="313"/>
      <c r="OZO111" s="313"/>
      <c r="OZP111" s="313"/>
      <c r="OZQ111" s="313"/>
      <c r="OZR111" s="313"/>
      <c r="OZS111" s="313"/>
      <c r="OZT111" s="313"/>
      <c r="OZU111" s="313"/>
      <c r="OZV111" s="313"/>
      <c r="OZW111" s="313"/>
      <c r="OZX111" s="313"/>
      <c r="OZY111" s="313"/>
      <c r="OZZ111" s="313"/>
      <c r="PAA111" s="313"/>
      <c r="PAB111" s="313"/>
      <c r="PAC111" s="313"/>
      <c r="PAD111" s="313"/>
      <c r="PAE111" s="313"/>
      <c r="PAF111" s="313"/>
      <c r="PAG111" s="313"/>
      <c r="PAH111" s="313"/>
      <c r="PAI111" s="313"/>
      <c r="PAJ111" s="313"/>
      <c r="PAK111" s="313"/>
      <c r="PAL111" s="313"/>
      <c r="PAM111" s="313"/>
      <c r="PAN111" s="313"/>
      <c r="PAO111" s="313"/>
      <c r="PAP111" s="313"/>
      <c r="PAQ111" s="313"/>
      <c r="PAR111" s="313"/>
      <c r="PAS111" s="313"/>
      <c r="PAT111" s="313"/>
      <c r="PAU111" s="313"/>
      <c r="PAV111" s="313"/>
      <c r="PAW111" s="313"/>
      <c r="PAX111" s="313"/>
      <c r="PAY111" s="313"/>
      <c r="PAZ111" s="313"/>
      <c r="PBA111" s="313"/>
      <c r="PBB111" s="313"/>
      <c r="PBC111" s="313"/>
      <c r="PBD111" s="313"/>
      <c r="PBE111" s="313"/>
      <c r="PBF111" s="313"/>
      <c r="PBG111" s="313"/>
      <c r="PBH111" s="313"/>
      <c r="PBI111" s="313"/>
      <c r="PBJ111" s="313"/>
      <c r="PBK111" s="313"/>
      <c r="PBL111" s="313"/>
      <c r="PBM111" s="313"/>
      <c r="PBN111" s="313"/>
      <c r="PBO111" s="313"/>
      <c r="PBP111" s="313"/>
      <c r="PBQ111" s="313"/>
      <c r="PBR111" s="313"/>
      <c r="PBS111" s="313"/>
      <c r="PBT111" s="313"/>
      <c r="PBU111" s="313"/>
      <c r="PBV111" s="313"/>
      <c r="PBW111" s="313"/>
      <c r="PBX111" s="313"/>
      <c r="PBY111" s="313"/>
      <c r="PBZ111" s="313"/>
      <c r="PCA111" s="313"/>
      <c r="PCB111" s="313"/>
      <c r="PCC111" s="313"/>
      <c r="PCD111" s="313"/>
      <c r="PCE111" s="313"/>
      <c r="PCF111" s="313"/>
      <c r="PCG111" s="313"/>
      <c r="PCH111" s="313"/>
      <c r="PCI111" s="313"/>
      <c r="PCJ111" s="313"/>
      <c r="PCK111" s="313"/>
      <c r="PCL111" s="313"/>
      <c r="PCM111" s="313"/>
      <c r="PCN111" s="313"/>
      <c r="PCO111" s="313"/>
      <c r="PCP111" s="313"/>
      <c r="PCQ111" s="313"/>
      <c r="PCR111" s="313"/>
      <c r="PCS111" s="313"/>
      <c r="PCT111" s="313"/>
      <c r="PCU111" s="313"/>
      <c r="PCV111" s="313"/>
      <c r="PCW111" s="313"/>
      <c r="PCX111" s="313"/>
      <c r="PCY111" s="313"/>
      <c r="PCZ111" s="313"/>
      <c r="PDA111" s="313"/>
      <c r="PDB111" s="313"/>
      <c r="PDC111" s="313"/>
      <c r="PDD111" s="313"/>
      <c r="PDE111" s="313"/>
      <c r="PDF111" s="313"/>
      <c r="PDG111" s="313"/>
      <c r="PDH111" s="313"/>
      <c r="PDI111" s="313"/>
      <c r="PDJ111" s="313"/>
      <c r="PDK111" s="313"/>
      <c r="PDL111" s="313"/>
      <c r="PDM111" s="313"/>
      <c r="PDN111" s="313"/>
      <c r="PDO111" s="313"/>
      <c r="PDP111" s="313"/>
      <c r="PDQ111" s="313"/>
      <c r="PDR111" s="313"/>
      <c r="PDS111" s="313"/>
      <c r="PDT111" s="313"/>
      <c r="PDU111" s="313"/>
      <c r="PDV111" s="313"/>
      <c r="PDW111" s="313"/>
      <c r="PDX111" s="313"/>
      <c r="PDY111" s="313"/>
      <c r="PDZ111" s="313"/>
      <c r="PEA111" s="313"/>
      <c r="PEB111" s="313"/>
      <c r="PEC111" s="313"/>
      <c r="PED111" s="313"/>
      <c r="PEE111" s="313"/>
      <c r="PEF111" s="313"/>
      <c r="PEG111" s="313"/>
      <c r="PEH111" s="313"/>
      <c r="PEI111" s="313"/>
      <c r="PEJ111" s="313"/>
      <c r="PEK111" s="313"/>
      <c r="PEL111" s="313"/>
      <c r="PEM111" s="313"/>
      <c r="PEN111" s="313"/>
      <c r="PEO111" s="313"/>
      <c r="PEP111" s="313"/>
      <c r="PEQ111" s="313"/>
      <c r="PER111" s="313"/>
      <c r="PES111" s="313"/>
      <c r="PET111" s="313"/>
      <c r="PEU111" s="313"/>
      <c r="PEV111" s="313"/>
      <c r="PEW111" s="313"/>
      <c r="PEX111" s="313"/>
      <c r="PEY111" s="313"/>
      <c r="PEZ111" s="313"/>
      <c r="PFA111" s="313"/>
      <c r="PFB111" s="313"/>
      <c r="PFC111" s="313"/>
      <c r="PFD111" s="313"/>
      <c r="PFE111" s="313"/>
      <c r="PFF111" s="313"/>
      <c r="PFG111" s="313"/>
      <c r="PFH111" s="313"/>
      <c r="PFI111" s="313"/>
      <c r="PFJ111" s="313"/>
      <c r="PFK111" s="313"/>
      <c r="PFL111" s="313"/>
      <c r="PFM111" s="313"/>
      <c r="PFN111" s="313"/>
      <c r="PFO111" s="313"/>
      <c r="PFP111" s="313"/>
      <c r="PFQ111" s="313"/>
      <c r="PFR111" s="313"/>
      <c r="PFS111" s="313"/>
      <c r="PFT111" s="313"/>
      <c r="PFU111" s="313"/>
      <c r="PFV111" s="313"/>
      <c r="PFW111" s="313"/>
      <c r="PFX111" s="313"/>
      <c r="PFY111" s="313"/>
      <c r="PFZ111" s="313"/>
      <c r="PGA111" s="313"/>
      <c r="PGB111" s="313"/>
      <c r="PGC111" s="313"/>
      <c r="PGD111" s="313"/>
      <c r="PGE111" s="313"/>
      <c r="PGF111" s="313"/>
      <c r="PGG111" s="313"/>
      <c r="PGH111" s="313"/>
      <c r="PGI111" s="313"/>
      <c r="PGJ111" s="313"/>
      <c r="PGK111" s="313"/>
      <c r="PGL111" s="313"/>
      <c r="PGM111" s="313"/>
      <c r="PGN111" s="313"/>
      <c r="PGO111" s="313"/>
      <c r="PGP111" s="313"/>
      <c r="PGQ111" s="313"/>
      <c r="PGR111" s="313"/>
      <c r="PGS111" s="313"/>
      <c r="PGT111" s="313"/>
      <c r="PGU111" s="313"/>
      <c r="PGV111" s="313"/>
      <c r="PGW111" s="313"/>
      <c r="PGX111" s="313"/>
      <c r="PGY111" s="313"/>
      <c r="PGZ111" s="313"/>
      <c r="PHA111" s="313"/>
      <c r="PHB111" s="313"/>
      <c r="PHC111" s="313"/>
      <c r="PHD111" s="313"/>
      <c r="PHE111" s="313"/>
      <c r="PHF111" s="313"/>
      <c r="PHG111" s="313"/>
      <c r="PHH111" s="313"/>
      <c r="PHI111" s="313"/>
      <c r="PHJ111" s="313"/>
      <c r="PHK111" s="313"/>
      <c r="PHL111" s="313"/>
      <c r="PHM111" s="313"/>
      <c r="PHN111" s="313"/>
      <c r="PHO111" s="313"/>
      <c r="PHP111" s="313"/>
      <c r="PHQ111" s="313"/>
      <c r="PHR111" s="313"/>
      <c r="PHS111" s="313"/>
      <c r="PHT111" s="313"/>
      <c r="PHU111" s="313"/>
      <c r="PHV111" s="313"/>
      <c r="PHW111" s="313"/>
      <c r="PHX111" s="313"/>
      <c r="PHY111" s="313"/>
      <c r="PHZ111" s="313"/>
      <c r="PIA111" s="313"/>
      <c r="PIB111" s="313"/>
      <c r="PIC111" s="313"/>
      <c r="PID111" s="313"/>
      <c r="PIE111" s="313"/>
      <c r="PIF111" s="313"/>
      <c r="PIG111" s="313"/>
      <c r="PIH111" s="313"/>
      <c r="PII111" s="313"/>
      <c r="PIJ111" s="313"/>
      <c r="PIK111" s="313"/>
      <c r="PIL111" s="313"/>
      <c r="PIM111" s="313"/>
      <c r="PIN111" s="313"/>
      <c r="PIO111" s="313"/>
      <c r="PIP111" s="313"/>
      <c r="PIQ111" s="313"/>
      <c r="PIR111" s="313"/>
      <c r="PIS111" s="313"/>
      <c r="PIT111" s="313"/>
      <c r="PIU111" s="313"/>
      <c r="PIV111" s="313"/>
      <c r="PIW111" s="313"/>
      <c r="PIX111" s="313"/>
      <c r="PIY111" s="313"/>
      <c r="PIZ111" s="313"/>
      <c r="PJA111" s="313"/>
      <c r="PJB111" s="313"/>
      <c r="PJC111" s="313"/>
      <c r="PJD111" s="313"/>
      <c r="PJE111" s="313"/>
      <c r="PJF111" s="313"/>
      <c r="PJG111" s="313"/>
      <c r="PJH111" s="313"/>
      <c r="PJI111" s="313"/>
      <c r="PJJ111" s="313"/>
      <c r="PJK111" s="313"/>
      <c r="PJL111" s="313"/>
      <c r="PJM111" s="313"/>
      <c r="PJN111" s="313"/>
      <c r="PJO111" s="313"/>
      <c r="PJP111" s="313"/>
      <c r="PJQ111" s="313"/>
      <c r="PJR111" s="313"/>
      <c r="PJS111" s="313"/>
      <c r="PJT111" s="313"/>
      <c r="PJU111" s="313"/>
      <c r="PJV111" s="313"/>
      <c r="PJW111" s="313"/>
      <c r="PJX111" s="313"/>
      <c r="PJY111" s="313"/>
      <c r="PJZ111" s="313"/>
      <c r="PKA111" s="313"/>
      <c r="PKB111" s="313"/>
      <c r="PKC111" s="313"/>
      <c r="PKD111" s="313"/>
      <c r="PKE111" s="313"/>
      <c r="PKF111" s="313"/>
      <c r="PKG111" s="313"/>
      <c r="PKH111" s="313"/>
      <c r="PKI111" s="313"/>
      <c r="PKJ111" s="313"/>
      <c r="PKK111" s="313"/>
      <c r="PKL111" s="313"/>
      <c r="PKM111" s="313"/>
      <c r="PKN111" s="313"/>
      <c r="PKO111" s="313"/>
      <c r="PKP111" s="313"/>
      <c r="PKQ111" s="313"/>
      <c r="PKR111" s="313"/>
      <c r="PKS111" s="313"/>
      <c r="PKT111" s="313"/>
      <c r="PKU111" s="313"/>
      <c r="PKV111" s="313"/>
      <c r="PKW111" s="313"/>
      <c r="PKX111" s="313"/>
      <c r="PKY111" s="313"/>
      <c r="PKZ111" s="313"/>
      <c r="PLA111" s="313"/>
      <c r="PLB111" s="313"/>
      <c r="PLC111" s="313"/>
      <c r="PLD111" s="313"/>
      <c r="PLE111" s="313"/>
      <c r="PLF111" s="313"/>
      <c r="PLG111" s="313"/>
      <c r="PLH111" s="313"/>
      <c r="PLI111" s="313"/>
      <c r="PLJ111" s="313"/>
      <c r="PLK111" s="313"/>
      <c r="PLL111" s="313"/>
      <c r="PLM111" s="313"/>
      <c r="PLN111" s="313"/>
      <c r="PLO111" s="313"/>
      <c r="PLP111" s="313"/>
      <c r="PLQ111" s="313"/>
      <c r="PLR111" s="313"/>
      <c r="PLS111" s="313"/>
      <c r="PLT111" s="313"/>
      <c r="PLU111" s="313"/>
      <c r="PLV111" s="313"/>
      <c r="PLW111" s="313"/>
      <c r="PLX111" s="313"/>
      <c r="PLY111" s="313"/>
      <c r="PLZ111" s="313"/>
      <c r="PMA111" s="313"/>
      <c r="PMB111" s="313"/>
      <c r="PMC111" s="313"/>
      <c r="PMD111" s="313"/>
      <c r="PME111" s="313"/>
      <c r="PMF111" s="313"/>
      <c r="PMG111" s="313"/>
      <c r="PMH111" s="313"/>
      <c r="PMI111" s="313"/>
      <c r="PMJ111" s="313"/>
      <c r="PMK111" s="313"/>
      <c r="PML111" s="313"/>
      <c r="PMM111" s="313"/>
      <c r="PMN111" s="313"/>
      <c r="PMO111" s="313"/>
      <c r="PMP111" s="313"/>
      <c r="PMQ111" s="313"/>
      <c r="PMR111" s="313"/>
      <c r="PMS111" s="313"/>
      <c r="PMT111" s="313"/>
      <c r="PMU111" s="313"/>
      <c r="PMV111" s="313"/>
      <c r="PMW111" s="313"/>
      <c r="PMX111" s="313"/>
      <c r="PMY111" s="313"/>
      <c r="PMZ111" s="313"/>
      <c r="PNA111" s="313"/>
      <c r="PNB111" s="313"/>
      <c r="PNC111" s="313"/>
      <c r="PND111" s="313"/>
      <c r="PNE111" s="313"/>
      <c r="PNF111" s="313"/>
      <c r="PNG111" s="313"/>
      <c r="PNH111" s="313"/>
      <c r="PNI111" s="313"/>
      <c r="PNJ111" s="313"/>
      <c r="PNK111" s="313"/>
      <c r="PNL111" s="313"/>
      <c r="PNM111" s="313"/>
      <c r="PNN111" s="313"/>
      <c r="PNO111" s="313"/>
      <c r="PNP111" s="313"/>
      <c r="PNQ111" s="313"/>
      <c r="PNR111" s="313"/>
      <c r="PNS111" s="313"/>
      <c r="PNT111" s="313"/>
      <c r="PNU111" s="313"/>
      <c r="PNV111" s="313"/>
      <c r="PNW111" s="313"/>
      <c r="PNX111" s="313"/>
      <c r="PNY111" s="313"/>
      <c r="PNZ111" s="313"/>
      <c r="POA111" s="313"/>
      <c r="POB111" s="313"/>
      <c r="POC111" s="313"/>
      <c r="POD111" s="313"/>
      <c r="POE111" s="313"/>
      <c r="POF111" s="313"/>
      <c r="POG111" s="313"/>
      <c r="POH111" s="313"/>
      <c r="POI111" s="313"/>
      <c r="POJ111" s="313"/>
      <c r="POK111" s="313"/>
      <c r="POL111" s="313"/>
      <c r="POM111" s="313"/>
      <c r="PON111" s="313"/>
      <c r="POO111" s="313"/>
      <c r="POP111" s="313"/>
      <c r="POQ111" s="313"/>
      <c r="POR111" s="313"/>
      <c r="POS111" s="313"/>
      <c r="POT111" s="313"/>
      <c r="POU111" s="313"/>
      <c r="POV111" s="313"/>
      <c r="POW111" s="313"/>
      <c r="POX111" s="313"/>
      <c r="POY111" s="313"/>
      <c r="POZ111" s="313"/>
      <c r="PPA111" s="313"/>
      <c r="PPB111" s="313"/>
      <c r="PPC111" s="313"/>
      <c r="PPD111" s="313"/>
      <c r="PPE111" s="313"/>
      <c r="PPF111" s="313"/>
      <c r="PPG111" s="313"/>
      <c r="PPH111" s="313"/>
      <c r="PPI111" s="313"/>
      <c r="PPJ111" s="313"/>
      <c r="PPK111" s="313"/>
      <c r="PPL111" s="313"/>
      <c r="PPM111" s="313"/>
      <c r="PPN111" s="313"/>
      <c r="PPO111" s="313"/>
      <c r="PPP111" s="313"/>
      <c r="PPQ111" s="313"/>
      <c r="PPR111" s="313"/>
      <c r="PPS111" s="313"/>
      <c r="PPT111" s="313"/>
      <c r="PPU111" s="313"/>
      <c r="PPV111" s="313"/>
      <c r="PPW111" s="313"/>
      <c r="PPX111" s="313"/>
      <c r="PPY111" s="313"/>
      <c r="PPZ111" s="313"/>
      <c r="PQA111" s="313"/>
      <c r="PQB111" s="313"/>
      <c r="PQC111" s="313"/>
      <c r="PQD111" s="313"/>
      <c r="PQE111" s="313"/>
      <c r="PQF111" s="313"/>
      <c r="PQG111" s="313"/>
      <c r="PQH111" s="313"/>
      <c r="PQI111" s="313"/>
      <c r="PQJ111" s="313"/>
      <c r="PQK111" s="313"/>
      <c r="PQL111" s="313"/>
      <c r="PQM111" s="313"/>
      <c r="PQN111" s="313"/>
      <c r="PQO111" s="313"/>
      <c r="PQP111" s="313"/>
      <c r="PQQ111" s="313"/>
      <c r="PQR111" s="313"/>
      <c r="PQS111" s="313"/>
      <c r="PQT111" s="313"/>
      <c r="PQU111" s="313"/>
      <c r="PQV111" s="313"/>
      <c r="PQW111" s="313"/>
      <c r="PQX111" s="313"/>
      <c r="PQY111" s="313"/>
      <c r="PQZ111" s="313"/>
      <c r="PRA111" s="313"/>
      <c r="PRB111" s="313"/>
      <c r="PRC111" s="313"/>
      <c r="PRD111" s="313"/>
      <c r="PRE111" s="313"/>
      <c r="PRF111" s="313"/>
      <c r="PRG111" s="313"/>
      <c r="PRH111" s="313"/>
      <c r="PRI111" s="313"/>
      <c r="PRJ111" s="313"/>
      <c r="PRK111" s="313"/>
      <c r="PRL111" s="313"/>
      <c r="PRM111" s="313"/>
      <c r="PRN111" s="313"/>
      <c r="PRO111" s="313"/>
      <c r="PRP111" s="313"/>
      <c r="PRQ111" s="313"/>
      <c r="PRR111" s="313"/>
      <c r="PRS111" s="313"/>
      <c r="PRT111" s="313"/>
      <c r="PRU111" s="313"/>
      <c r="PRV111" s="313"/>
      <c r="PRW111" s="313"/>
      <c r="PRX111" s="313"/>
      <c r="PRY111" s="313"/>
      <c r="PRZ111" s="313"/>
      <c r="PSA111" s="313"/>
      <c r="PSB111" s="313"/>
      <c r="PSC111" s="313"/>
      <c r="PSD111" s="313"/>
      <c r="PSE111" s="313"/>
      <c r="PSF111" s="313"/>
      <c r="PSG111" s="313"/>
      <c r="PSH111" s="313"/>
      <c r="PSI111" s="313"/>
      <c r="PSJ111" s="313"/>
      <c r="PSK111" s="313"/>
      <c r="PSL111" s="313"/>
      <c r="PSM111" s="313"/>
      <c r="PSN111" s="313"/>
      <c r="PSO111" s="313"/>
      <c r="PSP111" s="313"/>
      <c r="PSQ111" s="313"/>
      <c r="PSR111" s="313"/>
      <c r="PSS111" s="313"/>
      <c r="PST111" s="313"/>
      <c r="PSU111" s="313"/>
      <c r="PSV111" s="313"/>
      <c r="PSW111" s="313"/>
      <c r="PSX111" s="313"/>
      <c r="PSY111" s="313"/>
      <c r="PSZ111" s="313"/>
      <c r="PTA111" s="313"/>
      <c r="PTB111" s="313"/>
      <c r="PTC111" s="313"/>
      <c r="PTD111" s="313"/>
      <c r="PTE111" s="313"/>
      <c r="PTF111" s="313"/>
      <c r="PTG111" s="313"/>
      <c r="PTH111" s="313"/>
      <c r="PTI111" s="313"/>
      <c r="PTJ111" s="313"/>
      <c r="PTK111" s="313"/>
      <c r="PTL111" s="313"/>
      <c r="PTM111" s="313"/>
      <c r="PTN111" s="313"/>
      <c r="PTO111" s="313"/>
      <c r="PTP111" s="313"/>
      <c r="PTQ111" s="313"/>
      <c r="PTR111" s="313"/>
      <c r="PTS111" s="313"/>
      <c r="PTT111" s="313"/>
      <c r="PTU111" s="313"/>
      <c r="PTV111" s="313"/>
      <c r="PTW111" s="313"/>
      <c r="PTX111" s="313"/>
      <c r="PTY111" s="313"/>
      <c r="PTZ111" s="313"/>
      <c r="PUA111" s="313"/>
      <c r="PUB111" s="313"/>
      <c r="PUC111" s="313"/>
      <c r="PUD111" s="313"/>
      <c r="PUE111" s="313"/>
      <c r="PUF111" s="313"/>
      <c r="PUG111" s="313"/>
      <c r="PUH111" s="313"/>
      <c r="PUI111" s="313"/>
      <c r="PUJ111" s="313"/>
      <c r="PUK111" s="313"/>
      <c r="PUL111" s="313"/>
      <c r="PUM111" s="313"/>
      <c r="PUN111" s="313"/>
      <c r="PUO111" s="313"/>
      <c r="PUP111" s="313"/>
      <c r="PUQ111" s="313"/>
      <c r="PUR111" s="313"/>
      <c r="PUS111" s="313"/>
      <c r="PUT111" s="313"/>
      <c r="PUU111" s="313"/>
      <c r="PUV111" s="313"/>
      <c r="PUW111" s="313"/>
      <c r="PUX111" s="313"/>
      <c r="PUY111" s="313"/>
      <c r="PUZ111" s="313"/>
      <c r="PVA111" s="313"/>
      <c r="PVB111" s="313"/>
      <c r="PVC111" s="313"/>
      <c r="PVD111" s="313"/>
      <c r="PVE111" s="313"/>
      <c r="PVF111" s="313"/>
      <c r="PVG111" s="313"/>
      <c r="PVH111" s="313"/>
      <c r="PVI111" s="313"/>
      <c r="PVJ111" s="313"/>
      <c r="PVK111" s="313"/>
      <c r="PVL111" s="313"/>
      <c r="PVM111" s="313"/>
      <c r="PVN111" s="313"/>
      <c r="PVO111" s="313"/>
      <c r="PVP111" s="313"/>
      <c r="PVQ111" s="313"/>
      <c r="PVR111" s="313"/>
      <c r="PVS111" s="313"/>
      <c r="PVT111" s="313"/>
      <c r="PVU111" s="313"/>
      <c r="PVV111" s="313"/>
      <c r="PVW111" s="313"/>
      <c r="PVX111" s="313"/>
      <c r="PVY111" s="313"/>
      <c r="PVZ111" s="313"/>
      <c r="PWA111" s="313"/>
      <c r="PWB111" s="313"/>
      <c r="PWC111" s="313"/>
      <c r="PWD111" s="313"/>
      <c r="PWE111" s="313"/>
      <c r="PWF111" s="313"/>
      <c r="PWG111" s="313"/>
      <c r="PWH111" s="313"/>
      <c r="PWI111" s="313"/>
      <c r="PWJ111" s="313"/>
      <c r="PWK111" s="313"/>
      <c r="PWL111" s="313"/>
      <c r="PWM111" s="313"/>
      <c r="PWN111" s="313"/>
      <c r="PWO111" s="313"/>
      <c r="PWP111" s="313"/>
      <c r="PWQ111" s="313"/>
      <c r="PWR111" s="313"/>
      <c r="PWS111" s="313"/>
      <c r="PWT111" s="313"/>
      <c r="PWU111" s="313"/>
      <c r="PWV111" s="313"/>
      <c r="PWW111" s="313"/>
      <c r="PWX111" s="313"/>
      <c r="PWY111" s="313"/>
      <c r="PWZ111" s="313"/>
      <c r="PXA111" s="313"/>
      <c r="PXB111" s="313"/>
      <c r="PXC111" s="313"/>
      <c r="PXD111" s="313"/>
      <c r="PXE111" s="313"/>
      <c r="PXF111" s="313"/>
      <c r="PXG111" s="313"/>
      <c r="PXH111" s="313"/>
      <c r="PXI111" s="313"/>
      <c r="PXJ111" s="313"/>
      <c r="PXK111" s="313"/>
      <c r="PXL111" s="313"/>
      <c r="PXM111" s="313"/>
      <c r="PXN111" s="313"/>
      <c r="PXO111" s="313"/>
      <c r="PXP111" s="313"/>
      <c r="PXQ111" s="313"/>
      <c r="PXR111" s="313"/>
      <c r="PXS111" s="313"/>
      <c r="PXT111" s="313"/>
      <c r="PXU111" s="313"/>
      <c r="PXV111" s="313"/>
      <c r="PXW111" s="313"/>
      <c r="PXX111" s="313"/>
      <c r="PXY111" s="313"/>
      <c r="PXZ111" s="313"/>
      <c r="PYA111" s="313"/>
      <c r="PYB111" s="313"/>
      <c r="PYC111" s="313"/>
      <c r="PYD111" s="313"/>
      <c r="PYE111" s="313"/>
      <c r="PYF111" s="313"/>
      <c r="PYG111" s="313"/>
      <c r="PYH111" s="313"/>
      <c r="PYI111" s="313"/>
      <c r="PYJ111" s="313"/>
      <c r="PYK111" s="313"/>
      <c r="PYL111" s="313"/>
      <c r="PYM111" s="313"/>
      <c r="PYN111" s="313"/>
      <c r="PYO111" s="313"/>
      <c r="PYP111" s="313"/>
      <c r="PYQ111" s="313"/>
      <c r="PYR111" s="313"/>
      <c r="PYS111" s="313"/>
      <c r="PYT111" s="313"/>
      <c r="PYU111" s="313"/>
      <c r="PYV111" s="313"/>
      <c r="PYW111" s="313"/>
      <c r="PYX111" s="313"/>
      <c r="PYY111" s="313"/>
      <c r="PYZ111" s="313"/>
      <c r="PZA111" s="313"/>
      <c r="PZB111" s="313"/>
      <c r="PZC111" s="313"/>
      <c r="PZD111" s="313"/>
      <c r="PZE111" s="313"/>
      <c r="PZF111" s="313"/>
      <c r="PZG111" s="313"/>
      <c r="PZH111" s="313"/>
      <c r="PZI111" s="313"/>
      <c r="PZJ111" s="313"/>
      <c r="PZK111" s="313"/>
      <c r="PZL111" s="313"/>
      <c r="PZM111" s="313"/>
      <c r="PZN111" s="313"/>
      <c r="PZO111" s="313"/>
      <c r="PZP111" s="313"/>
      <c r="PZQ111" s="313"/>
      <c r="PZR111" s="313"/>
      <c r="PZS111" s="313"/>
      <c r="PZT111" s="313"/>
      <c r="PZU111" s="313"/>
      <c r="PZV111" s="313"/>
      <c r="PZW111" s="313"/>
      <c r="PZX111" s="313"/>
      <c r="PZY111" s="313"/>
      <c r="PZZ111" s="313"/>
      <c r="QAA111" s="313"/>
      <c r="QAB111" s="313"/>
      <c r="QAC111" s="313"/>
      <c r="QAD111" s="313"/>
      <c r="QAE111" s="313"/>
      <c r="QAF111" s="313"/>
      <c r="QAG111" s="313"/>
      <c r="QAH111" s="313"/>
      <c r="QAI111" s="313"/>
      <c r="QAJ111" s="313"/>
      <c r="QAK111" s="313"/>
      <c r="QAL111" s="313"/>
      <c r="QAM111" s="313"/>
      <c r="QAN111" s="313"/>
      <c r="QAO111" s="313"/>
      <c r="QAP111" s="313"/>
      <c r="QAQ111" s="313"/>
      <c r="QAR111" s="313"/>
      <c r="QAS111" s="313"/>
      <c r="QAT111" s="313"/>
      <c r="QAU111" s="313"/>
      <c r="QAV111" s="313"/>
      <c r="QAW111" s="313"/>
      <c r="QAX111" s="313"/>
      <c r="QAY111" s="313"/>
      <c r="QAZ111" s="313"/>
      <c r="QBA111" s="313"/>
      <c r="QBB111" s="313"/>
      <c r="QBC111" s="313"/>
      <c r="QBD111" s="313"/>
      <c r="QBE111" s="313"/>
      <c r="QBF111" s="313"/>
      <c r="QBG111" s="313"/>
      <c r="QBH111" s="313"/>
      <c r="QBI111" s="313"/>
      <c r="QBJ111" s="313"/>
      <c r="QBK111" s="313"/>
      <c r="QBL111" s="313"/>
      <c r="QBM111" s="313"/>
      <c r="QBN111" s="313"/>
      <c r="QBO111" s="313"/>
      <c r="QBP111" s="313"/>
      <c r="QBQ111" s="313"/>
      <c r="QBR111" s="313"/>
      <c r="QBS111" s="313"/>
      <c r="QBT111" s="313"/>
      <c r="QBU111" s="313"/>
      <c r="QBV111" s="313"/>
      <c r="QBW111" s="313"/>
      <c r="QBX111" s="313"/>
      <c r="QBY111" s="313"/>
      <c r="QBZ111" s="313"/>
      <c r="QCA111" s="313"/>
      <c r="QCB111" s="313"/>
      <c r="QCC111" s="313"/>
      <c r="QCD111" s="313"/>
      <c r="QCE111" s="313"/>
      <c r="QCF111" s="313"/>
      <c r="QCG111" s="313"/>
      <c r="QCH111" s="313"/>
      <c r="QCI111" s="313"/>
      <c r="QCJ111" s="313"/>
      <c r="QCK111" s="313"/>
      <c r="QCL111" s="313"/>
      <c r="QCM111" s="313"/>
      <c r="QCN111" s="313"/>
      <c r="QCO111" s="313"/>
      <c r="QCP111" s="313"/>
      <c r="QCQ111" s="313"/>
      <c r="QCR111" s="313"/>
      <c r="QCS111" s="313"/>
      <c r="QCT111" s="313"/>
      <c r="QCU111" s="313"/>
      <c r="QCV111" s="313"/>
      <c r="QCW111" s="313"/>
      <c r="QCX111" s="313"/>
      <c r="QCY111" s="313"/>
      <c r="QCZ111" s="313"/>
      <c r="QDA111" s="313"/>
      <c r="QDB111" s="313"/>
      <c r="QDC111" s="313"/>
      <c r="QDD111" s="313"/>
      <c r="QDE111" s="313"/>
      <c r="QDF111" s="313"/>
      <c r="QDG111" s="313"/>
      <c r="QDH111" s="313"/>
      <c r="QDI111" s="313"/>
      <c r="QDJ111" s="313"/>
      <c r="QDK111" s="313"/>
      <c r="QDL111" s="313"/>
      <c r="QDM111" s="313"/>
      <c r="QDN111" s="313"/>
      <c r="QDO111" s="313"/>
      <c r="QDP111" s="313"/>
      <c r="QDQ111" s="313"/>
      <c r="QDR111" s="313"/>
      <c r="QDS111" s="313"/>
      <c r="QDT111" s="313"/>
      <c r="QDU111" s="313"/>
      <c r="QDV111" s="313"/>
      <c r="QDW111" s="313"/>
      <c r="QDX111" s="313"/>
      <c r="QDY111" s="313"/>
      <c r="QDZ111" s="313"/>
      <c r="QEA111" s="313"/>
      <c r="QEB111" s="313"/>
      <c r="QEC111" s="313"/>
      <c r="QED111" s="313"/>
      <c r="QEE111" s="313"/>
      <c r="QEF111" s="313"/>
      <c r="QEG111" s="313"/>
      <c r="QEH111" s="313"/>
      <c r="QEI111" s="313"/>
      <c r="QEJ111" s="313"/>
      <c r="QEK111" s="313"/>
      <c r="QEL111" s="313"/>
      <c r="QEM111" s="313"/>
      <c r="QEN111" s="313"/>
      <c r="QEO111" s="313"/>
      <c r="QEP111" s="313"/>
      <c r="QEQ111" s="313"/>
      <c r="QER111" s="313"/>
      <c r="QES111" s="313"/>
      <c r="QET111" s="313"/>
      <c r="QEU111" s="313"/>
      <c r="QEV111" s="313"/>
      <c r="QEW111" s="313"/>
      <c r="QEX111" s="313"/>
      <c r="QEY111" s="313"/>
      <c r="QEZ111" s="313"/>
      <c r="QFA111" s="313"/>
      <c r="QFB111" s="313"/>
      <c r="QFC111" s="313"/>
      <c r="QFD111" s="313"/>
      <c r="QFE111" s="313"/>
      <c r="QFF111" s="313"/>
      <c r="QFG111" s="313"/>
      <c r="QFH111" s="313"/>
      <c r="QFI111" s="313"/>
      <c r="QFJ111" s="313"/>
      <c r="QFK111" s="313"/>
      <c r="QFL111" s="313"/>
      <c r="QFM111" s="313"/>
      <c r="QFN111" s="313"/>
      <c r="QFO111" s="313"/>
      <c r="QFP111" s="313"/>
      <c r="QFQ111" s="313"/>
      <c r="QFR111" s="313"/>
      <c r="QFS111" s="313"/>
      <c r="QFT111" s="313"/>
      <c r="QFU111" s="313"/>
      <c r="QFV111" s="313"/>
      <c r="QFW111" s="313"/>
      <c r="QFX111" s="313"/>
      <c r="QFY111" s="313"/>
      <c r="QFZ111" s="313"/>
      <c r="QGA111" s="313"/>
      <c r="QGB111" s="313"/>
      <c r="QGC111" s="313"/>
      <c r="QGD111" s="313"/>
      <c r="QGE111" s="313"/>
      <c r="QGF111" s="313"/>
      <c r="QGG111" s="313"/>
      <c r="QGH111" s="313"/>
      <c r="QGI111" s="313"/>
      <c r="QGJ111" s="313"/>
      <c r="QGK111" s="313"/>
      <c r="QGL111" s="313"/>
      <c r="QGM111" s="313"/>
      <c r="QGN111" s="313"/>
      <c r="QGO111" s="313"/>
      <c r="QGP111" s="313"/>
      <c r="QGQ111" s="313"/>
      <c r="QGR111" s="313"/>
      <c r="QGS111" s="313"/>
      <c r="QGT111" s="313"/>
      <c r="QGU111" s="313"/>
      <c r="QGV111" s="313"/>
      <c r="QGW111" s="313"/>
      <c r="QGX111" s="313"/>
      <c r="QGY111" s="313"/>
      <c r="QGZ111" s="313"/>
      <c r="QHA111" s="313"/>
      <c r="QHB111" s="313"/>
      <c r="QHC111" s="313"/>
      <c r="QHD111" s="313"/>
      <c r="QHE111" s="313"/>
      <c r="QHF111" s="313"/>
      <c r="QHG111" s="313"/>
      <c r="QHH111" s="313"/>
      <c r="QHI111" s="313"/>
      <c r="QHJ111" s="313"/>
      <c r="QHK111" s="313"/>
      <c r="QHL111" s="313"/>
      <c r="QHM111" s="313"/>
      <c r="QHN111" s="313"/>
      <c r="QHO111" s="313"/>
      <c r="QHP111" s="313"/>
      <c r="QHQ111" s="313"/>
      <c r="QHR111" s="313"/>
      <c r="QHS111" s="313"/>
      <c r="QHT111" s="313"/>
      <c r="QHU111" s="313"/>
      <c r="QHV111" s="313"/>
      <c r="QHW111" s="313"/>
      <c r="QHX111" s="313"/>
      <c r="QHY111" s="313"/>
      <c r="QHZ111" s="313"/>
      <c r="QIA111" s="313"/>
      <c r="QIB111" s="313"/>
      <c r="QIC111" s="313"/>
      <c r="QID111" s="313"/>
      <c r="QIE111" s="313"/>
      <c r="QIF111" s="313"/>
      <c r="QIG111" s="313"/>
      <c r="QIH111" s="313"/>
      <c r="QII111" s="313"/>
      <c r="QIJ111" s="313"/>
      <c r="QIK111" s="313"/>
      <c r="QIL111" s="313"/>
      <c r="QIM111" s="313"/>
      <c r="QIN111" s="313"/>
      <c r="QIO111" s="313"/>
      <c r="QIP111" s="313"/>
      <c r="QIQ111" s="313"/>
      <c r="QIR111" s="313"/>
      <c r="QIS111" s="313"/>
      <c r="QIT111" s="313"/>
      <c r="QIU111" s="313"/>
      <c r="QIV111" s="313"/>
      <c r="QIW111" s="313"/>
      <c r="QIX111" s="313"/>
      <c r="QIY111" s="313"/>
      <c r="QIZ111" s="313"/>
      <c r="QJA111" s="313"/>
      <c r="QJB111" s="313"/>
      <c r="QJC111" s="313"/>
      <c r="QJD111" s="313"/>
      <c r="QJE111" s="313"/>
      <c r="QJF111" s="313"/>
      <c r="QJG111" s="313"/>
      <c r="QJH111" s="313"/>
      <c r="QJI111" s="313"/>
      <c r="QJJ111" s="313"/>
      <c r="QJK111" s="313"/>
      <c r="QJL111" s="313"/>
      <c r="QJM111" s="313"/>
      <c r="QJN111" s="313"/>
      <c r="QJO111" s="313"/>
      <c r="QJP111" s="313"/>
      <c r="QJQ111" s="313"/>
      <c r="QJR111" s="313"/>
      <c r="QJS111" s="313"/>
      <c r="QJT111" s="313"/>
      <c r="QJU111" s="313"/>
      <c r="QJV111" s="313"/>
      <c r="QJW111" s="313"/>
      <c r="QJX111" s="313"/>
      <c r="QJY111" s="313"/>
      <c r="QJZ111" s="313"/>
      <c r="QKA111" s="313"/>
      <c r="QKB111" s="313"/>
      <c r="QKC111" s="313"/>
      <c r="QKD111" s="313"/>
      <c r="QKE111" s="313"/>
      <c r="QKF111" s="313"/>
      <c r="QKG111" s="313"/>
      <c r="QKH111" s="313"/>
      <c r="QKI111" s="313"/>
      <c r="QKJ111" s="313"/>
      <c r="QKK111" s="313"/>
      <c r="QKL111" s="313"/>
      <c r="QKM111" s="313"/>
      <c r="QKN111" s="313"/>
      <c r="QKO111" s="313"/>
      <c r="QKP111" s="313"/>
      <c r="QKQ111" s="313"/>
      <c r="QKR111" s="313"/>
      <c r="QKS111" s="313"/>
      <c r="QKT111" s="313"/>
      <c r="QKU111" s="313"/>
      <c r="QKV111" s="313"/>
      <c r="QKW111" s="313"/>
      <c r="QKX111" s="313"/>
      <c r="QKY111" s="313"/>
      <c r="QKZ111" s="313"/>
      <c r="QLA111" s="313"/>
      <c r="QLB111" s="313"/>
      <c r="QLC111" s="313"/>
      <c r="QLD111" s="313"/>
      <c r="QLE111" s="313"/>
      <c r="QLF111" s="313"/>
      <c r="QLG111" s="313"/>
      <c r="QLH111" s="313"/>
      <c r="QLI111" s="313"/>
      <c r="QLJ111" s="313"/>
      <c r="QLK111" s="313"/>
      <c r="QLL111" s="313"/>
      <c r="QLM111" s="313"/>
      <c r="QLN111" s="313"/>
      <c r="QLO111" s="313"/>
      <c r="QLP111" s="313"/>
      <c r="QLQ111" s="313"/>
      <c r="QLR111" s="313"/>
      <c r="QLS111" s="313"/>
      <c r="QLT111" s="313"/>
      <c r="QLU111" s="313"/>
      <c r="QLV111" s="313"/>
      <c r="QLW111" s="313"/>
      <c r="QLX111" s="313"/>
      <c r="QLY111" s="313"/>
      <c r="QLZ111" s="313"/>
      <c r="QMA111" s="313"/>
      <c r="QMB111" s="313"/>
      <c r="QMC111" s="313"/>
      <c r="QMD111" s="313"/>
      <c r="QME111" s="313"/>
      <c r="QMF111" s="313"/>
      <c r="QMG111" s="313"/>
      <c r="QMH111" s="313"/>
      <c r="QMI111" s="313"/>
      <c r="QMJ111" s="313"/>
      <c r="QMK111" s="313"/>
      <c r="QML111" s="313"/>
      <c r="QMM111" s="313"/>
      <c r="QMN111" s="313"/>
      <c r="QMO111" s="313"/>
      <c r="QMP111" s="313"/>
      <c r="QMQ111" s="313"/>
      <c r="QMR111" s="313"/>
      <c r="QMS111" s="313"/>
      <c r="QMT111" s="313"/>
      <c r="QMU111" s="313"/>
      <c r="QMV111" s="313"/>
      <c r="QMW111" s="313"/>
      <c r="QMX111" s="313"/>
      <c r="QMY111" s="313"/>
      <c r="QMZ111" s="313"/>
      <c r="QNA111" s="313"/>
      <c r="QNB111" s="313"/>
      <c r="QNC111" s="313"/>
      <c r="QND111" s="313"/>
      <c r="QNE111" s="313"/>
      <c r="QNF111" s="313"/>
      <c r="QNG111" s="313"/>
      <c r="QNH111" s="313"/>
      <c r="QNI111" s="313"/>
      <c r="QNJ111" s="313"/>
      <c r="QNK111" s="313"/>
      <c r="QNL111" s="313"/>
      <c r="QNM111" s="313"/>
      <c r="QNN111" s="313"/>
      <c r="QNO111" s="313"/>
      <c r="QNP111" s="313"/>
      <c r="QNQ111" s="313"/>
      <c r="QNR111" s="313"/>
      <c r="QNS111" s="313"/>
      <c r="QNT111" s="313"/>
      <c r="QNU111" s="313"/>
      <c r="QNV111" s="313"/>
      <c r="QNW111" s="313"/>
      <c r="QNX111" s="313"/>
      <c r="QNY111" s="313"/>
      <c r="QNZ111" s="313"/>
      <c r="QOA111" s="313"/>
      <c r="QOB111" s="313"/>
      <c r="QOC111" s="313"/>
      <c r="QOD111" s="313"/>
      <c r="QOE111" s="313"/>
      <c r="QOF111" s="313"/>
      <c r="QOG111" s="313"/>
      <c r="QOH111" s="313"/>
      <c r="QOI111" s="313"/>
      <c r="QOJ111" s="313"/>
      <c r="QOK111" s="313"/>
      <c r="QOL111" s="313"/>
      <c r="QOM111" s="313"/>
      <c r="QON111" s="313"/>
      <c r="QOO111" s="313"/>
      <c r="QOP111" s="313"/>
      <c r="QOQ111" s="313"/>
      <c r="QOR111" s="313"/>
      <c r="QOS111" s="313"/>
      <c r="QOT111" s="313"/>
      <c r="QOU111" s="313"/>
      <c r="QOV111" s="313"/>
      <c r="QOW111" s="313"/>
      <c r="QOX111" s="313"/>
      <c r="QOY111" s="313"/>
      <c r="QOZ111" s="313"/>
      <c r="QPA111" s="313"/>
      <c r="QPB111" s="313"/>
      <c r="QPC111" s="313"/>
      <c r="QPD111" s="313"/>
      <c r="QPE111" s="313"/>
      <c r="QPF111" s="313"/>
      <c r="QPG111" s="313"/>
      <c r="QPH111" s="313"/>
      <c r="QPI111" s="313"/>
      <c r="QPJ111" s="313"/>
      <c r="QPK111" s="313"/>
      <c r="QPL111" s="313"/>
      <c r="QPM111" s="313"/>
      <c r="QPN111" s="313"/>
      <c r="QPO111" s="313"/>
      <c r="QPP111" s="313"/>
      <c r="QPQ111" s="313"/>
      <c r="QPR111" s="313"/>
      <c r="QPS111" s="313"/>
      <c r="QPT111" s="313"/>
      <c r="QPU111" s="313"/>
      <c r="QPV111" s="313"/>
      <c r="QPW111" s="313"/>
      <c r="QPX111" s="313"/>
      <c r="QPY111" s="313"/>
      <c r="QPZ111" s="313"/>
      <c r="QQA111" s="313"/>
      <c r="QQB111" s="313"/>
      <c r="QQC111" s="313"/>
      <c r="QQD111" s="313"/>
      <c r="QQE111" s="313"/>
      <c r="QQF111" s="313"/>
      <c r="QQG111" s="313"/>
      <c r="QQH111" s="313"/>
      <c r="QQI111" s="313"/>
      <c r="QQJ111" s="313"/>
      <c r="QQK111" s="313"/>
      <c r="QQL111" s="313"/>
      <c r="QQM111" s="313"/>
      <c r="QQN111" s="313"/>
      <c r="QQO111" s="313"/>
      <c r="QQP111" s="313"/>
      <c r="QQQ111" s="313"/>
      <c r="QQR111" s="313"/>
      <c r="QQS111" s="313"/>
      <c r="QQT111" s="313"/>
      <c r="QQU111" s="313"/>
      <c r="QQV111" s="313"/>
      <c r="QQW111" s="313"/>
      <c r="QQX111" s="313"/>
      <c r="QQY111" s="313"/>
      <c r="QQZ111" s="313"/>
      <c r="QRA111" s="313"/>
      <c r="QRB111" s="313"/>
      <c r="QRC111" s="313"/>
      <c r="QRD111" s="313"/>
      <c r="QRE111" s="313"/>
      <c r="QRF111" s="313"/>
      <c r="QRG111" s="313"/>
      <c r="QRH111" s="313"/>
      <c r="QRI111" s="313"/>
      <c r="QRJ111" s="313"/>
      <c r="QRK111" s="313"/>
      <c r="QRL111" s="313"/>
      <c r="QRM111" s="313"/>
      <c r="QRN111" s="313"/>
      <c r="QRO111" s="313"/>
      <c r="QRP111" s="313"/>
      <c r="QRQ111" s="313"/>
      <c r="QRR111" s="313"/>
      <c r="QRS111" s="313"/>
      <c r="QRT111" s="313"/>
      <c r="QRU111" s="313"/>
      <c r="QRV111" s="313"/>
      <c r="QRW111" s="313"/>
      <c r="QRX111" s="313"/>
      <c r="QRY111" s="313"/>
      <c r="QRZ111" s="313"/>
      <c r="QSA111" s="313"/>
      <c r="QSB111" s="313"/>
      <c r="QSC111" s="313"/>
      <c r="QSD111" s="313"/>
      <c r="QSE111" s="313"/>
      <c r="QSF111" s="313"/>
      <c r="QSG111" s="313"/>
      <c r="QSH111" s="313"/>
      <c r="QSI111" s="313"/>
      <c r="QSJ111" s="313"/>
      <c r="QSK111" s="313"/>
      <c r="QSL111" s="313"/>
      <c r="QSM111" s="313"/>
      <c r="QSN111" s="313"/>
      <c r="QSO111" s="313"/>
      <c r="QSP111" s="313"/>
      <c r="QSQ111" s="313"/>
      <c r="QSR111" s="313"/>
      <c r="QSS111" s="313"/>
      <c r="QST111" s="313"/>
      <c r="QSU111" s="313"/>
      <c r="QSV111" s="313"/>
      <c r="QSW111" s="313"/>
      <c r="QSX111" s="313"/>
      <c r="QSY111" s="313"/>
      <c r="QSZ111" s="313"/>
      <c r="QTA111" s="313"/>
      <c r="QTB111" s="313"/>
      <c r="QTC111" s="313"/>
      <c r="QTD111" s="313"/>
      <c r="QTE111" s="313"/>
      <c r="QTF111" s="313"/>
      <c r="QTG111" s="313"/>
      <c r="QTH111" s="313"/>
      <c r="QTI111" s="313"/>
      <c r="QTJ111" s="313"/>
      <c r="QTK111" s="313"/>
      <c r="QTL111" s="313"/>
      <c r="QTM111" s="313"/>
      <c r="QTN111" s="313"/>
      <c r="QTO111" s="313"/>
      <c r="QTP111" s="313"/>
      <c r="QTQ111" s="313"/>
      <c r="QTR111" s="313"/>
      <c r="QTS111" s="313"/>
      <c r="QTT111" s="313"/>
      <c r="QTU111" s="313"/>
      <c r="QTV111" s="313"/>
      <c r="QTW111" s="313"/>
      <c r="QTX111" s="313"/>
      <c r="QTY111" s="313"/>
      <c r="QTZ111" s="313"/>
      <c r="QUA111" s="313"/>
      <c r="QUB111" s="313"/>
      <c r="QUC111" s="313"/>
      <c r="QUD111" s="313"/>
      <c r="QUE111" s="313"/>
      <c r="QUF111" s="313"/>
      <c r="QUG111" s="313"/>
      <c r="QUH111" s="313"/>
      <c r="QUI111" s="313"/>
      <c r="QUJ111" s="313"/>
      <c r="QUK111" s="313"/>
      <c r="QUL111" s="313"/>
      <c r="QUM111" s="313"/>
      <c r="QUN111" s="313"/>
      <c r="QUO111" s="313"/>
      <c r="QUP111" s="313"/>
      <c r="QUQ111" s="313"/>
      <c r="QUR111" s="313"/>
      <c r="QUS111" s="313"/>
      <c r="QUT111" s="313"/>
      <c r="QUU111" s="313"/>
      <c r="QUV111" s="313"/>
      <c r="QUW111" s="313"/>
      <c r="QUX111" s="313"/>
      <c r="QUY111" s="313"/>
      <c r="QUZ111" s="313"/>
      <c r="QVA111" s="313"/>
      <c r="QVB111" s="313"/>
      <c r="QVC111" s="313"/>
      <c r="QVD111" s="313"/>
      <c r="QVE111" s="313"/>
      <c r="QVF111" s="313"/>
      <c r="QVG111" s="313"/>
      <c r="QVH111" s="313"/>
      <c r="QVI111" s="313"/>
      <c r="QVJ111" s="313"/>
      <c r="QVK111" s="313"/>
      <c r="QVL111" s="313"/>
      <c r="QVM111" s="313"/>
      <c r="QVN111" s="313"/>
      <c r="QVO111" s="313"/>
      <c r="QVP111" s="313"/>
      <c r="QVQ111" s="313"/>
      <c r="QVR111" s="313"/>
      <c r="QVS111" s="313"/>
      <c r="QVT111" s="313"/>
      <c r="QVU111" s="313"/>
      <c r="QVV111" s="313"/>
      <c r="QVW111" s="313"/>
      <c r="QVX111" s="313"/>
      <c r="QVY111" s="313"/>
      <c r="QVZ111" s="313"/>
      <c r="QWA111" s="313"/>
      <c r="QWB111" s="313"/>
      <c r="QWC111" s="313"/>
      <c r="QWD111" s="313"/>
      <c r="QWE111" s="313"/>
      <c r="QWF111" s="313"/>
      <c r="QWG111" s="313"/>
      <c r="QWH111" s="313"/>
      <c r="QWI111" s="313"/>
      <c r="QWJ111" s="313"/>
      <c r="QWK111" s="313"/>
      <c r="QWL111" s="313"/>
      <c r="QWM111" s="313"/>
      <c r="QWN111" s="313"/>
      <c r="QWO111" s="313"/>
      <c r="QWP111" s="313"/>
      <c r="QWQ111" s="313"/>
      <c r="QWR111" s="313"/>
      <c r="QWS111" s="313"/>
      <c r="QWT111" s="313"/>
      <c r="QWU111" s="313"/>
      <c r="QWV111" s="313"/>
      <c r="QWW111" s="313"/>
      <c r="QWX111" s="313"/>
      <c r="QWY111" s="313"/>
      <c r="QWZ111" s="313"/>
      <c r="QXA111" s="313"/>
      <c r="QXB111" s="313"/>
      <c r="QXC111" s="313"/>
      <c r="QXD111" s="313"/>
      <c r="QXE111" s="313"/>
      <c r="QXF111" s="313"/>
      <c r="QXG111" s="313"/>
      <c r="QXH111" s="313"/>
      <c r="QXI111" s="313"/>
      <c r="QXJ111" s="313"/>
      <c r="QXK111" s="313"/>
      <c r="QXL111" s="313"/>
      <c r="QXM111" s="313"/>
      <c r="QXN111" s="313"/>
      <c r="QXO111" s="313"/>
      <c r="QXP111" s="313"/>
      <c r="QXQ111" s="313"/>
      <c r="QXR111" s="313"/>
      <c r="QXS111" s="313"/>
      <c r="QXT111" s="313"/>
      <c r="QXU111" s="313"/>
      <c r="QXV111" s="313"/>
      <c r="QXW111" s="313"/>
      <c r="QXX111" s="313"/>
      <c r="QXY111" s="313"/>
      <c r="QXZ111" s="313"/>
      <c r="QYA111" s="313"/>
      <c r="QYB111" s="313"/>
      <c r="QYC111" s="313"/>
      <c r="QYD111" s="313"/>
      <c r="QYE111" s="313"/>
      <c r="QYF111" s="313"/>
      <c r="QYG111" s="313"/>
      <c r="QYH111" s="313"/>
      <c r="QYI111" s="313"/>
      <c r="QYJ111" s="313"/>
      <c r="QYK111" s="313"/>
      <c r="QYL111" s="313"/>
      <c r="QYM111" s="313"/>
      <c r="QYN111" s="313"/>
      <c r="QYO111" s="313"/>
      <c r="QYP111" s="313"/>
      <c r="QYQ111" s="313"/>
      <c r="QYR111" s="313"/>
      <c r="QYS111" s="313"/>
      <c r="QYT111" s="313"/>
      <c r="QYU111" s="313"/>
      <c r="QYV111" s="313"/>
      <c r="QYW111" s="313"/>
      <c r="QYX111" s="313"/>
      <c r="QYY111" s="313"/>
      <c r="QYZ111" s="313"/>
      <c r="QZA111" s="313"/>
      <c r="QZB111" s="313"/>
      <c r="QZC111" s="313"/>
      <c r="QZD111" s="313"/>
      <c r="QZE111" s="313"/>
      <c r="QZF111" s="313"/>
      <c r="QZG111" s="313"/>
      <c r="QZH111" s="313"/>
      <c r="QZI111" s="313"/>
      <c r="QZJ111" s="313"/>
      <c r="QZK111" s="313"/>
      <c r="QZL111" s="313"/>
      <c r="QZM111" s="313"/>
      <c r="QZN111" s="313"/>
      <c r="QZO111" s="313"/>
      <c r="QZP111" s="313"/>
      <c r="QZQ111" s="313"/>
      <c r="QZR111" s="313"/>
      <c r="QZS111" s="313"/>
      <c r="QZT111" s="313"/>
      <c r="QZU111" s="313"/>
      <c r="QZV111" s="313"/>
      <c r="QZW111" s="313"/>
      <c r="QZX111" s="313"/>
      <c r="QZY111" s="313"/>
      <c r="QZZ111" s="313"/>
      <c r="RAA111" s="313"/>
      <c r="RAB111" s="313"/>
      <c r="RAC111" s="313"/>
      <c r="RAD111" s="313"/>
      <c r="RAE111" s="313"/>
      <c r="RAF111" s="313"/>
      <c r="RAG111" s="313"/>
      <c r="RAH111" s="313"/>
      <c r="RAI111" s="313"/>
      <c r="RAJ111" s="313"/>
      <c r="RAK111" s="313"/>
      <c r="RAL111" s="313"/>
      <c r="RAM111" s="313"/>
      <c r="RAN111" s="313"/>
      <c r="RAO111" s="313"/>
      <c r="RAP111" s="313"/>
      <c r="RAQ111" s="313"/>
      <c r="RAR111" s="313"/>
      <c r="RAS111" s="313"/>
      <c r="RAT111" s="313"/>
      <c r="RAU111" s="313"/>
      <c r="RAV111" s="313"/>
      <c r="RAW111" s="313"/>
      <c r="RAX111" s="313"/>
      <c r="RAY111" s="313"/>
      <c r="RAZ111" s="313"/>
      <c r="RBA111" s="313"/>
      <c r="RBB111" s="313"/>
      <c r="RBC111" s="313"/>
      <c r="RBD111" s="313"/>
      <c r="RBE111" s="313"/>
      <c r="RBF111" s="313"/>
      <c r="RBG111" s="313"/>
      <c r="RBH111" s="313"/>
      <c r="RBI111" s="313"/>
      <c r="RBJ111" s="313"/>
      <c r="RBK111" s="313"/>
      <c r="RBL111" s="313"/>
      <c r="RBM111" s="313"/>
      <c r="RBN111" s="313"/>
      <c r="RBO111" s="313"/>
      <c r="RBP111" s="313"/>
      <c r="RBQ111" s="313"/>
      <c r="RBR111" s="313"/>
      <c r="RBS111" s="313"/>
      <c r="RBT111" s="313"/>
      <c r="RBU111" s="313"/>
      <c r="RBV111" s="313"/>
      <c r="RBW111" s="313"/>
      <c r="RBX111" s="313"/>
      <c r="RBY111" s="313"/>
      <c r="RBZ111" s="313"/>
      <c r="RCA111" s="313"/>
      <c r="RCB111" s="313"/>
      <c r="RCC111" s="313"/>
      <c r="RCD111" s="313"/>
      <c r="RCE111" s="313"/>
      <c r="RCF111" s="313"/>
      <c r="RCG111" s="313"/>
      <c r="RCH111" s="313"/>
      <c r="RCI111" s="313"/>
      <c r="RCJ111" s="313"/>
      <c r="RCK111" s="313"/>
      <c r="RCL111" s="313"/>
      <c r="RCM111" s="313"/>
      <c r="RCN111" s="313"/>
      <c r="RCO111" s="313"/>
      <c r="RCP111" s="313"/>
      <c r="RCQ111" s="313"/>
      <c r="RCR111" s="313"/>
      <c r="RCS111" s="313"/>
      <c r="RCT111" s="313"/>
      <c r="RCU111" s="313"/>
      <c r="RCV111" s="313"/>
      <c r="RCW111" s="313"/>
      <c r="RCX111" s="313"/>
      <c r="RCY111" s="313"/>
      <c r="RCZ111" s="313"/>
      <c r="RDA111" s="313"/>
      <c r="RDB111" s="313"/>
      <c r="RDC111" s="313"/>
      <c r="RDD111" s="313"/>
      <c r="RDE111" s="313"/>
      <c r="RDF111" s="313"/>
      <c r="RDG111" s="313"/>
      <c r="RDH111" s="313"/>
      <c r="RDI111" s="313"/>
      <c r="RDJ111" s="313"/>
      <c r="RDK111" s="313"/>
      <c r="RDL111" s="313"/>
      <c r="RDM111" s="313"/>
      <c r="RDN111" s="313"/>
      <c r="RDO111" s="313"/>
      <c r="RDP111" s="313"/>
      <c r="RDQ111" s="313"/>
      <c r="RDR111" s="313"/>
      <c r="RDS111" s="313"/>
      <c r="RDT111" s="313"/>
      <c r="RDU111" s="313"/>
      <c r="RDV111" s="313"/>
      <c r="RDW111" s="313"/>
      <c r="RDX111" s="313"/>
      <c r="RDY111" s="313"/>
      <c r="RDZ111" s="313"/>
      <c r="REA111" s="313"/>
      <c r="REB111" s="313"/>
      <c r="REC111" s="313"/>
      <c r="RED111" s="313"/>
      <c r="REE111" s="313"/>
      <c r="REF111" s="313"/>
      <c r="REG111" s="313"/>
      <c r="REH111" s="313"/>
      <c r="REI111" s="313"/>
      <c r="REJ111" s="313"/>
      <c r="REK111" s="313"/>
      <c r="REL111" s="313"/>
      <c r="REM111" s="313"/>
      <c r="REN111" s="313"/>
      <c r="REO111" s="313"/>
      <c r="REP111" s="313"/>
      <c r="REQ111" s="313"/>
      <c r="RER111" s="313"/>
      <c r="RES111" s="313"/>
      <c r="RET111" s="313"/>
      <c r="REU111" s="313"/>
      <c r="REV111" s="313"/>
      <c r="REW111" s="313"/>
      <c r="REX111" s="313"/>
      <c r="REY111" s="313"/>
      <c r="REZ111" s="313"/>
      <c r="RFA111" s="313"/>
      <c r="RFB111" s="313"/>
      <c r="RFC111" s="313"/>
      <c r="RFD111" s="313"/>
      <c r="RFE111" s="313"/>
      <c r="RFF111" s="313"/>
      <c r="RFG111" s="313"/>
      <c r="RFH111" s="313"/>
      <c r="RFI111" s="313"/>
      <c r="RFJ111" s="313"/>
      <c r="RFK111" s="313"/>
      <c r="RFL111" s="313"/>
      <c r="RFM111" s="313"/>
      <c r="RFN111" s="313"/>
      <c r="RFO111" s="313"/>
      <c r="RFP111" s="313"/>
      <c r="RFQ111" s="313"/>
      <c r="RFR111" s="313"/>
      <c r="RFS111" s="313"/>
      <c r="RFT111" s="313"/>
      <c r="RFU111" s="313"/>
      <c r="RFV111" s="313"/>
      <c r="RFW111" s="313"/>
      <c r="RFX111" s="313"/>
      <c r="RFY111" s="313"/>
      <c r="RFZ111" s="313"/>
      <c r="RGA111" s="313"/>
      <c r="RGB111" s="313"/>
      <c r="RGC111" s="313"/>
      <c r="RGD111" s="313"/>
      <c r="RGE111" s="313"/>
      <c r="RGF111" s="313"/>
      <c r="RGG111" s="313"/>
      <c r="RGH111" s="313"/>
      <c r="RGI111" s="313"/>
      <c r="RGJ111" s="313"/>
      <c r="RGK111" s="313"/>
      <c r="RGL111" s="313"/>
      <c r="RGM111" s="313"/>
      <c r="RGN111" s="313"/>
      <c r="RGO111" s="313"/>
      <c r="RGP111" s="313"/>
      <c r="RGQ111" s="313"/>
      <c r="RGR111" s="313"/>
      <c r="RGS111" s="313"/>
      <c r="RGT111" s="313"/>
      <c r="RGU111" s="313"/>
      <c r="RGV111" s="313"/>
      <c r="RGW111" s="313"/>
      <c r="RGX111" s="313"/>
      <c r="RGY111" s="313"/>
      <c r="RGZ111" s="313"/>
      <c r="RHA111" s="313"/>
      <c r="RHB111" s="313"/>
      <c r="RHC111" s="313"/>
      <c r="RHD111" s="313"/>
      <c r="RHE111" s="313"/>
      <c r="RHF111" s="313"/>
      <c r="RHG111" s="313"/>
      <c r="RHH111" s="313"/>
      <c r="RHI111" s="313"/>
      <c r="RHJ111" s="313"/>
      <c r="RHK111" s="313"/>
      <c r="RHL111" s="313"/>
      <c r="RHM111" s="313"/>
      <c r="RHN111" s="313"/>
      <c r="RHO111" s="313"/>
      <c r="RHP111" s="313"/>
      <c r="RHQ111" s="313"/>
      <c r="RHR111" s="313"/>
      <c r="RHS111" s="313"/>
      <c r="RHT111" s="313"/>
      <c r="RHU111" s="313"/>
      <c r="RHV111" s="313"/>
      <c r="RHW111" s="313"/>
      <c r="RHX111" s="313"/>
      <c r="RHY111" s="313"/>
      <c r="RHZ111" s="313"/>
      <c r="RIA111" s="313"/>
      <c r="RIB111" s="313"/>
      <c r="RIC111" s="313"/>
      <c r="RID111" s="313"/>
      <c r="RIE111" s="313"/>
      <c r="RIF111" s="313"/>
      <c r="RIG111" s="313"/>
      <c r="RIH111" s="313"/>
      <c r="RII111" s="313"/>
      <c r="RIJ111" s="313"/>
      <c r="RIK111" s="313"/>
      <c r="RIL111" s="313"/>
      <c r="RIM111" s="313"/>
      <c r="RIN111" s="313"/>
      <c r="RIO111" s="313"/>
      <c r="RIP111" s="313"/>
      <c r="RIQ111" s="313"/>
      <c r="RIR111" s="313"/>
      <c r="RIS111" s="313"/>
      <c r="RIT111" s="313"/>
      <c r="RIU111" s="313"/>
      <c r="RIV111" s="313"/>
      <c r="RIW111" s="313"/>
      <c r="RIX111" s="313"/>
      <c r="RIY111" s="313"/>
      <c r="RIZ111" s="313"/>
      <c r="RJA111" s="313"/>
      <c r="RJB111" s="313"/>
      <c r="RJC111" s="313"/>
      <c r="RJD111" s="313"/>
      <c r="RJE111" s="313"/>
      <c r="RJF111" s="313"/>
      <c r="RJG111" s="313"/>
      <c r="RJH111" s="313"/>
      <c r="RJI111" s="313"/>
      <c r="RJJ111" s="313"/>
      <c r="RJK111" s="313"/>
      <c r="RJL111" s="313"/>
      <c r="RJM111" s="313"/>
      <c r="RJN111" s="313"/>
      <c r="RJO111" s="313"/>
      <c r="RJP111" s="313"/>
      <c r="RJQ111" s="313"/>
      <c r="RJR111" s="313"/>
      <c r="RJS111" s="313"/>
      <c r="RJT111" s="313"/>
      <c r="RJU111" s="313"/>
      <c r="RJV111" s="313"/>
      <c r="RJW111" s="313"/>
      <c r="RJX111" s="313"/>
      <c r="RJY111" s="313"/>
      <c r="RJZ111" s="313"/>
      <c r="RKA111" s="313"/>
      <c r="RKB111" s="313"/>
      <c r="RKC111" s="313"/>
      <c r="RKD111" s="313"/>
      <c r="RKE111" s="313"/>
      <c r="RKF111" s="313"/>
      <c r="RKG111" s="313"/>
      <c r="RKH111" s="313"/>
      <c r="RKI111" s="313"/>
      <c r="RKJ111" s="313"/>
      <c r="RKK111" s="313"/>
      <c r="RKL111" s="313"/>
      <c r="RKM111" s="313"/>
      <c r="RKN111" s="313"/>
      <c r="RKO111" s="313"/>
      <c r="RKP111" s="313"/>
      <c r="RKQ111" s="313"/>
      <c r="RKR111" s="313"/>
      <c r="RKS111" s="313"/>
      <c r="RKT111" s="313"/>
      <c r="RKU111" s="313"/>
      <c r="RKV111" s="313"/>
      <c r="RKW111" s="313"/>
      <c r="RKX111" s="313"/>
      <c r="RKY111" s="313"/>
      <c r="RKZ111" s="313"/>
      <c r="RLA111" s="313"/>
      <c r="RLB111" s="313"/>
      <c r="RLC111" s="313"/>
      <c r="RLD111" s="313"/>
      <c r="RLE111" s="313"/>
      <c r="RLF111" s="313"/>
      <c r="RLG111" s="313"/>
      <c r="RLH111" s="313"/>
      <c r="RLI111" s="313"/>
      <c r="RLJ111" s="313"/>
      <c r="RLK111" s="313"/>
      <c r="RLL111" s="313"/>
      <c r="RLM111" s="313"/>
      <c r="RLN111" s="313"/>
      <c r="RLO111" s="313"/>
      <c r="RLP111" s="313"/>
      <c r="RLQ111" s="313"/>
      <c r="RLR111" s="313"/>
      <c r="RLS111" s="313"/>
      <c r="RLT111" s="313"/>
      <c r="RLU111" s="313"/>
      <c r="RLV111" s="313"/>
      <c r="RLW111" s="313"/>
      <c r="RLX111" s="313"/>
      <c r="RLY111" s="313"/>
      <c r="RLZ111" s="313"/>
      <c r="RMA111" s="313"/>
      <c r="RMB111" s="313"/>
      <c r="RMC111" s="313"/>
      <c r="RMD111" s="313"/>
      <c r="RME111" s="313"/>
      <c r="RMF111" s="313"/>
      <c r="RMG111" s="313"/>
      <c r="RMH111" s="313"/>
      <c r="RMI111" s="313"/>
      <c r="RMJ111" s="313"/>
      <c r="RMK111" s="313"/>
      <c r="RML111" s="313"/>
      <c r="RMM111" s="313"/>
      <c r="RMN111" s="313"/>
      <c r="RMO111" s="313"/>
      <c r="RMP111" s="313"/>
      <c r="RMQ111" s="313"/>
      <c r="RMR111" s="313"/>
      <c r="RMS111" s="313"/>
      <c r="RMT111" s="313"/>
      <c r="RMU111" s="313"/>
      <c r="RMV111" s="313"/>
      <c r="RMW111" s="313"/>
      <c r="RMX111" s="313"/>
      <c r="RMY111" s="313"/>
      <c r="RMZ111" s="313"/>
      <c r="RNA111" s="313"/>
      <c r="RNB111" s="313"/>
      <c r="RNC111" s="313"/>
      <c r="RND111" s="313"/>
      <c r="RNE111" s="313"/>
      <c r="RNF111" s="313"/>
      <c r="RNG111" s="313"/>
      <c r="RNH111" s="313"/>
      <c r="RNI111" s="313"/>
      <c r="RNJ111" s="313"/>
      <c r="RNK111" s="313"/>
      <c r="RNL111" s="313"/>
      <c r="RNM111" s="313"/>
      <c r="RNN111" s="313"/>
      <c r="RNO111" s="313"/>
      <c r="RNP111" s="313"/>
      <c r="RNQ111" s="313"/>
      <c r="RNR111" s="313"/>
      <c r="RNS111" s="313"/>
      <c r="RNT111" s="313"/>
      <c r="RNU111" s="313"/>
      <c r="RNV111" s="313"/>
      <c r="RNW111" s="313"/>
      <c r="RNX111" s="313"/>
      <c r="RNY111" s="313"/>
      <c r="RNZ111" s="313"/>
      <c r="ROA111" s="313"/>
      <c r="ROB111" s="313"/>
      <c r="ROC111" s="313"/>
      <c r="ROD111" s="313"/>
      <c r="ROE111" s="313"/>
      <c r="ROF111" s="313"/>
      <c r="ROG111" s="313"/>
      <c r="ROH111" s="313"/>
      <c r="ROI111" s="313"/>
      <c r="ROJ111" s="313"/>
      <c r="ROK111" s="313"/>
      <c r="ROL111" s="313"/>
      <c r="ROM111" s="313"/>
      <c r="RON111" s="313"/>
      <c r="ROO111" s="313"/>
      <c r="ROP111" s="313"/>
      <c r="ROQ111" s="313"/>
      <c r="ROR111" s="313"/>
      <c r="ROS111" s="313"/>
      <c r="ROT111" s="313"/>
      <c r="ROU111" s="313"/>
      <c r="ROV111" s="313"/>
      <c r="ROW111" s="313"/>
      <c r="ROX111" s="313"/>
      <c r="ROY111" s="313"/>
      <c r="ROZ111" s="313"/>
      <c r="RPA111" s="313"/>
      <c r="RPB111" s="313"/>
      <c r="RPC111" s="313"/>
      <c r="RPD111" s="313"/>
      <c r="RPE111" s="313"/>
      <c r="RPF111" s="313"/>
      <c r="RPG111" s="313"/>
      <c r="RPH111" s="313"/>
      <c r="RPI111" s="313"/>
      <c r="RPJ111" s="313"/>
      <c r="RPK111" s="313"/>
      <c r="RPL111" s="313"/>
      <c r="RPM111" s="313"/>
      <c r="RPN111" s="313"/>
      <c r="RPO111" s="313"/>
      <c r="RPP111" s="313"/>
      <c r="RPQ111" s="313"/>
      <c r="RPR111" s="313"/>
      <c r="RPS111" s="313"/>
      <c r="RPT111" s="313"/>
      <c r="RPU111" s="313"/>
      <c r="RPV111" s="313"/>
      <c r="RPW111" s="313"/>
      <c r="RPX111" s="313"/>
      <c r="RPY111" s="313"/>
      <c r="RPZ111" s="313"/>
      <c r="RQA111" s="313"/>
      <c r="RQB111" s="313"/>
      <c r="RQC111" s="313"/>
      <c r="RQD111" s="313"/>
      <c r="RQE111" s="313"/>
      <c r="RQF111" s="313"/>
      <c r="RQG111" s="313"/>
      <c r="RQH111" s="313"/>
      <c r="RQI111" s="313"/>
      <c r="RQJ111" s="313"/>
      <c r="RQK111" s="313"/>
      <c r="RQL111" s="313"/>
      <c r="RQM111" s="313"/>
      <c r="RQN111" s="313"/>
      <c r="RQO111" s="313"/>
      <c r="RQP111" s="313"/>
      <c r="RQQ111" s="313"/>
      <c r="RQR111" s="313"/>
      <c r="RQS111" s="313"/>
      <c r="RQT111" s="313"/>
      <c r="RQU111" s="313"/>
      <c r="RQV111" s="313"/>
      <c r="RQW111" s="313"/>
      <c r="RQX111" s="313"/>
      <c r="RQY111" s="313"/>
      <c r="RQZ111" s="313"/>
      <c r="RRA111" s="313"/>
      <c r="RRB111" s="313"/>
      <c r="RRC111" s="313"/>
      <c r="RRD111" s="313"/>
      <c r="RRE111" s="313"/>
      <c r="RRF111" s="313"/>
      <c r="RRG111" s="313"/>
      <c r="RRH111" s="313"/>
      <c r="RRI111" s="313"/>
      <c r="RRJ111" s="313"/>
      <c r="RRK111" s="313"/>
      <c r="RRL111" s="313"/>
      <c r="RRM111" s="313"/>
      <c r="RRN111" s="313"/>
      <c r="RRO111" s="313"/>
      <c r="RRP111" s="313"/>
      <c r="RRQ111" s="313"/>
      <c r="RRR111" s="313"/>
      <c r="RRS111" s="313"/>
      <c r="RRT111" s="313"/>
      <c r="RRU111" s="313"/>
      <c r="RRV111" s="313"/>
      <c r="RRW111" s="313"/>
      <c r="RRX111" s="313"/>
      <c r="RRY111" s="313"/>
      <c r="RRZ111" s="313"/>
      <c r="RSA111" s="313"/>
      <c r="RSB111" s="313"/>
      <c r="RSC111" s="313"/>
      <c r="RSD111" s="313"/>
      <c r="RSE111" s="313"/>
      <c r="RSF111" s="313"/>
      <c r="RSG111" s="313"/>
      <c r="RSH111" s="313"/>
      <c r="RSI111" s="313"/>
      <c r="RSJ111" s="313"/>
      <c r="RSK111" s="313"/>
      <c r="RSL111" s="313"/>
      <c r="RSM111" s="313"/>
      <c r="RSN111" s="313"/>
      <c r="RSO111" s="313"/>
      <c r="RSP111" s="313"/>
      <c r="RSQ111" s="313"/>
      <c r="RSR111" s="313"/>
      <c r="RSS111" s="313"/>
      <c r="RST111" s="313"/>
      <c r="RSU111" s="313"/>
      <c r="RSV111" s="313"/>
      <c r="RSW111" s="313"/>
      <c r="RSX111" s="313"/>
      <c r="RSY111" s="313"/>
      <c r="RSZ111" s="313"/>
      <c r="RTA111" s="313"/>
      <c r="RTB111" s="313"/>
      <c r="RTC111" s="313"/>
      <c r="RTD111" s="313"/>
      <c r="RTE111" s="313"/>
      <c r="RTF111" s="313"/>
      <c r="RTG111" s="313"/>
      <c r="RTH111" s="313"/>
      <c r="RTI111" s="313"/>
      <c r="RTJ111" s="313"/>
      <c r="RTK111" s="313"/>
      <c r="RTL111" s="313"/>
      <c r="RTM111" s="313"/>
      <c r="RTN111" s="313"/>
      <c r="RTO111" s="313"/>
      <c r="RTP111" s="313"/>
      <c r="RTQ111" s="313"/>
      <c r="RTR111" s="313"/>
      <c r="RTS111" s="313"/>
      <c r="RTT111" s="313"/>
      <c r="RTU111" s="313"/>
      <c r="RTV111" s="313"/>
      <c r="RTW111" s="313"/>
      <c r="RTX111" s="313"/>
      <c r="RTY111" s="313"/>
      <c r="RTZ111" s="313"/>
      <c r="RUA111" s="313"/>
      <c r="RUB111" s="313"/>
      <c r="RUC111" s="313"/>
      <c r="RUD111" s="313"/>
      <c r="RUE111" s="313"/>
      <c r="RUF111" s="313"/>
      <c r="RUG111" s="313"/>
      <c r="RUH111" s="313"/>
      <c r="RUI111" s="313"/>
      <c r="RUJ111" s="313"/>
      <c r="RUK111" s="313"/>
      <c r="RUL111" s="313"/>
      <c r="RUM111" s="313"/>
      <c r="RUN111" s="313"/>
      <c r="RUO111" s="313"/>
      <c r="RUP111" s="313"/>
      <c r="RUQ111" s="313"/>
      <c r="RUR111" s="313"/>
      <c r="RUS111" s="313"/>
      <c r="RUT111" s="313"/>
      <c r="RUU111" s="313"/>
      <c r="RUV111" s="313"/>
      <c r="RUW111" s="313"/>
      <c r="RUX111" s="313"/>
      <c r="RUY111" s="313"/>
      <c r="RUZ111" s="313"/>
      <c r="RVA111" s="313"/>
      <c r="RVB111" s="313"/>
      <c r="RVC111" s="313"/>
      <c r="RVD111" s="313"/>
      <c r="RVE111" s="313"/>
      <c r="RVF111" s="313"/>
      <c r="RVG111" s="313"/>
      <c r="RVH111" s="313"/>
      <c r="RVI111" s="313"/>
      <c r="RVJ111" s="313"/>
      <c r="RVK111" s="313"/>
      <c r="RVL111" s="313"/>
      <c r="RVM111" s="313"/>
      <c r="RVN111" s="313"/>
      <c r="RVO111" s="313"/>
      <c r="RVP111" s="313"/>
      <c r="RVQ111" s="313"/>
      <c r="RVR111" s="313"/>
      <c r="RVS111" s="313"/>
      <c r="RVT111" s="313"/>
      <c r="RVU111" s="313"/>
      <c r="RVV111" s="313"/>
      <c r="RVW111" s="313"/>
      <c r="RVX111" s="313"/>
      <c r="RVY111" s="313"/>
      <c r="RVZ111" s="313"/>
      <c r="RWA111" s="313"/>
      <c r="RWB111" s="313"/>
      <c r="RWC111" s="313"/>
      <c r="RWD111" s="313"/>
      <c r="RWE111" s="313"/>
      <c r="RWF111" s="313"/>
      <c r="RWG111" s="313"/>
      <c r="RWH111" s="313"/>
      <c r="RWI111" s="313"/>
      <c r="RWJ111" s="313"/>
      <c r="RWK111" s="313"/>
      <c r="RWL111" s="313"/>
      <c r="RWM111" s="313"/>
      <c r="RWN111" s="313"/>
      <c r="RWO111" s="313"/>
      <c r="RWP111" s="313"/>
      <c r="RWQ111" s="313"/>
      <c r="RWR111" s="313"/>
      <c r="RWS111" s="313"/>
      <c r="RWT111" s="313"/>
      <c r="RWU111" s="313"/>
      <c r="RWV111" s="313"/>
      <c r="RWW111" s="313"/>
      <c r="RWX111" s="313"/>
      <c r="RWY111" s="313"/>
      <c r="RWZ111" s="313"/>
      <c r="RXA111" s="313"/>
      <c r="RXB111" s="313"/>
      <c r="RXC111" s="313"/>
      <c r="RXD111" s="313"/>
      <c r="RXE111" s="313"/>
      <c r="RXF111" s="313"/>
      <c r="RXG111" s="313"/>
      <c r="RXH111" s="313"/>
      <c r="RXI111" s="313"/>
      <c r="RXJ111" s="313"/>
      <c r="RXK111" s="313"/>
      <c r="RXL111" s="313"/>
      <c r="RXM111" s="313"/>
      <c r="RXN111" s="313"/>
      <c r="RXO111" s="313"/>
      <c r="RXP111" s="313"/>
      <c r="RXQ111" s="313"/>
      <c r="RXR111" s="313"/>
      <c r="RXS111" s="313"/>
      <c r="RXT111" s="313"/>
      <c r="RXU111" s="313"/>
      <c r="RXV111" s="313"/>
      <c r="RXW111" s="313"/>
      <c r="RXX111" s="313"/>
      <c r="RXY111" s="313"/>
      <c r="RXZ111" s="313"/>
      <c r="RYA111" s="313"/>
      <c r="RYB111" s="313"/>
      <c r="RYC111" s="313"/>
      <c r="RYD111" s="313"/>
      <c r="RYE111" s="313"/>
      <c r="RYF111" s="313"/>
      <c r="RYG111" s="313"/>
      <c r="RYH111" s="313"/>
      <c r="RYI111" s="313"/>
      <c r="RYJ111" s="313"/>
      <c r="RYK111" s="313"/>
      <c r="RYL111" s="313"/>
      <c r="RYM111" s="313"/>
      <c r="RYN111" s="313"/>
      <c r="RYO111" s="313"/>
      <c r="RYP111" s="313"/>
      <c r="RYQ111" s="313"/>
      <c r="RYR111" s="313"/>
      <c r="RYS111" s="313"/>
      <c r="RYT111" s="313"/>
      <c r="RYU111" s="313"/>
      <c r="RYV111" s="313"/>
      <c r="RYW111" s="313"/>
      <c r="RYX111" s="313"/>
      <c r="RYY111" s="313"/>
      <c r="RYZ111" s="313"/>
      <c r="RZA111" s="313"/>
      <c r="RZB111" s="313"/>
      <c r="RZC111" s="313"/>
      <c r="RZD111" s="313"/>
      <c r="RZE111" s="313"/>
      <c r="RZF111" s="313"/>
      <c r="RZG111" s="313"/>
      <c r="RZH111" s="313"/>
      <c r="RZI111" s="313"/>
      <c r="RZJ111" s="313"/>
      <c r="RZK111" s="313"/>
      <c r="RZL111" s="313"/>
      <c r="RZM111" s="313"/>
      <c r="RZN111" s="313"/>
      <c r="RZO111" s="313"/>
      <c r="RZP111" s="313"/>
      <c r="RZQ111" s="313"/>
      <c r="RZR111" s="313"/>
      <c r="RZS111" s="313"/>
      <c r="RZT111" s="313"/>
      <c r="RZU111" s="313"/>
      <c r="RZV111" s="313"/>
      <c r="RZW111" s="313"/>
      <c r="RZX111" s="313"/>
      <c r="RZY111" s="313"/>
      <c r="RZZ111" s="313"/>
      <c r="SAA111" s="313"/>
      <c r="SAB111" s="313"/>
      <c r="SAC111" s="313"/>
      <c r="SAD111" s="313"/>
      <c r="SAE111" s="313"/>
      <c r="SAF111" s="313"/>
      <c r="SAG111" s="313"/>
      <c r="SAH111" s="313"/>
      <c r="SAI111" s="313"/>
      <c r="SAJ111" s="313"/>
      <c r="SAK111" s="313"/>
      <c r="SAL111" s="313"/>
      <c r="SAM111" s="313"/>
      <c r="SAN111" s="313"/>
      <c r="SAO111" s="313"/>
      <c r="SAP111" s="313"/>
      <c r="SAQ111" s="313"/>
      <c r="SAR111" s="313"/>
      <c r="SAS111" s="313"/>
      <c r="SAT111" s="313"/>
      <c r="SAU111" s="313"/>
      <c r="SAV111" s="313"/>
      <c r="SAW111" s="313"/>
      <c r="SAX111" s="313"/>
      <c r="SAY111" s="313"/>
      <c r="SAZ111" s="313"/>
      <c r="SBA111" s="313"/>
      <c r="SBB111" s="313"/>
      <c r="SBC111" s="313"/>
      <c r="SBD111" s="313"/>
      <c r="SBE111" s="313"/>
      <c r="SBF111" s="313"/>
      <c r="SBG111" s="313"/>
      <c r="SBH111" s="313"/>
      <c r="SBI111" s="313"/>
      <c r="SBJ111" s="313"/>
      <c r="SBK111" s="313"/>
      <c r="SBL111" s="313"/>
      <c r="SBM111" s="313"/>
      <c r="SBN111" s="313"/>
      <c r="SBO111" s="313"/>
      <c r="SBP111" s="313"/>
      <c r="SBQ111" s="313"/>
      <c r="SBR111" s="313"/>
      <c r="SBS111" s="313"/>
      <c r="SBT111" s="313"/>
      <c r="SBU111" s="313"/>
      <c r="SBV111" s="313"/>
      <c r="SBW111" s="313"/>
      <c r="SBX111" s="313"/>
      <c r="SBY111" s="313"/>
      <c r="SBZ111" s="313"/>
      <c r="SCA111" s="313"/>
      <c r="SCB111" s="313"/>
      <c r="SCC111" s="313"/>
      <c r="SCD111" s="313"/>
      <c r="SCE111" s="313"/>
      <c r="SCF111" s="313"/>
      <c r="SCG111" s="313"/>
      <c r="SCH111" s="313"/>
      <c r="SCI111" s="313"/>
      <c r="SCJ111" s="313"/>
      <c r="SCK111" s="313"/>
      <c r="SCL111" s="313"/>
      <c r="SCM111" s="313"/>
      <c r="SCN111" s="313"/>
      <c r="SCO111" s="313"/>
      <c r="SCP111" s="313"/>
      <c r="SCQ111" s="313"/>
      <c r="SCR111" s="313"/>
      <c r="SCS111" s="313"/>
      <c r="SCT111" s="313"/>
      <c r="SCU111" s="313"/>
      <c r="SCV111" s="313"/>
      <c r="SCW111" s="313"/>
      <c r="SCX111" s="313"/>
      <c r="SCY111" s="313"/>
      <c r="SCZ111" s="313"/>
      <c r="SDA111" s="313"/>
      <c r="SDB111" s="313"/>
      <c r="SDC111" s="313"/>
      <c r="SDD111" s="313"/>
      <c r="SDE111" s="313"/>
      <c r="SDF111" s="313"/>
      <c r="SDG111" s="313"/>
      <c r="SDH111" s="313"/>
      <c r="SDI111" s="313"/>
      <c r="SDJ111" s="313"/>
      <c r="SDK111" s="313"/>
      <c r="SDL111" s="313"/>
      <c r="SDM111" s="313"/>
      <c r="SDN111" s="313"/>
      <c r="SDO111" s="313"/>
      <c r="SDP111" s="313"/>
      <c r="SDQ111" s="313"/>
      <c r="SDR111" s="313"/>
      <c r="SDS111" s="313"/>
      <c r="SDT111" s="313"/>
      <c r="SDU111" s="313"/>
      <c r="SDV111" s="313"/>
      <c r="SDW111" s="313"/>
      <c r="SDX111" s="313"/>
      <c r="SDY111" s="313"/>
      <c r="SDZ111" s="313"/>
      <c r="SEA111" s="313"/>
      <c r="SEB111" s="313"/>
      <c r="SEC111" s="313"/>
      <c r="SED111" s="313"/>
      <c r="SEE111" s="313"/>
      <c r="SEF111" s="313"/>
      <c r="SEG111" s="313"/>
      <c r="SEH111" s="313"/>
      <c r="SEI111" s="313"/>
      <c r="SEJ111" s="313"/>
      <c r="SEK111" s="313"/>
      <c r="SEL111" s="313"/>
      <c r="SEM111" s="313"/>
      <c r="SEN111" s="313"/>
      <c r="SEO111" s="313"/>
      <c r="SEP111" s="313"/>
      <c r="SEQ111" s="313"/>
      <c r="SER111" s="313"/>
      <c r="SES111" s="313"/>
      <c r="SET111" s="313"/>
      <c r="SEU111" s="313"/>
      <c r="SEV111" s="313"/>
      <c r="SEW111" s="313"/>
      <c r="SEX111" s="313"/>
      <c r="SEY111" s="313"/>
      <c r="SEZ111" s="313"/>
      <c r="SFA111" s="313"/>
      <c r="SFB111" s="313"/>
      <c r="SFC111" s="313"/>
      <c r="SFD111" s="313"/>
      <c r="SFE111" s="313"/>
      <c r="SFF111" s="313"/>
      <c r="SFG111" s="313"/>
      <c r="SFH111" s="313"/>
      <c r="SFI111" s="313"/>
      <c r="SFJ111" s="313"/>
      <c r="SFK111" s="313"/>
      <c r="SFL111" s="313"/>
      <c r="SFM111" s="313"/>
      <c r="SFN111" s="313"/>
      <c r="SFO111" s="313"/>
      <c r="SFP111" s="313"/>
      <c r="SFQ111" s="313"/>
      <c r="SFR111" s="313"/>
      <c r="SFS111" s="313"/>
      <c r="SFT111" s="313"/>
      <c r="SFU111" s="313"/>
      <c r="SFV111" s="313"/>
      <c r="SFW111" s="313"/>
      <c r="SFX111" s="313"/>
      <c r="SFY111" s="313"/>
      <c r="SFZ111" s="313"/>
      <c r="SGA111" s="313"/>
      <c r="SGB111" s="313"/>
      <c r="SGC111" s="313"/>
      <c r="SGD111" s="313"/>
      <c r="SGE111" s="313"/>
      <c r="SGF111" s="313"/>
      <c r="SGG111" s="313"/>
      <c r="SGH111" s="313"/>
      <c r="SGI111" s="313"/>
      <c r="SGJ111" s="313"/>
      <c r="SGK111" s="313"/>
      <c r="SGL111" s="313"/>
      <c r="SGM111" s="313"/>
      <c r="SGN111" s="313"/>
      <c r="SGO111" s="313"/>
      <c r="SGP111" s="313"/>
      <c r="SGQ111" s="313"/>
      <c r="SGR111" s="313"/>
      <c r="SGS111" s="313"/>
      <c r="SGT111" s="313"/>
      <c r="SGU111" s="313"/>
      <c r="SGV111" s="313"/>
      <c r="SGW111" s="313"/>
      <c r="SGX111" s="313"/>
      <c r="SGY111" s="313"/>
      <c r="SGZ111" s="313"/>
      <c r="SHA111" s="313"/>
      <c r="SHB111" s="313"/>
      <c r="SHC111" s="313"/>
      <c r="SHD111" s="313"/>
      <c r="SHE111" s="313"/>
      <c r="SHF111" s="313"/>
      <c r="SHG111" s="313"/>
      <c r="SHH111" s="313"/>
      <c r="SHI111" s="313"/>
      <c r="SHJ111" s="313"/>
      <c r="SHK111" s="313"/>
      <c r="SHL111" s="313"/>
      <c r="SHM111" s="313"/>
      <c r="SHN111" s="313"/>
      <c r="SHO111" s="313"/>
      <c r="SHP111" s="313"/>
      <c r="SHQ111" s="313"/>
      <c r="SHR111" s="313"/>
      <c r="SHS111" s="313"/>
      <c r="SHT111" s="313"/>
      <c r="SHU111" s="313"/>
      <c r="SHV111" s="313"/>
      <c r="SHW111" s="313"/>
      <c r="SHX111" s="313"/>
      <c r="SHY111" s="313"/>
      <c r="SHZ111" s="313"/>
      <c r="SIA111" s="313"/>
      <c r="SIB111" s="313"/>
      <c r="SIC111" s="313"/>
      <c r="SID111" s="313"/>
      <c r="SIE111" s="313"/>
      <c r="SIF111" s="313"/>
      <c r="SIG111" s="313"/>
      <c r="SIH111" s="313"/>
      <c r="SII111" s="313"/>
      <c r="SIJ111" s="313"/>
      <c r="SIK111" s="313"/>
      <c r="SIL111" s="313"/>
      <c r="SIM111" s="313"/>
      <c r="SIN111" s="313"/>
      <c r="SIO111" s="313"/>
      <c r="SIP111" s="313"/>
      <c r="SIQ111" s="313"/>
      <c r="SIR111" s="313"/>
      <c r="SIS111" s="313"/>
      <c r="SIT111" s="313"/>
      <c r="SIU111" s="313"/>
      <c r="SIV111" s="313"/>
      <c r="SIW111" s="313"/>
      <c r="SIX111" s="313"/>
      <c r="SIY111" s="313"/>
      <c r="SIZ111" s="313"/>
      <c r="SJA111" s="313"/>
      <c r="SJB111" s="313"/>
      <c r="SJC111" s="313"/>
      <c r="SJD111" s="313"/>
      <c r="SJE111" s="313"/>
      <c r="SJF111" s="313"/>
      <c r="SJG111" s="313"/>
      <c r="SJH111" s="313"/>
      <c r="SJI111" s="313"/>
      <c r="SJJ111" s="313"/>
      <c r="SJK111" s="313"/>
      <c r="SJL111" s="313"/>
      <c r="SJM111" s="313"/>
      <c r="SJN111" s="313"/>
      <c r="SJO111" s="313"/>
      <c r="SJP111" s="313"/>
      <c r="SJQ111" s="313"/>
      <c r="SJR111" s="313"/>
      <c r="SJS111" s="313"/>
      <c r="SJT111" s="313"/>
      <c r="SJU111" s="313"/>
      <c r="SJV111" s="313"/>
      <c r="SJW111" s="313"/>
      <c r="SJX111" s="313"/>
      <c r="SJY111" s="313"/>
      <c r="SJZ111" s="313"/>
      <c r="SKA111" s="313"/>
      <c r="SKB111" s="313"/>
      <c r="SKC111" s="313"/>
      <c r="SKD111" s="313"/>
      <c r="SKE111" s="313"/>
      <c r="SKF111" s="313"/>
      <c r="SKG111" s="313"/>
      <c r="SKH111" s="313"/>
      <c r="SKI111" s="313"/>
      <c r="SKJ111" s="313"/>
      <c r="SKK111" s="313"/>
      <c r="SKL111" s="313"/>
      <c r="SKM111" s="313"/>
      <c r="SKN111" s="313"/>
      <c r="SKO111" s="313"/>
      <c r="SKP111" s="313"/>
      <c r="SKQ111" s="313"/>
      <c r="SKR111" s="313"/>
      <c r="SKS111" s="313"/>
      <c r="SKT111" s="313"/>
      <c r="SKU111" s="313"/>
      <c r="SKV111" s="313"/>
      <c r="SKW111" s="313"/>
      <c r="SKX111" s="313"/>
      <c r="SKY111" s="313"/>
      <c r="SKZ111" s="313"/>
      <c r="SLA111" s="313"/>
      <c r="SLB111" s="313"/>
      <c r="SLC111" s="313"/>
      <c r="SLD111" s="313"/>
      <c r="SLE111" s="313"/>
      <c r="SLF111" s="313"/>
      <c r="SLG111" s="313"/>
      <c r="SLH111" s="313"/>
      <c r="SLI111" s="313"/>
      <c r="SLJ111" s="313"/>
      <c r="SLK111" s="313"/>
      <c r="SLL111" s="313"/>
      <c r="SLM111" s="313"/>
      <c r="SLN111" s="313"/>
      <c r="SLO111" s="313"/>
      <c r="SLP111" s="313"/>
      <c r="SLQ111" s="313"/>
      <c r="SLR111" s="313"/>
      <c r="SLS111" s="313"/>
      <c r="SLT111" s="313"/>
      <c r="SLU111" s="313"/>
      <c r="SLV111" s="313"/>
      <c r="SLW111" s="313"/>
      <c r="SLX111" s="313"/>
      <c r="SLY111" s="313"/>
      <c r="SLZ111" s="313"/>
      <c r="SMA111" s="313"/>
      <c r="SMB111" s="313"/>
      <c r="SMC111" s="313"/>
      <c r="SMD111" s="313"/>
      <c r="SME111" s="313"/>
      <c r="SMF111" s="313"/>
      <c r="SMG111" s="313"/>
      <c r="SMH111" s="313"/>
      <c r="SMI111" s="313"/>
      <c r="SMJ111" s="313"/>
      <c r="SMK111" s="313"/>
      <c r="SML111" s="313"/>
      <c r="SMM111" s="313"/>
      <c r="SMN111" s="313"/>
      <c r="SMO111" s="313"/>
      <c r="SMP111" s="313"/>
      <c r="SMQ111" s="313"/>
      <c r="SMR111" s="313"/>
      <c r="SMS111" s="313"/>
      <c r="SMT111" s="313"/>
      <c r="SMU111" s="313"/>
      <c r="SMV111" s="313"/>
      <c r="SMW111" s="313"/>
      <c r="SMX111" s="313"/>
      <c r="SMY111" s="313"/>
      <c r="SMZ111" s="313"/>
      <c r="SNA111" s="313"/>
      <c r="SNB111" s="313"/>
      <c r="SNC111" s="313"/>
      <c r="SND111" s="313"/>
      <c r="SNE111" s="313"/>
      <c r="SNF111" s="313"/>
      <c r="SNG111" s="313"/>
      <c r="SNH111" s="313"/>
      <c r="SNI111" s="313"/>
      <c r="SNJ111" s="313"/>
      <c r="SNK111" s="313"/>
      <c r="SNL111" s="313"/>
      <c r="SNM111" s="313"/>
      <c r="SNN111" s="313"/>
      <c r="SNO111" s="313"/>
      <c r="SNP111" s="313"/>
      <c r="SNQ111" s="313"/>
      <c r="SNR111" s="313"/>
      <c r="SNS111" s="313"/>
      <c r="SNT111" s="313"/>
      <c r="SNU111" s="313"/>
      <c r="SNV111" s="313"/>
      <c r="SNW111" s="313"/>
      <c r="SNX111" s="313"/>
      <c r="SNY111" s="313"/>
      <c r="SNZ111" s="313"/>
      <c r="SOA111" s="313"/>
      <c r="SOB111" s="313"/>
      <c r="SOC111" s="313"/>
      <c r="SOD111" s="313"/>
      <c r="SOE111" s="313"/>
      <c r="SOF111" s="313"/>
      <c r="SOG111" s="313"/>
      <c r="SOH111" s="313"/>
      <c r="SOI111" s="313"/>
      <c r="SOJ111" s="313"/>
      <c r="SOK111" s="313"/>
      <c r="SOL111" s="313"/>
      <c r="SOM111" s="313"/>
      <c r="SON111" s="313"/>
      <c r="SOO111" s="313"/>
      <c r="SOP111" s="313"/>
      <c r="SOQ111" s="313"/>
      <c r="SOR111" s="313"/>
      <c r="SOS111" s="313"/>
      <c r="SOT111" s="313"/>
      <c r="SOU111" s="313"/>
      <c r="SOV111" s="313"/>
      <c r="SOW111" s="313"/>
      <c r="SOX111" s="313"/>
      <c r="SOY111" s="313"/>
      <c r="SOZ111" s="313"/>
      <c r="SPA111" s="313"/>
      <c r="SPB111" s="313"/>
      <c r="SPC111" s="313"/>
      <c r="SPD111" s="313"/>
      <c r="SPE111" s="313"/>
      <c r="SPF111" s="313"/>
      <c r="SPG111" s="313"/>
      <c r="SPH111" s="313"/>
      <c r="SPI111" s="313"/>
      <c r="SPJ111" s="313"/>
      <c r="SPK111" s="313"/>
      <c r="SPL111" s="313"/>
      <c r="SPM111" s="313"/>
      <c r="SPN111" s="313"/>
      <c r="SPO111" s="313"/>
      <c r="SPP111" s="313"/>
      <c r="SPQ111" s="313"/>
      <c r="SPR111" s="313"/>
      <c r="SPS111" s="313"/>
      <c r="SPT111" s="313"/>
      <c r="SPU111" s="313"/>
      <c r="SPV111" s="313"/>
      <c r="SPW111" s="313"/>
      <c r="SPX111" s="313"/>
      <c r="SPY111" s="313"/>
      <c r="SPZ111" s="313"/>
      <c r="SQA111" s="313"/>
      <c r="SQB111" s="313"/>
      <c r="SQC111" s="313"/>
      <c r="SQD111" s="313"/>
      <c r="SQE111" s="313"/>
      <c r="SQF111" s="313"/>
      <c r="SQG111" s="313"/>
      <c r="SQH111" s="313"/>
      <c r="SQI111" s="313"/>
      <c r="SQJ111" s="313"/>
      <c r="SQK111" s="313"/>
      <c r="SQL111" s="313"/>
      <c r="SQM111" s="313"/>
      <c r="SQN111" s="313"/>
      <c r="SQO111" s="313"/>
      <c r="SQP111" s="313"/>
      <c r="SQQ111" s="313"/>
      <c r="SQR111" s="313"/>
      <c r="SQS111" s="313"/>
      <c r="SQT111" s="313"/>
      <c r="SQU111" s="313"/>
      <c r="SQV111" s="313"/>
      <c r="SQW111" s="313"/>
      <c r="SQX111" s="313"/>
      <c r="SQY111" s="313"/>
      <c r="SQZ111" s="313"/>
      <c r="SRA111" s="313"/>
      <c r="SRB111" s="313"/>
      <c r="SRC111" s="313"/>
      <c r="SRD111" s="313"/>
      <c r="SRE111" s="313"/>
      <c r="SRF111" s="313"/>
      <c r="SRG111" s="313"/>
      <c r="SRH111" s="313"/>
      <c r="SRI111" s="313"/>
      <c r="SRJ111" s="313"/>
      <c r="SRK111" s="313"/>
      <c r="SRL111" s="313"/>
      <c r="SRM111" s="313"/>
      <c r="SRN111" s="313"/>
      <c r="SRO111" s="313"/>
      <c r="SRP111" s="313"/>
      <c r="SRQ111" s="313"/>
      <c r="SRR111" s="313"/>
      <c r="SRS111" s="313"/>
      <c r="SRT111" s="313"/>
      <c r="SRU111" s="313"/>
      <c r="SRV111" s="313"/>
      <c r="SRW111" s="313"/>
      <c r="SRX111" s="313"/>
      <c r="SRY111" s="313"/>
      <c r="SRZ111" s="313"/>
      <c r="SSA111" s="313"/>
      <c r="SSB111" s="313"/>
      <c r="SSC111" s="313"/>
      <c r="SSD111" s="313"/>
      <c r="SSE111" s="313"/>
      <c r="SSF111" s="313"/>
      <c r="SSG111" s="313"/>
      <c r="SSH111" s="313"/>
      <c r="SSI111" s="313"/>
      <c r="SSJ111" s="313"/>
      <c r="SSK111" s="313"/>
      <c r="SSL111" s="313"/>
      <c r="SSM111" s="313"/>
      <c r="SSN111" s="313"/>
      <c r="SSO111" s="313"/>
      <c r="SSP111" s="313"/>
      <c r="SSQ111" s="313"/>
      <c r="SSR111" s="313"/>
      <c r="SSS111" s="313"/>
      <c r="SST111" s="313"/>
      <c r="SSU111" s="313"/>
      <c r="SSV111" s="313"/>
      <c r="SSW111" s="313"/>
      <c r="SSX111" s="313"/>
      <c r="SSY111" s="313"/>
      <c r="SSZ111" s="313"/>
      <c r="STA111" s="313"/>
      <c r="STB111" s="313"/>
      <c r="STC111" s="313"/>
      <c r="STD111" s="313"/>
      <c r="STE111" s="313"/>
      <c r="STF111" s="313"/>
      <c r="STG111" s="313"/>
      <c r="STH111" s="313"/>
      <c r="STI111" s="313"/>
      <c r="STJ111" s="313"/>
      <c r="STK111" s="313"/>
      <c r="STL111" s="313"/>
      <c r="STM111" s="313"/>
      <c r="STN111" s="313"/>
      <c r="STO111" s="313"/>
      <c r="STP111" s="313"/>
      <c r="STQ111" s="313"/>
      <c r="STR111" s="313"/>
      <c r="STS111" s="313"/>
      <c r="STT111" s="313"/>
      <c r="STU111" s="313"/>
      <c r="STV111" s="313"/>
      <c r="STW111" s="313"/>
      <c r="STX111" s="313"/>
      <c r="STY111" s="313"/>
      <c r="STZ111" s="313"/>
      <c r="SUA111" s="313"/>
      <c r="SUB111" s="313"/>
      <c r="SUC111" s="313"/>
      <c r="SUD111" s="313"/>
      <c r="SUE111" s="313"/>
      <c r="SUF111" s="313"/>
      <c r="SUG111" s="313"/>
      <c r="SUH111" s="313"/>
      <c r="SUI111" s="313"/>
      <c r="SUJ111" s="313"/>
      <c r="SUK111" s="313"/>
      <c r="SUL111" s="313"/>
      <c r="SUM111" s="313"/>
      <c r="SUN111" s="313"/>
      <c r="SUO111" s="313"/>
      <c r="SUP111" s="313"/>
      <c r="SUQ111" s="313"/>
      <c r="SUR111" s="313"/>
      <c r="SUS111" s="313"/>
      <c r="SUT111" s="313"/>
      <c r="SUU111" s="313"/>
      <c r="SUV111" s="313"/>
      <c r="SUW111" s="313"/>
      <c r="SUX111" s="313"/>
      <c r="SUY111" s="313"/>
      <c r="SUZ111" s="313"/>
      <c r="SVA111" s="313"/>
      <c r="SVB111" s="313"/>
      <c r="SVC111" s="313"/>
      <c r="SVD111" s="313"/>
      <c r="SVE111" s="313"/>
      <c r="SVF111" s="313"/>
      <c r="SVG111" s="313"/>
      <c r="SVH111" s="313"/>
      <c r="SVI111" s="313"/>
      <c r="SVJ111" s="313"/>
      <c r="SVK111" s="313"/>
      <c r="SVL111" s="313"/>
      <c r="SVM111" s="313"/>
      <c r="SVN111" s="313"/>
      <c r="SVO111" s="313"/>
      <c r="SVP111" s="313"/>
      <c r="SVQ111" s="313"/>
      <c r="SVR111" s="313"/>
      <c r="SVS111" s="313"/>
      <c r="SVT111" s="313"/>
      <c r="SVU111" s="313"/>
      <c r="SVV111" s="313"/>
      <c r="SVW111" s="313"/>
      <c r="SVX111" s="313"/>
      <c r="SVY111" s="313"/>
      <c r="SVZ111" s="313"/>
      <c r="SWA111" s="313"/>
      <c r="SWB111" s="313"/>
      <c r="SWC111" s="313"/>
      <c r="SWD111" s="313"/>
      <c r="SWE111" s="313"/>
      <c r="SWF111" s="313"/>
      <c r="SWG111" s="313"/>
      <c r="SWH111" s="313"/>
      <c r="SWI111" s="313"/>
      <c r="SWJ111" s="313"/>
      <c r="SWK111" s="313"/>
      <c r="SWL111" s="313"/>
      <c r="SWM111" s="313"/>
      <c r="SWN111" s="313"/>
      <c r="SWO111" s="313"/>
      <c r="SWP111" s="313"/>
      <c r="SWQ111" s="313"/>
      <c r="SWR111" s="313"/>
      <c r="SWS111" s="313"/>
      <c r="SWT111" s="313"/>
      <c r="SWU111" s="313"/>
      <c r="SWV111" s="313"/>
      <c r="SWW111" s="313"/>
      <c r="SWX111" s="313"/>
      <c r="SWY111" s="313"/>
      <c r="SWZ111" s="313"/>
      <c r="SXA111" s="313"/>
      <c r="SXB111" s="313"/>
      <c r="SXC111" s="313"/>
      <c r="SXD111" s="313"/>
      <c r="SXE111" s="313"/>
      <c r="SXF111" s="313"/>
      <c r="SXG111" s="313"/>
      <c r="SXH111" s="313"/>
      <c r="SXI111" s="313"/>
      <c r="SXJ111" s="313"/>
      <c r="SXK111" s="313"/>
      <c r="SXL111" s="313"/>
      <c r="SXM111" s="313"/>
      <c r="SXN111" s="313"/>
      <c r="SXO111" s="313"/>
      <c r="SXP111" s="313"/>
      <c r="SXQ111" s="313"/>
      <c r="SXR111" s="313"/>
      <c r="SXS111" s="313"/>
      <c r="SXT111" s="313"/>
      <c r="SXU111" s="313"/>
      <c r="SXV111" s="313"/>
      <c r="SXW111" s="313"/>
      <c r="SXX111" s="313"/>
      <c r="SXY111" s="313"/>
      <c r="SXZ111" s="313"/>
      <c r="SYA111" s="313"/>
      <c r="SYB111" s="313"/>
      <c r="SYC111" s="313"/>
      <c r="SYD111" s="313"/>
      <c r="SYE111" s="313"/>
      <c r="SYF111" s="313"/>
      <c r="SYG111" s="313"/>
      <c r="SYH111" s="313"/>
      <c r="SYI111" s="313"/>
      <c r="SYJ111" s="313"/>
      <c r="SYK111" s="313"/>
      <c r="SYL111" s="313"/>
      <c r="SYM111" s="313"/>
      <c r="SYN111" s="313"/>
      <c r="SYO111" s="313"/>
      <c r="SYP111" s="313"/>
      <c r="SYQ111" s="313"/>
      <c r="SYR111" s="313"/>
      <c r="SYS111" s="313"/>
      <c r="SYT111" s="313"/>
      <c r="SYU111" s="313"/>
      <c r="SYV111" s="313"/>
      <c r="SYW111" s="313"/>
      <c r="SYX111" s="313"/>
      <c r="SYY111" s="313"/>
      <c r="SYZ111" s="313"/>
      <c r="SZA111" s="313"/>
      <c r="SZB111" s="313"/>
      <c r="SZC111" s="313"/>
      <c r="SZD111" s="313"/>
      <c r="SZE111" s="313"/>
      <c r="SZF111" s="313"/>
      <c r="SZG111" s="313"/>
      <c r="SZH111" s="313"/>
      <c r="SZI111" s="313"/>
      <c r="SZJ111" s="313"/>
      <c r="SZK111" s="313"/>
      <c r="SZL111" s="313"/>
      <c r="SZM111" s="313"/>
      <c r="SZN111" s="313"/>
      <c r="SZO111" s="313"/>
      <c r="SZP111" s="313"/>
      <c r="SZQ111" s="313"/>
      <c r="SZR111" s="313"/>
      <c r="SZS111" s="313"/>
      <c r="SZT111" s="313"/>
      <c r="SZU111" s="313"/>
      <c r="SZV111" s="313"/>
      <c r="SZW111" s="313"/>
      <c r="SZX111" s="313"/>
      <c r="SZY111" s="313"/>
      <c r="SZZ111" s="313"/>
      <c r="TAA111" s="313"/>
      <c r="TAB111" s="313"/>
      <c r="TAC111" s="313"/>
      <c r="TAD111" s="313"/>
      <c r="TAE111" s="313"/>
      <c r="TAF111" s="313"/>
      <c r="TAG111" s="313"/>
      <c r="TAH111" s="313"/>
      <c r="TAI111" s="313"/>
      <c r="TAJ111" s="313"/>
      <c r="TAK111" s="313"/>
      <c r="TAL111" s="313"/>
      <c r="TAM111" s="313"/>
      <c r="TAN111" s="313"/>
      <c r="TAO111" s="313"/>
      <c r="TAP111" s="313"/>
      <c r="TAQ111" s="313"/>
      <c r="TAR111" s="313"/>
      <c r="TAS111" s="313"/>
      <c r="TAT111" s="313"/>
      <c r="TAU111" s="313"/>
      <c r="TAV111" s="313"/>
      <c r="TAW111" s="313"/>
      <c r="TAX111" s="313"/>
      <c r="TAY111" s="313"/>
      <c r="TAZ111" s="313"/>
      <c r="TBA111" s="313"/>
      <c r="TBB111" s="313"/>
      <c r="TBC111" s="313"/>
      <c r="TBD111" s="313"/>
      <c r="TBE111" s="313"/>
      <c r="TBF111" s="313"/>
      <c r="TBG111" s="313"/>
      <c r="TBH111" s="313"/>
      <c r="TBI111" s="313"/>
      <c r="TBJ111" s="313"/>
      <c r="TBK111" s="313"/>
      <c r="TBL111" s="313"/>
      <c r="TBM111" s="313"/>
      <c r="TBN111" s="313"/>
      <c r="TBO111" s="313"/>
      <c r="TBP111" s="313"/>
      <c r="TBQ111" s="313"/>
      <c r="TBR111" s="313"/>
      <c r="TBS111" s="313"/>
      <c r="TBT111" s="313"/>
      <c r="TBU111" s="313"/>
      <c r="TBV111" s="313"/>
      <c r="TBW111" s="313"/>
      <c r="TBX111" s="313"/>
      <c r="TBY111" s="313"/>
      <c r="TBZ111" s="313"/>
      <c r="TCA111" s="313"/>
      <c r="TCB111" s="313"/>
      <c r="TCC111" s="313"/>
      <c r="TCD111" s="313"/>
      <c r="TCE111" s="313"/>
      <c r="TCF111" s="313"/>
      <c r="TCG111" s="313"/>
      <c r="TCH111" s="313"/>
      <c r="TCI111" s="313"/>
      <c r="TCJ111" s="313"/>
      <c r="TCK111" s="313"/>
      <c r="TCL111" s="313"/>
      <c r="TCM111" s="313"/>
      <c r="TCN111" s="313"/>
      <c r="TCO111" s="313"/>
      <c r="TCP111" s="313"/>
      <c r="TCQ111" s="313"/>
      <c r="TCR111" s="313"/>
      <c r="TCS111" s="313"/>
      <c r="TCT111" s="313"/>
      <c r="TCU111" s="313"/>
      <c r="TCV111" s="313"/>
      <c r="TCW111" s="313"/>
      <c r="TCX111" s="313"/>
      <c r="TCY111" s="313"/>
      <c r="TCZ111" s="313"/>
      <c r="TDA111" s="313"/>
      <c r="TDB111" s="313"/>
      <c r="TDC111" s="313"/>
      <c r="TDD111" s="313"/>
      <c r="TDE111" s="313"/>
      <c r="TDF111" s="313"/>
      <c r="TDG111" s="313"/>
      <c r="TDH111" s="313"/>
      <c r="TDI111" s="313"/>
      <c r="TDJ111" s="313"/>
      <c r="TDK111" s="313"/>
      <c r="TDL111" s="313"/>
      <c r="TDM111" s="313"/>
      <c r="TDN111" s="313"/>
      <c r="TDO111" s="313"/>
      <c r="TDP111" s="313"/>
      <c r="TDQ111" s="313"/>
      <c r="TDR111" s="313"/>
      <c r="TDS111" s="313"/>
      <c r="TDT111" s="313"/>
      <c r="TDU111" s="313"/>
      <c r="TDV111" s="313"/>
      <c r="TDW111" s="313"/>
      <c r="TDX111" s="313"/>
      <c r="TDY111" s="313"/>
      <c r="TDZ111" s="313"/>
      <c r="TEA111" s="313"/>
      <c r="TEB111" s="313"/>
      <c r="TEC111" s="313"/>
      <c r="TED111" s="313"/>
      <c r="TEE111" s="313"/>
      <c r="TEF111" s="313"/>
      <c r="TEG111" s="313"/>
      <c r="TEH111" s="313"/>
      <c r="TEI111" s="313"/>
      <c r="TEJ111" s="313"/>
      <c r="TEK111" s="313"/>
      <c r="TEL111" s="313"/>
      <c r="TEM111" s="313"/>
      <c r="TEN111" s="313"/>
      <c r="TEO111" s="313"/>
      <c r="TEP111" s="313"/>
      <c r="TEQ111" s="313"/>
      <c r="TER111" s="313"/>
      <c r="TES111" s="313"/>
      <c r="TET111" s="313"/>
      <c r="TEU111" s="313"/>
      <c r="TEV111" s="313"/>
      <c r="TEW111" s="313"/>
      <c r="TEX111" s="313"/>
      <c r="TEY111" s="313"/>
      <c r="TEZ111" s="313"/>
      <c r="TFA111" s="313"/>
      <c r="TFB111" s="313"/>
      <c r="TFC111" s="313"/>
      <c r="TFD111" s="313"/>
      <c r="TFE111" s="313"/>
      <c r="TFF111" s="313"/>
      <c r="TFG111" s="313"/>
      <c r="TFH111" s="313"/>
      <c r="TFI111" s="313"/>
      <c r="TFJ111" s="313"/>
      <c r="TFK111" s="313"/>
      <c r="TFL111" s="313"/>
      <c r="TFM111" s="313"/>
      <c r="TFN111" s="313"/>
      <c r="TFO111" s="313"/>
      <c r="TFP111" s="313"/>
      <c r="TFQ111" s="313"/>
      <c r="TFR111" s="313"/>
      <c r="TFS111" s="313"/>
      <c r="TFT111" s="313"/>
      <c r="TFU111" s="313"/>
      <c r="TFV111" s="313"/>
      <c r="TFW111" s="313"/>
      <c r="TFX111" s="313"/>
      <c r="TFY111" s="313"/>
      <c r="TFZ111" s="313"/>
      <c r="TGA111" s="313"/>
      <c r="TGB111" s="313"/>
      <c r="TGC111" s="313"/>
      <c r="TGD111" s="313"/>
      <c r="TGE111" s="313"/>
      <c r="TGF111" s="313"/>
      <c r="TGG111" s="313"/>
      <c r="TGH111" s="313"/>
      <c r="TGI111" s="313"/>
      <c r="TGJ111" s="313"/>
      <c r="TGK111" s="313"/>
      <c r="TGL111" s="313"/>
      <c r="TGM111" s="313"/>
      <c r="TGN111" s="313"/>
      <c r="TGO111" s="313"/>
      <c r="TGP111" s="313"/>
      <c r="TGQ111" s="313"/>
      <c r="TGR111" s="313"/>
      <c r="TGS111" s="313"/>
      <c r="TGT111" s="313"/>
      <c r="TGU111" s="313"/>
      <c r="TGV111" s="313"/>
      <c r="TGW111" s="313"/>
      <c r="TGX111" s="313"/>
      <c r="TGY111" s="313"/>
      <c r="TGZ111" s="313"/>
      <c r="THA111" s="313"/>
      <c r="THB111" s="313"/>
      <c r="THC111" s="313"/>
      <c r="THD111" s="313"/>
      <c r="THE111" s="313"/>
      <c r="THF111" s="313"/>
      <c r="THG111" s="313"/>
      <c r="THH111" s="313"/>
      <c r="THI111" s="313"/>
      <c r="THJ111" s="313"/>
      <c r="THK111" s="313"/>
      <c r="THL111" s="313"/>
      <c r="THM111" s="313"/>
      <c r="THN111" s="313"/>
      <c r="THO111" s="313"/>
      <c r="THP111" s="313"/>
      <c r="THQ111" s="313"/>
      <c r="THR111" s="313"/>
      <c r="THS111" s="313"/>
      <c r="THT111" s="313"/>
      <c r="THU111" s="313"/>
      <c r="THV111" s="313"/>
      <c r="THW111" s="313"/>
      <c r="THX111" s="313"/>
      <c r="THY111" s="313"/>
      <c r="THZ111" s="313"/>
      <c r="TIA111" s="313"/>
      <c r="TIB111" s="313"/>
      <c r="TIC111" s="313"/>
      <c r="TID111" s="313"/>
      <c r="TIE111" s="313"/>
      <c r="TIF111" s="313"/>
      <c r="TIG111" s="313"/>
      <c r="TIH111" s="313"/>
      <c r="TII111" s="313"/>
      <c r="TIJ111" s="313"/>
      <c r="TIK111" s="313"/>
      <c r="TIL111" s="313"/>
      <c r="TIM111" s="313"/>
      <c r="TIN111" s="313"/>
      <c r="TIO111" s="313"/>
      <c r="TIP111" s="313"/>
      <c r="TIQ111" s="313"/>
      <c r="TIR111" s="313"/>
      <c r="TIS111" s="313"/>
      <c r="TIT111" s="313"/>
      <c r="TIU111" s="313"/>
      <c r="TIV111" s="313"/>
      <c r="TIW111" s="313"/>
      <c r="TIX111" s="313"/>
      <c r="TIY111" s="313"/>
      <c r="TIZ111" s="313"/>
      <c r="TJA111" s="313"/>
      <c r="TJB111" s="313"/>
      <c r="TJC111" s="313"/>
      <c r="TJD111" s="313"/>
      <c r="TJE111" s="313"/>
      <c r="TJF111" s="313"/>
      <c r="TJG111" s="313"/>
      <c r="TJH111" s="313"/>
      <c r="TJI111" s="313"/>
      <c r="TJJ111" s="313"/>
      <c r="TJK111" s="313"/>
      <c r="TJL111" s="313"/>
      <c r="TJM111" s="313"/>
      <c r="TJN111" s="313"/>
      <c r="TJO111" s="313"/>
      <c r="TJP111" s="313"/>
      <c r="TJQ111" s="313"/>
      <c r="TJR111" s="313"/>
      <c r="TJS111" s="313"/>
      <c r="TJT111" s="313"/>
      <c r="TJU111" s="313"/>
      <c r="TJV111" s="313"/>
      <c r="TJW111" s="313"/>
      <c r="TJX111" s="313"/>
      <c r="TJY111" s="313"/>
      <c r="TJZ111" s="313"/>
      <c r="TKA111" s="313"/>
      <c r="TKB111" s="313"/>
      <c r="TKC111" s="313"/>
      <c r="TKD111" s="313"/>
      <c r="TKE111" s="313"/>
      <c r="TKF111" s="313"/>
      <c r="TKG111" s="313"/>
      <c r="TKH111" s="313"/>
      <c r="TKI111" s="313"/>
      <c r="TKJ111" s="313"/>
      <c r="TKK111" s="313"/>
      <c r="TKL111" s="313"/>
      <c r="TKM111" s="313"/>
      <c r="TKN111" s="313"/>
      <c r="TKO111" s="313"/>
      <c r="TKP111" s="313"/>
      <c r="TKQ111" s="313"/>
      <c r="TKR111" s="313"/>
      <c r="TKS111" s="313"/>
      <c r="TKT111" s="313"/>
      <c r="TKU111" s="313"/>
      <c r="TKV111" s="313"/>
      <c r="TKW111" s="313"/>
      <c r="TKX111" s="313"/>
      <c r="TKY111" s="313"/>
      <c r="TKZ111" s="313"/>
      <c r="TLA111" s="313"/>
      <c r="TLB111" s="313"/>
      <c r="TLC111" s="313"/>
      <c r="TLD111" s="313"/>
      <c r="TLE111" s="313"/>
      <c r="TLF111" s="313"/>
      <c r="TLG111" s="313"/>
      <c r="TLH111" s="313"/>
      <c r="TLI111" s="313"/>
      <c r="TLJ111" s="313"/>
      <c r="TLK111" s="313"/>
      <c r="TLL111" s="313"/>
      <c r="TLM111" s="313"/>
      <c r="TLN111" s="313"/>
      <c r="TLO111" s="313"/>
      <c r="TLP111" s="313"/>
      <c r="TLQ111" s="313"/>
      <c r="TLR111" s="313"/>
      <c r="TLS111" s="313"/>
      <c r="TLT111" s="313"/>
      <c r="TLU111" s="313"/>
      <c r="TLV111" s="313"/>
      <c r="TLW111" s="313"/>
      <c r="TLX111" s="313"/>
      <c r="TLY111" s="313"/>
      <c r="TLZ111" s="313"/>
      <c r="TMA111" s="313"/>
      <c r="TMB111" s="313"/>
      <c r="TMC111" s="313"/>
      <c r="TMD111" s="313"/>
      <c r="TME111" s="313"/>
      <c r="TMF111" s="313"/>
      <c r="TMG111" s="313"/>
      <c r="TMH111" s="313"/>
      <c r="TMI111" s="313"/>
      <c r="TMJ111" s="313"/>
      <c r="TMK111" s="313"/>
      <c r="TML111" s="313"/>
      <c r="TMM111" s="313"/>
      <c r="TMN111" s="313"/>
      <c r="TMO111" s="313"/>
      <c r="TMP111" s="313"/>
      <c r="TMQ111" s="313"/>
      <c r="TMR111" s="313"/>
      <c r="TMS111" s="313"/>
      <c r="TMT111" s="313"/>
      <c r="TMU111" s="313"/>
      <c r="TMV111" s="313"/>
      <c r="TMW111" s="313"/>
      <c r="TMX111" s="313"/>
      <c r="TMY111" s="313"/>
      <c r="TMZ111" s="313"/>
      <c r="TNA111" s="313"/>
      <c r="TNB111" s="313"/>
      <c r="TNC111" s="313"/>
      <c r="TND111" s="313"/>
      <c r="TNE111" s="313"/>
      <c r="TNF111" s="313"/>
      <c r="TNG111" s="313"/>
      <c r="TNH111" s="313"/>
      <c r="TNI111" s="313"/>
      <c r="TNJ111" s="313"/>
      <c r="TNK111" s="313"/>
      <c r="TNL111" s="313"/>
      <c r="TNM111" s="313"/>
      <c r="TNN111" s="313"/>
      <c r="TNO111" s="313"/>
      <c r="TNP111" s="313"/>
      <c r="TNQ111" s="313"/>
      <c r="TNR111" s="313"/>
      <c r="TNS111" s="313"/>
      <c r="TNT111" s="313"/>
      <c r="TNU111" s="313"/>
      <c r="TNV111" s="313"/>
      <c r="TNW111" s="313"/>
      <c r="TNX111" s="313"/>
      <c r="TNY111" s="313"/>
      <c r="TNZ111" s="313"/>
      <c r="TOA111" s="313"/>
      <c r="TOB111" s="313"/>
      <c r="TOC111" s="313"/>
      <c r="TOD111" s="313"/>
      <c r="TOE111" s="313"/>
      <c r="TOF111" s="313"/>
      <c r="TOG111" s="313"/>
      <c r="TOH111" s="313"/>
      <c r="TOI111" s="313"/>
      <c r="TOJ111" s="313"/>
      <c r="TOK111" s="313"/>
      <c r="TOL111" s="313"/>
      <c r="TOM111" s="313"/>
      <c r="TON111" s="313"/>
      <c r="TOO111" s="313"/>
      <c r="TOP111" s="313"/>
      <c r="TOQ111" s="313"/>
      <c r="TOR111" s="313"/>
      <c r="TOS111" s="313"/>
      <c r="TOT111" s="313"/>
      <c r="TOU111" s="313"/>
      <c r="TOV111" s="313"/>
      <c r="TOW111" s="313"/>
      <c r="TOX111" s="313"/>
      <c r="TOY111" s="313"/>
      <c r="TOZ111" s="313"/>
      <c r="TPA111" s="313"/>
      <c r="TPB111" s="313"/>
      <c r="TPC111" s="313"/>
      <c r="TPD111" s="313"/>
      <c r="TPE111" s="313"/>
      <c r="TPF111" s="313"/>
      <c r="TPG111" s="313"/>
      <c r="TPH111" s="313"/>
      <c r="TPI111" s="313"/>
      <c r="TPJ111" s="313"/>
      <c r="TPK111" s="313"/>
      <c r="TPL111" s="313"/>
      <c r="TPM111" s="313"/>
      <c r="TPN111" s="313"/>
      <c r="TPO111" s="313"/>
      <c r="TPP111" s="313"/>
      <c r="TPQ111" s="313"/>
      <c r="TPR111" s="313"/>
      <c r="TPS111" s="313"/>
      <c r="TPT111" s="313"/>
      <c r="TPU111" s="313"/>
      <c r="TPV111" s="313"/>
      <c r="TPW111" s="313"/>
      <c r="TPX111" s="313"/>
      <c r="TPY111" s="313"/>
      <c r="TPZ111" s="313"/>
      <c r="TQA111" s="313"/>
      <c r="TQB111" s="313"/>
      <c r="TQC111" s="313"/>
      <c r="TQD111" s="313"/>
      <c r="TQE111" s="313"/>
      <c r="TQF111" s="313"/>
      <c r="TQG111" s="313"/>
      <c r="TQH111" s="313"/>
      <c r="TQI111" s="313"/>
      <c r="TQJ111" s="313"/>
      <c r="TQK111" s="313"/>
      <c r="TQL111" s="313"/>
      <c r="TQM111" s="313"/>
      <c r="TQN111" s="313"/>
      <c r="TQO111" s="313"/>
      <c r="TQP111" s="313"/>
      <c r="TQQ111" s="313"/>
      <c r="TQR111" s="313"/>
      <c r="TQS111" s="313"/>
      <c r="TQT111" s="313"/>
      <c r="TQU111" s="313"/>
      <c r="TQV111" s="313"/>
      <c r="TQW111" s="313"/>
      <c r="TQX111" s="313"/>
      <c r="TQY111" s="313"/>
      <c r="TQZ111" s="313"/>
      <c r="TRA111" s="313"/>
      <c r="TRB111" s="313"/>
      <c r="TRC111" s="313"/>
      <c r="TRD111" s="313"/>
      <c r="TRE111" s="313"/>
      <c r="TRF111" s="313"/>
      <c r="TRG111" s="313"/>
      <c r="TRH111" s="313"/>
      <c r="TRI111" s="313"/>
      <c r="TRJ111" s="313"/>
      <c r="TRK111" s="313"/>
      <c r="TRL111" s="313"/>
      <c r="TRM111" s="313"/>
      <c r="TRN111" s="313"/>
      <c r="TRO111" s="313"/>
      <c r="TRP111" s="313"/>
      <c r="TRQ111" s="313"/>
      <c r="TRR111" s="313"/>
      <c r="TRS111" s="313"/>
      <c r="TRT111" s="313"/>
      <c r="TRU111" s="313"/>
      <c r="TRV111" s="313"/>
      <c r="TRW111" s="313"/>
      <c r="TRX111" s="313"/>
      <c r="TRY111" s="313"/>
      <c r="TRZ111" s="313"/>
      <c r="TSA111" s="313"/>
      <c r="TSB111" s="313"/>
      <c r="TSC111" s="313"/>
      <c r="TSD111" s="313"/>
      <c r="TSE111" s="313"/>
      <c r="TSF111" s="313"/>
      <c r="TSG111" s="313"/>
      <c r="TSH111" s="313"/>
      <c r="TSI111" s="313"/>
      <c r="TSJ111" s="313"/>
      <c r="TSK111" s="313"/>
      <c r="TSL111" s="313"/>
      <c r="TSM111" s="313"/>
      <c r="TSN111" s="313"/>
      <c r="TSO111" s="313"/>
      <c r="TSP111" s="313"/>
      <c r="TSQ111" s="313"/>
      <c r="TSR111" s="313"/>
      <c r="TSS111" s="313"/>
      <c r="TST111" s="313"/>
      <c r="TSU111" s="313"/>
      <c r="TSV111" s="313"/>
      <c r="TSW111" s="313"/>
      <c r="TSX111" s="313"/>
      <c r="TSY111" s="313"/>
      <c r="TSZ111" s="313"/>
      <c r="TTA111" s="313"/>
      <c r="TTB111" s="313"/>
      <c r="TTC111" s="313"/>
      <c r="TTD111" s="313"/>
      <c r="TTE111" s="313"/>
      <c r="TTF111" s="313"/>
      <c r="TTG111" s="313"/>
      <c r="TTH111" s="313"/>
      <c r="TTI111" s="313"/>
      <c r="TTJ111" s="313"/>
      <c r="TTK111" s="313"/>
      <c r="TTL111" s="313"/>
      <c r="TTM111" s="313"/>
      <c r="TTN111" s="313"/>
      <c r="TTO111" s="313"/>
      <c r="TTP111" s="313"/>
      <c r="TTQ111" s="313"/>
      <c r="TTR111" s="313"/>
      <c r="TTS111" s="313"/>
      <c r="TTT111" s="313"/>
      <c r="TTU111" s="313"/>
      <c r="TTV111" s="313"/>
      <c r="TTW111" s="313"/>
      <c r="TTX111" s="313"/>
      <c r="TTY111" s="313"/>
      <c r="TTZ111" s="313"/>
      <c r="TUA111" s="313"/>
      <c r="TUB111" s="313"/>
      <c r="TUC111" s="313"/>
      <c r="TUD111" s="313"/>
      <c r="TUE111" s="313"/>
      <c r="TUF111" s="313"/>
      <c r="TUG111" s="313"/>
      <c r="TUH111" s="313"/>
      <c r="TUI111" s="313"/>
      <c r="TUJ111" s="313"/>
      <c r="TUK111" s="313"/>
      <c r="TUL111" s="313"/>
      <c r="TUM111" s="313"/>
      <c r="TUN111" s="313"/>
      <c r="TUO111" s="313"/>
      <c r="TUP111" s="313"/>
      <c r="TUQ111" s="313"/>
      <c r="TUR111" s="313"/>
      <c r="TUS111" s="313"/>
      <c r="TUT111" s="313"/>
      <c r="TUU111" s="313"/>
      <c r="TUV111" s="313"/>
      <c r="TUW111" s="313"/>
      <c r="TUX111" s="313"/>
      <c r="TUY111" s="313"/>
      <c r="TUZ111" s="313"/>
      <c r="TVA111" s="313"/>
      <c r="TVB111" s="313"/>
      <c r="TVC111" s="313"/>
      <c r="TVD111" s="313"/>
      <c r="TVE111" s="313"/>
      <c r="TVF111" s="313"/>
      <c r="TVG111" s="313"/>
      <c r="TVH111" s="313"/>
      <c r="TVI111" s="313"/>
      <c r="TVJ111" s="313"/>
      <c r="TVK111" s="313"/>
      <c r="TVL111" s="313"/>
      <c r="TVM111" s="313"/>
      <c r="TVN111" s="313"/>
      <c r="TVO111" s="313"/>
      <c r="TVP111" s="313"/>
      <c r="TVQ111" s="313"/>
      <c r="TVR111" s="313"/>
      <c r="TVS111" s="313"/>
      <c r="TVT111" s="313"/>
      <c r="TVU111" s="313"/>
      <c r="TVV111" s="313"/>
      <c r="TVW111" s="313"/>
      <c r="TVX111" s="313"/>
      <c r="TVY111" s="313"/>
      <c r="TVZ111" s="313"/>
      <c r="TWA111" s="313"/>
      <c r="TWB111" s="313"/>
      <c r="TWC111" s="313"/>
      <c r="TWD111" s="313"/>
      <c r="TWE111" s="313"/>
      <c r="TWF111" s="313"/>
      <c r="TWG111" s="313"/>
      <c r="TWH111" s="313"/>
      <c r="TWI111" s="313"/>
      <c r="TWJ111" s="313"/>
      <c r="TWK111" s="313"/>
      <c r="TWL111" s="313"/>
      <c r="TWM111" s="313"/>
      <c r="TWN111" s="313"/>
      <c r="TWO111" s="313"/>
      <c r="TWP111" s="313"/>
      <c r="TWQ111" s="313"/>
      <c r="TWR111" s="313"/>
      <c r="TWS111" s="313"/>
      <c r="TWT111" s="313"/>
      <c r="TWU111" s="313"/>
      <c r="TWV111" s="313"/>
      <c r="TWW111" s="313"/>
      <c r="TWX111" s="313"/>
      <c r="TWY111" s="313"/>
      <c r="TWZ111" s="313"/>
      <c r="TXA111" s="313"/>
      <c r="TXB111" s="313"/>
      <c r="TXC111" s="313"/>
      <c r="TXD111" s="313"/>
      <c r="TXE111" s="313"/>
      <c r="TXF111" s="313"/>
      <c r="TXG111" s="313"/>
      <c r="TXH111" s="313"/>
      <c r="TXI111" s="313"/>
      <c r="TXJ111" s="313"/>
      <c r="TXK111" s="313"/>
      <c r="TXL111" s="313"/>
      <c r="TXM111" s="313"/>
      <c r="TXN111" s="313"/>
      <c r="TXO111" s="313"/>
      <c r="TXP111" s="313"/>
      <c r="TXQ111" s="313"/>
      <c r="TXR111" s="313"/>
      <c r="TXS111" s="313"/>
      <c r="TXT111" s="313"/>
      <c r="TXU111" s="313"/>
      <c r="TXV111" s="313"/>
      <c r="TXW111" s="313"/>
      <c r="TXX111" s="313"/>
      <c r="TXY111" s="313"/>
      <c r="TXZ111" s="313"/>
      <c r="TYA111" s="313"/>
      <c r="TYB111" s="313"/>
      <c r="TYC111" s="313"/>
      <c r="TYD111" s="313"/>
      <c r="TYE111" s="313"/>
      <c r="TYF111" s="313"/>
      <c r="TYG111" s="313"/>
      <c r="TYH111" s="313"/>
      <c r="TYI111" s="313"/>
      <c r="TYJ111" s="313"/>
      <c r="TYK111" s="313"/>
      <c r="TYL111" s="313"/>
      <c r="TYM111" s="313"/>
      <c r="TYN111" s="313"/>
      <c r="TYO111" s="313"/>
      <c r="TYP111" s="313"/>
      <c r="TYQ111" s="313"/>
      <c r="TYR111" s="313"/>
      <c r="TYS111" s="313"/>
      <c r="TYT111" s="313"/>
      <c r="TYU111" s="313"/>
      <c r="TYV111" s="313"/>
      <c r="TYW111" s="313"/>
      <c r="TYX111" s="313"/>
      <c r="TYY111" s="313"/>
      <c r="TYZ111" s="313"/>
      <c r="TZA111" s="313"/>
      <c r="TZB111" s="313"/>
      <c r="TZC111" s="313"/>
      <c r="TZD111" s="313"/>
      <c r="TZE111" s="313"/>
      <c r="TZF111" s="313"/>
      <c r="TZG111" s="313"/>
      <c r="TZH111" s="313"/>
      <c r="TZI111" s="313"/>
      <c r="TZJ111" s="313"/>
      <c r="TZK111" s="313"/>
      <c r="TZL111" s="313"/>
      <c r="TZM111" s="313"/>
      <c r="TZN111" s="313"/>
      <c r="TZO111" s="313"/>
      <c r="TZP111" s="313"/>
      <c r="TZQ111" s="313"/>
      <c r="TZR111" s="313"/>
      <c r="TZS111" s="313"/>
      <c r="TZT111" s="313"/>
      <c r="TZU111" s="313"/>
      <c r="TZV111" s="313"/>
      <c r="TZW111" s="313"/>
      <c r="TZX111" s="313"/>
      <c r="TZY111" s="313"/>
      <c r="TZZ111" s="313"/>
      <c r="UAA111" s="313"/>
      <c r="UAB111" s="313"/>
      <c r="UAC111" s="313"/>
      <c r="UAD111" s="313"/>
      <c r="UAE111" s="313"/>
      <c r="UAF111" s="313"/>
      <c r="UAG111" s="313"/>
      <c r="UAH111" s="313"/>
      <c r="UAI111" s="313"/>
      <c r="UAJ111" s="313"/>
      <c r="UAK111" s="313"/>
      <c r="UAL111" s="313"/>
      <c r="UAM111" s="313"/>
      <c r="UAN111" s="313"/>
      <c r="UAO111" s="313"/>
      <c r="UAP111" s="313"/>
      <c r="UAQ111" s="313"/>
      <c r="UAR111" s="313"/>
      <c r="UAS111" s="313"/>
      <c r="UAT111" s="313"/>
      <c r="UAU111" s="313"/>
      <c r="UAV111" s="313"/>
      <c r="UAW111" s="313"/>
      <c r="UAX111" s="313"/>
      <c r="UAY111" s="313"/>
      <c r="UAZ111" s="313"/>
      <c r="UBA111" s="313"/>
      <c r="UBB111" s="313"/>
      <c r="UBC111" s="313"/>
      <c r="UBD111" s="313"/>
      <c r="UBE111" s="313"/>
      <c r="UBF111" s="313"/>
      <c r="UBG111" s="313"/>
      <c r="UBH111" s="313"/>
      <c r="UBI111" s="313"/>
      <c r="UBJ111" s="313"/>
      <c r="UBK111" s="313"/>
      <c r="UBL111" s="313"/>
      <c r="UBM111" s="313"/>
      <c r="UBN111" s="313"/>
      <c r="UBO111" s="313"/>
      <c r="UBP111" s="313"/>
      <c r="UBQ111" s="313"/>
      <c r="UBR111" s="313"/>
      <c r="UBS111" s="313"/>
      <c r="UBT111" s="313"/>
      <c r="UBU111" s="313"/>
      <c r="UBV111" s="313"/>
      <c r="UBW111" s="313"/>
      <c r="UBX111" s="313"/>
      <c r="UBY111" s="313"/>
      <c r="UBZ111" s="313"/>
      <c r="UCA111" s="313"/>
      <c r="UCB111" s="313"/>
      <c r="UCC111" s="313"/>
      <c r="UCD111" s="313"/>
      <c r="UCE111" s="313"/>
      <c r="UCF111" s="313"/>
      <c r="UCG111" s="313"/>
      <c r="UCH111" s="313"/>
      <c r="UCI111" s="313"/>
      <c r="UCJ111" s="313"/>
      <c r="UCK111" s="313"/>
      <c r="UCL111" s="313"/>
      <c r="UCM111" s="313"/>
      <c r="UCN111" s="313"/>
      <c r="UCO111" s="313"/>
      <c r="UCP111" s="313"/>
      <c r="UCQ111" s="313"/>
      <c r="UCR111" s="313"/>
      <c r="UCS111" s="313"/>
      <c r="UCT111" s="313"/>
      <c r="UCU111" s="313"/>
      <c r="UCV111" s="313"/>
      <c r="UCW111" s="313"/>
      <c r="UCX111" s="313"/>
      <c r="UCY111" s="313"/>
      <c r="UCZ111" s="313"/>
      <c r="UDA111" s="313"/>
      <c r="UDB111" s="313"/>
      <c r="UDC111" s="313"/>
      <c r="UDD111" s="313"/>
      <c r="UDE111" s="313"/>
      <c r="UDF111" s="313"/>
      <c r="UDG111" s="313"/>
      <c r="UDH111" s="313"/>
      <c r="UDI111" s="313"/>
      <c r="UDJ111" s="313"/>
      <c r="UDK111" s="313"/>
      <c r="UDL111" s="313"/>
      <c r="UDM111" s="313"/>
      <c r="UDN111" s="313"/>
      <c r="UDO111" s="313"/>
      <c r="UDP111" s="313"/>
      <c r="UDQ111" s="313"/>
      <c r="UDR111" s="313"/>
      <c r="UDS111" s="313"/>
      <c r="UDT111" s="313"/>
      <c r="UDU111" s="313"/>
      <c r="UDV111" s="313"/>
      <c r="UDW111" s="313"/>
      <c r="UDX111" s="313"/>
      <c r="UDY111" s="313"/>
      <c r="UDZ111" s="313"/>
      <c r="UEA111" s="313"/>
      <c r="UEB111" s="313"/>
      <c r="UEC111" s="313"/>
      <c r="UED111" s="313"/>
      <c r="UEE111" s="313"/>
      <c r="UEF111" s="313"/>
      <c r="UEG111" s="313"/>
      <c r="UEH111" s="313"/>
      <c r="UEI111" s="313"/>
      <c r="UEJ111" s="313"/>
      <c r="UEK111" s="313"/>
      <c r="UEL111" s="313"/>
      <c r="UEM111" s="313"/>
      <c r="UEN111" s="313"/>
      <c r="UEO111" s="313"/>
      <c r="UEP111" s="313"/>
      <c r="UEQ111" s="313"/>
      <c r="UER111" s="313"/>
      <c r="UES111" s="313"/>
      <c r="UET111" s="313"/>
      <c r="UEU111" s="313"/>
      <c r="UEV111" s="313"/>
      <c r="UEW111" s="313"/>
      <c r="UEX111" s="313"/>
      <c r="UEY111" s="313"/>
      <c r="UEZ111" s="313"/>
      <c r="UFA111" s="313"/>
      <c r="UFB111" s="313"/>
      <c r="UFC111" s="313"/>
      <c r="UFD111" s="313"/>
      <c r="UFE111" s="313"/>
      <c r="UFF111" s="313"/>
      <c r="UFG111" s="313"/>
      <c r="UFH111" s="313"/>
      <c r="UFI111" s="313"/>
      <c r="UFJ111" s="313"/>
      <c r="UFK111" s="313"/>
      <c r="UFL111" s="313"/>
      <c r="UFM111" s="313"/>
      <c r="UFN111" s="313"/>
      <c r="UFO111" s="313"/>
      <c r="UFP111" s="313"/>
      <c r="UFQ111" s="313"/>
      <c r="UFR111" s="313"/>
      <c r="UFS111" s="313"/>
      <c r="UFT111" s="313"/>
      <c r="UFU111" s="313"/>
      <c r="UFV111" s="313"/>
      <c r="UFW111" s="313"/>
      <c r="UFX111" s="313"/>
      <c r="UFY111" s="313"/>
      <c r="UFZ111" s="313"/>
      <c r="UGA111" s="313"/>
      <c r="UGB111" s="313"/>
      <c r="UGC111" s="313"/>
      <c r="UGD111" s="313"/>
      <c r="UGE111" s="313"/>
      <c r="UGF111" s="313"/>
      <c r="UGG111" s="313"/>
      <c r="UGH111" s="313"/>
      <c r="UGI111" s="313"/>
      <c r="UGJ111" s="313"/>
      <c r="UGK111" s="313"/>
      <c r="UGL111" s="313"/>
      <c r="UGM111" s="313"/>
      <c r="UGN111" s="313"/>
      <c r="UGO111" s="313"/>
      <c r="UGP111" s="313"/>
      <c r="UGQ111" s="313"/>
      <c r="UGR111" s="313"/>
      <c r="UGS111" s="313"/>
      <c r="UGT111" s="313"/>
      <c r="UGU111" s="313"/>
      <c r="UGV111" s="313"/>
      <c r="UGW111" s="313"/>
      <c r="UGX111" s="313"/>
      <c r="UGY111" s="313"/>
      <c r="UGZ111" s="313"/>
      <c r="UHA111" s="313"/>
      <c r="UHB111" s="313"/>
      <c r="UHC111" s="313"/>
      <c r="UHD111" s="313"/>
      <c r="UHE111" s="313"/>
      <c r="UHF111" s="313"/>
      <c r="UHG111" s="313"/>
      <c r="UHH111" s="313"/>
      <c r="UHI111" s="313"/>
      <c r="UHJ111" s="313"/>
      <c r="UHK111" s="313"/>
      <c r="UHL111" s="313"/>
      <c r="UHM111" s="313"/>
      <c r="UHN111" s="313"/>
      <c r="UHO111" s="313"/>
      <c r="UHP111" s="313"/>
      <c r="UHQ111" s="313"/>
      <c r="UHR111" s="313"/>
      <c r="UHS111" s="313"/>
      <c r="UHT111" s="313"/>
      <c r="UHU111" s="313"/>
      <c r="UHV111" s="313"/>
      <c r="UHW111" s="313"/>
      <c r="UHX111" s="313"/>
      <c r="UHY111" s="313"/>
      <c r="UHZ111" s="313"/>
      <c r="UIA111" s="313"/>
      <c r="UIB111" s="313"/>
      <c r="UIC111" s="313"/>
      <c r="UID111" s="313"/>
      <c r="UIE111" s="313"/>
      <c r="UIF111" s="313"/>
      <c r="UIG111" s="313"/>
      <c r="UIH111" s="313"/>
      <c r="UII111" s="313"/>
      <c r="UIJ111" s="313"/>
      <c r="UIK111" s="313"/>
      <c r="UIL111" s="313"/>
      <c r="UIM111" s="313"/>
      <c r="UIN111" s="313"/>
      <c r="UIO111" s="313"/>
      <c r="UIP111" s="313"/>
      <c r="UIQ111" s="313"/>
      <c r="UIR111" s="313"/>
      <c r="UIS111" s="313"/>
      <c r="UIT111" s="313"/>
      <c r="UIU111" s="313"/>
      <c r="UIV111" s="313"/>
      <c r="UIW111" s="313"/>
      <c r="UIX111" s="313"/>
      <c r="UIY111" s="313"/>
      <c r="UIZ111" s="313"/>
      <c r="UJA111" s="313"/>
      <c r="UJB111" s="313"/>
      <c r="UJC111" s="313"/>
      <c r="UJD111" s="313"/>
      <c r="UJE111" s="313"/>
      <c r="UJF111" s="313"/>
      <c r="UJG111" s="313"/>
      <c r="UJH111" s="313"/>
      <c r="UJI111" s="313"/>
      <c r="UJJ111" s="313"/>
      <c r="UJK111" s="313"/>
      <c r="UJL111" s="313"/>
      <c r="UJM111" s="313"/>
      <c r="UJN111" s="313"/>
      <c r="UJO111" s="313"/>
      <c r="UJP111" s="313"/>
      <c r="UJQ111" s="313"/>
      <c r="UJR111" s="313"/>
      <c r="UJS111" s="313"/>
      <c r="UJT111" s="313"/>
      <c r="UJU111" s="313"/>
      <c r="UJV111" s="313"/>
      <c r="UJW111" s="313"/>
      <c r="UJX111" s="313"/>
      <c r="UJY111" s="313"/>
      <c r="UJZ111" s="313"/>
      <c r="UKA111" s="313"/>
      <c r="UKB111" s="313"/>
      <c r="UKC111" s="313"/>
      <c r="UKD111" s="313"/>
      <c r="UKE111" s="313"/>
      <c r="UKF111" s="313"/>
      <c r="UKG111" s="313"/>
      <c r="UKH111" s="313"/>
      <c r="UKI111" s="313"/>
      <c r="UKJ111" s="313"/>
      <c r="UKK111" s="313"/>
      <c r="UKL111" s="313"/>
      <c r="UKM111" s="313"/>
      <c r="UKN111" s="313"/>
      <c r="UKO111" s="313"/>
      <c r="UKP111" s="313"/>
      <c r="UKQ111" s="313"/>
      <c r="UKR111" s="313"/>
      <c r="UKS111" s="313"/>
      <c r="UKT111" s="313"/>
      <c r="UKU111" s="313"/>
      <c r="UKV111" s="313"/>
      <c r="UKW111" s="313"/>
      <c r="UKX111" s="313"/>
      <c r="UKY111" s="313"/>
      <c r="UKZ111" s="313"/>
      <c r="ULA111" s="313"/>
      <c r="ULB111" s="313"/>
      <c r="ULC111" s="313"/>
      <c r="ULD111" s="313"/>
      <c r="ULE111" s="313"/>
      <c r="ULF111" s="313"/>
      <c r="ULG111" s="313"/>
      <c r="ULH111" s="313"/>
      <c r="ULI111" s="313"/>
      <c r="ULJ111" s="313"/>
      <c r="ULK111" s="313"/>
      <c r="ULL111" s="313"/>
      <c r="ULM111" s="313"/>
      <c r="ULN111" s="313"/>
      <c r="ULO111" s="313"/>
      <c r="ULP111" s="313"/>
      <c r="ULQ111" s="313"/>
      <c r="ULR111" s="313"/>
      <c r="ULS111" s="313"/>
      <c r="ULT111" s="313"/>
      <c r="ULU111" s="313"/>
      <c r="ULV111" s="313"/>
      <c r="ULW111" s="313"/>
      <c r="ULX111" s="313"/>
      <c r="ULY111" s="313"/>
      <c r="ULZ111" s="313"/>
      <c r="UMA111" s="313"/>
      <c r="UMB111" s="313"/>
      <c r="UMC111" s="313"/>
      <c r="UMD111" s="313"/>
      <c r="UME111" s="313"/>
      <c r="UMF111" s="313"/>
      <c r="UMG111" s="313"/>
      <c r="UMH111" s="313"/>
      <c r="UMI111" s="313"/>
      <c r="UMJ111" s="313"/>
      <c r="UMK111" s="313"/>
      <c r="UML111" s="313"/>
      <c r="UMM111" s="313"/>
      <c r="UMN111" s="313"/>
      <c r="UMO111" s="313"/>
      <c r="UMP111" s="313"/>
      <c r="UMQ111" s="313"/>
      <c r="UMR111" s="313"/>
      <c r="UMS111" s="313"/>
      <c r="UMT111" s="313"/>
      <c r="UMU111" s="313"/>
      <c r="UMV111" s="313"/>
      <c r="UMW111" s="313"/>
      <c r="UMX111" s="313"/>
      <c r="UMY111" s="313"/>
      <c r="UMZ111" s="313"/>
      <c r="UNA111" s="313"/>
      <c r="UNB111" s="313"/>
      <c r="UNC111" s="313"/>
      <c r="UND111" s="313"/>
      <c r="UNE111" s="313"/>
      <c r="UNF111" s="313"/>
      <c r="UNG111" s="313"/>
      <c r="UNH111" s="313"/>
      <c r="UNI111" s="313"/>
      <c r="UNJ111" s="313"/>
      <c r="UNK111" s="313"/>
      <c r="UNL111" s="313"/>
      <c r="UNM111" s="313"/>
      <c r="UNN111" s="313"/>
      <c r="UNO111" s="313"/>
      <c r="UNP111" s="313"/>
      <c r="UNQ111" s="313"/>
      <c r="UNR111" s="313"/>
      <c r="UNS111" s="313"/>
      <c r="UNT111" s="313"/>
      <c r="UNU111" s="313"/>
      <c r="UNV111" s="313"/>
      <c r="UNW111" s="313"/>
      <c r="UNX111" s="313"/>
      <c r="UNY111" s="313"/>
      <c r="UNZ111" s="313"/>
      <c r="UOA111" s="313"/>
      <c r="UOB111" s="313"/>
      <c r="UOC111" s="313"/>
      <c r="UOD111" s="313"/>
      <c r="UOE111" s="313"/>
      <c r="UOF111" s="313"/>
      <c r="UOG111" s="313"/>
      <c r="UOH111" s="313"/>
      <c r="UOI111" s="313"/>
      <c r="UOJ111" s="313"/>
      <c r="UOK111" s="313"/>
      <c r="UOL111" s="313"/>
      <c r="UOM111" s="313"/>
      <c r="UON111" s="313"/>
      <c r="UOO111" s="313"/>
      <c r="UOP111" s="313"/>
      <c r="UOQ111" s="313"/>
      <c r="UOR111" s="313"/>
      <c r="UOS111" s="313"/>
      <c r="UOT111" s="313"/>
      <c r="UOU111" s="313"/>
      <c r="UOV111" s="313"/>
      <c r="UOW111" s="313"/>
      <c r="UOX111" s="313"/>
      <c r="UOY111" s="313"/>
      <c r="UOZ111" s="313"/>
      <c r="UPA111" s="313"/>
      <c r="UPB111" s="313"/>
      <c r="UPC111" s="313"/>
      <c r="UPD111" s="313"/>
      <c r="UPE111" s="313"/>
      <c r="UPF111" s="313"/>
      <c r="UPG111" s="313"/>
      <c r="UPH111" s="313"/>
      <c r="UPI111" s="313"/>
      <c r="UPJ111" s="313"/>
      <c r="UPK111" s="313"/>
      <c r="UPL111" s="313"/>
      <c r="UPM111" s="313"/>
      <c r="UPN111" s="313"/>
      <c r="UPO111" s="313"/>
      <c r="UPP111" s="313"/>
      <c r="UPQ111" s="313"/>
      <c r="UPR111" s="313"/>
      <c r="UPS111" s="313"/>
      <c r="UPT111" s="313"/>
      <c r="UPU111" s="313"/>
      <c r="UPV111" s="313"/>
      <c r="UPW111" s="313"/>
      <c r="UPX111" s="313"/>
      <c r="UPY111" s="313"/>
      <c r="UPZ111" s="313"/>
      <c r="UQA111" s="313"/>
      <c r="UQB111" s="313"/>
      <c r="UQC111" s="313"/>
      <c r="UQD111" s="313"/>
      <c r="UQE111" s="313"/>
      <c r="UQF111" s="313"/>
      <c r="UQG111" s="313"/>
      <c r="UQH111" s="313"/>
      <c r="UQI111" s="313"/>
      <c r="UQJ111" s="313"/>
      <c r="UQK111" s="313"/>
      <c r="UQL111" s="313"/>
      <c r="UQM111" s="313"/>
      <c r="UQN111" s="313"/>
      <c r="UQO111" s="313"/>
      <c r="UQP111" s="313"/>
      <c r="UQQ111" s="313"/>
      <c r="UQR111" s="313"/>
      <c r="UQS111" s="313"/>
      <c r="UQT111" s="313"/>
      <c r="UQU111" s="313"/>
      <c r="UQV111" s="313"/>
      <c r="UQW111" s="313"/>
      <c r="UQX111" s="313"/>
      <c r="UQY111" s="313"/>
      <c r="UQZ111" s="313"/>
      <c r="URA111" s="313"/>
      <c r="URB111" s="313"/>
      <c r="URC111" s="313"/>
      <c r="URD111" s="313"/>
      <c r="URE111" s="313"/>
      <c r="URF111" s="313"/>
      <c r="URG111" s="313"/>
      <c r="URH111" s="313"/>
      <c r="URI111" s="313"/>
      <c r="URJ111" s="313"/>
      <c r="URK111" s="313"/>
      <c r="URL111" s="313"/>
      <c r="URM111" s="313"/>
      <c r="URN111" s="313"/>
      <c r="URO111" s="313"/>
      <c r="URP111" s="313"/>
      <c r="URQ111" s="313"/>
      <c r="URR111" s="313"/>
      <c r="URS111" s="313"/>
      <c r="URT111" s="313"/>
      <c r="URU111" s="313"/>
      <c r="URV111" s="313"/>
      <c r="URW111" s="313"/>
      <c r="URX111" s="313"/>
      <c r="URY111" s="313"/>
      <c r="URZ111" s="313"/>
      <c r="USA111" s="313"/>
      <c r="USB111" s="313"/>
      <c r="USC111" s="313"/>
      <c r="USD111" s="313"/>
      <c r="USE111" s="313"/>
      <c r="USF111" s="313"/>
      <c r="USG111" s="313"/>
      <c r="USH111" s="313"/>
      <c r="USI111" s="313"/>
      <c r="USJ111" s="313"/>
      <c r="USK111" s="313"/>
      <c r="USL111" s="313"/>
      <c r="USM111" s="313"/>
      <c r="USN111" s="313"/>
      <c r="USO111" s="313"/>
      <c r="USP111" s="313"/>
      <c r="USQ111" s="313"/>
      <c r="USR111" s="313"/>
      <c r="USS111" s="313"/>
      <c r="UST111" s="313"/>
      <c r="USU111" s="313"/>
      <c r="USV111" s="313"/>
      <c r="USW111" s="313"/>
      <c r="USX111" s="313"/>
      <c r="USY111" s="313"/>
      <c r="USZ111" s="313"/>
      <c r="UTA111" s="313"/>
      <c r="UTB111" s="313"/>
      <c r="UTC111" s="313"/>
      <c r="UTD111" s="313"/>
      <c r="UTE111" s="313"/>
      <c r="UTF111" s="313"/>
      <c r="UTG111" s="313"/>
      <c r="UTH111" s="313"/>
      <c r="UTI111" s="313"/>
      <c r="UTJ111" s="313"/>
      <c r="UTK111" s="313"/>
      <c r="UTL111" s="313"/>
      <c r="UTM111" s="313"/>
      <c r="UTN111" s="313"/>
      <c r="UTO111" s="313"/>
      <c r="UTP111" s="313"/>
      <c r="UTQ111" s="313"/>
      <c r="UTR111" s="313"/>
      <c r="UTS111" s="313"/>
      <c r="UTT111" s="313"/>
      <c r="UTU111" s="313"/>
      <c r="UTV111" s="313"/>
      <c r="UTW111" s="313"/>
      <c r="UTX111" s="313"/>
      <c r="UTY111" s="313"/>
      <c r="UTZ111" s="313"/>
      <c r="UUA111" s="313"/>
      <c r="UUB111" s="313"/>
      <c r="UUC111" s="313"/>
      <c r="UUD111" s="313"/>
      <c r="UUE111" s="313"/>
      <c r="UUF111" s="313"/>
      <c r="UUG111" s="313"/>
      <c r="UUH111" s="313"/>
      <c r="UUI111" s="313"/>
      <c r="UUJ111" s="313"/>
      <c r="UUK111" s="313"/>
      <c r="UUL111" s="313"/>
      <c r="UUM111" s="313"/>
      <c r="UUN111" s="313"/>
      <c r="UUO111" s="313"/>
      <c r="UUP111" s="313"/>
      <c r="UUQ111" s="313"/>
      <c r="UUR111" s="313"/>
      <c r="UUS111" s="313"/>
      <c r="UUT111" s="313"/>
      <c r="UUU111" s="313"/>
      <c r="UUV111" s="313"/>
      <c r="UUW111" s="313"/>
      <c r="UUX111" s="313"/>
      <c r="UUY111" s="313"/>
      <c r="UUZ111" s="313"/>
      <c r="UVA111" s="313"/>
      <c r="UVB111" s="313"/>
      <c r="UVC111" s="313"/>
      <c r="UVD111" s="313"/>
      <c r="UVE111" s="313"/>
      <c r="UVF111" s="313"/>
      <c r="UVG111" s="313"/>
      <c r="UVH111" s="313"/>
      <c r="UVI111" s="313"/>
      <c r="UVJ111" s="313"/>
      <c r="UVK111" s="313"/>
      <c r="UVL111" s="313"/>
      <c r="UVM111" s="313"/>
      <c r="UVN111" s="313"/>
      <c r="UVO111" s="313"/>
      <c r="UVP111" s="313"/>
      <c r="UVQ111" s="313"/>
      <c r="UVR111" s="313"/>
      <c r="UVS111" s="313"/>
      <c r="UVT111" s="313"/>
      <c r="UVU111" s="313"/>
      <c r="UVV111" s="313"/>
      <c r="UVW111" s="313"/>
      <c r="UVX111" s="313"/>
      <c r="UVY111" s="313"/>
      <c r="UVZ111" s="313"/>
      <c r="UWA111" s="313"/>
      <c r="UWB111" s="313"/>
      <c r="UWC111" s="313"/>
      <c r="UWD111" s="313"/>
      <c r="UWE111" s="313"/>
      <c r="UWF111" s="313"/>
      <c r="UWG111" s="313"/>
      <c r="UWH111" s="313"/>
      <c r="UWI111" s="313"/>
      <c r="UWJ111" s="313"/>
      <c r="UWK111" s="313"/>
      <c r="UWL111" s="313"/>
      <c r="UWM111" s="313"/>
      <c r="UWN111" s="313"/>
      <c r="UWO111" s="313"/>
      <c r="UWP111" s="313"/>
      <c r="UWQ111" s="313"/>
      <c r="UWR111" s="313"/>
      <c r="UWS111" s="313"/>
      <c r="UWT111" s="313"/>
      <c r="UWU111" s="313"/>
      <c r="UWV111" s="313"/>
      <c r="UWW111" s="313"/>
      <c r="UWX111" s="313"/>
      <c r="UWY111" s="313"/>
      <c r="UWZ111" s="313"/>
      <c r="UXA111" s="313"/>
      <c r="UXB111" s="313"/>
      <c r="UXC111" s="313"/>
      <c r="UXD111" s="313"/>
      <c r="UXE111" s="313"/>
      <c r="UXF111" s="313"/>
      <c r="UXG111" s="313"/>
      <c r="UXH111" s="313"/>
      <c r="UXI111" s="313"/>
      <c r="UXJ111" s="313"/>
      <c r="UXK111" s="313"/>
      <c r="UXL111" s="313"/>
      <c r="UXM111" s="313"/>
      <c r="UXN111" s="313"/>
      <c r="UXO111" s="313"/>
      <c r="UXP111" s="313"/>
      <c r="UXQ111" s="313"/>
      <c r="UXR111" s="313"/>
      <c r="UXS111" s="313"/>
      <c r="UXT111" s="313"/>
      <c r="UXU111" s="313"/>
      <c r="UXV111" s="313"/>
      <c r="UXW111" s="313"/>
      <c r="UXX111" s="313"/>
      <c r="UXY111" s="313"/>
      <c r="UXZ111" s="313"/>
      <c r="UYA111" s="313"/>
      <c r="UYB111" s="313"/>
      <c r="UYC111" s="313"/>
      <c r="UYD111" s="313"/>
      <c r="UYE111" s="313"/>
      <c r="UYF111" s="313"/>
      <c r="UYG111" s="313"/>
      <c r="UYH111" s="313"/>
      <c r="UYI111" s="313"/>
      <c r="UYJ111" s="313"/>
      <c r="UYK111" s="313"/>
      <c r="UYL111" s="313"/>
      <c r="UYM111" s="313"/>
      <c r="UYN111" s="313"/>
      <c r="UYO111" s="313"/>
      <c r="UYP111" s="313"/>
      <c r="UYQ111" s="313"/>
      <c r="UYR111" s="313"/>
      <c r="UYS111" s="313"/>
      <c r="UYT111" s="313"/>
      <c r="UYU111" s="313"/>
      <c r="UYV111" s="313"/>
      <c r="UYW111" s="313"/>
      <c r="UYX111" s="313"/>
      <c r="UYY111" s="313"/>
      <c r="UYZ111" s="313"/>
      <c r="UZA111" s="313"/>
      <c r="UZB111" s="313"/>
      <c r="UZC111" s="313"/>
      <c r="UZD111" s="313"/>
      <c r="UZE111" s="313"/>
      <c r="UZF111" s="313"/>
      <c r="UZG111" s="313"/>
      <c r="UZH111" s="313"/>
      <c r="UZI111" s="313"/>
      <c r="UZJ111" s="313"/>
      <c r="UZK111" s="313"/>
      <c r="UZL111" s="313"/>
      <c r="UZM111" s="313"/>
      <c r="UZN111" s="313"/>
      <c r="UZO111" s="313"/>
      <c r="UZP111" s="313"/>
      <c r="UZQ111" s="313"/>
      <c r="UZR111" s="313"/>
      <c r="UZS111" s="313"/>
      <c r="UZT111" s="313"/>
      <c r="UZU111" s="313"/>
      <c r="UZV111" s="313"/>
      <c r="UZW111" s="313"/>
      <c r="UZX111" s="313"/>
      <c r="UZY111" s="313"/>
      <c r="UZZ111" s="313"/>
      <c r="VAA111" s="313"/>
      <c r="VAB111" s="313"/>
      <c r="VAC111" s="313"/>
      <c r="VAD111" s="313"/>
      <c r="VAE111" s="313"/>
      <c r="VAF111" s="313"/>
      <c r="VAG111" s="313"/>
      <c r="VAH111" s="313"/>
      <c r="VAI111" s="313"/>
      <c r="VAJ111" s="313"/>
      <c r="VAK111" s="313"/>
      <c r="VAL111" s="313"/>
      <c r="VAM111" s="313"/>
      <c r="VAN111" s="313"/>
      <c r="VAO111" s="313"/>
      <c r="VAP111" s="313"/>
      <c r="VAQ111" s="313"/>
      <c r="VAR111" s="313"/>
      <c r="VAS111" s="313"/>
      <c r="VAT111" s="313"/>
      <c r="VAU111" s="313"/>
      <c r="VAV111" s="313"/>
      <c r="VAW111" s="313"/>
      <c r="VAX111" s="313"/>
      <c r="VAY111" s="313"/>
      <c r="VAZ111" s="313"/>
      <c r="VBA111" s="313"/>
      <c r="VBB111" s="313"/>
      <c r="VBC111" s="313"/>
      <c r="VBD111" s="313"/>
      <c r="VBE111" s="313"/>
      <c r="VBF111" s="313"/>
      <c r="VBG111" s="313"/>
      <c r="VBH111" s="313"/>
      <c r="VBI111" s="313"/>
      <c r="VBJ111" s="313"/>
      <c r="VBK111" s="313"/>
      <c r="VBL111" s="313"/>
      <c r="VBM111" s="313"/>
      <c r="VBN111" s="313"/>
      <c r="VBO111" s="313"/>
      <c r="VBP111" s="313"/>
      <c r="VBQ111" s="313"/>
      <c r="VBR111" s="313"/>
      <c r="VBS111" s="313"/>
      <c r="VBT111" s="313"/>
      <c r="VBU111" s="313"/>
      <c r="VBV111" s="313"/>
      <c r="VBW111" s="313"/>
      <c r="VBX111" s="313"/>
      <c r="VBY111" s="313"/>
      <c r="VBZ111" s="313"/>
      <c r="VCA111" s="313"/>
      <c r="VCB111" s="313"/>
      <c r="VCC111" s="313"/>
      <c r="VCD111" s="313"/>
      <c r="VCE111" s="313"/>
      <c r="VCF111" s="313"/>
      <c r="VCG111" s="313"/>
      <c r="VCH111" s="313"/>
      <c r="VCI111" s="313"/>
      <c r="VCJ111" s="313"/>
      <c r="VCK111" s="313"/>
      <c r="VCL111" s="313"/>
      <c r="VCM111" s="313"/>
      <c r="VCN111" s="313"/>
      <c r="VCO111" s="313"/>
      <c r="VCP111" s="313"/>
      <c r="VCQ111" s="313"/>
      <c r="VCR111" s="313"/>
      <c r="VCS111" s="313"/>
      <c r="VCT111" s="313"/>
      <c r="VCU111" s="313"/>
      <c r="VCV111" s="313"/>
      <c r="VCW111" s="313"/>
      <c r="VCX111" s="313"/>
      <c r="VCY111" s="313"/>
      <c r="VCZ111" s="313"/>
      <c r="VDA111" s="313"/>
      <c r="VDB111" s="313"/>
      <c r="VDC111" s="313"/>
      <c r="VDD111" s="313"/>
      <c r="VDE111" s="313"/>
      <c r="VDF111" s="313"/>
      <c r="VDG111" s="313"/>
      <c r="VDH111" s="313"/>
      <c r="VDI111" s="313"/>
      <c r="VDJ111" s="313"/>
      <c r="VDK111" s="313"/>
      <c r="VDL111" s="313"/>
      <c r="VDM111" s="313"/>
      <c r="VDN111" s="313"/>
      <c r="VDO111" s="313"/>
      <c r="VDP111" s="313"/>
      <c r="VDQ111" s="313"/>
      <c r="VDR111" s="313"/>
      <c r="VDS111" s="313"/>
      <c r="VDT111" s="313"/>
      <c r="VDU111" s="313"/>
      <c r="VDV111" s="313"/>
      <c r="VDW111" s="313"/>
      <c r="VDX111" s="313"/>
      <c r="VDY111" s="313"/>
      <c r="VDZ111" s="313"/>
      <c r="VEA111" s="313"/>
      <c r="VEB111" s="313"/>
      <c r="VEC111" s="313"/>
      <c r="VED111" s="313"/>
      <c r="VEE111" s="313"/>
      <c r="VEF111" s="313"/>
      <c r="VEG111" s="313"/>
      <c r="VEH111" s="313"/>
      <c r="VEI111" s="313"/>
      <c r="VEJ111" s="313"/>
      <c r="VEK111" s="313"/>
      <c r="VEL111" s="313"/>
      <c r="VEM111" s="313"/>
      <c r="VEN111" s="313"/>
      <c r="VEO111" s="313"/>
      <c r="VEP111" s="313"/>
      <c r="VEQ111" s="313"/>
      <c r="VER111" s="313"/>
      <c r="VES111" s="313"/>
      <c r="VET111" s="313"/>
      <c r="VEU111" s="313"/>
      <c r="VEV111" s="313"/>
      <c r="VEW111" s="313"/>
      <c r="VEX111" s="313"/>
      <c r="VEY111" s="313"/>
      <c r="VEZ111" s="313"/>
      <c r="VFA111" s="313"/>
      <c r="VFB111" s="313"/>
      <c r="VFC111" s="313"/>
      <c r="VFD111" s="313"/>
      <c r="VFE111" s="313"/>
      <c r="VFF111" s="313"/>
      <c r="VFG111" s="313"/>
      <c r="VFH111" s="313"/>
      <c r="VFI111" s="313"/>
      <c r="VFJ111" s="313"/>
      <c r="VFK111" s="313"/>
      <c r="VFL111" s="313"/>
      <c r="VFM111" s="313"/>
      <c r="VFN111" s="313"/>
      <c r="VFO111" s="313"/>
      <c r="VFP111" s="313"/>
      <c r="VFQ111" s="313"/>
      <c r="VFR111" s="313"/>
      <c r="VFS111" s="313"/>
      <c r="VFT111" s="313"/>
      <c r="VFU111" s="313"/>
      <c r="VFV111" s="313"/>
      <c r="VFW111" s="313"/>
      <c r="VFX111" s="313"/>
      <c r="VFY111" s="313"/>
      <c r="VFZ111" s="313"/>
      <c r="VGA111" s="313"/>
      <c r="VGB111" s="313"/>
      <c r="VGC111" s="313"/>
      <c r="VGD111" s="313"/>
      <c r="VGE111" s="313"/>
      <c r="VGF111" s="313"/>
      <c r="VGG111" s="313"/>
      <c r="VGH111" s="313"/>
      <c r="VGI111" s="313"/>
      <c r="VGJ111" s="313"/>
      <c r="VGK111" s="313"/>
      <c r="VGL111" s="313"/>
      <c r="VGM111" s="313"/>
      <c r="VGN111" s="313"/>
      <c r="VGO111" s="313"/>
      <c r="VGP111" s="313"/>
      <c r="VGQ111" s="313"/>
      <c r="VGR111" s="313"/>
      <c r="VGS111" s="313"/>
      <c r="VGT111" s="313"/>
      <c r="VGU111" s="313"/>
      <c r="VGV111" s="313"/>
      <c r="VGW111" s="313"/>
      <c r="VGX111" s="313"/>
      <c r="VGY111" s="313"/>
      <c r="VGZ111" s="313"/>
      <c r="VHA111" s="313"/>
      <c r="VHB111" s="313"/>
      <c r="VHC111" s="313"/>
      <c r="VHD111" s="313"/>
      <c r="VHE111" s="313"/>
      <c r="VHF111" s="313"/>
      <c r="VHG111" s="313"/>
      <c r="VHH111" s="313"/>
      <c r="VHI111" s="313"/>
      <c r="VHJ111" s="313"/>
      <c r="VHK111" s="313"/>
      <c r="VHL111" s="313"/>
      <c r="VHM111" s="313"/>
      <c r="VHN111" s="313"/>
      <c r="VHO111" s="313"/>
      <c r="VHP111" s="313"/>
      <c r="VHQ111" s="313"/>
      <c r="VHR111" s="313"/>
      <c r="VHS111" s="313"/>
      <c r="VHT111" s="313"/>
      <c r="VHU111" s="313"/>
      <c r="VHV111" s="313"/>
      <c r="VHW111" s="313"/>
      <c r="VHX111" s="313"/>
      <c r="VHY111" s="313"/>
      <c r="VHZ111" s="313"/>
      <c r="VIA111" s="313"/>
      <c r="VIB111" s="313"/>
      <c r="VIC111" s="313"/>
      <c r="VID111" s="313"/>
      <c r="VIE111" s="313"/>
      <c r="VIF111" s="313"/>
      <c r="VIG111" s="313"/>
      <c r="VIH111" s="313"/>
      <c r="VII111" s="313"/>
      <c r="VIJ111" s="313"/>
      <c r="VIK111" s="313"/>
      <c r="VIL111" s="313"/>
      <c r="VIM111" s="313"/>
      <c r="VIN111" s="313"/>
      <c r="VIO111" s="313"/>
      <c r="VIP111" s="313"/>
      <c r="VIQ111" s="313"/>
      <c r="VIR111" s="313"/>
      <c r="VIS111" s="313"/>
      <c r="VIT111" s="313"/>
      <c r="VIU111" s="313"/>
      <c r="VIV111" s="313"/>
      <c r="VIW111" s="313"/>
      <c r="VIX111" s="313"/>
      <c r="VIY111" s="313"/>
      <c r="VIZ111" s="313"/>
      <c r="VJA111" s="313"/>
      <c r="VJB111" s="313"/>
      <c r="VJC111" s="313"/>
      <c r="VJD111" s="313"/>
      <c r="VJE111" s="313"/>
      <c r="VJF111" s="313"/>
      <c r="VJG111" s="313"/>
      <c r="VJH111" s="313"/>
      <c r="VJI111" s="313"/>
      <c r="VJJ111" s="313"/>
      <c r="VJK111" s="313"/>
      <c r="VJL111" s="313"/>
      <c r="VJM111" s="313"/>
      <c r="VJN111" s="313"/>
      <c r="VJO111" s="313"/>
      <c r="VJP111" s="313"/>
      <c r="VJQ111" s="313"/>
      <c r="VJR111" s="313"/>
      <c r="VJS111" s="313"/>
      <c r="VJT111" s="313"/>
      <c r="VJU111" s="313"/>
      <c r="VJV111" s="313"/>
      <c r="VJW111" s="313"/>
      <c r="VJX111" s="313"/>
      <c r="VJY111" s="313"/>
      <c r="VJZ111" s="313"/>
      <c r="VKA111" s="313"/>
      <c r="VKB111" s="313"/>
      <c r="VKC111" s="313"/>
      <c r="VKD111" s="313"/>
      <c r="VKE111" s="313"/>
      <c r="VKF111" s="313"/>
      <c r="VKG111" s="313"/>
      <c r="VKH111" s="313"/>
      <c r="VKI111" s="313"/>
      <c r="VKJ111" s="313"/>
      <c r="VKK111" s="313"/>
      <c r="VKL111" s="313"/>
      <c r="VKM111" s="313"/>
      <c r="VKN111" s="313"/>
      <c r="VKO111" s="313"/>
      <c r="VKP111" s="313"/>
      <c r="VKQ111" s="313"/>
      <c r="VKR111" s="313"/>
      <c r="VKS111" s="313"/>
      <c r="VKT111" s="313"/>
      <c r="VKU111" s="313"/>
      <c r="VKV111" s="313"/>
      <c r="VKW111" s="313"/>
      <c r="VKX111" s="313"/>
      <c r="VKY111" s="313"/>
      <c r="VKZ111" s="313"/>
      <c r="VLA111" s="313"/>
      <c r="VLB111" s="313"/>
      <c r="VLC111" s="313"/>
      <c r="VLD111" s="313"/>
      <c r="VLE111" s="313"/>
      <c r="VLF111" s="313"/>
      <c r="VLG111" s="313"/>
      <c r="VLH111" s="313"/>
      <c r="VLI111" s="313"/>
      <c r="VLJ111" s="313"/>
      <c r="VLK111" s="313"/>
      <c r="VLL111" s="313"/>
      <c r="VLM111" s="313"/>
      <c r="VLN111" s="313"/>
      <c r="VLO111" s="313"/>
      <c r="VLP111" s="313"/>
      <c r="VLQ111" s="313"/>
      <c r="VLR111" s="313"/>
      <c r="VLS111" s="313"/>
      <c r="VLT111" s="313"/>
      <c r="VLU111" s="313"/>
      <c r="VLV111" s="313"/>
      <c r="VLW111" s="313"/>
      <c r="VLX111" s="313"/>
      <c r="VLY111" s="313"/>
      <c r="VLZ111" s="313"/>
      <c r="VMA111" s="313"/>
      <c r="VMB111" s="313"/>
      <c r="VMC111" s="313"/>
      <c r="VMD111" s="313"/>
      <c r="VME111" s="313"/>
      <c r="VMF111" s="313"/>
      <c r="VMG111" s="313"/>
      <c r="VMH111" s="313"/>
      <c r="VMI111" s="313"/>
      <c r="VMJ111" s="313"/>
      <c r="VMK111" s="313"/>
      <c r="VML111" s="313"/>
      <c r="VMM111" s="313"/>
      <c r="VMN111" s="313"/>
      <c r="VMO111" s="313"/>
      <c r="VMP111" s="313"/>
      <c r="VMQ111" s="313"/>
      <c r="VMR111" s="313"/>
      <c r="VMS111" s="313"/>
      <c r="VMT111" s="313"/>
      <c r="VMU111" s="313"/>
      <c r="VMV111" s="313"/>
      <c r="VMW111" s="313"/>
      <c r="VMX111" s="313"/>
      <c r="VMY111" s="313"/>
      <c r="VMZ111" s="313"/>
      <c r="VNA111" s="313"/>
      <c r="VNB111" s="313"/>
      <c r="VNC111" s="313"/>
      <c r="VND111" s="313"/>
      <c r="VNE111" s="313"/>
      <c r="VNF111" s="313"/>
      <c r="VNG111" s="313"/>
      <c r="VNH111" s="313"/>
      <c r="VNI111" s="313"/>
      <c r="VNJ111" s="313"/>
      <c r="VNK111" s="313"/>
      <c r="VNL111" s="313"/>
      <c r="VNM111" s="313"/>
      <c r="VNN111" s="313"/>
      <c r="VNO111" s="313"/>
      <c r="VNP111" s="313"/>
      <c r="VNQ111" s="313"/>
      <c r="VNR111" s="313"/>
      <c r="VNS111" s="313"/>
      <c r="VNT111" s="313"/>
      <c r="VNU111" s="313"/>
      <c r="VNV111" s="313"/>
      <c r="VNW111" s="313"/>
      <c r="VNX111" s="313"/>
      <c r="VNY111" s="313"/>
      <c r="VNZ111" s="313"/>
      <c r="VOA111" s="313"/>
      <c r="VOB111" s="313"/>
      <c r="VOC111" s="313"/>
      <c r="VOD111" s="313"/>
      <c r="VOE111" s="313"/>
      <c r="VOF111" s="313"/>
      <c r="VOG111" s="313"/>
      <c r="VOH111" s="313"/>
      <c r="VOI111" s="313"/>
      <c r="VOJ111" s="313"/>
      <c r="VOK111" s="313"/>
      <c r="VOL111" s="313"/>
      <c r="VOM111" s="313"/>
      <c r="VON111" s="313"/>
      <c r="VOO111" s="313"/>
      <c r="VOP111" s="313"/>
      <c r="VOQ111" s="313"/>
      <c r="VOR111" s="313"/>
      <c r="VOS111" s="313"/>
      <c r="VOT111" s="313"/>
      <c r="VOU111" s="313"/>
      <c r="VOV111" s="313"/>
      <c r="VOW111" s="313"/>
      <c r="VOX111" s="313"/>
      <c r="VOY111" s="313"/>
      <c r="VOZ111" s="313"/>
      <c r="VPA111" s="313"/>
      <c r="VPB111" s="313"/>
      <c r="VPC111" s="313"/>
      <c r="VPD111" s="313"/>
      <c r="VPE111" s="313"/>
      <c r="VPF111" s="313"/>
      <c r="VPG111" s="313"/>
      <c r="VPH111" s="313"/>
      <c r="VPI111" s="313"/>
      <c r="VPJ111" s="313"/>
      <c r="VPK111" s="313"/>
      <c r="VPL111" s="313"/>
      <c r="VPM111" s="313"/>
      <c r="VPN111" s="313"/>
      <c r="VPO111" s="313"/>
      <c r="VPP111" s="313"/>
      <c r="VPQ111" s="313"/>
      <c r="VPR111" s="313"/>
      <c r="VPS111" s="313"/>
      <c r="VPT111" s="313"/>
      <c r="VPU111" s="313"/>
      <c r="VPV111" s="313"/>
      <c r="VPW111" s="313"/>
      <c r="VPX111" s="313"/>
      <c r="VPY111" s="313"/>
      <c r="VPZ111" s="313"/>
      <c r="VQA111" s="313"/>
      <c r="VQB111" s="313"/>
      <c r="VQC111" s="313"/>
      <c r="VQD111" s="313"/>
      <c r="VQE111" s="313"/>
      <c r="VQF111" s="313"/>
      <c r="VQG111" s="313"/>
      <c r="VQH111" s="313"/>
      <c r="VQI111" s="313"/>
      <c r="VQJ111" s="313"/>
      <c r="VQK111" s="313"/>
      <c r="VQL111" s="313"/>
      <c r="VQM111" s="313"/>
      <c r="VQN111" s="313"/>
      <c r="VQO111" s="313"/>
      <c r="VQP111" s="313"/>
      <c r="VQQ111" s="313"/>
      <c r="VQR111" s="313"/>
      <c r="VQS111" s="313"/>
      <c r="VQT111" s="313"/>
      <c r="VQU111" s="313"/>
      <c r="VQV111" s="313"/>
      <c r="VQW111" s="313"/>
      <c r="VQX111" s="313"/>
      <c r="VQY111" s="313"/>
      <c r="VQZ111" s="313"/>
      <c r="VRA111" s="313"/>
      <c r="VRB111" s="313"/>
      <c r="VRC111" s="313"/>
      <c r="VRD111" s="313"/>
      <c r="VRE111" s="313"/>
      <c r="VRF111" s="313"/>
      <c r="VRG111" s="313"/>
      <c r="VRH111" s="313"/>
      <c r="VRI111" s="313"/>
      <c r="VRJ111" s="313"/>
      <c r="VRK111" s="313"/>
      <c r="VRL111" s="313"/>
      <c r="VRM111" s="313"/>
      <c r="VRN111" s="313"/>
      <c r="VRO111" s="313"/>
      <c r="VRP111" s="313"/>
      <c r="VRQ111" s="313"/>
      <c r="VRR111" s="313"/>
      <c r="VRS111" s="313"/>
      <c r="VRT111" s="313"/>
      <c r="VRU111" s="313"/>
      <c r="VRV111" s="313"/>
      <c r="VRW111" s="313"/>
      <c r="VRX111" s="313"/>
      <c r="VRY111" s="313"/>
      <c r="VRZ111" s="313"/>
      <c r="VSA111" s="313"/>
      <c r="VSB111" s="313"/>
      <c r="VSC111" s="313"/>
      <c r="VSD111" s="313"/>
      <c r="VSE111" s="313"/>
      <c r="VSF111" s="313"/>
      <c r="VSG111" s="313"/>
      <c r="VSH111" s="313"/>
      <c r="VSI111" s="313"/>
      <c r="VSJ111" s="313"/>
      <c r="VSK111" s="313"/>
      <c r="VSL111" s="313"/>
      <c r="VSM111" s="313"/>
      <c r="VSN111" s="313"/>
      <c r="VSO111" s="313"/>
      <c r="VSP111" s="313"/>
      <c r="VSQ111" s="313"/>
      <c r="VSR111" s="313"/>
      <c r="VSS111" s="313"/>
      <c r="VST111" s="313"/>
      <c r="VSU111" s="313"/>
      <c r="VSV111" s="313"/>
      <c r="VSW111" s="313"/>
      <c r="VSX111" s="313"/>
      <c r="VSY111" s="313"/>
      <c r="VSZ111" s="313"/>
      <c r="VTA111" s="313"/>
      <c r="VTB111" s="313"/>
      <c r="VTC111" s="313"/>
      <c r="VTD111" s="313"/>
      <c r="VTE111" s="313"/>
      <c r="VTF111" s="313"/>
      <c r="VTG111" s="313"/>
      <c r="VTH111" s="313"/>
      <c r="VTI111" s="313"/>
      <c r="VTJ111" s="313"/>
      <c r="VTK111" s="313"/>
      <c r="VTL111" s="313"/>
      <c r="VTM111" s="313"/>
      <c r="VTN111" s="313"/>
      <c r="VTO111" s="313"/>
      <c r="VTP111" s="313"/>
      <c r="VTQ111" s="313"/>
      <c r="VTR111" s="313"/>
      <c r="VTS111" s="313"/>
      <c r="VTT111" s="313"/>
      <c r="VTU111" s="313"/>
      <c r="VTV111" s="313"/>
      <c r="VTW111" s="313"/>
      <c r="VTX111" s="313"/>
      <c r="VTY111" s="313"/>
      <c r="VTZ111" s="313"/>
      <c r="VUA111" s="313"/>
      <c r="VUB111" s="313"/>
      <c r="VUC111" s="313"/>
      <c r="VUD111" s="313"/>
      <c r="VUE111" s="313"/>
      <c r="VUF111" s="313"/>
      <c r="VUG111" s="313"/>
      <c r="VUH111" s="313"/>
      <c r="VUI111" s="313"/>
      <c r="VUJ111" s="313"/>
      <c r="VUK111" s="313"/>
      <c r="VUL111" s="313"/>
      <c r="VUM111" s="313"/>
      <c r="VUN111" s="313"/>
      <c r="VUO111" s="313"/>
      <c r="VUP111" s="313"/>
      <c r="VUQ111" s="313"/>
      <c r="VUR111" s="313"/>
      <c r="VUS111" s="313"/>
      <c r="VUT111" s="313"/>
      <c r="VUU111" s="313"/>
      <c r="VUV111" s="313"/>
      <c r="VUW111" s="313"/>
      <c r="VUX111" s="313"/>
      <c r="VUY111" s="313"/>
      <c r="VUZ111" s="313"/>
      <c r="VVA111" s="313"/>
      <c r="VVB111" s="313"/>
      <c r="VVC111" s="313"/>
      <c r="VVD111" s="313"/>
      <c r="VVE111" s="313"/>
      <c r="VVF111" s="313"/>
      <c r="VVG111" s="313"/>
      <c r="VVH111" s="313"/>
      <c r="VVI111" s="313"/>
      <c r="VVJ111" s="313"/>
      <c r="VVK111" s="313"/>
      <c r="VVL111" s="313"/>
      <c r="VVM111" s="313"/>
      <c r="VVN111" s="313"/>
      <c r="VVO111" s="313"/>
      <c r="VVP111" s="313"/>
      <c r="VVQ111" s="313"/>
      <c r="VVR111" s="313"/>
      <c r="VVS111" s="313"/>
      <c r="VVT111" s="313"/>
      <c r="VVU111" s="313"/>
      <c r="VVV111" s="313"/>
      <c r="VVW111" s="313"/>
      <c r="VVX111" s="313"/>
      <c r="VVY111" s="313"/>
      <c r="VVZ111" s="313"/>
      <c r="VWA111" s="313"/>
      <c r="VWB111" s="313"/>
      <c r="VWC111" s="313"/>
      <c r="VWD111" s="313"/>
      <c r="VWE111" s="313"/>
      <c r="VWF111" s="313"/>
      <c r="VWG111" s="313"/>
      <c r="VWH111" s="313"/>
      <c r="VWI111" s="313"/>
      <c r="VWJ111" s="313"/>
      <c r="VWK111" s="313"/>
      <c r="VWL111" s="313"/>
      <c r="VWM111" s="313"/>
      <c r="VWN111" s="313"/>
      <c r="VWO111" s="313"/>
      <c r="VWP111" s="313"/>
      <c r="VWQ111" s="313"/>
      <c r="VWR111" s="313"/>
      <c r="VWS111" s="313"/>
      <c r="VWT111" s="313"/>
      <c r="VWU111" s="313"/>
      <c r="VWV111" s="313"/>
      <c r="VWW111" s="313"/>
      <c r="VWX111" s="313"/>
      <c r="VWY111" s="313"/>
      <c r="VWZ111" s="313"/>
      <c r="VXA111" s="313"/>
      <c r="VXB111" s="313"/>
      <c r="VXC111" s="313"/>
      <c r="VXD111" s="313"/>
      <c r="VXE111" s="313"/>
      <c r="VXF111" s="313"/>
      <c r="VXG111" s="313"/>
      <c r="VXH111" s="313"/>
      <c r="VXI111" s="313"/>
      <c r="VXJ111" s="313"/>
      <c r="VXK111" s="313"/>
      <c r="VXL111" s="313"/>
      <c r="VXM111" s="313"/>
      <c r="VXN111" s="313"/>
      <c r="VXO111" s="313"/>
      <c r="VXP111" s="313"/>
      <c r="VXQ111" s="313"/>
      <c r="VXR111" s="313"/>
      <c r="VXS111" s="313"/>
      <c r="VXT111" s="313"/>
      <c r="VXU111" s="313"/>
      <c r="VXV111" s="313"/>
      <c r="VXW111" s="313"/>
      <c r="VXX111" s="313"/>
      <c r="VXY111" s="313"/>
      <c r="VXZ111" s="313"/>
      <c r="VYA111" s="313"/>
      <c r="VYB111" s="313"/>
      <c r="VYC111" s="313"/>
      <c r="VYD111" s="313"/>
      <c r="VYE111" s="313"/>
      <c r="VYF111" s="313"/>
      <c r="VYG111" s="313"/>
      <c r="VYH111" s="313"/>
      <c r="VYI111" s="313"/>
      <c r="VYJ111" s="313"/>
      <c r="VYK111" s="313"/>
      <c r="VYL111" s="313"/>
      <c r="VYM111" s="313"/>
      <c r="VYN111" s="313"/>
      <c r="VYO111" s="313"/>
      <c r="VYP111" s="313"/>
      <c r="VYQ111" s="313"/>
      <c r="VYR111" s="313"/>
      <c r="VYS111" s="313"/>
      <c r="VYT111" s="313"/>
      <c r="VYU111" s="313"/>
      <c r="VYV111" s="313"/>
      <c r="VYW111" s="313"/>
      <c r="VYX111" s="313"/>
      <c r="VYY111" s="313"/>
      <c r="VYZ111" s="313"/>
      <c r="VZA111" s="313"/>
      <c r="VZB111" s="313"/>
      <c r="VZC111" s="313"/>
      <c r="VZD111" s="313"/>
      <c r="VZE111" s="313"/>
      <c r="VZF111" s="313"/>
      <c r="VZG111" s="313"/>
      <c r="VZH111" s="313"/>
      <c r="VZI111" s="313"/>
      <c r="VZJ111" s="313"/>
      <c r="VZK111" s="313"/>
      <c r="VZL111" s="313"/>
      <c r="VZM111" s="313"/>
      <c r="VZN111" s="313"/>
      <c r="VZO111" s="313"/>
      <c r="VZP111" s="313"/>
      <c r="VZQ111" s="313"/>
      <c r="VZR111" s="313"/>
      <c r="VZS111" s="313"/>
      <c r="VZT111" s="313"/>
      <c r="VZU111" s="313"/>
      <c r="VZV111" s="313"/>
      <c r="VZW111" s="313"/>
      <c r="VZX111" s="313"/>
      <c r="VZY111" s="313"/>
      <c r="VZZ111" s="313"/>
      <c r="WAA111" s="313"/>
      <c r="WAB111" s="313"/>
      <c r="WAC111" s="313"/>
      <c r="WAD111" s="313"/>
      <c r="WAE111" s="313"/>
      <c r="WAF111" s="313"/>
      <c r="WAG111" s="313"/>
      <c r="WAH111" s="313"/>
      <c r="WAI111" s="313"/>
      <c r="WAJ111" s="313"/>
      <c r="WAK111" s="313"/>
      <c r="WAL111" s="313"/>
      <c r="WAM111" s="313"/>
      <c r="WAN111" s="313"/>
      <c r="WAO111" s="313"/>
      <c r="WAP111" s="313"/>
      <c r="WAQ111" s="313"/>
      <c r="WAR111" s="313"/>
      <c r="WAS111" s="313"/>
      <c r="WAT111" s="313"/>
      <c r="WAU111" s="313"/>
      <c r="WAV111" s="313"/>
      <c r="WAW111" s="313"/>
      <c r="WAX111" s="313"/>
      <c r="WAY111" s="313"/>
      <c r="WAZ111" s="313"/>
      <c r="WBA111" s="313"/>
      <c r="WBB111" s="313"/>
      <c r="WBC111" s="313"/>
      <c r="WBD111" s="313"/>
      <c r="WBE111" s="313"/>
      <c r="WBF111" s="313"/>
      <c r="WBG111" s="313"/>
      <c r="WBH111" s="313"/>
      <c r="WBI111" s="313"/>
      <c r="WBJ111" s="313"/>
      <c r="WBK111" s="313"/>
      <c r="WBL111" s="313"/>
      <c r="WBM111" s="313"/>
      <c r="WBN111" s="313"/>
      <c r="WBO111" s="313"/>
      <c r="WBP111" s="313"/>
      <c r="WBQ111" s="313"/>
      <c r="WBR111" s="313"/>
      <c r="WBS111" s="313"/>
      <c r="WBT111" s="313"/>
      <c r="WBU111" s="313"/>
      <c r="WBV111" s="313"/>
      <c r="WBW111" s="313"/>
      <c r="WBX111" s="313"/>
      <c r="WBY111" s="313"/>
      <c r="WBZ111" s="313"/>
      <c r="WCA111" s="313"/>
      <c r="WCB111" s="313"/>
      <c r="WCC111" s="313"/>
      <c r="WCD111" s="313"/>
      <c r="WCE111" s="313"/>
      <c r="WCF111" s="313"/>
      <c r="WCG111" s="313"/>
      <c r="WCH111" s="313"/>
      <c r="WCI111" s="313"/>
      <c r="WCJ111" s="313"/>
      <c r="WCK111" s="313"/>
      <c r="WCL111" s="313"/>
      <c r="WCM111" s="313"/>
      <c r="WCN111" s="313"/>
      <c r="WCO111" s="313"/>
      <c r="WCP111" s="313"/>
      <c r="WCQ111" s="313"/>
      <c r="WCR111" s="313"/>
      <c r="WCS111" s="313"/>
      <c r="WCT111" s="313"/>
      <c r="WCU111" s="313"/>
      <c r="WCV111" s="313"/>
      <c r="WCW111" s="313"/>
      <c r="WCX111" s="313"/>
      <c r="WCY111" s="313"/>
      <c r="WCZ111" s="313"/>
      <c r="WDA111" s="313"/>
      <c r="WDB111" s="313"/>
      <c r="WDC111" s="313"/>
      <c r="WDD111" s="313"/>
      <c r="WDE111" s="313"/>
      <c r="WDF111" s="313"/>
      <c r="WDG111" s="313"/>
      <c r="WDH111" s="313"/>
      <c r="WDI111" s="313"/>
      <c r="WDJ111" s="313"/>
      <c r="WDK111" s="313"/>
      <c r="WDL111" s="313"/>
      <c r="WDM111" s="313"/>
      <c r="WDN111" s="313"/>
      <c r="WDO111" s="313"/>
      <c r="WDP111" s="313"/>
      <c r="WDQ111" s="313"/>
      <c r="WDR111" s="313"/>
      <c r="WDS111" s="313"/>
      <c r="WDT111" s="313"/>
      <c r="WDU111" s="313"/>
      <c r="WDV111" s="313"/>
      <c r="WDW111" s="313"/>
      <c r="WDX111" s="313"/>
      <c r="WDY111" s="313"/>
      <c r="WDZ111" s="313"/>
      <c r="WEA111" s="313"/>
      <c r="WEB111" s="313"/>
      <c r="WEC111" s="313"/>
      <c r="WED111" s="313"/>
      <c r="WEE111" s="313"/>
      <c r="WEF111" s="313"/>
      <c r="WEG111" s="313"/>
      <c r="WEH111" s="313"/>
      <c r="WEI111" s="313"/>
      <c r="WEJ111" s="313"/>
      <c r="WEK111" s="313"/>
      <c r="WEL111" s="313"/>
      <c r="WEM111" s="313"/>
      <c r="WEN111" s="313"/>
      <c r="WEO111" s="313"/>
      <c r="WEP111" s="313"/>
      <c r="WEQ111" s="313"/>
      <c r="WER111" s="313"/>
      <c r="WES111" s="313"/>
      <c r="WET111" s="313"/>
      <c r="WEU111" s="313"/>
      <c r="WEV111" s="313"/>
      <c r="WEW111" s="313"/>
      <c r="WEX111" s="313"/>
      <c r="WEY111" s="313"/>
      <c r="WEZ111" s="313"/>
      <c r="WFA111" s="313"/>
      <c r="WFB111" s="313"/>
      <c r="WFC111" s="313"/>
      <c r="WFD111" s="313"/>
      <c r="WFE111" s="313"/>
      <c r="WFF111" s="313"/>
      <c r="WFG111" s="313"/>
      <c r="WFH111" s="313"/>
      <c r="WFI111" s="313"/>
      <c r="WFJ111" s="313"/>
      <c r="WFK111" s="313"/>
      <c r="WFL111" s="313"/>
      <c r="WFM111" s="313"/>
      <c r="WFN111" s="313"/>
      <c r="WFO111" s="313"/>
      <c r="WFP111" s="313"/>
      <c r="WFQ111" s="313"/>
      <c r="WFR111" s="313"/>
      <c r="WFS111" s="313"/>
      <c r="WFT111" s="313"/>
      <c r="WFU111" s="313"/>
      <c r="WFV111" s="313"/>
      <c r="WFW111" s="313"/>
      <c r="WFX111" s="313"/>
      <c r="WFY111" s="313"/>
      <c r="WFZ111" s="313"/>
      <c r="WGA111" s="313"/>
      <c r="WGB111" s="313"/>
      <c r="WGC111" s="313"/>
      <c r="WGD111" s="313"/>
      <c r="WGE111" s="313"/>
      <c r="WGF111" s="313"/>
      <c r="WGG111" s="313"/>
      <c r="WGH111" s="313"/>
      <c r="WGI111" s="313"/>
      <c r="WGJ111" s="313"/>
      <c r="WGK111" s="313"/>
      <c r="WGL111" s="313"/>
      <c r="WGM111" s="313"/>
      <c r="WGN111" s="313"/>
      <c r="WGO111" s="313"/>
      <c r="WGP111" s="313"/>
      <c r="WGQ111" s="313"/>
      <c r="WGR111" s="313"/>
      <c r="WGS111" s="313"/>
      <c r="WGT111" s="313"/>
      <c r="WGU111" s="313"/>
      <c r="WGV111" s="313"/>
      <c r="WGW111" s="313"/>
      <c r="WGX111" s="313"/>
      <c r="WGY111" s="313"/>
      <c r="WGZ111" s="313"/>
      <c r="WHA111" s="313"/>
      <c r="WHB111" s="313"/>
      <c r="WHC111" s="313"/>
      <c r="WHD111" s="313"/>
      <c r="WHE111" s="313"/>
      <c r="WHF111" s="313"/>
      <c r="WHG111" s="313"/>
      <c r="WHH111" s="313"/>
      <c r="WHI111" s="313"/>
      <c r="WHJ111" s="313"/>
      <c r="WHK111" s="313"/>
      <c r="WHL111" s="313"/>
      <c r="WHM111" s="313"/>
      <c r="WHN111" s="313"/>
      <c r="WHO111" s="313"/>
      <c r="WHP111" s="313"/>
      <c r="WHQ111" s="313"/>
      <c r="WHR111" s="313"/>
      <c r="WHS111" s="313"/>
      <c r="WHT111" s="313"/>
      <c r="WHU111" s="313"/>
      <c r="WHV111" s="313"/>
      <c r="WHW111" s="313"/>
      <c r="WHX111" s="313"/>
      <c r="WHY111" s="313"/>
      <c r="WHZ111" s="313"/>
      <c r="WIA111" s="313"/>
      <c r="WIB111" s="313"/>
      <c r="WIC111" s="313"/>
      <c r="WID111" s="313"/>
      <c r="WIE111" s="313"/>
      <c r="WIF111" s="313"/>
      <c r="WIG111" s="313"/>
      <c r="WIH111" s="313"/>
      <c r="WII111" s="313"/>
      <c r="WIJ111" s="313"/>
      <c r="WIK111" s="313"/>
      <c r="WIL111" s="313"/>
      <c r="WIM111" s="313"/>
      <c r="WIN111" s="313"/>
      <c r="WIO111" s="313"/>
      <c r="WIP111" s="313"/>
      <c r="WIQ111" s="313"/>
      <c r="WIR111" s="313"/>
      <c r="WIS111" s="313"/>
      <c r="WIT111" s="313"/>
      <c r="WIU111" s="313"/>
      <c r="WIV111" s="313"/>
      <c r="WIW111" s="313"/>
      <c r="WIX111" s="313"/>
      <c r="WIY111" s="313"/>
      <c r="WIZ111" s="313"/>
      <c r="WJA111" s="313"/>
      <c r="WJB111" s="313"/>
      <c r="WJC111" s="313"/>
      <c r="WJD111" s="313"/>
      <c r="WJE111" s="313"/>
      <c r="WJF111" s="313"/>
      <c r="WJG111" s="313"/>
      <c r="WJH111" s="313"/>
      <c r="WJI111" s="313"/>
      <c r="WJJ111" s="313"/>
      <c r="WJK111" s="313"/>
      <c r="WJL111" s="313"/>
      <c r="WJM111" s="313"/>
      <c r="WJN111" s="313"/>
      <c r="WJO111" s="313"/>
      <c r="WJP111" s="313"/>
      <c r="WJQ111" s="313"/>
      <c r="WJR111" s="313"/>
      <c r="WJS111" s="313"/>
      <c r="WJT111" s="313"/>
      <c r="WJU111" s="313"/>
      <c r="WJV111" s="313"/>
      <c r="WJW111" s="313"/>
      <c r="WJX111" s="313"/>
      <c r="WJY111" s="313"/>
      <c r="WJZ111" s="313"/>
      <c r="WKA111" s="313"/>
      <c r="WKB111" s="313"/>
      <c r="WKC111" s="313"/>
      <c r="WKD111" s="313"/>
      <c r="WKE111" s="313"/>
      <c r="WKF111" s="313"/>
      <c r="WKG111" s="313"/>
      <c r="WKH111" s="313"/>
      <c r="WKI111" s="313"/>
      <c r="WKJ111" s="313"/>
      <c r="WKK111" s="313"/>
      <c r="WKL111" s="313"/>
      <c r="WKM111" s="313"/>
      <c r="WKN111" s="313"/>
      <c r="WKO111" s="313"/>
      <c r="WKP111" s="313"/>
      <c r="WKQ111" s="313"/>
      <c r="WKR111" s="313"/>
      <c r="WKS111" s="313"/>
      <c r="WKT111" s="313"/>
      <c r="WKU111" s="313"/>
      <c r="WKV111" s="313"/>
      <c r="WKW111" s="313"/>
      <c r="WKX111" s="313"/>
      <c r="WKY111" s="313"/>
      <c r="WKZ111" s="313"/>
      <c r="WLA111" s="313"/>
      <c r="WLB111" s="313"/>
      <c r="WLC111" s="313"/>
      <c r="WLD111" s="313"/>
      <c r="WLE111" s="313"/>
      <c r="WLF111" s="313"/>
      <c r="WLG111" s="313"/>
      <c r="WLH111" s="313"/>
      <c r="WLI111" s="313"/>
      <c r="WLJ111" s="313"/>
      <c r="WLK111" s="313"/>
      <c r="WLL111" s="313"/>
      <c r="WLM111" s="313"/>
      <c r="WLN111" s="313"/>
      <c r="WLO111" s="313"/>
      <c r="WLP111" s="313"/>
      <c r="WLQ111" s="313"/>
      <c r="WLR111" s="313"/>
      <c r="WLS111" s="313"/>
      <c r="WLT111" s="313"/>
      <c r="WLU111" s="313"/>
      <c r="WLV111" s="313"/>
      <c r="WLW111" s="313"/>
      <c r="WLX111" s="313"/>
      <c r="WLY111" s="313"/>
      <c r="WLZ111" s="313"/>
      <c r="WMA111" s="313"/>
      <c r="WMB111" s="313"/>
      <c r="WMC111" s="313"/>
      <c r="WMD111" s="313"/>
      <c r="WME111" s="313"/>
      <c r="WMF111" s="313"/>
      <c r="WMG111" s="313"/>
      <c r="WMH111" s="313"/>
      <c r="WMI111" s="313"/>
      <c r="WMJ111" s="313"/>
      <c r="WMK111" s="313"/>
      <c r="WML111" s="313"/>
      <c r="WMM111" s="313"/>
      <c r="WMN111" s="313"/>
      <c r="WMO111" s="313"/>
      <c r="WMP111" s="313"/>
      <c r="WMQ111" s="313"/>
      <c r="WMR111" s="313"/>
      <c r="WMS111" s="313"/>
      <c r="WMT111" s="313"/>
      <c r="WMU111" s="313"/>
      <c r="WMV111" s="313"/>
      <c r="WMW111" s="313"/>
      <c r="WMX111" s="313"/>
      <c r="WMY111" s="313"/>
      <c r="WMZ111" s="313"/>
      <c r="WNA111" s="313"/>
      <c r="WNB111" s="313"/>
      <c r="WNC111" s="313"/>
      <c r="WND111" s="313"/>
      <c r="WNE111" s="313"/>
      <c r="WNF111" s="313"/>
      <c r="WNG111" s="313"/>
      <c r="WNH111" s="313"/>
      <c r="WNI111" s="313"/>
      <c r="WNJ111" s="313"/>
      <c r="WNK111" s="313"/>
      <c r="WNL111" s="313"/>
      <c r="WNM111" s="313"/>
      <c r="WNN111" s="313"/>
      <c r="WNO111" s="313"/>
      <c r="WNP111" s="313"/>
      <c r="WNQ111" s="313"/>
      <c r="WNR111" s="313"/>
      <c r="WNS111" s="313"/>
      <c r="WNT111" s="313"/>
      <c r="WNU111" s="313"/>
      <c r="WNV111" s="313"/>
      <c r="WNW111" s="313"/>
      <c r="WNX111" s="313"/>
      <c r="WNY111" s="313"/>
      <c r="WNZ111" s="313"/>
      <c r="WOA111" s="313"/>
      <c r="WOB111" s="313"/>
      <c r="WOC111" s="313"/>
      <c r="WOD111" s="313"/>
      <c r="WOE111" s="313"/>
      <c r="WOF111" s="313"/>
      <c r="WOG111" s="313"/>
      <c r="WOH111" s="313"/>
      <c r="WOI111" s="313"/>
      <c r="WOJ111" s="313"/>
      <c r="WOK111" s="313"/>
      <c r="WOL111" s="313"/>
      <c r="WOM111" s="313"/>
      <c r="WON111" s="313"/>
      <c r="WOO111" s="313"/>
      <c r="WOP111" s="313"/>
      <c r="WOQ111" s="313"/>
      <c r="WOR111" s="313"/>
      <c r="WOS111" s="313"/>
      <c r="WOT111" s="313"/>
      <c r="WOU111" s="313"/>
      <c r="WOV111" s="313"/>
      <c r="WOW111" s="313"/>
      <c r="WOX111" s="313"/>
      <c r="WOY111" s="313"/>
      <c r="WOZ111" s="313"/>
      <c r="WPA111" s="313"/>
      <c r="WPB111" s="313"/>
      <c r="WPC111" s="313"/>
      <c r="WPD111" s="313"/>
      <c r="WPE111" s="313"/>
      <c r="WPF111" s="313"/>
      <c r="WPG111" s="313"/>
      <c r="WPH111" s="313"/>
      <c r="WPI111" s="313"/>
      <c r="WPJ111" s="313"/>
      <c r="WPK111" s="313"/>
      <c r="WPL111" s="313"/>
      <c r="WPM111" s="313"/>
      <c r="WPN111" s="313"/>
      <c r="WPO111" s="313"/>
      <c r="WPP111" s="313"/>
      <c r="WPQ111" s="313"/>
      <c r="WPR111" s="313"/>
      <c r="WPS111" s="313"/>
      <c r="WPT111" s="313"/>
      <c r="WPU111" s="313"/>
      <c r="WPV111" s="313"/>
      <c r="WPW111" s="313"/>
      <c r="WPX111" s="313"/>
      <c r="WPY111" s="313"/>
      <c r="WPZ111" s="313"/>
      <c r="WQA111" s="313"/>
      <c r="WQB111" s="313"/>
      <c r="WQC111" s="313"/>
      <c r="WQD111" s="313"/>
      <c r="WQE111" s="313"/>
      <c r="WQF111" s="313"/>
      <c r="WQG111" s="313"/>
      <c r="WQH111" s="313"/>
      <c r="WQI111" s="313"/>
      <c r="WQJ111" s="313"/>
      <c r="WQK111" s="313"/>
      <c r="WQL111" s="313"/>
      <c r="WQM111" s="313"/>
      <c r="WQN111" s="313"/>
      <c r="WQO111" s="313"/>
      <c r="WQP111" s="313"/>
      <c r="WQQ111" s="313"/>
      <c r="WQR111" s="313"/>
      <c r="WQS111" s="313"/>
      <c r="WQT111" s="313"/>
      <c r="WQU111" s="313"/>
      <c r="WQV111" s="313"/>
      <c r="WQW111" s="313"/>
      <c r="WQX111" s="313"/>
      <c r="WQY111" s="313"/>
      <c r="WQZ111" s="313"/>
      <c r="WRA111" s="313"/>
      <c r="WRB111" s="313"/>
      <c r="WRC111" s="313"/>
      <c r="WRD111" s="313"/>
      <c r="WRE111" s="313"/>
      <c r="WRF111" s="313"/>
      <c r="WRG111" s="313"/>
      <c r="WRH111" s="313"/>
      <c r="WRI111" s="313"/>
      <c r="WRJ111" s="313"/>
      <c r="WRK111" s="313"/>
      <c r="WRL111" s="313"/>
      <c r="WRM111" s="313"/>
      <c r="WRN111" s="313"/>
      <c r="WRO111" s="313"/>
      <c r="WRP111" s="313"/>
      <c r="WRQ111" s="313"/>
      <c r="WRR111" s="313"/>
      <c r="WRS111" s="313"/>
      <c r="WRT111" s="313"/>
      <c r="WRU111" s="313"/>
      <c r="WRV111" s="313"/>
      <c r="WRW111" s="313"/>
      <c r="WRX111" s="313"/>
      <c r="WRY111" s="313"/>
      <c r="WRZ111" s="313"/>
      <c r="WSA111" s="313"/>
      <c r="WSB111" s="313"/>
      <c r="WSC111" s="313"/>
      <c r="WSD111" s="313"/>
      <c r="WSE111" s="313"/>
      <c r="WSF111" s="313"/>
      <c r="WSG111" s="313"/>
      <c r="WSH111" s="313"/>
      <c r="WSI111" s="313"/>
      <c r="WSJ111" s="313"/>
      <c r="WSK111" s="313"/>
      <c r="WSL111" s="313"/>
      <c r="WSM111" s="313"/>
      <c r="WSN111" s="313"/>
      <c r="WSO111" s="313"/>
      <c r="WSP111" s="313"/>
      <c r="WSQ111" s="313"/>
      <c r="WSR111" s="313"/>
      <c r="WSS111" s="313"/>
      <c r="WST111" s="313"/>
      <c r="WSU111" s="313"/>
      <c r="WSV111" s="313"/>
      <c r="WSW111" s="313"/>
      <c r="WSX111" s="313"/>
      <c r="WSY111" s="313"/>
      <c r="WSZ111" s="313"/>
      <c r="WTA111" s="313"/>
      <c r="WTB111" s="313"/>
      <c r="WTC111" s="313"/>
      <c r="WTD111" s="313"/>
      <c r="WTE111" s="313"/>
      <c r="WTF111" s="313"/>
      <c r="WTG111" s="313"/>
      <c r="WTH111" s="313"/>
      <c r="WTI111" s="313"/>
      <c r="WTJ111" s="313"/>
      <c r="WTK111" s="313"/>
      <c r="WTL111" s="313"/>
      <c r="WTM111" s="313"/>
      <c r="WTN111" s="313"/>
      <c r="WTO111" s="313"/>
      <c r="WTP111" s="313"/>
      <c r="WTQ111" s="313"/>
      <c r="WTR111" s="313"/>
      <c r="WTS111" s="313"/>
      <c r="WTT111" s="313"/>
      <c r="WTU111" s="313"/>
      <c r="WTV111" s="313"/>
      <c r="WTW111" s="313"/>
      <c r="WTX111" s="313"/>
      <c r="WTY111" s="313"/>
      <c r="WTZ111" s="313"/>
      <c r="WUA111" s="313"/>
      <c r="WUB111" s="313"/>
      <c r="WUC111" s="313"/>
      <c r="WUD111" s="313"/>
      <c r="WUE111" s="313"/>
      <c r="WUF111" s="313"/>
      <c r="WUG111" s="313"/>
      <c r="WUH111" s="313"/>
      <c r="WUI111" s="313"/>
      <c r="WUJ111" s="313"/>
      <c r="WUK111" s="313"/>
      <c r="WUL111" s="313"/>
      <c r="WUM111" s="313"/>
      <c r="WUN111" s="313"/>
      <c r="WUO111" s="313"/>
      <c r="WUP111" s="313"/>
      <c r="WUQ111" s="313"/>
      <c r="WUR111" s="313"/>
      <c r="WUS111" s="313"/>
      <c r="WUT111" s="313"/>
      <c r="WUU111" s="313"/>
      <c r="WUV111" s="313"/>
      <c r="WUW111" s="313"/>
      <c r="WUX111" s="313"/>
      <c r="WUY111" s="313"/>
      <c r="WUZ111" s="313"/>
      <c r="WVA111" s="313"/>
      <c r="WVB111" s="313"/>
      <c r="WVC111" s="313"/>
      <c r="WVD111" s="313"/>
      <c r="WVE111" s="313"/>
      <c r="WVF111" s="313"/>
      <c r="WVG111" s="313"/>
      <c r="WVH111" s="313"/>
      <c r="WVI111" s="313"/>
      <c r="WVJ111" s="313"/>
      <c r="WVK111" s="313"/>
      <c r="WVL111" s="313"/>
      <c r="WVM111" s="313"/>
      <c r="WVN111" s="313"/>
      <c r="WVO111" s="313"/>
      <c r="WVP111" s="313"/>
      <c r="WVQ111" s="313"/>
      <c r="WVR111" s="313"/>
      <c r="WVS111" s="313"/>
      <c r="WVT111" s="313"/>
      <c r="WVU111" s="313"/>
      <c r="WVV111" s="313"/>
      <c r="WVW111" s="313"/>
      <c r="WVX111" s="313"/>
      <c r="WVY111" s="313"/>
      <c r="WVZ111" s="313"/>
      <c r="WWA111" s="313"/>
      <c r="WWB111" s="313"/>
      <c r="WWC111" s="313"/>
      <c r="WWD111" s="313"/>
      <c r="WWE111" s="313"/>
      <c r="WWF111" s="313"/>
      <c r="WWG111" s="313"/>
      <c r="WWH111" s="313"/>
      <c r="WWI111" s="313"/>
      <c r="WWJ111" s="313"/>
      <c r="WWK111" s="313"/>
      <c r="WWL111" s="313"/>
      <c r="WWM111" s="313"/>
      <c r="WWN111" s="313"/>
      <c r="WWO111" s="313"/>
      <c r="WWP111" s="313"/>
      <c r="WWQ111" s="313"/>
      <c r="WWR111" s="313"/>
      <c r="WWS111" s="313"/>
      <c r="WWT111" s="313"/>
      <c r="WWU111" s="313"/>
      <c r="WWV111" s="313"/>
      <c r="WWW111" s="313"/>
      <c r="WWX111" s="313"/>
      <c r="WWY111" s="313"/>
      <c r="WWZ111" s="313"/>
      <c r="WXA111" s="313"/>
      <c r="WXB111" s="313"/>
      <c r="WXC111" s="313"/>
      <c r="WXD111" s="313"/>
      <c r="WXE111" s="313"/>
      <c r="WXF111" s="313"/>
      <c r="WXG111" s="313"/>
      <c r="WXH111" s="313"/>
      <c r="WXI111" s="313"/>
      <c r="WXJ111" s="313"/>
      <c r="WXK111" s="313"/>
      <c r="WXL111" s="313"/>
      <c r="WXM111" s="313"/>
      <c r="WXN111" s="313"/>
      <c r="WXO111" s="313"/>
      <c r="WXP111" s="313"/>
      <c r="WXQ111" s="313"/>
      <c r="WXR111" s="313"/>
      <c r="WXS111" s="313"/>
      <c r="WXT111" s="313"/>
      <c r="WXU111" s="313"/>
      <c r="WXV111" s="313"/>
      <c r="WXW111" s="313"/>
      <c r="WXX111" s="313"/>
      <c r="WXY111" s="313"/>
      <c r="WXZ111" s="313"/>
      <c r="WYA111" s="313"/>
      <c r="WYB111" s="313"/>
      <c r="WYC111" s="313"/>
      <c r="WYD111" s="313"/>
      <c r="WYE111" s="313"/>
      <c r="WYF111" s="313"/>
      <c r="WYG111" s="313"/>
      <c r="WYH111" s="313"/>
      <c r="WYI111" s="313"/>
      <c r="WYJ111" s="313"/>
      <c r="WYK111" s="313"/>
      <c r="WYL111" s="313"/>
      <c r="WYM111" s="313"/>
      <c r="WYN111" s="313"/>
      <c r="WYO111" s="313"/>
      <c r="WYP111" s="313"/>
      <c r="WYQ111" s="313"/>
      <c r="WYR111" s="313"/>
      <c r="WYS111" s="313"/>
      <c r="WYT111" s="313"/>
      <c r="WYU111" s="313"/>
      <c r="WYV111" s="313"/>
      <c r="WYW111" s="313"/>
      <c r="WYX111" s="313"/>
      <c r="WYY111" s="313"/>
      <c r="WYZ111" s="313"/>
      <c r="WZA111" s="313"/>
      <c r="WZB111" s="313"/>
      <c r="WZC111" s="313"/>
      <c r="WZD111" s="313"/>
      <c r="WZE111" s="313"/>
      <c r="WZF111" s="313"/>
      <c r="WZG111" s="313"/>
      <c r="WZH111" s="313"/>
      <c r="WZI111" s="313"/>
      <c r="WZJ111" s="313"/>
      <c r="WZK111" s="313"/>
      <c r="WZL111" s="313"/>
      <c r="WZM111" s="313"/>
      <c r="WZN111" s="313"/>
      <c r="WZO111" s="313"/>
      <c r="WZP111" s="313"/>
      <c r="WZQ111" s="313"/>
      <c r="WZR111" s="313"/>
      <c r="WZS111" s="313"/>
      <c r="WZT111" s="313"/>
      <c r="WZU111" s="313"/>
      <c r="WZV111" s="313"/>
      <c r="WZW111" s="313"/>
      <c r="WZX111" s="313"/>
      <c r="WZY111" s="313"/>
      <c r="WZZ111" s="313"/>
      <c r="XAA111" s="313"/>
      <c r="XAB111" s="313"/>
      <c r="XAC111" s="313"/>
      <c r="XAD111" s="313"/>
      <c r="XAE111" s="313"/>
      <c r="XAF111" s="313"/>
      <c r="XAG111" s="313"/>
      <c r="XAH111" s="313"/>
      <c r="XAI111" s="313"/>
      <c r="XAJ111" s="313"/>
      <c r="XAK111" s="313"/>
      <c r="XAL111" s="313"/>
      <c r="XAM111" s="313"/>
      <c r="XAN111" s="313"/>
      <c r="XAO111" s="313"/>
      <c r="XAP111" s="313"/>
      <c r="XAQ111" s="313"/>
      <c r="XAR111" s="313"/>
      <c r="XAS111" s="313"/>
      <c r="XAT111" s="313"/>
      <c r="XAU111" s="313"/>
      <c r="XAV111" s="313"/>
      <c r="XAW111" s="313"/>
      <c r="XAX111" s="313"/>
      <c r="XAY111" s="313"/>
      <c r="XAZ111" s="313"/>
      <c r="XBA111" s="313"/>
      <c r="XBB111" s="313"/>
      <c r="XBC111" s="313"/>
      <c r="XBD111" s="313"/>
      <c r="XBE111" s="313"/>
      <c r="XBF111" s="313"/>
      <c r="XBG111" s="313"/>
      <c r="XBH111" s="313"/>
      <c r="XBI111" s="313"/>
      <c r="XBJ111" s="313"/>
      <c r="XBK111" s="313"/>
      <c r="XBL111" s="313"/>
      <c r="XBM111" s="313"/>
      <c r="XBN111" s="313"/>
      <c r="XBO111" s="313"/>
      <c r="XBP111" s="313"/>
      <c r="XBQ111" s="313"/>
      <c r="XBR111" s="313"/>
      <c r="XBS111" s="313"/>
      <c r="XBT111" s="313"/>
      <c r="XBU111" s="313"/>
      <c r="XBV111" s="313"/>
      <c r="XBW111" s="313"/>
      <c r="XBX111" s="313"/>
      <c r="XBY111" s="313"/>
      <c r="XBZ111" s="313"/>
      <c r="XCA111" s="313"/>
      <c r="XCB111" s="313"/>
      <c r="XCC111" s="313"/>
      <c r="XCD111" s="313"/>
      <c r="XCE111" s="313"/>
      <c r="XCF111" s="313"/>
      <c r="XCG111" s="313"/>
      <c r="XCH111" s="313"/>
      <c r="XCI111" s="313"/>
      <c r="XCJ111" s="313"/>
      <c r="XCK111" s="313"/>
      <c r="XCL111" s="313"/>
      <c r="XCM111" s="313"/>
      <c r="XCN111" s="313"/>
      <c r="XCO111" s="313"/>
      <c r="XCP111" s="313"/>
      <c r="XCQ111" s="313"/>
      <c r="XCR111" s="313"/>
      <c r="XCS111" s="313"/>
      <c r="XCT111" s="313"/>
      <c r="XCU111" s="313"/>
      <c r="XCV111" s="313"/>
      <c r="XCW111" s="313"/>
      <c r="XCX111" s="313"/>
      <c r="XCY111" s="313"/>
      <c r="XCZ111" s="313"/>
      <c r="XDA111" s="313"/>
      <c r="XDB111" s="313"/>
      <c r="XDC111" s="313"/>
      <c r="XDD111" s="313"/>
      <c r="XDE111" s="313"/>
      <c r="XDF111" s="313"/>
      <c r="XDG111" s="313"/>
      <c r="XDH111" s="313"/>
      <c r="XDI111" s="313"/>
      <c r="XDJ111" s="313"/>
      <c r="XDK111" s="313"/>
      <c r="XDL111" s="313"/>
      <c r="XDM111" s="313"/>
      <c r="XDN111" s="313"/>
      <c r="XDO111" s="313"/>
      <c r="XDP111" s="313"/>
      <c r="XDQ111" s="313"/>
      <c r="XDR111" s="313"/>
      <c r="XDS111" s="313"/>
      <c r="XDT111" s="313"/>
      <c r="XDU111" s="313"/>
      <c r="XDV111" s="313"/>
      <c r="XDW111" s="313"/>
      <c r="XDX111" s="313"/>
      <c r="XDY111" s="313"/>
      <c r="XDZ111" s="313"/>
      <c r="XEA111" s="313"/>
      <c r="XEB111" s="313"/>
      <c r="XEC111" s="313"/>
      <c r="XED111" s="313"/>
      <c r="XEE111" s="313"/>
      <c r="XEF111" s="313"/>
      <c r="XEG111" s="313"/>
      <c r="XEH111" s="313"/>
      <c r="XEI111" s="313"/>
      <c r="XEJ111" s="313"/>
      <c r="XEK111" s="313"/>
      <c r="XEL111" s="313"/>
      <c r="XEM111" s="313"/>
      <c r="XEN111" s="313"/>
      <c r="XEO111" s="313"/>
      <c r="XEP111" s="313"/>
      <c r="XEQ111" s="313"/>
      <c r="XER111" s="313"/>
      <c r="XES111" s="313"/>
      <c r="XET111" s="313"/>
      <c r="XEU111" s="313"/>
      <c r="XEV111" s="313"/>
      <c r="XEW111" s="313"/>
      <c r="XEX111" s="313"/>
      <c r="XEY111" s="313"/>
      <c r="XEZ111" s="313"/>
      <c r="XFA111" s="313"/>
      <c r="XFB111" s="313"/>
      <c r="XFC111" s="313"/>
      <c r="XFD111" s="313"/>
    </row>
    <row r="112" spans="1:16384" ht="15.75" customHeight="1">
      <c r="A112" s="313"/>
      <c r="B112" s="313" t="s">
        <v>10181</v>
      </c>
      <c r="C112" s="314" t="s">
        <v>10191</v>
      </c>
      <c r="D112" s="313"/>
      <c r="E112" s="313"/>
      <c r="F112" s="313"/>
      <c r="G112" s="313"/>
      <c r="H112" s="313"/>
      <c r="I112" s="313"/>
      <c r="J112" s="313"/>
      <c r="K112" s="313"/>
      <c r="L112" s="313"/>
      <c r="M112" s="313"/>
      <c r="N112" s="313"/>
      <c r="O112" s="313"/>
      <c r="P112" s="313"/>
      <c r="Q112" s="313"/>
      <c r="R112" s="313"/>
      <c r="S112" s="313"/>
      <c r="T112" s="313"/>
      <c r="U112" s="313"/>
      <c r="V112" s="313"/>
      <c r="W112" s="313"/>
      <c r="X112" s="313"/>
      <c r="Y112" s="313"/>
      <c r="Z112" s="313"/>
      <c r="AA112" s="313"/>
      <c r="AB112" s="313"/>
      <c r="AC112" s="313"/>
      <c r="AD112" s="313"/>
      <c r="AE112" s="313"/>
      <c r="AF112" s="313"/>
      <c r="AG112" s="313"/>
      <c r="AH112" s="313"/>
      <c r="AI112" s="313"/>
      <c r="AJ112" s="313"/>
      <c r="AK112" s="313"/>
      <c r="AL112" s="313"/>
      <c r="AM112" s="313"/>
      <c r="AN112" s="313"/>
      <c r="AO112" s="313"/>
      <c r="AP112" s="313"/>
      <c r="AQ112" s="313"/>
      <c r="AR112" s="313"/>
      <c r="AS112" s="313"/>
      <c r="AT112" s="313"/>
      <c r="AU112" s="313"/>
      <c r="AV112" s="313"/>
      <c r="AW112" s="313"/>
      <c r="AX112" s="313"/>
      <c r="AY112" s="313"/>
      <c r="AZ112" s="313"/>
      <c r="BA112" s="313"/>
      <c r="BB112" s="313"/>
      <c r="BC112" s="313"/>
      <c r="BD112" s="313"/>
      <c r="BE112" s="313"/>
      <c r="BF112" s="313"/>
      <c r="BG112" s="313"/>
      <c r="BH112" s="313"/>
      <c r="BI112" s="313"/>
      <c r="BJ112" s="313"/>
      <c r="BK112" s="313"/>
      <c r="BL112" s="313"/>
      <c r="BM112" s="313"/>
      <c r="BN112" s="313"/>
      <c r="BO112" s="313"/>
      <c r="BP112" s="313"/>
      <c r="BQ112" s="313"/>
      <c r="BR112" s="313"/>
      <c r="BS112" s="313"/>
      <c r="BT112" s="313"/>
      <c r="BU112" s="313"/>
      <c r="BV112" s="313"/>
      <c r="BW112" s="313"/>
      <c r="BX112" s="313"/>
      <c r="BY112" s="313"/>
      <c r="BZ112" s="313"/>
      <c r="CA112" s="313"/>
      <c r="CB112" s="313"/>
      <c r="CC112" s="313"/>
      <c r="CD112" s="313"/>
      <c r="CE112" s="313"/>
      <c r="CF112" s="313"/>
      <c r="CG112" s="313"/>
      <c r="CH112" s="313"/>
      <c r="CI112" s="313"/>
      <c r="CJ112" s="313"/>
      <c r="CK112" s="313"/>
      <c r="CL112" s="313"/>
      <c r="CM112" s="313"/>
      <c r="CN112" s="313"/>
      <c r="CO112" s="313"/>
      <c r="CP112" s="313"/>
      <c r="CQ112" s="313"/>
      <c r="CR112" s="313"/>
      <c r="CS112" s="313"/>
      <c r="CT112" s="313"/>
      <c r="CU112" s="313"/>
      <c r="CV112" s="313"/>
      <c r="CW112" s="313"/>
      <c r="CX112" s="313"/>
      <c r="CY112" s="313"/>
      <c r="CZ112" s="313"/>
      <c r="DA112" s="313"/>
      <c r="DB112" s="313"/>
      <c r="DC112" s="313"/>
      <c r="DD112" s="313"/>
      <c r="DE112" s="313"/>
      <c r="DF112" s="313"/>
      <c r="DG112" s="313"/>
      <c r="DH112" s="313"/>
      <c r="DI112" s="313"/>
      <c r="DJ112" s="313"/>
      <c r="DK112" s="313"/>
      <c r="DL112" s="313"/>
      <c r="DM112" s="313"/>
      <c r="DN112" s="313"/>
      <c r="DO112" s="313"/>
      <c r="DP112" s="313"/>
      <c r="DQ112" s="313"/>
      <c r="DR112" s="313"/>
      <c r="DS112" s="313"/>
      <c r="DT112" s="313"/>
      <c r="DU112" s="313"/>
      <c r="DV112" s="313"/>
      <c r="DW112" s="313"/>
      <c r="DX112" s="313"/>
      <c r="DY112" s="313"/>
      <c r="DZ112" s="313"/>
      <c r="EA112" s="313"/>
      <c r="EB112" s="313"/>
      <c r="EC112" s="313"/>
      <c r="ED112" s="313"/>
      <c r="EE112" s="313"/>
      <c r="EF112" s="313"/>
      <c r="EG112" s="313"/>
      <c r="EH112" s="313"/>
      <c r="EI112" s="313"/>
      <c r="EJ112" s="313"/>
      <c r="EK112" s="313"/>
      <c r="EL112" s="313"/>
      <c r="EM112" s="313"/>
      <c r="EN112" s="313"/>
      <c r="EO112" s="313"/>
      <c r="EP112" s="313"/>
      <c r="EQ112" s="313"/>
      <c r="ER112" s="313"/>
      <c r="ES112" s="313"/>
      <c r="ET112" s="313"/>
      <c r="EU112" s="313"/>
      <c r="EV112" s="313"/>
      <c r="EW112" s="313"/>
      <c r="EX112" s="313"/>
      <c r="EY112" s="313"/>
      <c r="EZ112" s="313"/>
      <c r="FA112" s="313"/>
      <c r="FB112" s="313"/>
      <c r="FC112" s="313"/>
      <c r="FD112" s="313"/>
      <c r="FE112" s="313"/>
      <c r="FF112" s="313"/>
      <c r="FG112" s="313"/>
      <c r="FH112" s="313"/>
      <c r="FI112" s="313"/>
      <c r="FJ112" s="313"/>
      <c r="FK112" s="313"/>
      <c r="FL112" s="313"/>
      <c r="FM112" s="313"/>
      <c r="FN112" s="313"/>
      <c r="FO112" s="313"/>
      <c r="FP112" s="313"/>
      <c r="FQ112" s="313"/>
      <c r="FR112" s="313"/>
      <c r="FS112" s="313"/>
      <c r="FT112" s="313"/>
      <c r="FU112" s="313"/>
      <c r="FV112" s="313"/>
      <c r="FW112" s="313"/>
      <c r="FX112" s="313"/>
      <c r="FY112" s="313"/>
      <c r="FZ112" s="313"/>
      <c r="GA112" s="313"/>
      <c r="GB112" s="313"/>
      <c r="GC112" s="313"/>
      <c r="GD112" s="313"/>
      <c r="GE112" s="313"/>
      <c r="GF112" s="313"/>
      <c r="GG112" s="313"/>
      <c r="GH112" s="313"/>
      <c r="GI112" s="313"/>
      <c r="GJ112" s="313"/>
      <c r="GK112" s="313"/>
      <c r="GL112" s="313"/>
      <c r="GM112" s="313"/>
      <c r="GN112" s="313"/>
      <c r="GO112" s="313"/>
      <c r="GP112" s="313"/>
      <c r="GQ112" s="313"/>
      <c r="GR112" s="313"/>
      <c r="GS112" s="313"/>
      <c r="GT112" s="313"/>
      <c r="GU112" s="313"/>
      <c r="GV112" s="313"/>
      <c r="GW112" s="313"/>
      <c r="GX112" s="313"/>
      <c r="GY112" s="313"/>
      <c r="GZ112" s="313"/>
      <c r="HA112" s="313"/>
      <c r="HB112" s="313"/>
      <c r="HC112" s="313"/>
      <c r="HD112" s="313"/>
      <c r="HE112" s="313"/>
      <c r="HF112" s="313"/>
      <c r="HG112" s="313"/>
      <c r="HH112" s="313"/>
      <c r="HI112" s="313"/>
      <c r="HJ112" s="313"/>
      <c r="HK112" s="313"/>
      <c r="HL112" s="313"/>
      <c r="HM112" s="313"/>
      <c r="HN112" s="313"/>
      <c r="HO112" s="313"/>
      <c r="HP112" s="313"/>
      <c r="HQ112" s="313"/>
      <c r="HR112" s="313"/>
      <c r="HS112" s="313"/>
      <c r="HT112" s="313"/>
      <c r="HU112" s="313"/>
      <c r="HV112" s="313"/>
      <c r="HW112" s="313"/>
      <c r="HX112" s="313"/>
      <c r="HY112" s="313"/>
      <c r="HZ112" s="313"/>
      <c r="IA112" s="313"/>
      <c r="IB112" s="313"/>
      <c r="IC112" s="313"/>
      <c r="ID112" s="313"/>
      <c r="IE112" s="313"/>
      <c r="IF112" s="313"/>
      <c r="IG112" s="313"/>
      <c r="IH112" s="313"/>
      <c r="II112" s="313"/>
      <c r="IJ112" s="313"/>
      <c r="IK112" s="313"/>
      <c r="IL112" s="313"/>
      <c r="IM112" s="313"/>
      <c r="IN112" s="313"/>
      <c r="IO112" s="313"/>
      <c r="IP112" s="313"/>
      <c r="IQ112" s="313"/>
      <c r="IR112" s="313"/>
      <c r="IS112" s="313"/>
      <c r="IT112" s="313"/>
      <c r="IU112" s="313"/>
      <c r="IV112" s="313"/>
      <c r="IW112" s="313"/>
      <c r="IX112" s="313"/>
      <c r="IY112" s="313"/>
      <c r="IZ112" s="313"/>
      <c r="JA112" s="313"/>
      <c r="JB112" s="313"/>
      <c r="JC112" s="313"/>
      <c r="JD112" s="313"/>
      <c r="JE112" s="313"/>
      <c r="JF112" s="313"/>
      <c r="JG112" s="313"/>
      <c r="JH112" s="313"/>
      <c r="JI112" s="313"/>
      <c r="JJ112" s="313"/>
      <c r="JK112" s="313"/>
      <c r="JL112" s="313"/>
      <c r="JM112" s="313"/>
      <c r="JN112" s="313"/>
      <c r="JO112" s="313"/>
      <c r="JP112" s="313"/>
      <c r="JQ112" s="313"/>
      <c r="JR112" s="313"/>
      <c r="JS112" s="313"/>
      <c r="JT112" s="313"/>
      <c r="JU112" s="313"/>
      <c r="JV112" s="313"/>
      <c r="JW112" s="313"/>
      <c r="JX112" s="313"/>
      <c r="JY112" s="313"/>
      <c r="JZ112" s="313"/>
      <c r="KA112" s="313"/>
      <c r="KB112" s="313"/>
      <c r="KC112" s="313"/>
      <c r="KD112" s="313"/>
      <c r="KE112" s="313"/>
      <c r="KF112" s="313"/>
      <c r="KG112" s="313"/>
      <c r="KH112" s="313"/>
      <c r="KI112" s="313"/>
      <c r="KJ112" s="313"/>
      <c r="KK112" s="313"/>
      <c r="KL112" s="313"/>
      <c r="KM112" s="313"/>
      <c r="KN112" s="313"/>
      <c r="KO112" s="313"/>
      <c r="KP112" s="313"/>
      <c r="KQ112" s="313"/>
      <c r="KR112" s="313"/>
      <c r="KS112" s="313"/>
      <c r="KT112" s="313"/>
      <c r="KU112" s="313"/>
      <c r="KV112" s="313"/>
      <c r="KW112" s="313"/>
      <c r="KX112" s="313"/>
      <c r="KY112" s="313"/>
      <c r="KZ112" s="313"/>
      <c r="LA112" s="313"/>
      <c r="LB112" s="313"/>
      <c r="LC112" s="313"/>
      <c r="LD112" s="313"/>
      <c r="LE112" s="313"/>
      <c r="LF112" s="313"/>
      <c r="LG112" s="313"/>
      <c r="LH112" s="313"/>
      <c r="LI112" s="313"/>
      <c r="LJ112" s="313"/>
      <c r="LK112" s="313"/>
      <c r="LL112" s="313"/>
      <c r="LM112" s="313"/>
      <c r="LN112" s="313"/>
      <c r="LO112" s="313"/>
      <c r="LP112" s="313"/>
      <c r="LQ112" s="313"/>
      <c r="LR112" s="313"/>
      <c r="LS112" s="313"/>
      <c r="LT112" s="313"/>
      <c r="LU112" s="313"/>
      <c r="LV112" s="313"/>
      <c r="LW112" s="313"/>
      <c r="LX112" s="313"/>
      <c r="LY112" s="313"/>
      <c r="LZ112" s="313"/>
      <c r="MA112" s="313"/>
      <c r="MB112" s="313"/>
      <c r="MC112" s="313"/>
      <c r="MD112" s="313"/>
      <c r="ME112" s="313"/>
      <c r="MF112" s="313"/>
      <c r="MG112" s="313"/>
      <c r="MH112" s="313"/>
      <c r="MI112" s="313"/>
      <c r="MJ112" s="313"/>
      <c r="MK112" s="313"/>
      <c r="ML112" s="313"/>
      <c r="MM112" s="313"/>
      <c r="MN112" s="313"/>
      <c r="MO112" s="313"/>
      <c r="MP112" s="313"/>
      <c r="MQ112" s="313"/>
      <c r="MR112" s="313"/>
      <c r="MS112" s="313"/>
      <c r="MT112" s="313"/>
      <c r="MU112" s="313"/>
      <c r="MV112" s="313"/>
      <c r="MW112" s="313"/>
      <c r="MX112" s="313"/>
      <c r="MY112" s="313"/>
      <c r="MZ112" s="313"/>
      <c r="NA112" s="313"/>
      <c r="NB112" s="313"/>
      <c r="NC112" s="313"/>
      <c r="ND112" s="313"/>
      <c r="NE112" s="313"/>
      <c r="NF112" s="313"/>
      <c r="NG112" s="313"/>
      <c r="NH112" s="313"/>
      <c r="NI112" s="313"/>
      <c r="NJ112" s="313"/>
      <c r="NK112" s="313"/>
      <c r="NL112" s="313"/>
      <c r="NM112" s="313"/>
      <c r="NN112" s="313"/>
      <c r="NO112" s="313"/>
      <c r="NP112" s="313"/>
      <c r="NQ112" s="313"/>
      <c r="NR112" s="313"/>
      <c r="NS112" s="313"/>
      <c r="NT112" s="313"/>
      <c r="NU112" s="313"/>
      <c r="NV112" s="313"/>
      <c r="NW112" s="313"/>
      <c r="NX112" s="313"/>
      <c r="NY112" s="313"/>
      <c r="NZ112" s="313"/>
      <c r="OA112" s="313"/>
      <c r="OB112" s="313"/>
      <c r="OC112" s="313"/>
      <c r="OD112" s="313"/>
      <c r="OE112" s="313"/>
      <c r="OF112" s="313"/>
      <c r="OG112" s="313"/>
      <c r="OH112" s="313"/>
      <c r="OI112" s="313"/>
      <c r="OJ112" s="313"/>
      <c r="OK112" s="313"/>
      <c r="OL112" s="313"/>
      <c r="OM112" s="313"/>
      <c r="ON112" s="313"/>
      <c r="OO112" s="313"/>
      <c r="OP112" s="313"/>
      <c r="OQ112" s="313"/>
      <c r="OR112" s="313"/>
      <c r="OS112" s="313"/>
      <c r="OT112" s="313"/>
      <c r="OU112" s="313"/>
      <c r="OV112" s="313"/>
      <c r="OW112" s="313"/>
      <c r="OX112" s="313"/>
      <c r="OY112" s="313"/>
      <c r="OZ112" s="313"/>
      <c r="PA112" s="313"/>
      <c r="PB112" s="313"/>
      <c r="PC112" s="313"/>
      <c r="PD112" s="313"/>
      <c r="PE112" s="313"/>
      <c r="PF112" s="313"/>
      <c r="PG112" s="313"/>
      <c r="PH112" s="313"/>
      <c r="PI112" s="313"/>
      <c r="PJ112" s="313"/>
      <c r="PK112" s="313"/>
      <c r="PL112" s="313"/>
      <c r="PM112" s="313"/>
      <c r="PN112" s="313"/>
      <c r="PO112" s="313"/>
      <c r="PP112" s="313"/>
      <c r="PQ112" s="313"/>
      <c r="PR112" s="313"/>
      <c r="PS112" s="313"/>
      <c r="PT112" s="313"/>
      <c r="PU112" s="313"/>
      <c r="PV112" s="313"/>
      <c r="PW112" s="313"/>
      <c r="PX112" s="313"/>
      <c r="PY112" s="313"/>
      <c r="PZ112" s="313"/>
      <c r="QA112" s="313"/>
      <c r="QB112" s="313"/>
      <c r="QC112" s="313"/>
      <c r="QD112" s="313"/>
      <c r="QE112" s="313"/>
      <c r="QF112" s="313"/>
      <c r="QG112" s="313"/>
      <c r="QH112" s="313"/>
      <c r="QI112" s="313"/>
      <c r="QJ112" s="313"/>
      <c r="QK112" s="313"/>
      <c r="QL112" s="313"/>
      <c r="QM112" s="313"/>
      <c r="QN112" s="313"/>
      <c r="QO112" s="313"/>
      <c r="QP112" s="313"/>
      <c r="QQ112" s="313"/>
      <c r="QR112" s="313"/>
      <c r="QS112" s="313"/>
      <c r="QT112" s="313"/>
      <c r="QU112" s="313"/>
      <c r="QV112" s="313"/>
      <c r="QW112" s="313"/>
      <c r="QX112" s="313"/>
      <c r="QY112" s="313"/>
      <c r="QZ112" s="313"/>
      <c r="RA112" s="313"/>
      <c r="RB112" s="313"/>
      <c r="RC112" s="313"/>
      <c r="RD112" s="313"/>
      <c r="RE112" s="313"/>
      <c r="RF112" s="313"/>
      <c r="RG112" s="313"/>
      <c r="RH112" s="313"/>
      <c r="RI112" s="313"/>
      <c r="RJ112" s="313"/>
      <c r="RK112" s="313"/>
      <c r="RL112" s="313"/>
      <c r="RM112" s="313"/>
      <c r="RN112" s="313"/>
      <c r="RO112" s="313"/>
      <c r="RP112" s="313"/>
      <c r="RQ112" s="313"/>
      <c r="RR112" s="313"/>
      <c r="RS112" s="313"/>
      <c r="RT112" s="313"/>
      <c r="RU112" s="313"/>
      <c r="RV112" s="313"/>
      <c r="RW112" s="313"/>
      <c r="RX112" s="313"/>
      <c r="RY112" s="313"/>
      <c r="RZ112" s="313"/>
      <c r="SA112" s="313"/>
      <c r="SB112" s="313"/>
      <c r="SC112" s="313"/>
      <c r="SD112" s="313"/>
      <c r="SE112" s="313"/>
      <c r="SF112" s="313"/>
      <c r="SG112" s="313"/>
      <c r="SH112" s="313"/>
      <c r="SI112" s="313"/>
      <c r="SJ112" s="313"/>
      <c r="SK112" s="313"/>
      <c r="SL112" s="313"/>
      <c r="SM112" s="313"/>
      <c r="SN112" s="313"/>
      <c r="SO112" s="313"/>
      <c r="SP112" s="313"/>
      <c r="SQ112" s="313"/>
      <c r="SR112" s="313"/>
      <c r="SS112" s="313"/>
      <c r="ST112" s="313"/>
      <c r="SU112" s="313"/>
      <c r="SV112" s="313"/>
      <c r="SW112" s="313"/>
      <c r="SX112" s="313"/>
      <c r="SY112" s="313"/>
      <c r="SZ112" s="313"/>
      <c r="TA112" s="313"/>
      <c r="TB112" s="313"/>
      <c r="TC112" s="313"/>
      <c r="TD112" s="313"/>
      <c r="TE112" s="313"/>
      <c r="TF112" s="313"/>
      <c r="TG112" s="313"/>
      <c r="TH112" s="313"/>
      <c r="TI112" s="313"/>
      <c r="TJ112" s="313"/>
      <c r="TK112" s="313"/>
      <c r="TL112" s="313"/>
      <c r="TM112" s="313"/>
      <c r="TN112" s="313"/>
      <c r="TO112" s="313"/>
      <c r="TP112" s="313"/>
      <c r="TQ112" s="313"/>
      <c r="TR112" s="313"/>
      <c r="TS112" s="313"/>
      <c r="TT112" s="313"/>
      <c r="TU112" s="313"/>
      <c r="TV112" s="313"/>
      <c r="TW112" s="313"/>
      <c r="TX112" s="313"/>
      <c r="TY112" s="313"/>
      <c r="TZ112" s="313"/>
      <c r="UA112" s="313"/>
      <c r="UB112" s="313"/>
      <c r="UC112" s="313"/>
      <c r="UD112" s="313"/>
      <c r="UE112" s="313"/>
      <c r="UF112" s="313"/>
      <c r="UG112" s="313"/>
      <c r="UH112" s="313"/>
      <c r="UI112" s="313"/>
      <c r="UJ112" s="313"/>
      <c r="UK112" s="313"/>
      <c r="UL112" s="313"/>
      <c r="UM112" s="313"/>
      <c r="UN112" s="313"/>
      <c r="UO112" s="313"/>
      <c r="UP112" s="313"/>
      <c r="UQ112" s="313"/>
      <c r="UR112" s="313"/>
      <c r="US112" s="313"/>
      <c r="UT112" s="313"/>
      <c r="UU112" s="313"/>
      <c r="UV112" s="313"/>
      <c r="UW112" s="313"/>
      <c r="UX112" s="313"/>
      <c r="UY112" s="313"/>
      <c r="UZ112" s="313"/>
      <c r="VA112" s="313"/>
      <c r="VB112" s="313"/>
      <c r="VC112" s="313"/>
      <c r="VD112" s="313"/>
      <c r="VE112" s="313"/>
      <c r="VF112" s="313"/>
      <c r="VG112" s="313"/>
      <c r="VH112" s="313"/>
      <c r="VI112" s="313"/>
      <c r="VJ112" s="313"/>
      <c r="VK112" s="313"/>
      <c r="VL112" s="313"/>
      <c r="VM112" s="313"/>
      <c r="VN112" s="313"/>
      <c r="VO112" s="313"/>
      <c r="VP112" s="313"/>
      <c r="VQ112" s="313"/>
      <c r="VR112" s="313"/>
      <c r="VS112" s="313"/>
      <c r="VT112" s="313"/>
      <c r="VU112" s="313"/>
      <c r="VV112" s="313"/>
      <c r="VW112" s="313"/>
      <c r="VX112" s="313"/>
      <c r="VY112" s="313"/>
      <c r="VZ112" s="313"/>
      <c r="WA112" s="313"/>
      <c r="WB112" s="313"/>
      <c r="WC112" s="313"/>
      <c r="WD112" s="313"/>
      <c r="WE112" s="313"/>
      <c r="WF112" s="313"/>
      <c r="WG112" s="313"/>
      <c r="WH112" s="313"/>
      <c r="WI112" s="313"/>
      <c r="WJ112" s="313"/>
      <c r="WK112" s="313"/>
      <c r="WL112" s="313"/>
      <c r="WM112" s="313"/>
      <c r="WN112" s="313"/>
      <c r="WO112" s="313"/>
      <c r="WP112" s="313"/>
      <c r="WQ112" s="313"/>
      <c r="WR112" s="313"/>
      <c r="WS112" s="313"/>
      <c r="WT112" s="313"/>
      <c r="WU112" s="313"/>
      <c r="WV112" s="313"/>
      <c r="WW112" s="313"/>
      <c r="WX112" s="313"/>
      <c r="WY112" s="313"/>
      <c r="WZ112" s="313"/>
      <c r="XA112" s="313"/>
      <c r="XB112" s="313"/>
      <c r="XC112" s="313"/>
      <c r="XD112" s="313"/>
      <c r="XE112" s="313"/>
      <c r="XF112" s="313"/>
      <c r="XG112" s="313"/>
      <c r="XH112" s="313"/>
      <c r="XI112" s="313"/>
      <c r="XJ112" s="313"/>
      <c r="XK112" s="313"/>
      <c r="XL112" s="313"/>
      <c r="XM112" s="313"/>
      <c r="XN112" s="313"/>
      <c r="XO112" s="313"/>
      <c r="XP112" s="313"/>
      <c r="XQ112" s="313"/>
      <c r="XR112" s="313"/>
      <c r="XS112" s="313"/>
      <c r="XT112" s="313"/>
      <c r="XU112" s="313"/>
      <c r="XV112" s="313"/>
      <c r="XW112" s="313"/>
      <c r="XX112" s="313"/>
      <c r="XY112" s="313"/>
      <c r="XZ112" s="313"/>
      <c r="YA112" s="313"/>
      <c r="YB112" s="313"/>
      <c r="YC112" s="313"/>
      <c r="YD112" s="313"/>
      <c r="YE112" s="313"/>
      <c r="YF112" s="313"/>
      <c r="YG112" s="313"/>
      <c r="YH112" s="313"/>
      <c r="YI112" s="313"/>
      <c r="YJ112" s="313"/>
      <c r="YK112" s="313"/>
      <c r="YL112" s="313"/>
      <c r="YM112" s="313"/>
      <c r="YN112" s="313"/>
      <c r="YO112" s="313"/>
      <c r="YP112" s="313"/>
      <c r="YQ112" s="313"/>
      <c r="YR112" s="313"/>
      <c r="YS112" s="313"/>
      <c r="YT112" s="313"/>
      <c r="YU112" s="313"/>
      <c r="YV112" s="313"/>
      <c r="YW112" s="313"/>
      <c r="YX112" s="313"/>
      <c r="YY112" s="313"/>
      <c r="YZ112" s="313"/>
      <c r="ZA112" s="313"/>
      <c r="ZB112" s="313"/>
      <c r="ZC112" s="313"/>
      <c r="ZD112" s="313"/>
      <c r="ZE112" s="313"/>
      <c r="ZF112" s="313"/>
      <c r="ZG112" s="313"/>
      <c r="ZH112" s="313"/>
      <c r="ZI112" s="313"/>
      <c r="ZJ112" s="313"/>
      <c r="ZK112" s="313"/>
      <c r="ZL112" s="313"/>
      <c r="ZM112" s="313"/>
      <c r="ZN112" s="313"/>
      <c r="ZO112" s="313"/>
      <c r="ZP112" s="313"/>
      <c r="ZQ112" s="313"/>
      <c r="ZR112" s="313"/>
      <c r="ZS112" s="313"/>
      <c r="ZT112" s="313"/>
      <c r="ZU112" s="313"/>
      <c r="ZV112" s="313"/>
      <c r="ZW112" s="313"/>
      <c r="ZX112" s="313"/>
      <c r="ZY112" s="313"/>
      <c r="ZZ112" s="313"/>
      <c r="AAA112" s="313"/>
      <c r="AAB112" s="313"/>
      <c r="AAC112" s="313"/>
      <c r="AAD112" s="313"/>
      <c r="AAE112" s="313"/>
      <c r="AAF112" s="313"/>
      <c r="AAG112" s="313"/>
      <c r="AAH112" s="313"/>
      <c r="AAI112" s="313"/>
      <c r="AAJ112" s="313"/>
      <c r="AAK112" s="313"/>
      <c r="AAL112" s="313"/>
      <c r="AAM112" s="313"/>
      <c r="AAN112" s="313"/>
      <c r="AAO112" s="313"/>
      <c r="AAP112" s="313"/>
      <c r="AAQ112" s="313"/>
      <c r="AAR112" s="313"/>
      <c r="AAS112" s="313"/>
      <c r="AAT112" s="313"/>
      <c r="AAU112" s="313"/>
      <c r="AAV112" s="313"/>
      <c r="AAW112" s="313"/>
      <c r="AAX112" s="313"/>
      <c r="AAY112" s="313"/>
      <c r="AAZ112" s="313"/>
      <c r="ABA112" s="313"/>
      <c r="ABB112" s="313"/>
      <c r="ABC112" s="313"/>
      <c r="ABD112" s="313"/>
      <c r="ABE112" s="313"/>
      <c r="ABF112" s="313"/>
      <c r="ABG112" s="313"/>
      <c r="ABH112" s="313"/>
      <c r="ABI112" s="313"/>
      <c r="ABJ112" s="313"/>
      <c r="ABK112" s="313"/>
      <c r="ABL112" s="313"/>
      <c r="ABM112" s="313"/>
      <c r="ABN112" s="313"/>
      <c r="ABO112" s="313"/>
      <c r="ABP112" s="313"/>
      <c r="ABQ112" s="313"/>
      <c r="ABR112" s="313"/>
      <c r="ABS112" s="313"/>
      <c r="ABT112" s="313"/>
      <c r="ABU112" s="313"/>
      <c r="ABV112" s="313"/>
      <c r="ABW112" s="313"/>
      <c r="ABX112" s="313"/>
      <c r="ABY112" s="313"/>
      <c r="ABZ112" s="313"/>
      <c r="ACA112" s="313"/>
      <c r="ACB112" s="313"/>
      <c r="ACC112" s="313"/>
      <c r="ACD112" s="313"/>
      <c r="ACE112" s="313"/>
      <c r="ACF112" s="313"/>
      <c r="ACG112" s="313"/>
      <c r="ACH112" s="313"/>
      <c r="ACI112" s="313"/>
      <c r="ACJ112" s="313"/>
      <c r="ACK112" s="313"/>
      <c r="ACL112" s="313"/>
      <c r="ACM112" s="313"/>
      <c r="ACN112" s="313"/>
      <c r="ACO112" s="313"/>
      <c r="ACP112" s="313"/>
      <c r="ACQ112" s="313"/>
      <c r="ACR112" s="313"/>
      <c r="ACS112" s="313"/>
      <c r="ACT112" s="313"/>
      <c r="ACU112" s="313"/>
      <c r="ACV112" s="313"/>
      <c r="ACW112" s="313"/>
      <c r="ACX112" s="313"/>
      <c r="ACY112" s="313"/>
      <c r="ACZ112" s="313"/>
      <c r="ADA112" s="313"/>
      <c r="ADB112" s="313"/>
      <c r="ADC112" s="313"/>
      <c r="ADD112" s="313"/>
      <c r="ADE112" s="313"/>
      <c r="ADF112" s="313"/>
      <c r="ADG112" s="313"/>
      <c r="ADH112" s="313"/>
      <c r="ADI112" s="313"/>
      <c r="ADJ112" s="313"/>
      <c r="ADK112" s="313"/>
      <c r="ADL112" s="313"/>
      <c r="ADM112" s="313"/>
      <c r="ADN112" s="313"/>
      <c r="ADO112" s="313"/>
      <c r="ADP112" s="313"/>
      <c r="ADQ112" s="313"/>
      <c r="ADR112" s="313"/>
      <c r="ADS112" s="313"/>
      <c r="ADT112" s="313"/>
      <c r="ADU112" s="313"/>
      <c r="ADV112" s="313"/>
      <c r="ADW112" s="313"/>
      <c r="ADX112" s="313"/>
      <c r="ADY112" s="313"/>
      <c r="ADZ112" s="313"/>
      <c r="AEA112" s="313"/>
      <c r="AEB112" s="313"/>
      <c r="AEC112" s="313"/>
      <c r="AED112" s="313"/>
      <c r="AEE112" s="313"/>
      <c r="AEF112" s="313"/>
      <c r="AEG112" s="313"/>
      <c r="AEH112" s="313"/>
      <c r="AEI112" s="313"/>
      <c r="AEJ112" s="313"/>
      <c r="AEK112" s="313"/>
      <c r="AEL112" s="313"/>
      <c r="AEM112" s="313"/>
      <c r="AEN112" s="313"/>
      <c r="AEO112" s="313"/>
      <c r="AEP112" s="313"/>
      <c r="AEQ112" s="313"/>
      <c r="AER112" s="313"/>
      <c r="AES112" s="313"/>
      <c r="AET112" s="313"/>
      <c r="AEU112" s="313"/>
      <c r="AEV112" s="313"/>
      <c r="AEW112" s="313"/>
      <c r="AEX112" s="313"/>
      <c r="AEY112" s="313"/>
      <c r="AEZ112" s="313"/>
      <c r="AFA112" s="313"/>
      <c r="AFB112" s="313"/>
      <c r="AFC112" s="313"/>
      <c r="AFD112" s="313"/>
      <c r="AFE112" s="313"/>
      <c r="AFF112" s="313"/>
      <c r="AFG112" s="313"/>
      <c r="AFH112" s="313"/>
      <c r="AFI112" s="313"/>
      <c r="AFJ112" s="313"/>
      <c r="AFK112" s="313"/>
      <c r="AFL112" s="313"/>
      <c r="AFM112" s="313"/>
      <c r="AFN112" s="313"/>
      <c r="AFO112" s="313"/>
      <c r="AFP112" s="313"/>
      <c r="AFQ112" s="313"/>
      <c r="AFR112" s="313"/>
      <c r="AFS112" s="313"/>
      <c r="AFT112" s="313"/>
      <c r="AFU112" s="313"/>
      <c r="AFV112" s="313"/>
      <c r="AFW112" s="313"/>
      <c r="AFX112" s="313"/>
      <c r="AFY112" s="313"/>
      <c r="AFZ112" s="313"/>
      <c r="AGA112" s="313"/>
      <c r="AGB112" s="313"/>
      <c r="AGC112" s="313"/>
      <c r="AGD112" s="313"/>
      <c r="AGE112" s="313"/>
      <c r="AGF112" s="313"/>
      <c r="AGG112" s="313"/>
      <c r="AGH112" s="313"/>
      <c r="AGI112" s="313"/>
      <c r="AGJ112" s="313"/>
      <c r="AGK112" s="313"/>
      <c r="AGL112" s="313"/>
      <c r="AGM112" s="313"/>
      <c r="AGN112" s="313"/>
      <c r="AGO112" s="313"/>
      <c r="AGP112" s="313"/>
      <c r="AGQ112" s="313"/>
      <c r="AGR112" s="313"/>
      <c r="AGS112" s="313"/>
      <c r="AGT112" s="313"/>
      <c r="AGU112" s="313"/>
      <c r="AGV112" s="313"/>
      <c r="AGW112" s="313"/>
      <c r="AGX112" s="313"/>
      <c r="AGY112" s="313"/>
      <c r="AGZ112" s="313"/>
      <c r="AHA112" s="313"/>
      <c r="AHB112" s="313"/>
      <c r="AHC112" s="313"/>
      <c r="AHD112" s="313"/>
      <c r="AHE112" s="313"/>
      <c r="AHF112" s="313"/>
      <c r="AHG112" s="313"/>
      <c r="AHH112" s="313"/>
      <c r="AHI112" s="313"/>
      <c r="AHJ112" s="313"/>
      <c r="AHK112" s="313"/>
      <c r="AHL112" s="313"/>
      <c r="AHM112" s="313"/>
      <c r="AHN112" s="313"/>
      <c r="AHO112" s="313"/>
      <c r="AHP112" s="313"/>
      <c r="AHQ112" s="313"/>
      <c r="AHR112" s="313"/>
      <c r="AHS112" s="313"/>
      <c r="AHT112" s="313"/>
      <c r="AHU112" s="313"/>
      <c r="AHV112" s="313"/>
      <c r="AHW112" s="313"/>
      <c r="AHX112" s="313"/>
      <c r="AHY112" s="313"/>
      <c r="AHZ112" s="313"/>
      <c r="AIA112" s="313"/>
      <c r="AIB112" s="313"/>
      <c r="AIC112" s="313"/>
      <c r="AID112" s="313"/>
      <c r="AIE112" s="313"/>
      <c r="AIF112" s="313"/>
      <c r="AIG112" s="313"/>
      <c r="AIH112" s="313"/>
      <c r="AII112" s="313"/>
      <c r="AIJ112" s="313"/>
      <c r="AIK112" s="313"/>
      <c r="AIL112" s="313"/>
      <c r="AIM112" s="313"/>
      <c r="AIN112" s="313"/>
      <c r="AIO112" s="313"/>
      <c r="AIP112" s="313"/>
      <c r="AIQ112" s="313"/>
      <c r="AIR112" s="313"/>
      <c r="AIS112" s="313"/>
      <c r="AIT112" s="313"/>
      <c r="AIU112" s="313"/>
      <c r="AIV112" s="313"/>
      <c r="AIW112" s="313"/>
      <c r="AIX112" s="313"/>
      <c r="AIY112" s="313"/>
      <c r="AIZ112" s="313"/>
      <c r="AJA112" s="313"/>
      <c r="AJB112" s="313"/>
      <c r="AJC112" s="313"/>
      <c r="AJD112" s="313"/>
      <c r="AJE112" s="313"/>
      <c r="AJF112" s="313"/>
      <c r="AJG112" s="313"/>
      <c r="AJH112" s="313"/>
      <c r="AJI112" s="313"/>
      <c r="AJJ112" s="313"/>
      <c r="AJK112" s="313"/>
      <c r="AJL112" s="313"/>
      <c r="AJM112" s="313"/>
      <c r="AJN112" s="313"/>
      <c r="AJO112" s="313"/>
      <c r="AJP112" s="313"/>
      <c r="AJQ112" s="313"/>
      <c r="AJR112" s="313"/>
      <c r="AJS112" s="313"/>
      <c r="AJT112" s="313"/>
      <c r="AJU112" s="313"/>
      <c r="AJV112" s="313"/>
      <c r="AJW112" s="313"/>
      <c r="AJX112" s="313"/>
      <c r="AJY112" s="313"/>
      <c r="AJZ112" s="313"/>
      <c r="AKA112" s="313"/>
      <c r="AKB112" s="313"/>
      <c r="AKC112" s="313"/>
      <c r="AKD112" s="313"/>
      <c r="AKE112" s="313"/>
      <c r="AKF112" s="313"/>
      <c r="AKG112" s="313"/>
      <c r="AKH112" s="313"/>
      <c r="AKI112" s="313"/>
      <c r="AKJ112" s="313"/>
      <c r="AKK112" s="313"/>
      <c r="AKL112" s="313"/>
      <c r="AKM112" s="313"/>
      <c r="AKN112" s="313"/>
      <c r="AKO112" s="313"/>
      <c r="AKP112" s="313"/>
      <c r="AKQ112" s="313"/>
      <c r="AKR112" s="313"/>
      <c r="AKS112" s="313"/>
      <c r="AKT112" s="313"/>
      <c r="AKU112" s="313"/>
      <c r="AKV112" s="313"/>
      <c r="AKW112" s="313"/>
      <c r="AKX112" s="313"/>
      <c r="AKY112" s="313"/>
      <c r="AKZ112" s="313"/>
      <c r="ALA112" s="313"/>
      <c r="ALB112" s="313"/>
      <c r="ALC112" s="313"/>
      <c r="ALD112" s="313"/>
      <c r="ALE112" s="313"/>
      <c r="ALF112" s="313"/>
      <c r="ALG112" s="313"/>
      <c r="ALH112" s="313"/>
      <c r="ALI112" s="313"/>
      <c r="ALJ112" s="313"/>
      <c r="ALK112" s="313"/>
      <c r="ALL112" s="313"/>
      <c r="ALM112" s="313"/>
      <c r="ALN112" s="313"/>
      <c r="ALO112" s="313"/>
      <c r="ALP112" s="313"/>
      <c r="ALQ112" s="313"/>
      <c r="ALR112" s="313"/>
      <c r="ALS112" s="313"/>
      <c r="ALT112" s="313"/>
      <c r="ALU112" s="313"/>
      <c r="ALV112" s="313"/>
      <c r="ALW112" s="313"/>
      <c r="ALX112" s="313"/>
      <c r="ALY112" s="313"/>
      <c r="ALZ112" s="313"/>
      <c r="AMA112" s="313"/>
      <c r="AMB112" s="313"/>
      <c r="AMC112" s="313"/>
      <c r="AMD112" s="313"/>
      <c r="AME112" s="313"/>
      <c r="AMF112" s="313"/>
      <c r="AMG112" s="313"/>
      <c r="AMH112" s="313"/>
      <c r="AMI112" s="313"/>
      <c r="AMJ112" s="313"/>
      <c r="AMK112" s="313"/>
      <c r="AML112" s="313"/>
      <c r="AMM112" s="313"/>
      <c r="AMN112" s="313"/>
      <c r="AMO112" s="313"/>
      <c r="AMP112" s="313"/>
      <c r="AMQ112" s="313"/>
      <c r="AMR112" s="313"/>
      <c r="AMS112" s="313"/>
      <c r="AMT112" s="313"/>
      <c r="AMU112" s="313"/>
      <c r="AMV112" s="313"/>
      <c r="AMW112" s="313"/>
      <c r="AMX112" s="313"/>
      <c r="AMY112" s="313"/>
      <c r="AMZ112" s="313"/>
      <c r="ANA112" s="313"/>
      <c r="ANB112" s="313"/>
      <c r="ANC112" s="313"/>
      <c r="AND112" s="313"/>
      <c r="ANE112" s="313"/>
      <c r="ANF112" s="313"/>
      <c r="ANG112" s="313"/>
      <c r="ANH112" s="313"/>
      <c r="ANI112" s="313"/>
      <c r="ANJ112" s="313"/>
      <c r="ANK112" s="313"/>
      <c r="ANL112" s="313"/>
      <c r="ANM112" s="313"/>
      <c r="ANN112" s="313"/>
      <c r="ANO112" s="313"/>
      <c r="ANP112" s="313"/>
      <c r="ANQ112" s="313"/>
      <c r="ANR112" s="313"/>
      <c r="ANS112" s="313"/>
      <c r="ANT112" s="313"/>
      <c r="ANU112" s="313"/>
      <c r="ANV112" s="313"/>
      <c r="ANW112" s="313"/>
      <c r="ANX112" s="313"/>
      <c r="ANY112" s="313"/>
      <c r="ANZ112" s="313"/>
      <c r="AOA112" s="313"/>
      <c r="AOB112" s="313"/>
      <c r="AOC112" s="313"/>
      <c r="AOD112" s="313"/>
      <c r="AOE112" s="313"/>
      <c r="AOF112" s="313"/>
      <c r="AOG112" s="313"/>
      <c r="AOH112" s="313"/>
      <c r="AOI112" s="313"/>
      <c r="AOJ112" s="313"/>
      <c r="AOK112" s="313"/>
      <c r="AOL112" s="313"/>
      <c r="AOM112" s="313"/>
      <c r="AON112" s="313"/>
      <c r="AOO112" s="313"/>
      <c r="AOP112" s="313"/>
      <c r="AOQ112" s="313"/>
      <c r="AOR112" s="313"/>
      <c r="AOS112" s="313"/>
      <c r="AOT112" s="313"/>
      <c r="AOU112" s="313"/>
      <c r="AOV112" s="313"/>
      <c r="AOW112" s="313"/>
      <c r="AOX112" s="313"/>
      <c r="AOY112" s="313"/>
      <c r="AOZ112" s="313"/>
      <c r="APA112" s="313"/>
      <c r="APB112" s="313"/>
      <c r="APC112" s="313"/>
      <c r="APD112" s="313"/>
      <c r="APE112" s="313"/>
      <c r="APF112" s="313"/>
      <c r="APG112" s="313"/>
      <c r="APH112" s="313"/>
      <c r="API112" s="313"/>
      <c r="APJ112" s="313"/>
      <c r="APK112" s="313"/>
      <c r="APL112" s="313"/>
      <c r="APM112" s="313"/>
      <c r="APN112" s="313"/>
      <c r="APO112" s="313"/>
      <c r="APP112" s="313"/>
      <c r="APQ112" s="313"/>
      <c r="APR112" s="313"/>
      <c r="APS112" s="313"/>
      <c r="APT112" s="313"/>
      <c r="APU112" s="313"/>
      <c r="APV112" s="313"/>
      <c r="APW112" s="313"/>
      <c r="APX112" s="313"/>
      <c r="APY112" s="313"/>
      <c r="APZ112" s="313"/>
      <c r="AQA112" s="313"/>
      <c r="AQB112" s="313"/>
      <c r="AQC112" s="313"/>
      <c r="AQD112" s="313"/>
      <c r="AQE112" s="313"/>
      <c r="AQF112" s="313"/>
      <c r="AQG112" s="313"/>
      <c r="AQH112" s="313"/>
      <c r="AQI112" s="313"/>
      <c r="AQJ112" s="313"/>
      <c r="AQK112" s="313"/>
      <c r="AQL112" s="313"/>
      <c r="AQM112" s="313"/>
      <c r="AQN112" s="313"/>
      <c r="AQO112" s="313"/>
      <c r="AQP112" s="313"/>
      <c r="AQQ112" s="313"/>
      <c r="AQR112" s="313"/>
      <c r="AQS112" s="313"/>
      <c r="AQT112" s="313"/>
      <c r="AQU112" s="313"/>
      <c r="AQV112" s="313"/>
      <c r="AQW112" s="313"/>
      <c r="AQX112" s="313"/>
      <c r="AQY112" s="313"/>
      <c r="AQZ112" s="313"/>
      <c r="ARA112" s="313"/>
      <c r="ARB112" s="313"/>
      <c r="ARC112" s="313"/>
      <c r="ARD112" s="313"/>
      <c r="ARE112" s="313"/>
      <c r="ARF112" s="313"/>
      <c r="ARG112" s="313"/>
      <c r="ARH112" s="313"/>
      <c r="ARI112" s="313"/>
      <c r="ARJ112" s="313"/>
      <c r="ARK112" s="313"/>
      <c r="ARL112" s="313"/>
      <c r="ARM112" s="313"/>
      <c r="ARN112" s="313"/>
      <c r="ARO112" s="313"/>
      <c r="ARP112" s="313"/>
      <c r="ARQ112" s="313"/>
      <c r="ARR112" s="313"/>
      <c r="ARS112" s="313"/>
      <c r="ART112" s="313"/>
      <c r="ARU112" s="313"/>
      <c r="ARV112" s="313"/>
      <c r="ARW112" s="313"/>
      <c r="ARX112" s="313"/>
      <c r="ARY112" s="313"/>
      <c r="ARZ112" s="313"/>
      <c r="ASA112" s="313"/>
      <c r="ASB112" s="313"/>
      <c r="ASC112" s="313"/>
      <c r="ASD112" s="313"/>
      <c r="ASE112" s="313"/>
      <c r="ASF112" s="313"/>
      <c r="ASG112" s="313"/>
      <c r="ASH112" s="313"/>
      <c r="ASI112" s="313"/>
      <c r="ASJ112" s="313"/>
      <c r="ASK112" s="313"/>
      <c r="ASL112" s="313"/>
      <c r="ASM112" s="313"/>
      <c r="ASN112" s="313"/>
      <c r="ASO112" s="313"/>
      <c r="ASP112" s="313"/>
      <c r="ASQ112" s="313"/>
      <c r="ASR112" s="313"/>
      <c r="ASS112" s="313"/>
      <c r="AST112" s="313"/>
      <c r="ASU112" s="313"/>
      <c r="ASV112" s="313"/>
      <c r="ASW112" s="313"/>
      <c r="ASX112" s="313"/>
      <c r="ASY112" s="313"/>
      <c r="ASZ112" s="313"/>
      <c r="ATA112" s="313"/>
      <c r="ATB112" s="313"/>
      <c r="ATC112" s="313"/>
      <c r="ATD112" s="313"/>
      <c r="ATE112" s="313"/>
      <c r="ATF112" s="313"/>
      <c r="ATG112" s="313"/>
      <c r="ATH112" s="313"/>
      <c r="ATI112" s="313"/>
      <c r="ATJ112" s="313"/>
      <c r="ATK112" s="313"/>
      <c r="ATL112" s="313"/>
      <c r="ATM112" s="313"/>
      <c r="ATN112" s="313"/>
      <c r="ATO112" s="313"/>
      <c r="ATP112" s="313"/>
      <c r="ATQ112" s="313"/>
      <c r="ATR112" s="313"/>
      <c r="ATS112" s="313"/>
      <c r="ATT112" s="313"/>
      <c r="ATU112" s="313"/>
      <c r="ATV112" s="313"/>
      <c r="ATW112" s="313"/>
      <c r="ATX112" s="313"/>
      <c r="ATY112" s="313"/>
      <c r="ATZ112" s="313"/>
      <c r="AUA112" s="313"/>
      <c r="AUB112" s="313"/>
      <c r="AUC112" s="313"/>
      <c r="AUD112" s="313"/>
      <c r="AUE112" s="313"/>
      <c r="AUF112" s="313"/>
      <c r="AUG112" s="313"/>
      <c r="AUH112" s="313"/>
      <c r="AUI112" s="313"/>
      <c r="AUJ112" s="313"/>
      <c r="AUK112" s="313"/>
      <c r="AUL112" s="313"/>
      <c r="AUM112" s="313"/>
      <c r="AUN112" s="313"/>
      <c r="AUO112" s="313"/>
      <c r="AUP112" s="313"/>
      <c r="AUQ112" s="313"/>
      <c r="AUR112" s="313"/>
      <c r="AUS112" s="313"/>
      <c r="AUT112" s="313"/>
      <c r="AUU112" s="313"/>
      <c r="AUV112" s="313"/>
      <c r="AUW112" s="313"/>
      <c r="AUX112" s="313"/>
      <c r="AUY112" s="313"/>
      <c r="AUZ112" s="313"/>
      <c r="AVA112" s="313"/>
      <c r="AVB112" s="313"/>
      <c r="AVC112" s="313"/>
      <c r="AVD112" s="313"/>
      <c r="AVE112" s="313"/>
      <c r="AVF112" s="313"/>
      <c r="AVG112" s="313"/>
      <c r="AVH112" s="313"/>
      <c r="AVI112" s="313"/>
      <c r="AVJ112" s="313"/>
      <c r="AVK112" s="313"/>
      <c r="AVL112" s="313"/>
      <c r="AVM112" s="313"/>
      <c r="AVN112" s="313"/>
      <c r="AVO112" s="313"/>
      <c r="AVP112" s="313"/>
      <c r="AVQ112" s="313"/>
      <c r="AVR112" s="313"/>
      <c r="AVS112" s="313"/>
      <c r="AVT112" s="313"/>
      <c r="AVU112" s="313"/>
      <c r="AVV112" s="313"/>
      <c r="AVW112" s="313"/>
      <c r="AVX112" s="313"/>
      <c r="AVY112" s="313"/>
      <c r="AVZ112" s="313"/>
      <c r="AWA112" s="313"/>
      <c r="AWB112" s="313"/>
      <c r="AWC112" s="313"/>
      <c r="AWD112" s="313"/>
      <c r="AWE112" s="313"/>
      <c r="AWF112" s="313"/>
      <c r="AWG112" s="313"/>
      <c r="AWH112" s="313"/>
      <c r="AWI112" s="313"/>
      <c r="AWJ112" s="313"/>
      <c r="AWK112" s="313"/>
      <c r="AWL112" s="313"/>
      <c r="AWM112" s="313"/>
      <c r="AWN112" s="313"/>
      <c r="AWO112" s="313"/>
      <c r="AWP112" s="313"/>
      <c r="AWQ112" s="313"/>
      <c r="AWR112" s="313"/>
      <c r="AWS112" s="313"/>
      <c r="AWT112" s="313"/>
      <c r="AWU112" s="313"/>
      <c r="AWV112" s="313"/>
      <c r="AWW112" s="313"/>
      <c r="AWX112" s="313"/>
      <c r="AWY112" s="313"/>
      <c r="AWZ112" s="313"/>
      <c r="AXA112" s="313"/>
      <c r="AXB112" s="313"/>
      <c r="AXC112" s="313"/>
      <c r="AXD112" s="313"/>
      <c r="AXE112" s="313"/>
      <c r="AXF112" s="313"/>
      <c r="AXG112" s="313"/>
      <c r="AXH112" s="313"/>
      <c r="AXI112" s="313"/>
      <c r="AXJ112" s="313"/>
      <c r="AXK112" s="313"/>
      <c r="AXL112" s="313"/>
      <c r="AXM112" s="313"/>
      <c r="AXN112" s="313"/>
      <c r="AXO112" s="313"/>
      <c r="AXP112" s="313"/>
      <c r="AXQ112" s="313"/>
      <c r="AXR112" s="313"/>
      <c r="AXS112" s="313"/>
      <c r="AXT112" s="313"/>
      <c r="AXU112" s="313"/>
      <c r="AXV112" s="313"/>
      <c r="AXW112" s="313"/>
      <c r="AXX112" s="313"/>
      <c r="AXY112" s="313"/>
      <c r="AXZ112" s="313"/>
      <c r="AYA112" s="313"/>
      <c r="AYB112" s="313"/>
      <c r="AYC112" s="313"/>
      <c r="AYD112" s="313"/>
      <c r="AYE112" s="313"/>
      <c r="AYF112" s="313"/>
      <c r="AYG112" s="313"/>
      <c r="AYH112" s="313"/>
      <c r="AYI112" s="313"/>
      <c r="AYJ112" s="313"/>
      <c r="AYK112" s="313"/>
      <c r="AYL112" s="313"/>
      <c r="AYM112" s="313"/>
      <c r="AYN112" s="313"/>
      <c r="AYO112" s="313"/>
      <c r="AYP112" s="313"/>
      <c r="AYQ112" s="313"/>
      <c r="AYR112" s="313"/>
      <c r="AYS112" s="313"/>
      <c r="AYT112" s="313"/>
      <c r="AYU112" s="313"/>
      <c r="AYV112" s="313"/>
      <c r="AYW112" s="313"/>
      <c r="AYX112" s="313"/>
      <c r="AYY112" s="313"/>
      <c r="AYZ112" s="313"/>
      <c r="AZA112" s="313"/>
      <c r="AZB112" s="313"/>
      <c r="AZC112" s="313"/>
      <c r="AZD112" s="313"/>
      <c r="AZE112" s="313"/>
      <c r="AZF112" s="313"/>
      <c r="AZG112" s="313"/>
      <c r="AZH112" s="313"/>
      <c r="AZI112" s="313"/>
      <c r="AZJ112" s="313"/>
      <c r="AZK112" s="313"/>
      <c r="AZL112" s="313"/>
      <c r="AZM112" s="313"/>
      <c r="AZN112" s="313"/>
      <c r="AZO112" s="313"/>
      <c r="AZP112" s="313"/>
      <c r="AZQ112" s="313"/>
      <c r="AZR112" s="313"/>
      <c r="AZS112" s="313"/>
      <c r="AZT112" s="313"/>
      <c r="AZU112" s="313"/>
      <c r="AZV112" s="313"/>
      <c r="AZW112" s="313"/>
      <c r="AZX112" s="313"/>
      <c r="AZY112" s="313"/>
      <c r="AZZ112" s="313"/>
      <c r="BAA112" s="313"/>
      <c r="BAB112" s="313"/>
      <c r="BAC112" s="313"/>
      <c r="BAD112" s="313"/>
      <c r="BAE112" s="313"/>
      <c r="BAF112" s="313"/>
      <c r="BAG112" s="313"/>
      <c r="BAH112" s="313"/>
      <c r="BAI112" s="313"/>
      <c r="BAJ112" s="313"/>
      <c r="BAK112" s="313"/>
      <c r="BAL112" s="313"/>
      <c r="BAM112" s="313"/>
      <c r="BAN112" s="313"/>
      <c r="BAO112" s="313"/>
      <c r="BAP112" s="313"/>
      <c r="BAQ112" s="313"/>
      <c r="BAR112" s="313"/>
      <c r="BAS112" s="313"/>
      <c r="BAT112" s="313"/>
      <c r="BAU112" s="313"/>
      <c r="BAV112" s="313"/>
      <c r="BAW112" s="313"/>
      <c r="BAX112" s="313"/>
      <c r="BAY112" s="313"/>
      <c r="BAZ112" s="313"/>
      <c r="BBA112" s="313"/>
      <c r="BBB112" s="313"/>
      <c r="BBC112" s="313"/>
      <c r="BBD112" s="313"/>
      <c r="BBE112" s="313"/>
      <c r="BBF112" s="313"/>
      <c r="BBG112" s="313"/>
      <c r="BBH112" s="313"/>
      <c r="BBI112" s="313"/>
      <c r="BBJ112" s="313"/>
      <c r="BBK112" s="313"/>
      <c r="BBL112" s="313"/>
      <c r="BBM112" s="313"/>
      <c r="BBN112" s="313"/>
      <c r="BBO112" s="313"/>
      <c r="BBP112" s="313"/>
      <c r="BBQ112" s="313"/>
      <c r="BBR112" s="313"/>
      <c r="BBS112" s="313"/>
      <c r="BBT112" s="313"/>
      <c r="BBU112" s="313"/>
      <c r="BBV112" s="313"/>
      <c r="BBW112" s="313"/>
      <c r="BBX112" s="313"/>
      <c r="BBY112" s="313"/>
      <c r="BBZ112" s="313"/>
      <c r="BCA112" s="313"/>
      <c r="BCB112" s="313"/>
      <c r="BCC112" s="313"/>
      <c r="BCD112" s="313"/>
      <c r="BCE112" s="313"/>
      <c r="BCF112" s="313"/>
      <c r="BCG112" s="313"/>
      <c r="BCH112" s="313"/>
      <c r="BCI112" s="313"/>
      <c r="BCJ112" s="313"/>
      <c r="BCK112" s="313"/>
      <c r="BCL112" s="313"/>
      <c r="BCM112" s="313"/>
      <c r="BCN112" s="313"/>
      <c r="BCO112" s="313"/>
      <c r="BCP112" s="313"/>
      <c r="BCQ112" s="313"/>
      <c r="BCR112" s="313"/>
      <c r="BCS112" s="313"/>
      <c r="BCT112" s="313"/>
      <c r="BCU112" s="313"/>
      <c r="BCV112" s="313"/>
      <c r="BCW112" s="313"/>
      <c r="BCX112" s="313"/>
      <c r="BCY112" s="313"/>
      <c r="BCZ112" s="313"/>
      <c r="BDA112" s="313"/>
      <c r="BDB112" s="313"/>
      <c r="BDC112" s="313"/>
      <c r="BDD112" s="313"/>
      <c r="BDE112" s="313"/>
      <c r="BDF112" s="313"/>
      <c r="BDG112" s="313"/>
      <c r="BDH112" s="313"/>
      <c r="BDI112" s="313"/>
      <c r="BDJ112" s="313"/>
      <c r="BDK112" s="313"/>
      <c r="BDL112" s="313"/>
      <c r="BDM112" s="313"/>
      <c r="BDN112" s="313"/>
      <c r="BDO112" s="313"/>
      <c r="BDP112" s="313"/>
      <c r="BDQ112" s="313"/>
      <c r="BDR112" s="313"/>
      <c r="BDS112" s="313"/>
      <c r="BDT112" s="313"/>
      <c r="BDU112" s="313"/>
      <c r="BDV112" s="313"/>
      <c r="BDW112" s="313"/>
      <c r="BDX112" s="313"/>
      <c r="BDY112" s="313"/>
      <c r="BDZ112" s="313"/>
      <c r="BEA112" s="313"/>
      <c r="BEB112" s="313"/>
      <c r="BEC112" s="313"/>
      <c r="BED112" s="313"/>
      <c r="BEE112" s="313"/>
      <c r="BEF112" s="313"/>
      <c r="BEG112" s="313"/>
      <c r="BEH112" s="313"/>
      <c r="BEI112" s="313"/>
      <c r="BEJ112" s="313"/>
      <c r="BEK112" s="313"/>
      <c r="BEL112" s="313"/>
      <c r="BEM112" s="313"/>
      <c r="BEN112" s="313"/>
      <c r="BEO112" s="313"/>
      <c r="BEP112" s="313"/>
      <c r="BEQ112" s="313"/>
      <c r="BER112" s="313"/>
      <c r="BES112" s="313"/>
      <c r="BET112" s="313"/>
      <c r="BEU112" s="313"/>
      <c r="BEV112" s="313"/>
      <c r="BEW112" s="313"/>
      <c r="BEX112" s="313"/>
      <c r="BEY112" s="313"/>
      <c r="BEZ112" s="313"/>
      <c r="BFA112" s="313"/>
      <c r="BFB112" s="313"/>
      <c r="BFC112" s="313"/>
      <c r="BFD112" s="313"/>
      <c r="BFE112" s="313"/>
      <c r="BFF112" s="313"/>
      <c r="BFG112" s="313"/>
      <c r="BFH112" s="313"/>
      <c r="BFI112" s="313"/>
      <c r="BFJ112" s="313"/>
      <c r="BFK112" s="313"/>
      <c r="BFL112" s="313"/>
      <c r="BFM112" s="313"/>
      <c r="BFN112" s="313"/>
      <c r="BFO112" s="313"/>
      <c r="BFP112" s="313"/>
      <c r="BFQ112" s="313"/>
      <c r="BFR112" s="313"/>
      <c r="BFS112" s="313"/>
      <c r="BFT112" s="313"/>
      <c r="BFU112" s="313"/>
      <c r="BFV112" s="313"/>
      <c r="BFW112" s="313"/>
      <c r="BFX112" s="313"/>
      <c r="BFY112" s="313"/>
      <c r="BFZ112" s="313"/>
      <c r="BGA112" s="313"/>
      <c r="BGB112" s="313"/>
      <c r="BGC112" s="313"/>
      <c r="BGD112" s="313"/>
      <c r="BGE112" s="313"/>
      <c r="BGF112" s="313"/>
      <c r="BGG112" s="313"/>
      <c r="BGH112" s="313"/>
      <c r="BGI112" s="313"/>
      <c r="BGJ112" s="313"/>
      <c r="BGK112" s="313"/>
      <c r="BGL112" s="313"/>
      <c r="BGM112" s="313"/>
      <c r="BGN112" s="313"/>
      <c r="BGO112" s="313"/>
      <c r="BGP112" s="313"/>
      <c r="BGQ112" s="313"/>
      <c r="BGR112" s="313"/>
      <c r="BGS112" s="313"/>
      <c r="BGT112" s="313"/>
      <c r="BGU112" s="313"/>
      <c r="BGV112" s="313"/>
      <c r="BGW112" s="313"/>
      <c r="BGX112" s="313"/>
      <c r="BGY112" s="313"/>
      <c r="BGZ112" s="313"/>
      <c r="BHA112" s="313"/>
      <c r="BHB112" s="313"/>
      <c r="BHC112" s="313"/>
      <c r="BHD112" s="313"/>
      <c r="BHE112" s="313"/>
      <c r="BHF112" s="313"/>
      <c r="BHG112" s="313"/>
      <c r="BHH112" s="313"/>
      <c r="BHI112" s="313"/>
      <c r="BHJ112" s="313"/>
      <c r="BHK112" s="313"/>
      <c r="BHL112" s="313"/>
      <c r="BHM112" s="313"/>
      <c r="BHN112" s="313"/>
      <c r="BHO112" s="313"/>
      <c r="BHP112" s="313"/>
      <c r="BHQ112" s="313"/>
      <c r="BHR112" s="313"/>
      <c r="BHS112" s="313"/>
      <c r="BHT112" s="313"/>
      <c r="BHU112" s="313"/>
      <c r="BHV112" s="313"/>
      <c r="BHW112" s="313"/>
      <c r="BHX112" s="313"/>
      <c r="BHY112" s="313"/>
      <c r="BHZ112" s="313"/>
      <c r="BIA112" s="313"/>
      <c r="BIB112" s="313"/>
      <c r="BIC112" s="313"/>
      <c r="BID112" s="313"/>
      <c r="BIE112" s="313"/>
      <c r="BIF112" s="313"/>
      <c r="BIG112" s="313"/>
      <c r="BIH112" s="313"/>
      <c r="BII112" s="313"/>
      <c r="BIJ112" s="313"/>
      <c r="BIK112" s="313"/>
      <c r="BIL112" s="313"/>
      <c r="BIM112" s="313"/>
      <c r="BIN112" s="313"/>
      <c r="BIO112" s="313"/>
      <c r="BIP112" s="313"/>
      <c r="BIQ112" s="313"/>
      <c r="BIR112" s="313"/>
      <c r="BIS112" s="313"/>
      <c r="BIT112" s="313"/>
      <c r="BIU112" s="313"/>
      <c r="BIV112" s="313"/>
      <c r="BIW112" s="313"/>
      <c r="BIX112" s="313"/>
      <c r="BIY112" s="313"/>
      <c r="BIZ112" s="313"/>
      <c r="BJA112" s="313"/>
      <c r="BJB112" s="313"/>
      <c r="BJC112" s="313"/>
      <c r="BJD112" s="313"/>
      <c r="BJE112" s="313"/>
      <c r="BJF112" s="313"/>
      <c r="BJG112" s="313"/>
      <c r="BJH112" s="313"/>
      <c r="BJI112" s="313"/>
      <c r="BJJ112" s="313"/>
      <c r="BJK112" s="313"/>
      <c r="BJL112" s="313"/>
      <c r="BJM112" s="313"/>
      <c r="BJN112" s="313"/>
      <c r="BJO112" s="313"/>
      <c r="BJP112" s="313"/>
      <c r="BJQ112" s="313"/>
      <c r="BJR112" s="313"/>
      <c r="BJS112" s="313"/>
      <c r="BJT112" s="313"/>
      <c r="BJU112" s="313"/>
      <c r="BJV112" s="313"/>
      <c r="BJW112" s="313"/>
      <c r="BJX112" s="313"/>
      <c r="BJY112" s="313"/>
      <c r="BJZ112" s="313"/>
      <c r="BKA112" s="313"/>
      <c r="BKB112" s="313"/>
      <c r="BKC112" s="313"/>
      <c r="BKD112" s="313"/>
      <c r="BKE112" s="313"/>
      <c r="BKF112" s="313"/>
      <c r="BKG112" s="313"/>
      <c r="BKH112" s="313"/>
      <c r="BKI112" s="313"/>
      <c r="BKJ112" s="313"/>
      <c r="BKK112" s="313"/>
      <c r="BKL112" s="313"/>
      <c r="BKM112" s="313"/>
      <c r="BKN112" s="313"/>
      <c r="BKO112" s="313"/>
      <c r="BKP112" s="313"/>
      <c r="BKQ112" s="313"/>
      <c r="BKR112" s="313"/>
      <c r="BKS112" s="313"/>
      <c r="BKT112" s="313"/>
      <c r="BKU112" s="313"/>
      <c r="BKV112" s="313"/>
      <c r="BKW112" s="313"/>
      <c r="BKX112" s="313"/>
      <c r="BKY112" s="313"/>
      <c r="BKZ112" s="313"/>
      <c r="BLA112" s="313"/>
      <c r="BLB112" s="313"/>
      <c r="BLC112" s="313"/>
      <c r="BLD112" s="313"/>
      <c r="BLE112" s="313"/>
      <c r="BLF112" s="313"/>
      <c r="BLG112" s="313"/>
      <c r="BLH112" s="313"/>
      <c r="BLI112" s="313"/>
      <c r="BLJ112" s="313"/>
      <c r="BLK112" s="313"/>
      <c r="BLL112" s="313"/>
      <c r="BLM112" s="313"/>
      <c r="BLN112" s="313"/>
      <c r="BLO112" s="313"/>
      <c r="BLP112" s="313"/>
      <c r="BLQ112" s="313"/>
      <c r="BLR112" s="313"/>
      <c r="BLS112" s="313"/>
      <c r="BLT112" s="313"/>
      <c r="BLU112" s="313"/>
      <c r="BLV112" s="313"/>
      <c r="BLW112" s="313"/>
      <c r="BLX112" s="313"/>
      <c r="BLY112" s="313"/>
      <c r="BLZ112" s="313"/>
      <c r="BMA112" s="313"/>
      <c r="BMB112" s="313"/>
      <c r="BMC112" s="313"/>
      <c r="BMD112" s="313"/>
      <c r="BME112" s="313"/>
      <c r="BMF112" s="313"/>
      <c r="BMG112" s="313"/>
      <c r="BMH112" s="313"/>
      <c r="BMI112" s="313"/>
      <c r="BMJ112" s="313"/>
      <c r="BMK112" s="313"/>
      <c r="BML112" s="313"/>
      <c r="BMM112" s="313"/>
      <c r="BMN112" s="313"/>
      <c r="BMO112" s="313"/>
      <c r="BMP112" s="313"/>
      <c r="BMQ112" s="313"/>
      <c r="BMR112" s="313"/>
      <c r="BMS112" s="313"/>
      <c r="BMT112" s="313"/>
      <c r="BMU112" s="313"/>
      <c r="BMV112" s="313"/>
      <c r="BMW112" s="313"/>
      <c r="BMX112" s="313"/>
      <c r="BMY112" s="313"/>
      <c r="BMZ112" s="313"/>
      <c r="BNA112" s="313"/>
      <c r="BNB112" s="313"/>
      <c r="BNC112" s="313"/>
      <c r="BND112" s="313"/>
      <c r="BNE112" s="313"/>
      <c r="BNF112" s="313"/>
      <c r="BNG112" s="313"/>
      <c r="BNH112" s="313"/>
      <c r="BNI112" s="313"/>
      <c r="BNJ112" s="313"/>
      <c r="BNK112" s="313"/>
      <c r="BNL112" s="313"/>
      <c r="BNM112" s="313"/>
      <c r="BNN112" s="313"/>
      <c r="BNO112" s="313"/>
      <c r="BNP112" s="313"/>
      <c r="BNQ112" s="313"/>
      <c r="BNR112" s="313"/>
      <c r="BNS112" s="313"/>
      <c r="BNT112" s="313"/>
      <c r="BNU112" s="313"/>
      <c r="BNV112" s="313"/>
      <c r="BNW112" s="313"/>
      <c r="BNX112" s="313"/>
      <c r="BNY112" s="313"/>
      <c r="BNZ112" s="313"/>
      <c r="BOA112" s="313"/>
      <c r="BOB112" s="313"/>
      <c r="BOC112" s="313"/>
      <c r="BOD112" s="313"/>
      <c r="BOE112" s="313"/>
      <c r="BOF112" s="313"/>
      <c r="BOG112" s="313"/>
      <c r="BOH112" s="313"/>
      <c r="BOI112" s="313"/>
      <c r="BOJ112" s="313"/>
      <c r="BOK112" s="313"/>
      <c r="BOL112" s="313"/>
      <c r="BOM112" s="313"/>
      <c r="BON112" s="313"/>
      <c r="BOO112" s="313"/>
      <c r="BOP112" s="313"/>
      <c r="BOQ112" s="313"/>
      <c r="BOR112" s="313"/>
      <c r="BOS112" s="313"/>
      <c r="BOT112" s="313"/>
      <c r="BOU112" s="313"/>
      <c r="BOV112" s="313"/>
      <c r="BOW112" s="313"/>
      <c r="BOX112" s="313"/>
      <c r="BOY112" s="313"/>
      <c r="BOZ112" s="313"/>
      <c r="BPA112" s="313"/>
      <c r="BPB112" s="313"/>
      <c r="BPC112" s="313"/>
      <c r="BPD112" s="313"/>
      <c r="BPE112" s="313"/>
      <c r="BPF112" s="313"/>
      <c r="BPG112" s="313"/>
      <c r="BPH112" s="313"/>
      <c r="BPI112" s="313"/>
      <c r="BPJ112" s="313"/>
      <c r="BPK112" s="313"/>
      <c r="BPL112" s="313"/>
      <c r="BPM112" s="313"/>
      <c r="BPN112" s="313"/>
      <c r="BPO112" s="313"/>
      <c r="BPP112" s="313"/>
      <c r="BPQ112" s="313"/>
      <c r="BPR112" s="313"/>
      <c r="BPS112" s="313"/>
      <c r="BPT112" s="313"/>
      <c r="BPU112" s="313"/>
      <c r="BPV112" s="313"/>
      <c r="BPW112" s="313"/>
      <c r="BPX112" s="313"/>
      <c r="BPY112" s="313"/>
      <c r="BPZ112" s="313"/>
      <c r="BQA112" s="313"/>
      <c r="BQB112" s="313"/>
      <c r="BQC112" s="313"/>
      <c r="BQD112" s="313"/>
      <c r="BQE112" s="313"/>
      <c r="BQF112" s="313"/>
      <c r="BQG112" s="313"/>
      <c r="BQH112" s="313"/>
      <c r="BQI112" s="313"/>
      <c r="BQJ112" s="313"/>
      <c r="BQK112" s="313"/>
      <c r="BQL112" s="313"/>
      <c r="BQM112" s="313"/>
      <c r="BQN112" s="313"/>
      <c r="BQO112" s="313"/>
      <c r="BQP112" s="313"/>
      <c r="BQQ112" s="313"/>
      <c r="BQR112" s="313"/>
      <c r="BQS112" s="313"/>
      <c r="BQT112" s="313"/>
      <c r="BQU112" s="313"/>
      <c r="BQV112" s="313"/>
      <c r="BQW112" s="313"/>
      <c r="BQX112" s="313"/>
      <c r="BQY112" s="313"/>
      <c r="BQZ112" s="313"/>
      <c r="BRA112" s="313"/>
      <c r="BRB112" s="313"/>
      <c r="BRC112" s="313"/>
      <c r="BRD112" s="313"/>
      <c r="BRE112" s="313"/>
      <c r="BRF112" s="313"/>
      <c r="BRG112" s="313"/>
      <c r="BRH112" s="313"/>
      <c r="BRI112" s="313"/>
      <c r="BRJ112" s="313"/>
      <c r="BRK112" s="313"/>
      <c r="BRL112" s="313"/>
      <c r="BRM112" s="313"/>
      <c r="BRN112" s="313"/>
      <c r="BRO112" s="313"/>
      <c r="BRP112" s="313"/>
      <c r="BRQ112" s="313"/>
      <c r="BRR112" s="313"/>
      <c r="BRS112" s="313"/>
      <c r="BRT112" s="313"/>
      <c r="BRU112" s="313"/>
      <c r="BRV112" s="313"/>
      <c r="BRW112" s="313"/>
      <c r="BRX112" s="313"/>
      <c r="BRY112" s="313"/>
      <c r="BRZ112" s="313"/>
      <c r="BSA112" s="313"/>
      <c r="BSB112" s="313"/>
      <c r="BSC112" s="313"/>
      <c r="BSD112" s="313"/>
      <c r="BSE112" s="313"/>
      <c r="BSF112" s="313"/>
      <c r="BSG112" s="313"/>
      <c r="BSH112" s="313"/>
      <c r="BSI112" s="313"/>
      <c r="BSJ112" s="313"/>
      <c r="BSK112" s="313"/>
      <c r="BSL112" s="313"/>
      <c r="BSM112" s="313"/>
      <c r="BSN112" s="313"/>
      <c r="BSO112" s="313"/>
      <c r="BSP112" s="313"/>
      <c r="BSQ112" s="313"/>
      <c r="BSR112" s="313"/>
      <c r="BSS112" s="313"/>
      <c r="BST112" s="313"/>
      <c r="BSU112" s="313"/>
      <c r="BSV112" s="313"/>
      <c r="BSW112" s="313"/>
      <c r="BSX112" s="313"/>
      <c r="BSY112" s="313"/>
      <c r="BSZ112" s="313"/>
      <c r="BTA112" s="313"/>
      <c r="BTB112" s="313"/>
      <c r="BTC112" s="313"/>
      <c r="BTD112" s="313"/>
      <c r="BTE112" s="313"/>
      <c r="BTF112" s="313"/>
      <c r="BTG112" s="313"/>
      <c r="BTH112" s="313"/>
      <c r="BTI112" s="313"/>
      <c r="BTJ112" s="313"/>
      <c r="BTK112" s="313"/>
      <c r="BTL112" s="313"/>
      <c r="BTM112" s="313"/>
      <c r="BTN112" s="313"/>
      <c r="BTO112" s="313"/>
      <c r="BTP112" s="313"/>
      <c r="BTQ112" s="313"/>
      <c r="BTR112" s="313"/>
      <c r="BTS112" s="313"/>
      <c r="BTT112" s="313"/>
      <c r="BTU112" s="313"/>
      <c r="BTV112" s="313"/>
      <c r="BTW112" s="313"/>
      <c r="BTX112" s="313"/>
      <c r="BTY112" s="313"/>
      <c r="BTZ112" s="313"/>
      <c r="BUA112" s="313"/>
      <c r="BUB112" s="313"/>
      <c r="BUC112" s="313"/>
      <c r="BUD112" s="313"/>
      <c r="BUE112" s="313"/>
      <c r="BUF112" s="313"/>
      <c r="BUG112" s="313"/>
      <c r="BUH112" s="313"/>
      <c r="BUI112" s="313"/>
      <c r="BUJ112" s="313"/>
      <c r="BUK112" s="313"/>
      <c r="BUL112" s="313"/>
      <c r="BUM112" s="313"/>
      <c r="BUN112" s="313"/>
      <c r="BUO112" s="313"/>
      <c r="BUP112" s="313"/>
      <c r="BUQ112" s="313"/>
      <c r="BUR112" s="313"/>
      <c r="BUS112" s="313"/>
      <c r="BUT112" s="313"/>
      <c r="BUU112" s="313"/>
      <c r="BUV112" s="313"/>
      <c r="BUW112" s="313"/>
      <c r="BUX112" s="313"/>
      <c r="BUY112" s="313"/>
      <c r="BUZ112" s="313"/>
      <c r="BVA112" s="313"/>
      <c r="BVB112" s="313"/>
      <c r="BVC112" s="313"/>
      <c r="BVD112" s="313"/>
      <c r="BVE112" s="313"/>
      <c r="BVF112" s="313"/>
      <c r="BVG112" s="313"/>
      <c r="BVH112" s="313"/>
      <c r="BVI112" s="313"/>
      <c r="BVJ112" s="313"/>
      <c r="BVK112" s="313"/>
      <c r="BVL112" s="313"/>
      <c r="BVM112" s="313"/>
      <c r="BVN112" s="313"/>
      <c r="BVO112" s="313"/>
      <c r="BVP112" s="313"/>
      <c r="BVQ112" s="313"/>
      <c r="BVR112" s="313"/>
      <c r="BVS112" s="313"/>
      <c r="BVT112" s="313"/>
      <c r="BVU112" s="313"/>
      <c r="BVV112" s="313"/>
      <c r="BVW112" s="313"/>
      <c r="BVX112" s="313"/>
      <c r="BVY112" s="313"/>
      <c r="BVZ112" s="313"/>
      <c r="BWA112" s="313"/>
      <c r="BWB112" s="313"/>
      <c r="BWC112" s="313"/>
      <c r="BWD112" s="313"/>
      <c r="BWE112" s="313"/>
      <c r="BWF112" s="313"/>
      <c r="BWG112" s="313"/>
      <c r="BWH112" s="313"/>
      <c r="BWI112" s="313"/>
      <c r="BWJ112" s="313"/>
      <c r="BWK112" s="313"/>
      <c r="BWL112" s="313"/>
      <c r="BWM112" s="313"/>
      <c r="BWN112" s="313"/>
      <c r="BWO112" s="313"/>
      <c r="BWP112" s="313"/>
      <c r="BWQ112" s="313"/>
      <c r="BWR112" s="313"/>
      <c r="BWS112" s="313"/>
      <c r="BWT112" s="313"/>
      <c r="BWU112" s="313"/>
      <c r="BWV112" s="313"/>
      <c r="BWW112" s="313"/>
      <c r="BWX112" s="313"/>
      <c r="BWY112" s="313"/>
      <c r="BWZ112" s="313"/>
      <c r="BXA112" s="313"/>
      <c r="BXB112" s="313"/>
      <c r="BXC112" s="313"/>
      <c r="BXD112" s="313"/>
      <c r="BXE112" s="313"/>
      <c r="BXF112" s="313"/>
      <c r="BXG112" s="313"/>
      <c r="BXH112" s="313"/>
      <c r="BXI112" s="313"/>
      <c r="BXJ112" s="313"/>
      <c r="BXK112" s="313"/>
      <c r="BXL112" s="313"/>
      <c r="BXM112" s="313"/>
      <c r="BXN112" s="313"/>
      <c r="BXO112" s="313"/>
      <c r="BXP112" s="313"/>
      <c r="BXQ112" s="313"/>
      <c r="BXR112" s="313"/>
      <c r="BXS112" s="313"/>
      <c r="BXT112" s="313"/>
      <c r="BXU112" s="313"/>
      <c r="BXV112" s="313"/>
      <c r="BXW112" s="313"/>
      <c r="BXX112" s="313"/>
      <c r="BXY112" s="313"/>
      <c r="BXZ112" s="313"/>
      <c r="BYA112" s="313"/>
      <c r="BYB112" s="313"/>
      <c r="BYC112" s="313"/>
      <c r="BYD112" s="313"/>
      <c r="BYE112" s="313"/>
      <c r="BYF112" s="313"/>
      <c r="BYG112" s="313"/>
      <c r="BYH112" s="313"/>
      <c r="BYI112" s="313"/>
      <c r="BYJ112" s="313"/>
      <c r="BYK112" s="313"/>
      <c r="BYL112" s="313"/>
      <c r="BYM112" s="313"/>
      <c r="BYN112" s="313"/>
      <c r="BYO112" s="313"/>
      <c r="BYP112" s="313"/>
      <c r="BYQ112" s="313"/>
      <c r="BYR112" s="313"/>
      <c r="BYS112" s="313"/>
      <c r="BYT112" s="313"/>
      <c r="BYU112" s="313"/>
      <c r="BYV112" s="313"/>
      <c r="BYW112" s="313"/>
      <c r="BYX112" s="313"/>
      <c r="BYY112" s="313"/>
      <c r="BYZ112" s="313"/>
      <c r="BZA112" s="313"/>
      <c r="BZB112" s="313"/>
      <c r="BZC112" s="313"/>
      <c r="BZD112" s="313"/>
      <c r="BZE112" s="313"/>
      <c r="BZF112" s="313"/>
      <c r="BZG112" s="313"/>
      <c r="BZH112" s="313"/>
      <c r="BZI112" s="313"/>
      <c r="BZJ112" s="313"/>
      <c r="BZK112" s="313"/>
      <c r="BZL112" s="313"/>
      <c r="BZM112" s="313"/>
      <c r="BZN112" s="313"/>
      <c r="BZO112" s="313"/>
      <c r="BZP112" s="313"/>
      <c r="BZQ112" s="313"/>
      <c r="BZR112" s="313"/>
      <c r="BZS112" s="313"/>
      <c r="BZT112" s="313"/>
      <c r="BZU112" s="313"/>
      <c r="BZV112" s="313"/>
      <c r="BZW112" s="313"/>
      <c r="BZX112" s="313"/>
      <c r="BZY112" s="313"/>
      <c r="BZZ112" s="313"/>
      <c r="CAA112" s="313"/>
      <c r="CAB112" s="313"/>
      <c r="CAC112" s="313"/>
      <c r="CAD112" s="313"/>
      <c r="CAE112" s="313"/>
      <c r="CAF112" s="313"/>
      <c r="CAG112" s="313"/>
      <c r="CAH112" s="313"/>
      <c r="CAI112" s="313"/>
      <c r="CAJ112" s="313"/>
      <c r="CAK112" s="313"/>
      <c r="CAL112" s="313"/>
      <c r="CAM112" s="313"/>
      <c r="CAN112" s="313"/>
      <c r="CAO112" s="313"/>
      <c r="CAP112" s="313"/>
      <c r="CAQ112" s="313"/>
      <c r="CAR112" s="313"/>
      <c r="CAS112" s="313"/>
      <c r="CAT112" s="313"/>
      <c r="CAU112" s="313"/>
      <c r="CAV112" s="313"/>
      <c r="CAW112" s="313"/>
      <c r="CAX112" s="313"/>
      <c r="CAY112" s="313"/>
      <c r="CAZ112" s="313"/>
      <c r="CBA112" s="313"/>
      <c r="CBB112" s="313"/>
      <c r="CBC112" s="313"/>
      <c r="CBD112" s="313"/>
      <c r="CBE112" s="313"/>
      <c r="CBF112" s="313"/>
      <c r="CBG112" s="313"/>
      <c r="CBH112" s="313"/>
      <c r="CBI112" s="313"/>
      <c r="CBJ112" s="313"/>
      <c r="CBK112" s="313"/>
      <c r="CBL112" s="313"/>
      <c r="CBM112" s="313"/>
      <c r="CBN112" s="313"/>
      <c r="CBO112" s="313"/>
      <c r="CBP112" s="313"/>
      <c r="CBQ112" s="313"/>
      <c r="CBR112" s="313"/>
      <c r="CBS112" s="313"/>
      <c r="CBT112" s="313"/>
      <c r="CBU112" s="313"/>
      <c r="CBV112" s="313"/>
      <c r="CBW112" s="313"/>
      <c r="CBX112" s="313"/>
      <c r="CBY112" s="313"/>
      <c r="CBZ112" s="313"/>
      <c r="CCA112" s="313"/>
      <c r="CCB112" s="313"/>
      <c r="CCC112" s="313"/>
      <c r="CCD112" s="313"/>
      <c r="CCE112" s="313"/>
      <c r="CCF112" s="313"/>
      <c r="CCG112" s="313"/>
      <c r="CCH112" s="313"/>
      <c r="CCI112" s="313"/>
      <c r="CCJ112" s="313"/>
      <c r="CCK112" s="313"/>
      <c r="CCL112" s="313"/>
      <c r="CCM112" s="313"/>
      <c r="CCN112" s="313"/>
      <c r="CCO112" s="313"/>
      <c r="CCP112" s="313"/>
      <c r="CCQ112" s="313"/>
      <c r="CCR112" s="313"/>
      <c r="CCS112" s="313"/>
      <c r="CCT112" s="313"/>
      <c r="CCU112" s="313"/>
      <c r="CCV112" s="313"/>
      <c r="CCW112" s="313"/>
      <c r="CCX112" s="313"/>
      <c r="CCY112" s="313"/>
      <c r="CCZ112" s="313"/>
      <c r="CDA112" s="313"/>
      <c r="CDB112" s="313"/>
      <c r="CDC112" s="313"/>
      <c r="CDD112" s="313"/>
      <c r="CDE112" s="313"/>
      <c r="CDF112" s="313"/>
      <c r="CDG112" s="313"/>
      <c r="CDH112" s="313"/>
      <c r="CDI112" s="313"/>
      <c r="CDJ112" s="313"/>
      <c r="CDK112" s="313"/>
      <c r="CDL112" s="313"/>
      <c r="CDM112" s="313"/>
      <c r="CDN112" s="313"/>
      <c r="CDO112" s="313"/>
      <c r="CDP112" s="313"/>
      <c r="CDQ112" s="313"/>
      <c r="CDR112" s="313"/>
      <c r="CDS112" s="313"/>
      <c r="CDT112" s="313"/>
      <c r="CDU112" s="313"/>
      <c r="CDV112" s="313"/>
      <c r="CDW112" s="313"/>
      <c r="CDX112" s="313"/>
      <c r="CDY112" s="313"/>
      <c r="CDZ112" s="313"/>
      <c r="CEA112" s="313"/>
      <c r="CEB112" s="313"/>
      <c r="CEC112" s="313"/>
      <c r="CED112" s="313"/>
      <c r="CEE112" s="313"/>
      <c r="CEF112" s="313"/>
      <c r="CEG112" s="313"/>
      <c r="CEH112" s="313"/>
      <c r="CEI112" s="313"/>
      <c r="CEJ112" s="313"/>
      <c r="CEK112" s="313"/>
      <c r="CEL112" s="313"/>
      <c r="CEM112" s="313"/>
      <c r="CEN112" s="313"/>
      <c r="CEO112" s="313"/>
      <c r="CEP112" s="313"/>
      <c r="CEQ112" s="313"/>
      <c r="CER112" s="313"/>
      <c r="CES112" s="313"/>
      <c r="CET112" s="313"/>
      <c r="CEU112" s="313"/>
      <c r="CEV112" s="313"/>
      <c r="CEW112" s="313"/>
      <c r="CEX112" s="313"/>
      <c r="CEY112" s="313"/>
      <c r="CEZ112" s="313"/>
      <c r="CFA112" s="313"/>
      <c r="CFB112" s="313"/>
      <c r="CFC112" s="313"/>
      <c r="CFD112" s="313"/>
      <c r="CFE112" s="313"/>
      <c r="CFF112" s="313"/>
      <c r="CFG112" s="313"/>
      <c r="CFH112" s="313"/>
      <c r="CFI112" s="313"/>
      <c r="CFJ112" s="313"/>
      <c r="CFK112" s="313"/>
      <c r="CFL112" s="313"/>
      <c r="CFM112" s="313"/>
      <c r="CFN112" s="313"/>
      <c r="CFO112" s="313"/>
      <c r="CFP112" s="313"/>
      <c r="CFQ112" s="313"/>
      <c r="CFR112" s="313"/>
      <c r="CFS112" s="313"/>
      <c r="CFT112" s="313"/>
      <c r="CFU112" s="313"/>
      <c r="CFV112" s="313"/>
      <c r="CFW112" s="313"/>
      <c r="CFX112" s="313"/>
      <c r="CFY112" s="313"/>
      <c r="CFZ112" s="313"/>
      <c r="CGA112" s="313"/>
      <c r="CGB112" s="313"/>
      <c r="CGC112" s="313"/>
      <c r="CGD112" s="313"/>
      <c r="CGE112" s="313"/>
      <c r="CGF112" s="313"/>
      <c r="CGG112" s="313"/>
      <c r="CGH112" s="313"/>
      <c r="CGI112" s="313"/>
      <c r="CGJ112" s="313"/>
      <c r="CGK112" s="313"/>
      <c r="CGL112" s="313"/>
      <c r="CGM112" s="313"/>
      <c r="CGN112" s="313"/>
      <c r="CGO112" s="313"/>
      <c r="CGP112" s="313"/>
      <c r="CGQ112" s="313"/>
      <c r="CGR112" s="313"/>
      <c r="CGS112" s="313"/>
      <c r="CGT112" s="313"/>
      <c r="CGU112" s="313"/>
      <c r="CGV112" s="313"/>
      <c r="CGW112" s="313"/>
      <c r="CGX112" s="313"/>
      <c r="CGY112" s="313"/>
      <c r="CGZ112" s="313"/>
      <c r="CHA112" s="313"/>
      <c r="CHB112" s="313"/>
      <c r="CHC112" s="313"/>
      <c r="CHD112" s="313"/>
      <c r="CHE112" s="313"/>
      <c r="CHF112" s="313"/>
      <c r="CHG112" s="313"/>
      <c r="CHH112" s="313"/>
      <c r="CHI112" s="313"/>
      <c r="CHJ112" s="313"/>
      <c r="CHK112" s="313"/>
      <c r="CHL112" s="313"/>
      <c r="CHM112" s="313"/>
      <c r="CHN112" s="313"/>
      <c r="CHO112" s="313"/>
      <c r="CHP112" s="313"/>
      <c r="CHQ112" s="313"/>
      <c r="CHR112" s="313"/>
      <c r="CHS112" s="313"/>
      <c r="CHT112" s="313"/>
      <c r="CHU112" s="313"/>
      <c r="CHV112" s="313"/>
      <c r="CHW112" s="313"/>
      <c r="CHX112" s="313"/>
      <c r="CHY112" s="313"/>
      <c r="CHZ112" s="313"/>
      <c r="CIA112" s="313"/>
      <c r="CIB112" s="313"/>
      <c r="CIC112" s="313"/>
      <c r="CID112" s="313"/>
      <c r="CIE112" s="313"/>
      <c r="CIF112" s="313"/>
      <c r="CIG112" s="313"/>
      <c r="CIH112" s="313"/>
      <c r="CII112" s="313"/>
      <c r="CIJ112" s="313"/>
      <c r="CIK112" s="313"/>
      <c r="CIL112" s="313"/>
      <c r="CIM112" s="313"/>
      <c r="CIN112" s="313"/>
      <c r="CIO112" s="313"/>
      <c r="CIP112" s="313"/>
      <c r="CIQ112" s="313"/>
      <c r="CIR112" s="313"/>
      <c r="CIS112" s="313"/>
      <c r="CIT112" s="313"/>
      <c r="CIU112" s="313"/>
      <c r="CIV112" s="313"/>
      <c r="CIW112" s="313"/>
      <c r="CIX112" s="313"/>
      <c r="CIY112" s="313"/>
      <c r="CIZ112" s="313"/>
      <c r="CJA112" s="313"/>
      <c r="CJB112" s="313"/>
      <c r="CJC112" s="313"/>
      <c r="CJD112" s="313"/>
      <c r="CJE112" s="313"/>
      <c r="CJF112" s="313"/>
      <c r="CJG112" s="313"/>
      <c r="CJH112" s="313"/>
      <c r="CJI112" s="313"/>
      <c r="CJJ112" s="313"/>
      <c r="CJK112" s="313"/>
      <c r="CJL112" s="313"/>
      <c r="CJM112" s="313"/>
      <c r="CJN112" s="313"/>
      <c r="CJO112" s="313"/>
      <c r="CJP112" s="313"/>
      <c r="CJQ112" s="313"/>
      <c r="CJR112" s="313"/>
      <c r="CJS112" s="313"/>
      <c r="CJT112" s="313"/>
      <c r="CJU112" s="313"/>
      <c r="CJV112" s="313"/>
      <c r="CJW112" s="313"/>
      <c r="CJX112" s="313"/>
      <c r="CJY112" s="313"/>
      <c r="CJZ112" s="313"/>
      <c r="CKA112" s="313"/>
      <c r="CKB112" s="313"/>
      <c r="CKC112" s="313"/>
      <c r="CKD112" s="313"/>
      <c r="CKE112" s="313"/>
      <c r="CKF112" s="313"/>
      <c r="CKG112" s="313"/>
      <c r="CKH112" s="313"/>
      <c r="CKI112" s="313"/>
      <c r="CKJ112" s="313"/>
      <c r="CKK112" s="313"/>
      <c r="CKL112" s="313"/>
      <c r="CKM112" s="313"/>
      <c r="CKN112" s="313"/>
      <c r="CKO112" s="313"/>
      <c r="CKP112" s="313"/>
      <c r="CKQ112" s="313"/>
      <c r="CKR112" s="313"/>
      <c r="CKS112" s="313"/>
      <c r="CKT112" s="313"/>
      <c r="CKU112" s="313"/>
      <c r="CKV112" s="313"/>
      <c r="CKW112" s="313"/>
      <c r="CKX112" s="313"/>
      <c r="CKY112" s="313"/>
      <c r="CKZ112" s="313"/>
      <c r="CLA112" s="313"/>
      <c r="CLB112" s="313"/>
      <c r="CLC112" s="313"/>
      <c r="CLD112" s="313"/>
      <c r="CLE112" s="313"/>
      <c r="CLF112" s="313"/>
      <c r="CLG112" s="313"/>
      <c r="CLH112" s="313"/>
      <c r="CLI112" s="313"/>
      <c r="CLJ112" s="313"/>
      <c r="CLK112" s="313"/>
      <c r="CLL112" s="313"/>
      <c r="CLM112" s="313"/>
      <c r="CLN112" s="313"/>
      <c r="CLO112" s="313"/>
      <c r="CLP112" s="313"/>
      <c r="CLQ112" s="313"/>
      <c r="CLR112" s="313"/>
      <c r="CLS112" s="313"/>
      <c r="CLT112" s="313"/>
      <c r="CLU112" s="313"/>
      <c r="CLV112" s="313"/>
      <c r="CLW112" s="313"/>
      <c r="CLX112" s="313"/>
      <c r="CLY112" s="313"/>
      <c r="CLZ112" s="313"/>
      <c r="CMA112" s="313"/>
      <c r="CMB112" s="313"/>
      <c r="CMC112" s="313"/>
      <c r="CMD112" s="313"/>
      <c r="CME112" s="313"/>
      <c r="CMF112" s="313"/>
      <c r="CMG112" s="313"/>
      <c r="CMH112" s="313"/>
      <c r="CMI112" s="313"/>
      <c r="CMJ112" s="313"/>
      <c r="CMK112" s="313"/>
      <c r="CML112" s="313"/>
      <c r="CMM112" s="313"/>
      <c r="CMN112" s="313"/>
      <c r="CMO112" s="313"/>
      <c r="CMP112" s="313"/>
      <c r="CMQ112" s="313"/>
      <c r="CMR112" s="313"/>
      <c r="CMS112" s="313"/>
      <c r="CMT112" s="313"/>
      <c r="CMU112" s="313"/>
      <c r="CMV112" s="313"/>
      <c r="CMW112" s="313"/>
      <c r="CMX112" s="313"/>
      <c r="CMY112" s="313"/>
      <c r="CMZ112" s="313"/>
      <c r="CNA112" s="313"/>
      <c r="CNB112" s="313"/>
      <c r="CNC112" s="313"/>
      <c r="CND112" s="313"/>
      <c r="CNE112" s="313"/>
      <c r="CNF112" s="313"/>
      <c r="CNG112" s="313"/>
      <c r="CNH112" s="313"/>
      <c r="CNI112" s="313"/>
      <c r="CNJ112" s="313"/>
      <c r="CNK112" s="313"/>
      <c r="CNL112" s="313"/>
      <c r="CNM112" s="313"/>
      <c r="CNN112" s="313"/>
      <c r="CNO112" s="313"/>
      <c r="CNP112" s="313"/>
      <c r="CNQ112" s="313"/>
      <c r="CNR112" s="313"/>
      <c r="CNS112" s="313"/>
      <c r="CNT112" s="313"/>
      <c r="CNU112" s="313"/>
      <c r="CNV112" s="313"/>
      <c r="CNW112" s="313"/>
      <c r="CNX112" s="313"/>
      <c r="CNY112" s="313"/>
      <c r="CNZ112" s="313"/>
      <c r="COA112" s="313"/>
      <c r="COB112" s="313"/>
      <c r="COC112" s="313"/>
      <c r="COD112" s="313"/>
      <c r="COE112" s="313"/>
      <c r="COF112" s="313"/>
      <c r="COG112" s="313"/>
      <c r="COH112" s="313"/>
      <c r="COI112" s="313"/>
      <c r="COJ112" s="313"/>
      <c r="COK112" s="313"/>
      <c r="COL112" s="313"/>
      <c r="COM112" s="313"/>
      <c r="CON112" s="313"/>
      <c r="COO112" s="313"/>
      <c r="COP112" s="313"/>
      <c r="COQ112" s="313"/>
      <c r="COR112" s="313"/>
      <c r="COS112" s="313"/>
      <c r="COT112" s="313"/>
      <c r="COU112" s="313"/>
      <c r="COV112" s="313"/>
      <c r="COW112" s="313"/>
      <c r="COX112" s="313"/>
      <c r="COY112" s="313"/>
      <c r="COZ112" s="313"/>
      <c r="CPA112" s="313"/>
      <c r="CPB112" s="313"/>
      <c r="CPC112" s="313"/>
      <c r="CPD112" s="313"/>
      <c r="CPE112" s="313"/>
      <c r="CPF112" s="313"/>
      <c r="CPG112" s="313"/>
      <c r="CPH112" s="313"/>
      <c r="CPI112" s="313"/>
      <c r="CPJ112" s="313"/>
      <c r="CPK112" s="313"/>
      <c r="CPL112" s="313"/>
      <c r="CPM112" s="313"/>
      <c r="CPN112" s="313"/>
      <c r="CPO112" s="313"/>
      <c r="CPP112" s="313"/>
      <c r="CPQ112" s="313"/>
      <c r="CPR112" s="313"/>
      <c r="CPS112" s="313"/>
      <c r="CPT112" s="313"/>
      <c r="CPU112" s="313"/>
      <c r="CPV112" s="313"/>
      <c r="CPW112" s="313"/>
      <c r="CPX112" s="313"/>
      <c r="CPY112" s="313"/>
      <c r="CPZ112" s="313"/>
      <c r="CQA112" s="313"/>
      <c r="CQB112" s="313"/>
      <c r="CQC112" s="313"/>
      <c r="CQD112" s="313"/>
      <c r="CQE112" s="313"/>
      <c r="CQF112" s="313"/>
      <c r="CQG112" s="313"/>
      <c r="CQH112" s="313"/>
      <c r="CQI112" s="313"/>
      <c r="CQJ112" s="313"/>
      <c r="CQK112" s="313"/>
      <c r="CQL112" s="313"/>
      <c r="CQM112" s="313"/>
      <c r="CQN112" s="313"/>
      <c r="CQO112" s="313"/>
      <c r="CQP112" s="313"/>
      <c r="CQQ112" s="313"/>
      <c r="CQR112" s="313"/>
      <c r="CQS112" s="313"/>
      <c r="CQT112" s="313"/>
      <c r="CQU112" s="313"/>
      <c r="CQV112" s="313"/>
      <c r="CQW112" s="313"/>
      <c r="CQX112" s="313"/>
      <c r="CQY112" s="313"/>
      <c r="CQZ112" s="313"/>
      <c r="CRA112" s="313"/>
      <c r="CRB112" s="313"/>
      <c r="CRC112" s="313"/>
      <c r="CRD112" s="313"/>
      <c r="CRE112" s="313"/>
      <c r="CRF112" s="313"/>
      <c r="CRG112" s="313"/>
      <c r="CRH112" s="313"/>
      <c r="CRI112" s="313"/>
      <c r="CRJ112" s="313"/>
      <c r="CRK112" s="313"/>
      <c r="CRL112" s="313"/>
      <c r="CRM112" s="313"/>
      <c r="CRN112" s="313"/>
      <c r="CRO112" s="313"/>
      <c r="CRP112" s="313"/>
      <c r="CRQ112" s="313"/>
      <c r="CRR112" s="313"/>
      <c r="CRS112" s="313"/>
      <c r="CRT112" s="313"/>
      <c r="CRU112" s="313"/>
      <c r="CRV112" s="313"/>
      <c r="CRW112" s="313"/>
      <c r="CRX112" s="313"/>
      <c r="CRY112" s="313"/>
      <c r="CRZ112" s="313"/>
      <c r="CSA112" s="313"/>
      <c r="CSB112" s="313"/>
      <c r="CSC112" s="313"/>
      <c r="CSD112" s="313"/>
      <c r="CSE112" s="313"/>
      <c r="CSF112" s="313"/>
      <c r="CSG112" s="313"/>
      <c r="CSH112" s="313"/>
      <c r="CSI112" s="313"/>
      <c r="CSJ112" s="313"/>
      <c r="CSK112" s="313"/>
      <c r="CSL112" s="313"/>
      <c r="CSM112" s="313"/>
      <c r="CSN112" s="313"/>
      <c r="CSO112" s="313"/>
      <c r="CSP112" s="313"/>
      <c r="CSQ112" s="313"/>
      <c r="CSR112" s="313"/>
      <c r="CSS112" s="313"/>
      <c r="CST112" s="313"/>
      <c r="CSU112" s="313"/>
      <c r="CSV112" s="313"/>
      <c r="CSW112" s="313"/>
      <c r="CSX112" s="313"/>
      <c r="CSY112" s="313"/>
      <c r="CSZ112" s="313"/>
      <c r="CTA112" s="313"/>
      <c r="CTB112" s="313"/>
      <c r="CTC112" s="313"/>
      <c r="CTD112" s="313"/>
      <c r="CTE112" s="313"/>
      <c r="CTF112" s="313"/>
      <c r="CTG112" s="313"/>
      <c r="CTH112" s="313"/>
      <c r="CTI112" s="313"/>
      <c r="CTJ112" s="313"/>
      <c r="CTK112" s="313"/>
      <c r="CTL112" s="313"/>
      <c r="CTM112" s="313"/>
      <c r="CTN112" s="313"/>
      <c r="CTO112" s="313"/>
      <c r="CTP112" s="313"/>
      <c r="CTQ112" s="313"/>
      <c r="CTR112" s="313"/>
      <c r="CTS112" s="313"/>
      <c r="CTT112" s="313"/>
      <c r="CTU112" s="313"/>
      <c r="CTV112" s="313"/>
      <c r="CTW112" s="313"/>
      <c r="CTX112" s="313"/>
      <c r="CTY112" s="313"/>
      <c r="CTZ112" s="313"/>
      <c r="CUA112" s="313"/>
      <c r="CUB112" s="313"/>
      <c r="CUC112" s="313"/>
      <c r="CUD112" s="313"/>
      <c r="CUE112" s="313"/>
      <c r="CUF112" s="313"/>
      <c r="CUG112" s="313"/>
      <c r="CUH112" s="313"/>
      <c r="CUI112" s="313"/>
      <c r="CUJ112" s="313"/>
      <c r="CUK112" s="313"/>
      <c r="CUL112" s="313"/>
      <c r="CUM112" s="313"/>
      <c r="CUN112" s="313"/>
      <c r="CUO112" s="313"/>
      <c r="CUP112" s="313"/>
      <c r="CUQ112" s="313"/>
      <c r="CUR112" s="313"/>
      <c r="CUS112" s="313"/>
      <c r="CUT112" s="313"/>
      <c r="CUU112" s="313"/>
      <c r="CUV112" s="313"/>
      <c r="CUW112" s="313"/>
      <c r="CUX112" s="313"/>
      <c r="CUY112" s="313"/>
      <c r="CUZ112" s="313"/>
      <c r="CVA112" s="313"/>
      <c r="CVB112" s="313"/>
      <c r="CVC112" s="313"/>
      <c r="CVD112" s="313"/>
      <c r="CVE112" s="313"/>
      <c r="CVF112" s="313"/>
      <c r="CVG112" s="313"/>
      <c r="CVH112" s="313"/>
      <c r="CVI112" s="313"/>
      <c r="CVJ112" s="313"/>
      <c r="CVK112" s="313"/>
      <c r="CVL112" s="313"/>
      <c r="CVM112" s="313"/>
      <c r="CVN112" s="313"/>
      <c r="CVO112" s="313"/>
      <c r="CVP112" s="313"/>
      <c r="CVQ112" s="313"/>
      <c r="CVR112" s="313"/>
      <c r="CVS112" s="313"/>
      <c r="CVT112" s="313"/>
      <c r="CVU112" s="313"/>
      <c r="CVV112" s="313"/>
      <c r="CVW112" s="313"/>
      <c r="CVX112" s="313"/>
      <c r="CVY112" s="313"/>
      <c r="CVZ112" s="313"/>
      <c r="CWA112" s="313"/>
      <c r="CWB112" s="313"/>
      <c r="CWC112" s="313"/>
      <c r="CWD112" s="313"/>
      <c r="CWE112" s="313"/>
      <c r="CWF112" s="313"/>
      <c r="CWG112" s="313"/>
      <c r="CWH112" s="313"/>
      <c r="CWI112" s="313"/>
      <c r="CWJ112" s="313"/>
      <c r="CWK112" s="313"/>
      <c r="CWL112" s="313"/>
      <c r="CWM112" s="313"/>
      <c r="CWN112" s="313"/>
      <c r="CWO112" s="313"/>
      <c r="CWP112" s="313"/>
      <c r="CWQ112" s="313"/>
      <c r="CWR112" s="313"/>
      <c r="CWS112" s="313"/>
      <c r="CWT112" s="313"/>
      <c r="CWU112" s="313"/>
      <c r="CWV112" s="313"/>
      <c r="CWW112" s="313"/>
      <c r="CWX112" s="313"/>
      <c r="CWY112" s="313"/>
      <c r="CWZ112" s="313"/>
      <c r="CXA112" s="313"/>
      <c r="CXB112" s="313"/>
      <c r="CXC112" s="313"/>
      <c r="CXD112" s="313"/>
      <c r="CXE112" s="313"/>
      <c r="CXF112" s="313"/>
      <c r="CXG112" s="313"/>
      <c r="CXH112" s="313"/>
      <c r="CXI112" s="313"/>
      <c r="CXJ112" s="313"/>
      <c r="CXK112" s="313"/>
      <c r="CXL112" s="313"/>
      <c r="CXM112" s="313"/>
      <c r="CXN112" s="313"/>
      <c r="CXO112" s="313"/>
      <c r="CXP112" s="313"/>
      <c r="CXQ112" s="313"/>
      <c r="CXR112" s="313"/>
      <c r="CXS112" s="313"/>
      <c r="CXT112" s="313"/>
      <c r="CXU112" s="313"/>
      <c r="CXV112" s="313"/>
      <c r="CXW112" s="313"/>
      <c r="CXX112" s="313"/>
      <c r="CXY112" s="313"/>
      <c r="CXZ112" s="313"/>
      <c r="CYA112" s="313"/>
      <c r="CYB112" s="313"/>
      <c r="CYC112" s="313"/>
      <c r="CYD112" s="313"/>
      <c r="CYE112" s="313"/>
      <c r="CYF112" s="313"/>
      <c r="CYG112" s="313"/>
      <c r="CYH112" s="313"/>
      <c r="CYI112" s="313"/>
      <c r="CYJ112" s="313"/>
      <c r="CYK112" s="313"/>
      <c r="CYL112" s="313"/>
      <c r="CYM112" s="313"/>
      <c r="CYN112" s="313"/>
      <c r="CYO112" s="313"/>
      <c r="CYP112" s="313"/>
      <c r="CYQ112" s="313"/>
      <c r="CYR112" s="313"/>
      <c r="CYS112" s="313"/>
      <c r="CYT112" s="313"/>
      <c r="CYU112" s="313"/>
      <c r="CYV112" s="313"/>
      <c r="CYW112" s="313"/>
      <c r="CYX112" s="313"/>
      <c r="CYY112" s="313"/>
      <c r="CYZ112" s="313"/>
      <c r="CZA112" s="313"/>
      <c r="CZB112" s="313"/>
      <c r="CZC112" s="313"/>
      <c r="CZD112" s="313"/>
      <c r="CZE112" s="313"/>
      <c r="CZF112" s="313"/>
      <c r="CZG112" s="313"/>
      <c r="CZH112" s="313"/>
      <c r="CZI112" s="313"/>
      <c r="CZJ112" s="313"/>
      <c r="CZK112" s="313"/>
      <c r="CZL112" s="313"/>
      <c r="CZM112" s="313"/>
      <c r="CZN112" s="313"/>
      <c r="CZO112" s="313"/>
      <c r="CZP112" s="313"/>
      <c r="CZQ112" s="313"/>
      <c r="CZR112" s="313"/>
      <c r="CZS112" s="313"/>
      <c r="CZT112" s="313"/>
      <c r="CZU112" s="313"/>
      <c r="CZV112" s="313"/>
      <c r="CZW112" s="313"/>
      <c r="CZX112" s="313"/>
      <c r="CZY112" s="313"/>
      <c r="CZZ112" s="313"/>
      <c r="DAA112" s="313"/>
      <c r="DAB112" s="313"/>
      <c r="DAC112" s="313"/>
      <c r="DAD112" s="313"/>
      <c r="DAE112" s="313"/>
      <c r="DAF112" s="313"/>
      <c r="DAG112" s="313"/>
      <c r="DAH112" s="313"/>
      <c r="DAI112" s="313"/>
      <c r="DAJ112" s="313"/>
      <c r="DAK112" s="313"/>
      <c r="DAL112" s="313"/>
      <c r="DAM112" s="313"/>
      <c r="DAN112" s="313"/>
      <c r="DAO112" s="313"/>
      <c r="DAP112" s="313"/>
      <c r="DAQ112" s="313"/>
      <c r="DAR112" s="313"/>
      <c r="DAS112" s="313"/>
      <c r="DAT112" s="313"/>
      <c r="DAU112" s="313"/>
      <c r="DAV112" s="313"/>
      <c r="DAW112" s="313"/>
      <c r="DAX112" s="313"/>
      <c r="DAY112" s="313"/>
      <c r="DAZ112" s="313"/>
      <c r="DBA112" s="313"/>
      <c r="DBB112" s="313"/>
      <c r="DBC112" s="313"/>
      <c r="DBD112" s="313"/>
      <c r="DBE112" s="313"/>
      <c r="DBF112" s="313"/>
      <c r="DBG112" s="313"/>
      <c r="DBH112" s="313"/>
      <c r="DBI112" s="313"/>
      <c r="DBJ112" s="313"/>
      <c r="DBK112" s="313"/>
      <c r="DBL112" s="313"/>
      <c r="DBM112" s="313"/>
      <c r="DBN112" s="313"/>
      <c r="DBO112" s="313"/>
      <c r="DBP112" s="313"/>
      <c r="DBQ112" s="313"/>
      <c r="DBR112" s="313"/>
      <c r="DBS112" s="313"/>
      <c r="DBT112" s="313"/>
      <c r="DBU112" s="313"/>
      <c r="DBV112" s="313"/>
      <c r="DBW112" s="313"/>
      <c r="DBX112" s="313"/>
      <c r="DBY112" s="313"/>
      <c r="DBZ112" s="313"/>
      <c r="DCA112" s="313"/>
      <c r="DCB112" s="313"/>
      <c r="DCC112" s="313"/>
      <c r="DCD112" s="313"/>
      <c r="DCE112" s="313"/>
      <c r="DCF112" s="313"/>
      <c r="DCG112" s="313"/>
      <c r="DCH112" s="313"/>
      <c r="DCI112" s="313"/>
      <c r="DCJ112" s="313"/>
      <c r="DCK112" s="313"/>
      <c r="DCL112" s="313"/>
      <c r="DCM112" s="313"/>
      <c r="DCN112" s="313"/>
      <c r="DCO112" s="313"/>
      <c r="DCP112" s="313"/>
      <c r="DCQ112" s="313"/>
      <c r="DCR112" s="313"/>
      <c r="DCS112" s="313"/>
      <c r="DCT112" s="313"/>
      <c r="DCU112" s="313"/>
      <c r="DCV112" s="313"/>
      <c r="DCW112" s="313"/>
      <c r="DCX112" s="313"/>
      <c r="DCY112" s="313"/>
      <c r="DCZ112" s="313"/>
      <c r="DDA112" s="313"/>
      <c r="DDB112" s="313"/>
      <c r="DDC112" s="313"/>
      <c r="DDD112" s="313"/>
      <c r="DDE112" s="313"/>
      <c r="DDF112" s="313"/>
      <c r="DDG112" s="313"/>
      <c r="DDH112" s="313"/>
      <c r="DDI112" s="313"/>
      <c r="DDJ112" s="313"/>
      <c r="DDK112" s="313"/>
      <c r="DDL112" s="313"/>
      <c r="DDM112" s="313"/>
      <c r="DDN112" s="313"/>
      <c r="DDO112" s="313"/>
      <c r="DDP112" s="313"/>
      <c r="DDQ112" s="313"/>
      <c r="DDR112" s="313"/>
      <c r="DDS112" s="313"/>
      <c r="DDT112" s="313"/>
      <c r="DDU112" s="313"/>
      <c r="DDV112" s="313"/>
      <c r="DDW112" s="313"/>
      <c r="DDX112" s="313"/>
      <c r="DDY112" s="313"/>
      <c r="DDZ112" s="313"/>
      <c r="DEA112" s="313"/>
      <c r="DEB112" s="313"/>
      <c r="DEC112" s="313"/>
      <c r="DED112" s="313"/>
      <c r="DEE112" s="313"/>
      <c r="DEF112" s="313"/>
      <c r="DEG112" s="313"/>
      <c r="DEH112" s="313"/>
      <c r="DEI112" s="313"/>
      <c r="DEJ112" s="313"/>
      <c r="DEK112" s="313"/>
      <c r="DEL112" s="313"/>
      <c r="DEM112" s="313"/>
      <c r="DEN112" s="313"/>
      <c r="DEO112" s="313"/>
      <c r="DEP112" s="313"/>
      <c r="DEQ112" s="313"/>
      <c r="DER112" s="313"/>
      <c r="DES112" s="313"/>
      <c r="DET112" s="313"/>
      <c r="DEU112" s="313"/>
      <c r="DEV112" s="313"/>
      <c r="DEW112" s="313"/>
      <c r="DEX112" s="313"/>
      <c r="DEY112" s="313"/>
      <c r="DEZ112" s="313"/>
      <c r="DFA112" s="313"/>
      <c r="DFB112" s="313"/>
      <c r="DFC112" s="313"/>
      <c r="DFD112" s="313"/>
      <c r="DFE112" s="313"/>
      <c r="DFF112" s="313"/>
      <c r="DFG112" s="313"/>
      <c r="DFH112" s="313"/>
      <c r="DFI112" s="313"/>
      <c r="DFJ112" s="313"/>
      <c r="DFK112" s="313"/>
      <c r="DFL112" s="313"/>
      <c r="DFM112" s="313"/>
      <c r="DFN112" s="313"/>
      <c r="DFO112" s="313"/>
      <c r="DFP112" s="313"/>
      <c r="DFQ112" s="313"/>
      <c r="DFR112" s="313"/>
      <c r="DFS112" s="313"/>
      <c r="DFT112" s="313"/>
      <c r="DFU112" s="313"/>
      <c r="DFV112" s="313"/>
      <c r="DFW112" s="313"/>
      <c r="DFX112" s="313"/>
      <c r="DFY112" s="313"/>
      <c r="DFZ112" s="313"/>
      <c r="DGA112" s="313"/>
      <c r="DGB112" s="313"/>
      <c r="DGC112" s="313"/>
      <c r="DGD112" s="313"/>
      <c r="DGE112" s="313"/>
      <c r="DGF112" s="313"/>
      <c r="DGG112" s="313"/>
      <c r="DGH112" s="313"/>
      <c r="DGI112" s="313"/>
      <c r="DGJ112" s="313"/>
      <c r="DGK112" s="313"/>
      <c r="DGL112" s="313"/>
      <c r="DGM112" s="313"/>
      <c r="DGN112" s="313"/>
      <c r="DGO112" s="313"/>
      <c r="DGP112" s="313"/>
      <c r="DGQ112" s="313"/>
      <c r="DGR112" s="313"/>
      <c r="DGS112" s="313"/>
      <c r="DGT112" s="313"/>
      <c r="DGU112" s="313"/>
      <c r="DGV112" s="313"/>
      <c r="DGW112" s="313"/>
      <c r="DGX112" s="313"/>
      <c r="DGY112" s="313"/>
      <c r="DGZ112" s="313"/>
      <c r="DHA112" s="313"/>
      <c r="DHB112" s="313"/>
      <c r="DHC112" s="313"/>
      <c r="DHD112" s="313"/>
      <c r="DHE112" s="313"/>
      <c r="DHF112" s="313"/>
      <c r="DHG112" s="313"/>
      <c r="DHH112" s="313"/>
      <c r="DHI112" s="313"/>
      <c r="DHJ112" s="313"/>
      <c r="DHK112" s="313"/>
      <c r="DHL112" s="313"/>
      <c r="DHM112" s="313"/>
      <c r="DHN112" s="313"/>
      <c r="DHO112" s="313"/>
      <c r="DHP112" s="313"/>
      <c r="DHQ112" s="313"/>
      <c r="DHR112" s="313"/>
      <c r="DHS112" s="313"/>
      <c r="DHT112" s="313"/>
      <c r="DHU112" s="313"/>
      <c r="DHV112" s="313"/>
      <c r="DHW112" s="313"/>
      <c r="DHX112" s="313"/>
      <c r="DHY112" s="313"/>
      <c r="DHZ112" s="313"/>
      <c r="DIA112" s="313"/>
      <c r="DIB112" s="313"/>
      <c r="DIC112" s="313"/>
      <c r="DID112" s="313"/>
      <c r="DIE112" s="313"/>
      <c r="DIF112" s="313"/>
      <c r="DIG112" s="313"/>
      <c r="DIH112" s="313"/>
      <c r="DII112" s="313"/>
      <c r="DIJ112" s="313"/>
      <c r="DIK112" s="313"/>
      <c r="DIL112" s="313"/>
      <c r="DIM112" s="313"/>
      <c r="DIN112" s="313"/>
      <c r="DIO112" s="313"/>
      <c r="DIP112" s="313"/>
      <c r="DIQ112" s="313"/>
      <c r="DIR112" s="313"/>
      <c r="DIS112" s="313"/>
      <c r="DIT112" s="313"/>
      <c r="DIU112" s="313"/>
      <c r="DIV112" s="313"/>
      <c r="DIW112" s="313"/>
      <c r="DIX112" s="313"/>
      <c r="DIY112" s="313"/>
      <c r="DIZ112" s="313"/>
      <c r="DJA112" s="313"/>
      <c r="DJB112" s="313"/>
      <c r="DJC112" s="313"/>
      <c r="DJD112" s="313"/>
      <c r="DJE112" s="313"/>
      <c r="DJF112" s="313"/>
      <c r="DJG112" s="313"/>
      <c r="DJH112" s="313"/>
      <c r="DJI112" s="313"/>
      <c r="DJJ112" s="313"/>
      <c r="DJK112" s="313"/>
      <c r="DJL112" s="313"/>
      <c r="DJM112" s="313"/>
      <c r="DJN112" s="313"/>
      <c r="DJO112" s="313"/>
      <c r="DJP112" s="313"/>
      <c r="DJQ112" s="313"/>
      <c r="DJR112" s="313"/>
      <c r="DJS112" s="313"/>
      <c r="DJT112" s="313"/>
      <c r="DJU112" s="313"/>
      <c r="DJV112" s="313"/>
      <c r="DJW112" s="313"/>
      <c r="DJX112" s="313"/>
      <c r="DJY112" s="313"/>
      <c r="DJZ112" s="313"/>
      <c r="DKA112" s="313"/>
      <c r="DKB112" s="313"/>
      <c r="DKC112" s="313"/>
      <c r="DKD112" s="313"/>
      <c r="DKE112" s="313"/>
      <c r="DKF112" s="313"/>
      <c r="DKG112" s="313"/>
      <c r="DKH112" s="313"/>
      <c r="DKI112" s="313"/>
      <c r="DKJ112" s="313"/>
      <c r="DKK112" s="313"/>
      <c r="DKL112" s="313"/>
      <c r="DKM112" s="313"/>
      <c r="DKN112" s="313"/>
      <c r="DKO112" s="313"/>
      <c r="DKP112" s="313"/>
      <c r="DKQ112" s="313"/>
      <c r="DKR112" s="313"/>
      <c r="DKS112" s="313"/>
      <c r="DKT112" s="313"/>
      <c r="DKU112" s="313"/>
      <c r="DKV112" s="313"/>
      <c r="DKW112" s="313"/>
      <c r="DKX112" s="313"/>
      <c r="DKY112" s="313"/>
      <c r="DKZ112" s="313"/>
      <c r="DLA112" s="313"/>
      <c r="DLB112" s="313"/>
      <c r="DLC112" s="313"/>
      <c r="DLD112" s="313"/>
      <c r="DLE112" s="313"/>
      <c r="DLF112" s="313"/>
      <c r="DLG112" s="313"/>
      <c r="DLH112" s="313"/>
      <c r="DLI112" s="313"/>
      <c r="DLJ112" s="313"/>
      <c r="DLK112" s="313"/>
      <c r="DLL112" s="313"/>
      <c r="DLM112" s="313"/>
      <c r="DLN112" s="313"/>
      <c r="DLO112" s="313"/>
      <c r="DLP112" s="313"/>
      <c r="DLQ112" s="313"/>
      <c r="DLR112" s="313"/>
      <c r="DLS112" s="313"/>
      <c r="DLT112" s="313"/>
      <c r="DLU112" s="313"/>
      <c r="DLV112" s="313"/>
      <c r="DLW112" s="313"/>
      <c r="DLX112" s="313"/>
      <c r="DLY112" s="313"/>
      <c r="DLZ112" s="313"/>
      <c r="DMA112" s="313"/>
      <c r="DMB112" s="313"/>
      <c r="DMC112" s="313"/>
      <c r="DMD112" s="313"/>
      <c r="DME112" s="313"/>
      <c r="DMF112" s="313"/>
      <c r="DMG112" s="313"/>
      <c r="DMH112" s="313"/>
      <c r="DMI112" s="313"/>
      <c r="DMJ112" s="313"/>
      <c r="DMK112" s="313"/>
      <c r="DML112" s="313"/>
      <c r="DMM112" s="313"/>
      <c r="DMN112" s="313"/>
      <c r="DMO112" s="313"/>
      <c r="DMP112" s="313"/>
      <c r="DMQ112" s="313"/>
      <c r="DMR112" s="313"/>
      <c r="DMS112" s="313"/>
      <c r="DMT112" s="313"/>
      <c r="DMU112" s="313"/>
      <c r="DMV112" s="313"/>
      <c r="DMW112" s="313"/>
      <c r="DMX112" s="313"/>
      <c r="DMY112" s="313"/>
      <c r="DMZ112" s="313"/>
      <c r="DNA112" s="313"/>
      <c r="DNB112" s="313"/>
      <c r="DNC112" s="313"/>
      <c r="DND112" s="313"/>
      <c r="DNE112" s="313"/>
      <c r="DNF112" s="313"/>
      <c r="DNG112" s="313"/>
      <c r="DNH112" s="313"/>
      <c r="DNI112" s="313"/>
      <c r="DNJ112" s="313"/>
      <c r="DNK112" s="313"/>
      <c r="DNL112" s="313"/>
      <c r="DNM112" s="313"/>
      <c r="DNN112" s="313"/>
      <c r="DNO112" s="313"/>
      <c r="DNP112" s="313"/>
      <c r="DNQ112" s="313"/>
      <c r="DNR112" s="313"/>
      <c r="DNS112" s="313"/>
      <c r="DNT112" s="313"/>
      <c r="DNU112" s="313"/>
      <c r="DNV112" s="313"/>
      <c r="DNW112" s="313"/>
      <c r="DNX112" s="313"/>
      <c r="DNY112" s="313"/>
      <c r="DNZ112" s="313"/>
      <c r="DOA112" s="313"/>
      <c r="DOB112" s="313"/>
      <c r="DOC112" s="313"/>
      <c r="DOD112" s="313"/>
      <c r="DOE112" s="313"/>
      <c r="DOF112" s="313"/>
      <c r="DOG112" s="313"/>
      <c r="DOH112" s="313"/>
      <c r="DOI112" s="313"/>
      <c r="DOJ112" s="313"/>
      <c r="DOK112" s="313"/>
      <c r="DOL112" s="313"/>
      <c r="DOM112" s="313"/>
      <c r="DON112" s="313"/>
      <c r="DOO112" s="313"/>
      <c r="DOP112" s="313"/>
      <c r="DOQ112" s="313"/>
      <c r="DOR112" s="313"/>
      <c r="DOS112" s="313"/>
      <c r="DOT112" s="313"/>
      <c r="DOU112" s="313"/>
      <c r="DOV112" s="313"/>
      <c r="DOW112" s="313"/>
      <c r="DOX112" s="313"/>
      <c r="DOY112" s="313"/>
      <c r="DOZ112" s="313"/>
      <c r="DPA112" s="313"/>
      <c r="DPB112" s="313"/>
      <c r="DPC112" s="313"/>
      <c r="DPD112" s="313"/>
      <c r="DPE112" s="313"/>
      <c r="DPF112" s="313"/>
      <c r="DPG112" s="313"/>
      <c r="DPH112" s="313"/>
      <c r="DPI112" s="313"/>
      <c r="DPJ112" s="313"/>
      <c r="DPK112" s="313"/>
      <c r="DPL112" s="313"/>
      <c r="DPM112" s="313"/>
      <c r="DPN112" s="313"/>
      <c r="DPO112" s="313"/>
      <c r="DPP112" s="313"/>
      <c r="DPQ112" s="313"/>
      <c r="DPR112" s="313"/>
      <c r="DPS112" s="313"/>
      <c r="DPT112" s="313"/>
      <c r="DPU112" s="313"/>
      <c r="DPV112" s="313"/>
      <c r="DPW112" s="313"/>
      <c r="DPX112" s="313"/>
      <c r="DPY112" s="313"/>
      <c r="DPZ112" s="313"/>
      <c r="DQA112" s="313"/>
      <c r="DQB112" s="313"/>
      <c r="DQC112" s="313"/>
      <c r="DQD112" s="313"/>
      <c r="DQE112" s="313"/>
      <c r="DQF112" s="313"/>
      <c r="DQG112" s="313"/>
      <c r="DQH112" s="313"/>
      <c r="DQI112" s="313"/>
      <c r="DQJ112" s="313"/>
      <c r="DQK112" s="313"/>
      <c r="DQL112" s="313"/>
      <c r="DQM112" s="313"/>
      <c r="DQN112" s="313"/>
      <c r="DQO112" s="313"/>
      <c r="DQP112" s="313"/>
      <c r="DQQ112" s="313"/>
      <c r="DQR112" s="313"/>
      <c r="DQS112" s="313"/>
      <c r="DQT112" s="313"/>
      <c r="DQU112" s="313"/>
      <c r="DQV112" s="313"/>
      <c r="DQW112" s="313"/>
      <c r="DQX112" s="313"/>
      <c r="DQY112" s="313"/>
      <c r="DQZ112" s="313"/>
      <c r="DRA112" s="313"/>
      <c r="DRB112" s="313"/>
      <c r="DRC112" s="313"/>
      <c r="DRD112" s="313"/>
      <c r="DRE112" s="313"/>
      <c r="DRF112" s="313"/>
      <c r="DRG112" s="313"/>
      <c r="DRH112" s="313"/>
      <c r="DRI112" s="313"/>
      <c r="DRJ112" s="313"/>
      <c r="DRK112" s="313"/>
      <c r="DRL112" s="313"/>
      <c r="DRM112" s="313"/>
      <c r="DRN112" s="313"/>
      <c r="DRO112" s="313"/>
      <c r="DRP112" s="313"/>
      <c r="DRQ112" s="313"/>
      <c r="DRR112" s="313"/>
      <c r="DRS112" s="313"/>
      <c r="DRT112" s="313"/>
      <c r="DRU112" s="313"/>
      <c r="DRV112" s="313"/>
      <c r="DRW112" s="313"/>
      <c r="DRX112" s="313"/>
      <c r="DRY112" s="313"/>
      <c r="DRZ112" s="313"/>
      <c r="DSA112" s="313"/>
      <c r="DSB112" s="313"/>
      <c r="DSC112" s="313"/>
      <c r="DSD112" s="313"/>
      <c r="DSE112" s="313"/>
      <c r="DSF112" s="313"/>
      <c r="DSG112" s="313"/>
      <c r="DSH112" s="313"/>
      <c r="DSI112" s="313"/>
      <c r="DSJ112" s="313"/>
      <c r="DSK112" s="313"/>
      <c r="DSL112" s="313"/>
      <c r="DSM112" s="313"/>
      <c r="DSN112" s="313"/>
      <c r="DSO112" s="313"/>
      <c r="DSP112" s="313"/>
      <c r="DSQ112" s="313"/>
      <c r="DSR112" s="313"/>
      <c r="DSS112" s="313"/>
      <c r="DST112" s="313"/>
      <c r="DSU112" s="313"/>
      <c r="DSV112" s="313"/>
      <c r="DSW112" s="313"/>
      <c r="DSX112" s="313"/>
      <c r="DSY112" s="313"/>
      <c r="DSZ112" s="313"/>
      <c r="DTA112" s="313"/>
      <c r="DTB112" s="313"/>
      <c r="DTC112" s="313"/>
      <c r="DTD112" s="313"/>
      <c r="DTE112" s="313"/>
      <c r="DTF112" s="313"/>
      <c r="DTG112" s="313"/>
      <c r="DTH112" s="313"/>
      <c r="DTI112" s="313"/>
      <c r="DTJ112" s="313"/>
      <c r="DTK112" s="313"/>
      <c r="DTL112" s="313"/>
      <c r="DTM112" s="313"/>
      <c r="DTN112" s="313"/>
      <c r="DTO112" s="313"/>
      <c r="DTP112" s="313"/>
      <c r="DTQ112" s="313"/>
      <c r="DTR112" s="313"/>
      <c r="DTS112" s="313"/>
      <c r="DTT112" s="313"/>
      <c r="DTU112" s="313"/>
      <c r="DTV112" s="313"/>
      <c r="DTW112" s="313"/>
      <c r="DTX112" s="313"/>
      <c r="DTY112" s="313"/>
      <c r="DTZ112" s="313"/>
      <c r="DUA112" s="313"/>
      <c r="DUB112" s="313"/>
      <c r="DUC112" s="313"/>
      <c r="DUD112" s="313"/>
      <c r="DUE112" s="313"/>
      <c r="DUF112" s="313"/>
      <c r="DUG112" s="313"/>
      <c r="DUH112" s="313"/>
      <c r="DUI112" s="313"/>
      <c r="DUJ112" s="313"/>
      <c r="DUK112" s="313"/>
      <c r="DUL112" s="313"/>
      <c r="DUM112" s="313"/>
      <c r="DUN112" s="313"/>
      <c r="DUO112" s="313"/>
      <c r="DUP112" s="313"/>
      <c r="DUQ112" s="313"/>
      <c r="DUR112" s="313"/>
      <c r="DUS112" s="313"/>
      <c r="DUT112" s="313"/>
      <c r="DUU112" s="313"/>
      <c r="DUV112" s="313"/>
      <c r="DUW112" s="313"/>
      <c r="DUX112" s="313"/>
      <c r="DUY112" s="313"/>
      <c r="DUZ112" s="313"/>
      <c r="DVA112" s="313"/>
      <c r="DVB112" s="313"/>
      <c r="DVC112" s="313"/>
      <c r="DVD112" s="313"/>
      <c r="DVE112" s="313"/>
      <c r="DVF112" s="313"/>
      <c r="DVG112" s="313"/>
      <c r="DVH112" s="313"/>
      <c r="DVI112" s="313"/>
      <c r="DVJ112" s="313"/>
      <c r="DVK112" s="313"/>
      <c r="DVL112" s="313"/>
      <c r="DVM112" s="313"/>
      <c r="DVN112" s="313"/>
      <c r="DVO112" s="313"/>
      <c r="DVP112" s="313"/>
      <c r="DVQ112" s="313"/>
      <c r="DVR112" s="313"/>
      <c r="DVS112" s="313"/>
      <c r="DVT112" s="313"/>
      <c r="DVU112" s="313"/>
      <c r="DVV112" s="313"/>
      <c r="DVW112" s="313"/>
      <c r="DVX112" s="313"/>
      <c r="DVY112" s="313"/>
      <c r="DVZ112" s="313"/>
      <c r="DWA112" s="313"/>
      <c r="DWB112" s="313"/>
      <c r="DWC112" s="313"/>
      <c r="DWD112" s="313"/>
      <c r="DWE112" s="313"/>
      <c r="DWF112" s="313"/>
      <c r="DWG112" s="313"/>
      <c r="DWH112" s="313"/>
      <c r="DWI112" s="313"/>
      <c r="DWJ112" s="313"/>
      <c r="DWK112" s="313"/>
      <c r="DWL112" s="313"/>
      <c r="DWM112" s="313"/>
      <c r="DWN112" s="313"/>
      <c r="DWO112" s="313"/>
      <c r="DWP112" s="313"/>
      <c r="DWQ112" s="313"/>
      <c r="DWR112" s="313"/>
      <c r="DWS112" s="313"/>
      <c r="DWT112" s="313"/>
      <c r="DWU112" s="313"/>
      <c r="DWV112" s="313"/>
      <c r="DWW112" s="313"/>
      <c r="DWX112" s="313"/>
      <c r="DWY112" s="313"/>
      <c r="DWZ112" s="313"/>
      <c r="DXA112" s="313"/>
      <c r="DXB112" s="313"/>
      <c r="DXC112" s="313"/>
      <c r="DXD112" s="313"/>
      <c r="DXE112" s="313"/>
      <c r="DXF112" s="313"/>
      <c r="DXG112" s="313"/>
      <c r="DXH112" s="313"/>
      <c r="DXI112" s="313"/>
      <c r="DXJ112" s="313"/>
      <c r="DXK112" s="313"/>
      <c r="DXL112" s="313"/>
      <c r="DXM112" s="313"/>
      <c r="DXN112" s="313"/>
      <c r="DXO112" s="313"/>
      <c r="DXP112" s="313"/>
      <c r="DXQ112" s="313"/>
      <c r="DXR112" s="313"/>
      <c r="DXS112" s="313"/>
      <c r="DXT112" s="313"/>
      <c r="DXU112" s="313"/>
      <c r="DXV112" s="313"/>
      <c r="DXW112" s="313"/>
      <c r="DXX112" s="313"/>
      <c r="DXY112" s="313"/>
      <c r="DXZ112" s="313"/>
      <c r="DYA112" s="313"/>
      <c r="DYB112" s="313"/>
      <c r="DYC112" s="313"/>
      <c r="DYD112" s="313"/>
      <c r="DYE112" s="313"/>
      <c r="DYF112" s="313"/>
      <c r="DYG112" s="313"/>
      <c r="DYH112" s="313"/>
      <c r="DYI112" s="313"/>
      <c r="DYJ112" s="313"/>
      <c r="DYK112" s="313"/>
      <c r="DYL112" s="313"/>
      <c r="DYM112" s="313"/>
      <c r="DYN112" s="313"/>
      <c r="DYO112" s="313"/>
      <c r="DYP112" s="313"/>
      <c r="DYQ112" s="313"/>
      <c r="DYR112" s="313"/>
      <c r="DYS112" s="313"/>
      <c r="DYT112" s="313"/>
      <c r="DYU112" s="313"/>
      <c r="DYV112" s="313"/>
      <c r="DYW112" s="313"/>
      <c r="DYX112" s="313"/>
      <c r="DYY112" s="313"/>
      <c r="DYZ112" s="313"/>
      <c r="DZA112" s="313"/>
      <c r="DZB112" s="313"/>
      <c r="DZC112" s="313"/>
      <c r="DZD112" s="313"/>
      <c r="DZE112" s="313"/>
      <c r="DZF112" s="313"/>
      <c r="DZG112" s="313"/>
      <c r="DZH112" s="313"/>
      <c r="DZI112" s="313"/>
      <c r="DZJ112" s="313"/>
      <c r="DZK112" s="313"/>
      <c r="DZL112" s="313"/>
      <c r="DZM112" s="313"/>
      <c r="DZN112" s="313"/>
      <c r="DZO112" s="313"/>
      <c r="DZP112" s="313"/>
      <c r="DZQ112" s="313"/>
      <c r="DZR112" s="313"/>
      <c r="DZS112" s="313"/>
      <c r="DZT112" s="313"/>
      <c r="DZU112" s="313"/>
      <c r="DZV112" s="313"/>
      <c r="DZW112" s="313"/>
      <c r="DZX112" s="313"/>
      <c r="DZY112" s="313"/>
      <c r="DZZ112" s="313"/>
      <c r="EAA112" s="313"/>
      <c r="EAB112" s="313"/>
      <c r="EAC112" s="313"/>
      <c r="EAD112" s="313"/>
      <c r="EAE112" s="313"/>
      <c r="EAF112" s="313"/>
      <c r="EAG112" s="313"/>
      <c r="EAH112" s="313"/>
      <c r="EAI112" s="313"/>
      <c r="EAJ112" s="313"/>
      <c r="EAK112" s="313"/>
      <c r="EAL112" s="313"/>
      <c r="EAM112" s="313"/>
      <c r="EAN112" s="313"/>
      <c r="EAO112" s="313"/>
      <c r="EAP112" s="313"/>
      <c r="EAQ112" s="313"/>
      <c r="EAR112" s="313"/>
      <c r="EAS112" s="313"/>
      <c r="EAT112" s="313"/>
      <c r="EAU112" s="313"/>
      <c r="EAV112" s="313"/>
      <c r="EAW112" s="313"/>
      <c r="EAX112" s="313"/>
      <c r="EAY112" s="313"/>
      <c r="EAZ112" s="313"/>
      <c r="EBA112" s="313"/>
      <c r="EBB112" s="313"/>
      <c r="EBC112" s="313"/>
      <c r="EBD112" s="313"/>
      <c r="EBE112" s="313"/>
      <c r="EBF112" s="313"/>
      <c r="EBG112" s="313"/>
      <c r="EBH112" s="313"/>
      <c r="EBI112" s="313"/>
      <c r="EBJ112" s="313"/>
      <c r="EBK112" s="313"/>
      <c r="EBL112" s="313"/>
      <c r="EBM112" s="313"/>
      <c r="EBN112" s="313"/>
      <c r="EBO112" s="313"/>
      <c r="EBP112" s="313"/>
      <c r="EBQ112" s="313"/>
      <c r="EBR112" s="313"/>
      <c r="EBS112" s="313"/>
      <c r="EBT112" s="313"/>
      <c r="EBU112" s="313"/>
      <c r="EBV112" s="313"/>
      <c r="EBW112" s="313"/>
      <c r="EBX112" s="313"/>
      <c r="EBY112" s="313"/>
      <c r="EBZ112" s="313"/>
      <c r="ECA112" s="313"/>
      <c r="ECB112" s="313"/>
      <c r="ECC112" s="313"/>
      <c r="ECD112" s="313"/>
      <c r="ECE112" s="313"/>
      <c r="ECF112" s="313"/>
      <c r="ECG112" s="313"/>
      <c r="ECH112" s="313"/>
      <c r="ECI112" s="313"/>
      <c r="ECJ112" s="313"/>
      <c r="ECK112" s="313"/>
      <c r="ECL112" s="313"/>
      <c r="ECM112" s="313"/>
      <c r="ECN112" s="313"/>
      <c r="ECO112" s="313"/>
      <c r="ECP112" s="313"/>
      <c r="ECQ112" s="313"/>
      <c r="ECR112" s="313"/>
      <c r="ECS112" s="313"/>
      <c r="ECT112" s="313"/>
      <c r="ECU112" s="313"/>
      <c r="ECV112" s="313"/>
      <c r="ECW112" s="313"/>
      <c r="ECX112" s="313"/>
      <c r="ECY112" s="313"/>
      <c r="ECZ112" s="313"/>
      <c r="EDA112" s="313"/>
      <c r="EDB112" s="313"/>
      <c r="EDC112" s="313"/>
      <c r="EDD112" s="313"/>
      <c r="EDE112" s="313"/>
      <c r="EDF112" s="313"/>
      <c r="EDG112" s="313"/>
      <c r="EDH112" s="313"/>
      <c r="EDI112" s="313"/>
      <c r="EDJ112" s="313"/>
      <c r="EDK112" s="313"/>
      <c r="EDL112" s="313"/>
      <c r="EDM112" s="313"/>
      <c r="EDN112" s="313"/>
      <c r="EDO112" s="313"/>
      <c r="EDP112" s="313"/>
      <c r="EDQ112" s="313"/>
      <c r="EDR112" s="313"/>
      <c r="EDS112" s="313"/>
      <c r="EDT112" s="313"/>
      <c r="EDU112" s="313"/>
      <c r="EDV112" s="313"/>
      <c r="EDW112" s="313"/>
      <c r="EDX112" s="313"/>
      <c r="EDY112" s="313"/>
      <c r="EDZ112" s="313"/>
      <c r="EEA112" s="313"/>
      <c r="EEB112" s="313"/>
      <c r="EEC112" s="313"/>
      <c r="EED112" s="313"/>
      <c r="EEE112" s="313"/>
      <c r="EEF112" s="313"/>
      <c r="EEG112" s="313"/>
      <c r="EEH112" s="313"/>
      <c r="EEI112" s="313"/>
      <c r="EEJ112" s="313"/>
      <c r="EEK112" s="313"/>
      <c r="EEL112" s="313"/>
      <c r="EEM112" s="313"/>
      <c r="EEN112" s="313"/>
      <c r="EEO112" s="313"/>
      <c r="EEP112" s="313"/>
      <c r="EEQ112" s="313"/>
      <c r="EER112" s="313"/>
      <c r="EES112" s="313"/>
      <c r="EET112" s="313"/>
      <c r="EEU112" s="313"/>
      <c r="EEV112" s="313"/>
      <c r="EEW112" s="313"/>
      <c r="EEX112" s="313"/>
      <c r="EEY112" s="313"/>
      <c r="EEZ112" s="313"/>
      <c r="EFA112" s="313"/>
      <c r="EFB112" s="313"/>
      <c r="EFC112" s="313"/>
      <c r="EFD112" s="313"/>
      <c r="EFE112" s="313"/>
      <c r="EFF112" s="313"/>
      <c r="EFG112" s="313"/>
      <c r="EFH112" s="313"/>
      <c r="EFI112" s="313"/>
      <c r="EFJ112" s="313"/>
      <c r="EFK112" s="313"/>
      <c r="EFL112" s="313"/>
      <c r="EFM112" s="313"/>
      <c r="EFN112" s="313"/>
      <c r="EFO112" s="313"/>
      <c r="EFP112" s="313"/>
      <c r="EFQ112" s="313"/>
      <c r="EFR112" s="313"/>
      <c r="EFS112" s="313"/>
      <c r="EFT112" s="313"/>
      <c r="EFU112" s="313"/>
      <c r="EFV112" s="313"/>
      <c r="EFW112" s="313"/>
      <c r="EFX112" s="313"/>
      <c r="EFY112" s="313"/>
      <c r="EFZ112" s="313"/>
      <c r="EGA112" s="313"/>
      <c r="EGB112" s="313"/>
      <c r="EGC112" s="313"/>
      <c r="EGD112" s="313"/>
      <c r="EGE112" s="313"/>
      <c r="EGF112" s="313"/>
      <c r="EGG112" s="313"/>
      <c r="EGH112" s="313"/>
      <c r="EGI112" s="313"/>
      <c r="EGJ112" s="313"/>
      <c r="EGK112" s="313"/>
      <c r="EGL112" s="313"/>
      <c r="EGM112" s="313"/>
      <c r="EGN112" s="313"/>
      <c r="EGO112" s="313"/>
      <c r="EGP112" s="313"/>
      <c r="EGQ112" s="313"/>
      <c r="EGR112" s="313"/>
      <c r="EGS112" s="313"/>
      <c r="EGT112" s="313"/>
      <c r="EGU112" s="313"/>
      <c r="EGV112" s="313"/>
      <c r="EGW112" s="313"/>
      <c r="EGX112" s="313"/>
      <c r="EGY112" s="313"/>
      <c r="EGZ112" s="313"/>
      <c r="EHA112" s="313"/>
      <c r="EHB112" s="313"/>
      <c r="EHC112" s="313"/>
      <c r="EHD112" s="313"/>
      <c r="EHE112" s="313"/>
      <c r="EHF112" s="313"/>
      <c r="EHG112" s="313"/>
      <c r="EHH112" s="313"/>
      <c r="EHI112" s="313"/>
      <c r="EHJ112" s="313"/>
      <c r="EHK112" s="313"/>
      <c r="EHL112" s="313"/>
      <c r="EHM112" s="313"/>
      <c r="EHN112" s="313"/>
      <c r="EHO112" s="313"/>
      <c r="EHP112" s="313"/>
      <c r="EHQ112" s="313"/>
      <c r="EHR112" s="313"/>
      <c r="EHS112" s="313"/>
      <c r="EHT112" s="313"/>
      <c r="EHU112" s="313"/>
      <c r="EHV112" s="313"/>
      <c r="EHW112" s="313"/>
      <c r="EHX112" s="313"/>
      <c r="EHY112" s="313"/>
      <c r="EHZ112" s="313"/>
      <c r="EIA112" s="313"/>
      <c r="EIB112" s="313"/>
      <c r="EIC112" s="313"/>
      <c r="EID112" s="313"/>
      <c r="EIE112" s="313"/>
      <c r="EIF112" s="313"/>
      <c r="EIG112" s="313"/>
      <c r="EIH112" s="313"/>
      <c r="EII112" s="313"/>
      <c r="EIJ112" s="313"/>
      <c r="EIK112" s="313"/>
      <c r="EIL112" s="313"/>
      <c r="EIM112" s="313"/>
      <c r="EIN112" s="313"/>
      <c r="EIO112" s="313"/>
      <c r="EIP112" s="313"/>
      <c r="EIQ112" s="313"/>
      <c r="EIR112" s="313"/>
      <c r="EIS112" s="313"/>
      <c r="EIT112" s="313"/>
      <c r="EIU112" s="313"/>
      <c r="EIV112" s="313"/>
      <c r="EIW112" s="313"/>
      <c r="EIX112" s="313"/>
      <c r="EIY112" s="313"/>
      <c r="EIZ112" s="313"/>
      <c r="EJA112" s="313"/>
      <c r="EJB112" s="313"/>
      <c r="EJC112" s="313"/>
      <c r="EJD112" s="313"/>
      <c r="EJE112" s="313"/>
      <c r="EJF112" s="313"/>
      <c r="EJG112" s="313"/>
      <c r="EJH112" s="313"/>
      <c r="EJI112" s="313"/>
      <c r="EJJ112" s="313"/>
      <c r="EJK112" s="313"/>
      <c r="EJL112" s="313"/>
      <c r="EJM112" s="313"/>
      <c r="EJN112" s="313"/>
      <c r="EJO112" s="313"/>
      <c r="EJP112" s="313"/>
      <c r="EJQ112" s="313"/>
      <c r="EJR112" s="313"/>
      <c r="EJS112" s="313"/>
      <c r="EJT112" s="313"/>
      <c r="EJU112" s="313"/>
      <c r="EJV112" s="313"/>
      <c r="EJW112" s="313"/>
      <c r="EJX112" s="313"/>
      <c r="EJY112" s="313"/>
      <c r="EJZ112" s="313"/>
      <c r="EKA112" s="313"/>
      <c r="EKB112" s="313"/>
      <c r="EKC112" s="313"/>
      <c r="EKD112" s="313"/>
      <c r="EKE112" s="313"/>
      <c r="EKF112" s="313"/>
      <c r="EKG112" s="313"/>
      <c r="EKH112" s="313"/>
      <c r="EKI112" s="313"/>
      <c r="EKJ112" s="313"/>
      <c r="EKK112" s="313"/>
      <c r="EKL112" s="313"/>
      <c r="EKM112" s="313"/>
      <c r="EKN112" s="313"/>
      <c r="EKO112" s="313"/>
      <c r="EKP112" s="313"/>
      <c r="EKQ112" s="313"/>
      <c r="EKR112" s="313"/>
      <c r="EKS112" s="313"/>
      <c r="EKT112" s="313"/>
      <c r="EKU112" s="313"/>
      <c r="EKV112" s="313"/>
      <c r="EKW112" s="313"/>
      <c r="EKX112" s="313"/>
      <c r="EKY112" s="313"/>
      <c r="EKZ112" s="313"/>
      <c r="ELA112" s="313"/>
      <c r="ELB112" s="313"/>
      <c r="ELC112" s="313"/>
      <c r="ELD112" s="313"/>
      <c r="ELE112" s="313"/>
      <c r="ELF112" s="313"/>
      <c r="ELG112" s="313"/>
      <c r="ELH112" s="313"/>
      <c r="ELI112" s="313"/>
      <c r="ELJ112" s="313"/>
      <c r="ELK112" s="313"/>
      <c r="ELL112" s="313"/>
      <c r="ELM112" s="313"/>
      <c r="ELN112" s="313"/>
      <c r="ELO112" s="313"/>
      <c r="ELP112" s="313"/>
      <c r="ELQ112" s="313"/>
      <c r="ELR112" s="313"/>
      <c r="ELS112" s="313"/>
      <c r="ELT112" s="313"/>
      <c r="ELU112" s="313"/>
      <c r="ELV112" s="313"/>
      <c r="ELW112" s="313"/>
      <c r="ELX112" s="313"/>
      <c r="ELY112" s="313"/>
      <c r="ELZ112" s="313"/>
      <c r="EMA112" s="313"/>
      <c r="EMB112" s="313"/>
      <c r="EMC112" s="313"/>
      <c r="EMD112" s="313"/>
      <c r="EME112" s="313"/>
      <c r="EMF112" s="313"/>
      <c r="EMG112" s="313"/>
      <c r="EMH112" s="313"/>
      <c r="EMI112" s="313"/>
      <c r="EMJ112" s="313"/>
      <c r="EMK112" s="313"/>
      <c r="EML112" s="313"/>
      <c r="EMM112" s="313"/>
      <c r="EMN112" s="313"/>
      <c r="EMO112" s="313"/>
      <c r="EMP112" s="313"/>
      <c r="EMQ112" s="313"/>
      <c r="EMR112" s="313"/>
      <c r="EMS112" s="313"/>
      <c r="EMT112" s="313"/>
      <c r="EMU112" s="313"/>
      <c r="EMV112" s="313"/>
      <c r="EMW112" s="313"/>
      <c r="EMX112" s="313"/>
      <c r="EMY112" s="313"/>
      <c r="EMZ112" s="313"/>
      <c r="ENA112" s="313"/>
      <c r="ENB112" s="313"/>
      <c r="ENC112" s="313"/>
      <c r="END112" s="313"/>
      <c r="ENE112" s="313"/>
      <c r="ENF112" s="313"/>
      <c r="ENG112" s="313"/>
      <c r="ENH112" s="313"/>
      <c r="ENI112" s="313"/>
      <c r="ENJ112" s="313"/>
      <c r="ENK112" s="313"/>
      <c r="ENL112" s="313"/>
      <c r="ENM112" s="313"/>
      <c r="ENN112" s="313"/>
      <c r="ENO112" s="313"/>
      <c r="ENP112" s="313"/>
      <c r="ENQ112" s="313"/>
      <c r="ENR112" s="313"/>
      <c r="ENS112" s="313"/>
      <c r="ENT112" s="313"/>
      <c r="ENU112" s="313"/>
      <c r="ENV112" s="313"/>
      <c r="ENW112" s="313"/>
      <c r="ENX112" s="313"/>
      <c r="ENY112" s="313"/>
      <c r="ENZ112" s="313"/>
      <c r="EOA112" s="313"/>
      <c r="EOB112" s="313"/>
      <c r="EOC112" s="313"/>
      <c r="EOD112" s="313"/>
      <c r="EOE112" s="313"/>
      <c r="EOF112" s="313"/>
      <c r="EOG112" s="313"/>
      <c r="EOH112" s="313"/>
      <c r="EOI112" s="313"/>
      <c r="EOJ112" s="313"/>
      <c r="EOK112" s="313"/>
      <c r="EOL112" s="313"/>
      <c r="EOM112" s="313"/>
      <c r="EON112" s="313"/>
      <c r="EOO112" s="313"/>
      <c r="EOP112" s="313"/>
      <c r="EOQ112" s="313"/>
      <c r="EOR112" s="313"/>
      <c r="EOS112" s="313"/>
      <c r="EOT112" s="313"/>
      <c r="EOU112" s="313"/>
      <c r="EOV112" s="313"/>
      <c r="EOW112" s="313"/>
      <c r="EOX112" s="313"/>
      <c r="EOY112" s="313"/>
      <c r="EOZ112" s="313"/>
      <c r="EPA112" s="313"/>
      <c r="EPB112" s="313"/>
      <c r="EPC112" s="313"/>
      <c r="EPD112" s="313"/>
      <c r="EPE112" s="313"/>
      <c r="EPF112" s="313"/>
      <c r="EPG112" s="313"/>
      <c r="EPH112" s="313"/>
      <c r="EPI112" s="313"/>
      <c r="EPJ112" s="313"/>
      <c r="EPK112" s="313"/>
      <c r="EPL112" s="313"/>
      <c r="EPM112" s="313"/>
      <c r="EPN112" s="313"/>
      <c r="EPO112" s="313"/>
      <c r="EPP112" s="313"/>
      <c r="EPQ112" s="313"/>
      <c r="EPR112" s="313"/>
      <c r="EPS112" s="313"/>
      <c r="EPT112" s="313"/>
      <c r="EPU112" s="313"/>
      <c r="EPV112" s="313"/>
      <c r="EPW112" s="313"/>
      <c r="EPX112" s="313"/>
      <c r="EPY112" s="313"/>
      <c r="EPZ112" s="313"/>
      <c r="EQA112" s="313"/>
      <c r="EQB112" s="313"/>
      <c r="EQC112" s="313"/>
      <c r="EQD112" s="313"/>
      <c r="EQE112" s="313"/>
      <c r="EQF112" s="313"/>
      <c r="EQG112" s="313"/>
      <c r="EQH112" s="313"/>
      <c r="EQI112" s="313"/>
      <c r="EQJ112" s="313"/>
      <c r="EQK112" s="313"/>
      <c r="EQL112" s="313"/>
      <c r="EQM112" s="313"/>
      <c r="EQN112" s="313"/>
      <c r="EQO112" s="313"/>
      <c r="EQP112" s="313"/>
      <c r="EQQ112" s="313"/>
      <c r="EQR112" s="313"/>
      <c r="EQS112" s="313"/>
      <c r="EQT112" s="313"/>
      <c r="EQU112" s="313"/>
      <c r="EQV112" s="313"/>
      <c r="EQW112" s="313"/>
      <c r="EQX112" s="313"/>
      <c r="EQY112" s="313"/>
      <c r="EQZ112" s="313"/>
      <c r="ERA112" s="313"/>
      <c r="ERB112" s="313"/>
      <c r="ERC112" s="313"/>
      <c r="ERD112" s="313"/>
      <c r="ERE112" s="313"/>
      <c r="ERF112" s="313"/>
      <c r="ERG112" s="313"/>
      <c r="ERH112" s="313"/>
      <c r="ERI112" s="313"/>
      <c r="ERJ112" s="313"/>
      <c r="ERK112" s="313"/>
      <c r="ERL112" s="313"/>
      <c r="ERM112" s="313"/>
      <c r="ERN112" s="313"/>
      <c r="ERO112" s="313"/>
      <c r="ERP112" s="313"/>
      <c r="ERQ112" s="313"/>
      <c r="ERR112" s="313"/>
      <c r="ERS112" s="313"/>
      <c r="ERT112" s="313"/>
      <c r="ERU112" s="313"/>
      <c r="ERV112" s="313"/>
      <c r="ERW112" s="313"/>
      <c r="ERX112" s="313"/>
      <c r="ERY112" s="313"/>
      <c r="ERZ112" s="313"/>
      <c r="ESA112" s="313"/>
      <c r="ESB112" s="313"/>
      <c r="ESC112" s="313"/>
      <c r="ESD112" s="313"/>
      <c r="ESE112" s="313"/>
      <c r="ESF112" s="313"/>
      <c r="ESG112" s="313"/>
      <c r="ESH112" s="313"/>
      <c r="ESI112" s="313"/>
      <c r="ESJ112" s="313"/>
      <c r="ESK112" s="313"/>
      <c r="ESL112" s="313"/>
      <c r="ESM112" s="313"/>
      <c r="ESN112" s="313"/>
      <c r="ESO112" s="313"/>
      <c r="ESP112" s="313"/>
      <c r="ESQ112" s="313"/>
      <c r="ESR112" s="313"/>
      <c r="ESS112" s="313"/>
      <c r="EST112" s="313"/>
      <c r="ESU112" s="313"/>
      <c r="ESV112" s="313"/>
      <c r="ESW112" s="313"/>
      <c r="ESX112" s="313"/>
      <c r="ESY112" s="313"/>
      <c r="ESZ112" s="313"/>
      <c r="ETA112" s="313"/>
      <c r="ETB112" s="313"/>
      <c r="ETC112" s="313"/>
      <c r="ETD112" s="313"/>
      <c r="ETE112" s="313"/>
      <c r="ETF112" s="313"/>
      <c r="ETG112" s="313"/>
      <c r="ETH112" s="313"/>
      <c r="ETI112" s="313"/>
      <c r="ETJ112" s="313"/>
      <c r="ETK112" s="313"/>
      <c r="ETL112" s="313"/>
      <c r="ETM112" s="313"/>
      <c r="ETN112" s="313"/>
      <c r="ETO112" s="313"/>
      <c r="ETP112" s="313"/>
      <c r="ETQ112" s="313"/>
      <c r="ETR112" s="313"/>
      <c r="ETS112" s="313"/>
      <c r="ETT112" s="313"/>
      <c r="ETU112" s="313"/>
      <c r="ETV112" s="313"/>
      <c r="ETW112" s="313"/>
      <c r="ETX112" s="313"/>
      <c r="ETY112" s="313"/>
      <c r="ETZ112" s="313"/>
      <c r="EUA112" s="313"/>
      <c r="EUB112" s="313"/>
      <c r="EUC112" s="313"/>
      <c r="EUD112" s="313"/>
      <c r="EUE112" s="313"/>
      <c r="EUF112" s="313"/>
      <c r="EUG112" s="313"/>
      <c r="EUH112" s="313"/>
      <c r="EUI112" s="313"/>
      <c r="EUJ112" s="313"/>
      <c r="EUK112" s="313"/>
      <c r="EUL112" s="313"/>
      <c r="EUM112" s="313"/>
      <c r="EUN112" s="313"/>
      <c r="EUO112" s="313"/>
      <c r="EUP112" s="313"/>
      <c r="EUQ112" s="313"/>
      <c r="EUR112" s="313"/>
      <c r="EUS112" s="313"/>
      <c r="EUT112" s="313"/>
      <c r="EUU112" s="313"/>
      <c r="EUV112" s="313"/>
      <c r="EUW112" s="313"/>
      <c r="EUX112" s="313"/>
      <c r="EUY112" s="313"/>
      <c r="EUZ112" s="313"/>
      <c r="EVA112" s="313"/>
      <c r="EVB112" s="313"/>
      <c r="EVC112" s="313"/>
      <c r="EVD112" s="313"/>
      <c r="EVE112" s="313"/>
      <c r="EVF112" s="313"/>
      <c r="EVG112" s="313"/>
      <c r="EVH112" s="313"/>
      <c r="EVI112" s="313"/>
      <c r="EVJ112" s="313"/>
      <c r="EVK112" s="313"/>
      <c r="EVL112" s="313"/>
      <c r="EVM112" s="313"/>
      <c r="EVN112" s="313"/>
      <c r="EVO112" s="313"/>
      <c r="EVP112" s="313"/>
      <c r="EVQ112" s="313"/>
      <c r="EVR112" s="313"/>
      <c r="EVS112" s="313"/>
      <c r="EVT112" s="313"/>
      <c r="EVU112" s="313"/>
      <c r="EVV112" s="313"/>
      <c r="EVW112" s="313"/>
      <c r="EVX112" s="313"/>
      <c r="EVY112" s="313"/>
      <c r="EVZ112" s="313"/>
      <c r="EWA112" s="313"/>
      <c r="EWB112" s="313"/>
      <c r="EWC112" s="313"/>
      <c r="EWD112" s="313"/>
      <c r="EWE112" s="313"/>
      <c r="EWF112" s="313"/>
      <c r="EWG112" s="313"/>
      <c r="EWH112" s="313"/>
      <c r="EWI112" s="313"/>
      <c r="EWJ112" s="313"/>
      <c r="EWK112" s="313"/>
      <c r="EWL112" s="313"/>
      <c r="EWM112" s="313"/>
      <c r="EWN112" s="313"/>
      <c r="EWO112" s="313"/>
      <c r="EWP112" s="313"/>
      <c r="EWQ112" s="313"/>
      <c r="EWR112" s="313"/>
      <c r="EWS112" s="313"/>
      <c r="EWT112" s="313"/>
      <c r="EWU112" s="313"/>
      <c r="EWV112" s="313"/>
      <c r="EWW112" s="313"/>
      <c r="EWX112" s="313"/>
      <c r="EWY112" s="313"/>
      <c r="EWZ112" s="313"/>
      <c r="EXA112" s="313"/>
      <c r="EXB112" s="313"/>
      <c r="EXC112" s="313"/>
      <c r="EXD112" s="313"/>
      <c r="EXE112" s="313"/>
      <c r="EXF112" s="313"/>
      <c r="EXG112" s="313"/>
      <c r="EXH112" s="313"/>
      <c r="EXI112" s="313"/>
      <c r="EXJ112" s="313"/>
      <c r="EXK112" s="313"/>
      <c r="EXL112" s="313"/>
      <c r="EXM112" s="313"/>
      <c r="EXN112" s="313"/>
      <c r="EXO112" s="313"/>
      <c r="EXP112" s="313"/>
      <c r="EXQ112" s="313"/>
      <c r="EXR112" s="313"/>
      <c r="EXS112" s="313"/>
      <c r="EXT112" s="313"/>
      <c r="EXU112" s="313"/>
      <c r="EXV112" s="313"/>
      <c r="EXW112" s="313"/>
      <c r="EXX112" s="313"/>
      <c r="EXY112" s="313"/>
      <c r="EXZ112" s="313"/>
      <c r="EYA112" s="313"/>
      <c r="EYB112" s="313"/>
      <c r="EYC112" s="313"/>
      <c r="EYD112" s="313"/>
      <c r="EYE112" s="313"/>
      <c r="EYF112" s="313"/>
      <c r="EYG112" s="313"/>
      <c r="EYH112" s="313"/>
      <c r="EYI112" s="313"/>
      <c r="EYJ112" s="313"/>
      <c r="EYK112" s="313"/>
      <c r="EYL112" s="313"/>
      <c r="EYM112" s="313"/>
      <c r="EYN112" s="313"/>
      <c r="EYO112" s="313"/>
      <c r="EYP112" s="313"/>
      <c r="EYQ112" s="313"/>
      <c r="EYR112" s="313"/>
      <c r="EYS112" s="313"/>
      <c r="EYT112" s="313"/>
      <c r="EYU112" s="313"/>
      <c r="EYV112" s="313"/>
      <c r="EYW112" s="313"/>
      <c r="EYX112" s="313"/>
      <c r="EYY112" s="313"/>
      <c r="EYZ112" s="313"/>
      <c r="EZA112" s="313"/>
      <c r="EZB112" s="313"/>
      <c r="EZC112" s="313"/>
      <c r="EZD112" s="313"/>
      <c r="EZE112" s="313"/>
      <c r="EZF112" s="313"/>
      <c r="EZG112" s="313"/>
      <c r="EZH112" s="313"/>
      <c r="EZI112" s="313"/>
      <c r="EZJ112" s="313"/>
      <c r="EZK112" s="313"/>
      <c r="EZL112" s="313"/>
      <c r="EZM112" s="313"/>
      <c r="EZN112" s="313"/>
      <c r="EZO112" s="313"/>
      <c r="EZP112" s="313"/>
      <c r="EZQ112" s="313"/>
      <c r="EZR112" s="313"/>
      <c r="EZS112" s="313"/>
      <c r="EZT112" s="313"/>
      <c r="EZU112" s="313"/>
      <c r="EZV112" s="313"/>
      <c r="EZW112" s="313"/>
      <c r="EZX112" s="313"/>
      <c r="EZY112" s="313"/>
      <c r="EZZ112" s="313"/>
      <c r="FAA112" s="313"/>
      <c r="FAB112" s="313"/>
      <c r="FAC112" s="313"/>
      <c r="FAD112" s="313"/>
      <c r="FAE112" s="313"/>
      <c r="FAF112" s="313"/>
      <c r="FAG112" s="313"/>
      <c r="FAH112" s="313"/>
      <c r="FAI112" s="313"/>
      <c r="FAJ112" s="313"/>
      <c r="FAK112" s="313"/>
      <c r="FAL112" s="313"/>
      <c r="FAM112" s="313"/>
      <c r="FAN112" s="313"/>
      <c r="FAO112" s="313"/>
      <c r="FAP112" s="313"/>
      <c r="FAQ112" s="313"/>
      <c r="FAR112" s="313"/>
      <c r="FAS112" s="313"/>
      <c r="FAT112" s="313"/>
      <c r="FAU112" s="313"/>
      <c r="FAV112" s="313"/>
      <c r="FAW112" s="313"/>
      <c r="FAX112" s="313"/>
      <c r="FAY112" s="313"/>
      <c r="FAZ112" s="313"/>
      <c r="FBA112" s="313"/>
      <c r="FBB112" s="313"/>
      <c r="FBC112" s="313"/>
      <c r="FBD112" s="313"/>
      <c r="FBE112" s="313"/>
      <c r="FBF112" s="313"/>
      <c r="FBG112" s="313"/>
      <c r="FBH112" s="313"/>
      <c r="FBI112" s="313"/>
      <c r="FBJ112" s="313"/>
      <c r="FBK112" s="313"/>
      <c r="FBL112" s="313"/>
      <c r="FBM112" s="313"/>
      <c r="FBN112" s="313"/>
      <c r="FBO112" s="313"/>
      <c r="FBP112" s="313"/>
      <c r="FBQ112" s="313"/>
      <c r="FBR112" s="313"/>
      <c r="FBS112" s="313"/>
      <c r="FBT112" s="313"/>
      <c r="FBU112" s="313"/>
      <c r="FBV112" s="313"/>
      <c r="FBW112" s="313"/>
      <c r="FBX112" s="313"/>
      <c r="FBY112" s="313"/>
      <c r="FBZ112" s="313"/>
      <c r="FCA112" s="313"/>
      <c r="FCB112" s="313"/>
      <c r="FCC112" s="313"/>
      <c r="FCD112" s="313"/>
      <c r="FCE112" s="313"/>
      <c r="FCF112" s="313"/>
      <c r="FCG112" s="313"/>
      <c r="FCH112" s="313"/>
      <c r="FCI112" s="313"/>
      <c r="FCJ112" s="313"/>
      <c r="FCK112" s="313"/>
      <c r="FCL112" s="313"/>
      <c r="FCM112" s="313"/>
      <c r="FCN112" s="313"/>
      <c r="FCO112" s="313"/>
      <c r="FCP112" s="313"/>
      <c r="FCQ112" s="313"/>
      <c r="FCR112" s="313"/>
      <c r="FCS112" s="313"/>
      <c r="FCT112" s="313"/>
      <c r="FCU112" s="313"/>
      <c r="FCV112" s="313"/>
      <c r="FCW112" s="313"/>
      <c r="FCX112" s="313"/>
      <c r="FCY112" s="313"/>
      <c r="FCZ112" s="313"/>
      <c r="FDA112" s="313"/>
      <c r="FDB112" s="313"/>
      <c r="FDC112" s="313"/>
      <c r="FDD112" s="313"/>
      <c r="FDE112" s="313"/>
      <c r="FDF112" s="313"/>
      <c r="FDG112" s="313"/>
      <c r="FDH112" s="313"/>
      <c r="FDI112" s="313"/>
      <c r="FDJ112" s="313"/>
      <c r="FDK112" s="313"/>
      <c r="FDL112" s="313"/>
      <c r="FDM112" s="313"/>
      <c r="FDN112" s="313"/>
      <c r="FDO112" s="313"/>
      <c r="FDP112" s="313"/>
      <c r="FDQ112" s="313"/>
      <c r="FDR112" s="313"/>
      <c r="FDS112" s="313"/>
      <c r="FDT112" s="313"/>
      <c r="FDU112" s="313"/>
      <c r="FDV112" s="313"/>
      <c r="FDW112" s="313"/>
      <c r="FDX112" s="313"/>
      <c r="FDY112" s="313"/>
      <c r="FDZ112" s="313"/>
      <c r="FEA112" s="313"/>
      <c r="FEB112" s="313"/>
      <c r="FEC112" s="313"/>
      <c r="FED112" s="313"/>
      <c r="FEE112" s="313"/>
      <c r="FEF112" s="313"/>
      <c r="FEG112" s="313"/>
      <c r="FEH112" s="313"/>
      <c r="FEI112" s="313"/>
      <c r="FEJ112" s="313"/>
      <c r="FEK112" s="313"/>
      <c r="FEL112" s="313"/>
      <c r="FEM112" s="313"/>
      <c r="FEN112" s="313"/>
      <c r="FEO112" s="313"/>
      <c r="FEP112" s="313"/>
      <c r="FEQ112" s="313"/>
      <c r="FER112" s="313"/>
      <c r="FES112" s="313"/>
      <c r="FET112" s="313"/>
      <c r="FEU112" s="313"/>
      <c r="FEV112" s="313"/>
      <c r="FEW112" s="313"/>
      <c r="FEX112" s="313"/>
      <c r="FEY112" s="313"/>
      <c r="FEZ112" s="313"/>
      <c r="FFA112" s="313"/>
      <c r="FFB112" s="313"/>
      <c r="FFC112" s="313"/>
      <c r="FFD112" s="313"/>
      <c r="FFE112" s="313"/>
      <c r="FFF112" s="313"/>
      <c r="FFG112" s="313"/>
      <c r="FFH112" s="313"/>
      <c r="FFI112" s="313"/>
      <c r="FFJ112" s="313"/>
      <c r="FFK112" s="313"/>
      <c r="FFL112" s="313"/>
      <c r="FFM112" s="313"/>
      <c r="FFN112" s="313"/>
      <c r="FFO112" s="313"/>
      <c r="FFP112" s="313"/>
      <c r="FFQ112" s="313"/>
      <c r="FFR112" s="313"/>
      <c r="FFS112" s="313"/>
      <c r="FFT112" s="313"/>
      <c r="FFU112" s="313"/>
      <c r="FFV112" s="313"/>
      <c r="FFW112" s="313"/>
      <c r="FFX112" s="313"/>
      <c r="FFY112" s="313"/>
      <c r="FFZ112" s="313"/>
      <c r="FGA112" s="313"/>
      <c r="FGB112" s="313"/>
      <c r="FGC112" s="313"/>
      <c r="FGD112" s="313"/>
      <c r="FGE112" s="313"/>
      <c r="FGF112" s="313"/>
      <c r="FGG112" s="313"/>
      <c r="FGH112" s="313"/>
      <c r="FGI112" s="313"/>
      <c r="FGJ112" s="313"/>
      <c r="FGK112" s="313"/>
      <c r="FGL112" s="313"/>
      <c r="FGM112" s="313"/>
      <c r="FGN112" s="313"/>
      <c r="FGO112" s="313"/>
      <c r="FGP112" s="313"/>
      <c r="FGQ112" s="313"/>
      <c r="FGR112" s="313"/>
      <c r="FGS112" s="313"/>
      <c r="FGT112" s="313"/>
      <c r="FGU112" s="313"/>
      <c r="FGV112" s="313"/>
      <c r="FGW112" s="313"/>
      <c r="FGX112" s="313"/>
      <c r="FGY112" s="313"/>
      <c r="FGZ112" s="313"/>
      <c r="FHA112" s="313"/>
      <c r="FHB112" s="313"/>
      <c r="FHC112" s="313"/>
      <c r="FHD112" s="313"/>
      <c r="FHE112" s="313"/>
      <c r="FHF112" s="313"/>
      <c r="FHG112" s="313"/>
      <c r="FHH112" s="313"/>
      <c r="FHI112" s="313"/>
      <c r="FHJ112" s="313"/>
      <c r="FHK112" s="313"/>
      <c r="FHL112" s="313"/>
      <c r="FHM112" s="313"/>
      <c r="FHN112" s="313"/>
      <c r="FHO112" s="313"/>
      <c r="FHP112" s="313"/>
      <c r="FHQ112" s="313"/>
      <c r="FHR112" s="313"/>
      <c r="FHS112" s="313"/>
      <c r="FHT112" s="313"/>
      <c r="FHU112" s="313"/>
      <c r="FHV112" s="313"/>
      <c r="FHW112" s="313"/>
      <c r="FHX112" s="313"/>
      <c r="FHY112" s="313"/>
      <c r="FHZ112" s="313"/>
      <c r="FIA112" s="313"/>
      <c r="FIB112" s="313"/>
      <c r="FIC112" s="313"/>
      <c r="FID112" s="313"/>
      <c r="FIE112" s="313"/>
      <c r="FIF112" s="313"/>
      <c r="FIG112" s="313"/>
      <c r="FIH112" s="313"/>
      <c r="FII112" s="313"/>
      <c r="FIJ112" s="313"/>
      <c r="FIK112" s="313"/>
      <c r="FIL112" s="313"/>
      <c r="FIM112" s="313"/>
      <c r="FIN112" s="313"/>
      <c r="FIO112" s="313"/>
      <c r="FIP112" s="313"/>
      <c r="FIQ112" s="313"/>
      <c r="FIR112" s="313"/>
      <c r="FIS112" s="313"/>
      <c r="FIT112" s="313"/>
      <c r="FIU112" s="313"/>
      <c r="FIV112" s="313"/>
      <c r="FIW112" s="313"/>
      <c r="FIX112" s="313"/>
      <c r="FIY112" s="313"/>
      <c r="FIZ112" s="313"/>
      <c r="FJA112" s="313"/>
      <c r="FJB112" s="313"/>
      <c r="FJC112" s="313"/>
      <c r="FJD112" s="313"/>
      <c r="FJE112" s="313"/>
      <c r="FJF112" s="313"/>
      <c r="FJG112" s="313"/>
      <c r="FJH112" s="313"/>
      <c r="FJI112" s="313"/>
      <c r="FJJ112" s="313"/>
      <c r="FJK112" s="313"/>
      <c r="FJL112" s="313"/>
      <c r="FJM112" s="313"/>
      <c r="FJN112" s="313"/>
      <c r="FJO112" s="313"/>
      <c r="FJP112" s="313"/>
      <c r="FJQ112" s="313"/>
      <c r="FJR112" s="313"/>
      <c r="FJS112" s="313"/>
      <c r="FJT112" s="313"/>
      <c r="FJU112" s="313"/>
      <c r="FJV112" s="313"/>
      <c r="FJW112" s="313"/>
      <c r="FJX112" s="313"/>
      <c r="FJY112" s="313"/>
      <c r="FJZ112" s="313"/>
      <c r="FKA112" s="313"/>
      <c r="FKB112" s="313"/>
      <c r="FKC112" s="313"/>
      <c r="FKD112" s="313"/>
      <c r="FKE112" s="313"/>
      <c r="FKF112" s="313"/>
      <c r="FKG112" s="313"/>
      <c r="FKH112" s="313"/>
      <c r="FKI112" s="313"/>
      <c r="FKJ112" s="313"/>
      <c r="FKK112" s="313"/>
      <c r="FKL112" s="313"/>
      <c r="FKM112" s="313"/>
      <c r="FKN112" s="313"/>
      <c r="FKO112" s="313"/>
      <c r="FKP112" s="313"/>
      <c r="FKQ112" s="313"/>
      <c r="FKR112" s="313"/>
      <c r="FKS112" s="313"/>
      <c r="FKT112" s="313"/>
      <c r="FKU112" s="313"/>
      <c r="FKV112" s="313"/>
      <c r="FKW112" s="313"/>
      <c r="FKX112" s="313"/>
      <c r="FKY112" s="313"/>
      <c r="FKZ112" s="313"/>
      <c r="FLA112" s="313"/>
      <c r="FLB112" s="313"/>
      <c r="FLC112" s="313"/>
      <c r="FLD112" s="313"/>
      <c r="FLE112" s="313"/>
      <c r="FLF112" s="313"/>
      <c r="FLG112" s="313"/>
      <c r="FLH112" s="313"/>
      <c r="FLI112" s="313"/>
      <c r="FLJ112" s="313"/>
      <c r="FLK112" s="313"/>
      <c r="FLL112" s="313"/>
      <c r="FLM112" s="313"/>
      <c r="FLN112" s="313"/>
      <c r="FLO112" s="313"/>
      <c r="FLP112" s="313"/>
      <c r="FLQ112" s="313"/>
      <c r="FLR112" s="313"/>
      <c r="FLS112" s="313"/>
      <c r="FLT112" s="313"/>
      <c r="FLU112" s="313"/>
      <c r="FLV112" s="313"/>
      <c r="FLW112" s="313"/>
      <c r="FLX112" s="313"/>
      <c r="FLY112" s="313"/>
      <c r="FLZ112" s="313"/>
      <c r="FMA112" s="313"/>
      <c r="FMB112" s="313"/>
      <c r="FMC112" s="313"/>
      <c r="FMD112" s="313"/>
      <c r="FME112" s="313"/>
      <c r="FMF112" s="313"/>
      <c r="FMG112" s="313"/>
      <c r="FMH112" s="313"/>
      <c r="FMI112" s="313"/>
      <c r="FMJ112" s="313"/>
      <c r="FMK112" s="313"/>
      <c r="FML112" s="313"/>
      <c r="FMM112" s="313"/>
      <c r="FMN112" s="313"/>
      <c r="FMO112" s="313"/>
      <c r="FMP112" s="313"/>
      <c r="FMQ112" s="313"/>
      <c r="FMR112" s="313"/>
      <c r="FMS112" s="313"/>
      <c r="FMT112" s="313"/>
      <c r="FMU112" s="313"/>
      <c r="FMV112" s="313"/>
      <c r="FMW112" s="313"/>
      <c r="FMX112" s="313"/>
      <c r="FMY112" s="313"/>
      <c r="FMZ112" s="313"/>
      <c r="FNA112" s="313"/>
      <c r="FNB112" s="313"/>
      <c r="FNC112" s="313"/>
      <c r="FND112" s="313"/>
      <c r="FNE112" s="313"/>
      <c r="FNF112" s="313"/>
      <c r="FNG112" s="313"/>
      <c r="FNH112" s="313"/>
      <c r="FNI112" s="313"/>
      <c r="FNJ112" s="313"/>
      <c r="FNK112" s="313"/>
      <c r="FNL112" s="313"/>
      <c r="FNM112" s="313"/>
      <c r="FNN112" s="313"/>
      <c r="FNO112" s="313"/>
      <c r="FNP112" s="313"/>
      <c r="FNQ112" s="313"/>
      <c r="FNR112" s="313"/>
      <c r="FNS112" s="313"/>
      <c r="FNT112" s="313"/>
      <c r="FNU112" s="313"/>
      <c r="FNV112" s="313"/>
      <c r="FNW112" s="313"/>
      <c r="FNX112" s="313"/>
      <c r="FNY112" s="313"/>
      <c r="FNZ112" s="313"/>
      <c r="FOA112" s="313"/>
      <c r="FOB112" s="313"/>
      <c r="FOC112" s="313"/>
      <c r="FOD112" s="313"/>
      <c r="FOE112" s="313"/>
      <c r="FOF112" s="313"/>
      <c r="FOG112" s="313"/>
      <c r="FOH112" s="313"/>
      <c r="FOI112" s="313"/>
      <c r="FOJ112" s="313"/>
      <c r="FOK112" s="313"/>
      <c r="FOL112" s="313"/>
      <c r="FOM112" s="313"/>
      <c r="FON112" s="313"/>
      <c r="FOO112" s="313"/>
      <c r="FOP112" s="313"/>
      <c r="FOQ112" s="313"/>
      <c r="FOR112" s="313"/>
      <c r="FOS112" s="313"/>
      <c r="FOT112" s="313"/>
      <c r="FOU112" s="313"/>
      <c r="FOV112" s="313"/>
      <c r="FOW112" s="313"/>
      <c r="FOX112" s="313"/>
      <c r="FOY112" s="313"/>
      <c r="FOZ112" s="313"/>
      <c r="FPA112" s="313"/>
      <c r="FPB112" s="313"/>
      <c r="FPC112" s="313"/>
      <c r="FPD112" s="313"/>
      <c r="FPE112" s="313"/>
      <c r="FPF112" s="313"/>
      <c r="FPG112" s="313"/>
      <c r="FPH112" s="313"/>
      <c r="FPI112" s="313"/>
      <c r="FPJ112" s="313"/>
      <c r="FPK112" s="313"/>
      <c r="FPL112" s="313"/>
      <c r="FPM112" s="313"/>
      <c r="FPN112" s="313"/>
      <c r="FPO112" s="313"/>
      <c r="FPP112" s="313"/>
      <c r="FPQ112" s="313"/>
      <c r="FPR112" s="313"/>
      <c r="FPS112" s="313"/>
      <c r="FPT112" s="313"/>
      <c r="FPU112" s="313"/>
      <c r="FPV112" s="313"/>
      <c r="FPW112" s="313"/>
      <c r="FPX112" s="313"/>
      <c r="FPY112" s="313"/>
      <c r="FPZ112" s="313"/>
      <c r="FQA112" s="313"/>
      <c r="FQB112" s="313"/>
      <c r="FQC112" s="313"/>
      <c r="FQD112" s="313"/>
      <c r="FQE112" s="313"/>
      <c r="FQF112" s="313"/>
      <c r="FQG112" s="313"/>
      <c r="FQH112" s="313"/>
      <c r="FQI112" s="313"/>
      <c r="FQJ112" s="313"/>
      <c r="FQK112" s="313"/>
      <c r="FQL112" s="313"/>
      <c r="FQM112" s="313"/>
      <c r="FQN112" s="313"/>
      <c r="FQO112" s="313"/>
      <c r="FQP112" s="313"/>
      <c r="FQQ112" s="313"/>
      <c r="FQR112" s="313"/>
      <c r="FQS112" s="313"/>
      <c r="FQT112" s="313"/>
      <c r="FQU112" s="313"/>
      <c r="FQV112" s="313"/>
      <c r="FQW112" s="313"/>
      <c r="FQX112" s="313"/>
      <c r="FQY112" s="313"/>
      <c r="FQZ112" s="313"/>
      <c r="FRA112" s="313"/>
      <c r="FRB112" s="313"/>
      <c r="FRC112" s="313"/>
      <c r="FRD112" s="313"/>
      <c r="FRE112" s="313"/>
      <c r="FRF112" s="313"/>
      <c r="FRG112" s="313"/>
      <c r="FRH112" s="313"/>
      <c r="FRI112" s="313"/>
      <c r="FRJ112" s="313"/>
      <c r="FRK112" s="313"/>
      <c r="FRL112" s="313"/>
      <c r="FRM112" s="313"/>
      <c r="FRN112" s="313"/>
      <c r="FRO112" s="313"/>
      <c r="FRP112" s="313"/>
      <c r="FRQ112" s="313"/>
      <c r="FRR112" s="313"/>
      <c r="FRS112" s="313"/>
      <c r="FRT112" s="313"/>
      <c r="FRU112" s="313"/>
      <c r="FRV112" s="313"/>
      <c r="FRW112" s="313"/>
      <c r="FRX112" s="313"/>
      <c r="FRY112" s="313"/>
      <c r="FRZ112" s="313"/>
      <c r="FSA112" s="313"/>
      <c r="FSB112" s="313"/>
      <c r="FSC112" s="313"/>
      <c r="FSD112" s="313"/>
      <c r="FSE112" s="313"/>
      <c r="FSF112" s="313"/>
      <c r="FSG112" s="313"/>
      <c r="FSH112" s="313"/>
      <c r="FSI112" s="313"/>
      <c r="FSJ112" s="313"/>
      <c r="FSK112" s="313"/>
      <c r="FSL112" s="313"/>
      <c r="FSM112" s="313"/>
      <c r="FSN112" s="313"/>
      <c r="FSO112" s="313"/>
      <c r="FSP112" s="313"/>
      <c r="FSQ112" s="313"/>
      <c r="FSR112" s="313"/>
      <c r="FSS112" s="313"/>
      <c r="FST112" s="313"/>
      <c r="FSU112" s="313"/>
      <c r="FSV112" s="313"/>
      <c r="FSW112" s="313"/>
      <c r="FSX112" s="313"/>
      <c r="FSY112" s="313"/>
      <c r="FSZ112" s="313"/>
      <c r="FTA112" s="313"/>
      <c r="FTB112" s="313"/>
      <c r="FTC112" s="313"/>
      <c r="FTD112" s="313"/>
      <c r="FTE112" s="313"/>
      <c r="FTF112" s="313"/>
      <c r="FTG112" s="313"/>
      <c r="FTH112" s="313"/>
      <c r="FTI112" s="313"/>
      <c r="FTJ112" s="313"/>
      <c r="FTK112" s="313"/>
      <c r="FTL112" s="313"/>
      <c r="FTM112" s="313"/>
      <c r="FTN112" s="313"/>
      <c r="FTO112" s="313"/>
      <c r="FTP112" s="313"/>
      <c r="FTQ112" s="313"/>
      <c r="FTR112" s="313"/>
      <c r="FTS112" s="313"/>
      <c r="FTT112" s="313"/>
      <c r="FTU112" s="313"/>
      <c r="FTV112" s="313"/>
      <c r="FTW112" s="313"/>
      <c r="FTX112" s="313"/>
      <c r="FTY112" s="313"/>
      <c r="FTZ112" s="313"/>
      <c r="FUA112" s="313"/>
      <c r="FUB112" s="313"/>
      <c r="FUC112" s="313"/>
      <c r="FUD112" s="313"/>
      <c r="FUE112" s="313"/>
      <c r="FUF112" s="313"/>
      <c r="FUG112" s="313"/>
      <c r="FUH112" s="313"/>
      <c r="FUI112" s="313"/>
      <c r="FUJ112" s="313"/>
      <c r="FUK112" s="313"/>
      <c r="FUL112" s="313"/>
      <c r="FUM112" s="313"/>
      <c r="FUN112" s="313"/>
      <c r="FUO112" s="313"/>
      <c r="FUP112" s="313"/>
      <c r="FUQ112" s="313"/>
      <c r="FUR112" s="313"/>
      <c r="FUS112" s="313"/>
      <c r="FUT112" s="313"/>
      <c r="FUU112" s="313"/>
      <c r="FUV112" s="313"/>
      <c r="FUW112" s="313"/>
      <c r="FUX112" s="313"/>
      <c r="FUY112" s="313"/>
      <c r="FUZ112" s="313"/>
      <c r="FVA112" s="313"/>
      <c r="FVB112" s="313"/>
      <c r="FVC112" s="313"/>
      <c r="FVD112" s="313"/>
      <c r="FVE112" s="313"/>
      <c r="FVF112" s="313"/>
      <c r="FVG112" s="313"/>
      <c r="FVH112" s="313"/>
      <c r="FVI112" s="313"/>
      <c r="FVJ112" s="313"/>
      <c r="FVK112" s="313"/>
      <c r="FVL112" s="313"/>
      <c r="FVM112" s="313"/>
      <c r="FVN112" s="313"/>
      <c r="FVO112" s="313"/>
      <c r="FVP112" s="313"/>
      <c r="FVQ112" s="313"/>
      <c r="FVR112" s="313"/>
      <c r="FVS112" s="313"/>
      <c r="FVT112" s="313"/>
      <c r="FVU112" s="313"/>
      <c r="FVV112" s="313"/>
      <c r="FVW112" s="313"/>
      <c r="FVX112" s="313"/>
      <c r="FVY112" s="313"/>
      <c r="FVZ112" s="313"/>
      <c r="FWA112" s="313"/>
      <c r="FWB112" s="313"/>
      <c r="FWC112" s="313"/>
      <c r="FWD112" s="313"/>
      <c r="FWE112" s="313"/>
      <c r="FWF112" s="313"/>
      <c r="FWG112" s="313"/>
      <c r="FWH112" s="313"/>
      <c r="FWI112" s="313"/>
      <c r="FWJ112" s="313"/>
      <c r="FWK112" s="313"/>
      <c r="FWL112" s="313"/>
      <c r="FWM112" s="313"/>
      <c r="FWN112" s="313"/>
      <c r="FWO112" s="313"/>
      <c r="FWP112" s="313"/>
      <c r="FWQ112" s="313"/>
      <c r="FWR112" s="313"/>
      <c r="FWS112" s="313"/>
      <c r="FWT112" s="313"/>
      <c r="FWU112" s="313"/>
      <c r="FWV112" s="313"/>
      <c r="FWW112" s="313"/>
      <c r="FWX112" s="313"/>
      <c r="FWY112" s="313"/>
      <c r="FWZ112" s="313"/>
      <c r="FXA112" s="313"/>
      <c r="FXB112" s="313"/>
      <c r="FXC112" s="313"/>
      <c r="FXD112" s="313"/>
      <c r="FXE112" s="313"/>
      <c r="FXF112" s="313"/>
      <c r="FXG112" s="313"/>
      <c r="FXH112" s="313"/>
      <c r="FXI112" s="313"/>
      <c r="FXJ112" s="313"/>
      <c r="FXK112" s="313"/>
      <c r="FXL112" s="313"/>
      <c r="FXM112" s="313"/>
      <c r="FXN112" s="313"/>
      <c r="FXO112" s="313"/>
      <c r="FXP112" s="313"/>
      <c r="FXQ112" s="313"/>
      <c r="FXR112" s="313"/>
      <c r="FXS112" s="313"/>
      <c r="FXT112" s="313"/>
      <c r="FXU112" s="313"/>
      <c r="FXV112" s="313"/>
      <c r="FXW112" s="313"/>
      <c r="FXX112" s="313"/>
      <c r="FXY112" s="313"/>
      <c r="FXZ112" s="313"/>
      <c r="FYA112" s="313"/>
      <c r="FYB112" s="313"/>
      <c r="FYC112" s="313"/>
      <c r="FYD112" s="313"/>
      <c r="FYE112" s="313"/>
      <c r="FYF112" s="313"/>
      <c r="FYG112" s="313"/>
      <c r="FYH112" s="313"/>
      <c r="FYI112" s="313"/>
      <c r="FYJ112" s="313"/>
      <c r="FYK112" s="313"/>
      <c r="FYL112" s="313"/>
      <c r="FYM112" s="313"/>
      <c r="FYN112" s="313"/>
      <c r="FYO112" s="313"/>
      <c r="FYP112" s="313"/>
      <c r="FYQ112" s="313"/>
      <c r="FYR112" s="313"/>
      <c r="FYS112" s="313"/>
      <c r="FYT112" s="313"/>
      <c r="FYU112" s="313"/>
      <c r="FYV112" s="313"/>
      <c r="FYW112" s="313"/>
      <c r="FYX112" s="313"/>
      <c r="FYY112" s="313"/>
      <c r="FYZ112" s="313"/>
      <c r="FZA112" s="313"/>
      <c r="FZB112" s="313"/>
      <c r="FZC112" s="313"/>
      <c r="FZD112" s="313"/>
      <c r="FZE112" s="313"/>
      <c r="FZF112" s="313"/>
      <c r="FZG112" s="313"/>
      <c r="FZH112" s="313"/>
      <c r="FZI112" s="313"/>
      <c r="FZJ112" s="313"/>
      <c r="FZK112" s="313"/>
      <c r="FZL112" s="313"/>
      <c r="FZM112" s="313"/>
      <c r="FZN112" s="313"/>
      <c r="FZO112" s="313"/>
      <c r="FZP112" s="313"/>
      <c r="FZQ112" s="313"/>
      <c r="FZR112" s="313"/>
      <c r="FZS112" s="313"/>
      <c r="FZT112" s="313"/>
      <c r="FZU112" s="313"/>
      <c r="FZV112" s="313"/>
      <c r="FZW112" s="313"/>
      <c r="FZX112" s="313"/>
      <c r="FZY112" s="313"/>
      <c r="FZZ112" s="313"/>
      <c r="GAA112" s="313"/>
      <c r="GAB112" s="313"/>
      <c r="GAC112" s="313"/>
      <c r="GAD112" s="313"/>
      <c r="GAE112" s="313"/>
      <c r="GAF112" s="313"/>
      <c r="GAG112" s="313"/>
      <c r="GAH112" s="313"/>
      <c r="GAI112" s="313"/>
      <c r="GAJ112" s="313"/>
      <c r="GAK112" s="313"/>
      <c r="GAL112" s="313"/>
      <c r="GAM112" s="313"/>
      <c r="GAN112" s="313"/>
      <c r="GAO112" s="313"/>
      <c r="GAP112" s="313"/>
      <c r="GAQ112" s="313"/>
      <c r="GAR112" s="313"/>
      <c r="GAS112" s="313"/>
      <c r="GAT112" s="313"/>
      <c r="GAU112" s="313"/>
      <c r="GAV112" s="313"/>
      <c r="GAW112" s="313"/>
      <c r="GAX112" s="313"/>
      <c r="GAY112" s="313"/>
      <c r="GAZ112" s="313"/>
      <c r="GBA112" s="313"/>
      <c r="GBB112" s="313"/>
      <c r="GBC112" s="313"/>
      <c r="GBD112" s="313"/>
      <c r="GBE112" s="313"/>
      <c r="GBF112" s="313"/>
      <c r="GBG112" s="313"/>
      <c r="GBH112" s="313"/>
      <c r="GBI112" s="313"/>
      <c r="GBJ112" s="313"/>
      <c r="GBK112" s="313"/>
      <c r="GBL112" s="313"/>
      <c r="GBM112" s="313"/>
      <c r="GBN112" s="313"/>
      <c r="GBO112" s="313"/>
      <c r="GBP112" s="313"/>
      <c r="GBQ112" s="313"/>
      <c r="GBR112" s="313"/>
      <c r="GBS112" s="313"/>
      <c r="GBT112" s="313"/>
      <c r="GBU112" s="313"/>
      <c r="GBV112" s="313"/>
      <c r="GBW112" s="313"/>
      <c r="GBX112" s="313"/>
      <c r="GBY112" s="313"/>
      <c r="GBZ112" s="313"/>
      <c r="GCA112" s="313"/>
      <c r="GCB112" s="313"/>
      <c r="GCC112" s="313"/>
      <c r="GCD112" s="313"/>
      <c r="GCE112" s="313"/>
      <c r="GCF112" s="313"/>
      <c r="GCG112" s="313"/>
      <c r="GCH112" s="313"/>
      <c r="GCI112" s="313"/>
      <c r="GCJ112" s="313"/>
      <c r="GCK112" s="313"/>
      <c r="GCL112" s="313"/>
      <c r="GCM112" s="313"/>
      <c r="GCN112" s="313"/>
      <c r="GCO112" s="313"/>
      <c r="GCP112" s="313"/>
      <c r="GCQ112" s="313"/>
      <c r="GCR112" s="313"/>
      <c r="GCS112" s="313"/>
      <c r="GCT112" s="313"/>
      <c r="GCU112" s="313"/>
      <c r="GCV112" s="313"/>
      <c r="GCW112" s="313"/>
      <c r="GCX112" s="313"/>
      <c r="GCY112" s="313"/>
      <c r="GCZ112" s="313"/>
      <c r="GDA112" s="313"/>
      <c r="GDB112" s="313"/>
      <c r="GDC112" s="313"/>
      <c r="GDD112" s="313"/>
      <c r="GDE112" s="313"/>
      <c r="GDF112" s="313"/>
      <c r="GDG112" s="313"/>
      <c r="GDH112" s="313"/>
      <c r="GDI112" s="313"/>
      <c r="GDJ112" s="313"/>
      <c r="GDK112" s="313"/>
      <c r="GDL112" s="313"/>
      <c r="GDM112" s="313"/>
      <c r="GDN112" s="313"/>
      <c r="GDO112" s="313"/>
      <c r="GDP112" s="313"/>
      <c r="GDQ112" s="313"/>
      <c r="GDR112" s="313"/>
      <c r="GDS112" s="313"/>
      <c r="GDT112" s="313"/>
      <c r="GDU112" s="313"/>
      <c r="GDV112" s="313"/>
      <c r="GDW112" s="313"/>
      <c r="GDX112" s="313"/>
      <c r="GDY112" s="313"/>
      <c r="GDZ112" s="313"/>
      <c r="GEA112" s="313"/>
      <c r="GEB112" s="313"/>
      <c r="GEC112" s="313"/>
      <c r="GED112" s="313"/>
      <c r="GEE112" s="313"/>
      <c r="GEF112" s="313"/>
      <c r="GEG112" s="313"/>
      <c r="GEH112" s="313"/>
      <c r="GEI112" s="313"/>
      <c r="GEJ112" s="313"/>
      <c r="GEK112" s="313"/>
      <c r="GEL112" s="313"/>
      <c r="GEM112" s="313"/>
      <c r="GEN112" s="313"/>
      <c r="GEO112" s="313"/>
      <c r="GEP112" s="313"/>
      <c r="GEQ112" s="313"/>
      <c r="GER112" s="313"/>
      <c r="GES112" s="313"/>
      <c r="GET112" s="313"/>
      <c r="GEU112" s="313"/>
      <c r="GEV112" s="313"/>
      <c r="GEW112" s="313"/>
      <c r="GEX112" s="313"/>
      <c r="GEY112" s="313"/>
      <c r="GEZ112" s="313"/>
      <c r="GFA112" s="313"/>
      <c r="GFB112" s="313"/>
      <c r="GFC112" s="313"/>
      <c r="GFD112" s="313"/>
      <c r="GFE112" s="313"/>
      <c r="GFF112" s="313"/>
      <c r="GFG112" s="313"/>
      <c r="GFH112" s="313"/>
      <c r="GFI112" s="313"/>
      <c r="GFJ112" s="313"/>
      <c r="GFK112" s="313"/>
      <c r="GFL112" s="313"/>
      <c r="GFM112" s="313"/>
      <c r="GFN112" s="313"/>
      <c r="GFO112" s="313"/>
      <c r="GFP112" s="313"/>
      <c r="GFQ112" s="313"/>
      <c r="GFR112" s="313"/>
      <c r="GFS112" s="313"/>
      <c r="GFT112" s="313"/>
      <c r="GFU112" s="313"/>
      <c r="GFV112" s="313"/>
      <c r="GFW112" s="313"/>
      <c r="GFX112" s="313"/>
      <c r="GFY112" s="313"/>
      <c r="GFZ112" s="313"/>
      <c r="GGA112" s="313"/>
      <c r="GGB112" s="313"/>
      <c r="GGC112" s="313"/>
      <c r="GGD112" s="313"/>
      <c r="GGE112" s="313"/>
      <c r="GGF112" s="313"/>
      <c r="GGG112" s="313"/>
      <c r="GGH112" s="313"/>
      <c r="GGI112" s="313"/>
      <c r="GGJ112" s="313"/>
      <c r="GGK112" s="313"/>
      <c r="GGL112" s="313"/>
      <c r="GGM112" s="313"/>
      <c r="GGN112" s="313"/>
      <c r="GGO112" s="313"/>
      <c r="GGP112" s="313"/>
      <c r="GGQ112" s="313"/>
      <c r="GGR112" s="313"/>
      <c r="GGS112" s="313"/>
      <c r="GGT112" s="313"/>
      <c r="GGU112" s="313"/>
      <c r="GGV112" s="313"/>
      <c r="GGW112" s="313"/>
      <c r="GGX112" s="313"/>
      <c r="GGY112" s="313"/>
      <c r="GGZ112" s="313"/>
      <c r="GHA112" s="313"/>
      <c r="GHB112" s="313"/>
      <c r="GHC112" s="313"/>
      <c r="GHD112" s="313"/>
      <c r="GHE112" s="313"/>
      <c r="GHF112" s="313"/>
      <c r="GHG112" s="313"/>
      <c r="GHH112" s="313"/>
      <c r="GHI112" s="313"/>
      <c r="GHJ112" s="313"/>
      <c r="GHK112" s="313"/>
      <c r="GHL112" s="313"/>
      <c r="GHM112" s="313"/>
      <c r="GHN112" s="313"/>
      <c r="GHO112" s="313"/>
      <c r="GHP112" s="313"/>
      <c r="GHQ112" s="313"/>
      <c r="GHR112" s="313"/>
      <c r="GHS112" s="313"/>
      <c r="GHT112" s="313"/>
      <c r="GHU112" s="313"/>
      <c r="GHV112" s="313"/>
      <c r="GHW112" s="313"/>
      <c r="GHX112" s="313"/>
      <c r="GHY112" s="313"/>
      <c r="GHZ112" s="313"/>
      <c r="GIA112" s="313"/>
      <c r="GIB112" s="313"/>
      <c r="GIC112" s="313"/>
      <c r="GID112" s="313"/>
      <c r="GIE112" s="313"/>
      <c r="GIF112" s="313"/>
      <c r="GIG112" s="313"/>
      <c r="GIH112" s="313"/>
      <c r="GII112" s="313"/>
      <c r="GIJ112" s="313"/>
      <c r="GIK112" s="313"/>
      <c r="GIL112" s="313"/>
      <c r="GIM112" s="313"/>
      <c r="GIN112" s="313"/>
      <c r="GIO112" s="313"/>
      <c r="GIP112" s="313"/>
      <c r="GIQ112" s="313"/>
      <c r="GIR112" s="313"/>
      <c r="GIS112" s="313"/>
      <c r="GIT112" s="313"/>
      <c r="GIU112" s="313"/>
      <c r="GIV112" s="313"/>
      <c r="GIW112" s="313"/>
      <c r="GIX112" s="313"/>
      <c r="GIY112" s="313"/>
      <c r="GIZ112" s="313"/>
      <c r="GJA112" s="313"/>
      <c r="GJB112" s="313"/>
      <c r="GJC112" s="313"/>
      <c r="GJD112" s="313"/>
      <c r="GJE112" s="313"/>
      <c r="GJF112" s="313"/>
      <c r="GJG112" s="313"/>
      <c r="GJH112" s="313"/>
      <c r="GJI112" s="313"/>
      <c r="GJJ112" s="313"/>
      <c r="GJK112" s="313"/>
      <c r="GJL112" s="313"/>
      <c r="GJM112" s="313"/>
      <c r="GJN112" s="313"/>
      <c r="GJO112" s="313"/>
      <c r="GJP112" s="313"/>
      <c r="GJQ112" s="313"/>
      <c r="GJR112" s="313"/>
      <c r="GJS112" s="313"/>
      <c r="GJT112" s="313"/>
      <c r="GJU112" s="313"/>
      <c r="GJV112" s="313"/>
      <c r="GJW112" s="313"/>
      <c r="GJX112" s="313"/>
      <c r="GJY112" s="313"/>
      <c r="GJZ112" s="313"/>
      <c r="GKA112" s="313"/>
      <c r="GKB112" s="313"/>
      <c r="GKC112" s="313"/>
      <c r="GKD112" s="313"/>
      <c r="GKE112" s="313"/>
      <c r="GKF112" s="313"/>
      <c r="GKG112" s="313"/>
      <c r="GKH112" s="313"/>
      <c r="GKI112" s="313"/>
      <c r="GKJ112" s="313"/>
      <c r="GKK112" s="313"/>
      <c r="GKL112" s="313"/>
      <c r="GKM112" s="313"/>
      <c r="GKN112" s="313"/>
      <c r="GKO112" s="313"/>
      <c r="GKP112" s="313"/>
      <c r="GKQ112" s="313"/>
      <c r="GKR112" s="313"/>
      <c r="GKS112" s="313"/>
      <c r="GKT112" s="313"/>
      <c r="GKU112" s="313"/>
      <c r="GKV112" s="313"/>
      <c r="GKW112" s="313"/>
      <c r="GKX112" s="313"/>
      <c r="GKY112" s="313"/>
      <c r="GKZ112" s="313"/>
      <c r="GLA112" s="313"/>
      <c r="GLB112" s="313"/>
      <c r="GLC112" s="313"/>
      <c r="GLD112" s="313"/>
      <c r="GLE112" s="313"/>
      <c r="GLF112" s="313"/>
      <c r="GLG112" s="313"/>
      <c r="GLH112" s="313"/>
      <c r="GLI112" s="313"/>
      <c r="GLJ112" s="313"/>
      <c r="GLK112" s="313"/>
      <c r="GLL112" s="313"/>
      <c r="GLM112" s="313"/>
      <c r="GLN112" s="313"/>
      <c r="GLO112" s="313"/>
      <c r="GLP112" s="313"/>
      <c r="GLQ112" s="313"/>
      <c r="GLR112" s="313"/>
      <c r="GLS112" s="313"/>
      <c r="GLT112" s="313"/>
      <c r="GLU112" s="313"/>
      <c r="GLV112" s="313"/>
      <c r="GLW112" s="313"/>
      <c r="GLX112" s="313"/>
      <c r="GLY112" s="313"/>
      <c r="GLZ112" s="313"/>
      <c r="GMA112" s="313"/>
      <c r="GMB112" s="313"/>
      <c r="GMC112" s="313"/>
      <c r="GMD112" s="313"/>
      <c r="GME112" s="313"/>
      <c r="GMF112" s="313"/>
      <c r="GMG112" s="313"/>
      <c r="GMH112" s="313"/>
      <c r="GMI112" s="313"/>
      <c r="GMJ112" s="313"/>
      <c r="GMK112" s="313"/>
      <c r="GML112" s="313"/>
      <c r="GMM112" s="313"/>
      <c r="GMN112" s="313"/>
      <c r="GMO112" s="313"/>
      <c r="GMP112" s="313"/>
      <c r="GMQ112" s="313"/>
      <c r="GMR112" s="313"/>
      <c r="GMS112" s="313"/>
      <c r="GMT112" s="313"/>
      <c r="GMU112" s="313"/>
      <c r="GMV112" s="313"/>
      <c r="GMW112" s="313"/>
      <c r="GMX112" s="313"/>
      <c r="GMY112" s="313"/>
      <c r="GMZ112" s="313"/>
      <c r="GNA112" s="313"/>
      <c r="GNB112" s="313"/>
      <c r="GNC112" s="313"/>
      <c r="GND112" s="313"/>
      <c r="GNE112" s="313"/>
      <c r="GNF112" s="313"/>
      <c r="GNG112" s="313"/>
      <c r="GNH112" s="313"/>
      <c r="GNI112" s="313"/>
      <c r="GNJ112" s="313"/>
      <c r="GNK112" s="313"/>
      <c r="GNL112" s="313"/>
      <c r="GNM112" s="313"/>
      <c r="GNN112" s="313"/>
      <c r="GNO112" s="313"/>
      <c r="GNP112" s="313"/>
      <c r="GNQ112" s="313"/>
      <c r="GNR112" s="313"/>
      <c r="GNS112" s="313"/>
      <c r="GNT112" s="313"/>
      <c r="GNU112" s="313"/>
      <c r="GNV112" s="313"/>
      <c r="GNW112" s="313"/>
      <c r="GNX112" s="313"/>
      <c r="GNY112" s="313"/>
      <c r="GNZ112" s="313"/>
      <c r="GOA112" s="313"/>
      <c r="GOB112" s="313"/>
      <c r="GOC112" s="313"/>
      <c r="GOD112" s="313"/>
      <c r="GOE112" s="313"/>
      <c r="GOF112" s="313"/>
      <c r="GOG112" s="313"/>
      <c r="GOH112" s="313"/>
      <c r="GOI112" s="313"/>
      <c r="GOJ112" s="313"/>
      <c r="GOK112" s="313"/>
      <c r="GOL112" s="313"/>
      <c r="GOM112" s="313"/>
      <c r="GON112" s="313"/>
      <c r="GOO112" s="313"/>
      <c r="GOP112" s="313"/>
      <c r="GOQ112" s="313"/>
      <c r="GOR112" s="313"/>
      <c r="GOS112" s="313"/>
      <c r="GOT112" s="313"/>
      <c r="GOU112" s="313"/>
      <c r="GOV112" s="313"/>
      <c r="GOW112" s="313"/>
      <c r="GOX112" s="313"/>
      <c r="GOY112" s="313"/>
      <c r="GOZ112" s="313"/>
      <c r="GPA112" s="313"/>
      <c r="GPB112" s="313"/>
      <c r="GPC112" s="313"/>
      <c r="GPD112" s="313"/>
      <c r="GPE112" s="313"/>
      <c r="GPF112" s="313"/>
      <c r="GPG112" s="313"/>
      <c r="GPH112" s="313"/>
      <c r="GPI112" s="313"/>
      <c r="GPJ112" s="313"/>
      <c r="GPK112" s="313"/>
      <c r="GPL112" s="313"/>
      <c r="GPM112" s="313"/>
      <c r="GPN112" s="313"/>
      <c r="GPO112" s="313"/>
      <c r="GPP112" s="313"/>
      <c r="GPQ112" s="313"/>
      <c r="GPR112" s="313"/>
      <c r="GPS112" s="313"/>
      <c r="GPT112" s="313"/>
      <c r="GPU112" s="313"/>
      <c r="GPV112" s="313"/>
      <c r="GPW112" s="313"/>
      <c r="GPX112" s="313"/>
      <c r="GPY112" s="313"/>
      <c r="GPZ112" s="313"/>
      <c r="GQA112" s="313"/>
      <c r="GQB112" s="313"/>
      <c r="GQC112" s="313"/>
      <c r="GQD112" s="313"/>
      <c r="GQE112" s="313"/>
      <c r="GQF112" s="313"/>
      <c r="GQG112" s="313"/>
      <c r="GQH112" s="313"/>
      <c r="GQI112" s="313"/>
      <c r="GQJ112" s="313"/>
      <c r="GQK112" s="313"/>
      <c r="GQL112" s="313"/>
      <c r="GQM112" s="313"/>
      <c r="GQN112" s="313"/>
      <c r="GQO112" s="313"/>
      <c r="GQP112" s="313"/>
      <c r="GQQ112" s="313"/>
      <c r="GQR112" s="313"/>
      <c r="GQS112" s="313"/>
      <c r="GQT112" s="313"/>
      <c r="GQU112" s="313"/>
      <c r="GQV112" s="313"/>
      <c r="GQW112" s="313"/>
      <c r="GQX112" s="313"/>
      <c r="GQY112" s="313"/>
      <c r="GQZ112" s="313"/>
      <c r="GRA112" s="313"/>
      <c r="GRB112" s="313"/>
      <c r="GRC112" s="313"/>
      <c r="GRD112" s="313"/>
      <c r="GRE112" s="313"/>
      <c r="GRF112" s="313"/>
      <c r="GRG112" s="313"/>
      <c r="GRH112" s="313"/>
      <c r="GRI112" s="313"/>
      <c r="GRJ112" s="313"/>
      <c r="GRK112" s="313"/>
      <c r="GRL112" s="313"/>
      <c r="GRM112" s="313"/>
      <c r="GRN112" s="313"/>
      <c r="GRO112" s="313"/>
      <c r="GRP112" s="313"/>
      <c r="GRQ112" s="313"/>
      <c r="GRR112" s="313"/>
      <c r="GRS112" s="313"/>
      <c r="GRT112" s="313"/>
      <c r="GRU112" s="313"/>
      <c r="GRV112" s="313"/>
      <c r="GRW112" s="313"/>
      <c r="GRX112" s="313"/>
      <c r="GRY112" s="313"/>
      <c r="GRZ112" s="313"/>
      <c r="GSA112" s="313"/>
      <c r="GSB112" s="313"/>
      <c r="GSC112" s="313"/>
      <c r="GSD112" s="313"/>
      <c r="GSE112" s="313"/>
      <c r="GSF112" s="313"/>
      <c r="GSG112" s="313"/>
      <c r="GSH112" s="313"/>
      <c r="GSI112" s="313"/>
      <c r="GSJ112" s="313"/>
      <c r="GSK112" s="313"/>
      <c r="GSL112" s="313"/>
      <c r="GSM112" s="313"/>
      <c r="GSN112" s="313"/>
      <c r="GSO112" s="313"/>
      <c r="GSP112" s="313"/>
      <c r="GSQ112" s="313"/>
      <c r="GSR112" s="313"/>
      <c r="GSS112" s="313"/>
      <c r="GST112" s="313"/>
      <c r="GSU112" s="313"/>
      <c r="GSV112" s="313"/>
      <c r="GSW112" s="313"/>
      <c r="GSX112" s="313"/>
      <c r="GSY112" s="313"/>
      <c r="GSZ112" s="313"/>
      <c r="GTA112" s="313"/>
      <c r="GTB112" s="313"/>
      <c r="GTC112" s="313"/>
      <c r="GTD112" s="313"/>
      <c r="GTE112" s="313"/>
      <c r="GTF112" s="313"/>
      <c r="GTG112" s="313"/>
      <c r="GTH112" s="313"/>
      <c r="GTI112" s="313"/>
      <c r="GTJ112" s="313"/>
      <c r="GTK112" s="313"/>
      <c r="GTL112" s="313"/>
      <c r="GTM112" s="313"/>
      <c r="GTN112" s="313"/>
      <c r="GTO112" s="313"/>
      <c r="GTP112" s="313"/>
      <c r="GTQ112" s="313"/>
      <c r="GTR112" s="313"/>
      <c r="GTS112" s="313"/>
      <c r="GTT112" s="313"/>
      <c r="GTU112" s="313"/>
      <c r="GTV112" s="313"/>
      <c r="GTW112" s="313"/>
      <c r="GTX112" s="313"/>
      <c r="GTY112" s="313"/>
      <c r="GTZ112" s="313"/>
      <c r="GUA112" s="313"/>
      <c r="GUB112" s="313"/>
      <c r="GUC112" s="313"/>
      <c r="GUD112" s="313"/>
      <c r="GUE112" s="313"/>
      <c r="GUF112" s="313"/>
      <c r="GUG112" s="313"/>
      <c r="GUH112" s="313"/>
      <c r="GUI112" s="313"/>
      <c r="GUJ112" s="313"/>
      <c r="GUK112" s="313"/>
      <c r="GUL112" s="313"/>
      <c r="GUM112" s="313"/>
      <c r="GUN112" s="313"/>
      <c r="GUO112" s="313"/>
      <c r="GUP112" s="313"/>
      <c r="GUQ112" s="313"/>
      <c r="GUR112" s="313"/>
      <c r="GUS112" s="313"/>
      <c r="GUT112" s="313"/>
      <c r="GUU112" s="313"/>
      <c r="GUV112" s="313"/>
      <c r="GUW112" s="313"/>
      <c r="GUX112" s="313"/>
      <c r="GUY112" s="313"/>
      <c r="GUZ112" s="313"/>
      <c r="GVA112" s="313"/>
      <c r="GVB112" s="313"/>
      <c r="GVC112" s="313"/>
      <c r="GVD112" s="313"/>
      <c r="GVE112" s="313"/>
      <c r="GVF112" s="313"/>
      <c r="GVG112" s="313"/>
      <c r="GVH112" s="313"/>
      <c r="GVI112" s="313"/>
      <c r="GVJ112" s="313"/>
      <c r="GVK112" s="313"/>
      <c r="GVL112" s="313"/>
      <c r="GVM112" s="313"/>
      <c r="GVN112" s="313"/>
      <c r="GVO112" s="313"/>
      <c r="GVP112" s="313"/>
      <c r="GVQ112" s="313"/>
      <c r="GVR112" s="313"/>
      <c r="GVS112" s="313"/>
      <c r="GVT112" s="313"/>
      <c r="GVU112" s="313"/>
      <c r="GVV112" s="313"/>
      <c r="GVW112" s="313"/>
      <c r="GVX112" s="313"/>
      <c r="GVY112" s="313"/>
      <c r="GVZ112" s="313"/>
      <c r="GWA112" s="313"/>
      <c r="GWB112" s="313"/>
      <c r="GWC112" s="313"/>
      <c r="GWD112" s="313"/>
      <c r="GWE112" s="313"/>
      <c r="GWF112" s="313"/>
      <c r="GWG112" s="313"/>
      <c r="GWH112" s="313"/>
      <c r="GWI112" s="313"/>
      <c r="GWJ112" s="313"/>
      <c r="GWK112" s="313"/>
      <c r="GWL112" s="313"/>
      <c r="GWM112" s="313"/>
      <c r="GWN112" s="313"/>
      <c r="GWO112" s="313"/>
      <c r="GWP112" s="313"/>
      <c r="GWQ112" s="313"/>
      <c r="GWR112" s="313"/>
      <c r="GWS112" s="313"/>
      <c r="GWT112" s="313"/>
      <c r="GWU112" s="313"/>
      <c r="GWV112" s="313"/>
      <c r="GWW112" s="313"/>
      <c r="GWX112" s="313"/>
      <c r="GWY112" s="313"/>
      <c r="GWZ112" s="313"/>
      <c r="GXA112" s="313"/>
      <c r="GXB112" s="313"/>
      <c r="GXC112" s="313"/>
      <c r="GXD112" s="313"/>
      <c r="GXE112" s="313"/>
      <c r="GXF112" s="313"/>
      <c r="GXG112" s="313"/>
      <c r="GXH112" s="313"/>
      <c r="GXI112" s="313"/>
      <c r="GXJ112" s="313"/>
      <c r="GXK112" s="313"/>
      <c r="GXL112" s="313"/>
      <c r="GXM112" s="313"/>
      <c r="GXN112" s="313"/>
      <c r="GXO112" s="313"/>
      <c r="GXP112" s="313"/>
      <c r="GXQ112" s="313"/>
      <c r="GXR112" s="313"/>
      <c r="GXS112" s="313"/>
      <c r="GXT112" s="313"/>
      <c r="GXU112" s="313"/>
      <c r="GXV112" s="313"/>
      <c r="GXW112" s="313"/>
      <c r="GXX112" s="313"/>
      <c r="GXY112" s="313"/>
      <c r="GXZ112" s="313"/>
      <c r="GYA112" s="313"/>
      <c r="GYB112" s="313"/>
      <c r="GYC112" s="313"/>
      <c r="GYD112" s="313"/>
      <c r="GYE112" s="313"/>
      <c r="GYF112" s="313"/>
      <c r="GYG112" s="313"/>
      <c r="GYH112" s="313"/>
      <c r="GYI112" s="313"/>
      <c r="GYJ112" s="313"/>
      <c r="GYK112" s="313"/>
      <c r="GYL112" s="313"/>
      <c r="GYM112" s="313"/>
      <c r="GYN112" s="313"/>
      <c r="GYO112" s="313"/>
      <c r="GYP112" s="313"/>
      <c r="GYQ112" s="313"/>
      <c r="GYR112" s="313"/>
      <c r="GYS112" s="313"/>
      <c r="GYT112" s="313"/>
      <c r="GYU112" s="313"/>
      <c r="GYV112" s="313"/>
      <c r="GYW112" s="313"/>
      <c r="GYX112" s="313"/>
      <c r="GYY112" s="313"/>
      <c r="GYZ112" s="313"/>
      <c r="GZA112" s="313"/>
      <c r="GZB112" s="313"/>
      <c r="GZC112" s="313"/>
      <c r="GZD112" s="313"/>
      <c r="GZE112" s="313"/>
      <c r="GZF112" s="313"/>
      <c r="GZG112" s="313"/>
      <c r="GZH112" s="313"/>
      <c r="GZI112" s="313"/>
      <c r="GZJ112" s="313"/>
      <c r="GZK112" s="313"/>
      <c r="GZL112" s="313"/>
      <c r="GZM112" s="313"/>
      <c r="GZN112" s="313"/>
      <c r="GZO112" s="313"/>
      <c r="GZP112" s="313"/>
      <c r="GZQ112" s="313"/>
      <c r="GZR112" s="313"/>
      <c r="GZS112" s="313"/>
      <c r="GZT112" s="313"/>
      <c r="GZU112" s="313"/>
      <c r="GZV112" s="313"/>
      <c r="GZW112" s="313"/>
      <c r="GZX112" s="313"/>
      <c r="GZY112" s="313"/>
      <c r="GZZ112" s="313"/>
      <c r="HAA112" s="313"/>
      <c r="HAB112" s="313"/>
      <c r="HAC112" s="313"/>
      <c r="HAD112" s="313"/>
      <c r="HAE112" s="313"/>
      <c r="HAF112" s="313"/>
      <c r="HAG112" s="313"/>
      <c r="HAH112" s="313"/>
      <c r="HAI112" s="313"/>
      <c r="HAJ112" s="313"/>
      <c r="HAK112" s="313"/>
      <c r="HAL112" s="313"/>
      <c r="HAM112" s="313"/>
      <c r="HAN112" s="313"/>
      <c r="HAO112" s="313"/>
      <c r="HAP112" s="313"/>
      <c r="HAQ112" s="313"/>
      <c r="HAR112" s="313"/>
      <c r="HAS112" s="313"/>
      <c r="HAT112" s="313"/>
      <c r="HAU112" s="313"/>
      <c r="HAV112" s="313"/>
      <c r="HAW112" s="313"/>
      <c r="HAX112" s="313"/>
      <c r="HAY112" s="313"/>
      <c r="HAZ112" s="313"/>
      <c r="HBA112" s="313"/>
      <c r="HBB112" s="313"/>
      <c r="HBC112" s="313"/>
      <c r="HBD112" s="313"/>
      <c r="HBE112" s="313"/>
      <c r="HBF112" s="313"/>
      <c r="HBG112" s="313"/>
      <c r="HBH112" s="313"/>
      <c r="HBI112" s="313"/>
      <c r="HBJ112" s="313"/>
      <c r="HBK112" s="313"/>
      <c r="HBL112" s="313"/>
      <c r="HBM112" s="313"/>
      <c r="HBN112" s="313"/>
      <c r="HBO112" s="313"/>
      <c r="HBP112" s="313"/>
      <c r="HBQ112" s="313"/>
      <c r="HBR112" s="313"/>
      <c r="HBS112" s="313"/>
      <c r="HBT112" s="313"/>
      <c r="HBU112" s="313"/>
      <c r="HBV112" s="313"/>
      <c r="HBW112" s="313"/>
      <c r="HBX112" s="313"/>
      <c r="HBY112" s="313"/>
      <c r="HBZ112" s="313"/>
      <c r="HCA112" s="313"/>
      <c r="HCB112" s="313"/>
      <c r="HCC112" s="313"/>
      <c r="HCD112" s="313"/>
      <c r="HCE112" s="313"/>
      <c r="HCF112" s="313"/>
      <c r="HCG112" s="313"/>
      <c r="HCH112" s="313"/>
      <c r="HCI112" s="313"/>
      <c r="HCJ112" s="313"/>
      <c r="HCK112" s="313"/>
      <c r="HCL112" s="313"/>
      <c r="HCM112" s="313"/>
      <c r="HCN112" s="313"/>
      <c r="HCO112" s="313"/>
      <c r="HCP112" s="313"/>
      <c r="HCQ112" s="313"/>
      <c r="HCR112" s="313"/>
      <c r="HCS112" s="313"/>
      <c r="HCT112" s="313"/>
      <c r="HCU112" s="313"/>
      <c r="HCV112" s="313"/>
      <c r="HCW112" s="313"/>
      <c r="HCX112" s="313"/>
      <c r="HCY112" s="313"/>
      <c r="HCZ112" s="313"/>
      <c r="HDA112" s="313"/>
      <c r="HDB112" s="313"/>
      <c r="HDC112" s="313"/>
      <c r="HDD112" s="313"/>
      <c r="HDE112" s="313"/>
      <c r="HDF112" s="313"/>
      <c r="HDG112" s="313"/>
      <c r="HDH112" s="313"/>
      <c r="HDI112" s="313"/>
      <c r="HDJ112" s="313"/>
      <c r="HDK112" s="313"/>
      <c r="HDL112" s="313"/>
      <c r="HDM112" s="313"/>
      <c r="HDN112" s="313"/>
      <c r="HDO112" s="313"/>
      <c r="HDP112" s="313"/>
      <c r="HDQ112" s="313"/>
      <c r="HDR112" s="313"/>
      <c r="HDS112" s="313"/>
      <c r="HDT112" s="313"/>
      <c r="HDU112" s="313"/>
      <c r="HDV112" s="313"/>
      <c r="HDW112" s="313"/>
      <c r="HDX112" s="313"/>
      <c r="HDY112" s="313"/>
      <c r="HDZ112" s="313"/>
      <c r="HEA112" s="313"/>
      <c r="HEB112" s="313"/>
      <c r="HEC112" s="313"/>
      <c r="HED112" s="313"/>
      <c r="HEE112" s="313"/>
      <c r="HEF112" s="313"/>
      <c r="HEG112" s="313"/>
      <c r="HEH112" s="313"/>
      <c r="HEI112" s="313"/>
      <c r="HEJ112" s="313"/>
      <c r="HEK112" s="313"/>
      <c r="HEL112" s="313"/>
      <c r="HEM112" s="313"/>
      <c r="HEN112" s="313"/>
      <c r="HEO112" s="313"/>
      <c r="HEP112" s="313"/>
      <c r="HEQ112" s="313"/>
      <c r="HER112" s="313"/>
      <c r="HES112" s="313"/>
      <c r="HET112" s="313"/>
      <c r="HEU112" s="313"/>
      <c r="HEV112" s="313"/>
      <c r="HEW112" s="313"/>
      <c r="HEX112" s="313"/>
      <c r="HEY112" s="313"/>
      <c r="HEZ112" s="313"/>
      <c r="HFA112" s="313"/>
      <c r="HFB112" s="313"/>
      <c r="HFC112" s="313"/>
      <c r="HFD112" s="313"/>
      <c r="HFE112" s="313"/>
      <c r="HFF112" s="313"/>
      <c r="HFG112" s="313"/>
      <c r="HFH112" s="313"/>
      <c r="HFI112" s="313"/>
      <c r="HFJ112" s="313"/>
      <c r="HFK112" s="313"/>
      <c r="HFL112" s="313"/>
      <c r="HFM112" s="313"/>
      <c r="HFN112" s="313"/>
      <c r="HFO112" s="313"/>
      <c r="HFP112" s="313"/>
      <c r="HFQ112" s="313"/>
      <c r="HFR112" s="313"/>
      <c r="HFS112" s="313"/>
      <c r="HFT112" s="313"/>
      <c r="HFU112" s="313"/>
      <c r="HFV112" s="313"/>
      <c r="HFW112" s="313"/>
      <c r="HFX112" s="313"/>
      <c r="HFY112" s="313"/>
      <c r="HFZ112" s="313"/>
      <c r="HGA112" s="313"/>
      <c r="HGB112" s="313"/>
      <c r="HGC112" s="313"/>
      <c r="HGD112" s="313"/>
      <c r="HGE112" s="313"/>
      <c r="HGF112" s="313"/>
      <c r="HGG112" s="313"/>
      <c r="HGH112" s="313"/>
      <c r="HGI112" s="313"/>
      <c r="HGJ112" s="313"/>
      <c r="HGK112" s="313"/>
      <c r="HGL112" s="313"/>
      <c r="HGM112" s="313"/>
      <c r="HGN112" s="313"/>
      <c r="HGO112" s="313"/>
      <c r="HGP112" s="313"/>
      <c r="HGQ112" s="313"/>
      <c r="HGR112" s="313"/>
      <c r="HGS112" s="313"/>
      <c r="HGT112" s="313"/>
      <c r="HGU112" s="313"/>
      <c r="HGV112" s="313"/>
      <c r="HGW112" s="313"/>
      <c r="HGX112" s="313"/>
      <c r="HGY112" s="313"/>
      <c r="HGZ112" s="313"/>
      <c r="HHA112" s="313"/>
      <c r="HHB112" s="313"/>
      <c r="HHC112" s="313"/>
      <c r="HHD112" s="313"/>
      <c r="HHE112" s="313"/>
      <c r="HHF112" s="313"/>
      <c r="HHG112" s="313"/>
      <c r="HHH112" s="313"/>
      <c r="HHI112" s="313"/>
      <c r="HHJ112" s="313"/>
      <c r="HHK112" s="313"/>
      <c r="HHL112" s="313"/>
      <c r="HHM112" s="313"/>
      <c r="HHN112" s="313"/>
      <c r="HHO112" s="313"/>
      <c r="HHP112" s="313"/>
      <c r="HHQ112" s="313"/>
      <c r="HHR112" s="313"/>
      <c r="HHS112" s="313"/>
      <c r="HHT112" s="313"/>
      <c r="HHU112" s="313"/>
      <c r="HHV112" s="313"/>
      <c r="HHW112" s="313"/>
      <c r="HHX112" s="313"/>
      <c r="HHY112" s="313"/>
      <c r="HHZ112" s="313"/>
      <c r="HIA112" s="313"/>
      <c r="HIB112" s="313"/>
      <c r="HIC112" s="313"/>
      <c r="HID112" s="313"/>
      <c r="HIE112" s="313"/>
      <c r="HIF112" s="313"/>
      <c r="HIG112" s="313"/>
      <c r="HIH112" s="313"/>
      <c r="HII112" s="313"/>
      <c r="HIJ112" s="313"/>
      <c r="HIK112" s="313"/>
      <c r="HIL112" s="313"/>
      <c r="HIM112" s="313"/>
      <c r="HIN112" s="313"/>
      <c r="HIO112" s="313"/>
      <c r="HIP112" s="313"/>
      <c r="HIQ112" s="313"/>
      <c r="HIR112" s="313"/>
      <c r="HIS112" s="313"/>
      <c r="HIT112" s="313"/>
      <c r="HIU112" s="313"/>
      <c r="HIV112" s="313"/>
      <c r="HIW112" s="313"/>
      <c r="HIX112" s="313"/>
      <c r="HIY112" s="313"/>
      <c r="HIZ112" s="313"/>
      <c r="HJA112" s="313"/>
      <c r="HJB112" s="313"/>
      <c r="HJC112" s="313"/>
      <c r="HJD112" s="313"/>
      <c r="HJE112" s="313"/>
      <c r="HJF112" s="313"/>
      <c r="HJG112" s="313"/>
      <c r="HJH112" s="313"/>
      <c r="HJI112" s="313"/>
      <c r="HJJ112" s="313"/>
      <c r="HJK112" s="313"/>
      <c r="HJL112" s="313"/>
      <c r="HJM112" s="313"/>
      <c r="HJN112" s="313"/>
      <c r="HJO112" s="313"/>
      <c r="HJP112" s="313"/>
      <c r="HJQ112" s="313"/>
      <c r="HJR112" s="313"/>
      <c r="HJS112" s="313"/>
      <c r="HJT112" s="313"/>
      <c r="HJU112" s="313"/>
      <c r="HJV112" s="313"/>
      <c r="HJW112" s="313"/>
      <c r="HJX112" s="313"/>
      <c r="HJY112" s="313"/>
      <c r="HJZ112" s="313"/>
      <c r="HKA112" s="313"/>
      <c r="HKB112" s="313"/>
      <c r="HKC112" s="313"/>
      <c r="HKD112" s="313"/>
      <c r="HKE112" s="313"/>
      <c r="HKF112" s="313"/>
      <c r="HKG112" s="313"/>
      <c r="HKH112" s="313"/>
      <c r="HKI112" s="313"/>
      <c r="HKJ112" s="313"/>
      <c r="HKK112" s="313"/>
      <c r="HKL112" s="313"/>
      <c r="HKM112" s="313"/>
      <c r="HKN112" s="313"/>
      <c r="HKO112" s="313"/>
      <c r="HKP112" s="313"/>
      <c r="HKQ112" s="313"/>
      <c r="HKR112" s="313"/>
      <c r="HKS112" s="313"/>
      <c r="HKT112" s="313"/>
      <c r="HKU112" s="313"/>
      <c r="HKV112" s="313"/>
      <c r="HKW112" s="313"/>
      <c r="HKX112" s="313"/>
      <c r="HKY112" s="313"/>
      <c r="HKZ112" s="313"/>
      <c r="HLA112" s="313"/>
      <c r="HLB112" s="313"/>
      <c r="HLC112" s="313"/>
      <c r="HLD112" s="313"/>
      <c r="HLE112" s="313"/>
      <c r="HLF112" s="313"/>
      <c r="HLG112" s="313"/>
      <c r="HLH112" s="313"/>
      <c r="HLI112" s="313"/>
      <c r="HLJ112" s="313"/>
      <c r="HLK112" s="313"/>
      <c r="HLL112" s="313"/>
      <c r="HLM112" s="313"/>
      <c r="HLN112" s="313"/>
      <c r="HLO112" s="313"/>
      <c r="HLP112" s="313"/>
      <c r="HLQ112" s="313"/>
      <c r="HLR112" s="313"/>
      <c r="HLS112" s="313"/>
      <c r="HLT112" s="313"/>
      <c r="HLU112" s="313"/>
      <c r="HLV112" s="313"/>
      <c r="HLW112" s="313"/>
      <c r="HLX112" s="313"/>
      <c r="HLY112" s="313"/>
      <c r="HLZ112" s="313"/>
      <c r="HMA112" s="313"/>
      <c r="HMB112" s="313"/>
      <c r="HMC112" s="313"/>
      <c r="HMD112" s="313"/>
      <c r="HME112" s="313"/>
      <c r="HMF112" s="313"/>
      <c r="HMG112" s="313"/>
      <c r="HMH112" s="313"/>
      <c r="HMI112" s="313"/>
      <c r="HMJ112" s="313"/>
      <c r="HMK112" s="313"/>
      <c r="HML112" s="313"/>
      <c r="HMM112" s="313"/>
      <c r="HMN112" s="313"/>
      <c r="HMO112" s="313"/>
      <c r="HMP112" s="313"/>
      <c r="HMQ112" s="313"/>
      <c r="HMR112" s="313"/>
      <c r="HMS112" s="313"/>
      <c r="HMT112" s="313"/>
      <c r="HMU112" s="313"/>
      <c r="HMV112" s="313"/>
      <c r="HMW112" s="313"/>
      <c r="HMX112" s="313"/>
      <c r="HMY112" s="313"/>
      <c r="HMZ112" s="313"/>
      <c r="HNA112" s="313"/>
      <c r="HNB112" s="313"/>
      <c r="HNC112" s="313"/>
      <c r="HND112" s="313"/>
      <c r="HNE112" s="313"/>
      <c r="HNF112" s="313"/>
      <c r="HNG112" s="313"/>
      <c r="HNH112" s="313"/>
      <c r="HNI112" s="313"/>
      <c r="HNJ112" s="313"/>
      <c r="HNK112" s="313"/>
      <c r="HNL112" s="313"/>
      <c r="HNM112" s="313"/>
      <c r="HNN112" s="313"/>
      <c r="HNO112" s="313"/>
      <c r="HNP112" s="313"/>
      <c r="HNQ112" s="313"/>
      <c r="HNR112" s="313"/>
      <c r="HNS112" s="313"/>
      <c r="HNT112" s="313"/>
      <c r="HNU112" s="313"/>
      <c r="HNV112" s="313"/>
      <c r="HNW112" s="313"/>
      <c r="HNX112" s="313"/>
      <c r="HNY112" s="313"/>
      <c r="HNZ112" s="313"/>
      <c r="HOA112" s="313"/>
      <c r="HOB112" s="313"/>
      <c r="HOC112" s="313"/>
      <c r="HOD112" s="313"/>
      <c r="HOE112" s="313"/>
      <c r="HOF112" s="313"/>
      <c r="HOG112" s="313"/>
      <c r="HOH112" s="313"/>
      <c r="HOI112" s="313"/>
      <c r="HOJ112" s="313"/>
      <c r="HOK112" s="313"/>
      <c r="HOL112" s="313"/>
      <c r="HOM112" s="313"/>
      <c r="HON112" s="313"/>
      <c r="HOO112" s="313"/>
      <c r="HOP112" s="313"/>
      <c r="HOQ112" s="313"/>
      <c r="HOR112" s="313"/>
      <c r="HOS112" s="313"/>
      <c r="HOT112" s="313"/>
      <c r="HOU112" s="313"/>
      <c r="HOV112" s="313"/>
      <c r="HOW112" s="313"/>
      <c r="HOX112" s="313"/>
      <c r="HOY112" s="313"/>
      <c r="HOZ112" s="313"/>
      <c r="HPA112" s="313"/>
      <c r="HPB112" s="313"/>
      <c r="HPC112" s="313"/>
      <c r="HPD112" s="313"/>
      <c r="HPE112" s="313"/>
      <c r="HPF112" s="313"/>
      <c r="HPG112" s="313"/>
      <c r="HPH112" s="313"/>
      <c r="HPI112" s="313"/>
      <c r="HPJ112" s="313"/>
      <c r="HPK112" s="313"/>
      <c r="HPL112" s="313"/>
      <c r="HPM112" s="313"/>
      <c r="HPN112" s="313"/>
      <c r="HPO112" s="313"/>
      <c r="HPP112" s="313"/>
      <c r="HPQ112" s="313"/>
      <c r="HPR112" s="313"/>
      <c r="HPS112" s="313"/>
      <c r="HPT112" s="313"/>
      <c r="HPU112" s="313"/>
      <c r="HPV112" s="313"/>
      <c r="HPW112" s="313"/>
      <c r="HPX112" s="313"/>
      <c r="HPY112" s="313"/>
      <c r="HPZ112" s="313"/>
      <c r="HQA112" s="313"/>
      <c r="HQB112" s="313"/>
      <c r="HQC112" s="313"/>
      <c r="HQD112" s="313"/>
      <c r="HQE112" s="313"/>
      <c r="HQF112" s="313"/>
      <c r="HQG112" s="313"/>
      <c r="HQH112" s="313"/>
      <c r="HQI112" s="313"/>
      <c r="HQJ112" s="313"/>
      <c r="HQK112" s="313"/>
      <c r="HQL112" s="313"/>
      <c r="HQM112" s="313"/>
      <c r="HQN112" s="313"/>
      <c r="HQO112" s="313"/>
      <c r="HQP112" s="313"/>
      <c r="HQQ112" s="313"/>
      <c r="HQR112" s="313"/>
      <c r="HQS112" s="313"/>
      <c r="HQT112" s="313"/>
      <c r="HQU112" s="313"/>
      <c r="HQV112" s="313"/>
      <c r="HQW112" s="313"/>
      <c r="HQX112" s="313"/>
      <c r="HQY112" s="313"/>
      <c r="HQZ112" s="313"/>
      <c r="HRA112" s="313"/>
      <c r="HRB112" s="313"/>
      <c r="HRC112" s="313"/>
      <c r="HRD112" s="313"/>
      <c r="HRE112" s="313"/>
      <c r="HRF112" s="313"/>
      <c r="HRG112" s="313"/>
      <c r="HRH112" s="313"/>
      <c r="HRI112" s="313"/>
      <c r="HRJ112" s="313"/>
      <c r="HRK112" s="313"/>
      <c r="HRL112" s="313"/>
      <c r="HRM112" s="313"/>
      <c r="HRN112" s="313"/>
      <c r="HRO112" s="313"/>
      <c r="HRP112" s="313"/>
      <c r="HRQ112" s="313"/>
      <c r="HRR112" s="313"/>
      <c r="HRS112" s="313"/>
      <c r="HRT112" s="313"/>
      <c r="HRU112" s="313"/>
      <c r="HRV112" s="313"/>
      <c r="HRW112" s="313"/>
      <c r="HRX112" s="313"/>
      <c r="HRY112" s="313"/>
      <c r="HRZ112" s="313"/>
      <c r="HSA112" s="313"/>
      <c r="HSB112" s="313"/>
      <c r="HSC112" s="313"/>
      <c r="HSD112" s="313"/>
      <c r="HSE112" s="313"/>
      <c r="HSF112" s="313"/>
      <c r="HSG112" s="313"/>
      <c r="HSH112" s="313"/>
      <c r="HSI112" s="313"/>
      <c r="HSJ112" s="313"/>
      <c r="HSK112" s="313"/>
      <c r="HSL112" s="313"/>
      <c r="HSM112" s="313"/>
      <c r="HSN112" s="313"/>
      <c r="HSO112" s="313"/>
      <c r="HSP112" s="313"/>
      <c r="HSQ112" s="313"/>
      <c r="HSR112" s="313"/>
      <c r="HSS112" s="313"/>
      <c r="HST112" s="313"/>
      <c r="HSU112" s="313"/>
      <c r="HSV112" s="313"/>
      <c r="HSW112" s="313"/>
      <c r="HSX112" s="313"/>
      <c r="HSY112" s="313"/>
      <c r="HSZ112" s="313"/>
      <c r="HTA112" s="313"/>
      <c r="HTB112" s="313"/>
      <c r="HTC112" s="313"/>
      <c r="HTD112" s="313"/>
      <c r="HTE112" s="313"/>
      <c r="HTF112" s="313"/>
      <c r="HTG112" s="313"/>
      <c r="HTH112" s="313"/>
      <c r="HTI112" s="313"/>
      <c r="HTJ112" s="313"/>
      <c r="HTK112" s="313"/>
      <c r="HTL112" s="313"/>
      <c r="HTM112" s="313"/>
      <c r="HTN112" s="313"/>
      <c r="HTO112" s="313"/>
      <c r="HTP112" s="313"/>
      <c r="HTQ112" s="313"/>
      <c r="HTR112" s="313"/>
      <c r="HTS112" s="313"/>
      <c r="HTT112" s="313"/>
      <c r="HTU112" s="313"/>
      <c r="HTV112" s="313"/>
      <c r="HTW112" s="313"/>
      <c r="HTX112" s="313"/>
      <c r="HTY112" s="313"/>
      <c r="HTZ112" s="313"/>
      <c r="HUA112" s="313"/>
      <c r="HUB112" s="313"/>
      <c r="HUC112" s="313"/>
      <c r="HUD112" s="313"/>
      <c r="HUE112" s="313"/>
      <c r="HUF112" s="313"/>
      <c r="HUG112" s="313"/>
      <c r="HUH112" s="313"/>
      <c r="HUI112" s="313"/>
      <c r="HUJ112" s="313"/>
      <c r="HUK112" s="313"/>
      <c r="HUL112" s="313"/>
      <c r="HUM112" s="313"/>
      <c r="HUN112" s="313"/>
      <c r="HUO112" s="313"/>
      <c r="HUP112" s="313"/>
      <c r="HUQ112" s="313"/>
      <c r="HUR112" s="313"/>
      <c r="HUS112" s="313"/>
      <c r="HUT112" s="313"/>
      <c r="HUU112" s="313"/>
      <c r="HUV112" s="313"/>
      <c r="HUW112" s="313"/>
      <c r="HUX112" s="313"/>
      <c r="HUY112" s="313"/>
      <c r="HUZ112" s="313"/>
      <c r="HVA112" s="313"/>
      <c r="HVB112" s="313"/>
      <c r="HVC112" s="313"/>
      <c r="HVD112" s="313"/>
      <c r="HVE112" s="313"/>
      <c r="HVF112" s="313"/>
      <c r="HVG112" s="313"/>
      <c r="HVH112" s="313"/>
      <c r="HVI112" s="313"/>
      <c r="HVJ112" s="313"/>
      <c r="HVK112" s="313"/>
      <c r="HVL112" s="313"/>
      <c r="HVM112" s="313"/>
      <c r="HVN112" s="313"/>
      <c r="HVO112" s="313"/>
      <c r="HVP112" s="313"/>
      <c r="HVQ112" s="313"/>
      <c r="HVR112" s="313"/>
      <c r="HVS112" s="313"/>
      <c r="HVT112" s="313"/>
      <c r="HVU112" s="313"/>
      <c r="HVV112" s="313"/>
      <c r="HVW112" s="313"/>
      <c r="HVX112" s="313"/>
      <c r="HVY112" s="313"/>
      <c r="HVZ112" s="313"/>
      <c r="HWA112" s="313"/>
      <c r="HWB112" s="313"/>
      <c r="HWC112" s="313"/>
      <c r="HWD112" s="313"/>
      <c r="HWE112" s="313"/>
      <c r="HWF112" s="313"/>
      <c r="HWG112" s="313"/>
      <c r="HWH112" s="313"/>
      <c r="HWI112" s="313"/>
      <c r="HWJ112" s="313"/>
      <c r="HWK112" s="313"/>
      <c r="HWL112" s="313"/>
      <c r="HWM112" s="313"/>
      <c r="HWN112" s="313"/>
      <c r="HWO112" s="313"/>
      <c r="HWP112" s="313"/>
      <c r="HWQ112" s="313"/>
      <c r="HWR112" s="313"/>
      <c r="HWS112" s="313"/>
      <c r="HWT112" s="313"/>
      <c r="HWU112" s="313"/>
      <c r="HWV112" s="313"/>
      <c r="HWW112" s="313"/>
      <c r="HWX112" s="313"/>
      <c r="HWY112" s="313"/>
      <c r="HWZ112" s="313"/>
      <c r="HXA112" s="313"/>
      <c r="HXB112" s="313"/>
      <c r="HXC112" s="313"/>
      <c r="HXD112" s="313"/>
      <c r="HXE112" s="313"/>
      <c r="HXF112" s="313"/>
      <c r="HXG112" s="313"/>
      <c r="HXH112" s="313"/>
      <c r="HXI112" s="313"/>
      <c r="HXJ112" s="313"/>
      <c r="HXK112" s="313"/>
      <c r="HXL112" s="313"/>
      <c r="HXM112" s="313"/>
      <c r="HXN112" s="313"/>
      <c r="HXO112" s="313"/>
      <c r="HXP112" s="313"/>
      <c r="HXQ112" s="313"/>
      <c r="HXR112" s="313"/>
      <c r="HXS112" s="313"/>
      <c r="HXT112" s="313"/>
      <c r="HXU112" s="313"/>
      <c r="HXV112" s="313"/>
      <c r="HXW112" s="313"/>
      <c r="HXX112" s="313"/>
      <c r="HXY112" s="313"/>
      <c r="HXZ112" s="313"/>
      <c r="HYA112" s="313"/>
      <c r="HYB112" s="313"/>
      <c r="HYC112" s="313"/>
      <c r="HYD112" s="313"/>
      <c r="HYE112" s="313"/>
      <c r="HYF112" s="313"/>
      <c r="HYG112" s="313"/>
      <c r="HYH112" s="313"/>
      <c r="HYI112" s="313"/>
      <c r="HYJ112" s="313"/>
      <c r="HYK112" s="313"/>
      <c r="HYL112" s="313"/>
      <c r="HYM112" s="313"/>
      <c r="HYN112" s="313"/>
      <c r="HYO112" s="313"/>
      <c r="HYP112" s="313"/>
      <c r="HYQ112" s="313"/>
      <c r="HYR112" s="313"/>
      <c r="HYS112" s="313"/>
      <c r="HYT112" s="313"/>
      <c r="HYU112" s="313"/>
      <c r="HYV112" s="313"/>
      <c r="HYW112" s="313"/>
      <c r="HYX112" s="313"/>
      <c r="HYY112" s="313"/>
      <c r="HYZ112" s="313"/>
      <c r="HZA112" s="313"/>
      <c r="HZB112" s="313"/>
      <c r="HZC112" s="313"/>
      <c r="HZD112" s="313"/>
      <c r="HZE112" s="313"/>
      <c r="HZF112" s="313"/>
      <c r="HZG112" s="313"/>
      <c r="HZH112" s="313"/>
      <c r="HZI112" s="313"/>
      <c r="HZJ112" s="313"/>
      <c r="HZK112" s="313"/>
      <c r="HZL112" s="313"/>
      <c r="HZM112" s="313"/>
      <c r="HZN112" s="313"/>
      <c r="HZO112" s="313"/>
      <c r="HZP112" s="313"/>
      <c r="HZQ112" s="313"/>
      <c r="HZR112" s="313"/>
      <c r="HZS112" s="313"/>
      <c r="HZT112" s="313"/>
      <c r="HZU112" s="313"/>
      <c r="HZV112" s="313"/>
      <c r="HZW112" s="313"/>
      <c r="HZX112" s="313"/>
      <c r="HZY112" s="313"/>
      <c r="HZZ112" s="313"/>
      <c r="IAA112" s="313"/>
      <c r="IAB112" s="313"/>
      <c r="IAC112" s="313"/>
      <c r="IAD112" s="313"/>
      <c r="IAE112" s="313"/>
      <c r="IAF112" s="313"/>
      <c r="IAG112" s="313"/>
      <c r="IAH112" s="313"/>
      <c r="IAI112" s="313"/>
      <c r="IAJ112" s="313"/>
      <c r="IAK112" s="313"/>
      <c r="IAL112" s="313"/>
      <c r="IAM112" s="313"/>
      <c r="IAN112" s="313"/>
      <c r="IAO112" s="313"/>
      <c r="IAP112" s="313"/>
      <c r="IAQ112" s="313"/>
      <c r="IAR112" s="313"/>
      <c r="IAS112" s="313"/>
      <c r="IAT112" s="313"/>
      <c r="IAU112" s="313"/>
      <c r="IAV112" s="313"/>
      <c r="IAW112" s="313"/>
      <c r="IAX112" s="313"/>
      <c r="IAY112" s="313"/>
      <c r="IAZ112" s="313"/>
      <c r="IBA112" s="313"/>
      <c r="IBB112" s="313"/>
      <c r="IBC112" s="313"/>
      <c r="IBD112" s="313"/>
      <c r="IBE112" s="313"/>
      <c r="IBF112" s="313"/>
      <c r="IBG112" s="313"/>
      <c r="IBH112" s="313"/>
      <c r="IBI112" s="313"/>
      <c r="IBJ112" s="313"/>
      <c r="IBK112" s="313"/>
      <c r="IBL112" s="313"/>
      <c r="IBM112" s="313"/>
      <c r="IBN112" s="313"/>
      <c r="IBO112" s="313"/>
      <c r="IBP112" s="313"/>
      <c r="IBQ112" s="313"/>
      <c r="IBR112" s="313"/>
      <c r="IBS112" s="313"/>
      <c r="IBT112" s="313"/>
      <c r="IBU112" s="313"/>
      <c r="IBV112" s="313"/>
      <c r="IBW112" s="313"/>
      <c r="IBX112" s="313"/>
      <c r="IBY112" s="313"/>
      <c r="IBZ112" s="313"/>
      <c r="ICA112" s="313"/>
      <c r="ICB112" s="313"/>
      <c r="ICC112" s="313"/>
      <c r="ICD112" s="313"/>
      <c r="ICE112" s="313"/>
      <c r="ICF112" s="313"/>
      <c r="ICG112" s="313"/>
      <c r="ICH112" s="313"/>
      <c r="ICI112" s="313"/>
      <c r="ICJ112" s="313"/>
      <c r="ICK112" s="313"/>
      <c r="ICL112" s="313"/>
      <c r="ICM112" s="313"/>
      <c r="ICN112" s="313"/>
      <c r="ICO112" s="313"/>
      <c r="ICP112" s="313"/>
      <c r="ICQ112" s="313"/>
      <c r="ICR112" s="313"/>
      <c r="ICS112" s="313"/>
      <c r="ICT112" s="313"/>
      <c r="ICU112" s="313"/>
      <c r="ICV112" s="313"/>
      <c r="ICW112" s="313"/>
      <c r="ICX112" s="313"/>
      <c r="ICY112" s="313"/>
      <c r="ICZ112" s="313"/>
      <c r="IDA112" s="313"/>
      <c r="IDB112" s="313"/>
      <c r="IDC112" s="313"/>
      <c r="IDD112" s="313"/>
      <c r="IDE112" s="313"/>
      <c r="IDF112" s="313"/>
      <c r="IDG112" s="313"/>
      <c r="IDH112" s="313"/>
      <c r="IDI112" s="313"/>
      <c r="IDJ112" s="313"/>
      <c r="IDK112" s="313"/>
      <c r="IDL112" s="313"/>
      <c r="IDM112" s="313"/>
      <c r="IDN112" s="313"/>
      <c r="IDO112" s="313"/>
      <c r="IDP112" s="313"/>
      <c r="IDQ112" s="313"/>
      <c r="IDR112" s="313"/>
      <c r="IDS112" s="313"/>
      <c r="IDT112" s="313"/>
      <c r="IDU112" s="313"/>
      <c r="IDV112" s="313"/>
      <c r="IDW112" s="313"/>
      <c r="IDX112" s="313"/>
      <c r="IDY112" s="313"/>
      <c r="IDZ112" s="313"/>
      <c r="IEA112" s="313"/>
      <c r="IEB112" s="313"/>
      <c r="IEC112" s="313"/>
      <c r="IED112" s="313"/>
      <c r="IEE112" s="313"/>
      <c r="IEF112" s="313"/>
      <c r="IEG112" s="313"/>
      <c r="IEH112" s="313"/>
      <c r="IEI112" s="313"/>
      <c r="IEJ112" s="313"/>
      <c r="IEK112" s="313"/>
      <c r="IEL112" s="313"/>
      <c r="IEM112" s="313"/>
      <c r="IEN112" s="313"/>
      <c r="IEO112" s="313"/>
      <c r="IEP112" s="313"/>
      <c r="IEQ112" s="313"/>
      <c r="IER112" s="313"/>
      <c r="IES112" s="313"/>
      <c r="IET112" s="313"/>
      <c r="IEU112" s="313"/>
      <c r="IEV112" s="313"/>
      <c r="IEW112" s="313"/>
      <c r="IEX112" s="313"/>
      <c r="IEY112" s="313"/>
      <c r="IEZ112" s="313"/>
      <c r="IFA112" s="313"/>
      <c r="IFB112" s="313"/>
      <c r="IFC112" s="313"/>
      <c r="IFD112" s="313"/>
      <c r="IFE112" s="313"/>
      <c r="IFF112" s="313"/>
      <c r="IFG112" s="313"/>
      <c r="IFH112" s="313"/>
      <c r="IFI112" s="313"/>
      <c r="IFJ112" s="313"/>
      <c r="IFK112" s="313"/>
      <c r="IFL112" s="313"/>
      <c r="IFM112" s="313"/>
      <c r="IFN112" s="313"/>
      <c r="IFO112" s="313"/>
      <c r="IFP112" s="313"/>
      <c r="IFQ112" s="313"/>
      <c r="IFR112" s="313"/>
      <c r="IFS112" s="313"/>
      <c r="IFT112" s="313"/>
      <c r="IFU112" s="313"/>
      <c r="IFV112" s="313"/>
      <c r="IFW112" s="313"/>
      <c r="IFX112" s="313"/>
      <c r="IFY112" s="313"/>
      <c r="IFZ112" s="313"/>
      <c r="IGA112" s="313"/>
      <c r="IGB112" s="313"/>
      <c r="IGC112" s="313"/>
      <c r="IGD112" s="313"/>
      <c r="IGE112" s="313"/>
      <c r="IGF112" s="313"/>
      <c r="IGG112" s="313"/>
      <c r="IGH112" s="313"/>
      <c r="IGI112" s="313"/>
      <c r="IGJ112" s="313"/>
      <c r="IGK112" s="313"/>
      <c r="IGL112" s="313"/>
      <c r="IGM112" s="313"/>
      <c r="IGN112" s="313"/>
      <c r="IGO112" s="313"/>
      <c r="IGP112" s="313"/>
      <c r="IGQ112" s="313"/>
      <c r="IGR112" s="313"/>
      <c r="IGS112" s="313"/>
      <c r="IGT112" s="313"/>
      <c r="IGU112" s="313"/>
      <c r="IGV112" s="313"/>
      <c r="IGW112" s="313"/>
      <c r="IGX112" s="313"/>
      <c r="IGY112" s="313"/>
      <c r="IGZ112" s="313"/>
      <c r="IHA112" s="313"/>
      <c r="IHB112" s="313"/>
      <c r="IHC112" s="313"/>
      <c r="IHD112" s="313"/>
      <c r="IHE112" s="313"/>
      <c r="IHF112" s="313"/>
      <c r="IHG112" s="313"/>
      <c r="IHH112" s="313"/>
      <c r="IHI112" s="313"/>
      <c r="IHJ112" s="313"/>
      <c r="IHK112" s="313"/>
      <c r="IHL112" s="313"/>
      <c r="IHM112" s="313"/>
      <c r="IHN112" s="313"/>
      <c r="IHO112" s="313"/>
      <c r="IHP112" s="313"/>
      <c r="IHQ112" s="313"/>
      <c r="IHR112" s="313"/>
      <c r="IHS112" s="313"/>
      <c r="IHT112" s="313"/>
      <c r="IHU112" s="313"/>
      <c r="IHV112" s="313"/>
      <c r="IHW112" s="313"/>
      <c r="IHX112" s="313"/>
      <c r="IHY112" s="313"/>
      <c r="IHZ112" s="313"/>
      <c r="IIA112" s="313"/>
      <c r="IIB112" s="313"/>
      <c r="IIC112" s="313"/>
      <c r="IID112" s="313"/>
      <c r="IIE112" s="313"/>
      <c r="IIF112" s="313"/>
      <c r="IIG112" s="313"/>
      <c r="IIH112" s="313"/>
      <c r="III112" s="313"/>
      <c r="IIJ112" s="313"/>
      <c r="IIK112" s="313"/>
      <c r="IIL112" s="313"/>
      <c r="IIM112" s="313"/>
      <c r="IIN112" s="313"/>
      <c r="IIO112" s="313"/>
      <c r="IIP112" s="313"/>
      <c r="IIQ112" s="313"/>
      <c r="IIR112" s="313"/>
      <c r="IIS112" s="313"/>
      <c r="IIT112" s="313"/>
      <c r="IIU112" s="313"/>
      <c r="IIV112" s="313"/>
      <c r="IIW112" s="313"/>
      <c r="IIX112" s="313"/>
      <c r="IIY112" s="313"/>
      <c r="IIZ112" s="313"/>
      <c r="IJA112" s="313"/>
      <c r="IJB112" s="313"/>
      <c r="IJC112" s="313"/>
      <c r="IJD112" s="313"/>
      <c r="IJE112" s="313"/>
      <c r="IJF112" s="313"/>
      <c r="IJG112" s="313"/>
      <c r="IJH112" s="313"/>
      <c r="IJI112" s="313"/>
      <c r="IJJ112" s="313"/>
      <c r="IJK112" s="313"/>
      <c r="IJL112" s="313"/>
      <c r="IJM112" s="313"/>
      <c r="IJN112" s="313"/>
      <c r="IJO112" s="313"/>
      <c r="IJP112" s="313"/>
      <c r="IJQ112" s="313"/>
      <c r="IJR112" s="313"/>
      <c r="IJS112" s="313"/>
      <c r="IJT112" s="313"/>
      <c r="IJU112" s="313"/>
      <c r="IJV112" s="313"/>
      <c r="IJW112" s="313"/>
      <c r="IJX112" s="313"/>
      <c r="IJY112" s="313"/>
      <c r="IJZ112" s="313"/>
      <c r="IKA112" s="313"/>
      <c r="IKB112" s="313"/>
      <c r="IKC112" s="313"/>
      <c r="IKD112" s="313"/>
      <c r="IKE112" s="313"/>
      <c r="IKF112" s="313"/>
      <c r="IKG112" s="313"/>
      <c r="IKH112" s="313"/>
      <c r="IKI112" s="313"/>
      <c r="IKJ112" s="313"/>
      <c r="IKK112" s="313"/>
      <c r="IKL112" s="313"/>
      <c r="IKM112" s="313"/>
      <c r="IKN112" s="313"/>
      <c r="IKO112" s="313"/>
      <c r="IKP112" s="313"/>
      <c r="IKQ112" s="313"/>
      <c r="IKR112" s="313"/>
      <c r="IKS112" s="313"/>
      <c r="IKT112" s="313"/>
      <c r="IKU112" s="313"/>
      <c r="IKV112" s="313"/>
      <c r="IKW112" s="313"/>
      <c r="IKX112" s="313"/>
      <c r="IKY112" s="313"/>
      <c r="IKZ112" s="313"/>
      <c r="ILA112" s="313"/>
      <c r="ILB112" s="313"/>
      <c r="ILC112" s="313"/>
      <c r="ILD112" s="313"/>
      <c r="ILE112" s="313"/>
      <c r="ILF112" s="313"/>
      <c r="ILG112" s="313"/>
      <c r="ILH112" s="313"/>
      <c r="ILI112" s="313"/>
      <c r="ILJ112" s="313"/>
      <c r="ILK112" s="313"/>
      <c r="ILL112" s="313"/>
      <c r="ILM112" s="313"/>
      <c r="ILN112" s="313"/>
      <c r="ILO112" s="313"/>
      <c r="ILP112" s="313"/>
      <c r="ILQ112" s="313"/>
      <c r="ILR112" s="313"/>
      <c r="ILS112" s="313"/>
      <c r="ILT112" s="313"/>
      <c r="ILU112" s="313"/>
      <c r="ILV112" s="313"/>
      <c r="ILW112" s="313"/>
      <c r="ILX112" s="313"/>
      <c r="ILY112" s="313"/>
      <c r="ILZ112" s="313"/>
      <c r="IMA112" s="313"/>
      <c r="IMB112" s="313"/>
      <c r="IMC112" s="313"/>
      <c r="IMD112" s="313"/>
      <c r="IME112" s="313"/>
      <c r="IMF112" s="313"/>
      <c r="IMG112" s="313"/>
      <c r="IMH112" s="313"/>
      <c r="IMI112" s="313"/>
      <c r="IMJ112" s="313"/>
      <c r="IMK112" s="313"/>
      <c r="IML112" s="313"/>
      <c r="IMM112" s="313"/>
      <c r="IMN112" s="313"/>
      <c r="IMO112" s="313"/>
      <c r="IMP112" s="313"/>
      <c r="IMQ112" s="313"/>
      <c r="IMR112" s="313"/>
      <c r="IMS112" s="313"/>
      <c r="IMT112" s="313"/>
      <c r="IMU112" s="313"/>
      <c r="IMV112" s="313"/>
      <c r="IMW112" s="313"/>
      <c r="IMX112" s="313"/>
      <c r="IMY112" s="313"/>
      <c r="IMZ112" s="313"/>
      <c r="INA112" s="313"/>
      <c r="INB112" s="313"/>
      <c r="INC112" s="313"/>
      <c r="IND112" s="313"/>
      <c r="INE112" s="313"/>
      <c r="INF112" s="313"/>
      <c r="ING112" s="313"/>
      <c r="INH112" s="313"/>
      <c r="INI112" s="313"/>
      <c r="INJ112" s="313"/>
      <c r="INK112" s="313"/>
      <c r="INL112" s="313"/>
      <c r="INM112" s="313"/>
      <c r="INN112" s="313"/>
      <c r="INO112" s="313"/>
      <c r="INP112" s="313"/>
      <c r="INQ112" s="313"/>
      <c r="INR112" s="313"/>
      <c r="INS112" s="313"/>
      <c r="INT112" s="313"/>
      <c r="INU112" s="313"/>
      <c r="INV112" s="313"/>
      <c r="INW112" s="313"/>
      <c r="INX112" s="313"/>
      <c r="INY112" s="313"/>
      <c r="INZ112" s="313"/>
      <c r="IOA112" s="313"/>
      <c r="IOB112" s="313"/>
      <c r="IOC112" s="313"/>
      <c r="IOD112" s="313"/>
      <c r="IOE112" s="313"/>
      <c r="IOF112" s="313"/>
      <c r="IOG112" s="313"/>
      <c r="IOH112" s="313"/>
      <c r="IOI112" s="313"/>
      <c r="IOJ112" s="313"/>
      <c r="IOK112" s="313"/>
      <c r="IOL112" s="313"/>
      <c r="IOM112" s="313"/>
      <c r="ION112" s="313"/>
      <c r="IOO112" s="313"/>
      <c r="IOP112" s="313"/>
      <c r="IOQ112" s="313"/>
      <c r="IOR112" s="313"/>
      <c r="IOS112" s="313"/>
      <c r="IOT112" s="313"/>
      <c r="IOU112" s="313"/>
      <c r="IOV112" s="313"/>
      <c r="IOW112" s="313"/>
      <c r="IOX112" s="313"/>
      <c r="IOY112" s="313"/>
      <c r="IOZ112" s="313"/>
      <c r="IPA112" s="313"/>
      <c r="IPB112" s="313"/>
      <c r="IPC112" s="313"/>
      <c r="IPD112" s="313"/>
      <c r="IPE112" s="313"/>
      <c r="IPF112" s="313"/>
      <c r="IPG112" s="313"/>
      <c r="IPH112" s="313"/>
      <c r="IPI112" s="313"/>
      <c r="IPJ112" s="313"/>
      <c r="IPK112" s="313"/>
      <c r="IPL112" s="313"/>
      <c r="IPM112" s="313"/>
      <c r="IPN112" s="313"/>
      <c r="IPO112" s="313"/>
      <c r="IPP112" s="313"/>
      <c r="IPQ112" s="313"/>
      <c r="IPR112" s="313"/>
      <c r="IPS112" s="313"/>
      <c r="IPT112" s="313"/>
      <c r="IPU112" s="313"/>
      <c r="IPV112" s="313"/>
      <c r="IPW112" s="313"/>
      <c r="IPX112" s="313"/>
      <c r="IPY112" s="313"/>
      <c r="IPZ112" s="313"/>
      <c r="IQA112" s="313"/>
      <c r="IQB112" s="313"/>
      <c r="IQC112" s="313"/>
      <c r="IQD112" s="313"/>
      <c r="IQE112" s="313"/>
      <c r="IQF112" s="313"/>
      <c r="IQG112" s="313"/>
      <c r="IQH112" s="313"/>
      <c r="IQI112" s="313"/>
      <c r="IQJ112" s="313"/>
      <c r="IQK112" s="313"/>
      <c r="IQL112" s="313"/>
      <c r="IQM112" s="313"/>
      <c r="IQN112" s="313"/>
      <c r="IQO112" s="313"/>
      <c r="IQP112" s="313"/>
      <c r="IQQ112" s="313"/>
      <c r="IQR112" s="313"/>
      <c r="IQS112" s="313"/>
      <c r="IQT112" s="313"/>
      <c r="IQU112" s="313"/>
      <c r="IQV112" s="313"/>
      <c r="IQW112" s="313"/>
      <c r="IQX112" s="313"/>
      <c r="IQY112" s="313"/>
      <c r="IQZ112" s="313"/>
      <c r="IRA112" s="313"/>
      <c r="IRB112" s="313"/>
      <c r="IRC112" s="313"/>
      <c r="IRD112" s="313"/>
      <c r="IRE112" s="313"/>
      <c r="IRF112" s="313"/>
      <c r="IRG112" s="313"/>
      <c r="IRH112" s="313"/>
      <c r="IRI112" s="313"/>
      <c r="IRJ112" s="313"/>
      <c r="IRK112" s="313"/>
      <c r="IRL112" s="313"/>
      <c r="IRM112" s="313"/>
      <c r="IRN112" s="313"/>
      <c r="IRO112" s="313"/>
      <c r="IRP112" s="313"/>
      <c r="IRQ112" s="313"/>
      <c r="IRR112" s="313"/>
      <c r="IRS112" s="313"/>
      <c r="IRT112" s="313"/>
      <c r="IRU112" s="313"/>
      <c r="IRV112" s="313"/>
      <c r="IRW112" s="313"/>
      <c r="IRX112" s="313"/>
      <c r="IRY112" s="313"/>
      <c r="IRZ112" s="313"/>
      <c r="ISA112" s="313"/>
      <c r="ISB112" s="313"/>
      <c r="ISC112" s="313"/>
      <c r="ISD112" s="313"/>
      <c r="ISE112" s="313"/>
      <c r="ISF112" s="313"/>
      <c r="ISG112" s="313"/>
      <c r="ISH112" s="313"/>
      <c r="ISI112" s="313"/>
      <c r="ISJ112" s="313"/>
      <c r="ISK112" s="313"/>
      <c r="ISL112" s="313"/>
      <c r="ISM112" s="313"/>
      <c r="ISN112" s="313"/>
      <c r="ISO112" s="313"/>
      <c r="ISP112" s="313"/>
      <c r="ISQ112" s="313"/>
      <c r="ISR112" s="313"/>
      <c r="ISS112" s="313"/>
      <c r="IST112" s="313"/>
      <c r="ISU112" s="313"/>
      <c r="ISV112" s="313"/>
      <c r="ISW112" s="313"/>
      <c r="ISX112" s="313"/>
      <c r="ISY112" s="313"/>
      <c r="ISZ112" s="313"/>
      <c r="ITA112" s="313"/>
      <c r="ITB112" s="313"/>
      <c r="ITC112" s="313"/>
      <c r="ITD112" s="313"/>
      <c r="ITE112" s="313"/>
      <c r="ITF112" s="313"/>
      <c r="ITG112" s="313"/>
      <c r="ITH112" s="313"/>
      <c r="ITI112" s="313"/>
      <c r="ITJ112" s="313"/>
      <c r="ITK112" s="313"/>
      <c r="ITL112" s="313"/>
      <c r="ITM112" s="313"/>
      <c r="ITN112" s="313"/>
      <c r="ITO112" s="313"/>
      <c r="ITP112" s="313"/>
      <c r="ITQ112" s="313"/>
      <c r="ITR112" s="313"/>
      <c r="ITS112" s="313"/>
      <c r="ITT112" s="313"/>
      <c r="ITU112" s="313"/>
      <c r="ITV112" s="313"/>
      <c r="ITW112" s="313"/>
      <c r="ITX112" s="313"/>
      <c r="ITY112" s="313"/>
      <c r="ITZ112" s="313"/>
      <c r="IUA112" s="313"/>
      <c r="IUB112" s="313"/>
      <c r="IUC112" s="313"/>
      <c r="IUD112" s="313"/>
      <c r="IUE112" s="313"/>
      <c r="IUF112" s="313"/>
      <c r="IUG112" s="313"/>
      <c r="IUH112" s="313"/>
      <c r="IUI112" s="313"/>
      <c r="IUJ112" s="313"/>
      <c r="IUK112" s="313"/>
      <c r="IUL112" s="313"/>
      <c r="IUM112" s="313"/>
      <c r="IUN112" s="313"/>
      <c r="IUO112" s="313"/>
      <c r="IUP112" s="313"/>
      <c r="IUQ112" s="313"/>
      <c r="IUR112" s="313"/>
      <c r="IUS112" s="313"/>
      <c r="IUT112" s="313"/>
      <c r="IUU112" s="313"/>
      <c r="IUV112" s="313"/>
      <c r="IUW112" s="313"/>
      <c r="IUX112" s="313"/>
      <c r="IUY112" s="313"/>
      <c r="IUZ112" s="313"/>
      <c r="IVA112" s="313"/>
      <c r="IVB112" s="313"/>
      <c r="IVC112" s="313"/>
      <c r="IVD112" s="313"/>
      <c r="IVE112" s="313"/>
      <c r="IVF112" s="313"/>
      <c r="IVG112" s="313"/>
      <c r="IVH112" s="313"/>
      <c r="IVI112" s="313"/>
      <c r="IVJ112" s="313"/>
      <c r="IVK112" s="313"/>
      <c r="IVL112" s="313"/>
      <c r="IVM112" s="313"/>
      <c r="IVN112" s="313"/>
      <c r="IVO112" s="313"/>
      <c r="IVP112" s="313"/>
      <c r="IVQ112" s="313"/>
      <c r="IVR112" s="313"/>
      <c r="IVS112" s="313"/>
      <c r="IVT112" s="313"/>
      <c r="IVU112" s="313"/>
      <c r="IVV112" s="313"/>
      <c r="IVW112" s="313"/>
      <c r="IVX112" s="313"/>
      <c r="IVY112" s="313"/>
      <c r="IVZ112" s="313"/>
      <c r="IWA112" s="313"/>
      <c r="IWB112" s="313"/>
      <c r="IWC112" s="313"/>
      <c r="IWD112" s="313"/>
      <c r="IWE112" s="313"/>
      <c r="IWF112" s="313"/>
      <c r="IWG112" s="313"/>
      <c r="IWH112" s="313"/>
      <c r="IWI112" s="313"/>
      <c r="IWJ112" s="313"/>
      <c r="IWK112" s="313"/>
      <c r="IWL112" s="313"/>
      <c r="IWM112" s="313"/>
      <c r="IWN112" s="313"/>
      <c r="IWO112" s="313"/>
      <c r="IWP112" s="313"/>
      <c r="IWQ112" s="313"/>
      <c r="IWR112" s="313"/>
      <c r="IWS112" s="313"/>
      <c r="IWT112" s="313"/>
      <c r="IWU112" s="313"/>
      <c r="IWV112" s="313"/>
      <c r="IWW112" s="313"/>
      <c r="IWX112" s="313"/>
      <c r="IWY112" s="313"/>
      <c r="IWZ112" s="313"/>
      <c r="IXA112" s="313"/>
      <c r="IXB112" s="313"/>
      <c r="IXC112" s="313"/>
      <c r="IXD112" s="313"/>
      <c r="IXE112" s="313"/>
      <c r="IXF112" s="313"/>
      <c r="IXG112" s="313"/>
      <c r="IXH112" s="313"/>
      <c r="IXI112" s="313"/>
      <c r="IXJ112" s="313"/>
      <c r="IXK112" s="313"/>
      <c r="IXL112" s="313"/>
      <c r="IXM112" s="313"/>
      <c r="IXN112" s="313"/>
      <c r="IXO112" s="313"/>
      <c r="IXP112" s="313"/>
      <c r="IXQ112" s="313"/>
      <c r="IXR112" s="313"/>
      <c r="IXS112" s="313"/>
      <c r="IXT112" s="313"/>
      <c r="IXU112" s="313"/>
      <c r="IXV112" s="313"/>
      <c r="IXW112" s="313"/>
      <c r="IXX112" s="313"/>
      <c r="IXY112" s="313"/>
      <c r="IXZ112" s="313"/>
      <c r="IYA112" s="313"/>
      <c r="IYB112" s="313"/>
      <c r="IYC112" s="313"/>
      <c r="IYD112" s="313"/>
      <c r="IYE112" s="313"/>
      <c r="IYF112" s="313"/>
      <c r="IYG112" s="313"/>
      <c r="IYH112" s="313"/>
      <c r="IYI112" s="313"/>
      <c r="IYJ112" s="313"/>
      <c r="IYK112" s="313"/>
      <c r="IYL112" s="313"/>
      <c r="IYM112" s="313"/>
      <c r="IYN112" s="313"/>
      <c r="IYO112" s="313"/>
      <c r="IYP112" s="313"/>
      <c r="IYQ112" s="313"/>
      <c r="IYR112" s="313"/>
      <c r="IYS112" s="313"/>
      <c r="IYT112" s="313"/>
      <c r="IYU112" s="313"/>
      <c r="IYV112" s="313"/>
      <c r="IYW112" s="313"/>
      <c r="IYX112" s="313"/>
      <c r="IYY112" s="313"/>
      <c r="IYZ112" s="313"/>
      <c r="IZA112" s="313"/>
      <c r="IZB112" s="313"/>
      <c r="IZC112" s="313"/>
      <c r="IZD112" s="313"/>
      <c r="IZE112" s="313"/>
      <c r="IZF112" s="313"/>
      <c r="IZG112" s="313"/>
      <c r="IZH112" s="313"/>
      <c r="IZI112" s="313"/>
      <c r="IZJ112" s="313"/>
      <c r="IZK112" s="313"/>
      <c r="IZL112" s="313"/>
      <c r="IZM112" s="313"/>
      <c r="IZN112" s="313"/>
      <c r="IZO112" s="313"/>
      <c r="IZP112" s="313"/>
      <c r="IZQ112" s="313"/>
      <c r="IZR112" s="313"/>
      <c r="IZS112" s="313"/>
      <c r="IZT112" s="313"/>
      <c r="IZU112" s="313"/>
      <c r="IZV112" s="313"/>
      <c r="IZW112" s="313"/>
      <c r="IZX112" s="313"/>
      <c r="IZY112" s="313"/>
      <c r="IZZ112" s="313"/>
      <c r="JAA112" s="313"/>
      <c r="JAB112" s="313"/>
      <c r="JAC112" s="313"/>
      <c r="JAD112" s="313"/>
      <c r="JAE112" s="313"/>
      <c r="JAF112" s="313"/>
      <c r="JAG112" s="313"/>
      <c r="JAH112" s="313"/>
      <c r="JAI112" s="313"/>
      <c r="JAJ112" s="313"/>
      <c r="JAK112" s="313"/>
      <c r="JAL112" s="313"/>
      <c r="JAM112" s="313"/>
      <c r="JAN112" s="313"/>
      <c r="JAO112" s="313"/>
      <c r="JAP112" s="313"/>
      <c r="JAQ112" s="313"/>
      <c r="JAR112" s="313"/>
      <c r="JAS112" s="313"/>
      <c r="JAT112" s="313"/>
      <c r="JAU112" s="313"/>
      <c r="JAV112" s="313"/>
      <c r="JAW112" s="313"/>
      <c r="JAX112" s="313"/>
      <c r="JAY112" s="313"/>
      <c r="JAZ112" s="313"/>
      <c r="JBA112" s="313"/>
      <c r="JBB112" s="313"/>
      <c r="JBC112" s="313"/>
      <c r="JBD112" s="313"/>
      <c r="JBE112" s="313"/>
      <c r="JBF112" s="313"/>
      <c r="JBG112" s="313"/>
      <c r="JBH112" s="313"/>
      <c r="JBI112" s="313"/>
      <c r="JBJ112" s="313"/>
      <c r="JBK112" s="313"/>
      <c r="JBL112" s="313"/>
      <c r="JBM112" s="313"/>
      <c r="JBN112" s="313"/>
      <c r="JBO112" s="313"/>
      <c r="JBP112" s="313"/>
      <c r="JBQ112" s="313"/>
      <c r="JBR112" s="313"/>
      <c r="JBS112" s="313"/>
      <c r="JBT112" s="313"/>
      <c r="JBU112" s="313"/>
      <c r="JBV112" s="313"/>
      <c r="JBW112" s="313"/>
      <c r="JBX112" s="313"/>
      <c r="JBY112" s="313"/>
      <c r="JBZ112" s="313"/>
      <c r="JCA112" s="313"/>
      <c r="JCB112" s="313"/>
      <c r="JCC112" s="313"/>
      <c r="JCD112" s="313"/>
      <c r="JCE112" s="313"/>
      <c r="JCF112" s="313"/>
      <c r="JCG112" s="313"/>
      <c r="JCH112" s="313"/>
      <c r="JCI112" s="313"/>
      <c r="JCJ112" s="313"/>
      <c r="JCK112" s="313"/>
      <c r="JCL112" s="313"/>
      <c r="JCM112" s="313"/>
      <c r="JCN112" s="313"/>
      <c r="JCO112" s="313"/>
      <c r="JCP112" s="313"/>
      <c r="JCQ112" s="313"/>
      <c r="JCR112" s="313"/>
      <c r="JCS112" s="313"/>
      <c r="JCT112" s="313"/>
      <c r="JCU112" s="313"/>
      <c r="JCV112" s="313"/>
      <c r="JCW112" s="313"/>
      <c r="JCX112" s="313"/>
      <c r="JCY112" s="313"/>
      <c r="JCZ112" s="313"/>
      <c r="JDA112" s="313"/>
      <c r="JDB112" s="313"/>
      <c r="JDC112" s="313"/>
      <c r="JDD112" s="313"/>
      <c r="JDE112" s="313"/>
      <c r="JDF112" s="313"/>
      <c r="JDG112" s="313"/>
      <c r="JDH112" s="313"/>
      <c r="JDI112" s="313"/>
      <c r="JDJ112" s="313"/>
      <c r="JDK112" s="313"/>
      <c r="JDL112" s="313"/>
      <c r="JDM112" s="313"/>
      <c r="JDN112" s="313"/>
      <c r="JDO112" s="313"/>
      <c r="JDP112" s="313"/>
      <c r="JDQ112" s="313"/>
      <c r="JDR112" s="313"/>
      <c r="JDS112" s="313"/>
      <c r="JDT112" s="313"/>
      <c r="JDU112" s="313"/>
      <c r="JDV112" s="313"/>
      <c r="JDW112" s="313"/>
      <c r="JDX112" s="313"/>
      <c r="JDY112" s="313"/>
      <c r="JDZ112" s="313"/>
      <c r="JEA112" s="313"/>
      <c r="JEB112" s="313"/>
      <c r="JEC112" s="313"/>
      <c r="JED112" s="313"/>
      <c r="JEE112" s="313"/>
      <c r="JEF112" s="313"/>
      <c r="JEG112" s="313"/>
      <c r="JEH112" s="313"/>
      <c r="JEI112" s="313"/>
      <c r="JEJ112" s="313"/>
      <c r="JEK112" s="313"/>
      <c r="JEL112" s="313"/>
      <c r="JEM112" s="313"/>
      <c r="JEN112" s="313"/>
      <c r="JEO112" s="313"/>
      <c r="JEP112" s="313"/>
      <c r="JEQ112" s="313"/>
      <c r="JER112" s="313"/>
      <c r="JES112" s="313"/>
      <c r="JET112" s="313"/>
      <c r="JEU112" s="313"/>
      <c r="JEV112" s="313"/>
      <c r="JEW112" s="313"/>
      <c r="JEX112" s="313"/>
      <c r="JEY112" s="313"/>
      <c r="JEZ112" s="313"/>
      <c r="JFA112" s="313"/>
      <c r="JFB112" s="313"/>
      <c r="JFC112" s="313"/>
      <c r="JFD112" s="313"/>
      <c r="JFE112" s="313"/>
      <c r="JFF112" s="313"/>
      <c r="JFG112" s="313"/>
      <c r="JFH112" s="313"/>
      <c r="JFI112" s="313"/>
      <c r="JFJ112" s="313"/>
      <c r="JFK112" s="313"/>
      <c r="JFL112" s="313"/>
      <c r="JFM112" s="313"/>
      <c r="JFN112" s="313"/>
      <c r="JFO112" s="313"/>
      <c r="JFP112" s="313"/>
      <c r="JFQ112" s="313"/>
      <c r="JFR112" s="313"/>
      <c r="JFS112" s="313"/>
      <c r="JFT112" s="313"/>
      <c r="JFU112" s="313"/>
      <c r="JFV112" s="313"/>
      <c r="JFW112" s="313"/>
      <c r="JFX112" s="313"/>
      <c r="JFY112" s="313"/>
      <c r="JFZ112" s="313"/>
      <c r="JGA112" s="313"/>
      <c r="JGB112" s="313"/>
      <c r="JGC112" s="313"/>
      <c r="JGD112" s="313"/>
      <c r="JGE112" s="313"/>
      <c r="JGF112" s="313"/>
      <c r="JGG112" s="313"/>
      <c r="JGH112" s="313"/>
      <c r="JGI112" s="313"/>
      <c r="JGJ112" s="313"/>
      <c r="JGK112" s="313"/>
      <c r="JGL112" s="313"/>
      <c r="JGM112" s="313"/>
      <c r="JGN112" s="313"/>
      <c r="JGO112" s="313"/>
      <c r="JGP112" s="313"/>
      <c r="JGQ112" s="313"/>
      <c r="JGR112" s="313"/>
      <c r="JGS112" s="313"/>
      <c r="JGT112" s="313"/>
      <c r="JGU112" s="313"/>
      <c r="JGV112" s="313"/>
      <c r="JGW112" s="313"/>
      <c r="JGX112" s="313"/>
      <c r="JGY112" s="313"/>
      <c r="JGZ112" s="313"/>
      <c r="JHA112" s="313"/>
      <c r="JHB112" s="313"/>
      <c r="JHC112" s="313"/>
      <c r="JHD112" s="313"/>
      <c r="JHE112" s="313"/>
      <c r="JHF112" s="313"/>
      <c r="JHG112" s="313"/>
      <c r="JHH112" s="313"/>
      <c r="JHI112" s="313"/>
      <c r="JHJ112" s="313"/>
      <c r="JHK112" s="313"/>
      <c r="JHL112" s="313"/>
      <c r="JHM112" s="313"/>
      <c r="JHN112" s="313"/>
      <c r="JHO112" s="313"/>
      <c r="JHP112" s="313"/>
      <c r="JHQ112" s="313"/>
      <c r="JHR112" s="313"/>
      <c r="JHS112" s="313"/>
      <c r="JHT112" s="313"/>
      <c r="JHU112" s="313"/>
      <c r="JHV112" s="313"/>
      <c r="JHW112" s="313"/>
      <c r="JHX112" s="313"/>
      <c r="JHY112" s="313"/>
      <c r="JHZ112" s="313"/>
      <c r="JIA112" s="313"/>
      <c r="JIB112" s="313"/>
      <c r="JIC112" s="313"/>
      <c r="JID112" s="313"/>
      <c r="JIE112" s="313"/>
      <c r="JIF112" s="313"/>
      <c r="JIG112" s="313"/>
      <c r="JIH112" s="313"/>
      <c r="JII112" s="313"/>
      <c r="JIJ112" s="313"/>
      <c r="JIK112" s="313"/>
      <c r="JIL112" s="313"/>
      <c r="JIM112" s="313"/>
      <c r="JIN112" s="313"/>
      <c r="JIO112" s="313"/>
      <c r="JIP112" s="313"/>
      <c r="JIQ112" s="313"/>
      <c r="JIR112" s="313"/>
      <c r="JIS112" s="313"/>
      <c r="JIT112" s="313"/>
      <c r="JIU112" s="313"/>
      <c r="JIV112" s="313"/>
      <c r="JIW112" s="313"/>
      <c r="JIX112" s="313"/>
      <c r="JIY112" s="313"/>
      <c r="JIZ112" s="313"/>
      <c r="JJA112" s="313"/>
      <c r="JJB112" s="313"/>
      <c r="JJC112" s="313"/>
      <c r="JJD112" s="313"/>
      <c r="JJE112" s="313"/>
      <c r="JJF112" s="313"/>
      <c r="JJG112" s="313"/>
      <c r="JJH112" s="313"/>
      <c r="JJI112" s="313"/>
      <c r="JJJ112" s="313"/>
      <c r="JJK112" s="313"/>
      <c r="JJL112" s="313"/>
      <c r="JJM112" s="313"/>
      <c r="JJN112" s="313"/>
      <c r="JJO112" s="313"/>
      <c r="JJP112" s="313"/>
      <c r="JJQ112" s="313"/>
      <c r="JJR112" s="313"/>
      <c r="JJS112" s="313"/>
      <c r="JJT112" s="313"/>
      <c r="JJU112" s="313"/>
      <c r="JJV112" s="313"/>
      <c r="JJW112" s="313"/>
      <c r="JJX112" s="313"/>
      <c r="JJY112" s="313"/>
      <c r="JJZ112" s="313"/>
      <c r="JKA112" s="313"/>
      <c r="JKB112" s="313"/>
      <c r="JKC112" s="313"/>
      <c r="JKD112" s="313"/>
      <c r="JKE112" s="313"/>
      <c r="JKF112" s="313"/>
      <c r="JKG112" s="313"/>
      <c r="JKH112" s="313"/>
      <c r="JKI112" s="313"/>
      <c r="JKJ112" s="313"/>
      <c r="JKK112" s="313"/>
      <c r="JKL112" s="313"/>
      <c r="JKM112" s="313"/>
      <c r="JKN112" s="313"/>
      <c r="JKO112" s="313"/>
      <c r="JKP112" s="313"/>
      <c r="JKQ112" s="313"/>
      <c r="JKR112" s="313"/>
      <c r="JKS112" s="313"/>
      <c r="JKT112" s="313"/>
      <c r="JKU112" s="313"/>
      <c r="JKV112" s="313"/>
      <c r="JKW112" s="313"/>
      <c r="JKX112" s="313"/>
      <c r="JKY112" s="313"/>
      <c r="JKZ112" s="313"/>
      <c r="JLA112" s="313"/>
      <c r="JLB112" s="313"/>
      <c r="JLC112" s="313"/>
      <c r="JLD112" s="313"/>
      <c r="JLE112" s="313"/>
      <c r="JLF112" s="313"/>
      <c r="JLG112" s="313"/>
      <c r="JLH112" s="313"/>
      <c r="JLI112" s="313"/>
      <c r="JLJ112" s="313"/>
      <c r="JLK112" s="313"/>
      <c r="JLL112" s="313"/>
      <c r="JLM112" s="313"/>
      <c r="JLN112" s="313"/>
      <c r="JLO112" s="313"/>
      <c r="JLP112" s="313"/>
      <c r="JLQ112" s="313"/>
      <c r="JLR112" s="313"/>
      <c r="JLS112" s="313"/>
      <c r="JLT112" s="313"/>
      <c r="JLU112" s="313"/>
      <c r="JLV112" s="313"/>
      <c r="JLW112" s="313"/>
      <c r="JLX112" s="313"/>
      <c r="JLY112" s="313"/>
      <c r="JLZ112" s="313"/>
      <c r="JMA112" s="313"/>
      <c r="JMB112" s="313"/>
      <c r="JMC112" s="313"/>
      <c r="JMD112" s="313"/>
      <c r="JME112" s="313"/>
      <c r="JMF112" s="313"/>
      <c r="JMG112" s="313"/>
      <c r="JMH112" s="313"/>
      <c r="JMI112" s="313"/>
      <c r="JMJ112" s="313"/>
      <c r="JMK112" s="313"/>
      <c r="JML112" s="313"/>
      <c r="JMM112" s="313"/>
      <c r="JMN112" s="313"/>
      <c r="JMO112" s="313"/>
      <c r="JMP112" s="313"/>
      <c r="JMQ112" s="313"/>
      <c r="JMR112" s="313"/>
      <c r="JMS112" s="313"/>
      <c r="JMT112" s="313"/>
      <c r="JMU112" s="313"/>
      <c r="JMV112" s="313"/>
      <c r="JMW112" s="313"/>
      <c r="JMX112" s="313"/>
      <c r="JMY112" s="313"/>
      <c r="JMZ112" s="313"/>
      <c r="JNA112" s="313"/>
      <c r="JNB112" s="313"/>
      <c r="JNC112" s="313"/>
      <c r="JND112" s="313"/>
      <c r="JNE112" s="313"/>
      <c r="JNF112" s="313"/>
      <c r="JNG112" s="313"/>
      <c r="JNH112" s="313"/>
      <c r="JNI112" s="313"/>
      <c r="JNJ112" s="313"/>
      <c r="JNK112" s="313"/>
      <c r="JNL112" s="313"/>
      <c r="JNM112" s="313"/>
      <c r="JNN112" s="313"/>
      <c r="JNO112" s="313"/>
      <c r="JNP112" s="313"/>
      <c r="JNQ112" s="313"/>
      <c r="JNR112" s="313"/>
      <c r="JNS112" s="313"/>
      <c r="JNT112" s="313"/>
      <c r="JNU112" s="313"/>
      <c r="JNV112" s="313"/>
      <c r="JNW112" s="313"/>
      <c r="JNX112" s="313"/>
      <c r="JNY112" s="313"/>
      <c r="JNZ112" s="313"/>
      <c r="JOA112" s="313"/>
      <c r="JOB112" s="313"/>
      <c r="JOC112" s="313"/>
      <c r="JOD112" s="313"/>
      <c r="JOE112" s="313"/>
      <c r="JOF112" s="313"/>
      <c r="JOG112" s="313"/>
      <c r="JOH112" s="313"/>
      <c r="JOI112" s="313"/>
      <c r="JOJ112" s="313"/>
      <c r="JOK112" s="313"/>
      <c r="JOL112" s="313"/>
      <c r="JOM112" s="313"/>
      <c r="JON112" s="313"/>
      <c r="JOO112" s="313"/>
      <c r="JOP112" s="313"/>
      <c r="JOQ112" s="313"/>
      <c r="JOR112" s="313"/>
      <c r="JOS112" s="313"/>
      <c r="JOT112" s="313"/>
      <c r="JOU112" s="313"/>
      <c r="JOV112" s="313"/>
      <c r="JOW112" s="313"/>
      <c r="JOX112" s="313"/>
      <c r="JOY112" s="313"/>
      <c r="JOZ112" s="313"/>
      <c r="JPA112" s="313"/>
      <c r="JPB112" s="313"/>
      <c r="JPC112" s="313"/>
      <c r="JPD112" s="313"/>
      <c r="JPE112" s="313"/>
      <c r="JPF112" s="313"/>
      <c r="JPG112" s="313"/>
      <c r="JPH112" s="313"/>
      <c r="JPI112" s="313"/>
      <c r="JPJ112" s="313"/>
      <c r="JPK112" s="313"/>
      <c r="JPL112" s="313"/>
      <c r="JPM112" s="313"/>
      <c r="JPN112" s="313"/>
      <c r="JPO112" s="313"/>
      <c r="JPP112" s="313"/>
      <c r="JPQ112" s="313"/>
      <c r="JPR112" s="313"/>
      <c r="JPS112" s="313"/>
      <c r="JPT112" s="313"/>
      <c r="JPU112" s="313"/>
      <c r="JPV112" s="313"/>
      <c r="JPW112" s="313"/>
      <c r="JPX112" s="313"/>
      <c r="JPY112" s="313"/>
      <c r="JPZ112" s="313"/>
      <c r="JQA112" s="313"/>
      <c r="JQB112" s="313"/>
      <c r="JQC112" s="313"/>
      <c r="JQD112" s="313"/>
      <c r="JQE112" s="313"/>
      <c r="JQF112" s="313"/>
      <c r="JQG112" s="313"/>
      <c r="JQH112" s="313"/>
      <c r="JQI112" s="313"/>
      <c r="JQJ112" s="313"/>
      <c r="JQK112" s="313"/>
      <c r="JQL112" s="313"/>
      <c r="JQM112" s="313"/>
      <c r="JQN112" s="313"/>
      <c r="JQO112" s="313"/>
      <c r="JQP112" s="313"/>
      <c r="JQQ112" s="313"/>
      <c r="JQR112" s="313"/>
      <c r="JQS112" s="313"/>
      <c r="JQT112" s="313"/>
      <c r="JQU112" s="313"/>
      <c r="JQV112" s="313"/>
      <c r="JQW112" s="313"/>
      <c r="JQX112" s="313"/>
      <c r="JQY112" s="313"/>
      <c r="JQZ112" s="313"/>
      <c r="JRA112" s="313"/>
      <c r="JRB112" s="313"/>
      <c r="JRC112" s="313"/>
      <c r="JRD112" s="313"/>
      <c r="JRE112" s="313"/>
      <c r="JRF112" s="313"/>
      <c r="JRG112" s="313"/>
      <c r="JRH112" s="313"/>
      <c r="JRI112" s="313"/>
      <c r="JRJ112" s="313"/>
      <c r="JRK112" s="313"/>
      <c r="JRL112" s="313"/>
      <c r="JRM112" s="313"/>
      <c r="JRN112" s="313"/>
      <c r="JRO112" s="313"/>
      <c r="JRP112" s="313"/>
      <c r="JRQ112" s="313"/>
      <c r="JRR112" s="313"/>
      <c r="JRS112" s="313"/>
      <c r="JRT112" s="313"/>
      <c r="JRU112" s="313"/>
      <c r="JRV112" s="313"/>
      <c r="JRW112" s="313"/>
      <c r="JRX112" s="313"/>
      <c r="JRY112" s="313"/>
      <c r="JRZ112" s="313"/>
      <c r="JSA112" s="313"/>
      <c r="JSB112" s="313"/>
      <c r="JSC112" s="313"/>
      <c r="JSD112" s="313"/>
      <c r="JSE112" s="313"/>
      <c r="JSF112" s="313"/>
      <c r="JSG112" s="313"/>
      <c r="JSH112" s="313"/>
      <c r="JSI112" s="313"/>
      <c r="JSJ112" s="313"/>
      <c r="JSK112" s="313"/>
      <c r="JSL112" s="313"/>
      <c r="JSM112" s="313"/>
      <c r="JSN112" s="313"/>
      <c r="JSO112" s="313"/>
      <c r="JSP112" s="313"/>
      <c r="JSQ112" s="313"/>
      <c r="JSR112" s="313"/>
      <c r="JSS112" s="313"/>
      <c r="JST112" s="313"/>
      <c r="JSU112" s="313"/>
      <c r="JSV112" s="313"/>
      <c r="JSW112" s="313"/>
      <c r="JSX112" s="313"/>
      <c r="JSY112" s="313"/>
      <c r="JSZ112" s="313"/>
      <c r="JTA112" s="313"/>
      <c r="JTB112" s="313"/>
      <c r="JTC112" s="313"/>
      <c r="JTD112" s="313"/>
      <c r="JTE112" s="313"/>
      <c r="JTF112" s="313"/>
      <c r="JTG112" s="313"/>
      <c r="JTH112" s="313"/>
      <c r="JTI112" s="313"/>
      <c r="JTJ112" s="313"/>
      <c r="JTK112" s="313"/>
      <c r="JTL112" s="313"/>
      <c r="JTM112" s="313"/>
      <c r="JTN112" s="313"/>
      <c r="JTO112" s="313"/>
      <c r="JTP112" s="313"/>
      <c r="JTQ112" s="313"/>
      <c r="JTR112" s="313"/>
      <c r="JTS112" s="313"/>
      <c r="JTT112" s="313"/>
      <c r="JTU112" s="313"/>
      <c r="JTV112" s="313"/>
      <c r="JTW112" s="313"/>
      <c r="JTX112" s="313"/>
      <c r="JTY112" s="313"/>
      <c r="JTZ112" s="313"/>
      <c r="JUA112" s="313"/>
      <c r="JUB112" s="313"/>
      <c r="JUC112" s="313"/>
      <c r="JUD112" s="313"/>
      <c r="JUE112" s="313"/>
      <c r="JUF112" s="313"/>
      <c r="JUG112" s="313"/>
      <c r="JUH112" s="313"/>
      <c r="JUI112" s="313"/>
      <c r="JUJ112" s="313"/>
      <c r="JUK112" s="313"/>
      <c r="JUL112" s="313"/>
      <c r="JUM112" s="313"/>
      <c r="JUN112" s="313"/>
      <c r="JUO112" s="313"/>
      <c r="JUP112" s="313"/>
      <c r="JUQ112" s="313"/>
      <c r="JUR112" s="313"/>
      <c r="JUS112" s="313"/>
      <c r="JUT112" s="313"/>
      <c r="JUU112" s="313"/>
      <c r="JUV112" s="313"/>
      <c r="JUW112" s="313"/>
      <c r="JUX112" s="313"/>
      <c r="JUY112" s="313"/>
      <c r="JUZ112" s="313"/>
      <c r="JVA112" s="313"/>
      <c r="JVB112" s="313"/>
      <c r="JVC112" s="313"/>
      <c r="JVD112" s="313"/>
      <c r="JVE112" s="313"/>
      <c r="JVF112" s="313"/>
      <c r="JVG112" s="313"/>
      <c r="JVH112" s="313"/>
      <c r="JVI112" s="313"/>
      <c r="JVJ112" s="313"/>
      <c r="JVK112" s="313"/>
      <c r="JVL112" s="313"/>
      <c r="JVM112" s="313"/>
      <c r="JVN112" s="313"/>
      <c r="JVO112" s="313"/>
      <c r="JVP112" s="313"/>
      <c r="JVQ112" s="313"/>
      <c r="JVR112" s="313"/>
      <c r="JVS112" s="313"/>
      <c r="JVT112" s="313"/>
      <c r="JVU112" s="313"/>
      <c r="JVV112" s="313"/>
      <c r="JVW112" s="313"/>
      <c r="JVX112" s="313"/>
      <c r="JVY112" s="313"/>
      <c r="JVZ112" s="313"/>
      <c r="JWA112" s="313"/>
      <c r="JWB112" s="313"/>
      <c r="JWC112" s="313"/>
      <c r="JWD112" s="313"/>
      <c r="JWE112" s="313"/>
      <c r="JWF112" s="313"/>
      <c r="JWG112" s="313"/>
      <c r="JWH112" s="313"/>
      <c r="JWI112" s="313"/>
      <c r="JWJ112" s="313"/>
      <c r="JWK112" s="313"/>
      <c r="JWL112" s="313"/>
      <c r="JWM112" s="313"/>
      <c r="JWN112" s="313"/>
      <c r="JWO112" s="313"/>
      <c r="JWP112" s="313"/>
      <c r="JWQ112" s="313"/>
      <c r="JWR112" s="313"/>
      <c r="JWS112" s="313"/>
      <c r="JWT112" s="313"/>
      <c r="JWU112" s="313"/>
      <c r="JWV112" s="313"/>
      <c r="JWW112" s="313"/>
      <c r="JWX112" s="313"/>
      <c r="JWY112" s="313"/>
      <c r="JWZ112" s="313"/>
      <c r="JXA112" s="313"/>
      <c r="JXB112" s="313"/>
      <c r="JXC112" s="313"/>
      <c r="JXD112" s="313"/>
      <c r="JXE112" s="313"/>
      <c r="JXF112" s="313"/>
      <c r="JXG112" s="313"/>
      <c r="JXH112" s="313"/>
      <c r="JXI112" s="313"/>
      <c r="JXJ112" s="313"/>
      <c r="JXK112" s="313"/>
      <c r="JXL112" s="313"/>
      <c r="JXM112" s="313"/>
      <c r="JXN112" s="313"/>
      <c r="JXO112" s="313"/>
      <c r="JXP112" s="313"/>
      <c r="JXQ112" s="313"/>
      <c r="JXR112" s="313"/>
      <c r="JXS112" s="313"/>
      <c r="JXT112" s="313"/>
      <c r="JXU112" s="313"/>
      <c r="JXV112" s="313"/>
      <c r="JXW112" s="313"/>
      <c r="JXX112" s="313"/>
      <c r="JXY112" s="313"/>
      <c r="JXZ112" s="313"/>
      <c r="JYA112" s="313"/>
      <c r="JYB112" s="313"/>
      <c r="JYC112" s="313"/>
      <c r="JYD112" s="313"/>
      <c r="JYE112" s="313"/>
      <c r="JYF112" s="313"/>
      <c r="JYG112" s="313"/>
      <c r="JYH112" s="313"/>
      <c r="JYI112" s="313"/>
      <c r="JYJ112" s="313"/>
      <c r="JYK112" s="313"/>
      <c r="JYL112" s="313"/>
      <c r="JYM112" s="313"/>
      <c r="JYN112" s="313"/>
      <c r="JYO112" s="313"/>
      <c r="JYP112" s="313"/>
      <c r="JYQ112" s="313"/>
      <c r="JYR112" s="313"/>
      <c r="JYS112" s="313"/>
      <c r="JYT112" s="313"/>
      <c r="JYU112" s="313"/>
      <c r="JYV112" s="313"/>
      <c r="JYW112" s="313"/>
      <c r="JYX112" s="313"/>
      <c r="JYY112" s="313"/>
      <c r="JYZ112" s="313"/>
      <c r="JZA112" s="313"/>
      <c r="JZB112" s="313"/>
      <c r="JZC112" s="313"/>
      <c r="JZD112" s="313"/>
      <c r="JZE112" s="313"/>
      <c r="JZF112" s="313"/>
      <c r="JZG112" s="313"/>
      <c r="JZH112" s="313"/>
      <c r="JZI112" s="313"/>
      <c r="JZJ112" s="313"/>
      <c r="JZK112" s="313"/>
      <c r="JZL112" s="313"/>
      <c r="JZM112" s="313"/>
      <c r="JZN112" s="313"/>
      <c r="JZO112" s="313"/>
      <c r="JZP112" s="313"/>
      <c r="JZQ112" s="313"/>
      <c r="JZR112" s="313"/>
      <c r="JZS112" s="313"/>
      <c r="JZT112" s="313"/>
      <c r="JZU112" s="313"/>
      <c r="JZV112" s="313"/>
      <c r="JZW112" s="313"/>
      <c r="JZX112" s="313"/>
      <c r="JZY112" s="313"/>
      <c r="JZZ112" s="313"/>
      <c r="KAA112" s="313"/>
      <c r="KAB112" s="313"/>
      <c r="KAC112" s="313"/>
      <c r="KAD112" s="313"/>
      <c r="KAE112" s="313"/>
      <c r="KAF112" s="313"/>
      <c r="KAG112" s="313"/>
      <c r="KAH112" s="313"/>
      <c r="KAI112" s="313"/>
      <c r="KAJ112" s="313"/>
      <c r="KAK112" s="313"/>
      <c r="KAL112" s="313"/>
      <c r="KAM112" s="313"/>
      <c r="KAN112" s="313"/>
      <c r="KAO112" s="313"/>
      <c r="KAP112" s="313"/>
      <c r="KAQ112" s="313"/>
      <c r="KAR112" s="313"/>
      <c r="KAS112" s="313"/>
      <c r="KAT112" s="313"/>
      <c r="KAU112" s="313"/>
      <c r="KAV112" s="313"/>
      <c r="KAW112" s="313"/>
      <c r="KAX112" s="313"/>
      <c r="KAY112" s="313"/>
      <c r="KAZ112" s="313"/>
      <c r="KBA112" s="313"/>
      <c r="KBB112" s="313"/>
      <c r="KBC112" s="313"/>
      <c r="KBD112" s="313"/>
      <c r="KBE112" s="313"/>
      <c r="KBF112" s="313"/>
      <c r="KBG112" s="313"/>
      <c r="KBH112" s="313"/>
      <c r="KBI112" s="313"/>
      <c r="KBJ112" s="313"/>
      <c r="KBK112" s="313"/>
      <c r="KBL112" s="313"/>
      <c r="KBM112" s="313"/>
      <c r="KBN112" s="313"/>
      <c r="KBO112" s="313"/>
      <c r="KBP112" s="313"/>
      <c r="KBQ112" s="313"/>
      <c r="KBR112" s="313"/>
      <c r="KBS112" s="313"/>
      <c r="KBT112" s="313"/>
      <c r="KBU112" s="313"/>
      <c r="KBV112" s="313"/>
      <c r="KBW112" s="313"/>
      <c r="KBX112" s="313"/>
      <c r="KBY112" s="313"/>
      <c r="KBZ112" s="313"/>
      <c r="KCA112" s="313"/>
      <c r="KCB112" s="313"/>
      <c r="KCC112" s="313"/>
      <c r="KCD112" s="313"/>
      <c r="KCE112" s="313"/>
      <c r="KCF112" s="313"/>
      <c r="KCG112" s="313"/>
      <c r="KCH112" s="313"/>
      <c r="KCI112" s="313"/>
      <c r="KCJ112" s="313"/>
      <c r="KCK112" s="313"/>
      <c r="KCL112" s="313"/>
      <c r="KCM112" s="313"/>
      <c r="KCN112" s="313"/>
      <c r="KCO112" s="313"/>
      <c r="KCP112" s="313"/>
      <c r="KCQ112" s="313"/>
      <c r="KCR112" s="313"/>
      <c r="KCS112" s="313"/>
      <c r="KCT112" s="313"/>
      <c r="KCU112" s="313"/>
      <c r="KCV112" s="313"/>
      <c r="KCW112" s="313"/>
      <c r="KCX112" s="313"/>
      <c r="KCY112" s="313"/>
      <c r="KCZ112" s="313"/>
      <c r="KDA112" s="313"/>
      <c r="KDB112" s="313"/>
      <c r="KDC112" s="313"/>
      <c r="KDD112" s="313"/>
      <c r="KDE112" s="313"/>
      <c r="KDF112" s="313"/>
      <c r="KDG112" s="313"/>
      <c r="KDH112" s="313"/>
      <c r="KDI112" s="313"/>
      <c r="KDJ112" s="313"/>
      <c r="KDK112" s="313"/>
      <c r="KDL112" s="313"/>
      <c r="KDM112" s="313"/>
      <c r="KDN112" s="313"/>
      <c r="KDO112" s="313"/>
      <c r="KDP112" s="313"/>
      <c r="KDQ112" s="313"/>
      <c r="KDR112" s="313"/>
      <c r="KDS112" s="313"/>
      <c r="KDT112" s="313"/>
      <c r="KDU112" s="313"/>
      <c r="KDV112" s="313"/>
      <c r="KDW112" s="313"/>
      <c r="KDX112" s="313"/>
      <c r="KDY112" s="313"/>
      <c r="KDZ112" s="313"/>
      <c r="KEA112" s="313"/>
      <c r="KEB112" s="313"/>
      <c r="KEC112" s="313"/>
      <c r="KED112" s="313"/>
      <c r="KEE112" s="313"/>
      <c r="KEF112" s="313"/>
      <c r="KEG112" s="313"/>
      <c r="KEH112" s="313"/>
      <c r="KEI112" s="313"/>
      <c r="KEJ112" s="313"/>
      <c r="KEK112" s="313"/>
      <c r="KEL112" s="313"/>
      <c r="KEM112" s="313"/>
      <c r="KEN112" s="313"/>
      <c r="KEO112" s="313"/>
      <c r="KEP112" s="313"/>
      <c r="KEQ112" s="313"/>
      <c r="KER112" s="313"/>
      <c r="KES112" s="313"/>
      <c r="KET112" s="313"/>
      <c r="KEU112" s="313"/>
      <c r="KEV112" s="313"/>
      <c r="KEW112" s="313"/>
      <c r="KEX112" s="313"/>
      <c r="KEY112" s="313"/>
      <c r="KEZ112" s="313"/>
      <c r="KFA112" s="313"/>
      <c r="KFB112" s="313"/>
      <c r="KFC112" s="313"/>
      <c r="KFD112" s="313"/>
      <c r="KFE112" s="313"/>
      <c r="KFF112" s="313"/>
      <c r="KFG112" s="313"/>
      <c r="KFH112" s="313"/>
      <c r="KFI112" s="313"/>
      <c r="KFJ112" s="313"/>
      <c r="KFK112" s="313"/>
      <c r="KFL112" s="313"/>
      <c r="KFM112" s="313"/>
      <c r="KFN112" s="313"/>
      <c r="KFO112" s="313"/>
      <c r="KFP112" s="313"/>
      <c r="KFQ112" s="313"/>
      <c r="KFR112" s="313"/>
      <c r="KFS112" s="313"/>
      <c r="KFT112" s="313"/>
      <c r="KFU112" s="313"/>
      <c r="KFV112" s="313"/>
      <c r="KFW112" s="313"/>
      <c r="KFX112" s="313"/>
      <c r="KFY112" s="313"/>
      <c r="KFZ112" s="313"/>
      <c r="KGA112" s="313"/>
      <c r="KGB112" s="313"/>
      <c r="KGC112" s="313"/>
      <c r="KGD112" s="313"/>
      <c r="KGE112" s="313"/>
      <c r="KGF112" s="313"/>
      <c r="KGG112" s="313"/>
      <c r="KGH112" s="313"/>
      <c r="KGI112" s="313"/>
      <c r="KGJ112" s="313"/>
      <c r="KGK112" s="313"/>
      <c r="KGL112" s="313"/>
      <c r="KGM112" s="313"/>
      <c r="KGN112" s="313"/>
      <c r="KGO112" s="313"/>
      <c r="KGP112" s="313"/>
      <c r="KGQ112" s="313"/>
      <c r="KGR112" s="313"/>
      <c r="KGS112" s="313"/>
      <c r="KGT112" s="313"/>
      <c r="KGU112" s="313"/>
      <c r="KGV112" s="313"/>
      <c r="KGW112" s="313"/>
      <c r="KGX112" s="313"/>
      <c r="KGY112" s="313"/>
      <c r="KGZ112" s="313"/>
      <c r="KHA112" s="313"/>
      <c r="KHB112" s="313"/>
      <c r="KHC112" s="313"/>
      <c r="KHD112" s="313"/>
      <c r="KHE112" s="313"/>
      <c r="KHF112" s="313"/>
      <c r="KHG112" s="313"/>
      <c r="KHH112" s="313"/>
      <c r="KHI112" s="313"/>
      <c r="KHJ112" s="313"/>
      <c r="KHK112" s="313"/>
      <c r="KHL112" s="313"/>
      <c r="KHM112" s="313"/>
      <c r="KHN112" s="313"/>
      <c r="KHO112" s="313"/>
      <c r="KHP112" s="313"/>
      <c r="KHQ112" s="313"/>
      <c r="KHR112" s="313"/>
      <c r="KHS112" s="313"/>
      <c r="KHT112" s="313"/>
      <c r="KHU112" s="313"/>
      <c r="KHV112" s="313"/>
      <c r="KHW112" s="313"/>
      <c r="KHX112" s="313"/>
      <c r="KHY112" s="313"/>
      <c r="KHZ112" s="313"/>
      <c r="KIA112" s="313"/>
      <c r="KIB112" s="313"/>
      <c r="KIC112" s="313"/>
      <c r="KID112" s="313"/>
      <c r="KIE112" s="313"/>
      <c r="KIF112" s="313"/>
      <c r="KIG112" s="313"/>
      <c r="KIH112" s="313"/>
      <c r="KII112" s="313"/>
      <c r="KIJ112" s="313"/>
      <c r="KIK112" s="313"/>
      <c r="KIL112" s="313"/>
      <c r="KIM112" s="313"/>
      <c r="KIN112" s="313"/>
      <c r="KIO112" s="313"/>
      <c r="KIP112" s="313"/>
      <c r="KIQ112" s="313"/>
      <c r="KIR112" s="313"/>
      <c r="KIS112" s="313"/>
      <c r="KIT112" s="313"/>
      <c r="KIU112" s="313"/>
      <c r="KIV112" s="313"/>
      <c r="KIW112" s="313"/>
      <c r="KIX112" s="313"/>
      <c r="KIY112" s="313"/>
      <c r="KIZ112" s="313"/>
      <c r="KJA112" s="313"/>
      <c r="KJB112" s="313"/>
      <c r="KJC112" s="313"/>
      <c r="KJD112" s="313"/>
      <c r="KJE112" s="313"/>
      <c r="KJF112" s="313"/>
      <c r="KJG112" s="313"/>
      <c r="KJH112" s="313"/>
      <c r="KJI112" s="313"/>
      <c r="KJJ112" s="313"/>
      <c r="KJK112" s="313"/>
      <c r="KJL112" s="313"/>
      <c r="KJM112" s="313"/>
      <c r="KJN112" s="313"/>
      <c r="KJO112" s="313"/>
      <c r="KJP112" s="313"/>
      <c r="KJQ112" s="313"/>
      <c r="KJR112" s="313"/>
      <c r="KJS112" s="313"/>
      <c r="KJT112" s="313"/>
      <c r="KJU112" s="313"/>
      <c r="KJV112" s="313"/>
      <c r="KJW112" s="313"/>
      <c r="KJX112" s="313"/>
      <c r="KJY112" s="313"/>
      <c r="KJZ112" s="313"/>
      <c r="KKA112" s="313"/>
      <c r="KKB112" s="313"/>
      <c r="KKC112" s="313"/>
      <c r="KKD112" s="313"/>
      <c r="KKE112" s="313"/>
      <c r="KKF112" s="313"/>
      <c r="KKG112" s="313"/>
      <c r="KKH112" s="313"/>
      <c r="KKI112" s="313"/>
      <c r="KKJ112" s="313"/>
      <c r="KKK112" s="313"/>
      <c r="KKL112" s="313"/>
      <c r="KKM112" s="313"/>
      <c r="KKN112" s="313"/>
      <c r="KKO112" s="313"/>
      <c r="KKP112" s="313"/>
      <c r="KKQ112" s="313"/>
      <c r="KKR112" s="313"/>
      <c r="KKS112" s="313"/>
      <c r="KKT112" s="313"/>
      <c r="KKU112" s="313"/>
      <c r="KKV112" s="313"/>
      <c r="KKW112" s="313"/>
      <c r="KKX112" s="313"/>
      <c r="KKY112" s="313"/>
      <c r="KKZ112" s="313"/>
      <c r="KLA112" s="313"/>
      <c r="KLB112" s="313"/>
      <c r="KLC112" s="313"/>
      <c r="KLD112" s="313"/>
      <c r="KLE112" s="313"/>
      <c r="KLF112" s="313"/>
      <c r="KLG112" s="313"/>
      <c r="KLH112" s="313"/>
      <c r="KLI112" s="313"/>
      <c r="KLJ112" s="313"/>
      <c r="KLK112" s="313"/>
      <c r="KLL112" s="313"/>
      <c r="KLM112" s="313"/>
      <c r="KLN112" s="313"/>
      <c r="KLO112" s="313"/>
      <c r="KLP112" s="313"/>
      <c r="KLQ112" s="313"/>
      <c r="KLR112" s="313"/>
      <c r="KLS112" s="313"/>
      <c r="KLT112" s="313"/>
      <c r="KLU112" s="313"/>
      <c r="KLV112" s="313"/>
      <c r="KLW112" s="313"/>
      <c r="KLX112" s="313"/>
      <c r="KLY112" s="313"/>
      <c r="KLZ112" s="313"/>
      <c r="KMA112" s="313"/>
      <c r="KMB112" s="313"/>
      <c r="KMC112" s="313"/>
      <c r="KMD112" s="313"/>
      <c r="KME112" s="313"/>
      <c r="KMF112" s="313"/>
      <c r="KMG112" s="313"/>
      <c r="KMH112" s="313"/>
      <c r="KMI112" s="313"/>
      <c r="KMJ112" s="313"/>
      <c r="KMK112" s="313"/>
      <c r="KML112" s="313"/>
      <c r="KMM112" s="313"/>
      <c r="KMN112" s="313"/>
      <c r="KMO112" s="313"/>
      <c r="KMP112" s="313"/>
      <c r="KMQ112" s="313"/>
      <c r="KMR112" s="313"/>
      <c r="KMS112" s="313"/>
      <c r="KMT112" s="313"/>
      <c r="KMU112" s="313"/>
      <c r="KMV112" s="313"/>
      <c r="KMW112" s="313"/>
      <c r="KMX112" s="313"/>
      <c r="KMY112" s="313"/>
      <c r="KMZ112" s="313"/>
      <c r="KNA112" s="313"/>
      <c r="KNB112" s="313"/>
      <c r="KNC112" s="313"/>
      <c r="KND112" s="313"/>
      <c r="KNE112" s="313"/>
      <c r="KNF112" s="313"/>
      <c r="KNG112" s="313"/>
      <c r="KNH112" s="313"/>
      <c r="KNI112" s="313"/>
      <c r="KNJ112" s="313"/>
      <c r="KNK112" s="313"/>
      <c r="KNL112" s="313"/>
      <c r="KNM112" s="313"/>
      <c r="KNN112" s="313"/>
      <c r="KNO112" s="313"/>
      <c r="KNP112" s="313"/>
      <c r="KNQ112" s="313"/>
      <c r="KNR112" s="313"/>
      <c r="KNS112" s="313"/>
      <c r="KNT112" s="313"/>
      <c r="KNU112" s="313"/>
      <c r="KNV112" s="313"/>
      <c r="KNW112" s="313"/>
      <c r="KNX112" s="313"/>
      <c r="KNY112" s="313"/>
      <c r="KNZ112" s="313"/>
      <c r="KOA112" s="313"/>
      <c r="KOB112" s="313"/>
      <c r="KOC112" s="313"/>
      <c r="KOD112" s="313"/>
      <c r="KOE112" s="313"/>
      <c r="KOF112" s="313"/>
      <c r="KOG112" s="313"/>
      <c r="KOH112" s="313"/>
      <c r="KOI112" s="313"/>
      <c r="KOJ112" s="313"/>
      <c r="KOK112" s="313"/>
      <c r="KOL112" s="313"/>
      <c r="KOM112" s="313"/>
      <c r="KON112" s="313"/>
      <c r="KOO112" s="313"/>
      <c r="KOP112" s="313"/>
      <c r="KOQ112" s="313"/>
      <c r="KOR112" s="313"/>
      <c r="KOS112" s="313"/>
      <c r="KOT112" s="313"/>
      <c r="KOU112" s="313"/>
      <c r="KOV112" s="313"/>
      <c r="KOW112" s="313"/>
      <c r="KOX112" s="313"/>
      <c r="KOY112" s="313"/>
      <c r="KOZ112" s="313"/>
      <c r="KPA112" s="313"/>
      <c r="KPB112" s="313"/>
      <c r="KPC112" s="313"/>
      <c r="KPD112" s="313"/>
      <c r="KPE112" s="313"/>
      <c r="KPF112" s="313"/>
      <c r="KPG112" s="313"/>
      <c r="KPH112" s="313"/>
      <c r="KPI112" s="313"/>
      <c r="KPJ112" s="313"/>
      <c r="KPK112" s="313"/>
      <c r="KPL112" s="313"/>
      <c r="KPM112" s="313"/>
      <c r="KPN112" s="313"/>
      <c r="KPO112" s="313"/>
      <c r="KPP112" s="313"/>
      <c r="KPQ112" s="313"/>
      <c r="KPR112" s="313"/>
      <c r="KPS112" s="313"/>
      <c r="KPT112" s="313"/>
      <c r="KPU112" s="313"/>
      <c r="KPV112" s="313"/>
      <c r="KPW112" s="313"/>
      <c r="KPX112" s="313"/>
      <c r="KPY112" s="313"/>
      <c r="KPZ112" s="313"/>
      <c r="KQA112" s="313"/>
      <c r="KQB112" s="313"/>
      <c r="KQC112" s="313"/>
      <c r="KQD112" s="313"/>
      <c r="KQE112" s="313"/>
      <c r="KQF112" s="313"/>
      <c r="KQG112" s="313"/>
      <c r="KQH112" s="313"/>
      <c r="KQI112" s="313"/>
      <c r="KQJ112" s="313"/>
      <c r="KQK112" s="313"/>
      <c r="KQL112" s="313"/>
      <c r="KQM112" s="313"/>
      <c r="KQN112" s="313"/>
      <c r="KQO112" s="313"/>
      <c r="KQP112" s="313"/>
      <c r="KQQ112" s="313"/>
      <c r="KQR112" s="313"/>
      <c r="KQS112" s="313"/>
      <c r="KQT112" s="313"/>
      <c r="KQU112" s="313"/>
      <c r="KQV112" s="313"/>
      <c r="KQW112" s="313"/>
      <c r="KQX112" s="313"/>
      <c r="KQY112" s="313"/>
      <c r="KQZ112" s="313"/>
      <c r="KRA112" s="313"/>
      <c r="KRB112" s="313"/>
      <c r="KRC112" s="313"/>
      <c r="KRD112" s="313"/>
      <c r="KRE112" s="313"/>
      <c r="KRF112" s="313"/>
      <c r="KRG112" s="313"/>
      <c r="KRH112" s="313"/>
      <c r="KRI112" s="313"/>
      <c r="KRJ112" s="313"/>
      <c r="KRK112" s="313"/>
      <c r="KRL112" s="313"/>
      <c r="KRM112" s="313"/>
      <c r="KRN112" s="313"/>
      <c r="KRO112" s="313"/>
      <c r="KRP112" s="313"/>
      <c r="KRQ112" s="313"/>
      <c r="KRR112" s="313"/>
      <c r="KRS112" s="313"/>
      <c r="KRT112" s="313"/>
      <c r="KRU112" s="313"/>
      <c r="KRV112" s="313"/>
      <c r="KRW112" s="313"/>
      <c r="KRX112" s="313"/>
      <c r="KRY112" s="313"/>
      <c r="KRZ112" s="313"/>
      <c r="KSA112" s="313"/>
      <c r="KSB112" s="313"/>
      <c r="KSC112" s="313"/>
      <c r="KSD112" s="313"/>
      <c r="KSE112" s="313"/>
      <c r="KSF112" s="313"/>
      <c r="KSG112" s="313"/>
      <c r="KSH112" s="313"/>
      <c r="KSI112" s="313"/>
      <c r="KSJ112" s="313"/>
      <c r="KSK112" s="313"/>
      <c r="KSL112" s="313"/>
      <c r="KSM112" s="313"/>
      <c r="KSN112" s="313"/>
      <c r="KSO112" s="313"/>
      <c r="KSP112" s="313"/>
      <c r="KSQ112" s="313"/>
      <c r="KSR112" s="313"/>
      <c r="KSS112" s="313"/>
      <c r="KST112" s="313"/>
      <c r="KSU112" s="313"/>
      <c r="KSV112" s="313"/>
      <c r="KSW112" s="313"/>
      <c r="KSX112" s="313"/>
      <c r="KSY112" s="313"/>
      <c r="KSZ112" s="313"/>
      <c r="KTA112" s="313"/>
      <c r="KTB112" s="313"/>
      <c r="KTC112" s="313"/>
      <c r="KTD112" s="313"/>
      <c r="KTE112" s="313"/>
      <c r="KTF112" s="313"/>
      <c r="KTG112" s="313"/>
      <c r="KTH112" s="313"/>
      <c r="KTI112" s="313"/>
      <c r="KTJ112" s="313"/>
      <c r="KTK112" s="313"/>
      <c r="KTL112" s="313"/>
      <c r="KTM112" s="313"/>
      <c r="KTN112" s="313"/>
      <c r="KTO112" s="313"/>
      <c r="KTP112" s="313"/>
      <c r="KTQ112" s="313"/>
      <c r="KTR112" s="313"/>
      <c r="KTS112" s="313"/>
      <c r="KTT112" s="313"/>
      <c r="KTU112" s="313"/>
      <c r="KTV112" s="313"/>
      <c r="KTW112" s="313"/>
      <c r="KTX112" s="313"/>
      <c r="KTY112" s="313"/>
      <c r="KTZ112" s="313"/>
      <c r="KUA112" s="313"/>
      <c r="KUB112" s="313"/>
      <c r="KUC112" s="313"/>
      <c r="KUD112" s="313"/>
      <c r="KUE112" s="313"/>
      <c r="KUF112" s="313"/>
      <c r="KUG112" s="313"/>
      <c r="KUH112" s="313"/>
      <c r="KUI112" s="313"/>
      <c r="KUJ112" s="313"/>
      <c r="KUK112" s="313"/>
      <c r="KUL112" s="313"/>
      <c r="KUM112" s="313"/>
      <c r="KUN112" s="313"/>
      <c r="KUO112" s="313"/>
      <c r="KUP112" s="313"/>
      <c r="KUQ112" s="313"/>
      <c r="KUR112" s="313"/>
      <c r="KUS112" s="313"/>
      <c r="KUT112" s="313"/>
      <c r="KUU112" s="313"/>
      <c r="KUV112" s="313"/>
      <c r="KUW112" s="313"/>
      <c r="KUX112" s="313"/>
      <c r="KUY112" s="313"/>
      <c r="KUZ112" s="313"/>
      <c r="KVA112" s="313"/>
      <c r="KVB112" s="313"/>
      <c r="KVC112" s="313"/>
      <c r="KVD112" s="313"/>
      <c r="KVE112" s="313"/>
      <c r="KVF112" s="313"/>
      <c r="KVG112" s="313"/>
      <c r="KVH112" s="313"/>
      <c r="KVI112" s="313"/>
      <c r="KVJ112" s="313"/>
      <c r="KVK112" s="313"/>
      <c r="KVL112" s="313"/>
      <c r="KVM112" s="313"/>
      <c r="KVN112" s="313"/>
      <c r="KVO112" s="313"/>
      <c r="KVP112" s="313"/>
      <c r="KVQ112" s="313"/>
      <c r="KVR112" s="313"/>
      <c r="KVS112" s="313"/>
      <c r="KVT112" s="313"/>
      <c r="KVU112" s="313"/>
      <c r="KVV112" s="313"/>
      <c r="KVW112" s="313"/>
      <c r="KVX112" s="313"/>
      <c r="KVY112" s="313"/>
      <c r="KVZ112" s="313"/>
      <c r="KWA112" s="313"/>
      <c r="KWB112" s="313"/>
      <c r="KWC112" s="313"/>
      <c r="KWD112" s="313"/>
      <c r="KWE112" s="313"/>
      <c r="KWF112" s="313"/>
      <c r="KWG112" s="313"/>
      <c r="KWH112" s="313"/>
      <c r="KWI112" s="313"/>
      <c r="KWJ112" s="313"/>
      <c r="KWK112" s="313"/>
      <c r="KWL112" s="313"/>
      <c r="KWM112" s="313"/>
      <c r="KWN112" s="313"/>
      <c r="KWO112" s="313"/>
      <c r="KWP112" s="313"/>
      <c r="KWQ112" s="313"/>
      <c r="KWR112" s="313"/>
      <c r="KWS112" s="313"/>
      <c r="KWT112" s="313"/>
      <c r="KWU112" s="313"/>
      <c r="KWV112" s="313"/>
      <c r="KWW112" s="313"/>
      <c r="KWX112" s="313"/>
      <c r="KWY112" s="313"/>
      <c r="KWZ112" s="313"/>
      <c r="KXA112" s="313"/>
      <c r="KXB112" s="313"/>
      <c r="KXC112" s="313"/>
      <c r="KXD112" s="313"/>
      <c r="KXE112" s="313"/>
      <c r="KXF112" s="313"/>
      <c r="KXG112" s="313"/>
      <c r="KXH112" s="313"/>
      <c r="KXI112" s="313"/>
      <c r="KXJ112" s="313"/>
      <c r="KXK112" s="313"/>
      <c r="KXL112" s="313"/>
      <c r="KXM112" s="313"/>
      <c r="KXN112" s="313"/>
      <c r="KXO112" s="313"/>
      <c r="KXP112" s="313"/>
      <c r="KXQ112" s="313"/>
      <c r="KXR112" s="313"/>
      <c r="KXS112" s="313"/>
      <c r="KXT112" s="313"/>
      <c r="KXU112" s="313"/>
      <c r="KXV112" s="313"/>
      <c r="KXW112" s="313"/>
      <c r="KXX112" s="313"/>
      <c r="KXY112" s="313"/>
      <c r="KXZ112" s="313"/>
      <c r="KYA112" s="313"/>
      <c r="KYB112" s="313"/>
      <c r="KYC112" s="313"/>
      <c r="KYD112" s="313"/>
      <c r="KYE112" s="313"/>
      <c r="KYF112" s="313"/>
      <c r="KYG112" s="313"/>
      <c r="KYH112" s="313"/>
      <c r="KYI112" s="313"/>
      <c r="KYJ112" s="313"/>
      <c r="KYK112" s="313"/>
      <c r="KYL112" s="313"/>
      <c r="KYM112" s="313"/>
      <c r="KYN112" s="313"/>
      <c r="KYO112" s="313"/>
      <c r="KYP112" s="313"/>
      <c r="KYQ112" s="313"/>
      <c r="KYR112" s="313"/>
      <c r="KYS112" s="313"/>
      <c r="KYT112" s="313"/>
      <c r="KYU112" s="313"/>
      <c r="KYV112" s="313"/>
      <c r="KYW112" s="313"/>
      <c r="KYX112" s="313"/>
      <c r="KYY112" s="313"/>
      <c r="KYZ112" s="313"/>
      <c r="KZA112" s="313"/>
      <c r="KZB112" s="313"/>
      <c r="KZC112" s="313"/>
      <c r="KZD112" s="313"/>
      <c r="KZE112" s="313"/>
      <c r="KZF112" s="313"/>
      <c r="KZG112" s="313"/>
      <c r="KZH112" s="313"/>
      <c r="KZI112" s="313"/>
      <c r="KZJ112" s="313"/>
      <c r="KZK112" s="313"/>
      <c r="KZL112" s="313"/>
      <c r="KZM112" s="313"/>
      <c r="KZN112" s="313"/>
      <c r="KZO112" s="313"/>
      <c r="KZP112" s="313"/>
      <c r="KZQ112" s="313"/>
      <c r="KZR112" s="313"/>
      <c r="KZS112" s="313"/>
      <c r="KZT112" s="313"/>
      <c r="KZU112" s="313"/>
      <c r="KZV112" s="313"/>
      <c r="KZW112" s="313"/>
      <c r="KZX112" s="313"/>
      <c r="KZY112" s="313"/>
      <c r="KZZ112" s="313"/>
      <c r="LAA112" s="313"/>
      <c r="LAB112" s="313"/>
      <c r="LAC112" s="313"/>
      <c r="LAD112" s="313"/>
      <c r="LAE112" s="313"/>
      <c r="LAF112" s="313"/>
      <c r="LAG112" s="313"/>
      <c r="LAH112" s="313"/>
      <c r="LAI112" s="313"/>
      <c r="LAJ112" s="313"/>
      <c r="LAK112" s="313"/>
      <c r="LAL112" s="313"/>
      <c r="LAM112" s="313"/>
      <c r="LAN112" s="313"/>
      <c r="LAO112" s="313"/>
      <c r="LAP112" s="313"/>
      <c r="LAQ112" s="313"/>
      <c r="LAR112" s="313"/>
      <c r="LAS112" s="313"/>
      <c r="LAT112" s="313"/>
      <c r="LAU112" s="313"/>
      <c r="LAV112" s="313"/>
      <c r="LAW112" s="313"/>
      <c r="LAX112" s="313"/>
      <c r="LAY112" s="313"/>
      <c r="LAZ112" s="313"/>
      <c r="LBA112" s="313"/>
      <c r="LBB112" s="313"/>
      <c r="LBC112" s="313"/>
      <c r="LBD112" s="313"/>
      <c r="LBE112" s="313"/>
      <c r="LBF112" s="313"/>
      <c r="LBG112" s="313"/>
      <c r="LBH112" s="313"/>
      <c r="LBI112" s="313"/>
      <c r="LBJ112" s="313"/>
      <c r="LBK112" s="313"/>
      <c r="LBL112" s="313"/>
      <c r="LBM112" s="313"/>
      <c r="LBN112" s="313"/>
      <c r="LBO112" s="313"/>
      <c r="LBP112" s="313"/>
      <c r="LBQ112" s="313"/>
      <c r="LBR112" s="313"/>
      <c r="LBS112" s="313"/>
      <c r="LBT112" s="313"/>
      <c r="LBU112" s="313"/>
      <c r="LBV112" s="313"/>
      <c r="LBW112" s="313"/>
      <c r="LBX112" s="313"/>
      <c r="LBY112" s="313"/>
      <c r="LBZ112" s="313"/>
      <c r="LCA112" s="313"/>
      <c r="LCB112" s="313"/>
      <c r="LCC112" s="313"/>
      <c r="LCD112" s="313"/>
      <c r="LCE112" s="313"/>
      <c r="LCF112" s="313"/>
      <c r="LCG112" s="313"/>
      <c r="LCH112" s="313"/>
      <c r="LCI112" s="313"/>
      <c r="LCJ112" s="313"/>
      <c r="LCK112" s="313"/>
      <c r="LCL112" s="313"/>
      <c r="LCM112" s="313"/>
      <c r="LCN112" s="313"/>
      <c r="LCO112" s="313"/>
      <c r="LCP112" s="313"/>
      <c r="LCQ112" s="313"/>
      <c r="LCR112" s="313"/>
      <c r="LCS112" s="313"/>
      <c r="LCT112" s="313"/>
      <c r="LCU112" s="313"/>
      <c r="LCV112" s="313"/>
      <c r="LCW112" s="313"/>
      <c r="LCX112" s="313"/>
      <c r="LCY112" s="313"/>
      <c r="LCZ112" s="313"/>
      <c r="LDA112" s="313"/>
      <c r="LDB112" s="313"/>
      <c r="LDC112" s="313"/>
      <c r="LDD112" s="313"/>
      <c r="LDE112" s="313"/>
      <c r="LDF112" s="313"/>
      <c r="LDG112" s="313"/>
      <c r="LDH112" s="313"/>
      <c r="LDI112" s="313"/>
      <c r="LDJ112" s="313"/>
      <c r="LDK112" s="313"/>
      <c r="LDL112" s="313"/>
      <c r="LDM112" s="313"/>
      <c r="LDN112" s="313"/>
      <c r="LDO112" s="313"/>
      <c r="LDP112" s="313"/>
      <c r="LDQ112" s="313"/>
      <c r="LDR112" s="313"/>
      <c r="LDS112" s="313"/>
      <c r="LDT112" s="313"/>
      <c r="LDU112" s="313"/>
      <c r="LDV112" s="313"/>
      <c r="LDW112" s="313"/>
      <c r="LDX112" s="313"/>
      <c r="LDY112" s="313"/>
      <c r="LDZ112" s="313"/>
      <c r="LEA112" s="313"/>
      <c r="LEB112" s="313"/>
      <c r="LEC112" s="313"/>
      <c r="LED112" s="313"/>
      <c r="LEE112" s="313"/>
      <c r="LEF112" s="313"/>
      <c r="LEG112" s="313"/>
      <c r="LEH112" s="313"/>
      <c r="LEI112" s="313"/>
      <c r="LEJ112" s="313"/>
      <c r="LEK112" s="313"/>
      <c r="LEL112" s="313"/>
      <c r="LEM112" s="313"/>
      <c r="LEN112" s="313"/>
      <c r="LEO112" s="313"/>
      <c r="LEP112" s="313"/>
      <c r="LEQ112" s="313"/>
      <c r="LER112" s="313"/>
      <c r="LES112" s="313"/>
      <c r="LET112" s="313"/>
      <c r="LEU112" s="313"/>
      <c r="LEV112" s="313"/>
      <c r="LEW112" s="313"/>
      <c r="LEX112" s="313"/>
      <c r="LEY112" s="313"/>
      <c r="LEZ112" s="313"/>
      <c r="LFA112" s="313"/>
      <c r="LFB112" s="313"/>
      <c r="LFC112" s="313"/>
      <c r="LFD112" s="313"/>
      <c r="LFE112" s="313"/>
      <c r="LFF112" s="313"/>
      <c r="LFG112" s="313"/>
      <c r="LFH112" s="313"/>
      <c r="LFI112" s="313"/>
      <c r="LFJ112" s="313"/>
      <c r="LFK112" s="313"/>
      <c r="LFL112" s="313"/>
      <c r="LFM112" s="313"/>
      <c r="LFN112" s="313"/>
      <c r="LFO112" s="313"/>
      <c r="LFP112" s="313"/>
      <c r="LFQ112" s="313"/>
      <c r="LFR112" s="313"/>
      <c r="LFS112" s="313"/>
      <c r="LFT112" s="313"/>
      <c r="LFU112" s="313"/>
      <c r="LFV112" s="313"/>
      <c r="LFW112" s="313"/>
      <c r="LFX112" s="313"/>
      <c r="LFY112" s="313"/>
      <c r="LFZ112" s="313"/>
      <c r="LGA112" s="313"/>
      <c r="LGB112" s="313"/>
      <c r="LGC112" s="313"/>
      <c r="LGD112" s="313"/>
      <c r="LGE112" s="313"/>
      <c r="LGF112" s="313"/>
      <c r="LGG112" s="313"/>
      <c r="LGH112" s="313"/>
      <c r="LGI112" s="313"/>
      <c r="LGJ112" s="313"/>
      <c r="LGK112" s="313"/>
      <c r="LGL112" s="313"/>
      <c r="LGM112" s="313"/>
      <c r="LGN112" s="313"/>
      <c r="LGO112" s="313"/>
      <c r="LGP112" s="313"/>
      <c r="LGQ112" s="313"/>
      <c r="LGR112" s="313"/>
      <c r="LGS112" s="313"/>
      <c r="LGT112" s="313"/>
      <c r="LGU112" s="313"/>
      <c r="LGV112" s="313"/>
      <c r="LGW112" s="313"/>
      <c r="LGX112" s="313"/>
      <c r="LGY112" s="313"/>
      <c r="LGZ112" s="313"/>
      <c r="LHA112" s="313"/>
      <c r="LHB112" s="313"/>
      <c r="LHC112" s="313"/>
      <c r="LHD112" s="313"/>
      <c r="LHE112" s="313"/>
      <c r="LHF112" s="313"/>
      <c r="LHG112" s="313"/>
      <c r="LHH112" s="313"/>
      <c r="LHI112" s="313"/>
      <c r="LHJ112" s="313"/>
      <c r="LHK112" s="313"/>
      <c r="LHL112" s="313"/>
      <c r="LHM112" s="313"/>
      <c r="LHN112" s="313"/>
      <c r="LHO112" s="313"/>
      <c r="LHP112" s="313"/>
      <c r="LHQ112" s="313"/>
      <c r="LHR112" s="313"/>
      <c r="LHS112" s="313"/>
      <c r="LHT112" s="313"/>
      <c r="LHU112" s="313"/>
      <c r="LHV112" s="313"/>
      <c r="LHW112" s="313"/>
      <c r="LHX112" s="313"/>
      <c r="LHY112" s="313"/>
      <c r="LHZ112" s="313"/>
      <c r="LIA112" s="313"/>
      <c r="LIB112" s="313"/>
      <c r="LIC112" s="313"/>
      <c r="LID112" s="313"/>
      <c r="LIE112" s="313"/>
      <c r="LIF112" s="313"/>
      <c r="LIG112" s="313"/>
      <c r="LIH112" s="313"/>
      <c r="LII112" s="313"/>
      <c r="LIJ112" s="313"/>
      <c r="LIK112" s="313"/>
      <c r="LIL112" s="313"/>
      <c r="LIM112" s="313"/>
      <c r="LIN112" s="313"/>
      <c r="LIO112" s="313"/>
      <c r="LIP112" s="313"/>
      <c r="LIQ112" s="313"/>
      <c r="LIR112" s="313"/>
      <c r="LIS112" s="313"/>
      <c r="LIT112" s="313"/>
      <c r="LIU112" s="313"/>
      <c r="LIV112" s="313"/>
      <c r="LIW112" s="313"/>
      <c r="LIX112" s="313"/>
      <c r="LIY112" s="313"/>
      <c r="LIZ112" s="313"/>
      <c r="LJA112" s="313"/>
      <c r="LJB112" s="313"/>
      <c r="LJC112" s="313"/>
      <c r="LJD112" s="313"/>
      <c r="LJE112" s="313"/>
      <c r="LJF112" s="313"/>
      <c r="LJG112" s="313"/>
      <c r="LJH112" s="313"/>
      <c r="LJI112" s="313"/>
      <c r="LJJ112" s="313"/>
      <c r="LJK112" s="313"/>
      <c r="LJL112" s="313"/>
      <c r="LJM112" s="313"/>
      <c r="LJN112" s="313"/>
      <c r="LJO112" s="313"/>
      <c r="LJP112" s="313"/>
      <c r="LJQ112" s="313"/>
      <c r="LJR112" s="313"/>
      <c r="LJS112" s="313"/>
      <c r="LJT112" s="313"/>
      <c r="LJU112" s="313"/>
      <c r="LJV112" s="313"/>
      <c r="LJW112" s="313"/>
      <c r="LJX112" s="313"/>
      <c r="LJY112" s="313"/>
      <c r="LJZ112" s="313"/>
      <c r="LKA112" s="313"/>
      <c r="LKB112" s="313"/>
      <c r="LKC112" s="313"/>
      <c r="LKD112" s="313"/>
      <c r="LKE112" s="313"/>
      <c r="LKF112" s="313"/>
      <c r="LKG112" s="313"/>
      <c r="LKH112" s="313"/>
      <c r="LKI112" s="313"/>
      <c r="LKJ112" s="313"/>
      <c r="LKK112" s="313"/>
      <c r="LKL112" s="313"/>
      <c r="LKM112" s="313"/>
      <c r="LKN112" s="313"/>
      <c r="LKO112" s="313"/>
      <c r="LKP112" s="313"/>
      <c r="LKQ112" s="313"/>
      <c r="LKR112" s="313"/>
      <c r="LKS112" s="313"/>
      <c r="LKT112" s="313"/>
      <c r="LKU112" s="313"/>
      <c r="LKV112" s="313"/>
      <c r="LKW112" s="313"/>
      <c r="LKX112" s="313"/>
      <c r="LKY112" s="313"/>
      <c r="LKZ112" s="313"/>
      <c r="LLA112" s="313"/>
      <c r="LLB112" s="313"/>
      <c r="LLC112" s="313"/>
      <c r="LLD112" s="313"/>
      <c r="LLE112" s="313"/>
      <c r="LLF112" s="313"/>
      <c r="LLG112" s="313"/>
      <c r="LLH112" s="313"/>
      <c r="LLI112" s="313"/>
      <c r="LLJ112" s="313"/>
      <c r="LLK112" s="313"/>
      <c r="LLL112" s="313"/>
      <c r="LLM112" s="313"/>
      <c r="LLN112" s="313"/>
      <c r="LLO112" s="313"/>
      <c r="LLP112" s="313"/>
      <c r="LLQ112" s="313"/>
      <c r="LLR112" s="313"/>
      <c r="LLS112" s="313"/>
      <c r="LLT112" s="313"/>
      <c r="LLU112" s="313"/>
      <c r="LLV112" s="313"/>
      <c r="LLW112" s="313"/>
      <c r="LLX112" s="313"/>
      <c r="LLY112" s="313"/>
      <c r="LLZ112" s="313"/>
      <c r="LMA112" s="313"/>
      <c r="LMB112" s="313"/>
      <c r="LMC112" s="313"/>
      <c r="LMD112" s="313"/>
      <c r="LME112" s="313"/>
      <c r="LMF112" s="313"/>
      <c r="LMG112" s="313"/>
      <c r="LMH112" s="313"/>
      <c r="LMI112" s="313"/>
      <c r="LMJ112" s="313"/>
      <c r="LMK112" s="313"/>
      <c r="LML112" s="313"/>
      <c r="LMM112" s="313"/>
      <c r="LMN112" s="313"/>
      <c r="LMO112" s="313"/>
      <c r="LMP112" s="313"/>
      <c r="LMQ112" s="313"/>
      <c r="LMR112" s="313"/>
      <c r="LMS112" s="313"/>
      <c r="LMT112" s="313"/>
      <c r="LMU112" s="313"/>
      <c r="LMV112" s="313"/>
      <c r="LMW112" s="313"/>
      <c r="LMX112" s="313"/>
      <c r="LMY112" s="313"/>
      <c r="LMZ112" s="313"/>
      <c r="LNA112" s="313"/>
      <c r="LNB112" s="313"/>
      <c r="LNC112" s="313"/>
      <c r="LND112" s="313"/>
      <c r="LNE112" s="313"/>
      <c r="LNF112" s="313"/>
      <c r="LNG112" s="313"/>
      <c r="LNH112" s="313"/>
      <c r="LNI112" s="313"/>
      <c r="LNJ112" s="313"/>
      <c r="LNK112" s="313"/>
      <c r="LNL112" s="313"/>
      <c r="LNM112" s="313"/>
      <c r="LNN112" s="313"/>
      <c r="LNO112" s="313"/>
      <c r="LNP112" s="313"/>
      <c r="LNQ112" s="313"/>
      <c r="LNR112" s="313"/>
      <c r="LNS112" s="313"/>
      <c r="LNT112" s="313"/>
      <c r="LNU112" s="313"/>
      <c r="LNV112" s="313"/>
      <c r="LNW112" s="313"/>
      <c r="LNX112" s="313"/>
      <c r="LNY112" s="313"/>
      <c r="LNZ112" s="313"/>
      <c r="LOA112" s="313"/>
      <c r="LOB112" s="313"/>
      <c r="LOC112" s="313"/>
      <c r="LOD112" s="313"/>
      <c r="LOE112" s="313"/>
      <c r="LOF112" s="313"/>
      <c r="LOG112" s="313"/>
      <c r="LOH112" s="313"/>
      <c r="LOI112" s="313"/>
      <c r="LOJ112" s="313"/>
      <c r="LOK112" s="313"/>
      <c r="LOL112" s="313"/>
      <c r="LOM112" s="313"/>
      <c r="LON112" s="313"/>
      <c r="LOO112" s="313"/>
      <c r="LOP112" s="313"/>
      <c r="LOQ112" s="313"/>
      <c r="LOR112" s="313"/>
      <c r="LOS112" s="313"/>
      <c r="LOT112" s="313"/>
      <c r="LOU112" s="313"/>
      <c r="LOV112" s="313"/>
      <c r="LOW112" s="313"/>
      <c r="LOX112" s="313"/>
      <c r="LOY112" s="313"/>
      <c r="LOZ112" s="313"/>
      <c r="LPA112" s="313"/>
      <c r="LPB112" s="313"/>
      <c r="LPC112" s="313"/>
      <c r="LPD112" s="313"/>
      <c r="LPE112" s="313"/>
      <c r="LPF112" s="313"/>
      <c r="LPG112" s="313"/>
      <c r="LPH112" s="313"/>
      <c r="LPI112" s="313"/>
      <c r="LPJ112" s="313"/>
      <c r="LPK112" s="313"/>
      <c r="LPL112" s="313"/>
      <c r="LPM112" s="313"/>
      <c r="LPN112" s="313"/>
      <c r="LPO112" s="313"/>
      <c r="LPP112" s="313"/>
      <c r="LPQ112" s="313"/>
      <c r="LPR112" s="313"/>
      <c r="LPS112" s="313"/>
      <c r="LPT112" s="313"/>
      <c r="LPU112" s="313"/>
      <c r="LPV112" s="313"/>
      <c r="LPW112" s="313"/>
      <c r="LPX112" s="313"/>
      <c r="LPY112" s="313"/>
      <c r="LPZ112" s="313"/>
      <c r="LQA112" s="313"/>
      <c r="LQB112" s="313"/>
      <c r="LQC112" s="313"/>
      <c r="LQD112" s="313"/>
      <c r="LQE112" s="313"/>
      <c r="LQF112" s="313"/>
      <c r="LQG112" s="313"/>
      <c r="LQH112" s="313"/>
      <c r="LQI112" s="313"/>
      <c r="LQJ112" s="313"/>
      <c r="LQK112" s="313"/>
      <c r="LQL112" s="313"/>
      <c r="LQM112" s="313"/>
      <c r="LQN112" s="313"/>
      <c r="LQO112" s="313"/>
      <c r="LQP112" s="313"/>
      <c r="LQQ112" s="313"/>
      <c r="LQR112" s="313"/>
      <c r="LQS112" s="313"/>
      <c r="LQT112" s="313"/>
      <c r="LQU112" s="313"/>
      <c r="LQV112" s="313"/>
      <c r="LQW112" s="313"/>
      <c r="LQX112" s="313"/>
      <c r="LQY112" s="313"/>
      <c r="LQZ112" s="313"/>
      <c r="LRA112" s="313"/>
      <c r="LRB112" s="313"/>
      <c r="LRC112" s="313"/>
      <c r="LRD112" s="313"/>
      <c r="LRE112" s="313"/>
      <c r="LRF112" s="313"/>
      <c r="LRG112" s="313"/>
      <c r="LRH112" s="313"/>
      <c r="LRI112" s="313"/>
      <c r="LRJ112" s="313"/>
      <c r="LRK112" s="313"/>
      <c r="LRL112" s="313"/>
      <c r="LRM112" s="313"/>
      <c r="LRN112" s="313"/>
      <c r="LRO112" s="313"/>
      <c r="LRP112" s="313"/>
      <c r="LRQ112" s="313"/>
      <c r="LRR112" s="313"/>
      <c r="LRS112" s="313"/>
      <c r="LRT112" s="313"/>
      <c r="LRU112" s="313"/>
      <c r="LRV112" s="313"/>
      <c r="LRW112" s="313"/>
      <c r="LRX112" s="313"/>
      <c r="LRY112" s="313"/>
      <c r="LRZ112" s="313"/>
      <c r="LSA112" s="313"/>
      <c r="LSB112" s="313"/>
      <c r="LSC112" s="313"/>
      <c r="LSD112" s="313"/>
      <c r="LSE112" s="313"/>
      <c r="LSF112" s="313"/>
      <c r="LSG112" s="313"/>
      <c r="LSH112" s="313"/>
      <c r="LSI112" s="313"/>
      <c r="LSJ112" s="313"/>
      <c r="LSK112" s="313"/>
      <c r="LSL112" s="313"/>
      <c r="LSM112" s="313"/>
      <c r="LSN112" s="313"/>
      <c r="LSO112" s="313"/>
      <c r="LSP112" s="313"/>
      <c r="LSQ112" s="313"/>
      <c r="LSR112" s="313"/>
      <c r="LSS112" s="313"/>
      <c r="LST112" s="313"/>
      <c r="LSU112" s="313"/>
      <c r="LSV112" s="313"/>
      <c r="LSW112" s="313"/>
      <c r="LSX112" s="313"/>
      <c r="LSY112" s="313"/>
      <c r="LSZ112" s="313"/>
      <c r="LTA112" s="313"/>
      <c r="LTB112" s="313"/>
      <c r="LTC112" s="313"/>
      <c r="LTD112" s="313"/>
      <c r="LTE112" s="313"/>
      <c r="LTF112" s="313"/>
      <c r="LTG112" s="313"/>
      <c r="LTH112" s="313"/>
      <c r="LTI112" s="313"/>
      <c r="LTJ112" s="313"/>
      <c r="LTK112" s="313"/>
      <c r="LTL112" s="313"/>
      <c r="LTM112" s="313"/>
      <c r="LTN112" s="313"/>
      <c r="LTO112" s="313"/>
      <c r="LTP112" s="313"/>
      <c r="LTQ112" s="313"/>
      <c r="LTR112" s="313"/>
      <c r="LTS112" s="313"/>
      <c r="LTT112" s="313"/>
      <c r="LTU112" s="313"/>
      <c r="LTV112" s="313"/>
      <c r="LTW112" s="313"/>
      <c r="LTX112" s="313"/>
      <c r="LTY112" s="313"/>
      <c r="LTZ112" s="313"/>
      <c r="LUA112" s="313"/>
      <c r="LUB112" s="313"/>
      <c r="LUC112" s="313"/>
      <c r="LUD112" s="313"/>
      <c r="LUE112" s="313"/>
      <c r="LUF112" s="313"/>
      <c r="LUG112" s="313"/>
      <c r="LUH112" s="313"/>
      <c r="LUI112" s="313"/>
      <c r="LUJ112" s="313"/>
      <c r="LUK112" s="313"/>
      <c r="LUL112" s="313"/>
      <c r="LUM112" s="313"/>
      <c r="LUN112" s="313"/>
      <c r="LUO112" s="313"/>
      <c r="LUP112" s="313"/>
      <c r="LUQ112" s="313"/>
      <c r="LUR112" s="313"/>
      <c r="LUS112" s="313"/>
      <c r="LUT112" s="313"/>
      <c r="LUU112" s="313"/>
      <c r="LUV112" s="313"/>
      <c r="LUW112" s="313"/>
      <c r="LUX112" s="313"/>
      <c r="LUY112" s="313"/>
      <c r="LUZ112" s="313"/>
      <c r="LVA112" s="313"/>
      <c r="LVB112" s="313"/>
      <c r="LVC112" s="313"/>
      <c r="LVD112" s="313"/>
      <c r="LVE112" s="313"/>
      <c r="LVF112" s="313"/>
      <c r="LVG112" s="313"/>
      <c r="LVH112" s="313"/>
      <c r="LVI112" s="313"/>
      <c r="LVJ112" s="313"/>
      <c r="LVK112" s="313"/>
      <c r="LVL112" s="313"/>
      <c r="LVM112" s="313"/>
      <c r="LVN112" s="313"/>
      <c r="LVO112" s="313"/>
      <c r="LVP112" s="313"/>
      <c r="LVQ112" s="313"/>
      <c r="LVR112" s="313"/>
      <c r="LVS112" s="313"/>
      <c r="LVT112" s="313"/>
      <c r="LVU112" s="313"/>
      <c r="LVV112" s="313"/>
      <c r="LVW112" s="313"/>
      <c r="LVX112" s="313"/>
      <c r="LVY112" s="313"/>
      <c r="LVZ112" s="313"/>
      <c r="LWA112" s="313"/>
      <c r="LWB112" s="313"/>
      <c r="LWC112" s="313"/>
      <c r="LWD112" s="313"/>
      <c r="LWE112" s="313"/>
      <c r="LWF112" s="313"/>
      <c r="LWG112" s="313"/>
      <c r="LWH112" s="313"/>
      <c r="LWI112" s="313"/>
      <c r="LWJ112" s="313"/>
      <c r="LWK112" s="313"/>
      <c r="LWL112" s="313"/>
      <c r="LWM112" s="313"/>
      <c r="LWN112" s="313"/>
      <c r="LWO112" s="313"/>
      <c r="LWP112" s="313"/>
      <c r="LWQ112" s="313"/>
      <c r="LWR112" s="313"/>
      <c r="LWS112" s="313"/>
      <c r="LWT112" s="313"/>
      <c r="LWU112" s="313"/>
      <c r="LWV112" s="313"/>
      <c r="LWW112" s="313"/>
      <c r="LWX112" s="313"/>
      <c r="LWY112" s="313"/>
      <c r="LWZ112" s="313"/>
      <c r="LXA112" s="313"/>
      <c r="LXB112" s="313"/>
      <c r="LXC112" s="313"/>
      <c r="LXD112" s="313"/>
      <c r="LXE112" s="313"/>
      <c r="LXF112" s="313"/>
      <c r="LXG112" s="313"/>
      <c r="LXH112" s="313"/>
      <c r="LXI112" s="313"/>
      <c r="LXJ112" s="313"/>
      <c r="LXK112" s="313"/>
      <c r="LXL112" s="313"/>
      <c r="LXM112" s="313"/>
      <c r="LXN112" s="313"/>
      <c r="LXO112" s="313"/>
      <c r="LXP112" s="313"/>
      <c r="LXQ112" s="313"/>
      <c r="LXR112" s="313"/>
      <c r="LXS112" s="313"/>
      <c r="LXT112" s="313"/>
      <c r="LXU112" s="313"/>
      <c r="LXV112" s="313"/>
      <c r="LXW112" s="313"/>
      <c r="LXX112" s="313"/>
      <c r="LXY112" s="313"/>
      <c r="LXZ112" s="313"/>
      <c r="LYA112" s="313"/>
      <c r="LYB112" s="313"/>
      <c r="LYC112" s="313"/>
      <c r="LYD112" s="313"/>
      <c r="LYE112" s="313"/>
      <c r="LYF112" s="313"/>
      <c r="LYG112" s="313"/>
      <c r="LYH112" s="313"/>
      <c r="LYI112" s="313"/>
      <c r="LYJ112" s="313"/>
      <c r="LYK112" s="313"/>
      <c r="LYL112" s="313"/>
      <c r="LYM112" s="313"/>
      <c r="LYN112" s="313"/>
      <c r="LYO112" s="313"/>
      <c r="LYP112" s="313"/>
      <c r="LYQ112" s="313"/>
      <c r="LYR112" s="313"/>
      <c r="LYS112" s="313"/>
      <c r="LYT112" s="313"/>
      <c r="LYU112" s="313"/>
      <c r="LYV112" s="313"/>
      <c r="LYW112" s="313"/>
      <c r="LYX112" s="313"/>
      <c r="LYY112" s="313"/>
      <c r="LYZ112" s="313"/>
      <c r="LZA112" s="313"/>
      <c r="LZB112" s="313"/>
      <c r="LZC112" s="313"/>
      <c r="LZD112" s="313"/>
      <c r="LZE112" s="313"/>
      <c r="LZF112" s="313"/>
      <c r="LZG112" s="313"/>
      <c r="LZH112" s="313"/>
      <c r="LZI112" s="313"/>
      <c r="LZJ112" s="313"/>
      <c r="LZK112" s="313"/>
      <c r="LZL112" s="313"/>
      <c r="LZM112" s="313"/>
      <c r="LZN112" s="313"/>
      <c r="LZO112" s="313"/>
      <c r="LZP112" s="313"/>
      <c r="LZQ112" s="313"/>
      <c r="LZR112" s="313"/>
      <c r="LZS112" s="313"/>
      <c r="LZT112" s="313"/>
      <c r="LZU112" s="313"/>
      <c r="LZV112" s="313"/>
      <c r="LZW112" s="313"/>
      <c r="LZX112" s="313"/>
      <c r="LZY112" s="313"/>
      <c r="LZZ112" s="313"/>
      <c r="MAA112" s="313"/>
      <c r="MAB112" s="313"/>
      <c r="MAC112" s="313"/>
      <c r="MAD112" s="313"/>
      <c r="MAE112" s="313"/>
      <c r="MAF112" s="313"/>
      <c r="MAG112" s="313"/>
      <c r="MAH112" s="313"/>
      <c r="MAI112" s="313"/>
      <c r="MAJ112" s="313"/>
      <c r="MAK112" s="313"/>
      <c r="MAL112" s="313"/>
      <c r="MAM112" s="313"/>
      <c r="MAN112" s="313"/>
      <c r="MAO112" s="313"/>
      <c r="MAP112" s="313"/>
      <c r="MAQ112" s="313"/>
      <c r="MAR112" s="313"/>
      <c r="MAS112" s="313"/>
      <c r="MAT112" s="313"/>
      <c r="MAU112" s="313"/>
      <c r="MAV112" s="313"/>
      <c r="MAW112" s="313"/>
      <c r="MAX112" s="313"/>
      <c r="MAY112" s="313"/>
      <c r="MAZ112" s="313"/>
      <c r="MBA112" s="313"/>
      <c r="MBB112" s="313"/>
      <c r="MBC112" s="313"/>
      <c r="MBD112" s="313"/>
      <c r="MBE112" s="313"/>
      <c r="MBF112" s="313"/>
      <c r="MBG112" s="313"/>
      <c r="MBH112" s="313"/>
      <c r="MBI112" s="313"/>
      <c r="MBJ112" s="313"/>
      <c r="MBK112" s="313"/>
      <c r="MBL112" s="313"/>
      <c r="MBM112" s="313"/>
      <c r="MBN112" s="313"/>
      <c r="MBO112" s="313"/>
      <c r="MBP112" s="313"/>
      <c r="MBQ112" s="313"/>
      <c r="MBR112" s="313"/>
      <c r="MBS112" s="313"/>
      <c r="MBT112" s="313"/>
      <c r="MBU112" s="313"/>
      <c r="MBV112" s="313"/>
      <c r="MBW112" s="313"/>
      <c r="MBX112" s="313"/>
      <c r="MBY112" s="313"/>
      <c r="MBZ112" s="313"/>
      <c r="MCA112" s="313"/>
      <c r="MCB112" s="313"/>
      <c r="MCC112" s="313"/>
      <c r="MCD112" s="313"/>
      <c r="MCE112" s="313"/>
      <c r="MCF112" s="313"/>
      <c r="MCG112" s="313"/>
      <c r="MCH112" s="313"/>
      <c r="MCI112" s="313"/>
      <c r="MCJ112" s="313"/>
      <c r="MCK112" s="313"/>
      <c r="MCL112" s="313"/>
      <c r="MCM112" s="313"/>
      <c r="MCN112" s="313"/>
      <c r="MCO112" s="313"/>
      <c r="MCP112" s="313"/>
      <c r="MCQ112" s="313"/>
      <c r="MCR112" s="313"/>
      <c r="MCS112" s="313"/>
      <c r="MCT112" s="313"/>
      <c r="MCU112" s="313"/>
      <c r="MCV112" s="313"/>
      <c r="MCW112" s="313"/>
      <c r="MCX112" s="313"/>
      <c r="MCY112" s="313"/>
      <c r="MCZ112" s="313"/>
      <c r="MDA112" s="313"/>
      <c r="MDB112" s="313"/>
      <c r="MDC112" s="313"/>
      <c r="MDD112" s="313"/>
      <c r="MDE112" s="313"/>
      <c r="MDF112" s="313"/>
      <c r="MDG112" s="313"/>
      <c r="MDH112" s="313"/>
      <c r="MDI112" s="313"/>
      <c r="MDJ112" s="313"/>
      <c r="MDK112" s="313"/>
      <c r="MDL112" s="313"/>
      <c r="MDM112" s="313"/>
      <c r="MDN112" s="313"/>
      <c r="MDO112" s="313"/>
      <c r="MDP112" s="313"/>
      <c r="MDQ112" s="313"/>
      <c r="MDR112" s="313"/>
      <c r="MDS112" s="313"/>
      <c r="MDT112" s="313"/>
      <c r="MDU112" s="313"/>
      <c r="MDV112" s="313"/>
      <c r="MDW112" s="313"/>
      <c r="MDX112" s="313"/>
      <c r="MDY112" s="313"/>
      <c r="MDZ112" s="313"/>
      <c r="MEA112" s="313"/>
      <c r="MEB112" s="313"/>
      <c r="MEC112" s="313"/>
      <c r="MED112" s="313"/>
      <c r="MEE112" s="313"/>
      <c r="MEF112" s="313"/>
      <c r="MEG112" s="313"/>
      <c r="MEH112" s="313"/>
      <c r="MEI112" s="313"/>
      <c r="MEJ112" s="313"/>
      <c r="MEK112" s="313"/>
      <c r="MEL112" s="313"/>
      <c r="MEM112" s="313"/>
      <c r="MEN112" s="313"/>
      <c r="MEO112" s="313"/>
      <c r="MEP112" s="313"/>
      <c r="MEQ112" s="313"/>
      <c r="MER112" s="313"/>
      <c r="MES112" s="313"/>
      <c r="MET112" s="313"/>
      <c r="MEU112" s="313"/>
      <c r="MEV112" s="313"/>
      <c r="MEW112" s="313"/>
      <c r="MEX112" s="313"/>
      <c r="MEY112" s="313"/>
      <c r="MEZ112" s="313"/>
      <c r="MFA112" s="313"/>
      <c r="MFB112" s="313"/>
      <c r="MFC112" s="313"/>
      <c r="MFD112" s="313"/>
      <c r="MFE112" s="313"/>
      <c r="MFF112" s="313"/>
      <c r="MFG112" s="313"/>
      <c r="MFH112" s="313"/>
      <c r="MFI112" s="313"/>
      <c r="MFJ112" s="313"/>
      <c r="MFK112" s="313"/>
      <c r="MFL112" s="313"/>
      <c r="MFM112" s="313"/>
      <c r="MFN112" s="313"/>
      <c r="MFO112" s="313"/>
      <c r="MFP112" s="313"/>
      <c r="MFQ112" s="313"/>
      <c r="MFR112" s="313"/>
      <c r="MFS112" s="313"/>
      <c r="MFT112" s="313"/>
      <c r="MFU112" s="313"/>
      <c r="MFV112" s="313"/>
      <c r="MFW112" s="313"/>
      <c r="MFX112" s="313"/>
      <c r="MFY112" s="313"/>
      <c r="MFZ112" s="313"/>
      <c r="MGA112" s="313"/>
      <c r="MGB112" s="313"/>
      <c r="MGC112" s="313"/>
      <c r="MGD112" s="313"/>
      <c r="MGE112" s="313"/>
      <c r="MGF112" s="313"/>
      <c r="MGG112" s="313"/>
      <c r="MGH112" s="313"/>
      <c r="MGI112" s="313"/>
      <c r="MGJ112" s="313"/>
      <c r="MGK112" s="313"/>
      <c r="MGL112" s="313"/>
      <c r="MGM112" s="313"/>
      <c r="MGN112" s="313"/>
      <c r="MGO112" s="313"/>
      <c r="MGP112" s="313"/>
      <c r="MGQ112" s="313"/>
      <c r="MGR112" s="313"/>
      <c r="MGS112" s="313"/>
      <c r="MGT112" s="313"/>
      <c r="MGU112" s="313"/>
      <c r="MGV112" s="313"/>
      <c r="MGW112" s="313"/>
      <c r="MGX112" s="313"/>
      <c r="MGY112" s="313"/>
      <c r="MGZ112" s="313"/>
      <c r="MHA112" s="313"/>
      <c r="MHB112" s="313"/>
      <c r="MHC112" s="313"/>
      <c r="MHD112" s="313"/>
      <c r="MHE112" s="313"/>
      <c r="MHF112" s="313"/>
      <c r="MHG112" s="313"/>
      <c r="MHH112" s="313"/>
      <c r="MHI112" s="313"/>
      <c r="MHJ112" s="313"/>
      <c r="MHK112" s="313"/>
      <c r="MHL112" s="313"/>
      <c r="MHM112" s="313"/>
      <c r="MHN112" s="313"/>
      <c r="MHO112" s="313"/>
      <c r="MHP112" s="313"/>
      <c r="MHQ112" s="313"/>
      <c r="MHR112" s="313"/>
      <c r="MHS112" s="313"/>
      <c r="MHT112" s="313"/>
      <c r="MHU112" s="313"/>
      <c r="MHV112" s="313"/>
      <c r="MHW112" s="313"/>
      <c r="MHX112" s="313"/>
      <c r="MHY112" s="313"/>
      <c r="MHZ112" s="313"/>
      <c r="MIA112" s="313"/>
      <c r="MIB112" s="313"/>
      <c r="MIC112" s="313"/>
      <c r="MID112" s="313"/>
      <c r="MIE112" s="313"/>
      <c r="MIF112" s="313"/>
      <c r="MIG112" s="313"/>
      <c r="MIH112" s="313"/>
      <c r="MII112" s="313"/>
      <c r="MIJ112" s="313"/>
      <c r="MIK112" s="313"/>
      <c r="MIL112" s="313"/>
      <c r="MIM112" s="313"/>
      <c r="MIN112" s="313"/>
      <c r="MIO112" s="313"/>
      <c r="MIP112" s="313"/>
      <c r="MIQ112" s="313"/>
      <c r="MIR112" s="313"/>
      <c r="MIS112" s="313"/>
      <c r="MIT112" s="313"/>
      <c r="MIU112" s="313"/>
      <c r="MIV112" s="313"/>
      <c r="MIW112" s="313"/>
      <c r="MIX112" s="313"/>
      <c r="MIY112" s="313"/>
      <c r="MIZ112" s="313"/>
      <c r="MJA112" s="313"/>
      <c r="MJB112" s="313"/>
      <c r="MJC112" s="313"/>
      <c r="MJD112" s="313"/>
      <c r="MJE112" s="313"/>
      <c r="MJF112" s="313"/>
      <c r="MJG112" s="313"/>
      <c r="MJH112" s="313"/>
      <c r="MJI112" s="313"/>
      <c r="MJJ112" s="313"/>
      <c r="MJK112" s="313"/>
      <c r="MJL112" s="313"/>
      <c r="MJM112" s="313"/>
      <c r="MJN112" s="313"/>
      <c r="MJO112" s="313"/>
      <c r="MJP112" s="313"/>
      <c r="MJQ112" s="313"/>
      <c r="MJR112" s="313"/>
      <c r="MJS112" s="313"/>
      <c r="MJT112" s="313"/>
      <c r="MJU112" s="313"/>
      <c r="MJV112" s="313"/>
      <c r="MJW112" s="313"/>
      <c r="MJX112" s="313"/>
      <c r="MJY112" s="313"/>
      <c r="MJZ112" s="313"/>
      <c r="MKA112" s="313"/>
      <c r="MKB112" s="313"/>
      <c r="MKC112" s="313"/>
      <c r="MKD112" s="313"/>
      <c r="MKE112" s="313"/>
      <c r="MKF112" s="313"/>
      <c r="MKG112" s="313"/>
      <c r="MKH112" s="313"/>
      <c r="MKI112" s="313"/>
      <c r="MKJ112" s="313"/>
      <c r="MKK112" s="313"/>
      <c r="MKL112" s="313"/>
      <c r="MKM112" s="313"/>
      <c r="MKN112" s="313"/>
      <c r="MKO112" s="313"/>
      <c r="MKP112" s="313"/>
      <c r="MKQ112" s="313"/>
      <c r="MKR112" s="313"/>
      <c r="MKS112" s="313"/>
      <c r="MKT112" s="313"/>
      <c r="MKU112" s="313"/>
      <c r="MKV112" s="313"/>
      <c r="MKW112" s="313"/>
      <c r="MKX112" s="313"/>
      <c r="MKY112" s="313"/>
      <c r="MKZ112" s="313"/>
      <c r="MLA112" s="313"/>
      <c r="MLB112" s="313"/>
      <c r="MLC112" s="313"/>
      <c r="MLD112" s="313"/>
      <c r="MLE112" s="313"/>
      <c r="MLF112" s="313"/>
      <c r="MLG112" s="313"/>
      <c r="MLH112" s="313"/>
      <c r="MLI112" s="313"/>
      <c r="MLJ112" s="313"/>
      <c r="MLK112" s="313"/>
      <c r="MLL112" s="313"/>
      <c r="MLM112" s="313"/>
      <c r="MLN112" s="313"/>
      <c r="MLO112" s="313"/>
      <c r="MLP112" s="313"/>
      <c r="MLQ112" s="313"/>
      <c r="MLR112" s="313"/>
      <c r="MLS112" s="313"/>
      <c r="MLT112" s="313"/>
      <c r="MLU112" s="313"/>
      <c r="MLV112" s="313"/>
      <c r="MLW112" s="313"/>
      <c r="MLX112" s="313"/>
      <c r="MLY112" s="313"/>
      <c r="MLZ112" s="313"/>
      <c r="MMA112" s="313"/>
      <c r="MMB112" s="313"/>
      <c r="MMC112" s="313"/>
      <c r="MMD112" s="313"/>
      <c r="MME112" s="313"/>
      <c r="MMF112" s="313"/>
      <c r="MMG112" s="313"/>
      <c r="MMH112" s="313"/>
      <c r="MMI112" s="313"/>
      <c r="MMJ112" s="313"/>
      <c r="MMK112" s="313"/>
      <c r="MML112" s="313"/>
      <c r="MMM112" s="313"/>
      <c r="MMN112" s="313"/>
      <c r="MMO112" s="313"/>
      <c r="MMP112" s="313"/>
      <c r="MMQ112" s="313"/>
      <c r="MMR112" s="313"/>
      <c r="MMS112" s="313"/>
      <c r="MMT112" s="313"/>
      <c r="MMU112" s="313"/>
      <c r="MMV112" s="313"/>
      <c r="MMW112" s="313"/>
      <c r="MMX112" s="313"/>
      <c r="MMY112" s="313"/>
      <c r="MMZ112" s="313"/>
      <c r="MNA112" s="313"/>
      <c r="MNB112" s="313"/>
      <c r="MNC112" s="313"/>
      <c r="MND112" s="313"/>
      <c r="MNE112" s="313"/>
      <c r="MNF112" s="313"/>
      <c r="MNG112" s="313"/>
      <c r="MNH112" s="313"/>
      <c r="MNI112" s="313"/>
      <c r="MNJ112" s="313"/>
      <c r="MNK112" s="313"/>
      <c r="MNL112" s="313"/>
      <c r="MNM112" s="313"/>
      <c r="MNN112" s="313"/>
      <c r="MNO112" s="313"/>
      <c r="MNP112" s="313"/>
      <c r="MNQ112" s="313"/>
      <c r="MNR112" s="313"/>
      <c r="MNS112" s="313"/>
      <c r="MNT112" s="313"/>
      <c r="MNU112" s="313"/>
      <c r="MNV112" s="313"/>
      <c r="MNW112" s="313"/>
      <c r="MNX112" s="313"/>
      <c r="MNY112" s="313"/>
      <c r="MNZ112" s="313"/>
      <c r="MOA112" s="313"/>
      <c r="MOB112" s="313"/>
      <c r="MOC112" s="313"/>
      <c r="MOD112" s="313"/>
      <c r="MOE112" s="313"/>
      <c r="MOF112" s="313"/>
      <c r="MOG112" s="313"/>
      <c r="MOH112" s="313"/>
      <c r="MOI112" s="313"/>
      <c r="MOJ112" s="313"/>
      <c r="MOK112" s="313"/>
      <c r="MOL112" s="313"/>
      <c r="MOM112" s="313"/>
      <c r="MON112" s="313"/>
      <c r="MOO112" s="313"/>
      <c r="MOP112" s="313"/>
      <c r="MOQ112" s="313"/>
      <c r="MOR112" s="313"/>
      <c r="MOS112" s="313"/>
      <c r="MOT112" s="313"/>
      <c r="MOU112" s="313"/>
      <c r="MOV112" s="313"/>
      <c r="MOW112" s="313"/>
      <c r="MOX112" s="313"/>
      <c r="MOY112" s="313"/>
      <c r="MOZ112" s="313"/>
      <c r="MPA112" s="313"/>
      <c r="MPB112" s="313"/>
      <c r="MPC112" s="313"/>
      <c r="MPD112" s="313"/>
      <c r="MPE112" s="313"/>
      <c r="MPF112" s="313"/>
      <c r="MPG112" s="313"/>
      <c r="MPH112" s="313"/>
      <c r="MPI112" s="313"/>
      <c r="MPJ112" s="313"/>
      <c r="MPK112" s="313"/>
      <c r="MPL112" s="313"/>
      <c r="MPM112" s="313"/>
      <c r="MPN112" s="313"/>
      <c r="MPO112" s="313"/>
      <c r="MPP112" s="313"/>
      <c r="MPQ112" s="313"/>
      <c r="MPR112" s="313"/>
      <c r="MPS112" s="313"/>
      <c r="MPT112" s="313"/>
      <c r="MPU112" s="313"/>
      <c r="MPV112" s="313"/>
      <c r="MPW112" s="313"/>
      <c r="MPX112" s="313"/>
      <c r="MPY112" s="313"/>
      <c r="MPZ112" s="313"/>
      <c r="MQA112" s="313"/>
      <c r="MQB112" s="313"/>
      <c r="MQC112" s="313"/>
      <c r="MQD112" s="313"/>
      <c r="MQE112" s="313"/>
      <c r="MQF112" s="313"/>
      <c r="MQG112" s="313"/>
      <c r="MQH112" s="313"/>
      <c r="MQI112" s="313"/>
      <c r="MQJ112" s="313"/>
      <c r="MQK112" s="313"/>
      <c r="MQL112" s="313"/>
      <c r="MQM112" s="313"/>
      <c r="MQN112" s="313"/>
      <c r="MQO112" s="313"/>
      <c r="MQP112" s="313"/>
      <c r="MQQ112" s="313"/>
      <c r="MQR112" s="313"/>
      <c r="MQS112" s="313"/>
      <c r="MQT112" s="313"/>
      <c r="MQU112" s="313"/>
      <c r="MQV112" s="313"/>
      <c r="MQW112" s="313"/>
      <c r="MQX112" s="313"/>
      <c r="MQY112" s="313"/>
      <c r="MQZ112" s="313"/>
      <c r="MRA112" s="313"/>
      <c r="MRB112" s="313"/>
      <c r="MRC112" s="313"/>
      <c r="MRD112" s="313"/>
      <c r="MRE112" s="313"/>
      <c r="MRF112" s="313"/>
      <c r="MRG112" s="313"/>
      <c r="MRH112" s="313"/>
      <c r="MRI112" s="313"/>
      <c r="MRJ112" s="313"/>
      <c r="MRK112" s="313"/>
      <c r="MRL112" s="313"/>
      <c r="MRM112" s="313"/>
      <c r="MRN112" s="313"/>
      <c r="MRO112" s="313"/>
      <c r="MRP112" s="313"/>
      <c r="MRQ112" s="313"/>
      <c r="MRR112" s="313"/>
      <c r="MRS112" s="313"/>
      <c r="MRT112" s="313"/>
      <c r="MRU112" s="313"/>
      <c r="MRV112" s="313"/>
      <c r="MRW112" s="313"/>
      <c r="MRX112" s="313"/>
      <c r="MRY112" s="313"/>
      <c r="MRZ112" s="313"/>
      <c r="MSA112" s="313"/>
      <c r="MSB112" s="313"/>
      <c r="MSC112" s="313"/>
      <c r="MSD112" s="313"/>
      <c r="MSE112" s="313"/>
      <c r="MSF112" s="313"/>
      <c r="MSG112" s="313"/>
      <c r="MSH112" s="313"/>
      <c r="MSI112" s="313"/>
      <c r="MSJ112" s="313"/>
      <c r="MSK112" s="313"/>
      <c r="MSL112" s="313"/>
      <c r="MSM112" s="313"/>
      <c r="MSN112" s="313"/>
      <c r="MSO112" s="313"/>
      <c r="MSP112" s="313"/>
      <c r="MSQ112" s="313"/>
      <c r="MSR112" s="313"/>
      <c r="MSS112" s="313"/>
      <c r="MST112" s="313"/>
      <c r="MSU112" s="313"/>
      <c r="MSV112" s="313"/>
      <c r="MSW112" s="313"/>
      <c r="MSX112" s="313"/>
      <c r="MSY112" s="313"/>
      <c r="MSZ112" s="313"/>
      <c r="MTA112" s="313"/>
      <c r="MTB112" s="313"/>
      <c r="MTC112" s="313"/>
      <c r="MTD112" s="313"/>
      <c r="MTE112" s="313"/>
      <c r="MTF112" s="313"/>
      <c r="MTG112" s="313"/>
      <c r="MTH112" s="313"/>
      <c r="MTI112" s="313"/>
      <c r="MTJ112" s="313"/>
      <c r="MTK112" s="313"/>
      <c r="MTL112" s="313"/>
      <c r="MTM112" s="313"/>
      <c r="MTN112" s="313"/>
      <c r="MTO112" s="313"/>
      <c r="MTP112" s="313"/>
      <c r="MTQ112" s="313"/>
      <c r="MTR112" s="313"/>
      <c r="MTS112" s="313"/>
      <c r="MTT112" s="313"/>
      <c r="MTU112" s="313"/>
      <c r="MTV112" s="313"/>
      <c r="MTW112" s="313"/>
      <c r="MTX112" s="313"/>
      <c r="MTY112" s="313"/>
      <c r="MTZ112" s="313"/>
      <c r="MUA112" s="313"/>
      <c r="MUB112" s="313"/>
      <c r="MUC112" s="313"/>
      <c r="MUD112" s="313"/>
      <c r="MUE112" s="313"/>
      <c r="MUF112" s="313"/>
      <c r="MUG112" s="313"/>
      <c r="MUH112" s="313"/>
      <c r="MUI112" s="313"/>
      <c r="MUJ112" s="313"/>
      <c r="MUK112" s="313"/>
      <c r="MUL112" s="313"/>
      <c r="MUM112" s="313"/>
      <c r="MUN112" s="313"/>
      <c r="MUO112" s="313"/>
      <c r="MUP112" s="313"/>
      <c r="MUQ112" s="313"/>
      <c r="MUR112" s="313"/>
      <c r="MUS112" s="313"/>
      <c r="MUT112" s="313"/>
      <c r="MUU112" s="313"/>
      <c r="MUV112" s="313"/>
      <c r="MUW112" s="313"/>
      <c r="MUX112" s="313"/>
      <c r="MUY112" s="313"/>
      <c r="MUZ112" s="313"/>
      <c r="MVA112" s="313"/>
      <c r="MVB112" s="313"/>
      <c r="MVC112" s="313"/>
      <c r="MVD112" s="313"/>
      <c r="MVE112" s="313"/>
      <c r="MVF112" s="313"/>
      <c r="MVG112" s="313"/>
      <c r="MVH112" s="313"/>
      <c r="MVI112" s="313"/>
      <c r="MVJ112" s="313"/>
      <c r="MVK112" s="313"/>
      <c r="MVL112" s="313"/>
      <c r="MVM112" s="313"/>
      <c r="MVN112" s="313"/>
      <c r="MVO112" s="313"/>
      <c r="MVP112" s="313"/>
      <c r="MVQ112" s="313"/>
      <c r="MVR112" s="313"/>
      <c r="MVS112" s="313"/>
      <c r="MVT112" s="313"/>
      <c r="MVU112" s="313"/>
      <c r="MVV112" s="313"/>
      <c r="MVW112" s="313"/>
      <c r="MVX112" s="313"/>
      <c r="MVY112" s="313"/>
      <c r="MVZ112" s="313"/>
      <c r="MWA112" s="313"/>
      <c r="MWB112" s="313"/>
      <c r="MWC112" s="313"/>
      <c r="MWD112" s="313"/>
      <c r="MWE112" s="313"/>
      <c r="MWF112" s="313"/>
      <c r="MWG112" s="313"/>
      <c r="MWH112" s="313"/>
      <c r="MWI112" s="313"/>
      <c r="MWJ112" s="313"/>
      <c r="MWK112" s="313"/>
      <c r="MWL112" s="313"/>
      <c r="MWM112" s="313"/>
      <c r="MWN112" s="313"/>
      <c r="MWO112" s="313"/>
      <c r="MWP112" s="313"/>
      <c r="MWQ112" s="313"/>
      <c r="MWR112" s="313"/>
      <c r="MWS112" s="313"/>
      <c r="MWT112" s="313"/>
      <c r="MWU112" s="313"/>
      <c r="MWV112" s="313"/>
      <c r="MWW112" s="313"/>
      <c r="MWX112" s="313"/>
      <c r="MWY112" s="313"/>
      <c r="MWZ112" s="313"/>
      <c r="MXA112" s="313"/>
      <c r="MXB112" s="313"/>
      <c r="MXC112" s="313"/>
      <c r="MXD112" s="313"/>
      <c r="MXE112" s="313"/>
      <c r="MXF112" s="313"/>
      <c r="MXG112" s="313"/>
      <c r="MXH112" s="313"/>
      <c r="MXI112" s="313"/>
      <c r="MXJ112" s="313"/>
      <c r="MXK112" s="313"/>
      <c r="MXL112" s="313"/>
      <c r="MXM112" s="313"/>
      <c r="MXN112" s="313"/>
      <c r="MXO112" s="313"/>
      <c r="MXP112" s="313"/>
      <c r="MXQ112" s="313"/>
      <c r="MXR112" s="313"/>
      <c r="MXS112" s="313"/>
      <c r="MXT112" s="313"/>
      <c r="MXU112" s="313"/>
      <c r="MXV112" s="313"/>
      <c r="MXW112" s="313"/>
      <c r="MXX112" s="313"/>
      <c r="MXY112" s="313"/>
      <c r="MXZ112" s="313"/>
      <c r="MYA112" s="313"/>
      <c r="MYB112" s="313"/>
      <c r="MYC112" s="313"/>
      <c r="MYD112" s="313"/>
      <c r="MYE112" s="313"/>
      <c r="MYF112" s="313"/>
      <c r="MYG112" s="313"/>
      <c r="MYH112" s="313"/>
      <c r="MYI112" s="313"/>
      <c r="MYJ112" s="313"/>
      <c r="MYK112" s="313"/>
      <c r="MYL112" s="313"/>
      <c r="MYM112" s="313"/>
      <c r="MYN112" s="313"/>
      <c r="MYO112" s="313"/>
      <c r="MYP112" s="313"/>
      <c r="MYQ112" s="313"/>
      <c r="MYR112" s="313"/>
      <c r="MYS112" s="313"/>
      <c r="MYT112" s="313"/>
      <c r="MYU112" s="313"/>
      <c r="MYV112" s="313"/>
      <c r="MYW112" s="313"/>
      <c r="MYX112" s="313"/>
      <c r="MYY112" s="313"/>
      <c r="MYZ112" s="313"/>
      <c r="MZA112" s="313"/>
      <c r="MZB112" s="313"/>
      <c r="MZC112" s="313"/>
      <c r="MZD112" s="313"/>
      <c r="MZE112" s="313"/>
      <c r="MZF112" s="313"/>
      <c r="MZG112" s="313"/>
      <c r="MZH112" s="313"/>
      <c r="MZI112" s="313"/>
      <c r="MZJ112" s="313"/>
      <c r="MZK112" s="313"/>
      <c r="MZL112" s="313"/>
      <c r="MZM112" s="313"/>
      <c r="MZN112" s="313"/>
      <c r="MZO112" s="313"/>
      <c r="MZP112" s="313"/>
      <c r="MZQ112" s="313"/>
      <c r="MZR112" s="313"/>
      <c r="MZS112" s="313"/>
      <c r="MZT112" s="313"/>
      <c r="MZU112" s="313"/>
      <c r="MZV112" s="313"/>
      <c r="MZW112" s="313"/>
      <c r="MZX112" s="313"/>
      <c r="MZY112" s="313"/>
      <c r="MZZ112" s="313"/>
      <c r="NAA112" s="313"/>
      <c r="NAB112" s="313"/>
      <c r="NAC112" s="313"/>
      <c r="NAD112" s="313"/>
      <c r="NAE112" s="313"/>
      <c r="NAF112" s="313"/>
      <c r="NAG112" s="313"/>
      <c r="NAH112" s="313"/>
      <c r="NAI112" s="313"/>
      <c r="NAJ112" s="313"/>
      <c r="NAK112" s="313"/>
      <c r="NAL112" s="313"/>
      <c r="NAM112" s="313"/>
      <c r="NAN112" s="313"/>
      <c r="NAO112" s="313"/>
      <c r="NAP112" s="313"/>
      <c r="NAQ112" s="313"/>
      <c r="NAR112" s="313"/>
      <c r="NAS112" s="313"/>
      <c r="NAT112" s="313"/>
      <c r="NAU112" s="313"/>
      <c r="NAV112" s="313"/>
      <c r="NAW112" s="313"/>
      <c r="NAX112" s="313"/>
      <c r="NAY112" s="313"/>
      <c r="NAZ112" s="313"/>
      <c r="NBA112" s="313"/>
      <c r="NBB112" s="313"/>
      <c r="NBC112" s="313"/>
      <c r="NBD112" s="313"/>
      <c r="NBE112" s="313"/>
      <c r="NBF112" s="313"/>
      <c r="NBG112" s="313"/>
      <c r="NBH112" s="313"/>
      <c r="NBI112" s="313"/>
      <c r="NBJ112" s="313"/>
      <c r="NBK112" s="313"/>
      <c r="NBL112" s="313"/>
      <c r="NBM112" s="313"/>
      <c r="NBN112" s="313"/>
      <c r="NBO112" s="313"/>
      <c r="NBP112" s="313"/>
      <c r="NBQ112" s="313"/>
      <c r="NBR112" s="313"/>
      <c r="NBS112" s="313"/>
      <c r="NBT112" s="313"/>
      <c r="NBU112" s="313"/>
      <c r="NBV112" s="313"/>
      <c r="NBW112" s="313"/>
      <c r="NBX112" s="313"/>
      <c r="NBY112" s="313"/>
      <c r="NBZ112" s="313"/>
      <c r="NCA112" s="313"/>
      <c r="NCB112" s="313"/>
      <c r="NCC112" s="313"/>
      <c r="NCD112" s="313"/>
      <c r="NCE112" s="313"/>
      <c r="NCF112" s="313"/>
      <c r="NCG112" s="313"/>
      <c r="NCH112" s="313"/>
      <c r="NCI112" s="313"/>
      <c r="NCJ112" s="313"/>
      <c r="NCK112" s="313"/>
      <c r="NCL112" s="313"/>
      <c r="NCM112" s="313"/>
      <c r="NCN112" s="313"/>
      <c r="NCO112" s="313"/>
      <c r="NCP112" s="313"/>
      <c r="NCQ112" s="313"/>
      <c r="NCR112" s="313"/>
      <c r="NCS112" s="313"/>
      <c r="NCT112" s="313"/>
      <c r="NCU112" s="313"/>
      <c r="NCV112" s="313"/>
      <c r="NCW112" s="313"/>
      <c r="NCX112" s="313"/>
      <c r="NCY112" s="313"/>
      <c r="NCZ112" s="313"/>
      <c r="NDA112" s="313"/>
      <c r="NDB112" s="313"/>
      <c r="NDC112" s="313"/>
      <c r="NDD112" s="313"/>
      <c r="NDE112" s="313"/>
      <c r="NDF112" s="313"/>
      <c r="NDG112" s="313"/>
      <c r="NDH112" s="313"/>
      <c r="NDI112" s="313"/>
      <c r="NDJ112" s="313"/>
      <c r="NDK112" s="313"/>
      <c r="NDL112" s="313"/>
      <c r="NDM112" s="313"/>
      <c r="NDN112" s="313"/>
      <c r="NDO112" s="313"/>
      <c r="NDP112" s="313"/>
      <c r="NDQ112" s="313"/>
      <c r="NDR112" s="313"/>
      <c r="NDS112" s="313"/>
      <c r="NDT112" s="313"/>
      <c r="NDU112" s="313"/>
      <c r="NDV112" s="313"/>
      <c r="NDW112" s="313"/>
      <c r="NDX112" s="313"/>
      <c r="NDY112" s="313"/>
      <c r="NDZ112" s="313"/>
      <c r="NEA112" s="313"/>
      <c r="NEB112" s="313"/>
      <c r="NEC112" s="313"/>
      <c r="NED112" s="313"/>
      <c r="NEE112" s="313"/>
      <c r="NEF112" s="313"/>
      <c r="NEG112" s="313"/>
      <c r="NEH112" s="313"/>
      <c r="NEI112" s="313"/>
      <c r="NEJ112" s="313"/>
      <c r="NEK112" s="313"/>
      <c r="NEL112" s="313"/>
      <c r="NEM112" s="313"/>
      <c r="NEN112" s="313"/>
      <c r="NEO112" s="313"/>
      <c r="NEP112" s="313"/>
      <c r="NEQ112" s="313"/>
      <c r="NER112" s="313"/>
      <c r="NES112" s="313"/>
      <c r="NET112" s="313"/>
      <c r="NEU112" s="313"/>
      <c r="NEV112" s="313"/>
      <c r="NEW112" s="313"/>
      <c r="NEX112" s="313"/>
      <c r="NEY112" s="313"/>
      <c r="NEZ112" s="313"/>
      <c r="NFA112" s="313"/>
      <c r="NFB112" s="313"/>
      <c r="NFC112" s="313"/>
      <c r="NFD112" s="313"/>
      <c r="NFE112" s="313"/>
      <c r="NFF112" s="313"/>
      <c r="NFG112" s="313"/>
      <c r="NFH112" s="313"/>
      <c r="NFI112" s="313"/>
      <c r="NFJ112" s="313"/>
      <c r="NFK112" s="313"/>
      <c r="NFL112" s="313"/>
      <c r="NFM112" s="313"/>
      <c r="NFN112" s="313"/>
      <c r="NFO112" s="313"/>
      <c r="NFP112" s="313"/>
      <c r="NFQ112" s="313"/>
      <c r="NFR112" s="313"/>
      <c r="NFS112" s="313"/>
      <c r="NFT112" s="313"/>
      <c r="NFU112" s="313"/>
      <c r="NFV112" s="313"/>
      <c r="NFW112" s="313"/>
      <c r="NFX112" s="313"/>
      <c r="NFY112" s="313"/>
      <c r="NFZ112" s="313"/>
      <c r="NGA112" s="313"/>
      <c r="NGB112" s="313"/>
      <c r="NGC112" s="313"/>
      <c r="NGD112" s="313"/>
      <c r="NGE112" s="313"/>
      <c r="NGF112" s="313"/>
      <c r="NGG112" s="313"/>
      <c r="NGH112" s="313"/>
      <c r="NGI112" s="313"/>
      <c r="NGJ112" s="313"/>
      <c r="NGK112" s="313"/>
      <c r="NGL112" s="313"/>
      <c r="NGM112" s="313"/>
      <c r="NGN112" s="313"/>
      <c r="NGO112" s="313"/>
      <c r="NGP112" s="313"/>
      <c r="NGQ112" s="313"/>
      <c r="NGR112" s="313"/>
      <c r="NGS112" s="313"/>
      <c r="NGT112" s="313"/>
      <c r="NGU112" s="313"/>
      <c r="NGV112" s="313"/>
      <c r="NGW112" s="313"/>
      <c r="NGX112" s="313"/>
      <c r="NGY112" s="313"/>
      <c r="NGZ112" s="313"/>
      <c r="NHA112" s="313"/>
      <c r="NHB112" s="313"/>
      <c r="NHC112" s="313"/>
      <c r="NHD112" s="313"/>
      <c r="NHE112" s="313"/>
      <c r="NHF112" s="313"/>
      <c r="NHG112" s="313"/>
      <c r="NHH112" s="313"/>
      <c r="NHI112" s="313"/>
      <c r="NHJ112" s="313"/>
      <c r="NHK112" s="313"/>
      <c r="NHL112" s="313"/>
      <c r="NHM112" s="313"/>
      <c r="NHN112" s="313"/>
      <c r="NHO112" s="313"/>
      <c r="NHP112" s="313"/>
      <c r="NHQ112" s="313"/>
      <c r="NHR112" s="313"/>
      <c r="NHS112" s="313"/>
      <c r="NHT112" s="313"/>
      <c r="NHU112" s="313"/>
      <c r="NHV112" s="313"/>
      <c r="NHW112" s="313"/>
      <c r="NHX112" s="313"/>
      <c r="NHY112" s="313"/>
      <c r="NHZ112" s="313"/>
      <c r="NIA112" s="313"/>
      <c r="NIB112" s="313"/>
      <c r="NIC112" s="313"/>
      <c r="NID112" s="313"/>
      <c r="NIE112" s="313"/>
      <c r="NIF112" s="313"/>
      <c r="NIG112" s="313"/>
      <c r="NIH112" s="313"/>
      <c r="NII112" s="313"/>
      <c r="NIJ112" s="313"/>
      <c r="NIK112" s="313"/>
      <c r="NIL112" s="313"/>
      <c r="NIM112" s="313"/>
      <c r="NIN112" s="313"/>
      <c r="NIO112" s="313"/>
      <c r="NIP112" s="313"/>
      <c r="NIQ112" s="313"/>
      <c r="NIR112" s="313"/>
      <c r="NIS112" s="313"/>
      <c r="NIT112" s="313"/>
      <c r="NIU112" s="313"/>
      <c r="NIV112" s="313"/>
      <c r="NIW112" s="313"/>
      <c r="NIX112" s="313"/>
      <c r="NIY112" s="313"/>
      <c r="NIZ112" s="313"/>
      <c r="NJA112" s="313"/>
      <c r="NJB112" s="313"/>
      <c r="NJC112" s="313"/>
      <c r="NJD112" s="313"/>
      <c r="NJE112" s="313"/>
      <c r="NJF112" s="313"/>
      <c r="NJG112" s="313"/>
      <c r="NJH112" s="313"/>
      <c r="NJI112" s="313"/>
      <c r="NJJ112" s="313"/>
      <c r="NJK112" s="313"/>
      <c r="NJL112" s="313"/>
      <c r="NJM112" s="313"/>
      <c r="NJN112" s="313"/>
      <c r="NJO112" s="313"/>
      <c r="NJP112" s="313"/>
      <c r="NJQ112" s="313"/>
      <c r="NJR112" s="313"/>
      <c r="NJS112" s="313"/>
      <c r="NJT112" s="313"/>
      <c r="NJU112" s="313"/>
      <c r="NJV112" s="313"/>
      <c r="NJW112" s="313"/>
      <c r="NJX112" s="313"/>
      <c r="NJY112" s="313"/>
      <c r="NJZ112" s="313"/>
      <c r="NKA112" s="313"/>
      <c r="NKB112" s="313"/>
      <c r="NKC112" s="313"/>
      <c r="NKD112" s="313"/>
      <c r="NKE112" s="313"/>
      <c r="NKF112" s="313"/>
      <c r="NKG112" s="313"/>
      <c r="NKH112" s="313"/>
      <c r="NKI112" s="313"/>
      <c r="NKJ112" s="313"/>
      <c r="NKK112" s="313"/>
      <c r="NKL112" s="313"/>
      <c r="NKM112" s="313"/>
      <c r="NKN112" s="313"/>
      <c r="NKO112" s="313"/>
      <c r="NKP112" s="313"/>
      <c r="NKQ112" s="313"/>
      <c r="NKR112" s="313"/>
      <c r="NKS112" s="313"/>
      <c r="NKT112" s="313"/>
      <c r="NKU112" s="313"/>
      <c r="NKV112" s="313"/>
      <c r="NKW112" s="313"/>
      <c r="NKX112" s="313"/>
      <c r="NKY112" s="313"/>
      <c r="NKZ112" s="313"/>
      <c r="NLA112" s="313"/>
      <c r="NLB112" s="313"/>
      <c r="NLC112" s="313"/>
      <c r="NLD112" s="313"/>
      <c r="NLE112" s="313"/>
      <c r="NLF112" s="313"/>
      <c r="NLG112" s="313"/>
      <c r="NLH112" s="313"/>
      <c r="NLI112" s="313"/>
      <c r="NLJ112" s="313"/>
      <c r="NLK112" s="313"/>
      <c r="NLL112" s="313"/>
      <c r="NLM112" s="313"/>
      <c r="NLN112" s="313"/>
      <c r="NLO112" s="313"/>
      <c r="NLP112" s="313"/>
      <c r="NLQ112" s="313"/>
      <c r="NLR112" s="313"/>
      <c r="NLS112" s="313"/>
      <c r="NLT112" s="313"/>
      <c r="NLU112" s="313"/>
      <c r="NLV112" s="313"/>
      <c r="NLW112" s="313"/>
      <c r="NLX112" s="313"/>
      <c r="NLY112" s="313"/>
      <c r="NLZ112" s="313"/>
      <c r="NMA112" s="313"/>
      <c r="NMB112" s="313"/>
      <c r="NMC112" s="313"/>
      <c r="NMD112" s="313"/>
      <c r="NME112" s="313"/>
      <c r="NMF112" s="313"/>
      <c r="NMG112" s="313"/>
      <c r="NMH112" s="313"/>
      <c r="NMI112" s="313"/>
      <c r="NMJ112" s="313"/>
      <c r="NMK112" s="313"/>
      <c r="NML112" s="313"/>
      <c r="NMM112" s="313"/>
      <c r="NMN112" s="313"/>
      <c r="NMO112" s="313"/>
      <c r="NMP112" s="313"/>
      <c r="NMQ112" s="313"/>
      <c r="NMR112" s="313"/>
      <c r="NMS112" s="313"/>
      <c r="NMT112" s="313"/>
      <c r="NMU112" s="313"/>
      <c r="NMV112" s="313"/>
      <c r="NMW112" s="313"/>
      <c r="NMX112" s="313"/>
      <c r="NMY112" s="313"/>
      <c r="NMZ112" s="313"/>
      <c r="NNA112" s="313"/>
      <c r="NNB112" s="313"/>
      <c r="NNC112" s="313"/>
      <c r="NND112" s="313"/>
      <c r="NNE112" s="313"/>
      <c r="NNF112" s="313"/>
      <c r="NNG112" s="313"/>
      <c r="NNH112" s="313"/>
      <c r="NNI112" s="313"/>
      <c r="NNJ112" s="313"/>
      <c r="NNK112" s="313"/>
      <c r="NNL112" s="313"/>
      <c r="NNM112" s="313"/>
      <c r="NNN112" s="313"/>
      <c r="NNO112" s="313"/>
      <c r="NNP112" s="313"/>
      <c r="NNQ112" s="313"/>
      <c r="NNR112" s="313"/>
      <c r="NNS112" s="313"/>
      <c r="NNT112" s="313"/>
      <c r="NNU112" s="313"/>
      <c r="NNV112" s="313"/>
      <c r="NNW112" s="313"/>
      <c r="NNX112" s="313"/>
      <c r="NNY112" s="313"/>
      <c r="NNZ112" s="313"/>
      <c r="NOA112" s="313"/>
      <c r="NOB112" s="313"/>
      <c r="NOC112" s="313"/>
      <c r="NOD112" s="313"/>
      <c r="NOE112" s="313"/>
      <c r="NOF112" s="313"/>
      <c r="NOG112" s="313"/>
      <c r="NOH112" s="313"/>
      <c r="NOI112" s="313"/>
      <c r="NOJ112" s="313"/>
      <c r="NOK112" s="313"/>
      <c r="NOL112" s="313"/>
      <c r="NOM112" s="313"/>
      <c r="NON112" s="313"/>
      <c r="NOO112" s="313"/>
      <c r="NOP112" s="313"/>
      <c r="NOQ112" s="313"/>
      <c r="NOR112" s="313"/>
      <c r="NOS112" s="313"/>
      <c r="NOT112" s="313"/>
      <c r="NOU112" s="313"/>
      <c r="NOV112" s="313"/>
      <c r="NOW112" s="313"/>
      <c r="NOX112" s="313"/>
      <c r="NOY112" s="313"/>
      <c r="NOZ112" s="313"/>
      <c r="NPA112" s="313"/>
      <c r="NPB112" s="313"/>
      <c r="NPC112" s="313"/>
      <c r="NPD112" s="313"/>
      <c r="NPE112" s="313"/>
      <c r="NPF112" s="313"/>
      <c r="NPG112" s="313"/>
      <c r="NPH112" s="313"/>
      <c r="NPI112" s="313"/>
      <c r="NPJ112" s="313"/>
      <c r="NPK112" s="313"/>
      <c r="NPL112" s="313"/>
      <c r="NPM112" s="313"/>
      <c r="NPN112" s="313"/>
      <c r="NPO112" s="313"/>
      <c r="NPP112" s="313"/>
      <c r="NPQ112" s="313"/>
      <c r="NPR112" s="313"/>
      <c r="NPS112" s="313"/>
      <c r="NPT112" s="313"/>
      <c r="NPU112" s="313"/>
      <c r="NPV112" s="313"/>
      <c r="NPW112" s="313"/>
      <c r="NPX112" s="313"/>
      <c r="NPY112" s="313"/>
      <c r="NPZ112" s="313"/>
      <c r="NQA112" s="313"/>
      <c r="NQB112" s="313"/>
      <c r="NQC112" s="313"/>
      <c r="NQD112" s="313"/>
      <c r="NQE112" s="313"/>
      <c r="NQF112" s="313"/>
      <c r="NQG112" s="313"/>
      <c r="NQH112" s="313"/>
      <c r="NQI112" s="313"/>
      <c r="NQJ112" s="313"/>
      <c r="NQK112" s="313"/>
      <c r="NQL112" s="313"/>
      <c r="NQM112" s="313"/>
      <c r="NQN112" s="313"/>
      <c r="NQO112" s="313"/>
      <c r="NQP112" s="313"/>
      <c r="NQQ112" s="313"/>
      <c r="NQR112" s="313"/>
      <c r="NQS112" s="313"/>
      <c r="NQT112" s="313"/>
      <c r="NQU112" s="313"/>
      <c r="NQV112" s="313"/>
      <c r="NQW112" s="313"/>
      <c r="NQX112" s="313"/>
      <c r="NQY112" s="313"/>
      <c r="NQZ112" s="313"/>
      <c r="NRA112" s="313"/>
      <c r="NRB112" s="313"/>
      <c r="NRC112" s="313"/>
      <c r="NRD112" s="313"/>
      <c r="NRE112" s="313"/>
      <c r="NRF112" s="313"/>
      <c r="NRG112" s="313"/>
      <c r="NRH112" s="313"/>
      <c r="NRI112" s="313"/>
      <c r="NRJ112" s="313"/>
      <c r="NRK112" s="313"/>
      <c r="NRL112" s="313"/>
      <c r="NRM112" s="313"/>
      <c r="NRN112" s="313"/>
      <c r="NRO112" s="313"/>
      <c r="NRP112" s="313"/>
      <c r="NRQ112" s="313"/>
      <c r="NRR112" s="313"/>
      <c r="NRS112" s="313"/>
      <c r="NRT112" s="313"/>
      <c r="NRU112" s="313"/>
      <c r="NRV112" s="313"/>
      <c r="NRW112" s="313"/>
      <c r="NRX112" s="313"/>
      <c r="NRY112" s="313"/>
      <c r="NRZ112" s="313"/>
      <c r="NSA112" s="313"/>
      <c r="NSB112" s="313"/>
      <c r="NSC112" s="313"/>
      <c r="NSD112" s="313"/>
      <c r="NSE112" s="313"/>
      <c r="NSF112" s="313"/>
      <c r="NSG112" s="313"/>
      <c r="NSH112" s="313"/>
      <c r="NSI112" s="313"/>
      <c r="NSJ112" s="313"/>
      <c r="NSK112" s="313"/>
      <c r="NSL112" s="313"/>
      <c r="NSM112" s="313"/>
      <c r="NSN112" s="313"/>
      <c r="NSO112" s="313"/>
      <c r="NSP112" s="313"/>
      <c r="NSQ112" s="313"/>
      <c r="NSR112" s="313"/>
      <c r="NSS112" s="313"/>
      <c r="NST112" s="313"/>
      <c r="NSU112" s="313"/>
      <c r="NSV112" s="313"/>
      <c r="NSW112" s="313"/>
      <c r="NSX112" s="313"/>
      <c r="NSY112" s="313"/>
      <c r="NSZ112" s="313"/>
      <c r="NTA112" s="313"/>
      <c r="NTB112" s="313"/>
      <c r="NTC112" s="313"/>
      <c r="NTD112" s="313"/>
      <c r="NTE112" s="313"/>
      <c r="NTF112" s="313"/>
      <c r="NTG112" s="313"/>
      <c r="NTH112" s="313"/>
      <c r="NTI112" s="313"/>
      <c r="NTJ112" s="313"/>
      <c r="NTK112" s="313"/>
      <c r="NTL112" s="313"/>
      <c r="NTM112" s="313"/>
      <c r="NTN112" s="313"/>
      <c r="NTO112" s="313"/>
      <c r="NTP112" s="313"/>
      <c r="NTQ112" s="313"/>
      <c r="NTR112" s="313"/>
      <c r="NTS112" s="313"/>
      <c r="NTT112" s="313"/>
      <c r="NTU112" s="313"/>
      <c r="NTV112" s="313"/>
      <c r="NTW112" s="313"/>
      <c r="NTX112" s="313"/>
      <c r="NTY112" s="313"/>
      <c r="NTZ112" s="313"/>
      <c r="NUA112" s="313"/>
      <c r="NUB112" s="313"/>
      <c r="NUC112" s="313"/>
      <c r="NUD112" s="313"/>
      <c r="NUE112" s="313"/>
      <c r="NUF112" s="313"/>
      <c r="NUG112" s="313"/>
      <c r="NUH112" s="313"/>
      <c r="NUI112" s="313"/>
      <c r="NUJ112" s="313"/>
      <c r="NUK112" s="313"/>
      <c r="NUL112" s="313"/>
      <c r="NUM112" s="313"/>
      <c r="NUN112" s="313"/>
      <c r="NUO112" s="313"/>
      <c r="NUP112" s="313"/>
      <c r="NUQ112" s="313"/>
      <c r="NUR112" s="313"/>
      <c r="NUS112" s="313"/>
      <c r="NUT112" s="313"/>
      <c r="NUU112" s="313"/>
      <c r="NUV112" s="313"/>
      <c r="NUW112" s="313"/>
      <c r="NUX112" s="313"/>
      <c r="NUY112" s="313"/>
      <c r="NUZ112" s="313"/>
      <c r="NVA112" s="313"/>
      <c r="NVB112" s="313"/>
      <c r="NVC112" s="313"/>
      <c r="NVD112" s="313"/>
      <c r="NVE112" s="313"/>
      <c r="NVF112" s="313"/>
      <c r="NVG112" s="313"/>
      <c r="NVH112" s="313"/>
      <c r="NVI112" s="313"/>
      <c r="NVJ112" s="313"/>
      <c r="NVK112" s="313"/>
      <c r="NVL112" s="313"/>
      <c r="NVM112" s="313"/>
      <c r="NVN112" s="313"/>
      <c r="NVO112" s="313"/>
      <c r="NVP112" s="313"/>
      <c r="NVQ112" s="313"/>
      <c r="NVR112" s="313"/>
      <c r="NVS112" s="313"/>
      <c r="NVT112" s="313"/>
      <c r="NVU112" s="313"/>
      <c r="NVV112" s="313"/>
      <c r="NVW112" s="313"/>
      <c r="NVX112" s="313"/>
      <c r="NVY112" s="313"/>
      <c r="NVZ112" s="313"/>
      <c r="NWA112" s="313"/>
      <c r="NWB112" s="313"/>
      <c r="NWC112" s="313"/>
      <c r="NWD112" s="313"/>
      <c r="NWE112" s="313"/>
      <c r="NWF112" s="313"/>
      <c r="NWG112" s="313"/>
      <c r="NWH112" s="313"/>
      <c r="NWI112" s="313"/>
      <c r="NWJ112" s="313"/>
      <c r="NWK112" s="313"/>
      <c r="NWL112" s="313"/>
      <c r="NWM112" s="313"/>
      <c r="NWN112" s="313"/>
      <c r="NWO112" s="313"/>
      <c r="NWP112" s="313"/>
      <c r="NWQ112" s="313"/>
      <c r="NWR112" s="313"/>
      <c r="NWS112" s="313"/>
      <c r="NWT112" s="313"/>
      <c r="NWU112" s="313"/>
      <c r="NWV112" s="313"/>
      <c r="NWW112" s="313"/>
      <c r="NWX112" s="313"/>
      <c r="NWY112" s="313"/>
      <c r="NWZ112" s="313"/>
      <c r="NXA112" s="313"/>
      <c r="NXB112" s="313"/>
      <c r="NXC112" s="313"/>
      <c r="NXD112" s="313"/>
      <c r="NXE112" s="313"/>
      <c r="NXF112" s="313"/>
      <c r="NXG112" s="313"/>
      <c r="NXH112" s="313"/>
      <c r="NXI112" s="313"/>
      <c r="NXJ112" s="313"/>
      <c r="NXK112" s="313"/>
      <c r="NXL112" s="313"/>
      <c r="NXM112" s="313"/>
      <c r="NXN112" s="313"/>
      <c r="NXO112" s="313"/>
      <c r="NXP112" s="313"/>
      <c r="NXQ112" s="313"/>
      <c r="NXR112" s="313"/>
      <c r="NXS112" s="313"/>
      <c r="NXT112" s="313"/>
      <c r="NXU112" s="313"/>
      <c r="NXV112" s="313"/>
      <c r="NXW112" s="313"/>
      <c r="NXX112" s="313"/>
      <c r="NXY112" s="313"/>
      <c r="NXZ112" s="313"/>
      <c r="NYA112" s="313"/>
      <c r="NYB112" s="313"/>
      <c r="NYC112" s="313"/>
      <c r="NYD112" s="313"/>
      <c r="NYE112" s="313"/>
      <c r="NYF112" s="313"/>
      <c r="NYG112" s="313"/>
      <c r="NYH112" s="313"/>
      <c r="NYI112" s="313"/>
      <c r="NYJ112" s="313"/>
      <c r="NYK112" s="313"/>
      <c r="NYL112" s="313"/>
      <c r="NYM112" s="313"/>
      <c r="NYN112" s="313"/>
      <c r="NYO112" s="313"/>
      <c r="NYP112" s="313"/>
      <c r="NYQ112" s="313"/>
      <c r="NYR112" s="313"/>
      <c r="NYS112" s="313"/>
      <c r="NYT112" s="313"/>
      <c r="NYU112" s="313"/>
      <c r="NYV112" s="313"/>
      <c r="NYW112" s="313"/>
      <c r="NYX112" s="313"/>
      <c r="NYY112" s="313"/>
      <c r="NYZ112" s="313"/>
      <c r="NZA112" s="313"/>
      <c r="NZB112" s="313"/>
      <c r="NZC112" s="313"/>
      <c r="NZD112" s="313"/>
      <c r="NZE112" s="313"/>
      <c r="NZF112" s="313"/>
      <c r="NZG112" s="313"/>
      <c r="NZH112" s="313"/>
      <c r="NZI112" s="313"/>
      <c r="NZJ112" s="313"/>
      <c r="NZK112" s="313"/>
      <c r="NZL112" s="313"/>
      <c r="NZM112" s="313"/>
      <c r="NZN112" s="313"/>
      <c r="NZO112" s="313"/>
      <c r="NZP112" s="313"/>
      <c r="NZQ112" s="313"/>
      <c r="NZR112" s="313"/>
      <c r="NZS112" s="313"/>
      <c r="NZT112" s="313"/>
      <c r="NZU112" s="313"/>
      <c r="NZV112" s="313"/>
      <c r="NZW112" s="313"/>
      <c r="NZX112" s="313"/>
      <c r="NZY112" s="313"/>
      <c r="NZZ112" s="313"/>
      <c r="OAA112" s="313"/>
      <c r="OAB112" s="313"/>
      <c r="OAC112" s="313"/>
      <c r="OAD112" s="313"/>
      <c r="OAE112" s="313"/>
      <c r="OAF112" s="313"/>
      <c r="OAG112" s="313"/>
      <c r="OAH112" s="313"/>
      <c r="OAI112" s="313"/>
      <c r="OAJ112" s="313"/>
      <c r="OAK112" s="313"/>
      <c r="OAL112" s="313"/>
      <c r="OAM112" s="313"/>
      <c r="OAN112" s="313"/>
      <c r="OAO112" s="313"/>
      <c r="OAP112" s="313"/>
      <c r="OAQ112" s="313"/>
      <c r="OAR112" s="313"/>
      <c r="OAS112" s="313"/>
      <c r="OAT112" s="313"/>
      <c r="OAU112" s="313"/>
      <c r="OAV112" s="313"/>
      <c r="OAW112" s="313"/>
      <c r="OAX112" s="313"/>
      <c r="OAY112" s="313"/>
      <c r="OAZ112" s="313"/>
      <c r="OBA112" s="313"/>
      <c r="OBB112" s="313"/>
      <c r="OBC112" s="313"/>
      <c r="OBD112" s="313"/>
      <c r="OBE112" s="313"/>
      <c r="OBF112" s="313"/>
      <c r="OBG112" s="313"/>
      <c r="OBH112" s="313"/>
      <c r="OBI112" s="313"/>
      <c r="OBJ112" s="313"/>
      <c r="OBK112" s="313"/>
      <c r="OBL112" s="313"/>
      <c r="OBM112" s="313"/>
      <c r="OBN112" s="313"/>
      <c r="OBO112" s="313"/>
      <c r="OBP112" s="313"/>
      <c r="OBQ112" s="313"/>
      <c r="OBR112" s="313"/>
      <c r="OBS112" s="313"/>
      <c r="OBT112" s="313"/>
      <c r="OBU112" s="313"/>
      <c r="OBV112" s="313"/>
      <c r="OBW112" s="313"/>
      <c r="OBX112" s="313"/>
      <c r="OBY112" s="313"/>
      <c r="OBZ112" s="313"/>
      <c r="OCA112" s="313"/>
      <c r="OCB112" s="313"/>
      <c r="OCC112" s="313"/>
      <c r="OCD112" s="313"/>
      <c r="OCE112" s="313"/>
      <c r="OCF112" s="313"/>
      <c r="OCG112" s="313"/>
      <c r="OCH112" s="313"/>
      <c r="OCI112" s="313"/>
      <c r="OCJ112" s="313"/>
      <c r="OCK112" s="313"/>
      <c r="OCL112" s="313"/>
      <c r="OCM112" s="313"/>
      <c r="OCN112" s="313"/>
      <c r="OCO112" s="313"/>
      <c r="OCP112" s="313"/>
      <c r="OCQ112" s="313"/>
      <c r="OCR112" s="313"/>
      <c r="OCS112" s="313"/>
      <c r="OCT112" s="313"/>
      <c r="OCU112" s="313"/>
      <c r="OCV112" s="313"/>
      <c r="OCW112" s="313"/>
      <c r="OCX112" s="313"/>
      <c r="OCY112" s="313"/>
      <c r="OCZ112" s="313"/>
      <c r="ODA112" s="313"/>
      <c r="ODB112" s="313"/>
      <c r="ODC112" s="313"/>
      <c r="ODD112" s="313"/>
      <c r="ODE112" s="313"/>
      <c r="ODF112" s="313"/>
      <c r="ODG112" s="313"/>
      <c r="ODH112" s="313"/>
      <c r="ODI112" s="313"/>
      <c r="ODJ112" s="313"/>
      <c r="ODK112" s="313"/>
      <c r="ODL112" s="313"/>
      <c r="ODM112" s="313"/>
      <c r="ODN112" s="313"/>
      <c r="ODO112" s="313"/>
      <c r="ODP112" s="313"/>
      <c r="ODQ112" s="313"/>
      <c r="ODR112" s="313"/>
      <c r="ODS112" s="313"/>
      <c r="ODT112" s="313"/>
      <c r="ODU112" s="313"/>
      <c r="ODV112" s="313"/>
      <c r="ODW112" s="313"/>
      <c r="ODX112" s="313"/>
      <c r="ODY112" s="313"/>
      <c r="ODZ112" s="313"/>
      <c r="OEA112" s="313"/>
      <c r="OEB112" s="313"/>
      <c r="OEC112" s="313"/>
      <c r="OED112" s="313"/>
      <c r="OEE112" s="313"/>
      <c r="OEF112" s="313"/>
      <c r="OEG112" s="313"/>
      <c r="OEH112" s="313"/>
      <c r="OEI112" s="313"/>
      <c r="OEJ112" s="313"/>
      <c r="OEK112" s="313"/>
      <c r="OEL112" s="313"/>
      <c r="OEM112" s="313"/>
      <c r="OEN112" s="313"/>
      <c r="OEO112" s="313"/>
      <c r="OEP112" s="313"/>
      <c r="OEQ112" s="313"/>
      <c r="OER112" s="313"/>
      <c r="OES112" s="313"/>
      <c r="OET112" s="313"/>
      <c r="OEU112" s="313"/>
      <c r="OEV112" s="313"/>
      <c r="OEW112" s="313"/>
      <c r="OEX112" s="313"/>
      <c r="OEY112" s="313"/>
      <c r="OEZ112" s="313"/>
      <c r="OFA112" s="313"/>
      <c r="OFB112" s="313"/>
      <c r="OFC112" s="313"/>
      <c r="OFD112" s="313"/>
      <c r="OFE112" s="313"/>
      <c r="OFF112" s="313"/>
      <c r="OFG112" s="313"/>
      <c r="OFH112" s="313"/>
      <c r="OFI112" s="313"/>
      <c r="OFJ112" s="313"/>
      <c r="OFK112" s="313"/>
      <c r="OFL112" s="313"/>
      <c r="OFM112" s="313"/>
      <c r="OFN112" s="313"/>
      <c r="OFO112" s="313"/>
      <c r="OFP112" s="313"/>
      <c r="OFQ112" s="313"/>
      <c r="OFR112" s="313"/>
      <c r="OFS112" s="313"/>
      <c r="OFT112" s="313"/>
      <c r="OFU112" s="313"/>
      <c r="OFV112" s="313"/>
      <c r="OFW112" s="313"/>
      <c r="OFX112" s="313"/>
      <c r="OFY112" s="313"/>
      <c r="OFZ112" s="313"/>
      <c r="OGA112" s="313"/>
      <c r="OGB112" s="313"/>
      <c r="OGC112" s="313"/>
      <c r="OGD112" s="313"/>
      <c r="OGE112" s="313"/>
      <c r="OGF112" s="313"/>
      <c r="OGG112" s="313"/>
      <c r="OGH112" s="313"/>
      <c r="OGI112" s="313"/>
      <c r="OGJ112" s="313"/>
      <c r="OGK112" s="313"/>
      <c r="OGL112" s="313"/>
      <c r="OGM112" s="313"/>
      <c r="OGN112" s="313"/>
      <c r="OGO112" s="313"/>
      <c r="OGP112" s="313"/>
      <c r="OGQ112" s="313"/>
      <c r="OGR112" s="313"/>
      <c r="OGS112" s="313"/>
      <c r="OGT112" s="313"/>
      <c r="OGU112" s="313"/>
      <c r="OGV112" s="313"/>
      <c r="OGW112" s="313"/>
      <c r="OGX112" s="313"/>
      <c r="OGY112" s="313"/>
      <c r="OGZ112" s="313"/>
      <c r="OHA112" s="313"/>
      <c r="OHB112" s="313"/>
      <c r="OHC112" s="313"/>
      <c r="OHD112" s="313"/>
      <c r="OHE112" s="313"/>
      <c r="OHF112" s="313"/>
      <c r="OHG112" s="313"/>
      <c r="OHH112" s="313"/>
      <c r="OHI112" s="313"/>
      <c r="OHJ112" s="313"/>
      <c r="OHK112" s="313"/>
      <c r="OHL112" s="313"/>
      <c r="OHM112" s="313"/>
      <c r="OHN112" s="313"/>
      <c r="OHO112" s="313"/>
      <c r="OHP112" s="313"/>
      <c r="OHQ112" s="313"/>
      <c r="OHR112" s="313"/>
      <c r="OHS112" s="313"/>
      <c r="OHT112" s="313"/>
      <c r="OHU112" s="313"/>
      <c r="OHV112" s="313"/>
      <c r="OHW112" s="313"/>
      <c r="OHX112" s="313"/>
      <c r="OHY112" s="313"/>
      <c r="OHZ112" s="313"/>
      <c r="OIA112" s="313"/>
      <c r="OIB112" s="313"/>
      <c r="OIC112" s="313"/>
      <c r="OID112" s="313"/>
      <c r="OIE112" s="313"/>
      <c r="OIF112" s="313"/>
      <c r="OIG112" s="313"/>
      <c r="OIH112" s="313"/>
      <c r="OII112" s="313"/>
      <c r="OIJ112" s="313"/>
      <c r="OIK112" s="313"/>
      <c r="OIL112" s="313"/>
      <c r="OIM112" s="313"/>
      <c r="OIN112" s="313"/>
      <c r="OIO112" s="313"/>
      <c r="OIP112" s="313"/>
      <c r="OIQ112" s="313"/>
      <c r="OIR112" s="313"/>
      <c r="OIS112" s="313"/>
      <c r="OIT112" s="313"/>
      <c r="OIU112" s="313"/>
      <c r="OIV112" s="313"/>
      <c r="OIW112" s="313"/>
      <c r="OIX112" s="313"/>
      <c r="OIY112" s="313"/>
      <c r="OIZ112" s="313"/>
      <c r="OJA112" s="313"/>
      <c r="OJB112" s="313"/>
      <c r="OJC112" s="313"/>
      <c r="OJD112" s="313"/>
      <c r="OJE112" s="313"/>
      <c r="OJF112" s="313"/>
      <c r="OJG112" s="313"/>
      <c r="OJH112" s="313"/>
      <c r="OJI112" s="313"/>
      <c r="OJJ112" s="313"/>
      <c r="OJK112" s="313"/>
      <c r="OJL112" s="313"/>
      <c r="OJM112" s="313"/>
      <c r="OJN112" s="313"/>
      <c r="OJO112" s="313"/>
      <c r="OJP112" s="313"/>
      <c r="OJQ112" s="313"/>
      <c r="OJR112" s="313"/>
      <c r="OJS112" s="313"/>
      <c r="OJT112" s="313"/>
      <c r="OJU112" s="313"/>
      <c r="OJV112" s="313"/>
      <c r="OJW112" s="313"/>
      <c r="OJX112" s="313"/>
      <c r="OJY112" s="313"/>
      <c r="OJZ112" s="313"/>
      <c r="OKA112" s="313"/>
      <c r="OKB112" s="313"/>
      <c r="OKC112" s="313"/>
      <c r="OKD112" s="313"/>
      <c r="OKE112" s="313"/>
      <c r="OKF112" s="313"/>
      <c r="OKG112" s="313"/>
      <c r="OKH112" s="313"/>
      <c r="OKI112" s="313"/>
      <c r="OKJ112" s="313"/>
      <c r="OKK112" s="313"/>
      <c r="OKL112" s="313"/>
      <c r="OKM112" s="313"/>
      <c r="OKN112" s="313"/>
      <c r="OKO112" s="313"/>
      <c r="OKP112" s="313"/>
      <c r="OKQ112" s="313"/>
      <c r="OKR112" s="313"/>
      <c r="OKS112" s="313"/>
      <c r="OKT112" s="313"/>
      <c r="OKU112" s="313"/>
      <c r="OKV112" s="313"/>
      <c r="OKW112" s="313"/>
      <c r="OKX112" s="313"/>
      <c r="OKY112" s="313"/>
      <c r="OKZ112" s="313"/>
      <c r="OLA112" s="313"/>
      <c r="OLB112" s="313"/>
      <c r="OLC112" s="313"/>
      <c r="OLD112" s="313"/>
      <c r="OLE112" s="313"/>
      <c r="OLF112" s="313"/>
      <c r="OLG112" s="313"/>
      <c r="OLH112" s="313"/>
      <c r="OLI112" s="313"/>
      <c r="OLJ112" s="313"/>
      <c r="OLK112" s="313"/>
      <c r="OLL112" s="313"/>
      <c r="OLM112" s="313"/>
      <c r="OLN112" s="313"/>
      <c r="OLO112" s="313"/>
      <c r="OLP112" s="313"/>
      <c r="OLQ112" s="313"/>
      <c r="OLR112" s="313"/>
      <c r="OLS112" s="313"/>
      <c r="OLT112" s="313"/>
      <c r="OLU112" s="313"/>
      <c r="OLV112" s="313"/>
      <c r="OLW112" s="313"/>
      <c r="OLX112" s="313"/>
      <c r="OLY112" s="313"/>
      <c r="OLZ112" s="313"/>
      <c r="OMA112" s="313"/>
      <c r="OMB112" s="313"/>
      <c r="OMC112" s="313"/>
      <c r="OMD112" s="313"/>
      <c r="OME112" s="313"/>
      <c r="OMF112" s="313"/>
      <c r="OMG112" s="313"/>
      <c r="OMH112" s="313"/>
      <c r="OMI112" s="313"/>
      <c r="OMJ112" s="313"/>
      <c r="OMK112" s="313"/>
      <c r="OML112" s="313"/>
      <c r="OMM112" s="313"/>
      <c r="OMN112" s="313"/>
      <c r="OMO112" s="313"/>
      <c r="OMP112" s="313"/>
      <c r="OMQ112" s="313"/>
      <c r="OMR112" s="313"/>
      <c r="OMS112" s="313"/>
      <c r="OMT112" s="313"/>
      <c r="OMU112" s="313"/>
      <c r="OMV112" s="313"/>
      <c r="OMW112" s="313"/>
      <c r="OMX112" s="313"/>
      <c r="OMY112" s="313"/>
      <c r="OMZ112" s="313"/>
      <c r="ONA112" s="313"/>
      <c r="ONB112" s="313"/>
      <c r="ONC112" s="313"/>
      <c r="OND112" s="313"/>
      <c r="ONE112" s="313"/>
      <c r="ONF112" s="313"/>
      <c r="ONG112" s="313"/>
      <c r="ONH112" s="313"/>
      <c r="ONI112" s="313"/>
      <c r="ONJ112" s="313"/>
      <c r="ONK112" s="313"/>
      <c r="ONL112" s="313"/>
      <c r="ONM112" s="313"/>
      <c r="ONN112" s="313"/>
      <c r="ONO112" s="313"/>
      <c r="ONP112" s="313"/>
      <c r="ONQ112" s="313"/>
      <c r="ONR112" s="313"/>
      <c r="ONS112" s="313"/>
      <c r="ONT112" s="313"/>
      <c r="ONU112" s="313"/>
      <c r="ONV112" s="313"/>
      <c r="ONW112" s="313"/>
      <c r="ONX112" s="313"/>
      <c r="ONY112" s="313"/>
      <c r="ONZ112" s="313"/>
      <c r="OOA112" s="313"/>
      <c r="OOB112" s="313"/>
      <c r="OOC112" s="313"/>
      <c r="OOD112" s="313"/>
      <c r="OOE112" s="313"/>
      <c r="OOF112" s="313"/>
      <c r="OOG112" s="313"/>
      <c r="OOH112" s="313"/>
      <c r="OOI112" s="313"/>
      <c r="OOJ112" s="313"/>
      <c r="OOK112" s="313"/>
      <c r="OOL112" s="313"/>
      <c r="OOM112" s="313"/>
      <c r="OON112" s="313"/>
      <c r="OOO112" s="313"/>
      <c r="OOP112" s="313"/>
      <c r="OOQ112" s="313"/>
      <c r="OOR112" s="313"/>
      <c r="OOS112" s="313"/>
      <c r="OOT112" s="313"/>
      <c r="OOU112" s="313"/>
      <c r="OOV112" s="313"/>
      <c r="OOW112" s="313"/>
      <c r="OOX112" s="313"/>
      <c r="OOY112" s="313"/>
      <c r="OOZ112" s="313"/>
      <c r="OPA112" s="313"/>
      <c r="OPB112" s="313"/>
      <c r="OPC112" s="313"/>
      <c r="OPD112" s="313"/>
      <c r="OPE112" s="313"/>
      <c r="OPF112" s="313"/>
      <c r="OPG112" s="313"/>
      <c r="OPH112" s="313"/>
      <c r="OPI112" s="313"/>
      <c r="OPJ112" s="313"/>
      <c r="OPK112" s="313"/>
      <c r="OPL112" s="313"/>
      <c r="OPM112" s="313"/>
      <c r="OPN112" s="313"/>
      <c r="OPO112" s="313"/>
      <c r="OPP112" s="313"/>
      <c r="OPQ112" s="313"/>
      <c r="OPR112" s="313"/>
      <c r="OPS112" s="313"/>
      <c r="OPT112" s="313"/>
      <c r="OPU112" s="313"/>
      <c r="OPV112" s="313"/>
      <c r="OPW112" s="313"/>
      <c r="OPX112" s="313"/>
      <c r="OPY112" s="313"/>
      <c r="OPZ112" s="313"/>
      <c r="OQA112" s="313"/>
      <c r="OQB112" s="313"/>
      <c r="OQC112" s="313"/>
      <c r="OQD112" s="313"/>
      <c r="OQE112" s="313"/>
      <c r="OQF112" s="313"/>
      <c r="OQG112" s="313"/>
      <c r="OQH112" s="313"/>
      <c r="OQI112" s="313"/>
      <c r="OQJ112" s="313"/>
      <c r="OQK112" s="313"/>
      <c r="OQL112" s="313"/>
      <c r="OQM112" s="313"/>
      <c r="OQN112" s="313"/>
      <c r="OQO112" s="313"/>
      <c r="OQP112" s="313"/>
      <c r="OQQ112" s="313"/>
      <c r="OQR112" s="313"/>
      <c r="OQS112" s="313"/>
      <c r="OQT112" s="313"/>
      <c r="OQU112" s="313"/>
      <c r="OQV112" s="313"/>
      <c r="OQW112" s="313"/>
      <c r="OQX112" s="313"/>
      <c r="OQY112" s="313"/>
      <c r="OQZ112" s="313"/>
      <c r="ORA112" s="313"/>
      <c r="ORB112" s="313"/>
      <c r="ORC112" s="313"/>
      <c r="ORD112" s="313"/>
      <c r="ORE112" s="313"/>
      <c r="ORF112" s="313"/>
      <c r="ORG112" s="313"/>
      <c r="ORH112" s="313"/>
      <c r="ORI112" s="313"/>
      <c r="ORJ112" s="313"/>
      <c r="ORK112" s="313"/>
      <c r="ORL112" s="313"/>
      <c r="ORM112" s="313"/>
      <c r="ORN112" s="313"/>
      <c r="ORO112" s="313"/>
      <c r="ORP112" s="313"/>
      <c r="ORQ112" s="313"/>
      <c r="ORR112" s="313"/>
      <c r="ORS112" s="313"/>
      <c r="ORT112" s="313"/>
      <c r="ORU112" s="313"/>
      <c r="ORV112" s="313"/>
      <c r="ORW112" s="313"/>
      <c r="ORX112" s="313"/>
      <c r="ORY112" s="313"/>
      <c r="ORZ112" s="313"/>
      <c r="OSA112" s="313"/>
      <c r="OSB112" s="313"/>
      <c r="OSC112" s="313"/>
      <c r="OSD112" s="313"/>
      <c r="OSE112" s="313"/>
      <c r="OSF112" s="313"/>
      <c r="OSG112" s="313"/>
      <c r="OSH112" s="313"/>
      <c r="OSI112" s="313"/>
      <c r="OSJ112" s="313"/>
      <c r="OSK112" s="313"/>
      <c r="OSL112" s="313"/>
      <c r="OSM112" s="313"/>
      <c r="OSN112" s="313"/>
      <c r="OSO112" s="313"/>
      <c r="OSP112" s="313"/>
      <c r="OSQ112" s="313"/>
      <c r="OSR112" s="313"/>
      <c r="OSS112" s="313"/>
      <c r="OST112" s="313"/>
      <c r="OSU112" s="313"/>
      <c r="OSV112" s="313"/>
      <c r="OSW112" s="313"/>
      <c r="OSX112" s="313"/>
      <c r="OSY112" s="313"/>
      <c r="OSZ112" s="313"/>
      <c r="OTA112" s="313"/>
      <c r="OTB112" s="313"/>
      <c r="OTC112" s="313"/>
      <c r="OTD112" s="313"/>
      <c r="OTE112" s="313"/>
      <c r="OTF112" s="313"/>
      <c r="OTG112" s="313"/>
      <c r="OTH112" s="313"/>
      <c r="OTI112" s="313"/>
      <c r="OTJ112" s="313"/>
      <c r="OTK112" s="313"/>
      <c r="OTL112" s="313"/>
      <c r="OTM112" s="313"/>
      <c r="OTN112" s="313"/>
      <c r="OTO112" s="313"/>
      <c r="OTP112" s="313"/>
      <c r="OTQ112" s="313"/>
      <c r="OTR112" s="313"/>
      <c r="OTS112" s="313"/>
      <c r="OTT112" s="313"/>
      <c r="OTU112" s="313"/>
      <c r="OTV112" s="313"/>
      <c r="OTW112" s="313"/>
      <c r="OTX112" s="313"/>
      <c r="OTY112" s="313"/>
      <c r="OTZ112" s="313"/>
      <c r="OUA112" s="313"/>
      <c r="OUB112" s="313"/>
      <c r="OUC112" s="313"/>
      <c r="OUD112" s="313"/>
      <c r="OUE112" s="313"/>
      <c r="OUF112" s="313"/>
      <c r="OUG112" s="313"/>
      <c r="OUH112" s="313"/>
      <c r="OUI112" s="313"/>
      <c r="OUJ112" s="313"/>
      <c r="OUK112" s="313"/>
      <c r="OUL112" s="313"/>
      <c r="OUM112" s="313"/>
      <c r="OUN112" s="313"/>
      <c r="OUO112" s="313"/>
      <c r="OUP112" s="313"/>
      <c r="OUQ112" s="313"/>
      <c r="OUR112" s="313"/>
      <c r="OUS112" s="313"/>
      <c r="OUT112" s="313"/>
      <c r="OUU112" s="313"/>
      <c r="OUV112" s="313"/>
      <c r="OUW112" s="313"/>
      <c r="OUX112" s="313"/>
      <c r="OUY112" s="313"/>
      <c r="OUZ112" s="313"/>
      <c r="OVA112" s="313"/>
      <c r="OVB112" s="313"/>
      <c r="OVC112" s="313"/>
      <c r="OVD112" s="313"/>
      <c r="OVE112" s="313"/>
      <c r="OVF112" s="313"/>
      <c r="OVG112" s="313"/>
      <c r="OVH112" s="313"/>
      <c r="OVI112" s="313"/>
      <c r="OVJ112" s="313"/>
      <c r="OVK112" s="313"/>
      <c r="OVL112" s="313"/>
      <c r="OVM112" s="313"/>
      <c r="OVN112" s="313"/>
      <c r="OVO112" s="313"/>
      <c r="OVP112" s="313"/>
      <c r="OVQ112" s="313"/>
      <c r="OVR112" s="313"/>
      <c r="OVS112" s="313"/>
      <c r="OVT112" s="313"/>
      <c r="OVU112" s="313"/>
      <c r="OVV112" s="313"/>
      <c r="OVW112" s="313"/>
      <c r="OVX112" s="313"/>
      <c r="OVY112" s="313"/>
      <c r="OVZ112" s="313"/>
      <c r="OWA112" s="313"/>
      <c r="OWB112" s="313"/>
      <c r="OWC112" s="313"/>
      <c r="OWD112" s="313"/>
      <c r="OWE112" s="313"/>
      <c r="OWF112" s="313"/>
      <c r="OWG112" s="313"/>
      <c r="OWH112" s="313"/>
      <c r="OWI112" s="313"/>
      <c r="OWJ112" s="313"/>
      <c r="OWK112" s="313"/>
      <c r="OWL112" s="313"/>
      <c r="OWM112" s="313"/>
      <c r="OWN112" s="313"/>
      <c r="OWO112" s="313"/>
      <c r="OWP112" s="313"/>
      <c r="OWQ112" s="313"/>
      <c r="OWR112" s="313"/>
      <c r="OWS112" s="313"/>
      <c r="OWT112" s="313"/>
      <c r="OWU112" s="313"/>
      <c r="OWV112" s="313"/>
      <c r="OWW112" s="313"/>
      <c r="OWX112" s="313"/>
      <c r="OWY112" s="313"/>
      <c r="OWZ112" s="313"/>
      <c r="OXA112" s="313"/>
      <c r="OXB112" s="313"/>
      <c r="OXC112" s="313"/>
      <c r="OXD112" s="313"/>
      <c r="OXE112" s="313"/>
      <c r="OXF112" s="313"/>
      <c r="OXG112" s="313"/>
      <c r="OXH112" s="313"/>
      <c r="OXI112" s="313"/>
      <c r="OXJ112" s="313"/>
      <c r="OXK112" s="313"/>
      <c r="OXL112" s="313"/>
      <c r="OXM112" s="313"/>
      <c r="OXN112" s="313"/>
      <c r="OXO112" s="313"/>
      <c r="OXP112" s="313"/>
      <c r="OXQ112" s="313"/>
      <c r="OXR112" s="313"/>
      <c r="OXS112" s="313"/>
      <c r="OXT112" s="313"/>
      <c r="OXU112" s="313"/>
      <c r="OXV112" s="313"/>
      <c r="OXW112" s="313"/>
      <c r="OXX112" s="313"/>
      <c r="OXY112" s="313"/>
      <c r="OXZ112" s="313"/>
      <c r="OYA112" s="313"/>
      <c r="OYB112" s="313"/>
      <c r="OYC112" s="313"/>
      <c r="OYD112" s="313"/>
      <c r="OYE112" s="313"/>
      <c r="OYF112" s="313"/>
      <c r="OYG112" s="313"/>
      <c r="OYH112" s="313"/>
      <c r="OYI112" s="313"/>
      <c r="OYJ112" s="313"/>
      <c r="OYK112" s="313"/>
      <c r="OYL112" s="313"/>
      <c r="OYM112" s="313"/>
      <c r="OYN112" s="313"/>
      <c r="OYO112" s="313"/>
      <c r="OYP112" s="313"/>
      <c r="OYQ112" s="313"/>
      <c r="OYR112" s="313"/>
      <c r="OYS112" s="313"/>
      <c r="OYT112" s="313"/>
      <c r="OYU112" s="313"/>
      <c r="OYV112" s="313"/>
      <c r="OYW112" s="313"/>
      <c r="OYX112" s="313"/>
      <c r="OYY112" s="313"/>
      <c r="OYZ112" s="313"/>
      <c r="OZA112" s="313"/>
      <c r="OZB112" s="313"/>
      <c r="OZC112" s="313"/>
      <c r="OZD112" s="313"/>
      <c r="OZE112" s="313"/>
      <c r="OZF112" s="313"/>
      <c r="OZG112" s="313"/>
      <c r="OZH112" s="313"/>
      <c r="OZI112" s="313"/>
      <c r="OZJ112" s="313"/>
      <c r="OZK112" s="313"/>
      <c r="OZL112" s="313"/>
      <c r="OZM112" s="313"/>
      <c r="OZN112" s="313"/>
      <c r="OZO112" s="313"/>
      <c r="OZP112" s="313"/>
      <c r="OZQ112" s="313"/>
      <c r="OZR112" s="313"/>
      <c r="OZS112" s="313"/>
      <c r="OZT112" s="313"/>
      <c r="OZU112" s="313"/>
      <c r="OZV112" s="313"/>
      <c r="OZW112" s="313"/>
      <c r="OZX112" s="313"/>
      <c r="OZY112" s="313"/>
      <c r="OZZ112" s="313"/>
      <c r="PAA112" s="313"/>
      <c r="PAB112" s="313"/>
      <c r="PAC112" s="313"/>
      <c r="PAD112" s="313"/>
      <c r="PAE112" s="313"/>
      <c r="PAF112" s="313"/>
      <c r="PAG112" s="313"/>
      <c r="PAH112" s="313"/>
      <c r="PAI112" s="313"/>
      <c r="PAJ112" s="313"/>
      <c r="PAK112" s="313"/>
      <c r="PAL112" s="313"/>
      <c r="PAM112" s="313"/>
      <c r="PAN112" s="313"/>
      <c r="PAO112" s="313"/>
      <c r="PAP112" s="313"/>
      <c r="PAQ112" s="313"/>
      <c r="PAR112" s="313"/>
      <c r="PAS112" s="313"/>
      <c r="PAT112" s="313"/>
      <c r="PAU112" s="313"/>
      <c r="PAV112" s="313"/>
      <c r="PAW112" s="313"/>
      <c r="PAX112" s="313"/>
      <c r="PAY112" s="313"/>
      <c r="PAZ112" s="313"/>
      <c r="PBA112" s="313"/>
      <c r="PBB112" s="313"/>
      <c r="PBC112" s="313"/>
      <c r="PBD112" s="313"/>
      <c r="PBE112" s="313"/>
      <c r="PBF112" s="313"/>
      <c r="PBG112" s="313"/>
      <c r="PBH112" s="313"/>
      <c r="PBI112" s="313"/>
      <c r="PBJ112" s="313"/>
      <c r="PBK112" s="313"/>
      <c r="PBL112" s="313"/>
      <c r="PBM112" s="313"/>
      <c r="PBN112" s="313"/>
      <c r="PBO112" s="313"/>
      <c r="PBP112" s="313"/>
      <c r="PBQ112" s="313"/>
      <c r="PBR112" s="313"/>
      <c r="PBS112" s="313"/>
      <c r="PBT112" s="313"/>
      <c r="PBU112" s="313"/>
      <c r="PBV112" s="313"/>
      <c r="PBW112" s="313"/>
      <c r="PBX112" s="313"/>
      <c r="PBY112" s="313"/>
      <c r="PBZ112" s="313"/>
      <c r="PCA112" s="313"/>
      <c r="PCB112" s="313"/>
      <c r="PCC112" s="313"/>
      <c r="PCD112" s="313"/>
      <c r="PCE112" s="313"/>
      <c r="PCF112" s="313"/>
      <c r="PCG112" s="313"/>
      <c r="PCH112" s="313"/>
      <c r="PCI112" s="313"/>
      <c r="PCJ112" s="313"/>
      <c r="PCK112" s="313"/>
      <c r="PCL112" s="313"/>
      <c r="PCM112" s="313"/>
      <c r="PCN112" s="313"/>
      <c r="PCO112" s="313"/>
      <c r="PCP112" s="313"/>
      <c r="PCQ112" s="313"/>
      <c r="PCR112" s="313"/>
      <c r="PCS112" s="313"/>
      <c r="PCT112" s="313"/>
      <c r="PCU112" s="313"/>
      <c r="PCV112" s="313"/>
      <c r="PCW112" s="313"/>
      <c r="PCX112" s="313"/>
      <c r="PCY112" s="313"/>
      <c r="PCZ112" s="313"/>
      <c r="PDA112" s="313"/>
      <c r="PDB112" s="313"/>
      <c r="PDC112" s="313"/>
      <c r="PDD112" s="313"/>
      <c r="PDE112" s="313"/>
      <c r="PDF112" s="313"/>
      <c r="PDG112" s="313"/>
      <c r="PDH112" s="313"/>
      <c r="PDI112" s="313"/>
      <c r="PDJ112" s="313"/>
      <c r="PDK112" s="313"/>
      <c r="PDL112" s="313"/>
      <c r="PDM112" s="313"/>
      <c r="PDN112" s="313"/>
      <c r="PDO112" s="313"/>
      <c r="PDP112" s="313"/>
      <c r="PDQ112" s="313"/>
      <c r="PDR112" s="313"/>
      <c r="PDS112" s="313"/>
      <c r="PDT112" s="313"/>
      <c r="PDU112" s="313"/>
      <c r="PDV112" s="313"/>
      <c r="PDW112" s="313"/>
      <c r="PDX112" s="313"/>
      <c r="PDY112" s="313"/>
      <c r="PDZ112" s="313"/>
      <c r="PEA112" s="313"/>
      <c r="PEB112" s="313"/>
      <c r="PEC112" s="313"/>
      <c r="PED112" s="313"/>
      <c r="PEE112" s="313"/>
      <c r="PEF112" s="313"/>
      <c r="PEG112" s="313"/>
      <c r="PEH112" s="313"/>
      <c r="PEI112" s="313"/>
      <c r="PEJ112" s="313"/>
      <c r="PEK112" s="313"/>
      <c r="PEL112" s="313"/>
      <c r="PEM112" s="313"/>
      <c r="PEN112" s="313"/>
      <c r="PEO112" s="313"/>
      <c r="PEP112" s="313"/>
      <c r="PEQ112" s="313"/>
      <c r="PER112" s="313"/>
      <c r="PES112" s="313"/>
      <c r="PET112" s="313"/>
      <c r="PEU112" s="313"/>
      <c r="PEV112" s="313"/>
      <c r="PEW112" s="313"/>
      <c r="PEX112" s="313"/>
      <c r="PEY112" s="313"/>
      <c r="PEZ112" s="313"/>
      <c r="PFA112" s="313"/>
      <c r="PFB112" s="313"/>
      <c r="PFC112" s="313"/>
      <c r="PFD112" s="313"/>
      <c r="PFE112" s="313"/>
      <c r="PFF112" s="313"/>
      <c r="PFG112" s="313"/>
      <c r="PFH112" s="313"/>
      <c r="PFI112" s="313"/>
      <c r="PFJ112" s="313"/>
      <c r="PFK112" s="313"/>
      <c r="PFL112" s="313"/>
      <c r="PFM112" s="313"/>
      <c r="PFN112" s="313"/>
      <c r="PFO112" s="313"/>
      <c r="PFP112" s="313"/>
      <c r="PFQ112" s="313"/>
      <c r="PFR112" s="313"/>
      <c r="PFS112" s="313"/>
      <c r="PFT112" s="313"/>
      <c r="PFU112" s="313"/>
      <c r="PFV112" s="313"/>
      <c r="PFW112" s="313"/>
      <c r="PFX112" s="313"/>
      <c r="PFY112" s="313"/>
      <c r="PFZ112" s="313"/>
      <c r="PGA112" s="313"/>
      <c r="PGB112" s="313"/>
      <c r="PGC112" s="313"/>
      <c r="PGD112" s="313"/>
      <c r="PGE112" s="313"/>
      <c r="PGF112" s="313"/>
      <c r="PGG112" s="313"/>
      <c r="PGH112" s="313"/>
      <c r="PGI112" s="313"/>
      <c r="PGJ112" s="313"/>
      <c r="PGK112" s="313"/>
      <c r="PGL112" s="313"/>
      <c r="PGM112" s="313"/>
      <c r="PGN112" s="313"/>
      <c r="PGO112" s="313"/>
      <c r="PGP112" s="313"/>
      <c r="PGQ112" s="313"/>
      <c r="PGR112" s="313"/>
      <c r="PGS112" s="313"/>
      <c r="PGT112" s="313"/>
      <c r="PGU112" s="313"/>
      <c r="PGV112" s="313"/>
      <c r="PGW112" s="313"/>
      <c r="PGX112" s="313"/>
      <c r="PGY112" s="313"/>
      <c r="PGZ112" s="313"/>
      <c r="PHA112" s="313"/>
      <c r="PHB112" s="313"/>
      <c r="PHC112" s="313"/>
      <c r="PHD112" s="313"/>
      <c r="PHE112" s="313"/>
      <c r="PHF112" s="313"/>
      <c r="PHG112" s="313"/>
      <c r="PHH112" s="313"/>
      <c r="PHI112" s="313"/>
      <c r="PHJ112" s="313"/>
      <c r="PHK112" s="313"/>
      <c r="PHL112" s="313"/>
      <c r="PHM112" s="313"/>
      <c r="PHN112" s="313"/>
      <c r="PHO112" s="313"/>
      <c r="PHP112" s="313"/>
      <c r="PHQ112" s="313"/>
      <c r="PHR112" s="313"/>
      <c r="PHS112" s="313"/>
      <c r="PHT112" s="313"/>
      <c r="PHU112" s="313"/>
      <c r="PHV112" s="313"/>
      <c r="PHW112" s="313"/>
      <c r="PHX112" s="313"/>
      <c r="PHY112" s="313"/>
      <c r="PHZ112" s="313"/>
      <c r="PIA112" s="313"/>
      <c r="PIB112" s="313"/>
      <c r="PIC112" s="313"/>
      <c r="PID112" s="313"/>
      <c r="PIE112" s="313"/>
      <c r="PIF112" s="313"/>
      <c r="PIG112" s="313"/>
      <c r="PIH112" s="313"/>
      <c r="PII112" s="313"/>
      <c r="PIJ112" s="313"/>
      <c r="PIK112" s="313"/>
      <c r="PIL112" s="313"/>
      <c r="PIM112" s="313"/>
      <c r="PIN112" s="313"/>
      <c r="PIO112" s="313"/>
      <c r="PIP112" s="313"/>
      <c r="PIQ112" s="313"/>
      <c r="PIR112" s="313"/>
      <c r="PIS112" s="313"/>
      <c r="PIT112" s="313"/>
      <c r="PIU112" s="313"/>
      <c r="PIV112" s="313"/>
      <c r="PIW112" s="313"/>
      <c r="PIX112" s="313"/>
      <c r="PIY112" s="313"/>
      <c r="PIZ112" s="313"/>
      <c r="PJA112" s="313"/>
      <c r="PJB112" s="313"/>
      <c r="PJC112" s="313"/>
      <c r="PJD112" s="313"/>
      <c r="PJE112" s="313"/>
      <c r="PJF112" s="313"/>
      <c r="PJG112" s="313"/>
      <c r="PJH112" s="313"/>
      <c r="PJI112" s="313"/>
      <c r="PJJ112" s="313"/>
      <c r="PJK112" s="313"/>
      <c r="PJL112" s="313"/>
      <c r="PJM112" s="313"/>
      <c r="PJN112" s="313"/>
      <c r="PJO112" s="313"/>
      <c r="PJP112" s="313"/>
      <c r="PJQ112" s="313"/>
      <c r="PJR112" s="313"/>
      <c r="PJS112" s="313"/>
      <c r="PJT112" s="313"/>
      <c r="PJU112" s="313"/>
      <c r="PJV112" s="313"/>
      <c r="PJW112" s="313"/>
      <c r="PJX112" s="313"/>
      <c r="PJY112" s="313"/>
      <c r="PJZ112" s="313"/>
      <c r="PKA112" s="313"/>
      <c r="PKB112" s="313"/>
      <c r="PKC112" s="313"/>
      <c r="PKD112" s="313"/>
      <c r="PKE112" s="313"/>
      <c r="PKF112" s="313"/>
      <c r="PKG112" s="313"/>
      <c r="PKH112" s="313"/>
      <c r="PKI112" s="313"/>
      <c r="PKJ112" s="313"/>
      <c r="PKK112" s="313"/>
      <c r="PKL112" s="313"/>
      <c r="PKM112" s="313"/>
      <c r="PKN112" s="313"/>
      <c r="PKO112" s="313"/>
      <c r="PKP112" s="313"/>
      <c r="PKQ112" s="313"/>
      <c r="PKR112" s="313"/>
      <c r="PKS112" s="313"/>
      <c r="PKT112" s="313"/>
      <c r="PKU112" s="313"/>
      <c r="PKV112" s="313"/>
      <c r="PKW112" s="313"/>
      <c r="PKX112" s="313"/>
      <c r="PKY112" s="313"/>
      <c r="PKZ112" s="313"/>
      <c r="PLA112" s="313"/>
      <c r="PLB112" s="313"/>
      <c r="PLC112" s="313"/>
      <c r="PLD112" s="313"/>
      <c r="PLE112" s="313"/>
      <c r="PLF112" s="313"/>
      <c r="PLG112" s="313"/>
      <c r="PLH112" s="313"/>
      <c r="PLI112" s="313"/>
      <c r="PLJ112" s="313"/>
      <c r="PLK112" s="313"/>
      <c r="PLL112" s="313"/>
      <c r="PLM112" s="313"/>
      <c r="PLN112" s="313"/>
      <c r="PLO112" s="313"/>
      <c r="PLP112" s="313"/>
      <c r="PLQ112" s="313"/>
      <c r="PLR112" s="313"/>
      <c r="PLS112" s="313"/>
      <c r="PLT112" s="313"/>
      <c r="PLU112" s="313"/>
      <c r="PLV112" s="313"/>
      <c r="PLW112" s="313"/>
      <c r="PLX112" s="313"/>
      <c r="PLY112" s="313"/>
      <c r="PLZ112" s="313"/>
      <c r="PMA112" s="313"/>
      <c r="PMB112" s="313"/>
      <c r="PMC112" s="313"/>
      <c r="PMD112" s="313"/>
      <c r="PME112" s="313"/>
      <c r="PMF112" s="313"/>
      <c r="PMG112" s="313"/>
      <c r="PMH112" s="313"/>
      <c r="PMI112" s="313"/>
      <c r="PMJ112" s="313"/>
      <c r="PMK112" s="313"/>
      <c r="PML112" s="313"/>
      <c r="PMM112" s="313"/>
      <c r="PMN112" s="313"/>
      <c r="PMO112" s="313"/>
      <c r="PMP112" s="313"/>
      <c r="PMQ112" s="313"/>
      <c r="PMR112" s="313"/>
      <c r="PMS112" s="313"/>
      <c r="PMT112" s="313"/>
      <c r="PMU112" s="313"/>
      <c r="PMV112" s="313"/>
      <c r="PMW112" s="313"/>
      <c r="PMX112" s="313"/>
      <c r="PMY112" s="313"/>
      <c r="PMZ112" s="313"/>
      <c r="PNA112" s="313"/>
      <c r="PNB112" s="313"/>
      <c r="PNC112" s="313"/>
      <c r="PND112" s="313"/>
      <c r="PNE112" s="313"/>
      <c r="PNF112" s="313"/>
      <c r="PNG112" s="313"/>
      <c r="PNH112" s="313"/>
      <c r="PNI112" s="313"/>
      <c r="PNJ112" s="313"/>
      <c r="PNK112" s="313"/>
      <c r="PNL112" s="313"/>
      <c r="PNM112" s="313"/>
      <c r="PNN112" s="313"/>
      <c r="PNO112" s="313"/>
      <c r="PNP112" s="313"/>
      <c r="PNQ112" s="313"/>
      <c r="PNR112" s="313"/>
      <c r="PNS112" s="313"/>
      <c r="PNT112" s="313"/>
      <c r="PNU112" s="313"/>
      <c r="PNV112" s="313"/>
      <c r="PNW112" s="313"/>
      <c r="PNX112" s="313"/>
      <c r="PNY112" s="313"/>
      <c r="PNZ112" s="313"/>
      <c r="POA112" s="313"/>
      <c r="POB112" s="313"/>
      <c r="POC112" s="313"/>
      <c r="POD112" s="313"/>
      <c r="POE112" s="313"/>
      <c r="POF112" s="313"/>
      <c r="POG112" s="313"/>
      <c r="POH112" s="313"/>
      <c r="POI112" s="313"/>
      <c r="POJ112" s="313"/>
      <c r="POK112" s="313"/>
      <c r="POL112" s="313"/>
      <c r="POM112" s="313"/>
      <c r="PON112" s="313"/>
      <c r="POO112" s="313"/>
      <c r="POP112" s="313"/>
      <c r="POQ112" s="313"/>
      <c r="POR112" s="313"/>
      <c r="POS112" s="313"/>
      <c r="POT112" s="313"/>
      <c r="POU112" s="313"/>
      <c r="POV112" s="313"/>
      <c r="POW112" s="313"/>
      <c r="POX112" s="313"/>
      <c r="POY112" s="313"/>
      <c r="POZ112" s="313"/>
      <c r="PPA112" s="313"/>
      <c r="PPB112" s="313"/>
      <c r="PPC112" s="313"/>
      <c r="PPD112" s="313"/>
      <c r="PPE112" s="313"/>
      <c r="PPF112" s="313"/>
      <c r="PPG112" s="313"/>
      <c r="PPH112" s="313"/>
      <c r="PPI112" s="313"/>
      <c r="PPJ112" s="313"/>
      <c r="PPK112" s="313"/>
      <c r="PPL112" s="313"/>
      <c r="PPM112" s="313"/>
      <c r="PPN112" s="313"/>
      <c r="PPO112" s="313"/>
      <c r="PPP112" s="313"/>
      <c r="PPQ112" s="313"/>
      <c r="PPR112" s="313"/>
      <c r="PPS112" s="313"/>
      <c r="PPT112" s="313"/>
      <c r="PPU112" s="313"/>
      <c r="PPV112" s="313"/>
      <c r="PPW112" s="313"/>
      <c r="PPX112" s="313"/>
      <c r="PPY112" s="313"/>
      <c r="PPZ112" s="313"/>
      <c r="PQA112" s="313"/>
      <c r="PQB112" s="313"/>
      <c r="PQC112" s="313"/>
      <c r="PQD112" s="313"/>
      <c r="PQE112" s="313"/>
      <c r="PQF112" s="313"/>
      <c r="PQG112" s="313"/>
      <c r="PQH112" s="313"/>
      <c r="PQI112" s="313"/>
      <c r="PQJ112" s="313"/>
      <c r="PQK112" s="313"/>
      <c r="PQL112" s="313"/>
      <c r="PQM112" s="313"/>
      <c r="PQN112" s="313"/>
      <c r="PQO112" s="313"/>
      <c r="PQP112" s="313"/>
      <c r="PQQ112" s="313"/>
      <c r="PQR112" s="313"/>
      <c r="PQS112" s="313"/>
      <c r="PQT112" s="313"/>
      <c r="PQU112" s="313"/>
      <c r="PQV112" s="313"/>
      <c r="PQW112" s="313"/>
      <c r="PQX112" s="313"/>
      <c r="PQY112" s="313"/>
      <c r="PQZ112" s="313"/>
      <c r="PRA112" s="313"/>
      <c r="PRB112" s="313"/>
      <c r="PRC112" s="313"/>
      <c r="PRD112" s="313"/>
      <c r="PRE112" s="313"/>
      <c r="PRF112" s="313"/>
      <c r="PRG112" s="313"/>
      <c r="PRH112" s="313"/>
      <c r="PRI112" s="313"/>
      <c r="PRJ112" s="313"/>
      <c r="PRK112" s="313"/>
      <c r="PRL112" s="313"/>
      <c r="PRM112" s="313"/>
      <c r="PRN112" s="313"/>
      <c r="PRO112" s="313"/>
      <c r="PRP112" s="313"/>
      <c r="PRQ112" s="313"/>
      <c r="PRR112" s="313"/>
      <c r="PRS112" s="313"/>
      <c r="PRT112" s="313"/>
      <c r="PRU112" s="313"/>
      <c r="PRV112" s="313"/>
      <c r="PRW112" s="313"/>
      <c r="PRX112" s="313"/>
      <c r="PRY112" s="313"/>
      <c r="PRZ112" s="313"/>
      <c r="PSA112" s="313"/>
      <c r="PSB112" s="313"/>
      <c r="PSC112" s="313"/>
      <c r="PSD112" s="313"/>
      <c r="PSE112" s="313"/>
      <c r="PSF112" s="313"/>
      <c r="PSG112" s="313"/>
      <c r="PSH112" s="313"/>
      <c r="PSI112" s="313"/>
      <c r="PSJ112" s="313"/>
      <c r="PSK112" s="313"/>
      <c r="PSL112" s="313"/>
      <c r="PSM112" s="313"/>
      <c r="PSN112" s="313"/>
      <c r="PSO112" s="313"/>
      <c r="PSP112" s="313"/>
      <c r="PSQ112" s="313"/>
      <c r="PSR112" s="313"/>
      <c r="PSS112" s="313"/>
      <c r="PST112" s="313"/>
      <c r="PSU112" s="313"/>
      <c r="PSV112" s="313"/>
      <c r="PSW112" s="313"/>
      <c r="PSX112" s="313"/>
      <c r="PSY112" s="313"/>
      <c r="PSZ112" s="313"/>
      <c r="PTA112" s="313"/>
      <c r="PTB112" s="313"/>
      <c r="PTC112" s="313"/>
      <c r="PTD112" s="313"/>
      <c r="PTE112" s="313"/>
      <c r="PTF112" s="313"/>
      <c r="PTG112" s="313"/>
      <c r="PTH112" s="313"/>
      <c r="PTI112" s="313"/>
      <c r="PTJ112" s="313"/>
      <c r="PTK112" s="313"/>
      <c r="PTL112" s="313"/>
      <c r="PTM112" s="313"/>
      <c r="PTN112" s="313"/>
      <c r="PTO112" s="313"/>
      <c r="PTP112" s="313"/>
      <c r="PTQ112" s="313"/>
      <c r="PTR112" s="313"/>
      <c r="PTS112" s="313"/>
      <c r="PTT112" s="313"/>
      <c r="PTU112" s="313"/>
      <c r="PTV112" s="313"/>
      <c r="PTW112" s="313"/>
      <c r="PTX112" s="313"/>
      <c r="PTY112" s="313"/>
      <c r="PTZ112" s="313"/>
      <c r="PUA112" s="313"/>
      <c r="PUB112" s="313"/>
      <c r="PUC112" s="313"/>
      <c r="PUD112" s="313"/>
      <c r="PUE112" s="313"/>
      <c r="PUF112" s="313"/>
      <c r="PUG112" s="313"/>
      <c r="PUH112" s="313"/>
      <c r="PUI112" s="313"/>
      <c r="PUJ112" s="313"/>
      <c r="PUK112" s="313"/>
      <c r="PUL112" s="313"/>
      <c r="PUM112" s="313"/>
      <c r="PUN112" s="313"/>
      <c r="PUO112" s="313"/>
      <c r="PUP112" s="313"/>
      <c r="PUQ112" s="313"/>
      <c r="PUR112" s="313"/>
      <c r="PUS112" s="313"/>
      <c r="PUT112" s="313"/>
      <c r="PUU112" s="313"/>
      <c r="PUV112" s="313"/>
      <c r="PUW112" s="313"/>
      <c r="PUX112" s="313"/>
      <c r="PUY112" s="313"/>
      <c r="PUZ112" s="313"/>
      <c r="PVA112" s="313"/>
      <c r="PVB112" s="313"/>
      <c r="PVC112" s="313"/>
      <c r="PVD112" s="313"/>
      <c r="PVE112" s="313"/>
      <c r="PVF112" s="313"/>
      <c r="PVG112" s="313"/>
      <c r="PVH112" s="313"/>
      <c r="PVI112" s="313"/>
      <c r="PVJ112" s="313"/>
      <c r="PVK112" s="313"/>
      <c r="PVL112" s="313"/>
      <c r="PVM112" s="313"/>
      <c r="PVN112" s="313"/>
      <c r="PVO112" s="313"/>
      <c r="PVP112" s="313"/>
      <c r="PVQ112" s="313"/>
      <c r="PVR112" s="313"/>
      <c r="PVS112" s="313"/>
      <c r="PVT112" s="313"/>
      <c r="PVU112" s="313"/>
      <c r="PVV112" s="313"/>
      <c r="PVW112" s="313"/>
      <c r="PVX112" s="313"/>
      <c r="PVY112" s="313"/>
      <c r="PVZ112" s="313"/>
      <c r="PWA112" s="313"/>
      <c r="PWB112" s="313"/>
      <c r="PWC112" s="313"/>
      <c r="PWD112" s="313"/>
      <c r="PWE112" s="313"/>
      <c r="PWF112" s="313"/>
      <c r="PWG112" s="313"/>
      <c r="PWH112" s="313"/>
      <c r="PWI112" s="313"/>
      <c r="PWJ112" s="313"/>
      <c r="PWK112" s="313"/>
      <c r="PWL112" s="313"/>
      <c r="PWM112" s="313"/>
      <c r="PWN112" s="313"/>
      <c r="PWO112" s="313"/>
      <c r="PWP112" s="313"/>
      <c r="PWQ112" s="313"/>
      <c r="PWR112" s="313"/>
      <c r="PWS112" s="313"/>
      <c r="PWT112" s="313"/>
      <c r="PWU112" s="313"/>
      <c r="PWV112" s="313"/>
      <c r="PWW112" s="313"/>
      <c r="PWX112" s="313"/>
      <c r="PWY112" s="313"/>
      <c r="PWZ112" s="313"/>
      <c r="PXA112" s="313"/>
      <c r="PXB112" s="313"/>
      <c r="PXC112" s="313"/>
      <c r="PXD112" s="313"/>
      <c r="PXE112" s="313"/>
      <c r="PXF112" s="313"/>
      <c r="PXG112" s="313"/>
      <c r="PXH112" s="313"/>
      <c r="PXI112" s="313"/>
      <c r="PXJ112" s="313"/>
      <c r="PXK112" s="313"/>
      <c r="PXL112" s="313"/>
      <c r="PXM112" s="313"/>
      <c r="PXN112" s="313"/>
      <c r="PXO112" s="313"/>
      <c r="PXP112" s="313"/>
      <c r="PXQ112" s="313"/>
      <c r="PXR112" s="313"/>
      <c r="PXS112" s="313"/>
      <c r="PXT112" s="313"/>
      <c r="PXU112" s="313"/>
      <c r="PXV112" s="313"/>
      <c r="PXW112" s="313"/>
      <c r="PXX112" s="313"/>
      <c r="PXY112" s="313"/>
      <c r="PXZ112" s="313"/>
      <c r="PYA112" s="313"/>
      <c r="PYB112" s="313"/>
      <c r="PYC112" s="313"/>
      <c r="PYD112" s="313"/>
      <c r="PYE112" s="313"/>
      <c r="PYF112" s="313"/>
      <c r="PYG112" s="313"/>
      <c r="PYH112" s="313"/>
      <c r="PYI112" s="313"/>
      <c r="PYJ112" s="313"/>
      <c r="PYK112" s="313"/>
      <c r="PYL112" s="313"/>
      <c r="PYM112" s="313"/>
      <c r="PYN112" s="313"/>
      <c r="PYO112" s="313"/>
      <c r="PYP112" s="313"/>
      <c r="PYQ112" s="313"/>
      <c r="PYR112" s="313"/>
      <c r="PYS112" s="313"/>
      <c r="PYT112" s="313"/>
      <c r="PYU112" s="313"/>
      <c r="PYV112" s="313"/>
      <c r="PYW112" s="313"/>
      <c r="PYX112" s="313"/>
      <c r="PYY112" s="313"/>
      <c r="PYZ112" s="313"/>
      <c r="PZA112" s="313"/>
      <c r="PZB112" s="313"/>
      <c r="PZC112" s="313"/>
      <c r="PZD112" s="313"/>
      <c r="PZE112" s="313"/>
      <c r="PZF112" s="313"/>
      <c r="PZG112" s="313"/>
      <c r="PZH112" s="313"/>
      <c r="PZI112" s="313"/>
      <c r="PZJ112" s="313"/>
      <c r="PZK112" s="313"/>
      <c r="PZL112" s="313"/>
      <c r="PZM112" s="313"/>
      <c r="PZN112" s="313"/>
      <c r="PZO112" s="313"/>
      <c r="PZP112" s="313"/>
      <c r="PZQ112" s="313"/>
      <c r="PZR112" s="313"/>
      <c r="PZS112" s="313"/>
      <c r="PZT112" s="313"/>
      <c r="PZU112" s="313"/>
      <c r="PZV112" s="313"/>
      <c r="PZW112" s="313"/>
      <c r="PZX112" s="313"/>
      <c r="PZY112" s="313"/>
      <c r="PZZ112" s="313"/>
      <c r="QAA112" s="313"/>
      <c r="QAB112" s="313"/>
      <c r="QAC112" s="313"/>
      <c r="QAD112" s="313"/>
      <c r="QAE112" s="313"/>
      <c r="QAF112" s="313"/>
      <c r="QAG112" s="313"/>
      <c r="QAH112" s="313"/>
      <c r="QAI112" s="313"/>
      <c r="QAJ112" s="313"/>
      <c r="QAK112" s="313"/>
      <c r="QAL112" s="313"/>
      <c r="QAM112" s="313"/>
      <c r="QAN112" s="313"/>
      <c r="QAO112" s="313"/>
      <c r="QAP112" s="313"/>
      <c r="QAQ112" s="313"/>
      <c r="QAR112" s="313"/>
      <c r="QAS112" s="313"/>
      <c r="QAT112" s="313"/>
      <c r="QAU112" s="313"/>
      <c r="QAV112" s="313"/>
      <c r="QAW112" s="313"/>
      <c r="QAX112" s="313"/>
      <c r="QAY112" s="313"/>
      <c r="QAZ112" s="313"/>
      <c r="QBA112" s="313"/>
      <c r="QBB112" s="313"/>
      <c r="QBC112" s="313"/>
      <c r="QBD112" s="313"/>
      <c r="QBE112" s="313"/>
      <c r="QBF112" s="313"/>
      <c r="QBG112" s="313"/>
      <c r="QBH112" s="313"/>
      <c r="QBI112" s="313"/>
      <c r="QBJ112" s="313"/>
      <c r="QBK112" s="313"/>
      <c r="QBL112" s="313"/>
      <c r="QBM112" s="313"/>
      <c r="QBN112" s="313"/>
      <c r="QBO112" s="313"/>
      <c r="QBP112" s="313"/>
      <c r="QBQ112" s="313"/>
      <c r="QBR112" s="313"/>
      <c r="QBS112" s="313"/>
      <c r="QBT112" s="313"/>
      <c r="QBU112" s="313"/>
      <c r="QBV112" s="313"/>
      <c r="QBW112" s="313"/>
      <c r="QBX112" s="313"/>
      <c r="QBY112" s="313"/>
      <c r="QBZ112" s="313"/>
      <c r="QCA112" s="313"/>
      <c r="QCB112" s="313"/>
      <c r="QCC112" s="313"/>
      <c r="QCD112" s="313"/>
      <c r="QCE112" s="313"/>
      <c r="QCF112" s="313"/>
      <c r="QCG112" s="313"/>
      <c r="QCH112" s="313"/>
      <c r="QCI112" s="313"/>
      <c r="QCJ112" s="313"/>
      <c r="QCK112" s="313"/>
      <c r="QCL112" s="313"/>
      <c r="QCM112" s="313"/>
      <c r="QCN112" s="313"/>
      <c r="QCO112" s="313"/>
      <c r="QCP112" s="313"/>
      <c r="QCQ112" s="313"/>
      <c r="QCR112" s="313"/>
      <c r="QCS112" s="313"/>
      <c r="QCT112" s="313"/>
      <c r="QCU112" s="313"/>
      <c r="QCV112" s="313"/>
      <c r="QCW112" s="313"/>
      <c r="QCX112" s="313"/>
      <c r="QCY112" s="313"/>
      <c r="QCZ112" s="313"/>
      <c r="QDA112" s="313"/>
      <c r="QDB112" s="313"/>
      <c r="QDC112" s="313"/>
      <c r="QDD112" s="313"/>
      <c r="QDE112" s="313"/>
      <c r="QDF112" s="313"/>
      <c r="QDG112" s="313"/>
      <c r="QDH112" s="313"/>
      <c r="QDI112" s="313"/>
      <c r="QDJ112" s="313"/>
      <c r="QDK112" s="313"/>
      <c r="QDL112" s="313"/>
      <c r="QDM112" s="313"/>
      <c r="QDN112" s="313"/>
      <c r="QDO112" s="313"/>
      <c r="QDP112" s="313"/>
      <c r="QDQ112" s="313"/>
      <c r="QDR112" s="313"/>
      <c r="QDS112" s="313"/>
      <c r="QDT112" s="313"/>
      <c r="QDU112" s="313"/>
      <c r="QDV112" s="313"/>
      <c r="QDW112" s="313"/>
      <c r="QDX112" s="313"/>
      <c r="QDY112" s="313"/>
      <c r="QDZ112" s="313"/>
      <c r="QEA112" s="313"/>
      <c r="QEB112" s="313"/>
      <c r="QEC112" s="313"/>
      <c r="QED112" s="313"/>
      <c r="QEE112" s="313"/>
      <c r="QEF112" s="313"/>
      <c r="QEG112" s="313"/>
      <c r="QEH112" s="313"/>
      <c r="QEI112" s="313"/>
      <c r="QEJ112" s="313"/>
      <c r="QEK112" s="313"/>
      <c r="QEL112" s="313"/>
      <c r="QEM112" s="313"/>
      <c r="QEN112" s="313"/>
      <c r="QEO112" s="313"/>
      <c r="QEP112" s="313"/>
      <c r="QEQ112" s="313"/>
      <c r="QER112" s="313"/>
      <c r="QES112" s="313"/>
      <c r="QET112" s="313"/>
      <c r="QEU112" s="313"/>
      <c r="QEV112" s="313"/>
      <c r="QEW112" s="313"/>
      <c r="QEX112" s="313"/>
      <c r="QEY112" s="313"/>
      <c r="QEZ112" s="313"/>
      <c r="QFA112" s="313"/>
      <c r="QFB112" s="313"/>
      <c r="QFC112" s="313"/>
      <c r="QFD112" s="313"/>
      <c r="QFE112" s="313"/>
      <c r="QFF112" s="313"/>
      <c r="QFG112" s="313"/>
      <c r="QFH112" s="313"/>
      <c r="QFI112" s="313"/>
      <c r="QFJ112" s="313"/>
      <c r="QFK112" s="313"/>
      <c r="QFL112" s="313"/>
      <c r="QFM112" s="313"/>
      <c r="QFN112" s="313"/>
      <c r="QFO112" s="313"/>
      <c r="QFP112" s="313"/>
      <c r="QFQ112" s="313"/>
      <c r="QFR112" s="313"/>
      <c r="QFS112" s="313"/>
      <c r="QFT112" s="313"/>
      <c r="QFU112" s="313"/>
      <c r="QFV112" s="313"/>
      <c r="QFW112" s="313"/>
      <c r="QFX112" s="313"/>
      <c r="QFY112" s="313"/>
      <c r="QFZ112" s="313"/>
      <c r="QGA112" s="313"/>
      <c r="QGB112" s="313"/>
      <c r="QGC112" s="313"/>
      <c r="QGD112" s="313"/>
      <c r="QGE112" s="313"/>
      <c r="QGF112" s="313"/>
      <c r="QGG112" s="313"/>
      <c r="QGH112" s="313"/>
      <c r="QGI112" s="313"/>
      <c r="QGJ112" s="313"/>
      <c r="QGK112" s="313"/>
      <c r="QGL112" s="313"/>
      <c r="QGM112" s="313"/>
      <c r="QGN112" s="313"/>
      <c r="QGO112" s="313"/>
      <c r="QGP112" s="313"/>
      <c r="QGQ112" s="313"/>
      <c r="QGR112" s="313"/>
      <c r="QGS112" s="313"/>
      <c r="QGT112" s="313"/>
      <c r="QGU112" s="313"/>
      <c r="QGV112" s="313"/>
      <c r="QGW112" s="313"/>
      <c r="QGX112" s="313"/>
      <c r="QGY112" s="313"/>
      <c r="QGZ112" s="313"/>
      <c r="QHA112" s="313"/>
      <c r="QHB112" s="313"/>
      <c r="QHC112" s="313"/>
      <c r="QHD112" s="313"/>
      <c r="QHE112" s="313"/>
      <c r="QHF112" s="313"/>
      <c r="QHG112" s="313"/>
      <c r="QHH112" s="313"/>
      <c r="QHI112" s="313"/>
      <c r="QHJ112" s="313"/>
      <c r="QHK112" s="313"/>
      <c r="QHL112" s="313"/>
      <c r="QHM112" s="313"/>
      <c r="QHN112" s="313"/>
      <c r="QHO112" s="313"/>
      <c r="QHP112" s="313"/>
      <c r="QHQ112" s="313"/>
      <c r="QHR112" s="313"/>
      <c r="QHS112" s="313"/>
      <c r="QHT112" s="313"/>
      <c r="QHU112" s="313"/>
      <c r="QHV112" s="313"/>
      <c r="QHW112" s="313"/>
      <c r="QHX112" s="313"/>
      <c r="QHY112" s="313"/>
      <c r="QHZ112" s="313"/>
      <c r="QIA112" s="313"/>
      <c r="QIB112" s="313"/>
      <c r="QIC112" s="313"/>
      <c r="QID112" s="313"/>
      <c r="QIE112" s="313"/>
      <c r="QIF112" s="313"/>
      <c r="QIG112" s="313"/>
      <c r="QIH112" s="313"/>
      <c r="QII112" s="313"/>
      <c r="QIJ112" s="313"/>
      <c r="QIK112" s="313"/>
      <c r="QIL112" s="313"/>
      <c r="QIM112" s="313"/>
      <c r="QIN112" s="313"/>
      <c r="QIO112" s="313"/>
      <c r="QIP112" s="313"/>
      <c r="QIQ112" s="313"/>
      <c r="QIR112" s="313"/>
      <c r="QIS112" s="313"/>
      <c r="QIT112" s="313"/>
      <c r="QIU112" s="313"/>
      <c r="QIV112" s="313"/>
      <c r="QIW112" s="313"/>
      <c r="QIX112" s="313"/>
      <c r="QIY112" s="313"/>
      <c r="QIZ112" s="313"/>
      <c r="QJA112" s="313"/>
      <c r="QJB112" s="313"/>
      <c r="QJC112" s="313"/>
      <c r="QJD112" s="313"/>
      <c r="QJE112" s="313"/>
      <c r="QJF112" s="313"/>
      <c r="QJG112" s="313"/>
      <c r="QJH112" s="313"/>
      <c r="QJI112" s="313"/>
      <c r="QJJ112" s="313"/>
      <c r="QJK112" s="313"/>
      <c r="QJL112" s="313"/>
      <c r="QJM112" s="313"/>
      <c r="QJN112" s="313"/>
      <c r="QJO112" s="313"/>
      <c r="QJP112" s="313"/>
      <c r="QJQ112" s="313"/>
      <c r="QJR112" s="313"/>
      <c r="QJS112" s="313"/>
      <c r="QJT112" s="313"/>
      <c r="QJU112" s="313"/>
      <c r="QJV112" s="313"/>
      <c r="QJW112" s="313"/>
      <c r="QJX112" s="313"/>
      <c r="QJY112" s="313"/>
      <c r="QJZ112" s="313"/>
      <c r="QKA112" s="313"/>
      <c r="QKB112" s="313"/>
      <c r="QKC112" s="313"/>
      <c r="QKD112" s="313"/>
      <c r="QKE112" s="313"/>
      <c r="QKF112" s="313"/>
      <c r="QKG112" s="313"/>
      <c r="QKH112" s="313"/>
      <c r="QKI112" s="313"/>
      <c r="QKJ112" s="313"/>
      <c r="QKK112" s="313"/>
      <c r="QKL112" s="313"/>
      <c r="QKM112" s="313"/>
      <c r="QKN112" s="313"/>
      <c r="QKO112" s="313"/>
      <c r="QKP112" s="313"/>
      <c r="QKQ112" s="313"/>
      <c r="QKR112" s="313"/>
      <c r="QKS112" s="313"/>
      <c r="QKT112" s="313"/>
      <c r="QKU112" s="313"/>
      <c r="QKV112" s="313"/>
      <c r="QKW112" s="313"/>
      <c r="QKX112" s="313"/>
      <c r="QKY112" s="313"/>
      <c r="QKZ112" s="313"/>
      <c r="QLA112" s="313"/>
      <c r="QLB112" s="313"/>
      <c r="QLC112" s="313"/>
      <c r="QLD112" s="313"/>
      <c r="QLE112" s="313"/>
      <c r="QLF112" s="313"/>
      <c r="QLG112" s="313"/>
      <c r="QLH112" s="313"/>
      <c r="QLI112" s="313"/>
      <c r="QLJ112" s="313"/>
      <c r="QLK112" s="313"/>
      <c r="QLL112" s="313"/>
      <c r="QLM112" s="313"/>
      <c r="QLN112" s="313"/>
      <c r="QLO112" s="313"/>
      <c r="QLP112" s="313"/>
      <c r="QLQ112" s="313"/>
      <c r="QLR112" s="313"/>
      <c r="QLS112" s="313"/>
      <c r="QLT112" s="313"/>
      <c r="QLU112" s="313"/>
      <c r="QLV112" s="313"/>
      <c r="QLW112" s="313"/>
      <c r="QLX112" s="313"/>
      <c r="QLY112" s="313"/>
      <c r="QLZ112" s="313"/>
      <c r="QMA112" s="313"/>
      <c r="QMB112" s="313"/>
      <c r="QMC112" s="313"/>
      <c r="QMD112" s="313"/>
      <c r="QME112" s="313"/>
      <c r="QMF112" s="313"/>
      <c r="QMG112" s="313"/>
      <c r="QMH112" s="313"/>
      <c r="QMI112" s="313"/>
      <c r="QMJ112" s="313"/>
      <c r="QMK112" s="313"/>
      <c r="QML112" s="313"/>
      <c r="QMM112" s="313"/>
      <c r="QMN112" s="313"/>
      <c r="QMO112" s="313"/>
      <c r="QMP112" s="313"/>
      <c r="QMQ112" s="313"/>
      <c r="QMR112" s="313"/>
      <c r="QMS112" s="313"/>
      <c r="QMT112" s="313"/>
      <c r="QMU112" s="313"/>
      <c r="QMV112" s="313"/>
      <c r="QMW112" s="313"/>
      <c r="QMX112" s="313"/>
      <c r="QMY112" s="313"/>
      <c r="QMZ112" s="313"/>
      <c r="QNA112" s="313"/>
      <c r="QNB112" s="313"/>
      <c r="QNC112" s="313"/>
      <c r="QND112" s="313"/>
      <c r="QNE112" s="313"/>
      <c r="QNF112" s="313"/>
      <c r="QNG112" s="313"/>
      <c r="QNH112" s="313"/>
      <c r="QNI112" s="313"/>
      <c r="QNJ112" s="313"/>
      <c r="QNK112" s="313"/>
      <c r="QNL112" s="313"/>
      <c r="QNM112" s="313"/>
      <c r="QNN112" s="313"/>
      <c r="QNO112" s="313"/>
      <c r="QNP112" s="313"/>
      <c r="QNQ112" s="313"/>
      <c r="QNR112" s="313"/>
      <c r="QNS112" s="313"/>
      <c r="QNT112" s="313"/>
      <c r="QNU112" s="313"/>
      <c r="QNV112" s="313"/>
      <c r="QNW112" s="313"/>
      <c r="QNX112" s="313"/>
      <c r="QNY112" s="313"/>
      <c r="QNZ112" s="313"/>
      <c r="QOA112" s="313"/>
      <c r="QOB112" s="313"/>
      <c r="QOC112" s="313"/>
      <c r="QOD112" s="313"/>
      <c r="QOE112" s="313"/>
      <c r="QOF112" s="313"/>
      <c r="QOG112" s="313"/>
      <c r="QOH112" s="313"/>
      <c r="QOI112" s="313"/>
      <c r="QOJ112" s="313"/>
      <c r="QOK112" s="313"/>
      <c r="QOL112" s="313"/>
      <c r="QOM112" s="313"/>
      <c r="QON112" s="313"/>
      <c r="QOO112" s="313"/>
      <c r="QOP112" s="313"/>
      <c r="QOQ112" s="313"/>
      <c r="QOR112" s="313"/>
      <c r="QOS112" s="313"/>
      <c r="QOT112" s="313"/>
      <c r="QOU112" s="313"/>
      <c r="QOV112" s="313"/>
      <c r="QOW112" s="313"/>
      <c r="QOX112" s="313"/>
      <c r="QOY112" s="313"/>
      <c r="QOZ112" s="313"/>
      <c r="QPA112" s="313"/>
      <c r="QPB112" s="313"/>
      <c r="QPC112" s="313"/>
      <c r="QPD112" s="313"/>
      <c r="QPE112" s="313"/>
      <c r="QPF112" s="313"/>
      <c r="QPG112" s="313"/>
      <c r="QPH112" s="313"/>
      <c r="QPI112" s="313"/>
      <c r="QPJ112" s="313"/>
      <c r="QPK112" s="313"/>
      <c r="QPL112" s="313"/>
      <c r="QPM112" s="313"/>
      <c r="QPN112" s="313"/>
      <c r="QPO112" s="313"/>
      <c r="QPP112" s="313"/>
      <c r="QPQ112" s="313"/>
      <c r="QPR112" s="313"/>
      <c r="QPS112" s="313"/>
      <c r="QPT112" s="313"/>
      <c r="QPU112" s="313"/>
      <c r="QPV112" s="313"/>
      <c r="QPW112" s="313"/>
      <c r="QPX112" s="313"/>
      <c r="QPY112" s="313"/>
      <c r="QPZ112" s="313"/>
      <c r="QQA112" s="313"/>
      <c r="QQB112" s="313"/>
      <c r="QQC112" s="313"/>
      <c r="QQD112" s="313"/>
      <c r="QQE112" s="313"/>
      <c r="QQF112" s="313"/>
      <c r="QQG112" s="313"/>
      <c r="QQH112" s="313"/>
      <c r="QQI112" s="313"/>
      <c r="QQJ112" s="313"/>
      <c r="QQK112" s="313"/>
      <c r="QQL112" s="313"/>
      <c r="QQM112" s="313"/>
      <c r="QQN112" s="313"/>
      <c r="QQO112" s="313"/>
      <c r="QQP112" s="313"/>
      <c r="QQQ112" s="313"/>
      <c r="QQR112" s="313"/>
      <c r="QQS112" s="313"/>
      <c r="QQT112" s="313"/>
      <c r="QQU112" s="313"/>
      <c r="QQV112" s="313"/>
      <c r="QQW112" s="313"/>
      <c r="QQX112" s="313"/>
      <c r="QQY112" s="313"/>
      <c r="QQZ112" s="313"/>
      <c r="QRA112" s="313"/>
      <c r="QRB112" s="313"/>
      <c r="QRC112" s="313"/>
      <c r="QRD112" s="313"/>
      <c r="QRE112" s="313"/>
      <c r="QRF112" s="313"/>
      <c r="QRG112" s="313"/>
      <c r="QRH112" s="313"/>
      <c r="QRI112" s="313"/>
      <c r="QRJ112" s="313"/>
      <c r="QRK112" s="313"/>
      <c r="QRL112" s="313"/>
      <c r="QRM112" s="313"/>
      <c r="QRN112" s="313"/>
      <c r="QRO112" s="313"/>
      <c r="QRP112" s="313"/>
      <c r="QRQ112" s="313"/>
      <c r="QRR112" s="313"/>
      <c r="QRS112" s="313"/>
      <c r="QRT112" s="313"/>
      <c r="QRU112" s="313"/>
      <c r="QRV112" s="313"/>
      <c r="QRW112" s="313"/>
      <c r="QRX112" s="313"/>
      <c r="QRY112" s="313"/>
      <c r="QRZ112" s="313"/>
      <c r="QSA112" s="313"/>
      <c r="QSB112" s="313"/>
      <c r="QSC112" s="313"/>
      <c r="QSD112" s="313"/>
      <c r="QSE112" s="313"/>
      <c r="QSF112" s="313"/>
      <c r="QSG112" s="313"/>
      <c r="QSH112" s="313"/>
      <c r="QSI112" s="313"/>
      <c r="QSJ112" s="313"/>
      <c r="QSK112" s="313"/>
      <c r="QSL112" s="313"/>
      <c r="QSM112" s="313"/>
      <c r="QSN112" s="313"/>
      <c r="QSO112" s="313"/>
      <c r="QSP112" s="313"/>
      <c r="QSQ112" s="313"/>
      <c r="QSR112" s="313"/>
      <c r="QSS112" s="313"/>
      <c r="QST112" s="313"/>
      <c r="QSU112" s="313"/>
      <c r="QSV112" s="313"/>
      <c r="QSW112" s="313"/>
      <c r="QSX112" s="313"/>
      <c r="QSY112" s="313"/>
      <c r="QSZ112" s="313"/>
      <c r="QTA112" s="313"/>
      <c r="QTB112" s="313"/>
      <c r="QTC112" s="313"/>
      <c r="QTD112" s="313"/>
      <c r="QTE112" s="313"/>
      <c r="QTF112" s="313"/>
      <c r="QTG112" s="313"/>
      <c r="QTH112" s="313"/>
      <c r="QTI112" s="313"/>
      <c r="QTJ112" s="313"/>
      <c r="QTK112" s="313"/>
      <c r="QTL112" s="313"/>
      <c r="QTM112" s="313"/>
      <c r="QTN112" s="313"/>
      <c r="QTO112" s="313"/>
      <c r="QTP112" s="313"/>
      <c r="QTQ112" s="313"/>
      <c r="QTR112" s="313"/>
      <c r="QTS112" s="313"/>
      <c r="QTT112" s="313"/>
      <c r="QTU112" s="313"/>
      <c r="QTV112" s="313"/>
      <c r="QTW112" s="313"/>
      <c r="QTX112" s="313"/>
      <c r="QTY112" s="313"/>
      <c r="QTZ112" s="313"/>
      <c r="QUA112" s="313"/>
      <c r="QUB112" s="313"/>
      <c r="QUC112" s="313"/>
      <c r="QUD112" s="313"/>
      <c r="QUE112" s="313"/>
      <c r="QUF112" s="313"/>
      <c r="QUG112" s="313"/>
      <c r="QUH112" s="313"/>
      <c r="QUI112" s="313"/>
      <c r="QUJ112" s="313"/>
      <c r="QUK112" s="313"/>
      <c r="QUL112" s="313"/>
      <c r="QUM112" s="313"/>
      <c r="QUN112" s="313"/>
      <c r="QUO112" s="313"/>
      <c r="QUP112" s="313"/>
      <c r="QUQ112" s="313"/>
      <c r="QUR112" s="313"/>
      <c r="QUS112" s="313"/>
      <c r="QUT112" s="313"/>
      <c r="QUU112" s="313"/>
      <c r="QUV112" s="313"/>
      <c r="QUW112" s="313"/>
      <c r="QUX112" s="313"/>
      <c r="QUY112" s="313"/>
      <c r="QUZ112" s="313"/>
      <c r="QVA112" s="313"/>
      <c r="QVB112" s="313"/>
      <c r="QVC112" s="313"/>
      <c r="QVD112" s="313"/>
      <c r="QVE112" s="313"/>
      <c r="QVF112" s="313"/>
      <c r="QVG112" s="313"/>
      <c r="QVH112" s="313"/>
      <c r="QVI112" s="313"/>
      <c r="QVJ112" s="313"/>
      <c r="QVK112" s="313"/>
      <c r="QVL112" s="313"/>
      <c r="QVM112" s="313"/>
      <c r="QVN112" s="313"/>
      <c r="QVO112" s="313"/>
      <c r="QVP112" s="313"/>
      <c r="QVQ112" s="313"/>
      <c r="QVR112" s="313"/>
      <c r="QVS112" s="313"/>
      <c r="QVT112" s="313"/>
      <c r="QVU112" s="313"/>
      <c r="QVV112" s="313"/>
      <c r="QVW112" s="313"/>
      <c r="QVX112" s="313"/>
      <c r="QVY112" s="313"/>
      <c r="QVZ112" s="313"/>
      <c r="QWA112" s="313"/>
      <c r="QWB112" s="313"/>
      <c r="QWC112" s="313"/>
      <c r="QWD112" s="313"/>
      <c r="QWE112" s="313"/>
      <c r="QWF112" s="313"/>
      <c r="QWG112" s="313"/>
      <c r="QWH112" s="313"/>
      <c r="QWI112" s="313"/>
      <c r="QWJ112" s="313"/>
      <c r="QWK112" s="313"/>
      <c r="QWL112" s="313"/>
      <c r="QWM112" s="313"/>
      <c r="QWN112" s="313"/>
      <c r="QWO112" s="313"/>
      <c r="QWP112" s="313"/>
      <c r="QWQ112" s="313"/>
      <c r="QWR112" s="313"/>
      <c r="QWS112" s="313"/>
      <c r="QWT112" s="313"/>
      <c r="QWU112" s="313"/>
      <c r="QWV112" s="313"/>
      <c r="QWW112" s="313"/>
      <c r="QWX112" s="313"/>
      <c r="QWY112" s="313"/>
      <c r="QWZ112" s="313"/>
      <c r="QXA112" s="313"/>
      <c r="QXB112" s="313"/>
      <c r="QXC112" s="313"/>
      <c r="QXD112" s="313"/>
      <c r="QXE112" s="313"/>
      <c r="QXF112" s="313"/>
      <c r="QXG112" s="313"/>
      <c r="QXH112" s="313"/>
      <c r="QXI112" s="313"/>
      <c r="QXJ112" s="313"/>
      <c r="QXK112" s="313"/>
      <c r="QXL112" s="313"/>
      <c r="QXM112" s="313"/>
      <c r="QXN112" s="313"/>
      <c r="QXO112" s="313"/>
      <c r="QXP112" s="313"/>
      <c r="QXQ112" s="313"/>
      <c r="QXR112" s="313"/>
      <c r="QXS112" s="313"/>
      <c r="QXT112" s="313"/>
      <c r="QXU112" s="313"/>
      <c r="QXV112" s="313"/>
      <c r="QXW112" s="313"/>
      <c r="QXX112" s="313"/>
      <c r="QXY112" s="313"/>
      <c r="QXZ112" s="313"/>
      <c r="QYA112" s="313"/>
      <c r="QYB112" s="313"/>
      <c r="QYC112" s="313"/>
      <c r="QYD112" s="313"/>
      <c r="QYE112" s="313"/>
      <c r="QYF112" s="313"/>
      <c r="QYG112" s="313"/>
      <c r="QYH112" s="313"/>
      <c r="QYI112" s="313"/>
      <c r="QYJ112" s="313"/>
      <c r="QYK112" s="313"/>
      <c r="QYL112" s="313"/>
      <c r="QYM112" s="313"/>
      <c r="QYN112" s="313"/>
      <c r="QYO112" s="313"/>
      <c r="QYP112" s="313"/>
      <c r="QYQ112" s="313"/>
      <c r="QYR112" s="313"/>
      <c r="QYS112" s="313"/>
      <c r="QYT112" s="313"/>
      <c r="QYU112" s="313"/>
      <c r="QYV112" s="313"/>
      <c r="QYW112" s="313"/>
      <c r="QYX112" s="313"/>
      <c r="QYY112" s="313"/>
      <c r="QYZ112" s="313"/>
      <c r="QZA112" s="313"/>
      <c r="QZB112" s="313"/>
      <c r="QZC112" s="313"/>
      <c r="QZD112" s="313"/>
      <c r="QZE112" s="313"/>
      <c r="QZF112" s="313"/>
      <c r="QZG112" s="313"/>
      <c r="QZH112" s="313"/>
      <c r="QZI112" s="313"/>
      <c r="QZJ112" s="313"/>
      <c r="QZK112" s="313"/>
      <c r="QZL112" s="313"/>
      <c r="QZM112" s="313"/>
      <c r="QZN112" s="313"/>
      <c r="QZO112" s="313"/>
      <c r="QZP112" s="313"/>
      <c r="QZQ112" s="313"/>
      <c r="QZR112" s="313"/>
      <c r="QZS112" s="313"/>
      <c r="QZT112" s="313"/>
      <c r="QZU112" s="313"/>
      <c r="QZV112" s="313"/>
      <c r="QZW112" s="313"/>
      <c r="QZX112" s="313"/>
      <c r="QZY112" s="313"/>
      <c r="QZZ112" s="313"/>
      <c r="RAA112" s="313"/>
      <c r="RAB112" s="313"/>
      <c r="RAC112" s="313"/>
      <c r="RAD112" s="313"/>
      <c r="RAE112" s="313"/>
      <c r="RAF112" s="313"/>
      <c r="RAG112" s="313"/>
      <c r="RAH112" s="313"/>
      <c r="RAI112" s="313"/>
      <c r="RAJ112" s="313"/>
      <c r="RAK112" s="313"/>
      <c r="RAL112" s="313"/>
      <c r="RAM112" s="313"/>
      <c r="RAN112" s="313"/>
      <c r="RAO112" s="313"/>
      <c r="RAP112" s="313"/>
      <c r="RAQ112" s="313"/>
      <c r="RAR112" s="313"/>
      <c r="RAS112" s="313"/>
      <c r="RAT112" s="313"/>
      <c r="RAU112" s="313"/>
      <c r="RAV112" s="313"/>
      <c r="RAW112" s="313"/>
      <c r="RAX112" s="313"/>
      <c r="RAY112" s="313"/>
      <c r="RAZ112" s="313"/>
      <c r="RBA112" s="313"/>
      <c r="RBB112" s="313"/>
      <c r="RBC112" s="313"/>
      <c r="RBD112" s="313"/>
      <c r="RBE112" s="313"/>
      <c r="RBF112" s="313"/>
      <c r="RBG112" s="313"/>
      <c r="RBH112" s="313"/>
      <c r="RBI112" s="313"/>
      <c r="RBJ112" s="313"/>
      <c r="RBK112" s="313"/>
      <c r="RBL112" s="313"/>
      <c r="RBM112" s="313"/>
      <c r="RBN112" s="313"/>
      <c r="RBO112" s="313"/>
      <c r="RBP112" s="313"/>
      <c r="RBQ112" s="313"/>
      <c r="RBR112" s="313"/>
      <c r="RBS112" s="313"/>
      <c r="RBT112" s="313"/>
      <c r="RBU112" s="313"/>
      <c r="RBV112" s="313"/>
      <c r="RBW112" s="313"/>
      <c r="RBX112" s="313"/>
      <c r="RBY112" s="313"/>
      <c r="RBZ112" s="313"/>
      <c r="RCA112" s="313"/>
      <c r="RCB112" s="313"/>
      <c r="RCC112" s="313"/>
      <c r="RCD112" s="313"/>
      <c r="RCE112" s="313"/>
      <c r="RCF112" s="313"/>
      <c r="RCG112" s="313"/>
      <c r="RCH112" s="313"/>
      <c r="RCI112" s="313"/>
      <c r="RCJ112" s="313"/>
      <c r="RCK112" s="313"/>
      <c r="RCL112" s="313"/>
      <c r="RCM112" s="313"/>
      <c r="RCN112" s="313"/>
      <c r="RCO112" s="313"/>
      <c r="RCP112" s="313"/>
      <c r="RCQ112" s="313"/>
      <c r="RCR112" s="313"/>
      <c r="RCS112" s="313"/>
      <c r="RCT112" s="313"/>
      <c r="RCU112" s="313"/>
      <c r="RCV112" s="313"/>
      <c r="RCW112" s="313"/>
      <c r="RCX112" s="313"/>
      <c r="RCY112" s="313"/>
      <c r="RCZ112" s="313"/>
      <c r="RDA112" s="313"/>
      <c r="RDB112" s="313"/>
      <c r="RDC112" s="313"/>
      <c r="RDD112" s="313"/>
      <c r="RDE112" s="313"/>
      <c r="RDF112" s="313"/>
      <c r="RDG112" s="313"/>
      <c r="RDH112" s="313"/>
      <c r="RDI112" s="313"/>
      <c r="RDJ112" s="313"/>
      <c r="RDK112" s="313"/>
      <c r="RDL112" s="313"/>
      <c r="RDM112" s="313"/>
      <c r="RDN112" s="313"/>
      <c r="RDO112" s="313"/>
      <c r="RDP112" s="313"/>
      <c r="RDQ112" s="313"/>
      <c r="RDR112" s="313"/>
      <c r="RDS112" s="313"/>
      <c r="RDT112" s="313"/>
      <c r="RDU112" s="313"/>
      <c r="RDV112" s="313"/>
      <c r="RDW112" s="313"/>
      <c r="RDX112" s="313"/>
      <c r="RDY112" s="313"/>
      <c r="RDZ112" s="313"/>
      <c r="REA112" s="313"/>
      <c r="REB112" s="313"/>
      <c r="REC112" s="313"/>
      <c r="RED112" s="313"/>
      <c r="REE112" s="313"/>
      <c r="REF112" s="313"/>
      <c r="REG112" s="313"/>
      <c r="REH112" s="313"/>
      <c r="REI112" s="313"/>
      <c r="REJ112" s="313"/>
      <c r="REK112" s="313"/>
      <c r="REL112" s="313"/>
      <c r="REM112" s="313"/>
      <c r="REN112" s="313"/>
      <c r="REO112" s="313"/>
      <c r="REP112" s="313"/>
      <c r="REQ112" s="313"/>
      <c r="RER112" s="313"/>
      <c r="RES112" s="313"/>
      <c r="RET112" s="313"/>
      <c r="REU112" s="313"/>
      <c r="REV112" s="313"/>
      <c r="REW112" s="313"/>
      <c r="REX112" s="313"/>
      <c r="REY112" s="313"/>
      <c r="REZ112" s="313"/>
      <c r="RFA112" s="313"/>
      <c r="RFB112" s="313"/>
      <c r="RFC112" s="313"/>
      <c r="RFD112" s="313"/>
      <c r="RFE112" s="313"/>
      <c r="RFF112" s="313"/>
      <c r="RFG112" s="313"/>
      <c r="RFH112" s="313"/>
      <c r="RFI112" s="313"/>
      <c r="RFJ112" s="313"/>
      <c r="RFK112" s="313"/>
      <c r="RFL112" s="313"/>
      <c r="RFM112" s="313"/>
      <c r="RFN112" s="313"/>
      <c r="RFO112" s="313"/>
      <c r="RFP112" s="313"/>
      <c r="RFQ112" s="313"/>
      <c r="RFR112" s="313"/>
      <c r="RFS112" s="313"/>
      <c r="RFT112" s="313"/>
      <c r="RFU112" s="313"/>
      <c r="RFV112" s="313"/>
      <c r="RFW112" s="313"/>
      <c r="RFX112" s="313"/>
      <c r="RFY112" s="313"/>
      <c r="RFZ112" s="313"/>
      <c r="RGA112" s="313"/>
      <c r="RGB112" s="313"/>
      <c r="RGC112" s="313"/>
      <c r="RGD112" s="313"/>
      <c r="RGE112" s="313"/>
      <c r="RGF112" s="313"/>
      <c r="RGG112" s="313"/>
      <c r="RGH112" s="313"/>
      <c r="RGI112" s="313"/>
      <c r="RGJ112" s="313"/>
      <c r="RGK112" s="313"/>
      <c r="RGL112" s="313"/>
      <c r="RGM112" s="313"/>
      <c r="RGN112" s="313"/>
      <c r="RGO112" s="313"/>
      <c r="RGP112" s="313"/>
      <c r="RGQ112" s="313"/>
      <c r="RGR112" s="313"/>
      <c r="RGS112" s="313"/>
      <c r="RGT112" s="313"/>
      <c r="RGU112" s="313"/>
      <c r="RGV112" s="313"/>
      <c r="RGW112" s="313"/>
      <c r="RGX112" s="313"/>
      <c r="RGY112" s="313"/>
      <c r="RGZ112" s="313"/>
      <c r="RHA112" s="313"/>
      <c r="RHB112" s="313"/>
      <c r="RHC112" s="313"/>
      <c r="RHD112" s="313"/>
      <c r="RHE112" s="313"/>
      <c r="RHF112" s="313"/>
      <c r="RHG112" s="313"/>
      <c r="RHH112" s="313"/>
      <c r="RHI112" s="313"/>
      <c r="RHJ112" s="313"/>
      <c r="RHK112" s="313"/>
      <c r="RHL112" s="313"/>
      <c r="RHM112" s="313"/>
      <c r="RHN112" s="313"/>
      <c r="RHO112" s="313"/>
      <c r="RHP112" s="313"/>
      <c r="RHQ112" s="313"/>
      <c r="RHR112" s="313"/>
      <c r="RHS112" s="313"/>
      <c r="RHT112" s="313"/>
      <c r="RHU112" s="313"/>
      <c r="RHV112" s="313"/>
      <c r="RHW112" s="313"/>
      <c r="RHX112" s="313"/>
      <c r="RHY112" s="313"/>
      <c r="RHZ112" s="313"/>
      <c r="RIA112" s="313"/>
      <c r="RIB112" s="313"/>
      <c r="RIC112" s="313"/>
      <c r="RID112" s="313"/>
      <c r="RIE112" s="313"/>
      <c r="RIF112" s="313"/>
      <c r="RIG112" s="313"/>
      <c r="RIH112" s="313"/>
      <c r="RII112" s="313"/>
      <c r="RIJ112" s="313"/>
      <c r="RIK112" s="313"/>
      <c r="RIL112" s="313"/>
      <c r="RIM112" s="313"/>
      <c r="RIN112" s="313"/>
      <c r="RIO112" s="313"/>
      <c r="RIP112" s="313"/>
      <c r="RIQ112" s="313"/>
      <c r="RIR112" s="313"/>
      <c r="RIS112" s="313"/>
      <c r="RIT112" s="313"/>
      <c r="RIU112" s="313"/>
      <c r="RIV112" s="313"/>
      <c r="RIW112" s="313"/>
      <c r="RIX112" s="313"/>
      <c r="RIY112" s="313"/>
      <c r="RIZ112" s="313"/>
      <c r="RJA112" s="313"/>
      <c r="RJB112" s="313"/>
      <c r="RJC112" s="313"/>
      <c r="RJD112" s="313"/>
      <c r="RJE112" s="313"/>
      <c r="RJF112" s="313"/>
      <c r="RJG112" s="313"/>
      <c r="RJH112" s="313"/>
      <c r="RJI112" s="313"/>
      <c r="RJJ112" s="313"/>
      <c r="RJK112" s="313"/>
      <c r="RJL112" s="313"/>
      <c r="RJM112" s="313"/>
      <c r="RJN112" s="313"/>
      <c r="RJO112" s="313"/>
      <c r="RJP112" s="313"/>
      <c r="RJQ112" s="313"/>
      <c r="RJR112" s="313"/>
      <c r="RJS112" s="313"/>
      <c r="RJT112" s="313"/>
      <c r="RJU112" s="313"/>
      <c r="RJV112" s="313"/>
      <c r="RJW112" s="313"/>
      <c r="RJX112" s="313"/>
      <c r="RJY112" s="313"/>
      <c r="RJZ112" s="313"/>
      <c r="RKA112" s="313"/>
      <c r="RKB112" s="313"/>
      <c r="RKC112" s="313"/>
      <c r="RKD112" s="313"/>
      <c r="RKE112" s="313"/>
      <c r="RKF112" s="313"/>
      <c r="RKG112" s="313"/>
      <c r="RKH112" s="313"/>
      <c r="RKI112" s="313"/>
      <c r="RKJ112" s="313"/>
      <c r="RKK112" s="313"/>
      <c r="RKL112" s="313"/>
      <c r="RKM112" s="313"/>
      <c r="RKN112" s="313"/>
      <c r="RKO112" s="313"/>
      <c r="RKP112" s="313"/>
      <c r="RKQ112" s="313"/>
      <c r="RKR112" s="313"/>
      <c r="RKS112" s="313"/>
      <c r="RKT112" s="313"/>
      <c r="RKU112" s="313"/>
      <c r="RKV112" s="313"/>
      <c r="RKW112" s="313"/>
      <c r="RKX112" s="313"/>
      <c r="RKY112" s="313"/>
      <c r="RKZ112" s="313"/>
      <c r="RLA112" s="313"/>
      <c r="RLB112" s="313"/>
      <c r="RLC112" s="313"/>
      <c r="RLD112" s="313"/>
      <c r="RLE112" s="313"/>
      <c r="RLF112" s="313"/>
      <c r="RLG112" s="313"/>
      <c r="RLH112" s="313"/>
      <c r="RLI112" s="313"/>
      <c r="RLJ112" s="313"/>
      <c r="RLK112" s="313"/>
      <c r="RLL112" s="313"/>
      <c r="RLM112" s="313"/>
      <c r="RLN112" s="313"/>
      <c r="RLO112" s="313"/>
      <c r="RLP112" s="313"/>
      <c r="RLQ112" s="313"/>
      <c r="RLR112" s="313"/>
      <c r="RLS112" s="313"/>
      <c r="RLT112" s="313"/>
      <c r="RLU112" s="313"/>
      <c r="RLV112" s="313"/>
      <c r="RLW112" s="313"/>
      <c r="RLX112" s="313"/>
      <c r="RLY112" s="313"/>
      <c r="RLZ112" s="313"/>
      <c r="RMA112" s="313"/>
      <c r="RMB112" s="313"/>
      <c r="RMC112" s="313"/>
      <c r="RMD112" s="313"/>
      <c r="RME112" s="313"/>
      <c r="RMF112" s="313"/>
      <c r="RMG112" s="313"/>
      <c r="RMH112" s="313"/>
      <c r="RMI112" s="313"/>
      <c r="RMJ112" s="313"/>
      <c r="RMK112" s="313"/>
      <c r="RML112" s="313"/>
      <c r="RMM112" s="313"/>
      <c r="RMN112" s="313"/>
      <c r="RMO112" s="313"/>
      <c r="RMP112" s="313"/>
      <c r="RMQ112" s="313"/>
      <c r="RMR112" s="313"/>
      <c r="RMS112" s="313"/>
      <c r="RMT112" s="313"/>
      <c r="RMU112" s="313"/>
      <c r="RMV112" s="313"/>
      <c r="RMW112" s="313"/>
      <c r="RMX112" s="313"/>
      <c r="RMY112" s="313"/>
      <c r="RMZ112" s="313"/>
      <c r="RNA112" s="313"/>
      <c r="RNB112" s="313"/>
      <c r="RNC112" s="313"/>
      <c r="RND112" s="313"/>
      <c r="RNE112" s="313"/>
      <c r="RNF112" s="313"/>
      <c r="RNG112" s="313"/>
      <c r="RNH112" s="313"/>
      <c r="RNI112" s="313"/>
      <c r="RNJ112" s="313"/>
      <c r="RNK112" s="313"/>
      <c r="RNL112" s="313"/>
      <c r="RNM112" s="313"/>
      <c r="RNN112" s="313"/>
      <c r="RNO112" s="313"/>
      <c r="RNP112" s="313"/>
      <c r="RNQ112" s="313"/>
      <c r="RNR112" s="313"/>
      <c r="RNS112" s="313"/>
      <c r="RNT112" s="313"/>
      <c r="RNU112" s="313"/>
      <c r="RNV112" s="313"/>
      <c r="RNW112" s="313"/>
      <c r="RNX112" s="313"/>
      <c r="RNY112" s="313"/>
      <c r="RNZ112" s="313"/>
      <c r="ROA112" s="313"/>
      <c r="ROB112" s="313"/>
      <c r="ROC112" s="313"/>
      <c r="ROD112" s="313"/>
      <c r="ROE112" s="313"/>
      <c r="ROF112" s="313"/>
      <c r="ROG112" s="313"/>
      <c r="ROH112" s="313"/>
      <c r="ROI112" s="313"/>
      <c r="ROJ112" s="313"/>
      <c r="ROK112" s="313"/>
      <c r="ROL112" s="313"/>
      <c r="ROM112" s="313"/>
      <c r="RON112" s="313"/>
      <c r="ROO112" s="313"/>
      <c r="ROP112" s="313"/>
      <c r="ROQ112" s="313"/>
      <c r="ROR112" s="313"/>
      <c r="ROS112" s="313"/>
      <c r="ROT112" s="313"/>
      <c r="ROU112" s="313"/>
      <c r="ROV112" s="313"/>
      <c r="ROW112" s="313"/>
      <c r="ROX112" s="313"/>
      <c r="ROY112" s="313"/>
      <c r="ROZ112" s="313"/>
      <c r="RPA112" s="313"/>
      <c r="RPB112" s="313"/>
      <c r="RPC112" s="313"/>
      <c r="RPD112" s="313"/>
      <c r="RPE112" s="313"/>
      <c r="RPF112" s="313"/>
      <c r="RPG112" s="313"/>
      <c r="RPH112" s="313"/>
      <c r="RPI112" s="313"/>
      <c r="RPJ112" s="313"/>
      <c r="RPK112" s="313"/>
      <c r="RPL112" s="313"/>
      <c r="RPM112" s="313"/>
      <c r="RPN112" s="313"/>
      <c r="RPO112" s="313"/>
      <c r="RPP112" s="313"/>
      <c r="RPQ112" s="313"/>
      <c r="RPR112" s="313"/>
      <c r="RPS112" s="313"/>
      <c r="RPT112" s="313"/>
      <c r="RPU112" s="313"/>
      <c r="RPV112" s="313"/>
      <c r="RPW112" s="313"/>
      <c r="RPX112" s="313"/>
      <c r="RPY112" s="313"/>
      <c r="RPZ112" s="313"/>
      <c r="RQA112" s="313"/>
      <c r="RQB112" s="313"/>
      <c r="RQC112" s="313"/>
      <c r="RQD112" s="313"/>
      <c r="RQE112" s="313"/>
      <c r="RQF112" s="313"/>
      <c r="RQG112" s="313"/>
      <c r="RQH112" s="313"/>
      <c r="RQI112" s="313"/>
      <c r="RQJ112" s="313"/>
      <c r="RQK112" s="313"/>
      <c r="RQL112" s="313"/>
      <c r="RQM112" s="313"/>
      <c r="RQN112" s="313"/>
      <c r="RQO112" s="313"/>
      <c r="RQP112" s="313"/>
      <c r="RQQ112" s="313"/>
      <c r="RQR112" s="313"/>
      <c r="RQS112" s="313"/>
      <c r="RQT112" s="313"/>
      <c r="RQU112" s="313"/>
      <c r="RQV112" s="313"/>
      <c r="RQW112" s="313"/>
      <c r="RQX112" s="313"/>
      <c r="RQY112" s="313"/>
      <c r="RQZ112" s="313"/>
      <c r="RRA112" s="313"/>
      <c r="RRB112" s="313"/>
      <c r="RRC112" s="313"/>
      <c r="RRD112" s="313"/>
      <c r="RRE112" s="313"/>
      <c r="RRF112" s="313"/>
      <c r="RRG112" s="313"/>
      <c r="RRH112" s="313"/>
      <c r="RRI112" s="313"/>
      <c r="RRJ112" s="313"/>
      <c r="RRK112" s="313"/>
      <c r="RRL112" s="313"/>
      <c r="RRM112" s="313"/>
      <c r="RRN112" s="313"/>
      <c r="RRO112" s="313"/>
      <c r="RRP112" s="313"/>
      <c r="RRQ112" s="313"/>
      <c r="RRR112" s="313"/>
      <c r="RRS112" s="313"/>
      <c r="RRT112" s="313"/>
      <c r="RRU112" s="313"/>
      <c r="RRV112" s="313"/>
      <c r="RRW112" s="313"/>
      <c r="RRX112" s="313"/>
      <c r="RRY112" s="313"/>
      <c r="RRZ112" s="313"/>
      <c r="RSA112" s="313"/>
      <c r="RSB112" s="313"/>
      <c r="RSC112" s="313"/>
      <c r="RSD112" s="313"/>
      <c r="RSE112" s="313"/>
      <c r="RSF112" s="313"/>
      <c r="RSG112" s="313"/>
      <c r="RSH112" s="313"/>
      <c r="RSI112" s="313"/>
      <c r="RSJ112" s="313"/>
      <c r="RSK112" s="313"/>
      <c r="RSL112" s="313"/>
      <c r="RSM112" s="313"/>
      <c r="RSN112" s="313"/>
      <c r="RSO112" s="313"/>
      <c r="RSP112" s="313"/>
      <c r="RSQ112" s="313"/>
      <c r="RSR112" s="313"/>
      <c r="RSS112" s="313"/>
      <c r="RST112" s="313"/>
      <c r="RSU112" s="313"/>
      <c r="RSV112" s="313"/>
      <c r="RSW112" s="313"/>
      <c r="RSX112" s="313"/>
      <c r="RSY112" s="313"/>
      <c r="RSZ112" s="313"/>
      <c r="RTA112" s="313"/>
      <c r="RTB112" s="313"/>
      <c r="RTC112" s="313"/>
      <c r="RTD112" s="313"/>
      <c r="RTE112" s="313"/>
      <c r="RTF112" s="313"/>
      <c r="RTG112" s="313"/>
      <c r="RTH112" s="313"/>
      <c r="RTI112" s="313"/>
      <c r="RTJ112" s="313"/>
      <c r="RTK112" s="313"/>
      <c r="RTL112" s="313"/>
      <c r="RTM112" s="313"/>
      <c r="RTN112" s="313"/>
      <c r="RTO112" s="313"/>
      <c r="RTP112" s="313"/>
      <c r="RTQ112" s="313"/>
      <c r="RTR112" s="313"/>
      <c r="RTS112" s="313"/>
      <c r="RTT112" s="313"/>
      <c r="RTU112" s="313"/>
      <c r="RTV112" s="313"/>
      <c r="RTW112" s="313"/>
      <c r="RTX112" s="313"/>
      <c r="RTY112" s="313"/>
      <c r="RTZ112" s="313"/>
      <c r="RUA112" s="313"/>
      <c r="RUB112" s="313"/>
      <c r="RUC112" s="313"/>
      <c r="RUD112" s="313"/>
      <c r="RUE112" s="313"/>
      <c r="RUF112" s="313"/>
      <c r="RUG112" s="313"/>
      <c r="RUH112" s="313"/>
      <c r="RUI112" s="313"/>
      <c r="RUJ112" s="313"/>
      <c r="RUK112" s="313"/>
      <c r="RUL112" s="313"/>
      <c r="RUM112" s="313"/>
      <c r="RUN112" s="313"/>
      <c r="RUO112" s="313"/>
      <c r="RUP112" s="313"/>
      <c r="RUQ112" s="313"/>
      <c r="RUR112" s="313"/>
      <c r="RUS112" s="313"/>
      <c r="RUT112" s="313"/>
      <c r="RUU112" s="313"/>
      <c r="RUV112" s="313"/>
      <c r="RUW112" s="313"/>
      <c r="RUX112" s="313"/>
      <c r="RUY112" s="313"/>
      <c r="RUZ112" s="313"/>
      <c r="RVA112" s="313"/>
      <c r="RVB112" s="313"/>
      <c r="RVC112" s="313"/>
      <c r="RVD112" s="313"/>
      <c r="RVE112" s="313"/>
      <c r="RVF112" s="313"/>
      <c r="RVG112" s="313"/>
      <c r="RVH112" s="313"/>
      <c r="RVI112" s="313"/>
      <c r="RVJ112" s="313"/>
      <c r="RVK112" s="313"/>
      <c r="RVL112" s="313"/>
      <c r="RVM112" s="313"/>
      <c r="RVN112" s="313"/>
      <c r="RVO112" s="313"/>
      <c r="RVP112" s="313"/>
      <c r="RVQ112" s="313"/>
      <c r="RVR112" s="313"/>
      <c r="RVS112" s="313"/>
      <c r="RVT112" s="313"/>
      <c r="RVU112" s="313"/>
      <c r="RVV112" s="313"/>
      <c r="RVW112" s="313"/>
      <c r="RVX112" s="313"/>
      <c r="RVY112" s="313"/>
      <c r="RVZ112" s="313"/>
      <c r="RWA112" s="313"/>
      <c r="RWB112" s="313"/>
      <c r="RWC112" s="313"/>
      <c r="RWD112" s="313"/>
      <c r="RWE112" s="313"/>
      <c r="RWF112" s="313"/>
      <c r="RWG112" s="313"/>
      <c r="RWH112" s="313"/>
      <c r="RWI112" s="313"/>
      <c r="RWJ112" s="313"/>
      <c r="RWK112" s="313"/>
      <c r="RWL112" s="313"/>
      <c r="RWM112" s="313"/>
      <c r="RWN112" s="313"/>
      <c r="RWO112" s="313"/>
      <c r="RWP112" s="313"/>
      <c r="RWQ112" s="313"/>
      <c r="RWR112" s="313"/>
      <c r="RWS112" s="313"/>
      <c r="RWT112" s="313"/>
      <c r="RWU112" s="313"/>
      <c r="RWV112" s="313"/>
      <c r="RWW112" s="313"/>
      <c r="RWX112" s="313"/>
      <c r="RWY112" s="313"/>
      <c r="RWZ112" s="313"/>
      <c r="RXA112" s="313"/>
      <c r="RXB112" s="313"/>
      <c r="RXC112" s="313"/>
      <c r="RXD112" s="313"/>
      <c r="RXE112" s="313"/>
      <c r="RXF112" s="313"/>
      <c r="RXG112" s="313"/>
      <c r="RXH112" s="313"/>
      <c r="RXI112" s="313"/>
      <c r="RXJ112" s="313"/>
      <c r="RXK112" s="313"/>
      <c r="RXL112" s="313"/>
      <c r="RXM112" s="313"/>
      <c r="RXN112" s="313"/>
      <c r="RXO112" s="313"/>
      <c r="RXP112" s="313"/>
      <c r="RXQ112" s="313"/>
      <c r="RXR112" s="313"/>
      <c r="RXS112" s="313"/>
      <c r="RXT112" s="313"/>
      <c r="RXU112" s="313"/>
      <c r="RXV112" s="313"/>
      <c r="RXW112" s="313"/>
      <c r="RXX112" s="313"/>
      <c r="RXY112" s="313"/>
      <c r="RXZ112" s="313"/>
      <c r="RYA112" s="313"/>
      <c r="RYB112" s="313"/>
      <c r="RYC112" s="313"/>
      <c r="RYD112" s="313"/>
      <c r="RYE112" s="313"/>
      <c r="RYF112" s="313"/>
      <c r="RYG112" s="313"/>
      <c r="RYH112" s="313"/>
      <c r="RYI112" s="313"/>
      <c r="RYJ112" s="313"/>
      <c r="RYK112" s="313"/>
      <c r="RYL112" s="313"/>
      <c r="RYM112" s="313"/>
      <c r="RYN112" s="313"/>
      <c r="RYO112" s="313"/>
      <c r="RYP112" s="313"/>
      <c r="RYQ112" s="313"/>
      <c r="RYR112" s="313"/>
      <c r="RYS112" s="313"/>
      <c r="RYT112" s="313"/>
      <c r="RYU112" s="313"/>
      <c r="RYV112" s="313"/>
      <c r="RYW112" s="313"/>
      <c r="RYX112" s="313"/>
      <c r="RYY112" s="313"/>
      <c r="RYZ112" s="313"/>
      <c r="RZA112" s="313"/>
      <c r="RZB112" s="313"/>
      <c r="RZC112" s="313"/>
      <c r="RZD112" s="313"/>
      <c r="RZE112" s="313"/>
      <c r="RZF112" s="313"/>
      <c r="RZG112" s="313"/>
      <c r="RZH112" s="313"/>
      <c r="RZI112" s="313"/>
      <c r="RZJ112" s="313"/>
      <c r="RZK112" s="313"/>
      <c r="RZL112" s="313"/>
      <c r="RZM112" s="313"/>
      <c r="RZN112" s="313"/>
      <c r="RZO112" s="313"/>
      <c r="RZP112" s="313"/>
      <c r="RZQ112" s="313"/>
      <c r="RZR112" s="313"/>
      <c r="RZS112" s="313"/>
      <c r="RZT112" s="313"/>
      <c r="RZU112" s="313"/>
      <c r="RZV112" s="313"/>
      <c r="RZW112" s="313"/>
      <c r="RZX112" s="313"/>
      <c r="RZY112" s="313"/>
      <c r="RZZ112" s="313"/>
      <c r="SAA112" s="313"/>
      <c r="SAB112" s="313"/>
      <c r="SAC112" s="313"/>
      <c r="SAD112" s="313"/>
      <c r="SAE112" s="313"/>
      <c r="SAF112" s="313"/>
      <c r="SAG112" s="313"/>
      <c r="SAH112" s="313"/>
      <c r="SAI112" s="313"/>
      <c r="SAJ112" s="313"/>
      <c r="SAK112" s="313"/>
      <c r="SAL112" s="313"/>
      <c r="SAM112" s="313"/>
      <c r="SAN112" s="313"/>
      <c r="SAO112" s="313"/>
      <c r="SAP112" s="313"/>
      <c r="SAQ112" s="313"/>
      <c r="SAR112" s="313"/>
      <c r="SAS112" s="313"/>
      <c r="SAT112" s="313"/>
      <c r="SAU112" s="313"/>
      <c r="SAV112" s="313"/>
      <c r="SAW112" s="313"/>
      <c r="SAX112" s="313"/>
      <c r="SAY112" s="313"/>
      <c r="SAZ112" s="313"/>
      <c r="SBA112" s="313"/>
      <c r="SBB112" s="313"/>
      <c r="SBC112" s="313"/>
      <c r="SBD112" s="313"/>
      <c r="SBE112" s="313"/>
      <c r="SBF112" s="313"/>
      <c r="SBG112" s="313"/>
      <c r="SBH112" s="313"/>
      <c r="SBI112" s="313"/>
      <c r="SBJ112" s="313"/>
      <c r="SBK112" s="313"/>
      <c r="SBL112" s="313"/>
      <c r="SBM112" s="313"/>
      <c r="SBN112" s="313"/>
      <c r="SBO112" s="313"/>
      <c r="SBP112" s="313"/>
      <c r="SBQ112" s="313"/>
      <c r="SBR112" s="313"/>
      <c r="SBS112" s="313"/>
      <c r="SBT112" s="313"/>
      <c r="SBU112" s="313"/>
      <c r="SBV112" s="313"/>
      <c r="SBW112" s="313"/>
      <c r="SBX112" s="313"/>
      <c r="SBY112" s="313"/>
      <c r="SBZ112" s="313"/>
      <c r="SCA112" s="313"/>
      <c r="SCB112" s="313"/>
      <c r="SCC112" s="313"/>
      <c r="SCD112" s="313"/>
      <c r="SCE112" s="313"/>
      <c r="SCF112" s="313"/>
      <c r="SCG112" s="313"/>
      <c r="SCH112" s="313"/>
      <c r="SCI112" s="313"/>
      <c r="SCJ112" s="313"/>
      <c r="SCK112" s="313"/>
      <c r="SCL112" s="313"/>
      <c r="SCM112" s="313"/>
      <c r="SCN112" s="313"/>
      <c r="SCO112" s="313"/>
      <c r="SCP112" s="313"/>
      <c r="SCQ112" s="313"/>
      <c r="SCR112" s="313"/>
      <c r="SCS112" s="313"/>
      <c r="SCT112" s="313"/>
      <c r="SCU112" s="313"/>
      <c r="SCV112" s="313"/>
      <c r="SCW112" s="313"/>
      <c r="SCX112" s="313"/>
      <c r="SCY112" s="313"/>
      <c r="SCZ112" s="313"/>
      <c r="SDA112" s="313"/>
      <c r="SDB112" s="313"/>
      <c r="SDC112" s="313"/>
      <c r="SDD112" s="313"/>
      <c r="SDE112" s="313"/>
      <c r="SDF112" s="313"/>
      <c r="SDG112" s="313"/>
      <c r="SDH112" s="313"/>
      <c r="SDI112" s="313"/>
      <c r="SDJ112" s="313"/>
      <c r="SDK112" s="313"/>
      <c r="SDL112" s="313"/>
      <c r="SDM112" s="313"/>
      <c r="SDN112" s="313"/>
      <c r="SDO112" s="313"/>
      <c r="SDP112" s="313"/>
      <c r="SDQ112" s="313"/>
      <c r="SDR112" s="313"/>
      <c r="SDS112" s="313"/>
      <c r="SDT112" s="313"/>
      <c r="SDU112" s="313"/>
      <c r="SDV112" s="313"/>
      <c r="SDW112" s="313"/>
      <c r="SDX112" s="313"/>
      <c r="SDY112" s="313"/>
      <c r="SDZ112" s="313"/>
      <c r="SEA112" s="313"/>
      <c r="SEB112" s="313"/>
      <c r="SEC112" s="313"/>
      <c r="SED112" s="313"/>
      <c r="SEE112" s="313"/>
      <c r="SEF112" s="313"/>
      <c r="SEG112" s="313"/>
      <c r="SEH112" s="313"/>
      <c r="SEI112" s="313"/>
      <c r="SEJ112" s="313"/>
      <c r="SEK112" s="313"/>
      <c r="SEL112" s="313"/>
      <c r="SEM112" s="313"/>
      <c r="SEN112" s="313"/>
      <c r="SEO112" s="313"/>
      <c r="SEP112" s="313"/>
      <c r="SEQ112" s="313"/>
      <c r="SER112" s="313"/>
      <c r="SES112" s="313"/>
      <c r="SET112" s="313"/>
      <c r="SEU112" s="313"/>
      <c r="SEV112" s="313"/>
      <c r="SEW112" s="313"/>
      <c r="SEX112" s="313"/>
      <c r="SEY112" s="313"/>
      <c r="SEZ112" s="313"/>
      <c r="SFA112" s="313"/>
      <c r="SFB112" s="313"/>
      <c r="SFC112" s="313"/>
      <c r="SFD112" s="313"/>
      <c r="SFE112" s="313"/>
      <c r="SFF112" s="313"/>
      <c r="SFG112" s="313"/>
      <c r="SFH112" s="313"/>
      <c r="SFI112" s="313"/>
      <c r="SFJ112" s="313"/>
      <c r="SFK112" s="313"/>
      <c r="SFL112" s="313"/>
      <c r="SFM112" s="313"/>
      <c r="SFN112" s="313"/>
      <c r="SFO112" s="313"/>
      <c r="SFP112" s="313"/>
      <c r="SFQ112" s="313"/>
      <c r="SFR112" s="313"/>
      <c r="SFS112" s="313"/>
      <c r="SFT112" s="313"/>
      <c r="SFU112" s="313"/>
      <c r="SFV112" s="313"/>
      <c r="SFW112" s="313"/>
      <c r="SFX112" s="313"/>
      <c r="SFY112" s="313"/>
      <c r="SFZ112" s="313"/>
      <c r="SGA112" s="313"/>
      <c r="SGB112" s="313"/>
      <c r="SGC112" s="313"/>
      <c r="SGD112" s="313"/>
      <c r="SGE112" s="313"/>
      <c r="SGF112" s="313"/>
      <c r="SGG112" s="313"/>
      <c r="SGH112" s="313"/>
      <c r="SGI112" s="313"/>
      <c r="SGJ112" s="313"/>
      <c r="SGK112" s="313"/>
      <c r="SGL112" s="313"/>
      <c r="SGM112" s="313"/>
      <c r="SGN112" s="313"/>
      <c r="SGO112" s="313"/>
      <c r="SGP112" s="313"/>
      <c r="SGQ112" s="313"/>
      <c r="SGR112" s="313"/>
      <c r="SGS112" s="313"/>
      <c r="SGT112" s="313"/>
      <c r="SGU112" s="313"/>
      <c r="SGV112" s="313"/>
      <c r="SGW112" s="313"/>
      <c r="SGX112" s="313"/>
      <c r="SGY112" s="313"/>
      <c r="SGZ112" s="313"/>
      <c r="SHA112" s="313"/>
      <c r="SHB112" s="313"/>
      <c r="SHC112" s="313"/>
      <c r="SHD112" s="313"/>
      <c r="SHE112" s="313"/>
      <c r="SHF112" s="313"/>
      <c r="SHG112" s="313"/>
      <c r="SHH112" s="313"/>
      <c r="SHI112" s="313"/>
      <c r="SHJ112" s="313"/>
      <c r="SHK112" s="313"/>
      <c r="SHL112" s="313"/>
      <c r="SHM112" s="313"/>
      <c r="SHN112" s="313"/>
      <c r="SHO112" s="313"/>
      <c r="SHP112" s="313"/>
      <c r="SHQ112" s="313"/>
      <c r="SHR112" s="313"/>
      <c r="SHS112" s="313"/>
      <c r="SHT112" s="313"/>
      <c r="SHU112" s="313"/>
      <c r="SHV112" s="313"/>
      <c r="SHW112" s="313"/>
      <c r="SHX112" s="313"/>
      <c r="SHY112" s="313"/>
      <c r="SHZ112" s="313"/>
      <c r="SIA112" s="313"/>
      <c r="SIB112" s="313"/>
      <c r="SIC112" s="313"/>
      <c r="SID112" s="313"/>
      <c r="SIE112" s="313"/>
      <c r="SIF112" s="313"/>
      <c r="SIG112" s="313"/>
      <c r="SIH112" s="313"/>
      <c r="SII112" s="313"/>
      <c r="SIJ112" s="313"/>
      <c r="SIK112" s="313"/>
      <c r="SIL112" s="313"/>
      <c r="SIM112" s="313"/>
      <c r="SIN112" s="313"/>
      <c r="SIO112" s="313"/>
      <c r="SIP112" s="313"/>
      <c r="SIQ112" s="313"/>
      <c r="SIR112" s="313"/>
      <c r="SIS112" s="313"/>
      <c r="SIT112" s="313"/>
      <c r="SIU112" s="313"/>
      <c r="SIV112" s="313"/>
      <c r="SIW112" s="313"/>
      <c r="SIX112" s="313"/>
      <c r="SIY112" s="313"/>
      <c r="SIZ112" s="313"/>
      <c r="SJA112" s="313"/>
      <c r="SJB112" s="313"/>
      <c r="SJC112" s="313"/>
      <c r="SJD112" s="313"/>
      <c r="SJE112" s="313"/>
      <c r="SJF112" s="313"/>
      <c r="SJG112" s="313"/>
      <c r="SJH112" s="313"/>
      <c r="SJI112" s="313"/>
      <c r="SJJ112" s="313"/>
      <c r="SJK112" s="313"/>
      <c r="SJL112" s="313"/>
      <c r="SJM112" s="313"/>
      <c r="SJN112" s="313"/>
      <c r="SJO112" s="313"/>
      <c r="SJP112" s="313"/>
      <c r="SJQ112" s="313"/>
      <c r="SJR112" s="313"/>
      <c r="SJS112" s="313"/>
      <c r="SJT112" s="313"/>
      <c r="SJU112" s="313"/>
      <c r="SJV112" s="313"/>
      <c r="SJW112" s="313"/>
      <c r="SJX112" s="313"/>
      <c r="SJY112" s="313"/>
      <c r="SJZ112" s="313"/>
      <c r="SKA112" s="313"/>
      <c r="SKB112" s="313"/>
      <c r="SKC112" s="313"/>
      <c r="SKD112" s="313"/>
      <c r="SKE112" s="313"/>
      <c r="SKF112" s="313"/>
      <c r="SKG112" s="313"/>
      <c r="SKH112" s="313"/>
      <c r="SKI112" s="313"/>
      <c r="SKJ112" s="313"/>
      <c r="SKK112" s="313"/>
      <c r="SKL112" s="313"/>
      <c r="SKM112" s="313"/>
      <c r="SKN112" s="313"/>
      <c r="SKO112" s="313"/>
      <c r="SKP112" s="313"/>
      <c r="SKQ112" s="313"/>
      <c r="SKR112" s="313"/>
      <c r="SKS112" s="313"/>
      <c r="SKT112" s="313"/>
      <c r="SKU112" s="313"/>
      <c r="SKV112" s="313"/>
      <c r="SKW112" s="313"/>
      <c r="SKX112" s="313"/>
      <c r="SKY112" s="313"/>
      <c r="SKZ112" s="313"/>
      <c r="SLA112" s="313"/>
      <c r="SLB112" s="313"/>
      <c r="SLC112" s="313"/>
      <c r="SLD112" s="313"/>
      <c r="SLE112" s="313"/>
      <c r="SLF112" s="313"/>
      <c r="SLG112" s="313"/>
      <c r="SLH112" s="313"/>
      <c r="SLI112" s="313"/>
      <c r="SLJ112" s="313"/>
      <c r="SLK112" s="313"/>
      <c r="SLL112" s="313"/>
      <c r="SLM112" s="313"/>
      <c r="SLN112" s="313"/>
      <c r="SLO112" s="313"/>
      <c r="SLP112" s="313"/>
      <c r="SLQ112" s="313"/>
      <c r="SLR112" s="313"/>
      <c r="SLS112" s="313"/>
      <c r="SLT112" s="313"/>
      <c r="SLU112" s="313"/>
      <c r="SLV112" s="313"/>
      <c r="SLW112" s="313"/>
      <c r="SLX112" s="313"/>
      <c r="SLY112" s="313"/>
      <c r="SLZ112" s="313"/>
      <c r="SMA112" s="313"/>
      <c r="SMB112" s="313"/>
      <c r="SMC112" s="313"/>
      <c r="SMD112" s="313"/>
      <c r="SME112" s="313"/>
      <c r="SMF112" s="313"/>
      <c r="SMG112" s="313"/>
      <c r="SMH112" s="313"/>
      <c r="SMI112" s="313"/>
      <c r="SMJ112" s="313"/>
      <c r="SMK112" s="313"/>
      <c r="SML112" s="313"/>
      <c r="SMM112" s="313"/>
      <c r="SMN112" s="313"/>
      <c r="SMO112" s="313"/>
      <c r="SMP112" s="313"/>
      <c r="SMQ112" s="313"/>
      <c r="SMR112" s="313"/>
      <c r="SMS112" s="313"/>
      <c r="SMT112" s="313"/>
      <c r="SMU112" s="313"/>
      <c r="SMV112" s="313"/>
      <c r="SMW112" s="313"/>
      <c r="SMX112" s="313"/>
      <c r="SMY112" s="313"/>
      <c r="SMZ112" s="313"/>
      <c r="SNA112" s="313"/>
      <c r="SNB112" s="313"/>
      <c r="SNC112" s="313"/>
      <c r="SND112" s="313"/>
      <c r="SNE112" s="313"/>
      <c r="SNF112" s="313"/>
      <c r="SNG112" s="313"/>
      <c r="SNH112" s="313"/>
      <c r="SNI112" s="313"/>
      <c r="SNJ112" s="313"/>
      <c r="SNK112" s="313"/>
      <c r="SNL112" s="313"/>
      <c r="SNM112" s="313"/>
      <c r="SNN112" s="313"/>
      <c r="SNO112" s="313"/>
      <c r="SNP112" s="313"/>
      <c r="SNQ112" s="313"/>
      <c r="SNR112" s="313"/>
      <c r="SNS112" s="313"/>
      <c r="SNT112" s="313"/>
      <c r="SNU112" s="313"/>
      <c r="SNV112" s="313"/>
      <c r="SNW112" s="313"/>
      <c r="SNX112" s="313"/>
      <c r="SNY112" s="313"/>
      <c r="SNZ112" s="313"/>
      <c r="SOA112" s="313"/>
      <c r="SOB112" s="313"/>
      <c r="SOC112" s="313"/>
      <c r="SOD112" s="313"/>
      <c r="SOE112" s="313"/>
      <c r="SOF112" s="313"/>
      <c r="SOG112" s="313"/>
      <c r="SOH112" s="313"/>
      <c r="SOI112" s="313"/>
      <c r="SOJ112" s="313"/>
      <c r="SOK112" s="313"/>
      <c r="SOL112" s="313"/>
      <c r="SOM112" s="313"/>
      <c r="SON112" s="313"/>
      <c r="SOO112" s="313"/>
      <c r="SOP112" s="313"/>
      <c r="SOQ112" s="313"/>
      <c r="SOR112" s="313"/>
      <c r="SOS112" s="313"/>
      <c r="SOT112" s="313"/>
      <c r="SOU112" s="313"/>
      <c r="SOV112" s="313"/>
      <c r="SOW112" s="313"/>
      <c r="SOX112" s="313"/>
      <c r="SOY112" s="313"/>
      <c r="SOZ112" s="313"/>
      <c r="SPA112" s="313"/>
      <c r="SPB112" s="313"/>
      <c r="SPC112" s="313"/>
      <c r="SPD112" s="313"/>
      <c r="SPE112" s="313"/>
      <c r="SPF112" s="313"/>
      <c r="SPG112" s="313"/>
      <c r="SPH112" s="313"/>
      <c r="SPI112" s="313"/>
      <c r="SPJ112" s="313"/>
      <c r="SPK112" s="313"/>
      <c r="SPL112" s="313"/>
      <c r="SPM112" s="313"/>
      <c r="SPN112" s="313"/>
      <c r="SPO112" s="313"/>
      <c r="SPP112" s="313"/>
      <c r="SPQ112" s="313"/>
      <c r="SPR112" s="313"/>
      <c r="SPS112" s="313"/>
      <c r="SPT112" s="313"/>
      <c r="SPU112" s="313"/>
      <c r="SPV112" s="313"/>
      <c r="SPW112" s="313"/>
      <c r="SPX112" s="313"/>
      <c r="SPY112" s="313"/>
      <c r="SPZ112" s="313"/>
      <c r="SQA112" s="313"/>
      <c r="SQB112" s="313"/>
      <c r="SQC112" s="313"/>
      <c r="SQD112" s="313"/>
      <c r="SQE112" s="313"/>
      <c r="SQF112" s="313"/>
      <c r="SQG112" s="313"/>
      <c r="SQH112" s="313"/>
      <c r="SQI112" s="313"/>
      <c r="SQJ112" s="313"/>
      <c r="SQK112" s="313"/>
      <c r="SQL112" s="313"/>
      <c r="SQM112" s="313"/>
      <c r="SQN112" s="313"/>
      <c r="SQO112" s="313"/>
      <c r="SQP112" s="313"/>
      <c r="SQQ112" s="313"/>
      <c r="SQR112" s="313"/>
      <c r="SQS112" s="313"/>
      <c r="SQT112" s="313"/>
      <c r="SQU112" s="313"/>
      <c r="SQV112" s="313"/>
      <c r="SQW112" s="313"/>
      <c r="SQX112" s="313"/>
      <c r="SQY112" s="313"/>
      <c r="SQZ112" s="313"/>
      <c r="SRA112" s="313"/>
      <c r="SRB112" s="313"/>
      <c r="SRC112" s="313"/>
      <c r="SRD112" s="313"/>
      <c r="SRE112" s="313"/>
      <c r="SRF112" s="313"/>
      <c r="SRG112" s="313"/>
      <c r="SRH112" s="313"/>
      <c r="SRI112" s="313"/>
      <c r="SRJ112" s="313"/>
      <c r="SRK112" s="313"/>
      <c r="SRL112" s="313"/>
      <c r="SRM112" s="313"/>
      <c r="SRN112" s="313"/>
      <c r="SRO112" s="313"/>
      <c r="SRP112" s="313"/>
      <c r="SRQ112" s="313"/>
      <c r="SRR112" s="313"/>
      <c r="SRS112" s="313"/>
      <c r="SRT112" s="313"/>
      <c r="SRU112" s="313"/>
      <c r="SRV112" s="313"/>
      <c r="SRW112" s="313"/>
      <c r="SRX112" s="313"/>
      <c r="SRY112" s="313"/>
      <c r="SRZ112" s="313"/>
      <c r="SSA112" s="313"/>
      <c r="SSB112" s="313"/>
      <c r="SSC112" s="313"/>
      <c r="SSD112" s="313"/>
      <c r="SSE112" s="313"/>
      <c r="SSF112" s="313"/>
      <c r="SSG112" s="313"/>
      <c r="SSH112" s="313"/>
      <c r="SSI112" s="313"/>
      <c r="SSJ112" s="313"/>
      <c r="SSK112" s="313"/>
      <c r="SSL112" s="313"/>
      <c r="SSM112" s="313"/>
      <c r="SSN112" s="313"/>
      <c r="SSO112" s="313"/>
      <c r="SSP112" s="313"/>
      <c r="SSQ112" s="313"/>
      <c r="SSR112" s="313"/>
      <c r="SSS112" s="313"/>
      <c r="SST112" s="313"/>
      <c r="SSU112" s="313"/>
      <c r="SSV112" s="313"/>
      <c r="SSW112" s="313"/>
      <c r="SSX112" s="313"/>
      <c r="SSY112" s="313"/>
      <c r="SSZ112" s="313"/>
      <c r="STA112" s="313"/>
      <c r="STB112" s="313"/>
      <c r="STC112" s="313"/>
      <c r="STD112" s="313"/>
      <c r="STE112" s="313"/>
      <c r="STF112" s="313"/>
      <c r="STG112" s="313"/>
      <c r="STH112" s="313"/>
      <c r="STI112" s="313"/>
      <c r="STJ112" s="313"/>
      <c r="STK112" s="313"/>
      <c r="STL112" s="313"/>
      <c r="STM112" s="313"/>
      <c r="STN112" s="313"/>
      <c r="STO112" s="313"/>
      <c r="STP112" s="313"/>
      <c r="STQ112" s="313"/>
      <c r="STR112" s="313"/>
      <c r="STS112" s="313"/>
      <c r="STT112" s="313"/>
      <c r="STU112" s="313"/>
      <c r="STV112" s="313"/>
      <c r="STW112" s="313"/>
      <c r="STX112" s="313"/>
      <c r="STY112" s="313"/>
      <c r="STZ112" s="313"/>
      <c r="SUA112" s="313"/>
      <c r="SUB112" s="313"/>
      <c r="SUC112" s="313"/>
      <c r="SUD112" s="313"/>
      <c r="SUE112" s="313"/>
      <c r="SUF112" s="313"/>
      <c r="SUG112" s="313"/>
      <c r="SUH112" s="313"/>
      <c r="SUI112" s="313"/>
      <c r="SUJ112" s="313"/>
      <c r="SUK112" s="313"/>
      <c r="SUL112" s="313"/>
      <c r="SUM112" s="313"/>
      <c r="SUN112" s="313"/>
      <c r="SUO112" s="313"/>
      <c r="SUP112" s="313"/>
      <c r="SUQ112" s="313"/>
      <c r="SUR112" s="313"/>
      <c r="SUS112" s="313"/>
      <c r="SUT112" s="313"/>
      <c r="SUU112" s="313"/>
      <c r="SUV112" s="313"/>
      <c r="SUW112" s="313"/>
      <c r="SUX112" s="313"/>
      <c r="SUY112" s="313"/>
      <c r="SUZ112" s="313"/>
      <c r="SVA112" s="313"/>
      <c r="SVB112" s="313"/>
      <c r="SVC112" s="313"/>
      <c r="SVD112" s="313"/>
      <c r="SVE112" s="313"/>
      <c r="SVF112" s="313"/>
      <c r="SVG112" s="313"/>
      <c r="SVH112" s="313"/>
      <c r="SVI112" s="313"/>
      <c r="SVJ112" s="313"/>
      <c r="SVK112" s="313"/>
      <c r="SVL112" s="313"/>
      <c r="SVM112" s="313"/>
      <c r="SVN112" s="313"/>
      <c r="SVO112" s="313"/>
      <c r="SVP112" s="313"/>
      <c r="SVQ112" s="313"/>
      <c r="SVR112" s="313"/>
      <c r="SVS112" s="313"/>
      <c r="SVT112" s="313"/>
      <c r="SVU112" s="313"/>
      <c r="SVV112" s="313"/>
      <c r="SVW112" s="313"/>
      <c r="SVX112" s="313"/>
      <c r="SVY112" s="313"/>
      <c r="SVZ112" s="313"/>
      <c r="SWA112" s="313"/>
      <c r="SWB112" s="313"/>
      <c r="SWC112" s="313"/>
      <c r="SWD112" s="313"/>
      <c r="SWE112" s="313"/>
      <c r="SWF112" s="313"/>
      <c r="SWG112" s="313"/>
      <c r="SWH112" s="313"/>
      <c r="SWI112" s="313"/>
      <c r="SWJ112" s="313"/>
      <c r="SWK112" s="313"/>
      <c r="SWL112" s="313"/>
      <c r="SWM112" s="313"/>
      <c r="SWN112" s="313"/>
      <c r="SWO112" s="313"/>
      <c r="SWP112" s="313"/>
      <c r="SWQ112" s="313"/>
      <c r="SWR112" s="313"/>
      <c r="SWS112" s="313"/>
      <c r="SWT112" s="313"/>
      <c r="SWU112" s="313"/>
      <c r="SWV112" s="313"/>
      <c r="SWW112" s="313"/>
      <c r="SWX112" s="313"/>
      <c r="SWY112" s="313"/>
      <c r="SWZ112" s="313"/>
      <c r="SXA112" s="313"/>
      <c r="SXB112" s="313"/>
      <c r="SXC112" s="313"/>
      <c r="SXD112" s="313"/>
      <c r="SXE112" s="313"/>
      <c r="SXF112" s="313"/>
      <c r="SXG112" s="313"/>
      <c r="SXH112" s="313"/>
      <c r="SXI112" s="313"/>
      <c r="SXJ112" s="313"/>
      <c r="SXK112" s="313"/>
      <c r="SXL112" s="313"/>
      <c r="SXM112" s="313"/>
      <c r="SXN112" s="313"/>
      <c r="SXO112" s="313"/>
      <c r="SXP112" s="313"/>
      <c r="SXQ112" s="313"/>
      <c r="SXR112" s="313"/>
      <c r="SXS112" s="313"/>
      <c r="SXT112" s="313"/>
      <c r="SXU112" s="313"/>
      <c r="SXV112" s="313"/>
      <c r="SXW112" s="313"/>
      <c r="SXX112" s="313"/>
      <c r="SXY112" s="313"/>
      <c r="SXZ112" s="313"/>
      <c r="SYA112" s="313"/>
      <c r="SYB112" s="313"/>
      <c r="SYC112" s="313"/>
      <c r="SYD112" s="313"/>
      <c r="SYE112" s="313"/>
      <c r="SYF112" s="313"/>
      <c r="SYG112" s="313"/>
      <c r="SYH112" s="313"/>
      <c r="SYI112" s="313"/>
      <c r="SYJ112" s="313"/>
      <c r="SYK112" s="313"/>
      <c r="SYL112" s="313"/>
      <c r="SYM112" s="313"/>
      <c r="SYN112" s="313"/>
      <c r="SYO112" s="313"/>
      <c r="SYP112" s="313"/>
      <c r="SYQ112" s="313"/>
      <c r="SYR112" s="313"/>
      <c r="SYS112" s="313"/>
      <c r="SYT112" s="313"/>
      <c r="SYU112" s="313"/>
      <c r="SYV112" s="313"/>
      <c r="SYW112" s="313"/>
      <c r="SYX112" s="313"/>
      <c r="SYY112" s="313"/>
      <c r="SYZ112" s="313"/>
      <c r="SZA112" s="313"/>
      <c r="SZB112" s="313"/>
      <c r="SZC112" s="313"/>
      <c r="SZD112" s="313"/>
      <c r="SZE112" s="313"/>
      <c r="SZF112" s="313"/>
      <c r="SZG112" s="313"/>
      <c r="SZH112" s="313"/>
      <c r="SZI112" s="313"/>
      <c r="SZJ112" s="313"/>
      <c r="SZK112" s="313"/>
      <c r="SZL112" s="313"/>
      <c r="SZM112" s="313"/>
      <c r="SZN112" s="313"/>
      <c r="SZO112" s="313"/>
      <c r="SZP112" s="313"/>
      <c r="SZQ112" s="313"/>
      <c r="SZR112" s="313"/>
      <c r="SZS112" s="313"/>
      <c r="SZT112" s="313"/>
      <c r="SZU112" s="313"/>
      <c r="SZV112" s="313"/>
      <c r="SZW112" s="313"/>
      <c r="SZX112" s="313"/>
      <c r="SZY112" s="313"/>
      <c r="SZZ112" s="313"/>
      <c r="TAA112" s="313"/>
      <c r="TAB112" s="313"/>
      <c r="TAC112" s="313"/>
      <c r="TAD112" s="313"/>
      <c r="TAE112" s="313"/>
      <c r="TAF112" s="313"/>
      <c r="TAG112" s="313"/>
      <c r="TAH112" s="313"/>
      <c r="TAI112" s="313"/>
      <c r="TAJ112" s="313"/>
      <c r="TAK112" s="313"/>
      <c r="TAL112" s="313"/>
      <c r="TAM112" s="313"/>
      <c r="TAN112" s="313"/>
      <c r="TAO112" s="313"/>
      <c r="TAP112" s="313"/>
      <c r="TAQ112" s="313"/>
      <c r="TAR112" s="313"/>
      <c r="TAS112" s="313"/>
      <c r="TAT112" s="313"/>
      <c r="TAU112" s="313"/>
      <c r="TAV112" s="313"/>
      <c r="TAW112" s="313"/>
      <c r="TAX112" s="313"/>
      <c r="TAY112" s="313"/>
      <c r="TAZ112" s="313"/>
      <c r="TBA112" s="313"/>
      <c r="TBB112" s="313"/>
      <c r="TBC112" s="313"/>
      <c r="TBD112" s="313"/>
      <c r="TBE112" s="313"/>
      <c r="TBF112" s="313"/>
      <c r="TBG112" s="313"/>
      <c r="TBH112" s="313"/>
      <c r="TBI112" s="313"/>
      <c r="TBJ112" s="313"/>
      <c r="TBK112" s="313"/>
      <c r="TBL112" s="313"/>
      <c r="TBM112" s="313"/>
      <c r="TBN112" s="313"/>
      <c r="TBO112" s="313"/>
      <c r="TBP112" s="313"/>
      <c r="TBQ112" s="313"/>
      <c r="TBR112" s="313"/>
      <c r="TBS112" s="313"/>
      <c r="TBT112" s="313"/>
      <c r="TBU112" s="313"/>
      <c r="TBV112" s="313"/>
      <c r="TBW112" s="313"/>
      <c r="TBX112" s="313"/>
      <c r="TBY112" s="313"/>
      <c r="TBZ112" s="313"/>
      <c r="TCA112" s="313"/>
      <c r="TCB112" s="313"/>
      <c r="TCC112" s="313"/>
      <c r="TCD112" s="313"/>
      <c r="TCE112" s="313"/>
      <c r="TCF112" s="313"/>
      <c r="TCG112" s="313"/>
      <c r="TCH112" s="313"/>
      <c r="TCI112" s="313"/>
      <c r="TCJ112" s="313"/>
      <c r="TCK112" s="313"/>
      <c r="TCL112" s="313"/>
      <c r="TCM112" s="313"/>
      <c r="TCN112" s="313"/>
      <c r="TCO112" s="313"/>
      <c r="TCP112" s="313"/>
      <c r="TCQ112" s="313"/>
      <c r="TCR112" s="313"/>
      <c r="TCS112" s="313"/>
      <c r="TCT112" s="313"/>
      <c r="TCU112" s="313"/>
      <c r="TCV112" s="313"/>
      <c r="TCW112" s="313"/>
      <c r="TCX112" s="313"/>
      <c r="TCY112" s="313"/>
      <c r="TCZ112" s="313"/>
      <c r="TDA112" s="313"/>
      <c r="TDB112" s="313"/>
      <c r="TDC112" s="313"/>
      <c r="TDD112" s="313"/>
      <c r="TDE112" s="313"/>
      <c r="TDF112" s="313"/>
      <c r="TDG112" s="313"/>
      <c r="TDH112" s="313"/>
      <c r="TDI112" s="313"/>
      <c r="TDJ112" s="313"/>
      <c r="TDK112" s="313"/>
      <c r="TDL112" s="313"/>
      <c r="TDM112" s="313"/>
      <c r="TDN112" s="313"/>
      <c r="TDO112" s="313"/>
      <c r="TDP112" s="313"/>
      <c r="TDQ112" s="313"/>
      <c r="TDR112" s="313"/>
      <c r="TDS112" s="313"/>
      <c r="TDT112" s="313"/>
      <c r="TDU112" s="313"/>
      <c r="TDV112" s="313"/>
      <c r="TDW112" s="313"/>
      <c r="TDX112" s="313"/>
      <c r="TDY112" s="313"/>
      <c r="TDZ112" s="313"/>
      <c r="TEA112" s="313"/>
      <c r="TEB112" s="313"/>
      <c r="TEC112" s="313"/>
      <c r="TED112" s="313"/>
      <c r="TEE112" s="313"/>
      <c r="TEF112" s="313"/>
      <c r="TEG112" s="313"/>
      <c r="TEH112" s="313"/>
      <c r="TEI112" s="313"/>
      <c r="TEJ112" s="313"/>
      <c r="TEK112" s="313"/>
      <c r="TEL112" s="313"/>
      <c r="TEM112" s="313"/>
      <c r="TEN112" s="313"/>
      <c r="TEO112" s="313"/>
      <c r="TEP112" s="313"/>
      <c r="TEQ112" s="313"/>
      <c r="TER112" s="313"/>
      <c r="TES112" s="313"/>
      <c r="TET112" s="313"/>
      <c r="TEU112" s="313"/>
      <c r="TEV112" s="313"/>
      <c r="TEW112" s="313"/>
      <c r="TEX112" s="313"/>
      <c r="TEY112" s="313"/>
      <c r="TEZ112" s="313"/>
      <c r="TFA112" s="313"/>
      <c r="TFB112" s="313"/>
      <c r="TFC112" s="313"/>
      <c r="TFD112" s="313"/>
      <c r="TFE112" s="313"/>
      <c r="TFF112" s="313"/>
      <c r="TFG112" s="313"/>
      <c r="TFH112" s="313"/>
      <c r="TFI112" s="313"/>
      <c r="TFJ112" s="313"/>
      <c r="TFK112" s="313"/>
      <c r="TFL112" s="313"/>
      <c r="TFM112" s="313"/>
      <c r="TFN112" s="313"/>
      <c r="TFO112" s="313"/>
      <c r="TFP112" s="313"/>
      <c r="TFQ112" s="313"/>
      <c r="TFR112" s="313"/>
      <c r="TFS112" s="313"/>
      <c r="TFT112" s="313"/>
      <c r="TFU112" s="313"/>
      <c r="TFV112" s="313"/>
      <c r="TFW112" s="313"/>
      <c r="TFX112" s="313"/>
      <c r="TFY112" s="313"/>
      <c r="TFZ112" s="313"/>
      <c r="TGA112" s="313"/>
      <c r="TGB112" s="313"/>
      <c r="TGC112" s="313"/>
      <c r="TGD112" s="313"/>
      <c r="TGE112" s="313"/>
      <c r="TGF112" s="313"/>
      <c r="TGG112" s="313"/>
      <c r="TGH112" s="313"/>
      <c r="TGI112" s="313"/>
      <c r="TGJ112" s="313"/>
      <c r="TGK112" s="313"/>
      <c r="TGL112" s="313"/>
      <c r="TGM112" s="313"/>
      <c r="TGN112" s="313"/>
      <c r="TGO112" s="313"/>
      <c r="TGP112" s="313"/>
      <c r="TGQ112" s="313"/>
      <c r="TGR112" s="313"/>
      <c r="TGS112" s="313"/>
      <c r="TGT112" s="313"/>
      <c r="TGU112" s="313"/>
      <c r="TGV112" s="313"/>
      <c r="TGW112" s="313"/>
      <c r="TGX112" s="313"/>
      <c r="TGY112" s="313"/>
      <c r="TGZ112" s="313"/>
      <c r="THA112" s="313"/>
      <c r="THB112" s="313"/>
      <c r="THC112" s="313"/>
      <c r="THD112" s="313"/>
      <c r="THE112" s="313"/>
      <c r="THF112" s="313"/>
      <c r="THG112" s="313"/>
      <c r="THH112" s="313"/>
      <c r="THI112" s="313"/>
      <c r="THJ112" s="313"/>
      <c r="THK112" s="313"/>
      <c r="THL112" s="313"/>
      <c r="THM112" s="313"/>
      <c r="THN112" s="313"/>
      <c r="THO112" s="313"/>
      <c r="THP112" s="313"/>
      <c r="THQ112" s="313"/>
      <c r="THR112" s="313"/>
      <c r="THS112" s="313"/>
      <c r="THT112" s="313"/>
      <c r="THU112" s="313"/>
      <c r="THV112" s="313"/>
      <c r="THW112" s="313"/>
      <c r="THX112" s="313"/>
      <c r="THY112" s="313"/>
      <c r="THZ112" s="313"/>
      <c r="TIA112" s="313"/>
      <c r="TIB112" s="313"/>
      <c r="TIC112" s="313"/>
      <c r="TID112" s="313"/>
      <c r="TIE112" s="313"/>
      <c r="TIF112" s="313"/>
      <c r="TIG112" s="313"/>
      <c r="TIH112" s="313"/>
      <c r="TII112" s="313"/>
      <c r="TIJ112" s="313"/>
      <c r="TIK112" s="313"/>
      <c r="TIL112" s="313"/>
      <c r="TIM112" s="313"/>
      <c r="TIN112" s="313"/>
      <c r="TIO112" s="313"/>
      <c r="TIP112" s="313"/>
      <c r="TIQ112" s="313"/>
      <c r="TIR112" s="313"/>
      <c r="TIS112" s="313"/>
      <c r="TIT112" s="313"/>
      <c r="TIU112" s="313"/>
      <c r="TIV112" s="313"/>
      <c r="TIW112" s="313"/>
      <c r="TIX112" s="313"/>
      <c r="TIY112" s="313"/>
      <c r="TIZ112" s="313"/>
      <c r="TJA112" s="313"/>
      <c r="TJB112" s="313"/>
      <c r="TJC112" s="313"/>
      <c r="TJD112" s="313"/>
      <c r="TJE112" s="313"/>
      <c r="TJF112" s="313"/>
      <c r="TJG112" s="313"/>
      <c r="TJH112" s="313"/>
      <c r="TJI112" s="313"/>
      <c r="TJJ112" s="313"/>
      <c r="TJK112" s="313"/>
      <c r="TJL112" s="313"/>
      <c r="TJM112" s="313"/>
      <c r="TJN112" s="313"/>
      <c r="TJO112" s="313"/>
      <c r="TJP112" s="313"/>
      <c r="TJQ112" s="313"/>
      <c r="TJR112" s="313"/>
      <c r="TJS112" s="313"/>
      <c r="TJT112" s="313"/>
      <c r="TJU112" s="313"/>
      <c r="TJV112" s="313"/>
      <c r="TJW112" s="313"/>
      <c r="TJX112" s="313"/>
      <c r="TJY112" s="313"/>
      <c r="TJZ112" s="313"/>
      <c r="TKA112" s="313"/>
      <c r="TKB112" s="313"/>
      <c r="TKC112" s="313"/>
      <c r="TKD112" s="313"/>
      <c r="TKE112" s="313"/>
      <c r="TKF112" s="313"/>
      <c r="TKG112" s="313"/>
      <c r="TKH112" s="313"/>
      <c r="TKI112" s="313"/>
      <c r="TKJ112" s="313"/>
      <c r="TKK112" s="313"/>
      <c r="TKL112" s="313"/>
      <c r="TKM112" s="313"/>
      <c r="TKN112" s="313"/>
      <c r="TKO112" s="313"/>
      <c r="TKP112" s="313"/>
      <c r="TKQ112" s="313"/>
      <c r="TKR112" s="313"/>
      <c r="TKS112" s="313"/>
      <c r="TKT112" s="313"/>
      <c r="TKU112" s="313"/>
      <c r="TKV112" s="313"/>
      <c r="TKW112" s="313"/>
      <c r="TKX112" s="313"/>
      <c r="TKY112" s="313"/>
      <c r="TKZ112" s="313"/>
      <c r="TLA112" s="313"/>
      <c r="TLB112" s="313"/>
      <c r="TLC112" s="313"/>
      <c r="TLD112" s="313"/>
      <c r="TLE112" s="313"/>
      <c r="TLF112" s="313"/>
      <c r="TLG112" s="313"/>
      <c r="TLH112" s="313"/>
      <c r="TLI112" s="313"/>
      <c r="TLJ112" s="313"/>
      <c r="TLK112" s="313"/>
      <c r="TLL112" s="313"/>
      <c r="TLM112" s="313"/>
      <c r="TLN112" s="313"/>
      <c r="TLO112" s="313"/>
      <c r="TLP112" s="313"/>
      <c r="TLQ112" s="313"/>
      <c r="TLR112" s="313"/>
      <c r="TLS112" s="313"/>
      <c r="TLT112" s="313"/>
      <c r="TLU112" s="313"/>
      <c r="TLV112" s="313"/>
      <c r="TLW112" s="313"/>
      <c r="TLX112" s="313"/>
      <c r="TLY112" s="313"/>
      <c r="TLZ112" s="313"/>
      <c r="TMA112" s="313"/>
      <c r="TMB112" s="313"/>
      <c r="TMC112" s="313"/>
      <c r="TMD112" s="313"/>
      <c r="TME112" s="313"/>
      <c r="TMF112" s="313"/>
      <c r="TMG112" s="313"/>
      <c r="TMH112" s="313"/>
      <c r="TMI112" s="313"/>
      <c r="TMJ112" s="313"/>
      <c r="TMK112" s="313"/>
      <c r="TML112" s="313"/>
      <c r="TMM112" s="313"/>
      <c r="TMN112" s="313"/>
      <c r="TMO112" s="313"/>
      <c r="TMP112" s="313"/>
      <c r="TMQ112" s="313"/>
      <c r="TMR112" s="313"/>
      <c r="TMS112" s="313"/>
      <c r="TMT112" s="313"/>
      <c r="TMU112" s="313"/>
      <c r="TMV112" s="313"/>
      <c r="TMW112" s="313"/>
      <c r="TMX112" s="313"/>
      <c r="TMY112" s="313"/>
      <c r="TMZ112" s="313"/>
      <c r="TNA112" s="313"/>
      <c r="TNB112" s="313"/>
      <c r="TNC112" s="313"/>
      <c r="TND112" s="313"/>
      <c r="TNE112" s="313"/>
      <c r="TNF112" s="313"/>
      <c r="TNG112" s="313"/>
      <c r="TNH112" s="313"/>
      <c r="TNI112" s="313"/>
      <c r="TNJ112" s="313"/>
      <c r="TNK112" s="313"/>
      <c r="TNL112" s="313"/>
      <c r="TNM112" s="313"/>
      <c r="TNN112" s="313"/>
      <c r="TNO112" s="313"/>
      <c r="TNP112" s="313"/>
      <c r="TNQ112" s="313"/>
      <c r="TNR112" s="313"/>
      <c r="TNS112" s="313"/>
      <c r="TNT112" s="313"/>
      <c r="TNU112" s="313"/>
      <c r="TNV112" s="313"/>
      <c r="TNW112" s="313"/>
      <c r="TNX112" s="313"/>
      <c r="TNY112" s="313"/>
      <c r="TNZ112" s="313"/>
      <c r="TOA112" s="313"/>
      <c r="TOB112" s="313"/>
      <c r="TOC112" s="313"/>
      <c r="TOD112" s="313"/>
      <c r="TOE112" s="313"/>
      <c r="TOF112" s="313"/>
      <c r="TOG112" s="313"/>
      <c r="TOH112" s="313"/>
      <c r="TOI112" s="313"/>
      <c r="TOJ112" s="313"/>
      <c r="TOK112" s="313"/>
      <c r="TOL112" s="313"/>
      <c r="TOM112" s="313"/>
      <c r="TON112" s="313"/>
      <c r="TOO112" s="313"/>
      <c r="TOP112" s="313"/>
      <c r="TOQ112" s="313"/>
      <c r="TOR112" s="313"/>
      <c r="TOS112" s="313"/>
      <c r="TOT112" s="313"/>
      <c r="TOU112" s="313"/>
      <c r="TOV112" s="313"/>
      <c r="TOW112" s="313"/>
      <c r="TOX112" s="313"/>
      <c r="TOY112" s="313"/>
      <c r="TOZ112" s="313"/>
      <c r="TPA112" s="313"/>
      <c r="TPB112" s="313"/>
      <c r="TPC112" s="313"/>
      <c r="TPD112" s="313"/>
      <c r="TPE112" s="313"/>
      <c r="TPF112" s="313"/>
      <c r="TPG112" s="313"/>
      <c r="TPH112" s="313"/>
      <c r="TPI112" s="313"/>
      <c r="TPJ112" s="313"/>
      <c r="TPK112" s="313"/>
      <c r="TPL112" s="313"/>
      <c r="TPM112" s="313"/>
      <c r="TPN112" s="313"/>
      <c r="TPO112" s="313"/>
      <c r="TPP112" s="313"/>
      <c r="TPQ112" s="313"/>
      <c r="TPR112" s="313"/>
      <c r="TPS112" s="313"/>
      <c r="TPT112" s="313"/>
      <c r="TPU112" s="313"/>
      <c r="TPV112" s="313"/>
      <c r="TPW112" s="313"/>
      <c r="TPX112" s="313"/>
      <c r="TPY112" s="313"/>
      <c r="TPZ112" s="313"/>
      <c r="TQA112" s="313"/>
      <c r="TQB112" s="313"/>
      <c r="TQC112" s="313"/>
      <c r="TQD112" s="313"/>
      <c r="TQE112" s="313"/>
      <c r="TQF112" s="313"/>
      <c r="TQG112" s="313"/>
      <c r="TQH112" s="313"/>
      <c r="TQI112" s="313"/>
      <c r="TQJ112" s="313"/>
      <c r="TQK112" s="313"/>
      <c r="TQL112" s="313"/>
      <c r="TQM112" s="313"/>
      <c r="TQN112" s="313"/>
      <c r="TQO112" s="313"/>
      <c r="TQP112" s="313"/>
      <c r="TQQ112" s="313"/>
      <c r="TQR112" s="313"/>
      <c r="TQS112" s="313"/>
      <c r="TQT112" s="313"/>
      <c r="TQU112" s="313"/>
      <c r="TQV112" s="313"/>
      <c r="TQW112" s="313"/>
      <c r="TQX112" s="313"/>
      <c r="TQY112" s="313"/>
      <c r="TQZ112" s="313"/>
      <c r="TRA112" s="313"/>
      <c r="TRB112" s="313"/>
      <c r="TRC112" s="313"/>
      <c r="TRD112" s="313"/>
      <c r="TRE112" s="313"/>
      <c r="TRF112" s="313"/>
      <c r="TRG112" s="313"/>
      <c r="TRH112" s="313"/>
      <c r="TRI112" s="313"/>
      <c r="TRJ112" s="313"/>
      <c r="TRK112" s="313"/>
      <c r="TRL112" s="313"/>
      <c r="TRM112" s="313"/>
      <c r="TRN112" s="313"/>
      <c r="TRO112" s="313"/>
      <c r="TRP112" s="313"/>
      <c r="TRQ112" s="313"/>
      <c r="TRR112" s="313"/>
      <c r="TRS112" s="313"/>
      <c r="TRT112" s="313"/>
      <c r="TRU112" s="313"/>
      <c r="TRV112" s="313"/>
      <c r="TRW112" s="313"/>
      <c r="TRX112" s="313"/>
      <c r="TRY112" s="313"/>
      <c r="TRZ112" s="313"/>
      <c r="TSA112" s="313"/>
      <c r="TSB112" s="313"/>
      <c r="TSC112" s="313"/>
      <c r="TSD112" s="313"/>
      <c r="TSE112" s="313"/>
      <c r="TSF112" s="313"/>
      <c r="TSG112" s="313"/>
      <c r="TSH112" s="313"/>
      <c r="TSI112" s="313"/>
      <c r="TSJ112" s="313"/>
      <c r="TSK112" s="313"/>
      <c r="TSL112" s="313"/>
      <c r="TSM112" s="313"/>
      <c r="TSN112" s="313"/>
      <c r="TSO112" s="313"/>
      <c r="TSP112" s="313"/>
      <c r="TSQ112" s="313"/>
      <c r="TSR112" s="313"/>
      <c r="TSS112" s="313"/>
      <c r="TST112" s="313"/>
      <c r="TSU112" s="313"/>
      <c r="TSV112" s="313"/>
      <c r="TSW112" s="313"/>
      <c r="TSX112" s="313"/>
      <c r="TSY112" s="313"/>
      <c r="TSZ112" s="313"/>
      <c r="TTA112" s="313"/>
      <c r="TTB112" s="313"/>
      <c r="TTC112" s="313"/>
      <c r="TTD112" s="313"/>
      <c r="TTE112" s="313"/>
      <c r="TTF112" s="313"/>
      <c r="TTG112" s="313"/>
      <c r="TTH112" s="313"/>
      <c r="TTI112" s="313"/>
      <c r="TTJ112" s="313"/>
      <c r="TTK112" s="313"/>
      <c r="TTL112" s="313"/>
      <c r="TTM112" s="313"/>
      <c r="TTN112" s="313"/>
      <c r="TTO112" s="313"/>
      <c r="TTP112" s="313"/>
      <c r="TTQ112" s="313"/>
      <c r="TTR112" s="313"/>
      <c r="TTS112" s="313"/>
      <c r="TTT112" s="313"/>
      <c r="TTU112" s="313"/>
      <c r="TTV112" s="313"/>
      <c r="TTW112" s="313"/>
      <c r="TTX112" s="313"/>
      <c r="TTY112" s="313"/>
      <c r="TTZ112" s="313"/>
      <c r="TUA112" s="313"/>
      <c r="TUB112" s="313"/>
      <c r="TUC112" s="313"/>
      <c r="TUD112" s="313"/>
      <c r="TUE112" s="313"/>
      <c r="TUF112" s="313"/>
      <c r="TUG112" s="313"/>
      <c r="TUH112" s="313"/>
      <c r="TUI112" s="313"/>
      <c r="TUJ112" s="313"/>
      <c r="TUK112" s="313"/>
      <c r="TUL112" s="313"/>
      <c r="TUM112" s="313"/>
      <c r="TUN112" s="313"/>
      <c r="TUO112" s="313"/>
      <c r="TUP112" s="313"/>
      <c r="TUQ112" s="313"/>
      <c r="TUR112" s="313"/>
      <c r="TUS112" s="313"/>
      <c r="TUT112" s="313"/>
      <c r="TUU112" s="313"/>
      <c r="TUV112" s="313"/>
      <c r="TUW112" s="313"/>
      <c r="TUX112" s="313"/>
      <c r="TUY112" s="313"/>
      <c r="TUZ112" s="313"/>
      <c r="TVA112" s="313"/>
      <c r="TVB112" s="313"/>
      <c r="TVC112" s="313"/>
      <c r="TVD112" s="313"/>
      <c r="TVE112" s="313"/>
      <c r="TVF112" s="313"/>
      <c r="TVG112" s="313"/>
      <c r="TVH112" s="313"/>
      <c r="TVI112" s="313"/>
      <c r="TVJ112" s="313"/>
      <c r="TVK112" s="313"/>
      <c r="TVL112" s="313"/>
      <c r="TVM112" s="313"/>
      <c r="TVN112" s="313"/>
      <c r="TVO112" s="313"/>
      <c r="TVP112" s="313"/>
      <c r="TVQ112" s="313"/>
      <c r="TVR112" s="313"/>
      <c r="TVS112" s="313"/>
      <c r="TVT112" s="313"/>
      <c r="TVU112" s="313"/>
      <c r="TVV112" s="313"/>
      <c r="TVW112" s="313"/>
      <c r="TVX112" s="313"/>
      <c r="TVY112" s="313"/>
      <c r="TVZ112" s="313"/>
      <c r="TWA112" s="313"/>
      <c r="TWB112" s="313"/>
      <c r="TWC112" s="313"/>
      <c r="TWD112" s="313"/>
      <c r="TWE112" s="313"/>
      <c r="TWF112" s="313"/>
      <c r="TWG112" s="313"/>
      <c r="TWH112" s="313"/>
      <c r="TWI112" s="313"/>
      <c r="TWJ112" s="313"/>
      <c r="TWK112" s="313"/>
      <c r="TWL112" s="313"/>
      <c r="TWM112" s="313"/>
      <c r="TWN112" s="313"/>
      <c r="TWO112" s="313"/>
      <c r="TWP112" s="313"/>
      <c r="TWQ112" s="313"/>
      <c r="TWR112" s="313"/>
      <c r="TWS112" s="313"/>
      <c r="TWT112" s="313"/>
      <c r="TWU112" s="313"/>
      <c r="TWV112" s="313"/>
      <c r="TWW112" s="313"/>
      <c r="TWX112" s="313"/>
      <c r="TWY112" s="313"/>
      <c r="TWZ112" s="313"/>
      <c r="TXA112" s="313"/>
      <c r="TXB112" s="313"/>
      <c r="TXC112" s="313"/>
      <c r="TXD112" s="313"/>
      <c r="TXE112" s="313"/>
      <c r="TXF112" s="313"/>
      <c r="TXG112" s="313"/>
      <c r="TXH112" s="313"/>
      <c r="TXI112" s="313"/>
      <c r="TXJ112" s="313"/>
      <c r="TXK112" s="313"/>
      <c r="TXL112" s="313"/>
      <c r="TXM112" s="313"/>
      <c r="TXN112" s="313"/>
      <c r="TXO112" s="313"/>
      <c r="TXP112" s="313"/>
      <c r="TXQ112" s="313"/>
      <c r="TXR112" s="313"/>
      <c r="TXS112" s="313"/>
      <c r="TXT112" s="313"/>
      <c r="TXU112" s="313"/>
      <c r="TXV112" s="313"/>
      <c r="TXW112" s="313"/>
      <c r="TXX112" s="313"/>
      <c r="TXY112" s="313"/>
      <c r="TXZ112" s="313"/>
      <c r="TYA112" s="313"/>
      <c r="TYB112" s="313"/>
      <c r="TYC112" s="313"/>
      <c r="TYD112" s="313"/>
      <c r="TYE112" s="313"/>
      <c r="TYF112" s="313"/>
      <c r="TYG112" s="313"/>
      <c r="TYH112" s="313"/>
      <c r="TYI112" s="313"/>
      <c r="TYJ112" s="313"/>
      <c r="TYK112" s="313"/>
      <c r="TYL112" s="313"/>
      <c r="TYM112" s="313"/>
      <c r="TYN112" s="313"/>
      <c r="TYO112" s="313"/>
      <c r="TYP112" s="313"/>
      <c r="TYQ112" s="313"/>
      <c r="TYR112" s="313"/>
      <c r="TYS112" s="313"/>
      <c r="TYT112" s="313"/>
      <c r="TYU112" s="313"/>
      <c r="TYV112" s="313"/>
      <c r="TYW112" s="313"/>
      <c r="TYX112" s="313"/>
      <c r="TYY112" s="313"/>
      <c r="TYZ112" s="313"/>
      <c r="TZA112" s="313"/>
      <c r="TZB112" s="313"/>
      <c r="TZC112" s="313"/>
      <c r="TZD112" s="313"/>
      <c r="TZE112" s="313"/>
      <c r="TZF112" s="313"/>
      <c r="TZG112" s="313"/>
      <c r="TZH112" s="313"/>
      <c r="TZI112" s="313"/>
      <c r="TZJ112" s="313"/>
      <c r="TZK112" s="313"/>
      <c r="TZL112" s="313"/>
      <c r="TZM112" s="313"/>
      <c r="TZN112" s="313"/>
      <c r="TZO112" s="313"/>
      <c r="TZP112" s="313"/>
      <c r="TZQ112" s="313"/>
      <c r="TZR112" s="313"/>
      <c r="TZS112" s="313"/>
      <c r="TZT112" s="313"/>
      <c r="TZU112" s="313"/>
      <c r="TZV112" s="313"/>
      <c r="TZW112" s="313"/>
      <c r="TZX112" s="313"/>
      <c r="TZY112" s="313"/>
      <c r="TZZ112" s="313"/>
      <c r="UAA112" s="313"/>
      <c r="UAB112" s="313"/>
      <c r="UAC112" s="313"/>
      <c r="UAD112" s="313"/>
      <c r="UAE112" s="313"/>
      <c r="UAF112" s="313"/>
      <c r="UAG112" s="313"/>
      <c r="UAH112" s="313"/>
      <c r="UAI112" s="313"/>
      <c r="UAJ112" s="313"/>
      <c r="UAK112" s="313"/>
      <c r="UAL112" s="313"/>
      <c r="UAM112" s="313"/>
      <c r="UAN112" s="313"/>
      <c r="UAO112" s="313"/>
      <c r="UAP112" s="313"/>
      <c r="UAQ112" s="313"/>
      <c r="UAR112" s="313"/>
      <c r="UAS112" s="313"/>
      <c r="UAT112" s="313"/>
      <c r="UAU112" s="313"/>
      <c r="UAV112" s="313"/>
      <c r="UAW112" s="313"/>
      <c r="UAX112" s="313"/>
      <c r="UAY112" s="313"/>
      <c r="UAZ112" s="313"/>
      <c r="UBA112" s="313"/>
      <c r="UBB112" s="313"/>
      <c r="UBC112" s="313"/>
      <c r="UBD112" s="313"/>
      <c r="UBE112" s="313"/>
      <c r="UBF112" s="313"/>
      <c r="UBG112" s="313"/>
      <c r="UBH112" s="313"/>
      <c r="UBI112" s="313"/>
      <c r="UBJ112" s="313"/>
      <c r="UBK112" s="313"/>
      <c r="UBL112" s="313"/>
      <c r="UBM112" s="313"/>
      <c r="UBN112" s="313"/>
      <c r="UBO112" s="313"/>
      <c r="UBP112" s="313"/>
      <c r="UBQ112" s="313"/>
      <c r="UBR112" s="313"/>
      <c r="UBS112" s="313"/>
      <c r="UBT112" s="313"/>
      <c r="UBU112" s="313"/>
      <c r="UBV112" s="313"/>
      <c r="UBW112" s="313"/>
      <c r="UBX112" s="313"/>
      <c r="UBY112" s="313"/>
      <c r="UBZ112" s="313"/>
      <c r="UCA112" s="313"/>
      <c r="UCB112" s="313"/>
      <c r="UCC112" s="313"/>
      <c r="UCD112" s="313"/>
      <c r="UCE112" s="313"/>
      <c r="UCF112" s="313"/>
      <c r="UCG112" s="313"/>
      <c r="UCH112" s="313"/>
      <c r="UCI112" s="313"/>
      <c r="UCJ112" s="313"/>
      <c r="UCK112" s="313"/>
      <c r="UCL112" s="313"/>
      <c r="UCM112" s="313"/>
      <c r="UCN112" s="313"/>
      <c r="UCO112" s="313"/>
      <c r="UCP112" s="313"/>
      <c r="UCQ112" s="313"/>
      <c r="UCR112" s="313"/>
      <c r="UCS112" s="313"/>
      <c r="UCT112" s="313"/>
      <c r="UCU112" s="313"/>
      <c r="UCV112" s="313"/>
      <c r="UCW112" s="313"/>
      <c r="UCX112" s="313"/>
      <c r="UCY112" s="313"/>
      <c r="UCZ112" s="313"/>
      <c r="UDA112" s="313"/>
      <c r="UDB112" s="313"/>
      <c r="UDC112" s="313"/>
      <c r="UDD112" s="313"/>
      <c r="UDE112" s="313"/>
      <c r="UDF112" s="313"/>
      <c r="UDG112" s="313"/>
      <c r="UDH112" s="313"/>
      <c r="UDI112" s="313"/>
      <c r="UDJ112" s="313"/>
      <c r="UDK112" s="313"/>
      <c r="UDL112" s="313"/>
      <c r="UDM112" s="313"/>
      <c r="UDN112" s="313"/>
      <c r="UDO112" s="313"/>
      <c r="UDP112" s="313"/>
      <c r="UDQ112" s="313"/>
      <c r="UDR112" s="313"/>
      <c r="UDS112" s="313"/>
      <c r="UDT112" s="313"/>
      <c r="UDU112" s="313"/>
      <c r="UDV112" s="313"/>
      <c r="UDW112" s="313"/>
      <c r="UDX112" s="313"/>
      <c r="UDY112" s="313"/>
      <c r="UDZ112" s="313"/>
      <c r="UEA112" s="313"/>
      <c r="UEB112" s="313"/>
      <c r="UEC112" s="313"/>
      <c r="UED112" s="313"/>
      <c r="UEE112" s="313"/>
      <c r="UEF112" s="313"/>
      <c r="UEG112" s="313"/>
      <c r="UEH112" s="313"/>
      <c r="UEI112" s="313"/>
      <c r="UEJ112" s="313"/>
      <c r="UEK112" s="313"/>
      <c r="UEL112" s="313"/>
      <c r="UEM112" s="313"/>
      <c r="UEN112" s="313"/>
      <c r="UEO112" s="313"/>
      <c r="UEP112" s="313"/>
      <c r="UEQ112" s="313"/>
      <c r="UER112" s="313"/>
      <c r="UES112" s="313"/>
      <c r="UET112" s="313"/>
      <c r="UEU112" s="313"/>
      <c r="UEV112" s="313"/>
      <c r="UEW112" s="313"/>
      <c r="UEX112" s="313"/>
      <c r="UEY112" s="313"/>
      <c r="UEZ112" s="313"/>
      <c r="UFA112" s="313"/>
      <c r="UFB112" s="313"/>
      <c r="UFC112" s="313"/>
      <c r="UFD112" s="313"/>
      <c r="UFE112" s="313"/>
      <c r="UFF112" s="313"/>
      <c r="UFG112" s="313"/>
      <c r="UFH112" s="313"/>
      <c r="UFI112" s="313"/>
      <c r="UFJ112" s="313"/>
      <c r="UFK112" s="313"/>
      <c r="UFL112" s="313"/>
      <c r="UFM112" s="313"/>
      <c r="UFN112" s="313"/>
      <c r="UFO112" s="313"/>
      <c r="UFP112" s="313"/>
      <c r="UFQ112" s="313"/>
      <c r="UFR112" s="313"/>
      <c r="UFS112" s="313"/>
      <c r="UFT112" s="313"/>
      <c r="UFU112" s="313"/>
      <c r="UFV112" s="313"/>
      <c r="UFW112" s="313"/>
      <c r="UFX112" s="313"/>
      <c r="UFY112" s="313"/>
      <c r="UFZ112" s="313"/>
      <c r="UGA112" s="313"/>
      <c r="UGB112" s="313"/>
      <c r="UGC112" s="313"/>
      <c r="UGD112" s="313"/>
      <c r="UGE112" s="313"/>
      <c r="UGF112" s="313"/>
      <c r="UGG112" s="313"/>
      <c r="UGH112" s="313"/>
      <c r="UGI112" s="313"/>
      <c r="UGJ112" s="313"/>
      <c r="UGK112" s="313"/>
      <c r="UGL112" s="313"/>
      <c r="UGM112" s="313"/>
      <c r="UGN112" s="313"/>
      <c r="UGO112" s="313"/>
      <c r="UGP112" s="313"/>
      <c r="UGQ112" s="313"/>
      <c r="UGR112" s="313"/>
      <c r="UGS112" s="313"/>
      <c r="UGT112" s="313"/>
      <c r="UGU112" s="313"/>
      <c r="UGV112" s="313"/>
      <c r="UGW112" s="313"/>
      <c r="UGX112" s="313"/>
      <c r="UGY112" s="313"/>
      <c r="UGZ112" s="313"/>
      <c r="UHA112" s="313"/>
      <c r="UHB112" s="313"/>
      <c r="UHC112" s="313"/>
      <c r="UHD112" s="313"/>
      <c r="UHE112" s="313"/>
      <c r="UHF112" s="313"/>
      <c r="UHG112" s="313"/>
      <c r="UHH112" s="313"/>
      <c r="UHI112" s="313"/>
      <c r="UHJ112" s="313"/>
      <c r="UHK112" s="313"/>
      <c r="UHL112" s="313"/>
      <c r="UHM112" s="313"/>
      <c r="UHN112" s="313"/>
      <c r="UHO112" s="313"/>
      <c r="UHP112" s="313"/>
      <c r="UHQ112" s="313"/>
      <c r="UHR112" s="313"/>
      <c r="UHS112" s="313"/>
      <c r="UHT112" s="313"/>
      <c r="UHU112" s="313"/>
      <c r="UHV112" s="313"/>
      <c r="UHW112" s="313"/>
      <c r="UHX112" s="313"/>
      <c r="UHY112" s="313"/>
      <c r="UHZ112" s="313"/>
      <c r="UIA112" s="313"/>
      <c r="UIB112" s="313"/>
      <c r="UIC112" s="313"/>
      <c r="UID112" s="313"/>
      <c r="UIE112" s="313"/>
      <c r="UIF112" s="313"/>
      <c r="UIG112" s="313"/>
      <c r="UIH112" s="313"/>
      <c r="UII112" s="313"/>
      <c r="UIJ112" s="313"/>
      <c r="UIK112" s="313"/>
      <c r="UIL112" s="313"/>
      <c r="UIM112" s="313"/>
      <c r="UIN112" s="313"/>
      <c r="UIO112" s="313"/>
      <c r="UIP112" s="313"/>
      <c r="UIQ112" s="313"/>
      <c r="UIR112" s="313"/>
      <c r="UIS112" s="313"/>
      <c r="UIT112" s="313"/>
      <c r="UIU112" s="313"/>
      <c r="UIV112" s="313"/>
      <c r="UIW112" s="313"/>
      <c r="UIX112" s="313"/>
      <c r="UIY112" s="313"/>
      <c r="UIZ112" s="313"/>
      <c r="UJA112" s="313"/>
      <c r="UJB112" s="313"/>
      <c r="UJC112" s="313"/>
      <c r="UJD112" s="313"/>
      <c r="UJE112" s="313"/>
      <c r="UJF112" s="313"/>
      <c r="UJG112" s="313"/>
      <c r="UJH112" s="313"/>
      <c r="UJI112" s="313"/>
      <c r="UJJ112" s="313"/>
      <c r="UJK112" s="313"/>
      <c r="UJL112" s="313"/>
      <c r="UJM112" s="313"/>
      <c r="UJN112" s="313"/>
      <c r="UJO112" s="313"/>
      <c r="UJP112" s="313"/>
      <c r="UJQ112" s="313"/>
      <c r="UJR112" s="313"/>
      <c r="UJS112" s="313"/>
      <c r="UJT112" s="313"/>
      <c r="UJU112" s="313"/>
      <c r="UJV112" s="313"/>
      <c r="UJW112" s="313"/>
      <c r="UJX112" s="313"/>
      <c r="UJY112" s="313"/>
      <c r="UJZ112" s="313"/>
      <c r="UKA112" s="313"/>
      <c r="UKB112" s="313"/>
      <c r="UKC112" s="313"/>
      <c r="UKD112" s="313"/>
      <c r="UKE112" s="313"/>
      <c r="UKF112" s="313"/>
      <c r="UKG112" s="313"/>
      <c r="UKH112" s="313"/>
      <c r="UKI112" s="313"/>
      <c r="UKJ112" s="313"/>
      <c r="UKK112" s="313"/>
      <c r="UKL112" s="313"/>
      <c r="UKM112" s="313"/>
      <c r="UKN112" s="313"/>
      <c r="UKO112" s="313"/>
      <c r="UKP112" s="313"/>
      <c r="UKQ112" s="313"/>
      <c r="UKR112" s="313"/>
      <c r="UKS112" s="313"/>
      <c r="UKT112" s="313"/>
      <c r="UKU112" s="313"/>
      <c r="UKV112" s="313"/>
      <c r="UKW112" s="313"/>
      <c r="UKX112" s="313"/>
      <c r="UKY112" s="313"/>
      <c r="UKZ112" s="313"/>
      <c r="ULA112" s="313"/>
      <c r="ULB112" s="313"/>
      <c r="ULC112" s="313"/>
      <c r="ULD112" s="313"/>
      <c r="ULE112" s="313"/>
      <c r="ULF112" s="313"/>
      <c r="ULG112" s="313"/>
      <c r="ULH112" s="313"/>
      <c r="ULI112" s="313"/>
      <c r="ULJ112" s="313"/>
      <c r="ULK112" s="313"/>
      <c r="ULL112" s="313"/>
      <c r="ULM112" s="313"/>
      <c r="ULN112" s="313"/>
      <c r="ULO112" s="313"/>
      <c r="ULP112" s="313"/>
      <c r="ULQ112" s="313"/>
      <c r="ULR112" s="313"/>
      <c r="ULS112" s="313"/>
      <c r="ULT112" s="313"/>
      <c r="ULU112" s="313"/>
      <c r="ULV112" s="313"/>
      <c r="ULW112" s="313"/>
      <c r="ULX112" s="313"/>
      <c r="ULY112" s="313"/>
      <c r="ULZ112" s="313"/>
      <c r="UMA112" s="313"/>
      <c r="UMB112" s="313"/>
      <c r="UMC112" s="313"/>
      <c r="UMD112" s="313"/>
      <c r="UME112" s="313"/>
      <c r="UMF112" s="313"/>
      <c r="UMG112" s="313"/>
      <c r="UMH112" s="313"/>
      <c r="UMI112" s="313"/>
      <c r="UMJ112" s="313"/>
      <c r="UMK112" s="313"/>
      <c r="UML112" s="313"/>
      <c r="UMM112" s="313"/>
      <c r="UMN112" s="313"/>
      <c r="UMO112" s="313"/>
      <c r="UMP112" s="313"/>
      <c r="UMQ112" s="313"/>
      <c r="UMR112" s="313"/>
      <c r="UMS112" s="313"/>
      <c r="UMT112" s="313"/>
      <c r="UMU112" s="313"/>
      <c r="UMV112" s="313"/>
      <c r="UMW112" s="313"/>
      <c r="UMX112" s="313"/>
      <c r="UMY112" s="313"/>
      <c r="UMZ112" s="313"/>
      <c r="UNA112" s="313"/>
      <c r="UNB112" s="313"/>
      <c r="UNC112" s="313"/>
      <c r="UND112" s="313"/>
      <c r="UNE112" s="313"/>
      <c r="UNF112" s="313"/>
      <c r="UNG112" s="313"/>
      <c r="UNH112" s="313"/>
      <c r="UNI112" s="313"/>
      <c r="UNJ112" s="313"/>
      <c r="UNK112" s="313"/>
      <c r="UNL112" s="313"/>
      <c r="UNM112" s="313"/>
      <c r="UNN112" s="313"/>
      <c r="UNO112" s="313"/>
      <c r="UNP112" s="313"/>
      <c r="UNQ112" s="313"/>
      <c r="UNR112" s="313"/>
      <c r="UNS112" s="313"/>
      <c r="UNT112" s="313"/>
      <c r="UNU112" s="313"/>
      <c r="UNV112" s="313"/>
      <c r="UNW112" s="313"/>
      <c r="UNX112" s="313"/>
      <c r="UNY112" s="313"/>
      <c r="UNZ112" s="313"/>
      <c r="UOA112" s="313"/>
      <c r="UOB112" s="313"/>
      <c r="UOC112" s="313"/>
      <c r="UOD112" s="313"/>
      <c r="UOE112" s="313"/>
      <c r="UOF112" s="313"/>
      <c r="UOG112" s="313"/>
      <c r="UOH112" s="313"/>
      <c r="UOI112" s="313"/>
      <c r="UOJ112" s="313"/>
      <c r="UOK112" s="313"/>
      <c r="UOL112" s="313"/>
      <c r="UOM112" s="313"/>
      <c r="UON112" s="313"/>
      <c r="UOO112" s="313"/>
      <c r="UOP112" s="313"/>
      <c r="UOQ112" s="313"/>
      <c r="UOR112" s="313"/>
      <c r="UOS112" s="313"/>
      <c r="UOT112" s="313"/>
      <c r="UOU112" s="313"/>
      <c r="UOV112" s="313"/>
      <c r="UOW112" s="313"/>
      <c r="UOX112" s="313"/>
      <c r="UOY112" s="313"/>
      <c r="UOZ112" s="313"/>
      <c r="UPA112" s="313"/>
      <c r="UPB112" s="313"/>
      <c r="UPC112" s="313"/>
      <c r="UPD112" s="313"/>
      <c r="UPE112" s="313"/>
      <c r="UPF112" s="313"/>
      <c r="UPG112" s="313"/>
      <c r="UPH112" s="313"/>
      <c r="UPI112" s="313"/>
      <c r="UPJ112" s="313"/>
      <c r="UPK112" s="313"/>
      <c r="UPL112" s="313"/>
      <c r="UPM112" s="313"/>
      <c r="UPN112" s="313"/>
      <c r="UPO112" s="313"/>
      <c r="UPP112" s="313"/>
      <c r="UPQ112" s="313"/>
      <c r="UPR112" s="313"/>
      <c r="UPS112" s="313"/>
      <c r="UPT112" s="313"/>
      <c r="UPU112" s="313"/>
      <c r="UPV112" s="313"/>
      <c r="UPW112" s="313"/>
      <c r="UPX112" s="313"/>
      <c r="UPY112" s="313"/>
      <c r="UPZ112" s="313"/>
      <c r="UQA112" s="313"/>
      <c r="UQB112" s="313"/>
      <c r="UQC112" s="313"/>
      <c r="UQD112" s="313"/>
      <c r="UQE112" s="313"/>
      <c r="UQF112" s="313"/>
      <c r="UQG112" s="313"/>
      <c r="UQH112" s="313"/>
      <c r="UQI112" s="313"/>
      <c r="UQJ112" s="313"/>
      <c r="UQK112" s="313"/>
      <c r="UQL112" s="313"/>
      <c r="UQM112" s="313"/>
      <c r="UQN112" s="313"/>
      <c r="UQO112" s="313"/>
      <c r="UQP112" s="313"/>
      <c r="UQQ112" s="313"/>
      <c r="UQR112" s="313"/>
      <c r="UQS112" s="313"/>
      <c r="UQT112" s="313"/>
      <c r="UQU112" s="313"/>
      <c r="UQV112" s="313"/>
      <c r="UQW112" s="313"/>
      <c r="UQX112" s="313"/>
      <c r="UQY112" s="313"/>
      <c r="UQZ112" s="313"/>
      <c r="URA112" s="313"/>
      <c r="URB112" s="313"/>
      <c r="URC112" s="313"/>
      <c r="URD112" s="313"/>
      <c r="URE112" s="313"/>
      <c r="URF112" s="313"/>
      <c r="URG112" s="313"/>
      <c r="URH112" s="313"/>
      <c r="URI112" s="313"/>
      <c r="URJ112" s="313"/>
      <c r="URK112" s="313"/>
      <c r="URL112" s="313"/>
      <c r="URM112" s="313"/>
      <c r="URN112" s="313"/>
      <c r="URO112" s="313"/>
      <c r="URP112" s="313"/>
      <c r="URQ112" s="313"/>
      <c r="URR112" s="313"/>
      <c r="URS112" s="313"/>
      <c r="URT112" s="313"/>
      <c r="URU112" s="313"/>
      <c r="URV112" s="313"/>
      <c r="URW112" s="313"/>
      <c r="URX112" s="313"/>
      <c r="URY112" s="313"/>
      <c r="URZ112" s="313"/>
      <c r="USA112" s="313"/>
      <c r="USB112" s="313"/>
      <c r="USC112" s="313"/>
      <c r="USD112" s="313"/>
      <c r="USE112" s="313"/>
      <c r="USF112" s="313"/>
      <c r="USG112" s="313"/>
      <c r="USH112" s="313"/>
      <c r="USI112" s="313"/>
      <c r="USJ112" s="313"/>
      <c r="USK112" s="313"/>
      <c r="USL112" s="313"/>
      <c r="USM112" s="313"/>
      <c r="USN112" s="313"/>
      <c r="USO112" s="313"/>
      <c r="USP112" s="313"/>
      <c r="USQ112" s="313"/>
      <c r="USR112" s="313"/>
      <c r="USS112" s="313"/>
      <c r="UST112" s="313"/>
      <c r="USU112" s="313"/>
      <c r="USV112" s="313"/>
      <c r="USW112" s="313"/>
      <c r="USX112" s="313"/>
      <c r="USY112" s="313"/>
      <c r="USZ112" s="313"/>
      <c r="UTA112" s="313"/>
      <c r="UTB112" s="313"/>
      <c r="UTC112" s="313"/>
      <c r="UTD112" s="313"/>
      <c r="UTE112" s="313"/>
      <c r="UTF112" s="313"/>
      <c r="UTG112" s="313"/>
      <c r="UTH112" s="313"/>
      <c r="UTI112" s="313"/>
      <c r="UTJ112" s="313"/>
      <c r="UTK112" s="313"/>
      <c r="UTL112" s="313"/>
      <c r="UTM112" s="313"/>
      <c r="UTN112" s="313"/>
      <c r="UTO112" s="313"/>
      <c r="UTP112" s="313"/>
      <c r="UTQ112" s="313"/>
      <c r="UTR112" s="313"/>
      <c r="UTS112" s="313"/>
      <c r="UTT112" s="313"/>
      <c r="UTU112" s="313"/>
      <c r="UTV112" s="313"/>
      <c r="UTW112" s="313"/>
      <c r="UTX112" s="313"/>
      <c r="UTY112" s="313"/>
      <c r="UTZ112" s="313"/>
      <c r="UUA112" s="313"/>
      <c r="UUB112" s="313"/>
      <c r="UUC112" s="313"/>
      <c r="UUD112" s="313"/>
      <c r="UUE112" s="313"/>
      <c r="UUF112" s="313"/>
      <c r="UUG112" s="313"/>
      <c r="UUH112" s="313"/>
      <c r="UUI112" s="313"/>
      <c r="UUJ112" s="313"/>
      <c r="UUK112" s="313"/>
      <c r="UUL112" s="313"/>
      <c r="UUM112" s="313"/>
      <c r="UUN112" s="313"/>
      <c r="UUO112" s="313"/>
      <c r="UUP112" s="313"/>
      <c r="UUQ112" s="313"/>
      <c r="UUR112" s="313"/>
      <c r="UUS112" s="313"/>
      <c r="UUT112" s="313"/>
      <c r="UUU112" s="313"/>
      <c r="UUV112" s="313"/>
      <c r="UUW112" s="313"/>
      <c r="UUX112" s="313"/>
      <c r="UUY112" s="313"/>
      <c r="UUZ112" s="313"/>
      <c r="UVA112" s="313"/>
      <c r="UVB112" s="313"/>
      <c r="UVC112" s="313"/>
      <c r="UVD112" s="313"/>
      <c r="UVE112" s="313"/>
      <c r="UVF112" s="313"/>
      <c r="UVG112" s="313"/>
      <c r="UVH112" s="313"/>
      <c r="UVI112" s="313"/>
      <c r="UVJ112" s="313"/>
      <c r="UVK112" s="313"/>
      <c r="UVL112" s="313"/>
      <c r="UVM112" s="313"/>
      <c r="UVN112" s="313"/>
      <c r="UVO112" s="313"/>
      <c r="UVP112" s="313"/>
      <c r="UVQ112" s="313"/>
      <c r="UVR112" s="313"/>
      <c r="UVS112" s="313"/>
      <c r="UVT112" s="313"/>
      <c r="UVU112" s="313"/>
      <c r="UVV112" s="313"/>
      <c r="UVW112" s="313"/>
      <c r="UVX112" s="313"/>
      <c r="UVY112" s="313"/>
      <c r="UVZ112" s="313"/>
      <c r="UWA112" s="313"/>
      <c r="UWB112" s="313"/>
      <c r="UWC112" s="313"/>
      <c r="UWD112" s="313"/>
      <c r="UWE112" s="313"/>
      <c r="UWF112" s="313"/>
      <c r="UWG112" s="313"/>
      <c r="UWH112" s="313"/>
      <c r="UWI112" s="313"/>
      <c r="UWJ112" s="313"/>
      <c r="UWK112" s="313"/>
      <c r="UWL112" s="313"/>
      <c r="UWM112" s="313"/>
      <c r="UWN112" s="313"/>
      <c r="UWO112" s="313"/>
      <c r="UWP112" s="313"/>
      <c r="UWQ112" s="313"/>
      <c r="UWR112" s="313"/>
      <c r="UWS112" s="313"/>
      <c r="UWT112" s="313"/>
      <c r="UWU112" s="313"/>
      <c r="UWV112" s="313"/>
      <c r="UWW112" s="313"/>
      <c r="UWX112" s="313"/>
      <c r="UWY112" s="313"/>
      <c r="UWZ112" s="313"/>
      <c r="UXA112" s="313"/>
      <c r="UXB112" s="313"/>
      <c r="UXC112" s="313"/>
      <c r="UXD112" s="313"/>
      <c r="UXE112" s="313"/>
      <c r="UXF112" s="313"/>
      <c r="UXG112" s="313"/>
      <c r="UXH112" s="313"/>
      <c r="UXI112" s="313"/>
      <c r="UXJ112" s="313"/>
      <c r="UXK112" s="313"/>
      <c r="UXL112" s="313"/>
      <c r="UXM112" s="313"/>
      <c r="UXN112" s="313"/>
      <c r="UXO112" s="313"/>
      <c r="UXP112" s="313"/>
      <c r="UXQ112" s="313"/>
      <c r="UXR112" s="313"/>
      <c r="UXS112" s="313"/>
      <c r="UXT112" s="313"/>
      <c r="UXU112" s="313"/>
      <c r="UXV112" s="313"/>
      <c r="UXW112" s="313"/>
      <c r="UXX112" s="313"/>
      <c r="UXY112" s="313"/>
      <c r="UXZ112" s="313"/>
      <c r="UYA112" s="313"/>
      <c r="UYB112" s="313"/>
      <c r="UYC112" s="313"/>
      <c r="UYD112" s="313"/>
      <c r="UYE112" s="313"/>
      <c r="UYF112" s="313"/>
      <c r="UYG112" s="313"/>
      <c r="UYH112" s="313"/>
      <c r="UYI112" s="313"/>
      <c r="UYJ112" s="313"/>
      <c r="UYK112" s="313"/>
      <c r="UYL112" s="313"/>
      <c r="UYM112" s="313"/>
      <c r="UYN112" s="313"/>
      <c r="UYO112" s="313"/>
      <c r="UYP112" s="313"/>
      <c r="UYQ112" s="313"/>
      <c r="UYR112" s="313"/>
      <c r="UYS112" s="313"/>
      <c r="UYT112" s="313"/>
      <c r="UYU112" s="313"/>
      <c r="UYV112" s="313"/>
      <c r="UYW112" s="313"/>
      <c r="UYX112" s="313"/>
      <c r="UYY112" s="313"/>
      <c r="UYZ112" s="313"/>
      <c r="UZA112" s="313"/>
      <c r="UZB112" s="313"/>
      <c r="UZC112" s="313"/>
      <c r="UZD112" s="313"/>
      <c r="UZE112" s="313"/>
      <c r="UZF112" s="313"/>
      <c r="UZG112" s="313"/>
      <c r="UZH112" s="313"/>
      <c r="UZI112" s="313"/>
      <c r="UZJ112" s="313"/>
      <c r="UZK112" s="313"/>
      <c r="UZL112" s="313"/>
      <c r="UZM112" s="313"/>
      <c r="UZN112" s="313"/>
      <c r="UZO112" s="313"/>
      <c r="UZP112" s="313"/>
      <c r="UZQ112" s="313"/>
      <c r="UZR112" s="313"/>
      <c r="UZS112" s="313"/>
      <c r="UZT112" s="313"/>
      <c r="UZU112" s="313"/>
      <c r="UZV112" s="313"/>
      <c r="UZW112" s="313"/>
      <c r="UZX112" s="313"/>
      <c r="UZY112" s="313"/>
      <c r="UZZ112" s="313"/>
      <c r="VAA112" s="313"/>
      <c r="VAB112" s="313"/>
      <c r="VAC112" s="313"/>
      <c r="VAD112" s="313"/>
      <c r="VAE112" s="313"/>
      <c r="VAF112" s="313"/>
      <c r="VAG112" s="313"/>
      <c r="VAH112" s="313"/>
      <c r="VAI112" s="313"/>
      <c r="VAJ112" s="313"/>
      <c r="VAK112" s="313"/>
      <c r="VAL112" s="313"/>
      <c r="VAM112" s="313"/>
      <c r="VAN112" s="313"/>
      <c r="VAO112" s="313"/>
      <c r="VAP112" s="313"/>
      <c r="VAQ112" s="313"/>
      <c r="VAR112" s="313"/>
      <c r="VAS112" s="313"/>
      <c r="VAT112" s="313"/>
      <c r="VAU112" s="313"/>
      <c r="VAV112" s="313"/>
      <c r="VAW112" s="313"/>
      <c r="VAX112" s="313"/>
      <c r="VAY112" s="313"/>
      <c r="VAZ112" s="313"/>
      <c r="VBA112" s="313"/>
      <c r="VBB112" s="313"/>
      <c r="VBC112" s="313"/>
      <c r="VBD112" s="313"/>
      <c r="VBE112" s="313"/>
      <c r="VBF112" s="313"/>
      <c r="VBG112" s="313"/>
      <c r="VBH112" s="313"/>
      <c r="VBI112" s="313"/>
      <c r="VBJ112" s="313"/>
      <c r="VBK112" s="313"/>
      <c r="VBL112" s="313"/>
      <c r="VBM112" s="313"/>
      <c r="VBN112" s="313"/>
      <c r="VBO112" s="313"/>
      <c r="VBP112" s="313"/>
      <c r="VBQ112" s="313"/>
      <c r="VBR112" s="313"/>
      <c r="VBS112" s="313"/>
      <c r="VBT112" s="313"/>
      <c r="VBU112" s="313"/>
      <c r="VBV112" s="313"/>
      <c r="VBW112" s="313"/>
      <c r="VBX112" s="313"/>
      <c r="VBY112" s="313"/>
      <c r="VBZ112" s="313"/>
      <c r="VCA112" s="313"/>
      <c r="VCB112" s="313"/>
      <c r="VCC112" s="313"/>
      <c r="VCD112" s="313"/>
      <c r="VCE112" s="313"/>
      <c r="VCF112" s="313"/>
      <c r="VCG112" s="313"/>
      <c r="VCH112" s="313"/>
      <c r="VCI112" s="313"/>
      <c r="VCJ112" s="313"/>
      <c r="VCK112" s="313"/>
      <c r="VCL112" s="313"/>
      <c r="VCM112" s="313"/>
      <c r="VCN112" s="313"/>
      <c r="VCO112" s="313"/>
      <c r="VCP112" s="313"/>
      <c r="VCQ112" s="313"/>
      <c r="VCR112" s="313"/>
      <c r="VCS112" s="313"/>
      <c r="VCT112" s="313"/>
      <c r="VCU112" s="313"/>
      <c r="VCV112" s="313"/>
      <c r="VCW112" s="313"/>
      <c r="VCX112" s="313"/>
      <c r="VCY112" s="313"/>
      <c r="VCZ112" s="313"/>
      <c r="VDA112" s="313"/>
      <c r="VDB112" s="313"/>
      <c r="VDC112" s="313"/>
      <c r="VDD112" s="313"/>
      <c r="VDE112" s="313"/>
      <c r="VDF112" s="313"/>
      <c r="VDG112" s="313"/>
      <c r="VDH112" s="313"/>
      <c r="VDI112" s="313"/>
      <c r="VDJ112" s="313"/>
      <c r="VDK112" s="313"/>
      <c r="VDL112" s="313"/>
      <c r="VDM112" s="313"/>
      <c r="VDN112" s="313"/>
      <c r="VDO112" s="313"/>
      <c r="VDP112" s="313"/>
      <c r="VDQ112" s="313"/>
      <c r="VDR112" s="313"/>
      <c r="VDS112" s="313"/>
      <c r="VDT112" s="313"/>
      <c r="VDU112" s="313"/>
      <c r="VDV112" s="313"/>
      <c r="VDW112" s="313"/>
      <c r="VDX112" s="313"/>
      <c r="VDY112" s="313"/>
      <c r="VDZ112" s="313"/>
      <c r="VEA112" s="313"/>
      <c r="VEB112" s="313"/>
      <c r="VEC112" s="313"/>
      <c r="VED112" s="313"/>
      <c r="VEE112" s="313"/>
      <c r="VEF112" s="313"/>
      <c r="VEG112" s="313"/>
      <c r="VEH112" s="313"/>
      <c r="VEI112" s="313"/>
      <c r="VEJ112" s="313"/>
      <c r="VEK112" s="313"/>
      <c r="VEL112" s="313"/>
      <c r="VEM112" s="313"/>
      <c r="VEN112" s="313"/>
      <c r="VEO112" s="313"/>
      <c r="VEP112" s="313"/>
      <c r="VEQ112" s="313"/>
      <c r="VER112" s="313"/>
      <c r="VES112" s="313"/>
      <c r="VET112" s="313"/>
      <c r="VEU112" s="313"/>
      <c r="VEV112" s="313"/>
      <c r="VEW112" s="313"/>
      <c r="VEX112" s="313"/>
      <c r="VEY112" s="313"/>
      <c r="VEZ112" s="313"/>
      <c r="VFA112" s="313"/>
      <c r="VFB112" s="313"/>
      <c r="VFC112" s="313"/>
      <c r="VFD112" s="313"/>
      <c r="VFE112" s="313"/>
      <c r="VFF112" s="313"/>
      <c r="VFG112" s="313"/>
      <c r="VFH112" s="313"/>
      <c r="VFI112" s="313"/>
      <c r="VFJ112" s="313"/>
      <c r="VFK112" s="313"/>
      <c r="VFL112" s="313"/>
      <c r="VFM112" s="313"/>
      <c r="VFN112" s="313"/>
      <c r="VFO112" s="313"/>
      <c r="VFP112" s="313"/>
      <c r="VFQ112" s="313"/>
      <c r="VFR112" s="313"/>
      <c r="VFS112" s="313"/>
      <c r="VFT112" s="313"/>
      <c r="VFU112" s="313"/>
      <c r="VFV112" s="313"/>
      <c r="VFW112" s="313"/>
      <c r="VFX112" s="313"/>
      <c r="VFY112" s="313"/>
      <c r="VFZ112" s="313"/>
      <c r="VGA112" s="313"/>
      <c r="VGB112" s="313"/>
      <c r="VGC112" s="313"/>
      <c r="VGD112" s="313"/>
      <c r="VGE112" s="313"/>
      <c r="VGF112" s="313"/>
      <c r="VGG112" s="313"/>
      <c r="VGH112" s="313"/>
      <c r="VGI112" s="313"/>
      <c r="VGJ112" s="313"/>
      <c r="VGK112" s="313"/>
      <c r="VGL112" s="313"/>
      <c r="VGM112" s="313"/>
      <c r="VGN112" s="313"/>
      <c r="VGO112" s="313"/>
      <c r="VGP112" s="313"/>
      <c r="VGQ112" s="313"/>
      <c r="VGR112" s="313"/>
      <c r="VGS112" s="313"/>
      <c r="VGT112" s="313"/>
      <c r="VGU112" s="313"/>
      <c r="VGV112" s="313"/>
      <c r="VGW112" s="313"/>
      <c r="VGX112" s="313"/>
      <c r="VGY112" s="313"/>
      <c r="VGZ112" s="313"/>
      <c r="VHA112" s="313"/>
      <c r="VHB112" s="313"/>
      <c r="VHC112" s="313"/>
      <c r="VHD112" s="313"/>
      <c r="VHE112" s="313"/>
      <c r="VHF112" s="313"/>
      <c r="VHG112" s="313"/>
      <c r="VHH112" s="313"/>
      <c r="VHI112" s="313"/>
      <c r="VHJ112" s="313"/>
      <c r="VHK112" s="313"/>
      <c r="VHL112" s="313"/>
      <c r="VHM112" s="313"/>
      <c r="VHN112" s="313"/>
      <c r="VHO112" s="313"/>
      <c r="VHP112" s="313"/>
      <c r="VHQ112" s="313"/>
      <c r="VHR112" s="313"/>
      <c r="VHS112" s="313"/>
      <c r="VHT112" s="313"/>
      <c r="VHU112" s="313"/>
      <c r="VHV112" s="313"/>
      <c r="VHW112" s="313"/>
      <c r="VHX112" s="313"/>
      <c r="VHY112" s="313"/>
      <c r="VHZ112" s="313"/>
      <c r="VIA112" s="313"/>
      <c r="VIB112" s="313"/>
      <c r="VIC112" s="313"/>
      <c r="VID112" s="313"/>
      <c r="VIE112" s="313"/>
      <c r="VIF112" s="313"/>
      <c r="VIG112" s="313"/>
      <c r="VIH112" s="313"/>
      <c r="VII112" s="313"/>
      <c r="VIJ112" s="313"/>
      <c r="VIK112" s="313"/>
      <c r="VIL112" s="313"/>
      <c r="VIM112" s="313"/>
      <c r="VIN112" s="313"/>
      <c r="VIO112" s="313"/>
      <c r="VIP112" s="313"/>
      <c r="VIQ112" s="313"/>
      <c r="VIR112" s="313"/>
      <c r="VIS112" s="313"/>
      <c r="VIT112" s="313"/>
      <c r="VIU112" s="313"/>
      <c r="VIV112" s="313"/>
      <c r="VIW112" s="313"/>
      <c r="VIX112" s="313"/>
      <c r="VIY112" s="313"/>
      <c r="VIZ112" s="313"/>
      <c r="VJA112" s="313"/>
      <c r="VJB112" s="313"/>
      <c r="VJC112" s="313"/>
      <c r="VJD112" s="313"/>
      <c r="VJE112" s="313"/>
      <c r="VJF112" s="313"/>
      <c r="VJG112" s="313"/>
      <c r="VJH112" s="313"/>
      <c r="VJI112" s="313"/>
      <c r="VJJ112" s="313"/>
      <c r="VJK112" s="313"/>
      <c r="VJL112" s="313"/>
      <c r="VJM112" s="313"/>
      <c r="VJN112" s="313"/>
      <c r="VJO112" s="313"/>
      <c r="VJP112" s="313"/>
      <c r="VJQ112" s="313"/>
      <c r="VJR112" s="313"/>
      <c r="VJS112" s="313"/>
      <c r="VJT112" s="313"/>
      <c r="VJU112" s="313"/>
      <c r="VJV112" s="313"/>
      <c r="VJW112" s="313"/>
      <c r="VJX112" s="313"/>
      <c r="VJY112" s="313"/>
      <c r="VJZ112" s="313"/>
      <c r="VKA112" s="313"/>
      <c r="VKB112" s="313"/>
      <c r="VKC112" s="313"/>
      <c r="VKD112" s="313"/>
      <c r="VKE112" s="313"/>
      <c r="VKF112" s="313"/>
      <c r="VKG112" s="313"/>
      <c r="VKH112" s="313"/>
      <c r="VKI112" s="313"/>
      <c r="VKJ112" s="313"/>
      <c r="VKK112" s="313"/>
      <c r="VKL112" s="313"/>
      <c r="VKM112" s="313"/>
      <c r="VKN112" s="313"/>
      <c r="VKO112" s="313"/>
      <c r="VKP112" s="313"/>
      <c r="VKQ112" s="313"/>
      <c r="VKR112" s="313"/>
      <c r="VKS112" s="313"/>
      <c r="VKT112" s="313"/>
      <c r="VKU112" s="313"/>
      <c r="VKV112" s="313"/>
      <c r="VKW112" s="313"/>
      <c r="VKX112" s="313"/>
      <c r="VKY112" s="313"/>
      <c r="VKZ112" s="313"/>
      <c r="VLA112" s="313"/>
      <c r="VLB112" s="313"/>
      <c r="VLC112" s="313"/>
      <c r="VLD112" s="313"/>
      <c r="VLE112" s="313"/>
      <c r="VLF112" s="313"/>
      <c r="VLG112" s="313"/>
      <c r="VLH112" s="313"/>
      <c r="VLI112" s="313"/>
      <c r="VLJ112" s="313"/>
      <c r="VLK112" s="313"/>
      <c r="VLL112" s="313"/>
      <c r="VLM112" s="313"/>
      <c r="VLN112" s="313"/>
      <c r="VLO112" s="313"/>
      <c r="VLP112" s="313"/>
      <c r="VLQ112" s="313"/>
      <c r="VLR112" s="313"/>
      <c r="VLS112" s="313"/>
      <c r="VLT112" s="313"/>
      <c r="VLU112" s="313"/>
      <c r="VLV112" s="313"/>
      <c r="VLW112" s="313"/>
      <c r="VLX112" s="313"/>
      <c r="VLY112" s="313"/>
      <c r="VLZ112" s="313"/>
      <c r="VMA112" s="313"/>
      <c r="VMB112" s="313"/>
      <c r="VMC112" s="313"/>
      <c r="VMD112" s="313"/>
      <c r="VME112" s="313"/>
      <c r="VMF112" s="313"/>
      <c r="VMG112" s="313"/>
      <c r="VMH112" s="313"/>
      <c r="VMI112" s="313"/>
      <c r="VMJ112" s="313"/>
      <c r="VMK112" s="313"/>
      <c r="VML112" s="313"/>
      <c r="VMM112" s="313"/>
      <c r="VMN112" s="313"/>
      <c r="VMO112" s="313"/>
      <c r="VMP112" s="313"/>
      <c r="VMQ112" s="313"/>
      <c r="VMR112" s="313"/>
      <c r="VMS112" s="313"/>
      <c r="VMT112" s="313"/>
      <c r="VMU112" s="313"/>
      <c r="VMV112" s="313"/>
      <c r="VMW112" s="313"/>
      <c r="VMX112" s="313"/>
      <c r="VMY112" s="313"/>
      <c r="VMZ112" s="313"/>
      <c r="VNA112" s="313"/>
      <c r="VNB112" s="313"/>
      <c r="VNC112" s="313"/>
      <c r="VND112" s="313"/>
      <c r="VNE112" s="313"/>
      <c r="VNF112" s="313"/>
      <c r="VNG112" s="313"/>
      <c r="VNH112" s="313"/>
      <c r="VNI112" s="313"/>
      <c r="VNJ112" s="313"/>
      <c r="VNK112" s="313"/>
      <c r="VNL112" s="313"/>
      <c r="VNM112" s="313"/>
      <c r="VNN112" s="313"/>
      <c r="VNO112" s="313"/>
      <c r="VNP112" s="313"/>
      <c r="VNQ112" s="313"/>
      <c r="VNR112" s="313"/>
      <c r="VNS112" s="313"/>
      <c r="VNT112" s="313"/>
      <c r="VNU112" s="313"/>
      <c r="VNV112" s="313"/>
      <c r="VNW112" s="313"/>
      <c r="VNX112" s="313"/>
      <c r="VNY112" s="313"/>
      <c r="VNZ112" s="313"/>
      <c r="VOA112" s="313"/>
      <c r="VOB112" s="313"/>
      <c r="VOC112" s="313"/>
      <c r="VOD112" s="313"/>
      <c r="VOE112" s="313"/>
      <c r="VOF112" s="313"/>
      <c r="VOG112" s="313"/>
      <c r="VOH112" s="313"/>
      <c r="VOI112" s="313"/>
      <c r="VOJ112" s="313"/>
      <c r="VOK112" s="313"/>
      <c r="VOL112" s="313"/>
      <c r="VOM112" s="313"/>
      <c r="VON112" s="313"/>
      <c r="VOO112" s="313"/>
      <c r="VOP112" s="313"/>
      <c r="VOQ112" s="313"/>
      <c r="VOR112" s="313"/>
      <c r="VOS112" s="313"/>
      <c r="VOT112" s="313"/>
      <c r="VOU112" s="313"/>
      <c r="VOV112" s="313"/>
      <c r="VOW112" s="313"/>
      <c r="VOX112" s="313"/>
      <c r="VOY112" s="313"/>
      <c r="VOZ112" s="313"/>
      <c r="VPA112" s="313"/>
      <c r="VPB112" s="313"/>
      <c r="VPC112" s="313"/>
      <c r="VPD112" s="313"/>
      <c r="VPE112" s="313"/>
      <c r="VPF112" s="313"/>
      <c r="VPG112" s="313"/>
      <c r="VPH112" s="313"/>
      <c r="VPI112" s="313"/>
      <c r="VPJ112" s="313"/>
      <c r="VPK112" s="313"/>
      <c r="VPL112" s="313"/>
      <c r="VPM112" s="313"/>
      <c r="VPN112" s="313"/>
      <c r="VPO112" s="313"/>
      <c r="VPP112" s="313"/>
      <c r="VPQ112" s="313"/>
      <c r="VPR112" s="313"/>
      <c r="VPS112" s="313"/>
      <c r="VPT112" s="313"/>
      <c r="VPU112" s="313"/>
      <c r="VPV112" s="313"/>
      <c r="VPW112" s="313"/>
      <c r="VPX112" s="313"/>
      <c r="VPY112" s="313"/>
      <c r="VPZ112" s="313"/>
      <c r="VQA112" s="313"/>
      <c r="VQB112" s="313"/>
      <c r="VQC112" s="313"/>
      <c r="VQD112" s="313"/>
      <c r="VQE112" s="313"/>
      <c r="VQF112" s="313"/>
      <c r="VQG112" s="313"/>
      <c r="VQH112" s="313"/>
      <c r="VQI112" s="313"/>
      <c r="VQJ112" s="313"/>
      <c r="VQK112" s="313"/>
      <c r="VQL112" s="313"/>
      <c r="VQM112" s="313"/>
      <c r="VQN112" s="313"/>
      <c r="VQO112" s="313"/>
      <c r="VQP112" s="313"/>
      <c r="VQQ112" s="313"/>
      <c r="VQR112" s="313"/>
      <c r="VQS112" s="313"/>
      <c r="VQT112" s="313"/>
      <c r="VQU112" s="313"/>
      <c r="VQV112" s="313"/>
      <c r="VQW112" s="313"/>
      <c r="VQX112" s="313"/>
      <c r="VQY112" s="313"/>
      <c r="VQZ112" s="313"/>
      <c r="VRA112" s="313"/>
      <c r="VRB112" s="313"/>
      <c r="VRC112" s="313"/>
      <c r="VRD112" s="313"/>
      <c r="VRE112" s="313"/>
      <c r="VRF112" s="313"/>
      <c r="VRG112" s="313"/>
      <c r="VRH112" s="313"/>
      <c r="VRI112" s="313"/>
      <c r="VRJ112" s="313"/>
      <c r="VRK112" s="313"/>
      <c r="VRL112" s="313"/>
      <c r="VRM112" s="313"/>
      <c r="VRN112" s="313"/>
      <c r="VRO112" s="313"/>
      <c r="VRP112" s="313"/>
      <c r="VRQ112" s="313"/>
      <c r="VRR112" s="313"/>
      <c r="VRS112" s="313"/>
      <c r="VRT112" s="313"/>
      <c r="VRU112" s="313"/>
      <c r="VRV112" s="313"/>
      <c r="VRW112" s="313"/>
      <c r="VRX112" s="313"/>
      <c r="VRY112" s="313"/>
      <c r="VRZ112" s="313"/>
      <c r="VSA112" s="313"/>
      <c r="VSB112" s="313"/>
      <c r="VSC112" s="313"/>
      <c r="VSD112" s="313"/>
      <c r="VSE112" s="313"/>
      <c r="VSF112" s="313"/>
      <c r="VSG112" s="313"/>
      <c r="VSH112" s="313"/>
      <c r="VSI112" s="313"/>
      <c r="VSJ112" s="313"/>
      <c r="VSK112" s="313"/>
      <c r="VSL112" s="313"/>
      <c r="VSM112" s="313"/>
      <c r="VSN112" s="313"/>
      <c r="VSO112" s="313"/>
      <c r="VSP112" s="313"/>
      <c r="VSQ112" s="313"/>
      <c r="VSR112" s="313"/>
      <c r="VSS112" s="313"/>
      <c r="VST112" s="313"/>
      <c r="VSU112" s="313"/>
      <c r="VSV112" s="313"/>
      <c r="VSW112" s="313"/>
      <c r="VSX112" s="313"/>
      <c r="VSY112" s="313"/>
      <c r="VSZ112" s="313"/>
      <c r="VTA112" s="313"/>
      <c r="VTB112" s="313"/>
      <c r="VTC112" s="313"/>
      <c r="VTD112" s="313"/>
      <c r="VTE112" s="313"/>
      <c r="VTF112" s="313"/>
      <c r="VTG112" s="313"/>
      <c r="VTH112" s="313"/>
      <c r="VTI112" s="313"/>
      <c r="VTJ112" s="313"/>
      <c r="VTK112" s="313"/>
      <c r="VTL112" s="313"/>
      <c r="VTM112" s="313"/>
      <c r="VTN112" s="313"/>
      <c r="VTO112" s="313"/>
      <c r="VTP112" s="313"/>
      <c r="VTQ112" s="313"/>
      <c r="VTR112" s="313"/>
      <c r="VTS112" s="313"/>
      <c r="VTT112" s="313"/>
      <c r="VTU112" s="313"/>
      <c r="VTV112" s="313"/>
      <c r="VTW112" s="313"/>
      <c r="VTX112" s="313"/>
      <c r="VTY112" s="313"/>
      <c r="VTZ112" s="313"/>
      <c r="VUA112" s="313"/>
      <c r="VUB112" s="313"/>
      <c r="VUC112" s="313"/>
      <c r="VUD112" s="313"/>
      <c r="VUE112" s="313"/>
      <c r="VUF112" s="313"/>
      <c r="VUG112" s="313"/>
      <c r="VUH112" s="313"/>
      <c r="VUI112" s="313"/>
      <c r="VUJ112" s="313"/>
      <c r="VUK112" s="313"/>
      <c r="VUL112" s="313"/>
      <c r="VUM112" s="313"/>
      <c r="VUN112" s="313"/>
      <c r="VUO112" s="313"/>
      <c r="VUP112" s="313"/>
      <c r="VUQ112" s="313"/>
      <c r="VUR112" s="313"/>
      <c r="VUS112" s="313"/>
      <c r="VUT112" s="313"/>
      <c r="VUU112" s="313"/>
      <c r="VUV112" s="313"/>
      <c r="VUW112" s="313"/>
      <c r="VUX112" s="313"/>
      <c r="VUY112" s="313"/>
      <c r="VUZ112" s="313"/>
      <c r="VVA112" s="313"/>
      <c r="VVB112" s="313"/>
      <c r="VVC112" s="313"/>
      <c r="VVD112" s="313"/>
      <c r="VVE112" s="313"/>
      <c r="VVF112" s="313"/>
      <c r="VVG112" s="313"/>
      <c r="VVH112" s="313"/>
      <c r="VVI112" s="313"/>
      <c r="VVJ112" s="313"/>
      <c r="VVK112" s="313"/>
      <c r="VVL112" s="313"/>
      <c r="VVM112" s="313"/>
      <c r="VVN112" s="313"/>
      <c r="VVO112" s="313"/>
      <c r="VVP112" s="313"/>
      <c r="VVQ112" s="313"/>
      <c r="VVR112" s="313"/>
      <c r="VVS112" s="313"/>
      <c r="VVT112" s="313"/>
      <c r="VVU112" s="313"/>
      <c r="VVV112" s="313"/>
      <c r="VVW112" s="313"/>
      <c r="VVX112" s="313"/>
      <c r="VVY112" s="313"/>
      <c r="VVZ112" s="313"/>
      <c r="VWA112" s="313"/>
      <c r="VWB112" s="313"/>
      <c r="VWC112" s="313"/>
      <c r="VWD112" s="313"/>
      <c r="VWE112" s="313"/>
      <c r="VWF112" s="313"/>
      <c r="VWG112" s="313"/>
      <c r="VWH112" s="313"/>
      <c r="VWI112" s="313"/>
      <c r="VWJ112" s="313"/>
      <c r="VWK112" s="313"/>
      <c r="VWL112" s="313"/>
      <c r="VWM112" s="313"/>
      <c r="VWN112" s="313"/>
      <c r="VWO112" s="313"/>
      <c r="VWP112" s="313"/>
      <c r="VWQ112" s="313"/>
      <c r="VWR112" s="313"/>
      <c r="VWS112" s="313"/>
      <c r="VWT112" s="313"/>
      <c r="VWU112" s="313"/>
      <c r="VWV112" s="313"/>
      <c r="VWW112" s="313"/>
      <c r="VWX112" s="313"/>
      <c r="VWY112" s="313"/>
      <c r="VWZ112" s="313"/>
      <c r="VXA112" s="313"/>
      <c r="VXB112" s="313"/>
      <c r="VXC112" s="313"/>
      <c r="VXD112" s="313"/>
      <c r="VXE112" s="313"/>
      <c r="VXF112" s="313"/>
      <c r="VXG112" s="313"/>
      <c r="VXH112" s="313"/>
      <c r="VXI112" s="313"/>
      <c r="VXJ112" s="313"/>
      <c r="VXK112" s="313"/>
      <c r="VXL112" s="313"/>
      <c r="VXM112" s="313"/>
      <c r="VXN112" s="313"/>
      <c r="VXO112" s="313"/>
      <c r="VXP112" s="313"/>
      <c r="VXQ112" s="313"/>
      <c r="VXR112" s="313"/>
      <c r="VXS112" s="313"/>
      <c r="VXT112" s="313"/>
      <c r="VXU112" s="313"/>
      <c r="VXV112" s="313"/>
      <c r="VXW112" s="313"/>
      <c r="VXX112" s="313"/>
      <c r="VXY112" s="313"/>
      <c r="VXZ112" s="313"/>
      <c r="VYA112" s="313"/>
      <c r="VYB112" s="313"/>
      <c r="VYC112" s="313"/>
      <c r="VYD112" s="313"/>
      <c r="VYE112" s="313"/>
      <c r="VYF112" s="313"/>
      <c r="VYG112" s="313"/>
      <c r="VYH112" s="313"/>
      <c r="VYI112" s="313"/>
      <c r="VYJ112" s="313"/>
      <c r="VYK112" s="313"/>
      <c r="VYL112" s="313"/>
      <c r="VYM112" s="313"/>
      <c r="VYN112" s="313"/>
      <c r="VYO112" s="313"/>
      <c r="VYP112" s="313"/>
      <c r="VYQ112" s="313"/>
      <c r="VYR112" s="313"/>
      <c r="VYS112" s="313"/>
      <c r="VYT112" s="313"/>
      <c r="VYU112" s="313"/>
      <c r="VYV112" s="313"/>
      <c r="VYW112" s="313"/>
      <c r="VYX112" s="313"/>
      <c r="VYY112" s="313"/>
      <c r="VYZ112" s="313"/>
      <c r="VZA112" s="313"/>
      <c r="VZB112" s="313"/>
      <c r="VZC112" s="313"/>
      <c r="VZD112" s="313"/>
      <c r="VZE112" s="313"/>
      <c r="VZF112" s="313"/>
      <c r="VZG112" s="313"/>
      <c r="VZH112" s="313"/>
      <c r="VZI112" s="313"/>
      <c r="VZJ112" s="313"/>
      <c r="VZK112" s="313"/>
      <c r="VZL112" s="313"/>
      <c r="VZM112" s="313"/>
      <c r="VZN112" s="313"/>
      <c r="VZO112" s="313"/>
      <c r="VZP112" s="313"/>
      <c r="VZQ112" s="313"/>
      <c r="VZR112" s="313"/>
      <c r="VZS112" s="313"/>
      <c r="VZT112" s="313"/>
      <c r="VZU112" s="313"/>
      <c r="VZV112" s="313"/>
      <c r="VZW112" s="313"/>
      <c r="VZX112" s="313"/>
      <c r="VZY112" s="313"/>
      <c r="VZZ112" s="313"/>
      <c r="WAA112" s="313"/>
      <c r="WAB112" s="313"/>
      <c r="WAC112" s="313"/>
      <c r="WAD112" s="313"/>
      <c r="WAE112" s="313"/>
      <c r="WAF112" s="313"/>
      <c r="WAG112" s="313"/>
      <c r="WAH112" s="313"/>
      <c r="WAI112" s="313"/>
      <c r="WAJ112" s="313"/>
      <c r="WAK112" s="313"/>
      <c r="WAL112" s="313"/>
      <c r="WAM112" s="313"/>
      <c r="WAN112" s="313"/>
      <c r="WAO112" s="313"/>
      <c r="WAP112" s="313"/>
      <c r="WAQ112" s="313"/>
      <c r="WAR112" s="313"/>
      <c r="WAS112" s="313"/>
      <c r="WAT112" s="313"/>
      <c r="WAU112" s="313"/>
      <c r="WAV112" s="313"/>
      <c r="WAW112" s="313"/>
      <c r="WAX112" s="313"/>
      <c r="WAY112" s="313"/>
      <c r="WAZ112" s="313"/>
      <c r="WBA112" s="313"/>
      <c r="WBB112" s="313"/>
      <c r="WBC112" s="313"/>
      <c r="WBD112" s="313"/>
      <c r="WBE112" s="313"/>
      <c r="WBF112" s="313"/>
      <c r="WBG112" s="313"/>
      <c r="WBH112" s="313"/>
      <c r="WBI112" s="313"/>
      <c r="WBJ112" s="313"/>
      <c r="WBK112" s="313"/>
      <c r="WBL112" s="313"/>
      <c r="WBM112" s="313"/>
      <c r="WBN112" s="313"/>
      <c r="WBO112" s="313"/>
      <c r="WBP112" s="313"/>
      <c r="WBQ112" s="313"/>
      <c r="WBR112" s="313"/>
      <c r="WBS112" s="313"/>
      <c r="WBT112" s="313"/>
      <c r="WBU112" s="313"/>
      <c r="WBV112" s="313"/>
      <c r="WBW112" s="313"/>
      <c r="WBX112" s="313"/>
      <c r="WBY112" s="313"/>
      <c r="WBZ112" s="313"/>
      <c r="WCA112" s="313"/>
      <c r="WCB112" s="313"/>
      <c r="WCC112" s="313"/>
      <c r="WCD112" s="313"/>
      <c r="WCE112" s="313"/>
      <c r="WCF112" s="313"/>
      <c r="WCG112" s="313"/>
      <c r="WCH112" s="313"/>
      <c r="WCI112" s="313"/>
      <c r="WCJ112" s="313"/>
      <c r="WCK112" s="313"/>
      <c r="WCL112" s="313"/>
      <c r="WCM112" s="313"/>
      <c r="WCN112" s="313"/>
      <c r="WCO112" s="313"/>
      <c r="WCP112" s="313"/>
      <c r="WCQ112" s="313"/>
      <c r="WCR112" s="313"/>
      <c r="WCS112" s="313"/>
      <c r="WCT112" s="313"/>
      <c r="WCU112" s="313"/>
      <c r="WCV112" s="313"/>
      <c r="WCW112" s="313"/>
      <c r="WCX112" s="313"/>
      <c r="WCY112" s="313"/>
      <c r="WCZ112" s="313"/>
      <c r="WDA112" s="313"/>
      <c r="WDB112" s="313"/>
      <c r="WDC112" s="313"/>
      <c r="WDD112" s="313"/>
      <c r="WDE112" s="313"/>
      <c r="WDF112" s="313"/>
      <c r="WDG112" s="313"/>
      <c r="WDH112" s="313"/>
      <c r="WDI112" s="313"/>
      <c r="WDJ112" s="313"/>
      <c r="WDK112" s="313"/>
      <c r="WDL112" s="313"/>
      <c r="WDM112" s="313"/>
      <c r="WDN112" s="313"/>
      <c r="WDO112" s="313"/>
      <c r="WDP112" s="313"/>
      <c r="WDQ112" s="313"/>
      <c r="WDR112" s="313"/>
      <c r="WDS112" s="313"/>
      <c r="WDT112" s="313"/>
      <c r="WDU112" s="313"/>
      <c r="WDV112" s="313"/>
      <c r="WDW112" s="313"/>
      <c r="WDX112" s="313"/>
      <c r="WDY112" s="313"/>
      <c r="WDZ112" s="313"/>
      <c r="WEA112" s="313"/>
      <c r="WEB112" s="313"/>
      <c r="WEC112" s="313"/>
      <c r="WED112" s="313"/>
      <c r="WEE112" s="313"/>
      <c r="WEF112" s="313"/>
      <c r="WEG112" s="313"/>
      <c r="WEH112" s="313"/>
      <c r="WEI112" s="313"/>
      <c r="WEJ112" s="313"/>
      <c r="WEK112" s="313"/>
      <c r="WEL112" s="313"/>
      <c r="WEM112" s="313"/>
      <c r="WEN112" s="313"/>
      <c r="WEO112" s="313"/>
      <c r="WEP112" s="313"/>
      <c r="WEQ112" s="313"/>
      <c r="WER112" s="313"/>
      <c r="WES112" s="313"/>
      <c r="WET112" s="313"/>
      <c r="WEU112" s="313"/>
      <c r="WEV112" s="313"/>
      <c r="WEW112" s="313"/>
      <c r="WEX112" s="313"/>
      <c r="WEY112" s="313"/>
      <c r="WEZ112" s="313"/>
      <c r="WFA112" s="313"/>
      <c r="WFB112" s="313"/>
      <c r="WFC112" s="313"/>
      <c r="WFD112" s="313"/>
      <c r="WFE112" s="313"/>
      <c r="WFF112" s="313"/>
      <c r="WFG112" s="313"/>
      <c r="WFH112" s="313"/>
      <c r="WFI112" s="313"/>
      <c r="WFJ112" s="313"/>
      <c r="WFK112" s="313"/>
      <c r="WFL112" s="313"/>
      <c r="WFM112" s="313"/>
      <c r="WFN112" s="313"/>
      <c r="WFO112" s="313"/>
      <c r="WFP112" s="313"/>
      <c r="WFQ112" s="313"/>
      <c r="WFR112" s="313"/>
      <c r="WFS112" s="313"/>
      <c r="WFT112" s="313"/>
      <c r="WFU112" s="313"/>
      <c r="WFV112" s="313"/>
      <c r="WFW112" s="313"/>
      <c r="WFX112" s="313"/>
      <c r="WFY112" s="313"/>
      <c r="WFZ112" s="313"/>
      <c r="WGA112" s="313"/>
      <c r="WGB112" s="313"/>
      <c r="WGC112" s="313"/>
      <c r="WGD112" s="313"/>
      <c r="WGE112" s="313"/>
      <c r="WGF112" s="313"/>
      <c r="WGG112" s="313"/>
      <c r="WGH112" s="313"/>
      <c r="WGI112" s="313"/>
      <c r="WGJ112" s="313"/>
      <c r="WGK112" s="313"/>
      <c r="WGL112" s="313"/>
      <c r="WGM112" s="313"/>
      <c r="WGN112" s="313"/>
      <c r="WGO112" s="313"/>
      <c r="WGP112" s="313"/>
      <c r="WGQ112" s="313"/>
      <c r="WGR112" s="313"/>
      <c r="WGS112" s="313"/>
      <c r="WGT112" s="313"/>
      <c r="WGU112" s="313"/>
      <c r="WGV112" s="313"/>
      <c r="WGW112" s="313"/>
      <c r="WGX112" s="313"/>
      <c r="WGY112" s="313"/>
      <c r="WGZ112" s="313"/>
      <c r="WHA112" s="313"/>
      <c r="WHB112" s="313"/>
      <c r="WHC112" s="313"/>
      <c r="WHD112" s="313"/>
      <c r="WHE112" s="313"/>
      <c r="WHF112" s="313"/>
      <c r="WHG112" s="313"/>
      <c r="WHH112" s="313"/>
      <c r="WHI112" s="313"/>
      <c r="WHJ112" s="313"/>
      <c r="WHK112" s="313"/>
      <c r="WHL112" s="313"/>
      <c r="WHM112" s="313"/>
      <c r="WHN112" s="313"/>
      <c r="WHO112" s="313"/>
      <c r="WHP112" s="313"/>
      <c r="WHQ112" s="313"/>
      <c r="WHR112" s="313"/>
      <c r="WHS112" s="313"/>
      <c r="WHT112" s="313"/>
      <c r="WHU112" s="313"/>
      <c r="WHV112" s="313"/>
      <c r="WHW112" s="313"/>
      <c r="WHX112" s="313"/>
      <c r="WHY112" s="313"/>
      <c r="WHZ112" s="313"/>
      <c r="WIA112" s="313"/>
      <c r="WIB112" s="313"/>
      <c r="WIC112" s="313"/>
      <c r="WID112" s="313"/>
      <c r="WIE112" s="313"/>
      <c r="WIF112" s="313"/>
      <c r="WIG112" s="313"/>
      <c r="WIH112" s="313"/>
      <c r="WII112" s="313"/>
      <c r="WIJ112" s="313"/>
      <c r="WIK112" s="313"/>
      <c r="WIL112" s="313"/>
      <c r="WIM112" s="313"/>
      <c r="WIN112" s="313"/>
      <c r="WIO112" s="313"/>
      <c r="WIP112" s="313"/>
      <c r="WIQ112" s="313"/>
      <c r="WIR112" s="313"/>
      <c r="WIS112" s="313"/>
      <c r="WIT112" s="313"/>
      <c r="WIU112" s="313"/>
      <c r="WIV112" s="313"/>
      <c r="WIW112" s="313"/>
      <c r="WIX112" s="313"/>
      <c r="WIY112" s="313"/>
      <c r="WIZ112" s="313"/>
      <c r="WJA112" s="313"/>
      <c r="WJB112" s="313"/>
      <c r="WJC112" s="313"/>
      <c r="WJD112" s="313"/>
      <c r="WJE112" s="313"/>
      <c r="WJF112" s="313"/>
      <c r="WJG112" s="313"/>
      <c r="WJH112" s="313"/>
      <c r="WJI112" s="313"/>
      <c r="WJJ112" s="313"/>
      <c r="WJK112" s="313"/>
      <c r="WJL112" s="313"/>
      <c r="WJM112" s="313"/>
      <c r="WJN112" s="313"/>
      <c r="WJO112" s="313"/>
      <c r="WJP112" s="313"/>
      <c r="WJQ112" s="313"/>
      <c r="WJR112" s="313"/>
      <c r="WJS112" s="313"/>
      <c r="WJT112" s="313"/>
      <c r="WJU112" s="313"/>
      <c r="WJV112" s="313"/>
      <c r="WJW112" s="313"/>
      <c r="WJX112" s="313"/>
      <c r="WJY112" s="313"/>
      <c r="WJZ112" s="313"/>
      <c r="WKA112" s="313"/>
      <c r="WKB112" s="313"/>
      <c r="WKC112" s="313"/>
      <c r="WKD112" s="313"/>
      <c r="WKE112" s="313"/>
      <c r="WKF112" s="313"/>
      <c r="WKG112" s="313"/>
      <c r="WKH112" s="313"/>
      <c r="WKI112" s="313"/>
      <c r="WKJ112" s="313"/>
      <c r="WKK112" s="313"/>
      <c r="WKL112" s="313"/>
      <c r="WKM112" s="313"/>
      <c r="WKN112" s="313"/>
      <c r="WKO112" s="313"/>
      <c r="WKP112" s="313"/>
      <c r="WKQ112" s="313"/>
      <c r="WKR112" s="313"/>
      <c r="WKS112" s="313"/>
      <c r="WKT112" s="313"/>
      <c r="WKU112" s="313"/>
      <c r="WKV112" s="313"/>
      <c r="WKW112" s="313"/>
      <c r="WKX112" s="313"/>
      <c r="WKY112" s="313"/>
      <c r="WKZ112" s="313"/>
      <c r="WLA112" s="313"/>
      <c r="WLB112" s="313"/>
      <c r="WLC112" s="313"/>
      <c r="WLD112" s="313"/>
      <c r="WLE112" s="313"/>
      <c r="WLF112" s="313"/>
      <c r="WLG112" s="313"/>
      <c r="WLH112" s="313"/>
      <c r="WLI112" s="313"/>
      <c r="WLJ112" s="313"/>
      <c r="WLK112" s="313"/>
      <c r="WLL112" s="313"/>
      <c r="WLM112" s="313"/>
      <c r="WLN112" s="313"/>
      <c r="WLO112" s="313"/>
      <c r="WLP112" s="313"/>
      <c r="WLQ112" s="313"/>
      <c r="WLR112" s="313"/>
      <c r="WLS112" s="313"/>
      <c r="WLT112" s="313"/>
      <c r="WLU112" s="313"/>
      <c r="WLV112" s="313"/>
      <c r="WLW112" s="313"/>
      <c r="WLX112" s="313"/>
      <c r="WLY112" s="313"/>
      <c r="WLZ112" s="313"/>
      <c r="WMA112" s="313"/>
      <c r="WMB112" s="313"/>
      <c r="WMC112" s="313"/>
      <c r="WMD112" s="313"/>
      <c r="WME112" s="313"/>
      <c r="WMF112" s="313"/>
      <c r="WMG112" s="313"/>
      <c r="WMH112" s="313"/>
      <c r="WMI112" s="313"/>
      <c r="WMJ112" s="313"/>
      <c r="WMK112" s="313"/>
      <c r="WML112" s="313"/>
      <c r="WMM112" s="313"/>
      <c r="WMN112" s="313"/>
      <c r="WMO112" s="313"/>
      <c r="WMP112" s="313"/>
      <c r="WMQ112" s="313"/>
      <c r="WMR112" s="313"/>
      <c r="WMS112" s="313"/>
      <c r="WMT112" s="313"/>
      <c r="WMU112" s="313"/>
      <c r="WMV112" s="313"/>
      <c r="WMW112" s="313"/>
      <c r="WMX112" s="313"/>
      <c r="WMY112" s="313"/>
      <c r="WMZ112" s="313"/>
      <c r="WNA112" s="313"/>
      <c r="WNB112" s="313"/>
      <c r="WNC112" s="313"/>
      <c r="WND112" s="313"/>
      <c r="WNE112" s="313"/>
      <c r="WNF112" s="313"/>
      <c r="WNG112" s="313"/>
      <c r="WNH112" s="313"/>
      <c r="WNI112" s="313"/>
      <c r="WNJ112" s="313"/>
      <c r="WNK112" s="313"/>
      <c r="WNL112" s="313"/>
      <c r="WNM112" s="313"/>
      <c r="WNN112" s="313"/>
      <c r="WNO112" s="313"/>
      <c r="WNP112" s="313"/>
      <c r="WNQ112" s="313"/>
      <c r="WNR112" s="313"/>
      <c r="WNS112" s="313"/>
      <c r="WNT112" s="313"/>
      <c r="WNU112" s="313"/>
      <c r="WNV112" s="313"/>
      <c r="WNW112" s="313"/>
      <c r="WNX112" s="313"/>
      <c r="WNY112" s="313"/>
      <c r="WNZ112" s="313"/>
      <c r="WOA112" s="313"/>
      <c r="WOB112" s="313"/>
      <c r="WOC112" s="313"/>
      <c r="WOD112" s="313"/>
      <c r="WOE112" s="313"/>
      <c r="WOF112" s="313"/>
      <c r="WOG112" s="313"/>
      <c r="WOH112" s="313"/>
      <c r="WOI112" s="313"/>
      <c r="WOJ112" s="313"/>
      <c r="WOK112" s="313"/>
      <c r="WOL112" s="313"/>
      <c r="WOM112" s="313"/>
      <c r="WON112" s="313"/>
      <c r="WOO112" s="313"/>
      <c r="WOP112" s="313"/>
      <c r="WOQ112" s="313"/>
      <c r="WOR112" s="313"/>
      <c r="WOS112" s="313"/>
      <c r="WOT112" s="313"/>
      <c r="WOU112" s="313"/>
      <c r="WOV112" s="313"/>
      <c r="WOW112" s="313"/>
      <c r="WOX112" s="313"/>
      <c r="WOY112" s="313"/>
      <c r="WOZ112" s="313"/>
      <c r="WPA112" s="313"/>
      <c r="WPB112" s="313"/>
      <c r="WPC112" s="313"/>
      <c r="WPD112" s="313"/>
      <c r="WPE112" s="313"/>
      <c r="WPF112" s="313"/>
      <c r="WPG112" s="313"/>
      <c r="WPH112" s="313"/>
      <c r="WPI112" s="313"/>
      <c r="WPJ112" s="313"/>
      <c r="WPK112" s="313"/>
      <c r="WPL112" s="313"/>
      <c r="WPM112" s="313"/>
      <c r="WPN112" s="313"/>
      <c r="WPO112" s="313"/>
      <c r="WPP112" s="313"/>
      <c r="WPQ112" s="313"/>
      <c r="WPR112" s="313"/>
      <c r="WPS112" s="313"/>
      <c r="WPT112" s="313"/>
      <c r="WPU112" s="313"/>
      <c r="WPV112" s="313"/>
      <c r="WPW112" s="313"/>
      <c r="WPX112" s="313"/>
      <c r="WPY112" s="313"/>
      <c r="WPZ112" s="313"/>
      <c r="WQA112" s="313"/>
      <c r="WQB112" s="313"/>
      <c r="WQC112" s="313"/>
      <c r="WQD112" s="313"/>
      <c r="WQE112" s="313"/>
      <c r="WQF112" s="313"/>
      <c r="WQG112" s="313"/>
      <c r="WQH112" s="313"/>
      <c r="WQI112" s="313"/>
      <c r="WQJ112" s="313"/>
      <c r="WQK112" s="313"/>
      <c r="WQL112" s="313"/>
      <c r="WQM112" s="313"/>
      <c r="WQN112" s="313"/>
      <c r="WQO112" s="313"/>
      <c r="WQP112" s="313"/>
      <c r="WQQ112" s="313"/>
      <c r="WQR112" s="313"/>
      <c r="WQS112" s="313"/>
      <c r="WQT112" s="313"/>
      <c r="WQU112" s="313"/>
      <c r="WQV112" s="313"/>
      <c r="WQW112" s="313"/>
      <c r="WQX112" s="313"/>
      <c r="WQY112" s="313"/>
      <c r="WQZ112" s="313"/>
      <c r="WRA112" s="313"/>
      <c r="WRB112" s="313"/>
      <c r="WRC112" s="313"/>
      <c r="WRD112" s="313"/>
      <c r="WRE112" s="313"/>
      <c r="WRF112" s="313"/>
      <c r="WRG112" s="313"/>
      <c r="WRH112" s="313"/>
      <c r="WRI112" s="313"/>
      <c r="WRJ112" s="313"/>
      <c r="WRK112" s="313"/>
      <c r="WRL112" s="313"/>
      <c r="WRM112" s="313"/>
      <c r="WRN112" s="313"/>
      <c r="WRO112" s="313"/>
      <c r="WRP112" s="313"/>
      <c r="WRQ112" s="313"/>
      <c r="WRR112" s="313"/>
      <c r="WRS112" s="313"/>
      <c r="WRT112" s="313"/>
      <c r="WRU112" s="313"/>
      <c r="WRV112" s="313"/>
      <c r="WRW112" s="313"/>
      <c r="WRX112" s="313"/>
      <c r="WRY112" s="313"/>
      <c r="WRZ112" s="313"/>
      <c r="WSA112" s="313"/>
      <c r="WSB112" s="313"/>
      <c r="WSC112" s="313"/>
      <c r="WSD112" s="313"/>
      <c r="WSE112" s="313"/>
      <c r="WSF112" s="313"/>
      <c r="WSG112" s="313"/>
      <c r="WSH112" s="313"/>
      <c r="WSI112" s="313"/>
      <c r="WSJ112" s="313"/>
      <c r="WSK112" s="313"/>
      <c r="WSL112" s="313"/>
      <c r="WSM112" s="313"/>
      <c r="WSN112" s="313"/>
      <c r="WSO112" s="313"/>
      <c r="WSP112" s="313"/>
      <c r="WSQ112" s="313"/>
      <c r="WSR112" s="313"/>
      <c r="WSS112" s="313"/>
      <c r="WST112" s="313"/>
      <c r="WSU112" s="313"/>
      <c r="WSV112" s="313"/>
      <c r="WSW112" s="313"/>
      <c r="WSX112" s="313"/>
      <c r="WSY112" s="313"/>
      <c r="WSZ112" s="313"/>
      <c r="WTA112" s="313"/>
      <c r="WTB112" s="313"/>
      <c r="WTC112" s="313"/>
      <c r="WTD112" s="313"/>
      <c r="WTE112" s="313"/>
      <c r="WTF112" s="313"/>
      <c r="WTG112" s="313"/>
      <c r="WTH112" s="313"/>
      <c r="WTI112" s="313"/>
      <c r="WTJ112" s="313"/>
      <c r="WTK112" s="313"/>
      <c r="WTL112" s="313"/>
      <c r="WTM112" s="313"/>
      <c r="WTN112" s="313"/>
      <c r="WTO112" s="313"/>
      <c r="WTP112" s="313"/>
      <c r="WTQ112" s="313"/>
      <c r="WTR112" s="313"/>
      <c r="WTS112" s="313"/>
      <c r="WTT112" s="313"/>
      <c r="WTU112" s="313"/>
      <c r="WTV112" s="313"/>
      <c r="WTW112" s="313"/>
      <c r="WTX112" s="313"/>
      <c r="WTY112" s="313"/>
      <c r="WTZ112" s="313"/>
      <c r="WUA112" s="313"/>
      <c r="WUB112" s="313"/>
      <c r="WUC112" s="313"/>
      <c r="WUD112" s="313"/>
      <c r="WUE112" s="313"/>
      <c r="WUF112" s="313"/>
      <c r="WUG112" s="313"/>
      <c r="WUH112" s="313"/>
      <c r="WUI112" s="313"/>
      <c r="WUJ112" s="313"/>
      <c r="WUK112" s="313"/>
      <c r="WUL112" s="313"/>
      <c r="WUM112" s="313"/>
      <c r="WUN112" s="313"/>
      <c r="WUO112" s="313"/>
      <c r="WUP112" s="313"/>
      <c r="WUQ112" s="313"/>
      <c r="WUR112" s="313"/>
      <c r="WUS112" s="313"/>
      <c r="WUT112" s="313"/>
      <c r="WUU112" s="313"/>
      <c r="WUV112" s="313"/>
      <c r="WUW112" s="313"/>
      <c r="WUX112" s="313"/>
      <c r="WUY112" s="313"/>
      <c r="WUZ112" s="313"/>
      <c r="WVA112" s="313"/>
      <c r="WVB112" s="313"/>
      <c r="WVC112" s="313"/>
      <c r="WVD112" s="313"/>
      <c r="WVE112" s="313"/>
      <c r="WVF112" s="313"/>
      <c r="WVG112" s="313"/>
      <c r="WVH112" s="313"/>
      <c r="WVI112" s="313"/>
      <c r="WVJ112" s="313"/>
      <c r="WVK112" s="313"/>
      <c r="WVL112" s="313"/>
      <c r="WVM112" s="313"/>
      <c r="WVN112" s="313"/>
      <c r="WVO112" s="313"/>
      <c r="WVP112" s="313"/>
      <c r="WVQ112" s="313"/>
      <c r="WVR112" s="313"/>
      <c r="WVS112" s="313"/>
      <c r="WVT112" s="313"/>
      <c r="WVU112" s="313"/>
      <c r="WVV112" s="313"/>
      <c r="WVW112" s="313"/>
      <c r="WVX112" s="313"/>
      <c r="WVY112" s="313"/>
      <c r="WVZ112" s="313"/>
      <c r="WWA112" s="313"/>
      <c r="WWB112" s="313"/>
      <c r="WWC112" s="313"/>
      <c r="WWD112" s="313"/>
      <c r="WWE112" s="313"/>
      <c r="WWF112" s="313"/>
      <c r="WWG112" s="313"/>
      <c r="WWH112" s="313"/>
      <c r="WWI112" s="313"/>
      <c r="WWJ112" s="313"/>
      <c r="WWK112" s="313"/>
      <c r="WWL112" s="313"/>
      <c r="WWM112" s="313"/>
      <c r="WWN112" s="313"/>
      <c r="WWO112" s="313"/>
      <c r="WWP112" s="313"/>
      <c r="WWQ112" s="313"/>
      <c r="WWR112" s="313"/>
      <c r="WWS112" s="313"/>
      <c r="WWT112" s="313"/>
      <c r="WWU112" s="313"/>
      <c r="WWV112" s="313"/>
      <c r="WWW112" s="313"/>
      <c r="WWX112" s="313"/>
      <c r="WWY112" s="313"/>
      <c r="WWZ112" s="313"/>
      <c r="WXA112" s="313"/>
      <c r="WXB112" s="313"/>
      <c r="WXC112" s="313"/>
      <c r="WXD112" s="313"/>
      <c r="WXE112" s="313"/>
      <c r="WXF112" s="313"/>
      <c r="WXG112" s="313"/>
      <c r="WXH112" s="313"/>
      <c r="WXI112" s="313"/>
      <c r="WXJ112" s="313"/>
      <c r="WXK112" s="313"/>
      <c r="WXL112" s="313"/>
      <c r="WXM112" s="313"/>
      <c r="WXN112" s="313"/>
      <c r="WXO112" s="313"/>
      <c r="WXP112" s="313"/>
      <c r="WXQ112" s="313"/>
      <c r="WXR112" s="313"/>
      <c r="WXS112" s="313"/>
      <c r="WXT112" s="313"/>
      <c r="WXU112" s="313"/>
      <c r="WXV112" s="313"/>
      <c r="WXW112" s="313"/>
      <c r="WXX112" s="313"/>
      <c r="WXY112" s="313"/>
      <c r="WXZ112" s="313"/>
      <c r="WYA112" s="313"/>
      <c r="WYB112" s="313"/>
      <c r="WYC112" s="313"/>
      <c r="WYD112" s="313"/>
      <c r="WYE112" s="313"/>
      <c r="WYF112" s="313"/>
      <c r="WYG112" s="313"/>
      <c r="WYH112" s="313"/>
      <c r="WYI112" s="313"/>
      <c r="WYJ112" s="313"/>
      <c r="WYK112" s="313"/>
      <c r="WYL112" s="313"/>
      <c r="WYM112" s="313"/>
      <c r="WYN112" s="313"/>
      <c r="WYO112" s="313"/>
      <c r="WYP112" s="313"/>
      <c r="WYQ112" s="313"/>
      <c r="WYR112" s="313"/>
      <c r="WYS112" s="313"/>
      <c r="WYT112" s="313"/>
      <c r="WYU112" s="313"/>
      <c r="WYV112" s="313"/>
      <c r="WYW112" s="313"/>
      <c r="WYX112" s="313"/>
      <c r="WYY112" s="313"/>
      <c r="WYZ112" s="313"/>
      <c r="WZA112" s="313"/>
      <c r="WZB112" s="313"/>
      <c r="WZC112" s="313"/>
      <c r="WZD112" s="313"/>
      <c r="WZE112" s="313"/>
      <c r="WZF112" s="313"/>
      <c r="WZG112" s="313"/>
      <c r="WZH112" s="313"/>
      <c r="WZI112" s="313"/>
      <c r="WZJ112" s="313"/>
      <c r="WZK112" s="313"/>
      <c r="WZL112" s="313"/>
      <c r="WZM112" s="313"/>
      <c r="WZN112" s="313"/>
      <c r="WZO112" s="313"/>
      <c r="WZP112" s="313"/>
      <c r="WZQ112" s="313"/>
      <c r="WZR112" s="313"/>
      <c r="WZS112" s="313"/>
      <c r="WZT112" s="313"/>
      <c r="WZU112" s="313"/>
      <c r="WZV112" s="313"/>
      <c r="WZW112" s="313"/>
      <c r="WZX112" s="313"/>
      <c r="WZY112" s="313"/>
      <c r="WZZ112" s="313"/>
      <c r="XAA112" s="313"/>
      <c r="XAB112" s="313"/>
      <c r="XAC112" s="313"/>
      <c r="XAD112" s="313"/>
      <c r="XAE112" s="313"/>
      <c r="XAF112" s="313"/>
      <c r="XAG112" s="313"/>
      <c r="XAH112" s="313"/>
      <c r="XAI112" s="313"/>
      <c r="XAJ112" s="313"/>
      <c r="XAK112" s="313"/>
      <c r="XAL112" s="313"/>
      <c r="XAM112" s="313"/>
      <c r="XAN112" s="313"/>
      <c r="XAO112" s="313"/>
      <c r="XAP112" s="313"/>
      <c r="XAQ112" s="313"/>
      <c r="XAR112" s="313"/>
      <c r="XAS112" s="313"/>
      <c r="XAT112" s="313"/>
      <c r="XAU112" s="313"/>
      <c r="XAV112" s="313"/>
      <c r="XAW112" s="313"/>
      <c r="XAX112" s="313"/>
      <c r="XAY112" s="313"/>
      <c r="XAZ112" s="313"/>
      <c r="XBA112" s="313"/>
      <c r="XBB112" s="313"/>
      <c r="XBC112" s="313"/>
      <c r="XBD112" s="313"/>
      <c r="XBE112" s="313"/>
      <c r="XBF112" s="313"/>
      <c r="XBG112" s="313"/>
      <c r="XBH112" s="313"/>
      <c r="XBI112" s="313"/>
      <c r="XBJ112" s="313"/>
      <c r="XBK112" s="313"/>
      <c r="XBL112" s="313"/>
      <c r="XBM112" s="313"/>
      <c r="XBN112" s="313"/>
      <c r="XBO112" s="313"/>
      <c r="XBP112" s="313"/>
      <c r="XBQ112" s="313"/>
      <c r="XBR112" s="313"/>
      <c r="XBS112" s="313"/>
      <c r="XBT112" s="313"/>
      <c r="XBU112" s="313"/>
      <c r="XBV112" s="313"/>
      <c r="XBW112" s="313"/>
      <c r="XBX112" s="313"/>
      <c r="XBY112" s="313"/>
      <c r="XBZ112" s="313"/>
      <c r="XCA112" s="313"/>
      <c r="XCB112" s="313"/>
      <c r="XCC112" s="313"/>
      <c r="XCD112" s="313"/>
      <c r="XCE112" s="313"/>
      <c r="XCF112" s="313"/>
      <c r="XCG112" s="313"/>
      <c r="XCH112" s="313"/>
      <c r="XCI112" s="313"/>
      <c r="XCJ112" s="313"/>
      <c r="XCK112" s="313"/>
      <c r="XCL112" s="313"/>
      <c r="XCM112" s="313"/>
      <c r="XCN112" s="313"/>
      <c r="XCO112" s="313"/>
      <c r="XCP112" s="313"/>
      <c r="XCQ112" s="313"/>
      <c r="XCR112" s="313"/>
      <c r="XCS112" s="313"/>
      <c r="XCT112" s="313"/>
      <c r="XCU112" s="313"/>
      <c r="XCV112" s="313"/>
      <c r="XCW112" s="313"/>
      <c r="XCX112" s="313"/>
      <c r="XCY112" s="313"/>
      <c r="XCZ112" s="313"/>
      <c r="XDA112" s="313"/>
      <c r="XDB112" s="313"/>
      <c r="XDC112" s="313"/>
      <c r="XDD112" s="313"/>
      <c r="XDE112" s="313"/>
      <c r="XDF112" s="313"/>
      <c r="XDG112" s="313"/>
      <c r="XDH112" s="313"/>
      <c r="XDI112" s="313"/>
      <c r="XDJ112" s="313"/>
      <c r="XDK112" s="313"/>
      <c r="XDL112" s="313"/>
      <c r="XDM112" s="313"/>
      <c r="XDN112" s="313"/>
      <c r="XDO112" s="313"/>
      <c r="XDP112" s="313"/>
      <c r="XDQ112" s="313"/>
      <c r="XDR112" s="313"/>
      <c r="XDS112" s="313"/>
      <c r="XDT112" s="313"/>
      <c r="XDU112" s="313"/>
      <c r="XDV112" s="313"/>
      <c r="XDW112" s="313"/>
      <c r="XDX112" s="313"/>
      <c r="XDY112" s="313"/>
      <c r="XDZ112" s="313"/>
      <c r="XEA112" s="313"/>
      <c r="XEB112" s="313"/>
      <c r="XEC112" s="313"/>
      <c r="XED112" s="313"/>
      <c r="XEE112" s="313"/>
      <c r="XEF112" s="313"/>
      <c r="XEG112" s="313"/>
      <c r="XEH112" s="313"/>
      <c r="XEI112" s="313"/>
      <c r="XEJ112" s="313"/>
      <c r="XEK112" s="313"/>
      <c r="XEL112" s="313"/>
      <c r="XEM112" s="313"/>
      <c r="XEN112" s="313"/>
      <c r="XEO112" s="313"/>
      <c r="XEP112" s="313"/>
      <c r="XEQ112" s="313"/>
      <c r="XER112" s="313"/>
      <c r="XES112" s="313"/>
      <c r="XET112" s="313"/>
      <c r="XEU112" s="313"/>
      <c r="XEV112" s="313"/>
      <c r="XEW112" s="313"/>
      <c r="XEX112" s="313"/>
      <c r="XEY112" s="313"/>
      <c r="XEZ112" s="313"/>
      <c r="XFA112" s="313"/>
      <c r="XFB112" s="313"/>
      <c r="XFC112" s="313"/>
      <c r="XFD112" s="313"/>
    </row>
    <row r="113" spans="1:16384" ht="15.75" customHeight="1">
      <c r="A113" s="313"/>
      <c r="B113" s="313" t="s">
        <v>10182</v>
      </c>
      <c r="C113" s="314" t="s">
        <v>10192</v>
      </c>
      <c r="D113" s="313"/>
      <c r="E113" s="313"/>
      <c r="F113" s="313"/>
      <c r="G113" s="313"/>
      <c r="H113" s="313"/>
      <c r="I113" s="313"/>
      <c r="J113" s="313"/>
      <c r="K113" s="313"/>
      <c r="L113" s="313"/>
      <c r="M113" s="313"/>
      <c r="N113" s="313"/>
      <c r="O113" s="313"/>
      <c r="P113" s="313"/>
      <c r="Q113" s="313"/>
      <c r="R113" s="313"/>
      <c r="S113" s="313"/>
      <c r="T113" s="313"/>
      <c r="U113" s="313"/>
      <c r="V113" s="313"/>
      <c r="W113" s="313"/>
      <c r="X113" s="313"/>
      <c r="Y113" s="313"/>
      <c r="Z113" s="313"/>
      <c r="AA113" s="313"/>
      <c r="AB113" s="313"/>
      <c r="AC113" s="313"/>
      <c r="AD113" s="313"/>
      <c r="AE113" s="313"/>
      <c r="AF113" s="313"/>
      <c r="AG113" s="313"/>
      <c r="AH113" s="313"/>
      <c r="AI113" s="313"/>
      <c r="AJ113" s="313"/>
      <c r="AK113" s="313"/>
      <c r="AL113" s="313"/>
      <c r="AM113" s="313"/>
      <c r="AN113" s="313"/>
      <c r="AO113" s="313"/>
      <c r="AP113" s="313"/>
      <c r="AQ113" s="313"/>
      <c r="AR113" s="313"/>
      <c r="AS113" s="313"/>
      <c r="AT113" s="313"/>
      <c r="AU113" s="313"/>
      <c r="AV113" s="313"/>
      <c r="AW113" s="313"/>
      <c r="AX113" s="313"/>
      <c r="AY113" s="313"/>
      <c r="AZ113" s="313"/>
      <c r="BA113" s="313"/>
      <c r="BB113" s="313"/>
      <c r="BC113" s="313"/>
      <c r="BD113" s="313"/>
      <c r="BE113" s="313"/>
      <c r="BF113" s="313"/>
      <c r="BG113" s="313"/>
      <c r="BH113" s="313"/>
      <c r="BI113" s="313"/>
      <c r="BJ113" s="313"/>
      <c r="BK113" s="313"/>
      <c r="BL113" s="313"/>
      <c r="BM113" s="313"/>
      <c r="BN113" s="313"/>
      <c r="BO113" s="313"/>
      <c r="BP113" s="313"/>
      <c r="BQ113" s="313"/>
      <c r="BR113" s="313"/>
      <c r="BS113" s="313"/>
      <c r="BT113" s="313"/>
      <c r="BU113" s="313"/>
      <c r="BV113" s="313"/>
      <c r="BW113" s="313"/>
      <c r="BX113" s="313"/>
      <c r="BY113" s="313"/>
      <c r="BZ113" s="313"/>
      <c r="CA113" s="313"/>
      <c r="CB113" s="313"/>
      <c r="CC113" s="313"/>
      <c r="CD113" s="313"/>
      <c r="CE113" s="313"/>
      <c r="CF113" s="313"/>
      <c r="CG113" s="313"/>
      <c r="CH113" s="313"/>
      <c r="CI113" s="313"/>
      <c r="CJ113" s="313"/>
      <c r="CK113" s="313"/>
      <c r="CL113" s="313"/>
      <c r="CM113" s="313"/>
      <c r="CN113" s="313"/>
      <c r="CO113" s="313"/>
      <c r="CP113" s="313"/>
      <c r="CQ113" s="313"/>
      <c r="CR113" s="313"/>
      <c r="CS113" s="313"/>
      <c r="CT113" s="313"/>
      <c r="CU113" s="313"/>
      <c r="CV113" s="313"/>
      <c r="CW113" s="313"/>
      <c r="CX113" s="313"/>
      <c r="CY113" s="313"/>
      <c r="CZ113" s="313"/>
      <c r="DA113" s="313"/>
      <c r="DB113" s="313"/>
      <c r="DC113" s="313"/>
      <c r="DD113" s="313"/>
      <c r="DE113" s="313"/>
      <c r="DF113" s="313"/>
      <c r="DG113" s="313"/>
      <c r="DH113" s="313"/>
      <c r="DI113" s="313"/>
      <c r="DJ113" s="313"/>
      <c r="DK113" s="313"/>
      <c r="DL113" s="313"/>
      <c r="DM113" s="313"/>
      <c r="DN113" s="313"/>
      <c r="DO113" s="313"/>
      <c r="DP113" s="313"/>
      <c r="DQ113" s="313"/>
      <c r="DR113" s="313"/>
      <c r="DS113" s="313"/>
      <c r="DT113" s="313"/>
      <c r="DU113" s="313"/>
      <c r="DV113" s="313"/>
      <c r="DW113" s="313"/>
      <c r="DX113" s="313"/>
      <c r="DY113" s="313"/>
      <c r="DZ113" s="313"/>
      <c r="EA113" s="313"/>
      <c r="EB113" s="313"/>
      <c r="EC113" s="313"/>
      <c r="ED113" s="313"/>
      <c r="EE113" s="313"/>
      <c r="EF113" s="313"/>
      <c r="EG113" s="313"/>
      <c r="EH113" s="313"/>
      <c r="EI113" s="313"/>
      <c r="EJ113" s="313"/>
      <c r="EK113" s="313"/>
      <c r="EL113" s="313"/>
      <c r="EM113" s="313"/>
      <c r="EN113" s="313"/>
      <c r="EO113" s="313"/>
      <c r="EP113" s="313"/>
      <c r="EQ113" s="313"/>
      <c r="ER113" s="313"/>
      <c r="ES113" s="313"/>
      <c r="ET113" s="313"/>
      <c r="EU113" s="313"/>
      <c r="EV113" s="313"/>
      <c r="EW113" s="313"/>
      <c r="EX113" s="313"/>
      <c r="EY113" s="313"/>
      <c r="EZ113" s="313"/>
      <c r="FA113" s="313"/>
      <c r="FB113" s="313"/>
      <c r="FC113" s="313"/>
      <c r="FD113" s="313"/>
      <c r="FE113" s="313"/>
      <c r="FF113" s="313"/>
      <c r="FG113" s="313"/>
      <c r="FH113" s="313"/>
      <c r="FI113" s="313"/>
      <c r="FJ113" s="313"/>
      <c r="FK113" s="313"/>
      <c r="FL113" s="313"/>
      <c r="FM113" s="313"/>
      <c r="FN113" s="313"/>
      <c r="FO113" s="313"/>
      <c r="FP113" s="313"/>
      <c r="FQ113" s="313"/>
      <c r="FR113" s="313"/>
      <c r="FS113" s="313"/>
      <c r="FT113" s="313"/>
      <c r="FU113" s="313"/>
      <c r="FV113" s="313"/>
      <c r="FW113" s="313"/>
      <c r="FX113" s="313"/>
      <c r="FY113" s="313"/>
      <c r="FZ113" s="313"/>
      <c r="GA113" s="313"/>
      <c r="GB113" s="313"/>
      <c r="GC113" s="313"/>
      <c r="GD113" s="313"/>
      <c r="GE113" s="313"/>
      <c r="GF113" s="313"/>
      <c r="GG113" s="313"/>
      <c r="GH113" s="313"/>
      <c r="GI113" s="313"/>
      <c r="GJ113" s="313"/>
      <c r="GK113" s="313"/>
      <c r="GL113" s="313"/>
      <c r="GM113" s="313"/>
      <c r="GN113" s="313"/>
      <c r="GO113" s="313"/>
      <c r="GP113" s="313"/>
      <c r="GQ113" s="313"/>
      <c r="GR113" s="313"/>
      <c r="GS113" s="313"/>
      <c r="GT113" s="313"/>
      <c r="GU113" s="313"/>
      <c r="GV113" s="313"/>
      <c r="GW113" s="313"/>
      <c r="GX113" s="313"/>
      <c r="GY113" s="313"/>
      <c r="GZ113" s="313"/>
      <c r="HA113" s="313"/>
      <c r="HB113" s="313"/>
      <c r="HC113" s="313"/>
      <c r="HD113" s="313"/>
      <c r="HE113" s="313"/>
      <c r="HF113" s="313"/>
      <c r="HG113" s="313"/>
      <c r="HH113" s="313"/>
      <c r="HI113" s="313"/>
      <c r="HJ113" s="313"/>
      <c r="HK113" s="313"/>
      <c r="HL113" s="313"/>
      <c r="HM113" s="313"/>
      <c r="HN113" s="313"/>
      <c r="HO113" s="313"/>
      <c r="HP113" s="313"/>
      <c r="HQ113" s="313"/>
      <c r="HR113" s="313"/>
      <c r="HS113" s="313"/>
      <c r="HT113" s="313"/>
      <c r="HU113" s="313"/>
      <c r="HV113" s="313"/>
      <c r="HW113" s="313"/>
      <c r="HX113" s="313"/>
      <c r="HY113" s="313"/>
      <c r="HZ113" s="313"/>
      <c r="IA113" s="313"/>
      <c r="IB113" s="313"/>
      <c r="IC113" s="313"/>
      <c r="ID113" s="313"/>
      <c r="IE113" s="313"/>
      <c r="IF113" s="313"/>
      <c r="IG113" s="313"/>
      <c r="IH113" s="313"/>
      <c r="II113" s="313"/>
      <c r="IJ113" s="313"/>
      <c r="IK113" s="313"/>
      <c r="IL113" s="313"/>
      <c r="IM113" s="313"/>
      <c r="IN113" s="313"/>
      <c r="IO113" s="313"/>
      <c r="IP113" s="313"/>
      <c r="IQ113" s="313"/>
      <c r="IR113" s="313"/>
      <c r="IS113" s="313"/>
      <c r="IT113" s="313"/>
      <c r="IU113" s="313"/>
      <c r="IV113" s="313"/>
      <c r="IW113" s="313"/>
      <c r="IX113" s="313"/>
      <c r="IY113" s="313"/>
      <c r="IZ113" s="313"/>
      <c r="JA113" s="313"/>
      <c r="JB113" s="313"/>
      <c r="JC113" s="313"/>
      <c r="JD113" s="313"/>
      <c r="JE113" s="313"/>
      <c r="JF113" s="313"/>
      <c r="JG113" s="313"/>
      <c r="JH113" s="313"/>
      <c r="JI113" s="313"/>
      <c r="JJ113" s="313"/>
      <c r="JK113" s="313"/>
      <c r="JL113" s="313"/>
      <c r="JM113" s="313"/>
      <c r="JN113" s="313"/>
      <c r="JO113" s="313"/>
      <c r="JP113" s="313"/>
      <c r="JQ113" s="313"/>
      <c r="JR113" s="313"/>
      <c r="JS113" s="313"/>
      <c r="JT113" s="313"/>
      <c r="JU113" s="313"/>
      <c r="JV113" s="313"/>
      <c r="JW113" s="313"/>
      <c r="JX113" s="313"/>
      <c r="JY113" s="313"/>
      <c r="JZ113" s="313"/>
      <c r="KA113" s="313"/>
      <c r="KB113" s="313"/>
      <c r="KC113" s="313"/>
      <c r="KD113" s="313"/>
      <c r="KE113" s="313"/>
      <c r="KF113" s="313"/>
      <c r="KG113" s="313"/>
      <c r="KH113" s="313"/>
      <c r="KI113" s="313"/>
      <c r="KJ113" s="313"/>
      <c r="KK113" s="313"/>
      <c r="KL113" s="313"/>
      <c r="KM113" s="313"/>
      <c r="KN113" s="313"/>
      <c r="KO113" s="313"/>
      <c r="KP113" s="313"/>
      <c r="KQ113" s="313"/>
      <c r="KR113" s="313"/>
      <c r="KS113" s="313"/>
      <c r="KT113" s="313"/>
      <c r="KU113" s="313"/>
      <c r="KV113" s="313"/>
      <c r="KW113" s="313"/>
      <c r="KX113" s="313"/>
      <c r="KY113" s="313"/>
      <c r="KZ113" s="313"/>
      <c r="LA113" s="313"/>
      <c r="LB113" s="313"/>
      <c r="LC113" s="313"/>
      <c r="LD113" s="313"/>
      <c r="LE113" s="313"/>
      <c r="LF113" s="313"/>
      <c r="LG113" s="313"/>
      <c r="LH113" s="313"/>
      <c r="LI113" s="313"/>
      <c r="LJ113" s="313"/>
      <c r="LK113" s="313"/>
      <c r="LL113" s="313"/>
      <c r="LM113" s="313"/>
      <c r="LN113" s="313"/>
      <c r="LO113" s="313"/>
      <c r="LP113" s="313"/>
      <c r="LQ113" s="313"/>
      <c r="LR113" s="313"/>
      <c r="LS113" s="313"/>
      <c r="LT113" s="313"/>
      <c r="LU113" s="313"/>
      <c r="LV113" s="313"/>
      <c r="LW113" s="313"/>
      <c r="LX113" s="313"/>
      <c r="LY113" s="313"/>
      <c r="LZ113" s="313"/>
      <c r="MA113" s="313"/>
      <c r="MB113" s="313"/>
      <c r="MC113" s="313"/>
      <c r="MD113" s="313"/>
      <c r="ME113" s="313"/>
      <c r="MF113" s="313"/>
      <c r="MG113" s="313"/>
      <c r="MH113" s="313"/>
      <c r="MI113" s="313"/>
      <c r="MJ113" s="313"/>
      <c r="MK113" s="313"/>
      <c r="ML113" s="313"/>
      <c r="MM113" s="313"/>
      <c r="MN113" s="313"/>
      <c r="MO113" s="313"/>
      <c r="MP113" s="313"/>
      <c r="MQ113" s="313"/>
      <c r="MR113" s="313"/>
      <c r="MS113" s="313"/>
      <c r="MT113" s="313"/>
      <c r="MU113" s="313"/>
      <c r="MV113" s="313"/>
      <c r="MW113" s="313"/>
      <c r="MX113" s="313"/>
      <c r="MY113" s="313"/>
      <c r="MZ113" s="313"/>
      <c r="NA113" s="313"/>
      <c r="NB113" s="313"/>
      <c r="NC113" s="313"/>
      <c r="ND113" s="313"/>
      <c r="NE113" s="313"/>
      <c r="NF113" s="313"/>
      <c r="NG113" s="313"/>
      <c r="NH113" s="313"/>
      <c r="NI113" s="313"/>
      <c r="NJ113" s="313"/>
      <c r="NK113" s="313"/>
      <c r="NL113" s="313"/>
      <c r="NM113" s="313"/>
      <c r="NN113" s="313"/>
      <c r="NO113" s="313"/>
      <c r="NP113" s="313"/>
      <c r="NQ113" s="313"/>
      <c r="NR113" s="313"/>
      <c r="NS113" s="313"/>
      <c r="NT113" s="313"/>
      <c r="NU113" s="313"/>
      <c r="NV113" s="313"/>
      <c r="NW113" s="313"/>
      <c r="NX113" s="313"/>
      <c r="NY113" s="313"/>
      <c r="NZ113" s="313"/>
      <c r="OA113" s="313"/>
      <c r="OB113" s="313"/>
      <c r="OC113" s="313"/>
      <c r="OD113" s="313"/>
      <c r="OE113" s="313"/>
      <c r="OF113" s="313"/>
      <c r="OG113" s="313"/>
      <c r="OH113" s="313"/>
      <c r="OI113" s="313"/>
      <c r="OJ113" s="313"/>
      <c r="OK113" s="313"/>
      <c r="OL113" s="313"/>
      <c r="OM113" s="313"/>
      <c r="ON113" s="313"/>
      <c r="OO113" s="313"/>
      <c r="OP113" s="313"/>
      <c r="OQ113" s="313"/>
      <c r="OR113" s="313"/>
      <c r="OS113" s="313"/>
      <c r="OT113" s="313"/>
      <c r="OU113" s="313"/>
      <c r="OV113" s="313"/>
      <c r="OW113" s="313"/>
      <c r="OX113" s="313"/>
      <c r="OY113" s="313"/>
      <c r="OZ113" s="313"/>
      <c r="PA113" s="313"/>
      <c r="PB113" s="313"/>
      <c r="PC113" s="313"/>
      <c r="PD113" s="313"/>
      <c r="PE113" s="313"/>
      <c r="PF113" s="313"/>
      <c r="PG113" s="313"/>
      <c r="PH113" s="313"/>
      <c r="PI113" s="313"/>
      <c r="PJ113" s="313"/>
      <c r="PK113" s="313"/>
      <c r="PL113" s="313"/>
      <c r="PM113" s="313"/>
      <c r="PN113" s="313"/>
      <c r="PO113" s="313"/>
      <c r="PP113" s="313"/>
      <c r="PQ113" s="313"/>
      <c r="PR113" s="313"/>
      <c r="PS113" s="313"/>
      <c r="PT113" s="313"/>
      <c r="PU113" s="313"/>
      <c r="PV113" s="313"/>
      <c r="PW113" s="313"/>
      <c r="PX113" s="313"/>
      <c r="PY113" s="313"/>
      <c r="PZ113" s="313"/>
      <c r="QA113" s="313"/>
      <c r="QB113" s="313"/>
      <c r="QC113" s="313"/>
      <c r="QD113" s="313"/>
      <c r="QE113" s="313"/>
      <c r="QF113" s="313"/>
      <c r="QG113" s="313"/>
      <c r="QH113" s="313"/>
      <c r="QI113" s="313"/>
      <c r="QJ113" s="313"/>
      <c r="QK113" s="313"/>
      <c r="QL113" s="313"/>
      <c r="QM113" s="313"/>
      <c r="QN113" s="313"/>
      <c r="QO113" s="313"/>
      <c r="QP113" s="313"/>
      <c r="QQ113" s="313"/>
      <c r="QR113" s="313"/>
      <c r="QS113" s="313"/>
      <c r="QT113" s="313"/>
      <c r="QU113" s="313"/>
      <c r="QV113" s="313"/>
      <c r="QW113" s="313"/>
      <c r="QX113" s="313"/>
      <c r="QY113" s="313"/>
      <c r="QZ113" s="313"/>
      <c r="RA113" s="313"/>
      <c r="RB113" s="313"/>
      <c r="RC113" s="313"/>
      <c r="RD113" s="313"/>
      <c r="RE113" s="313"/>
      <c r="RF113" s="313"/>
      <c r="RG113" s="313"/>
      <c r="RH113" s="313"/>
      <c r="RI113" s="313"/>
      <c r="RJ113" s="313"/>
      <c r="RK113" s="313"/>
      <c r="RL113" s="313"/>
      <c r="RM113" s="313"/>
      <c r="RN113" s="313"/>
      <c r="RO113" s="313"/>
      <c r="RP113" s="313"/>
      <c r="RQ113" s="313"/>
      <c r="RR113" s="313"/>
      <c r="RS113" s="313"/>
      <c r="RT113" s="313"/>
      <c r="RU113" s="313"/>
      <c r="RV113" s="313"/>
      <c r="RW113" s="313"/>
      <c r="RX113" s="313"/>
      <c r="RY113" s="313"/>
      <c r="RZ113" s="313"/>
      <c r="SA113" s="313"/>
      <c r="SB113" s="313"/>
      <c r="SC113" s="313"/>
      <c r="SD113" s="313"/>
      <c r="SE113" s="313"/>
      <c r="SF113" s="313"/>
      <c r="SG113" s="313"/>
      <c r="SH113" s="313"/>
      <c r="SI113" s="313"/>
      <c r="SJ113" s="313"/>
      <c r="SK113" s="313"/>
      <c r="SL113" s="313"/>
      <c r="SM113" s="313"/>
      <c r="SN113" s="313"/>
      <c r="SO113" s="313"/>
      <c r="SP113" s="313"/>
      <c r="SQ113" s="313"/>
      <c r="SR113" s="313"/>
      <c r="SS113" s="313"/>
      <c r="ST113" s="313"/>
      <c r="SU113" s="313"/>
      <c r="SV113" s="313"/>
      <c r="SW113" s="313"/>
      <c r="SX113" s="313"/>
      <c r="SY113" s="313"/>
      <c r="SZ113" s="313"/>
      <c r="TA113" s="313"/>
      <c r="TB113" s="313"/>
      <c r="TC113" s="313"/>
      <c r="TD113" s="313"/>
      <c r="TE113" s="313"/>
      <c r="TF113" s="313"/>
      <c r="TG113" s="313"/>
      <c r="TH113" s="313"/>
      <c r="TI113" s="313"/>
      <c r="TJ113" s="313"/>
      <c r="TK113" s="313"/>
      <c r="TL113" s="313"/>
      <c r="TM113" s="313"/>
      <c r="TN113" s="313"/>
      <c r="TO113" s="313"/>
      <c r="TP113" s="313"/>
      <c r="TQ113" s="313"/>
      <c r="TR113" s="313"/>
      <c r="TS113" s="313"/>
      <c r="TT113" s="313"/>
      <c r="TU113" s="313"/>
      <c r="TV113" s="313"/>
      <c r="TW113" s="313"/>
      <c r="TX113" s="313"/>
      <c r="TY113" s="313"/>
      <c r="TZ113" s="313"/>
      <c r="UA113" s="313"/>
      <c r="UB113" s="313"/>
      <c r="UC113" s="313"/>
      <c r="UD113" s="313"/>
      <c r="UE113" s="313"/>
      <c r="UF113" s="313"/>
      <c r="UG113" s="313"/>
      <c r="UH113" s="313"/>
      <c r="UI113" s="313"/>
      <c r="UJ113" s="313"/>
      <c r="UK113" s="313"/>
      <c r="UL113" s="313"/>
      <c r="UM113" s="313"/>
      <c r="UN113" s="313"/>
      <c r="UO113" s="313"/>
      <c r="UP113" s="313"/>
      <c r="UQ113" s="313"/>
      <c r="UR113" s="313"/>
      <c r="US113" s="313"/>
      <c r="UT113" s="313"/>
      <c r="UU113" s="313"/>
      <c r="UV113" s="313"/>
      <c r="UW113" s="313"/>
      <c r="UX113" s="313"/>
      <c r="UY113" s="313"/>
      <c r="UZ113" s="313"/>
      <c r="VA113" s="313"/>
      <c r="VB113" s="313"/>
      <c r="VC113" s="313"/>
      <c r="VD113" s="313"/>
      <c r="VE113" s="313"/>
      <c r="VF113" s="313"/>
      <c r="VG113" s="313"/>
      <c r="VH113" s="313"/>
      <c r="VI113" s="313"/>
      <c r="VJ113" s="313"/>
      <c r="VK113" s="313"/>
      <c r="VL113" s="313"/>
      <c r="VM113" s="313"/>
      <c r="VN113" s="313"/>
      <c r="VO113" s="313"/>
      <c r="VP113" s="313"/>
      <c r="VQ113" s="313"/>
      <c r="VR113" s="313"/>
      <c r="VS113" s="313"/>
      <c r="VT113" s="313"/>
      <c r="VU113" s="313"/>
      <c r="VV113" s="313"/>
      <c r="VW113" s="313"/>
      <c r="VX113" s="313"/>
      <c r="VY113" s="313"/>
      <c r="VZ113" s="313"/>
      <c r="WA113" s="313"/>
      <c r="WB113" s="313"/>
      <c r="WC113" s="313"/>
      <c r="WD113" s="313"/>
      <c r="WE113" s="313"/>
      <c r="WF113" s="313"/>
      <c r="WG113" s="313"/>
      <c r="WH113" s="313"/>
      <c r="WI113" s="313"/>
      <c r="WJ113" s="313"/>
      <c r="WK113" s="313"/>
      <c r="WL113" s="313"/>
      <c r="WM113" s="313"/>
      <c r="WN113" s="313"/>
      <c r="WO113" s="313"/>
      <c r="WP113" s="313"/>
      <c r="WQ113" s="313"/>
      <c r="WR113" s="313"/>
      <c r="WS113" s="313"/>
      <c r="WT113" s="313"/>
      <c r="WU113" s="313"/>
      <c r="WV113" s="313"/>
      <c r="WW113" s="313"/>
      <c r="WX113" s="313"/>
      <c r="WY113" s="313"/>
      <c r="WZ113" s="313"/>
      <c r="XA113" s="313"/>
      <c r="XB113" s="313"/>
      <c r="XC113" s="313"/>
      <c r="XD113" s="313"/>
      <c r="XE113" s="313"/>
      <c r="XF113" s="313"/>
      <c r="XG113" s="313"/>
      <c r="XH113" s="313"/>
      <c r="XI113" s="313"/>
      <c r="XJ113" s="313"/>
      <c r="XK113" s="313"/>
      <c r="XL113" s="313"/>
      <c r="XM113" s="313"/>
      <c r="XN113" s="313"/>
      <c r="XO113" s="313"/>
      <c r="XP113" s="313"/>
      <c r="XQ113" s="313"/>
      <c r="XR113" s="313"/>
      <c r="XS113" s="313"/>
      <c r="XT113" s="313"/>
      <c r="XU113" s="313"/>
      <c r="XV113" s="313"/>
      <c r="XW113" s="313"/>
      <c r="XX113" s="313"/>
      <c r="XY113" s="313"/>
      <c r="XZ113" s="313"/>
      <c r="YA113" s="313"/>
      <c r="YB113" s="313"/>
      <c r="YC113" s="313"/>
      <c r="YD113" s="313"/>
      <c r="YE113" s="313"/>
      <c r="YF113" s="313"/>
      <c r="YG113" s="313"/>
      <c r="YH113" s="313"/>
      <c r="YI113" s="313"/>
      <c r="YJ113" s="313"/>
      <c r="YK113" s="313"/>
      <c r="YL113" s="313"/>
      <c r="YM113" s="313"/>
      <c r="YN113" s="313"/>
      <c r="YO113" s="313"/>
      <c r="YP113" s="313"/>
      <c r="YQ113" s="313"/>
      <c r="YR113" s="313"/>
      <c r="YS113" s="313"/>
      <c r="YT113" s="313"/>
      <c r="YU113" s="313"/>
      <c r="YV113" s="313"/>
      <c r="YW113" s="313"/>
      <c r="YX113" s="313"/>
      <c r="YY113" s="313"/>
      <c r="YZ113" s="313"/>
      <c r="ZA113" s="313"/>
      <c r="ZB113" s="313"/>
      <c r="ZC113" s="313"/>
      <c r="ZD113" s="313"/>
      <c r="ZE113" s="313"/>
      <c r="ZF113" s="313"/>
      <c r="ZG113" s="313"/>
      <c r="ZH113" s="313"/>
      <c r="ZI113" s="313"/>
      <c r="ZJ113" s="313"/>
      <c r="ZK113" s="313"/>
      <c r="ZL113" s="313"/>
      <c r="ZM113" s="313"/>
      <c r="ZN113" s="313"/>
      <c r="ZO113" s="313"/>
      <c r="ZP113" s="313"/>
      <c r="ZQ113" s="313"/>
      <c r="ZR113" s="313"/>
      <c r="ZS113" s="313"/>
      <c r="ZT113" s="313"/>
      <c r="ZU113" s="313"/>
      <c r="ZV113" s="313"/>
      <c r="ZW113" s="313"/>
      <c r="ZX113" s="313"/>
      <c r="ZY113" s="313"/>
      <c r="ZZ113" s="313"/>
      <c r="AAA113" s="313"/>
      <c r="AAB113" s="313"/>
      <c r="AAC113" s="313"/>
      <c r="AAD113" s="313"/>
      <c r="AAE113" s="313"/>
      <c r="AAF113" s="313"/>
      <c r="AAG113" s="313"/>
      <c r="AAH113" s="313"/>
      <c r="AAI113" s="313"/>
      <c r="AAJ113" s="313"/>
      <c r="AAK113" s="313"/>
      <c r="AAL113" s="313"/>
      <c r="AAM113" s="313"/>
      <c r="AAN113" s="313"/>
      <c r="AAO113" s="313"/>
      <c r="AAP113" s="313"/>
      <c r="AAQ113" s="313"/>
      <c r="AAR113" s="313"/>
      <c r="AAS113" s="313"/>
      <c r="AAT113" s="313"/>
      <c r="AAU113" s="313"/>
      <c r="AAV113" s="313"/>
      <c r="AAW113" s="313"/>
      <c r="AAX113" s="313"/>
      <c r="AAY113" s="313"/>
      <c r="AAZ113" s="313"/>
      <c r="ABA113" s="313"/>
      <c r="ABB113" s="313"/>
      <c r="ABC113" s="313"/>
      <c r="ABD113" s="313"/>
      <c r="ABE113" s="313"/>
      <c r="ABF113" s="313"/>
      <c r="ABG113" s="313"/>
      <c r="ABH113" s="313"/>
      <c r="ABI113" s="313"/>
      <c r="ABJ113" s="313"/>
      <c r="ABK113" s="313"/>
      <c r="ABL113" s="313"/>
      <c r="ABM113" s="313"/>
      <c r="ABN113" s="313"/>
      <c r="ABO113" s="313"/>
      <c r="ABP113" s="313"/>
      <c r="ABQ113" s="313"/>
      <c r="ABR113" s="313"/>
      <c r="ABS113" s="313"/>
      <c r="ABT113" s="313"/>
      <c r="ABU113" s="313"/>
      <c r="ABV113" s="313"/>
      <c r="ABW113" s="313"/>
      <c r="ABX113" s="313"/>
      <c r="ABY113" s="313"/>
      <c r="ABZ113" s="313"/>
      <c r="ACA113" s="313"/>
      <c r="ACB113" s="313"/>
      <c r="ACC113" s="313"/>
      <c r="ACD113" s="313"/>
      <c r="ACE113" s="313"/>
      <c r="ACF113" s="313"/>
      <c r="ACG113" s="313"/>
      <c r="ACH113" s="313"/>
      <c r="ACI113" s="313"/>
      <c r="ACJ113" s="313"/>
      <c r="ACK113" s="313"/>
      <c r="ACL113" s="313"/>
      <c r="ACM113" s="313"/>
      <c r="ACN113" s="313"/>
      <c r="ACO113" s="313"/>
      <c r="ACP113" s="313"/>
      <c r="ACQ113" s="313"/>
      <c r="ACR113" s="313"/>
      <c r="ACS113" s="313"/>
      <c r="ACT113" s="313"/>
      <c r="ACU113" s="313"/>
      <c r="ACV113" s="313"/>
      <c r="ACW113" s="313"/>
      <c r="ACX113" s="313"/>
      <c r="ACY113" s="313"/>
      <c r="ACZ113" s="313"/>
      <c r="ADA113" s="313"/>
      <c r="ADB113" s="313"/>
      <c r="ADC113" s="313"/>
      <c r="ADD113" s="313"/>
      <c r="ADE113" s="313"/>
      <c r="ADF113" s="313"/>
      <c r="ADG113" s="313"/>
      <c r="ADH113" s="313"/>
      <c r="ADI113" s="313"/>
      <c r="ADJ113" s="313"/>
      <c r="ADK113" s="313"/>
      <c r="ADL113" s="313"/>
      <c r="ADM113" s="313"/>
      <c r="ADN113" s="313"/>
      <c r="ADO113" s="313"/>
      <c r="ADP113" s="313"/>
      <c r="ADQ113" s="313"/>
      <c r="ADR113" s="313"/>
      <c r="ADS113" s="313"/>
      <c r="ADT113" s="313"/>
      <c r="ADU113" s="313"/>
      <c r="ADV113" s="313"/>
      <c r="ADW113" s="313"/>
      <c r="ADX113" s="313"/>
      <c r="ADY113" s="313"/>
      <c r="ADZ113" s="313"/>
      <c r="AEA113" s="313"/>
      <c r="AEB113" s="313"/>
      <c r="AEC113" s="313"/>
      <c r="AED113" s="313"/>
      <c r="AEE113" s="313"/>
      <c r="AEF113" s="313"/>
      <c r="AEG113" s="313"/>
      <c r="AEH113" s="313"/>
      <c r="AEI113" s="313"/>
      <c r="AEJ113" s="313"/>
      <c r="AEK113" s="313"/>
      <c r="AEL113" s="313"/>
      <c r="AEM113" s="313"/>
      <c r="AEN113" s="313"/>
      <c r="AEO113" s="313"/>
      <c r="AEP113" s="313"/>
      <c r="AEQ113" s="313"/>
      <c r="AER113" s="313"/>
      <c r="AES113" s="313"/>
      <c r="AET113" s="313"/>
      <c r="AEU113" s="313"/>
      <c r="AEV113" s="313"/>
      <c r="AEW113" s="313"/>
      <c r="AEX113" s="313"/>
      <c r="AEY113" s="313"/>
      <c r="AEZ113" s="313"/>
      <c r="AFA113" s="313"/>
      <c r="AFB113" s="313"/>
      <c r="AFC113" s="313"/>
      <c r="AFD113" s="313"/>
      <c r="AFE113" s="313"/>
      <c r="AFF113" s="313"/>
      <c r="AFG113" s="313"/>
      <c r="AFH113" s="313"/>
      <c r="AFI113" s="313"/>
      <c r="AFJ113" s="313"/>
      <c r="AFK113" s="313"/>
      <c r="AFL113" s="313"/>
      <c r="AFM113" s="313"/>
      <c r="AFN113" s="313"/>
      <c r="AFO113" s="313"/>
      <c r="AFP113" s="313"/>
      <c r="AFQ113" s="313"/>
      <c r="AFR113" s="313"/>
      <c r="AFS113" s="313"/>
      <c r="AFT113" s="313"/>
      <c r="AFU113" s="313"/>
      <c r="AFV113" s="313"/>
      <c r="AFW113" s="313"/>
      <c r="AFX113" s="313"/>
      <c r="AFY113" s="313"/>
      <c r="AFZ113" s="313"/>
      <c r="AGA113" s="313"/>
      <c r="AGB113" s="313"/>
      <c r="AGC113" s="313"/>
      <c r="AGD113" s="313"/>
      <c r="AGE113" s="313"/>
      <c r="AGF113" s="313"/>
      <c r="AGG113" s="313"/>
      <c r="AGH113" s="313"/>
      <c r="AGI113" s="313"/>
      <c r="AGJ113" s="313"/>
      <c r="AGK113" s="313"/>
      <c r="AGL113" s="313"/>
      <c r="AGM113" s="313"/>
      <c r="AGN113" s="313"/>
      <c r="AGO113" s="313"/>
      <c r="AGP113" s="313"/>
      <c r="AGQ113" s="313"/>
      <c r="AGR113" s="313"/>
      <c r="AGS113" s="313"/>
      <c r="AGT113" s="313"/>
      <c r="AGU113" s="313"/>
      <c r="AGV113" s="313"/>
      <c r="AGW113" s="313"/>
      <c r="AGX113" s="313"/>
      <c r="AGY113" s="313"/>
      <c r="AGZ113" s="313"/>
      <c r="AHA113" s="313"/>
      <c r="AHB113" s="313"/>
      <c r="AHC113" s="313"/>
      <c r="AHD113" s="313"/>
      <c r="AHE113" s="313"/>
      <c r="AHF113" s="313"/>
      <c r="AHG113" s="313"/>
      <c r="AHH113" s="313"/>
      <c r="AHI113" s="313"/>
      <c r="AHJ113" s="313"/>
      <c r="AHK113" s="313"/>
      <c r="AHL113" s="313"/>
      <c r="AHM113" s="313"/>
      <c r="AHN113" s="313"/>
      <c r="AHO113" s="313"/>
      <c r="AHP113" s="313"/>
      <c r="AHQ113" s="313"/>
      <c r="AHR113" s="313"/>
      <c r="AHS113" s="313"/>
      <c r="AHT113" s="313"/>
      <c r="AHU113" s="313"/>
      <c r="AHV113" s="313"/>
      <c r="AHW113" s="313"/>
      <c r="AHX113" s="313"/>
      <c r="AHY113" s="313"/>
      <c r="AHZ113" s="313"/>
      <c r="AIA113" s="313"/>
      <c r="AIB113" s="313"/>
      <c r="AIC113" s="313"/>
      <c r="AID113" s="313"/>
      <c r="AIE113" s="313"/>
      <c r="AIF113" s="313"/>
      <c r="AIG113" s="313"/>
      <c r="AIH113" s="313"/>
      <c r="AII113" s="313"/>
      <c r="AIJ113" s="313"/>
      <c r="AIK113" s="313"/>
      <c r="AIL113" s="313"/>
      <c r="AIM113" s="313"/>
      <c r="AIN113" s="313"/>
      <c r="AIO113" s="313"/>
      <c r="AIP113" s="313"/>
      <c r="AIQ113" s="313"/>
      <c r="AIR113" s="313"/>
      <c r="AIS113" s="313"/>
      <c r="AIT113" s="313"/>
      <c r="AIU113" s="313"/>
      <c r="AIV113" s="313"/>
      <c r="AIW113" s="313"/>
      <c r="AIX113" s="313"/>
      <c r="AIY113" s="313"/>
      <c r="AIZ113" s="313"/>
      <c r="AJA113" s="313"/>
      <c r="AJB113" s="313"/>
      <c r="AJC113" s="313"/>
      <c r="AJD113" s="313"/>
      <c r="AJE113" s="313"/>
      <c r="AJF113" s="313"/>
      <c r="AJG113" s="313"/>
      <c r="AJH113" s="313"/>
      <c r="AJI113" s="313"/>
      <c r="AJJ113" s="313"/>
      <c r="AJK113" s="313"/>
      <c r="AJL113" s="313"/>
      <c r="AJM113" s="313"/>
      <c r="AJN113" s="313"/>
      <c r="AJO113" s="313"/>
      <c r="AJP113" s="313"/>
      <c r="AJQ113" s="313"/>
      <c r="AJR113" s="313"/>
      <c r="AJS113" s="313"/>
      <c r="AJT113" s="313"/>
      <c r="AJU113" s="313"/>
      <c r="AJV113" s="313"/>
      <c r="AJW113" s="313"/>
      <c r="AJX113" s="313"/>
      <c r="AJY113" s="313"/>
      <c r="AJZ113" s="313"/>
      <c r="AKA113" s="313"/>
      <c r="AKB113" s="313"/>
      <c r="AKC113" s="313"/>
      <c r="AKD113" s="313"/>
      <c r="AKE113" s="313"/>
      <c r="AKF113" s="313"/>
      <c r="AKG113" s="313"/>
      <c r="AKH113" s="313"/>
      <c r="AKI113" s="313"/>
      <c r="AKJ113" s="313"/>
      <c r="AKK113" s="313"/>
      <c r="AKL113" s="313"/>
      <c r="AKM113" s="313"/>
      <c r="AKN113" s="313"/>
      <c r="AKO113" s="313"/>
      <c r="AKP113" s="313"/>
      <c r="AKQ113" s="313"/>
      <c r="AKR113" s="313"/>
      <c r="AKS113" s="313"/>
      <c r="AKT113" s="313"/>
      <c r="AKU113" s="313"/>
      <c r="AKV113" s="313"/>
      <c r="AKW113" s="313"/>
      <c r="AKX113" s="313"/>
      <c r="AKY113" s="313"/>
      <c r="AKZ113" s="313"/>
      <c r="ALA113" s="313"/>
      <c r="ALB113" s="313"/>
      <c r="ALC113" s="313"/>
      <c r="ALD113" s="313"/>
      <c r="ALE113" s="313"/>
      <c r="ALF113" s="313"/>
      <c r="ALG113" s="313"/>
      <c r="ALH113" s="313"/>
      <c r="ALI113" s="313"/>
      <c r="ALJ113" s="313"/>
      <c r="ALK113" s="313"/>
      <c r="ALL113" s="313"/>
      <c r="ALM113" s="313"/>
      <c r="ALN113" s="313"/>
      <c r="ALO113" s="313"/>
      <c r="ALP113" s="313"/>
      <c r="ALQ113" s="313"/>
      <c r="ALR113" s="313"/>
      <c r="ALS113" s="313"/>
      <c r="ALT113" s="313"/>
      <c r="ALU113" s="313"/>
      <c r="ALV113" s="313"/>
      <c r="ALW113" s="313"/>
      <c r="ALX113" s="313"/>
      <c r="ALY113" s="313"/>
      <c r="ALZ113" s="313"/>
      <c r="AMA113" s="313"/>
      <c r="AMB113" s="313"/>
      <c r="AMC113" s="313"/>
      <c r="AMD113" s="313"/>
      <c r="AME113" s="313"/>
      <c r="AMF113" s="313"/>
      <c r="AMG113" s="313"/>
      <c r="AMH113" s="313"/>
      <c r="AMI113" s="313"/>
      <c r="AMJ113" s="313"/>
      <c r="AMK113" s="313"/>
      <c r="AML113" s="313"/>
      <c r="AMM113" s="313"/>
      <c r="AMN113" s="313"/>
      <c r="AMO113" s="313"/>
      <c r="AMP113" s="313"/>
      <c r="AMQ113" s="313"/>
      <c r="AMR113" s="313"/>
      <c r="AMS113" s="313"/>
      <c r="AMT113" s="313"/>
      <c r="AMU113" s="313"/>
      <c r="AMV113" s="313"/>
      <c r="AMW113" s="313"/>
      <c r="AMX113" s="313"/>
      <c r="AMY113" s="313"/>
      <c r="AMZ113" s="313"/>
      <c r="ANA113" s="313"/>
      <c r="ANB113" s="313"/>
      <c r="ANC113" s="313"/>
      <c r="AND113" s="313"/>
      <c r="ANE113" s="313"/>
      <c r="ANF113" s="313"/>
      <c r="ANG113" s="313"/>
      <c r="ANH113" s="313"/>
      <c r="ANI113" s="313"/>
      <c r="ANJ113" s="313"/>
      <c r="ANK113" s="313"/>
      <c r="ANL113" s="313"/>
      <c r="ANM113" s="313"/>
      <c r="ANN113" s="313"/>
      <c r="ANO113" s="313"/>
      <c r="ANP113" s="313"/>
      <c r="ANQ113" s="313"/>
      <c r="ANR113" s="313"/>
      <c r="ANS113" s="313"/>
      <c r="ANT113" s="313"/>
      <c r="ANU113" s="313"/>
      <c r="ANV113" s="313"/>
      <c r="ANW113" s="313"/>
      <c r="ANX113" s="313"/>
      <c r="ANY113" s="313"/>
      <c r="ANZ113" s="313"/>
      <c r="AOA113" s="313"/>
      <c r="AOB113" s="313"/>
      <c r="AOC113" s="313"/>
      <c r="AOD113" s="313"/>
      <c r="AOE113" s="313"/>
      <c r="AOF113" s="313"/>
      <c r="AOG113" s="313"/>
      <c r="AOH113" s="313"/>
      <c r="AOI113" s="313"/>
      <c r="AOJ113" s="313"/>
      <c r="AOK113" s="313"/>
      <c r="AOL113" s="313"/>
      <c r="AOM113" s="313"/>
      <c r="AON113" s="313"/>
      <c r="AOO113" s="313"/>
      <c r="AOP113" s="313"/>
      <c r="AOQ113" s="313"/>
      <c r="AOR113" s="313"/>
      <c r="AOS113" s="313"/>
      <c r="AOT113" s="313"/>
      <c r="AOU113" s="313"/>
      <c r="AOV113" s="313"/>
      <c r="AOW113" s="313"/>
      <c r="AOX113" s="313"/>
      <c r="AOY113" s="313"/>
      <c r="AOZ113" s="313"/>
      <c r="APA113" s="313"/>
      <c r="APB113" s="313"/>
      <c r="APC113" s="313"/>
      <c r="APD113" s="313"/>
      <c r="APE113" s="313"/>
      <c r="APF113" s="313"/>
      <c r="APG113" s="313"/>
      <c r="APH113" s="313"/>
      <c r="API113" s="313"/>
      <c r="APJ113" s="313"/>
      <c r="APK113" s="313"/>
      <c r="APL113" s="313"/>
      <c r="APM113" s="313"/>
      <c r="APN113" s="313"/>
      <c r="APO113" s="313"/>
      <c r="APP113" s="313"/>
      <c r="APQ113" s="313"/>
      <c r="APR113" s="313"/>
      <c r="APS113" s="313"/>
      <c r="APT113" s="313"/>
      <c r="APU113" s="313"/>
      <c r="APV113" s="313"/>
      <c r="APW113" s="313"/>
      <c r="APX113" s="313"/>
      <c r="APY113" s="313"/>
      <c r="APZ113" s="313"/>
      <c r="AQA113" s="313"/>
      <c r="AQB113" s="313"/>
      <c r="AQC113" s="313"/>
      <c r="AQD113" s="313"/>
      <c r="AQE113" s="313"/>
      <c r="AQF113" s="313"/>
      <c r="AQG113" s="313"/>
      <c r="AQH113" s="313"/>
      <c r="AQI113" s="313"/>
      <c r="AQJ113" s="313"/>
      <c r="AQK113" s="313"/>
      <c r="AQL113" s="313"/>
      <c r="AQM113" s="313"/>
      <c r="AQN113" s="313"/>
      <c r="AQO113" s="313"/>
      <c r="AQP113" s="313"/>
      <c r="AQQ113" s="313"/>
      <c r="AQR113" s="313"/>
      <c r="AQS113" s="313"/>
      <c r="AQT113" s="313"/>
      <c r="AQU113" s="313"/>
      <c r="AQV113" s="313"/>
      <c r="AQW113" s="313"/>
      <c r="AQX113" s="313"/>
      <c r="AQY113" s="313"/>
      <c r="AQZ113" s="313"/>
      <c r="ARA113" s="313"/>
      <c r="ARB113" s="313"/>
      <c r="ARC113" s="313"/>
      <c r="ARD113" s="313"/>
      <c r="ARE113" s="313"/>
      <c r="ARF113" s="313"/>
      <c r="ARG113" s="313"/>
      <c r="ARH113" s="313"/>
      <c r="ARI113" s="313"/>
      <c r="ARJ113" s="313"/>
      <c r="ARK113" s="313"/>
      <c r="ARL113" s="313"/>
      <c r="ARM113" s="313"/>
      <c r="ARN113" s="313"/>
      <c r="ARO113" s="313"/>
      <c r="ARP113" s="313"/>
      <c r="ARQ113" s="313"/>
      <c r="ARR113" s="313"/>
      <c r="ARS113" s="313"/>
      <c r="ART113" s="313"/>
      <c r="ARU113" s="313"/>
      <c r="ARV113" s="313"/>
      <c r="ARW113" s="313"/>
      <c r="ARX113" s="313"/>
      <c r="ARY113" s="313"/>
      <c r="ARZ113" s="313"/>
      <c r="ASA113" s="313"/>
      <c r="ASB113" s="313"/>
      <c r="ASC113" s="313"/>
      <c r="ASD113" s="313"/>
      <c r="ASE113" s="313"/>
      <c r="ASF113" s="313"/>
      <c r="ASG113" s="313"/>
      <c r="ASH113" s="313"/>
      <c r="ASI113" s="313"/>
      <c r="ASJ113" s="313"/>
      <c r="ASK113" s="313"/>
      <c r="ASL113" s="313"/>
      <c r="ASM113" s="313"/>
      <c r="ASN113" s="313"/>
      <c r="ASO113" s="313"/>
      <c r="ASP113" s="313"/>
      <c r="ASQ113" s="313"/>
      <c r="ASR113" s="313"/>
      <c r="ASS113" s="313"/>
      <c r="AST113" s="313"/>
      <c r="ASU113" s="313"/>
      <c r="ASV113" s="313"/>
      <c r="ASW113" s="313"/>
      <c r="ASX113" s="313"/>
      <c r="ASY113" s="313"/>
      <c r="ASZ113" s="313"/>
      <c r="ATA113" s="313"/>
      <c r="ATB113" s="313"/>
      <c r="ATC113" s="313"/>
      <c r="ATD113" s="313"/>
      <c r="ATE113" s="313"/>
      <c r="ATF113" s="313"/>
      <c r="ATG113" s="313"/>
      <c r="ATH113" s="313"/>
      <c r="ATI113" s="313"/>
      <c r="ATJ113" s="313"/>
      <c r="ATK113" s="313"/>
      <c r="ATL113" s="313"/>
      <c r="ATM113" s="313"/>
      <c r="ATN113" s="313"/>
      <c r="ATO113" s="313"/>
      <c r="ATP113" s="313"/>
      <c r="ATQ113" s="313"/>
      <c r="ATR113" s="313"/>
      <c r="ATS113" s="313"/>
      <c r="ATT113" s="313"/>
      <c r="ATU113" s="313"/>
      <c r="ATV113" s="313"/>
      <c r="ATW113" s="313"/>
      <c r="ATX113" s="313"/>
      <c r="ATY113" s="313"/>
      <c r="ATZ113" s="313"/>
      <c r="AUA113" s="313"/>
      <c r="AUB113" s="313"/>
      <c r="AUC113" s="313"/>
      <c r="AUD113" s="313"/>
      <c r="AUE113" s="313"/>
      <c r="AUF113" s="313"/>
      <c r="AUG113" s="313"/>
      <c r="AUH113" s="313"/>
      <c r="AUI113" s="313"/>
      <c r="AUJ113" s="313"/>
      <c r="AUK113" s="313"/>
      <c r="AUL113" s="313"/>
      <c r="AUM113" s="313"/>
      <c r="AUN113" s="313"/>
      <c r="AUO113" s="313"/>
      <c r="AUP113" s="313"/>
      <c r="AUQ113" s="313"/>
      <c r="AUR113" s="313"/>
      <c r="AUS113" s="313"/>
      <c r="AUT113" s="313"/>
      <c r="AUU113" s="313"/>
      <c r="AUV113" s="313"/>
      <c r="AUW113" s="313"/>
      <c r="AUX113" s="313"/>
      <c r="AUY113" s="313"/>
      <c r="AUZ113" s="313"/>
      <c r="AVA113" s="313"/>
      <c r="AVB113" s="313"/>
      <c r="AVC113" s="313"/>
      <c r="AVD113" s="313"/>
      <c r="AVE113" s="313"/>
      <c r="AVF113" s="313"/>
      <c r="AVG113" s="313"/>
      <c r="AVH113" s="313"/>
      <c r="AVI113" s="313"/>
      <c r="AVJ113" s="313"/>
      <c r="AVK113" s="313"/>
      <c r="AVL113" s="313"/>
      <c r="AVM113" s="313"/>
      <c r="AVN113" s="313"/>
      <c r="AVO113" s="313"/>
      <c r="AVP113" s="313"/>
      <c r="AVQ113" s="313"/>
      <c r="AVR113" s="313"/>
      <c r="AVS113" s="313"/>
      <c r="AVT113" s="313"/>
      <c r="AVU113" s="313"/>
      <c r="AVV113" s="313"/>
      <c r="AVW113" s="313"/>
      <c r="AVX113" s="313"/>
      <c r="AVY113" s="313"/>
      <c r="AVZ113" s="313"/>
      <c r="AWA113" s="313"/>
      <c r="AWB113" s="313"/>
      <c r="AWC113" s="313"/>
      <c r="AWD113" s="313"/>
      <c r="AWE113" s="313"/>
      <c r="AWF113" s="313"/>
      <c r="AWG113" s="313"/>
      <c r="AWH113" s="313"/>
      <c r="AWI113" s="313"/>
      <c r="AWJ113" s="313"/>
      <c r="AWK113" s="313"/>
      <c r="AWL113" s="313"/>
      <c r="AWM113" s="313"/>
      <c r="AWN113" s="313"/>
      <c r="AWO113" s="313"/>
      <c r="AWP113" s="313"/>
      <c r="AWQ113" s="313"/>
      <c r="AWR113" s="313"/>
      <c r="AWS113" s="313"/>
      <c r="AWT113" s="313"/>
      <c r="AWU113" s="313"/>
      <c r="AWV113" s="313"/>
      <c r="AWW113" s="313"/>
      <c r="AWX113" s="313"/>
      <c r="AWY113" s="313"/>
      <c r="AWZ113" s="313"/>
      <c r="AXA113" s="313"/>
      <c r="AXB113" s="313"/>
      <c r="AXC113" s="313"/>
      <c r="AXD113" s="313"/>
      <c r="AXE113" s="313"/>
      <c r="AXF113" s="313"/>
      <c r="AXG113" s="313"/>
      <c r="AXH113" s="313"/>
      <c r="AXI113" s="313"/>
      <c r="AXJ113" s="313"/>
      <c r="AXK113" s="313"/>
      <c r="AXL113" s="313"/>
      <c r="AXM113" s="313"/>
      <c r="AXN113" s="313"/>
      <c r="AXO113" s="313"/>
      <c r="AXP113" s="313"/>
      <c r="AXQ113" s="313"/>
      <c r="AXR113" s="313"/>
      <c r="AXS113" s="313"/>
      <c r="AXT113" s="313"/>
      <c r="AXU113" s="313"/>
      <c r="AXV113" s="313"/>
      <c r="AXW113" s="313"/>
      <c r="AXX113" s="313"/>
      <c r="AXY113" s="313"/>
      <c r="AXZ113" s="313"/>
      <c r="AYA113" s="313"/>
      <c r="AYB113" s="313"/>
      <c r="AYC113" s="313"/>
      <c r="AYD113" s="313"/>
      <c r="AYE113" s="313"/>
      <c r="AYF113" s="313"/>
      <c r="AYG113" s="313"/>
      <c r="AYH113" s="313"/>
      <c r="AYI113" s="313"/>
      <c r="AYJ113" s="313"/>
      <c r="AYK113" s="313"/>
      <c r="AYL113" s="313"/>
      <c r="AYM113" s="313"/>
      <c r="AYN113" s="313"/>
      <c r="AYO113" s="313"/>
      <c r="AYP113" s="313"/>
      <c r="AYQ113" s="313"/>
      <c r="AYR113" s="313"/>
      <c r="AYS113" s="313"/>
      <c r="AYT113" s="313"/>
      <c r="AYU113" s="313"/>
      <c r="AYV113" s="313"/>
      <c r="AYW113" s="313"/>
      <c r="AYX113" s="313"/>
      <c r="AYY113" s="313"/>
      <c r="AYZ113" s="313"/>
      <c r="AZA113" s="313"/>
      <c r="AZB113" s="313"/>
      <c r="AZC113" s="313"/>
      <c r="AZD113" s="313"/>
      <c r="AZE113" s="313"/>
      <c r="AZF113" s="313"/>
      <c r="AZG113" s="313"/>
      <c r="AZH113" s="313"/>
      <c r="AZI113" s="313"/>
      <c r="AZJ113" s="313"/>
      <c r="AZK113" s="313"/>
      <c r="AZL113" s="313"/>
      <c r="AZM113" s="313"/>
      <c r="AZN113" s="313"/>
      <c r="AZO113" s="313"/>
      <c r="AZP113" s="313"/>
      <c r="AZQ113" s="313"/>
      <c r="AZR113" s="313"/>
      <c r="AZS113" s="313"/>
      <c r="AZT113" s="313"/>
      <c r="AZU113" s="313"/>
      <c r="AZV113" s="313"/>
      <c r="AZW113" s="313"/>
      <c r="AZX113" s="313"/>
      <c r="AZY113" s="313"/>
      <c r="AZZ113" s="313"/>
      <c r="BAA113" s="313"/>
      <c r="BAB113" s="313"/>
      <c r="BAC113" s="313"/>
      <c r="BAD113" s="313"/>
      <c r="BAE113" s="313"/>
      <c r="BAF113" s="313"/>
      <c r="BAG113" s="313"/>
      <c r="BAH113" s="313"/>
      <c r="BAI113" s="313"/>
      <c r="BAJ113" s="313"/>
      <c r="BAK113" s="313"/>
      <c r="BAL113" s="313"/>
      <c r="BAM113" s="313"/>
      <c r="BAN113" s="313"/>
      <c r="BAO113" s="313"/>
      <c r="BAP113" s="313"/>
      <c r="BAQ113" s="313"/>
      <c r="BAR113" s="313"/>
      <c r="BAS113" s="313"/>
      <c r="BAT113" s="313"/>
      <c r="BAU113" s="313"/>
      <c r="BAV113" s="313"/>
      <c r="BAW113" s="313"/>
      <c r="BAX113" s="313"/>
      <c r="BAY113" s="313"/>
      <c r="BAZ113" s="313"/>
      <c r="BBA113" s="313"/>
      <c r="BBB113" s="313"/>
      <c r="BBC113" s="313"/>
      <c r="BBD113" s="313"/>
      <c r="BBE113" s="313"/>
      <c r="BBF113" s="313"/>
      <c r="BBG113" s="313"/>
      <c r="BBH113" s="313"/>
      <c r="BBI113" s="313"/>
      <c r="BBJ113" s="313"/>
      <c r="BBK113" s="313"/>
      <c r="BBL113" s="313"/>
      <c r="BBM113" s="313"/>
      <c r="BBN113" s="313"/>
      <c r="BBO113" s="313"/>
      <c r="BBP113" s="313"/>
      <c r="BBQ113" s="313"/>
      <c r="BBR113" s="313"/>
      <c r="BBS113" s="313"/>
      <c r="BBT113" s="313"/>
      <c r="BBU113" s="313"/>
      <c r="BBV113" s="313"/>
      <c r="BBW113" s="313"/>
      <c r="BBX113" s="313"/>
      <c r="BBY113" s="313"/>
      <c r="BBZ113" s="313"/>
      <c r="BCA113" s="313"/>
      <c r="BCB113" s="313"/>
      <c r="BCC113" s="313"/>
      <c r="BCD113" s="313"/>
      <c r="BCE113" s="313"/>
      <c r="BCF113" s="313"/>
      <c r="BCG113" s="313"/>
      <c r="BCH113" s="313"/>
      <c r="BCI113" s="313"/>
      <c r="BCJ113" s="313"/>
      <c r="BCK113" s="313"/>
      <c r="BCL113" s="313"/>
      <c r="BCM113" s="313"/>
      <c r="BCN113" s="313"/>
      <c r="BCO113" s="313"/>
      <c r="BCP113" s="313"/>
      <c r="BCQ113" s="313"/>
      <c r="BCR113" s="313"/>
      <c r="BCS113" s="313"/>
      <c r="BCT113" s="313"/>
      <c r="BCU113" s="313"/>
      <c r="BCV113" s="313"/>
      <c r="BCW113" s="313"/>
      <c r="BCX113" s="313"/>
      <c r="BCY113" s="313"/>
      <c r="BCZ113" s="313"/>
      <c r="BDA113" s="313"/>
      <c r="BDB113" s="313"/>
      <c r="BDC113" s="313"/>
      <c r="BDD113" s="313"/>
      <c r="BDE113" s="313"/>
      <c r="BDF113" s="313"/>
      <c r="BDG113" s="313"/>
      <c r="BDH113" s="313"/>
      <c r="BDI113" s="313"/>
      <c r="BDJ113" s="313"/>
      <c r="BDK113" s="313"/>
      <c r="BDL113" s="313"/>
      <c r="BDM113" s="313"/>
      <c r="BDN113" s="313"/>
      <c r="BDO113" s="313"/>
      <c r="BDP113" s="313"/>
      <c r="BDQ113" s="313"/>
      <c r="BDR113" s="313"/>
      <c r="BDS113" s="313"/>
      <c r="BDT113" s="313"/>
      <c r="BDU113" s="313"/>
      <c r="BDV113" s="313"/>
      <c r="BDW113" s="313"/>
      <c r="BDX113" s="313"/>
      <c r="BDY113" s="313"/>
      <c r="BDZ113" s="313"/>
      <c r="BEA113" s="313"/>
      <c r="BEB113" s="313"/>
      <c r="BEC113" s="313"/>
      <c r="BED113" s="313"/>
      <c r="BEE113" s="313"/>
      <c r="BEF113" s="313"/>
      <c r="BEG113" s="313"/>
      <c r="BEH113" s="313"/>
      <c r="BEI113" s="313"/>
      <c r="BEJ113" s="313"/>
      <c r="BEK113" s="313"/>
      <c r="BEL113" s="313"/>
      <c r="BEM113" s="313"/>
      <c r="BEN113" s="313"/>
      <c r="BEO113" s="313"/>
      <c r="BEP113" s="313"/>
      <c r="BEQ113" s="313"/>
      <c r="BER113" s="313"/>
      <c r="BES113" s="313"/>
      <c r="BET113" s="313"/>
      <c r="BEU113" s="313"/>
      <c r="BEV113" s="313"/>
      <c r="BEW113" s="313"/>
      <c r="BEX113" s="313"/>
      <c r="BEY113" s="313"/>
      <c r="BEZ113" s="313"/>
      <c r="BFA113" s="313"/>
      <c r="BFB113" s="313"/>
      <c r="BFC113" s="313"/>
      <c r="BFD113" s="313"/>
      <c r="BFE113" s="313"/>
      <c r="BFF113" s="313"/>
      <c r="BFG113" s="313"/>
      <c r="BFH113" s="313"/>
      <c r="BFI113" s="313"/>
      <c r="BFJ113" s="313"/>
      <c r="BFK113" s="313"/>
      <c r="BFL113" s="313"/>
      <c r="BFM113" s="313"/>
      <c r="BFN113" s="313"/>
      <c r="BFO113" s="313"/>
      <c r="BFP113" s="313"/>
      <c r="BFQ113" s="313"/>
      <c r="BFR113" s="313"/>
      <c r="BFS113" s="313"/>
      <c r="BFT113" s="313"/>
      <c r="BFU113" s="313"/>
      <c r="BFV113" s="313"/>
      <c r="BFW113" s="313"/>
      <c r="BFX113" s="313"/>
      <c r="BFY113" s="313"/>
      <c r="BFZ113" s="313"/>
      <c r="BGA113" s="313"/>
      <c r="BGB113" s="313"/>
      <c r="BGC113" s="313"/>
      <c r="BGD113" s="313"/>
      <c r="BGE113" s="313"/>
      <c r="BGF113" s="313"/>
      <c r="BGG113" s="313"/>
      <c r="BGH113" s="313"/>
      <c r="BGI113" s="313"/>
      <c r="BGJ113" s="313"/>
      <c r="BGK113" s="313"/>
      <c r="BGL113" s="313"/>
      <c r="BGM113" s="313"/>
      <c r="BGN113" s="313"/>
      <c r="BGO113" s="313"/>
      <c r="BGP113" s="313"/>
      <c r="BGQ113" s="313"/>
      <c r="BGR113" s="313"/>
      <c r="BGS113" s="313"/>
      <c r="BGT113" s="313"/>
      <c r="BGU113" s="313"/>
      <c r="BGV113" s="313"/>
      <c r="BGW113" s="313"/>
      <c r="BGX113" s="313"/>
      <c r="BGY113" s="313"/>
      <c r="BGZ113" s="313"/>
      <c r="BHA113" s="313"/>
      <c r="BHB113" s="313"/>
      <c r="BHC113" s="313"/>
      <c r="BHD113" s="313"/>
      <c r="BHE113" s="313"/>
      <c r="BHF113" s="313"/>
      <c r="BHG113" s="313"/>
      <c r="BHH113" s="313"/>
      <c r="BHI113" s="313"/>
      <c r="BHJ113" s="313"/>
      <c r="BHK113" s="313"/>
      <c r="BHL113" s="313"/>
      <c r="BHM113" s="313"/>
      <c r="BHN113" s="313"/>
      <c r="BHO113" s="313"/>
      <c r="BHP113" s="313"/>
      <c r="BHQ113" s="313"/>
      <c r="BHR113" s="313"/>
      <c r="BHS113" s="313"/>
      <c r="BHT113" s="313"/>
      <c r="BHU113" s="313"/>
      <c r="BHV113" s="313"/>
      <c r="BHW113" s="313"/>
      <c r="BHX113" s="313"/>
      <c r="BHY113" s="313"/>
      <c r="BHZ113" s="313"/>
      <c r="BIA113" s="313"/>
      <c r="BIB113" s="313"/>
      <c r="BIC113" s="313"/>
      <c r="BID113" s="313"/>
      <c r="BIE113" s="313"/>
      <c r="BIF113" s="313"/>
      <c r="BIG113" s="313"/>
      <c r="BIH113" s="313"/>
      <c r="BII113" s="313"/>
      <c r="BIJ113" s="313"/>
      <c r="BIK113" s="313"/>
      <c r="BIL113" s="313"/>
      <c r="BIM113" s="313"/>
      <c r="BIN113" s="313"/>
      <c r="BIO113" s="313"/>
      <c r="BIP113" s="313"/>
      <c r="BIQ113" s="313"/>
      <c r="BIR113" s="313"/>
      <c r="BIS113" s="313"/>
      <c r="BIT113" s="313"/>
      <c r="BIU113" s="313"/>
      <c r="BIV113" s="313"/>
      <c r="BIW113" s="313"/>
      <c r="BIX113" s="313"/>
      <c r="BIY113" s="313"/>
      <c r="BIZ113" s="313"/>
      <c r="BJA113" s="313"/>
      <c r="BJB113" s="313"/>
      <c r="BJC113" s="313"/>
      <c r="BJD113" s="313"/>
      <c r="BJE113" s="313"/>
      <c r="BJF113" s="313"/>
      <c r="BJG113" s="313"/>
      <c r="BJH113" s="313"/>
      <c r="BJI113" s="313"/>
      <c r="BJJ113" s="313"/>
      <c r="BJK113" s="313"/>
      <c r="BJL113" s="313"/>
      <c r="BJM113" s="313"/>
      <c r="BJN113" s="313"/>
      <c r="BJO113" s="313"/>
      <c r="BJP113" s="313"/>
      <c r="BJQ113" s="313"/>
      <c r="BJR113" s="313"/>
      <c r="BJS113" s="313"/>
      <c r="BJT113" s="313"/>
      <c r="BJU113" s="313"/>
      <c r="BJV113" s="313"/>
      <c r="BJW113" s="313"/>
      <c r="BJX113" s="313"/>
      <c r="BJY113" s="313"/>
      <c r="BJZ113" s="313"/>
      <c r="BKA113" s="313"/>
      <c r="BKB113" s="313"/>
      <c r="BKC113" s="313"/>
      <c r="BKD113" s="313"/>
      <c r="BKE113" s="313"/>
      <c r="BKF113" s="313"/>
      <c r="BKG113" s="313"/>
      <c r="BKH113" s="313"/>
      <c r="BKI113" s="313"/>
      <c r="BKJ113" s="313"/>
      <c r="BKK113" s="313"/>
      <c r="BKL113" s="313"/>
      <c r="BKM113" s="313"/>
      <c r="BKN113" s="313"/>
      <c r="BKO113" s="313"/>
      <c r="BKP113" s="313"/>
      <c r="BKQ113" s="313"/>
      <c r="BKR113" s="313"/>
      <c r="BKS113" s="313"/>
      <c r="BKT113" s="313"/>
      <c r="BKU113" s="313"/>
      <c r="BKV113" s="313"/>
      <c r="BKW113" s="313"/>
      <c r="BKX113" s="313"/>
      <c r="BKY113" s="313"/>
      <c r="BKZ113" s="313"/>
      <c r="BLA113" s="313"/>
      <c r="BLB113" s="313"/>
      <c r="BLC113" s="313"/>
      <c r="BLD113" s="313"/>
      <c r="BLE113" s="313"/>
      <c r="BLF113" s="313"/>
      <c r="BLG113" s="313"/>
      <c r="BLH113" s="313"/>
      <c r="BLI113" s="313"/>
      <c r="BLJ113" s="313"/>
      <c r="BLK113" s="313"/>
      <c r="BLL113" s="313"/>
      <c r="BLM113" s="313"/>
      <c r="BLN113" s="313"/>
      <c r="BLO113" s="313"/>
      <c r="BLP113" s="313"/>
      <c r="BLQ113" s="313"/>
      <c r="BLR113" s="313"/>
      <c r="BLS113" s="313"/>
      <c r="BLT113" s="313"/>
      <c r="BLU113" s="313"/>
      <c r="BLV113" s="313"/>
      <c r="BLW113" s="313"/>
      <c r="BLX113" s="313"/>
      <c r="BLY113" s="313"/>
      <c r="BLZ113" s="313"/>
      <c r="BMA113" s="313"/>
      <c r="BMB113" s="313"/>
      <c r="BMC113" s="313"/>
      <c r="BMD113" s="313"/>
      <c r="BME113" s="313"/>
      <c r="BMF113" s="313"/>
      <c r="BMG113" s="313"/>
      <c r="BMH113" s="313"/>
      <c r="BMI113" s="313"/>
      <c r="BMJ113" s="313"/>
      <c r="BMK113" s="313"/>
      <c r="BML113" s="313"/>
      <c r="BMM113" s="313"/>
      <c r="BMN113" s="313"/>
      <c r="BMO113" s="313"/>
      <c r="BMP113" s="313"/>
      <c r="BMQ113" s="313"/>
      <c r="BMR113" s="313"/>
      <c r="BMS113" s="313"/>
      <c r="BMT113" s="313"/>
      <c r="BMU113" s="313"/>
      <c r="BMV113" s="313"/>
      <c r="BMW113" s="313"/>
      <c r="BMX113" s="313"/>
      <c r="BMY113" s="313"/>
      <c r="BMZ113" s="313"/>
      <c r="BNA113" s="313"/>
      <c r="BNB113" s="313"/>
      <c r="BNC113" s="313"/>
      <c r="BND113" s="313"/>
      <c r="BNE113" s="313"/>
      <c r="BNF113" s="313"/>
      <c r="BNG113" s="313"/>
      <c r="BNH113" s="313"/>
      <c r="BNI113" s="313"/>
      <c r="BNJ113" s="313"/>
      <c r="BNK113" s="313"/>
      <c r="BNL113" s="313"/>
      <c r="BNM113" s="313"/>
      <c r="BNN113" s="313"/>
      <c r="BNO113" s="313"/>
      <c r="BNP113" s="313"/>
      <c r="BNQ113" s="313"/>
      <c r="BNR113" s="313"/>
      <c r="BNS113" s="313"/>
      <c r="BNT113" s="313"/>
      <c r="BNU113" s="313"/>
      <c r="BNV113" s="313"/>
      <c r="BNW113" s="313"/>
      <c r="BNX113" s="313"/>
      <c r="BNY113" s="313"/>
      <c r="BNZ113" s="313"/>
      <c r="BOA113" s="313"/>
      <c r="BOB113" s="313"/>
      <c r="BOC113" s="313"/>
      <c r="BOD113" s="313"/>
      <c r="BOE113" s="313"/>
      <c r="BOF113" s="313"/>
      <c r="BOG113" s="313"/>
      <c r="BOH113" s="313"/>
      <c r="BOI113" s="313"/>
      <c r="BOJ113" s="313"/>
      <c r="BOK113" s="313"/>
      <c r="BOL113" s="313"/>
      <c r="BOM113" s="313"/>
      <c r="BON113" s="313"/>
      <c r="BOO113" s="313"/>
      <c r="BOP113" s="313"/>
      <c r="BOQ113" s="313"/>
      <c r="BOR113" s="313"/>
      <c r="BOS113" s="313"/>
      <c r="BOT113" s="313"/>
      <c r="BOU113" s="313"/>
      <c r="BOV113" s="313"/>
      <c r="BOW113" s="313"/>
      <c r="BOX113" s="313"/>
      <c r="BOY113" s="313"/>
      <c r="BOZ113" s="313"/>
      <c r="BPA113" s="313"/>
      <c r="BPB113" s="313"/>
      <c r="BPC113" s="313"/>
      <c r="BPD113" s="313"/>
      <c r="BPE113" s="313"/>
      <c r="BPF113" s="313"/>
      <c r="BPG113" s="313"/>
      <c r="BPH113" s="313"/>
      <c r="BPI113" s="313"/>
      <c r="BPJ113" s="313"/>
      <c r="BPK113" s="313"/>
      <c r="BPL113" s="313"/>
      <c r="BPM113" s="313"/>
      <c r="BPN113" s="313"/>
      <c r="BPO113" s="313"/>
      <c r="BPP113" s="313"/>
      <c r="BPQ113" s="313"/>
      <c r="BPR113" s="313"/>
      <c r="BPS113" s="313"/>
      <c r="BPT113" s="313"/>
      <c r="BPU113" s="313"/>
      <c r="BPV113" s="313"/>
      <c r="BPW113" s="313"/>
      <c r="BPX113" s="313"/>
      <c r="BPY113" s="313"/>
      <c r="BPZ113" s="313"/>
      <c r="BQA113" s="313"/>
      <c r="BQB113" s="313"/>
      <c r="BQC113" s="313"/>
      <c r="BQD113" s="313"/>
      <c r="BQE113" s="313"/>
      <c r="BQF113" s="313"/>
      <c r="BQG113" s="313"/>
      <c r="BQH113" s="313"/>
      <c r="BQI113" s="313"/>
      <c r="BQJ113" s="313"/>
      <c r="BQK113" s="313"/>
      <c r="BQL113" s="313"/>
      <c r="BQM113" s="313"/>
      <c r="BQN113" s="313"/>
      <c r="BQO113" s="313"/>
      <c r="BQP113" s="313"/>
      <c r="BQQ113" s="313"/>
      <c r="BQR113" s="313"/>
      <c r="BQS113" s="313"/>
      <c r="BQT113" s="313"/>
      <c r="BQU113" s="313"/>
      <c r="BQV113" s="313"/>
      <c r="BQW113" s="313"/>
      <c r="BQX113" s="313"/>
      <c r="BQY113" s="313"/>
      <c r="BQZ113" s="313"/>
      <c r="BRA113" s="313"/>
      <c r="BRB113" s="313"/>
      <c r="BRC113" s="313"/>
      <c r="BRD113" s="313"/>
      <c r="BRE113" s="313"/>
      <c r="BRF113" s="313"/>
      <c r="BRG113" s="313"/>
      <c r="BRH113" s="313"/>
      <c r="BRI113" s="313"/>
      <c r="BRJ113" s="313"/>
      <c r="BRK113" s="313"/>
      <c r="BRL113" s="313"/>
      <c r="BRM113" s="313"/>
      <c r="BRN113" s="313"/>
      <c r="BRO113" s="313"/>
      <c r="BRP113" s="313"/>
      <c r="BRQ113" s="313"/>
      <c r="BRR113" s="313"/>
      <c r="BRS113" s="313"/>
      <c r="BRT113" s="313"/>
      <c r="BRU113" s="313"/>
      <c r="BRV113" s="313"/>
      <c r="BRW113" s="313"/>
      <c r="BRX113" s="313"/>
      <c r="BRY113" s="313"/>
      <c r="BRZ113" s="313"/>
      <c r="BSA113" s="313"/>
      <c r="BSB113" s="313"/>
      <c r="BSC113" s="313"/>
      <c r="BSD113" s="313"/>
      <c r="BSE113" s="313"/>
      <c r="BSF113" s="313"/>
      <c r="BSG113" s="313"/>
      <c r="BSH113" s="313"/>
      <c r="BSI113" s="313"/>
      <c r="BSJ113" s="313"/>
      <c r="BSK113" s="313"/>
      <c r="BSL113" s="313"/>
      <c r="BSM113" s="313"/>
      <c r="BSN113" s="313"/>
      <c r="BSO113" s="313"/>
      <c r="BSP113" s="313"/>
      <c r="BSQ113" s="313"/>
      <c r="BSR113" s="313"/>
      <c r="BSS113" s="313"/>
      <c r="BST113" s="313"/>
      <c r="BSU113" s="313"/>
      <c r="BSV113" s="313"/>
      <c r="BSW113" s="313"/>
      <c r="BSX113" s="313"/>
      <c r="BSY113" s="313"/>
      <c r="BSZ113" s="313"/>
      <c r="BTA113" s="313"/>
      <c r="BTB113" s="313"/>
      <c r="BTC113" s="313"/>
      <c r="BTD113" s="313"/>
      <c r="BTE113" s="313"/>
      <c r="BTF113" s="313"/>
      <c r="BTG113" s="313"/>
      <c r="BTH113" s="313"/>
      <c r="BTI113" s="313"/>
      <c r="BTJ113" s="313"/>
      <c r="BTK113" s="313"/>
      <c r="BTL113" s="313"/>
      <c r="BTM113" s="313"/>
      <c r="BTN113" s="313"/>
      <c r="BTO113" s="313"/>
      <c r="BTP113" s="313"/>
      <c r="BTQ113" s="313"/>
      <c r="BTR113" s="313"/>
      <c r="BTS113" s="313"/>
      <c r="BTT113" s="313"/>
      <c r="BTU113" s="313"/>
      <c r="BTV113" s="313"/>
      <c r="BTW113" s="313"/>
      <c r="BTX113" s="313"/>
      <c r="BTY113" s="313"/>
      <c r="BTZ113" s="313"/>
      <c r="BUA113" s="313"/>
      <c r="BUB113" s="313"/>
      <c r="BUC113" s="313"/>
      <c r="BUD113" s="313"/>
      <c r="BUE113" s="313"/>
      <c r="BUF113" s="313"/>
      <c r="BUG113" s="313"/>
      <c r="BUH113" s="313"/>
      <c r="BUI113" s="313"/>
      <c r="BUJ113" s="313"/>
      <c r="BUK113" s="313"/>
      <c r="BUL113" s="313"/>
      <c r="BUM113" s="313"/>
      <c r="BUN113" s="313"/>
      <c r="BUO113" s="313"/>
      <c r="BUP113" s="313"/>
      <c r="BUQ113" s="313"/>
      <c r="BUR113" s="313"/>
      <c r="BUS113" s="313"/>
      <c r="BUT113" s="313"/>
      <c r="BUU113" s="313"/>
      <c r="BUV113" s="313"/>
      <c r="BUW113" s="313"/>
      <c r="BUX113" s="313"/>
      <c r="BUY113" s="313"/>
      <c r="BUZ113" s="313"/>
      <c r="BVA113" s="313"/>
      <c r="BVB113" s="313"/>
      <c r="BVC113" s="313"/>
      <c r="BVD113" s="313"/>
      <c r="BVE113" s="313"/>
      <c r="BVF113" s="313"/>
      <c r="BVG113" s="313"/>
      <c r="BVH113" s="313"/>
      <c r="BVI113" s="313"/>
      <c r="BVJ113" s="313"/>
      <c r="BVK113" s="313"/>
      <c r="BVL113" s="313"/>
      <c r="BVM113" s="313"/>
      <c r="BVN113" s="313"/>
      <c r="BVO113" s="313"/>
      <c r="BVP113" s="313"/>
      <c r="BVQ113" s="313"/>
      <c r="BVR113" s="313"/>
      <c r="BVS113" s="313"/>
      <c r="BVT113" s="313"/>
      <c r="BVU113" s="313"/>
      <c r="BVV113" s="313"/>
      <c r="BVW113" s="313"/>
      <c r="BVX113" s="313"/>
      <c r="BVY113" s="313"/>
      <c r="BVZ113" s="313"/>
      <c r="BWA113" s="313"/>
      <c r="BWB113" s="313"/>
      <c r="BWC113" s="313"/>
      <c r="BWD113" s="313"/>
      <c r="BWE113" s="313"/>
      <c r="BWF113" s="313"/>
      <c r="BWG113" s="313"/>
      <c r="BWH113" s="313"/>
      <c r="BWI113" s="313"/>
      <c r="BWJ113" s="313"/>
      <c r="BWK113" s="313"/>
      <c r="BWL113" s="313"/>
      <c r="BWM113" s="313"/>
      <c r="BWN113" s="313"/>
      <c r="BWO113" s="313"/>
      <c r="BWP113" s="313"/>
      <c r="BWQ113" s="313"/>
      <c r="BWR113" s="313"/>
      <c r="BWS113" s="313"/>
      <c r="BWT113" s="313"/>
      <c r="BWU113" s="313"/>
      <c r="BWV113" s="313"/>
      <c r="BWW113" s="313"/>
      <c r="BWX113" s="313"/>
      <c r="BWY113" s="313"/>
      <c r="BWZ113" s="313"/>
      <c r="BXA113" s="313"/>
      <c r="BXB113" s="313"/>
      <c r="BXC113" s="313"/>
      <c r="BXD113" s="313"/>
      <c r="BXE113" s="313"/>
      <c r="BXF113" s="313"/>
      <c r="BXG113" s="313"/>
      <c r="BXH113" s="313"/>
      <c r="BXI113" s="313"/>
      <c r="BXJ113" s="313"/>
      <c r="BXK113" s="313"/>
      <c r="BXL113" s="313"/>
      <c r="BXM113" s="313"/>
      <c r="BXN113" s="313"/>
      <c r="BXO113" s="313"/>
      <c r="BXP113" s="313"/>
      <c r="BXQ113" s="313"/>
      <c r="BXR113" s="313"/>
      <c r="BXS113" s="313"/>
      <c r="BXT113" s="313"/>
      <c r="BXU113" s="313"/>
      <c r="BXV113" s="313"/>
      <c r="BXW113" s="313"/>
      <c r="BXX113" s="313"/>
      <c r="BXY113" s="313"/>
      <c r="BXZ113" s="313"/>
      <c r="BYA113" s="313"/>
      <c r="BYB113" s="313"/>
      <c r="BYC113" s="313"/>
      <c r="BYD113" s="313"/>
      <c r="BYE113" s="313"/>
      <c r="BYF113" s="313"/>
      <c r="BYG113" s="313"/>
      <c r="BYH113" s="313"/>
      <c r="BYI113" s="313"/>
      <c r="BYJ113" s="313"/>
      <c r="BYK113" s="313"/>
      <c r="BYL113" s="313"/>
      <c r="BYM113" s="313"/>
      <c r="BYN113" s="313"/>
      <c r="BYO113" s="313"/>
      <c r="BYP113" s="313"/>
      <c r="BYQ113" s="313"/>
      <c r="BYR113" s="313"/>
      <c r="BYS113" s="313"/>
      <c r="BYT113" s="313"/>
      <c r="BYU113" s="313"/>
      <c r="BYV113" s="313"/>
      <c r="BYW113" s="313"/>
      <c r="BYX113" s="313"/>
      <c r="BYY113" s="313"/>
      <c r="BYZ113" s="313"/>
      <c r="BZA113" s="313"/>
      <c r="BZB113" s="313"/>
      <c r="BZC113" s="313"/>
      <c r="BZD113" s="313"/>
      <c r="BZE113" s="313"/>
      <c r="BZF113" s="313"/>
      <c r="BZG113" s="313"/>
      <c r="BZH113" s="313"/>
      <c r="BZI113" s="313"/>
      <c r="BZJ113" s="313"/>
      <c r="BZK113" s="313"/>
      <c r="BZL113" s="313"/>
      <c r="BZM113" s="313"/>
      <c r="BZN113" s="313"/>
      <c r="BZO113" s="313"/>
      <c r="BZP113" s="313"/>
      <c r="BZQ113" s="313"/>
      <c r="BZR113" s="313"/>
      <c r="BZS113" s="313"/>
      <c r="BZT113" s="313"/>
      <c r="BZU113" s="313"/>
      <c r="BZV113" s="313"/>
      <c r="BZW113" s="313"/>
      <c r="BZX113" s="313"/>
      <c r="BZY113" s="313"/>
      <c r="BZZ113" s="313"/>
      <c r="CAA113" s="313"/>
      <c r="CAB113" s="313"/>
      <c r="CAC113" s="313"/>
      <c r="CAD113" s="313"/>
      <c r="CAE113" s="313"/>
      <c r="CAF113" s="313"/>
      <c r="CAG113" s="313"/>
      <c r="CAH113" s="313"/>
      <c r="CAI113" s="313"/>
      <c r="CAJ113" s="313"/>
      <c r="CAK113" s="313"/>
      <c r="CAL113" s="313"/>
      <c r="CAM113" s="313"/>
      <c r="CAN113" s="313"/>
      <c r="CAO113" s="313"/>
      <c r="CAP113" s="313"/>
      <c r="CAQ113" s="313"/>
      <c r="CAR113" s="313"/>
      <c r="CAS113" s="313"/>
      <c r="CAT113" s="313"/>
      <c r="CAU113" s="313"/>
      <c r="CAV113" s="313"/>
      <c r="CAW113" s="313"/>
      <c r="CAX113" s="313"/>
      <c r="CAY113" s="313"/>
      <c r="CAZ113" s="313"/>
      <c r="CBA113" s="313"/>
      <c r="CBB113" s="313"/>
      <c r="CBC113" s="313"/>
      <c r="CBD113" s="313"/>
      <c r="CBE113" s="313"/>
      <c r="CBF113" s="313"/>
      <c r="CBG113" s="313"/>
      <c r="CBH113" s="313"/>
      <c r="CBI113" s="313"/>
      <c r="CBJ113" s="313"/>
      <c r="CBK113" s="313"/>
      <c r="CBL113" s="313"/>
      <c r="CBM113" s="313"/>
      <c r="CBN113" s="313"/>
      <c r="CBO113" s="313"/>
      <c r="CBP113" s="313"/>
      <c r="CBQ113" s="313"/>
      <c r="CBR113" s="313"/>
      <c r="CBS113" s="313"/>
      <c r="CBT113" s="313"/>
      <c r="CBU113" s="313"/>
      <c r="CBV113" s="313"/>
      <c r="CBW113" s="313"/>
      <c r="CBX113" s="313"/>
      <c r="CBY113" s="313"/>
      <c r="CBZ113" s="313"/>
      <c r="CCA113" s="313"/>
      <c r="CCB113" s="313"/>
      <c r="CCC113" s="313"/>
      <c r="CCD113" s="313"/>
      <c r="CCE113" s="313"/>
      <c r="CCF113" s="313"/>
      <c r="CCG113" s="313"/>
      <c r="CCH113" s="313"/>
      <c r="CCI113" s="313"/>
      <c r="CCJ113" s="313"/>
      <c r="CCK113" s="313"/>
      <c r="CCL113" s="313"/>
      <c r="CCM113" s="313"/>
      <c r="CCN113" s="313"/>
      <c r="CCO113" s="313"/>
      <c r="CCP113" s="313"/>
      <c r="CCQ113" s="313"/>
      <c r="CCR113" s="313"/>
      <c r="CCS113" s="313"/>
      <c r="CCT113" s="313"/>
      <c r="CCU113" s="313"/>
      <c r="CCV113" s="313"/>
      <c r="CCW113" s="313"/>
      <c r="CCX113" s="313"/>
      <c r="CCY113" s="313"/>
      <c r="CCZ113" s="313"/>
      <c r="CDA113" s="313"/>
      <c r="CDB113" s="313"/>
      <c r="CDC113" s="313"/>
      <c r="CDD113" s="313"/>
      <c r="CDE113" s="313"/>
      <c r="CDF113" s="313"/>
      <c r="CDG113" s="313"/>
      <c r="CDH113" s="313"/>
      <c r="CDI113" s="313"/>
      <c r="CDJ113" s="313"/>
      <c r="CDK113" s="313"/>
      <c r="CDL113" s="313"/>
      <c r="CDM113" s="313"/>
      <c r="CDN113" s="313"/>
      <c r="CDO113" s="313"/>
      <c r="CDP113" s="313"/>
      <c r="CDQ113" s="313"/>
      <c r="CDR113" s="313"/>
      <c r="CDS113" s="313"/>
      <c r="CDT113" s="313"/>
      <c r="CDU113" s="313"/>
      <c r="CDV113" s="313"/>
      <c r="CDW113" s="313"/>
      <c r="CDX113" s="313"/>
      <c r="CDY113" s="313"/>
      <c r="CDZ113" s="313"/>
      <c r="CEA113" s="313"/>
      <c r="CEB113" s="313"/>
      <c r="CEC113" s="313"/>
      <c r="CED113" s="313"/>
      <c r="CEE113" s="313"/>
      <c r="CEF113" s="313"/>
      <c r="CEG113" s="313"/>
      <c r="CEH113" s="313"/>
      <c r="CEI113" s="313"/>
      <c r="CEJ113" s="313"/>
      <c r="CEK113" s="313"/>
      <c r="CEL113" s="313"/>
      <c r="CEM113" s="313"/>
      <c r="CEN113" s="313"/>
      <c r="CEO113" s="313"/>
      <c r="CEP113" s="313"/>
      <c r="CEQ113" s="313"/>
      <c r="CER113" s="313"/>
      <c r="CES113" s="313"/>
      <c r="CET113" s="313"/>
      <c r="CEU113" s="313"/>
      <c r="CEV113" s="313"/>
      <c r="CEW113" s="313"/>
      <c r="CEX113" s="313"/>
      <c r="CEY113" s="313"/>
      <c r="CEZ113" s="313"/>
      <c r="CFA113" s="313"/>
      <c r="CFB113" s="313"/>
      <c r="CFC113" s="313"/>
      <c r="CFD113" s="313"/>
      <c r="CFE113" s="313"/>
      <c r="CFF113" s="313"/>
      <c r="CFG113" s="313"/>
      <c r="CFH113" s="313"/>
      <c r="CFI113" s="313"/>
      <c r="CFJ113" s="313"/>
      <c r="CFK113" s="313"/>
      <c r="CFL113" s="313"/>
      <c r="CFM113" s="313"/>
      <c r="CFN113" s="313"/>
      <c r="CFO113" s="313"/>
      <c r="CFP113" s="313"/>
      <c r="CFQ113" s="313"/>
      <c r="CFR113" s="313"/>
      <c r="CFS113" s="313"/>
      <c r="CFT113" s="313"/>
      <c r="CFU113" s="313"/>
      <c r="CFV113" s="313"/>
      <c r="CFW113" s="313"/>
      <c r="CFX113" s="313"/>
      <c r="CFY113" s="313"/>
      <c r="CFZ113" s="313"/>
      <c r="CGA113" s="313"/>
      <c r="CGB113" s="313"/>
      <c r="CGC113" s="313"/>
      <c r="CGD113" s="313"/>
      <c r="CGE113" s="313"/>
      <c r="CGF113" s="313"/>
      <c r="CGG113" s="313"/>
      <c r="CGH113" s="313"/>
      <c r="CGI113" s="313"/>
      <c r="CGJ113" s="313"/>
      <c r="CGK113" s="313"/>
      <c r="CGL113" s="313"/>
      <c r="CGM113" s="313"/>
      <c r="CGN113" s="313"/>
      <c r="CGO113" s="313"/>
      <c r="CGP113" s="313"/>
      <c r="CGQ113" s="313"/>
      <c r="CGR113" s="313"/>
      <c r="CGS113" s="313"/>
      <c r="CGT113" s="313"/>
      <c r="CGU113" s="313"/>
      <c r="CGV113" s="313"/>
      <c r="CGW113" s="313"/>
      <c r="CGX113" s="313"/>
      <c r="CGY113" s="313"/>
      <c r="CGZ113" s="313"/>
      <c r="CHA113" s="313"/>
      <c r="CHB113" s="313"/>
      <c r="CHC113" s="313"/>
      <c r="CHD113" s="313"/>
      <c r="CHE113" s="313"/>
      <c r="CHF113" s="313"/>
      <c r="CHG113" s="313"/>
      <c r="CHH113" s="313"/>
      <c r="CHI113" s="313"/>
      <c r="CHJ113" s="313"/>
      <c r="CHK113" s="313"/>
      <c r="CHL113" s="313"/>
      <c r="CHM113" s="313"/>
      <c r="CHN113" s="313"/>
      <c r="CHO113" s="313"/>
      <c r="CHP113" s="313"/>
      <c r="CHQ113" s="313"/>
      <c r="CHR113" s="313"/>
      <c r="CHS113" s="313"/>
      <c r="CHT113" s="313"/>
      <c r="CHU113" s="313"/>
      <c r="CHV113" s="313"/>
      <c r="CHW113" s="313"/>
      <c r="CHX113" s="313"/>
      <c r="CHY113" s="313"/>
      <c r="CHZ113" s="313"/>
      <c r="CIA113" s="313"/>
      <c r="CIB113" s="313"/>
      <c r="CIC113" s="313"/>
      <c r="CID113" s="313"/>
      <c r="CIE113" s="313"/>
      <c r="CIF113" s="313"/>
      <c r="CIG113" s="313"/>
      <c r="CIH113" s="313"/>
      <c r="CII113" s="313"/>
      <c r="CIJ113" s="313"/>
      <c r="CIK113" s="313"/>
      <c r="CIL113" s="313"/>
      <c r="CIM113" s="313"/>
      <c r="CIN113" s="313"/>
      <c r="CIO113" s="313"/>
      <c r="CIP113" s="313"/>
      <c r="CIQ113" s="313"/>
      <c r="CIR113" s="313"/>
      <c r="CIS113" s="313"/>
      <c r="CIT113" s="313"/>
      <c r="CIU113" s="313"/>
      <c r="CIV113" s="313"/>
      <c r="CIW113" s="313"/>
      <c r="CIX113" s="313"/>
      <c r="CIY113" s="313"/>
      <c r="CIZ113" s="313"/>
      <c r="CJA113" s="313"/>
      <c r="CJB113" s="313"/>
      <c r="CJC113" s="313"/>
      <c r="CJD113" s="313"/>
      <c r="CJE113" s="313"/>
      <c r="CJF113" s="313"/>
      <c r="CJG113" s="313"/>
      <c r="CJH113" s="313"/>
      <c r="CJI113" s="313"/>
      <c r="CJJ113" s="313"/>
      <c r="CJK113" s="313"/>
      <c r="CJL113" s="313"/>
      <c r="CJM113" s="313"/>
      <c r="CJN113" s="313"/>
      <c r="CJO113" s="313"/>
      <c r="CJP113" s="313"/>
      <c r="CJQ113" s="313"/>
      <c r="CJR113" s="313"/>
      <c r="CJS113" s="313"/>
      <c r="CJT113" s="313"/>
      <c r="CJU113" s="313"/>
      <c r="CJV113" s="313"/>
      <c r="CJW113" s="313"/>
      <c r="CJX113" s="313"/>
      <c r="CJY113" s="313"/>
      <c r="CJZ113" s="313"/>
      <c r="CKA113" s="313"/>
      <c r="CKB113" s="313"/>
      <c r="CKC113" s="313"/>
      <c r="CKD113" s="313"/>
      <c r="CKE113" s="313"/>
      <c r="CKF113" s="313"/>
      <c r="CKG113" s="313"/>
      <c r="CKH113" s="313"/>
      <c r="CKI113" s="313"/>
      <c r="CKJ113" s="313"/>
      <c r="CKK113" s="313"/>
      <c r="CKL113" s="313"/>
      <c r="CKM113" s="313"/>
      <c r="CKN113" s="313"/>
      <c r="CKO113" s="313"/>
      <c r="CKP113" s="313"/>
      <c r="CKQ113" s="313"/>
      <c r="CKR113" s="313"/>
      <c r="CKS113" s="313"/>
      <c r="CKT113" s="313"/>
      <c r="CKU113" s="313"/>
      <c r="CKV113" s="313"/>
      <c r="CKW113" s="313"/>
      <c r="CKX113" s="313"/>
      <c r="CKY113" s="313"/>
      <c r="CKZ113" s="313"/>
      <c r="CLA113" s="313"/>
      <c r="CLB113" s="313"/>
      <c r="CLC113" s="313"/>
      <c r="CLD113" s="313"/>
      <c r="CLE113" s="313"/>
      <c r="CLF113" s="313"/>
      <c r="CLG113" s="313"/>
      <c r="CLH113" s="313"/>
      <c r="CLI113" s="313"/>
      <c r="CLJ113" s="313"/>
      <c r="CLK113" s="313"/>
      <c r="CLL113" s="313"/>
      <c r="CLM113" s="313"/>
      <c r="CLN113" s="313"/>
      <c r="CLO113" s="313"/>
      <c r="CLP113" s="313"/>
      <c r="CLQ113" s="313"/>
      <c r="CLR113" s="313"/>
      <c r="CLS113" s="313"/>
      <c r="CLT113" s="313"/>
      <c r="CLU113" s="313"/>
      <c r="CLV113" s="313"/>
      <c r="CLW113" s="313"/>
      <c r="CLX113" s="313"/>
      <c r="CLY113" s="313"/>
      <c r="CLZ113" s="313"/>
      <c r="CMA113" s="313"/>
      <c r="CMB113" s="313"/>
      <c r="CMC113" s="313"/>
      <c r="CMD113" s="313"/>
      <c r="CME113" s="313"/>
      <c r="CMF113" s="313"/>
      <c r="CMG113" s="313"/>
      <c r="CMH113" s="313"/>
      <c r="CMI113" s="313"/>
      <c r="CMJ113" s="313"/>
      <c r="CMK113" s="313"/>
      <c r="CML113" s="313"/>
      <c r="CMM113" s="313"/>
      <c r="CMN113" s="313"/>
      <c r="CMO113" s="313"/>
      <c r="CMP113" s="313"/>
      <c r="CMQ113" s="313"/>
      <c r="CMR113" s="313"/>
      <c r="CMS113" s="313"/>
      <c r="CMT113" s="313"/>
      <c r="CMU113" s="313"/>
      <c r="CMV113" s="313"/>
      <c r="CMW113" s="313"/>
      <c r="CMX113" s="313"/>
      <c r="CMY113" s="313"/>
      <c r="CMZ113" s="313"/>
      <c r="CNA113" s="313"/>
      <c r="CNB113" s="313"/>
      <c r="CNC113" s="313"/>
      <c r="CND113" s="313"/>
      <c r="CNE113" s="313"/>
      <c r="CNF113" s="313"/>
      <c r="CNG113" s="313"/>
      <c r="CNH113" s="313"/>
      <c r="CNI113" s="313"/>
      <c r="CNJ113" s="313"/>
      <c r="CNK113" s="313"/>
      <c r="CNL113" s="313"/>
      <c r="CNM113" s="313"/>
      <c r="CNN113" s="313"/>
      <c r="CNO113" s="313"/>
      <c r="CNP113" s="313"/>
      <c r="CNQ113" s="313"/>
      <c r="CNR113" s="313"/>
      <c r="CNS113" s="313"/>
      <c r="CNT113" s="313"/>
      <c r="CNU113" s="313"/>
      <c r="CNV113" s="313"/>
      <c r="CNW113" s="313"/>
      <c r="CNX113" s="313"/>
      <c r="CNY113" s="313"/>
      <c r="CNZ113" s="313"/>
      <c r="COA113" s="313"/>
      <c r="COB113" s="313"/>
      <c r="COC113" s="313"/>
      <c r="COD113" s="313"/>
      <c r="COE113" s="313"/>
      <c r="COF113" s="313"/>
      <c r="COG113" s="313"/>
      <c r="COH113" s="313"/>
      <c r="COI113" s="313"/>
      <c r="COJ113" s="313"/>
      <c r="COK113" s="313"/>
      <c r="COL113" s="313"/>
      <c r="COM113" s="313"/>
      <c r="CON113" s="313"/>
      <c r="COO113" s="313"/>
      <c r="COP113" s="313"/>
      <c r="COQ113" s="313"/>
      <c r="COR113" s="313"/>
      <c r="COS113" s="313"/>
      <c r="COT113" s="313"/>
      <c r="COU113" s="313"/>
      <c r="COV113" s="313"/>
      <c r="COW113" s="313"/>
      <c r="COX113" s="313"/>
      <c r="COY113" s="313"/>
      <c r="COZ113" s="313"/>
      <c r="CPA113" s="313"/>
      <c r="CPB113" s="313"/>
      <c r="CPC113" s="313"/>
      <c r="CPD113" s="313"/>
      <c r="CPE113" s="313"/>
      <c r="CPF113" s="313"/>
      <c r="CPG113" s="313"/>
      <c r="CPH113" s="313"/>
      <c r="CPI113" s="313"/>
      <c r="CPJ113" s="313"/>
      <c r="CPK113" s="313"/>
      <c r="CPL113" s="313"/>
      <c r="CPM113" s="313"/>
      <c r="CPN113" s="313"/>
      <c r="CPO113" s="313"/>
      <c r="CPP113" s="313"/>
      <c r="CPQ113" s="313"/>
      <c r="CPR113" s="313"/>
      <c r="CPS113" s="313"/>
      <c r="CPT113" s="313"/>
      <c r="CPU113" s="313"/>
      <c r="CPV113" s="313"/>
      <c r="CPW113" s="313"/>
      <c r="CPX113" s="313"/>
      <c r="CPY113" s="313"/>
      <c r="CPZ113" s="313"/>
      <c r="CQA113" s="313"/>
      <c r="CQB113" s="313"/>
      <c r="CQC113" s="313"/>
      <c r="CQD113" s="313"/>
      <c r="CQE113" s="313"/>
      <c r="CQF113" s="313"/>
      <c r="CQG113" s="313"/>
      <c r="CQH113" s="313"/>
      <c r="CQI113" s="313"/>
      <c r="CQJ113" s="313"/>
      <c r="CQK113" s="313"/>
      <c r="CQL113" s="313"/>
      <c r="CQM113" s="313"/>
      <c r="CQN113" s="313"/>
      <c r="CQO113" s="313"/>
      <c r="CQP113" s="313"/>
      <c r="CQQ113" s="313"/>
      <c r="CQR113" s="313"/>
      <c r="CQS113" s="313"/>
      <c r="CQT113" s="313"/>
      <c r="CQU113" s="313"/>
      <c r="CQV113" s="313"/>
      <c r="CQW113" s="313"/>
      <c r="CQX113" s="313"/>
      <c r="CQY113" s="313"/>
      <c r="CQZ113" s="313"/>
      <c r="CRA113" s="313"/>
      <c r="CRB113" s="313"/>
      <c r="CRC113" s="313"/>
      <c r="CRD113" s="313"/>
      <c r="CRE113" s="313"/>
      <c r="CRF113" s="313"/>
      <c r="CRG113" s="313"/>
      <c r="CRH113" s="313"/>
      <c r="CRI113" s="313"/>
      <c r="CRJ113" s="313"/>
      <c r="CRK113" s="313"/>
      <c r="CRL113" s="313"/>
      <c r="CRM113" s="313"/>
      <c r="CRN113" s="313"/>
      <c r="CRO113" s="313"/>
      <c r="CRP113" s="313"/>
      <c r="CRQ113" s="313"/>
      <c r="CRR113" s="313"/>
      <c r="CRS113" s="313"/>
      <c r="CRT113" s="313"/>
      <c r="CRU113" s="313"/>
      <c r="CRV113" s="313"/>
      <c r="CRW113" s="313"/>
      <c r="CRX113" s="313"/>
      <c r="CRY113" s="313"/>
      <c r="CRZ113" s="313"/>
      <c r="CSA113" s="313"/>
      <c r="CSB113" s="313"/>
      <c r="CSC113" s="313"/>
      <c r="CSD113" s="313"/>
      <c r="CSE113" s="313"/>
      <c r="CSF113" s="313"/>
      <c r="CSG113" s="313"/>
      <c r="CSH113" s="313"/>
      <c r="CSI113" s="313"/>
      <c r="CSJ113" s="313"/>
      <c r="CSK113" s="313"/>
      <c r="CSL113" s="313"/>
      <c r="CSM113" s="313"/>
      <c r="CSN113" s="313"/>
      <c r="CSO113" s="313"/>
      <c r="CSP113" s="313"/>
      <c r="CSQ113" s="313"/>
      <c r="CSR113" s="313"/>
      <c r="CSS113" s="313"/>
      <c r="CST113" s="313"/>
      <c r="CSU113" s="313"/>
      <c r="CSV113" s="313"/>
      <c r="CSW113" s="313"/>
      <c r="CSX113" s="313"/>
      <c r="CSY113" s="313"/>
      <c r="CSZ113" s="313"/>
      <c r="CTA113" s="313"/>
      <c r="CTB113" s="313"/>
      <c r="CTC113" s="313"/>
      <c r="CTD113" s="313"/>
      <c r="CTE113" s="313"/>
      <c r="CTF113" s="313"/>
      <c r="CTG113" s="313"/>
      <c r="CTH113" s="313"/>
      <c r="CTI113" s="313"/>
      <c r="CTJ113" s="313"/>
      <c r="CTK113" s="313"/>
      <c r="CTL113" s="313"/>
      <c r="CTM113" s="313"/>
      <c r="CTN113" s="313"/>
      <c r="CTO113" s="313"/>
      <c r="CTP113" s="313"/>
      <c r="CTQ113" s="313"/>
      <c r="CTR113" s="313"/>
      <c r="CTS113" s="313"/>
      <c r="CTT113" s="313"/>
      <c r="CTU113" s="313"/>
      <c r="CTV113" s="313"/>
      <c r="CTW113" s="313"/>
      <c r="CTX113" s="313"/>
      <c r="CTY113" s="313"/>
      <c r="CTZ113" s="313"/>
      <c r="CUA113" s="313"/>
      <c r="CUB113" s="313"/>
      <c r="CUC113" s="313"/>
      <c r="CUD113" s="313"/>
      <c r="CUE113" s="313"/>
      <c r="CUF113" s="313"/>
      <c r="CUG113" s="313"/>
      <c r="CUH113" s="313"/>
      <c r="CUI113" s="313"/>
      <c r="CUJ113" s="313"/>
      <c r="CUK113" s="313"/>
      <c r="CUL113" s="313"/>
      <c r="CUM113" s="313"/>
      <c r="CUN113" s="313"/>
      <c r="CUO113" s="313"/>
      <c r="CUP113" s="313"/>
      <c r="CUQ113" s="313"/>
      <c r="CUR113" s="313"/>
      <c r="CUS113" s="313"/>
      <c r="CUT113" s="313"/>
      <c r="CUU113" s="313"/>
      <c r="CUV113" s="313"/>
      <c r="CUW113" s="313"/>
      <c r="CUX113" s="313"/>
      <c r="CUY113" s="313"/>
      <c r="CUZ113" s="313"/>
      <c r="CVA113" s="313"/>
      <c r="CVB113" s="313"/>
      <c r="CVC113" s="313"/>
      <c r="CVD113" s="313"/>
      <c r="CVE113" s="313"/>
      <c r="CVF113" s="313"/>
      <c r="CVG113" s="313"/>
      <c r="CVH113" s="313"/>
      <c r="CVI113" s="313"/>
      <c r="CVJ113" s="313"/>
      <c r="CVK113" s="313"/>
      <c r="CVL113" s="313"/>
      <c r="CVM113" s="313"/>
      <c r="CVN113" s="313"/>
      <c r="CVO113" s="313"/>
      <c r="CVP113" s="313"/>
      <c r="CVQ113" s="313"/>
      <c r="CVR113" s="313"/>
      <c r="CVS113" s="313"/>
      <c r="CVT113" s="313"/>
      <c r="CVU113" s="313"/>
      <c r="CVV113" s="313"/>
      <c r="CVW113" s="313"/>
      <c r="CVX113" s="313"/>
      <c r="CVY113" s="313"/>
      <c r="CVZ113" s="313"/>
      <c r="CWA113" s="313"/>
      <c r="CWB113" s="313"/>
      <c r="CWC113" s="313"/>
      <c r="CWD113" s="313"/>
      <c r="CWE113" s="313"/>
      <c r="CWF113" s="313"/>
      <c r="CWG113" s="313"/>
      <c r="CWH113" s="313"/>
      <c r="CWI113" s="313"/>
      <c r="CWJ113" s="313"/>
      <c r="CWK113" s="313"/>
      <c r="CWL113" s="313"/>
      <c r="CWM113" s="313"/>
      <c r="CWN113" s="313"/>
      <c r="CWO113" s="313"/>
      <c r="CWP113" s="313"/>
      <c r="CWQ113" s="313"/>
      <c r="CWR113" s="313"/>
      <c r="CWS113" s="313"/>
      <c r="CWT113" s="313"/>
      <c r="CWU113" s="313"/>
      <c r="CWV113" s="313"/>
      <c r="CWW113" s="313"/>
      <c r="CWX113" s="313"/>
      <c r="CWY113" s="313"/>
      <c r="CWZ113" s="313"/>
      <c r="CXA113" s="313"/>
      <c r="CXB113" s="313"/>
      <c r="CXC113" s="313"/>
      <c r="CXD113" s="313"/>
      <c r="CXE113" s="313"/>
      <c r="CXF113" s="313"/>
      <c r="CXG113" s="313"/>
      <c r="CXH113" s="313"/>
      <c r="CXI113" s="313"/>
      <c r="CXJ113" s="313"/>
      <c r="CXK113" s="313"/>
      <c r="CXL113" s="313"/>
      <c r="CXM113" s="313"/>
      <c r="CXN113" s="313"/>
      <c r="CXO113" s="313"/>
      <c r="CXP113" s="313"/>
      <c r="CXQ113" s="313"/>
      <c r="CXR113" s="313"/>
      <c r="CXS113" s="313"/>
      <c r="CXT113" s="313"/>
      <c r="CXU113" s="313"/>
      <c r="CXV113" s="313"/>
      <c r="CXW113" s="313"/>
      <c r="CXX113" s="313"/>
      <c r="CXY113" s="313"/>
      <c r="CXZ113" s="313"/>
      <c r="CYA113" s="313"/>
      <c r="CYB113" s="313"/>
      <c r="CYC113" s="313"/>
      <c r="CYD113" s="313"/>
      <c r="CYE113" s="313"/>
      <c r="CYF113" s="313"/>
      <c r="CYG113" s="313"/>
      <c r="CYH113" s="313"/>
      <c r="CYI113" s="313"/>
      <c r="CYJ113" s="313"/>
      <c r="CYK113" s="313"/>
      <c r="CYL113" s="313"/>
      <c r="CYM113" s="313"/>
      <c r="CYN113" s="313"/>
      <c r="CYO113" s="313"/>
      <c r="CYP113" s="313"/>
      <c r="CYQ113" s="313"/>
      <c r="CYR113" s="313"/>
      <c r="CYS113" s="313"/>
      <c r="CYT113" s="313"/>
      <c r="CYU113" s="313"/>
      <c r="CYV113" s="313"/>
      <c r="CYW113" s="313"/>
      <c r="CYX113" s="313"/>
      <c r="CYY113" s="313"/>
      <c r="CYZ113" s="313"/>
      <c r="CZA113" s="313"/>
      <c r="CZB113" s="313"/>
      <c r="CZC113" s="313"/>
      <c r="CZD113" s="313"/>
      <c r="CZE113" s="313"/>
      <c r="CZF113" s="313"/>
      <c r="CZG113" s="313"/>
      <c r="CZH113" s="313"/>
      <c r="CZI113" s="313"/>
      <c r="CZJ113" s="313"/>
      <c r="CZK113" s="313"/>
      <c r="CZL113" s="313"/>
      <c r="CZM113" s="313"/>
      <c r="CZN113" s="313"/>
      <c r="CZO113" s="313"/>
      <c r="CZP113" s="313"/>
      <c r="CZQ113" s="313"/>
      <c r="CZR113" s="313"/>
      <c r="CZS113" s="313"/>
      <c r="CZT113" s="313"/>
      <c r="CZU113" s="313"/>
      <c r="CZV113" s="313"/>
      <c r="CZW113" s="313"/>
      <c r="CZX113" s="313"/>
      <c r="CZY113" s="313"/>
      <c r="CZZ113" s="313"/>
      <c r="DAA113" s="313"/>
      <c r="DAB113" s="313"/>
      <c r="DAC113" s="313"/>
      <c r="DAD113" s="313"/>
      <c r="DAE113" s="313"/>
      <c r="DAF113" s="313"/>
      <c r="DAG113" s="313"/>
      <c r="DAH113" s="313"/>
      <c r="DAI113" s="313"/>
      <c r="DAJ113" s="313"/>
      <c r="DAK113" s="313"/>
      <c r="DAL113" s="313"/>
      <c r="DAM113" s="313"/>
      <c r="DAN113" s="313"/>
      <c r="DAO113" s="313"/>
      <c r="DAP113" s="313"/>
      <c r="DAQ113" s="313"/>
      <c r="DAR113" s="313"/>
      <c r="DAS113" s="313"/>
      <c r="DAT113" s="313"/>
      <c r="DAU113" s="313"/>
      <c r="DAV113" s="313"/>
      <c r="DAW113" s="313"/>
      <c r="DAX113" s="313"/>
      <c r="DAY113" s="313"/>
      <c r="DAZ113" s="313"/>
      <c r="DBA113" s="313"/>
      <c r="DBB113" s="313"/>
      <c r="DBC113" s="313"/>
      <c r="DBD113" s="313"/>
      <c r="DBE113" s="313"/>
      <c r="DBF113" s="313"/>
      <c r="DBG113" s="313"/>
      <c r="DBH113" s="313"/>
      <c r="DBI113" s="313"/>
      <c r="DBJ113" s="313"/>
      <c r="DBK113" s="313"/>
      <c r="DBL113" s="313"/>
      <c r="DBM113" s="313"/>
      <c r="DBN113" s="313"/>
      <c r="DBO113" s="313"/>
      <c r="DBP113" s="313"/>
      <c r="DBQ113" s="313"/>
      <c r="DBR113" s="313"/>
      <c r="DBS113" s="313"/>
      <c r="DBT113" s="313"/>
      <c r="DBU113" s="313"/>
      <c r="DBV113" s="313"/>
      <c r="DBW113" s="313"/>
      <c r="DBX113" s="313"/>
      <c r="DBY113" s="313"/>
      <c r="DBZ113" s="313"/>
      <c r="DCA113" s="313"/>
      <c r="DCB113" s="313"/>
      <c r="DCC113" s="313"/>
      <c r="DCD113" s="313"/>
      <c r="DCE113" s="313"/>
      <c r="DCF113" s="313"/>
      <c r="DCG113" s="313"/>
      <c r="DCH113" s="313"/>
      <c r="DCI113" s="313"/>
      <c r="DCJ113" s="313"/>
      <c r="DCK113" s="313"/>
      <c r="DCL113" s="313"/>
      <c r="DCM113" s="313"/>
      <c r="DCN113" s="313"/>
      <c r="DCO113" s="313"/>
      <c r="DCP113" s="313"/>
      <c r="DCQ113" s="313"/>
      <c r="DCR113" s="313"/>
      <c r="DCS113" s="313"/>
      <c r="DCT113" s="313"/>
      <c r="DCU113" s="313"/>
      <c r="DCV113" s="313"/>
      <c r="DCW113" s="313"/>
      <c r="DCX113" s="313"/>
      <c r="DCY113" s="313"/>
      <c r="DCZ113" s="313"/>
      <c r="DDA113" s="313"/>
      <c r="DDB113" s="313"/>
      <c r="DDC113" s="313"/>
      <c r="DDD113" s="313"/>
      <c r="DDE113" s="313"/>
      <c r="DDF113" s="313"/>
      <c r="DDG113" s="313"/>
      <c r="DDH113" s="313"/>
      <c r="DDI113" s="313"/>
      <c r="DDJ113" s="313"/>
      <c r="DDK113" s="313"/>
      <c r="DDL113" s="313"/>
      <c r="DDM113" s="313"/>
      <c r="DDN113" s="313"/>
      <c r="DDO113" s="313"/>
      <c r="DDP113" s="313"/>
      <c r="DDQ113" s="313"/>
      <c r="DDR113" s="313"/>
      <c r="DDS113" s="313"/>
      <c r="DDT113" s="313"/>
      <c r="DDU113" s="313"/>
      <c r="DDV113" s="313"/>
      <c r="DDW113" s="313"/>
      <c r="DDX113" s="313"/>
      <c r="DDY113" s="313"/>
      <c r="DDZ113" s="313"/>
      <c r="DEA113" s="313"/>
      <c r="DEB113" s="313"/>
      <c r="DEC113" s="313"/>
      <c r="DED113" s="313"/>
      <c r="DEE113" s="313"/>
      <c r="DEF113" s="313"/>
      <c r="DEG113" s="313"/>
      <c r="DEH113" s="313"/>
      <c r="DEI113" s="313"/>
      <c r="DEJ113" s="313"/>
      <c r="DEK113" s="313"/>
      <c r="DEL113" s="313"/>
      <c r="DEM113" s="313"/>
      <c r="DEN113" s="313"/>
      <c r="DEO113" s="313"/>
      <c r="DEP113" s="313"/>
      <c r="DEQ113" s="313"/>
      <c r="DER113" s="313"/>
      <c r="DES113" s="313"/>
      <c r="DET113" s="313"/>
      <c r="DEU113" s="313"/>
      <c r="DEV113" s="313"/>
      <c r="DEW113" s="313"/>
      <c r="DEX113" s="313"/>
      <c r="DEY113" s="313"/>
      <c r="DEZ113" s="313"/>
      <c r="DFA113" s="313"/>
      <c r="DFB113" s="313"/>
      <c r="DFC113" s="313"/>
      <c r="DFD113" s="313"/>
      <c r="DFE113" s="313"/>
      <c r="DFF113" s="313"/>
      <c r="DFG113" s="313"/>
      <c r="DFH113" s="313"/>
      <c r="DFI113" s="313"/>
      <c r="DFJ113" s="313"/>
      <c r="DFK113" s="313"/>
      <c r="DFL113" s="313"/>
      <c r="DFM113" s="313"/>
      <c r="DFN113" s="313"/>
      <c r="DFO113" s="313"/>
      <c r="DFP113" s="313"/>
      <c r="DFQ113" s="313"/>
      <c r="DFR113" s="313"/>
      <c r="DFS113" s="313"/>
      <c r="DFT113" s="313"/>
      <c r="DFU113" s="313"/>
      <c r="DFV113" s="313"/>
      <c r="DFW113" s="313"/>
      <c r="DFX113" s="313"/>
      <c r="DFY113" s="313"/>
      <c r="DFZ113" s="313"/>
      <c r="DGA113" s="313"/>
      <c r="DGB113" s="313"/>
      <c r="DGC113" s="313"/>
      <c r="DGD113" s="313"/>
      <c r="DGE113" s="313"/>
      <c r="DGF113" s="313"/>
      <c r="DGG113" s="313"/>
      <c r="DGH113" s="313"/>
      <c r="DGI113" s="313"/>
      <c r="DGJ113" s="313"/>
      <c r="DGK113" s="313"/>
      <c r="DGL113" s="313"/>
      <c r="DGM113" s="313"/>
      <c r="DGN113" s="313"/>
      <c r="DGO113" s="313"/>
      <c r="DGP113" s="313"/>
      <c r="DGQ113" s="313"/>
      <c r="DGR113" s="313"/>
      <c r="DGS113" s="313"/>
      <c r="DGT113" s="313"/>
      <c r="DGU113" s="313"/>
      <c r="DGV113" s="313"/>
      <c r="DGW113" s="313"/>
      <c r="DGX113" s="313"/>
      <c r="DGY113" s="313"/>
      <c r="DGZ113" s="313"/>
      <c r="DHA113" s="313"/>
      <c r="DHB113" s="313"/>
      <c r="DHC113" s="313"/>
      <c r="DHD113" s="313"/>
      <c r="DHE113" s="313"/>
      <c r="DHF113" s="313"/>
      <c r="DHG113" s="313"/>
      <c r="DHH113" s="313"/>
      <c r="DHI113" s="313"/>
      <c r="DHJ113" s="313"/>
      <c r="DHK113" s="313"/>
      <c r="DHL113" s="313"/>
      <c r="DHM113" s="313"/>
      <c r="DHN113" s="313"/>
      <c r="DHO113" s="313"/>
      <c r="DHP113" s="313"/>
      <c r="DHQ113" s="313"/>
      <c r="DHR113" s="313"/>
      <c r="DHS113" s="313"/>
      <c r="DHT113" s="313"/>
      <c r="DHU113" s="313"/>
      <c r="DHV113" s="313"/>
      <c r="DHW113" s="313"/>
      <c r="DHX113" s="313"/>
      <c r="DHY113" s="313"/>
      <c r="DHZ113" s="313"/>
      <c r="DIA113" s="313"/>
      <c r="DIB113" s="313"/>
      <c r="DIC113" s="313"/>
      <c r="DID113" s="313"/>
      <c r="DIE113" s="313"/>
      <c r="DIF113" s="313"/>
      <c r="DIG113" s="313"/>
      <c r="DIH113" s="313"/>
      <c r="DII113" s="313"/>
      <c r="DIJ113" s="313"/>
      <c r="DIK113" s="313"/>
      <c r="DIL113" s="313"/>
      <c r="DIM113" s="313"/>
      <c r="DIN113" s="313"/>
      <c r="DIO113" s="313"/>
      <c r="DIP113" s="313"/>
      <c r="DIQ113" s="313"/>
      <c r="DIR113" s="313"/>
      <c r="DIS113" s="313"/>
      <c r="DIT113" s="313"/>
      <c r="DIU113" s="313"/>
      <c r="DIV113" s="313"/>
      <c r="DIW113" s="313"/>
      <c r="DIX113" s="313"/>
      <c r="DIY113" s="313"/>
      <c r="DIZ113" s="313"/>
      <c r="DJA113" s="313"/>
      <c r="DJB113" s="313"/>
      <c r="DJC113" s="313"/>
      <c r="DJD113" s="313"/>
      <c r="DJE113" s="313"/>
      <c r="DJF113" s="313"/>
      <c r="DJG113" s="313"/>
      <c r="DJH113" s="313"/>
      <c r="DJI113" s="313"/>
      <c r="DJJ113" s="313"/>
      <c r="DJK113" s="313"/>
      <c r="DJL113" s="313"/>
      <c r="DJM113" s="313"/>
      <c r="DJN113" s="313"/>
      <c r="DJO113" s="313"/>
      <c r="DJP113" s="313"/>
      <c r="DJQ113" s="313"/>
      <c r="DJR113" s="313"/>
      <c r="DJS113" s="313"/>
      <c r="DJT113" s="313"/>
      <c r="DJU113" s="313"/>
      <c r="DJV113" s="313"/>
      <c r="DJW113" s="313"/>
      <c r="DJX113" s="313"/>
      <c r="DJY113" s="313"/>
      <c r="DJZ113" s="313"/>
      <c r="DKA113" s="313"/>
      <c r="DKB113" s="313"/>
      <c r="DKC113" s="313"/>
      <c r="DKD113" s="313"/>
      <c r="DKE113" s="313"/>
      <c r="DKF113" s="313"/>
      <c r="DKG113" s="313"/>
      <c r="DKH113" s="313"/>
      <c r="DKI113" s="313"/>
      <c r="DKJ113" s="313"/>
      <c r="DKK113" s="313"/>
      <c r="DKL113" s="313"/>
      <c r="DKM113" s="313"/>
      <c r="DKN113" s="313"/>
      <c r="DKO113" s="313"/>
      <c r="DKP113" s="313"/>
      <c r="DKQ113" s="313"/>
      <c r="DKR113" s="313"/>
      <c r="DKS113" s="313"/>
      <c r="DKT113" s="313"/>
      <c r="DKU113" s="313"/>
      <c r="DKV113" s="313"/>
      <c r="DKW113" s="313"/>
      <c r="DKX113" s="313"/>
      <c r="DKY113" s="313"/>
      <c r="DKZ113" s="313"/>
      <c r="DLA113" s="313"/>
      <c r="DLB113" s="313"/>
      <c r="DLC113" s="313"/>
      <c r="DLD113" s="313"/>
      <c r="DLE113" s="313"/>
      <c r="DLF113" s="313"/>
      <c r="DLG113" s="313"/>
      <c r="DLH113" s="313"/>
      <c r="DLI113" s="313"/>
      <c r="DLJ113" s="313"/>
      <c r="DLK113" s="313"/>
      <c r="DLL113" s="313"/>
      <c r="DLM113" s="313"/>
      <c r="DLN113" s="313"/>
      <c r="DLO113" s="313"/>
      <c r="DLP113" s="313"/>
      <c r="DLQ113" s="313"/>
      <c r="DLR113" s="313"/>
      <c r="DLS113" s="313"/>
      <c r="DLT113" s="313"/>
      <c r="DLU113" s="313"/>
      <c r="DLV113" s="313"/>
      <c r="DLW113" s="313"/>
      <c r="DLX113" s="313"/>
      <c r="DLY113" s="313"/>
      <c r="DLZ113" s="313"/>
      <c r="DMA113" s="313"/>
      <c r="DMB113" s="313"/>
      <c r="DMC113" s="313"/>
      <c r="DMD113" s="313"/>
      <c r="DME113" s="313"/>
      <c r="DMF113" s="313"/>
      <c r="DMG113" s="313"/>
      <c r="DMH113" s="313"/>
      <c r="DMI113" s="313"/>
      <c r="DMJ113" s="313"/>
      <c r="DMK113" s="313"/>
      <c r="DML113" s="313"/>
      <c r="DMM113" s="313"/>
      <c r="DMN113" s="313"/>
      <c r="DMO113" s="313"/>
      <c r="DMP113" s="313"/>
      <c r="DMQ113" s="313"/>
      <c r="DMR113" s="313"/>
      <c r="DMS113" s="313"/>
      <c r="DMT113" s="313"/>
      <c r="DMU113" s="313"/>
      <c r="DMV113" s="313"/>
      <c r="DMW113" s="313"/>
      <c r="DMX113" s="313"/>
      <c r="DMY113" s="313"/>
      <c r="DMZ113" s="313"/>
      <c r="DNA113" s="313"/>
      <c r="DNB113" s="313"/>
      <c r="DNC113" s="313"/>
      <c r="DND113" s="313"/>
      <c r="DNE113" s="313"/>
      <c r="DNF113" s="313"/>
      <c r="DNG113" s="313"/>
      <c r="DNH113" s="313"/>
      <c r="DNI113" s="313"/>
      <c r="DNJ113" s="313"/>
      <c r="DNK113" s="313"/>
      <c r="DNL113" s="313"/>
      <c r="DNM113" s="313"/>
      <c r="DNN113" s="313"/>
      <c r="DNO113" s="313"/>
      <c r="DNP113" s="313"/>
      <c r="DNQ113" s="313"/>
      <c r="DNR113" s="313"/>
      <c r="DNS113" s="313"/>
      <c r="DNT113" s="313"/>
      <c r="DNU113" s="313"/>
      <c r="DNV113" s="313"/>
      <c r="DNW113" s="313"/>
      <c r="DNX113" s="313"/>
      <c r="DNY113" s="313"/>
      <c r="DNZ113" s="313"/>
      <c r="DOA113" s="313"/>
      <c r="DOB113" s="313"/>
      <c r="DOC113" s="313"/>
      <c r="DOD113" s="313"/>
      <c r="DOE113" s="313"/>
      <c r="DOF113" s="313"/>
      <c r="DOG113" s="313"/>
      <c r="DOH113" s="313"/>
      <c r="DOI113" s="313"/>
      <c r="DOJ113" s="313"/>
      <c r="DOK113" s="313"/>
      <c r="DOL113" s="313"/>
      <c r="DOM113" s="313"/>
      <c r="DON113" s="313"/>
      <c r="DOO113" s="313"/>
      <c r="DOP113" s="313"/>
      <c r="DOQ113" s="313"/>
      <c r="DOR113" s="313"/>
      <c r="DOS113" s="313"/>
      <c r="DOT113" s="313"/>
      <c r="DOU113" s="313"/>
      <c r="DOV113" s="313"/>
      <c r="DOW113" s="313"/>
      <c r="DOX113" s="313"/>
      <c r="DOY113" s="313"/>
      <c r="DOZ113" s="313"/>
      <c r="DPA113" s="313"/>
      <c r="DPB113" s="313"/>
      <c r="DPC113" s="313"/>
      <c r="DPD113" s="313"/>
      <c r="DPE113" s="313"/>
      <c r="DPF113" s="313"/>
      <c r="DPG113" s="313"/>
      <c r="DPH113" s="313"/>
      <c r="DPI113" s="313"/>
      <c r="DPJ113" s="313"/>
      <c r="DPK113" s="313"/>
      <c r="DPL113" s="313"/>
      <c r="DPM113" s="313"/>
      <c r="DPN113" s="313"/>
      <c r="DPO113" s="313"/>
      <c r="DPP113" s="313"/>
      <c r="DPQ113" s="313"/>
      <c r="DPR113" s="313"/>
      <c r="DPS113" s="313"/>
      <c r="DPT113" s="313"/>
      <c r="DPU113" s="313"/>
      <c r="DPV113" s="313"/>
      <c r="DPW113" s="313"/>
      <c r="DPX113" s="313"/>
      <c r="DPY113" s="313"/>
      <c r="DPZ113" s="313"/>
      <c r="DQA113" s="313"/>
      <c r="DQB113" s="313"/>
      <c r="DQC113" s="313"/>
      <c r="DQD113" s="313"/>
      <c r="DQE113" s="313"/>
      <c r="DQF113" s="313"/>
      <c r="DQG113" s="313"/>
      <c r="DQH113" s="313"/>
      <c r="DQI113" s="313"/>
      <c r="DQJ113" s="313"/>
      <c r="DQK113" s="313"/>
      <c r="DQL113" s="313"/>
      <c r="DQM113" s="313"/>
      <c r="DQN113" s="313"/>
      <c r="DQO113" s="313"/>
      <c r="DQP113" s="313"/>
      <c r="DQQ113" s="313"/>
      <c r="DQR113" s="313"/>
      <c r="DQS113" s="313"/>
      <c r="DQT113" s="313"/>
      <c r="DQU113" s="313"/>
      <c r="DQV113" s="313"/>
      <c r="DQW113" s="313"/>
      <c r="DQX113" s="313"/>
      <c r="DQY113" s="313"/>
      <c r="DQZ113" s="313"/>
      <c r="DRA113" s="313"/>
      <c r="DRB113" s="313"/>
      <c r="DRC113" s="313"/>
      <c r="DRD113" s="313"/>
      <c r="DRE113" s="313"/>
      <c r="DRF113" s="313"/>
      <c r="DRG113" s="313"/>
      <c r="DRH113" s="313"/>
      <c r="DRI113" s="313"/>
      <c r="DRJ113" s="313"/>
      <c r="DRK113" s="313"/>
      <c r="DRL113" s="313"/>
      <c r="DRM113" s="313"/>
      <c r="DRN113" s="313"/>
      <c r="DRO113" s="313"/>
      <c r="DRP113" s="313"/>
      <c r="DRQ113" s="313"/>
      <c r="DRR113" s="313"/>
      <c r="DRS113" s="313"/>
      <c r="DRT113" s="313"/>
      <c r="DRU113" s="313"/>
      <c r="DRV113" s="313"/>
      <c r="DRW113" s="313"/>
      <c r="DRX113" s="313"/>
      <c r="DRY113" s="313"/>
      <c r="DRZ113" s="313"/>
      <c r="DSA113" s="313"/>
      <c r="DSB113" s="313"/>
      <c r="DSC113" s="313"/>
      <c r="DSD113" s="313"/>
      <c r="DSE113" s="313"/>
      <c r="DSF113" s="313"/>
      <c r="DSG113" s="313"/>
      <c r="DSH113" s="313"/>
      <c r="DSI113" s="313"/>
      <c r="DSJ113" s="313"/>
      <c r="DSK113" s="313"/>
      <c r="DSL113" s="313"/>
      <c r="DSM113" s="313"/>
      <c r="DSN113" s="313"/>
      <c r="DSO113" s="313"/>
      <c r="DSP113" s="313"/>
      <c r="DSQ113" s="313"/>
      <c r="DSR113" s="313"/>
      <c r="DSS113" s="313"/>
      <c r="DST113" s="313"/>
      <c r="DSU113" s="313"/>
      <c r="DSV113" s="313"/>
      <c r="DSW113" s="313"/>
      <c r="DSX113" s="313"/>
      <c r="DSY113" s="313"/>
      <c r="DSZ113" s="313"/>
      <c r="DTA113" s="313"/>
      <c r="DTB113" s="313"/>
      <c r="DTC113" s="313"/>
      <c r="DTD113" s="313"/>
      <c r="DTE113" s="313"/>
      <c r="DTF113" s="313"/>
      <c r="DTG113" s="313"/>
      <c r="DTH113" s="313"/>
      <c r="DTI113" s="313"/>
      <c r="DTJ113" s="313"/>
      <c r="DTK113" s="313"/>
      <c r="DTL113" s="313"/>
      <c r="DTM113" s="313"/>
      <c r="DTN113" s="313"/>
      <c r="DTO113" s="313"/>
      <c r="DTP113" s="313"/>
      <c r="DTQ113" s="313"/>
      <c r="DTR113" s="313"/>
      <c r="DTS113" s="313"/>
      <c r="DTT113" s="313"/>
      <c r="DTU113" s="313"/>
      <c r="DTV113" s="313"/>
      <c r="DTW113" s="313"/>
      <c r="DTX113" s="313"/>
      <c r="DTY113" s="313"/>
      <c r="DTZ113" s="313"/>
      <c r="DUA113" s="313"/>
      <c r="DUB113" s="313"/>
      <c r="DUC113" s="313"/>
      <c r="DUD113" s="313"/>
      <c r="DUE113" s="313"/>
      <c r="DUF113" s="313"/>
      <c r="DUG113" s="313"/>
      <c r="DUH113" s="313"/>
      <c r="DUI113" s="313"/>
      <c r="DUJ113" s="313"/>
      <c r="DUK113" s="313"/>
      <c r="DUL113" s="313"/>
      <c r="DUM113" s="313"/>
      <c r="DUN113" s="313"/>
      <c r="DUO113" s="313"/>
      <c r="DUP113" s="313"/>
      <c r="DUQ113" s="313"/>
      <c r="DUR113" s="313"/>
      <c r="DUS113" s="313"/>
      <c r="DUT113" s="313"/>
      <c r="DUU113" s="313"/>
      <c r="DUV113" s="313"/>
      <c r="DUW113" s="313"/>
      <c r="DUX113" s="313"/>
      <c r="DUY113" s="313"/>
      <c r="DUZ113" s="313"/>
      <c r="DVA113" s="313"/>
      <c r="DVB113" s="313"/>
      <c r="DVC113" s="313"/>
      <c r="DVD113" s="313"/>
      <c r="DVE113" s="313"/>
      <c r="DVF113" s="313"/>
      <c r="DVG113" s="313"/>
      <c r="DVH113" s="313"/>
      <c r="DVI113" s="313"/>
      <c r="DVJ113" s="313"/>
      <c r="DVK113" s="313"/>
      <c r="DVL113" s="313"/>
      <c r="DVM113" s="313"/>
      <c r="DVN113" s="313"/>
      <c r="DVO113" s="313"/>
      <c r="DVP113" s="313"/>
      <c r="DVQ113" s="313"/>
      <c r="DVR113" s="313"/>
      <c r="DVS113" s="313"/>
      <c r="DVT113" s="313"/>
      <c r="DVU113" s="313"/>
      <c r="DVV113" s="313"/>
      <c r="DVW113" s="313"/>
      <c r="DVX113" s="313"/>
      <c r="DVY113" s="313"/>
      <c r="DVZ113" s="313"/>
      <c r="DWA113" s="313"/>
      <c r="DWB113" s="313"/>
      <c r="DWC113" s="313"/>
      <c r="DWD113" s="313"/>
      <c r="DWE113" s="313"/>
      <c r="DWF113" s="313"/>
      <c r="DWG113" s="313"/>
      <c r="DWH113" s="313"/>
      <c r="DWI113" s="313"/>
      <c r="DWJ113" s="313"/>
      <c r="DWK113" s="313"/>
      <c r="DWL113" s="313"/>
      <c r="DWM113" s="313"/>
      <c r="DWN113" s="313"/>
      <c r="DWO113" s="313"/>
      <c r="DWP113" s="313"/>
      <c r="DWQ113" s="313"/>
      <c r="DWR113" s="313"/>
      <c r="DWS113" s="313"/>
      <c r="DWT113" s="313"/>
      <c r="DWU113" s="313"/>
      <c r="DWV113" s="313"/>
      <c r="DWW113" s="313"/>
      <c r="DWX113" s="313"/>
      <c r="DWY113" s="313"/>
      <c r="DWZ113" s="313"/>
      <c r="DXA113" s="313"/>
      <c r="DXB113" s="313"/>
      <c r="DXC113" s="313"/>
      <c r="DXD113" s="313"/>
      <c r="DXE113" s="313"/>
      <c r="DXF113" s="313"/>
      <c r="DXG113" s="313"/>
      <c r="DXH113" s="313"/>
      <c r="DXI113" s="313"/>
      <c r="DXJ113" s="313"/>
      <c r="DXK113" s="313"/>
      <c r="DXL113" s="313"/>
      <c r="DXM113" s="313"/>
      <c r="DXN113" s="313"/>
      <c r="DXO113" s="313"/>
      <c r="DXP113" s="313"/>
      <c r="DXQ113" s="313"/>
      <c r="DXR113" s="313"/>
      <c r="DXS113" s="313"/>
      <c r="DXT113" s="313"/>
      <c r="DXU113" s="313"/>
      <c r="DXV113" s="313"/>
      <c r="DXW113" s="313"/>
      <c r="DXX113" s="313"/>
      <c r="DXY113" s="313"/>
      <c r="DXZ113" s="313"/>
      <c r="DYA113" s="313"/>
      <c r="DYB113" s="313"/>
      <c r="DYC113" s="313"/>
      <c r="DYD113" s="313"/>
      <c r="DYE113" s="313"/>
      <c r="DYF113" s="313"/>
      <c r="DYG113" s="313"/>
      <c r="DYH113" s="313"/>
      <c r="DYI113" s="313"/>
      <c r="DYJ113" s="313"/>
      <c r="DYK113" s="313"/>
      <c r="DYL113" s="313"/>
      <c r="DYM113" s="313"/>
      <c r="DYN113" s="313"/>
      <c r="DYO113" s="313"/>
      <c r="DYP113" s="313"/>
      <c r="DYQ113" s="313"/>
      <c r="DYR113" s="313"/>
      <c r="DYS113" s="313"/>
      <c r="DYT113" s="313"/>
      <c r="DYU113" s="313"/>
      <c r="DYV113" s="313"/>
      <c r="DYW113" s="313"/>
      <c r="DYX113" s="313"/>
      <c r="DYY113" s="313"/>
      <c r="DYZ113" s="313"/>
      <c r="DZA113" s="313"/>
      <c r="DZB113" s="313"/>
      <c r="DZC113" s="313"/>
      <c r="DZD113" s="313"/>
      <c r="DZE113" s="313"/>
      <c r="DZF113" s="313"/>
      <c r="DZG113" s="313"/>
      <c r="DZH113" s="313"/>
      <c r="DZI113" s="313"/>
      <c r="DZJ113" s="313"/>
      <c r="DZK113" s="313"/>
      <c r="DZL113" s="313"/>
      <c r="DZM113" s="313"/>
      <c r="DZN113" s="313"/>
      <c r="DZO113" s="313"/>
      <c r="DZP113" s="313"/>
      <c r="DZQ113" s="313"/>
      <c r="DZR113" s="313"/>
      <c r="DZS113" s="313"/>
      <c r="DZT113" s="313"/>
      <c r="DZU113" s="313"/>
      <c r="DZV113" s="313"/>
      <c r="DZW113" s="313"/>
      <c r="DZX113" s="313"/>
      <c r="DZY113" s="313"/>
      <c r="DZZ113" s="313"/>
      <c r="EAA113" s="313"/>
      <c r="EAB113" s="313"/>
      <c r="EAC113" s="313"/>
      <c r="EAD113" s="313"/>
      <c r="EAE113" s="313"/>
      <c r="EAF113" s="313"/>
      <c r="EAG113" s="313"/>
      <c r="EAH113" s="313"/>
      <c r="EAI113" s="313"/>
      <c r="EAJ113" s="313"/>
      <c r="EAK113" s="313"/>
      <c r="EAL113" s="313"/>
      <c r="EAM113" s="313"/>
      <c r="EAN113" s="313"/>
      <c r="EAO113" s="313"/>
      <c r="EAP113" s="313"/>
      <c r="EAQ113" s="313"/>
      <c r="EAR113" s="313"/>
      <c r="EAS113" s="313"/>
      <c r="EAT113" s="313"/>
      <c r="EAU113" s="313"/>
      <c r="EAV113" s="313"/>
      <c r="EAW113" s="313"/>
      <c r="EAX113" s="313"/>
      <c r="EAY113" s="313"/>
      <c r="EAZ113" s="313"/>
      <c r="EBA113" s="313"/>
      <c r="EBB113" s="313"/>
      <c r="EBC113" s="313"/>
      <c r="EBD113" s="313"/>
      <c r="EBE113" s="313"/>
      <c r="EBF113" s="313"/>
      <c r="EBG113" s="313"/>
      <c r="EBH113" s="313"/>
      <c r="EBI113" s="313"/>
      <c r="EBJ113" s="313"/>
      <c r="EBK113" s="313"/>
      <c r="EBL113" s="313"/>
      <c r="EBM113" s="313"/>
      <c r="EBN113" s="313"/>
      <c r="EBO113" s="313"/>
      <c r="EBP113" s="313"/>
      <c r="EBQ113" s="313"/>
      <c r="EBR113" s="313"/>
      <c r="EBS113" s="313"/>
      <c r="EBT113" s="313"/>
      <c r="EBU113" s="313"/>
      <c r="EBV113" s="313"/>
      <c r="EBW113" s="313"/>
      <c r="EBX113" s="313"/>
      <c r="EBY113" s="313"/>
      <c r="EBZ113" s="313"/>
      <c r="ECA113" s="313"/>
      <c r="ECB113" s="313"/>
      <c r="ECC113" s="313"/>
      <c r="ECD113" s="313"/>
      <c r="ECE113" s="313"/>
      <c r="ECF113" s="313"/>
      <c r="ECG113" s="313"/>
      <c r="ECH113" s="313"/>
      <c r="ECI113" s="313"/>
      <c r="ECJ113" s="313"/>
      <c r="ECK113" s="313"/>
      <c r="ECL113" s="313"/>
      <c r="ECM113" s="313"/>
      <c r="ECN113" s="313"/>
      <c r="ECO113" s="313"/>
      <c r="ECP113" s="313"/>
      <c r="ECQ113" s="313"/>
      <c r="ECR113" s="313"/>
      <c r="ECS113" s="313"/>
      <c r="ECT113" s="313"/>
      <c r="ECU113" s="313"/>
      <c r="ECV113" s="313"/>
      <c r="ECW113" s="313"/>
      <c r="ECX113" s="313"/>
      <c r="ECY113" s="313"/>
      <c r="ECZ113" s="313"/>
      <c r="EDA113" s="313"/>
      <c r="EDB113" s="313"/>
      <c r="EDC113" s="313"/>
      <c r="EDD113" s="313"/>
      <c r="EDE113" s="313"/>
      <c r="EDF113" s="313"/>
      <c r="EDG113" s="313"/>
      <c r="EDH113" s="313"/>
      <c r="EDI113" s="313"/>
      <c r="EDJ113" s="313"/>
      <c r="EDK113" s="313"/>
      <c r="EDL113" s="313"/>
      <c r="EDM113" s="313"/>
      <c r="EDN113" s="313"/>
      <c r="EDO113" s="313"/>
      <c r="EDP113" s="313"/>
      <c r="EDQ113" s="313"/>
      <c r="EDR113" s="313"/>
      <c r="EDS113" s="313"/>
      <c r="EDT113" s="313"/>
      <c r="EDU113" s="313"/>
      <c r="EDV113" s="313"/>
      <c r="EDW113" s="313"/>
      <c r="EDX113" s="313"/>
      <c r="EDY113" s="313"/>
      <c r="EDZ113" s="313"/>
      <c r="EEA113" s="313"/>
      <c r="EEB113" s="313"/>
      <c r="EEC113" s="313"/>
      <c r="EED113" s="313"/>
      <c r="EEE113" s="313"/>
      <c r="EEF113" s="313"/>
      <c r="EEG113" s="313"/>
      <c r="EEH113" s="313"/>
      <c r="EEI113" s="313"/>
      <c r="EEJ113" s="313"/>
      <c r="EEK113" s="313"/>
      <c r="EEL113" s="313"/>
      <c r="EEM113" s="313"/>
      <c r="EEN113" s="313"/>
      <c r="EEO113" s="313"/>
      <c r="EEP113" s="313"/>
      <c r="EEQ113" s="313"/>
      <c r="EER113" s="313"/>
      <c r="EES113" s="313"/>
      <c r="EET113" s="313"/>
      <c r="EEU113" s="313"/>
      <c r="EEV113" s="313"/>
      <c r="EEW113" s="313"/>
      <c r="EEX113" s="313"/>
      <c r="EEY113" s="313"/>
      <c r="EEZ113" s="313"/>
      <c r="EFA113" s="313"/>
      <c r="EFB113" s="313"/>
      <c r="EFC113" s="313"/>
      <c r="EFD113" s="313"/>
      <c r="EFE113" s="313"/>
      <c r="EFF113" s="313"/>
      <c r="EFG113" s="313"/>
      <c r="EFH113" s="313"/>
      <c r="EFI113" s="313"/>
      <c r="EFJ113" s="313"/>
      <c r="EFK113" s="313"/>
      <c r="EFL113" s="313"/>
      <c r="EFM113" s="313"/>
      <c r="EFN113" s="313"/>
      <c r="EFO113" s="313"/>
      <c r="EFP113" s="313"/>
      <c r="EFQ113" s="313"/>
      <c r="EFR113" s="313"/>
      <c r="EFS113" s="313"/>
      <c r="EFT113" s="313"/>
      <c r="EFU113" s="313"/>
      <c r="EFV113" s="313"/>
      <c r="EFW113" s="313"/>
      <c r="EFX113" s="313"/>
      <c r="EFY113" s="313"/>
      <c r="EFZ113" s="313"/>
      <c r="EGA113" s="313"/>
      <c r="EGB113" s="313"/>
      <c r="EGC113" s="313"/>
      <c r="EGD113" s="313"/>
      <c r="EGE113" s="313"/>
      <c r="EGF113" s="313"/>
      <c r="EGG113" s="313"/>
      <c r="EGH113" s="313"/>
      <c r="EGI113" s="313"/>
      <c r="EGJ113" s="313"/>
      <c r="EGK113" s="313"/>
      <c r="EGL113" s="313"/>
      <c r="EGM113" s="313"/>
      <c r="EGN113" s="313"/>
      <c r="EGO113" s="313"/>
      <c r="EGP113" s="313"/>
      <c r="EGQ113" s="313"/>
      <c r="EGR113" s="313"/>
      <c r="EGS113" s="313"/>
      <c r="EGT113" s="313"/>
      <c r="EGU113" s="313"/>
      <c r="EGV113" s="313"/>
      <c r="EGW113" s="313"/>
      <c r="EGX113" s="313"/>
      <c r="EGY113" s="313"/>
      <c r="EGZ113" s="313"/>
      <c r="EHA113" s="313"/>
      <c r="EHB113" s="313"/>
      <c r="EHC113" s="313"/>
      <c r="EHD113" s="313"/>
      <c r="EHE113" s="313"/>
      <c r="EHF113" s="313"/>
      <c r="EHG113" s="313"/>
      <c r="EHH113" s="313"/>
      <c r="EHI113" s="313"/>
      <c r="EHJ113" s="313"/>
      <c r="EHK113" s="313"/>
      <c r="EHL113" s="313"/>
      <c r="EHM113" s="313"/>
      <c r="EHN113" s="313"/>
      <c r="EHO113" s="313"/>
      <c r="EHP113" s="313"/>
      <c r="EHQ113" s="313"/>
      <c r="EHR113" s="313"/>
      <c r="EHS113" s="313"/>
      <c r="EHT113" s="313"/>
      <c r="EHU113" s="313"/>
      <c r="EHV113" s="313"/>
      <c r="EHW113" s="313"/>
      <c r="EHX113" s="313"/>
      <c r="EHY113" s="313"/>
      <c r="EHZ113" s="313"/>
      <c r="EIA113" s="313"/>
      <c r="EIB113" s="313"/>
      <c r="EIC113" s="313"/>
      <c r="EID113" s="313"/>
      <c r="EIE113" s="313"/>
      <c r="EIF113" s="313"/>
      <c r="EIG113" s="313"/>
      <c r="EIH113" s="313"/>
      <c r="EII113" s="313"/>
      <c r="EIJ113" s="313"/>
      <c r="EIK113" s="313"/>
      <c r="EIL113" s="313"/>
      <c r="EIM113" s="313"/>
      <c r="EIN113" s="313"/>
      <c r="EIO113" s="313"/>
      <c r="EIP113" s="313"/>
      <c r="EIQ113" s="313"/>
      <c r="EIR113" s="313"/>
      <c r="EIS113" s="313"/>
      <c r="EIT113" s="313"/>
      <c r="EIU113" s="313"/>
      <c r="EIV113" s="313"/>
      <c r="EIW113" s="313"/>
      <c r="EIX113" s="313"/>
      <c r="EIY113" s="313"/>
      <c r="EIZ113" s="313"/>
      <c r="EJA113" s="313"/>
      <c r="EJB113" s="313"/>
      <c r="EJC113" s="313"/>
      <c r="EJD113" s="313"/>
      <c r="EJE113" s="313"/>
      <c r="EJF113" s="313"/>
      <c r="EJG113" s="313"/>
      <c r="EJH113" s="313"/>
      <c r="EJI113" s="313"/>
      <c r="EJJ113" s="313"/>
      <c r="EJK113" s="313"/>
      <c r="EJL113" s="313"/>
      <c r="EJM113" s="313"/>
      <c r="EJN113" s="313"/>
      <c r="EJO113" s="313"/>
      <c r="EJP113" s="313"/>
      <c r="EJQ113" s="313"/>
      <c r="EJR113" s="313"/>
      <c r="EJS113" s="313"/>
      <c r="EJT113" s="313"/>
      <c r="EJU113" s="313"/>
      <c r="EJV113" s="313"/>
      <c r="EJW113" s="313"/>
      <c r="EJX113" s="313"/>
      <c r="EJY113" s="313"/>
      <c r="EJZ113" s="313"/>
      <c r="EKA113" s="313"/>
      <c r="EKB113" s="313"/>
      <c r="EKC113" s="313"/>
      <c r="EKD113" s="313"/>
      <c r="EKE113" s="313"/>
      <c r="EKF113" s="313"/>
      <c r="EKG113" s="313"/>
      <c r="EKH113" s="313"/>
      <c r="EKI113" s="313"/>
      <c r="EKJ113" s="313"/>
      <c r="EKK113" s="313"/>
      <c r="EKL113" s="313"/>
      <c r="EKM113" s="313"/>
      <c r="EKN113" s="313"/>
      <c r="EKO113" s="313"/>
      <c r="EKP113" s="313"/>
      <c r="EKQ113" s="313"/>
      <c r="EKR113" s="313"/>
      <c r="EKS113" s="313"/>
      <c r="EKT113" s="313"/>
      <c r="EKU113" s="313"/>
      <c r="EKV113" s="313"/>
      <c r="EKW113" s="313"/>
      <c r="EKX113" s="313"/>
      <c r="EKY113" s="313"/>
      <c r="EKZ113" s="313"/>
      <c r="ELA113" s="313"/>
      <c r="ELB113" s="313"/>
      <c r="ELC113" s="313"/>
      <c r="ELD113" s="313"/>
      <c r="ELE113" s="313"/>
      <c r="ELF113" s="313"/>
      <c r="ELG113" s="313"/>
      <c r="ELH113" s="313"/>
      <c r="ELI113" s="313"/>
      <c r="ELJ113" s="313"/>
      <c r="ELK113" s="313"/>
      <c r="ELL113" s="313"/>
      <c r="ELM113" s="313"/>
      <c r="ELN113" s="313"/>
      <c r="ELO113" s="313"/>
      <c r="ELP113" s="313"/>
      <c r="ELQ113" s="313"/>
      <c r="ELR113" s="313"/>
      <c r="ELS113" s="313"/>
      <c r="ELT113" s="313"/>
      <c r="ELU113" s="313"/>
      <c r="ELV113" s="313"/>
      <c r="ELW113" s="313"/>
      <c r="ELX113" s="313"/>
      <c r="ELY113" s="313"/>
      <c r="ELZ113" s="313"/>
      <c r="EMA113" s="313"/>
      <c r="EMB113" s="313"/>
      <c r="EMC113" s="313"/>
      <c r="EMD113" s="313"/>
      <c r="EME113" s="313"/>
      <c r="EMF113" s="313"/>
      <c r="EMG113" s="313"/>
      <c r="EMH113" s="313"/>
      <c r="EMI113" s="313"/>
      <c r="EMJ113" s="313"/>
      <c r="EMK113" s="313"/>
      <c r="EML113" s="313"/>
      <c r="EMM113" s="313"/>
      <c r="EMN113" s="313"/>
      <c r="EMO113" s="313"/>
      <c r="EMP113" s="313"/>
      <c r="EMQ113" s="313"/>
      <c r="EMR113" s="313"/>
      <c r="EMS113" s="313"/>
      <c r="EMT113" s="313"/>
      <c r="EMU113" s="313"/>
      <c r="EMV113" s="313"/>
      <c r="EMW113" s="313"/>
      <c r="EMX113" s="313"/>
      <c r="EMY113" s="313"/>
      <c r="EMZ113" s="313"/>
      <c r="ENA113" s="313"/>
      <c r="ENB113" s="313"/>
      <c r="ENC113" s="313"/>
      <c r="END113" s="313"/>
      <c r="ENE113" s="313"/>
      <c r="ENF113" s="313"/>
      <c r="ENG113" s="313"/>
      <c r="ENH113" s="313"/>
      <c r="ENI113" s="313"/>
      <c r="ENJ113" s="313"/>
      <c r="ENK113" s="313"/>
      <c r="ENL113" s="313"/>
      <c r="ENM113" s="313"/>
      <c r="ENN113" s="313"/>
      <c r="ENO113" s="313"/>
      <c r="ENP113" s="313"/>
      <c r="ENQ113" s="313"/>
      <c r="ENR113" s="313"/>
      <c r="ENS113" s="313"/>
      <c r="ENT113" s="313"/>
      <c r="ENU113" s="313"/>
      <c r="ENV113" s="313"/>
      <c r="ENW113" s="313"/>
      <c r="ENX113" s="313"/>
      <c r="ENY113" s="313"/>
      <c r="ENZ113" s="313"/>
      <c r="EOA113" s="313"/>
      <c r="EOB113" s="313"/>
      <c r="EOC113" s="313"/>
      <c r="EOD113" s="313"/>
      <c r="EOE113" s="313"/>
      <c r="EOF113" s="313"/>
      <c r="EOG113" s="313"/>
      <c r="EOH113" s="313"/>
      <c r="EOI113" s="313"/>
      <c r="EOJ113" s="313"/>
      <c r="EOK113" s="313"/>
      <c r="EOL113" s="313"/>
      <c r="EOM113" s="313"/>
      <c r="EON113" s="313"/>
      <c r="EOO113" s="313"/>
      <c r="EOP113" s="313"/>
      <c r="EOQ113" s="313"/>
      <c r="EOR113" s="313"/>
      <c r="EOS113" s="313"/>
      <c r="EOT113" s="313"/>
      <c r="EOU113" s="313"/>
      <c r="EOV113" s="313"/>
      <c r="EOW113" s="313"/>
      <c r="EOX113" s="313"/>
      <c r="EOY113" s="313"/>
      <c r="EOZ113" s="313"/>
      <c r="EPA113" s="313"/>
      <c r="EPB113" s="313"/>
      <c r="EPC113" s="313"/>
      <c r="EPD113" s="313"/>
      <c r="EPE113" s="313"/>
      <c r="EPF113" s="313"/>
      <c r="EPG113" s="313"/>
      <c r="EPH113" s="313"/>
      <c r="EPI113" s="313"/>
      <c r="EPJ113" s="313"/>
      <c r="EPK113" s="313"/>
      <c r="EPL113" s="313"/>
      <c r="EPM113" s="313"/>
      <c r="EPN113" s="313"/>
      <c r="EPO113" s="313"/>
      <c r="EPP113" s="313"/>
      <c r="EPQ113" s="313"/>
      <c r="EPR113" s="313"/>
      <c r="EPS113" s="313"/>
      <c r="EPT113" s="313"/>
      <c r="EPU113" s="313"/>
      <c r="EPV113" s="313"/>
      <c r="EPW113" s="313"/>
      <c r="EPX113" s="313"/>
      <c r="EPY113" s="313"/>
      <c r="EPZ113" s="313"/>
      <c r="EQA113" s="313"/>
      <c r="EQB113" s="313"/>
      <c r="EQC113" s="313"/>
      <c r="EQD113" s="313"/>
      <c r="EQE113" s="313"/>
      <c r="EQF113" s="313"/>
      <c r="EQG113" s="313"/>
      <c r="EQH113" s="313"/>
      <c r="EQI113" s="313"/>
      <c r="EQJ113" s="313"/>
      <c r="EQK113" s="313"/>
      <c r="EQL113" s="313"/>
      <c r="EQM113" s="313"/>
      <c r="EQN113" s="313"/>
      <c r="EQO113" s="313"/>
      <c r="EQP113" s="313"/>
      <c r="EQQ113" s="313"/>
      <c r="EQR113" s="313"/>
      <c r="EQS113" s="313"/>
      <c r="EQT113" s="313"/>
      <c r="EQU113" s="313"/>
      <c r="EQV113" s="313"/>
      <c r="EQW113" s="313"/>
      <c r="EQX113" s="313"/>
      <c r="EQY113" s="313"/>
      <c r="EQZ113" s="313"/>
      <c r="ERA113" s="313"/>
      <c r="ERB113" s="313"/>
      <c r="ERC113" s="313"/>
      <c r="ERD113" s="313"/>
      <c r="ERE113" s="313"/>
      <c r="ERF113" s="313"/>
      <c r="ERG113" s="313"/>
      <c r="ERH113" s="313"/>
      <c r="ERI113" s="313"/>
      <c r="ERJ113" s="313"/>
      <c r="ERK113" s="313"/>
      <c r="ERL113" s="313"/>
      <c r="ERM113" s="313"/>
      <c r="ERN113" s="313"/>
      <c r="ERO113" s="313"/>
      <c r="ERP113" s="313"/>
      <c r="ERQ113" s="313"/>
      <c r="ERR113" s="313"/>
      <c r="ERS113" s="313"/>
      <c r="ERT113" s="313"/>
      <c r="ERU113" s="313"/>
      <c r="ERV113" s="313"/>
      <c r="ERW113" s="313"/>
      <c r="ERX113" s="313"/>
      <c r="ERY113" s="313"/>
      <c r="ERZ113" s="313"/>
      <c r="ESA113" s="313"/>
      <c r="ESB113" s="313"/>
      <c r="ESC113" s="313"/>
      <c r="ESD113" s="313"/>
      <c r="ESE113" s="313"/>
      <c r="ESF113" s="313"/>
      <c r="ESG113" s="313"/>
      <c r="ESH113" s="313"/>
      <c r="ESI113" s="313"/>
      <c r="ESJ113" s="313"/>
      <c r="ESK113" s="313"/>
      <c r="ESL113" s="313"/>
      <c r="ESM113" s="313"/>
      <c r="ESN113" s="313"/>
      <c r="ESO113" s="313"/>
      <c r="ESP113" s="313"/>
      <c r="ESQ113" s="313"/>
      <c r="ESR113" s="313"/>
      <c r="ESS113" s="313"/>
      <c r="EST113" s="313"/>
      <c r="ESU113" s="313"/>
      <c r="ESV113" s="313"/>
      <c r="ESW113" s="313"/>
      <c r="ESX113" s="313"/>
      <c r="ESY113" s="313"/>
      <c r="ESZ113" s="313"/>
      <c r="ETA113" s="313"/>
      <c r="ETB113" s="313"/>
      <c r="ETC113" s="313"/>
      <c r="ETD113" s="313"/>
      <c r="ETE113" s="313"/>
      <c r="ETF113" s="313"/>
      <c r="ETG113" s="313"/>
      <c r="ETH113" s="313"/>
      <c r="ETI113" s="313"/>
      <c r="ETJ113" s="313"/>
      <c r="ETK113" s="313"/>
      <c r="ETL113" s="313"/>
      <c r="ETM113" s="313"/>
      <c r="ETN113" s="313"/>
      <c r="ETO113" s="313"/>
      <c r="ETP113" s="313"/>
      <c r="ETQ113" s="313"/>
      <c r="ETR113" s="313"/>
      <c r="ETS113" s="313"/>
      <c r="ETT113" s="313"/>
      <c r="ETU113" s="313"/>
      <c r="ETV113" s="313"/>
      <c r="ETW113" s="313"/>
      <c r="ETX113" s="313"/>
      <c r="ETY113" s="313"/>
      <c r="ETZ113" s="313"/>
      <c r="EUA113" s="313"/>
      <c r="EUB113" s="313"/>
      <c r="EUC113" s="313"/>
      <c r="EUD113" s="313"/>
      <c r="EUE113" s="313"/>
      <c r="EUF113" s="313"/>
      <c r="EUG113" s="313"/>
      <c r="EUH113" s="313"/>
      <c r="EUI113" s="313"/>
      <c r="EUJ113" s="313"/>
      <c r="EUK113" s="313"/>
      <c r="EUL113" s="313"/>
      <c r="EUM113" s="313"/>
      <c r="EUN113" s="313"/>
      <c r="EUO113" s="313"/>
      <c r="EUP113" s="313"/>
      <c r="EUQ113" s="313"/>
      <c r="EUR113" s="313"/>
      <c r="EUS113" s="313"/>
      <c r="EUT113" s="313"/>
      <c r="EUU113" s="313"/>
      <c r="EUV113" s="313"/>
      <c r="EUW113" s="313"/>
      <c r="EUX113" s="313"/>
      <c r="EUY113" s="313"/>
      <c r="EUZ113" s="313"/>
      <c r="EVA113" s="313"/>
      <c r="EVB113" s="313"/>
      <c r="EVC113" s="313"/>
      <c r="EVD113" s="313"/>
      <c r="EVE113" s="313"/>
      <c r="EVF113" s="313"/>
      <c r="EVG113" s="313"/>
      <c r="EVH113" s="313"/>
      <c r="EVI113" s="313"/>
      <c r="EVJ113" s="313"/>
      <c r="EVK113" s="313"/>
      <c r="EVL113" s="313"/>
      <c r="EVM113" s="313"/>
      <c r="EVN113" s="313"/>
      <c r="EVO113" s="313"/>
      <c r="EVP113" s="313"/>
      <c r="EVQ113" s="313"/>
      <c r="EVR113" s="313"/>
      <c r="EVS113" s="313"/>
      <c r="EVT113" s="313"/>
      <c r="EVU113" s="313"/>
      <c r="EVV113" s="313"/>
      <c r="EVW113" s="313"/>
      <c r="EVX113" s="313"/>
      <c r="EVY113" s="313"/>
      <c r="EVZ113" s="313"/>
      <c r="EWA113" s="313"/>
      <c r="EWB113" s="313"/>
      <c r="EWC113" s="313"/>
      <c r="EWD113" s="313"/>
      <c r="EWE113" s="313"/>
      <c r="EWF113" s="313"/>
      <c r="EWG113" s="313"/>
      <c r="EWH113" s="313"/>
      <c r="EWI113" s="313"/>
      <c r="EWJ113" s="313"/>
      <c r="EWK113" s="313"/>
      <c r="EWL113" s="313"/>
      <c r="EWM113" s="313"/>
      <c r="EWN113" s="313"/>
      <c r="EWO113" s="313"/>
      <c r="EWP113" s="313"/>
      <c r="EWQ113" s="313"/>
      <c r="EWR113" s="313"/>
      <c r="EWS113" s="313"/>
      <c r="EWT113" s="313"/>
      <c r="EWU113" s="313"/>
      <c r="EWV113" s="313"/>
      <c r="EWW113" s="313"/>
      <c r="EWX113" s="313"/>
      <c r="EWY113" s="313"/>
      <c r="EWZ113" s="313"/>
      <c r="EXA113" s="313"/>
      <c r="EXB113" s="313"/>
      <c r="EXC113" s="313"/>
      <c r="EXD113" s="313"/>
      <c r="EXE113" s="313"/>
      <c r="EXF113" s="313"/>
      <c r="EXG113" s="313"/>
      <c r="EXH113" s="313"/>
      <c r="EXI113" s="313"/>
      <c r="EXJ113" s="313"/>
      <c r="EXK113" s="313"/>
      <c r="EXL113" s="313"/>
      <c r="EXM113" s="313"/>
      <c r="EXN113" s="313"/>
      <c r="EXO113" s="313"/>
      <c r="EXP113" s="313"/>
      <c r="EXQ113" s="313"/>
      <c r="EXR113" s="313"/>
      <c r="EXS113" s="313"/>
      <c r="EXT113" s="313"/>
      <c r="EXU113" s="313"/>
      <c r="EXV113" s="313"/>
      <c r="EXW113" s="313"/>
      <c r="EXX113" s="313"/>
      <c r="EXY113" s="313"/>
      <c r="EXZ113" s="313"/>
      <c r="EYA113" s="313"/>
      <c r="EYB113" s="313"/>
      <c r="EYC113" s="313"/>
      <c r="EYD113" s="313"/>
      <c r="EYE113" s="313"/>
      <c r="EYF113" s="313"/>
      <c r="EYG113" s="313"/>
      <c r="EYH113" s="313"/>
      <c r="EYI113" s="313"/>
      <c r="EYJ113" s="313"/>
      <c r="EYK113" s="313"/>
      <c r="EYL113" s="313"/>
      <c r="EYM113" s="313"/>
      <c r="EYN113" s="313"/>
      <c r="EYO113" s="313"/>
      <c r="EYP113" s="313"/>
      <c r="EYQ113" s="313"/>
      <c r="EYR113" s="313"/>
      <c r="EYS113" s="313"/>
      <c r="EYT113" s="313"/>
      <c r="EYU113" s="313"/>
      <c r="EYV113" s="313"/>
      <c r="EYW113" s="313"/>
      <c r="EYX113" s="313"/>
      <c r="EYY113" s="313"/>
      <c r="EYZ113" s="313"/>
      <c r="EZA113" s="313"/>
      <c r="EZB113" s="313"/>
      <c r="EZC113" s="313"/>
      <c r="EZD113" s="313"/>
      <c r="EZE113" s="313"/>
      <c r="EZF113" s="313"/>
      <c r="EZG113" s="313"/>
      <c r="EZH113" s="313"/>
      <c r="EZI113" s="313"/>
      <c r="EZJ113" s="313"/>
      <c r="EZK113" s="313"/>
      <c r="EZL113" s="313"/>
      <c r="EZM113" s="313"/>
      <c r="EZN113" s="313"/>
      <c r="EZO113" s="313"/>
      <c r="EZP113" s="313"/>
      <c r="EZQ113" s="313"/>
      <c r="EZR113" s="313"/>
      <c r="EZS113" s="313"/>
      <c r="EZT113" s="313"/>
      <c r="EZU113" s="313"/>
      <c r="EZV113" s="313"/>
      <c r="EZW113" s="313"/>
      <c r="EZX113" s="313"/>
      <c r="EZY113" s="313"/>
      <c r="EZZ113" s="313"/>
      <c r="FAA113" s="313"/>
      <c r="FAB113" s="313"/>
      <c r="FAC113" s="313"/>
      <c r="FAD113" s="313"/>
      <c r="FAE113" s="313"/>
      <c r="FAF113" s="313"/>
      <c r="FAG113" s="313"/>
      <c r="FAH113" s="313"/>
      <c r="FAI113" s="313"/>
      <c r="FAJ113" s="313"/>
      <c r="FAK113" s="313"/>
      <c r="FAL113" s="313"/>
      <c r="FAM113" s="313"/>
      <c r="FAN113" s="313"/>
      <c r="FAO113" s="313"/>
      <c r="FAP113" s="313"/>
      <c r="FAQ113" s="313"/>
      <c r="FAR113" s="313"/>
      <c r="FAS113" s="313"/>
      <c r="FAT113" s="313"/>
      <c r="FAU113" s="313"/>
      <c r="FAV113" s="313"/>
      <c r="FAW113" s="313"/>
      <c r="FAX113" s="313"/>
      <c r="FAY113" s="313"/>
      <c r="FAZ113" s="313"/>
      <c r="FBA113" s="313"/>
      <c r="FBB113" s="313"/>
      <c r="FBC113" s="313"/>
      <c r="FBD113" s="313"/>
      <c r="FBE113" s="313"/>
      <c r="FBF113" s="313"/>
      <c r="FBG113" s="313"/>
      <c r="FBH113" s="313"/>
      <c r="FBI113" s="313"/>
      <c r="FBJ113" s="313"/>
      <c r="FBK113" s="313"/>
      <c r="FBL113" s="313"/>
      <c r="FBM113" s="313"/>
      <c r="FBN113" s="313"/>
      <c r="FBO113" s="313"/>
      <c r="FBP113" s="313"/>
      <c r="FBQ113" s="313"/>
      <c r="FBR113" s="313"/>
      <c r="FBS113" s="313"/>
      <c r="FBT113" s="313"/>
      <c r="FBU113" s="313"/>
      <c r="FBV113" s="313"/>
      <c r="FBW113" s="313"/>
      <c r="FBX113" s="313"/>
      <c r="FBY113" s="313"/>
      <c r="FBZ113" s="313"/>
      <c r="FCA113" s="313"/>
      <c r="FCB113" s="313"/>
      <c r="FCC113" s="313"/>
      <c r="FCD113" s="313"/>
      <c r="FCE113" s="313"/>
      <c r="FCF113" s="313"/>
      <c r="FCG113" s="313"/>
      <c r="FCH113" s="313"/>
      <c r="FCI113" s="313"/>
      <c r="FCJ113" s="313"/>
      <c r="FCK113" s="313"/>
      <c r="FCL113" s="313"/>
      <c r="FCM113" s="313"/>
      <c r="FCN113" s="313"/>
      <c r="FCO113" s="313"/>
      <c r="FCP113" s="313"/>
      <c r="FCQ113" s="313"/>
      <c r="FCR113" s="313"/>
      <c r="FCS113" s="313"/>
      <c r="FCT113" s="313"/>
      <c r="FCU113" s="313"/>
      <c r="FCV113" s="313"/>
      <c r="FCW113" s="313"/>
      <c r="FCX113" s="313"/>
      <c r="FCY113" s="313"/>
      <c r="FCZ113" s="313"/>
      <c r="FDA113" s="313"/>
      <c r="FDB113" s="313"/>
      <c r="FDC113" s="313"/>
      <c r="FDD113" s="313"/>
      <c r="FDE113" s="313"/>
      <c r="FDF113" s="313"/>
      <c r="FDG113" s="313"/>
      <c r="FDH113" s="313"/>
      <c r="FDI113" s="313"/>
      <c r="FDJ113" s="313"/>
      <c r="FDK113" s="313"/>
      <c r="FDL113" s="313"/>
      <c r="FDM113" s="313"/>
      <c r="FDN113" s="313"/>
      <c r="FDO113" s="313"/>
      <c r="FDP113" s="313"/>
      <c r="FDQ113" s="313"/>
      <c r="FDR113" s="313"/>
      <c r="FDS113" s="313"/>
      <c r="FDT113" s="313"/>
      <c r="FDU113" s="313"/>
      <c r="FDV113" s="313"/>
      <c r="FDW113" s="313"/>
      <c r="FDX113" s="313"/>
      <c r="FDY113" s="313"/>
      <c r="FDZ113" s="313"/>
      <c r="FEA113" s="313"/>
      <c r="FEB113" s="313"/>
      <c r="FEC113" s="313"/>
      <c r="FED113" s="313"/>
      <c r="FEE113" s="313"/>
      <c r="FEF113" s="313"/>
      <c r="FEG113" s="313"/>
      <c r="FEH113" s="313"/>
      <c r="FEI113" s="313"/>
      <c r="FEJ113" s="313"/>
      <c r="FEK113" s="313"/>
      <c r="FEL113" s="313"/>
      <c r="FEM113" s="313"/>
      <c r="FEN113" s="313"/>
      <c r="FEO113" s="313"/>
      <c r="FEP113" s="313"/>
      <c r="FEQ113" s="313"/>
      <c r="FER113" s="313"/>
      <c r="FES113" s="313"/>
      <c r="FET113" s="313"/>
      <c r="FEU113" s="313"/>
      <c r="FEV113" s="313"/>
      <c r="FEW113" s="313"/>
      <c r="FEX113" s="313"/>
      <c r="FEY113" s="313"/>
      <c r="FEZ113" s="313"/>
      <c r="FFA113" s="313"/>
      <c r="FFB113" s="313"/>
      <c r="FFC113" s="313"/>
      <c r="FFD113" s="313"/>
      <c r="FFE113" s="313"/>
      <c r="FFF113" s="313"/>
      <c r="FFG113" s="313"/>
      <c r="FFH113" s="313"/>
      <c r="FFI113" s="313"/>
      <c r="FFJ113" s="313"/>
      <c r="FFK113" s="313"/>
      <c r="FFL113" s="313"/>
      <c r="FFM113" s="313"/>
      <c r="FFN113" s="313"/>
      <c r="FFO113" s="313"/>
      <c r="FFP113" s="313"/>
      <c r="FFQ113" s="313"/>
      <c r="FFR113" s="313"/>
      <c r="FFS113" s="313"/>
      <c r="FFT113" s="313"/>
      <c r="FFU113" s="313"/>
      <c r="FFV113" s="313"/>
      <c r="FFW113" s="313"/>
      <c r="FFX113" s="313"/>
      <c r="FFY113" s="313"/>
      <c r="FFZ113" s="313"/>
      <c r="FGA113" s="313"/>
      <c r="FGB113" s="313"/>
      <c r="FGC113" s="313"/>
      <c r="FGD113" s="313"/>
      <c r="FGE113" s="313"/>
      <c r="FGF113" s="313"/>
      <c r="FGG113" s="313"/>
      <c r="FGH113" s="313"/>
      <c r="FGI113" s="313"/>
      <c r="FGJ113" s="313"/>
      <c r="FGK113" s="313"/>
      <c r="FGL113" s="313"/>
      <c r="FGM113" s="313"/>
      <c r="FGN113" s="313"/>
      <c r="FGO113" s="313"/>
      <c r="FGP113" s="313"/>
      <c r="FGQ113" s="313"/>
      <c r="FGR113" s="313"/>
      <c r="FGS113" s="313"/>
      <c r="FGT113" s="313"/>
      <c r="FGU113" s="313"/>
      <c r="FGV113" s="313"/>
      <c r="FGW113" s="313"/>
      <c r="FGX113" s="313"/>
      <c r="FGY113" s="313"/>
      <c r="FGZ113" s="313"/>
      <c r="FHA113" s="313"/>
      <c r="FHB113" s="313"/>
      <c r="FHC113" s="313"/>
      <c r="FHD113" s="313"/>
      <c r="FHE113" s="313"/>
      <c r="FHF113" s="313"/>
      <c r="FHG113" s="313"/>
      <c r="FHH113" s="313"/>
      <c r="FHI113" s="313"/>
      <c r="FHJ113" s="313"/>
      <c r="FHK113" s="313"/>
      <c r="FHL113" s="313"/>
      <c r="FHM113" s="313"/>
      <c r="FHN113" s="313"/>
      <c r="FHO113" s="313"/>
      <c r="FHP113" s="313"/>
      <c r="FHQ113" s="313"/>
      <c r="FHR113" s="313"/>
      <c r="FHS113" s="313"/>
      <c r="FHT113" s="313"/>
      <c r="FHU113" s="313"/>
      <c r="FHV113" s="313"/>
      <c r="FHW113" s="313"/>
      <c r="FHX113" s="313"/>
      <c r="FHY113" s="313"/>
      <c r="FHZ113" s="313"/>
      <c r="FIA113" s="313"/>
      <c r="FIB113" s="313"/>
      <c r="FIC113" s="313"/>
      <c r="FID113" s="313"/>
      <c r="FIE113" s="313"/>
      <c r="FIF113" s="313"/>
      <c r="FIG113" s="313"/>
      <c r="FIH113" s="313"/>
      <c r="FII113" s="313"/>
      <c r="FIJ113" s="313"/>
      <c r="FIK113" s="313"/>
      <c r="FIL113" s="313"/>
      <c r="FIM113" s="313"/>
      <c r="FIN113" s="313"/>
      <c r="FIO113" s="313"/>
      <c r="FIP113" s="313"/>
      <c r="FIQ113" s="313"/>
      <c r="FIR113" s="313"/>
      <c r="FIS113" s="313"/>
      <c r="FIT113" s="313"/>
      <c r="FIU113" s="313"/>
      <c r="FIV113" s="313"/>
      <c r="FIW113" s="313"/>
      <c r="FIX113" s="313"/>
      <c r="FIY113" s="313"/>
      <c r="FIZ113" s="313"/>
      <c r="FJA113" s="313"/>
      <c r="FJB113" s="313"/>
      <c r="FJC113" s="313"/>
      <c r="FJD113" s="313"/>
      <c r="FJE113" s="313"/>
      <c r="FJF113" s="313"/>
      <c r="FJG113" s="313"/>
      <c r="FJH113" s="313"/>
      <c r="FJI113" s="313"/>
      <c r="FJJ113" s="313"/>
      <c r="FJK113" s="313"/>
      <c r="FJL113" s="313"/>
      <c r="FJM113" s="313"/>
      <c r="FJN113" s="313"/>
      <c r="FJO113" s="313"/>
      <c r="FJP113" s="313"/>
      <c r="FJQ113" s="313"/>
      <c r="FJR113" s="313"/>
      <c r="FJS113" s="313"/>
      <c r="FJT113" s="313"/>
      <c r="FJU113" s="313"/>
      <c r="FJV113" s="313"/>
      <c r="FJW113" s="313"/>
      <c r="FJX113" s="313"/>
      <c r="FJY113" s="313"/>
      <c r="FJZ113" s="313"/>
      <c r="FKA113" s="313"/>
      <c r="FKB113" s="313"/>
      <c r="FKC113" s="313"/>
      <c r="FKD113" s="313"/>
      <c r="FKE113" s="313"/>
      <c r="FKF113" s="313"/>
      <c r="FKG113" s="313"/>
      <c r="FKH113" s="313"/>
      <c r="FKI113" s="313"/>
      <c r="FKJ113" s="313"/>
      <c r="FKK113" s="313"/>
      <c r="FKL113" s="313"/>
      <c r="FKM113" s="313"/>
      <c r="FKN113" s="313"/>
      <c r="FKO113" s="313"/>
      <c r="FKP113" s="313"/>
      <c r="FKQ113" s="313"/>
      <c r="FKR113" s="313"/>
      <c r="FKS113" s="313"/>
      <c r="FKT113" s="313"/>
      <c r="FKU113" s="313"/>
      <c r="FKV113" s="313"/>
      <c r="FKW113" s="313"/>
      <c r="FKX113" s="313"/>
      <c r="FKY113" s="313"/>
      <c r="FKZ113" s="313"/>
      <c r="FLA113" s="313"/>
      <c r="FLB113" s="313"/>
      <c r="FLC113" s="313"/>
      <c r="FLD113" s="313"/>
      <c r="FLE113" s="313"/>
      <c r="FLF113" s="313"/>
      <c r="FLG113" s="313"/>
      <c r="FLH113" s="313"/>
      <c r="FLI113" s="313"/>
      <c r="FLJ113" s="313"/>
      <c r="FLK113" s="313"/>
      <c r="FLL113" s="313"/>
      <c r="FLM113" s="313"/>
      <c r="FLN113" s="313"/>
      <c r="FLO113" s="313"/>
      <c r="FLP113" s="313"/>
      <c r="FLQ113" s="313"/>
      <c r="FLR113" s="313"/>
      <c r="FLS113" s="313"/>
      <c r="FLT113" s="313"/>
      <c r="FLU113" s="313"/>
      <c r="FLV113" s="313"/>
      <c r="FLW113" s="313"/>
      <c r="FLX113" s="313"/>
      <c r="FLY113" s="313"/>
      <c r="FLZ113" s="313"/>
      <c r="FMA113" s="313"/>
      <c r="FMB113" s="313"/>
      <c r="FMC113" s="313"/>
      <c r="FMD113" s="313"/>
      <c r="FME113" s="313"/>
      <c r="FMF113" s="313"/>
      <c r="FMG113" s="313"/>
      <c r="FMH113" s="313"/>
      <c r="FMI113" s="313"/>
      <c r="FMJ113" s="313"/>
      <c r="FMK113" s="313"/>
      <c r="FML113" s="313"/>
      <c r="FMM113" s="313"/>
      <c r="FMN113" s="313"/>
      <c r="FMO113" s="313"/>
      <c r="FMP113" s="313"/>
      <c r="FMQ113" s="313"/>
      <c r="FMR113" s="313"/>
      <c r="FMS113" s="313"/>
      <c r="FMT113" s="313"/>
      <c r="FMU113" s="313"/>
      <c r="FMV113" s="313"/>
      <c r="FMW113" s="313"/>
      <c r="FMX113" s="313"/>
      <c r="FMY113" s="313"/>
      <c r="FMZ113" s="313"/>
      <c r="FNA113" s="313"/>
      <c r="FNB113" s="313"/>
      <c r="FNC113" s="313"/>
      <c r="FND113" s="313"/>
      <c r="FNE113" s="313"/>
      <c r="FNF113" s="313"/>
      <c r="FNG113" s="313"/>
      <c r="FNH113" s="313"/>
      <c r="FNI113" s="313"/>
      <c r="FNJ113" s="313"/>
      <c r="FNK113" s="313"/>
      <c r="FNL113" s="313"/>
      <c r="FNM113" s="313"/>
      <c r="FNN113" s="313"/>
      <c r="FNO113" s="313"/>
      <c r="FNP113" s="313"/>
      <c r="FNQ113" s="313"/>
      <c r="FNR113" s="313"/>
      <c r="FNS113" s="313"/>
      <c r="FNT113" s="313"/>
      <c r="FNU113" s="313"/>
      <c r="FNV113" s="313"/>
      <c r="FNW113" s="313"/>
      <c r="FNX113" s="313"/>
      <c r="FNY113" s="313"/>
      <c r="FNZ113" s="313"/>
      <c r="FOA113" s="313"/>
      <c r="FOB113" s="313"/>
      <c r="FOC113" s="313"/>
      <c r="FOD113" s="313"/>
      <c r="FOE113" s="313"/>
      <c r="FOF113" s="313"/>
      <c r="FOG113" s="313"/>
      <c r="FOH113" s="313"/>
      <c r="FOI113" s="313"/>
      <c r="FOJ113" s="313"/>
      <c r="FOK113" s="313"/>
      <c r="FOL113" s="313"/>
      <c r="FOM113" s="313"/>
      <c r="FON113" s="313"/>
      <c r="FOO113" s="313"/>
      <c r="FOP113" s="313"/>
      <c r="FOQ113" s="313"/>
      <c r="FOR113" s="313"/>
      <c r="FOS113" s="313"/>
      <c r="FOT113" s="313"/>
      <c r="FOU113" s="313"/>
      <c r="FOV113" s="313"/>
      <c r="FOW113" s="313"/>
      <c r="FOX113" s="313"/>
      <c r="FOY113" s="313"/>
      <c r="FOZ113" s="313"/>
      <c r="FPA113" s="313"/>
      <c r="FPB113" s="313"/>
      <c r="FPC113" s="313"/>
      <c r="FPD113" s="313"/>
      <c r="FPE113" s="313"/>
      <c r="FPF113" s="313"/>
      <c r="FPG113" s="313"/>
      <c r="FPH113" s="313"/>
      <c r="FPI113" s="313"/>
      <c r="FPJ113" s="313"/>
      <c r="FPK113" s="313"/>
      <c r="FPL113" s="313"/>
      <c r="FPM113" s="313"/>
      <c r="FPN113" s="313"/>
      <c r="FPO113" s="313"/>
      <c r="FPP113" s="313"/>
      <c r="FPQ113" s="313"/>
      <c r="FPR113" s="313"/>
      <c r="FPS113" s="313"/>
      <c r="FPT113" s="313"/>
      <c r="FPU113" s="313"/>
      <c r="FPV113" s="313"/>
      <c r="FPW113" s="313"/>
      <c r="FPX113" s="313"/>
      <c r="FPY113" s="313"/>
      <c r="FPZ113" s="313"/>
      <c r="FQA113" s="313"/>
      <c r="FQB113" s="313"/>
      <c r="FQC113" s="313"/>
      <c r="FQD113" s="313"/>
      <c r="FQE113" s="313"/>
      <c r="FQF113" s="313"/>
      <c r="FQG113" s="313"/>
      <c r="FQH113" s="313"/>
      <c r="FQI113" s="313"/>
      <c r="FQJ113" s="313"/>
      <c r="FQK113" s="313"/>
      <c r="FQL113" s="313"/>
      <c r="FQM113" s="313"/>
      <c r="FQN113" s="313"/>
      <c r="FQO113" s="313"/>
      <c r="FQP113" s="313"/>
      <c r="FQQ113" s="313"/>
      <c r="FQR113" s="313"/>
      <c r="FQS113" s="313"/>
      <c r="FQT113" s="313"/>
      <c r="FQU113" s="313"/>
      <c r="FQV113" s="313"/>
      <c r="FQW113" s="313"/>
      <c r="FQX113" s="313"/>
      <c r="FQY113" s="313"/>
      <c r="FQZ113" s="313"/>
      <c r="FRA113" s="313"/>
      <c r="FRB113" s="313"/>
      <c r="FRC113" s="313"/>
      <c r="FRD113" s="313"/>
      <c r="FRE113" s="313"/>
      <c r="FRF113" s="313"/>
      <c r="FRG113" s="313"/>
      <c r="FRH113" s="313"/>
      <c r="FRI113" s="313"/>
      <c r="FRJ113" s="313"/>
      <c r="FRK113" s="313"/>
      <c r="FRL113" s="313"/>
      <c r="FRM113" s="313"/>
      <c r="FRN113" s="313"/>
      <c r="FRO113" s="313"/>
      <c r="FRP113" s="313"/>
      <c r="FRQ113" s="313"/>
      <c r="FRR113" s="313"/>
      <c r="FRS113" s="313"/>
      <c r="FRT113" s="313"/>
      <c r="FRU113" s="313"/>
      <c r="FRV113" s="313"/>
      <c r="FRW113" s="313"/>
      <c r="FRX113" s="313"/>
      <c r="FRY113" s="313"/>
      <c r="FRZ113" s="313"/>
      <c r="FSA113" s="313"/>
      <c r="FSB113" s="313"/>
      <c r="FSC113" s="313"/>
      <c r="FSD113" s="313"/>
      <c r="FSE113" s="313"/>
      <c r="FSF113" s="313"/>
      <c r="FSG113" s="313"/>
      <c r="FSH113" s="313"/>
      <c r="FSI113" s="313"/>
      <c r="FSJ113" s="313"/>
      <c r="FSK113" s="313"/>
      <c r="FSL113" s="313"/>
      <c r="FSM113" s="313"/>
      <c r="FSN113" s="313"/>
      <c r="FSO113" s="313"/>
      <c r="FSP113" s="313"/>
      <c r="FSQ113" s="313"/>
      <c r="FSR113" s="313"/>
      <c r="FSS113" s="313"/>
      <c r="FST113" s="313"/>
      <c r="FSU113" s="313"/>
      <c r="FSV113" s="313"/>
      <c r="FSW113" s="313"/>
      <c r="FSX113" s="313"/>
      <c r="FSY113" s="313"/>
      <c r="FSZ113" s="313"/>
      <c r="FTA113" s="313"/>
      <c r="FTB113" s="313"/>
      <c r="FTC113" s="313"/>
      <c r="FTD113" s="313"/>
      <c r="FTE113" s="313"/>
      <c r="FTF113" s="313"/>
      <c r="FTG113" s="313"/>
      <c r="FTH113" s="313"/>
      <c r="FTI113" s="313"/>
      <c r="FTJ113" s="313"/>
      <c r="FTK113" s="313"/>
      <c r="FTL113" s="313"/>
      <c r="FTM113" s="313"/>
      <c r="FTN113" s="313"/>
      <c r="FTO113" s="313"/>
      <c r="FTP113" s="313"/>
      <c r="FTQ113" s="313"/>
      <c r="FTR113" s="313"/>
      <c r="FTS113" s="313"/>
      <c r="FTT113" s="313"/>
      <c r="FTU113" s="313"/>
      <c r="FTV113" s="313"/>
      <c r="FTW113" s="313"/>
      <c r="FTX113" s="313"/>
      <c r="FTY113" s="313"/>
      <c r="FTZ113" s="313"/>
      <c r="FUA113" s="313"/>
      <c r="FUB113" s="313"/>
      <c r="FUC113" s="313"/>
      <c r="FUD113" s="313"/>
      <c r="FUE113" s="313"/>
      <c r="FUF113" s="313"/>
      <c r="FUG113" s="313"/>
      <c r="FUH113" s="313"/>
      <c r="FUI113" s="313"/>
      <c r="FUJ113" s="313"/>
      <c r="FUK113" s="313"/>
      <c r="FUL113" s="313"/>
      <c r="FUM113" s="313"/>
      <c r="FUN113" s="313"/>
      <c r="FUO113" s="313"/>
      <c r="FUP113" s="313"/>
      <c r="FUQ113" s="313"/>
      <c r="FUR113" s="313"/>
      <c r="FUS113" s="313"/>
      <c r="FUT113" s="313"/>
      <c r="FUU113" s="313"/>
      <c r="FUV113" s="313"/>
      <c r="FUW113" s="313"/>
      <c r="FUX113" s="313"/>
      <c r="FUY113" s="313"/>
      <c r="FUZ113" s="313"/>
      <c r="FVA113" s="313"/>
      <c r="FVB113" s="313"/>
      <c r="FVC113" s="313"/>
      <c r="FVD113" s="313"/>
      <c r="FVE113" s="313"/>
      <c r="FVF113" s="313"/>
      <c r="FVG113" s="313"/>
      <c r="FVH113" s="313"/>
      <c r="FVI113" s="313"/>
      <c r="FVJ113" s="313"/>
      <c r="FVK113" s="313"/>
      <c r="FVL113" s="313"/>
      <c r="FVM113" s="313"/>
      <c r="FVN113" s="313"/>
      <c r="FVO113" s="313"/>
      <c r="FVP113" s="313"/>
      <c r="FVQ113" s="313"/>
      <c r="FVR113" s="313"/>
      <c r="FVS113" s="313"/>
      <c r="FVT113" s="313"/>
      <c r="FVU113" s="313"/>
      <c r="FVV113" s="313"/>
      <c r="FVW113" s="313"/>
      <c r="FVX113" s="313"/>
      <c r="FVY113" s="313"/>
      <c r="FVZ113" s="313"/>
      <c r="FWA113" s="313"/>
      <c r="FWB113" s="313"/>
      <c r="FWC113" s="313"/>
      <c r="FWD113" s="313"/>
      <c r="FWE113" s="313"/>
      <c r="FWF113" s="313"/>
      <c r="FWG113" s="313"/>
      <c r="FWH113" s="313"/>
      <c r="FWI113" s="313"/>
      <c r="FWJ113" s="313"/>
      <c r="FWK113" s="313"/>
      <c r="FWL113" s="313"/>
      <c r="FWM113" s="313"/>
      <c r="FWN113" s="313"/>
      <c r="FWO113" s="313"/>
      <c r="FWP113" s="313"/>
      <c r="FWQ113" s="313"/>
      <c r="FWR113" s="313"/>
      <c r="FWS113" s="313"/>
      <c r="FWT113" s="313"/>
      <c r="FWU113" s="313"/>
      <c r="FWV113" s="313"/>
      <c r="FWW113" s="313"/>
      <c r="FWX113" s="313"/>
      <c r="FWY113" s="313"/>
      <c r="FWZ113" s="313"/>
      <c r="FXA113" s="313"/>
      <c r="FXB113" s="313"/>
      <c r="FXC113" s="313"/>
      <c r="FXD113" s="313"/>
      <c r="FXE113" s="313"/>
      <c r="FXF113" s="313"/>
      <c r="FXG113" s="313"/>
      <c r="FXH113" s="313"/>
      <c r="FXI113" s="313"/>
      <c r="FXJ113" s="313"/>
      <c r="FXK113" s="313"/>
      <c r="FXL113" s="313"/>
      <c r="FXM113" s="313"/>
      <c r="FXN113" s="313"/>
      <c r="FXO113" s="313"/>
      <c r="FXP113" s="313"/>
      <c r="FXQ113" s="313"/>
      <c r="FXR113" s="313"/>
      <c r="FXS113" s="313"/>
      <c r="FXT113" s="313"/>
      <c r="FXU113" s="313"/>
      <c r="FXV113" s="313"/>
      <c r="FXW113" s="313"/>
      <c r="FXX113" s="313"/>
      <c r="FXY113" s="313"/>
      <c r="FXZ113" s="313"/>
      <c r="FYA113" s="313"/>
      <c r="FYB113" s="313"/>
      <c r="FYC113" s="313"/>
      <c r="FYD113" s="313"/>
      <c r="FYE113" s="313"/>
      <c r="FYF113" s="313"/>
      <c r="FYG113" s="313"/>
      <c r="FYH113" s="313"/>
      <c r="FYI113" s="313"/>
      <c r="FYJ113" s="313"/>
      <c r="FYK113" s="313"/>
      <c r="FYL113" s="313"/>
      <c r="FYM113" s="313"/>
      <c r="FYN113" s="313"/>
      <c r="FYO113" s="313"/>
      <c r="FYP113" s="313"/>
      <c r="FYQ113" s="313"/>
      <c r="FYR113" s="313"/>
      <c r="FYS113" s="313"/>
      <c r="FYT113" s="313"/>
      <c r="FYU113" s="313"/>
      <c r="FYV113" s="313"/>
      <c r="FYW113" s="313"/>
      <c r="FYX113" s="313"/>
      <c r="FYY113" s="313"/>
      <c r="FYZ113" s="313"/>
      <c r="FZA113" s="313"/>
      <c r="FZB113" s="313"/>
      <c r="FZC113" s="313"/>
      <c r="FZD113" s="313"/>
      <c r="FZE113" s="313"/>
      <c r="FZF113" s="313"/>
      <c r="FZG113" s="313"/>
      <c r="FZH113" s="313"/>
      <c r="FZI113" s="313"/>
      <c r="FZJ113" s="313"/>
      <c r="FZK113" s="313"/>
      <c r="FZL113" s="313"/>
      <c r="FZM113" s="313"/>
      <c r="FZN113" s="313"/>
      <c r="FZO113" s="313"/>
      <c r="FZP113" s="313"/>
      <c r="FZQ113" s="313"/>
      <c r="FZR113" s="313"/>
      <c r="FZS113" s="313"/>
      <c r="FZT113" s="313"/>
      <c r="FZU113" s="313"/>
      <c r="FZV113" s="313"/>
      <c r="FZW113" s="313"/>
      <c r="FZX113" s="313"/>
      <c r="FZY113" s="313"/>
      <c r="FZZ113" s="313"/>
      <c r="GAA113" s="313"/>
      <c r="GAB113" s="313"/>
      <c r="GAC113" s="313"/>
      <c r="GAD113" s="313"/>
      <c r="GAE113" s="313"/>
      <c r="GAF113" s="313"/>
      <c r="GAG113" s="313"/>
      <c r="GAH113" s="313"/>
      <c r="GAI113" s="313"/>
      <c r="GAJ113" s="313"/>
      <c r="GAK113" s="313"/>
      <c r="GAL113" s="313"/>
      <c r="GAM113" s="313"/>
      <c r="GAN113" s="313"/>
      <c r="GAO113" s="313"/>
      <c r="GAP113" s="313"/>
      <c r="GAQ113" s="313"/>
      <c r="GAR113" s="313"/>
      <c r="GAS113" s="313"/>
      <c r="GAT113" s="313"/>
      <c r="GAU113" s="313"/>
      <c r="GAV113" s="313"/>
      <c r="GAW113" s="313"/>
      <c r="GAX113" s="313"/>
      <c r="GAY113" s="313"/>
      <c r="GAZ113" s="313"/>
      <c r="GBA113" s="313"/>
      <c r="GBB113" s="313"/>
      <c r="GBC113" s="313"/>
      <c r="GBD113" s="313"/>
      <c r="GBE113" s="313"/>
      <c r="GBF113" s="313"/>
      <c r="GBG113" s="313"/>
      <c r="GBH113" s="313"/>
      <c r="GBI113" s="313"/>
      <c r="GBJ113" s="313"/>
      <c r="GBK113" s="313"/>
      <c r="GBL113" s="313"/>
      <c r="GBM113" s="313"/>
      <c r="GBN113" s="313"/>
      <c r="GBO113" s="313"/>
      <c r="GBP113" s="313"/>
      <c r="GBQ113" s="313"/>
      <c r="GBR113" s="313"/>
      <c r="GBS113" s="313"/>
      <c r="GBT113" s="313"/>
      <c r="GBU113" s="313"/>
      <c r="GBV113" s="313"/>
      <c r="GBW113" s="313"/>
      <c r="GBX113" s="313"/>
      <c r="GBY113" s="313"/>
      <c r="GBZ113" s="313"/>
      <c r="GCA113" s="313"/>
      <c r="GCB113" s="313"/>
      <c r="GCC113" s="313"/>
      <c r="GCD113" s="313"/>
      <c r="GCE113" s="313"/>
      <c r="GCF113" s="313"/>
      <c r="GCG113" s="313"/>
      <c r="GCH113" s="313"/>
      <c r="GCI113" s="313"/>
      <c r="GCJ113" s="313"/>
      <c r="GCK113" s="313"/>
      <c r="GCL113" s="313"/>
      <c r="GCM113" s="313"/>
      <c r="GCN113" s="313"/>
      <c r="GCO113" s="313"/>
      <c r="GCP113" s="313"/>
      <c r="GCQ113" s="313"/>
      <c r="GCR113" s="313"/>
      <c r="GCS113" s="313"/>
      <c r="GCT113" s="313"/>
      <c r="GCU113" s="313"/>
      <c r="GCV113" s="313"/>
      <c r="GCW113" s="313"/>
      <c r="GCX113" s="313"/>
      <c r="GCY113" s="313"/>
      <c r="GCZ113" s="313"/>
      <c r="GDA113" s="313"/>
      <c r="GDB113" s="313"/>
      <c r="GDC113" s="313"/>
      <c r="GDD113" s="313"/>
      <c r="GDE113" s="313"/>
      <c r="GDF113" s="313"/>
      <c r="GDG113" s="313"/>
      <c r="GDH113" s="313"/>
      <c r="GDI113" s="313"/>
      <c r="GDJ113" s="313"/>
      <c r="GDK113" s="313"/>
      <c r="GDL113" s="313"/>
      <c r="GDM113" s="313"/>
      <c r="GDN113" s="313"/>
      <c r="GDO113" s="313"/>
      <c r="GDP113" s="313"/>
      <c r="GDQ113" s="313"/>
      <c r="GDR113" s="313"/>
      <c r="GDS113" s="313"/>
      <c r="GDT113" s="313"/>
      <c r="GDU113" s="313"/>
      <c r="GDV113" s="313"/>
      <c r="GDW113" s="313"/>
      <c r="GDX113" s="313"/>
      <c r="GDY113" s="313"/>
      <c r="GDZ113" s="313"/>
      <c r="GEA113" s="313"/>
      <c r="GEB113" s="313"/>
      <c r="GEC113" s="313"/>
      <c r="GED113" s="313"/>
      <c r="GEE113" s="313"/>
      <c r="GEF113" s="313"/>
      <c r="GEG113" s="313"/>
      <c r="GEH113" s="313"/>
      <c r="GEI113" s="313"/>
      <c r="GEJ113" s="313"/>
      <c r="GEK113" s="313"/>
      <c r="GEL113" s="313"/>
      <c r="GEM113" s="313"/>
      <c r="GEN113" s="313"/>
      <c r="GEO113" s="313"/>
      <c r="GEP113" s="313"/>
      <c r="GEQ113" s="313"/>
      <c r="GER113" s="313"/>
      <c r="GES113" s="313"/>
      <c r="GET113" s="313"/>
      <c r="GEU113" s="313"/>
      <c r="GEV113" s="313"/>
      <c r="GEW113" s="313"/>
      <c r="GEX113" s="313"/>
      <c r="GEY113" s="313"/>
      <c r="GEZ113" s="313"/>
      <c r="GFA113" s="313"/>
      <c r="GFB113" s="313"/>
      <c r="GFC113" s="313"/>
      <c r="GFD113" s="313"/>
      <c r="GFE113" s="313"/>
      <c r="GFF113" s="313"/>
      <c r="GFG113" s="313"/>
      <c r="GFH113" s="313"/>
      <c r="GFI113" s="313"/>
      <c r="GFJ113" s="313"/>
      <c r="GFK113" s="313"/>
      <c r="GFL113" s="313"/>
      <c r="GFM113" s="313"/>
      <c r="GFN113" s="313"/>
      <c r="GFO113" s="313"/>
      <c r="GFP113" s="313"/>
      <c r="GFQ113" s="313"/>
      <c r="GFR113" s="313"/>
      <c r="GFS113" s="313"/>
      <c r="GFT113" s="313"/>
      <c r="GFU113" s="313"/>
      <c r="GFV113" s="313"/>
      <c r="GFW113" s="313"/>
      <c r="GFX113" s="313"/>
      <c r="GFY113" s="313"/>
      <c r="GFZ113" s="313"/>
      <c r="GGA113" s="313"/>
      <c r="GGB113" s="313"/>
      <c r="GGC113" s="313"/>
      <c r="GGD113" s="313"/>
      <c r="GGE113" s="313"/>
      <c r="GGF113" s="313"/>
      <c r="GGG113" s="313"/>
      <c r="GGH113" s="313"/>
      <c r="GGI113" s="313"/>
      <c r="GGJ113" s="313"/>
      <c r="GGK113" s="313"/>
      <c r="GGL113" s="313"/>
      <c r="GGM113" s="313"/>
      <c r="GGN113" s="313"/>
      <c r="GGO113" s="313"/>
      <c r="GGP113" s="313"/>
      <c r="GGQ113" s="313"/>
      <c r="GGR113" s="313"/>
      <c r="GGS113" s="313"/>
      <c r="GGT113" s="313"/>
      <c r="GGU113" s="313"/>
      <c r="GGV113" s="313"/>
      <c r="GGW113" s="313"/>
      <c r="GGX113" s="313"/>
      <c r="GGY113" s="313"/>
      <c r="GGZ113" s="313"/>
      <c r="GHA113" s="313"/>
      <c r="GHB113" s="313"/>
      <c r="GHC113" s="313"/>
      <c r="GHD113" s="313"/>
      <c r="GHE113" s="313"/>
      <c r="GHF113" s="313"/>
      <c r="GHG113" s="313"/>
      <c r="GHH113" s="313"/>
      <c r="GHI113" s="313"/>
      <c r="GHJ113" s="313"/>
      <c r="GHK113" s="313"/>
      <c r="GHL113" s="313"/>
      <c r="GHM113" s="313"/>
      <c r="GHN113" s="313"/>
      <c r="GHO113" s="313"/>
      <c r="GHP113" s="313"/>
      <c r="GHQ113" s="313"/>
      <c r="GHR113" s="313"/>
      <c r="GHS113" s="313"/>
      <c r="GHT113" s="313"/>
      <c r="GHU113" s="313"/>
      <c r="GHV113" s="313"/>
      <c r="GHW113" s="313"/>
      <c r="GHX113" s="313"/>
      <c r="GHY113" s="313"/>
      <c r="GHZ113" s="313"/>
      <c r="GIA113" s="313"/>
      <c r="GIB113" s="313"/>
      <c r="GIC113" s="313"/>
      <c r="GID113" s="313"/>
      <c r="GIE113" s="313"/>
      <c r="GIF113" s="313"/>
      <c r="GIG113" s="313"/>
      <c r="GIH113" s="313"/>
      <c r="GII113" s="313"/>
      <c r="GIJ113" s="313"/>
      <c r="GIK113" s="313"/>
      <c r="GIL113" s="313"/>
      <c r="GIM113" s="313"/>
      <c r="GIN113" s="313"/>
      <c r="GIO113" s="313"/>
      <c r="GIP113" s="313"/>
      <c r="GIQ113" s="313"/>
      <c r="GIR113" s="313"/>
      <c r="GIS113" s="313"/>
      <c r="GIT113" s="313"/>
      <c r="GIU113" s="313"/>
      <c r="GIV113" s="313"/>
      <c r="GIW113" s="313"/>
      <c r="GIX113" s="313"/>
      <c r="GIY113" s="313"/>
      <c r="GIZ113" s="313"/>
      <c r="GJA113" s="313"/>
      <c r="GJB113" s="313"/>
      <c r="GJC113" s="313"/>
      <c r="GJD113" s="313"/>
      <c r="GJE113" s="313"/>
      <c r="GJF113" s="313"/>
      <c r="GJG113" s="313"/>
      <c r="GJH113" s="313"/>
      <c r="GJI113" s="313"/>
      <c r="GJJ113" s="313"/>
      <c r="GJK113" s="313"/>
      <c r="GJL113" s="313"/>
      <c r="GJM113" s="313"/>
      <c r="GJN113" s="313"/>
      <c r="GJO113" s="313"/>
      <c r="GJP113" s="313"/>
      <c r="GJQ113" s="313"/>
      <c r="GJR113" s="313"/>
      <c r="GJS113" s="313"/>
      <c r="GJT113" s="313"/>
      <c r="GJU113" s="313"/>
      <c r="GJV113" s="313"/>
      <c r="GJW113" s="313"/>
      <c r="GJX113" s="313"/>
      <c r="GJY113" s="313"/>
      <c r="GJZ113" s="313"/>
      <c r="GKA113" s="313"/>
      <c r="GKB113" s="313"/>
      <c r="GKC113" s="313"/>
      <c r="GKD113" s="313"/>
      <c r="GKE113" s="313"/>
      <c r="GKF113" s="313"/>
      <c r="GKG113" s="313"/>
      <c r="GKH113" s="313"/>
      <c r="GKI113" s="313"/>
      <c r="GKJ113" s="313"/>
      <c r="GKK113" s="313"/>
      <c r="GKL113" s="313"/>
      <c r="GKM113" s="313"/>
      <c r="GKN113" s="313"/>
      <c r="GKO113" s="313"/>
      <c r="GKP113" s="313"/>
      <c r="GKQ113" s="313"/>
      <c r="GKR113" s="313"/>
      <c r="GKS113" s="313"/>
      <c r="GKT113" s="313"/>
      <c r="GKU113" s="313"/>
      <c r="GKV113" s="313"/>
      <c r="GKW113" s="313"/>
      <c r="GKX113" s="313"/>
      <c r="GKY113" s="313"/>
      <c r="GKZ113" s="313"/>
      <c r="GLA113" s="313"/>
      <c r="GLB113" s="313"/>
      <c r="GLC113" s="313"/>
      <c r="GLD113" s="313"/>
      <c r="GLE113" s="313"/>
      <c r="GLF113" s="313"/>
      <c r="GLG113" s="313"/>
      <c r="GLH113" s="313"/>
      <c r="GLI113" s="313"/>
      <c r="GLJ113" s="313"/>
      <c r="GLK113" s="313"/>
      <c r="GLL113" s="313"/>
      <c r="GLM113" s="313"/>
      <c r="GLN113" s="313"/>
      <c r="GLO113" s="313"/>
      <c r="GLP113" s="313"/>
      <c r="GLQ113" s="313"/>
      <c r="GLR113" s="313"/>
      <c r="GLS113" s="313"/>
      <c r="GLT113" s="313"/>
      <c r="GLU113" s="313"/>
      <c r="GLV113" s="313"/>
      <c r="GLW113" s="313"/>
      <c r="GLX113" s="313"/>
      <c r="GLY113" s="313"/>
      <c r="GLZ113" s="313"/>
      <c r="GMA113" s="313"/>
      <c r="GMB113" s="313"/>
      <c r="GMC113" s="313"/>
      <c r="GMD113" s="313"/>
      <c r="GME113" s="313"/>
      <c r="GMF113" s="313"/>
      <c r="GMG113" s="313"/>
      <c r="GMH113" s="313"/>
      <c r="GMI113" s="313"/>
      <c r="GMJ113" s="313"/>
      <c r="GMK113" s="313"/>
      <c r="GML113" s="313"/>
      <c r="GMM113" s="313"/>
      <c r="GMN113" s="313"/>
      <c r="GMO113" s="313"/>
      <c r="GMP113" s="313"/>
      <c r="GMQ113" s="313"/>
      <c r="GMR113" s="313"/>
      <c r="GMS113" s="313"/>
      <c r="GMT113" s="313"/>
      <c r="GMU113" s="313"/>
      <c r="GMV113" s="313"/>
      <c r="GMW113" s="313"/>
      <c r="GMX113" s="313"/>
      <c r="GMY113" s="313"/>
      <c r="GMZ113" s="313"/>
      <c r="GNA113" s="313"/>
      <c r="GNB113" s="313"/>
      <c r="GNC113" s="313"/>
      <c r="GND113" s="313"/>
      <c r="GNE113" s="313"/>
      <c r="GNF113" s="313"/>
      <c r="GNG113" s="313"/>
      <c r="GNH113" s="313"/>
      <c r="GNI113" s="313"/>
      <c r="GNJ113" s="313"/>
      <c r="GNK113" s="313"/>
      <c r="GNL113" s="313"/>
      <c r="GNM113" s="313"/>
      <c r="GNN113" s="313"/>
      <c r="GNO113" s="313"/>
      <c r="GNP113" s="313"/>
      <c r="GNQ113" s="313"/>
      <c r="GNR113" s="313"/>
      <c r="GNS113" s="313"/>
      <c r="GNT113" s="313"/>
      <c r="GNU113" s="313"/>
      <c r="GNV113" s="313"/>
      <c r="GNW113" s="313"/>
      <c r="GNX113" s="313"/>
      <c r="GNY113" s="313"/>
      <c r="GNZ113" s="313"/>
      <c r="GOA113" s="313"/>
      <c r="GOB113" s="313"/>
      <c r="GOC113" s="313"/>
      <c r="GOD113" s="313"/>
      <c r="GOE113" s="313"/>
      <c r="GOF113" s="313"/>
      <c r="GOG113" s="313"/>
      <c r="GOH113" s="313"/>
      <c r="GOI113" s="313"/>
      <c r="GOJ113" s="313"/>
      <c r="GOK113" s="313"/>
      <c r="GOL113" s="313"/>
      <c r="GOM113" s="313"/>
      <c r="GON113" s="313"/>
      <c r="GOO113" s="313"/>
      <c r="GOP113" s="313"/>
      <c r="GOQ113" s="313"/>
      <c r="GOR113" s="313"/>
      <c r="GOS113" s="313"/>
      <c r="GOT113" s="313"/>
      <c r="GOU113" s="313"/>
      <c r="GOV113" s="313"/>
      <c r="GOW113" s="313"/>
      <c r="GOX113" s="313"/>
      <c r="GOY113" s="313"/>
      <c r="GOZ113" s="313"/>
      <c r="GPA113" s="313"/>
      <c r="GPB113" s="313"/>
      <c r="GPC113" s="313"/>
      <c r="GPD113" s="313"/>
      <c r="GPE113" s="313"/>
      <c r="GPF113" s="313"/>
      <c r="GPG113" s="313"/>
      <c r="GPH113" s="313"/>
      <c r="GPI113" s="313"/>
      <c r="GPJ113" s="313"/>
      <c r="GPK113" s="313"/>
      <c r="GPL113" s="313"/>
      <c r="GPM113" s="313"/>
      <c r="GPN113" s="313"/>
      <c r="GPO113" s="313"/>
      <c r="GPP113" s="313"/>
      <c r="GPQ113" s="313"/>
      <c r="GPR113" s="313"/>
      <c r="GPS113" s="313"/>
      <c r="GPT113" s="313"/>
      <c r="GPU113" s="313"/>
      <c r="GPV113" s="313"/>
      <c r="GPW113" s="313"/>
      <c r="GPX113" s="313"/>
      <c r="GPY113" s="313"/>
      <c r="GPZ113" s="313"/>
      <c r="GQA113" s="313"/>
      <c r="GQB113" s="313"/>
      <c r="GQC113" s="313"/>
      <c r="GQD113" s="313"/>
      <c r="GQE113" s="313"/>
      <c r="GQF113" s="313"/>
      <c r="GQG113" s="313"/>
      <c r="GQH113" s="313"/>
      <c r="GQI113" s="313"/>
      <c r="GQJ113" s="313"/>
      <c r="GQK113" s="313"/>
      <c r="GQL113" s="313"/>
      <c r="GQM113" s="313"/>
      <c r="GQN113" s="313"/>
      <c r="GQO113" s="313"/>
      <c r="GQP113" s="313"/>
      <c r="GQQ113" s="313"/>
      <c r="GQR113" s="313"/>
      <c r="GQS113" s="313"/>
      <c r="GQT113" s="313"/>
      <c r="GQU113" s="313"/>
      <c r="GQV113" s="313"/>
      <c r="GQW113" s="313"/>
      <c r="GQX113" s="313"/>
      <c r="GQY113" s="313"/>
      <c r="GQZ113" s="313"/>
      <c r="GRA113" s="313"/>
      <c r="GRB113" s="313"/>
      <c r="GRC113" s="313"/>
      <c r="GRD113" s="313"/>
      <c r="GRE113" s="313"/>
      <c r="GRF113" s="313"/>
      <c r="GRG113" s="313"/>
      <c r="GRH113" s="313"/>
      <c r="GRI113" s="313"/>
      <c r="GRJ113" s="313"/>
      <c r="GRK113" s="313"/>
      <c r="GRL113" s="313"/>
      <c r="GRM113" s="313"/>
      <c r="GRN113" s="313"/>
      <c r="GRO113" s="313"/>
      <c r="GRP113" s="313"/>
      <c r="GRQ113" s="313"/>
      <c r="GRR113" s="313"/>
      <c r="GRS113" s="313"/>
      <c r="GRT113" s="313"/>
      <c r="GRU113" s="313"/>
      <c r="GRV113" s="313"/>
      <c r="GRW113" s="313"/>
      <c r="GRX113" s="313"/>
      <c r="GRY113" s="313"/>
      <c r="GRZ113" s="313"/>
      <c r="GSA113" s="313"/>
      <c r="GSB113" s="313"/>
      <c r="GSC113" s="313"/>
      <c r="GSD113" s="313"/>
      <c r="GSE113" s="313"/>
      <c r="GSF113" s="313"/>
      <c r="GSG113" s="313"/>
      <c r="GSH113" s="313"/>
      <c r="GSI113" s="313"/>
      <c r="GSJ113" s="313"/>
      <c r="GSK113" s="313"/>
      <c r="GSL113" s="313"/>
      <c r="GSM113" s="313"/>
      <c r="GSN113" s="313"/>
      <c r="GSO113" s="313"/>
      <c r="GSP113" s="313"/>
      <c r="GSQ113" s="313"/>
      <c r="GSR113" s="313"/>
      <c r="GSS113" s="313"/>
      <c r="GST113" s="313"/>
      <c r="GSU113" s="313"/>
      <c r="GSV113" s="313"/>
      <c r="GSW113" s="313"/>
      <c r="GSX113" s="313"/>
      <c r="GSY113" s="313"/>
      <c r="GSZ113" s="313"/>
      <c r="GTA113" s="313"/>
      <c r="GTB113" s="313"/>
      <c r="GTC113" s="313"/>
      <c r="GTD113" s="313"/>
      <c r="GTE113" s="313"/>
      <c r="GTF113" s="313"/>
      <c r="GTG113" s="313"/>
      <c r="GTH113" s="313"/>
      <c r="GTI113" s="313"/>
      <c r="GTJ113" s="313"/>
      <c r="GTK113" s="313"/>
      <c r="GTL113" s="313"/>
      <c r="GTM113" s="313"/>
      <c r="GTN113" s="313"/>
      <c r="GTO113" s="313"/>
      <c r="GTP113" s="313"/>
      <c r="GTQ113" s="313"/>
      <c r="GTR113" s="313"/>
      <c r="GTS113" s="313"/>
      <c r="GTT113" s="313"/>
      <c r="GTU113" s="313"/>
      <c r="GTV113" s="313"/>
      <c r="GTW113" s="313"/>
      <c r="GTX113" s="313"/>
      <c r="GTY113" s="313"/>
      <c r="GTZ113" s="313"/>
      <c r="GUA113" s="313"/>
      <c r="GUB113" s="313"/>
      <c r="GUC113" s="313"/>
      <c r="GUD113" s="313"/>
      <c r="GUE113" s="313"/>
      <c r="GUF113" s="313"/>
      <c r="GUG113" s="313"/>
      <c r="GUH113" s="313"/>
      <c r="GUI113" s="313"/>
      <c r="GUJ113" s="313"/>
      <c r="GUK113" s="313"/>
      <c r="GUL113" s="313"/>
      <c r="GUM113" s="313"/>
      <c r="GUN113" s="313"/>
      <c r="GUO113" s="313"/>
      <c r="GUP113" s="313"/>
      <c r="GUQ113" s="313"/>
      <c r="GUR113" s="313"/>
      <c r="GUS113" s="313"/>
      <c r="GUT113" s="313"/>
      <c r="GUU113" s="313"/>
      <c r="GUV113" s="313"/>
      <c r="GUW113" s="313"/>
      <c r="GUX113" s="313"/>
      <c r="GUY113" s="313"/>
      <c r="GUZ113" s="313"/>
      <c r="GVA113" s="313"/>
      <c r="GVB113" s="313"/>
      <c r="GVC113" s="313"/>
      <c r="GVD113" s="313"/>
      <c r="GVE113" s="313"/>
      <c r="GVF113" s="313"/>
      <c r="GVG113" s="313"/>
      <c r="GVH113" s="313"/>
      <c r="GVI113" s="313"/>
      <c r="GVJ113" s="313"/>
      <c r="GVK113" s="313"/>
      <c r="GVL113" s="313"/>
      <c r="GVM113" s="313"/>
      <c r="GVN113" s="313"/>
      <c r="GVO113" s="313"/>
      <c r="GVP113" s="313"/>
      <c r="GVQ113" s="313"/>
      <c r="GVR113" s="313"/>
      <c r="GVS113" s="313"/>
      <c r="GVT113" s="313"/>
      <c r="GVU113" s="313"/>
      <c r="GVV113" s="313"/>
      <c r="GVW113" s="313"/>
      <c r="GVX113" s="313"/>
      <c r="GVY113" s="313"/>
      <c r="GVZ113" s="313"/>
      <c r="GWA113" s="313"/>
      <c r="GWB113" s="313"/>
      <c r="GWC113" s="313"/>
      <c r="GWD113" s="313"/>
      <c r="GWE113" s="313"/>
      <c r="GWF113" s="313"/>
      <c r="GWG113" s="313"/>
      <c r="GWH113" s="313"/>
      <c r="GWI113" s="313"/>
      <c r="GWJ113" s="313"/>
      <c r="GWK113" s="313"/>
      <c r="GWL113" s="313"/>
      <c r="GWM113" s="313"/>
      <c r="GWN113" s="313"/>
      <c r="GWO113" s="313"/>
      <c r="GWP113" s="313"/>
      <c r="GWQ113" s="313"/>
      <c r="GWR113" s="313"/>
      <c r="GWS113" s="313"/>
      <c r="GWT113" s="313"/>
      <c r="GWU113" s="313"/>
      <c r="GWV113" s="313"/>
      <c r="GWW113" s="313"/>
      <c r="GWX113" s="313"/>
      <c r="GWY113" s="313"/>
      <c r="GWZ113" s="313"/>
      <c r="GXA113" s="313"/>
      <c r="GXB113" s="313"/>
      <c r="GXC113" s="313"/>
      <c r="GXD113" s="313"/>
      <c r="GXE113" s="313"/>
      <c r="GXF113" s="313"/>
      <c r="GXG113" s="313"/>
      <c r="GXH113" s="313"/>
      <c r="GXI113" s="313"/>
      <c r="GXJ113" s="313"/>
      <c r="GXK113" s="313"/>
      <c r="GXL113" s="313"/>
      <c r="GXM113" s="313"/>
      <c r="GXN113" s="313"/>
      <c r="GXO113" s="313"/>
      <c r="GXP113" s="313"/>
      <c r="GXQ113" s="313"/>
      <c r="GXR113" s="313"/>
      <c r="GXS113" s="313"/>
      <c r="GXT113" s="313"/>
      <c r="GXU113" s="313"/>
      <c r="GXV113" s="313"/>
      <c r="GXW113" s="313"/>
      <c r="GXX113" s="313"/>
      <c r="GXY113" s="313"/>
      <c r="GXZ113" s="313"/>
      <c r="GYA113" s="313"/>
      <c r="GYB113" s="313"/>
      <c r="GYC113" s="313"/>
      <c r="GYD113" s="313"/>
      <c r="GYE113" s="313"/>
      <c r="GYF113" s="313"/>
      <c r="GYG113" s="313"/>
      <c r="GYH113" s="313"/>
      <c r="GYI113" s="313"/>
      <c r="GYJ113" s="313"/>
      <c r="GYK113" s="313"/>
      <c r="GYL113" s="313"/>
      <c r="GYM113" s="313"/>
      <c r="GYN113" s="313"/>
      <c r="GYO113" s="313"/>
      <c r="GYP113" s="313"/>
      <c r="GYQ113" s="313"/>
      <c r="GYR113" s="313"/>
      <c r="GYS113" s="313"/>
      <c r="GYT113" s="313"/>
      <c r="GYU113" s="313"/>
      <c r="GYV113" s="313"/>
      <c r="GYW113" s="313"/>
      <c r="GYX113" s="313"/>
      <c r="GYY113" s="313"/>
      <c r="GYZ113" s="313"/>
      <c r="GZA113" s="313"/>
      <c r="GZB113" s="313"/>
      <c r="GZC113" s="313"/>
      <c r="GZD113" s="313"/>
      <c r="GZE113" s="313"/>
      <c r="GZF113" s="313"/>
      <c r="GZG113" s="313"/>
      <c r="GZH113" s="313"/>
      <c r="GZI113" s="313"/>
      <c r="GZJ113" s="313"/>
      <c r="GZK113" s="313"/>
      <c r="GZL113" s="313"/>
      <c r="GZM113" s="313"/>
      <c r="GZN113" s="313"/>
      <c r="GZO113" s="313"/>
      <c r="GZP113" s="313"/>
      <c r="GZQ113" s="313"/>
      <c r="GZR113" s="313"/>
      <c r="GZS113" s="313"/>
      <c r="GZT113" s="313"/>
      <c r="GZU113" s="313"/>
      <c r="GZV113" s="313"/>
      <c r="GZW113" s="313"/>
      <c r="GZX113" s="313"/>
      <c r="GZY113" s="313"/>
      <c r="GZZ113" s="313"/>
      <c r="HAA113" s="313"/>
      <c r="HAB113" s="313"/>
      <c r="HAC113" s="313"/>
      <c r="HAD113" s="313"/>
      <c r="HAE113" s="313"/>
      <c r="HAF113" s="313"/>
      <c r="HAG113" s="313"/>
      <c r="HAH113" s="313"/>
      <c r="HAI113" s="313"/>
      <c r="HAJ113" s="313"/>
      <c r="HAK113" s="313"/>
      <c r="HAL113" s="313"/>
      <c r="HAM113" s="313"/>
      <c r="HAN113" s="313"/>
      <c r="HAO113" s="313"/>
      <c r="HAP113" s="313"/>
      <c r="HAQ113" s="313"/>
      <c r="HAR113" s="313"/>
      <c r="HAS113" s="313"/>
      <c r="HAT113" s="313"/>
      <c r="HAU113" s="313"/>
      <c r="HAV113" s="313"/>
      <c r="HAW113" s="313"/>
      <c r="HAX113" s="313"/>
      <c r="HAY113" s="313"/>
      <c r="HAZ113" s="313"/>
      <c r="HBA113" s="313"/>
      <c r="HBB113" s="313"/>
      <c r="HBC113" s="313"/>
      <c r="HBD113" s="313"/>
      <c r="HBE113" s="313"/>
      <c r="HBF113" s="313"/>
      <c r="HBG113" s="313"/>
      <c r="HBH113" s="313"/>
      <c r="HBI113" s="313"/>
      <c r="HBJ113" s="313"/>
      <c r="HBK113" s="313"/>
      <c r="HBL113" s="313"/>
      <c r="HBM113" s="313"/>
      <c r="HBN113" s="313"/>
      <c r="HBO113" s="313"/>
      <c r="HBP113" s="313"/>
      <c r="HBQ113" s="313"/>
      <c r="HBR113" s="313"/>
      <c r="HBS113" s="313"/>
      <c r="HBT113" s="313"/>
      <c r="HBU113" s="313"/>
      <c r="HBV113" s="313"/>
      <c r="HBW113" s="313"/>
      <c r="HBX113" s="313"/>
      <c r="HBY113" s="313"/>
      <c r="HBZ113" s="313"/>
      <c r="HCA113" s="313"/>
      <c r="HCB113" s="313"/>
      <c r="HCC113" s="313"/>
      <c r="HCD113" s="313"/>
      <c r="HCE113" s="313"/>
      <c r="HCF113" s="313"/>
      <c r="HCG113" s="313"/>
      <c r="HCH113" s="313"/>
      <c r="HCI113" s="313"/>
      <c r="HCJ113" s="313"/>
      <c r="HCK113" s="313"/>
      <c r="HCL113" s="313"/>
      <c r="HCM113" s="313"/>
      <c r="HCN113" s="313"/>
      <c r="HCO113" s="313"/>
      <c r="HCP113" s="313"/>
      <c r="HCQ113" s="313"/>
      <c r="HCR113" s="313"/>
      <c r="HCS113" s="313"/>
      <c r="HCT113" s="313"/>
      <c r="HCU113" s="313"/>
      <c r="HCV113" s="313"/>
      <c r="HCW113" s="313"/>
      <c r="HCX113" s="313"/>
      <c r="HCY113" s="313"/>
      <c r="HCZ113" s="313"/>
      <c r="HDA113" s="313"/>
      <c r="HDB113" s="313"/>
      <c r="HDC113" s="313"/>
      <c r="HDD113" s="313"/>
      <c r="HDE113" s="313"/>
      <c r="HDF113" s="313"/>
      <c r="HDG113" s="313"/>
      <c r="HDH113" s="313"/>
      <c r="HDI113" s="313"/>
      <c r="HDJ113" s="313"/>
      <c r="HDK113" s="313"/>
      <c r="HDL113" s="313"/>
      <c r="HDM113" s="313"/>
      <c r="HDN113" s="313"/>
      <c r="HDO113" s="313"/>
      <c r="HDP113" s="313"/>
      <c r="HDQ113" s="313"/>
      <c r="HDR113" s="313"/>
      <c r="HDS113" s="313"/>
      <c r="HDT113" s="313"/>
      <c r="HDU113" s="313"/>
      <c r="HDV113" s="313"/>
      <c r="HDW113" s="313"/>
      <c r="HDX113" s="313"/>
      <c r="HDY113" s="313"/>
      <c r="HDZ113" s="313"/>
      <c r="HEA113" s="313"/>
      <c r="HEB113" s="313"/>
      <c r="HEC113" s="313"/>
      <c r="HED113" s="313"/>
      <c r="HEE113" s="313"/>
      <c r="HEF113" s="313"/>
      <c r="HEG113" s="313"/>
      <c r="HEH113" s="313"/>
      <c r="HEI113" s="313"/>
      <c r="HEJ113" s="313"/>
      <c r="HEK113" s="313"/>
      <c r="HEL113" s="313"/>
      <c r="HEM113" s="313"/>
      <c r="HEN113" s="313"/>
      <c r="HEO113" s="313"/>
      <c r="HEP113" s="313"/>
      <c r="HEQ113" s="313"/>
      <c r="HER113" s="313"/>
      <c r="HES113" s="313"/>
      <c r="HET113" s="313"/>
      <c r="HEU113" s="313"/>
      <c r="HEV113" s="313"/>
      <c r="HEW113" s="313"/>
      <c r="HEX113" s="313"/>
      <c r="HEY113" s="313"/>
      <c r="HEZ113" s="313"/>
      <c r="HFA113" s="313"/>
      <c r="HFB113" s="313"/>
      <c r="HFC113" s="313"/>
      <c r="HFD113" s="313"/>
      <c r="HFE113" s="313"/>
      <c r="HFF113" s="313"/>
      <c r="HFG113" s="313"/>
      <c r="HFH113" s="313"/>
      <c r="HFI113" s="313"/>
      <c r="HFJ113" s="313"/>
      <c r="HFK113" s="313"/>
      <c r="HFL113" s="313"/>
      <c r="HFM113" s="313"/>
      <c r="HFN113" s="313"/>
      <c r="HFO113" s="313"/>
      <c r="HFP113" s="313"/>
      <c r="HFQ113" s="313"/>
      <c r="HFR113" s="313"/>
      <c r="HFS113" s="313"/>
      <c r="HFT113" s="313"/>
      <c r="HFU113" s="313"/>
      <c r="HFV113" s="313"/>
      <c r="HFW113" s="313"/>
      <c r="HFX113" s="313"/>
      <c r="HFY113" s="313"/>
      <c r="HFZ113" s="313"/>
      <c r="HGA113" s="313"/>
      <c r="HGB113" s="313"/>
      <c r="HGC113" s="313"/>
      <c r="HGD113" s="313"/>
      <c r="HGE113" s="313"/>
      <c r="HGF113" s="313"/>
      <c r="HGG113" s="313"/>
      <c r="HGH113" s="313"/>
      <c r="HGI113" s="313"/>
      <c r="HGJ113" s="313"/>
      <c r="HGK113" s="313"/>
      <c r="HGL113" s="313"/>
      <c r="HGM113" s="313"/>
      <c r="HGN113" s="313"/>
      <c r="HGO113" s="313"/>
      <c r="HGP113" s="313"/>
      <c r="HGQ113" s="313"/>
      <c r="HGR113" s="313"/>
      <c r="HGS113" s="313"/>
      <c r="HGT113" s="313"/>
      <c r="HGU113" s="313"/>
      <c r="HGV113" s="313"/>
      <c r="HGW113" s="313"/>
      <c r="HGX113" s="313"/>
      <c r="HGY113" s="313"/>
      <c r="HGZ113" s="313"/>
      <c r="HHA113" s="313"/>
      <c r="HHB113" s="313"/>
      <c r="HHC113" s="313"/>
      <c r="HHD113" s="313"/>
      <c r="HHE113" s="313"/>
      <c r="HHF113" s="313"/>
      <c r="HHG113" s="313"/>
      <c r="HHH113" s="313"/>
      <c r="HHI113" s="313"/>
      <c r="HHJ113" s="313"/>
      <c r="HHK113" s="313"/>
      <c r="HHL113" s="313"/>
      <c r="HHM113" s="313"/>
      <c r="HHN113" s="313"/>
      <c r="HHO113" s="313"/>
      <c r="HHP113" s="313"/>
      <c r="HHQ113" s="313"/>
      <c r="HHR113" s="313"/>
      <c r="HHS113" s="313"/>
      <c r="HHT113" s="313"/>
      <c r="HHU113" s="313"/>
      <c r="HHV113" s="313"/>
      <c r="HHW113" s="313"/>
      <c r="HHX113" s="313"/>
      <c r="HHY113" s="313"/>
      <c r="HHZ113" s="313"/>
      <c r="HIA113" s="313"/>
      <c r="HIB113" s="313"/>
      <c r="HIC113" s="313"/>
      <c r="HID113" s="313"/>
      <c r="HIE113" s="313"/>
      <c r="HIF113" s="313"/>
      <c r="HIG113" s="313"/>
      <c r="HIH113" s="313"/>
      <c r="HII113" s="313"/>
      <c r="HIJ113" s="313"/>
      <c r="HIK113" s="313"/>
      <c r="HIL113" s="313"/>
      <c r="HIM113" s="313"/>
      <c r="HIN113" s="313"/>
      <c r="HIO113" s="313"/>
      <c r="HIP113" s="313"/>
      <c r="HIQ113" s="313"/>
      <c r="HIR113" s="313"/>
      <c r="HIS113" s="313"/>
      <c r="HIT113" s="313"/>
      <c r="HIU113" s="313"/>
      <c r="HIV113" s="313"/>
      <c r="HIW113" s="313"/>
      <c r="HIX113" s="313"/>
      <c r="HIY113" s="313"/>
      <c r="HIZ113" s="313"/>
      <c r="HJA113" s="313"/>
      <c r="HJB113" s="313"/>
      <c r="HJC113" s="313"/>
      <c r="HJD113" s="313"/>
      <c r="HJE113" s="313"/>
      <c r="HJF113" s="313"/>
      <c r="HJG113" s="313"/>
      <c r="HJH113" s="313"/>
      <c r="HJI113" s="313"/>
      <c r="HJJ113" s="313"/>
      <c r="HJK113" s="313"/>
      <c r="HJL113" s="313"/>
      <c r="HJM113" s="313"/>
      <c r="HJN113" s="313"/>
      <c r="HJO113" s="313"/>
      <c r="HJP113" s="313"/>
      <c r="HJQ113" s="313"/>
      <c r="HJR113" s="313"/>
      <c r="HJS113" s="313"/>
      <c r="HJT113" s="313"/>
      <c r="HJU113" s="313"/>
      <c r="HJV113" s="313"/>
      <c r="HJW113" s="313"/>
      <c r="HJX113" s="313"/>
      <c r="HJY113" s="313"/>
      <c r="HJZ113" s="313"/>
      <c r="HKA113" s="313"/>
      <c r="HKB113" s="313"/>
      <c r="HKC113" s="313"/>
      <c r="HKD113" s="313"/>
      <c r="HKE113" s="313"/>
      <c r="HKF113" s="313"/>
      <c r="HKG113" s="313"/>
      <c r="HKH113" s="313"/>
      <c r="HKI113" s="313"/>
      <c r="HKJ113" s="313"/>
      <c r="HKK113" s="313"/>
      <c r="HKL113" s="313"/>
      <c r="HKM113" s="313"/>
      <c r="HKN113" s="313"/>
      <c r="HKO113" s="313"/>
      <c r="HKP113" s="313"/>
      <c r="HKQ113" s="313"/>
      <c r="HKR113" s="313"/>
      <c r="HKS113" s="313"/>
      <c r="HKT113" s="313"/>
      <c r="HKU113" s="313"/>
      <c r="HKV113" s="313"/>
      <c r="HKW113" s="313"/>
      <c r="HKX113" s="313"/>
      <c r="HKY113" s="313"/>
      <c r="HKZ113" s="313"/>
      <c r="HLA113" s="313"/>
      <c r="HLB113" s="313"/>
      <c r="HLC113" s="313"/>
      <c r="HLD113" s="313"/>
      <c r="HLE113" s="313"/>
      <c r="HLF113" s="313"/>
      <c r="HLG113" s="313"/>
      <c r="HLH113" s="313"/>
      <c r="HLI113" s="313"/>
      <c r="HLJ113" s="313"/>
      <c r="HLK113" s="313"/>
      <c r="HLL113" s="313"/>
      <c r="HLM113" s="313"/>
      <c r="HLN113" s="313"/>
      <c r="HLO113" s="313"/>
      <c r="HLP113" s="313"/>
      <c r="HLQ113" s="313"/>
      <c r="HLR113" s="313"/>
      <c r="HLS113" s="313"/>
      <c r="HLT113" s="313"/>
      <c r="HLU113" s="313"/>
      <c r="HLV113" s="313"/>
      <c r="HLW113" s="313"/>
      <c r="HLX113" s="313"/>
      <c r="HLY113" s="313"/>
      <c r="HLZ113" s="313"/>
      <c r="HMA113" s="313"/>
      <c r="HMB113" s="313"/>
      <c r="HMC113" s="313"/>
      <c r="HMD113" s="313"/>
      <c r="HME113" s="313"/>
      <c r="HMF113" s="313"/>
      <c r="HMG113" s="313"/>
      <c r="HMH113" s="313"/>
      <c r="HMI113" s="313"/>
      <c r="HMJ113" s="313"/>
      <c r="HMK113" s="313"/>
      <c r="HML113" s="313"/>
      <c r="HMM113" s="313"/>
      <c r="HMN113" s="313"/>
      <c r="HMO113" s="313"/>
      <c r="HMP113" s="313"/>
      <c r="HMQ113" s="313"/>
      <c r="HMR113" s="313"/>
      <c r="HMS113" s="313"/>
      <c r="HMT113" s="313"/>
      <c r="HMU113" s="313"/>
      <c r="HMV113" s="313"/>
      <c r="HMW113" s="313"/>
      <c r="HMX113" s="313"/>
      <c r="HMY113" s="313"/>
      <c r="HMZ113" s="313"/>
      <c r="HNA113" s="313"/>
      <c r="HNB113" s="313"/>
      <c r="HNC113" s="313"/>
      <c r="HND113" s="313"/>
      <c r="HNE113" s="313"/>
      <c r="HNF113" s="313"/>
      <c r="HNG113" s="313"/>
      <c r="HNH113" s="313"/>
      <c r="HNI113" s="313"/>
      <c r="HNJ113" s="313"/>
      <c r="HNK113" s="313"/>
      <c r="HNL113" s="313"/>
      <c r="HNM113" s="313"/>
      <c r="HNN113" s="313"/>
      <c r="HNO113" s="313"/>
      <c r="HNP113" s="313"/>
      <c r="HNQ113" s="313"/>
      <c r="HNR113" s="313"/>
      <c r="HNS113" s="313"/>
      <c r="HNT113" s="313"/>
      <c r="HNU113" s="313"/>
      <c r="HNV113" s="313"/>
      <c r="HNW113" s="313"/>
      <c r="HNX113" s="313"/>
      <c r="HNY113" s="313"/>
      <c r="HNZ113" s="313"/>
      <c r="HOA113" s="313"/>
      <c r="HOB113" s="313"/>
      <c r="HOC113" s="313"/>
      <c r="HOD113" s="313"/>
      <c r="HOE113" s="313"/>
      <c r="HOF113" s="313"/>
      <c r="HOG113" s="313"/>
      <c r="HOH113" s="313"/>
      <c r="HOI113" s="313"/>
      <c r="HOJ113" s="313"/>
      <c r="HOK113" s="313"/>
      <c r="HOL113" s="313"/>
      <c r="HOM113" s="313"/>
      <c r="HON113" s="313"/>
      <c r="HOO113" s="313"/>
      <c r="HOP113" s="313"/>
      <c r="HOQ113" s="313"/>
      <c r="HOR113" s="313"/>
      <c r="HOS113" s="313"/>
      <c r="HOT113" s="313"/>
      <c r="HOU113" s="313"/>
      <c r="HOV113" s="313"/>
      <c r="HOW113" s="313"/>
      <c r="HOX113" s="313"/>
      <c r="HOY113" s="313"/>
      <c r="HOZ113" s="313"/>
      <c r="HPA113" s="313"/>
      <c r="HPB113" s="313"/>
      <c r="HPC113" s="313"/>
      <c r="HPD113" s="313"/>
      <c r="HPE113" s="313"/>
      <c r="HPF113" s="313"/>
      <c r="HPG113" s="313"/>
      <c r="HPH113" s="313"/>
      <c r="HPI113" s="313"/>
      <c r="HPJ113" s="313"/>
      <c r="HPK113" s="313"/>
      <c r="HPL113" s="313"/>
      <c r="HPM113" s="313"/>
      <c r="HPN113" s="313"/>
      <c r="HPO113" s="313"/>
      <c r="HPP113" s="313"/>
      <c r="HPQ113" s="313"/>
      <c r="HPR113" s="313"/>
      <c r="HPS113" s="313"/>
      <c r="HPT113" s="313"/>
      <c r="HPU113" s="313"/>
      <c r="HPV113" s="313"/>
      <c r="HPW113" s="313"/>
      <c r="HPX113" s="313"/>
      <c r="HPY113" s="313"/>
      <c r="HPZ113" s="313"/>
      <c r="HQA113" s="313"/>
      <c r="HQB113" s="313"/>
      <c r="HQC113" s="313"/>
      <c r="HQD113" s="313"/>
      <c r="HQE113" s="313"/>
      <c r="HQF113" s="313"/>
      <c r="HQG113" s="313"/>
      <c r="HQH113" s="313"/>
      <c r="HQI113" s="313"/>
      <c r="HQJ113" s="313"/>
      <c r="HQK113" s="313"/>
      <c r="HQL113" s="313"/>
      <c r="HQM113" s="313"/>
      <c r="HQN113" s="313"/>
      <c r="HQO113" s="313"/>
      <c r="HQP113" s="313"/>
      <c r="HQQ113" s="313"/>
      <c r="HQR113" s="313"/>
      <c r="HQS113" s="313"/>
      <c r="HQT113" s="313"/>
      <c r="HQU113" s="313"/>
      <c r="HQV113" s="313"/>
      <c r="HQW113" s="313"/>
      <c r="HQX113" s="313"/>
      <c r="HQY113" s="313"/>
      <c r="HQZ113" s="313"/>
      <c r="HRA113" s="313"/>
      <c r="HRB113" s="313"/>
      <c r="HRC113" s="313"/>
      <c r="HRD113" s="313"/>
      <c r="HRE113" s="313"/>
      <c r="HRF113" s="313"/>
      <c r="HRG113" s="313"/>
      <c r="HRH113" s="313"/>
      <c r="HRI113" s="313"/>
      <c r="HRJ113" s="313"/>
      <c r="HRK113" s="313"/>
      <c r="HRL113" s="313"/>
      <c r="HRM113" s="313"/>
      <c r="HRN113" s="313"/>
      <c r="HRO113" s="313"/>
      <c r="HRP113" s="313"/>
      <c r="HRQ113" s="313"/>
      <c r="HRR113" s="313"/>
      <c r="HRS113" s="313"/>
      <c r="HRT113" s="313"/>
      <c r="HRU113" s="313"/>
      <c r="HRV113" s="313"/>
      <c r="HRW113" s="313"/>
      <c r="HRX113" s="313"/>
      <c r="HRY113" s="313"/>
      <c r="HRZ113" s="313"/>
      <c r="HSA113" s="313"/>
      <c r="HSB113" s="313"/>
      <c r="HSC113" s="313"/>
      <c r="HSD113" s="313"/>
      <c r="HSE113" s="313"/>
      <c r="HSF113" s="313"/>
      <c r="HSG113" s="313"/>
      <c r="HSH113" s="313"/>
      <c r="HSI113" s="313"/>
      <c r="HSJ113" s="313"/>
      <c r="HSK113" s="313"/>
      <c r="HSL113" s="313"/>
      <c r="HSM113" s="313"/>
      <c r="HSN113" s="313"/>
      <c r="HSO113" s="313"/>
      <c r="HSP113" s="313"/>
      <c r="HSQ113" s="313"/>
      <c r="HSR113" s="313"/>
      <c r="HSS113" s="313"/>
      <c r="HST113" s="313"/>
      <c r="HSU113" s="313"/>
      <c r="HSV113" s="313"/>
      <c r="HSW113" s="313"/>
      <c r="HSX113" s="313"/>
      <c r="HSY113" s="313"/>
      <c r="HSZ113" s="313"/>
      <c r="HTA113" s="313"/>
      <c r="HTB113" s="313"/>
      <c r="HTC113" s="313"/>
      <c r="HTD113" s="313"/>
      <c r="HTE113" s="313"/>
      <c r="HTF113" s="313"/>
      <c r="HTG113" s="313"/>
      <c r="HTH113" s="313"/>
      <c r="HTI113" s="313"/>
      <c r="HTJ113" s="313"/>
      <c r="HTK113" s="313"/>
      <c r="HTL113" s="313"/>
      <c r="HTM113" s="313"/>
      <c r="HTN113" s="313"/>
      <c r="HTO113" s="313"/>
      <c r="HTP113" s="313"/>
      <c r="HTQ113" s="313"/>
      <c r="HTR113" s="313"/>
      <c r="HTS113" s="313"/>
      <c r="HTT113" s="313"/>
      <c r="HTU113" s="313"/>
      <c r="HTV113" s="313"/>
      <c r="HTW113" s="313"/>
      <c r="HTX113" s="313"/>
      <c r="HTY113" s="313"/>
      <c r="HTZ113" s="313"/>
      <c r="HUA113" s="313"/>
      <c r="HUB113" s="313"/>
      <c r="HUC113" s="313"/>
      <c r="HUD113" s="313"/>
      <c r="HUE113" s="313"/>
      <c r="HUF113" s="313"/>
      <c r="HUG113" s="313"/>
      <c r="HUH113" s="313"/>
      <c r="HUI113" s="313"/>
      <c r="HUJ113" s="313"/>
      <c r="HUK113" s="313"/>
      <c r="HUL113" s="313"/>
      <c r="HUM113" s="313"/>
      <c r="HUN113" s="313"/>
      <c r="HUO113" s="313"/>
      <c r="HUP113" s="313"/>
      <c r="HUQ113" s="313"/>
      <c r="HUR113" s="313"/>
      <c r="HUS113" s="313"/>
      <c r="HUT113" s="313"/>
      <c r="HUU113" s="313"/>
      <c r="HUV113" s="313"/>
      <c r="HUW113" s="313"/>
      <c r="HUX113" s="313"/>
      <c r="HUY113" s="313"/>
      <c r="HUZ113" s="313"/>
      <c r="HVA113" s="313"/>
      <c r="HVB113" s="313"/>
      <c r="HVC113" s="313"/>
      <c r="HVD113" s="313"/>
      <c r="HVE113" s="313"/>
      <c r="HVF113" s="313"/>
      <c r="HVG113" s="313"/>
      <c r="HVH113" s="313"/>
      <c r="HVI113" s="313"/>
      <c r="HVJ113" s="313"/>
      <c r="HVK113" s="313"/>
      <c r="HVL113" s="313"/>
      <c r="HVM113" s="313"/>
      <c r="HVN113" s="313"/>
      <c r="HVO113" s="313"/>
      <c r="HVP113" s="313"/>
      <c r="HVQ113" s="313"/>
      <c r="HVR113" s="313"/>
      <c r="HVS113" s="313"/>
      <c r="HVT113" s="313"/>
      <c r="HVU113" s="313"/>
      <c r="HVV113" s="313"/>
      <c r="HVW113" s="313"/>
      <c r="HVX113" s="313"/>
      <c r="HVY113" s="313"/>
      <c r="HVZ113" s="313"/>
      <c r="HWA113" s="313"/>
      <c r="HWB113" s="313"/>
      <c r="HWC113" s="313"/>
      <c r="HWD113" s="313"/>
      <c r="HWE113" s="313"/>
      <c r="HWF113" s="313"/>
      <c r="HWG113" s="313"/>
      <c r="HWH113" s="313"/>
      <c r="HWI113" s="313"/>
      <c r="HWJ113" s="313"/>
      <c r="HWK113" s="313"/>
      <c r="HWL113" s="313"/>
      <c r="HWM113" s="313"/>
      <c r="HWN113" s="313"/>
      <c r="HWO113" s="313"/>
      <c r="HWP113" s="313"/>
      <c r="HWQ113" s="313"/>
      <c r="HWR113" s="313"/>
      <c r="HWS113" s="313"/>
      <c r="HWT113" s="313"/>
      <c r="HWU113" s="313"/>
      <c r="HWV113" s="313"/>
      <c r="HWW113" s="313"/>
      <c r="HWX113" s="313"/>
      <c r="HWY113" s="313"/>
      <c r="HWZ113" s="313"/>
      <c r="HXA113" s="313"/>
      <c r="HXB113" s="313"/>
      <c r="HXC113" s="313"/>
      <c r="HXD113" s="313"/>
      <c r="HXE113" s="313"/>
      <c r="HXF113" s="313"/>
      <c r="HXG113" s="313"/>
      <c r="HXH113" s="313"/>
      <c r="HXI113" s="313"/>
      <c r="HXJ113" s="313"/>
      <c r="HXK113" s="313"/>
      <c r="HXL113" s="313"/>
      <c r="HXM113" s="313"/>
      <c r="HXN113" s="313"/>
      <c r="HXO113" s="313"/>
      <c r="HXP113" s="313"/>
      <c r="HXQ113" s="313"/>
      <c r="HXR113" s="313"/>
      <c r="HXS113" s="313"/>
      <c r="HXT113" s="313"/>
      <c r="HXU113" s="313"/>
      <c r="HXV113" s="313"/>
      <c r="HXW113" s="313"/>
      <c r="HXX113" s="313"/>
      <c r="HXY113" s="313"/>
      <c r="HXZ113" s="313"/>
      <c r="HYA113" s="313"/>
      <c r="HYB113" s="313"/>
      <c r="HYC113" s="313"/>
      <c r="HYD113" s="313"/>
      <c r="HYE113" s="313"/>
      <c r="HYF113" s="313"/>
      <c r="HYG113" s="313"/>
      <c r="HYH113" s="313"/>
      <c r="HYI113" s="313"/>
      <c r="HYJ113" s="313"/>
      <c r="HYK113" s="313"/>
      <c r="HYL113" s="313"/>
      <c r="HYM113" s="313"/>
      <c r="HYN113" s="313"/>
      <c r="HYO113" s="313"/>
      <c r="HYP113" s="313"/>
      <c r="HYQ113" s="313"/>
      <c r="HYR113" s="313"/>
      <c r="HYS113" s="313"/>
      <c r="HYT113" s="313"/>
      <c r="HYU113" s="313"/>
      <c r="HYV113" s="313"/>
      <c r="HYW113" s="313"/>
      <c r="HYX113" s="313"/>
      <c r="HYY113" s="313"/>
      <c r="HYZ113" s="313"/>
      <c r="HZA113" s="313"/>
      <c r="HZB113" s="313"/>
      <c r="HZC113" s="313"/>
      <c r="HZD113" s="313"/>
      <c r="HZE113" s="313"/>
      <c r="HZF113" s="313"/>
      <c r="HZG113" s="313"/>
      <c r="HZH113" s="313"/>
      <c r="HZI113" s="313"/>
      <c r="HZJ113" s="313"/>
      <c r="HZK113" s="313"/>
      <c r="HZL113" s="313"/>
      <c r="HZM113" s="313"/>
      <c r="HZN113" s="313"/>
      <c r="HZO113" s="313"/>
      <c r="HZP113" s="313"/>
      <c r="HZQ113" s="313"/>
      <c r="HZR113" s="313"/>
      <c r="HZS113" s="313"/>
      <c r="HZT113" s="313"/>
      <c r="HZU113" s="313"/>
      <c r="HZV113" s="313"/>
      <c r="HZW113" s="313"/>
      <c r="HZX113" s="313"/>
      <c r="HZY113" s="313"/>
      <c r="HZZ113" s="313"/>
      <c r="IAA113" s="313"/>
      <c r="IAB113" s="313"/>
      <c r="IAC113" s="313"/>
      <c r="IAD113" s="313"/>
      <c r="IAE113" s="313"/>
      <c r="IAF113" s="313"/>
      <c r="IAG113" s="313"/>
      <c r="IAH113" s="313"/>
      <c r="IAI113" s="313"/>
      <c r="IAJ113" s="313"/>
      <c r="IAK113" s="313"/>
      <c r="IAL113" s="313"/>
      <c r="IAM113" s="313"/>
      <c r="IAN113" s="313"/>
      <c r="IAO113" s="313"/>
      <c r="IAP113" s="313"/>
      <c r="IAQ113" s="313"/>
      <c r="IAR113" s="313"/>
      <c r="IAS113" s="313"/>
      <c r="IAT113" s="313"/>
      <c r="IAU113" s="313"/>
      <c r="IAV113" s="313"/>
      <c r="IAW113" s="313"/>
      <c r="IAX113" s="313"/>
      <c r="IAY113" s="313"/>
      <c r="IAZ113" s="313"/>
      <c r="IBA113" s="313"/>
      <c r="IBB113" s="313"/>
      <c r="IBC113" s="313"/>
      <c r="IBD113" s="313"/>
      <c r="IBE113" s="313"/>
      <c r="IBF113" s="313"/>
      <c r="IBG113" s="313"/>
      <c r="IBH113" s="313"/>
      <c r="IBI113" s="313"/>
      <c r="IBJ113" s="313"/>
      <c r="IBK113" s="313"/>
      <c r="IBL113" s="313"/>
      <c r="IBM113" s="313"/>
      <c r="IBN113" s="313"/>
      <c r="IBO113" s="313"/>
      <c r="IBP113" s="313"/>
      <c r="IBQ113" s="313"/>
      <c r="IBR113" s="313"/>
      <c r="IBS113" s="313"/>
      <c r="IBT113" s="313"/>
      <c r="IBU113" s="313"/>
      <c r="IBV113" s="313"/>
      <c r="IBW113" s="313"/>
      <c r="IBX113" s="313"/>
      <c r="IBY113" s="313"/>
      <c r="IBZ113" s="313"/>
      <c r="ICA113" s="313"/>
      <c r="ICB113" s="313"/>
      <c r="ICC113" s="313"/>
      <c r="ICD113" s="313"/>
      <c r="ICE113" s="313"/>
      <c r="ICF113" s="313"/>
      <c r="ICG113" s="313"/>
      <c r="ICH113" s="313"/>
      <c r="ICI113" s="313"/>
      <c r="ICJ113" s="313"/>
      <c r="ICK113" s="313"/>
      <c r="ICL113" s="313"/>
      <c r="ICM113" s="313"/>
      <c r="ICN113" s="313"/>
      <c r="ICO113" s="313"/>
      <c r="ICP113" s="313"/>
      <c r="ICQ113" s="313"/>
      <c r="ICR113" s="313"/>
      <c r="ICS113" s="313"/>
      <c r="ICT113" s="313"/>
      <c r="ICU113" s="313"/>
      <c r="ICV113" s="313"/>
      <c r="ICW113" s="313"/>
      <c r="ICX113" s="313"/>
      <c r="ICY113" s="313"/>
      <c r="ICZ113" s="313"/>
      <c r="IDA113" s="313"/>
      <c r="IDB113" s="313"/>
      <c r="IDC113" s="313"/>
      <c r="IDD113" s="313"/>
      <c r="IDE113" s="313"/>
      <c r="IDF113" s="313"/>
      <c r="IDG113" s="313"/>
      <c r="IDH113" s="313"/>
      <c r="IDI113" s="313"/>
      <c r="IDJ113" s="313"/>
      <c r="IDK113" s="313"/>
      <c r="IDL113" s="313"/>
      <c r="IDM113" s="313"/>
      <c r="IDN113" s="313"/>
      <c r="IDO113" s="313"/>
      <c r="IDP113" s="313"/>
      <c r="IDQ113" s="313"/>
      <c r="IDR113" s="313"/>
      <c r="IDS113" s="313"/>
      <c r="IDT113" s="313"/>
      <c r="IDU113" s="313"/>
      <c r="IDV113" s="313"/>
      <c r="IDW113" s="313"/>
      <c r="IDX113" s="313"/>
      <c r="IDY113" s="313"/>
      <c r="IDZ113" s="313"/>
      <c r="IEA113" s="313"/>
      <c r="IEB113" s="313"/>
      <c r="IEC113" s="313"/>
      <c r="IED113" s="313"/>
      <c r="IEE113" s="313"/>
      <c r="IEF113" s="313"/>
      <c r="IEG113" s="313"/>
      <c r="IEH113" s="313"/>
      <c r="IEI113" s="313"/>
      <c r="IEJ113" s="313"/>
      <c r="IEK113" s="313"/>
      <c r="IEL113" s="313"/>
      <c r="IEM113" s="313"/>
      <c r="IEN113" s="313"/>
      <c r="IEO113" s="313"/>
      <c r="IEP113" s="313"/>
      <c r="IEQ113" s="313"/>
      <c r="IER113" s="313"/>
      <c r="IES113" s="313"/>
      <c r="IET113" s="313"/>
      <c r="IEU113" s="313"/>
      <c r="IEV113" s="313"/>
      <c r="IEW113" s="313"/>
      <c r="IEX113" s="313"/>
      <c r="IEY113" s="313"/>
      <c r="IEZ113" s="313"/>
      <c r="IFA113" s="313"/>
      <c r="IFB113" s="313"/>
      <c r="IFC113" s="313"/>
      <c r="IFD113" s="313"/>
      <c r="IFE113" s="313"/>
      <c r="IFF113" s="313"/>
      <c r="IFG113" s="313"/>
      <c r="IFH113" s="313"/>
      <c r="IFI113" s="313"/>
      <c r="IFJ113" s="313"/>
      <c r="IFK113" s="313"/>
      <c r="IFL113" s="313"/>
      <c r="IFM113" s="313"/>
      <c r="IFN113" s="313"/>
      <c r="IFO113" s="313"/>
      <c r="IFP113" s="313"/>
      <c r="IFQ113" s="313"/>
      <c r="IFR113" s="313"/>
      <c r="IFS113" s="313"/>
      <c r="IFT113" s="313"/>
      <c r="IFU113" s="313"/>
      <c r="IFV113" s="313"/>
      <c r="IFW113" s="313"/>
      <c r="IFX113" s="313"/>
      <c r="IFY113" s="313"/>
      <c r="IFZ113" s="313"/>
      <c r="IGA113" s="313"/>
      <c r="IGB113" s="313"/>
      <c r="IGC113" s="313"/>
      <c r="IGD113" s="313"/>
      <c r="IGE113" s="313"/>
      <c r="IGF113" s="313"/>
      <c r="IGG113" s="313"/>
      <c r="IGH113" s="313"/>
      <c r="IGI113" s="313"/>
      <c r="IGJ113" s="313"/>
      <c r="IGK113" s="313"/>
      <c r="IGL113" s="313"/>
      <c r="IGM113" s="313"/>
      <c r="IGN113" s="313"/>
      <c r="IGO113" s="313"/>
      <c r="IGP113" s="313"/>
      <c r="IGQ113" s="313"/>
      <c r="IGR113" s="313"/>
      <c r="IGS113" s="313"/>
      <c r="IGT113" s="313"/>
      <c r="IGU113" s="313"/>
      <c r="IGV113" s="313"/>
      <c r="IGW113" s="313"/>
      <c r="IGX113" s="313"/>
      <c r="IGY113" s="313"/>
      <c r="IGZ113" s="313"/>
      <c r="IHA113" s="313"/>
      <c r="IHB113" s="313"/>
      <c r="IHC113" s="313"/>
      <c r="IHD113" s="313"/>
      <c r="IHE113" s="313"/>
      <c r="IHF113" s="313"/>
      <c r="IHG113" s="313"/>
      <c r="IHH113" s="313"/>
      <c r="IHI113" s="313"/>
      <c r="IHJ113" s="313"/>
      <c r="IHK113" s="313"/>
      <c r="IHL113" s="313"/>
      <c r="IHM113" s="313"/>
      <c r="IHN113" s="313"/>
      <c r="IHO113" s="313"/>
      <c r="IHP113" s="313"/>
      <c r="IHQ113" s="313"/>
      <c r="IHR113" s="313"/>
      <c r="IHS113" s="313"/>
      <c r="IHT113" s="313"/>
      <c r="IHU113" s="313"/>
      <c r="IHV113" s="313"/>
      <c r="IHW113" s="313"/>
      <c r="IHX113" s="313"/>
      <c r="IHY113" s="313"/>
      <c r="IHZ113" s="313"/>
      <c r="IIA113" s="313"/>
      <c r="IIB113" s="313"/>
      <c r="IIC113" s="313"/>
      <c r="IID113" s="313"/>
      <c r="IIE113" s="313"/>
      <c r="IIF113" s="313"/>
      <c r="IIG113" s="313"/>
      <c r="IIH113" s="313"/>
      <c r="III113" s="313"/>
      <c r="IIJ113" s="313"/>
      <c r="IIK113" s="313"/>
      <c r="IIL113" s="313"/>
      <c r="IIM113" s="313"/>
      <c r="IIN113" s="313"/>
      <c r="IIO113" s="313"/>
      <c r="IIP113" s="313"/>
      <c r="IIQ113" s="313"/>
      <c r="IIR113" s="313"/>
      <c r="IIS113" s="313"/>
      <c r="IIT113" s="313"/>
      <c r="IIU113" s="313"/>
      <c r="IIV113" s="313"/>
      <c r="IIW113" s="313"/>
      <c r="IIX113" s="313"/>
      <c r="IIY113" s="313"/>
      <c r="IIZ113" s="313"/>
      <c r="IJA113" s="313"/>
      <c r="IJB113" s="313"/>
      <c r="IJC113" s="313"/>
      <c r="IJD113" s="313"/>
      <c r="IJE113" s="313"/>
      <c r="IJF113" s="313"/>
      <c r="IJG113" s="313"/>
      <c r="IJH113" s="313"/>
      <c r="IJI113" s="313"/>
      <c r="IJJ113" s="313"/>
      <c r="IJK113" s="313"/>
      <c r="IJL113" s="313"/>
      <c r="IJM113" s="313"/>
      <c r="IJN113" s="313"/>
      <c r="IJO113" s="313"/>
      <c r="IJP113" s="313"/>
      <c r="IJQ113" s="313"/>
      <c r="IJR113" s="313"/>
      <c r="IJS113" s="313"/>
      <c r="IJT113" s="313"/>
      <c r="IJU113" s="313"/>
      <c r="IJV113" s="313"/>
      <c r="IJW113" s="313"/>
      <c r="IJX113" s="313"/>
      <c r="IJY113" s="313"/>
      <c r="IJZ113" s="313"/>
      <c r="IKA113" s="313"/>
      <c r="IKB113" s="313"/>
      <c r="IKC113" s="313"/>
      <c r="IKD113" s="313"/>
      <c r="IKE113" s="313"/>
      <c r="IKF113" s="313"/>
      <c r="IKG113" s="313"/>
      <c r="IKH113" s="313"/>
      <c r="IKI113" s="313"/>
      <c r="IKJ113" s="313"/>
      <c r="IKK113" s="313"/>
      <c r="IKL113" s="313"/>
      <c r="IKM113" s="313"/>
      <c r="IKN113" s="313"/>
      <c r="IKO113" s="313"/>
      <c r="IKP113" s="313"/>
      <c r="IKQ113" s="313"/>
      <c r="IKR113" s="313"/>
      <c r="IKS113" s="313"/>
      <c r="IKT113" s="313"/>
      <c r="IKU113" s="313"/>
      <c r="IKV113" s="313"/>
      <c r="IKW113" s="313"/>
      <c r="IKX113" s="313"/>
      <c r="IKY113" s="313"/>
      <c r="IKZ113" s="313"/>
      <c r="ILA113" s="313"/>
      <c r="ILB113" s="313"/>
      <c r="ILC113" s="313"/>
      <c r="ILD113" s="313"/>
      <c r="ILE113" s="313"/>
      <c r="ILF113" s="313"/>
      <c r="ILG113" s="313"/>
      <c r="ILH113" s="313"/>
      <c r="ILI113" s="313"/>
      <c r="ILJ113" s="313"/>
      <c r="ILK113" s="313"/>
      <c r="ILL113" s="313"/>
      <c r="ILM113" s="313"/>
      <c r="ILN113" s="313"/>
      <c r="ILO113" s="313"/>
      <c r="ILP113" s="313"/>
      <c r="ILQ113" s="313"/>
      <c r="ILR113" s="313"/>
      <c r="ILS113" s="313"/>
      <c r="ILT113" s="313"/>
      <c r="ILU113" s="313"/>
      <c r="ILV113" s="313"/>
      <c r="ILW113" s="313"/>
      <c r="ILX113" s="313"/>
      <c r="ILY113" s="313"/>
      <c r="ILZ113" s="313"/>
      <c r="IMA113" s="313"/>
      <c r="IMB113" s="313"/>
      <c r="IMC113" s="313"/>
      <c r="IMD113" s="313"/>
      <c r="IME113" s="313"/>
      <c r="IMF113" s="313"/>
      <c r="IMG113" s="313"/>
      <c r="IMH113" s="313"/>
      <c r="IMI113" s="313"/>
      <c r="IMJ113" s="313"/>
      <c r="IMK113" s="313"/>
      <c r="IML113" s="313"/>
      <c r="IMM113" s="313"/>
      <c r="IMN113" s="313"/>
      <c r="IMO113" s="313"/>
      <c r="IMP113" s="313"/>
      <c r="IMQ113" s="313"/>
      <c r="IMR113" s="313"/>
      <c r="IMS113" s="313"/>
      <c r="IMT113" s="313"/>
      <c r="IMU113" s="313"/>
      <c r="IMV113" s="313"/>
      <c r="IMW113" s="313"/>
      <c r="IMX113" s="313"/>
      <c r="IMY113" s="313"/>
      <c r="IMZ113" s="313"/>
      <c r="INA113" s="313"/>
      <c r="INB113" s="313"/>
      <c r="INC113" s="313"/>
      <c r="IND113" s="313"/>
      <c r="INE113" s="313"/>
      <c r="INF113" s="313"/>
      <c r="ING113" s="313"/>
      <c r="INH113" s="313"/>
      <c r="INI113" s="313"/>
      <c r="INJ113" s="313"/>
      <c r="INK113" s="313"/>
      <c r="INL113" s="313"/>
      <c r="INM113" s="313"/>
      <c r="INN113" s="313"/>
      <c r="INO113" s="313"/>
      <c r="INP113" s="313"/>
      <c r="INQ113" s="313"/>
      <c r="INR113" s="313"/>
      <c r="INS113" s="313"/>
      <c r="INT113" s="313"/>
      <c r="INU113" s="313"/>
      <c r="INV113" s="313"/>
      <c r="INW113" s="313"/>
      <c r="INX113" s="313"/>
      <c r="INY113" s="313"/>
      <c r="INZ113" s="313"/>
      <c r="IOA113" s="313"/>
      <c r="IOB113" s="313"/>
      <c r="IOC113" s="313"/>
      <c r="IOD113" s="313"/>
      <c r="IOE113" s="313"/>
      <c r="IOF113" s="313"/>
      <c r="IOG113" s="313"/>
      <c r="IOH113" s="313"/>
      <c r="IOI113" s="313"/>
      <c r="IOJ113" s="313"/>
      <c r="IOK113" s="313"/>
      <c r="IOL113" s="313"/>
      <c r="IOM113" s="313"/>
      <c r="ION113" s="313"/>
      <c r="IOO113" s="313"/>
      <c r="IOP113" s="313"/>
      <c r="IOQ113" s="313"/>
      <c r="IOR113" s="313"/>
      <c r="IOS113" s="313"/>
      <c r="IOT113" s="313"/>
      <c r="IOU113" s="313"/>
      <c r="IOV113" s="313"/>
      <c r="IOW113" s="313"/>
      <c r="IOX113" s="313"/>
      <c r="IOY113" s="313"/>
      <c r="IOZ113" s="313"/>
      <c r="IPA113" s="313"/>
      <c r="IPB113" s="313"/>
      <c r="IPC113" s="313"/>
      <c r="IPD113" s="313"/>
      <c r="IPE113" s="313"/>
      <c r="IPF113" s="313"/>
      <c r="IPG113" s="313"/>
      <c r="IPH113" s="313"/>
      <c r="IPI113" s="313"/>
      <c r="IPJ113" s="313"/>
      <c r="IPK113" s="313"/>
      <c r="IPL113" s="313"/>
      <c r="IPM113" s="313"/>
      <c r="IPN113" s="313"/>
      <c r="IPO113" s="313"/>
      <c r="IPP113" s="313"/>
      <c r="IPQ113" s="313"/>
      <c r="IPR113" s="313"/>
      <c r="IPS113" s="313"/>
      <c r="IPT113" s="313"/>
      <c r="IPU113" s="313"/>
      <c r="IPV113" s="313"/>
      <c r="IPW113" s="313"/>
      <c r="IPX113" s="313"/>
      <c r="IPY113" s="313"/>
      <c r="IPZ113" s="313"/>
      <c r="IQA113" s="313"/>
      <c r="IQB113" s="313"/>
      <c r="IQC113" s="313"/>
      <c r="IQD113" s="313"/>
      <c r="IQE113" s="313"/>
      <c r="IQF113" s="313"/>
      <c r="IQG113" s="313"/>
      <c r="IQH113" s="313"/>
      <c r="IQI113" s="313"/>
      <c r="IQJ113" s="313"/>
      <c r="IQK113" s="313"/>
      <c r="IQL113" s="313"/>
      <c r="IQM113" s="313"/>
      <c r="IQN113" s="313"/>
      <c r="IQO113" s="313"/>
      <c r="IQP113" s="313"/>
      <c r="IQQ113" s="313"/>
      <c r="IQR113" s="313"/>
      <c r="IQS113" s="313"/>
      <c r="IQT113" s="313"/>
      <c r="IQU113" s="313"/>
      <c r="IQV113" s="313"/>
      <c r="IQW113" s="313"/>
      <c r="IQX113" s="313"/>
      <c r="IQY113" s="313"/>
      <c r="IQZ113" s="313"/>
      <c r="IRA113" s="313"/>
      <c r="IRB113" s="313"/>
      <c r="IRC113" s="313"/>
      <c r="IRD113" s="313"/>
      <c r="IRE113" s="313"/>
      <c r="IRF113" s="313"/>
      <c r="IRG113" s="313"/>
      <c r="IRH113" s="313"/>
      <c r="IRI113" s="313"/>
      <c r="IRJ113" s="313"/>
      <c r="IRK113" s="313"/>
      <c r="IRL113" s="313"/>
      <c r="IRM113" s="313"/>
      <c r="IRN113" s="313"/>
      <c r="IRO113" s="313"/>
      <c r="IRP113" s="313"/>
      <c r="IRQ113" s="313"/>
      <c r="IRR113" s="313"/>
      <c r="IRS113" s="313"/>
      <c r="IRT113" s="313"/>
      <c r="IRU113" s="313"/>
      <c r="IRV113" s="313"/>
      <c r="IRW113" s="313"/>
      <c r="IRX113" s="313"/>
      <c r="IRY113" s="313"/>
      <c r="IRZ113" s="313"/>
      <c r="ISA113" s="313"/>
      <c r="ISB113" s="313"/>
      <c r="ISC113" s="313"/>
      <c r="ISD113" s="313"/>
      <c r="ISE113" s="313"/>
      <c r="ISF113" s="313"/>
      <c r="ISG113" s="313"/>
      <c r="ISH113" s="313"/>
      <c r="ISI113" s="313"/>
      <c r="ISJ113" s="313"/>
      <c r="ISK113" s="313"/>
      <c r="ISL113" s="313"/>
      <c r="ISM113" s="313"/>
      <c r="ISN113" s="313"/>
      <c r="ISO113" s="313"/>
      <c r="ISP113" s="313"/>
      <c r="ISQ113" s="313"/>
      <c r="ISR113" s="313"/>
      <c r="ISS113" s="313"/>
      <c r="IST113" s="313"/>
      <c r="ISU113" s="313"/>
      <c r="ISV113" s="313"/>
      <c r="ISW113" s="313"/>
      <c r="ISX113" s="313"/>
      <c r="ISY113" s="313"/>
      <c r="ISZ113" s="313"/>
      <c r="ITA113" s="313"/>
      <c r="ITB113" s="313"/>
      <c r="ITC113" s="313"/>
      <c r="ITD113" s="313"/>
      <c r="ITE113" s="313"/>
      <c r="ITF113" s="313"/>
      <c r="ITG113" s="313"/>
      <c r="ITH113" s="313"/>
      <c r="ITI113" s="313"/>
      <c r="ITJ113" s="313"/>
      <c r="ITK113" s="313"/>
      <c r="ITL113" s="313"/>
      <c r="ITM113" s="313"/>
      <c r="ITN113" s="313"/>
      <c r="ITO113" s="313"/>
      <c r="ITP113" s="313"/>
      <c r="ITQ113" s="313"/>
      <c r="ITR113" s="313"/>
      <c r="ITS113" s="313"/>
      <c r="ITT113" s="313"/>
      <c r="ITU113" s="313"/>
      <c r="ITV113" s="313"/>
      <c r="ITW113" s="313"/>
      <c r="ITX113" s="313"/>
      <c r="ITY113" s="313"/>
      <c r="ITZ113" s="313"/>
      <c r="IUA113" s="313"/>
      <c r="IUB113" s="313"/>
      <c r="IUC113" s="313"/>
      <c r="IUD113" s="313"/>
      <c r="IUE113" s="313"/>
      <c r="IUF113" s="313"/>
      <c r="IUG113" s="313"/>
      <c r="IUH113" s="313"/>
      <c r="IUI113" s="313"/>
      <c r="IUJ113" s="313"/>
      <c r="IUK113" s="313"/>
      <c r="IUL113" s="313"/>
      <c r="IUM113" s="313"/>
      <c r="IUN113" s="313"/>
      <c r="IUO113" s="313"/>
      <c r="IUP113" s="313"/>
      <c r="IUQ113" s="313"/>
      <c r="IUR113" s="313"/>
      <c r="IUS113" s="313"/>
      <c r="IUT113" s="313"/>
      <c r="IUU113" s="313"/>
      <c r="IUV113" s="313"/>
      <c r="IUW113" s="313"/>
      <c r="IUX113" s="313"/>
      <c r="IUY113" s="313"/>
      <c r="IUZ113" s="313"/>
      <c r="IVA113" s="313"/>
      <c r="IVB113" s="313"/>
      <c r="IVC113" s="313"/>
      <c r="IVD113" s="313"/>
      <c r="IVE113" s="313"/>
      <c r="IVF113" s="313"/>
      <c r="IVG113" s="313"/>
      <c r="IVH113" s="313"/>
      <c r="IVI113" s="313"/>
      <c r="IVJ113" s="313"/>
      <c r="IVK113" s="313"/>
      <c r="IVL113" s="313"/>
      <c r="IVM113" s="313"/>
      <c r="IVN113" s="313"/>
      <c r="IVO113" s="313"/>
      <c r="IVP113" s="313"/>
      <c r="IVQ113" s="313"/>
      <c r="IVR113" s="313"/>
      <c r="IVS113" s="313"/>
      <c r="IVT113" s="313"/>
      <c r="IVU113" s="313"/>
      <c r="IVV113" s="313"/>
      <c r="IVW113" s="313"/>
      <c r="IVX113" s="313"/>
      <c r="IVY113" s="313"/>
      <c r="IVZ113" s="313"/>
      <c r="IWA113" s="313"/>
      <c r="IWB113" s="313"/>
      <c r="IWC113" s="313"/>
      <c r="IWD113" s="313"/>
      <c r="IWE113" s="313"/>
      <c r="IWF113" s="313"/>
      <c r="IWG113" s="313"/>
      <c r="IWH113" s="313"/>
      <c r="IWI113" s="313"/>
      <c r="IWJ113" s="313"/>
      <c r="IWK113" s="313"/>
      <c r="IWL113" s="313"/>
      <c r="IWM113" s="313"/>
      <c r="IWN113" s="313"/>
      <c r="IWO113" s="313"/>
      <c r="IWP113" s="313"/>
      <c r="IWQ113" s="313"/>
      <c r="IWR113" s="313"/>
      <c r="IWS113" s="313"/>
      <c r="IWT113" s="313"/>
      <c r="IWU113" s="313"/>
      <c r="IWV113" s="313"/>
      <c r="IWW113" s="313"/>
      <c r="IWX113" s="313"/>
      <c r="IWY113" s="313"/>
      <c r="IWZ113" s="313"/>
      <c r="IXA113" s="313"/>
      <c r="IXB113" s="313"/>
      <c r="IXC113" s="313"/>
      <c r="IXD113" s="313"/>
      <c r="IXE113" s="313"/>
      <c r="IXF113" s="313"/>
      <c r="IXG113" s="313"/>
      <c r="IXH113" s="313"/>
      <c r="IXI113" s="313"/>
      <c r="IXJ113" s="313"/>
      <c r="IXK113" s="313"/>
      <c r="IXL113" s="313"/>
      <c r="IXM113" s="313"/>
      <c r="IXN113" s="313"/>
      <c r="IXO113" s="313"/>
      <c r="IXP113" s="313"/>
      <c r="IXQ113" s="313"/>
      <c r="IXR113" s="313"/>
      <c r="IXS113" s="313"/>
      <c r="IXT113" s="313"/>
      <c r="IXU113" s="313"/>
      <c r="IXV113" s="313"/>
      <c r="IXW113" s="313"/>
      <c r="IXX113" s="313"/>
      <c r="IXY113" s="313"/>
      <c r="IXZ113" s="313"/>
      <c r="IYA113" s="313"/>
      <c r="IYB113" s="313"/>
      <c r="IYC113" s="313"/>
      <c r="IYD113" s="313"/>
      <c r="IYE113" s="313"/>
      <c r="IYF113" s="313"/>
      <c r="IYG113" s="313"/>
      <c r="IYH113" s="313"/>
      <c r="IYI113" s="313"/>
      <c r="IYJ113" s="313"/>
      <c r="IYK113" s="313"/>
      <c r="IYL113" s="313"/>
      <c r="IYM113" s="313"/>
      <c r="IYN113" s="313"/>
      <c r="IYO113" s="313"/>
      <c r="IYP113" s="313"/>
      <c r="IYQ113" s="313"/>
      <c r="IYR113" s="313"/>
      <c r="IYS113" s="313"/>
      <c r="IYT113" s="313"/>
      <c r="IYU113" s="313"/>
      <c r="IYV113" s="313"/>
      <c r="IYW113" s="313"/>
      <c r="IYX113" s="313"/>
      <c r="IYY113" s="313"/>
      <c r="IYZ113" s="313"/>
      <c r="IZA113" s="313"/>
      <c r="IZB113" s="313"/>
      <c r="IZC113" s="313"/>
      <c r="IZD113" s="313"/>
      <c r="IZE113" s="313"/>
      <c r="IZF113" s="313"/>
      <c r="IZG113" s="313"/>
      <c r="IZH113" s="313"/>
      <c r="IZI113" s="313"/>
      <c r="IZJ113" s="313"/>
      <c r="IZK113" s="313"/>
      <c r="IZL113" s="313"/>
      <c r="IZM113" s="313"/>
      <c r="IZN113" s="313"/>
      <c r="IZO113" s="313"/>
      <c r="IZP113" s="313"/>
      <c r="IZQ113" s="313"/>
      <c r="IZR113" s="313"/>
      <c r="IZS113" s="313"/>
      <c r="IZT113" s="313"/>
      <c r="IZU113" s="313"/>
      <c r="IZV113" s="313"/>
      <c r="IZW113" s="313"/>
      <c r="IZX113" s="313"/>
      <c r="IZY113" s="313"/>
      <c r="IZZ113" s="313"/>
      <c r="JAA113" s="313"/>
      <c r="JAB113" s="313"/>
      <c r="JAC113" s="313"/>
      <c r="JAD113" s="313"/>
      <c r="JAE113" s="313"/>
      <c r="JAF113" s="313"/>
      <c r="JAG113" s="313"/>
      <c r="JAH113" s="313"/>
      <c r="JAI113" s="313"/>
      <c r="JAJ113" s="313"/>
      <c r="JAK113" s="313"/>
      <c r="JAL113" s="313"/>
      <c r="JAM113" s="313"/>
      <c r="JAN113" s="313"/>
      <c r="JAO113" s="313"/>
      <c r="JAP113" s="313"/>
      <c r="JAQ113" s="313"/>
      <c r="JAR113" s="313"/>
      <c r="JAS113" s="313"/>
      <c r="JAT113" s="313"/>
      <c r="JAU113" s="313"/>
      <c r="JAV113" s="313"/>
      <c r="JAW113" s="313"/>
      <c r="JAX113" s="313"/>
      <c r="JAY113" s="313"/>
      <c r="JAZ113" s="313"/>
      <c r="JBA113" s="313"/>
      <c r="JBB113" s="313"/>
      <c r="JBC113" s="313"/>
      <c r="JBD113" s="313"/>
      <c r="JBE113" s="313"/>
      <c r="JBF113" s="313"/>
      <c r="JBG113" s="313"/>
      <c r="JBH113" s="313"/>
      <c r="JBI113" s="313"/>
      <c r="JBJ113" s="313"/>
      <c r="JBK113" s="313"/>
      <c r="JBL113" s="313"/>
      <c r="JBM113" s="313"/>
      <c r="JBN113" s="313"/>
      <c r="JBO113" s="313"/>
      <c r="JBP113" s="313"/>
      <c r="JBQ113" s="313"/>
      <c r="JBR113" s="313"/>
      <c r="JBS113" s="313"/>
      <c r="JBT113" s="313"/>
      <c r="JBU113" s="313"/>
      <c r="JBV113" s="313"/>
      <c r="JBW113" s="313"/>
      <c r="JBX113" s="313"/>
      <c r="JBY113" s="313"/>
      <c r="JBZ113" s="313"/>
      <c r="JCA113" s="313"/>
      <c r="JCB113" s="313"/>
      <c r="JCC113" s="313"/>
      <c r="JCD113" s="313"/>
      <c r="JCE113" s="313"/>
      <c r="JCF113" s="313"/>
      <c r="JCG113" s="313"/>
      <c r="JCH113" s="313"/>
      <c r="JCI113" s="313"/>
      <c r="JCJ113" s="313"/>
      <c r="JCK113" s="313"/>
      <c r="JCL113" s="313"/>
      <c r="JCM113" s="313"/>
      <c r="JCN113" s="313"/>
      <c r="JCO113" s="313"/>
      <c r="JCP113" s="313"/>
      <c r="JCQ113" s="313"/>
      <c r="JCR113" s="313"/>
      <c r="JCS113" s="313"/>
      <c r="JCT113" s="313"/>
      <c r="JCU113" s="313"/>
      <c r="JCV113" s="313"/>
      <c r="JCW113" s="313"/>
      <c r="JCX113" s="313"/>
      <c r="JCY113" s="313"/>
      <c r="JCZ113" s="313"/>
      <c r="JDA113" s="313"/>
      <c r="JDB113" s="313"/>
      <c r="JDC113" s="313"/>
      <c r="JDD113" s="313"/>
      <c r="JDE113" s="313"/>
      <c r="JDF113" s="313"/>
      <c r="JDG113" s="313"/>
      <c r="JDH113" s="313"/>
      <c r="JDI113" s="313"/>
      <c r="JDJ113" s="313"/>
      <c r="JDK113" s="313"/>
      <c r="JDL113" s="313"/>
      <c r="JDM113" s="313"/>
      <c r="JDN113" s="313"/>
      <c r="JDO113" s="313"/>
      <c r="JDP113" s="313"/>
      <c r="JDQ113" s="313"/>
      <c r="JDR113" s="313"/>
      <c r="JDS113" s="313"/>
      <c r="JDT113" s="313"/>
      <c r="JDU113" s="313"/>
      <c r="JDV113" s="313"/>
      <c r="JDW113" s="313"/>
      <c r="JDX113" s="313"/>
      <c r="JDY113" s="313"/>
      <c r="JDZ113" s="313"/>
      <c r="JEA113" s="313"/>
      <c r="JEB113" s="313"/>
      <c r="JEC113" s="313"/>
      <c r="JED113" s="313"/>
      <c r="JEE113" s="313"/>
      <c r="JEF113" s="313"/>
      <c r="JEG113" s="313"/>
      <c r="JEH113" s="313"/>
      <c r="JEI113" s="313"/>
      <c r="JEJ113" s="313"/>
      <c r="JEK113" s="313"/>
      <c r="JEL113" s="313"/>
      <c r="JEM113" s="313"/>
      <c r="JEN113" s="313"/>
      <c r="JEO113" s="313"/>
      <c r="JEP113" s="313"/>
      <c r="JEQ113" s="313"/>
      <c r="JER113" s="313"/>
      <c r="JES113" s="313"/>
      <c r="JET113" s="313"/>
      <c r="JEU113" s="313"/>
      <c r="JEV113" s="313"/>
      <c r="JEW113" s="313"/>
      <c r="JEX113" s="313"/>
      <c r="JEY113" s="313"/>
      <c r="JEZ113" s="313"/>
      <c r="JFA113" s="313"/>
      <c r="JFB113" s="313"/>
      <c r="JFC113" s="313"/>
      <c r="JFD113" s="313"/>
      <c r="JFE113" s="313"/>
      <c r="JFF113" s="313"/>
      <c r="JFG113" s="313"/>
      <c r="JFH113" s="313"/>
      <c r="JFI113" s="313"/>
      <c r="JFJ113" s="313"/>
      <c r="JFK113" s="313"/>
      <c r="JFL113" s="313"/>
      <c r="JFM113" s="313"/>
      <c r="JFN113" s="313"/>
      <c r="JFO113" s="313"/>
      <c r="JFP113" s="313"/>
      <c r="JFQ113" s="313"/>
      <c r="JFR113" s="313"/>
      <c r="JFS113" s="313"/>
      <c r="JFT113" s="313"/>
      <c r="JFU113" s="313"/>
      <c r="JFV113" s="313"/>
      <c r="JFW113" s="313"/>
      <c r="JFX113" s="313"/>
      <c r="JFY113" s="313"/>
      <c r="JFZ113" s="313"/>
      <c r="JGA113" s="313"/>
      <c r="JGB113" s="313"/>
      <c r="JGC113" s="313"/>
      <c r="JGD113" s="313"/>
      <c r="JGE113" s="313"/>
      <c r="JGF113" s="313"/>
      <c r="JGG113" s="313"/>
      <c r="JGH113" s="313"/>
      <c r="JGI113" s="313"/>
      <c r="JGJ113" s="313"/>
      <c r="JGK113" s="313"/>
      <c r="JGL113" s="313"/>
      <c r="JGM113" s="313"/>
      <c r="JGN113" s="313"/>
      <c r="JGO113" s="313"/>
      <c r="JGP113" s="313"/>
      <c r="JGQ113" s="313"/>
      <c r="JGR113" s="313"/>
      <c r="JGS113" s="313"/>
      <c r="JGT113" s="313"/>
      <c r="JGU113" s="313"/>
      <c r="JGV113" s="313"/>
      <c r="JGW113" s="313"/>
      <c r="JGX113" s="313"/>
      <c r="JGY113" s="313"/>
      <c r="JGZ113" s="313"/>
      <c r="JHA113" s="313"/>
      <c r="JHB113" s="313"/>
      <c r="JHC113" s="313"/>
      <c r="JHD113" s="313"/>
      <c r="JHE113" s="313"/>
      <c r="JHF113" s="313"/>
      <c r="JHG113" s="313"/>
      <c r="JHH113" s="313"/>
      <c r="JHI113" s="313"/>
      <c r="JHJ113" s="313"/>
      <c r="JHK113" s="313"/>
      <c r="JHL113" s="313"/>
      <c r="JHM113" s="313"/>
      <c r="JHN113" s="313"/>
      <c r="JHO113" s="313"/>
      <c r="JHP113" s="313"/>
      <c r="JHQ113" s="313"/>
      <c r="JHR113" s="313"/>
      <c r="JHS113" s="313"/>
      <c r="JHT113" s="313"/>
      <c r="JHU113" s="313"/>
      <c r="JHV113" s="313"/>
      <c r="JHW113" s="313"/>
      <c r="JHX113" s="313"/>
      <c r="JHY113" s="313"/>
      <c r="JHZ113" s="313"/>
      <c r="JIA113" s="313"/>
      <c r="JIB113" s="313"/>
      <c r="JIC113" s="313"/>
      <c r="JID113" s="313"/>
      <c r="JIE113" s="313"/>
      <c r="JIF113" s="313"/>
      <c r="JIG113" s="313"/>
      <c r="JIH113" s="313"/>
      <c r="JII113" s="313"/>
      <c r="JIJ113" s="313"/>
      <c r="JIK113" s="313"/>
      <c r="JIL113" s="313"/>
      <c r="JIM113" s="313"/>
      <c r="JIN113" s="313"/>
      <c r="JIO113" s="313"/>
      <c r="JIP113" s="313"/>
      <c r="JIQ113" s="313"/>
      <c r="JIR113" s="313"/>
      <c r="JIS113" s="313"/>
      <c r="JIT113" s="313"/>
      <c r="JIU113" s="313"/>
      <c r="JIV113" s="313"/>
      <c r="JIW113" s="313"/>
      <c r="JIX113" s="313"/>
      <c r="JIY113" s="313"/>
      <c r="JIZ113" s="313"/>
      <c r="JJA113" s="313"/>
      <c r="JJB113" s="313"/>
      <c r="JJC113" s="313"/>
      <c r="JJD113" s="313"/>
      <c r="JJE113" s="313"/>
      <c r="JJF113" s="313"/>
      <c r="JJG113" s="313"/>
      <c r="JJH113" s="313"/>
      <c r="JJI113" s="313"/>
      <c r="JJJ113" s="313"/>
      <c r="JJK113" s="313"/>
      <c r="JJL113" s="313"/>
      <c r="JJM113" s="313"/>
      <c r="JJN113" s="313"/>
      <c r="JJO113" s="313"/>
      <c r="JJP113" s="313"/>
      <c r="JJQ113" s="313"/>
      <c r="JJR113" s="313"/>
      <c r="JJS113" s="313"/>
      <c r="JJT113" s="313"/>
      <c r="JJU113" s="313"/>
      <c r="JJV113" s="313"/>
      <c r="JJW113" s="313"/>
      <c r="JJX113" s="313"/>
      <c r="JJY113" s="313"/>
      <c r="JJZ113" s="313"/>
      <c r="JKA113" s="313"/>
      <c r="JKB113" s="313"/>
      <c r="JKC113" s="313"/>
      <c r="JKD113" s="313"/>
      <c r="JKE113" s="313"/>
      <c r="JKF113" s="313"/>
      <c r="JKG113" s="313"/>
      <c r="JKH113" s="313"/>
      <c r="JKI113" s="313"/>
      <c r="JKJ113" s="313"/>
      <c r="JKK113" s="313"/>
      <c r="JKL113" s="313"/>
      <c r="JKM113" s="313"/>
      <c r="JKN113" s="313"/>
      <c r="JKO113" s="313"/>
      <c r="JKP113" s="313"/>
      <c r="JKQ113" s="313"/>
      <c r="JKR113" s="313"/>
      <c r="JKS113" s="313"/>
      <c r="JKT113" s="313"/>
      <c r="JKU113" s="313"/>
      <c r="JKV113" s="313"/>
      <c r="JKW113" s="313"/>
      <c r="JKX113" s="313"/>
      <c r="JKY113" s="313"/>
      <c r="JKZ113" s="313"/>
      <c r="JLA113" s="313"/>
      <c r="JLB113" s="313"/>
      <c r="JLC113" s="313"/>
      <c r="JLD113" s="313"/>
      <c r="JLE113" s="313"/>
      <c r="JLF113" s="313"/>
      <c r="JLG113" s="313"/>
      <c r="JLH113" s="313"/>
      <c r="JLI113" s="313"/>
      <c r="JLJ113" s="313"/>
      <c r="JLK113" s="313"/>
      <c r="JLL113" s="313"/>
      <c r="JLM113" s="313"/>
      <c r="JLN113" s="313"/>
      <c r="JLO113" s="313"/>
      <c r="JLP113" s="313"/>
      <c r="JLQ113" s="313"/>
      <c r="JLR113" s="313"/>
      <c r="JLS113" s="313"/>
      <c r="JLT113" s="313"/>
      <c r="JLU113" s="313"/>
      <c r="JLV113" s="313"/>
      <c r="JLW113" s="313"/>
      <c r="JLX113" s="313"/>
      <c r="JLY113" s="313"/>
      <c r="JLZ113" s="313"/>
      <c r="JMA113" s="313"/>
      <c r="JMB113" s="313"/>
      <c r="JMC113" s="313"/>
      <c r="JMD113" s="313"/>
      <c r="JME113" s="313"/>
      <c r="JMF113" s="313"/>
      <c r="JMG113" s="313"/>
      <c r="JMH113" s="313"/>
      <c r="JMI113" s="313"/>
      <c r="JMJ113" s="313"/>
      <c r="JMK113" s="313"/>
      <c r="JML113" s="313"/>
      <c r="JMM113" s="313"/>
      <c r="JMN113" s="313"/>
      <c r="JMO113" s="313"/>
      <c r="JMP113" s="313"/>
      <c r="JMQ113" s="313"/>
      <c r="JMR113" s="313"/>
      <c r="JMS113" s="313"/>
      <c r="JMT113" s="313"/>
      <c r="JMU113" s="313"/>
      <c r="JMV113" s="313"/>
      <c r="JMW113" s="313"/>
      <c r="JMX113" s="313"/>
      <c r="JMY113" s="313"/>
      <c r="JMZ113" s="313"/>
      <c r="JNA113" s="313"/>
      <c r="JNB113" s="313"/>
      <c r="JNC113" s="313"/>
      <c r="JND113" s="313"/>
      <c r="JNE113" s="313"/>
      <c r="JNF113" s="313"/>
      <c r="JNG113" s="313"/>
      <c r="JNH113" s="313"/>
      <c r="JNI113" s="313"/>
      <c r="JNJ113" s="313"/>
      <c r="JNK113" s="313"/>
      <c r="JNL113" s="313"/>
      <c r="JNM113" s="313"/>
      <c r="JNN113" s="313"/>
      <c r="JNO113" s="313"/>
      <c r="JNP113" s="313"/>
      <c r="JNQ113" s="313"/>
      <c r="JNR113" s="313"/>
      <c r="JNS113" s="313"/>
      <c r="JNT113" s="313"/>
      <c r="JNU113" s="313"/>
      <c r="JNV113" s="313"/>
      <c r="JNW113" s="313"/>
      <c r="JNX113" s="313"/>
      <c r="JNY113" s="313"/>
      <c r="JNZ113" s="313"/>
      <c r="JOA113" s="313"/>
      <c r="JOB113" s="313"/>
      <c r="JOC113" s="313"/>
      <c r="JOD113" s="313"/>
      <c r="JOE113" s="313"/>
      <c r="JOF113" s="313"/>
      <c r="JOG113" s="313"/>
      <c r="JOH113" s="313"/>
      <c r="JOI113" s="313"/>
      <c r="JOJ113" s="313"/>
      <c r="JOK113" s="313"/>
      <c r="JOL113" s="313"/>
      <c r="JOM113" s="313"/>
      <c r="JON113" s="313"/>
      <c r="JOO113" s="313"/>
      <c r="JOP113" s="313"/>
      <c r="JOQ113" s="313"/>
      <c r="JOR113" s="313"/>
      <c r="JOS113" s="313"/>
      <c r="JOT113" s="313"/>
      <c r="JOU113" s="313"/>
      <c r="JOV113" s="313"/>
      <c r="JOW113" s="313"/>
      <c r="JOX113" s="313"/>
      <c r="JOY113" s="313"/>
      <c r="JOZ113" s="313"/>
      <c r="JPA113" s="313"/>
      <c r="JPB113" s="313"/>
      <c r="JPC113" s="313"/>
      <c r="JPD113" s="313"/>
      <c r="JPE113" s="313"/>
      <c r="JPF113" s="313"/>
      <c r="JPG113" s="313"/>
      <c r="JPH113" s="313"/>
      <c r="JPI113" s="313"/>
      <c r="JPJ113" s="313"/>
      <c r="JPK113" s="313"/>
      <c r="JPL113" s="313"/>
      <c r="JPM113" s="313"/>
      <c r="JPN113" s="313"/>
      <c r="JPO113" s="313"/>
      <c r="JPP113" s="313"/>
      <c r="JPQ113" s="313"/>
      <c r="JPR113" s="313"/>
      <c r="JPS113" s="313"/>
      <c r="JPT113" s="313"/>
      <c r="JPU113" s="313"/>
      <c r="JPV113" s="313"/>
      <c r="JPW113" s="313"/>
      <c r="JPX113" s="313"/>
      <c r="JPY113" s="313"/>
      <c r="JPZ113" s="313"/>
      <c r="JQA113" s="313"/>
      <c r="JQB113" s="313"/>
      <c r="JQC113" s="313"/>
      <c r="JQD113" s="313"/>
      <c r="JQE113" s="313"/>
      <c r="JQF113" s="313"/>
      <c r="JQG113" s="313"/>
      <c r="JQH113" s="313"/>
      <c r="JQI113" s="313"/>
      <c r="JQJ113" s="313"/>
      <c r="JQK113" s="313"/>
      <c r="JQL113" s="313"/>
      <c r="JQM113" s="313"/>
      <c r="JQN113" s="313"/>
      <c r="JQO113" s="313"/>
      <c r="JQP113" s="313"/>
      <c r="JQQ113" s="313"/>
      <c r="JQR113" s="313"/>
      <c r="JQS113" s="313"/>
      <c r="JQT113" s="313"/>
      <c r="JQU113" s="313"/>
      <c r="JQV113" s="313"/>
      <c r="JQW113" s="313"/>
      <c r="JQX113" s="313"/>
      <c r="JQY113" s="313"/>
      <c r="JQZ113" s="313"/>
      <c r="JRA113" s="313"/>
      <c r="JRB113" s="313"/>
      <c r="JRC113" s="313"/>
      <c r="JRD113" s="313"/>
      <c r="JRE113" s="313"/>
      <c r="JRF113" s="313"/>
      <c r="JRG113" s="313"/>
      <c r="JRH113" s="313"/>
      <c r="JRI113" s="313"/>
      <c r="JRJ113" s="313"/>
      <c r="JRK113" s="313"/>
      <c r="JRL113" s="313"/>
      <c r="JRM113" s="313"/>
      <c r="JRN113" s="313"/>
      <c r="JRO113" s="313"/>
      <c r="JRP113" s="313"/>
      <c r="JRQ113" s="313"/>
      <c r="JRR113" s="313"/>
      <c r="JRS113" s="313"/>
      <c r="JRT113" s="313"/>
      <c r="JRU113" s="313"/>
      <c r="JRV113" s="313"/>
      <c r="JRW113" s="313"/>
      <c r="JRX113" s="313"/>
      <c r="JRY113" s="313"/>
      <c r="JRZ113" s="313"/>
      <c r="JSA113" s="313"/>
      <c r="JSB113" s="313"/>
      <c r="JSC113" s="313"/>
      <c r="JSD113" s="313"/>
      <c r="JSE113" s="313"/>
      <c r="JSF113" s="313"/>
      <c r="JSG113" s="313"/>
      <c r="JSH113" s="313"/>
      <c r="JSI113" s="313"/>
      <c r="JSJ113" s="313"/>
      <c r="JSK113" s="313"/>
      <c r="JSL113" s="313"/>
      <c r="JSM113" s="313"/>
      <c r="JSN113" s="313"/>
      <c r="JSO113" s="313"/>
      <c r="JSP113" s="313"/>
      <c r="JSQ113" s="313"/>
      <c r="JSR113" s="313"/>
      <c r="JSS113" s="313"/>
      <c r="JST113" s="313"/>
      <c r="JSU113" s="313"/>
      <c r="JSV113" s="313"/>
      <c r="JSW113" s="313"/>
      <c r="JSX113" s="313"/>
      <c r="JSY113" s="313"/>
      <c r="JSZ113" s="313"/>
      <c r="JTA113" s="313"/>
      <c r="JTB113" s="313"/>
      <c r="JTC113" s="313"/>
      <c r="JTD113" s="313"/>
      <c r="JTE113" s="313"/>
      <c r="JTF113" s="313"/>
      <c r="JTG113" s="313"/>
      <c r="JTH113" s="313"/>
      <c r="JTI113" s="313"/>
      <c r="JTJ113" s="313"/>
      <c r="JTK113" s="313"/>
      <c r="JTL113" s="313"/>
      <c r="JTM113" s="313"/>
      <c r="JTN113" s="313"/>
      <c r="JTO113" s="313"/>
      <c r="JTP113" s="313"/>
      <c r="JTQ113" s="313"/>
      <c r="JTR113" s="313"/>
      <c r="JTS113" s="313"/>
      <c r="JTT113" s="313"/>
      <c r="JTU113" s="313"/>
      <c r="JTV113" s="313"/>
      <c r="JTW113" s="313"/>
      <c r="JTX113" s="313"/>
      <c r="JTY113" s="313"/>
      <c r="JTZ113" s="313"/>
      <c r="JUA113" s="313"/>
      <c r="JUB113" s="313"/>
      <c r="JUC113" s="313"/>
      <c r="JUD113" s="313"/>
      <c r="JUE113" s="313"/>
      <c r="JUF113" s="313"/>
      <c r="JUG113" s="313"/>
      <c r="JUH113" s="313"/>
      <c r="JUI113" s="313"/>
      <c r="JUJ113" s="313"/>
      <c r="JUK113" s="313"/>
      <c r="JUL113" s="313"/>
      <c r="JUM113" s="313"/>
      <c r="JUN113" s="313"/>
      <c r="JUO113" s="313"/>
      <c r="JUP113" s="313"/>
      <c r="JUQ113" s="313"/>
      <c r="JUR113" s="313"/>
      <c r="JUS113" s="313"/>
      <c r="JUT113" s="313"/>
      <c r="JUU113" s="313"/>
      <c r="JUV113" s="313"/>
      <c r="JUW113" s="313"/>
      <c r="JUX113" s="313"/>
      <c r="JUY113" s="313"/>
      <c r="JUZ113" s="313"/>
      <c r="JVA113" s="313"/>
      <c r="JVB113" s="313"/>
      <c r="JVC113" s="313"/>
      <c r="JVD113" s="313"/>
      <c r="JVE113" s="313"/>
      <c r="JVF113" s="313"/>
      <c r="JVG113" s="313"/>
      <c r="JVH113" s="313"/>
      <c r="JVI113" s="313"/>
      <c r="JVJ113" s="313"/>
      <c r="JVK113" s="313"/>
      <c r="JVL113" s="313"/>
      <c r="JVM113" s="313"/>
      <c r="JVN113" s="313"/>
      <c r="JVO113" s="313"/>
      <c r="JVP113" s="313"/>
      <c r="JVQ113" s="313"/>
      <c r="JVR113" s="313"/>
      <c r="JVS113" s="313"/>
      <c r="JVT113" s="313"/>
      <c r="JVU113" s="313"/>
      <c r="JVV113" s="313"/>
      <c r="JVW113" s="313"/>
      <c r="JVX113" s="313"/>
      <c r="JVY113" s="313"/>
      <c r="JVZ113" s="313"/>
      <c r="JWA113" s="313"/>
      <c r="JWB113" s="313"/>
      <c r="JWC113" s="313"/>
      <c r="JWD113" s="313"/>
      <c r="JWE113" s="313"/>
      <c r="JWF113" s="313"/>
      <c r="JWG113" s="313"/>
      <c r="JWH113" s="313"/>
      <c r="JWI113" s="313"/>
      <c r="JWJ113" s="313"/>
      <c r="JWK113" s="313"/>
      <c r="JWL113" s="313"/>
      <c r="JWM113" s="313"/>
      <c r="JWN113" s="313"/>
      <c r="JWO113" s="313"/>
      <c r="JWP113" s="313"/>
      <c r="JWQ113" s="313"/>
      <c r="JWR113" s="313"/>
      <c r="JWS113" s="313"/>
      <c r="JWT113" s="313"/>
      <c r="JWU113" s="313"/>
      <c r="JWV113" s="313"/>
      <c r="JWW113" s="313"/>
      <c r="JWX113" s="313"/>
      <c r="JWY113" s="313"/>
      <c r="JWZ113" s="313"/>
      <c r="JXA113" s="313"/>
      <c r="JXB113" s="313"/>
      <c r="JXC113" s="313"/>
      <c r="JXD113" s="313"/>
      <c r="JXE113" s="313"/>
      <c r="JXF113" s="313"/>
      <c r="JXG113" s="313"/>
      <c r="JXH113" s="313"/>
      <c r="JXI113" s="313"/>
      <c r="JXJ113" s="313"/>
      <c r="JXK113" s="313"/>
      <c r="JXL113" s="313"/>
      <c r="JXM113" s="313"/>
      <c r="JXN113" s="313"/>
      <c r="JXO113" s="313"/>
      <c r="JXP113" s="313"/>
      <c r="JXQ113" s="313"/>
      <c r="JXR113" s="313"/>
      <c r="JXS113" s="313"/>
      <c r="JXT113" s="313"/>
      <c r="JXU113" s="313"/>
      <c r="JXV113" s="313"/>
      <c r="JXW113" s="313"/>
      <c r="JXX113" s="313"/>
      <c r="JXY113" s="313"/>
      <c r="JXZ113" s="313"/>
      <c r="JYA113" s="313"/>
      <c r="JYB113" s="313"/>
      <c r="JYC113" s="313"/>
      <c r="JYD113" s="313"/>
      <c r="JYE113" s="313"/>
      <c r="JYF113" s="313"/>
      <c r="JYG113" s="313"/>
      <c r="JYH113" s="313"/>
      <c r="JYI113" s="313"/>
      <c r="JYJ113" s="313"/>
      <c r="JYK113" s="313"/>
      <c r="JYL113" s="313"/>
      <c r="JYM113" s="313"/>
      <c r="JYN113" s="313"/>
      <c r="JYO113" s="313"/>
      <c r="JYP113" s="313"/>
      <c r="JYQ113" s="313"/>
      <c r="JYR113" s="313"/>
      <c r="JYS113" s="313"/>
      <c r="JYT113" s="313"/>
      <c r="JYU113" s="313"/>
      <c r="JYV113" s="313"/>
      <c r="JYW113" s="313"/>
      <c r="JYX113" s="313"/>
      <c r="JYY113" s="313"/>
      <c r="JYZ113" s="313"/>
      <c r="JZA113" s="313"/>
      <c r="JZB113" s="313"/>
      <c r="JZC113" s="313"/>
      <c r="JZD113" s="313"/>
      <c r="JZE113" s="313"/>
      <c r="JZF113" s="313"/>
      <c r="JZG113" s="313"/>
      <c r="JZH113" s="313"/>
      <c r="JZI113" s="313"/>
      <c r="JZJ113" s="313"/>
      <c r="JZK113" s="313"/>
      <c r="JZL113" s="313"/>
      <c r="JZM113" s="313"/>
      <c r="JZN113" s="313"/>
      <c r="JZO113" s="313"/>
      <c r="JZP113" s="313"/>
      <c r="JZQ113" s="313"/>
      <c r="JZR113" s="313"/>
      <c r="JZS113" s="313"/>
      <c r="JZT113" s="313"/>
      <c r="JZU113" s="313"/>
      <c r="JZV113" s="313"/>
      <c r="JZW113" s="313"/>
      <c r="JZX113" s="313"/>
      <c r="JZY113" s="313"/>
      <c r="JZZ113" s="313"/>
      <c r="KAA113" s="313"/>
      <c r="KAB113" s="313"/>
      <c r="KAC113" s="313"/>
      <c r="KAD113" s="313"/>
      <c r="KAE113" s="313"/>
      <c r="KAF113" s="313"/>
      <c r="KAG113" s="313"/>
      <c r="KAH113" s="313"/>
      <c r="KAI113" s="313"/>
      <c r="KAJ113" s="313"/>
      <c r="KAK113" s="313"/>
      <c r="KAL113" s="313"/>
      <c r="KAM113" s="313"/>
      <c r="KAN113" s="313"/>
      <c r="KAO113" s="313"/>
      <c r="KAP113" s="313"/>
      <c r="KAQ113" s="313"/>
      <c r="KAR113" s="313"/>
      <c r="KAS113" s="313"/>
      <c r="KAT113" s="313"/>
      <c r="KAU113" s="313"/>
      <c r="KAV113" s="313"/>
      <c r="KAW113" s="313"/>
      <c r="KAX113" s="313"/>
      <c r="KAY113" s="313"/>
      <c r="KAZ113" s="313"/>
      <c r="KBA113" s="313"/>
      <c r="KBB113" s="313"/>
      <c r="KBC113" s="313"/>
      <c r="KBD113" s="313"/>
      <c r="KBE113" s="313"/>
      <c r="KBF113" s="313"/>
      <c r="KBG113" s="313"/>
      <c r="KBH113" s="313"/>
      <c r="KBI113" s="313"/>
      <c r="KBJ113" s="313"/>
      <c r="KBK113" s="313"/>
      <c r="KBL113" s="313"/>
      <c r="KBM113" s="313"/>
      <c r="KBN113" s="313"/>
      <c r="KBO113" s="313"/>
      <c r="KBP113" s="313"/>
      <c r="KBQ113" s="313"/>
      <c r="KBR113" s="313"/>
      <c r="KBS113" s="313"/>
      <c r="KBT113" s="313"/>
      <c r="KBU113" s="313"/>
      <c r="KBV113" s="313"/>
      <c r="KBW113" s="313"/>
      <c r="KBX113" s="313"/>
      <c r="KBY113" s="313"/>
      <c r="KBZ113" s="313"/>
      <c r="KCA113" s="313"/>
      <c r="KCB113" s="313"/>
      <c r="KCC113" s="313"/>
      <c r="KCD113" s="313"/>
      <c r="KCE113" s="313"/>
      <c r="KCF113" s="313"/>
      <c r="KCG113" s="313"/>
      <c r="KCH113" s="313"/>
      <c r="KCI113" s="313"/>
      <c r="KCJ113" s="313"/>
      <c r="KCK113" s="313"/>
      <c r="KCL113" s="313"/>
      <c r="KCM113" s="313"/>
      <c r="KCN113" s="313"/>
      <c r="KCO113" s="313"/>
      <c r="KCP113" s="313"/>
      <c r="KCQ113" s="313"/>
      <c r="KCR113" s="313"/>
      <c r="KCS113" s="313"/>
      <c r="KCT113" s="313"/>
      <c r="KCU113" s="313"/>
      <c r="KCV113" s="313"/>
      <c r="KCW113" s="313"/>
      <c r="KCX113" s="313"/>
      <c r="KCY113" s="313"/>
      <c r="KCZ113" s="313"/>
      <c r="KDA113" s="313"/>
      <c r="KDB113" s="313"/>
      <c r="KDC113" s="313"/>
      <c r="KDD113" s="313"/>
      <c r="KDE113" s="313"/>
      <c r="KDF113" s="313"/>
      <c r="KDG113" s="313"/>
      <c r="KDH113" s="313"/>
      <c r="KDI113" s="313"/>
      <c r="KDJ113" s="313"/>
      <c r="KDK113" s="313"/>
      <c r="KDL113" s="313"/>
      <c r="KDM113" s="313"/>
      <c r="KDN113" s="313"/>
      <c r="KDO113" s="313"/>
      <c r="KDP113" s="313"/>
      <c r="KDQ113" s="313"/>
      <c r="KDR113" s="313"/>
      <c r="KDS113" s="313"/>
      <c r="KDT113" s="313"/>
      <c r="KDU113" s="313"/>
      <c r="KDV113" s="313"/>
      <c r="KDW113" s="313"/>
      <c r="KDX113" s="313"/>
      <c r="KDY113" s="313"/>
      <c r="KDZ113" s="313"/>
      <c r="KEA113" s="313"/>
      <c r="KEB113" s="313"/>
      <c r="KEC113" s="313"/>
      <c r="KED113" s="313"/>
      <c r="KEE113" s="313"/>
      <c r="KEF113" s="313"/>
      <c r="KEG113" s="313"/>
      <c r="KEH113" s="313"/>
      <c r="KEI113" s="313"/>
      <c r="KEJ113" s="313"/>
      <c r="KEK113" s="313"/>
      <c r="KEL113" s="313"/>
      <c r="KEM113" s="313"/>
      <c r="KEN113" s="313"/>
      <c r="KEO113" s="313"/>
      <c r="KEP113" s="313"/>
      <c r="KEQ113" s="313"/>
      <c r="KER113" s="313"/>
      <c r="KES113" s="313"/>
      <c r="KET113" s="313"/>
      <c r="KEU113" s="313"/>
      <c r="KEV113" s="313"/>
      <c r="KEW113" s="313"/>
      <c r="KEX113" s="313"/>
      <c r="KEY113" s="313"/>
      <c r="KEZ113" s="313"/>
      <c r="KFA113" s="313"/>
      <c r="KFB113" s="313"/>
      <c r="KFC113" s="313"/>
      <c r="KFD113" s="313"/>
      <c r="KFE113" s="313"/>
      <c r="KFF113" s="313"/>
      <c r="KFG113" s="313"/>
      <c r="KFH113" s="313"/>
      <c r="KFI113" s="313"/>
      <c r="KFJ113" s="313"/>
      <c r="KFK113" s="313"/>
      <c r="KFL113" s="313"/>
      <c r="KFM113" s="313"/>
      <c r="KFN113" s="313"/>
      <c r="KFO113" s="313"/>
      <c r="KFP113" s="313"/>
      <c r="KFQ113" s="313"/>
      <c r="KFR113" s="313"/>
      <c r="KFS113" s="313"/>
      <c r="KFT113" s="313"/>
      <c r="KFU113" s="313"/>
      <c r="KFV113" s="313"/>
      <c r="KFW113" s="313"/>
      <c r="KFX113" s="313"/>
      <c r="KFY113" s="313"/>
      <c r="KFZ113" s="313"/>
      <c r="KGA113" s="313"/>
      <c r="KGB113" s="313"/>
      <c r="KGC113" s="313"/>
      <c r="KGD113" s="313"/>
      <c r="KGE113" s="313"/>
      <c r="KGF113" s="313"/>
      <c r="KGG113" s="313"/>
      <c r="KGH113" s="313"/>
      <c r="KGI113" s="313"/>
      <c r="KGJ113" s="313"/>
      <c r="KGK113" s="313"/>
      <c r="KGL113" s="313"/>
      <c r="KGM113" s="313"/>
      <c r="KGN113" s="313"/>
      <c r="KGO113" s="313"/>
      <c r="KGP113" s="313"/>
      <c r="KGQ113" s="313"/>
      <c r="KGR113" s="313"/>
      <c r="KGS113" s="313"/>
      <c r="KGT113" s="313"/>
      <c r="KGU113" s="313"/>
      <c r="KGV113" s="313"/>
      <c r="KGW113" s="313"/>
      <c r="KGX113" s="313"/>
      <c r="KGY113" s="313"/>
      <c r="KGZ113" s="313"/>
      <c r="KHA113" s="313"/>
      <c r="KHB113" s="313"/>
      <c r="KHC113" s="313"/>
      <c r="KHD113" s="313"/>
      <c r="KHE113" s="313"/>
      <c r="KHF113" s="313"/>
      <c r="KHG113" s="313"/>
      <c r="KHH113" s="313"/>
      <c r="KHI113" s="313"/>
      <c r="KHJ113" s="313"/>
      <c r="KHK113" s="313"/>
      <c r="KHL113" s="313"/>
      <c r="KHM113" s="313"/>
      <c r="KHN113" s="313"/>
      <c r="KHO113" s="313"/>
      <c r="KHP113" s="313"/>
      <c r="KHQ113" s="313"/>
      <c r="KHR113" s="313"/>
      <c r="KHS113" s="313"/>
      <c r="KHT113" s="313"/>
      <c r="KHU113" s="313"/>
      <c r="KHV113" s="313"/>
      <c r="KHW113" s="313"/>
      <c r="KHX113" s="313"/>
      <c r="KHY113" s="313"/>
      <c r="KHZ113" s="313"/>
      <c r="KIA113" s="313"/>
      <c r="KIB113" s="313"/>
      <c r="KIC113" s="313"/>
      <c r="KID113" s="313"/>
      <c r="KIE113" s="313"/>
      <c r="KIF113" s="313"/>
      <c r="KIG113" s="313"/>
      <c r="KIH113" s="313"/>
      <c r="KII113" s="313"/>
      <c r="KIJ113" s="313"/>
      <c r="KIK113" s="313"/>
      <c r="KIL113" s="313"/>
      <c r="KIM113" s="313"/>
      <c r="KIN113" s="313"/>
      <c r="KIO113" s="313"/>
      <c r="KIP113" s="313"/>
      <c r="KIQ113" s="313"/>
      <c r="KIR113" s="313"/>
      <c r="KIS113" s="313"/>
      <c r="KIT113" s="313"/>
      <c r="KIU113" s="313"/>
      <c r="KIV113" s="313"/>
      <c r="KIW113" s="313"/>
      <c r="KIX113" s="313"/>
      <c r="KIY113" s="313"/>
      <c r="KIZ113" s="313"/>
      <c r="KJA113" s="313"/>
      <c r="KJB113" s="313"/>
      <c r="KJC113" s="313"/>
      <c r="KJD113" s="313"/>
      <c r="KJE113" s="313"/>
      <c r="KJF113" s="313"/>
      <c r="KJG113" s="313"/>
      <c r="KJH113" s="313"/>
      <c r="KJI113" s="313"/>
      <c r="KJJ113" s="313"/>
      <c r="KJK113" s="313"/>
      <c r="KJL113" s="313"/>
      <c r="KJM113" s="313"/>
      <c r="KJN113" s="313"/>
      <c r="KJO113" s="313"/>
      <c r="KJP113" s="313"/>
      <c r="KJQ113" s="313"/>
      <c r="KJR113" s="313"/>
      <c r="KJS113" s="313"/>
      <c r="KJT113" s="313"/>
      <c r="KJU113" s="313"/>
      <c r="KJV113" s="313"/>
      <c r="KJW113" s="313"/>
      <c r="KJX113" s="313"/>
      <c r="KJY113" s="313"/>
      <c r="KJZ113" s="313"/>
      <c r="KKA113" s="313"/>
      <c r="KKB113" s="313"/>
      <c r="KKC113" s="313"/>
      <c r="KKD113" s="313"/>
      <c r="KKE113" s="313"/>
      <c r="KKF113" s="313"/>
      <c r="KKG113" s="313"/>
      <c r="KKH113" s="313"/>
      <c r="KKI113" s="313"/>
      <c r="KKJ113" s="313"/>
      <c r="KKK113" s="313"/>
      <c r="KKL113" s="313"/>
      <c r="KKM113" s="313"/>
      <c r="KKN113" s="313"/>
      <c r="KKO113" s="313"/>
      <c r="KKP113" s="313"/>
      <c r="KKQ113" s="313"/>
      <c r="KKR113" s="313"/>
      <c r="KKS113" s="313"/>
      <c r="KKT113" s="313"/>
      <c r="KKU113" s="313"/>
      <c r="KKV113" s="313"/>
      <c r="KKW113" s="313"/>
      <c r="KKX113" s="313"/>
      <c r="KKY113" s="313"/>
      <c r="KKZ113" s="313"/>
      <c r="KLA113" s="313"/>
      <c r="KLB113" s="313"/>
      <c r="KLC113" s="313"/>
      <c r="KLD113" s="313"/>
      <c r="KLE113" s="313"/>
      <c r="KLF113" s="313"/>
      <c r="KLG113" s="313"/>
      <c r="KLH113" s="313"/>
      <c r="KLI113" s="313"/>
      <c r="KLJ113" s="313"/>
      <c r="KLK113" s="313"/>
      <c r="KLL113" s="313"/>
      <c r="KLM113" s="313"/>
      <c r="KLN113" s="313"/>
      <c r="KLO113" s="313"/>
      <c r="KLP113" s="313"/>
      <c r="KLQ113" s="313"/>
      <c r="KLR113" s="313"/>
      <c r="KLS113" s="313"/>
      <c r="KLT113" s="313"/>
      <c r="KLU113" s="313"/>
      <c r="KLV113" s="313"/>
      <c r="KLW113" s="313"/>
      <c r="KLX113" s="313"/>
      <c r="KLY113" s="313"/>
      <c r="KLZ113" s="313"/>
      <c r="KMA113" s="313"/>
      <c r="KMB113" s="313"/>
      <c r="KMC113" s="313"/>
      <c r="KMD113" s="313"/>
      <c r="KME113" s="313"/>
      <c r="KMF113" s="313"/>
      <c r="KMG113" s="313"/>
      <c r="KMH113" s="313"/>
      <c r="KMI113" s="313"/>
      <c r="KMJ113" s="313"/>
      <c r="KMK113" s="313"/>
      <c r="KML113" s="313"/>
      <c r="KMM113" s="313"/>
      <c r="KMN113" s="313"/>
      <c r="KMO113" s="313"/>
      <c r="KMP113" s="313"/>
      <c r="KMQ113" s="313"/>
      <c r="KMR113" s="313"/>
      <c r="KMS113" s="313"/>
      <c r="KMT113" s="313"/>
      <c r="KMU113" s="313"/>
      <c r="KMV113" s="313"/>
      <c r="KMW113" s="313"/>
      <c r="KMX113" s="313"/>
      <c r="KMY113" s="313"/>
      <c r="KMZ113" s="313"/>
      <c r="KNA113" s="313"/>
      <c r="KNB113" s="313"/>
      <c r="KNC113" s="313"/>
      <c r="KND113" s="313"/>
      <c r="KNE113" s="313"/>
      <c r="KNF113" s="313"/>
      <c r="KNG113" s="313"/>
      <c r="KNH113" s="313"/>
      <c r="KNI113" s="313"/>
      <c r="KNJ113" s="313"/>
      <c r="KNK113" s="313"/>
      <c r="KNL113" s="313"/>
      <c r="KNM113" s="313"/>
      <c r="KNN113" s="313"/>
      <c r="KNO113" s="313"/>
      <c r="KNP113" s="313"/>
      <c r="KNQ113" s="313"/>
      <c r="KNR113" s="313"/>
      <c r="KNS113" s="313"/>
      <c r="KNT113" s="313"/>
      <c r="KNU113" s="313"/>
      <c r="KNV113" s="313"/>
      <c r="KNW113" s="313"/>
      <c r="KNX113" s="313"/>
      <c r="KNY113" s="313"/>
      <c r="KNZ113" s="313"/>
      <c r="KOA113" s="313"/>
      <c r="KOB113" s="313"/>
      <c r="KOC113" s="313"/>
      <c r="KOD113" s="313"/>
      <c r="KOE113" s="313"/>
      <c r="KOF113" s="313"/>
      <c r="KOG113" s="313"/>
      <c r="KOH113" s="313"/>
      <c r="KOI113" s="313"/>
      <c r="KOJ113" s="313"/>
      <c r="KOK113" s="313"/>
      <c r="KOL113" s="313"/>
      <c r="KOM113" s="313"/>
      <c r="KON113" s="313"/>
      <c r="KOO113" s="313"/>
      <c r="KOP113" s="313"/>
      <c r="KOQ113" s="313"/>
      <c r="KOR113" s="313"/>
      <c r="KOS113" s="313"/>
      <c r="KOT113" s="313"/>
      <c r="KOU113" s="313"/>
      <c r="KOV113" s="313"/>
      <c r="KOW113" s="313"/>
      <c r="KOX113" s="313"/>
      <c r="KOY113" s="313"/>
      <c r="KOZ113" s="313"/>
      <c r="KPA113" s="313"/>
      <c r="KPB113" s="313"/>
      <c r="KPC113" s="313"/>
      <c r="KPD113" s="313"/>
      <c r="KPE113" s="313"/>
      <c r="KPF113" s="313"/>
      <c r="KPG113" s="313"/>
      <c r="KPH113" s="313"/>
      <c r="KPI113" s="313"/>
      <c r="KPJ113" s="313"/>
      <c r="KPK113" s="313"/>
      <c r="KPL113" s="313"/>
      <c r="KPM113" s="313"/>
      <c r="KPN113" s="313"/>
      <c r="KPO113" s="313"/>
      <c r="KPP113" s="313"/>
      <c r="KPQ113" s="313"/>
      <c r="KPR113" s="313"/>
      <c r="KPS113" s="313"/>
      <c r="KPT113" s="313"/>
      <c r="KPU113" s="313"/>
      <c r="KPV113" s="313"/>
      <c r="KPW113" s="313"/>
      <c r="KPX113" s="313"/>
      <c r="KPY113" s="313"/>
      <c r="KPZ113" s="313"/>
      <c r="KQA113" s="313"/>
      <c r="KQB113" s="313"/>
      <c r="KQC113" s="313"/>
      <c r="KQD113" s="313"/>
      <c r="KQE113" s="313"/>
      <c r="KQF113" s="313"/>
      <c r="KQG113" s="313"/>
      <c r="KQH113" s="313"/>
      <c r="KQI113" s="313"/>
      <c r="KQJ113" s="313"/>
      <c r="KQK113" s="313"/>
      <c r="KQL113" s="313"/>
      <c r="KQM113" s="313"/>
      <c r="KQN113" s="313"/>
      <c r="KQO113" s="313"/>
      <c r="KQP113" s="313"/>
      <c r="KQQ113" s="313"/>
      <c r="KQR113" s="313"/>
      <c r="KQS113" s="313"/>
      <c r="KQT113" s="313"/>
      <c r="KQU113" s="313"/>
      <c r="KQV113" s="313"/>
      <c r="KQW113" s="313"/>
      <c r="KQX113" s="313"/>
      <c r="KQY113" s="313"/>
      <c r="KQZ113" s="313"/>
      <c r="KRA113" s="313"/>
      <c r="KRB113" s="313"/>
      <c r="KRC113" s="313"/>
      <c r="KRD113" s="313"/>
      <c r="KRE113" s="313"/>
      <c r="KRF113" s="313"/>
      <c r="KRG113" s="313"/>
      <c r="KRH113" s="313"/>
      <c r="KRI113" s="313"/>
      <c r="KRJ113" s="313"/>
      <c r="KRK113" s="313"/>
      <c r="KRL113" s="313"/>
      <c r="KRM113" s="313"/>
      <c r="KRN113" s="313"/>
      <c r="KRO113" s="313"/>
      <c r="KRP113" s="313"/>
      <c r="KRQ113" s="313"/>
      <c r="KRR113" s="313"/>
      <c r="KRS113" s="313"/>
      <c r="KRT113" s="313"/>
      <c r="KRU113" s="313"/>
      <c r="KRV113" s="313"/>
      <c r="KRW113" s="313"/>
      <c r="KRX113" s="313"/>
      <c r="KRY113" s="313"/>
      <c r="KRZ113" s="313"/>
      <c r="KSA113" s="313"/>
      <c r="KSB113" s="313"/>
      <c r="KSC113" s="313"/>
      <c r="KSD113" s="313"/>
      <c r="KSE113" s="313"/>
      <c r="KSF113" s="313"/>
      <c r="KSG113" s="313"/>
      <c r="KSH113" s="313"/>
      <c r="KSI113" s="313"/>
      <c r="KSJ113" s="313"/>
      <c r="KSK113" s="313"/>
      <c r="KSL113" s="313"/>
      <c r="KSM113" s="313"/>
      <c r="KSN113" s="313"/>
      <c r="KSO113" s="313"/>
      <c r="KSP113" s="313"/>
      <c r="KSQ113" s="313"/>
      <c r="KSR113" s="313"/>
      <c r="KSS113" s="313"/>
      <c r="KST113" s="313"/>
      <c r="KSU113" s="313"/>
      <c r="KSV113" s="313"/>
      <c r="KSW113" s="313"/>
      <c r="KSX113" s="313"/>
      <c r="KSY113" s="313"/>
      <c r="KSZ113" s="313"/>
      <c r="KTA113" s="313"/>
      <c r="KTB113" s="313"/>
      <c r="KTC113" s="313"/>
      <c r="KTD113" s="313"/>
      <c r="KTE113" s="313"/>
      <c r="KTF113" s="313"/>
      <c r="KTG113" s="313"/>
      <c r="KTH113" s="313"/>
      <c r="KTI113" s="313"/>
      <c r="KTJ113" s="313"/>
      <c r="KTK113" s="313"/>
      <c r="KTL113" s="313"/>
      <c r="KTM113" s="313"/>
      <c r="KTN113" s="313"/>
      <c r="KTO113" s="313"/>
      <c r="KTP113" s="313"/>
      <c r="KTQ113" s="313"/>
      <c r="KTR113" s="313"/>
      <c r="KTS113" s="313"/>
      <c r="KTT113" s="313"/>
      <c r="KTU113" s="313"/>
      <c r="KTV113" s="313"/>
      <c r="KTW113" s="313"/>
      <c r="KTX113" s="313"/>
      <c r="KTY113" s="313"/>
      <c r="KTZ113" s="313"/>
      <c r="KUA113" s="313"/>
      <c r="KUB113" s="313"/>
      <c r="KUC113" s="313"/>
      <c r="KUD113" s="313"/>
      <c r="KUE113" s="313"/>
      <c r="KUF113" s="313"/>
      <c r="KUG113" s="313"/>
      <c r="KUH113" s="313"/>
      <c r="KUI113" s="313"/>
      <c r="KUJ113" s="313"/>
      <c r="KUK113" s="313"/>
      <c r="KUL113" s="313"/>
      <c r="KUM113" s="313"/>
      <c r="KUN113" s="313"/>
      <c r="KUO113" s="313"/>
      <c r="KUP113" s="313"/>
      <c r="KUQ113" s="313"/>
      <c r="KUR113" s="313"/>
      <c r="KUS113" s="313"/>
      <c r="KUT113" s="313"/>
      <c r="KUU113" s="313"/>
      <c r="KUV113" s="313"/>
      <c r="KUW113" s="313"/>
      <c r="KUX113" s="313"/>
      <c r="KUY113" s="313"/>
      <c r="KUZ113" s="313"/>
      <c r="KVA113" s="313"/>
      <c r="KVB113" s="313"/>
      <c r="KVC113" s="313"/>
      <c r="KVD113" s="313"/>
      <c r="KVE113" s="313"/>
      <c r="KVF113" s="313"/>
      <c r="KVG113" s="313"/>
      <c r="KVH113" s="313"/>
      <c r="KVI113" s="313"/>
      <c r="KVJ113" s="313"/>
      <c r="KVK113" s="313"/>
      <c r="KVL113" s="313"/>
      <c r="KVM113" s="313"/>
      <c r="KVN113" s="313"/>
      <c r="KVO113" s="313"/>
      <c r="KVP113" s="313"/>
      <c r="KVQ113" s="313"/>
      <c r="KVR113" s="313"/>
      <c r="KVS113" s="313"/>
      <c r="KVT113" s="313"/>
      <c r="KVU113" s="313"/>
      <c r="KVV113" s="313"/>
      <c r="KVW113" s="313"/>
      <c r="KVX113" s="313"/>
      <c r="KVY113" s="313"/>
      <c r="KVZ113" s="313"/>
      <c r="KWA113" s="313"/>
      <c r="KWB113" s="313"/>
      <c r="KWC113" s="313"/>
      <c r="KWD113" s="313"/>
      <c r="KWE113" s="313"/>
      <c r="KWF113" s="313"/>
      <c r="KWG113" s="313"/>
      <c r="KWH113" s="313"/>
      <c r="KWI113" s="313"/>
      <c r="KWJ113" s="313"/>
      <c r="KWK113" s="313"/>
      <c r="KWL113" s="313"/>
      <c r="KWM113" s="313"/>
      <c r="KWN113" s="313"/>
      <c r="KWO113" s="313"/>
      <c r="KWP113" s="313"/>
      <c r="KWQ113" s="313"/>
      <c r="KWR113" s="313"/>
      <c r="KWS113" s="313"/>
      <c r="KWT113" s="313"/>
      <c r="KWU113" s="313"/>
      <c r="KWV113" s="313"/>
      <c r="KWW113" s="313"/>
      <c r="KWX113" s="313"/>
      <c r="KWY113" s="313"/>
      <c r="KWZ113" s="313"/>
      <c r="KXA113" s="313"/>
      <c r="KXB113" s="313"/>
      <c r="KXC113" s="313"/>
      <c r="KXD113" s="313"/>
      <c r="KXE113" s="313"/>
      <c r="KXF113" s="313"/>
      <c r="KXG113" s="313"/>
      <c r="KXH113" s="313"/>
      <c r="KXI113" s="313"/>
      <c r="KXJ113" s="313"/>
      <c r="KXK113" s="313"/>
      <c r="KXL113" s="313"/>
      <c r="KXM113" s="313"/>
      <c r="KXN113" s="313"/>
      <c r="KXO113" s="313"/>
      <c r="KXP113" s="313"/>
      <c r="KXQ113" s="313"/>
      <c r="KXR113" s="313"/>
      <c r="KXS113" s="313"/>
      <c r="KXT113" s="313"/>
      <c r="KXU113" s="313"/>
      <c r="KXV113" s="313"/>
      <c r="KXW113" s="313"/>
      <c r="KXX113" s="313"/>
      <c r="KXY113" s="313"/>
      <c r="KXZ113" s="313"/>
      <c r="KYA113" s="313"/>
      <c r="KYB113" s="313"/>
      <c r="KYC113" s="313"/>
      <c r="KYD113" s="313"/>
      <c r="KYE113" s="313"/>
      <c r="KYF113" s="313"/>
      <c r="KYG113" s="313"/>
      <c r="KYH113" s="313"/>
      <c r="KYI113" s="313"/>
      <c r="KYJ113" s="313"/>
      <c r="KYK113" s="313"/>
      <c r="KYL113" s="313"/>
      <c r="KYM113" s="313"/>
      <c r="KYN113" s="313"/>
      <c r="KYO113" s="313"/>
      <c r="KYP113" s="313"/>
      <c r="KYQ113" s="313"/>
      <c r="KYR113" s="313"/>
      <c r="KYS113" s="313"/>
      <c r="KYT113" s="313"/>
      <c r="KYU113" s="313"/>
      <c r="KYV113" s="313"/>
      <c r="KYW113" s="313"/>
      <c r="KYX113" s="313"/>
      <c r="KYY113" s="313"/>
      <c r="KYZ113" s="313"/>
      <c r="KZA113" s="313"/>
      <c r="KZB113" s="313"/>
      <c r="KZC113" s="313"/>
      <c r="KZD113" s="313"/>
      <c r="KZE113" s="313"/>
      <c r="KZF113" s="313"/>
      <c r="KZG113" s="313"/>
      <c r="KZH113" s="313"/>
      <c r="KZI113" s="313"/>
      <c r="KZJ113" s="313"/>
      <c r="KZK113" s="313"/>
      <c r="KZL113" s="313"/>
      <c r="KZM113" s="313"/>
      <c r="KZN113" s="313"/>
      <c r="KZO113" s="313"/>
      <c r="KZP113" s="313"/>
      <c r="KZQ113" s="313"/>
      <c r="KZR113" s="313"/>
      <c r="KZS113" s="313"/>
      <c r="KZT113" s="313"/>
      <c r="KZU113" s="313"/>
      <c r="KZV113" s="313"/>
      <c r="KZW113" s="313"/>
      <c r="KZX113" s="313"/>
      <c r="KZY113" s="313"/>
      <c r="KZZ113" s="313"/>
      <c r="LAA113" s="313"/>
      <c r="LAB113" s="313"/>
      <c r="LAC113" s="313"/>
      <c r="LAD113" s="313"/>
      <c r="LAE113" s="313"/>
      <c r="LAF113" s="313"/>
      <c r="LAG113" s="313"/>
      <c r="LAH113" s="313"/>
      <c r="LAI113" s="313"/>
      <c r="LAJ113" s="313"/>
      <c r="LAK113" s="313"/>
      <c r="LAL113" s="313"/>
      <c r="LAM113" s="313"/>
      <c r="LAN113" s="313"/>
      <c r="LAO113" s="313"/>
      <c r="LAP113" s="313"/>
      <c r="LAQ113" s="313"/>
      <c r="LAR113" s="313"/>
      <c r="LAS113" s="313"/>
      <c r="LAT113" s="313"/>
      <c r="LAU113" s="313"/>
      <c r="LAV113" s="313"/>
      <c r="LAW113" s="313"/>
      <c r="LAX113" s="313"/>
      <c r="LAY113" s="313"/>
      <c r="LAZ113" s="313"/>
      <c r="LBA113" s="313"/>
      <c r="LBB113" s="313"/>
      <c r="LBC113" s="313"/>
      <c r="LBD113" s="313"/>
      <c r="LBE113" s="313"/>
      <c r="LBF113" s="313"/>
      <c r="LBG113" s="313"/>
      <c r="LBH113" s="313"/>
      <c r="LBI113" s="313"/>
      <c r="LBJ113" s="313"/>
      <c r="LBK113" s="313"/>
      <c r="LBL113" s="313"/>
      <c r="LBM113" s="313"/>
      <c r="LBN113" s="313"/>
      <c r="LBO113" s="313"/>
      <c r="LBP113" s="313"/>
      <c r="LBQ113" s="313"/>
      <c r="LBR113" s="313"/>
      <c r="LBS113" s="313"/>
      <c r="LBT113" s="313"/>
      <c r="LBU113" s="313"/>
      <c r="LBV113" s="313"/>
      <c r="LBW113" s="313"/>
      <c r="LBX113" s="313"/>
      <c r="LBY113" s="313"/>
      <c r="LBZ113" s="313"/>
      <c r="LCA113" s="313"/>
      <c r="LCB113" s="313"/>
      <c r="LCC113" s="313"/>
      <c r="LCD113" s="313"/>
      <c r="LCE113" s="313"/>
      <c r="LCF113" s="313"/>
      <c r="LCG113" s="313"/>
      <c r="LCH113" s="313"/>
      <c r="LCI113" s="313"/>
      <c r="LCJ113" s="313"/>
      <c r="LCK113" s="313"/>
      <c r="LCL113" s="313"/>
      <c r="LCM113" s="313"/>
      <c r="LCN113" s="313"/>
      <c r="LCO113" s="313"/>
      <c r="LCP113" s="313"/>
      <c r="LCQ113" s="313"/>
      <c r="LCR113" s="313"/>
      <c r="LCS113" s="313"/>
      <c r="LCT113" s="313"/>
      <c r="LCU113" s="313"/>
      <c r="LCV113" s="313"/>
      <c r="LCW113" s="313"/>
      <c r="LCX113" s="313"/>
      <c r="LCY113" s="313"/>
      <c r="LCZ113" s="313"/>
      <c r="LDA113" s="313"/>
      <c r="LDB113" s="313"/>
      <c r="LDC113" s="313"/>
      <c r="LDD113" s="313"/>
      <c r="LDE113" s="313"/>
      <c r="LDF113" s="313"/>
      <c r="LDG113" s="313"/>
      <c r="LDH113" s="313"/>
      <c r="LDI113" s="313"/>
      <c r="LDJ113" s="313"/>
      <c r="LDK113" s="313"/>
      <c r="LDL113" s="313"/>
      <c r="LDM113" s="313"/>
      <c r="LDN113" s="313"/>
      <c r="LDO113" s="313"/>
      <c r="LDP113" s="313"/>
      <c r="LDQ113" s="313"/>
      <c r="LDR113" s="313"/>
      <c r="LDS113" s="313"/>
      <c r="LDT113" s="313"/>
      <c r="LDU113" s="313"/>
      <c r="LDV113" s="313"/>
      <c r="LDW113" s="313"/>
      <c r="LDX113" s="313"/>
      <c r="LDY113" s="313"/>
      <c r="LDZ113" s="313"/>
      <c r="LEA113" s="313"/>
      <c r="LEB113" s="313"/>
      <c r="LEC113" s="313"/>
      <c r="LED113" s="313"/>
      <c r="LEE113" s="313"/>
      <c r="LEF113" s="313"/>
      <c r="LEG113" s="313"/>
      <c r="LEH113" s="313"/>
      <c r="LEI113" s="313"/>
      <c r="LEJ113" s="313"/>
      <c r="LEK113" s="313"/>
      <c r="LEL113" s="313"/>
      <c r="LEM113" s="313"/>
      <c r="LEN113" s="313"/>
      <c r="LEO113" s="313"/>
      <c r="LEP113" s="313"/>
      <c r="LEQ113" s="313"/>
      <c r="LER113" s="313"/>
      <c r="LES113" s="313"/>
      <c r="LET113" s="313"/>
      <c r="LEU113" s="313"/>
      <c r="LEV113" s="313"/>
      <c r="LEW113" s="313"/>
      <c r="LEX113" s="313"/>
      <c r="LEY113" s="313"/>
      <c r="LEZ113" s="313"/>
      <c r="LFA113" s="313"/>
      <c r="LFB113" s="313"/>
      <c r="LFC113" s="313"/>
      <c r="LFD113" s="313"/>
      <c r="LFE113" s="313"/>
      <c r="LFF113" s="313"/>
      <c r="LFG113" s="313"/>
      <c r="LFH113" s="313"/>
      <c r="LFI113" s="313"/>
      <c r="LFJ113" s="313"/>
      <c r="LFK113" s="313"/>
      <c r="LFL113" s="313"/>
      <c r="LFM113" s="313"/>
      <c r="LFN113" s="313"/>
      <c r="LFO113" s="313"/>
      <c r="LFP113" s="313"/>
      <c r="LFQ113" s="313"/>
      <c r="LFR113" s="313"/>
      <c r="LFS113" s="313"/>
      <c r="LFT113" s="313"/>
      <c r="LFU113" s="313"/>
      <c r="LFV113" s="313"/>
      <c r="LFW113" s="313"/>
      <c r="LFX113" s="313"/>
      <c r="LFY113" s="313"/>
      <c r="LFZ113" s="313"/>
      <c r="LGA113" s="313"/>
      <c r="LGB113" s="313"/>
      <c r="LGC113" s="313"/>
      <c r="LGD113" s="313"/>
      <c r="LGE113" s="313"/>
      <c r="LGF113" s="313"/>
      <c r="LGG113" s="313"/>
      <c r="LGH113" s="313"/>
      <c r="LGI113" s="313"/>
      <c r="LGJ113" s="313"/>
      <c r="LGK113" s="313"/>
      <c r="LGL113" s="313"/>
      <c r="LGM113" s="313"/>
      <c r="LGN113" s="313"/>
      <c r="LGO113" s="313"/>
      <c r="LGP113" s="313"/>
      <c r="LGQ113" s="313"/>
      <c r="LGR113" s="313"/>
      <c r="LGS113" s="313"/>
      <c r="LGT113" s="313"/>
      <c r="LGU113" s="313"/>
      <c r="LGV113" s="313"/>
      <c r="LGW113" s="313"/>
      <c r="LGX113" s="313"/>
      <c r="LGY113" s="313"/>
      <c r="LGZ113" s="313"/>
      <c r="LHA113" s="313"/>
      <c r="LHB113" s="313"/>
      <c r="LHC113" s="313"/>
      <c r="LHD113" s="313"/>
      <c r="LHE113" s="313"/>
      <c r="LHF113" s="313"/>
      <c r="LHG113" s="313"/>
      <c r="LHH113" s="313"/>
      <c r="LHI113" s="313"/>
      <c r="LHJ113" s="313"/>
      <c r="LHK113" s="313"/>
      <c r="LHL113" s="313"/>
      <c r="LHM113" s="313"/>
      <c r="LHN113" s="313"/>
      <c r="LHO113" s="313"/>
      <c r="LHP113" s="313"/>
      <c r="LHQ113" s="313"/>
      <c r="LHR113" s="313"/>
      <c r="LHS113" s="313"/>
      <c r="LHT113" s="313"/>
      <c r="LHU113" s="313"/>
      <c r="LHV113" s="313"/>
      <c r="LHW113" s="313"/>
      <c r="LHX113" s="313"/>
      <c r="LHY113" s="313"/>
      <c r="LHZ113" s="313"/>
      <c r="LIA113" s="313"/>
      <c r="LIB113" s="313"/>
      <c r="LIC113" s="313"/>
      <c r="LID113" s="313"/>
      <c r="LIE113" s="313"/>
      <c r="LIF113" s="313"/>
      <c r="LIG113" s="313"/>
      <c r="LIH113" s="313"/>
      <c r="LII113" s="313"/>
      <c r="LIJ113" s="313"/>
      <c r="LIK113" s="313"/>
      <c r="LIL113" s="313"/>
      <c r="LIM113" s="313"/>
      <c r="LIN113" s="313"/>
      <c r="LIO113" s="313"/>
      <c r="LIP113" s="313"/>
      <c r="LIQ113" s="313"/>
      <c r="LIR113" s="313"/>
      <c r="LIS113" s="313"/>
      <c r="LIT113" s="313"/>
      <c r="LIU113" s="313"/>
      <c r="LIV113" s="313"/>
      <c r="LIW113" s="313"/>
      <c r="LIX113" s="313"/>
      <c r="LIY113" s="313"/>
      <c r="LIZ113" s="313"/>
      <c r="LJA113" s="313"/>
      <c r="LJB113" s="313"/>
      <c r="LJC113" s="313"/>
      <c r="LJD113" s="313"/>
      <c r="LJE113" s="313"/>
      <c r="LJF113" s="313"/>
      <c r="LJG113" s="313"/>
      <c r="LJH113" s="313"/>
      <c r="LJI113" s="313"/>
      <c r="LJJ113" s="313"/>
      <c r="LJK113" s="313"/>
      <c r="LJL113" s="313"/>
      <c r="LJM113" s="313"/>
      <c r="LJN113" s="313"/>
      <c r="LJO113" s="313"/>
      <c r="LJP113" s="313"/>
      <c r="LJQ113" s="313"/>
      <c r="LJR113" s="313"/>
      <c r="LJS113" s="313"/>
      <c r="LJT113" s="313"/>
      <c r="LJU113" s="313"/>
      <c r="LJV113" s="313"/>
      <c r="LJW113" s="313"/>
      <c r="LJX113" s="313"/>
      <c r="LJY113" s="313"/>
      <c r="LJZ113" s="313"/>
      <c r="LKA113" s="313"/>
      <c r="LKB113" s="313"/>
      <c r="LKC113" s="313"/>
      <c r="LKD113" s="313"/>
      <c r="LKE113" s="313"/>
      <c r="LKF113" s="313"/>
      <c r="LKG113" s="313"/>
      <c r="LKH113" s="313"/>
      <c r="LKI113" s="313"/>
      <c r="LKJ113" s="313"/>
      <c r="LKK113" s="313"/>
      <c r="LKL113" s="313"/>
      <c r="LKM113" s="313"/>
      <c r="LKN113" s="313"/>
      <c r="LKO113" s="313"/>
      <c r="LKP113" s="313"/>
      <c r="LKQ113" s="313"/>
      <c r="LKR113" s="313"/>
      <c r="LKS113" s="313"/>
      <c r="LKT113" s="313"/>
      <c r="LKU113" s="313"/>
      <c r="LKV113" s="313"/>
      <c r="LKW113" s="313"/>
      <c r="LKX113" s="313"/>
      <c r="LKY113" s="313"/>
      <c r="LKZ113" s="313"/>
      <c r="LLA113" s="313"/>
      <c r="LLB113" s="313"/>
      <c r="LLC113" s="313"/>
      <c r="LLD113" s="313"/>
      <c r="LLE113" s="313"/>
      <c r="LLF113" s="313"/>
      <c r="LLG113" s="313"/>
      <c r="LLH113" s="313"/>
      <c r="LLI113" s="313"/>
      <c r="LLJ113" s="313"/>
      <c r="LLK113" s="313"/>
      <c r="LLL113" s="313"/>
      <c r="LLM113" s="313"/>
      <c r="LLN113" s="313"/>
      <c r="LLO113" s="313"/>
      <c r="LLP113" s="313"/>
      <c r="LLQ113" s="313"/>
      <c r="LLR113" s="313"/>
      <c r="LLS113" s="313"/>
      <c r="LLT113" s="313"/>
      <c r="LLU113" s="313"/>
      <c r="LLV113" s="313"/>
      <c r="LLW113" s="313"/>
      <c r="LLX113" s="313"/>
      <c r="LLY113" s="313"/>
      <c r="LLZ113" s="313"/>
      <c r="LMA113" s="313"/>
      <c r="LMB113" s="313"/>
      <c r="LMC113" s="313"/>
      <c r="LMD113" s="313"/>
      <c r="LME113" s="313"/>
      <c r="LMF113" s="313"/>
      <c r="LMG113" s="313"/>
      <c r="LMH113" s="313"/>
      <c r="LMI113" s="313"/>
      <c r="LMJ113" s="313"/>
      <c r="LMK113" s="313"/>
      <c r="LML113" s="313"/>
      <c r="LMM113" s="313"/>
      <c r="LMN113" s="313"/>
      <c r="LMO113" s="313"/>
      <c r="LMP113" s="313"/>
      <c r="LMQ113" s="313"/>
      <c r="LMR113" s="313"/>
      <c r="LMS113" s="313"/>
      <c r="LMT113" s="313"/>
      <c r="LMU113" s="313"/>
      <c r="LMV113" s="313"/>
      <c r="LMW113" s="313"/>
      <c r="LMX113" s="313"/>
      <c r="LMY113" s="313"/>
      <c r="LMZ113" s="313"/>
      <c r="LNA113" s="313"/>
      <c r="LNB113" s="313"/>
      <c r="LNC113" s="313"/>
      <c r="LND113" s="313"/>
      <c r="LNE113" s="313"/>
      <c r="LNF113" s="313"/>
      <c r="LNG113" s="313"/>
      <c r="LNH113" s="313"/>
      <c r="LNI113" s="313"/>
      <c r="LNJ113" s="313"/>
      <c r="LNK113" s="313"/>
      <c r="LNL113" s="313"/>
      <c r="LNM113" s="313"/>
      <c r="LNN113" s="313"/>
      <c r="LNO113" s="313"/>
      <c r="LNP113" s="313"/>
      <c r="LNQ113" s="313"/>
      <c r="LNR113" s="313"/>
      <c r="LNS113" s="313"/>
      <c r="LNT113" s="313"/>
      <c r="LNU113" s="313"/>
      <c r="LNV113" s="313"/>
      <c r="LNW113" s="313"/>
      <c r="LNX113" s="313"/>
      <c r="LNY113" s="313"/>
      <c r="LNZ113" s="313"/>
      <c r="LOA113" s="313"/>
      <c r="LOB113" s="313"/>
      <c r="LOC113" s="313"/>
      <c r="LOD113" s="313"/>
      <c r="LOE113" s="313"/>
      <c r="LOF113" s="313"/>
      <c r="LOG113" s="313"/>
      <c r="LOH113" s="313"/>
      <c r="LOI113" s="313"/>
      <c r="LOJ113" s="313"/>
      <c r="LOK113" s="313"/>
      <c r="LOL113" s="313"/>
      <c r="LOM113" s="313"/>
      <c r="LON113" s="313"/>
      <c r="LOO113" s="313"/>
      <c r="LOP113" s="313"/>
      <c r="LOQ113" s="313"/>
      <c r="LOR113" s="313"/>
      <c r="LOS113" s="313"/>
      <c r="LOT113" s="313"/>
      <c r="LOU113" s="313"/>
      <c r="LOV113" s="313"/>
      <c r="LOW113" s="313"/>
      <c r="LOX113" s="313"/>
      <c r="LOY113" s="313"/>
      <c r="LOZ113" s="313"/>
      <c r="LPA113" s="313"/>
      <c r="LPB113" s="313"/>
      <c r="LPC113" s="313"/>
      <c r="LPD113" s="313"/>
      <c r="LPE113" s="313"/>
      <c r="LPF113" s="313"/>
      <c r="LPG113" s="313"/>
      <c r="LPH113" s="313"/>
      <c r="LPI113" s="313"/>
      <c r="LPJ113" s="313"/>
      <c r="LPK113" s="313"/>
      <c r="LPL113" s="313"/>
      <c r="LPM113" s="313"/>
      <c r="LPN113" s="313"/>
      <c r="LPO113" s="313"/>
      <c r="LPP113" s="313"/>
      <c r="LPQ113" s="313"/>
      <c r="LPR113" s="313"/>
      <c r="LPS113" s="313"/>
      <c r="LPT113" s="313"/>
      <c r="LPU113" s="313"/>
      <c r="LPV113" s="313"/>
      <c r="LPW113" s="313"/>
      <c r="LPX113" s="313"/>
      <c r="LPY113" s="313"/>
      <c r="LPZ113" s="313"/>
      <c r="LQA113" s="313"/>
      <c r="LQB113" s="313"/>
      <c r="LQC113" s="313"/>
      <c r="LQD113" s="313"/>
      <c r="LQE113" s="313"/>
      <c r="LQF113" s="313"/>
      <c r="LQG113" s="313"/>
      <c r="LQH113" s="313"/>
      <c r="LQI113" s="313"/>
      <c r="LQJ113" s="313"/>
      <c r="LQK113" s="313"/>
      <c r="LQL113" s="313"/>
      <c r="LQM113" s="313"/>
      <c r="LQN113" s="313"/>
      <c r="LQO113" s="313"/>
      <c r="LQP113" s="313"/>
      <c r="LQQ113" s="313"/>
      <c r="LQR113" s="313"/>
      <c r="LQS113" s="313"/>
      <c r="LQT113" s="313"/>
      <c r="LQU113" s="313"/>
      <c r="LQV113" s="313"/>
      <c r="LQW113" s="313"/>
      <c r="LQX113" s="313"/>
      <c r="LQY113" s="313"/>
      <c r="LQZ113" s="313"/>
      <c r="LRA113" s="313"/>
      <c r="LRB113" s="313"/>
      <c r="LRC113" s="313"/>
      <c r="LRD113" s="313"/>
      <c r="LRE113" s="313"/>
      <c r="LRF113" s="313"/>
      <c r="LRG113" s="313"/>
      <c r="LRH113" s="313"/>
      <c r="LRI113" s="313"/>
      <c r="LRJ113" s="313"/>
      <c r="LRK113" s="313"/>
      <c r="LRL113" s="313"/>
      <c r="LRM113" s="313"/>
      <c r="LRN113" s="313"/>
      <c r="LRO113" s="313"/>
      <c r="LRP113" s="313"/>
      <c r="LRQ113" s="313"/>
      <c r="LRR113" s="313"/>
      <c r="LRS113" s="313"/>
      <c r="LRT113" s="313"/>
      <c r="LRU113" s="313"/>
      <c r="LRV113" s="313"/>
      <c r="LRW113" s="313"/>
      <c r="LRX113" s="313"/>
      <c r="LRY113" s="313"/>
      <c r="LRZ113" s="313"/>
      <c r="LSA113" s="313"/>
      <c r="LSB113" s="313"/>
      <c r="LSC113" s="313"/>
      <c r="LSD113" s="313"/>
      <c r="LSE113" s="313"/>
      <c r="LSF113" s="313"/>
      <c r="LSG113" s="313"/>
      <c r="LSH113" s="313"/>
      <c r="LSI113" s="313"/>
      <c r="LSJ113" s="313"/>
      <c r="LSK113" s="313"/>
      <c r="LSL113" s="313"/>
      <c r="LSM113" s="313"/>
      <c r="LSN113" s="313"/>
      <c r="LSO113" s="313"/>
      <c r="LSP113" s="313"/>
      <c r="LSQ113" s="313"/>
      <c r="LSR113" s="313"/>
      <c r="LSS113" s="313"/>
      <c r="LST113" s="313"/>
      <c r="LSU113" s="313"/>
      <c r="LSV113" s="313"/>
      <c r="LSW113" s="313"/>
      <c r="LSX113" s="313"/>
      <c r="LSY113" s="313"/>
      <c r="LSZ113" s="313"/>
      <c r="LTA113" s="313"/>
      <c r="LTB113" s="313"/>
      <c r="LTC113" s="313"/>
      <c r="LTD113" s="313"/>
      <c r="LTE113" s="313"/>
      <c r="LTF113" s="313"/>
      <c r="LTG113" s="313"/>
      <c r="LTH113" s="313"/>
      <c r="LTI113" s="313"/>
      <c r="LTJ113" s="313"/>
      <c r="LTK113" s="313"/>
      <c r="LTL113" s="313"/>
      <c r="LTM113" s="313"/>
      <c r="LTN113" s="313"/>
      <c r="LTO113" s="313"/>
      <c r="LTP113" s="313"/>
      <c r="LTQ113" s="313"/>
      <c r="LTR113" s="313"/>
      <c r="LTS113" s="313"/>
      <c r="LTT113" s="313"/>
      <c r="LTU113" s="313"/>
      <c r="LTV113" s="313"/>
      <c r="LTW113" s="313"/>
      <c r="LTX113" s="313"/>
      <c r="LTY113" s="313"/>
      <c r="LTZ113" s="313"/>
      <c r="LUA113" s="313"/>
      <c r="LUB113" s="313"/>
      <c r="LUC113" s="313"/>
      <c r="LUD113" s="313"/>
      <c r="LUE113" s="313"/>
      <c r="LUF113" s="313"/>
      <c r="LUG113" s="313"/>
      <c r="LUH113" s="313"/>
      <c r="LUI113" s="313"/>
      <c r="LUJ113" s="313"/>
      <c r="LUK113" s="313"/>
      <c r="LUL113" s="313"/>
      <c r="LUM113" s="313"/>
      <c r="LUN113" s="313"/>
      <c r="LUO113" s="313"/>
      <c r="LUP113" s="313"/>
      <c r="LUQ113" s="313"/>
      <c r="LUR113" s="313"/>
      <c r="LUS113" s="313"/>
      <c r="LUT113" s="313"/>
      <c r="LUU113" s="313"/>
      <c r="LUV113" s="313"/>
      <c r="LUW113" s="313"/>
      <c r="LUX113" s="313"/>
      <c r="LUY113" s="313"/>
      <c r="LUZ113" s="313"/>
      <c r="LVA113" s="313"/>
      <c r="LVB113" s="313"/>
      <c r="LVC113" s="313"/>
      <c r="LVD113" s="313"/>
      <c r="LVE113" s="313"/>
      <c r="LVF113" s="313"/>
      <c r="LVG113" s="313"/>
      <c r="LVH113" s="313"/>
      <c r="LVI113" s="313"/>
      <c r="LVJ113" s="313"/>
      <c r="LVK113" s="313"/>
      <c r="LVL113" s="313"/>
      <c r="LVM113" s="313"/>
      <c r="LVN113" s="313"/>
      <c r="LVO113" s="313"/>
      <c r="LVP113" s="313"/>
      <c r="LVQ113" s="313"/>
      <c r="LVR113" s="313"/>
      <c r="LVS113" s="313"/>
      <c r="LVT113" s="313"/>
      <c r="LVU113" s="313"/>
      <c r="LVV113" s="313"/>
      <c r="LVW113" s="313"/>
      <c r="LVX113" s="313"/>
      <c r="LVY113" s="313"/>
      <c r="LVZ113" s="313"/>
      <c r="LWA113" s="313"/>
      <c r="LWB113" s="313"/>
      <c r="LWC113" s="313"/>
      <c r="LWD113" s="313"/>
      <c r="LWE113" s="313"/>
      <c r="LWF113" s="313"/>
      <c r="LWG113" s="313"/>
      <c r="LWH113" s="313"/>
      <c r="LWI113" s="313"/>
      <c r="LWJ113" s="313"/>
      <c r="LWK113" s="313"/>
      <c r="LWL113" s="313"/>
      <c r="LWM113" s="313"/>
      <c r="LWN113" s="313"/>
      <c r="LWO113" s="313"/>
      <c r="LWP113" s="313"/>
      <c r="LWQ113" s="313"/>
      <c r="LWR113" s="313"/>
      <c r="LWS113" s="313"/>
      <c r="LWT113" s="313"/>
      <c r="LWU113" s="313"/>
      <c r="LWV113" s="313"/>
      <c r="LWW113" s="313"/>
      <c r="LWX113" s="313"/>
      <c r="LWY113" s="313"/>
      <c r="LWZ113" s="313"/>
      <c r="LXA113" s="313"/>
      <c r="LXB113" s="313"/>
      <c r="LXC113" s="313"/>
      <c r="LXD113" s="313"/>
      <c r="LXE113" s="313"/>
      <c r="LXF113" s="313"/>
      <c r="LXG113" s="313"/>
      <c r="LXH113" s="313"/>
      <c r="LXI113" s="313"/>
      <c r="LXJ113" s="313"/>
      <c r="LXK113" s="313"/>
      <c r="LXL113" s="313"/>
      <c r="LXM113" s="313"/>
      <c r="LXN113" s="313"/>
      <c r="LXO113" s="313"/>
      <c r="LXP113" s="313"/>
      <c r="LXQ113" s="313"/>
      <c r="LXR113" s="313"/>
      <c r="LXS113" s="313"/>
      <c r="LXT113" s="313"/>
      <c r="LXU113" s="313"/>
      <c r="LXV113" s="313"/>
      <c r="LXW113" s="313"/>
      <c r="LXX113" s="313"/>
      <c r="LXY113" s="313"/>
      <c r="LXZ113" s="313"/>
      <c r="LYA113" s="313"/>
      <c r="LYB113" s="313"/>
      <c r="LYC113" s="313"/>
      <c r="LYD113" s="313"/>
      <c r="LYE113" s="313"/>
      <c r="LYF113" s="313"/>
      <c r="LYG113" s="313"/>
      <c r="LYH113" s="313"/>
      <c r="LYI113" s="313"/>
      <c r="LYJ113" s="313"/>
      <c r="LYK113" s="313"/>
      <c r="LYL113" s="313"/>
      <c r="LYM113" s="313"/>
      <c r="LYN113" s="313"/>
      <c r="LYO113" s="313"/>
      <c r="LYP113" s="313"/>
      <c r="LYQ113" s="313"/>
      <c r="LYR113" s="313"/>
      <c r="LYS113" s="313"/>
      <c r="LYT113" s="313"/>
      <c r="LYU113" s="313"/>
      <c r="LYV113" s="313"/>
      <c r="LYW113" s="313"/>
      <c r="LYX113" s="313"/>
      <c r="LYY113" s="313"/>
      <c r="LYZ113" s="313"/>
      <c r="LZA113" s="313"/>
      <c r="LZB113" s="313"/>
      <c r="LZC113" s="313"/>
      <c r="LZD113" s="313"/>
      <c r="LZE113" s="313"/>
      <c r="LZF113" s="313"/>
      <c r="LZG113" s="313"/>
      <c r="LZH113" s="313"/>
      <c r="LZI113" s="313"/>
      <c r="LZJ113" s="313"/>
      <c r="LZK113" s="313"/>
      <c r="LZL113" s="313"/>
      <c r="LZM113" s="313"/>
      <c r="LZN113" s="313"/>
      <c r="LZO113" s="313"/>
      <c r="LZP113" s="313"/>
      <c r="LZQ113" s="313"/>
      <c r="LZR113" s="313"/>
      <c r="LZS113" s="313"/>
      <c r="LZT113" s="313"/>
      <c r="LZU113" s="313"/>
      <c r="LZV113" s="313"/>
      <c r="LZW113" s="313"/>
      <c r="LZX113" s="313"/>
      <c r="LZY113" s="313"/>
      <c r="LZZ113" s="313"/>
      <c r="MAA113" s="313"/>
      <c r="MAB113" s="313"/>
      <c r="MAC113" s="313"/>
      <c r="MAD113" s="313"/>
      <c r="MAE113" s="313"/>
      <c r="MAF113" s="313"/>
      <c r="MAG113" s="313"/>
      <c r="MAH113" s="313"/>
      <c r="MAI113" s="313"/>
      <c r="MAJ113" s="313"/>
      <c r="MAK113" s="313"/>
      <c r="MAL113" s="313"/>
      <c r="MAM113" s="313"/>
      <c r="MAN113" s="313"/>
      <c r="MAO113" s="313"/>
      <c r="MAP113" s="313"/>
      <c r="MAQ113" s="313"/>
      <c r="MAR113" s="313"/>
      <c r="MAS113" s="313"/>
      <c r="MAT113" s="313"/>
      <c r="MAU113" s="313"/>
      <c r="MAV113" s="313"/>
      <c r="MAW113" s="313"/>
      <c r="MAX113" s="313"/>
      <c r="MAY113" s="313"/>
      <c r="MAZ113" s="313"/>
      <c r="MBA113" s="313"/>
      <c r="MBB113" s="313"/>
      <c r="MBC113" s="313"/>
      <c r="MBD113" s="313"/>
      <c r="MBE113" s="313"/>
      <c r="MBF113" s="313"/>
      <c r="MBG113" s="313"/>
      <c r="MBH113" s="313"/>
      <c r="MBI113" s="313"/>
      <c r="MBJ113" s="313"/>
      <c r="MBK113" s="313"/>
      <c r="MBL113" s="313"/>
      <c r="MBM113" s="313"/>
      <c r="MBN113" s="313"/>
      <c r="MBO113" s="313"/>
      <c r="MBP113" s="313"/>
      <c r="MBQ113" s="313"/>
      <c r="MBR113" s="313"/>
      <c r="MBS113" s="313"/>
      <c r="MBT113" s="313"/>
      <c r="MBU113" s="313"/>
      <c r="MBV113" s="313"/>
      <c r="MBW113" s="313"/>
      <c r="MBX113" s="313"/>
      <c r="MBY113" s="313"/>
      <c r="MBZ113" s="313"/>
      <c r="MCA113" s="313"/>
      <c r="MCB113" s="313"/>
      <c r="MCC113" s="313"/>
      <c r="MCD113" s="313"/>
      <c r="MCE113" s="313"/>
      <c r="MCF113" s="313"/>
      <c r="MCG113" s="313"/>
      <c r="MCH113" s="313"/>
      <c r="MCI113" s="313"/>
      <c r="MCJ113" s="313"/>
      <c r="MCK113" s="313"/>
      <c r="MCL113" s="313"/>
      <c r="MCM113" s="313"/>
      <c r="MCN113" s="313"/>
      <c r="MCO113" s="313"/>
      <c r="MCP113" s="313"/>
      <c r="MCQ113" s="313"/>
      <c r="MCR113" s="313"/>
      <c r="MCS113" s="313"/>
      <c r="MCT113" s="313"/>
      <c r="MCU113" s="313"/>
      <c r="MCV113" s="313"/>
      <c r="MCW113" s="313"/>
      <c r="MCX113" s="313"/>
      <c r="MCY113" s="313"/>
      <c r="MCZ113" s="313"/>
      <c r="MDA113" s="313"/>
      <c r="MDB113" s="313"/>
      <c r="MDC113" s="313"/>
      <c r="MDD113" s="313"/>
      <c r="MDE113" s="313"/>
      <c r="MDF113" s="313"/>
      <c r="MDG113" s="313"/>
      <c r="MDH113" s="313"/>
      <c r="MDI113" s="313"/>
      <c r="MDJ113" s="313"/>
      <c r="MDK113" s="313"/>
      <c r="MDL113" s="313"/>
      <c r="MDM113" s="313"/>
      <c r="MDN113" s="313"/>
      <c r="MDO113" s="313"/>
      <c r="MDP113" s="313"/>
      <c r="MDQ113" s="313"/>
      <c r="MDR113" s="313"/>
      <c r="MDS113" s="313"/>
      <c r="MDT113" s="313"/>
      <c r="MDU113" s="313"/>
      <c r="MDV113" s="313"/>
      <c r="MDW113" s="313"/>
      <c r="MDX113" s="313"/>
      <c r="MDY113" s="313"/>
      <c r="MDZ113" s="313"/>
      <c r="MEA113" s="313"/>
      <c r="MEB113" s="313"/>
      <c r="MEC113" s="313"/>
      <c r="MED113" s="313"/>
      <c r="MEE113" s="313"/>
      <c r="MEF113" s="313"/>
      <c r="MEG113" s="313"/>
      <c r="MEH113" s="313"/>
      <c r="MEI113" s="313"/>
      <c r="MEJ113" s="313"/>
      <c r="MEK113" s="313"/>
      <c r="MEL113" s="313"/>
      <c r="MEM113" s="313"/>
      <c r="MEN113" s="313"/>
      <c r="MEO113" s="313"/>
      <c r="MEP113" s="313"/>
      <c r="MEQ113" s="313"/>
      <c r="MER113" s="313"/>
      <c r="MES113" s="313"/>
      <c r="MET113" s="313"/>
      <c r="MEU113" s="313"/>
      <c r="MEV113" s="313"/>
      <c r="MEW113" s="313"/>
      <c r="MEX113" s="313"/>
      <c r="MEY113" s="313"/>
      <c r="MEZ113" s="313"/>
      <c r="MFA113" s="313"/>
      <c r="MFB113" s="313"/>
      <c r="MFC113" s="313"/>
      <c r="MFD113" s="313"/>
      <c r="MFE113" s="313"/>
      <c r="MFF113" s="313"/>
      <c r="MFG113" s="313"/>
      <c r="MFH113" s="313"/>
      <c r="MFI113" s="313"/>
      <c r="MFJ113" s="313"/>
      <c r="MFK113" s="313"/>
      <c r="MFL113" s="313"/>
      <c r="MFM113" s="313"/>
      <c r="MFN113" s="313"/>
      <c r="MFO113" s="313"/>
      <c r="MFP113" s="313"/>
      <c r="MFQ113" s="313"/>
      <c r="MFR113" s="313"/>
      <c r="MFS113" s="313"/>
      <c r="MFT113" s="313"/>
      <c r="MFU113" s="313"/>
      <c r="MFV113" s="313"/>
      <c r="MFW113" s="313"/>
      <c r="MFX113" s="313"/>
      <c r="MFY113" s="313"/>
      <c r="MFZ113" s="313"/>
      <c r="MGA113" s="313"/>
      <c r="MGB113" s="313"/>
      <c r="MGC113" s="313"/>
      <c r="MGD113" s="313"/>
      <c r="MGE113" s="313"/>
      <c r="MGF113" s="313"/>
      <c r="MGG113" s="313"/>
      <c r="MGH113" s="313"/>
      <c r="MGI113" s="313"/>
      <c r="MGJ113" s="313"/>
      <c r="MGK113" s="313"/>
      <c r="MGL113" s="313"/>
      <c r="MGM113" s="313"/>
      <c r="MGN113" s="313"/>
      <c r="MGO113" s="313"/>
      <c r="MGP113" s="313"/>
      <c r="MGQ113" s="313"/>
      <c r="MGR113" s="313"/>
      <c r="MGS113" s="313"/>
      <c r="MGT113" s="313"/>
      <c r="MGU113" s="313"/>
      <c r="MGV113" s="313"/>
      <c r="MGW113" s="313"/>
      <c r="MGX113" s="313"/>
      <c r="MGY113" s="313"/>
      <c r="MGZ113" s="313"/>
      <c r="MHA113" s="313"/>
      <c r="MHB113" s="313"/>
      <c r="MHC113" s="313"/>
      <c r="MHD113" s="313"/>
      <c r="MHE113" s="313"/>
      <c r="MHF113" s="313"/>
      <c r="MHG113" s="313"/>
      <c r="MHH113" s="313"/>
      <c r="MHI113" s="313"/>
      <c r="MHJ113" s="313"/>
      <c r="MHK113" s="313"/>
      <c r="MHL113" s="313"/>
      <c r="MHM113" s="313"/>
      <c r="MHN113" s="313"/>
      <c r="MHO113" s="313"/>
      <c r="MHP113" s="313"/>
      <c r="MHQ113" s="313"/>
      <c r="MHR113" s="313"/>
      <c r="MHS113" s="313"/>
      <c r="MHT113" s="313"/>
      <c r="MHU113" s="313"/>
      <c r="MHV113" s="313"/>
      <c r="MHW113" s="313"/>
      <c r="MHX113" s="313"/>
      <c r="MHY113" s="313"/>
      <c r="MHZ113" s="313"/>
      <c r="MIA113" s="313"/>
      <c r="MIB113" s="313"/>
      <c r="MIC113" s="313"/>
      <c r="MID113" s="313"/>
      <c r="MIE113" s="313"/>
      <c r="MIF113" s="313"/>
      <c r="MIG113" s="313"/>
      <c r="MIH113" s="313"/>
      <c r="MII113" s="313"/>
      <c r="MIJ113" s="313"/>
      <c r="MIK113" s="313"/>
      <c r="MIL113" s="313"/>
      <c r="MIM113" s="313"/>
      <c r="MIN113" s="313"/>
      <c r="MIO113" s="313"/>
      <c r="MIP113" s="313"/>
      <c r="MIQ113" s="313"/>
      <c r="MIR113" s="313"/>
      <c r="MIS113" s="313"/>
      <c r="MIT113" s="313"/>
      <c r="MIU113" s="313"/>
      <c r="MIV113" s="313"/>
      <c r="MIW113" s="313"/>
      <c r="MIX113" s="313"/>
      <c r="MIY113" s="313"/>
      <c r="MIZ113" s="313"/>
      <c r="MJA113" s="313"/>
      <c r="MJB113" s="313"/>
      <c r="MJC113" s="313"/>
      <c r="MJD113" s="313"/>
      <c r="MJE113" s="313"/>
      <c r="MJF113" s="313"/>
      <c r="MJG113" s="313"/>
      <c r="MJH113" s="313"/>
      <c r="MJI113" s="313"/>
      <c r="MJJ113" s="313"/>
      <c r="MJK113" s="313"/>
      <c r="MJL113" s="313"/>
      <c r="MJM113" s="313"/>
      <c r="MJN113" s="313"/>
      <c r="MJO113" s="313"/>
      <c r="MJP113" s="313"/>
      <c r="MJQ113" s="313"/>
      <c r="MJR113" s="313"/>
      <c r="MJS113" s="313"/>
      <c r="MJT113" s="313"/>
      <c r="MJU113" s="313"/>
      <c r="MJV113" s="313"/>
      <c r="MJW113" s="313"/>
      <c r="MJX113" s="313"/>
      <c r="MJY113" s="313"/>
      <c r="MJZ113" s="313"/>
      <c r="MKA113" s="313"/>
      <c r="MKB113" s="313"/>
      <c r="MKC113" s="313"/>
      <c r="MKD113" s="313"/>
      <c r="MKE113" s="313"/>
      <c r="MKF113" s="313"/>
      <c r="MKG113" s="313"/>
      <c r="MKH113" s="313"/>
      <c r="MKI113" s="313"/>
      <c r="MKJ113" s="313"/>
      <c r="MKK113" s="313"/>
      <c r="MKL113" s="313"/>
      <c r="MKM113" s="313"/>
      <c r="MKN113" s="313"/>
      <c r="MKO113" s="313"/>
      <c r="MKP113" s="313"/>
      <c r="MKQ113" s="313"/>
      <c r="MKR113" s="313"/>
      <c r="MKS113" s="313"/>
      <c r="MKT113" s="313"/>
      <c r="MKU113" s="313"/>
      <c r="MKV113" s="313"/>
      <c r="MKW113" s="313"/>
      <c r="MKX113" s="313"/>
      <c r="MKY113" s="313"/>
      <c r="MKZ113" s="313"/>
      <c r="MLA113" s="313"/>
      <c r="MLB113" s="313"/>
      <c r="MLC113" s="313"/>
      <c r="MLD113" s="313"/>
      <c r="MLE113" s="313"/>
      <c r="MLF113" s="313"/>
      <c r="MLG113" s="313"/>
      <c r="MLH113" s="313"/>
      <c r="MLI113" s="313"/>
      <c r="MLJ113" s="313"/>
      <c r="MLK113" s="313"/>
      <c r="MLL113" s="313"/>
      <c r="MLM113" s="313"/>
      <c r="MLN113" s="313"/>
      <c r="MLO113" s="313"/>
      <c r="MLP113" s="313"/>
      <c r="MLQ113" s="313"/>
      <c r="MLR113" s="313"/>
      <c r="MLS113" s="313"/>
      <c r="MLT113" s="313"/>
      <c r="MLU113" s="313"/>
      <c r="MLV113" s="313"/>
      <c r="MLW113" s="313"/>
      <c r="MLX113" s="313"/>
      <c r="MLY113" s="313"/>
      <c r="MLZ113" s="313"/>
      <c r="MMA113" s="313"/>
      <c r="MMB113" s="313"/>
      <c r="MMC113" s="313"/>
      <c r="MMD113" s="313"/>
      <c r="MME113" s="313"/>
      <c r="MMF113" s="313"/>
      <c r="MMG113" s="313"/>
      <c r="MMH113" s="313"/>
      <c r="MMI113" s="313"/>
      <c r="MMJ113" s="313"/>
      <c r="MMK113" s="313"/>
      <c r="MML113" s="313"/>
      <c r="MMM113" s="313"/>
      <c r="MMN113" s="313"/>
      <c r="MMO113" s="313"/>
      <c r="MMP113" s="313"/>
      <c r="MMQ113" s="313"/>
      <c r="MMR113" s="313"/>
      <c r="MMS113" s="313"/>
      <c r="MMT113" s="313"/>
      <c r="MMU113" s="313"/>
      <c r="MMV113" s="313"/>
      <c r="MMW113" s="313"/>
      <c r="MMX113" s="313"/>
      <c r="MMY113" s="313"/>
      <c r="MMZ113" s="313"/>
      <c r="MNA113" s="313"/>
      <c r="MNB113" s="313"/>
      <c r="MNC113" s="313"/>
      <c r="MND113" s="313"/>
      <c r="MNE113" s="313"/>
      <c r="MNF113" s="313"/>
      <c r="MNG113" s="313"/>
      <c r="MNH113" s="313"/>
      <c r="MNI113" s="313"/>
      <c r="MNJ113" s="313"/>
      <c r="MNK113" s="313"/>
      <c r="MNL113" s="313"/>
      <c r="MNM113" s="313"/>
      <c r="MNN113" s="313"/>
      <c r="MNO113" s="313"/>
      <c r="MNP113" s="313"/>
      <c r="MNQ113" s="313"/>
      <c r="MNR113" s="313"/>
      <c r="MNS113" s="313"/>
      <c r="MNT113" s="313"/>
      <c r="MNU113" s="313"/>
      <c r="MNV113" s="313"/>
      <c r="MNW113" s="313"/>
      <c r="MNX113" s="313"/>
      <c r="MNY113" s="313"/>
      <c r="MNZ113" s="313"/>
      <c r="MOA113" s="313"/>
      <c r="MOB113" s="313"/>
      <c r="MOC113" s="313"/>
      <c r="MOD113" s="313"/>
      <c r="MOE113" s="313"/>
      <c r="MOF113" s="313"/>
      <c r="MOG113" s="313"/>
      <c r="MOH113" s="313"/>
      <c r="MOI113" s="313"/>
      <c r="MOJ113" s="313"/>
      <c r="MOK113" s="313"/>
      <c r="MOL113" s="313"/>
      <c r="MOM113" s="313"/>
      <c r="MON113" s="313"/>
      <c r="MOO113" s="313"/>
      <c r="MOP113" s="313"/>
      <c r="MOQ113" s="313"/>
      <c r="MOR113" s="313"/>
      <c r="MOS113" s="313"/>
      <c r="MOT113" s="313"/>
      <c r="MOU113" s="313"/>
      <c r="MOV113" s="313"/>
      <c r="MOW113" s="313"/>
      <c r="MOX113" s="313"/>
      <c r="MOY113" s="313"/>
      <c r="MOZ113" s="313"/>
      <c r="MPA113" s="313"/>
      <c r="MPB113" s="313"/>
      <c r="MPC113" s="313"/>
      <c r="MPD113" s="313"/>
      <c r="MPE113" s="313"/>
      <c r="MPF113" s="313"/>
      <c r="MPG113" s="313"/>
      <c r="MPH113" s="313"/>
      <c r="MPI113" s="313"/>
      <c r="MPJ113" s="313"/>
      <c r="MPK113" s="313"/>
      <c r="MPL113" s="313"/>
      <c r="MPM113" s="313"/>
      <c r="MPN113" s="313"/>
      <c r="MPO113" s="313"/>
      <c r="MPP113" s="313"/>
      <c r="MPQ113" s="313"/>
      <c r="MPR113" s="313"/>
      <c r="MPS113" s="313"/>
      <c r="MPT113" s="313"/>
      <c r="MPU113" s="313"/>
      <c r="MPV113" s="313"/>
      <c r="MPW113" s="313"/>
      <c r="MPX113" s="313"/>
      <c r="MPY113" s="313"/>
      <c r="MPZ113" s="313"/>
      <c r="MQA113" s="313"/>
      <c r="MQB113" s="313"/>
      <c r="MQC113" s="313"/>
      <c r="MQD113" s="313"/>
      <c r="MQE113" s="313"/>
      <c r="MQF113" s="313"/>
      <c r="MQG113" s="313"/>
      <c r="MQH113" s="313"/>
      <c r="MQI113" s="313"/>
      <c r="MQJ113" s="313"/>
      <c r="MQK113" s="313"/>
      <c r="MQL113" s="313"/>
      <c r="MQM113" s="313"/>
      <c r="MQN113" s="313"/>
      <c r="MQO113" s="313"/>
      <c r="MQP113" s="313"/>
      <c r="MQQ113" s="313"/>
      <c r="MQR113" s="313"/>
      <c r="MQS113" s="313"/>
      <c r="MQT113" s="313"/>
      <c r="MQU113" s="313"/>
      <c r="MQV113" s="313"/>
      <c r="MQW113" s="313"/>
      <c r="MQX113" s="313"/>
      <c r="MQY113" s="313"/>
      <c r="MQZ113" s="313"/>
      <c r="MRA113" s="313"/>
      <c r="MRB113" s="313"/>
      <c r="MRC113" s="313"/>
      <c r="MRD113" s="313"/>
      <c r="MRE113" s="313"/>
      <c r="MRF113" s="313"/>
      <c r="MRG113" s="313"/>
      <c r="MRH113" s="313"/>
      <c r="MRI113" s="313"/>
      <c r="MRJ113" s="313"/>
      <c r="MRK113" s="313"/>
      <c r="MRL113" s="313"/>
      <c r="MRM113" s="313"/>
      <c r="MRN113" s="313"/>
      <c r="MRO113" s="313"/>
      <c r="MRP113" s="313"/>
      <c r="MRQ113" s="313"/>
      <c r="MRR113" s="313"/>
      <c r="MRS113" s="313"/>
      <c r="MRT113" s="313"/>
      <c r="MRU113" s="313"/>
      <c r="MRV113" s="313"/>
      <c r="MRW113" s="313"/>
      <c r="MRX113" s="313"/>
      <c r="MRY113" s="313"/>
      <c r="MRZ113" s="313"/>
      <c r="MSA113" s="313"/>
      <c r="MSB113" s="313"/>
      <c r="MSC113" s="313"/>
      <c r="MSD113" s="313"/>
      <c r="MSE113" s="313"/>
      <c r="MSF113" s="313"/>
      <c r="MSG113" s="313"/>
      <c r="MSH113" s="313"/>
      <c r="MSI113" s="313"/>
      <c r="MSJ113" s="313"/>
      <c r="MSK113" s="313"/>
      <c r="MSL113" s="313"/>
      <c r="MSM113" s="313"/>
      <c r="MSN113" s="313"/>
      <c r="MSO113" s="313"/>
      <c r="MSP113" s="313"/>
      <c r="MSQ113" s="313"/>
      <c r="MSR113" s="313"/>
      <c r="MSS113" s="313"/>
      <c r="MST113" s="313"/>
      <c r="MSU113" s="313"/>
      <c r="MSV113" s="313"/>
      <c r="MSW113" s="313"/>
      <c r="MSX113" s="313"/>
      <c r="MSY113" s="313"/>
      <c r="MSZ113" s="313"/>
      <c r="MTA113" s="313"/>
      <c r="MTB113" s="313"/>
      <c r="MTC113" s="313"/>
      <c r="MTD113" s="313"/>
      <c r="MTE113" s="313"/>
      <c r="MTF113" s="313"/>
      <c r="MTG113" s="313"/>
      <c r="MTH113" s="313"/>
      <c r="MTI113" s="313"/>
      <c r="MTJ113" s="313"/>
      <c r="MTK113" s="313"/>
      <c r="MTL113" s="313"/>
      <c r="MTM113" s="313"/>
      <c r="MTN113" s="313"/>
      <c r="MTO113" s="313"/>
      <c r="MTP113" s="313"/>
      <c r="MTQ113" s="313"/>
      <c r="MTR113" s="313"/>
      <c r="MTS113" s="313"/>
      <c r="MTT113" s="313"/>
      <c r="MTU113" s="313"/>
      <c r="MTV113" s="313"/>
      <c r="MTW113" s="313"/>
      <c r="MTX113" s="313"/>
      <c r="MTY113" s="313"/>
      <c r="MTZ113" s="313"/>
      <c r="MUA113" s="313"/>
      <c r="MUB113" s="313"/>
      <c r="MUC113" s="313"/>
      <c r="MUD113" s="313"/>
      <c r="MUE113" s="313"/>
      <c r="MUF113" s="313"/>
      <c r="MUG113" s="313"/>
      <c r="MUH113" s="313"/>
      <c r="MUI113" s="313"/>
      <c r="MUJ113" s="313"/>
      <c r="MUK113" s="313"/>
      <c r="MUL113" s="313"/>
      <c r="MUM113" s="313"/>
      <c r="MUN113" s="313"/>
      <c r="MUO113" s="313"/>
      <c r="MUP113" s="313"/>
      <c r="MUQ113" s="313"/>
      <c r="MUR113" s="313"/>
      <c r="MUS113" s="313"/>
      <c r="MUT113" s="313"/>
      <c r="MUU113" s="313"/>
      <c r="MUV113" s="313"/>
      <c r="MUW113" s="313"/>
      <c r="MUX113" s="313"/>
      <c r="MUY113" s="313"/>
      <c r="MUZ113" s="313"/>
      <c r="MVA113" s="313"/>
      <c r="MVB113" s="313"/>
      <c r="MVC113" s="313"/>
      <c r="MVD113" s="313"/>
      <c r="MVE113" s="313"/>
      <c r="MVF113" s="313"/>
      <c r="MVG113" s="313"/>
      <c r="MVH113" s="313"/>
      <c r="MVI113" s="313"/>
      <c r="MVJ113" s="313"/>
      <c r="MVK113" s="313"/>
      <c r="MVL113" s="313"/>
      <c r="MVM113" s="313"/>
      <c r="MVN113" s="313"/>
      <c r="MVO113" s="313"/>
      <c r="MVP113" s="313"/>
      <c r="MVQ113" s="313"/>
      <c r="MVR113" s="313"/>
      <c r="MVS113" s="313"/>
      <c r="MVT113" s="313"/>
      <c r="MVU113" s="313"/>
      <c r="MVV113" s="313"/>
      <c r="MVW113" s="313"/>
      <c r="MVX113" s="313"/>
      <c r="MVY113" s="313"/>
      <c r="MVZ113" s="313"/>
      <c r="MWA113" s="313"/>
      <c r="MWB113" s="313"/>
      <c r="MWC113" s="313"/>
      <c r="MWD113" s="313"/>
      <c r="MWE113" s="313"/>
      <c r="MWF113" s="313"/>
      <c r="MWG113" s="313"/>
      <c r="MWH113" s="313"/>
      <c r="MWI113" s="313"/>
      <c r="MWJ113" s="313"/>
      <c r="MWK113" s="313"/>
      <c r="MWL113" s="313"/>
      <c r="MWM113" s="313"/>
      <c r="MWN113" s="313"/>
      <c r="MWO113" s="313"/>
      <c r="MWP113" s="313"/>
      <c r="MWQ113" s="313"/>
      <c r="MWR113" s="313"/>
      <c r="MWS113" s="313"/>
      <c r="MWT113" s="313"/>
      <c r="MWU113" s="313"/>
      <c r="MWV113" s="313"/>
      <c r="MWW113" s="313"/>
      <c r="MWX113" s="313"/>
      <c r="MWY113" s="313"/>
      <c r="MWZ113" s="313"/>
      <c r="MXA113" s="313"/>
      <c r="MXB113" s="313"/>
      <c r="MXC113" s="313"/>
      <c r="MXD113" s="313"/>
      <c r="MXE113" s="313"/>
      <c r="MXF113" s="313"/>
      <c r="MXG113" s="313"/>
      <c r="MXH113" s="313"/>
      <c r="MXI113" s="313"/>
      <c r="MXJ113" s="313"/>
      <c r="MXK113" s="313"/>
      <c r="MXL113" s="313"/>
      <c r="MXM113" s="313"/>
      <c r="MXN113" s="313"/>
      <c r="MXO113" s="313"/>
      <c r="MXP113" s="313"/>
      <c r="MXQ113" s="313"/>
      <c r="MXR113" s="313"/>
      <c r="MXS113" s="313"/>
      <c r="MXT113" s="313"/>
      <c r="MXU113" s="313"/>
      <c r="MXV113" s="313"/>
      <c r="MXW113" s="313"/>
      <c r="MXX113" s="313"/>
      <c r="MXY113" s="313"/>
      <c r="MXZ113" s="313"/>
      <c r="MYA113" s="313"/>
      <c r="MYB113" s="313"/>
      <c r="MYC113" s="313"/>
      <c r="MYD113" s="313"/>
      <c r="MYE113" s="313"/>
      <c r="MYF113" s="313"/>
      <c r="MYG113" s="313"/>
      <c r="MYH113" s="313"/>
      <c r="MYI113" s="313"/>
      <c r="MYJ113" s="313"/>
      <c r="MYK113" s="313"/>
      <c r="MYL113" s="313"/>
      <c r="MYM113" s="313"/>
      <c r="MYN113" s="313"/>
      <c r="MYO113" s="313"/>
      <c r="MYP113" s="313"/>
      <c r="MYQ113" s="313"/>
      <c r="MYR113" s="313"/>
      <c r="MYS113" s="313"/>
      <c r="MYT113" s="313"/>
      <c r="MYU113" s="313"/>
      <c r="MYV113" s="313"/>
      <c r="MYW113" s="313"/>
      <c r="MYX113" s="313"/>
      <c r="MYY113" s="313"/>
      <c r="MYZ113" s="313"/>
      <c r="MZA113" s="313"/>
      <c r="MZB113" s="313"/>
      <c r="MZC113" s="313"/>
      <c r="MZD113" s="313"/>
      <c r="MZE113" s="313"/>
      <c r="MZF113" s="313"/>
      <c r="MZG113" s="313"/>
      <c r="MZH113" s="313"/>
      <c r="MZI113" s="313"/>
      <c r="MZJ113" s="313"/>
      <c r="MZK113" s="313"/>
      <c r="MZL113" s="313"/>
      <c r="MZM113" s="313"/>
      <c r="MZN113" s="313"/>
      <c r="MZO113" s="313"/>
      <c r="MZP113" s="313"/>
      <c r="MZQ113" s="313"/>
      <c r="MZR113" s="313"/>
      <c r="MZS113" s="313"/>
      <c r="MZT113" s="313"/>
      <c r="MZU113" s="313"/>
      <c r="MZV113" s="313"/>
      <c r="MZW113" s="313"/>
      <c r="MZX113" s="313"/>
      <c r="MZY113" s="313"/>
      <c r="MZZ113" s="313"/>
      <c r="NAA113" s="313"/>
      <c r="NAB113" s="313"/>
      <c r="NAC113" s="313"/>
      <c r="NAD113" s="313"/>
      <c r="NAE113" s="313"/>
      <c r="NAF113" s="313"/>
      <c r="NAG113" s="313"/>
      <c r="NAH113" s="313"/>
      <c r="NAI113" s="313"/>
      <c r="NAJ113" s="313"/>
      <c r="NAK113" s="313"/>
      <c r="NAL113" s="313"/>
      <c r="NAM113" s="313"/>
      <c r="NAN113" s="313"/>
      <c r="NAO113" s="313"/>
      <c r="NAP113" s="313"/>
      <c r="NAQ113" s="313"/>
      <c r="NAR113" s="313"/>
      <c r="NAS113" s="313"/>
      <c r="NAT113" s="313"/>
      <c r="NAU113" s="313"/>
      <c r="NAV113" s="313"/>
      <c r="NAW113" s="313"/>
      <c r="NAX113" s="313"/>
      <c r="NAY113" s="313"/>
      <c r="NAZ113" s="313"/>
      <c r="NBA113" s="313"/>
      <c r="NBB113" s="313"/>
      <c r="NBC113" s="313"/>
      <c r="NBD113" s="313"/>
      <c r="NBE113" s="313"/>
      <c r="NBF113" s="313"/>
      <c r="NBG113" s="313"/>
      <c r="NBH113" s="313"/>
      <c r="NBI113" s="313"/>
      <c r="NBJ113" s="313"/>
      <c r="NBK113" s="313"/>
      <c r="NBL113" s="313"/>
      <c r="NBM113" s="313"/>
      <c r="NBN113" s="313"/>
      <c r="NBO113" s="313"/>
      <c r="NBP113" s="313"/>
      <c r="NBQ113" s="313"/>
      <c r="NBR113" s="313"/>
      <c r="NBS113" s="313"/>
      <c r="NBT113" s="313"/>
      <c r="NBU113" s="313"/>
      <c r="NBV113" s="313"/>
      <c r="NBW113" s="313"/>
      <c r="NBX113" s="313"/>
      <c r="NBY113" s="313"/>
      <c r="NBZ113" s="313"/>
      <c r="NCA113" s="313"/>
      <c r="NCB113" s="313"/>
      <c r="NCC113" s="313"/>
      <c r="NCD113" s="313"/>
      <c r="NCE113" s="313"/>
      <c r="NCF113" s="313"/>
      <c r="NCG113" s="313"/>
      <c r="NCH113" s="313"/>
      <c r="NCI113" s="313"/>
      <c r="NCJ113" s="313"/>
      <c r="NCK113" s="313"/>
      <c r="NCL113" s="313"/>
      <c r="NCM113" s="313"/>
      <c r="NCN113" s="313"/>
      <c r="NCO113" s="313"/>
      <c r="NCP113" s="313"/>
      <c r="NCQ113" s="313"/>
      <c r="NCR113" s="313"/>
      <c r="NCS113" s="313"/>
      <c r="NCT113" s="313"/>
      <c r="NCU113" s="313"/>
      <c r="NCV113" s="313"/>
      <c r="NCW113" s="313"/>
      <c r="NCX113" s="313"/>
      <c r="NCY113" s="313"/>
      <c r="NCZ113" s="313"/>
      <c r="NDA113" s="313"/>
      <c r="NDB113" s="313"/>
      <c r="NDC113" s="313"/>
      <c r="NDD113" s="313"/>
      <c r="NDE113" s="313"/>
      <c r="NDF113" s="313"/>
      <c r="NDG113" s="313"/>
      <c r="NDH113" s="313"/>
      <c r="NDI113" s="313"/>
      <c r="NDJ113" s="313"/>
      <c r="NDK113" s="313"/>
      <c r="NDL113" s="313"/>
      <c r="NDM113" s="313"/>
      <c r="NDN113" s="313"/>
      <c r="NDO113" s="313"/>
      <c r="NDP113" s="313"/>
      <c r="NDQ113" s="313"/>
      <c r="NDR113" s="313"/>
      <c r="NDS113" s="313"/>
      <c r="NDT113" s="313"/>
      <c r="NDU113" s="313"/>
      <c r="NDV113" s="313"/>
      <c r="NDW113" s="313"/>
      <c r="NDX113" s="313"/>
      <c r="NDY113" s="313"/>
      <c r="NDZ113" s="313"/>
      <c r="NEA113" s="313"/>
      <c r="NEB113" s="313"/>
      <c r="NEC113" s="313"/>
      <c r="NED113" s="313"/>
      <c r="NEE113" s="313"/>
      <c r="NEF113" s="313"/>
      <c r="NEG113" s="313"/>
      <c r="NEH113" s="313"/>
      <c r="NEI113" s="313"/>
      <c r="NEJ113" s="313"/>
      <c r="NEK113" s="313"/>
      <c r="NEL113" s="313"/>
      <c r="NEM113" s="313"/>
      <c r="NEN113" s="313"/>
      <c r="NEO113" s="313"/>
      <c r="NEP113" s="313"/>
      <c r="NEQ113" s="313"/>
      <c r="NER113" s="313"/>
      <c r="NES113" s="313"/>
      <c r="NET113" s="313"/>
      <c r="NEU113" s="313"/>
      <c r="NEV113" s="313"/>
      <c r="NEW113" s="313"/>
      <c r="NEX113" s="313"/>
      <c r="NEY113" s="313"/>
      <c r="NEZ113" s="313"/>
      <c r="NFA113" s="313"/>
      <c r="NFB113" s="313"/>
      <c r="NFC113" s="313"/>
      <c r="NFD113" s="313"/>
      <c r="NFE113" s="313"/>
      <c r="NFF113" s="313"/>
      <c r="NFG113" s="313"/>
      <c r="NFH113" s="313"/>
      <c r="NFI113" s="313"/>
      <c r="NFJ113" s="313"/>
      <c r="NFK113" s="313"/>
      <c r="NFL113" s="313"/>
      <c r="NFM113" s="313"/>
      <c r="NFN113" s="313"/>
      <c r="NFO113" s="313"/>
      <c r="NFP113" s="313"/>
      <c r="NFQ113" s="313"/>
      <c r="NFR113" s="313"/>
      <c r="NFS113" s="313"/>
      <c r="NFT113" s="313"/>
      <c r="NFU113" s="313"/>
      <c r="NFV113" s="313"/>
      <c r="NFW113" s="313"/>
      <c r="NFX113" s="313"/>
      <c r="NFY113" s="313"/>
      <c r="NFZ113" s="313"/>
      <c r="NGA113" s="313"/>
      <c r="NGB113" s="313"/>
      <c r="NGC113" s="313"/>
      <c r="NGD113" s="313"/>
      <c r="NGE113" s="313"/>
      <c r="NGF113" s="313"/>
      <c r="NGG113" s="313"/>
      <c r="NGH113" s="313"/>
      <c r="NGI113" s="313"/>
      <c r="NGJ113" s="313"/>
      <c r="NGK113" s="313"/>
      <c r="NGL113" s="313"/>
      <c r="NGM113" s="313"/>
      <c r="NGN113" s="313"/>
      <c r="NGO113" s="313"/>
      <c r="NGP113" s="313"/>
      <c r="NGQ113" s="313"/>
      <c r="NGR113" s="313"/>
      <c r="NGS113" s="313"/>
      <c r="NGT113" s="313"/>
      <c r="NGU113" s="313"/>
      <c r="NGV113" s="313"/>
      <c r="NGW113" s="313"/>
      <c r="NGX113" s="313"/>
      <c r="NGY113" s="313"/>
      <c r="NGZ113" s="313"/>
      <c r="NHA113" s="313"/>
      <c r="NHB113" s="313"/>
      <c r="NHC113" s="313"/>
      <c r="NHD113" s="313"/>
      <c r="NHE113" s="313"/>
      <c r="NHF113" s="313"/>
      <c r="NHG113" s="313"/>
      <c r="NHH113" s="313"/>
      <c r="NHI113" s="313"/>
      <c r="NHJ113" s="313"/>
      <c r="NHK113" s="313"/>
      <c r="NHL113" s="313"/>
      <c r="NHM113" s="313"/>
      <c r="NHN113" s="313"/>
      <c r="NHO113" s="313"/>
      <c r="NHP113" s="313"/>
      <c r="NHQ113" s="313"/>
      <c r="NHR113" s="313"/>
      <c r="NHS113" s="313"/>
      <c r="NHT113" s="313"/>
      <c r="NHU113" s="313"/>
      <c r="NHV113" s="313"/>
      <c r="NHW113" s="313"/>
      <c r="NHX113" s="313"/>
      <c r="NHY113" s="313"/>
      <c r="NHZ113" s="313"/>
      <c r="NIA113" s="313"/>
      <c r="NIB113" s="313"/>
      <c r="NIC113" s="313"/>
      <c r="NID113" s="313"/>
      <c r="NIE113" s="313"/>
      <c r="NIF113" s="313"/>
      <c r="NIG113" s="313"/>
      <c r="NIH113" s="313"/>
      <c r="NII113" s="313"/>
      <c r="NIJ113" s="313"/>
      <c r="NIK113" s="313"/>
      <c r="NIL113" s="313"/>
      <c r="NIM113" s="313"/>
      <c r="NIN113" s="313"/>
      <c r="NIO113" s="313"/>
      <c r="NIP113" s="313"/>
      <c r="NIQ113" s="313"/>
      <c r="NIR113" s="313"/>
      <c r="NIS113" s="313"/>
      <c r="NIT113" s="313"/>
      <c r="NIU113" s="313"/>
      <c r="NIV113" s="313"/>
      <c r="NIW113" s="313"/>
      <c r="NIX113" s="313"/>
      <c r="NIY113" s="313"/>
      <c r="NIZ113" s="313"/>
      <c r="NJA113" s="313"/>
      <c r="NJB113" s="313"/>
      <c r="NJC113" s="313"/>
      <c r="NJD113" s="313"/>
      <c r="NJE113" s="313"/>
      <c r="NJF113" s="313"/>
      <c r="NJG113" s="313"/>
      <c r="NJH113" s="313"/>
      <c r="NJI113" s="313"/>
      <c r="NJJ113" s="313"/>
      <c r="NJK113" s="313"/>
      <c r="NJL113" s="313"/>
      <c r="NJM113" s="313"/>
      <c r="NJN113" s="313"/>
      <c r="NJO113" s="313"/>
      <c r="NJP113" s="313"/>
      <c r="NJQ113" s="313"/>
      <c r="NJR113" s="313"/>
      <c r="NJS113" s="313"/>
      <c r="NJT113" s="313"/>
      <c r="NJU113" s="313"/>
      <c r="NJV113" s="313"/>
      <c r="NJW113" s="313"/>
      <c r="NJX113" s="313"/>
      <c r="NJY113" s="313"/>
      <c r="NJZ113" s="313"/>
      <c r="NKA113" s="313"/>
      <c r="NKB113" s="313"/>
      <c r="NKC113" s="313"/>
      <c r="NKD113" s="313"/>
      <c r="NKE113" s="313"/>
      <c r="NKF113" s="313"/>
      <c r="NKG113" s="313"/>
      <c r="NKH113" s="313"/>
      <c r="NKI113" s="313"/>
      <c r="NKJ113" s="313"/>
      <c r="NKK113" s="313"/>
      <c r="NKL113" s="313"/>
      <c r="NKM113" s="313"/>
      <c r="NKN113" s="313"/>
      <c r="NKO113" s="313"/>
      <c r="NKP113" s="313"/>
      <c r="NKQ113" s="313"/>
      <c r="NKR113" s="313"/>
      <c r="NKS113" s="313"/>
      <c r="NKT113" s="313"/>
      <c r="NKU113" s="313"/>
      <c r="NKV113" s="313"/>
      <c r="NKW113" s="313"/>
      <c r="NKX113" s="313"/>
      <c r="NKY113" s="313"/>
      <c r="NKZ113" s="313"/>
      <c r="NLA113" s="313"/>
      <c r="NLB113" s="313"/>
      <c r="NLC113" s="313"/>
      <c r="NLD113" s="313"/>
      <c r="NLE113" s="313"/>
      <c r="NLF113" s="313"/>
      <c r="NLG113" s="313"/>
      <c r="NLH113" s="313"/>
      <c r="NLI113" s="313"/>
      <c r="NLJ113" s="313"/>
      <c r="NLK113" s="313"/>
      <c r="NLL113" s="313"/>
      <c r="NLM113" s="313"/>
      <c r="NLN113" s="313"/>
      <c r="NLO113" s="313"/>
      <c r="NLP113" s="313"/>
      <c r="NLQ113" s="313"/>
      <c r="NLR113" s="313"/>
      <c r="NLS113" s="313"/>
      <c r="NLT113" s="313"/>
      <c r="NLU113" s="313"/>
      <c r="NLV113" s="313"/>
      <c r="NLW113" s="313"/>
      <c r="NLX113" s="313"/>
      <c r="NLY113" s="313"/>
      <c r="NLZ113" s="313"/>
      <c r="NMA113" s="313"/>
      <c r="NMB113" s="313"/>
      <c r="NMC113" s="313"/>
      <c r="NMD113" s="313"/>
      <c r="NME113" s="313"/>
      <c r="NMF113" s="313"/>
      <c r="NMG113" s="313"/>
      <c r="NMH113" s="313"/>
      <c r="NMI113" s="313"/>
      <c r="NMJ113" s="313"/>
      <c r="NMK113" s="313"/>
      <c r="NML113" s="313"/>
      <c r="NMM113" s="313"/>
      <c r="NMN113" s="313"/>
      <c r="NMO113" s="313"/>
      <c r="NMP113" s="313"/>
      <c r="NMQ113" s="313"/>
      <c r="NMR113" s="313"/>
      <c r="NMS113" s="313"/>
      <c r="NMT113" s="313"/>
      <c r="NMU113" s="313"/>
      <c r="NMV113" s="313"/>
      <c r="NMW113" s="313"/>
      <c r="NMX113" s="313"/>
      <c r="NMY113" s="313"/>
      <c r="NMZ113" s="313"/>
      <c r="NNA113" s="313"/>
      <c r="NNB113" s="313"/>
      <c r="NNC113" s="313"/>
      <c r="NND113" s="313"/>
      <c r="NNE113" s="313"/>
      <c r="NNF113" s="313"/>
      <c r="NNG113" s="313"/>
      <c r="NNH113" s="313"/>
      <c r="NNI113" s="313"/>
      <c r="NNJ113" s="313"/>
      <c r="NNK113" s="313"/>
      <c r="NNL113" s="313"/>
      <c r="NNM113" s="313"/>
      <c r="NNN113" s="313"/>
      <c r="NNO113" s="313"/>
      <c r="NNP113" s="313"/>
      <c r="NNQ113" s="313"/>
      <c r="NNR113" s="313"/>
      <c r="NNS113" s="313"/>
      <c r="NNT113" s="313"/>
      <c r="NNU113" s="313"/>
      <c r="NNV113" s="313"/>
      <c r="NNW113" s="313"/>
      <c r="NNX113" s="313"/>
      <c r="NNY113" s="313"/>
      <c r="NNZ113" s="313"/>
      <c r="NOA113" s="313"/>
      <c r="NOB113" s="313"/>
      <c r="NOC113" s="313"/>
      <c r="NOD113" s="313"/>
      <c r="NOE113" s="313"/>
      <c r="NOF113" s="313"/>
      <c r="NOG113" s="313"/>
      <c r="NOH113" s="313"/>
      <c r="NOI113" s="313"/>
      <c r="NOJ113" s="313"/>
      <c r="NOK113" s="313"/>
      <c r="NOL113" s="313"/>
      <c r="NOM113" s="313"/>
      <c r="NON113" s="313"/>
      <c r="NOO113" s="313"/>
      <c r="NOP113" s="313"/>
      <c r="NOQ113" s="313"/>
      <c r="NOR113" s="313"/>
      <c r="NOS113" s="313"/>
      <c r="NOT113" s="313"/>
      <c r="NOU113" s="313"/>
      <c r="NOV113" s="313"/>
      <c r="NOW113" s="313"/>
      <c r="NOX113" s="313"/>
      <c r="NOY113" s="313"/>
      <c r="NOZ113" s="313"/>
      <c r="NPA113" s="313"/>
      <c r="NPB113" s="313"/>
      <c r="NPC113" s="313"/>
      <c r="NPD113" s="313"/>
      <c r="NPE113" s="313"/>
      <c r="NPF113" s="313"/>
      <c r="NPG113" s="313"/>
      <c r="NPH113" s="313"/>
      <c r="NPI113" s="313"/>
      <c r="NPJ113" s="313"/>
      <c r="NPK113" s="313"/>
      <c r="NPL113" s="313"/>
      <c r="NPM113" s="313"/>
      <c r="NPN113" s="313"/>
      <c r="NPO113" s="313"/>
      <c r="NPP113" s="313"/>
      <c r="NPQ113" s="313"/>
      <c r="NPR113" s="313"/>
      <c r="NPS113" s="313"/>
      <c r="NPT113" s="313"/>
      <c r="NPU113" s="313"/>
      <c r="NPV113" s="313"/>
      <c r="NPW113" s="313"/>
      <c r="NPX113" s="313"/>
      <c r="NPY113" s="313"/>
      <c r="NPZ113" s="313"/>
      <c r="NQA113" s="313"/>
      <c r="NQB113" s="313"/>
      <c r="NQC113" s="313"/>
      <c r="NQD113" s="313"/>
      <c r="NQE113" s="313"/>
      <c r="NQF113" s="313"/>
      <c r="NQG113" s="313"/>
      <c r="NQH113" s="313"/>
      <c r="NQI113" s="313"/>
      <c r="NQJ113" s="313"/>
      <c r="NQK113" s="313"/>
      <c r="NQL113" s="313"/>
      <c r="NQM113" s="313"/>
      <c r="NQN113" s="313"/>
      <c r="NQO113" s="313"/>
      <c r="NQP113" s="313"/>
      <c r="NQQ113" s="313"/>
      <c r="NQR113" s="313"/>
      <c r="NQS113" s="313"/>
      <c r="NQT113" s="313"/>
      <c r="NQU113" s="313"/>
      <c r="NQV113" s="313"/>
      <c r="NQW113" s="313"/>
      <c r="NQX113" s="313"/>
      <c r="NQY113" s="313"/>
      <c r="NQZ113" s="313"/>
      <c r="NRA113" s="313"/>
      <c r="NRB113" s="313"/>
      <c r="NRC113" s="313"/>
      <c r="NRD113" s="313"/>
      <c r="NRE113" s="313"/>
      <c r="NRF113" s="313"/>
      <c r="NRG113" s="313"/>
      <c r="NRH113" s="313"/>
      <c r="NRI113" s="313"/>
      <c r="NRJ113" s="313"/>
      <c r="NRK113" s="313"/>
      <c r="NRL113" s="313"/>
      <c r="NRM113" s="313"/>
      <c r="NRN113" s="313"/>
      <c r="NRO113" s="313"/>
      <c r="NRP113" s="313"/>
      <c r="NRQ113" s="313"/>
      <c r="NRR113" s="313"/>
      <c r="NRS113" s="313"/>
      <c r="NRT113" s="313"/>
      <c r="NRU113" s="313"/>
      <c r="NRV113" s="313"/>
      <c r="NRW113" s="313"/>
      <c r="NRX113" s="313"/>
      <c r="NRY113" s="313"/>
      <c r="NRZ113" s="313"/>
      <c r="NSA113" s="313"/>
      <c r="NSB113" s="313"/>
      <c r="NSC113" s="313"/>
      <c r="NSD113" s="313"/>
      <c r="NSE113" s="313"/>
      <c r="NSF113" s="313"/>
      <c r="NSG113" s="313"/>
      <c r="NSH113" s="313"/>
      <c r="NSI113" s="313"/>
      <c r="NSJ113" s="313"/>
      <c r="NSK113" s="313"/>
      <c r="NSL113" s="313"/>
      <c r="NSM113" s="313"/>
      <c r="NSN113" s="313"/>
      <c r="NSO113" s="313"/>
      <c r="NSP113" s="313"/>
      <c r="NSQ113" s="313"/>
      <c r="NSR113" s="313"/>
      <c r="NSS113" s="313"/>
      <c r="NST113" s="313"/>
      <c r="NSU113" s="313"/>
      <c r="NSV113" s="313"/>
      <c r="NSW113" s="313"/>
      <c r="NSX113" s="313"/>
      <c r="NSY113" s="313"/>
      <c r="NSZ113" s="313"/>
      <c r="NTA113" s="313"/>
      <c r="NTB113" s="313"/>
      <c r="NTC113" s="313"/>
      <c r="NTD113" s="313"/>
      <c r="NTE113" s="313"/>
      <c r="NTF113" s="313"/>
      <c r="NTG113" s="313"/>
      <c r="NTH113" s="313"/>
      <c r="NTI113" s="313"/>
      <c r="NTJ113" s="313"/>
      <c r="NTK113" s="313"/>
      <c r="NTL113" s="313"/>
      <c r="NTM113" s="313"/>
      <c r="NTN113" s="313"/>
      <c r="NTO113" s="313"/>
      <c r="NTP113" s="313"/>
      <c r="NTQ113" s="313"/>
      <c r="NTR113" s="313"/>
      <c r="NTS113" s="313"/>
      <c r="NTT113" s="313"/>
      <c r="NTU113" s="313"/>
      <c r="NTV113" s="313"/>
      <c r="NTW113" s="313"/>
      <c r="NTX113" s="313"/>
      <c r="NTY113" s="313"/>
      <c r="NTZ113" s="313"/>
      <c r="NUA113" s="313"/>
      <c r="NUB113" s="313"/>
      <c r="NUC113" s="313"/>
      <c r="NUD113" s="313"/>
      <c r="NUE113" s="313"/>
      <c r="NUF113" s="313"/>
      <c r="NUG113" s="313"/>
      <c r="NUH113" s="313"/>
      <c r="NUI113" s="313"/>
      <c r="NUJ113" s="313"/>
      <c r="NUK113" s="313"/>
      <c r="NUL113" s="313"/>
      <c r="NUM113" s="313"/>
      <c r="NUN113" s="313"/>
      <c r="NUO113" s="313"/>
      <c r="NUP113" s="313"/>
      <c r="NUQ113" s="313"/>
      <c r="NUR113" s="313"/>
      <c r="NUS113" s="313"/>
      <c r="NUT113" s="313"/>
      <c r="NUU113" s="313"/>
      <c r="NUV113" s="313"/>
      <c r="NUW113" s="313"/>
      <c r="NUX113" s="313"/>
      <c r="NUY113" s="313"/>
      <c r="NUZ113" s="313"/>
      <c r="NVA113" s="313"/>
      <c r="NVB113" s="313"/>
      <c r="NVC113" s="313"/>
      <c r="NVD113" s="313"/>
      <c r="NVE113" s="313"/>
      <c r="NVF113" s="313"/>
      <c r="NVG113" s="313"/>
      <c r="NVH113" s="313"/>
      <c r="NVI113" s="313"/>
      <c r="NVJ113" s="313"/>
      <c r="NVK113" s="313"/>
      <c r="NVL113" s="313"/>
      <c r="NVM113" s="313"/>
      <c r="NVN113" s="313"/>
      <c r="NVO113" s="313"/>
      <c r="NVP113" s="313"/>
      <c r="NVQ113" s="313"/>
      <c r="NVR113" s="313"/>
      <c r="NVS113" s="313"/>
      <c r="NVT113" s="313"/>
      <c r="NVU113" s="313"/>
      <c r="NVV113" s="313"/>
      <c r="NVW113" s="313"/>
      <c r="NVX113" s="313"/>
      <c r="NVY113" s="313"/>
      <c r="NVZ113" s="313"/>
      <c r="NWA113" s="313"/>
      <c r="NWB113" s="313"/>
      <c r="NWC113" s="313"/>
      <c r="NWD113" s="313"/>
      <c r="NWE113" s="313"/>
      <c r="NWF113" s="313"/>
      <c r="NWG113" s="313"/>
      <c r="NWH113" s="313"/>
      <c r="NWI113" s="313"/>
      <c r="NWJ113" s="313"/>
      <c r="NWK113" s="313"/>
      <c r="NWL113" s="313"/>
      <c r="NWM113" s="313"/>
      <c r="NWN113" s="313"/>
      <c r="NWO113" s="313"/>
      <c r="NWP113" s="313"/>
      <c r="NWQ113" s="313"/>
      <c r="NWR113" s="313"/>
      <c r="NWS113" s="313"/>
      <c r="NWT113" s="313"/>
      <c r="NWU113" s="313"/>
      <c r="NWV113" s="313"/>
      <c r="NWW113" s="313"/>
      <c r="NWX113" s="313"/>
      <c r="NWY113" s="313"/>
      <c r="NWZ113" s="313"/>
      <c r="NXA113" s="313"/>
      <c r="NXB113" s="313"/>
      <c r="NXC113" s="313"/>
      <c r="NXD113" s="313"/>
      <c r="NXE113" s="313"/>
      <c r="NXF113" s="313"/>
      <c r="NXG113" s="313"/>
      <c r="NXH113" s="313"/>
      <c r="NXI113" s="313"/>
      <c r="NXJ113" s="313"/>
      <c r="NXK113" s="313"/>
      <c r="NXL113" s="313"/>
      <c r="NXM113" s="313"/>
      <c r="NXN113" s="313"/>
      <c r="NXO113" s="313"/>
      <c r="NXP113" s="313"/>
      <c r="NXQ113" s="313"/>
      <c r="NXR113" s="313"/>
      <c r="NXS113" s="313"/>
      <c r="NXT113" s="313"/>
      <c r="NXU113" s="313"/>
      <c r="NXV113" s="313"/>
      <c r="NXW113" s="313"/>
      <c r="NXX113" s="313"/>
      <c r="NXY113" s="313"/>
      <c r="NXZ113" s="313"/>
      <c r="NYA113" s="313"/>
      <c r="NYB113" s="313"/>
      <c r="NYC113" s="313"/>
      <c r="NYD113" s="313"/>
      <c r="NYE113" s="313"/>
      <c r="NYF113" s="313"/>
      <c r="NYG113" s="313"/>
      <c r="NYH113" s="313"/>
      <c r="NYI113" s="313"/>
      <c r="NYJ113" s="313"/>
      <c r="NYK113" s="313"/>
      <c r="NYL113" s="313"/>
      <c r="NYM113" s="313"/>
      <c r="NYN113" s="313"/>
      <c r="NYO113" s="313"/>
      <c r="NYP113" s="313"/>
      <c r="NYQ113" s="313"/>
      <c r="NYR113" s="313"/>
      <c r="NYS113" s="313"/>
      <c r="NYT113" s="313"/>
      <c r="NYU113" s="313"/>
      <c r="NYV113" s="313"/>
      <c r="NYW113" s="313"/>
      <c r="NYX113" s="313"/>
      <c r="NYY113" s="313"/>
      <c r="NYZ113" s="313"/>
      <c r="NZA113" s="313"/>
      <c r="NZB113" s="313"/>
      <c r="NZC113" s="313"/>
      <c r="NZD113" s="313"/>
      <c r="NZE113" s="313"/>
      <c r="NZF113" s="313"/>
      <c r="NZG113" s="313"/>
      <c r="NZH113" s="313"/>
      <c r="NZI113" s="313"/>
      <c r="NZJ113" s="313"/>
      <c r="NZK113" s="313"/>
      <c r="NZL113" s="313"/>
      <c r="NZM113" s="313"/>
      <c r="NZN113" s="313"/>
      <c r="NZO113" s="313"/>
      <c r="NZP113" s="313"/>
      <c r="NZQ113" s="313"/>
      <c r="NZR113" s="313"/>
      <c r="NZS113" s="313"/>
      <c r="NZT113" s="313"/>
      <c r="NZU113" s="313"/>
      <c r="NZV113" s="313"/>
      <c r="NZW113" s="313"/>
      <c r="NZX113" s="313"/>
      <c r="NZY113" s="313"/>
      <c r="NZZ113" s="313"/>
      <c r="OAA113" s="313"/>
      <c r="OAB113" s="313"/>
      <c r="OAC113" s="313"/>
      <c r="OAD113" s="313"/>
      <c r="OAE113" s="313"/>
      <c r="OAF113" s="313"/>
      <c r="OAG113" s="313"/>
      <c r="OAH113" s="313"/>
      <c r="OAI113" s="313"/>
      <c r="OAJ113" s="313"/>
      <c r="OAK113" s="313"/>
      <c r="OAL113" s="313"/>
      <c r="OAM113" s="313"/>
      <c r="OAN113" s="313"/>
      <c r="OAO113" s="313"/>
      <c r="OAP113" s="313"/>
      <c r="OAQ113" s="313"/>
      <c r="OAR113" s="313"/>
      <c r="OAS113" s="313"/>
      <c r="OAT113" s="313"/>
      <c r="OAU113" s="313"/>
      <c r="OAV113" s="313"/>
      <c r="OAW113" s="313"/>
      <c r="OAX113" s="313"/>
      <c r="OAY113" s="313"/>
      <c r="OAZ113" s="313"/>
      <c r="OBA113" s="313"/>
      <c r="OBB113" s="313"/>
      <c r="OBC113" s="313"/>
      <c r="OBD113" s="313"/>
      <c r="OBE113" s="313"/>
      <c r="OBF113" s="313"/>
      <c r="OBG113" s="313"/>
      <c r="OBH113" s="313"/>
      <c r="OBI113" s="313"/>
      <c r="OBJ113" s="313"/>
      <c r="OBK113" s="313"/>
      <c r="OBL113" s="313"/>
      <c r="OBM113" s="313"/>
      <c r="OBN113" s="313"/>
      <c r="OBO113" s="313"/>
      <c r="OBP113" s="313"/>
      <c r="OBQ113" s="313"/>
      <c r="OBR113" s="313"/>
      <c r="OBS113" s="313"/>
      <c r="OBT113" s="313"/>
      <c r="OBU113" s="313"/>
      <c r="OBV113" s="313"/>
      <c r="OBW113" s="313"/>
      <c r="OBX113" s="313"/>
      <c r="OBY113" s="313"/>
      <c r="OBZ113" s="313"/>
      <c r="OCA113" s="313"/>
      <c r="OCB113" s="313"/>
      <c r="OCC113" s="313"/>
      <c r="OCD113" s="313"/>
      <c r="OCE113" s="313"/>
      <c r="OCF113" s="313"/>
      <c r="OCG113" s="313"/>
      <c r="OCH113" s="313"/>
      <c r="OCI113" s="313"/>
      <c r="OCJ113" s="313"/>
      <c r="OCK113" s="313"/>
      <c r="OCL113" s="313"/>
      <c r="OCM113" s="313"/>
      <c r="OCN113" s="313"/>
      <c r="OCO113" s="313"/>
      <c r="OCP113" s="313"/>
      <c r="OCQ113" s="313"/>
      <c r="OCR113" s="313"/>
      <c r="OCS113" s="313"/>
      <c r="OCT113" s="313"/>
      <c r="OCU113" s="313"/>
      <c r="OCV113" s="313"/>
      <c r="OCW113" s="313"/>
      <c r="OCX113" s="313"/>
      <c r="OCY113" s="313"/>
      <c r="OCZ113" s="313"/>
      <c r="ODA113" s="313"/>
      <c r="ODB113" s="313"/>
      <c r="ODC113" s="313"/>
      <c r="ODD113" s="313"/>
      <c r="ODE113" s="313"/>
      <c r="ODF113" s="313"/>
      <c r="ODG113" s="313"/>
      <c r="ODH113" s="313"/>
      <c r="ODI113" s="313"/>
      <c r="ODJ113" s="313"/>
      <c r="ODK113" s="313"/>
      <c r="ODL113" s="313"/>
      <c r="ODM113" s="313"/>
      <c r="ODN113" s="313"/>
      <c r="ODO113" s="313"/>
      <c r="ODP113" s="313"/>
      <c r="ODQ113" s="313"/>
      <c r="ODR113" s="313"/>
      <c r="ODS113" s="313"/>
      <c r="ODT113" s="313"/>
      <c r="ODU113" s="313"/>
      <c r="ODV113" s="313"/>
      <c r="ODW113" s="313"/>
      <c r="ODX113" s="313"/>
      <c r="ODY113" s="313"/>
      <c r="ODZ113" s="313"/>
      <c r="OEA113" s="313"/>
      <c r="OEB113" s="313"/>
      <c r="OEC113" s="313"/>
      <c r="OED113" s="313"/>
      <c r="OEE113" s="313"/>
      <c r="OEF113" s="313"/>
      <c r="OEG113" s="313"/>
      <c r="OEH113" s="313"/>
      <c r="OEI113" s="313"/>
      <c r="OEJ113" s="313"/>
      <c r="OEK113" s="313"/>
      <c r="OEL113" s="313"/>
      <c r="OEM113" s="313"/>
      <c r="OEN113" s="313"/>
      <c r="OEO113" s="313"/>
      <c r="OEP113" s="313"/>
      <c r="OEQ113" s="313"/>
      <c r="OER113" s="313"/>
      <c r="OES113" s="313"/>
      <c r="OET113" s="313"/>
      <c r="OEU113" s="313"/>
      <c r="OEV113" s="313"/>
      <c r="OEW113" s="313"/>
      <c r="OEX113" s="313"/>
      <c r="OEY113" s="313"/>
      <c r="OEZ113" s="313"/>
      <c r="OFA113" s="313"/>
      <c r="OFB113" s="313"/>
      <c r="OFC113" s="313"/>
      <c r="OFD113" s="313"/>
      <c r="OFE113" s="313"/>
      <c r="OFF113" s="313"/>
      <c r="OFG113" s="313"/>
      <c r="OFH113" s="313"/>
      <c r="OFI113" s="313"/>
      <c r="OFJ113" s="313"/>
      <c r="OFK113" s="313"/>
      <c r="OFL113" s="313"/>
      <c r="OFM113" s="313"/>
      <c r="OFN113" s="313"/>
      <c r="OFO113" s="313"/>
      <c r="OFP113" s="313"/>
      <c r="OFQ113" s="313"/>
      <c r="OFR113" s="313"/>
      <c r="OFS113" s="313"/>
      <c r="OFT113" s="313"/>
      <c r="OFU113" s="313"/>
      <c r="OFV113" s="313"/>
      <c r="OFW113" s="313"/>
      <c r="OFX113" s="313"/>
      <c r="OFY113" s="313"/>
      <c r="OFZ113" s="313"/>
      <c r="OGA113" s="313"/>
      <c r="OGB113" s="313"/>
      <c r="OGC113" s="313"/>
      <c r="OGD113" s="313"/>
      <c r="OGE113" s="313"/>
      <c r="OGF113" s="313"/>
      <c r="OGG113" s="313"/>
      <c r="OGH113" s="313"/>
      <c r="OGI113" s="313"/>
      <c r="OGJ113" s="313"/>
      <c r="OGK113" s="313"/>
      <c r="OGL113" s="313"/>
      <c r="OGM113" s="313"/>
      <c r="OGN113" s="313"/>
      <c r="OGO113" s="313"/>
      <c r="OGP113" s="313"/>
      <c r="OGQ113" s="313"/>
      <c r="OGR113" s="313"/>
      <c r="OGS113" s="313"/>
      <c r="OGT113" s="313"/>
      <c r="OGU113" s="313"/>
      <c r="OGV113" s="313"/>
      <c r="OGW113" s="313"/>
      <c r="OGX113" s="313"/>
      <c r="OGY113" s="313"/>
      <c r="OGZ113" s="313"/>
      <c r="OHA113" s="313"/>
      <c r="OHB113" s="313"/>
      <c r="OHC113" s="313"/>
      <c r="OHD113" s="313"/>
      <c r="OHE113" s="313"/>
      <c r="OHF113" s="313"/>
      <c r="OHG113" s="313"/>
      <c r="OHH113" s="313"/>
      <c r="OHI113" s="313"/>
      <c r="OHJ113" s="313"/>
      <c r="OHK113" s="313"/>
      <c r="OHL113" s="313"/>
      <c r="OHM113" s="313"/>
      <c r="OHN113" s="313"/>
      <c r="OHO113" s="313"/>
      <c r="OHP113" s="313"/>
      <c r="OHQ113" s="313"/>
      <c r="OHR113" s="313"/>
      <c r="OHS113" s="313"/>
      <c r="OHT113" s="313"/>
      <c r="OHU113" s="313"/>
      <c r="OHV113" s="313"/>
      <c r="OHW113" s="313"/>
      <c r="OHX113" s="313"/>
      <c r="OHY113" s="313"/>
      <c r="OHZ113" s="313"/>
      <c r="OIA113" s="313"/>
      <c r="OIB113" s="313"/>
      <c r="OIC113" s="313"/>
      <c r="OID113" s="313"/>
      <c r="OIE113" s="313"/>
      <c r="OIF113" s="313"/>
      <c r="OIG113" s="313"/>
      <c r="OIH113" s="313"/>
      <c r="OII113" s="313"/>
      <c r="OIJ113" s="313"/>
      <c r="OIK113" s="313"/>
      <c r="OIL113" s="313"/>
      <c r="OIM113" s="313"/>
      <c r="OIN113" s="313"/>
      <c r="OIO113" s="313"/>
      <c r="OIP113" s="313"/>
      <c r="OIQ113" s="313"/>
      <c r="OIR113" s="313"/>
      <c r="OIS113" s="313"/>
      <c r="OIT113" s="313"/>
      <c r="OIU113" s="313"/>
      <c r="OIV113" s="313"/>
      <c r="OIW113" s="313"/>
      <c r="OIX113" s="313"/>
      <c r="OIY113" s="313"/>
      <c r="OIZ113" s="313"/>
      <c r="OJA113" s="313"/>
      <c r="OJB113" s="313"/>
      <c r="OJC113" s="313"/>
      <c r="OJD113" s="313"/>
      <c r="OJE113" s="313"/>
      <c r="OJF113" s="313"/>
      <c r="OJG113" s="313"/>
      <c r="OJH113" s="313"/>
      <c r="OJI113" s="313"/>
      <c r="OJJ113" s="313"/>
      <c r="OJK113" s="313"/>
      <c r="OJL113" s="313"/>
      <c r="OJM113" s="313"/>
      <c r="OJN113" s="313"/>
      <c r="OJO113" s="313"/>
      <c r="OJP113" s="313"/>
      <c r="OJQ113" s="313"/>
      <c r="OJR113" s="313"/>
      <c r="OJS113" s="313"/>
      <c r="OJT113" s="313"/>
      <c r="OJU113" s="313"/>
      <c r="OJV113" s="313"/>
      <c r="OJW113" s="313"/>
      <c r="OJX113" s="313"/>
      <c r="OJY113" s="313"/>
      <c r="OJZ113" s="313"/>
      <c r="OKA113" s="313"/>
      <c r="OKB113" s="313"/>
      <c r="OKC113" s="313"/>
      <c r="OKD113" s="313"/>
      <c r="OKE113" s="313"/>
      <c r="OKF113" s="313"/>
      <c r="OKG113" s="313"/>
      <c r="OKH113" s="313"/>
      <c r="OKI113" s="313"/>
      <c r="OKJ113" s="313"/>
      <c r="OKK113" s="313"/>
      <c r="OKL113" s="313"/>
      <c r="OKM113" s="313"/>
      <c r="OKN113" s="313"/>
      <c r="OKO113" s="313"/>
      <c r="OKP113" s="313"/>
      <c r="OKQ113" s="313"/>
      <c r="OKR113" s="313"/>
      <c r="OKS113" s="313"/>
      <c r="OKT113" s="313"/>
      <c r="OKU113" s="313"/>
      <c r="OKV113" s="313"/>
      <c r="OKW113" s="313"/>
      <c r="OKX113" s="313"/>
      <c r="OKY113" s="313"/>
      <c r="OKZ113" s="313"/>
      <c r="OLA113" s="313"/>
      <c r="OLB113" s="313"/>
      <c r="OLC113" s="313"/>
      <c r="OLD113" s="313"/>
      <c r="OLE113" s="313"/>
      <c r="OLF113" s="313"/>
      <c r="OLG113" s="313"/>
      <c r="OLH113" s="313"/>
      <c r="OLI113" s="313"/>
      <c r="OLJ113" s="313"/>
      <c r="OLK113" s="313"/>
      <c r="OLL113" s="313"/>
      <c r="OLM113" s="313"/>
      <c r="OLN113" s="313"/>
      <c r="OLO113" s="313"/>
      <c r="OLP113" s="313"/>
      <c r="OLQ113" s="313"/>
      <c r="OLR113" s="313"/>
      <c r="OLS113" s="313"/>
      <c r="OLT113" s="313"/>
      <c r="OLU113" s="313"/>
      <c r="OLV113" s="313"/>
      <c r="OLW113" s="313"/>
      <c r="OLX113" s="313"/>
      <c r="OLY113" s="313"/>
      <c r="OLZ113" s="313"/>
      <c r="OMA113" s="313"/>
      <c r="OMB113" s="313"/>
      <c r="OMC113" s="313"/>
      <c r="OMD113" s="313"/>
      <c r="OME113" s="313"/>
      <c r="OMF113" s="313"/>
      <c r="OMG113" s="313"/>
      <c r="OMH113" s="313"/>
      <c r="OMI113" s="313"/>
      <c r="OMJ113" s="313"/>
      <c r="OMK113" s="313"/>
      <c r="OML113" s="313"/>
      <c r="OMM113" s="313"/>
      <c r="OMN113" s="313"/>
      <c r="OMO113" s="313"/>
      <c r="OMP113" s="313"/>
      <c r="OMQ113" s="313"/>
      <c r="OMR113" s="313"/>
      <c r="OMS113" s="313"/>
      <c r="OMT113" s="313"/>
      <c r="OMU113" s="313"/>
      <c r="OMV113" s="313"/>
      <c r="OMW113" s="313"/>
      <c r="OMX113" s="313"/>
      <c r="OMY113" s="313"/>
      <c r="OMZ113" s="313"/>
      <c r="ONA113" s="313"/>
      <c r="ONB113" s="313"/>
      <c r="ONC113" s="313"/>
      <c r="OND113" s="313"/>
      <c r="ONE113" s="313"/>
      <c r="ONF113" s="313"/>
      <c r="ONG113" s="313"/>
      <c r="ONH113" s="313"/>
      <c r="ONI113" s="313"/>
      <c r="ONJ113" s="313"/>
      <c r="ONK113" s="313"/>
      <c r="ONL113" s="313"/>
      <c r="ONM113" s="313"/>
      <c r="ONN113" s="313"/>
      <c r="ONO113" s="313"/>
      <c r="ONP113" s="313"/>
      <c r="ONQ113" s="313"/>
      <c r="ONR113" s="313"/>
      <c r="ONS113" s="313"/>
      <c r="ONT113" s="313"/>
      <c r="ONU113" s="313"/>
      <c r="ONV113" s="313"/>
      <c r="ONW113" s="313"/>
      <c r="ONX113" s="313"/>
      <c r="ONY113" s="313"/>
      <c r="ONZ113" s="313"/>
      <c r="OOA113" s="313"/>
      <c r="OOB113" s="313"/>
      <c r="OOC113" s="313"/>
      <c r="OOD113" s="313"/>
      <c r="OOE113" s="313"/>
      <c r="OOF113" s="313"/>
      <c r="OOG113" s="313"/>
      <c r="OOH113" s="313"/>
      <c r="OOI113" s="313"/>
      <c r="OOJ113" s="313"/>
      <c r="OOK113" s="313"/>
      <c r="OOL113" s="313"/>
      <c r="OOM113" s="313"/>
      <c r="OON113" s="313"/>
      <c r="OOO113" s="313"/>
      <c r="OOP113" s="313"/>
      <c r="OOQ113" s="313"/>
      <c r="OOR113" s="313"/>
      <c r="OOS113" s="313"/>
      <c r="OOT113" s="313"/>
      <c r="OOU113" s="313"/>
      <c r="OOV113" s="313"/>
      <c r="OOW113" s="313"/>
      <c r="OOX113" s="313"/>
      <c r="OOY113" s="313"/>
      <c r="OOZ113" s="313"/>
      <c r="OPA113" s="313"/>
      <c r="OPB113" s="313"/>
      <c r="OPC113" s="313"/>
      <c r="OPD113" s="313"/>
      <c r="OPE113" s="313"/>
      <c r="OPF113" s="313"/>
      <c r="OPG113" s="313"/>
      <c r="OPH113" s="313"/>
      <c r="OPI113" s="313"/>
      <c r="OPJ113" s="313"/>
      <c r="OPK113" s="313"/>
      <c r="OPL113" s="313"/>
      <c r="OPM113" s="313"/>
      <c r="OPN113" s="313"/>
      <c r="OPO113" s="313"/>
      <c r="OPP113" s="313"/>
      <c r="OPQ113" s="313"/>
      <c r="OPR113" s="313"/>
      <c r="OPS113" s="313"/>
      <c r="OPT113" s="313"/>
      <c r="OPU113" s="313"/>
      <c r="OPV113" s="313"/>
      <c r="OPW113" s="313"/>
      <c r="OPX113" s="313"/>
      <c r="OPY113" s="313"/>
      <c r="OPZ113" s="313"/>
      <c r="OQA113" s="313"/>
      <c r="OQB113" s="313"/>
      <c r="OQC113" s="313"/>
      <c r="OQD113" s="313"/>
      <c r="OQE113" s="313"/>
      <c r="OQF113" s="313"/>
      <c r="OQG113" s="313"/>
      <c r="OQH113" s="313"/>
      <c r="OQI113" s="313"/>
      <c r="OQJ113" s="313"/>
      <c r="OQK113" s="313"/>
      <c r="OQL113" s="313"/>
      <c r="OQM113" s="313"/>
      <c r="OQN113" s="313"/>
      <c r="OQO113" s="313"/>
      <c r="OQP113" s="313"/>
      <c r="OQQ113" s="313"/>
      <c r="OQR113" s="313"/>
      <c r="OQS113" s="313"/>
      <c r="OQT113" s="313"/>
      <c r="OQU113" s="313"/>
      <c r="OQV113" s="313"/>
      <c r="OQW113" s="313"/>
      <c r="OQX113" s="313"/>
      <c r="OQY113" s="313"/>
      <c r="OQZ113" s="313"/>
      <c r="ORA113" s="313"/>
      <c r="ORB113" s="313"/>
      <c r="ORC113" s="313"/>
      <c r="ORD113" s="313"/>
      <c r="ORE113" s="313"/>
      <c r="ORF113" s="313"/>
      <c r="ORG113" s="313"/>
      <c r="ORH113" s="313"/>
      <c r="ORI113" s="313"/>
      <c r="ORJ113" s="313"/>
      <c r="ORK113" s="313"/>
      <c r="ORL113" s="313"/>
      <c r="ORM113" s="313"/>
      <c r="ORN113" s="313"/>
      <c r="ORO113" s="313"/>
      <c r="ORP113" s="313"/>
      <c r="ORQ113" s="313"/>
      <c r="ORR113" s="313"/>
      <c r="ORS113" s="313"/>
      <c r="ORT113" s="313"/>
      <c r="ORU113" s="313"/>
      <c r="ORV113" s="313"/>
      <c r="ORW113" s="313"/>
      <c r="ORX113" s="313"/>
      <c r="ORY113" s="313"/>
      <c r="ORZ113" s="313"/>
      <c r="OSA113" s="313"/>
      <c r="OSB113" s="313"/>
      <c r="OSC113" s="313"/>
      <c r="OSD113" s="313"/>
      <c r="OSE113" s="313"/>
      <c r="OSF113" s="313"/>
      <c r="OSG113" s="313"/>
      <c r="OSH113" s="313"/>
      <c r="OSI113" s="313"/>
      <c r="OSJ113" s="313"/>
      <c r="OSK113" s="313"/>
      <c r="OSL113" s="313"/>
      <c r="OSM113" s="313"/>
      <c r="OSN113" s="313"/>
      <c r="OSO113" s="313"/>
      <c r="OSP113" s="313"/>
      <c r="OSQ113" s="313"/>
      <c r="OSR113" s="313"/>
      <c r="OSS113" s="313"/>
      <c r="OST113" s="313"/>
      <c r="OSU113" s="313"/>
      <c r="OSV113" s="313"/>
      <c r="OSW113" s="313"/>
      <c r="OSX113" s="313"/>
      <c r="OSY113" s="313"/>
      <c r="OSZ113" s="313"/>
      <c r="OTA113" s="313"/>
      <c r="OTB113" s="313"/>
      <c r="OTC113" s="313"/>
      <c r="OTD113" s="313"/>
      <c r="OTE113" s="313"/>
      <c r="OTF113" s="313"/>
      <c r="OTG113" s="313"/>
      <c r="OTH113" s="313"/>
      <c r="OTI113" s="313"/>
      <c r="OTJ113" s="313"/>
      <c r="OTK113" s="313"/>
      <c r="OTL113" s="313"/>
      <c r="OTM113" s="313"/>
      <c r="OTN113" s="313"/>
      <c r="OTO113" s="313"/>
      <c r="OTP113" s="313"/>
      <c r="OTQ113" s="313"/>
      <c r="OTR113" s="313"/>
      <c r="OTS113" s="313"/>
      <c r="OTT113" s="313"/>
      <c r="OTU113" s="313"/>
      <c r="OTV113" s="313"/>
      <c r="OTW113" s="313"/>
      <c r="OTX113" s="313"/>
      <c r="OTY113" s="313"/>
      <c r="OTZ113" s="313"/>
      <c r="OUA113" s="313"/>
      <c r="OUB113" s="313"/>
      <c r="OUC113" s="313"/>
      <c r="OUD113" s="313"/>
      <c r="OUE113" s="313"/>
      <c r="OUF113" s="313"/>
      <c r="OUG113" s="313"/>
      <c r="OUH113" s="313"/>
      <c r="OUI113" s="313"/>
      <c r="OUJ113" s="313"/>
      <c r="OUK113" s="313"/>
      <c r="OUL113" s="313"/>
      <c r="OUM113" s="313"/>
      <c r="OUN113" s="313"/>
      <c r="OUO113" s="313"/>
      <c r="OUP113" s="313"/>
      <c r="OUQ113" s="313"/>
      <c r="OUR113" s="313"/>
      <c r="OUS113" s="313"/>
      <c r="OUT113" s="313"/>
      <c r="OUU113" s="313"/>
      <c r="OUV113" s="313"/>
      <c r="OUW113" s="313"/>
      <c r="OUX113" s="313"/>
      <c r="OUY113" s="313"/>
      <c r="OUZ113" s="313"/>
      <c r="OVA113" s="313"/>
      <c r="OVB113" s="313"/>
      <c r="OVC113" s="313"/>
      <c r="OVD113" s="313"/>
      <c r="OVE113" s="313"/>
      <c r="OVF113" s="313"/>
      <c r="OVG113" s="313"/>
      <c r="OVH113" s="313"/>
      <c r="OVI113" s="313"/>
      <c r="OVJ113" s="313"/>
      <c r="OVK113" s="313"/>
      <c r="OVL113" s="313"/>
      <c r="OVM113" s="313"/>
      <c r="OVN113" s="313"/>
      <c r="OVO113" s="313"/>
      <c r="OVP113" s="313"/>
      <c r="OVQ113" s="313"/>
      <c r="OVR113" s="313"/>
      <c r="OVS113" s="313"/>
      <c r="OVT113" s="313"/>
      <c r="OVU113" s="313"/>
      <c r="OVV113" s="313"/>
      <c r="OVW113" s="313"/>
      <c r="OVX113" s="313"/>
      <c r="OVY113" s="313"/>
      <c r="OVZ113" s="313"/>
      <c r="OWA113" s="313"/>
      <c r="OWB113" s="313"/>
      <c r="OWC113" s="313"/>
      <c r="OWD113" s="313"/>
      <c r="OWE113" s="313"/>
      <c r="OWF113" s="313"/>
      <c r="OWG113" s="313"/>
      <c r="OWH113" s="313"/>
      <c r="OWI113" s="313"/>
      <c r="OWJ113" s="313"/>
      <c r="OWK113" s="313"/>
      <c r="OWL113" s="313"/>
      <c r="OWM113" s="313"/>
      <c r="OWN113" s="313"/>
      <c r="OWO113" s="313"/>
      <c r="OWP113" s="313"/>
      <c r="OWQ113" s="313"/>
      <c r="OWR113" s="313"/>
      <c r="OWS113" s="313"/>
      <c r="OWT113" s="313"/>
      <c r="OWU113" s="313"/>
      <c r="OWV113" s="313"/>
      <c r="OWW113" s="313"/>
      <c r="OWX113" s="313"/>
      <c r="OWY113" s="313"/>
      <c r="OWZ113" s="313"/>
      <c r="OXA113" s="313"/>
      <c r="OXB113" s="313"/>
      <c r="OXC113" s="313"/>
      <c r="OXD113" s="313"/>
      <c r="OXE113" s="313"/>
      <c r="OXF113" s="313"/>
      <c r="OXG113" s="313"/>
      <c r="OXH113" s="313"/>
      <c r="OXI113" s="313"/>
      <c r="OXJ113" s="313"/>
      <c r="OXK113" s="313"/>
      <c r="OXL113" s="313"/>
      <c r="OXM113" s="313"/>
      <c r="OXN113" s="313"/>
      <c r="OXO113" s="313"/>
      <c r="OXP113" s="313"/>
      <c r="OXQ113" s="313"/>
      <c r="OXR113" s="313"/>
      <c r="OXS113" s="313"/>
      <c r="OXT113" s="313"/>
      <c r="OXU113" s="313"/>
      <c r="OXV113" s="313"/>
      <c r="OXW113" s="313"/>
      <c r="OXX113" s="313"/>
      <c r="OXY113" s="313"/>
      <c r="OXZ113" s="313"/>
      <c r="OYA113" s="313"/>
      <c r="OYB113" s="313"/>
      <c r="OYC113" s="313"/>
      <c r="OYD113" s="313"/>
      <c r="OYE113" s="313"/>
      <c r="OYF113" s="313"/>
      <c r="OYG113" s="313"/>
      <c r="OYH113" s="313"/>
      <c r="OYI113" s="313"/>
      <c r="OYJ113" s="313"/>
      <c r="OYK113" s="313"/>
      <c r="OYL113" s="313"/>
      <c r="OYM113" s="313"/>
      <c r="OYN113" s="313"/>
      <c r="OYO113" s="313"/>
      <c r="OYP113" s="313"/>
      <c r="OYQ113" s="313"/>
      <c r="OYR113" s="313"/>
      <c r="OYS113" s="313"/>
      <c r="OYT113" s="313"/>
      <c r="OYU113" s="313"/>
      <c r="OYV113" s="313"/>
      <c r="OYW113" s="313"/>
      <c r="OYX113" s="313"/>
      <c r="OYY113" s="313"/>
      <c r="OYZ113" s="313"/>
      <c r="OZA113" s="313"/>
      <c r="OZB113" s="313"/>
      <c r="OZC113" s="313"/>
      <c r="OZD113" s="313"/>
      <c r="OZE113" s="313"/>
      <c r="OZF113" s="313"/>
      <c r="OZG113" s="313"/>
      <c r="OZH113" s="313"/>
      <c r="OZI113" s="313"/>
      <c r="OZJ113" s="313"/>
      <c r="OZK113" s="313"/>
      <c r="OZL113" s="313"/>
      <c r="OZM113" s="313"/>
      <c r="OZN113" s="313"/>
      <c r="OZO113" s="313"/>
      <c r="OZP113" s="313"/>
      <c r="OZQ113" s="313"/>
      <c r="OZR113" s="313"/>
      <c r="OZS113" s="313"/>
      <c r="OZT113" s="313"/>
      <c r="OZU113" s="313"/>
      <c r="OZV113" s="313"/>
      <c r="OZW113" s="313"/>
      <c r="OZX113" s="313"/>
      <c r="OZY113" s="313"/>
      <c r="OZZ113" s="313"/>
      <c r="PAA113" s="313"/>
      <c r="PAB113" s="313"/>
      <c r="PAC113" s="313"/>
      <c r="PAD113" s="313"/>
      <c r="PAE113" s="313"/>
      <c r="PAF113" s="313"/>
      <c r="PAG113" s="313"/>
      <c r="PAH113" s="313"/>
      <c r="PAI113" s="313"/>
      <c r="PAJ113" s="313"/>
      <c r="PAK113" s="313"/>
      <c r="PAL113" s="313"/>
      <c r="PAM113" s="313"/>
      <c r="PAN113" s="313"/>
      <c r="PAO113" s="313"/>
      <c r="PAP113" s="313"/>
      <c r="PAQ113" s="313"/>
      <c r="PAR113" s="313"/>
      <c r="PAS113" s="313"/>
      <c r="PAT113" s="313"/>
      <c r="PAU113" s="313"/>
      <c r="PAV113" s="313"/>
      <c r="PAW113" s="313"/>
      <c r="PAX113" s="313"/>
      <c r="PAY113" s="313"/>
      <c r="PAZ113" s="313"/>
      <c r="PBA113" s="313"/>
      <c r="PBB113" s="313"/>
      <c r="PBC113" s="313"/>
      <c r="PBD113" s="313"/>
      <c r="PBE113" s="313"/>
      <c r="PBF113" s="313"/>
      <c r="PBG113" s="313"/>
      <c r="PBH113" s="313"/>
      <c r="PBI113" s="313"/>
      <c r="PBJ113" s="313"/>
      <c r="PBK113" s="313"/>
      <c r="PBL113" s="313"/>
      <c r="PBM113" s="313"/>
      <c r="PBN113" s="313"/>
      <c r="PBO113" s="313"/>
      <c r="PBP113" s="313"/>
      <c r="PBQ113" s="313"/>
      <c r="PBR113" s="313"/>
      <c r="PBS113" s="313"/>
      <c r="PBT113" s="313"/>
      <c r="PBU113" s="313"/>
      <c r="PBV113" s="313"/>
      <c r="PBW113" s="313"/>
      <c r="PBX113" s="313"/>
      <c r="PBY113" s="313"/>
      <c r="PBZ113" s="313"/>
      <c r="PCA113" s="313"/>
      <c r="PCB113" s="313"/>
      <c r="PCC113" s="313"/>
      <c r="PCD113" s="313"/>
      <c r="PCE113" s="313"/>
      <c r="PCF113" s="313"/>
      <c r="PCG113" s="313"/>
      <c r="PCH113" s="313"/>
      <c r="PCI113" s="313"/>
      <c r="PCJ113" s="313"/>
      <c r="PCK113" s="313"/>
      <c r="PCL113" s="313"/>
      <c r="PCM113" s="313"/>
      <c r="PCN113" s="313"/>
      <c r="PCO113" s="313"/>
      <c r="PCP113" s="313"/>
      <c r="PCQ113" s="313"/>
      <c r="PCR113" s="313"/>
      <c r="PCS113" s="313"/>
      <c r="PCT113" s="313"/>
      <c r="PCU113" s="313"/>
      <c r="PCV113" s="313"/>
      <c r="PCW113" s="313"/>
      <c r="PCX113" s="313"/>
      <c r="PCY113" s="313"/>
      <c r="PCZ113" s="313"/>
      <c r="PDA113" s="313"/>
      <c r="PDB113" s="313"/>
      <c r="PDC113" s="313"/>
      <c r="PDD113" s="313"/>
      <c r="PDE113" s="313"/>
      <c r="PDF113" s="313"/>
      <c r="PDG113" s="313"/>
      <c r="PDH113" s="313"/>
      <c r="PDI113" s="313"/>
      <c r="PDJ113" s="313"/>
      <c r="PDK113" s="313"/>
      <c r="PDL113" s="313"/>
      <c r="PDM113" s="313"/>
      <c r="PDN113" s="313"/>
      <c r="PDO113" s="313"/>
      <c r="PDP113" s="313"/>
      <c r="PDQ113" s="313"/>
      <c r="PDR113" s="313"/>
      <c r="PDS113" s="313"/>
      <c r="PDT113" s="313"/>
      <c r="PDU113" s="313"/>
      <c r="PDV113" s="313"/>
      <c r="PDW113" s="313"/>
      <c r="PDX113" s="313"/>
      <c r="PDY113" s="313"/>
      <c r="PDZ113" s="313"/>
      <c r="PEA113" s="313"/>
      <c r="PEB113" s="313"/>
      <c r="PEC113" s="313"/>
      <c r="PED113" s="313"/>
      <c r="PEE113" s="313"/>
      <c r="PEF113" s="313"/>
      <c r="PEG113" s="313"/>
      <c r="PEH113" s="313"/>
      <c r="PEI113" s="313"/>
      <c r="PEJ113" s="313"/>
      <c r="PEK113" s="313"/>
      <c r="PEL113" s="313"/>
      <c r="PEM113" s="313"/>
      <c r="PEN113" s="313"/>
      <c r="PEO113" s="313"/>
      <c r="PEP113" s="313"/>
      <c r="PEQ113" s="313"/>
      <c r="PER113" s="313"/>
      <c r="PES113" s="313"/>
      <c r="PET113" s="313"/>
      <c r="PEU113" s="313"/>
      <c r="PEV113" s="313"/>
      <c r="PEW113" s="313"/>
      <c r="PEX113" s="313"/>
      <c r="PEY113" s="313"/>
      <c r="PEZ113" s="313"/>
      <c r="PFA113" s="313"/>
      <c r="PFB113" s="313"/>
      <c r="PFC113" s="313"/>
      <c r="PFD113" s="313"/>
      <c r="PFE113" s="313"/>
      <c r="PFF113" s="313"/>
      <c r="PFG113" s="313"/>
      <c r="PFH113" s="313"/>
      <c r="PFI113" s="313"/>
      <c r="PFJ113" s="313"/>
      <c r="PFK113" s="313"/>
      <c r="PFL113" s="313"/>
      <c r="PFM113" s="313"/>
      <c r="PFN113" s="313"/>
      <c r="PFO113" s="313"/>
      <c r="PFP113" s="313"/>
      <c r="PFQ113" s="313"/>
      <c r="PFR113" s="313"/>
      <c r="PFS113" s="313"/>
      <c r="PFT113" s="313"/>
      <c r="PFU113" s="313"/>
      <c r="PFV113" s="313"/>
      <c r="PFW113" s="313"/>
      <c r="PFX113" s="313"/>
      <c r="PFY113" s="313"/>
      <c r="PFZ113" s="313"/>
      <c r="PGA113" s="313"/>
      <c r="PGB113" s="313"/>
      <c r="PGC113" s="313"/>
      <c r="PGD113" s="313"/>
      <c r="PGE113" s="313"/>
      <c r="PGF113" s="313"/>
      <c r="PGG113" s="313"/>
      <c r="PGH113" s="313"/>
      <c r="PGI113" s="313"/>
      <c r="PGJ113" s="313"/>
      <c r="PGK113" s="313"/>
      <c r="PGL113" s="313"/>
      <c r="PGM113" s="313"/>
      <c r="PGN113" s="313"/>
      <c r="PGO113" s="313"/>
      <c r="PGP113" s="313"/>
      <c r="PGQ113" s="313"/>
      <c r="PGR113" s="313"/>
      <c r="PGS113" s="313"/>
      <c r="PGT113" s="313"/>
      <c r="PGU113" s="313"/>
      <c r="PGV113" s="313"/>
      <c r="PGW113" s="313"/>
      <c r="PGX113" s="313"/>
      <c r="PGY113" s="313"/>
      <c r="PGZ113" s="313"/>
      <c r="PHA113" s="313"/>
      <c r="PHB113" s="313"/>
      <c r="PHC113" s="313"/>
      <c r="PHD113" s="313"/>
      <c r="PHE113" s="313"/>
      <c r="PHF113" s="313"/>
      <c r="PHG113" s="313"/>
      <c r="PHH113" s="313"/>
      <c r="PHI113" s="313"/>
      <c r="PHJ113" s="313"/>
      <c r="PHK113" s="313"/>
      <c r="PHL113" s="313"/>
      <c r="PHM113" s="313"/>
      <c r="PHN113" s="313"/>
      <c r="PHO113" s="313"/>
      <c r="PHP113" s="313"/>
      <c r="PHQ113" s="313"/>
      <c r="PHR113" s="313"/>
      <c r="PHS113" s="313"/>
      <c r="PHT113" s="313"/>
      <c r="PHU113" s="313"/>
      <c r="PHV113" s="313"/>
      <c r="PHW113" s="313"/>
      <c r="PHX113" s="313"/>
      <c r="PHY113" s="313"/>
      <c r="PHZ113" s="313"/>
      <c r="PIA113" s="313"/>
      <c r="PIB113" s="313"/>
      <c r="PIC113" s="313"/>
      <c r="PID113" s="313"/>
      <c r="PIE113" s="313"/>
      <c r="PIF113" s="313"/>
      <c r="PIG113" s="313"/>
      <c r="PIH113" s="313"/>
      <c r="PII113" s="313"/>
      <c r="PIJ113" s="313"/>
      <c r="PIK113" s="313"/>
      <c r="PIL113" s="313"/>
      <c r="PIM113" s="313"/>
      <c r="PIN113" s="313"/>
      <c r="PIO113" s="313"/>
      <c r="PIP113" s="313"/>
      <c r="PIQ113" s="313"/>
      <c r="PIR113" s="313"/>
      <c r="PIS113" s="313"/>
      <c r="PIT113" s="313"/>
      <c r="PIU113" s="313"/>
      <c r="PIV113" s="313"/>
      <c r="PIW113" s="313"/>
      <c r="PIX113" s="313"/>
      <c r="PIY113" s="313"/>
      <c r="PIZ113" s="313"/>
      <c r="PJA113" s="313"/>
      <c r="PJB113" s="313"/>
      <c r="PJC113" s="313"/>
      <c r="PJD113" s="313"/>
      <c r="PJE113" s="313"/>
      <c r="PJF113" s="313"/>
      <c r="PJG113" s="313"/>
      <c r="PJH113" s="313"/>
      <c r="PJI113" s="313"/>
      <c r="PJJ113" s="313"/>
      <c r="PJK113" s="313"/>
      <c r="PJL113" s="313"/>
      <c r="PJM113" s="313"/>
      <c r="PJN113" s="313"/>
      <c r="PJO113" s="313"/>
      <c r="PJP113" s="313"/>
      <c r="PJQ113" s="313"/>
      <c r="PJR113" s="313"/>
      <c r="PJS113" s="313"/>
      <c r="PJT113" s="313"/>
      <c r="PJU113" s="313"/>
      <c r="PJV113" s="313"/>
      <c r="PJW113" s="313"/>
      <c r="PJX113" s="313"/>
      <c r="PJY113" s="313"/>
      <c r="PJZ113" s="313"/>
      <c r="PKA113" s="313"/>
      <c r="PKB113" s="313"/>
      <c r="PKC113" s="313"/>
      <c r="PKD113" s="313"/>
      <c r="PKE113" s="313"/>
      <c r="PKF113" s="313"/>
      <c r="PKG113" s="313"/>
      <c r="PKH113" s="313"/>
      <c r="PKI113" s="313"/>
      <c r="PKJ113" s="313"/>
      <c r="PKK113" s="313"/>
      <c r="PKL113" s="313"/>
      <c r="PKM113" s="313"/>
      <c r="PKN113" s="313"/>
      <c r="PKO113" s="313"/>
      <c r="PKP113" s="313"/>
      <c r="PKQ113" s="313"/>
      <c r="PKR113" s="313"/>
      <c r="PKS113" s="313"/>
      <c r="PKT113" s="313"/>
      <c r="PKU113" s="313"/>
      <c r="PKV113" s="313"/>
      <c r="PKW113" s="313"/>
      <c r="PKX113" s="313"/>
      <c r="PKY113" s="313"/>
      <c r="PKZ113" s="313"/>
      <c r="PLA113" s="313"/>
      <c r="PLB113" s="313"/>
      <c r="PLC113" s="313"/>
      <c r="PLD113" s="313"/>
      <c r="PLE113" s="313"/>
      <c r="PLF113" s="313"/>
      <c r="PLG113" s="313"/>
      <c r="PLH113" s="313"/>
      <c r="PLI113" s="313"/>
      <c r="PLJ113" s="313"/>
      <c r="PLK113" s="313"/>
      <c r="PLL113" s="313"/>
      <c r="PLM113" s="313"/>
      <c r="PLN113" s="313"/>
      <c r="PLO113" s="313"/>
      <c r="PLP113" s="313"/>
      <c r="PLQ113" s="313"/>
      <c r="PLR113" s="313"/>
      <c r="PLS113" s="313"/>
      <c r="PLT113" s="313"/>
      <c r="PLU113" s="313"/>
      <c r="PLV113" s="313"/>
      <c r="PLW113" s="313"/>
      <c r="PLX113" s="313"/>
      <c r="PLY113" s="313"/>
      <c r="PLZ113" s="313"/>
      <c r="PMA113" s="313"/>
      <c r="PMB113" s="313"/>
      <c r="PMC113" s="313"/>
      <c r="PMD113" s="313"/>
      <c r="PME113" s="313"/>
      <c r="PMF113" s="313"/>
      <c r="PMG113" s="313"/>
      <c r="PMH113" s="313"/>
      <c r="PMI113" s="313"/>
      <c r="PMJ113" s="313"/>
      <c r="PMK113" s="313"/>
      <c r="PML113" s="313"/>
      <c r="PMM113" s="313"/>
      <c r="PMN113" s="313"/>
      <c r="PMO113" s="313"/>
      <c r="PMP113" s="313"/>
      <c r="PMQ113" s="313"/>
      <c r="PMR113" s="313"/>
      <c r="PMS113" s="313"/>
      <c r="PMT113" s="313"/>
      <c r="PMU113" s="313"/>
      <c r="PMV113" s="313"/>
      <c r="PMW113" s="313"/>
      <c r="PMX113" s="313"/>
      <c r="PMY113" s="313"/>
      <c r="PMZ113" s="313"/>
      <c r="PNA113" s="313"/>
      <c r="PNB113" s="313"/>
      <c r="PNC113" s="313"/>
      <c r="PND113" s="313"/>
      <c r="PNE113" s="313"/>
      <c r="PNF113" s="313"/>
      <c r="PNG113" s="313"/>
      <c r="PNH113" s="313"/>
      <c r="PNI113" s="313"/>
      <c r="PNJ113" s="313"/>
      <c r="PNK113" s="313"/>
      <c r="PNL113" s="313"/>
      <c r="PNM113" s="313"/>
      <c r="PNN113" s="313"/>
      <c r="PNO113" s="313"/>
      <c r="PNP113" s="313"/>
      <c r="PNQ113" s="313"/>
      <c r="PNR113" s="313"/>
      <c r="PNS113" s="313"/>
      <c r="PNT113" s="313"/>
      <c r="PNU113" s="313"/>
      <c r="PNV113" s="313"/>
      <c r="PNW113" s="313"/>
      <c r="PNX113" s="313"/>
      <c r="PNY113" s="313"/>
      <c r="PNZ113" s="313"/>
      <c r="POA113" s="313"/>
      <c r="POB113" s="313"/>
      <c r="POC113" s="313"/>
      <c r="POD113" s="313"/>
      <c r="POE113" s="313"/>
      <c r="POF113" s="313"/>
      <c r="POG113" s="313"/>
      <c r="POH113" s="313"/>
      <c r="POI113" s="313"/>
      <c r="POJ113" s="313"/>
      <c r="POK113" s="313"/>
      <c r="POL113" s="313"/>
      <c r="POM113" s="313"/>
      <c r="PON113" s="313"/>
      <c r="POO113" s="313"/>
      <c r="POP113" s="313"/>
      <c r="POQ113" s="313"/>
      <c r="POR113" s="313"/>
      <c r="POS113" s="313"/>
      <c r="POT113" s="313"/>
      <c r="POU113" s="313"/>
      <c r="POV113" s="313"/>
      <c r="POW113" s="313"/>
      <c r="POX113" s="313"/>
      <c r="POY113" s="313"/>
      <c r="POZ113" s="313"/>
      <c r="PPA113" s="313"/>
      <c r="PPB113" s="313"/>
      <c r="PPC113" s="313"/>
      <c r="PPD113" s="313"/>
      <c r="PPE113" s="313"/>
      <c r="PPF113" s="313"/>
      <c r="PPG113" s="313"/>
      <c r="PPH113" s="313"/>
      <c r="PPI113" s="313"/>
      <c r="PPJ113" s="313"/>
      <c r="PPK113" s="313"/>
      <c r="PPL113" s="313"/>
      <c r="PPM113" s="313"/>
      <c r="PPN113" s="313"/>
      <c r="PPO113" s="313"/>
      <c r="PPP113" s="313"/>
      <c r="PPQ113" s="313"/>
      <c r="PPR113" s="313"/>
      <c r="PPS113" s="313"/>
      <c r="PPT113" s="313"/>
      <c r="PPU113" s="313"/>
      <c r="PPV113" s="313"/>
      <c r="PPW113" s="313"/>
      <c r="PPX113" s="313"/>
      <c r="PPY113" s="313"/>
      <c r="PPZ113" s="313"/>
      <c r="PQA113" s="313"/>
      <c r="PQB113" s="313"/>
      <c r="PQC113" s="313"/>
      <c r="PQD113" s="313"/>
      <c r="PQE113" s="313"/>
      <c r="PQF113" s="313"/>
      <c r="PQG113" s="313"/>
      <c r="PQH113" s="313"/>
      <c r="PQI113" s="313"/>
      <c r="PQJ113" s="313"/>
      <c r="PQK113" s="313"/>
      <c r="PQL113" s="313"/>
      <c r="PQM113" s="313"/>
      <c r="PQN113" s="313"/>
      <c r="PQO113" s="313"/>
      <c r="PQP113" s="313"/>
      <c r="PQQ113" s="313"/>
      <c r="PQR113" s="313"/>
      <c r="PQS113" s="313"/>
      <c r="PQT113" s="313"/>
      <c r="PQU113" s="313"/>
      <c r="PQV113" s="313"/>
      <c r="PQW113" s="313"/>
      <c r="PQX113" s="313"/>
      <c r="PQY113" s="313"/>
      <c r="PQZ113" s="313"/>
      <c r="PRA113" s="313"/>
      <c r="PRB113" s="313"/>
      <c r="PRC113" s="313"/>
      <c r="PRD113" s="313"/>
      <c r="PRE113" s="313"/>
      <c r="PRF113" s="313"/>
      <c r="PRG113" s="313"/>
      <c r="PRH113" s="313"/>
      <c r="PRI113" s="313"/>
      <c r="PRJ113" s="313"/>
      <c r="PRK113" s="313"/>
      <c r="PRL113" s="313"/>
      <c r="PRM113" s="313"/>
      <c r="PRN113" s="313"/>
      <c r="PRO113" s="313"/>
      <c r="PRP113" s="313"/>
      <c r="PRQ113" s="313"/>
      <c r="PRR113" s="313"/>
      <c r="PRS113" s="313"/>
      <c r="PRT113" s="313"/>
      <c r="PRU113" s="313"/>
      <c r="PRV113" s="313"/>
      <c r="PRW113" s="313"/>
      <c r="PRX113" s="313"/>
      <c r="PRY113" s="313"/>
      <c r="PRZ113" s="313"/>
      <c r="PSA113" s="313"/>
      <c r="PSB113" s="313"/>
      <c r="PSC113" s="313"/>
      <c r="PSD113" s="313"/>
      <c r="PSE113" s="313"/>
      <c r="PSF113" s="313"/>
      <c r="PSG113" s="313"/>
      <c r="PSH113" s="313"/>
      <c r="PSI113" s="313"/>
      <c r="PSJ113" s="313"/>
      <c r="PSK113" s="313"/>
      <c r="PSL113" s="313"/>
      <c r="PSM113" s="313"/>
      <c r="PSN113" s="313"/>
      <c r="PSO113" s="313"/>
      <c r="PSP113" s="313"/>
      <c r="PSQ113" s="313"/>
      <c r="PSR113" s="313"/>
      <c r="PSS113" s="313"/>
      <c r="PST113" s="313"/>
      <c r="PSU113" s="313"/>
      <c r="PSV113" s="313"/>
      <c r="PSW113" s="313"/>
      <c r="PSX113" s="313"/>
      <c r="PSY113" s="313"/>
      <c r="PSZ113" s="313"/>
      <c r="PTA113" s="313"/>
      <c r="PTB113" s="313"/>
      <c r="PTC113" s="313"/>
      <c r="PTD113" s="313"/>
      <c r="PTE113" s="313"/>
      <c r="PTF113" s="313"/>
      <c r="PTG113" s="313"/>
      <c r="PTH113" s="313"/>
      <c r="PTI113" s="313"/>
      <c r="PTJ113" s="313"/>
      <c r="PTK113" s="313"/>
      <c r="PTL113" s="313"/>
      <c r="PTM113" s="313"/>
      <c r="PTN113" s="313"/>
      <c r="PTO113" s="313"/>
      <c r="PTP113" s="313"/>
      <c r="PTQ113" s="313"/>
      <c r="PTR113" s="313"/>
      <c r="PTS113" s="313"/>
      <c r="PTT113" s="313"/>
      <c r="PTU113" s="313"/>
      <c r="PTV113" s="313"/>
      <c r="PTW113" s="313"/>
      <c r="PTX113" s="313"/>
      <c r="PTY113" s="313"/>
      <c r="PTZ113" s="313"/>
      <c r="PUA113" s="313"/>
      <c r="PUB113" s="313"/>
      <c r="PUC113" s="313"/>
      <c r="PUD113" s="313"/>
      <c r="PUE113" s="313"/>
      <c r="PUF113" s="313"/>
      <c r="PUG113" s="313"/>
      <c r="PUH113" s="313"/>
      <c r="PUI113" s="313"/>
      <c r="PUJ113" s="313"/>
      <c r="PUK113" s="313"/>
      <c r="PUL113" s="313"/>
      <c r="PUM113" s="313"/>
      <c r="PUN113" s="313"/>
      <c r="PUO113" s="313"/>
      <c r="PUP113" s="313"/>
      <c r="PUQ113" s="313"/>
      <c r="PUR113" s="313"/>
      <c r="PUS113" s="313"/>
      <c r="PUT113" s="313"/>
      <c r="PUU113" s="313"/>
      <c r="PUV113" s="313"/>
      <c r="PUW113" s="313"/>
      <c r="PUX113" s="313"/>
      <c r="PUY113" s="313"/>
      <c r="PUZ113" s="313"/>
      <c r="PVA113" s="313"/>
      <c r="PVB113" s="313"/>
      <c r="PVC113" s="313"/>
      <c r="PVD113" s="313"/>
      <c r="PVE113" s="313"/>
      <c r="PVF113" s="313"/>
      <c r="PVG113" s="313"/>
      <c r="PVH113" s="313"/>
      <c r="PVI113" s="313"/>
      <c r="PVJ113" s="313"/>
      <c r="PVK113" s="313"/>
      <c r="PVL113" s="313"/>
      <c r="PVM113" s="313"/>
      <c r="PVN113" s="313"/>
      <c r="PVO113" s="313"/>
      <c r="PVP113" s="313"/>
      <c r="PVQ113" s="313"/>
      <c r="PVR113" s="313"/>
      <c r="PVS113" s="313"/>
      <c r="PVT113" s="313"/>
      <c r="PVU113" s="313"/>
      <c r="PVV113" s="313"/>
      <c r="PVW113" s="313"/>
      <c r="PVX113" s="313"/>
      <c r="PVY113" s="313"/>
      <c r="PVZ113" s="313"/>
      <c r="PWA113" s="313"/>
      <c r="PWB113" s="313"/>
      <c r="PWC113" s="313"/>
      <c r="PWD113" s="313"/>
      <c r="PWE113" s="313"/>
      <c r="PWF113" s="313"/>
      <c r="PWG113" s="313"/>
      <c r="PWH113" s="313"/>
      <c r="PWI113" s="313"/>
      <c r="PWJ113" s="313"/>
      <c r="PWK113" s="313"/>
      <c r="PWL113" s="313"/>
      <c r="PWM113" s="313"/>
      <c r="PWN113" s="313"/>
      <c r="PWO113" s="313"/>
      <c r="PWP113" s="313"/>
      <c r="PWQ113" s="313"/>
      <c r="PWR113" s="313"/>
      <c r="PWS113" s="313"/>
      <c r="PWT113" s="313"/>
      <c r="PWU113" s="313"/>
      <c r="PWV113" s="313"/>
      <c r="PWW113" s="313"/>
      <c r="PWX113" s="313"/>
      <c r="PWY113" s="313"/>
      <c r="PWZ113" s="313"/>
      <c r="PXA113" s="313"/>
      <c r="PXB113" s="313"/>
      <c r="PXC113" s="313"/>
      <c r="PXD113" s="313"/>
      <c r="PXE113" s="313"/>
      <c r="PXF113" s="313"/>
      <c r="PXG113" s="313"/>
      <c r="PXH113" s="313"/>
      <c r="PXI113" s="313"/>
      <c r="PXJ113" s="313"/>
      <c r="PXK113" s="313"/>
      <c r="PXL113" s="313"/>
      <c r="PXM113" s="313"/>
      <c r="PXN113" s="313"/>
      <c r="PXO113" s="313"/>
      <c r="PXP113" s="313"/>
      <c r="PXQ113" s="313"/>
      <c r="PXR113" s="313"/>
      <c r="PXS113" s="313"/>
      <c r="PXT113" s="313"/>
      <c r="PXU113" s="313"/>
      <c r="PXV113" s="313"/>
      <c r="PXW113" s="313"/>
      <c r="PXX113" s="313"/>
      <c r="PXY113" s="313"/>
      <c r="PXZ113" s="313"/>
      <c r="PYA113" s="313"/>
      <c r="PYB113" s="313"/>
      <c r="PYC113" s="313"/>
      <c r="PYD113" s="313"/>
      <c r="PYE113" s="313"/>
      <c r="PYF113" s="313"/>
      <c r="PYG113" s="313"/>
      <c r="PYH113" s="313"/>
      <c r="PYI113" s="313"/>
      <c r="PYJ113" s="313"/>
      <c r="PYK113" s="313"/>
      <c r="PYL113" s="313"/>
      <c r="PYM113" s="313"/>
      <c r="PYN113" s="313"/>
      <c r="PYO113" s="313"/>
      <c r="PYP113" s="313"/>
      <c r="PYQ113" s="313"/>
      <c r="PYR113" s="313"/>
      <c r="PYS113" s="313"/>
      <c r="PYT113" s="313"/>
      <c r="PYU113" s="313"/>
      <c r="PYV113" s="313"/>
      <c r="PYW113" s="313"/>
      <c r="PYX113" s="313"/>
      <c r="PYY113" s="313"/>
      <c r="PYZ113" s="313"/>
      <c r="PZA113" s="313"/>
      <c r="PZB113" s="313"/>
      <c r="PZC113" s="313"/>
      <c r="PZD113" s="313"/>
      <c r="PZE113" s="313"/>
      <c r="PZF113" s="313"/>
      <c r="PZG113" s="313"/>
      <c r="PZH113" s="313"/>
      <c r="PZI113" s="313"/>
      <c r="PZJ113" s="313"/>
      <c r="PZK113" s="313"/>
      <c r="PZL113" s="313"/>
      <c r="PZM113" s="313"/>
      <c r="PZN113" s="313"/>
      <c r="PZO113" s="313"/>
      <c r="PZP113" s="313"/>
      <c r="PZQ113" s="313"/>
      <c r="PZR113" s="313"/>
      <c r="PZS113" s="313"/>
      <c r="PZT113" s="313"/>
      <c r="PZU113" s="313"/>
      <c r="PZV113" s="313"/>
      <c r="PZW113" s="313"/>
      <c r="PZX113" s="313"/>
      <c r="PZY113" s="313"/>
      <c r="PZZ113" s="313"/>
      <c r="QAA113" s="313"/>
      <c r="QAB113" s="313"/>
      <c r="QAC113" s="313"/>
      <c r="QAD113" s="313"/>
      <c r="QAE113" s="313"/>
      <c r="QAF113" s="313"/>
      <c r="QAG113" s="313"/>
      <c r="QAH113" s="313"/>
      <c r="QAI113" s="313"/>
      <c r="QAJ113" s="313"/>
      <c r="QAK113" s="313"/>
      <c r="QAL113" s="313"/>
      <c r="QAM113" s="313"/>
      <c r="QAN113" s="313"/>
      <c r="QAO113" s="313"/>
      <c r="QAP113" s="313"/>
      <c r="QAQ113" s="313"/>
      <c r="QAR113" s="313"/>
      <c r="QAS113" s="313"/>
      <c r="QAT113" s="313"/>
      <c r="QAU113" s="313"/>
      <c r="QAV113" s="313"/>
      <c r="QAW113" s="313"/>
      <c r="QAX113" s="313"/>
      <c r="QAY113" s="313"/>
      <c r="QAZ113" s="313"/>
      <c r="QBA113" s="313"/>
      <c r="QBB113" s="313"/>
      <c r="QBC113" s="313"/>
      <c r="QBD113" s="313"/>
      <c r="QBE113" s="313"/>
      <c r="QBF113" s="313"/>
      <c r="QBG113" s="313"/>
      <c r="QBH113" s="313"/>
      <c r="QBI113" s="313"/>
      <c r="QBJ113" s="313"/>
      <c r="QBK113" s="313"/>
      <c r="QBL113" s="313"/>
      <c r="QBM113" s="313"/>
      <c r="QBN113" s="313"/>
      <c r="QBO113" s="313"/>
      <c r="QBP113" s="313"/>
      <c r="QBQ113" s="313"/>
      <c r="QBR113" s="313"/>
      <c r="QBS113" s="313"/>
      <c r="QBT113" s="313"/>
      <c r="QBU113" s="313"/>
      <c r="QBV113" s="313"/>
      <c r="QBW113" s="313"/>
      <c r="QBX113" s="313"/>
      <c r="QBY113" s="313"/>
      <c r="QBZ113" s="313"/>
      <c r="QCA113" s="313"/>
      <c r="QCB113" s="313"/>
      <c r="QCC113" s="313"/>
      <c r="QCD113" s="313"/>
      <c r="QCE113" s="313"/>
      <c r="QCF113" s="313"/>
      <c r="QCG113" s="313"/>
      <c r="QCH113" s="313"/>
      <c r="QCI113" s="313"/>
      <c r="QCJ113" s="313"/>
      <c r="QCK113" s="313"/>
      <c r="QCL113" s="313"/>
      <c r="QCM113" s="313"/>
      <c r="QCN113" s="313"/>
      <c r="QCO113" s="313"/>
      <c r="QCP113" s="313"/>
      <c r="QCQ113" s="313"/>
      <c r="QCR113" s="313"/>
      <c r="QCS113" s="313"/>
      <c r="QCT113" s="313"/>
      <c r="QCU113" s="313"/>
      <c r="QCV113" s="313"/>
      <c r="QCW113" s="313"/>
      <c r="QCX113" s="313"/>
      <c r="QCY113" s="313"/>
      <c r="QCZ113" s="313"/>
      <c r="QDA113" s="313"/>
      <c r="QDB113" s="313"/>
      <c r="QDC113" s="313"/>
      <c r="QDD113" s="313"/>
      <c r="QDE113" s="313"/>
      <c r="QDF113" s="313"/>
      <c r="QDG113" s="313"/>
      <c r="QDH113" s="313"/>
      <c r="QDI113" s="313"/>
      <c r="QDJ113" s="313"/>
      <c r="QDK113" s="313"/>
      <c r="QDL113" s="313"/>
      <c r="QDM113" s="313"/>
      <c r="QDN113" s="313"/>
      <c r="QDO113" s="313"/>
      <c r="QDP113" s="313"/>
      <c r="QDQ113" s="313"/>
      <c r="QDR113" s="313"/>
      <c r="QDS113" s="313"/>
      <c r="QDT113" s="313"/>
      <c r="QDU113" s="313"/>
      <c r="QDV113" s="313"/>
      <c r="QDW113" s="313"/>
      <c r="QDX113" s="313"/>
      <c r="QDY113" s="313"/>
      <c r="QDZ113" s="313"/>
      <c r="QEA113" s="313"/>
      <c r="QEB113" s="313"/>
      <c r="QEC113" s="313"/>
      <c r="QED113" s="313"/>
      <c r="QEE113" s="313"/>
      <c r="QEF113" s="313"/>
      <c r="QEG113" s="313"/>
      <c r="QEH113" s="313"/>
      <c r="QEI113" s="313"/>
      <c r="QEJ113" s="313"/>
      <c r="QEK113" s="313"/>
      <c r="QEL113" s="313"/>
      <c r="QEM113" s="313"/>
      <c r="QEN113" s="313"/>
      <c r="QEO113" s="313"/>
      <c r="QEP113" s="313"/>
      <c r="QEQ113" s="313"/>
      <c r="QER113" s="313"/>
      <c r="QES113" s="313"/>
      <c r="QET113" s="313"/>
      <c r="QEU113" s="313"/>
      <c r="QEV113" s="313"/>
      <c r="QEW113" s="313"/>
      <c r="QEX113" s="313"/>
      <c r="QEY113" s="313"/>
      <c r="QEZ113" s="313"/>
      <c r="QFA113" s="313"/>
      <c r="QFB113" s="313"/>
      <c r="QFC113" s="313"/>
      <c r="QFD113" s="313"/>
      <c r="QFE113" s="313"/>
      <c r="QFF113" s="313"/>
      <c r="QFG113" s="313"/>
      <c r="QFH113" s="313"/>
      <c r="QFI113" s="313"/>
      <c r="QFJ113" s="313"/>
      <c r="QFK113" s="313"/>
      <c r="QFL113" s="313"/>
      <c r="QFM113" s="313"/>
      <c r="QFN113" s="313"/>
      <c r="QFO113" s="313"/>
      <c r="QFP113" s="313"/>
      <c r="QFQ113" s="313"/>
      <c r="QFR113" s="313"/>
      <c r="QFS113" s="313"/>
      <c r="QFT113" s="313"/>
      <c r="QFU113" s="313"/>
      <c r="QFV113" s="313"/>
      <c r="QFW113" s="313"/>
      <c r="QFX113" s="313"/>
      <c r="QFY113" s="313"/>
      <c r="QFZ113" s="313"/>
      <c r="QGA113" s="313"/>
      <c r="QGB113" s="313"/>
      <c r="QGC113" s="313"/>
      <c r="QGD113" s="313"/>
      <c r="QGE113" s="313"/>
      <c r="QGF113" s="313"/>
      <c r="QGG113" s="313"/>
      <c r="QGH113" s="313"/>
      <c r="QGI113" s="313"/>
      <c r="QGJ113" s="313"/>
      <c r="QGK113" s="313"/>
      <c r="QGL113" s="313"/>
      <c r="QGM113" s="313"/>
      <c r="QGN113" s="313"/>
      <c r="QGO113" s="313"/>
      <c r="QGP113" s="313"/>
      <c r="QGQ113" s="313"/>
      <c r="QGR113" s="313"/>
      <c r="QGS113" s="313"/>
      <c r="QGT113" s="313"/>
      <c r="QGU113" s="313"/>
      <c r="QGV113" s="313"/>
      <c r="QGW113" s="313"/>
      <c r="QGX113" s="313"/>
      <c r="QGY113" s="313"/>
      <c r="QGZ113" s="313"/>
      <c r="QHA113" s="313"/>
      <c r="QHB113" s="313"/>
      <c r="QHC113" s="313"/>
      <c r="QHD113" s="313"/>
      <c r="QHE113" s="313"/>
      <c r="QHF113" s="313"/>
      <c r="QHG113" s="313"/>
      <c r="QHH113" s="313"/>
      <c r="QHI113" s="313"/>
      <c r="QHJ113" s="313"/>
      <c r="QHK113" s="313"/>
      <c r="QHL113" s="313"/>
      <c r="QHM113" s="313"/>
      <c r="QHN113" s="313"/>
      <c r="QHO113" s="313"/>
      <c r="QHP113" s="313"/>
      <c r="QHQ113" s="313"/>
      <c r="QHR113" s="313"/>
      <c r="QHS113" s="313"/>
      <c r="QHT113" s="313"/>
      <c r="QHU113" s="313"/>
      <c r="QHV113" s="313"/>
      <c r="QHW113" s="313"/>
      <c r="QHX113" s="313"/>
      <c r="QHY113" s="313"/>
      <c r="QHZ113" s="313"/>
      <c r="QIA113" s="313"/>
      <c r="QIB113" s="313"/>
      <c r="QIC113" s="313"/>
      <c r="QID113" s="313"/>
      <c r="QIE113" s="313"/>
      <c r="QIF113" s="313"/>
      <c r="QIG113" s="313"/>
      <c r="QIH113" s="313"/>
      <c r="QII113" s="313"/>
      <c r="QIJ113" s="313"/>
      <c r="QIK113" s="313"/>
      <c r="QIL113" s="313"/>
      <c r="QIM113" s="313"/>
      <c r="QIN113" s="313"/>
      <c r="QIO113" s="313"/>
      <c r="QIP113" s="313"/>
      <c r="QIQ113" s="313"/>
      <c r="QIR113" s="313"/>
      <c r="QIS113" s="313"/>
      <c r="QIT113" s="313"/>
      <c r="QIU113" s="313"/>
      <c r="QIV113" s="313"/>
      <c r="QIW113" s="313"/>
      <c r="QIX113" s="313"/>
      <c r="QIY113" s="313"/>
      <c r="QIZ113" s="313"/>
      <c r="QJA113" s="313"/>
      <c r="QJB113" s="313"/>
      <c r="QJC113" s="313"/>
      <c r="QJD113" s="313"/>
      <c r="QJE113" s="313"/>
      <c r="QJF113" s="313"/>
      <c r="QJG113" s="313"/>
      <c r="QJH113" s="313"/>
      <c r="QJI113" s="313"/>
      <c r="QJJ113" s="313"/>
      <c r="QJK113" s="313"/>
      <c r="QJL113" s="313"/>
      <c r="QJM113" s="313"/>
      <c r="QJN113" s="313"/>
      <c r="QJO113" s="313"/>
      <c r="QJP113" s="313"/>
      <c r="QJQ113" s="313"/>
      <c r="QJR113" s="313"/>
      <c r="QJS113" s="313"/>
      <c r="QJT113" s="313"/>
      <c r="QJU113" s="313"/>
      <c r="QJV113" s="313"/>
      <c r="QJW113" s="313"/>
      <c r="QJX113" s="313"/>
      <c r="QJY113" s="313"/>
      <c r="QJZ113" s="313"/>
      <c r="QKA113" s="313"/>
      <c r="QKB113" s="313"/>
      <c r="QKC113" s="313"/>
      <c r="QKD113" s="313"/>
      <c r="QKE113" s="313"/>
      <c r="QKF113" s="313"/>
      <c r="QKG113" s="313"/>
      <c r="QKH113" s="313"/>
      <c r="QKI113" s="313"/>
      <c r="QKJ113" s="313"/>
      <c r="QKK113" s="313"/>
      <c r="QKL113" s="313"/>
      <c r="QKM113" s="313"/>
      <c r="QKN113" s="313"/>
      <c r="QKO113" s="313"/>
      <c r="QKP113" s="313"/>
      <c r="QKQ113" s="313"/>
      <c r="QKR113" s="313"/>
      <c r="QKS113" s="313"/>
      <c r="QKT113" s="313"/>
      <c r="QKU113" s="313"/>
      <c r="QKV113" s="313"/>
      <c r="QKW113" s="313"/>
      <c r="QKX113" s="313"/>
      <c r="QKY113" s="313"/>
      <c r="QKZ113" s="313"/>
      <c r="QLA113" s="313"/>
      <c r="QLB113" s="313"/>
      <c r="QLC113" s="313"/>
      <c r="QLD113" s="313"/>
      <c r="QLE113" s="313"/>
      <c r="QLF113" s="313"/>
      <c r="QLG113" s="313"/>
      <c r="QLH113" s="313"/>
      <c r="QLI113" s="313"/>
      <c r="QLJ113" s="313"/>
      <c r="QLK113" s="313"/>
      <c r="QLL113" s="313"/>
      <c r="QLM113" s="313"/>
      <c r="QLN113" s="313"/>
      <c r="QLO113" s="313"/>
      <c r="QLP113" s="313"/>
      <c r="QLQ113" s="313"/>
      <c r="QLR113" s="313"/>
      <c r="QLS113" s="313"/>
      <c r="QLT113" s="313"/>
      <c r="QLU113" s="313"/>
      <c r="QLV113" s="313"/>
      <c r="QLW113" s="313"/>
      <c r="QLX113" s="313"/>
      <c r="QLY113" s="313"/>
      <c r="QLZ113" s="313"/>
      <c r="QMA113" s="313"/>
      <c r="QMB113" s="313"/>
      <c r="QMC113" s="313"/>
      <c r="QMD113" s="313"/>
      <c r="QME113" s="313"/>
      <c r="QMF113" s="313"/>
      <c r="QMG113" s="313"/>
      <c r="QMH113" s="313"/>
      <c r="QMI113" s="313"/>
      <c r="QMJ113" s="313"/>
      <c r="QMK113" s="313"/>
      <c r="QML113" s="313"/>
      <c r="QMM113" s="313"/>
      <c r="QMN113" s="313"/>
      <c r="QMO113" s="313"/>
      <c r="QMP113" s="313"/>
      <c r="QMQ113" s="313"/>
      <c r="QMR113" s="313"/>
      <c r="QMS113" s="313"/>
      <c r="QMT113" s="313"/>
      <c r="QMU113" s="313"/>
      <c r="QMV113" s="313"/>
      <c r="QMW113" s="313"/>
      <c r="QMX113" s="313"/>
      <c r="QMY113" s="313"/>
      <c r="QMZ113" s="313"/>
      <c r="QNA113" s="313"/>
      <c r="QNB113" s="313"/>
      <c r="QNC113" s="313"/>
      <c r="QND113" s="313"/>
      <c r="QNE113" s="313"/>
      <c r="QNF113" s="313"/>
      <c r="QNG113" s="313"/>
      <c r="QNH113" s="313"/>
      <c r="QNI113" s="313"/>
      <c r="QNJ113" s="313"/>
      <c r="QNK113" s="313"/>
      <c r="QNL113" s="313"/>
      <c r="QNM113" s="313"/>
      <c r="QNN113" s="313"/>
      <c r="QNO113" s="313"/>
      <c r="QNP113" s="313"/>
      <c r="QNQ113" s="313"/>
      <c r="QNR113" s="313"/>
      <c r="QNS113" s="313"/>
      <c r="QNT113" s="313"/>
      <c r="QNU113" s="313"/>
      <c r="QNV113" s="313"/>
      <c r="QNW113" s="313"/>
      <c r="QNX113" s="313"/>
      <c r="QNY113" s="313"/>
      <c r="QNZ113" s="313"/>
      <c r="QOA113" s="313"/>
      <c r="QOB113" s="313"/>
      <c r="QOC113" s="313"/>
      <c r="QOD113" s="313"/>
      <c r="QOE113" s="313"/>
      <c r="QOF113" s="313"/>
      <c r="QOG113" s="313"/>
      <c r="QOH113" s="313"/>
      <c r="QOI113" s="313"/>
      <c r="QOJ113" s="313"/>
      <c r="QOK113" s="313"/>
      <c r="QOL113" s="313"/>
      <c r="QOM113" s="313"/>
      <c r="QON113" s="313"/>
      <c r="QOO113" s="313"/>
      <c r="QOP113" s="313"/>
      <c r="QOQ113" s="313"/>
      <c r="QOR113" s="313"/>
      <c r="QOS113" s="313"/>
      <c r="QOT113" s="313"/>
      <c r="QOU113" s="313"/>
      <c r="QOV113" s="313"/>
      <c r="QOW113" s="313"/>
      <c r="QOX113" s="313"/>
      <c r="QOY113" s="313"/>
      <c r="QOZ113" s="313"/>
      <c r="QPA113" s="313"/>
      <c r="QPB113" s="313"/>
      <c r="QPC113" s="313"/>
      <c r="QPD113" s="313"/>
      <c r="QPE113" s="313"/>
      <c r="QPF113" s="313"/>
      <c r="QPG113" s="313"/>
      <c r="QPH113" s="313"/>
      <c r="QPI113" s="313"/>
      <c r="QPJ113" s="313"/>
      <c r="QPK113" s="313"/>
      <c r="QPL113" s="313"/>
      <c r="QPM113" s="313"/>
      <c r="QPN113" s="313"/>
      <c r="QPO113" s="313"/>
      <c r="QPP113" s="313"/>
      <c r="QPQ113" s="313"/>
      <c r="QPR113" s="313"/>
      <c r="QPS113" s="313"/>
      <c r="QPT113" s="313"/>
      <c r="QPU113" s="313"/>
      <c r="QPV113" s="313"/>
      <c r="QPW113" s="313"/>
      <c r="QPX113" s="313"/>
      <c r="QPY113" s="313"/>
      <c r="QPZ113" s="313"/>
      <c r="QQA113" s="313"/>
      <c r="QQB113" s="313"/>
      <c r="QQC113" s="313"/>
      <c r="QQD113" s="313"/>
      <c r="QQE113" s="313"/>
      <c r="QQF113" s="313"/>
      <c r="QQG113" s="313"/>
      <c r="QQH113" s="313"/>
      <c r="QQI113" s="313"/>
      <c r="QQJ113" s="313"/>
      <c r="QQK113" s="313"/>
      <c r="QQL113" s="313"/>
      <c r="QQM113" s="313"/>
      <c r="QQN113" s="313"/>
      <c r="QQO113" s="313"/>
      <c r="QQP113" s="313"/>
      <c r="QQQ113" s="313"/>
      <c r="QQR113" s="313"/>
      <c r="QQS113" s="313"/>
      <c r="QQT113" s="313"/>
      <c r="QQU113" s="313"/>
      <c r="QQV113" s="313"/>
      <c r="QQW113" s="313"/>
      <c r="QQX113" s="313"/>
      <c r="QQY113" s="313"/>
      <c r="QQZ113" s="313"/>
      <c r="QRA113" s="313"/>
      <c r="QRB113" s="313"/>
      <c r="QRC113" s="313"/>
      <c r="QRD113" s="313"/>
      <c r="QRE113" s="313"/>
      <c r="QRF113" s="313"/>
      <c r="QRG113" s="313"/>
      <c r="QRH113" s="313"/>
      <c r="QRI113" s="313"/>
      <c r="QRJ113" s="313"/>
      <c r="QRK113" s="313"/>
      <c r="QRL113" s="313"/>
      <c r="QRM113" s="313"/>
      <c r="QRN113" s="313"/>
      <c r="QRO113" s="313"/>
      <c r="QRP113" s="313"/>
      <c r="QRQ113" s="313"/>
      <c r="QRR113" s="313"/>
      <c r="QRS113" s="313"/>
      <c r="QRT113" s="313"/>
      <c r="QRU113" s="313"/>
      <c r="QRV113" s="313"/>
      <c r="QRW113" s="313"/>
      <c r="QRX113" s="313"/>
      <c r="QRY113" s="313"/>
      <c r="QRZ113" s="313"/>
      <c r="QSA113" s="313"/>
      <c r="QSB113" s="313"/>
      <c r="QSC113" s="313"/>
      <c r="QSD113" s="313"/>
      <c r="QSE113" s="313"/>
      <c r="QSF113" s="313"/>
      <c r="QSG113" s="313"/>
      <c r="QSH113" s="313"/>
      <c r="QSI113" s="313"/>
      <c r="QSJ113" s="313"/>
      <c r="QSK113" s="313"/>
      <c r="QSL113" s="313"/>
      <c r="QSM113" s="313"/>
      <c r="QSN113" s="313"/>
      <c r="QSO113" s="313"/>
      <c r="QSP113" s="313"/>
      <c r="QSQ113" s="313"/>
      <c r="QSR113" s="313"/>
      <c r="QSS113" s="313"/>
      <c r="QST113" s="313"/>
      <c r="QSU113" s="313"/>
      <c r="QSV113" s="313"/>
      <c r="QSW113" s="313"/>
      <c r="QSX113" s="313"/>
      <c r="QSY113" s="313"/>
      <c r="QSZ113" s="313"/>
      <c r="QTA113" s="313"/>
      <c r="QTB113" s="313"/>
      <c r="QTC113" s="313"/>
      <c r="QTD113" s="313"/>
      <c r="QTE113" s="313"/>
      <c r="QTF113" s="313"/>
      <c r="QTG113" s="313"/>
      <c r="QTH113" s="313"/>
      <c r="QTI113" s="313"/>
      <c r="QTJ113" s="313"/>
      <c r="QTK113" s="313"/>
      <c r="QTL113" s="313"/>
      <c r="QTM113" s="313"/>
      <c r="QTN113" s="313"/>
      <c r="QTO113" s="313"/>
      <c r="QTP113" s="313"/>
      <c r="QTQ113" s="313"/>
      <c r="QTR113" s="313"/>
      <c r="QTS113" s="313"/>
      <c r="QTT113" s="313"/>
      <c r="QTU113" s="313"/>
      <c r="QTV113" s="313"/>
      <c r="QTW113" s="313"/>
      <c r="QTX113" s="313"/>
      <c r="QTY113" s="313"/>
      <c r="QTZ113" s="313"/>
      <c r="QUA113" s="313"/>
      <c r="QUB113" s="313"/>
      <c r="QUC113" s="313"/>
      <c r="QUD113" s="313"/>
      <c r="QUE113" s="313"/>
      <c r="QUF113" s="313"/>
      <c r="QUG113" s="313"/>
      <c r="QUH113" s="313"/>
      <c r="QUI113" s="313"/>
      <c r="QUJ113" s="313"/>
      <c r="QUK113" s="313"/>
      <c r="QUL113" s="313"/>
      <c r="QUM113" s="313"/>
      <c r="QUN113" s="313"/>
      <c r="QUO113" s="313"/>
      <c r="QUP113" s="313"/>
      <c r="QUQ113" s="313"/>
      <c r="QUR113" s="313"/>
      <c r="QUS113" s="313"/>
      <c r="QUT113" s="313"/>
      <c r="QUU113" s="313"/>
      <c r="QUV113" s="313"/>
      <c r="QUW113" s="313"/>
      <c r="QUX113" s="313"/>
      <c r="QUY113" s="313"/>
      <c r="QUZ113" s="313"/>
      <c r="QVA113" s="313"/>
      <c r="QVB113" s="313"/>
      <c r="QVC113" s="313"/>
      <c r="QVD113" s="313"/>
      <c r="QVE113" s="313"/>
      <c r="QVF113" s="313"/>
      <c r="QVG113" s="313"/>
      <c r="QVH113" s="313"/>
      <c r="QVI113" s="313"/>
      <c r="QVJ113" s="313"/>
      <c r="QVK113" s="313"/>
      <c r="QVL113" s="313"/>
      <c r="QVM113" s="313"/>
      <c r="QVN113" s="313"/>
      <c r="QVO113" s="313"/>
      <c r="QVP113" s="313"/>
      <c r="QVQ113" s="313"/>
      <c r="QVR113" s="313"/>
      <c r="QVS113" s="313"/>
      <c r="QVT113" s="313"/>
      <c r="QVU113" s="313"/>
      <c r="QVV113" s="313"/>
      <c r="QVW113" s="313"/>
      <c r="QVX113" s="313"/>
      <c r="QVY113" s="313"/>
      <c r="QVZ113" s="313"/>
      <c r="QWA113" s="313"/>
      <c r="QWB113" s="313"/>
      <c r="QWC113" s="313"/>
      <c r="QWD113" s="313"/>
      <c r="QWE113" s="313"/>
      <c r="QWF113" s="313"/>
      <c r="QWG113" s="313"/>
      <c r="QWH113" s="313"/>
      <c r="QWI113" s="313"/>
      <c r="QWJ113" s="313"/>
      <c r="QWK113" s="313"/>
      <c r="QWL113" s="313"/>
      <c r="QWM113" s="313"/>
      <c r="QWN113" s="313"/>
      <c r="QWO113" s="313"/>
      <c r="QWP113" s="313"/>
      <c r="QWQ113" s="313"/>
      <c r="QWR113" s="313"/>
      <c r="QWS113" s="313"/>
      <c r="QWT113" s="313"/>
      <c r="QWU113" s="313"/>
      <c r="QWV113" s="313"/>
      <c r="QWW113" s="313"/>
      <c r="QWX113" s="313"/>
      <c r="QWY113" s="313"/>
      <c r="QWZ113" s="313"/>
      <c r="QXA113" s="313"/>
      <c r="QXB113" s="313"/>
      <c r="QXC113" s="313"/>
      <c r="QXD113" s="313"/>
      <c r="QXE113" s="313"/>
      <c r="QXF113" s="313"/>
      <c r="QXG113" s="313"/>
      <c r="QXH113" s="313"/>
      <c r="QXI113" s="313"/>
      <c r="QXJ113" s="313"/>
      <c r="QXK113" s="313"/>
      <c r="QXL113" s="313"/>
      <c r="QXM113" s="313"/>
      <c r="QXN113" s="313"/>
      <c r="QXO113" s="313"/>
      <c r="QXP113" s="313"/>
      <c r="QXQ113" s="313"/>
      <c r="QXR113" s="313"/>
      <c r="QXS113" s="313"/>
      <c r="QXT113" s="313"/>
      <c r="QXU113" s="313"/>
      <c r="QXV113" s="313"/>
      <c r="QXW113" s="313"/>
      <c r="QXX113" s="313"/>
      <c r="QXY113" s="313"/>
      <c r="QXZ113" s="313"/>
      <c r="QYA113" s="313"/>
      <c r="QYB113" s="313"/>
      <c r="QYC113" s="313"/>
      <c r="QYD113" s="313"/>
      <c r="QYE113" s="313"/>
      <c r="QYF113" s="313"/>
      <c r="QYG113" s="313"/>
      <c r="QYH113" s="313"/>
      <c r="QYI113" s="313"/>
      <c r="QYJ113" s="313"/>
      <c r="QYK113" s="313"/>
      <c r="QYL113" s="313"/>
      <c r="QYM113" s="313"/>
      <c r="QYN113" s="313"/>
      <c r="QYO113" s="313"/>
      <c r="QYP113" s="313"/>
      <c r="QYQ113" s="313"/>
      <c r="QYR113" s="313"/>
      <c r="QYS113" s="313"/>
      <c r="QYT113" s="313"/>
      <c r="QYU113" s="313"/>
      <c r="QYV113" s="313"/>
      <c r="QYW113" s="313"/>
      <c r="QYX113" s="313"/>
      <c r="QYY113" s="313"/>
      <c r="QYZ113" s="313"/>
      <c r="QZA113" s="313"/>
      <c r="QZB113" s="313"/>
      <c r="QZC113" s="313"/>
      <c r="QZD113" s="313"/>
      <c r="QZE113" s="313"/>
      <c r="QZF113" s="313"/>
      <c r="QZG113" s="313"/>
      <c r="QZH113" s="313"/>
      <c r="QZI113" s="313"/>
      <c r="QZJ113" s="313"/>
      <c r="QZK113" s="313"/>
      <c r="QZL113" s="313"/>
      <c r="QZM113" s="313"/>
      <c r="QZN113" s="313"/>
      <c r="QZO113" s="313"/>
      <c r="QZP113" s="313"/>
      <c r="QZQ113" s="313"/>
      <c r="QZR113" s="313"/>
      <c r="QZS113" s="313"/>
      <c r="QZT113" s="313"/>
      <c r="QZU113" s="313"/>
      <c r="QZV113" s="313"/>
      <c r="QZW113" s="313"/>
      <c r="QZX113" s="313"/>
      <c r="QZY113" s="313"/>
      <c r="QZZ113" s="313"/>
      <c r="RAA113" s="313"/>
      <c r="RAB113" s="313"/>
      <c r="RAC113" s="313"/>
      <c r="RAD113" s="313"/>
      <c r="RAE113" s="313"/>
      <c r="RAF113" s="313"/>
      <c r="RAG113" s="313"/>
      <c r="RAH113" s="313"/>
      <c r="RAI113" s="313"/>
      <c r="RAJ113" s="313"/>
      <c r="RAK113" s="313"/>
      <c r="RAL113" s="313"/>
      <c r="RAM113" s="313"/>
      <c r="RAN113" s="313"/>
      <c r="RAO113" s="313"/>
      <c r="RAP113" s="313"/>
      <c r="RAQ113" s="313"/>
      <c r="RAR113" s="313"/>
      <c r="RAS113" s="313"/>
      <c r="RAT113" s="313"/>
      <c r="RAU113" s="313"/>
      <c r="RAV113" s="313"/>
      <c r="RAW113" s="313"/>
      <c r="RAX113" s="313"/>
      <c r="RAY113" s="313"/>
      <c r="RAZ113" s="313"/>
      <c r="RBA113" s="313"/>
      <c r="RBB113" s="313"/>
      <c r="RBC113" s="313"/>
      <c r="RBD113" s="313"/>
      <c r="RBE113" s="313"/>
      <c r="RBF113" s="313"/>
      <c r="RBG113" s="313"/>
      <c r="RBH113" s="313"/>
      <c r="RBI113" s="313"/>
      <c r="RBJ113" s="313"/>
      <c r="RBK113" s="313"/>
      <c r="RBL113" s="313"/>
      <c r="RBM113" s="313"/>
      <c r="RBN113" s="313"/>
      <c r="RBO113" s="313"/>
      <c r="RBP113" s="313"/>
      <c r="RBQ113" s="313"/>
      <c r="RBR113" s="313"/>
      <c r="RBS113" s="313"/>
      <c r="RBT113" s="313"/>
      <c r="RBU113" s="313"/>
      <c r="RBV113" s="313"/>
      <c r="RBW113" s="313"/>
      <c r="RBX113" s="313"/>
      <c r="RBY113" s="313"/>
      <c r="RBZ113" s="313"/>
      <c r="RCA113" s="313"/>
      <c r="RCB113" s="313"/>
      <c r="RCC113" s="313"/>
      <c r="RCD113" s="313"/>
      <c r="RCE113" s="313"/>
      <c r="RCF113" s="313"/>
      <c r="RCG113" s="313"/>
      <c r="RCH113" s="313"/>
      <c r="RCI113" s="313"/>
      <c r="RCJ113" s="313"/>
      <c r="RCK113" s="313"/>
      <c r="RCL113" s="313"/>
      <c r="RCM113" s="313"/>
      <c r="RCN113" s="313"/>
      <c r="RCO113" s="313"/>
      <c r="RCP113" s="313"/>
      <c r="RCQ113" s="313"/>
      <c r="RCR113" s="313"/>
      <c r="RCS113" s="313"/>
      <c r="RCT113" s="313"/>
      <c r="RCU113" s="313"/>
      <c r="RCV113" s="313"/>
      <c r="RCW113" s="313"/>
      <c r="RCX113" s="313"/>
      <c r="RCY113" s="313"/>
      <c r="RCZ113" s="313"/>
      <c r="RDA113" s="313"/>
      <c r="RDB113" s="313"/>
      <c r="RDC113" s="313"/>
      <c r="RDD113" s="313"/>
      <c r="RDE113" s="313"/>
      <c r="RDF113" s="313"/>
      <c r="RDG113" s="313"/>
      <c r="RDH113" s="313"/>
      <c r="RDI113" s="313"/>
      <c r="RDJ113" s="313"/>
      <c r="RDK113" s="313"/>
      <c r="RDL113" s="313"/>
      <c r="RDM113" s="313"/>
      <c r="RDN113" s="313"/>
      <c r="RDO113" s="313"/>
      <c r="RDP113" s="313"/>
      <c r="RDQ113" s="313"/>
      <c r="RDR113" s="313"/>
      <c r="RDS113" s="313"/>
      <c r="RDT113" s="313"/>
      <c r="RDU113" s="313"/>
      <c r="RDV113" s="313"/>
      <c r="RDW113" s="313"/>
      <c r="RDX113" s="313"/>
      <c r="RDY113" s="313"/>
      <c r="RDZ113" s="313"/>
      <c r="REA113" s="313"/>
      <c r="REB113" s="313"/>
      <c r="REC113" s="313"/>
      <c r="RED113" s="313"/>
      <c r="REE113" s="313"/>
      <c r="REF113" s="313"/>
      <c r="REG113" s="313"/>
      <c r="REH113" s="313"/>
      <c r="REI113" s="313"/>
      <c r="REJ113" s="313"/>
      <c r="REK113" s="313"/>
      <c r="REL113" s="313"/>
      <c r="REM113" s="313"/>
      <c r="REN113" s="313"/>
      <c r="REO113" s="313"/>
      <c r="REP113" s="313"/>
      <c r="REQ113" s="313"/>
      <c r="RER113" s="313"/>
      <c r="RES113" s="313"/>
      <c r="RET113" s="313"/>
      <c r="REU113" s="313"/>
      <c r="REV113" s="313"/>
      <c r="REW113" s="313"/>
      <c r="REX113" s="313"/>
      <c r="REY113" s="313"/>
      <c r="REZ113" s="313"/>
      <c r="RFA113" s="313"/>
      <c r="RFB113" s="313"/>
      <c r="RFC113" s="313"/>
      <c r="RFD113" s="313"/>
      <c r="RFE113" s="313"/>
      <c r="RFF113" s="313"/>
      <c r="RFG113" s="313"/>
      <c r="RFH113" s="313"/>
      <c r="RFI113" s="313"/>
      <c r="RFJ113" s="313"/>
      <c r="RFK113" s="313"/>
      <c r="RFL113" s="313"/>
      <c r="RFM113" s="313"/>
      <c r="RFN113" s="313"/>
      <c r="RFO113" s="313"/>
      <c r="RFP113" s="313"/>
      <c r="RFQ113" s="313"/>
      <c r="RFR113" s="313"/>
      <c r="RFS113" s="313"/>
      <c r="RFT113" s="313"/>
      <c r="RFU113" s="313"/>
      <c r="RFV113" s="313"/>
      <c r="RFW113" s="313"/>
      <c r="RFX113" s="313"/>
      <c r="RFY113" s="313"/>
      <c r="RFZ113" s="313"/>
      <c r="RGA113" s="313"/>
      <c r="RGB113" s="313"/>
      <c r="RGC113" s="313"/>
      <c r="RGD113" s="313"/>
      <c r="RGE113" s="313"/>
      <c r="RGF113" s="313"/>
      <c r="RGG113" s="313"/>
      <c r="RGH113" s="313"/>
      <c r="RGI113" s="313"/>
      <c r="RGJ113" s="313"/>
      <c r="RGK113" s="313"/>
      <c r="RGL113" s="313"/>
      <c r="RGM113" s="313"/>
      <c r="RGN113" s="313"/>
      <c r="RGO113" s="313"/>
      <c r="RGP113" s="313"/>
      <c r="RGQ113" s="313"/>
      <c r="RGR113" s="313"/>
      <c r="RGS113" s="313"/>
      <c r="RGT113" s="313"/>
      <c r="RGU113" s="313"/>
      <c r="RGV113" s="313"/>
      <c r="RGW113" s="313"/>
      <c r="RGX113" s="313"/>
      <c r="RGY113" s="313"/>
      <c r="RGZ113" s="313"/>
      <c r="RHA113" s="313"/>
      <c r="RHB113" s="313"/>
      <c r="RHC113" s="313"/>
      <c r="RHD113" s="313"/>
      <c r="RHE113" s="313"/>
      <c r="RHF113" s="313"/>
      <c r="RHG113" s="313"/>
      <c r="RHH113" s="313"/>
      <c r="RHI113" s="313"/>
      <c r="RHJ113" s="313"/>
      <c r="RHK113" s="313"/>
      <c r="RHL113" s="313"/>
      <c r="RHM113" s="313"/>
      <c r="RHN113" s="313"/>
      <c r="RHO113" s="313"/>
      <c r="RHP113" s="313"/>
      <c r="RHQ113" s="313"/>
      <c r="RHR113" s="313"/>
      <c r="RHS113" s="313"/>
      <c r="RHT113" s="313"/>
      <c r="RHU113" s="313"/>
      <c r="RHV113" s="313"/>
      <c r="RHW113" s="313"/>
      <c r="RHX113" s="313"/>
      <c r="RHY113" s="313"/>
      <c r="RHZ113" s="313"/>
      <c r="RIA113" s="313"/>
      <c r="RIB113" s="313"/>
      <c r="RIC113" s="313"/>
      <c r="RID113" s="313"/>
      <c r="RIE113" s="313"/>
      <c r="RIF113" s="313"/>
      <c r="RIG113" s="313"/>
      <c r="RIH113" s="313"/>
      <c r="RII113" s="313"/>
      <c r="RIJ113" s="313"/>
      <c r="RIK113" s="313"/>
      <c r="RIL113" s="313"/>
      <c r="RIM113" s="313"/>
      <c r="RIN113" s="313"/>
      <c r="RIO113" s="313"/>
      <c r="RIP113" s="313"/>
      <c r="RIQ113" s="313"/>
      <c r="RIR113" s="313"/>
      <c r="RIS113" s="313"/>
      <c r="RIT113" s="313"/>
      <c r="RIU113" s="313"/>
      <c r="RIV113" s="313"/>
      <c r="RIW113" s="313"/>
      <c r="RIX113" s="313"/>
      <c r="RIY113" s="313"/>
      <c r="RIZ113" s="313"/>
      <c r="RJA113" s="313"/>
      <c r="RJB113" s="313"/>
      <c r="RJC113" s="313"/>
      <c r="RJD113" s="313"/>
      <c r="RJE113" s="313"/>
      <c r="RJF113" s="313"/>
      <c r="RJG113" s="313"/>
      <c r="RJH113" s="313"/>
      <c r="RJI113" s="313"/>
      <c r="RJJ113" s="313"/>
      <c r="RJK113" s="313"/>
      <c r="RJL113" s="313"/>
      <c r="RJM113" s="313"/>
      <c r="RJN113" s="313"/>
      <c r="RJO113" s="313"/>
      <c r="RJP113" s="313"/>
      <c r="RJQ113" s="313"/>
      <c r="RJR113" s="313"/>
      <c r="RJS113" s="313"/>
      <c r="RJT113" s="313"/>
      <c r="RJU113" s="313"/>
      <c r="RJV113" s="313"/>
      <c r="RJW113" s="313"/>
      <c r="RJX113" s="313"/>
      <c r="RJY113" s="313"/>
      <c r="RJZ113" s="313"/>
      <c r="RKA113" s="313"/>
      <c r="RKB113" s="313"/>
      <c r="RKC113" s="313"/>
      <c r="RKD113" s="313"/>
      <c r="RKE113" s="313"/>
      <c r="RKF113" s="313"/>
      <c r="RKG113" s="313"/>
      <c r="RKH113" s="313"/>
      <c r="RKI113" s="313"/>
      <c r="RKJ113" s="313"/>
      <c r="RKK113" s="313"/>
      <c r="RKL113" s="313"/>
      <c r="RKM113" s="313"/>
      <c r="RKN113" s="313"/>
      <c r="RKO113" s="313"/>
      <c r="RKP113" s="313"/>
      <c r="RKQ113" s="313"/>
      <c r="RKR113" s="313"/>
      <c r="RKS113" s="313"/>
      <c r="RKT113" s="313"/>
      <c r="RKU113" s="313"/>
      <c r="RKV113" s="313"/>
      <c r="RKW113" s="313"/>
      <c r="RKX113" s="313"/>
      <c r="RKY113" s="313"/>
      <c r="RKZ113" s="313"/>
      <c r="RLA113" s="313"/>
      <c r="RLB113" s="313"/>
      <c r="RLC113" s="313"/>
      <c r="RLD113" s="313"/>
      <c r="RLE113" s="313"/>
      <c r="RLF113" s="313"/>
      <c r="RLG113" s="313"/>
      <c r="RLH113" s="313"/>
      <c r="RLI113" s="313"/>
      <c r="RLJ113" s="313"/>
      <c r="RLK113" s="313"/>
      <c r="RLL113" s="313"/>
      <c r="RLM113" s="313"/>
      <c r="RLN113" s="313"/>
      <c r="RLO113" s="313"/>
      <c r="RLP113" s="313"/>
      <c r="RLQ113" s="313"/>
      <c r="RLR113" s="313"/>
      <c r="RLS113" s="313"/>
      <c r="RLT113" s="313"/>
      <c r="RLU113" s="313"/>
      <c r="RLV113" s="313"/>
      <c r="RLW113" s="313"/>
      <c r="RLX113" s="313"/>
      <c r="RLY113" s="313"/>
      <c r="RLZ113" s="313"/>
      <c r="RMA113" s="313"/>
      <c r="RMB113" s="313"/>
      <c r="RMC113" s="313"/>
      <c r="RMD113" s="313"/>
      <c r="RME113" s="313"/>
      <c r="RMF113" s="313"/>
      <c r="RMG113" s="313"/>
      <c r="RMH113" s="313"/>
      <c r="RMI113" s="313"/>
      <c r="RMJ113" s="313"/>
      <c r="RMK113" s="313"/>
      <c r="RML113" s="313"/>
      <c r="RMM113" s="313"/>
      <c r="RMN113" s="313"/>
      <c r="RMO113" s="313"/>
      <c r="RMP113" s="313"/>
      <c r="RMQ113" s="313"/>
      <c r="RMR113" s="313"/>
      <c r="RMS113" s="313"/>
      <c r="RMT113" s="313"/>
      <c r="RMU113" s="313"/>
      <c r="RMV113" s="313"/>
      <c r="RMW113" s="313"/>
      <c r="RMX113" s="313"/>
      <c r="RMY113" s="313"/>
      <c r="RMZ113" s="313"/>
      <c r="RNA113" s="313"/>
      <c r="RNB113" s="313"/>
      <c r="RNC113" s="313"/>
      <c r="RND113" s="313"/>
      <c r="RNE113" s="313"/>
      <c r="RNF113" s="313"/>
      <c r="RNG113" s="313"/>
      <c r="RNH113" s="313"/>
      <c r="RNI113" s="313"/>
      <c r="RNJ113" s="313"/>
      <c r="RNK113" s="313"/>
      <c r="RNL113" s="313"/>
      <c r="RNM113" s="313"/>
      <c r="RNN113" s="313"/>
      <c r="RNO113" s="313"/>
      <c r="RNP113" s="313"/>
      <c r="RNQ113" s="313"/>
      <c r="RNR113" s="313"/>
      <c r="RNS113" s="313"/>
      <c r="RNT113" s="313"/>
      <c r="RNU113" s="313"/>
      <c r="RNV113" s="313"/>
      <c r="RNW113" s="313"/>
      <c r="RNX113" s="313"/>
      <c r="RNY113" s="313"/>
      <c r="RNZ113" s="313"/>
      <c r="ROA113" s="313"/>
      <c r="ROB113" s="313"/>
      <c r="ROC113" s="313"/>
      <c r="ROD113" s="313"/>
      <c r="ROE113" s="313"/>
      <c r="ROF113" s="313"/>
      <c r="ROG113" s="313"/>
      <c r="ROH113" s="313"/>
      <c r="ROI113" s="313"/>
      <c r="ROJ113" s="313"/>
      <c r="ROK113" s="313"/>
      <c r="ROL113" s="313"/>
      <c r="ROM113" s="313"/>
      <c r="RON113" s="313"/>
      <c r="ROO113" s="313"/>
      <c r="ROP113" s="313"/>
      <c r="ROQ113" s="313"/>
      <c r="ROR113" s="313"/>
      <c r="ROS113" s="313"/>
      <c r="ROT113" s="313"/>
      <c r="ROU113" s="313"/>
      <c r="ROV113" s="313"/>
      <c r="ROW113" s="313"/>
      <c r="ROX113" s="313"/>
      <c r="ROY113" s="313"/>
      <c r="ROZ113" s="313"/>
      <c r="RPA113" s="313"/>
      <c r="RPB113" s="313"/>
      <c r="RPC113" s="313"/>
      <c r="RPD113" s="313"/>
      <c r="RPE113" s="313"/>
      <c r="RPF113" s="313"/>
      <c r="RPG113" s="313"/>
      <c r="RPH113" s="313"/>
      <c r="RPI113" s="313"/>
      <c r="RPJ113" s="313"/>
      <c r="RPK113" s="313"/>
      <c r="RPL113" s="313"/>
      <c r="RPM113" s="313"/>
      <c r="RPN113" s="313"/>
      <c r="RPO113" s="313"/>
      <c r="RPP113" s="313"/>
      <c r="RPQ113" s="313"/>
      <c r="RPR113" s="313"/>
      <c r="RPS113" s="313"/>
      <c r="RPT113" s="313"/>
      <c r="RPU113" s="313"/>
      <c r="RPV113" s="313"/>
      <c r="RPW113" s="313"/>
      <c r="RPX113" s="313"/>
      <c r="RPY113" s="313"/>
      <c r="RPZ113" s="313"/>
      <c r="RQA113" s="313"/>
      <c r="RQB113" s="313"/>
      <c r="RQC113" s="313"/>
      <c r="RQD113" s="313"/>
      <c r="RQE113" s="313"/>
      <c r="RQF113" s="313"/>
      <c r="RQG113" s="313"/>
      <c r="RQH113" s="313"/>
      <c r="RQI113" s="313"/>
      <c r="RQJ113" s="313"/>
      <c r="RQK113" s="313"/>
      <c r="RQL113" s="313"/>
      <c r="RQM113" s="313"/>
      <c r="RQN113" s="313"/>
      <c r="RQO113" s="313"/>
      <c r="RQP113" s="313"/>
      <c r="RQQ113" s="313"/>
      <c r="RQR113" s="313"/>
      <c r="RQS113" s="313"/>
      <c r="RQT113" s="313"/>
      <c r="RQU113" s="313"/>
      <c r="RQV113" s="313"/>
      <c r="RQW113" s="313"/>
      <c r="RQX113" s="313"/>
      <c r="RQY113" s="313"/>
      <c r="RQZ113" s="313"/>
      <c r="RRA113" s="313"/>
      <c r="RRB113" s="313"/>
      <c r="RRC113" s="313"/>
      <c r="RRD113" s="313"/>
      <c r="RRE113" s="313"/>
      <c r="RRF113" s="313"/>
      <c r="RRG113" s="313"/>
      <c r="RRH113" s="313"/>
      <c r="RRI113" s="313"/>
      <c r="RRJ113" s="313"/>
      <c r="RRK113" s="313"/>
      <c r="RRL113" s="313"/>
      <c r="RRM113" s="313"/>
      <c r="RRN113" s="313"/>
      <c r="RRO113" s="313"/>
      <c r="RRP113" s="313"/>
      <c r="RRQ113" s="313"/>
      <c r="RRR113" s="313"/>
      <c r="RRS113" s="313"/>
      <c r="RRT113" s="313"/>
      <c r="RRU113" s="313"/>
      <c r="RRV113" s="313"/>
      <c r="RRW113" s="313"/>
      <c r="RRX113" s="313"/>
      <c r="RRY113" s="313"/>
      <c r="RRZ113" s="313"/>
      <c r="RSA113" s="313"/>
      <c r="RSB113" s="313"/>
      <c r="RSC113" s="313"/>
      <c r="RSD113" s="313"/>
      <c r="RSE113" s="313"/>
      <c r="RSF113" s="313"/>
      <c r="RSG113" s="313"/>
      <c r="RSH113" s="313"/>
      <c r="RSI113" s="313"/>
      <c r="RSJ113" s="313"/>
      <c r="RSK113" s="313"/>
      <c r="RSL113" s="313"/>
      <c r="RSM113" s="313"/>
      <c r="RSN113" s="313"/>
      <c r="RSO113" s="313"/>
      <c r="RSP113" s="313"/>
      <c r="RSQ113" s="313"/>
      <c r="RSR113" s="313"/>
      <c r="RSS113" s="313"/>
      <c r="RST113" s="313"/>
      <c r="RSU113" s="313"/>
      <c r="RSV113" s="313"/>
      <c r="RSW113" s="313"/>
      <c r="RSX113" s="313"/>
      <c r="RSY113" s="313"/>
      <c r="RSZ113" s="313"/>
      <c r="RTA113" s="313"/>
      <c r="RTB113" s="313"/>
      <c r="RTC113" s="313"/>
      <c r="RTD113" s="313"/>
      <c r="RTE113" s="313"/>
      <c r="RTF113" s="313"/>
      <c r="RTG113" s="313"/>
      <c r="RTH113" s="313"/>
      <c r="RTI113" s="313"/>
      <c r="RTJ113" s="313"/>
      <c r="RTK113" s="313"/>
      <c r="RTL113" s="313"/>
      <c r="RTM113" s="313"/>
      <c r="RTN113" s="313"/>
      <c r="RTO113" s="313"/>
      <c r="RTP113" s="313"/>
      <c r="RTQ113" s="313"/>
      <c r="RTR113" s="313"/>
      <c r="RTS113" s="313"/>
      <c r="RTT113" s="313"/>
      <c r="RTU113" s="313"/>
      <c r="RTV113" s="313"/>
      <c r="RTW113" s="313"/>
      <c r="RTX113" s="313"/>
      <c r="RTY113" s="313"/>
      <c r="RTZ113" s="313"/>
      <c r="RUA113" s="313"/>
      <c r="RUB113" s="313"/>
      <c r="RUC113" s="313"/>
      <c r="RUD113" s="313"/>
      <c r="RUE113" s="313"/>
      <c r="RUF113" s="313"/>
      <c r="RUG113" s="313"/>
      <c r="RUH113" s="313"/>
      <c r="RUI113" s="313"/>
      <c r="RUJ113" s="313"/>
      <c r="RUK113" s="313"/>
      <c r="RUL113" s="313"/>
      <c r="RUM113" s="313"/>
      <c r="RUN113" s="313"/>
      <c r="RUO113" s="313"/>
      <c r="RUP113" s="313"/>
      <c r="RUQ113" s="313"/>
      <c r="RUR113" s="313"/>
      <c r="RUS113" s="313"/>
      <c r="RUT113" s="313"/>
      <c r="RUU113" s="313"/>
      <c r="RUV113" s="313"/>
      <c r="RUW113" s="313"/>
      <c r="RUX113" s="313"/>
      <c r="RUY113" s="313"/>
      <c r="RUZ113" s="313"/>
      <c r="RVA113" s="313"/>
      <c r="RVB113" s="313"/>
      <c r="RVC113" s="313"/>
      <c r="RVD113" s="313"/>
      <c r="RVE113" s="313"/>
      <c r="RVF113" s="313"/>
      <c r="RVG113" s="313"/>
      <c r="RVH113" s="313"/>
      <c r="RVI113" s="313"/>
      <c r="RVJ113" s="313"/>
      <c r="RVK113" s="313"/>
      <c r="RVL113" s="313"/>
      <c r="RVM113" s="313"/>
      <c r="RVN113" s="313"/>
      <c r="RVO113" s="313"/>
      <c r="RVP113" s="313"/>
      <c r="RVQ113" s="313"/>
      <c r="RVR113" s="313"/>
      <c r="RVS113" s="313"/>
      <c r="RVT113" s="313"/>
      <c r="RVU113" s="313"/>
      <c r="RVV113" s="313"/>
      <c r="RVW113" s="313"/>
      <c r="RVX113" s="313"/>
      <c r="RVY113" s="313"/>
      <c r="RVZ113" s="313"/>
      <c r="RWA113" s="313"/>
      <c r="RWB113" s="313"/>
      <c r="RWC113" s="313"/>
      <c r="RWD113" s="313"/>
      <c r="RWE113" s="313"/>
      <c r="RWF113" s="313"/>
      <c r="RWG113" s="313"/>
      <c r="RWH113" s="313"/>
      <c r="RWI113" s="313"/>
      <c r="RWJ113" s="313"/>
      <c r="RWK113" s="313"/>
      <c r="RWL113" s="313"/>
      <c r="RWM113" s="313"/>
      <c r="RWN113" s="313"/>
      <c r="RWO113" s="313"/>
      <c r="RWP113" s="313"/>
      <c r="RWQ113" s="313"/>
      <c r="RWR113" s="313"/>
      <c r="RWS113" s="313"/>
      <c r="RWT113" s="313"/>
      <c r="RWU113" s="313"/>
      <c r="RWV113" s="313"/>
      <c r="RWW113" s="313"/>
      <c r="RWX113" s="313"/>
      <c r="RWY113" s="313"/>
      <c r="RWZ113" s="313"/>
      <c r="RXA113" s="313"/>
      <c r="RXB113" s="313"/>
      <c r="RXC113" s="313"/>
      <c r="RXD113" s="313"/>
      <c r="RXE113" s="313"/>
      <c r="RXF113" s="313"/>
      <c r="RXG113" s="313"/>
      <c r="RXH113" s="313"/>
      <c r="RXI113" s="313"/>
      <c r="RXJ113" s="313"/>
      <c r="RXK113" s="313"/>
      <c r="RXL113" s="313"/>
      <c r="RXM113" s="313"/>
      <c r="RXN113" s="313"/>
      <c r="RXO113" s="313"/>
      <c r="RXP113" s="313"/>
      <c r="RXQ113" s="313"/>
      <c r="RXR113" s="313"/>
      <c r="RXS113" s="313"/>
      <c r="RXT113" s="313"/>
      <c r="RXU113" s="313"/>
      <c r="RXV113" s="313"/>
      <c r="RXW113" s="313"/>
      <c r="RXX113" s="313"/>
      <c r="RXY113" s="313"/>
      <c r="RXZ113" s="313"/>
      <c r="RYA113" s="313"/>
      <c r="RYB113" s="313"/>
      <c r="RYC113" s="313"/>
      <c r="RYD113" s="313"/>
      <c r="RYE113" s="313"/>
      <c r="RYF113" s="313"/>
      <c r="RYG113" s="313"/>
      <c r="RYH113" s="313"/>
      <c r="RYI113" s="313"/>
      <c r="RYJ113" s="313"/>
      <c r="RYK113" s="313"/>
      <c r="RYL113" s="313"/>
      <c r="RYM113" s="313"/>
      <c r="RYN113" s="313"/>
      <c r="RYO113" s="313"/>
      <c r="RYP113" s="313"/>
      <c r="RYQ113" s="313"/>
      <c r="RYR113" s="313"/>
      <c r="RYS113" s="313"/>
      <c r="RYT113" s="313"/>
      <c r="RYU113" s="313"/>
      <c r="RYV113" s="313"/>
      <c r="RYW113" s="313"/>
      <c r="RYX113" s="313"/>
      <c r="RYY113" s="313"/>
      <c r="RYZ113" s="313"/>
      <c r="RZA113" s="313"/>
      <c r="RZB113" s="313"/>
      <c r="RZC113" s="313"/>
      <c r="RZD113" s="313"/>
      <c r="RZE113" s="313"/>
      <c r="RZF113" s="313"/>
      <c r="RZG113" s="313"/>
      <c r="RZH113" s="313"/>
      <c r="RZI113" s="313"/>
      <c r="RZJ113" s="313"/>
      <c r="RZK113" s="313"/>
      <c r="RZL113" s="313"/>
      <c r="RZM113" s="313"/>
      <c r="RZN113" s="313"/>
      <c r="RZO113" s="313"/>
      <c r="RZP113" s="313"/>
      <c r="RZQ113" s="313"/>
      <c r="RZR113" s="313"/>
      <c r="RZS113" s="313"/>
      <c r="RZT113" s="313"/>
      <c r="RZU113" s="313"/>
      <c r="RZV113" s="313"/>
      <c r="RZW113" s="313"/>
      <c r="RZX113" s="313"/>
      <c r="RZY113" s="313"/>
      <c r="RZZ113" s="313"/>
      <c r="SAA113" s="313"/>
      <c r="SAB113" s="313"/>
      <c r="SAC113" s="313"/>
      <c r="SAD113" s="313"/>
      <c r="SAE113" s="313"/>
      <c r="SAF113" s="313"/>
      <c r="SAG113" s="313"/>
      <c r="SAH113" s="313"/>
      <c r="SAI113" s="313"/>
      <c r="SAJ113" s="313"/>
      <c r="SAK113" s="313"/>
      <c r="SAL113" s="313"/>
      <c r="SAM113" s="313"/>
      <c r="SAN113" s="313"/>
      <c r="SAO113" s="313"/>
      <c r="SAP113" s="313"/>
      <c r="SAQ113" s="313"/>
      <c r="SAR113" s="313"/>
      <c r="SAS113" s="313"/>
      <c r="SAT113" s="313"/>
      <c r="SAU113" s="313"/>
      <c r="SAV113" s="313"/>
      <c r="SAW113" s="313"/>
      <c r="SAX113" s="313"/>
      <c r="SAY113" s="313"/>
      <c r="SAZ113" s="313"/>
      <c r="SBA113" s="313"/>
      <c r="SBB113" s="313"/>
      <c r="SBC113" s="313"/>
      <c r="SBD113" s="313"/>
      <c r="SBE113" s="313"/>
      <c r="SBF113" s="313"/>
      <c r="SBG113" s="313"/>
      <c r="SBH113" s="313"/>
      <c r="SBI113" s="313"/>
      <c r="SBJ113" s="313"/>
      <c r="SBK113" s="313"/>
      <c r="SBL113" s="313"/>
      <c r="SBM113" s="313"/>
      <c r="SBN113" s="313"/>
      <c r="SBO113" s="313"/>
      <c r="SBP113" s="313"/>
      <c r="SBQ113" s="313"/>
      <c r="SBR113" s="313"/>
      <c r="SBS113" s="313"/>
      <c r="SBT113" s="313"/>
      <c r="SBU113" s="313"/>
      <c r="SBV113" s="313"/>
      <c r="SBW113" s="313"/>
      <c r="SBX113" s="313"/>
      <c r="SBY113" s="313"/>
      <c r="SBZ113" s="313"/>
      <c r="SCA113" s="313"/>
      <c r="SCB113" s="313"/>
      <c r="SCC113" s="313"/>
      <c r="SCD113" s="313"/>
      <c r="SCE113" s="313"/>
      <c r="SCF113" s="313"/>
      <c r="SCG113" s="313"/>
      <c r="SCH113" s="313"/>
      <c r="SCI113" s="313"/>
      <c r="SCJ113" s="313"/>
      <c r="SCK113" s="313"/>
      <c r="SCL113" s="313"/>
      <c r="SCM113" s="313"/>
      <c r="SCN113" s="313"/>
      <c r="SCO113" s="313"/>
      <c r="SCP113" s="313"/>
      <c r="SCQ113" s="313"/>
      <c r="SCR113" s="313"/>
      <c r="SCS113" s="313"/>
      <c r="SCT113" s="313"/>
      <c r="SCU113" s="313"/>
      <c r="SCV113" s="313"/>
      <c r="SCW113" s="313"/>
      <c r="SCX113" s="313"/>
      <c r="SCY113" s="313"/>
      <c r="SCZ113" s="313"/>
      <c r="SDA113" s="313"/>
      <c r="SDB113" s="313"/>
      <c r="SDC113" s="313"/>
      <c r="SDD113" s="313"/>
      <c r="SDE113" s="313"/>
      <c r="SDF113" s="313"/>
      <c r="SDG113" s="313"/>
      <c r="SDH113" s="313"/>
      <c r="SDI113" s="313"/>
      <c r="SDJ113" s="313"/>
      <c r="SDK113" s="313"/>
      <c r="SDL113" s="313"/>
      <c r="SDM113" s="313"/>
      <c r="SDN113" s="313"/>
      <c r="SDO113" s="313"/>
      <c r="SDP113" s="313"/>
      <c r="SDQ113" s="313"/>
      <c r="SDR113" s="313"/>
      <c r="SDS113" s="313"/>
      <c r="SDT113" s="313"/>
      <c r="SDU113" s="313"/>
      <c r="SDV113" s="313"/>
      <c r="SDW113" s="313"/>
      <c r="SDX113" s="313"/>
      <c r="SDY113" s="313"/>
      <c r="SDZ113" s="313"/>
      <c r="SEA113" s="313"/>
      <c r="SEB113" s="313"/>
      <c r="SEC113" s="313"/>
      <c r="SED113" s="313"/>
      <c r="SEE113" s="313"/>
      <c r="SEF113" s="313"/>
      <c r="SEG113" s="313"/>
      <c r="SEH113" s="313"/>
      <c r="SEI113" s="313"/>
      <c r="SEJ113" s="313"/>
      <c r="SEK113" s="313"/>
      <c r="SEL113" s="313"/>
      <c r="SEM113" s="313"/>
      <c r="SEN113" s="313"/>
      <c r="SEO113" s="313"/>
      <c r="SEP113" s="313"/>
      <c r="SEQ113" s="313"/>
      <c r="SER113" s="313"/>
      <c r="SES113" s="313"/>
      <c r="SET113" s="313"/>
      <c r="SEU113" s="313"/>
      <c r="SEV113" s="313"/>
      <c r="SEW113" s="313"/>
      <c r="SEX113" s="313"/>
      <c r="SEY113" s="313"/>
      <c r="SEZ113" s="313"/>
      <c r="SFA113" s="313"/>
      <c r="SFB113" s="313"/>
      <c r="SFC113" s="313"/>
      <c r="SFD113" s="313"/>
      <c r="SFE113" s="313"/>
      <c r="SFF113" s="313"/>
      <c r="SFG113" s="313"/>
      <c r="SFH113" s="313"/>
      <c r="SFI113" s="313"/>
      <c r="SFJ113" s="313"/>
      <c r="SFK113" s="313"/>
      <c r="SFL113" s="313"/>
      <c r="SFM113" s="313"/>
      <c r="SFN113" s="313"/>
      <c r="SFO113" s="313"/>
      <c r="SFP113" s="313"/>
      <c r="SFQ113" s="313"/>
      <c r="SFR113" s="313"/>
      <c r="SFS113" s="313"/>
      <c r="SFT113" s="313"/>
      <c r="SFU113" s="313"/>
      <c r="SFV113" s="313"/>
      <c r="SFW113" s="313"/>
      <c r="SFX113" s="313"/>
      <c r="SFY113" s="313"/>
      <c r="SFZ113" s="313"/>
      <c r="SGA113" s="313"/>
      <c r="SGB113" s="313"/>
      <c r="SGC113" s="313"/>
      <c r="SGD113" s="313"/>
      <c r="SGE113" s="313"/>
      <c r="SGF113" s="313"/>
      <c r="SGG113" s="313"/>
      <c r="SGH113" s="313"/>
      <c r="SGI113" s="313"/>
      <c r="SGJ113" s="313"/>
      <c r="SGK113" s="313"/>
      <c r="SGL113" s="313"/>
      <c r="SGM113" s="313"/>
      <c r="SGN113" s="313"/>
      <c r="SGO113" s="313"/>
      <c r="SGP113" s="313"/>
      <c r="SGQ113" s="313"/>
      <c r="SGR113" s="313"/>
      <c r="SGS113" s="313"/>
      <c r="SGT113" s="313"/>
      <c r="SGU113" s="313"/>
      <c r="SGV113" s="313"/>
      <c r="SGW113" s="313"/>
      <c r="SGX113" s="313"/>
      <c r="SGY113" s="313"/>
      <c r="SGZ113" s="313"/>
      <c r="SHA113" s="313"/>
      <c r="SHB113" s="313"/>
      <c r="SHC113" s="313"/>
      <c r="SHD113" s="313"/>
      <c r="SHE113" s="313"/>
      <c r="SHF113" s="313"/>
      <c r="SHG113" s="313"/>
      <c r="SHH113" s="313"/>
      <c r="SHI113" s="313"/>
      <c r="SHJ113" s="313"/>
      <c r="SHK113" s="313"/>
      <c r="SHL113" s="313"/>
      <c r="SHM113" s="313"/>
      <c r="SHN113" s="313"/>
      <c r="SHO113" s="313"/>
      <c r="SHP113" s="313"/>
      <c r="SHQ113" s="313"/>
      <c r="SHR113" s="313"/>
      <c r="SHS113" s="313"/>
      <c r="SHT113" s="313"/>
      <c r="SHU113" s="313"/>
      <c r="SHV113" s="313"/>
      <c r="SHW113" s="313"/>
      <c r="SHX113" s="313"/>
      <c r="SHY113" s="313"/>
      <c r="SHZ113" s="313"/>
      <c r="SIA113" s="313"/>
      <c r="SIB113" s="313"/>
      <c r="SIC113" s="313"/>
      <c r="SID113" s="313"/>
      <c r="SIE113" s="313"/>
      <c r="SIF113" s="313"/>
      <c r="SIG113" s="313"/>
      <c r="SIH113" s="313"/>
      <c r="SII113" s="313"/>
      <c r="SIJ113" s="313"/>
      <c r="SIK113" s="313"/>
      <c r="SIL113" s="313"/>
      <c r="SIM113" s="313"/>
      <c r="SIN113" s="313"/>
      <c r="SIO113" s="313"/>
      <c r="SIP113" s="313"/>
      <c r="SIQ113" s="313"/>
      <c r="SIR113" s="313"/>
      <c r="SIS113" s="313"/>
      <c r="SIT113" s="313"/>
      <c r="SIU113" s="313"/>
      <c r="SIV113" s="313"/>
      <c r="SIW113" s="313"/>
      <c r="SIX113" s="313"/>
      <c r="SIY113" s="313"/>
      <c r="SIZ113" s="313"/>
      <c r="SJA113" s="313"/>
      <c r="SJB113" s="313"/>
      <c r="SJC113" s="313"/>
      <c r="SJD113" s="313"/>
      <c r="SJE113" s="313"/>
      <c r="SJF113" s="313"/>
      <c r="SJG113" s="313"/>
      <c r="SJH113" s="313"/>
      <c r="SJI113" s="313"/>
      <c r="SJJ113" s="313"/>
      <c r="SJK113" s="313"/>
      <c r="SJL113" s="313"/>
      <c r="SJM113" s="313"/>
      <c r="SJN113" s="313"/>
      <c r="SJO113" s="313"/>
      <c r="SJP113" s="313"/>
      <c r="SJQ113" s="313"/>
      <c r="SJR113" s="313"/>
      <c r="SJS113" s="313"/>
      <c r="SJT113" s="313"/>
      <c r="SJU113" s="313"/>
      <c r="SJV113" s="313"/>
      <c r="SJW113" s="313"/>
      <c r="SJX113" s="313"/>
      <c r="SJY113" s="313"/>
      <c r="SJZ113" s="313"/>
      <c r="SKA113" s="313"/>
      <c r="SKB113" s="313"/>
      <c r="SKC113" s="313"/>
      <c r="SKD113" s="313"/>
      <c r="SKE113" s="313"/>
      <c r="SKF113" s="313"/>
      <c r="SKG113" s="313"/>
      <c r="SKH113" s="313"/>
      <c r="SKI113" s="313"/>
      <c r="SKJ113" s="313"/>
      <c r="SKK113" s="313"/>
      <c r="SKL113" s="313"/>
      <c r="SKM113" s="313"/>
      <c r="SKN113" s="313"/>
      <c r="SKO113" s="313"/>
      <c r="SKP113" s="313"/>
      <c r="SKQ113" s="313"/>
      <c r="SKR113" s="313"/>
      <c r="SKS113" s="313"/>
      <c r="SKT113" s="313"/>
      <c r="SKU113" s="313"/>
      <c r="SKV113" s="313"/>
      <c r="SKW113" s="313"/>
      <c r="SKX113" s="313"/>
      <c r="SKY113" s="313"/>
      <c r="SKZ113" s="313"/>
      <c r="SLA113" s="313"/>
      <c r="SLB113" s="313"/>
      <c r="SLC113" s="313"/>
      <c r="SLD113" s="313"/>
      <c r="SLE113" s="313"/>
      <c r="SLF113" s="313"/>
      <c r="SLG113" s="313"/>
      <c r="SLH113" s="313"/>
      <c r="SLI113" s="313"/>
      <c r="SLJ113" s="313"/>
      <c r="SLK113" s="313"/>
      <c r="SLL113" s="313"/>
      <c r="SLM113" s="313"/>
      <c r="SLN113" s="313"/>
      <c r="SLO113" s="313"/>
      <c r="SLP113" s="313"/>
      <c r="SLQ113" s="313"/>
      <c r="SLR113" s="313"/>
      <c r="SLS113" s="313"/>
      <c r="SLT113" s="313"/>
      <c r="SLU113" s="313"/>
      <c r="SLV113" s="313"/>
      <c r="SLW113" s="313"/>
      <c r="SLX113" s="313"/>
      <c r="SLY113" s="313"/>
      <c r="SLZ113" s="313"/>
      <c r="SMA113" s="313"/>
      <c r="SMB113" s="313"/>
      <c r="SMC113" s="313"/>
      <c r="SMD113" s="313"/>
      <c r="SME113" s="313"/>
      <c r="SMF113" s="313"/>
      <c r="SMG113" s="313"/>
      <c r="SMH113" s="313"/>
      <c r="SMI113" s="313"/>
      <c r="SMJ113" s="313"/>
      <c r="SMK113" s="313"/>
      <c r="SML113" s="313"/>
      <c r="SMM113" s="313"/>
      <c r="SMN113" s="313"/>
      <c r="SMO113" s="313"/>
      <c r="SMP113" s="313"/>
      <c r="SMQ113" s="313"/>
      <c r="SMR113" s="313"/>
      <c r="SMS113" s="313"/>
      <c r="SMT113" s="313"/>
      <c r="SMU113" s="313"/>
      <c r="SMV113" s="313"/>
      <c r="SMW113" s="313"/>
      <c r="SMX113" s="313"/>
      <c r="SMY113" s="313"/>
      <c r="SMZ113" s="313"/>
      <c r="SNA113" s="313"/>
      <c r="SNB113" s="313"/>
      <c r="SNC113" s="313"/>
      <c r="SND113" s="313"/>
      <c r="SNE113" s="313"/>
      <c r="SNF113" s="313"/>
      <c r="SNG113" s="313"/>
      <c r="SNH113" s="313"/>
      <c r="SNI113" s="313"/>
      <c r="SNJ113" s="313"/>
      <c r="SNK113" s="313"/>
      <c r="SNL113" s="313"/>
      <c r="SNM113" s="313"/>
      <c r="SNN113" s="313"/>
      <c r="SNO113" s="313"/>
      <c r="SNP113" s="313"/>
      <c r="SNQ113" s="313"/>
      <c r="SNR113" s="313"/>
      <c r="SNS113" s="313"/>
      <c r="SNT113" s="313"/>
      <c r="SNU113" s="313"/>
      <c r="SNV113" s="313"/>
      <c r="SNW113" s="313"/>
      <c r="SNX113" s="313"/>
      <c r="SNY113" s="313"/>
      <c r="SNZ113" s="313"/>
      <c r="SOA113" s="313"/>
      <c r="SOB113" s="313"/>
      <c r="SOC113" s="313"/>
      <c r="SOD113" s="313"/>
      <c r="SOE113" s="313"/>
      <c r="SOF113" s="313"/>
      <c r="SOG113" s="313"/>
      <c r="SOH113" s="313"/>
      <c r="SOI113" s="313"/>
      <c r="SOJ113" s="313"/>
      <c r="SOK113" s="313"/>
      <c r="SOL113" s="313"/>
      <c r="SOM113" s="313"/>
      <c r="SON113" s="313"/>
      <c r="SOO113" s="313"/>
      <c r="SOP113" s="313"/>
      <c r="SOQ113" s="313"/>
      <c r="SOR113" s="313"/>
      <c r="SOS113" s="313"/>
      <c r="SOT113" s="313"/>
      <c r="SOU113" s="313"/>
      <c r="SOV113" s="313"/>
      <c r="SOW113" s="313"/>
      <c r="SOX113" s="313"/>
      <c r="SOY113" s="313"/>
      <c r="SOZ113" s="313"/>
      <c r="SPA113" s="313"/>
      <c r="SPB113" s="313"/>
      <c r="SPC113" s="313"/>
      <c r="SPD113" s="313"/>
      <c r="SPE113" s="313"/>
      <c r="SPF113" s="313"/>
      <c r="SPG113" s="313"/>
      <c r="SPH113" s="313"/>
      <c r="SPI113" s="313"/>
      <c r="SPJ113" s="313"/>
      <c r="SPK113" s="313"/>
      <c r="SPL113" s="313"/>
      <c r="SPM113" s="313"/>
      <c r="SPN113" s="313"/>
      <c r="SPO113" s="313"/>
      <c r="SPP113" s="313"/>
      <c r="SPQ113" s="313"/>
      <c r="SPR113" s="313"/>
      <c r="SPS113" s="313"/>
      <c r="SPT113" s="313"/>
      <c r="SPU113" s="313"/>
      <c r="SPV113" s="313"/>
      <c r="SPW113" s="313"/>
      <c r="SPX113" s="313"/>
      <c r="SPY113" s="313"/>
      <c r="SPZ113" s="313"/>
      <c r="SQA113" s="313"/>
      <c r="SQB113" s="313"/>
      <c r="SQC113" s="313"/>
      <c r="SQD113" s="313"/>
      <c r="SQE113" s="313"/>
      <c r="SQF113" s="313"/>
      <c r="SQG113" s="313"/>
      <c r="SQH113" s="313"/>
      <c r="SQI113" s="313"/>
      <c r="SQJ113" s="313"/>
      <c r="SQK113" s="313"/>
      <c r="SQL113" s="313"/>
      <c r="SQM113" s="313"/>
      <c r="SQN113" s="313"/>
      <c r="SQO113" s="313"/>
      <c r="SQP113" s="313"/>
      <c r="SQQ113" s="313"/>
      <c r="SQR113" s="313"/>
      <c r="SQS113" s="313"/>
      <c r="SQT113" s="313"/>
      <c r="SQU113" s="313"/>
      <c r="SQV113" s="313"/>
      <c r="SQW113" s="313"/>
      <c r="SQX113" s="313"/>
      <c r="SQY113" s="313"/>
      <c r="SQZ113" s="313"/>
      <c r="SRA113" s="313"/>
      <c r="SRB113" s="313"/>
      <c r="SRC113" s="313"/>
      <c r="SRD113" s="313"/>
      <c r="SRE113" s="313"/>
      <c r="SRF113" s="313"/>
      <c r="SRG113" s="313"/>
      <c r="SRH113" s="313"/>
      <c r="SRI113" s="313"/>
      <c r="SRJ113" s="313"/>
      <c r="SRK113" s="313"/>
      <c r="SRL113" s="313"/>
      <c r="SRM113" s="313"/>
      <c r="SRN113" s="313"/>
      <c r="SRO113" s="313"/>
      <c r="SRP113" s="313"/>
      <c r="SRQ113" s="313"/>
      <c r="SRR113" s="313"/>
      <c r="SRS113" s="313"/>
      <c r="SRT113" s="313"/>
      <c r="SRU113" s="313"/>
      <c r="SRV113" s="313"/>
      <c r="SRW113" s="313"/>
      <c r="SRX113" s="313"/>
      <c r="SRY113" s="313"/>
      <c r="SRZ113" s="313"/>
      <c r="SSA113" s="313"/>
      <c r="SSB113" s="313"/>
      <c r="SSC113" s="313"/>
      <c r="SSD113" s="313"/>
      <c r="SSE113" s="313"/>
      <c r="SSF113" s="313"/>
      <c r="SSG113" s="313"/>
      <c r="SSH113" s="313"/>
      <c r="SSI113" s="313"/>
      <c r="SSJ113" s="313"/>
      <c r="SSK113" s="313"/>
      <c r="SSL113" s="313"/>
      <c r="SSM113" s="313"/>
      <c r="SSN113" s="313"/>
      <c r="SSO113" s="313"/>
      <c r="SSP113" s="313"/>
      <c r="SSQ113" s="313"/>
      <c r="SSR113" s="313"/>
      <c r="SSS113" s="313"/>
      <c r="SST113" s="313"/>
      <c r="SSU113" s="313"/>
      <c r="SSV113" s="313"/>
      <c r="SSW113" s="313"/>
      <c r="SSX113" s="313"/>
      <c r="SSY113" s="313"/>
      <c r="SSZ113" s="313"/>
      <c r="STA113" s="313"/>
      <c r="STB113" s="313"/>
      <c r="STC113" s="313"/>
      <c r="STD113" s="313"/>
      <c r="STE113" s="313"/>
      <c r="STF113" s="313"/>
      <c r="STG113" s="313"/>
      <c r="STH113" s="313"/>
      <c r="STI113" s="313"/>
      <c r="STJ113" s="313"/>
      <c r="STK113" s="313"/>
      <c r="STL113" s="313"/>
      <c r="STM113" s="313"/>
      <c r="STN113" s="313"/>
      <c r="STO113" s="313"/>
      <c r="STP113" s="313"/>
      <c r="STQ113" s="313"/>
      <c r="STR113" s="313"/>
      <c r="STS113" s="313"/>
      <c r="STT113" s="313"/>
      <c r="STU113" s="313"/>
      <c r="STV113" s="313"/>
      <c r="STW113" s="313"/>
      <c r="STX113" s="313"/>
      <c r="STY113" s="313"/>
      <c r="STZ113" s="313"/>
      <c r="SUA113" s="313"/>
      <c r="SUB113" s="313"/>
      <c r="SUC113" s="313"/>
      <c r="SUD113" s="313"/>
      <c r="SUE113" s="313"/>
      <c r="SUF113" s="313"/>
      <c r="SUG113" s="313"/>
      <c r="SUH113" s="313"/>
      <c r="SUI113" s="313"/>
      <c r="SUJ113" s="313"/>
      <c r="SUK113" s="313"/>
      <c r="SUL113" s="313"/>
      <c r="SUM113" s="313"/>
      <c r="SUN113" s="313"/>
      <c r="SUO113" s="313"/>
      <c r="SUP113" s="313"/>
      <c r="SUQ113" s="313"/>
      <c r="SUR113" s="313"/>
      <c r="SUS113" s="313"/>
      <c r="SUT113" s="313"/>
      <c r="SUU113" s="313"/>
      <c r="SUV113" s="313"/>
      <c r="SUW113" s="313"/>
      <c r="SUX113" s="313"/>
      <c r="SUY113" s="313"/>
      <c r="SUZ113" s="313"/>
      <c r="SVA113" s="313"/>
      <c r="SVB113" s="313"/>
      <c r="SVC113" s="313"/>
      <c r="SVD113" s="313"/>
      <c r="SVE113" s="313"/>
      <c r="SVF113" s="313"/>
      <c r="SVG113" s="313"/>
      <c r="SVH113" s="313"/>
      <c r="SVI113" s="313"/>
      <c r="SVJ113" s="313"/>
      <c r="SVK113" s="313"/>
      <c r="SVL113" s="313"/>
      <c r="SVM113" s="313"/>
      <c r="SVN113" s="313"/>
      <c r="SVO113" s="313"/>
      <c r="SVP113" s="313"/>
      <c r="SVQ113" s="313"/>
      <c r="SVR113" s="313"/>
      <c r="SVS113" s="313"/>
      <c r="SVT113" s="313"/>
      <c r="SVU113" s="313"/>
      <c r="SVV113" s="313"/>
      <c r="SVW113" s="313"/>
      <c r="SVX113" s="313"/>
      <c r="SVY113" s="313"/>
      <c r="SVZ113" s="313"/>
      <c r="SWA113" s="313"/>
      <c r="SWB113" s="313"/>
      <c r="SWC113" s="313"/>
      <c r="SWD113" s="313"/>
      <c r="SWE113" s="313"/>
      <c r="SWF113" s="313"/>
      <c r="SWG113" s="313"/>
      <c r="SWH113" s="313"/>
      <c r="SWI113" s="313"/>
      <c r="SWJ113" s="313"/>
      <c r="SWK113" s="313"/>
      <c r="SWL113" s="313"/>
      <c r="SWM113" s="313"/>
      <c r="SWN113" s="313"/>
      <c r="SWO113" s="313"/>
      <c r="SWP113" s="313"/>
      <c r="SWQ113" s="313"/>
      <c r="SWR113" s="313"/>
      <c r="SWS113" s="313"/>
      <c r="SWT113" s="313"/>
      <c r="SWU113" s="313"/>
      <c r="SWV113" s="313"/>
      <c r="SWW113" s="313"/>
      <c r="SWX113" s="313"/>
      <c r="SWY113" s="313"/>
      <c r="SWZ113" s="313"/>
      <c r="SXA113" s="313"/>
      <c r="SXB113" s="313"/>
      <c r="SXC113" s="313"/>
      <c r="SXD113" s="313"/>
      <c r="SXE113" s="313"/>
      <c r="SXF113" s="313"/>
      <c r="SXG113" s="313"/>
      <c r="SXH113" s="313"/>
      <c r="SXI113" s="313"/>
      <c r="SXJ113" s="313"/>
      <c r="SXK113" s="313"/>
      <c r="SXL113" s="313"/>
      <c r="SXM113" s="313"/>
      <c r="SXN113" s="313"/>
      <c r="SXO113" s="313"/>
      <c r="SXP113" s="313"/>
      <c r="SXQ113" s="313"/>
      <c r="SXR113" s="313"/>
      <c r="SXS113" s="313"/>
      <c r="SXT113" s="313"/>
      <c r="SXU113" s="313"/>
      <c r="SXV113" s="313"/>
      <c r="SXW113" s="313"/>
      <c r="SXX113" s="313"/>
      <c r="SXY113" s="313"/>
      <c r="SXZ113" s="313"/>
      <c r="SYA113" s="313"/>
      <c r="SYB113" s="313"/>
      <c r="SYC113" s="313"/>
      <c r="SYD113" s="313"/>
      <c r="SYE113" s="313"/>
      <c r="SYF113" s="313"/>
      <c r="SYG113" s="313"/>
      <c r="SYH113" s="313"/>
      <c r="SYI113" s="313"/>
      <c r="SYJ113" s="313"/>
      <c r="SYK113" s="313"/>
      <c r="SYL113" s="313"/>
      <c r="SYM113" s="313"/>
      <c r="SYN113" s="313"/>
      <c r="SYO113" s="313"/>
      <c r="SYP113" s="313"/>
      <c r="SYQ113" s="313"/>
      <c r="SYR113" s="313"/>
      <c r="SYS113" s="313"/>
      <c r="SYT113" s="313"/>
      <c r="SYU113" s="313"/>
      <c r="SYV113" s="313"/>
      <c r="SYW113" s="313"/>
      <c r="SYX113" s="313"/>
      <c r="SYY113" s="313"/>
      <c r="SYZ113" s="313"/>
      <c r="SZA113" s="313"/>
      <c r="SZB113" s="313"/>
      <c r="SZC113" s="313"/>
      <c r="SZD113" s="313"/>
      <c r="SZE113" s="313"/>
      <c r="SZF113" s="313"/>
      <c r="SZG113" s="313"/>
      <c r="SZH113" s="313"/>
      <c r="SZI113" s="313"/>
      <c r="SZJ113" s="313"/>
      <c r="SZK113" s="313"/>
      <c r="SZL113" s="313"/>
      <c r="SZM113" s="313"/>
      <c r="SZN113" s="313"/>
      <c r="SZO113" s="313"/>
      <c r="SZP113" s="313"/>
      <c r="SZQ113" s="313"/>
      <c r="SZR113" s="313"/>
      <c r="SZS113" s="313"/>
      <c r="SZT113" s="313"/>
      <c r="SZU113" s="313"/>
      <c r="SZV113" s="313"/>
      <c r="SZW113" s="313"/>
      <c r="SZX113" s="313"/>
      <c r="SZY113" s="313"/>
      <c r="SZZ113" s="313"/>
      <c r="TAA113" s="313"/>
      <c r="TAB113" s="313"/>
      <c r="TAC113" s="313"/>
      <c r="TAD113" s="313"/>
      <c r="TAE113" s="313"/>
      <c r="TAF113" s="313"/>
      <c r="TAG113" s="313"/>
      <c r="TAH113" s="313"/>
      <c r="TAI113" s="313"/>
      <c r="TAJ113" s="313"/>
      <c r="TAK113" s="313"/>
      <c r="TAL113" s="313"/>
      <c r="TAM113" s="313"/>
      <c r="TAN113" s="313"/>
      <c r="TAO113" s="313"/>
      <c r="TAP113" s="313"/>
      <c r="TAQ113" s="313"/>
      <c r="TAR113" s="313"/>
      <c r="TAS113" s="313"/>
      <c r="TAT113" s="313"/>
      <c r="TAU113" s="313"/>
      <c r="TAV113" s="313"/>
      <c r="TAW113" s="313"/>
      <c r="TAX113" s="313"/>
      <c r="TAY113" s="313"/>
      <c r="TAZ113" s="313"/>
      <c r="TBA113" s="313"/>
      <c r="TBB113" s="313"/>
      <c r="TBC113" s="313"/>
      <c r="TBD113" s="313"/>
      <c r="TBE113" s="313"/>
      <c r="TBF113" s="313"/>
      <c r="TBG113" s="313"/>
      <c r="TBH113" s="313"/>
      <c r="TBI113" s="313"/>
      <c r="TBJ113" s="313"/>
      <c r="TBK113" s="313"/>
      <c r="TBL113" s="313"/>
      <c r="TBM113" s="313"/>
      <c r="TBN113" s="313"/>
      <c r="TBO113" s="313"/>
      <c r="TBP113" s="313"/>
      <c r="TBQ113" s="313"/>
      <c r="TBR113" s="313"/>
      <c r="TBS113" s="313"/>
      <c r="TBT113" s="313"/>
      <c r="TBU113" s="313"/>
      <c r="TBV113" s="313"/>
      <c r="TBW113" s="313"/>
      <c r="TBX113" s="313"/>
      <c r="TBY113" s="313"/>
      <c r="TBZ113" s="313"/>
      <c r="TCA113" s="313"/>
      <c r="TCB113" s="313"/>
      <c r="TCC113" s="313"/>
      <c r="TCD113" s="313"/>
      <c r="TCE113" s="313"/>
      <c r="TCF113" s="313"/>
      <c r="TCG113" s="313"/>
      <c r="TCH113" s="313"/>
      <c r="TCI113" s="313"/>
      <c r="TCJ113" s="313"/>
      <c r="TCK113" s="313"/>
      <c r="TCL113" s="313"/>
      <c r="TCM113" s="313"/>
      <c r="TCN113" s="313"/>
      <c r="TCO113" s="313"/>
      <c r="TCP113" s="313"/>
      <c r="TCQ113" s="313"/>
      <c r="TCR113" s="313"/>
      <c r="TCS113" s="313"/>
      <c r="TCT113" s="313"/>
      <c r="TCU113" s="313"/>
      <c r="TCV113" s="313"/>
      <c r="TCW113" s="313"/>
      <c r="TCX113" s="313"/>
      <c r="TCY113" s="313"/>
      <c r="TCZ113" s="313"/>
      <c r="TDA113" s="313"/>
      <c r="TDB113" s="313"/>
      <c r="TDC113" s="313"/>
      <c r="TDD113" s="313"/>
      <c r="TDE113" s="313"/>
      <c r="TDF113" s="313"/>
      <c r="TDG113" s="313"/>
      <c r="TDH113" s="313"/>
      <c r="TDI113" s="313"/>
      <c r="TDJ113" s="313"/>
      <c r="TDK113" s="313"/>
      <c r="TDL113" s="313"/>
      <c r="TDM113" s="313"/>
      <c r="TDN113" s="313"/>
      <c r="TDO113" s="313"/>
      <c r="TDP113" s="313"/>
      <c r="TDQ113" s="313"/>
      <c r="TDR113" s="313"/>
      <c r="TDS113" s="313"/>
      <c r="TDT113" s="313"/>
      <c r="TDU113" s="313"/>
      <c r="TDV113" s="313"/>
      <c r="TDW113" s="313"/>
      <c r="TDX113" s="313"/>
      <c r="TDY113" s="313"/>
      <c r="TDZ113" s="313"/>
      <c r="TEA113" s="313"/>
      <c r="TEB113" s="313"/>
      <c r="TEC113" s="313"/>
      <c r="TED113" s="313"/>
      <c r="TEE113" s="313"/>
      <c r="TEF113" s="313"/>
      <c r="TEG113" s="313"/>
      <c r="TEH113" s="313"/>
      <c r="TEI113" s="313"/>
      <c r="TEJ113" s="313"/>
      <c r="TEK113" s="313"/>
      <c r="TEL113" s="313"/>
      <c r="TEM113" s="313"/>
      <c r="TEN113" s="313"/>
      <c r="TEO113" s="313"/>
      <c r="TEP113" s="313"/>
      <c r="TEQ113" s="313"/>
      <c r="TER113" s="313"/>
      <c r="TES113" s="313"/>
      <c r="TET113" s="313"/>
      <c r="TEU113" s="313"/>
      <c r="TEV113" s="313"/>
      <c r="TEW113" s="313"/>
      <c r="TEX113" s="313"/>
      <c r="TEY113" s="313"/>
      <c r="TEZ113" s="313"/>
      <c r="TFA113" s="313"/>
      <c r="TFB113" s="313"/>
      <c r="TFC113" s="313"/>
      <c r="TFD113" s="313"/>
      <c r="TFE113" s="313"/>
      <c r="TFF113" s="313"/>
      <c r="TFG113" s="313"/>
      <c r="TFH113" s="313"/>
      <c r="TFI113" s="313"/>
      <c r="TFJ113" s="313"/>
      <c r="TFK113" s="313"/>
      <c r="TFL113" s="313"/>
      <c r="TFM113" s="313"/>
      <c r="TFN113" s="313"/>
      <c r="TFO113" s="313"/>
      <c r="TFP113" s="313"/>
      <c r="TFQ113" s="313"/>
      <c r="TFR113" s="313"/>
      <c r="TFS113" s="313"/>
      <c r="TFT113" s="313"/>
      <c r="TFU113" s="313"/>
      <c r="TFV113" s="313"/>
      <c r="TFW113" s="313"/>
      <c r="TFX113" s="313"/>
      <c r="TFY113" s="313"/>
      <c r="TFZ113" s="313"/>
      <c r="TGA113" s="313"/>
      <c r="TGB113" s="313"/>
      <c r="TGC113" s="313"/>
      <c r="TGD113" s="313"/>
      <c r="TGE113" s="313"/>
      <c r="TGF113" s="313"/>
      <c r="TGG113" s="313"/>
      <c r="TGH113" s="313"/>
      <c r="TGI113" s="313"/>
      <c r="TGJ113" s="313"/>
      <c r="TGK113" s="313"/>
      <c r="TGL113" s="313"/>
      <c r="TGM113" s="313"/>
      <c r="TGN113" s="313"/>
      <c r="TGO113" s="313"/>
      <c r="TGP113" s="313"/>
      <c r="TGQ113" s="313"/>
      <c r="TGR113" s="313"/>
      <c r="TGS113" s="313"/>
      <c r="TGT113" s="313"/>
      <c r="TGU113" s="313"/>
      <c r="TGV113" s="313"/>
      <c r="TGW113" s="313"/>
      <c r="TGX113" s="313"/>
      <c r="TGY113" s="313"/>
      <c r="TGZ113" s="313"/>
      <c r="THA113" s="313"/>
      <c r="THB113" s="313"/>
      <c r="THC113" s="313"/>
      <c r="THD113" s="313"/>
      <c r="THE113" s="313"/>
      <c r="THF113" s="313"/>
      <c r="THG113" s="313"/>
      <c r="THH113" s="313"/>
      <c r="THI113" s="313"/>
      <c r="THJ113" s="313"/>
      <c r="THK113" s="313"/>
      <c r="THL113" s="313"/>
      <c r="THM113" s="313"/>
      <c r="THN113" s="313"/>
      <c r="THO113" s="313"/>
      <c r="THP113" s="313"/>
      <c r="THQ113" s="313"/>
      <c r="THR113" s="313"/>
      <c r="THS113" s="313"/>
      <c r="THT113" s="313"/>
      <c r="THU113" s="313"/>
      <c r="THV113" s="313"/>
      <c r="THW113" s="313"/>
      <c r="THX113" s="313"/>
      <c r="THY113" s="313"/>
      <c r="THZ113" s="313"/>
      <c r="TIA113" s="313"/>
      <c r="TIB113" s="313"/>
      <c r="TIC113" s="313"/>
      <c r="TID113" s="313"/>
      <c r="TIE113" s="313"/>
      <c r="TIF113" s="313"/>
      <c r="TIG113" s="313"/>
      <c r="TIH113" s="313"/>
      <c r="TII113" s="313"/>
      <c r="TIJ113" s="313"/>
      <c r="TIK113" s="313"/>
      <c r="TIL113" s="313"/>
      <c r="TIM113" s="313"/>
      <c r="TIN113" s="313"/>
      <c r="TIO113" s="313"/>
      <c r="TIP113" s="313"/>
      <c r="TIQ113" s="313"/>
      <c r="TIR113" s="313"/>
      <c r="TIS113" s="313"/>
      <c r="TIT113" s="313"/>
      <c r="TIU113" s="313"/>
      <c r="TIV113" s="313"/>
      <c r="TIW113" s="313"/>
      <c r="TIX113" s="313"/>
      <c r="TIY113" s="313"/>
      <c r="TIZ113" s="313"/>
      <c r="TJA113" s="313"/>
      <c r="TJB113" s="313"/>
      <c r="TJC113" s="313"/>
      <c r="TJD113" s="313"/>
      <c r="TJE113" s="313"/>
      <c r="TJF113" s="313"/>
      <c r="TJG113" s="313"/>
      <c r="TJH113" s="313"/>
      <c r="TJI113" s="313"/>
      <c r="TJJ113" s="313"/>
      <c r="TJK113" s="313"/>
      <c r="TJL113" s="313"/>
      <c r="TJM113" s="313"/>
      <c r="TJN113" s="313"/>
      <c r="TJO113" s="313"/>
      <c r="TJP113" s="313"/>
      <c r="TJQ113" s="313"/>
      <c r="TJR113" s="313"/>
      <c r="TJS113" s="313"/>
      <c r="TJT113" s="313"/>
      <c r="TJU113" s="313"/>
      <c r="TJV113" s="313"/>
      <c r="TJW113" s="313"/>
      <c r="TJX113" s="313"/>
      <c r="TJY113" s="313"/>
      <c r="TJZ113" s="313"/>
      <c r="TKA113" s="313"/>
      <c r="TKB113" s="313"/>
      <c r="TKC113" s="313"/>
      <c r="TKD113" s="313"/>
      <c r="TKE113" s="313"/>
      <c r="TKF113" s="313"/>
      <c r="TKG113" s="313"/>
      <c r="TKH113" s="313"/>
      <c r="TKI113" s="313"/>
      <c r="TKJ113" s="313"/>
      <c r="TKK113" s="313"/>
      <c r="TKL113" s="313"/>
      <c r="TKM113" s="313"/>
      <c r="TKN113" s="313"/>
      <c r="TKO113" s="313"/>
      <c r="TKP113" s="313"/>
      <c r="TKQ113" s="313"/>
      <c r="TKR113" s="313"/>
      <c r="TKS113" s="313"/>
      <c r="TKT113" s="313"/>
      <c r="TKU113" s="313"/>
      <c r="TKV113" s="313"/>
      <c r="TKW113" s="313"/>
      <c r="TKX113" s="313"/>
      <c r="TKY113" s="313"/>
      <c r="TKZ113" s="313"/>
      <c r="TLA113" s="313"/>
      <c r="TLB113" s="313"/>
      <c r="TLC113" s="313"/>
      <c r="TLD113" s="313"/>
      <c r="TLE113" s="313"/>
      <c r="TLF113" s="313"/>
      <c r="TLG113" s="313"/>
      <c r="TLH113" s="313"/>
      <c r="TLI113" s="313"/>
      <c r="TLJ113" s="313"/>
      <c r="TLK113" s="313"/>
      <c r="TLL113" s="313"/>
      <c r="TLM113" s="313"/>
      <c r="TLN113" s="313"/>
      <c r="TLO113" s="313"/>
      <c r="TLP113" s="313"/>
      <c r="TLQ113" s="313"/>
      <c r="TLR113" s="313"/>
      <c r="TLS113" s="313"/>
      <c r="TLT113" s="313"/>
      <c r="TLU113" s="313"/>
      <c r="TLV113" s="313"/>
      <c r="TLW113" s="313"/>
      <c r="TLX113" s="313"/>
      <c r="TLY113" s="313"/>
      <c r="TLZ113" s="313"/>
      <c r="TMA113" s="313"/>
      <c r="TMB113" s="313"/>
      <c r="TMC113" s="313"/>
      <c r="TMD113" s="313"/>
      <c r="TME113" s="313"/>
      <c r="TMF113" s="313"/>
      <c r="TMG113" s="313"/>
      <c r="TMH113" s="313"/>
      <c r="TMI113" s="313"/>
      <c r="TMJ113" s="313"/>
      <c r="TMK113" s="313"/>
      <c r="TML113" s="313"/>
      <c r="TMM113" s="313"/>
      <c r="TMN113" s="313"/>
      <c r="TMO113" s="313"/>
      <c r="TMP113" s="313"/>
      <c r="TMQ113" s="313"/>
      <c r="TMR113" s="313"/>
      <c r="TMS113" s="313"/>
      <c r="TMT113" s="313"/>
      <c r="TMU113" s="313"/>
      <c r="TMV113" s="313"/>
      <c r="TMW113" s="313"/>
      <c r="TMX113" s="313"/>
      <c r="TMY113" s="313"/>
      <c r="TMZ113" s="313"/>
      <c r="TNA113" s="313"/>
      <c r="TNB113" s="313"/>
      <c r="TNC113" s="313"/>
      <c r="TND113" s="313"/>
      <c r="TNE113" s="313"/>
      <c r="TNF113" s="313"/>
      <c r="TNG113" s="313"/>
      <c r="TNH113" s="313"/>
      <c r="TNI113" s="313"/>
      <c r="TNJ113" s="313"/>
      <c r="TNK113" s="313"/>
      <c r="TNL113" s="313"/>
      <c r="TNM113" s="313"/>
      <c r="TNN113" s="313"/>
      <c r="TNO113" s="313"/>
      <c r="TNP113" s="313"/>
      <c r="TNQ113" s="313"/>
      <c r="TNR113" s="313"/>
      <c r="TNS113" s="313"/>
      <c r="TNT113" s="313"/>
      <c r="TNU113" s="313"/>
      <c r="TNV113" s="313"/>
      <c r="TNW113" s="313"/>
      <c r="TNX113" s="313"/>
      <c r="TNY113" s="313"/>
      <c r="TNZ113" s="313"/>
      <c r="TOA113" s="313"/>
      <c r="TOB113" s="313"/>
      <c r="TOC113" s="313"/>
      <c r="TOD113" s="313"/>
      <c r="TOE113" s="313"/>
      <c r="TOF113" s="313"/>
      <c r="TOG113" s="313"/>
      <c r="TOH113" s="313"/>
      <c r="TOI113" s="313"/>
      <c r="TOJ113" s="313"/>
      <c r="TOK113" s="313"/>
      <c r="TOL113" s="313"/>
      <c r="TOM113" s="313"/>
      <c r="TON113" s="313"/>
      <c r="TOO113" s="313"/>
      <c r="TOP113" s="313"/>
      <c r="TOQ113" s="313"/>
      <c r="TOR113" s="313"/>
      <c r="TOS113" s="313"/>
      <c r="TOT113" s="313"/>
      <c r="TOU113" s="313"/>
      <c r="TOV113" s="313"/>
      <c r="TOW113" s="313"/>
      <c r="TOX113" s="313"/>
      <c r="TOY113" s="313"/>
      <c r="TOZ113" s="313"/>
      <c r="TPA113" s="313"/>
      <c r="TPB113" s="313"/>
      <c r="TPC113" s="313"/>
      <c r="TPD113" s="313"/>
      <c r="TPE113" s="313"/>
      <c r="TPF113" s="313"/>
      <c r="TPG113" s="313"/>
      <c r="TPH113" s="313"/>
      <c r="TPI113" s="313"/>
      <c r="TPJ113" s="313"/>
      <c r="TPK113" s="313"/>
      <c r="TPL113" s="313"/>
      <c r="TPM113" s="313"/>
      <c r="TPN113" s="313"/>
      <c r="TPO113" s="313"/>
      <c r="TPP113" s="313"/>
      <c r="TPQ113" s="313"/>
      <c r="TPR113" s="313"/>
      <c r="TPS113" s="313"/>
      <c r="TPT113" s="313"/>
      <c r="TPU113" s="313"/>
      <c r="TPV113" s="313"/>
      <c r="TPW113" s="313"/>
      <c r="TPX113" s="313"/>
      <c r="TPY113" s="313"/>
      <c r="TPZ113" s="313"/>
      <c r="TQA113" s="313"/>
      <c r="TQB113" s="313"/>
      <c r="TQC113" s="313"/>
      <c r="TQD113" s="313"/>
      <c r="TQE113" s="313"/>
      <c r="TQF113" s="313"/>
      <c r="TQG113" s="313"/>
      <c r="TQH113" s="313"/>
      <c r="TQI113" s="313"/>
      <c r="TQJ113" s="313"/>
      <c r="TQK113" s="313"/>
      <c r="TQL113" s="313"/>
      <c r="TQM113" s="313"/>
      <c r="TQN113" s="313"/>
      <c r="TQO113" s="313"/>
      <c r="TQP113" s="313"/>
      <c r="TQQ113" s="313"/>
      <c r="TQR113" s="313"/>
      <c r="TQS113" s="313"/>
      <c r="TQT113" s="313"/>
      <c r="TQU113" s="313"/>
      <c r="TQV113" s="313"/>
      <c r="TQW113" s="313"/>
      <c r="TQX113" s="313"/>
      <c r="TQY113" s="313"/>
      <c r="TQZ113" s="313"/>
      <c r="TRA113" s="313"/>
      <c r="TRB113" s="313"/>
      <c r="TRC113" s="313"/>
      <c r="TRD113" s="313"/>
      <c r="TRE113" s="313"/>
      <c r="TRF113" s="313"/>
      <c r="TRG113" s="313"/>
      <c r="TRH113" s="313"/>
      <c r="TRI113" s="313"/>
      <c r="TRJ113" s="313"/>
      <c r="TRK113" s="313"/>
      <c r="TRL113" s="313"/>
      <c r="TRM113" s="313"/>
      <c r="TRN113" s="313"/>
      <c r="TRO113" s="313"/>
      <c r="TRP113" s="313"/>
      <c r="TRQ113" s="313"/>
      <c r="TRR113" s="313"/>
      <c r="TRS113" s="313"/>
      <c r="TRT113" s="313"/>
      <c r="TRU113" s="313"/>
      <c r="TRV113" s="313"/>
      <c r="TRW113" s="313"/>
      <c r="TRX113" s="313"/>
      <c r="TRY113" s="313"/>
      <c r="TRZ113" s="313"/>
      <c r="TSA113" s="313"/>
      <c r="TSB113" s="313"/>
      <c r="TSC113" s="313"/>
      <c r="TSD113" s="313"/>
      <c r="TSE113" s="313"/>
      <c r="TSF113" s="313"/>
      <c r="TSG113" s="313"/>
      <c r="TSH113" s="313"/>
      <c r="TSI113" s="313"/>
      <c r="TSJ113" s="313"/>
      <c r="TSK113" s="313"/>
      <c r="TSL113" s="313"/>
      <c r="TSM113" s="313"/>
      <c r="TSN113" s="313"/>
      <c r="TSO113" s="313"/>
      <c r="TSP113" s="313"/>
      <c r="TSQ113" s="313"/>
      <c r="TSR113" s="313"/>
      <c r="TSS113" s="313"/>
      <c r="TST113" s="313"/>
      <c r="TSU113" s="313"/>
      <c r="TSV113" s="313"/>
      <c r="TSW113" s="313"/>
      <c r="TSX113" s="313"/>
      <c r="TSY113" s="313"/>
      <c r="TSZ113" s="313"/>
      <c r="TTA113" s="313"/>
      <c r="TTB113" s="313"/>
      <c r="TTC113" s="313"/>
      <c r="TTD113" s="313"/>
      <c r="TTE113" s="313"/>
      <c r="TTF113" s="313"/>
      <c r="TTG113" s="313"/>
      <c r="TTH113" s="313"/>
      <c r="TTI113" s="313"/>
      <c r="TTJ113" s="313"/>
      <c r="TTK113" s="313"/>
      <c r="TTL113" s="313"/>
      <c r="TTM113" s="313"/>
      <c r="TTN113" s="313"/>
      <c r="TTO113" s="313"/>
      <c r="TTP113" s="313"/>
      <c r="TTQ113" s="313"/>
      <c r="TTR113" s="313"/>
      <c r="TTS113" s="313"/>
      <c r="TTT113" s="313"/>
      <c r="TTU113" s="313"/>
      <c r="TTV113" s="313"/>
      <c r="TTW113" s="313"/>
      <c r="TTX113" s="313"/>
      <c r="TTY113" s="313"/>
      <c r="TTZ113" s="313"/>
      <c r="TUA113" s="313"/>
      <c r="TUB113" s="313"/>
      <c r="TUC113" s="313"/>
      <c r="TUD113" s="313"/>
      <c r="TUE113" s="313"/>
      <c r="TUF113" s="313"/>
      <c r="TUG113" s="313"/>
      <c r="TUH113" s="313"/>
      <c r="TUI113" s="313"/>
      <c r="TUJ113" s="313"/>
      <c r="TUK113" s="313"/>
      <c r="TUL113" s="313"/>
      <c r="TUM113" s="313"/>
      <c r="TUN113" s="313"/>
      <c r="TUO113" s="313"/>
      <c r="TUP113" s="313"/>
      <c r="TUQ113" s="313"/>
      <c r="TUR113" s="313"/>
      <c r="TUS113" s="313"/>
      <c r="TUT113" s="313"/>
      <c r="TUU113" s="313"/>
      <c r="TUV113" s="313"/>
      <c r="TUW113" s="313"/>
      <c r="TUX113" s="313"/>
      <c r="TUY113" s="313"/>
      <c r="TUZ113" s="313"/>
      <c r="TVA113" s="313"/>
      <c r="TVB113" s="313"/>
      <c r="TVC113" s="313"/>
      <c r="TVD113" s="313"/>
      <c r="TVE113" s="313"/>
      <c r="TVF113" s="313"/>
      <c r="TVG113" s="313"/>
      <c r="TVH113" s="313"/>
      <c r="TVI113" s="313"/>
      <c r="TVJ113" s="313"/>
      <c r="TVK113" s="313"/>
      <c r="TVL113" s="313"/>
      <c r="TVM113" s="313"/>
      <c r="TVN113" s="313"/>
      <c r="TVO113" s="313"/>
      <c r="TVP113" s="313"/>
      <c r="TVQ113" s="313"/>
      <c r="TVR113" s="313"/>
      <c r="TVS113" s="313"/>
      <c r="TVT113" s="313"/>
      <c r="TVU113" s="313"/>
      <c r="TVV113" s="313"/>
      <c r="TVW113" s="313"/>
      <c r="TVX113" s="313"/>
      <c r="TVY113" s="313"/>
      <c r="TVZ113" s="313"/>
      <c r="TWA113" s="313"/>
      <c r="TWB113" s="313"/>
      <c r="TWC113" s="313"/>
      <c r="TWD113" s="313"/>
      <c r="TWE113" s="313"/>
      <c r="TWF113" s="313"/>
      <c r="TWG113" s="313"/>
      <c r="TWH113" s="313"/>
      <c r="TWI113" s="313"/>
      <c r="TWJ113" s="313"/>
      <c r="TWK113" s="313"/>
      <c r="TWL113" s="313"/>
      <c r="TWM113" s="313"/>
      <c r="TWN113" s="313"/>
      <c r="TWO113" s="313"/>
      <c r="TWP113" s="313"/>
      <c r="TWQ113" s="313"/>
      <c r="TWR113" s="313"/>
      <c r="TWS113" s="313"/>
      <c r="TWT113" s="313"/>
      <c r="TWU113" s="313"/>
      <c r="TWV113" s="313"/>
      <c r="TWW113" s="313"/>
      <c r="TWX113" s="313"/>
      <c r="TWY113" s="313"/>
      <c r="TWZ113" s="313"/>
      <c r="TXA113" s="313"/>
      <c r="TXB113" s="313"/>
      <c r="TXC113" s="313"/>
      <c r="TXD113" s="313"/>
      <c r="TXE113" s="313"/>
      <c r="TXF113" s="313"/>
      <c r="TXG113" s="313"/>
      <c r="TXH113" s="313"/>
      <c r="TXI113" s="313"/>
      <c r="TXJ113" s="313"/>
      <c r="TXK113" s="313"/>
      <c r="TXL113" s="313"/>
      <c r="TXM113" s="313"/>
      <c r="TXN113" s="313"/>
      <c r="TXO113" s="313"/>
      <c r="TXP113" s="313"/>
      <c r="TXQ113" s="313"/>
      <c r="TXR113" s="313"/>
      <c r="TXS113" s="313"/>
      <c r="TXT113" s="313"/>
      <c r="TXU113" s="313"/>
      <c r="TXV113" s="313"/>
      <c r="TXW113" s="313"/>
      <c r="TXX113" s="313"/>
      <c r="TXY113" s="313"/>
      <c r="TXZ113" s="313"/>
      <c r="TYA113" s="313"/>
      <c r="TYB113" s="313"/>
      <c r="TYC113" s="313"/>
      <c r="TYD113" s="313"/>
      <c r="TYE113" s="313"/>
      <c r="TYF113" s="313"/>
      <c r="TYG113" s="313"/>
      <c r="TYH113" s="313"/>
      <c r="TYI113" s="313"/>
      <c r="TYJ113" s="313"/>
      <c r="TYK113" s="313"/>
      <c r="TYL113" s="313"/>
      <c r="TYM113" s="313"/>
      <c r="TYN113" s="313"/>
      <c r="TYO113" s="313"/>
      <c r="TYP113" s="313"/>
      <c r="TYQ113" s="313"/>
      <c r="TYR113" s="313"/>
      <c r="TYS113" s="313"/>
      <c r="TYT113" s="313"/>
      <c r="TYU113" s="313"/>
      <c r="TYV113" s="313"/>
      <c r="TYW113" s="313"/>
      <c r="TYX113" s="313"/>
      <c r="TYY113" s="313"/>
      <c r="TYZ113" s="313"/>
      <c r="TZA113" s="313"/>
      <c r="TZB113" s="313"/>
      <c r="TZC113" s="313"/>
      <c r="TZD113" s="313"/>
      <c r="TZE113" s="313"/>
      <c r="TZF113" s="313"/>
      <c r="TZG113" s="313"/>
      <c r="TZH113" s="313"/>
      <c r="TZI113" s="313"/>
      <c r="TZJ113" s="313"/>
      <c r="TZK113" s="313"/>
      <c r="TZL113" s="313"/>
      <c r="TZM113" s="313"/>
      <c r="TZN113" s="313"/>
      <c r="TZO113" s="313"/>
      <c r="TZP113" s="313"/>
      <c r="TZQ113" s="313"/>
      <c r="TZR113" s="313"/>
      <c r="TZS113" s="313"/>
      <c r="TZT113" s="313"/>
      <c r="TZU113" s="313"/>
      <c r="TZV113" s="313"/>
      <c r="TZW113" s="313"/>
      <c r="TZX113" s="313"/>
      <c r="TZY113" s="313"/>
      <c r="TZZ113" s="313"/>
      <c r="UAA113" s="313"/>
      <c r="UAB113" s="313"/>
      <c r="UAC113" s="313"/>
      <c r="UAD113" s="313"/>
      <c r="UAE113" s="313"/>
      <c r="UAF113" s="313"/>
      <c r="UAG113" s="313"/>
      <c r="UAH113" s="313"/>
      <c r="UAI113" s="313"/>
      <c r="UAJ113" s="313"/>
      <c r="UAK113" s="313"/>
      <c r="UAL113" s="313"/>
      <c r="UAM113" s="313"/>
      <c r="UAN113" s="313"/>
      <c r="UAO113" s="313"/>
      <c r="UAP113" s="313"/>
      <c r="UAQ113" s="313"/>
      <c r="UAR113" s="313"/>
      <c r="UAS113" s="313"/>
      <c r="UAT113" s="313"/>
      <c r="UAU113" s="313"/>
      <c r="UAV113" s="313"/>
      <c r="UAW113" s="313"/>
      <c r="UAX113" s="313"/>
      <c r="UAY113" s="313"/>
      <c r="UAZ113" s="313"/>
      <c r="UBA113" s="313"/>
      <c r="UBB113" s="313"/>
      <c r="UBC113" s="313"/>
      <c r="UBD113" s="313"/>
      <c r="UBE113" s="313"/>
      <c r="UBF113" s="313"/>
      <c r="UBG113" s="313"/>
      <c r="UBH113" s="313"/>
      <c r="UBI113" s="313"/>
      <c r="UBJ113" s="313"/>
      <c r="UBK113" s="313"/>
      <c r="UBL113" s="313"/>
      <c r="UBM113" s="313"/>
      <c r="UBN113" s="313"/>
      <c r="UBO113" s="313"/>
      <c r="UBP113" s="313"/>
      <c r="UBQ113" s="313"/>
      <c r="UBR113" s="313"/>
      <c r="UBS113" s="313"/>
      <c r="UBT113" s="313"/>
      <c r="UBU113" s="313"/>
      <c r="UBV113" s="313"/>
      <c r="UBW113" s="313"/>
      <c r="UBX113" s="313"/>
      <c r="UBY113" s="313"/>
      <c r="UBZ113" s="313"/>
      <c r="UCA113" s="313"/>
      <c r="UCB113" s="313"/>
      <c r="UCC113" s="313"/>
      <c r="UCD113" s="313"/>
      <c r="UCE113" s="313"/>
      <c r="UCF113" s="313"/>
      <c r="UCG113" s="313"/>
      <c r="UCH113" s="313"/>
      <c r="UCI113" s="313"/>
      <c r="UCJ113" s="313"/>
      <c r="UCK113" s="313"/>
      <c r="UCL113" s="313"/>
      <c r="UCM113" s="313"/>
      <c r="UCN113" s="313"/>
      <c r="UCO113" s="313"/>
      <c r="UCP113" s="313"/>
      <c r="UCQ113" s="313"/>
      <c r="UCR113" s="313"/>
      <c r="UCS113" s="313"/>
      <c r="UCT113" s="313"/>
      <c r="UCU113" s="313"/>
      <c r="UCV113" s="313"/>
      <c r="UCW113" s="313"/>
      <c r="UCX113" s="313"/>
      <c r="UCY113" s="313"/>
      <c r="UCZ113" s="313"/>
      <c r="UDA113" s="313"/>
      <c r="UDB113" s="313"/>
      <c r="UDC113" s="313"/>
      <c r="UDD113" s="313"/>
      <c r="UDE113" s="313"/>
      <c r="UDF113" s="313"/>
      <c r="UDG113" s="313"/>
      <c r="UDH113" s="313"/>
      <c r="UDI113" s="313"/>
      <c r="UDJ113" s="313"/>
      <c r="UDK113" s="313"/>
      <c r="UDL113" s="313"/>
      <c r="UDM113" s="313"/>
      <c r="UDN113" s="313"/>
      <c r="UDO113" s="313"/>
      <c r="UDP113" s="313"/>
      <c r="UDQ113" s="313"/>
      <c r="UDR113" s="313"/>
      <c r="UDS113" s="313"/>
      <c r="UDT113" s="313"/>
      <c r="UDU113" s="313"/>
      <c r="UDV113" s="313"/>
      <c r="UDW113" s="313"/>
      <c r="UDX113" s="313"/>
      <c r="UDY113" s="313"/>
      <c r="UDZ113" s="313"/>
      <c r="UEA113" s="313"/>
      <c r="UEB113" s="313"/>
      <c r="UEC113" s="313"/>
      <c r="UED113" s="313"/>
      <c r="UEE113" s="313"/>
      <c r="UEF113" s="313"/>
      <c r="UEG113" s="313"/>
      <c r="UEH113" s="313"/>
      <c r="UEI113" s="313"/>
      <c r="UEJ113" s="313"/>
      <c r="UEK113" s="313"/>
      <c r="UEL113" s="313"/>
      <c r="UEM113" s="313"/>
      <c r="UEN113" s="313"/>
      <c r="UEO113" s="313"/>
      <c r="UEP113" s="313"/>
      <c r="UEQ113" s="313"/>
      <c r="UER113" s="313"/>
      <c r="UES113" s="313"/>
      <c r="UET113" s="313"/>
      <c r="UEU113" s="313"/>
      <c r="UEV113" s="313"/>
      <c r="UEW113" s="313"/>
      <c r="UEX113" s="313"/>
      <c r="UEY113" s="313"/>
      <c r="UEZ113" s="313"/>
      <c r="UFA113" s="313"/>
      <c r="UFB113" s="313"/>
      <c r="UFC113" s="313"/>
      <c r="UFD113" s="313"/>
      <c r="UFE113" s="313"/>
      <c r="UFF113" s="313"/>
      <c r="UFG113" s="313"/>
      <c r="UFH113" s="313"/>
      <c r="UFI113" s="313"/>
      <c r="UFJ113" s="313"/>
      <c r="UFK113" s="313"/>
      <c r="UFL113" s="313"/>
      <c r="UFM113" s="313"/>
      <c r="UFN113" s="313"/>
      <c r="UFO113" s="313"/>
      <c r="UFP113" s="313"/>
      <c r="UFQ113" s="313"/>
      <c r="UFR113" s="313"/>
      <c r="UFS113" s="313"/>
      <c r="UFT113" s="313"/>
      <c r="UFU113" s="313"/>
      <c r="UFV113" s="313"/>
      <c r="UFW113" s="313"/>
      <c r="UFX113" s="313"/>
      <c r="UFY113" s="313"/>
      <c r="UFZ113" s="313"/>
      <c r="UGA113" s="313"/>
      <c r="UGB113" s="313"/>
      <c r="UGC113" s="313"/>
      <c r="UGD113" s="313"/>
      <c r="UGE113" s="313"/>
      <c r="UGF113" s="313"/>
      <c r="UGG113" s="313"/>
      <c r="UGH113" s="313"/>
      <c r="UGI113" s="313"/>
      <c r="UGJ113" s="313"/>
      <c r="UGK113" s="313"/>
      <c r="UGL113" s="313"/>
      <c r="UGM113" s="313"/>
      <c r="UGN113" s="313"/>
      <c r="UGO113" s="313"/>
      <c r="UGP113" s="313"/>
      <c r="UGQ113" s="313"/>
      <c r="UGR113" s="313"/>
      <c r="UGS113" s="313"/>
      <c r="UGT113" s="313"/>
      <c r="UGU113" s="313"/>
      <c r="UGV113" s="313"/>
      <c r="UGW113" s="313"/>
      <c r="UGX113" s="313"/>
      <c r="UGY113" s="313"/>
      <c r="UGZ113" s="313"/>
      <c r="UHA113" s="313"/>
      <c r="UHB113" s="313"/>
      <c r="UHC113" s="313"/>
      <c r="UHD113" s="313"/>
      <c r="UHE113" s="313"/>
      <c r="UHF113" s="313"/>
      <c r="UHG113" s="313"/>
      <c r="UHH113" s="313"/>
      <c r="UHI113" s="313"/>
      <c r="UHJ113" s="313"/>
      <c r="UHK113" s="313"/>
      <c r="UHL113" s="313"/>
      <c r="UHM113" s="313"/>
      <c r="UHN113" s="313"/>
      <c r="UHO113" s="313"/>
      <c r="UHP113" s="313"/>
      <c r="UHQ113" s="313"/>
      <c r="UHR113" s="313"/>
      <c r="UHS113" s="313"/>
      <c r="UHT113" s="313"/>
      <c r="UHU113" s="313"/>
      <c r="UHV113" s="313"/>
      <c r="UHW113" s="313"/>
      <c r="UHX113" s="313"/>
      <c r="UHY113" s="313"/>
      <c r="UHZ113" s="313"/>
      <c r="UIA113" s="313"/>
      <c r="UIB113" s="313"/>
      <c r="UIC113" s="313"/>
      <c r="UID113" s="313"/>
      <c r="UIE113" s="313"/>
      <c r="UIF113" s="313"/>
      <c r="UIG113" s="313"/>
      <c r="UIH113" s="313"/>
      <c r="UII113" s="313"/>
      <c r="UIJ113" s="313"/>
      <c r="UIK113" s="313"/>
      <c r="UIL113" s="313"/>
      <c r="UIM113" s="313"/>
      <c r="UIN113" s="313"/>
      <c r="UIO113" s="313"/>
      <c r="UIP113" s="313"/>
      <c r="UIQ113" s="313"/>
      <c r="UIR113" s="313"/>
      <c r="UIS113" s="313"/>
      <c r="UIT113" s="313"/>
      <c r="UIU113" s="313"/>
      <c r="UIV113" s="313"/>
      <c r="UIW113" s="313"/>
      <c r="UIX113" s="313"/>
      <c r="UIY113" s="313"/>
      <c r="UIZ113" s="313"/>
      <c r="UJA113" s="313"/>
      <c r="UJB113" s="313"/>
      <c r="UJC113" s="313"/>
      <c r="UJD113" s="313"/>
      <c r="UJE113" s="313"/>
      <c r="UJF113" s="313"/>
      <c r="UJG113" s="313"/>
      <c r="UJH113" s="313"/>
      <c r="UJI113" s="313"/>
      <c r="UJJ113" s="313"/>
      <c r="UJK113" s="313"/>
      <c r="UJL113" s="313"/>
      <c r="UJM113" s="313"/>
      <c r="UJN113" s="313"/>
      <c r="UJO113" s="313"/>
      <c r="UJP113" s="313"/>
      <c r="UJQ113" s="313"/>
      <c r="UJR113" s="313"/>
      <c r="UJS113" s="313"/>
      <c r="UJT113" s="313"/>
      <c r="UJU113" s="313"/>
      <c r="UJV113" s="313"/>
      <c r="UJW113" s="313"/>
      <c r="UJX113" s="313"/>
      <c r="UJY113" s="313"/>
      <c r="UJZ113" s="313"/>
      <c r="UKA113" s="313"/>
      <c r="UKB113" s="313"/>
      <c r="UKC113" s="313"/>
      <c r="UKD113" s="313"/>
      <c r="UKE113" s="313"/>
      <c r="UKF113" s="313"/>
      <c r="UKG113" s="313"/>
      <c r="UKH113" s="313"/>
      <c r="UKI113" s="313"/>
      <c r="UKJ113" s="313"/>
      <c r="UKK113" s="313"/>
      <c r="UKL113" s="313"/>
      <c r="UKM113" s="313"/>
      <c r="UKN113" s="313"/>
      <c r="UKO113" s="313"/>
      <c r="UKP113" s="313"/>
      <c r="UKQ113" s="313"/>
      <c r="UKR113" s="313"/>
      <c r="UKS113" s="313"/>
      <c r="UKT113" s="313"/>
      <c r="UKU113" s="313"/>
      <c r="UKV113" s="313"/>
      <c r="UKW113" s="313"/>
      <c r="UKX113" s="313"/>
      <c r="UKY113" s="313"/>
      <c r="UKZ113" s="313"/>
      <c r="ULA113" s="313"/>
      <c r="ULB113" s="313"/>
      <c r="ULC113" s="313"/>
      <c r="ULD113" s="313"/>
      <c r="ULE113" s="313"/>
      <c r="ULF113" s="313"/>
      <c r="ULG113" s="313"/>
      <c r="ULH113" s="313"/>
      <c r="ULI113" s="313"/>
      <c r="ULJ113" s="313"/>
      <c r="ULK113" s="313"/>
      <c r="ULL113" s="313"/>
      <c r="ULM113" s="313"/>
      <c r="ULN113" s="313"/>
      <c r="ULO113" s="313"/>
      <c r="ULP113" s="313"/>
      <c r="ULQ113" s="313"/>
      <c r="ULR113" s="313"/>
      <c r="ULS113" s="313"/>
      <c r="ULT113" s="313"/>
      <c r="ULU113" s="313"/>
      <c r="ULV113" s="313"/>
      <c r="ULW113" s="313"/>
      <c r="ULX113" s="313"/>
      <c r="ULY113" s="313"/>
      <c r="ULZ113" s="313"/>
      <c r="UMA113" s="313"/>
      <c r="UMB113" s="313"/>
      <c r="UMC113" s="313"/>
      <c r="UMD113" s="313"/>
      <c r="UME113" s="313"/>
      <c r="UMF113" s="313"/>
      <c r="UMG113" s="313"/>
      <c r="UMH113" s="313"/>
      <c r="UMI113" s="313"/>
      <c r="UMJ113" s="313"/>
      <c r="UMK113" s="313"/>
      <c r="UML113" s="313"/>
      <c r="UMM113" s="313"/>
      <c r="UMN113" s="313"/>
      <c r="UMO113" s="313"/>
      <c r="UMP113" s="313"/>
      <c r="UMQ113" s="313"/>
      <c r="UMR113" s="313"/>
      <c r="UMS113" s="313"/>
      <c r="UMT113" s="313"/>
      <c r="UMU113" s="313"/>
      <c r="UMV113" s="313"/>
      <c r="UMW113" s="313"/>
      <c r="UMX113" s="313"/>
      <c r="UMY113" s="313"/>
      <c r="UMZ113" s="313"/>
      <c r="UNA113" s="313"/>
      <c r="UNB113" s="313"/>
      <c r="UNC113" s="313"/>
      <c r="UND113" s="313"/>
      <c r="UNE113" s="313"/>
      <c r="UNF113" s="313"/>
      <c r="UNG113" s="313"/>
      <c r="UNH113" s="313"/>
      <c r="UNI113" s="313"/>
      <c r="UNJ113" s="313"/>
      <c r="UNK113" s="313"/>
      <c r="UNL113" s="313"/>
      <c r="UNM113" s="313"/>
      <c r="UNN113" s="313"/>
      <c r="UNO113" s="313"/>
      <c r="UNP113" s="313"/>
      <c r="UNQ113" s="313"/>
      <c r="UNR113" s="313"/>
      <c r="UNS113" s="313"/>
      <c r="UNT113" s="313"/>
      <c r="UNU113" s="313"/>
      <c r="UNV113" s="313"/>
      <c r="UNW113" s="313"/>
      <c r="UNX113" s="313"/>
      <c r="UNY113" s="313"/>
      <c r="UNZ113" s="313"/>
      <c r="UOA113" s="313"/>
      <c r="UOB113" s="313"/>
      <c r="UOC113" s="313"/>
      <c r="UOD113" s="313"/>
      <c r="UOE113" s="313"/>
      <c r="UOF113" s="313"/>
      <c r="UOG113" s="313"/>
      <c r="UOH113" s="313"/>
      <c r="UOI113" s="313"/>
      <c r="UOJ113" s="313"/>
      <c r="UOK113" s="313"/>
      <c r="UOL113" s="313"/>
      <c r="UOM113" s="313"/>
      <c r="UON113" s="313"/>
      <c r="UOO113" s="313"/>
      <c r="UOP113" s="313"/>
      <c r="UOQ113" s="313"/>
      <c r="UOR113" s="313"/>
      <c r="UOS113" s="313"/>
      <c r="UOT113" s="313"/>
      <c r="UOU113" s="313"/>
      <c r="UOV113" s="313"/>
      <c r="UOW113" s="313"/>
      <c r="UOX113" s="313"/>
      <c r="UOY113" s="313"/>
      <c r="UOZ113" s="313"/>
      <c r="UPA113" s="313"/>
      <c r="UPB113" s="313"/>
      <c r="UPC113" s="313"/>
      <c r="UPD113" s="313"/>
      <c r="UPE113" s="313"/>
      <c r="UPF113" s="313"/>
      <c r="UPG113" s="313"/>
      <c r="UPH113" s="313"/>
      <c r="UPI113" s="313"/>
      <c r="UPJ113" s="313"/>
      <c r="UPK113" s="313"/>
      <c r="UPL113" s="313"/>
      <c r="UPM113" s="313"/>
      <c r="UPN113" s="313"/>
      <c r="UPO113" s="313"/>
      <c r="UPP113" s="313"/>
      <c r="UPQ113" s="313"/>
      <c r="UPR113" s="313"/>
      <c r="UPS113" s="313"/>
      <c r="UPT113" s="313"/>
      <c r="UPU113" s="313"/>
      <c r="UPV113" s="313"/>
      <c r="UPW113" s="313"/>
      <c r="UPX113" s="313"/>
      <c r="UPY113" s="313"/>
      <c r="UPZ113" s="313"/>
      <c r="UQA113" s="313"/>
      <c r="UQB113" s="313"/>
      <c r="UQC113" s="313"/>
      <c r="UQD113" s="313"/>
      <c r="UQE113" s="313"/>
      <c r="UQF113" s="313"/>
      <c r="UQG113" s="313"/>
      <c r="UQH113" s="313"/>
      <c r="UQI113" s="313"/>
      <c r="UQJ113" s="313"/>
      <c r="UQK113" s="313"/>
      <c r="UQL113" s="313"/>
      <c r="UQM113" s="313"/>
      <c r="UQN113" s="313"/>
      <c r="UQO113" s="313"/>
      <c r="UQP113" s="313"/>
      <c r="UQQ113" s="313"/>
      <c r="UQR113" s="313"/>
      <c r="UQS113" s="313"/>
      <c r="UQT113" s="313"/>
      <c r="UQU113" s="313"/>
      <c r="UQV113" s="313"/>
      <c r="UQW113" s="313"/>
      <c r="UQX113" s="313"/>
      <c r="UQY113" s="313"/>
      <c r="UQZ113" s="313"/>
      <c r="URA113" s="313"/>
      <c r="URB113" s="313"/>
      <c r="URC113" s="313"/>
      <c r="URD113" s="313"/>
      <c r="URE113" s="313"/>
      <c r="URF113" s="313"/>
      <c r="URG113" s="313"/>
      <c r="URH113" s="313"/>
      <c r="URI113" s="313"/>
      <c r="URJ113" s="313"/>
      <c r="URK113" s="313"/>
      <c r="URL113" s="313"/>
      <c r="URM113" s="313"/>
      <c r="URN113" s="313"/>
      <c r="URO113" s="313"/>
      <c r="URP113" s="313"/>
      <c r="URQ113" s="313"/>
      <c r="URR113" s="313"/>
      <c r="URS113" s="313"/>
      <c r="URT113" s="313"/>
      <c r="URU113" s="313"/>
      <c r="URV113" s="313"/>
      <c r="URW113" s="313"/>
      <c r="URX113" s="313"/>
      <c r="URY113" s="313"/>
      <c r="URZ113" s="313"/>
      <c r="USA113" s="313"/>
      <c r="USB113" s="313"/>
      <c r="USC113" s="313"/>
      <c r="USD113" s="313"/>
      <c r="USE113" s="313"/>
      <c r="USF113" s="313"/>
      <c r="USG113" s="313"/>
      <c r="USH113" s="313"/>
      <c r="USI113" s="313"/>
      <c r="USJ113" s="313"/>
      <c r="USK113" s="313"/>
      <c r="USL113" s="313"/>
      <c r="USM113" s="313"/>
      <c r="USN113" s="313"/>
      <c r="USO113" s="313"/>
      <c r="USP113" s="313"/>
      <c r="USQ113" s="313"/>
      <c r="USR113" s="313"/>
      <c r="USS113" s="313"/>
      <c r="UST113" s="313"/>
      <c r="USU113" s="313"/>
      <c r="USV113" s="313"/>
      <c r="USW113" s="313"/>
      <c r="USX113" s="313"/>
      <c r="USY113" s="313"/>
      <c r="USZ113" s="313"/>
      <c r="UTA113" s="313"/>
      <c r="UTB113" s="313"/>
      <c r="UTC113" s="313"/>
      <c r="UTD113" s="313"/>
      <c r="UTE113" s="313"/>
      <c r="UTF113" s="313"/>
      <c r="UTG113" s="313"/>
      <c r="UTH113" s="313"/>
      <c r="UTI113" s="313"/>
      <c r="UTJ113" s="313"/>
      <c r="UTK113" s="313"/>
      <c r="UTL113" s="313"/>
      <c r="UTM113" s="313"/>
      <c r="UTN113" s="313"/>
      <c r="UTO113" s="313"/>
      <c r="UTP113" s="313"/>
      <c r="UTQ113" s="313"/>
      <c r="UTR113" s="313"/>
      <c r="UTS113" s="313"/>
      <c r="UTT113" s="313"/>
      <c r="UTU113" s="313"/>
      <c r="UTV113" s="313"/>
      <c r="UTW113" s="313"/>
      <c r="UTX113" s="313"/>
      <c r="UTY113" s="313"/>
      <c r="UTZ113" s="313"/>
      <c r="UUA113" s="313"/>
      <c r="UUB113" s="313"/>
      <c r="UUC113" s="313"/>
      <c r="UUD113" s="313"/>
      <c r="UUE113" s="313"/>
      <c r="UUF113" s="313"/>
      <c r="UUG113" s="313"/>
      <c r="UUH113" s="313"/>
      <c r="UUI113" s="313"/>
      <c r="UUJ113" s="313"/>
      <c r="UUK113" s="313"/>
      <c r="UUL113" s="313"/>
      <c r="UUM113" s="313"/>
      <c r="UUN113" s="313"/>
      <c r="UUO113" s="313"/>
      <c r="UUP113" s="313"/>
      <c r="UUQ113" s="313"/>
      <c r="UUR113" s="313"/>
      <c r="UUS113" s="313"/>
      <c r="UUT113" s="313"/>
      <c r="UUU113" s="313"/>
      <c r="UUV113" s="313"/>
      <c r="UUW113" s="313"/>
      <c r="UUX113" s="313"/>
      <c r="UUY113" s="313"/>
      <c r="UUZ113" s="313"/>
      <c r="UVA113" s="313"/>
      <c r="UVB113" s="313"/>
      <c r="UVC113" s="313"/>
      <c r="UVD113" s="313"/>
      <c r="UVE113" s="313"/>
      <c r="UVF113" s="313"/>
      <c r="UVG113" s="313"/>
      <c r="UVH113" s="313"/>
      <c r="UVI113" s="313"/>
      <c r="UVJ113" s="313"/>
      <c r="UVK113" s="313"/>
      <c r="UVL113" s="313"/>
      <c r="UVM113" s="313"/>
      <c r="UVN113" s="313"/>
      <c r="UVO113" s="313"/>
      <c r="UVP113" s="313"/>
      <c r="UVQ113" s="313"/>
      <c r="UVR113" s="313"/>
      <c r="UVS113" s="313"/>
      <c r="UVT113" s="313"/>
      <c r="UVU113" s="313"/>
      <c r="UVV113" s="313"/>
      <c r="UVW113" s="313"/>
      <c r="UVX113" s="313"/>
      <c r="UVY113" s="313"/>
      <c r="UVZ113" s="313"/>
      <c r="UWA113" s="313"/>
      <c r="UWB113" s="313"/>
      <c r="UWC113" s="313"/>
      <c r="UWD113" s="313"/>
      <c r="UWE113" s="313"/>
      <c r="UWF113" s="313"/>
      <c r="UWG113" s="313"/>
      <c r="UWH113" s="313"/>
      <c r="UWI113" s="313"/>
      <c r="UWJ113" s="313"/>
      <c r="UWK113" s="313"/>
      <c r="UWL113" s="313"/>
      <c r="UWM113" s="313"/>
      <c r="UWN113" s="313"/>
      <c r="UWO113" s="313"/>
      <c r="UWP113" s="313"/>
      <c r="UWQ113" s="313"/>
      <c r="UWR113" s="313"/>
      <c r="UWS113" s="313"/>
      <c r="UWT113" s="313"/>
      <c r="UWU113" s="313"/>
      <c r="UWV113" s="313"/>
      <c r="UWW113" s="313"/>
      <c r="UWX113" s="313"/>
      <c r="UWY113" s="313"/>
      <c r="UWZ113" s="313"/>
      <c r="UXA113" s="313"/>
      <c r="UXB113" s="313"/>
      <c r="UXC113" s="313"/>
      <c r="UXD113" s="313"/>
      <c r="UXE113" s="313"/>
      <c r="UXF113" s="313"/>
      <c r="UXG113" s="313"/>
      <c r="UXH113" s="313"/>
      <c r="UXI113" s="313"/>
      <c r="UXJ113" s="313"/>
      <c r="UXK113" s="313"/>
      <c r="UXL113" s="313"/>
      <c r="UXM113" s="313"/>
      <c r="UXN113" s="313"/>
      <c r="UXO113" s="313"/>
      <c r="UXP113" s="313"/>
      <c r="UXQ113" s="313"/>
      <c r="UXR113" s="313"/>
      <c r="UXS113" s="313"/>
      <c r="UXT113" s="313"/>
      <c r="UXU113" s="313"/>
      <c r="UXV113" s="313"/>
      <c r="UXW113" s="313"/>
      <c r="UXX113" s="313"/>
      <c r="UXY113" s="313"/>
      <c r="UXZ113" s="313"/>
      <c r="UYA113" s="313"/>
      <c r="UYB113" s="313"/>
      <c r="UYC113" s="313"/>
      <c r="UYD113" s="313"/>
      <c r="UYE113" s="313"/>
      <c r="UYF113" s="313"/>
      <c r="UYG113" s="313"/>
      <c r="UYH113" s="313"/>
      <c r="UYI113" s="313"/>
      <c r="UYJ113" s="313"/>
      <c r="UYK113" s="313"/>
      <c r="UYL113" s="313"/>
      <c r="UYM113" s="313"/>
      <c r="UYN113" s="313"/>
      <c r="UYO113" s="313"/>
      <c r="UYP113" s="313"/>
      <c r="UYQ113" s="313"/>
      <c r="UYR113" s="313"/>
      <c r="UYS113" s="313"/>
      <c r="UYT113" s="313"/>
      <c r="UYU113" s="313"/>
      <c r="UYV113" s="313"/>
      <c r="UYW113" s="313"/>
      <c r="UYX113" s="313"/>
      <c r="UYY113" s="313"/>
      <c r="UYZ113" s="313"/>
      <c r="UZA113" s="313"/>
      <c r="UZB113" s="313"/>
      <c r="UZC113" s="313"/>
      <c r="UZD113" s="313"/>
      <c r="UZE113" s="313"/>
      <c r="UZF113" s="313"/>
      <c r="UZG113" s="313"/>
      <c r="UZH113" s="313"/>
      <c r="UZI113" s="313"/>
      <c r="UZJ113" s="313"/>
      <c r="UZK113" s="313"/>
      <c r="UZL113" s="313"/>
      <c r="UZM113" s="313"/>
      <c r="UZN113" s="313"/>
      <c r="UZO113" s="313"/>
      <c r="UZP113" s="313"/>
      <c r="UZQ113" s="313"/>
      <c r="UZR113" s="313"/>
      <c r="UZS113" s="313"/>
      <c r="UZT113" s="313"/>
      <c r="UZU113" s="313"/>
      <c r="UZV113" s="313"/>
      <c r="UZW113" s="313"/>
      <c r="UZX113" s="313"/>
      <c r="UZY113" s="313"/>
      <c r="UZZ113" s="313"/>
      <c r="VAA113" s="313"/>
      <c r="VAB113" s="313"/>
      <c r="VAC113" s="313"/>
      <c r="VAD113" s="313"/>
      <c r="VAE113" s="313"/>
      <c r="VAF113" s="313"/>
      <c r="VAG113" s="313"/>
      <c r="VAH113" s="313"/>
      <c r="VAI113" s="313"/>
      <c r="VAJ113" s="313"/>
      <c r="VAK113" s="313"/>
      <c r="VAL113" s="313"/>
      <c r="VAM113" s="313"/>
      <c r="VAN113" s="313"/>
      <c r="VAO113" s="313"/>
      <c r="VAP113" s="313"/>
      <c r="VAQ113" s="313"/>
      <c r="VAR113" s="313"/>
      <c r="VAS113" s="313"/>
      <c r="VAT113" s="313"/>
      <c r="VAU113" s="313"/>
      <c r="VAV113" s="313"/>
      <c r="VAW113" s="313"/>
      <c r="VAX113" s="313"/>
      <c r="VAY113" s="313"/>
      <c r="VAZ113" s="313"/>
      <c r="VBA113" s="313"/>
      <c r="VBB113" s="313"/>
      <c r="VBC113" s="313"/>
      <c r="VBD113" s="313"/>
      <c r="VBE113" s="313"/>
      <c r="VBF113" s="313"/>
      <c r="VBG113" s="313"/>
      <c r="VBH113" s="313"/>
      <c r="VBI113" s="313"/>
      <c r="VBJ113" s="313"/>
      <c r="VBK113" s="313"/>
      <c r="VBL113" s="313"/>
      <c r="VBM113" s="313"/>
      <c r="VBN113" s="313"/>
      <c r="VBO113" s="313"/>
      <c r="VBP113" s="313"/>
      <c r="VBQ113" s="313"/>
      <c r="VBR113" s="313"/>
      <c r="VBS113" s="313"/>
      <c r="VBT113" s="313"/>
      <c r="VBU113" s="313"/>
      <c r="VBV113" s="313"/>
      <c r="VBW113" s="313"/>
      <c r="VBX113" s="313"/>
      <c r="VBY113" s="313"/>
      <c r="VBZ113" s="313"/>
      <c r="VCA113" s="313"/>
      <c r="VCB113" s="313"/>
      <c r="VCC113" s="313"/>
      <c r="VCD113" s="313"/>
      <c r="VCE113" s="313"/>
      <c r="VCF113" s="313"/>
      <c r="VCG113" s="313"/>
      <c r="VCH113" s="313"/>
      <c r="VCI113" s="313"/>
      <c r="VCJ113" s="313"/>
      <c r="VCK113" s="313"/>
      <c r="VCL113" s="313"/>
      <c r="VCM113" s="313"/>
      <c r="VCN113" s="313"/>
      <c r="VCO113" s="313"/>
      <c r="VCP113" s="313"/>
      <c r="VCQ113" s="313"/>
      <c r="VCR113" s="313"/>
      <c r="VCS113" s="313"/>
      <c r="VCT113" s="313"/>
      <c r="VCU113" s="313"/>
      <c r="VCV113" s="313"/>
      <c r="VCW113" s="313"/>
      <c r="VCX113" s="313"/>
      <c r="VCY113" s="313"/>
      <c r="VCZ113" s="313"/>
      <c r="VDA113" s="313"/>
      <c r="VDB113" s="313"/>
      <c r="VDC113" s="313"/>
      <c r="VDD113" s="313"/>
      <c r="VDE113" s="313"/>
      <c r="VDF113" s="313"/>
      <c r="VDG113" s="313"/>
      <c r="VDH113" s="313"/>
      <c r="VDI113" s="313"/>
      <c r="VDJ113" s="313"/>
      <c r="VDK113" s="313"/>
      <c r="VDL113" s="313"/>
      <c r="VDM113" s="313"/>
      <c r="VDN113" s="313"/>
      <c r="VDO113" s="313"/>
      <c r="VDP113" s="313"/>
      <c r="VDQ113" s="313"/>
      <c r="VDR113" s="313"/>
      <c r="VDS113" s="313"/>
      <c r="VDT113" s="313"/>
      <c r="VDU113" s="313"/>
      <c r="VDV113" s="313"/>
      <c r="VDW113" s="313"/>
      <c r="VDX113" s="313"/>
      <c r="VDY113" s="313"/>
      <c r="VDZ113" s="313"/>
      <c r="VEA113" s="313"/>
      <c r="VEB113" s="313"/>
      <c r="VEC113" s="313"/>
      <c r="VED113" s="313"/>
      <c r="VEE113" s="313"/>
      <c r="VEF113" s="313"/>
      <c r="VEG113" s="313"/>
      <c r="VEH113" s="313"/>
      <c r="VEI113" s="313"/>
      <c r="VEJ113" s="313"/>
      <c r="VEK113" s="313"/>
      <c r="VEL113" s="313"/>
      <c r="VEM113" s="313"/>
      <c r="VEN113" s="313"/>
      <c r="VEO113" s="313"/>
      <c r="VEP113" s="313"/>
      <c r="VEQ113" s="313"/>
      <c r="VER113" s="313"/>
      <c r="VES113" s="313"/>
      <c r="VET113" s="313"/>
      <c r="VEU113" s="313"/>
      <c r="VEV113" s="313"/>
      <c r="VEW113" s="313"/>
      <c r="VEX113" s="313"/>
      <c r="VEY113" s="313"/>
      <c r="VEZ113" s="313"/>
      <c r="VFA113" s="313"/>
      <c r="VFB113" s="313"/>
      <c r="VFC113" s="313"/>
      <c r="VFD113" s="313"/>
      <c r="VFE113" s="313"/>
      <c r="VFF113" s="313"/>
      <c r="VFG113" s="313"/>
      <c r="VFH113" s="313"/>
      <c r="VFI113" s="313"/>
      <c r="VFJ113" s="313"/>
      <c r="VFK113" s="313"/>
      <c r="VFL113" s="313"/>
      <c r="VFM113" s="313"/>
      <c r="VFN113" s="313"/>
      <c r="VFO113" s="313"/>
      <c r="VFP113" s="313"/>
      <c r="VFQ113" s="313"/>
      <c r="VFR113" s="313"/>
      <c r="VFS113" s="313"/>
      <c r="VFT113" s="313"/>
      <c r="VFU113" s="313"/>
      <c r="VFV113" s="313"/>
      <c r="VFW113" s="313"/>
      <c r="VFX113" s="313"/>
      <c r="VFY113" s="313"/>
      <c r="VFZ113" s="313"/>
      <c r="VGA113" s="313"/>
      <c r="VGB113" s="313"/>
      <c r="VGC113" s="313"/>
      <c r="VGD113" s="313"/>
      <c r="VGE113" s="313"/>
      <c r="VGF113" s="313"/>
      <c r="VGG113" s="313"/>
      <c r="VGH113" s="313"/>
      <c r="VGI113" s="313"/>
      <c r="VGJ113" s="313"/>
      <c r="VGK113" s="313"/>
      <c r="VGL113" s="313"/>
      <c r="VGM113" s="313"/>
      <c r="VGN113" s="313"/>
      <c r="VGO113" s="313"/>
      <c r="VGP113" s="313"/>
      <c r="VGQ113" s="313"/>
      <c r="VGR113" s="313"/>
      <c r="VGS113" s="313"/>
      <c r="VGT113" s="313"/>
      <c r="VGU113" s="313"/>
      <c r="VGV113" s="313"/>
      <c r="VGW113" s="313"/>
      <c r="VGX113" s="313"/>
      <c r="VGY113" s="313"/>
      <c r="VGZ113" s="313"/>
      <c r="VHA113" s="313"/>
      <c r="VHB113" s="313"/>
      <c r="VHC113" s="313"/>
      <c r="VHD113" s="313"/>
      <c r="VHE113" s="313"/>
      <c r="VHF113" s="313"/>
      <c r="VHG113" s="313"/>
      <c r="VHH113" s="313"/>
      <c r="VHI113" s="313"/>
      <c r="VHJ113" s="313"/>
      <c r="VHK113" s="313"/>
      <c r="VHL113" s="313"/>
      <c r="VHM113" s="313"/>
      <c r="VHN113" s="313"/>
      <c r="VHO113" s="313"/>
      <c r="VHP113" s="313"/>
      <c r="VHQ113" s="313"/>
      <c r="VHR113" s="313"/>
      <c r="VHS113" s="313"/>
      <c r="VHT113" s="313"/>
      <c r="VHU113" s="313"/>
      <c r="VHV113" s="313"/>
      <c r="VHW113" s="313"/>
      <c r="VHX113" s="313"/>
      <c r="VHY113" s="313"/>
      <c r="VHZ113" s="313"/>
      <c r="VIA113" s="313"/>
      <c r="VIB113" s="313"/>
      <c r="VIC113" s="313"/>
      <c r="VID113" s="313"/>
      <c r="VIE113" s="313"/>
      <c r="VIF113" s="313"/>
      <c r="VIG113" s="313"/>
      <c r="VIH113" s="313"/>
      <c r="VII113" s="313"/>
      <c r="VIJ113" s="313"/>
      <c r="VIK113" s="313"/>
      <c r="VIL113" s="313"/>
      <c r="VIM113" s="313"/>
      <c r="VIN113" s="313"/>
      <c r="VIO113" s="313"/>
      <c r="VIP113" s="313"/>
      <c r="VIQ113" s="313"/>
      <c r="VIR113" s="313"/>
      <c r="VIS113" s="313"/>
      <c r="VIT113" s="313"/>
      <c r="VIU113" s="313"/>
      <c r="VIV113" s="313"/>
      <c r="VIW113" s="313"/>
      <c r="VIX113" s="313"/>
      <c r="VIY113" s="313"/>
      <c r="VIZ113" s="313"/>
      <c r="VJA113" s="313"/>
      <c r="VJB113" s="313"/>
      <c r="VJC113" s="313"/>
      <c r="VJD113" s="313"/>
      <c r="VJE113" s="313"/>
      <c r="VJF113" s="313"/>
      <c r="VJG113" s="313"/>
      <c r="VJH113" s="313"/>
      <c r="VJI113" s="313"/>
      <c r="VJJ113" s="313"/>
      <c r="VJK113" s="313"/>
      <c r="VJL113" s="313"/>
      <c r="VJM113" s="313"/>
      <c r="VJN113" s="313"/>
      <c r="VJO113" s="313"/>
      <c r="VJP113" s="313"/>
      <c r="VJQ113" s="313"/>
      <c r="VJR113" s="313"/>
      <c r="VJS113" s="313"/>
      <c r="VJT113" s="313"/>
      <c r="VJU113" s="313"/>
      <c r="VJV113" s="313"/>
      <c r="VJW113" s="313"/>
      <c r="VJX113" s="313"/>
      <c r="VJY113" s="313"/>
      <c r="VJZ113" s="313"/>
      <c r="VKA113" s="313"/>
      <c r="VKB113" s="313"/>
      <c r="VKC113" s="313"/>
      <c r="VKD113" s="313"/>
      <c r="VKE113" s="313"/>
      <c r="VKF113" s="313"/>
      <c r="VKG113" s="313"/>
      <c r="VKH113" s="313"/>
      <c r="VKI113" s="313"/>
      <c r="VKJ113" s="313"/>
      <c r="VKK113" s="313"/>
      <c r="VKL113" s="313"/>
      <c r="VKM113" s="313"/>
      <c r="VKN113" s="313"/>
      <c r="VKO113" s="313"/>
      <c r="VKP113" s="313"/>
      <c r="VKQ113" s="313"/>
      <c r="VKR113" s="313"/>
      <c r="VKS113" s="313"/>
      <c r="VKT113" s="313"/>
      <c r="VKU113" s="313"/>
      <c r="VKV113" s="313"/>
      <c r="VKW113" s="313"/>
      <c r="VKX113" s="313"/>
      <c r="VKY113" s="313"/>
      <c r="VKZ113" s="313"/>
      <c r="VLA113" s="313"/>
      <c r="VLB113" s="313"/>
      <c r="VLC113" s="313"/>
      <c r="VLD113" s="313"/>
      <c r="VLE113" s="313"/>
      <c r="VLF113" s="313"/>
      <c r="VLG113" s="313"/>
      <c r="VLH113" s="313"/>
      <c r="VLI113" s="313"/>
      <c r="VLJ113" s="313"/>
      <c r="VLK113" s="313"/>
      <c r="VLL113" s="313"/>
      <c r="VLM113" s="313"/>
      <c r="VLN113" s="313"/>
      <c r="VLO113" s="313"/>
      <c r="VLP113" s="313"/>
      <c r="VLQ113" s="313"/>
      <c r="VLR113" s="313"/>
      <c r="VLS113" s="313"/>
      <c r="VLT113" s="313"/>
      <c r="VLU113" s="313"/>
      <c r="VLV113" s="313"/>
      <c r="VLW113" s="313"/>
      <c r="VLX113" s="313"/>
      <c r="VLY113" s="313"/>
      <c r="VLZ113" s="313"/>
      <c r="VMA113" s="313"/>
      <c r="VMB113" s="313"/>
      <c r="VMC113" s="313"/>
      <c r="VMD113" s="313"/>
      <c r="VME113" s="313"/>
      <c r="VMF113" s="313"/>
      <c r="VMG113" s="313"/>
      <c r="VMH113" s="313"/>
      <c r="VMI113" s="313"/>
      <c r="VMJ113" s="313"/>
      <c r="VMK113" s="313"/>
      <c r="VML113" s="313"/>
      <c r="VMM113" s="313"/>
      <c r="VMN113" s="313"/>
      <c r="VMO113" s="313"/>
      <c r="VMP113" s="313"/>
      <c r="VMQ113" s="313"/>
      <c r="VMR113" s="313"/>
      <c r="VMS113" s="313"/>
      <c r="VMT113" s="313"/>
      <c r="VMU113" s="313"/>
      <c r="VMV113" s="313"/>
      <c r="VMW113" s="313"/>
      <c r="VMX113" s="313"/>
      <c r="VMY113" s="313"/>
      <c r="VMZ113" s="313"/>
      <c r="VNA113" s="313"/>
      <c r="VNB113" s="313"/>
      <c r="VNC113" s="313"/>
      <c r="VND113" s="313"/>
      <c r="VNE113" s="313"/>
      <c r="VNF113" s="313"/>
      <c r="VNG113" s="313"/>
      <c r="VNH113" s="313"/>
      <c r="VNI113" s="313"/>
      <c r="VNJ113" s="313"/>
      <c r="VNK113" s="313"/>
      <c r="VNL113" s="313"/>
      <c r="VNM113" s="313"/>
      <c r="VNN113" s="313"/>
      <c r="VNO113" s="313"/>
      <c r="VNP113" s="313"/>
      <c r="VNQ113" s="313"/>
      <c r="VNR113" s="313"/>
      <c r="VNS113" s="313"/>
      <c r="VNT113" s="313"/>
      <c r="VNU113" s="313"/>
      <c r="VNV113" s="313"/>
      <c r="VNW113" s="313"/>
      <c r="VNX113" s="313"/>
      <c r="VNY113" s="313"/>
      <c r="VNZ113" s="313"/>
      <c r="VOA113" s="313"/>
      <c r="VOB113" s="313"/>
      <c r="VOC113" s="313"/>
      <c r="VOD113" s="313"/>
      <c r="VOE113" s="313"/>
      <c r="VOF113" s="313"/>
      <c r="VOG113" s="313"/>
      <c r="VOH113" s="313"/>
      <c r="VOI113" s="313"/>
      <c r="VOJ113" s="313"/>
      <c r="VOK113" s="313"/>
      <c r="VOL113" s="313"/>
      <c r="VOM113" s="313"/>
      <c r="VON113" s="313"/>
      <c r="VOO113" s="313"/>
      <c r="VOP113" s="313"/>
      <c r="VOQ113" s="313"/>
      <c r="VOR113" s="313"/>
      <c r="VOS113" s="313"/>
      <c r="VOT113" s="313"/>
      <c r="VOU113" s="313"/>
      <c r="VOV113" s="313"/>
      <c r="VOW113" s="313"/>
      <c r="VOX113" s="313"/>
      <c r="VOY113" s="313"/>
      <c r="VOZ113" s="313"/>
      <c r="VPA113" s="313"/>
      <c r="VPB113" s="313"/>
      <c r="VPC113" s="313"/>
      <c r="VPD113" s="313"/>
      <c r="VPE113" s="313"/>
      <c r="VPF113" s="313"/>
      <c r="VPG113" s="313"/>
      <c r="VPH113" s="313"/>
      <c r="VPI113" s="313"/>
      <c r="VPJ113" s="313"/>
      <c r="VPK113" s="313"/>
      <c r="VPL113" s="313"/>
      <c r="VPM113" s="313"/>
      <c r="VPN113" s="313"/>
      <c r="VPO113" s="313"/>
      <c r="VPP113" s="313"/>
      <c r="VPQ113" s="313"/>
      <c r="VPR113" s="313"/>
      <c r="VPS113" s="313"/>
      <c r="VPT113" s="313"/>
      <c r="VPU113" s="313"/>
      <c r="VPV113" s="313"/>
      <c r="VPW113" s="313"/>
      <c r="VPX113" s="313"/>
      <c r="VPY113" s="313"/>
      <c r="VPZ113" s="313"/>
      <c r="VQA113" s="313"/>
      <c r="VQB113" s="313"/>
      <c r="VQC113" s="313"/>
      <c r="VQD113" s="313"/>
      <c r="VQE113" s="313"/>
      <c r="VQF113" s="313"/>
      <c r="VQG113" s="313"/>
      <c r="VQH113" s="313"/>
      <c r="VQI113" s="313"/>
      <c r="VQJ113" s="313"/>
      <c r="VQK113" s="313"/>
      <c r="VQL113" s="313"/>
      <c r="VQM113" s="313"/>
      <c r="VQN113" s="313"/>
      <c r="VQO113" s="313"/>
      <c r="VQP113" s="313"/>
      <c r="VQQ113" s="313"/>
      <c r="VQR113" s="313"/>
      <c r="VQS113" s="313"/>
      <c r="VQT113" s="313"/>
      <c r="VQU113" s="313"/>
      <c r="VQV113" s="313"/>
      <c r="VQW113" s="313"/>
      <c r="VQX113" s="313"/>
      <c r="VQY113" s="313"/>
      <c r="VQZ113" s="313"/>
      <c r="VRA113" s="313"/>
      <c r="VRB113" s="313"/>
      <c r="VRC113" s="313"/>
      <c r="VRD113" s="313"/>
      <c r="VRE113" s="313"/>
      <c r="VRF113" s="313"/>
      <c r="VRG113" s="313"/>
      <c r="VRH113" s="313"/>
      <c r="VRI113" s="313"/>
      <c r="VRJ113" s="313"/>
      <c r="VRK113" s="313"/>
      <c r="VRL113" s="313"/>
      <c r="VRM113" s="313"/>
      <c r="VRN113" s="313"/>
      <c r="VRO113" s="313"/>
      <c r="VRP113" s="313"/>
      <c r="VRQ113" s="313"/>
      <c r="VRR113" s="313"/>
      <c r="VRS113" s="313"/>
      <c r="VRT113" s="313"/>
      <c r="VRU113" s="313"/>
      <c r="VRV113" s="313"/>
      <c r="VRW113" s="313"/>
      <c r="VRX113" s="313"/>
      <c r="VRY113" s="313"/>
      <c r="VRZ113" s="313"/>
      <c r="VSA113" s="313"/>
      <c r="VSB113" s="313"/>
      <c r="VSC113" s="313"/>
      <c r="VSD113" s="313"/>
      <c r="VSE113" s="313"/>
      <c r="VSF113" s="313"/>
      <c r="VSG113" s="313"/>
      <c r="VSH113" s="313"/>
      <c r="VSI113" s="313"/>
      <c r="VSJ113" s="313"/>
      <c r="VSK113" s="313"/>
      <c r="VSL113" s="313"/>
      <c r="VSM113" s="313"/>
      <c r="VSN113" s="313"/>
      <c r="VSO113" s="313"/>
      <c r="VSP113" s="313"/>
      <c r="VSQ113" s="313"/>
      <c r="VSR113" s="313"/>
      <c r="VSS113" s="313"/>
      <c r="VST113" s="313"/>
      <c r="VSU113" s="313"/>
      <c r="VSV113" s="313"/>
      <c r="VSW113" s="313"/>
      <c r="VSX113" s="313"/>
      <c r="VSY113" s="313"/>
      <c r="VSZ113" s="313"/>
      <c r="VTA113" s="313"/>
      <c r="VTB113" s="313"/>
      <c r="VTC113" s="313"/>
      <c r="VTD113" s="313"/>
      <c r="VTE113" s="313"/>
      <c r="VTF113" s="313"/>
      <c r="VTG113" s="313"/>
      <c r="VTH113" s="313"/>
      <c r="VTI113" s="313"/>
      <c r="VTJ113" s="313"/>
      <c r="VTK113" s="313"/>
      <c r="VTL113" s="313"/>
      <c r="VTM113" s="313"/>
      <c r="VTN113" s="313"/>
      <c r="VTO113" s="313"/>
      <c r="VTP113" s="313"/>
      <c r="VTQ113" s="313"/>
      <c r="VTR113" s="313"/>
      <c r="VTS113" s="313"/>
      <c r="VTT113" s="313"/>
      <c r="VTU113" s="313"/>
      <c r="VTV113" s="313"/>
      <c r="VTW113" s="313"/>
      <c r="VTX113" s="313"/>
      <c r="VTY113" s="313"/>
      <c r="VTZ113" s="313"/>
      <c r="VUA113" s="313"/>
      <c r="VUB113" s="313"/>
      <c r="VUC113" s="313"/>
      <c r="VUD113" s="313"/>
      <c r="VUE113" s="313"/>
      <c r="VUF113" s="313"/>
      <c r="VUG113" s="313"/>
      <c r="VUH113" s="313"/>
      <c r="VUI113" s="313"/>
      <c r="VUJ113" s="313"/>
      <c r="VUK113" s="313"/>
      <c r="VUL113" s="313"/>
      <c r="VUM113" s="313"/>
      <c r="VUN113" s="313"/>
      <c r="VUO113" s="313"/>
      <c r="VUP113" s="313"/>
      <c r="VUQ113" s="313"/>
      <c r="VUR113" s="313"/>
      <c r="VUS113" s="313"/>
      <c r="VUT113" s="313"/>
      <c r="VUU113" s="313"/>
      <c r="VUV113" s="313"/>
      <c r="VUW113" s="313"/>
      <c r="VUX113" s="313"/>
      <c r="VUY113" s="313"/>
      <c r="VUZ113" s="313"/>
      <c r="VVA113" s="313"/>
      <c r="VVB113" s="313"/>
      <c r="VVC113" s="313"/>
      <c r="VVD113" s="313"/>
      <c r="VVE113" s="313"/>
      <c r="VVF113" s="313"/>
      <c r="VVG113" s="313"/>
      <c r="VVH113" s="313"/>
      <c r="VVI113" s="313"/>
      <c r="VVJ113" s="313"/>
      <c r="VVK113" s="313"/>
      <c r="VVL113" s="313"/>
      <c r="VVM113" s="313"/>
      <c r="VVN113" s="313"/>
      <c r="VVO113" s="313"/>
      <c r="VVP113" s="313"/>
      <c r="VVQ113" s="313"/>
      <c r="VVR113" s="313"/>
      <c r="VVS113" s="313"/>
      <c r="VVT113" s="313"/>
      <c r="VVU113" s="313"/>
      <c r="VVV113" s="313"/>
      <c r="VVW113" s="313"/>
      <c r="VVX113" s="313"/>
      <c r="VVY113" s="313"/>
      <c r="VVZ113" s="313"/>
      <c r="VWA113" s="313"/>
      <c r="VWB113" s="313"/>
      <c r="VWC113" s="313"/>
      <c r="VWD113" s="313"/>
      <c r="VWE113" s="313"/>
      <c r="VWF113" s="313"/>
      <c r="VWG113" s="313"/>
      <c r="VWH113" s="313"/>
      <c r="VWI113" s="313"/>
      <c r="VWJ113" s="313"/>
      <c r="VWK113" s="313"/>
      <c r="VWL113" s="313"/>
      <c r="VWM113" s="313"/>
      <c r="VWN113" s="313"/>
      <c r="VWO113" s="313"/>
      <c r="VWP113" s="313"/>
      <c r="VWQ113" s="313"/>
      <c r="VWR113" s="313"/>
      <c r="VWS113" s="313"/>
      <c r="VWT113" s="313"/>
      <c r="VWU113" s="313"/>
      <c r="VWV113" s="313"/>
      <c r="VWW113" s="313"/>
      <c r="VWX113" s="313"/>
      <c r="VWY113" s="313"/>
      <c r="VWZ113" s="313"/>
      <c r="VXA113" s="313"/>
      <c r="VXB113" s="313"/>
      <c r="VXC113" s="313"/>
      <c r="VXD113" s="313"/>
      <c r="VXE113" s="313"/>
      <c r="VXF113" s="313"/>
      <c r="VXG113" s="313"/>
      <c r="VXH113" s="313"/>
      <c r="VXI113" s="313"/>
      <c r="VXJ113" s="313"/>
      <c r="VXK113" s="313"/>
      <c r="VXL113" s="313"/>
      <c r="VXM113" s="313"/>
      <c r="VXN113" s="313"/>
      <c r="VXO113" s="313"/>
      <c r="VXP113" s="313"/>
      <c r="VXQ113" s="313"/>
      <c r="VXR113" s="313"/>
      <c r="VXS113" s="313"/>
      <c r="VXT113" s="313"/>
      <c r="VXU113" s="313"/>
      <c r="VXV113" s="313"/>
      <c r="VXW113" s="313"/>
      <c r="VXX113" s="313"/>
      <c r="VXY113" s="313"/>
      <c r="VXZ113" s="313"/>
      <c r="VYA113" s="313"/>
      <c r="VYB113" s="313"/>
      <c r="VYC113" s="313"/>
      <c r="VYD113" s="313"/>
      <c r="VYE113" s="313"/>
      <c r="VYF113" s="313"/>
      <c r="VYG113" s="313"/>
      <c r="VYH113" s="313"/>
      <c r="VYI113" s="313"/>
      <c r="VYJ113" s="313"/>
      <c r="VYK113" s="313"/>
      <c r="VYL113" s="313"/>
      <c r="VYM113" s="313"/>
      <c r="VYN113" s="313"/>
      <c r="VYO113" s="313"/>
      <c r="VYP113" s="313"/>
      <c r="VYQ113" s="313"/>
      <c r="VYR113" s="313"/>
      <c r="VYS113" s="313"/>
      <c r="VYT113" s="313"/>
      <c r="VYU113" s="313"/>
      <c r="VYV113" s="313"/>
      <c r="VYW113" s="313"/>
      <c r="VYX113" s="313"/>
      <c r="VYY113" s="313"/>
      <c r="VYZ113" s="313"/>
      <c r="VZA113" s="313"/>
      <c r="VZB113" s="313"/>
      <c r="VZC113" s="313"/>
      <c r="VZD113" s="313"/>
      <c r="VZE113" s="313"/>
      <c r="VZF113" s="313"/>
      <c r="VZG113" s="313"/>
      <c r="VZH113" s="313"/>
      <c r="VZI113" s="313"/>
      <c r="VZJ113" s="313"/>
      <c r="VZK113" s="313"/>
      <c r="VZL113" s="313"/>
      <c r="VZM113" s="313"/>
      <c r="VZN113" s="313"/>
      <c r="VZO113" s="313"/>
      <c r="VZP113" s="313"/>
      <c r="VZQ113" s="313"/>
      <c r="VZR113" s="313"/>
      <c r="VZS113" s="313"/>
      <c r="VZT113" s="313"/>
      <c r="VZU113" s="313"/>
      <c r="VZV113" s="313"/>
      <c r="VZW113" s="313"/>
      <c r="VZX113" s="313"/>
      <c r="VZY113" s="313"/>
      <c r="VZZ113" s="313"/>
      <c r="WAA113" s="313"/>
      <c r="WAB113" s="313"/>
      <c r="WAC113" s="313"/>
      <c r="WAD113" s="313"/>
      <c r="WAE113" s="313"/>
      <c r="WAF113" s="313"/>
      <c r="WAG113" s="313"/>
      <c r="WAH113" s="313"/>
      <c r="WAI113" s="313"/>
      <c r="WAJ113" s="313"/>
      <c r="WAK113" s="313"/>
      <c r="WAL113" s="313"/>
      <c r="WAM113" s="313"/>
      <c r="WAN113" s="313"/>
      <c r="WAO113" s="313"/>
      <c r="WAP113" s="313"/>
      <c r="WAQ113" s="313"/>
      <c r="WAR113" s="313"/>
      <c r="WAS113" s="313"/>
      <c r="WAT113" s="313"/>
      <c r="WAU113" s="313"/>
      <c r="WAV113" s="313"/>
      <c r="WAW113" s="313"/>
      <c r="WAX113" s="313"/>
      <c r="WAY113" s="313"/>
      <c r="WAZ113" s="313"/>
      <c r="WBA113" s="313"/>
      <c r="WBB113" s="313"/>
      <c r="WBC113" s="313"/>
      <c r="WBD113" s="313"/>
      <c r="WBE113" s="313"/>
      <c r="WBF113" s="313"/>
      <c r="WBG113" s="313"/>
      <c r="WBH113" s="313"/>
      <c r="WBI113" s="313"/>
      <c r="WBJ113" s="313"/>
      <c r="WBK113" s="313"/>
      <c r="WBL113" s="313"/>
      <c r="WBM113" s="313"/>
      <c r="WBN113" s="313"/>
      <c r="WBO113" s="313"/>
      <c r="WBP113" s="313"/>
      <c r="WBQ113" s="313"/>
      <c r="WBR113" s="313"/>
      <c r="WBS113" s="313"/>
      <c r="WBT113" s="313"/>
      <c r="WBU113" s="313"/>
      <c r="WBV113" s="313"/>
      <c r="WBW113" s="313"/>
      <c r="WBX113" s="313"/>
      <c r="WBY113" s="313"/>
      <c r="WBZ113" s="313"/>
      <c r="WCA113" s="313"/>
      <c r="WCB113" s="313"/>
      <c r="WCC113" s="313"/>
      <c r="WCD113" s="313"/>
      <c r="WCE113" s="313"/>
      <c r="WCF113" s="313"/>
      <c r="WCG113" s="313"/>
      <c r="WCH113" s="313"/>
      <c r="WCI113" s="313"/>
      <c r="WCJ113" s="313"/>
      <c r="WCK113" s="313"/>
      <c r="WCL113" s="313"/>
      <c r="WCM113" s="313"/>
      <c r="WCN113" s="313"/>
      <c r="WCO113" s="313"/>
      <c r="WCP113" s="313"/>
      <c r="WCQ113" s="313"/>
      <c r="WCR113" s="313"/>
      <c r="WCS113" s="313"/>
      <c r="WCT113" s="313"/>
      <c r="WCU113" s="313"/>
      <c r="WCV113" s="313"/>
      <c r="WCW113" s="313"/>
      <c r="WCX113" s="313"/>
      <c r="WCY113" s="313"/>
      <c r="WCZ113" s="313"/>
      <c r="WDA113" s="313"/>
      <c r="WDB113" s="313"/>
      <c r="WDC113" s="313"/>
      <c r="WDD113" s="313"/>
      <c r="WDE113" s="313"/>
      <c r="WDF113" s="313"/>
      <c r="WDG113" s="313"/>
      <c r="WDH113" s="313"/>
      <c r="WDI113" s="313"/>
      <c r="WDJ113" s="313"/>
      <c r="WDK113" s="313"/>
      <c r="WDL113" s="313"/>
      <c r="WDM113" s="313"/>
      <c r="WDN113" s="313"/>
      <c r="WDO113" s="313"/>
      <c r="WDP113" s="313"/>
      <c r="WDQ113" s="313"/>
      <c r="WDR113" s="313"/>
      <c r="WDS113" s="313"/>
      <c r="WDT113" s="313"/>
      <c r="WDU113" s="313"/>
      <c r="WDV113" s="313"/>
      <c r="WDW113" s="313"/>
      <c r="WDX113" s="313"/>
      <c r="WDY113" s="313"/>
      <c r="WDZ113" s="313"/>
      <c r="WEA113" s="313"/>
      <c r="WEB113" s="313"/>
      <c r="WEC113" s="313"/>
      <c r="WED113" s="313"/>
      <c r="WEE113" s="313"/>
      <c r="WEF113" s="313"/>
      <c r="WEG113" s="313"/>
      <c r="WEH113" s="313"/>
      <c r="WEI113" s="313"/>
      <c r="WEJ113" s="313"/>
      <c r="WEK113" s="313"/>
      <c r="WEL113" s="313"/>
      <c r="WEM113" s="313"/>
      <c r="WEN113" s="313"/>
      <c r="WEO113" s="313"/>
      <c r="WEP113" s="313"/>
      <c r="WEQ113" s="313"/>
      <c r="WER113" s="313"/>
      <c r="WES113" s="313"/>
      <c r="WET113" s="313"/>
      <c r="WEU113" s="313"/>
      <c r="WEV113" s="313"/>
      <c r="WEW113" s="313"/>
      <c r="WEX113" s="313"/>
      <c r="WEY113" s="313"/>
      <c r="WEZ113" s="313"/>
      <c r="WFA113" s="313"/>
      <c r="WFB113" s="313"/>
      <c r="WFC113" s="313"/>
      <c r="WFD113" s="313"/>
      <c r="WFE113" s="313"/>
      <c r="WFF113" s="313"/>
      <c r="WFG113" s="313"/>
      <c r="WFH113" s="313"/>
      <c r="WFI113" s="313"/>
      <c r="WFJ113" s="313"/>
      <c r="WFK113" s="313"/>
      <c r="WFL113" s="313"/>
      <c r="WFM113" s="313"/>
      <c r="WFN113" s="313"/>
      <c r="WFO113" s="313"/>
      <c r="WFP113" s="313"/>
      <c r="WFQ113" s="313"/>
      <c r="WFR113" s="313"/>
      <c r="WFS113" s="313"/>
      <c r="WFT113" s="313"/>
      <c r="WFU113" s="313"/>
      <c r="WFV113" s="313"/>
      <c r="WFW113" s="313"/>
      <c r="WFX113" s="313"/>
      <c r="WFY113" s="313"/>
      <c r="WFZ113" s="313"/>
      <c r="WGA113" s="313"/>
      <c r="WGB113" s="313"/>
      <c r="WGC113" s="313"/>
      <c r="WGD113" s="313"/>
      <c r="WGE113" s="313"/>
      <c r="WGF113" s="313"/>
      <c r="WGG113" s="313"/>
      <c r="WGH113" s="313"/>
      <c r="WGI113" s="313"/>
      <c r="WGJ113" s="313"/>
      <c r="WGK113" s="313"/>
      <c r="WGL113" s="313"/>
      <c r="WGM113" s="313"/>
      <c r="WGN113" s="313"/>
      <c r="WGO113" s="313"/>
      <c r="WGP113" s="313"/>
      <c r="WGQ113" s="313"/>
      <c r="WGR113" s="313"/>
      <c r="WGS113" s="313"/>
      <c r="WGT113" s="313"/>
      <c r="WGU113" s="313"/>
      <c r="WGV113" s="313"/>
      <c r="WGW113" s="313"/>
      <c r="WGX113" s="313"/>
      <c r="WGY113" s="313"/>
      <c r="WGZ113" s="313"/>
      <c r="WHA113" s="313"/>
      <c r="WHB113" s="313"/>
      <c r="WHC113" s="313"/>
      <c r="WHD113" s="313"/>
      <c r="WHE113" s="313"/>
      <c r="WHF113" s="313"/>
      <c r="WHG113" s="313"/>
      <c r="WHH113" s="313"/>
      <c r="WHI113" s="313"/>
      <c r="WHJ113" s="313"/>
      <c r="WHK113" s="313"/>
      <c r="WHL113" s="313"/>
      <c r="WHM113" s="313"/>
      <c r="WHN113" s="313"/>
      <c r="WHO113" s="313"/>
      <c r="WHP113" s="313"/>
      <c r="WHQ113" s="313"/>
      <c r="WHR113" s="313"/>
      <c r="WHS113" s="313"/>
      <c r="WHT113" s="313"/>
      <c r="WHU113" s="313"/>
      <c r="WHV113" s="313"/>
      <c r="WHW113" s="313"/>
      <c r="WHX113" s="313"/>
      <c r="WHY113" s="313"/>
      <c r="WHZ113" s="313"/>
      <c r="WIA113" s="313"/>
      <c r="WIB113" s="313"/>
      <c r="WIC113" s="313"/>
      <c r="WID113" s="313"/>
      <c r="WIE113" s="313"/>
      <c r="WIF113" s="313"/>
      <c r="WIG113" s="313"/>
      <c r="WIH113" s="313"/>
      <c r="WII113" s="313"/>
      <c r="WIJ113" s="313"/>
      <c r="WIK113" s="313"/>
      <c r="WIL113" s="313"/>
      <c r="WIM113" s="313"/>
      <c r="WIN113" s="313"/>
      <c r="WIO113" s="313"/>
      <c r="WIP113" s="313"/>
      <c r="WIQ113" s="313"/>
      <c r="WIR113" s="313"/>
      <c r="WIS113" s="313"/>
      <c r="WIT113" s="313"/>
      <c r="WIU113" s="313"/>
      <c r="WIV113" s="313"/>
      <c r="WIW113" s="313"/>
      <c r="WIX113" s="313"/>
      <c r="WIY113" s="313"/>
      <c r="WIZ113" s="313"/>
      <c r="WJA113" s="313"/>
      <c r="WJB113" s="313"/>
      <c r="WJC113" s="313"/>
      <c r="WJD113" s="313"/>
      <c r="WJE113" s="313"/>
      <c r="WJF113" s="313"/>
      <c r="WJG113" s="313"/>
      <c r="WJH113" s="313"/>
      <c r="WJI113" s="313"/>
      <c r="WJJ113" s="313"/>
      <c r="WJK113" s="313"/>
      <c r="WJL113" s="313"/>
      <c r="WJM113" s="313"/>
      <c r="WJN113" s="313"/>
      <c r="WJO113" s="313"/>
      <c r="WJP113" s="313"/>
      <c r="WJQ113" s="313"/>
      <c r="WJR113" s="313"/>
      <c r="WJS113" s="313"/>
      <c r="WJT113" s="313"/>
      <c r="WJU113" s="313"/>
      <c r="WJV113" s="313"/>
      <c r="WJW113" s="313"/>
      <c r="WJX113" s="313"/>
      <c r="WJY113" s="313"/>
      <c r="WJZ113" s="313"/>
      <c r="WKA113" s="313"/>
      <c r="WKB113" s="313"/>
      <c r="WKC113" s="313"/>
      <c r="WKD113" s="313"/>
      <c r="WKE113" s="313"/>
      <c r="WKF113" s="313"/>
      <c r="WKG113" s="313"/>
      <c r="WKH113" s="313"/>
      <c r="WKI113" s="313"/>
      <c r="WKJ113" s="313"/>
      <c r="WKK113" s="313"/>
      <c r="WKL113" s="313"/>
      <c r="WKM113" s="313"/>
      <c r="WKN113" s="313"/>
      <c r="WKO113" s="313"/>
      <c r="WKP113" s="313"/>
      <c r="WKQ113" s="313"/>
      <c r="WKR113" s="313"/>
      <c r="WKS113" s="313"/>
      <c r="WKT113" s="313"/>
      <c r="WKU113" s="313"/>
      <c r="WKV113" s="313"/>
      <c r="WKW113" s="313"/>
      <c r="WKX113" s="313"/>
      <c r="WKY113" s="313"/>
      <c r="WKZ113" s="313"/>
      <c r="WLA113" s="313"/>
      <c r="WLB113" s="313"/>
      <c r="WLC113" s="313"/>
      <c r="WLD113" s="313"/>
      <c r="WLE113" s="313"/>
      <c r="WLF113" s="313"/>
      <c r="WLG113" s="313"/>
      <c r="WLH113" s="313"/>
      <c r="WLI113" s="313"/>
      <c r="WLJ113" s="313"/>
      <c r="WLK113" s="313"/>
      <c r="WLL113" s="313"/>
      <c r="WLM113" s="313"/>
      <c r="WLN113" s="313"/>
      <c r="WLO113" s="313"/>
      <c r="WLP113" s="313"/>
      <c r="WLQ113" s="313"/>
      <c r="WLR113" s="313"/>
      <c r="WLS113" s="313"/>
      <c r="WLT113" s="313"/>
      <c r="WLU113" s="313"/>
      <c r="WLV113" s="313"/>
      <c r="WLW113" s="313"/>
      <c r="WLX113" s="313"/>
      <c r="WLY113" s="313"/>
      <c r="WLZ113" s="313"/>
      <c r="WMA113" s="313"/>
      <c r="WMB113" s="313"/>
      <c r="WMC113" s="313"/>
      <c r="WMD113" s="313"/>
      <c r="WME113" s="313"/>
      <c r="WMF113" s="313"/>
      <c r="WMG113" s="313"/>
      <c r="WMH113" s="313"/>
      <c r="WMI113" s="313"/>
      <c r="WMJ113" s="313"/>
      <c r="WMK113" s="313"/>
      <c r="WML113" s="313"/>
      <c r="WMM113" s="313"/>
      <c r="WMN113" s="313"/>
      <c r="WMO113" s="313"/>
      <c r="WMP113" s="313"/>
      <c r="WMQ113" s="313"/>
      <c r="WMR113" s="313"/>
      <c r="WMS113" s="313"/>
      <c r="WMT113" s="313"/>
      <c r="WMU113" s="313"/>
      <c r="WMV113" s="313"/>
      <c r="WMW113" s="313"/>
      <c r="WMX113" s="313"/>
      <c r="WMY113" s="313"/>
      <c r="WMZ113" s="313"/>
      <c r="WNA113" s="313"/>
      <c r="WNB113" s="313"/>
      <c r="WNC113" s="313"/>
      <c r="WND113" s="313"/>
      <c r="WNE113" s="313"/>
      <c r="WNF113" s="313"/>
      <c r="WNG113" s="313"/>
      <c r="WNH113" s="313"/>
      <c r="WNI113" s="313"/>
      <c r="WNJ113" s="313"/>
      <c r="WNK113" s="313"/>
      <c r="WNL113" s="313"/>
      <c r="WNM113" s="313"/>
      <c r="WNN113" s="313"/>
      <c r="WNO113" s="313"/>
      <c r="WNP113" s="313"/>
      <c r="WNQ113" s="313"/>
      <c r="WNR113" s="313"/>
      <c r="WNS113" s="313"/>
      <c r="WNT113" s="313"/>
      <c r="WNU113" s="313"/>
      <c r="WNV113" s="313"/>
      <c r="WNW113" s="313"/>
      <c r="WNX113" s="313"/>
      <c r="WNY113" s="313"/>
      <c r="WNZ113" s="313"/>
      <c r="WOA113" s="313"/>
      <c r="WOB113" s="313"/>
      <c r="WOC113" s="313"/>
      <c r="WOD113" s="313"/>
      <c r="WOE113" s="313"/>
      <c r="WOF113" s="313"/>
      <c r="WOG113" s="313"/>
      <c r="WOH113" s="313"/>
      <c r="WOI113" s="313"/>
      <c r="WOJ113" s="313"/>
      <c r="WOK113" s="313"/>
      <c r="WOL113" s="313"/>
      <c r="WOM113" s="313"/>
      <c r="WON113" s="313"/>
      <c r="WOO113" s="313"/>
      <c r="WOP113" s="313"/>
      <c r="WOQ113" s="313"/>
      <c r="WOR113" s="313"/>
      <c r="WOS113" s="313"/>
      <c r="WOT113" s="313"/>
      <c r="WOU113" s="313"/>
      <c r="WOV113" s="313"/>
      <c r="WOW113" s="313"/>
      <c r="WOX113" s="313"/>
      <c r="WOY113" s="313"/>
      <c r="WOZ113" s="313"/>
      <c r="WPA113" s="313"/>
      <c r="WPB113" s="313"/>
      <c r="WPC113" s="313"/>
      <c r="WPD113" s="313"/>
      <c r="WPE113" s="313"/>
      <c r="WPF113" s="313"/>
      <c r="WPG113" s="313"/>
      <c r="WPH113" s="313"/>
      <c r="WPI113" s="313"/>
      <c r="WPJ113" s="313"/>
      <c r="WPK113" s="313"/>
      <c r="WPL113" s="313"/>
      <c r="WPM113" s="313"/>
      <c r="WPN113" s="313"/>
      <c r="WPO113" s="313"/>
      <c r="WPP113" s="313"/>
      <c r="WPQ113" s="313"/>
      <c r="WPR113" s="313"/>
      <c r="WPS113" s="313"/>
      <c r="WPT113" s="313"/>
      <c r="WPU113" s="313"/>
      <c r="WPV113" s="313"/>
      <c r="WPW113" s="313"/>
      <c r="WPX113" s="313"/>
      <c r="WPY113" s="313"/>
      <c r="WPZ113" s="313"/>
      <c r="WQA113" s="313"/>
      <c r="WQB113" s="313"/>
      <c r="WQC113" s="313"/>
      <c r="WQD113" s="313"/>
      <c r="WQE113" s="313"/>
      <c r="WQF113" s="313"/>
      <c r="WQG113" s="313"/>
      <c r="WQH113" s="313"/>
      <c r="WQI113" s="313"/>
      <c r="WQJ113" s="313"/>
      <c r="WQK113" s="313"/>
      <c r="WQL113" s="313"/>
      <c r="WQM113" s="313"/>
      <c r="WQN113" s="313"/>
      <c r="WQO113" s="313"/>
      <c r="WQP113" s="313"/>
      <c r="WQQ113" s="313"/>
      <c r="WQR113" s="313"/>
      <c r="WQS113" s="313"/>
      <c r="WQT113" s="313"/>
      <c r="WQU113" s="313"/>
      <c r="WQV113" s="313"/>
      <c r="WQW113" s="313"/>
      <c r="WQX113" s="313"/>
      <c r="WQY113" s="313"/>
      <c r="WQZ113" s="313"/>
      <c r="WRA113" s="313"/>
      <c r="WRB113" s="313"/>
      <c r="WRC113" s="313"/>
      <c r="WRD113" s="313"/>
      <c r="WRE113" s="313"/>
      <c r="WRF113" s="313"/>
      <c r="WRG113" s="313"/>
      <c r="WRH113" s="313"/>
      <c r="WRI113" s="313"/>
      <c r="WRJ113" s="313"/>
      <c r="WRK113" s="313"/>
      <c r="WRL113" s="313"/>
      <c r="WRM113" s="313"/>
      <c r="WRN113" s="313"/>
      <c r="WRO113" s="313"/>
      <c r="WRP113" s="313"/>
      <c r="WRQ113" s="313"/>
      <c r="WRR113" s="313"/>
      <c r="WRS113" s="313"/>
      <c r="WRT113" s="313"/>
      <c r="WRU113" s="313"/>
      <c r="WRV113" s="313"/>
      <c r="WRW113" s="313"/>
      <c r="WRX113" s="313"/>
      <c r="WRY113" s="313"/>
      <c r="WRZ113" s="313"/>
      <c r="WSA113" s="313"/>
      <c r="WSB113" s="313"/>
      <c r="WSC113" s="313"/>
      <c r="WSD113" s="313"/>
      <c r="WSE113" s="313"/>
      <c r="WSF113" s="313"/>
      <c r="WSG113" s="313"/>
      <c r="WSH113" s="313"/>
      <c r="WSI113" s="313"/>
      <c r="WSJ113" s="313"/>
      <c r="WSK113" s="313"/>
      <c r="WSL113" s="313"/>
      <c r="WSM113" s="313"/>
      <c r="WSN113" s="313"/>
      <c r="WSO113" s="313"/>
      <c r="WSP113" s="313"/>
      <c r="WSQ113" s="313"/>
      <c r="WSR113" s="313"/>
      <c r="WSS113" s="313"/>
      <c r="WST113" s="313"/>
      <c r="WSU113" s="313"/>
      <c r="WSV113" s="313"/>
      <c r="WSW113" s="313"/>
      <c r="WSX113" s="313"/>
      <c r="WSY113" s="313"/>
      <c r="WSZ113" s="313"/>
      <c r="WTA113" s="313"/>
      <c r="WTB113" s="313"/>
      <c r="WTC113" s="313"/>
      <c r="WTD113" s="313"/>
      <c r="WTE113" s="313"/>
      <c r="WTF113" s="313"/>
      <c r="WTG113" s="313"/>
      <c r="WTH113" s="313"/>
      <c r="WTI113" s="313"/>
      <c r="WTJ113" s="313"/>
      <c r="WTK113" s="313"/>
      <c r="WTL113" s="313"/>
      <c r="WTM113" s="313"/>
      <c r="WTN113" s="313"/>
      <c r="WTO113" s="313"/>
      <c r="WTP113" s="313"/>
      <c r="WTQ113" s="313"/>
      <c r="WTR113" s="313"/>
      <c r="WTS113" s="313"/>
      <c r="WTT113" s="313"/>
      <c r="WTU113" s="313"/>
      <c r="WTV113" s="313"/>
      <c r="WTW113" s="313"/>
      <c r="WTX113" s="313"/>
      <c r="WTY113" s="313"/>
      <c r="WTZ113" s="313"/>
      <c r="WUA113" s="313"/>
      <c r="WUB113" s="313"/>
      <c r="WUC113" s="313"/>
      <c r="WUD113" s="313"/>
      <c r="WUE113" s="313"/>
      <c r="WUF113" s="313"/>
      <c r="WUG113" s="313"/>
      <c r="WUH113" s="313"/>
      <c r="WUI113" s="313"/>
      <c r="WUJ113" s="313"/>
      <c r="WUK113" s="313"/>
      <c r="WUL113" s="313"/>
      <c r="WUM113" s="313"/>
      <c r="WUN113" s="313"/>
      <c r="WUO113" s="313"/>
      <c r="WUP113" s="313"/>
      <c r="WUQ113" s="313"/>
      <c r="WUR113" s="313"/>
      <c r="WUS113" s="313"/>
      <c r="WUT113" s="313"/>
      <c r="WUU113" s="313"/>
      <c r="WUV113" s="313"/>
      <c r="WUW113" s="313"/>
      <c r="WUX113" s="313"/>
      <c r="WUY113" s="313"/>
      <c r="WUZ113" s="313"/>
      <c r="WVA113" s="313"/>
      <c r="WVB113" s="313"/>
      <c r="WVC113" s="313"/>
      <c r="WVD113" s="313"/>
      <c r="WVE113" s="313"/>
      <c r="WVF113" s="313"/>
      <c r="WVG113" s="313"/>
      <c r="WVH113" s="313"/>
      <c r="WVI113" s="313"/>
      <c r="WVJ113" s="313"/>
      <c r="WVK113" s="313"/>
      <c r="WVL113" s="313"/>
      <c r="WVM113" s="313"/>
      <c r="WVN113" s="313"/>
      <c r="WVO113" s="313"/>
      <c r="WVP113" s="313"/>
      <c r="WVQ113" s="313"/>
      <c r="WVR113" s="313"/>
      <c r="WVS113" s="313"/>
      <c r="WVT113" s="313"/>
      <c r="WVU113" s="313"/>
      <c r="WVV113" s="313"/>
      <c r="WVW113" s="313"/>
      <c r="WVX113" s="313"/>
      <c r="WVY113" s="313"/>
      <c r="WVZ113" s="313"/>
      <c r="WWA113" s="313"/>
      <c r="WWB113" s="313"/>
      <c r="WWC113" s="313"/>
      <c r="WWD113" s="313"/>
      <c r="WWE113" s="313"/>
      <c r="WWF113" s="313"/>
      <c r="WWG113" s="313"/>
      <c r="WWH113" s="313"/>
      <c r="WWI113" s="313"/>
      <c r="WWJ113" s="313"/>
      <c r="WWK113" s="313"/>
      <c r="WWL113" s="313"/>
      <c r="WWM113" s="313"/>
      <c r="WWN113" s="313"/>
      <c r="WWO113" s="313"/>
      <c r="WWP113" s="313"/>
      <c r="WWQ113" s="313"/>
      <c r="WWR113" s="313"/>
      <c r="WWS113" s="313"/>
      <c r="WWT113" s="313"/>
      <c r="WWU113" s="313"/>
      <c r="WWV113" s="313"/>
      <c r="WWW113" s="313"/>
      <c r="WWX113" s="313"/>
      <c r="WWY113" s="313"/>
      <c r="WWZ113" s="313"/>
      <c r="WXA113" s="313"/>
      <c r="WXB113" s="313"/>
      <c r="WXC113" s="313"/>
      <c r="WXD113" s="313"/>
      <c r="WXE113" s="313"/>
      <c r="WXF113" s="313"/>
      <c r="WXG113" s="313"/>
      <c r="WXH113" s="313"/>
      <c r="WXI113" s="313"/>
      <c r="WXJ113" s="313"/>
      <c r="WXK113" s="313"/>
      <c r="WXL113" s="313"/>
      <c r="WXM113" s="313"/>
      <c r="WXN113" s="313"/>
      <c r="WXO113" s="313"/>
      <c r="WXP113" s="313"/>
      <c r="WXQ113" s="313"/>
      <c r="WXR113" s="313"/>
      <c r="WXS113" s="313"/>
      <c r="WXT113" s="313"/>
      <c r="WXU113" s="313"/>
      <c r="WXV113" s="313"/>
      <c r="WXW113" s="313"/>
      <c r="WXX113" s="313"/>
      <c r="WXY113" s="313"/>
      <c r="WXZ113" s="313"/>
      <c r="WYA113" s="313"/>
      <c r="WYB113" s="313"/>
      <c r="WYC113" s="313"/>
      <c r="WYD113" s="313"/>
      <c r="WYE113" s="313"/>
      <c r="WYF113" s="313"/>
      <c r="WYG113" s="313"/>
      <c r="WYH113" s="313"/>
      <c r="WYI113" s="313"/>
      <c r="WYJ113" s="313"/>
      <c r="WYK113" s="313"/>
      <c r="WYL113" s="313"/>
      <c r="WYM113" s="313"/>
      <c r="WYN113" s="313"/>
      <c r="WYO113" s="313"/>
      <c r="WYP113" s="313"/>
      <c r="WYQ113" s="313"/>
      <c r="WYR113" s="313"/>
      <c r="WYS113" s="313"/>
      <c r="WYT113" s="313"/>
      <c r="WYU113" s="313"/>
      <c r="WYV113" s="313"/>
      <c r="WYW113" s="313"/>
      <c r="WYX113" s="313"/>
      <c r="WYY113" s="313"/>
      <c r="WYZ113" s="313"/>
      <c r="WZA113" s="313"/>
      <c r="WZB113" s="313"/>
      <c r="WZC113" s="313"/>
      <c r="WZD113" s="313"/>
      <c r="WZE113" s="313"/>
      <c r="WZF113" s="313"/>
      <c r="WZG113" s="313"/>
      <c r="WZH113" s="313"/>
      <c r="WZI113" s="313"/>
      <c r="WZJ113" s="313"/>
      <c r="WZK113" s="313"/>
      <c r="WZL113" s="313"/>
      <c r="WZM113" s="313"/>
      <c r="WZN113" s="313"/>
      <c r="WZO113" s="313"/>
      <c r="WZP113" s="313"/>
      <c r="WZQ113" s="313"/>
      <c r="WZR113" s="313"/>
      <c r="WZS113" s="313"/>
      <c r="WZT113" s="313"/>
      <c r="WZU113" s="313"/>
      <c r="WZV113" s="313"/>
      <c r="WZW113" s="313"/>
      <c r="WZX113" s="313"/>
      <c r="WZY113" s="313"/>
      <c r="WZZ113" s="313"/>
      <c r="XAA113" s="313"/>
      <c r="XAB113" s="313"/>
      <c r="XAC113" s="313"/>
      <c r="XAD113" s="313"/>
      <c r="XAE113" s="313"/>
      <c r="XAF113" s="313"/>
      <c r="XAG113" s="313"/>
      <c r="XAH113" s="313"/>
      <c r="XAI113" s="313"/>
      <c r="XAJ113" s="313"/>
      <c r="XAK113" s="313"/>
      <c r="XAL113" s="313"/>
      <c r="XAM113" s="313"/>
      <c r="XAN113" s="313"/>
      <c r="XAO113" s="313"/>
      <c r="XAP113" s="313"/>
      <c r="XAQ113" s="313"/>
      <c r="XAR113" s="313"/>
      <c r="XAS113" s="313"/>
      <c r="XAT113" s="313"/>
      <c r="XAU113" s="313"/>
      <c r="XAV113" s="313"/>
      <c r="XAW113" s="313"/>
      <c r="XAX113" s="313"/>
      <c r="XAY113" s="313"/>
      <c r="XAZ113" s="313"/>
      <c r="XBA113" s="313"/>
      <c r="XBB113" s="313"/>
      <c r="XBC113" s="313"/>
      <c r="XBD113" s="313"/>
      <c r="XBE113" s="313"/>
      <c r="XBF113" s="313"/>
      <c r="XBG113" s="313"/>
      <c r="XBH113" s="313"/>
      <c r="XBI113" s="313"/>
      <c r="XBJ113" s="313"/>
      <c r="XBK113" s="313"/>
      <c r="XBL113" s="313"/>
      <c r="XBM113" s="313"/>
      <c r="XBN113" s="313"/>
      <c r="XBO113" s="313"/>
      <c r="XBP113" s="313"/>
      <c r="XBQ113" s="313"/>
      <c r="XBR113" s="313"/>
      <c r="XBS113" s="313"/>
      <c r="XBT113" s="313"/>
      <c r="XBU113" s="313"/>
      <c r="XBV113" s="313"/>
      <c r="XBW113" s="313"/>
      <c r="XBX113" s="313"/>
      <c r="XBY113" s="313"/>
      <c r="XBZ113" s="313"/>
      <c r="XCA113" s="313"/>
      <c r="XCB113" s="313"/>
      <c r="XCC113" s="313"/>
      <c r="XCD113" s="313"/>
      <c r="XCE113" s="313"/>
      <c r="XCF113" s="313"/>
      <c r="XCG113" s="313"/>
      <c r="XCH113" s="313"/>
      <c r="XCI113" s="313"/>
      <c r="XCJ113" s="313"/>
      <c r="XCK113" s="313"/>
      <c r="XCL113" s="313"/>
      <c r="XCM113" s="313"/>
      <c r="XCN113" s="313"/>
      <c r="XCO113" s="313"/>
      <c r="XCP113" s="313"/>
      <c r="XCQ113" s="313"/>
      <c r="XCR113" s="313"/>
      <c r="XCS113" s="313"/>
      <c r="XCT113" s="313"/>
      <c r="XCU113" s="313"/>
      <c r="XCV113" s="313"/>
      <c r="XCW113" s="313"/>
      <c r="XCX113" s="313"/>
      <c r="XCY113" s="313"/>
      <c r="XCZ113" s="313"/>
      <c r="XDA113" s="313"/>
      <c r="XDB113" s="313"/>
      <c r="XDC113" s="313"/>
      <c r="XDD113" s="313"/>
      <c r="XDE113" s="313"/>
      <c r="XDF113" s="313"/>
      <c r="XDG113" s="313"/>
      <c r="XDH113" s="313"/>
      <c r="XDI113" s="313"/>
      <c r="XDJ113" s="313"/>
      <c r="XDK113" s="313"/>
      <c r="XDL113" s="313"/>
      <c r="XDM113" s="313"/>
      <c r="XDN113" s="313"/>
      <c r="XDO113" s="313"/>
      <c r="XDP113" s="313"/>
      <c r="XDQ113" s="313"/>
      <c r="XDR113" s="313"/>
      <c r="XDS113" s="313"/>
      <c r="XDT113" s="313"/>
      <c r="XDU113" s="313"/>
      <c r="XDV113" s="313"/>
      <c r="XDW113" s="313"/>
      <c r="XDX113" s="313"/>
      <c r="XDY113" s="313"/>
      <c r="XDZ113" s="313"/>
      <c r="XEA113" s="313"/>
      <c r="XEB113" s="313"/>
      <c r="XEC113" s="313"/>
      <c r="XED113" s="313"/>
      <c r="XEE113" s="313"/>
      <c r="XEF113" s="313"/>
      <c r="XEG113" s="313"/>
      <c r="XEH113" s="313"/>
      <c r="XEI113" s="313"/>
      <c r="XEJ113" s="313"/>
      <c r="XEK113" s="313"/>
      <c r="XEL113" s="313"/>
      <c r="XEM113" s="313"/>
      <c r="XEN113" s="313"/>
      <c r="XEO113" s="313"/>
      <c r="XEP113" s="313"/>
      <c r="XEQ113" s="313"/>
      <c r="XER113" s="313"/>
      <c r="XES113" s="313"/>
      <c r="XET113" s="313"/>
      <c r="XEU113" s="313"/>
      <c r="XEV113" s="313"/>
      <c r="XEW113" s="313"/>
      <c r="XEX113" s="313"/>
      <c r="XEY113" s="313"/>
      <c r="XEZ113" s="313"/>
      <c r="XFA113" s="313"/>
      <c r="XFB113" s="313"/>
      <c r="XFC113" s="313"/>
      <c r="XFD113" s="313"/>
    </row>
    <row r="114" spans="1:16384" ht="14.25">
      <c r="B114" s="192"/>
      <c r="C114" s="193"/>
      <c r="D114" s="194"/>
      <c r="E114" s="194"/>
      <c r="F114" s="194"/>
      <c r="G114" s="194"/>
      <c r="H114" s="194"/>
      <c r="I114" s="194"/>
      <c r="J114" s="194"/>
      <c r="K114" s="194"/>
      <c r="L114" s="194"/>
      <c r="M114" s="194"/>
      <c r="N114" s="194"/>
      <c r="O114" s="194"/>
      <c r="P114" s="194"/>
      <c r="Q114" s="194"/>
      <c r="R114" s="194"/>
      <c r="S114" s="194"/>
      <c r="T114" s="194"/>
      <c r="U114" s="194"/>
    </row>
    <row r="115" spans="1:16384" ht="15.75">
      <c r="B115" s="195"/>
      <c r="C115" s="193"/>
      <c r="D115" s="196" t="s">
        <v>9902</v>
      </c>
      <c r="E115" s="197"/>
      <c r="F115" s="197"/>
      <c r="G115" s="197"/>
      <c r="H115" s="197"/>
      <c r="I115" s="197"/>
      <c r="J115" s="197"/>
      <c r="K115" s="197"/>
      <c r="L115" s="197"/>
      <c r="M115" s="197"/>
      <c r="N115" s="197"/>
      <c r="O115" s="198"/>
      <c r="P115" s="198"/>
      <c r="Q115" s="198"/>
      <c r="R115" s="198"/>
      <c r="S115" s="195"/>
      <c r="T115" s="195"/>
      <c r="U115" s="195"/>
    </row>
    <row r="116" spans="1:16384" ht="15.75">
      <c r="B116" s="195"/>
      <c r="C116" s="193"/>
      <c r="D116" s="199"/>
      <c r="E116" s="199"/>
      <c r="F116" s="199"/>
      <c r="G116" s="199"/>
      <c r="H116" s="199"/>
      <c r="I116" s="199"/>
      <c r="J116" s="199"/>
      <c r="K116" s="199"/>
      <c r="L116" s="199"/>
      <c r="M116" s="199"/>
      <c r="N116" s="199"/>
      <c r="O116" s="198"/>
      <c r="P116" s="198"/>
      <c r="Q116" s="198"/>
      <c r="R116" s="198"/>
      <c r="S116" s="195"/>
      <c r="T116" s="195"/>
      <c r="U116" s="195"/>
    </row>
    <row r="117" spans="1:16384">
      <c r="B117" s="195"/>
      <c r="C117" s="193"/>
      <c r="D117" s="200"/>
      <c r="E117" s="200"/>
      <c r="F117" s="201"/>
      <c r="G117" s="201"/>
      <c r="H117" s="200"/>
      <c r="I117" s="200"/>
      <c r="J117" s="200"/>
      <c r="K117" s="200"/>
      <c r="L117" s="200"/>
      <c r="M117" s="200"/>
      <c r="N117" s="200"/>
      <c r="O117" s="198"/>
      <c r="P117" s="198"/>
      <c r="Q117" s="198"/>
      <c r="R117" s="198"/>
      <c r="S117" s="195"/>
      <c r="T117" s="195"/>
      <c r="U117" s="195"/>
    </row>
    <row r="118" spans="1:16384">
      <c r="B118" s="195"/>
      <c r="C118" s="193"/>
      <c r="D118" s="200"/>
      <c r="E118" s="200"/>
      <c r="F118" s="201"/>
      <c r="G118" s="201"/>
      <c r="H118" s="200"/>
      <c r="I118" s="200"/>
      <c r="J118" s="200"/>
      <c r="K118" s="200"/>
      <c r="L118" s="200"/>
      <c r="M118" s="200"/>
      <c r="N118" s="200"/>
      <c r="O118" s="198"/>
      <c r="P118" s="198"/>
      <c r="Q118" s="198"/>
      <c r="R118" s="198"/>
      <c r="S118" s="195"/>
      <c r="T118" s="195"/>
      <c r="U118" s="195"/>
    </row>
    <row r="119" spans="1:16384">
      <c r="B119" s="195"/>
      <c r="C119" s="193"/>
      <c r="D119" s="200"/>
      <c r="E119" s="200"/>
      <c r="F119" s="201"/>
      <c r="G119" s="201"/>
      <c r="H119" s="200"/>
      <c r="I119" s="200"/>
      <c r="J119" s="200"/>
      <c r="K119" s="200"/>
      <c r="L119" s="200"/>
      <c r="M119" s="200"/>
      <c r="N119" s="200"/>
      <c r="O119" s="198"/>
      <c r="P119" s="198"/>
      <c r="Q119" s="198"/>
      <c r="R119" s="198"/>
      <c r="S119" s="195"/>
      <c r="T119" s="195"/>
      <c r="U119" s="195"/>
    </row>
    <row r="120" spans="1:16384">
      <c r="B120" s="175"/>
      <c r="C120" s="193"/>
      <c r="D120" s="200"/>
      <c r="E120" s="200"/>
      <c r="F120" s="201"/>
      <c r="G120" s="201"/>
      <c r="H120" s="200"/>
      <c r="I120" s="200"/>
      <c r="J120" s="200"/>
      <c r="K120" s="200"/>
      <c r="L120" s="200"/>
      <c r="M120" s="200"/>
      <c r="N120" s="200"/>
      <c r="O120" s="198"/>
      <c r="P120" s="198"/>
      <c r="Q120" s="198"/>
      <c r="R120" s="198"/>
      <c r="S120" s="195"/>
      <c r="T120" s="195"/>
      <c r="U120" s="195"/>
    </row>
    <row r="121" spans="1:16384">
      <c r="C121" s="193"/>
      <c r="T121" s="195"/>
      <c r="U121" s="195"/>
    </row>
    <row r="122" spans="1:16384">
      <c r="C122" s="193"/>
      <c r="D122" s="195"/>
      <c r="E122" s="202"/>
      <c r="F122" s="203"/>
      <c r="G122" s="198"/>
      <c r="H122" s="198"/>
      <c r="I122" s="198"/>
      <c r="J122" s="203"/>
      <c r="K122" s="198"/>
      <c r="L122" s="198"/>
      <c r="M122" s="198"/>
      <c r="N122" s="198"/>
      <c r="O122" s="198"/>
      <c r="P122" s="198"/>
      <c r="Q122" s="198"/>
      <c r="R122" s="198"/>
      <c r="S122" s="195"/>
      <c r="T122" s="195"/>
      <c r="U122" s="195"/>
    </row>
    <row r="123" spans="1:16384">
      <c r="C123" s="193"/>
      <c r="D123" s="195"/>
      <c r="E123" s="202"/>
      <c r="F123" s="203"/>
      <c r="G123" s="198"/>
      <c r="H123" s="198"/>
      <c r="I123" s="198"/>
      <c r="J123" s="203"/>
      <c r="K123" s="198"/>
      <c r="L123" s="198"/>
      <c r="M123" s="198"/>
      <c r="N123" s="198"/>
      <c r="O123" s="198"/>
      <c r="P123" s="198"/>
      <c r="Q123" s="198"/>
      <c r="R123" s="198"/>
      <c r="S123" s="195"/>
      <c r="T123" s="195"/>
      <c r="U123" s="195"/>
    </row>
    <row r="124" spans="1:16384">
      <c r="C124" s="193"/>
      <c r="D124" s="195"/>
      <c r="E124" s="202"/>
      <c r="F124" s="203"/>
      <c r="G124" s="198"/>
      <c r="H124" s="198"/>
      <c r="I124" s="198"/>
      <c r="J124" s="203"/>
      <c r="K124" s="198"/>
      <c r="L124" s="198"/>
      <c r="M124" s="198"/>
      <c r="N124" s="198"/>
      <c r="O124" s="198"/>
      <c r="P124" s="198"/>
      <c r="Q124" s="198"/>
      <c r="R124" s="198"/>
      <c r="S124" s="195"/>
      <c r="T124" s="195"/>
      <c r="U124" s="195"/>
    </row>
    <row r="125" spans="1:16384">
      <c r="C125" s="204"/>
      <c r="D125" s="205"/>
      <c r="E125" s="191"/>
      <c r="F125" s="205"/>
      <c r="G125" s="206"/>
      <c r="H125" s="207"/>
      <c r="I125" s="191"/>
      <c r="J125" s="191"/>
      <c r="K125" s="206"/>
      <c r="L125" s="191"/>
      <c r="M125" s="191"/>
      <c r="N125" s="191"/>
      <c r="O125" s="191"/>
      <c r="P125" s="191"/>
      <c r="Q125" s="191"/>
      <c r="R125" s="191"/>
      <c r="S125" s="191"/>
      <c r="T125" s="191"/>
      <c r="U125" s="191"/>
    </row>
  </sheetData>
  <mergeCells count="1">
    <mergeCell ref="E27:O27"/>
  </mergeCells>
  <dataValidations count="1">
    <dataValidation allowBlank="1" showErrorMessage="1" sqref="E65560 JA65560 SW65560 ACS65560 AMO65560 AWK65560 BGG65560 BQC65560 BZY65560 CJU65560 CTQ65560 DDM65560 DNI65560 DXE65560 EHA65560 EQW65560 FAS65560 FKO65560 FUK65560 GEG65560 GOC65560 GXY65560 HHU65560 HRQ65560 IBM65560 ILI65560 IVE65560 JFA65560 JOW65560 JYS65560 KIO65560 KSK65560 LCG65560 LMC65560 LVY65560 MFU65560 MPQ65560 MZM65560 NJI65560 NTE65560 ODA65560 OMW65560 OWS65560 PGO65560 PQK65560 QAG65560 QKC65560 QTY65560 RDU65560 RNQ65560 RXM65560 SHI65560 SRE65560 TBA65560 TKW65560 TUS65560 UEO65560 UOK65560 UYG65560 VIC65560 VRY65560 WBU65560 WLQ65560 WVM65560 E131096 JA131096 SW131096 ACS131096 AMO131096 AWK131096 BGG131096 BQC131096 BZY131096 CJU131096 CTQ131096 DDM131096 DNI131096 DXE131096 EHA131096 EQW131096 FAS131096 FKO131096 FUK131096 GEG131096 GOC131096 GXY131096 HHU131096 HRQ131096 IBM131096 ILI131096 IVE131096 JFA131096 JOW131096 JYS131096 KIO131096 KSK131096 LCG131096 LMC131096 LVY131096 MFU131096 MPQ131096 MZM131096 NJI131096 NTE131096 ODA131096 OMW131096 OWS131096 PGO131096 PQK131096 QAG131096 QKC131096 QTY131096 RDU131096 RNQ131096 RXM131096 SHI131096 SRE131096 TBA131096 TKW131096 TUS131096 UEO131096 UOK131096 UYG131096 VIC131096 VRY131096 WBU131096 WLQ131096 WVM131096 E196632 JA196632 SW196632 ACS196632 AMO196632 AWK196632 BGG196632 BQC196632 BZY196632 CJU196632 CTQ196632 DDM196632 DNI196632 DXE196632 EHA196632 EQW196632 FAS196632 FKO196632 FUK196632 GEG196632 GOC196632 GXY196632 HHU196632 HRQ196632 IBM196632 ILI196632 IVE196632 JFA196632 JOW196632 JYS196632 KIO196632 KSK196632 LCG196632 LMC196632 LVY196632 MFU196632 MPQ196632 MZM196632 NJI196632 NTE196632 ODA196632 OMW196632 OWS196632 PGO196632 PQK196632 QAG196632 QKC196632 QTY196632 RDU196632 RNQ196632 RXM196632 SHI196632 SRE196632 TBA196632 TKW196632 TUS196632 UEO196632 UOK196632 UYG196632 VIC196632 VRY196632 WBU196632 WLQ196632 WVM196632 E262168 JA262168 SW262168 ACS262168 AMO262168 AWK262168 BGG262168 BQC262168 BZY262168 CJU262168 CTQ262168 DDM262168 DNI262168 DXE262168 EHA262168 EQW262168 FAS262168 FKO262168 FUK262168 GEG262168 GOC262168 GXY262168 HHU262168 HRQ262168 IBM262168 ILI262168 IVE262168 JFA262168 JOW262168 JYS262168 KIO262168 KSK262168 LCG262168 LMC262168 LVY262168 MFU262168 MPQ262168 MZM262168 NJI262168 NTE262168 ODA262168 OMW262168 OWS262168 PGO262168 PQK262168 QAG262168 QKC262168 QTY262168 RDU262168 RNQ262168 RXM262168 SHI262168 SRE262168 TBA262168 TKW262168 TUS262168 UEO262168 UOK262168 UYG262168 VIC262168 VRY262168 WBU262168 WLQ262168 WVM262168 E327704 JA327704 SW327704 ACS327704 AMO327704 AWK327704 BGG327704 BQC327704 BZY327704 CJU327704 CTQ327704 DDM327704 DNI327704 DXE327704 EHA327704 EQW327704 FAS327704 FKO327704 FUK327704 GEG327704 GOC327704 GXY327704 HHU327704 HRQ327704 IBM327704 ILI327704 IVE327704 JFA327704 JOW327704 JYS327704 KIO327704 KSK327704 LCG327704 LMC327704 LVY327704 MFU327704 MPQ327704 MZM327704 NJI327704 NTE327704 ODA327704 OMW327704 OWS327704 PGO327704 PQK327704 QAG327704 QKC327704 QTY327704 RDU327704 RNQ327704 RXM327704 SHI327704 SRE327704 TBA327704 TKW327704 TUS327704 UEO327704 UOK327704 UYG327704 VIC327704 VRY327704 WBU327704 WLQ327704 WVM327704 E393240 JA393240 SW393240 ACS393240 AMO393240 AWK393240 BGG393240 BQC393240 BZY393240 CJU393240 CTQ393240 DDM393240 DNI393240 DXE393240 EHA393240 EQW393240 FAS393240 FKO393240 FUK393240 GEG393240 GOC393240 GXY393240 HHU393240 HRQ393240 IBM393240 ILI393240 IVE393240 JFA393240 JOW393240 JYS393240 KIO393240 KSK393240 LCG393240 LMC393240 LVY393240 MFU393240 MPQ393240 MZM393240 NJI393240 NTE393240 ODA393240 OMW393240 OWS393240 PGO393240 PQK393240 QAG393240 QKC393240 QTY393240 RDU393240 RNQ393240 RXM393240 SHI393240 SRE393240 TBA393240 TKW393240 TUS393240 UEO393240 UOK393240 UYG393240 VIC393240 VRY393240 WBU393240 WLQ393240 WVM393240 E458776 JA458776 SW458776 ACS458776 AMO458776 AWK458776 BGG458776 BQC458776 BZY458776 CJU458776 CTQ458776 DDM458776 DNI458776 DXE458776 EHA458776 EQW458776 FAS458776 FKO458776 FUK458776 GEG458776 GOC458776 GXY458776 HHU458776 HRQ458776 IBM458776 ILI458776 IVE458776 JFA458776 JOW458776 JYS458776 KIO458776 KSK458776 LCG458776 LMC458776 LVY458776 MFU458776 MPQ458776 MZM458776 NJI458776 NTE458776 ODA458776 OMW458776 OWS458776 PGO458776 PQK458776 QAG458776 QKC458776 QTY458776 RDU458776 RNQ458776 RXM458776 SHI458776 SRE458776 TBA458776 TKW458776 TUS458776 UEO458776 UOK458776 UYG458776 VIC458776 VRY458776 WBU458776 WLQ458776 WVM458776 E524312 JA524312 SW524312 ACS524312 AMO524312 AWK524312 BGG524312 BQC524312 BZY524312 CJU524312 CTQ524312 DDM524312 DNI524312 DXE524312 EHA524312 EQW524312 FAS524312 FKO524312 FUK524312 GEG524312 GOC524312 GXY524312 HHU524312 HRQ524312 IBM524312 ILI524312 IVE524312 JFA524312 JOW524312 JYS524312 KIO524312 KSK524312 LCG524312 LMC524312 LVY524312 MFU524312 MPQ524312 MZM524312 NJI524312 NTE524312 ODA524312 OMW524312 OWS524312 PGO524312 PQK524312 QAG524312 QKC524312 QTY524312 RDU524312 RNQ524312 RXM524312 SHI524312 SRE524312 TBA524312 TKW524312 TUS524312 UEO524312 UOK524312 UYG524312 VIC524312 VRY524312 WBU524312 WLQ524312 WVM524312 E589848 JA589848 SW589848 ACS589848 AMO589848 AWK589848 BGG589848 BQC589848 BZY589848 CJU589848 CTQ589848 DDM589848 DNI589848 DXE589848 EHA589848 EQW589848 FAS589848 FKO589848 FUK589848 GEG589848 GOC589848 GXY589848 HHU589848 HRQ589848 IBM589848 ILI589848 IVE589848 JFA589848 JOW589848 JYS589848 KIO589848 KSK589848 LCG589848 LMC589848 LVY589848 MFU589848 MPQ589848 MZM589848 NJI589848 NTE589848 ODA589848 OMW589848 OWS589848 PGO589848 PQK589848 QAG589848 QKC589848 QTY589848 RDU589848 RNQ589848 RXM589848 SHI589848 SRE589848 TBA589848 TKW589848 TUS589848 UEO589848 UOK589848 UYG589848 VIC589848 VRY589848 WBU589848 WLQ589848 WVM589848 E655384 JA655384 SW655384 ACS655384 AMO655384 AWK655384 BGG655384 BQC655384 BZY655384 CJU655384 CTQ655384 DDM655384 DNI655384 DXE655384 EHA655384 EQW655384 FAS655384 FKO655384 FUK655384 GEG655384 GOC655384 GXY655384 HHU655384 HRQ655384 IBM655384 ILI655384 IVE655384 JFA655384 JOW655384 JYS655384 KIO655384 KSK655384 LCG655384 LMC655384 LVY655384 MFU655384 MPQ655384 MZM655384 NJI655384 NTE655384 ODA655384 OMW655384 OWS655384 PGO655384 PQK655384 QAG655384 QKC655384 QTY655384 RDU655384 RNQ655384 RXM655384 SHI655384 SRE655384 TBA655384 TKW655384 TUS655384 UEO655384 UOK655384 UYG655384 VIC655384 VRY655384 WBU655384 WLQ655384 WVM655384 E720920 JA720920 SW720920 ACS720920 AMO720920 AWK720920 BGG720920 BQC720920 BZY720920 CJU720920 CTQ720920 DDM720920 DNI720920 DXE720920 EHA720920 EQW720920 FAS720920 FKO720920 FUK720920 GEG720920 GOC720920 GXY720920 HHU720920 HRQ720920 IBM720920 ILI720920 IVE720920 JFA720920 JOW720920 JYS720920 KIO720920 KSK720920 LCG720920 LMC720920 LVY720920 MFU720920 MPQ720920 MZM720920 NJI720920 NTE720920 ODA720920 OMW720920 OWS720920 PGO720920 PQK720920 QAG720920 QKC720920 QTY720920 RDU720920 RNQ720920 RXM720920 SHI720920 SRE720920 TBA720920 TKW720920 TUS720920 UEO720920 UOK720920 UYG720920 VIC720920 VRY720920 WBU720920 WLQ720920 WVM720920 E786456 JA786456 SW786456 ACS786456 AMO786456 AWK786456 BGG786456 BQC786456 BZY786456 CJU786456 CTQ786456 DDM786456 DNI786456 DXE786456 EHA786456 EQW786456 FAS786456 FKO786456 FUK786456 GEG786456 GOC786456 GXY786456 HHU786456 HRQ786456 IBM786456 ILI786456 IVE786456 JFA786456 JOW786456 JYS786456 KIO786456 KSK786456 LCG786456 LMC786456 LVY786456 MFU786456 MPQ786456 MZM786456 NJI786456 NTE786456 ODA786456 OMW786456 OWS786456 PGO786456 PQK786456 QAG786456 QKC786456 QTY786456 RDU786456 RNQ786456 RXM786456 SHI786456 SRE786456 TBA786456 TKW786456 TUS786456 UEO786456 UOK786456 UYG786456 VIC786456 VRY786456 WBU786456 WLQ786456 WVM786456 E851992 JA851992 SW851992 ACS851992 AMO851992 AWK851992 BGG851992 BQC851992 BZY851992 CJU851992 CTQ851992 DDM851992 DNI851992 DXE851992 EHA851992 EQW851992 FAS851992 FKO851992 FUK851992 GEG851992 GOC851992 GXY851992 HHU851992 HRQ851992 IBM851992 ILI851992 IVE851992 JFA851992 JOW851992 JYS851992 KIO851992 KSK851992 LCG851992 LMC851992 LVY851992 MFU851992 MPQ851992 MZM851992 NJI851992 NTE851992 ODA851992 OMW851992 OWS851992 PGO851992 PQK851992 QAG851992 QKC851992 QTY851992 RDU851992 RNQ851992 RXM851992 SHI851992 SRE851992 TBA851992 TKW851992 TUS851992 UEO851992 UOK851992 UYG851992 VIC851992 VRY851992 WBU851992 WLQ851992 WVM851992 E917528 JA917528 SW917528 ACS917528 AMO917528 AWK917528 BGG917528 BQC917528 BZY917528 CJU917528 CTQ917528 DDM917528 DNI917528 DXE917528 EHA917528 EQW917528 FAS917528 FKO917528 FUK917528 GEG917528 GOC917528 GXY917528 HHU917528 HRQ917528 IBM917528 ILI917528 IVE917528 JFA917528 JOW917528 JYS917528 KIO917528 KSK917528 LCG917528 LMC917528 LVY917528 MFU917528 MPQ917528 MZM917528 NJI917528 NTE917528 ODA917528 OMW917528 OWS917528 PGO917528 PQK917528 QAG917528 QKC917528 QTY917528 RDU917528 RNQ917528 RXM917528 SHI917528 SRE917528 TBA917528 TKW917528 TUS917528 UEO917528 UOK917528 UYG917528 VIC917528 VRY917528 WBU917528 WLQ917528 WVM917528 E983064 JA983064 SW983064 ACS983064 AMO983064 AWK983064 BGG983064 BQC983064 BZY983064 CJU983064 CTQ983064 DDM983064 DNI983064 DXE983064 EHA983064 EQW983064 FAS983064 FKO983064 FUK983064 GEG983064 GOC983064 GXY983064 HHU983064 HRQ983064 IBM983064 ILI983064 IVE983064 JFA983064 JOW983064 JYS983064 KIO983064 KSK983064 LCG983064 LMC983064 LVY983064 MFU983064 MPQ983064 MZM983064 NJI983064 NTE983064 ODA983064 OMW983064 OWS983064 PGO983064 PQK983064 QAG983064 QKC983064 QTY983064 RDU983064 RNQ983064 RXM983064 SHI983064 SRE983064 TBA983064 TKW983064 TUS983064 UEO983064 UOK983064 UYG983064 VIC983064 VRY983064 WBU983064 WLQ983064 WVM983064 B65630:B65647 IX65630:IX65647 ST65630:ST65647 ACP65630:ACP65647 AML65630:AML65647 AWH65630:AWH65647 BGD65630:BGD65647 BPZ65630:BPZ65647 BZV65630:BZV65647 CJR65630:CJR65647 CTN65630:CTN65647 DDJ65630:DDJ65647 DNF65630:DNF65647 DXB65630:DXB65647 EGX65630:EGX65647 EQT65630:EQT65647 FAP65630:FAP65647 FKL65630:FKL65647 FUH65630:FUH65647 GED65630:GED65647 GNZ65630:GNZ65647 GXV65630:GXV65647 HHR65630:HHR65647 HRN65630:HRN65647 IBJ65630:IBJ65647 ILF65630:ILF65647 IVB65630:IVB65647 JEX65630:JEX65647 JOT65630:JOT65647 JYP65630:JYP65647 KIL65630:KIL65647 KSH65630:KSH65647 LCD65630:LCD65647 LLZ65630:LLZ65647 LVV65630:LVV65647 MFR65630:MFR65647 MPN65630:MPN65647 MZJ65630:MZJ65647 NJF65630:NJF65647 NTB65630:NTB65647 OCX65630:OCX65647 OMT65630:OMT65647 OWP65630:OWP65647 PGL65630:PGL65647 PQH65630:PQH65647 QAD65630:QAD65647 QJZ65630:QJZ65647 QTV65630:QTV65647 RDR65630:RDR65647 RNN65630:RNN65647 RXJ65630:RXJ65647 SHF65630:SHF65647 SRB65630:SRB65647 TAX65630:TAX65647 TKT65630:TKT65647 TUP65630:TUP65647 UEL65630:UEL65647 UOH65630:UOH65647 UYD65630:UYD65647 VHZ65630:VHZ65647 VRV65630:VRV65647 WBR65630:WBR65647 WLN65630:WLN65647 WVJ65630:WVJ65647 B131166:B131183 IX131166:IX131183 ST131166:ST131183 ACP131166:ACP131183 AML131166:AML131183 AWH131166:AWH131183 BGD131166:BGD131183 BPZ131166:BPZ131183 BZV131166:BZV131183 CJR131166:CJR131183 CTN131166:CTN131183 DDJ131166:DDJ131183 DNF131166:DNF131183 DXB131166:DXB131183 EGX131166:EGX131183 EQT131166:EQT131183 FAP131166:FAP131183 FKL131166:FKL131183 FUH131166:FUH131183 GED131166:GED131183 GNZ131166:GNZ131183 GXV131166:GXV131183 HHR131166:HHR131183 HRN131166:HRN131183 IBJ131166:IBJ131183 ILF131166:ILF131183 IVB131166:IVB131183 JEX131166:JEX131183 JOT131166:JOT131183 JYP131166:JYP131183 KIL131166:KIL131183 KSH131166:KSH131183 LCD131166:LCD131183 LLZ131166:LLZ131183 LVV131166:LVV131183 MFR131166:MFR131183 MPN131166:MPN131183 MZJ131166:MZJ131183 NJF131166:NJF131183 NTB131166:NTB131183 OCX131166:OCX131183 OMT131166:OMT131183 OWP131166:OWP131183 PGL131166:PGL131183 PQH131166:PQH131183 QAD131166:QAD131183 QJZ131166:QJZ131183 QTV131166:QTV131183 RDR131166:RDR131183 RNN131166:RNN131183 RXJ131166:RXJ131183 SHF131166:SHF131183 SRB131166:SRB131183 TAX131166:TAX131183 TKT131166:TKT131183 TUP131166:TUP131183 UEL131166:UEL131183 UOH131166:UOH131183 UYD131166:UYD131183 VHZ131166:VHZ131183 VRV131166:VRV131183 WBR131166:WBR131183 WLN131166:WLN131183 WVJ131166:WVJ131183 B196702:B196719 IX196702:IX196719 ST196702:ST196719 ACP196702:ACP196719 AML196702:AML196719 AWH196702:AWH196719 BGD196702:BGD196719 BPZ196702:BPZ196719 BZV196702:BZV196719 CJR196702:CJR196719 CTN196702:CTN196719 DDJ196702:DDJ196719 DNF196702:DNF196719 DXB196702:DXB196719 EGX196702:EGX196719 EQT196702:EQT196719 FAP196702:FAP196719 FKL196702:FKL196719 FUH196702:FUH196719 GED196702:GED196719 GNZ196702:GNZ196719 GXV196702:GXV196719 HHR196702:HHR196719 HRN196702:HRN196719 IBJ196702:IBJ196719 ILF196702:ILF196719 IVB196702:IVB196719 JEX196702:JEX196719 JOT196702:JOT196719 JYP196702:JYP196719 KIL196702:KIL196719 KSH196702:KSH196719 LCD196702:LCD196719 LLZ196702:LLZ196719 LVV196702:LVV196719 MFR196702:MFR196719 MPN196702:MPN196719 MZJ196702:MZJ196719 NJF196702:NJF196719 NTB196702:NTB196719 OCX196702:OCX196719 OMT196702:OMT196719 OWP196702:OWP196719 PGL196702:PGL196719 PQH196702:PQH196719 QAD196702:QAD196719 QJZ196702:QJZ196719 QTV196702:QTV196719 RDR196702:RDR196719 RNN196702:RNN196719 RXJ196702:RXJ196719 SHF196702:SHF196719 SRB196702:SRB196719 TAX196702:TAX196719 TKT196702:TKT196719 TUP196702:TUP196719 UEL196702:UEL196719 UOH196702:UOH196719 UYD196702:UYD196719 VHZ196702:VHZ196719 VRV196702:VRV196719 WBR196702:WBR196719 WLN196702:WLN196719 WVJ196702:WVJ196719 B262238:B262255 IX262238:IX262255 ST262238:ST262255 ACP262238:ACP262255 AML262238:AML262255 AWH262238:AWH262255 BGD262238:BGD262255 BPZ262238:BPZ262255 BZV262238:BZV262255 CJR262238:CJR262255 CTN262238:CTN262255 DDJ262238:DDJ262255 DNF262238:DNF262255 DXB262238:DXB262255 EGX262238:EGX262255 EQT262238:EQT262255 FAP262238:FAP262255 FKL262238:FKL262255 FUH262238:FUH262255 GED262238:GED262255 GNZ262238:GNZ262255 GXV262238:GXV262255 HHR262238:HHR262255 HRN262238:HRN262255 IBJ262238:IBJ262255 ILF262238:ILF262255 IVB262238:IVB262255 JEX262238:JEX262255 JOT262238:JOT262255 JYP262238:JYP262255 KIL262238:KIL262255 KSH262238:KSH262255 LCD262238:LCD262255 LLZ262238:LLZ262255 LVV262238:LVV262255 MFR262238:MFR262255 MPN262238:MPN262255 MZJ262238:MZJ262255 NJF262238:NJF262255 NTB262238:NTB262255 OCX262238:OCX262255 OMT262238:OMT262255 OWP262238:OWP262255 PGL262238:PGL262255 PQH262238:PQH262255 QAD262238:QAD262255 QJZ262238:QJZ262255 QTV262238:QTV262255 RDR262238:RDR262255 RNN262238:RNN262255 RXJ262238:RXJ262255 SHF262238:SHF262255 SRB262238:SRB262255 TAX262238:TAX262255 TKT262238:TKT262255 TUP262238:TUP262255 UEL262238:UEL262255 UOH262238:UOH262255 UYD262238:UYD262255 VHZ262238:VHZ262255 VRV262238:VRV262255 WBR262238:WBR262255 WLN262238:WLN262255 WVJ262238:WVJ262255 B327774:B327791 IX327774:IX327791 ST327774:ST327791 ACP327774:ACP327791 AML327774:AML327791 AWH327774:AWH327791 BGD327774:BGD327791 BPZ327774:BPZ327791 BZV327774:BZV327791 CJR327774:CJR327791 CTN327774:CTN327791 DDJ327774:DDJ327791 DNF327774:DNF327791 DXB327774:DXB327791 EGX327774:EGX327791 EQT327774:EQT327791 FAP327774:FAP327791 FKL327774:FKL327791 FUH327774:FUH327791 GED327774:GED327791 GNZ327774:GNZ327791 GXV327774:GXV327791 HHR327774:HHR327791 HRN327774:HRN327791 IBJ327774:IBJ327791 ILF327774:ILF327791 IVB327774:IVB327791 JEX327774:JEX327791 JOT327774:JOT327791 JYP327774:JYP327791 KIL327774:KIL327791 KSH327774:KSH327791 LCD327774:LCD327791 LLZ327774:LLZ327791 LVV327774:LVV327791 MFR327774:MFR327791 MPN327774:MPN327791 MZJ327774:MZJ327791 NJF327774:NJF327791 NTB327774:NTB327791 OCX327774:OCX327791 OMT327774:OMT327791 OWP327774:OWP327791 PGL327774:PGL327791 PQH327774:PQH327791 QAD327774:QAD327791 QJZ327774:QJZ327791 QTV327774:QTV327791 RDR327774:RDR327791 RNN327774:RNN327791 RXJ327774:RXJ327791 SHF327774:SHF327791 SRB327774:SRB327791 TAX327774:TAX327791 TKT327774:TKT327791 TUP327774:TUP327791 UEL327774:UEL327791 UOH327774:UOH327791 UYD327774:UYD327791 VHZ327774:VHZ327791 VRV327774:VRV327791 WBR327774:WBR327791 WLN327774:WLN327791 WVJ327774:WVJ327791 B393310:B393327 IX393310:IX393327 ST393310:ST393327 ACP393310:ACP393327 AML393310:AML393327 AWH393310:AWH393327 BGD393310:BGD393327 BPZ393310:BPZ393327 BZV393310:BZV393327 CJR393310:CJR393327 CTN393310:CTN393327 DDJ393310:DDJ393327 DNF393310:DNF393327 DXB393310:DXB393327 EGX393310:EGX393327 EQT393310:EQT393327 FAP393310:FAP393327 FKL393310:FKL393327 FUH393310:FUH393327 GED393310:GED393327 GNZ393310:GNZ393327 GXV393310:GXV393327 HHR393310:HHR393327 HRN393310:HRN393327 IBJ393310:IBJ393327 ILF393310:ILF393327 IVB393310:IVB393327 JEX393310:JEX393327 JOT393310:JOT393327 JYP393310:JYP393327 KIL393310:KIL393327 KSH393310:KSH393327 LCD393310:LCD393327 LLZ393310:LLZ393327 LVV393310:LVV393327 MFR393310:MFR393327 MPN393310:MPN393327 MZJ393310:MZJ393327 NJF393310:NJF393327 NTB393310:NTB393327 OCX393310:OCX393327 OMT393310:OMT393327 OWP393310:OWP393327 PGL393310:PGL393327 PQH393310:PQH393327 QAD393310:QAD393327 QJZ393310:QJZ393327 QTV393310:QTV393327 RDR393310:RDR393327 RNN393310:RNN393327 RXJ393310:RXJ393327 SHF393310:SHF393327 SRB393310:SRB393327 TAX393310:TAX393327 TKT393310:TKT393327 TUP393310:TUP393327 UEL393310:UEL393327 UOH393310:UOH393327 UYD393310:UYD393327 VHZ393310:VHZ393327 VRV393310:VRV393327 WBR393310:WBR393327 WLN393310:WLN393327 WVJ393310:WVJ393327 B458846:B458863 IX458846:IX458863 ST458846:ST458863 ACP458846:ACP458863 AML458846:AML458863 AWH458846:AWH458863 BGD458846:BGD458863 BPZ458846:BPZ458863 BZV458846:BZV458863 CJR458846:CJR458863 CTN458846:CTN458863 DDJ458846:DDJ458863 DNF458846:DNF458863 DXB458846:DXB458863 EGX458846:EGX458863 EQT458846:EQT458863 FAP458846:FAP458863 FKL458846:FKL458863 FUH458846:FUH458863 GED458846:GED458863 GNZ458846:GNZ458863 GXV458846:GXV458863 HHR458846:HHR458863 HRN458846:HRN458863 IBJ458846:IBJ458863 ILF458846:ILF458863 IVB458846:IVB458863 JEX458846:JEX458863 JOT458846:JOT458863 JYP458846:JYP458863 KIL458846:KIL458863 KSH458846:KSH458863 LCD458846:LCD458863 LLZ458846:LLZ458863 LVV458846:LVV458863 MFR458846:MFR458863 MPN458846:MPN458863 MZJ458846:MZJ458863 NJF458846:NJF458863 NTB458846:NTB458863 OCX458846:OCX458863 OMT458846:OMT458863 OWP458846:OWP458863 PGL458846:PGL458863 PQH458846:PQH458863 QAD458846:QAD458863 QJZ458846:QJZ458863 QTV458846:QTV458863 RDR458846:RDR458863 RNN458846:RNN458863 RXJ458846:RXJ458863 SHF458846:SHF458863 SRB458846:SRB458863 TAX458846:TAX458863 TKT458846:TKT458863 TUP458846:TUP458863 UEL458846:UEL458863 UOH458846:UOH458863 UYD458846:UYD458863 VHZ458846:VHZ458863 VRV458846:VRV458863 WBR458846:WBR458863 WLN458846:WLN458863 WVJ458846:WVJ458863 B524382:B524399 IX524382:IX524399 ST524382:ST524399 ACP524382:ACP524399 AML524382:AML524399 AWH524382:AWH524399 BGD524382:BGD524399 BPZ524382:BPZ524399 BZV524382:BZV524399 CJR524382:CJR524399 CTN524382:CTN524399 DDJ524382:DDJ524399 DNF524382:DNF524399 DXB524382:DXB524399 EGX524382:EGX524399 EQT524382:EQT524399 FAP524382:FAP524399 FKL524382:FKL524399 FUH524382:FUH524399 GED524382:GED524399 GNZ524382:GNZ524399 GXV524382:GXV524399 HHR524382:HHR524399 HRN524382:HRN524399 IBJ524382:IBJ524399 ILF524382:ILF524399 IVB524382:IVB524399 JEX524382:JEX524399 JOT524382:JOT524399 JYP524382:JYP524399 KIL524382:KIL524399 KSH524382:KSH524399 LCD524382:LCD524399 LLZ524382:LLZ524399 LVV524382:LVV524399 MFR524382:MFR524399 MPN524382:MPN524399 MZJ524382:MZJ524399 NJF524382:NJF524399 NTB524382:NTB524399 OCX524382:OCX524399 OMT524382:OMT524399 OWP524382:OWP524399 PGL524382:PGL524399 PQH524382:PQH524399 QAD524382:QAD524399 QJZ524382:QJZ524399 QTV524382:QTV524399 RDR524382:RDR524399 RNN524382:RNN524399 RXJ524382:RXJ524399 SHF524382:SHF524399 SRB524382:SRB524399 TAX524382:TAX524399 TKT524382:TKT524399 TUP524382:TUP524399 UEL524382:UEL524399 UOH524382:UOH524399 UYD524382:UYD524399 VHZ524382:VHZ524399 VRV524382:VRV524399 WBR524382:WBR524399 WLN524382:WLN524399 WVJ524382:WVJ524399 B589918:B589935 IX589918:IX589935 ST589918:ST589935 ACP589918:ACP589935 AML589918:AML589935 AWH589918:AWH589935 BGD589918:BGD589935 BPZ589918:BPZ589935 BZV589918:BZV589935 CJR589918:CJR589935 CTN589918:CTN589935 DDJ589918:DDJ589935 DNF589918:DNF589935 DXB589918:DXB589935 EGX589918:EGX589935 EQT589918:EQT589935 FAP589918:FAP589935 FKL589918:FKL589935 FUH589918:FUH589935 GED589918:GED589935 GNZ589918:GNZ589935 GXV589918:GXV589935 HHR589918:HHR589935 HRN589918:HRN589935 IBJ589918:IBJ589935 ILF589918:ILF589935 IVB589918:IVB589935 JEX589918:JEX589935 JOT589918:JOT589935 JYP589918:JYP589935 KIL589918:KIL589935 KSH589918:KSH589935 LCD589918:LCD589935 LLZ589918:LLZ589935 LVV589918:LVV589935 MFR589918:MFR589935 MPN589918:MPN589935 MZJ589918:MZJ589935 NJF589918:NJF589935 NTB589918:NTB589935 OCX589918:OCX589935 OMT589918:OMT589935 OWP589918:OWP589935 PGL589918:PGL589935 PQH589918:PQH589935 QAD589918:QAD589935 QJZ589918:QJZ589935 QTV589918:QTV589935 RDR589918:RDR589935 RNN589918:RNN589935 RXJ589918:RXJ589935 SHF589918:SHF589935 SRB589918:SRB589935 TAX589918:TAX589935 TKT589918:TKT589935 TUP589918:TUP589935 UEL589918:UEL589935 UOH589918:UOH589935 UYD589918:UYD589935 VHZ589918:VHZ589935 VRV589918:VRV589935 WBR589918:WBR589935 WLN589918:WLN589935 WVJ589918:WVJ589935 B655454:B655471 IX655454:IX655471 ST655454:ST655471 ACP655454:ACP655471 AML655454:AML655471 AWH655454:AWH655471 BGD655454:BGD655471 BPZ655454:BPZ655471 BZV655454:BZV655471 CJR655454:CJR655471 CTN655454:CTN655471 DDJ655454:DDJ655471 DNF655454:DNF655471 DXB655454:DXB655471 EGX655454:EGX655471 EQT655454:EQT655471 FAP655454:FAP655471 FKL655454:FKL655471 FUH655454:FUH655471 GED655454:GED655471 GNZ655454:GNZ655471 GXV655454:GXV655471 HHR655454:HHR655471 HRN655454:HRN655471 IBJ655454:IBJ655471 ILF655454:ILF655471 IVB655454:IVB655471 JEX655454:JEX655471 JOT655454:JOT655471 JYP655454:JYP655471 KIL655454:KIL655471 KSH655454:KSH655471 LCD655454:LCD655471 LLZ655454:LLZ655471 LVV655454:LVV655471 MFR655454:MFR655471 MPN655454:MPN655471 MZJ655454:MZJ655471 NJF655454:NJF655471 NTB655454:NTB655471 OCX655454:OCX655471 OMT655454:OMT655471 OWP655454:OWP655471 PGL655454:PGL655471 PQH655454:PQH655471 QAD655454:QAD655471 QJZ655454:QJZ655471 QTV655454:QTV655471 RDR655454:RDR655471 RNN655454:RNN655471 RXJ655454:RXJ655471 SHF655454:SHF655471 SRB655454:SRB655471 TAX655454:TAX655471 TKT655454:TKT655471 TUP655454:TUP655471 UEL655454:UEL655471 UOH655454:UOH655471 UYD655454:UYD655471 VHZ655454:VHZ655471 VRV655454:VRV655471 WBR655454:WBR655471 WLN655454:WLN655471 WVJ655454:WVJ655471 B720990:B721007 IX720990:IX721007 ST720990:ST721007 ACP720990:ACP721007 AML720990:AML721007 AWH720990:AWH721007 BGD720990:BGD721007 BPZ720990:BPZ721007 BZV720990:BZV721007 CJR720990:CJR721007 CTN720990:CTN721007 DDJ720990:DDJ721007 DNF720990:DNF721007 DXB720990:DXB721007 EGX720990:EGX721007 EQT720990:EQT721007 FAP720990:FAP721007 FKL720990:FKL721007 FUH720990:FUH721007 GED720990:GED721007 GNZ720990:GNZ721007 GXV720990:GXV721007 HHR720990:HHR721007 HRN720990:HRN721007 IBJ720990:IBJ721007 ILF720990:ILF721007 IVB720990:IVB721007 JEX720990:JEX721007 JOT720990:JOT721007 JYP720990:JYP721007 KIL720990:KIL721007 KSH720990:KSH721007 LCD720990:LCD721007 LLZ720990:LLZ721007 LVV720990:LVV721007 MFR720990:MFR721007 MPN720990:MPN721007 MZJ720990:MZJ721007 NJF720990:NJF721007 NTB720990:NTB721007 OCX720990:OCX721007 OMT720990:OMT721007 OWP720990:OWP721007 PGL720990:PGL721007 PQH720990:PQH721007 QAD720990:QAD721007 QJZ720990:QJZ721007 QTV720990:QTV721007 RDR720990:RDR721007 RNN720990:RNN721007 RXJ720990:RXJ721007 SHF720990:SHF721007 SRB720990:SRB721007 TAX720990:TAX721007 TKT720990:TKT721007 TUP720990:TUP721007 UEL720990:UEL721007 UOH720990:UOH721007 UYD720990:UYD721007 VHZ720990:VHZ721007 VRV720990:VRV721007 WBR720990:WBR721007 WLN720990:WLN721007 WVJ720990:WVJ721007 B786526:B786543 IX786526:IX786543 ST786526:ST786543 ACP786526:ACP786543 AML786526:AML786543 AWH786526:AWH786543 BGD786526:BGD786543 BPZ786526:BPZ786543 BZV786526:BZV786543 CJR786526:CJR786543 CTN786526:CTN786543 DDJ786526:DDJ786543 DNF786526:DNF786543 DXB786526:DXB786543 EGX786526:EGX786543 EQT786526:EQT786543 FAP786526:FAP786543 FKL786526:FKL786543 FUH786526:FUH786543 GED786526:GED786543 GNZ786526:GNZ786543 GXV786526:GXV786543 HHR786526:HHR786543 HRN786526:HRN786543 IBJ786526:IBJ786543 ILF786526:ILF786543 IVB786526:IVB786543 JEX786526:JEX786543 JOT786526:JOT786543 JYP786526:JYP786543 KIL786526:KIL786543 KSH786526:KSH786543 LCD786526:LCD786543 LLZ786526:LLZ786543 LVV786526:LVV786543 MFR786526:MFR786543 MPN786526:MPN786543 MZJ786526:MZJ786543 NJF786526:NJF786543 NTB786526:NTB786543 OCX786526:OCX786543 OMT786526:OMT786543 OWP786526:OWP786543 PGL786526:PGL786543 PQH786526:PQH786543 QAD786526:QAD786543 QJZ786526:QJZ786543 QTV786526:QTV786543 RDR786526:RDR786543 RNN786526:RNN786543 RXJ786526:RXJ786543 SHF786526:SHF786543 SRB786526:SRB786543 TAX786526:TAX786543 TKT786526:TKT786543 TUP786526:TUP786543 UEL786526:UEL786543 UOH786526:UOH786543 UYD786526:UYD786543 VHZ786526:VHZ786543 VRV786526:VRV786543 WBR786526:WBR786543 WLN786526:WLN786543 WVJ786526:WVJ786543 B852062:B852079 IX852062:IX852079 ST852062:ST852079 ACP852062:ACP852079 AML852062:AML852079 AWH852062:AWH852079 BGD852062:BGD852079 BPZ852062:BPZ852079 BZV852062:BZV852079 CJR852062:CJR852079 CTN852062:CTN852079 DDJ852062:DDJ852079 DNF852062:DNF852079 DXB852062:DXB852079 EGX852062:EGX852079 EQT852062:EQT852079 FAP852062:FAP852079 FKL852062:FKL852079 FUH852062:FUH852079 GED852062:GED852079 GNZ852062:GNZ852079 GXV852062:GXV852079 HHR852062:HHR852079 HRN852062:HRN852079 IBJ852062:IBJ852079 ILF852062:ILF852079 IVB852062:IVB852079 JEX852062:JEX852079 JOT852062:JOT852079 JYP852062:JYP852079 KIL852062:KIL852079 KSH852062:KSH852079 LCD852062:LCD852079 LLZ852062:LLZ852079 LVV852062:LVV852079 MFR852062:MFR852079 MPN852062:MPN852079 MZJ852062:MZJ852079 NJF852062:NJF852079 NTB852062:NTB852079 OCX852062:OCX852079 OMT852062:OMT852079 OWP852062:OWP852079 PGL852062:PGL852079 PQH852062:PQH852079 QAD852062:QAD852079 QJZ852062:QJZ852079 QTV852062:QTV852079 RDR852062:RDR852079 RNN852062:RNN852079 RXJ852062:RXJ852079 SHF852062:SHF852079 SRB852062:SRB852079 TAX852062:TAX852079 TKT852062:TKT852079 TUP852062:TUP852079 UEL852062:UEL852079 UOH852062:UOH852079 UYD852062:UYD852079 VHZ852062:VHZ852079 VRV852062:VRV852079 WBR852062:WBR852079 WLN852062:WLN852079 WVJ852062:WVJ852079 B917598:B917615 IX917598:IX917615 ST917598:ST917615 ACP917598:ACP917615 AML917598:AML917615 AWH917598:AWH917615 BGD917598:BGD917615 BPZ917598:BPZ917615 BZV917598:BZV917615 CJR917598:CJR917615 CTN917598:CTN917615 DDJ917598:DDJ917615 DNF917598:DNF917615 DXB917598:DXB917615 EGX917598:EGX917615 EQT917598:EQT917615 FAP917598:FAP917615 FKL917598:FKL917615 FUH917598:FUH917615 GED917598:GED917615 GNZ917598:GNZ917615 GXV917598:GXV917615 HHR917598:HHR917615 HRN917598:HRN917615 IBJ917598:IBJ917615 ILF917598:ILF917615 IVB917598:IVB917615 JEX917598:JEX917615 JOT917598:JOT917615 JYP917598:JYP917615 KIL917598:KIL917615 KSH917598:KSH917615 LCD917598:LCD917615 LLZ917598:LLZ917615 LVV917598:LVV917615 MFR917598:MFR917615 MPN917598:MPN917615 MZJ917598:MZJ917615 NJF917598:NJF917615 NTB917598:NTB917615 OCX917598:OCX917615 OMT917598:OMT917615 OWP917598:OWP917615 PGL917598:PGL917615 PQH917598:PQH917615 QAD917598:QAD917615 QJZ917598:QJZ917615 QTV917598:QTV917615 RDR917598:RDR917615 RNN917598:RNN917615 RXJ917598:RXJ917615 SHF917598:SHF917615 SRB917598:SRB917615 TAX917598:TAX917615 TKT917598:TKT917615 TUP917598:TUP917615 UEL917598:UEL917615 UOH917598:UOH917615 UYD917598:UYD917615 VHZ917598:VHZ917615 VRV917598:VRV917615 WBR917598:WBR917615 WLN917598:WLN917615 WVJ917598:WVJ917615 B983134:B983151 IX983134:IX983151 ST983134:ST983151 ACP983134:ACP983151 AML983134:AML983151 AWH983134:AWH983151 BGD983134:BGD983151 BPZ983134:BPZ983151 BZV983134:BZV983151 CJR983134:CJR983151 CTN983134:CTN983151 DDJ983134:DDJ983151 DNF983134:DNF983151 DXB983134:DXB983151 EGX983134:EGX983151 EQT983134:EQT983151 FAP983134:FAP983151 FKL983134:FKL983151 FUH983134:FUH983151 GED983134:GED983151 GNZ983134:GNZ983151 GXV983134:GXV983151 HHR983134:HHR983151 HRN983134:HRN983151 IBJ983134:IBJ983151 ILF983134:ILF983151 IVB983134:IVB983151 JEX983134:JEX983151 JOT983134:JOT983151 JYP983134:JYP983151 KIL983134:KIL983151 KSH983134:KSH983151 LCD983134:LCD983151 LLZ983134:LLZ983151 LVV983134:LVV983151 MFR983134:MFR983151 MPN983134:MPN983151 MZJ983134:MZJ983151 NJF983134:NJF983151 NTB983134:NTB983151 OCX983134:OCX983151 OMT983134:OMT983151 OWP983134:OWP983151 PGL983134:PGL983151 PQH983134:PQH983151 QAD983134:QAD983151 QJZ983134:QJZ983151 QTV983134:QTV983151 RDR983134:RDR983151 RNN983134:RNN983151 RXJ983134:RXJ983151 SHF983134:SHF983151 SRB983134:SRB983151 TAX983134:TAX983151 TKT983134:TKT983151 TUP983134:TUP983151 UEL983134:UEL983151 UOH983134:UOH983151 UYD983134:UYD983151 VHZ983134:VHZ983151 VRV983134:VRV983151 WBR983134:WBR983151 WLN983134:WLN983151 WVJ983134:WVJ983151 F65627 JB65627 SX65627 ACT65627 AMP65627 AWL65627 BGH65627 BQD65627 BZZ65627 CJV65627 CTR65627 DDN65627 DNJ65627 DXF65627 EHB65627 EQX65627 FAT65627 FKP65627 FUL65627 GEH65627 GOD65627 GXZ65627 HHV65627 HRR65627 IBN65627 ILJ65627 IVF65627 JFB65627 JOX65627 JYT65627 KIP65627 KSL65627 LCH65627 LMD65627 LVZ65627 MFV65627 MPR65627 MZN65627 NJJ65627 NTF65627 ODB65627 OMX65627 OWT65627 PGP65627 PQL65627 QAH65627 QKD65627 QTZ65627 RDV65627 RNR65627 RXN65627 SHJ65627 SRF65627 TBB65627 TKX65627 TUT65627 UEP65627 UOL65627 UYH65627 VID65627 VRZ65627 WBV65627 WLR65627 WVN65627 F131163 JB131163 SX131163 ACT131163 AMP131163 AWL131163 BGH131163 BQD131163 BZZ131163 CJV131163 CTR131163 DDN131163 DNJ131163 DXF131163 EHB131163 EQX131163 FAT131163 FKP131163 FUL131163 GEH131163 GOD131163 GXZ131163 HHV131163 HRR131163 IBN131163 ILJ131163 IVF131163 JFB131163 JOX131163 JYT131163 KIP131163 KSL131163 LCH131163 LMD131163 LVZ131163 MFV131163 MPR131163 MZN131163 NJJ131163 NTF131163 ODB131163 OMX131163 OWT131163 PGP131163 PQL131163 QAH131163 QKD131163 QTZ131163 RDV131163 RNR131163 RXN131163 SHJ131163 SRF131163 TBB131163 TKX131163 TUT131163 UEP131163 UOL131163 UYH131163 VID131163 VRZ131163 WBV131163 WLR131163 WVN131163 F196699 JB196699 SX196699 ACT196699 AMP196699 AWL196699 BGH196699 BQD196699 BZZ196699 CJV196699 CTR196699 DDN196699 DNJ196699 DXF196699 EHB196699 EQX196699 FAT196699 FKP196699 FUL196699 GEH196699 GOD196699 GXZ196699 HHV196699 HRR196699 IBN196699 ILJ196699 IVF196699 JFB196699 JOX196699 JYT196699 KIP196699 KSL196699 LCH196699 LMD196699 LVZ196699 MFV196699 MPR196699 MZN196699 NJJ196699 NTF196699 ODB196699 OMX196699 OWT196699 PGP196699 PQL196699 QAH196699 QKD196699 QTZ196699 RDV196699 RNR196699 RXN196699 SHJ196699 SRF196699 TBB196699 TKX196699 TUT196699 UEP196699 UOL196699 UYH196699 VID196699 VRZ196699 WBV196699 WLR196699 WVN196699 F262235 JB262235 SX262235 ACT262235 AMP262235 AWL262235 BGH262235 BQD262235 BZZ262235 CJV262235 CTR262235 DDN262235 DNJ262235 DXF262235 EHB262235 EQX262235 FAT262235 FKP262235 FUL262235 GEH262235 GOD262235 GXZ262235 HHV262235 HRR262235 IBN262235 ILJ262235 IVF262235 JFB262235 JOX262235 JYT262235 KIP262235 KSL262235 LCH262235 LMD262235 LVZ262235 MFV262235 MPR262235 MZN262235 NJJ262235 NTF262235 ODB262235 OMX262235 OWT262235 PGP262235 PQL262235 QAH262235 QKD262235 QTZ262235 RDV262235 RNR262235 RXN262235 SHJ262235 SRF262235 TBB262235 TKX262235 TUT262235 UEP262235 UOL262235 UYH262235 VID262235 VRZ262235 WBV262235 WLR262235 WVN262235 F327771 JB327771 SX327771 ACT327771 AMP327771 AWL327771 BGH327771 BQD327771 BZZ327771 CJV327771 CTR327771 DDN327771 DNJ327771 DXF327771 EHB327771 EQX327771 FAT327771 FKP327771 FUL327771 GEH327771 GOD327771 GXZ327771 HHV327771 HRR327771 IBN327771 ILJ327771 IVF327771 JFB327771 JOX327771 JYT327771 KIP327771 KSL327771 LCH327771 LMD327771 LVZ327771 MFV327771 MPR327771 MZN327771 NJJ327771 NTF327771 ODB327771 OMX327771 OWT327771 PGP327771 PQL327771 QAH327771 QKD327771 QTZ327771 RDV327771 RNR327771 RXN327771 SHJ327771 SRF327771 TBB327771 TKX327771 TUT327771 UEP327771 UOL327771 UYH327771 VID327771 VRZ327771 WBV327771 WLR327771 WVN327771 F393307 JB393307 SX393307 ACT393307 AMP393307 AWL393307 BGH393307 BQD393307 BZZ393307 CJV393307 CTR393307 DDN393307 DNJ393307 DXF393307 EHB393307 EQX393307 FAT393307 FKP393307 FUL393307 GEH393307 GOD393307 GXZ393307 HHV393307 HRR393307 IBN393307 ILJ393307 IVF393307 JFB393307 JOX393307 JYT393307 KIP393307 KSL393307 LCH393307 LMD393307 LVZ393307 MFV393307 MPR393307 MZN393307 NJJ393307 NTF393307 ODB393307 OMX393307 OWT393307 PGP393307 PQL393307 QAH393307 QKD393307 QTZ393307 RDV393307 RNR393307 RXN393307 SHJ393307 SRF393307 TBB393307 TKX393307 TUT393307 UEP393307 UOL393307 UYH393307 VID393307 VRZ393307 WBV393307 WLR393307 WVN393307 F458843 JB458843 SX458843 ACT458843 AMP458843 AWL458843 BGH458843 BQD458843 BZZ458843 CJV458843 CTR458843 DDN458843 DNJ458843 DXF458843 EHB458843 EQX458843 FAT458843 FKP458843 FUL458843 GEH458843 GOD458843 GXZ458843 HHV458843 HRR458843 IBN458843 ILJ458843 IVF458843 JFB458843 JOX458843 JYT458843 KIP458843 KSL458843 LCH458843 LMD458843 LVZ458843 MFV458843 MPR458843 MZN458843 NJJ458843 NTF458843 ODB458843 OMX458843 OWT458843 PGP458843 PQL458843 QAH458843 QKD458843 QTZ458843 RDV458843 RNR458843 RXN458843 SHJ458843 SRF458843 TBB458843 TKX458843 TUT458843 UEP458843 UOL458843 UYH458843 VID458843 VRZ458843 WBV458843 WLR458843 WVN458843 F524379 JB524379 SX524379 ACT524379 AMP524379 AWL524379 BGH524379 BQD524379 BZZ524379 CJV524379 CTR524379 DDN524379 DNJ524379 DXF524379 EHB524379 EQX524379 FAT524379 FKP524379 FUL524379 GEH524379 GOD524379 GXZ524379 HHV524379 HRR524379 IBN524379 ILJ524379 IVF524379 JFB524379 JOX524379 JYT524379 KIP524379 KSL524379 LCH524379 LMD524379 LVZ524379 MFV524379 MPR524379 MZN524379 NJJ524379 NTF524379 ODB524379 OMX524379 OWT524379 PGP524379 PQL524379 QAH524379 QKD524379 QTZ524379 RDV524379 RNR524379 RXN524379 SHJ524379 SRF524379 TBB524379 TKX524379 TUT524379 UEP524379 UOL524379 UYH524379 VID524379 VRZ524379 WBV524379 WLR524379 WVN524379 F589915 JB589915 SX589915 ACT589915 AMP589915 AWL589915 BGH589915 BQD589915 BZZ589915 CJV589915 CTR589915 DDN589915 DNJ589915 DXF589915 EHB589915 EQX589915 FAT589915 FKP589915 FUL589915 GEH589915 GOD589915 GXZ589915 HHV589915 HRR589915 IBN589915 ILJ589915 IVF589915 JFB589915 JOX589915 JYT589915 KIP589915 KSL589915 LCH589915 LMD589915 LVZ589915 MFV589915 MPR589915 MZN589915 NJJ589915 NTF589915 ODB589915 OMX589915 OWT589915 PGP589915 PQL589915 QAH589915 QKD589915 QTZ589915 RDV589915 RNR589915 RXN589915 SHJ589915 SRF589915 TBB589915 TKX589915 TUT589915 UEP589915 UOL589915 UYH589915 VID589915 VRZ589915 WBV589915 WLR589915 WVN589915 F655451 JB655451 SX655451 ACT655451 AMP655451 AWL655451 BGH655451 BQD655451 BZZ655451 CJV655451 CTR655451 DDN655451 DNJ655451 DXF655451 EHB655451 EQX655451 FAT655451 FKP655451 FUL655451 GEH655451 GOD655451 GXZ655451 HHV655451 HRR655451 IBN655451 ILJ655451 IVF655451 JFB655451 JOX655451 JYT655451 KIP655451 KSL655451 LCH655451 LMD655451 LVZ655451 MFV655451 MPR655451 MZN655451 NJJ655451 NTF655451 ODB655451 OMX655451 OWT655451 PGP655451 PQL655451 QAH655451 QKD655451 QTZ655451 RDV655451 RNR655451 RXN655451 SHJ655451 SRF655451 TBB655451 TKX655451 TUT655451 UEP655451 UOL655451 UYH655451 VID655451 VRZ655451 WBV655451 WLR655451 WVN655451 F720987 JB720987 SX720987 ACT720987 AMP720987 AWL720987 BGH720987 BQD720987 BZZ720987 CJV720987 CTR720987 DDN720987 DNJ720987 DXF720987 EHB720987 EQX720987 FAT720987 FKP720987 FUL720987 GEH720987 GOD720987 GXZ720987 HHV720987 HRR720987 IBN720987 ILJ720987 IVF720987 JFB720987 JOX720987 JYT720987 KIP720987 KSL720987 LCH720987 LMD720987 LVZ720987 MFV720987 MPR720987 MZN720987 NJJ720987 NTF720987 ODB720987 OMX720987 OWT720987 PGP720987 PQL720987 QAH720987 QKD720987 QTZ720987 RDV720987 RNR720987 RXN720987 SHJ720987 SRF720987 TBB720987 TKX720987 TUT720987 UEP720987 UOL720987 UYH720987 VID720987 VRZ720987 WBV720987 WLR720987 WVN720987 F786523 JB786523 SX786523 ACT786523 AMP786523 AWL786523 BGH786523 BQD786523 BZZ786523 CJV786523 CTR786523 DDN786523 DNJ786523 DXF786523 EHB786523 EQX786523 FAT786523 FKP786523 FUL786523 GEH786523 GOD786523 GXZ786523 HHV786523 HRR786523 IBN786523 ILJ786523 IVF786523 JFB786523 JOX786523 JYT786523 KIP786523 KSL786523 LCH786523 LMD786523 LVZ786523 MFV786523 MPR786523 MZN786523 NJJ786523 NTF786523 ODB786523 OMX786523 OWT786523 PGP786523 PQL786523 QAH786523 QKD786523 QTZ786523 RDV786523 RNR786523 RXN786523 SHJ786523 SRF786523 TBB786523 TKX786523 TUT786523 UEP786523 UOL786523 UYH786523 VID786523 VRZ786523 WBV786523 WLR786523 WVN786523 F852059 JB852059 SX852059 ACT852059 AMP852059 AWL852059 BGH852059 BQD852059 BZZ852059 CJV852059 CTR852059 DDN852059 DNJ852059 DXF852059 EHB852059 EQX852059 FAT852059 FKP852059 FUL852059 GEH852059 GOD852059 GXZ852059 HHV852059 HRR852059 IBN852059 ILJ852059 IVF852059 JFB852059 JOX852059 JYT852059 KIP852059 KSL852059 LCH852059 LMD852059 LVZ852059 MFV852059 MPR852059 MZN852059 NJJ852059 NTF852059 ODB852059 OMX852059 OWT852059 PGP852059 PQL852059 QAH852059 QKD852059 QTZ852059 RDV852059 RNR852059 RXN852059 SHJ852059 SRF852059 TBB852059 TKX852059 TUT852059 UEP852059 UOL852059 UYH852059 VID852059 VRZ852059 WBV852059 WLR852059 WVN852059 F917595 JB917595 SX917595 ACT917595 AMP917595 AWL917595 BGH917595 BQD917595 BZZ917595 CJV917595 CTR917595 DDN917595 DNJ917595 DXF917595 EHB917595 EQX917595 FAT917595 FKP917595 FUL917595 GEH917595 GOD917595 GXZ917595 HHV917595 HRR917595 IBN917595 ILJ917595 IVF917595 JFB917595 JOX917595 JYT917595 KIP917595 KSL917595 LCH917595 LMD917595 LVZ917595 MFV917595 MPR917595 MZN917595 NJJ917595 NTF917595 ODB917595 OMX917595 OWT917595 PGP917595 PQL917595 QAH917595 QKD917595 QTZ917595 RDV917595 RNR917595 RXN917595 SHJ917595 SRF917595 TBB917595 TKX917595 TUT917595 UEP917595 UOL917595 UYH917595 VID917595 VRZ917595 WBV917595 WLR917595 WVN917595 F983131 JB983131 SX983131 ACT983131 AMP983131 AWL983131 BGH983131 BQD983131 BZZ983131 CJV983131 CTR983131 DDN983131 DNJ983131 DXF983131 EHB983131 EQX983131 FAT983131 FKP983131 FUL983131 GEH983131 GOD983131 GXZ983131 HHV983131 HRR983131 IBN983131 ILJ983131 IVF983131 JFB983131 JOX983131 JYT983131 KIP983131 KSL983131 LCH983131 LMD983131 LVZ983131 MFV983131 MPR983131 MZN983131 NJJ983131 NTF983131 ODB983131 OMX983131 OWT983131 PGP983131 PQL983131 QAH983131 QKD983131 QTZ983131 RDV983131 RNR983131 RXN983131 SHJ983131 SRF983131 TBB983131 TKX983131 TUT983131 UEP983131 UOL983131 UYH983131 VID983131 VRZ983131 WBV983131 WLR983131 WVN983131 C65641:C65643 IY65641:IY65643 SU65641:SU65643 ACQ65641:ACQ65643 AMM65641:AMM65643 AWI65641:AWI65643 BGE65641:BGE65643 BQA65641:BQA65643 BZW65641:BZW65643 CJS65641:CJS65643 CTO65641:CTO65643 DDK65641:DDK65643 DNG65641:DNG65643 DXC65641:DXC65643 EGY65641:EGY65643 EQU65641:EQU65643 FAQ65641:FAQ65643 FKM65641:FKM65643 FUI65641:FUI65643 GEE65641:GEE65643 GOA65641:GOA65643 GXW65641:GXW65643 HHS65641:HHS65643 HRO65641:HRO65643 IBK65641:IBK65643 ILG65641:ILG65643 IVC65641:IVC65643 JEY65641:JEY65643 JOU65641:JOU65643 JYQ65641:JYQ65643 KIM65641:KIM65643 KSI65641:KSI65643 LCE65641:LCE65643 LMA65641:LMA65643 LVW65641:LVW65643 MFS65641:MFS65643 MPO65641:MPO65643 MZK65641:MZK65643 NJG65641:NJG65643 NTC65641:NTC65643 OCY65641:OCY65643 OMU65641:OMU65643 OWQ65641:OWQ65643 PGM65641:PGM65643 PQI65641:PQI65643 QAE65641:QAE65643 QKA65641:QKA65643 QTW65641:QTW65643 RDS65641:RDS65643 RNO65641:RNO65643 RXK65641:RXK65643 SHG65641:SHG65643 SRC65641:SRC65643 TAY65641:TAY65643 TKU65641:TKU65643 TUQ65641:TUQ65643 UEM65641:UEM65643 UOI65641:UOI65643 UYE65641:UYE65643 VIA65641:VIA65643 VRW65641:VRW65643 WBS65641:WBS65643 WLO65641:WLO65643 WVK65641:WVK65643 C131177:C131179 IY131177:IY131179 SU131177:SU131179 ACQ131177:ACQ131179 AMM131177:AMM131179 AWI131177:AWI131179 BGE131177:BGE131179 BQA131177:BQA131179 BZW131177:BZW131179 CJS131177:CJS131179 CTO131177:CTO131179 DDK131177:DDK131179 DNG131177:DNG131179 DXC131177:DXC131179 EGY131177:EGY131179 EQU131177:EQU131179 FAQ131177:FAQ131179 FKM131177:FKM131179 FUI131177:FUI131179 GEE131177:GEE131179 GOA131177:GOA131179 GXW131177:GXW131179 HHS131177:HHS131179 HRO131177:HRO131179 IBK131177:IBK131179 ILG131177:ILG131179 IVC131177:IVC131179 JEY131177:JEY131179 JOU131177:JOU131179 JYQ131177:JYQ131179 KIM131177:KIM131179 KSI131177:KSI131179 LCE131177:LCE131179 LMA131177:LMA131179 LVW131177:LVW131179 MFS131177:MFS131179 MPO131177:MPO131179 MZK131177:MZK131179 NJG131177:NJG131179 NTC131177:NTC131179 OCY131177:OCY131179 OMU131177:OMU131179 OWQ131177:OWQ131179 PGM131177:PGM131179 PQI131177:PQI131179 QAE131177:QAE131179 QKA131177:QKA131179 QTW131177:QTW131179 RDS131177:RDS131179 RNO131177:RNO131179 RXK131177:RXK131179 SHG131177:SHG131179 SRC131177:SRC131179 TAY131177:TAY131179 TKU131177:TKU131179 TUQ131177:TUQ131179 UEM131177:UEM131179 UOI131177:UOI131179 UYE131177:UYE131179 VIA131177:VIA131179 VRW131177:VRW131179 WBS131177:WBS131179 WLO131177:WLO131179 WVK131177:WVK131179 C196713:C196715 IY196713:IY196715 SU196713:SU196715 ACQ196713:ACQ196715 AMM196713:AMM196715 AWI196713:AWI196715 BGE196713:BGE196715 BQA196713:BQA196715 BZW196713:BZW196715 CJS196713:CJS196715 CTO196713:CTO196715 DDK196713:DDK196715 DNG196713:DNG196715 DXC196713:DXC196715 EGY196713:EGY196715 EQU196713:EQU196715 FAQ196713:FAQ196715 FKM196713:FKM196715 FUI196713:FUI196715 GEE196713:GEE196715 GOA196713:GOA196715 GXW196713:GXW196715 HHS196713:HHS196715 HRO196713:HRO196715 IBK196713:IBK196715 ILG196713:ILG196715 IVC196713:IVC196715 JEY196713:JEY196715 JOU196713:JOU196715 JYQ196713:JYQ196715 KIM196713:KIM196715 KSI196713:KSI196715 LCE196713:LCE196715 LMA196713:LMA196715 LVW196713:LVW196715 MFS196713:MFS196715 MPO196713:MPO196715 MZK196713:MZK196715 NJG196713:NJG196715 NTC196713:NTC196715 OCY196713:OCY196715 OMU196713:OMU196715 OWQ196713:OWQ196715 PGM196713:PGM196715 PQI196713:PQI196715 QAE196713:QAE196715 QKA196713:QKA196715 QTW196713:QTW196715 RDS196713:RDS196715 RNO196713:RNO196715 RXK196713:RXK196715 SHG196713:SHG196715 SRC196713:SRC196715 TAY196713:TAY196715 TKU196713:TKU196715 TUQ196713:TUQ196715 UEM196713:UEM196715 UOI196713:UOI196715 UYE196713:UYE196715 VIA196713:VIA196715 VRW196713:VRW196715 WBS196713:WBS196715 WLO196713:WLO196715 WVK196713:WVK196715 C262249:C262251 IY262249:IY262251 SU262249:SU262251 ACQ262249:ACQ262251 AMM262249:AMM262251 AWI262249:AWI262251 BGE262249:BGE262251 BQA262249:BQA262251 BZW262249:BZW262251 CJS262249:CJS262251 CTO262249:CTO262251 DDK262249:DDK262251 DNG262249:DNG262251 DXC262249:DXC262251 EGY262249:EGY262251 EQU262249:EQU262251 FAQ262249:FAQ262251 FKM262249:FKM262251 FUI262249:FUI262251 GEE262249:GEE262251 GOA262249:GOA262251 GXW262249:GXW262251 HHS262249:HHS262251 HRO262249:HRO262251 IBK262249:IBK262251 ILG262249:ILG262251 IVC262249:IVC262251 JEY262249:JEY262251 JOU262249:JOU262251 JYQ262249:JYQ262251 KIM262249:KIM262251 KSI262249:KSI262251 LCE262249:LCE262251 LMA262249:LMA262251 LVW262249:LVW262251 MFS262249:MFS262251 MPO262249:MPO262251 MZK262249:MZK262251 NJG262249:NJG262251 NTC262249:NTC262251 OCY262249:OCY262251 OMU262249:OMU262251 OWQ262249:OWQ262251 PGM262249:PGM262251 PQI262249:PQI262251 QAE262249:QAE262251 QKA262249:QKA262251 QTW262249:QTW262251 RDS262249:RDS262251 RNO262249:RNO262251 RXK262249:RXK262251 SHG262249:SHG262251 SRC262249:SRC262251 TAY262249:TAY262251 TKU262249:TKU262251 TUQ262249:TUQ262251 UEM262249:UEM262251 UOI262249:UOI262251 UYE262249:UYE262251 VIA262249:VIA262251 VRW262249:VRW262251 WBS262249:WBS262251 WLO262249:WLO262251 WVK262249:WVK262251 C327785:C327787 IY327785:IY327787 SU327785:SU327787 ACQ327785:ACQ327787 AMM327785:AMM327787 AWI327785:AWI327787 BGE327785:BGE327787 BQA327785:BQA327787 BZW327785:BZW327787 CJS327785:CJS327787 CTO327785:CTO327787 DDK327785:DDK327787 DNG327785:DNG327787 DXC327785:DXC327787 EGY327785:EGY327787 EQU327785:EQU327787 FAQ327785:FAQ327787 FKM327785:FKM327787 FUI327785:FUI327787 GEE327785:GEE327787 GOA327785:GOA327787 GXW327785:GXW327787 HHS327785:HHS327787 HRO327785:HRO327787 IBK327785:IBK327787 ILG327785:ILG327787 IVC327785:IVC327787 JEY327785:JEY327787 JOU327785:JOU327787 JYQ327785:JYQ327787 KIM327785:KIM327787 KSI327785:KSI327787 LCE327785:LCE327787 LMA327785:LMA327787 LVW327785:LVW327787 MFS327785:MFS327787 MPO327785:MPO327787 MZK327785:MZK327787 NJG327785:NJG327787 NTC327785:NTC327787 OCY327785:OCY327787 OMU327785:OMU327787 OWQ327785:OWQ327787 PGM327785:PGM327787 PQI327785:PQI327787 QAE327785:QAE327787 QKA327785:QKA327787 QTW327785:QTW327787 RDS327785:RDS327787 RNO327785:RNO327787 RXK327785:RXK327787 SHG327785:SHG327787 SRC327785:SRC327787 TAY327785:TAY327787 TKU327785:TKU327787 TUQ327785:TUQ327787 UEM327785:UEM327787 UOI327785:UOI327787 UYE327785:UYE327787 VIA327785:VIA327787 VRW327785:VRW327787 WBS327785:WBS327787 WLO327785:WLO327787 WVK327785:WVK327787 C393321:C393323 IY393321:IY393323 SU393321:SU393323 ACQ393321:ACQ393323 AMM393321:AMM393323 AWI393321:AWI393323 BGE393321:BGE393323 BQA393321:BQA393323 BZW393321:BZW393323 CJS393321:CJS393323 CTO393321:CTO393323 DDK393321:DDK393323 DNG393321:DNG393323 DXC393321:DXC393323 EGY393321:EGY393323 EQU393321:EQU393323 FAQ393321:FAQ393323 FKM393321:FKM393323 FUI393321:FUI393323 GEE393321:GEE393323 GOA393321:GOA393323 GXW393321:GXW393323 HHS393321:HHS393323 HRO393321:HRO393323 IBK393321:IBK393323 ILG393321:ILG393323 IVC393321:IVC393323 JEY393321:JEY393323 JOU393321:JOU393323 JYQ393321:JYQ393323 KIM393321:KIM393323 KSI393321:KSI393323 LCE393321:LCE393323 LMA393321:LMA393323 LVW393321:LVW393323 MFS393321:MFS393323 MPO393321:MPO393323 MZK393321:MZK393323 NJG393321:NJG393323 NTC393321:NTC393323 OCY393321:OCY393323 OMU393321:OMU393323 OWQ393321:OWQ393323 PGM393321:PGM393323 PQI393321:PQI393323 QAE393321:QAE393323 QKA393321:QKA393323 QTW393321:QTW393323 RDS393321:RDS393323 RNO393321:RNO393323 RXK393321:RXK393323 SHG393321:SHG393323 SRC393321:SRC393323 TAY393321:TAY393323 TKU393321:TKU393323 TUQ393321:TUQ393323 UEM393321:UEM393323 UOI393321:UOI393323 UYE393321:UYE393323 VIA393321:VIA393323 VRW393321:VRW393323 WBS393321:WBS393323 WLO393321:WLO393323 WVK393321:WVK393323 C458857:C458859 IY458857:IY458859 SU458857:SU458859 ACQ458857:ACQ458859 AMM458857:AMM458859 AWI458857:AWI458859 BGE458857:BGE458859 BQA458857:BQA458859 BZW458857:BZW458859 CJS458857:CJS458859 CTO458857:CTO458859 DDK458857:DDK458859 DNG458857:DNG458859 DXC458857:DXC458859 EGY458857:EGY458859 EQU458857:EQU458859 FAQ458857:FAQ458859 FKM458857:FKM458859 FUI458857:FUI458859 GEE458857:GEE458859 GOA458857:GOA458859 GXW458857:GXW458859 HHS458857:HHS458859 HRO458857:HRO458859 IBK458857:IBK458859 ILG458857:ILG458859 IVC458857:IVC458859 JEY458857:JEY458859 JOU458857:JOU458859 JYQ458857:JYQ458859 KIM458857:KIM458859 KSI458857:KSI458859 LCE458857:LCE458859 LMA458857:LMA458859 LVW458857:LVW458859 MFS458857:MFS458859 MPO458857:MPO458859 MZK458857:MZK458859 NJG458857:NJG458859 NTC458857:NTC458859 OCY458857:OCY458859 OMU458857:OMU458859 OWQ458857:OWQ458859 PGM458857:PGM458859 PQI458857:PQI458859 QAE458857:QAE458859 QKA458857:QKA458859 QTW458857:QTW458859 RDS458857:RDS458859 RNO458857:RNO458859 RXK458857:RXK458859 SHG458857:SHG458859 SRC458857:SRC458859 TAY458857:TAY458859 TKU458857:TKU458859 TUQ458857:TUQ458859 UEM458857:UEM458859 UOI458857:UOI458859 UYE458857:UYE458859 VIA458857:VIA458859 VRW458857:VRW458859 WBS458857:WBS458859 WLO458857:WLO458859 WVK458857:WVK458859 C524393:C524395 IY524393:IY524395 SU524393:SU524395 ACQ524393:ACQ524395 AMM524393:AMM524395 AWI524393:AWI524395 BGE524393:BGE524395 BQA524393:BQA524395 BZW524393:BZW524395 CJS524393:CJS524395 CTO524393:CTO524395 DDK524393:DDK524395 DNG524393:DNG524395 DXC524393:DXC524395 EGY524393:EGY524395 EQU524393:EQU524395 FAQ524393:FAQ524395 FKM524393:FKM524395 FUI524393:FUI524395 GEE524393:GEE524395 GOA524393:GOA524395 GXW524393:GXW524395 HHS524393:HHS524395 HRO524393:HRO524395 IBK524393:IBK524395 ILG524393:ILG524395 IVC524393:IVC524395 JEY524393:JEY524395 JOU524393:JOU524395 JYQ524393:JYQ524395 KIM524393:KIM524395 KSI524393:KSI524395 LCE524393:LCE524395 LMA524393:LMA524395 LVW524393:LVW524395 MFS524393:MFS524395 MPO524393:MPO524395 MZK524393:MZK524395 NJG524393:NJG524395 NTC524393:NTC524395 OCY524393:OCY524395 OMU524393:OMU524395 OWQ524393:OWQ524395 PGM524393:PGM524395 PQI524393:PQI524395 QAE524393:QAE524395 QKA524393:QKA524395 QTW524393:QTW524395 RDS524393:RDS524395 RNO524393:RNO524395 RXK524393:RXK524395 SHG524393:SHG524395 SRC524393:SRC524395 TAY524393:TAY524395 TKU524393:TKU524395 TUQ524393:TUQ524395 UEM524393:UEM524395 UOI524393:UOI524395 UYE524393:UYE524395 VIA524393:VIA524395 VRW524393:VRW524395 WBS524393:WBS524395 WLO524393:WLO524395 WVK524393:WVK524395 C589929:C589931 IY589929:IY589931 SU589929:SU589931 ACQ589929:ACQ589931 AMM589929:AMM589931 AWI589929:AWI589931 BGE589929:BGE589931 BQA589929:BQA589931 BZW589929:BZW589931 CJS589929:CJS589931 CTO589929:CTO589931 DDK589929:DDK589931 DNG589929:DNG589931 DXC589929:DXC589931 EGY589929:EGY589931 EQU589929:EQU589931 FAQ589929:FAQ589931 FKM589929:FKM589931 FUI589929:FUI589931 GEE589929:GEE589931 GOA589929:GOA589931 GXW589929:GXW589931 HHS589929:HHS589931 HRO589929:HRO589931 IBK589929:IBK589931 ILG589929:ILG589931 IVC589929:IVC589931 JEY589929:JEY589931 JOU589929:JOU589931 JYQ589929:JYQ589931 KIM589929:KIM589931 KSI589929:KSI589931 LCE589929:LCE589931 LMA589929:LMA589931 LVW589929:LVW589931 MFS589929:MFS589931 MPO589929:MPO589931 MZK589929:MZK589931 NJG589929:NJG589931 NTC589929:NTC589931 OCY589929:OCY589931 OMU589929:OMU589931 OWQ589929:OWQ589931 PGM589929:PGM589931 PQI589929:PQI589931 QAE589929:QAE589931 QKA589929:QKA589931 QTW589929:QTW589931 RDS589929:RDS589931 RNO589929:RNO589931 RXK589929:RXK589931 SHG589929:SHG589931 SRC589929:SRC589931 TAY589929:TAY589931 TKU589929:TKU589931 TUQ589929:TUQ589931 UEM589929:UEM589931 UOI589929:UOI589931 UYE589929:UYE589931 VIA589929:VIA589931 VRW589929:VRW589931 WBS589929:WBS589931 WLO589929:WLO589931 WVK589929:WVK589931 C655465:C655467 IY655465:IY655467 SU655465:SU655467 ACQ655465:ACQ655467 AMM655465:AMM655467 AWI655465:AWI655467 BGE655465:BGE655467 BQA655465:BQA655467 BZW655465:BZW655467 CJS655465:CJS655467 CTO655465:CTO655467 DDK655465:DDK655467 DNG655465:DNG655467 DXC655465:DXC655467 EGY655465:EGY655467 EQU655465:EQU655467 FAQ655465:FAQ655467 FKM655465:FKM655467 FUI655465:FUI655467 GEE655465:GEE655467 GOA655465:GOA655467 GXW655465:GXW655467 HHS655465:HHS655467 HRO655465:HRO655467 IBK655465:IBK655467 ILG655465:ILG655467 IVC655465:IVC655467 JEY655465:JEY655467 JOU655465:JOU655467 JYQ655465:JYQ655467 KIM655465:KIM655467 KSI655465:KSI655467 LCE655465:LCE655467 LMA655465:LMA655467 LVW655465:LVW655467 MFS655465:MFS655467 MPO655465:MPO655467 MZK655465:MZK655467 NJG655465:NJG655467 NTC655465:NTC655467 OCY655465:OCY655467 OMU655465:OMU655467 OWQ655465:OWQ655467 PGM655465:PGM655467 PQI655465:PQI655467 QAE655465:QAE655467 QKA655465:QKA655467 QTW655465:QTW655467 RDS655465:RDS655467 RNO655465:RNO655467 RXK655465:RXK655467 SHG655465:SHG655467 SRC655465:SRC655467 TAY655465:TAY655467 TKU655465:TKU655467 TUQ655465:TUQ655467 UEM655465:UEM655467 UOI655465:UOI655467 UYE655465:UYE655467 VIA655465:VIA655467 VRW655465:VRW655467 WBS655465:WBS655467 WLO655465:WLO655467 WVK655465:WVK655467 C721001:C721003 IY721001:IY721003 SU721001:SU721003 ACQ721001:ACQ721003 AMM721001:AMM721003 AWI721001:AWI721003 BGE721001:BGE721003 BQA721001:BQA721003 BZW721001:BZW721003 CJS721001:CJS721003 CTO721001:CTO721003 DDK721001:DDK721003 DNG721001:DNG721003 DXC721001:DXC721003 EGY721001:EGY721003 EQU721001:EQU721003 FAQ721001:FAQ721003 FKM721001:FKM721003 FUI721001:FUI721003 GEE721001:GEE721003 GOA721001:GOA721003 GXW721001:GXW721003 HHS721001:HHS721003 HRO721001:HRO721003 IBK721001:IBK721003 ILG721001:ILG721003 IVC721001:IVC721003 JEY721001:JEY721003 JOU721001:JOU721003 JYQ721001:JYQ721003 KIM721001:KIM721003 KSI721001:KSI721003 LCE721001:LCE721003 LMA721001:LMA721003 LVW721001:LVW721003 MFS721001:MFS721003 MPO721001:MPO721003 MZK721001:MZK721003 NJG721001:NJG721003 NTC721001:NTC721003 OCY721001:OCY721003 OMU721001:OMU721003 OWQ721001:OWQ721003 PGM721001:PGM721003 PQI721001:PQI721003 QAE721001:QAE721003 QKA721001:QKA721003 QTW721001:QTW721003 RDS721001:RDS721003 RNO721001:RNO721003 RXK721001:RXK721003 SHG721001:SHG721003 SRC721001:SRC721003 TAY721001:TAY721003 TKU721001:TKU721003 TUQ721001:TUQ721003 UEM721001:UEM721003 UOI721001:UOI721003 UYE721001:UYE721003 VIA721001:VIA721003 VRW721001:VRW721003 WBS721001:WBS721003 WLO721001:WLO721003 WVK721001:WVK721003 C786537:C786539 IY786537:IY786539 SU786537:SU786539 ACQ786537:ACQ786539 AMM786537:AMM786539 AWI786537:AWI786539 BGE786537:BGE786539 BQA786537:BQA786539 BZW786537:BZW786539 CJS786537:CJS786539 CTO786537:CTO786539 DDK786537:DDK786539 DNG786537:DNG786539 DXC786537:DXC786539 EGY786537:EGY786539 EQU786537:EQU786539 FAQ786537:FAQ786539 FKM786537:FKM786539 FUI786537:FUI786539 GEE786537:GEE786539 GOA786537:GOA786539 GXW786537:GXW786539 HHS786537:HHS786539 HRO786537:HRO786539 IBK786537:IBK786539 ILG786537:ILG786539 IVC786537:IVC786539 JEY786537:JEY786539 JOU786537:JOU786539 JYQ786537:JYQ786539 KIM786537:KIM786539 KSI786537:KSI786539 LCE786537:LCE786539 LMA786537:LMA786539 LVW786537:LVW786539 MFS786537:MFS786539 MPO786537:MPO786539 MZK786537:MZK786539 NJG786537:NJG786539 NTC786537:NTC786539 OCY786537:OCY786539 OMU786537:OMU786539 OWQ786537:OWQ786539 PGM786537:PGM786539 PQI786537:PQI786539 QAE786537:QAE786539 QKA786537:QKA786539 QTW786537:QTW786539 RDS786537:RDS786539 RNO786537:RNO786539 RXK786537:RXK786539 SHG786537:SHG786539 SRC786537:SRC786539 TAY786537:TAY786539 TKU786537:TKU786539 TUQ786537:TUQ786539 UEM786537:UEM786539 UOI786537:UOI786539 UYE786537:UYE786539 VIA786537:VIA786539 VRW786537:VRW786539 WBS786537:WBS786539 WLO786537:WLO786539 WVK786537:WVK786539 C852073:C852075 IY852073:IY852075 SU852073:SU852075 ACQ852073:ACQ852075 AMM852073:AMM852075 AWI852073:AWI852075 BGE852073:BGE852075 BQA852073:BQA852075 BZW852073:BZW852075 CJS852073:CJS852075 CTO852073:CTO852075 DDK852073:DDK852075 DNG852073:DNG852075 DXC852073:DXC852075 EGY852073:EGY852075 EQU852073:EQU852075 FAQ852073:FAQ852075 FKM852073:FKM852075 FUI852073:FUI852075 GEE852073:GEE852075 GOA852073:GOA852075 GXW852073:GXW852075 HHS852073:HHS852075 HRO852073:HRO852075 IBK852073:IBK852075 ILG852073:ILG852075 IVC852073:IVC852075 JEY852073:JEY852075 JOU852073:JOU852075 JYQ852073:JYQ852075 KIM852073:KIM852075 KSI852073:KSI852075 LCE852073:LCE852075 LMA852073:LMA852075 LVW852073:LVW852075 MFS852073:MFS852075 MPO852073:MPO852075 MZK852073:MZK852075 NJG852073:NJG852075 NTC852073:NTC852075 OCY852073:OCY852075 OMU852073:OMU852075 OWQ852073:OWQ852075 PGM852073:PGM852075 PQI852073:PQI852075 QAE852073:QAE852075 QKA852073:QKA852075 QTW852073:QTW852075 RDS852073:RDS852075 RNO852073:RNO852075 RXK852073:RXK852075 SHG852073:SHG852075 SRC852073:SRC852075 TAY852073:TAY852075 TKU852073:TKU852075 TUQ852073:TUQ852075 UEM852073:UEM852075 UOI852073:UOI852075 UYE852073:UYE852075 VIA852073:VIA852075 VRW852073:VRW852075 WBS852073:WBS852075 WLO852073:WLO852075 WVK852073:WVK852075 C917609:C917611 IY917609:IY917611 SU917609:SU917611 ACQ917609:ACQ917611 AMM917609:AMM917611 AWI917609:AWI917611 BGE917609:BGE917611 BQA917609:BQA917611 BZW917609:BZW917611 CJS917609:CJS917611 CTO917609:CTO917611 DDK917609:DDK917611 DNG917609:DNG917611 DXC917609:DXC917611 EGY917609:EGY917611 EQU917609:EQU917611 FAQ917609:FAQ917611 FKM917609:FKM917611 FUI917609:FUI917611 GEE917609:GEE917611 GOA917609:GOA917611 GXW917609:GXW917611 HHS917609:HHS917611 HRO917609:HRO917611 IBK917609:IBK917611 ILG917609:ILG917611 IVC917609:IVC917611 JEY917609:JEY917611 JOU917609:JOU917611 JYQ917609:JYQ917611 KIM917609:KIM917611 KSI917609:KSI917611 LCE917609:LCE917611 LMA917609:LMA917611 LVW917609:LVW917611 MFS917609:MFS917611 MPO917609:MPO917611 MZK917609:MZK917611 NJG917609:NJG917611 NTC917609:NTC917611 OCY917609:OCY917611 OMU917609:OMU917611 OWQ917609:OWQ917611 PGM917609:PGM917611 PQI917609:PQI917611 QAE917609:QAE917611 QKA917609:QKA917611 QTW917609:QTW917611 RDS917609:RDS917611 RNO917609:RNO917611 RXK917609:RXK917611 SHG917609:SHG917611 SRC917609:SRC917611 TAY917609:TAY917611 TKU917609:TKU917611 TUQ917609:TUQ917611 UEM917609:UEM917611 UOI917609:UOI917611 UYE917609:UYE917611 VIA917609:VIA917611 VRW917609:VRW917611 WBS917609:WBS917611 WLO917609:WLO917611 WVK917609:WVK917611 C983145:C983147 IY983145:IY983147 SU983145:SU983147 ACQ983145:ACQ983147 AMM983145:AMM983147 AWI983145:AWI983147 BGE983145:BGE983147 BQA983145:BQA983147 BZW983145:BZW983147 CJS983145:CJS983147 CTO983145:CTO983147 DDK983145:DDK983147 DNG983145:DNG983147 DXC983145:DXC983147 EGY983145:EGY983147 EQU983145:EQU983147 FAQ983145:FAQ983147 FKM983145:FKM983147 FUI983145:FUI983147 GEE983145:GEE983147 GOA983145:GOA983147 GXW983145:GXW983147 HHS983145:HHS983147 HRO983145:HRO983147 IBK983145:IBK983147 ILG983145:ILG983147 IVC983145:IVC983147 JEY983145:JEY983147 JOU983145:JOU983147 JYQ983145:JYQ983147 KIM983145:KIM983147 KSI983145:KSI983147 LCE983145:LCE983147 LMA983145:LMA983147 LVW983145:LVW983147 MFS983145:MFS983147 MPO983145:MPO983147 MZK983145:MZK983147 NJG983145:NJG983147 NTC983145:NTC983147 OCY983145:OCY983147 OMU983145:OMU983147 OWQ983145:OWQ983147 PGM983145:PGM983147 PQI983145:PQI983147 QAE983145:QAE983147 QKA983145:QKA983147 QTW983145:QTW983147 RDS983145:RDS983147 RNO983145:RNO983147 RXK983145:RXK983147 SHG983145:SHG983147 SRC983145:SRC983147 TAY983145:TAY983147 TKU983145:TKU983147 TUQ983145:TUQ983147 UEM983145:UEM983147 UOI983145:UOI983147 UYE983145:UYE983147 VIA983145:VIA983147 VRW983145:VRW983147 WBS983145:WBS983147 WLO983145:WLO983147 WVK983145:WVK983147 S65632:S65633 JO65632:JO65633 TK65632:TK65633 ADG65632:ADG65633 ANC65632:ANC65633 AWY65632:AWY65633 BGU65632:BGU65633 BQQ65632:BQQ65633 CAM65632:CAM65633 CKI65632:CKI65633 CUE65632:CUE65633 DEA65632:DEA65633 DNW65632:DNW65633 DXS65632:DXS65633 EHO65632:EHO65633 ERK65632:ERK65633 FBG65632:FBG65633 FLC65632:FLC65633 FUY65632:FUY65633 GEU65632:GEU65633 GOQ65632:GOQ65633 GYM65632:GYM65633 HII65632:HII65633 HSE65632:HSE65633 ICA65632:ICA65633 ILW65632:ILW65633 IVS65632:IVS65633 JFO65632:JFO65633 JPK65632:JPK65633 JZG65632:JZG65633 KJC65632:KJC65633 KSY65632:KSY65633 LCU65632:LCU65633 LMQ65632:LMQ65633 LWM65632:LWM65633 MGI65632:MGI65633 MQE65632:MQE65633 NAA65632:NAA65633 NJW65632:NJW65633 NTS65632:NTS65633 ODO65632:ODO65633 ONK65632:ONK65633 OXG65632:OXG65633 PHC65632:PHC65633 PQY65632:PQY65633 QAU65632:QAU65633 QKQ65632:QKQ65633 QUM65632:QUM65633 REI65632:REI65633 ROE65632:ROE65633 RYA65632:RYA65633 SHW65632:SHW65633 SRS65632:SRS65633 TBO65632:TBO65633 TLK65632:TLK65633 TVG65632:TVG65633 UFC65632:UFC65633 UOY65632:UOY65633 UYU65632:UYU65633 VIQ65632:VIQ65633 VSM65632:VSM65633 WCI65632:WCI65633 WME65632:WME65633 WWA65632:WWA65633 S131168:S131169 JO131168:JO131169 TK131168:TK131169 ADG131168:ADG131169 ANC131168:ANC131169 AWY131168:AWY131169 BGU131168:BGU131169 BQQ131168:BQQ131169 CAM131168:CAM131169 CKI131168:CKI131169 CUE131168:CUE131169 DEA131168:DEA131169 DNW131168:DNW131169 DXS131168:DXS131169 EHO131168:EHO131169 ERK131168:ERK131169 FBG131168:FBG131169 FLC131168:FLC131169 FUY131168:FUY131169 GEU131168:GEU131169 GOQ131168:GOQ131169 GYM131168:GYM131169 HII131168:HII131169 HSE131168:HSE131169 ICA131168:ICA131169 ILW131168:ILW131169 IVS131168:IVS131169 JFO131168:JFO131169 JPK131168:JPK131169 JZG131168:JZG131169 KJC131168:KJC131169 KSY131168:KSY131169 LCU131168:LCU131169 LMQ131168:LMQ131169 LWM131168:LWM131169 MGI131168:MGI131169 MQE131168:MQE131169 NAA131168:NAA131169 NJW131168:NJW131169 NTS131168:NTS131169 ODO131168:ODO131169 ONK131168:ONK131169 OXG131168:OXG131169 PHC131168:PHC131169 PQY131168:PQY131169 QAU131168:QAU131169 QKQ131168:QKQ131169 QUM131168:QUM131169 REI131168:REI131169 ROE131168:ROE131169 RYA131168:RYA131169 SHW131168:SHW131169 SRS131168:SRS131169 TBO131168:TBO131169 TLK131168:TLK131169 TVG131168:TVG131169 UFC131168:UFC131169 UOY131168:UOY131169 UYU131168:UYU131169 VIQ131168:VIQ131169 VSM131168:VSM131169 WCI131168:WCI131169 WME131168:WME131169 WWA131168:WWA131169 S196704:S196705 JO196704:JO196705 TK196704:TK196705 ADG196704:ADG196705 ANC196704:ANC196705 AWY196704:AWY196705 BGU196704:BGU196705 BQQ196704:BQQ196705 CAM196704:CAM196705 CKI196704:CKI196705 CUE196704:CUE196705 DEA196704:DEA196705 DNW196704:DNW196705 DXS196704:DXS196705 EHO196704:EHO196705 ERK196704:ERK196705 FBG196704:FBG196705 FLC196704:FLC196705 FUY196704:FUY196705 GEU196704:GEU196705 GOQ196704:GOQ196705 GYM196704:GYM196705 HII196704:HII196705 HSE196704:HSE196705 ICA196704:ICA196705 ILW196704:ILW196705 IVS196704:IVS196705 JFO196704:JFO196705 JPK196704:JPK196705 JZG196704:JZG196705 KJC196704:KJC196705 KSY196704:KSY196705 LCU196704:LCU196705 LMQ196704:LMQ196705 LWM196704:LWM196705 MGI196704:MGI196705 MQE196704:MQE196705 NAA196704:NAA196705 NJW196704:NJW196705 NTS196704:NTS196705 ODO196704:ODO196705 ONK196704:ONK196705 OXG196704:OXG196705 PHC196704:PHC196705 PQY196704:PQY196705 QAU196704:QAU196705 QKQ196704:QKQ196705 QUM196704:QUM196705 REI196704:REI196705 ROE196704:ROE196705 RYA196704:RYA196705 SHW196704:SHW196705 SRS196704:SRS196705 TBO196704:TBO196705 TLK196704:TLK196705 TVG196704:TVG196705 UFC196704:UFC196705 UOY196704:UOY196705 UYU196704:UYU196705 VIQ196704:VIQ196705 VSM196704:VSM196705 WCI196704:WCI196705 WME196704:WME196705 WWA196704:WWA196705 S262240:S262241 JO262240:JO262241 TK262240:TK262241 ADG262240:ADG262241 ANC262240:ANC262241 AWY262240:AWY262241 BGU262240:BGU262241 BQQ262240:BQQ262241 CAM262240:CAM262241 CKI262240:CKI262241 CUE262240:CUE262241 DEA262240:DEA262241 DNW262240:DNW262241 DXS262240:DXS262241 EHO262240:EHO262241 ERK262240:ERK262241 FBG262240:FBG262241 FLC262240:FLC262241 FUY262240:FUY262241 GEU262240:GEU262241 GOQ262240:GOQ262241 GYM262240:GYM262241 HII262240:HII262241 HSE262240:HSE262241 ICA262240:ICA262241 ILW262240:ILW262241 IVS262240:IVS262241 JFO262240:JFO262241 JPK262240:JPK262241 JZG262240:JZG262241 KJC262240:KJC262241 KSY262240:KSY262241 LCU262240:LCU262241 LMQ262240:LMQ262241 LWM262240:LWM262241 MGI262240:MGI262241 MQE262240:MQE262241 NAA262240:NAA262241 NJW262240:NJW262241 NTS262240:NTS262241 ODO262240:ODO262241 ONK262240:ONK262241 OXG262240:OXG262241 PHC262240:PHC262241 PQY262240:PQY262241 QAU262240:QAU262241 QKQ262240:QKQ262241 QUM262240:QUM262241 REI262240:REI262241 ROE262240:ROE262241 RYA262240:RYA262241 SHW262240:SHW262241 SRS262240:SRS262241 TBO262240:TBO262241 TLK262240:TLK262241 TVG262240:TVG262241 UFC262240:UFC262241 UOY262240:UOY262241 UYU262240:UYU262241 VIQ262240:VIQ262241 VSM262240:VSM262241 WCI262240:WCI262241 WME262240:WME262241 WWA262240:WWA262241 S327776:S327777 JO327776:JO327777 TK327776:TK327777 ADG327776:ADG327777 ANC327776:ANC327777 AWY327776:AWY327777 BGU327776:BGU327777 BQQ327776:BQQ327777 CAM327776:CAM327777 CKI327776:CKI327777 CUE327776:CUE327777 DEA327776:DEA327777 DNW327776:DNW327777 DXS327776:DXS327777 EHO327776:EHO327777 ERK327776:ERK327777 FBG327776:FBG327777 FLC327776:FLC327777 FUY327776:FUY327777 GEU327776:GEU327777 GOQ327776:GOQ327777 GYM327776:GYM327777 HII327776:HII327777 HSE327776:HSE327777 ICA327776:ICA327777 ILW327776:ILW327777 IVS327776:IVS327777 JFO327776:JFO327777 JPK327776:JPK327777 JZG327776:JZG327777 KJC327776:KJC327777 KSY327776:KSY327777 LCU327776:LCU327777 LMQ327776:LMQ327777 LWM327776:LWM327777 MGI327776:MGI327777 MQE327776:MQE327777 NAA327776:NAA327777 NJW327776:NJW327777 NTS327776:NTS327777 ODO327776:ODO327777 ONK327776:ONK327777 OXG327776:OXG327777 PHC327776:PHC327777 PQY327776:PQY327777 QAU327776:QAU327777 QKQ327776:QKQ327777 QUM327776:QUM327777 REI327776:REI327777 ROE327776:ROE327777 RYA327776:RYA327777 SHW327776:SHW327777 SRS327776:SRS327777 TBO327776:TBO327777 TLK327776:TLK327777 TVG327776:TVG327777 UFC327776:UFC327777 UOY327776:UOY327777 UYU327776:UYU327777 VIQ327776:VIQ327777 VSM327776:VSM327777 WCI327776:WCI327777 WME327776:WME327777 WWA327776:WWA327777 S393312:S393313 JO393312:JO393313 TK393312:TK393313 ADG393312:ADG393313 ANC393312:ANC393313 AWY393312:AWY393313 BGU393312:BGU393313 BQQ393312:BQQ393313 CAM393312:CAM393313 CKI393312:CKI393313 CUE393312:CUE393313 DEA393312:DEA393313 DNW393312:DNW393313 DXS393312:DXS393313 EHO393312:EHO393313 ERK393312:ERK393313 FBG393312:FBG393313 FLC393312:FLC393313 FUY393312:FUY393313 GEU393312:GEU393313 GOQ393312:GOQ393313 GYM393312:GYM393313 HII393312:HII393313 HSE393312:HSE393313 ICA393312:ICA393313 ILW393312:ILW393313 IVS393312:IVS393313 JFO393312:JFO393313 JPK393312:JPK393313 JZG393312:JZG393313 KJC393312:KJC393313 KSY393312:KSY393313 LCU393312:LCU393313 LMQ393312:LMQ393313 LWM393312:LWM393313 MGI393312:MGI393313 MQE393312:MQE393313 NAA393312:NAA393313 NJW393312:NJW393313 NTS393312:NTS393313 ODO393312:ODO393313 ONK393312:ONK393313 OXG393312:OXG393313 PHC393312:PHC393313 PQY393312:PQY393313 QAU393312:QAU393313 QKQ393312:QKQ393313 QUM393312:QUM393313 REI393312:REI393313 ROE393312:ROE393313 RYA393312:RYA393313 SHW393312:SHW393313 SRS393312:SRS393313 TBO393312:TBO393313 TLK393312:TLK393313 TVG393312:TVG393313 UFC393312:UFC393313 UOY393312:UOY393313 UYU393312:UYU393313 VIQ393312:VIQ393313 VSM393312:VSM393313 WCI393312:WCI393313 WME393312:WME393313 WWA393312:WWA393313 S458848:S458849 JO458848:JO458849 TK458848:TK458849 ADG458848:ADG458849 ANC458848:ANC458849 AWY458848:AWY458849 BGU458848:BGU458849 BQQ458848:BQQ458849 CAM458848:CAM458849 CKI458848:CKI458849 CUE458848:CUE458849 DEA458848:DEA458849 DNW458848:DNW458849 DXS458848:DXS458849 EHO458848:EHO458849 ERK458848:ERK458849 FBG458848:FBG458849 FLC458848:FLC458849 FUY458848:FUY458849 GEU458848:GEU458849 GOQ458848:GOQ458849 GYM458848:GYM458849 HII458848:HII458849 HSE458848:HSE458849 ICA458848:ICA458849 ILW458848:ILW458849 IVS458848:IVS458849 JFO458848:JFO458849 JPK458848:JPK458849 JZG458848:JZG458849 KJC458848:KJC458849 KSY458848:KSY458849 LCU458848:LCU458849 LMQ458848:LMQ458849 LWM458848:LWM458849 MGI458848:MGI458849 MQE458848:MQE458849 NAA458848:NAA458849 NJW458848:NJW458849 NTS458848:NTS458849 ODO458848:ODO458849 ONK458848:ONK458849 OXG458848:OXG458849 PHC458848:PHC458849 PQY458848:PQY458849 QAU458848:QAU458849 QKQ458848:QKQ458849 QUM458848:QUM458849 REI458848:REI458849 ROE458848:ROE458849 RYA458848:RYA458849 SHW458848:SHW458849 SRS458848:SRS458849 TBO458848:TBO458849 TLK458848:TLK458849 TVG458848:TVG458849 UFC458848:UFC458849 UOY458848:UOY458849 UYU458848:UYU458849 VIQ458848:VIQ458849 VSM458848:VSM458849 WCI458848:WCI458849 WME458848:WME458849 WWA458848:WWA458849 S524384:S524385 JO524384:JO524385 TK524384:TK524385 ADG524384:ADG524385 ANC524384:ANC524385 AWY524384:AWY524385 BGU524384:BGU524385 BQQ524384:BQQ524385 CAM524384:CAM524385 CKI524384:CKI524385 CUE524384:CUE524385 DEA524384:DEA524385 DNW524384:DNW524385 DXS524384:DXS524385 EHO524384:EHO524385 ERK524384:ERK524385 FBG524384:FBG524385 FLC524384:FLC524385 FUY524384:FUY524385 GEU524384:GEU524385 GOQ524384:GOQ524385 GYM524384:GYM524385 HII524384:HII524385 HSE524384:HSE524385 ICA524384:ICA524385 ILW524384:ILW524385 IVS524384:IVS524385 JFO524384:JFO524385 JPK524384:JPK524385 JZG524384:JZG524385 KJC524384:KJC524385 KSY524384:KSY524385 LCU524384:LCU524385 LMQ524384:LMQ524385 LWM524384:LWM524385 MGI524384:MGI524385 MQE524384:MQE524385 NAA524384:NAA524385 NJW524384:NJW524385 NTS524384:NTS524385 ODO524384:ODO524385 ONK524384:ONK524385 OXG524384:OXG524385 PHC524384:PHC524385 PQY524384:PQY524385 QAU524384:QAU524385 QKQ524384:QKQ524385 QUM524384:QUM524385 REI524384:REI524385 ROE524384:ROE524385 RYA524384:RYA524385 SHW524384:SHW524385 SRS524384:SRS524385 TBO524384:TBO524385 TLK524384:TLK524385 TVG524384:TVG524385 UFC524384:UFC524385 UOY524384:UOY524385 UYU524384:UYU524385 VIQ524384:VIQ524385 VSM524384:VSM524385 WCI524384:WCI524385 WME524384:WME524385 WWA524384:WWA524385 S589920:S589921 JO589920:JO589921 TK589920:TK589921 ADG589920:ADG589921 ANC589920:ANC589921 AWY589920:AWY589921 BGU589920:BGU589921 BQQ589920:BQQ589921 CAM589920:CAM589921 CKI589920:CKI589921 CUE589920:CUE589921 DEA589920:DEA589921 DNW589920:DNW589921 DXS589920:DXS589921 EHO589920:EHO589921 ERK589920:ERK589921 FBG589920:FBG589921 FLC589920:FLC589921 FUY589920:FUY589921 GEU589920:GEU589921 GOQ589920:GOQ589921 GYM589920:GYM589921 HII589920:HII589921 HSE589920:HSE589921 ICA589920:ICA589921 ILW589920:ILW589921 IVS589920:IVS589921 JFO589920:JFO589921 JPK589920:JPK589921 JZG589920:JZG589921 KJC589920:KJC589921 KSY589920:KSY589921 LCU589920:LCU589921 LMQ589920:LMQ589921 LWM589920:LWM589921 MGI589920:MGI589921 MQE589920:MQE589921 NAA589920:NAA589921 NJW589920:NJW589921 NTS589920:NTS589921 ODO589920:ODO589921 ONK589920:ONK589921 OXG589920:OXG589921 PHC589920:PHC589921 PQY589920:PQY589921 QAU589920:QAU589921 QKQ589920:QKQ589921 QUM589920:QUM589921 REI589920:REI589921 ROE589920:ROE589921 RYA589920:RYA589921 SHW589920:SHW589921 SRS589920:SRS589921 TBO589920:TBO589921 TLK589920:TLK589921 TVG589920:TVG589921 UFC589920:UFC589921 UOY589920:UOY589921 UYU589920:UYU589921 VIQ589920:VIQ589921 VSM589920:VSM589921 WCI589920:WCI589921 WME589920:WME589921 WWA589920:WWA589921 S655456:S655457 JO655456:JO655457 TK655456:TK655457 ADG655456:ADG655457 ANC655456:ANC655457 AWY655456:AWY655457 BGU655456:BGU655457 BQQ655456:BQQ655457 CAM655456:CAM655457 CKI655456:CKI655457 CUE655456:CUE655457 DEA655456:DEA655457 DNW655456:DNW655457 DXS655456:DXS655457 EHO655456:EHO655457 ERK655456:ERK655457 FBG655456:FBG655457 FLC655456:FLC655457 FUY655456:FUY655457 GEU655456:GEU655457 GOQ655456:GOQ655457 GYM655456:GYM655457 HII655456:HII655457 HSE655456:HSE655457 ICA655456:ICA655457 ILW655456:ILW655457 IVS655456:IVS655457 JFO655456:JFO655457 JPK655456:JPK655457 JZG655456:JZG655457 KJC655456:KJC655457 KSY655456:KSY655457 LCU655456:LCU655457 LMQ655456:LMQ655457 LWM655456:LWM655457 MGI655456:MGI655457 MQE655456:MQE655457 NAA655456:NAA655457 NJW655456:NJW655457 NTS655456:NTS655457 ODO655456:ODO655457 ONK655456:ONK655457 OXG655456:OXG655457 PHC655456:PHC655457 PQY655456:PQY655457 QAU655456:QAU655457 QKQ655456:QKQ655457 QUM655456:QUM655457 REI655456:REI655457 ROE655456:ROE655457 RYA655456:RYA655457 SHW655456:SHW655457 SRS655456:SRS655457 TBO655456:TBO655457 TLK655456:TLK655457 TVG655456:TVG655457 UFC655456:UFC655457 UOY655456:UOY655457 UYU655456:UYU655457 VIQ655456:VIQ655457 VSM655456:VSM655457 WCI655456:WCI655457 WME655456:WME655457 WWA655456:WWA655457 S720992:S720993 JO720992:JO720993 TK720992:TK720993 ADG720992:ADG720993 ANC720992:ANC720993 AWY720992:AWY720993 BGU720992:BGU720993 BQQ720992:BQQ720993 CAM720992:CAM720993 CKI720992:CKI720993 CUE720992:CUE720993 DEA720992:DEA720993 DNW720992:DNW720993 DXS720992:DXS720993 EHO720992:EHO720993 ERK720992:ERK720993 FBG720992:FBG720993 FLC720992:FLC720993 FUY720992:FUY720993 GEU720992:GEU720993 GOQ720992:GOQ720993 GYM720992:GYM720993 HII720992:HII720993 HSE720992:HSE720993 ICA720992:ICA720993 ILW720992:ILW720993 IVS720992:IVS720993 JFO720992:JFO720993 JPK720992:JPK720993 JZG720992:JZG720993 KJC720992:KJC720993 KSY720992:KSY720993 LCU720992:LCU720993 LMQ720992:LMQ720993 LWM720992:LWM720993 MGI720992:MGI720993 MQE720992:MQE720993 NAA720992:NAA720993 NJW720992:NJW720993 NTS720992:NTS720993 ODO720992:ODO720993 ONK720992:ONK720993 OXG720992:OXG720993 PHC720992:PHC720993 PQY720992:PQY720993 QAU720992:QAU720993 QKQ720992:QKQ720993 QUM720992:QUM720993 REI720992:REI720993 ROE720992:ROE720993 RYA720992:RYA720993 SHW720992:SHW720993 SRS720992:SRS720993 TBO720992:TBO720993 TLK720992:TLK720993 TVG720992:TVG720993 UFC720992:UFC720993 UOY720992:UOY720993 UYU720992:UYU720993 VIQ720992:VIQ720993 VSM720992:VSM720993 WCI720992:WCI720993 WME720992:WME720993 WWA720992:WWA720993 S786528:S786529 JO786528:JO786529 TK786528:TK786529 ADG786528:ADG786529 ANC786528:ANC786529 AWY786528:AWY786529 BGU786528:BGU786529 BQQ786528:BQQ786529 CAM786528:CAM786529 CKI786528:CKI786529 CUE786528:CUE786529 DEA786528:DEA786529 DNW786528:DNW786529 DXS786528:DXS786529 EHO786528:EHO786529 ERK786528:ERK786529 FBG786528:FBG786529 FLC786528:FLC786529 FUY786528:FUY786529 GEU786528:GEU786529 GOQ786528:GOQ786529 GYM786528:GYM786529 HII786528:HII786529 HSE786528:HSE786529 ICA786528:ICA786529 ILW786528:ILW786529 IVS786528:IVS786529 JFO786528:JFO786529 JPK786528:JPK786529 JZG786528:JZG786529 KJC786528:KJC786529 KSY786528:KSY786529 LCU786528:LCU786529 LMQ786528:LMQ786529 LWM786528:LWM786529 MGI786528:MGI786529 MQE786528:MQE786529 NAA786528:NAA786529 NJW786528:NJW786529 NTS786528:NTS786529 ODO786528:ODO786529 ONK786528:ONK786529 OXG786528:OXG786529 PHC786528:PHC786529 PQY786528:PQY786529 QAU786528:QAU786529 QKQ786528:QKQ786529 QUM786528:QUM786529 REI786528:REI786529 ROE786528:ROE786529 RYA786528:RYA786529 SHW786528:SHW786529 SRS786528:SRS786529 TBO786528:TBO786529 TLK786528:TLK786529 TVG786528:TVG786529 UFC786528:UFC786529 UOY786528:UOY786529 UYU786528:UYU786529 VIQ786528:VIQ786529 VSM786528:VSM786529 WCI786528:WCI786529 WME786528:WME786529 WWA786528:WWA786529 S852064:S852065 JO852064:JO852065 TK852064:TK852065 ADG852064:ADG852065 ANC852064:ANC852065 AWY852064:AWY852065 BGU852064:BGU852065 BQQ852064:BQQ852065 CAM852064:CAM852065 CKI852064:CKI852065 CUE852064:CUE852065 DEA852064:DEA852065 DNW852064:DNW852065 DXS852064:DXS852065 EHO852064:EHO852065 ERK852064:ERK852065 FBG852064:FBG852065 FLC852064:FLC852065 FUY852064:FUY852065 GEU852064:GEU852065 GOQ852064:GOQ852065 GYM852064:GYM852065 HII852064:HII852065 HSE852064:HSE852065 ICA852064:ICA852065 ILW852064:ILW852065 IVS852064:IVS852065 JFO852064:JFO852065 JPK852064:JPK852065 JZG852064:JZG852065 KJC852064:KJC852065 KSY852064:KSY852065 LCU852064:LCU852065 LMQ852064:LMQ852065 LWM852064:LWM852065 MGI852064:MGI852065 MQE852064:MQE852065 NAA852064:NAA852065 NJW852064:NJW852065 NTS852064:NTS852065 ODO852064:ODO852065 ONK852064:ONK852065 OXG852064:OXG852065 PHC852064:PHC852065 PQY852064:PQY852065 QAU852064:QAU852065 QKQ852064:QKQ852065 QUM852064:QUM852065 REI852064:REI852065 ROE852064:ROE852065 RYA852064:RYA852065 SHW852064:SHW852065 SRS852064:SRS852065 TBO852064:TBO852065 TLK852064:TLK852065 TVG852064:TVG852065 UFC852064:UFC852065 UOY852064:UOY852065 UYU852064:UYU852065 VIQ852064:VIQ852065 VSM852064:VSM852065 WCI852064:WCI852065 WME852064:WME852065 WWA852064:WWA852065 S917600:S917601 JO917600:JO917601 TK917600:TK917601 ADG917600:ADG917601 ANC917600:ANC917601 AWY917600:AWY917601 BGU917600:BGU917601 BQQ917600:BQQ917601 CAM917600:CAM917601 CKI917600:CKI917601 CUE917600:CUE917601 DEA917600:DEA917601 DNW917600:DNW917601 DXS917600:DXS917601 EHO917600:EHO917601 ERK917600:ERK917601 FBG917600:FBG917601 FLC917600:FLC917601 FUY917600:FUY917601 GEU917600:GEU917601 GOQ917600:GOQ917601 GYM917600:GYM917601 HII917600:HII917601 HSE917600:HSE917601 ICA917600:ICA917601 ILW917600:ILW917601 IVS917600:IVS917601 JFO917600:JFO917601 JPK917600:JPK917601 JZG917600:JZG917601 KJC917600:KJC917601 KSY917600:KSY917601 LCU917600:LCU917601 LMQ917600:LMQ917601 LWM917600:LWM917601 MGI917600:MGI917601 MQE917600:MQE917601 NAA917600:NAA917601 NJW917600:NJW917601 NTS917600:NTS917601 ODO917600:ODO917601 ONK917600:ONK917601 OXG917600:OXG917601 PHC917600:PHC917601 PQY917600:PQY917601 QAU917600:QAU917601 QKQ917600:QKQ917601 QUM917600:QUM917601 REI917600:REI917601 ROE917600:ROE917601 RYA917600:RYA917601 SHW917600:SHW917601 SRS917600:SRS917601 TBO917600:TBO917601 TLK917600:TLK917601 TVG917600:TVG917601 UFC917600:UFC917601 UOY917600:UOY917601 UYU917600:UYU917601 VIQ917600:VIQ917601 VSM917600:VSM917601 WCI917600:WCI917601 WME917600:WME917601 WWA917600:WWA917601 S983136:S983137 JO983136:JO983137 TK983136:TK983137 ADG983136:ADG983137 ANC983136:ANC983137 AWY983136:AWY983137 BGU983136:BGU983137 BQQ983136:BQQ983137 CAM983136:CAM983137 CKI983136:CKI983137 CUE983136:CUE983137 DEA983136:DEA983137 DNW983136:DNW983137 DXS983136:DXS983137 EHO983136:EHO983137 ERK983136:ERK983137 FBG983136:FBG983137 FLC983136:FLC983137 FUY983136:FUY983137 GEU983136:GEU983137 GOQ983136:GOQ983137 GYM983136:GYM983137 HII983136:HII983137 HSE983136:HSE983137 ICA983136:ICA983137 ILW983136:ILW983137 IVS983136:IVS983137 JFO983136:JFO983137 JPK983136:JPK983137 JZG983136:JZG983137 KJC983136:KJC983137 KSY983136:KSY983137 LCU983136:LCU983137 LMQ983136:LMQ983137 LWM983136:LWM983137 MGI983136:MGI983137 MQE983136:MQE983137 NAA983136:NAA983137 NJW983136:NJW983137 NTS983136:NTS983137 ODO983136:ODO983137 ONK983136:ONK983137 OXG983136:OXG983137 PHC983136:PHC983137 PQY983136:PQY983137 QAU983136:QAU983137 QKQ983136:QKQ983137 QUM983136:QUM983137 REI983136:REI983137 ROE983136:ROE983137 RYA983136:RYA983137 SHW983136:SHW983137 SRS983136:SRS983137 TBO983136:TBO983137 TLK983136:TLK983137 TVG983136:TVG983137 UFC983136:UFC983137 UOY983136:UOY983137 UYU983136:UYU983137 VIQ983136:VIQ983137 VSM983136:VSM983137 WCI983136:WCI983137 WME983136:WME983137 WWA983136:WWA983137 S65636:S65640 JO65636:JO65640 TK65636:TK65640 ADG65636:ADG65640 ANC65636:ANC65640 AWY65636:AWY65640 BGU65636:BGU65640 BQQ65636:BQQ65640 CAM65636:CAM65640 CKI65636:CKI65640 CUE65636:CUE65640 DEA65636:DEA65640 DNW65636:DNW65640 DXS65636:DXS65640 EHO65636:EHO65640 ERK65636:ERK65640 FBG65636:FBG65640 FLC65636:FLC65640 FUY65636:FUY65640 GEU65636:GEU65640 GOQ65636:GOQ65640 GYM65636:GYM65640 HII65636:HII65640 HSE65636:HSE65640 ICA65636:ICA65640 ILW65636:ILW65640 IVS65636:IVS65640 JFO65636:JFO65640 JPK65636:JPK65640 JZG65636:JZG65640 KJC65636:KJC65640 KSY65636:KSY65640 LCU65636:LCU65640 LMQ65636:LMQ65640 LWM65636:LWM65640 MGI65636:MGI65640 MQE65636:MQE65640 NAA65636:NAA65640 NJW65636:NJW65640 NTS65636:NTS65640 ODO65636:ODO65640 ONK65636:ONK65640 OXG65636:OXG65640 PHC65636:PHC65640 PQY65636:PQY65640 QAU65636:QAU65640 QKQ65636:QKQ65640 QUM65636:QUM65640 REI65636:REI65640 ROE65636:ROE65640 RYA65636:RYA65640 SHW65636:SHW65640 SRS65636:SRS65640 TBO65636:TBO65640 TLK65636:TLK65640 TVG65636:TVG65640 UFC65636:UFC65640 UOY65636:UOY65640 UYU65636:UYU65640 VIQ65636:VIQ65640 VSM65636:VSM65640 WCI65636:WCI65640 WME65636:WME65640 WWA65636:WWA65640 S131172:S131176 JO131172:JO131176 TK131172:TK131176 ADG131172:ADG131176 ANC131172:ANC131176 AWY131172:AWY131176 BGU131172:BGU131176 BQQ131172:BQQ131176 CAM131172:CAM131176 CKI131172:CKI131176 CUE131172:CUE131176 DEA131172:DEA131176 DNW131172:DNW131176 DXS131172:DXS131176 EHO131172:EHO131176 ERK131172:ERK131176 FBG131172:FBG131176 FLC131172:FLC131176 FUY131172:FUY131176 GEU131172:GEU131176 GOQ131172:GOQ131176 GYM131172:GYM131176 HII131172:HII131176 HSE131172:HSE131176 ICA131172:ICA131176 ILW131172:ILW131176 IVS131172:IVS131176 JFO131172:JFO131176 JPK131172:JPK131176 JZG131172:JZG131176 KJC131172:KJC131176 KSY131172:KSY131176 LCU131172:LCU131176 LMQ131172:LMQ131176 LWM131172:LWM131176 MGI131172:MGI131176 MQE131172:MQE131176 NAA131172:NAA131176 NJW131172:NJW131176 NTS131172:NTS131176 ODO131172:ODO131176 ONK131172:ONK131176 OXG131172:OXG131176 PHC131172:PHC131176 PQY131172:PQY131176 QAU131172:QAU131176 QKQ131172:QKQ131176 QUM131172:QUM131176 REI131172:REI131176 ROE131172:ROE131176 RYA131172:RYA131176 SHW131172:SHW131176 SRS131172:SRS131176 TBO131172:TBO131176 TLK131172:TLK131176 TVG131172:TVG131176 UFC131172:UFC131176 UOY131172:UOY131176 UYU131172:UYU131176 VIQ131172:VIQ131176 VSM131172:VSM131176 WCI131172:WCI131176 WME131172:WME131176 WWA131172:WWA131176 S196708:S196712 JO196708:JO196712 TK196708:TK196712 ADG196708:ADG196712 ANC196708:ANC196712 AWY196708:AWY196712 BGU196708:BGU196712 BQQ196708:BQQ196712 CAM196708:CAM196712 CKI196708:CKI196712 CUE196708:CUE196712 DEA196708:DEA196712 DNW196708:DNW196712 DXS196708:DXS196712 EHO196708:EHO196712 ERK196708:ERK196712 FBG196708:FBG196712 FLC196708:FLC196712 FUY196708:FUY196712 GEU196708:GEU196712 GOQ196708:GOQ196712 GYM196708:GYM196712 HII196708:HII196712 HSE196708:HSE196712 ICA196708:ICA196712 ILW196708:ILW196712 IVS196708:IVS196712 JFO196708:JFO196712 JPK196708:JPK196712 JZG196708:JZG196712 KJC196708:KJC196712 KSY196708:KSY196712 LCU196708:LCU196712 LMQ196708:LMQ196712 LWM196708:LWM196712 MGI196708:MGI196712 MQE196708:MQE196712 NAA196708:NAA196712 NJW196708:NJW196712 NTS196708:NTS196712 ODO196708:ODO196712 ONK196708:ONK196712 OXG196708:OXG196712 PHC196708:PHC196712 PQY196708:PQY196712 QAU196708:QAU196712 QKQ196708:QKQ196712 QUM196708:QUM196712 REI196708:REI196712 ROE196708:ROE196712 RYA196708:RYA196712 SHW196708:SHW196712 SRS196708:SRS196712 TBO196708:TBO196712 TLK196708:TLK196712 TVG196708:TVG196712 UFC196708:UFC196712 UOY196708:UOY196712 UYU196708:UYU196712 VIQ196708:VIQ196712 VSM196708:VSM196712 WCI196708:WCI196712 WME196708:WME196712 WWA196708:WWA196712 S262244:S262248 JO262244:JO262248 TK262244:TK262248 ADG262244:ADG262248 ANC262244:ANC262248 AWY262244:AWY262248 BGU262244:BGU262248 BQQ262244:BQQ262248 CAM262244:CAM262248 CKI262244:CKI262248 CUE262244:CUE262248 DEA262244:DEA262248 DNW262244:DNW262248 DXS262244:DXS262248 EHO262244:EHO262248 ERK262244:ERK262248 FBG262244:FBG262248 FLC262244:FLC262248 FUY262244:FUY262248 GEU262244:GEU262248 GOQ262244:GOQ262248 GYM262244:GYM262248 HII262244:HII262248 HSE262244:HSE262248 ICA262244:ICA262248 ILW262244:ILW262248 IVS262244:IVS262248 JFO262244:JFO262248 JPK262244:JPK262248 JZG262244:JZG262248 KJC262244:KJC262248 KSY262244:KSY262248 LCU262244:LCU262248 LMQ262244:LMQ262248 LWM262244:LWM262248 MGI262244:MGI262248 MQE262244:MQE262248 NAA262244:NAA262248 NJW262244:NJW262248 NTS262244:NTS262248 ODO262244:ODO262248 ONK262244:ONK262248 OXG262244:OXG262248 PHC262244:PHC262248 PQY262244:PQY262248 QAU262244:QAU262248 QKQ262244:QKQ262248 QUM262244:QUM262248 REI262244:REI262248 ROE262244:ROE262248 RYA262244:RYA262248 SHW262244:SHW262248 SRS262244:SRS262248 TBO262244:TBO262248 TLK262244:TLK262248 TVG262244:TVG262248 UFC262244:UFC262248 UOY262244:UOY262248 UYU262244:UYU262248 VIQ262244:VIQ262248 VSM262244:VSM262248 WCI262244:WCI262248 WME262244:WME262248 WWA262244:WWA262248 S327780:S327784 JO327780:JO327784 TK327780:TK327784 ADG327780:ADG327784 ANC327780:ANC327784 AWY327780:AWY327784 BGU327780:BGU327784 BQQ327780:BQQ327784 CAM327780:CAM327784 CKI327780:CKI327784 CUE327780:CUE327784 DEA327780:DEA327784 DNW327780:DNW327784 DXS327780:DXS327784 EHO327780:EHO327784 ERK327780:ERK327784 FBG327780:FBG327784 FLC327780:FLC327784 FUY327780:FUY327784 GEU327780:GEU327784 GOQ327780:GOQ327784 GYM327780:GYM327784 HII327780:HII327784 HSE327780:HSE327784 ICA327780:ICA327784 ILW327780:ILW327784 IVS327780:IVS327784 JFO327780:JFO327784 JPK327780:JPK327784 JZG327780:JZG327784 KJC327780:KJC327784 KSY327780:KSY327784 LCU327780:LCU327784 LMQ327780:LMQ327784 LWM327780:LWM327784 MGI327780:MGI327784 MQE327780:MQE327784 NAA327780:NAA327784 NJW327780:NJW327784 NTS327780:NTS327784 ODO327780:ODO327784 ONK327780:ONK327784 OXG327780:OXG327784 PHC327780:PHC327784 PQY327780:PQY327784 QAU327780:QAU327784 QKQ327780:QKQ327784 QUM327780:QUM327784 REI327780:REI327784 ROE327780:ROE327784 RYA327780:RYA327784 SHW327780:SHW327784 SRS327780:SRS327784 TBO327780:TBO327784 TLK327780:TLK327784 TVG327780:TVG327784 UFC327780:UFC327784 UOY327780:UOY327784 UYU327780:UYU327784 VIQ327780:VIQ327784 VSM327780:VSM327784 WCI327780:WCI327784 WME327780:WME327784 WWA327780:WWA327784 S393316:S393320 JO393316:JO393320 TK393316:TK393320 ADG393316:ADG393320 ANC393316:ANC393320 AWY393316:AWY393320 BGU393316:BGU393320 BQQ393316:BQQ393320 CAM393316:CAM393320 CKI393316:CKI393320 CUE393316:CUE393320 DEA393316:DEA393320 DNW393316:DNW393320 DXS393316:DXS393320 EHO393316:EHO393320 ERK393316:ERK393320 FBG393316:FBG393320 FLC393316:FLC393320 FUY393316:FUY393320 GEU393316:GEU393320 GOQ393316:GOQ393320 GYM393316:GYM393320 HII393316:HII393320 HSE393316:HSE393320 ICA393316:ICA393320 ILW393316:ILW393320 IVS393316:IVS393320 JFO393316:JFO393320 JPK393316:JPK393320 JZG393316:JZG393320 KJC393316:KJC393320 KSY393316:KSY393320 LCU393316:LCU393320 LMQ393316:LMQ393320 LWM393316:LWM393320 MGI393316:MGI393320 MQE393316:MQE393320 NAA393316:NAA393320 NJW393316:NJW393320 NTS393316:NTS393320 ODO393316:ODO393320 ONK393316:ONK393320 OXG393316:OXG393320 PHC393316:PHC393320 PQY393316:PQY393320 QAU393316:QAU393320 QKQ393316:QKQ393320 QUM393316:QUM393320 REI393316:REI393320 ROE393316:ROE393320 RYA393316:RYA393320 SHW393316:SHW393320 SRS393316:SRS393320 TBO393316:TBO393320 TLK393316:TLK393320 TVG393316:TVG393320 UFC393316:UFC393320 UOY393316:UOY393320 UYU393316:UYU393320 VIQ393316:VIQ393320 VSM393316:VSM393320 WCI393316:WCI393320 WME393316:WME393320 WWA393316:WWA393320 S458852:S458856 JO458852:JO458856 TK458852:TK458856 ADG458852:ADG458856 ANC458852:ANC458856 AWY458852:AWY458856 BGU458852:BGU458856 BQQ458852:BQQ458856 CAM458852:CAM458856 CKI458852:CKI458856 CUE458852:CUE458856 DEA458852:DEA458856 DNW458852:DNW458856 DXS458852:DXS458856 EHO458852:EHO458856 ERK458852:ERK458856 FBG458852:FBG458856 FLC458852:FLC458856 FUY458852:FUY458856 GEU458852:GEU458856 GOQ458852:GOQ458856 GYM458852:GYM458856 HII458852:HII458856 HSE458852:HSE458856 ICA458852:ICA458856 ILW458852:ILW458856 IVS458852:IVS458856 JFO458852:JFO458856 JPK458852:JPK458856 JZG458852:JZG458856 KJC458852:KJC458856 KSY458852:KSY458856 LCU458852:LCU458856 LMQ458852:LMQ458856 LWM458852:LWM458856 MGI458852:MGI458856 MQE458852:MQE458856 NAA458852:NAA458856 NJW458852:NJW458856 NTS458852:NTS458856 ODO458852:ODO458856 ONK458852:ONK458856 OXG458852:OXG458856 PHC458852:PHC458856 PQY458852:PQY458856 QAU458852:QAU458856 QKQ458852:QKQ458856 QUM458852:QUM458856 REI458852:REI458856 ROE458852:ROE458856 RYA458852:RYA458856 SHW458852:SHW458856 SRS458852:SRS458856 TBO458852:TBO458856 TLK458852:TLK458856 TVG458852:TVG458856 UFC458852:UFC458856 UOY458852:UOY458856 UYU458852:UYU458856 VIQ458852:VIQ458856 VSM458852:VSM458856 WCI458852:WCI458856 WME458852:WME458856 WWA458852:WWA458856 S524388:S524392 JO524388:JO524392 TK524388:TK524392 ADG524388:ADG524392 ANC524388:ANC524392 AWY524388:AWY524392 BGU524388:BGU524392 BQQ524388:BQQ524392 CAM524388:CAM524392 CKI524388:CKI524392 CUE524388:CUE524392 DEA524388:DEA524392 DNW524388:DNW524392 DXS524388:DXS524392 EHO524388:EHO524392 ERK524388:ERK524392 FBG524388:FBG524392 FLC524388:FLC524392 FUY524388:FUY524392 GEU524388:GEU524392 GOQ524388:GOQ524392 GYM524388:GYM524392 HII524388:HII524392 HSE524388:HSE524392 ICA524388:ICA524392 ILW524388:ILW524392 IVS524388:IVS524392 JFO524388:JFO524392 JPK524388:JPK524392 JZG524388:JZG524392 KJC524388:KJC524392 KSY524388:KSY524392 LCU524388:LCU524392 LMQ524388:LMQ524392 LWM524388:LWM524392 MGI524388:MGI524392 MQE524388:MQE524392 NAA524388:NAA524392 NJW524388:NJW524392 NTS524388:NTS524392 ODO524388:ODO524392 ONK524388:ONK524392 OXG524388:OXG524392 PHC524388:PHC524392 PQY524388:PQY524392 QAU524388:QAU524392 QKQ524388:QKQ524392 QUM524388:QUM524392 REI524388:REI524392 ROE524388:ROE524392 RYA524388:RYA524392 SHW524388:SHW524392 SRS524388:SRS524392 TBO524388:TBO524392 TLK524388:TLK524392 TVG524388:TVG524392 UFC524388:UFC524392 UOY524388:UOY524392 UYU524388:UYU524392 VIQ524388:VIQ524392 VSM524388:VSM524392 WCI524388:WCI524392 WME524388:WME524392 WWA524388:WWA524392 S589924:S589928 JO589924:JO589928 TK589924:TK589928 ADG589924:ADG589928 ANC589924:ANC589928 AWY589924:AWY589928 BGU589924:BGU589928 BQQ589924:BQQ589928 CAM589924:CAM589928 CKI589924:CKI589928 CUE589924:CUE589928 DEA589924:DEA589928 DNW589924:DNW589928 DXS589924:DXS589928 EHO589924:EHO589928 ERK589924:ERK589928 FBG589924:FBG589928 FLC589924:FLC589928 FUY589924:FUY589928 GEU589924:GEU589928 GOQ589924:GOQ589928 GYM589924:GYM589928 HII589924:HII589928 HSE589924:HSE589928 ICA589924:ICA589928 ILW589924:ILW589928 IVS589924:IVS589928 JFO589924:JFO589928 JPK589924:JPK589928 JZG589924:JZG589928 KJC589924:KJC589928 KSY589924:KSY589928 LCU589924:LCU589928 LMQ589924:LMQ589928 LWM589924:LWM589928 MGI589924:MGI589928 MQE589924:MQE589928 NAA589924:NAA589928 NJW589924:NJW589928 NTS589924:NTS589928 ODO589924:ODO589928 ONK589924:ONK589928 OXG589924:OXG589928 PHC589924:PHC589928 PQY589924:PQY589928 QAU589924:QAU589928 QKQ589924:QKQ589928 QUM589924:QUM589928 REI589924:REI589928 ROE589924:ROE589928 RYA589924:RYA589928 SHW589924:SHW589928 SRS589924:SRS589928 TBO589924:TBO589928 TLK589924:TLK589928 TVG589924:TVG589928 UFC589924:UFC589928 UOY589924:UOY589928 UYU589924:UYU589928 VIQ589924:VIQ589928 VSM589924:VSM589928 WCI589924:WCI589928 WME589924:WME589928 WWA589924:WWA589928 S655460:S655464 JO655460:JO655464 TK655460:TK655464 ADG655460:ADG655464 ANC655460:ANC655464 AWY655460:AWY655464 BGU655460:BGU655464 BQQ655460:BQQ655464 CAM655460:CAM655464 CKI655460:CKI655464 CUE655460:CUE655464 DEA655460:DEA655464 DNW655460:DNW655464 DXS655460:DXS655464 EHO655460:EHO655464 ERK655460:ERK655464 FBG655460:FBG655464 FLC655460:FLC655464 FUY655460:FUY655464 GEU655460:GEU655464 GOQ655460:GOQ655464 GYM655460:GYM655464 HII655460:HII655464 HSE655460:HSE655464 ICA655460:ICA655464 ILW655460:ILW655464 IVS655460:IVS655464 JFO655460:JFO655464 JPK655460:JPK655464 JZG655460:JZG655464 KJC655460:KJC655464 KSY655460:KSY655464 LCU655460:LCU655464 LMQ655460:LMQ655464 LWM655460:LWM655464 MGI655460:MGI655464 MQE655460:MQE655464 NAA655460:NAA655464 NJW655460:NJW655464 NTS655460:NTS655464 ODO655460:ODO655464 ONK655460:ONK655464 OXG655460:OXG655464 PHC655460:PHC655464 PQY655460:PQY655464 QAU655460:QAU655464 QKQ655460:QKQ655464 QUM655460:QUM655464 REI655460:REI655464 ROE655460:ROE655464 RYA655460:RYA655464 SHW655460:SHW655464 SRS655460:SRS655464 TBO655460:TBO655464 TLK655460:TLK655464 TVG655460:TVG655464 UFC655460:UFC655464 UOY655460:UOY655464 UYU655460:UYU655464 VIQ655460:VIQ655464 VSM655460:VSM655464 WCI655460:WCI655464 WME655460:WME655464 WWA655460:WWA655464 S720996:S721000 JO720996:JO721000 TK720996:TK721000 ADG720996:ADG721000 ANC720996:ANC721000 AWY720996:AWY721000 BGU720996:BGU721000 BQQ720996:BQQ721000 CAM720996:CAM721000 CKI720996:CKI721000 CUE720996:CUE721000 DEA720996:DEA721000 DNW720996:DNW721000 DXS720996:DXS721000 EHO720996:EHO721000 ERK720996:ERK721000 FBG720996:FBG721000 FLC720996:FLC721000 FUY720996:FUY721000 GEU720996:GEU721000 GOQ720996:GOQ721000 GYM720996:GYM721000 HII720996:HII721000 HSE720996:HSE721000 ICA720996:ICA721000 ILW720996:ILW721000 IVS720996:IVS721000 JFO720996:JFO721000 JPK720996:JPK721000 JZG720996:JZG721000 KJC720996:KJC721000 KSY720996:KSY721000 LCU720996:LCU721000 LMQ720996:LMQ721000 LWM720996:LWM721000 MGI720996:MGI721000 MQE720996:MQE721000 NAA720996:NAA721000 NJW720996:NJW721000 NTS720996:NTS721000 ODO720996:ODO721000 ONK720996:ONK721000 OXG720996:OXG721000 PHC720996:PHC721000 PQY720996:PQY721000 QAU720996:QAU721000 QKQ720996:QKQ721000 QUM720996:QUM721000 REI720996:REI721000 ROE720996:ROE721000 RYA720996:RYA721000 SHW720996:SHW721000 SRS720996:SRS721000 TBO720996:TBO721000 TLK720996:TLK721000 TVG720996:TVG721000 UFC720996:UFC721000 UOY720996:UOY721000 UYU720996:UYU721000 VIQ720996:VIQ721000 VSM720996:VSM721000 WCI720996:WCI721000 WME720996:WME721000 WWA720996:WWA721000 S786532:S786536 JO786532:JO786536 TK786532:TK786536 ADG786532:ADG786536 ANC786532:ANC786536 AWY786532:AWY786536 BGU786532:BGU786536 BQQ786532:BQQ786536 CAM786532:CAM786536 CKI786532:CKI786536 CUE786532:CUE786536 DEA786532:DEA786536 DNW786532:DNW786536 DXS786532:DXS786536 EHO786532:EHO786536 ERK786532:ERK786536 FBG786532:FBG786536 FLC786532:FLC786536 FUY786532:FUY786536 GEU786532:GEU786536 GOQ786532:GOQ786536 GYM786532:GYM786536 HII786532:HII786536 HSE786532:HSE786536 ICA786532:ICA786536 ILW786532:ILW786536 IVS786532:IVS786536 JFO786532:JFO786536 JPK786532:JPK786536 JZG786532:JZG786536 KJC786532:KJC786536 KSY786532:KSY786536 LCU786532:LCU786536 LMQ786532:LMQ786536 LWM786532:LWM786536 MGI786532:MGI786536 MQE786532:MQE786536 NAA786532:NAA786536 NJW786532:NJW786536 NTS786532:NTS786536 ODO786532:ODO786536 ONK786532:ONK786536 OXG786532:OXG786536 PHC786532:PHC786536 PQY786532:PQY786536 QAU786532:QAU786536 QKQ786532:QKQ786536 QUM786532:QUM786536 REI786532:REI786536 ROE786532:ROE786536 RYA786532:RYA786536 SHW786532:SHW786536 SRS786532:SRS786536 TBO786532:TBO786536 TLK786532:TLK786536 TVG786532:TVG786536 UFC786532:UFC786536 UOY786532:UOY786536 UYU786532:UYU786536 VIQ786532:VIQ786536 VSM786532:VSM786536 WCI786532:WCI786536 WME786532:WME786536 WWA786532:WWA786536 S852068:S852072 JO852068:JO852072 TK852068:TK852072 ADG852068:ADG852072 ANC852068:ANC852072 AWY852068:AWY852072 BGU852068:BGU852072 BQQ852068:BQQ852072 CAM852068:CAM852072 CKI852068:CKI852072 CUE852068:CUE852072 DEA852068:DEA852072 DNW852068:DNW852072 DXS852068:DXS852072 EHO852068:EHO852072 ERK852068:ERK852072 FBG852068:FBG852072 FLC852068:FLC852072 FUY852068:FUY852072 GEU852068:GEU852072 GOQ852068:GOQ852072 GYM852068:GYM852072 HII852068:HII852072 HSE852068:HSE852072 ICA852068:ICA852072 ILW852068:ILW852072 IVS852068:IVS852072 JFO852068:JFO852072 JPK852068:JPK852072 JZG852068:JZG852072 KJC852068:KJC852072 KSY852068:KSY852072 LCU852068:LCU852072 LMQ852068:LMQ852072 LWM852068:LWM852072 MGI852068:MGI852072 MQE852068:MQE852072 NAA852068:NAA852072 NJW852068:NJW852072 NTS852068:NTS852072 ODO852068:ODO852072 ONK852068:ONK852072 OXG852068:OXG852072 PHC852068:PHC852072 PQY852068:PQY852072 QAU852068:QAU852072 QKQ852068:QKQ852072 QUM852068:QUM852072 REI852068:REI852072 ROE852068:ROE852072 RYA852068:RYA852072 SHW852068:SHW852072 SRS852068:SRS852072 TBO852068:TBO852072 TLK852068:TLK852072 TVG852068:TVG852072 UFC852068:UFC852072 UOY852068:UOY852072 UYU852068:UYU852072 VIQ852068:VIQ852072 VSM852068:VSM852072 WCI852068:WCI852072 WME852068:WME852072 WWA852068:WWA852072 S917604:S917608 JO917604:JO917608 TK917604:TK917608 ADG917604:ADG917608 ANC917604:ANC917608 AWY917604:AWY917608 BGU917604:BGU917608 BQQ917604:BQQ917608 CAM917604:CAM917608 CKI917604:CKI917608 CUE917604:CUE917608 DEA917604:DEA917608 DNW917604:DNW917608 DXS917604:DXS917608 EHO917604:EHO917608 ERK917604:ERK917608 FBG917604:FBG917608 FLC917604:FLC917608 FUY917604:FUY917608 GEU917604:GEU917608 GOQ917604:GOQ917608 GYM917604:GYM917608 HII917604:HII917608 HSE917604:HSE917608 ICA917604:ICA917608 ILW917604:ILW917608 IVS917604:IVS917608 JFO917604:JFO917608 JPK917604:JPK917608 JZG917604:JZG917608 KJC917604:KJC917608 KSY917604:KSY917608 LCU917604:LCU917608 LMQ917604:LMQ917608 LWM917604:LWM917608 MGI917604:MGI917608 MQE917604:MQE917608 NAA917604:NAA917608 NJW917604:NJW917608 NTS917604:NTS917608 ODO917604:ODO917608 ONK917604:ONK917608 OXG917604:OXG917608 PHC917604:PHC917608 PQY917604:PQY917608 QAU917604:QAU917608 QKQ917604:QKQ917608 QUM917604:QUM917608 REI917604:REI917608 ROE917604:ROE917608 RYA917604:RYA917608 SHW917604:SHW917608 SRS917604:SRS917608 TBO917604:TBO917608 TLK917604:TLK917608 TVG917604:TVG917608 UFC917604:UFC917608 UOY917604:UOY917608 UYU917604:UYU917608 VIQ917604:VIQ917608 VSM917604:VSM917608 WCI917604:WCI917608 WME917604:WME917608 WWA917604:WWA917608 S983140:S983144 JO983140:JO983144 TK983140:TK983144 ADG983140:ADG983144 ANC983140:ANC983144 AWY983140:AWY983144 BGU983140:BGU983144 BQQ983140:BQQ983144 CAM983140:CAM983144 CKI983140:CKI983144 CUE983140:CUE983144 DEA983140:DEA983144 DNW983140:DNW983144 DXS983140:DXS983144 EHO983140:EHO983144 ERK983140:ERK983144 FBG983140:FBG983144 FLC983140:FLC983144 FUY983140:FUY983144 GEU983140:GEU983144 GOQ983140:GOQ983144 GYM983140:GYM983144 HII983140:HII983144 HSE983140:HSE983144 ICA983140:ICA983144 ILW983140:ILW983144 IVS983140:IVS983144 JFO983140:JFO983144 JPK983140:JPK983144 JZG983140:JZG983144 KJC983140:KJC983144 KSY983140:KSY983144 LCU983140:LCU983144 LMQ983140:LMQ983144 LWM983140:LWM983144 MGI983140:MGI983144 MQE983140:MQE983144 NAA983140:NAA983144 NJW983140:NJW983144 NTS983140:NTS983144 ODO983140:ODO983144 ONK983140:ONK983144 OXG983140:OXG983144 PHC983140:PHC983144 PQY983140:PQY983144 QAU983140:QAU983144 QKQ983140:QKQ983144 QUM983140:QUM983144 REI983140:REI983144 ROE983140:ROE983144 RYA983140:RYA983144 SHW983140:SHW983144 SRS983140:SRS983144 TBO983140:TBO983144 TLK983140:TLK983144 TVG983140:TVG983144 UFC983140:UFC983144 UOY983140:UOY983144 UYU983140:UYU983144 VIQ983140:VIQ983144 VSM983140:VSM983144 WCI983140:WCI983144 WME983140:WME983144 WWA983140:WWA983144 C65630:C65634 IY65630:IY65634 SU65630:SU65634 ACQ65630:ACQ65634 AMM65630:AMM65634 AWI65630:AWI65634 BGE65630:BGE65634 BQA65630:BQA65634 BZW65630:BZW65634 CJS65630:CJS65634 CTO65630:CTO65634 DDK65630:DDK65634 DNG65630:DNG65634 DXC65630:DXC65634 EGY65630:EGY65634 EQU65630:EQU65634 FAQ65630:FAQ65634 FKM65630:FKM65634 FUI65630:FUI65634 GEE65630:GEE65634 GOA65630:GOA65634 GXW65630:GXW65634 HHS65630:HHS65634 HRO65630:HRO65634 IBK65630:IBK65634 ILG65630:ILG65634 IVC65630:IVC65634 JEY65630:JEY65634 JOU65630:JOU65634 JYQ65630:JYQ65634 KIM65630:KIM65634 KSI65630:KSI65634 LCE65630:LCE65634 LMA65630:LMA65634 LVW65630:LVW65634 MFS65630:MFS65634 MPO65630:MPO65634 MZK65630:MZK65634 NJG65630:NJG65634 NTC65630:NTC65634 OCY65630:OCY65634 OMU65630:OMU65634 OWQ65630:OWQ65634 PGM65630:PGM65634 PQI65630:PQI65634 QAE65630:QAE65634 QKA65630:QKA65634 QTW65630:QTW65634 RDS65630:RDS65634 RNO65630:RNO65634 RXK65630:RXK65634 SHG65630:SHG65634 SRC65630:SRC65634 TAY65630:TAY65634 TKU65630:TKU65634 TUQ65630:TUQ65634 UEM65630:UEM65634 UOI65630:UOI65634 UYE65630:UYE65634 VIA65630:VIA65634 VRW65630:VRW65634 WBS65630:WBS65634 WLO65630:WLO65634 WVK65630:WVK65634 C131166:C131170 IY131166:IY131170 SU131166:SU131170 ACQ131166:ACQ131170 AMM131166:AMM131170 AWI131166:AWI131170 BGE131166:BGE131170 BQA131166:BQA131170 BZW131166:BZW131170 CJS131166:CJS131170 CTO131166:CTO131170 DDK131166:DDK131170 DNG131166:DNG131170 DXC131166:DXC131170 EGY131166:EGY131170 EQU131166:EQU131170 FAQ131166:FAQ131170 FKM131166:FKM131170 FUI131166:FUI131170 GEE131166:GEE131170 GOA131166:GOA131170 GXW131166:GXW131170 HHS131166:HHS131170 HRO131166:HRO131170 IBK131166:IBK131170 ILG131166:ILG131170 IVC131166:IVC131170 JEY131166:JEY131170 JOU131166:JOU131170 JYQ131166:JYQ131170 KIM131166:KIM131170 KSI131166:KSI131170 LCE131166:LCE131170 LMA131166:LMA131170 LVW131166:LVW131170 MFS131166:MFS131170 MPO131166:MPO131170 MZK131166:MZK131170 NJG131166:NJG131170 NTC131166:NTC131170 OCY131166:OCY131170 OMU131166:OMU131170 OWQ131166:OWQ131170 PGM131166:PGM131170 PQI131166:PQI131170 QAE131166:QAE131170 QKA131166:QKA131170 QTW131166:QTW131170 RDS131166:RDS131170 RNO131166:RNO131170 RXK131166:RXK131170 SHG131166:SHG131170 SRC131166:SRC131170 TAY131166:TAY131170 TKU131166:TKU131170 TUQ131166:TUQ131170 UEM131166:UEM131170 UOI131166:UOI131170 UYE131166:UYE131170 VIA131166:VIA131170 VRW131166:VRW131170 WBS131166:WBS131170 WLO131166:WLO131170 WVK131166:WVK131170 C196702:C196706 IY196702:IY196706 SU196702:SU196706 ACQ196702:ACQ196706 AMM196702:AMM196706 AWI196702:AWI196706 BGE196702:BGE196706 BQA196702:BQA196706 BZW196702:BZW196706 CJS196702:CJS196706 CTO196702:CTO196706 DDK196702:DDK196706 DNG196702:DNG196706 DXC196702:DXC196706 EGY196702:EGY196706 EQU196702:EQU196706 FAQ196702:FAQ196706 FKM196702:FKM196706 FUI196702:FUI196706 GEE196702:GEE196706 GOA196702:GOA196706 GXW196702:GXW196706 HHS196702:HHS196706 HRO196702:HRO196706 IBK196702:IBK196706 ILG196702:ILG196706 IVC196702:IVC196706 JEY196702:JEY196706 JOU196702:JOU196706 JYQ196702:JYQ196706 KIM196702:KIM196706 KSI196702:KSI196706 LCE196702:LCE196706 LMA196702:LMA196706 LVW196702:LVW196706 MFS196702:MFS196706 MPO196702:MPO196706 MZK196702:MZK196706 NJG196702:NJG196706 NTC196702:NTC196706 OCY196702:OCY196706 OMU196702:OMU196706 OWQ196702:OWQ196706 PGM196702:PGM196706 PQI196702:PQI196706 QAE196702:QAE196706 QKA196702:QKA196706 QTW196702:QTW196706 RDS196702:RDS196706 RNO196702:RNO196706 RXK196702:RXK196706 SHG196702:SHG196706 SRC196702:SRC196706 TAY196702:TAY196706 TKU196702:TKU196706 TUQ196702:TUQ196706 UEM196702:UEM196706 UOI196702:UOI196706 UYE196702:UYE196706 VIA196702:VIA196706 VRW196702:VRW196706 WBS196702:WBS196706 WLO196702:WLO196706 WVK196702:WVK196706 C262238:C262242 IY262238:IY262242 SU262238:SU262242 ACQ262238:ACQ262242 AMM262238:AMM262242 AWI262238:AWI262242 BGE262238:BGE262242 BQA262238:BQA262242 BZW262238:BZW262242 CJS262238:CJS262242 CTO262238:CTO262242 DDK262238:DDK262242 DNG262238:DNG262242 DXC262238:DXC262242 EGY262238:EGY262242 EQU262238:EQU262242 FAQ262238:FAQ262242 FKM262238:FKM262242 FUI262238:FUI262242 GEE262238:GEE262242 GOA262238:GOA262242 GXW262238:GXW262242 HHS262238:HHS262242 HRO262238:HRO262242 IBK262238:IBK262242 ILG262238:ILG262242 IVC262238:IVC262242 JEY262238:JEY262242 JOU262238:JOU262242 JYQ262238:JYQ262242 KIM262238:KIM262242 KSI262238:KSI262242 LCE262238:LCE262242 LMA262238:LMA262242 LVW262238:LVW262242 MFS262238:MFS262242 MPO262238:MPO262242 MZK262238:MZK262242 NJG262238:NJG262242 NTC262238:NTC262242 OCY262238:OCY262242 OMU262238:OMU262242 OWQ262238:OWQ262242 PGM262238:PGM262242 PQI262238:PQI262242 QAE262238:QAE262242 QKA262238:QKA262242 QTW262238:QTW262242 RDS262238:RDS262242 RNO262238:RNO262242 RXK262238:RXK262242 SHG262238:SHG262242 SRC262238:SRC262242 TAY262238:TAY262242 TKU262238:TKU262242 TUQ262238:TUQ262242 UEM262238:UEM262242 UOI262238:UOI262242 UYE262238:UYE262242 VIA262238:VIA262242 VRW262238:VRW262242 WBS262238:WBS262242 WLO262238:WLO262242 WVK262238:WVK262242 C327774:C327778 IY327774:IY327778 SU327774:SU327778 ACQ327774:ACQ327778 AMM327774:AMM327778 AWI327774:AWI327778 BGE327774:BGE327778 BQA327774:BQA327778 BZW327774:BZW327778 CJS327774:CJS327778 CTO327774:CTO327778 DDK327774:DDK327778 DNG327774:DNG327778 DXC327774:DXC327778 EGY327774:EGY327778 EQU327774:EQU327778 FAQ327774:FAQ327778 FKM327774:FKM327778 FUI327774:FUI327778 GEE327774:GEE327778 GOA327774:GOA327778 GXW327774:GXW327778 HHS327774:HHS327778 HRO327774:HRO327778 IBK327774:IBK327778 ILG327774:ILG327778 IVC327774:IVC327778 JEY327774:JEY327778 JOU327774:JOU327778 JYQ327774:JYQ327778 KIM327774:KIM327778 KSI327774:KSI327778 LCE327774:LCE327778 LMA327774:LMA327778 LVW327774:LVW327778 MFS327774:MFS327778 MPO327774:MPO327778 MZK327774:MZK327778 NJG327774:NJG327778 NTC327774:NTC327778 OCY327774:OCY327778 OMU327774:OMU327778 OWQ327774:OWQ327778 PGM327774:PGM327778 PQI327774:PQI327778 QAE327774:QAE327778 QKA327774:QKA327778 QTW327774:QTW327778 RDS327774:RDS327778 RNO327774:RNO327778 RXK327774:RXK327778 SHG327774:SHG327778 SRC327774:SRC327778 TAY327774:TAY327778 TKU327774:TKU327778 TUQ327774:TUQ327778 UEM327774:UEM327778 UOI327774:UOI327778 UYE327774:UYE327778 VIA327774:VIA327778 VRW327774:VRW327778 WBS327774:WBS327778 WLO327774:WLO327778 WVK327774:WVK327778 C393310:C393314 IY393310:IY393314 SU393310:SU393314 ACQ393310:ACQ393314 AMM393310:AMM393314 AWI393310:AWI393314 BGE393310:BGE393314 BQA393310:BQA393314 BZW393310:BZW393314 CJS393310:CJS393314 CTO393310:CTO393314 DDK393310:DDK393314 DNG393310:DNG393314 DXC393310:DXC393314 EGY393310:EGY393314 EQU393310:EQU393314 FAQ393310:FAQ393314 FKM393310:FKM393314 FUI393310:FUI393314 GEE393310:GEE393314 GOA393310:GOA393314 GXW393310:GXW393314 HHS393310:HHS393314 HRO393310:HRO393314 IBK393310:IBK393314 ILG393310:ILG393314 IVC393310:IVC393314 JEY393310:JEY393314 JOU393310:JOU393314 JYQ393310:JYQ393314 KIM393310:KIM393314 KSI393310:KSI393314 LCE393310:LCE393314 LMA393310:LMA393314 LVW393310:LVW393314 MFS393310:MFS393314 MPO393310:MPO393314 MZK393310:MZK393314 NJG393310:NJG393314 NTC393310:NTC393314 OCY393310:OCY393314 OMU393310:OMU393314 OWQ393310:OWQ393314 PGM393310:PGM393314 PQI393310:PQI393314 QAE393310:QAE393314 QKA393310:QKA393314 QTW393310:QTW393314 RDS393310:RDS393314 RNO393310:RNO393314 RXK393310:RXK393314 SHG393310:SHG393314 SRC393310:SRC393314 TAY393310:TAY393314 TKU393310:TKU393314 TUQ393310:TUQ393314 UEM393310:UEM393314 UOI393310:UOI393314 UYE393310:UYE393314 VIA393310:VIA393314 VRW393310:VRW393314 WBS393310:WBS393314 WLO393310:WLO393314 WVK393310:WVK393314 C458846:C458850 IY458846:IY458850 SU458846:SU458850 ACQ458846:ACQ458850 AMM458846:AMM458850 AWI458846:AWI458850 BGE458846:BGE458850 BQA458846:BQA458850 BZW458846:BZW458850 CJS458846:CJS458850 CTO458846:CTO458850 DDK458846:DDK458850 DNG458846:DNG458850 DXC458846:DXC458850 EGY458846:EGY458850 EQU458846:EQU458850 FAQ458846:FAQ458850 FKM458846:FKM458850 FUI458846:FUI458850 GEE458846:GEE458850 GOA458846:GOA458850 GXW458846:GXW458850 HHS458846:HHS458850 HRO458846:HRO458850 IBK458846:IBK458850 ILG458846:ILG458850 IVC458846:IVC458850 JEY458846:JEY458850 JOU458846:JOU458850 JYQ458846:JYQ458850 KIM458846:KIM458850 KSI458846:KSI458850 LCE458846:LCE458850 LMA458846:LMA458850 LVW458846:LVW458850 MFS458846:MFS458850 MPO458846:MPO458850 MZK458846:MZK458850 NJG458846:NJG458850 NTC458846:NTC458850 OCY458846:OCY458850 OMU458846:OMU458850 OWQ458846:OWQ458850 PGM458846:PGM458850 PQI458846:PQI458850 QAE458846:QAE458850 QKA458846:QKA458850 QTW458846:QTW458850 RDS458846:RDS458850 RNO458846:RNO458850 RXK458846:RXK458850 SHG458846:SHG458850 SRC458846:SRC458850 TAY458846:TAY458850 TKU458846:TKU458850 TUQ458846:TUQ458850 UEM458846:UEM458850 UOI458846:UOI458850 UYE458846:UYE458850 VIA458846:VIA458850 VRW458846:VRW458850 WBS458846:WBS458850 WLO458846:WLO458850 WVK458846:WVK458850 C524382:C524386 IY524382:IY524386 SU524382:SU524386 ACQ524382:ACQ524386 AMM524382:AMM524386 AWI524382:AWI524386 BGE524382:BGE524386 BQA524382:BQA524386 BZW524382:BZW524386 CJS524382:CJS524386 CTO524382:CTO524386 DDK524382:DDK524386 DNG524382:DNG524386 DXC524382:DXC524386 EGY524382:EGY524386 EQU524382:EQU524386 FAQ524382:FAQ524386 FKM524382:FKM524386 FUI524382:FUI524386 GEE524382:GEE524386 GOA524382:GOA524386 GXW524382:GXW524386 HHS524382:HHS524386 HRO524382:HRO524386 IBK524382:IBK524386 ILG524382:ILG524386 IVC524382:IVC524386 JEY524382:JEY524386 JOU524382:JOU524386 JYQ524382:JYQ524386 KIM524382:KIM524386 KSI524382:KSI524386 LCE524382:LCE524386 LMA524382:LMA524386 LVW524382:LVW524386 MFS524382:MFS524386 MPO524382:MPO524386 MZK524382:MZK524386 NJG524382:NJG524386 NTC524382:NTC524386 OCY524382:OCY524386 OMU524382:OMU524386 OWQ524382:OWQ524386 PGM524382:PGM524386 PQI524382:PQI524386 QAE524382:QAE524386 QKA524382:QKA524386 QTW524382:QTW524386 RDS524382:RDS524386 RNO524382:RNO524386 RXK524382:RXK524386 SHG524382:SHG524386 SRC524382:SRC524386 TAY524382:TAY524386 TKU524382:TKU524386 TUQ524382:TUQ524386 UEM524382:UEM524386 UOI524382:UOI524386 UYE524382:UYE524386 VIA524382:VIA524386 VRW524382:VRW524386 WBS524382:WBS524386 WLO524382:WLO524386 WVK524382:WVK524386 C589918:C589922 IY589918:IY589922 SU589918:SU589922 ACQ589918:ACQ589922 AMM589918:AMM589922 AWI589918:AWI589922 BGE589918:BGE589922 BQA589918:BQA589922 BZW589918:BZW589922 CJS589918:CJS589922 CTO589918:CTO589922 DDK589918:DDK589922 DNG589918:DNG589922 DXC589918:DXC589922 EGY589918:EGY589922 EQU589918:EQU589922 FAQ589918:FAQ589922 FKM589918:FKM589922 FUI589918:FUI589922 GEE589918:GEE589922 GOA589918:GOA589922 GXW589918:GXW589922 HHS589918:HHS589922 HRO589918:HRO589922 IBK589918:IBK589922 ILG589918:ILG589922 IVC589918:IVC589922 JEY589918:JEY589922 JOU589918:JOU589922 JYQ589918:JYQ589922 KIM589918:KIM589922 KSI589918:KSI589922 LCE589918:LCE589922 LMA589918:LMA589922 LVW589918:LVW589922 MFS589918:MFS589922 MPO589918:MPO589922 MZK589918:MZK589922 NJG589918:NJG589922 NTC589918:NTC589922 OCY589918:OCY589922 OMU589918:OMU589922 OWQ589918:OWQ589922 PGM589918:PGM589922 PQI589918:PQI589922 QAE589918:QAE589922 QKA589918:QKA589922 QTW589918:QTW589922 RDS589918:RDS589922 RNO589918:RNO589922 RXK589918:RXK589922 SHG589918:SHG589922 SRC589918:SRC589922 TAY589918:TAY589922 TKU589918:TKU589922 TUQ589918:TUQ589922 UEM589918:UEM589922 UOI589918:UOI589922 UYE589918:UYE589922 VIA589918:VIA589922 VRW589918:VRW589922 WBS589918:WBS589922 WLO589918:WLO589922 WVK589918:WVK589922 C655454:C655458 IY655454:IY655458 SU655454:SU655458 ACQ655454:ACQ655458 AMM655454:AMM655458 AWI655454:AWI655458 BGE655454:BGE655458 BQA655454:BQA655458 BZW655454:BZW655458 CJS655454:CJS655458 CTO655454:CTO655458 DDK655454:DDK655458 DNG655454:DNG655458 DXC655454:DXC655458 EGY655454:EGY655458 EQU655454:EQU655458 FAQ655454:FAQ655458 FKM655454:FKM655458 FUI655454:FUI655458 GEE655454:GEE655458 GOA655454:GOA655458 GXW655454:GXW655458 HHS655454:HHS655458 HRO655454:HRO655458 IBK655454:IBK655458 ILG655454:ILG655458 IVC655454:IVC655458 JEY655454:JEY655458 JOU655454:JOU655458 JYQ655454:JYQ655458 KIM655454:KIM655458 KSI655454:KSI655458 LCE655454:LCE655458 LMA655454:LMA655458 LVW655454:LVW655458 MFS655454:MFS655458 MPO655454:MPO655458 MZK655454:MZK655458 NJG655454:NJG655458 NTC655454:NTC655458 OCY655454:OCY655458 OMU655454:OMU655458 OWQ655454:OWQ655458 PGM655454:PGM655458 PQI655454:PQI655458 QAE655454:QAE655458 QKA655454:QKA655458 QTW655454:QTW655458 RDS655454:RDS655458 RNO655454:RNO655458 RXK655454:RXK655458 SHG655454:SHG655458 SRC655454:SRC655458 TAY655454:TAY655458 TKU655454:TKU655458 TUQ655454:TUQ655458 UEM655454:UEM655458 UOI655454:UOI655458 UYE655454:UYE655458 VIA655454:VIA655458 VRW655454:VRW655458 WBS655454:WBS655458 WLO655454:WLO655458 WVK655454:WVK655458 C720990:C720994 IY720990:IY720994 SU720990:SU720994 ACQ720990:ACQ720994 AMM720990:AMM720994 AWI720990:AWI720994 BGE720990:BGE720994 BQA720990:BQA720994 BZW720990:BZW720994 CJS720990:CJS720994 CTO720990:CTO720994 DDK720990:DDK720994 DNG720990:DNG720994 DXC720990:DXC720994 EGY720990:EGY720994 EQU720990:EQU720994 FAQ720990:FAQ720994 FKM720990:FKM720994 FUI720990:FUI720994 GEE720990:GEE720994 GOA720990:GOA720994 GXW720990:GXW720994 HHS720990:HHS720994 HRO720990:HRO720994 IBK720990:IBK720994 ILG720990:ILG720994 IVC720990:IVC720994 JEY720990:JEY720994 JOU720990:JOU720994 JYQ720990:JYQ720994 KIM720990:KIM720994 KSI720990:KSI720994 LCE720990:LCE720994 LMA720990:LMA720994 LVW720990:LVW720994 MFS720990:MFS720994 MPO720990:MPO720994 MZK720990:MZK720994 NJG720990:NJG720994 NTC720990:NTC720994 OCY720990:OCY720994 OMU720990:OMU720994 OWQ720990:OWQ720994 PGM720990:PGM720994 PQI720990:PQI720994 QAE720990:QAE720994 QKA720990:QKA720994 QTW720990:QTW720994 RDS720990:RDS720994 RNO720990:RNO720994 RXK720990:RXK720994 SHG720990:SHG720994 SRC720990:SRC720994 TAY720990:TAY720994 TKU720990:TKU720994 TUQ720990:TUQ720994 UEM720990:UEM720994 UOI720990:UOI720994 UYE720990:UYE720994 VIA720990:VIA720994 VRW720990:VRW720994 WBS720990:WBS720994 WLO720990:WLO720994 WVK720990:WVK720994 C786526:C786530 IY786526:IY786530 SU786526:SU786530 ACQ786526:ACQ786530 AMM786526:AMM786530 AWI786526:AWI786530 BGE786526:BGE786530 BQA786526:BQA786530 BZW786526:BZW786530 CJS786526:CJS786530 CTO786526:CTO786530 DDK786526:DDK786530 DNG786526:DNG786530 DXC786526:DXC786530 EGY786526:EGY786530 EQU786526:EQU786530 FAQ786526:FAQ786530 FKM786526:FKM786530 FUI786526:FUI786530 GEE786526:GEE786530 GOA786526:GOA786530 GXW786526:GXW786530 HHS786526:HHS786530 HRO786526:HRO786530 IBK786526:IBK786530 ILG786526:ILG786530 IVC786526:IVC786530 JEY786526:JEY786530 JOU786526:JOU786530 JYQ786526:JYQ786530 KIM786526:KIM786530 KSI786526:KSI786530 LCE786526:LCE786530 LMA786526:LMA786530 LVW786526:LVW786530 MFS786526:MFS786530 MPO786526:MPO786530 MZK786526:MZK786530 NJG786526:NJG786530 NTC786526:NTC786530 OCY786526:OCY786530 OMU786526:OMU786530 OWQ786526:OWQ786530 PGM786526:PGM786530 PQI786526:PQI786530 QAE786526:QAE786530 QKA786526:QKA786530 QTW786526:QTW786530 RDS786526:RDS786530 RNO786526:RNO786530 RXK786526:RXK786530 SHG786526:SHG786530 SRC786526:SRC786530 TAY786526:TAY786530 TKU786526:TKU786530 TUQ786526:TUQ786530 UEM786526:UEM786530 UOI786526:UOI786530 UYE786526:UYE786530 VIA786526:VIA786530 VRW786526:VRW786530 WBS786526:WBS786530 WLO786526:WLO786530 WVK786526:WVK786530 C852062:C852066 IY852062:IY852066 SU852062:SU852066 ACQ852062:ACQ852066 AMM852062:AMM852066 AWI852062:AWI852066 BGE852062:BGE852066 BQA852062:BQA852066 BZW852062:BZW852066 CJS852062:CJS852066 CTO852062:CTO852066 DDK852062:DDK852066 DNG852062:DNG852066 DXC852062:DXC852066 EGY852062:EGY852066 EQU852062:EQU852066 FAQ852062:FAQ852066 FKM852062:FKM852066 FUI852062:FUI852066 GEE852062:GEE852066 GOA852062:GOA852066 GXW852062:GXW852066 HHS852062:HHS852066 HRO852062:HRO852066 IBK852062:IBK852066 ILG852062:ILG852066 IVC852062:IVC852066 JEY852062:JEY852066 JOU852062:JOU852066 JYQ852062:JYQ852066 KIM852062:KIM852066 KSI852062:KSI852066 LCE852062:LCE852066 LMA852062:LMA852066 LVW852062:LVW852066 MFS852062:MFS852066 MPO852062:MPO852066 MZK852062:MZK852066 NJG852062:NJG852066 NTC852062:NTC852066 OCY852062:OCY852066 OMU852062:OMU852066 OWQ852062:OWQ852066 PGM852062:PGM852066 PQI852062:PQI852066 QAE852062:QAE852066 QKA852062:QKA852066 QTW852062:QTW852066 RDS852062:RDS852066 RNO852062:RNO852066 RXK852062:RXK852066 SHG852062:SHG852066 SRC852062:SRC852066 TAY852062:TAY852066 TKU852062:TKU852066 TUQ852062:TUQ852066 UEM852062:UEM852066 UOI852062:UOI852066 UYE852062:UYE852066 VIA852062:VIA852066 VRW852062:VRW852066 WBS852062:WBS852066 WLO852062:WLO852066 WVK852062:WVK852066 C917598:C917602 IY917598:IY917602 SU917598:SU917602 ACQ917598:ACQ917602 AMM917598:AMM917602 AWI917598:AWI917602 BGE917598:BGE917602 BQA917598:BQA917602 BZW917598:BZW917602 CJS917598:CJS917602 CTO917598:CTO917602 DDK917598:DDK917602 DNG917598:DNG917602 DXC917598:DXC917602 EGY917598:EGY917602 EQU917598:EQU917602 FAQ917598:FAQ917602 FKM917598:FKM917602 FUI917598:FUI917602 GEE917598:GEE917602 GOA917598:GOA917602 GXW917598:GXW917602 HHS917598:HHS917602 HRO917598:HRO917602 IBK917598:IBK917602 ILG917598:ILG917602 IVC917598:IVC917602 JEY917598:JEY917602 JOU917598:JOU917602 JYQ917598:JYQ917602 KIM917598:KIM917602 KSI917598:KSI917602 LCE917598:LCE917602 LMA917598:LMA917602 LVW917598:LVW917602 MFS917598:MFS917602 MPO917598:MPO917602 MZK917598:MZK917602 NJG917598:NJG917602 NTC917598:NTC917602 OCY917598:OCY917602 OMU917598:OMU917602 OWQ917598:OWQ917602 PGM917598:PGM917602 PQI917598:PQI917602 QAE917598:QAE917602 QKA917598:QKA917602 QTW917598:QTW917602 RDS917598:RDS917602 RNO917598:RNO917602 RXK917598:RXK917602 SHG917598:SHG917602 SRC917598:SRC917602 TAY917598:TAY917602 TKU917598:TKU917602 TUQ917598:TUQ917602 UEM917598:UEM917602 UOI917598:UOI917602 UYE917598:UYE917602 VIA917598:VIA917602 VRW917598:VRW917602 WBS917598:WBS917602 WLO917598:WLO917602 WVK917598:WVK917602 C983134:C983138 IY983134:IY983138 SU983134:SU983138 ACQ983134:ACQ983138 AMM983134:AMM983138 AWI983134:AWI983138 BGE983134:BGE983138 BQA983134:BQA983138 BZW983134:BZW983138 CJS983134:CJS983138 CTO983134:CTO983138 DDK983134:DDK983138 DNG983134:DNG983138 DXC983134:DXC983138 EGY983134:EGY983138 EQU983134:EQU983138 FAQ983134:FAQ983138 FKM983134:FKM983138 FUI983134:FUI983138 GEE983134:GEE983138 GOA983134:GOA983138 GXW983134:GXW983138 HHS983134:HHS983138 HRO983134:HRO983138 IBK983134:IBK983138 ILG983134:ILG983138 IVC983134:IVC983138 JEY983134:JEY983138 JOU983134:JOU983138 JYQ983134:JYQ983138 KIM983134:KIM983138 KSI983134:KSI983138 LCE983134:LCE983138 LMA983134:LMA983138 LVW983134:LVW983138 MFS983134:MFS983138 MPO983134:MPO983138 MZK983134:MZK983138 NJG983134:NJG983138 NTC983134:NTC983138 OCY983134:OCY983138 OMU983134:OMU983138 OWQ983134:OWQ983138 PGM983134:PGM983138 PQI983134:PQI983138 QAE983134:QAE983138 QKA983134:QKA983138 QTW983134:QTW983138 RDS983134:RDS983138 RNO983134:RNO983138 RXK983134:RXK983138 SHG983134:SHG983138 SRC983134:SRC983138 TAY983134:TAY983138 TKU983134:TKU983138 TUQ983134:TUQ983138 UEM983134:UEM983138 UOI983134:UOI983138 UYE983134:UYE983138 VIA983134:VIA983138 VRW983134:VRW983138 WBS983134:WBS983138 WLO983134:WLO983138 WVK983134:WVK983138 U65636:U65643 JQ65636:JQ65643 TM65636:TM65643 ADI65636:ADI65643 ANE65636:ANE65643 AXA65636:AXA65643 BGW65636:BGW65643 BQS65636:BQS65643 CAO65636:CAO65643 CKK65636:CKK65643 CUG65636:CUG65643 DEC65636:DEC65643 DNY65636:DNY65643 DXU65636:DXU65643 EHQ65636:EHQ65643 ERM65636:ERM65643 FBI65636:FBI65643 FLE65636:FLE65643 FVA65636:FVA65643 GEW65636:GEW65643 GOS65636:GOS65643 GYO65636:GYO65643 HIK65636:HIK65643 HSG65636:HSG65643 ICC65636:ICC65643 ILY65636:ILY65643 IVU65636:IVU65643 JFQ65636:JFQ65643 JPM65636:JPM65643 JZI65636:JZI65643 KJE65636:KJE65643 KTA65636:KTA65643 LCW65636:LCW65643 LMS65636:LMS65643 LWO65636:LWO65643 MGK65636:MGK65643 MQG65636:MQG65643 NAC65636:NAC65643 NJY65636:NJY65643 NTU65636:NTU65643 ODQ65636:ODQ65643 ONM65636:ONM65643 OXI65636:OXI65643 PHE65636:PHE65643 PRA65636:PRA65643 QAW65636:QAW65643 QKS65636:QKS65643 QUO65636:QUO65643 REK65636:REK65643 ROG65636:ROG65643 RYC65636:RYC65643 SHY65636:SHY65643 SRU65636:SRU65643 TBQ65636:TBQ65643 TLM65636:TLM65643 TVI65636:TVI65643 UFE65636:UFE65643 UPA65636:UPA65643 UYW65636:UYW65643 VIS65636:VIS65643 VSO65636:VSO65643 WCK65636:WCK65643 WMG65636:WMG65643 WWC65636:WWC65643 U131172:U131179 JQ131172:JQ131179 TM131172:TM131179 ADI131172:ADI131179 ANE131172:ANE131179 AXA131172:AXA131179 BGW131172:BGW131179 BQS131172:BQS131179 CAO131172:CAO131179 CKK131172:CKK131179 CUG131172:CUG131179 DEC131172:DEC131179 DNY131172:DNY131179 DXU131172:DXU131179 EHQ131172:EHQ131179 ERM131172:ERM131179 FBI131172:FBI131179 FLE131172:FLE131179 FVA131172:FVA131179 GEW131172:GEW131179 GOS131172:GOS131179 GYO131172:GYO131179 HIK131172:HIK131179 HSG131172:HSG131179 ICC131172:ICC131179 ILY131172:ILY131179 IVU131172:IVU131179 JFQ131172:JFQ131179 JPM131172:JPM131179 JZI131172:JZI131179 KJE131172:KJE131179 KTA131172:KTA131179 LCW131172:LCW131179 LMS131172:LMS131179 LWO131172:LWO131179 MGK131172:MGK131179 MQG131172:MQG131179 NAC131172:NAC131179 NJY131172:NJY131179 NTU131172:NTU131179 ODQ131172:ODQ131179 ONM131172:ONM131179 OXI131172:OXI131179 PHE131172:PHE131179 PRA131172:PRA131179 QAW131172:QAW131179 QKS131172:QKS131179 QUO131172:QUO131179 REK131172:REK131179 ROG131172:ROG131179 RYC131172:RYC131179 SHY131172:SHY131179 SRU131172:SRU131179 TBQ131172:TBQ131179 TLM131172:TLM131179 TVI131172:TVI131179 UFE131172:UFE131179 UPA131172:UPA131179 UYW131172:UYW131179 VIS131172:VIS131179 VSO131172:VSO131179 WCK131172:WCK131179 WMG131172:WMG131179 WWC131172:WWC131179 U196708:U196715 JQ196708:JQ196715 TM196708:TM196715 ADI196708:ADI196715 ANE196708:ANE196715 AXA196708:AXA196715 BGW196708:BGW196715 BQS196708:BQS196715 CAO196708:CAO196715 CKK196708:CKK196715 CUG196708:CUG196715 DEC196708:DEC196715 DNY196708:DNY196715 DXU196708:DXU196715 EHQ196708:EHQ196715 ERM196708:ERM196715 FBI196708:FBI196715 FLE196708:FLE196715 FVA196708:FVA196715 GEW196708:GEW196715 GOS196708:GOS196715 GYO196708:GYO196715 HIK196708:HIK196715 HSG196708:HSG196715 ICC196708:ICC196715 ILY196708:ILY196715 IVU196708:IVU196715 JFQ196708:JFQ196715 JPM196708:JPM196715 JZI196708:JZI196715 KJE196708:KJE196715 KTA196708:KTA196715 LCW196708:LCW196715 LMS196708:LMS196715 LWO196708:LWO196715 MGK196708:MGK196715 MQG196708:MQG196715 NAC196708:NAC196715 NJY196708:NJY196715 NTU196708:NTU196715 ODQ196708:ODQ196715 ONM196708:ONM196715 OXI196708:OXI196715 PHE196708:PHE196715 PRA196708:PRA196715 QAW196708:QAW196715 QKS196708:QKS196715 QUO196708:QUO196715 REK196708:REK196715 ROG196708:ROG196715 RYC196708:RYC196715 SHY196708:SHY196715 SRU196708:SRU196715 TBQ196708:TBQ196715 TLM196708:TLM196715 TVI196708:TVI196715 UFE196708:UFE196715 UPA196708:UPA196715 UYW196708:UYW196715 VIS196708:VIS196715 VSO196708:VSO196715 WCK196708:WCK196715 WMG196708:WMG196715 WWC196708:WWC196715 U262244:U262251 JQ262244:JQ262251 TM262244:TM262251 ADI262244:ADI262251 ANE262244:ANE262251 AXA262244:AXA262251 BGW262244:BGW262251 BQS262244:BQS262251 CAO262244:CAO262251 CKK262244:CKK262251 CUG262244:CUG262251 DEC262244:DEC262251 DNY262244:DNY262251 DXU262244:DXU262251 EHQ262244:EHQ262251 ERM262244:ERM262251 FBI262244:FBI262251 FLE262244:FLE262251 FVA262244:FVA262251 GEW262244:GEW262251 GOS262244:GOS262251 GYO262244:GYO262251 HIK262244:HIK262251 HSG262244:HSG262251 ICC262244:ICC262251 ILY262244:ILY262251 IVU262244:IVU262251 JFQ262244:JFQ262251 JPM262244:JPM262251 JZI262244:JZI262251 KJE262244:KJE262251 KTA262244:KTA262251 LCW262244:LCW262251 LMS262244:LMS262251 LWO262244:LWO262251 MGK262244:MGK262251 MQG262244:MQG262251 NAC262244:NAC262251 NJY262244:NJY262251 NTU262244:NTU262251 ODQ262244:ODQ262251 ONM262244:ONM262251 OXI262244:OXI262251 PHE262244:PHE262251 PRA262244:PRA262251 QAW262244:QAW262251 QKS262244:QKS262251 QUO262244:QUO262251 REK262244:REK262251 ROG262244:ROG262251 RYC262244:RYC262251 SHY262244:SHY262251 SRU262244:SRU262251 TBQ262244:TBQ262251 TLM262244:TLM262251 TVI262244:TVI262251 UFE262244:UFE262251 UPA262244:UPA262251 UYW262244:UYW262251 VIS262244:VIS262251 VSO262244:VSO262251 WCK262244:WCK262251 WMG262244:WMG262251 WWC262244:WWC262251 U327780:U327787 JQ327780:JQ327787 TM327780:TM327787 ADI327780:ADI327787 ANE327780:ANE327787 AXA327780:AXA327787 BGW327780:BGW327787 BQS327780:BQS327787 CAO327780:CAO327787 CKK327780:CKK327787 CUG327780:CUG327787 DEC327780:DEC327787 DNY327780:DNY327787 DXU327780:DXU327787 EHQ327780:EHQ327787 ERM327780:ERM327787 FBI327780:FBI327787 FLE327780:FLE327787 FVA327780:FVA327787 GEW327780:GEW327787 GOS327780:GOS327787 GYO327780:GYO327787 HIK327780:HIK327787 HSG327780:HSG327787 ICC327780:ICC327787 ILY327780:ILY327787 IVU327780:IVU327787 JFQ327780:JFQ327787 JPM327780:JPM327787 JZI327780:JZI327787 KJE327780:KJE327787 KTA327780:KTA327787 LCW327780:LCW327787 LMS327780:LMS327787 LWO327780:LWO327787 MGK327780:MGK327787 MQG327780:MQG327787 NAC327780:NAC327787 NJY327780:NJY327787 NTU327780:NTU327787 ODQ327780:ODQ327787 ONM327780:ONM327787 OXI327780:OXI327787 PHE327780:PHE327787 PRA327780:PRA327787 QAW327780:QAW327787 QKS327780:QKS327787 QUO327780:QUO327787 REK327780:REK327787 ROG327780:ROG327787 RYC327780:RYC327787 SHY327780:SHY327787 SRU327780:SRU327787 TBQ327780:TBQ327787 TLM327780:TLM327787 TVI327780:TVI327787 UFE327780:UFE327787 UPA327780:UPA327787 UYW327780:UYW327787 VIS327780:VIS327787 VSO327780:VSO327787 WCK327780:WCK327787 WMG327780:WMG327787 WWC327780:WWC327787 U393316:U393323 JQ393316:JQ393323 TM393316:TM393323 ADI393316:ADI393323 ANE393316:ANE393323 AXA393316:AXA393323 BGW393316:BGW393323 BQS393316:BQS393323 CAO393316:CAO393323 CKK393316:CKK393323 CUG393316:CUG393323 DEC393316:DEC393323 DNY393316:DNY393323 DXU393316:DXU393323 EHQ393316:EHQ393323 ERM393316:ERM393323 FBI393316:FBI393323 FLE393316:FLE393323 FVA393316:FVA393323 GEW393316:GEW393323 GOS393316:GOS393323 GYO393316:GYO393323 HIK393316:HIK393323 HSG393316:HSG393323 ICC393316:ICC393323 ILY393316:ILY393323 IVU393316:IVU393323 JFQ393316:JFQ393323 JPM393316:JPM393323 JZI393316:JZI393323 KJE393316:KJE393323 KTA393316:KTA393323 LCW393316:LCW393323 LMS393316:LMS393323 LWO393316:LWO393323 MGK393316:MGK393323 MQG393316:MQG393323 NAC393316:NAC393323 NJY393316:NJY393323 NTU393316:NTU393323 ODQ393316:ODQ393323 ONM393316:ONM393323 OXI393316:OXI393323 PHE393316:PHE393323 PRA393316:PRA393323 QAW393316:QAW393323 QKS393316:QKS393323 QUO393316:QUO393323 REK393316:REK393323 ROG393316:ROG393323 RYC393316:RYC393323 SHY393316:SHY393323 SRU393316:SRU393323 TBQ393316:TBQ393323 TLM393316:TLM393323 TVI393316:TVI393323 UFE393316:UFE393323 UPA393316:UPA393323 UYW393316:UYW393323 VIS393316:VIS393323 VSO393316:VSO393323 WCK393316:WCK393323 WMG393316:WMG393323 WWC393316:WWC393323 U458852:U458859 JQ458852:JQ458859 TM458852:TM458859 ADI458852:ADI458859 ANE458852:ANE458859 AXA458852:AXA458859 BGW458852:BGW458859 BQS458852:BQS458859 CAO458852:CAO458859 CKK458852:CKK458859 CUG458852:CUG458859 DEC458852:DEC458859 DNY458852:DNY458859 DXU458852:DXU458859 EHQ458852:EHQ458859 ERM458852:ERM458859 FBI458852:FBI458859 FLE458852:FLE458859 FVA458852:FVA458859 GEW458852:GEW458859 GOS458852:GOS458859 GYO458852:GYO458859 HIK458852:HIK458859 HSG458852:HSG458859 ICC458852:ICC458859 ILY458852:ILY458859 IVU458852:IVU458859 JFQ458852:JFQ458859 JPM458852:JPM458859 JZI458852:JZI458859 KJE458852:KJE458859 KTA458852:KTA458859 LCW458852:LCW458859 LMS458852:LMS458859 LWO458852:LWO458859 MGK458852:MGK458859 MQG458852:MQG458859 NAC458852:NAC458859 NJY458852:NJY458859 NTU458852:NTU458859 ODQ458852:ODQ458859 ONM458852:ONM458859 OXI458852:OXI458859 PHE458852:PHE458859 PRA458852:PRA458859 QAW458852:QAW458859 QKS458852:QKS458859 QUO458852:QUO458859 REK458852:REK458859 ROG458852:ROG458859 RYC458852:RYC458859 SHY458852:SHY458859 SRU458852:SRU458859 TBQ458852:TBQ458859 TLM458852:TLM458859 TVI458852:TVI458859 UFE458852:UFE458859 UPA458852:UPA458859 UYW458852:UYW458859 VIS458852:VIS458859 VSO458852:VSO458859 WCK458852:WCK458859 WMG458852:WMG458859 WWC458852:WWC458859 U524388:U524395 JQ524388:JQ524395 TM524388:TM524395 ADI524388:ADI524395 ANE524388:ANE524395 AXA524388:AXA524395 BGW524388:BGW524395 BQS524388:BQS524395 CAO524388:CAO524395 CKK524388:CKK524395 CUG524388:CUG524395 DEC524388:DEC524395 DNY524388:DNY524395 DXU524388:DXU524395 EHQ524388:EHQ524395 ERM524388:ERM524395 FBI524388:FBI524395 FLE524388:FLE524395 FVA524388:FVA524395 GEW524388:GEW524395 GOS524388:GOS524395 GYO524388:GYO524395 HIK524388:HIK524395 HSG524388:HSG524395 ICC524388:ICC524395 ILY524388:ILY524395 IVU524388:IVU524395 JFQ524388:JFQ524395 JPM524388:JPM524395 JZI524388:JZI524395 KJE524388:KJE524395 KTA524388:KTA524395 LCW524388:LCW524395 LMS524388:LMS524395 LWO524388:LWO524395 MGK524388:MGK524395 MQG524388:MQG524395 NAC524388:NAC524395 NJY524388:NJY524395 NTU524388:NTU524395 ODQ524388:ODQ524395 ONM524388:ONM524395 OXI524388:OXI524395 PHE524388:PHE524395 PRA524388:PRA524395 QAW524388:QAW524395 QKS524388:QKS524395 QUO524388:QUO524395 REK524388:REK524395 ROG524388:ROG524395 RYC524388:RYC524395 SHY524388:SHY524395 SRU524388:SRU524395 TBQ524388:TBQ524395 TLM524388:TLM524395 TVI524388:TVI524395 UFE524388:UFE524395 UPA524388:UPA524395 UYW524388:UYW524395 VIS524388:VIS524395 VSO524388:VSO524395 WCK524388:WCK524395 WMG524388:WMG524395 WWC524388:WWC524395 U589924:U589931 JQ589924:JQ589931 TM589924:TM589931 ADI589924:ADI589931 ANE589924:ANE589931 AXA589924:AXA589931 BGW589924:BGW589931 BQS589924:BQS589931 CAO589924:CAO589931 CKK589924:CKK589931 CUG589924:CUG589931 DEC589924:DEC589931 DNY589924:DNY589931 DXU589924:DXU589931 EHQ589924:EHQ589931 ERM589924:ERM589931 FBI589924:FBI589931 FLE589924:FLE589931 FVA589924:FVA589931 GEW589924:GEW589931 GOS589924:GOS589931 GYO589924:GYO589931 HIK589924:HIK589931 HSG589924:HSG589931 ICC589924:ICC589931 ILY589924:ILY589931 IVU589924:IVU589931 JFQ589924:JFQ589931 JPM589924:JPM589931 JZI589924:JZI589931 KJE589924:KJE589931 KTA589924:KTA589931 LCW589924:LCW589931 LMS589924:LMS589931 LWO589924:LWO589931 MGK589924:MGK589931 MQG589924:MQG589931 NAC589924:NAC589931 NJY589924:NJY589931 NTU589924:NTU589931 ODQ589924:ODQ589931 ONM589924:ONM589931 OXI589924:OXI589931 PHE589924:PHE589931 PRA589924:PRA589931 QAW589924:QAW589931 QKS589924:QKS589931 QUO589924:QUO589931 REK589924:REK589931 ROG589924:ROG589931 RYC589924:RYC589931 SHY589924:SHY589931 SRU589924:SRU589931 TBQ589924:TBQ589931 TLM589924:TLM589931 TVI589924:TVI589931 UFE589924:UFE589931 UPA589924:UPA589931 UYW589924:UYW589931 VIS589924:VIS589931 VSO589924:VSO589931 WCK589924:WCK589931 WMG589924:WMG589931 WWC589924:WWC589931 U655460:U655467 JQ655460:JQ655467 TM655460:TM655467 ADI655460:ADI655467 ANE655460:ANE655467 AXA655460:AXA655467 BGW655460:BGW655467 BQS655460:BQS655467 CAO655460:CAO655467 CKK655460:CKK655467 CUG655460:CUG655467 DEC655460:DEC655467 DNY655460:DNY655467 DXU655460:DXU655467 EHQ655460:EHQ655467 ERM655460:ERM655467 FBI655460:FBI655467 FLE655460:FLE655467 FVA655460:FVA655467 GEW655460:GEW655467 GOS655460:GOS655467 GYO655460:GYO655467 HIK655460:HIK655467 HSG655460:HSG655467 ICC655460:ICC655467 ILY655460:ILY655467 IVU655460:IVU655467 JFQ655460:JFQ655467 JPM655460:JPM655467 JZI655460:JZI655467 KJE655460:KJE655467 KTA655460:KTA655467 LCW655460:LCW655467 LMS655460:LMS655467 LWO655460:LWO655467 MGK655460:MGK655467 MQG655460:MQG655467 NAC655460:NAC655467 NJY655460:NJY655467 NTU655460:NTU655467 ODQ655460:ODQ655467 ONM655460:ONM655467 OXI655460:OXI655467 PHE655460:PHE655467 PRA655460:PRA655467 QAW655460:QAW655467 QKS655460:QKS655467 QUO655460:QUO655467 REK655460:REK655467 ROG655460:ROG655467 RYC655460:RYC655467 SHY655460:SHY655467 SRU655460:SRU655467 TBQ655460:TBQ655467 TLM655460:TLM655467 TVI655460:TVI655467 UFE655460:UFE655467 UPA655460:UPA655467 UYW655460:UYW655467 VIS655460:VIS655467 VSO655460:VSO655467 WCK655460:WCK655467 WMG655460:WMG655467 WWC655460:WWC655467 U720996:U721003 JQ720996:JQ721003 TM720996:TM721003 ADI720996:ADI721003 ANE720996:ANE721003 AXA720996:AXA721003 BGW720996:BGW721003 BQS720996:BQS721003 CAO720996:CAO721003 CKK720996:CKK721003 CUG720996:CUG721003 DEC720996:DEC721003 DNY720996:DNY721003 DXU720996:DXU721003 EHQ720996:EHQ721003 ERM720996:ERM721003 FBI720996:FBI721003 FLE720996:FLE721003 FVA720996:FVA721003 GEW720996:GEW721003 GOS720996:GOS721003 GYO720996:GYO721003 HIK720996:HIK721003 HSG720996:HSG721003 ICC720996:ICC721003 ILY720996:ILY721003 IVU720996:IVU721003 JFQ720996:JFQ721003 JPM720996:JPM721003 JZI720996:JZI721003 KJE720996:KJE721003 KTA720996:KTA721003 LCW720996:LCW721003 LMS720996:LMS721003 LWO720996:LWO721003 MGK720996:MGK721003 MQG720996:MQG721003 NAC720996:NAC721003 NJY720996:NJY721003 NTU720996:NTU721003 ODQ720996:ODQ721003 ONM720996:ONM721003 OXI720996:OXI721003 PHE720996:PHE721003 PRA720996:PRA721003 QAW720996:QAW721003 QKS720996:QKS721003 QUO720996:QUO721003 REK720996:REK721003 ROG720996:ROG721003 RYC720996:RYC721003 SHY720996:SHY721003 SRU720996:SRU721003 TBQ720996:TBQ721003 TLM720996:TLM721003 TVI720996:TVI721003 UFE720996:UFE721003 UPA720996:UPA721003 UYW720996:UYW721003 VIS720996:VIS721003 VSO720996:VSO721003 WCK720996:WCK721003 WMG720996:WMG721003 WWC720996:WWC721003 U786532:U786539 JQ786532:JQ786539 TM786532:TM786539 ADI786532:ADI786539 ANE786532:ANE786539 AXA786532:AXA786539 BGW786532:BGW786539 BQS786532:BQS786539 CAO786532:CAO786539 CKK786532:CKK786539 CUG786532:CUG786539 DEC786532:DEC786539 DNY786532:DNY786539 DXU786532:DXU786539 EHQ786532:EHQ786539 ERM786532:ERM786539 FBI786532:FBI786539 FLE786532:FLE786539 FVA786532:FVA786539 GEW786532:GEW786539 GOS786532:GOS786539 GYO786532:GYO786539 HIK786532:HIK786539 HSG786532:HSG786539 ICC786532:ICC786539 ILY786532:ILY786539 IVU786532:IVU786539 JFQ786532:JFQ786539 JPM786532:JPM786539 JZI786532:JZI786539 KJE786532:KJE786539 KTA786532:KTA786539 LCW786532:LCW786539 LMS786532:LMS786539 LWO786532:LWO786539 MGK786532:MGK786539 MQG786532:MQG786539 NAC786532:NAC786539 NJY786532:NJY786539 NTU786532:NTU786539 ODQ786532:ODQ786539 ONM786532:ONM786539 OXI786532:OXI786539 PHE786532:PHE786539 PRA786532:PRA786539 QAW786532:QAW786539 QKS786532:QKS786539 QUO786532:QUO786539 REK786532:REK786539 ROG786532:ROG786539 RYC786532:RYC786539 SHY786532:SHY786539 SRU786532:SRU786539 TBQ786532:TBQ786539 TLM786532:TLM786539 TVI786532:TVI786539 UFE786532:UFE786539 UPA786532:UPA786539 UYW786532:UYW786539 VIS786532:VIS786539 VSO786532:VSO786539 WCK786532:WCK786539 WMG786532:WMG786539 WWC786532:WWC786539 U852068:U852075 JQ852068:JQ852075 TM852068:TM852075 ADI852068:ADI852075 ANE852068:ANE852075 AXA852068:AXA852075 BGW852068:BGW852075 BQS852068:BQS852075 CAO852068:CAO852075 CKK852068:CKK852075 CUG852068:CUG852075 DEC852068:DEC852075 DNY852068:DNY852075 DXU852068:DXU852075 EHQ852068:EHQ852075 ERM852068:ERM852075 FBI852068:FBI852075 FLE852068:FLE852075 FVA852068:FVA852075 GEW852068:GEW852075 GOS852068:GOS852075 GYO852068:GYO852075 HIK852068:HIK852075 HSG852068:HSG852075 ICC852068:ICC852075 ILY852068:ILY852075 IVU852068:IVU852075 JFQ852068:JFQ852075 JPM852068:JPM852075 JZI852068:JZI852075 KJE852068:KJE852075 KTA852068:KTA852075 LCW852068:LCW852075 LMS852068:LMS852075 LWO852068:LWO852075 MGK852068:MGK852075 MQG852068:MQG852075 NAC852068:NAC852075 NJY852068:NJY852075 NTU852068:NTU852075 ODQ852068:ODQ852075 ONM852068:ONM852075 OXI852068:OXI852075 PHE852068:PHE852075 PRA852068:PRA852075 QAW852068:QAW852075 QKS852068:QKS852075 QUO852068:QUO852075 REK852068:REK852075 ROG852068:ROG852075 RYC852068:RYC852075 SHY852068:SHY852075 SRU852068:SRU852075 TBQ852068:TBQ852075 TLM852068:TLM852075 TVI852068:TVI852075 UFE852068:UFE852075 UPA852068:UPA852075 UYW852068:UYW852075 VIS852068:VIS852075 VSO852068:VSO852075 WCK852068:WCK852075 WMG852068:WMG852075 WWC852068:WWC852075 U917604:U917611 JQ917604:JQ917611 TM917604:TM917611 ADI917604:ADI917611 ANE917604:ANE917611 AXA917604:AXA917611 BGW917604:BGW917611 BQS917604:BQS917611 CAO917604:CAO917611 CKK917604:CKK917611 CUG917604:CUG917611 DEC917604:DEC917611 DNY917604:DNY917611 DXU917604:DXU917611 EHQ917604:EHQ917611 ERM917604:ERM917611 FBI917604:FBI917611 FLE917604:FLE917611 FVA917604:FVA917611 GEW917604:GEW917611 GOS917604:GOS917611 GYO917604:GYO917611 HIK917604:HIK917611 HSG917604:HSG917611 ICC917604:ICC917611 ILY917604:ILY917611 IVU917604:IVU917611 JFQ917604:JFQ917611 JPM917604:JPM917611 JZI917604:JZI917611 KJE917604:KJE917611 KTA917604:KTA917611 LCW917604:LCW917611 LMS917604:LMS917611 LWO917604:LWO917611 MGK917604:MGK917611 MQG917604:MQG917611 NAC917604:NAC917611 NJY917604:NJY917611 NTU917604:NTU917611 ODQ917604:ODQ917611 ONM917604:ONM917611 OXI917604:OXI917611 PHE917604:PHE917611 PRA917604:PRA917611 QAW917604:QAW917611 QKS917604:QKS917611 QUO917604:QUO917611 REK917604:REK917611 ROG917604:ROG917611 RYC917604:RYC917611 SHY917604:SHY917611 SRU917604:SRU917611 TBQ917604:TBQ917611 TLM917604:TLM917611 TVI917604:TVI917611 UFE917604:UFE917611 UPA917604:UPA917611 UYW917604:UYW917611 VIS917604:VIS917611 VSO917604:VSO917611 WCK917604:WCK917611 WMG917604:WMG917611 WWC917604:WWC917611 U983140:U983147 JQ983140:JQ983147 TM983140:TM983147 ADI983140:ADI983147 ANE983140:ANE983147 AXA983140:AXA983147 BGW983140:BGW983147 BQS983140:BQS983147 CAO983140:CAO983147 CKK983140:CKK983147 CUG983140:CUG983147 DEC983140:DEC983147 DNY983140:DNY983147 DXU983140:DXU983147 EHQ983140:EHQ983147 ERM983140:ERM983147 FBI983140:FBI983147 FLE983140:FLE983147 FVA983140:FVA983147 GEW983140:GEW983147 GOS983140:GOS983147 GYO983140:GYO983147 HIK983140:HIK983147 HSG983140:HSG983147 ICC983140:ICC983147 ILY983140:ILY983147 IVU983140:IVU983147 JFQ983140:JFQ983147 JPM983140:JPM983147 JZI983140:JZI983147 KJE983140:KJE983147 KTA983140:KTA983147 LCW983140:LCW983147 LMS983140:LMS983147 LWO983140:LWO983147 MGK983140:MGK983147 MQG983140:MQG983147 NAC983140:NAC983147 NJY983140:NJY983147 NTU983140:NTU983147 ODQ983140:ODQ983147 ONM983140:ONM983147 OXI983140:OXI983147 PHE983140:PHE983147 PRA983140:PRA983147 QAW983140:QAW983147 QKS983140:QKS983147 QUO983140:QUO983147 REK983140:REK983147 ROG983140:ROG983147 RYC983140:RYC983147 SHY983140:SHY983147 SRU983140:SRU983147 TBQ983140:TBQ983147 TLM983140:TLM983147 TVI983140:TVI983147 UFE983140:UFE983147 UPA983140:UPA983147 UYW983140:UYW983147 VIS983140:VIS983147 VSO983140:VSO983147 WCK983140:WCK983147 WMG983140:WMG983147 WWC983140:WWC983147 P115:P118 JL115:JL118 TH115:TH118 ADD115:ADD118 AMZ115:AMZ118 AWV115:AWV118 BGR115:BGR118 BQN115:BQN118 CAJ115:CAJ118 CKF115:CKF118 CUB115:CUB118 DDX115:DDX118 DNT115:DNT118 DXP115:DXP118 EHL115:EHL118 ERH115:ERH118 FBD115:FBD118 FKZ115:FKZ118 FUV115:FUV118 GER115:GER118 GON115:GON118 GYJ115:GYJ118 HIF115:HIF118 HSB115:HSB118 IBX115:IBX118 ILT115:ILT118 IVP115:IVP118 JFL115:JFL118 JPH115:JPH118 JZD115:JZD118 KIZ115:KIZ118 KSV115:KSV118 LCR115:LCR118 LMN115:LMN118 LWJ115:LWJ118 MGF115:MGF118 MQB115:MQB118 MZX115:MZX118 NJT115:NJT118 NTP115:NTP118 ODL115:ODL118 ONH115:ONH118 OXD115:OXD118 PGZ115:PGZ118 PQV115:PQV118 QAR115:QAR118 QKN115:QKN118 QUJ115:QUJ118 REF115:REF118 ROB115:ROB118 RXX115:RXX118 SHT115:SHT118 SRP115:SRP118 TBL115:TBL118 TLH115:TLH118 TVD115:TVD118 UEZ115:UEZ118 UOV115:UOV118 UYR115:UYR118 VIN115:VIN118 VSJ115:VSJ118 WCF115:WCF118 WMB115:WMB118 WVX115:WVX118 P65651:P65654 JL65651:JL65654 TH65651:TH65654 ADD65651:ADD65654 AMZ65651:AMZ65654 AWV65651:AWV65654 BGR65651:BGR65654 BQN65651:BQN65654 CAJ65651:CAJ65654 CKF65651:CKF65654 CUB65651:CUB65654 DDX65651:DDX65654 DNT65651:DNT65654 DXP65651:DXP65654 EHL65651:EHL65654 ERH65651:ERH65654 FBD65651:FBD65654 FKZ65651:FKZ65654 FUV65651:FUV65654 GER65651:GER65654 GON65651:GON65654 GYJ65651:GYJ65654 HIF65651:HIF65654 HSB65651:HSB65654 IBX65651:IBX65654 ILT65651:ILT65654 IVP65651:IVP65654 JFL65651:JFL65654 JPH65651:JPH65654 JZD65651:JZD65654 KIZ65651:KIZ65654 KSV65651:KSV65654 LCR65651:LCR65654 LMN65651:LMN65654 LWJ65651:LWJ65654 MGF65651:MGF65654 MQB65651:MQB65654 MZX65651:MZX65654 NJT65651:NJT65654 NTP65651:NTP65654 ODL65651:ODL65654 ONH65651:ONH65654 OXD65651:OXD65654 PGZ65651:PGZ65654 PQV65651:PQV65654 QAR65651:QAR65654 QKN65651:QKN65654 QUJ65651:QUJ65654 REF65651:REF65654 ROB65651:ROB65654 RXX65651:RXX65654 SHT65651:SHT65654 SRP65651:SRP65654 TBL65651:TBL65654 TLH65651:TLH65654 TVD65651:TVD65654 UEZ65651:UEZ65654 UOV65651:UOV65654 UYR65651:UYR65654 VIN65651:VIN65654 VSJ65651:VSJ65654 WCF65651:WCF65654 WMB65651:WMB65654 WVX65651:WVX65654 P131187:P131190 JL131187:JL131190 TH131187:TH131190 ADD131187:ADD131190 AMZ131187:AMZ131190 AWV131187:AWV131190 BGR131187:BGR131190 BQN131187:BQN131190 CAJ131187:CAJ131190 CKF131187:CKF131190 CUB131187:CUB131190 DDX131187:DDX131190 DNT131187:DNT131190 DXP131187:DXP131190 EHL131187:EHL131190 ERH131187:ERH131190 FBD131187:FBD131190 FKZ131187:FKZ131190 FUV131187:FUV131190 GER131187:GER131190 GON131187:GON131190 GYJ131187:GYJ131190 HIF131187:HIF131190 HSB131187:HSB131190 IBX131187:IBX131190 ILT131187:ILT131190 IVP131187:IVP131190 JFL131187:JFL131190 JPH131187:JPH131190 JZD131187:JZD131190 KIZ131187:KIZ131190 KSV131187:KSV131190 LCR131187:LCR131190 LMN131187:LMN131190 LWJ131187:LWJ131190 MGF131187:MGF131190 MQB131187:MQB131190 MZX131187:MZX131190 NJT131187:NJT131190 NTP131187:NTP131190 ODL131187:ODL131190 ONH131187:ONH131190 OXD131187:OXD131190 PGZ131187:PGZ131190 PQV131187:PQV131190 QAR131187:QAR131190 QKN131187:QKN131190 QUJ131187:QUJ131190 REF131187:REF131190 ROB131187:ROB131190 RXX131187:RXX131190 SHT131187:SHT131190 SRP131187:SRP131190 TBL131187:TBL131190 TLH131187:TLH131190 TVD131187:TVD131190 UEZ131187:UEZ131190 UOV131187:UOV131190 UYR131187:UYR131190 VIN131187:VIN131190 VSJ131187:VSJ131190 WCF131187:WCF131190 WMB131187:WMB131190 WVX131187:WVX131190 P196723:P196726 JL196723:JL196726 TH196723:TH196726 ADD196723:ADD196726 AMZ196723:AMZ196726 AWV196723:AWV196726 BGR196723:BGR196726 BQN196723:BQN196726 CAJ196723:CAJ196726 CKF196723:CKF196726 CUB196723:CUB196726 DDX196723:DDX196726 DNT196723:DNT196726 DXP196723:DXP196726 EHL196723:EHL196726 ERH196723:ERH196726 FBD196723:FBD196726 FKZ196723:FKZ196726 FUV196723:FUV196726 GER196723:GER196726 GON196723:GON196726 GYJ196723:GYJ196726 HIF196723:HIF196726 HSB196723:HSB196726 IBX196723:IBX196726 ILT196723:ILT196726 IVP196723:IVP196726 JFL196723:JFL196726 JPH196723:JPH196726 JZD196723:JZD196726 KIZ196723:KIZ196726 KSV196723:KSV196726 LCR196723:LCR196726 LMN196723:LMN196726 LWJ196723:LWJ196726 MGF196723:MGF196726 MQB196723:MQB196726 MZX196723:MZX196726 NJT196723:NJT196726 NTP196723:NTP196726 ODL196723:ODL196726 ONH196723:ONH196726 OXD196723:OXD196726 PGZ196723:PGZ196726 PQV196723:PQV196726 QAR196723:QAR196726 QKN196723:QKN196726 QUJ196723:QUJ196726 REF196723:REF196726 ROB196723:ROB196726 RXX196723:RXX196726 SHT196723:SHT196726 SRP196723:SRP196726 TBL196723:TBL196726 TLH196723:TLH196726 TVD196723:TVD196726 UEZ196723:UEZ196726 UOV196723:UOV196726 UYR196723:UYR196726 VIN196723:VIN196726 VSJ196723:VSJ196726 WCF196723:WCF196726 WMB196723:WMB196726 WVX196723:WVX196726 P262259:P262262 JL262259:JL262262 TH262259:TH262262 ADD262259:ADD262262 AMZ262259:AMZ262262 AWV262259:AWV262262 BGR262259:BGR262262 BQN262259:BQN262262 CAJ262259:CAJ262262 CKF262259:CKF262262 CUB262259:CUB262262 DDX262259:DDX262262 DNT262259:DNT262262 DXP262259:DXP262262 EHL262259:EHL262262 ERH262259:ERH262262 FBD262259:FBD262262 FKZ262259:FKZ262262 FUV262259:FUV262262 GER262259:GER262262 GON262259:GON262262 GYJ262259:GYJ262262 HIF262259:HIF262262 HSB262259:HSB262262 IBX262259:IBX262262 ILT262259:ILT262262 IVP262259:IVP262262 JFL262259:JFL262262 JPH262259:JPH262262 JZD262259:JZD262262 KIZ262259:KIZ262262 KSV262259:KSV262262 LCR262259:LCR262262 LMN262259:LMN262262 LWJ262259:LWJ262262 MGF262259:MGF262262 MQB262259:MQB262262 MZX262259:MZX262262 NJT262259:NJT262262 NTP262259:NTP262262 ODL262259:ODL262262 ONH262259:ONH262262 OXD262259:OXD262262 PGZ262259:PGZ262262 PQV262259:PQV262262 QAR262259:QAR262262 QKN262259:QKN262262 QUJ262259:QUJ262262 REF262259:REF262262 ROB262259:ROB262262 RXX262259:RXX262262 SHT262259:SHT262262 SRP262259:SRP262262 TBL262259:TBL262262 TLH262259:TLH262262 TVD262259:TVD262262 UEZ262259:UEZ262262 UOV262259:UOV262262 UYR262259:UYR262262 VIN262259:VIN262262 VSJ262259:VSJ262262 WCF262259:WCF262262 WMB262259:WMB262262 WVX262259:WVX262262 P327795:P327798 JL327795:JL327798 TH327795:TH327798 ADD327795:ADD327798 AMZ327795:AMZ327798 AWV327795:AWV327798 BGR327795:BGR327798 BQN327795:BQN327798 CAJ327795:CAJ327798 CKF327795:CKF327798 CUB327795:CUB327798 DDX327795:DDX327798 DNT327795:DNT327798 DXP327795:DXP327798 EHL327795:EHL327798 ERH327795:ERH327798 FBD327795:FBD327798 FKZ327795:FKZ327798 FUV327795:FUV327798 GER327795:GER327798 GON327795:GON327798 GYJ327795:GYJ327798 HIF327795:HIF327798 HSB327795:HSB327798 IBX327795:IBX327798 ILT327795:ILT327798 IVP327795:IVP327798 JFL327795:JFL327798 JPH327795:JPH327798 JZD327795:JZD327798 KIZ327795:KIZ327798 KSV327795:KSV327798 LCR327795:LCR327798 LMN327795:LMN327798 LWJ327795:LWJ327798 MGF327795:MGF327798 MQB327795:MQB327798 MZX327795:MZX327798 NJT327795:NJT327798 NTP327795:NTP327798 ODL327795:ODL327798 ONH327795:ONH327798 OXD327795:OXD327798 PGZ327795:PGZ327798 PQV327795:PQV327798 QAR327795:QAR327798 QKN327795:QKN327798 QUJ327795:QUJ327798 REF327795:REF327798 ROB327795:ROB327798 RXX327795:RXX327798 SHT327795:SHT327798 SRP327795:SRP327798 TBL327795:TBL327798 TLH327795:TLH327798 TVD327795:TVD327798 UEZ327795:UEZ327798 UOV327795:UOV327798 UYR327795:UYR327798 VIN327795:VIN327798 VSJ327795:VSJ327798 WCF327795:WCF327798 WMB327795:WMB327798 WVX327795:WVX327798 P393331:P393334 JL393331:JL393334 TH393331:TH393334 ADD393331:ADD393334 AMZ393331:AMZ393334 AWV393331:AWV393334 BGR393331:BGR393334 BQN393331:BQN393334 CAJ393331:CAJ393334 CKF393331:CKF393334 CUB393331:CUB393334 DDX393331:DDX393334 DNT393331:DNT393334 DXP393331:DXP393334 EHL393331:EHL393334 ERH393331:ERH393334 FBD393331:FBD393334 FKZ393331:FKZ393334 FUV393331:FUV393334 GER393331:GER393334 GON393331:GON393334 GYJ393331:GYJ393334 HIF393331:HIF393334 HSB393331:HSB393334 IBX393331:IBX393334 ILT393331:ILT393334 IVP393331:IVP393334 JFL393331:JFL393334 JPH393331:JPH393334 JZD393331:JZD393334 KIZ393331:KIZ393334 KSV393331:KSV393334 LCR393331:LCR393334 LMN393331:LMN393334 LWJ393331:LWJ393334 MGF393331:MGF393334 MQB393331:MQB393334 MZX393331:MZX393334 NJT393331:NJT393334 NTP393331:NTP393334 ODL393331:ODL393334 ONH393331:ONH393334 OXD393331:OXD393334 PGZ393331:PGZ393334 PQV393331:PQV393334 QAR393331:QAR393334 QKN393331:QKN393334 QUJ393331:QUJ393334 REF393331:REF393334 ROB393331:ROB393334 RXX393331:RXX393334 SHT393331:SHT393334 SRP393331:SRP393334 TBL393331:TBL393334 TLH393331:TLH393334 TVD393331:TVD393334 UEZ393331:UEZ393334 UOV393331:UOV393334 UYR393331:UYR393334 VIN393331:VIN393334 VSJ393331:VSJ393334 WCF393331:WCF393334 WMB393331:WMB393334 WVX393331:WVX393334 P458867:P458870 JL458867:JL458870 TH458867:TH458870 ADD458867:ADD458870 AMZ458867:AMZ458870 AWV458867:AWV458870 BGR458867:BGR458870 BQN458867:BQN458870 CAJ458867:CAJ458870 CKF458867:CKF458870 CUB458867:CUB458870 DDX458867:DDX458870 DNT458867:DNT458870 DXP458867:DXP458870 EHL458867:EHL458870 ERH458867:ERH458870 FBD458867:FBD458870 FKZ458867:FKZ458870 FUV458867:FUV458870 GER458867:GER458870 GON458867:GON458870 GYJ458867:GYJ458870 HIF458867:HIF458870 HSB458867:HSB458870 IBX458867:IBX458870 ILT458867:ILT458870 IVP458867:IVP458870 JFL458867:JFL458870 JPH458867:JPH458870 JZD458867:JZD458870 KIZ458867:KIZ458870 KSV458867:KSV458870 LCR458867:LCR458870 LMN458867:LMN458870 LWJ458867:LWJ458870 MGF458867:MGF458870 MQB458867:MQB458870 MZX458867:MZX458870 NJT458867:NJT458870 NTP458867:NTP458870 ODL458867:ODL458870 ONH458867:ONH458870 OXD458867:OXD458870 PGZ458867:PGZ458870 PQV458867:PQV458870 QAR458867:QAR458870 QKN458867:QKN458870 QUJ458867:QUJ458870 REF458867:REF458870 ROB458867:ROB458870 RXX458867:RXX458870 SHT458867:SHT458870 SRP458867:SRP458870 TBL458867:TBL458870 TLH458867:TLH458870 TVD458867:TVD458870 UEZ458867:UEZ458870 UOV458867:UOV458870 UYR458867:UYR458870 VIN458867:VIN458870 VSJ458867:VSJ458870 WCF458867:WCF458870 WMB458867:WMB458870 WVX458867:WVX458870 P524403:P524406 JL524403:JL524406 TH524403:TH524406 ADD524403:ADD524406 AMZ524403:AMZ524406 AWV524403:AWV524406 BGR524403:BGR524406 BQN524403:BQN524406 CAJ524403:CAJ524406 CKF524403:CKF524406 CUB524403:CUB524406 DDX524403:DDX524406 DNT524403:DNT524406 DXP524403:DXP524406 EHL524403:EHL524406 ERH524403:ERH524406 FBD524403:FBD524406 FKZ524403:FKZ524406 FUV524403:FUV524406 GER524403:GER524406 GON524403:GON524406 GYJ524403:GYJ524406 HIF524403:HIF524406 HSB524403:HSB524406 IBX524403:IBX524406 ILT524403:ILT524406 IVP524403:IVP524406 JFL524403:JFL524406 JPH524403:JPH524406 JZD524403:JZD524406 KIZ524403:KIZ524406 KSV524403:KSV524406 LCR524403:LCR524406 LMN524403:LMN524406 LWJ524403:LWJ524406 MGF524403:MGF524406 MQB524403:MQB524406 MZX524403:MZX524406 NJT524403:NJT524406 NTP524403:NTP524406 ODL524403:ODL524406 ONH524403:ONH524406 OXD524403:OXD524406 PGZ524403:PGZ524406 PQV524403:PQV524406 QAR524403:QAR524406 QKN524403:QKN524406 QUJ524403:QUJ524406 REF524403:REF524406 ROB524403:ROB524406 RXX524403:RXX524406 SHT524403:SHT524406 SRP524403:SRP524406 TBL524403:TBL524406 TLH524403:TLH524406 TVD524403:TVD524406 UEZ524403:UEZ524406 UOV524403:UOV524406 UYR524403:UYR524406 VIN524403:VIN524406 VSJ524403:VSJ524406 WCF524403:WCF524406 WMB524403:WMB524406 WVX524403:WVX524406 P589939:P589942 JL589939:JL589942 TH589939:TH589942 ADD589939:ADD589942 AMZ589939:AMZ589942 AWV589939:AWV589942 BGR589939:BGR589942 BQN589939:BQN589942 CAJ589939:CAJ589942 CKF589939:CKF589942 CUB589939:CUB589942 DDX589939:DDX589942 DNT589939:DNT589942 DXP589939:DXP589942 EHL589939:EHL589942 ERH589939:ERH589942 FBD589939:FBD589942 FKZ589939:FKZ589942 FUV589939:FUV589942 GER589939:GER589942 GON589939:GON589942 GYJ589939:GYJ589942 HIF589939:HIF589942 HSB589939:HSB589942 IBX589939:IBX589942 ILT589939:ILT589942 IVP589939:IVP589942 JFL589939:JFL589942 JPH589939:JPH589942 JZD589939:JZD589942 KIZ589939:KIZ589942 KSV589939:KSV589942 LCR589939:LCR589942 LMN589939:LMN589942 LWJ589939:LWJ589942 MGF589939:MGF589942 MQB589939:MQB589942 MZX589939:MZX589942 NJT589939:NJT589942 NTP589939:NTP589942 ODL589939:ODL589942 ONH589939:ONH589942 OXD589939:OXD589942 PGZ589939:PGZ589942 PQV589939:PQV589942 QAR589939:QAR589942 QKN589939:QKN589942 QUJ589939:QUJ589942 REF589939:REF589942 ROB589939:ROB589942 RXX589939:RXX589942 SHT589939:SHT589942 SRP589939:SRP589942 TBL589939:TBL589942 TLH589939:TLH589942 TVD589939:TVD589942 UEZ589939:UEZ589942 UOV589939:UOV589942 UYR589939:UYR589942 VIN589939:VIN589942 VSJ589939:VSJ589942 WCF589939:WCF589942 WMB589939:WMB589942 WVX589939:WVX589942 P655475:P655478 JL655475:JL655478 TH655475:TH655478 ADD655475:ADD655478 AMZ655475:AMZ655478 AWV655475:AWV655478 BGR655475:BGR655478 BQN655475:BQN655478 CAJ655475:CAJ655478 CKF655475:CKF655478 CUB655475:CUB655478 DDX655475:DDX655478 DNT655475:DNT655478 DXP655475:DXP655478 EHL655475:EHL655478 ERH655475:ERH655478 FBD655475:FBD655478 FKZ655475:FKZ655478 FUV655475:FUV655478 GER655475:GER655478 GON655475:GON655478 GYJ655475:GYJ655478 HIF655475:HIF655478 HSB655475:HSB655478 IBX655475:IBX655478 ILT655475:ILT655478 IVP655475:IVP655478 JFL655475:JFL655478 JPH655475:JPH655478 JZD655475:JZD655478 KIZ655475:KIZ655478 KSV655475:KSV655478 LCR655475:LCR655478 LMN655475:LMN655478 LWJ655475:LWJ655478 MGF655475:MGF655478 MQB655475:MQB655478 MZX655475:MZX655478 NJT655475:NJT655478 NTP655475:NTP655478 ODL655475:ODL655478 ONH655475:ONH655478 OXD655475:OXD655478 PGZ655475:PGZ655478 PQV655475:PQV655478 QAR655475:QAR655478 QKN655475:QKN655478 QUJ655475:QUJ655478 REF655475:REF655478 ROB655475:ROB655478 RXX655475:RXX655478 SHT655475:SHT655478 SRP655475:SRP655478 TBL655475:TBL655478 TLH655475:TLH655478 TVD655475:TVD655478 UEZ655475:UEZ655478 UOV655475:UOV655478 UYR655475:UYR655478 VIN655475:VIN655478 VSJ655475:VSJ655478 WCF655475:WCF655478 WMB655475:WMB655478 WVX655475:WVX655478 P721011:P721014 JL721011:JL721014 TH721011:TH721014 ADD721011:ADD721014 AMZ721011:AMZ721014 AWV721011:AWV721014 BGR721011:BGR721014 BQN721011:BQN721014 CAJ721011:CAJ721014 CKF721011:CKF721014 CUB721011:CUB721014 DDX721011:DDX721014 DNT721011:DNT721014 DXP721011:DXP721014 EHL721011:EHL721014 ERH721011:ERH721014 FBD721011:FBD721014 FKZ721011:FKZ721014 FUV721011:FUV721014 GER721011:GER721014 GON721011:GON721014 GYJ721011:GYJ721014 HIF721011:HIF721014 HSB721011:HSB721014 IBX721011:IBX721014 ILT721011:ILT721014 IVP721011:IVP721014 JFL721011:JFL721014 JPH721011:JPH721014 JZD721011:JZD721014 KIZ721011:KIZ721014 KSV721011:KSV721014 LCR721011:LCR721014 LMN721011:LMN721014 LWJ721011:LWJ721014 MGF721011:MGF721014 MQB721011:MQB721014 MZX721011:MZX721014 NJT721011:NJT721014 NTP721011:NTP721014 ODL721011:ODL721014 ONH721011:ONH721014 OXD721011:OXD721014 PGZ721011:PGZ721014 PQV721011:PQV721014 QAR721011:QAR721014 QKN721011:QKN721014 QUJ721011:QUJ721014 REF721011:REF721014 ROB721011:ROB721014 RXX721011:RXX721014 SHT721011:SHT721014 SRP721011:SRP721014 TBL721011:TBL721014 TLH721011:TLH721014 TVD721011:TVD721014 UEZ721011:UEZ721014 UOV721011:UOV721014 UYR721011:UYR721014 VIN721011:VIN721014 VSJ721011:VSJ721014 WCF721011:WCF721014 WMB721011:WMB721014 WVX721011:WVX721014 P786547:P786550 JL786547:JL786550 TH786547:TH786550 ADD786547:ADD786550 AMZ786547:AMZ786550 AWV786547:AWV786550 BGR786547:BGR786550 BQN786547:BQN786550 CAJ786547:CAJ786550 CKF786547:CKF786550 CUB786547:CUB786550 DDX786547:DDX786550 DNT786547:DNT786550 DXP786547:DXP786550 EHL786547:EHL786550 ERH786547:ERH786550 FBD786547:FBD786550 FKZ786547:FKZ786550 FUV786547:FUV786550 GER786547:GER786550 GON786547:GON786550 GYJ786547:GYJ786550 HIF786547:HIF786550 HSB786547:HSB786550 IBX786547:IBX786550 ILT786547:ILT786550 IVP786547:IVP786550 JFL786547:JFL786550 JPH786547:JPH786550 JZD786547:JZD786550 KIZ786547:KIZ786550 KSV786547:KSV786550 LCR786547:LCR786550 LMN786547:LMN786550 LWJ786547:LWJ786550 MGF786547:MGF786550 MQB786547:MQB786550 MZX786547:MZX786550 NJT786547:NJT786550 NTP786547:NTP786550 ODL786547:ODL786550 ONH786547:ONH786550 OXD786547:OXD786550 PGZ786547:PGZ786550 PQV786547:PQV786550 QAR786547:QAR786550 QKN786547:QKN786550 QUJ786547:QUJ786550 REF786547:REF786550 ROB786547:ROB786550 RXX786547:RXX786550 SHT786547:SHT786550 SRP786547:SRP786550 TBL786547:TBL786550 TLH786547:TLH786550 TVD786547:TVD786550 UEZ786547:UEZ786550 UOV786547:UOV786550 UYR786547:UYR786550 VIN786547:VIN786550 VSJ786547:VSJ786550 WCF786547:WCF786550 WMB786547:WMB786550 WVX786547:WVX786550 P852083:P852086 JL852083:JL852086 TH852083:TH852086 ADD852083:ADD852086 AMZ852083:AMZ852086 AWV852083:AWV852086 BGR852083:BGR852086 BQN852083:BQN852086 CAJ852083:CAJ852086 CKF852083:CKF852086 CUB852083:CUB852086 DDX852083:DDX852086 DNT852083:DNT852086 DXP852083:DXP852086 EHL852083:EHL852086 ERH852083:ERH852086 FBD852083:FBD852086 FKZ852083:FKZ852086 FUV852083:FUV852086 GER852083:GER852086 GON852083:GON852086 GYJ852083:GYJ852086 HIF852083:HIF852086 HSB852083:HSB852086 IBX852083:IBX852086 ILT852083:ILT852086 IVP852083:IVP852086 JFL852083:JFL852086 JPH852083:JPH852086 JZD852083:JZD852086 KIZ852083:KIZ852086 KSV852083:KSV852086 LCR852083:LCR852086 LMN852083:LMN852086 LWJ852083:LWJ852086 MGF852083:MGF852086 MQB852083:MQB852086 MZX852083:MZX852086 NJT852083:NJT852086 NTP852083:NTP852086 ODL852083:ODL852086 ONH852083:ONH852086 OXD852083:OXD852086 PGZ852083:PGZ852086 PQV852083:PQV852086 QAR852083:QAR852086 QKN852083:QKN852086 QUJ852083:QUJ852086 REF852083:REF852086 ROB852083:ROB852086 RXX852083:RXX852086 SHT852083:SHT852086 SRP852083:SRP852086 TBL852083:TBL852086 TLH852083:TLH852086 TVD852083:TVD852086 UEZ852083:UEZ852086 UOV852083:UOV852086 UYR852083:UYR852086 VIN852083:VIN852086 VSJ852083:VSJ852086 WCF852083:WCF852086 WMB852083:WMB852086 WVX852083:WVX852086 P917619:P917622 JL917619:JL917622 TH917619:TH917622 ADD917619:ADD917622 AMZ917619:AMZ917622 AWV917619:AWV917622 BGR917619:BGR917622 BQN917619:BQN917622 CAJ917619:CAJ917622 CKF917619:CKF917622 CUB917619:CUB917622 DDX917619:DDX917622 DNT917619:DNT917622 DXP917619:DXP917622 EHL917619:EHL917622 ERH917619:ERH917622 FBD917619:FBD917622 FKZ917619:FKZ917622 FUV917619:FUV917622 GER917619:GER917622 GON917619:GON917622 GYJ917619:GYJ917622 HIF917619:HIF917622 HSB917619:HSB917622 IBX917619:IBX917622 ILT917619:ILT917622 IVP917619:IVP917622 JFL917619:JFL917622 JPH917619:JPH917622 JZD917619:JZD917622 KIZ917619:KIZ917622 KSV917619:KSV917622 LCR917619:LCR917622 LMN917619:LMN917622 LWJ917619:LWJ917622 MGF917619:MGF917622 MQB917619:MQB917622 MZX917619:MZX917622 NJT917619:NJT917622 NTP917619:NTP917622 ODL917619:ODL917622 ONH917619:ONH917622 OXD917619:OXD917622 PGZ917619:PGZ917622 PQV917619:PQV917622 QAR917619:QAR917622 QKN917619:QKN917622 QUJ917619:QUJ917622 REF917619:REF917622 ROB917619:ROB917622 RXX917619:RXX917622 SHT917619:SHT917622 SRP917619:SRP917622 TBL917619:TBL917622 TLH917619:TLH917622 TVD917619:TVD917622 UEZ917619:UEZ917622 UOV917619:UOV917622 UYR917619:UYR917622 VIN917619:VIN917622 VSJ917619:VSJ917622 WCF917619:WCF917622 WMB917619:WMB917622 WVX917619:WVX917622 P983155:P983158 JL983155:JL983158 TH983155:TH983158 ADD983155:ADD983158 AMZ983155:AMZ983158 AWV983155:AWV983158 BGR983155:BGR983158 BQN983155:BQN983158 CAJ983155:CAJ983158 CKF983155:CKF983158 CUB983155:CUB983158 DDX983155:DDX983158 DNT983155:DNT983158 DXP983155:DXP983158 EHL983155:EHL983158 ERH983155:ERH983158 FBD983155:FBD983158 FKZ983155:FKZ983158 FUV983155:FUV983158 GER983155:GER983158 GON983155:GON983158 GYJ983155:GYJ983158 HIF983155:HIF983158 HSB983155:HSB983158 IBX983155:IBX983158 ILT983155:ILT983158 IVP983155:IVP983158 JFL983155:JFL983158 JPH983155:JPH983158 JZD983155:JZD983158 KIZ983155:KIZ983158 KSV983155:KSV983158 LCR983155:LCR983158 LMN983155:LMN983158 LWJ983155:LWJ983158 MGF983155:MGF983158 MQB983155:MQB983158 MZX983155:MZX983158 NJT983155:NJT983158 NTP983155:NTP983158 ODL983155:ODL983158 ONH983155:ONH983158 OXD983155:OXD983158 PGZ983155:PGZ983158 PQV983155:PQV983158 QAR983155:QAR983158 QKN983155:QKN983158 QUJ983155:QUJ983158 REF983155:REF983158 ROB983155:ROB983158 RXX983155:RXX983158 SHT983155:SHT983158 SRP983155:SRP983158 TBL983155:TBL983158 TLH983155:TLH983158 TVD983155:TVD983158 UEZ983155:UEZ983158 UOV983155:UOV983158 UYR983155:UYR983158 VIN983155:VIN983158 VSJ983155:VSJ983158 WCF983155:WCF983158 WMB983155:WMB983158 WVX983155:WVX983158 R115:S120 JN115:JO120 TJ115:TK120 ADF115:ADG120 ANB115:ANC120 AWX115:AWY120 BGT115:BGU120 BQP115:BQQ120 CAL115:CAM120 CKH115:CKI120 CUD115:CUE120 DDZ115:DEA120 DNV115:DNW120 DXR115:DXS120 EHN115:EHO120 ERJ115:ERK120 FBF115:FBG120 FLB115:FLC120 FUX115:FUY120 GET115:GEU120 GOP115:GOQ120 GYL115:GYM120 HIH115:HII120 HSD115:HSE120 IBZ115:ICA120 ILV115:ILW120 IVR115:IVS120 JFN115:JFO120 JPJ115:JPK120 JZF115:JZG120 KJB115:KJC120 KSX115:KSY120 LCT115:LCU120 LMP115:LMQ120 LWL115:LWM120 MGH115:MGI120 MQD115:MQE120 MZZ115:NAA120 NJV115:NJW120 NTR115:NTS120 ODN115:ODO120 ONJ115:ONK120 OXF115:OXG120 PHB115:PHC120 PQX115:PQY120 QAT115:QAU120 QKP115:QKQ120 QUL115:QUM120 REH115:REI120 ROD115:ROE120 RXZ115:RYA120 SHV115:SHW120 SRR115:SRS120 TBN115:TBO120 TLJ115:TLK120 TVF115:TVG120 UFB115:UFC120 UOX115:UOY120 UYT115:UYU120 VIP115:VIQ120 VSL115:VSM120 WCH115:WCI120 WMD115:WME120 WVZ115:WWA120 R65651:S65656 JN65651:JO65656 TJ65651:TK65656 ADF65651:ADG65656 ANB65651:ANC65656 AWX65651:AWY65656 BGT65651:BGU65656 BQP65651:BQQ65656 CAL65651:CAM65656 CKH65651:CKI65656 CUD65651:CUE65656 DDZ65651:DEA65656 DNV65651:DNW65656 DXR65651:DXS65656 EHN65651:EHO65656 ERJ65651:ERK65656 FBF65651:FBG65656 FLB65651:FLC65656 FUX65651:FUY65656 GET65651:GEU65656 GOP65651:GOQ65656 GYL65651:GYM65656 HIH65651:HII65656 HSD65651:HSE65656 IBZ65651:ICA65656 ILV65651:ILW65656 IVR65651:IVS65656 JFN65651:JFO65656 JPJ65651:JPK65656 JZF65651:JZG65656 KJB65651:KJC65656 KSX65651:KSY65656 LCT65651:LCU65656 LMP65651:LMQ65656 LWL65651:LWM65656 MGH65651:MGI65656 MQD65651:MQE65656 MZZ65651:NAA65656 NJV65651:NJW65656 NTR65651:NTS65656 ODN65651:ODO65656 ONJ65651:ONK65656 OXF65651:OXG65656 PHB65651:PHC65656 PQX65651:PQY65656 QAT65651:QAU65656 QKP65651:QKQ65656 QUL65651:QUM65656 REH65651:REI65656 ROD65651:ROE65656 RXZ65651:RYA65656 SHV65651:SHW65656 SRR65651:SRS65656 TBN65651:TBO65656 TLJ65651:TLK65656 TVF65651:TVG65656 UFB65651:UFC65656 UOX65651:UOY65656 UYT65651:UYU65656 VIP65651:VIQ65656 VSL65651:VSM65656 WCH65651:WCI65656 WMD65651:WME65656 WVZ65651:WWA65656 R131187:S131192 JN131187:JO131192 TJ131187:TK131192 ADF131187:ADG131192 ANB131187:ANC131192 AWX131187:AWY131192 BGT131187:BGU131192 BQP131187:BQQ131192 CAL131187:CAM131192 CKH131187:CKI131192 CUD131187:CUE131192 DDZ131187:DEA131192 DNV131187:DNW131192 DXR131187:DXS131192 EHN131187:EHO131192 ERJ131187:ERK131192 FBF131187:FBG131192 FLB131187:FLC131192 FUX131187:FUY131192 GET131187:GEU131192 GOP131187:GOQ131192 GYL131187:GYM131192 HIH131187:HII131192 HSD131187:HSE131192 IBZ131187:ICA131192 ILV131187:ILW131192 IVR131187:IVS131192 JFN131187:JFO131192 JPJ131187:JPK131192 JZF131187:JZG131192 KJB131187:KJC131192 KSX131187:KSY131192 LCT131187:LCU131192 LMP131187:LMQ131192 LWL131187:LWM131192 MGH131187:MGI131192 MQD131187:MQE131192 MZZ131187:NAA131192 NJV131187:NJW131192 NTR131187:NTS131192 ODN131187:ODO131192 ONJ131187:ONK131192 OXF131187:OXG131192 PHB131187:PHC131192 PQX131187:PQY131192 QAT131187:QAU131192 QKP131187:QKQ131192 QUL131187:QUM131192 REH131187:REI131192 ROD131187:ROE131192 RXZ131187:RYA131192 SHV131187:SHW131192 SRR131187:SRS131192 TBN131187:TBO131192 TLJ131187:TLK131192 TVF131187:TVG131192 UFB131187:UFC131192 UOX131187:UOY131192 UYT131187:UYU131192 VIP131187:VIQ131192 VSL131187:VSM131192 WCH131187:WCI131192 WMD131187:WME131192 WVZ131187:WWA131192 R196723:S196728 JN196723:JO196728 TJ196723:TK196728 ADF196723:ADG196728 ANB196723:ANC196728 AWX196723:AWY196728 BGT196723:BGU196728 BQP196723:BQQ196728 CAL196723:CAM196728 CKH196723:CKI196728 CUD196723:CUE196728 DDZ196723:DEA196728 DNV196723:DNW196728 DXR196723:DXS196728 EHN196723:EHO196728 ERJ196723:ERK196728 FBF196723:FBG196728 FLB196723:FLC196728 FUX196723:FUY196728 GET196723:GEU196728 GOP196723:GOQ196728 GYL196723:GYM196728 HIH196723:HII196728 HSD196723:HSE196728 IBZ196723:ICA196728 ILV196723:ILW196728 IVR196723:IVS196728 JFN196723:JFO196728 JPJ196723:JPK196728 JZF196723:JZG196728 KJB196723:KJC196728 KSX196723:KSY196728 LCT196723:LCU196728 LMP196723:LMQ196728 LWL196723:LWM196728 MGH196723:MGI196728 MQD196723:MQE196728 MZZ196723:NAA196728 NJV196723:NJW196728 NTR196723:NTS196728 ODN196723:ODO196728 ONJ196723:ONK196728 OXF196723:OXG196728 PHB196723:PHC196728 PQX196723:PQY196728 QAT196723:QAU196728 QKP196723:QKQ196728 QUL196723:QUM196728 REH196723:REI196728 ROD196723:ROE196728 RXZ196723:RYA196728 SHV196723:SHW196728 SRR196723:SRS196728 TBN196723:TBO196728 TLJ196723:TLK196728 TVF196723:TVG196728 UFB196723:UFC196728 UOX196723:UOY196728 UYT196723:UYU196728 VIP196723:VIQ196728 VSL196723:VSM196728 WCH196723:WCI196728 WMD196723:WME196728 WVZ196723:WWA196728 R262259:S262264 JN262259:JO262264 TJ262259:TK262264 ADF262259:ADG262264 ANB262259:ANC262264 AWX262259:AWY262264 BGT262259:BGU262264 BQP262259:BQQ262264 CAL262259:CAM262264 CKH262259:CKI262264 CUD262259:CUE262264 DDZ262259:DEA262264 DNV262259:DNW262264 DXR262259:DXS262264 EHN262259:EHO262264 ERJ262259:ERK262264 FBF262259:FBG262264 FLB262259:FLC262264 FUX262259:FUY262264 GET262259:GEU262264 GOP262259:GOQ262264 GYL262259:GYM262264 HIH262259:HII262264 HSD262259:HSE262264 IBZ262259:ICA262264 ILV262259:ILW262264 IVR262259:IVS262264 JFN262259:JFO262264 JPJ262259:JPK262264 JZF262259:JZG262264 KJB262259:KJC262264 KSX262259:KSY262264 LCT262259:LCU262264 LMP262259:LMQ262264 LWL262259:LWM262264 MGH262259:MGI262264 MQD262259:MQE262264 MZZ262259:NAA262264 NJV262259:NJW262264 NTR262259:NTS262264 ODN262259:ODO262264 ONJ262259:ONK262264 OXF262259:OXG262264 PHB262259:PHC262264 PQX262259:PQY262264 QAT262259:QAU262264 QKP262259:QKQ262264 QUL262259:QUM262264 REH262259:REI262264 ROD262259:ROE262264 RXZ262259:RYA262264 SHV262259:SHW262264 SRR262259:SRS262264 TBN262259:TBO262264 TLJ262259:TLK262264 TVF262259:TVG262264 UFB262259:UFC262264 UOX262259:UOY262264 UYT262259:UYU262264 VIP262259:VIQ262264 VSL262259:VSM262264 WCH262259:WCI262264 WMD262259:WME262264 WVZ262259:WWA262264 R327795:S327800 JN327795:JO327800 TJ327795:TK327800 ADF327795:ADG327800 ANB327795:ANC327800 AWX327795:AWY327800 BGT327795:BGU327800 BQP327795:BQQ327800 CAL327795:CAM327800 CKH327795:CKI327800 CUD327795:CUE327800 DDZ327795:DEA327800 DNV327795:DNW327800 DXR327795:DXS327800 EHN327795:EHO327800 ERJ327795:ERK327800 FBF327795:FBG327800 FLB327795:FLC327800 FUX327795:FUY327800 GET327795:GEU327800 GOP327795:GOQ327800 GYL327795:GYM327800 HIH327795:HII327800 HSD327795:HSE327800 IBZ327795:ICA327800 ILV327795:ILW327800 IVR327795:IVS327800 JFN327795:JFO327800 JPJ327795:JPK327800 JZF327795:JZG327800 KJB327795:KJC327800 KSX327795:KSY327800 LCT327795:LCU327800 LMP327795:LMQ327800 LWL327795:LWM327800 MGH327795:MGI327800 MQD327795:MQE327800 MZZ327795:NAA327800 NJV327795:NJW327800 NTR327795:NTS327800 ODN327795:ODO327800 ONJ327795:ONK327800 OXF327795:OXG327800 PHB327795:PHC327800 PQX327795:PQY327800 QAT327795:QAU327800 QKP327795:QKQ327800 QUL327795:QUM327800 REH327795:REI327800 ROD327795:ROE327800 RXZ327795:RYA327800 SHV327795:SHW327800 SRR327795:SRS327800 TBN327795:TBO327800 TLJ327795:TLK327800 TVF327795:TVG327800 UFB327795:UFC327800 UOX327795:UOY327800 UYT327795:UYU327800 VIP327795:VIQ327800 VSL327795:VSM327800 WCH327795:WCI327800 WMD327795:WME327800 WVZ327795:WWA327800 R393331:S393336 JN393331:JO393336 TJ393331:TK393336 ADF393331:ADG393336 ANB393331:ANC393336 AWX393331:AWY393336 BGT393331:BGU393336 BQP393331:BQQ393336 CAL393331:CAM393336 CKH393331:CKI393336 CUD393331:CUE393336 DDZ393331:DEA393336 DNV393331:DNW393336 DXR393331:DXS393336 EHN393331:EHO393336 ERJ393331:ERK393336 FBF393331:FBG393336 FLB393331:FLC393336 FUX393331:FUY393336 GET393331:GEU393336 GOP393331:GOQ393336 GYL393331:GYM393336 HIH393331:HII393336 HSD393331:HSE393336 IBZ393331:ICA393336 ILV393331:ILW393336 IVR393331:IVS393336 JFN393331:JFO393336 JPJ393331:JPK393336 JZF393331:JZG393336 KJB393331:KJC393336 KSX393331:KSY393336 LCT393331:LCU393336 LMP393331:LMQ393336 LWL393331:LWM393336 MGH393331:MGI393336 MQD393331:MQE393336 MZZ393331:NAA393336 NJV393331:NJW393336 NTR393331:NTS393336 ODN393331:ODO393336 ONJ393331:ONK393336 OXF393331:OXG393336 PHB393331:PHC393336 PQX393331:PQY393336 QAT393331:QAU393336 QKP393331:QKQ393336 QUL393331:QUM393336 REH393331:REI393336 ROD393331:ROE393336 RXZ393331:RYA393336 SHV393331:SHW393336 SRR393331:SRS393336 TBN393331:TBO393336 TLJ393331:TLK393336 TVF393331:TVG393336 UFB393331:UFC393336 UOX393331:UOY393336 UYT393331:UYU393336 VIP393331:VIQ393336 VSL393331:VSM393336 WCH393331:WCI393336 WMD393331:WME393336 WVZ393331:WWA393336 R458867:S458872 JN458867:JO458872 TJ458867:TK458872 ADF458867:ADG458872 ANB458867:ANC458872 AWX458867:AWY458872 BGT458867:BGU458872 BQP458867:BQQ458872 CAL458867:CAM458872 CKH458867:CKI458872 CUD458867:CUE458872 DDZ458867:DEA458872 DNV458867:DNW458872 DXR458867:DXS458872 EHN458867:EHO458872 ERJ458867:ERK458872 FBF458867:FBG458872 FLB458867:FLC458872 FUX458867:FUY458872 GET458867:GEU458872 GOP458867:GOQ458872 GYL458867:GYM458872 HIH458867:HII458872 HSD458867:HSE458872 IBZ458867:ICA458872 ILV458867:ILW458872 IVR458867:IVS458872 JFN458867:JFO458872 JPJ458867:JPK458872 JZF458867:JZG458872 KJB458867:KJC458872 KSX458867:KSY458872 LCT458867:LCU458872 LMP458867:LMQ458872 LWL458867:LWM458872 MGH458867:MGI458872 MQD458867:MQE458872 MZZ458867:NAA458872 NJV458867:NJW458872 NTR458867:NTS458872 ODN458867:ODO458872 ONJ458867:ONK458872 OXF458867:OXG458872 PHB458867:PHC458872 PQX458867:PQY458872 QAT458867:QAU458872 QKP458867:QKQ458872 QUL458867:QUM458872 REH458867:REI458872 ROD458867:ROE458872 RXZ458867:RYA458872 SHV458867:SHW458872 SRR458867:SRS458872 TBN458867:TBO458872 TLJ458867:TLK458872 TVF458867:TVG458872 UFB458867:UFC458872 UOX458867:UOY458872 UYT458867:UYU458872 VIP458867:VIQ458872 VSL458867:VSM458872 WCH458867:WCI458872 WMD458867:WME458872 WVZ458867:WWA458872 R524403:S524408 JN524403:JO524408 TJ524403:TK524408 ADF524403:ADG524408 ANB524403:ANC524408 AWX524403:AWY524408 BGT524403:BGU524408 BQP524403:BQQ524408 CAL524403:CAM524408 CKH524403:CKI524408 CUD524403:CUE524408 DDZ524403:DEA524408 DNV524403:DNW524408 DXR524403:DXS524408 EHN524403:EHO524408 ERJ524403:ERK524408 FBF524403:FBG524408 FLB524403:FLC524408 FUX524403:FUY524408 GET524403:GEU524408 GOP524403:GOQ524408 GYL524403:GYM524408 HIH524403:HII524408 HSD524403:HSE524408 IBZ524403:ICA524408 ILV524403:ILW524408 IVR524403:IVS524408 JFN524403:JFO524408 JPJ524403:JPK524408 JZF524403:JZG524408 KJB524403:KJC524408 KSX524403:KSY524408 LCT524403:LCU524408 LMP524403:LMQ524408 LWL524403:LWM524408 MGH524403:MGI524408 MQD524403:MQE524408 MZZ524403:NAA524408 NJV524403:NJW524408 NTR524403:NTS524408 ODN524403:ODO524408 ONJ524403:ONK524408 OXF524403:OXG524408 PHB524403:PHC524408 PQX524403:PQY524408 QAT524403:QAU524408 QKP524403:QKQ524408 QUL524403:QUM524408 REH524403:REI524408 ROD524403:ROE524408 RXZ524403:RYA524408 SHV524403:SHW524408 SRR524403:SRS524408 TBN524403:TBO524408 TLJ524403:TLK524408 TVF524403:TVG524408 UFB524403:UFC524408 UOX524403:UOY524408 UYT524403:UYU524408 VIP524403:VIQ524408 VSL524403:VSM524408 WCH524403:WCI524408 WMD524403:WME524408 WVZ524403:WWA524408 R589939:S589944 JN589939:JO589944 TJ589939:TK589944 ADF589939:ADG589944 ANB589939:ANC589944 AWX589939:AWY589944 BGT589939:BGU589944 BQP589939:BQQ589944 CAL589939:CAM589944 CKH589939:CKI589944 CUD589939:CUE589944 DDZ589939:DEA589944 DNV589939:DNW589944 DXR589939:DXS589944 EHN589939:EHO589944 ERJ589939:ERK589944 FBF589939:FBG589944 FLB589939:FLC589944 FUX589939:FUY589944 GET589939:GEU589944 GOP589939:GOQ589944 GYL589939:GYM589944 HIH589939:HII589944 HSD589939:HSE589944 IBZ589939:ICA589944 ILV589939:ILW589944 IVR589939:IVS589944 JFN589939:JFO589944 JPJ589939:JPK589944 JZF589939:JZG589944 KJB589939:KJC589944 KSX589939:KSY589944 LCT589939:LCU589944 LMP589939:LMQ589944 LWL589939:LWM589944 MGH589939:MGI589944 MQD589939:MQE589944 MZZ589939:NAA589944 NJV589939:NJW589944 NTR589939:NTS589944 ODN589939:ODO589944 ONJ589939:ONK589944 OXF589939:OXG589944 PHB589939:PHC589944 PQX589939:PQY589944 QAT589939:QAU589944 QKP589939:QKQ589944 QUL589939:QUM589944 REH589939:REI589944 ROD589939:ROE589944 RXZ589939:RYA589944 SHV589939:SHW589944 SRR589939:SRS589944 TBN589939:TBO589944 TLJ589939:TLK589944 TVF589939:TVG589944 UFB589939:UFC589944 UOX589939:UOY589944 UYT589939:UYU589944 VIP589939:VIQ589944 VSL589939:VSM589944 WCH589939:WCI589944 WMD589939:WME589944 WVZ589939:WWA589944 R655475:S655480 JN655475:JO655480 TJ655475:TK655480 ADF655475:ADG655480 ANB655475:ANC655480 AWX655475:AWY655480 BGT655475:BGU655480 BQP655475:BQQ655480 CAL655475:CAM655480 CKH655475:CKI655480 CUD655475:CUE655480 DDZ655475:DEA655480 DNV655475:DNW655480 DXR655475:DXS655480 EHN655475:EHO655480 ERJ655475:ERK655480 FBF655475:FBG655480 FLB655475:FLC655480 FUX655475:FUY655480 GET655475:GEU655480 GOP655475:GOQ655480 GYL655475:GYM655480 HIH655475:HII655480 HSD655475:HSE655480 IBZ655475:ICA655480 ILV655475:ILW655480 IVR655475:IVS655480 JFN655475:JFO655480 JPJ655475:JPK655480 JZF655475:JZG655480 KJB655475:KJC655480 KSX655475:KSY655480 LCT655475:LCU655480 LMP655475:LMQ655480 LWL655475:LWM655480 MGH655475:MGI655480 MQD655475:MQE655480 MZZ655475:NAA655480 NJV655475:NJW655480 NTR655475:NTS655480 ODN655475:ODO655480 ONJ655475:ONK655480 OXF655475:OXG655480 PHB655475:PHC655480 PQX655475:PQY655480 QAT655475:QAU655480 QKP655475:QKQ655480 QUL655475:QUM655480 REH655475:REI655480 ROD655475:ROE655480 RXZ655475:RYA655480 SHV655475:SHW655480 SRR655475:SRS655480 TBN655475:TBO655480 TLJ655475:TLK655480 TVF655475:TVG655480 UFB655475:UFC655480 UOX655475:UOY655480 UYT655475:UYU655480 VIP655475:VIQ655480 VSL655475:VSM655480 WCH655475:WCI655480 WMD655475:WME655480 WVZ655475:WWA655480 R721011:S721016 JN721011:JO721016 TJ721011:TK721016 ADF721011:ADG721016 ANB721011:ANC721016 AWX721011:AWY721016 BGT721011:BGU721016 BQP721011:BQQ721016 CAL721011:CAM721016 CKH721011:CKI721016 CUD721011:CUE721016 DDZ721011:DEA721016 DNV721011:DNW721016 DXR721011:DXS721016 EHN721011:EHO721016 ERJ721011:ERK721016 FBF721011:FBG721016 FLB721011:FLC721016 FUX721011:FUY721016 GET721011:GEU721016 GOP721011:GOQ721016 GYL721011:GYM721016 HIH721011:HII721016 HSD721011:HSE721016 IBZ721011:ICA721016 ILV721011:ILW721016 IVR721011:IVS721016 JFN721011:JFO721016 JPJ721011:JPK721016 JZF721011:JZG721016 KJB721011:KJC721016 KSX721011:KSY721016 LCT721011:LCU721016 LMP721011:LMQ721016 LWL721011:LWM721016 MGH721011:MGI721016 MQD721011:MQE721016 MZZ721011:NAA721016 NJV721011:NJW721016 NTR721011:NTS721016 ODN721011:ODO721016 ONJ721011:ONK721016 OXF721011:OXG721016 PHB721011:PHC721016 PQX721011:PQY721016 QAT721011:QAU721016 QKP721011:QKQ721016 QUL721011:QUM721016 REH721011:REI721016 ROD721011:ROE721016 RXZ721011:RYA721016 SHV721011:SHW721016 SRR721011:SRS721016 TBN721011:TBO721016 TLJ721011:TLK721016 TVF721011:TVG721016 UFB721011:UFC721016 UOX721011:UOY721016 UYT721011:UYU721016 VIP721011:VIQ721016 VSL721011:VSM721016 WCH721011:WCI721016 WMD721011:WME721016 WVZ721011:WWA721016 R786547:S786552 JN786547:JO786552 TJ786547:TK786552 ADF786547:ADG786552 ANB786547:ANC786552 AWX786547:AWY786552 BGT786547:BGU786552 BQP786547:BQQ786552 CAL786547:CAM786552 CKH786547:CKI786552 CUD786547:CUE786552 DDZ786547:DEA786552 DNV786547:DNW786552 DXR786547:DXS786552 EHN786547:EHO786552 ERJ786547:ERK786552 FBF786547:FBG786552 FLB786547:FLC786552 FUX786547:FUY786552 GET786547:GEU786552 GOP786547:GOQ786552 GYL786547:GYM786552 HIH786547:HII786552 HSD786547:HSE786552 IBZ786547:ICA786552 ILV786547:ILW786552 IVR786547:IVS786552 JFN786547:JFO786552 JPJ786547:JPK786552 JZF786547:JZG786552 KJB786547:KJC786552 KSX786547:KSY786552 LCT786547:LCU786552 LMP786547:LMQ786552 LWL786547:LWM786552 MGH786547:MGI786552 MQD786547:MQE786552 MZZ786547:NAA786552 NJV786547:NJW786552 NTR786547:NTS786552 ODN786547:ODO786552 ONJ786547:ONK786552 OXF786547:OXG786552 PHB786547:PHC786552 PQX786547:PQY786552 QAT786547:QAU786552 QKP786547:QKQ786552 QUL786547:QUM786552 REH786547:REI786552 ROD786547:ROE786552 RXZ786547:RYA786552 SHV786547:SHW786552 SRR786547:SRS786552 TBN786547:TBO786552 TLJ786547:TLK786552 TVF786547:TVG786552 UFB786547:UFC786552 UOX786547:UOY786552 UYT786547:UYU786552 VIP786547:VIQ786552 VSL786547:VSM786552 WCH786547:WCI786552 WMD786547:WME786552 WVZ786547:WWA786552 R852083:S852088 JN852083:JO852088 TJ852083:TK852088 ADF852083:ADG852088 ANB852083:ANC852088 AWX852083:AWY852088 BGT852083:BGU852088 BQP852083:BQQ852088 CAL852083:CAM852088 CKH852083:CKI852088 CUD852083:CUE852088 DDZ852083:DEA852088 DNV852083:DNW852088 DXR852083:DXS852088 EHN852083:EHO852088 ERJ852083:ERK852088 FBF852083:FBG852088 FLB852083:FLC852088 FUX852083:FUY852088 GET852083:GEU852088 GOP852083:GOQ852088 GYL852083:GYM852088 HIH852083:HII852088 HSD852083:HSE852088 IBZ852083:ICA852088 ILV852083:ILW852088 IVR852083:IVS852088 JFN852083:JFO852088 JPJ852083:JPK852088 JZF852083:JZG852088 KJB852083:KJC852088 KSX852083:KSY852088 LCT852083:LCU852088 LMP852083:LMQ852088 LWL852083:LWM852088 MGH852083:MGI852088 MQD852083:MQE852088 MZZ852083:NAA852088 NJV852083:NJW852088 NTR852083:NTS852088 ODN852083:ODO852088 ONJ852083:ONK852088 OXF852083:OXG852088 PHB852083:PHC852088 PQX852083:PQY852088 QAT852083:QAU852088 QKP852083:QKQ852088 QUL852083:QUM852088 REH852083:REI852088 ROD852083:ROE852088 RXZ852083:RYA852088 SHV852083:SHW852088 SRR852083:SRS852088 TBN852083:TBO852088 TLJ852083:TLK852088 TVF852083:TVG852088 UFB852083:UFC852088 UOX852083:UOY852088 UYT852083:UYU852088 VIP852083:VIQ852088 VSL852083:VSM852088 WCH852083:WCI852088 WMD852083:WME852088 WVZ852083:WWA852088 R917619:S917624 JN917619:JO917624 TJ917619:TK917624 ADF917619:ADG917624 ANB917619:ANC917624 AWX917619:AWY917624 BGT917619:BGU917624 BQP917619:BQQ917624 CAL917619:CAM917624 CKH917619:CKI917624 CUD917619:CUE917624 DDZ917619:DEA917624 DNV917619:DNW917624 DXR917619:DXS917624 EHN917619:EHO917624 ERJ917619:ERK917624 FBF917619:FBG917624 FLB917619:FLC917624 FUX917619:FUY917624 GET917619:GEU917624 GOP917619:GOQ917624 GYL917619:GYM917624 HIH917619:HII917624 HSD917619:HSE917624 IBZ917619:ICA917624 ILV917619:ILW917624 IVR917619:IVS917624 JFN917619:JFO917624 JPJ917619:JPK917624 JZF917619:JZG917624 KJB917619:KJC917624 KSX917619:KSY917624 LCT917619:LCU917624 LMP917619:LMQ917624 LWL917619:LWM917624 MGH917619:MGI917624 MQD917619:MQE917624 MZZ917619:NAA917624 NJV917619:NJW917624 NTR917619:NTS917624 ODN917619:ODO917624 ONJ917619:ONK917624 OXF917619:OXG917624 PHB917619:PHC917624 PQX917619:PQY917624 QAT917619:QAU917624 QKP917619:QKQ917624 QUL917619:QUM917624 REH917619:REI917624 ROD917619:ROE917624 RXZ917619:RYA917624 SHV917619:SHW917624 SRR917619:SRS917624 TBN917619:TBO917624 TLJ917619:TLK917624 TVF917619:TVG917624 UFB917619:UFC917624 UOX917619:UOY917624 UYT917619:UYU917624 VIP917619:VIQ917624 VSL917619:VSM917624 WCH917619:WCI917624 WMD917619:WME917624 WVZ917619:WWA917624 R983155:S983160 JN983155:JO983160 TJ983155:TK983160 ADF983155:ADG983160 ANB983155:ANC983160 AWX983155:AWY983160 BGT983155:BGU983160 BQP983155:BQQ983160 CAL983155:CAM983160 CKH983155:CKI983160 CUD983155:CUE983160 DDZ983155:DEA983160 DNV983155:DNW983160 DXR983155:DXS983160 EHN983155:EHO983160 ERJ983155:ERK983160 FBF983155:FBG983160 FLB983155:FLC983160 FUX983155:FUY983160 GET983155:GEU983160 GOP983155:GOQ983160 GYL983155:GYM983160 HIH983155:HII983160 HSD983155:HSE983160 IBZ983155:ICA983160 ILV983155:ILW983160 IVR983155:IVS983160 JFN983155:JFO983160 JPJ983155:JPK983160 JZF983155:JZG983160 KJB983155:KJC983160 KSX983155:KSY983160 LCT983155:LCU983160 LMP983155:LMQ983160 LWL983155:LWM983160 MGH983155:MGI983160 MQD983155:MQE983160 MZZ983155:NAA983160 NJV983155:NJW983160 NTR983155:NTS983160 ODN983155:ODO983160 ONJ983155:ONK983160 OXF983155:OXG983160 PHB983155:PHC983160 PQX983155:PQY983160 QAT983155:QAU983160 QKP983155:QKQ983160 QUL983155:QUM983160 REH983155:REI983160 ROD983155:ROE983160 RXZ983155:RYA983160 SHV983155:SHW983160 SRR983155:SRS983160 TBN983155:TBO983160 TLJ983155:TLK983160 TVF983155:TVG983160 UFB983155:UFC983160 UOX983155:UOY983160 UYT983155:UYU983160 VIP983155:VIQ983160 VSL983155:VSM983160 WCH983155:WCI983160 WMD983155:WME983160 WVZ983155:WWA983160 U115:U121 JQ115:JQ121 TM115:TM121 ADI115:ADI121 ANE115:ANE121 AXA115:AXA121 BGW115:BGW121 BQS115:BQS121 CAO115:CAO121 CKK115:CKK121 CUG115:CUG121 DEC115:DEC121 DNY115:DNY121 DXU115:DXU121 EHQ115:EHQ121 ERM115:ERM121 FBI115:FBI121 FLE115:FLE121 FVA115:FVA121 GEW115:GEW121 GOS115:GOS121 GYO115:GYO121 HIK115:HIK121 HSG115:HSG121 ICC115:ICC121 ILY115:ILY121 IVU115:IVU121 JFQ115:JFQ121 JPM115:JPM121 JZI115:JZI121 KJE115:KJE121 KTA115:KTA121 LCW115:LCW121 LMS115:LMS121 LWO115:LWO121 MGK115:MGK121 MQG115:MQG121 NAC115:NAC121 NJY115:NJY121 NTU115:NTU121 ODQ115:ODQ121 ONM115:ONM121 OXI115:OXI121 PHE115:PHE121 PRA115:PRA121 QAW115:QAW121 QKS115:QKS121 QUO115:QUO121 REK115:REK121 ROG115:ROG121 RYC115:RYC121 SHY115:SHY121 SRU115:SRU121 TBQ115:TBQ121 TLM115:TLM121 TVI115:TVI121 UFE115:UFE121 UPA115:UPA121 UYW115:UYW121 VIS115:VIS121 VSO115:VSO121 WCK115:WCK121 WMG115:WMG121 WWC115:WWC121 U65651:U65657 JQ65651:JQ65657 TM65651:TM65657 ADI65651:ADI65657 ANE65651:ANE65657 AXA65651:AXA65657 BGW65651:BGW65657 BQS65651:BQS65657 CAO65651:CAO65657 CKK65651:CKK65657 CUG65651:CUG65657 DEC65651:DEC65657 DNY65651:DNY65657 DXU65651:DXU65657 EHQ65651:EHQ65657 ERM65651:ERM65657 FBI65651:FBI65657 FLE65651:FLE65657 FVA65651:FVA65657 GEW65651:GEW65657 GOS65651:GOS65657 GYO65651:GYO65657 HIK65651:HIK65657 HSG65651:HSG65657 ICC65651:ICC65657 ILY65651:ILY65657 IVU65651:IVU65657 JFQ65651:JFQ65657 JPM65651:JPM65657 JZI65651:JZI65657 KJE65651:KJE65657 KTA65651:KTA65657 LCW65651:LCW65657 LMS65651:LMS65657 LWO65651:LWO65657 MGK65651:MGK65657 MQG65651:MQG65657 NAC65651:NAC65657 NJY65651:NJY65657 NTU65651:NTU65657 ODQ65651:ODQ65657 ONM65651:ONM65657 OXI65651:OXI65657 PHE65651:PHE65657 PRA65651:PRA65657 QAW65651:QAW65657 QKS65651:QKS65657 QUO65651:QUO65657 REK65651:REK65657 ROG65651:ROG65657 RYC65651:RYC65657 SHY65651:SHY65657 SRU65651:SRU65657 TBQ65651:TBQ65657 TLM65651:TLM65657 TVI65651:TVI65657 UFE65651:UFE65657 UPA65651:UPA65657 UYW65651:UYW65657 VIS65651:VIS65657 VSO65651:VSO65657 WCK65651:WCK65657 WMG65651:WMG65657 WWC65651:WWC65657 U131187:U131193 JQ131187:JQ131193 TM131187:TM131193 ADI131187:ADI131193 ANE131187:ANE131193 AXA131187:AXA131193 BGW131187:BGW131193 BQS131187:BQS131193 CAO131187:CAO131193 CKK131187:CKK131193 CUG131187:CUG131193 DEC131187:DEC131193 DNY131187:DNY131193 DXU131187:DXU131193 EHQ131187:EHQ131193 ERM131187:ERM131193 FBI131187:FBI131193 FLE131187:FLE131193 FVA131187:FVA131193 GEW131187:GEW131193 GOS131187:GOS131193 GYO131187:GYO131193 HIK131187:HIK131193 HSG131187:HSG131193 ICC131187:ICC131193 ILY131187:ILY131193 IVU131187:IVU131193 JFQ131187:JFQ131193 JPM131187:JPM131193 JZI131187:JZI131193 KJE131187:KJE131193 KTA131187:KTA131193 LCW131187:LCW131193 LMS131187:LMS131193 LWO131187:LWO131193 MGK131187:MGK131193 MQG131187:MQG131193 NAC131187:NAC131193 NJY131187:NJY131193 NTU131187:NTU131193 ODQ131187:ODQ131193 ONM131187:ONM131193 OXI131187:OXI131193 PHE131187:PHE131193 PRA131187:PRA131193 QAW131187:QAW131193 QKS131187:QKS131193 QUO131187:QUO131193 REK131187:REK131193 ROG131187:ROG131193 RYC131187:RYC131193 SHY131187:SHY131193 SRU131187:SRU131193 TBQ131187:TBQ131193 TLM131187:TLM131193 TVI131187:TVI131193 UFE131187:UFE131193 UPA131187:UPA131193 UYW131187:UYW131193 VIS131187:VIS131193 VSO131187:VSO131193 WCK131187:WCK131193 WMG131187:WMG131193 WWC131187:WWC131193 U196723:U196729 JQ196723:JQ196729 TM196723:TM196729 ADI196723:ADI196729 ANE196723:ANE196729 AXA196723:AXA196729 BGW196723:BGW196729 BQS196723:BQS196729 CAO196723:CAO196729 CKK196723:CKK196729 CUG196723:CUG196729 DEC196723:DEC196729 DNY196723:DNY196729 DXU196723:DXU196729 EHQ196723:EHQ196729 ERM196723:ERM196729 FBI196723:FBI196729 FLE196723:FLE196729 FVA196723:FVA196729 GEW196723:GEW196729 GOS196723:GOS196729 GYO196723:GYO196729 HIK196723:HIK196729 HSG196723:HSG196729 ICC196723:ICC196729 ILY196723:ILY196729 IVU196723:IVU196729 JFQ196723:JFQ196729 JPM196723:JPM196729 JZI196723:JZI196729 KJE196723:KJE196729 KTA196723:KTA196729 LCW196723:LCW196729 LMS196723:LMS196729 LWO196723:LWO196729 MGK196723:MGK196729 MQG196723:MQG196729 NAC196723:NAC196729 NJY196723:NJY196729 NTU196723:NTU196729 ODQ196723:ODQ196729 ONM196723:ONM196729 OXI196723:OXI196729 PHE196723:PHE196729 PRA196723:PRA196729 QAW196723:QAW196729 QKS196723:QKS196729 QUO196723:QUO196729 REK196723:REK196729 ROG196723:ROG196729 RYC196723:RYC196729 SHY196723:SHY196729 SRU196723:SRU196729 TBQ196723:TBQ196729 TLM196723:TLM196729 TVI196723:TVI196729 UFE196723:UFE196729 UPA196723:UPA196729 UYW196723:UYW196729 VIS196723:VIS196729 VSO196723:VSO196729 WCK196723:WCK196729 WMG196723:WMG196729 WWC196723:WWC196729 U262259:U262265 JQ262259:JQ262265 TM262259:TM262265 ADI262259:ADI262265 ANE262259:ANE262265 AXA262259:AXA262265 BGW262259:BGW262265 BQS262259:BQS262265 CAO262259:CAO262265 CKK262259:CKK262265 CUG262259:CUG262265 DEC262259:DEC262265 DNY262259:DNY262265 DXU262259:DXU262265 EHQ262259:EHQ262265 ERM262259:ERM262265 FBI262259:FBI262265 FLE262259:FLE262265 FVA262259:FVA262265 GEW262259:GEW262265 GOS262259:GOS262265 GYO262259:GYO262265 HIK262259:HIK262265 HSG262259:HSG262265 ICC262259:ICC262265 ILY262259:ILY262265 IVU262259:IVU262265 JFQ262259:JFQ262265 JPM262259:JPM262265 JZI262259:JZI262265 KJE262259:KJE262265 KTA262259:KTA262265 LCW262259:LCW262265 LMS262259:LMS262265 LWO262259:LWO262265 MGK262259:MGK262265 MQG262259:MQG262265 NAC262259:NAC262265 NJY262259:NJY262265 NTU262259:NTU262265 ODQ262259:ODQ262265 ONM262259:ONM262265 OXI262259:OXI262265 PHE262259:PHE262265 PRA262259:PRA262265 QAW262259:QAW262265 QKS262259:QKS262265 QUO262259:QUO262265 REK262259:REK262265 ROG262259:ROG262265 RYC262259:RYC262265 SHY262259:SHY262265 SRU262259:SRU262265 TBQ262259:TBQ262265 TLM262259:TLM262265 TVI262259:TVI262265 UFE262259:UFE262265 UPA262259:UPA262265 UYW262259:UYW262265 VIS262259:VIS262265 VSO262259:VSO262265 WCK262259:WCK262265 WMG262259:WMG262265 WWC262259:WWC262265 U327795:U327801 JQ327795:JQ327801 TM327795:TM327801 ADI327795:ADI327801 ANE327795:ANE327801 AXA327795:AXA327801 BGW327795:BGW327801 BQS327795:BQS327801 CAO327795:CAO327801 CKK327795:CKK327801 CUG327795:CUG327801 DEC327795:DEC327801 DNY327795:DNY327801 DXU327795:DXU327801 EHQ327795:EHQ327801 ERM327795:ERM327801 FBI327795:FBI327801 FLE327795:FLE327801 FVA327795:FVA327801 GEW327795:GEW327801 GOS327795:GOS327801 GYO327795:GYO327801 HIK327795:HIK327801 HSG327795:HSG327801 ICC327795:ICC327801 ILY327795:ILY327801 IVU327795:IVU327801 JFQ327795:JFQ327801 JPM327795:JPM327801 JZI327795:JZI327801 KJE327795:KJE327801 KTA327795:KTA327801 LCW327795:LCW327801 LMS327795:LMS327801 LWO327795:LWO327801 MGK327795:MGK327801 MQG327795:MQG327801 NAC327795:NAC327801 NJY327795:NJY327801 NTU327795:NTU327801 ODQ327795:ODQ327801 ONM327795:ONM327801 OXI327795:OXI327801 PHE327795:PHE327801 PRA327795:PRA327801 QAW327795:QAW327801 QKS327795:QKS327801 QUO327795:QUO327801 REK327795:REK327801 ROG327795:ROG327801 RYC327795:RYC327801 SHY327795:SHY327801 SRU327795:SRU327801 TBQ327795:TBQ327801 TLM327795:TLM327801 TVI327795:TVI327801 UFE327795:UFE327801 UPA327795:UPA327801 UYW327795:UYW327801 VIS327795:VIS327801 VSO327795:VSO327801 WCK327795:WCK327801 WMG327795:WMG327801 WWC327795:WWC327801 U393331:U393337 JQ393331:JQ393337 TM393331:TM393337 ADI393331:ADI393337 ANE393331:ANE393337 AXA393331:AXA393337 BGW393331:BGW393337 BQS393331:BQS393337 CAO393331:CAO393337 CKK393331:CKK393337 CUG393331:CUG393337 DEC393331:DEC393337 DNY393331:DNY393337 DXU393331:DXU393337 EHQ393331:EHQ393337 ERM393331:ERM393337 FBI393331:FBI393337 FLE393331:FLE393337 FVA393331:FVA393337 GEW393331:GEW393337 GOS393331:GOS393337 GYO393331:GYO393337 HIK393331:HIK393337 HSG393331:HSG393337 ICC393331:ICC393337 ILY393331:ILY393337 IVU393331:IVU393337 JFQ393331:JFQ393337 JPM393331:JPM393337 JZI393331:JZI393337 KJE393331:KJE393337 KTA393331:KTA393337 LCW393331:LCW393337 LMS393331:LMS393337 LWO393331:LWO393337 MGK393331:MGK393337 MQG393331:MQG393337 NAC393331:NAC393337 NJY393331:NJY393337 NTU393331:NTU393337 ODQ393331:ODQ393337 ONM393331:ONM393337 OXI393331:OXI393337 PHE393331:PHE393337 PRA393331:PRA393337 QAW393331:QAW393337 QKS393331:QKS393337 QUO393331:QUO393337 REK393331:REK393337 ROG393331:ROG393337 RYC393331:RYC393337 SHY393331:SHY393337 SRU393331:SRU393337 TBQ393331:TBQ393337 TLM393331:TLM393337 TVI393331:TVI393337 UFE393331:UFE393337 UPA393331:UPA393337 UYW393331:UYW393337 VIS393331:VIS393337 VSO393331:VSO393337 WCK393331:WCK393337 WMG393331:WMG393337 WWC393331:WWC393337 U458867:U458873 JQ458867:JQ458873 TM458867:TM458873 ADI458867:ADI458873 ANE458867:ANE458873 AXA458867:AXA458873 BGW458867:BGW458873 BQS458867:BQS458873 CAO458867:CAO458873 CKK458867:CKK458873 CUG458867:CUG458873 DEC458867:DEC458873 DNY458867:DNY458873 DXU458867:DXU458873 EHQ458867:EHQ458873 ERM458867:ERM458873 FBI458867:FBI458873 FLE458867:FLE458873 FVA458867:FVA458873 GEW458867:GEW458873 GOS458867:GOS458873 GYO458867:GYO458873 HIK458867:HIK458873 HSG458867:HSG458873 ICC458867:ICC458873 ILY458867:ILY458873 IVU458867:IVU458873 JFQ458867:JFQ458873 JPM458867:JPM458873 JZI458867:JZI458873 KJE458867:KJE458873 KTA458867:KTA458873 LCW458867:LCW458873 LMS458867:LMS458873 LWO458867:LWO458873 MGK458867:MGK458873 MQG458867:MQG458873 NAC458867:NAC458873 NJY458867:NJY458873 NTU458867:NTU458873 ODQ458867:ODQ458873 ONM458867:ONM458873 OXI458867:OXI458873 PHE458867:PHE458873 PRA458867:PRA458873 QAW458867:QAW458873 QKS458867:QKS458873 QUO458867:QUO458873 REK458867:REK458873 ROG458867:ROG458873 RYC458867:RYC458873 SHY458867:SHY458873 SRU458867:SRU458873 TBQ458867:TBQ458873 TLM458867:TLM458873 TVI458867:TVI458873 UFE458867:UFE458873 UPA458867:UPA458873 UYW458867:UYW458873 VIS458867:VIS458873 VSO458867:VSO458873 WCK458867:WCK458873 WMG458867:WMG458873 WWC458867:WWC458873 U524403:U524409 JQ524403:JQ524409 TM524403:TM524409 ADI524403:ADI524409 ANE524403:ANE524409 AXA524403:AXA524409 BGW524403:BGW524409 BQS524403:BQS524409 CAO524403:CAO524409 CKK524403:CKK524409 CUG524403:CUG524409 DEC524403:DEC524409 DNY524403:DNY524409 DXU524403:DXU524409 EHQ524403:EHQ524409 ERM524403:ERM524409 FBI524403:FBI524409 FLE524403:FLE524409 FVA524403:FVA524409 GEW524403:GEW524409 GOS524403:GOS524409 GYO524403:GYO524409 HIK524403:HIK524409 HSG524403:HSG524409 ICC524403:ICC524409 ILY524403:ILY524409 IVU524403:IVU524409 JFQ524403:JFQ524409 JPM524403:JPM524409 JZI524403:JZI524409 KJE524403:KJE524409 KTA524403:KTA524409 LCW524403:LCW524409 LMS524403:LMS524409 LWO524403:LWO524409 MGK524403:MGK524409 MQG524403:MQG524409 NAC524403:NAC524409 NJY524403:NJY524409 NTU524403:NTU524409 ODQ524403:ODQ524409 ONM524403:ONM524409 OXI524403:OXI524409 PHE524403:PHE524409 PRA524403:PRA524409 QAW524403:QAW524409 QKS524403:QKS524409 QUO524403:QUO524409 REK524403:REK524409 ROG524403:ROG524409 RYC524403:RYC524409 SHY524403:SHY524409 SRU524403:SRU524409 TBQ524403:TBQ524409 TLM524403:TLM524409 TVI524403:TVI524409 UFE524403:UFE524409 UPA524403:UPA524409 UYW524403:UYW524409 VIS524403:VIS524409 VSO524403:VSO524409 WCK524403:WCK524409 WMG524403:WMG524409 WWC524403:WWC524409 U589939:U589945 JQ589939:JQ589945 TM589939:TM589945 ADI589939:ADI589945 ANE589939:ANE589945 AXA589939:AXA589945 BGW589939:BGW589945 BQS589939:BQS589945 CAO589939:CAO589945 CKK589939:CKK589945 CUG589939:CUG589945 DEC589939:DEC589945 DNY589939:DNY589945 DXU589939:DXU589945 EHQ589939:EHQ589945 ERM589939:ERM589945 FBI589939:FBI589945 FLE589939:FLE589945 FVA589939:FVA589945 GEW589939:GEW589945 GOS589939:GOS589945 GYO589939:GYO589945 HIK589939:HIK589945 HSG589939:HSG589945 ICC589939:ICC589945 ILY589939:ILY589945 IVU589939:IVU589945 JFQ589939:JFQ589945 JPM589939:JPM589945 JZI589939:JZI589945 KJE589939:KJE589945 KTA589939:KTA589945 LCW589939:LCW589945 LMS589939:LMS589945 LWO589939:LWO589945 MGK589939:MGK589945 MQG589939:MQG589945 NAC589939:NAC589945 NJY589939:NJY589945 NTU589939:NTU589945 ODQ589939:ODQ589945 ONM589939:ONM589945 OXI589939:OXI589945 PHE589939:PHE589945 PRA589939:PRA589945 QAW589939:QAW589945 QKS589939:QKS589945 QUO589939:QUO589945 REK589939:REK589945 ROG589939:ROG589945 RYC589939:RYC589945 SHY589939:SHY589945 SRU589939:SRU589945 TBQ589939:TBQ589945 TLM589939:TLM589945 TVI589939:TVI589945 UFE589939:UFE589945 UPA589939:UPA589945 UYW589939:UYW589945 VIS589939:VIS589945 VSO589939:VSO589945 WCK589939:WCK589945 WMG589939:WMG589945 WWC589939:WWC589945 U655475:U655481 JQ655475:JQ655481 TM655475:TM655481 ADI655475:ADI655481 ANE655475:ANE655481 AXA655475:AXA655481 BGW655475:BGW655481 BQS655475:BQS655481 CAO655475:CAO655481 CKK655475:CKK655481 CUG655475:CUG655481 DEC655475:DEC655481 DNY655475:DNY655481 DXU655475:DXU655481 EHQ655475:EHQ655481 ERM655475:ERM655481 FBI655475:FBI655481 FLE655475:FLE655481 FVA655475:FVA655481 GEW655475:GEW655481 GOS655475:GOS655481 GYO655475:GYO655481 HIK655475:HIK655481 HSG655475:HSG655481 ICC655475:ICC655481 ILY655475:ILY655481 IVU655475:IVU655481 JFQ655475:JFQ655481 JPM655475:JPM655481 JZI655475:JZI655481 KJE655475:KJE655481 KTA655475:KTA655481 LCW655475:LCW655481 LMS655475:LMS655481 LWO655475:LWO655481 MGK655475:MGK655481 MQG655475:MQG655481 NAC655475:NAC655481 NJY655475:NJY655481 NTU655475:NTU655481 ODQ655475:ODQ655481 ONM655475:ONM655481 OXI655475:OXI655481 PHE655475:PHE655481 PRA655475:PRA655481 QAW655475:QAW655481 QKS655475:QKS655481 QUO655475:QUO655481 REK655475:REK655481 ROG655475:ROG655481 RYC655475:RYC655481 SHY655475:SHY655481 SRU655475:SRU655481 TBQ655475:TBQ655481 TLM655475:TLM655481 TVI655475:TVI655481 UFE655475:UFE655481 UPA655475:UPA655481 UYW655475:UYW655481 VIS655475:VIS655481 VSO655475:VSO655481 WCK655475:WCK655481 WMG655475:WMG655481 WWC655475:WWC655481 U721011:U721017 JQ721011:JQ721017 TM721011:TM721017 ADI721011:ADI721017 ANE721011:ANE721017 AXA721011:AXA721017 BGW721011:BGW721017 BQS721011:BQS721017 CAO721011:CAO721017 CKK721011:CKK721017 CUG721011:CUG721017 DEC721011:DEC721017 DNY721011:DNY721017 DXU721011:DXU721017 EHQ721011:EHQ721017 ERM721011:ERM721017 FBI721011:FBI721017 FLE721011:FLE721017 FVA721011:FVA721017 GEW721011:GEW721017 GOS721011:GOS721017 GYO721011:GYO721017 HIK721011:HIK721017 HSG721011:HSG721017 ICC721011:ICC721017 ILY721011:ILY721017 IVU721011:IVU721017 JFQ721011:JFQ721017 JPM721011:JPM721017 JZI721011:JZI721017 KJE721011:KJE721017 KTA721011:KTA721017 LCW721011:LCW721017 LMS721011:LMS721017 LWO721011:LWO721017 MGK721011:MGK721017 MQG721011:MQG721017 NAC721011:NAC721017 NJY721011:NJY721017 NTU721011:NTU721017 ODQ721011:ODQ721017 ONM721011:ONM721017 OXI721011:OXI721017 PHE721011:PHE721017 PRA721011:PRA721017 QAW721011:QAW721017 QKS721011:QKS721017 QUO721011:QUO721017 REK721011:REK721017 ROG721011:ROG721017 RYC721011:RYC721017 SHY721011:SHY721017 SRU721011:SRU721017 TBQ721011:TBQ721017 TLM721011:TLM721017 TVI721011:TVI721017 UFE721011:UFE721017 UPA721011:UPA721017 UYW721011:UYW721017 VIS721011:VIS721017 VSO721011:VSO721017 WCK721011:WCK721017 WMG721011:WMG721017 WWC721011:WWC721017 U786547:U786553 JQ786547:JQ786553 TM786547:TM786553 ADI786547:ADI786553 ANE786547:ANE786553 AXA786547:AXA786553 BGW786547:BGW786553 BQS786547:BQS786553 CAO786547:CAO786553 CKK786547:CKK786553 CUG786547:CUG786553 DEC786547:DEC786553 DNY786547:DNY786553 DXU786547:DXU786553 EHQ786547:EHQ786553 ERM786547:ERM786553 FBI786547:FBI786553 FLE786547:FLE786553 FVA786547:FVA786553 GEW786547:GEW786553 GOS786547:GOS786553 GYO786547:GYO786553 HIK786547:HIK786553 HSG786547:HSG786553 ICC786547:ICC786553 ILY786547:ILY786553 IVU786547:IVU786553 JFQ786547:JFQ786553 JPM786547:JPM786553 JZI786547:JZI786553 KJE786547:KJE786553 KTA786547:KTA786553 LCW786547:LCW786553 LMS786547:LMS786553 LWO786547:LWO786553 MGK786547:MGK786553 MQG786547:MQG786553 NAC786547:NAC786553 NJY786547:NJY786553 NTU786547:NTU786553 ODQ786547:ODQ786553 ONM786547:ONM786553 OXI786547:OXI786553 PHE786547:PHE786553 PRA786547:PRA786553 QAW786547:QAW786553 QKS786547:QKS786553 QUO786547:QUO786553 REK786547:REK786553 ROG786547:ROG786553 RYC786547:RYC786553 SHY786547:SHY786553 SRU786547:SRU786553 TBQ786547:TBQ786553 TLM786547:TLM786553 TVI786547:TVI786553 UFE786547:UFE786553 UPA786547:UPA786553 UYW786547:UYW786553 VIS786547:VIS786553 VSO786547:VSO786553 WCK786547:WCK786553 WMG786547:WMG786553 WWC786547:WWC786553 U852083:U852089 JQ852083:JQ852089 TM852083:TM852089 ADI852083:ADI852089 ANE852083:ANE852089 AXA852083:AXA852089 BGW852083:BGW852089 BQS852083:BQS852089 CAO852083:CAO852089 CKK852083:CKK852089 CUG852083:CUG852089 DEC852083:DEC852089 DNY852083:DNY852089 DXU852083:DXU852089 EHQ852083:EHQ852089 ERM852083:ERM852089 FBI852083:FBI852089 FLE852083:FLE852089 FVA852083:FVA852089 GEW852083:GEW852089 GOS852083:GOS852089 GYO852083:GYO852089 HIK852083:HIK852089 HSG852083:HSG852089 ICC852083:ICC852089 ILY852083:ILY852089 IVU852083:IVU852089 JFQ852083:JFQ852089 JPM852083:JPM852089 JZI852083:JZI852089 KJE852083:KJE852089 KTA852083:KTA852089 LCW852083:LCW852089 LMS852083:LMS852089 LWO852083:LWO852089 MGK852083:MGK852089 MQG852083:MQG852089 NAC852083:NAC852089 NJY852083:NJY852089 NTU852083:NTU852089 ODQ852083:ODQ852089 ONM852083:ONM852089 OXI852083:OXI852089 PHE852083:PHE852089 PRA852083:PRA852089 QAW852083:QAW852089 QKS852083:QKS852089 QUO852083:QUO852089 REK852083:REK852089 ROG852083:ROG852089 RYC852083:RYC852089 SHY852083:SHY852089 SRU852083:SRU852089 TBQ852083:TBQ852089 TLM852083:TLM852089 TVI852083:TVI852089 UFE852083:UFE852089 UPA852083:UPA852089 UYW852083:UYW852089 VIS852083:VIS852089 VSO852083:VSO852089 WCK852083:WCK852089 WMG852083:WMG852089 WWC852083:WWC852089 U917619:U917625 JQ917619:JQ917625 TM917619:TM917625 ADI917619:ADI917625 ANE917619:ANE917625 AXA917619:AXA917625 BGW917619:BGW917625 BQS917619:BQS917625 CAO917619:CAO917625 CKK917619:CKK917625 CUG917619:CUG917625 DEC917619:DEC917625 DNY917619:DNY917625 DXU917619:DXU917625 EHQ917619:EHQ917625 ERM917619:ERM917625 FBI917619:FBI917625 FLE917619:FLE917625 FVA917619:FVA917625 GEW917619:GEW917625 GOS917619:GOS917625 GYO917619:GYO917625 HIK917619:HIK917625 HSG917619:HSG917625 ICC917619:ICC917625 ILY917619:ILY917625 IVU917619:IVU917625 JFQ917619:JFQ917625 JPM917619:JPM917625 JZI917619:JZI917625 KJE917619:KJE917625 KTA917619:KTA917625 LCW917619:LCW917625 LMS917619:LMS917625 LWO917619:LWO917625 MGK917619:MGK917625 MQG917619:MQG917625 NAC917619:NAC917625 NJY917619:NJY917625 NTU917619:NTU917625 ODQ917619:ODQ917625 ONM917619:ONM917625 OXI917619:OXI917625 PHE917619:PHE917625 PRA917619:PRA917625 QAW917619:QAW917625 QKS917619:QKS917625 QUO917619:QUO917625 REK917619:REK917625 ROG917619:ROG917625 RYC917619:RYC917625 SHY917619:SHY917625 SRU917619:SRU917625 TBQ917619:TBQ917625 TLM917619:TLM917625 TVI917619:TVI917625 UFE917619:UFE917625 UPA917619:UPA917625 UYW917619:UYW917625 VIS917619:VIS917625 VSO917619:VSO917625 WCK917619:WCK917625 WMG917619:WMG917625 WWC917619:WWC917625 U983155:U983161 JQ983155:JQ983161 TM983155:TM983161 ADI983155:ADI983161 ANE983155:ANE983161 AXA983155:AXA983161 BGW983155:BGW983161 BQS983155:BQS983161 CAO983155:CAO983161 CKK983155:CKK983161 CUG983155:CUG983161 DEC983155:DEC983161 DNY983155:DNY983161 DXU983155:DXU983161 EHQ983155:EHQ983161 ERM983155:ERM983161 FBI983155:FBI983161 FLE983155:FLE983161 FVA983155:FVA983161 GEW983155:GEW983161 GOS983155:GOS983161 GYO983155:GYO983161 HIK983155:HIK983161 HSG983155:HSG983161 ICC983155:ICC983161 ILY983155:ILY983161 IVU983155:IVU983161 JFQ983155:JFQ983161 JPM983155:JPM983161 JZI983155:JZI983161 KJE983155:KJE983161 KTA983155:KTA983161 LCW983155:LCW983161 LMS983155:LMS983161 LWO983155:LWO983161 MGK983155:MGK983161 MQG983155:MQG983161 NAC983155:NAC983161 NJY983155:NJY983161 NTU983155:NTU983161 ODQ983155:ODQ983161 ONM983155:ONM983161 OXI983155:OXI983161 PHE983155:PHE983161 PRA983155:PRA983161 QAW983155:QAW983161 QKS983155:QKS983161 QUO983155:QUO983161 REK983155:REK983161 ROG983155:ROG983161 RYC983155:RYC983161 SHY983155:SHY983161 SRU983155:SRU983161 TBQ983155:TBQ983161 TLM983155:TLM983161 TVI983155:TVI983161 UFE983155:UFE983161 UPA983155:UPA983161 UYW983155:UYW983161 VIS983155:VIS983161 VSO983155:VSO983161 WCK983155:WCK983161 WMG983155:WMG983161 WWC983155:WWC983161 C122:U124 IY122:JQ124 SU122:TM124 ACQ122:ADI124 AMM122:ANE124 AWI122:AXA124 BGE122:BGW124 BQA122:BQS124 BZW122:CAO124 CJS122:CKK124 CTO122:CUG124 DDK122:DEC124 DNG122:DNY124 DXC122:DXU124 EGY122:EHQ124 EQU122:ERM124 FAQ122:FBI124 FKM122:FLE124 FUI122:FVA124 GEE122:GEW124 GOA122:GOS124 GXW122:GYO124 HHS122:HIK124 HRO122:HSG124 IBK122:ICC124 ILG122:ILY124 IVC122:IVU124 JEY122:JFQ124 JOU122:JPM124 JYQ122:JZI124 KIM122:KJE124 KSI122:KTA124 LCE122:LCW124 LMA122:LMS124 LVW122:LWO124 MFS122:MGK124 MPO122:MQG124 MZK122:NAC124 NJG122:NJY124 NTC122:NTU124 OCY122:ODQ124 OMU122:ONM124 OWQ122:OXI124 PGM122:PHE124 PQI122:PRA124 QAE122:QAW124 QKA122:QKS124 QTW122:QUO124 RDS122:REK124 RNO122:ROG124 RXK122:RYC124 SHG122:SHY124 SRC122:SRU124 TAY122:TBQ124 TKU122:TLM124 TUQ122:TVI124 UEM122:UFE124 UOI122:UPA124 UYE122:UYW124 VIA122:VIS124 VRW122:VSO124 WBS122:WCK124 WLO122:WMG124 WVK122:WWC124 C65658:U65660 IY65658:JQ65660 SU65658:TM65660 ACQ65658:ADI65660 AMM65658:ANE65660 AWI65658:AXA65660 BGE65658:BGW65660 BQA65658:BQS65660 BZW65658:CAO65660 CJS65658:CKK65660 CTO65658:CUG65660 DDK65658:DEC65660 DNG65658:DNY65660 DXC65658:DXU65660 EGY65658:EHQ65660 EQU65658:ERM65660 FAQ65658:FBI65660 FKM65658:FLE65660 FUI65658:FVA65660 GEE65658:GEW65660 GOA65658:GOS65660 GXW65658:GYO65660 HHS65658:HIK65660 HRO65658:HSG65660 IBK65658:ICC65660 ILG65658:ILY65660 IVC65658:IVU65660 JEY65658:JFQ65660 JOU65658:JPM65660 JYQ65658:JZI65660 KIM65658:KJE65660 KSI65658:KTA65660 LCE65658:LCW65660 LMA65658:LMS65660 LVW65658:LWO65660 MFS65658:MGK65660 MPO65658:MQG65660 MZK65658:NAC65660 NJG65658:NJY65660 NTC65658:NTU65660 OCY65658:ODQ65660 OMU65658:ONM65660 OWQ65658:OXI65660 PGM65658:PHE65660 PQI65658:PRA65660 QAE65658:QAW65660 QKA65658:QKS65660 QTW65658:QUO65660 RDS65658:REK65660 RNO65658:ROG65660 RXK65658:RYC65660 SHG65658:SHY65660 SRC65658:SRU65660 TAY65658:TBQ65660 TKU65658:TLM65660 TUQ65658:TVI65660 UEM65658:UFE65660 UOI65658:UPA65660 UYE65658:UYW65660 VIA65658:VIS65660 VRW65658:VSO65660 WBS65658:WCK65660 WLO65658:WMG65660 WVK65658:WWC65660 C131194:U131196 IY131194:JQ131196 SU131194:TM131196 ACQ131194:ADI131196 AMM131194:ANE131196 AWI131194:AXA131196 BGE131194:BGW131196 BQA131194:BQS131196 BZW131194:CAO131196 CJS131194:CKK131196 CTO131194:CUG131196 DDK131194:DEC131196 DNG131194:DNY131196 DXC131194:DXU131196 EGY131194:EHQ131196 EQU131194:ERM131196 FAQ131194:FBI131196 FKM131194:FLE131196 FUI131194:FVA131196 GEE131194:GEW131196 GOA131194:GOS131196 GXW131194:GYO131196 HHS131194:HIK131196 HRO131194:HSG131196 IBK131194:ICC131196 ILG131194:ILY131196 IVC131194:IVU131196 JEY131194:JFQ131196 JOU131194:JPM131196 JYQ131194:JZI131196 KIM131194:KJE131196 KSI131194:KTA131196 LCE131194:LCW131196 LMA131194:LMS131196 LVW131194:LWO131196 MFS131194:MGK131196 MPO131194:MQG131196 MZK131194:NAC131196 NJG131194:NJY131196 NTC131194:NTU131196 OCY131194:ODQ131196 OMU131194:ONM131196 OWQ131194:OXI131196 PGM131194:PHE131196 PQI131194:PRA131196 QAE131194:QAW131196 QKA131194:QKS131196 QTW131194:QUO131196 RDS131194:REK131196 RNO131194:ROG131196 RXK131194:RYC131196 SHG131194:SHY131196 SRC131194:SRU131196 TAY131194:TBQ131196 TKU131194:TLM131196 TUQ131194:TVI131196 UEM131194:UFE131196 UOI131194:UPA131196 UYE131194:UYW131196 VIA131194:VIS131196 VRW131194:VSO131196 WBS131194:WCK131196 WLO131194:WMG131196 WVK131194:WWC131196 C196730:U196732 IY196730:JQ196732 SU196730:TM196732 ACQ196730:ADI196732 AMM196730:ANE196732 AWI196730:AXA196732 BGE196730:BGW196732 BQA196730:BQS196732 BZW196730:CAO196732 CJS196730:CKK196732 CTO196730:CUG196732 DDK196730:DEC196732 DNG196730:DNY196732 DXC196730:DXU196732 EGY196730:EHQ196732 EQU196730:ERM196732 FAQ196730:FBI196732 FKM196730:FLE196732 FUI196730:FVA196732 GEE196730:GEW196732 GOA196730:GOS196732 GXW196730:GYO196732 HHS196730:HIK196732 HRO196730:HSG196732 IBK196730:ICC196732 ILG196730:ILY196732 IVC196730:IVU196732 JEY196730:JFQ196732 JOU196730:JPM196732 JYQ196730:JZI196732 KIM196730:KJE196732 KSI196730:KTA196732 LCE196730:LCW196732 LMA196730:LMS196732 LVW196730:LWO196732 MFS196730:MGK196732 MPO196730:MQG196732 MZK196730:NAC196732 NJG196730:NJY196732 NTC196730:NTU196732 OCY196730:ODQ196732 OMU196730:ONM196732 OWQ196730:OXI196732 PGM196730:PHE196732 PQI196730:PRA196732 QAE196730:QAW196732 QKA196730:QKS196732 QTW196730:QUO196732 RDS196730:REK196732 RNO196730:ROG196732 RXK196730:RYC196732 SHG196730:SHY196732 SRC196730:SRU196732 TAY196730:TBQ196732 TKU196730:TLM196732 TUQ196730:TVI196732 UEM196730:UFE196732 UOI196730:UPA196732 UYE196730:UYW196732 VIA196730:VIS196732 VRW196730:VSO196732 WBS196730:WCK196732 WLO196730:WMG196732 WVK196730:WWC196732 C262266:U262268 IY262266:JQ262268 SU262266:TM262268 ACQ262266:ADI262268 AMM262266:ANE262268 AWI262266:AXA262268 BGE262266:BGW262268 BQA262266:BQS262268 BZW262266:CAO262268 CJS262266:CKK262268 CTO262266:CUG262268 DDK262266:DEC262268 DNG262266:DNY262268 DXC262266:DXU262268 EGY262266:EHQ262268 EQU262266:ERM262268 FAQ262266:FBI262268 FKM262266:FLE262268 FUI262266:FVA262268 GEE262266:GEW262268 GOA262266:GOS262268 GXW262266:GYO262268 HHS262266:HIK262268 HRO262266:HSG262268 IBK262266:ICC262268 ILG262266:ILY262268 IVC262266:IVU262268 JEY262266:JFQ262268 JOU262266:JPM262268 JYQ262266:JZI262268 KIM262266:KJE262268 KSI262266:KTA262268 LCE262266:LCW262268 LMA262266:LMS262268 LVW262266:LWO262268 MFS262266:MGK262268 MPO262266:MQG262268 MZK262266:NAC262268 NJG262266:NJY262268 NTC262266:NTU262268 OCY262266:ODQ262268 OMU262266:ONM262268 OWQ262266:OXI262268 PGM262266:PHE262268 PQI262266:PRA262268 QAE262266:QAW262268 QKA262266:QKS262268 QTW262266:QUO262268 RDS262266:REK262268 RNO262266:ROG262268 RXK262266:RYC262268 SHG262266:SHY262268 SRC262266:SRU262268 TAY262266:TBQ262268 TKU262266:TLM262268 TUQ262266:TVI262268 UEM262266:UFE262268 UOI262266:UPA262268 UYE262266:UYW262268 VIA262266:VIS262268 VRW262266:VSO262268 WBS262266:WCK262268 WLO262266:WMG262268 WVK262266:WWC262268 C327802:U327804 IY327802:JQ327804 SU327802:TM327804 ACQ327802:ADI327804 AMM327802:ANE327804 AWI327802:AXA327804 BGE327802:BGW327804 BQA327802:BQS327804 BZW327802:CAO327804 CJS327802:CKK327804 CTO327802:CUG327804 DDK327802:DEC327804 DNG327802:DNY327804 DXC327802:DXU327804 EGY327802:EHQ327804 EQU327802:ERM327804 FAQ327802:FBI327804 FKM327802:FLE327804 FUI327802:FVA327804 GEE327802:GEW327804 GOA327802:GOS327804 GXW327802:GYO327804 HHS327802:HIK327804 HRO327802:HSG327804 IBK327802:ICC327804 ILG327802:ILY327804 IVC327802:IVU327804 JEY327802:JFQ327804 JOU327802:JPM327804 JYQ327802:JZI327804 KIM327802:KJE327804 KSI327802:KTA327804 LCE327802:LCW327804 LMA327802:LMS327804 LVW327802:LWO327804 MFS327802:MGK327804 MPO327802:MQG327804 MZK327802:NAC327804 NJG327802:NJY327804 NTC327802:NTU327804 OCY327802:ODQ327804 OMU327802:ONM327804 OWQ327802:OXI327804 PGM327802:PHE327804 PQI327802:PRA327804 QAE327802:QAW327804 QKA327802:QKS327804 QTW327802:QUO327804 RDS327802:REK327804 RNO327802:ROG327804 RXK327802:RYC327804 SHG327802:SHY327804 SRC327802:SRU327804 TAY327802:TBQ327804 TKU327802:TLM327804 TUQ327802:TVI327804 UEM327802:UFE327804 UOI327802:UPA327804 UYE327802:UYW327804 VIA327802:VIS327804 VRW327802:VSO327804 WBS327802:WCK327804 WLO327802:WMG327804 WVK327802:WWC327804 C393338:U393340 IY393338:JQ393340 SU393338:TM393340 ACQ393338:ADI393340 AMM393338:ANE393340 AWI393338:AXA393340 BGE393338:BGW393340 BQA393338:BQS393340 BZW393338:CAO393340 CJS393338:CKK393340 CTO393338:CUG393340 DDK393338:DEC393340 DNG393338:DNY393340 DXC393338:DXU393340 EGY393338:EHQ393340 EQU393338:ERM393340 FAQ393338:FBI393340 FKM393338:FLE393340 FUI393338:FVA393340 GEE393338:GEW393340 GOA393338:GOS393340 GXW393338:GYO393340 HHS393338:HIK393340 HRO393338:HSG393340 IBK393338:ICC393340 ILG393338:ILY393340 IVC393338:IVU393340 JEY393338:JFQ393340 JOU393338:JPM393340 JYQ393338:JZI393340 KIM393338:KJE393340 KSI393338:KTA393340 LCE393338:LCW393340 LMA393338:LMS393340 LVW393338:LWO393340 MFS393338:MGK393340 MPO393338:MQG393340 MZK393338:NAC393340 NJG393338:NJY393340 NTC393338:NTU393340 OCY393338:ODQ393340 OMU393338:ONM393340 OWQ393338:OXI393340 PGM393338:PHE393340 PQI393338:PRA393340 QAE393338:QAW393340 QKA393338:QKS393340 QTW393338:QUO393340 RDS393338:REK393340 RNO393338:ROG393340 RXK393338:RYC393340 SHG393338:SHY393340 SRC393338:SRU393340 TAY393338:TBQ393340 TKU393338:TLM393340 TUQ393338:TVI393340 UEM393338:UFE393340 UOI393338:UPA393340 UYE393338:UYW393340 VIA393338:VIS393340 VRW393338:VSO393340 WBS393338:WCK393340 WLO393338:WMG393340 WVK393338:WWC393340 C458874:U458876 IY458874:JQ458876 SU458874:TM458876 ACQ458874:ADI458876 AMM458874:ANE458876 AWI458874:AXA458876 BGE458874:BGW458876 BQA458874:BQS458876 BZW458874:CAO458876 CJS458874:CKK458876 CTO458874:CUG458876 DDK458874:DEC458876 DNG458874:DNY458876 DXC458874:DXU458876 EGY458874:EHQ458876 EQU458874:ERM458876 FAQ458874:FBI458876 FKM458874:FLE458876 FUI458874:FVA458876 GEE458874:GEW458876 GOA458874:GOS458876 GXW458874:GYO458876 HHS458874:HIK458876 HRO458874:HSG458876 IBK458874:ICC458876 ILG458874:ILY458876 IVC458874:IVU458876 JEY458874:JFQ458876 JOU458874:JPM458876 JYQ458874:JZI458876 KIM458874:KJE458876 KSI458874:KTA458876 LCE458874:LCW458876 LMA458874:LMS458876 LVW458874:LWO458876 MFS458874:MGK458876 MPO458874:MQG458876 MZK458874:NAC458876 NJG458874:NJY458876 NTC458874:NTU458876 OCY458874:ODQ458876 OMU458874:ONM458876 OWQ458874:OXI458876 PGM458874:PHE458876 PQI458874:PRA458876 QAE458874:QAW458876 QKA458874:QKS458876 QTW458874:QUO458876 RDS458874:REK458876 RNO458874:ROG458876 RXK458874:RYC458876 SHG458874:SHY458876 SRC458874:SRU458876 TAY458874:TBQ458876 TKU458874:TLM458876 TUQ458874:TVI458876 UEM458874:UFE458876 UOI458874:UPA458876 UYE458874:UYW458876 VIA458874:VIS458876 VRW458874:VSO458876 WBS458874:WCK458876 WLO458874:WMG458876 WVK458874:WWC458876 C524410:U524412 IY524410:JQ524412 SU524410:TM524412 ACQ524410:ADI524412 AMM524410:ANE524412 AWI524410:AXA524412 BGE524410:BGW524412 BQA524410:BQS524412 BZW524410:CAO524412 CJS524410:CKK524412 CTO524410:CUG524412 DDK524410:DEC524412 DNG524410:DNY524412 DXC524410:DXU524412 EGY524410:EHQ524412 EQU524410:ERM524412 FAQ524410:FBI524412 FKM524410:FLE524412 FUI524410:FVA524412 GEE524410:GEW524412 GOA524410:GOS524412 GXW524410:GYO524412 HHS524410:HIK524412 HRO524410:HSG524412 IBK524410:ICC524412 ILG524410:ILY524412 IVC524410:IVU524412 JEY524410:JFQ524412 JOU524410:JPM524412 JYQ524410:JZI524412 KIM524410:KJE524412 KSI524410:KTA524412 LCE524410:LCW524412 LMA524410:LMS524412 LVW524410:LWO524412 MFS524410:MGK524412 MPO524410:MQG524412 MZK524410:NAC524412 NJG524410:NJY524412 NTC524410:NTU524412 OCY524410:ODQ524412 OMU524410:ONM524412 OWQ524410:OXI524412 PGM524410:PHE524412 PQI524410:PRA524412 QAE524410:QAW524412 QKA524410:QKS524412 QTW524410:QUO524412 RDS524410:REK524412 RNO524410:ROG524412 RXK524410:RYC524412 SHG524410:SHY524412 SRC524410:SRU524412 TAY524410:TBQ524412 TKU524410:TLM524412 TUQ524410:TVI524412 UEM524410:UFE524412 UOI524410:UPA524412 UYE524410:UYW524412 VIA524410:VIS524412 VRW524410:VSO524412 WBS524410:WCK524412 WLO524410:WMG524412 WVK524410:WWC524412 C589946:U589948 IY589946:JQ589948 SU589946:TM589948 ACQ589946:ADI589948 AMM589946:ANE589948 AWI589946:AXA589948 BGE589946:BGW589948 BQA589946:BQS589948 BZW589946:CAO589948 CJS589946:CKK589948 CTO589946:CUG589948 DDK589946:DEC589948 DNG589946:DNY589948 DXC589946:DXU589948 EGY589946:EHQ589948 EQU589946:ERM589948 FAQ589946:FBI589948 FKM589946:FLE589948 FUI589946:FVA589948 GEE589946:GEW589948 GOA589946:GOS589948 GXW589946:GYO589948 HHS589946:HIK589948 HRO589946:HSG589948 IBK589946:ICC589948 ILG589946:ILY589948 IVC589946:IVU589948 JEY589946:JFQ589948 JOU589946:JPM589948 JYQ589946:JZI589948 KIM589946:KJE589948 KSI589946:KTA589948 LCE589946:LCW589948 LMA589946:LMS589948 LVW589946:LWO589948 MFS589946:MGK589948 MPO589946:MQG589948 MZK589946:NAC589948 NJG589946:NJY589948 NTC589946:NTU589948 OCY589946:ODQ589948 OMU589946:ONM589948 OWQ589946:OXI589948 PGM589946:PHE589948 PQI589946:PRA589948 QAE589946:QAW589948 QKA589946:QKS589948 QTW589946:QUO589948 RDS589946:REK589948 RNO589946:ROG589948 RXK589946:RYC589948 SHG589946:SHY589948 SRC589946:SRU589948 TAY589946:TBQ589948 TKU589946:TLM589948 TUQ589946:TVI589948 UEM589946:UFE589948 UOI589946:UPA589948 UYE589946:UYW589948 VIA589946:VIS589948 VRW589946:VSO589948 WBS589946:WCK589948 WLO589946:WMG589948 WVK589946:WWC589948 C655482:U655484 IY655482:JQ655484 SU655482:TM655484 ACQ655482:ADI655484 AMM655482:ANE655484 AWI655482:AXA655484 BGE655482:BGW655484 BQA655482:BQS655484 BZW655482:CAO655484 CJS655482:CKK655484 CTO655482:CUG655484 DDK655482:DEC655484 DNG655482:DNY655484 DXC655482:DXU655484 EGY655482:EHQ655484 EQU655482:ERM655484 FAQ655482:FBI655484 FKM655482:FLE655484 FUI655482:FVA655484 GEE655482:GEW655484 GOA655482:GOS655484 GXW655482:GYO655484 HHS655482:HIK655484 HRO655482:HSG655484 IBK655482:ICC655484 ILG655482:ILY655484 IVC655482:IVU655484 JEY655482:JFQ655484 JOU655482:JPM655484 JYQ655482:JZI655484 KIM655482:KJE655484 KSI655482:KTA655484 LCE655482:LCW655484 LMA655482:LMS655484 LVW655482:LWO655484 MFS655482:MGK655484 MPO655482:MQG655484 MZK655482:NAC655484 NJG655482:NJY655484 NTC655482:NTU655484 OCY655482:ODQ655484 OMU655482:ONM655484 OWQ655482:OXI655484 PGM655482:PHE655484 PQI655482:PRA655484 QAE655482:QAW655484 QKA655482:QKS655484 QTW655482:QUO655484 RDS655482:REK655484 RNO655482:ROG655484 RXK655482:RYC655484 SHG655482:SHY655484 SRC655482:SRU655484 TAY655482:TBQ655484 TKU655482:TLM655484 TUQ655482:TVI655484 UEM655482:UFE655484 UOI655482:UPA655484 UYE655482:UYW655484 VIA655482:VIS655484 VRW655482:VSO655484 WBS655482:WCK655484 WLO655482:WMG655484 WVK655482:WWC655484 C721018:U721020 IY721018:JQ721020 SU721018:TM721020 ACQ721018:ADI721020 AMM721018:ANE721020 AWI721018:AXA721020 BGE721018:BGW721020 BQA721018:BQS721020 BZW721018:CAO721020 CJS721018:CKK721020 CTO721018:CUG721020 DDK721018:DEC721020 DNG721018:DNY721020 DXC721018:DXU721020 EGY721018:EHQ721020 EQU721018:ERM721020 FAQ721018:FBI721020 FKM721018:FLE721020 FUI721018:FVA721020 GEE721018:GEW721020 GOA721018:GOS721020 GXW721018:GYO721020 HHS721018:HIK721020 HRO721018:HSG721020 IBK721018:ICC721020 ILG721018:ILY721020 IVC721018:IVU721020 JEY721018:JFQ721020 JOU721018:JPM721020 JYQ721018:JZI721020 KIM721018:KJE721020 KSI721018:KTA721020 LCE721018:LCW721020 LMA721018:LMS721020 LVW721018:LWO721020 MFS721018:MGK721020 MPO721018:MQG721020 MZK721018:NAC721020 NJG721018:NJY721020 NTC721018:NTU721020 OCY721018:ODQ721020 OMU721018:ONM721020 OWQ721018:OXI721020 PGM721018:PHE721020 PQI721018:PRA721020 QAE721018:QAW721020 QKA721018:QKS721020 QTW721018:QUO721020 RDS721018:REK721020 RNO721018:ROG721020 RXK721018:RYC721020 SHG721018:SHY721020 SRC721018:SRU721020 TAY721018:TBQ721020 TKU721018:TLM721020 TUQ721018:TVI721020 UEM721018:UFE721020 UOI721018:UPA721020 UYE721018:UYW721020 VIA721018:VIS721020 VRW721018:VSO721020 WBS721018:WCK721020 WLO721018:WMG721020 WVK721018:WWC721020 C786554:U786556 IY786554:JQ786556 SU786554:TM786556 ACQ786554:ADI786556 AMM786554:ANE786556 AWI786554:AXA786556 BGE786554:BGW786556 BQA786554:BQS786556 BZW786554:CAO786556 CJS786554:CKK786556 CTO786554:CUG786556 DDK786554:DEC786556 DNG786554:DNY786556 DXC786554:DXU786556 EGY786554:EHQ786556 EQU786554:ERM786556 FAQ786554:FBI786556 FKM786554:FLE786556 FUI786554:FVA786556 GEE786554:GEW786556 GOA786554:GOS786556 GXW786554:GYO786556 HHS786554:HIK786556 HRO786554:HSG786556 IBK786554:ICC786556 ILG786554:ILY786556 IVC786554:IVU786556 JEY786554:JFQ786556 JOU786554:JPM786556 JYQ786554:JZI786556 KIM786554:KJE786556 KSI786554:KTA786556 LCE786554:LCW786556 LMA786554:LMS786556 LVW786554:LWO786556 MFS786554:MGK786556 MPO786554:MQG786556 MZK786554:NAC786556 NJG786554:NJY786556 NTC786554:NTU786556 OCY786554:ODQ786556 OMU786554:ONM786556 OWQ786554:OXI786556 PGM786554:PHE786556 PQI786554:PRA786556 QAE786554:QAW786556 QKA786554:QKS786556 QTW786554:QUO786556 RDS786554:REK786556 RNO786554:ROG786556 RXK786554:RYC786556 SHG786554:SHY786556 SRC786554:SRU786556 TAY786554:TBQ786556 TKU786554:TLM786556 TUQ786554:TVI786556 UEM786554:UFE786556 UOI786554:UPA786556 UYE786554:UYW786556 VIA786554:VIS786556 VRW786554:VSO786556 WBS786554:WCK786556 WLO786554:WMG786556 WVK786554:WWC786556 C852090:U852092 IY852090:JQ852092 SU852090:TM852092 ACQ852090:ADI852092 AMM852090:ANE852092 AWI852090:AXA852092 BGE852090:BGW852092 BQA852090:BQS852092 BZW852090:CAO852092 CJS852090:CKK852092 CTO852090:CUG852092 DDK852090:DEC852092 DNG852090:DNY852092 DXC852090:DXU852092 EGY852090:EHQ852092 EQU852090:ERM852092 FAQ852090:FBI852092 FKM852090:FLE852092 FUI852090:FVA852092 GEE852090:GEW852092 GOA852090:GOS852092 GXW852090:GYO852092 HHS852090:HIK852092 HRO852090:HSG852092 IBK852090:ICC852092 ILG852090:ILY852092 IVC852090:IVU852092 JEY852090:JFQ852092 JOU852090:JPM852092 JYQ852090:JZI852092 KIM852090:KJE852092 KSI852090:KTA852092 LCE852090:LCW852092 LMA852090:LMS852092 LVW852090:LWO852092 MFS852090:MGK852092 MPO852090:MQG852092 MZK852090:NAC852092 NJG852090:NJY852092 NTC852090:NTU852092 OCY852090:ODQ852092 OMU852090:ONM852092 OWQ852090:OXI852092 PGM852090:PHE852092 PQI852090:PRA852092 QAE852090:QAW852092 QKA852090:QKS852092 QTW852090:QUO852092 RDS852090:REK852092 RNO852090:ROG852092 RXK852090:RYC852092 SHG852090:SHY852092 SRC852090:SRU852092 TAY852090:TBQ852092 TKU852090:TLM852092 TUQ852090:TVI852092 UEM852090:UFE852092 UOI852090:UPA852092 UYE852090:UYW852092 VIA852090:VIS852092 VRW852090:VSO852092 WBS852090:WCK852092 WLO852090:WMG852092 WVK852090:WWC852092 C917626:U917628 IY917626:JQ917628 SU917626:TM917628 ACQ917626:ADI917628 AMM917626:ANE917628 AWI917626:AXA917628 BGE917626:BGW917628 BQA917626:BQS917628 BZW917626:CAO917628 CJS917626:CKK917628 CTO917626:CUG917628 DDK917626:DEC917628 DNG917626:DNY917628 DXC917626:DXU917628 EGY917626:EHQ917628 EQU917626:ERM917628 FAQ917626:FBI917628 FKM917626:FLE917628 FUI917626:FVA917628 GEE917626:GEW917628 GOA917626:GOS917628 GXW917626:GYO917628 HHS917626:HIK917628 HRO917626:HSG917628 IBK917626:ICC917628 ILG917626:ILY917628 IVC917626:IVU917628 JEY917626:JFQ917628 JOU917626:JPM917628 JYQ917626:JZI917628 KIM917626:KJE917628 KSI917626:KTA917628 LCE917626:LCW917628 LMA917626:LMS917628 LVW917626:LWO917628 MFS917626:MGK917628 MPO917626:MQG917628 MZK917626:NAC917628 NJG917626:NJY917628 NTC917626:NTU917628 OCY917626:ODQ917628 OMU917626:ONM917628 OWQ917626:OXI917628 PGM917626:PHE917628 PQI917626:PRA917628 QAE917626:QAW917628 QKA917626:QKS917628 QTW917626:QUO917628 RDS917626:REK917628 RNO917626:ROG917628 RXK917626:RYC917628 SHG917626:SHY917628 SRC917626:SRU917628 TAY917626:TBQ917628 TKU917626:TLM917628 TUQ917626:TVI917628 UEM917626:UFE917628 UOI917626:UPA917628 UYE917626:UYW917628 VIA917626:VIS917628 VRW917626:VSO917628 WBS917626:WCK917628 WLO917626:WMG917628 WVK917626:WWC917628 C983162:U983164 IY983162:JQ983164 SU983162:TM983164 ACQ983162:ADI983164 AMM983162:ANE983164 AWI983162:AXA983164 BGE983162:BGW983164 BQA983162:BQS983164 BZW983162:CAO983164 CJS983162:CKK983164 CTO983162:CUG983164 DDK983162:DEC983164 DNG983162:DNY983164 DXC983162:DXU983164 EGY983162:EHQ983164 EQU983162:ERM983164 FAQ983162:FBI983164 FKM983162:FLE983164 FUI983162:FVA983164 GEE983162:GEW983164 GOA983162:GOS983164 GXW983162:GYO983164 HHS983162:HIK983164 HRO983162:HSG983164 IBK983162:ICC983164 ILG983162:ILY983164 IVC983162:IVU983164 JEY983162:JFQ983164 JOU983162:JPM983164 JYQ983162:JZI983164 KIM983162:KJE983164 KSI983162:KTA983164 LCE983162:LCW983164 LMA983162:LMS983164 LVW983162:LWO983164 MFS983162:MGK983164 MPO983162:MQG983164 MZK983162:NAC983164 NJG983162:NJY983164 NTC983162:NTU983164 OCY983162:ODQ983164 OMU983162:ONM983164 OWQ983162:OXI983164 PGM983162:PHE983164 PQI983162:PRA983164 QAE983162:QAW983164 QKA983162:QKS983164 QTW983162:QUO983164 RDS983162:REK983164 RNO983162:ROG983164 RXK983162:RYC983164 SHG983162:SHY983164 SRC983162:SRU983164 TAY983162:TBQ983164 TKU983162:TLM983164 TUQ983162:TVI983164 UEM983162:UFE983164 UOI983162:UPA983164 UYE983162:UYW983164 VIA983162:VIS983164 VRW983162:VSO983164 WBS983162:WCK983164 WLO983162:WMG983164 WVK983162:WWC983164 C125:Q125 IY125:JM125 SU125:TI125 ACQ125:ADE125 AMM125:ANA125 AWI125:AWW125 BGE125:BGS125 BQA125:BQO125 BZW125:CAK125 CJS125:CKG125 CTO125:CUC125 DDK125:DDY125 DNG125:DNU125 DXC125:DXQ125 EGY125:EHM125 EQU125:ERI125 FAQ125:FBE125 FKM125:FLA125 FUI125:FUW125 GEE125:GES125 GOA125:GOO125 GXW125:GYK125 HHS125:HIG125 HRO125:HSC125 IBK125:IBY125 ILG125:ILU125 IVC125:IVQ125 JEY125:JFM125 JOU125:JPI125 JYQ125:JZE125 KIM125:KJA125 KSI125:KSW125 LCE125:LCS125 LMA125:LMO125 LVW125:LWK125 MFS125:MGG125 MPO125:MQC125 MZK125:MZY125 NJG125:NJU125 NTC125:NTQ125 OCY125:ODM125 OMU125:ONI125 OWQ125:OXE125 PGM125:PHA125 PQI125:PQW125 QAE125:QAS125 QKA125:QKO125 QTW125:QUK125 RDS125:REG125 RNO125:ROC125 RXK125:RXY125 SHG125:SHU125 SRC125:SRQ125 TAY125:TBM125 TKU125:TLI125 TUQ125:TVE125 UEM125:UFA125 UOI125:UOW125 UYE125:UYS125 VIA125:VIO125 VRW125:VSK125 WBS125:WCG125 WLO125:WMC125 WVK125:WVY125 C65661:Q65661 IY65661:JM65661 SU65661:TI65661 ACQ65661:ADE65661 AMM65661:ANA65661 AWI65661:AWW65661 BGE65661:BGS65661 BQA65661:BQO65661 BZW65661:CAK65661 CJS65661:CKG65661 CTO65661:CUC65661 DDK65661:DDY65661 DNG65661:DNU65661 DXC65661:DXQ65661 EGY65661:EHM65661 EQU65661:ERI65661 FAQ65661:FBE65661 FKM65661:FLA65661 FUI65661:FUW65661 GEE65661:GES65661 GOA65661:GOO65661 GXW65661:GYK65661 HHS65661:HIG65661 HRO65661:HSC65661 IBK65661:IBY65661 ILG65661:ILU65661 IVC65661:IVQ65661 JEY65661:JFM65661 JOU65661:JPI65661 JYQ65661:JZE65661 KIM65661:KJA65661 KSI65661:KSW65661 LCE65661:LCS65661 LMA65661:LMO65661 LVW65661:LWK65661 MFS65661:MGG65661 MPO65661:MQC65661 MZK65661:MZY65661 NJG65661:NJU65661 NTC65661:NTQ65661 OCY65661:ODM65661 OMU65661:ONI65661 OWQ65661:OXE65661 PGM65661:PHA65661 PQI65661:PQW65661 QAE65661:QAS65661 QKA65661:QKO65661 QTW65661:QUK65661 RDS65661:REG65661 RNO65661:ROC65661 RXK65661:RXY65661 SHG65661:SHU65661 SRC65661:SRQ65661 TAY65661:TBM65661 TKU65661:TLI65661 TUQ65661:TVE65661 UEM65661:UFA65661 UOI65661:UOW65661 UYE65661:UYS65661 VIA65661:VIO65661 VRW65661:VSK65661 WBS65661:WCG65661 WLO65661:WMC65661 WVK65661:WVY65661 C131197:Q131197 IY131197:JM131197 SU131197:TI131197 ACQ131197:ADE131197 AMM131197:ANA131197 AWI131197:AWW131197 BGE131197:BGS131197 BQA131197:BQO131197 BZW131197:CAK131197 CJS131197:CKG131197 CTO131197:CUC131197 DDK131197:DDY131197 DNG131197:DNU131197 DXC131197:DXQ131197 EGY131197:EHM131197 EQU131197:ERI131197 FAQ131197:FBE131197 FKM131197:FLA131197 FUI131197:FUW131197 GEE131197:GES131197 GOA131197:GOO131197 GXW131197:GYK131197 HHS131197:HIG131197 HRO131197:HSC131197 IBK131197:IBY131197 ILG131197:ILU131197 IVC131197:IVQ131197 JEY131197:JFM131197 JOU131197:JPI131197 JYQ131197:JZE131197 KIM131197:KJA131197 KSI131197:KSW131197 LCE131197:LCS131197 LMA131197:LMO131197 LVW131197:LWK131197 MFS131197:MGG131197 MPO131197:MQC131197 MZK131197:MZY131197 NJG131197:NJU131197 NTC131197:NTQ131197 OCY131197:ODM131197 OMU131197:ONI131197 OWQ131197:OXE131197 PGM131197:PHA131197 PQI131197:PQW131197 QAE131197:QAS131197 QKA131197:QKO131197 QTW131197:QUK131197 RDS131197:REG131197 RNO131197:ROC131197 RXK131197:RXY131197 SHG131197:SHU131197 SRC131197:SRQ131197 TAY131197:TBM131197 TKU131197:TLI131197 TUQ131197:TVE131197 UEM131197:UFA131197 UOI131197:UOW131197 UYE131197:UYS131197 VIA131197:VIO131197 VRW131197:VSK131197 WBS131197:WCG131197 WLO131197:WMC131197 WVK131197:WVY131197 C196733:Q196733 IY196733:JM196733 SU196733:TI196733 ACQ196733:ADE196733 AMM196733:ANA196733 AWI196733:AWW196733 BGE196733:BGS196733 BQA196733:BQO196733 BZW196733:CAK196733 CJS196733:CKG196733 CTO196733:CUC196733 DDK196733:DDY196733 DNG196733:DNU196733 DXC196733:DXQ196733 EGY196733:EHM196733 EQU196733:ERI196733 FAQ196733:FBE196733 FKM196733:FLA196733 FUI196733:FUW196733 GEE196733:GES196733 GOA196733:GOO196733 GXW196733:GYK196733 HHS196733:HIG196733 HRO196733:HSC196733 IBK196733:IBY196733 ILG196733:ILU196733 IVC196733:IVQ196733 JEY196733:JFM196733 JOU196733:JPI196733 JYQ196733:JZE196733 KIM196733:KJA196733 KSI196733:KSW196733 LCE196733:LCS196733 LMA196733:LMO196733 LVW196733:LWK196733 MFS196733:MGG196733 MPO196733:MQC196733 MZK196733:MZY196733 NJG196733:NJU196733 NTC196733:NTQ196733 OCY196733:ODM196733 OMU196733:ONI196733 OWQ196733:OXE196733 PGM196733:PHA196733 PQI196733:PQW196733 QAE196733:QAS196733 QKA196733:QKO196733 QTW196733:QUK196733 RDS196733:REG196733 RNO196733:ROC196733 RXK196733:RXY196733 SHG196733:SHU196733 SRC196733:SRQ196733 TAY196733:TBM196733 TKU196733:TLI196733 TUQ196733:TVE196733 UEM196733:UFA196733 UOI196733:UOW196733 UYE196733:UYS196733 VIA196733:VIO196733 VRW196733:VSK196733 WBS196733:WCG196733 WLO196733:WMC196733 WVK196733:WVY196733 C262269:Q262269 IY262269:JM262269 SU262269:TI262269 ACQ262269:ADE262269 AMM262269:ANA262269 AWI262269:AWW262269 BGE262269:BGS262269 BQA262269:BQO262269 BZW262269:CAK262269 CJS262269:CKG262269 CTO262269:CUC262269 DDK262269:DDY262269 DNG262269:DNU262269 DXC262269:DXQ262269 EGY262269:EHM262269 EQU262269:ERI262269 FAQ262269:FBE262269 FKM262269:FLA262269 FUI262269:FUW262269 GEE262269:GES262269 GOA262269:GOO262269 GXW262269:GYK262269 HHS262269:HIG262269 HRO262269:HSC262269 IBK262269:IBY262269 ILG262269:ILU262269 IVC262269:IVQ262269 JEY262269:JFM262269 JOU262269:JPI262269 JYQ262269:JZE262269 KIM262269:KJA262269 KSI262269:KSW262269 LCE262269:LCS262269 LMA262269:LMO262269 LVW262269:LWK262269 MFS262269:MGG262269 MPO262269:MQC262269 MZK262269:MZY262269 NJG262269:NJU262269 NTC262269:NTQ262269 OCY262269:ODM262269 OMU262269:ONI262269 OWQ262269:OXE262269 PGM262269:PHA262269 PQI262269:PQW262269 QAE262269:QAS262269 QKA262269:QKO262269 QTW262269:QUK262269 RDS262269:REG262269 RNO262269:ROC262269 RXK262269:RXY262269 SHG262269:SHU262269 SRC262269:SRQ262269 TAY262269:TBM262269 TKU262269:TLI262269 TUQ262269:TVE262269 UEM262269:UFA262269 UOI262269:UOW262269 UYE262269:UYS262269 VIA262269:VIO262269 VRW262269:VSK262269 WBS262269:WCG262269 WLO262269:WMC262269 WVK262269:WVY262269 C327805:Q327805 IY327805:JM327805 SU327805:TI327805 ACQ327805:ADE327805 AMM327805:ANA327805 AWI327805:AWW327805 BGE327805:BGS327805 BQA327805:BQO327805 BZW327805:CAK327805 CJS327805:CKG327805 CTO327805:CUC327805 DDK327805:DDY327805 DNG327805:DNU327805 DXC327805:DXQ327805 EGY327805:EHM327805 EQU327805:ERI327805 FAQ327805:FBE327805 FKM327805:FLA327805 FUI327805:FUW327805 GEE327805:GES327805 GOA327805:GOO327805 GXW327805:GYK327805 HHS327805:HIG327805 HRO327805:HSC327805 IBK327805:IBY327805 ILG327805:ILU327805 IVC327805:IVQ327805 JEY327805:JFM327805 JOU327805:JPI327805 JYQ327805:JZE327805 KIM327805:KJA327805 KSI327805:KSW327805 LCE327805:LCS327805 LMA327805:LMO327805 LVW327805:LWK327805 MFS327805:MGG327805 MPO327805:MQC327805 MZK327805:MZY327805 NJG327805:NJU327805 NTC327805:NTQ327805 OCY327805:ODM327805 OMU327805:ONI327805 OWQ327805:OXE327805 PGM327805:PHA327805 PQI327805:PQW327805 QAE327805:QAS327805 QKA327805:QKO327805 QTW327805:QUK327805 RDS327805:REG327805 RNO327805:ROC327805 RXK327805:RXY327805 SHG327805:SHU327805 SRC327805:SRQ327805 TAY327805:TBM327805 TKU327805:TLI327805 TUQ327805:TVE327805 UEM327805:UFA327805 UOI327805:UOW327805 UYE327805:UYS327805 VIA327805:VIO327805 VRW327805:VSK327805 WBS327805:WCG327805 WLO327805:WMC327805 WVK327805:WVY327805 C393341:Q393341 IY393341:JM393341 SU393341:TI393341 ACQ393341:ADE393341 AMM393341:ANA393341 AWI393341:AWW393341 BGE393341:BGS393341 BQA393341:BQO393341 BZW393341:CAK393341 CJS393341:CKG393341 CTO393341:CUC393341 DDK393341:DDY393341 DNG393341:DNU393341 DXC393341:DXQ393341 EGY393341:EHM393341 EQU393341:ERI393341 FAQ393341:FBE393341 FKM393341:FLA393341 FUI393341:FUW393341 GEE393341:GES393341 GOA393341:GOO393341 GXW393341:GYK393341 HHS393341:HIG393341 HRO393341:HSC393341 IBK393341:IBY393341 ILG393341:ILU393341 IVC393341:IVQ393341 JEY393341:JFM393341 JOU393341:JPI393341 JYQ393341:JZE393341 KIM393341:KJA393341 KSI393341:KSW393341 LCE393341:LCS393341 LMA393341:LMO393341 LVW393341:LWK393341 MFS393341:MGG393341 MPO393341:MQC393341 MZK393341:MZY393341 NJG393341:NJU393341 NTC393341:NTQ393341 OCY393341:ODM393341 OMU393341:ONI393341 OWQ393341:OXE393341 PGM393341:PHA393341 PQI393341:PQW393341 QAE393341:QAS393341 QKA393341:QKO393341 QTW393341:QUK393341 RDS393341:REG393341 RNO393341:ROC393341 RXK393341:RXY393341 SHG393341:SHU393341 SRC393341:SRQ393341 TAY393341:TBM393341 TKU393341:TLI393341 TUQ393341:TVE393341 UEM393341:UFA393341 UOI393341:UOW393341 UYE393341:UYS393341 VIA393341:VIO393341 VRW393341:VSK393341 WBS393341:WCG393341 WLO393341:WMC393341 WVK393341:WVY393341 C458877:Q458877 IY458877:JM458877 SU458877:TI458877 ACQ458877:ADE458877 AMM458877:ANA458877 AWI458877:AWW458877 BGE458877:BGS458877 BQA458877:BQO458877 BZW458877:CAK458877 CJS458877:CKG458877 CTO458877:CUC458877 DDK458877:DDY458877 DNG458877:DNU458877 DXC458877:DXQ458877 EGY458877:EHM458877 EQU458877:ERI458877 FAQ458877:FBE458877 FKM458877:FLA458877 FUI458877:FUW458877 GEE458877:GES458877 GOA458877:GOO458877 GXW458877:GYK458877 HHS458877:HIG458877 HRO458877:HSC458877 IBK458877:IBY458877 ILG458877:ILU458877 IVC458877:IVQ458877 JEY458877:JFM458877 JOU458877:JPI458877 JYQ458877:JZE458877 KIM458877:KJA458877 KSI458877:KSW458877 LCE458877:LCS458877 LMA458877:LMO458877 LVW458877:LWK458877 MFS458877:MGG458877 MPO458877:MQC458877 MZK458877:MZY458877 NJG458877:NJU458877 NTC458877:NTQ458877 OCY458877:ODM458877 OMU458877:ONI458877 OWQ458877:OXE458877 PGM458877:PHA458877 PQI458877:PQW458877 QAE458877:QAS458877 QKA458877:QKO458877 QTW458877:QUK458877 RDS458877:REG458877 RNO458877:ROC458877 RXK458877:RXY458877 SHG458877:SHU458877 SRC458877:SRQ458877 TAY458877:TBM458877 TKU458877:TLI458877 TUQ458877:TVE458877 UEM458877:UFA458877 UOI458877:UOW458877 UYE458877:UYS458877 VIA458877:VIO458877 VRW458877:VSK458877 WBS458877:WCG458877 WLO458877:WMC458877 WVK458877:WVY458877 C524413:Q524413 IY524413:JM524413 SU524413:TI524413 ACQ524413:ADE524413 AMM524413:ANA524413 AWI524413:AWW524413 BGE524413:BGS524413 BQA524413:BQO524413 BZW524413:CAK524413 CJS524413:CKG524413 CTO524413:CUC524413 DDK524413:DDY524413 DNG524413:DNU524413 DXC524413:DXQ524413 EGY524413:EHM524413 EQU524413:ERI524413 FAQ524413:FBE524413 FKM524413:FLA524413 FUI524413:FUW524413 GEE524413:GES524413 GOA524413:GOO524413 GXW524413:GYK524413 HHS524413:HIG524413 HRO524413:HSC524413 IBK524413:IBY524413 ILG524413:ILU524413 IVC524413:IVQ524413 JEY524413:JFM524413 JOU524413:JPI524413 JYQ524413:JZE524413 KIM524413:KJA524413 KSI524413:KSW524413 LCE524413:LCS524413 LMA524413:LMO524413 LVW524413:LWK524413 MFS524413:MGG524413 MPO524413:MQC524413 MZK524413:MZY524413 NJG524413:NJU524413 NTC524413:NTQ524413 OCY524413:ODM524413 OMU524413:ONI524413 OWQ524413:OXE524413 PGM524413:PHA524413 PQI524413:PQW524413 QAE524413:QAS524413 QKA524413:QKO524413 QTW524413:QUK524413 RDS524413:REG524413 RNO524413:ROC524413 RXK524413:RXY524413 SHG524413:SHU524413 SRC524413:SRQ524413 TAY524413:TBM524413 TKU524413:TLI524413 TUQ524413:TVE524413 UEM524413:UFA524413 UOI524413:UOW524413 UYE524413:UYS524413 VIA524413:VIO524413 VRW524413:VSK524413 WBS524413:WCG524413 WLO524413:WMC524413 WVK524413:WVY524413 C589949:Q589949 IY589949:JM589949 SU589949:TI589949 ACQ589949:ADE589949 AMM589949:ANA589949 AWI589949:AWW589949 BGE589949:BGS589949 BQA589949:BQO589949 BZW589949:CAK589949 CJS589949:CKG589949 CTO589949:CUC589949 DDK589949:DDY589949 DNG589949:DNU589949 DXC589949:DXQ589949 EGY589949:EHM589949 EQU589949:ERI589949 FAQ589949:FBE589949 FKM589949:FLA589949 FUI589949:FUW589949 GEE589949:GES589949 GOA589949:GOO589949 GXW589949:GYK589949 HHS589949:HIG589949 HRO589949:HSC589949 IBK589949:IBY589949 ILG589949:ILU589949 IVC589949:IVQ589949 JEY589949:JFM589949 JOU589949:JPI589949 JYQ589949:JZE589949 KIM589949:KJA589949 KSI589949:KSW589949 LCE589949:LCS589949 LMA589949:LMO589949 LVW589949:LWK589949 MFS589949:MGG589949 MPO589949:MQC589949 MZK589949:MZY589949 NJG589949:NJU589949 NTC589949:NTQ589949 OCY589949:ODM589949 OMU589949:ONI589949 OWQ589949:OXE589949 PGM589949:PHA589949 PQI589949:PQW589949 QAE589949:QAS589949 QKA589949:QKO589949 QTW589949:QUK589949 RDS589949:REG589949 RNO589949:ROC589949 RXK589949:RXY589949 SHG589949:SHU589949 SRC589949:SRQ589949 TAY589949:TBM589949 TKU589949:TLI589949 TUQ589949:TVE589949 UEM589949:UFA589949 UOI589949:UOW589949 UYE589949:UYS589949 VIA589949:VIO589949 VRW589949:VSK589949 WBS589949:WCG589949 WLO589949:WMC589949 WVK589949:WVY589949 C655485:Q655485 IY655485:JM655485 SU655485:TI655485 ACQ655485:ADE655485 AMM655485:ANA655485 AWI655485:AWW655485 BGE655485:BGS655485 BQA655485:BQO655485 BZW655485:CAK655485 CJS655485:CKG655485 CTO655485:CUC655485 DDK655485:DDY655485 DNG655485:DNU655485 DXC655485:DXQ655485 EGY655485:EHM655485 EQU655485:ERI655485 FAQ655485:FBE655485 FKM655485:FLA655485 FUI655485:FUW655485 GEE655485:GES655485 GOA655485:GOO655485 GXW655485:GYK655485 HHS655485:HIG655485 HRO655485:HSC655485 IBK655485:IBY655485 ILG655485:ILU655485 IVC655485:IVQ655485 JEY655485:JFM655485 JOU655485:JPI655485 JYQ655485:JZE655485 KIM655485:KJA655485 KSI655485:KSW655485 LCE655485:LCS655485 LMA655485:LMO655485 LVW655485:LWK655485 MFS655485:MGG655485 MPO655485:MQC655485 MZK655485:MZY655485 NJG655485:NJU655485 NTC655485:NTQ655485 OCY655485:ODM655485 OMU655485:ONI655485 OWQ655485:OXE655485 PGM655485:PHA655485 PQI655485:PQW655485 QAE655485:QAS655485 QKA655485:QKO655485 QTW655485:QUK655485 RDS655485:REG655485 RNO655485:ROC655485 RXK655485:RXY655485 SHG655485:SHU655485 SRC655485:SRQ655485 TAY655485:TBM655485 TKU655485:TLI655485 TUQ655485:TVE655485 UEM655485:UFA655485 UOI655485:UOW655485 UYE655485:UYS655485 VIA655485:VIO655485 VRW655485:VSK655485 WBS655485:WCG655485 WLO655485:WMC655485 WVK655485:WVY655485 C721021:Q721021 IY721021:JM721021 SU721021:TI721021 ACQ721021:ADE721021 AMM721021:ANA721021 AWI721021:AWW721021 BGE721021:BGS721021 BQA721021:BQO721021 BZW721021:CAK721021 CJS721021:CKG721021 CTO721021:CUC721021 DDK721021:DDY721021 DNG721021:DNU721021 DXC721021:DXQ721021 EGY721021:EHM721021 EQU721021:ERI721021 FAQ721021:FBE721021 FKM721021:FLA721021 FUI721021:FUW721021 GEE721021:GES721021 GOA721021:GOO721021 GXW721021:GYK721021 HHS721021:HIG721021 HRO721021:HSC721021 IBK721021:IBY721021 ILG721021:ILU721021 IVC721021:IVQ721021 JEY721021:JFM721021 JOU721021:JPI721021 JYQ721021:JZE721021 KIM721021:KJA721021 KSI721021:KSW721021 LCE721021:LCS721021 LMA721021:LMO721021 LVW721021:LWK721021 MFS721021:MGG721021 MPO721021:MQC721021 MZK721021:MZY721021 NJG721021:NJU721021 NTC721021:NTQ721021 OCY721021:ODM721021 OMU721021:ONI721021 OWQ721021:OXE721021 PGM721021:PHA721021 PQI721021:PQW721021 QAE721021:QAS721021 QKA721021:QKO721021 QTW721021:QUK721021 RDS721021:REG721021 RNO721021:ROC721021 RXK721021:RXY721021 SHG721021:SHU721021 SRC721021:SRQ721021 TAY721021:TBM721021 TKU721021:TLI721021 TUQ721021:TVE721021 UEM721021:UFA721021 UOI721021:UOW721021 UYE721021:UYS721021 VIA721021:VIO721021 VRW721021:VSK721021 WBS721021:WCG721021 WLO721021:WMC721021 WVK721021:WVY721021 C786557:Q786557 IY786557:JM786557 SU786557:TI786557 ACQ786557:ADE786557 AMM786557:ANA786557 AWI786557:AWW786557 BGE786557:BGS786557 BQA786557:BQO786557 BZW786557:CAK786557 CJS786557:CKG786557 CTO786557:CUC786557 DDK786557:DDY786557 DNG786557:DNU786557 DXC786557:DXQ786557 EGY786557:EHM786557 EQU786557:ERI786557 FAQ786557:FBE786557 FKM786557:FLA786557 FUI786557:FUW786557 GEE786557:GES786557 GOA786557:GOO786557 GXW786557:GYK786557 HHS786557:HIG786557 HRO786557:HSC786557 IBK786557:IBY786557 ILG786557:ILU786557 IVC786557:IVQ786557 JEY786557:JFM786557 JOU786557:JPI786557 JYQ786557:JZE786557 KIM786557:KJA786557 KSI786557:KSW786557 LCE786557:LCS786557 LMA786557:LMO786557 LVW786557:LWK786557 MFS786557:MGG786557 MPO786557:MQC786557 MZK786557:MZY786557 NJG786557:NJU786557 NTC786557:NTQ786557 OCY786557:ODM786557 OMU786557:ONI786557 OWQ786557:OXE786557 PGM786557:PHA786557 PQI786557:PQW786557 QAE786557:QAS786557 QKA786557:QKO786557 QTW786557:QUK786557 RDS786557:REG786557 RNO786557:ROC786557 RXK786557:RXY786557 SHG786557:SHU786557 SRC786557:SRQ786557 TAY786557:TBM786557 TKU786557:TLI786557 TUQ786557:TVE786557 UEM786557:UFA786557 UOI786557:UOW786557 UYE786557:UYS786557 VIA786557:VIO786557 VRW786557:VSK786557 WBS786557:WCG786557 WLO786557:WMC786557 WVK786557:WVY786557 C852093:Q852093 IY852093:JM852093 SU852093:TI852093 ACQ852093:ADE852093 AMM852093:ANA852093 AWI852093:AWW852093 BGE852093:BGS852093 BQA852093:BQO852093 BZW852093:CAK852093 CJS852093:CKG852093 CTO852093:CUC852093 DDK852093:DDY852093 DNG852093:DNU852093 DXC852093:DXQ852093 EGY852093:EHM852093 EQU852093:ERI852093 FAQ852093:FBE852093 FKM852093:FLA852093 FUI852093:FUW852093 GEE852093:GES852093 GOA852093:GOO852093 GXW852093:GYK852093 HHS852093:HIG852093 HRO852093:HSC852093 IBK852093:IBY852093 ILG852093:ILU852093 IVC852093:IVQ852093 JEY852093:JFM852093 JOU852093:JPI852093 JYQ852093:JZE852093 KIM852093:KJA852093 KSI852093:KSW852093 LCE852093:LCS852093 LMA852093:LMO852093 LVW852093:LWK852093 MFS852093:MGG852093 MPO852093:MQC852093 MZK852093:MZY852093 NJG852093:NJU852093 NTC852093:NTQ852093 OCY852093:ODM852093 OMU852093:ONI852093 OWQ852093:OXE852093 PGM852093:PHA852093 PQI852093:PQW852093 QAE852093:QAS852093 QKA852093:QKO852093 QTW852093:QUK852093 RDS852093:REG852093 RNO852093:ROC852093 RXK852093:RXY852093 SHG852093:SHU852093 SRC852093:SRQ852093 TAY852093:TBM852093 TKU852093:TLI852093 TUQ852093:TVE852093 UEM852093:UFA852093 UOI852093:UOW852093 UYE852093:UYS852093 VIA852093:VIO852093 VRW852093:VSK852093 WBS852093:WCG852093 WLO852093:WMC852093 WVK852093:WVY852093 C917629:Q917629 IY917629:JM917629 SU917629:TI917629 ACQ917629:ADE917629 AMM917629:ANA917629 AWI917629:AWW917629 BGE917629:BGS917629 BQA917629:BQO917629 BZW917629:CAK917629 CJS917629:CKG917629 CTO917629:CUC917629 DDK917629:DDY917629 DNG917629:DNU917629 DXC917629:DXQ917629 EGY917629:EHM917629 EQU917629:ERI917629 FAQ917629:FBE917629 FKM917629:FLA917629 FUI917629:FUW917629 GEE917629:GES917629 GOA917629:GOO917629 GXW917629:GYK917629 HHS917629:HIG917629 HRO917629:HSC917629 IBK917629:IBY917629 ILG917629:ILU917629 IVC917629:IVQ917629 JEY917629:JFM917629 JOU917629:JPI917629 JYQ917629:JZE917629 KIM917629:KJA917629 KSI917629:KSW917629 LCE917629:LCS917629 LMA917629:LMO917629 LVW917629:LWK917629 MFS917629:MGG917629 MPO917629:MQC917629 MZK917629:MZY917629 NJG917629:NJU917629 NTC917629:NTQ917629 OCY917629:ODM917629 OMU917629:ONI917629 OWQ917629:OXE917629 PGM917629:PHA917629 PQI917629:PQW917629 QAE917629:QAS917629 QKA917629:QKO917629 QTW917629:QUK917629 RDS917629:REG917629 RNO917629:ROC917629 RXK917629:RXY917629 SHG917629:SHU917629 SRC917629:SRQ917629 TAY917629:TBM917629 TKU917629:TLI917629 TUQ917629:TVE917629 UEM917629:UFA917629 UOI917629:UOW917629 UYE917629:UYS917629 VIA917629:VIO917629 VRW917629:VSK917629 WBS917629:WCG917629 WLO917629:WMC917629 WVK917629:WVY917629 C983165:Q983165 IY983165:JM983165 SU983165:TI983165 ACQ983165:ADE983165 AMM983165:ANA983165 AWI983165:AWW983165 BGE983165:BGS983165 BQA983165:BQO983165 BZW983165:CAK983165 CJS983165:CKG983165 CTO983165:CUC983165 DDK983165:DDY983165 DNG983165:DNU983165 DXC983165:DXQ983165 EGY983165:EHM983165 EQU983165:ERI983165 FAQ983165:FBE983165 FKM983165:FLA983165 FUI983165:FUW983165 GEE983165:GES983165 GOA983165:GOO983165 GXW983165:GYK983165 HHS983165:HIG983165 HRO983165:HSC983165 IBK983165:IBY983165 ILG983165:ILU983165 IVC983165:IVQ983165 JEY983165:JFM983165 JOU983165:JPI983165 JYQ983165:JZE983165 KIM983165:KJA983165 KSI983165:KSW983165 LCE983165:LCS983165 LMA983165:LMO983165 LVW983165:LWK983165 MFS983165:MGG983165 MPO983165:MQC983165 MZK983165:MZY983165 NJG983165:NJU983165 NTC983165:NTQ983165 OCY983165:ODM983165 OMU983165:ONI983165 OWQ983165:OXE983165 PGM983165:PHA983165 PQI983165:PQW983165 QAE983165:QAS983165 QKA983165:QKO983165 QTW983165:QUK983165 RDS983165:REG983165 RNO983165:ROC983165 RXK983165:RXY983165 SHG983165:SHU983165 SRC983165:SRQ983165 TAY983165:TBM983165 TKU983165:TLI983165 TUQ983165:TVE983165 UEM983165:UFA983165 UOI983165:UOW983165 UYE983165:UYS983165 VIA983165:VIO983165 VRW983165:VSK983165 WBS983165:WCG983165 WLO983165:WMC983165 WVK983165:WVY983165 U65632:U65633 JQ65632:JQ65633 TM65632:TM65633 ADI65632:ADI65633 ANE65632:ANE65633 AXA65632:AXA65633 BGW65632:BGW65633 BQS65632:BQS65633 CAO65632:CAO65633 CKK65632:CKK65633 CUG65632:CUG65633 DEC65632:DEC65633 DNY65632:DNY65633 DXU65632:DXU65633 EHQ65632:EHQ65633 ERM65632:ERM65633 FBI65632:FBI65633 FLE65632:FLE65633 FVA65632:FVA65633 GEW65632:GEW65633 GOS65632:GOS65633 GYO65632:GYO65633 HIK65632:HIK65633 HSG65632:HSG65633 ICC65632:ICC65633 ILY65632:ILY65633 IVU65632:IVU65633 JFQ65632:JFQ65633 JPM65632:JPM65633 JZI65632:JZI65633 KJE65632:KJE65633 KTA65632:KTA65633 LCW65632:LCW65633 LMS65632:LMS65633 LWO65632:LWO65633 MGK65632:MGK65633 MQG65632:MQG65633 NAC65632:NAC65633 NJY65632:NJY65633 NTU65632:NTU65633 ODQ65632:ODQ65633 ONM65632:ONM65633 OXI65632:OXI65633 PHE65632:PHE65633 PRA65632:PRA65633 QAW65632:QAW65633 QKS65632:QKS65633 QUO65632:QUO65633 REK65632:REK65633 ROG65632:ROG65633 RYC65632:RYC65633 SHY65632:SHY65633 SRU65632:SRU65633 TBQ65632:TBQ65633 TLM65632:TLM65633 TVI65632:TVI65633 UFE65632:UFE65633 UPA65632:UPA65633 UYW65632:UYW65633 VIS65632:VIS65633 VSO65632:VSO65633 WCK65632:WCK65633 WMG65632:WMG65633 WWC65632:WWC65633 U131168:U131169 JQ131168:JQ131169 TM131168:TM131169 ADI131168:ADI131169 ANE131168:ANE131169 AXA131168:AXA131169 BGW131168:BGW131169 BQS131168:BQS131169 CAO131168:CAO131169 CKK131168:CKK131169 CUG131168:CUG131169 DEC131168:DEC131169 DNY131168:DNY131169 DXU131168:DXU131169 EHQ131168:EHQ131169 ERM131168:ERM131169 FBI131168:FBI131169 FLE131168:FLE131169 FVA131168:FVA131169 GEW131168:GEW131169 GOS131168:GOS131169 GYO131168:GYO131169 HIK131168:HIK131169 HSG131168:HSG131169 ICC131168:ICC131169 ILY131168:ILY131169 IVU131168:IVU131169 JFQ131168:JFQ131169 JPM131168:JPM131169 JZI131168:JZI131169 KJE131168:KJE131169 KTA131168:KTA131169 LCW131168:LCW131169 LMS131168:LMS131169 LWO131168:LWO131169 MGK131168:MGK131169 MQG131168:MQG131169 NAC131168:NAC131169 NJY131168:NJY131169 NTU131168:NTU131169 ODQ131168:ODQ131169 ONM131168:ONM131169 OXI131168:OXI131169 PHE131168:PHE131169 PRA131168:PRA131169 QAW131168:QAW131169 QKS131168:QKS131169 QUO131168:QUO131169 REK131168:REK131169 ROG131168:ROG131169 RYC131168:RYC131169 SHY131168:SHY131169 SRU131168:SRU131169 TBQ131168:TBQ131169 TLM131168:TLM131169 TVI131168:TVI131169 UFE131168:UFE131169 UPA131168:UPA131169 UYW131168:UYW131169 VIS131168:VIS131169 VSO131168:VSO131169 WCK131168:WCK131169 WMG131168:WMG131169 WWC131168:WWC131169 U196704:U196705 JQ196704:JQ196705 TM196704:TM196705 ADI196704:ADI196705 ANE196704:ANE196705 AXA196704:AXA196705 BGW196704:BGW196705 BQS196704:BQS196705 CAO196704:CAO196705 CKK196704:CKK196705 CUG196704:CUG196705 DEC196704:DEC196705 DNY196704:DNY196705 DXU196704:DXU196705 EHQ196704:EHQ196705 ERM196704:ERM196705 FBI196704:FBI196705 FLE196704:FLE196705 FVA196704:FVA196705 GEW196704:GEW196705 GOS196704:GOS196705 GYO196704:GYO196705 HIK196704:HIK196705 HSG196704:HSG196705 ICC196704:ICC196705 ILY196704:ILY196705 IVU196704:IVU196705 JFQ196704:JFQ196705 JPM196704:JPM196705 JZI196704:JZI196705 KJE196704:KJE196705 KTA196704:KTA196705 LCW196704:LCW196705 LMS196704:LMS196705 LWO196704:LWO196705 MGK196704:MGK196705 MQG196704:MQG196705 NAC196704:NAC196705 NJY196704:NJY196705 NTU196704:NTU196705 ODQ196704:ODQ196705 ONM196704:ONM196705 OXI196704:OXI196705 PHE196704:PHE196705 PRA196704:PRA196705 QAW196704:QAW196705 QKS196704:QKS196705 QUO196704:QUO196705 REK196704:REK196705 ROG196704:ROG196705 RYC196704:RYC196705 SHY196704:SHY196705 SRU196704:SRU196705 TBQ196704:TBQ196705 TLM196704:TLM196705 TVI196704:TVI196705 UFE196704:UFE196705 UPA196704:UPA196705 UYW196704:UYW196705 VIS196704:VIS196705 VSO196704:VSO196705 WCK196704:WCK196705 WMG196704:WMG196705 WWC196704:WWC196705 U262240:U262241 JQ262240:JQ262241 TM262240:TM262241 ADI262240:ADI262241 ANE262240:ANE262241 AXA262240:AXA262241 BGW262240:BGW262241 BQS262240:BQS262241 CAO262240:CAO262241 CKK262240:CKK262241 CUG262240:CUG262241 DEC262240:DEC262241 DNY262240:DNY262241 DXU262240:DXU262241 EHQ262240:EHQ262241 ERM262240:ERM262241 FBI262240:FBI262241 FLE262240:FLE262241 FVA262240:FVA262241 GEW262240:GEW262241 GOS262240:GOS262241 GYO262240:GYO262241 HIK262240:HIK262241 HSG262240:HSG262241 ICC262240:ICC262241 ILY262240:ILY262241 IVU262240:IVU262241 JFQ262240:JFQ262241 JPM262240:JPM262241 JZI262240:JZI262241 KJE262240:KJE262241 KTA262240:KTA262241 LCW262240:LCW262241 LMS262240:LMS262241 LWO262240:LWO262241 MGK262240:MGK262241 MQG262240:MQG262241 NAC262240:NAC262241 NJY262240:NJY262241 NTU262240:NTU262241 ODQ262240:ODQ262241 ONM262240:ONM262241 OXI262240:OXI262241 PHE262240:PHE262241 PRA262240:PRA262241 QAW262240:QAW262241 QKS262240:QKS262241 QUO262240:QUO262241 REK262240:REK262241 ROG262240:ROG262241 RYC262240:RYC262241 SHY262240:SHY262241 SRU262240:SRU262241 TBQ262240:TBQ262241 TLM262240:TLM262241 TVI262240:TVI262241 UFE262240:UFE262241 UPA262240:UPA262241 UYW262240:UYW262241 VIS262240:VIS262241 VSO262240:VSO262241 WCK262240:WCK262241 WMG262240:WMG262241 WWC262240:WWC262241 U327776:U327777 JQ327776:JQ327777 TM327776:TM327777 ADI327776:ADI327777 ANE327776:ANE327777 AXA327776:AXA327777 BGW327776:BGW327777 BQS327776:BQS327777 CAO327776:CAO327777 CKK327776:CKK327777 CUG327776:CUG327777 DEC327776:DEC327777 DNY327776:DNY327777 DXU327776:DXU327777 EHQ327776:EHQ327777 ERM327776:ERM327777 FBI327776:FBI327777 FLE327776:FLE327777 FVA327776:FVA327777 GEW327776:GEW327777 GOS327776:GOS327777 GYO327776:GYO327777 HIK327776:HIK327777 HSG327776:HSG327777 ICC327776:ICC327777 ILY327776:ILY327777 IVU327776:IVU327777 JFQ327776:JFQ327777 JPM327776:JPM327777 JZI327776:JZI327777 KJE327776:KJE327777 KTA327776:KTA327777 LCW327776:LCW327777 LMS327776:LMS327777 LWO327776:LWO327777 MGK327776:MGK327777 MQG327776:MQG327777 NAC327776:NAC327777 NJY327776:NJY327777 NTU327776:NTU327777 ODQ327776:ODQ327777 ONM327776:ONM327777 OXI327776:OXI327777 PHE327776:PHE327777 PRA327776:PRA327777 QAW327776:QAW327777 QKS327776:QKS327777 QUO327776:QUO327777 REK327776:REK327777 ROG327776:ROG327777 RYC327776:RYC327777 SHY327776:SHY327777 SRU327776:SRU327777 TBQ327776:TBQ327777 TLM327776:TLM327777 TVI327776:TVI327777 UFE327776:UFE327777 UPA327776:UPA327777 UYW327776:UYW327777 VIS327776:VIS327777 VSO327776:VSO327777 WCK327776:WCK327777 WMG327776:WMG327777 WWC327776:WWC327777 U393312:U393313 JQ393312:JQ393313 TM393312:TM393313 ADI393312:ADI393313 ANE393312:ANE393313 AXA393312:AXA393313 BGW393312:BGW393313 BQS393312:BQS393313 CAO393312:CAO393313 CKK393312:CKK393313 CUG393312:CUG393313 DEC393312:DEC393313 DNY393312:DNY393313 DXU393312:DXU393313 EHQ393312:EHQ393313 ERM393312:ERM393313 FBI393312:FBI393313 FLE393312:FLE393313 FVA393312:FVA393313 GEW393312:GEW393313 GOS393312:GOS393313 GYO393312:GYO393313 HIK393312:HIK393313 HSG393312:HSG393313 ICC393312:ICC393313 ILY393312:ILY393313 IVU393312:IVU393313 JFQ393312:JFQ393313 JPM393312:JPM393313 JZI393312:JZI393313 KJE393312:KJE393313 KTA393312:KTA393313 LCW393312:LCW393313 LMS393312:LMS393313 LWO393312:LWO393313 MGK393312:MGK393313 MQG393312:MQG393313 NAC393312:NAC393313 NJY393312:NJY393313 NTU393312:NTU393313 ODQ393312:ODQ393313 ONM393312:ONM393313 OXI393312:OXI393313 PHE393312:PHE393313 PRA393312:PRA393313 QAW393312:QAW393313 QKS393312:QKS393313 QUO393312:QUO393313 REK393312:REK393313 ROG393312:ROG393313 RYC393312:RYC393313 SHY393312:SHY393313 SRU393312:SRU393313 TBQ393312:TBQ393313 TLM393312:TLM393313 TVI393312:TVI393313 UFE393312:UFE393313 UPA393312:UPA393313 UYW393312:UYW393313 VIS393312:VIS393313 VSO393312:VSO393313 WCK393312:WCK393313 WMG393312:WMG393313 WWC393312:WWC393313 U458848:U458849 JQ458848:JQ458849 TM458848:TM458849 ADI458848:ADI458849 ANE458848:ANE458849 AXA458848:AXA458849 BGW458848:BGW458849 BQS458848:BQS458849 CAO458848:CAO458849 CKK458848:CKK458849 CUG458848:CUG458849 DEC458848:DEC458849 DNY458848:DNY458849 DXU458848:DXU458849 EHQ458848:EHQ458849 ERM458848:ERM458849 FBI458848:FBI458849 FLE458848:FLE458849 FVA458848:FVA458849 GEW458848:GEW458849 GOS458848:GOS458849 GYO458848:GYO458849 HIK458848:HIK458849 HSG458848:HSG458849 ICC458848:ICC458849 ILY458848:ILY458849 IVU458848:IVU458849 JFQ458848:JFQ458849 JPM458848:JPM458849 JZI458848:JZI458849 KJE458848:KJE458849 KTA458848:KTA458849 LCW458848:LCW458849 LMS458848:LMS458849 LWO458848:LWO458849 MGK458848:MGK458849 MQG458848:MQG458849 NAC458848:NAC458849 NJY458848:NJY458849 NTU458848:NTU458849 ODQ458848:ODQ458849 ONM458848:ONM458849 OXI458848:OXI458849 PHE458848:PHE458849 PRA458848:PRA458849 QAW458848:QAW458849 QKS458848:QKS458849 QUO458848:QUO458849 REK458848:REK458849 ROG458848:ROG458849 RYC458848:RYC458849 SHY458848:SHY458849 SRU458848:SRU458849 TBQ458848:TBQ458849 TLM458848:TLM458849 TVI458848:TVI458849 UFE458848:UFE458849 UPA458848:UPA458849 UYW458848:UYW458849 VIS458848:VIS458849 VSO458848:VSO458849 WCK458848:WCK458849 WMG458848:WMG458849 WWC458848:WWC458849 U524384:U524385 JQ524384:JQ524385 TM524384:TM524385 ADI524384:ADI524385 ANE524384:ANE524385 AXA524384:AXA524385 BGW524384:BGW524385 BQS524384:BQS524385 CAO524384:CAO524385 CKK524384:CKK524385 CUG524384:CUG524385 DEC524384:DEC524385 DNY524384:DNY524385 DXU524384:DXU524385 EHQ524384:EHQ524385 ERM524384:ERM524385 FBI524384:FBI524385 FLE524384:FLE524385 FVA524384:FVA524385 GEW524384:GEW524385 GOS524384:GOS524385 GYO524384:GYO524385 HIK524384:HIK524385 HSG524384:HSG524385 ICC524384:ICC524385 ILY524384:ILY524385 IVU524384:IVU524385 JFQ524384:JFQ524385 JPM524384:JPM524385 JZI524384:JZI524385 KJE524384:KJE524385 KTA524384:KTA524385 LCW524384:LCW524385 LMS524384:LMS524385 LWO524384:LWO524385 MGK524384:MGK524385 MQG524384:MQG524385 NAC524384:NAC524385 NJY524384:NJY524385 NTU524384:NTU524385 ODQ524384:ODQ524385 ONM524384:ONM524385 OXI524384:OXI524385 PHE524384:PHE524385 PRA524384:PRA524385 QAW524384:QAW524385 QKS524384:QKS524385 QUO524384:QUO524385 REK524384:REK524385 ROG524384:ROG524385 RYC524384:RYC524385 SHY524384:SHY524385 SRU524384:SRU524385 TBQ524384:TBQ524385 TLM524384:TLM524385 TVI524384:TVI524385 UFE524384:UFE524385 UPA524384:UPA524385 UYW524384:UYW524385 VIS524384:VIS524385 VSO524384:VSO524385 WCK524384:WCK524385 WMG524384:WMG524385 WWC524384:WWC524385 U589920:U589921 JQ589920:JQ589921 TM589920:TM589921 ADI589920:ADI589921 ANE589920:ANE589921 AXA589920:AXA589921 BGW589920:BGW589921 BQS589920:BQS589921 CAO589920:CAO589921 CKK589920:CKK589921 CUG589920:CUG589921 DEC589920:DEC589921 DNY589920:DNY589921 DXU589920:DXU589921 EHQ589920:EHQ589921 ERM589920:ERM589921 FBI589920:FBI589921 FLE589920:FLE589921 FVA589920:FVA589921 GEW589920:GEW589921 GOS589920:GOS589921 GYO589920:GYO589921 HIK589920:HIK589921 HSG589920:HSG589921 ICC589920:ICC589921 ILY589920:ILY589921 IVU589920:IVU589921 JFQ589920:JFQ589921 JPM589920:JPM589921 JZI589920:JZI589921 KJE589920:KJE589921 KTA589920:KTA589921 LCW589920:LCW589921 LMS589920:LMS589921 LWO589920:LWO589921 MGK589920:MGK589921 MQG589920:MQG589921 NAC589920:NAC589921 NJY589920:NJY589921 NTU589920:NTU589921 ODQ589920:ODQ589921 ONM589920:ONM589921 OXI589920:OXI589921 PHE589920:PHE589921 PRA589920:PRA589921 QAW589920:QAW589921 QKS589920:QKS589921 QUO589920:QUO589921 REK589920:REK589921 ROG589920:ROG589921 RYC589920:RYC589921 SHY589920:SHY589921 SRU589920:SRU589921 TBQ589920:TBQ589921 TLM589920:TLM589921 TVI589920:TVI589921 UFE589920:UFE589921 UPA589920:UPA589921 UYW589920:UYW589921 VIS589920:VIS589921 VSO589920:VSO589921 WCK589920:WCK589921 WMG589920:WMG589921 WWC589920:WWC589921 U655456:U655457 JQ655456:JQ655457 TM655456:TM655457 ADI655456:ADI655457 ANE655456:ANE655457 AXA655456:AXA655457 BGW655456:BGW655457 BQS655456:BQS655457 CAO655456:CAO655457 CKK655456:CKK655457 CUG655456:CUG655457 DEC655456:DEC655457 DNY655456:DNY655457 DXU655456:DXU655457 EHQ655456:EHQ655457 ERM655456:ERM655457 FBI655456:FBI655457 FLE655456:FLE655457 FVA655456:FVA655457 GEW655456:GEW655457 GOS655456:GOS655457 GYO655456:GYO655457 HIK655456:HIK655457 HSG655456:HSG655457 ICC655456:ICC655457 ILY655456:ILY655457 IVU655456:IVU655457 JFQ655456:JFQ655457 JPM655456:JPM655457 JZI655456:JZI655457 KJE655456:KJE655457 KTA655456:KTA655457 LCW655456:LCW655457 LMS655456:LMS655457 LWO655456:LWO655457 MGK655456:MGK655457 MQG655456:MQG655457 NAC655456:NAC655457 NJY655456:NJY655457 NTU655456:NTU655457 ODQ655456:ODQ655457 ONM655456:ONM655457 OXI655456:OXI655457 PHE655456:PHE655457 PRA655456:PRA655457 QAW655456:QAW655457 QKS655456:QKS655457 QUO655456:QUO655457 REK655456:REK655457 ROG655456:ROG655457 RYC655456:RYC655457 SHY655456:SHY655457 SRU655456:SRU655457 TBQ655456:TBQ655457 TLM655456:TLM655457 TVI655456:TVI655457 UFE655456:UFE655457 UPA655456:UPA655457 UYW655456:UYW655457 VIS655456:VIS655457 VSO655456:VSO655457 WCK655456:WCK655457 WMG655456:WMG655457 WWC655456:WWC655457 U720992:U720993 JQ720992:JQ720993 TM720992:TM720993 ADI720992:ADI720993 ANE720992:ANE720993 AXA720992:AXA720993 BGW720992:BGW720993 BQS720992:BQS720993 CAO720992:CAO720993 CKK720992:CKK720993 CUG720992:CUG720993 DEC720992:DEC720993 DNY720992:DNY720993 DXU720992:DXU720993 EHQ720992:EHQ720993 ERM720992:ERM720993 FBI720992:FBI720993 FLE720992:FLE720993 FVA720992:FVA720993 GEW720992:GEW720993 GOS720992:GOS720993 GYO720992:GYO720993 HIK720992:HIK720993 HSG720992:HSG720993 ICC720992:ICC720993 ILY720992:ILY720993 IVU720992:IVU720993 JFQ720992:JFQ720993 JPM720992:JPM720993 JZI720992:JZI720993 KJE720992:KJE720993 KTA720992:KTA720993 LCW720992:LCW720993 LMS720992:LMS720993 LWO720992:LWO720993 MGK720992:MGK720993 MQG720992:MQG720993 NAC720992:NAC720993 NJY720992:NJY720993 NTU720992:NTU720993 ODQ720992:ODQ720993 ONM720992:ONM720993 OXI720992:OXI720993 PHE720992:PHE720993 PRA720992:PRA720993 QAW720992:QAW720993 QKS720992:QKS720993 QUO720992:QUO720993 REK720992:REK720993 ROG720992:ROG720993 RYC720992:RYC720993 SHY720992:SHY720993 SRU720992:SRU720993 TBQ720992:TBQ720993 TLM720992:TLM720993 TVI720992:TVI720993 UFE720992:UFE720993 UPA720992:UPA720993 UYW720992:UYW720993 VIS720992:VIS720993 VSO720992:VSO720993 WCK720992:WCK720993 WMG720992:WMG720993 WWC720992:WWC720993 U786528:U786529 JQ786528:JQ786529 TM786528:TM786529 ADI786528:ADI786529 ANE786528:ANE786529 AXA786528:AXA786529 BGW786528:BGW786529 BQS786528:BQS786529 CAO786528:CAO786529 CKK786528:CKK786529 CUG786528:CUG786529 DEC786528:DEC786529 DNY786528:DNY786529 DXU786528:DXU786529 EHQ786528:EHQ786529 ERM786528:ERM786529 FBI786528:FBI786529 FLE786528:FLE786529 FVA786528:FVA786529 GEW786528:GEW786529 GOS786528:GOS786529 GYO786528:GYO786529 HIK786528:HIK786529 HSG786528:HSG786529 ICC786528:ICC786529 ILY786528:ILY786529 IVU786528:IVU786529 JFQ786528:JFQ786529 JPM786528:JPM786529 JZI786528:JZI786529 KJE786528:KJE786529 KTA786528:KTA786529 LCW786528:LCW786529 LMS786528:LMS786529 LWO786528:LWO786529 MGK786528:MGK786529 MQG786528:MQG786529 NAC786528:NAC786529 NJY786528:NJY786529 NTU786528:NTU786529 ODQ786528:ODQ786529 ONM786528:ONM786529 OXI786528:OXI786529 PHE786528:PHE786529 PRA786528:PRA786529 QAW786528:QAW786529 QKS786528:QKS786529 QUO786528:QUO786529 REK786528:REK786529 ROG786528:ROG786529 RYC786528:RYC786529 SHY786528:SHY786529 SRU786528:SRU786529 TBQ786528:TBQ786529 TLM786528:TLM786529 TVI786528:TVI786529 UFE786528:UFE786529 UPA786528:UPA786529 UYW786528:UYW786529 VIS786528:VIS786529 VSO786528:VSO786529 WCK786528:WCK786529 WMG786528:WMG786529 WWC786528:WWC786529 U852064:U852065 JQ852064:JQ852065 TM852064:TM852065 ADI852064:ADI852065 ANE852064:ANE852065 AXA852064:AXA852065 BGW852064:BGW852065 BQS852064:BQS852065 CAO852064:CAO852065 CKK852064:CKK852065 CUG852064:CUG852065 DEC852064:DEC852065 DNY852064:DNY852065 DXU852064:DXU852065 EHQ852064:EHQ852065 ERM852064:ERM852065 FBI852064:FBI852065 FLE852064:FLE852065 FVA852064:FVA852065 GEW852064:GEW852065 GOS852064:GOS852065 GYO852064:GYO852065 HIK852064:HIK852065 HSG852064:HSG852065 ICC852064:ICC852065 ILY852064:ILY852065 IVU852064:IVU852065 JFQ852064:JFQ852065 JPM852064:JPM852065 JZI852064:JZI852065 KJE852064:KJE852065 KTA852064:KTA852065 LCW852064:LCW852065 LMS852064:LMS852065 LWO852064:LWO852065 MGK852064:MGK852065 MQG852064:MQG852065 NAC852064:NAC852065 NJY852064:NJY852065 NTU852064:NTU852065 ODQ852064:ODQ852065 ONM852064:ONM852065 OXI852064:OXI852065 PHE852064:PHE852065 PRA852064:PRA852065 QAW852064:QAW852065 QKS852064:QKS852065 QUO852064:QUO852065 REK852064:REK852065 ROG852064:ROG852065 RYC852064:RYC852065 SHY852064:SHY852065 SRU852064:SRU852065 TBQ852064:TBQ852065 TLM852064:TLM852065 TVI852064:TVI852065 UFE852064:UFE852065 UPA852064:UPA852065 UYW852064:UYW852065 VIS852064:VIS852065 VSO852064:VSO852065 WCK852064:WCK852065 WMG852064:WMG852065 WWC852064:WWC852065 U917600:U917601 JQ917600:JQ917601 TM917600:TM917601 ADI917600:ADI917601 ANE917600:ANE917601 AXA917600:AXA917601 BGW917600:BGW917601 BQS917600:BQS917601 CAO917600:CAO917601 CKK917600:CKK917601 CUG917600:CUG917601 DEC917600:DEC917601 DNY917600:DNY917601 DXU917600:DXU917601 EHQ917600:EHQ917601 ERM917600:ERM917601 FBI917600:FBI917601 FLE917600:FLE917601 FVA917600:FVA917601 GEW917600:GEW917601 GOS917600:GOS917601 GYO917600:GYO917601 HIK917600:HIK917601 HSG917600:HSG917601 ICC917600:ICC917601 ILY917600:ILY917601 IVU917600:IVU917601 JFQ917600:JFQ917601 JPM917600:JPM917601 JZI917600:JZI917601 KJE917600:KJE917601 KTA917600:KTA917601 LCW917600:LCW917601 LMS917600:LMS917601 LWO917600:LWO917601 MGK917600:MGK917601 MQG917600:MQG917601 NAC917600:NAC917601 NJY917600:NJY917601 NTU917600:NTU917601 ODQ917600:ODQ917601 ONM917600:ONM917601 OXI917600:OXI917601 PHE917600:PHE917601 PRA917600:PRA917601 QAW917600:QAW917601 QKS917600:QKS917601 QUO917600:QUO917601 REK917600:REK917601 ROG917600:ROG917601 RYC917600:RYC917601 SHY917600:SHY917601 SRU917600:SRU917601 TBQ917600:TBQ917601 TLM917600:TLM917601 TVI917600:TVI917601 UFE917600:UFE917601 UPA917600:UPA917601 UYW917600:UYW917601 VIS917600:VIS917601 VSO917600:VSO917601 WCK917600:WCK917601 WMG917600:WMG917601 WWC917600:WWC917601 U983136:U983137 JQ983136:JQ983137 TM983136:TM983137 ADI983136:ADI983137 ANE983136:ANE983137 AXA983136:AXA983137 BGW983136:BGW983137 BQS983136:BQS983137 CAO983136:CAO983137 CKK983136:CKK983137 CUG983136:CUG983137 DEC983136:DEC983137 DNY983136:DNY983137 DXU983136:DXU983137 EHQ983136:EHQ983137 ERM983136:ERM983137 FBI983136:FBI983137 FLE983136:FLE983137 FVA983136:FVA983137 GEW983136:GEW983137 GOS983136:GOS983137 GYO983136:GYO983137 HIK983136:HIK983137 HSG983136:HSG983137 ICC983136:ICC983137 ILY983136:ILY983137 IVU983136:IVU983137 JFQ983136:JFQ983137 JPM983136:JPM983137 JZI983136:JZI983137 KJE983136:KJE983137 KTA983136:KTA983137 LCW983136:LCW983137 LMS983136:LMS983137 LWO983136:LWO983137 MGK983136:MGK983137 MQG983136:MQG983137 NAC983136:NAC983137 NJY983136:NJY983137 NTU983136:NTU983137 ODQ983136:ODQ983137 ONM983136:ONM983137 OXI983136:OXI983137 PHE983136:PHE983137 PRA983136:PRA983137 QAW983136:QAW983137 QKS983136:QKS983137 QUO983136:QUO983137 REK983136:REK983137 ROG983136:ROG983137 RYC983136:RYC983137 SHY983136:SHY983137 SRU983136:SRU983137 TBQ983136:TBQ983137 TLM983136:TLM983137 TVI983136:TVI983137 UFE983136:UFE983137 UPA983136:UPA983137 UYW983136:UYW983137 VIS983136:VIS983137 VSO983136:VSO983137 WCK983136:WCK983137 WMG983136:WMG983137 WWC983136:WWC983137 A109:XFD113 E27 JA27 SW27 ACS27 AMO27 AWK27 BGG27 BQC27 BZY27 CJU27 CTQ27 DDM27 DNI27 DXE27 EHA27 EQW27 FAS27 FKO27 FUK27 GEG27 GOC27 GXY27 HHU27 HRQ27 IBM27 ILI27 IVE27 JFA27 JOW27 JYS27 KIO27 KSK27 LCG27 LMC27 LVY27 MFU27 MPQ27 MZM27 NJI27 NTE27 ODA27 OMW27 OWS27 PGO27 PQK27 QAG27 QKC27 QTY27 RDU27 RNQ27 RXM27 SHI27 SRE27 TBA27 TKW27 TUS27 UEO27 UOK27 UYG27 VIC27 VRY27 WBU27 WLQ27 WVM27 F94 JB94 SX94 ACT94 AMP94 AWL94 BGH94 BQD94 BZZ94 CJV94 CTR94 DDN94 DNJ94 DXF94 EHB94 EQX94 FAT94 FKP94 FUL94 GEH94 GOD94 GXZ94 HHV94 HRR94 IBN94 ILJ94 IVF94 JFB94 JOX94 JYT94 KIP94 KSL94 LCH94 LMD94 LVZ94 MFV94 MPR94 MZN94 NJJ94 NTF94 ODB94 OMX94 OWT94 PGP94 PQL94 QAH94 QKD94 QTZ94 RDV94 RNR94 RXN94 SHJ94 SRF94 TBB94 TKX94 TUT94 UEP94 UOL94 UYH94 VID94 VRZ94 WBV94 WLR94 WVN94"/>
  </dataValidations>
  <printOptions horizontalCentered="1"/>
  <pageMargins left="0.15748031496062992" right="0" top="0.15748031496062992" bottom="0" header="0" footer="0"/>
  <pageSetup paperSize="9" scale="47"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sheetPr codeName="Plan14">
    <tabColor rgb="FF00FF00"/>
  </sheetPr>
  <dimension ref="A1:XFD86"/>
  <sheetViews>
    <sheetView showGridLines="0" view="pageBreakPreview" topLeftCell="B1" zoomScale="60" zoomScaleNormal="100" workbookViewId="0">
      <selection activeCell="D9" sqref="D9:G9"/>
    </sheetView>
  </sheetViews>
  <sheetFormatPr defaultRowHeight="12.75"/>
  <cols>
    <col min="1" max="1" width="34" style="136" hidden="1" customWidth="1"/>
    <col min="2" max="2" width="2.5703125" style="136" customWidth="1"/>
    <col min="3" max="3" width="21.28515625" style="139" customWidth="1"/>
    <col min="4" max="4" width="1.42578125" style="138" customWidth="1"/>
    <col min="5" max="5" width="16.28515625" style="138" customWidth="1"/>
    <col min="6" max="6" width="1.42578125" style="138" customWidth="1"/>
    <col min="7" max="7" width="16.28515625" style="138" customWidth="1"/>
    <col min="8" max="8" width="1.42578125" style="138" customWidth="1"/>
    <col min="9" max="9" width="16.28515625" style="138" customWidth="1"/>
    <col min="10" max="10" width="1.42578125" style="138" customWidth="1"/>
    <col min="11" max="11" width="16.28515625" style="138" customWidth="1"/>
    <col min="12" max="12" width="1.42578125" style="138" customWidth="1"/>
    <col min="13" max="13" width="16.28515625" style="138" customWidth="1"/>
    <col min="14" max="14" width="1.42578125" style="138" customWidth="1"/>
    <col min="15" max="15" width="16.28515625" style="138" customWidth="1"/>
    <col min="16" max="16" width="3" style="138" customWidth="1"/>
    <col min="17" max="17" width="9.140625" style="138" bestFit="1" customWidth="1"/>
    <col min="18" max="256" width="9.140625" style="138"/>
    <col min="257" max="257" width="0" style="138" hidden="1" customWidth="1"/>
    <col min="258" max="258" width="2.5703125" style="138" customWidth="1"/>
    <col min="259" max="259" width="21.28515625" style="138" customWidth="1"/>
    <col min="260" max="260" width="1.42578125" style="138" customWidth="1"/>
    <col min="261" max="261" width="16.28515625" style="138" customWidth="1"/>
    <col min="262" max="262" width="1.42578125" style="138" customWidth="1"/>
    <col min="263" max="263" width="16.28515625" style="138" customWidth="1"/>
    <col min="264" max="264" width="1.42578125" style="138" customWidth="1"/>
    <col min="265" max="265" width="16.28515625" style="138" customWidth="1"/>
    <col min="266" max="266" width="1.42578125" style="138" customWidth="1"/>
    <col min="267" max="267" width="16.28515625" style="138" customWidth="1"/>
    <col min="268" max="268" width="1.42578125" style="138" customWidth="1"/>
    <col min="269" max="269" width="16.28515625" style="138" customWidth="1"/>
    <col min="270" max="270" width="1.42578125" style="138" customWidth="1"/>
    <col min="271" max="271" width="16.28515625" style="138" customWidth="1"/>
    <col min="272" max="272" width="5.42578125" style="138" customWidth="1"/>
    <col min="273" max="273" width="9.140625" style="138" bestFit="1" customWidth="1"/>
    <col min="274" max="512" width="9.140625" style="138"/>
    <col min="513" max="513" width="0" style="138" hidden="1" customWidth="1"/>
    <col min="514" max="514" width="2.5703125" style="138" customWidth="1"/>
    <col min="515" max="515" width="21.28515625" style="138" customWidth="1"/>
    <col min="516" max="516" width="1.42578125" style="138" customWidth="1"/>
    <col min="517" max="517" width="16.28515625" style="138" customWidth="1"/>
    <col min="518" max="518" width="1.42578125" style="138" customWidth="1"/>
    <col min="519" max="519" width="16.28515625" style="138" customWidth="1"/>
    <col min="520" max="520" width="1.42578125" style="138" customWidth="1"/>
    <col min="521" max="521" width="16.28515625" style="138" customWidth="1"/>
    <col min="522" max="522" width="1.42578125" style="138" customWidth="1"/>
    <col min="523" max="523" width="16.28515625" style="138" customWidth="1"/>
    <col min="524" max="524" width="1.42578125" style="138" customWidth="1"/>
    <col min="525" max="525" width="16.28515625" style="138" customWidth="1"/>
    <col min="526" max="526" width="1.42578125" style="138" customWidth="1"/>
    <col min="527" max="527" width="16.28515625" style="138" customWidth="1"/>
    <col min="528" max="528" width="5.42578125" style="138" customWidth="1"/>
    <col min="529" max="529" width="9.140625" style="138" bestFit="1" customWidth="1"/>
    <col min="530" max="768" width="9.140625" style="138"/>
    <col min="769" max="769" width="0" style="138" hidden="1" customWidth="1"/>
    <col min="770" max="770" width="2.5703125" style="138" customWidth="1"/>
    <col min="771" max="771" width="21.28515625" style="138" customWidth="1"/>
    <col min="772" max="772" width="1.42578125" style="138" customWidth="1"/>
    <col min="773" max="773" width="16.28515625" style="138" customWidth="1"/>
    <col min="774" max="774" width="1.42578125" style="138" customWidth="1"/>
    <col min="775" max="775" width="16.28515625" style="138" customWidth="1"/>
    <col min="776" max="776" width="1.42578125" style="138" customWidth="1"/>
    <col min="777" max="777" width="16.28515625" style="138" customWidth="1"/>
    <col min="778" max="778" width="1.42578125" style="138" customWidth="1"/>
    <col min="779" max="779" width="16.28515625" style="138" customWidth="1"/>
    <col min="780" max="780" width="1.42578125" style="138" customWidth="1"/>
    <col min="781" max="781" width="16.28515625" style="138" customWidth="1"/>
    <col min="782" max="782" width="1.42578125" style="138" customWidth="1"/>
    <col min="783" max="783" width="16.28515625" style="138" customWidth="1"/>
    <col min="784" max="784" width="5.42578125" style="138" customWidth="1"/>
    <col min="785" max="785" width="9.140625" style="138" bestFit="1" customWidth="1"/>
    <col min="786" max="1024" width="9.140625" style="138"/>
    <col min="1025" max="1025" width="0" style="138" hidden="1" customWidth="1"/>
    <col min="1026" max="1026" width="2.5703125" style="138" customWidth="1"/>
    <col min="1027" max="1027" width="21.28515625" style="138" customWidth="1"/>
    <col min="1028" max="1028" width="1.42578125" style="138" customWidth="1"/>
    <col min="1029" max="1029" width="16.28515625" style="138" customWidth="1"/>
    <col min="1030" max="1030" width="1.42578125" style="138" customWidth="1"/>
    <col min="1031" max="1031" width="16.28515625" style="138" customWidth="1"/>
    <col min="1032" max="1032" width="1.42578125" style="138" customWidth="1"/>
    <col min="1033" max="1033" width="16.28515625" style="138" customWidth="1"/>
    <col min="1034" max="1034" width="1.42578125" style="138" customWidth="1"/>
    <col min="1035" max="1035" width="16.28515625" style="138" customWidth="1"/>
    <col min="1036" max="1036" width="1.42578125" style="138" customWidth="1"/>
    <col min="1037" max="1037" width="16.28515625" style="138" customWidth="1"/>
    <col min="1038" max="1038" width="1.42578125" style="138" customWidth="1"/>
    <col min="1039" max="1039" width="16.28515625" style="138" customWidth="1"/>
    <col min="1040" max="1040" width="5.42578125" style="138" customWidth="1"/>
    <col min="1041" max="1041" width="9.140625" style="138" bestFit="1" customWidth="1"/>
    <col min="1042" max="1280" width="9.140625" style="138"/>
    <col min="1281" max="1281" width="0" style="138" hidden="1" customWidth="1"/>
    <col min="1282" max="1282" width="2.5703125" style="138" customWidth="1"/>
    <col min="1283" max="1283" width="21.28515625" style="138" customWidth="1"/>
    <col min="1284" max="1284" width="1.42578125" style="138" customWidth="1"/>
    <col min="1285" max="1285" width="16.28515625" style="138" customWidth="1"/>
    <col min="1286" max="1286" width="1.42578125" style="138" customWidth="1"/>
    <col min="1287" max="1287" width="16.28515625" style="138" customWidth="1"/>
    <col min="1288" max="1288" width="1.42578125" style="138" customWidth="1"/>
    <col min="1289" max="1289" width="16.28515625" style="138" customWidth="1"/>
    <col min="1290" max="1290" width="1.42578125" style="138" customWidth="1"/>
    <col min="1291" max="1291" width="16.28515625" style="138" customWidth="1"/>
    <col min="1292" max="1292" width="1.42578125" style="138" customWidth="1"/>
    <col min="1293" max="1293" width="16.28515625" style="138" customWidth="1"/>
    <col min="1294" max="1294" width="1.42578125" style="138" customWidth="1"/>
    <col min="1295" max="1295" width="16.28515625" style="138" customWidth="1"/>
    <col min="1296" max="1296" width="5.42578125" style="138" customWidth="1"/>
    <col min="1297" max="1297" width="9.140625" style="138" bestFit="1" customWidth="1"/>
    <col min="1298" max="1536" width="9.140625" style="138"/>
    <col min="1537" max="1537" width="0" style="138" hidden="1" customWidth="1"/>
    <col min="1538" max="1538" width="2.5703125" style="138" customWidth="1"/>
    <col min="1539" max="1539" width="21.28515625" style="138" customWidth="1"/>
    <col min="1540" max="1540" width="1.42578125" style="138" customWidth="1"/>
    <col min="1541" max="1541" width="16.28515625" style="138" customWidth="1"/>
    <col min="1542" max="1542" width="1.42578125" style="138" customWidth="1"/>
    <col min="1543" max="1543" width="16.28515625" style="138" customWidth="1"/>
    <col min="1544" max="1544" width="1.42578125" style="138" customWidth="1"/>
    <col min="1545" max="1545" width="16.28515625" style="138" customWidth="1"/>
    <col min="1546" max="1546" width="1.42578125" style="138" customWidth="1"/>
    <col min="1547" max="1547" width="16.28515625" style="138" customWidth="1"/>
    <col min="1548" max="1548" width="1.42578125" style="138" customWidth="1"/>
    <col min="1549" max="1549" width="16.28515625" style="138" customWidth="1"/>
    <col min="1550" max="1550" width="1.42578125" style="138" customWidth="1"/>
    <col min="1551" max="1551" width="16.28515625" style="138" customWidth="1"/>
    <col min="1552" max="1552" width="5.42578125" style="138" customWidth="1"/>
    <col min="1553" max="1553" width="9.140625" style="138" bestFit="1" customWidth="1"/>
    <col min="1554" max="1792" width="9.140625" style="138"/>
    <col min="1793" max="1793" width="0" style="138" hidden="1" customWidth="1"/>
    <col min="1794" max="1794" width="2.5703125" style="138" customWidth="1"/>
    <col min="1795" max="1795" width="21.28515625" style="138" customWidth="1"/>
    <col min="1796" max="1796" width="1.42578125" style="138" customWidth="1"/>
    <col min="1797" max="1797" width="16.28515625" style="138" customWidth="1"/>
    <col min="1798" max="1798" width="1.42578125" style="138" customWidth="1"/>
    <col min="1799" max="1799" width="16.28515625" style="138" customWidth="1"/>
    <col min="1800" max="1800" width="1.42578125" style="138" customWidth="1"/>
    <col min="1801" max="1801" width="16.28515625" style="138" customWidth="1"/>
    <col min="1802" max="1802" width="1.42578125" style="138" customWidth="1"/>
    <col min="1803" max="1803" width="16.28515625" style="138" customWidth="1"/>
    <col min="1804" max="1804" width="1.42578125" style="138" customWidth="1"/>
    <col min="1805" max="1805" width="16.28515625" style="138" customWidth="1"/>
    <col min="1806" max="1806" width="1.42578125" style="138" customWidth="1"/>
    <col min="1807" max="1807" width="16.28515625" style="138" customWidth="1"/>
    <col min="1808" max="1808" width="5.42578125" style="138" customWidth="1"/>
    <col min="1809" max="1809" width="9.140625" style="138" bestFit="1" customWidth="1"/>
    <col min="1810" max="2048" width="9.140625" style="138"/>
    <col min="2049" max="2049" width="0" style="138" hidden="1" customWidth="1"/>
    <col min="2050" max="2050" width="2.5703125" style="138" customWidth="1"/>
    <col min="2051" max="2051" width="21.28515625" style="138" customWidth="1"/>
    <col min="2052" max="2052" width="1.42578125" style="138" customWidth="1"/>
    <col min="2053" max="2053" width="16.28515625" style="138" customWidth="1"/>
    <col min="2054" max="2054" width="1.42578125" style="138" customWidth="1"/>
    <col min="2055" max="2055" width="16.28515625" style="138" customWidth="1"/>
    <col min="2056" max="2056" width="1.42578125" style="138" customWidth="1"/>
    <col min="2057" max="2057" width="16.28515625" style="138" customWidth="1"/>
    <col min="2058" max="2058" width="1.42578125" style="138" customWidth="1"/>
    <col min="2059" max="2059" width="16.28515625" style="138" customWidth="1"/>
    <col min="2060" max="2060" width="1.42578125" style="138" customWidth="1"/>
    <col min="2061" max="2061" width="16.28515625" style="138" customWidth="1"/>
    <col min="2062" max="2062" width="1.42578125" style="138" customWidth="1"/>
    <col min="2063" max="2063" width="16.28515625" style="138" customWidth="1"/>
    <col min="2064" max="2064" width="5.42578125" style="138" customWidth="1"/>
    <col min="2065" max="2065" width="9.140625" style="138" bestFit="1" customWidth="1"/>
    <col min="2066" max="2304" width="9.140625" style="138"/>
    <col min="2305" max="2305" width="0" style="138" hidden="1" customWidth="1"/>
    <col min="2306" max="2306" width="2.5703125" style="138" customWidth="1"/>
    <col min="2307" max="2307" width="21.28515625" style="138" customWidth="1"/>
    <col min="2308" max="2308" width="1.42578125" style="138" customWidth="1"/>
    <col min="2309" max="2309" width="16.28515625" style="138" customWidth="1"/>
    <col min="2310" max="2310" width="1.42578125" style="138" customWidth="1"/>
    <col min="2311" max="2311" width="16.28515625" style="138" customWidth="1"/>
    <col min="2312" max="2312" width="1.42578125" style="138" customWidth="1"/>
    <col min="2313" max="2313" width="16.28515625" style="138" customWidth="1"/>
    <col min="2314" max="2314" width="1.42578125" style="138" customWidth="1"/>
    <col min="2315" max="2315" width="16.28515625" style="138" customWidth="1"/>
    <col min="2316" max="2316" width="1.42578125" style="138" customWidth="1"/>
    <col min="2317" max="2317" width="16.28515625" style="138" customWidth="1"/>
    <col min="2318" max="2318" width="1.42578125" style="138" customWidth="1"/>
    <col min="2319" max="2319" width="16.28515625" style="138" customWidth="1"/>
    <col min="2320" max="2320" width="5.42578125" style="138" customWidth="1"/>
    <col min="2321" max="2321" width="9.140625" style="138" bestFit="1" customWidth="1"/>
    <col min="2322" max="2560" width="9.140625" style="138"/>
    <col min="2561" max="2561" width="0" style="138" hidden="1" customWidth="1"/>
    <col min="2562" max="2562" width="2.5703125" style="138" customWidth="1"/>
    <col min="2563" max="2563" width="21.28515625" style="138" customWidth="1"/>
    <col min="2564" max="2564" width="1.42578125" style="138" customWidth="1"/>
    <col min="2565" max="2565" width="16.28515625" style="138" customWidth="1"/>
    <col min="2566" max="2566" width="1.42578125" style="138" customWidth="1"/>
    <col min="2567" max="2567" width="16.28515625" style="138" customWidth="1"/>
    <col min="2568" max="2568" width="1.42578125" style="138" customWidth="1"/>
    <col min="2569" max="2569" width="16.28515625" style="138" customWidth="1"/>
    <col min="2570" max="2570" width="1.42578125" style="138" customWidth="1"/>
    <col min="2571" max="2571" width="16.28515625" style="138" customWidth="1"/>
    <col min="2572" max="2572" width="1.42578125" style="138" customWidth="1"/>
    <col min="2573" max="2573" width="16.28515625" style="138" customWidth="1"/>
    <col min="2574" max="2574" width="1.42578125" style="138" customWidth="1"/>
    <col min="2575" max="2575" width="16.28515625" style="138" customWidth="1"/>
    <col min="2576" max="2576" width="5.42578125" style="138" customWidth="1"/>
    <col min="2577" max="2577" width="9.140625" style="138" bestFit="1" customWidth="1"/>
    <col min="2578" max="2816" width="9.140625" style="138"/>
    <col min="2817" max="2817" width="0" style="138" hidden="1" customWidth="1"/>
    <col min="2818" max="2818" width="2.5703125" style="138" customWidth="1"/>
    <col min="2819" max="2819" width="21.28515625" style="138" customWidth="1"/>
    <col min="2820" max="2820" width="1.42578125" style="138" customWidth="1"/>
    <col min="2821" max="2821" width="16.28515625" style="138" customWidth="1"/>
    <col min="2822" max="2822" width="1.42578125" style="138" customWidth="1"/>
    <col min="2823" max="2823" width="16.28515625" style="138" customWidth="1"/>
    <col min="2824" max="2824" width="1.42578125" style="138" customWidth="1"/>
    <col min="2825" max="2825" width="16.28515625" style="138" customWidth="1"/>
    <col min="2826" max="2826" width="1.42578125" style="138" customWidth="1"/>
    <col min="2827" max="2827" width="16.28515625" style="138" customWidth="1"/>
    <col min="2828" max="2828" width="1.42578125" style="138" customWidth="1"/>
    <col min="2829" max="2829" width="16.28515625" style="138" customWidth="1"/>
    <col min="2830" max="2830" width="1.42578125" style="138" customWidth="1"/>
    <col min="2831" max="2831" width="16.28515625" style="138" customWidth="1"/>
    <col min="2832" max="2832" width="5.42578125" style="138" customWidth="1"/>
    <col min="2833" max="2833" width="9.140625" style="138" bestFit="1" customWidth="1"/>
    <col min="2834" max="3072" width="9.140625" style="138"/>
    <col min="3073" max="3073" width="0" style="138" hidden="1" customWidth="1"/>
    <col min="3074" max="3074" width="2.5703125" style="138" customWidth="1"/>
    <col min="3075" max="3075" width="21.28515625" style="138" customWidth="1"/>
    <col min="3076" max="3076" width="1.42578125" style="138" customWidth="1"/>
    <col min="3077" max="3077" width="16.28515625" style="138" customWidth="1"/>
    <col min="3078" max="3078" width="1.42578125" style="138" customWidth="1"/>
    <col min="3079" max="3079" width="16.28515625" style="138" customWidth="1"/>
    <col min="3080" max="3080" width="1.42578125" style="138" customWidth="1"/>
    <col min="3081" max="3081" width="16.28515625" style="138" customWidth="1"/>
    <col min="3082" max="3082" width="1.42578125" style="138" customWidth="1"/>
    <col min="3083" max="3083" width="16.28515625" style="138" customWidth="1"/>
    <col min="3084" max="3084" width="1.42578125" style="138" customWidth="1"/>
    <col min="3085" max="3085" width="16.28515625" style="138" customWidth="1"/>
    <col min="3086" max="3086" width="1.42578125" style="138" customWidth="1"/>
    <col min="3087" max="3087" width="16.28515625" style="138" customWidth="1"/>
    <col min="3088" max="3088" width="5.42578125" style="138" customWidth="1"/>
    <col min="3089" max="3089" width="9.140625" style="138" bestFit="1" customWidth="1"/>
    <col min="3090" max="3328" width="9.140625" style="138"/>
    <col min="3329" max="3329" width="0" style="138" hidden="1" customWidth="1"/>
    <col min="3330" max="3330" width="2.5703125" style="138" customWidth="1"/>
    <col min="3331" max="3331" width="21.28515625" style="138" customWidth="1"/>
    <col min="3332" max="3332" width="1.42578125" style="138" customWidth="1"/>
    <col min="3333" max="3333" width="16.28515625" style="138" customWidth="1"/>
    <col min="3334" max="3334" width="1.42578125" style="138" customWidth="1"/>
    <col min="3335" max="3335" width="16.28515625" style="138" customWidth="1"/>
    <col min="3336" max="3336" width="1.42578125" style="138" customWidth="1"/>
    <col min="3337" max="3337" width="16.28515625" style="138" customWidth="1"/>
    <col min="3338" max="3338" width="1.42578125" style="138" customWidth="1"/>
    <col min="3339" max="3339" width="16.28515625" style="138" customWidth="1"/>
    <col min="3340" max="3340" width="1.42578125" style="138" customWidth="1"/>
    <col min="3341" max="3341" width="16.28515625" style="138" customWidth="1"/>
    <col min="3342" max="3342" width="1.42578125" style="138" customWidth="1"/>
    <col min="3343" max="3343" width="16.28515625" style="138" customWidth="1"/>
    <col min="3344" max="3344" width="5.42578125" style="138" customWidth="1"/>
    <col min="3345" max="3345" width="9.140625" style="138" bestFit="1" customWidth="1"/>
    <col min="3346" max="3584" width="9.140625" style="138"/>
    <col min="3585" max="3585" width="0" style="138" hidden="1" customWidth="1"/>
    <col min="3586" max="3586" width="2.5703125" style="138" customWidth="1"/>
    <col min="3587" max="3587" width="21.28515625" style="138" customWidth="1"/>
    <col min="3588" max="3588" width="1.42578125" style="138" customWidth="1"/>
    <col min="3589" max="3589" width="16.28515625" style="138" customWidth="1"/>
    <col min="3590" max="3590" width="1.42578125" style="138" customWidth="1"/>
    <col min="3591" max="3591" width="16.28515625" style="138" customWidth="1"/>
    <col min="3592" max="3592" width="1.42578125" style="138" customWidth="1"/>
    <col min="3593" max="3593" width="16.28515625" style="138" customWidth="1"/>
    <col min="3594" max="3594" width="1.42578125" style="138" customWidth="1"/>
    <col min="3595" max="3595" width="16.28515625" style="138" customWidth="1"/>
    <col min="3596" max="3596" width="1.42578125" style="138" customWidth="1"/>
    <col min="3597" max="3597" width="16.28515625" style="138" customWidth="1"/>
    <col min="3598" max="3598" width="1.42578125" style="138" customWidth="1"/>
    <col min="3599" max="3599" width="16.28515625" style="138" customWidth="1"/>
    <col min="3600" max="3600" width="5.42578125" style="138" customWidth="1"/>
    <col min="3601" max="3601" width="9.140625" style="138" bestFit="1" customWidth="1"/>
    <col min="3602" max="3840" width="9.140625" style="138"/>
    <col min="3841" max="3841" width="0" style="138" hidden="1" customWidth="1"/>
    <col min="3842" max="3842" width="2.5703125" style="138" customWidth="1"/>
    <col min="3843" max="3843" width="21.28515625" style="138" customWidth="1"/>
    <col min="3844" max="3844" width="1.42578125" style="138" customWidth="1"/>
    <col min="3845" max="3845" width="16.28515625" style="138" customWidth="1"/>
    <col min="3846" max="3846" width="1.42578125" style="138" customWidth="1"/>
    <col min="3847" max="3847" width="16.28515625" style="138" customWidth="1"/>
    <col min="3848" max="3848" width="1.42578125" style="138" customWidth="1"/>
    <col min="3849" max="3849" width="16.28515625" style="138" customWidth="1"/>
    <col min="3850" max="3850" width="1.42578125" style="138" customWidth="1"/>
    <col min="3851" max="3851" width="16.28515625" style="138" customWidth="1"/>
    <col min="3852" max="3852" width="1.42578125" style="138" customWidth="1"/>
    <col min="3853" max="3853" width="16.28515625" style="138" customWidth="1"/>
    <col min="3854" max="3854" width="1.42578125" style="138" customWidth="1"/>
    <col min="3855" max="3855" width="16.28515625" style="138" customWidth="1"/>
    <col min="3856" max="3856" width="5.42578125" style="138" customWidth="1"/>
    <col min="3857" max="3857" width="9.140625" style="138" bestFit="1" customWidth="1"/>
    <col min="3858" max="4096" width="9.140625" style="138"/>
    <col min="4097" max="4097" width="0" style="138" hidden="1" customWidth="1"/>
    <col min="4098" max="4098" width="2.5703125" style="138" customWidth="1"/>
    <col min="4099" max="4099" width="21.28515625" style="138" customWidth="1"/>
    <col min="4100" max="4100" width="1.42578125" style="138" customWidth="1"/>
    <col min="4101" max="4101" width="16.28515625" style="138" customWidth="1"/>
    <col min="4102" max="4102" width="1.42578125" style="138" customWidth="1"/>
    <col min="4103" max="4103" width="16.28515625" style="138" customWidth="1"/>
    <col min="4104" max="4104" width="1.42578125" style="138" customWidth="1"/>
    <col min="4105" max="4105" width="16.28515625" style="138" customWidth="1"/>
    <col min="4106" max="4106" width="1.42578125" style="138" customWidth="1"/>
    <col min="4107" max="4107" width="16.28515625" style="138" customWidth="1"/>
    <col min="4108" max="4108" width="1.42578125" style="138" customWidth="1"/>
    <col min="4109" max="4109" width="16.28515625" style="138" customWidth="1"/>
    <col min="4110" max="4110" width="1.42578125" style="138" customWidth="1"/>
    <col min="4111" max="4111" width="16.28515625" style="138" customWidth="1"/>
    <col min="4112" max="4112" width="5.42578125" style="138" customWidth="1"/>
    <col min="4113" max="4113" width="9.140625" style="138" bestFit="1" customWidth="1"/>
    <col min="4114" max="4352" width="9.140625" style="138"/>
    <col min="4353" max="4353" width="0" style="138" hidden="1" customWidth="1"/>
    <col min="4354" max="4354" width="2.5703125" style="138" customWidth="1"/>
    <col min="4355" max="4355" width="21.28515625" style="138" customWidth="1"/>
    <col min="4356" max="4356" width="1.42578125" style="138" customWidth="1"/>
    <col min="4357" max="4357" width="16.28515625" style="138" customWidth="1"/>
    <col min="4358" max="4358" width="1.42578125" style="138" customWidth="1"/>
    <col min="4359" max="4359" width="16.28515625" style="138" customWidth="1"/>
    <col min="4360" max="4360" width="1.42578125" style="138" customWidth="1"/>
    <col min="4361" max="4361" width="16.28515625" style="138" customWidth="1"/>
    <col min="4362" max="4362" width="1.42578125" style="138" customWidth="1"/>
    <col min="4363" max="4363" width="16.28515625" style="138" customWidth="1"/>
    <col min="4364" max="4364" width="1.42578125" style="138" customWidth="1"/>
    <col min="4365" max="4365" width="16.28515625" style="138" customWidth="1"/>
    <col min="4366" max="4366" width="1.42578125" style="138" customWidth="1"/>
    <col min="4367" max="4367" width="16.28515625" style="138" customWidth="1"/>
    <col min="4368" max="4368" width="5.42578125" style="138" customWidth="1"/>
    <col min="4369" max="4369" width="9.140625" style="138" bestFit="1" customWidth="1"/>
    <col min="4370" max="4608" width="9.140625" style="138"/>
    <col min="4609" max="4609" width="0" style="138" hidden="1" customWidth="1"/>
    <col min="4610" max="4610" width="2.5703125" style="138" customWidth="1"/>
    <col min="4611" max="4611" width="21.28515625" style="138" customWidth="1"/>
    <col min="4612" max="4612" width="1.42578125" style="138" customWidth="1"/>
    <col min="4613" max="4613" width="16.28515625" style="138" customWidth="1"/>
    <col min="4614" max="4614" width="1.42578125" style="138" customWidth="1"/>
    <col min="4615" max="4615" width="16.28515625" style="138" customWidth="1"/>
    <col min="4616" max="4616" width="1.42578125" style="138" customWidth="1"/>
    <col min="4617" max="4617" width="16.28515625" style="138" customWidth="1"/>
    <col min="4618" max="4618" width="1.42578125" style="138" customWidth="1"/>
    <col min="4619" max="4619" width="16.28515625" style="138" customWidth="1"/>
    <col min="4620" max="4620" width="1.42578125" style="138" customWidth="1"/>
    <col min="4621" max="4621" width="16.28515625" style="138" customWidth="1"/>
    <col min="4622" max="4622" width="1.42578125" style="138" customWidth="1"/>
    <col min="4623" max="4623" width="16.28515625" style="138" customWidth="1"/>
    <col min="4624" max="4624" width="5.42578125" style="138" customWidth="1"/>
    <col min="4625" max="4625" width="9.140625" style="138" bestFit="1" customWidth="1"/>
    <col min="4626" max="4864" width="9.140625" style="138"/>
    <col min="4865" max="4865" width="0" style="138" hidden="1" customWidth="1"/>
    <col min="4866" max="4866" width="2.5703125" style="138" customWidth="1"/>
    <col min="4867" max="4867" width="21.28515625" style="138" customWidth="1"/>
    <col min="4868" max="4868" width="1.42578125" style="138" customWidth="1"/>
    <col min="4869" max="4869" width="16.28515625" style="138" customWidth="1"/>
    <col min="4870" max="4870" width="1.42578125" style="138" customWidth="1"/>
    <col min="4871" max="4871" width="16.28515625" style="138" customWidth="1"/>
    <col min="4872" max="4872" width="1.42578125" style="138" customWidth="1"/>
    <col min="4873" max="4873" width="16.28515625" style="138" customWidth="1"/>
    <col min="4874" max="4874" width="1.42578125" style="138" customWidth="1"/>
    <col min="4875" max="4875" width="16.28515625" style="138" customWidth="1"/>
    <col min="4876" max="4876" width="1.42578125" style="138" customWidth="1"/>
    <col min="4877" max="4877" width="16.28515625" style="138" customWidth="1"/>
    <col min="4878" max="4878" width="1.42578125" style="138" customWidth="1"/>
    <col min="4879" max="4879" width="16.28515625" style="138" customWidth="1"/>
    <col min="4880" max="4880" width="5.42578125" style="138" customWidth="1"/>
    <col min="4881" max="4881" width="9.140625" style="138" bestFit="1" customWidth="1"/>
    <col min="4882" max="5120" width="9.140625" style="138"/>
    <col min="5121" max="5121" width="0" style="138" hidden="1" customWidth="1"/>
    <col min="5122" max="5122" width="2.5703125" style="138" customWidth="1"/>
    <col min="5123" max="5123" width="21.28515625" style="138" customWidth="1"/>
    <col min="5124" max="5124" width="1.42578125" style="138" customWidth="1"/>
    <col min="5125" max="5125" width="16.28515625" style="138" customWidth="1"/>
    <col min="5126" max="5126" width="1.42578125" style="138" customWidth="1"/>
    <col min="5127" max="5127" width="16.28515625" style="138" customWidth="1"/>
    <col min="5128" max="5128" width="1.42578125" style="138" customWidth="1"/>
    <col min="5129" max="5129" width="16.28515625" style="138" customWidth="1"/>
    <col min="5130" max="5130" width="1.42578125" style="138" customWidth="1"/>
    <col min="5131" max="5131" width="16.28515625" style="138" customWidth="1"/>
    <col min="5132" max="5132" width="1.42578125" style="138" customWidth="1"/>
    <col min="5133" max="5133" width="16.28515625" style="138" customWidth="1"/>
    <col min="5134" max="5134" width="1.42578125" style="138" customWidth="1"/>
    <col min="5135" max="5135" width="16.28515625" style="138" customWidth="1"/>
    <col min="5136" max="5136" width="5.42578125" style="138" customWidth="1"/>
    <col min="5137" max="5137" width="9.140625" style="138" bestFit="1" customWidth="1"/>
    <col min="5138" max="5376" width="9.140625" style="138"/>
    <col min="5377" max="5377" width="0" style="138" hidden="1" customWidth="1"/>
    <col min="5378" max="5378" width="2.5703125" style="138" customWidth="1"/>
    <col min="5379" max="5379" width="21.28515625" style="138" customWidth="1"/>
    <col min="5380" max="5380" width="1.42578125" style="138" customWidth="1"/>
    <col min="5381" max="5381" width="16.28515625" style="138" customWidth="1"/>
    <col min="5382" max="5382" width="1.42578125" style="138" customWidth="1"/>
    <col min="5383" max="5383" width="16.28515625" style="138" customWidth="1"/>
    <col min="5384" max="5384" width="1.42578125" style="138" customWidth="1"/>
    <col min="5385" max="5385" width="16.28515625" style="138" customWidth="1"/>
    <col min="5386" max="5386" width="1.42578125" style="138" customWidth="1"/>
    <col min="5387" max="5387" width="16.28515625" style="138" customWidth="1"/>
    <col min="5388" max="5388" width="1.42578125" style="138" customWidth="1"/>
    <col min="5389" max="5389" width="16.28515625" style="138" customWidth="1"/>
    <col min="5390" max="5390" width="1.42578125" style="138" customWidth="1"/>
    <col min="5391" max="5391" width="16.28515625" style="138" customWidth="1"/>
    <col min="5392" max="5392" width="5.42578125" style="138" customWidth="1"/>
    <col min="5393" max="5393" width="9.140625" style="138" bestFit="1" customWidth="1"/>
    <col min="5394" max="5632" width="9.140625" style="138"/>
    <col min="5633" max="5633" width="0" style="138" hidden="1" customWidth="1"/>
    <col min="5634" max="5634" width="2.5703125" style="138" customWidth="1"/>
    <col min="5635" max="5635" width="21.28515625" style="138" customWidth="1"/>
    <col min="5636" max="5636" width="1.42578125" style="138" customWidth="1"/>
    <col min="5637" max="5637" width="16.28515625" style="138" customWidth="1"/>
    <col min="5638" max="5638" width="1.42578125" style="138" customWidth="1"/>
    <col min="5639" max="5639" width="16.28515625" style="138" customWidth="1"/>
    <col min="5640" max="5640" width="1.42578125" style="138" customWidth="1"/>
    <col min="5641" max="5641" width="16.28515625" style="138" customWidth="1"/>
    <col min="5642" max="5642" width="1.42578125" style="138" customWidth="1"/>
    <col min="5643" max="5643" width="16.28515625" style="138" customWidth="1"/>
    <col min="5644" max="5644" width="1.42578125" style="138" customWidth="1"/>
    <col min="5645" max="5645" width="16.28515625" style="138" customWidth="1"/>
    <col min="5646" max="5646" width="1.42578125" style="138" customWidth="1"/>
    <col min="5647" max="5647" width="16.28515625" style="138" customWidth="1"/>
    <col min="5648" max="5648" width="5.42578125" style="138" customWidth="1"/>
    <col min="5649" max="5649" width="9.140625" style="138" bestFit="1" customWidth="1"/>
    <col min="5650" max="5888" width="9.140625" style="138"/>
    <col min="5889" max="5889" width="0" style="138" hidden="1" customWidth="1"/>
    <col min="5890" max="5890" width="2.5703125" style="138" customWidth="1"/>
    <col min="5891" max="5891" width="21.28515625" style="138" customWidth="1"/>
    <col min="5892" max="5892" width="1.42578125" style="138" customWidth="1"/>
    <col min="5893" max="5893" width="16.28515625" style="138" customWidth="1"/>
    <col min="5894" max="5894" width="1.42578125" style="138" customWidth="1"/>
    <col min="5895" max="5895" width="16.28515625" style="138" customWidth="1"/>
    <col min="5896" max="5896" width="1.42578125" style="138" customWidth="1"/>
    <col min="5897" max="5897" width="16.28515625" style="138" customWidth="1"/>
    <col min="5898" max="5898" width="1.42578125" style="138" customWidth="1"/>
    <col min="5899" max="5899" width="16.28515625" style="138" customWidth="1"/>
    <col min="5900" max="5900" width="1.42578125" style="138" customWidth="1"/>
    <col min="5901" max="5901" width="16.28515625" style="138" customWidth="1"/>
    <col min="5902" max="5902" width="1.42578125" style="138" customWidth="1"/>
    <col min="5903" max="5903" width="16.28515625" style="138" customWidth="1"/>
    <col min="5904" max="5904" width="5.42578125" style="138" customWidth="1"/>
    <col min="5905" max="5905" width="9.140625" style="138" bestFit="1" customWidth="1"/>
    <col min="5906" max="6144" width="9.140625" style="138"/>
    <col min="6145" max="6145" width="0" style="138" hidden="1" customWidth="1"/>
    <col min="6146" max="6146" width="2.5703125" style="138" customWidth="1"/>
    <col min="6147" max="6147" width="21.28515625" style="138" customWidth="1"/>
    <col min="6148" max="6148" width="1.42578125" style="138" customWidth="1"/>
    <col min="6149" max="6149" width="16.28515625" style="138" customWidth="1"/>
    <col min="6150" max="6150" width="1.42578125" style="138" customWidth="1"/>
    <col min="6151" max="6151" width="16.28515625" style="138" customWidth="1"/>
    <col min="6152" max="6152" width="1.42578125" style="138" customWidth="1"/>
    <col min="6153" max="6153" width="16.28515625" style="138" customWidth="1"/>
    <col min="6154" max="6154" width="1.42578125" style="138" customWidth="1"/>
    <col min="6155" max="6155" width="16.28515625" style="138" customWidth="1"/>
    <col min="6156" max="6156" width="1.42578125" style="138" customWidth="1"/>
    <col min="6157" max="6157" width="16.28515625" style="138" customWidth="1"/>
    <col min="6158" max="6158" width="1.42578125" style="138" customWidth="1"/>
    <col min="6159" max="6159" width="16.28515625" style="138" customWidth="1"/>
    <col min="6160" max="6160" width="5.42578125" style="138" customWidth="1"/>
    <col min="6161" max="6161" width="9.140625" style="138" bestFit="1" customWidth="1"/>
    <col min="6162" max="6400" width="9.140625" style="138"/>
    <col min="6401" max="6401" width="0" style="138" hidden="1" customWidth="1"/>
    <col min="6402" max="6402" width="2.5703125" style="138" customWidth="1"/>
    <col min="6403" max="6403" width="21.28515625" style="138" customWidth="1"/>
    <col min="6404" max="6404" width="1.42578125" style="138" customWidth="1"/>
    <col min="6405" max="6405" width="16.28515625" style="138" customWidth="1"/>
    <col min="6406" max="6406" width="1.42578125" style="138" customWidth="1"/>
    <col min="6407" max="6407" width="16.28515625" style="138" customWidth="1"/>
    <col min="6408" max="6408" width="1.42578125" style="138" customWidth="1"/>
    <col min="6409" max="6409" width="16.28515625" style="138" customWidth="1"/>
    <col min="6410" max="6410" width="1.42578125" style="138" customWidth="1"/>
    <col min="6411" max="6411" width="16.28515625" style="138" customWidth="1"/>
    <col min="6412" max="6412" width="1.42578125" style="138" customWidth="1"/>
    <col min="6413" max="6413" width="16.28515625" style="138" customWidth="1"/>
    <col min="6414" max="6414" width="1.42578125" style="138" customWidth="1"/>
    <col min="6415" max="6415" width="16.28515625" style="138" customWidth="1"/>
    <col min="6416" max="6416" width="5.42578125" style="138" customWidth="1"/>
    <col min="6417" max="6417" width="9.140625" style="138" bestFit="1" customWidth="1"/>
    <col min="6418" max="6656" width="9.140625" style="138"/>
    <col min="6657" max="6657" width="0" style="138" hidden="1" customWidth="1"/>
    <col min="6658" max="6658" width="2.5703125" style="138" customWidth="1"/>
    <col min="6659" max="6659" width="21.28515625" style="138" customWidth="1"/>
    <col min="6660" max="6660" width="1.42578125" style="138" customWidth="1"/>
    <col min="6661" max="6661" width="16.28515625" style="138" customWidth="1"/>
    <col min="6662" max="6662" width="1.42578125" style="138" customWidth="1"/>
    <col min="6663" max="6663" width="16.28515625" style="138" customWidth="1"/>
    <col min="6664" max="6664" width="1.42578125" style="138" customWidth="1"/>
    <col min="6665" max="6665" width="16.28515625" style="138" customWidth="1"/>
    <col min="6666" max="6666" width="1.42578125" style="138" customWidth="1"/>
    <col min="6667" max="6667" width="16.28515625" style="138" customWidth="1"/>
    <col min="6668" max="6668" width="1.42578125" style="138" customWidth="1"/>
    <col min="6669" max="6669" width="16.28515625" style="138" customWidth="1"/>
    <col min="6670" max="6670" width="1.42578125" style="138" customWidth="1"/>
    <col min="6671" max="6671" width="16.28515625" style="138" customWidth="1"/>
    <col min="6672" max="6672" width="5.42578125" style="138" customWidth="1"/>
    <col min="6673" max="6673" width="9.140625" style="138" bestFit="1" customWidth="1"/>
    <col min="6674" max="6912" width="9.140625" style="138"/>
    <col min="6913" max="6913" width="0" style="138" hidden="1" customWidth="1"/>
    <col min="6914" max="6914" width="2.5703125" style="138" customWidth="1"/>
    <col min="6915" max="6915" width="21.28515625" style="138" customWidth="1"/>
    <col min="6916" max="6916" width="1.42578125" style="138" customWidth="1"/>
    <col min="6917" max="6917" width="16.28515625" style="138" customWidth="1"/>
    <col min="6918" max="6918" width="1.42578125" style="138" customWidth="1"/>
    <col min="6919" max="6919" width="16.28515625" style="138" customWidth="1"/>
    <col min="6920" max="6920" width="1.42578125" style="138" customWidth="1"/>
    <col min="6921" max="6921" width="16.28515625" style="138" customWidth="1"/>
    <col min="6922" max="6922" width="1.42578125" style="138" customWidth="1"/>
    <col min="6923" max="6923" width="16.28515625" style="138" customWidth="1"/>
    <col min="6924" max="6924" width="1.42578125" style="138" customWidth="1"/>
    <col min="6925" max="6925" width="16.28515625" style="138" customWidth="1"/>
    <col min="6926" max="6926" width="1.42578125" style="138" customWidth="1"/>
    <col min="6927" max="6927" width="16.28515625" style="138" customWidth="1"/>
    <col min="6928" max="6928" width="5.42578125" style="138" customWidth="1"/>
    <col min="6929" max="6929" width="9.140625" style="138" bestFit="1" customWidth="1"/>
    <col min="6930" max="7168" width="9.140625" style="138"/>
    <col min="7169" max="7169" width="0" style="138" hidden="1" customWidth="1"/>
    <col min="7170" max="7170" width="2.5703125" style="138" customWidth="1"/>
    <col min="7171" max="7171" width="21.28515625" style="138" customWidth="1"/>
    <col min="7172" max="7172" width="1.42578125" style="138" customWidth="1"/>
    <col min="7173" max="7173" width="16.28515625" style="138" customWidth="1"/>
    <col min="7174" max="7174" width="1.42578125" style="138" customWidth="1"/>
    <col min="7175" max="7175" width="16.28515625" style="138" customWidth="1"/>
    <col min="7176" max="7176" width="1.42578125" style="138" customWidth="1"/>
    <col min="7177" max="7177" width="16.28515625" style="138" customWidth="1"/>
    <col min="7178" max="7178" width="1.42578125" style="138" customWidth="1"/>
    <col min="7179" max="7179" width="16.28515625" style="138" customWidth="1"/>
    <col min="7180" max="7180" width="1.42578125" style="138" customWidth="1"/>
    <col min="7181" max="7181" width="16.28515625" style="138" customWidth="1"/>
    <col min="7182" max="7182" width="1.42578125" style="138" customWidth="1"/>
    <col min="7183" max="7183" width="16.28515625" style="138" customWidth="1"/>
    <col min="7184" max="7184" width="5.42578125" style="138" customWidth="1"/>
    <col min="7185" max="7185" width="9.140625" style="138" bestFit="1" customWidth="1"/>
    <col min="7186" max="7424" width="9.140625" style="138"/>
    <col min="7425" max="7425" width="0" style="138" hidden="1" customWidth="1"/>
    <col min="7426" max="7426" width="2.5703125" style="138" customWidth="1"/>
    <col min="7427" max="7427" width="21.28515625" style="138" customWidth="1"/>
    <col min="7428" max="7428" width="1.42578125" style="138" customWidth="1"/>
    <col min="7429" max="7429" width="16.28515625" style="138" customWidth="1"/>
    <col min="7430" max="7430" width="1.42578125" style="138" customWidth="1"/>
    <col min="7431" max="7431" width="16.28515625" style="138" customWidth="1"/>
    <col min="7432" max="7432" width="1.42578125" style="138" customWidth="1"/>
    <col min="7433" max="7433" width="16.28515625" style="138" customWidth="1"/>
    <col min="7434" max="7434" width="1.42578125" style="138" customWidth="1"/>
    <col min="7435" max="7435" width="16.28515625" style="138" customWidth="1"/>
    <col min="7436" max="7436" width="1.42578125" style="138" customWidth="1"/>
    <col min="7437" max="7437" width="16.28515625" style="138" customWidth="1"/>
    <col min="7438" max="7438" width="1.42578125" style="138" customWidth="1"/>
    <col min="7439" max="7439" width="16.28515625" style="138" customWidth="1"/>
    <col min="7440" max="7440" width="5.42578125" style="138" customWidth="1"/>
    <col min="7441" max="7441" width="9.140625" style="138" bestFit="1" customWidth="1"/>
    <col min="7442" max="7680" width="9.140625" style="138"/>
    <col min="7681" max="7681" width="0" style="138" hidden="1" customWidth="1"/>
    <col min="7682" max="7682" width="2.5703125" style="138" customWidth="1"/>
    <col min="7683" max="7683" width="21.28515625" style="138" customWidth="1"/>
    <col min="7684" max="7684" width="1.42578125" style="138" customWidth="1"/>
    <col min="7685" max="7685" width="16.28515625" style="138" customWidth="1"/>
    <col min="7686" max="7686" width="1.42578125" style="138" customWidth="1"/>
    <col min="7687" max="7687" width="16.28515625" style="138" customWidth="1"/>
    <col min="7688" max="7688" width="1.42578125" style="138" customWidth="1"/>
    <col min="7689" max="7689" width="16.28515625" style="138" customWidth="1"/>
    <col min="7690" max="7690" width="1.42578125" style="138" customWidth="1"/>
    <col min="7691" max="7691" width="16.28515625" style="138" customWidth="1"/>
    <col min="7692" max="7692" width="1.42578125" style="138" customWidth="1"/>
    <col min="7693" max="7693" width="16.28515625" style="138" customWidth="1"/>
    <col min="7694" max="7694" width="1.42578125" style="138" customWidth="1"/>
    <col min="7695" max="7695" width="16.28515625" style="138" customWidth="1"/>
    <col min="7696" max="7696" width="5.42578125" style="138" customWidth="1"/>
    <col min="7697" max="7697" width="9.140625" style="138" bestFit="1" customWidth="1"/>
    <col min="7698" max="7936" width="9.140625" style="138"/>
    <col min="7937" max="7937" width="0" style="138" hidden="1" customWidth="1"/>
    <col min="7938" max="7938" width="2.5703125" style="138" customWidth="1"/>
    <col min="7939" max="7939" width="21.28515625" style="138" customWidth="1"/>
    <col min="7940" max="7940" width="1.42578125" style="138" customWidth="1"/>
    <col min="7941" max="7941" width="16.28515625" style="138" customWidth="1"/>
    <col min="7942" max="7942" width="1.42578125" style="138" customWidth="1"/>
    <col min="7943" max="7943" width="16.28515625" style="138" customWidth="1"/>
    <col min="7944" max="7944" width="1.42578125" style="138" customWidth="1"/>
    <col min="7945" max="7945" width="16.28515625" style="138" customWidth="1"/>
    <col min="7946" max="7946" width="1.42578125" style="138" customWidth="1"/>
    <col min="7947" max="7947" width="16.28515625" style="138" customWidth="1"/>
    <col min="7948" max="7948" width="1.42578125" style="138" customWidth="1"/>
    <col min="7949" max="7949" width="16.28515625" style="138" customWidth="1"/>
    <col min="7950" max="7950" width="1.42578125" style="138" customWidth="1"/>
    <col min="7951" max="7951" width="16.28515625" style="138" customWidth="1"/>
    <col min="7952" max="7952" width="5.42578125" style="138" customWidth="1"/>
    <col min="7953" max="7953" width="9.140625" style="138" bestFit="1" customWidth="1"/>
    <col min="7954" max="8192" width="9.140625" style="138"/>
    <col min="8193" max="8193" width="0" style="138" hidden="1" customWidth="1"/>
    <col min="8194" max="8194" width="2.5703125" style="138" customWidth="1"/>
    <col min="8195" max="8195" width="21.28515625" style="138" customWidth="1"/>
    <col min="8196" max="8196" width="1.42578125" style="138" customWidth="1"/>
    <col min="8197" max="8197" width="16.28515625" style="138" customWidth="1"/>
    <col min="8198" max="8198" width="1.42578125" style="138" customWidth="1"/>
    <col min="8199" max="8199" width="16.28515625" style="138" customWidth="1"/>
    <col min="8200" max="8200" width="1.42578125" style="138" customWidth="1"/>
    <col min="8201" max="8201" width="16.28515625" style="138" customWidth="1"/>
    <col min="8202" max="8202" width="1.42578125" style="138" customWidth="1"/>
    <col min="8203" max="8203" width="16.28515625" style="138" customWidth="1"/>
    <col min="8204" max="8204" width="1.42578125" style="138" customWidth="1"/>
    <col min="8205" max="8205" width="16.28515625" style="138" customWidth="1"/>
    <col min="8206" max="8206" width="1.42578125" style="138" customWidth="1"/>
    <col min="8207" max="8207" width="16.28515625" style="138" customWidth="1"/>
    <col min="8208" max="8208" width="5.42578125" style="138" customWidth="1"/>
    <col min="8209" max="8209" width="9.140625" style="138" bestFit="1" customWidth="1"/>
    <col min="8210" max="8448" width="9.140625" style="138"/>
    <col min="8449" max="8449" width="0" style="138" hidden="1" customWidth="1"/>
    <col min="8450" max="8450" width="2.5703125" style="138" customWidth="1"/>
    <col min="8451" max="8451" width="21.28515625" style="138" customWidth="1"/>
    <col min="8452" max="8452" width="1.42578125" style="138" customWidth="1"/>
    <col min="8453" max="8453" width="16.28515625" style="138" customWidth="1"/>
    <col min="8454" max="8454" width="1.42578125" style="138" customWidth="1"/>
    <col min="8455" max="8455" width="16.28515625" style="138" customWidth="1"/>
    <col min="8456" max="8456" width="1.42578125" style="138" customWidth="1"/>
    <col min="8457" max="8457" width="16.28515625" style="138" customWidth="1"/>
    <col min="8458" max="8458" width="1.42578125" style="138" customWidth="1"/>
    <col min="8459" max="8459" width="16.28515625" style="138" customWidth="1"/>
    <col min="8460" max="8460" width="1.42578125" style="138" customWidth="1"/>
    <col min="8461" max="8461" width="16.28515625" style="138" customWidth="1"/>
    <col min="8462" max="8462" width="1.42578125" style="138" customWidth="1"/>
    <col min="8463" max="8463" width="16.28515625" style="138" customWidth="1"/>
    <col min="8464" max="8464" width="5.42578125" style="138" customWidth="1"/>
    <col min="8465" max="8465" width="9.140625" style="138" bestFit="1" customWidth="1"/>
    <col min="8466" max="8704" width="9.140625" style="138"/>
    <col min="8705" max="8705" width="0" style="138" hidden="1" customWidth="1"/>
    <col min="8706" max="8706" width="2.5703125" style="138" customWidth="1"/>
    <col min="8707" max="8707" width="21.28515625" style="138" customWidth="1"/>
    <col min="8708" max="8708" width="1.42578125" style="138" customWidth="1"/>
    <col min="8709" max="8709" width="16.28515625" style="138" customWidth="1"/>
    <col min="8710" max="8710" width="1.42578125" style="138" customWidth="1"/>
    <col min="8711" max="8711" width="16.28515625" style="138" customWidth="1"/>
    <col min="8712" max="8712" width="1.42578125" style="138" customWidth="1"/>
    <col min="8713" max="8713" width="16.28515625" style="138" customWidth="1"/>
    <col min="8714" max="8714" width="1.42578125" style="138" customWidth="1"/>
    <col min="8715" max="8715" width="16.28515625" style="138" customWidth="1"/>
    <col min="8716" max="8716" width="1.42578125" style="138" customWidth="1"/>
    <col min="8717" max="8717" width="16.28515625" style="138" customWidth="1"/>
    <col min="8718" max="8718" width="1.42578125" style="138" customWidth="1"/>
    <col min="8719" max="8719" width="16.28515625" style="138" customWidth="1"/>
    <col min="8720" max="8720" width="5.42578125" style="138" customWidth="1"/>
    <col min="8721" max="8721" width="9.140625" style="138" bestFit="1" customWidth="1"/>
    <col min="8722" max="8960" width="9.140625" style="138"/>
    <col min="8961" max="8961" width="0" style="138" hidden="1" customWidth="1"/>
    <col min="8962" max="8962" width="2.5703125" style="138" customWidth="1"/>
    <col min="8963" max="8963" width="21.28515625" style="138" customWidth="1"/>
    <col min="8964" max="8964" width="1.42578125" style="138" customWidth="1"/>
    <col min="8965" max="8965" width="16.28515625" style="138" customWidth="1"/>
    <col min="8966" max="8966" width="1.42578125" style="138" customWidth="1"/>
    <col min="8967" max="8967" width="16.28515625" style="138" customWidth="1"/>
    <col min="8968" max="8968" width="1.42578125" style="138" customWidth="1"/>
    <col min="8969" max="8969" width="16.28515625" style="138" customWidth="1"/>
    <col min="8970" max="8970" width="1.42578125" style="138" customWidth="1"/>
    <col min="8971" max="8971" width="16.28515625" style="138" customWidth="1"/>
    <col min="8972" max="8972" width="1.42578125" style="138" customWidth="1"/>
    <col min="8973" max="8973" width="16.28515625" style="138" customWidth="1"/>
    <col min="8974" max="8974" width="1.42578125" style="138" customWidth="1"/>
    <col min="8975" max="8975" width="16.28515625" style="138" customWidth="1"/>
    <col min="8976" max="8976" width="5.42578125" style="138" customWidth="1"/>
    <col min="8977" max="8977" width="9.140625" style="138" bestFit="1" customWidth="1"/>
    <col min="8978" max="9216" width="9.140625" style="138"/>
    <col min="9217" max="9217" width="0" style="138" hidden="1" customWidth="1"/>
    <col min="9218" max="9218" width="2.5703125" style="138" customWidth="1"/>
    <col min="9219" max="9219" width="21.28515625" style="138" customWidth="1"/>
    <col min="9220" max="9220" width="1.42578125" style="138" customWidth="1"/>
    <col min="9221" max="9221" width="16.28515625" style="138" customWidth="1"/>
    <col min="9222" max="9222" width="1.42578125" style="138" customWidth="1"/>
    <col min="9223" max="9223" width="16.28515625" style="138" customWidth="1"/>
    <col min="9224" max="9224" width="1.42578125" style="138" customWidth="1"/>
    <col min="9225" max="9225" width="16.28515625" style="138" customWidth="1"/>
    <col min="9226" max="9226" width="1.42578125" style="138" customWidth="1"/>
    <col min="9227" max="9227" width="16.28515625" style="138" customWidth="1"/>
    <col min="9228" max="9228" width="1.42578125" style="138" customWidth="1"/>
    <col min="9229" max="9229" width="16.28515625" style="138" customWidth="1"/>
    <col min="9230" max="9230" width="1.42578125" style="138" customWidth="1"/>
    <col min="9231" max="9231" width="16.28515625" style="138" customWidth="1"/>
    <col min="9232" max="9232" width="5.42578125" style="138" customWidth="1"/>
    <col min="9233" max="9233" width="9.140625" style="138" bestFit="1" customWidth="1"/>
    <col min="9234" max="9472" width="9.140625" style="138"/>
    <col min="9473" max="9473" width="0" style="138" hidden="1" customWidth="1"/>
    <col min="9474" max="9474" width="2.5703125" style="138" customWidth="1"/>
    <col min="9475" max="9475" width="21.28515625" style="138" customWidth="1"/>
    <col min="9476" max="9476" width="1.42578125" style="138" customWidth="1"/>
    <col min="9477" max="9477" width="16.28515625" style="138" customWidth="1"/>
    <col min="9478" max="9478" width="1.42578125" style="138" customWidth="1"/>
    <col min="9479" max="9479" width="16.28515625" style="138" customWidth="1"/>
    <col min="9480" max="9480" width="1.42578125" style="138" customWidth="1"/>
    <col min="9481" max="9481" width="16.28515625" style="138" customWidth="1"/>
    <col min="9482" max="9482" width="1.42578125" style="138" customWidth="1"/>
    <col min="9483" max="9483" width="16.28515625" style="138" customWidth="1"/>
    <col min="9484" max="9484" width="1.42578125" style="138" customWidth="1"/>
    <col min="9485" max="9485" width="16.28515625" style="138" customWidth="1"/>
    <col min="9486" max="9486" width="1.42578125" style="138" customWidth="1"/>
    <col min="9487" max="9487" width="16.28515625" style="138" customWidth="1"/>
    <col min="9488" max="9488" width="5.42578125" style="138" customWidth="1"/>
    <col min="9489" max="9489" width="9.140625" style="138" bestFit="1" customWidth="1"/>
    <col min="9490" max="9728" width="9.140625" style="138"/>
    <col min="9729" max="9729" width="0" style="138" hidden="1" customWidth="1"/>
    <col min="9730" max="9730" width="2.5703125" style="138" customWidth="1"/>
    <col min="9731" max="9731" width="21.28515625" style="138" customWidth="1"/>
    <col min="9732" max="9732" width="1.42578125" style="138" customWidth="1"/>
    <col min="9733" max="9733" width="16.28515625" style="138" customWidth="1"/>
    <col min="9734" max="9734" width="1.42578125" style="138" customWidth="1"/>
    <col min="9735" max="9735" width="16.28515625" style="138" customWidth="1"/>
    <col min="9736" max="9736" width="1.42578125" style="138" customWidth="1"/>
    <col min="9737" max="9737" width="16.28515625" style="138" customWidth="1"/>
    <col min="9738" max="9738" width="1.42578125" style="138" customWidth="1"/>
    <col min="9739" max="9739" width="16.28515625" style="138" customWidth="1"/>
    <col min="9740" max="9740" width="1.42578125" style="138" customWidth="1"/>
    <col min="9741" max="9741" width="16.28515625" style="138" customWidth="1"/>
    <col min="9742" max="9742" width="1.42578125" style="138" customWidth="1"/>
    <col min="9743" max="9743" width="16.28515625" style="138" customWidth="1"/>
    <col min="9744" max="9744" width="5.42578125" style="138" customWidth="1"/>
    <col min="9745" max="9745" width="9.140625" style="138" bestFit="1" customWidth="1"/>
    <col min="9746" max="9984" width="9.140625" style="138"/>
    <col min="9985" max="9985" width="0" style="138" hidden="1" customWidth="1"/>
    <col min="9986" max="9986" width="2.5703125" style="138" customWidth="1"/>
    <col min="9987" max="9987" width="21.28515625" style="138" customWidth="1"/>
    <col min="9988" max="9988" width="1.42578125" style="138" customWidth="1"/>
    <col min="9989" max="9989" width="16.28515625" style="138" customWidth="1"/>
    <col min="9990" max="9990" width="1.42578125" style="138" customWidth="1"/>
    <col min="9991" max="9991" width="16.28515625" style="138" customWidth="1"/>
    <col min="9992" max="9992" width="1.42578125" style="138" customWidth="1"/>
    <col min="9993" max="9993" width="16.28515625" style="138" customWidth="1"/>
    <col min="9994" max="9994" width="1.42578125" style="138" customWidth="1"/>
    <col min="9995" max="9995" width="16.28515625" style="138" customWidth="1"/>
    <col min="9996" max="9996" width="1.42578125" style="138" customWidth="1"/>
    <col min="9997" max="9997" width="16.28515625" style="138" customWidth="1"/>
    <col min="9998" max="9998" width="1.42578125" style="138" customWidth="1"/>
    <col min="9999" max="9999" width="16.28515625" style="138" customWidth="1"/>
    <col min="10000" max="10000" width="5.42578125" style="138" customWidth="1"/>
    <col min="10001" max="10001" width="9.140625" style="138" bestFit="1" customWidth="1"/>
    <col min="10002" max="10240" width="9.140625" style="138"/>
    <col min="10241" max="10241" width="0" style="138" hidden="1" customWidth="1"/>
    <col min="10242" max="10242" width="2.5703125" style="138" customWidth="1"/>
    <col min="10243" max="10243" width="21.28515625" style="138" customWidth="1"/>
    <col min="10244" max="10244" width="1.42578125" style="138" customWidth="1"/>
    <col min="10245" max="10245" width="16.28515625" style="138" customWidth="1"/>
    <col min="10246" max="10246" width="1.42578125" style="138" customWidth="1"/>
    <col min="10247" max="10247" width="16.28515625" style="138" customWidth="1"/>
    <col min="10248" max="10248" width="1.42578125" style="138" customWidth="1"/>
    <col min="10249" max="10249" width="16.28515625" style="138" customWidth="1"/>
    <col min="10250" max="10250" width="1.42578125" style="138" customWidth="1"/>
    <col min="10251" max="10251" width="16.28515625" style="138" customWidth="1"/>
    <col min="10252" max="10252" width="1.42578125" style="138" customWidth="1"/>
    <col min="10253" max="10253" width="16.28515625" style="138" customWidth="1"/>
    <col min="10254" max="10254" width="1.42578125" style="138" customWidth="1"/>
    <col min="10255" max="10255" width="16.28515625" style="138" customWidth="1"/>
    <col min="10256" max="10256" width="5.42578125" style="138" customWidth="1"/>
    <col min="10257" max="10257" width="9.140625" style="138" bestFit="1" customWidth="1"/>
    <col min="10258" max="10496" width="9.140625" style="138"/>
    <col min="10497" max="10497" width="0" style="138" hidden="1" customWidth="1"/>
    <col min="10498" max="10498" width="2.5703125" style="138" customWidth="1"/>
    <col min="10499" max="10499" width="21.28515625" style="138" customWidth="1"/>
    <col min="10500" max="10500" width="1.42578125" style="138" customWidth="1"/>
    <col min="10501" max="10501" width="16.28515625" style="138" customWidth="1"/>
    <col min="10502" max="10502" width="1.42578125" style="138" customWidth="1"/>
    <col min="10503" max="10503" width="16.28515625" style="138" customWidth="1"/>
    <col min="10504" max="10504" width="1.42578125" style="138" customWidth="1"/>
    <col min="10505" max="10505" width="16.28515625" style="138" customWidth="1"/>
    <col min="10506" max="10506" width="1.42578125" style="138" customWidth="1"/>
    <col min="10507" max="10507" width="16.28515625" style="138" customWidth="1"/>
    <col min="10508" max="10508" width="1.42578125" style="138" customWidth="1"/>
    <col min="10509" max="10509" width="16.28515625" style="138" customWidth="1"/>
    <col min="10510" max="10510" width="1.42578125" style="138" customWidth="1"/>
    <col min="10511" max="10511" width="16.28515625" style="138" customWidth="1"/>
    <col min="10512" max="10512" width="5.42578125" style="138" customWidth="1"/>
    <col min="10513" max="10513" width="9.140625" style="138" bestFit="1" customWidth="1"/>
    <col min="10514" max="10752" width="9.140625" style="138"/>
    <col min="10753" max="10753" width="0" style="138" hidden="1" customWidth="1"/>
    <col min="10754" max="10754" width="2.5703125" style="138" customWidth="1"/>
    <col min="10755" max="10755" width="21.28515625" style="138" customWidth="1"/>
    <col min="10756" max="10756" width="1.42578125" style="138" customWidth="1"/>
    <col min="10757" max="10757" width="16.28515625" style="138" customWidth="1"/>
    <col min="10758" max="10758" width="1.42578125" style="138" customWidth="1"/>
    <col min="10759" max="10759" width="16.28515625" style="138" customWidth="1"/>
    <col min="10760" max="10760" width="1.42578125" style="138" customWidth="1"/>
    <col min="10761" max="10761" width="16.28515625" style="138" customWidth="1"/>
    <col min="10762" max="10762" width="1.42578125" style="138" customWidth="1"/>
    <col min="10763" max="10763" width="16.28515625" style="138" customWidth="1"/>
    <col min="10764" max="10764" width="1.42578125" style="138" customWidth="1"/>
    <col min="10765" max="10765" width="16.28515625" style="138" customWidth="1"/>
    <col min="10766" max="10766" width="1.42578125" style="138" customWidth="1"/>
    <col min="10767" max="10767" width="16.28515625" style="138" customWidth="1"/>
    <col min="10768" max="10768" width="5.42578125" style="138" customWidth="1"/>
    <col min="10769" max="10769" width="9.140625" style="138" bestFit="1" customWidth="1"/>
    <col min="10770" max="11008" width="9.140625" style="138"/>
    <col min="11009" max="11009" width="0" style="138" hidden="1" customWidth="1"/>
    <col min="11010" max="11010" width="2.5703125" style="138" customWidth="1"/>
    <col min="11011" max="11011" width="21.28515625" style="138" customWidth="1"/>
    <col min="11012" max="11012" width="1.42578125" style="138" customWidth="1"/>
    <col min="11013" max="11013" width="16.28515625" style="138" customWidth="1"/>
    <col min="11014" max="11014" width="1.42578125" style="138" customWidth="1"/>
    <col min="11015" max="11015" width="16.28515625" style="138" customWidth="1"/>
    <col min="11016" max="11016" width="1.42578125" style="138" customWidth="1"/>
    <col min="11017" max="11017" width="16.28515625" style="138" customWidth="1"/>
    <col min="11018" max="11018" width="1.42578125" style="138" customWidth="1"/>
    <col min="11019" max="11019" width="16.28515625" style="138" customWidth="1"/>
    <col min="11020" max="11020" width="1.42578125" style="138" customWidth="1"/>
    <col min="11021" max="11021" width="16.28515625" style="138" customWidth="1"/>
    <col min="11022" max="11022" width="1.42578125" style="138" customWidth="1"/>
    <col min="11023" max="11023" width="16.28515625" style="138" customWidth="1"/>
    <col min="11024" max="11024" width="5.42578125" style="138" customWidth="1"/>
    <col min="11025" max="11025" width="9.140625" style="138" bestFit="1" customWidth="1"/>
    <col min="11026" max="11264" width="9.140625" style="138"/>
    <col min="11265" max="11265" width="0" style="138" hidden="1" customWidth="1"/>
    <col min="11266" max="11266" width="2.5703125" style="138" customWidth="1"/>
    <col min="11267" max="11267" width="21.28515625" style="138" customWidth="1"/>
    <col min="11268" max="11268" width="1.42578125" style="138" customWidth="1"/>
    <col min="11269" max="11269" width="16.28515625" style="138" customWidth="1"/>
    <col min="11270" max="11270" width="1.42578125" style="138" customWidth="1"/>
    <col min="11271" max="11271" width="16.28515625" style="138" customWidth="1"/>
    <col min="11272" max="11272" width="1.42578125" style="138" customWidth="1"/>
    <col min="11273" max="11273" width="16.28515625" style="138" customWidth="1"/>
    <col min="11274" max="11274" width="1.42578125" style="138" customWidth="1"/>
    <col min="11275" max="11275" width="16.28515625" style="138" customWidth="1"/>
    <col min="11276" max="11276" width="1.42578125" style="138" customWidth="1"/>
    <col min="11277" max="11277" width="16.28515625" style="138" customWidth="1"/>
    <col min="11278" max="11278" width="1.42578125" style="138" customWidth="1"/>
    <col min="11279" max="11279" width="16.28515625" style="138" customWidth="1"/>
    <col min="11280" max="11280" width="5.42578125" style="138" customWidth="1"/>
    <col min="11281" max="11281" width="9.140625" style="138" bestFit="1" customWidth="1"/>
    <col min="11282" max="11520" width="9.140625" style="138"/>
    <col min="11521" max="11521" width="0" style="138" hidden="1" customWidth="1"/>
    <col min="11522" max="11522" width="2.5703125" style="138" customWidth="1"/>
    <col min="11523" max="11523" width="21.28515625" style="138" customWidth="1"/>
    <col min="11524" max="11524" width="1.42578125" style="138" customWidth="1"/>
    <col min="11525" max="11525" width="16.28515625" style="138" customWidth="1"/>
    <col min="11526" max="11526" width="1.42578125" style="138" customWidth="1"/>
    <col min="11527" max="11527" width="16.28515625" style="138" customWidth="1"/>
    <col min="11528" max="11528" width="1.42578125" style="138" customWidth="1"/>
    <col min="11529" max="11529" width="16.28515625" style="138" customWidth="1"/>
    <col min="11530" max="11530" width="1.42578125" style="138" customWidth="1"/>
    <col min="11531" max="11531" width="16.28515625" style="138" customWidth="1"/>
    <col min="11532" max="11532" width="1.42578125" style="138" customWidth="1"/>
    <col min="11533" max="11533" width="16.28515625" style="138" customWidth="1"/>
    <col min="11534" max="11534" width="1.42578125" style="138" customWidth="1"/>
    <col min="11535" max="11535" width="16.28515625" style="138" customWidth="1"/>
    <col min="11536" max="11536" width="5.42578125" style="138" customWidth="1"/>
    <col min="11537" max="11537" width="9.140625" style="138" bestFit="1" customWidth="1"/>
    <col min="11538" max="11776" width="9.140625" style="138"/>
    <col min="11777" max="11777" width="0" style="138" hidden="1" customWidth="1"/>
    <col min="11778" max="11778" width="2.5703125" style="138" customWidth="1"/>
    <col min="11779" max="11779" width="21.28515625" style="138" customWidth="1"/>
    <col min="11780" max="11780" width="1.42578125" style="138" customWidth="1"/>
    <col min="11781" max="11781" width="16.28515625" style="138" customWidth="1"/>
    <col min="11782" max="11782" width="1.42578125" style="138" customWidth="1"/>
    <col min="11783" max="11783" width="16.28515625" style="138" customWidth="1"/>
    <col min="11784" max="11784" width="1.42578125" style="138" customWidth="1"/>
    <col min="11785" max="11785" width="16.28515625" style="138" customWidth="1"/>
    <col min="11786" max="11786" width="1.42578125" style="138" customWidth="1"/>
    <col min="11787" max="11787" width="16.28515625" style="138" customWidth="1"/>
    <col min="11788" max="11788" width="1.42578125" style="138" customWidth="1"/>
    <col min="11789" max="11789" width="16.28515625" style="138" customWidth="1"/>
    <col min="11790" max="11790" width="1.42578125" style="138" customWidth="1"/>
    <col min="11791" max="11791" width="16.28515625" style="138" customWidth="1"/>
    <col min="11792" max="11792" width="5.42578125" style="138" customWidth="1"/>
    <col min="11793" max="11793" width="9.140625" style="138" bestFit="1" customWidth="1"/>
    <col min="11794" max="12032" width="9.140625" style="138"/>
    <col min="12033" max="12033" width="0" style="138" hidden="1" customWidth="1"/>
    <col min="12034" max="12034" width="2.5703125" style="138" customWidth="1"/>
    <col min="12035" max="12035" width="21.28515625" style="138" customWidth="1"/>
    <col min="12036" max="12036" width="1.42578125" style="138" customWidth="1"/>
    <col min="12037" max="12037" width="16.28515625" style="138" customWidth="1"/>
    <col min="12038" max="12038" width="1.42578125" style="138" customWidth="1"/>
    <col min="12039" max="12039" width="16.28515625" style="138" customWidth="1"/>
    <col min="12040" max="12040" width="1.42578125" style="138" customWidth="1"/>
    <col min="12041" max="12041" width="16.28515625" style="138" customWidth="1"/>
    <col min="12042" max="12042" width="1.42578125" style="138" customWidth="1"/>
    <col min="12043" max="12043" width="16.28515625" style="138" customWidth="1"/>
    <col min="12044" max="12044" width="1.42578125" style="138" customWidth="1"/>
    <col min="12045" max="12045" width="16.28515625" style="138" customWidth="1"/>
    <col min="12046" max="12046" width="1.42578125" style="138" customWidth="1"/>
    <col min="12047" max="12047" width="16.28515625" style="138" customWidth="1"/>
    <col min="12048" max="12048" width="5.42578125" style="138" customWidth="1"/>
    <col min="12049" max="12049" width="9.140625" style="138" bestFit="1" customWidth="1"/>
    <col min="12050" max="12288" width="9.140625" style="138"/>
    <col min="12289" max="12289" width="0" style="138" hidden="1" customWidth="1"/>
    <col min="12290" max="12290" width="2.5703125" style="138" customWidth="1"/>
    <col min="12291" max="12291" width="21.28515625" style="138" customWidth="1"/>
    <col min="12292" max="12292" width="1.42578125" style="138" customWidth="1"/>
    <col min="12293" max="12293" width="16.28515625" style="138" customWidth="1"/>
    <col min="12294" max="12294" width="1.42578125" style="138" customWidth="1"/>
    <col min="12295" max="12295" width="16.28515625" style="138" customWidth="1"/>
    <col min="12296" max="12296" width="1.42578125" style="138" customWidth="1"/>
    <col min="12297" max="12297" width="16.28515625" style="138" customWidth="1"/>
    <col min="12298" max="12298" width="1.42578125" style="138" customWidth="1"/>
    <col min="12299" max="12299" width="16.28515625" style="138" customWidth="1"/>
    <col min="12300" max="12300" width="1.42578125" style="138" customWidth="1"/>
    <col min="12301" max="12301" width="16.28515625" style="138" customWidth="1"/>
    <col min="12302" max="12302" width="1.42578125" style="138" customWidth="1"/>
    <col min="12303" max="12303" width="16.28515625" style="138" customWidth="1"/>
    <col min="12304" max="12304" width="5.42578125" style="138" customWidth="1"/>
    <col min="12305" max="12305" width="9.140625" style="138" bestFit="1" customWidth="1"/>
    <col min="12306" max="12544" width="9.140625" style="138"/>
    <col min="12545" max="12545" width="0" style="138" hidden="1" customWidth="1"/>
    <col min="12546" max="12546" width="2.5703125" style="138" customWidth="1"/>
    <col min="12547" max="12547" width="21.28515625" style="138" customWidth="1"/>
    <col min="12548" max="12548" width="1.42578125" style="138" customWidth="1"/>
    <col min="12549" max="12549" width="16.28515625" style="138" customWidth="1"/>
    <col min="12550" max="12550" width="1.42578125" style="138" customWidth="1"/>
    <col min="12551" max="12551" width="16.28515625" style="138" customWidth="1"/>
    <col min="12552" max="12552" width="1.42578125" style="138" customWidth="1"/>
    <col min="12553" max="12553" width="16.28515625" style="138" customWidth="1"/>
    <col min="12554" max="12554" width="1.42578125" style="138" customWidth="1"/>
    <col min="12555" max="12555" width="16.28515625" style="138" customWidth="1"/>
    <col min="12556" max="12556" width="1.42578125" style="138" customWidth="1"/>
    <col min="12557" max="12557" width="16.28515625" style="138" customWidth="1"/>
    <col min="12558" max="12558" width="1.42578125" style="138" customWidth="1"/>
    <col min="12559" max="12559" width="16.28515625" style="138" customWidth="1"/>
    <col min="12560" max="12560" width="5.42578125" style="138" customWidth="1"/>
    <col min="12561" max="12561" width="9.140625" style="138" bestFit="1" customWidth="1"/>
    <col min="12562" max="12800" width="9.140625" style="138"/>
    <col min="12801" max="12801" width="0" style="138" hidden="1" customWidth="1"/>
    <col min="12802" max="12802" width="2.5703125" style="138" customWidth="1"/>
    <col min="12803" max="12803" width="21.28515625" style="138" customWidth="1"/>
    <col min="12804" max="12804" width="1.42578125" style="138" customWidth="1"/>
    <col min="12805" max="12805" width="16.28515625" style="138" customWidth="1"/>
    <col min="12806" max="12806" width="1.42578125" style="138" customWidth="1"/>
    <col min="12807" max="12807" width="16.28515625" style="138" customWidth="1"/>
    <col min="12808" max="12808" width="1.42578125" style="138" customWidth="1"/>
    <col min="12809" max="12809" width="16.28515625" style="138" customWidth="1"/>
    <col min="12810" max="12810" width="1.42578125" style="138" customWidth="1"/>
    <col min="12811" max="12811" width="16.28515625" style="138" customWidth="1"/>
    <col min="12812" max="12812" width="1.42578125" style="138" customWidth="1"/>
    <col min="12813" max="12813" width="16.28515625" style="138" customWidth="1"/>
    <col min="12814" max="12814" width="1.42578125" style="138" customWidth="1"/>
    <col min="12815" max="12815" width="16.28515625" style="138" customWidth="1"/>
    <col min="12816" max="12816" width="5.42578125" style="138" customWidth="1"/>
    <col min="12817" max="12817" width="9.140625" style="138" bestFit="1" customWidth="1"/>
    <col min="12818" max="13056" width="9.140625" style="138"/>
    <col min="13057" max="13057" width="0" style="138" hidden="1" customWidth="1"/>
    <col min="13058" max="13058" width="2.5703125" style="138" customWidth="1"/>
    <col min="13059" max="13059" width="21.28515625" style="138" customWidth="1"/>
    <col min="13060" max="13060" width="1.42578125" style="138" customWidth="1"/>
    <col min="13061" max="13061" width="16.28515625" style="138" customWidth="1"/>
    <col min="13062" max="13062" width="1.42578125" style="138" customWidth="1"/>
    <col min="13063" max="13063" width="16.28515625" style="138" customWidth="1"/>
    <col min="13064" max="13064" width="1.42578125" style="138" customWidth="1"/>
    <col min="13065" max="13065" width="16.28515625" style="138" customWidth="1"/>
    <col min="13066" max="13066" width="1.42578125" style="138" customWidth="1"/>
    <col min="13067" max="13067" width="16.28515625" style="138" customWidth="1"/>
    <col min="13068" max="13068" width="1.42578125" style="138" customWidth="1"/>
    <col min="13069" max="13069" width="16.28515625" style="138" customWidth="1"/>
    <col min="13070" max="13070" width="1.42578125" style="138" customWidth="1"/>
    <col min="13071" max="13071" width="16.28515625" style="138" customWidth="1"/>
    <col min="13072" max="13072" width="5.42578125" style="138" customWidth="1"/>
    <col min="13073" max="13073" width="9.140625" style="138" bestFit="1" customWidth="1"/>
    <col min="13074" max="13312" width="9.140625" style="138"/>
    <col min="13313" max="13313" width="0" style="138" hidden="1" customWidth="1"/>
    <col min="13314" max="13314" width="2.5703125" style="138" customWidth="1"/>
    <col min="13315" max="13315" width="21.28515625" style="138" customWidth="1"/>
    <col min="13316" max="13316" width="1.42578125" style="138" customWidth="1"/>
    <col min="13317" max="13317" width="16.28515625" style="138" customWidth="1"/>
    <col min="13318" max="13318" width="1.42578125" style="138" customWidth="1"/>
    <col min="13319" max="13319" width="16.28515625" style="138" customWidth="1"/>
    <col min="13320" max="13320" width="1.42578125" style="138" customWidth="1"/>
    <col min="13321" max="13321" width="16.28515625" style="138" customWidth="1"/>
    <col min="13322" max="13322" width="1.42578125" style="138" customWidth="1"/>
    <col min="13323" max="13323" width="16.28515625" style="138" customWidth="1"/>
    <col min="13324" max="13324" width="1.42578125" style="138" customWidth="1"/>
    <col min="13325" max="13325" width="16.28515625" style="138" customWidth="1"/>
    <col min="13326" max="13326" width="1.42578125" style="138" customWidth="1"/>
    <col min="13327" max="13327" width="16.28515625" style="138" customWidth="1"/>
    <col min="13328" max="13328" width="5.42578125" style="138" customWidth="1"/>
    <col min="13329" max="13329" width="9.140625" style="138" bestFit="1" customWidth="1"/>
    <col min="13330" max="13568" width="9.140625" style="138"/>
    <col min="13569" max="13569" width="0" style="138" hidden="1" customWidth="1"/>
    <col min="13570" max="13570" width="2.5703125" style="138" customWidth="1"/>
    <col min="13571" max="13571" width="21.28515625" style="138" customWidth="1"/>
    <col min="13572" max="13572" width="1.42578125" style="138" customWidth="1"/>
    <col min="13573" max="13573" width="16.28515625" style="138" customWidth="1"/>
    <col min="13574" max="13574" width="1.42578125" style="138" customWidth="1"/>
    <col min="13575" max="13575" width="16.28515625" style="138" customWidth="1"/>
    <col min="13576" max="13576" width="1.42578125" style="138" customWidth="1"/>
    <col min="13577" max="13577" width="16.28515625" style="138" customWidth="1"/>
    <col min="13578" max="13578" width="1.42578125" style="138" customWidth="1"/>
    <col min="13579" max="13579" width="16.28515625" style="138" customWidth="1"/>
    <col min="13580" max="13580" width="1.42578125" style="138" customWidth="1"/>
    <col min="13581" max="13581" width="16.28515625" style="138" customWidth="1"/>
    <col min="13582" max="13582" width="1.42578125" style="138" customWidth="1"/>
    <col min="13583" max="13583" width="16.28515625" style="138" customWidth="1"/>
    <col min="13584" max="13584" width="5.42578125" style="138" customWidth="1"/>
    <col min="13585" max="13585" width="9.140625" style="138" bestFit="1" customWidth="1"/>
    <col min="13586" max="13824" width="9.140625" style="138"/>
    <col min="13825" max="13825" width="0" style="138" hidden="1" customWidth="1"/>
    <col min="13826" max="13826" width="2.5703125" style="138" customWidth="1"/>
    <col min="13827" max="13827" width="21.28515625" style="138" customWidth="1"/>
    <col min="13828" max="13828" width="1.42578125" style="138" customWidth="1"/>
    <col min="13829" max="13829" width="16.28515625" style="138" customWidth="1"/>
    <col min="13830" max="13830" width="1.42578125" style="138" customWidth="1"/>
    <col min="13831" max="13831" width="16.28515625" style="138" customWidth="1"/>
    <col min="13832" max="13832" width="1.42578125" style="138" customWidth="1"/>
    <col min="13833" max="13833" width="16.28515625" style="138" customWidth="1"/>
    <col min="13834" max="13834" width="1.42578125" style="138" customWidth="1"/>
    <col min="13835" max="13835" width="16.28515625" style="138" customWidth="1"/>
    <col min="13836" max="13836" width="1.42578125" style="138" customWidth="1"/>
    <col min="13837" max="13837" width="16.28515625" style="138" customWidth="1"/>
    <col min="13838" max="13838" width="1.42578125" style="138" customWidth="1"/>
    <col min="13839" max="13839" width="16.28515625" style="138" customWidth="1"/>
    <col min="13840" max="13840" width="5.42578125" style="138" customWidth="1"/>
    <col min="13841" max="13841" width="9.140625" style="138" bestFit="1" customWidth="1"/>
    <col min="13842" max="14080" width="9.140625" style="138"/>
    <col min="14081" max="14081" width="0" style="138" hidden="1" customWidth="1"/>
    <col min="14082" max="14082" width="2.5703125" style="138" customWidth="1"/>
    <col min="14083" max="14083" width="21.28515625" style="138" customWidth="1"/>
    <col min="14084" max="14084" width="1.42578125" style="138" customWidth="1"/>
    <col min="14085" max="14085" width="16.28515625" style="138" customWidth="1"/>
    <col min="14086" max="14086" width="1.42578125" style="138" customWidth="1"/>
    <col min="14087" max="14087" width="16.28515625" style="138" customWidth="1"/>
    <col min="14088" max="14088" width="1.42578125" style="138" customWidth="1"/>
    <col min="14089" max="14089" width="16.28515625" style="138" customWidth="1"/>
    <col min="14090" max="14090" width="1.42578125" style="138" customWidth="1"/>
    <col min="14091" max="14091" width="16.28515625" style="138" customWidth="1"/>
    <col min="14092" max="14092" width="1.42578125" style="138" customWidth="1"/>
    <col min="14093" max="14093" width="16.28515625" style="138" customWidth="1"/>
    <col min="14094" max="14094" width="1.42578125" style="138" customWidth="1"/>
    <col min="14095" max="14095" width="16.28515625" style="138" customWidth="1"/>
    <col min="14096" max="14096" width="5.42578125" style="138" customWidth="1"/>
    <col min="14097" max="14097" width="9.140625" style="138" bestFit="1" customWidth="1"/>
    <col min="14098" max="14336" width="9.140625" style="138"/>
    <col min="14337" max="14337" width="0" style="138" hidden="1" customWidth="1"/>
    <col min="14338" max="14338" width="2.5703125" style="138" customWidth="1"/>
    <col min="14339" max="14339" width="21.28515625" style="138" customWidth="1"/>
    <col min="14340" max="14340" width="1.42578125" style="138" customWidth="1"/>
    <col min="14341" max="14341" width="16.28515625" style="138" customWidth="1"/>
    <col min="14342" max="14342" width="1.42578125" style="138" customWidth="1"/>
    <col min="14343" max="14343" width="16.28515625" style="138" customWidth="1"/>
    <col min="14344" max="14344" width="1.42578125" style="138" customWidth="1"/>
    <col min="14345" max="14345" width="16.28515625" style="138" customWidth="1"/>
    <col min="14346" max="14346" width="1.42578125" style="138" customWidth="1"/>
    <col min="14347" max="14347" width="16.28515625" style="138" customWidth="1"/>
    <col min="14348" max="14348" width="1.42578125" style="138" customWidth="1"/>
    <col min="14349" max="14349" width="16.28515625" style="138" customWidth="1"/>
    <col min="14350" max="14350" width="1.42578125" style="138" customWidth="1"/>
    <col min="14351" max="14351" width="16.28515625" style="138" customWidth="1"/>
    <col min="14352" max="14352" width="5.42578125" style="138" customWidth="1"/>
    <col min="14353" max="14353" width="9.140625" style="138" bestFit="1" customWidth="1"/>
    <col min="14354" max="14592" width="9.140625" style="138"/>
    <col min="14593" max="14593" width="0" style="138" hidden="1" customWidth="1"/>
    <col min="14594" max="14594" width="2.5703125" style="138" customWidth="1"/>
    <col min="14595" max="14595" width="21.28515625" style="138" customWidth="1"/>
    <col min="14596" max="14596" width="1.42578125" style="138" customWidth="1"/>
    <col min="14597" max="14597" width="16.28515625" style="138" customWidth="1"/>
    <col min="14598" max="14598" width="1.42578125" style="138" customWidth="1"/>
    <col min="14599" max="14599" width="16.28515625" style="138" customWidth="1"/>
    <col min="14600" max="14600" width="1.42578125" style="138" customWidth="1"/>
    <col min="14601" max="14601" width="16.28515625" style="138" customWidth="1"/>
    <col min="14602" max="14602" width="1.42578125" style="138" customWidth="1"/>
    <col min="14603" max="14603" width="16.28515625" style="138" customWidth="1"/>
    <col min="14604" max="14604" width="1.42578125" style="138" customWidth="1"/>
    <col min="14605" max="14605" width="16.28515625" style="138" customWidth="1"/>
    <col min="14606" max="14606" width="1.42578125" style="138" customWidth="1"/>
    <col min="14607" max="14607" width="16.28515625" style="138" customWidth="1"/>
    <col min="14608" max="14608" width="5.42578125" style="138" customWidth="1"/>
    <col min="14609" max="14609" width="9.140625" style="138" bestFit="1" customWidth="1"/>
    <col min="14610" max="14848" width="9.140625" style="138"/>
    <col min="14849" max="14849" width="0" style="138" hidden="1" customWidth="1"/>
    <col min="14850" max="14850" width="2.5703125" style="138" customWidth="1"/>
    <col min="14851" max="14851" width="21.28515625" style="138" customWidth="1"/>
    <col min="14852" max="14852" width="1.42578125" style="138" customWidth="1"/>
    <col min="14853" max="14853" width="16.28515625" style="138" customWidth="1"/>
    <col min="14854" max="14854" width="1.42578125" style="138" customWidth="1"/>
    <col min="14855" max="14855" width="16.28515625" style="138" customWidth="1"/>
    <col min="14856" max="14856" width="1.42578125" style="138" customWidth="1"/>
    <col min="14857" max="14857" width="16.28515625" style="138" customWidth="1"/>
    <col min="14858" max="14858" width="1.42578125" style="138" customWidth="1"/>
    <col min="14859" max="14859" width="16.28515625" style="138" customWidth="1"/>
    <col min="14860" max="14860" width="1.42578125" style="138" customWidth="1"/>
    <col min="14861" max="14861" width="16.28515625" style="138" customWidth="1"/>
    <col min="14862" max="14862" width="1.42578125" style="138" customWidth="1"/>
    <col min="14863" max="14863" width="16.28515625" style="138" customWidth="1"/>
    <col min="14864" max="14864" width="5.42578125" style="138" customWidth="1"/>
    <col min="14865" max="14865" width="9.140625" style="138" bestFit="1" customWidth="1"/>
    <col min="14866" max="15104" width="9.140625" style="138"/>
    <col min="15105" max="15105" width="0" style="138" hidden="1" customWidth="1"/>
    <col min="15106" max="15106" width="2.5703125" style="138" customWidth="1"/>
    <col min="15107" max="15107" width="21.28515625" style="138" customWidth="1"/>
    <col min="15108" max="15108" width="1.42578125" style="138" customWidth="1"/>
    <col min="15109" max="15109" width="16.28515625" style="138" customWidth="1"/>
    <col min="15110" max="15110" width="1.42578125" style="138" customWidth="1"/>
    <col min="15111" max="15111" width="16.28515625" style="138" customWidth="1"/>
    <col min="15112" max="15112" width="1.42578125" style="138" customWidth="1"/>
    <col min="15113" max="15113" width="16.28515625" style="138" customWidth="1"/>
    <col min="15114" max="15114" width="1.42578125" style="138" customWidth="1"/>
    <col min="15115" max="15115" width="16.28515625" style="138" customWidth="1"/>
    <col min="15116" max="15116" width="1.42578125" style="138" customWidth="1"/>
    <col min="15117" max="15117" width="16.28515625" style="138" customWidth="1"/>
    <col min="15118" max="15118" width="1.42578125" style="138" customWidth="1"/>
    <col min="15119" max="15119" width="16.28515625" style="138" customWidth="1"/>
    <col min="15120" max="15120" width="5.42578125" style="138" customWidth="1"/>
    <col min="15121" max="15121" width="9.140625" style="138" bestFit="1" customWidth="1"/>
    <col min="15122" max="15360" width="9.140625" style="138"/>
    <col min="15361" max="15361" width="0" style="138" hidden="1" customWidth="1"/>
    <col min="15362" max="15362" width="2.5703125" style="138" customWidth="1"/>
    <col min="15363" max="15363" width="21.28515625" style="138" customWidth="1"/>
    <col min="15364" max="15364" width="1.42578125" style="138" customWidth="1"/>
    <col min="15365" max="15365" width="16.28515625" style="138" customWidth="1"/>
    <col min="15366" max="15366" width="1.42578125" style="138" customWidth="1"/>
    <col min="15367" max="15367" width="16.28515625" style="138" customWidth="1"/>
    <col min="15368" max="15368" width="1.42578125" style="138" customWidth="1"/>
    <col min="15369" max="15369" width="16.28515625" style="138" customWidth="1"/>
    <col min="15370" max="15370" width="1.42578125" style="138" customWidth="1"/>
    <col min="15371" max="15371" width="16.28515625" style="138" customWidth="1"/>
    <col min="15372" max="15372" width="1.42578125" style="138" customWidth="1"/>
    <col min="15373" max="15373" width="16.28515625" style="138" customWidth="1"/>
    <col min="15374" max="15374" width="1.42578125" style="138" customWidth="1"/>
    <col min="15375" max="15375" width="16.28515625" style="138" customWidth="1"/>
    <col min="15376" max="15376" width="5.42578125" style="138" customWidth="1"/>
    <col min="15377" max="15377" width="9.140625" style="138" bestFit="1" customWidth="1"/>
    <col min="15378" max="15616" width="9.140625" style="138"/>
    <col min="15617" max="15617" width="0" style="138" hidden="1" customWidth="1"/>
    <col min="15618" max="15618" width="2.5703125" style="138" customWidth="1"/>
    <col min="15619" max="15619" width="21.28515625" style="138" customWidth="1"/>
    <col min="15620" max="15620" width="1.42578125" style="138" customWidth="1"/>
    <col min="15621" max="15621" width="16.28515625" style="138" customWidth="1"/>
    <col min="15622" max="15622" width="1.42578125" style="138" customWidth="1"/>
    <col min="15623" max="15623" width="16.28515625" style="138" customWidth="1"/>
    <col min="15624" max="15624" width="1.42578125" style="138" customWidth="1"/>
    <col min="15625" max="15625" width="16.28515625" style="138" customWidth="1"/>
    <col min="15626" max="15626" width="1.42578125" style="138" customWidth="1"/>
    <col min="15627" max="15627" width="16.28515625" style="138" customWidth="1"/>
    <col min="15628" max="15628" width="1.42578125" style="138" customWidth="1"/>
    <col min="15629" max="15629" width="16.28515625" style="138" customWidth="1"/>
    <col min="15630" max="15630" width="1.42578125" style="138" customWidth="1"/>
    <col min="15631" max="15631" width="16.28515625" style="138" customWidth="1"/>
    <col min="15632" max="15632" width="5.42578125" style="138" customWidth="1"/>
    <col min="15633" max="15633" width="9.140625" style="138" bestFit="1" customWidth="1"/>
    <col min="15634" max="15872" width="9.140625" style="138"/>
    <col min="15873" max="15873" width="0" style="138" hidden="1" customWidth="1"/>
    <col min="15874" max="15874" width="2.5703125" style="138" customWidth="1"/>
    <col min="15875" max="15875" width="21.28515625" style="138" customWidth="1"/>
    <col min="15876" max="15876" width="1.42578125" style="138" customWidth="1"/>
    <col min="15877" max="15877" width="16.28515625" style="138" customWidth="1"/>
    <col min="15878" max="15878" width="1.42578125" style="138" customWidth="1"/>
    <col min="15879" max="15879" width="16.28515625" style="138" customWidth="1"/>
    <col min="15880" max="15880" width="1.42578125" style="138" customWidth="1"/>
    <col min="15881" max="15881" width="16.28515625" style="138" customWidth="1"/>
    <col min="15882" max="15882" width="1.42578125" style="138" customWidth="1"/>
    <col min="15883" max="15883" width="16.28515625" style="138" customWidth="1"/>
    <col min="15884" max="15884" width="1.42578125" style="138" customWidth="1"/>
    <col min="15885" max="15885" width="16.28515625" style="138" customWidth="1"/>
    <col min="15886" max="15886" width="1.42578125" style="138" customWidth="1"/>
    <col min="15887" max="15887" width="16.28515625" style="138" customWidth="1"/>
    <col min="15888" max="15888" width="5.42578125" style="138" customWidth="1"/>
    <col min="15889" max="15889" width="9.140625" style="138" bestFit="1" customWidth="1"/>
    <col min="15890" max="16128" width="9.140625" style="138"/>
    <col min="16129" max="16129" width="0" style="138" hidden="1" customWidth="1"/>
    <col min="16130" max="16130" width="2.5703125" style="138" customWidth="1"/>
    <col min="16131" max="16131" width="21.28515625" style="138" customWidth="1"/>
    <col min="16132" max="16132" width="1.42578125" style="138" customWidth="1"/>
    <col min="16133" max="16133" width="16.28515625" style="138" customWidth="1"/>
    <col min="16134" max="16134" width="1.42578125" style="138" customWidth="1"/>
    <col min="16135" max="16135" width="16.28515625" style="138" customWidth="1"/>
    <col min="16136" max="16136" width="1.42578125" style="138" customWidth="1"/>
    <col min="16137" max="16137" width="16.28515625" style="138" customWidth="1"/>
    <col min="16138" max="16138" width="1.42578125" style="138" customWidth="1"/>
    <col min="16139" max="16139" width="16.28515625" style="138" customWidth="1"/>
    <col min="16140" max="16140" width="1.42578125" style="138" customWidth="1"/>
    <col min="16141" max="16141" width="16.28515625" style="138" customWidth="1"/>
    <col min="16142" max="16142" width="1.42578125" style="138" customWidth="1"/>
    <col min="16143" max="16143" width="16.28515625" style="138" customWidth="1"/>
    <col min="16144" max="16144" width="5.42578125" style="138" customWidth="1"/>
    <col min="16145" max="16145" width="9.140625" style="138" bestFit="1" customWidth="1"/>
    <col min="16146" max="16384" width="9.140625" style="138"/>
  </cols>
  <sheetData>
    <row r="1" spans="1:40">
      <c r="P1" s="139"/>
    </row>
    <row r="2" spans="1:40">
      <c r="P2" s="139"/>
    </row>
    <row r="3" spans="1:40">
      <c r="C3" s="338" t="s">
        <v>9907</v>
      </c>
      <c r="D3" s="338"/>
      <c r="E3" s="338"/>
      <c r="F3" s="338"/>
      <c r="G3" s="338"/>
      <c r="H3" s="338"/>
      <c r="I3" s="338"/>
      <c r="J3" s="338"/>
      <c r="K3" s="338"/>
      <c r="L3" s="338"/>
      <c r="M3" s="338"/>
      <c r="N3" s="338"/>
      <c r="P3" s="139"/>
    </row>
    <row r="4" spans="1:40" ht="12.75" customHeight="1">
      <c r="C4" s="338"/>
      <c r="D4" s="338"/>
      <c r="E4" s="338"/>
      <c r="F4" s="338"/>
      <c r="G4" s="338"/>
      <c r="H4" s="338"/>
      <c r="I4" s="338"/>
      <c r="J4" s="338"/>
      <c r="K4" s="338"/>
      <c r="L4" s="338"/>
      <c r="M4" s="338"/>
      <c r="N4" s="338"/>
      <c r="P4" s="139"/>
    </row>
    <row r="5" spans="1:40" ht="12.75" customHeight="1">
      <c r="C5" s="338"/>
      <c r="D5" s="338"/>
      <c r="E5" s="338"/>
      <c r="F5" s="338"/>
      <c r="G5" s="338"/>
      <c r="H5" s="338"/>
      <c r="I5" s="338"/>
      <c r="J5" s="338"/>
      <c r="K5" s="338"/>
      <c r="L5" s="338"/>
      <c r="M5" s="338"/>
      <c r="N5" s="338"/>
      <c r="P5" s="139"/>
    </row>
    <row r="6" spans="1:40" ht="12.75" customHeight="1">
      <c r="P6" s="139"/>
    </row>
    <row r="7" spans="1:40">
      <c r="P7" s="139"/>
    </row>
    <row r="8" spans="1:40">
      <c r="P8" s="139"/>
    </row>
    <row r="9" spans="1:40">
      <c r="P9" s="139"/>
    </row>
    <row r="10" spans="1:40" ht="23.25" customHeight="1">
      <c r="C10" s="208"/>
      <c r="D10" s="142"/>
      <c r="E10" s="209"/>
      <c r="F10" s="144"/>
      <c r="G10" s="145"/>
      <c r="H10" s="145"/>
      <c r="I10" s="145"/>
      <c r="J10" s="145"/>
      <c r="K10" s="210"/>
      <c r="L10" s="209"/>
      <c r="M10" s="209"/>
      <c r="N10" s="145"/>
      <c r="O10" s="210"/>
      <c r="P10" s="139"/>
    </row>
    <row r="11" spans="1:40" ht="19.5" customHeight="1">
      <c r="C11" s="208"/>
      <c r="D11" s="149"/>
      <c r="E11" s="209"/>
      <c r="F11" s="150"/>
      <c r="G11" s="145"/>
      <c r="H11" s="145"/>
      <c r="I11" s="146" t="s">
        <v>9890</v>
      </c>
      <c r="J11" s="145"/>
      <c r="L11" s="211"/>
      <c r="M11" s="211"/>
      <c r="N11" s="145"/>
      <c r="O11" s="211"/>
      <c r="P11" s="139"/>
    </row>
    <row r="12" spans="1:40" ht="15.75" customHeight="1">
      <c r="C12" s="212"/>
      <c r="D12" s="145"/>
      <c r="E12" s="145"/>
      <c r="F12" s="145"/>
      <c r="G12" s="145"/>
      <c r="H12" s="145"/>
      <c r="I12" s="151" t="s">
        <v>9891</v>
      </c>
      <c r="J12" s="145"/>
      <c r="L12" s="211"/>
      <c r="M12" s="211"/>
      <c r="N12" s="145"/>
      <c r="O12" s="211"/>
      <c r="P12" s="139"/>
    </row>
    <row r="13" spans="1:40" s="159" customFormat="1" ht="3" hidden="1" customHeight="1">
      <c r="A13" s="155"/>
      <c r="B13" s="155"/>
      <c r="C13" s="156"/>
      <c r="D13" s="157"/>
      <c r="E13" s="158" t="s">
        <v>9892</v>
      </c>
      <c r="F13" s="158"/>
      <c r="G13" s="158" t="s">
        <v>9893</v>
      </c>
      <c r="H13" s="158"/>
      <c r="I13" s="158" t="s">
        <v>9894</v>
      </c>
      <c r="J13" s="158"/>
      <c r="K13" s="158" t="s">
        <v>9895</v>
      </c>
      <c r="L13" s="158"/>
      <c r="M13" s="158" t="s">
        <v>9896</v>
      </c>
      <c r="N13" s="158"/>
      <c r="O13" s="158" t="s">
        <v>9897</v>
      </c>
      <c r="P13" s="139"/>
      <c r="Q13" s="138"/>
      <c r="R13" s="138"/>
      <c r="S13" s="138"/>
      <c r="T13" s="138"/>
      <c r="U13" s="138"/>
      <c r="V13" s="138"/>
      <c r="W13" s="138"/>
      <c r="X13" s="138"/>
      <c r="Y13" s="138"/>
      <c r="Z13" s="138"/>
      <c r="AA13" s="138"/>
      <c r="AB13" s="138"/>
      <c r="AC13" s="138"/>
      <c r="AD13" s="138"/>
      <c r="AE13" s="138"/>
      <c r="AF13" s="138"/>
      <c r="AG13" s="138"/>
      <c r="AH13" s="138"/>
      <c r="AI13" s="138"/>
      <c r="AJ13" s="138"/>
      <c r="AK13" s="138"/>
      <c r="AL13" s="138"/>
      <c r="AM13" s="138"/>
      <c r="AN13" s="138"/>
    </row>
    <row r="14" spans="1:40" s="162" customFormat="1" ht="15.75" customHeight="1">
      <c r="A14" s="160"/>
      <c r="B14" s="160"/>
      <c r="C14" s="161" t="s">
        <v>9904</v>
      </c>
      <c r="D14" s="161"/>
      <c r="I14" s="163"/>
      <c r="J14" s="163"/>
      <c r="K14" s="163"/>
      <c r="L14" s="163"/>
      <c r="M14" s="163"/>
      <c r="N14" s="163"/>
      <c r="O14" s="163"/>
      <c r="P14" s="139"/>
      <c r="Q14" s="138"/>
      <c r="R14" s="138"/>
      <c r="S14" s="138"/>
      <c r="T14" s="138"/>
      <c r="U14" s="138"/>
      <c r="V14" s="138"/>
      <c r="W14" s="138"/>
      <c r="X14" s="138"/>
      <c r="Y14" s="138"/>
      <c r="Z14" s="138"/>
      <c r="AA14" s="138"/>
      <c r="AB14" s="138"/>
      <c r="AC14" s="138"/>
      <c r="AD14" s="138"/>
      <c r="AE14" s="138"/>
      <c r="AF14" s="138"/>
      <c r="AG14" s="138"/>
      <c r="AH14" s="138"/>
      <c r="AI14" s="138"/>
      <c r="AJ14" s="138"/>
      <c r="AK14" s="138"/>
      <c r="AL14" s="138"/>
      <c r="AM14" s="138"/>
      <c r="AN14" s="138"/>
    </row>
    <row r="15" spans="1:40" s="180" customFormat="1" ht="16.5" customHeight="1">
      <c r="A15" s="179"/>
      <c r="B15" s="179"/>
      <c r="C15" s="213"/>
      <c r="D15" s="214"/>
      <c r="E15" s="214"/>
      <c r="F15" s="214"/>
      <c r="G15" s="214"/>
      <c r="H15" s="214"/>
      <c r="I15" s="214"/>
      <c r="J15" s="214"/>
      <c r="K15" s="214"/>
      <c r="L15" s="214"/>
      <c r="M15" s="214"/>
      <c r="N15" s="214"/>
      <c r="O15" s="214"/>
      <c r="P15" s="139"/>
      <c r="Q15" s="138"/>
      <c r="R15" s="138"/>
      <c r="S15" s="138"/>
      <c r="T15" s="138"/>
      <c r="U15" s="138"/>
      <c r="V15" s="138"/>
      <c r="W15" s="138"/>
      <c r="X15" s="138"/>
      <c r="Y15" s="138"/>
      <c r="Z15" s="138"/>
      <c r="AA15" s="138"/>
      <c r="AB15" s="138"/>
      <c r="AC15" s="138"/>
      <c r="AD15" s="138"/>
      <c r="AE15" s="138"/>
      <c r="AF15" s="138"/>
      <c r="AG15" s="138"/>
      <c r="AH15" s="138"/>
      <c r="AI15" s="138"/>
      <c r="AJ15" s="138"/>
      <c r="AK15" s="138"/>
      <c r="AL15" s="138"/>
      <c r="AM15" s="138"/>
      <c r="AN15" s="138"/>
    </row>
    <row r="16" spans="1:40" s="180" customFormat="1" ht="16.5" customHeight="1">
      <c r="A16" s="179"/>
      <c r="B16" s="179"/>
      <c r="C16" s="213"/>
      <c r="D16" s="214"/>
      <c r="E16" s="214"/>
      <c r="F16" s="214"/>
      <c r="G16" s="214"/>
      <c r="H16" s="214"/>
      <c r="I16" s="214"/>
      <c r="J16" s="214"/>
      <c r="K16" s="214"/>
      <c r="L16" s="214"/>
      <c r="M16" s="214"/>
      <c r="N16" s="214"/>
      <c r="O16" s="214"/>
      <c r="P16" s="139"/>
      <c r="Q16" s="138"/>
      <c r="R16" s="138"/>
      <c r="S16" s="138"/>
      <c r="T16" s="138"/>
      <c r="U16" s="138"/>
      <c r="V16" s="138"/>
      <c r="W16" s="138"/>
      <c r="X16" s="138"/>
      <c r="Y16" s="138"/>
      <c r="Z16" s="138"/>
      <c r="AA16" s="138"/>
      <c r="AB16" s="138"/>
      <c r="AC16" s="138"/>
      <c r="AD16" s="138"/>
      <c r="AE16" s="138"/>
      <c r="AF16" s="138"/>
      <c r="AG16" s="138"/>
      <c r="AH16" s="138"/>
      <c r="AI16" s="138"/>
      <c r="AJ16" s="138"/>
      <c r="AK16" s="138"/>
      <c r="AL16" s="138"/>
      <c r="AM16" s="138"/>
      <c r="AN16" s="138"/>
    </row>
    <row r="17" spans="1:16">
      <c r="I17" s="166"/>
      <c r="J17" s="166"/>
      <c r="K17" s="166"/>
      <c r="L17" s="166"/>
      <c r="M17" s="166"/>
      <c r="N17" s="166"/>
      <c r="O17" s="166"/>
      <c r="P17" s="139"/>
    </row>
    <row r="18" spans="1:16" ht="15" customHeight="1">
      <c r="A18" s="136" t="str">
        <f>CONCATENATE('Gerador de Tabelas'!$D$7,"-","48N","-",C18)</f>
        <v>STBJ1-48N-10</v>
      </c>
      <c r="C18" s="215">
        <v>10</v>
      </c>
      <c r="D18" s="216"/>
      <c r="E18" s="169">
        <f>VLOOKUP($A18,Tabela_IMP_PRBL!$A$3:$H$567,3,0)</f>
        <v>320.21499999999997</v>
      </c>
      <c r="F18" s="170"/>
      <c r="G18" s="171">
        <f>VLOOKUP($A18,Tabela_IMP_PRBL!$A$3:$H$567,4,0)</f>
        <v>318.63999999999993</v>
      </c>
      <c r="H18" s="172"/>
      <c r="I18" s="169">
        <f>VLOOKUP($A18,Tabela_IMP_PRBL!$A$3:$H$567,5,0)</f>
        <v>353.23749999999995</v>
      </c>
      <c r="J18" s="172"/>
      <c r="K18" s="171">
        <f>VLOOKUP($A18,Tabela_IMP_PRBL!$A$3:$H$567,6,0)</f>
        <v>417.33999999999992</v>
      </c>
      <c r="L18" s="172"/>
      <c r="M18" s="169">
        <f>VLOOKUP($A18,Tabela_IMP_PRBL!$A$3:$H$567,7,0)</f>
        <v>529.88249999999994</v>
      </c>
      <c r="N18" s="172"/>
      <c r="O18" s="171">
        <f>VLOOKUP($A18,Tabela_IMP_PRBL!$A$3:$H$567,8,0)</f>
        <v>529.88249999999994</v>
      </c>
      <c r="P18" s="139"/>
    </row>
    <row r="19" spans="1:16" ht="15" customHeight="1">
      <c r="A19" s="136" t="str">
        <f>CONCATENATE('Gerador de Tabelas'!$D$7,"-","48N","-",C19)</f>
        <v>STBJ1-48N-10.5</v>
      </c>
      <c r="C19" s="215">
        <v>10.5</v>
      </c>
      <c r="D19" s="216"/>
      <c r="E19" s="169">
        <f>VLOOKUP($A19,Tabela_IMP_PRBL!$A$3:$H$567,3,0)</f>
        <v>331.55499999999995</v>
      </c>
      <c r="F19" s="170"/>
      <c r="G19" s="171">
        <f>VLOOKUP($A19,Tabela_IMP_PRBL!$A$3:$H$567,4,0)</f>
        <v>330.81999999999994</v>
      </c>
      <c r="H19" s="172"/>
      <c r="I19" s="169">
        <f>VLOOKUP($A19,Tabela_IMP_PRBL!$A$3:$H$567,5,0)</f>
        <v>365.59249999999997</v>
      </c>
      <c r="J19" s="172"/>
      <c r="K19" s="171">
        <f>VLOOKUP($A19,Tabela_IMP_PRBL!$A$3:$H$567,6,0)</f>
        <v>432.44249999999994</v>
      </c>
      <c r="L19" s="172"/>
      <c r="M19" s="169">
        <f>VLOOKUP($A19,Tabela_IMP_PRBL!$A$3:$H$567,7,0)</f>
        <v>549.77999999999986</v>
      </c>
      <c r="N19" s="172"/>
      <c r="O19" s="171">
        <f>VLOOKUP($A19,Tabela_IMP_PRBL!$A$3:$H$567,8,0)</f>
        <v>549.77999999999986</v>
      </c>
      <c r="P19" s="139"/>
    </row>
    <row r="20" spans="1:16" ht="15" customHeight="1">
      <c r="A20" s="136" t="str">
        <f>CONCATENATE('Gerador de Tabelas'!$D$7,"-","48N","-",C20)</f>
        <v>STBJ1-48N-11</v>
      </c>
      <c r="C20" s="215">
        <v>11</v>
      </c>
      <c r="D20" s="216"/>
      <c r="E20" s="169">
        <f>VLOOKUP($A20,Tabela_IMP_PRBL!$A$3:$H$567,3,0)</f>
        <v>342.89499999999998</v>
      </c>
      <c r="F20" s="170"/>
      <c r="G20" s="171">
        <f>VLOOKUP($A20,Tabela_IMP_PRBL!$A$3:$H$567,4,0)</f>
        <v>342.99999999999989</v>
      </c>
      <c r="H20" s="172"/>
      <c r="I20" s="169">
        <f>VLOOKUP($A20,Tabela_IMP_PRBL!$A$3:$H$567,5,0)</f>
        <v>377.94749999999993</v>
      </c>
      <c r="J20" s="172"/>
      <c r="K20" s="171">
        <f>VLOOKUP($A20,Tabela_IMP_PRBL!$A$3:$H$567,6,0)</f>
        <v>447.54500000000002</v>
      </c>
      <c r="L20" s="172"/>
      <c r="M20" s="169">
        <f>VLOOKUP($A20,Tabela_IMP_PRBL!$A$3:$H$567,7,0)</f>
        <v>569.67749999999978</v>
      </c>
      <c r="N20" s="172"/>
      <c r="O20" s="171">
        <f>VLOOKUP($A20,Tabela_IMP_PRBL!$A$3:$H$567,8,0)</f>
        <v>569.67749999999978</v>
      </c>
      <c r="P20" s="139"/>
    </row>
    <row r="21" spans="1:16" ht="15" customHeight="1">
      <c r="A21" s="136" t="str">
        <f>CONCATENATE('Gerador de Tabelas'!$D$7,"-","48N","-",C21)</f>
        <v>STBJ1-48N-11.5</v>
      </c>
      <c r="C21" s="215">
        <v>11.5</v>
      </c>
      <c r="D21" s="216"/>
      <c r="E21" s="169">
        <f>VLOOKUP($A21,Tabela_IMP_PRBL!$A$3:$H$567,3,0)</f>
        <v>354.23499999999996</v>
      </c>
      <c r="F21" s="170"/>
      <c r="G21" s="171">
        <f>VLOOKUP($A21,Tabela_IMP_PRBL!$A$3:$H$567,4,0)</f>
        <v>355.17999999999989</v>
      </c>
      <c r="H21" s="172"/>
      <c r="I21" s="169">
        <f>VLOOKUP($A21,Tabela_IMP_PRBL!$A$3:$H$567,5,0)</f>
        <v>390.30249999999995</v>
      </c>
      <c r="J21" s="172"/>
      <c r="K21" s="171">
        <f>VLOOKUP($A21,Tabela_IMP_PRBL!$A$3:$H$567,6,0)</f>
        <v>462.64750000000004</v>
      </c>
      <c r="L21" s="172"/>
      <c r="M21" s="169">
        <f>VLOOKUP($A21,Tabela_IMP_PRBL!$A$3:$H$567,7,0)</f>
        <v>589.57499999999982</v>
      </c>
      <c r="N21" s="172"/>
      <c r="O21" s="171">
        <f>VLOOKUP($A21,Tabela_IMP_PRBL!$A$3:$H$567,8,0)</f>
        <v>589.57499999999982</v>
      </c>
      <c r="P21" s="139"/>
    </row>
    <row r="22" spans="1:16" ht="15" customHeight="1">
      <c r="A22" s="136" t="str">
        <f>CONCATENATE('Gerador de Tabelas'!$D$7,"-","48N","-",C22)</f>
        <v>STBJ1-48N-12</v>
      </c>
      <c r="B22" s="173"/>
      <c r="C22" s="215">
        <v>12</v>
      </c>
      <c r="D22" s="216"/>
      <c r="E22" s="169">
        <f>VLOOKUP($A22,Tabela_IMP_PRBL!$A$3:$H$567,3,0)</f>
        <v>365.57499999999999</v>
      </c>
      <c r="F22" s="170"/>
      <c r="G22" s="171">
        <f>VLOOKUP($A22,Tabela_IMP_PRBL!$A$3:$H$567,4,0)</f>
        <v>367.35999999999984</v>
      </c>
      <c r="H22" s="172"/>
      <c r="I22" s="169">
        <f>VLOOKUP($A22,Tabela_IMP_PRBL!$A$3:$H$567,5,0)</f>
        <v>402.65749999999991</v>
      </c>
      <c r="J22" s="172"/>
      <c r="K22" s="171">
        <f>VLOOKUP($A22,Tabela_IMP_PRBL!$A$3:$H$567,6,0)</f>
        <v>477.75000000000006</v>
      </c>
      <c r="L22" s="172"/>
      <c r="M22" s="169">
        <f>VLOOKUP($A22,Tabela_IMP_PRBL!$A$3:$H$567,7,0)</f>
        <v>609.47249999999974</v>
      </c>
      <c r="N22" s="172"/>
      <c r="O22" s="171">
        <f>VLOOKUP($A22,Tabela_IMP_PRBL!$A$3:$H$567,8,0)</f>
        <v>609.47249999999974</v>
      </c>
      <c r="P22" s="139"/>
    </row>
    <row r="23" spans="1:16" ht="15" customHeight="1">
      <c r="A23" s="136" t="str">
        <f>CONCATENATE('Gerador de Tabelas'!$D$7,"-","48N","-",C23)</f>
        <v>STBJ1-48N-12.5</v>
      </c>
      <c r="B23" s="173"/>
      <c r="C23" s="215">
        <v>12.5</v>
      </c>
      <c r="D23" s="216"/>
      <c r="E23" s="169">
        <f>VLOOKUP($A23,Tabela_IMP_PRBL!$A$3:$H$567,3,0)</f>
        <v>376.91500000000002</v>
      </c>
      <c r="F23" s="170"/>
      <c r="G23" s="171">
        <f>VLOOKUP($A23,Tabela_IMP_PRBL!$A$3:$H$567,4,0)</f>
        <v>379.53999999999985</v>
      </c>
      <c r="H23" s="172"/>
      <c r="I23" s="169">
        <f>VLOOKUP($A23,Tabela_IMP_PRBL!$A$3:$H$567,5,0)</f>
        <v>415.01249999999987</v>
      </c>
      <c r="J23" s="172"/>
      <c r="K23" s="171">
        <f>VLOOKUP($A23,Tabela_IMP_PRBL!$A$3:$H$567,6,0)</f>
        <v>492.85250000000008</v>
      </c>
      <c r="L23" s="172"/>
      <c r="M23" s="169">
        <f>VLOOKUP($A23,Tabela_IMP_PRBL!$A$3:$H$567,7,0)</f>
        <v>629.36999999999978</v>
      </c>
      <c r="N23" s="172"/>
      <c r="O23" s="171">
        <f>VLOOKUP($A23,Tabela_IMP_PRBL!$A$3:$H$567,8,0)</f>
        <v>629.36999999999978</v>
      </c>
      <c r="P23" s="139"/>
    </row>
    <row r="24" spans="1:16" ht="15" customHeight="1">
      <c r="A24" s="136" t="str">
        <f>CONCATENATE('Gerador de Tabelas'!$D$7,"-","48N","-",C24)</f>
        <v>STBJ1-48N-13</v>
      </c>
      <c r="B24" s="173"/>
      <c r="C24" s="215">
        <v>13</v>
      </c>
      <c r="D24" s="216"/>
      <c r="E24" s="169">
        <f>VLOOKUP($A24,Tabela_IMP_PRBL!$A$3:$H$567,3,0)</f>
        <v>388.25500000000005</v>
      </c>
      <c r="F24" s="170"/>
      <c r="G24" s="171">
        <f>VLOOKUP($A24,Tabela_IMP_PRBL!$A$3:$H$567,4,0)</f>
        <v>391.71999999999986</v>
      </c>
      <c r="H24" s="172"/>
      <c r="I24" s="169">
        <f>VLOOKUP($A24,Tabela_IMP_PRBL!$A$3:$H$567,5,0)</f>
        <v>427.36749999999989</v>
      </c>
      <c r="J24" s="172"/>
      <c r="K24" s="171">
        <f>VLOOKUP($A24,Tabela_IMP_PRBL!$A$3:$H$567,6,0)</f>
        <v>507.9550000000001</v>
      </c>
      <c r="L24" s="172"/>
      <c r="M24" s="169">
        <f>VLOOKUP($A24,Tabela_IMP_PRBL!$A$3:$H$567,7,0)</f>
        <v>649.2674999999997</v>
      </c>
      <c r="N24" s="172"/>
      <c r="O24" s="171">
        <f>VLOOKUP($A24,Tabela_IMP_PRBL!$A$3:$H$567,8,0)</f>
        <v>649.2674999999997</v>
      </c>
      <c r="P24" s="139"/>
    </row>
    <row r="25" spans="1:16" ht="15" customHeight="1">
      <c r="A25" s="136" t="str">
        <f>CONCATENATE('Gerador de Tabelas'!$D$7,"-","48N","-",C25)</f>
        <v>STBJ1-48N-13.5</v>
      </c>
      <c r="B25" s="173"/>
      <c r="C25" s="215">
        <v>13.5</v>
      </c>
      <c r="D25" s="216"/>
      <c r="E25" s="169">
        <f>VLOOKUP($A25,Tabela_IMP_PRBL!$A$3:$H$567,3,0)</f>
        <v>399.59500000000008</v>
      </c>
      <c r="F25" s="170"/>
      <c r="G25" s="171">
        <f>VLOOKUP($A25,Tabela_IMP_PRBL!$A$3:$H$567,4,0)</f>
        <v>403.89999999999981</v>
      </c>
      <c r="H25" s="172"/>
      <c r="I25" s="169">
        <f>VLOOKUP($A25,Tabela_IMP_PRBL!$A$3:$H$567,5,0)</f>
        <v>439.72249999999985</v>
      </c>
      <c r="J25" s="172"/>
      <c r="K25" s="171">
        <f>VLOOKUP($A25,Tabela_IMP_PRBL!$A$3:$H$567,6,0)</f>
        <v>523.05750000000012</v>
      </c>
      <c r="L25" s="172"/>
      <c r="M25" s="169">
        <f>VLOOKUP($A25,Tabela_IMP_PRBL!$A$3:$H$567,7,0)</f>
        <v>669.16499999999962</v>
      </c>
      <c r="N25" s="172"/>
      <c r="O25" s="171">
        <f>VLOOKUP($A25,Tabela_IMP_PRBL!$A$3:$H$567,8,0)</f>
        <v>669.16499999999962</v>
      </c>
      <c r="P25" s="139"/>
    </row>
    <row r="26" spans="1:16" ht="15" customHeight="1">
      <c r="A26" s="136" t="str">
        <f>CONCATENATE('Gerador de Tabelas'!$D$7,"-","48N","-",C26)</f>
        <v>STBJ1-48N-14</v>
      </c>
      <c r="B26" s="173"/>
      <c r="C26" s="215">
        <v>14</v>
      </c>
      <c r="D26" s="216"/>
      <c r="E26" s="169">
        <f>VLOOKUP($A26,Tabela_IMP_PRBL!$A$3:$H$567,3,0)</f>
        <v>410.93500000000012</v>
      </c>
      <c r="F26" s="170"/>
      <c r="G26" s="171">
        <f>VLOOKUP($A26,Tabela_IMP_PRBL!$A$3:$H$567,4,0)</f>
        <v>416.07999999999981</v>
      </c>
      <c r="H26" s="172"/>
      <c r="I26" s="169">
        <f>VLOOKUP($A26,Tabela_IMP_PRBL!$A$3:$H$567,5,0)</f>
        <v>452.07749999999982</v>
      </c>
      <c r="J26" s="172"/>
      <c r="K26" s="171">
        <f>VLOOKUP($A26,Tabela_IMP_PRBL!$A$3:$H$567,6,0)</f>
        <v>538.1600000000002</v>
      </c>
      <c r="L26" s="172"/>
      <c r="M26" s="169">
        <f>VLOOKUP($A26,Tabela_IMP_PRBL!$A$3:$H$567,7,0)</f>
        <v>689.06249999999966</v>
      </c>
      <c r="N26" s="172"/>
      <c r="O26" s="171">
        <f>VLOOKUP($A26,Tabela_IMP_PRBL!$A$3:$H$567,8,0)</f>
        <v>689.06249999999966</v>
      </c>
      <c r="P26" s="139"/>
    </row>
    <row r="27" spans="1:16" ht="15" customHeight="1">
      <c r="A27" s="136" t="str">
        <f>CONCATENATE('Gerador de Tabelas'!$D$7,"-","48N","-",C27)</f>
        <v>STBJ1-48N-14.5</v>
      </c>
      <c r="B27" s="173"/>
      <c r="C27" s="215">
        <v>14.5</v>
      </c>
      <c r="D27" s="216"/>
      <c r="E27" s="169">
        <f>VLOOKUP($A27,Tabela_IMP_PRBL!$A$3:$H$567,3,0)</f>
        <v>422.27500000000015</v>
      </c>
      <c r="F27" s="170"/>
      <c r="G27" s="171">
        <f>VLOOKUP($A27,Tabela_IMP_PRBL!$A$3:$H$567,4,0)</f>
        <v>428.25999999999976</v>
      </c>
      <c r="H27" s="172"/>
      <c r="I27" s="169">
        <f>VLOOKUP($A27,Tabela_IMP_PRBL!$A$3:$H$567,5,0)</f>
        <v>464.43249999999983</v>
      </c>
      <c r="J27" s="172"/>
      <c r="K27" s="171">
        <f>VLOOKUP($A27,Tabela_IMP_PRBL!$A$3:$H$567,6,0)</f>
        <v>553.26250000000016</v>
      </c>
      <c r="L27" s="172"/>
      <c r="M27" s="169">
        <f>VLOOKUP($A27,Tabela_IMP_PRBL!$A$3:$H$567,7,0)</f>
        <v>708.95999999999958</v>
      </c>
      <c r="N27" s="172"/>
      <c r="O27" s="171">
        <f>VLOOKUP($A27,Tabela_IMP_PRBL!$A$3:$H$567,8,0)</f>
        <v>708.95999999999958</v>
      </c>
      <c r="P27" s="139"/>
    </row>
    <row r="28" spans="1:16" ht="15" customHeight="1">
      <c r="A28" s="136" t="str">
        <f>CONCATENATE('Gerador de Tabelas'!$D$7,"-","48N","-",C28)</f>
        <v>STBJ1-48N-15</v>
      </c>
      <c r="B28" s="173"/>
      <c r="C28" s="215">
        <v>15</v>
      </c>
      <c r="D28" s="216"/>
      <c r="E28" s="169">
        <f>VLOOKUP($A28,Tabela_IMP_PRBL!$A$3:$H$567,3,0)</f>
        <v>433.61500000000018</v>
      </c>
      <c r="F28" s="170"/>
      <c r="G28" s="171">
        <f>VLOOKUP($A28,Tabela_IMP_PRBL!$A$3:$H$567,4,0)</f>
        <v>440.43999999999977</v>
      </c>
      <c r="H28" s="172"/>
      <c r="I28" s="169">
        <f>VLOOKUP($A28,Tabela_IMP_PRBL!$A$3:$H$567,5,0)</f>
        <v>476.7874999999998</v>
      </c>
      <c r="J28" s="172"/>
      <c r="K28" s="171">
        <f>VLOOKUP($A28,Tabela_IMP_PRBL!$A$3:$H$567,6,0)</f>
        <v>568.36500000000024</v>
      </c>
      <c r="L28" s="172"/>
      <c r="M28" s="169">
        <f>VLOOKUP($A28,Tabela_IMP_PRBL!$A$3:$H$567,7,0)</f>
        <v>728.85749999999962</v>
      </c>
      <c r="N28" s="172"/>
      <c r="O28" s="171">
        <f>VLOOKUP($A28,Tabela_IMP_PRBL!$A$3:$H$567,8,0)</f>
        <v>728.85749999999962</v>
      </c>
      <c r="P28" s="139"/>
    </row>
    <row r="29" spans="1:16" ht="15" customHeight="1">
      <c r="A29" s="136" t="str">
        <f>CONCATENATE('Gerador de Tabelas'!$D$7,"-","48N","-",C29)</f>
        <v>STBJ1-48N-15.5</v>
      </c>
      <c r="B29" s="173"/>
      <c r="C29" s="215">
        <v>15.5</v>
      </c>
      <c r="D29" s="216"/>
      <c r="E29" s="169">
        <f>VLOOKUP($A29,Tabela_IMP_PRBL!$A$3:$H$567,3,0)</f>
        <v>439.95000000000016</v>
      </c>
      <c r="F29" s="170"/>
      <c r="G29" s="171">
        <f>VLOOKUP($A29,Tabela_IMP_PRBL!$A$3:$H$567,4,0)</f>
        <v>447.47499999999974</v>
      </c>
      <c r="H29" s="172"/>
      <c r="I29" s="169">
        <f>VLOOKUP($A29,Tabela_IMP_PRBL!$A$3:$H$567,5,0)</f>
        <v>483.62999999999977</v>
      </c>
      <c r="J29" s="172"/>
      <c r="K29" s="171">
        <f>VLOOKUP($A29,Tabela_IMP_PRBL!$A$3:$H$567,6,0)</f>
        <v>576.88750000000016</v>
      </c>
      <c r="L29" s="172"/>
      <c r="M29" s="169">
        <f>VLOOKUP($A29,Tabela_IMP_PRBL!$A$3:$H$567,7,0)</f>
        <v>740.3199999999996</v>
      </c>
      <c r="N29" s="172"/>
      <c r="O29" s="171">
        <f>VLOOKUP($A29,Tabela_IMP_PRBL!$A$3:$H$567,8,0)</f>
        <v>740.3199999999996</v>
      </c>
      <c r="P29" s="139"/>
    </row>
    <row r="30" spans="1:16" ht="15" customHeight="1">
      <c r="A30" s="136" t="str">
        <f>CONCATENATE('Gerador de Tabelas'!$D$7,"-","48N","-",C30)</f>
        <v>STBJ1-48N-16</v>
      </c>
      <c r="B30" s="173"/>
      <c r="C30" s="215">
        <v>16</v>
      </c>
      <c r="D30" s="216"/>
      <c r="E30" s="169">
        <f>VLOOKUP($A30,Tabela_IMP_PRBL!$A$3:$H$567,3,0)</f>
        <v>446.28500000000008</v>
      </c>
      <c r="F30" s="170"/>
      <c r="G30" s="171">
        <f>VLOOKUP($A30,Tabela_IMP_PRBL!$A$3:$H$567,4,0)</f>
        <v>454.50999999999971</v>
      </c>
      <c r="H30" s="172"/>
      <c r="I30" s="169">
        <f>VLOOKUP($A30,Tabela_IMP_PRBL!$A$3:$H$567,5,0)</f>
        <v>490.4724999999998</v>
      </c>
      <c r="J30" s="172"/>
      <c r="K30" s="171">
        <f>VLOOKUP($A30,Tabela_IMP_PRBL!$A$3:$H$567,6,0)</f>
        <v>585.4100000000002</v>
      </c>
      <c r="L30" s="172"/>
      <c r="M30" s="169">
        <f>VLOOKUP($A30,Tabela_IMP_PRBL!$A$3:$H$567,7,0)</f>
        <v>751.78249999999957</v>
      </c>
      <c r="N30" s="172"/>
      <c r="O30" s="171">
        <f>VLOOKUP($A30,Tabela_IMP_PRBL!$A$3:$H$567,8,0)</f>
        <v>751.78249999999957</v>
      </c>
      <c r="P30" s="139"/>
    </row>
    <row r="31" spans="1:16" ht="15" customHeight="1">
      <c r="A31" s="136" t="str">
        <f>CONCATENATE('Gerador de Tabelas'!$D$7,"-","48N","-",C31)</f>
        <v>STBJ1-48N-16.5</v>
      </c>
      <c r="B31" s="173"/>
      <c r="C31" s="215">
        <v>16.5</v>
      </c>
      <c r="D31" s="216"/>
      <c r="E31" s="169">
        <f>VLOOKUP($A31,Tabela_IMP_PRBL!$A$3:$H$567,3,0)</f>
        <v>452.62000000000006</v>
      </c>
      <c r="F31" s="170"/>
      <c r="G31" s="171">
        <f>VLOOKUP($A31,Tabela_IMP_PRBL!$A$3:$H$567,4,0)</f>
        <v>461.54499999999967</v>
      </c>
      <c r="H31" s="172"/>
      <c r="I31" s="169">
        <f>VLOOKUP($A31,Tabela_IMP_PRBL!$A$3:$H$567,5,0)</f>
        <v>497.31499999999977</v>
      </c>
      <c r="J31" s="172"/>
      <c r="K31" s="171">
        <f>VLOOKUP($A31,Tabela_IMP_PRBL!$A$3:$H$567,6,0)</f>
        <v>593.93250000000012</v>
      </c>
      <c r="L31" s="172"/>
      <c r="M31" s="169">
        <f>VLOOKUP($A31,Tabela_IMP_PRBL!$A$3:$H$567,7,0)</f>
        <v>763.24499999999955</v>
      </c>
      <c r="N31" s="172"/>
      <c r="O31" s="171">
        <f>VLOOKUP($A31,Tabela_IMP_PRBL!$A$3:$H$567,8,0)</f>
        <v>763.24499999999955</v>
      </c>
      <c r="P31" s="139"/>
    </row>
    <row r="32" spans="1:16" ht="15" customHeight="1">
      <c r="A32" s="136" t="str">
        <f>CONCATENATE('Gerador de Tabelas'!$D$7,"-","48N","-",C32)</f>
        <v>STBJ1-48N-17</v>
      </c>
      <c r="B32" s="173"/>
      <c r="C32" s="215">
        <v>17</v>
      </c>
      <c r="D32" s="216"/>
      <c r="E32" s="169">
        <f>VLOOKUP($A32,Tabela_IMP_PRBL!$A$3:$H$567,3,0)</f>
        <v>458.95500000000004</v>
      </c>
      <c r="F32" s="170"/>
      <c r="G32" s="171">
        <f>VLOOKUP($A32,Tabela_IMP_PRBL!$A$3:$H$567,4,0)</f>
        <v>468.57999999999964</v>
      </c>
      <c r="H32" s="172"/>
      <c r="I32" s="169">
        <f>VLOOKUP($A32,Tabela_IMP_PRBL!$A$3:$H$567,5,0)</f>
        <v>504.15749999999974</v>
      </c>
      <c r="J32" s="172"/>
      <c r="K32" s="171">
        <f>VLOOKUP($A32,Tabela_IMP_PRBL!$A$3:$H$567,6,0)</f>
        <v>602.45500000000015</v>
      </c>
      <c r="L32" s="172"/>
      <c r="M32" s="169">
        <f>VLOOKUP($A32,Tabela_IMP_PRBL!$A$3:$H$567,7,0)</f>
        <v>774.70749999999953</v>
      </c>
      <c r="N32" s="172"/>
      <c r="O32" s="171">
        <f>VLOOKUP($A32,Tabela_IMP_PRBL!$A$3:$H$567,8,0)</f>
        <v>774.70749999999953</v>
      </c>
      <c r="P32" s="139"/>
    </row>
    <row r="33" spans="1:16" ht="15" customHeight="1">
      <c r="A33" s="136" t="str">
        <f>CONCATENATE('Gerador de Tabelas'!$D$7,"-","48N","-",C33)</f>
        <v>STBJ1-48N-17.5</v>
      </c>
      <c r="C33" s="215">
        <v>17.5</v>
      </c>
      <c r="D33" s="216"/>
      <c r="E33" s="169">
        <f>VLOOKUP($A33,Tabela_IMP_PRBL!$A$3:$H$567,3,0)</f>
        <v>465.29</v>
      </c>
      <c r="F33" s="170"/>
      <c r="G33" s="171">
        <f>VLOOKUP($A33,Tabela_IMP_PRBL!$A$3:$H$567,4,0)</f>
        <v>475.61499999999961</v>
      </c>
      <c r="H33" s="172"/>
      <c r="I33" s="169">
        <f>VLOOKUP($A33,Tabela_IMP_PRBL!$A$3:$H$567,5,0)</f>
        <v>510.99999999999972</v>
      </c>
      <c r="J33" s="172"/>
      <c r="K33" s="171">
        <f>VLOOKUP($A33,Tabela_IMP_PRBL!$A$3:$H$567,6,0)</f>
        <v>610.97750000000008</v>
      </c>
      <c r="L33" s="172"/>
      <c r="M33" s="169">
        <f>VLOOKUP($A33,Tabela_IMP_PRBL!$A$3:$H$567,7,0)</f>
        <v>786.16999999999962</v>
      </c>
      <c r="N33" s="172"/>
      <c r="O33" s="171">
        <f>VLOOKUP($A33,Tabela_IMP_PRBL!$A$3:$H$567,8,0)</f>
        <v>786.16999999999962</v>
      </c>
      <c r="P33" s="139"/>
    </row>
    <row r="34" spans="1:16" ht="15" customHeight="1">
      <c r="A34" s="136" t="str">
        <f>CONCATENATE('Gerador de Tabelas'!$D$7,"-","48N","-",C34)</f>
        <v>STBJ1-48N-18</v>
      </c>
      <c r="C34" s="215">
        <v>18</v>
      </c>
      <c r="D34" s="216"/>
      <c r="E34" s="169">
        <f>VLOOKUP($A34,Tabela_IMP_PRBL!$A$3:$H$567,3,0)</f>
        <v>471.62499999999994</v>
      </c>
      <c r="F34" s="170"/>
      <c r="G34" s="171">
        <f>VLOOKUP($A34,Tabela_IMP_PRBL!$A$3:$H$567,4,0)</f>
        <v>482.64999999999958</v>
      </c>
      <c r="H34" s="172"/>
      <c r="I34" s="169">
        <f>VLOOKUP($A34,Tabela_IMP_PRBL!$A$3:$H$567,5,0)</f>
        <v>517.84249999999975</v>
      </c>
      <c r="J34" s="172"/>
      <c r="K34" s="171">
        <f>VLOOKUP($A34,Tabela_IMP_PRBL!$A$3:$H$567,6,0)</f>
        <v>619.5</v>
      </c>
      <c r="L34" s="172"/>
      <c r="M34" s="169">
        <f>VLOOKUP($A34,Tabela_IMP_PRBL!$A$3:$H$567,7,0)</f>
        <v>797.6324999999996</v>
      </c>
      <c r="N34" s="172"/>
      <c r="O34" s="171">
        <f>VLOOKUP($A34,Tabela_IMP_PRBL!$A$3:$H$567,8,0)</f>
        <v>797.6324999999996</v>
      </c>
      <c r="P34" s="139"/>
    </row>
    <row r="35" spans="1:16" ht="15" customHeight="1">
      <c r="A35" s="136" t="str">
        <f>CONCATENATE('Gerador de Tabelas'!$D$7,"-","48N","-",C35)</f>
        <v>STBJ1-48N-18.5</v>
      </c>
      <c r="C35" s="215">
        <v>18.5</v>
      </c>
      <c r="D35" s="216"/>
      <c r="E35" s="169">
        <f>VLOOKUP($A35,Tabela_IMP_PRBL!$A$3:$H$567,3,0)</f>
        <v>477.95999999999992</v>
      </c>
      <c r="F35" s="170"/>
      <c r="G35" s="171">
        <f>VLOOKUP($A35,Tabela_IMP_PRBL!$A$3:$H$567,4,0)</f>
        <v>489.68499999999955</v>
      </c>
      <c r="H35" s="172"/>
      <c r="I35" s="169">
        <f>VLOOKUP($A35,Tabela_IMP_PRBL!$A$3:$H$567,5,0)</f>
        <v>524.68499999999972</v>
      </c>
      <c r="J35" s="172"/>
      <c r="K35" s="171">
        <f>VLOOKUP($A35,Tabela_IMP_PRBL!$A$3:$H$567,6,0)</f>
        <v>628.02250000000004</v>
      </c>
      <c r="L35" s="172"/>
      <c r="M35" s="169">
        <f>VLOOKUP($A35,Tabela_IMP_PRBL!$A$3:$H$567,7,0)</f>
        <v>809.09499999999957</v>
      </c>
      <c r="N35" s="172"/>
      <c r="O35" s="171">
        <f>VLOOKUP($A35,Tabela_IMP_PRBL!$A$3:$H$567,8,0)</f>
        <v>809.09499999999957</v>
      </c>
      <c r="P35" s="139"/>
    </row>
    <row r="36" spans="1:16" ht="15" customHeight="1">
      <c r="A36" s="136" t="str">
        <f>CONCATENATE('Gerador de Tabelas'!$D$7,"-","48N","-",C36)</f>
        <v>STBJ1-48N-19</v>
      </c>
      <c r="C36" s="215">
        <v>19</v>
      </c>
      <c r="D36" s="216"/>
      <c r="E36" s="169">
        <f>VLOOKUP($A36,Tabela_IMP_PRBL!$A$3:$H$567,3,0)</f>
        <v>484.2949999999999</v>
      </c>
      <c r="F36" s="170"/>
      <c r="G36" s="171">
        <f>VLOOKUP($A36,Tabela_IMP_PRBL!$A$3:$H$567,4,0)</f>
        <v>496.71999999999952</v>
      </c>
      <c r="H36" s="172"/>
      <c r="I36" s="169">
        <f>VLOOKUP($A36,Tabela_IMP_PRBL!$A$3:$H$567,5,0)</f>
        <v>531.52749999999969</v>
      </c>
      <c r="J36" s="172"/>
      <c r="K36" s="171">
        <f>VLOOKUP($A36,Tabela_IMP_PRBL!$A$3:$H$567,6,0)</f>
        <v>636.54499999999996</v>
      </c>
      <c r="L36" s="172"/>
      <c r="M36" s="169">
        <f>VLOOKUP($A36,Tabela_IMP_PRBL!$A$3:$H$567,7,0)</f>
        <v>820.55749999999955</v>
      </c>
      <c r="N36" s="172"/>
      <c r="O36" s="171">
        <f>VLOOKUP($A36,Tabela_IMP_PRBL!$A$3:$H$567,8,0)</f>
        <v>820.55749999999955</v>
      </c>
      <c r="P36" s="139"/>
    </row>
    <row r="37" spans="1:16" ht="15" customHeight="1">
      <c r="A37" s="136" t="str">
        <f>CONCATENATE('Gerador de Tabelas'!$D$7,"-","48N","-",C37)</f>
        <v>STBJ1-48N-19.5</v>
      </c>
      <c r="C37" s="215">
        <v>19.5</v>
      </c>
      <c r="D37" s="216"/>
      <c r="E37" s="169">
        <f>VLOOKUP($A37,Tabela_IMP_PRBL!$A$3:$H$567,3,0)</f>
        <v>490.62999999999988</v>
      </c>
      <c r="F37" s="170"/>
      <c r="G37" s="171">
        <f>VLOOKUP($A37,Tabela_IMP_PRBL!$A$3:$H$567,4,0)</f>
        <v>503.75499999999948</v>
      </c>
      <c r="H37" s="172"/>
      <c r="I37" s="169">
        <f>VLOOKUP($A37,Tabela_IMP_PRBL!$A$3:$H$567,5,0)</f>
        <v>538.36999999999966</v>
      </c>
      <c r="J37" s="172"/>
      <c r="K37" s="171">
        <f>VLOOKUP($A37,Tabela_IMP_PRBL!$A$3:$H$567,6,0)</f>
        <v>645.0675</v>
      </c>
      <c r="L37" s="172"/>
      <c r="M37" s="169">
        <f>VLOOKUP($A37,Tabela_IMP_PRBL!$A$3:$H$567,7,0)</f>
        <v>832.01999999999953</v>
      </c>
      <c r="N37" s="172"/>
      <c r="O37" s="171">
        <f>VLOOKUP($A37,Tabela_IMP_PRBL!$A$3:$H$567,8,0)</f>
        <v>832.01999999999953</v>
      </c>
      <c r="P37" s="139"/>
    </row>
    <row r="38" spans="1:16" ht="15" customHeight="1">
      <c r="A38" s="136" t="str">
        <f>CONCATENATE('Gerador de Tabelas'!$D$7,"-","48N","-",C38)</f>
        <v>STBJ1-48N-20</v>
      </c>
      <c r="C38" s="215">
        <v>20</v>
      </c>
      <c r="D38" s="216"/>
      <c r="E38" s="169">
        <f>VLOOKUP($A38,Tabela_IMP_PRBL!$A$3:$H$567,3,0)</f>
        <v>496.96499999999986</v>
      </c>
      <c r="F38" s="170"/>
      <c r="G38" s="171">
        <f>VLOOKUP($A38,Tabela_IMP_PRBL!$A$3:$H$567,4,0)</f>
        <v>510.78999999999945</v>
      </c>
      <c r="H38" s="172"/>
      <c r="I38" s="169">
        <f>VLOOKUP($A38,Tabela_IMP_PRBL!$A$3:$H$567,5,0)</f>
        <v>545.21249999999964</v>
      </c>
      <c r="J38" s="172"/>
      <c r="K38" s="171">
        <f>VLOOKUP($A38,Tabela_IMP_PRBL!$A$3:$H$567,6,0)</f>
        <v>653.58999999999992</v>
      </c>
      <c r="L38" s="172"/>
      <c r="M38" s="169">
        <f>VLOOKUP($A38,Tabela_IMP_PRBL!$A$3:$H$567,7,0)</f>
        <v>843.48249999999962</v>
      </c>
      <c r="N38" s="172"/>
      <c r="O38" s="171">
        <f>VLOOKUP($A38,Tabela_IMP_PRBL!$A$3:$H$567,8,0)</f>
        <v>843.48249999999962</v>
      </c>
      <c r="P38" s="139"/>
    </row>
    <row r="39" spans="1:16" ht="15" customHeight="1">
      <c r="A39" s="136" t="str">
        <f>CONCATENATE('Gerador de Tabelas'!$D$7,"-","48N","-",C39)</f>
        <v>STBJ1-48N-20.5</v>
      </c>
      <c r="C39" s="215">
        <v>20.5</v>
      </c>
      <c r="D39" s="216"/>
      <c r="E39" s="169">
        <f>VLOOKUP($A39,Tabela_IMP_PRBL!$A$3:$H$567,3,0)</f>
        <v>507.27249999999987</v>
      </c>
      <c r="F39" s="170"/>
      <c r="G39" s="171">
        <f>VLOOKUP($A39,Tabela_IMP_PRBL!$A$3:$H$567,4,0)</f>
        <v>521.84999999999945</v>
      </c>
      <c r="H39" s="172"/>
      <c r="I39" s="169">
        <f>VLOOKUP($A39,Tabela_IMP_PRBL!$A$3:$H$567,5,0)</f>
        <v>556.42999999999961</v>
      </c>
      <c r="J39" s="172"/>
      <c r="K39" s="171">
        <f>VLOOKUP($A39,Tabela_IMP_PRBL!$A$3:$H$567,6,0)</f>
        <v>667.31</v>
      </c>
      <c r="L39" s="172"/>
      <c r="M39" s="169">
        <f>VLOOKUP($A39,Tabela_IMP_PRBL!$A$3:$H$567,7,0)</f>
        <v>861.5599999999996</v>
      </c>
      <c r="N39" s="172"/>
      <c r="O39" s="171">
        <f>VLOOKUP($A39,Tabela_IMP_PRBL!$A$3:$H$567,8,0)</f>
        <v>861.5599999999996</v>
      </c>
      <c r="P39" s="139"/>
    </row>
    <row r="40" spans="1:16" ht="15" customHeight="1">
      <c r="A40" s="136" t="str">
        <f>CONCATENATE('Gerador de Tabelas'!$D$7,"-","48N","-",C40)</f>
        <v>STBJ1-48N-21</v>
      </c>
      <c r="C40" s="215">
        <v>21</v>
      </c>
      <c r="D40" s="216"/>
      <c r="E40" s="169">
        <f>VLOOKUP($A40,Tabela_IMP_PRBL!$A$3:$H$567,3,0)</f>
        <v>517.57999999999993</v>
      </c>
      <c r="F40" s="170"/>
      <c r="G40" s="171">
        <f>VLOOKUP($A40,Tabela_IMP_PRBL!$A$3:$H$567,4,0)</f>
        <v>532.9099999999994</v>
      </c>
      <c r="H40" s="172"/>
      <c r="I40" s="169">
        <f>VLOOKUP($A40,Tabela_IMP_PRBL!$A$3:$H$567,5,0)</f>
        <v>567.64749999999958</v>
      </c>
      <c r="J40" s="172"/>
      <c r="K40" s="171">
        <f>VLOOKUP($A40,Tabela_IMP_PRBL!$A$3:$H$567,6,0)</f>
        <v>681.03</v>
      </c>
      <c r="L40" s="172"/>
      <c r="M40" s="169">
        <f>VLOOKUP($A40,Tabela_IMP_PRBL!$A$3:$H$567,7,0)</f>
        <v>879.63749999999959</v>
      </c>
      <c r="N40" s="172"/>
      <c r="O40" s="171">
        <f>VLOOKUP($A40,Tabela_IMP_PRBL!$A$3:$H$567,8,0)</f>
        <v>879.63749999999959</v>
      </c>
      <c r="P40" s="139"/>
    </row>
    <row r="41" spans="1:16" ht="15" customHeight="1">
      <c r="A41" s="136" t="str">
        <f>CONCATENATE('Gerador de Tabelas'!$D$7,"-","48N","-",C41)</f>
        <v>STBJ1-48N-21.5</v>
      </c>
      <c r="C41" s="215">
        <v>21.5</v>
      </c>
      <c r="D41" s="216"/>
      <c r="E41" s="169">
        <f>VLOOKUP($A41,Tabela_IMP_PRBL!$A$3:$H$567,3,0)</f>
        <v>527.88749999999993</v>
      </c>
      <c r="F41" s="170"/>
      <c r="G41" s="171">
        <f>VLOOKUP($A41,Tabela_IMP_PRBL!$A$3:$H$567,4,0)</f>
        <v>543.96999999999935</v>
      </c>
      <c r="H41" s="172"/>
      <c r="I41" s="169">
        <f>VLOOKUP($A41,Tabela_IMP_PRBL!$A$3:$H$567,5,0)</f>
        <v>578.86499999999955</v>
      </c>
      <c r="J41" s="172"/>
      <c r="K41" s="171">
        <f>VLOOKUP($A41,Tabela_IMP_PRBL!$A$3:$H$567,6,0)</f>
        <v>694.75</v>
      </c>
      <c r="L41" s="172"/>
      <c r="M41" s="169">
        <f>VLOOKUP($A41,Tabela_IMP_PRBL!$A$3:$H$567,7,0)</f>
        <v>897.71499999999969</v>
      </c>
      <c r="N41" s="172"/>
      <c r="O41" s="171">
        <f>VLOOKUP($A41,Tabela_IMP_PRBL!$A$3:$H$567,8,0)</f>
        <v>897.71499999999969</v>
      </c>
      <c r="P41" s="139"/>
    </row>
    <row r="42" spans="1:16" ht="15" customHeight="1">
      <c r="A42" s="136" t="str">
        <f>CONCATENATE('Gerador de Tabelas'!$D$7,"-","48N","-",C42)</f>
        <v>STBJ1-48N-22</v>
      </c>
      <c r="C42" s="215">
        <v>22</v>
      </c>
      <c r="D42" s="216"/>
      <c r="E42" s="169">
        <f>VLOOKUP($A42,Tabela_IMP_PRBL!$A$3:$H$567,3,0)</f>
        <v>538.19499999999994</v>
      </c>
      <c r="F42" s="170"/>
      <c r="G42" s="171">
        <f>VLOOKUP($A42,Tabela_IMP_PRBL!$A$3:$H$567,4,0)</f>
        <v>555.02999999999929</v>
      </c>
      <c r="H42" s="172"/>
      <c r="I42" s="169">
        <f>VLOOKUP($A42,Tabela_IMP_PRBL!$A$3:$H$567,5,0)</f>
        <v>590.08249999999953</v>
      </c>
      <c r="J42" s="172"/>
      <c r="K42" s="171">
        <f>VLOOKUP($A42,Tabela_IMP_PRBL!$A$3:$H$567,6,0)</f>
        <v>708.47</v>
      </c>
      <c r="L42" s="172"/>
      <c r="M42" s="169">
        <f>VLOOKUP($A42,Tabela_IMP_PRBL!$A$3:$H$567,7,0)</f>
        <v>915.79249999999968</v>
      </c>
      <c r="N42" s="172"/>
      <c r="O42" s="171">
        <f>VLOOKUP($A42,Tabela_IMP_PRBL!$A$3:$H$567,8,0)</f>
        <v>915.79249999999968</v>
      </c>
      <c r="P42" s="139"/>
    </row>
    <row r="43" spans="1:16" ht="15" customHeight="1">
      <c r="A43" s="136" t="str">
        <f>CONCATENATE('Gerador de Tabelas'!$D$7,"-","48N","-",C43)</f>
        <v>STBJ1-48N-22.5</v>
      </c>
      <c r="C43" s="215">
        <v>22.5</v>
      </c>
      <c r="D43" s="216"/>
      <c r="E43" s="169">
        <f>VLOOKUP($A43,Tabela_IMP_PRBL!$A$3:$H$567,3,0)</f>
        <v>548.50249999999994</v>
      </c>
      <c r="F43" s="170"/>
      <c r="G43" s="171">
        <f>VLOOKUP($A43,Tabela_IMP_PRBL!$A$3:$H$567,4,0)</f>
        <v>566.08999999999924</v>
      </c>
      <c r="H43" s="172"/>
      <c r="I43" s="169">
        <f>VLOOKUP($A43,Tabela_IMP_PRBL!$A$3:$H$567,5,0)</f>
        <v>601.29999999999961</v>
      </c>
      <c r="J43" s="172"/>
      <c r="K43" s="171">
        <f>VLOOKUP($A43,Tabela_IMP_PRBL!$A$3:$H$567,6,0)</f>
        <v>722.18999999999994</v>
      </c>
      <c r="L43" s="172"/>
      <c r="M43" s="169">
        <f>VLOOKUP($A43,Tabela_IMP_PRBL!$A$3:$H$567,7,0)</f>
        <v>933.86999999999966</v>
      </c>
      <c r="N43" s="172"/>
      <c r="O43" s="171">
        <f>VLOOKUP($A43,Tabela_IMP_PRBL!$A$3:$H$567,8,0)</f>
        <v>933.86999999999966</v>
      </c>
      <c r="P43" s="139"/>
    </row>
    <row r="44" spans="1:16" ht="15" customHeight="1">
      <c r="A44" s="136" t="str">
        <f>CONCATENATE('Gerador de Tabelas'!$D$7,"-","48N","-",C44)</f>
        <v>STBJ1-48N-23</v>
      </c>
      <c r="C44" s="215">
        <v>23</v>
      </c>
      <c r="D44" s="216"/>
      <c r="E44" s="169">
        <f>VLOOKUP($A44,Tabela_IMP_PRBL!$A$3:$H$567,3,0)</f>
        <v>558.80999999999995</v>
      </c>
      <c r="F44" s="170"/>
      <c r="G44" s="171">
        <f>VLOOKUP($A44,Tabela_IMP_PRBL!$A$3:$H$567,4,0)</f>
        <v>577.1499999999993</v>
      </c>
      <c r="H44" s="172"/>
      <c r="I44" s="169">
        <f>VLOOKUP($A44,Tabela_IMP_PRBL!$A$3:$H$567,5,0)</f>
        <v>612.51749999999959</v>
      </c>
      <c r="J44" s="172"/>
      <c r="K44" s="171">
        <f>VLOOKUP($A44,Tabela_IMP_PRBL!$A$3:$H$567,6,0)</f>
        <v>735.91</v>
      </c>
      <c r="L44" s="172"/>
      <c r="M44" s="169">
        <f>VLOOKUP($A44,Tabela_IMP_PRBL!$A$3:$H$567,7,0)</f>
        <v>951.94749999999976</v>
      </c>
      <c r="N44" s="172"/>
      <c r="O44" s="171">
        <f>VLOOKUP($A44,Tabela_IMP_PRBL!$A$3:$H$567,8,0)</f>
        <v>951.94749999999976</v>
      </c>
      <c r="P44" s="139"/>
    </row>
    <row r="45" spans="1:16" ht="15" customHeight="1">
      <c r="A45" s="136" t="str">
        <f>CONCATENATE('Gerador de Tabelas'!$D$7,"-","48N","-",C45)</f>
        <v>STBJ1-48N-23.5</v>
      </c>
      <c r="C45" s="215">
        <v>23.5</v>
      </c>
      <c r="D45" s="216"/>
      <c r="E45" s="169">
        <f>VLOOKUP($A45,Tabela_IMP_PRBL!$A$3:$H$567,3,0)</f>
        <v>569.11749999999995</v>
      </c>
      <c r="F45" s="170"/>
      <c r="G45" s="171">
        <f>VLOOKUP($A45,Tabela_IMP_PRBL!$A$3:$H$567,4,0)</f>
        <v>588.20999999999924</v>
      </c>
      <c r="H45" s="172"/>
      <c r="I45" s="169">
        <f>VLOOKUP($A45,Tabela_IMP_PRBL!$A$3:$H$567,5,0)</f>
        <v>623.73499999999956</v>
      </c>
      <c r="J45" s="172"/>
      <c r="K45" s="171">
        <f>VLOOKUP($A45,Tabela_IMP_PRBL!$A$3:$H$567,6,0)</f>
        <v>749.62999999999988</v>
      </c>
      <c r="L45" s="172"/>
      <c r="M45" s="169">
        <f>VLOOKUP($A45,Tabela_IMP_PRBL!$A$3:$H$567,7,0)</f>
        <v>970.02499999999975</v>
      </c>
      <c r="N45" s="172"/>
      <c r="O45" s="171">
        <f>VLOOKUP($A45,Tabela_IMP_PRBL!$A$3:$H$567,8,0)</f>
        <v>970.02499999999975</v>
      </c>
      <c r="P45" s="139"/>
    </row>
    <row r="46" spans="1:16" ht="15" customHeight="1">
      <c r="A46" s="136" t="str">
        <f>CONCATENATE('Gerador de Tabelas'!$D$7,"-","48N","-",C46)</f>
        <v>STBJ1-48N-24</v>
      </c>
      <c r="C46" s="215">
        <v>24</v>
      </c>
      <c r="D46" s="216"/>
      <c r="E46" s="169">
        <f>VLOOKUP($A46,Tabela_IMP_PRBL!$A$3:$H$567,3,0)</f>
        <v>579.42499999999995</v>
      </c>
      <c r="F46" s="170"/>
      <c r="G46" s="171">
        <f>VLOOKUP($A46,Tabela_IMP_PRBL!$A$3:$H$567,4,0)</f>
        <v>599.26999999999919</v>
      </c>
      <c r="H46" s="172"/>
      <c r="I46" s="169">
        <f>VLOOKUP($A46,Tabela_IMP_PRBL!$A$3:$H$567,5,0)</f>
        <v>634.95249999999953</v>
      </c>
      <c r="J46" s="172"/>
      <c r="K46" s="171">
        <f>VLOOKUP($A46,Tabela_IMP_PRBL!$A$3:$H$567,6,0)</f>
        <v>763.3499999999998</v>
      </c>
      <c r="L46" s="172"/>
      <c r="M46" s="169">
        <f>VLOOKUP($A46,Tabela_IMP_PRBL!$A$3:$H$567,7,0)</f>
        <v>988.10249999999985</v>
      </c>
      <c r="N46" s="172"/>
      <c r="O46" s="171">
        <f>VLOOKUP($A46,Tabela_IMP_PRBL!$A$3:$H$567,8,0)</f>
        <v>988.10249999999985</v>
      </c>
      <c r="P46" s="139"/>
    </row>
    <row r="47" spans="1:16" ht="15" customHeight="1">
      <c r="A47" s="136" t="str">
        <f>CONCATENATE('Gerador de Tabelas'!$D$7,"-","48N","-",C47)</f>
        <v>STBJ1-48N-24.5</v>
      </c>
      <c r="C47" s="215">
        <v>24.5</v>
      </c>
      <c r="D47" s="216"/>
      <c r="E47" s="169">
        <f>VLOOKUP($A47,Tabela_IMP_PRBL!$A$3:$H$567,3,0)</f>
        <v>589.73249999999996</v>
      </c>
      <c r="F47" s="170"/>
      <c r="G47" s="171">
        <f>VLOOKUP($A47,Tabela_IMP_PRBL!$A$3:$H$567,4,0)</f>
        <v>610.32999999999913</v>
      </c>
      <c r="H47" s="172"/>
      <c r="I47" s="169">
        <f>VLOOKUP($A47,Tabela_IMP_PRBL!$A$3:$H$567,5,0)</f>
        <v>646.1699999999995</v>
      </c>
      <c r="J47" s="172"/>
      <c r="K47" s="171">
        <f>VLOOKUP($A47,Tabela_IMP_PRBL!$A$3:$H$567,6,0)</f>
        <v>777.06999999999971</v>
      </c>
      <c r="L47" s="172"/>
      <c r="M47" s="169">
        <f>VLOOKUP($A47,Tabela_IMP_PRBL!$A$3:$H$567,7,0)</f>
        <v>1006.1799999999998</v>
      </c>
      <c r="N47" s="172"/>
      <c r="O47" s="171">
        <f>VLOOKUP($A47,Tabela_IMP_PRBL!$A$3:$H$567,8,0)</f>
        <v>1006.1799999999998</v>
      </c>
      <c r="P47" s="139"/>
    </row>
    <row r="48" spans="1:16" ht="15" customHeight="1">
      <c r="A48" s="136" t="str">
        <f>CONCATENATE('Gerador de Tabelas'!$D$7,"-","48N","-",C48)</f>
        <v>STBJ1-48N-25</v>
      </c>
      <c r="C48" s="215">
        <v>25</v>
      </c>
      <c r="D48" s="216"/>
      <c r="E48" s="169">
        <f>VLOOKUP($A48,Tabela_IMP_PRBL!$A$3:$H$567,3,0)</f>
        <v>600.04</v>
      </c>
      <c r="F48" s="170"/>
      <c r="G48" s="171">
        <f>VLOOKUP($A48,Tabela_IMP_PRBL!$A$3:$H$567,4,0)</f>
        <v>621.38999999999908</v>
      </c>
      <c r="H48" s="172"/>
      <c r="I48" s="169">
        <f>VLOOKUP($A48,Tabela_IMP_PRBL!$A$3:$H$567,5,0)</f>
        <v>657.38749999999948</v>
      </c>
      <c r="J48" s="172"/>
      <c r="K48" s="171">
        <f>VLOOKUP($A48,Tabela_IMP_PRBL!$A$3:$H$567,6,0)</f>
        <v>790.78999999999962</v>
      </c>
      <c r="L48" s="172"/>
      <c r="M48" s="169">
        <f>VLOOKUP($A48,Tabela_IMP_PRBL!$A$3:$H$567,7,0)</f>
        <v>1024.2574999999999</v>
      </c>
      <c r="N48" s="172"/>
      <c r="O48" s="171">
        <f>VLOOKUP($A48,Tabela_IMP_PRBL!$A$3:$H$567,8,0)</f>
        <v>1024.2574999999999</v>
      </c>
      <c r="P48" s="139"/>
    </row>
    <row r="49" spans="1:19" ht="15" customHeight="1">
      <c r="A49" s="136" t="str">
        <f>CONCATENATE('Gerador de Tabelas'!$D$7,"-","48N","-",C49)</f>
        <v>STBJ1-48N-25.5</v>
      </c>
      <c r="C49" s="215">
        <v>25.5</v>
      </c>
      <c r="D49" s="216"/>
      <c r="E49" s="169">
        <f>VLOOKUP($A49,Tabela_IMP_PRBL!$A$3:$H$567,3,0)</f>
        <v>610.34749999999997</v>
      </c>
      <c r="F49" s="170"/>
      <c r="G49" s="171">
        <f>VLOOKUP($A49,Tabela_IMP_PRBL!$A$3:$H$567,4,0)</f>
        <v>632.44999999999914</v>
      </c>
      <c r="H49" s="172"/>
      <c r="I49" s="169">
        <f>VLOOKUP($A49,Tabela_IMP_PRBL!$A$3:$H$567,5,0)</f>
        <v>668.60499999999945</v>
      </c>
      <c r="J49" s="172"/>
      <c r="K49" s="171">
        <f>VLOOKUP($A49,Tabela_IMP_PRBL!$A$3:$H$567,6,0)</f>
        <v>804.50999999999965</v>
      </c>
      <c r="L49" s="172"/>
      <c r="M49" s="169">
        <f>VLOOKUP($A49,Tabela_IMP_PRBL!$A$3:$H$567,7,0)</f>
        <v>1042.3349999999998</v>
      </c>
      <c r="N49" s="172"/>
      <c r="O49" s="171">
        <f>VLOOKUP($A49,Tabela_IMP_PRBL!$A$3:$H$567,8,0)</f>
        <v>1042.3349999999998</v>
      </c>
      <c r="P49" s="139"/>
    </row>
    <row r="50" spans="1:19" ht="15" customHeight="1">
      <c r="A50" s="136" t="str">
        <f>CONCATENATE('Gerador de Tabelas'!$D$7,"-","48N","-",C50)</f>
        <v>STBJ1-48N-26</v>
      </c>
      <c r="C50" s="215">
        <v>26</v>
      </c>
      <c r="D50" s="216"/>
      <c r="E50" s="169">
        <f>VLOOKUP($A50,Tabela_IMP_PRBL!$A$3:$H$567,3,0)</f>
        <v>620.65499999999997</v>
      </c>
      <c r="F50" s="170"/>
      <c r="G50" s="171">
        <f>VLOOKUP($A50,Tabela_IMP_PRBL!$A$3:$H$567,4,0)</f>
        <v>643.50999999999908</v>
      </c>
      <c r="H50" s="172"/>
      <c r="I50" s="169">
        <f>VLOOKUP($A50,Tabela_IMP_PRBL!$A$3:$H$567,5,0)</f>
        <v>679.82249999999942</v>
      </c>
      <c r="J50" s="172"/>
      <c r="K50" s="171">
        <f>VLOOKUP($A50,Tabela_IMP_PRBL!$A$3:$H$567,6,0)</f>
        <v>818.22999999999956</v>
      </c>
      <c r="L50" s="172"/>
      <c r="M50" s="169">
        <f>VLOOKUP($A50,Tabela_IMP_PRBL!$A$3:$H$567,7,0)</f>
        <v>1060.4124999999999</v>
      </c>
      <c r="N50" s="172"/>
      <c r="O50" s="171">
        <f>VLOOKUP($A50,Tabela_IMP_PRBL!$A$3:$H$567,8,0)</f>
        <v>1060.4124999999999</v>
      </c>
      <c r="P50" s="139"/>
    </row>
    <row r="51" spans="1:19" ht="15" customHeight="1">
      <c r="A51" s="136" t="str">
        <f>CONCATENATE('Gerador de Tabelas'!$D$7,"-","48N","-",C51)</f>
        <v>STBJ1-48N-26.5</v>
      </c>
      <c r="C51" s="215">
        <v>26.5</v>
      </c>
      <c r="D51" s="216"/>
      <c r="E51" s="169">
        <f>VLOOKUP($A51,Tabela_IMP_PRBL!$A$3:$H$567,3,0)</f>
        <v>630.96250000000009</v>
      </c>
      <c r="F51" s="170"/>
      <c r="G51" s="171">
        <f>VLOOKUP($A51,Tabela_IMP_PRBL!$A$3:$H$567,4,0)</f>
        <v>654.56999999999903</v>
      </c>
      <c r="H51" s="172"/>
      <c r="I51" s="169">
        <f>VLOOKUP($A51,Tabela_IMP_PRBL!$A$3:$H$567,5,0)</f>
        <v>691.0399999999994</v>
      </c>
      <c r="J51" s="172"/>
      <c r="K51" s="171">
        <f>VLOOKUP($A51,Tabela_IMP_PRBL!$A$3:$H$567,6,0)</f>
        <v>831.94999999999948</v>
      </c>
      <c r="L51" s="172"/>
      <c r="M51" s="169">
        <f>VLOOKUP($A51,Tabela_IMP_PRBL!$A$3:$H$567,7,0)</f>
        <v>1078.49</v>
      </c>
      <c r="N51" s="172"/>
      <c r="O51" s="171">
        <f>VLOOKUP($A51,Tabela_IMP_PRBL!$A$3:$H$567,8,0)</f>
        <v>1078.49</v>
      </c>
      <c r="P51" s="139"/>
    </row>
    <row r="52" spans="1:19" ht="15" customHeight="1">
      <c r="A52" s="136" t="str">
        <f>CONCATENATE('Gerador de Tabelas'!$D$7,"-","48N","-",C52)</f>
        <v>STBJ1-48N-27</v>
      </c>
      <c r="C52" s="215">
        <v>27</v>
      </c>
      <c r="D52" s="216"/>
      <c r="E52" s="169">
        <f>VLOOKUP($A52,Tabela_IMP_PRBL!$A$3:$H$567,3,0)</f>
        <v>641.2700000000001</v>
      </c>
      <c r="F52" s="170"/>
      <c r="G52" s="171">
        <f>VLOOKUP($A52,Tabela_IMP_PRBL!$A$3:$H$567,4,0)</f>
        <v>665.62999999999897</v>
      </c>
      <c r="H52" s="172"/>
      <c r="I52" s="169">
        <f>VLOOKUP($A52,Tabela_IMP_PRBL!$A$3:$H$567,5,0)</f>
        <v>702.25749999999937</v>
      </c>
      <c r="J52" s="172"/>
      <c r="K52" s="171">
        <f>VLOOKUP($A52,Tabela_IMP_PRBL!$A$3:$H$567,6,0)</f>
        <v>845.66999999999939</v>
      </c>
      <c r="L52" s="172"/>
      <c r="M52" s="169">
        <f>VLOOKUP($A52,Tabela_IMP_PRBL!$A$3:$H$567,7,0)</f>
        <v>1096.5674999999999</v>
      </c>
      <c r="N52" s="172"/>
      <c r="O52" s="171">
        <f>VLOOKUP($A52,Tabela_IMP_PRBL!$A$3:$H$567,8,0)</f>
        <v>1096.5674999999999</v>
      </c>
      <c r="P52" s="139"/>
    </row>
    <row r="53" spans="1:19" ht="15" customHeight="1">
      <c r="A53" s="136" t="str">
        <f>CONCATENATE('Gerador de Tabelas'!$D$7,"-","48N","-",C53)</f>
        <v>STBJ1-48N-27.5</v>
      </c>
      <c r="C53" s="215">
        <v>27.5</v>
      </c>
      <c r="D53" s="216"/>
      <c r="E53" s="169">
        <f>VLOOKUP($A53,Tabela_IMP_PRBL!$A$3:$H$567,3,0)</f>
        <v>651.5775000000001</v>
      </c>
      <c r="F53" s="170"/>
      <c r="G53" s="171">
        <f>VLOOKUP($A53,Tabela_IMP_PRBL!$A$3:$H$567,4,0)</f>
        <v>676.68999999999892</v>
      </c>
      <c r="H53" s="172"/>
      <c r="I53" s="169">
        <f>VLOOKUP($A53,Tabela_IMP_PRBL!$A$3:$H$567,5,0)</f>
        <v>713.47499999999945</v>
      </c>
      <c r="J53" s="172"/>
      <c r="K53" s="171">
        <f>VLOOKUP($A53,Tabela_IMP_PRBL!$A$3:$H$567,6,0)</f>
        <v>859.3899999999993</v>
      </c>
      <c r="L53" s="172"/>
      <c r="M53" s="169">
        <f>VLOOKUP($A53,Tabela_IMP_PRBL!$A$3:$H$567,7,0)</f>
        <v>1114.645</v>
      </c>
      <c r="N53" s="172"/>
      <c r="O53" s="171">
        <f>VLOOKUP($A53,Tabela_IMP_PRBL!$A$3:$H$567,8,0)</f>
        <v>1114.645</v>
      </c>
      <c r="P53" s="139"/>
    </row>
    <row r="54" spans="1:19" ht="15" customHeight="1">
      <c r="A54" s="136" t="str">
        <f>CONCATENATE('Gerador de Tabelas'!$D$7,"-","48N","-",C54)</f>
        <v>STBJ1-48N-28</v>
      </c>
      <c r="C54" s="215">
        <v>28</v>
      </c>
      <c r="D54" s="216"/>
      <c r="E54" s="169">
        <f>VLOOKUP($A54,Tabela_IMP_PRBL!$A$3:$H$567,3,0)</f>
        <v>661.8850000000001</v>
      </c>
      <c r="F54" s="170"/>
      <c r="G54" s="171">
        <f>VLOOKUP($A54,Tabela_IMP_PRBL!$A$3:$H$567,4,0)</f>
        <v>687.74999999999898</v>
      </c>
      <c r="H54" s="172"/>
      <c r="I54" s="169">
        <f>VLOOKUP($A54,Tabela_IMP_PRBL!$A$3:$H$567,5,0)</f>
        <v>724.69249999999943</v>
      </c>
      <c r="J54" s="172"/>
      <c r="K54" s="171">
        <f>VLOOKUP($A54,Tabela_IMP_PRBL!$A$3:$H$567,6,0)</f>
        <v>873.10999999999933</v>
      </c>
      <c r="L54" s="172"/>
      <c r="M54" s="169">
        <f>VLOOKUP($A54,Tabela_IMP_PRBL!$A$3:$H$567,7,0)</f>
        <v>1132.7225000000001</v>
      </c>
      <c r="N54" s="172"/>
      <c r="O54" s="171">
        <f>VLOOKUP($A54,Tabela_IMP_PRBL!$A$3:$H$567,8,0)</f>
        <v>1132.7225000000001</v>
      </c>
      <c r="P54" s="139"/>
    </row>
    <row r="55" spans="1:19" ht="15" customHeight="1">
      <c r="A55" s="136" t="str">
        <f>CONCATENATE('Gerador de Tabelas'!$D$7,"-","48N","-",C55)</f>
        <v>STBJ1-48N-28.5</v>
      </c>
      <c r="C55" s="215">
        <v>28.5</v>
      </c>
      <c r="D55" s="216"/>
      <c r="E55" s="169">
        <f>VLOOKUP($A55,Tabela_IMP_PRBL!$A$3:$H$567,3,0)</f>
        <v>672.19250000000011</v>
      </c>
      <c r="F55" s="170"/>
      <c r="G55" s="171">
        <f>VLOOKUP($A55,Tabela_IMP_PRBL!$A$3:$H$567,4,0)</f>
        <v>698.80999999999892</v>
      </c>
      <c r="H55" s="172"/>
      <c r="I55" s="169">
        <f>VLOOKUP($A55,Tabela_IMP_PRBL!$A$3:$H$567,5,0)</f>
        <v>735.9099999999994</v>
      </c>
      <c r="J55" s="172"/>
      <c r="K55" s="171">
        <f>VLOOKUP($A55,Tabela_IMP_PRBL!$A$3:$H$567,6,0)</f>
        <v>886.82999999999925</v>
      </c>
      <c r="L55" s="172"/>
      <c r="M55" s="169">
        <f>VLOOKUP($A55,Tabela_IMP_PRBL!$A$3:$H$567,7,0)</f>
        <v>1150.8000000000002</v>
      </c>
      <c r="N55" s="172"/>
      <c r="O55" s="171">
        <f>VLOOKUP($A55,Tabela_IMP_PRBL!$A$3:$H$567,8,0)</f>
        <v>1150.8000000000002</v>
      </c>
      <c r="P55" s="139"/>
    </row>
    <row r="56" spans="1:19" ht="15" customHeight="1">
      <c r="A56" s="136" t="str">
        <f>CONCATENATE('Gerador de Tabelas'!$D$7,"-","48N","-",C56)</f>
        <v>STBJ1-48N-29</v>
      </c>
      <c r="C56" s="215">
        <v>29</v>
      </c>
      <c r="D56" s="216"/>
      <c r="E56" s="169">
        <f>VLOOKUP($A56,Tabela_IMP_PRBL!$A$3:$H$567,3,0)</f>
        <v>682.50000000000011</v>
      </c>
      <c r="F56" s="170"/>
      <c r="G56" s="171">
        <f>VLOOKUP($A56,Tabela_IMP_PRBL!$A$3:$H$567,4,0)</f>
        <v>709.86999999999887</v>
      </c>
      <c r="H56" s="172"/>
      <c r="I56" s="169">
        <f>VLOOKUP($A56,Tabela_IMP_PRBL!$A$3:$H$567,5,0)</f>
        <v>747.12749999999949</v>
      </c>
      <c r="J56" s="172"/>
      <c r="K56" s="171">
        <f>VLOOKUP($A56,Tabela_IMP_PRBL!$A$3:$H$567,6,0)</f>
        <v>900.54999999999916</v>
      </c>
      <c r="L56" s="172"/>
      <c r="M56" s="169">
        <f>VLOOKUP($A56,Tabela_IMP_PRBL!$A$3:$H$567,7,0)</f>
        <v>1168.8775000000001</v>
      </c>
      <c r="N56" s="172"/>
      <c r="O56" s="171">
        <f>VLOOKUP($A56,Tabela_IMP_PRBL!$A$3:$H$567,8,0)</f>
        <v>1168.8775000000001</v>
      </c>
      <c r="P56" s="139"/>
    </row>
    <row r="57" spans="1:19" ht="15" customHeight="1">
      <c r="A57" s="136" t="str">
        <f>CONCATENATE('Gerador de Tabelas'!$D$7,"-","48N","-",C57)</f>
        <v>STBJ1-48N-29.5</v>
      </c>
      <c r="C57" s="215">
        <v>29.5</v>
      </c>
      <c r="D57" s="216"/>
      <c r="E57" s="169">
        <f>VLOOKUP($A57,Tabela_IMP_PRBL!$A$3:$H$567,3,0)</f>
        <v>692.80750000000012</v>
      </c>
      <c r="F57" s="170"/>
      <c r="G57" s="171">
        <f>VLOOKUP($A57,Tabela_IMP_PRBL!$A$3:$H$567,4,0)</f>
        <v>720.92999999999893</v>
      </c>
      <c r="H57" s="172"/>
      <c r="I57" s="169">
        <f>VLOOKUP($A57,Tabela_IMP_PRBL!$A$3:$H$567,5,0)</f>
        <v>758.34499999999957</v>
      </c>
      <c r="J57" s="172"/>
      <c r="K57" s="171">
        <f>VLOOKUP($A57,Tabela_IMP_PRBL!$A$3:$H$567,6,0)</f>
        <v>914.26999999999907</v>
      </c>
      <c r="L57" s="172"/>
      <c r="M57" s="169">
        <f>VLOOKUP($A57,Tabela_IMP_PRBL!$A$3:$H$567,7,0)</f>
        <v>1186.9550000000002</v>
      </c>
      <c r="N57" s="172"/>
      <c r="O57" s="171">
        <f>VLOOKUP($A57,Tabela_IMP_PRBL!$A$3:$H$567,8,0)</f>
        <v>1186.9550000000002</v>
      </c>
      <c r="P57" s="139"/>
    </row>
    <row r="58" spans="1:19" ht="15" customHeight="1">
      <c r="A58" s="136" t="str">
        <f>CONCATENATE('Gerador de Tabelas'!$D$7,"-","48N","-",C58)</f>
        <v>STBJ1-48N-30</v>
      </c>
      <c r="C58" s="215">
        <v>30</v>
      </c>
      <c r="D58" s="216"/>
      <c r="E58" s="169">
        <f>VLOOKUP($A58,Tabela_IMP_PRBL!$A$3:$H$567,3,0)</f>
        <v>703.11500000000012</v>
      </c>
      <c r="F58" s="170"/>
      <c r="G58" s="171">
        <f>VLOOKUP($A58,Tabela_IMP_PRBL!$A$3:$H$567,4,0)</f>
        <v>731.98999999999887</v>
      </c>
      <c r="H58" s="172"/>
      <c r="I58" s="169">
        <f>VLOOKUP($A58,Tabela_IMP_PRBL!$A$3:$H$567,5,0)</f>
        <v>769.56249999999966</v>
      </c>
      <c r="J58" s="172"/>
      <c r="K58" s="171">
        <f>VLOOKUP($A58,Tabela_IMP_PRBL!$A$3:$H$567,6,0)</f>
        <v>927.98999999999899</v>
      </c>
      <c r="L58" s="172"/>
      <c r="M58" s="169">
        <f>VLOOKUP($A58,Tabela_IMP_PRBL!$A$3:$H$567,7,0)</f>
        <v>1205.0325000000003</v>
      </c>
      <c r="N58" s="172"/>
      <c r="O58" s="171">
        <f>VLOOKUP($A58,Tabela_IMP_PRBL!$A$3:$H$567,8,0)</f>
        <v>1205.0325000000003</v>
      </c>
      <c r="P58" s="139"/>
    </row>
    <row r="59" spans="1:19" ht="25.5">
      <c r="A59" s="136" t="str">
        <f>CONCATENATE('Gerador de Tabelas'!$D$7,"-","48N","-",999999)</f>
        <v>STBJ1-48N-999999</v>
      </c>
      <c r="C59" s="217" t="s">
        <v>9905</v>
      </c>
      <c r="D59" s="218"/>
      <c r="E59" s="169">
        <f>VLOOKUP($A59,Tabela_IMP_PRBL!$A$3:$H$567,3,0)</f>
        <v>9.7999999999999989</v>
      </c>
      <c r="F59" s="170"/>
      <c r="G59" s="171">
        <f>VLOOKUP($A59,Tabela_IMP_PRBL!$A$3:$H$567,4,0)</f>
        <v>10.464999999999998</v>
      </c>
      <c r="H59" s="172"/>
      <c r="I59" s="169">
        <f>VLOOKUP($A59,Tabela_IMP_PRBL!$A$3:$H$567,5,0)</f>
        <v>10.009999999999998</v>
      </c>
      <c r="J59" s="172"/>
      <c r="K59" s="171">
        <f>VLOOKUP($A59,Tabela_IMP_PRBL!$A$3:$H$567,6,0)</f>
        <v>12.582499999999998</v>
      </c>
      <c r="L59" s="172"/>
      <c r="M59" s="169">
        <f>VLOOKUP($A59,Tabela_IMP_PRBL!$A$3:$H$567,7,0)</f>
        <v>17.184999999999999</v>
      </c>
      <c r="N59" s="172"/>
      <c r="O59" s="171">
        <f>VLOOKUP($A59,Tabela_IMP_PRBL!$A$3:$H$567,8,0)</f>
        <v>17.184999999999999</v>
      </c>
      <c r="P59" s="139"/>
    </row>
    <row r="60" spans="1:19" ht="9.75" customHeight="1">
      <c r="B60" s="175"/>
      <c r="F60" s="183"/>
      <c r="G60" s="183"/>
      <c r="H60" s="183"/>
      <c r="I60" s="183"/>
      <c r="J60" s="183"/>
      <c r="K60" s="183"/>
      <c r="L60" s="183"/>
      <c r="M60" s="183"/>
      <c r="N60" s="183"/>
      <c r="O60" s="183"/>
      <c r="P60" s="183"/>
      <c r="Q60" s="183"/>
      <c r="R60" s="183"/>
    </row>
    <row r="61" spans="1:19" s="220" customFormat="1" ht="14.25">
      <c r="A61" s="219"/>
      <c r="C61" s="184"/>
      <c r="D61" s="184"/>
      <c r="E61" s="184"/>
      <c r="F61" s="184"/>
      <c r="G61" s="184"/>
      <c r="H61" s="184"/>
      <c r="I61" s="184"/>
      <c r="J61" s="184"/>
      <c r="K61" s="184"/>
      <c r="L61" s="184"/>
      <c r="M61" s="184"/>
      <c r="N61" s="184"/>
      <c r="O61" s="184"/>
      <c r="P61" s="184"/>
      <c r="Q61" s="184"/>
      <c r="R61" s="184"/>
    </row>
    <row r="62" spans="1:19" ht="15.75" customHeight="1" thickBot="1">
      <c r="C62" s="185" t="str">
        <f>'Express Importação'!C96</f>
        <v>STBJ1</v>
      </c>
      <c r="D62" s="186"/>
      <c r="E62" s="186"/>
      <c r="F62" s="187"/>
      <c r="G62" s="187"/>
      <c r="H62" s="187"/>
      <c r="I62" s="187"/>
      <c r="J62" s="187"/>
      <c r="K62" s="187"/>
      <c r="L62" s="187"/>
      <c r="M62" s="187"/>
      <c r="N62" s="188"/>
      <c r="O62" s="189">
        <f ca="1">'Express Importação'!O96</f>
        <v>41505</v>
      </c>
      <c r="P62" s="184"/>
      <c r="R62" s="190"/>
      <c r="S62" s="191"/>
    </row>
    <row r="63" spans="1:19" ht="15.75" customHeight="1">
      <c r="B63" s="136" t="s">
        <v>10171</v>
      </c>
      <c r="C63" s="314" t="s">
        <v>10183</v>
      </c>
      <c r="D63" s="310"/>
      <c r="E63" s="310"/>
      <c r="F63" s="166"/>
      <c r="G63" s="166"/>
      <c r="H63" s="166"/>
      <c r="I63" s="166"/>
      <c r="J63" s="166"/>
      <c r="K63" s="166"/>
      <c r="L63" s="166"/>
      <c r="M63" s="166"/>
      <c r="N63" s="311"/>
      <c r="O63" s="312"/>
      <c r="P63" s="184"/>
      <c r="R63" s="190"/>
      <c r="S63" s="191"/>
    </row>
    <row r="64" spans="1:19" ht="15.75" customHeight="1">
      <c r="C64" s="314" t="s">
        <v>10184</v>
      </c>
      <c r="D64" s="310"/>
      <c r="E64" s="310"/>
      <c r="F64" s="166"/>
      <c r="G64" s="166"/>
      <c r="H64" s="166" t="s">
        <v>10185</v>
      </c>
      <c r="J64" s="166"/>
      <c r="K64" s="166"/>
      <c r="L64" s="166"/>
      <c r="M64" s="166"/>
      <c r="N64" s="311"/>
      <c r="O64" s="312"/>
      <c r="P64" s="184"/>
      <c r="R64" s="190"/>
      <c r="S64" s="191"/>
    </row>
    <row r="65" spans="1:16384" ht="15.75" customHeight="1">
      <c r="B65" s="136" t="s">
        <v>10172</v>
      </c>
      <c r="C65" s="314" t="s">
        <v>10186</v>
      </c>
      <c r="D65" s="310"/>
      <c r="E65" s="310"/>
      <c r="F65" s="166"/>
      <c r="G65" s="166"/>
      <c r="H65" s="166"/>
      <c r="I65" s="166"/>
      <c r="J65" s="166"/>
      <c r="K65" s="166"/>
      <c r="L65" s="166"/>
      <c r="M65" s="166"/>
      <c r="N65" s="311"/>
      <c r="O65" s="312"/>
      <c r="P65" s="184"/>
      <c r="R65" s="190"/>
      <c r="S65" s="191"/>
    </row>
    <row r="66" spans="1:16384" ht="15.75" customHeight="1">
      <c r="B66" s="136" t="s">
        <v>10173</v>
      </c>
      <c r="C66" s="314" t="s">
        <v>10193</v>
      </c>
      <c r="D66" s="310"/>
      <c r="E66" s="310"/>
      <c r="F66" s="166"/>
      <c r="G66" s="166"/>
      <c r="H66" s="166"/>
      <c r="I66" s="166"/>
      <c r="J66" s="166"/>
      <c r="K66" s="166"/>
      <c r="L66" s="166"/>
      <c r="M66" s="166"/>
      <c r="N66" s="311"/>
      <c r="O66" s="312"/>
      <c r="P66" s="184"/>
      <c r="R66" s="190"/>
      <c r="S66" s="191"/>
    </row>
    <row r="67" spans="1:16384" ht="15.75" customHeight="1">
      <c r="C67" s="314" t="s">
        <v>10194</v>
      </c>
      <c r="D67" s="310"/>
      <c r="E67" s="310"/>
      <c r="F67" s="166"/>
      <c r="G67" s="166"/>
      <c r="H67" s="166"/>
      <c r="I67" s="166"/>
      <c r="J67" s="166"/>
      <c r="K67" s="166"/>
      <c r="L67" s="166"/>
      <c r="M67" s="166"/>
      <c r="N67" s="311"/>
      <c r="O67" s="312"/>
      <c r="P67" s="184"/>
      <c r="R67" s="190"/>
      <c r="S67" s="191"/>
    </row>
    <row r="68" spans="1:16384" ht="15.75" customHeight="1">
      <c r="B68" s="136" t="s">
        <v>10174</v>
      </c>
      <c r="C68" s="314" t="s">
        <v>10195</v>
      </c>
      <c r="D68" s="310"/>
      <c r="E68" s="310"/>
      <c r="F68" s="166"/>
      <c r="G68" s="166"/>
      <c r="H68" s="166"/>
      <c r="I68" s="166"/>
      <c r="J68" s="166"/>
      <c r="K68" s="166"/>
      <c r="L68" s="166"/>
      <c r="M68" s="166"/>
      <c r="N68" s="311"/>
      <c r="O68" s="312"/>
      <c r="P68" s="184"/>
      <c r="R68" s="190"/>
      <c r="S68" s="191"/>
    </row>
    <row r="69" spans="1:16384" ht="15.75" customHeight="1">
      <c r="C69" s="314" t="s">
        <v>10196</v>
      </c>
      <c r="D69" s="310"/>
      <c r="E69" s="310"/>
      <c r="F69" s="166"/>
      <c r="G69" s="166"/>
      <c r="H69" s="166"/>
      <c r="I69" s="166"/>
      <c r="J69" s="166"/>
      <c r="K69" s="166"/>
      <c r="L69" s="166"/>
      <c r="M69" s="166"/>
      <c r="N69" s="311"/>
      <c r="O69" s="312"/>
      <c r="P69" s="184"/>
      <c r="R69" s="190"/>
      <c r="S69" s="191"/>
    </row>
    <row r="70" spans="1:16384" ht="15.75" customHeight="1">
      <c r="B70" s="136" t="s">
        <v>10175</v>
      </c>
      <c r="C70" s="314" t="s">
        <v>10187</v>
      </c>
      <c r="D70" s="310"/>
      <c r="E70" s="310"/>
      <c r="F70" s="166"/>
      <c r="G70" s="166"/>
      <c r="H70" s="166"/>
      <c r="I70" s="166"/>
      <c r="J70" s="166"/>
      <c r="K70" s="166"/>
      <c r="L70" s="166"/>
      <c r="M70" s="166"/>
      <c r="N70" s="311"/>
      <c r="O70" s="312"/>
      <c r="P70" s="184"/>
      <c r="R70" s="190"/>
      <c r="S70" s="191"/>
    </row>
    <row r="71" spans="1:16384" ht="15.75" customHeight="1">
      <c r="B71" s="136" t="s">
        <v>10176</v>
      </c>
      <c r="C71" s="314" t="s">
        <v>10188</v>
      </c>
      <c r="D71" s="310"/>
      <c r="E71" s="310"/>
      <c r="F71" s="166"/>
      <c r="G71" s="166"/>
      <c r="H71" s="166"/>
      <c r="I71" s="166"/>
      <c r="J71" s="166"/>
      <c r="K71" s="166"/>
      <c r="L71" s="166"/>
      <c r="M71" s="166"/>
      <c r="N71" s="311"/>
      <c r="O71" s="312"/>
      <c r="P71" s="184"/>
      <c r="R71" s="190"/>
      <c r="S71" s="191"/>
    </row>
    <row r="72" spans="1:16384" ht="15.75" customHeight="1">
      <c r="B72" s="136" t="s">
        <v>10177</v>
      </c>
      <c r="C72" s="314" t="s">
        <v>10189</v>
      </c>
      <c r="D72" s="310"/>
      <c r="E72" s="310"/>
      <c r="F72" s="166"/>
      <c r="G72" s="166"/>
      <c r="H72" s="166"/>
      <c r="I72" s="166"/>
      <c r="J72" s="166"/>
      <c r="K72" s="166"/>
      <c r="L72" s="166"/>
      <c r="M72" s="166"/>
      <c r="N72" s="311"/>
      <c r="O72" s="312"/>
      <c r="P72" s="184"/>
      <c r="R72" s="190"/>
      <c r="S72" s="191"/>
    </row>
    <row r="73" spans="1:16384" ht="15.75" customHeight="1">
      <c r="B73" s="136" t="s">
        <v>10178</v>
      </c>
      <c r="C73" s="314" t="s">
        <v>10190</v>
      </c>
      <c r="D73" s="310"/>
      <c r="E73" s="310"/>
      <c r="F73" s="166"/>
      <c r="G73" s="166"/>
      <c r="H73" s="166"/>
      <c r="I73" s="166"/>
      <c r="J73" s="166"/>
      <c r="K73" s="166"/>
      <c r="L73" s="166"/>
      <c r="M73" s="166"/>
      <c r="N73" s="311"/>
      <c r="O73" s="312"/>
      <c r="P73" s="184"/>
      <c r="R73" s="190"/>
      <c r="S73" s="191"/>
    </row>
    <row r="74" spans="1:16384" ht="15.75" customHeight="1">
      <c r="B74" s="136" t="s">
        <v>10179</v>
      </c>
      <c r="C74" s="314" t="s">
        <v>10197</v>
      </c>
      <c r="D74" s="310"/>
      <c r="E74" s="310"/>
      <c r="F74" s="166"/>
      <c r="G74" s="166"/>
      <c r="H74" s="166"/>
      <c r="I74" s="166"/>
      <c r="J74" s="166"/>
      <c r="K74" s="166"/>
      <c r="L74" s="166"/>
      <c r="M74" s="166"/>
      <c r="N74" s="311"/>
      <c r="O74" s="312"/>
      <c r="P74" s="184"/>
      <c r="R74" s="190"/>
      <c r="S74" s="191"/>
    </row>
    <row r="75" spans="1:16384" ht="15.75" customHeight="1">
      <c r="A75" s="313"/>
      <c r="B75" s="313"/>
      <c r="C75" s="314" t="s">
        <v>10198</v>
      </c>
      <c r="D75" s="313"/>
      <c r="E75" s="313"/>
      <c r="F75" s="313"/>
      <c r="G75" s="313"/>
      <c r="H75" s="313"/>
      <c r="I75" s="313"/>
      <c r="J75" s="313"/>
      <c r="K75" s="313"/>
      <c r="L75" s="313"/>
      <c r="M75" s="313"/>
      <c r="N75" s="313"/>
      <c r="O75" s="313"/>
      <c r="P75" s="313"/>
      <c r="Q75" s="313"/>
      <c r="R75" s="313"/>
      <c r="S75" s="313"/>
      <c r="T75" s="313"/>
      <c r="U75" s="313"/>
      <c r="V75" s="313"/>
      <c r="W75" s="313"/>
      <c r="X75" s="313"/>
      <c r="Y75" s="313"/>
      <c r="Z75" s="313"/>
      <c r="AA75" s="313"/>
      <c r="AB75" s="313"/>
      <c r="AC75" s="313"/>
      <c r="AD75" s="313"/>
      <c r="AE75" s="313"/>
      <c r="AF75" s="313"/>
      <c r="AG75" s="313"/>
      <c r="AH75" s="313"/>
      <c r="AI75" s="313"/>
      <c r="AJ75" s="313"/>
      <c r="AK75" s="313"/>
      <c r="AL75" s="313"/>
      <c r="AM75" s="313"/>
      <c r="AN75" s="313"/>
      <c r="AO75" s="313"/>
      <c r="AP75" s="313"/>
      <c r="AQ75" s="313"/>
      <c r="AR75" s="313"/>
      <c r="AS75" s="313"/>
      <c r="AT75" s="313"/>
      <c r="AU75" s="313"/>
      <c r="AV75" s="313"/>
      <c r="AW75" s="313"/>
      <c r="AX75" s="313"/>
      <c r="AY75" s="313"/>
      <c r="AZ75" s="313"/>
      <c r="BA75" s="313"/>
      <c r="BB75" s="313"/>
      <c r="BC75" s="313"/>
      <c r="BD75" s="313"/>
      <c r="BE75" s="313"/>
      <c r="BF75" s="313"/>
      <c r="BG75" s="313"/>
      <c r="BH75" s="313"/>
      <c r="BI75" s="313"/>
      <c r="BJ75" s="313"/>
      <c r="BK75" s="313"/>
      <c r="BL75" s="313"/>
      <c r="BM75" s="313"/>
      <c r="BN75" s="313"/>
      <c r="BO75" s="313"/>
      <c r="BP75" s="313"/>
      <c r="BQ75" s="313"/>
      <c r="BR75" s="313"/>
      <c r="BS75" s="313"/>
      <c r="BT75" s="313"/>
      <c r="BU75" s="313"/>
      <c r="BV75" s="313"/>
      <c r="BW75" s="313"/>
      <c r="BX75" s="313"/>
      <c r="BY75" s="313"/>
      <c r="BZ75" s="313"/>
      <c r="CA75" s="313"/>
      <c r="CB75" s="313"/>
      <c r="CC75" s="313"/>
      <c r="CD75" s="313"/>
      <c r="CE75" s="313"/>
      <c r="CF75" s="313"/>
      <c r="CG75" s="313"/>
      <c r="CH75" s="313"/>
      <c r="CI75" s="313"/>
      <c r="CJ75" s="313"/>
      <c r="CK75" s="313"/>
      <c r="CL75" s="313"/>
      <c r="CM75" s="313"/>
      <c r="CN75" s="313"/>
      <c r="CO75" s="313"/>
      <c r="CP75" s="313"/>
      <c r="CQ75" s="313"/>
      <c r="CR75" s="313"/>
      <c r="CS75" s="313"/>
      <c r="CT75" s="313"/>
      <c r="CU75" s="313"/>
      <c r="CV75" s="313"/>
      <c r="CW75" s="313"/>
      <c r="CX75" s="313"/>
      <c r="CY75" s="313"/>
      <c r="CZ75" s="313"/>
      <c r="DA75" s="313"/>
      <c r="DB75" s="313"/>
      <c r="DC75" s="313"/>
      <c r="DD75" s="313"/>
      <c r="DE75" s="313"/>
      <c r="DF75" s="313"/>
      <c r="DG75" s="313"/>
      <c r="DH75" s="313"/>
      <c r="DI75" s="313"/>
      <c r="DJ75" s="313"/>
      <c r="DK75" s="313"/>
      <c r="DL75" s="313"/>
      <c r="DM75" s="313"/>
      <c r="DN75" s="313"/>
      <c r="DO75" s="313"/>
      <c r="DP75" s="313"/>
      <c r="DQ75" s="313"/>
      <c r="DR75" s="313"/>
      <c r="DS75" s="313"/>
      <c r="DT75" s="313"/>
      <c r="DU75" s="313"/>
      <c r="DV75" s="313"/>
      <c r="DW75" s="313"/>
      <c r="DX75" s="313"/>
      <c r="DY75" s="313"/>
      <c r="DZ75" s="313"/>
      <c r="EA75" s="313"/>
      <c r="EB75" s="313"/>
      <c r="EC75" s="313"/>
      <c r="ED75" s="313"/>
      <c r="EE75" s="313"/>
      <c r="EF75" s="313"/>
      <c r="EG75" s="313"/>
      <c r="EH75" s="313"/>
      <c r="EI75" s="313"/>
      <c r="EJ75" s="313"/>
      <c r="EK75" s="313"/>
      <c r="EL75" s="313"/>
      <c r="EM75" s="313"/>
      <c r="EN75" s="313"/>
      <c r="EO75" s="313"/>
      <c r="EP75" s="313"/>
      <c r="EQ75" s="313"/>
      <c r="ER75" s="313"/>
      <c r="ES75" s="313"/>
      <c r="ET75" s="313"/>
      <c r="EU75" s="313"/>
      <c r="EV75" s="313"/>
      <c r="EW75" s="313"/>
      <c r="EX75" s="313"/>
      <c r="EY75" s="313"/>
      <c r="EZ75" s="313"/>
      <c r="FA75" s="313"/>
      <c r="FB75" s="313"/>
      <c r="FC75" s="313"/>
      <c r="FD75" s="313"/>
      <c r="FE75" s="313"/>
      <c r="FF75" s="313"/>
      <c r="FG75" s="313"/>
      <c r="FH75" s="313"/>
      <c r="FI75" s="313"/>
      <c r="FJ75" s="313"/>
      <c r="FK75" s="313"/>
      <c r="FL75" s="313"/>
      <c r="FM75" s="313"/>
      <c r="FN75" s="313"/>
      <c r="FO75" s="313"/>
      <c r="FP75" s="313"/>
      <c r="FQ75" s="313"/>
      <c r="FR75" s="313"/>
      <c r="FS75" s="313"/>
      <c r="FT75" s="313"/>
      <c r="FU75" s="313"/>
      <c r="FV75" s="313"/>
      <c r="FW75" s="313"/>
      <c r="FX75" s="313"/>
      <c r="FY75" s="313"/>
      <c r="FZ75" s="313"/>
      <c r="GA75" s="313"/>
      <c r="GB75" s="313"/>
      <c r="GC75" s="313"/>
      <c r="GD75" s="313"/>
      <c r="GE75" s="313"/>
      <c r="GF75" s="313"/>
      <c r="GG75" s="313"/>
      <c r="GH75" s="313"/>
      <c r="GI75" s="313"/>
      <c r="GJ75" s="313"/>
      <c r="GK75" s="313"/>
      <c r="GL75" s="313"/>
      <c r="GM75" s="313"/>
      <c r="GN75" s="313"/>
      <c r="GO75" s="313"/>
      <c r="GP75" s="313"/>
      <c r="GQ75" s="313"/>
      <c r="GR75" s="313"/>
      <c r="GS75" s="313"/>
      <c r="GT75" s="313"/>
      <c r="GU75" s="313"/>
      <c r="GV75" s="313"/>
      <c r="GW75" s="313"/>
      <c r="GX75" s="313"/>
      <c r="GY75" s="313"/>
      <c r="GZ75" s="313"/>
      <c r="HA75" s="313"/>
      <c r="HB75" s="313"/>
      <c r="HC75" s="313"/>
      <c r="HD75" s="313"/>
      <c r="HE75" s="313"/>
      <c r="HF75" s="313"/>
      <c r="HG75" s="313"/>
      <c r="HH75" s="313"/>
      <c r="HI75" s="313"/>
      <c r="HJ75" s="313"/>
      <c r="HK75" s="313"/>
      <c r="HL75" s="313"/>
      <c r="HM75" s="313"/>
      <c r="HN75" s="313"/>
      <c r="HO75" s="313"/>
      <c r="HP75" s="313"/>
      <c r="HQ75" s="313"/>
      <c r="HR75" s="313"/>
      <c r="HS75" s="313"/>
      <c r="HT75" s="313"/>
      <c r="HU75" s="313"/>
      <c r="HV75" s="313"/>
      <c r="HW75" s="313"/>
      <c r="HX75" s="313"/>
      <c r="HY75" s="313"/>
      <c r="HZ75" s="313"/>
      <c r="IA75" s="313"/>
      <c r="IB75" s="313"/>
      <c r="IC75" s="313"/>
      <c r="ID75" s="313"/>
      <c r="IE75" s="313"/>
      <c r="IF75" s="313"/>
      <c r="IG75" s="313"/>
      <c r="IH75" s="313"/>
      <c r="II75" s="313"/>
      <c r="IJ75" s="313"/>
      <c r="IK75" s="313"/>
      <c r="IL75" s="313"/>
      <c r="IM75" s="313"/>
      <c r="IN75" s="313"/>
      <c r="IO75" s="313"/>
      <c r="IP75" s="313"/>
      <c r="IQ75" s="313"/>
      <c r="IR75" s="313"/>
      <c r="IS75" s="313"/>
      <c r="IT75" s="313"/>
      <c r="IU75" s="313"/>
      <c r="IV75" s="313"/>
      <c r="IW75" s="313"/>
      <c r="IX75" s="313"/>
      <c r="IY75" s="313"/>
      <c r="IZ75" s="313"/>
      <c r="JA75" s="313"/>
      <c r="JB75" s="313"/>
      <c r="JC75" s="313"/>
      <c r="JD75" s="313"/>
      <c r="JE75" s="313"/>
      <c r="JF75" s="313"/>
      <c r="JG75" s="313"/>
      <c r="JH75" s="313"/>
      <c r="JI75" s="313"/>
      <c r="JJ75" s="313"/>
      <c r="JK75" s="313"/>
      <c r="JL75" s="313"/>
      <c r="JM75" s="313"/>
      <c r="JN75" s="313"/>
      <c r="JO75" s="313"/>
      <c r="JP75" s="313"/>
      <c r="JQ75" s="313"/>
      <c r="JR75" s="313"/>
      <c r="JS75" s="313"/>
      <c r="JT75" s="313"/>
      <c r="JU75" s="313"/>
      <c r="JV75" s="313"/>
      <c r="JW75" s="313"/>
      <c r="JX75" s="313"/>
      <c r="JY75" s="313"/>
      <c r="JZ75" s="313"/>
      <c r="KA75" s="313"/>
      <c r="KB75" s="313"/>
      <c r="KC75" s="313"/>
      <c r="KD75" s="313"/>
      <c r="KE75" s="313"/>
      <c r="KF75" s="313"/>
      <c r="KG75" s="313"/>
      <c r="KH75" s="313"/>
      <c r="KI75" s="313"/>
      <c r="KJ75" s="313"/>
      <c r="KK75" s="313"/>
      <c r="KL75" s="313"/>
      <c r="KM75" s="313"/>
      <c r="KN75" s="313"/>
      <c r="KO75" s="313"/>
      <c r="KP75" s="313"/>
      <c r="KQ75" s="313"/>
      <c r="KR75" s="313"/>
      <c r="KS75" s="313"/>
      <c r="KT75" s="313"/>
      <c r="KU75" s="313"/>
      <c r="KV75" s="313"/>
      <c r="KW75" s="313"/>
      <c r="KX75" s="313"/>
      <c r="KY75" s="313"/>
      <c r="KZ75" s="313"/>
      <c r="LA75" s="313"/>
      <c r="LB75" s="313"/>
      <c r="LC75" s="313"/>
      <c r="LD75" s="313"/>
      <c r="LE75" s="313"/>
      <c r="LF75" s="313"/>
      <c r="LG75" s="313"/>
      <c r="LH75" s="313"/>
      <c r="LI75" s="313"/>
      <c r="LJ75" s="313"/>
      <c r="LK75" s="313"/>
      <c r="LL75" s="313"/>
      <c r="LM75" s="313"/>
      <c r="LN75" s="313"/>
      <c r="LO75" s="313"/>
      <c r="LP75" s="313"/>
      <c r="LQ75" s="313"/>
      <c r="LR75" s="313"/>
      <c r="LS75" s="313"/>
      <c r="LT75" s="313"/>
      <c r="LU75" s="313"/>
      <c r="LV75" s="313"/>
      <c r="LW75" s="313"/>
      <c r="LX75" s="313"/>
      <c r="LY75" s="313"/>
      <c r="LZ75" s="313"/>
      <c r="MA75" s="313"/>
      <c r="MB75" s="313"/>
      <c r="MC75" s="313"/>
      <c r="MD75" s="313"/>
      <c r="ME75" s="313"/>
      <c r="MF75" s="313"/>
      <c r="MG75" s="313"/>
      <c r="MH75" s="313"/>
      <c r="MI75" s="313"/>
      <c r="MJ75" s="313"/>
      <c r="MK75" s="313"/>
      <c r="ML75" s="313"/>
      <c r="MM75" s="313"/>
      <c r="MN75" s="313"/>
      <c r="MO75" s="313"/>
      <c r="MP75" s="313"/>
      <c r="MQ75" s="313"/>
      <c r="MR75" s="313"/>
      <c r="MS75" s="313"/>
      <c r="MT75" s="313"/>
      <c r="MU75" s="313"/>
      <c r="MV75" s="313"/>
      <c r="MW75" s="313"/>
      <c r="MX75" s="313"/>
      <c r="MY75" s="313"/>
      <c r="MZ75" s="313"/>
      <c r="NA75" s="313"/>
      <c r="NB75" s="313"/>
      <c r="NC75" s="313"/>
      <c r="ND75" s="313"/>
      <c r="NE75" s="313"/>
      <c r="NF75" s="313"/>
      <c r="NG75" s="313"/>
      <c r="NH75" s="313"/>
      <c r="NI75" s="313"/>
      <c r="NJ75" s="313"/>
      <c r="NK75" s="313"/>
      <c r="NL75" s="313"/>
      <c r="NM75" s="313"/>
      <c r="NN75" s="313"/>
      <c r="NO75" s="313"/>
      <c r="NP75" s="313"/>
      <c r="NQ75" s="313"/>
      <c r="NR75" s="313"/>
      <c r="NS75" s="313"/>
      <c r="NT75" s="313"/>
      <c r="NU75" s="313"/>
      <c r="NV75" s="313"/>
      <c r="NW75" s="313"/>
      <c r="NX75" s="313"/>
      <c r="NY75" s="313"/>
      <c r="NZ75" s="313"/>
      <c r="OA75" s="313"/>
      <c r="OB75" s="313"/>
      <c r="OC75" s="313"/>
      <c r="OD75" s="313"/>
      <c r="OE75" s="313"/>
      <c r="OF75" s="313"/>
      <c r="OG75" s="313"/>
      <c r="OH75" s="313"/>
      <c r="OI75" s="313"/>
      <c r="OJ75" s="313"/>
      <c r="OK75" s="313"/>
      <c r="OL75" s="313"/>
      <c r="OM75" s="313"/>
      <c r="ON75" s="313"/>
      <c r="OO75" s="313"/>
      <c r="OP75" s="313"/>
      <c r="OQ75" s="313"/>
      <c r="OR75" s="313"/>
      <c r="OS75" s="313"/>
      <c r="OT75" s="313"/>
      <c r="OU75" s="313"/>
      <c r="OV75" s="313"/>
      <c r="OW75" s="313"/>
      <c r="OX75" s="313"/>
      <c r="OY75" s="313"/>
      <c r="OZ75" s="313"/>
      <c r="PA75" s="313"/>
      <c r="PB75" s="313"/>
      <c r="PC75" s="313"/>
      <c r="PD75" s="313"/>
      <c r="PE75" s="313"/>
      <c r="PF75" s="313"/>
      <c r="PG75" s="313"/>
      <c r="PH75" s="313"/>
      <c r="PI75" s="313"/>
      <c r="PJ75" s="313"/>
      <c r="PK75" s="313"/>
      <c r="PL75" s="313"/>
      <c r="PM75" s="313"/>
      <c r="PN75" s="313"/>
      <c r="PO75" s="313"/>
      <c r="PP75" s="313"/>
      <c r="PQ75" s="313"/>
      <c r="PR75" s="313"/>
      <c r="PS75" s="313"/>
      <c r="PT75" s="313"/>
      <c r="PU75" s="313"/>
      <c r="PV75" s="313"/>
      <c r="PW75" s="313"/>
      <c r="PX75" s="313"/>
      <c r="PY75" s="313"/>
      <c r="PZ75" s="313"/>
      <c r="QA75" s="313"/>
      <c r="QB75" s="313"/>
      <c r="QC75" s="313"/>
      <c r="QD75" s="313"/>
      <c r="QE75" s="313"/>
      <c r="QF75" s="313"/>
      <c r="QG75" s="313"/>
      <c r="QH75" s="313"/>
      <c r="QI75" s="313"/>
      <c r="QJ75" s="313"/>
      <c r="QK75" s="313"/>
      <c r="QL75" s="313"/>
      <c r="QM75" s="313"/>
      <c r="QN75" s="313"/>
      <c r="QO75" s="313"/>
      <c r="QP75" s="313"/>
      <c r="QQ75" s="313"/>
      <c r="QR75" s="313"/>
      <c r="QS75" s="313"/>
      <c r="QT75" s="313"/>
      <c r="QU75" s="313"/>
      <c r="QV75" s="313"/>
      <c r="QW75" s="313"/>
      <c r="QX75" s="313"/>
      <c r="QY75" s="313"/>
      <c r="QZ75" s="313"/>
      <c r="RA75" s="313"/>
      <c r="RB75" s="313"/>
      <c r="RC75" s="313"/>
      <c r="RD75" s="313"/>
      <c r="RE75" s="313"/>
      <c r="RF75" s="313"/>
      <c r="RG75" s="313"/>
      <c r="RH75" s="313"/>
      <c r="RI75" s="313"/>
      <c r="RJ75" s="313"/>
      <c r="RK75" s="313"/>
      <c r="RL75" s="313"/>
      <c r="RM75" s="313"/>
      <c r="RN75" s="313"/>
      <c r="RO75" s="313"/>
      <c r="RP75" s="313"/>
      <c r="RQ75" s="313"/>
      <c r="RR75" s="313"/>
      <c r="RS75" s="313"/>
      <c r="RT75" s="313"/>
      <c r="RU75" s="313"/>
      <c r="RV75" s="313"/>
      <c r="RW75" s="313"/>
      <c r="RX75" s="313"/>
      <c r="RY75" s="313"/>
      <c r="RZ75" s="313"/>
      <c r="SA75" s="313"/>
      <c r="SB75" s="313"/>
      <c r="SC75" s="313"/>
      <c r="SD75" s="313"/>
      <c r="SE75" s="313"/>
      <c r="SF75" s="313"/>
      <c r="SG75" s="313"/>
      <c r="SH75" s="313"/>
      <c r="SI75" s="313"/>
      <c r="SJ75" s="313"/>
      <c r="SK75" s="313"/>
      <c r="SL75" s="313"/>
      <c r="SM75" s="313"/>
      <c r="SN75" s="313"/>
      <c r="SO75" s="313"/>
      <c r="SP75" s="313"/>
      <c r="SQ75" s="313"/>
      <c r="SR75" s="313"/>
      <c r="SS75" s="313"/>
      <c r="ST75" s="313"/>
      <c r="SU75" s="313"/>
      <c r="SV75" s="313"/>
      <c r="SW75" s="313"/>
      <c r="SX75" s="313"/>
      <c r="SY75" s="313"/>
      <c r="SZ75" s="313"/>
      <c r="TA75" s="313"/>
      <c r="TB75" s="313"/>
      <c r="TC75" s="313"/>
      <c r="TD75" s="313"/>
      <c r="TE75" s="313"/>
      <c r="TF75" s="313"/>
      <c r="TG75" s="313"/>
      <c r="TH75" s="313"/>
      <c r="TI75" s="313"/>
      <c r="TJ75" s="313"/>
      <c r="TK75" s="313"/>
      <c r="TL75" s="313"/>
      <c r="TM75" s="313"/>
      <c r="TN75" s="313"/>
      <c r="TO75" s="313"/>
      <c r="TP75" s="313"/>
      <c r="TQ75" s="313"/>
      <c r="TR75" s="313"/>
      <c r="TS75" s="313"/>
      <c r="TT75" s="313"/>
      <c r="TU75" s="313"/>
      <c r="TV75" s="313"/>
      <c r="TW75" s="313"/>
      <c r="TX75" s="313"/>
      <c r="TY75" s="313"/>
      <c r="TZ75" s="313"/>
      <c r="UA75" s="313"/>
      <c r="UB75" s="313"/>
      <c r="UC75" s="313"/>
      <c r="UD75" s="313"/>
      <c r="UE75" s="313"/>
      <c r="UF75" s="313"/>
      <c r="UG75" s="313"/>
      <c r="UH75" s="313"/>
      <c r="UI75" s="313"/>
      <c r="UJ75" s="313"/>
      <c r="UK75" s="313"/>
      <c r="UL75" s="313"/>
      <c r="UM75" s="313"/>
      <c r="UN75" s="313"/>
      <c r="UO75" s="313"/>
      <c r="UP75" s="313"/>
      <c r="UQ75" s="313"/>
      <c r="UR75" s="313"/>
      <c r="US75" s="313"/>
      <c r="UT75" s="313"/>
      <c r="UU75" s="313"/>
      <c r="UV75" s="313"/>
      <c r="UW75" s="313"/>
      <c r="UX75" s="313"/>
      <c r="UY75" s="313"/>
      <c r="UZ75" s="313"/>
      <c r="VA75" s="313"/>
      <c r="VB75" s="313"/>
      <c r="VC75" s="313"/>
      <c r="VD75" s="313"/>
      <c r="VE75" s="313"/>
      <c r="VF75" s="313"/>
      <c r="VG75" s="313"/>
      <c r="VH75" s="313"/>
      <c r="VI75" s="313"/>
      <c r="VJ75" s="313"/>
      <c r="VK75" s="313"/>
      <c r="VL75" s="313"/>
      <c r="VM75" s="313"/>
      <c r="VN75" s="313"/>
      <c r="VO75" s="313"/>
      <c r="VP75" s="313"/>
      <c r="VQ75" s="313"/>
      <c r="VR75" s="313"/>
      <c r="VS75" s="313"/>
      <c r="VT75" s="313"/>
      <c r="VU75" s="313"/>
      <c r="VV75" s="313"/>
      <c r="VW75" s="313"/>
      <c r="VX75" s="313"/>
      <c r="VY75" s="313"/>
      <c r="VZ75" s="313"/>
      <c r="WA75" s="313"/>
      <c r="WB75" s="313"/>
      <c r="WC75" s="313"/>
      <c r="WD75" s="313"/>
      <c r="WE75" s="313"/>
      <c r="WF75" s="313"/>
      <c r="WG75" s="313"/>
      <c r="WH75" s="313"/>
      <c r="WI75" s="313"/>
      <c r="WJ75" s="313"/>
      <c r="WK75" s="313"/>
      <c r="WL75" s="313"/>
      <c r="WM75" s="313"/>
      <c r="WN75" s="313"/>
      <c r="WO75" s="313"/>
      <c r="WP75" s="313"/>
      <c r="WQ75" s="313"/>
      <c r="WR75" s="313"/>
      <c r="WS75" s="313"/>
      <c r="WT75" s="313"/>
      <c r="WU75" s="313"/>
      <c r="WV75" s="313"/>
      <c r="WW75" s="313"/>
      <c r="WX75" s="313"/>
      <c r="WY75" s="313"/>
      <c r="WZ75" s="313"/>
      <c r="XA75" s="313"/>
      <c r="XB75" s="313"/>
      <c r="XC75" s="313"/>
      <c r="XD75" s="313"/>
      <c r="XE75" s="313"/>
      <c r="XF75" s="313"/>
      <c r="XG75" s="313"/>
      <c r="XH75" s="313"/>
      <c r="XI75" s="313"/>
      <c r="XJ75" s="313"/>
      <c r="XK75" s="313"/>
      <c r="XL75" s="313"/>
      <c r="XM75" s="313"/>
      <c r="XN75" s="313"/>
      <c r="XO75" s="313"/>
      <c r="XP75" s="313"/>
      <c r="XQ75" s="313"/>
      <c r="XR75" s="313"/>
      <c r="XS75" s="313"/>
      <c r="XT75" s="313"/>
      <c r="XU75" s="313"/>
      <c r="XV75" s="313"/>
      <c r="XW75" s="313"/>
      <c r="XX75" s="313"/>
      <c r="XY75" s="313"/>
      <c r="XZ75" s="313"/>
      <c r="YA75" s="313"/>
      <c r="YB75" s="313"/>
      <c r="YC75" s="313"/>
      <c r="YD75" s="313"/>
      <c r="YE75" s="313"/>
      <c r="YF75" s="313"/>
      <c r="YG75" s="313"/>
      <c r="YH75" s="313"/>
      <c r="YI75" s="313"/>
      <c r="YJ75" s="313"/>
      <c r="YK75" s="313"/>
      <c r="YL75" s="313"/>
      <c r="YM75" s="313"/>
      <c r="YN75" s="313"/>
      <c r="YO75" s="313"/>
      <c r="YP75" s="313"/>
      <c r="YQ75" s="313"/>
      <c r="YR75" s="313"/>
      <c r="YS75" s="313"/>
      <c r="YT75" s="313"/>
      <c r="YU75" s="313"/>
      <c r="YV75" s="313"/>
      <c r="YW75" s="313"/>
      <c r="YX75" s="313"/>
      <c r="YY75" s="313"/>
      <c r="YZ75" s="313"/>
      <c r="ZA75" s="313"/>
      <c r="ZB75" s="313"/>
      <c r="ZC75" s="313"/>
      <c r="ZD75" s="313"/>
      <c r="ZE75" s="313"/>
      <c r="ZF75" s="313"/>
      <c r="ZG75" s="313"/>
      <c r="ZH75" s="313"/>
      <c r="ZI75" s="313"/>
      <c r="ZJ75" s="313"/>
      <c r="ZK75" s="313"/>
      <c r="ZL75" s="313"/>
      <c r="ZM75" s="313"/>
      <c r="ZN75" s="313"/>
      <c r="ZO75" s="313"/>
      <c r="ZP75" s="313"/>
      <c r="ZQ75" s="313"/>
      <c r="ZR75" s="313"/>
      <c r="ZS75" s="313"/>
      <c r="ZT75" s="313"/>
      <c r="ZU75" s="313"/>
      <c r="ZV75" s="313"/>
      <c r="ZW75" s="313"/>
      <c r="ZX75" s="313"/>
      <c r="ZY75" s="313"/>
      <c r="ZZ75" s="313"/>
      <c r="AAA75" s="313"/>
      <c r="AAB75" s="313"/>
      <c r="AAC75" s="313"/>
      <c r="AAD75" s="313"/>
      <c r="AAE75" s="313"/>
      <c r="AAF75" s="313"/>
      <c r="AAG75" s="313"/>
      <c r="AAH75" s="313"/>
      <c r="AAI75" s="313"/>
      <c r="AAJ75" s="313"/>
      <c r="AAK75" s="313"/>
      <c r="AAL75" s="313"/>
      <c r="AAM75" s="313"/>
      <c r="AAN75" s="313"/>
      <c r="AAO75" s="313"/>
      <c r="AAP75" s="313"/>
      <c r="AAQ75" s="313"/>
      <c r="AAR75" s="313"/>
      <c r="AAS75" s="313"/>
      <c r="AAT75" s="313"/>
      <c r="AAU75" s="313"/>
      <c r="AAV75" s="313"/>
      <c r="AAW75" s="313"/>
      <c r="AAX75" s="313"/>
      <c r="AAY75" s="313"/>
      <c r="AAZ75" s="313"/>
      <c r="ABA75" s="313"/>
      <c r="ABB75" s="313"/>
      <c r="ABC75" s="313"/>
      <c r="ABD75" s="313"/>
      <c r="ABE75" s="313"/>
      <c r="ABF75" s="313"/>
      <c r="ABG75" s="313"/>
      <c r="ABH75" s="313"/>
      <c r="ABI75" s="313"/>
      <c r="ABJ75" s="313"/>
      <c r="ABK75" s="313"/>
      <c r="ABL75" s="313"/>
      <c r="ABM75" s="313"/>
      <c r="ABN75" s="313"/>
      <c r="ABO75" s="313"/>
      <c r="ABP75" s="313"/>
      <c r="ABQ75" s="313"/>
      <c r="ABR75" s="313"/>
      <c r="ABS75" s="313"/>
      <c r="ABT75" s="313"/>
      <c r="ABU75" s="313"/>
      <c r="ABV75" s="313"/>
      <c r="ABW75" s="313"/>
      <c r="ABX75" s="313"/>
      <c r="ABY75" s="313"/>
      <c r="ABZ75" s="313"/>
      <c r="ACA75" s="313"/>
      <c r="ACB75" s="313"/>
      <c r="ACC75" s="313"/>
      <c r="ACD75" s="313"/>
      <c r="ACE75" s="313"/>
      <c r="ACF75" s="313"/>
      <c r="ACG75" s="313"/>
      <c r="ACH75" s="313"/>
      <c r="ACI75" s="313"/>
      <c r="ACJ75" s="313"/>
      <c r="ACK75" s="313"/>
      <c r="ACL75" s="313"/>
      <c r="ACM75" s="313"/>
      <c r="ACN75" s="313"/>
      <c r="ACO75" s="313"/>
      <c r="ACP75" s="313"/>
      <c r="ACQ75" s="313"/>
      <c r="ACR75" s="313"/>
      <c r="ACS75" s="313"/>
      <c r="ACT75" s="313"/>
      <c r="ACU75" s="313"/>
      <c r="ACV75" s="313"/>
      <c r="ACW75" s="313"/>
      <c r="ACX75" s="313"/>
      <c r="ACY75" s="313"/>
      <c r="ACZ75" s="313"/>
      <c r="ADA75" s="313"/>
      <c r="ADB75" s="313"/>
      <c r="ADC75" s="313"/>
      <c r="ADD75" s="313"/>
      <c r="ADE75" s="313"/>
      <c r="ADF75" s="313"/>
      <c r="ADG75" s="313"/>
      <c r="ADH75" s="313"/>
      <c r="ADI75" s="313"/>
      <c r="ADJ75" s="313"/>
      <c r="ADK75" s="313"/>
      <c r="ADL75" s="313"/>
      <c r="ADM75" s="313"/>
      <c r="ADN75" s="313"/>
      <c r="ADO75" s="313"/>
      <c r="ADP75" s="313"/>
      <c r="ADQ75" s="313"/>
      <c r="ADR75" s="313"/>
      <c r="ADS75" s="313"/>
      <c r="ADT75" s="313"/>
      <c r="ADU75" s="313"/>
      <c r="ADV75" s="313"/>
      <c r="ADW75" s="313"/>
      <c r="ADX75" s="313"/>
      <c r="ADY75" s="313"/>
      <c r="ADZ75" s="313"/>
      <c r="AEA75" s="313"/>
      <c r="AEB75" s="313"/>
      <c r="AEC75" s="313"/>
      <c r="AED75" s="313"/>
      <c r="AEE75" s="313"/>
      <c r="AEF75" s="313"/>
      <c r="AEG75" s="313"/>
      <c r="AEH75" s="313"/>
      <c r="AEI75" s="313"/>
      <c r="AEJ75" s="313"/>
      <c r="AEK75" s="313"/>
      <c r="AEL75" s="313"/>
      <c r="AEM75" s="313"/>
      <c r="AEN75" s="313"/>
      <c r="AEO75" s="313"/>
      <c r="AEP75" s="313"/>
      <c r="AEQ75" s="313"/>
      <c r="AER75" s="313"/>
      <c r="AES75" s="313"/>
      <c r="AET75" s="313"/>
      <c r="AEU75" s="313"/>
      <c r="AEV75" s="313"/>
      <c r="AEW75" s="313"/>
      <c r="AEX75" s="313"/>
      <c r="AEY75" s="313"/>
      <c r="AEZ75" s="313"/>
      <c r="AFA75" s="313"/>
      <c r="AFB75" s="313"/>
      <c r="AFC75" s="313"/>
      <c r="AFD75" s="313"/>
      <c r="AFE75" s="313"/>
      <c r="AFF75" s="313"/>
      <c r="AFG75" s="313"/>
      <c r="AFH75" s="313"/>
      <c r="AFI75" s="313"/>
      <c r="AFJ75" s="313"/>
      <c r="AFK75" s="313"/>
      <c r="AFL75" s="313"/>
      <c r="AFM75" s="313"/>
      <c r="AFN75" s="313"/>
      <c r="AFO75" s="313"/>
      <c r="AFP75" s="313"/>
      <c r="AFQ75" s="313"/>
      <c r="AFR75" s="313"/>
      <c r="AFS75" s="313"/>
      <c r="AFT75" s="313"/>
      <c r="AFU75" s="313"/>
      <c r="AFV75" s="313"/>
      <c r="AFW75" s="313"/>
      <c r="AFX75" s="313"/>
      <c r="AFY75" s="313"/>
      <c r="AFZ75" s="313"/>
      <c r="AGA75" s="313"/>
      <c r="AGB75" s="313"/>
      <c r="AGC75" s="313"/>
      <c r="AGD75" s="313"/>
      <c r="AGE75" s="313"/>
      <c r="AGF75" s="313"/>
      <c r="AGG75" s="313"/>
      <c r="AGH75" s="313"/>
      <c r="AGI75" s="313"/>
      <c r="AGJ75" s="313"/>
      <c r="AGK75" s="313"/>
      <c r="AGL75" s="313"/>
      <c r="AGM75" s="313"/>
      <c r="AGN75" s="313"/>
      <c r="AGO75" s="313"/>
      <c r="AGP75" s="313"/>
      <c r="AGQ75" s="313"/>
      <c r="AGR75" s="313"/>
      <c r="AGS75" s="313"/>
      <c r="AGT75" s="313"/>
      <c r="AGU75" s="313"/>
      <c r="AGV75" s="313"/>
      <c r="AGW75" s="313"/>
      <c r="AGX75" s="313"/>
      <c r="AGY75" s="313"/>
      <c r="AGZ75" s="313"/>
      <c r="AHA75" s="313"/>
      <c r="AHB75" s="313"/>
      <c r="AHC75" s="313"/>
      <c r="AHD75" s="313"/>
      <c r="AHE75" s="313"/>
      <c r="AHF75" s="313"/>
      <c r="AHG75" s="313"/>
      <c r="AHH75" s="313"/>
      <c r="AHI75" s="313"/>
      <c r="AHJ75" s="313"/>
      <c r="AHK75" s="313"/>
      <c r="AHL75" s="313"/>
      <c r="AHM75" s="313"/>
      <c r="AHN75" s="313"/>
      <c r="AHO75" s="313"/>
      <c r="AHP75" s="313"/>
      <c r="AHQ75" s="313"/>
      <c r="AHR75" s="313"/>
      <c r="AHS75" s="313"/>
      <c r="AHT75" s="313"/>
      <c r="AHU75" s="313"/>
      <c r="AHV75" s="313"/>
      <c r="AHW75" s="313"/>
      <c r="AHX75" s="313"/>
      <c r="AHY75" s="313"/>
      <c r="AHZ75" s="313"/>
      <c r="AIA75" s="313"/>
      <c r="AIB75" s="313"/>
      <c r="AIC75" s="313"/>
      <c r="AID75" s="313"/>
      <c r="AIE75" s="313"/>
      <c r="AIF75" s="313"/>
      <c r="AIG75" s="313"/>
      <c r="AIH75" s="313"/>
      <c r="AII75" s="313"/>
      <c r="AIJ75" s="313"/>
      <c r="AIK75" s="313"/>
      <c r="AIL75" s="313"/>
      <c r="AIM75" s="313"/>
      <c r="AIN75" s="313"/>
      <c r="AIO75" s="313"/>
      <c r="AIP75" s="313"/>
      <c r="AIQ75" s="313"/>
      <c r="AIR75" s="313"/>
      <c r="AIS75" s="313"/>
      <c r="AIT75" s="313"/>
      <c r="AIU75" s="313"/>
      <c r="AIV75" s="313"/>
      <c r="AIW75" s="313"/>
      <c r="AIX75" s="313"/>
      <c r="AIY75" s="313"/>
      <c r="AIZ75" s="313"/>
      <c r="AJA75" s="313"/>
      <c r="AJB75" s="313"/>
      <c r="AJC75" s="313"/>
      <c r="AJD75" s="313"/>
      <c r="AJE75" s="313"/>
      <c r="AJF75" s="313"/>
      <c r="AJG75" s="313"/>
      <c r="AJH75" s="313"/>
      <c r="AJI75" s="313"/>
      <c r="AJJ75" s="313"/>
      <c r="AJK75" s="313"/>
      <c r="AJL75" s="313"/>
      <c r="AJM75" s="313"/>
      <c r="AJN75" s="313"/>
      <c r="AJO75" s="313"/>
      <c r="AJP75" s="313"/>
      <c r="AJQ75" s="313"/>
      <c r="AJR75" s="313"/>
      <c r="AJS75" s="313"/>
      <c r="AJT75" s="313"/>
      <c r="AJU75" s="313"/>
      <c r="AJV75" s="313"/>
      <c r="AJW75" s="313"/>
      <c r="AJX75" s="313"/>
      <c r="AJY75" s="313"/>
      <c r="AJZ75" s="313"/>
      <c r="AKA75" s="313"/>
      <c r="AKB75" s="313"/>
      <c r="AKC75" s="313"/>
      <c r="AKD75" s="313"/>
      <c r="AKE75" s="313"/>
      <c r="AKF75" s="313"/>
      <c r="AKG75" s="313"/>
      <c r="AKH75" s="313"/>
      <c r="AKI75" s="313"/>
      <c r="AKJ75" s="313"/>
      <c r="AKK75" s="313"/>
      <c r="AKL75" s="313"/>
      <c r="AKM75" s="313"/>
      <c r="AKN75" s="313"/>
      <c r="AKO75" s="313"/>
      <c r="AKP75" s="313"/>
      <c r="AKQ75" s="313"/>
      <c r="AKR75" s="313"/>
      <c r="AKS75" s="313"/>
      <c r="AKT75" s="313"/>
      <c r="AKU75" s="313"/>
      <c r="AKV75" s="313"/>
      <c r="AKW75" s="313"/>
      <c r="AKX75" s="313"/>
      <c r="AKY75" s="313"/>
      <c r="AKZ75" s="313"/>
      <c r="ALA75" s="313"/>
      <c r="ALB75" s="313"/>
      <c r="ALC75" s="313"/>
      <c r="ALD75" s="313"/>
      <c r="ALE75" s="313"/>
      <c r="ALF75" s="313"/>
      <c r="ALG75" s="313"/>
      <c r="ALH75" s="313"/>
      <c r="ALI75" s="313"/>
      <c r="ALJ75" s="313"/>
      <c r="ALK75" s="313"/>
      <c r="ALL75" s="313"/>
      <c r="ALM75" s="313"/>
      <c r="ALN75" s="313"/>
      <c r="ALO75" s="313"/>
      <c r="ALP75" s="313"/>
      <c r="ALQ75" s="313"/>
      <c r="ALR75" s="313"/>
      <c r="ALS75" s="313"/>
      <c r="ALT75" s="313"/>
      <c r="ALU75" s="313"/>
      <c r="ALV75" s="313"/>
      <c r="ALW75" s="313"/>
      <c r="ALX75" s="313"/>
      <c r="ALY75" s="313"/>
      <c r="ALZ75" s="313"/>
      <c r="AMA75" s="313"/>
      <c r="AMB75" s="313"/>
      <c r="AMC75" s="313"/>
      <c r="AMD75" s="313"/>
      <c r="AME75" s="313"/>
      <c r="AMF75" s="313"/>
      <c r="AMG75" s="313"/>
      <c r="AMH75" s="313"/>
      <c r="AMI75" s="313"/>
      <c r="AMJ75" s="313"/>
      <c r="AMK75" s="313"/>
      <c r="AML75" s="313"/>
      <c r="AMM75" s="313"/>
      <c r="AMN75" s="313"/>
      <c r="AMO75" s="313"/>
      <c r="AMP75" s="313"/>
      <c r="AMQ75" s="313"/>
      <c r="AMR75" s="313"/>
      <c r="AMS75" s="313"/>
      <c r="AMT75" s="313"/>
      <c r="AMU75" s="313"/>
      <c r="AMV75" s="313"/>
      <c r="AMW75" s="313"/>
      <c r="AMX75" s="313"/>
      <c r="AMY75" s="313"/>
      <c r="AMZ75" s="313"/>
      <c r="ANA75" s="313"/>
      <c r="ANB75" s="313"/>
      <c r="ANC75" s="313"/>
      <c r="AND75" s="313"/>
      <c r="ANE75" s="313"/>
      <c r="ANF75" s="313"/>
      <c r="ANG75" s="313"/>
      <c r="ANH75" s="313"/>
      <c r="ANI75" s="313"/>
      <c r="ANJ75" s="313"/>
      <c r="ANK75" s="313"/>
      <c r="ANL75" s="313"/>
      <c r="ANM75" s="313"/>
      <c r="ANN75" s="313"/>
      <c r="ANO75" s="313"/>
      <c r="ANP75" s="313"/>
      <c r="ANQ75" s="313"/>
      <c r="ANR75" s="313"/>
      <c r="ANS75" s="313"/>
      <c r="ANT75" s="313"/>
      <c r="ANU75" s="313"/>
      <c r="ANV75" s="313"/>
      <c r="ANW75" s="313"/>
      <c r="ANX75" s="313"/>
      <c r="ANY75" s="313"/>
      <c r="ANZ75" s="313"/>
      <c r="AOA75" s="313"/>
      <c r="AOB75" s="313"/>
      <c r="AOC75" s="313"/>
      <c r="AOD75" s="313"/>
      <c r="AOE75" s="313"/>
      <c r="AOF75" s="313"/>
      <c r="AOG75" s="313"/>
      <c r="AOH75" s="313"/>
      <c r="AOI75" s="313"/>
      <c r="AOJ75" s="313"/>
      <c r="AOK75" s="313"/>
      <c r="AOL75" s="313"/>
      <c r="AOM75" s="313"/>
      <c r="AON75" s="313"/>
      <c r="AOO75" s="313"/>
      <c r="AOP75" s="313"/>
      <c r="AOQ75" s="313"/>
      <c r="AOR75" s="313"/>
      <c r="AOS75" s="313"/>
      <c r="AOT75" s="313"/>
      <c r="AOU75" s="313"/>
      <c r="AOV75" s="313"/>
      <c r="AOW75" s="313"/>
      <c r="AOX75" s="313"/>
      <c r="AOY75" s="313"/>
      <c r="AOZ75" s="313"/>
      <c r="APA75" s="313"/>
      <c r="APB75" s="313"/>
      <c r="APC75" s="313"/>
      <c r="APD75" s="313"/>
      <c r="APE75" s="313"/>
      <c r="APF75" s="313"/>
      <c r="APG75" s="313"/>
      <c r="APH75" s="313"/>
      <c r="API75" s="313"/>
      <c r="APJ75" s="313"/>
      <c r="APK75" s="313"/>
      <c r="APL75" s="313"/>
      <c r="APM75" s="313"/>
      <c r="APN75" s="313"/>
      <c r="APO75" s="313"/>
      <c r="APP75" s="313"/>
      <c r="APQ75" s="313"/>
      <c r="APR75" s="313"/>
      <c r="APS75" s="313"/>
      <c r="APT75" s="313"/>
      <c r="APU75" s="313"/>
      <c r="APV75" s="313"/>
      <c r="APW75" s="313"/>
      <c r="APX75" s="313"/>
      <c r="APY75" s="313"/>
      <c r="APZ75" s="313"/>
      <c r="AQA75" s="313"/>
      <c r="AQB75" s="313"/>
      <c r="AQC75" s="313"/>
      <c r="AQD75" s="313"/>
      <c r="AQE75" s="313"/>
      <c r="AQF75" s="313"/>
      <c r="AQG75" s="313"/>
      <c r="AQH75" s="313"/>
      <c r="AQI75" s="313"/>
      <c r="AQJ75" s="313"/>
      <c r="AQK75" s="313"/>
      <c r="AQL75" s="313"/>
      <c r="AQM75" s="313"/>
      <c r="AQN75" s="313"/>
      <c r="AQO75" s="313"/>
      <c r="AQP75" s="313"/>
      <c r="AQQ75" s="313"/>
      <c r="AQR75" s="313"/>
      <c r="AQS75" s="313"/>
      <c r="AQT75" s="313"/>
      <c r="AQU75" s="313"/>
      <c r="AQV75" s="313"/>
      <c r="AQW75" s="313"/>
      <c r="AQX75" s="313"/>
      <c r="AQY75" s="313"/>
      <c r="AQZ75" s="313"/>
      <c r="ARA75" s="313"/>
      <c r="ARB75" s="313"/>
      <c r="ARC75" s="313"/>
      <c r="ARD75" s="313"/>
      <c r="ARE75" s="313"/>
      <c r="ARF75" s="313"/>
      <c r="ARG75" s="313"/>
      <c r="ARH75" s="313"/>
      <c r="ARI75" s="313"/>
      <c r="ARJ75" s="313"/>
      <c r="ARK75" s="313"/>
      <c r="ARL75" s="313"/>
      <c r="ARM75" s="313"/>
      <c r="ARN75" s="313"/>
      <c r="ARO75" s="313"/>
      <c r="ARP75" s="313"/>
      <c r="ARQ75" s="313"/>
      <c r="ARR75" s="313"/>
      <c r="ARS75" s="313"/>
      <c r="ART75" s="313"/>
      <c r="ARU75" s="313"/>
      <c r="ARV75" s="313"/>
      <c r="ARW75" s="313"/>
      <c r="ARX75" s="313"/>
      <c r="ARY75" s="313"/>
      <c r="ARZ75" s="313"/>
      <c r="ASA75" s="313"/>
      <c r="ASB75" s="313"/>
      <c r="ASC75" s="313"/>
      <c r="ASD75" s="313"/>
      <c r="ASE75" s="313"/>
      <c r="ASF75" s="313"/>
      <c r="ASG75" s="313"/>
      <c r="ASH75" s="313"/>
      <c r="ASI75" s="313"/>
      <c r="ASJ75" s="313"/>
      <c r="ASK75" s="313"/>
      <c r="ASL75" s="313"/>
      <c r="ASM75" s="313"/>
      <c r="ASN75" s="313"/>
      <c r="ASO75" s="313"/>
      <c r="ASP75" s="313"/>
      <c r="ASQ75" s="313"/>
      <c r="ASR75" s="313"/>
      <c r="ASS75" s="313"/>
      <c r="AST75" s="313"/>
      <c r="ASU75" s="313"/>
      <c r="ASV75" s="313"/>
      <c r="ASW75" s="313"/>
      <c r="ASX75" s="313"/>
      <c r="ASY75" s="313"/>
      <c r="ASZ75" s="313"/>
      <c r="ATA75" s="313"/>
      <c r="ATB75" s="313"/>
      <c r="ATC75" s="313"/>
      <c r="ATD75" s="313"/>
      <c r="ATE75" s="313"/>
      <c r="ATF75" s="313"/>
      <c r="ATG75" s="313"/>
      <c r="ATH75" s="313"/>
      <c r="ATI75" s="313"/>
      <c r="ATJ75" s="313"/>
      <c r="ATK75" s="313"/>
      <c r="ATL75" s="313"/>
      <c r="ATM75" s="313"/>
      <c r="ATN75" s="313"/>
      <c r="ATO75" s="313"/>
      <c r="ATP75" s="313"/>
      <c r="ATQ75" s="313"/>
      <c r="ATR75" s="313"/>
      <c r="ATS75" s="313"/>
      <c r="ATT75" s="313"/>
      <c r="ATU75" s="313"/>
      <c r="ATV75" s="313"/>
      <c r="ATW75" s="313"/>
      <c r="ATX75" s="313"/>
      <c r="ATY75" s="313"/>
      <c r="ATZ75" s="313"/>
      <c r="AUA75" s="313"/>
      <c r="AUB75" s="313"/>
      <c r="AUC75" s="313"/>
      <c r="AUD75" s="313"/>
      <c r="AUE75" s="313"/>
      <c r="AUF75" s="313"/>
      <c r="AUG75" s="313"/>
      <c r="AUH75" s="313"/>
      <c r="AUI75" s="313"/>
      <c r="AUJ75" s="313"/>
      <c r="AUK75" s="313"/>
      <c r="AUL75" s="313"/>
      <c r="AUM75" s="313"/>
      <c r="AUN75" s="313"/>
      <c r="AUO75" s="313"/>
      <c r="AUP75" s="313"/>
      <c r="AUQ75" s="313"/>
      <c r="AUR75" s="313"/>
      <c r="AUS75" s="313"/>
      <c r="AUT75" s="313"/>
      <c r="AUU75" s="313"/>
      <c r="AUV75" s="313"/>
      <c r="AUW75" s="313"/>
      <c r="AUX75" s="313"/>
      <c r="AUY75" s="313"/>
      <c r="AUZ75" s="313"/>
      <c r="AVA75" s="313"/>
      <c r="AVB75" s="313"/>
      <c r="AVC75" s="313"/>
      <c r="AVD75" s="313"/>
      <c r="AVE75" s="313"/>
      <c r="AVF75" s="313"/>
      <c r="AVG75" s="313"/>
      <c r="AVH75" s="313"/>
      <c r="AVI75" s="313"/>
      <c r="AVJ75" s="313"/>
      <c r="AVK75" s="313"/>
      <c r="AVL75" s="313"/>
      <c r="AVM75" s="313"/>
      <c r="AVN75" s="313"/>
      <c r="AVO75" s="313"/>
      <c r="AVP75" s="313"/>
      <c r="AVQ75" s="313"/>
      <c r="AVR75" s="313"/>
      <c r="AVS75" s="313"/>
      <c r="AVT75" s="313"/>
      <c r="AVU75" s="313"/>
      <c r="AVV75" s="313"/>
      <c r="AVW75" s="313"/>
      <c r="AVX75" s="313"/>
      <c r="AVY75" s="313"/>
      <c r="AVZ75" s="313"/>
      <c r="AWA75" s="313"/>
      <c r="AWB75" s="313"/>
      <c r="AWC75" s="313"/>
      <c r="AWD75" s="313"/>
      <c r="AWE75" s="313"/>
      <c r="AWF75" s="313"/>
      <c r="AWG75" s="313"/>
      <c r="AWH75" s="313"/>
      <c r="AWI75" s="313"/>
      <c r="AWJ75" s="313"/>
      <c r="AWK75" s="313"/>
      <c r="AWL75" s="313"/>
      <c r="AWM75" s="313"/>
      <c r="AWN75" s="313"/>
      <c r="AWO75" s="313"/>
      <c r="AWP75" s="313"/>
      <c r="AWQ75" s="313"/>
      <c r="AWR75" s="313"/>
      <c r="AWS75" s="313"/>
      <c r="AWT75" s="313"/>
      <c r="AWU75" s="313"/>
      <c r="AWV75" s="313"/>
      <c r="AWW75" s="313"/>
      <c r="AWX75" s="313"/>
      <c r="AWY75" s="313"/>
      <c r="AWZ75" s="313"/>
      <c r="AXA75" s="313"/>
      <c r="AXB75" s="313"/>
      <c r="AXC75" s="313"/>
      <c r="AXD75" s="313"/>
      <c r="AXE75" s="313"/>
      <c r="AXF75" s="313"/>
      <c r="AXG75" s="313"/>
      <c r="AXH75" s="313"/>
      <c r="AXI75" s="313"/>
      <c r="AXJ75" s="313"/>
      <c r="AXK75" s="313"/>
      <c r="AXL75" s="313"/>
      <c r="AXM75" s="313"/>
      <c r="AXN75" s="313"/>
      <c r="AXO75" s="313"/>
      <c r="AXP75" s="313"/>
      <c r="AXQ75" s="313"/>
      <c r="AXR75" s="313"/>
      <c r="AXS75" s="313"/>
      <c r="AXT75" s="313"/>
      <c r="AXU75" s="313"/>
      <c r="AXV75" s="313"/>
      <c r="AXW75" s="313"/>
      <c r="AXX75" s="313"/>
      <c r="AXY75" s="313"/>
      <c r="AXZ75" s="313"/>
      <c r="AYA75" s="313"/>
      <c r="AYB75" s="313"/>
      <c r="AYC75" s="313"/>
      <c r="AYD75" s="313"/>
      <c r="AYE75" s="313"/>
      <c r="AYF75" s="313"/>
      <c r="AYG75" s="313"/>
      <c r="AYH75" s="313"/>
      <c r="AYI75" s="313"/>
      <c r="AYJ75" s="313"/>
      <c r="AYK75" s="313"/>
      <c r="AYL75" s="313"/>
      <c r="AYM75" s="313"/>
      <c r="AYN75" s="313"/>
      <c r="AYO75" s="313"/>
      <c r="AYP75" s="313"/>
      <c r="AYQ75" s="313"/>
      <c r="AYR75" s="313"/>
      <c r="AYS75" s="313"/>
      <c r="AYT75" s="313"/>
      <c r="AYU75" s="313"/>
      <c r="AYV75" s="313"/>
      <c r="AYW75" s="313"/>
      <c r="AYX75" s="313"/>
      <c r="AYY75" s="313"/>
      <c r="AYZ75" s="313"/>
      <c r="AZA75" s="313"/>
      <c r="AZB75" s="313"/>
      <c r="AZC75" s="313"/>
      <c r="AZD75" s="313"/>
      <c r="AZE75" s="313"/>
      <c r="AZF75" s="313"/>
      <c r="AZG75" s="313"/>
      <c r="AZH75" s="313"/>
      <c r="AZI75" s="313"/>
      <c r="AZJ75" s="313"/>
      <c r="AZK75" s="313"/>
      <c r="AZL75" s="313"/>
      <c r="AZM75" s="313"/>
      <c r="AZN75" s="313"/>
      <c r="AZO75" s="313"/>
      <c r="AZP75" s="313"/>
      <c r="AZQ75" s="313"/>
      <c r="AZR75" s="313"/>
      <c r="AZS75" s="313"/>
      <c r="AZT75" s="313"/>
      <c r="AZU75" s="313"/>
      <c r="AZV75" s="313"/>
      <c r="AZW75" s="313"/>
      <c r="AZX75" s="313"/>
      <c r="AZY75" s="313"/>
      <c r="AZZ75" s="313"/>
      <c r="BAA75" s="313"/>
      <c r="BAB75" s="313"/>
      <c r="BAC75" s="313"/>
      <c r="BAD75" s="313"/>
      <c r="BAE75" s="313"/>
      <c r="BAF75" s="313"/>
      <c r="BAG75" s="313"/>
      <c r="BAH75" s="313"/>
      <c r="BAI75" s="313"/>
      <c r="BAJ75" s="313"/>
      <c r="BAK75" s="313"/>
      <c r="BAL75" s="313"/>
      <c r="BAM75" s="313"/>
      <c r="BAN75" s="313"/>
      <c r="BAO75" s="313"/>
      <c r="BAP75" s="313"/>
      <c r="BAQ75" s="313"/>
      <c r="BAR75" s="313"/>
      <c r="BAS75" s="313"/>
      <c r="BAT75" s="313"/>
      <c r="BAU75" s="313"/>
      <c r="BAV75" s="313"/>
      <c r="BAW75" s="313"/>
      <c r="BAX75" s="313"/>
      <c r="BAY75" s="313"/>
      <c r="BAZ75" s="313"/>
      <c r="BBA75" s="313"/>
      <c r="BBB75" s="313"/>
      <c r="BBC75" s="313"/>
      <c r="BBD75" s="313"/>
      <c r="BBE75" s="313"/>
      <c r="BBF75" s="313"/>
      <c r="BBG75" s="313"/>
      <c r="BBH75" s="313"/>
      <c r="BBI75" s="313"/>
      <c r="BBJ75" s="313"/>
      <c r="BBK75" s="313"/>
      <c r="BBL75" s="313"/>
      <c r="BBM75" s="313"/>
      <c r="BBN75" s="313"/>
      <c r="BBO75" s="313"/>
      <c r="BBP75" s="313"/>
      <c r="BBQ75" s="313"/>
      <c r="BBR75" s="313"/>
      <c r="BBS75" s="313"/>
      <c r="BBT75" s="313"/>
      <c r="BBU75" s="313"/>
      <c r="BBV75" s="313"/>
      <c r="BBW75" s="313"/>
      <c r="BBX75" s="313"/>
      <c r="BBY75" s="313"/>
      <c r="BBZ75" s="313"/>
      <c r="BCA75" s="313"/>
      <c r="BCB75" s="313"/>
      <c r="BCC75" s="313"/>
      <c r="BCD75" s="313"/>
      <c r="BCE75" s="313"/>
      <c r="BCF75" s="313"/>
      <c r="BCG75" s="313"/>
      <c r="BCH75" s="313"/>
      <c r="BCI75" s="313"/>
      <c r="BCJ75" s="313"/>
      <c r="BCK75" s="313"/>
      <c r="BCL75" s="313"/>
      <c r="BCM75" s="313"/>
      <c r="BCN75" s="313"/>
      <c r="BCO75" s="313"/>
      <c r="BCP75" s="313"/>
      <c r="BCQ75" s="313"/>
      <c r="BCR75" s="313"/>
      <c r="BCS75" s="313"/>
      <c r="BCT75" s="313"/>
      <c r="BCU75" s="313"/>
      <c r="BCV75" s="313"/>
      <c r="BCW75" s="313"/>
      <c r="BCX75" s="313"/>
      <c r="BCY75" s="313"/>
      <c r="BCZ75" s="313"/>
      <c r="BDA75" s="313"/>
      <c r="BDB75" s="313"/>
      <c r="BDC75" s="313"/>
      <c r="BDD75" s="313"/>
      <c r="BDE75" s="313"/>
      <c r="BDF75" s="313"/>
      <c r="BDG75" s="313"/>
      <c r="BDH75" s="313"/>
      <c r="BDI75" s="313"/>
      <c r="BDJ75" s="313"/>
      <c r="BDK75" s="313"/>
      <c r="BDL75" s="313"/>
      <c r="BDM75" s="313"/>
      <c r="BDN75" s="313"/>
      <c r="BDO75" s="313"/>
      <c r="BDP75" s="313"/>
      <c r="BDQ75" s="313"/>
      <c r="BDR75" s="313"/>
      <c r="BDS75" s="313"/>
      <c r="BDT75" s="313"/>
      <c r="BDU75" s="313"/>
      <c r="BDV75" s="313"/>
      <c r="BDW75" s="313"/>
      <c r="BDX75" s="313"/>
      <c r="BDY75" s="313"/>
      <c r="BDZ75" s="313"/>
      <c r="BEA75" s="313"/>
      <c r="BEB75" s="313"/>
      <c r="BEC75" s="313"/>
      <c r="BED75" s="313"/>
      <c r="BEE75" s="313"/>
      <c r="BEF75" s="313"/>
      <c r="BEG75" s="313"/>
      <c r="BEH75" s="313"/>
      <c r="BEI75" s="313"/>
      <c r="BEJ75" s="313"/>
      <c r="BEK75" s="313"/>
      <c r="BEL75" s="313"/>
      <c r="BEM75" s="313"/>
      <c r="BEN75" s="313"/>
      <c r="BEO75" s="313"/>
      <c r="BEP75" s="313"/>
      <c r="BEQ75" s="313"/>
      <c r="BER75" s="313"/>
      <c r="BES75" s="313"/>
      <c r="BET75" s="313"/>
      <c r="BEU75" s="313"/>
      <c r="BEV75" s="313"/>
      <c r="BEW75" s="313"/>
      <c r="BEX75" s="313"/>
      <c r="BEY75" s="313"/>
      <c r="BEZ75" s="313"/>
      <c r="BFA75" s="313"/>
      <c r="BFB75" s="313"/>
      <c r="BFC75" s="313"/>
      <c r="BFD75" s="313"/>
      <c r="BFE75" s="313"/>
      <c r="BFF75" s="313"/>
      <c r="BFG75" s="313"/>
      <c r="BFH75" s="313"/>
      <c r="BFI75" s="313"/>
      <c r="BFJ75" s="313"/>
      <c r="BFK75" s="313"/>
      <c r="BFL75" s="313"/>
      <c r="BFM75" s="313"/>
      <c r="BFN75" s="313"/>
      <c r="BFO75" s="313"/>
      <c r="BFP75" s="313"/>
      <c r="BFQ75" s="313"/>
      <c r="BFR75" s="313"/>
      <c r="BFS75" s="313"/>
      <c r="BFT75" s="313"/>
      <c r="BFU75" s="313"/>
      <c r="BFV75" s="313"/>
      <c r="BFW75" s="313"/>
      <c r="BFX75" s="313"/>
      <c r="BFY75" s="313"/>
      <c r="BFZ75" s="313"/>
      <c r="BGA75" s="313"/>
      <c r="BGB75" s="313"/>
      <c r="BGC75" s="313"/>
      <c r="BGD75" s="313"/>
      <c r="BGE75" s="313"/>
      <c r="BGF75" s="313"/>
      <c r="BGG75" s="313"/>
      <c r="BGH75" s="313"/>
      <c r="BGI75" s="313"/>
      <c r="BGJ75" s="313"/>
      <c r="BGK75" s="313"/>
      <c r="BGL75" s="313"/>
      <c r="BGM75" s="313"/>
      <c r="BGN75" s="313"/>
      <c r="BGO75" s="313"/>
      <c r="BGP75" s="313"/>
      <c r="BGQ75" s="313"/>
      <c r="BGR75" s="313"/>
      <c r="BGS75" s="313"/>
      <c r="BGT75" s="313"/>
      <c r="BGU75" s="313"/>
      <c r="BGV75" s="313"/>
      <c r="BGW75" s="313"/>
      <c r="BGX75" s="313"/>
      <c r="BGY75" s="313"/>
      <c r="BGZ75" s="313"/>
      <c r="BHA75" s="313"/>
      <c r="BHB75" s="313"/>
      <c r="BHC75" s="313"/>
      <c r="BHD75" s="313"/>
      <c r="BHE75" s="313"/>
      <c r="BHF75" s="313"/>
      <c r="BHG75" s="313"/>
      <c r="BHH75" s="313"/>
      <c r="BHI75" s="313"/>
      <c r="BHJ75" s="313"/>
      <c r="BHK75" s="313"/>
      <c r="BHL75" s="313"/>
      <c r="BHM75" s="313"/>
      <c r="BHN75" s="313"/>
      <c r="BHO75" s="313"/>
      <c r="BHP75" s="313"/>
      <c r="BHQ75" s="313"/>
      <c r="BHR75" s="313"/>
      <c r="BHS75" s="313"/>
      <c r="BHT75" s="313"/>
      <c r="BHU75" s="313"/>
      <c r="BHV75" s="313"/>
      <c r="BHW75" s="313"/>
      <c r="BHX75" s="313"/>
      <c r="BHY75" s="313"/>
      <c r="BHZ75" s="313"/>
      <c r="BIA75" s="313"/>
      <c r="BIB75" s="313"/>
      <c r="BIC75" s="313"/>
      <c r="BID75" s="313"/>
      <c r="BIE75" s="313"/>
      <c r="BIF75" s="313"/>
      <c r="BIG75" s="313"/>
      <c r="BIH75" s="313"/>
      <c r="BII75" s="313"/>
      <c r="BIJ75" s="313"/>
      <c r="BIK75" s="313"/>
      <c r="BIL75" s="313"/>
      <c r="BIM75" s="313"/>
      <c r="BIN75" s="313"/>
      <c r="BIO75" s="313"/>
      <c r="BIP75" s="313"/>
      <c r="BIQ75" s="313"/>
      <c r="BIR75" s="313"/>
      <c r="BIS75" s="313"/>
      <c r="BIT75" s="313"/>
      <c r="BIU75" s="313"/>
      <c r="BIV75" s="313"/>
      <c r="BIW75" s="313"/>
      <c r="BIX75" s="313"/>
      <c r="BIY75" s="313"/>
      <c r="BIZ75" s="313"/>
      <c r="BJA75" s="313"/>
      <c r="BJB75" s="313"/>
      <c r="BJC75" s="313"/>
      <c r="BJD75" s="313"/>
      <c r="BJE75" s="313"/>
      <c r="BJF75" s="313"/>
      <c r="BJG75" s="313"/>
      <c r="BJH75" s="313"/>
      <c r="BJI75" s="313"/>
      <c r="BJJ75" s="313"/>
      <c r="BJK75" s="313"/>
      <c r="BJL75" s="313"/>
      <c r="BJM75" s="313"/>
      <c r="BJN75" s="313"/>
      <c r="BJO75" s="313"/>
      <c r="BJP75" s="313"/>
      <c r="BJQ75" s="313"/>
      <c r="BJR75" s="313"/>
      <c r="BJS75" s="313"/>
      <c r="BJT75" s="313"/>
      <c r="BJU75" s="313"/>
      <c r="BJV75" s="313"/>
      <c r="BJW75" s="313"/>
      <c r="BJX75" s="313"/>
      <c r="BJY75" s="313"/>
      <c r="BJZ75" s="313"/>
      <c r="BKA75" s="313"/>
      <c r="BKB75" s="313"/>
      <c r="BKC75" s="313"/>
      <c r="BKD75" s="313"/>
      <c r="BKE75" s="313"/>
      <c r="BKF75" s="313"/>
      <c r="BKG75" s="313"/>
      <c r="BKH75" s="313"/>
      <c r="BKI75" s="313"/>
      <c r="BKJ75" s="313"/>
      <c r="BKK75" s="313"/>
      <c r="BKL75" s="313"/>
      <c r="BKM75" s="313"/>
      <c r="BKN75" s="313"/>
      <c r="BKO75" s="313"/>
      <c r="BKP75" s="313"/>
      <c r="BKQ75" s="313"/>
      <c r="BKR75" s="313"/>
      <c r="BKS75" s="313"/>
      <c r="BKT75" s="313"/>
      <c r="BKU75" s="313"/>
      <c r="BKV75" s="313"/>
      <c r="BKW75" s="313"/>
      <c r="BKX75" s="313"/>
      <c r="BKY75" s="313"/>
      <c r="BKZ75" s="313"/>
      <c r="BLA75" s="313"/>
      <c r="BLB75" s="313"/>
      <c r="BLC75" s="313"/>
      <c r="BLD75" s="313"/>
      <c r="BLE75" s="313"/>
      <c r="BLF75" s="313"/>
      <c r="BLG75" s="313"/>
      <c r="BLH75" s="313"/>
      <c r="BLI75" s="313"/>
      <c r="BLJ75" s="313"/>
      <c r="BLK75" s="313"/>
      <c r="BLL75" s="313"/>
      <c r="BLM75" s="313"/>
      <c r="BLN75" s="313"/>
      <c r="BLO75" s="313"/>
      <c r="BLP75" s="313"/>
      <c r="BLQ75" s="313"/>
      <c r="BLR75" s="313"/>
      <c r="BLS75" s="313"/>
      <c r="BLT75" s="313"/>
      <c r="BLU75" s="313"/>
      <c r="BLV75" s="313"/>
      <c r="BLW75" s="313"/>
      <c r="BLX75" s="313"/>
      <c r="BLY75" s="313"/>
      <c r="BLZ75" s="313"/>
      <c r="BMA75" s="313"/>
      <c r="BMB75" s="313"/>
      <c r="BMC75" s="313"/>
      <c r="BMD75" s="313"/>
      <c r="BME75" s="313"/>
      <c r="BMF75" s="313"/>
      <c r="BMG75" s="313"/>
      <c r="BMH75" s="313"/>
      <c r="BMI75" s="313"/>
      <c r="BMJ75" s="313"/>
      <c r="BMK75" s="313"/>
      <c r="BML75" s="313"/>
      <c r="BMM75" s="313"/>
      <c r="BMN75" s="313"/>
      <c r="BMO75" s="313"/>
      <c r="BMP75" s="313"/>
      <c r="BMQ75" s="313"/>
      <c r="BMR75" s="313"/>
      <c r="BMS75" s="313"/>
      <c r="BMT75" s="313"/>
      <c r="BMU75" s="313"/>
      <c r="BMV75" s="313"/>
      <c r="BMW75" s="313"/>
      <c r="BMX75" s="313"/>
      <c r="BMY75" s="313"/>
      <c r="BMZ75" s="313"/>
      <c r="BNA75" s="313"/>
      <c r="BNB75" s="313"/>
      <c r="BNC75" s="313"/>
      <c r="BND75" s="313"/>
      <c r="BNE75" s="313"/>
      <c r="BNF75" s="313"/>
      <c r="BNG75" s="313"/>
      <c r="BNH75" s="313"/>
      <c r="BNI75" s="313"/>
      <c r="BNJ75" s="313"/>
      <c r="BNK75" s="313"/>
      <c r="BNL75" s="313"/>
      <c r="BNM75" s="313"/>
      <c r="BNN75" s="313"/>
      <c r="BNO75" s="313"/>
      <c r="BNP75" s="313"/>
      <c r="BNQ75" s="313"/>
      <c r="BNR75" s="313"/>
      <c r="BNS75" s="313"/>
      <c r="BNT75" s="313"/>
      <c r="BNU75" s="313"/>
      <c r="BNV75" s="313"/>
      <c r="BNW75" s="313"/>
      <c r="BNX75" s="313"/>
      <c r="BNY75" s="313"/>
      <c r="BNZ75" s="313"/>
      <c r="BOA75" s="313"/>
      <c r="BOB75" s="313"/>
      <c r="BOC75" s="313"/>
      <c r="BOD75" s="313"/>
      <c r="BOE75" s="313"/>
      <c r="BOF75" s="313"/>
      <c r="BOG75" s="313"/>
      <c r="BOH75" s="313"/>
      <c r="BOI75" s="313"/>
      <c r="BOJ75" s="313"/>
      <c r="BOK75" s="313"/>
      <c r="BOL75" s="313"/>
      <c r="BOM75" s="313"/>
      <c r="BON75" s="313"/>
      <c r="BOO75" s="313"/>
      <c r="BOP75" s="313"/>
      <c r="BOQ75" s="313"/>
      <c r="BOR75" s="313"/>
      <c r="BOS75" s="313"/>
      <c r="BOT75" s="313"/>
      <c r="BOU75" s="313"/>
      <c r="BOV75" s="313"/>
      <c r="BOW75" s="313"/>
      <c r="BOX75" s="313"/>
      <c r="BOY75" s="313"/>
      <c r="BOZ75" s="313"/>
      <c r="BPA75" s="313"/>
      <c r="BPB75" s="313"/>
      <c r="BPC75" s="313"/>
      <c r="BPD75" s="313"/>
      <c r="BPE75" s="313"/>
      <c r="BPF75" s="313"/>
      <c r="BPG75" s="313"/>
      <c r="BPH75" s="313"/>
      <c r="BPI75" s="313"/>
      <c r="BPJ75" s="313"/>
      <c r="BPK75" s="313"/>
      <c r="BPL75" s="313"/>
      <c r="BPM75" s="313"/>
      <c r="BPN75" s="313"/>
      <c r="BPO75" s="313"/>
      <c r="BPP75" s="313"/>
      <c r="BPQ75" s="313"/>
      <c r="BPR75" s="313"/>
      <c r="BPS75" s="313"/>
      <c r="BPT75" s="313"/>
      <c r="BPU75" s="313"/>
      <c r="BPV75" s="313"/>
      <c r="BPW75" s="313"/>
      <c r="BPX75" s="313"/>
      <c r="BPY75" s="313"/>
      <c r="BPZ75" s="313"/>
      <c r="BQA75" s="313"/>
      <c r="BQB75" s="313"/>
      <c r="BQC75" s="313"/>
      <c r="BQD75" s="313"/>
      <c r="BQE75" s="313"/>
      <c r="BQF75" s="313"/>
      <c r="BQG75" s="313"/>
      <c r="BQH75" s="313"/>
      <c r="BQI75" s="313"/>
      <c r="BQJ75" s="313"/>
      <c r="BQK75" s="313"/>
      <c r="BQL75" s="313"/>
      <c r="BQM75" s="313"/>
      <c r="BQN75" s="313"/>
      <c r="BQO75" s="313"/>
      <c r="BQP75" s="313"/>
      <c r="BQQ75" s="313"/>
      <c r="BQR75" s="313"/>
      <c r="BQS75" s="313"/>
      <c r="BQT75" s="313"/>
      <c r="BQU75" s="313"/>
      <c r="BQV75" s="313"/>
      <c r="BQW75" s="313"/>
      <c r="BQX75" s="313"/>
      <c r="BQY75" s="313"/>
      <c r="BQZ75" s="313"/>
      <c r="BRA75" s="313"/>
      <c r="BRB75" s="313"/>
      <c r="BRC75" s="313"/>
      <c r="BRD75" s="313"/>
      <c r="BRE75" s="313"/>
      <c r="BRF75" s="313"/>
      <c r="BRG75" s="313"/>
      <c r="BRH75" s="313"/>
      <c r="BRI75" s="313"/>
      <c r="BRJ75" s="313"/>
      <c r="BRK75" s="313"/>
      <c r="BRL75" s="313"/>
      <c r="BRM75" s="313"/>
      <c r="BRN75" s="313"/>
      <c r="BRO75" s="313"/>
      <c r="BRP75" s="313"/>
      <c r="BRQ75" s="313"/>
      <c r="BRR75" s="313"/>
      <c r="BRS75" s="313"/>
      <c r="BRT75" s="313"/>
      <c r="BRU75" s="313"/>
      <c r="BRV75" s="313"/>
      <c r="BRW75" s="313"/>
      <c r="BRX75" s="313"/>
      <c r="BRY75" s="313"/>
      <c r="BRZ75" s="313"/>
      <c r="BSA75" s="313"/>
      <c r="BSB75" s="313"/>
      <c r="BSC75" s="313"/>
      <c r="BSD75" s="313"/>
      <c r="BSE75" s="313"/>
      <c r="BSF75" s="313"/>
      <c r="BSG75" s="313"/>
      <c r="BSH75" s="313"/>
      <c r="BSI75" s="313"/>
      <c r="BSJ75" s="313"/>
      <c r="BSK75" s="313"/>
      <c r="BSL75" s="313"/>
      <c r="BSM75" s="313"/>
      <c r="BSN75" s="313"/>
      <c r="BSO75" s="313"/>
      <c r="BSP75" s="313"/>
      <c r="BSQ75" s="313"/>
      <c r="BSR75" s="313"/>
      <c r="BSS75" s="313"/>
      <c r="BST75" s="313"/>
      <c r="BSU75" s="313"/>
      <c r="BSV75" s="313"/>
      <c r="BSW75" s="313"/>
      <c r="BSX75" s="313"/>
      <c r="BSY75" s="313"/>
      <c r="BSZ75" s="313"/>
      <c r="BTA75" s="313"/>
      <c r="BTB75" s="313"/>
      <c r="BTC75" s="313"/>
      <c r="BTD75" s="313"/>
      <c r="BTE75" s="313"/>
      <c r="BTF75" s="313"/>
      <c r="BTG75" s="313"/>
      <c r="BTH75" s="313"/>
      <c r="BTI75" s="313"/>
      <c r="BTJ75" s="313"/>
      <c r="BTK75" s="313"/>
      <c r="BTL75" s="313"/>
      <c r="BTM75" s="313"/>
      <c r="BTN75" s="313"/>
      <c r="BTO75" s="313"/>
      <c r="BTP75" s="313"/>
      <c r="BTQ75" s="313"/>
      <c r="BTR75" s="313"/>
      <c r="BTS75" s="313"/>
      <c r="BTT75" s="313"/>
      <c r="BTU75" s="313"/>
      <c r="BTV75" s="313"/>
      <c r="BTW75" s="313"/>
      <c r="BTX75" s="313"/>
      <c r="BTY75" s="313"/>
      <c r="BTZ75" s="313"/>
      <c r="BUA75" s="313"/>
      <c r="BUB75" s="313"/>
      <c r="BUC75" s="313"/>
      <c r="BUD75" s="313"/>
      <c r="BUE75" s="313"/>
      <c r="BUF75" s="313"/>
      <c r="BUG75" s="313"/>
      <c r="BUH75" s="313"/>
      <c r="BUI75" s="313"/>
      <c r="BUJ75" s="313"/>
      <c r="BUK75" s="313"/>
      <c r="BUL75" s="313"/>
      <c r="BUM75" s="313"/>
      <c r="BUN75" s="313"/>
      <c r="BUO75" s="313"/>
      <c r="BUP75" s="313"/>
      <c r="BUQ75" s="313"/>
      <c r="BUR75" s="313"/>
      <c r="BUS75" s="313"/>
      <c r="BUT75" s="313"/>
      <c r="BUU75" s="313"/>
      <c r="BUV75" s="313"/>
      <c r="BUW75" s="313"/>
      <c r="BUX75" s="313"/>
      <c r="BUY75" s="313"/>
      <c r="BUZ75" s="313"/>
      <c r="BVA75" s="313"/>
      <c r="BVB75" s="313"/>
      <c r="BVC75" s="313"/>
      <c r="BVD75" s="313"/>
      <c r="BVE75" s="313"/>
      <c r="BVF75" s="313"/>
      <c r="BVG75" s="313"/>
      <c r="BVH75" s="313"/>
      <c r="BVI75" s="313"/>
      <c r="BVJ75" s="313"/>
      <c r="BVK75" s="313"/>
      <c r="BVL75" s="313"/>
      <c r="BVM75" s="313"/>
      <c r="BVN75" s="313"/>
      <c r="BVO75" s="313"/>
      <c r="BVP75" s="313"/>
      <c r="BVQ75" s="313"/>
      <c r="BVR75" s="313"/>
      <c r="BVS75" s="313"/>
      <c r="BVT75" s="313"/>
      <c r="BVU75" s="313"/>
      <c r="BVV75" s="313"/>
      <c r="BVW75" s="313"/>
      <c r="BVX75" s="313"/>
      <c r="BVY75" s="313"/>
      <c r="BVZ75" s="313"/>
      <c r="BWA75" s="313"/>
      <c r="BWB75" s="313"/>
      <c r="BWC75" s="313"/>
      <c r="BWD75" s="313"/>
      <c r="BWE75" s="313"/>
      <c r="BWF75" s="313"/>
      <c r="BWG75" s="313"/>
      <c r="BWH75" s="313"/>
      <c r="BWI75" s="313"/>
      <c r="BWJ75" s="313"/>
      <c r="BWK75" s="313"/>
      <c r="BWL75" s="313"/>
      <c r="BWM75" s="313"/>
      <c r="BWN75" s="313"/>
      <c r="BWO75" s="313"/>
      <c r="BWP75" s="313"/>
      <c r="BWQ75" s="313"/>
      <c r="BWR75" s="313"/>
      <c r="BWS75" s="313"/>
      <c r="BWT75" s="313"/>
      <c r="BWU75" s="313"/>
      <c r="BWV75" s="313"/>
      <c r="BWW75" s="313"/>
      <c r="BWX75" s="313"/>
      <c r="BWY75" s="313"/>
      <c r="BWZ75" s="313"/>
      <c r="BXA75" s="313"/>
      <c r="BXB75" s="313"/>
      <c r="BXC75" s="313"/>
      <c r="BXD75" s="313"/>
      <c r="BXE75" s="313"/>
      <c r="BXF75" s="313"/>
      <c r="BXG75" s="313"/>
      <c r="BXH75" s="313"/>
      <c r="BXI75" s="313"/>
      <c r="BXJ75" s="313"/>
      <c r="BXK75" s="313"/>
      <c r="BXL75" s="313"/>
      <c r="BXM75" s="313"/>
      <c r="BXN75" s="313"/>
      <c r="BXO75" s="313"/>
      <c r="BXP75" s="313"/>
      <c r="BXQ75" s="313"/>
      <c r="BXR75" s="313"/>
      <c r="BXS75" s="313"/>
      <c r="BXT75" s="313"/>
      <c r="BXU75" s="313"/>
      <c r="BXV75" s="313"/>
      <c r="BXW75" s="313"/>
      <c r="BXX75" s="313"/>
      <c r="BXY75" s="313"/>
      <c r="BXZ75" s="313"/>
      <c r="BYA75" s="313"/>
      <c r="BYB75" s="313"/>
      <c r="BYC75" s="313"/>
      <c r="BYD75" s="313"/>
      <c r="BYE75" s="313"/>
      <c r="BYF75" s="313"/>
      <c r="BYG75" s="313"/>
      <c r="BYH75" s="313"/>
      <c r="BYI75" s="313"/>
      <c r="BYJ75" s="313"/>
      <c r="BYK75" s="313"/>
      <c r="BYL75" s="313"/>
      <c r="BYM75" s="313"/>
      <c r="BYN75" s="313"/>
      <c r="BYO75" s="313"/>
      <c r="BYP75" s="313"/>
      <c r="BYQ75" s="313"/>
      <c r="BYR75" s="313"/>
      <c r="BYS75" s="313"/>
      <c r="BYT75" s="313"/>
      <c r="BYU75" s="313"/>
      <c r="BYV75" s="313"/>
      <c r="BYW75" s="313"/>
      <c r="BYX75" s="313"/>
      <c r="BYY75" s="313"/>
      <c r="BYZ75" s="313"/>
      <c r="BZA75" s="313"/>
      <c r="BZB75" s="313"/>
      <c r="BZC75" s="313"/>
      <c r="BZD75" s="313"/>
      <c r="BZE75" s="313"/>
      <c r="BZF75" s="313"/>
      <c r="BZG75" s="313"/>
      <c r="BZH75" s="313"/>
      <c r="BZI75" s="313"/>
      <c r="BZJ75" s="313"/>
      <c r="BZK75" s="313"/>
      <c r="BZL75" s="313"/>
      <c r="BZM75" s="313"/>
      <c r="BZN75" s="313"/>
      <c r="BZO75" s="313"/>
      <c r="BZP75" s="313"/>
      <c r="BZQ75" s="313"/>
      <c r="BZR75" s="313"/>
      <c r="BZS75" s="313"/>
      <c r="BZT75" s="313"/>
      <c r="BZU75" s="313"/>
      <c r="BZV75" s="313"/>
      <c r="BZW75" s="313"/>
      <c r="BZX75" s="313"/>
      <c r="BZY75" s="313"/>
      <c r="BZZ75" s="313"/>
      <c r="CAA75" s="313"/>
      <c r="CAB75" s="313"/>
      <c r="CAC75" s="313"/>
      <c r="CAD75" s="313"/>
      <c r="CAE75" s="313"/>
      <c r="CAF75" s="313"/>
      <c r="CAG75" s="313"/>
      <c r="CAH75" s="313"/>
      <c r="CAI75" s="313"/>
      <c r="CAJ75" s="313"/>
      <c r="CAK75" s="313"/>
      <c r="CAL75" s="313"/>
      <c r="CAM75" s="313"/>
      <c r="CAN75" s="313"/>
      <c r="CAO75" s="313"/>
      <c r="CAP75" s="313"/>
      <c r="CAQ75" s="313"/>
      <c r="CAR75" s="313"/>
      <c r="CAS75" s="313"/>
      <c r="CAT75" s="313"/>
      <c r="CAU75" s="313"/>
      <c r="CAV75" s="313"/>
      <c r="CAW75" s="313"/>
      <c r="CAX75" s="313"/>
      <c r="CAY75" s="313"/>
      <c r="CAZ75" s="313"/>
      <c r="CBA75" s="313"/>
      <c r="CBB75" s="313"/>
      <c r="CBC75" s="313"/>
      <c r="CBD75" s="313"/>
      <c r="CBE75" s="313"/>
      <c r="CBF75" s="313"/>
      <c r="CBG75" s="313"/>
      <c r="CBH75" s="313"/>
      <c r="CBI75" s="313"/>
      <c r="CBJ75" s="313"/>
      <c r="CBK75" s="313"/>
      <c r="CBL75" s="313"/>
      <c r="CBM75" s="313"/>
      <c r="CBN75" s="313"/>
      <c r="CBO75" s="313"/>
      <c r="CBP75" s="313"/>
      <c r="CBQ75" s="313"/>
      <c r="CBR75" s="313"/>
      <c r="CBS75" s="313"/>
      <c r="CBT75" s="313"/>
      <c r="CBU75" s="313"/>
      <c r="CBV75" s="313"/>
      <c r="CBW75" s="313"/>
      <c r="CBX75" s="313"/>
      <c r="CBY75" s="313"/>
      <c r="CBZ75" s="313"/>
      <c r="CCA75" s="313"/>
      <c r="CCB75" s="313"/>
      <c r="CCC75" s="313"/>
      <c r="CCD75" s="313"/>
      <c r="CCE75" s="313"/>
      <c r="CCF75" s="313"/>
      <c r="CCG75" s="313"/>
      <c r="CCH75" s="313"/>
      <c r="CCI75" s="313"/>
      <c r="CCJ75" s="313"/>
      <c r="CCK75" s="313"/>
      <c r="CCL75" s="313"/>
      <c r="CCM75" s="313"/>
      <c r="CCN75" s="313"/>
      <c r="CCO75" s="313"/>
      <c r="CCP75" s="313"/>
      <c r="CCQ75" s="313"/>
      <c r="CCR75" s="313"/>
      <c r="CCS75" s="313"/>
      <c r="CCT75" s="313"/>
      <c r="CCU75" s="313"/>
      <c r="CCV75" s="313"/>
      <c r="CCW75" s="313"/>
      <c r="CCX75" s="313"/>
      <c r="CCY75" s="313"/>
      <c r="CCZ75" s="313"/>
      <c r="CDA75" s="313"/>
      <c r="CDB75" s="313"/>
      <c r="CDC75" s="313"/>
      <c r="CDD75" s="313"/>
      <c r="CDE75" s="313"/>
      <c r="CDF75" s="313"/>
      <c r="CDG75" s="313"/>
      <c r="CDH75" s="313"/>
      <c r="CDI75" s="313"/>
      <c r="CDJ75" s="313"/>
      <c r="CDK75" s="313"/>
      <c r="CDL75" s="313"/>
      <c r="CDM75" s="313"/>
      <c r="CDN75" s="313"/>
      <c r="CDO75" s="313"/>
      <c r="CDP75" s="313"/>
      <c r="CDQ75" s="313"/>
      <c r="CDR75" s="313"/>
      <c r="CDS75" s="313"/>
      <c r="CDT75" s="313"/>
      <c r="CDU75" s="313"/>
      <c r="CDV75" s="313"/>
      <c r="CDW75" s="313"/>
      <c r="CDX75" s="313"/>
      <c r="CDY75" s="313"/>
      <c r="CDZ75" s="313"/>
      <c r="CEA75" s="313"/>
      <c r="CEB75" s="313"/>
      <c r="CEC75" s="313"/>
      <c r="CED75" s="313"/>
      <c r="CEE75" s="313"/>
      <c r="CEF75" s="313"/>
      <c r="CEG75" s="313"/>
      <c r="CEH75" s="313"/>
      <c r="CEI75" s="313"/>
      <c r="CEJ75" s="313"/>
      <c r="CEK75" s="313"/>
      <c r="CEL75" s="313"/>
      <c r="CEM75" s="313"/>
      <c r="CEN75" s="313"/>
      <c r="CEO75" s="313"/>
      <c r="CEP75" s="313"/>
      <c r="CEQ75" s="313"/>
      <c r="CER75" s="313"/>
      <c r="CES75" s="313"/>
      <c r="CET75" s="313"/>
      <c r="CEU75" s="313"/>
      <c r="CEV75" s="313"/>
      <c r="CEW75" s="313"/>
      <c r="CEX75" s="313"/>
      <c r="CEY75" s="313"/>
      <c r="CEZ75" s="313"/>
      <c r="CFA75" s="313"/>
      <c r="CFB75" s="313"/>
      <c r="CFC75" s="313"/>
      <c r="CFD75" s="313"/>
      <c r="CFE75" s="313"/>
      <c r="CFF75" s="313"/>
      <c r="CFG75" s="313"/>
      <c r="CFH75" s="313"/>
      <c r="CFI75" s="313"/>
      <c r="CFJ75" s="313"/>
      <c r="CFK75" s="313"/>
      <c r="CFL75" s="313"/>
      <c r="CFM75" s="313"/>
      <c r="CFN75" s="313"/>
      <c r="CFO75" s="313"/>
      <c r="CFP75" s="313"/>
      <c r="CFQ75" s="313"/>
      <c r="CFR75" s="313"/>
      <c r="CFS75" s="313"/>
      <c r="CFT75" s="313"/>
      <c r="CFU75" s="313"/>
      <c r="CFV75" s="313"/>
      <c r="CFW75" s="313"/>
      <c r="CFX75" s="313"/>
      <c r="CFY75" s="313"/>
      <c r="CFZ75" s="313"/>
      <c r="CGA75" s="313"/>
      <c r="CGB75" s="313"/>
      <c r="CGC75" s="313"/>
      <c r="CGD75" s="313"/>
      <c r="CGE75" s="313"/>
      <c r="CGF75" s="313"/>
      <c r="CGG75" s="313"/>
      <c r="CGH75" s="313"/>
      <c r="CGI75" s="313"/>
      <c r="CGJ75" s="313"/>
      <c r="CGK75" s="313"/>
      <c r="CGL75" s="313"/>
      <c r="CGM75" s="313"/>
      <c r="CGN75" s="313"/>
      <c r="CGO75" s="313"/>
      <c r="CGP75" s="313"/>
      <c r="CGQ75" s="313"/>
      <c r="CGR75" s="313"/>
      <c r="CGS75" s="313"/>
      <c r="CGT75" s="313"/>
      <c r="CGU75" s="313"/>
      <c r="CGV75" s="313"/>
      <c r="CGW75" s="313"/>
      <c r="CGX75" s="313"/>
      <c r="CGY75" s="313"/>
      <c r="CGZ75" s="313"/>
      <c r="CHA75" s="313"/>
      <c r="CHB75" s="313"/>
      <c r="CHC75" s="313"/>
      <c r="CHD75" s="313"/>
      <c r="CHE75" s="313"/>
      <c r="CHF75" s="313"/>
      <c r="CHG75" s="313"/>
      <c r="CHH75" s="313"/>
      <c r="CHI75" s="313"/>
      <c r="CHJ75" s="313"/>
      <c r="CHK75" s="313"/>
      <c r="CHL75" s="313"/>
      <c r="CHM75" s="313"/>
      <c r="CHN75" s="313"/>
      <c r="CHO75" s="313"/>
      <c r="CHP75" s="313"/>
      <c r="CHQ75" s="313"/>
      <c r="CHR75" s="313"/>
      <c r="CHS75" s="313"/>
      <c r="CHT75" s="313"/>
      <c r="CHU75" s="313"/>
      <c r="CHV75" s="313"/>
      <c r="CHW75" s="313"/>
      <c r="CHX75" s="313"/>
      <c r="CHY75" s="313"/>
      <c r="CHZ75" s="313"/>
      <c r="CIA75" s="313"/>
      <c r="CIB75" s="313"/>
      <c r="CIC75" s="313"/>
      <c r="CID75" s="313"/>
      <c r="CIE75" s="313"/>
      <c r="CIF75" s="313"/>
      <c r="CIG75" s="313"/>
      <c r="CIH75" s="313"/>
      <c r="CII75" s="313"/>
      <c r="CIJ75" s="313"/>
      <c r="CIK75" s="313"/>
      <c r="CIL75" s="313"/>
      <c r="CIM75" s="313"/>
      <c r="CIN75" s="313"/>
      <c r="CIO75" s="313"/>
      <c r="CIP75" s="313"/>
      <c r="CIQ75" s="313"/>
      <c r="CIR75" s="313"/>
      <c r="CIS75" s="313"/>
      <c r="CIT75" s="313"/>
      <c r="CIU75" s="313"/>
      <c r="CIV75" s="313"/>
      <c r="CIW75" s="313"/>
      <c r="CIX75" s="313"/>
      <c r="CIY75" s="313"/>
      <c r="CIZ75" s="313"/>
      <c r="CJA75" s="313"/>
      <c r="CJB75" s="313"/>
      <c r="CJC75" s="313"/>
      <c r="CJD75" s="313"/>
      <c r="CJE75" s="313"/>
      <c r="CJF75" s="313"/>
      <c r="CJG75" s="313"/>
      <c r="CJH75" s="313"/>
      <c r="CJI75" s="313"/>
      <c r="CJJ75" s="313"/>
      <c r="CJK75" s="313"/>
      <c r="CJL75" s="313"/>
      <c r="CJM75" s="313"/>
      <c r="CJN75" s="313"/>
      <c r="CJO75" s="313"/>
      <c r="CJP75" s="313"/>
      <c r="CJQ75" s="313"/>
      <c r="CJR75" s="313"/>
      <c r="CJS75" s="313"/>
      <c r="CJT75" s="313"/>
      <c r="CJU75" s="313"/>
      <c r="CJV75" s="313"/>
      <c r="CJW75" s="313"/>
      <c r="CJX75" s="313"/>
      <c r="CJY75" s="313"/>
      <c r="CJZ75" s="313"/>
      <c r="CKA75" s="313"/>
      <c r="CKB75" s="313"/>
      <c r="CKC75" s="313"/>
      <c r="CKD75" s="313"/>
      <c r="CKE75" s="313"/>
      <c r="CKF75" s="313"/>
      <c r="CKG75" s="313"/>
      <c r="CKH75" s="313"/>
      <c r="CKI75" s="313"/>
      <c r="CKJ75" s="313"/>
      <c r="CKK75" s="313"/>
      <c r="CKL75" s="313"/>
      <c r="CKM75" s="313"/>
      <c r="CKN75" s="313"/>
      <c r="CKO75" s="313"/>
      <c r="CKP75" s="313"/>
      <c r="CKQ75" s="313"/>
      <c r="CKR75" s="313"/>
      <c r="CKS75" s="313"/>
      <c r="CKT75" s="313"/>
      <c r="CKU75" s="313"/>
      <c r="CKV75" s="313"/>
      <c r="CKW75" s="313"/>
      <c r="CKX75" s="313"/>
      <c r="CKY75" s="313"/>
      <c r="CKZ75" s="313"/>
      <c r="CLA75" s="313"/>
      <c r="CLB75" s="313"/>
      <c r="CLC75" s="313"/>
      <c r="CLD75" s="313"/>
      <c r="CLE75" s="313"/>
      <c r="CLF75" s="313"/>
      <c r="CLG75" s="313"/>
      <c r="CLH75" s="313"/>
      <c r="CLI75" s="313"/>
      <c r="CLJ75" s="313"/>
      <c r="CLK75" s="313"/>
      <c r="CLL75" s="313"/>
      <c r="CLM75" s="313"/>
      <c r="CLN75" s="313"/>
      <c r="CLO75" s="313"/>
      <c r="CLP75" s="313"/>
      <c r="CLQ75" s="313"/>
      <c r="CLR75" s="313"/>
      <c r="CLS75" s="313"/>
      <c r="CLT75" s="313"/>
      <c r="CLU75" s="313"/>
      <c r="CLV75" s="313"/>
      <c r="CLW75" s="313"/>
      <c r="CLX75" s="313"/>
      <c r="CLY75" s="313"/>
      <c r="CLZ75" s="313"/>
      <c r="CMA75" s="313"/>
      <c r="CMB75" s="313"/>
      <c r="CMC75" s="313"/>
      <c r="CMD75" s="313"/>
      <c r="CME75" s="313"/>
      <c r="CMF75" s="313"/>
      <c r="CMG75" s="313"/>
      <c r="CMH75" s="313"/>
      <c r="CMI75" s="313"/>
      <c r="CMJ75" s="313"/>
      <c r="CMK75" s="313"/>
      <c r="CML75" s="313"/>
      <c r="CMM75" s="313"/>
      <c r="CMN75" s="313"/>
      <c r="CMO75" s="313"/>
      <c r="CMP75" s="313"/>
      <c r="CMQ75" s="313"/>
      <c r="CMR75" s="313"/>
      <c r="CMS75" s="313"/>
      <c r="CMT75" s="313"/>
      <c r="CMU75" s="313"/>
      <c r="CMV75" s="313"/>
      <c r="CMW75" s="313"/>
      <c r="CMX75" s="313"/>
      <c r="CMY75" s="313"/>
      <c r="CMZ75" s="313"/>
      <c r="CNA75" s="313"/>
      <c r="CNB75" s="313"/>
      <c r="CNC75" s="313"/>
      <c r="CND75" s="313"/>
      <c r="CNE75" s="313"/>
      <c r="CNF75" s="313"/>
      <c r="CNG75" s="313"/>
      <c r="CNH75" s="313"/>
      <c r="CNI75" s="313"/>
      <c r="CNJ75" s="313"/>
      <c r="CNK75" s="313"/>
      <c r="CNL75" s="313"/>
      <c r="CNM75" s="313"/>
      <c r="CNN75" s="313"/>
      <c r="CNO75" s="313"/>
      <c r="CNP75" s="313"/>
      <c r="CNQ75" s="313"/>
      <c r="CNR75" s="313"/>
      <c r="CNS75" s="313"/>
      <c r="CNT75" s="313"/>
      <c r="CNU75" s="313"/>
      <c r="CNV75" s="313"/>
      <c r="CNW75" s="313"/>
      <c r="CNX75" s="313"/>
      <c r="CNY75" s="313"/>
      <c r="CNZ75" s="313"/>
      <c r="COA75" s="313"/>
      <c r="COB75" s="313"/>
      <c r="COC75" s="313"/>
      <c r="COD75" s="313"/>
      <c r="COE75" s="313"/>
      <c r="COF75" s="313"/>
      <c r="COG75" s="313"/>
      <c r="COH75" s="313"/>
      <c r="COI75" s="313"/>
      <c r="COJ75" s="313"/>
      <c r="COK75" s="313"/>
      <c r="COL75" s="313"/>
      <c r="COM75" s="313"/>
      <c r="CON75" s="313"/>
      <c r="COO75" s="313"/>
      <c r="COP75" s="313"/>
      <c r="COQ75" s="313"/>
      <c r="COR75" s="313"/>
      <c r="COS75" s="313"/>
      <c r="COT75" s="313"/>
      <c r="COU75" s="313"/>
      <c r="COV75" s="313"/>
      <c r="COW75" s="313"/>
      <c r="COX75" s="313"/>
      <c r="COY75" s="313"/>
      <c r="COZ75" s="313"/>
      <c r="CPA75" s="313"/>
      <c r="CPB75" s="313"/>
      <c r="CPC75" s="313"/>
      <c r="CPD75" s="313"/>
      <c r="CPE75" s="313"/>
      <c r="CPF75" s="313"/>
      <c r="CPG75" s="313"/>
      <c r="CPH75" s="313"/>
      <c r="CPI75" s="313"/>
      <c r="CPJ75" s="313"/>
      <c r="CPK75" s="313"/>
      <c r="CPL75" s="313"/>
      <c r="CPM75" s="313"/>
      <c r="CPN75" s="313"/>
      <c r="CPO75" s="313"/>
      <c r="CPP75" s="313"/>
      <c r="CPQ75" s="313"/>
      <c r="CPR75" s="313"/>
      <c r="CPS75" s="313"/>
      <c r="CPT75" s="313"/>
      <c r="CPU75" s="313"/>
      <c r="CPV75" s="313"/>
      <c r="CPW75" s="313"/>
      <c r="CPX75" s="313"/>
      <c r="CPY75" s="313"/>
      <c r="CPZ75" s="313"/>
      <c r="CQA75" s="313"/>
      <c r="CQB75" s="313"/>
      <c r="CQC75" s="313"/>
      <c r="CQD75" s="313"/>
      <c r="CQE75" s="313"/>
      <c r="CQF75" s="313"/>
      <c r="CQG75" s="313"/>
      <c r="CQH75" s="313"/>
      <c r="CQI75" s="313"/>
      <c r="CQJ75" s="313"/>
      <c r="CQK75" s="313"/>
      <c r="CQL75" s="313"/>
      <c r="CQM75" s="313"/>
      <c r="CQN75" s="313"/>
      <c r="CQO75" s="313"/>
      <c r="CQP75" s="313"/>
      <c r="CQQ75" s="313"/>
      <c r="CQR75" s="313"/>
      <c r="CQS75" s="313"/>
      <c r="CQT75" s="313"/>
      <c r="CQU75" s="313"/>
      <c r="CQV75" s="313"/>
      <c r="CQW75" s="313"/>
      <c r="CQX75" s="313"/>
      <c r="CQY75" s="313"/>
      <c r="CQZ75" s="313"/>
      <c r="CRA75" s="313"/>
      <c r="CRB75" s="313"/>
      <c r="CRC75" s="313"/>
      <c r="CRD75" s="313"/>
      <c r="CRE75" s="313"/>
      <c r="CRF75" s="313"/>
      <c r="CRG75" s="313"/>
      <c r="CRH75" s="313"/>
      <c r="CRI75" s="313"/>
      <c r="CRJ75" s="313"/>
      <c r="CRK75" s="313"/>
      <c r="CRL75" s="313"/>
      <c r="CRM75" s="313"/>
      <c r="CRN75" s="313"/>
      <c r="CRO75" s="313"/>
      <c r="CRP75" s="313"/>
      <c r="CRQ75" s="313"/>
      <c r="CRR75" s="313"/>
      <c r="CRS75" s="313"/>
      <c r="CRT75" s="313"/>
      <c r="CRU75" s="313"/>
      <c r="CRV75" s="313"/>
      <c r="CRW75" s="313"/>
      <c r="CRX75" s="313"/>
      <c r="CRY75" s="313"/>
      <c r="CRZ75" s="313"/>
      <c r="CSA75" s="313"/>
      <c r="CSB75" s="313"/>
      <c r="CSC75" s="313"/>
      <c r="CSD75" s="313"/>
      <c r="CSE75" s="313"/>
      <c r="CSF75" s="313"/>
      <c r="CSG75" s="313"/>
      <c r="CSH75" s="313"/>
      <c r="CSI75" s="313"/>
      <c r="CSJ75" s="313"/>
      <c r="CSK75" s="313"/>
      <c r="CSL75" s="313"/>
      <c r="CSM75" s="313"/>
      <c r="CSN75" s="313"/>
      <c r="CSO75" s="313"/>
      <c r="CSP75" s="313"/>
      <c r="CSQ75" s="313"/>
      <c r="CSR75" s="313"/>
      <c r="CSS75" s="313"/>
      <c r="CST75" s="313"/>
      <c r="CSU75" s="313"/>
      <c r="CSV75" s="313"/>
      <c r="CSW75" s="313"/>
      <c r="CSX75" s="313"/>
      <c r="CSY75" s="313"/>
      <c r="CSZ75" s="313"/>
      <c r="CTA75" s="313"/>
      <c r="CTB75" s="313"/>
      <c r="CTC75" s="313"/>
      <c r="CTD75" s="313"/>
      <c r="CTE75" s="313"/>
      <c r="CTF75" s="313"/>
      <c r="CTG75" s="313"/>
      <c r="CTH75" s="313"/>
      <c r="CTI75" s="313"/>
      <c r="CTJ75" s="313"/>
      <c r="CTK75" s="313"/>
      <c r="CTL75" s="313"/>
      <c r="CTM75" s="313"/>
      <c r="CTN75" s="313"/>
      <c r="CTO75" s="313"/>
      <c r="CTP75" s="313"/>
      <c r="CTQ75" s="313"/>
      <c r="CTR75" s="313"/>
      <c r="CTS75" s="313"/>
      <c r="CTT75" s="313"/>
      <c r="CTU75" s="313"/>
      <c r="CTV75" s="313"/>
      <c r="CTW75" s="313"/>
      <c r="CTX75" s="313"/>
      <c r="CTY75" s="313"/>
      <c r="CTZ75" s="313"/>
      <c r="CUA75" s="313"/>
      <c r="CUB75" s="313"/>
      <c r="CUC75" s="313"/>
      <c r="CUD75" s="313"/>
      <c r="CUE75" s="313"/>
      <c r="CUF75" s="313"/>
      <c r="CUG75" s="313"/>
      <c r="CUH75" s="313"/>
      <c r="CUI75" s="313"/>
      <c r="CUJ75" s="313"/>
      <c r="CUK75" s="313"/>
      <c r="CUL75" s="313"/>
      <c r="CUM75" s="313"/>
      <c r="CUN75" s="313"/>
      <c r="CUO75" s="313"/>
      <c r="CUP75" s="313"/>
      <c r="CUQ75" s="313"/>
      <c r="CUR75" s="313"/>
      <c r="CUS75" s="313"/>
      <c r="CUT75" s="313"/>
      <c r="CUU75" s="313"/>
      <c r="CUV75" s="313"/>
      <c r="CUW75" s="313"/>
      <c r="CUX75" s="313"/>
      <c r="CUY75" s="313"/>
      <c r="CUZ75" s="313"/>
      <c r="CVA75" s="313"/>
      <c r="CVB75" s="313"/>
      <c r="CVC75" s="313"/>
      <c r="CVD75" s="313"/>
      <c r="CVE75" s="313"/>
      <c r="CVF75" s="313"/>
      <c r="CVG75" s="313"/>
      <c r="CVH75" s="313"/>
      <c r="CVI75" s="313"/>
      <c r="CVJ75" s="313"/>
      <c r="CVK75" s="313"/>
      <c r="CVL75" s="313"/>
      <c r="CVM75" s="313"/>
      <c r="CVN75" s="313"/>
      <c r="CVO75" s="313"/>
      <c r="CVP75" s="313"/>
      <c r="CVQ75" s="313"/>
      <c r="CVR75" s="313"/>
      <c r="CVS75" s="313"/>
      <c r="CVT75" s="313"/>
      <c r="CVU75" s="313"/>
      <c r="CVV75" s="313"/>
      <c r="CVW75" s="313"/>
      <c r="CVX75" s="313"/>
      <c r="CVY75" s="313"/>
      <c r="CVZ75" s="313"/>
      <c r="CWA75" s="313"/>
      <c r="CWB75" s="313"/>
      <c r="CWC75" s="313"/>
      <c r="CWD75" s="313"/>
      <c r="CWE75" s="313"/>
      <c r="CWF75" s="313"/>
      <c r="CWG75" s="313"/>
      <c r="CWH75" s="313"/>
      <c r="CWI75" s="313"/>
      <c r="CWJ75" s="313"/>
      <c r="CWK75" s="313"/>
      <c r="CWL75" s="313"/>
      <c r="CWM75" s="313"/>
      <c r="CWN75" s="313"/>
      <c r="CWO75" s="313"/>
      <c r="CWP75" s="313"/>
      <c r="CWQ75" s="313"/>
      <c r="CWR75" s="313"/>
      <c r="CWS75" s="313"/>
      <c r="CWT75" s="313"/>
      <c r="CWU75" s="313"/>
      <c r="CWV75" s="313"/>
      <c r="CWW75" s="313"/>
      <c r="CWX75" s="313"/>
      <c r="CWY75" s="313"/>
      <c r="CWZ75" s="313"/>
      <c r="CXA75" s="313"/>
      <c r="CXB75" s="313"/>
      <c r="CXC75" s="313"/>
      <c r="CXD75" s="313"/>
      <c r="CXE75" s="313"/>
      <c r="CXF75" s="313"/>
      <c r="CXG75" s="313"/>
      <c r="CXH75" s="313"/>
      <c r="CXI75" s="313"/>
      <c r="CXJ75" s="313"/>
      <c r="CXK75" s="313"/>
      <c r="CXL75" s="313"/>
      <c r="CXM75" s="313"/>
      <c r="CXN75" s="313"/>
      <c r="CXO75" s="313"/>
      <c r="CXP75" s="313"/>
      <c r="CXQ75" s="313"/>
      <c r="CXR75" s="313"/>
      <c r="CXS75" s="313"/>
      <c r="CXT75" s="313"/>
      <c r="CXU75" s="313"/>
      <c r="CXV75" s="313"/>
      <c r="CXW75" s="313"/>
      <c r="CXX75" s="313"/>
      <c r="CXY75" s="313"/>
      <c r="CXZ75" s="313"/>
      <c r="CYA75" s="313"/>
      <c r="CYB75" s="313"/>
      <c r="CYC75" s="313"/>
      <c r="CYD75" s="313"/>
      <c r="CYE75" s="313"/>
      <c r="CYF75" s="313"/>
      <c r="CYG75" s="313"/>
      <c r="CYH75" s="313"/>
      <c r="CYI75" s="313"/>
      <c r="CYJ75" s="313"/>
      <c r="CYK75" s="313"/>
      <c r="CYL75" s="313"/>
      <c r="CYM75" s="313"/>
      <c r="CYN75" s="313"/>
      <c r="CYO75" s="313"/>
      <c r="CYP75" s="313"/>
      <c r="CYQ75" s="313"/>
      <c r="CYR75" s="313"/>
      <c r="CYS75" s="313"/>
      <c r="CYT75" s="313"/>
      <c r="CYU75" s="313"/>
      <c r="CYV75" s="313"/>
      <c r="CYW75" s="313"/>
      <c r="CYX75" s="313"/>
      <c r="CYY75" s="313"/>
      <c r="CYZ75" s="313"/>
      <c r="CZA75" s="313"/>
      <c r="CZB75" s="313"/>
      <c r="CZC75" s="313"/>
      <c r="CZD75" s="313"/>
      <c r="CZE75" s="313"/>
      <c r="CZF75" s="313"/>
      <c r="CZG75" s="313"/>
      <c r="CZH75" s="313"/>
      <c r="CZI75" s="313"/>
      <c r="CZJ75" s="313"/>
      <c r="CZK75" s="313"/>
      <c r="CZL75" s="313"/>
      <c r="CZM75" s="313"/>
      <c r="CZN75" s="313"/>
      <c r="CZO75" s="313"/>
      <c r="CZP75" s="313"/>
      <c r="CZQ75" s="313"/>
      <c r="CZR75" s="313"/>
      <c r="CZS75" s="313"/>
      <c r="CZT75" s="313"/>
      <c r="CZU75" s="313"/>
      <c r="CZV75" s="313"/>
      <c r="CZW75" s="313"/>
      <c r="CZX75" s="313"/>
      <c r="CZY75" s="313"/>
      <c r="CZZ75" s="313"/>
      <c r="DAA75" s="313"/>
      <c r="DAB75" s="313"/>
      <c r="DAC75" s="313"/>
      <c r="DAD75" s="313"/>
      <c r="DAE75" s="313"/>
      <c r="DAF75" s="313"/>
      <c r="DAG75" s="313"/>
      <c r="DAH75" s="313"/>
      <c r="DAI75" s="313"/>
      <c r="DAJ75" s="313"/>
      <c r="DAK75" s="313"/>
      <c r="DAL75" s="313"/>
      <c r="DAM75" s="313"/>
      <c r="DAN75" s="313"/>
      <c r="DAO75" s="313"/>
      <c r="DAP75" s="313"/>
      <c r="DAQ75" s="313"/>
      <c r="DAR75" s="313"/>
      <c r="DAS75" s="313"/>
      <c r="DAT75" s="313"/>
      <c r="DAU75" s="313"/>
      <c r="DAV75" s="313"/>
      <c r="DAW75" s="313"/>
      <c r="DAX75" s="313"/>
      <c r="DAY75" s="313"/>
      <c r="DAZ75" s="313"/>
      <c r="DBA75" s="313"/>
      <c r="DBB75" s="313"/>
      <c r="DBC75" s="313"/>
      <c r="DBD75" s="313"/>
      <c r="DBE75" s="313"/>
      <c r="DBF75" s="313"/>
      <c r="DBG75" s="313"/>
      <c r="DBH75" s="313"/>
      <c r="DBI75" s="313"/>
      <c r="DBJ75" s="313"/>
      <c r="DBK75" s="313"/>
      <c r="DBL75" s="313"/>
      <c r="DBM75" s="313"/>
      <c r="DBN75" s="313"/>
      <c r="DBO75" s="313"/>
      <c r="DBP75" s="313"/>
      <c r="DBQ75" s="313"/>
      <c r="DBR75" s="313"/>
      <c r="DBS75" s="313"/>
      <c r="DBT75" s="313"/>
      <c r="DBU75" s="313"/>
      <c r="DBV75" s="313"/>
      <c r="DBW75" s="313"/>
      <c r="DBX75" s="313"/>
      <c r="DBY75" s="313"/>
      <c r="DBZ75" s="313"/>
      <c r="DCA75" s="313"/>
      <c r="DCB75" s="313"/>
      <c r="DCC75" s="313"/>
      <c r="DCD75" s="313"/>
      <c r="DCE75" s="313"/>
      <c r="DCF75" s="313"/>
      <c r="DCG75" s="313"/>
      <c r="DCH75" s="313"/>
      <c r="DCI75" s="313"/>
      <c r="DCJ75" s="313"/>
      <c r="DCK75" s="313"/>
      <c r="DCL75" s="313"/>
      <c r="DCM75" s="313"/>
      <c r="DCN75" s="313"/>
      <c r="DCO75" s="313"/>
      <c r="DCP75" s="313"/>
      <c r="DCQ75" s="313"/>
      <c r="DCR75" s="313"/>
      <c r="DCS75" s="313"/>
      <c r="DCT75" s="313"/>
      <c r="DCU75" s="313"/>
      <c r="DCV75" s="313"/>
      <c r="DCW75" s="313"/>
      <c r="DCX75" s="313"/>
      <c r="DCY75" s="313"/>
      <c r="DCZ75" s="313"/>
      <c r="DDA75" s="313"/>
      <c r="DDB75" s="313"/>
      <c r="DDC75" s="313"/>
      <c r="DDD75" s="313"/>
      <c r="DDE75" s="313"/>
      <c r="DDF75" s="313"/>
      <c r="DDG75" s="313"/>
      <c r="DDH75" s="313"/>
      <c r="DDI75" s="313"/>
      <c r="DDJ75" s="313"/>
      <c r="DDK75" s="313"/>
      <c r="DDL75" s="313"/>
      <c r="DDM75" s="313"/>
      <c r="DDN75" s="313"/>
      <c r="DDO75" s="313"/>
      <c r="DDP75" s="313"/>
      <c r="DDQ75" s="313"/>
      <c r="DDR75" s="313"/>
      <c r="DDS75" s="313"/>
      <c r="DDT75" s="313"/>
      <c r="DDU75" s="313"/>
      <c r="DDV75" s="313"/>
      <c r="DDW75" s="313"/>
      <c r="DDX75" s="313"/>
      <c r="DDY75" s="313"/>
      <c r="DDZ75" s="313"/>
      <c r="DEA75" s="313"/>
      <c r="DEB75" s="313"/>
      <c r="DEC75" s="313"/>
      <c r="DED75" s="313"/>
      <c r="DEE75" s="313"/>
      <c r="DEF75" s="313"/>
      <c r="DEG75" s="313"/>
      <c r="DEH75" s="313"/>
      <c r="DEI75" s="313"/>
      <c r="DEJ75" s="313"/>
      <c r="DEK75" s="313"/>
      <c r="DEL75" s="313"/>
      <c r="DEM75" s="313"/>
      <c r="DEN75" s="313"/>
      <c r="DEO75" s="313"/>
      <c r="DEP75" s="313"/>
      <c r="DEQ75" s="313"/>
      <c r="DER75" s="313"/>
      <c r="DES75" s="313"/>
      <c r="DET75" s="313"/>
      <c r="DEU75" s="313"/>
      <c r="DEV75" s="313"/>
      <c r="DEW75" s="313"/>
      <c r="DEX75" s="313"/>
      <c r="DEY75" s="313"/>
      <c r="DEZ75" s="313"/>
      <c r="DFA75" s="313"/>
      <c r="DFB75" s="313"/>
      <c r="DFC75" s="313"/>
      <c r="DFD75" s="313"/>
      <c r="DFE75" s="313"/>
      <c r="DFF75" s="313"/>
      <c r="DFG75" s="313"/>
      <c r="DFH75" s="313"/>
      <c r="DFI75" s="313"/>
      <c r="DFJ75" s="313"/>
      <c r="DFK75" s="313"/>
      <c r="DFL75" s="313"/>
      <c r="DFM75" s="313"/>
      <c r="DFN75" s="313"/>
      <c r="DFO75" s="313"/>
      <c r="DFP75" s="313"/>
      <c r="DFQ75" s="313"/>
      <c r="DFR75" s="313"/>
      <c r="DFS75" s="313"/>
      <c r="DFT75" s="313"/>
      <c r="DFU75" s="313"/>
      <c r="DFV75" s="313"/>
      <c r="DFW75" s="313"/>
      <c r="DFX75" s="313"/>
      <c r="DFY75" s="313"/>
      <c r="DFZ75" s="313"/>
      <c r="DGA75" s="313"/>
      <c r="DGB75" s="313"/>
      <c r="DGC75" s="313"/>
      <c r="DGD75" s="313"/>
      <c r="DGE75" s="313"/>
      <c r="DGF75" s="313"/>
      <c r="DGG75" s="313"/>
      <c r="DGH75" s="313"/>
      <c r="DGI75" s="313"/>
      <c r="DGJ75" s="313"/>
      <c r="DGK75" s="313"/>
      <c r="DGL75" s="313"/>
      <c r="DGM75" s="313"/>
      <c r="DGN75" s="313"/>
      <c r="DGO75" s="313"/>
      <c r="DGP75" s="313"/>
      <c r="DGQ75" s="313"/>
      <c r="DGR75" s="313"/>
      <c r="DGS75" s="313"/>
      <c r="DGT75" s="313"/>
      <c r="DGU75" s="313"/>
      <c r="DGV75" s="313"/>
      <c r="DGW75" s="313"/>
      <c r="DGX75" s="313"/>
      <c r="DGY75" s="313"/>
      <c r="DGZ75" s="313"/>
      <c r="DHA75" s="313"/>
      <c r="DHB75" s="313"/>
      <c r="DHC75" s="313"/>
      <c r="DHD75" s="313"/>
      <c r="DHE75" s="313"/>
      <c r="DHF75" s="313"/>
      <c r="DHG75" s="313"/>
      <c r="DHH75" s="313"/>
      <c r="DHI75" s="313"/>
      <c r="DHJ75" s="313"/>
      <c r="DHK75" s="313"/>
      <c r="DHL75" s="313"/>
      <c r="DHM75" s="313"/>
      <c r="DHN75" s="313"/>
      <c r="DHO75" s="313"/>
      <c r="DHP75" s="313"/>
      <c r="DHQ75" s="313"/>
      <c r="DHR75" s="313"/>
      <c r="DHS75" s="313"/>
      <c r="DHT75" s="313"/>
      <c r="DHU75" s="313"/>
      <c r="DHV75" s="313"/>
      <c r="DHW75" s="313"/>
      <c r="DHX75" s="313"/>
      <c r="DHY75" s="313"/>
      <c r="DHZ75" s="313"/>
      <c r="DIA75" s="313"/>
      <c r="DIB75" s="313"/>
      <c r="DIC75" s="313"/>
      <c r="DID75" s="313"/>
      <c r="DIE75" s="313"/>
      <c r="DIF75" s="313"/>
      <c r="DIG75" s="313"/>
      <c r="DIH75" s="313"/>
      <c r="DII75" s="313"/>
      <c r="DIJ75" s="313"/>
      <c r="DIK75" s="313"/>
      <c r="DIL75" s="313"/>
      <c r="DIM75" s="313"/>
      <c r="DIN75" s="313"/>
      <c r="DIO75" s="313"/>
      <c r="DIP75" s="313"/>
      <c r="DIQ75" s="313"/>
      <c r="DIR75" s="313"/>
      <c r="DIS75" s="313"/>
      <c r="DIT75" s="313"/>
      <c r="DIU75" s="313"/>
      <c r="DIV75" s="313"/>
      <c r="DIW75" s="313"/>
      <c r="DIX75" s="313"/>
      <c r="DIY75" s="313"/>
      <c r="DIZ75" s="313"/>
      <c r="DJA75" s="313"/>
      <c r="DJB75" s="313"/>
      <c r="DJC75" s="313"/>
      <c r="DJD75" s="313"/>
      <c r="DJE75" s="313"/>
      <c r="DJF75" s="313"/>
      <c r="DJG75" s="313"/>
      <c r="DJH75" s="313"/>
      <c r="DJI75" s="313"/>
      <c r="DJJ75" s="313"/>
      <c r="DJK75" s="313"/>
      <c r="DJL75" s="313"/>
      <c r="DJM75" s="313"/>
      <c r="DJN75" s="313"/>
      <c r="DJO75" s="313"/>
      <c r="DJP75" s="313"/>
      <c r="DJQ75" s="313"/>
      <c r="DJR75" s="313"/>
      <c r="DJS75" s="313"/>
      <c r="DJT75" s="313"/>
      <c r="DJU75" s="313"/>
      <c r="DJV75" s="313"/>
      <c r="DJW75" s="313"/>
      <c r="DJX75" s="313"/>
      <c r="DJY75" s="313"/>
      <c r="DJZ75" s="313"/>
      <c r="DKA75" s="313"/>
      <c r="DKB75" s="313"/>
      <c r="DKC75" s="313"/>
      <c r="DKD75" s="313"/>
      <c r="DKE75" s="313"/>
      <c r="DKF75" s="313"/>
      <c r="DKG75" s="313"/>
      <c r="DKH75" s="313"/>
      <c r="DKI75" s="313"/>
      <c r="DKJ75" s="313"/>
      <c r="DKK75" s="313"/>
      <c r="DKL75" s="313"/>
      <c r="DKM75" s="313"/>
      <c r="DKN75" s="313"/>
      <c r="DKO75" s="313"/>
      <c r="DKP75" s="313"/>
      <c r="DKQ75" s="313"/>
      <c r="DKR75" s="313"/>
      <c r="DKS75" s="313"/>
      <c r="DKT75" s="313"/>
      <c r="DKU75" s="313"/>
      <c r="DKV75" s="313"/>
      <c r="DKW75" s="313"/>
      <c r="DKX75" s="313"/>
      <c r="DKY75" s="313"/>
      <c r="DKZ75" s="313"/>
      <c r="DLA75" s="313"/>
      <c r="DLB75" s="313"/>
      <c r="DLC75" s="313"/>
      <c r="DLD75" s="313"/>
      <c r="DLE75" s="313"/>
      <c r="DLF75" s="313"/>
      <c r="DLG75" s="313"/>
      <c r="DLH75" s="313"/>
      <c r="DLI75" s="313"/>
      <c r="DLJ75" s="313"/>
      <c r="DLK75" s="313"/>
      <c r="DLL75" s="313"/>
      <c r="DLM75" s="313"/>
      <c r="DLN75" s="313"/>
      <c r="DLO75" s="313"/>
      <c r="DLP75" s="313"/>
      <c r="DLQ75" s="313"/>
      <c r="DLR75" s="313"/>
      <c r="DLS75" s="313"/>
      <c r="DLT75" s="313"/>
      <c r="DLU75" s="313"/>
      <c r="DLV75" s="313"/>
      <c r="DLW75" s="313"/>
      <c r="DLX75" s="313"/>
      <c r="DLY75" s="313"/>
      <c r="DLZ75" s="313"/>
      <c r="DMA75" s="313"/>
      <c r="DMB75" s="313"/>
      <c r="DMC75" s="313"/>
      <c r="DMD75" s="313"/>
      <c r="DME75" s="313"/>
      <c r="DMF75" s="313"/>
      <c r="DMG75" s="313"/>
      <c r="DMH75" s="313"/>
      <c r="DMI75" s="313"/>
      <c r="DMJ75" s="313"/>
      <c r="DMK75" s="313"/>
      <c r="DML75" s="313"/>
      <c r="DMM75" s="313"/>
      <c r="DMN75" s="313"/>
      <c r="DMO75" s="313"/>
      <c r="DMP75" s="313"/>
      <c r="DMQ75" s="313"/>
      <c r="DMR75" s="313"/>
      <c r="DMS75" s="313"/>
      <c r="DMT75" s="313"/>
      <c r="DMU75" s="313"/>
      <c r="DMV75" s="313"/>
      <c r="DMW75" s="313"/>
      <c r="DMX75" s="313"/>
      <c r="DMY75" s="313"/>
      <c r="DMZ75" s="313"/>
      <c r="DNA75" s="313"/>
      <c r="DNB75" s="313"/>
      <c r="DNC75" s="313"/>
      <c r="DND75" s="313"/>
      <c r="DNE75" s="313"/>
      <c r="DNF75" s="313"/>
      <c r="DNG75" s="313"/>
      <c r="DNH75" s="313"/>
      <c r="DNI75" s="313"/>
      <c r="DNJ75" s="313"/>
      <c r="DNK75" s="313"/>
      <c r="DNL75" s="313"/>
      <c r="DNM75" s="313"/>
      <c r="DNN75" s="313"/>
      <c r="DNO75" s="313"/>
      <c r="DNP75" s="313"/>
      <c r="DNQ75" s="313"/>
      <c r="DNR75" s="313"/>
      <c r="DNS75" s="313"/>
      <c r="DNT75" s="313"/>
      <c r="DNU75" s="313"/>
      <c r="DNV75" s="313"/>
      <c r="DNW75" s="313"/>
      <c r="DNX75" s="313"/>
      <c r="DNY75" s="313"/>
      <c r="DNZ75" s="313"/>
      <c r="DOA75" s="313"/>
      <c r="DOB75" s="313"/>
      <c r="DOC75" s="313"/>
      <c r="DOD75" s="313"/>
      <c r="DOE75" s="313"/>
      <c r="DOF75" s="313"/>
      <c r="DOG75" s="313"/>
      <c r="DOH75" s="313"/>
      <c r="DOI75" s="313"/>
      <c r="DOJ75" s="313"/>
      <c r="DOK75" s="313"/>
      <c r="DOL75" s="313"/>
      <c r="DOM75" s="313"/>
      <c r="DON75" s="313"/>
      <c r="DOO75" s="313"/>
      <c r="DOP75" s="313"/>
      <c r="DOQ75" s="313"/>
      <c r="DOR75" s="313"/>
      <c r="DOS75" s="313"/>
      <c r="DOT75" s="313"/>
      <c r="DOU75" s="313"/>
      <c r="DOV75" s="313"/>
      <c r="DOW75" s="313"/>
      <c r="DOX75" s="313"/>
      <c r="DOY75" s="313"/>
      <c r="DOZ75" s="313"/>
      <c r="DPA75" s="313"/>
      <c r="DPB75" s="313"/>
      <c r="DPC75" s="313"/>
      <c r="DPD75" s="313"/>
      <c r="DPE75" s="313"/>
      <c r="DPF75" s="313"/>
      <c r="DPG75" s="313"/>
      <c r="DPH75" s="313"/>
      <c r="DPI75" s="313"/>
      <c r="DPJ75" s="313"/>
      <c r="DPK75" s="313"/>
      <c r="DPL75" s="313"/>
      <c r="DPM75" s="313"/>
      <c r="DPN75" s="313"/>
      <c r="DPO75" s="313"/>
      <c r="DPP75" s="313"/>
      <c r="DPQ75" s="313"/>
      <c r="DPR75" s="313"/>
      <c r="DPS75" s="313"/>
      <c r="DPT75" s="313"/>
      <c r="DPU75" s="313"/>
      <c r="DPV75" s="313"/>
      <c r="DPW75" s="313"/>
      <c r="DPX75" s="313"/>
      <c r="DPY75" s="313"/>
      <c r="DPZ75" s="313"/>
      <c r="DQA75" s="313"/>
      <c r="DQB75" s="313"/>
      <c r="DQC75" s="313"/>
      <c r="DQD75" s="313"/>
      <c r="DQE75" s="313"/>
      <c r="DQF75" s="313"/>
      <c r="DQG75" s="313"/>
      <c r="DQH75" s="313"/>
      <c r="DQI75" s="313"/>
      <c r="DQJ75" s="313"/>
      <c r="DQK75" s="313"/>
      <c r="DQL75" s="313"/>
      <c r="DQM75" s="313"/>
      <c r="DQN75" s="313"/>
      <c r="DQO75" s="313"/>
      <c r="DQP75" s="313"/>
      <c r="DQQ75" s="313"/>
      <c r="DQR75" s="313"/>
      <c r="DQS75" s="313"/>
      <c r="DQT75" s="313"/>
      <c r="DQU75" s="313"/>
      <c r="DQV75" s="313"/>
      <c r="DQW75" s="313"/>
      <c r="DQX75" s="313"/>
      <c r="DQY75" s="313"/>
      <c r="DQZ75" s="313"/>
      <c r="DRA75" s="313"/>
      <c r="DRB75" s="313"/>
      <c r="DRC75" s="313"/>
      <c r="DRD75" s="313"/>
      <c r="DRE75" s="313"/>
      <c r="DRF75" s="313"/>
      <c r="DRG75" s="313"/>
      <c r="DRH75" s="313"/>
      <c r="DRI75" s="313"/>
      <c r="DRJ75" s="313"/>
      <c r="DRK75" s="313"/>
      <c r="DRL75" s="313"/>
      <c r="DRM75" s="313"/>
      <c r="DRN75" s="313"/>
      <c r="DRO75" s="313"/>
      <c r="DRP75" s="313"/>
      <c r="DRQ75" s="313"/>
      <c r="DRR75" s="313"/>
      <c r="DRS75" s="313"/>
      <c r="DRT75" s="313"/>
      <c r="DRU75" s="313"/>
      <c r="DRV75" s="313"/>
      <c r="DRW75" s="313"/>
      <c r="DRX75" s="313"/>
      <c r="DRY75" s="313"/>
      <c r="DRZ75" s="313"/>
      <c r="DSA75" s="313"/>
      <c r="DSB75" s="313"/>
      <c r="DSC75" s="313"/>
      <c r="DSD75" s="313"/>
      <c r="DSE75" s="313"/>
      <c r="DSF75" s="313"/>
      <c r="DSG75" s="313"/>
      <c r="DSH75" s="313"/>
      <c r="DSI75" s="313"/>
      <c r="DSJ75" s="313"/>
      <c r="DSK75" s="313"/>
      <c r="DSL75" s="313"/>
      <c r="DSM75" s="313"/>
      <c r="DSN75" s="313"/>
      <c r="DSO75" s="313"/>
      <c r="DSP75" s="313"/>
      <c r="DSQ75" s="313"/>
      <c r="DSR75" s="313"/>
      <c r="DSS75" s="313"/>
      <c r="DST75" s="313"/>
      <c r="DSU75" s="313"/>
      <c r="DSV75" s="313"/>
      <c r="DSW75" s="313"/>
      <c r="DSX75" s="313"/>
      <c r="DSY75" s="313"/>
      <c r="DSZ75" s="313"/>
      <c r="DTA75" s="313"/>
      <c r="DTB75" s="313"/>
      <c r="DTC75" s="313"/>
      <c r="DTD75" s="313"/>
      <c r="DTE75" s="313"/>
      <c r="DTF75" s="313"/>
      <c r="DTG75" s="313"/>
      <c r="DTH75" s="313"/>
      <c r="DTI75" s="313"/>
      <c r="DTJ75" s="313"/>
      <c r="DTK75" s="313"/>
      <c r="DTL75" s="313"/>
      <c r="DTM75" s="313"/>
      <c r="DTN75" s="313"/>
      <c r="DTO75" s="313"/>
      <c r="DTP75" s="313"/>
      <c r="DTQ75" s="313"/>
      <c r="DTR75" s="313"/>
      <c r="DTS75" s="313"/>
      <c r="DTT75" s="313"/>
      <c r="DTU75" s="313"/>
      <c r="DTV75" s="313"/>
      <c r="DTW75" s="313"/>
      <c r="DTX75" s="313"/>
      <c r="DTY75" s="313"/>
      <c r="DTZ75" s="313"/>
      <c r="DUA75" s="313"/>
      <c r="DUB75" s="313"/>
      <c r="DUC75" s="313"/>
      <c r="DUD75" s="313"/>
      <c r="DUE75" s="313"/>
      <c r="DUF75" s="313"/>
      <c r="DUG75" s="313"/>
      <c r="DUH75" s="313"/>
      <c r="DUI75" s="313"/>
      <c r="DUJ75" s="313"/>
      <c r="DUK75" s="313"/>
      <c r="DUL75" s="313"/>
      <c r="DUM75" s="313"/>
      <c r="DUN75" s="313"/>
      <c r="DUO75" s="313"/>
      <c r="DUP75" s="313"/>
      <c r="DUQ75" s="313"/>
      <c r="DUR75" s="313"/>
      <c r="DUS75" s="313"/>
      <c r="DUT75" s="313"/>
      <c r="DUU75" s="313"/>
      <c r="DUV75" s="313"/>
      <c r="DUW75" s="313"/>
      <c r="DUX75" s="313"/>
      <c r="DUY75" s="313"/>
      <c r="DUZ75" s="313"/>
      <c r="DVA75" s="313"/>
      <c r="DVB75" s="313"/>
      <c r="DVC75" s="313"/>
      <c r="DVD75" s="313"/>
      <c r="DVE75" s="313"/>
      <c r="DVF75" s="313"/>
      <c r="DVG75" s="313"/>
      <c r="DVH75" s="313"/>
      <c r="DVI75" s="313"/>
      <c r="DVJ75" s="313"/>
      <c r="DVK75" s="313"/>
      <c r="DVL75" s="313"/>
      <c r="DVM75" s="313"/>
      <c r="DVN75" s="313"/>
      <c r="DVO75" s="313"/>
      <c r="DVP75" s="313"/>
      <c r="DVQ75" s="313"/>
      <c r="DVR75" s="313"/>
      <c r="DVS75" s="313"/>
      <c r="DVT75" s="313"/>
      <c r="DVU75" s="313"/>
      <c r="DVV75" s="313"/>
      <c r="DVW75" s="313"/>
      <c r="DVX75" s="313"/>
      <c r="DVY75" s="313"/>
      <c r="DVZ75" s="313"/>
      <c r="DWA75" s="313"/>
      <c r="DWB75" s="313"/>
      <c r="DWC75" s="313"/>
      <c r="DWD75" s="313"/>
      <c r="DWE75" s="313"/>
      <c r="DWF75" s="313"/>
      <c r="DWG75" s="313"/>
      <c r="DWH75" s="313"/>
      <c r="DWI75" s="313"/>
      <c r="DWJ75" s="313"/>
      <c r="DWK75" s="313"/>
      <c r="DWL75" s="313"/>
      <c r="DWM75" s="313"/>
      <c r="DWN75" s="313"/>
      <c r="DWO75" s="313"/>
      <c r="DWP75" s="313"/>
      <c r="DWQ75" s="313"/>
      <c r="DWR75" s="313"/>
      <c r="DWS75" s="313"/>
      <c r="DWT75" s="313"/>
      <c r="DWU75" s="313"/>
      <c r="DWV75" s="313"/>
      <c r="DWW75" s="313"/>
      <c r="DWX75" s="313"/>
      <c r="DWY75" s="313"/>
      <c r="DWZ75" s="313"/>
      <c r="DXA75" s="313"/>
      <c r="DXB75" s="313"/>
      <c r="DXC75" s="313"/>
      <c r="DXD75" s="313"/>
      <c r="DXE75" s="313"/>
      <c r="DXF75" s="313"/>
      <c r="DXG75" s="313"/>
      <c r="DXH75" s="313"/>
      <c r="DXI75" s="313"/>
      <c r="DXJ75" s="313"/>
      <c r="DXK75" s="313"/>
      <c r="DXL75" s="313"/>
      <c r="DXM75" s="313"/>
      <c r="DXN75" s="313"/>
      <c r="DXO75" s="313"/>
      <c r="DXP75" s="313"/>
      <c r="DXQ75" s="313"/>
      <c r="DXR75" s="313"/>
      <c r="DXS75" s="313"/>
      <c r="DXT75" s="313"/>
      <c r="DXU75" s="313"/>
      <c r="DXV75" s="313"/>
      <c r="DXW75" s="313"/>
      <c r="DXX75" s="313"/>
      <c r="DXY75" s="313"/>
      <c r="DXZ75" s="313"/>
      <c r="DYA75" s="313"/>
      <c r="DYB75" s="313"/>
      <c r="DYC75" s="313"/>
      <c r="DYD75" s="313"/>
      <c r="DYE75" s="313"/>
      <c r="DYF75" s="313"/>
      <c r="DYG75" s="313"/>
      <c r="DYH75" s="313"/>
      <c r="DYI75" s="313"/>
      <c r="DYJ75" s="313"/>
      <c r="DYK75" s="313"/>
      <c r="DYL75" s="313"/>
      <c r="DYM75" s="313"/>
      <c r="DYN75" s="313"/>
      <c r="DYO75" s="313"/>
      <c r="DYP75" s="313"/>
      <c r="DYQ75" s="313"/>
      <c r="DYR75" s="313"/>
      <c r="DYS75" s="313"/>
      <c r="DYT75" s="313"/>
      <c r="DYU75" s="313"/>
      <c r="DYV75" s="313"/>
      <c r="DYW75" s="313"/>
      <c r="DYX75" s="313"/>
      <c r="DYY75" s="313"/>
      <c r="DYZ75" s="313"/>
      <c r="DZA75" s="313"/>
      <c r="DZB75" s="313"/>
      <c r="DZC75" s="313"/>
      <c r="DZD75" s="313"/>
      <c r="DZE75" s="313"/>
      <c r="DZF75" s="313"/>
      <c r="DZG75" s="313"/>
      <c r="DZH75" s="313"/>
      <c r="DZI75" s="313"/>
      <c r="DZJ75" s="313"/>
      <c r="DZK75" s="313"/>
      <c r="DZL75" s="313"/>
      <c r="DZM75" s="313"/>
      <c r="DZN75" s="313"/>
      <c r="DZO75" s="313"/>
      <c r="DZP75" s="313"/>
      <c r="DZQ75" s="313"/>
      <c r="DZR75" s="313"/>
      <c r="DZS75" s="313"/>
      <c r="DZT75" s="313"/>
      <c r="DZU75" s="313"/>
      <c r="DZV75" s="313"/>
      <c r="DZW75" s="313"/>
      <c r="DZX75" s="313"/>
      <c r="DZY75" s="313"/>
      <c r="DZZ75" s="313"/>
      <c r="EAA75" s="313"/>
      <c r="EAB75" s="313"/>
      <c r="EAC75" s="313"/>
      <c r="EAD75" s="313"/>
      <c r="EAE75" s="313"/>
      <c r="EAF75" s="313"/>
      <c r="EAG75" s="313"/>
      <c r="EAH75" s="313"/>
      <c r="EAI75" s="313"/>
      <c r="EAJ75" s="313"/>
      <c r="EAK75" s="313"/>
      <c r="EAL75" s="313"/>
      <c r="EAM75" s="313"/>
      <c r="EAN75" s="313"/>
      <c r="EAO75" s="313"/>
      <c r="EAP75" s="313"/>
      <c r="EAQ75" s="313"/>
      <c r="EAR75" s="313"/>
      <c r="EAS75" s="313"/>
      <c r="EAT75" s="313"/>
      <c r="EAU75" s="313"/>
      <c r="EAV75" s="313"/>
      <c r="EAW75" s="313"/>
      <c r="EAX75" s="313"/>
      <c r="EAY75" s="313"/>
      <c r="EAZ75" s="313"/>
      <c r="EBA75" s="313"/>
      <c r="EBB75" s="313"/>
      <c r="EBC75" s="313"/>
      <c r="EBD75" s="313"/>
      <c r="EBE75" s="313"/>
      <c r="EBF75" s="313"/>
      <c r="EBG75" s="313"/>
      <c r="EBH75" s="313"/>
      <c r="EBI75" s="313"/>
      <c r="EBJ75" s="313"/>
      <c r="EBK75" s="313"/>
      <c r="EBL75" s="313"/>
      <c r="EBM75" s="313"/>
      <c r="EBN75" s="313"/>
      <c r="EBO75" s="313"/>
      <c r="EBP75" s="313"/>
      <c r="EBQ75" s="313"/>
      <c r="EBR75" s="313"/>
      <c r="EBS75" s="313"/>
      <c r="EBT75" s="313"/>
      <c r="EBU75" s="313"/>
      <c r="EBV75" s="313"/>
      <c r="EBW75" s="313"/>
      <c r="EBX75" s="313"/>
      <c r="EBY75" s="313"/>
      <c r="EBZ75" s="313"/>
      <c r="ECA75" s="313"/>
      <c r="ECB75" s="313"/>
      <c r="ECC75" s="313"/>
      <c r="ECD75" s="313"/>
      <c r="ECE75" s="313"/>
      <c r="ECF75" s="313"/>
      <c r="ECG75" s="313"/>
      <c r="ECH75" s="313"/>
      <c r="ECI75" s="313"/>
      <c r="ECJ75" s="313"/>
      <c r="ECK75" s="313"/>
      <c r="ECL75" s="313"/>
      <c r="ECM75" s="313"/>
      <c r="ECN75" s="313"/>
      <c r="ECO75" s="313"/>
      <c r="ECP75" s="313"/>
      <c r="ECQ75" s="313"/>
      <c r="ECR75" s="313"/>
      <c r="ECS75" s="313"/>
      <c r="ECT75" s="313"/>
      <c r="ECU75" s="313"/>
      <c r="ECV75" s="313"/>
      <c r="ECW75" s="313"/>
      <c r="ECX75" s="313"/>
      <c r="ECY75" s="313"/>
      <c r="ECZ75" s="313"/>
      <c r="EDA75" s="313"/>
      <c r="EDB75" s="313"/>
      <c r="EDC75" s="313"/>
      <c r="EDD75" s="313"/>
      <c r="EDE75" s="313"/>
      <c r="EDF75" s="313"/>
      <c r="EDG75" s="313"/>
      <c r="EDH75" s="313"/>
      <c r="EDI75" s="313"/>
      <c r="EDJ75" s="313"/>
      <c r="EDK75" s="313"/>
      <c r="EDL75" s="313"/>
      <c r="EDM75" s="313"/>
      <c r="EDN75" s="313"/>
      <c r="EDO75" s="313"/>
      <c r="EDP75" s="313"/>
      <c r="EDQ75" s="313"/>
      <c r="EDR75" s="313"/>
      <c r="EDS75" s="313"/>
      <c r="EDT75" s="313"/>
      <c r="EDU75" s="313"/>
      <c r="EDV75" s="313"/>
      <c r="EDW75" s="313"/>
      <c r="EDX75" s="313"/>
      <c r="EDY75" s="313"/>
      <c r="EDZ75" s="313"/>
      <c r="EEA75" s="313"/>
      <c r="EEB75" s="313"/>
      <c r="EEC75" s="313"/>
      <c r="EED75" s="313"/>
      <c r="EEE75" s="313"/>
      <c r="EEF75" s="313"/>
      <c r="EEG75" s="313"/>
      <c r="EEH75" s="313"/>
      <c r="EEI75" s="313"/>
      <c r="EEJ75" s="313"/>
      <c r="EEK75" s="313"/>
      <c r="EEL75" s="313"/>
      <c r="EEM75" s="313"/>
      <c r="EEN75" s="313"/>
      <c r="EEO75" s="313"/>
      <c r="EEP75" s="313"/>
      <c r="EEQ75" s="313"/>
      <c r="EER75" s="313"/>
      <c r="EES75" s="313"/>
      <c r="EET75" s="313"/>
      <c r="EEU75" s="313"/>
      <c r="EEV75" s="313"/>
      <c r="EEW75" s="313"/>
      <c r="EEX75" s="313"/>
      <c r="EEY75" s="313"/>
      <c r="EEZ75" s="313"/>
      <c r="EFA75" s="313"/>
      <c r="EFB75" s="313"/>
      <c r="EFC75" s="313"/>
      <c r="EFD75" s="313"/>
      <c r="EFE75" s="313"/>
      <c r="EFF75" s="313"/>
      <c r="EFG75" s="313"/>
      <c r="EFH75" s="313"/>
      <c r="EFI75" s="313"/>
      <c r="EFJ75" s="313"/>
      <c r="EFK75" s="313"/>
      <c r="EFL75" s="313"/>
      <c r="EFM75" s="313"/>
      <c r="EFN75" s="313"/>
      <c r="EFO75" s="313"/>
      <c r="EFP75" s="313"/>
      <c r="EFQ75" s="313"/>
      <c r="EFR75" s="313"/>
      <c r="EFS75" s="313"/>
      <c r="EFT75" s="313"/>
      <c r="EFU75" s="313"/>
      <c r="EFV75" s="313"/>
      <c r="EFW75" s="313"/>
      <c r="EFX75" s="313"/>
      <c r="EFY75" s="313"/>
      <c r="EFZ75" s="313"/>
      <c r="EGA75" s="313"/>
      <c r="EGB75" s="313"/>
      <c r="EGC75" s="313"/>
      <c r="EGD75" s="313"/>
      <c r="EGE75" s="313"/>
      <c r="EGF75" s="313"/>
      <c r="EGG75" s="313"/>
      <c r="EGH75" s="313"/>
      <c r="EGI75" s="313"/>
      <c r="EGJ75" s="313"/>
      <c r="EGK75" s="313"/>
      <c r="EGL75" s="313"/>
      <c r="EGM75" s="313"/>
      <c r="EGN75" s="313"/>
      <c r="EGO75" s="313"/>
      <c r="EGP75" s="313"/>
      <c r="EGQ75" s="313"/>
      <c r="EGR75" s="313"/>
      <c r="EGS75" s="313"/>
      <c r="EGT75" s="313"/>
      <c r="EGU75" s="313"/>
      <c r="EGV75" s="313"/>
      <c r="EGW75" s="313"/>
      <c r="EGX75" s="313"/>
      <c r="EGY75" s="313"/>
      <c r="EGZ75" s="313"/>
      <c r="EHA75" s="313"/>
      <c r="EHB75" s="313"/>
      <c r="EHC75" s="313"/>
      <c r="EHD75" s="313"/>
      <c r="EHE75" s="313"/>
      <c r="EHF75" s="313"/>
      <c r="EHG75" s="313"/>
      <c r="EHH75" s="313"/>
      <c r="EHI75" s="313"/>
      <c r="EHJ75" s="313"/>
      <c r="EHK75" s="313"/>
      <c r="EHL75" s="313"/>
      <c r="EHM75" s="313"/>
      <c r="EHN75" s="313"/>
      <c r="EHO75" s="313"/>
      <c r="EHP75" s="313"/>
      <c r="EHQ75" s="313"/>
      <c r="EHR75" s="313"/>
      <c r="EHS75" s="313"/>
      <c r="EHT75" s="313"/>
      <c r="EHU75" s="313"/>
      <c r="EHV75" s="313"/>
      <c r="EHW75" s="313"/>
      <c r="EHX75" s="313"/>
      <c r="EHY75" s="313"/>
      <c r="EHZ75" s="313"/>
      <c r="EIA75" s="313"/>
      <c r="EIB75" s="313"/>
      <c r="EIC75" s="313"/>
      <c r="EID75" s="313"/>
      <c r="EIE75" s="313"/>
      <c r="EIF75" s="313"/>
      <c r="EIG75" s="313"/>
      <c r="EIH75" s="313"/>
      <c r="EII75" s="313"/>
      <c r="EIJ75" s="313"/>
      <c r="EIK75" s="313"/>
      <c r="EIL75" s="313"/>
      <c r="EIM75" s="313"/>
      <c r="EIN75" s="313"/>
      <c r="EIO75" s="313"/>
      <c r="EIP75" s="313"/>
      <c r="EIQ75" s="313"/>
      <c r="EIR75" s="313"/>
      <c r="EIS75" s="313"/>
      <c r="EIT75" s="313"/>
      <c r="EIU75" s="313"/>
      <c r="EIV75" s="313"/>
      <c r="EIW75" s="313"/>
      <c r="EIX75" s="313"/>
      <c r="EIY75" s="313"/>
      <c r="EIZ75" s="313"/>
      <c r="EJA75" s="313"/>
      <c r="EJB75" s="313"/>
      <c r="EJC75" s="313"/>
      <c r="EJD75" s="313"/>
      <c r="EJE75" s="313"/>
      <c r="EJF75" s="313"/>
      <c r="EJG75" s="313"/>
      <c r="EJH75" s="313"/>
      <c r="EJI75" s="313"/>
      <c r="EJJ75" s="313"/>
      <c r="EJK75" s="313"/>
      <c r="EJL75" s="313"/>
      <c r="EJM75" s="313"/>
      <c r="EJN75" s="313"/>
      <c r="EJO75" s="313"/>
      <c r="EJP75" s="313"/>
      <c r="EJQ75" s="313"/>
      <c r="EJR75" s="313"/>
      <c r="EJS75" s="313"/>
      <c r="EJT75" s="313"/>
      <c r="EJU75" s="313"/>
      <c r="EJV75" s="313"/>
      <c r="EJW75" s="313"/>
      <c r="EJX75" s="313"/>
      <c r="EJY75" s="313"/>
      <c r="EJZ75" s="313"/>
      <c r="EKA75" s="313"/>
      <c r="EKB75" s="313"/>
      <c r="EKC75" s="313"/>
      <c r="EKD75" s="313"/>
      <c r="EKE75" s="313"/>
      <c r="EKF75" s="313"/>
      <c r="EKG75" s="313"/>
      <c r="EKH75" s="313"/>
      <c r="EKI75" s="313"/>
      <c r="EKJ75" s="313"/>
      <c r="EKK75" s="313"/>
      <c r="EKL75" s="313"/>
      <c r="EKM75" s="313"/>
      <c r="EKN75" s="313"/>
      <c r="EKO75" s="313"/>
      <c r="EKP75" s="313"/>
      <c r="EKQ75" s="313"/>
      <c r="EKR75" s="313"/>
      <c r="EKS75" s="313"/>
      <c r="EKT75" s="313"/>
      <c r="EKU75" s="313"/>
      <c r="EKV75" s="313"/>
      <c r="EKW75" s="313"/>
      <c r="EKX75" s="313"/>
      <c r="EKY75" s="313"/>
      <c r="EKZ75" s="313"/>
      <c r="ELA75" s="313"/>
      <c r="ELB75" s="313"/>
      <c r="ELC75" s="313"/>
      <c r="ELD75" s="313"/>
      <c r="ELE75" s="313"/>
      <c r="ELF75" s="313"/>
      <c r="ELG75" s="313"/>
      <c r="ELH75" s="313"/>
      <c r="ELI75" s="313"/>
      <c r="ELJ75" s="313"/>
      <c r="ELK75" s="313"/>
      <c r="ELL75" s="313"/>
      <c r="ELM75" s="313"/>
      <c r="ELN75" s="313"/>
      <c r="ELO75" s="313"/>
      <c r="ELP75" s="313"/>
      <c r="ELQ75" s="313"/>
      <c r="ELR75" s="313"/>
      <c r="ELS75" s="313"/>
      <c r="ELT75" s="313"/>
      <c r="ELU75" s="313"/>
      <c r="ELV75" s="313"/>
      <c r="ELW75" s="313"/>
      <c r="ELX75" s="313"/>
      <c r="ELY75" s="313"/>
      <c r="ELZ75" s="313"/>
      <c r="EMA75" s="313"/>
      <c r="EMB75" s="313"/>
      <c r="EMC75" s="313"/>
      <c r="EMD75" s="313"/>
      <c r="EME75" s="313"/>
      <c r="EMF75" s="313"/>
      <c r="EMG75" s="313"/>
      <c r="EMH75" s="313"/>
      <c r="EMI75" s="313"/>
      <c r="EMJ75" s="313"/>
      <c r="EMK75" s="313"/>
      <c r="EML75" s="313"/>
      <c r="EMM75" s="313"/>
      <c r="EMN75" s="313"/>
      <c r="EMO75" s="313"/>
      <c r="EMP75" s="313"/>
      <c r="EMQ75" s="313"/>
      <c r="EMR75" s="313"/>
      <c r="EMS75" s="313"/>
      <c r="EMT75" s="313"/>
      <c r="EMU75" s="313"/>
      <c r="EMV75" s="313"/>
      <c r="EMW75" s="313"/>
      <c r="EMX75" s="313"/>
      <c r="EMY75" s="313"/>
      <c r="EMZ75" s="313"/>
      <c r="ENA75" s="313"/>
      <c r="ENB75" s="313"/>
      <c r="ENC75" s="313"/>
      <c r="END75" s="313"/>
      <c r="ENE75" s="313"/>
      <c r="ENF75" s="313"/>
      <c r="ENG75" s="313"/>
      <c r="ENH75" s="313"/>
      <c r="ENI75" s="313"/>
      <c r="ENJ75" s="313"/>
      <c r="ENK75" s="313"/>
      <c r="ENL75" s="313"/>
      <c r="ENM75" s="313"/>
      <c r="ENN75" s="313"/>
      <c r="ENO75" s="313"/>
      <c r="ENP75" s="313"/>
      <c r="ENQ75" s="313"/>
      <c r="ENR75" s="313"/>
      <c r="ENS75" s="313"/>
      <c r="ENT75" s="313"/>
      <c r="ENU75" s="313"/>
      <c r="ENV75" s="313"/>
      <c r="ENW75" s="313"/>
      <c r="ENX75" s="313"/>
      <c r="ENY75" s="313"/>
      <c r="ENZ75" s="313"/>
      <c r="EOA75" s="313"/>
      <c r="EOB75" s="313"/>
      <c r="EOC75" s="313"/>
      <c r="EOD75" s="313"/>
      <c r="EOE75" s="313"/>
      <c r="EOF75" s="313"/>
      <c r="EOG75" s="313"/>
      <c r="EOH75" s="313"/>
      <c r="EOI75" s="313"/>
      <c r="EOJ75" s="313"/>
      <c r="EOK75" s="313"/>
      <c r="EOL75" s="313"/>
      <c r="EOM75" s="313"/>
      <c r="EON75" s="313"/>
      <c r="EOO75" s="313"/>
      <c r="EOP75" s="313"/>
      <c r="EOQ75" s="313"/>
      <c r="EOR75" s="313"/>
      <c r="EOS75" s="313"/>
      <c r="EOT75" s="313"/>
      <c r="EOU75" s="313"/>
      <c r="EOV75" s="313"/>
      <c r="EOW75" s="313"/>
      <c r="EOX75" s="313"/>
      <c r="EOY75" s="313"/>
      <c r="EOZ75" s="313"/>
      <c r="EPA75" s="313"/>
      <c r="EPB75" s="313"/>
      <c r="EPC75" s="313"/>
      <c r="EPD75" s="313"/>
      <c r="EPE75" s="313"/>
      <c r="EPF75" s="313"/>
      <c r="EPG75" s="313"/>
      <c r="EPH75" s="313"/>
      <c r="EPI75" s="313"/>
      <c r="EPJ75" s="313"/>
      <c r="EPK75" s="313"/>
      <c r="EPL75" s="313"/>
      <c r="EPM75" s="313"/>
      <c r="EPN75" s="313"/>
      <c r="EPO75" s="313"/>
      <c r="EPP75" s="313"/>
      <c r="EPQ75" s="313"/>
      <c r="EPR75" s="313"/>
      <c r="EPS75" s="313"/>
      <c r="EPT75" s="313"/>
      <c r="EPU75" s="313"/>
      <c r="EPV75" s="313"/>
      <c r="EPW75" s="313"/>
      <c r="EPX75" s="313"/>
      <c r="EPY75" s="313"/>
      <c r="EPZ75" s="313"/>
      <c r="EQA75" s="313"/>
      <c r="EQB75" s="313"/>
      <c r="EQC75" s="313"/>
      <c r="EQD75" s="313"/>
      <c r="EQE75" s="313"/>
      <c r="EQF75" s="313"/>
      <c r="EQG75" s="313"/>
      <c r="EQH75" s="313"/>
      <c r="EQI75" s="313"/>
      <c r="EQJ75" s="313"/>
      <c r="EQK75" s="313"/>
      <c r="EQL75" s="313"/>
      <c r="EQM75" s="313"/>
      <c r="EQN75" s="313"/>
      <c r="EQO75" s="313"/>
      <c r="EQP75" s="313"/>
      <c r="EQQ75" s="313"/>
      <c r="EQR75" s="313"/>
      <c r="EQS75" s="313"/>
      <c r="EQT75" s="313"/>
      <c r="EQU75" s="313"/>
      <c r="EQV75" s="313"/>
      <c r="EQW75" s="313"/>
      <c r="EQX75" s="313"/>
      <c r="EQY75" s="313"/>
      <c r="EQZ75" s="313"/>
      <c r="ERA75" s="313"/>
      <c r="ERB75" s="313"/>
      <c r="ERC75" s="313"/>
      <c r="ERD75" s="313"/>
      <c r="ERE75" s="313"/>
      <c r="ERF75" s="313"/>
      <c r="ERG75" s="313"/>
      <c r="ERH75" s="313"/>
      <c r="ERI75" s="313"/>
      <c r="ERJ75" s="313"/>
      <c r="ERK75" s="313"/>
      <c r="ERL75" s="313"/>
      <c r="ERM75" s="313"/>
      <c r="ERN75" s="313"/>
      <c r="ERO75" s="313"/>
      <c r="ERP75" s="313"/>
      <c r="ERQ75" s="313"/>
      <c r="ERR75" s="313"/>
      <c r="ERS75" s="313"/>
      <c r="ERT75" s="313"/>
      <c r="ERU75" s="313"/>
      <c r="ERV75" s="313"/>
      <c r="ERW75" s="313"/>
      <c r="ERX75" s="313"/>
      <c r="ERY75" s="313"/>
      <c r="ERZ75" s="313"/>
      <c r="ESA75" s="313"/>
      <c r="ESB75" s="313"/>
      <c r="ESC75" s="313"/>
      <c r="ESD75" s="313"/>
      <c r="ESE75" s="313"/>
      <c r="ESF75" s="313"/>
      <c r="ESG75" s="313"/>
      <c r="ESH75" s="313"/>
      <c r="ESI75" s="313"/>
      <c r="ESJ75" s="313"/>
      <c r="ESK75" s="313"/>
      <c r="ESL75" s="313"/>
      <c r="ESM75" s="313"/>
      <c r="ESN75" s="313"/>
      <c r="ESO75" s="313"/>
      <c r="ESP75" s="313"/>
      <c r="ESQ75" s="313"/>
      <c r="ESR75" s="313"/>
      <c r="ESS75" s="313"/>
      <c r="EST75" s="313"/>
      <c r="ESU75" s="313"/>
      <c r="ESV75" s="313"/>
      <c r="ESW75" s="313"/>
      <c r="ESX75" s="313"/>
      <c r="ESY75" s="313"/>
      <c r="ESZ75" s="313"/>
      <c r="ETA75" s="313"/>
      <c r="ETB75" s="313"/>
      <c r="ETC75" s="313"/>
      <c r="ETD75" s="313"/>
      <c r="ETE75" s="313"/>
      <c r="ETF75" s="313"/>
      <c r="ETG75" s="313"/>
      <c r="ETH75" s="313"/>
      <c r="ETI75" s="313"/>
      <c r="ETJ75" s="313"/>
      <c r="ETK75" s="313"/>
      <c r="ETL75" s="313"/>
      <c r="ETM75" s="313"/>
      <c r="ETN75" s="313"/>
      <c r="ETO75" s="313"/>
      <c r="ETP75" s="313"/>
      <c r="ETQ75" s="313"/>
      <c r="ETR75" s="313"/>
      <c r="ETS75" s="313"/>
      <c r="ETT75" s="313"/>
      <c r="ETU75" s="313"/>
      <c r="ETV75" s="313"/>
      <c r="ETW75" s="313"/>
      <c r="ETX75" s="313"/>
      <c r="ETY75" s="313"/>
      <c r="ETZ75" s="313"/>
      <c r="EUA75" s="313"/>
      <c r="EUB75" s="313"/>
      <c r="EUC75" s="313"/>
      <c r="EUD75" s="313"/>
      <c r="EUE75" s="313"/>
      <c r="EUF75" s="313"/>
      <c r="EUG75" s="313"/>
      <c r="EUH75" s="313"/>
      <c r="EUI75" s="313"/>
      <c r="EUJ75" s="313"/>
      <c r="EUK75" s="313"/>
      <c r="EUL75" s="313"/>
      <c r="EUM75" s="313"/>
      <c r="EUN75" s="313"/>
      <c r="EUO75" s="313"/>
      <c r="EUP75" s="313"/>
      <c r="EUQ75" s="313"/>
      <c r="EUR75" s="313"/>
      <c r="EUS75" s="313"/>
      <c r="EUT75" s="313"/>
      <c r="EUU75" s="313"/>
      <c r="EUV75" s="313"/>
      <c r="EUW75" s="313"/>
      <c r="EUX75" s="313"/>
      <c r="EUY75" s="313"/>
      <c r="EUZ75" s="313"/>
      <c r="EVA75" s="313"/>
      <c r="EVB75" s="313"/>
      <c r="EVC75" s="313"/>
      <c r="EVD75" s="313"/>
      <c r="EVE75" s="313"/>
      <c r="EVF75" s="313"/>
      <c r="EVG75" s="313"/>
      <c r="EVH75" s="313"/>
      <c r="EVI75" s="313"/>
      <c r="EVJ75" s="313"/>
      <c r="EVK75" s="313"/>
      <c r="EVL75" s="313"/>
      <c r="EVM75" s="313"/>
      <c r="EVN75" s="313"/>
      <c r="EVO75" s="313"/>
      <c r="EVP75" s="313"/>
      <c r="EVQ75" s="313"/>
      <c r="EVR75" s="313"/>
      <c r="EVS75" s="313"/>
      <c r="EVT75" s="313"/>
      <c r="EVU75" s="313"/>
      <c r="EVV75" s="313"/>
      <c r="EVW75" s="313"/>
      <c r="EVX75" s="313"/>
      <c r="EVY75" s="313"/>
      <c r="EVZ75" s="313"/>
      <c r="EWA75" s="313"/>
      <c r="EWB75" s="313"/>
      <c r="EWC75" s="313"/>
      <c r="EWD75" s="313"/>
      <c r="EWE75" s="313"/>
      <c r="EWF75" s="313"/>
      <c r="EWG75" s="313"/>
      <c r="EWH75" s="313"/>
      <c r="EWI75" s="313"/>
      <c r="EWJ75" s="313"/>
      <c r="EWK75" s="313"/>
      <c r="EWL75" s="313"/>
      <c r="EWM75" s="313"/>
      <c r="EWN75" s="313"/>
      <c r="EWO75" s="313"/>
      <c r="EWP75" s="313"/>
      <c r="EWQ75" s="313"/>
      <c r="EWR75" s="313"/>
      <c r="EWS75" s="313"/>
      <c r="EWT75" s="313"/>
      <c r="EWU75" s="313"/>
      <c r="EWV75" s="313"/>
      <c r="EWW75" s="313"/>
      <c r="EWX75" s="313"/>
      <c r="EWY75" s="313"/>
      <c r="EWZ75" s="313"/>
      <c r="EXA75" s="313"/>
      <c r="EXB75" s="313"/>
      <c r="EXC75" s="313"/>
      <c r="EXD75" s="313"/>
      <c r="EXE75" s="313"/>
      <c r="EXF75" s="313"/>
      <c r="EXG75" s="313"/>
      <c r="EXH75" s="313"/>
      <c r="EXI75" s="313"/>
      <c r="EXJ75" s="313"/>
      <c r="EXK75" s="313"/>
      <c r="EXL75" s="313"/>
      <c r="EXM75" s="313"/>
      <c r="EXN75" s="313"/>
      <c r="EXO75" s="313"/>
      <c r="EXP75" s="313"/>
      <c r="EXQ75" s="313"/>
      <c r="EXR75" s="313"/>
      <c r="EXS75" s="313"/>
      <c r="EXT75" s="313"/>
      <c r="EXU75" s="313"/>
      <c r="EXV75" s="313"/>
      <c r="EXW75" s="313"/>
      <c r="EXX75" s="313"/>
      <c r="EXY75" s="313"/>
      <c r="EXZ75" s="313"/>
      <c r="EYA75" s="313"/>
      <c r="EYB75" s="313"/>
      <c r="EYC75" s="313"/>
      <c r="EYD75" s="313"/>
      <c r="EYE75" s="313"/>
      <c r="EYF75" s="313"/>
      <c r="EYG75" s="313"/>
      <c r="EYH75" s="313"/>
      <c r="EYI75" s="313"/>
      <c r="EYJ75" s="313"/>
      <c r="EYK75" s="313"/>
      <c r="EYL75" s="313"/>
      <c r="EYM75" s="313"/>
      <c r="EYN75" s="313"/>
      <c r="EYO75" s="313"/>
      <c r="EYP75" s="313"/>
      <c r="EYQ75" s="313"/>
      <c r="EYR75" s="313"/>
      <c r="EYS75" s="313"/>
      <c r="EYT75" s="313"/>
      <c r="EYU75" s="313"/>
      <c r="EYV75" s="313"/>
      <c r="EYW75" s="313"/>
      <c r="EYX75" s="313"/>
      <c r="EYY75" s="313"/>
      <c r="EYZ75" s="313"/>
      <c r="EZA75" s="313"/>
      <c r="EZB75" s="313"/>
      <c r="EZC75" s="313"/>
      <c r="EZD75" s="313"/>
      <c r="EZE75" s="313"/>
      <c r="EZF75" s="313"/>
      <c r="EZG75" s="313"/>
      <c r="EZH75" s="313"/>
      <c r="EZI75" s="313"/>
      <c r="EZJ75" s="313"/>
      <c r="EZK75" s="313"/>
      <c r="EZL75" s="313"/>
      <c r="EZM75" s="313"/>
      <c r="EZN75" s="313"/>
      <c r="EZO75" s="313"/>
      <c r="EZP75" s="313"/>
      <c r="EZQ75" s="313"/>
      <c r="EZR75" s="313"/>
      <c r="EZS75" s="313"/>
      <c r="EZT75" s="313"/>
      <c r="EZU75" s="313"/>
      <c r="EZV75" s="313"/>
      <c r="EZW75" s="313"/>
      <c r="EZX75" s="313"/>
      <c r="EZY75" s="313"/>
      <c r="EZZ75" s="313"/>
      <c r="FAA75" s="313"/>
      <c r="FAB75" s="313"/>
      <c r="FAC75" s="313"/>
      <c r="FAD75" s="313"/>
      <c r="FAE75" s="313"/>
      <c r="FAF75" s="313"/>
      <c r="FAG75" s="313"/>
      <c r="FAH75" s="313"/>
      <c r="FAI75" s="313"/>
      <c r="FAJ75" s="313"/>
      <c r="FAK75" s="313"/>
      <c r="FAL75" s="313"/>
      <c r="FAM75" s="313"/>
      <c r="FAN75" s="313"/>
      <c r="FAO75" s="313"/>
      <c r="FAP75" s="313"/>
      <c r="FAQ75" s="313"/>
      <c r="FAR75" s="313"/>
      <c r="FAS75" s="313"/>
      <c r="FAT75" s="313"/>
      <c r="FAU75" s="313"/>
      <c r="FAV75" s="313"/>
      <c r="FAW75" s="313"/>
      <c r="FAX75" s="313"/>
      <c r="FAY75" s="313"/>
      <c r="FAZ75" s="313"/>
      <c r="FBA75" s="313"/>
      <c r="FBB75" s="313"/>
      <c r="FBC75" s="313"/>
      <c r="FBD75" s="313"/>
      <c r="FBE75" s="313"/>
      <c r="FBF75" s="313"/>
      <c r="FBG75" s="313"/>
      <c r="FBH75" s="313"/>
      <c r="FBI75" s="313"/>
      <c r="FBJ75" s="313"/>
      <c r="FBK75" s="313"/>
      <c r="FBL75" s="313"/>
      <c r="FBM75" s="313"/>
      <c r="FBN75" s="313"/>
      <c r="FBO75" s="313"/>
      <c r="FBP75" s="313"/>
      <c r="FBQ75" s="313"/>
      <c r="FBR75" s="313"/>
      <c r="FBS75" s="313"/>
      <c r="FBT75" s="313"/>
      <c r="FBU75" s="313"/>
      <c r="FBV75" s="313"/>
      <c r="FBW75" s="313"/>
      <c r="FBX75" s="313"/>
      <c r="FBY75" s="313"/>
      <c r="FBZ75" s="313"/>
      <c r="FCA75" s="313"/>
      <c r="FCB75" s="313"/>
      <c r="FCC75" s="313"/>
      <c r="FCD75" s="313"/>
      <c r="FCE75" s="313"/>
      <c r="FCF75" s="313"/>
      <c r="FCG75" s="313"/>
      <c r="FCH75" s="313"/>
      <c r="FCI75" s="313"/>
      <c r="FCJ75" s="313"/>
      <c r="FCK75" s="313"/>
      <c r="FCL75" s="313"/>
      <c r="FCM75" s="313"/>
      <c r="FCN75" s="313"/>
      <c r="FCO75" s="313"/>
      <c r="FCP75" s="313"/>
      <c r="FCQ75" s="313"/>
      <c r="FCR75" s="313"/>
      <c r="FCS75" s="313"/>
      <c r="FCT75" s="313"/>
      <c r="FCU75" s="313"/>
      <c r="FCV75" s="313"/>
      <c r="FCW75" s="313"/>
      <c r="FCX75" s="313"/>
      <c r="FCY75" s="313"/>
      <c r="FCZ75" s="313"/>
      <c r="FDA75" s="313"/>
      <c r="FDB75" s="313"/>
      <c r="FDC75" s="313"/>
      <c r="FDD75" s="313"/>
      <c r="FDE75" s="313"/>
      <c r="FDF75" s="313"/>
      <c r="FDG75" s="313"/>
      <c r="FDH75" s="313"/>
      <c r="FDI75" s="313"/>
      <c r="FDJ75" s="313"/>
      <c r="FDK75" s="313"/>
      <c r="FDL75" s="313"/>
      <c r="FDM75" s="313"/>
      <c r="FDN75" s="313"/>
      <c r="FDO75" s="313"/>
      <c r="FDP75" s="313"/>
      <c r="FDQ75" s="313"/>
      <c r="FDR75" s="313"/>
      <c r="FDS75" s="313"/>
      <c r="FDT75" s="313"/>
      <c r="FDU75" s="313"/>
      <c r="FDV75" s="313"/>
      <c r="FDW75" s="313"/>
      <c r="FDX75" s="313"/>
      <c r="FDY75" s="313"/>
      <c r="FDZ75" s="313"/>
      <c r="FEA75" s="313"/>
      <c r="FEB75" s="313"/>
      <c r="FEC75" s="313"/>
      <c r="FED75" s="313"/>
      <c r="FEE75" s="313"/>
      <c r="FEF75" s="313"/>
      <c r="FEG75" s="313"/>
      <c r="FEH75" s="313"/>
      <c r="FEI75" s="313"/>
      <c r="FEJ75" s="313"/>
      <c r="FEK75" s="313"/>
      <c r="FEL75" s="313"/>
      <c r="FEM75" s="313"/>
      <c r="FEN75" s="313"/>
      <c r="FEO75" s="313"/>
      <c r="FEP75" s="313"/>
      <c r="FEQ75" s="313"/>
      <c r="FER75" s="313"/>
      <c r="FES75" s="313"/>
      <c r="FET75" s="313"/>
      <c r="FEU75" s="313"/>
      <c r="FEV75" s="313"/>
      <c r="FEW75" s="313"/>
      <c r="FEX75" s="313"/>
      <c r="FEY75" s="313"/>
      <c r="FEZ75" s="313"/>
      <c r="FFA75" s="313"/>
      <c r="FFB75" s="313"/>
      <c r="FFC75" s="313"/>
      <c r="FFD75" s="313"/>
      <c r="FFE75" s="313"/>
      <c r="FFF75" s="313"/>
      <c r="FFG75" s="313"/>
      <c r="FFH75" s="313"/>
      <c r="FFI75" s="313"/>
      <c r="FFJ75" s="313"/>
      <c r="FFK75" s="313"/>
      <c r="FFL75" s="313"/>
      <c r="FFM75" s="313"/>
      <c r="FFN75" s="313"/>
      <c r="FFO75" s="313"/>
      <c r="FFP75" s="313"/>
      <c r="FFQ75" s="313"/>
      <c r="FFR75" s="313"/>
      <c r="FFS75" s="313"/>
      <c r="FFT75" s="313"/>
      <c r="FFU75" s="313"/>
      <c r="FFV75" s="313"/>
      <c r="FFW75" s="313"/>
      <c r="FFX75" s="313"/>
      <c r="FFY75" s="313"/>
      <c r="FFZ75" s="313"/>
      <c r="FGA75" s="313"/>
      <c r="FGB75" s="313"/>
      <c r="FGC75" s="313"/>
      <c r="FGD75" s="313"/>
      <c r="FGE75" s="313"/>
      <c r="FGF75" s="313"/>
      <c r="FGG75" s="313"/>
      <c r="FGH75" s="313"/>
      <c r="FGI75" s="313"/>
      <c r="FGJ75" s="313"/>
      <c r="FGK75" s="313"/>
      <c r="FGL75" s="313"/>
      <c r="FGM75" s="313"/>
      <c r="FGN75" s="313"/>
      <c r="FGO75" s="313"/>
      <c r="FGP75" s="313"/>
      <c r="FGQ75" s="313"/>
      <c r="FGR75" s="313"/>
      <c r="FGS75" s="313"/>
      <c r="FGT75" s="313"/>
      <c r="FGU75" s="313"/>
      <c r="FGV75" s="313"/>
      <c r="FGW75" s="313"/>
      <c r="FGX75" s="313"/>
      <c r="FGY75" s="313"/>
      <c r="FGZ75" s="313"/>
      <c r="FHA75" s="313"/>
      <c r="FHB75" s="313"/>
      <c r="FHC75" s="313"/>
      <c r="FHD75" s="313"/>
      <c r="FHE75" s="313"/>
      <c r="FHF75" s="313"/>
      <c r="FHG75" s="313"/>
      <c r="FHH75" s="313"/>
      <c r="FHI75" s="313"/>
      <c r="FHJ75" s="313"/>
      <c r="FHK75" s="313"/>
      <c r="FHL75" s="313"/>
      <c r="FHM75" s="313"/>
      <c r="FHN75" s="313"/>
      <c r="FHO75" s="313"/>
      <c r="FHP75" s="313"/>
      <c r="FHQ75" s="313"/>
      <c r="FHR75" s="313"/>
      <c r="FHS75" s="313"/>
      <c r="FHT75" s="313"/>
      <c r="FHU75" s="313"/>
      <c r="FHV75" s="313"/>
      <c r="FHW75" s="313"/>
      <c r="FHX75" s="313"/>
      <c r="FHY75" s="313"/>
      <c r="FHZ75" s="313"/>
      <c r="FIA75" s="313"/>
      <c r="FIB75" s="313"/>
      <c r="FIC75" s="313"/>
      <c r="FID75" s="313"/>
      <c r="FIE75" s="313"/>
      <c r="FIF75" s="313"/>
      <c r="FIG75" s="313"/>
      <c r="FIH75" s="313"/>
      <c r="FII75" s="313"/>
      <c r="FIJ75" s="313"/>
      <c r="FIK75" s="313"/>
      <c r="FIL75" s="313"/>
      <c r="FIM75" s="313"/>
      <c r="FIN75" s="313"/>
      <c r="FIO75" s="313"/>
      <c r="FIP75" s="313"/>
      <c r="FIQ75" s="313"/>
      <c r="FIR75" s="313"/>
      <c r="FIS75" s="313"/>
      <c r="FIT75" s="313"/>
      <c r="FIU75" s="313"/>
      <c r="FIV75" s="313"/>
      <c r="FIW75" s="313"/>
      <c r="FIX75" s="313"/>
      <c r="FIY75" s="313"/>
      <c r="FIZ75" s="313"/>
      <c r="FJA75" s="313"/>
      <c r="FJB75" s="313"/>
      <c r="FJC75" s="313"/>
      <c r="FJD75" s="313"/>
      <c r="FJE75" s="313"/>
      <c r="FJF75" s="313"/>
      <c r="FJG75" s="313"/>
      <c r="FJH75" s="313"/>
      <c r="FJI75" s="313"/>
      <c r="FJJ75" s="313"/>
      <c r="FJK75" s="313"/>
      <c r="FJL75" s="313"/>
      <c r="FJM75" s="313"/>
      <c r="FJN75" s="313"/>
      <c r="FJO75" s="313"/>
      <c r="FJP75" s="313"/>
      <c r="FJQ75" s="313"/>
      <c r="FJR75" s="313"/>
      <c r="FJS75" s="313"/>
      <c r="FJT75" s="313"/>
      <c r="FJU75" s="313"/>
      <c r="FJV75" s="313"/>
      <c r="FJW75" s="313"/>
      <c r="FJX75" s="313"/>
      <c r="FJY75" s="313"/>
      <c r="FJZ75" s="313"/>
      <c r="FKA75" s="313"/>
      <c r="FKB75" s="313"/>
      <c r="FKC75" s="313"/>
      <c r="FKD75" s="313"/>
      <c r="FKE75" s="313"/>
      <c r="FKF75" s="313"/>
      <c r="FKG75" s="313"/>
      <c r="FKH75" s="313"/>
      <c r="FKI75" s="313"/>
      <c r="FKJ75" s="313"/>
      <c r="FKK75" s="313"/>
      <c r="FKL75" s="313"/>
      <c r="FKM75" s="313"/>
      <c r="FKN75" s="313"/>
      <c r="FKO75" s="313"/>
      <c r="FKP75" s="313"/>
      <c r="FKQ75" s="313"/>
      <c r="FKR75" s="313"/>
      <c r="FKS75" s="313"/>
      <c r="FKT75" s="313"/>
      <c r="FKU75" s="313"/>
      <c r="FKV75" s="313"/>
      <c r="FKW75" s="313"/>
      <c r="FKX75" s="313"/>
      <c r="FKY75" s="313"/>
      <c r="FKZ75" s="313"/>
      <c r="FLA75" s="313"/>
      <c r="FLB75" s="313"/>
      <c r="FLC75" s="313"/>
      <c r="FLD75" s="313"/>
      <c r="FLE75" s="313"/>
      <c r="FLF75" s="313"/>
      <c r="FLG75" s="313"/>
      <c r="FLH75" s="313"/>
      <c r="FLI75" s="313"/>
      <c r="FLJ75" s="313"/>
      <c r="FLK75" s="313"/>
      <c r="FLL75" s="313"/>
      <c r="FLM75" s="313"/>
      <c r="FLN75" s="313"/>
      <c r="FLO75" s="313"/>
      <c r="FLP75" s="313"/>
      <c r="FLQ75" s="313"/>
      <c r="FLR75" s="313"/>
      <c r="FLS75" s="313"/>
      <c r="FLT75" s="313"/>
      <c r="FLU75" s="313"/>
      <c r="FLV75" s="313"/>
      <c r="FLW75" s="313"/>
      <c r="FLX75" s="313"/>
      <c r="FLY75" s="313"/>
      <c r="FLZ75" s="313"/>
      <c r="FMA75" s="313"/>
      <c r="FMB75" s="313"/>
      <c r="FMC75" s="313"/>
      <c r="FMD75" s="313"/>
      <c r="FME75" s="313"/>
      <c r="FMF75" s="313"/>
      <c r="FMG75" s="313"/>
      <c r="FMH75" s="313"/>
      <c r="FMI75" s="313"/>
      <c r="FMJ75" s="313"/>
      <c r="FMK75" s="313"/>
      <c r="FML75" s="313"/>
      <c r="FMM75" s="313"/>
      <c r="FMN75" s="313"/>
      <c r="FMO75" s="313"/>
      <c r="FMP75" s="313"/>
      <c r="FMQ75" s="313"/>
      <c r="FMR75" s="313"/>
      <c r="FMS75" s="313"/>
      <c r="FMT75" s="313"/>
      <c r="FMU75" s="313"/>
      <c r="FMV75" s="313"/>
      <c r="FMW75" s="313"/>
      <c r="FMX75" s="313"/>
      <c r="FMY75" s="313"/>
      <c r="FMZ75" s="313"/>
      <c r="FNA75" s="313"/>
      <c r="FNB75" s="313"/>
      <c r="FNC75" s="313"/>
      <c r="FND75" s="313"/>
      <c r="FNE75" s="313"/>
      <c r="FNF75" s="313"/>
      <c r="FNG75" s="313"/>
      <c r="FNH75" s="313"/>
      <c r="FNI75" s="313"/>
      <c r="FNJ75" s="313"/>
      <c r="FNK75" s="313"/>
      <c r="FNL75" s="313"/>
      <c r="FNM75" s="313"/>
      <c r="FNN75" s="313"/>
      <c r="FNO75" s="313"/>
      <c r="FNP75" s="313"/>
      <c r="FNQ75" s="313"/>
      <c r="FNR75" s="313"/>
      <c r="FNS75" s="313"/>
      <c r="FNT75" s="313"/>
      <c r="FNU75" s="313"/>
      <c r="FNV75" s="313"/>
      <c r="FNW75" s="313"/>
      <c r="FNX75" s="313"/>
      <c r="FNY75" s="313"/>
      <c r="FNZ75" s="313"/>
      <c r="FOA75" s="313"/>
      <c r="FOB75" s="313"/>
      <c r="FOC75" s="313"/>
      <c r="FOD75" s="313"/>
      <c r="FOE75" s="313"/>
      <c r="FOF75" s="313"/>
      <c r="FOG75" s="313"/>
      <c r="FOH75" s="313"/>
      <c r="FOI75" s="313"/>
      <c r="FOJ75" s="313"/>
      <c r="FOK75" s="313"/>
      <c r="FOL75" s="313"/>
      <c r="FOM75" s="313"/>
      <c r="FON75" s="313"/>
      <c r="FOO75" s="313"/>
      <c r="FOP75" s="313"/>
      <c r="FOQ75" s="313"/>
      <c r="FOR75" s="313"/>
      <c r="FOS75" s="313"/>
      <c r="FOT75" s="313"/>
      <c r="FOU75" s="313"/>
      <c r="FOV75" s="313"/>
      <c r="FOW75" s="313"/>
      <c r="FOX75" s="313"/>
      <c r="FOY75" s="313"/>
      <c r="FOZ75" s="313"/>
      <c r="FPA75" s="313"/>
      <c r="FPB75" s="313"/>
      <c r="FPC75" s="313"/>
      <c r="FPD75" s="313"/>
      <c r="FPE75" s="313"/>
      <c r="FPF75" s="313"/>
      <c r="FPG75" s="313"/>
      <c r="FPH75" s="313"/>
      <c r="FPI75" s="313"/>
      <c r="FPJ75" s="313"/>
      <c r="FPK75" s="313"/>
      <c r="FPL75" s="313"/>
      <c r="FPM75" s="313"/>
      <c r="FPN75" s="313"/>
      <c r="FPO75" s="313"/>
      <c r="FPP75" s="313"/>
      <c r="FPQ75" s="313"/>
      <c r="FPR75" s="313"/>
      <c r="FPS75" s="313"/>
      <c r="FPT75" s="313"/>
      <c r="FPU75" s="313"/>
      <c r="FPV75" s="313"/>
      <c r="FPW75" s="313"/>
      <c r="FPX75" s="313"/>
      <c r="FPY75" s="313"/>
      <c r="FPZ75" s="313"/>
      <c r="FQA75" s="313"/>
      <c r="FQB75" s="313"/>
      <c r="FQC75" s="313"/>
      <c r="FQD75" s="313"/>
      <c r="FQE75" s="313"/>
      <c r="FQF75" s="313"/>
      <c r="FQG75" s="313"/>
      <c r="FQH75" s="313"/>
      <c r="FQI75" s="313"/>
      <c r="FQJ75" s="313"/>
      <c r="FQK75" s="313"/>
      <c r="FQL75" s="313"/>
      <c r="FQM75" s="313"/>
      <c r="FQN75" s="313"/>
      <c r="FQO75" s="313"/>
      <c r="FQP75" s="313"/>
      <c r="FQQ75" s="313"/>
      <c r="FQR75" s="313"/>
      <c r="FQS75" s="313"/>
      <c r="FQT75" s="313"/>
      <c r="FQU75" s="313"/>
      <c r="FQV75" s="313"/>
      <c r="FQW75" s="313"/>
      <c r="FQX75" s="313"/>
      <c r="FQY75" s="313"/>
      <c r="FQZ75" s="313"/>
      <c r="FRA75" s="313"/>
      <c r="FRB75" s="313"/>
      <c r="FRC75" s="313"/>
      <c r="FRD75" s="313"/>
      <c r="FRE75" s="313"/>
      <c r="FRF75" s="313"/>
      <c r="FRG75" s="313"/>
      <c r="FRH75" s="313"/>
      <c r="FRI75" s="313"/>
      <c r="FRJ75" s="313"/>
      <c r="FRK75" s="313"/>
      <c r="FRL75" s="313"/>
      <c r="FRM75" s="313"/>
      <c r="FRN75" s="313"/>
      <c r="FRO75" s="313"/>
      <c r="FRP75" s="313"/>
      <c r="FRQ75" s="313"/>
      <c r="FRR75" s="313"/>
      <c r="FRS75" s="313"/>
      <c r="FRT75" s="313"/>
      <c r="FRU75" s="313"/>
      <c r="FRV75" s="313"/>
      <c r="FRW75" s="313"/>
      <c r="FRX75" s="313"/>
      <c r="FRY75" s="313"/>
      <c r="FRZ75" s="313"/>
      <c r="FSA75" s="313"/>
      <c r="FSB75" s="313"/>
      <c r="FSC75" s="313"/>
      <c r="FSD75" s="313"/>
      <c r="FSE75" s="313"/>
      <c r="FSF75" s="313"/>
      <c r="FSG75" s="313"/>
      <c r="FSH75" s="313"/>
      <c r="FSI75" s="313"/>
      <c r="FSJ75" s="313"/>
      <c r="FSK75" s="313"/>
      <c r="FSL75" s="313"/>
      <c r="FSM75" s="313"/>
      <c r="FSN75" s="313"/>
      <c r="FSO75" s="313"/>
      <c r="FSP75" s="313"/>
      <c r="FSQ75" s="313"/>
      <c r="FSR75" s="313"/>
      <c r="FSS75" s="313"/>
      <c r="FST75" s="313"/>
      <c r="FSU75" s="313"/>
      <c r="FSV75" s="313"/>
      <c r="FSW75" s="313"/>
      <c r="FSX75" s="313"/>
      <c r="FSY75" s="313"/>
      <c r="FSZ75" s="313"/>
      <c r="FTA75" s="313"/>
      <c r="FTB75" s="313"/>
      <c r="FTC75" s="313"/>
      <c r="FTD75" s="313"/>
      <c r="FTE75" s="313"/>
      <c r="FTF75" s="313"/>
      <c r="FTG75" s="313"/>
      <c r="FTH75" s="313"/>
      <c r="FTI75" s="313"/>
      <c r="FTJ75" s="313"/>
      <c r="FTK75" s="313"/>
      <c r="FTL75" s="313"/>
      <c r="FTM75" s="313"/>
      <c r="FTN75" s="313"/>
      <c r="FTO75" s="313"/>
      <c r="FTP75" s="313"/>
      <c r="FTQ75" s="313"/>
      <c r="FTR75" s="313"/>
      <c r="FTS75" s="313"/>
      <c r="FTT75" s="313"/>
      <c r="FTU75" s="313"/>
      <c r="FTV75" s="313"/>
      <c r="FTW75" s="313"/>
      <c r="FTX75" s="313"/>
      <c r="FTY75" s="313"/>
      <c r="FTZ75" s="313"/>
      <c r="FUA75" s="313"/>
      <c r="FUB75" s="313"/>
      <c r="FUC75" s="313"/>
      <c r="FUD75" s="313"/>
      <c r="FUE75" s="313"/>
      <c r="FUF75" s="313"/>
      <c r="FUG75" s="313"/>
      <c r="FUH75" s="313"/>
      <c r="FUI75" s="313"/>
      <c r="FUJ75" s="313"/>
      <c r="FUK75" s="313"/>
      <c r="FUL75" s="313"/>
      <c r="FUM75" s="313"/>
      <c r="FUN75" s="313"/>
      <c r="FUO75" s="313"/>
      <c r="FUP75" s="313"/>
      <c r="FUQ75" s="313"/>
      <c r="FUR75" s="313"/>
      <c r="FUS75" s="313"/>
      <c r="FUT75" s="313"/>
      <c r="FUU75" s="313"/>
      <c r="FUV75" s="313"/>
      <c r="FUW75" s="313"/>
      <c r="FUX75" s="313"/>
      <c r="FUY75" s="313"/>
      <c r="FUZ75" s="313"/>
      <c r="FVA75" s="313"/>
      <c r="FVB75" s="313"/>
      <c r="FVC75" s="313"/>
      <c r="FVD75" s="313"/>
      <c r="FVE75" s="313"/>
      <c r="FVF75" s="313"/>
      <c r="FVG75" s="313"/>
      <c r="FVH75" s="313"/>
      <c r="FVI75" s="313"/>
      <c r="FVJ75" s="313"/>
      <c r="FVK75" s="313"/>
      <c r="FVL75" s="313"/>
      <c r="FVM75" s="313"/>
      <c r="FVN75" s="313"/>
      <c r="FVO75" s="313"/>
      <c r="FVP75" s="313"/>
      <c r="FVQ75" s="313"/>
      <c r="FVR75" s="313"/>
      <c r="FVS75" s="313"/>
      <c r="FVT75" s="313"/>
      <c r="FVU75" s="313"/>
      <c r="FVV75" s="313"/>
      <c r="FVW75" s="313"/>
      <c r="FVX75" s="313"/>
      <c r="FVY75" s="313"/>
      <c r="FVZ75" s="313"/>
      <c r="FWA75" s="313"/>
      <c r="FWB75" s="313"/>
      <c r="FWC75" s="313"/>
      <c r="FWD75" s="313"/>
      <c r="FWE75" s="313"/>
      <c r="FWF75" s="313"/>
      <c r="FWG75" s="313"/>
      <c r="FWH75" s="313"/>
      <c r="FWI75" s="313"/>
      <c r="FWJ75" s="313"/>
      <c r="FWK75" s="313"/>
      <c r="FWL75" s="313"/>
      <c r="FWM75" s="313"/>
      <c r="FWN75" s="313"/>
      <c r="FWO75" s="313"/>
      <c r="FWP75" s="313"/>
      <c r="FWQ75" s="313"/>
      <c r="FWR75" s="313"/>
      <c r="FWS75" s="313"/>
      <c r="FWT75" s="313"/>
      <c r="FWU75" s="313"/>
      <c r="FWV75" s="313"/>
      <c r="FWW75" s="313"/>
      <c r="FWX75" s="313"/>
      <c r="FWY75" s="313"/>
      <c r="FWZ75" s="313"/>
      <c r="FXA75" s="313"/>
      <c r="FXB75" s="313"/>
      <c r="FXC75" s="313"/>
      <c r="FXD75" s="313"/>
      <c r="FXE75" s="313"/>
      <c r="FXF75" s="313"/>
      <c r="FXG75" s="313"/>
      <c r="FXH75" s="313"/>
      <c r="FXI75" s="313"/>
      <c r="FXJ75" s="313"/>
      <c r="FXK75" s="313"/>
      <c r="FXL75" s="313"/>
      <c r="FXM75" s="313"/>
      <c r="FXN75" s="313"/>
      <c r="FXO75" s="313"/>
      <c r="FXP75" s="313"/>
      <c r="FXQ75" s="313"/>
      <c r="FXR75" s="313"/>
      <c r="FXS75" s="313"/>
      <c r="FXT75" s="313"/>
      <c r="FXU75" s="313"/>
      <c r="FXV75" s="313"/>
      <c r="FXW75" s="313"/>
      <c r="FXX75" s="313"/>
      <c r="FXY75" s="313"/>
      <c r="FXZ75" s="313"/>
      <c r="FYA75" s="313"/>
      <c r="FYB75" s="313"/>
      <c r="FYC75" s="313"/>
      <c r="FYD75" s="313"/>
      <c r="FYE75" s="313"/>
      <c r="FYF75" s="313"/>
      <c r="FYG75" s="313"/>
      <c r="FYH75" s="313"/>
      <c r="FYI75" s="313"/>
      <c r="FYJ75" s="313"/>
      <c r="FYK75" s="313"/>
      <c r="FYL75" s="313"/>
      <c r="FYM75" s="313"/>
      <c r="FYN75" s="313"/>
      <c r="FYO75" s="313"/>
      <c r="FYP75" s="313"/>
      <c r="FYQ75" s="313"/>
      <c r="FYR75" s="313"/>
      <c r="FYS75" s="313"/>
      <c r="FYT75" s="313"/>
      <c r="FYU75" s="313"/>
      <c r="FYV75" s="313"/>
      <c r="FYW75" s="313"/>
      <c r="FYX75" s="313"/>
      <c r="FYY75" s="313"/>
      <c r="FYZ75" s="313"/>
      <c r="FZA75" s="313"/>
      <c r="FZB75" s="313"/>
      <c r="FZC75" s="313"/>
      <c r="FZD75" s="313"/>
      <c r="FZE75" s="313"/>
      <c r="FZF75" s="313"/>
      <c r="FZG75" s="313"/>
      <c r="FZH75" s="313"/>
      <c r="FZI75" s="313"/>
      <c r="FZJ75" s="313"/>
      <c r="FZK75" s="313"/>
      <c r="FZL75" s="313"/>
      <c r="FZM75" s="313"/>
      <c r="FZN75" s="313"/>
      <c r="FZO75" s="313"/>
      <c r="FZP75" s="313"/>
      <c r="FZQ75" s="313"/>
      <c r="FZR75" s="313"/>
      <c r="FZS75" s="313"/>
      <c r="FZT75" s="313"/>
      <c r="FZU75" s="313"/>
      <c r="FZV75" s="313"/>
      <c r="FZW75" s="313"/>
      <c r="FZX75" s="313"/>
      <c r="FZY75" s="313"/>
      <c r="FZZ75" s="313"/>
      <c r="GAA75" s="313"/>
      <c r="GAB75" s="313"/>
      <c r="GAC75" s="313"/>
      <c r="GAD75" s="313"/>
      <c r="GAE75" s="313"/>
      <c r="GAF75" s="313"/>
      <c r="GAG75" s="313"/>
      <c r="GAH75" s="313"/>
      <c r="GAI75" s="313"/>
      <c r="GAJ75" s="313"/>
      <c r="GAK75" s="313"/>
      <c r="GAL75" s="313"/>
      <c r="GAM75" s="313"/>
      <c r="GAN75" s="313"/>
      <c r="GAO75" s="313"/>
      <c r="GAP75" s="313"/>
      <c r="GAQ75" s="313"/>
      <c r="GAR75" s="313"/>
      <c r="GAS75" s="313"/>
      <c r="GAT75" s="313"/>
      <c r="GAU75" s="313"/>
      <c r="GAV75" s="313"/>
      <c r="GAW75" s="313"/>
      <c r="GAX75" s="313"/>
      <c r="GAY75" s="313"/>
      <c r="GAZ75" s="313"/>
      <c r="GBA75" s="313"/>
      <c r="GBB75" s="313"/>
      <c r="GBC75" s="313"/>
      <c r="GBD75" s="313"/>
      <c r="GBE75" s="313"/>
      <c r="GBF75" s="313"/>
      <c r="GBG75" s="313"/>
      <c r="GBH75" s="313"/>
      <c r="GBI75" s="313"/>
      <c r="GBJ75" s="313"/>
      <c r="GBK75" s="313"/>
      <c r="GBL75" s="313"/>
      <c r="GBM75" s="313"/>
      <c r="GBN75" s="313"/>
      <c r="GBO75" s="313"/>
      <c r="GBP75" s="313"/>
      <c r="GBQ75" s="313"/>
      <c r="GBR75" s="313"/>
      <c r="GBS75" s="313"/>
      <c r="GBT75" s="313"/>
      <c r="GBU75" s="313"/>
      <c r="GBV75" s="313"/>
      <c r="GBW75" s="313"/>
      <c r="GBX75" s="313"/>
      <c r="GBY75" s="313"/>
      <c r="GBZ75" s="313"/>
      <c r="GCA75" s="313"/>
      <c r="GCB75" s="313"/>
      <c r="GCC75" s="313"/>
      <c r="GCD75" s="313"/>
      <c r="GCE75" s="313"/>
      <c r="GCF75" s="313"/>
      <c r="GCG75" s="313"/>
      <c r="GCH75" s="313"/>
      <c r="GCI75" s="313"/>
      <c r="GCJ75" s="313"/>
      <c r="GCK75" s="313"/>
      <c r="GCL75" s="313"/>
      <c r="GCM75" s="313"/>
      <c r="GCN75" s="313"/>
      <c r="GCO75" s="313"/>
      <c r="GCP75" s="313"/>
      <c r="GCQ75" s="313"/>
      <c r="GCR75" s="313"/>
      <c r="GCS75" s="313"/>
      <c r="GCT75" s="313"/>
      <c r="GCU75" s="313"/>
      <c r="GCV75" s="313"/>
      <c r="GCW75" s="313"/>
      <c r="GCX75" s="313"/>
      <c r="GCY75" s="313"/>
      <c r="GCZ75" s="313"/>
      <c r="GDA75" s="313"/>
      <c r="GDB75" s="313"/>
      <c r="GDC75" s="313"/>
      <c r="GDD75" s="313"/>
      <c r="GDE75" s="313"/>
      <c r="GDF75" s="313"/>
      <c r="GDG75" s="313"/>
      <c r="GDH75" s="313"/>
      <c r="GDI75" s="313"/>
      <c r="GDJ75" s="313"/>
      <c r="GDK75" s="313"/>
      <c r="GDL75" s="313"/>
      <c r="GDM75" s="313"/>
      <c r="GDN75" s="313"/>
      <c r="GDO75" s="313"/>
      <c r="GDP75" s="313"/>
      <c r="GDQ75" s="313"/>
      <c r="GDR75" s="313"/>
      <c r="GDS75" s="313"/>
      <c r="GDT75" s="313"/>
      <c r="GDU75" s="313"/>
      <c r="GDV75" s="313"/>
      <c r="GDW75" s="313"/>
      <c r="GDX75" s="313"/>
      <c r="GDY75" s="313"/>
      <c r="GDZ75" s="313"/>
      <c r="GEA75" s="313"/>
      <c r="GEB75" s="313"/>
      <c r="GEC75" s="313"/>
      <c r="GED75" s="313"/>
      <c r="GEE75" s="313"/>
      <c r="GEF75" s="313"/>
      <c r="GEG75" s="313"/>
      <c r="GEH75" s="313"/>
      <c r="GEI75" s="313"/>
      <c r="GEJ75" s="313"/>
      <c r="GEK75" s="313"/>
      <c r="GEL75" s="313"/>
      <c r="GEM75" s="313"/>
      <c r="GEN75" s="313"/>
      <c r="GEO75" s="313"/>
      <c r="GEP75" s="313"/>
      <c r="GEQ75" s="313"/>
      <c r="GER75" s="313"/>
      <c r="GES75" s="313"/>
      <c r="GET75" s="313"/>
      <c r="GEU75" s="313"/>
      <c r="GEV75" s="313"/>
      <c r="GEW75" s="313"/>
      <c r="GEX75" s="313"/>
      <c r="GEY75" s="313"/>
      <c r="GEZ75" s="313"/>
      <c r="GFA75" s="313"/>
      <c r="GFB75" s="313"/>
      <c r="GFC75" s="313"/>
      <c r="GFD75" s="313"/>
      <c r="GFE75" s="313"/>
      <c r="GFF75" s="313"/>
      <c r="GFG75" s="313"/>
      <c r="GFH75" s="313"/>
      <c r="GFI75" s="313"/>
      <c r="GFJ75" s="313"/>
      <c r="GFK75" s="313"/>
      <c r="GFL75" s="313"/>
      <c r="GFM75" s="313"/>
      <c r="GFN75" s="313"/>
      <c r="GFO75" s="313"/>
      <c r="GFP75" s="313"/>
      <c r="GFQ75" s="313"/>
      <c r="GFR75" s="313"/>
      <c r="GFS75" s="313"/>
      <c r="GFT75" s="313"/>
      <c r="GFU75" s="313"/>
      <c r="GFV75" s="313"/>
      <c r="GFW75" s="313"/>
      <c r="GFX75" s="313"/>
      <c r="GFY75" s="313"/>
      <c r="GFZ75" s="313"/>
      <c r="GGA75" s="313"/>
      <c r="GGB75" s="313"/>
      <c r="GGC75" s="313"/>
      <c r="GGD75" s="313"/>
      <c r="GGE75" s="313"/>
      <c r="GGF75" s="313"/>
      <c r="GGG75" s="313"/>
      <c r="GGH75" s="313"/>
      <c r="GGI75" s="313"/>
      <c r="GGJ75" s="313"/>
      <c r="GGK75" s="313"/>
      <c r="GGL75" s="313"/>
      <c r="GGM75" s="313"/>
      <c r="GGN75" s="313"/>
      <c r="GGO75" s="313"/>
      <c r="GGP75" s="313"/>
      <c r="GGQ75" s="313"/>
      <c r="GGR75" s="313"/>
      <c r="GGS75" s="313"/>
      <c r="GGT75" s="313"/>
      <c r="GGU75" s="313"/>
      <c r="GGV75" s="313"/>
      <c r="GGW75" s="313"/>
      <c r="GGX75" s="313"/>
      <c r="GGY75" s="313"/>
      <c r="GGZ75" s="313"/>
      <c r="GHA75" s="313"/>
      <c r="GHB75" s="313"/>
      <c r="GHC75" s="313"/>
      <c r="GHD75" s="313"/>
      <c r="GHE75" s="313"/>
      <c r="GHF75" s="313"/>
      <c r="GHG75" s="313"/>
      <c r="GHH75" s="313"/>
      <c r="GHI75" s="313"/>
      <c r="GHJ75" s="313"/>
      <c r="GHK75" s="313"/>
      <c r="GHL75" s="313"/>
      <c r="GHM75" s="313"/>
      <c r="GHN75" s="313"/>
      <c r="GHO75" s="313"/>
      <c r="GHP75" s="313"/>
      <c r="GHQ75" s="313"/>
      <c r="GHR75" s="313"/>
      <c r="GHS75" s="313"/>
      <c r="GHT75" s="313"/>
      <c r="GHU75" s="313"/>
      <c r="GHV75" s="313"/>
      <c r="GHW75" s="313"/>
      <c r="GHX75" s="313"/>
      <c r="GHY75" s="313"/>
      <c r="GHZ75" s="313"/>
      <c r="GIA75" s="313"/>
      <c r="GIB75" s="313"/>
      <c r="GIC75" s="313"/>
      <c r="GID75" s="313"/>
      <c r="GIE75" s="313"/>
      <c r="GIF75" s="313"/>
      <c r="GIG75" s="313"/>
      <c r="GIH75" s="313"/>
      <c r="GII75" s="313"/>
      <c r="GIJ75" s="313"/>
      <c r="GIK75" s="313"/>
      <c r="GIL75" s="313"/>
      <c r="GIM75" s="313"/>
      <c r="GIN75" s="313"/>
      <c r="GIO75" s="313"/>
      <c r="GIP75" s="313"/>
      <c r="GIQ75" s="313"/>
      <c r="GIR75" s="313"/>
      <c r="GIS75" s="313"/>
      <c r="GIT75" s="313"/>
      <c r="GIU75" s="313"/>
      <c r="GIV75" s="313"/>
      <c r="GIW75" s="313"/>
      <c r="GIX75" s="313"/>
      <c r="GIY75" s="313"/>
      <c r="GIZ75" s="313"/>
      <c r="GJA75" s="313"/>
      <c r="GJB75" s="313"/>
      <c r="GJC75" s="313"/>
      <c r="GJD75" s="313"/>
      <c r="GJE75" s="313"/>
      <c r="GJF75" s="313"/>
      <c r="GJG75" s="313"/>
      <c r="GJH75" s="313"/>
      <c r="GJI75" s="313"/>
      <c r="GJJ75" s="313"/>
      <c r="GJK75" s="313"/>
      <c r="GJL75" s="313"/>
      <c r="GJM75" s="313"/>
      <c r="GJN75" s="313"/>
      <c r="GJO75" s="313"/>
      <c r="GJP75" s="313"/>
      <c r="GJQ75" s="313"/>
      <c r="GJR75" s="313"/>
      <c r="GJS75" s="313"/>
      <c r="GJT75" s="313"/>
      <c r="GJU75" s="313"/>
      <c r="GJV75" s="313"/>
      <c r="GJW75" s="313"/>
      <c r="GJX75" s="313"/>
      <c r="GJY75" s="313"/>
      <c r="GJZ75" s="313"/>
      <c r="GKA75" s="313"/>
      <c r="GKB75" s="313"/>
      <c r="GKC75" s="313"/>
      <c r="GKD75" s="313"/>
      <c r="GKE75" s="313"/>
      <c r="GKF75" s="313"/>
      <c r="GKG75" s="313"/>
      <c r="GKH75" s="313"/>
      <c r="GKI75" s="313"/>
      <c r="GKJ75" s="313"/>
      <c r="GKK75" s="313"/>
      <c r="GKL75" s="313"/>
      <c r="GKM75" s="313"/>
      <c r="GKN75" s="313"/>
      <c r="GKO75" s="313"/>
      <c r="GKP75" s="313"/>
      <c r="GKQ75" s="313"/>
      <c r="GKR75" s="313"/>
      <c r="GKS75" s="313"/>
      <c r="GKT75" s="313"/>
      <c r="GKU75" s="313"/>
      <c r="GKV75" s="313"/>
      <c r="GKW75" s="313"/>
      <c r="GKX75" s="313"/>
      <c r="GKY75" s="313"/>
      <c r="GKZ75" s="313"/>
      <c r="GLA75" s="313"/>
      <c r="GLB75" s="313"/>
      <c r="GLC75" s="313"/>
      <c r="GLD75" s="313"/>
      <c r="GLE75" s="313"/>
      <c r="GLF75" s="313"/>
      <c r="GLG75" s="313"/>
      <c r="GLH75" s="313"/>
      <c r="GLI75" s="313"/>
      <c r="GLJ75" s="313"/>
      <c r="GLK75" s="313"/>
      <c r="GLL75" s="313"/>
      <c r="GLM75" s="313"/>
      <c r="GLN75" s="313"/>
      <c r="GLO75" s="313"/>
      <c r="GLP75" s="313"/>
      <c r="GLQ75" s="313"/>
      <c r="GLR75" s="313"/>
      <c r="GLS75" s="313"/>
      <c r="GLT75" s="313"/>
      <c r="GLU75" s="313"/>
      <c r="GLV75" s="313"/>
      <c r="GLW75" s="313"/>
      <c r="GLX75" s="313"/>
      <c r="GLY75" s="313"/>
      <c r="GLZ75" s="313"/>
      <c r="GMA75" s="313"/>
      <c r="GMB75" s="313"/>
      <c r="GMC75" s="313"/>
      <c r="GMD75" s="313"/>
      <c r="GME75" s="313"/>
      <c r="GMF75" s="313"/>
      <c r="GMG75" s="313"/>
      <c r="GMH75" s="313"/>
      <c r="GMI75" s="313"/>
      <c r="GMJ75" s="313"/>
      <c r="GMK75" s="313"/>
      <c r="GML75" s="313"/>
      <c r="GMM75" s="313"/>
      <c r="GMN75" s="313"/>
      <c r="GMO75" s="313"/>
      <c r="GMP75" s="313"/>
      <c r="GMQ75" s="313"/>
      <c r="GMR75" s="313"/>
      <c r="GMS75" s="313"/>
      <c r="GMT75" s="313"/>
      <c r="GMU75" s="313"/>
      <c r="GMV75" s="313"/>
      <c r="GMW75" s="313"/>
      <c r="GMX75" s="313"/>
      <c r="GMY75" s="313"/>
      <c r="GMZ75" s="313"/>
      <c r="GNA75" s="313"/>
      <c r="GNB75" s="313"/>
      <c r="GNC75" s="313"/>
      <c r="GND75" s="313"/>
      <c r="GNE75" s="313"/>
      <c r="GNF75" s="313"/>
      <c r="GNG75" s="313"/>
      <c r="GNH75" s="313"/>
      <c r="GNI75" s="313"/>
      <c r="GNJ75" s="313"/>
      <c r="GNK75" s="313"/>
      <c r="GNL75" s="313"/>
      <c r="GNM75" s="313"/>
      <c r="GNN75" s="313"/>
      <c r="GNO75" s="313"/>
      <c r="GNP75" s="313"/>
      <c r="GNQ75" s="313"/>
      <c r="GNR75" s="313"/>
      <c r="GNS75" s="313"/>
      <c r="GNT75" s="313"/>
      <c r="GNU75" s="313"/>
      <c r="GNV75" s="313"/>
      <c r="GNW75" s="313"/>
      <c r="GNX75" s="313"/>
      <c r="GNY75" s="313"/>
      <c r="GNZ75" s="313"/>
      <c r="GOA75" s="313"/>
      <c r="GOB75" s="313"/>
      <c r="GOC75" s="313"/>
      <c r="GOD75" s="313"/>
      <c r="GOE75" s="313"/>
      <c r="GOF75" s="313"/>
      <c r="GOG75" s="313"/>
      <c r="GOH75" s="313"/>
      <c r="GOI75" s="313"/>
      <c r="GOJ75" s="313"/>
      <c r="GOK75" s="313"/>
      <c r="GOL75" s="313"/>
      <c r="GOM75" s="313"/>
      <c r="GON75" s="313"/>
      <c r="GOO75" s="313"/>
      <c r="GOP75" s="313"/>
      <c r="GOQ75" s="313"/>
      <c r="GOR75" s="313"/>
      <c r="GOS75" s="313"/>
      <c r="GOT75" s="313"/>
      <c r="GOU75" s="313"/>
      <c r="GOV75" s="313"/>
      <c r="GOW75" s="313"/>
      <c r="GOX75" s="313"/>
      <c r="GOY75" s="313"/>
      <c r="GOZ75" s="313"/>
      <c r="GPA75" s="313"/>
      <c r="GPB75" s="313"/>
      <c r="GPC75" s="313"/>
      <c r="GPD75" s="313"/>
      <c r="GPE75" s="313"/>
      <c r="GPF75" s="313"/>
      <c r="GPG75" s="313"/>
      <c r="GPH75" s="313"/>
      <c r="GPI75" s="313"/>
      <c r="GPJ75" s="313"/>
      <c r="GPK75" s="313"/>
      <c r="GPL75" s="313"/>
      <c r="GPM75" s="313"/>
      <c r="GPN75" s="313"/>
      <c r="GPO75" s="313"/>
      <c r="GPP75" s="313"/>
      <c r="GPQ75" s="313"/>
      <c r="GPR75" s="313"/>
      <c r="GPS75" s="313"/>
      <c r="GPT75" s="313"/>
      <c r="GPU75" s="313"/>
      <c r="GPV75" s="313"/>
      <c r="GPW75" s="313"/>
      <c r="GPX75" s="313"/>
      <c r="GPY75" s="313"/>
      <c r="GPZ75" s="313"/>
      <c r="GQA75" s="313"/>
      <c r="GQB75" s="313"/>
      <c r="GQC75" s="313"/>
      <c r="GQD75" s="313"/>
      <c r="GQE75" s="313"/>
      <c r="GQF75" s="313"/>
      <c r="GQG75" s="313"/>
      <c r="GQH75" s="313"/>
      <c r="GQI75" s="313"/>
      <c r="GQJ75" s="313"/>
      <c r="GQK75" s="313"/>
      <c r="GQL75" s="313"/>
      <c r="GQM75" s="313"/>
      <c r="GQN75" s="313"/>
      <c r="GQO75" s="313"/>
      <c r="GQP75" s="313"/>
      <c r="GQQ75" s="313"/>
      <c r="GQR75" s="313"/>
      <c r="GQS75" s="313"/>
      <c r="GQT75" s="313"/>
      <c r="GQU75" s="313"/>
      <c r="GQV75" s="313"/>
      <c r="GQW75" s="313"/>
      <c r="GQX75" s="313"/>
      <c r="GQY75" s="313"/>
      <c r="GQZ75" s="313"/>
      <c r="GRA75" s="313"/>
      <c r="GRB75" s="313"/>
      <c r="GRC75" s="313"/>
      <c r="GRD75" s="313"/>
      <c r="GRE75" s="313"/>
      <c r="GRF75" s="313"/>
      <c r="GRG75" s="313"/>
      <c r="GRH75" s="313"/>
      <c r="GRI75" s="313"/>
      <c r="GRJ75" s="313"/>
      <c r="GRK75" s="313"/>
      <c r="GRL75" s="313"/>
      <c r="GRM75" s="313"/>
      <c r="GRN75" s="313"/>
      <c r="GRO75" s="313"/>
      <c r="GRP75" s="313"/>
      <c r="GRQ75" s="313"/>
      <c r="GRR75" s="313"/>
      <c r="GRS75" s="313"/>
      <c r="GRT75" s="313"/>
      <c r="GRU75" s="313"/>
      <c r="GRV75" s="313"/>
      <c r="GRW75" s="313"/>
      <c r="GRX75" s="313"/>
      <c r="GRY75" s="313"/>
      <c r="GRZ75" s="313"/>
      <c r="GSA75" s="313"/>
      <c r="GSB75" s="313"/>
      <c r="GSC75" s="313"/>
      <c r="GSD75" s="313"/>
      <c r="GSE75" s="313"/>
      <c r="GSF75" s="313"/>
      <c r="GSG75" s="313"/>
      <c r="GSH75" s="313"/>
      <c r="GSI75" s="313"/>
      <c r="GSJ75" s="313"/>
      <c r="GSK75" s="313"/>
      <c r="GSL75" s="313"/>
      <c r="GSM75" s="313"/>
      <c r="GSN75" s="313"/>
      <c r="GSO75" s="313"/>
      <c r="GSP75" s="313"/>
      <c r="GSQ75" s="313"/>
      <c r="GSR75" s="313"/>
      <c r="GSS75" s="313"/>
      <c r="GST75" s="313"/>
      <c r="GSU75" s="313"/>
      <c r="GSV75" s="313"/>
      <c r="GSW75" s="313"/>
      <c r="GSX75" s="313"/>
      <c r="GSY75" s="313"/>
      <c r="GSZ75" s="313"/>
      <c r="GTA75" s="313"/>
      <c r="GTB75" s="313"/>
      <c r="GTC75" s="313"/>
      <c r="GTD75" s="313"/>
      <c r="GTE75" s="313"/>
      <c r="GTF75" s="313"/>
      <c r="GTG75" s="313"/>
      <c r="GTH75" s="313"/>
      <c r="GTI75" s="313"/>
      <c r="GTJ75" s="313"/>
      <c r="GTK75" s="313"/>
      <c r="GTL75" s="313"/>
      <c r="GTM75" s="313"/>
      <c r="GTN75" s="313"/>
      <c r="GTO75" s="313"/>
      <c r="GTP75" s="313"/>
      <c r="GTQ75" s="313"/>
      <c r="GTR75" s="313"/>
      <c r="GTS75" s="313"/>
      <c r="GTT75" s="313"/>
      <c r="GTU75" s="313"/>
      <c r="GTV75" s="313"/>
      <c r="GTW75" s="313"/>
      <c r="GTX75" s="313"/>
      <c r="GTY75" s="313"/>
      <c r="GTZ75" s="313"/>
      <c r="GUA75" s="313"/>
      <c r="GUB75" s="313"/>
      <c r="GUC75" s="313"/>
      <c r="GUD75" s="313"/>
      <c r="GUE75" s="313"/>
      <c r="GUF75" s="313"/>
      <c r="GUG75" s="313"/>
      <c r="GUH75" s="313"/>
      <c r="GUI75" s="313"/>
      <c r="GUJ75" s="313"/>
      <c r="GUK75" s="313"/>
      <c r="GUL75" s="313"/>
      <c r="GUM75" s="313"/>
      <c r="GUN75" s="313"/>
      <c r="GUO75" s="313"/>
      <c r="GUP75" s="313"/>
      <c r="GUQ75" s="313"/>
      <c r="GUR75" s="313"/>
      <c r="GUS75" s="313"/>
      <c r="GUT75" s="313"/>
      <c r="GUU75" s="313"/>
      <c r="GUV75" s="313"/>
      <c r="GUW75" s="313"/>
      <c r="GUX75" s="313"/>
      <c r="GUY75" s="313"/>
      <c r="GUZ75" s="313"/>
      <c r="GVA75" s="313"/>
      <c r="GVB75" s="313"/>
      <c r="GVC75" s="313"/>
      <c r="GVD75" s="313"/>
      <c r="GVE75" s="313"/>
      <c r="GVF75" s="313"/>
      <c r="GVG75" s="313"/>
      <c r="GVH75" s="313"/>
      <c r="GVI75" s="313"/>
      <c r="GVJ75" s="313"/>
      <c r="GVK75" s="313"/>
      <c r="GVL75" s="313"/>
      <c r="GVM75" s="313"/>
      <c r="GVN75" s="313"/>
      <c r="GVO75" s="313"/>
      <c r="GVP75" s="313"/>
      <c r="GVQ75" s="313"/>
      <c r="GVR75" s="313"/>
      <c r="GVS75" s="313"/>
      <c r="GVT75" s="313"/>
      <c r="GVU75" s="313"/>
      <c r="GVV75" s="313"/>
      <c r="GVW75" s="313"/>
      <c r="GVX75" s="313"/>
      <c r="GVY75" s="313"/>
      <c r="GVZ75" s="313"/>
      <c r="GWA75" s="313"/>
      <c r="GWB75" s="313"/>
      <c r="GWC75" s="313"/>
      <c r="GWD75" s="313"/>
      <c r="GWE75" s="313"/>
      <c r="GWF75" s="313"/>
      <c r="GWG75" s="313"/>
      <c r="GWH75" s="313"/>
      <c r="GWI75" s="313"/>
      <c r="GWJ75" s="313"/>
      <c r="GWK75" s="313"/>
      <c r="GWL75" s="313"/>
      <c r="GWM75" s="313"/>
      <c r="GWN75" s="313"/>
      <c r="GWO75" s="313"/>
      <c r="GWP75" s="313"/>
      <c r="GWQ75" s="313"/>
      <c r="GWR75" s="313"/>
      <c r="GWS75" s="313"/>
      <c r="GWT75" s="313"/>
      <c r="GWU75" s="313"/>
      <c r="GWV75" s="313"/>
      <c r="GWW75" s="313"/>
      <c r="GWX75" s="313"/>
      <c r="GWY75" s="313"/>
      <c r="GWZ75" s="313"/>
      <c r="GXA75" s="313"/>
      <c r="GXB75" s="313"/>
      <c r="GXC75" s="313"/>
      <c r="GXD75" s="313"/>
      <c r="GXE75" s="313"/>
      <c r="GXF75" s="313"/>
      <c r="GXG75" s="313"/>
      <c r="GXH75" s="313"/>
      <c r="GXI75" s="313"/>
      <c r="GXJ75" s="313"/>
      <c r="GXK75" s="313"/>
      <c r="GXL75" s="313"/>
      <c r="GXM75" s="313"/>
      <c r="GXN75" s="313"/>
      <c r="GXO75" s="313"/>
      <c r="GXP75" s="313"/>
      <c r="GXQ75" s="313"/>
      <c r="GXR75" s="313"/>
      <c r="GXS75" s="313"/>
      <c r="GXT75" s="313"/>
      <c r="GXU75" s="313"/>
      <c r="GXV75" s="313"/>
      <c r="GXW75" s="313"/>
      <c r="GXX75" s="313"/>
      <c r="GXY75" s="313"/>
      <c r="GXZ75" s="313"/>
      <c r="GYA75" s="313"/>
      <c r="GYB75" s="313"/>
      <c r="GYC75" s="313"/>
      <c r="GYD75" s="313"/>
      <c r="GYE75" s="313"/>
      <c r="GYF75" s="313"/>
      <c r="GYG75" s="313"/>
      <c r="GYH75" s="313"/>
      <c r="GYI75" s="313"/>
      <c r="GYJ75" s="313"/>
      <c r="GYK75" s="313"/>
      <c r="GYL75" s="313"/>
      <c r="GYM75" s="313"/>
      <c r="GYN75" s="313"/>
      <c r="GYO75" s="313"/>
      <c r="GYP75" s="313"/>
      <c r="GYQ75" s="313"/>
      <c r="GYR75" s="313"/>
      <c r="GYS75" s="313"/>
      <c r="GYT75" s="313"/>
      <c r="GYU75" s="313"/>
      <c r="GYV75" s="313"/>
      <c r="GYW75" s="313"/>
      <c r="GYX75" s="313"/>
      <c r="GYY75" s="313"/>
      <c r="GYZ75" s="313"/>
      <c r="GZA75" s="313"/>
      <c r="GZB75" s="313"/>
      <c r="GZC75" s="313"/>
      <c r="GZD75" s="313"/>
      <c r="GZE75" s="313"/>
      <c r="GZF75" s="313"/>
      <c r="GZG75" s="313"/>
      <c r="GZH75" s="313"/>
      <c r="GZI75" s="313"/>
      <c r="GZJ75" s="313"/>
      <c r="GZK75" s="313"/>
      <c r="GZL75" s="313"/>
      <c r="GZM75" s="313"/>
      <c r="GZN75" s="313"/>
      <c r="GZO75" s="313"/>
      <c r="GZP75" s="313"/>
      <c r="GZQ75" s="313"/>
      <c r="GZR75" s="313"/>
      <c r="GZS75" s="313"/>
      <c r="GZT75" s="313"/>
      <c r="GZU75" s="313"/>
      <c r="GZV75" s="313"/>
      <c r="GZW75" s="313"/>
      <c r="GZX75" s="313"/>
      <c r="GZY75" s="313"/>
      <c r="GZZ75" s="313"/>
      <c r="HAA75" s="313"/>
      <c r="HAB75" s="313"/>
      <c r="HAC75" s="313"/>
      <c r="HAD75" s="313"/>
      <c r="HAE75" s="313"/>
      <c r="HAF75" s="313"/>
      <c r="HAG75" s="313"/>
      <c r="HAH75" s="313"/>
      <c r="HAI75" s="313"/>
      <c r="HAJ75" s="313"/>
      <c r="HAK75" s="313"/>
      <c r="HAL75" s="313"/>
      <c r="HAM75" s="313"/>
      <c r="HAN75" s="313"/>
      <c r="HAO75" s="313"/>
      <c r="HAP75" s="313"/>
      <c r="HAQ75" s="313"/>
      <c r="HAR75" s="313"/>
      <c r="HAS75" s="313"/>
      <c r="HAT75" s="313"/>
      <c r="HAU75" s="313"/>
      <c r="HAV75" s="313"/>
      <c r="HAW75" s="313"/>
      <c r="HAX75" s="313"/>
      <c r="HAY75" s="313"/>
      <c r="HAZ75" s="313"/>
      <c r="HBA75" s="313"/>
      <c r="HBB75" s="313"/>
      <c r="HBC75" s="313"/>
      <c r="HBD75" s="313"/>
      <c r="HBE75" s="313"/>
      <c r="HBF75" s="313"/>
      <c r="HBG75" s="313"/>
      <c r="HBH75" s="313"/>
      <c r="HBI75" s="313"/>
      <c r="HBJ75" s="313"/>
      <c r="HBK75" s="313"/>
      <c r="HBL75" s="313"/>
      <c r="HBM75" s="313"/>
      <c r="HBN75" s="313"/>
      <c r="HBO75" s="313"/>
      <c r="HBP75" s="313"/>
      <c r="HBQ75" s="313"/>
      <c r="HBR75" s="313"/>
      <c r="HBS75" s="313"/>
      <c r="HBT75" s="313"/>
      <c r="HBU75" s="313"/>
      <c r="HBV75" s="313"/>
      <c r="HBW75" s="313"/>
      <c r="HBX75" s="313"/>
      <c r="HBY75" s="313"/>
      <c r="HBZ75" s="313"/>
      <c r="HCA75" s="313"/>
      <c r="HCB75" s="313"/>
      <c r="HCC75" s="313"/>
      <c r="HCD75" s="313"/>
      <c r="HCE75" s="313"/>
      <c r="HCF75" s="313"/>
      <c r="HCG75" s="313"/>
      <c r="HCH75" s="313"/>
      <c r="HCI75" s="313"/>
      <c r="HCJ75" s="313"/>
      <c r="HCK75" s="313"/>
      <c r="HCL75" s="313"/>
      <c r="HCM75" s="313"/>
      <c r="HCN75" s="313"/>
      <c r="HCO75" s="313"/>
      <c r="HCP75" s="313"/>
      <c r="HCQ75" s="313"/>
      <c r="HCR75" s="313"/>
      <c r="HCS75" s="313"/>
      <c r="HCT75" s="313"/>
      <c r="HCU75" s="313"/>
      <c r="HCV75" s="313"/>
      <c r="HCW75" s="313"/>
      <c r="HCX75" s="313"/>
      <c r="HCY75" s="313"/>
      <c r="HCZ75" s="313"/>
      <c r="HDA75" s="313"/>
      <c r="HDB75" s="313"/>
      <c r="HDC75" s="313"/>
      <c r="HDD75" s="313"/>
      <c r="HDE75" s="313"/>
      <c r="HDF75" s="313"/>
      <c r="HDG75" s="313"/>
      <c r="HDH75" s="313"/>
      <c r="HDI75" s="313"/>
      <c r="HDJ75" s="313"/>
      <c r="HDK75" s="313"/>
      <c r="HDL75" s="313"/>
      <c r="HDM75" s="313"/>
      <c r="HDN75" s="313"/>
      <c r="HDO75" s="313"/>
      <c r="HDP75" s="313"/>
      <c r="HDQ75" s="313"/>
      <c r="HDR75" s="313"/>
      <c r="HDS75" s="313"/>
      <c r="HDT75" s="313"/>
      <c r="HDU75" s="313"/>
      <c r="HDV75" s="313"/>
      <c r="HDW75" s="313"/>
      <c r="HDX75" s="313"/>
      <c r="HDY75" s="313"/>
      <c r="HDZ75" s="313"/>
      <c r="HEA75" s="313"/>
      <c r="HEB75" s="313"/>
      <c r="HEC75" s="313"/>
      <c r="HED75" s="313"/>
      <c r="HEE75" s="313"/>
      <c r="HEF75" s="313"/>
      <c r="HEG75" s="313"/>
      <c r="HEH75" s="313"/>
      <c r="HEI75" s="313"/>
      <c r="HEJ75" s="313"/>
      <c r="HEK75" s="313"/>
      <c r="HEL75" s="313"/>
      <c r="HEM75" s="313"/>
      <c r="HEN75" s="313"/>
      <c r="HEO75" s="313"/>
      <c r="HEP75" s="313"/>
      <c r="HEQ75" s="313"/>
      <c r="HER75" s="313"/>
      <c r="HES75" s="313"/>
      <c r="HET75" s="313"/>
      <c r="HEU75" s="313"/>
      <c r="HEV75" s="313"/>
      <c r="HEW75" s="313"/>
      <c r="HEX75" s="313"/>
      <c r="HEY75" s="313"/>
      <c r="HEZ75" s="313"/>
      <c r="HFA75" s="313"/>
      <c r="HFB75" s="313"/>
      <c r="HFC75" s="313"/>
      <c r="HFD75" s="313"/>
      <c r="HFE75" s="313"/>
      <c r="HFF75" s="313"/>
      <c r="HFG75" s="313"/>
      <c r="HFH75" s="313"/>
      <c r="HFI75" s="313"/>
      <c r="HFJ75" s="313"/>
      <c r="HFK75" s="313"/>
      <c r="HFL75" s="313"/>
      <c r="HFM75" s="313"/>
      <c r="HFN75" s="313"/>
      <c r="HFO75" s="313"/>
      <c r="HFP75" s="313"/>
      <c r="HFQ75" s="313"/>
      <c r="HFR75" s="313"/>
      <c r="HFS75" s="313"/>
      <c r="HFT75" s="313"/>
      <c r="HFU75" s="313"/>
      <c r="HFV75" s="313"/>
      <c r="HFW75" s="313"/>
      <c r="HFX75" s="313"/>
      <c r="HFY75" s="313"/>
      <c r="HFZ75" s="313"/>
      <c r="HGA75" s="313"/>
      <c r="HGB75" s="313"/>
      <c r="HGC75" s="313"/>
      <c r="HGD75" s="313"/>
      <c r="HGE75" s="313"/>
      <c r="HGF75" s="313"/>
      <c r="HGG75" s="313"/>
      <c r="HGH75" s="313"/>
      <c r="HGI75" s="313"/>
      <c r="HGJ75" s="313"/>
      <c r="HGK75" s="313"/>
      <c r="HGL75" s="313"/>
      <c r="HGM75" s="313"/>
      <c r="HGN75" s="313"/>
      <c r="HGO75" s="313"/>
      <c r="HGP75" s="313"/>
      <c r="HGQ75" s="313"/>
      <c r="HGR75" s="313"/>
      <c r="HGS75" s="313"/>
      <c r="HGT75" s="313"/>
      <c r="HGU75" s="313"/>
      <c r="HGV75" s="313"/>
      <c r="HGW75" s="313"/>
      <c r="HGX75" s="313"/>
      <c r="HGY75" s="313"/>
      <c r="HGZ75" s="313"/>
      <c r="HHA75" s="313"/>
      <c r="HHB75" s="313"/>
      <c r="HHC75" s="313"/>
      <c r="HHD75" s="313"/>
      <c r="HHE75" s="313"/>
      <c r="HHF75" s="313"/>
      <c r="HHG75" s="313"/>
      <c r="HHH75" s="313"/>
      <c r="HHI75" s="313"/>
      <c r="HHJ75" s="313"/>
      <c r="HHK75" s="313"/>
      <c r="HHL75" s="313"/>
      <c r="HHM75" s="313"/>
      <c r="HHN75" s="313"/>
      <c r="HHO75" s="313"/>
      <c r="HHP75" s="313"/>
      <c r="HHQ75" s="313"/>
      <c r="HHR75" s="313"/>
      <c r="HHS75" s="313"/>
      <c r="HHT75" s="313"/>
      <c r="HHU75" s="313"/>
      <c r="HHV75" s="313"/>
      <c r="HHW75" s="313"/>
      <c r="HHX75" s="313"/>
      <c r="HHY75" s="313"/>
      <c r="HHZ75" s="313"/>
      <c r="HIA75" s="313"/>
      <c r="HIB75" s="313"/>
      <c r="HIC75" s="313"/>
      <c r="HID75" s="313"/>
      <c r="HIE75" s="313"/>
      <c r="HIF75" s="313"/>
      <c r="HIG75" s="313"/>
      <c r="HIH75" s="313"/>
      <c r="HII75" s="313"/>
      <c r="HIJ75" s="313"/>
      <c r="HIK75" s="313"/>
      <c r="HIL75" s="313"/>
      <c r="HIM75" s="313"/>
      <c r="HIN75" s="313"/>
      <c r="HIO75" s="313"/>
      <c r="HIP75" s="313"/>
      <c r="HIQ75" s="313"/>
      <c r="HIR75" s="313"/>
      <c r="HIS75" s="313"/>
      <c r="HIT75" s="313"/>
      <c r="HIU75" s="313"/>
      <c r="HIV75" s="313"/>
      <c r="HIW75" s="313"/>
      <c r="HIX75" s="313"/>
      <c r="HIY75" s="313"/>
      <c r="HIZ75" s="313"/>
      <c r="HJA75" s="313"/>
      <c r="HJB75" s="313"/>
      <c r="HJC75" s="313"/>
      <c r="HJD75" s="313"/>
      <c r="HJE75" s="313"/>
      <c r="HJF75" s="313"/>
      <c r="HJG75" s="313"/>
      <c r="HJH75" s="313"/>
      <c r="HJI75" s="313"/>
      <c r="HJJ75" s="313"/>
      <c r="HJK75" s="313"/>
      <c r="HJL75" s="313"/>
      <c r="HJM75" s="313"/>
      <c r="HJN75" s="313"/>
      <c r="HJO75" s="313"/>
      <c r="HJP75" s="313"/>
      <c r="HJQ75" s="313"/>
      <c r="HJR75" s="313"/>
      <c r="HJS75" s="313"/>
      <c r="HJT75" s="313"/>
      <c r="HJU75" s="313"/>
      <c r="HJV75" s="313"/>
      <c r="HJW75" s="313"/>
      <c r="HJX75" s="313"/>
      <c r="HJY75" s="313"/>
      <c r="HJZ75" s="313"/>
      <c r="HKA75" s="313"/>
      <c r="HKB75" s="313"/>
      <c r="HKC75" s="313"/>
      <c r="HKD75" s="313"/>
      <c r="HKE75" s="313"/>
      <c r="HKF75" s="313"/>
      <c r="HKG75" s="313"/>
      <c r="HKH75" s="313"/>
      <c r="HKI75" s="313"/>
      <c r="HKJ75" s="313"/>
      <c r="HKK75" s="313"/>
      <c r="HKL75" s="313"/>
      <c r="HKM75" s="313"/>
      <c r="HKN75" s="313"/>
      <c r="HKO75" s="313"/>
      <c r="HKP75" s="313"/>
      <c r="HKQ75" s="313"/>
      <c r="HKR75" s="313"/>
      <c r="HKS75" s="313"/>
      <c r="HKT75" s="313"/>
      <c r="HKU75" s="313"/>
      <c r="HKV75" s="313"/>
      <c r="HKW75" s="313"/>
      <c r="HKX75" s="313"/>
      <c r="HKY75" s="313"/>
      <c r="HKZ75" s="313"/>
      <c r="HLA75" s="313"/>
      <c r="HLB75" s="313"/>
      <c r="HLC75" s="313"/>
      <c r="HLD75" s="313"/>
      <c r="HLE75" s="313"/>
      <c r="HLF75" s="313"/>
      <c r="HLG75" s="313"/>
      <c r="HLH75" s="313"/>
      <c r="HLI75" s="313"/>
      <c r="HLJ75" s="313"/>
      <c r="HLK75" s="313"/>
      <c r="HLL75" s="313"/>
      <c r="HLM75" s="313"/>
      <c r="HLN75" s="313"/>
      <c r="HLO75" s="313"/>
      <c r="HLP75" s="313"/>
      <c r="HLQ75" s="313"/>
      <c r="HLR75" s="313"/>
      <c r="HLS75" s="313"/>
      <c r="HLT75" s="313"/>
      <c r="HLU75" s="313"/>
      <c r="HLV75" s="313"/>
      <c r="HLW75" s="313"/>
      <c r="HLX75" s="313"/>
      <c r="HLY75" s="313"/>
      <c r="HLZ75" s="313"/>
      <c r="HMA75" s="313"/>
      <c r="HMB75" s="313"/>
      <c r="HMC75" s="313"/>
      <c r="HMD75" s="313"/>
      <c r="HME75" s="313"/>
      <c r="HMF75" s="313"/>
      <c r="HMG75" s="313"/>
      <c r="HMH75" s="313"/>
      <c r="HMI75" s="313"/>
      <c r="HMJ75" s="313"/>
      <c r="HMK75" s="313"/>
      <c r="HML75" s="313"/>
      <c r="HMM75" s="313"/>
      <c r="HMN75" s="313"/>
      <c r="HMO75" s="313"/>
      <c r="HMP75" s="313"/>
      <c r="HMQ75" s="313"/>
      <c r="HMR75" s="313"/>
      <c r="HMS75" s="313"/>
      <c r="HMT75" s="313"/>
      <c r="HMU75" s="313"/>
      <c r="HMV75" s="313"/>
      <c r="HMW75" s="313"/>
      <c r="HMX75" s="313"/>
      <c r="HMY75" s="313"/>
      <c r="HMZ75" s="313"/>
      <c r="HNA75" s="313"/>
      <c r="HNB75" s="313"/>
      <c r="HNC75" s="313"/>
      <c r="HND75" s="313"/>
      <c r="HNE75" s="313"/>
      <c r="HNF75" s="313"/>
      <c r="HNG75" s="313"/>
      <c r="HNH75" s="313"/>
      <c r="HNI75" s="313"/>
      <c r="HNJ75" s="313"/>
      <c r="HNK75" s="313"/>
      <c r="HNL75" s="313"/>
      <c r="HNM75" s="313"/>
      <c r="HNN75" s="313"/>
      <c r="HNO75" s="313"/>
      <c r="HNP75" s="313"/>
      <c r="HNQ75" s="313"/>
      <c r="HNR75" s="313"/>
      <c r="HNS75" s="313"/>
      <c r="HNT75" s="313"/>
      <c r="HNU75" s="313"/>
      <c r="HNV75" s="313"/>
      <c r="HNW75" s="313"/>
      <c r="HNX75" s="313"/>
      <c r="HNY75" s="313"/>
      <c r="HNZ75" s="313"/>
      <c r="HOA75" s="313"/>
      <c r="HOB75" s="313"/>
      <c r="HOC75" s="313"/>
      <c r="HOD75" s="313"/>
      <c r="HOE75" s="313"/>
      <c r="HOF75" s="313"/>
      <c r="HOG75" s="313"/>
      <c r="HOH75" s="313"/>
      <c r="HOI75" s="313"/>
      <c r="HOJ75" s="313"/>
      <c r="HOK75" s="313"/>
      <c r="HOL75" s="313"/>
      <c r="HOM75" s="313"/>
      <c r="HON75" s="313"/>
      <c r="HOO75" s="313"/>
      <c r="HOP75" s="313"/>
      <c r="HOQ75" s="313"/>
      <c r="HOR75" s="313"/>
      <c r="HOS75" s="313"/>
      <c r="HOT75" s="313"/>
      <c r="HOU75" s="313"/>
      <c r="HOV75" s="313"/>
      <c r="HOW75" s="313"/>
      <c r="HOX75" s="313"/>
      <c r="HOY75" s="313"/>
      <c r="HOZ75" s="313"/>
      <c r="HPA75" s="313"/>
      <c r="HPB75" s="313"/>
      <c r="HPC75" s="313"/>
      <c r="HPD75" s="313"/>
      <c r="HPE75" s="313"/>
      <c r="HPF75" s="313"/>
      <c r="HPG75" s="313"/>
      <c r="HPH75" s="313"/>
      <c r="HPI75" s="313"/>
      <c r="HPJ75" s="313"/>
      <c r="HPK75" s="313"/>
      <c r="HPL75" s="313"/>
      <c r="HPM75" s="313"/>
      <c r="HPN75" s="313"/>
      <c r="HPO75" s="313"/>
      <c r="HPP75" s="313"/>
      <c r="HPQ75" s="313"/>
      <c r="HPR75" s="313"/>
      <c r="HPS75" s="313"/>
      <c r="HPT75" s="313"/>
      <c r="HPU75" s="313"/>
      <c r="HPV75" s="313"/>
      <c r="HPW75" s="313"/>
      <c r="HPX75" s="313"/>
      <c r="HPY75" s="313"/>
      <c r="HPZ75" s="313"/>
      <c r="HQA75" s="313"/>
      <c r="HQB75" s="313"/>
      <c r="HQC75" s="313"/>
      <c r="HQD75" s="313"/>
      <c r="HQE75" s="313"/>
      <c r="HQF75" s="313"/>
      <c r="HQG75" s="313"/>
      <c r="HQH75" s="313"/>
      <c r="HQI75" s="313"/>
      <c r="HQJ75" s="313"/>
      <c r="HQK75" s="313"/>
      <c r="HQL75" s="313"/>
      <c r="HQM75" s="313"/>
      <c r="HQN75" s="313"/>
      <c r="HQO75" s="313"/>
      <c r="HQP75" s="313"/>
      <c r="HQQ75" s="313"/>
      <c r="HQR75" s="313"/>
      <c r="HQS75" s="313"/>
      <c r="HQT75" s="313"/>
      <c r="HQU75" s="313"/>
      <c r="HQV75" s="313"/>
      <c r="HQW75" s="313"/>
      <c r="HQX75" s="313"/>
      <c r="HQY75" s="313"/>
      <c r="HQZ75" s="313"/>
      <c r="HRA75" s="313"/>
      <c r="HRB75" s="313"/>
      <c r="HRC75" s="313"/>
      <c r="HRD75" s="313"/>
      <c r="HRE75" s="313"/>
      <c r="HRF75" s="313"/>
      <c r="HRG75" s="313"/>
      <c r="HRH75" s="313"/>
      <c r="HRI75" s="313"/>
      <c r="HRJ75" s="313"/>
      <c r="HRK75" s="313"/>
      <c r="HRL75" s="313"/>
      <c r="HRM75" s="313"/>
      <c r="HRN75" s="313"/>
      <c r="HRO75" s="313"/>
      <c r="HRP75" s="313"/>
      <c r="HRQ75" s="313"/>
      <c r="HRR75" s="313"/>
      <c r="HRS75" s="313"/>
      <c r="HRT75" s="313"/>
      <c r="HRU75" s="313"/>
      <c r="HRV75" s="313"/>
      <c r="HRW75" s="313"/>
      <c r="HRX75" s="313"/>
      <c r="HRY75" s="313"/>
      <c r="HRZ75" s="313"/>
      <c r="HSA75" s="313"/>
      <c r="HSB75" s="313"/>
      <c r="HSC75" s="313"/>
      <c r="HSD75" s="313"/>
      <c r="HSE75" s="313"/>
      <c r="HSF75" s="313"/>
      <c r="HSG75" s="313"/>
      <c r="HSH75" s="313"/>
      <c r="HSI75" s="313"/>
      <c r="HSJ75" s="313"/>
      <c r="HSK75" s="313"/>
      <c r="HSL75" s="313"/>
      <c r="HSM75" s="313"/>
      <c r="HSN75" s="313"/>
      <c r="HSO75" s="313"/>
      <c r="HSP75" s="313"/>
      <c r="HSQ75" s="313"/>
      <c r="HSR75" s="313"/>
      <c r="HSS75" s="313"/>
      <c r="HST75" s="313"/>
      <c r="HSU75" s="313"/>
      <c r="HSV75" s="313"/>
      <c r="HSW75" s="313"/>
      <c r="HSX75" s="313"/>
      <c r="HSY75" s="313"/>
      <c r="HSZ75" s="313"/>
      <c r="HTA75" s="313"/>
      <c r="HTB75" s="313"/>
      <c r="HTC75" s="313"/>
      <c r="HTD75" s="313"/>
      <c r="HTE75" s="313"/>
      <c r="HTF75" s="313"/>
      <c r="HTG75" s="313"/>
      <c r="HTH75" s="313"/>
      <c r="HTI75" s="313"/>
      <c r="HTJ75" s="313"/>
      <c r="HTK75" s="313"/>
      <c r="HTL75" s="313"/>
      <c r="HTM75" s="313"/>
      <c r="HTN75" s="313"/>
      <c r="HTO75" s="313"/>
      <c r="HTP75" s="313"/>
      <c r="HTQ75" s="313"/>
      <c r="HTR75" s="313"/>
      <c r="HTS75" s="313"/>
      <c r="HTT75" s="313"/>
      <c r="HTU75" s="313"/>
      <c r="HTV75" s="313"/>
      <c r="HTW75" s="313"/>
      <c r="HTX75" s="313"/>
      <c r="HTY75" s="313"/>
      <c r="HTZ75" s="313"/>
      <c r="HUA75" s="313"/>
      <c r="HUB75" s="313"/>
      <c r="HUC75" s="313"/>
      <c r="HUD75" s="313"/>
      <c r="HUE75" s="313"/>
      <c r="HUF75" s="313"/>
      <c r="HUG75" s="313"/>
      <c r="HUH75" s="313"/>
      <c r="HUI75" s="313"/>
      <c r="HUJ75" s="313"/>
      <c r="HUK75" s="313"/>
      <c r="HUL75" s="313"/>
      <c r="HUM75" s="313"/>
      <c r="HUN75" s="313"/>
      <c r="HUO75" s="313"/>
      <c r="HUP75" s="313"/>
      <c r="HUQ75" s="313"/>
      <c r="HUR75" s="313"/>
      <c r="HUS75" s="313"/>
      <c r="HUT75" s="313"/>
      <c r="HUU75" s="313"/>
      <c r="HUV75" s="313"/>
      <c r="HUW75" s="313"/>
      <c r="HUX75" s="313"/>
      <c r="HUY75" s="313"/>
      <c r="HUZ75" s="313"/>
      <c r="HVA75" s="313"/>
      <c r="HVB75" s="313"/>
      <c r="HVC75" s="313"/>
      <c r="HVD75" s="313"/>
      <c r="HVE75" s="313"/>
      <c r="HVF75" s="313"/>
      <c r="HVG75" s="313"/>
      <c r="HVH75" s="313"/>
      <c r="HVI75" s="313"/>
      <c r="HVJ75" s="313"/>
      <c r="HVK75" s="313"/>
      <c r="HVL75" s="313"/>
      <c r="HVM75" s="313"/>
      <c r="HVN75" s="313"/>
      <c r="HVO75" s="313"/>
      <c r="HVP75" s="313"/>
      <c r="HVQ75" s="313"/>
      <c r="HVR75" s="313"/>
      <c r="HVS75" s="313"/>
      <c r="HVT75" s="313"/>
      <c r="HVU75" s="313"/>
      <c r="HVV75" s="313"/>
      <c r="HVW75" s="313"/>
      <c r="HVX75" s="313"/>
      <c r="HVY75" s="313"/>
      <c r="HVZ75" s="313"/>
      <c r="HWA75" s="313"/>
      <c r="HWB75" s="313"/>
      <c r="HWC75" s="313"/>
      <c r="HWD75" s="313"/>
      <c r="HWE75" s="313"/>
      <c r="HWF75" s="313"/>
      <c r="HWG75" s="313"/>
      <c r="HWH75" s="313"/>
      <c r="HWI75" s="313"/>
      <c r="HWJ75" s="313"/>
      <c r="HWK75" s="313"/>
      <c r="HWL75" s="313"/>
      <c r="HWM75" s="313"/>
      <c r="HWN75" s="313"/>
      <c r="HWO75" s="313"/>
      <c r="HWP75" s="313"/>
      <c r="HWQ75" s="313"/>
      <c r="HWR75" s="313"/>
      <c r="HWS75" s="313"/>
      <c r="HWT75" s="313"/>
      <c r="HWU75" s="313"/>
      <c r="HWV75" s="313"/>
      <c r="HWW75" s="313"/>
      <c r="HWX75" s="313"/>
      <c r="HWY75" s="313"/>
      <c r="HWZ75" s="313"/>
      <c r="HXA75" s="313"/>
      <c r="HXB75" s="313"/>
      <c r="HXC75" s="313"/>
      <c r="HXD75" s="313"/>
      <c r="HXE75" s="313"/>
      <c r="HXF75" s="313"/>
      <c r="HXG75" s="313"/>
      <c r="HXH75" s="313"/>
      <c r="HXI75" s="313"/>
      <c r="HXJ75" s="313"/>
      <c r="HXK75" s="313"/>
      <c r="HXL75" s="313"/>
      <c r="HXM75" s="313"/>
      <c r="HXN75" s="313"/>
      <c r="HXO75" s="313"/>
      <c r="HXP75" s="313"/>
      <c r="HXQ75" s="313"/>
      <c r="HXR75" s="313"/>
      <c r="HXS75" s="313"/>
      <c r="HXT75" s="313"/>
      <c r="HXU75" s="313"/>
      <c r="HXV75" s="313"/>
      <c r="HXW75" s="313"/>
      <c r="HXX75" s="313"/>
      <c r="HXY75" s="313"/>
      <c r="HXZ75" s="313"/>
      <c r="HYA75" s="313"/>
      <c r="HYB75" s="313"/>
      <c r="HYC75" s="313"/>
      <c r="HYD75" s="313"/>
      <c r="HYE75" s="313"/>
      <c r="HYF75" s="313"/>
      <c r="HYG75" s="313"/>
      <c r="HYH75" s="313"/>
      <c r="HYI75" s="313"/>
      <c r="HYJ75" s="313"/>
      <c r="HYK75" s="313"/>
      <c r="HYL75" s="313"/>
      <c r="HYM75" s="313"/>
      <c r="HYN75" s="313"/>
      <c r="HYO75" s="313"/>
      <c r="HYP75" s="313"/>
      <c r="HYQ75" s="313"/>
      <c r="HYR75" s="313"/>
      <c r="HYS75" s="313"/>
      <c r="HYT75" s="313"/>
      <c r="HYU75" s="313"/>
      <c r="HYV75" s="313"/>
      <c r="HYW75" s="313"/>
      <c r="HYX75" s="313"/>
      <c r="HYY75" s="313"/>
      <c r="HYZ75" s="313"/>
      <c r="HZA75" s="313"/>
      <c r="HZB75" s="313"/>
      <c r="HZC75" s="313"/>
      <c r="HZD75" s="313"/>
      <c r="HZE75" s="313"/>
      <c r="HZF75" s="313"/>
      <c r="HZG75" s="313"/>
      <c r="HZH75" s="313"/>
      <c r="HZI75" s="313"/>
      <c r="HZJ75" s="313"/>
      <c r="HZK75" s="313"/>
      <c r="HZL75" s="313"/>
      <c r="HZM75" s="313"/>
      <c r="HZN75" s="313"/>
      <c r="HZO75" s="313"/>
      <c r="HZP75" s="313"/>
      <c r="HZQ75" s="313"/>
      <c r="HZR75" s="313"/>
      <c r="HZS75" s="313"/>
      <c r="HZT75" s="313"/>
      <c r="HZU75" s="313"/>
      <c r="HZV75" s="313"/>
      <c r="HZW75" s="313"/>
      <c r="HZX75" s="313"/>
      <c r="HZY75" s="313"/>
      <c r="HZZ75" s="313"/>
      <c r="IAA75" s="313"/>
      <c r="IAB75" s="313"/>
      <c r="IAC75" s="313"/>
      <c r="IAD75" s="313"/>
      <c r="IAE75" s="313"/>
      <c r="IAF75" s="313"/>
      <c r="IAG75" s="313"/>
      <c r="IAH75" s="313"/>
      <c r="IAI75" s="313"/>
      <c r="IAJ75" s="313"/>
      <c r="IAK75" s="313"/>
      <c r="IAL75" s="313"/>
      <c r="IAM75" s="313"/>
      <c r="IAN75" s="313"/>
      <c r="IAO75" s="313"/>
      <c r="IAP75" s="313"/>
      <c r="IAQ75" s="313"/>
      <c r="IAR75" s="313"/>
      <c r="IAS75" s="313"/>
      <c r="IAT75" s="313"/>
      <c r="IAU75" s="313"/>
      <c r="IAV75" s="313"/>
      <c r="IAW75" s="313"/>
      <c r="IAX75" s="313"/>
      <c r="IAY75" s="313"/>
      <c r="IAZ75" s="313"/>
      <c r="IBA75" s="313"/>
      <c r="IBB75" s="313"/>
      <c r="IBC75" s="313"/>
      <c r="IBD75" s="313"/>
      <c r="IBE75" s="313"/>
      <c r="IBF75" s="313"/>
      <c r="IBG75" s="313"/>
      <c r="IBH75" s="313"/>
      <c r="IBI75" s="313"/>
      <c r="IBJ75" s="313"/>
      <c r="IBK75" s="313"/>
      <c r="IBL75" s="313"/>
      <c r="IBM75" s="313"/>
      <c r="IBN75" s="313"/>
      <c r="IBO75" s="313"/>
      <c r="IBP75" s="313"/>
      <c r="IBQ75" s="313"/>
      <c r="IBR75" s="313"/>
      <c r="IBS75" s="313"/>
      <c r="IBT75" s="313"/>
      <c r="IBU75" s="313"/>
      <c r="IBV75" s="313"/>
      <c r="IBW75" s="313"/>
      <c r="IBX75" s="313"/>
      <c r="IBY75" s="313"/>
      <c r="IBZ75" s="313"/>
      <c r="ICA75" s="313"/>
      <c r="ICB75" s="313"/>
      <c r="ICC75" s="313"/>
      <c r="ICD75" s="313"/>
      <c r="ICE75" s="313"/>
      <c r="ICF75" s="313"/>
      <c r="ICG75" s="313"/>
      <c r="ICH75" s="313"/>
      <c r="ICI75" s="313"/>
      <c r="ICJ75" s="313"/>
      <c r="ICK75" s="313"/>
      <c r="ICL75" s="313"/>
      <c r="ICM75" s="313"/>
      <c r="ICN75" s="313"/>
      <c r="ICO75" s="313"/>
      <c r="ICP75" s="313"/>
      <c r="ICQ75" s="313"/>
      <c r="ICR75" s="313"/>
      <c r="ICS75" s="313"/>
      <c r="ICT75" s="313"/>
      <c r="ICU75" s="313"/>
      <c r="ICV75" s="313"/>
      <c r="ICW75" s="313"/>
      <c r="ICX75" s="313"/>
      <c r="ICY75" s="313"/>
      <c r="ICZ75" s="313"/>
      <c r="IDA75" s="313"/>
      <c r="IDB75" s="313"/>
      <c r="IDC75" s="313"/>
      <c r="IDD75" s="313"/>
      <c r="IDE75" s="313"/>
      <c r="IDF75" s="313"/>
      <c r="IDG75" s="313"/>
      <c r="IDH75" s="313"/>
      <c r="IDI75" s="313"/>
      <c r="IDJ75" s="313"/>
      <c r="IDK75" s="313"/>
      <c r="IDL75" s="313"/>
      <c r="IDM75" s="313"/>
      <c r="IDN75" s="313"/>
      <c r="IDO75" s="313"/>
      <c r="IDP75" s="313"/>
      <c r="IDQ75" s="313"/>
      <c r="IDR75" s="313"/>
      <c r="IDS75" s="313"/>
      <c r="IDT75" s="313"/>
      <c r="IDU75" s="313"/>
      <c r="IDV75" s="313"/>
      <c r="IDW75" s="313"/>
      <c r="IDX75" s="313"/>
      <c r="IDY75" s="313"/>
      <c r="IDZ75" s="313"/>
      <c r="IEA75" s="313"/>
      <c r="IEB75" s="313"/>
      <c r="IEC75" s="313"/>
      <c r="IED75" s="313"/>
      <c r="IEE75" s="313"/>
      <c r="IEF75" s="313"/>
      <c r="IEG75" s="313"/>
      <c r="IEH75" s="313"/>
      <c r="IEI75" s="313"/>
      <c r="IEJ75" s="313"/>
      <c r="IEK75" s="313"/>
      <c r="IEL75" s="313"/>
      <c r="IEM75" s="313"/>
      <c r="IEN75" s="313"/>
      <c r="IEO75" s="313"/>
      <c r="IEP75" s="313"/>
      <c r="IEQ75" s="313"/>
      <c r="IER75" s="313"/>
      <c r="IES75" s="313"/>
      <c r="IET75" s="313"/>
      <c r="IEU75" s="313"/>
      <c r="IEV75" s="313"/>
      <c r="IEW75" s="313"/>
      <c r="IEX75" s="313"/>
      <c r="IEY75" s="313"/>
      <c r="IEZ75" s="313"/>
      <c r="IFA75" s="313"/>
      <c r="IFB75" s="313"/>
      <c r="IFC75" s="313"/>
      <c r="IFD75" s="313"/>
      <c r="IFE75" s="313"/>
      <c r="IFF75" s="313"/>
      <c r="IFG75" s="313"/>
      <c r="IFH75" s="313"/>
      <c r="IFI75" s="313"/>
      <c r="IFJ75" s="313"/>
      <c r="IFK75" s="313"/>
      <c r="IFL75" s="313"/>
      <c r="IFM75" s="313"/>
      <c r="IFN75" s="313"/>
      <c r="IFO75" s="313"/>
      <c r="IFP75" s="313"/>
      <c r="IFQ75" s="313"/>
      <c r="IFR75" s="313"/>
      <c r="IFS75" s="313"/>
      <c r="IFT75" s="313"/>
      <c r="IFU75" s="313"/>
      <c r="IFV75" s="313"/>
      <c r="IFW75" s="313"/>
      <c r="IFX75" s="313"/>
      <c r="IFY75" s="313"/>
      <c r="IFZ75" s="313"/>
      <c r="IGA75" s="313"/>
      <c r="IGB75" s="313"/>
      <c r="IGC75" s="313"/>
      <c r="IGD75" s="313"/>
      <c r="IGE75" s="313"/>
      <c r="IGF75" s="313"/>
      <c r="IGG75" s="313"/>
      <c r="IGH75" s="313"/>
      <c r="IGI75" s="313"/>
      <c r="IGJ75" s="313"/>
      <c r="IGK75" s="313"/>
      <c r="IGL75" s="313"/>
      <c r="IGM75" s="313"/>
      <c r="IGN75" s="313"/>
      <c r="IGO75" s="313"/>
      <c r="IGP75" s="313"/>
      <c r="IGQ75" s="313"/>
      <c r="IGR75" s="313"/>
      <c r="IGS75" s="313"/>
      <c r="IGT75" s="313"/>
      <c r="IGU75" s="313"/>
      <c r="IGV75" s="313"/>
      <c r="IGW75" s="313"/>
      <c r="IGX75" s="313"/>
      <c r="IGY75" s="313"/>
      <c r="IGZ75" s="313"/>
      <c r="IHA75" s="313"/>
      <c r="IHB75" s="313"/>
      <c r="IHC75" s="313"/>
      <c r="IHD75" s="313"/>
      <c r="IHE75" s="313"/>
      <c r="IHF75" s="313"/>
      <c r="IHG75" s="313"/>
      <c r="IHH75" s="313"/>
      <c r="IHI75" s="313"/>
      <c r="IHJ75" s="313"/>
      <c r="IHK75" s="313"/>
      <c r="IHL75" s="313"/>
      <c r="IHM75" s="313"/>
      <c r="IHN75" s="313"/>
      <c r="IHO75" s="313"/>
      <c r="IHP75" s="313"/>
      <c r="IHQ75" s="313"/>
      <c r="IHR75" s="313"/>
      <c r="IHS75" s="313"/>
      <c r="IHT75" s="313"/>
      <c r="IHU75" s="313"/>
      <c r="IHV75" s="313"/>
      <c r="IHW75" s="313"/>
      <c r="IHX75" s="313"/>
      <c r="IHY75" s="313"/>
      <c r="IHZ75" s="313"/>
      <c r="IIA75" s="313"/>
      <c r="IIB75" s="313"/>
      <c r="IIC75" s="313"/>
      <c r="IID75" s="313"/>
      <c r="IIE75" s="313"/>
      <c r="IIF75" s="313"/>
      <c r="IIG75" s="313"/>
      <c r="IIH75" s="313"/>
      <c r="III75" s="313"/>
      <c r="IIJ75" s="313"/>
      <c r="IIK75" s="313"/>
      <c r="IIL75" s="313"/>
      <c r="IIM75" s="313"/>
      <c r="IIN75" s="313"/>
      <c r="IIO75" s="313"/>
      <c r="IIP75" s="313"/>
      <c r="IIQ75" s="313"/>
      <c r="IIR75" s="313"/>
      <c r="IIS75" s="313"/>
      <c r="IIT75" s="313"/>
      <c r="IIU75" s="313"/>
      <c r="IIV75" s="313"/>
      <c r="IIW75" s="313"/>
      <c r="IIX75" s="313"/>
      <c r="IIY75" s="313"/>
      <c r="IIZ75" s="313"/>
      <c r="IJA75" s="313"/>
      <c r="IJB75" s="313"/>
      <c r="IJC75" s="313"/>
      <c r="IJD75" s="313"/>
      <c r="IJE75" s="313"/>
      <c r="IJF75" s="313"/>
      <c r="IJG75" s="313"/>
      <c r="IJH75" s="313"/>
      <c r="IJI75" s="313"/>
      <c r="IJJ75" s="313"/>
      <c r="IJK75" s="313"/>
      <c r="IJL75" s="313"/>
      <c r="IJM75" s="313"/>
      <c r="IJN75" s="313"/>
      <c r="IJO75" s="313"/>
      <c r="IJP75" s="313"/>
      <c r="IJQ75" s="313"/>
      <c r="IJR75" s="313"/>
      <c r="IJS75" s="313"/>
      <c r="IJT75" s="313"/>
      <c r="IJU75" s="313"/>
      <c r="IJV75" s="313"/>
      <c r="IJW75" s="313"/>
      <c r="IJX75" s="313"/>
      <c r="IJY75" s="313"/>
      <c r="IJZ75" s="313"/>
      <c r="IKA75" s="313"/>
      <c r="IKB75" s="313"/>
      <c r="IKC75" s="313"/>
      <c r="IKD75" s="313"/>
      <c r="IKE75" s="313"/>
      <c r="IKF75" s="313"/>
      <c r="IKG75" s="313"/>
      <c r="IKH75" s="313"/>
      <c r="IKI75" s="313"/>
      <c r="IKJ75" s="313"/>
      <c r="IKK75" s="313"/>
      <c r="IKL75" s="313"/>
      <c r="IKM75" s="313"/>
      <c r="IKN75" s="313"/>
      <c r="IKO75" s="313"/>
      <c r="IKP75" s="313"/>
      <c r="IKQ75" s="313"/>
      <c r="IKR75" s="313"/>
      <c r="IKS75" s="313"/>
      <c r="IKT75" s="313"/>
      <c r="IKU75" s="313"/>
      <c r="IKV75" s="313"/>
      <c r="IKW75" s="313"/>
      <c r="IKX75" s="313"/>
      <c r="IKY75" s="313"/>
      <c r="IKZ75" s="313"/>
      <c r="ILA75" s="313"/>
      <c r="ILB75" s="313"/>
      <c r="ILC75" s="313"/>
      <c r="ILD75" s="313"/>
      <c r="ILE75" s="313"/>
      <c r="ILF75" s="313"/>
      <c r="ILG75" s="313"/>
      <c r="ILH75" s="313"/>
      <c r="ILI75" s="313"/>
      <c r="ILJ75" s="313"/>
      <c r="ILK75" s="313"/>
      <c r="ILL75" s="313"/>
      <c r="ILM75" s="313"/>
      <c r="ILN75" s="313"/>
      <c r="ILO75" s="313"/>
      <c r="ILP75" s="313"/>
      <c r="ILQ75" s="313"/>
      <c r="ILR75" s="313"/>
      <c r="ILS75" s="313"/>
      <c r="ILT75" s="313"/>
      <c r="ILU75" s="313"/>
      <c r="ILV75" s="313"/>
      <c r="ILW75" s="313"/>
      <c r="ILX75" s="313"/>
      <c r="ILY75" s="313"/>
      <c r="ILZ75" s="313"/>
      <c r="IMA75" s="313"/>
      <c r="IMB75" s="313"/>
      <c r="IMC75" s="313"/>
      <c r="IMD75" s="313"/>
      <c r="IME75" s="313"/>
      <c r="IMF75" s="313"/>
      <c r="IMG75" s="313"/>
      <c r="IMH75" s="313"/>
      <c r="IMI75" s="313"/>
      <c r="IMJ75" s="313"/>
      <c r="IMK75" s="313"/>
      <c r="IML75" s="313"/>
      <c r="IMM75" s="313"/>
      <c r="IMN75" s="313"/>
      <c r="IMO75" s="313"/>
      <c r="IMP75" s="313"/>
      <c r="IMQ75" s="313"/>
      <c r="IMR75" s="313"/>
      <c r="IMS75" s="313"/>
      <c r="IMT75" s="313"/>
      <c r="IMU75" s="313"/>
      <c r="IMV75" s="313"/>
      <c r="IMW75" s="313"/>
      <c r="IMX75" s="313"/>
      <c r="IMY75" s="313"/>
      <c r="IMZ75" s="313"/>
      <c r="INA75" s="313"/>
      <c r="INB75" s="313"/>
      <c r="INC75" s="313"/>
      <c r="IND75" s="313"/>
      <c r="INE75" s="313"/>
      <c r="INF75" s="313"/>
      <c r="ING75" s="313"/>
      <c r="INH75" s="313"/>
      <c r="INI75" s="313"/>
      <c r="INJ75" s="313"/>
      <c r="INK75" s="313"/>
      <c r="INL75" s="313"/>
      <c r="INM75" s="313"/>
      <c r="INN75" s="313"/>
      <c r="INO75" s="313"/>
      <c r="INP75" s="313"/>
      <c r="INQ75" s="313"/>
      <c r="INR75" s="313"/>
      <c r="INS75" s="313"/>
      <c r="INT75" s="313"/>
      <c r="INU75" s="313"/>
      <c r="INV75" s="313"/>
      <c r="INW75" s="313"/>
      <c r="INX75" s="313"/>
      <c r="INY75" s="313"/>
      <c r="INZ75" s="313"/>
      <c r="IOA75" s="313"/>
      <c r="IOB75" s="313"/>
      <c r="IOC75" s="313"/>
      <c r="IOD75" s="313"/>
      <c r="IOE75" s="313"/>
      <c r="IOF75" s="313"/>
      <c r="IOG75" s="313"/>
      <c r="IOH75" s="313"/>
      <c r="IOI75" s="313"/>
      <c r="IOJ75" s="313"/>
      <c r="IOK75" s="313"/>
      <c r="IOL75" s="313"/>
      <c r="IOM75" s="313"/>
      <c r="ION75" s="313"/>
      <c r="IOO75" s="313"/>
      <c r="IOP75" s="313"/>
      <c r="IOQ75" s="313"/>
      <c r="IOR75" s="313"/>
      <c r="IOS75" s="313"/>
      <c r="IOT75" s="313"/>
      <c r="IOU75" s="313"/>
      <c r="IOV75" s="313"/>
      <c r="IOW75" s="313"/>
      <c r="IOX75" s="313"/>
      <c r="IOY75" s="313"/>
      <c r="IOZ75" s="313"/>
      <c r="IPA75" s="313"/>
      <c r="IPB75" s="313"/>
      <c r="IPC75" s="313"/>
      <c r="IPD75" s="313"/>
      <c r="IPE75" s="313"/>
      <c r="IPF75" s="313"/>
      <c r="IPG75" s="313"/>
      <c r="IPH75" s="313"/>
      <c r="IPI75" s="313"/>
      <c r="IPJ75" s="313"/>
      <c r="IPK75" s="313"/>
      <c r="IPL75" s="313"/>
      <c r="IPM75" s="313"/>
      <c r="IPN75" s="313"/>
      <c r="IPO75" s="313"/>
      <c r="IPP75" s="313"/>
      <c r="IPQ75" s="313"/>
      <c r="IPR75" s="313"/>
      <c r="IPS75" s="313"/>
      <c r="IPT75" s="313"/>
      <c r="IPU75" s="313"/>
      <c r="IPV75" s="313"/>
      <c r="IPW75" s="313"/>
      <c r="IPX75" s="313"/>
      <c r="IPY75" s="313"/>
      <c r="IPZ75" s="313"/>
      <c r="IQA75" s="313"/>
      <c r="IQB75" s="313"/>
      <c r="IQC75" s="313"/>
      <c r="IQD75" s="313"/>
      <c r="IQE75" s="313"/>
      <c r="IQF75" s="313"/>
      <c r="IQG75" s="313"/>
      <c r="IQH75" s="313"/>
      <c r="IQI75" s="313"/>
      <c r="IQJ75" s="313"/>
      <c r="IQK75" s="313"/>
      <c r="IQL75" s="313"/>
      <c r="IQM75" s="313"/>
      <c r="IQN75" s="313"/>
      <c r="IQO75" s="313"/>
      <c r="IQP75" s="313"/>
      <c r="IQQ75" s="313"/>
      <c r="IQR75" s="313"/>
      <c r="IQS75" s="313"/>
      <c r="IQT75" s="313"/>
      <c r="IQU75" s="313"/>
      <c r="IQV75" s="313"/>
      <c r="IQW75" s="313"/>
      <c r="IQX75" s="313"/>
      <c r="IQY75" s="313"/>
      <c r="IQZ75" s="313"/>
      <c r="IRA75" s="313"/>
      <c r="IRB75" s="313"/>
      <c r="IRC75" s="313"/>
      <c r="IRD75" s="313"/>
      <c r="IRE75" s="313"/>
      <c r="IRF75" s="313"/>
      <c r="IRG75" s="313"/>
      <c r="IRH75" s="313"/>
      <c r="IRI75" s="313"/>
      <c r="IRJ75" s="313"/>
      <c r="IRK75" s="313"/>
      <c r="IRL75" s="313"/>
      <c r="IRM75" s="313"/>
      <c r="IRN75" s="313"/>
      <c r="IRO75" s="313"/>
      <c r="IRP75" s="313"/>
      <c r="IRQ75" s="313"/>
      <c r="IRR75" s="313"/>
      <c r="IRS75" s="313"/>
      <c r="IRT75" s="313"/>
      <c r="IRU75" s="313"/>
      <c r="IRV75" s="313"/>
      <c r="IRW75" s="313"/>
      <c r="IRX75" s="313"/>
      <c r="IRY75" s="313"/>
      <c r="IRZ75" s="313"/>
      <c r="ISA75" s="313"/>
      <c r="ISB75" s="313"/>
      <c r="ISC75" s="313"/>
      <c r="ISD75" s="313"/>
      <c r="ISE75" s="313"/>
      <c r="ISF75" s="313"/>
      <c r="ISG75" s="313"/>
      <c r="ISH75" s="313"/>
      <c r="ISI75" s="313"/>
      <c r="ISJ75" s="313"/>
      <c r="ISK75" s="313"/>
      <c r="ISL75" s="313"/>
      <c r="ISM75" s="313"/>
      <c r="ISN75" s="313"/>
      <c r="ISO75" s="313"/>
      <c r="ISP75" s="313"/>
      <c r="ISQ75" s="313"/>
      <c r="ISR75" s="313"/>
      <c r="ISS75" s="313"/>
      <c r="IST75" s="313"/>
      <c r="ISU75" s="313"/>
      <c r="ISV75" s="313"/>
      <c r="ISW75" s="313"/>
      <c r="ISX75" s="313"/>
      <c r="ISY75" s="313"/>
      <c r="ISZ75" s="313"/>
      <c r="ITA75" s="313"/>
      <c r="ITB75" s="313"/>
      <c r="ITC75" s="313"/>
      <c r="ITD75" s="313"/>
      <c r="ITE75" s="313"/>
      <c r="ITF75" s="313"/>
      <c r="ITG75" s="313"/>
      <c r="ITH75" s="313"/>
      <c r="ITI75" s="313"/>
      <c r="ITJ75" s="313"/>
      <c r="ITK75" s="313"/>
      <c r="ITL75" s="313"/>
      <c r="ITM75" s="313"/>
      <c r="ITN75" s="313"/>
      <c r="ITO75" s="313"/>
      <c r="ITP75" s="313"/>
      <c r="ITQ75" s="313"/>
      <c r="ITR75" s="313"/>
      <c r="ITS75" s="313"/>
      <c r="ITT75" s="313"/>
      <c r="ITU75" s="313"/>
      <c r="ITV75" s="313"/>
      <c r="ITW75" s="313"/>
      <c r="ITX75" s="313"/>
      <c r="ITY75" s="313"/>
      <c r="ITZ75" s="313"/>
      <c r="IUA75" s="313"/>
      <c r="IUB75" s="313"/>
      <c r="IUC75" s="313"/>
      <c r="IUD75" s="313"/>
      <c r="IUE75" s="313"/>
      <c r="IUF75" s="313"/>
      <c r="IUG75" s="313"/>
      <c r="IUH75" s="313"/>
      <c r="IUI75" s="313"/>
      <c r="IUJ75" s="313"/>
      <c r="IUK75" s="313"/>
      <c r="IUL75" s="313"/>
      <c r="IUM75" s="313"/>
      <c r="IUN75" s="313"/>
      <c r="IUO75" s="313"/>
      <c r="IUP75" s="313"/>
      <c r="IUQ75" s="313"/>
      <c r="IUR75" s="313"/>
      <c r="IUS75" s="313"/>
      <c r="IUT75" s="313"/>
      <c r="IUU75" s="313"/>
      <c r="IUV75" s="313"/>
      <c r="IUW75" s="313"/>
      <c r="IUX75" s="313"/>
      <c r="IUY75" s="313"/>
      <c r="IUZ75" s="313"/>
      <c r="IVA75" s="313"/>
      <c r="IVB75" s="313"/>
      <c r="IVC75" s="313"/>
      <c r="IVD75" s="313"/>
      <c r="IVE75" s="313"/>
      <c r="IVF75" s="313"/>
      <c r="IVG75" s="313"/>
      <c r="IVH75" s="313"/>
      <c r="IVI75" s="313"/>
      <c r="IVJ75" s="313"/>
      <c r="IVK75" s="313"/>
      <c r="IVL75" s="313"/>
      <c r="IVM75" s="313"/>
      <c r="IVN75" s="313"/>
      <c r="IVO75" s="313"/>
      <c r="IVP75" s="313"/>
      <c r="IVQ75" s="313"/>
      <c r="IVR75" s="313"/>
      <c r="IVS75" s="313"/>
      <c r="IVT75" s="313"/>
      <c r="IVU75" s="313"/>
      <c r="IVV75" s="313"/>
      <c r="IVW75" s="313"/>
      <c r="IVX75" s="313"/>
      <c r="IVY75" s="313"/>
      <c r="IVZ75" s="313"/>
      <c r="IWA75" s="313"/>
      <c r="IWB75" s="313"/>
      <c r="IWC75" s="313"/>
      <c r="IWD75" s="313"/>
      <c r="IWE75" s="313"/>
      <c r="IWF75" s="313"/>
      <c r="IWG75" s="313"/>
      <c r="IWH75" s="313"/>
      <c r="IWI75" s="313"/>
      <c r="IWJ75" s="313"/>
      <c r="IWK75" s="313"/>
      <c r="IWL75" s="313"/>
      <c r="IWM75" s="313"/>
      <c r="IWN75" s="313"/>
      <c r="IWO75" s="313"/>
      <c r="IWP75" s="313"/>
      <c r="IWQ75" s="313"/>
      <c r="IWR75" s="313"/>
      <c r="IWS75" s="313"/>
      <c r="IWT75" s="313"/>
      <c r="IWU75" s="313"/>
      <c r="IWV75" s="313"/>
      <c r="IWW75" s="313"/>
      <c r="IWX75" s="313"/>
      <c r="IWY75" s="313"/>
      <c r="IWZ75" s="313"/>
      <c r="IXA75" s="313"/>
      <c r="IXB75" s="313"/>
      <c r="IXC75" s="313"/>
      <c r="IXD75" s="313"/>
      <c r="IXE75" s="313"/>
      <c r="IXF75" s="313"/>
      <c r="IXG75" s="313"/>
      <c r="IXH75" s="313"/>
      <c r="IXI75" s="313"/>
      <c r="IXJ75" s="313"/>
      <c r="IXK75" s="313"/>
      <c r="IXL75" s="313"/>
      <c r="IXM75" s="313"/>
      <c r="IXN75" s="313"/>
      <c r="IXO75" s="313"/>
      <c r="IXP75" s="313"/>
      <c r="IXQ75" s="313"/>
      <c r="IXR75" s="313"/>
      <c r="IXS75" s="313"/>
      <c r="IXT75" s="313"/>
      <c r="IXU75" s="313"/>
      <c r="IXV75" s="313"/>
      <c r="IXW75" s="313"/>
      <c r="IXX75" s="313"/>
      <c r="IXY75" s="313"/>
      <c r="IXZ75" s="313"/>
      <c r="IYA75" s="313"/>
      <c r="IYB75" s="313"/>
      <c r="IYC75" s="313"/>
      <c r="IYD75" s="313"/>
      <c r="IYE75" s="313"/>
      <c r="IYF75" s="313"/>
      <c r="IYG75" s="313"/>
      <c r="IYH75" s="313"/>
      <c r="IYI75" s="313"/>
      <c r="IYJ75" s="313"/>
      <c r="IYK75" s="313"/>
      <c r="IYL75" s="313"/>
      <c r="IYM75" s="313"/>
      <c r="IYN75" s="313"/>
      <c r="IYO75" s="313"/>
      <c r="IYP75" s="313"/>
      <c r="IYQ75" s="313"/>
      <c r="IYR75" s="313"/>
      <c r="IYS75" s="313"/>
      <c r="IYT75" s="313"/>
      <c r="IYU75" s="313"/>
      <c r="IYV75" s="313"/>
      <c r="IYW75" s="313"/>
      <c r="IYX75" s="313"/>
      <c r="IYY75" s="313"/>
      <c r="IYZ75" s="313"/>
      <c r="IZA75" s="313"/>
      <c r="IZB75" s="313"/>
      <c r="IZC75" s="313"/>
      <c r="IZD75" s="313"/>
      <c r="IZE75" s="313"/>
      <c r="IZF75" s="313"/>
      <c r="IZG75" s="313"/>
      <c r="IZH75" s="313"/>
      <c r="IZI75" s="313"/>
      <c r="IZJ75" s="313"/>
      <c r="IZK75" s="313"/>
      <c r="IZL75" s="313"/>
      <c r="IZM75" s="313"/>
      <c r="IZN75" s="313"/>
      <c r="IZO75" s="313"/>
      <c r="IZP75" s="313"/>
      <c r="IZQ75" s="313"/>
      <c r="IZR75" s="313"/>
      <c r="IZS75" s="313"/>
      <c r="IZT75" s="313"/>
      <c r="IZU75" s="313"/>
      <c r="IZV75" s="313"/>
      <c r="IZW75" s="313"/>
      <c r="IZX75" s="313"/>
      <c r="IZY75" s="313"/>
      <c r="IZZ75" s="313"/>
      <c r="JAA75" s="313"/>
      <c r="JAB75" s="313"/>
      <c r="JAC75" s="313"/>
      <c r="JAD75" s="313"/>
      <c r="JAE75" s="313"/>
      <c r="JAF75" s="313"/>
      <c r="JAG75" s="313"/>
      <c r="JAH75" s="313"/>
      <c r="JAI75" s="313"/>
      <c r="JAJ75" s="313"/>
      <c r="JAK75" s="313"/>
      <c r="JAL75" s="313"/>
      <c r="JAM75" s="313"/>
      <c r="JAN75" s="313"/>
      <c r="JAO75" s="313"/>
      <c r="JAP75" s="313"/>
      <c r="JAQ75" s="313"/>
      <c r="JAR75" s="313"/>
      <c r="JAS75" s="313"/>
      <c r="JAT75" s="313"/>
      <c r="JAU75" s="313"/>
      <c r="JAV75" s="313"/>
      <c r="JAW75" s="313"/>
      <c r="JAX75" s="313"/>
      <c r="JAY75" s="313"/>
      <c r="JAZ75" s="313"/>
      <c r="JBA75" s="313"/>
      <c r="JBB75" s="313"/>
      <c r="JBC75" s="313"/>
      <c r="JBD75" s="313"/>
      <c r="JBE75" s="313"/>
      <c r="JBF75" s="313"/>
      <c r="JBG75" s="313"/>
      <c r="JBH75" s="313"/>
      <c r="JBI75" s="313"/>
      <c r="JBJ75" s="313"/>
      <c r="JBK75" s="313"/>
      <c r="JBL75" s="313"/>
      <c r="JBM75" s="313"/>
      <c r="JBN75" s="313"/>
      <c r="JBO75" s="313"/>
      <c r="JBP75" s="313"/>
      <c r="JBQ75" s="313"/>
      <c r="JBR75" s="313"/>
      <c r="JBS75" s="313"/>
      <c r="JBT75" s="313"/>
      <c r="JBU75" s="313"/>
      <c r="JBV75" s="313"/>
      <c r="JBW75" s="313"/>
      <c r="JBX75" s="313"/>
      <c r="JBY75" s="313"/>
      <c r="JBZ75" s="313"/>
      <c r="JCA75" s="313"/>
      <c r="JCB75" s="313"/>
      <c r="JCC75" s="313"/>
      <c r="JCD75" s="313"/>
      <c r="JCE75" s="313"/>
      <c r="JCF75" s="313"/>
      <c r="JCG75" s="313"/>
      <c r="JCH75" s="313"/>
      <c r="JCI75" s="313"/>
      <c r="JCJ75" s="313"/>
      <c r="JCK75" s="313"/>
      <c r="JCL75" s="313"/>
      <c r="JCM75" s="313"/>
      <c r="JCN75" s="313"/>
      <c r="JCO75" s="313"/>
      <c r="JCP75" s="313"/>
      <c r="JCQ75" s="313"/>
      <c r="JCR75" s="313"/>
      <c r="JCS75" s="313"/>
      <c r="JCT75" s="313"/>
      <c r="JCU75" s="313"/>
      <c r="JCV75" s="313"/>
      <c r="JCW75" s="313"/>
      <c r="JCX75" s="313"/>
      <c r="JCY75" s="313"/>
      <c r="JCZ75" s="313"/>
      <c r="JDA75" s="313"/>
      <c r="JDB75" s="313"/>
      <c r="JDC75" s="313"/>
      <c r="JDD75" s="313"/>
      <c r="JDE75" s="313"/>
      <c r="JDF75" s="313"/>
      <c r="JDG75" s="313"/>
      <c r="JDH75" s="313"/>
      <c r="JDI75" s="313"/>
      <c r="JDJ75" s="313"/>
      <c r="JDK75" s="313"/>
      <c r="JDL75" s="313"/>
      <c r="JDM75" s="313"/>
      <c r="JDN75" s="313"/>
      <c r="JDO75" s="313"/>
      <c r="JDP75" s="313"/>
      <c r="JDQ75" s="313"/>
      <c r="JDR75" s="313"/>
      <c r="JDS75" s="313"/>
      <c r="JDT75" s="313"/>
      <c r="JDU75" s="313"/>
      <c r="JDV75" s="313"/>
      <c r="JDW75" s="313"/>
      <c r="JDX75" s="313"/>
      <c r="JDY75" s="313"/>
      <c r="JDZ75" s="313"/>
      <c r="JEA75" s="313"/>
      <c r="JEB75" s="313"/>
      <c r="JEC75" s="313"/>
      <c r="JED75" s="313"/>
      <c r="JEE75" s="313"/>
      <c r="JEF75" s="313"/>
      <c r="JEG75" s="313"/>
      <c r="JEH75" s="313"/>
      <c r="JEI75" s="313"/>
      <c r="JEJ75" s="313"/>
      <c r="JEK75" s="313"/>
      <c r="JEL75" s="313"/>
      <c r="JEM75" s="313"/>
      <c r="JEN75" s="313"/>
      <c r="JEO75" s="313"/>
      <c r="JEP75" s="313"/>
      <c r="JEQ75" s="313"/>
      <c r="JER75" s="313"/>
      <c r="JES75" s="313"/>
      <c r="JET75" s="313"/>
      <c r="JEU75" s="313"/>
      <c r="JEV75" s="313"/>
      <c r="JEW75" s="313"/>
      <c r="JEX75" s="313"/>
      <c r="JEY75" s="313"/>
      <c r="JEZ75" s="313"/>
      <c r="JFA75" s="313"/>
      <c r="JFB75" s="313"/>
      <c r="JFC75" s="313"/>
      <c r="JFD75" s="313"/>
      <c r="JFE75" s="313"/>
      <c r="JFF75" s="313"/>
      <c r="JFG75" s="313"/>
      <c r="JFH75" s="313"/>
      <c r="JFI75" s="313"/>
      <c r="JFJ75" s="313"/>
      <c r="JFK75" s="313"/>
      <c r="JFL75" s="313"/>
      <c r="JFM75" s="313"/>
      <c r="JFN75" s="313"/>
      <c r="JFO75" s="313"/>
      <c r="JFP75" s="313"/>
      <c r="JFQ75" s="313"/>
      <c r="JFR75" s="313"/>
      <c r="JFS75" s="313"/>
      <c r="JFT75" s="313"/>
      <c r="JFU75" s="313"/>
      <c r="JFV75" s="313"/>
      <c r="JFW75" s="313"/>
      <c r="JFX75" s="313"/>
      <c r="JFY75" s="313"/>
      <c r="JFZ75" s="313"/>
      <c r="JGA75" s="313"/>
      <c r="JGB75" s="313"/>
      <c r="JGC75" s="313"/>
      <c r="JGD75" s="313"/>
      <c r="JGE75" s="313"/>
      <c r="JGF75" s="313"/>
      <c r="JGG75" s="313"/>
      <c r="JGH75" s="313"/>
      <c r="JGI75" s="313"/>
      <c r="JGJ75" s="313"/>
      <c r="JGK75" s="313"/>
      <c r="JGL75" s="313"/>
      <c r="JGM75" s="313"/>
      <c r="JGN75" s="313"/>
      <c r="JGO75" s="313"/>
      <c r="JGP75" s="313"/>
      <c r="JGQ75" s="313"/>
      <c r="JGR75" s="313"/>
      <c r="JGS75" s="313"/>
      <c r="JGT75" s="313"/>
      <c r="JGU75" s="313"/>
      <c r="JGV75" s="313"/>
      <c r="JGW75" s="313"/>
      <c r="JGX75" s="313"/>
      <c r="JGY75" s="313"/>
      <c r="JGZ75" s="313"/>
      <c r="JHA75" s="313"/>
      <c r="JHB75" s="313"/>
      <c r="JHC75" s="313"/>
      <c r="JHD75" s="313"/>
      <c r="JHE75" s="313"/>
      <c r="JHF75" s="313"/>
      <c r="JHG75" s="313"/>
      <c r="JHH75" s="313"/>
      <c r="JHI75" s="313"/>
      <c r="JHJ75" s="313"/>
      <c r="JHK75" s="313"/>
      <c r="JHL75" s="313"/>
      <c r="JHM75" s="313"/>
      <c r="JHN75" s="313"/>
      <c r="JHO75" s="313"/>
      <c r="JHP75" s="313"/>
      <c r="JHQ75" s="313"/>
      <c r="JHR75" s="313"/>
      <c r="JHS75" s="313"/>
      <c r="JHT75" s="313"/>
      <c r="JHU75" s="313"/>
      <c r="JHV75" s="313"/>
      <c r="JHW75" s="313"/>
      <c r="JHX75" s="313"/>
      <c r="JHY75" s="313"/>
      <c r="JHZ75" s="313"/>
      <c r="JIA75" s="313"/>
      <c r="JIB75" s="313"/>
      <c r="JIC75" s="313"/>
      <c r="JID75" s="313"/>
      <c r="JIE75" s="313"/>
      <c r="JIF75" s="313"/>
      <c r="JIG75" s="313"/>
      <c r="JIH75" s="313"/>
      <c r="JII75" s="313"/>
      <c r="JIJ75" s="313"/>
      <c r="JIK75" s="313"/>
      <c r="JIL75" s="313"/>
      <c r="JIM75" s="313"/>
      <c r="JIN75" s="313"/>
      <c r="JIO75" s="313"/>
      <c r="JIP75" s="313"/>
      <c r="JIQ75" s="313"/>
      <c r="JIR75" s="313"/>
      <c r="JIS75" s="313"/>
      <c r="JIT75" s="313"/>
      <c r="JIU75" s="313"/>
      <c r="JIV75" s="313"/>
      <c r="JIW75" s="313"/>
      <c r="JIX75" s="313"/>
      <c r="JIY75" s="313"/>
      <c r="JIZ75" s="313"/>
      <c r="JJA75" s="313"/>
      <c r="JJB75" s="313"/>
      <c r="JJC75" s="313"/>
      <c r="JJD75" s="313"/>
      <c r="JJE75" s="313"/>
      <c r="JJF75" s="313"/>
      <c r="JJG75" s="313"/>
      <c r="JJH75" s="313"/>
      <c r="JJI75" s="313"/>
      <c r="JJJ75" s="313"/>
      <c r="JJK75" s="313"/>
      <c r="JJL75" s="313"/>
      <c r="JJM75" s="313"/>
      <c r="JJN75" s="313"/>
      <c r="JJO75" s="313"/>
      <c r="JJP75" s="313"/>
      <c r="JJQ75" s="313"/>
      <c r="JJR75" s="313"/>
      <c r="JJS75" s="313"/>
      <c r="JJT75" s="313"/>
      <c r="JJU75" s="313"/>
      <c r="JJV75" s="313"/>
      <c r="JJW75" s="313"/>
      <c r="JJX75" s="313"/>
      <c r="JJY75" s="313"/>
      <c r="JJZ75" s="313"/>
      <c r="JKA75" s="313"/>
      <c r="JKB75" s="313"/>
      <c r="JKC75" s="313"/>
      <c r="JKD75" s="313"/>
      <c r="JKE75" s="313"/>
      <c r="JKF75" s="313"/>
      <c r="JKG75" s="313"/>
      <c r="JKH75" s="313"/>
      <c r="JKI75" s="313"/>
      <c r="JKJ75" s="313"/>
      <c r="JKK75" s="313"/>
      <c r="JKL75" s="313"/>
      <c r="JKM75" s="313"/>
      <c r="JKN75" s="313"/>
      <c r="JKO75" s="313"/>
      <c r="JKP75" s="313"/>
      <c r="JKQ75" s="313"/>
      <c r="JKR75" s="313"/>
      <c r="JKS75" s="313"/>
      <c r="JKT75" s="313"/>
      <c r="JKU75" s="313"/>
      <c r="JKV75" s="313"/>
      <c r="JKW75" s="313"/>
      <c r="JKX75" s="313"/>
      <c r="JKY75" s="313"/>
      <c r="JKZ75" s="313"/>
      <c r="JLA75" s="313"/>
      <c r="JLB75" s="313"/>
      <c r="JLC75" s="313"/>
      <c r="JLD75" s="313"/>
      <c r="JLE75" s="313"/>
      <c r="JLF75" s="313"/>
      <c r="JLG75" s="313"/>
      <c r="JLH75" s="313"/>
      <c r="JLI75" s="313"/>
      <c r="JLJ75" s="313"/>
      <c r="JLK75" s="313"/>
      <c r="JLL75" s="313"/>
      <c r="JLM75" s="313"/>
      <c r="JLN75" s="313"/>
      <c r="JLO75" s="313"/>
      <c r="JLP75" s="313"/>
      <c r="JLQ75" s="313"/>
      <c r="JLR75" s="313"/>
      <c r="JLS75" s="313"/>
      <c r="JLT75" s="313"/>
      <c r="JLU75" s="313"/>
      <c r="JLV75" s="313"/>
      <c r="JLW75" s="313"/>
      <c r="JLX75" s="313"/>
      <c r="JLY75" s="313"/>
      <c r="JLZ75" s="313"/>
      <c r="JMA75" s="313"/>
      <c r="JMB75" s="313"/>
      <c r="JMC75" s="313"/>
      <c r="JMD75" s="313"/>
      <c r="JME75" s="313"/>
      <c r="JMF75" s="313"/>
      <c r="JMG75" s="313"/>
      <c r="JMH75" s="313"/>
      <c r="JMI75" s="313"/>
      <c r="JMJ75" s="313"/>
      <c r="JMK75" s="313"/>
      <c r="JML75" s="313"/>
      <c r="JMM75" s="313"/>
      <c r="JMN75" s="313"/>
      <c r="JMO75" s="313"/>
      <c r="JMP75" s="313"/>
      <c r="JMQ75" s="313"/>
      <c r="JMR75" s="313"/>
      <c r="JMS75" s="313"/>
      <c r="JMT75" s="313"/>
      <c r="JMU75" s="313"/>
      <c r="JMV75" s="313"/>
      <c r="JMW75" s="313"/>
      <c r="JMX75" s="313"/>
      <c r="JMY75" s="313"/>
      <c r="JMZ75" s="313"/>
      <c r="JNA75" s="313"/>
      <c r="JNB75" s="313"/>
      <c r="JNC75" s="313"/>
      <c r="JND75" s="313"/>
      <c r="JNE75" s="313"/>
      <c r="JNF75" s="313"/>
      <c r="JNG75" s="313"/>
      <c r="JNH75" s="313"/>
      <c r="JNI75" s="313"/>
      <c r="JNJ75" s="313"/>
      <c r="JNK75" s="313"/>
      <c r="JNL75" s="313"/>
      <c r="JNM75" s="313"/>
      <c r="JNN75" s="313"/>
      <c r="JNO75" s="313"/>
      <c r="JNP75" s="313"/>
      <c r="JNQ75" s="313"/>
      <c r="JNR75" s="313"/>
      <c r="JNS75" s="313"/>
      <c r="JNT75" s="313"/>
      <c r="JNU75" s="313"/>
      <c r="JNV75" s="313"/>
      <c r="JNW75" s="313"/>
      <c r="JNX75" s="313"/>
      <c r="JNY75" s="313"/>
      <c r="JNZ75" s="313"/>
      <c r="JOA75" s="313"/>
      <c r="JOB75" s="313"/>
      <c r="JOC75" s="313"/>
      <c r="JOD75" s="313"/>
      <c r="JOE75" s="313"/>
      <c r="JOF75" s="313"/>
      <c r="JOG75" s="313"/>
      <c r="JOH75" s="313"/>
      <c r="JOI75" s="313"/>
      <c r="JOJ75" s="313"/>
      <c r="JOK75" s="313"/>
      <c r="JOL75" s="313"/>
      <c r="JOM75" s="313"/>
      <c r="JON75" s="313"/>
      <c r="JOO75" s="313"/>
      <c r="JOP75" s="313"/>
      <c r="JOQ75" s="313"/>
      <c r="JOR75" s="313"/>
      <c r="JOS75" s="313"/>
      <c r="JOT75" s="313"/>
      <c r="JOU75" s="313"/>
      <c r="JOV75" s="313"/>
      <c r="JOW75" s="313"/>
      <c r="JOX75" s="313"/>
      <c r="JOY75" s="313"/>
      <c r="JOZ75" s="313"/>
      <c r="JPA75" s="313"/>
      <c r="JPB75" s="313"/>
      <c r="JPC75" s="313"/>
      <c r="JPD75" s="313"/>
      <c r="JPE75" s="313"/>
      <c r="JPF75" s="313"/>
      <c r="JPG75" s="313"/>
      <c r="JPH75" s="313"/>
      <c r="JPI75" s="313"/>
      <c r="JPJ75" s="313"/>
      <c r="JPK75" s="313"/>
      <c r="JPL75" s="313"/>
      <c r="JPM75" s="313"/>
      <c r="JPN75" s="313"/>
      <c r="JPO75" s="313"/>
      <c r="JPP75" s="313"/>
      <c r="JPQ75" s="313"/>
      <c r="JPR75" s="313"/>
      <c r="JPS75" s="313"/>
      <c r="JPT75" s="313"/>
      <c r="JPU75" s="313"/>
      <c r="JPV75" s="313"/>
      <c r="JPW75" s="313"/>
      <c r="JPX75" s="313"/>
      <c r="JPY75" s="313"/>
      <c r="JPZ75" s="313"/>
      <c r="JQA75" s="313"/>
      <c r="JQB75" s="313"/>
      <c r="JQC75" s="313"/>
      <c r="JQD75" s="313"/>
      <c r="JQE75" s="313"/>
      <c r="JQF75" s="313"/>
      <c r="JQG75" s="313"/>
      <c r="JQH75" s="313"/>
      <c r="JQI75" s="313"/>
      <c r="JQJ75" s="313"/>
      <c r="JQK75" s="313"/>
      <c r="JQL75" s="313"/>
      <c r="JQM75" s="313"/>
      <c r="JQN75" s="313"/>
      <c r="JQO75" s="313"/>
      <c r="JQP75" s="313"/>
      <c r="JQQ75" s="313"/>
      <c r="JQR75" s="313"/>
      <c r="JQS75" s="313"/>
      <c r="JQT75" s="313"/>
      <c r="JQU75" s="313"/>
      <c r="JQV75" s="313"/>
      <c r="JQW75" s="313"/>
      <c r="JQX75" s="313"/>
      <c r="JQY75" s="313"/>
      <c r="JQZ75" s="313"/>
      <c r="JRA75" s="313"/>
      <c r="JRB75" s="313"/>
      <c r="JRC75" s="313"/>
      <c r="JRD75" s="313"/>
      <c r="JRE75" s="313"/>
      <c r="JRF75" s="313"/>
      <c r="JRG75" s="313"/>
      <c r="JRH75" s="313"/>
      <c r="JRI75" s="313"/>
      <c r="JRJ75" s="313"/>
      <c r="JRK75" s="313"/>
      <c r="JRL75" s="313"/>
      <c r="JRM75" s="313"/>
      <c r="JRN75" s="313"/>
      <c r="JRO75" s="313"/>
      <c r="JRP75" s="313"/>
      <c r="JRQ75" s="313"/>
      <c r="JRR75" s="313"/>
      <c r="JRS75" s="313"/>
      <c r="JRT75" s="313"/>
      <c r="JRU75" s="313"/>
      <c r="JRV75" s="313"/>
      <c r="JRW75" s="313"/>
      <c r="JRX75" s="313"/>
      <c r="JRY75" s="313"/>
      <c r="JRZ75" s="313"/>
      <c r="JSA75" s="313"/>
      <c r="JSB75" s="313"/>
      <c r="JSC75" s="313"/>
      <c r="JSD75" s="313"/>
      <c r="JSE75" s="313"/>
      <c r="JSF75" s="313"/>
      <c r="JSG75" s="313"/>
      <c r="JSH75" s="313"/>
      <c r="JSI75" s="313"/>
      <c r="JSJ75" s="313"/>
      <c r="JSK75" s="313"/>
      <c r="JSL75" s="313"/>
      <c r="JSM75" s="313"/>
      <c r="JSN75" s="313"/>
      <c r="JSO75" s="313"/>
      <c r="JSP75" s="313"/>
      <c r="JSQ75" s="313"/>
      <c r="JSR75" s="313"/>
      <c r="JSS75" s="313"/>
      <c r="JST75" s="313"/>
      <c r="JSU75" s="313"/>
      <c r="JSV75" s="313"/>
      <c r="JSW75" s="313"/>
      <c r="JSX75" s="313"/>
      <c r="JSY75" s="313"/>
      <c r="JSZ75" s="313"/>
      <c r="JTA75" s="313"/>
      <c r="JTB75" s="313"/>
      <c r="JTC75" s="313"/>
      <c r="JTD75" s="313"/>
      <c r="JTE75" s="313"/>
      <c r="JTF75" s="313"/>
      <c r="JTG75" s="313"/>
      <c r="JTH75" s="313"/>
      <c r="JTI75" s="313"/>
      <c r="JTJ75" s="313"/>
      <c r="JTK75" s="313"/>
      <c r="JTL75" s="313"/>
      <c r="JTM75" s="313"/>
      <c r="JTN75" s="313"/>
      <c r="JTO75" s="313"/>
      <c r="JTP75" s="313"/>
      <c r="JTQ75" s="313"/>
      <c r="JTR75" s="313"/>
      <c r="JTS75" s="313"/>
      <c r="JTT75" s="313"/>
      <c r="JTU75" s="313"/>
      <c r="JTV75" s="313"/>
      <c r="JTW75" s="313"/>
      <c r="JTX75" s="313"/>
      <c r="JTY75" s="313"/>
      <c r="JTZ75" s="313"/>
      <c r="JUA75" s="313"/>
      <c r="JUB75" s="313"/>
      <c r="JUC75" s="313"/>
      <c r="JUD75" s="313"/>
      <c r="JUE75" s="313"/>
      <c r="JUF75" s="313"/>
      <c r="JUG75" s="313"/>
      <c r="JUH75" s="313"/>
      <c r="JUI75" s="313"/>
      <c r="JUJ75" s="313"/>
      <c r="JUK75" s="313"/>
      <c r="JUL75" s="313"/>
      <c r="JUM75" s="313"/>
      <c r="JUN75" s="313"/>
      <c r="JUO75" s="313"/>
      <c r="JUP75" s="313"/>
      <c r="JUQ75" s="313"/>
      <c r="JUR75" s="313"/>
      <c r="JUS75" s="313"/>
      <c r="JUT75" s="313"/>
      <c r="JUU75" s="313"/>
      <c r="JUV75" s="313"/>
      <c r="JUW75" s="313"/>
      <c r="JUX75" s="313"/>
      <c r="JUY75" s="313"/>
      <c r="JUZ75" s="313"/>
      <c r="JVA75" s="313"/>
      <c r="JVB75" s="313"/>
      <c r="JVC75" s="313"/>
      <c r="JVD75" s="313"/>
      <c r="JVE75" s="313"/>
      <c r="JVF75" s="313"/>
      <c r="JVG75" s="313"/>
      <c r="JVH75" s="313"/>
      <c r="JVI75" s="313"/>
      <c r="JVJ75" s="313"/>
      <c r="JVK75" s="313"/>
      <c r="JVL75" s="313"/>
      <c r="JVM75" s="313"/>
      <c r="JVN75" s="313"/>
      <c r="JVO75" s="313"/>
      <c r="JVP75" s="313"/>
      <c r="JVQ75" s="313"/>
      <c r="JVR75" s="313"/>
      <c r="JVS75" s="313"/>
      <c r="JVT75" s="313"/>
      <c r="JVU75" s="313"/>
      <c r="JVV75" s="313"/>
      <c r="JVW75" s="313"/>
      <c r="JVX75" s="313"/>
      <c r="JVY75" s="313"/>
      <c r="JVZ75" s="313"/>
      <c r="JWA75" s="313"/>
      <c r="JWB75" s="313"/>
      <c r="JWC75" s="313"/>
      <c r="JWD75" s="313"/>
      <c r="JWE75" s="313"/>
      <c r="JWF75" s="313"/>
      <c r="JWG75" s="313"/>
      <c r="JWH75" s="313"/>
      <c r="JWI75" s="313"/>
      <c r="JWJ75" s="313"/>
      <c r="JWK75" s="313"/>
      <c r="JWL75" s="313"/>
      <c r="JWM75" s="313"/>
      <c r="JWN75" s="313"/>
      <c r="JWO75" s="313"/>
      <c r="JWP75" s="313"/>
      <c r="JWQ75" s="313"/>
      <c r="JWR75" s="313"/>
      <c r="JWS75" s="313"/>
      <c r="JWT75" s="313"/>
      <c r="JWU75" s="313"/>
      <c r="JWV75" s="313"/>
      <c r="JWW75" s="313"/>
      <c r="JWX75" s="313"/>
      <c r="JWY75" s="313"/>
      <c r="JWZ75" s="313"/>
      <c r="JXA75" s="313"/>
      <c r="JXB75" s="313"/>
      <c r="JXC75" s="313"/>
      <c r="JXD75" s="313"/>
      <c r="JXE75" s="313"/>
      <c r="JXF75" s="313"/>
      <c r="JXG75" s="313"/>
      <c r="JXH75" s="313"/>
      <c r="JXI75" s="313"/>
      <c r="JXJ75" s="313"/>
      <c r="JXK75" s="313"/>
      <c r="JXL75" s="313"/>
      <c r="JXM75" s="313"/>
      <c r="JXN75" s="313"/>
      <c r="JXO75" s="313"/>
      <c r="JXP75" s="313"/>
      <c r="JXQ75" s="313"/>
      <c r="JXR75" s="313"/>
      <c r="JXS75" s="313"/>
      <c r="JXT75" s="313"/>
      <c r="JXU75" s="313"/>
      <c r="JXV75" s="313"/>
      <c r="JXW75" s="313"/>
      <c r="JXX75" s="313"/>
      <c r="JXY75" s="313"/>
      <c r="JXZ75" s="313"/>
      <c r="JYA75" s="313"/>
      <c r="JYB75" s="313"/>
      <c r="JYC75" s="313"/>
      <c r="JYD75" s="313"/>
      <c r="JYE75" s="313"/>
      <c r="JYF75" s="313"/>
      <c r="JYG75" s="313"/>
      <c r="JYH75" s="313"/>
      <c r="JYI75" s="313"/>
      <c r="JYJ75" s="313"/>
      <c r="JYK75" s="313"/>
      <c r="JYL75" s="313"/>
      <c r="JYM75" s="313"/>
      <c r="JYN75" s="313"/>
      <c r="JYO75" s="313"/>
      <c r="JYP75" s="313"/>
      <c r="JYQ75" s="313"/>
      <c r="JYR75" s="313"/>
      <c r="JYS75" s="313"/>
      <c r="JYT75" s="313"/>
      <c r="JYU75" s="313"/>
      <c r="JYV75" s="313"/>
      <c r="JYW75" s="313"/>
      <c r="JYX75" s="313"/>
      <c r="JYY75" s="313"/>
      <c r="JYZ75" s="313"/>
      <c r="JZA75" s="313"/>
      <c r="JZB75" s="313"/>
      <c r="JZC75" s="313"/>
      <c r="JZD75" s="313"/>
      <c r="JZE75" s="313"/>
      <c r="JZF75" s="313"/>
      <c r="JZG75" s="313"/>
      <c r="JZH75" s="313"/>
      <c r="JZI75" s="313"/>
      <c r="JZJ75" s="313"/>
      <c r="JZK75" s="313"/>
      <c r="JZL75" s="313"/>
      <c r="JZM75" s="313"/>
      <c r="JZN75" s="313"/>
      <c r="JZO75" s="313"/>
      <c r="JZP75" s="313"/>
      <c r="JZQ75" s="313"/>
      <c r="JZR75" s="313"/>
      <c r="JZS75" s="313"/>
      <c r="JZT75" s="313"/>
      <c r="JZU75" s="313"/>
      <c r="JZV75" s="313"/>
      <c r="JZW75" s="313"/>
      <c r="JZX75" s="313"/>
      <c r="JZY75" s="313"/>
      <c r="JZZ75" s="313"/>
      <c r="KAA75" s="313"/>
      <c r="KAB75" s="313"/>
      <c r="KAC75" s="313"/>
      <c r="KAD75" s="313"/>
      <c r="KAE75" s="313"/>
      <c r="KAF75" s="313"/>
      <c r="KAG75" s="313"/>
      <c r="KAH75" s="313"/>
      <c r="KAI75" s="313"/>
      <c r="KAJ75" s="313"/>
      <c r="KAK75" s="313"/>
      <c r="KAL75" s="313"/>
      <c r="KAM75" s="313"/>
      <c r="KAN75" s="313"/>
      <c r="KAO75" s="313"/>
      <c r="KAP75" s="313"/>
      <c r="KAQ75" s="313"/>
      <c r="KAR75" s="313"/>
      <c r="KAS75" s="313"/>
      <c r="KAT75" s="313"/>
      <c r="KAU75" s="313"/>
      <c r="KAV75" s="313"/>
      <c r="KAW75" s="313"/>
      <c r="KAX75" s="313"/>
      <c r="KAY75" s="313"/>
      <c r="KAZ75" s="313"/>
      <c r="KBA75" s="313"/>
      <c r="KBB75" s="313"/>
      <c r="KBC75" s="313"/>
      <c r="KBD75" s="313"/>
      <c r="KBE75" s="313"/>
      <c r="KBF75" s="313"/>
      <c r="KBG75" s="313"/>
      <c r="KBH75" s="313"/>
      <c r="KBI75" s="313"/>
      <c r="KBJ75" s="313"/>
      <c r="KBK75" s="313"/>
      <c r="KBL75" s="313"/>
      <c r="KBM75" s="313"/>
      <c r="KBN75" s="313"/>
      <c r="KBO75" s="313"/>
      <c r="KBP75" s="313"/>
      <c r="KBQ75" s="313"/>
      <c r="KBR75" s="313"/>
      <c r="KBS75" s="313"/>
      <c r="KBT75" s="313"/>
      <c r="KBU75" s="313"/>
      <c r="KBV75" s="313"/>
      <c r="KBW75" s="313"/>
      <c r="KBX75" s="313"/>
      <c r="KBY75" s="313"/>
      <c r="KBZ75" s="313"/>
      <c r="KCA75" s="313"/>
      <c r="KCB75" s="313"/>
      <c r="KCC75" s="313"/>
      <c r="KCD75" s="313"/>
      <c r="KCE75" s="313"/>
      <c r="KCF75" s="313"/>
      <c r="KCG75" s="313"/>
      <c r="KCH75" s="313"/>
      <c r="KCI75" s="313"/>
      <c r="KCJ75" s="313"/>
      <c r="KCK75" s="313"/>
      <c r="KCL75" s="313"/>
      <c r="KCM75" s="313"/>
      <c r="KCN75" s="313"/>
      <c r="KCO75" s="313"/>
      <c r="KCP75" s="313"/>
      <c r="KCQ75" s="313"/>
      <c r="KCR75" s="313"/>
      <c r="KCS75" s="313"/>
      <c r="KCT75" s="313"/>
      <c r="KCU75" s="313"/>
      <c r="KCV75" s="313"/>
      <c r="KCW75" s="313"/>
      <c r="KCX75" s="313"/>
      <c r="KCY75" s="313"/>
      <c r="KCZ75" s="313"/>
      <c r="KDA75" s="313"/>
      <c r="KDB75" s="313"/>
      <c r="KDC75" s="313"/>
      <c r="KDD75" s="313"/>
      <c r="KDE75" s="313"/>
      <c r="KDF75" s="313"/>
      <c r="KDG75" s="313"/>
      <c r="KDH75" s="313"/>
      <c r="KDI75" s="313"/>
      <c r="KDJ75" s="313"/>
      <c r="KDK75" s="313"/>
      <c r="KDL75" s="313"/>
      <c r="KDM75" s="313"/>
      <c r="KDN75" s="313"/>
      <c r="KDO75" s="313"/>
      <c r="KDP75" s="313"/>
      <c r="KDQ75" s="313"/>
      <c r="KDR75" s="313"/>
      <c r="KDS75" s="313"/>
      <c r="KDT75" s="313"/>
      <c r="KDU75" s="313"/>
      <c r="KDV75" s="313"/>
      <c r="KDW75" s="313"/>
      <c r="KDX75" s="313"/>
      <c r="KDY75" s="313"/>
      <c r="KDZ75" s="313"/>
      <c r="KEA75" s="313"/>
      <c r="KEB75" s="313"/>
      <c r="KEC75" s="313"/>
      <c r="KED75" s="313"/>
      <c r="KEE75" s="313"/>
      <c r="KEF75" s="313"/>
      <c r="KEG75" s="313"/>
      <c r="KEH75" s="313"/>
      <c r="KEI75" s="313"/>
      <c r="KEJ75" s="313"/>
      <c r="KEK75" s="313"/>
      <c r="KEL75" s="313"/>
      <c r="KEM75" s="313"/>
      <c r="KEN75" s="313"/>
      <c r="KEO75" s="313"/>
      <c r="KEP75" s="313"/>
      <c r="KEQ75" s="313"/>
      <c r="KER75" s="313"/>
      <c r="KES75" s="313"/>
      <c r="KET75" s="313"/>
      <c r="KEU75" s="313"/>
      <c r="KEV75" s="313"/>
      <c r="KEW75" s="313"/>
      <c r="KEX75" s="313"/>
      <c r="KEY75" s="313"/>
      <c r="KEZ75" s="313"/>
      <c r="KFA75" s="313"/>
      <c r="KFB75" s="313"/>
      <c r="KFC75" s="313"/>
      <c r="KFD75" s="313"/>
      <c r="KFE75" s="313"/>
      <c r="KFF75" s="313"/>
      <c r="KFG75" s="313"/>
      <c r="KFH75" s="313"/>
      <c r="KFI75" s="313"/>
      <c r="KFJ75" s="313"/>
      <c r="KFK75" s="313"/>
      <c r="KFL75" s="313"/>
      <c r="KFM75" s="313"/>
      <c r="KFN75" s="313"/>
      <c r="KFO75" s="313"/>
      <c r="KFP75" s="313"/>
      <c r="KFQ75" s="313"/>
      <c r="KFR75" s="313"/>
      <c r="KFS75" s="313"/>
      <c r="KFT75" s="313"/>
      <c r="KFU75" s="313"/>
      <c r="KFV75" s="313"/>
      <c r="KFW75" s="313"/>
      <c r="KFX75" s="313"/>
      <c r="KFY75" s="313"/>
      <c r="KFZ75" s="313"/>
      <c r="KGA75" s="313"/>
      <c r="KGB75" s="313"/>
      <c r="KGC75" s="313"/>
      <c r="KGD75" s="313"/>
      <c r="KGE75" s="313"/>
      <c r="KGF75" s="313"/>
      <c r="KGG75" s="313"/>
      <c r="KGH75" s="313"/>
      <c r="KGI75" s="313"/>
      <c r="KGJ75" s="313"/>
      <c r="KGK75" s="313"/>
      <c r="KGL75" s="313"/>
      <c r="KGM75" s="313"/>
      <c r="KGN75" s="313"/>
      <c r="KGO75" s="313"/>
      <c r="KGP75" s="313"/>
      <c r="KGQ75" s="313"/>
      <c r="KGR75" s="313"/>
      <c r="KGS75" s="313"/>
      <c r="KGT75" s="313"/>
      <c r="KGU75" s="313"/>
      <c r="KGV75" s="313"/>
      <c r="KGW75" s="313"/>
      <c r="KGX75" s="313"/>
      <c r="KGY75" s="313"/>
      <c r="KGZ75" s="313"/>
      <c r="KHA75" s="313"/>
      <c r="KHB75" s="313"/>
      <c r="KHC75" s="313"/>
      <c r="KHD75" s="313"/>
      <c r="KHE75" s="313"/>
      <c r="KHF75" s="313"/>
      <c r="KHG75" s="313"/>
      <c r="KHH75" s="313"/>
      <c r="KHI75" s="313"/>
      <c r="KHJ75" s="313"/>
      <c r="KHK75" s="313"/>
      <c r="KHL75" s="313"/>
      <c r="KHM75" s="313"/>
      <c r="KHN75" s="313"/>
      <c r="KHO75" s="313"/>
      <c r="KHP75" s="313"/>
      <c r="KHQ75" s="313"/>
      <c r="KHR75" s="313"/>
      <c r="KHS75" s="313"/>
      <c r="KHT75" s="313"/>
      <c r="KHU75" s="313"/>
      <c r="KHV75" s="313"/>
      <c r="KHW75" s="313"/>
      <c r="KHX75" s="313"/>
      <c r="KHY75" s="313"/>
      <c r="KHZ75" s="313"/>
      <c r="KIA75" s="313"/>
      <c r="KIB75" s="313"/>
      <c r="KIC75" s="313"/>
      <c r="KID75" s="313"/>
      <c r="KIE75" s="313"/>
      <c r="KIF75" s="313"/>
      <c r="KIG75" s="313"/>
      <c r="KIH75" s="313"/>
      <c r="KII75" s="313"/>
      <c r="KIJ75" s="313"/>
      <c r="KIK75" s="313"/>
      <c r="KIL75" s="313"/>
      <c r="KIM75" s="313"/>
      <c r="KIN75" s="313"/>
      <c r="KIO75" s="313"/>
      <c r="KIP75" s="313"/>
      <c r="KIQ75" s="313"/>
      <c r="KIR75" s="313"/>
      <c r="KIS75" s="313"/>
      <c r="KIT75" s="313"/>
      <c r="KIU75" s="313"/>
      <c r="KIV75" s="313"/>
      <c r="KIW75" s="313"/>
      <c r="KIX75" s="313"/>
      <c r="KIY75" s="313"/>
      <c r="KIZ75" s="313"/>
      <c r="KJA75" s="313"/>
      <c r="KJB75" s="313"/>
      <c r="KJC75" s="313"/>
      <c r="KJD75" s="313"/>
      <c r="KJE75" s="313"/>
      <c r="KJF75" s="313"/>
      <c r="KJG75" s="313"/>
      <c r="KJH75" s="313"/>
      <c r="KJI75" s="313"/>
      <c r="KJJ75" s="313"/>
      <c r="KJK75" s="313"/>
      <c r="KJL75" s="313"/>
      <c r="KJM75" s="313"/>
      <c r="KJN75" s="313"/>
      <c r="KJO75" s="313"/>
      <c r="KJP75" s="313"/>
      <c r="KJQ75" s="313"/>
      <c r="KJR75" s="313"/>
      <c r="KJS75" s="313"/>
      <c r="KJT75" s="313"/>
      <c r="KJU75" s="313"/>
      <c r="KJV75" s="313"/>
      <c r="KJW75" s="313"/>
      <c r="KJX75" s="313"/>
      <c r="KJY75" s="313"/>
      <c r="KJZ75" s="313"/>
      <c r="KKA75" s="313"/>
      <c r="KKB75" s="313"/>
      <c r="KKC75" s="313"/>
      <c r="KKD75" s="313"/>
      <c r="KKE75" s="313"/>
      <c r="KKF75" s="313"/>
      <c r="KKG75" s="313"/>
      <c r="KKH75" s="313"/>
      <c r="KKI75" s="313"/>
      <c r="KKJ75" s="313"/>
      <c r="KKK75" s="313"/>
      <c r="KKL75" s="313"/>
      <c r="KKM75" s="313"/>
      <c r="KKN75" s="313"/>
      <c r="KKO75" s="313"/>
      <c r="KKP75" s="313"/>
      <c r="KKQ75" s="313"/>
      <c r="KKR75" s="313"/>
      <c r="KKS75" s="313"/>
      <c r="KKT75" s="313"/>
      <c r="KKU75" s="313"/>
      <c r="KKV75" s="313"/>
      <c r="KKW75" s="313"/>
      <c r="KKX75" s="313"/>
      <c r="KKY75" s="313"/>
      <c r="KKZ75" s="313"/>
      <c r="KLA75" s="313"/>
      <c r="KLB75" s="313"/>
      <c r="KLC75" s="313"/>
      <c r="KLD75" s="313"/>
      <c r="KLE75" s="313"/>
      <c r="KLF75" s="313"/>
      <c r="KLG75" s="313"/>
      <c r="KLH75" s="313"/>
      <c r="KLI75" s="313"/>
      <c r="KLJ75" s="313"/>
      <c r="KLK75" s="313"/>
      <c r="KLL75" s="313"/>
      <c r="KLM75" s="313"/>
      <c r="KLN75" s="313"/>
      <c r="KLO75" s="313"/>
      <c r="KLP75" s="313"/>
      <c r="KLQ75" s="313"/>
      <c r="KLR75" s="313"/>
      <c r="KLS75" s="313"/>
      <c r="KLT75" s="313"/>
      <c r="KLU75" s="313"/>
      <c r="KLV75" s="313"/>
      <c r="KLW75" s="313"/>
      <c r="KLX75" s="313"/>
      <c r="KLY75" s="313"/>
      <c r="KLZ75" s="313"/>
      <c r="KMA75" s="313"/>
      <c r="KMB75" s="313"/>
      <c r="KMC75" s="313"/>
      <c r="KMD75" s="313"/>
      <c r="KME75" s="313"/>
      <c r="KMF75" s="313"/>
      <c r="KMG75" s="313"/>
      <c r="KMH75" s="313"/>
      <c r="KMI75" s="313"/>
      <c r="KMJ75" s="313"/>
      <c r="KMK75" s="313"/>
      <c r="KML75" s="313"/>
      <c r="KMM75" s="313"/>
      <c r="KMN75" s="313"/>
      <c r="KMO75" s="313"/>
      <c r="KMP75" s="313"/>
      <c r="KMQ75" s="313"/>
      <c r="KMR75" s="313"/>
      <c r="KMS75" s="313"/>
      <c r="KMT75" s="313"/>
      <c r="KMU75" s="313"/>
      <c r="KMV75" s="313"/>
      <c r="KMW75" s="313"/>
      <c r="KMX75" s="313"/>
      <c r="KMY75" s="313"/>
      <c r="KMZ75" s="313"/>
      <c r="KNA75" s="313"/>
      <c r="KNB75" s="313"/>
      <c r="KNC75" s="313"/>
      <c r="KND75" s="313"/>
      <c r="KNE75" s="313"/>
      <c r="KNF75" s="313"/>
      <c r="KNG75" s="313"/>
      <c r="KNH75" s="313"/>
      <c r="KNI75" s="313"/>
      <c r="KNJ75" s="313"/>
      <c r="KNK75" s="313"/>
      <c r="KNL75" s="313"/>
      <c r="KNM75" s="313"/>
      <c r="KNN75" s="313"/>
      <c r="KNO75" s="313"/>
      <c r="KNP75" s="313"/>
      <c r="KNQ75" s="313"/>
      <c r="KNR75" s="313"/>
      <c r="KNS75" s="313"/>
      <c r="KNT75" s="313"/>
      <c r="KNU75" s="313"/>
      <c r="KNV75" s="313"/>
      <c r="KNW75" s="313"/>
      <c r="KNX75" s="313"/>
      <c r="KNY75" s="313"/>
      <c r="KNZ75" s="313"/>
      <c r="KOA75" s="313"/>
      <c r="KOB75" s="313"/>
      <c r="KOC75" s="313"/>
      <c r="KOD75" s="313"/>
      <c r="KOE75" s="313"/>
      <c r="KOF75" s="313"/>
      <c r="KOG75" s="313"/>
      <c r="KOH75" s="313"/>
      <c r="KOI75" s="313"/>
      <c r="KOJ75" s="313"/>
      <c r="KOK75" s="313"/>
      <c r="KOL75" s="313"/>
      <c r="KOM75" s="313"/>
      <c r="KON75" s="313"/>
      <c r="KOO75" s="313"/>
      <c r="KOP75" s="313"/>
      <c r="KOQ75" s="313"/>
      <c r="KOR75" s="313"/>
      <c r="KOS75" s="313"/>
      <c r="KOT75" s="313"/>
      <c r="KOU75" s="313"/>
      <c r="KOV75" s="313"/>
      <c r="KOW75" s="313"/>
      <c r="KOX75" s="313"/>
      <c r="KOY75" s="313"/>
      <c r="KOZ75" s="313"/>
      <c r="KPA75" s="313"/>
      <c r="KPB75" s="313"/>
      <c r="KPC75" s="313"/>
      <c r="KPD75" s="313"/>
      <c r="KPE75" s="313"/>
      <c r="KPF75" s="313"/>
      <c r="KPG75" s="313"/>
      <c r="KPH75" s="313"/>
      <c r="KPI75" s="313"/>
      <c r="KPJ75" s="313"/>
      <c r="KPK75" s="313"/>
      <c r="KPL75" s="313"/>
      <c r="KPM75" s="313"/>
      <c r="KPN75" s="313"/>
      <c r="KPO75" s="313"/>
      <c r="KPP75" s="313"/>
      <c r="KPQ75" s="313"/>
      <c r="KPR75" s="313"/>
      <c r="KPS75" s="313"/>
      <c r="KPT75" s="313"/>
      <c r="KPU75" s="313"/>
      <c r="KPV75" s="313"/>
      <c r="KPW75" s="313"/>
      <c r="KPX75" s="313"/>
      <c r="KPY75" s="313"/>
      <c r="KPZ75" s="313"/>
      <c r="KQA75" s="313"/>
      <c r="KQB75" s="313"/>
      <c r="KQC75" s="313"/>
      <c r="KQD75" s="313"/>
      <c r="KQE75" s="313"/>
      <c r="KQF75" s="313"/>
      <c r="KQG75" s="313"/>
      <c r="KQH75" s="313"/>
      <c r="KQI75" s="313"/>
      <c r="KQJ75" s="313"/>
      <c r="KQK75" s="313"/>
      <c r="KQL75" s="313"/>
      <c r="KQM75" s="313"/>
      <c r="KQN75" s="313"/>
      <c r="KQO75" s="313"/>
      <c r="KQP75" s="313"/>
      <c r="KQQ75" s="313"/>
      <c r="KQR75" s="313"/>
      <c r="KQS75" s="313"/>
      <c r="KQT75" s="313"/>
      <c r="KQU75" s="313"/>
      <c r="KQV75" s="313"/>
      <c r="KQW75" s="313"/>
      <c r="KQX75" s="313"/>
      <c r="KQY75" s="313"/>
      <c r="KQZ75" s="313"/>
      <c r="KRA75" s="313"/>
      <c r="KRB75" s="313"/>
      <c r="KRC75" s="313"/>
      <c r="KRD75" s="313"/>
      <c r="KRE75" s="313"/>
      <c r="KRF75" s="313"/>
      <c r="KRG75" s="313"/>
      <c r="KRH75" s="313"/>
      <c r="KRI75" s="313"/>
      <c r="KRJ75" s="313"/>
      <c r="KRK75" s="313"/>
      <c r="KRL75" s="313"/>
      <c r="KRM75" s="313"/>
      <c r="KRN75" s="313"/>
      <c r="KRO75" s="313"/>
      <c r="KRP75" s="313"/>
      <c r="KRQ75" s="313"/>
      <c r="KRR75" s="313"/>
      <c r="KRS75" s="313"/>
      <c r="KRT75" s="313"/>
      <c r="KRU75" s="313"/>
      <c r="KRV75" s="313"/>
      <c r="KRW75" s="313"/>
      <c r="KRX75" s="313"/>
      <c r="KRY75" s="313"/>
      <c r="KRZ75" s="313"/>
      <c r="KSA75" s="313"/>
      <c r="KSB75" s="313"/>
      <c r="KSC75" s="313"/>
      <c r="KSD75" s="313"/>
      <c r="KSE75" s="313"/>
      <c r="KSF75" s="313"/>
      <c r="KSG75" s="313"/>
      <c r="KSH75" s="313"/>
      <c r="KSI75" s="313"/>
      <c r="KSJ75" s="313"/>
      <c r="KSK75" s="313"/>
      <c r="KSL75" s="313"/>
      <c r="KSM75" s="313"/>
      <c r="KSN75" s="313"/>
      <c r="KSO75" s="313"/>
      <c r="KSP75" s="313"/>
      <c r="KSQ75" s="313"/>
      <c r="KSR75" s="313"/>
      <c r="KSS75" s="313"/>
      <c r="KST75" s="313"/>
      <c r="KSU75" s="313"/>
      <c r="KSV75" s="313"/>
      <c r="KSW75" s="313"/>
      <c r="KSX75" s="313"/>
      <c r="KSY75" s="313"/>
      <c r="KSZ75" s="313"/>
      <c r="KTA75" s="313"/>
      <c r="KTB75" s="313"/>
      <c r="KTC75" s="313"/>
      <c r="KTD75" s="313"/>
      <c r="KTE75" s="313"/>
      <c r="KTF75" s="313"/>
      <c r="KTG75" s="313"/>
      <c r="KTH75" s="313"/>
      <c r="KTI75" s="313"/>
      <c r="KTJ75" s="313"/>
      <c r="KTK75" s="313"/>
      <c r="KTL75" s="313"/>
      <c r="KTM75" s="313"/>
      <c r="KTN75" s="313"/>
      <c r="KTO75" s="313"/>
      <c r="KTP75" s="313"/>
      <c r="KTQ75" s="313"/>
      <c r="KTR75" s="313"/>
      <c r="KTS75" s="313"/>
      <c r="KTT75" s="313"/>
      <c r="KTU75" s="313"/>
      <c r="KTV75" s="313"/>
      <c r="KTW75" s="313"/>
      <c r="KTX75" s="313"/>
      <c r="KTY75" s="313"/>
      <c r="KTZ75" s="313"/>
      <c r="KUA75" s="313"/>
      <c r="KUB75" s="313"/>
      <c r="KUC75" s="313"/>
      <c r="KUD75" s="313"/>
      <c r="KUE75" s="313"/>
      <c r="KUF75" s="313"/>
      <c r="KUG75" s="313"/>
      <c r="KUH75" s="313"/>
      <c r="KUI75" s="313"/>
      <c r="KUJ75" s="313"/>
      <c r="KUK75" s="313"/>
      <c r="KUL75" s="313"/>
      <c r="KUM75" s="313"/>
      <c r="KUN75" s="313"/>
      <c r="KUO75" s="313"/>
      <c r="KUP75" s="313"/>
      <c r="KUQ75" s="313"/>
      <c r="KUR75" s="313"/>
      <c r="KUS75" s="313"/>
      <c r="KUT75" s="313"/>
      <c r="KUU75" s="313"/>
      <c r="KUV75" s="313"/>
      <c r="KUW75" s="313"/>
      <c r="KUX75" s="313"/>
      <c r="KUY75" s="313"/>
      <c r="KUZ75" s="313"/>
      <c r="KVA75" s="313"/>
      <c r="KVB75" s="313"/>
      <c r="KVC75" s="313"/>
      <c r="KVD75" s="313"/>
      <c r="KVE75" s="313"/>
      <c r="KVF75" s="313"/>
      <c r="KVG75" s="313"/>
      <c r="KVH75" s="313"/>
      <c r="KVI75" s="313"/>
      <c r="KVJ75" s="313"/>
      <c r="KVK75" s="313"/>
      <c r="KVL75" s="313"/>
      <c r="KVM75" s="313"/>
      <c r="KVN75" s="313"/>
      <c r="KVO75" s="313"/>
      <c r="KVP75" s="313"/>
      <c r="KVQ75" s="313"/>
      <c r="KVR75" s="313"/>
      <c r="KVS75" s="313"/>
      <c r="KVT75" s="313"/>
      <c r="KVU75" s="313"/>
      <c r="KVV75" s="313"/>
      <c r="KVW75" s="313"/>
      <c r="KVX75" s="313"/>
      <c r="KVY75" s="313"/>
      <c r="KVZ75" s="313"/>
      <c r="KWA75" s="313"/>
      <c r="KWB75" s="313"/>
      <c r="KWC75" s="313"/>
      <c r="KWD75" s="313"/>
      <c r="KWE75" s="313"/>
      <c r="KWF75" s="313"/>
      <c r="KWG75" s="313"/>
      <c r="KWH75" s="313"/>
      <c r="KWI75" s="313"/>
      <c r="KWJ75" s="313"/>
      <c r="KWK75" s="313"/>
      <c r="KWL75" s="313"/>
      <c r="KWM75" s="313"/>
      <c r="KWN75" s="313"/>
      <c r="KWO75" s="313"/>
      <c r="KWP75" s="313"/>
      <c r="KWQ75" s="313"/>
      <c r="KWR75" s="313"/>
      <c r="KWS75" s="313"/>
      <c r="KWT75" s="313"/>
      <c r="KWU75" s="313"/>
      <c r="KWV75" s="313"/>
      <c r="KWW75" s="313"/>
      <c r="KWX75" s="313"/>
      <c r="KWY75" s="313"/>
      <c r="KWZ75" s="313"/>
      <c r="KXA75" s="313"/>
      <c r="KXB75" s="313"/>
      <c r="KXC75" s="313"/>
      <c r="KXD75" s="313"/>
      <c r="KXE75" s="313"/>
      <c r="KXF75" s="313"/>
      <c r="KXG75" s="313"/>
      <c r="KXH75" s="313"/>
      <c r="KXI75" s="313"/>
      <c r="KXJ75" s="313"/>
      <c r="KXK75" s="313"/>
      <c r="KXL75" s="313"/>
      <c r="KXM75" s="313"/>
      <c r="KXN75" s="313"/>
      <c r="KXO75" s="313"/>
      <c r="KXP75" s="313"/>
      <c r="KXQ75" s="313"/>
      <c r="KXR75" s="313"/>
      <c r="KXS75" s="313"/>
      <c r="KXT75" s="313"/>
      <c r="KXU75" s="313"/>
      <c r="KXV75" s="313"/>
      <c r="KXW75" s="313"/>
      <c r="KXX75" s="313"/>
      <c r="KXY75" s="313"/>
      <c r="KXZ75" s="313"/>
      <c r="KYA75" s="313"/>
      <c r="KYB75" s="313"/>
      <c r="KYC75" s="313"/>
      <c r="KYD75" s="313"/>
      <c r="KYE75" s="313"/>
      <c r="KYF75" s="313"/>
      <c r="KYG75" s="313"/>
      <c r="KYH75" s="313"/>
      <c r="KYI75" s="313"/>
      <c r="KYJ75" s="313"/>
      <c r="KYK75" s="313"/>
      <c r="KYL75" s="313"/>
      <c r="KYM75" s="313"/>
      <c r="KYN75" s="313"/>
      <c r="KYO75" s="313"/>
      <c r="KYP75" s="313"/>
      <c r="KYQ75" s="313"/>
      <c r="KYR75" s="313"/>
      <c r="KYS75" s="313"/>
      <c r="KYT75" s="313"/>
      <c r="KYU75" s="313"/>
      <c r="KYV75" s="313"/>
      <c r="KYW75" s="313"/>
      <c r="KYX75" s="313"/>
      <c r="KYY75" s="313"/>
      <c r="KYZ75" s="313"/>
      <c r="KZA75" s="313"/>
      <c r="KZB75" s="313"/>
      <c r="KZC75" s="313"/>
      <c r="KZD75" s="313"/>
      <c r="KZE75" s="313"/>
      <c r="KZF75" s="313"/>
      <c r="KZG75" s="313"/>
      <c r="KZH75" s="313"/>
      <c r="KZI75" s="313"/>
      <c r="KZJ75" s="313"/>
      <c r="KZK75" s="313"/>
      <c r="KZL75" s="313"/>
      <c r="KZM75" s="313"/>
      <c r="KZN75" s="313"/>
      <c r="KZO75" s="313"/>
      <c r="KZP75" s="313"/>
      <c r="KZQ75" s="313"/>
      <c r="KZR75" s="313"/>
      <c r="KZS75" s="313"/>
      <c r="KZT75" s="313"/>
      <c r="KZU75" s="313"/>
      <c r="KZV75" s="313"/>
      <c r="KZW75" s="313"/>
      <c r="KZX75" s="313"/>
      <c r="KZY75" s="313"/>
      <c r="KZZ75" s="313"/>
      <c r="LAA75" s="313"/>
      <c r="LAB75" s="313"/>
      <c r="LAC75" s="313"/>
      <c r="LAD75" s="313"/>
      <c r="LAE75" s="313"/>
      <c r="LAF75" s="313"/>
      <c r="LAG75" s="313"/>
      <c r="LAH75" s="313"/>
      <c r="LAI75" s="313"/>
      <c r="LAJ75" s="313"/>
      <c r="LAK75" s="313"/>
      <c r="LAL75" s="313"/>
      <c r="LAM75" s="313"/>
      <c r="LAN75" s="313"/>
      <c r="LAO75" s="313"/>
      <c r="LAP75" s="313"/>
      <c r="LAQ75" s="313"/>
      <c r="LAR75" s="313"/>
      <c r="LAS75" s="313"/>
      <c r="LAT75" s="313"/>
      <c r="LAU75" s="313"/>
      <c r="LAV75" s="313"/>
      <c r="LAW75" s="313"/>
      <c r="LAX75" s="313"/>
      <c r="LAY75" s="313"/>
      <c r="LAZ75" s="313"/>
      <c r="LBA75" s="313"/>
      <c r="LBB75" s="313"/>
      <c r="LBC75" s="313"/>
      <c r="LBD75" s="313"/>
      <c r="LBE75" s="313"/>
      <c r="LBF75" s="313"/>
      <c r="LBG75" s="313"/>
      <c r="LBH75" s="313"/>
      <c r="LBI75" s="313"/>
      <c r="LBJ75" s="313"/>
      <c r="LBK75" s="313"/>
      <c r="LBL75" s="313"/>
      <c r="LBM75" s="313"/>
      <c r="LBN75" s="313"/>
      <c r="LBO75" s="313"/>
      <c r="LBP75" s="313"/>
      <c r="LBQ75" s="313"/>
      <c r="LBR75" s="313"/>
      <c r="LBS75" s="313"/>
      <c r="LBT75" s="313"/>
      <c r="LBU75" s="313"/>
      <c r="LBV75" s="313"/>
      <c r="LBW75" s="313"/>
      <c r="LBX75" s="313"/>
      <c r="LBY75" s="313"/>
      <c r="LBZ75" s="313"/>
      <c r="LCA75" s="313"/>
      <c r="LCB75" s="313"/>
      <c r="LCC75" s="313"/>
      <c r="LCD75" s="313"/>
      <c r="LCE75" s="313"/>
      <c r="LCF75" s="313"/>
      <c r="LCG75" s="313"/>
      <c r="LCH75" s="313"/>
      <c r="LCI75" s="313"/>
      <c r="LCJ75" s="313"/>
      <c r="LCK75" s="313"/>
      <c r="LCL75" s="313"/>
      <c r="LCM75" s="313"/>
      <c r="LCN75" s="313"/>
      <c r="LCO75" s="313"/>
      <c r="LCP75" s="313"/>
      <c r="LCQ75" s="313"/>
      <c r="LCR75" s="313"/>
      <c r="LCS75" s="313"/>
      <c r="LCT75" s="313"/>
      <c r="LCU75" s="313"/>
      <c r="LCV75" s="313"/>
      <c r="LCW75" s="313"/>
      <c r="LCX75" s="313"/>
      <c r="LCY75" s="313"/>
      <c r="LCZ75" s="313"/>
      <c r="LDA75" s="313"/>
      <c r="LDB75" s="313"/>
      <c r="LDC75" s="313"/>
      <c r="LDD75" s="313"/>
      <c r="LDE75" s="313"/>
      <c r="LDF75" s="313"/>
      <c r="LDG75" s="313"/>
      <c r="LDH75" s="313"/>
      <c r="LDI75" s="313"/>
      <c r="LDJ75" s="313"/>
      <c r="LDK75" s="313"/>
      <c r="LDL75" s="313"/>
      <c r="LDM75" s="313"/>
      <c r="LDN75" s="313"/>
      <c r="LDO75" s="313"/>
      <c r="LDP75" s="313"/>
      <c r="LDQ75" s="313"/>
      <c r="LDR75" s="313"/>
      <c r="LDS75" s="313"/>
      <c r="LDT75" s="313"/>
      <c r="LDU75" s="313"/>
      <c r="LDV75" s="313"/>
      <c r="LDW75" s="313"/>
      <c r="LDX75" s="313"/>
      <c r="LDY75" s="313"/>
      <c r="LDZ75" s="313"/>
      <c r="LEA75" s="313"/>
      <c r="LEB75" s="313"/>
      <c r="LEC75" s="313"/>
      <c r="LED75" s="313"/>
      <c r="LEE75" s="313"/>
      <c r="LEF75" s="313"/>
      <c r="LEG75" s="313"/>
      <c r="LEH75" s="313"/>
      <c r="LEI75" s="313"/>
      <c r="LEJ75" s="313"/>
      <c r="LEK75" s="313"/>
      <c r="LEL75" s="313"/>
      <c r="LEM75" s="313"/>
      <c r="LEN75" s="313"/>
      <c r="LEO75" s="313"/>
      <c r="LEP75" s="313"/>
      <c r="LEQ75" s="313"/>
      <c r="LER75" s="313"/>
      <c r="LES75" s="313"/>
      <c r="LET75" s="313"/>
      <c r="LEU75" s="313"/>
      <c r="LEV75" s="313"/>
      <c r="LEW75" s="313"/>
      <c r="LEX75" s="313"/>
      <c r="LEY75" s="313"/>
      <c r="LEZ75" s="313"/>
      <c r="LFA75" s="313"/>
      <c r="LFB75" s="313"/>
      <c r="LFC75" s="313"/>
      <c r="LFD75" s="313"/>
      <c r="LFE75" s="313"/>
      <c r="LFF75" s="313"/>
      <c r="LFG75" s="313"/>
      <c r="LFH75" s="313"/>
      <c r="LFI75" s="313"/>
      <c r="LFJ75" s="313"/>
      <c r="LFK75" s="313"/>
      <c r="LFL75" s="313"/>
      <c r="LFM75" s="313"/>
      <c r="LFN75" s="313"/>
      <c r="LFO75" s="313"/>
      <c r="LFP75" s="313"/>
      <c r="LFQ75" s="313"/>
      <c r="LFR75" s="313"/>
      <c r="LFS75" s="313"/>
      <c r="LFT75" s="313"/>
      <c r="LFU75" s="313"/>
      <c r="LFV75" s="313"/>
      <c r="LFW75" s="313"/>
      <c r="LFX75" s="313"/>
      <c r="LFY75" s="313"/>
      <c r="LFZ75" s="313"/>
      <c r="LGA75" s="313"/>
      <c r="LGB75" s="313"/>
      <c r="LGC75" s="313"/>
      <c r="LGD75" s="313"/>
      <c r="LGE75" s="313"/>
      <c r="LGF75" s="313"/>
      <c r="LGG75" s="313"/>
      <c r="LGH75" s="313"/>
      <c r="LGI75" s="313"/>
      <c r="LGJ75" s="313"/>
      <c r="LGK75" s="313"/>
      <c r="LGL75" s="313"/>
      <c r="LGM75" s="313"/>
      <c r="LGN75" s="313"/>
      <c r="LGO75" s="313"/>
      <c r="LGP75" s="313"/>
      <c r="LGQ75" s="313"/>
      <c r="LGR75" s="313"/>
      <c r="LGS75" s="313"/>
      <c r="LGT75" s="313"/>
      <c r="LGU75" s="313"/>
      <c r="LGV75" s="313"/>
      <c r="LGW75" s="313"/>
      <c r="LGX75" s="313"/>
      <c r="LGY75" s="313"/>
      <c r="LGZ75" s="313"/>
      <c r="LHA75" s="313"/>
      <c r="LHB75" s="313"/>
      <c r="LHC75" s="313"/>
      <c r="LHD75" s="313"/>
      <c r="LHE75" s="313"/>
      <c r="LHF75" s="313"/>
      <c r="LHG75" s="313"/>
      <c r="LHH75" s="313"/>
      <c r="LHI75" s="313"/>
      <c r="LHJ75" s="313"/>
      <c r="LHK75" s="313"/>
      <c r="LHL75" s="313"/>
      <c r="LHM75" s="313"/>
      <c r="LHN75" s="313"/>
      <c r="LHO75" s="313"/>
      <c r="LHP75" s="313"/>
      <c r="LHQ75" s="313"/>
      <c r="LHR75" s="313"/>
      <c r="LHS75" s="313"/>
      <c r="LHT75" s="313"/>
      <c r="LHU75" s="313"/>
      <c r="LHV75" s="313"/>
      <c r="LHW75" s="313"/>
      <c r="LHX75" s="313"/>
      <c r="LHY75" s="313"/>
      <c r="LHZ75" s="313"/>
      <c r="LIA75" s="313"/>
      <c r="LIB75" s="313"/>
      <c r="LIC75" s="313"/>
      <c r="LID75" s="313"/>
      <c r="LIE75" s="313"/>
      <c r="LIF75" s="313"/>
      <c r="LIG75" s="313"/>
      <c r="LIH75" s="313"/>
      <c r="LII75" s="313"/>
      <c r="LIJ75" s="313"/>
      <c r="LIK75" s="313"/>
      <c r="LIL75" s="313"/>
      <c r="LIM75" s="313"/>
      <c r="LIN75" s="313"/>
      <c r="LIO75" s="313"/>
      <c r="LIP75" s="313"/>
      <c r="LIQ75" s="313"/>
      <c r="LIR75" s="313"/>
      <c r="LIS75" s="313"/>
      <c r="LIT75" s="313"/>
      <c r="LIU75" s="313"/>
      <c r="LIV75" s="313"/>
      <c r="LIW75" s="313"/>
      <c r="LIX75" s="313"/>
      <c r="LIY75" s="313"/>
      <c r="LIZ75" s="313"/>
      <c r="LJA75" s="313"/>
      <c r="LJB75" s="313"/>
      <c r="LJC75" s="313"/>
      <c r="LJD75" s="313"/>
      <c r="LJE75" s="313"/>
      <c r="LJF75" s="313"/>
      <c r="LJG75" s="313"/>
      <c r="LJH75" s="313"/>
      <c r="LJI75" s="313"/>
      <c r="LJJ75" s="313"/>
      <c r="LJK75" s="313"/>
      <c r="LJL75" s="313"/>
      <c r="LJM75" s="313"/>
      <c r="LJN75" s="313"/>
      <c r="LJO75" s="313"/>
      <c r="LJP75" s="313"/>
      <c r="LJQ75" s="313"/>
      <c r="LJR75" s="313"/>
      <c r="LJS75" s="313"/>
      <c r="LJT75" s="313"/>
      <c r="LJU75" s="313"/>
      <c r="LJV75" s="313"/>
      <c r="LJW75" s="313"/>
      <c r="LJX75" s="313"/>
      <c r="LJY75" s="313"/>
      <c r="LJZ75" s="313"/>
      <c r="LKA75" s="313"/>
      <c r="LKB75" s="313"/>
      <c r="LKC75" s="313"/>
      <c r="LKD75" s="313"/>
      <c r="LKE75" s="313"/>
      <c r="LKF75" s="313"/>
      <c r="LKG75" s="313"/>
      <c r="LKH75" s="313"/>
      <c r="LKI75" s="313"/>
      <c r="LKJ75" s="313"/>
      <c r="LKK75" s="313"/>
      <c r="LKL75" s="313"/>
      <c r="LKM75" s="313"/>
      <c r="LKN75" s="313"/>
      <c r="LKO75" s="313"/>
      <c r="LKP75" s="313"/>
      <c r="LKQ75" s="313"/>
      <c r="LKR75" s="313"/>
      <c r="LKS75" s="313"/>
      <c r="LKT75" s="313"/>
      <c r="LKU75" s="313"/>
      <c r="LKV75" s="313"/>
      <c r="LKW75" s="313"/>
      <c r="LKX75" s="313"/>
      <c r="LKY75" s="313"/>
      <c r="LKZ75" s="313"/>
      <c r="LLA75" s="313"/>
      <c r="LLB75" s="313"/>
      <c r="LLC75" s="313"/>
      <c r="LLD75" s="313"/>
      <c r="LLE75" s="313"/>
      <c r="LLF75" s="313"/>
      <c r="LLG75" s="313"/>
      <c r="LLH75" s="313"/>
      <c r="LLI75" s="313"/>
      <c r="LLJ75" s="313"/>
      <c r="LLK75" s="313"/>
      <c r="LLL75" s="313"/>
      <c r="LLM75" s="313"/>
      <c r="LLN75" s="313"/>
      <c r="LLO75" s="313"/>
      <c r="LLP75" s="313"/>
      <c r="LLQ75" s="313"/>
      <c r="LLR75" s="313"/>
      <c r="LLS75" s="313"/>
      <c r="LLT75" s="313"/>
      <c r="LLU75" s="313"/>
      <c r="LLV75" s="313"/>
      <c r="LLW75" s="313"/>
      <c r="LLX75" s="313"/>
      <c r="LLY75" s="313"/>
      <c r="LLZ75" s="313"/>
      <c r="LMA75" s="313"/>
      <c r="LMB75" s="313"/>
      <c r="LMC75" s="313"/>
      <c r="LMD75" s="313"/>
      <c r="LME75" s="313"/>
      <c r="LMF75" s="313"/>
      <c r="LMG75" s="313"/>
      <c r="LMH75" s="313"/>
      <c r="LMI75" s="313"/>
      <c r="LMJ75" s="313"/>
      <c r="LMK75" s="313"/>
      <c r="LML75" s="313"/>
      <c r="LMM75" s="313"/>
      <c r="LMN75" s="313"/>
      <c r="LMO75" s="313"/>
      <c r="LMP75" s="313"/>
      <c r="LMQ75" s="313"/>
      <c r="LMR75" s="313"/>
      <c r="LMS75" s="313"/>
      <c r="LMT75" s="313"/>
      <c r="LMU75" s="313"/>
      <c r="LMV75" s="313"/>
      <c r="LMW75" s="313"/>
      <c r="LMX75" s="313"/>
      <c r="LMY75" s="313"/>
      <c r="LMZ75" s="313"/>
      <c r="LNA75" s="313"/>
      <c r="LNB75" s="313"/>
      <c r="LNC75" s="313"/>
      <c r="LND75" s="313"/>
      <c r="LNE75" s="313"/>
      <c r="LNF75" s="313"/>
      <c r="LNG75" s="313"/>
      <c r="LNH75" s="313"/>
      <c r="LNI75" s="313"/>
      <c r="LNJ75" s="313"/>
      <c r="LNK75" s="313"/>
      <c r="LNL75" s="313"/>
      <c r="LNM75" s="313"/>
      <c r="LNN75" s="313"/>
      <c r="LNO75" s="313"/>
      <c r="LNP75" s="313"/>
      <c r="LNQ75" s="313"/>
      <c r="LNR75" s="313"/>
      <c r="LNS75" s="313"/>
      <c r="LNT75" s="313"/>
      <c r="LNU75" s="313"/>
      <c r="LNV75" s="313"/>
      <c r="LNW75" s="313"/>
      <c r="LNX75" s="313"/>
      <c r="LNY75" s="313"/>
      <c r="LNZ75" s="313"/>
      <c r="LOA75" s="313"/>
      <c r="LOB75" s="313"/>
      <c r="LOC75" s="313"/>
      <c r="LOD75" s="313"/>
      <c r="LOE75" s="313"/>
      <c r="LOF75" s="313"/>
      <c r="LOG75" s="313"/>
      <c r="LOH75" s="313"/>
      <c r="LOI75" s="313"/>
      <c r="LOJ75" s="313"/>
      <c r="LOK75" s="313"/>
      <c r="LOL75" s="313"/>
      <c r="LOM75" s="313"/>
      <c r="LON75" s="313"/>
      <c r="LOO75" s="313"/>
      <c r="LOP75" s="313"/>
      <c r="LOQ75" s="313"/>
      <c r="LOR75" s="313"/>
      <c r="LOS75" s="313"/>
      <c r="LOT75" s="313"/>
      <c r="LOU75" s="313"/>
      <c r="LOV75" s="313"/>
      <c r="LOW75" s="313"/>
      <c r="LOX75" s="313"/>
      <c r="LOY75" s="313"/>
      <c r="LOZ75" s="313"/>
      <c r="LPA75" s="313"/>
      <c r="LPB75" s="313"/>
      <c r="LPC75" s="313"/>
      <c r="LPD75" s="313"/>
      <c r="LPE75" s="313"/>
      <c r="LPF75" s="313"/>
      <c r="LPG75" s="313"/>
      <c r="LPH75" s="313"/>
      <c r="LPI75" s="313"/>
      <c r="LPJ75" s="313"/>
      <c r="LPK75" s="313"/>
      <c r="LPL75" s="313"/>
      <c r="LPM75" s="313"/>
      <c r="LPN75" s="313"/>
      <c r="LPO75" s="313"/>
      <c r="LPP75" s="313"/>
      <c r="LPQ75" s="313"/>
      <c r="LPR75" s="313"/>
      <c r="LPS75" s="313"/>
      <c r="LPT75" s="313"/>
      <c r="LPU75" s="313"/>
      <c r="LPV75" s="313"/>
      <c r="LPW75" s="313"/>
      <c r="LPX75" s="313"/>
      <c r="LPY75" s="313"/>
      <c r="LPZ75" s="313"/>
      <c r="LQA75" s="313"/>
      <c r="LQB75" s="313"/>
      <c r="LQC75" s="313"/>
      <c r="LQD75" s="313"/>
      <c r="LQE75" s="313"/>
      <c r="LQF75" s="313"/>
      <c r="LQG75" s="313"/>
      <c r="LQH75" s="313"/>
      <c r="LQI75" s="313"/>
      <c r="LQJ75" s="313"/>
      <c r="LQK75" s="313"/>
      <c r="LQL75" s="313"/>
      <c r="LQM75" s="313"/>
      <c r="LQN75" s="313"/>
      <c r="LQO75" s="313"/>
      <c r="LQP75" s="313"/>
      <c r="LQQ75" s="313"/>
      <c r="LQR75" s="313"/>
      <c r="LQS75" s="313"/>
      <c r="LQT75" s="313"/>
      <c r="LQU75" s="313"/>
      <c r="LQV75" s="313"/>
      <c r="LQW75" s="313"/>
      <c r="LQX75" s="313"/>
      <c r="LQY75" s="313"/>
      <c r="LQZ75" s="313"/>
      <c r="LRA75" s="313"/>
      <c r="LRB75" s="313"/>
      <c r="LRC75" s="313"/>
      <c r="LRD75" s="313"/>
      <c r="LRE75" s="313"/>
      <c r="LRF75" s="313"/>
      <c r="LRG75" s="313"/>
      <c r="LRH75" s="313"/>
      <c r="LRI75" s="313"/>
      <c r="LRJ75" s="313"/>
      <c r="LRK75" s="313"/>
      <c r="LRL75" s="313"/>
      <c r="LRM75" s="313"/>
      <c r="LRN75" s="313"/>
      <c r="LRO75" s="313"/>
      <c r="LRP75" s="313"/>
      <c r="LRQ75" s="313"/>
      <c r="LRR75" s="313"/>
      <c r="LRS75" s="313"/>
      <c r="LRT75" s="313"/>
      <c r="LRU75" s="313"/>
      <c r="LRV75" s="313"/>
      <c r="LRW75" s="313"/>
      <c r="LRX75" s="313"/>
      <c r="LRY75" s="313"/>
      <c r="LRZ75" s="313"/>
      <c r="LSA75" s="313"/>
      <c r="LSB75" s="313"/>
      <c r="LSC75" s="313"/>
      <c r="LSD75" s="313"/>
      <c r="LSE75" s="313"/>
      <c r="LSF75" s="313"/>
      <c r="LSG75" s="313"/>
      <c r="LSH75" s="313"/>
      <c r="LSI75" s="313"/>
      <c r="LSJ75" s="313"/>
      <c r="LSK75" s="313"/>
      <c r="LSL75" s="313"/>
      <c r="LSM75" s="313"/>
      <c r="LSN75" s="313"/>
      <c r="LSO75" s="313"/>
      <c r="LSP75" s="313"/>
      <c r="LSQ75" s="313"/>
      <c r="LSR75" s="313"/>
      <c r="LSS75" s="313"/>
      <c r="LST75" s="313"/>
      <c r="LSU75" s="313"/>
      <c r="LSV75" s="313"/>
      <c r="LSW75" s="313"/>
      <c r="LSX75" s="313"/>
      <c r="LSY75" s="313"/>
      <c r="LSZ75" s="313"/>
      <c r="LTA75" s="313"/>
      <c r="LTB75" s="313"/>
      <c r="LTC75" s="313"/>
      <c r="LTD75" s="313"/>
      <c r="LTE75" s="313"/>
      <c r="LTF75" s="313"/>
      <c r="LTG75" s="313"/>
      <c r="LTH75" s="313"/>
      <c r="LTI75" s="313"/>
      <c r="LTJ75" s="313"/>
      <c r="LTK75" s="313"/>
      <c r="LTL75" s="313"/>
      <c r="LTM75" s="313"/>
      <c r="LTN75" s="313"/>
      <c r="LTO75" s="313"/>
      <c r="LTP75" s="313"/>
      <c r="LTQ75" s="313"/>
      <c r="LTR75" s="313"/>
      <c r="LTS75" s="313"/>
      <c r="LTT75" s="313"/>
      <c r="LTU75" s="313"/>
      <c r="LTV75" s="313"/>
      <c r="LTW75" s="313"/>
      <c r="LTX75" s="313"/>
      <c r="LTY75" s="313"/>
      <c r="LTZ75" s="313"/>
      <c r="LUA75" s="313"/>
      <c r="LUB75" s="313"/>
      <c r="LUC75" s="313"/>
      <c r="LUD75" s="313"/>
      <c r="LUE75" s="313"/>
      <c r="LUF75" s="313"/>
      <c r="LUG75" s="313"/>
      <c r="LUH75" s="313"/>
      <c r="LUI75" s="313"/>
      <c r="LUJ75" s="313"/>
      <c r="LUK75" s="313"/>
      <c r="LUL75" s="313"/>
      <c r="LUM75" s="313"/>
      <c r="LUN75" s="313"/>
      <c r="LUO75" s="313"/>
      <c r="LUP75" s="313"/>
      <c r="LUQ75" s="313"/>
      <c r="LUR75" s="313"/>
      <c r="LUS75" s="313"/>
      <c r="LUT75" s="313"/>
      <c r="LUU75" s="313"/>
      <c r="LUV75" s="313"/>
      <c r="LUW75" s="313"/>
      <c r="LUX75" s="313"/>
      <c r="LUY75" s="313"/>
      <c r="LUZ75" s="313"/>
      <c r="LVA75" s="313"/>
      <c r="LVB75" s="313"/>
      <c r="LVC75" s="313"/>
      <c r="LVD75" s="313"/>
      <c r="LVE75" s="313"/>
      <c r="LVF75" s="313"/>
      <c r="LVG75" s="313"/>
      <c r="LVH75" s="313"/>
      <c r="LVI75" s="313"/>
      <c r="LVJ75" s="313"/>
      <c r="LVK75" s="313"/>
      <c r="LVL75" s="313"/>
      <c r="LVM75" s="313"/>
      <c r="LVN75" s="313"/>
      <c r="LVO75" s="313"/>
      <c r="LVP75" s="313"/>
      <c r="LVQ75" s="313"/>
      <c r="LVR75" s="313"/>
      <c r="LVS75" s="313"/>
      <c r="LVT75" s="313"/>
      <c r="LVU75" s="313"/>
      <c r="LVV75" s="313"/>
      <c r="LVW75" s="313"/>
      <c r="LVX75" s="313"/>
      <c r="LVY75" s="313"/>
      <c r="LVZ75" s="313"/>
      <c r="LWA75" s="313"/>
      <c r="LWB75" s="313"/>
      <c r="LWC75" s="313"/>
      <c r="LWD75" s="313"/>
      <c r="LWE75" s="313"/>
      <c r="LWF75" s="313"/>
      <c r="LWG75" s="313"/>
      <c r="LWH75" s="313"/>
      <c r="LWI75" s="313"/>
      <c r="LWJ75" s="313"/>
      <c r="LWK75" s="313"/>
      <c r="LWL75" s="313"/>
      <c r="LWM75" s="313"/>
      <c r="LWN75" s="313"/>
      <c r="LWO75" s="313"/>
      <c r="LWP75" s="313"/>
      <c r="LWQ75" s="313"/>
      <c r="LWR75" s="313"/>
      <c r="LWS75" s="313"/>
      <c r="LWT75" s="313"/>
      <c r="LWU75" s="313"/>
      <c r="LWV75" s="313"/>
      <c r="LWW75" s="313"/>
      <c r="LWX75" s="313"/>
      <c r="LWY75" s="313"/>
      <c r="LWZ75" s="313"/>
      <c r="LXA75" s="313"/>
      <c r="LXB75" s="313"/>
      <c r="LXC75" s="313"/>
      <c r="LXD75" s="313"/>
      <c r="LXE75" s="313"/>
      <c r="LXF75" s="313"/>
      <c r="LXG75" s="313"/>
      <c r="LXH75" s="313"/>
      <c r="LXI75" s="313"/>
      <c r="LXJ75" s="313"/>
      <c r="LXK75" s="313"/>
      <c r="LXL75" s="313"/>
      <c r="LXM75" s="313"/>
      <c r="LXN75" s="313"/>
      <c r="LXO75" s="313"/>
      <c r="LXP75" s="313"/>
      <c r="LXQ75" s="313"/>
      <c r="LXR75" s="313"/>
      <c r="LXS75" s="313"/>
      <c r="LXT75" s="313"/>
      <c r="LXU75" s="313"/>
      <c r="LXV75" s="313"/>
      <c r="LXW75" s="313"/>
      <c r="LXX75" s="313"/>
      <c r="LXY75" s="313"/>
      <c r="LXZ75" s="313"/>
      <c r="LYA75" s="313"/>
      <c r="LYB75" s="313"/>
      <c r="LYC75" s="313"/>
      <c r="LYD75" s="313"/>
      <c r="LYE75" s="313"/>
      <c r="LYF75" s="313"/>
      <c r="LYG75" s="313"/>
      <c r="LYH75" s="313"/>
      <c r="LYI75" s="313"/>
      <c r="LYJ75" s="313"/>
      <c r="LYK75" s="313"/>
      <c r="LYL75" s="313"/>
      <c r="LYM75" s="313"/>
      <c r="LYN75" s="313"/>
      <c r="LYO75" s="313"/>
      <c r="LYP75" s="313"/>
      <c r="LYQ75" s="313"/>
      <c r="LYR75" s="313"/>
      <c r="LYS75" s="313"/>
      <c r="LYT75" s="313"/>
      <c r="LYU75" s="313"/>
      <c r="LYV75" s="313"/>
      <c r="LYW75" s="313"/>
      <c r="LYX75" s="313"/>
      <c r="LYY75" s="313"/>
      <c r="LYZ75" s="313"/>
      <c r="LZA75" s="313"/>
      <c r="LZB75" s="313"/>
      <c r="LZC75" s="313"/>
      <c r="LZD75" s="313"/>
      <c r="LZE75" s="313"/>
      <c r="LZF75" s="313"/>
      <c r="LZG75" s="313"/>
      <c r="LZH75" s="313"/>
      <c r="LZI75" s="313"/>
      <c r="LZJ75" s="313"/>
      <c r="LZK75" s="313"/>
      <c r="LZL75" s="313"/>
      <c r="LZM75" s="313"/>
      <c r="LZN75" s="313"/>
      <c r="LZO75" s="313"/>
      <c r="LZP75" s="313"/>
      <c r="LZQ75" s="313"/>
      <c r="LZR75" s="313"/>
      <c r="LZS75" s="313"/>
      <c r="LZT75" s="313"/>
      <c r="LZU75" s="313"/>
      <c r="LZV75" s="313"/>
      <c r="LZW75" s="313"/>
      <c r="LZX75" s="313"/>
      <c r="LZY75" s="313"/>
      <c r="LZZ75" s="313"/>
      <c r="MAA75" s="313"/>
      <c r="MAB75" s="313"/>
      <c r="MAC75" s="313"/>
      <c r="MAD75" s="313"/>
      <c r="MAE75" s="313"/>
      <c r="MAF75" s="313"/>
      <c r="MAG75" s="313"/>
      <c r="MAH75" s="313"/>
      <c r="MAI75" s="313"/>
      <c r="MAJ75" s="313"/>
      <c r="MAK75" s="313"/>
      <c r="MAL75" s="313"/>
      <c r="MAM75" s="313"/>
      <c r="MAN75" s="313"/>
      <c r="MAO75" s="313"/>
      <c r="MAP75" s="313"/>
      <c r="MAQ75" s="313"/>
      <c r="MAR75" s="313"/>
      <c r="MAS75" s="313"/>
      <c r="MAT75" s="313"/>
      <c r="MAU75" s="313"/>
      <c r="MAV75" s="313"/>
      <c r="MAW75" s="313"/>
      <c r="MAX75" s="313"/>
      <c r="MAY75" s="313"/>
      <c r="MAZ75" s="313"/>
      <c r="MBA75" s="313"/>
      <c r="MBB75" s="313"/>
      <c r="MBC75" s="313"/>
      <c r="MBD75" s="313"/>
      <c r="MBE75" s="313"/>
      <c r="MBF75" s="313"/>
      <c r="MBG75" s="313"/>
      <c r="MBH75" s="313"/>
      <c r="MBI75" s="313"/>
      <c r="MBJ75" s="313"/>
      <c r="MBK75" s="313"/>
      <c r="MBL75" s="313"/>
      <c r="MBM75" s="313"/>
      <c r="MBN75" s="313"/>
      <c r="MBO75" s="313"/>
      <c r="MBP75" s="313"/>
      <c r="MBQ75" s="313"/>
      <c r="MBR75" s="313"/>
      <c r="MBS75" s="313"/>
      <c r="MBT75" s="313"/>
      <c r="MBU75" s="313"/>
      <c r="MBV75" s="313"/>
      <c r="MBW75" s="313"/>
      <c r="MBX75" s="313"/>
      <c r="MBY75" s="313"/>
      <c r="MBZ75" s="313"/>
      <c r="MCA75" s="313"/>
      <c r="MCB75" s="313"/>
      <c r="MCC75" s="313"/>
      <c r="MCD75" s="313"/>
      <c r="MCE75" s="313"/>
      <c r="MCF75" s="313"/>
      <c r="MCG75" s="313"/>
      <c r="MCH75" s="313"/>
      <c r="MCI75" s="313"/>
      <c r="MCJ75" s="313"/>
      <c r="MCK75" s="313"/>
      <c r="MCL75" s="313"/>
      <c r="MCM75" s="313"/>
      <c r="MCN75" s="313"/>
      <c r="MCO75" s="313"/>
      <c r="MCP75" s="313"/>
      <c r="MCQ75" s="313"/>
      <c r="MCR75" s="313"/>
      <c r="MCS75" s="313"/>
      <c r="MCT75" s="313"/>
      <c r="MCU75" s="313"/>
      <c r="MCV75" s="313"/>
      <c r="MCW75" s="313"/>
      <c r="MCX75" s="313"/>
      <c r="MCY75" s="313"/>
      <c r="MCZ75" s="313"/>
      <c r="MDA75" s="313"/>
      <c r="MDB75" s="313"/>
      <c r="MDC75" s="313"/>
      <c r="MDD75" s="313"/>
      <c r="MDE75" s="313"/>
      <c r="MDF75" s="313"/>
      <c r="MDG75" s="313"/>
      <c r="MDH75" s="313"/>
      <c r="MDI75" s="313"/>
      <c r="MDJ75" s="313"/>
      <c r="MDK75" s="313"/>
      <c r="MDL75" s="313"/>
      <c r="MDM75" s="313"/>
      <c r="MDN75" s="313"/>
      <c r="MDO75" s="313"/>
      <c r="MDP75" s="313"/>
      <c r="MDQ75" s="313"/>
      <c r="MDR75" s="313"/>
      <c r="MDS75" s="313"/>
      <c r="MDT75" s="313"/>
      <c r="MDU75" s="313"/>
      <c r="MDV75" s="313"/>
      <c r="MDW75" s="313"/>
      <c r="MDX75" s="313"/>
      <c r="MDY75" s="313"/>
      <c r="MDZ75" s="313"/>
      <c r="MEA75" s="313"/>
      <c r="MEB75" s="313"/>
      <c r="MEC75" s="313"/>
      <c r="MED75" s="313"/>
      <c r="MEE75" s="313"/>
      <c r="MEF75" s="313"/>
      <c r="MEG75" s="313"/>
      <c r="MEH75" s="313"/>
      <c r="MEI75" s="313"/>
      <c r="MEJ75" s="313"/>
      <c r="MEK75" s="313"/>
      <c r="MEL75" s="313"/>
      <c r="MEM75" s="313"/>
      <c r="MEN75" s="313"/>
      <c r="MEO75" s="313"/>
      <c r="MEP75" s="313"/>
      <c r="MEQ75" s="313"/>
      <c r="MER75" s="313"/>
      <c r="MES75" s="313"/>
      <c r="MET75" s="313"/>
      <c r="MEU75" s="313"/>
      <c r="MEV75" s="313"/>
      <c r="MEW75" s="313"/>
      <c r="MEX75" s="313"/>
      <c r="MEY75" s="313"/>
      <c r="MEZ75" s="313"/>
      <c r="MFA75" s="313"/>
      <c r="MFB75" s="313"/>
      <c r="MFC75" s="313"/>
      <c r="MFD75" s="313"/>
      <c r="MFE75" s="313"/>
      <c r="MFF75" s="313"/>
      <c r="MFG75" s="313"/>
      <c r="MFH75" s="313"/>
      <c r="MFI75" s="313"/>
      <c r="MFJ75" s="313"/>
      <c r="MFK75" s="313"/>
      <c r="MFL75" s="313"/>
      <c r="MFM75" s="313"/>
      <c r="MFN75" s="313"/>
      <c r="MFO75" s="313"/>
      <c r="MFP75" s="313"/>
      <c r="MFQ75" s="313"/>
      <c r="MFR75" s="313"/>
      <c r="MFS75" s="313"/>
      <c r="MFT75" s="313"/>
      <c r="MFU75" s="313"/>
      <c r="MFV75" s="313"/>
      <c r="MFW75" s="313"/>
      <c r="MFX75" s="313"/>
      <c r="MFY75" s="313"/>
      <c r="MFZ75" s="313"/>
      <c r="MGA75" s="313"/>
      <c r="MGB75" s="313"/>
      <c r="MGC75" s="313"/>
      <c r="MGD75" s="313"/>
      <c r="MGE75" s="313"/>
      <c r="MGF75" s="313"/>
      <c r="MGG75" s="313"/>
      <c r="MGH75" s="313"/>
      <c r="MGI75" s="313"/>
      <c r="MGJ75" s="313"/>
      <c r="MGK75" s="313"/>
      <c r="MGL75" s="313"/>
      <c r="MGM75" s="313"/>
      <c r="MGN75" s="313"/>
      <c r="MGO75" s="313"/>
      <c r="MGP75" s="313"/>
      <c r="MGQ75" s="313"/>
      <c r="MGR75" s="313"/>
      <c r="MGS75" s="313"/>
      <c r="MGT75" s="313"/>
      <c r="MGU75" s="313"/>
      <c r="MGV75" s="313"/>
      <c r="MGW75" s="313"/>
      <c r="MGX75" s="313"/>
      <c r="MGY75" s="313"/>
      <c r="MGZ75" s="313"/>
      <c r="MHA75" s="313"/>
      <c r="MHB75" s="313"/>
      <c r="MHC75" s="313"/>
      <c r="MHD75" s="313"/>
      <c r="MHE75" s="313"/>
      <c r="MHF75" s="313"/>
      <c r="MHG75" s="313"/>
      <c r="MHH75" s="313"/>
      <c r="MHI75" s="313"/>
      <c r="MHJ75" s="313"/>
      <c r="MHK75" s="313"/>
      <c r="MHL75" s="313"/>
      <c r="MHM75" s="313"/>
      <c r="MHN75" s="313"/>
      <c r="MHO75" s="313"/>
      <c r="MHP75" s="313"/>
      <c r="MHQ75" s="313"/>
      <c r="MHR75" s="313"/>
      <c r="MHS75" s="313"/>
      <c r="MHT75" s="313"/>
      <c r="MHU75" s="313"/>
      <c r="MHV75" s="313"/>
      <c r="MHW75" s="313"/>
      <c r="MHX75" s="313"/>
      <c r="MHY75" s="313"/>
      <c r="MHZ75" s="313"/>
      <c r="MIA75" s="313"/>
      <c r="MIB75" s="313"/>
      <c r="MIC75" s="313"/>
      <c r="MID75" s="313"/>
      <c r="MIE75" s="313"/>
      <c r="MIF75" s="313"/>
      <c r="MIG75" s="313"/>
      <c r="MIH75" s="313"/>
      <c r="MII75" s="313"/>
      <c r="MIJ75" s="313"/>
      <c r="MIK75" s="313"/>
      <c r="MIL75" s="313"/>
      <c r="MIM75" s="313"/>
      <c r="MIN75" s="313"/>
      <c r="MIO75" s="313"/>
      <c r="MIP75" s="313"/>
      <c r="MIQ75" s="313"/>
      <c r="MIR75" s="313"/>
      <c r="MIS75" s="313"/>
      <c r="MIT75" s="313"/>
      <c r="MIU75" s="313"/>
      <c r="MIV75" s="313"/>
      <c r="MIW75" s="313"/>
      <c r="MIX75" s="313"/>
      <c r="MIY75" s="313"/>
      <c r="MIZ75" s="313"/>
      <c r="MJA75" s="313"/>
      <c r="MJB75" s="313"/>
      <c r="MJC75" s="313"/>
      <c r="MJD75" s="313"/>
      <c r="MJE75" s="313"/>
      <c r="MJF75" s="313"/>
      <c r="MJG75" s="313"/>
      <c r="MJH75" s="313"/>
      <c r="MJI75" s="313"/>
      <c r="MJJ75" s="313"/>
      <c r="MJK75" s="313"/>
      <c r="MJL75" s="313"/>
      <c r="MJM75" s="313"/>
      <c r="MJN75" s="313"/>
      <c r="MJO75" s="313"/>
      <c r="MJP75" s="313"/>
      <c r="MJQ75" s="313"/>
      <c r="MJR75" s="313"/>
      <c r="MJS75" s="313"/>
      <c r="MJT75" s="313"/>
      <c r="MJU75" s="313"/>
      <c r="MJV75" s="313"/>
      <c r="MJW75" s="313"/>
      <c r="MJX75" s="313"/>
      <c r="MJY75" s="313"/>
      <c r="MJZ75" s="313"/>
      <c r="MKA75" s="313"/>
      <c r="MKB75" s="313"/>
      <c r="MKC75" s="313"/>
      <c r="MKD75" s="313"/>
      <c r="MKE75" s="313"/>
      <c r="MKF75" s="313"/>
      <c r="MKG75" s="313"/>
      <c r="MKH75" s="313"/>
      <c r="MKI75" s="313"/>
      <c r="MKJ75" s="313"/>
      <c r="MKK75" s="313"/>
      <c r="MKL75" s="313"/>
      <c r="MKM75" s="313"/>
      <c r="MKN75" s="313"/>
      <c r="MKO75" s="313"/>
      <c r="MKP75" s="313"/>
      <c r="MKQ75" s="313"/>
      <c r="MKR75" s="313"/>
      <c r="MKS75" s="313"/>
      <c r="MKT75" s="313"/>
      <c r="MKU75" s="313"/>
      <c r="MKV75" s="313"/>
      <c r="MKW75" s="313"/>
      <c r="MKX75" s="313"/>
      <c r="MKY75" s="313"/>
      <c r="MKZ75" s="313"/>
      <c r="MLA75" s="313"/>
      <c r="MLB75" s="313"/>
      <c r="MLC75" s="313"/>
      <c r="MLD75" s="313"/>
      <c r="MLE75" s="313"/>
      <c r="MLF75" s="313"/>
      <c r="MLG75" s="313"/>
      <c r="MLH75" s="313"/>
      <c r="MLI75" s="313"/>
      <c r="MLJ75" s="313"/>
      <c r="MLK75" s="313"/>
      <c r="MLL75" s="313"/>
      <c r="MLM75" s="313"/>
      <c r="MLN75" s="313"/>
      <c r="MLO75" s="313"/>
      <c r="MLP75" s="313"/>
      <c r="MLQ75" s="313"/>
      <c r="MLR75" s="313"/>
      <c r="MLS75" s="313"/>
      <c r="MLT75" s="313"/>
      <c r="MLU75" s="313"/>
      <c r="MLV75" s="313"/>
      <c r="MLW75" s="313"/>
      <c r="MLX75" s="313"/>
      <c r="MLY75" s="313"/>
      <c r="MLZ75" s="313"/>
      <c r="MMA75" s="313"/>
      <c r="MMB75" s="313"/>
      <c r="MMC75" s="313"/>
      <c r="MMD75" s="313"/>
      <c r="MME75" s="313"/>
      <c r="MMF75" s="313"/>
      <c r="MMG75" s="313"/>
      <c r="MMH75" s="313"/>
      <c r="MMI75" s="313"/>
      <c r="MMJ75" s="313"/>
      <c r="MMK75" s="313"/>
      <c r="MML75" s="313"/>
      <c r="MMM75" s="313"/>
      <c r="MMN75" s="313"/>
      <c r="MMO75" s="313"/>
      <c r="MMP75" s="313"/>
      <c r="MMQ75" s="313"/>
      <c r="MMR75" s="313"/>
      <c r="MMS75" s="313"/>
      <c r="MMT75" s="313"/>
      <c r="MMU75" s="313"/>
      <c r="MMV75" s="313"/>
      <c r="MMW75" s="313"/>
      <c r="MMX75" s="313"/>
      <c r="MMY75" s="313"/>
      <c r="MMZ75" s="313"/>
      <c r="MNA75" s="313"/>
      <c r="MNB75" s="313"/>
      <c r="MNC75" s="313"/>
      <c r="MND75" s="313"/>
      <c r="MNE75" s="313"/>
      <c r="MNF75" s="313"/>
      <c r="MNG75" s="313"/>
      <c r="MNH75" s="313"/>
      <c r="MNI75" s="313"/>
      <c r="MNJ75" s="313"/>
      <c r="MNK75" s="313"/>
      <c r="MNL75" s="313"/>
      <c r="MNM75" s="313"/>
      <c r="MNN75" s="313"/>
      <c r="MNO75" s="313"/>
      <c r="MNP75" s="313"/>
      <c r="MNQ75" s="313"/>
      <c r="MNR75" s="313"/>
      <c r="MNS75" s="313"/>
      <c r="MNT75" s="313"/>
      <c r="MNU75" s="313"/>
      <c r="MNV75" s="313"/>
      <c r="MNW75" s="313"/>
      <c r="MNX75" s="313"/>
      <c r="MNY75" s="313"/>
      <c r="MNZ75" s="313"/>
      <c r="MOA75" s="313"/>
      <c r="MOB75" s="313"/>
      <c r="MOC75" s="313"/>
      <c r="MOD75" s="313"/>
      <c r="MOE75" s="313"/>
      <c r="MOF75" s="313"/>
      <c r="MOG75" s="313"/>
      <c r="MOH75" s="313"/>
      <c r="MOI75" s="313"/>
      <c r="MOJ75" s="313"/>
      <c r="MOK75" s="313"/>
      <c r="MOL75" s="313"/>
      <c r="MOM75" s="313"/>
      <c r="MON75" s="313"/>
      <c r="MOO75" s="313"/>
      <c r="MOP75" s="313"/>
      <c r="MOQ75" s="313"/>
      <c r="MOR75" s="313"/>
      <c r="MOS75" s="313"/>
      <c r="MOT75" s="313"/>
      <c r="MOU75" s="313"/>
      <c r="MOV75" s="313"/>
      <c r="MOW75" s="313"/>
      <c r="MOX75" s="313"/>
      <c r="MOY75" s="313"/>
      <c r="MOZ75" s="313"/>
      <c r="MPA75" s="313"/>
      <c r="MPB75" s="313"/>
      <c r="MPC75" s="313"/>
      <c r="MPD75" s="313"/>
      <c r="MPE75" s="313"/>
      <c r="MPF75" s="313"/>
      <c r="MPG75" s="313"/>
      <c r="MPH75" s="313"/>
      <c r="MPI75" s="313"/>
      <c r="MPJ75" s="313"/>
      <c r="MPK75" s="313"/>
      <c r="MPL75" s="313"/>
      <c r="MPM75" s="313"/>
      <c r="MPN75" s="313"/>
      <c r="MPO75" s="313"/>
      <c r="MPP75" s="313"/>
      <c r="MPQ75" s="313"/>
      <c r="MPR75" s="313"/>
      <c r="MPS75" s="313"/>
      <c r="MPT75" s="313"/>
      <c r="MPU75" s="313"/>
      <c r="MPV75" s="313"/>
      <c r="MPW75" s="313"/>
      <c r="MPX75" s="313"/>
      <c r="MPY75" s="313"/>
      <c r="MPZ75" s="313"/>
      <c r="MQA75" s="313"/>
      <c r="MQB75" s="313"/>
      <c r="MQC75" s="313"/>
      <c r="MQD75" s="313"/>
      <c r="MQE75" s="313"/>
      <c r="MQF75" s="313"/>
      <c r="MQG75" s="313"/>
      <c r="MQH75" s="313"/>
      <c r="MQI75" s="313"/>
      <c r="MQJ75" s="313"/>
      <c r="MQK75" s="313"/>
      <c r="MQL75" s="313"/>
      <c r="MQM75" s="313"/>
      <c r="MQN75" s="313"/>
      <c r="MQO75" s="313"/>
      <c r="MQP75" s="313"/>
      <c r="MQQ75" s="313"/>
      <c r="MQR75" s="313"/>
      <c r="MQS75" s="313"/>
      <c r="MQT75" s="313"/>
      <c r="MQU75" s="313"/>
      <c r="MQV75" s="313"/>
      <c r="MQW75" s="313"/>
      <c r="MQX75" s="313"/>
      <c r="MQY75" s="313"/>
      <c r="MQZ75" s="313"/>
      <c r="MRA75" s="313"/>
      <c r="MRB75" s="313"/>
      <c r="MRC75" s="313"/>
      <c r="MRD75" s="313"/>
      <c r="MRE75" s="313"/>
      <c r="MRF75" s="313"/>
      <c r="MRG75" s="313"/>
      <c r="MRH75" s="313"/>
      <c r="MRI75" s="313"/>
      <c r="MRJ75" s="313"/>
      <c r="MRK75" s="313"/>
      <c r="MRL75" s="313"/>
      <c r="MRM75" s="313"/>
      <c r="MRN75" s="313"/>
      <c r="MRO75" s="313"/>
      <c r="MRP75" s="313"/>
      <c r="MRQ75" s="313"/>
      <c r="MRR75" s="313"/>
      <c r="MRS75" s="313"/>
      <c r="MRT75" s="313"/>
      <c r="MRU75" s="313"/>
      <c r="MRV75" s="313"/>
      <c r="MRW75" s="313"/>
      <c r="MRX75" s="313"/>
      <c r="MRY75" s="313"/>
      <c r="MRZ75" s="313"/>
      <c r="MSA75" s="313"/>
      <c r="MSB75" s="313"/>
      <c r="MSC75" s="313"/>
      <c r="MSD75" s="313"/>
      <c r="MSE75" s="313"/>
      <c r="MSF75" s="313"/>
      <c r="MSG75" s="313"/>
      <c r="MSH75" s="313"/>
      <c r="MSI75" s="313"/>
      <c r="MSJ75" s="313"/>
      <c r="MSK75" s="313"/>
      <c r="MSL75" s="313"/>
      <c r="MSM75" s="313"/>
      <c r="MSN75" s="313"/>
      <c r="MSO75" s="313"/>
      <c r="MSP75" s="313"/>
      <c r="MSQ75" s="313"/>
      <c r="MSR75" s="313"/>
      <c r="MSS75" s="313"/>
      <c r="MST75" s="313"/>
      <c r="MSU75" s="313"/>
      <c r="MSV75" s="313"/>
      <c r="MSW75" s="313"/>
      <c r="MSX75" s="313"/>
      <c r="MSY75" s="313"/>
      <c r="MSZ75" s="313"/>
      <c r="MTA75" s="313"/>
      <c r="MTB75" s="313"/>
      <c r="MTC75" s="313"/>
      <c r="MTD75" s="313"/>
      <c r="MTE75" s="313"/>
      <c r="MTF75" s="313"/>
      <c r="MTG75" s="313"/>
      <c r="MTH75" s="313"/>
      <c r="MTI75" s="313"/>
      <c r="MTJ75" s="313"/>
      <c r="MTK75" s="313"/>
      <c r="MTL75" s="313"/>
      <c r="MTM75" s="313"/>
      <c r="MTN75" s="313"/>
      <c r="MTO75" s="313"/>
      <c r="MTP75" s="313"/>
      <c r="MTQ75" s="313"/>
      <c r="MTR75" s="313"/>
      <c r="MTS75" s="313"/>
      <c r="MTT75" s="313"/>
      <c r="MTU75" s="313"/>
      <c r="MTV75" s="313"/>
      <c r="MTW75" s="313"/>
      <c r="MTX75" s="313"/>
      <c r="MTY75" s="313"/>
      <c r="MTZ75" s="313"/>
      <c r="MUA75" s="313"/>
      <c r="MUB75" s="313"/>
      <c r="MUC75" s="313"/>
      <c r="MUD75" s="313"/>
      <c r="MUE75" s="313"/>
      <c r="MUF75" s="313"/>
      <c r="MUG75" s="313"/>
      <c r="MUH75" s="313"/>
      <c r="MUI75" s="313"/>
      <c r="MUJ75" s="313"/>
      <c r="MUK75" s="313"/>
      <c r="MUL75" s="313"/>
      <c r="MUM75" s="313"/>
      <c r="MUN75" s="313"/>
      <c r="MUO75" s="313"/>
      <c r="MUP75" s="313"/>
      <c r="MUQ75" s="313"/>
      <c r="MUR75" s="313"/>
      <c r="MUS75" s="313"/>
      <c r="MUT75" s="313"/>
      <c r="MUU75" s="313"/>
      <c r="MUV75" s="313"/>
      <c r="MUW75" s="313"/>
      <c r="MUX75" s="313"/>
      <c r="MUY75" s="313"/>
      <c r="MUZ75" s="313"/>
      <c r="MVA75" s="313"/>
      <c r="MVB75" s="313"/>
      <c r="MVC75" s="313"/>
      <c r="MVD75" s="313"/>
      <c r="MVE75" s="313"/>
      <c r="MVF75" s="313"/>
      <c r="MVG75" s="313"/>
      <c r="MVH75" s="313"/>
      <c r="MVI75" s="313"/>
      <c r="MVJ75" s="313"/>
      <c r="MVK75" s="313"/>
      <c r="MVL75" s="313"/>
      <c r="MVM75" s="313"/>
      <c r="MVN75" s="313"/>
      <c r="MVO75" s="313"/>
      <c r="MVP75" s="313"/>
      <c r="MVQ75" s="313"/>
      <c r="MVR75" s="313"/>
      <c r="MVS75" s="313"/>
      <c r="MVT75" s="313"/>
      <c r="MVU75" s="313"/>
      <c r="MVV75" s="313"/>
      <c r="MVW75" s="313"/>
      <c r="MVX75" s="313"/>
      <c r="MVY75" s="313"/>
      <c r="MVZ75" s="313"/>
      <c r="MWA75" s="313"/>
      <c r="MWB75" s="313"/>
      <c r="MWC75" s="313"/>
      <c r="MWD75" s="313"/>
      <c r="MWE75" s="313"/>
      <c r="MWF75" s="313"/>
      <c r="MWG75" s="313"/>
      <c r="MWH75" s="313"/>
      <c r="MWI75" s="313"/>
      <c r="MWJ75" s="313"/>
      <c r="MWK75" s="313"/>
      <c r="MWL75" s="313"/>
      <c r="MWM75" s="313"/>
      <c r="MWN75" s="313"/>
      <c r="MWO75" s="313"/>
      <c r="MWP75" s="313"/>
      <c r="MWQ75" s="313"/>
      <c r="MWR75" s="313"/>
      <c r="MWS75" s="313"/>
      <c r="MWT75" s="313"/>
      <c r="MWU75" s="313"/>
      <c r="MWV75" s="313"/>
      <c r="MWW75" s="313"/>
      <c r="MWX75" s="313"/>
      <c r="MWY75" s="313"/>
      <c r="MWZ75" s="313"/>
      <c r="MXA75" s="313"/>
      <c r="MXB75" s="313"/>
      <c r="MXC75" s="313"/>
      <c r="MXD75" s="313"/>
      <c r="MXE75" s="313"/>
      <c r="MXF75" s="313"/>
      <c r="MXG75" s="313"/>
      <c r="MXH75" s="313"/>
      <c r="MXI75" s="313"/>
      <c r="MXJ75" s="313"/>
      <c r="MXK75" s="313"/>
      <c r="MXL75" s="313"/>
      <c r="MXM75" s="313"/>
      <c r="MXN75" s="313"/>
      <c r="MXO75" s="313"/>
      <c r="MXP75" s="313"/>
      <c r="MXQ75" s="313"/>
      <c r="MXR75" s="313"/>
      <c r="MXS75" s="313"/>
      <c r="MXT75" s="313"/>
      <c r="MXU75" s="313"/>
      <c r="MXV75" s="313"/>
      <c r="MXW75" s="313"/>
      <c r="MXX75" s="313"/>
      <c r="MXY75" s="313"/>
      <c r="MXZ75" s="313"/>
      <c r="MYA75" s="313"/>
      <c r="MYB75" s="313"/>
      <c r="MYC75" s="313"/>
      <c r="MYD75" s="313"/>
      <c r="MYE75" s="313"/>
      <c r="MYF75" s="313"/>
      <c r="MYG75" s="313"/>
      <c r="MYH75" s="313"/>
      <c r="MYI75" s="313"/>
      <c r="MYJ75" s="313"/>
      <c r="MYK75" s="313"/>
      <c r="MYL75" s="313"/>
      <c r="MYM75" s="313"/>
      <c r="MYN75" s="313"/>
      <c r="MYO75" s="313"/>
      <c r="MYP75" s="313"/>
      <c r="MYQ75" s="313"/>
      <c r="MYR75" s="313"/>
      <c r="MYS75" s="313"/>
      <c r="MYT75" s="313"/>
      <c r="MYU75" s="313"/>
      <c r="MYV75" s="313"/>
      <c r="MYW75" s="313"/>
      <c r="MYX75" s="313"/>
      <c r="MYY75" s="313"/>
      <c r="MYZ75" s="313"/>
      <c r="MZA75" s="313"/>
      <c r="MZB75" s="313"/>
      <c r="MZC75" s="313"/>
      <c r="MZD75" s="313"/>
      <c r="MZE75" s="313"/>
      <c r="MZF75" s="313"/>
      <c r="MZG75" s="313"/>
      <c r="MZH75" s="313"/>
      <c r="MZI75" s="313"/>
      <c r="MZJ75" s="313"/>
      <c r="MZK75" s="313"/>
      <c r="MZL75" s="313"/>
      <c r="MZM75" s="313"/>
      <c r="MZN75" s="313"/>
      <c r="MZO75" s="313"/>
      <c r="MZP75" s="313"/>
      <c r="MZQ75" s="313"/>
      <c r="MZR75" s="313"/>
      <c r="MZS75" s="313"/>
      <c r="MZT75" s="313"/>
      <c r="MZU75" s="313"/>
      <c r="MZV75" s="313"/>
      <c r="MZW75" s="313"/>
      <c r="MZX75" s="313"/>
      <c r="MZY75" s="313"/>
      <c r="MZZ75" s="313"/>
      <c r="NAA75" s="313"/>
      <c r="NAB75" s="313"/>
      <c r="NAC75" s="313"/>
      <c r="NAD75" s="313"/>
      <c r="NAE75" s="313"/>
      <c r="NAF75" s="313"/>
      <c r="NAG75" s="313"/>
      <c r="NAH75" s="313"/>
      <c r="NAI75" s="313"/>
      <c r="NAJ75" s="313"/>
      <c r="NAK75" s="313"/>
      <c r="NAL75" s="313"/>
      <c r="NAM75" s="313"/>
      <c r="NAN75" s="313"/>
      <c r="NAO75" s="313"/>
      <c r="NAP75" s="313"/>
      <c r="NAQ75" s="313"/>
      <c r="NAR75" s="313"/>
      <c r="NAS75" s="313"/>
      <c r="NAT75" s="313"/>
      <c r="NAU75" s="313"/>
      <c r="NAV75" s="313"/>
      <c r="NAW75" s="313"/>
      <c r="NAX75" s="313"/>
      <c r="NAY75" s="313"/>
      <c r="NAZ75" s="313"/>
      <c r="NBA75" s="313"/>
      <c r="NBB75" s="313"/>
      <c r="NBC75" s="313"/>
      <c r="NBD75" s="313"/>
      <c r="NBE75" s="313"/>
      <c r="NBF75" s="313"/>
      <c r="NBG75" s="313"/>
      <c r="NBH75" s="313"/>
      <c r="NBI75" s="313"/>
      <c r="NBJ75" s="313"/>
      <c r="NBK75" s="313"/>
      <c r="NBL75" s="313"/>
      <c r="NBM75" s="313"/>
      <c r="NBN75" s="313"/>
      <c r="NBO75" s="313"/>
      <c r="NBP75" s="313"/>
      <c r="NBQ75" s="313"/>
      <c r="NBR75" s="313"/>
      <c r="NBS75" s="313"/>
      <c r="NBT75" s="313"/>
      <c r="NBU75" s="313"/>
      <c r="NBV75" s="313"/>
      <c r="NBW75" s="313"/>
      <c r="NBX75" s="313"/>
      <c r="NBY75" s="313"/>
      <c r="NBZ75" s="313"/>
      <c r="NCA75" s="313"/>
      <c r="NCB75" s="313"/>
      <c r="NCC75" s="313"/>
      <c r="NCD75" s="313"/>
      <c r="NCE75" s="313"/>
      <c r="NCF75" s="313"/>
      <c r="NCG75" s="313"/>
      <c r="NCH75" s="313"/>
      <c r="NCI75" s="313"/>
      <c r="NCJ75" s="313"/>
      <c r="NCK75" s="313"/>
      <c r="NCL75" s="313"/>
      <c r="NCM75" s="313"/>
      <c r="NCN75" s="313"/>
      <c r="NCO75" s="313"/>
      <c r="NCP75" s="313"/>
      <c r="NCQ75" s="313"/>
      <c r="NCR75" s="313"/>
      <c r="NCS75" s="313"/>
      <c r="NCT75" s="313"/>
      <c r="NCU75" s="313"/>
      <c r="NCV75" s="313"/>
      <c r="NCW75" s="313"/>
      <c r="NCX75" s="313"/>
      <c r="NCY75" s="313"/>
      <c r="NCZ75" s="313"/>
      <c r="NDA75" s="313"/>
      <c r="NDB75" s="313"/>
      <c r="NDC75" s="313"/>
      <c r="NDD75" s="313"/>
      <c r="NDE75" s="313"/>
      <c r="NDF75" s="313"/>
      <c r="NDG75" s="313"/>
      <c r="NDH75" s="313"/>
      <c r="NDI75" s="313"/>
      <c r="NDJ75" s="313"/>
      <c r="NDK75" s="313"/>
      <c r="NDL75" s="313"/>
      <c r="NDM75" s="313"/>
      <c r="NDN75" s="313"/>
      <c r="NDO75" s="313"/>
      <c r="NDP75" s="313"/>
      <c r="NDQ75" s="313"/>
      <c r="NDR75" s="313"/>
      <c r="NDS75" s="313"/>
      <c r="NDT75" s="313"/>
      <c r="NDU75" s="313"/>
      <c r="NDV75" s="313"/>
      <c r="NDW75" s="313"/>
      <c r="NDX75" s="313"/>
      <c r="NDY75" s="313"/>
      <c r="NDZ75" s="313"/>
      <c r="NEA75" s="313"/>
      <c r="NEB75" s="313"/>
      <c r="NEC75" s="313"/>
      <c r="NED75" s="313"/>
      <c r="NEE75" s="313"/>
      <c r="NEF75" s="313"/>
      <c r="NEG75" s="313"/>
      <c r="NEH75" s="313"/>
      <c r="NEI75" s="313"/>
      <c r="NEJ75" s="313"/>
      <c r="NEK75" s="313"/>
      <c r="NEL75" s="313"/>
      <c r="NEM75" s="313"/>
      <c r="NEN75" s="313"/>
      <c r="NEO75" s="313"/>
      <c r="NEP75" s="313"/>
      <c r="NEQ75" s="313"/>
      <c r="NER75" s="313"/>
      <c r="NES75" s="313"/>
      <c r="NET75" s="313"/>
      <c r="NEU75" s="313"/>
      <c r="NEV75" s="313"/>
      <c r="NEW75" s="313"/>
      <c r="NEX75" s="313"/>
      <c r="NEY75" s="313"/>
      <c r="NEZ75" s="313"/>
      <c r="NFA75" s="313"/>
      <c r="NFB75" s="313"/>
      <c r="NFC75" s="313"/>
      <c r="NFD75" s="313"/>
      <c r="NFE75" s="313"/>
      <c r="NFF75" s="313"/>
      <c r="NFG75" s="313"/>
      <c r="NFH75" s="313"/>
      <c r="NFI75" s="313"/>
      <c r="NFJ75" s="313"/>
      <c r="NFK75" s="313"/>
      <c r="NFL75" s="313"/>
      <c r="NFM75" s="313"/>
      <c r="NFN75" s="313"/>
      <c r="NFO75" s="313"/>
      <c r="NFP75" s="313"/>
      <c r="NFQ75" s="313"/>
      <c r="NFR75" s="313"/>
      <c r="NFS75" s="313"/>
      <c r="NFT75" s="313"/>
      <c r="NFU75" s="313"/>
      <c r="NFV75" s="313"/>
      <c r="NFW75" s="313"/>
      <c r="NFX75" s="313"/>
      <c r="NFY75" s="313"/>
      <c r="NFZ75" s="313"/>
      <c r="NGA75" s="313"/>
      <c r="NGB75" s="313"/>
      <c r="NGC75" s="313"/>
      <c r="NGD75" s="313"/>
      <c r="NGE75" s="313"/>
      <c r="NGF75" s="313"/>
      <c r="NGG75" s="313"/>
      <c r="NGH75" s="313"/>
      <c r="NGI75" s="313"/>
      <c r="NGJ75" s="313"/>
      <c r="NGK75" s="313"/>
      <c r="NGL75" s="313"/>
      <c r="NGM75" s="313"/>
      <c r="NGN75" s="313"/>
      <c r="NGO75" s="313"/>
      <c r="NGP75" s="313"/>
      <c r="NGQ75" s="313"/>
      <c r="NGR75" s="313"/>
      <c r="NGS75" s="313"/>
      <c r="NGT75" s="313"/>
      <c r="NGU75" s="313"/>
      <c r="NGV75" s="313"/>
      <c r="NGW75" s="313"/>
      <c r="NGX75" s="313"/>
      <c r="NGY75" s="313"/>
      <c r="NGZ75" s="313"/>
      <c r="NHA75" s="313"/>
      <c r="NHB75" s="313"/>
      <c r="NHC75" s="313"/>
      <c r="NHD75" s="313"/>
      <c r="NHE75" s="313"/>
      <c r="NHF75" s="313"/>
      <c r="NHG75" s="313"/>
      <c r="NHH75" s="313"/>
      <c r="NHI75" s="313"/>
      <c r="NHJ75" s="313"/>
      <c r="NHK75" s="313"/>
      <c r="NHL75" s="313"/>
      <c r="NHM75" s="313"/>
      <c r="NHN75" s="313"/>
      <c r="NHO75" s="313"/>
      <c r="NHP75" s="313"/>
      <c r="NHQ75" s="313"/>
      <c r="NHR75" s="313"/>
      <c r="NHS75" s="313"/>
      <c r="NHT75" s="313"/>
      <c r="NHU75" s="313"/>
      <c r="NHV75" s="313"/>
      <c r="NHW75" s="313"/>
      <c r="NHX75" s="313"/>
      <c r="NHY75" s="313"/>
      <c r="NHZ75" s="313"/>
      <c r="NIA75" s="313"/>
      <c r="NIB75" s="313"/>
      <c r="NIC75" s="313"/>
      <c r="NID75" s="313"/>
      <c r="NIE75" s="313"/>
      <c r="NIF75" s="313"/>
      <c r="NIG75" s="313"/>
      <c r="NIH75" s="313"/>
      <c r="NII75" s="313"/>
      <c r="NIJ75" s="313"/>
      <c r="NIK75" s="313"/>
      <c r="NIL75" s="313"/>
      <c r="NIM75" s="313"/>
      <c r="NIN75" s="313"/>
      <c r="NIO75" s="313"/>
      <c r="NIP75" s="313"/>
      <c r="NIQ75" s="313"/>
      <c r="NIR75" s="313"/>
      <c r="NIS75" s="313"/>
      <c r="NIT75" s="313"/>
      <c r="NIU75" s="313"/>
      <c r="NIV75" s="313"/>
      <c r="NIW75" s="313"/>
      <c r="NIX75" s="313"/>
      <c r="NIY75" s="313"/>
      <c r="NIZ75" s="313"/>
      <c r="NJA75" s="313"/>
      <c r="NJB75" s="313"/>
      <c r="NJC75" s="313"/>
      <c r="NJD75" s="313"/>
      <c r="NJE75" s="313"/>
      <c r="NJF75" s="313"/>
      <c r="NJG75" s="313"/>
      <c r="NJH75" s="313"/>
      <c r="NJI75" s="313"/>
      <c r="NJJ75" s="313"/>
      <c r="NJK75" s="313"/>
      <c r="NJL75" s="313"/>
      <c r="NJM75" s="313"/>
      <c r="NJN75" s="313"/>
      <c r="NJO75" s="313"/>
      <c r="NJP75" s="313"/>
      <c r="NJQ75" s="313"/>
      <c r="NJR75" s="313"/>
      <c r="NJS75" s="313"/>
      <c r="NJT75" s="313"/>
      <c r="NJU75" s="313"/>
      <c r="NJV75" s="313"/>
      <c r="NJW75" s="313"/>
      <c r="NJX75" s="313"/>
      <c r="NJY75" s="313"/>
      <c r="NJZ75" s="313"/>
      <c r="NKA75" s="313"/>
      <c r="NKB75" s="313"/>
      <c r="NKC75" s="313"/>
      <c r="NKD75" s="313"/>
      <c r="NKE75" s="313"/>
      <c r="NKF75" s="313"/>
      <c r="NKG75" s="313"/>
      <c r="NKH75" s="313"/>
      <c r="NKI75" s="313"/>
      <c r="NKJ75" s="313"/>
      <c r="NKK75" s="313"/>
      <c r="NKL75" s="313"/>
      <c r="NKM75" s="313"/>
      <c r="NKN75" s="313"/>
      <c r="NKO75" s="313"/>
      <c r="NKP75" s="313"/>
      <c r="NKQ75" s="313"/>
      <c r="NKR75" s="313"/>
      <c r="NKS75" s="313"/>
      <c r="NKT75" s="313"/>
      <c r="NKU75" s="313"/>
      <c r="NKV75" s="313"/>
      <c r="NKW75" s="313"/>
      <c r="NKX75" s="313"/>
      <c r="NKY75" s="313"/>
      <c r="NKZ75" s="313"/>
      <c r="NLA75" s="313"/>
      <c r="NLB75" s="313"/>
      <c r="NLC75" s="313"/>
      <c r="NLD75" s="313"/>
      <c r="NLE75" s="313"/>
      <c r="NLF75" s="313"/>
      <c r="NLG75" s="313"/>
      <c r="NLH75" s="313"/>
      <c r="NLI75" s="313"/>
      <c r="NLJ75" s="313"/>
      <c r="NLK75" s="313"/>
      <c r="NLL75" s="313"/>
      <c r="NLM75" s="313"/>
      <c r="NLN75" s="313"/>
      <c r="NLO75" s="313"/>
      <c r="NLP75" s="313"/>
      <c r="NLQ75" s="313"/>
      <c r="NLR75" s="313"/>
      <c r="NLS75" s="313"/>
      <c r="NLT75" s="313"/>
      <c r="NLU75" s="313"/>
      <c r="NLV75" s="313"/>
      <c r="NLW75" s="313"/>
      <c r="NLX75" s="313"/>
      <c r="NLY75" s="313"/>
      <c r="NLZ75" s="313"/>
      <c r="NMA75" s="313"/>
      <c r="NMB75" s="313"/>
      <c r="NMC75" s="313"/>
      <c r="NMD75" s="313"/>
      <c r="NME75" s="313"/>
      <c r="NMF75" s="313"/>
      <c r="NMG75" s="313"/>
      <c r="NMH75" s="313"/>
      <c r="NMI75" s="313"/>
      <c r="NMJ75" s="313"/>
      <c r="NMK75" s="313"/>
      <c r="NML75" s="313"/>
      <c r="NMM75" s="313"/>
      <c r="NMN75" s="313"/>
      <c r="NMO75" s="313"/>
      <c r="NMP75" s="313"/>
      <c r="NMQ75" s="313"/>
      <c r="NMR75" s="313"/>
      <c r="NMS75" s="313"/>
      <c r="NMT75" s="313"/>
      <c r="NMU75" s="313"/>
      <c r="NMV75" s="313"/>
      <c r="NMW75" s="313"/>
      <c r="NMX75" s="313"/>
      <c r="NMY75" s="313"/>
      <c r="NMZ75" s="313"/>
      <c r="NNA75" s="313"/>
      <c r="NNB75" s="313"/>
      <c r="NNC75" s="313"/>
      <c r="NND75" s="313"/>
      <c r="NNE75" s="313"/>
      <c r="NNF75" s="313"/>
      <c r="NNG75" s="313"/>
      <c r="NNH75" s="313"/>
      <c r="NNI75" s="313"/>
      <c r="NNJ75" s="313"/>
      <c r="NNK75" s="313"/>
      <c r="NNL75" s="313"/>
      <c r="NNM75" s="313"/>
      <c r="NNN75" s="313"/>
      <c r="NNO75" s="313"/>
      <c r="NNP75" s="313"/>
      <c r="NNQ75" s="313"/>
      <c r="NNR75" s="313"/>
      <c r="NNS75" s="313"/>
      <c r="NNT75" s="313"/>
      <c r="NNU75" s="313"/>
      <c r="NNV75" s="313"/>
      <c r="NNW75" s="313"/>
      <c r="NNX75" s="313"/>
      <c r="NNY75" s="313"/>
      <c r="NNZ75" s="313"/>
      <c r="NOA75" s="313"/>
      <c r="NOB75" s="313"/>
      <c r="NOC75" s="313"/>
      <c r="NOD75" s="313"/>
      <c r="NOE75" s="313"/>
      <c r="NOF75" s="313"/>
      <c r="NOG75" s="313"/>
      <c r="NOH75" s="313"/>
      <c r="NOI75" s="313"/>
      <c r="NOJ75" s="313"/>
      <c r="NOK75" s="313"/>
      <c r="NOL75" s="313"/>
      <c r="NOM75" s="313"/>
      <c r="NON75" s="313"/>
      <c r="NOO75" s="313"/>
      <c r="NOP75" s="313"/>
      <c r="NOQ75" s="313"/>
      <c r="NOR75" s="313"/>
      <c r="NOS75" s="313"/>
      <c r="NOT75" s="313"/>
      <c r="NOU75" s="313"/>
      <c r="NOV75" s="313"/>
      <c r="NOW75" s="313"/>
      <c r="NOX75" s="313"/>
      <c r="NOY75" s="313"/>
      <c r="NOZ75" s="313"/>
      <c r="NPA75" s="313"/>
      <c r="NPB75" s="313"/>
      <c r="NPC75" s="313"/>
      <c r="NPD75" s="313"/>
      <c r="NPE75" s="313"/>
      <c r="NPF75" s="313"/>
      <c r="NPG75" s="313"/>
      <c r="NPH75" s="313"/>
      <c r="NPI75" s="313"/>
      <c r="NPJ75" s="313"/>
      <c r="NPK75" s="313"/>
      <c r="NPL75" s="313"/>
      <c r="NPM75" s="313"/>
      <c r="NPN75" s="313"/>
      <c r="NPO75" s="313"/>
      <c r="NPP75" s="313"/>
      <c r="NPQ75" s="313"/>
      <c r="NPR75" s="313"/>
      <c r="NPS75" s="313"/>
      <c r="NPT75" s="313"/>
      <c r="NPU75" s="313"/>
      <c r="NPV75" s="313"/>
      <c r="NPW75" s="313"/>
      <c r="NPX75" s="313"/>
      <c r="NPY75" s="313"/>
      <c r="NPZ75" s="313"/>
      <c r="NQA75" s="313"/>
      <c r="NQB75" s="313"/>
      <c r="NQC75" s="313"/>
      <c r="NQD75" s="313"/>
      <c r="NQE75" s="313"/>
      <c r="NQF75" s="313"/>
      <c r="NQG75" s="313"/>
      <c r="NQH75" s="313"/>
      <c r="NQI75" s="313"/>
      <c r="NQJ75" s="313"/>
      <c r="NQK75" s="313"/>
      <c r="NQL75" s="313"/>
      <c r="NQM75" s="313"/>
      <c r="NQN75" s="313"/>
      <c r="NQO75" s="313"/>
      <c r="NQP75" s="313"/>
      <c r="NQQ75" s="313"/>
      <c r="NQR75" s="313"/>
      <c r="NQS75" s="313"/>
      <c r="NQT75" s="313"/>
      <c r="NQU75" s="313"/>
      <c r="NQV75" s="313"/>
      <c r="NQW75" s="313"/>
      <c r="NQX75" s="313"/>
      <c r="NQY75" s="313"/>
      <c r="NQZ75" s="313"/>
      <c r="NRA75" s="313"/>
      <c r="NRB75" s="313"/>
      <c r="NRC75" s="313"/>
      <c r="NRD75" s="313"/>
      <c r="NRE75" s="313"/>
      <c r="NRF75" s="313"/>
      <c r="NRG75" s="313"/>
      <c r="NRH75" s="313"/>
      <c r="NRI75" s="313"/>
      <c r="NRJ75" s="313"/>
      <c r="NRK75" s="313"/>
      <c r="NRL75" s="313"/>
      <c r="NRM75" s="313"/>
      <c r="NRN75" s="313"/>
      <c r="NRO75" s="313"/>
      <c r="NRP75" s="313"/>
      <c r="NRQ75" s="313"/>
      <c r="NRR75" s="313"/>
      <c r="NRS75" s="313"/>
      <c r="NRT75" s="313"/>
      <c r="NRU75" s="313"/>
      <c r="NRV75" s="313"/>
      <c r="NRW75" s="313"/>
      <c r="NRX75" s="313"/>
      <c r="NRY75" s="313"/>
      <c r="NRZ75" s="313"/>
      <c r="NSA75" s="313"/>
      <c r="NSB75" s="313"/>
      <c r="NSC75" s="313"/>
      <c r="NSD75" s="313"/>
      <c r="NSE75" s="313"/>
      <c r="NSF75" s="313"/>
      <c r="NSG75" s="313"/>
      <c r="NSH75" s="313"/>
      <c r="NSI75" s="313"/>
      <c r="NSJ75" s="313"/>
      <c r="NSK75" s="313"/>
      <c r="NSL75" s="313"/>
      <c r="NSM75" s="313"/>
      <c r="NSN75" s="313"/>
      <c r="NSO75" s="313"/>
      <c r="NSP75" s="313"/>
      <c r="NSQ75" s="313"/>
      <c r="NSR75" s="313"/>
      <c r="NSS75" s="313"/>
      <c r="NST75" s="313"/>
      <c r="NSU75" s="313"/>
      <c r="NSV75" s="313"/>
      <c r="NSW75" s="313"/>
      <c r="NSX75" s="313"/>
      <c r="NSY75" s="313"/>
      <c r="NSZ75" s="313"/>
      <c r="NTA75" s="313"/>
      <c r="NTB75" s="313"/>
      <c r="NTC75" s="313"/>
      <c r="NTD75" s="313"/>
      <c r="NTE75" s="313"/>
      <c r="NTF75" s="313"/>
      <c r="NTG75" s="313"/>
      <c r="NTH75" s="313"/>
      <c r="NTI75" s="313"/>
      <c r="NTJ75" s="313"/>
      <c r="NTK75" s="313"/>
      <c r="NTL75" s="313"/>
      <c r="NTM75" s="313"/>
      <c r="NTN75" s="313"/>
      <c r="NTO75" s="313"/>
      <c r="NTP75" s="313"/>
      <c r="NTQ75" s="313"/>
      <c r="NTR75" s="313"/>
      <c r="NTS75" s="313"/>
      <c r="NTT75" s="313"/>
      <c r="NTU75" s="313"/>
      <c r="NTV75" s="313"/>
      <c r="NTW75" s="313"/>
      <c r="NTX75" s="313"/>
      <c r="NTY75" s="313"/>
      <c r="NTZ75" s="313"/>
      <c r="NUA75" s="313"/>
      <c r="NUB75" s="313"/>
      <c r="NUC75" s="313"/>
      <c r="NUD75" s="313"/>
      <c r="NUE75" s="313"/>
      <c r="NUF75" s="313"/>
      <c r="NUG75" s="313"/>
      <c r="NUH75" s="313"/>
      <c r="NUI75" s="313"/>
      <c r="NUJ75" s="313"/>
      <c r="NUK75" s="313"/>
      <c r="NUL75" s="313"/>
      <c r="NUM75" s="313"/>
      <c r="NUN75" s="313"/>
      <c r="NUO75" s="313"/>
      <c r="NUP75" s="313"/>
      <c r="NUQ75" s="313"/>
      <c r="NUR75" s="313"/>
      <c r="NUS75" s="313"/>
      <c r="NUT75" s="313"/>
      <c r="NUU75" s="313"/>
      <c r="NUV75" s="313"/>
      <c r="NUW75" s="313"/>
      <c r="NUX75" s="313"/>
      <c r="NUY75" s="313"/>
      <c r="NUZ75" s="313"/>
      <c r="NVA75" s="313"/>
      <c r="NVB75" s="313"/>
      <c r="NVC75" s="313"/>
      <c r="NVD75" s="313"/>
      <c r="NVE75" s="313"/>
      <c r="NVF75" s="313"/>
      <c r="NVG75" s="313"/>
      <c r="NVH75" s="313"/>
      <c r="NVI75" s="313"/>
      <c r="NVJ75" s="313"/>
      <c r="NVK75" s="313"/>
      <c r="NVL75" s="313"/>
      <c r="NVM75" s="313"/>
      <c r="NVN75" s="313"/>
      <c r="NVO75" s="313"/>
      <c r="NVP75" s="313"/>
      <c r="NVQ75" s="313"/>
      <c r="NVR75" s="313"/>
      <c r="NVS75" s="313"/>
      <c r="NVT75" s="313"/>
      <c r="NVU75" s="313"/>
      <c r="NVV75" s="313"/>
      <c r="NVW75" s="313"/>
      <c r="NVX75" s="313"/>
      <c r="NVY75" s="313"/>
      <c r="NVZ75" s="313"/>
      <c r="NWA75" s="313"/>
      <c r="NWB75" s="313"/>
      <c r="NWC75" s="313"/>
      <c r="NWD75" s="313"/>
      <c r="NWE75" s="313"/>
      <c r="NWF75" s="313"/>
      <c r="NWG75" s="313"/>
      <c r="NWH75" s="313"/>
      <c r="NWI75" s="313"/>
      <c r="NWJ75" s="313"/>
      <c r="NWK75" s="313"/>
      <c r="NWL75" s="313"/>
      <c r="NWM75" s="313"/>
      <c r="NWN75" s="313"/>
      <c r="NWO75" s="313"/>
      <c r="NWP75" s="313"/>
      <c r="NWQ75" s="313"/>
      <c r="NWR75" s="313"/>
      <c r="NWS75" s="313"/>
      <c r="NWT75" s="313"/>
      <c r="NWU75" s="313"/>
      <c r="NWV75" s="313"/>
      <c r="NWW75" s="313"/>
      <c r="NWX75" s="313"/>
      <c r="NWY75" s="313"/>
      <c r="NWZ75" s="313"/>
      <c r="NXA75" s="313"/>
      <c r="NXB75" s="313"/>
      <c r="NXC75" s="313"/>
      <c r="NXD75" s="313"/>
      <c r="NXE75" s="313"/>
      <c r="NXF75" s="313"/>
      <c r="NXG75" s="313"/>
      <c r="NXH75" s="313"/>
      <c r="NXI75" s="313"/>
      <c r="NXJ75" s="313"/>
      <c r="NXK75" s="313"/>
      <c r="NXL75" s="313"/>
      <c r="NXM75" s="313"/>
      <c r="NXN75" s="313"/>
      <c r="NXO75" s="313"/>
      <c r="NXP75" s="313"/>
      <c r="NXQ75" s="313"/>
      <c r="NXR75" s="313"/>
      <c r="NXS75" s="313"/>
      <c r="NXT75" s="313"/>
      <c r="NXU75" s="313"/>
      <c r="NXV75" s="313"/>
      <c r="NXW75" s="313"/>
      <c r="NXX75" s="313"/>
      <c r="NXY75" s="313"/>
      <c r="NXZ75" s="313"/>
      <c r="NYA75" s="313"/>
      <c r="NYB75" s="313"/>
      <c r="NYC75" s="313"/>
      <c r="NYD75" s="313"/>
      <c r="NYE75" s="313"/>
      <c r="NYF75" s="313"/>
      <c r="NYG75" s="313"/>
      <c r="NYH75" s="313"/>
      <c r="NYI75" s="313"/>
      <c r="NYJ75" s="313"/>
      <c r="NYK75" s="313"/>
      <c r="NYL75" s="313"/>
      <c r="NYM75" s="313"/>
      <c r="NYN75" s="313"/>
      <c r="NYO75" s="313"/>
      <c r="NYP75" s="313"/>
      <c r="NYQ75" s="313"/>
      <c r="NYR75" s="313"/>
      <c r="NYS75" s="313"/>
      <c r="NYT75" s="313"/>
      <c r="NYU75" s="313"/>
      <c r="NYV75" s="313"/>
      <c r="NYW75" s="313"/>
      <c r="NYX75" s="313"/>
      <c r="NYY75" s="313"/>
      <c r="NYZ75" s="313"/>
      <c r="NZA75" s="313"/>
      <c r="NZB75" s="313"/>
      <c r="NZC75" s="313"/>
      <c r="NZD75" s="313"/>
      <c r="NZE75" s="313"/>
      <c r="NZF75" s="313"/>
      <c r="NZG75" s="313"/>
      <c r="NZH75" s="313"/>
      <c r="NZI75" s="313"/>
      <c r="NZJ75" s="313"/>
      <c r="NZK75" s="313"/>
      <c r="NZL75" s="313"/>
      <c r="NZM75" s="313"/>
      <c r="NZN75" s="313"/>
      <c r="NZO75" s="313"/>
      <c r="NZP75" s="313"/>
      <c r="NZQ75" s="313"/>
      <c r="NZR75" s="313"/>
      <c r="NZS75" s="313"/>
      <c r="NZT75" s="313"/>
      <c r="NZU75" s="313"/>
      <c r="NZV75" s="313"/>
      <c r="NZW75" s="313"/>
      <c r="NZX75" s="313"/>
      <c r="NZY75" s="313"/>
      <c r="NZZ75" s="313"/>
      <c r="OAA75" s="313"/>
      <c r="OAB75" s="313"/>
      <c r="OAC75" s="313"/>
      <c r="OAD75" s="313"/>
      <c r="OAE75" s="313"/>
      <c r="OAF75" s="313"/>
      <c r="OAG75" s="313"/>
      <c r="OAH75" s="313"/>
      <c r="OAI75" s="313"/>
      <c r="OAJ75" s="313"/>
      <c r="OAK75" s="313"/>
      <c r="OAL75" s="313"/>
      <c r="OAM75" s="313"/>
      <c r="OAN75" s="313"/>
      <c r="OAO75" s="313"/>
      <c r="OAP75" s="313"/>
      <c r="OAQ75" s="313"/>
      <c r="OAR75" s="313"/>
      <c r="OAS75" s="313"/>
      <c r="OAT75" s="313"/>
      <c r="OAU75" s="313"/>
      <c r="OAV75" s="313"/>
      <c r="OAW75" s="313"/>
      <c r="OAX75" s="313"/>
      <c r="OAY75" s="313"/>
      <c r="OAZ75" s="313"/>
      <c r="OBA75" s="313"/>
      <c r="OBB75" s="313"/>
      <c r="OBC75" s="313"/>
      <c r="OBD75" s="313"/>
      <c r="OBE75" s="313"/>
      <c r="OBF75" s="313"/>
      <c r="OBG75" s="313"/>
      <c r="OBH75" s="313"/>
      <c r="OBI75" s="313"/>
      <c r="OBJ75" s="313"/>
      <c r="OBK75" s="313"/>
      <c r="OBL75" s="313"/>
      <c r="OBM75" s="313"/>
      <c r="OBN75" s="313"/>
      <c r="OBO75" s="313"/>
      <c r="OBP75" s="313"/>
      <c r="OBQ75" s="313"/>
      <c r="OBR75" s="313"/>
      <c r="OBS75" s="313"/>
      <c r="OBT75" s="313"/>
      <c r="OBU75" s="313"/>
      <c r="OBV75" s="313"/>
      <c r="OBW75" s="313"/>
      <c r="OBX75" s="313"/>
      <c r="OBY75" s="313"/>
      <c r="OBZ75" s="313"/>
      <c r="OCA75" s="313"/>
      <c r="OCB75" s="313"/>
      <c r="OCC75" s="313"/>
      <c r="OCD75" s="313"/>
      <c r="OCE75" s="313"/>
      <c r="OCF75" s="313"/>
      <c r="OCG75" s="313"/>
      <c r="OCH75" s="313"/>
      <c r="OCI75" s="313"/>
      <c r="OCJ75" s="313"/>
      <c r="OCK75" s="313"/>
      <c r="OCL75" s="313"/>
      <c r="OCM75" s="313"/>
      <c r="OCN75" s="313"/>
      <c r="OCO75" s="313"/>
      <c r="OCP75" s="313"/>
      <c r="OCQ75" s="313"/>
      <c r="OCR75" s="313"/>
      <c r="OCS75" s="313"/>
      <c r="OCT75" s="313"/>
      <c r="OCU75" s="313"/>
      <c r="OCV75" s="313"/>
      <c r="OCW75" s="313"/>
      <c r="OCX75" s="313"/>
      <c r="OCY75" s="313"/>
      <c r="OCZ75" s="313"/>
      <c r="ODA75" s="313"/>
      <c r="ODB75" s="313"/>
      <c r="ODC75" s="313"/>
      <c r="ODD75" s="313"/>
      <c r="ODE75" s="313"/>
      <c r="ODF75" s="313"/>
      <c r="ODG75" s="313"/>
      <c r="ODH75" s="313"/>
      <c r="ODI75" s="313"/>
      <c r="ODJ75" s="313"/>
      <c r="ODK75" s="313"/>
      <c r="ODL75" s="313"/>
      <c r="ODM75" s="313"/>
      <c r="ODN75" s="313"/>
      <c r="ODO75" s="313"/>
      <c r="ODP75" s="313"/>
      <c r="ODQ75" s="313"/>
      <c r="ODR75" s="313"/>
      <c r="ODS75" s="313"/>
      <c r="ODT75" s="313"/>
      <c r="ODU75" s="313"/>
      <c r="ODV75" s="313"/>
      <c r="ODW75" s="313"/>
      <c r="ODX75" s="313"/>
      <c r="ODY75" s="313"/>
      <c r="ODZ75" s="313"/>
      <c r="OEA75" s="313"/>
      <c r="OEB75" s="313"/>
      <c r="OEC75" s="313"/>
      <c r="OED75" s="313"/>
      <c r="OEE75" s="313"/>
      <c r="OEF75" s="313"/>
      <c r="OEG75" s="313"/>
      <c r="OEH75" s="313"/>
      <c r="OEI75" s="313"/>
      <c r="OEJ75" s="313"/>
      <c r="OEK75" s="313"/>
      <c r="OEL75" s="313"/>
      <c r="OEM75" s="313"/>
      <c r="OEN75" s="313"/>
      <c r="OEO75" s="313"/>
      <c r="OEP75" s="313"/>
      <c r="OEQ75" s="313"/>
      <c r="OER75" s="313"/>
      <c r="OES75" s="313"/>
      <c r="OET75" s="313"/>
      <c r="OEU75" s="313"/>
      <c r="OEV75" s="313"/>
      <c r="OEW75" s="313"/>
      <c r="OEX75" s="313"/>
      <c r="OEY75" s="313"/>
      <c r="OEZ75" s="313"/>
      <c r="OFA75" s="313"/>
      <c r="OFB75" s="313"/>
      <c r="OFC75" s="313"/>
      <c r="OFD75" s="313"/>
      <c r="OFE75" s="313"/>
      <c r="OFF75" s="313"/>
      <c r="OFG75" s="313"/>
      <c r="OFH75" s="313"/>
      <c r="OFI75" s="313"/>
      <c r="OFJ75" s="313"/>
      <c r="OFK75" s="313"/>
      <c r="OFL75" s="313"/>
      <c r="OFM75" s="313"/>
      <c r="OFN75" s="313"/>
      <c r="OFO75" s="313"/>
      <c r="OFP75" s="313"/>
      <c r="OFQ75" s="313"/>
      <c r="OFR75" s="313"/>
      <c r="OFS75" s="313"/>
      <c r="OFT75" s="313"/>
      <c r="OFU75" s="313"/>
      <c r="OFV75" s="313"/>
      <c r="OFW75" s="313"/>
      <c r="OFX75" s="313"/>
      <c r="OFY75" s="313"/>
      <c r="OFZ75" s="313"/>
      <c r="OGA75" s="313"/>
      <c r="OGB75" s="313"/>
      <c r="OGC75" s="313"/>
      <c r="OGD75" s="313"/>
      <c r="OGE75" s="313"/>
      <c r="OGF75" s="313"/>
      <c r="OGG75" s="313"/>
      <c r="OGH75" s="313"/>
      <c r="OGI75" s="313"/>
      <c r="OGJ75" s="313"/>
      <c r="OGK75" s="313"/>
      <c r="OGL75" s="313"/>
      <c r="OGM75" s="313"/>
      <c r="OGN75" s="313"/>
      <c r="OGO75" s="313"/>
      <c r="OGP75" s="313"/>
      <c r="OGQ75" s="313"/>
      <c r="OGR75" s="313"/>
      <c r="OGS75" s="313"/>
      <c r="OGT75" s="313"/>
      <c r="OGU75" s="313"/>
      <c r="OGV75" s="313"/>
      <c r="OGW75" s="313"/>
      <c r="OGX75" s="313"/>
      <c r="OGY75" s="313"/>
      <c r="OGZ75" s="313"/>
      <c r="OHA75" s="313"/>
      <c r="OHB75" s="313"/>
      <c r="OHC75" s="313"/>
      <c r="OHD75" s="313"/>
      <c r="OHE75" s="313"/>
      <c r="OHF75" s="313"/>
      <c r="OHG75" s="313"/>
      <c r="OHH75" s="313"/>
      <c r="OHI75" s="313"/>
      <c r="OHJ75" s="313"/>
      <c r="OHK75" s="313"/>
      <c r="OHL75" s="313"/>
      <c r="OHM75" s="313"/>
      <c r="OHN75" s="313"/>
      <c r="OHO75" s="313"/>
      <c r="OHP75" s="313"/>
      <c r="OHQ75" s="313"/>
      <c r="OHR75" s="313"/>
      <c r="OHS75" s="313"/>
      <c r="OHT75" s="313"/>
      <c r="OHU75" s="313"/>
      <c r="OHV75" s="313"/>
      <c r="OHW75" s="313"/>
      <c r="OHX75" s="313"/>
      <c r="OHY75" s="313"/>
      <c r="OHZ75" s="313"/>
      <c r="OIA75" s="313"/>
      <c r="OIB75" s="313"/>
      <c r="OIC75" s="313"/>
      <c r="OID75" s="313"/>
      <c r="OIE75" s="313"/>
      <c r="OIF75" s="313"/>
      <c r="OIG75" s="313"/>
      <c r="OIH75" s="313"/>
      <c r="OII75" s="313"/>
      <c r="OIJ75" s="313"/>
      <c r="OIK75" s="313"/>
      <c r="OIL75" s="313"/>
      <c r="OIM75" s="313"/>
      <c r="OIN75" s="313"/>
      <c r="OIO75" s="313"/>
      <c r="OIP75" s="313"/>
      <c r="OIQ75" s="313"/>
      <c r="OIR75" s="313"/>
      <c r="OIS75" s="313"/>
      <c r="OIT75" s="313"/>
      <c r="OIU75" s="313"/>
      <c r="OIV75" s="313"/>
      <c r="OIW75" s="313"/>
      <c r="OIX75" s="313"/>
      <c r="OIY75" s="313"/>
      <c r="OIZ75" s="313"/>
      <c r="OJA75" s="313"/>
      <c r="OJB75" s="313"/>
      <c r="OJC75" s="313"/>
      <c r="OJD75" s="313"/>
      <c r="OJE75" s="313"/>
      <c r="OJF75" s="313"/>
      <c r="OJG75" s="313"/>
      <c r="OJH75" s="313"/>
      <c r="OJI75" s="313"/>
      <c r="OJJ75" s="313"/>
      <c r="OJK75" s="313"/>
      <c r="OJL75" s="313"/>
      <c r="OJM75" s="313"/>
      <c r="OJN75" s="313"/>
      <c r="OJO75" s="313"/>
      <c r="OJP75" s="313"/>
      <c r="OJQ75" s="313"/>
      <c r="OJR75" s="313"/>
      <c r="OJS75" s="313"/>
      <c r="OJT75" s="313"/>
      <c r="OJU75" s="313"/>
      <c r="OJV75" s="313"/>
      <c r="OJW75" s="313"/>
      <c r="OJX75" s="313"/>
      <c r="OJY75" s="313"/>
      <c r="OJZ75" s="313"/>
      <c r="OKA75" s="313"/>
      <c r="OKB75" s="313"/>
      <c r="OKC75" s="313"/>
      <c r="OKD75" s="313"/>
      <c r="OKE75" s="313"/>
      <c r="OKF75" s="313"/>
      <c r="OKG75" s="313"/>
      <c r="OKH75" s="313"/>
      <c r="OKI75" s="313"/>
      <c r="OKJ75" s="313"/>
      <c r="OKK75" s="313"/>
      <c r="OKL75" s="313"/>
      <c r="OKM75" s="313"/>
      <c r="OKN75" s="313"/>
      <c r="OKO75" s="313"/>
      <c r="OKP75" s="313"/>
      <c r="OKQ75" s="313"/>
      <c r="OKR75" s="313"/>
      <c r="OKS75" s="313"/>
      <c r="OKT75" s="313"/>
      <c r="OKU75" s="313"/>
      <c r="OKV75" s="313"/>
      <c r="OKW75" s="313"/>
      <c r="OKX75" s="313"/>
      <c r="OKY75" s="313"/>
      <c r="OKZ75" s="313"/>
      <c r="OLA75" s="313"/>
      <c r="OLB75" s="313"/>
      <c r="OLC75" s="313"/>
      <c r="OLD75" s="313"/>
      <c r="OLE75" s="313"/>
      <c r="OLF75" s="313"/>
      <c r="OLG75" s="313"/>
      <c r="OLH75" s="313"/>
      <c r="OLI75" s="313"/>
      <c r="OLJ75" s="313"/>
      <c r="OLK75" s="313"/>
      <c r="OLL75" s="313"/>
      <c r="OLM75" s="313"/>
      <c r="OLN75" s="313"/>
      <c r="OLO75" s="313"/>
      <c r="OLP75" s="313"/>
      <c r="OLQ75" s="313"/>
      <c r="OLR75" s="313"/>
      <c r="OLS75" s="313"/>
      <c r="OLT75" s="313"/>
      <c r="OLU75" s="313"/>
      <c r="OLV75" s="313"/>
      <c r="OLW75" s="313"/>
      <c r="OLX75" s="313"/>
      <c r="OLY75" s="313"/>
      <c r="OLZ75" s="313"/>
      <c r="OMA75" s="313"/>
      <c r="OMB75" s="313"/>
      <c r="OMC75" s="313"/>
      <c r="OMD75" s="313"/>
      <c r="OME75" s="313"/>
      <c r="OMF75" s="313"/>
      <c r="OMG75" s="313"/>
      <c r="OMH75" s="313"/>
      <c r="OMI75" s="313"/>
      <c r="OMJ75" s="313"/>
      <c r="OMK75" s="313"/>
      <c r="OML75" s="313"/>
      <c r="OMM75" s="313"/>
      <c r="OMN75" s="313"/>
      <c r="OMO75" s="313"/>
      <c r="OMP75" s="313"/>
      <c r="OMQ75" s="313"/>
      <c r="OMR75" s="313"/>
      <c r="OMS75" s="313"/>
      <c r="OMT75" s="313"/>
      <c r="OMU75" s="313"/>
      <c r="OMV75" s="313"/>
      <c r="OMW75" s="313"/>
      <c r="OMX75" s="313"/>
      <c r="OMY75" s="313"/>
      <c r="OMZ75" s="313"/>
      <c r="ONA75" s="313"/>
      <c r="ONB75" s="313"/>
      <c r="ONC75" s="313"/>
      <c r="OND75" s="313"/>
      <c r="ONE75" s="313"/>
      <c r="ONF75" s="313"/>
      <c r="ONG75" s="313"/>
      <c r="ONH75" s="313"/>
      <c r="ONI75" s="313"/>
      <c r="ONJ75" s="313"/>
      <c r="ONK75" s="313"/>
      <c r="ONL75" s="313"/>
      <c r="ONM75" s="313"/>
      <c r="ONN75" s="313"/>
      <c r="ONO75" s="313"/>
      <c r="ONP75" s="313"/>
      <c r="ONQ75" s="313"/>
      <c r="ONR75" s="313"/>
      <c r="ONS75" s="313"/>
      <c r="ONT75" s="313"/>
      <c r="ONU75" s="313"/>
      <c r="ONV75" s="313"/>
      <c r="ONW75" s="313"/>
      <c r="ONX75" s="313"/>
      <c r="ONY75" s="313"/>
      <c r="ONZ75" s="313"/>
      <c r="OOA75" s="313"/>
      <c r="OOB75" s="313"/>
      <c r="OOC75" s="313"/>
      <c r="OOD75" s="313"/>
      <c r="OOE75" s="313"/>
      <c r="OOF75" s="313"/>
      <c r="OOG75" s="313"/>
      <c r="OOH75" s="313"/>
      <c r="OOI75" s="313"/>
      <c r="OOJ75" s="313"/>
      <c r="OOK75" s="313"/>
      <c r="OOL75" s="313"/>
      <c r="OOM75" s="313"/>
      <c r="OON75" s="313"/>
      <c r="OOO75" s="313"/>
      <c r="OOP75" s="313"/>
      <c r="OOQ75" s="313"/>
      <c r="OOR75" s="313"/>
      <c r="OOS75" s="313"/>
      <c r="OOT75" s="313"/>
      <c r="OOU75" s="313"/>
      <c r="OOV75" s="313"/>
      <c r="OOW75" s="313"/>
      <c r="OOX75" s="313"/>
      <c r="OOY75" s="313"/>
      <c r="OOZ75" s="313"/>
      <c r="OPA75" s="313"/>
      <c r="OPB75" s="313"/>
      <c r="OPC75" s="313"/>
      <c r="OPD75" s="313"/>
      <c r="OPE75" s="313"/>
      <c r="OPF75" s="313"/>
      <c r="OPG75" s="313"/>
      <c r="OPH75" s="313"/>
      <c r="OPI75" s="313"/>
      <c r="OPJ75" s="313"/>
      <c r="OPK75" s="313"/>
      <c r="OPL75" s="313"/>
      <c r="OPM75" s="313"/>
      <c r="OPN75" s="313"/>
      <c r="OPO75" s="313"/>
      <c r="OPP75" s="313"/>
      <c r="OPQ75" s="313"/>
      <c r="OPR75" s="313"/>
      <c r="OPS75" s="313"/>
      <c r="OPT75" s="313"/>
      <c r="OPU75" s="313"/>
      <c r="OPV75" s="313"/>
      <c r="OPW75" s="313"/>
      <c r="OPX75" s="313"/>
      <c r="OPY75" s="313"/>
      <c r="OPZ75" s="313"/>
      <c r="OQA75" s="313"/>
      <c r="OQB75" s="313"/>
      <c r="OQC75" s="313"/>
      <c r="OQD75" s="313"/>
      <c r="OQE75" s="313"/>
      <c r="OQF75" s="313"/>
      <c r="OQG75" s="313"/>
      <c r="OQH75" s="313"/>
      <c r="OQI75" s="313"/>
      <c r="OQJ75" s="313"/>
      <c r="OQK75" s="313"/>
      <c r="OQL75" s="313"/>
      <c r="OQM75" s="313"/>
      <c r="OQN75" s="313"/>
      <c r="OQO75" s="313"/>
      <c r="OQP75" s="313"/>
      <c r="OQQ75" s="313"/>
      <c r="OQR75" s="313"/>
      <c r="OQS75" s="313"/>
      <c r="OQT75" s="313"/>
      <c r="OQU75" s="313"/>
      <c r="OQV75" s="313"/>
      <c r="OQW75" s="313"/>
      <c r="OQX75" s="313"/>
      <c r="OQY75" s="313"/>
      <c r="OQZ75" s="313"/>
      <c r="ORA75" s="313"/>
      <c r="ORB75" s="313"/>
      <c r="ORC75" s="313"/>
      <c r="ORD75" s="313"/>
      <c r="ORE75" s="313"/>
      <c r="ORF75" s="313"/>
      <c r="ORG75" s="313"/>
      <c r="ORH75" s="313"/>
      <c r="ORI75" s="313"/>
      <c r="ORJ75" s="313"/>
      <c r="ORK75" s="313"/>
      <c r="ORL75" s="313"/>
      <c r="ORM75" s="313"/>
      <c r="ORN75" s="313"/>
      <c r="ORO75" s="313"/>
      <c r="ORP75" s="313"/>
      <c r="ORQ75" s="313"/>
      <c r="ORR75" s="313"/>
      <c r="ORS75" s="313"/>
      <c r="ORT75" s="313"/>
      <c r="ORU75" s="313"/>
      <c r="ORV75" s="313"/>
      <c r="ORW75" s="313"/>
      <c r="ORX75" s="313"/>
      <c r="ORY75" s="313"/>
      <c r="ORZ75" s="313"/>
      <c r="OSA75" s="313"/>
      <c r="OSB75" s="313"/>
      <c r="OSC75" s="313"/>
      <c r="OSD75" s="313"/>
      <c r="OSE75" s="313"/>
      <c r="OSF75" s="313"/>
      <c r="OSG75" s="313"/>
      <c r="OSH75" s="313"/>
      <c r="OSI75" s="313"/>
      <c r="OSJ75" s="313"/>
      <c r="OSK75" s="313"/>
      <c r="OSL75" s="313"/>
      <c r="OSM75" s="313"/>
      <c r="OSN75" s="313"/>
      <c r="OSO75" s="313"/>
      <c r="OSP75" s="313"/>
      <c r="OSQ75" s="313"/>
      <c r="OSR75" s="313"/>
      <c r="OSS75" s="313"/>
      <c r="OST75" s="313"/>
      <c r="OSU75" s="313"/>
      <c r="OSV75" s="313"/>
      <c r="OSW75" s="313"/>
      <c r="OSX75" s="313"/>
      <c r="OSY75" s="313"/>
      <c r="OSZ75" s="313"/>
      <c r="OTA75" s="313"/>
      <c r="OTB75" s="313"/>
      <c r="OTC75" s="313"/>
      <c r="OTD75" s="313"/>
      <c r="OTE75" s="313"/>
      <c r="OTF75" s="313"/>
      <c r="OTG75" s="313"/>
      <c r="OTH75" s="313"/>
      <c r="OTI75" s="313"/>
      <c r="OTJ75" s="313"/>
      <c r="OTK75" s="313"/>
      <c r="OTL75" s="313"/>
      <c r="OTM75" s="313"/>
      <c r="OTN75" s="313"/>
      <c r="OTO75" s="313"/>
      <c r="OTP75" s="313"/>
      <c r="OTQ75" s="313"/>
      <c r="OTR75" s="313"/>
      <c r="OTS75" s="313"/>
      <c r="OTT75" s="313"/>
      <c r="OTU75" s="313"/>
      <c r="OTV75" s="313"/>
      <c r="OTW75" s="313"/>
      <c r="OTX75" s="313"/>
      <c r="OTY75" s="313"/>
      <c r="OTZ75" s="313"/>
      <c r="OUA75" s="313"/>
      <c r="OUB75" s="313"/>
      <c r="OUC75" s="313"/>
      <c r="OUD75" s="313"/>
      <c r="OUE75" s="313"/>
      <c r="OUF75" s="313"/>
      <c r="OUG75" s="313"/>
      <c r="OUH75" s="313"/>
      <c r="OUI75" s="313"/>
      <c r="OUJ75" s="313"/>
      <c r="OUK75" s="313"/>
      <c r="OUL75" s="313"/>
      <c r="OUM75" s="313"/>
      <c r="OUN75" s="313"/>
      <c r="OUO75" s="313"/>
      <c r="OUP75" s="313"/>
      <c r="OUQ75" s="313"/>
      <c r="OUR75" s="313"/>
      <c r="OUS75" s="313"/>
      <c r="OUT75" s="313"/>
      <c r="OUU75" s="313"/>
      <c r="OUV75" s="313"/>
      <c r="OUW75" s="313"/>
      <c r="OUX75" s="313"/>
      <c r="OUY75" s="313"/>
      <c r="OUZ75" s="313"/>
      <c r="OVA75" s="313"/>
      <c r="OVB75" s="313"/>
      <c r="OVC75" s="313"/>
      <c r="OVD75" s="313"/>
      <c r="OVE75" s="313"/>
      <c r="OVF75" s="313"/>
      <c r="OVG75" s="313"/>
      <c r="OVH75" s="313"/>
      <c r="OVI75" s="313"/>
      <c r="OVJ75" s="313"/>
      <c r="OVK75" s="313"/>
      <c r="OVL75" s="313"/>
      <c r="OVM75" s="313"/>
      <c r="OVN75" s="313"/>
      <c r="OVO75" s="313"/>
      <c r="OVP75" s="313"/>
      <c r="OVQ75" s="313"/>
      <c r="OVR75" s="313"/>
      <c r="OVS75" s="313"/>
      <c r="OVT75" s="313"/>
      <c r="OVU75" s="313"/>
      <c r="OVV75" s="313"/>
      <c r="OVW75" s="313"/>
      <c r="OVX75" s="313"/>
      <c r="OVY75" s="313"/>
      <c r="OVZ75" s="313"/>
      <c r="OWA75" s="313"/>
      <c r="OWB75" s="313"/>
      <c r="OWC75" s="313"/>
      <c r="OWD75" s="313"/>
      <c r="OWE75" s="313"/>
      <c r="OWF75" s="313"/>
      <c r="OWG75" s="313"/>
      <c r="OWH75" s="313"/>
      <c r="OWI75" s="313"/>
      <c r="OWJ75" s="313"/>
      <c r="OWK75" s="313"/>
      <c r="OWL75" s="313"/>
      <c r="OWM75" s="313"/>
      <c r="OWN75" s="313"/>
      <c r="OWO75" s="313"/>
      <c r="OWP75" s="313"/>
      <c r="OWQ75" s="313"/>
      <c r="OWR75" s="313"/>
      <c r="OWS75" s="313"/>
      <c r="OWT75" s="313"/>
      <c r="OWU75" s="313"/>
      <c r="OWV75" s="313"/>
      <c r="OWW75" s="313"/>
      <c r="OWX75" s="313"/>
      <c r="OWY75" s="313"/>
      <c r="OWZ75" s="313"/>
      <c r="OXA75" s="313"/>
      <c r="OXB75" s="313"/>
      <c r="OXC75" s="313"/>
      <c r="OXD75" s="313"/>
      <c r="OXE75" s="313"/>
      <c r="OXF75" s="313"/>
      <c r="OXG75" s="313"/>
      <c r="OXH75" s="313"/>
      <c r="OXI75" s="313"/>
      <c r="OXJ75" s="313"/>
      <c r="OXK75" s="313"/>
      <c r="OXL75" s="313"/>
      <c r="OXM75" s="313"/>
      <c r="OXN75" s="313"/>
      <c r="OXO75" s="313"/>
      <c r="OXP75" s="313"/>
      <c r="OXQ75" s="313"/>
      <c r="OXR75" s="313"/>
      <c r="OXS75" s="313"/>
      <c r="OXT75" s="313"/>
      <c r="OXU75" s="313"/>
      <c r="OXV75" s="313"/>
      <c r="OXW75" s="313"/>
      <c r="OXX75" s="313"/>
      <c r="OXY75" s="313"/>
      <c r="OXZ75" s="313"/>
      <c r="OYA75" s="313"/>
      <c r="OYB75" s="313"/>
      <c r="OYC75" s="313"/>
      <c r="OYD75" s="313"/>
      <c r="OYE75" s="313"/>
      <c r="OYF75" s="313"/>
      <c r="OYG75" s="313"/>
      <c r="OYH75" s="313"/>
      <c r="OYI75" s="313"/>
      <c r="OYJ75" s="313"/>
      <c r="OYK75" s="313"/>
      <c r="OYL75" s="313"/>
      <c r="OYM75" s="313"/>
      <c r="OYN75" s="313"/>
      <c r="OYO75" s="313"/>
      <c r="OYP75" s="313"/>
      <c r="OYQ75" s="313"/>
      <c r="OYR75" s="313"/>
      <c r="OYS75" s="313"/>
      <c r="OYT75" s="313"/>
      <c r="OYU75" s="313"/>
      <c r="OYV75" s="313"/>
      <c r="OYW75" s="313"/>
      <c r="OYX75" s="313"/>
      <c r="OYY75" s="313"/>
      <c r="OYZ75" s="313"/>
      <c r="OZA75" s="313"/>
      <c r="OZB75" s="313"/>
      <c r="OZC75" s="313"/>
      <c r="OZD75" s="313"/>
      <c r="OZE75" s="313"/>
      <c r="OZF75" s="313"/>
      <c r="OZG75" s="313"/>
      <c r="OZH75" s="313"/>
      <c r="OZI75" s="313"/>
      <c r="OZJ75" s="313"/>
      <c r="OZK75" s="313"/>
      <c r="OZL75" s="313"/>
      <c r="OZM75" s="313"/>
      <c r="OZN75" s="313"/>
      <c r="OZO75" s="313"/>
      <c r="OZP75" s="313"/>
      <c r="OZQ75" s="313"/>
      <c r="OZR75" s="313"/>
      <c r="OZS75" s="313"/>
      <c r="OZT75" s="313"/>
      <c r="OZU75" s="313"/>
      <c r="OZV75" s="313"/>
      <c r="OZW75" s="313"/>
      <c r="OZX75" s="313"/>
      <c r="OZY75" s="313"/>
      <c r="OZZ75" s="313"/>
      <c r="PAA75" s="313"/>
      <c r="PAB75" s="313"/>
      <c r="PAC75" s="313"/>
      <c r="PAD75" s="313"/>
      <c r="PAE75" s="313"/>
      <c r="PAF75" s="313"/>
      <c r="PAG75" s="313"/>
      <c r="PAH75" s="313"/>
      <c r="PAI75" s="313"/>
      <c r="PAJ75" s="313"/>
      <c r="PAK75" s="313"/>
      <c r="PAL75" s="313"/>
      <c r="PAM75" s="313"/>
      <c r="PAN75" s="313"/>
      <c r="PAO75" s="313"/>
      <c r="PAP75" s="313"/>
      <c r="PAQ75" s="313"/>
      <c r="PAR75" s="313"/>
      <c r="PAS75" s="313"/>
      <c r="PAT75" s="313"/>
      <c r="PAU75" s="313"/>
      <c r="PAV75" s="313"/>
      <c r="PAW75" s="313"/>
      <c r="PAX75" s="313"/>
      <c r="PAY75" s="313"/>
      <c r="PAZ75" s="313"/>
      <c r="PBA75" s="313"/>
      <c r="PBB75" s="313"/>
      <c r="PBC75" s="313"/>
      <c r="PBD75" s="313"/>
      <c r="PBE75" s="313"/>
      <c r="PBF75" s="313"/>
      <c r="PBG75" s="313"/>
      <c r="PBH75" s="313"/>
      <c r="PBI75" s="313"/>
      <c r="PBJ75" s="313"/>
      <c r="PBK75" s="313"/>
      <c r="PBL75" s="313"/>
      <c r="PBM75" s="313"/>
      <c r="PBN75" s="313"/>
      <c r="PBO75" s="313"/>
      <c r="PBP75" s="313"/>
      <c r="PBQ75" s="313"/>
      <c r="PBR75" s="313"/>
      <c r="PBS75" s="313"/>
      <c r="PBT75" s="313"/>
      <c r="PBU75" s="313"/>
      <c r="PBV75" s="313"/>
      <c r="PBW75" s="313"/>
      <c r="PBX75" s="313"/>
      <c r="PBY75" s="313"/>
      <c r="PBZ75" s="313"/>
      <c r="PCA75" s="313"/>
      <c r="PCB75" s="313"/>
      <c r="PCC75" s="313"/>
      <c r="PCD75" s="313"/>
      <c r="PCE75" s="313"/>
      <c r="PCF75" s="313"/>
      <c r="PCG75" s="313"/>
      <c r="PCH75" s="313"/>
      <c r="PCI75" s="313"/>
      <c r="PCJ75" s="313"/>
      <c r="PCK75" s="313"/>
      <c r="PCL75" s="313"/>
      <c r="PCM75" s="313"/>
      <c r="PCN75" s="313"/>
      <c r="PCO75" s="313"/>
      <c r="PCP75" s="313"/>
      <c r="PCQ75" s="313"/>
      <c r="PCR75" s="313"/>
      <c r="PCS75" s="313"/>
      <c r="PCT75" s="313"/>
      <c r="PCU75" s="313"/>
      <c r="PCV75" s="313"/>
      <c r="PCW75" s="313"/>
      <c r="PCX75" s="313"/>
      <c r="PCY75" s="313"/>
      <c r="PCZ75" s="313"/>
      <c r="PDA75" s="313"/>
      <c r="PDB75" s="313"/>
      <c r="PDC75" s="313"/>
      <c r="PDD75" s="313"/>
      <c r="PDE75" s="313"/>
      <c r="PDF75" s="313"/>
      <c r="PDG75" s="313"/>
      <c r="PDH75" s="313"/>
      <c r="PDI75" s="313"/>
      <c r="PDJ75" s="313"/>
      <c r="PDK75" s="313"/>
      <c r="PDL75" s="313"/>
      <c r="PDM75" s="313"/>
      <c r="PDN75" s="313"/>
      <c r="PDO75" s="313"/>
      <c r="PDP75" s="313"/>
      <c r="PDQ75" s="313"/>
      <c r="PDR75" s="313"/>
      <c r="PDS75" s="313"/>
      <c r="PDT75" s="313"/>
      <c r="PDU75" s="313"/>
      <c r="PDV75" s="313"/>
      <c r="PDW75" s="313"/>
      <c r="PDX75" s="313"/>
      <c r="PDY75" s="313"/>
      <c r="PDZ75" s="313"/>
      <c r="PEA75" s="313"/>
      <c r="PEB75" s="313"/>
      <c r="PEC75" s="313"/>
      <c r="PED75" s="313"/>
      <c r="PEE75" s="313"/>
      <c r="PEF75" s="313"/>
      <c r="PEG75" s="313"/>
      <c r="PEH75" s="313"/>
      <c r="PEI75" s="313"/>
      <c r="PEJ75" s="313"/>
      <c r="PEK75" s="313"/>
      <c r="PEL75" s="313"/>
      <c r="PEM75" s="313"/>
      <c r="PEN75" s="313"/>
      <c r="PEO75" s="313"/>
      <c r="PEP75" s="313"/>
      <c r="PEQ75" s="313"/>
      <c r="PER75" s="313"/>
      <c r="PES75" s="313"/>
      <c r="PET75" s="313"/>
      <c r="PEU75" s="313"/>
      <c r="PEV75" s="313"/>
      <c r="PEW75" s="313"/>
      <c r="PEX75" s="313"/>
      <c r="PEY75" s="313"/>
      <c r="PEZ75" s="313"/>
      <c r="PFA75" s="313"/>
      <c r="PFB75" s="313"/>
      <c r="PFC75" s="313"/>
      <c r="PFD75" s="313"/>
      <c r="PFE75" s="313"/>
      <c r="PFF75" s="313"/>
      <c r="PFG75" s="313"/>
      <c r="PFH75" s="313"/>
      <c r="PFI75" s="313"/>
      <c r="PFJ75" s="313"/>
      <c r="PFK75" s="313"/>
      <c r="PFL75" s="313"/>
      <c r="PFM75" s="313"/>
      <c r="PFN75" s="313"/>
      <c r="PFO75" s="313"/>
      <c r="PFP75" s="313"/>
      <c r="PFQ75" s="313"/>
      <c r="PFR75" s="313"/>
      <c r="PFS75" s="313"/>
      <c r="PFT75" s="313"/>
      <c r="PFU75" s="313"/>
      <c r="PFV75" s="313"/>
      <c r="PFW75" s="313"/>
      <c r="PFX75" s="313"/>
      <c r="PFY75" s="313"/>
      <c r="PFZ75" s="313"/>
      <c r="PGA75" s="313"/>
      <c r="PGB75" s="313"/>
      <c r="PGC75" s="313"/>
      <c r="PGD75" s="313"/>
      <c r="PGE75" s="313"/>
      <c r="PGF75" s="313"/>
      <c r="PGG75" s="313"/>
      <c r="PGH75" s="313"/>
      <c r="PGI75" s="313"/>
      <c r="PGJ75" s="313"/>
      <c r="PGK75" s="313"/>
      <c r="PGL75" s="313"/>
      <c r="PGM75" s="313"/>
      <c r="PGN75" s="313"/>
      <c r="PGO75" s="313"/>
      <c r="PGP75" s="313"/>
      <c r="PGQ75" s="313"/>
      <c r="PGR75" s="313"/>
      <c r="PGS75" s="313"/>
      <c r="PGT75" s="313"/>
      <c r="PGU75" s="313"/>
      <c r="PGV75" s="313"/>
      <c r="PGW75" s="313"/>
      <c r="PGX75" s="313"/>
      <c r="PGY75" s="313"/>
      <c r="PGZ75" s="313"/>
      <c r="PHA75" s="313"/>
      <c r="PHB75" s="313"/>
      <c r="PHC75" s="313"/>
      <c r="PHD75" s="313"/>
      <c r="PHE75" s="313"/>
      <c r="PHF75" s="313"/>
      <c r="PHG75" s="313"/>
      <c r="PHH75" s="313"/>
      <c r="PHI75" s="313"/>
      <c r="PHJ75" s="313"/>
      <c r="PHK75" s="313"/>
      <c r="PHL75" s="313"/>
      <c r="PHM75" s="313"/>
      <c r="PHN75" s="313"/>
      <c r="PHO75" s="313"/>
      <c r="PHP75" s="313"/>
      <c r="PHQ75" s="313"/>
      <c r="PHR75" s="313"/>
      <c r="PHS75" s="313"/>
      <c r="PHT75" s="313"/>
      <c r="PHU75" s="313"/>
      <c r="PHV75" s="313"/>
      <c r="PHW75" s="313"/>
      <c r="PHX75" s="313"/>
      <c r="PHY75" s="313"/>
      <c r="PHZ75" s="313"/>
      <c r="PIA75" s="313"/>
      <c r="PIB75" s="313"/>
      <c r="PIC75" s="313"/>
      <c r="PID75" s="313"/>
      <c r="PIE75" s="313"/>
      <c r="PIF75" s="313"/>
      <c r="PIG75" s="313"/>
      <c r="PIH75" s="313"/>
      <c r="PII75" s="313"/>
      <c r="PIJ75" s="313"/>
      <c r="PIK75" s="313"/>
      <c r="PIL75" s="313"/>
      <c r="PIM75" s="313"/>
      <c r="PIN75" s="313"/>
      <c r="PIO75" s="313"/>
      <c r="PIP75" s="313"/>
      <c r="PIQ75" s="313"/>
      <c r="PIR75" s="313"/>
      <c r="PIS75" s="313"/>
      <c r="PIT75" s="313"/>
      <c r="PIU75" s="313"/>
      <c r="PIV75" s="313"/>
      <c r="PIW75" s="313"/>
      <c r="PIX75" s="313"/>
      <c r="PIY75" s="313"/>
      <c r="PIZ75" s="313"/>
      <c r="PJA75" s="313"/>
      <c r="PJB75" s="313"/>
      <c r="PJC75" s="313"/>
      <c r="PJD75" s="313"/>
      <c r="PJE75" s="313"/>
      <c r="PJF75" s="313"/>
      <c r="PJG75" s="313"/>
      <c r="PJH75" s="313"/>
      <c r="PJI75" s="313"/>
      <c r="PJJ75" s="313"/>
      <c r="PJK75" s="313"/>
      <c r="PJL75" s="313"/>
      <c r="PJM75" s="313"/>
      <c r="PJN75" s="313"/>
      <c r="PJO75" s="313"/>
      <c r="PJP75" s="313"/>
      <c r="PJQ75" s="313"/>
      <c r="PJR75" s="313"/>
      <c r="PJS75" s="313"/>
      <c r="PJT75" s="313"/>
      <c r="PJU75" s="313"/>
      <c r="PJV75" s="313"/>
      <c r="PJW75" s="313"/>
      <c r="PJX75" s="313"/>
      <c r="PJY75" s="313"/>
      <c r="PJZ75" s="313"/>
      <c r="PKA75" s="313"/>
      <c r="PKB75" s="313"/>
      <c r="PKC75" s="313"/>
      <c r="PKD75" s="313"/>
      <c r="PKE75" s="313"/>
      <c r="PKF75" s="313"/>
      <c r="PKG75" s="313"/>
      <c r="PKH75" s="313"/>
      <c r="PKI75" s="313"/>
      <c r="PKJ75" s="313"/>
      <c r="PKK75" s="313"/>
      <c r="PKL75" s="313"/>
      <c r="PKM75" s="313"/>
      <c r="PKN75" s="313"/>
      <c r="PKO75" s="313"/>
      <c r="PKP75" s="313"/>
      <c r="PKQ75" s="313"/>
      <c r="PKR75" s="313"/>
      <c r="PKS75" s="313"/>
      <c r="PKT75" s="313"/>
      <c r="PKU75" s="313"/>
      <c r="PKV75" s="313"/>
      <c r="PKW75" s="313"/>
      <c r="PKX75" s="313"/>
      <c r="PKY75" s="313"/>
      <c r="PKZ75" s="313"/>
      <c r="PLA75" s="313"/>
      <c r="PLB75" s="313"/>
      <c r="PLC75" s="313"/>
      <c r="PLD75" s="313"/>
      <c r="PLE75" s="313"/>
      <c r="PLF75" s="313"/>
      <c r="PLG75" s="313"/>
      <c r="PLH75" s="313"/>
      <c r="PLI75" s="313"/>
      <c r="PLJ75" s="313"/>
      <c r="PLK75" s="313"/>
      <c r="PLL75" s="313"/>
      <c r="PLM75" s="313"/>
      <c r="PLN75" s="313"/>
      <c r="PLO75" s="313"/>
      <c r="PLP75" s="313"/>
      <c r="PLQ75" s="313"/>
      <c r="PLR75" s="313"/>
      <c r="PLS75" s="313"/>
      <c r="PLT75" s="313"/>
      <c r="PLU75" s="313"/>
      <c r="PLV75" s="313"/>
      <c r="PLW75" s="313"/>
      <c r="PLX75" s="313"/>
      <c r="PLY75" s="313"/>
      <c r="PLZ75" s="313"/>
      <c r="PMA75" s="313"/>
      <c r="PMB75" s="313"/>
      <c r="PMC75" s="313"/>
      <c r="PMD75" s="313"/>
      <c r="PME75" s="313"/>
      <c r="PMF75" s="313"/>
      <c r="PMG75" s="313"/>
      <c r="PMH75" s="313"/>
      <c r="PMI75" s="313"/>
      <c r="PMJ75" s="313"/>
      <c r="PMK75" s="313"/>
      <c r="PML75" s="313"/>
      <c r="PMM75" s="313"/>
      <c r="PMN75" s="313"/>
      <c r="PMO75" s="313"/>
      <c r="PMP75" s="313"/>
      <c r="PMQ75" s="313"/>
      <c r="PMR75" s="313"/>
      <c r="PMS75" s="313"/>
      <c r="PMT75" s="313"/>
      <c r="PMU75" s="313"/>
      <c r="PMV75" s="313"/>
      <c r="PMW75" s="313"/>
      <c r="PMX75" s="313"/>
      <c r="PMY75" s="313"/>
      <c r="PMZ75" s="313"/>
      <c r="PNA75" s="313"/>
      <c r="PNB75" s="313"/>
      <c r="PNC75" s="313"/>
      <c r="PND75" s="313"/>
      <c r="PNE75" s="313"/>
      <c r="PNF75" s="313"/>
      <c r="PNG75" s="313"/>
      <c r="PNH75" s="313"/>
      <c r="PNI75" s="313"/>
      <c r="PNJ75" s="313"/>
      <c r="PNK75" s="313"/>
      <c r="PNL75" s="313"/>
      <c r="PNM75" s="313"/>
      <c r="PNN75" s="313"/>
      <c r="PNO75" s="313"/>
      <c r="PNP75" s="313"/>
      <c r="PNQ75" s="313"/>
      <c r="PNR75" s="313"/>
      <c r="PNS75" s="313"/>
      <c r="PNT75" s="313"/>
      <c r="PNU75" s="313"/>
      <c r="PNV75" s="313"/>
      <c r="PNW75" s="313"/>
      <c r="PNX75" s="313"/>
      <c r="PNY75" s="313"/>
      <c r="PNZ75" s="313"/>
      <c r="POA75" s="313"/>
      <c r="POB75" s="313"/>
      <c r="POC75" s="313"/>
      <c r="POD75" s="313"/>
      <c r="POE75" s="313"/>
      <c r="POF75" s="313"/>
      <c r="POG75" s="313"/>
      <c r="POH75" s="313"/>
      <c r="POI75" s="313"/>
      <c r="POJ75" s="313"/>
      <c r="POK75" s="313"/>
      <c r="POL75" s="313"/>
      <c r="POM75" s="313"/>
      <c r="PON75" s="313"/>
      <c r="POO75" s="313"/>
      <c r="POP75" s="313"/>
      <c r="POQ75" s="313"/>
      <c r="POR75" s="313"/>
      <c r="POS75" s="313"/>
      <c r="POT75" s="313"/>
      <c r="POU75" s="313"/>
      <c r="POV75" s="313"/>
      <c r="POW75" s="313"/>
      <c r="POX75" s="313"/>
      <c r="POY75" s="313"/>
      <c r="POZ75" s="313"/>
      <c r="PPA75" s="313"/>
      <c r="PPB75" s="313"/>
      <c r="PPC75" s="313"/>
      <c r="PPD75" s="313"/>
      <c r="PPE75" s="313"/>
      <c r="PPF75" s="313"/>
      <c r="PPG75" s="313"/>
      <c r="PPH75" s="313"/>
      <c r="PPI75" s="313"/>
      <c r="PPJ75" s="313"/>
      <c r="PPK75" s="313"/>
      <c r="PPL75" s="313"/>
      <c r="PPM75" s="313"/>
      <c r="PPN75" s="313"/>
      <c r="PPO75" s="313"/>
      <c r="PPP75" s="313"/>
      <c r="PPQ75" s="313"/>
      <c r="PPR75" s="313"/>
      <c r="PPS75" s="313"/>
      <c r="PPT75" s="313"/>
      <c r="PPU75" s="313"/>
      <c r="PPV75" s="313"/>
      <c r="PPW75" s="313"/>
      <c r="PPX75" s="313"/>
      <c r="PPY75" s="313"/>
      <c r="PPZ75" s="313"/>
      <c r="PQA75" s="313"/>
      <c r="PQB75" s="313"/>
      <c r="PQC75" s="313"/>
      <c r="PQD75" s="313"/>
      <c r="PQE75" s="313"/>
      <c r="PQF75" s="313"/>
      <c r="PQG75" s="313"/>
      <c r="PQH75" s="313"/>
      <c r="PQI75" s="313"/>
      <c r="PQJ75" s="313"/>
      <c r="PQK75" s="313"/>
      <c r="PQL75" s="313"/>
      <c r="PQM75" s="313"/>
      <c r="PQN75" s="313"/>
      <c r="PQO75" s="313"/>
      <c r="PQP75" s="313"/>
      <c r="PQQ75" s="313"/>
      <c r="PQR75" s="313"/>
      <c r="PQS75" s="313"/>
      <c r="PQT75" s="313"/>
      <c r="PQU75" s="313"/>
      <c r="PQV75" s="313"/>
      <c r="PQW75" s="313"/>
      <c r="PQX75" s="313"/>
      <c r="PQY75" s="313"/>
      <c r="PQZ75" s="313"/>
      <c r="PRA75" s="313"/>
      <c r="PRB75" s="313"/>
      <c r="PRC75" s="313"/>
      <c r="PRD75" s="313"/>
      <c r="PRE75" s="313"/>
      <c r="PRF75" s="313"/>
      <c r="PRG75" s="313"/>
      <c r="PRH75" s="313"/>
      <c r="PRI75" s="313"/>
      <c r="PRJ75" s="313"/>
      <c r="PRK75" s="313"/>
      <c r="PRL75" s="313"/>
      <c r="PRM75" s="313"/>
      <c r="PRN75" s="313"/>
      <c r="PRO75" s="313"/>
      <c r="PRP75" s="313"/>
      <c r="PRQ75" s="313"/>
      <c r="PRR75" s="313"/>
      <c r="PRS75" s="313"/>
      <c r="PRT75" s="313"/>
      <c r="PRU75" s="313"/>
      <c r="PRV75" s="313"/>
      <c r="PRW75" s="313"/>
      <c r="PRX75" s="313"/>
      <c r="PRY75" s="313"/>
      <c r="PRZ75" s="313"/>
      <c r="PSA75" s="313"/>
      <c r="PSB75" s="313"/>
      <c r="PSC75" s="313"/>
      <c r="PSD75" s="313"/>
      <c r="PSE75" s="313"/>
      <c r="PSF75" s="313"/>
      <c r="PSG75" s="313"/>
      <c r="PSH75" s="313"/>
      <c r="PSI75" s="313"/>
      <c r="PSJ75" s="313"/>
      <c r="PSK75" s="313"/>
      <c r="PSL75" s="313"/>
      <c r="PSM75" s="313"/>
      <c r="PSN75" s="313"/>
      <c r="PSO75" s="313"/>
      <c r="PSP75" s="313"/>
      <c r="PSQ75" s="313"/>
      <c r="PSR75" s="313"/>
      <c r="PSS75" s="313"/>
      <c r="PST75" s="313"/>
      <c r="PSU75" s="313"/>
      <c r="PSV75" s="313"/>
      <c r="PSW75" s="313"/>
      <c r="PSX75" s="313"/>
      <c r="PSY75" s="313"/>
      <c r="PSZ75" s="313"/>
      <c r="PTA75" s="313"/>
      <c r="PTB75" s="313"/>
      <c r="PTC75" s="313"/>
      <c r="PTD75" s="313"/>
      <c r="PTE75" s="313"/>
      <c r="PTF75" s="313"/>
      <c r="PTG75" s="313"/>
      <c r="PTH75" s="313"/>
      <c r="PTI75" s="313"/>
      <c r="PTJ75" s="313"/>
      <c r="PTK75" s="313"/>
      <c r="PTL75" s="313"/>
      <c r="PTM75" s="313"/>
      <c r="PTN75" s="313"/>
      <c r="PTO75" s="313"/>
      <c r="PTP75" s="313"/>
      <c r="PTQ75" s="313"/>
      <c r="PTR75" s="313"/>
      <c r="PTS75" s="313"/>
      <c r="PTT75" s="313"/>
      <c r="PTU75" s="313"/>
      <c r="PTV75" s="313"/>
      <c r="PTW75" s="313"/>
      <c r="PTX75" s="313"/>
      <c r="PTY75" s="313"/>
      <c r="PTZ75" s="313"/>
      <c r="PUA75" s="313"/>
      <c r="PUB75" s="313"/>
      <c r="PUC75" s="313"/>
      <c r="PUD75" s="313"/>
      <c r="PUE75" s="313"/>
      <c r="PUF75" s="313"/>
      <c r="PUG75" s="313"/>
      <c r="PUH75" s="313"/>
      <c r="PUI75" s="313"/>
      <c r="PUJ75" s="313"/>
      <c r="PUK75" s="313"/>
      <c r="PUL75" s="313"/>
      <c r="PUM75" s="313"/>
      <c r="PUN75" s="313"/>
      <c r="PUO75" s="313"/>
      <c r="PUP75" s="313"/>
      <c r="PUQ75" s="313"/>
      <c r="PUR75" s="313"/>
      <c r="PUS75" s="313"/>
      <c r="PUT75" s="313"/>
      <c r="PUU75" s="313"/>
      <c r="PUV75" s="313"/>
      <c r="PUW75" s="313"/>
      <c r="PUX75" s="313"/>
      <c r="PUY75" s="313"/>
      <c r="PUZ75" s="313"/>
      <c r="PVA75" s="313"/>
      <c r="PVB75" s="313"/>
      <c r="PVC75" s="313"/>
      <c r="PVD75" s="313"/>
      <c r="PVE75" s="313"/>
      <c r="PVF75" s="313"/>
      <c r="PVG75" s="313"/>
      <c r="PVH75" s="313"/>
      <c r="PVI75" s="313"/>
      <c r="PVJ75" s="313"/>
      <c r="PVK75" s="313"/>
      <c r="PVL75" s="313"/>
      <c r="PVM75" s="313"/>
      <c r="PVN75" s="313"/>
      <c r="PVO75" s="313"/>
      <c r="PVP75" s="313"/>
      <c r="PVQ75" s="313"/>
      <c r="PVR75" s="313"/>
      <c r="PVS75" s="313"/>
      <c r="PVT75" s="313"/>
      <c r="PVU75" s="313"/>
      <c r="PVV75" s="313"/>
      <c r="PVW75" s="313"/>
      <c r="PVX75" s="313"/>
      <c r="PVY75" s="313"/>
      <c r="PVZ75" s="313"/>
      <c r="PWA75" s="313"/>
      <c r="PWB75" s="313"/>
      <c r="PWC75" s="313"/>
      <c r="PWD75" s="313"/>
      <c r="PWE75" s="313"/>
      <c r="PWF75" s="313"/>
      <c r="PWG75" s="313"/>
      <c r="PWH75" s="313"/>
      <c r="PWI75" s="313"/>
      <c r="PWJ75" s="313"/>
      <c r="PWK75" s="313"/>
      <c r="PWL75" s="313"/>
      <c r="PWM75" s="313"/>
      <c r="PWN75" s="313"/>
      <c r="PWO75" s="313"/>
      <c r="PWP75" s="313"/>
      <c r="PWQ75" s="313"/>
      <c r="PWR75" s="313"/>
      <c r="PWS75" s="313"/>
      <c r="PWT75" s="313"/>
      <c r="PWU75" s="313"/>
      <c r="PWV75" s="313"/>
      <c r="PWW75" s="313"/>
      <c r="PWX75" s="313"/>
      <c r="PWY75" s="313"/>
      <c r="PWZ75" s="313"/>
      <c r="PXA75" s="313"/>
      <c r="PXB75" s="313"/>
      <c r="PXC75" s="313"/>
      <c r="PXD75" s="313"/>
      <c r="PXE75" s="313"/>
      <c r="PXF75" s="313"/>
      <c r="PXG75" s="313"/>
      <c r="PXH75" s="313"/>
      <c r="PXI75" s="313"/>
      <c r="PXJ75" s="313"/>
      <c r="PXK75" s="313"/>
      <c r="PXL75" s="313"/>
      <c r="PXM75" s="313"/>
      <c r="PXN75" s="313"/>
      <c r="PXO75" s="313"/>
      <c r="PXP75" s="313"/>
      <c r="PXQ75" s="313"/>
      <c r="PXR75" s="313"/>
      <c r="PXS75" s="313"/>
      <c r="PXT75" s="313"/>
      <c r="PXU75" s="313"/>
      <c r="PXV75" s="313"/>
      <c r="PXW75" s="313"/>
      <c r="PXX75" s="313"/>
      <c r="PXY75" s="313"/>
      <c r="PXZ75" s="313"/>
      <c r="PYA75" s="313"/>
      <c r="PYB75" s="313"/>
      <c r="PYC75" s="313"/>
      <c r="PYD75" s="313"/>
      <c r="PYE75" s="313"/>
      <c r="PYF75" s="313"/>
      <c r="PYG75" s="313"/>
      <c r="PYH75" s="313"/>
      <c r="PYI75" s="313"/>
      <c r="PYJ75" s="313"/>
      <c r="PYK75" s="313"/>
      <c r="PYL75" s="313"/>
      <c r="PYM75" s="313"/>
      <c r="PYN75" s="313"/>
      <c r="PYO75" s="313"/>
      <c r="PYP75" s="313"/>
      <c r="PYQ75" s="313"/>
      <c r="PYR75" s="313"/>
      <c r="PYS75" s="313"/>
      <c r="PYT75" s="313"/>
      <c r="PYU75" s="313"/>
      <c r="PYV75" s="313"/>
      <c r="PYW75" s="313"/>
      <c r="PYX75" s="313"/>
      <c r="PYY75" s="313"/>
      <c r="PYZ75" s="313"/>
      <c r="PZA75" s="313"/>
      <c r="PZB75" s="313"/>
      <c r="PZC75" s="313"/>
      <c r="PZD75" s="313"/>
      <c r="PZE75" s="313"/>
      <c r="PZF75" s="313"/>
      <c r="PZG75" s="313"/>
      <c r="PZH75" s="313"/>
      <c r="PZI75" s="313"/>
      <c r="PZJ75" s="313"/>
      <c r="PZK75" s="313"/>
      <c r="PZL75" s="313"/>
      <c r="PZM75" s="313"/>
      <c r="PZN75" s="313"/>
      <c r="PZO75" s="313"/>
      <c r="PZP75" s="313"/>
      <c r="PZQ75" s="313"/>
      <c r="PZR75" s="313"/>
      <c r="PZS75" s="313"/>
      <c r="PZT75" s="313"/>
      <c r="PZU75" s="313"/>
      <c r="PZV75" s="313"/>
      <c r="PZW75" s="313"/>
      <c r="PZX75" s="313"/>
      <c r="PZY75" s="313"/>
      <c r="PZZ75" s="313"/>
      <c r="QAA75" s="313"/>
      <c r="QAB75" s="313"/>
      <c r="QAC75" s="313"/>
      <c r="QAD75" s="313"/>
      <c r="QAE75" s="313"/>
      <c r="QAF75" s="313"/>
      <c r="QAG75" s="313"/>
      <c r="QAH75" s="313"/>
      <c r="QAI75" s="313"/>
      <c r="QAJ75" s="313"/>
      <c r="QAK75" s="313"/>
      <c r="QAL75" s="313"/>
      <c r="QAM75" s="313"/>
      <c r="QAN75" s="313"/>
      <c r="QAO75" s="313"/>
      <c r="QAP75" s="313"/>
      <c r="QAQ75" s="313"/>
      <c r="QAR75" s="313"/>
      <c r="QAS75" s="313"/>
      <c r="QAT75" s="313"/>
      <c r="QAU75" s="313"/>
      <c r="QAV75" s="313"/>
      <c r="QAW75" s="313"/>
      <c r="QAX75" s="313"/>
      <c r="QAY75" s="313"/>
      <c r="QAZ75" s="313"/>
      <c r="QBA75" s="313"/>
      <c r="QBB75" s="313"/>
      <c r="QBC75" s="313"/>
      <c r="QBD75" s="313"/>
      <c r="QBE75" s="313"/>
      <c r="QBF75" s="313"/>
      <c r="QBG75" s="313"/>
      <c r="QBH75" s="313"/>
      <c r="QBI75" s="313"/>
      <c r="QBJ75" s="313"/>
      <c r="QBK75" s="313"/>
      <c r="QBL75" s="313"/>
      <c r="QBM75" s="313"/>
      <c r="QBN75" s="313"/>
      <c r="QBO75" s="313"/>
      <c r="QBP75" s="313"/>
      <c r="QBQ75" s="313"/>
      <c r="QBR75" s="313"/>
      <c r="QBS75" s="313"/>
      <c r="QBT75" s="313"/>
      <c r="QBU75" s="313"/>
      <c r="QBV75" s="313"/>
      <c r="QBW75" s="313"/>
      <c r="QBX75" s="313"/>
      <c r="QBY75" s="313"/>
      <c r="QBZ75" s="313"/>
      <c r="QCA75" s="313"/>
      <c r="QCB75" s="313"/>
      <c r="QCC75" s="313"/>
      <c r="QCD75" s="313"/>
      <c r="QCE75" s="313"/>
      <c r="QCF75" s="313"/>
      <c r="QCG75" s="313"/>
      <c r="QCH75" s="313"/>
      <c r="QCI75" s="313"/>
      <c r="QCJ75" s="313"/>
      <c r="QCK75" s="313"/>
      <c r="QCL75" s="313"/>
      <c r="QCM75" s="313"/>
      <c r="QCN75" s="313"/>
      <c r="QCO75" s="313"/>
      <c r="QCP75" s="313"/>
      <c r="QCQ75" s="313"/>
      <c r="QCR75" s="313"/>
      <c r="QCS75" s="313"/>
      <c r="QCT75" s="313"/>
      <c r="QCU75" s="313"/>
      <c r="QCV75" s="313"/>
      <c r="QCW75" s="313"/>
      <c r="QCX75" s="313"/>
      <c r="QCY75" s="313"/>
      <c r="QCZ75" s="313"/>
      <c r="QDA75" s="313"/>
      <c r="QDB75" s="313"/>
      <c r="QDC75" s="313"/>
      <c r="QDD75" s="313"/>
      <c r="QDE75" s="313"/>
      <c r="QDF75" s="313"/>
      <c r="QDG75" s="313"/>
      <c r="QDH75" s="313"/>
      <c r="QDI75" s="313"/>
      <c r="QDJ75" s="313"/>
      <c r="QDK75" s="313"/>
      <c r="QDL75" s="313"/>
      <c r="QDM75" s="313"/>
      <c r="QDN75" s="313"/>
      <c r="QDO75" s="313"/>
      <c r="QDP75" s="313"/>
      <c r="QDQ75" s="313"/>
      <c r="QDR75" s="313"/>
      <c r="QDS75" s="313"/>
      <c r="QDT75" s="313"/>
      <c r="QDU75" s="313"/>
      <c r="QDV75" s="313"/>
      <c r="QDW75" s="313"/>
      <c r="QDX75" s="313"/>
      <c r="QDY75" s="313"/>
      <c r="QDZ75" s="313"/>
      <c r="QEA75" s="313"/>
      <c r="QEB75" s="313"/>
      <c r="QEC75" s="313"/>
      <c r="QED75" s="313"/>
      <c r="QEE75" s="313"/>
      <c r="QEF75" s="313"/>
      <c r="QEG75" s="313"/>
      <c r="QEH75" s="313"/>
      <c r="QEI75" s="313"/>
      <c r="QEJ75" s="313"/>
      <c r="QEK75" s="313"/>
      <c r="QEL75" s="313"/>
      <c r="QEM75" s="313"/>
      <c r="QEN75" s="313"/>
      <c r="QEO75" s="313"/>
      <c r="QEP75" s="313"/>
      <c r="QEQ75" s="313"/>
      <c r="QER75" s="313"/>
      <c r="QES75" s="313"/>
      <c r="QET75" s="313"/>
      <c r="QEU75" s="313"/>
      <c r="QEV75" s="313"/>
      <c r="QEW75" s="313"/>
      <c r="QEX75" s="313"/>
      <c r="QEY75" s="313"/>
      <c r="QEZ75" s="313"/>
      <c r="QFA75" s="313"/>
      <c r="QFB75" s="313"/>
      <c r="QFC75" s="313"/>
      <c r="QFD75" s="313"/>
      <c r="QFE75" s="313"/>
      <c r="QFF75" s="313"/>
      <c r="QFG75" s="313"/>
      <c r="QFH75" s="313"/>
      <c r="QFI75" s="313"/>
      <c r="QFJ75" s="313"/>
      <c r="QFK75" s="313"/>
      <c r="QFL75" s="313"/>
      <c r="QFM75" s="313"/>
      <c r="QFN75" s="313"/>
      <c r="QFO75" s="313"/>
      <c r="QFP75" s="313"/>
      <c r="QFQ75" s="313"/>
      <c r="QFR75" s="313"/>
      <c r="QFS75" s="313"/>
      <c r="QFT75" s="313"/>
      <c r="QFU75" s="313"/>
      <c r="QFV75" s="313"/>
      <c r="QFW75" s="313"/>
      <c r="QFX75" s="313"/>
      <c r="QFY75" s="313"/>
      <c r="QFZ75" s="313"/>
      <c r="QGA75" s="313"/>
      <c r="QGB75" s="313"/>
      <c r="QGC75" s="313"/>
      <c r="QGD75" s="313"/>
      <c r="QGE75" s="313"/>
      <c r="QGF75" s="313"/>
      <c r="QGG75" s="313"/>
      <c r="QGH75" s="313"/>
      <c r="QGI75" s="313"/>
      <c r="QGJ75" s="313"/>
      <c r="QGK75" s="313"/>
      <c r="QGL75" s="313"/>
      <c r="QGM75" s="313"/>
      <c r="QGN75" s="313"/>
      <c r="QGO75" s="313"/>
      <c r="QGP75" s="313"/>
      <c r="QGQ75" s="313"/>
      <c r="QGR75" s="313"/>
      <c r="QGS75" s="313"/>
      <c r="QGT75" s="313"/>
      <c r="QGU75" s="313"/>
      <c r="QGV75" s="313"/>
      <c r="QGW75" s="313"/>
      <c r="QGX75" s="313"/>
      <c r="QGY75" s="313"/>
      <c r="QGZ75" s="313"/>
      <c r="QHA75" s="313"/>
      <c r="QHB75" s="313"/>
      <c r="QHC75" s="313"/>
      <c r="QHD75" s="313"/>
      <c r="QHE75" s="313"/>
      <c r="QHF75" s="313"/>
      <c r="QHG75" s="313"/>
      <c r="QHH75" s="313"/>
      <c r="QHI75" s="313"/>
      <c r="QHJ75" s="313"/>
      <c r="QHK75" s="313"/>
      <c r="QHL75" s="313"/>
      <c r="QHM75" s="313"/>
      <c r="QHN75" s="313"/>
      <c r="QHO75" s="313"/>
      <c r="QHP75" s="313"/>
      <c r="QHQ75" s="313"/>
      <c r="QHR75" s="313"/>
      <c r="QHS75" s="313"/>
      <c r="QHT75" s="313"/>
      <c r="QHU75" s="313"/>
      <c r="QHV75" s="313"/>
      <c r="QHW75" s="313"/>
      <c r="QHX75" s="313"/>
      <c r="QHY75" s="313"/>
      <c r="QHZ75" s="313"/>
      <c r="QIA75" s="313"/>
      <c r="QIB75" s="313"/>
      <c r="QIC75" s="313"/>
      <c r="QID75" s="313"/>
      <c r="QIE75" s="313"/>
      <c r="QIF75" s="313"/>
      <c r="QIG75" s="313"/>
      <c r="QIH75" s="313"/>
      <c r="QII75" s="313"/>
      <c r="QIJ75" s="313"/>
      <c r="QIK75" s="313"/>
      <c r="QIL75" s="313"/>
      <c r="QIM75" s="313"/>
      <c r="QIN75" s="313"/>
      <c r="QIO75" s="313"/>
      <c r="QIP75" s="313"/>
      <c r="QIQ75" s="313"/>
      <c r="QIR75" s="313"/>
      <c r="QIS75" s="313"/>
      <c r="QIT75" s="313"/>
      <c r="QIU75" s="313"/>
      <c r="QIV75" s="313"/>
      <c r="QIW75" s="313"/>
      <c r="QIX75" s="313"/>
      <c r="QIY75" s="313"/>
      <c r="QIZ75" s="313"/>
      <c r="QJA75" s="313"/>
      <c r="QJB75" s="313"/>
      <c r="QJC75" s="313"/>
      <c r="QJD75" s="313"/>
      <c r="QJE75" s="313"/>
      <c r="QJF75" s="313"/>
      <c r="QJG75" s="313"/>
      <c r="QJH75" s="313"/>
      <c r="QJI75" s="313"/>
      <c r="QJJ75" s="313"/>
      <c r="QJK75" s="313"/>
      <c r="QJL75" s="313"/>
      <c r="QJM75" s="313"/>
      <c r="QJN75" s="313"/>
      <c r="QJO75" s="313"/>
      <c r="QJP75" s="313"/>
      <c r="QJQ75" s="313"/>
      <c r="QJR75" s="313"/>
      <c r="QJS75" s="313"/>
      <c r="QJT75" s="313"/>
      <c r="QJU75" s="313"/>
      <c r="QJV75" s="313"/>
      <c r="QJW75" s="313"/>
      <c r="QJX75" s="313"/>
      <c r="QJY75" s="313"/>
      <c r="QJZ75" s="313"/>
      <c r="QKA75" s="313"/>
      <c r="QKB75" s="313"/>
      <c r="QKC75" s="313"/>
      <c r="QKD75" s="313"/>
      <c r="QKE75" s="313"/>
      <c r="QKF75" s="313"/>
      <c r="QKG75" s="313"/>
      <c r="QKH75" s="313"/>
      <c r="QKI75" s="313"/>
      <c r="QKJ75" s="313"/>
      <c r="QKK75" s="313"/>
      <c r="QKL75" s="313"/>
      <c r="QKM75" s="313"/>
      <c r="QKN75" s="313"/>
      <c r="QKO75" s="313"/>
      <c r="QKP75" s="313"/>
      <c r="QKQ75" s="313"/>
      <c r="QKR75" s="313"/>
      <c r="QKS75" s="313"/>
      <c r="QKT75" s="313"/>
      <c r="QKU75" s="313"/>
      <c r="QKV75" s="313"/>
      <c r="QKW75" s="313"/>
      <c r="QKX75" s="313"/>
      <c r="QKY75" s="313"/>
      <c r="QKZ75" s="313"/>
      <c r="QLA75" s="313"/>
      <c r="QLB75" s="313"/>
      <c r="QLC75" s="313"/>
      <c r="QLD75" s="313"/>
      <c r="QLE75" s="313"/>
      <c r="QLF75" s="313"/>
      <c r="QLG75" s="313"/>
      <c r="QLH75" s="313"/>
      <c r="QLI75" s="313"/>
      <c r="QLJ75" s="313"/>
      <c r="QLK75" s="313"/>
      <c r="QLL75" s="313"/>
      <c r="QLM75" s="313"/>
      <c r="QLN75" s="313"/>
      <c r="QLO75" s="313"/>
      <c r="QLP75" s="313"/>
      <c r="QLQ75" s="313"/>
      <c r="QLR75" s="313"/>
      <c r="QLS75" s="313"/>
      <c r="QLT75" s="313"/>
      <c r="QLU75" s="313"/>
      <c r="QLV75" s="313"/>
      <c r="QLW75" s="313"/>
      <c r="QLX75" s="313"/>
      <c r="QLY75" s="313"/>
      <c r="QLZ75" s="313"/>
      <c r="QMA75" s="313"/>
      <c r="QMB75" s="313"/>
      <c r="QMC75" s="313"/>
      <c r="QMD75" s="313"/>
      <c r="QME75" s="313"/>
      <c r="QMF75" s="313"/>
      <c r="QMG75" s="313"/>
      <c r="QMH75" s="313"/>
      <c r="QMI75" s="313"/>
      <c r="QMJ75" s="313"/>
      <c r="QMK75" s="313"/>
      <c r="QML75" s="313"/>
      <c r="QMM75" s="313"/>
      <c r="QMN75" s="313"/>
      <c r="QMO75" s="313"/>
      <c r="QMP75" s="313"/>
      <c r="QMQ75" s="313"/>
      <c r="QMR75" s="313"/>
      <c r="QMS75" s="313"/>
      <c r="QMT75" s="313"/>
      <c r="QMU75" s="313"/>
      <c r="QMV75" s="313"/>
      <c r="QMW75" s="313"/>
      <c r="QMX75" s="313"/>
      <c r="QMY75" s="313"/>
      <c r="QMZ75" s="313"/>
      <c r="QNA75" s="313"/>
      <c r="QNB75" s="313"/>
      <c r="QNC75" s="313"/>
      <c r="QND75" s="313"/>
      <c r="QNE75" s="313"/>
      <c r="QNF75" s="313"/>
      <c r="QNG75" s="313"/>
      <c r="QNH75" s="313"/>
      <c r="QNI75" s="313"/>
      <c r="QNJ75" s="313"/>
      <c r="QNK75" s="313"/>
      <c r="QNL75" s="313"/>
      <c r="QNM75" s="313"/>
      <c r="QNN75" s="313"/>
      <c r="QNO75" s="313"/>
      <c r="QNP75" s="313"/>
      <c r="QNQ75" s="313"/>
      <c r="QNR75" s="313"/>
      <c r="QNS75" s="313"/>
      <c r="QNT75" s="313"/>
      <c r="QNU75" s="313"/>
      <c r="QNV75" s="313"/>
      <c r="QNW75" s="313"/>
      <c r="QNX75" s="313"/>
      <c r="QNY75" s="313"/>
      <c r="QNZ75" s="313"/>
      <c r="QOA75" s="313"/>
      <c r="QOB75" s="313"/>
      <c r="QOC75" s="313"/>
      <c r="QOD75" s="313"/>
      <c r="QOE75" s="313"/>
      <c r="QOF75" s="313"/>
      <c r="QOG75" s="313"/>
      <c r="QOH75" s="313"/>
      <c r="QOI75" s="313"/>
      <c r="QOJ75" s="313"/>
      <c r="QOK75" s="313"/>
      <c r="QOL75" s="313"/>
      <c r="QOM75" s="313"/>
      <c r="QON75" s="313"/>
      <c r="QOO75" s="313"/>
      <c r="QOP75" s="313"/>
      <c r="QOQ75" s="313"/>
      <c r="QOR75" s="313"/>
      <c r="QOS75" s="313"/>
      <c r="QOT75" s="313"/>
      <c r="QOU75" s="313"/>
      <c r="QOV75" s="313"/>
      <c r="QOW75" s="313"/>
      <c r="QOX75" s="313"/>
      <c r="QOY75" s="313"/>
      <c r="QOZ75" s="313"/>
      <c r="QPA75" s="313"/>
      <c r="QPB75" s="313"/>
      <c r="QPC75" s="313"/>
      <c r="QPD75" s="313"/>
      <c r="QPE75" s="313"/>
      <c r="QPF75" s="313"/>
      <c r="QPG75" s="313"/>
      <c r="QPH75" s="313"/>
      <c r="QPI75" s="313"/>
      <c r="QPJ75" s="313"/>
      <c r="QPK75" s="313"/>
      <c r="QPL75" s="313"/>
      <c r="QPM75" s="313"/>
      <c r="QPN75" s="313"/>
      <c r="QPO75" s="313"/>
      <c r="QPP75" s="313"/>
      <c r="QPQ75" s="313"/>
      <c r="QPR75" s="313"/>
      <c r="QPS75" s="313"/>
      <c r="QPT75" s="313"/>
      <c r="QPU75" s="313"/>
      <c r="QPV75" s="313"/>
      <c r="QPW75" s="313"/>
      <c r="QPX75" s="313"/>
      <c r="QPY75" s="313"/>
      <c r="QPZ75" s="313"/>
      <c r="QQA75" s="313"/>
      <c r="QQB75" s="313"/>
      <c r="QQC75" s="313"/>
      <c r="QQD75" s="313"/>
      <c r="QQE75" s="313"/>
      <c r="QQF75" s="313"/>
      <c r="QQG75" s="313"/>
      <c r="QQH75" s="313"/>
      <c r="QQI75" s="313"/>
      <c r="QQJ75" s="313"/>
      <c r="QQK75" s="313"/>
      <c r="QQL75" s="313"/>
      <c r="QQM75" s="313"/>
      <c r="QQN75" s="313"/>
      <c r="QQO75" s="313"/>
      <c r="QQP75" s="313"/>
      <c r="QQQ75" s="313"/>
      <c r="QQR75" s="313"/>
      <c r="QQS75" s="313"/>
      <c r="QQT75" s="313"/>
      <c r="QQU75" s="313"/>
      <c r="QQV75" s="313"/>
      <c r="QQW75" s="313"/>
      <c r="QQX75" s="313"/>
      <c r="QQY75" s="313"/>
      <c r="QQZ75" s="313"/>
      <c r="QRA75" s="313"/>
      <c r="QRB75" s="313"/>
      <c r="QRC75" s="313"/>
      <c r="QRD75" s="313"/>
      <c r="QRE75" s="313"/>
      <c r="QRF75" s="313"/>
      <c r="QRG75" s="313"/>
      <c r="QRH75" s="313"/>
      <c r="QRI75" s="313"/>
      <c r="QRJ75" s="313"/>
      <c r="QRK75" s="313"/>
      <c r="QRL75" s="313"/>
      <c r="QRM75" s="313"/>
      <c r="QRN75" s="313"/>
      <c r="QRO75" s="313"/>
      <c r="QRP75" s="313"/>
      <c r="QRQ75" s="313"/>
      <c r="QRR75" s="313"/>
      <c r="QRS75" s="313"/>
      <c r="QRT75" s="313"/>
      <c r="QRU75" s="313"/>
      <c r="QRV75" s="313"/>
      <c r="QRW75" s="313"/>
      <c r="QRX75" s="313"/>
      <c r="QRY75" s="313"/>
      <c r="QRZ75" s="313"/>
      <c r="QSA75" s="313"/>
      <c r="QSB75" s="313"/>
      <c r="QSC75" s="313"/>
      <c r="QSD75" s="313"/>
      <c r="QSE75" s="313"/>
      <c r="QSF75" s="313"/>
      <c r="QSG75" s="313"/>
      <c r="QSH75" s="313"/>
      <c r="QSI75" s="313"/>
      <c r="QSJ75" s="313"/>
      <c r="QSK75" s="313"/>
      <c r="QSL75" s="313"/>
      <c r="QSM75" s="313"/>
      <c r="QSN75" s="313"/>
      <c r="QSO75" s="313"/>
      <c r="QSP75" s="313"/>
      <c r="QSQ75" s="313"/>
      <c r="QSR75" s="313"/>
      <c r="QSS75" s="313"/>
      <c r="QST75" s="313"/>
      <c r="QSU75" s="313"/>
      <c r="QSV75" s="313"/>
      <c r="QSW75" s="313"/>
      <c r="QSX75" s="313"/>
      <c r="QSY75" s="313"/>
      <c r="QSZ75" s="313"/>
      <c r="QTA75" s="313"/>
      <c r="QTB75" s="313"/>
      <c r="QTC75" s="313"/>
      <c r="QTD75" s="313"/>
      <c r="QTE75" s="313"/>
      <c r="QTF75" s="313"/>
      <c r="QTG75" s="313"/>
      <c r="QTH75" s="313"/>
      <c r="QTI75" s="313"/>
      <c r="QTJ75" s="313"/>
      <c r="QTK75" s="313"/>
      <c r="QTL75" s="313"/>
      <c r="QTM75" s="313"/>
      <c r="QTN75" s="313"/>
      <c r="QTO75" s="313"/>
      <c r="QTP75" s="313"/>
      <c r="QTQ75" s="313"/>
      <c r="QTR75" s="313"/>
      <c r="QTS75" s="313"/>
      <c r="QTT75" s="313"/>
      <c r="QTU75" s="313"/>
      <c r="QTV75" s="313"/>
      <c r="QTW75" s="313"/>
      <c r="QTX75" s="313"/>
      <c r="QTY75" s="313"/>
      <c r="QTZ75" s="313"/>
      <c r="QUA75" s="313"/>
      <c r="QUB75" s="313"/>
      <c r="QUC75" s="313"/>
      <c r="QUD75" s="313"/>
      <c r="QUE75" s="313"/>
      <c r="QUF75" s="313"/>
      <c r="QUG75" s="313"/>
      <c r="QUH75" s="313"/>
      <c r="QUI75" s="313"/>
      <c r="QUJ75" s="313"/>
      <c r="QUK75" s="313"/>
      <c r="QUL75" s="313"/>
      <c r="QUM75" s="313"/>
      <c r="QUN75" s="313"/>
      <c r="QUO75" s="313"/>
      <c r="QUP75" s="313"/>
      <c r="QUQ75" s="313"/>
      <c r="QUR75" s="313"/>
      <c r="QUS75" s="313"/>
      <c r="QUT75" s="313"/>
      <c r="QUU75" s="313"/>
      <c r="QUV75" s="313"/>
      <c r="QUW75" s="313"/>
      <c r="QUX75" s="313"/>
      <c r="QUY75" s="313"/>
      <c r="QUZ75" s="313"/>
      <c r="QVA75" s="313"/>
      <c r="QVB75" s="313"/>
      <c r="QVC75" s="313"/>
      <c r="QVD75" s="313"/>
      <c r="QVE75" s="313"/>
      <c r="QVF75" s="313"/>
      <c r="QVG75" s="313"/>
      <c r="QVH75" s="313"/>
      <c r="QVI75" s="313"/>
      <c r="QVJ75" s="313"/>
      <c r="QVK75" s="313"/>
      <c r="QVL75" s="313"/>
      <c r="QVM75" s="313"/>
      <c r="QVN75" s="313"/>
      <c r="QVO75" s="313"/>
      <c r="QVP75" s="313"/>
      <c r="QVQ75" s="313"/>
      <c r="QVR75" s="313"/>
      <c r="QVS75" s="313"/>
      <c r="QVT75" s="313"/>
      <c r="QVU75" s="313"/>
      <c r="QVV75" s="313"/>
      <c r="QVW75" s="313"/>
      <c r="QVX75" s="313"/>
      <c r="QVY75" s="313"/>
      <c r="QVZ75" s="313"/>
      <c r="QWA75" s="313"/>
      <c r="QWB75" s="313"/>
      <c r="QWC75" s="313"/>
      <c r="QWD75" s="313"/>
      <c r="QWE75" s="313"/>
      <c r="QWF75" s="313"/>
      <c r="QWG75" s="313"/>
      <c r="QWH75" s="313"/>
      <c r="QWI75" s="313"/>
      <c r="QWJ75" s="313"/>
      <c r="QWK75" s="313"/>
      <c r="QWL75" s="313"/>
      <c r="QWM75" s="313"/>
      <c r="QWN75" s="313"/>
      <c r="QWO75" s="313"/>
      <c r="QWP75" s="313"/>
      <c r="QWQ75" s="313"/>
      <c r="QWR75" s="313"/>
      <c r="QWS75" s="313"/>
      <c r="QWT75" s="313"/>
      <c r="QWU75" s="313"/>
      <c r="QWV75" s="313"/>
      <c r="QWW75" s="313"/>
      <c r="QWX75" s="313"/>
      <c r="QWY75" s="313"/>
      <c r="QWZ75" s="313"/>
      <c r="QXA75" s="313"/>
      <c r="QXB75" s="313"/>
      <c r="QXC75" s="313"/>
      <c r="QXD75" s="313"/>
      <c r="QXE75" s="313"/>
      <c r="QXF75" s="313"/>
      <c r="QXG75" s="313"/>
      <c r="QXH75" s="313"/>
      <c r="QXI75" s="313"/>
      <c r="QXJ75" s="313"/>
      <c r="QXK75" s="313"/>
      <c r="QXL75" s="313"/>
      <c r="QXM75" s="313"/>
      <c r="QXN75" s="313"/>
      <c r="QXO75" s="313"/>
      <c r="QXP75" s="313"/>
      <c r="QXQ75" s="313"/>
      <c r="QXR75" s="313"/>
      <c r="QXS75" s="313"/>
      <c r="QXT75" s="313"/>
      <c r="QXU75" s="313"/>
      <c r="QXV75" s="313"/>
      <c r="QXW75" s="313"/>
      <c r="QXX75" s="313"/>
      <c r="QXY75" s="313"/>
      <c r="QXZ75" s="313"/>
      <c r="QYA75" s="313"/>
      <c r="QYB75" s="313"/>
      <c r="QYC75" s="313"/>
      <c r="QYD75" s="313"/>
      <c r="QYE75" s="313"/>
      <c r="QYF75" s="313"/>
      <c r="QYG75" s="313"/>
      <c r="QYH75" s="313"/>
      <c r="QYI75" s="313"/>
      <c r="QYJ75" s="313"/>
      <c r="QYK75" s="313"/>
      <c r="QYL75" s="313"/>
      <c r="QYM75" s="313"/>
      <c r="QYN75" s="313"/>
      <c r="QYO75" s="313"/>
      <c r="QYP75" s="313"/>
      <c r="QYQ75" s="313"/>
      <c r="QYR75" s="313"/>
      <c r="QYS75" s="313"/>
      <c r="QYT75" s="313"/>
      <c r="QYU75" s="313"/>
      <c r="QYV75" s="313"/>
      <c r="QYW75" s="313"/>
      <c r="QYX75" s="313"/>
      <c r="QYY75" s="313"/>
      <c r="QYZ75" s="313"/>
      <c r="QZA75" s="313"/>
      <c r="QZB75" s="313"/>
      <c r="QZC75" s="313"/>
      <c r="QZD75" s="313"/>
      <c r="QZE75" s="313"/>
      <c r="QZF75" s="313"/>
      <c r="QZG75" s="313"/>
      <c r="QZH75" s="313"/>
      <c r="QZI75" s="313"/>
      <c r="QZJ75" s="313"/>
      <c r="QZK75" s="313"/>
      <c r="QZL75" s="313"/>
      <c r="QZM75" s="313"/>
      <c r="QZN75" s="313"/>
      <c r="QZO75" s="313"/>
      <c r="QZP75" s="313"/>
      <c r="QZQ75" s="313"/>
      <c r="QZR75" s="313"/>
      <c r="QZS75" s="313"/>
      <c r="QZT75" s="313"/>
      <c r="QZU75" s="313"/>
      <c r="QZV75" s="313"/>
      <c r="QZW75" s="313"/>
      <c r="QZX75" s="313"/>
      <c r="QZY75" s="313"/>
      <c r="QZZ75" s="313"/>
      <c r="RAA75" s="313"/>
      <c r="RAB75" s="313"/>
      <c r="RAC75" s="313"/>
      <c r="RAD75" s="313"/>
      <c r="RAE75" s="313"/>
      <c r="RAF75" s="313"/>
      <c r="RAG75" s="313"/>
      <c r="RAH75" s="313"/>
      <c r="RAI75" s="313"/>
      <c r="RAJ75" s="313"/>
      <c r="RAK75" s="313"/>
      <c r="RAL75" s="313"/>
      <c r="RAM75" s="313"/>
      <c r="RAN75" s="313"/>
      <c r="RAO75" s="313"/>
      <c r="RAP75" s="313"/>
      <c r="RAQ75" s="313"/>
      <c r="RAR75" s="313"/>
      <c r="RAS75" s="313"/>
      <c r="RAT75" s="313"/>
      <c r="RAU75" s="313"/>
      <c r="RAV75" s="313"/>
      <c r="RAW75" s="313"/>
      <c r="RAX75" s="313"/>
      <c r="RAY75" s="313"/>
      <c r="RAZ75" s="313"/>
      <c r="RBA75" s="313"/>
      <c r="RBB75" s="313"/>
      <c r="RBC75" s="313"/>
      <c r="RBD75" s="313"/>
      <c r="RBE75" s="313"/>
      <c r="RBF75" s="313"/>
      <c r="RBG75" s="313"/>
      <c r="RBH75" s="313"/>
      <c r="RBI75" s="313"/>
      <c r="RBJ75" s="313"/>
      <c r="RBK75" s="313"/>
      <c r="RBL75" s="313"/>
      <c r="RBM75" s="313"/>
      <c r="RBN75" s="313"/>
      <c r="RBO75" s="313"/>
      <c r="RBP75" s="313"/>
      <c r="RBQ75" s="313"/>
      <c r="RBR75" s="313"/>
      <c r="RBS75" s="313"/>
      <c r="RBT75" s="313"/>
      <c r="RBU75" s="313"/>
      <c r="RBV75" s="313"/>
      <c r="RBW75" s="313"/>
      <c r="RBX75" s="313"/>
      <c r="RBY75" s="313"/>
      <c r="RBZ75" s="313"/>
      <c r="RCA75" s="313"/>
      <c r="RCB75" s="313"/>
      <c r="RCC75" s="313"/>
      <c r="RCD75" s="313"/>
      <c r="RCE75" s="313"/>
      <c r="RCF75" s="313"/>
      <c r="RCG75" s="313"/>
      <c r="RCH75" s="313"/>
      <c r="RCI75" s="313"/>
      <c r="RCJ75" s="313"/>
      <c r="RCK75" s="313"/>
      <c r="RCL75" s="313"/>
      <c r="RCM75" s="313"/>
      <c r="RCN75" s="313"/>
      <c r="RCO75" s="313"/>
      <c r="RCP75" s="313"/>
      <c r="RCQ75" s="313"/>
      <c r="RCR75" s="313"/>
      <c r="RCS75" s="313"/>
      <c r="RCT75" s="313"/>
      <c r="RCU75" s="313"/>
      <c r="RCV75" s="313"/>
      <c r="RCW75" s="313"/>
      <c r="RCX75" s="313"/>
      <c r="RCY75" s="313"/>
      <c r="RCZ75" s="313"/>
      <c r="RDA75" s="313"/>
      <c r="RDB75" s="313"/>
      <c r="RDC75" s="313"/>
      <c r="RDD75" s="313"/>
      <c r="RDE75" s="313"/>
      <c r="RDF75" s="313"/>
      <c r="RDG75" s="313"/>
      <c r="RDH75" s="313"/>
      <c r="RDI75" s="313"/>
      <c r="RDJ75" s="313"/>
      <c r="RDK75" s="313"/>
      <c r="RDL75" s="313"/>
      <c r="RDM75" s="313"/>
      <c r="RDN75" s="313"/>
      <c r="RDO75" s="313"/>
      <c r="RDP75" s="313"/>
      <c r="RDQ75" s="313"/>
      <c r="RDR75" s="313"/>
      <c r="RDS75" s="313"/>
      <c r="RDT75" s="313"/>
      <c r="RDU75" s="313"/>
      <c r="RDV75" s="313"/>
      <c r="RDW75" s="313"/>
      <c r="RDX75" s="313"/>
      <c r="RDY75" s="313"/>
      <c r="RDZ75" s="313"/>
      <c r="REA75" s="313"/>
      <c r="REB75" s="313"/>
      <c r="REC75" s="313"/>
      <c r="RED75" s="313"/>
      <c r="REE75" s="313"/>
      <c r="REF75" s="313"/>
      <c r="REG75" s="313"/>
      <c r="REH75" s="313"/>
      <c r="REI75" s="313"/>
      <c r="REJ75" s="313"/>
      <c r="REK75" s="313"/>
      <c r="REL75" s="313"/>
      <c r="REM75" s="313"/>
      <c r="REN75" s="313"/>
      <c r="REO75" s="313"/>
      <c r="REP75" s="313"/>
      <c r="REQ75" s="313"/>
      <c r="RER75" s="313"/>
      <c r="RES75" s="313"/>
      <c r="RET75" s="313"/>
      <c r="REU75" s="313"/>
      <c r="REV75" s="313"/>
      <c r="REW75" s="313"/>
      <c r="REX75" s="313"/>
      <c r="REY75" s="313"/>
      <c r="REZ75" s="313"/>
      <c r="RFA75" s="313"/>
      <c r="RFB75" s="313"/>
      <c r="RFC75" s="313"/>
      <c r="RFD75" s="313"/>
      <c r="RFE75" s="313"/>
      <c r="RFF75" s="313"/>
      <c r="RFG75" s="313"/>
      <c r="RFH75" s="313"/>
      <c r="RFI75" s="313"/>
      <c r="RFJ75" s="313"/>
      <c r="RFK75" s="313"/>
      <c r="RFL75" s="313"/>
      <c r="RFM75" s="313"/>
      <c r="RFN75" s="313"/>
      <c r="RFO75" s="313"/>
      <c r="RFP75" s="313"/>
      <c r="RFQ75" s="313"/>
      <c r="RFR75" s="313"/>
      <c r="RFS75" s="313"/>
      <c r="RFT75" s="313"/>
      <c r="RFU75" s="313"/>
      <c r="RFV75" s="313"/>
      <c r="RFW75" s="313"/>
      <c r="RFX75" s="313"/>
      <c r="RFY75" s="313"/>
      <c r="RFZ75" s="313"/>
      <c r="RGA75" s="313"/>
      <c r="RGB75" s="313"/>
      <c r="RGC75" s="313"/>
      <c r="RGD75" s="313"/>
      <c r="RGE75" s="313"/>
      <c r="RGF75" s="313"/>
      <c r="RGG75" s="313"/>
      <c r="RGH75" s="313"/>
      <c r="RGI75" s="313"/>
      <c r="RGJ75" s="313"/>
      <c r="RGK75" s="313"/>
      <c r="RGL75" s="313"/>
      <c r="RGM75" s="313"/>
      <c r="RGN75" s="313"/>
      <c r="RGO75" s="313"/>
      <c r="RGP75" s="313"/>
      <c r="RGQ75" s="313"/>
      <c r="RGR75" s="313"/>
      <c r="RGS75" s="313"/>
      <c r="RGT75" s="313"/>
      <c r="RGU75" s="313"/>
      <c r="RGV75" s="313"/>
      <c r="RGW75" s="313"/>
      <c r="RGX75" s="313"/>
      <c r="RGY75" s="313"/>
      <c r="RGZ75" s="313"/>
      <c r="RHA75" s="313"/>
      <c r="RHB75" s="313"/>
      <c r="RHC75" s="313"/>
      <c r="RHD75" s="313"/>
      <c r="RHE75" s="313"/>
      <c r="RHF75" s="313"/>
      <c r="RHG75" s="313"/>
      <c r="RHH75" s="313"/>
      <c r="RHI75" s="313"/>
      <c r="RHJ75" s="313"/>
      <c r="RHK75" s="313"/>
      <c r="RHL75" s="313"/>
      <c r="RHM75" s="313"/>
      <c r="RHN75" s="313"/>
      <c r="RHO75" s="313"/>
      <c r="RHP75" s="313"/>
      <c r="RHQ75" s="313"/>
      <c r="RHR75" s="313"/>
      <c r="RHS75" s="313"/>
      <c r="RHT75" s="313"/>
      <c r="RHU75" s="313"/>
      <c r="RHV75" s="313"/>
      <c r="RHW75" s="313"/>
      <c r="RHX75" s="313"/>
      <c r="RHY75" s="313"/>
      <c r="RHZ75" s="313"/>
      <c r="RIA75" s="313"/>
      <c r="RIB75" s="313"/>
      <c r="RIC75" s="313"/>
      <c r="RID75" s="313"/>
      <c r="RIE75" s="313"/>
      <c r="RIF75" s="313"/>
      <c r="RIG75" s="313"/>
      <c r="RIH75" s="313"/>
      <c r="RII75" s="313"/>
      <c r="RIJ75" s="313"/>
      <c r="RIK75" s="313"/>
      <c r="RIL75" s="313"/>
      <c r="RIM75" s="313"/>
      <c r="RIN75" s="313"/>
      <c r="RIO75" s="313"/>
      <c r="RIP75" s="313"/>
      <c r="RIQ75" s="313"/>
      <c r="RIR75" s="313"/>
      <c r="RIS75" s="313"/>
      <c r="RIT75" s="313"/>
      <c r="RIU75" s="313"/>
      <c r="RIV75" s="313"/>
      <c r="RIW75" s="313"/>
      <c r="RIX75" s="313"/>
      <c r="RIY75" s="313"/>
      <c r="RIZ75" s="313"/>
      <c r="RJA75" s="313"/>
      <c r="RJB75" s="313"/>
      <c r="RJC75" s="313"/>
      <c r="RJD75" s="313"/>
      <c r="RJE75" s="313"/>
      <c r="RJF75" s="313"/>
      <c r="RJG75" s="313"/>
      <c r="RJH75" s="313"/>
      <c r="RJI75" s="313"/>
      <c r="RJJ75" s="313"/>
      <c r="RJK75" s="313"/>
      <c r="RJL75" s="313"/>
      <c r="RJM75" s="313"/>
      <c r="RJN75" s="313"/>
      <c r="RJO75" s="313"/>
      <c r="RJP75" s="313"/>
      <c r="RJQ75" s="313"/>
      <c r="RJR75" s="313"/>
      <c r="RJS75" s="313"/>
      <c r="RJT75" s="313"/>
      <c r="RJU75" s="313"/>
      <c r="RJV75" s="313"/>
      <c r="RJW75" s="313"/>
      <c r="RJX75" s="313"/>
      <c r="RJY75" s="313"/>
      <c r="RJZ75" s="313"/>
      <c r="RKA75" s="313"/>
      <c r="RKB75" s="313"/>
      <c r="RKC75" s="313"/>
      <c r="RKD75" s="313"/>
      <c r="RKE75" s="313"/>
      <c r="RKF75" s="313"/>
      <c r="RKG75" s="313"/>
      <c r="RKH75" s="313"/>
      <c r="RKI75" s="313"/>
      <c r="RKJ75" s="313"/>
      <c r="RKK75" s="313"/>
      <c r="RKL75" s="313"/>
      <c r="RKM75" s="313"/>
      <c r="RKN75" s="313"/>
      <c r="RKO75" s="313"/>
      <c r="RKP75" s="313"/>
      <c r="RKQ75" s="313"/>
      <c r="RKR75" s="313"/>
      <c r="RKS75" s="313"/>
      <c r="RKT75" s="313"/>
      <c r="RKU75" s="313"/>
      <c r="RKV75" s="313"/>
      <c r="RKW75" s="313"/>
      <c r="RKX75" s="313"/>
      <c r="RKY75" s="313"/>
      <c r="RKZ75" s="313"/>
      <c r="RLA75" s="313"/>
      <c r="RLB75" s="313"/>
      <c r="RLC75" s="313"/>
      <c r="RLD75" s="313"/>
      <c r="RLE75" s="313"/>
      <c r="RLF75" s="313"/>
      <c r="RLG75" s="313"/>
      <c r="RLH75" s="313"/>
      <c r="RLI75" s="313"/>
      <c r="RLJ75" s="313"/>
      <c r="RLK75" s="313"/>
      <c r="RLL75" s="313"/>
      <c r="RLM75" s="313"/>
      <c r="RLN75" s="313"/>
      <c r="RLO75" s="313"/>
      <c r="RLP75" s="313"/>
      <c r="RLQ75" s="313"/>
      <c r="RLR75" s="313"/>
      <c r="RLS75" s="313"/>
      <c r="RLT75" s="313"/>
      <c r="RLU75" s="313"/>
      <c r="RLV75" s="313"/>
      <c r="RLW75" s="313"/>
      <c r="RLX75" s="313"/>
      <c r="RLY75" s="313"/>
      <c r="RLZ75" s="313"/>
      <c r="RMA75" s="313"/>
      <c r="RMB75" s="313"/>
      <c r="RMC75" s="313"/>
      <c r="RMD75" s="313"/>
      <c r="RME75" s="313"/>
      <c r="RMF75" s="313"/>
      <c r="RMG75" s="313"/>
      <c r="RMH75" s="313"/>
      <c r="RMI75" s="313"/>
      <c r="RMJ75" s="313"/>
      <c r="RMK75" s="313"/>
      <c r="RML75" s="313"/>
      <c r="RMM75" s="313"/>
      <c r="RMN75" s="313"/>
      <c r="RMO75" s="313"/>
      <c r="RMP75" s="313"/>
      <c r="RMQ75" s="313"/>
      <c r="RMR75" s="313"/>
      <c r="RMS75" s="313"/>
      <c r="RMT75" s="313"/>
      <c r="RMU75" s="313"/>
      <c r="RMV75" s="313"/>
      <c r="RMW75" s="313"/>
      <c r="RMX75" s="313"/>
      <c r="RMY75" s="313"/>
      <c r="RMZ75" s="313"/>
      <c r="RNA75" s="313"/>
      <c r="RNB75" s="313"/>
      <c r="RNC75" s="313"/>
      <c r="RND75" s="313"/>
      <c r="RNE75" s="313"/>
      <c r="RNF75" s="313"/>
      <c r="RNG75" s="313"/>
      <c r="RNH75" s="313"/>
      <c r="RNI75" s="313"/>
      <c r="RNJ75" s="313"/>
      <c r="RNK75" s="313"/>
      <c r="RNL75" s="313"/>
      <c r="RNM75" s="313"/>
      <c r="RNN75" s="313"/>
      <c r="RNO75" s="313"/>
      <c r="RNP75" s="313"/>
      <c r="RNQ75" s="313"/>
      <c r="RNR75" s="313"/>
      <c r="RNS75" s="313"/>
      <c r="RNT75" s="313"/>
      <c r="RNU75" s="313"/>
      <c r="RNV75" s="313"/>
      <c r="RNW75" s="313"/>
      <c r="RNX75" s="313"/>
      <c r="RNY75" s="313"/>
      <c r="RNZ75" s="313"/>
      <c r="ROA75" s="313"/>
      <c r="ROB75" s="313"/>
      <c r="ROC75" s="313"/>
      <c r="ROD75" s="313"/>
      <c r="ROE75" s="313"/>
      <c r="ROF75" s="313"/>
      <c r="ROG75" s="313"/>
      <c r="ROH75" s="313"/>
      <c r="ROI75" s="313"/>
      <c r="ROJ75" s="313"/>
      <c r="ROK75" s="313"/>
      <c r="ROL75" s="313"/>
      <c r="ROM75" s="313"/>
      <c r="RON75" s="313"/>
      <c r="ROO75" s="313"/>
      <c r="ROP75" s="313"/>
      <c r="ROQ75" s="313"/>
      <c r="ROR75" s="313"/>
      <c r="ROS75" s="313"/>
      <c r="ROT75" s="313"/>
      <c r="ROU75" s="313"/>
      <c r="ROV75" s="313"/>
      <c r="ROW75" s="313"/>
      <c r="ROX75" s="313"/>
      <c r="ROY75" s="313"/>
      <c r="ROZ75" s="313"/>
      <c r="RPA75" s="313"/>
      <c r="RPB75" s="313"/>
      <c r="RPC75" s="313"/>
      <c r="RPD75" s="313"/>
      <c r="RPE75" s="313"/>
      <c r="RPF75" s="313"/>
      <c r="RPG75" s="313"/>
      <c r="RPH75" s="313"/>
      <c r="RPI75" s="313"/>
      <c r="RPJ75" s="313"/>
      <c r="RPK75" s="313"/>
      <c r="RPL75" s="313"/>
      <c r="RPM75" s="313"/>
      <c r="RPN75" s="313"/>
      <c r="RPO75" s="313"/>
      <c r="RPP75" s="313"/>
      <c r="RPQ75" s="313"/>
      <c r="RPR75" s="313"/>
      <c r="RPS75" s="313"/>
      <c r="RPT75" s="313"/>
      <c r="RPU75" s="313"/>
      <c r="RPV75" s="313"/>
      <c r="RPW75" s="313"/>
      <c r="RPX75" s="313"/>
      <c r="RPY75" s="313"/>
      <c r="RPZ75" s="313"/>
      <c r="RQA75" s="313"/>
      <c r="RQB75" s="313"/>
      <c r="RQC75" s="313"/>
      <c r="RQD75" s="313"/>
      <c r="RQE75" s="313"/>
      <c r="RQF75" s="313"/>
      <c r="RQG75" s="313"/>
      <c r="RQH75" s="313"/>
      <c r="RQI75" s="313"/>
      <c r="RQJ75" s="313"/>
      <c r="RQK75" s="313"/>
      <c r="RQL75" s="313"/>
      <c r="RQM75" s="313"/>
      <c r="RQN75" s="313"/>
      <c r="RQO75" s="313"/>
      <c r="RQP75" s="313"/>
      <c r="RQQ75" s="313"/>
      <c r="RQR75" s="313"/>
      <c r="RQS75" s="313"/>
      <c r="RQT75" s="313"/>
      <c r="RQU75" s="313"/>
      <c r="RQV75" s="313"/>
      <c r="RQW75" s="313"/>
      <c r="RQX75" s="313"/>
      <c r="RQY75" s="313"/>
      <c r="RQZ75" s="313"/>
      <c r="RRA75" s="313"/>
      <c r="RRB75" s="313"/>
      <c r="RRC75" s="313"/>
      <c r="RRD75" s="313"/>
      <c r="RRE75" s="313"/>
      <c r="RRF75" s="313"/>
      <c r="RRG75" s="313"/>
      <c r="RRH75" s="313"/>
      <c r="RRI75" s="313"/>
      <c r="RRJ75" s="313"/>
      <c r="RRK75" s="313"/>
      <c r="RRL75" s="313"/>
      <c r="RRM75" s="313"/>
      <c r="RRN75" s="313"/>
      <c r="RRO75" s="313"/>
      <c r="RRP75" s="313"/>
      <c r="RRQ75" s="313"/>
      <c r="RRR75" s="313"/>
      <c r="RRS75" s="313"/>
      <c r="RRT75" s="313"/>
      <c r="RRU75" s="313"/>
      <c r="RRV75" s="313"/>
      <c r="RRW75" s="313"/>
      <c r="RRX75" s="313"/>
      <c r="RRY75" s="313"/>
      <c r="RRZ75" s="313"/>
      <c r="RSA75" s="313"/>
      <c r="RSB75" s="313"/>
      <c r="RSC75" s="313"/>
      <c r="RSD75" s="313"/>
      <c r="RSE75" s="313"/>
      <c r="RSF75" s="313"/>
      <c r="RSG75" s="313"/>
      <c r="RSH75" s="313"/>
      <c r="RSI75" s="313"/>
      <c r="RSJ75" s="313"/>
      <c r="RSK75" s="313"/>
      <c r="RSL75" s="313"/>
      <c r="RSM75" s="313"/>
      <c r="RSN75" s="313"/>
      <c r="RSO75" s="313"/>
      <c r="RSP75" s="313"/>
      <c r="RSQ75" s="313"/>
      <c r="RSR75" s="313"/>
      <c r="RSS75" s="313"/>
      <c r="RST75" s="313"/>
      <c r="RSU75" s="313"/>
      <c r="RSV75" s="313"/>
      <c r="RSW75" s="313"/>
      <c r="RSX75" s="313"/>
      <c r="RSY75" s="313"/>
      <c r="RSZ75" s="313"/>
      <c r="RTA75" s="313"/>
      <c r="RTB75" s="313"/>
      <c r="RTC75" s="313"/>
      <c r="RTD75" s="313"/>
      <c r="RTE75" s="313"/>
      <c r="RTF75" s="313"/>
      <c r="RTG75" s="313"/>
      <c r="RTH75" s="313"/>
      <c r="RTI75" s="313"/>
      <c r="RTJ75" s="313"/>
      <c r="RTK75" s="313"/>
      <c r="RTL75" s="313"/>
      <c r="RTM75" s="313"/>
      <c r="RTN75" s="313"/>
      <c r="RTO75" s="313"/>
      <c r="RTP75" s="313"/>
      <c r="RTQ75" s="313"/>
      <c r="RTR75" s="313"/>
      <c r="RTS75" s="313"/>
      <c r="RTT75" s="313"/>
      <c r="RTU75" s="313"/>
      <c r="RTV75" s="313"/>
      <c r="RTW75" s="313"/>
      <c r="RTX75" s="313"/>
      <c r="RTY75" s="313"/>
      <c r="RTZ75" s="313"/>
      <c r="RUA75" s="313"/>
      <c r="RUB75" s="313"/>
      <c r="RUC75" s="313"/>
      <c r="RUD75" s="313"/>
      <c r="RUE75" s="313"/>
      <c r="RUF75" s="313"/>
      <c r="RUG75" s="313"/>
      <c r="RUH75" s="313"/>
      <c r="RUI75" s="313"/>
      <c r="RUJ75" s="313"/>
      <c r="RUK75" s="313"/>
      <c r="RUL75" s="313"/>
      <c r="RUM75" s="313"/>
      <c r="RUN75" s="313"/>
      <c r="RUO75" s="313"/>
      <c r="RUP75" s="313"/>
      <c r="RUQ75" s="313"/>
      <c r="RUR75" s="313"/>
      <c r="RUS75" s="313"/>
      <c r="RUT75" s="313"/>
      <c r="RUU75" s="313"/>
      <c r="RUV75" s="313"/>
      <c r="RUW75" s="313"/>
      <c r="RUX75" s="313"/>
      <c r="RUY75" s="313"/>
      <c r="RUZ75" s="313"/>
      <c r="RVA75" s="313"/>
      <c r="RVB75" s="313"/>
      <c r="RVC75" s="313"/>
      <c r="RVD75" s="313"/>
      <c r="RVE75" s="313"/>
      <c r="RVF75" s="313"/>
      <c r="RVG75" s="313"/>
      <c r="RVH75" s="313"/>
      <c r="RVI75" s="313"/>
      <c r="RVJ75" s="313"/>
      <c r="RVK75" s="313"/>
      <c r="RVL75" s="313"/>
      <c r="RVM75" s="313"/>
      <c r="RVN75" s="313"/>
      <c r="RVO75" s="313"/>
      <c r="RVP75" s="313"/>
      <c r="RVQ75" s="313"/>
      <c r="RVR75" s="313"/>
      <c r="RVS75" s="313"/>
      <c r="RVT75" s="313"/>
      <c r="RVU75" s="313"/>
      <c r="RVV75" s="313"/>
      <c r="RVW75" s="313"/>
      <c r="RVX75" s="313"/>
      <c r="RVY75" s="313"/>
      <c r="RVZ75" s="313"/>
      <c r="RWA75" s="313"/>
      <c r="RWB75" s="313"/>
      <c r="RWC75" s="313"/>
      <c r="RWD75" s="313"/>
      <c r="RWE75" s="313"/>
      <c r="RWF75" s="313"/>
      <c r="RWG75" s="313"/>
      <c r="RWH75" s="313"/>
      <c r="RWI75" s="313"/>
      <c r="RWJ75" s="313"/>
      <c r="RWK75" s="313"/>
      <c r="RWL75" s="313"/>
      <c r="RWM75" s="313"/>
      <c r="RWN75" s="313"/>
      <c r="RWO75" s="313"/>
      <c r="RWP75" s="313"/>
      <c r="RWQ75" s="313"/>
      <c r="RWR75" s="313"/>
      <c r="RWS75" s="313"/>
      <c r="RWT75" s="313"/>
      <c r="RWU75" s="313"/>
      <c r="RWV75" s="313"/>
      <c r="RWW75" s="313"/>
      <c r="RWX75" s="313"/>
      <c r="RWY75" s="313"/>
      <c r="RWZ75" s="313"/>
      <c r="RXA75" s="313"/>
      <c r="RXB75" s="313"/>
      <c r="RXC75" s="313"/>
      <c r="RXD75" s="313"/>
      <c r="RXE75" s="313"/>
      <c r="RXF75" s="313"/>
      <c r="RXG75" s="313"/>
      <c r="RXH75" s="313"/>
      <c r="RXI75" s="313"/>
      <c r="RXJ75" s="313"/>
      <c r="RXK75" s="313"/>
      <c r="RXL75" s="313"/>
      <c r="RXM75" s="313"/>
      <c r="RXN75" s="313"/>
      <c r="RXO75" s="313"/>
      <c r="RXP75" s="313"/>
      <c r="RXQ75" s="313"/>
      <c r="RXR75" s="313"/>
      <c r="RXS75" s="313"/>
      <c r="RXT75" s="313"/>
      <c r="RXU75" s="313"/>
      <c r="RXV75" s="313"/>
      <c r="RXW75" s="313"/>
      <c r="RXX75" s="313"/>
      <c r="RXY75" s="313"/>
      <c r="RXZ75" s="313"/>
      <c r="RYA75" s="313"/>
      <c r="RYB75" s="313"/>
      <c r="RYC75" s="313"/>
      <c r="RYD75" s="313"/>
      <c r="RYE75" s="313"/>
      <c r="RYF75" s="313"/>
      <c r="RYG75" s="313"/>
      <c r="RYH75" s="313"/>
      <c r="RYI75" s="313"/>
      <c r="RYJ75" s="313"/>
      <c r="RYK75" s="313"/>
      <c r="RYL75" s="313"/>
      <c r="RYM75" s="313"/>
      <c r="RYN75" s="313"/>
      <c r="RYO75" s="313"/>
      <c r="RYP75" s="313"/>
      <c r="RYQ75" s="313"/>
      <c r="RYR75" s="313"/>
      <c r="RYS75" s="313"/>
      <c r="RYT75" s="313"/>
      <c r="RYU75" s="313"/>
      <c r="RYV75" s="313"/>
      <c r="RYW75" s="313"/>
      <c r="RYX75" s="313"/>
      <c r="RYY75" s="313"/>
      <c r="RYZ75" s="313"/>
      <c r="RZA75" s="313"/>
      <c r="RZB75" s="313"/>
      <c r="RZC75" s="313"/>
      <c r="RZD75" s="313"/>
      <c r="RZE75" s="313"/>
      <c r="RZF75" s="313"/>
      <c r="RZG75" s="313"/>
      <c r="RZH75" s="313"/>
      <c r="RZI75" s="313"/>
      <c r="RZJ75" s="313"/>
      <c r="RZK75" s="313"/>
      <c r="RZL75" s="313"/>
      <c r="RZM75" s="313"/>
      <c r="RZN75" s="313"/>
      <c r="RZO75" s="313"/>
      <c r="RZP75" s="313"/>
      <c r="RZQ75" s="313"/>
      <c r="RZR75" s="313"/>
      <c r="RZS75" s="313"/>
      <c r="RZT75" s="313"/>
      <c r="RZU75" s="313"/>
      <c r="RZV75" s="313"/>
      <c r="RZW75" s="313"/>
      <c r="RZX75" s="313"/>
      <c r="RZY75" s="313"/>
      <c r="RZZ75" s="313"/>
      <c r="SAA75" s="313"/>
      <c r="SAB75" s="313"/>
      <c r="SAC75" s="313"/>
      <c r="SAD75" s="313"/>
      <c r="SAE75" s="313"/>
      <c r="SAF75" s="313"/>
      <c r="SAG75" s="313"/>
      <c r="SAH75" s="313"/>
      <c r="SAI75" s="313"/>
      <c r="SAJ75" s="313"/>
      <c r="SAK75" s="313"/>
      <c r="SAL75" s="313"/>
      <c r="SAM75" s="313"/>
      <c r="SAN75" s="313"/>
      <c r="SAO75" s="313"/>
      <c r="SAP75" s="313"/>
      <c r="SAQ75" s="313"/>
      <c r="SAR75" s="313"/>
      <c r="SAS75" s="313"/>
      <c r="SAT75" s="313"/>
      <c r="SAU75" s="313"/>
      <c r="SAV75" s="313"/>
      <c r="SAW75" s="313"/>
      <c r="SAX75" s="313"/>
      <c r="SAY75" s="313"/>
      <c r="SAZ75" s="313"/>
      <c r="SBA75" s="313"/>
      <c r="SBB75" s="313"/>
      <c r="SBC75" s="313"/>
      <c r="SBD75" s="313"/>
      <c r="SBE75" s="313"/>
      <c r="SBF75" s="313"/>
      <c r="SBG75" s="313"/>
      <c r="SBH75" s="313"/>
      <c r="SBI75" s="313"/>
      <c r="SBJ75" s="313"/>
      <c r="SBK75" s="313"/>
      <c r="SBL75" s="313"/>
      <c r="SBM75" s="313"/>
      <c r="SBN75" s="313"/>
      <c r="SBO75" s="313"/>
      <c r="SBP75" s="313"/>
      <c r="SBQ75" s="313"/>
      <c r="SBR75" s="313"/>
      <c r="SBS75" s="313"/>
      <c r="SBT75" s="313"/>
      <c r="SBU75" s="313"/>
      <c r="SBV75" s="313"/>
      <c r="SBW75" s="313"/>
      <c r="SBX75" s="313"/>
      <c r="SBY75" s="313"/>
      <c r="SBZ75" s="313"/>
      <c r="SCA75" s="313"/>
      <c r="SCB75" s="313"/>
      <c r="SCC75" s="313"/>
      <c r="SCD75" s="313"/>
      <c r="SCE75" s="313"/>
      <c r="SCF75" s="313"/>
      <c r="SCG75" s="313"/>
      <c r="SCH75" s="313"/>
      <c r="SCI75" s="313"/>
      <c r="SCJ75" s="313"/>
      <c r="SCK75" s="313"/>
      <c r="SCL75" s="313"/>
      <c r="SCM75" s="313"/>
      <c r="SCN75" s="313"/>
      <c r="SCO75" s="313"/>
      <c r="SCP75" s="313"/>
      <c r="SCQ75" s="313"/>
      <c r="SCR75" s="313"/>
      <c r="SCS75" s="313"/>
      <c r="SCT75" s="313"/>
      <c r="SCU75" s="313"/>
      <c r="SCV75" s="313"/>
      <c r="SCW75" s="313"/>
      <c r="SCX75" s="313"/>
      <c r="SCY75" s="313"/>
      <c r="SCZ75" s="313"/>
      <c r="SDA75" s="313"/>
      <c r="SDB75" s="313"/>
      <c r="SDC75" s="313"/>
      <c r="SDD75" s="313"/>
      <c r="SDE75" s="313"/>
      <c r="SDF75" s="313"/>
      <c r="SDG75" s="313"/>
      <c r="SDH75" s="313"/>
      <c r="SDI75" s="313"/>
      <c r="SDJ75" s="313"/>
      <c r="SDK75" s="313"/>
      <c r="SDL75" s="313"/>
      <c r="SDM75" s="313"/>
      <c r="SDN75" s="313"/>
      <c r="SDO75" s="313"/>
      <c r="SDP75" s="313"/>
      <c r="SDQ75" s="313"/>
      <c r="SDR75" s="313"/>
      <c r="SDS75" s="313"/>
      <c r="SDT75" s="313"/>
      <c r="SDU75" s="313"/>
      <c r="SDV75" s="313"/>
      <c r="SDW75" s="313"/>
      <c r="SDX75" s="313"/>
      <c r="SDY75" s="313"/>
      <c r="SDZ75" s="313"/>
      <c r="SEA75" s="313"/>
      <c r="SEB75" s="313"/>
      <c r="SEC75" s="313"/>
      <c r="SED75" s="313"/>
      <c r="SEE75" s="313"/>
      <c r="SEF75" s="313"/>
      <c r="SEG75" s="313"/>
      <c r="SEH75" s="313"/>
      <c r="SEI75" s="313"/>
      <c r="SEJ75" s="313"/>
      <c r="SEK75" s="313"/>
      <c r="SEL75" s="313"/>
      <c r="SEM75" s="313"/>
      <c r="SEN75" s="313"/>
      <c r="SEO75" s="313"/>
      <c r="SEP75" s="313"/>
      <c r="SEQ75" s="313"/>
      <c r="SER75" s="313"/>
      <c r="SES75" s="313"/>
      <c r="SET75" s="313"/>
      <c r="SEU75" s="313"/>
      <c r="SEV75" s="313"/>
      <c r="SEW75" s="313"/>
      <c r="SEX75" s="313"/>
      <c r="SEY75" s="313"/>
      <c r="SEZ75" s="313"/>
      <c r="SFA75" s="313"/>
      <c r="SFB75" s="313"/>
      <c r="SFC75" s="313"/>
      <c r="SFD75" s="313"/>
      <c r="SFE75" s="313"/>
      <c r="SFF75" s="313"/>
      <c r="SFG75" s="313"/>
      <c r="SFH75" s="313"/>
      <c r="SFI75" s="313"/>
      <c r="SFJ75" s="313"/>
      <c r="SFK75" s="313"/>
      <c r="SFL75" s="313"/>
      <c r="SFM75" s="313"/>
      <c r="SFN75" s="313"/>
      <c r="SFO75" s="313"/>
      <c r="SFP75" s="313"/>
      <c r="SFQ75" s="313"/>
      <c r="SFR75" s="313"/>
      <c r="SFS75" s="313"/>
      <c r="SFT75" s="313"/>
      <c r="SFU75" s="313"/>
      <c r="SFV75" s="313"/>
      <c r="SFW75" s="313"/>
      <c r="SFX75" s="313"/>
      <c r="SFY75" s="313"/>
      <c r="SFZ75" s="313"/>
      <c r="SGA75" s="313"/>
      <c r="SGB75" s="313"/>
      <c r="SGC75" s="313"/>
      <c r="SGD75" s="313"/>
      <c r="SGE75" s="313"/>
      <c r="SGF75" s="313"/>
      <c r="SGG75" s="313"/>
      <c r="SGH75" s="313"/>
      <c r="SGI75" s="313"/>
      <c r="SGJ75" s="313"/>
      <c r="SGK75" s="313"/>
      <c r="SGL75" s="313"/>
      <c r="SGM75" s="313"/>
      <c r="SGN75" s="313"/>
      <c r="SGO75" s="313"/>
      <c r="SGP75" s="313"/>
      <c r="SGQ75" s="313"/>
      <c r="SGR75" s="313"/>
      <c r="SGS75" s="313"/>
      <c r="SGT75" s="313"/>
      <c r="SGU75" s="313"/>
      <c r="SGV75" s="313"/>
      <c r="SGW75" s="313"/>
      <c r="SGX75" s="313"/>
      <c r="SGY75" s="313"/>
      <c r="SGZ75" s="313"/>
      <c r="SHA75" s="313"/>
      <c r="SHB75" s="313"/>
      <c r="SHC75" s="313"/>
      <c r="SHD75" s="313"/>
      <c r="SHE75" s="313"/>
      <c r="SHF75" s="313"/>
      <c r="SHG75" s="313"/>
      <c r="SHH75" s="313"/>
      <c r="SHI75" s="313"/>
      <c r="SHJ75" s="313"/>
      <c r="SHK75" s="313"/>
      <c r="SHL75" s="313"/>
      <c r="SHM75" s="313"/>
      <c r="SHN75" s="313"/>
      <c r="SHO75" s="313"/>
      <c r="SHP75" s="313"/>
      <c r="SHQ75" s="313"/>
      <c r="SHR75" s="313"/>
      <c r="SHS75" s="313"/>
      <c r="SHT75" s="313"/>
      <c r="SHU75" s="313"/>
      <c r="SHV75" s="313"/>
      <c r="SHW75" s="313"/>
      <c r="SHX75" s="313"/>
      <c r="SHY75" s="313"/>
      <c r="SHZ75" s="313"/>
      <c r="SIA75" s="313"/>
      <c r="SIB75" s="313"/>
      <c r="SIC75" s="313"/>
      <c r="SID75" s="313"/>
      <c r="SIE75" s="313"/>
      <c r="SIF75" s="313"/>
      <c r="SIG75" s="313"/>
      <c r="SIH75" s="313"/>
      <c r="SII75" s="313"/>
      <c r="SIJ75" s="313"/>
      <c r="SIK75" s="313"/>
      <c r="SIL75" s="313"/>
      <c r="SIM75" s="313"/>
      <c r="SIN75" s="313"/>
      <c r="SIO75" s="313"/>
      <c r="SIP75" s="313"/>
      <c r="SIQ75" s="313"/>
      <c r="SIR75" s="313"/>
      <c r="SIS75" s="313"/>
      <c r="SIT75" s="313"/>
      <c r="SIU75" s="313"/>
      <c r="SIV75" s="313"/>
      <c r="SIW75" s="313"/>
      <c r="SIX75" s="313"/>
      <c r="SIY75" s="313"/>
      <c r="SIZ75" s="313"/>
      <c r="SJA75" s="313"/>
      <c r="SJB75" s="313"/>
      <c r="SJC75" s="313"/>
      <c r="SJD75" s="313"/>
      <c r="SJE75" s="313"/>
      <c r="SJF75" s="313"/>
      <c r="SJG75" s="313"/>
      <c r="SJH75" s="313"/>
      <c r="SJI75" s="313"/>
      <c r="SJJ75" s="313"/>
      <c r="SJK75" s="313"/>
      <c r="SJL75" s="313"/>
      <c r="SJM75" s="313"/>
      <c r="SJN75" s="313"/>
      <c r="SJO75" s="313"/>
      <c r="SJP75" s="313"/>
      <c r="SJQ75" s="313"/>
      <c r="SJR75" s="313"/>
      <c r="SJS75" s="313"/>
      <c r="SJT75" s="313"/>
      <c r="SJU75" s="313"/>
      <c r="SJV75" s="313"/>
      <c r="SJW75" s="313"/>
      <c r="SJX75" s="313"/>
      <c r="SJY75" s="313"/>
      <c r="SJZ75" s="313"/>
      <c r="SKA75" s="313"/>
      <c r="SKB75" s="313"/>
      <c r="SKC75" s="313"/>
      <c r="SKD75" s="313"/>
      <c r="SKE75" s="313"/>
      <c r="SKF75" s="313"/>
      <c r="SKG75" s="313"/>
      <c r="SKH75" s="313"/>
      <c r="SKI75" s="313"/>
      <c r="SKJ75" s="313"/>
      <c r="SKK75" s="313"/>
      <c r="SKL75" s="313"/>
      <c r="SKM75" s="313"/>
      <c r="SKN75" s="313"/>
      <c r="SKO75" s="313"/>
      <c r="SKP75" s="313"/>
      <c r="SKQ75" s="313"/>
      <c r="SKR75" s="313"/>
      <c r="SKS75" s="313"/>
      <c r="SKT75" s="313"/>
      <c r="SKU75" s="313"/>
      <c r="SKV75" s="313"/>
      <c r="SKW75" s="313"/>
      <c r="SKX75" s="313"/>
      <c r="SKY75" s="313"/>
      <c r="SKZ75" s="313"/>
      <c r="SLA75" s="313"/>
      <c r="SLB75" s="313"/>
      <c r="SLC75" s="313"/>
      <c r="SLD75" s="313"/>
      <c r="SLE75" s="313"/>
      <c r="SLF75" s="313"/>
      <c r="SLG75" s="313"/>
      <c r="SLH75" s="313"/>
      <c r="SLI75" s="313"/>
      <c r="SLJ75" s="313"/>
      <c r="SLK75" s="313"/>
      <c r="SLL75" s="313"/>
      <c r="SLM75" s="313"/>
      <c r="SLN75" s="313"/>
      <c r="SLO75" s="313"/>
      <c r="SLP75" s="313"/>
      <c r="SLQ75" s="313"/>
      <c r="SLR75" s="313"/>
      <c r="SLS75" s="313"/>
      <c r="SLT75" s="313"/>
      <c r="SLU75" s="313"/>
      <c r="SLV75" s="313"/>
      <c r="SLW75" s="313"/>
      <c r="SLX75" s="313"/>
      <c r="SLY75" s="313"/>
      <c r="SLZ75" s="313"/>
      <c r="SMA75" s="313"/>
      <c r="SMB75" s="313"/>
      <c r="SMC75" s="313"/>
      <c r="SMD75" s="313"/>
      <c r="SME75" s="313"/>
      <c r="SMF75" s="313"/>
      <c r="SMG75" s="313"/>
      <c r="SMH75" s="313"/>
      <c r="SMI75" s="313"/>
      <c r="SMJ75" s="313"/>
      <c r="SMK75" s="313"/>
      <c r="SML75" s="313"/>
      <c r="SMM75" s="313"/>
      <c r="SMN75" s="313"/>
      <c r="SMO75" s="313"/>
      <c r="SMP75" s="313"/>
      <c r="SMQ75" s="313"/>
      <c r="SMR75" s="313"/>
      <c r="SMS75" s="313"/>
      <c r="SMT75" s="313"/>
      <c r="SMU75" s="313"/>
      <c r="SMV75" s="313"/>
      <c r="SMW75" s="313"/>
      <c r="SMX75" s="313"/>
      <c r="SMY75" s="313"/>
      <c r="SMZ75" s="313"/>
      <c r="SNA75" s="313"/>
      <c r="SNB75" s="313"/>
      <c r="SNC75" s="313"/>
      <c r="SND75" s="313"/>
      <c r="SNE75" s="313"/>
      <c r="SNF75" s="313"/>
      <c r="SNG75" s="313"/>
      <c r="SNH75" s="313"/>
      <c r="SNI75" s="313"/>
      <c r="SNJ75" s="313"/>
      <c r="SNK75" s="313"/>
      <c r="SNL75" s="313"/>
      <c r="SNM75" s="313"/>
      <c r="SNN75" s="313"/>
      <c r="SNO75" s="313"/>
      <c r="SNP75" s="313"/>
      <c r="SNQ75" s="313"/>
      <c r="SNR75" s="313"/>
      <c r="SNS75" s="313"/>
      <c r="SNT75" s="313"/>
      <c r="SNU75" s="313"/>
      <c r="SNV75" s="313"/>
      <c r="SNW75" s="313"/>
      <c r="SNX75" s="313"/>
      <c r="SNY75" s="313"/>
      <c r="SNZ75" s="313"/>
      <c r="SOA75" s="313"/>
      <c r="SOB75" s="313"/>
      <c r="SOC75" s="313"/>
      <c r="SOD75" s="313"/>
      <c r="SOE75" s="313"/>
      <c r="SOF75" s="313"/>
      <c r="SOG75" s="313"/>
      <c r="SOH75" s="313"/>
      <c r="SOI75" s="313"/>
      <c r="SOJ75" s="313"/>
      <c r="SOK75" s="313"/>
      <c r="SOL75" s="313"/>
      <c r="SOM75" s="313"/>
      <c r="SON75" s="313"/>
      <c r="SOO75" s="313"/>
      <c r="SOP75" s="313"/>
      <c r="SOQ75" s="313"/>
      <c r="SOR75" s="313"/>
      <c r="SOS75" s="313"/>
      <c r="SOT75" s="313"/>
      <c r="SOU75" s="313"/>
      <c r="SOV75" s="313"/>
      <c r="SOW75" s="313"/>
      <c r="SOX75" s="313"/>
      <c r="SOY75" s="313"/>
      <c r="SOZ75" s="313"/>
      <c r="SPA75" s="313"/>
      <c r="SPB75" s="313"/>
      <c r="SPC75" s="313"/>
      <c r="SPD75" s="313"/>
      <c r="SPE75" s="313"/>
      <c r="SPF75" s="313"/>
      <c r="SPG75" s="313"/>
      <c r="SPH75" s="313"/>
      <c r="SPI75" s="313"/>
      <c r="SPJ75" s="313"/>
      <c r="SPK75" s="313"/>
      <c r="SPL75" s="313"/>
      <c r="SPM75" s="313"/>
      <c r="SPN75" s="313"/>
      <c r="SPO75" s="313"/>
      <c r="SPP75" s="313"/>
      <c r="SPQ75" s="313"/>
      <c r="SPR75" s="313"/>
      <c r="SPS75" s="313"/>
      <c r="SPT75" s="313"/>
      <c r="SPU75" s="313"/>
      <c r="SPV75" s="313"/>
      <c r="SPW75" s="313"/>
      <c r="SPX75" s="313"/>
      <c r="SPY75" s="313"/>
      <c r="SPZ75" s="313"/>
      <c r="SQA75" s="313"/>
      <c r="SQB75" s="313"/>
      <c r="SQC75" s="313"/>
      <c r="SQD75" s="313"/>
      <c r="SQE75" s="313"/>
      <c r="SQF75" s="313"/>
      <c r="SQG75" s="313"/>
      <c r="SQH75" s="313"/>
      <c r="SQI75" s="313"/>
      <c r="SQJ75" s="313"/>
      <c r="SQK75" s="313"/>
      <c r="SQL75" s="313"/>
      <c r="SQM75" s="313"/>
      <c r="SQN75" s="313"/>
      <c r="SQO75" s="313"/>
      <c r="SQP75" s="313"/>
      <c r="SQQ75" s="313"/>
      <c r="SQR75" s="313"/>
      <c r="SQS75" s="313"/>
      <c r="SQT75" s="313"/>
      <c r="SQU75" s="313"/>
      <c r="SQV75" s="313"/>
      <c r="SQW75" s="313"/>
      <c r="SQX75" s="313"/>
      <c r="SQY75" s="313"/>
      <c r="SQZ75" s="313"/>
      <c r="SRA75" s="313"/>
      <c r="SRB75" s="313"/>
      <c r="SRC75" s="313"/>
      <c r="SRD75" s="313"/>
      <c r="SRE75" s="313"/>
      <c r="SRF75" s="313"/>
      <c r="SRG75" s="313"/>
      <c r="SRH75" s="313"/>
      <c r="SRI75" s="313"/>
      <c r="SRJ75" s="313"/>
      <c r="SRK75" s="313"/>
      <c r="SRL75" s="313"/>
      <c r="SRM75" s="313"/>
      <c r="SRN75" s="313"/>
      <c r="SRO75" s="313"/>
      <c r="SRP75" s="313"/>
      <c r="SRQ75" s="313"/>
      <c r="SRR75" s="313"/>
      <c r="SRS75" s="313"/>
      <c r="SRT75" s="313"/>
      <c r="SRU75" s="313"/>
      <c r="SRV75" s="313"/>
      <c r="SRW75" s="313"/>
      <c r="SRX75" s="313"/>
      <c r="SRY75" s="313"/>
      <c r="SRZ75" s="313"/>
      <c r="SSA75" s="313"/>
      <c r="SSB75" s="313"/>
      <c r="SSC75" s="313"/>
      <c r="SSD75" s="313"/>
      <c r="SSE75" s="313"/>
      <c r="SSF75" s="313"/>
      <c r="SSG75" s="313"/>
      <c r="SSH75" s="313"/>
      <c r="SSI75" s="313"/>
      <c r="SSJ75" s="313"/>
      <c r="SSK75" s="313"/>
      <c r="SSL75" s="313"/>
      <c r="SSM75" s="313"/>
      <c r="SSN75" s="313"/>
      <c r="SSO75" s="313"/>
      <c r="SSP75" s="313"/>
      <c r="SSQ75" s="313"/>
      <c r="SSR75" s="313"/>
      <c r="SSS75" s="313"/>
      <c r="SST75" s="313"/>
      <c r="SSU75" s="313"/>
      <c r="SSV75" s="313"/>
      <c r="SSW75" s="313"/>
      <c r="SSX75" s="313"/>
      <c r="SSY75" s="313"/>
      <c r="SSZ75" s="313"/>
      <c r="STA75" s="313"/>
      <c r="STB75" s="313"/>
      <c r="STC75" s="313"/>
      <c r="STD75" s="313"/>
      <c r="STE75" s="313"/>
      <c r="STF75" s="313"/>
      <c r="STG75" s="313"/>
      <c r="STH75" s="313"/>
      <c r="STI75" s="313"/>
      <c r="STJ75" s="313"/>
      <c r="STK75" s="313"/>
      <c r="STL75" s="313"/>
      <c r="STM75" s="313"/>
      <c r="STN75" s="313"/>
      <c r="STO75" s="313"/>
      <c r="STP75" s="313"/>
      <c r="STQ75" s="313"/>
      <c r="STR75" s="313"/>
      <c r="STS75" s="313"/>
      <c r="STT75" s="313"/>
      <c r="STU75" s="313"/>
      <c r="STV75" s="313"/>
      <c r="STW75" s="313"/>
      <c r="STX75" s="313"/>
      <c r="STY75" s="313"/>
      <c r="STZ75" s="313"/>
      <c r="SUA75" s="313"/>
      <c r="SUB75" s="313"/>
      <c r="SUC75" s="313"/>
      <c r="SUD75" s="313"/>
      <c r="SUE75" s="313"/>
      <c r="SUF75" s="313"/>
      <c r="SUG75" s="313"/>
      <c r="SUH75" s="313"/>
      <c r="SUI75" s="313"/>
      <c r="SUJ75" s="313"/>
      <c r="SUK75" s="313"/>
      <c r="SUL75" s="313"/>
      <c r="SUM75" s="313"/>
      <c r="SUN75" s="313"/>
      <c r="SUO75" s="313"/>
      <c r="SUP75" s="313"/>
      <c r="SUQ75" s="313"/>
      <c r="SUR75" s="313"/>
      <c r="SUS75" s="313"/>
      <c r="SUT75" s="313"/>
      <c r="SUU75" s="313"/>
      <c r="SUV75" s="313"/>
      <c r="SUW75" s="313"/>
      <c r="SUX75" s="313"/>
      <c r="SUY75" s="313"/>
      <c r="SUZ75" s="313"/>
      <c r="SVA75" s="313"/>
      <c r="SVB75" s="313"/>
      <c r="SVC75" s="313"/>
      <c r="SVD75" s="313"/>
      <c r="SVE75" s="313"/>
      <c r="SVF75" s="313"/>
      <c r="SVG75" s="313"/>
      <c r="SVH75" s="313"/>
      <c r="SVI75" s="313"/>
      <c r="SVJ75" s="313"/>
      <c r="SVK75" s="313"/>
      <c r="SVL75" s="313"/>
      <c r="SVM75" s="313"/>
      <c r="SVN75" s="313"/>
      <c r="SVO75" s="313"/>
      <c r="SVP75" s="313"/>
      <c r="SVQ75" s="313"/>
      <c r="SVR75" s="313"/>
      <c r="SVS75" s="313"/>
      <c r="SVT75" s="313"/>
      <c r="SVU75" s="313"/>
      <c r="SVV75" s="313"/>
      <c r="SVW75" s="313"/>
      <c r="SVX75" s="313"/>
      <c r="SVY75" s="313"/>
      <c r="SVZ75" s="313"/>
      <c r="SWA75" s="313"/>
      <c r="SWB75" s="313"/>
      <c r="SWC75" s="313"/>
      <c r="SWD75" s="313"/>
      <c r="SWE75" s="313"/>
      <c r="SWF75" s="313"/>
      <c r="SWG75" s="313"/>
      <c r="SWH75" s="313"/>
      <c r="SWI75" s="313"/>
      <c r="SWJ75" s="313"/>
      <c r="SWK75" s="313"/>
      <c r="SWL75" s="313"/>
      <c r="SWM75" s="313"/>
      <c r="SWN75" s="313"/>
      <c r="SWO75" s="313"/>
      <c r="SWP75" s="313"/>
      <c r="SWQ75" s="313"/>
      <c r="SWR75" s="313"/>
      <c r="SWS75" s="313"/>
      <c r="SWT75" s="313"/>
      <c r="SWU75" s="313"/>
      <c r="SWV75" s="313"/>
      <c r="SWW75" s="313"/>
      <c r="SWX75" s="313"/>
      <c r="SWY75" s="313"/>
      <c r="SWZ75" s="313"/>
      <c r="SXA75" s="313"/>
      <c r="SXB75" s="313"/>
      <c r="SXC75" s="313"/>
      <c r="SXD75" s="313"/>
      <c r="SXE75" s="313"/>
      <c r="SXF75" s="313"/>
      <c r="SXG75" s="313"/>
      <c r="SXH75" s="313"/>
      <c r="SXI75" s="313"/>
      <c r="SXJ75" s="313"/>
      <c r="SXK75" s="313"/>
      <c r="SXL75" s="313"/>
      <c r="SXM75" s="313"/>
      <c r="SXN75" s="313"/>
      <c r="SXO75" s="313"/>
      <c r="SXP75" s="313"/>
      <c r="SXQ75" s="313"/>
      <c r="SXR75" s="313"/>
      <c r="SXS75" s="313"/>
      <c r="SXT75" s="313"/>
      <c r="SXU75" s="313"/>
      <c r="SXV75" s="313"/>
      <c r="SXW75" s="313"/>
      <c r="SXX75" s="313"/>
      <c r="SXY75" s="313"/>
      <c r="SXZ75" s="313"/>
      <c r="SYA75" s="313"/>
      <c r="SYB75" s="313"/>
      <c r="SYC75" s="313"/>
      <c r="SYD75" s="313"/>
      <c r="SYE75" s="313"/>
      <c r="SYF75" s="313"/>
      <c r="SYG75" s="313"/>
      <c r="SYH75" s="313"/>
      <c r="SYI75" s="313"/>
      <c r="SYJ75" s="313"/>
      <c r="SYK75" s="313"/>
      <c r="SYL75" s="313"/>
      <c r="SYM75" s="313"/>
      <c r="SYN75" s="313"/>
      <c r="SYO75" s="313"/>
      <c r="SYP75" s="313"/>
      <c r="SYQ75" s="313"/>
      <c r="SYR75" s="313"/>
      <c r="SYS75" s="313"/>
      <c r="SYT75" s="313"/>
      <c r="SYU75" s="313"/>
      <c r="SYV75" s="313"/>
      <c r="SYW75" s="313"/>
      <c r="SYX75" s="313"/>
      <c r="SYY75" s="313"/>
      <c r="SYZ75" s="313"/>
      <c r="SZA75" s="313"/>
      <c r="SZB75" s="313"/>
      <c r="SZC75" s="313"/>
      <c r="SZD75" s="313"/>
      <c r="SZE75" s="313"/>
      <c r="SZF75" s="313"/>
      <c r="SZG75" s="313"/>
      <c r="SZH75" s="313"/>
      <c r="SZI75" s="313"/>
      <c r="SZJ75" s="313"/>
      <c r="SZK75" s="313"/>
      <c r="SZL75" s="313"/>
      <c r="SZM75" s="313"/>
      <c r="SZN75" s="313"/>
      <c r="SZO75" s="313"/>
      <c r="SZP75" s="313"/>
      <c r="SZQ75" s="313"/>
      <c r="SZR75" s="313"/>
      <c r="SZS75" s="313"/>
      <c r="SZT75" s="313"/>
      <c r="SZU75" s="313"/>
      <c r="SZV75" s="313"/>
      <c r="SZW75" s="313"/>
      <c r="SZX75" s="313"/>
      <c r="SZY75" s="313"/>
      <c r="SZZ75" s="313"/>
      <c r="TAA75" s="313"/>
      <c r="TAB75" s="313"/>
      <c r="TAC75" s="313"/>
      <c r="TAD75" s="313"/>
      <c r="TAE75" s="313"/>
      <c r="TAF75" s="313"/>
      <c r="TAG75" s="313"/>
      <c r="TAH75" s="313"/>
      <c r="TAI75" s="313"/>
      <c r="TAJ75" s="313"/>
      <c r="TAK75" s="313"/>
      <c r="TAL75" s="313"/>
      <c r="TAM75" s="313"/>
      <c r="TAN75" s="313"/>
      <c r="TAO75" s="313"/>
      <c r="TAP75" s="313"/>
      <c r="TAQ75" s="313"/>
      <c r="TAR75" s="313"/>
      <c r="TAS75" s="313"/>
      <c r="TAT75" s="313"/>
      <c r="TAU75" s="313"/>
      <c r="TAV75" s="313"/>
      <c r="TAW75" s="313"/>
      <c r="TAX75" s="313"/>
      <c r="TAY75" s="313"/>
      <c r="TAZ75" s="313"/>
      <c r="TBA75" s="313"/>
      <c r="TBB75" s="313"/>
      <c r="TBC75" s="313"/>
      <c r="TBD75" s="313"/>
      <c r="TBE75" s="313"/>
      <c r="TBF75" s="313"/>
      <c r="TBG75" s="313"/>
      <c r="TBH75" s="313"/>
      <c r="TBI75" s="313"/>
      <c r="TBJ75" s="313"/>
      <c r="TBK75" s="313"/>
      <c r="TBL75" s="313"/>
      <c r="TBM75" s="313"/>
      <c r="TBN75" s="313"/>
      <c r="TBO75" s="313"/>
      <c r="TBP75" s="313"/>
      <c r="TBQ75" s="313"/>
      <c r="TBR75" s="313"/>
      <c r="TBS75" s="313"/>
      <c r="TBT75" s="313"/>
      <c r="TBU75" s="313"/>
      <c r="TBV75" s="313"/>
      <c r="TBW75" s="313"/>
      <c r="TBX75" s="313"/>
      <c r="TBY75" s="313"/>
      <c r="TBZ75" s="313"/>
      <c r="TCA75" s="313"/>
      <c r="TCB75" s="313"/>
      <c r="TCC75" s="313"/>
      <c r="TCD75" s="313"/>
      <c r="TCE75" s="313"/>
      <c r="TCF75" s="313"/>
      <c r="TCG75" s="313"/>
      <c r="TCH75" s="313"/>
      <c r="TCI75" s="313"/>
      <c r="TCJ75" s="313"/>
      <c r="TCK75" s="313"/>
      <c r="TCL75" s="313"/>
      <c r="TCM75" s="313"/>
      <c r="TCN75" s="313"/>
      <c r="TCO75" s="313"/>
      <c r="TCP75" s="313"/>
      <c r="TCQ75" s="313"/>
      <c r="TCR75" s="313"/>
      <c r="TCS75" s="313"/>
      <c r="TCT75" s="313"/>
      <c r="TCU75" s="313"/>
      <c r="TCV75" s="313"/>
      <c r="TCW75" s="313"/>
      <c r="TCX75" s="313"/>
      <c r="TCY75" s="313"/>
      <c r="TCZ75" s="313"/>
      <c r="TDA75" s="313"/>
      <c r="TDB75" s="313"/>
      <c r="TDC75" s="313"/>
      <c r="TDD75" s="313"/>
      <c r="TDE75" s="313"/>
      <c r="TDF75" s="313"/>
      <c r="TDG75" s="313"/>
      <c r="TDH75" s="313"/>
      <c r="TDI75" s="313"/>
      <c r="TDJ75" s="313"/>
      <c r="TDK75" s="313"/>
      <c r="TDL75" s="313"/>
      <c r="TDM75" s="313"/>
      <c r="TDN75" s="313"/>
      <c r="TDO75" s="313"/>
      <c r="TDP75" s="313"/>
      <c r="TDQ75" s="313"/>
      <c r="TDR75" s="313"/>
      <c r="TDS75" s="313"/>
      <c r="TDT75" s="313"/>
      <c r="TDU75" s="313"/>
      <c r="TDV75" s="313"/>
      <c r="TDW75" s="313"/>
      <c r="TDX75" s="313"/>
      <c r="TDY75" s="313"/>
      <c r="TDZ75" s="313"/>
      <c r="TEA75" s="313"/>
      <c r="TEB75" s="313"/>
      <c r="TEC75" s="313"/>
      <c r="TED75" s="313"/>
      <c r="TEE75" s="313"/>
      <c r="TEF75" s="313"/>
      <c r="TEG75" s="313"/>
      <c r="TEH75" s="313"/>
      <c r="TEI75" s="313"/>
      <c r="TEJ75" s="313"/>
      <c r="TEK75" s="313"/>
      <c r="TEL75" s="313"/>
      <c r="TEM75" s="313"/>
      <c r="TEN75" s="313"/>
      <c r="TEO75" s="313"/>
      <c r="TEP75" s="313"/>
      <c r="TEQ75" s="313"/>
      <c r="TER75" s="313"/>
      <c r="TES75" s="313"/>
      <c r="TET75" s="313"/>
      <c r="TEU75" s="313"/>
      <c r="TEV75" s="313"/>
      <c r="TEW75" s="313"/>
      <c r="TEX75" s="313"/>
      <c r="TEY75" s="313"/>
      <c r="TEZ75" s="313"/>
      <c r="TFA75" s="313"/>
      <c r="TFB75" s="313"/>
      <c r="TFC75" s="313"/>
      <c r="TFD75" s="313"/>
      <c r="TFE75" s="313"/>
      <c r="TFF75" s="313"/>
      <c r="TFG75" s="313"/>
      <c r="TFH75" s="313"/>
      <c r="TFI75" s="313"/>
      <c r="TFJ75" s="313"/>
      <c r="TFK75" s="313"/>
      <c r="TFL75" s="313"/>
      <c r="TFM75" s="313"/>
      <c r="TFN75" s="313"/>
      <c r="TFO75" s="313"/>
      <c r="TFP75" s="313"/>
      <c r="TFQ75" s="313"/>
      <c r="TFR75" s="313"/>
      <c r="TFS75" s="313"/>
      <c r="TFT75" s="313"/>
      <c r="TFU75" s="313"/>
      <c r="TFV75" s="313"/>
      <c r="TFW75" s="313"/>
      <c r="TFX75" s="313"/>
      <c r="TFY75" s="313"/>
      <c r="TFZ75" s="313"/>
      <c r="TGA75" s="313"/>
      <c r="TGB75" s="313"/>
      <c r="TGC75" s="313"/>
      <c r="TGD75" s="313"/>
      <c r="TGE75" s="313"/>
      <c r="TGF75" s="313"/>
      <c r="TGG75" s="313"/>
      <c r="TGH75" s="313"/>
      <c r="TGI75" s="313"/>
      <c r="TGJ75" s="313"/>
      <c r="TGK75" s="313"/>
      <c r="TGL75" s="313"/>
      <c r="TGM75" s="313"/>
      <c r="TGN75" s="313"/>
      <c r="TGO75" s="313"/>
      <c r="TGP75" s="313"/>
      <c r="TGQ75" s="313"/>
      <c r="TGR75" s="313"/>
      <c r="TGS75" s="313"/>
      <c r="TGT75" s="313"/>
      <c r="TGU75" s="313"/>
      <c r="TGV75" s="313"/>
      <c r="TGW75" s="313"/>
      <c r="TGX75" s="313"/>
      <c r="TGY75" s="313"/>
      <c r="TGZ75" s="313"/>
      <c r="THA75" s="313"/>
      <c r="THB75" s="313"/>
      <c r="THC75" s="313"/>
      <c r="THD75" s="313"/>
      <c r="THE75" s="313"/>
      <c r="THF75" s="313"/>
      <c r="THG75" s="313"/>
      <c r="THH75" s="313"/>
      <c r="THI75" s="313"/>
      <c r="THJ75" s="313"/>
      <c r="THK75" s="313"/>
      <c r="THL75" s="313"/>
      <c r="THM75" s="313"/>
      <c r="THN75" s="313"/>
      <c r="THO75" s="313"/>
      <c r="THP75" s="313"/>
      <c r="THQ75" s="313"/>
      <c r="THR75" s="313"/>
      <c r="THS75" s="313"/>
      <c r="THT75" s="313"/>
      <c r="THU75" s="313"/>
      <c r="THV75" s="313"/>
      <c r="THW75" s="313"/>
      <c r="THX75" s="313"/>
      <c r="THY75" s="313"/>
      <c r="THZ75" s="313"/>
      <c r="TIA75" s="313"/>
      <c r="TIB75" s="313"/>
      <c r="TIC75" s="313"/>
      <c r="TID75" s="313"/>
      <c r="TIE75" s="313"/>
      <c r="TIF75" s="313"/>
      <c r="TIG75" s="313"/>
      <c r="TIH75" s="313"/>
      <c r="TII75" s="313"/>
      <c r="TIJ75" s="313"/>
      <c r="TIK75" s="313"/>
      <c r="TIL75" s="313"/>
      <c r="TIM75" s="313"/>
      <c r="TIN75" s="313"/>
      <c r="TIO75" s="313"/>
      <c r="TIP75" s="313"/>
      <c r="TIQ75" s="313"/>
      <c r="TIR75" s="313"/>
      <c r="TIS75" s="313"/>
      <c r="TIT75" s="313"/>
      <c r="TIU75" s="313"/>
      <c r="TIV75" s="313"/>
      <c r="TIW75" s="313"/>
      <c r="TIX75" s="313"/>
      <c r="TIY75" s="313"/>
      <c r="TIZ75" s="313"/>
      <c r="TJA75" s="313"/>
      <c r="TJB75" s="313"/>
      <c r="TJC75" s="313"/>
      <c r="TJD75" s="313"/>
      <c r="TJE75" s="313"/>
      <c r="TJF75" s="313"/>
      <c r="TJG75" s="313"/>
      <c r="TJH75" s="313"/>
      <c r="TJI75" s="313"/>
      <c r="TJJ75" s="313"/>
      <c r="TJK75" s="313"/>
      <c r="TJL75" s="313"/>
      <c r="TJM75" s="313"/>
      <c r="TJN75" s="313"/>
      <c r="TJO75" s="313"/>
      <c r="TJP75" s="313"/>
      <c r="TJQ75" s="313"/>
      <c r="TJR75" s="313"/>
      <c r="TJS75" s="313"/>
      <c r="TJT75" s="313"/>
      <c r="TJU75" s="313"/>
      <c r="TJV75" s="313"/>
      <c r="TJW75" s="313"/>
      <c r="TJX75" s="313"/>
      <c r="TJY75" s="313"/>
      <c r="TJZ75" s="313"/>
      <c r="TKA75" s="313"/>
      <c r="TKB75" s="313"/>
      <c r="TKC75" s="313"/>
      <c r="TKD75" s="313"/>
      <c r="TKE75" s="313"/>
      <c r="TKF75" s="313"/>
      <c r="TKG75" s="313"/>
      <c r="TKH75" s="313"/>
      <c r="TKI75" s="313"/>
      <c r="TKJ75" s="313"/>
      <c r="TKK75" s="313"/>
      <c r="TKL75" s="313"/>
      <c r="TKM75" s="313"/>
      <c r="TKN75" s="313"/>
      <c r="TKO75" s="313"/>
      <c r="TKP75" s="313"/>
      <c r="TKQ75" s="313"/>
      <c r="TKR75" s="313"/>
      <c r="TKS75" s="313"/>
      <c r="TKT75" s="313"/>
      <c r="TKU75" s="313"/>
      <c r="TKV75" s="313"/>
      <c r="TKW75" s="313"/>
      <c r="TKX75" s="313"/>
      <c r="TKY75" s="313"/>
      <c r="TKZ75" s="313"/>
      <c r="TLA75" s="313"/>
      <c r="TLB75" s="313"/>
      <c r="TLC75" s="313"/>
      <c r="TLD75" s="313"/>
      <c r="TLE75" s="313"/>
      <c r="TLF75" s="313"/>
      <c r="TLG75" s="313"/>
      <c r="TLH75" s="313"/>
      <c r="TLI75" s="313"/>
      <c r="TLJ75" s="313"/>
      <c r="TLK75" s="313"/>
      <c r="TLL75" s="313"/>
      <c r="TLM75" s="313"/>
      <c r="TLN75" s="313"/>
      <c r="TLO75" s="313"/>
      <c r="TLP75" s="313"/>
      <c r="TLQ75" s="313"/>
      <c r="TLR75" s="313"/>
      <c r="TLS75" s="313"/>
      <c r="TLT75" s="313"/>
      <c r="TLU75" s="313"/>
      <c r="TLV75" s="313"/>
      <c r="TLW75" s="313"/>
      <c r="TLX75" s="313"/>
      <c r="TLY75" s="313"/>
      <c r="TLZ75" s="313"/>
      <c r="TMA75" s="313"/>
      <c r="TMB75" s="313"/>
      <c r="TMC75" s="313"/>
      <c r="TMD75" s="313"/>
      <c r="TME75" s="313"/>
      <c r="TMF75" s="313"/>
      <c r="TMG75" s="313"/>
      <c r="TMH75" s="313"/>
      <c r="TMI75" s="313"/>
      <c r="TMJ75" s="313"/>
      <c r="TMK75" s="313"/>
      <c r="TML75" s="313"/>
      <c r="TMM75" s="313"/>
      <c r="TMN75" s="313"/>
      <c r="TMO75" s="313"/>
      <c r="TMP75" s="313"/>
      <c r="TMQ75" s="313"/>
      <c r="TMR75" s="313"/>
      <c r="TMS75" s="313"/>
      <c r="TMT75" s="313"/>
      <c r="TMU75" s="313"/>
      <c r="TMV75" s="313"/>
      <c r="TMW75" s="313"/>
      <c r="TMX75" s="313"/>
      <c r="TMY75" s="313"/>
      <c r="TMZ75" s="313"/>
      <c r="TNA75" s="313"/>
      <c r="TNB75" s="313"/>
      <c r="TNC75" s="313"/>
      <c r="TND75" s="313"/>
      <c r="TNE75" s="313"/>
      <c r="TNF75" s="313"/>
      <c r="TNG75" s="313"/>
      <c r="TNH75" s="313"/>
      <c r="TNI75" s="313"/>
      <c r="TNJ75" s="313"/>
      <c r="TNK75" s="313"/>
      <c r="TNL75" s="313"/>
      <c r="TNM75" s="313"/>
      <c r="TNN75" s="313"/>
      <c r="TNO75" s="313"/>
      <c r="TNP75" s="313"/>
      <c r="TNQ75" s="313"/>
      <c r="TNR75" s="313"/>
      <c r="TNS75" s="313"/>
      <c r="TNT75" s="313"/>
      <c r="TNU75" s="313"/>
      <c r="TNV75" s="313"/>
      <c r="TNW75" s="313"/>
      <c r="TNX75" s="313"/>
      <c r="TNY75" s="313"/>
      <c r="TNZ75" s="313"/>
      <c r="TOA75" s="313"/>
      <c r="TOB75" s="313"/>
      <c r="TOC75" s="313"/>
      <c r="TOD75" s="313"/>
      <c r="TOE75" s="313"/>
      <c r="TOF75" s="313"/>
      <c r="TOG75" s="313"/>
      <c r="TOH75" s="313"/>
      <c r="TOI75" s="313"/>
      <c r="TOJ75" s="313"/>
      <c r="TOK75" s="313"/>
      <c r="TOL75" s="313"/>
      <c r="TOM75" s="313"/>
      <c r="TON75" s="313"/>
      <c r="TOO75" s="313"/>
      <c r="TOP75" s="313"/>
      <c r="TOQ75" s="313"/>
      <c r="TOR75" s="313"/>
      <c r="TOS75" s="313"/>
      <c r="TOT75" s="313"/>
      <c r="TOU75" s="313"/>
      <c r="TOV75" s="313"/>
      <c r="TOW75" s="313"/>
      <c r="TOX75" s="313"/>
      <c r="TOY75" s="313"/>
      <c r="TOZ75" s="313"/>
      <c r="TPA75" s="313"/>
      <c r="TPB75" s="313"/>
      <c r="TPC75" s="313"/>
      <c r="TPD75" s="313"/>
      <c r="TPE75" s="313"/>
      <c r="TPF75" s="313"/>
      <c r="TPG75" s="313"/>
      <c r="TPH75" s="313"/>
      <c r="TPI75" s="313"/>
      <c r="TPJ75" s="313"/>
      <c r="TPK75" s="313"/>
      <c r="TPL75" s="313"/>
      <c r="TPM75" s="313"/>
      <c r="TPN75" s="313"/>
      <c r="TPO75" s="313"/>
      <c r="TPP75" s="313"/>
      <c r="TPQ75" s="313"/>
      <c r="TPR75" s="313"/>
      <c r="TPS75" s="313"/>
      <c r="TPT75" s="313"/>
      <c r="TPU75" s="313"/>
      <c r="TPV75" s="313"/>
      <c r="TPW75" s="313"/>
      <c r="TPX75" s="313"/>
      <c r="TPY75" s="313"/>
      <c r="TPZ75" s="313"/>
      <c r="TQA75" s="313"/>
      <c r="TQB75" s="313"/>
      <c r="TQC75" s="313"/>
      <c r="TQD75" s="313"/>
      <c r="TQE75" s="313"/>
      <c r="TQF75" s="313"/>
      <c r="TQG75" s="313"/>
      <c r="TQH75" s="313"/>
      <c r="TQI75" s="313"/>
      <c r="TQJ75" s="313"/>
      <c r="TQK75" s="313"/>
      <c r="TQL75" s="313"/>
      <c r="TQM75" s="313"/>
      <c r="TQN75" s="313"/>
      <c r="TQO75" s="313"/>
      <c r="TQP75" s="313"/>
      <c r="TQQ75" s="313"/>
      <c r="TQR75" s="313"/>
      <c r="TQS75" s="313"/>
      <c r="TQT75" s="313"/>
      <c r="TQU75" s="313"/>
      <c r="TQV75" s="313"/>
      <c r="TQW75" s="313"/>
      <c r="TQX75" s="313"/>
      <c r="TQY75" s="313"/>
      <c r="TQZ75" s="313"/>
      <c r="TRA75" s="313"/>
      <c r="TRB75" s="313"/>
      <c r="TRC75" s="313"/>
      <c r="TRD75" s="313"/>
      <c r="TRE75" s="313"/>
      <c r="TRF75" s="313"/>
      <c r="TRG75" s="313"/>
      <c r="TRH75" s="313"/>
      <c r="TRI75" s="313"/>
      <c r="TRJ75" s="313"/>
      <c r="TRK75" s="313"/>
      <c r="TRL75" s="313"/>
      <c r="TRM75" s="313"/>
      <c r="TRN75" s="313"/>
      <c r="TRO75" s="313"/>
      <c r="TRP75" s="313"/>
      <c r="TRQ75" s="313"/>
      <c r="TRR75" s="313"/>
      <c r="TRS75" s="313"/>
      <c r="TRT75" s="313"/>
      <c r="TRU75" s="313"/>
      <c r="TRV75" s="313"/>
      <c r="TRW75" s="313"/>
      <c r="TRX75" s="313"/>
      <c r="TRY75" s="313"/>
      <c r="TRZ75" s="313"/>
      <c r="TSA75" s="313"/>
      <c r="TSB75" s="313"/>
      <c r="TSC75" s="313"/>
      <c r="TSD75" s="313"/>
      <c r="TSE75" s="313"/>
      <c r="TSF75" s="313"/>
      <c r="TSG75" s="313"/>
      <c r="TSH75" s="313"/>
      <c r="TSI75" s="313"/>
      <c r="TSJ75" s="313"/>
      <c r="TSK75" s="313"/>
      <c r="TSL75" s="313"/>
      <c r="TSM75" s="313"/>
      <c r="TSN75" s="313"/>
      <c r="TSO75" s="313"/>
      <c r="TSP75" s="313"/>
      <c r="TSQ75" s="313"/>
      <c r="TSR75" s="313"/>
      <c r="TSS75" s="313"/>
      <c r="TST75" s="313"/>
      <c r="TSU75" s="313"/>
      <c r="TSV75" s="313"/>
      <c r="TSW75" s="313"/>
      <c r="TSX75" s="313"/>
      <c r="TSY75" s="313"/>
      <c r="TSZ75" s="313"/>
      <c r="TTA75" s="313"/>
      <c r="TTB75" s="313"/>
      <c r="TTC75" s="313"/>
      <c r="TTD75" s="313"/>
      <c r="TTE75" s="313"/>
      <c r="TTF75" s="313"/>
      <c r="TTG75" s="313"/>
      <c r="TTH75" s="313"/>
      <c r="TTI75" s="313"/>
      <c r="TTJ75" s="313"/>
      <c r="TTK75" s="313"/>
      <c r="TTL75" s="313"/>
      <c r="TTM75" s="313"/>
      <c r="TTN75" s="313"/>
      <c r="TTO75" s="313"/>
      <c r="TTP75" s="313"/>
      <c r="TTQ75" s="313"/>
      <c r="TTR75" s="313"/>
      <c r="TTS75" s="313"/>
      <c r="TTT75" s="313"/>
      <c r="TTU75" s="313"/>
      <c r="TTV75" s="313"/>
      <c r="TTW75" s="313"/>
      <c r="TTX75" s="313"/>
      <c r="TTY75" s="313"/>
      <c r="TTZ75" s="313"/>
      <c r="TUA75" s="313"/>
      <c r="TUB75" s="313"/>
      <c r="TUC75" s="313"/>
      <c r="TUD75" s="313"/>
      <c r="TUE75" s="313"/>
      <c r="TUF75" s="313"/>
      <c r="TUG75" s="313"/>
      <c r="TUH75" s="313"/>
      <c r="TUI75" s="313"/>
      <c r="TUJ75" s="313"/>
      <c r="TUK75" s="313"/>
      <c r="TUL75" s="313"/>
      <c r="TUM75" s="313"/>
      <c r="TUN75" s="313"/>
      <c r="TUO75" s="313"/>
      <c r="TUP75" s="313"/>
      <c r="TUQ75" s="313"/>
      <c r="TUR75" s="313"/>
      <c r="TUS75" s="313"/>
      <c r="TUT75" s="313"/>
      <c r="TUU75" s="313"/>
      <c r="TUV75" s="313"/>
      <c r="TUW75" s="313"/>
      <c r="TUX75" s="313"/>
      <c r="TUY75" s="313"/>
      <c r="TUZ75" s="313"/>
      <c r="TVA75" s="313"/>
      <c r="TVB75" s="313"/>
      <c r="TVC75" s="313"/>
      <c r="TVD75" s="313"/>
      <c r="TVE75" s="313"/>
      <c r="TVF75" s="313"/>
      <c r="TVG75" s="313"/>
      <c r="TVH75" s="313"/>
      <c r="TVI75" s="313"/>
      <c r="TVJ75" s="313"/>
      <c r="TVK75" s="313"/>
      <c r="TVL75" s="313"/>
      <c r="TVM75" s="313"/>
      <c r="TVN75" s="313"/>
      <c r="TVO75" s="313"/>
      <c r="TVP75" s="313"/>
      <c r="TVQ75" s="313"/>
      <c r="TVR75" s="313"/>
      <c r="TVS75" s="313"/>
      <c r="TVT75" s="313"/>
      <c r="TVU75" s="313"/>
      <c r="TVV75" s="313"/>
      <c r="TVW75" s="313"/>
      <c r="TVX75" s="313"/>
      <c r="TVY75" s="313"/>
      <c r="TVZ75" s="313"/>
      <c r="TWA75" s="313"/>
      <c r="TWB75" s="313"/>
      <c r="TWC75" s="313"/>
      <c r="TWD75" s="313"/>
      <c r="TWE75" s="313"/>
      <c r="TWF75" s="313"/>
      <c r="TWG75" s="313"/>
      <c r="TWH75" s="313"/>
      <c r="TWI75" s="313"/>
      <c r="TWJ75" s="313"/>
      <c r="TWK75" s="313"/>
      <c r="TWL75" s="313"/>
      <c r="TWM75" s="313"/>
      <c r="TWN75" s="313"/>
      <c r="TWO75" s="313"/>
      <c r="TWP75" s="313"/>
      <c r="TWQ75" s="313"/>
      <c r="TWR75" s="313"/>
      <c r="TWS75" s="313"/>
      <c r="TWT75" s="313"/>
      <c r="TWU75" s="313"/>
      <c r="TWV75" s="313"/>
      <c r="TWW75" s="313"/>
      <c r="TWX75" s="313"/>
      <c r="TWY75" s="313"/>
      <c r="TWZ75" s="313"/>
      <c r="TXA75" s="313"/>
      <c r="TXB75" s="313"/>
      <c r="TXC75" s="313"/>
      <c r="TXD75" s="313"/>
      <c r="TXE75" s="313"/>
      <c r="TXF75" s="313"/>
      <c r="TXG75" s="313"/>
      <c r="TXH75" s="313"/>
      <c r="TXI75" s="313"/>
      <c r="TXJ75" s="313"/>
      <c r="TXK75" s="313"/>
      <c r="TXL75" s="313"/>
      <c r="TXM75" s="313"/>
      <c r="TXN75" s="313"/>
      <c r="TXO75" s="313"/>
      <c r="TXP75" s="313"/>
      <c r="TXQ75" s="313"/>
      <c r="TXR75" s="313"/>
      <c r="TXS75" s="313"/>
      <c r="TXT75" s="313"/>
      <c r="TXU75" s="313"/>
      <c r="TXV75" s="313"/>
      <c r="TXW75" s="313"/>
      <c r="TXX75" s="313"/>
      <c r="TXY75" s="313"/>
      <c r="TXZ75" s="313"/>
      <c r="TYA75" s="313"/>
      <c r="TYB75" s="313"/>
      <c r="TYC75" s="313"/>
      <c r="TYD75" s="313"/>
      <c r="TYE75" s="313"/>
      <c r="TYF75" s="313"/>
      <c r="TYG75" s="313"/>
      <c r="TYH75" s="313"/>
      <c r="TYI75" s="313"/>
      <c r="TYJ75" s="313"/>
      <c r="TYK75" s="313"/>
      <c r="TYL75" s="313"/>
      <c r="TYM75" s="313"/>
      <c r="TYN75" s="313"/>
      <c r="TYO75" s="313"/>
      <c r="TYP75" s="313"/>
      <c r="TYQ75" s="313"/>
      <c r="TYR75" s="313"/>
      <c r="TYS75" s="313"/>
      <c r="TYT75" s="313"/>
      <c r="TYU75" s="313"/>
      <c r="TYV75" s="313"/>
      <c r="TYW75" s="313"/>
      <c r="TYX75" s="313"/>
      <c r="TYY75" s="313"/>
      <c r="TYZ75" s="313"/>
      <c r="TZA75" s="313"/>
      <c r="TZB75" s="313"/>
      <c r="TZC75" s="313"/>
      <c r="TZD75" s="313"/>
      <c r="TZE75" s="313"/>
      <c r="TZF75" s="313"/>
      <c r="TZG75" s="313"/>
      <c r="TZH75" s="313"/>
      <c r="TZI75" s="313"/>
      <c r="TZJ75" s="313"/>
      <c r="TZK75" s="313"/>
      <c r="TZL75" s="313"/>
      <c r="TZM75" s="313"/>
      <c r="TZN75" s="313"/>
      <c r="TZO75" s="313"/>
      <c r="TZP75" s="313"/>
      <c r="TZQ75" s="313"/>
      <c r="TZR75" s="313"/>
      <c r="TZS75" s="313"/>
      <c r="TZT75" s="313"/>
      <c r="TZU75" s="313"/>
      <c r="TZV75" s="313"/>
      <c r="TZW75" s="313"/>
      <c r="TZX75" s="313"/>
      <c r="TZY75" s="313"/>
      <c r="TZZ75" s="313"/>
      <c r="UAA75" s="313"/>
      <c r="UAB75" s="313"/>
      <c r="UAC75" s="313"/>
      <c r="UAD75" s="313"/>
      <c r="UAE75" s="313"/>
      <c r="UAF75" s="313"/>
      <c r="UAG75" s="313"/>
      <c r="UAH75" s="313"/>
      <c r="UAI75" s="313"/>
      <c r="UAJ75" s="313"/>
      <c r="UAK75" s="313"/>
      <c r="UAL75" s="313"/>
      <c r="UAM75" s="313"/>
      <c r="UAN75" s="313"/>
      <c r="UAO75" s="313"/>
      <c r="UAP75" s="313"/>
      <c r="UAQ75" s="313"/>
      <c r="UAR75" s="313"/>
      <c r="UAS75" s="313"/>
      <c r="UAT75" s="313"/>
      <c r="UAU75" s="313"/>
      <c r="UAV75" s="313"/>
      <c r="UAW75" s="313"/>
      <c r="UAX75" s="313"/>
      <c r="UAY75" s="313"/>
      <c r="UAZ75" s="313"/>
      <c r="UBA75" s="313"/>
      <c r="UBB75" s="313"/>
      <c r="UBC75" s="313"/>
      <c r="UBD75" s="313"/>
      <c r="UBE75" s="313"/>
      <c r="UBF75" s="313"/>
      <c r="UBG75" s="313"/>
      <c r="UBH75" s="313"/>
      <c r="UBI75" s="313"/>
      <c r="UBJ75" s="313"/>
      <c r="UBK75" s="313"/>
      <c r="UBL75" s="313"/>
      <c r="UBM75" s="313"/>
      <c r="UBN75" s="313"/>
      <c r="UBO75" s="313"/>
      <c r="UBP75" s="313"/>
      <c r="UBQ75" s="313"/>
      <c r="UBR75" s="313"/>
      <c r="UBS75" s="313"/>
      <c r="UBT75" s="313"/>
      <c r="UBU75" s="313"/>
      <c r="UBV75" s="313"/>
      <c r="UBW75" s="313"/>
      <c r="UBX75" s="313"/>
      <c r="UBY75" s="313"/>
      <c r="UBZ75" s="313"/>
      <c r="UCA75" s="313"/>
      <c r="UCB75" s="313"/>
      <c r="UCC75" s="313"/>
      <c r="UCD75" s="313"/>
      <c r="UCE75" s="313"/>
      <c r="UCF75" s="313"/>
      <c r="UCG75" s="313"/>
      <c r="UCH75" s="313"/>
      <c r="UCI75" s="313"/>
      <c r="UCJ75" s="313"/>
      <c r="UCK75" s="313"/>
      <c r="UCL75" s="313"/>
      <c r="UCM75" s="313"/>
      <c r="UCN75" s="313"/>
      <c r="UCO75" s="313"/>
      <c r="UCP75" s="313"/>
      <c r="UCQ75" s="313"/>
      <c r="UCR75" s="313"/>
      <c r="UCS75" s="313"/>
      <c r="UCT75" s="313"/>
      <c r="UCU75" s="313"/>
      <c r="UCV75" s="313"/>
      <c r="UCW75" s="313"/>
      <c r="UCX75" s="313"/>
      <c r="UCY75" s="313"/>
      <c r="UCZ75" s="313"/>
      <c r="UDA75" s="313"/>
      <c r="UDB75" s="313"/>
      <c r="UDC75" s="313"/>
      <c r="UDD75" s="313"/>
      <c r="UDE75" s="313"/>
      <c r="UDF75" s="313"/>
      <c r="UDG75" s="313"/>
      <c r="UDH75" s="313"/>
      <c r="UDI75" s="313"/>
      <c r="UDJ75" s="313"/>
      <c r="UDK75" s="313"/>
      <c r="UDL75" s="313"/>
      <c r="UDM75" s="313"/>
      <c r="UDN75" s="313"/>
      <c r="UDO75" s="313"/>
      <c r="UDP75" s="313"/>
      <c r="UDQ75" s="313"/>
      <c r="UDR75" s="313"/>
      <c r="UDS75" s="313"/>
      <c r="UDT75" s="313"/>
      <c r="UDU75" s="313"/>
      <c r="UDV75" s="313"/>
      <c r="UDW75" s="313"/>
      <c r="UDX75" s="313"/>
      <c r="UDY75" s="313"/>
      <c r="UDZ75" s="313"/>
      <c r="UEA75" s="313"/>
      <c r="UEB75" s="313"/>
      <c r="UEC75" s="313"/>
      <c r="UED75" s="313"/>
      <c r="UEE75" s="313"/>
      <c r="UEF75" s="313"/>
      <c r="UEG75" s="313"/>
      <c r="UEH75" s="313"/>
      <c r="UEI75" s="313"/>
      <c r="UEJ75" s="313"/>
      <c r="UEK75" s="313"/>
      <c r="UEL75" s="313"/>
      <c r="UEM75" s="313"/>
      <c r="UEN75" s="313"/>
      <c r="UEO75" s="313"/>
      <c r="UEP75" s="313"/>
      <c r="UEQ75" s="313"/>
      <c r="UER75" s="313"/>
      <c r="UES75" s="313"/>
      <c r="UET75" s="313"/>
      <c r="UEU75" s="313"/>
      <c r="UEV75" s="313"/>
      <c r="UEW75" s="313"/>
      <c r="UEX75" s="313"/>
      <c r="UEY75" s="313"/>
      <c r="UEZ75" s="313"/>
      <c r="UFA75" s="313"/>
      <c r="UFB75" s="313"/>
      <c r="UFC75" s="313"/>
      <c r="UFD75" s="313"/>
      <c r="UFE75" s="313"/>
      <c r="UFF75" s="313"/>
      <c r="UFG75" s="313"/>
      <c r="UFH75" s="313"/>
      <c r="UFI75" s="313"/>
      <c r="UFJ75" s="313"/>
      <c r="UFK75" s="313"/>
      <c r="UFL75" s="313"/>
      <c r="UFM75" s="313"/>
      <c r="UFN75" s="313"/>
      <c r="UFO75" s="313"/>
      <c r="UFP75" s="313"/>
      <c r="UFQ75" s="313"/>
      <c r="UFR75" s="313"/>
      <c r="UFS75" s="313"/>
      <c r="UFT75" s="313"/>
      <c r="UFU75" s="313"/>
      <c r="UFV75" s="313"/>
      <c r="UFW75" s="313"/>
      <c r="UFX75" s="313"/>
      <c r="UFY75" s="313"/>
      <c r="UFZ75" s="313"/>
      <c r="UGA75" s="313"/>
      <c r="UGB75" s="313"/>
      <c r="UGC75" s="313"/>
      <c r="UGD75" s="313"/>
      <c r="UGE75" s="313"/>
      <c r="UGF75" s="313"/>
      <c r="UGG75" s="313"/>
      <c r="UGH75" s="313"/>
      <c r="UGI75" s="313"/>
      <c r="UGJ75" s="313"/>
      <c r="UGK75" s="313"/>
      <c r="UGL75" s="313"/>
      <c r="UGM75" s="313"/>
      <c r="UGN75" s="313"/>
      <c r="UGO75" s="313"/>
      <c r="UGP75" s="313"/>
      <c r="UGQ75" s="313"/>
      <c r="UGR75" s="313"/>
      <c r="UGS75" s="313"/>
      <c r="UGT75" s="313"/>
      <c r="UGU75" s="313"/>
      <c r="UGV75" s="313"/>
      <c r="UGW75" s="313"/>
      <c r="UGX75" s="313"/>
      <c r="UGY75" s="313"/>
      <c r="UGZ75" s="313"/>
      <c r="UHA75" s="313"/>
      <c r="UHB75" s="313"/>
      <c r="UHC75" s="313"/>
      <c r="UHD75" s="313"/>
      <c r="UHE75" s="313"/>
      <c r="UHF75" s="313"/>
      <c r="UHG75" s="313"/>
      <c r="UHH75" s="313"/>
      <c r="UHI75" s="313"/>
      <c r="UHJ75" s="313"/>
      <c r="UHK75" s="313"/>
      <c r="UHL75" s="313"/>
      <c r="UHM75" s="313"/>
      <c r="UHN75" s="313"/>
      <c r="UHO75" s="313"/>
      <c r="UHP75" s="313"/>
      <c r="UHQ75" s="313"/>
      <c r="UHR75" s="313"/>
      <c r="UHS75" s="313"/>
      <c r="UHT75" s="313"/>
      <c r="UHU75" s="313"/>
      <c r="UHV75" s="313"/>
      <c r="UHW75" s="313"/>
      <c r="UHX75" s="313"/>
      <c r="UHY75" s="313"/>
      <c r="UHZ75" s="313"/>
      <c r="UIA75" s="313"/>
      <c r="UIB75" s="313"/>
      <c r="UIC75" s="313"/>
      <c r="UID75" s="313"/>
      <c r="UIE75" s="313"/>
      <c r="UIF75" s="313"/>
      <c r="UIG75" s="313"/>
      <c r="UIH75" s="313"/>
      <c r="UII75" s="313"/>
      <c r="UIJ75" s="313"/>
      <c r="UIK75" s="313"/>
      <c r="UIL75" s="313"/>
      <c r="UIM75" s="313"/>
      <c r="UIN75" s="313"/>
      <c r="UIO75" s="313"/>
      <c r="UIP75" s="313"/>
      <c r="UIQ75" s="313"/>
      <c r="UIR75" s="313"/>
      <c r="UIS75" s="313"/>
      <c r="UIT75" s="313"/>
      <c r="UIU75" s="313"/>
      <c r="UIV75" s="313"/>
      <c r="UIW75" s="313"/>
      <c r="UIX75" s="313"/>
      <c r="UIY75" s="313"/>
      <c r="UIZ75" s="313"/>
      <c r="UJA75" s="313"/>
      <c r="UJB75" s="313"/>
      <c r="UJC75" s="313"/>
      <c r="UJD75" s="313"/>
      <c r="UJE75" s="313"/>
      <c r="UJF75" s="313"/>
      <c r="UJG75" s="313"/>
      <c r="UJH75" s="313"/>
      <c r="UJI75" s="313"/>
      <c r="UJJ75" s="313"/>
      <c r="UJK75" s="313"/>
      <c r="UJL75" s="313"/>
      <c r="UJM75" s="313"/>
      <c r="UJN75" s="313"/>
      <c r="UJO75" s="313"/>
      <c r="UJP75" s="313"/>
      <c r="UJQ75" s="313"/>
      <c r="UJR75" s="313"/>
      <c r="UJS75" s="313"/>
      <c r="UJT75" s="313"/>
      <c r="UJU75" s="313"/>
      <c r="UJV75" s="313"/>
      <c r="UJW75" s="313"/>
      <c r="UJX75" s="313"/>
      <c r="UJY75" s="313"/>
      <c r="UJZ75" s="313"/>
      <c r="UKA75" s="313"/>
      <c r="UKB75" s="313"/>
      <c r="UKC75" s="313"/>
      <c r="UKD75" s="313"/>
      <c r="UKE75" s="313"/>
      <c r="UKF75" s="313"/>
      <c r="UKG75" s="313"/>
      <c r="UKH75" s="313"/>
      <c r="UKI75" s="313"/>
      <c r="UKJ75" s="313"/>
      <c r="UKK75" s="313"/>
      <c r="UKL75" s="313"/>
      <c r="UKM75" s="313"/>
      <c r="UKN75" s="313"/>
      <c r="UKO75" s="313"/>
      <c r="UKP75" s="313"/>
      <c r="UKQ75" s="313"/>
      <c r="UKR75" s="313"/>
      <c r="UKS75" s="313"/>
      <c r="UKT75" s="313"/>
      <c r="UKU75" s="313"/>
      <c r="UKV75" s="313"/>
      <c r="UKW75" s="313"/>
      <c r="UKX75" s="313"/>
      <c r="UKY75" s="313"/>
      <c r="UKZ75" s="313"/>
      <c r="ULA75" s="313"/>
      <c r="ULB75" s="313"/>
      <c r="ULC75" s="313"/>
      <c r="ULD75" s="313"/>
      <c r="ULE75" s="313"/>
      <c r="ULF75" s="313"/>
      <c r="ULG75" s="313"/>
      <c r="ULH75" s="313"/>
      <c r="ULI75" s="313"/>
      <c r="ULJ75" s="313"/>
      <c r="ULK75" s="313"/>
      <c r="ULL75" s="313"/>
      <c r="ULM75" s="313"/>
      <c r="ULN75" s="313"/>
      <c r="ULO75" s="313"/>
      <c r="ULP75" s="313"/>
      <c r="ULQ75" s="313"/>
      <c r="ULR75" s="313"/>
      <c r="ULS75" s="313"/>
      <c r="ULT75" s="313"/>
      <c r="ULU75" s="313"/>
      <c r="ULV75" s="313"/>
      <c r="ULW75" s="313"/>
      <c r="ULX75" s="313"/>
      <c r="ULY75" s="313"/>
      <c r="ULZ75" s="313"/>
      <c r="UMA75" s="313"/>
      <c r="UMB75" s="313"/>
      <c r="UMC75" s="313"/>
      <c r="UMD75" s="313"/>
      <c r="UME75" s="313"/>
      <c r="UMF75" s="313"/>
      <c r="UMG75" s="313"/>
      <c r="UMH75" s="313"/>
      <c r="UMI75" s="313"/>
      <c r="UMJ75" s="313"/>
      <c r="UMK75" s="313"/>
      <c r="UML75" s="313"/>
      <c r="UMM75" s="313"/>
      <c r="UMN75" s="313"/>
      <c r="UMO75" s="313"/>
      <c r="UMP75" s="313"/>
      <c r="UMQ75" s="313"/>
      <c r="UMR75" s="313"/>
      <c r="UMS75" s="313"/>
      <c r="UMT75" s="313"/>
      <c r="UMU75" s="313"/>
      <c r="UMV75" s="313"/>
      <c r="UMW75" s="313"/>
      <c r="UMX75" s="313"/>
      <c r="UMY75" s="313"/>
      <c r="UMZ75" s="313"/>
      <c r="UNA75" s="313"/>
      <c r="UNB75" s="313"/>
      <c r="UNC75" s="313"/>
      <c r="UND75" s="313"/>
      <c r="UNE75" s="313"/>
      <c r="UNF75" s="313"/>
      <c r="UNG75" s="313"/>
      <c r="UNH75" s="313"/>
      <c r="UNI75" s="313"/>
      <c r="UNJ75" s="313"/>
      <c r="UNK75" s="313"/>
      <c r="UNL75" s="313"/>
      <c r="UNM75" s="313"/>
      <c r="UNN75" s="313"/>
      <c r="UNO75" s="313"/>
      <c r="UNP75" s="313"/>
      <c r="UNQ75" s="313"/>
      <c r="UNR75" s="313"/>
      <c r="UNS75" s="313"/>
      <c r="UNT75" s="313"/>
      <c r="UNU75" s="313"/>
      <c r="UNV75" s="313"/>
      <c r="UNW75" s="313"/>
      <c r="UNX75" s="313"/>
      <c r="UNY75" s="313"/>
      <c r="UNZ75" s="313"/>
      <c r="UOA75" s="313"/>
      <c r="UOB75" s="313"/>
      <c r="UOC75" s="313"/>
      <c r="UOD75" s="313"/>
      <c r="UOE75" s="313"/>
      <c r="UOF75" s="313"/>
      <c r="UOG75" s="313"/>
      <c r="UOH75" s="313"/>
      <c r="UOI75" s="313"/>
      <c r="UOJ75" s="313"/>
      <c r="UOK75" s="313"/>
      <c r="UOL75" s="313"/>
      <c r="UOM75" s="313"/>
      <c r="UON75" s="313"/>
      <c r="UOO75" s="313"/>
      <c r="UOP75" s="313"/>
      <c r="UOQ75" s="313"/>
      <c r="UOR75" s="313"/>
      <c r="UOS75" s="313"/>
      <c r="UOT75" s="313"/>
      <c r="UOU75" s="313"/>
      <c r="UOV75" s="313"/>
      <c r="UOW75" s="313"/>
      <c r="UOX75" s="313"/>
      <c r="UOY75" s="313"/>
      <c r="UOZ75" s="313"/>
      <c r="UPA75" s="313"/>
      <c r="UPB75" s="313"/>
      <c r="UPC75" s="313"/>
      <c r="UPD75" s="313"/>
      <c r="UPE75" s="313"/>
      <c r="UPF75" s="313"/>
      <c r="UPG75" s="313"/>
      <c r="UPH75" s="313"/>
      <c r="UPI75" s="313"/>
      <c r="UPJ75" s="313"/>
      <c r="UPK75" s="313"/>
      <c r="UPL75" s="313"/>
      <c r="UPM75" s="313"/>
      <c r="UPN75" s="313"/>
      <c r="UPO75" s="313"/>
      <c r="UPP75" s="313"/>
      <c r="UPQ75" s="313"/>
      <c r="UPR75" s="313"/>
      <c r="UPS75" s="313"/>
      <c r="UPT75" s="313"/>
      <c r="UPU75" s="313"/>
      <c r="UPV75" s="313"/>
      <c r="UPW75" s="313"/>
      <c r="UPX75" s="313"/>
      <c r="UPY75" s="313"/>
      <c r="UPZ75" s="313"/>
      <c r="UQA75" s="313"/>
      <c r="UQB75" s="313"/>
      <c r="UQC75" s="313"/>
      <c r="UQD75" s="313"/>
      <c r="UQE75" s="313"/>
      <c r="UQF75" s="313"/>
      <c r="UQG75" s="313"/>
      <c r="UQH75" s="313"/>
      <c r="UQI75" s="313"/>
      <c r="UQJ75" s="313"/>
      <c r="UQK75" s="313"/>
      <c r="UQL75" s="313"/>
      <c r="UQM75" s="313"/>
      <c r="UQN75" s="313"/>
      <c r="UQO75" s="313"/>
      <c r="UQP75" s="313"/>
      <c r="UQQ75" s="313"/>
      <c r="UQR75" s="313"/>
      <c r="UQS75" s="313"/>
      <c r="UQT75" s="313"/>
      <c r="UQU75" s="313"/>
      <c r="UQV75" s="313"/>
      <c r="UQW75" s="313"/>
      <c r="UQX75" s="313"/>
      <c r="UQY75" s="313"/>
      <c r="UQZ75" s="313"/>
      <c r="URA75" s="313"/>
      <c r="URB75" s="313"/>
      <c r="URC75" s="313"/>
      <c r="URD75" s="313"/>
      <c r="URE75" s="313"/>
      <c r="URF75" s="313"/>
      <c r="URG75" s="313"/>
      <c r="URH75" s="313"/>
      <c r="URI75" s="313"/>
      <c r="URJ75" s="313"/>
      <c r="URK75" s="313"/>
      <c r="URL75" s="313"/>
      <c r="URM75" s="313"/>
      <c r="URN75" s="313"/>
      <c r="URO75" s="313"/>
      <c r="URP75" s="313"/>
      <c r="URQ75" s="313"/>
      <c r="URR75" s="313"/>
      <c r="URS75" s="313"/>
      <c r="URT75" s="313"/>
      <c r="URU75" s="313"/>
      <c r="URV75" s="313"/>
      <c r="URW75" s="313"/>
      <c r="URX75" s="313"/>
      <c r="URY75" s="313"/>
      <c r="URZ75" s="313"/>
      <c r="USA75" s="313"/>
      <c r="USB75" s="313"/>
      <c r="USC75" s="313"/>
      <c r="USD75" s="313"/>
      <c r="USE75" s="313"/>
      <c r="USF75" s="313"/>
      <c r="USG75" s="313"/>
      <c r="USH75" s="313"/>
      <c r="USI75" s="313"/>
      <c r="USJ75" s="313"/>
      <c r="USK75" s="313"/>
      <c r="USL75" s="313"/>
      <c r="USM75" s="313"/>
      <c r="USN75" s="313"/>
      <c r="USO75" s="313"/>
      <c r="USP75" s="313"/>
      <c r="USQ75" s="313"/>
      <c r="USR75" s="313"/>
      <c r="USS75" s="313"/>
      <c r="UST75" s="313"/>
      <c r="USU75" s="313"/>
      <c r="USV75" s="313"/>
      <c r="USW75" s="313"/>
      <c r="USX75" s="313"/>
      <c r="USY75" s="313"/>
      <c r="USZ75" s="313"/>
      <c r="UTA75" s="313"/>
      <c r="UTB75" s="313"/>
      <c r="UTC75" s="313"/>
      <c r="UTD75" s="313"/>
      <c r="UTE75" s="313"/>
      <c r="UTF75" s="313"/>
      <c r="UTG75" s="313"/>
      <c r="UTH75" s="313"/>
      <c r="UTI75" s="313"/>
      <c r="UTJ75" s="313"/>
      <c r="UTK75" s="313"/>
      <c r="UTL75" s="313"/>
      <c r="UTM75" s="313"/>
      <c r="UTN75" s="313"/>
      <c r="UTO75" s="313"/>
      <c r="UTP75" s="313"/>
      <c r="UTQ75" s="313"/>
      <c r="UTR75" s="313"/>
      <c r="UTS75" s="313"/>
      <c r="UTT75" s="313"/>
      <c r="UTU75" s="313"/>
      <c r="UTV75" s="313"/>
      <c r="UTW75" s="313"/>
      <c r="UTX75" s="313"/>
      <c r="UTY75" s="313"/>
      <c r="UTZ75" s="313"/>
      <c r="UUA75" s="313"/>
      <c r="UUB75" s="313"/>
      <c r="UUC75" s="313"/>
      <c r="UUD75" s="313"/>
      <c r="UUE75" s="313"/>
      <c r="UUF75" s="313"/>
      <c r="UUG75" s="313"/>
      <c r="UUH75" s="313"/>
      <c r="UUI75" s="313"/>
      <c r="UUJ75" s="313"/>
      <c r="UUK75" s="313"/>
      <c r="UUL75" s="313"/>
      <c r="UUM75" s="313"/>
      <c r="UUN75" s="313"/>
      <c r="UUO75" s="313"/>
      <c r="UUP75" s="313"/>
      <c r="UUQ75" s="313"/>
      <c r="UUR75" s="313"/>
      <c r="UUS75" s="313"/>
      <c r="UUT75" s="313"/>
      <c r="UUU75" s="313"/>
      <c r="UUV75" s="313"/>
      <c r="UUW75" s="313"/>
      <c r="UUX75" s="313"/>
      <c r="UUY75" s="313"/>
      <c r="UUZ75" s="313"/>
      <c r="UVA75" s="313"/>
      <c r="UVB75" s="313"/>
      <c r="UVC75" s="313"/>
      <c r="UVD75" s="313"/>
      <c r="UVE75" s="313"/>
      <c r="UVF75" s="313"/>
      <c r="UVG75" s="313"/>
      <c r="UVH75" s="313"/>
      <c r="UVI75" s="313"/>
      <c r="UVJ75" s="313"/>
      <c r="UVK75" s="313"/>
      <c r="UVL75" s="313"/>
      <c r="UVM75" s="313"/>
      <c r="UVN75" s="313"/>
      <c r="UVO75" s="313"/>
      <c r="UVP75" s="313"/>
      <c r="UVQ75" s="313"/>
      <c r="UVR75" s="313"/>
      <c r="UVS75" s="313"/>
      <c r="UVT75" s="313"/>
      <c r="UVU75" s="313"/>
      <c r="UVV75" s="313"/>
      <c r="UVW75" s="313"/>
      <c r="UVX75" s="313"/>
      <c r="UVY75" s="313"/>
      <c r="UVZ75" s="313"/>
      <c r="UWA75" s="313"/>
      <c r="UWB75" s="313"/>
      <c r="UWC75" s="313"/>
      <c r="UWD75" s="313"/>
      <c r="UWE75" s="313"/>
      <c r="UWF75" s="313"/>
      <c r="UWG75" s="313"/>
      <c r="UWH75" s="313"/>
      <c r="UWI75" s="313"/>
      <c r="UWJ75" s="313"/>
      <c r="UWK75" s="313"/>
      <c r="UWL75" s="313"/>
      <c r="UWM75" s="313"/>
      <c r="UWN75" s="313"/>
      <c r="UWO75" s="313"/>
      <c r="UWP75" s="313"/>
      <c r="UWQ75" s="313"/>
      <c r="UWR75" s="313"/>
      <c r="UWS75" s="313"/>
      <c r="UWT75" s="313"/>
      <c r="UWU75" s="313"/>
      <c r="UWV75" s="313"/>
      <c r="UWW75" s="313"/>
      <c r="UWX75" s="313"/>
      <c r="UWY75" s="313"/>
      <c r="UWZ75" s="313"/>
      <c r="UXA75" s="313"/>
      <c r="UXB75" s="313"/>
      <c r="UXC75" s="313"/>
      <c r="UXD75" s="313"/>
      <c r="UXE75" s="313"/>
      <c r="UXF75" s="313"/>
      <c r="UXG75" s="313"/>
      <c r="UXH75" s="313"/>
      <c r="UXI75" s="313"/>
      <c r="UXJ75" s="313"/>
      <c r="UXK75" s="313"/>
      <c r="UXL75" s="313"/>
      <c r="UXM75" s="313"/>
      <c r="UXN75" s="313"/>
      <c r="UXO75" s="313"/>
      <c r="UXP75" s="313"/>
      <c r="UXQ75" s="313"/>
      <c r="UXR75" s="313"/>
      <c r="UXS75" s="313"/>
      <c r="UXT75" s="313"/>
      <c r="UXU75" s="313"/>
      <c r="UXV75" s="313"/>
      <c r="UXW75" s="313"/>
      <c r="UXX75" s="313"/>
      <c r="UXY75" s="313"/>
      <c r="UXZ75" s="313"/>
      <c r="UYA75" s="313"/>
      <c r="UYB75" s="313"/>
      <c r="UYC75" s="313"/>
      <c r="UYD75" s="313"/>
      <c r="UYE75" s="313"/>
      <c r="UYF75" s="313"/>
      <c r="UYG75" s="313"/>
      <c r="UYH75" s="313"/>
      <c r="UYI75" s="313"/>
      <c r="UYJ75" s="313"/>
      <c r="UYK75" s="313"/>
      <c r="UYL75" s="313"/>
      <c r="UYM75" s="313"/>
      <c r="UYN75" s="313"/>
      <c r="UYO75" s="313"/>
      <c r="UYP75" s="313"/>
      <c r="UYQ75" s="313"/>
      <c r="UYR75" s="313"/>
      <c r="UYS75" s="313"/>
      <c r="UYT75" s="313"/>
      <c r="UYU75" s="313"/>
      <c r="UYV75" s="313"/>
      <c r="UYW75" s="313"/>
      <c r="UYX75" s="313"/>
      <c r="UYY75" s="313"/>
      <c r="UYZ75" s="313"/>
      <c r="UZA75" s="313"/>
      <c r="UZB75" s="313"/>
      <c r="UZC75" s="313"/>
      <c r="UZD75" s="313"/>
      <c r="UZE75" s="313"/>
      <c r="UZF75" s="313"/>
      <c r="UZG75" s="313"/>
      <c r="UZH75" s="313"/>
      <c r="UZI75" s="313"/>
      <c r="UZJ75" s="313"/>
      <c r="UZK75" s="313"/>
      <c r="UZL75" s="313"/>
      <c r="UZM75" s="313"/>
      <c r="UZN75" s="313"/>
      <c r="UZO75" s="313"/>
      <c r="UZP75" s="313"/>
      <c r="UZQ75" s="313"/>
      <c r="UZR75" s="313"/>
      <c r="UZS75" s="313"/>
      <c r="UZT75" s="313"/>
      <c r="UZU75" s="313"/>
      <c r="UZV75" s="313"/>
      <c r="UZW75" s="313"/>
      <c r="UZX75" s="313"/>
      <c r="UZY75" s="313"/>
      <c r="UZZ75" s="313"/>
      <c r="VAA75" s="313"/>
      <c r="VAB75" s="313"/>
      <c r="VAC75" s="313"/>
      <c r="VAD75" s="313"/>
      <c r="VAE75" s="313"/>
      <c r="VAF75" s="313"/>
      <c r="VAG75" s="313"/>
      <c r="VAH75" s="313"/>
      <c r="VAI75" s="313"/>
      <c r="VAJ75" s="313"/>
      <c r="VAK75" s="313"/>
      <c r="VAL75" s="313"/>
      <c r="VAM75" s="313"/>
      <c r="VAN75" s="313"/>
      <c r="VAO75" s="313"/>
      <c r="VAP75" s="313"/>
      <c r="VAQ75" s="313"/>
      <c r="VAR75" s="313"/>
      <c r="VAS75" s="313"/>
      <c r="VAT75" s="313"/>
      <c r="VAU75" s="313"/>
      <c r="VAV75" s="313"/>
      <c r="VAW75" s="313"/>
      <c r="VAX75" s="313"/>
      <c r="VAY75" s="313"/>
      <c r="VAZ75" s="313"/>
      <c r="VBA75" s="313"/>
      <c r="VBB75" s="313"/>
      <c r="VBC75" s="313"/>
      <c r="VBD75" s="313"/>
      <c r="VBE75" s="313"/>
      <c r="VBF75" s="313"/>
      <c r="VBG75" s="313"/>
      <c r="VBH75" s="313"/>
      <c r="VBI75" s="313"/>
      <c r="VBJ75" s="313"/>
      <c r="VBK75" s="313"/>
      <c r="VBL75" s="313"/>
      <c r="VBM75" s="313"/>
      <c r="VBN75" s="313"/>
      <c r="VBO75" s="313"/>
      <c r="VBP75" s="313"/>
      <c r="VBQ75" s="313"/>
      <c r="VBR75" s="313"/>
      <c r="VBS75" s="313"/>
      <c r="VBT75" s="313"/>
      <c r="VBU75" s="313"/>
      <c r="VBV75" s="313"/>
      <c r="VBW75" s="313"/>
      <c r="VBX75" s="313"/>
      <c r="VBY75" s="313"/>
      <c r="VBZ75" s="313"/>
      <c r="VCA75" s="313"/>
      <c r="VCB75" s="313"/>
      <c r="VCC75" s="313"/>
      <c r="VCD75" s="313"/>
      <c r="VCE75" s="313"/>
      <c r="VCF75" s="313"/>
      <c r="VCG75" s="313"/>
      <c r="VCH75" s="313"/>
      <c r="VCI75" s="313"/>
      <c r="VCJ75" s="313"/>
      <c r="VCK75" s="313"/>
      <c r="VCL75" s="313"/>
      <c r="VCM75" s="313"/>
      <c r="VCN75" s="313"/>
      <c r="VCO75" s="313"/>
      <c r="VCP75" s="313"/>
      <c r="VCQ75" s="313"/>
      <c r="VCR75" s="313"/>
      <c r="VCS75" s="313"/>
      <c r="VCT75" s="313"/>
      <c r="VCU75" s="313"/>
      <c r="VCV75" s="313"/>
      <c r="VCW75" s="313"/>
      <c r="VCX75" s="313"/>
      <c r="VCY75" s="313"/>
      <c r="VCZ75" s="313"/>
      <c r="VDA75" s="313"/>
      <c r="VDB75" s="313"/>
      <c r="VDC75" s="313"/>
      <c r="VDD75" s="313"/>
      <c r="VDE75" s="313"/>
      <c r="VDF75" s="313"/>
      <c r="VDG75" s="313"/>
      <c r="VDH75" s="313"/>
      <c r="VDI75" s="313"/>
      <c r="VDJ75" s="313"/>
      <c r="VDK75" s="313"/>
      <c r="VDL75" s="313"/>
      <c r="VDM75" s="313"/>
      <c r="VDN75" s="313"/>
      <c r="VDO75" s="313"/>
      <c r="VDP75" s="313"/>
      <c r="VDQ75" s="313"/>
      <c r="VDR75" s="313"/>
      <c r="VDS75" s="313"/>
      <c r="VDT75" s="313"/>
      <c r="VDU75" s="313"/>
      <c r="VDV75" s="313"/>
      <c r="VDW75" s="313"/>
      <c r="VDX75" s="313"/>
      <c r="VDY75" s="313"/>
      <c r="VDZ75" s="313"/>
      <c r="VEA75" s="313"/>
      <c r="VEB75" s="313"/>
      <c r="VEC75" s="313"/>
      <c r="VED75" s="313"/>
      <c r="VEE75" s="313"/>
      <c r="VEF75" s="313"/>
      <c r="VEG75" s="313"/>
      <c r="VEH75" s="313"/>
      <c r="VEI75" s="313"/>
      <c r="VEJ75" s="313"/>
      <c r="VEK75" s="313"/>
      <c r="VEL75" s="313"/>
      <c r="VEM75" s="313"/>
      <c r="VEN75" s="313"/>
      <c r="VEO75" s="313"/>
      <c r="VEP75" s="313"/>
      <c r="VEQ75" s="313"/>
      <c r="VER75" s="313"/>
      <c r="VES75" s="313"/>
      <c r="VET75" s="313"/>
      <c r="VEU75" s="313"/>
      <c r="VEV75" s="313"/>
      <c r="VEW75" s="313"/>
      <c r="VEX75" s="313"/>
      <c r="VEY75" s="313"/>
      <c r="VEZ75" s="313"/>
      <c r="VFA75" s="313"/>
      <c r="VFB75" s="313"/>
      <c r="VFC75" s="313"/>
      <c r="VFD75" s="313"/>
      <c r="VFE75" s="313"/>
      <c r="VFF75" s="313"/>
      <c r="VFG75" s="313"/>
      <c r="VFH75" s="313"/>
      <c r="VFI75" s="313"/>
      <c r="VFJ75" s="313"/>
      <c r="VFK75" s="313"/>
      <c r="VFL75" s="313"/>
      <c r="VFM75" s="313"/>
      <c r="VFN75" s="313"/>
      <c r="VFO75" s="313"/>
      <c r="VFP75" s="313"/>
      <c r="VFQ75" s="313"/>
      <c r="VFR75" s="313"/>
      <c r="VFS75" s="313"/>
      <c r="VFT75" s="313"/>
      <c r="VFU75" s="313"/>
      <c r="VFV75" s="313"/>
      <c r="VFW75" s="313"/>
      <c r="VFX75" s="313"/>
      <c r="VFY75" s="313"/>
      <c r="VFZ75" s="313"/>
      <c r="VGA75" s="313"/>
      <c r="VGB75" s="313"/>
      <c r="VGC75" s="313"/>
      <c r="VGD75" s="313"/>
      <c r="VGE75" s="313"/>
      <c r="VGF75" s="313"/>
      <c r="VGG75" s="313"/>
      <c r="VGH75" s="313"/>
      <c r="VGI75" s="313"/>
      <c r="VGJ75" s="313"/>
      <c r="VGK75" s="313"/>
      <c r="VGL75" s="313"/>
      <c r="VGM75" s="313"/>
      <c r="VGN75" s="313"/>
      <c r="VGO75" s="313"/>
      <c r="VGP75" s="313"/>
      <c r="VGQ75" s="313"/>
      <c r="VGR75" s="313"/>
      <c r="VGS75" s="313"/>
      <c r="VGT75" s="313"/>
      <c r="VGU75" s="313"/>
      <c r="VGV75" s="313"/>
      <c r="VGW75" s="313"/>
      <c r="VGX75" s="313"/>
      <c r="VGY75" s="313"/>
      <c r="VGZ75" s="313"/>
      <c r="VHA75" s="313"/>
      <c r="VHB75" s="313"/>
      <c r="VHC75" s="313"/>
      <c r="VHD75" s="313"/>
      <c r="VHE75" s="313"/>
      <c r="VHF75" s="313"/>
      <c r="VHG75" s="313"/>
      <c r="VHH75" s="313"/>
      <c r="VHI75" s="313"/>
      <c r="VHJ75" s="313"/>
      <c r="VHK75" s="313"/>
      <c r="VHL75" s="313"/>
      <c r="VHM75" s="313"/>
      <c r="VHN75" s="313"/>
      <c r="VHO75" s="313"/>
      <c r="VHP75" s="313"/>
      <c r="VHQ75" s="313"/>
      <c r="VHR75" s="313"/>
      <c r="VHS75" s="313"/>
      <c r="VHT75" s="313"/>
      <c r="VHU75" s="313"/>
      <c r="VHV75" s="313"/>
      <c r="VHW75" s="313"/>
      <c r="VHX75" s="313"/>
      <c r="VHY75" s="313"/>
      <c r="VHZ75" s="313"/>
      <c r="VIA75" s="313"/>
      <c r="VIB75" s="313"/>
      <c r="VIC75" s="313"/>
      <c r="VID75" s="313"/>
      <c r="VIE75" s="313"/>
      <c r="VIF75" s="313"/>
      <c r="VIG75" s="313"/>
      <c r="VIH75" s="313"/>
      <c r="VII75" s="313"/>
      <c r="VIJ75" s="313"/>
      <c r="VIK75" s="313"/>
      <c r="VIL75" s="313"/>
      <c r="VIM75" s="313"/>
      <c r="VIN75" s="313"/>
      <c r="VIO75" s="313"/>
      <c r="VIP75" s="313"/>
      <c r="VIQ75" s="313"/>
      <c r="VIR75" s="313"/>
      <c r="VIS75" s="313"/>
      <c r="VIT75" s="313"/>
      <c r="VIU75" s="313"/>
      <c r="VIV75" s="313"/>
      <c r="VIW75" s="313"/>
      <c r="VIX75" s="313"/>
      <c r="VIY75" s="313"/>
      <c r="VIZ75" s="313"/>
      <c r="VJA75" s="313"/>
      <c r="VJB75" s="313"/>
      <c r="VJC75" s="313"/>
      <c r="VJD75" s="313"/>
      <c r="VJE75" s="313"/>
      <c r="VJF75" s="313"/>
      <c r="VJG75" s="313"/>
      <c r="VJH75" s="313"/>
      <c r="VJI75" s="313"/>
      <c r="VJJ75" s="313"/>
      <c r="VJK75" s="313"/>
      <c r="VJL75" s="313"/>
      <c r="VJM75" s="313"/>
      <c r="VJN75" s="313"/>
      <c r="VJO75" s="313"/>
      <c r="VJP75" s="313"/>
      <c r="VJQ75" s="313"/>
      <c r="VJR75" s="313"/>
      <c r="VJS75" s="313"/>
      <c r="VJT75" s="313"/>
      <c r="VJU75" s="313"/>
      <c r="VJV75" s="313"/>
      <c r="VJW75" s="313"/>
      <c r="VJX75" s="313"/>
      <c r="VJY75" s="313"/>
      <c r="VJZ75" s="313"/>
      <c r="VKA75" s="313"/>
      <c r="VKB75" s="313"/>
      <c r="VKC75" s="313"/>
      <c r="VKD75" s="313"/>
      <c r="VKE75" s="313"/>
      <c r="VKF75" s="313"/>
      <c r="VKG75" s="313"/>
      <c r="VKH75" s="313"/>
      <c r="VKI75" s="313"/>
      <c r="VKJ75" s="313"/>
      <c r="VKK75" s="313"/>
      <c r="VKL75" s="313"/>
      <c r="VKM75" s="313"/>
      <c r="VKN75" s="313"/>
      <c r="VKO75" s="313"/>
      <c r="VKP75" s="313"/>
      <c r="VKQ75" s="313"/>
      <c r="VKR75" s="313"/>
      <c r="VKS75" s="313"/>
      <c r="VKT75" s="313"/>
      <c r="VKU75" s="313"/>
      <c r="VKV75" s="313"/>
      <c r="VKW75" s="313"/>
      <c r="VKX75" s="313"/>
      <c r="VKY75" s="313"/>
      <c r="VKZ75" s="313"/>
      <c r="VLA75" s="313"/>
      <c r="VLB75" s="313"/>
      <c r="VLC75" s="313"/>
      <c r="VLD75" s="313"/>
      <c r="VLE75" s="313"/>
      <c r="VLF75" s="313"/>
      <c r="VLG75" s="313"/>
      <c r="VLH75" s="313"/>
      <c r="VLI75" s="313"/>
      <c r="VLJ75" s="313"/>
      <c r="VLK75" s="313"/>
      <c r="VLL75" s="313"/>
      <c r="VLM75" s="313"/>
      <c r="VLN75" s="313"/>
      <c r="VLO75" s="313"/>
      <c r="VLP75" s="313"/>
      <c r="VLQ75" s="313"/>
      <c r="VLR75" s="313"/>
      <c r="VLS75" s="313"/>
      <c r="VLT75" s="313"/>
      <c r="VLU75" s="313"/>
      <c r="VLV75" s="313"/>
      <c r="VLW75" s="313"/>
      <c r="VLX75" s="313"/>
      <c r="VLY75" s="313"/>
      <c r="VLZ75" s="313"/>
      <c r="VMA75" s="313"/>
      <c r="VMB75" s="313"/>
      <c r="VMC75" s="313"/>
      <c r="VMD75" s="313"/>
      <c r="VME75" s="313"/>
      <c r="VMF75" s="313"/>
      <c r="VMG75" s="313"/>
      <c r="VMH75" s="313"/>
      <c r="VMI75" s="313"/>
      <c r="VMJ75" s="313"/>
      <c r="VMK75" s="313"/>
      <c r="VML75" s="313"/>
      <c r="VMM75" s="313"/>
      <c r="VMN75" s="313"/>
      <c r="VMO75" s="313"/>
      <c r="VMP75" s="313"/>
      <c r="VMQ75" s="313"/>
      <c r="VMR75" s="313"/>
      <c r="VMS75" s="313"/>
      <c r="VMT75" s="313"/>
      <c r="VMU75" s="313"/>
      <c r="VMV75" s="313"/>
      <c r="VMW75" s="313"/>
      <c r="VMX75" s="313"/>
      <c r="VMY75" s="313"/>
      <c r="VMZ75" s="313"/>
      <c r="VNA75" s="313"/>
      <c r="VNB75" s="313"/>
      <c r="VNC75" s="313"/>
      <c r="VND75" s="313"/>
      <c r="VNE75" s="313"/>
      <c r="VNF75" s="313"/>
      <c r="VNG75" s="313"/>
      <c r="VNH75" s="313"/>
      <c r="VNI75" s="313"/>
      <c r="VNJ75" s="313"/>
      <c r="VNK75" s="313"/>
      <c r="VNL75" s="313"/>
      <c r="VNM75" s="313"/>
      <c r="VNN75" s="313"/>
      <c r="VNO75" s="313"/>
      <c r="VNP75" s="313"/>
      <c r="VNQ75" s="313"/>
      <c r="VNR75" s="313"/>
      <c r="VNS75" s="313"/>
      <c r="VNT75" s="313"/>
      <c r="VNU75" s="313"/>
      <c r="VNV75" s="313"/>
      <c r="VNW75" s="313"/>
      <c r="VNX75" s="313"/>
      <c r="VNY75" s="313"/>
      <c r="VNZ75" s="313"/>
      <c r="VOA75" s="313"/>
      <c r="VOB75" s="313"/>
      <c r="VOC75" s="313"/>
      <c r="VOD75" s="313"/>
      <c r="VOE75" s="313"/>
      <c r="VOF75" s="313"/>
      <c r="VOG75" s="313"/>
      <c r="VOH75" s="313"/>
      <c r="VOI75" s="313"/>
      <c r="VOJ75" s="313"/>
      <c r="VOK75" s="313"/>
      <c r="VOL75" s="313"/>
      <c r="VOM75" s="313"/>
      <c r="VON75" s="313"/>
      <c r="VOO75" s="313"/>
      <c r="VOP75" s="313"/>
      <c r="VOQ75" s="313"/>
      <c r="VOR75" s="313"/>
      <c r="VOS75" s="313"/>
      <c r="VOT75" s="313"/>
      <c r="VOU75" s="313"/>
      <c r="VOV75" s="313"/>
      <c r="VOW75" s="313"/>
      <c r="VOX75" s="313"/>
      <c r="VOY75" s="313"/>
      <c r="VOZ75" s="313"/>
      <c r="VPA75" s="313"/>
      <c r="VPB75" s="313"/>
      <c r="VPC75" s="313"/>
      <c r="VPD75" s="313"/>
      <c r="VPE75" s="313"/>
      <c r="VPF75" s="313"/>
      <c r="VPG75" s="313"/>
      <c r="VPH75" s="313"/>
      <c r="VPI75" s="313"/>
      <c r="VPJ75" s="313"/>
      <c r="VPK75" s="313"/>
      <c r="VPL75" s="313"/>
      <c r="VPM75" s="313"/>
      <c r="VPN75" s="313"/>
      <c r="VPO75" s="313"/>
      <c r="VPP75" s="313"/>
      <c r="VPQ75" s="313"/>
      <c r="VPR75" s="313"/>
      <c r="VPS75" s="313"/>
      <c r="VPT75" s="313"/>
      <c r="VPU75" s="313"/>
      <c r="VPV75" s="313"/>
      <c r="VPW75" s="313"/>
      <c r="VPX75" s="313"/>
      <c r="VPY75" s="313"/>
      <c r="VPZ75" s="313"/>
      <c r="VQA75" s="313"/>
      <c r="VQB75" s="313"/>
      <c r="VQC75" s="313"/>
      <c r="VQD75" s="313"/>
      <c r="VQE75" s="313"/>
      <c r="VQF75" s="313"/>
      <c r="VQG75" s="313"/>
      <c r="VQH75" s="313"/>
      <c r="VQI75" s="313"/>
      <c r="VQJ75" s="313"/>
      <c r="VQK75" s="313"/>
      <c r="VQL75" s="313"/>
      <c r="VQM75" s="313"/>
      <c r="VQN75" s="313"/>
      <c r="VQO75" s="313"/>
      <c r="VQP75" s="313"/>
      <c r="VQQ75" s="313"/>
      <c r="VQR75" s="313"/>
      <c r="VQS75" s="313"/>
      <c r="VQT75" s="313"/>
      <c r="VQU75" s="313"/>
      <c r="VQV75" s="313"/>
      <c r="VQW75" s="313"/>
      <c r="VQX75" s="313"/>
      <c r="VQY75" s="313"/>
      <c r="VQZ75" s="313"/>
      <c r="VRA75" s="313"/>
      <c r="VRB75" s="313"/>
      <c r="VRC75" s="313"/>
      <c r="VRD75" s="313"/>
      <c r="VRE75" s="313"/>
      <c r="VRF75" s="313"/>
      <c r="VRG75" s="313"/>
      <c r="VRH75" s="313"/>
      <c r="VRI75" s="313"/>
      <c r="VRJ75" s="313"/>
      <c r="VRK75" s="313"/>
      <c r="VRL75" s="313"/>
      <c r="VRM75" s="313"/>
      <c r="VRN75" s="313"/>
      <c r="VRO75" s="313"/>
      <c r="VRP75" s="313"/>
      <c r="VRQ75" s="313"/>
      <c r="VRR75" s="313"/>
      <c r="VRS75" s="313"/>
      <c r="VRT75" s="313"/>
      <c r="VRU75" s="313"/>
      <c r="VRV75" s="313"/>
      <c r="VRW75" s="313"/>
      <c r="VRX75" s="313"/>
      <c r="VRY75" s="313"/>
      <c r="VRZ75" s="313"/>
      <c r="VSA75" s="313"/>
      <c r="VSB75" s="313"/>
      <c r="VSC75" s="313"/>
      <c r="VSD75" s="313"/>
      <c r="VSE75" s="313"/>
      <c r="VSF75" s="313"/>
      <c r="VSG75" s="313"/>
      <c r="VSH75" s="313"/>
      <c r="VSI75" s="313"/>
      <c r="VSJ75" s="313"/>
      <c r="VSK75" s="313"/>
      <c r="VSL75" s="313"/>
      <c r="VSM75" s="313"/>
      <c r="VSN75" s="313"/>
      <c r="VSO75" s="313"/>
      <c r="VSP75" s="313"/>
      <c r="VSQ75" s="313"/>
      <c r="VSR75" s="313"/>
      <c r="VSS75" s="313"/>
      <c r="VST75" s="313"/>
      <c r="VSU75" s="313"/>
      <c r="VSV75" s="313"/>
      <c r="VSW75" s="313"/>
      <c r="VSX75" s="313"/>
      <c r="VSY75" s="313"/>
      <c r="VSZ75" s="313"/>
      <c r="VTA75" s="313"/>
      <c r="VTB75" s="313"/>
      <c r="VTC75" s="313"/>
      <c r="VTD75" s="313"/>
      <c r="VTE75" s="313"/>
      <c r="VTF75" s="313"/>
      <c r="VTG75" s="313"/>
      <c r="VTH75" s="313"/>
      <c r="VTI75" s="313"/>
      <c r="VTJ75" s="313"/>
      <c r="VTK75" s="313"/>
      <c r="VTL75" s="313"/>
      <c r="VTM75" s="313"/>
      <c r="VTN75" s="313"/>
      <c r="VTO75" s="313"/>
      <c r="VTP75" s="313"/>
      <c r="VTQ75" s="313"/>
      <c r="VTR75" s="313"/>
      <c r="VTS75" s="313"/>
      <c r="VTT75" s="313"/>
      <c r="VTU75" s="313"/>
      <c r="VTV75" s="313"/>
      <c r="VTW75" s="313"/>
      <c r="VTX75" s="313"/>
      <c r="VTY75" s="313"/>
      <c r="VTZ75" s="313"/>
      <c r="VUA75" s="313"/>
      <c r="VUB75" s="313"/>
      <c r="VUC75" s="313"/>
      <c r="VUD75" s="313"/>
      <c r="VUE75" s="313"/>
      <c r="VUF75" s="313"/>
      <c r="VUG75" s="313"/>
      <c r="VUH75" s="313"/>
      <c r="VUI75" s="313"/>
      <c r="VUJ75" s="313"/>
      <c r="VUK75" s="313"/>
      <c r="VUL75" s="313"/>
      <c r="VUM75" s="313"/>
      <c r="VUN75" s="313"/>
      <c r="VUO75" s="313"/>
      <c r="VUP75" s="313"/>
      <c r="VUQ75" s="313"/>
      <c r="VUR75" s="313"/>
      <c r="VUS75" s="313"/>
      <c r="VUT75" s="313"/>
      <c r="VUU75" s="313"/>
      <c r="VUV75" s="313"/>
      <c r="VUW75" s="313"/>
      <c r="VUX75" s="313"/>
      <c r="VUY75" s="313"/>
      <c r="VUZ75" s="313"/>
      <c r="VVA75" s="313"/>
      <c r="VVB75" s="313"/>
      <c r="VVC75" s="313"/>
      <c r="VVD75" s="313"/>
      <c r="VVE75" s="313"/>
      <c r="VVF75" s="313"/>
      <c r="VVG75" s="313"/>
      <c r="VVH75" s="313"/>
      <c r="VVI75" s="313"/>
      <c r="VVJ75" s="313"/>
      <c r="VVK75" s="313"/>
      <c r="VVL75" s="313"/>
      <c r="VVM75" s="313"/>
      <c r="VVN75" s="313"/>
      <c r="VVO75" s="313"/>
      <c r="VVP75" s="313"/>
      <c r="VVQ75" s="313"/>
      <c r="VVR75" s="313"/>
      <c r="VVS75" s="313"/>
      <c r="VVT75" s="313"/>
      <c r="VVU75" s="313"/>
      <c r="VVV75" s="313"/>
      <c r="VVW75" s="313"/>
      <c r="VVX75" s="313"/>
      <c r="VVY75" s="313"/>
      <c r="VVZ75" s="313"/>
      <c r="VWA75" s="313"/>
      <c r="VWB75" s="313"/>
      <c r="VWC75" s="313"/>
      <c r="VWD75" s="313"/>
      <c r="VWE75" s="313"/>
      <c r="VWF75" s="313"/>
      <c r="VWG75" s="313"/>
      <c r="VWH75" s="313"/>
      <c r="VWI75" s="313"/>
      <c r="VWJ75" s="313"/>
      <c r="VWK75" s="313"/>
      <c r="VWL75" s="313"/>
      <c r="VWM75" s="313"/>
      <c r="VWN75" s="313"/>
      <c r="VWO75" s="313"/>
      <c r="VWP75" s="313"/>
      <c r="VWQ75" s="313"/>
      <c r="VWR75" s="313"/>
      <c r="VWS75" s="313"/>
      <c r="VWT75" s="313"/>
      <c r="VWU75" s="313"/>
      <c r="VWV75" s="313"/>
      <c r="VWW75" s="313"/>
      <c r="VWX75" s="313"/>
      <c r="VWY75" s="313"/>
      <c r="VWZ75" s="313"/>
      <c r="VXA75" s="313"/>
      <c r="VXB75" s="313"/>
      <c r="VXC75" s="313"/>
      <c r="VXD75" s="313"/>
      <c r="VXE75" s="313"/>
      <c r="VXF75" s="313"/>
      <c r="VXG75" s="313"/>
      <c r="VXH75" s="313"/>
      <c r="VXI75" s="313"/>
      <c r="VXJ75" s="313"/>
      <c r="VXK75" s="313"/>
      <c r="VXL75" s="313"/>
      <c r="VXM75" s="313"/>
      <c r="VXN75" s="313"/>
      <c r="VXO75" s="313"/>
      <c r="VXP75" s="313"/>
      <c r="VXQ75" s="313"/>
      <c r="VXR75" s="313"/>
      <c r="VXS75" s="313"/>
      <c r="VXT75" s="313"/>
      <c r="VXU75" s="313"/>
      <c r="VXV75" s="313"/>
      <c r="VXW75" s="313"/>
      <c r="VXX75" s="313"/>
      <c r="VXY75" s="313"/>
      <c r="VXZ75" s="313"/>
      <c r="VYA75" s="313"/>
      <c r="VYB75" s="313"/>
      <c r="VYC75" s="313"/>
      <c r="VYD75" s="313"/>
      <c r="VYE75" s="313"/>
      <c r="VYF75" s="313"/>
      <c r="VYG75" s="313"/>
      <c r="VYH75" s="313"/>
      <c r="VYI75" s="313"/>
      <c r="VYJ75" s="313"/>
      <c r="VYK75" s="313"/>
      <c r="VYL75" s="313"/>
      <c r="VYM75" s="313"/>
      <c r="VYN75" s="313"/>
      <c r="VYO75" s="313"/>
      <c r="VYP75" s="313"/>
      <c r="VYQ75" s="313"/>
      <c r="VYR75" s="313"/>
      <c r="VYS75" s="313"/>
      <c r="VYT75" s="313"/>
      <c r="VYU75" s="313"/>
      <c r="VYV75" s="313"/>
      <c r="VYW75" s="313"/>
      <c r="VYX75" s="313"/>
      <c r="VYY75" s="313"/>
      <c r="VYZ75" s="313"/>
      <c r="VZA75" s="313"/>
      <c r="VZB75" s="313"/>
      <c r="VZC75" s="313"/>
      <c r="VZD75" s="313"/>
      <c r="VZE75" s="313"/>
      <c r="VZF75" s="313"/>
      <c r="VZG75" s="313"/>
      <c r="VZH75" s="313"/>
      <c r="VZI75" s="313"/>
      <c r="VZJ75" s="313"/>
      <c r="VZK75" s="313"/>
      <c r="VZL75" s="313"/>
      <c r="VZM75" s="313"/>
      <c r="VZN75" s="313"/>
      <c r="VZO75" s="313"/>
      <c r="VZP75" s="313"/>
      <c r="VZQ75" s="313"/>
      <c r="VZR75" s="313"/>
      <c r="VZS75" s="313"/>
      <c r="VZT75" s="313"/>
      <c r="VZU75" s="313"/>
      <c r="VZV75" s="313"/>
      <c r="VZW75" s="313"/>
      <c r="VZX75" s="313"/>
      <c r="VZY75" s="313"/>
      <c r="VZZ75" s="313"/>
      <c r="WAA75" s="313"/>
      <c r="WAB75" s="313"/>
      <c r="WAC75" s="313"/>
      <c r="WAD75" s="313"/>
      <c r="WAE75" s="313"/>
      <c r="WAF75" s="313"/>
      <c r="WAG75" s="313"/>
      <c r="WAH75" s="313"/>
      <c r="WAI75" s="313"/>
      <c r="WAJ75" s="313"/>
      <c r="WAK75" s="313"/>
      <c r="WAL75" s="313"/>
      <c r="WAM75" s="313"/>
      <c r="WAN75" s="313"/>
      <c r="WAO75" s="313"/>
      <c r="WAP75" s="313"/>
      <c r="WAQ75" s="313"/>
      <c r="WAR75" s="313"/>
      <c r="WAS75" s="313"/>
      <c r="WAT75" s="313"/>
      <c r="WAU75" s="313"/>
      <c r="WAV75" s="313"/>
      <c r="WAW75" s="313"/>
      <c r="WAX75" s="313"/>
      <c r="WAY75" s="313"/>
      <c r="WAZ75" s="313"/>
      <c r="WBA75" s="313"/>
      <c r="WBB75" s="313"/>
      <c r="WBC75" s="313"/>
      <c r="WBD75" s="313"/>
      <c r="WBE75" s="313"/>
      <c r="WBF75" s="313"/>
      <c r="WBG75" s="313"/>
      <c r="WBH75" s="313"/>
      <c r="WBI75" s="313"/>
      <c r="WBJ75" s="313"/>
      <c r="WBK75" s="313"/>
      <c r="WBL75" s="313"/>
      <c r="WBM75" s="313"/>
      <c r="WBN75" s="313"/>
      <c r="WBO75" s="313"/>
      <c r="WBP75" s="313"/>
      <c r="WBQ75" s="313"/>
      <c r="WBR75" s="313"/>
      <c r="WBS75" s="313"/>
      <c r="WBT75" s="313"/>
      <c r="WBU75" s="313"/>
      <c r="WBV75" s="313"/>
      <c r="WBW75" s="313"/>
      <c r="WBX75" s="313"/>
      <c r="WBY75" s="313"/>
      <c r="WBZ75" s="313"/>
      <c r="WCA75" s="313"/>
      <c r="WCB75" s="313"/>
      <c r="WCC75" s="313"/>
      <c r="WCD75" s="313"/>
      <c r="WCE75" s="313"/>
      <c r="WCF75" s="313"/>
      <c r="WCG75" s="313"/>
      <c r="WCH75" s="313"/>
      <c r="WCI75" s="313"/>
      <c r="WCJ75" s="313"/>
      <c r="WCK75" s="313"/>
      <c r="WCL75" s="313"/>
      <c r="WCM75" s="313"/>
      <c r="WCN75" s="313"/>
      <c r="WCO75" s="313"/>
      <c r="WCP75" s="313"/>
      <c r="WCQ75" s="313"/>
      <c r="WCR75" s="313"/>
      <c r="WCS75" s="313"/>
      <c r="WCT75" s="313"/>
      <c r="WCU75" s="313"/>
      <c r="WCV75" s="313"/>
      <c r="WCW75" s="313"/>
      <c r="WCX75" s="313"/>
      <c r="WCY75" s="313"/>
      <c r="WCZ75" s="313"/>
      <c r="WDA75" s="313"/>
      <c r="WDB75" s="313"/>
      <c r="WDC75" s="313"/>
      <c r="WDD75" s="313"/>
      <c r="WDE75" s="313"/>
      <c r="WDF75" s="313"/>
      <c r="WDG75" s="313"/>
      <c r="WDH75" s="313"/>
      <c r="WDI75" s="313"/>
      <c r="WDJ75" s="313"/>
      <c r="WDK75" s="313"/>
      <c r="WDL75" s="313"/>
      <c r="WDM75" s="313"/>
      <c r="WDN75" s="313"/>
      <c r="WDO75" s="313"/>
      <c r="WDP75" s="313"/>
      <c r="WDQ75" s="313"/>
      <c r="WDR75" s="313"/>
      <c r="WDS75" s="313"/>
      <c r="WDT75" s="313"/>
      <c r="WDU75" s="313"/>
      <c r="WDV75" s="313"/>
      <c r="WDW75" s="313"/>
      <c r="WDX75" s="313"/>
      <c r="WDY75" s="313"/>
      <c r="WDZ75" s="313"/>
      <c r="WEA75" s="313"/>
      <c r="WEB75" s="313"/>
      <c r="WEC75" s="313"/>
      <c r="WED75" s="313"/>
      <c r="WEE75" s="313"/>
      <c r="WEF75" s="313"/>
      <c r="WEG75" s="313"/>
      <c r="WEH75" s="313"/>
      <c r="WEI75" s="313"/>
      <c r="WEJ75" s="313"/>
      <c r="WEK75" s="313"/>
      <c r="WEL75" s="313"/>
      <c r="WEM75" s="313"/>
      <c r="WEN75" s="313"/>
      <c r="WEO75" s="313"/>
      <c r="WEP75" s="313"/>
      <c r="WEQ75" s="313"/>
      <c r="WER75" s="313"/>
      <c r="WES75" s="313"/>
      <c r="WET75" s="313"/>
      <c r="WEU75" s="313"/>
      <c r="WEV75" s="313"/>
      <c r="WEW75" s="313"/>
      <c r="WEX75" s="313"/>
      <c r="WEY75" s="313"/>
      <c r="WEZ75" s="313"/>
      <c r="WFA75" s="313"/>
      <c r="WFB75" s="313"/>
      <c r="WFC75" s="313"/>
      <c r="WFD75" s="313"/>
      <c r="WFE75" s="313"/>
      <c r="WFF75" s="313"/>
      <c r="WFG75" s="313"/>
      <c r="WFH75" s="313"/>
      <c r="WFI75" s="313"/>
      <c r="WFJ75" s="313"/>
      <c r="WFK75" s="313"/>
      <c r="WFL75" s="313"/>
      <c r="WFM75" s="313"/>
      <c r="WFN75" s="313"/>
      <c r="WFO75" s="313"/>
      <c r="WFP75" s="313"/>
      <c r="WFQ75" s="313"/>
      <c r="WFR75" s="313"/>
      <c r="WFS75" s="313"/>
      <c r="WFT75" s="313"/>
      <c r="WFU75" s="313"/>
      <c r="WFV75" s="313"/>
      <c r="WFW75" s="313"/>
      <c r="WFX75" s="313"/>
      <c r="WFY75" s="313"/>
      <c r="WFZ75" s="313"/>
      <c r="WGA75" s="313"/>
      <c r="WGB75" s="313"/>
      <c r="WGC75" s="313"/>
      <c r="WGD75" s="313"/>
      <c r="WGE75" s="313"/>
      <c r="WGF75" s="313"/>
      <c r="WGG75" s="313"/>
      <c r="WGH75" s="313"/>
      <c r="WGI75" s="313"/>
      <c r="WGJ75" s="313"/>
      <c r="WGK75" s="313"/>
      <c r="WGL75" s="313"/>
      <c r="WGM75" s="313"/>
      <c r="WGN75" s="313"/>
      <c r="WGO75" s="313"/>
      <c r="WGP75" s="313"/>
      <c r="WGQ75" s="313"/>
      <c r="WGR75" s="313"/>
      <c r="WGS75" s="313"/>
      <c r="WGT75" s="313"/>
      <c r="WGU75" s="313"/>
      <c r="WGV75" s="313"/>
      <c r="WGW75" s="313"/>
      <c r="WGX75" s="313"/>
      <c r="WGY75" s="313"/>
      <c r="WGZ75" s="313"/>
      <c r="WHA75" s="313"/>
      <c r="WHB75" s="313"/>
      <c r="WHC75" s="313"/>
      <c r="WHD75" s="313"/>
      <c r="WHE75" s="313"/>
      <c r="WHF75" s="313"/>
      <c r="WHG75" s="313"/>
      <c r="WHH75" s="313"/>
      <c r="WHI75" s="313"/>
      <c r="WHJ75" s="313"/>
      <c r="WHK75" s="313"/>
      <c r="WHL75" s="313"/>
      <c r="WHM75" s="313"/>
      <c r="WHN75" s="313"/>
      <c r="WHO75" s="313"/>
      <c r="WHP75" s="313"/>
      <c r="WHQ75" s="313"/>
      <c r="WHR75" s="313"/>
      <c r="WHS75" s="313"/>
      <c r="WHT75" s="313"/>
      <c r="WHU75" s="313"/>
      <c r="WHV75" s="313"/>
      <c r="WHW75" s="313"/>
      <c r="WHX75" s="313"/>
      <c r="WHY75" s="313"/>
      <c r="WHZ75" s="313"/>
      <c r="WIA75" s="313"/>
      <c r="WIB75" s="313"/>
      <c r="WIC75" s="313"/>
      <c r="WID75" s="313"/>
      <c r="WIE75" s="313"/>
      <c r="WIF75" s="313"/>
      <c r="WIG75" s="313"/>
      <c r="WIH75" s="313"/>
      <c r="WII75" s="313"/>
      <c r="WIJ75" s="313"/>
      <c r="WIK75" s="313"/>
      <c r="WIL75" s="313"/>
      <c r="WIM75" s="313"/>
      <c r="WIN75" s="313"/>
      <c r="WIO75" s="313"/>
      <c r="WIP75" s="313"/>
      <c r="WIQ75" s="313"/>
      <c r="WIR75" s="313"/>
      <c r="WIS75" s="313"/>
      <c r="WIT75" s="313"/>
      <c r="WIU75" s="313"/>
      <c r="WIV75" s="313"/>
      <c r="WIW75" s="313"/>
      <c r="WIX75" s="313"/>
      <c r="WIY75" s="313"/>
      <c r="WIZ75" s="313"/>
      <c r="WJA75" s="313"/>
      <c r="WJB75" s="313"/>
      <c r="WJC75" s="313"/>
      <c r="WJD75" s="313"/>
      <c r="WJE75" s="313"/>
      <c r="WJF75" s="313"/>
      <c r="WJG75" s="313"/>
      <c r="WJH75" s="313"/>
      <c r="WJI75" s="313"/>
      <c r="WJJ75" s="313"/>
      <c r="WJK75" s="313"/>
      <c r="WJL75" s="313"/>
      <c r="WJM75" s="313"/>
      <c r="WJN75" s="313"/>
      <c r="WJO75" s="313"/>
      <c r="WJP75" s="313"/>
      <c r="WJQ75" s="313"/>
      <c r="WJR75" s="313"/>
      <c r="WJS75" s="313"/>
      <c r="WJT75" s="313"/>
      <c r="WJU75" s="313"/>
      <c r="WJV75" s="313"/>
      <c r="WJW75" s="313"/>
      <c r="WJX75" s="313"/>
      <c r="WJY75" s="313"/>
      <c r="WJZ75" s="313"/>
      <c r="WKA75" s="313"/>
      <c r="WKB75" s="313"/>
      <c r="WKC75" s="313"/>
      <c r="WKD75" s="313"/>
      <c r="WKE75" s="313"/>
      <c r="WKF75" s="313"/>
      <c r="WKG75" s="313"/>
      <c r="WKH75" s="313"/>
      <c r="WKI75" s="313"/>
      <c r="WKJ75" s="313"/>
      <c r="WKK75" s="313"/>
      <c r="WKL75" s="313"/>
      <c r="WKM75" s="313"/>
      <c r="WKN75" s="313"/>
      <c r="WKO75" s="313"/>
      <c r="WKP75" s="313"/>
      <c r="WKQ75" s="313"/>
      <c r="WKR75" s="313"/>
      <c r="WKS75" s="313"/>
      <c r="WKT75" s="313"/>
      <c r="WKU75" s="313"/>
      <c r="WKV75" s="313"/>
      <c r="WKW75" s="313"/>
      <c r="WKX75" s="313"/>
      <c r="WKY75" s="313"/>
      <c r="WKZ75" s="313"/>
      <c r="WLA75" s="313"/>
      <c r="WLB75" s="313"/>
      <c r="WLC75" s="313"/>
      <c r="WLD75" s="313"/>
      <c r="WLE75" s="313"/>
      <c r="WLF75" s="313"/>
      <c r="WLG75" s="313"/>
      <c r="WLH75" s="313"/>
      <c r="WLI75" s="313"/>
      <c r="WLJ75" s="313"/>
      <c r="WLK75" s="313"/>
      <c r="WLL75" s="313"/>
      <c r="WLM75" s="313"/>
      <c r="WLN75" s="313"/>
      <c r="WLO75" s="313"/>
      <c r="WLP75" s="313"/>
      <c r="WLQ75" s="313"/>
      <c r="WLR75" s="313"/>
      <c r="WLS75" s="313"/>
      <c r="WLT75" s="313"/>
      <c r="WLU75" s="313"/>
      <c r="WLV75" s="313"/>
      <c r="WLW75" s="313"/>
      <c r="WLX75" s="313"/>
      <c r="WLY75" s="313"/>
      <c r="WLZ75" s="313"/>
      <c r="WMA75" s="313"/>
      <c r="WMB75" s="313"/>
      <c r="WMC75" s="313"/>
      <c r="WMD75" s="313"/>
      <c r="WME75" s="313"/>
      <c r="WMF75" s="313"/>
      <c r="WMG75" s="313"/>
      <c r="WMH75" s="313"/>
      <c r="WMI75" s="313"/>
      <c r="WMJ75" s="313"/>
      <c r="WMK75" s="313"/>
      <c r="WML75" s="313"/>
      <c r="WMM75" s="313"/>
      <c r="WMN75" s="313"/>
      <c r="WMO75" s="313"/>
      <c r="WMP75" s="313"/>
      <c r="WMQ75" s="313"/>
      <c r="WMR75" s="313"/>
      <c r="WMS75" s="313"/>
      <c r="WMT75" s="313"/>
      <c r="WMU75" s="313"/>
      <c r="WMV75" s="313"/>
      <c r="WMW75" s="313"/>
      <c r="WMX75" s="313"/>
      <c r="WMY75" s="313"/>
      <c r="WMZ75" s="313"/>
      <c r="WNA75" s="313"/>
      <c r="WNB75" s="313"/>
      <c r="WNC75" s="313"/>
      <c r="WND75" s="313"/>
      <c r="WNE75" s="313"/>
      <c r="WNF75" s="313"/>
      <c r="WNG75" s="313"/>
      <c r="WNH75" s="313"/>
      <c r="WNI75" s="313"/>
      <c r="WNJ75" s="313"/>
      <c r="WNK75" s="313"/>
      <c r="WNL75" s="313"/>
      <c r="WNM75" s="313"/>
      <c r="WNN75" s="313"/>
      <c r="WNO75" s="313"/>
      <c r="WNP75" s="313"/>
      <c r="WNQ75" s="313"/>
      <c r="WNR75" s="313"/>
      <c r="WNS75" s="313"/>
      <c r="WNT75" s="313"/>
      <c r="WNU75" s="313"/>
      <c r="WNV75" s="313"/>
      <c r="WNW75" s="313"/>
      <c r="WNX75" s="313"/>
      <c r="WNY75" s="313"/>
      <c r="WNZ75" s="313"/>
      <c r="WOA75" s="313"/>
      <c r="WOB75" s="313"/>
      <c r="WOC75" s="313"/>
      <c r="WOD75" s="313"/>
      <c r="WOE75" s="313"/>
      <c r="WOF75" s="313"/>
      <c r="WOG75" s="313"/>
      <c r="WOH75" s="313"/>
      <c r="WOI75" s="313"/>
      <c r="WOJ75" s="313"/>
      <c r="WOK75" s="313"/>
      <c r="WOL75" s="313"/>
      <c r="WOM75" s="313"/>
      <c r="WON75" s="313"/>
      <c r="WOO75" s="313"/>
      <c r="WOP75" s="313"/>
      <c r="WOQ75" s="313"/>
      <c r="WOR75" s="313"/>
      <c r="WOS75" s="313"/>
      <c r="WOT75" s="313"/>
      <c r="WOU75" s="313"/>
      <c r="WOV75" s="313"/>
      <c r="WOW75" s="313"/>
      <c r="WOX75" s="313"/>
      <c r="WOY75" s="313"/>
      <c r="WOZ75" s="313"/>
      <c r="WPA75" s="313"/>
      <c r="WPB75" s="313"/>
      <c r="WPC75" s="313"/>
      <c r="WPD75" s="313"/>
      <c r="WPE75" s="313"/>
      <c r="WPF75" s="313"/>
      <c r="WPG75" s="313"/>
      <c r="WPH75" s="313"/>
      <c r="WPI75" s="313"/>
      <c r="WPJ75" s="313"/>
      <c r="WPK75" s="313"/>
      <c r="WPL75" s="313"/>
      <c r="WPM75" s="313"/>
      <c r="WPN75" s="313"/>
      <c r="WPO75" s="313"/>
      <c r="WPP75" s="313"/>
      <c r="WPQ75" s="313"/>
      <c r="WPR75" s="313"/>
      <c r="WPS75" s="313"/>
      <c r="WPT75" s="313"/>
      <c r="WPU75" s="313"/>
      <c r="WPV75" s="313"/>
      <c r="WPW75" s="313"/>
      <c r="WPX75" s="313"/>
      <c r="WPY75" s="313"/>
      <c r="WPZ75" s="313"/>
      <c r="WQA75" s="313"/>
      <c r="WQB75" s="313"/>
      <c r="WQC75" s="313"/>
      <c r="WQD75" s="313"/>
      <c r="WQE75" s="313"/>
      <c r="WQF75" s="313"/>
      <c r="WQG75" s="313"/>
      <c r="WQH75" s="313"/>
      <c r="WQI75" s="313"/>
      <c r="WQJ75" s="313"/>
      <c r="WQK75" s="313"/>
      <c r="WQL75" s="313"/>
      <c r="WQM75" s="313"/>
      <c r="WQN75" s="313"/>
      <c r="WQO75" s="313"/>
      <c r="WQP75" s="313"/>
      <c r="WQQ75" s="313"/>
      <c r="WQR75" s="313"/>
      <c r="WQS75" s="313"/>
      <c r="WQT75" s="313"/>
      <c r="WQU75" s="313"/>
      <c r="WQV75" s="313"/>
      <c r="WQW75" s="313"/>
      <c r="WQX75" s="313"/>
      <c r="WQY75" s="313"/>
      <c r="WQZ75" s="313"/>
      <c r="WRA75" s="313"/>
      <c r="WRB75" s="313"/>
      <c r="WRC75" s="313"/>
      <c r="WRD75" s="313"/>
      <c r="WRE75" s="313"/>
      <c r="WRF75" s="313"/>
      <c r="WRG75" s="313"/>
      <c r="WRH75" s="313"/>
      <c r="WRI75" s="313"/>
      <c r="WRJ75" s="313"/>
      <c r="WRK75" s="313"/>
      <c r="WRL75" s="313"/>
      <c r="WRM75" s="313"/>
      <c r="WRN75" s="313"/>
      <c r="WRO75" s="313"/>
      <c r="WRP75" s="313"/>
      <c r="WRQ75" s="313"/>
      <c r="WRR75" s="313"/>
      <c r="WRS75" s="313"/>
      <c r="WRT75" s="313"/>
      <c r="WRU75" s="313"/>
      <c r="WRV75" s="313"/>
      <c r="WRW75" s="313"/>
      <c r="WRX75" s="313"/>
      <c r="WRY75" s="313"/>
      <c r="WRZ75" s="313"/>
      <c r="WSA75" s="313"/>
      <c r="WSB75" s="313"/>
      <c r="WSC75" s="313"/>
      <c r="WSD75" s="313"/>
      <c r="WSE75" s="313"/>
      <c r="WSF75" s="313"/>
      <c r="WSG75" s="313"/>
      <c r="WSH75" s="313"/>
      <c r="WSI75" s="313"/>
      <c r="WSJ75" s="313"/>
      <c r="WSK75" s="313"/>
      <c r="WSL75" s="313"/>
      <c r="WSM75" s="313"/>
      <c r="WSN75" s="313"/>
      <c r="WSO75" s="313"/>
      <c r="WSP75" s="313"/>
      <c r="WSQ75" s="313"/>
      <c r="WSR75" s="313"/>
      <c r="WSS75" s="313"/>
      <c r="WST75" s="313"/>
      <c r="WSU75" s="313"/>
      <c r="WSV75" s="313"/>
      <c r="WSW75" s="313"/>
      <c r="WSX75" s="313"/>
      <c r="WSY75" s="313"/>
      <c r="WSZ75" s="313"/>
      <c r="WTA75" s="313"/>
      <c r="WTB75" s="313"/>
      <c r="WTC75" s="313"/>
      <c r="WTD75" s="313"/>
      <c r="WTE75" s="313"/>
      <c r="WTF75" s="313"/>
      <c r="WTG75" s="313"/>
      <c r="WTH75" s="313"/>
      <c r="WTI75" s="313"/>
      <c r="WTJ75" s="313"/>
      <c r="WTK75" s="313"/>
      <c r="WTL75" s="313"/>
      <c r="WTM75" s="313"/>
      <c r="WTN75" s="313"/>
      <c r="WTO75" s="313"/>
      <c r="WTP75" s="313"/>
      <c r="WTQ75" s="313"/>
      <c r="WTR75" s="313"/>
      <c r="WTS75" s="313"/>
      <c r="WTT75" s="313"/>
      <c r="WTU75" s="313"/>
      <c r="WTV75" s="313"/>
      <c r="WTW75" s="313"/>
      <c r="WTX75" s="313"/>
      <c r="WTY75" s="313"/>
      <c r="WTZ75" s="313"/>
      <c r="WUA75" s="313"/>
      <c r="WUB75" s="313"/>
      <c r="WUC75" s="313"/>
      <c r="WUD75" s="313"/>
      <c r="WUE75" s="313"/>
      <c r="WUF75" s="313"/>
      <c r="WUG75" s="313"/>
      <c r="WUH75" s="313"/>
      <c r="WUI75" s="313"/>
      <c r="WUJ75" s="313"/>
      <c r="WUK75" s="313"/>
      <c r="WUL75" s="313"/>
      <c r="WUM75" s="313"/>
      <c r="WUN75" s="313"/>
      <c r="WUO75" s="313"/>
      <c r="WUP75" s="313"/>
      <c r="WUQ75" s="313"/>
      <c r="WUR75" s="313"/>
      <c r="WUS75" s="313"/>
      <c r="WUT75" s="313"/>
      <c r="WUU75" s="313"/>
      <c r="WUV75" s="313"/>
      <c r="WUW75" s="313"/>
      <c r="WUX75" s="313"/>
      <c r="WUY75" s="313"/>
      <c r="WUZ75" s="313"/>
      <c r="WVA75" s="313"/>
      <c r="WVB75" s="313"/>
      <c r="WVC75" s="313"/>
      <c r="WVD75" s="313"/>
      <c r="WVE75" s="313"/>
      <c r="WVF75" s="313"/>
      <c r="WVG75" s="313"/>
      <c r="WVH75" s="313"/>
      <c r="WVI75" s="313"/>
      <c r="WVJ75" s="313"/>
      <c r="WVK75" s="313"/>
      <c r="WVL75" s="313"/>
      <c r="WVM75" s="313"/>
      <c r="WVN75" s="313"/>
      <c r="WVO75" s="313"/>
      <c r="WVP75" s="313"/>
      <c r="WVQ75" s="313"/>
      <c r="WVR75" s="313"/>
      <c r="WVS75" s="313"/>
      <c r="WVT75" s="313"/>
      <c r="WVU75" s="313"/>
      <c r="WVV75" s="313"/>
      <c r="WVW75" s="313"/>
      <c r="WVX75" s="313"/>
      <c r="WVY75" s="313"/>
      <c r="WVZ75" s="313"/>
      <c r="WWA75" s="313"/>
      <c r="WWB75" s="313"/>
      <c r="WWC75" s="313"/>
      <c r="WWD75" s="313"/>
      <c r="WWE75" s="313"/>
      <c r="WWF75" s="313"/>
      <c r="WWG75" s="313"/>
      <c r="WWH75" s="313"/>
      <c r="WWI75" s="313"/>
      <c r="WWJ75" s="313"/>
      <c r="WWK75" s="313"/>
      <c r="WWL75" s="313"/>
      <c r="WWM75" s="313"/>
      <c r="WWN75" s="313"/>
      <c r="WWO75" s="313"/>
      <c r="WWP75" s="313"/>
      <c r="WWQ75" s="313"/>
      <c r="WWR75" s="313"/>
      <c r="WWS75" s="313"/>
      <c r="WWT75" s="313"/>
      <c r="WWU75" s="313"/>
      <c r="WWV75" s="313"/>
      <c r="WWW75" s="313"/>
      <c r="WWX75" s="313"/>
      <c r="WWY75" s="313"/>
      <c r="WWZ75" s="313"/>
      <c r="WXA75" s="313"/>
      <c r="WXB75" s="313"/>
      <c r="WXC75" s="313"/>
      <c r="WXD75" s="313"/>
      <c r="WXE75" s="313"/>
      <c r="WXF75" s="313"/>
      <c r="WXG75" s="313"/>
      <c r="WXH75" s="313"/>
      <c r="WXI75" s="313"/>
      <c r="WXJ75" s="313"/>
      <c r="WXK75" s="313"/>
      <c r="WXL75" s="313"/>
      <c r="WXM75" s="313"/>
      <c r="WXN75" s="313"/>
      <c r="WXO75" s="313"/>
      <c r="WXP75" s="313"/>
      <c r="WXQ75" s="313"/>
      <c r="WXR75" s="313"/>
      <c r="WXS75" s="313"/>
      <c r="WXT75" s="313"/>
      <c r="WXU75" s="313"/>
      <c r="WXV75" s="313"/>
      <c r="WXW75" s="313"/>
      <c r="WXX75" s="313"/>
      <c r="WXY75" s="313"/>
      <c r="WXZ75" s="313"/>
      <c r="WYA75" s="313"/>
      <c r="WYB75" s="313"/>
      <c r="WYC75" s="313"/>
      <c r="WYD75" s="313"/>
      <c r="WYE75" s="313"/>
      <c r="WYF75" s="313"/>
      <c r="WYG75" s="313"/>
      <c r="WYH75" s="313"/>
      <c r="WYI75" s="313"/>
      <c r="WYJ75" s="313"/>
      <c r="WYK75" s="313"/>
      <c r="WYL75" s="313"/>
      <c r="WYM75" s="313"/>
      <c r="WYN75" s="313"/>
      <c r="WYO75" s="313"/>
      <c r="WYP75" s="313"/>
      <c r="WYQ75" s="313"/>
      <c r="WYR75" s="313"/>
      <c r="WYS75" s="313"/>
      <c r="WYT75" s="313"/>
      <c r="WYU75" s="313"/>
      <c r="WYV75" s="313"/>
      <c r="WYW75" s="313"/>
      <c r="WYX75" s="313"/>
      <c r="WYY75" s="313"/>
      <c r="WYZ75" s="313"/>
      <c r="WZA75" s="313"/>
      <c r="WZB75" s="313"/>
      <c r="WZC75" s="313"/>
      <c r="WZD75" s="313"/>
      <c r="WZE75" s="313"/>
      <c r="WZF75" s="313"/>
      <c r="WZG75" s="313"/>
      <c r="WZH75" s="313"/>
      <c r="WZI75" s="313"/>
      <c r="WZJ75" s="313"/>
      <c r="WZK75" s="313"/>
      <c r="WZL75" s="313"/>
      <c r="WZM75" s="313"/>
      <c r="WZN75" s="313"/>
      <c r="WZO75" s="313"/>
      <c r="WZP75" s="313"/>
      <c r="WZQ75" s="313"/>
      <c r="WZR75" s="313"/>
      <c r="WZS75" s="313"/>
      <c r="WZT75" s="313"/>
      <c r="WZU75" s="313"/>
      <c r="WZV75" s="313"/>
      <c r="WZW75" s="313"/>
      <c r="WZX75" s="313"/>
      <c r="WZY75" s="313"/>
      <c r="WZZ75" s="313"/>
      <c r="XAA75" s="313"/>
      <c r="XAB75" s="313"/>
      <c r="XAC75" s="313"/>
      <c r="XAD75" s="313"/>
      <c r="XAE75" s="313"/>
      <c r="XAF75" s="313"/>
      <c r="XAG75" s="313"/>
      <c r="XAH75" s="313"/>
      <c r="XAI75" s="313"/>
      <c r="XAJ75" s="313"/>
      <c r="XAK75" s="313"/>
      <c r="XAL75" s="313"/>
      <c r="XAM75" s="313"/>
      <c r="XAN75" s="313"/>
      <c r="XAO75" s="313"/>
      <c r="XAP75" s="313"/>
      <c r="XAQ75" s="313"/>
      <c r="XAR75" s="313"/>
      <c r="XAS75" s="313"/>
      <c r="XAT75" s="313"/>
      <c r="XAU75" s="313"/>
      <c r="XAV75" s="313"/>
      <c r="XAW75" s="313"/>
      <c r="XAX75" s="313"/>
      <c r="XAY75" s="313"/>
      <c r="XAZ75" s="313"/>
      <c r="XBA75" s="313"/>
      <c r="XBB75" s="313"/>
      <c r="XBC75" s="313"/>
      <c r="XBD75" s="313"/>
      <c r="XBE75" s="313"/>
      <c r="XBF75" s="313"/>
      <c r="XBG75" s="313"/>
      <c r="XBH75" s="313"/>
      <c r="XBI75" s="313"/>
      <c r="XBJ75" s="313"/>
      <c r="XBK75" s="313"/>
      <c r="XBL75" s="313"/>
      <c r="XBM75" s="313"/>
      <c r="XBN75" s="313"/>
      <c r="XBO75" s="313"/>
      <c r="XBP75" s="313"/>
      <c r="XBQ75" s="313"/>
      <c r="XBR75" s="313"/>
      <c r="XBS75" s="313"/>
      <c r="XBT75" s="313"/>
      <c r="XBU75" s="313"/>
      <c r="XBV75" s="313"/>
      <c r="XBW75" s="313"/>
      <c r="XBX75" s="313"/>
      <c r="XBY75" s="313"/>
      <c r="XBZ75" s="313"/>
      <c r="XCA75" s="313"/>
      <c r="XCB75" s="313"/>
      <c r="XCC75" s="313"/>
      <c r="XCD75" s="313"/>
      <c r="XCE75" s="313"/>
      <c r="XCF75" s="313"/>
      <c r="XCG75" s="313"/>
      <c r="XCH75" s="313"/>
      <c r="XCI75" s="313"/>
      <c r="XCJ75" s="313"/>
      <c r="XCK75" s="313"/>
      <c r="XCL75" s="313"/>
      <c r="XCM75" s="313"/>
      <c r="XCN75" s="313"/>
      <c r="XCO75" s="313"/>
      <c r="XCP75" s="313"/>
      <c r="XCQ75" s="313"/>
      <c r="XCR75" s="313"/>
      <c r="XCS75" s="313"/>
      <c r="XCT75" s="313"/>
      <c r="XCU75" s="313"/>
      <c r="XCV75" s="313"/>
      <c r="XCW75" s="313"/>
      <c r="XCX75" s="313"/>
      <c r="XCY75" s="313"/>
      <c r="XCZ75" s="313"/>
      <c r="XDA75" s="313"/>
      <c r="XDB75" s="313"/>
      <c r="XDC75" s="313"/>
      <c r="XDD75" s="313"/>
      <c r="XDE75" s="313"/>
      <c r="XDF75" s="313"/>
      <c r="XDG75" s="313"/>
      <c r="XDH75" s="313"/>
      <c r="XDI75" s="313"/>
      <c r="XDJ75" s="313"/>
      <c r="XDK75" s="313"/>
      <c r="XDL75" s="313"/>
      <c r="XDM75" s="313"/>
      <c r="XDN75" s="313"/>
      <c r="XDO75" s="313"/>
      <c r="XDP75" s="313"/>
      <c r="XDQ75" s="313"/>
      <c r="XDR75" s="313"/>
      <c r="XDS75" s="313"/>
      <c r="XDT75" s="313"/>
      <c r="XDU75" s="313"/>
      <c r="XDV75" s="313"/>
      <c r="XDW75" s="313"/>
      <c r="XDX75" s="313"/>
      <c r="XDY75" s="313"/>
      <c r="XDZ75" s="313"/>
      <c r="XEA75" s="313"/>
      <c r="XEB75" s="313"/>
      <c r="XEC75" s="313"/>
      <c r="XED75" s="313"/>
      <c r="XEE75" s="313"/>
      <c r="XEF75" s="313"/>
      <c r="XEG75" s="313"/>
      <c r="XEH75" s="313"/>
      <c r="XEI75" s="313"/>
      <c r="XEJ75" s="313"/>
      <c r="XEK75" s="313"/>
      <c r="XEL75" s="313"/>
      <c r="XEM75" s="313"/>
      <c r="XEN75" s="313"/>
      <c r="XEO75" s="313"/>
      <c r="XEP75" s="313"/>
      <c r="XEQ75" s="313"/>
      <c r="XER75" s="313"/>
      <c r="XES75" s="313"/>
      <c r="XET75" s="313"/>
      <c r="XEU75" s="313"/>
      <c r="XEV75" s="313"/>
      <c r="XEW75" s="313"/>
      <c r="XEX75" s="313"/>
      <c r="XEY75" s="313"/>
      <c r="XEZ75" s="313"/>
      <c r="XFA75" s="313"/>
      <c r="XFB75" s="313"/>
      <c r="XFC75" s="313"/>
      <c r="XFD75" s="313"/>
    </row>
    <row r="76" spans="1:16384" ht="15.75" customHeight="1">
      <c r="A76" s="313"/>
      <c r="B76" s="313" t="s">
        <v>10180</v>
      </c>
      <c r="C76" s="314" t="s">
        <v>10199</v>
      </c>
      <c r="D76" s="313"/>
      <c r="E76" s="313"/>
      <c r="F76" s="313"/>
      <c r="G76" s="313"/>
      <c r="H76" s="313"/>
      <c r="I76" s="313"/>
      <c r="J76" s="313"/>
      <c r="K76" s="313"/>
      <c r="L76" s="313"/>
      <c r="M76" s="313"/>
      <c r="N76" s="313"/>
      <c r="O76" s="313"/>
      <c r="P76" s="313"/>
      <c r="Q76" s="313"/>
      <c r="R76" s="313"/>
      <c r="S76" s="313"/>
      <c r="T76" s="313"/>
      <c r="U76" s="313"/>
      <c r="V76" s="313"/>
      <c r="W76" s="313"/>
      <c r="X76" s="313"/>
      <c r="Y76" s="313"/>
      <c r="Z76" s="313"/>
      <c r="AA76" s="313"/>
      <c r="AB76" s="313"/>
      <c r="AC76" s="313"/>
      <c r="AD76" s="313"/>
      <c r="AE76" s="313"/>
      <c r="AF76" s="313"/>
      <c r="AG76" s="313"/>
      <c r="AH76" s="313"/>
      <c r="AI76" s="313"/>
      <c r="AJ76" s="313"/>
      <c r="AK76" s="313"/>
      <c r="AL76" s="313"/>
      <c r="AM76" s="313"/>
      <c r="AN76" s="313"/>
      <c r="AO76" s="313"/>
      <c r="AP76" s="313"/>
      <c r="AQ76" s="313"/>
      <c r="AR76" s="313"/>
      <c r="AS76" s="313"/>
      <c r="AT76" s="313"/>
      <c r="AU76" s="313"/>
      <c r="AV76" s="313"/>
      <c r="AW76" s="313"/>
      <c r="AX76" s="313"/>
      <c r="AY76" s="313"/>
      <c r="AZ76" s="313"/>
      <c r="BA76" s="313"/>
      <c r="BB76" s="313"/>
      <c r="BC76" s="313"/>
      <c r="BD76" s="313"/>
      <c r="BE76" s="313"/>
      <c r="BF76" s="313"/>
      <c r="BG76" s="313"/>
      <c r="BH76" s="313"/>
      <c r="BI76" s="313"/>
      <c r="BJ76" s="313"/>
      <c r="BK76" s="313"/>
      <c r="BL76" s="313"/>
      <c r="BM76" s="313"/>
      <c r="BN76" s="313"/>
      <c r="BO76" s="313"/>
      <c r="BP76" s="313"/>
      <c r="BQ76" s="313"/>
      <c r="BR76" s="313"/>
      <c r="BS76" s="313"/>
      <c r="BT76" s="313"/>
      <c r="BU76" s="313"/>
      <c r="BV76" s="313"/>
      <c r="BW76" s="313"/>
      <c r="BX76" s="313"/>
      <c r="BY76" s="313"/>
      <c r="BZ76" s="313"/>
      <c r="CA76" s="313"/>
      <c r="CB76" s="313"/>
      <c r="CC76" s="313"/>
      <c r="CD76" s="313"/>
      <c r="CE76" s="313"/>
      <c r="CF76" s="313"/>
      <c r="CG76" s="313"/>
      <c r="CH76" s="313"/>
      <c r="CI76" s="313"/>
      <c r="CJ76" s="313"/>
      <c r="CK76" s="313"/>
      <c r="CL76" s="313"/>
      <c r="CM76" s="313"/>
      <c r="CN76" s="313"/>
      <c r="CO76" s="313"/>
      <c r="CP76" s="313"/>
      <c r="CQ76" s="313"/>
      <c r="CR76" s="313"/>
      <c r="CS76" s="313"/>
      <c r="CT76" s="313"/>
      <c r="CU76" s="313"/>
      <c r="CV76" s="313"/>
      <c r="CW76" s="313"/>
      <c r="CX76" s="313"/>
      <c r="CY76" s="313"/>
      <c r="CZ76" s="313"/>
      <c r="DA76" s="313"/>
      <c r="DB76" s="313"/>
      <c r="DC76" s="313"/>
      <c r="DD76" s="313"/>
      <c r="DE76" s="313"/>
      <c r="DF76" s="313"/>
      <c r="DG76" s="313"/>
      <c r="DH76" s="313"/>
      <c r="DI76" s="313"/>
      <c r="DJ76" s="313"/>
      <c r="DK76" s="313"/>
      <c r="DL76" s="313"/>
      <c r="DM76" s="313"/>
      <c r="DN76" s="313"/>
      <c r="DO76" s="313"/>
      <c r="DP76" s="313"/>
      <c r="DQ76" s="313"/>
      <c r="DR76" s="313"/>
      <c r="DS76" s="313"/>
      <c r="DT76" s="313"/>
      <c r="DU76" s="313"/>
      <c r="DV76" s="313"/>
      <c r="DW76" s="313"/>
      <c r="DX76" s="313"/>
      <c r="DY76" s="313"/>
      <c r="DZ76" s="313"/>
      <c r="EA76" s="313"/>
      <c r="EB76" s="313"/>
      <c r="EC76" s="313"/>
      <c r="ED76" s="313"/>
      <c r="EE76" s="313"/>
      <c r="EF76" s="313"/>
      <c r="EG76" s="313"/>
      <c r="EH76" s="313"/>
      <c r="EI76" s="313"/>
      <c r="EJ76" s="313"/>
      <c r="EK76" s="313"/>
      <c r="EL76" s="313"/>
      <c r="EM76" s="313"/>
      <c r="EN76" s="313"/>
      <c r="EO76" s="313"/>
      <c r="EP76" s="313"/>
      <c r="EQ76" s="313"/>
      <c r="ER76" s="313"/>
      <c r="ES76" s="313"/>
      <c r="ET76" s="313"/>
      <c r="EU76" s="313"/>
      <c r="EV76" s="313"/>
      <c r="EW76" s="313"/>
      <c r="EX76" s="313"/>
      <c r="EY76" s="313"/>
      <c r="EZ76" s="313"/>
      <c r="FA76" s="313"/>
      <c r="FB76" s="313"/>
      <c r="FC76" s="313"/>
      <c r="FD76" s="313"/>
      <c r="FE76" s="313"/>
      <c r="FF76" s="313"/>
      <c r="FG76" s="313"/>
      <c r="FH76" s="313"/>
      <c r="FI76" s="313"/>
      <c r="FJ76" s="313"/>
      <c r="FK76" s="313"/>
      <c r="FL76" s="313"/>
      <c r="FM76" s="313"/>
      <c r="FN76" s="313"/>
      <c r="FO76" s="313"/>
      <c r="FP76" s="313"/>
      <c r="FQ76" s="313"/>
      <c r="FR76" s="313"/>
      <c r="FS76" s="313"/>
      <c r="FT76" s="313"/>
      <c r="FU76" s="313"/>
      <c r="FV76" s="313"/>
      <c r="FW76" s="313"/>
      <c r="FX76" s="313"/>
      <c r="FY76" s="313"/>
      <c r="FZ76" s="313"/>
      <c r="GA76" s="313"/>
      <c r="GB76" s="313"/>
      <c r="GC76" s="313"/>
      <c r="GD76" s="313"/>
      <c r="GE76" s="313"/>
      <c r="GF76" s="313"/>
      <c r="GG76" s="313"/>
      <c r="GH76" s="313"/>
      <c r="GI76" s="313"/>
      <c r="GJ76" s="313"/>
      <c r="GK76" s="313"/>
      <c r="GL76" s="313"/>
      <c r="GM76" s="313"/>
      <c r="GN76" s="313"/>
      <c r="GO76" s="313"/>
      <c r="GP76" s="313"/>
      <c r="GQ76" s="313"/>
      <c r="GR76" s="313"/>
      <c r="GS76" s="313"/>
      <c r="GT76" s="313"/>
      <c r="GU76" s="313"/>
      <c r="GV76" s="313"/>
      <c r="GW76" s="313"/>
      <c r="GX76" s="313"/>
      <c r="GY76" s="313"/>
      <c r="GZ76" s="313"/>
      <c r="HA76" s="313"/>
      <c r="HB76" s="313"/>
      <c r="HC76" s="313"/>
      <c r="HD76" s="313"/>
      <c r="HE76" s="313"/>
      <c r="HF76" s="313"/>
      <c r="HG76" s="313"/>
      <c r="HH76" s="313"/>
      <c r="HI76" s="313"/>
      <c r="HJ76" s="313"/>
      <c r="HK76" s="313"/>
      <c r="HL76" s="313"/>
      <c r="HM76" s="313"/>
      <c r="HN76" s="313"/>
      <c r="HO76" s="313"/>
      <c r="HP76" s="313"/>
      <c r="HQ76" s="313"/>
      <c r="HR76" s="313"/>
      <c r="HS76" s="313"/>
      <c r="HT76" s="313"/>
      <c r="HU76" s="313"/>
      <c r="HV76" s="313"/>
      <c r="HW76" s="313"/>
      <c r="HX76" s="313"/>
      <c r="HY76" s="313"/>
      <c r="HZ76" s="313"/>
      <c r="IA76" s="313"/>
      <c r="IB76" s="313"/>
      <c r="IC76" s="313"/>
      <c r="ID76" s="313"/>
      <c r="IE76" s="313"/>
      <c r="IF76" s="313"/>
      <c r="IG76" s="313"/>
      <c r="IH76" s="313"/>
      <c r="II76" s="313"/>
      <c r="IJ76" s="313"/>
      <c r="IK76" s="313"/>
      <c r="IL76" s="313"/>
      <c r="IM76" s="313"/>
      <c r="IN76" s="313"/>
      <c r="IO76" s="313"/>
      <c r="IP76" s="313"/>
      <c r="IQ76" s="313"/>
      <c r="IR76" s="313"/>
      <c r="IS76" s="313"/>
      <c r="IT76" s="313"/>
      <c r="IU76" s="313"/>
      <c r="IV76" s="313"/>
      <c r="IW76" s="313"/>
      <c r="IX76" s="313"/>
      <c r="IY76" s="313"/>
      <c r="IZ76" s="313"/>
      <c r="JA76" s="313"/>
      <c r="JB76" s="313"/>
      <c r="JC76" s="313"/>
      <c r="JD76" s="313"/>
      <c r="JE76" s="313"/>
      <c r="JF76" s="313"/>
      <c r="JG76" s="313"/>
      <c r="JH76" s="313"/>
      <c r="JI76" s="313"/>
      <c r="JJ76" s="313"/>
      <c r="JK76" s="313"/>
      <c r="JL76" s="313"/>
      <c r="JM76" s="313"/>
      <c r="JN76" s="313"/>
      <c r="JO76" s="313"/>
      <c r="JP76" s="313"/>
      <c r="JQ76" s="313"/>
      <c r="JR76" s="313"/>
      <c r="JS76" s="313"/>
      <c r="JT76" s="313"/>
      <c r="JU76" s="313"/>
      <c r="JV76" s="313"/>
      <c r="JW76" s="313"/>
      <c r="JX76" s="313"/>
      <c r="JY76" s="313"/>
      <c r="JZ76" s="313"/>
      <c r="KA76" s="313"/>
      <c r="KB76" s="313"/>
      <c r="KC76" s="313"/>
      <c r="KD76" s="313"/>
      <c r="KE76" s="313"/>
      <c r="KF76" s="313"/>
      <c r="KG76" s="313"/>
      <c r="KH76" s="313"/>
      <c r="KI76" s="313"/>
      <c r="KJ76" s="313"/>
      <c r="KK76" s="313"/>
      <c r="KL76" s="313"/>
      <c r="KM76" s="313"/>
      <c r="KN76" s="313"/>
      <c r="KO76" s="313"/>
      <c r="KP76" s="313"/>
      <c r="KQ76" s="313"/>
      <c r="KR76" s="313"/>
      <c r="KS76" s="313"/>
      <c r="KT76" s="313"/>
      <c r="KU76" s="313"/>
      <c r="KV76" s="313"/>
      <c r="KW76" s="313"/>
      <c r="KX76" s="313"/>
      <c r="KY76" s="313"/>
      <c r="KZ76" s="313"/>
      <c r="LA76" s="313"/>
      <c r="LB76" s="313"/>
      <c r="LC76" s="313"/>
      <c r="LD76" s="313"/>
      <c r="LE76" s="313"/>
      <c r="LF76" s="313"/>
      <c r="LG76" s="313"/>
      <c r="LH76" s="313"/>
      <c r="LI76" s="313"/>
      <c r="LJ76" s="313"/>
      <c r="LK76" s="313"/>
      <c r="LL76" s="313"/>
      <c r="LM76" s="313"/>
      <c r="LN76" s="313"/>
      <c r="LO76" s="313"/>
      <c r="LP76" s="313"/>
      <c r="LQ76" s="313"/>
      <c r="LR76" s="313"/>
      <c r="LS76" s="313"/>
      <c r="LT76" s="313"/>
      <c r="LU76" s="313"/>
      <c r="LV76" s="313"/>
      <c r="LW76" s="313"/>
      <c r="LX76" s="313"/>
      <c r="LY76" s="313"/>
      <c r="LZ76" s="313"/>
      <c r="MA76" s="313"/>
      <c r="MB76" s="313"/>
      <c r="MC76" s="313"/>
      <c r="MD76" s="313"/>
      <c r="ME76" s="313"/>
      <c r="MF76" s="313"/>
      <c r="MG76" s="313"/>
      <c r="MH76" s="313"/>
      <c r="MI76" s="313"/>
      <c r="MJ76" s="313"/>
      <c r="MK76" s="313"/>
      <c r="ML76" s="313"/>
      <c r="MM76" s="313"/>
      <c r="MN76" s="313"/>
      <c r="MO76" s="313"/>
      <c r="MP76" s="313"/>
      <c r="MQ76" s="313"/>
      <c r="MR76" s="313"/>
      <c r="MS76" s="313"/>
      <c r="MT76" s="313"/>
      <c r="MU76" s="313"/>
      <c r="MV76" s="313"/>
      <c r="MW76" s="313"/>
      <c r="MX76" s="313"/>
      <c r="MY76" s="313"/>
      <c r="MZ76" s="313"/>
      <c r="NA76" s="313"/>
      <c r="NB76" s="313"/>
      <c r="NC76" s="313"/>
      <c r="ND76" s="313"/>
      <c r="NE76" s="313"/>
      <c r="NF76" s="313"/>
      <c r="NG76" s="313"/>
      <c r="NH76" s="313"/>
      <c r="NI76" s="313"/>
      <c r="NJ76" s="313"/>
      <c r="NK76" s="313"/>
      <c r="NL76" s="313"/>
      <c r="NM76" s="313"/>
      <c r="NN76" s="313"/>
      <c r="NO76" s="313"/>
      <c r="NP76" s="313"/>
      <c r="NQ76" s="313"/>
      <c r="NR76" s="313"/>
      <c r="NS76" s="313"/>
      <c r="NT76" s="313"/>
      <c r="NU76" s="313"/>
      <c r="NV76" s="313"/>
      <c r="NW76" s="313"/>
      <c r="NX76" s="313"/>
      <c r="NY76" s="313"/>
      <c r="NZ76" s="313"/>
      <c r="OA76" s="313"/>
      <c r="OB76" s="313"/>
      <c r="OC76" s="313"/>
      <c r="OD76" s="313"/>
      <c r="OE76" s="313"/>
      <c r="OF76" s="313"/>
      <c r="OG76" s="313"/>
      <c r="OH76" s="313"/>
      <c r="OI76" s="313"/>
      <c r="OJ76" s="313"/>
      <c r="OK76" s="313"/>
      <c r="OL76" s="313"/>
      <c r="OM76" s="313"/>
      <c r="ON76" s="313"/>
      <c r="OO76" s="313"/>
      <c r="OP76" s="313"/>
      <c r="OQ76" s="313"/>
      <c r="OR76" s="313"/>
      <c r="OS76" s="313"/>
      <c r="OT76" s="313"/>
      <c r="OU76" s="313"/>
      <c r="OV76" s="313"/>
      <c r="OW76" s="313"/>
      <c r="OX76" s="313"/>
      <c r="OY76" s="313"/>
      <c r="OZ76" s="313"/>
      <c r="PA76" s="313"/>
      <c r="PB76" s="313"/>
      <c r="PC76" s="313"/>
      <c r="PD76" s="313"/>
      <c r="PE76" s="313"/>
      <c r="PF76" s="313"/>
      <c r="PG76" s="313"/>
      <c r="PH76" s="313"/>
      <c r="PI76" s="313"/>
      <c r="PJ76" s="313"/>
      <c r="PK76" s="313"/>
      <c r="PL76" s="313"/>
      <c r="PM76" s="313"/>
      <c r="PN76" s="313"/>
      <c r="PO76" s="313"/>
      <c r="PP76" s="313"/>
      <c r="PQ76" s="313"/>
      <c r="PR76" s="313"/>
      <c r="PS76" s="313"/>
      <c r="PT76" s="313"/>
      <c r="PU76" s="313"/>
      <c r="PV76" s="313"/>
      <c r="PW76" s="313"/>
      <c r="PX76" s="313"/>
      <c r="PY76" s="313"/>
      <c r="PZ76" s="313"/>
      <c r="QA76" s="313"/>
      <c r="QB76" s="313"/>
      <c r="QC76" s="313"/>
      <c r="QD76" s="313"/>
      <c r="QE76" s="313"/>
      <c r="QF76" s="313"/>
      <c r="QG76" s="313"/>
      <c r="QH76" s="313"/>
      <c r="QI76" s="313"/>
      <c r="QJ76" s="313"/>
      <c r="QK76" s="313"/>
      <c r="QL76" s="313"/>
      <c r="QM76" s="313"/>
      <c r="QN76" s="313"/>
      <c r="QO76" s="313"/>
      <c r="QP76" s="313"/>
      <c r="QQ76" s="313"/>
      <c r="QR76" s="313"/>
      <c r="QS76" s="313"/>
      <c r="QT76" s="313"/>
      <c r="QU76" s="313"/>
      <c r="QV76" s="313"/>
      <c r="QW76" s="313"/>
      <c r="QX76" s="313"/>
      <c r="QY76" s="313"/>
      <c r="QZ76" s="313"/>
      <c r="RA76" s="313"/>
      <c r="RB76" s="313"/>
      <c r="RC76" s="313"/>
      <c r="RD76" s="313"/>
      <c r="RE76" s="313"/>
      <c r="RF76" s="313"/>
      <c r="RG76" s="313"/>
      <c r="RH76" s="313"/>
      <c r="RI76" s="313"/>
      <c r="RJ76" s="313"/>
      <c r="RK76" s="313"/>
      <c r="RL76" s="313"/>
      <c r="RM76" s="313"/>
      <c r="RN76" s="313"/>
      <c r="RO76" s="313"/>
      <c r="RP76" s="313"/>
      <c r="RQ76" s="313"/>
      <c r="RR76" s="313"/>
      <c r="RS76" s="313"/>
      <c r="RT76" s="313"/>
      <c r="RU76" s="313"/>
      <c r="RV76" s="313"/>
      <c r="RW76" s="313"/>
      <c r="RX76" s="313"/>
      <c r="RY76" s="313"/>
      <c r="RZ76" s="313"/>
      <c r="SA76" s="313"/>
      <c r="SB76" s="313"/>
      <c r="SC76" s="313"/>
      <c r="SD76" s="313"/>
      <c r="SE76" s="313"/>
      <c r="SF76" s="313"/>
      <c r="SG76" s="313"/>
      <c r="SH76" s="313"/>
      <c r="SI76" s="313"/>
      <c r="SJ76" s="313"/>
      <c r="SK76" s="313"/>
      <c r="SL76" s="313"/>
      <c r="SM76" s="313"/>
      <c r="SN76" s="313"/>
      <c r="SO76" s="313"/>
      <c r="SP76" s="313"/>
      <c r="SQ76" s="313"/>
      <c r="SR76" s="313"/>
      <c r="SS76" s="313"/>
      <c r="ST76" s="313"/>
      <c r="SU76" s="313"/>
      <c r="SV76" s="313"/>
      <c r="SW76" s="313"/>
      <c r="SX76" s="313"/>
      <c r="SY76" s="313"/>
      <c r="SZ76" s="313"/>
      <c r="TA76" s="313"/>
      <c r="TB76" s="313"/>
      <c r="TC76" s="313"/>
      <c r="TD76" s="313"/>
      <c r="TE76" s="313"/>
      <c r="TF76" s="313"/>
      <c r="TG76" s="313"/>
      <c r="TH76" s="313"/>
      <c r="TI76" s="313"/>
      <c r="TJ76" s="313"/>
      <c r="TK76" s="313"/>
      <c r="TL76" s="313"/>
      <c r="TM76" s="313"/>
      <c r="TN76" s="313"/>
      <c r="TO76" s="313"/>
      <c r="TP76" s="313"/>
      <c r="TQ76" s="313"/>
      <c r="TR76" s="313"/>
      <c r="TS76" s="313"/>
      <c r="TT76" s="313"/>
      <c r="TU76" s="313"/>
      <c r="TV76" s="313"/>
      <c r="TW76" s="313"/>
      <c r="TX76" s="313"/>
      <c r="TY76" s="313"/>
      <c r="TZ76" s="313"/>
      <c r="UA76" s="313"/>
      <c r="UB76" s="313"/>
      <c r="UC76" s="313"/>
      <c r="UD76" s="313"/>
      <c r="UE76" s="313"/>
      <c r="UF76" s="313"/>
      <c r="UG76" s="313"/>
      <c r="UH76" s="313"/>
      <c r="UI76" s="313"/>
      <c r="UJ76" s="313"/>
      <c r="UK76" s="313"/>
      <c r="UL76" s="313"/>
      <c r="UM76" s="313"/>
      <c r="UN76" s="313"/>
      <c r="UO76" s="313"/>
      <c r="UP76" s="313"/>
      <c r="UQ76" s="313"/>
      <c r="UR76" s="313"/>
      <c r="US76" s="313"/>
      <c r="UT76" s="313"/>
      <c r="UU76" s="313"/>
      <c r="UV76" s="313"/>
      <c r="UW76" s="313"/>
      <c r="UX76" s="313"/>
      <c r="UY76" s="313"/>
      <c r="UZ76" s="313"/>
      <c r="VA76" s="313"/>
      <c r="VB76" s="313"/>
      <c r="VC76" s="313"/>
      <c r="VD76" s="313"/>
      <c r="VE76" s="313"/>
      <c r="VF76" s="313"/>
      <c r="VG76" s="313"/>
      <c r="VH76" s="313"/>
      <c r="VI76" s="313"/>
      <c r="VJ76" s="313"/>
      <c r="VK76" s="313"/>
      <c r="VL76" s="313"/>
      <c r="VM76" s="313"/>
      <c r="VN76" s="313"/>
      <c r="VO76" s="313"/>
      <c r="VP76" s="313"/>
      <c r="VQ76" s="313"/>
      <c r="VR76" s="313"/>
      <c r="VS76" s="313"/>
      <c r="VT76" s="313"/>
      <c r="VU76" s="313"/>
      <c r="VV76" s="313"/>
      <c r="VW76" s="313"/>
      <c r="VX76" s="313"/>
      <c r="VY76" s="313"/>
      <c r="VZ76" s="313"/>
      <c r="WA76" s="313"/>
      <c r="WB76" s="313"/>
      <c r="WC76" s="313"/>
      <c r="WD76" s="313"/>
      <c r="WE76" s="313"/>
      <c r="WF76" s="313"/>
      <c r="WG76" s="313"/>
      <c r="WH76" s="313"/>
      <c r="WI76" s="313"/>
      <c r="WJ76" s="313"/>
      <c r="WK76" s="313"/>
      <c r="WL76" s="313"/>
      <c r="WM76" s="313"/>
      <c r="WN76" s="313"/>
      <c r="WO76" s="313"/>
      <c r="WP76" s="313"/>
      <c r="WQ76" s="313"/>
      <c r="WR76" s="313"/>
      <c r="WS76" s="313"/>
      <c r="WT76" s="313"/>
      <c r="WU76" s="313"/>
      <c r="WV76" s="313"/>
      <c r="WW76" s="313"/>
      <c r="WX76" s="313"/>
      <c r="WY76" s="313"/>
      <c r="WZ76" s="313"/>
      <c r="XA76" s="313"/>
      <c r="XB76" s="313"/>
      <c r="XC76" s="313"/>
      <c r="XD76" s="313"/>
      <c r="XE76" s="313"/>
      <c r="XF76" s="313"/>
      <c r="XG76" s="313"/>
      <c r="XH76" s="313"/>
      <c r="XI76" s="313"/>
      <c r="XJ76" s="313"/>
      <c r="XK76" s="313"/>
      <c r="XL76" s="313"/>
      <c r="XM76" s="313"/>
      <c r="XN76" s="313"/>
      <c r="XO76" s="313"/>
      <c r="XP76" s="313"/>
      <c r="XQ76" s="313"/>
      <c r="XR76" s="313"/>
      <c r="XS76" s="313"/>
      <c r="XT76" s="313"/>
      <c r="XU76" s="313"/>
      <c r="XV76" s="313"/>
      <c r="XW76" s="313"/>
      <c r="XX76" s="313"/>
      <c r="XY76" s="313"/>
      <c r="XZ76" s="313"/>
      <c r="YA76" s="313"/>
      <c r="YB76" s="313"/>
      <c r="YC76" s="313"/>
      <c r="YD76" s="313"/>
      <c r="YE76" s="313"/>
      <c r="YF76" s="313"/>
      <c r="YG76" s="313"/>
      <c r="YH76" s="313"/>
      <c r="YI76" s="313"/>
      <c r="YJ76" s="313"/>
      <c r="YK76" s="313"/>
      <c r="YL76" s="313"/>
      <c r="YM76" s="313"/>
      <c r="YN76" s="313"/>
      <c r="YO76" s="313"/>
      <c r="YP76" s="313"/>
      <c r="YQ76" s="313"/>
      <c r="YR76" s="313"/>
      <c r="YS76" s="313"/>
      <c r="YT76" s="313"/>
      <c r="YU76" s="313"/>
      <c r="YV76" s="313"/>
      <c r="YW76" s="313"/>
      <c r="YX76" s="313"/>
      <c r="YY76" s="313"/>
      <c r="YZ76" s="313"/>
      <c r="ZA76" s="313"/>
      <c r="ZB76" s="313"/>
      <c r="ZC76" s="313"/>
      <c r="ZD76" s="313"/>
      <c r="ZE76" s="313"/>
      <c r="ZF76" s="313"/>
      <c r="ZG76" s="313"/>
      <c r="ZH76" s="313"/>
      <c r="ZI76" s="313"/>
      <c r="ZJ76" s="313"/>
      <c r="ZK76" s="313"/>
      <c r="ZL76" s="313"/>
      <c r="ZM76" s="313"/>
      <c r="ZN76" s="313"/>
      <c r="ZO76" s="313"/>
      <c r="ZP76" s="313"/>
      <c r="ZQ76" s="313"/>
      <c r="ZR76" s="313"/>
      <c r="ZS76" s="313"/>
      <c r="ZT76" s="313"/>
      <c r="ZU76" s="313"/>
      <c r="ZV76" s="313"/>
      <c r="ZW76" s="313"/>
      <c r="ZX76" s="313"/>
      <c r="ZY76" s="313"/>
      <c r="ZZ76" s="313"/>
      <c r="AAA76" s="313"/>
      <c r="AAB76" s="313"/>
      <c r="AAC76" s="313"/>
      <c r="AAD76" s="313"/>
      <c r="AAE76" s="313"/>
      <c r="AAF76" s="313"/>
      <c r="AAG76" s="313"/>
      <c r="AAH76" s="313"/>
      <c r="AAI76" s="313"/>
      <c r="AAJ76" s="313"/>
      <c r="AAK76" s="313"/>
      <c r="AAL76" s="313"/>
      <c r="AAM76" s="313"/>
      <c r="AAN76" s="313"/>
      <c r="AAO76" s="313"/>
      <c r="AAP76" s="313"/>
      <c r="AAQ76" s="313"/>
      <c r="AAR76" s="313"/>
      <c r="AAS76" s="313"/>
      <c r="AAT76" s="313"/>
      <c r="AAU76" s="313"/>
      <c r="AAV76" s="313"/>
      <c r="AAW76" s="313"/>
      <c r="AAX76" s="313"/>
      <c r="AAY76" s="313"/>
      <c r="AAZ76" s="313"/>
      <c r="ABA76" s="313"/>
      <c r="ABB76" s="313"/>
      <c r="ABC76" s="313"/>
      <c r="ABD76" s="313"/>
      <c r="ABE76" s="313"/>
      <c r="ABF76" s="313"/>
      <c r="ABG76" s="313"/>
      <c r="ABH76" s="313"/>
      <c r="ABI76" s="313"/>
      <c r="ABJ76" s="313"/>
      <c r="ABK76" s="313"/>
      <c r="ABL76" s="313"/>
      <c r="ABM76" s="313"/>
      <c r="ABN76" s="313"/>
      <c r="ABO76" s="313"/>
      <c r="ABP76" s="313"/>
      <c r="ABQ76" s="313"/>
      <c r="ABR76" s="313"/>
      <c r="ABS76" s="313"/>
      <c r="ABT76" s="313"/>
      <c r="ABU76" s="313"/>
      <c r="ABV76" s="313"/>
      <c r="ABW76" s="313"/>
      <c r="ABX76" s="313"/>
      <c r="ABY76" s="313"/>
      <c r="ABZ76" s="313"/>
      <c r="ACA76" s="313"/>
      <c r="ACB76" s="313"/>
      <c r="ACC76" s="313"/>
      <c r="ACD76" s="313"/>
      <c r="ACE76" s="313"/>
      <c r="ACF76" s="313"/>
      <c r="ACG76" s="313"/>
      <c r="ACH76" s="313"/>
      <c r="ACI76" s="313"/>
      <c r="ACJ76" s="313"/>
      <c r="ACK76" s="313"/>
      <c r="ACL76" s="313"/>
      <c r="ACM76" s="313"/>
      <c r="ACN76" s="313"/>
      <c r="ACO76" s="313"/>
      <c r="ACP76" s="313"/>
      <c r="ACQ76" s="313"/>
      <c r="ACR76" s="313"/>
      <c r="ACS76" s="313"/>
      <c r="ACT76" s="313"/>
      <c r="ACU76" s="313"/>
      <c r="ACV76" s="313"/>
      <c r="ACW76" s="313"/>
      <c r="ACX76" s="313"/>
      <c r="ACY76" s="313"/>
      <c r="ACZ76" s="313"/>
      <c r="ADA76" s="313"/>
      <c r="ADB76" s="313"/>
      <c r="ADC76" s="313"/>
      <c r="ADD76" s="313"/>
      <c r="ADE76" s="313"/>
      <c r="ADF76" s="313"/>
      <c r="ADG76" s="313"/>
      <c r="ADH76" s="313"/>
      <c r="ADI76" s="313"/>
      <c r="ADJ76" s="313"/>
      <c r="ADK76" s="313"/>
      <c r="ADL76" s="313"/>
      <c r="ADM76" s="313"/>
      <c r="ADN76" s="313"/>
      <c r="ADO76" s="313"/>
      <c r="ADP76" s="313"/>
      <c r="ADQ76" s="313"/>
      <c r="ADR76" s="313"/>
      <c r="ADS76" s="313"/>
      <c r="ADT76" s="313"/>
      <c r="ADU76" s="313"/>
      <c r="ADV76" s="313"/>
      <c r="ADW76" s="313"/>
      <c r="ADX76" s="313"/>
      <c r="ADY76" s="313"/>
      <c r="ADZ76" s="313"/>
      <c r="AEA76" s="313"/>
      <c r="AEB76" s="313"/>
      <c r="AEC76" s="313"/>
      <c r="AED76" s="313"/>
      <c r="AEE76" s="313"/>
      <c r="AEF76" s="313"/>
      <c r="AEG76" s="313"/>
      <c r="AEH76" s="313"/>
      <c r="AEI76" s="313"/>
      <c r="AEJ76" s="313"/>
      <c r="AEK76" s="313"/>
      <c r="AEL76" s="313"/>
      <c r="AEM76" s="313"/>
      <c r="AEN76" s="313"/>
      <c r="AEO76" s="313"/>
      <c r="AEP76" s="313"/>
      <c r="AEQ76" s="313"/>
      <c r="AER76" s="313"/>
      <c r="AES76" s="313"/>
      <c r="AET76" s="313"/>
      <c r="AEU76" s="313"/>
      <c r="AEV76" s="313"/>
      <c r="AEW76" s="313"/>
      <c r="AEX76" s="313"/>
      <c r="AEY76" s="313"/>
      <c r="AEZ76" s="313"/>
      <c r="AFA76" s="313"/>
      <c r="AFB76" s="313"/>
      <c r="AFC76" s="313"/>
      <c r="AFD76" s="313"/>
      <c r="AFE76" s="313"/>
      <c r="AFF76" s="313"/>
      <c r="AFG76" s="313"/>
      <c r="AFH76" s="313"/>
      <c r="AFI76" s="313"/>
      <c r="AFJ76" s="313"/>
      <c r="AFK76" s="313"/>
      <c r="AFL76" s="313"/>
      <c r="AFM76" s="313"/>
      <c r="AFN76" s="313"/>
      <c r="AFO76" s="313"/>
      <c r="AFP76" s="313"/>
      <c r="AFQ76" s="313"/>
      <c r="AFR76" s="313"/>
      <c r="AFS76" s="313"/>
      <c r="AFT76" s="313"/>
      <c r="AFU76" s="313"/>
      <c r="AFV76" s="313"/>
      <c r="AFW76" s="313"/>
      <c r="AFX76" s="313"/>
      <c r="AFY76" s="313"/>
      <c r="AFZ76" s="313"/>
      <c r="AGA76" s="313"/>
      <c r="AGB76" s="313"/>
      <c r="AGC76" s="313"/>
      <c r="AGD76" s="313"/>
      <c r="AGE76" s="313"/>
      <c r="AGF76" s="313"/>
      <c r="AGG76" s="313"/>
      <c r="AGH76" s="313"/>
      <c r="AGI76" s="313"/>
      <c r="AGJ76" s="313"/>
      <c r="AGK76" s="313"/>
      <c r="AGL76" s="313"/>
      <c r="AGM76" s="313"/>
      <c r="AGN76" s="313"/>
      <c r="AGO76" s="313"/>
      <c r="AGP76" s="313"/>
      <c r="AGQ76" s="313"/>
      <c r="AGR76" s="313"/>
      <c r="AGS76" s="313"/>
      <c r="AGT76" s="313"/>
      <c r="AGU76" s="313"/>
      <c r="AGV76" s="313"/>
      <c r="AGW76" s="313"/>
      <c r="AGX76" s="313"/>
      <c r="AGY76" s="313"/>
      <c r="AGZ76" s="313"/>
      <c r="AHA76" s="313"/>
      <c r="AHB76" s="313"/>
      <c r="AHC76" s="313"/>
      <c r="AHD76" s="313"/>
      <c r="AHE76" s="313"/>
      <c r="AHF76" s="313"/>
      <c r="AHG76" s="313"/>
      <c r="AHH76" s="313"/>
      <c r="AHI76" s="313"/>
      <c r="AHJ76" s="313"/>
      <c r="AHK76" s="313"/>
      <c r="AHL76" s="313"/>
      <c r="AHM76" s="313"/>
      <c r="AHN76" s="313"/>
      <c r="AHO76" s="313"/>
      <c r="AHP76" s="313"/>
      <c r="AHQ76" s="313"/>
      <c r="AHR76" s="313"/>
      <c r="AHS76" s="313"/>
      <c r="AHT76" s="313"/>
      <c r="AHU76" s="313"/>
      <c r="AHV76" s="313"/>
      <c r="AHW76" s="313"/>
      <c r="AHX76" s="313"/>
      <c r="AHY76" s="313"/>
      <c r="AHZ76" s="313"/>
      <c r="AIA76" s="313"/>
      <c r="AIB76" s="313"/>
      <c r="AIC76" s="313"/>
      <c r="AID76" s="313"/>
      <c r="AIE76" s="313"/>
      <c r="AIF76" s="313"/>
      <c r="AIG76" s="313"/>
      <c r="AIH76" s="313"/>
      <c r="AII76" s="313"/>
      <c r="AIJ76" s="313"/>
      <c r="AIK76" s="313"/>
      <c r="AIL76" s="313"/>
      <c r="AIM76" s="313"/>
      <c r="AIN76" s="313"/>
      <c r="AIO76" s="313"/>
      <c r="AIP76" s="313"/>
      <c r="AIQ76" s="313"/>
      <c r="AIR76" s="313"/>
      <c r="AIS76" s="313"/>
      <c r="AIT76" s="313"/>
      <c r="AIU76" s="313"/>
      <c r="AIV76" s="313"/>
      <c r="AIW76" s="313"/>
      <c r="AIX76" s="313"/>
      <c r="AIY76" s="313"/>
      <c r="AIZ76" s="313"/>
      <c r="AJA76" s="313"/>
      <c r="AJB76" s="313"/>
      <c r="AJC76" s="313"/>
      <c r="AJD76" s="313"/>
      <c r="AJE76" s="313"/>
      <c r="AJF76" s="313"/>
      <c r="AJG76" s="313"/>
      <c r="AJH76" s="313"/>
      <c r="AJI76" s="313"/>
      <c r="AJJ76" s="313"/>
      <c r="AJK76" s="313"/>
      <c r="AJL76" s="313"/>
      <c r="AJM76" s="313"/>
      <c r="AJN76" s="313"/>
      <c r="AJO76" s="313"/>
      <c r="AJP76" s="313"/>
      <c r="AJQ76" s="313"/>
      <c r="AJR76" s="313"/>
      <c r="AJS76" s="313"/>
      <c r="AJT76" s="313"/>
      <c r="AJU76" s="313"/>
      <c r="AJV76" s="313"/>
      <c r="AJW76" s="313"/>
      <c r="AJX76" s="313"/>
      <c r="AJY76" s="313"/>
      <c r="AJZ76" s="313"/>
      <c r="AKA76" s="313"/>
      <c r="AKB76" s="313"/>
      <c r="AKC76" s="313"/>
      <c r="AKD76" s="313"/>
      <c r="AKE76" s="313"/>
      <c r="AKF76" s="313"/>
      <c r="AKG76" s="313"/>
      <c r="AKH76" s="313"/>
      <c r="AKI76" s="313"/>
      <c r="AKJ76" s="313"/>
      <c r="AKK76" s="313"/>
      <c r="AKL76" s="313"/>
      <c r="AKM76" s="313"/>
      <c r="AKN76" s="313"/>
      <c r="AKO76" s="313"/>
      <c r="AKP76" s="313"/>
      <c r="AKQ76" s="313"/>
      <c r="AKR76" s="313"/>
      <c r="AKS76" s="313"/>
      <c r="AKT76" s="313"/>
      <c r="AKU76" s="313"/>
      <c r="AKV76" s="313"/>
      <c r="AKW76" s="313"/>
      <c r="AKX76" s="313"/>
      <c r="AKY76" s="313"/>
      <c r="AKZ76" s="313"/>
      <c r="ALA76" s="313"/>
      <c r="ALB76" s="313"/>
      <c r="ALC76" s="313"/>
      <c r="ALD76" s="313"/>
      <c r="ALE76" s="313"/>
      <c r="ALF76" s="313"/>
      <c r="ALG76" s="313"/>
      <c r="ALH76" s="313"/>
      <c r="ALI76" s="313"/>
      <c r="ALJ76" s="313"/>
      <c r="ALK76" s="313"/>
      <c r="ALL76" s="313"/>
      <c r="ALM76" s="313"/>
      <c r="ALN76" s="313"/>
      <c r="ALO76" s="313"/>
      <c r="ALP76" s="313"/>
      <c r="ALQ76" s="313"/>
      <c r="ALR76" s="313"/>
      <c r="ALS76" s="313"/>
      <c r="ALT76" s="313"/>
      <c r="ALU76" s="313"/>
      <c r="ALV76" s="313"/>
      <c r="ALW76" s="313"/>
      <c r="ALX76" s="313"/>
      <c r="ALY76" s="313"/>
      <c r="ALZ76" s="313"/>
      <c r="AMA76" s="313"/>
      <c r="AMB76" s="313"/>
      <c r="AMC76" s="313"/>
      <c r="AMD76" s="313"/>
      <c r="AME76" s="313"/>
      <c r="AMF76" s="313"/>
      <c r="AMG76" s="313"/>
      <c r="AMH76" s="313"/>
      <c r="AMI76" s="313"/>
      <c r="AMJ76" s="313"/>
      <c r="AMK76" s="313"/>
      <c r="AML76" s="313"/>
      <c r="AMM76" s="313"/>
      <c r="AMN76" s="313"/>
      <c r="AMO76" s="313"/>
      <c r="AMP76" s="313"/>
      <c r="AMQ76" s="313"/>
      <c r="AMR76" s="313"/>
      <c r="AMS76" s="313"/>
      <c r="AMT76" s="313"/>
      <c r="AMU76" s="313"/>
      <c r="AMV76" s="313"/>
      <c r="AMW76" s="313"/>
      <c r="AMX76" s="313"/>
      <c r="AMY76" s="313"/>
      <c r="AMZ76" s="313"/>
      <c r="ANA76" s="313"/>
      <c r="ANB76" s="313"/>
      <c r="ANC76" s="313"/>
      <c r="AND76" s="313"/>
      <c r="ANE76" s="313"/>
      <c r="ANF76" s="313"/>
      <c r="ANG76" s="313"/>
      <c r="ANH76" s="313"/>
      <c r="ANI76" s="313"/>
      <c r="ANJ76" s="313"/>
      <c r="ANK76" s="313"/>
      <c r="ANL76" s="313"/>
      <c r="ANM76" s="313"/>
      <c r="ANN76" s="313"/>
      <c r="ANO76" s="313"/>
      <c r="ANP76" s="313"/>
      <c r="ANQ76" s="313"/>
      <c r="ANR76" s="313"/>
      <c r="ANS76" s="313"/>
      <c r="ANT76" s="313"/>
      <c r="ANU76" s="313"/>
      <c r="ANV76" s="313"/>
      <c r="ANW76" s="313"/>
      <c r="ANX76" s="313"/>
      <c r="ANY76" s="313"/>
      <c r="ANZ76" s="313"/>
      <c r="AOA76" s="313"/>
      <c r="AOB76" s="313"/>
      <c r="AOC76" s="313"/>
      <c r="AOD76" s="313"/>
      <c r="AOE76" s="313"/>
      <c r="AOF76" s="313"/>
      <c r="AOG76" s="313"/>
      <c r="AOH76" s="313"/>
      <c r="AOI76" s="313"/>
      <c r="AOJ76" s="313"/>
      <c r="AOK76" s="313"/>
      <c r="AOL76" s="313"/>
      <c r="AOM76" s="313"/>
      <c r="AON76" s="313"/>
      <c r="AOO76" s="313"/>
      <c r="AOP76" s="313"/>
      <c r="AOQ76" s="313"/>
      <c r="AOR76" s="313"/>
      <c r="AOS76" s="313"/>
      <c r="AOT76" s="313"/>
      <c r="AOU76" s="313"/>
      <c r="AOV76" s="313"/>
      <c r="AOW76" s="313"/>
      <c r="AOX76" s="313"/>
      <c r="AOY76" s="313"/>
      <c r="AOZ76" s="313"/>
      <c r="APA76" s="313"/>
      <c r="APB76" s="313"/>
      <c r="APC76" s="313"/>
      <c r="APD76" s="313"/>
      <c r="APE76" s="313"/>
      <c r="APF76" s="313"/>
      <c r="APG76" s="313"/>
      <c r="APH76" s="313"/>
      <c r="API76" s="313"/>
      <c r="APJ76" s="313"/>
      <c r="APK76" s="313"/>
      <c r="APL76" s="313"/>
      <c r="APM76" s="313"/>
      <c r="APN76" s="313"/>
      <c r="APO76" s="313"/>
      <c r="APP76" s="313"/>
      <c r="APQ76" s="313"/>
      <c r="APR76" s="313"/>
      <c r="APS76" s="313"/>
      <c r="APT76" s="313"/>
      <c r="APU76" s="313"/>
      <c r="APV76" s="313"/>
      <c r="APW76" s="313"/>
      <c r="APX76" s="313"/>
      <c r="APY76" s="313"/>
      <c r="APZ76" s="313"/>
      <c r="AQA76" s="313"/>
      <c r="AQB76" s="313"/>
      <c r="AQC76" s="313"/>
      <c r="AQD76" s="313"/>
      <c r="AQE76" s="313"/>
      <c r="AQF76" s="313"/>
      <c r="AQG76" s="313"/>
      <c r="AQH76" s="313"/>
      <c r="AQI76" s="313"/>
      <c r="AQJ76" s="313"/>
      <c r="AQK76" s="313"/>
      <c r="AQL76" s="313"/>
      <c r="AQM76" s="313"/>
      <c r="AQN76" s="313"/>
      <c r="AQO76" s="313"/>
      <c r="AQP76" s="313"/>
      <c r="AQQ76" s="313"/>
      <c r="AQR76" s="313"/>
      <c r="AQS76" s="313"/>
      <c r="AQT76" s="313"/>
      <c r="AQU76" s="313"/>
      <c r="AQV76" s="313"/>
      <c r="AQW76" s="313"/>
      <c r="AQX76" s="313"/>
      <c r="AQY76" s="313"/>
      <c r="AQZ76" s="313"/>
      <c r="ARA76" s="313"/>
      <c r="ARB76" s="313"/>
      <c r="ARC76" s="313"/>
      <c r="ARD76" s="313"/>
      <c r="ARE76" s="313"/>
      <c r="ARF76" s="313"/>
      <c r="ARG76" s="313"/>
      <c r="ARH76" s="313"/>
      <c r="ARI76" s="313"/>
      <c r="ARJ76" s="313"/>
      <c r="ARK76" s="313"/>
      <c r="ARL76" s="313"/>
      <c r="ARM76" s="313"/>
      <c r="ARN76" s="313"/>
      <c r="ARO76" s="313"/>
      <c r="ARP76" s="313"/>
      <c r="ARQ76" s="313"/>
      <c r="ARR76" s="313"/>
      <c r="ARS76" s="313"/>
      <c r="ART76" s="313"/>
      <c r="ARU76" s="313"/>
      <c r="ARV76" s="313"/>
      <c r="ARW76" s="313"/>
      <c r="ARX76" s="313"/>
      <c r="ARY76" s="313"/>
      <c r="ARZ76" s="313"/>
      <c r="ASA76" s="313"/>
      <c r="ASB76" s="313"/>
      <c r="ASC76" s="313"/>
      <c r="ASD76" s="313"/>
      <c r="ASE76" s="313"/>
      <c r="ASF76" s="313"/>
      <c r="ASG76" s="313"/>
      <c r="ASH76" s="313"/>
      <c r="ASI76" s="313"/>
      <c r="ASJ76" s="313"/>
      <c r="ASK76" s="313"/>
      <c r="ASL76" s="313"/>
      <c r="ASM76" s="313"/>
      <c r="ASN76" s="313"/>
      <c r="ASO76" s="313"/>
      <c r="ASP76" s="313"/>
      <c r="ASQ76" s="313"/>
      <c r="ASR76" s="313"/>
      <c r="ASS76" s="313"/>
      <c r="AST76" s="313"/>
      <c r="ASU76" s="313"/>
      <c r="ASV76" s="313"/>
      <c r="ASW76" s="313"/>
      <c r="ASX76" s="313"/>
      <c r="ASY76" s="313"/>
      <c r="ASZ76" s="313"/>
      <c r="ATA76" s="313"/>
      <c r="ATB76" s="313"/>
      <c r="ATC76" s="313"/>
      <c r="ATD76" s="313"/>
      <c r="ATE76" s="313"/>
      <c r="ATF76" s="313"/>
      <c r="ATG76" s="313"/>
      <c r="ATH76" s="313"/>
      <c r="ATI76" s="313"/>
      <c r="ATJ76" s="313"/>
      <c r="ATK76" s="313"/>
      <c r="ATL76" s="313"/>
      <c r="ATM76" s="313"/>
      <c r="ATN76" s="313"/>
      <c r="ATO76" s="313"/>
      <c r="ATP76" s="313"/>
      <c r="ATQ76" s="313"/>
      <c r="ATR76" s="313"/>
      <c r="ATS76" s="313"/>
      <c r="ATT76" s="313"/>
      <c r="ATU76" s="313"/>
      <c r="ATV76" s="313"/>
      <c r="ATW76" s="313"/>
      <c r="ATX76" s="313"/>
      <c r="ATY76" s="313"/>
      <c r="ATZ76" s="313"/>
      <c r="AUA76" s="313"/>
      <c r="AUB76" s="313"/>
      <c r="AUC76" s="313"/>
      <c r="AUD76" s="313"/>
      <c r="AUE76" s="313"/>
      <c r="AUF76" s="313"/>
      <c r="AUG76" s="313"/>
      <c r="AUH76" s="313"/>
      <c r="AUI76" s="313"/>
      <c r="AUJ76" s="313"/>
      <c r="AUK76" s="313"/>
      <c r="AUL76" s="313"/>
      <c r="AUM76" s="313"/>
      <c r="AUN76" s="313"/>
      <c r="AUO76" s="313"/>
      <c r="AUP76" s="313"/>
      <c r="AUQ76" s="313"/>
      <c r="AUR76" s="313"/>
      <c r="AUS76" s="313"/>
      <c r="AUT76" s="313"/>
      <c r="AUU76" s="313"/>
      <c r="AUV76" s="313"/>
      <c r="AUW76" s="313"/>
      <c r="AUX76" s="313"/>
      <c r="AUY76" s="313"/>
      <c r="AUZ76" s="313"/>
      <c r="AVA76" s="313"/>
      <c r="AVB76" s="313"/>
      <c r="AVC76" s="313"/>
      <c r="AVD76" s="313"/>
      <c r="AVE76" s="313"/>
      <c r="AVF76" s="313"/>
      <c r="AVG76" s="313"/>
      <c r="AVH76" s="313"/>
      <c r="AVI76" s="313"/>
      <c r="AVJ76" s="313"/>
      <c r="AVK76" s="313"/>
      <c r="AVL76" s="313"/>
      <c r="AVM76" s="313"/>
      <c r="AVN76" s="313"/>
      <c r="AVO76" s="313"/>
      <c r="AVP76" s="313"/>
      <c r="AVQ76" s="313"/>
      <c r="AVR76" s="313"/>
      <c r="AVS76" s="313"/>
      <c r="AVT76" s="313"/>
      <c r="AVU76" s="313"/>
      <c r="AVV76" s="313"/>
      <c r="AVW76" s="313"/>
      <c r="AVX76" s="313"/>
      <c r="AVY76" s="313"/>
      <c r="AVZ76" s="313"/>
      <c r="AWA76" s="313"/>
      <c r="AWB76" s="313"/>
      <c r="AWC76" s="313"/>
      <c r="AWD76" s="313"/>
      <c r="AWE76" s="313"/>
      <c r="AWF76" s="313"/>
      <c r="AWG76" s="313"/>
      <c r="AWH76" s="313"/>
      <c r="AWI76" s="313"/>
      <c r="AWJ76" s="313"/>
      <c r="AWK76" s="313"/>
      <c r="AWL76" s="313"/>
      <c r="AWM76" s="313"/>
      <c r="AWN76" s="313"/>
      <c r="AWO76" s="313"/>
      <c r="AWP76" s="313"/>
      <c r="AWQ76" s="313"/>
      <c r="AWR76" s="313"/>
      <c r="AWS76" s="313"/>
      <c r="AWT76" s="313"/>
      <c r="AWU76" s="313"/>
      <c r="AWV76" s="313"/>
      <c r="AWW76" s="313"/>
      <c r="AWX76" s="313"/>
      <c r="AWY76" s="313"/>
      <c r="AWZ76" s="313"/>
      <c r="AXA76" s="313"/>
      <c r="AXB76" s="313"/>
      <c r="AXC76" s="313"/>
      <c r="AXD76" s="313"/>
      <c r="AXE76" s="313"/>
      <c r="AXF76" s="313"/>
      <c r="AXG76" s="313"/>
      <c r="AXH76" s="313"/>
      <c r="AXI76" s="313"/>
      <c r="AXJ76" s="313"/>
      <c r="AXK76" s="313"/>
      <c r="AXL76" s="313"/>
      <c r="AXM76" s="313"/>
      <c r="AXN76" s="313"/>
      <c r="AXO76" s="313"/>
      <c r="AXP76" s="313"/>
      <c r="AXQ76" s="313"/>
      <c r="AXR76" s="313"/>
      <c r="AXS76" s="313"/>
      <c r="AXT76" s="313"/>
      <c r="AXU76" s="313"/>
      <c r="AXV76" s="313"/>
      <c r="AXW76" s="313"/>
      <c r="AXX76" s="313"/>
      <c r="AXY76" s="313"/>
      <c r="AXZ76" s="313"/>
      <c r="AYA76" s="313"/>
      <c r="AYB76" s="313"/>
      <c r="AYC76" s="313"/>
      <c r="AYD76" s="313"/>
      <c r="AYE76" s="313"/>
      <c r="AYF76" s="313"/>
      <c r="AYG76" s="313"/>
      <c r="AYH76" s="313"/>
      <c r="AYI76" s="313"/>
      <c r="AYJ76" s="313"/>
      <c r="AYK76" s="313"/>
      <c r="AYL76" s="313"/>
      <c r="AYM76" s="313"/>
      <c r="AYN76" s="313"/>
      <c r="AYO76" s="313"/>
      <c r="AYP76" s="313"/>
      <c r="AYQ76" s="313"/>
      <c r="AYR76" s="313"/>
      <c r="AYS76" s="313"/>
      <c r="AYT76" s="313"/>
      <c r="AYU76" s="313"/>
      <c r="AYV76" s="313"/>
      <c r="AYW76" s="313"/>
      <c r="AYX76" s="313"/>
      <c r="AYY76" s="313"/>
      <c r="AYZ76" s="313"/>
      <c r="AZA76" s="313"/>
      <c r="AZB76" s="313"/>
      <c r="AZC76" s="313"/>
      <c r="AZD76" s="313"/>
      <c r="AZE76" s="313"/>
      <c r="AZF76" s="313"/>
      <c r="AZG76" s="313"/>
      <c r="AZH76" s="313"/>
      <c r="AZI76" s="313"/>
      <c r="AZJ76" s="313"/>
      <c r="AZK76" s="313"/>
      <c r="AZL76" s="313"/>
      <c r="AZM76" s="313"/>
      <c r="AZN76" s="313"/>
      <c r="AZO76" s="313"/>
      <c r="AZP76" s="313"/>
      <c r="AZQ76" s="313"/>
      <c r="AZR76" s="313"/>
      <c r="AZS76" s="313"/>
      <c r="AZT76" s="313"/>
      <c r="AZU76" s="313"/>
      <c r="AZV76" s="313"/>
      <c r="AZW76" s="313"/>
      <c r="AZX76" s="313"/>
      <c r="AZY76" s="313"/>
      <c r="AZZ76" s="313"/>
      <c r="BAA76" s="313"/>
      <c r="BAB76" s="313"/>
      <c r="BAC76" s="313"/>
      <c r="BAD76" s="313"/>
      <c r="BAE76" s="313"/>
      <c r="BAF76" s="313"/>
      <c r="BAG76" s="313"/>
      <c r="BAH76" s="313"/>
      <c r="BAI76" s="313"/>
      <c r="BAJ76" s="313"/>
      <c r="BAK76" s="313"/>
      <c r="BAL76" s="313"/>
      <c r="BAM76" s="313"/>
      <c r="BAN76" s="313"/>
      <c r="BAO76" s="313"/>
      <c r="BAP76" s="313"/>
      <c r="BAQ76" s="313"/>
      <c r="BAR76" s="313"/>
      <c r="BAS76" s="313"/>
      <c r="BAT76" s="313"/>
      <c r="BAU76" s="313"/>
      <c r="BAV76" s="313"/>
      <c r="BAW76" s="313"/>
      <c r="BAX76" s="313"/>
      <c r="BAY76" s="313"/>
      <c r="BAZ76" s="313"/>
      <c r="BBA76" s="313"/>
      <c r="BBB76" s="313"/>
      <c r="BBC76" s="313"/>
      <c r="BBD76" s="313"/>
      <c r="BBE76" s="313"/>
      <c r="BBF76" s="313"/>
      <c r="BBG76" s="313"/>
      <c r="BBH76" s="313"/>
      <c r="BBI76" s="313"/>
      <c r="BBJ76" s="313"/>
      <c r="BBK76" s="313"/>
      <c r="BBL76" s="313"/>
      <c r="BBM76" s="313"/>
      <c r="BBN76" s="313"/>
      <c r="BBO76" s="313"/>
      <c r="BBP76" s="313"/>
      <c r="BBQ76" s="313"/>
      <c r="BBR76" s="313"/>
      <c r="BBS76" s="313"/>
      <c r="BBT76" s="313"/>
      <c r="BBU76" s="313"/>
      <c r="BBV76" s="313"/>
      <c r="BBW76" s="313"/>
      <c r="BBX76" s="313"/>
      <c r="BBY76" s="313"/>
      <c r="BBZ76" s="313"/>
      <c r="BCA76" s="313"/>
      <c r="BCB76" s="313"/>
      <c r="BCC76" s="313"/>
      <c r="BCD76" s="313"/>
      <c r="BCE76" s="313"/>
      <c r="BCF76" s="313"/>
      <c r="BCG76" s="313"/>
      <c r="BCH76" s="313"/>
      <c r="BCI76" s="313"/>
      <c r="BCJ76" s="313"/>
      <c r="BCK76" s="313"/>
      <c r="BCL76" s="313"/>
      <c r="BCM76" s="313"/>
      <c r="BCN76" s="313"/>
      <c r="BCO76" s="313"/>
      <c r="BCP76" s="313"/>
      <c r="BCQ76" s="313"/>
      <c r="BCR76" s="313"/>
      <c r="BCS76" s="313"/>
      <c r="BCT76" s="313"/>
      <c r="BCU76" s="313"/>
      <c r="BCV76" s="313"/>
      <c r="BCW76" s="313"/>
      <c r="BCX76" s="313"/>
      <c r="BCY76" s="313"/>
      <c r="BCZ76" s="313"/>
      <c r="BDA76" s="313"/>
      <c r="BDB76" s="313"/>
      <c r="BDC76" s="313"/>
      <c r="BDD76" s="313"/>
      <c r="BDE76" s="313"/>
      <c r="BDF76" s="313"/>
      <c r="BDG76" s="313"/>
      <c r="BDH76" s="313"/>
      <c r="BDI76" s="313"/>
      <c r="BDJ76" s="313"/>
      <c r="BDK76" s="313"/>
      <c r="BDL76" s="313"/>
      <c r="BDM76" s="313"/>
      <c r="BDN76" s="313"/>
      <c r="BDO76" s="313"/>
      <c r="BDP76" s="313"/>
      <c r="BDQ76" s="313"/>
      <c r="BDR76" s="313"/>
      <c r="BDS76" s="313"/>
      <c r="BDT76" s="313"/>
      <c r="BDU76" s="313"/>
      <c r="BDV76" s="313"/>
      <c r="BDW76" s="313"/>
      <c r="BDX76" s="313"/>
      <c r="BDY76" s="313"/>
      <c r="BDZ76" s="313"/>
      <c r="BEA76" s="313"/>
      <c r="BEB76" s="313"/>
      <c r="BEC76" s="313"/>
      <c r="BED76" s="313"/>
      <c r="BEE76" s="313"/>
      <c r="BEF76" s="313"/>
      <c r="BEG76" s="313"/>
      <c r="BEH76" s="313"/>
      <c r="BEI76" s="313"/>
      <c r="BEJ76" s="313"/>
      <c r="BEK76" s="313"/>
      <c r="BEL76" s="313"/>
      <c r="BEM76" s="313"/>
      <c r="BEN76" s="313"/>
      <c r="BEO76" s="313"/>
      <c r="BEP76" s="313"/>
      <c r="BEQ76" s="313"/>
      <c r="BER76" s="313"/>
      <c r="BES76" s="313"/>
      <c r="BET76" s="313"/>
      <c r="BEU76" s="313"/>
      <c r="BEV76" s="313"/>
      <c r="BEW76" s="313"/>
      <c r="BEX76" s="313"/>
      <c r="BEY76" s="313"/>
      <c r="BEZ76" s="313"/>
      <c r="BFA76" s="313"/>
      <c r="BFB76" s="313"/>
      <c r="BFC76" s="313"/>
      <c r="BFD76" s="313"/>
      <c r="BFE76" s="313"/>
      <c r="BFF76" s="313"/>
      <c r="BFG76" s="313"/>
      <c r="BFH76" s="313"/>
      <c r="BFI76" s="313"/>
      <c r="BFJ76" s="313"/>
      <c r="BFK76" s="313"/>
      <c r="BFL76" s="313"/>
      <c r="BFM76" s="313"/>
      <c r="BFN76" s="313"/>
      <c r="BFO76" s="313"/>
      <c r="BFP76" s="313"/>
      <c r="BFQ76" s="313"/>
      <c r="BFR76" s="313"/>
      <c r="BFS76" s="313"/>
      <c r="BFT76" s="313"/>
      <c r="BFU76" s="313"/>
      <c r="BFV76" s="313"/>
      <c r="BFW76" s="313"/>
      <c r="BFX76" s="313"/>
      <c r="BFY76" s="313"/>
      <c r="BFZ76" s="313"/>
      <c r="BGA76" s="313"/>
      <c r="BGB76" s="313"/>
      <c r="BGC76" s="313"/>
      <c r="BGD76" s="313"/>
      <c r="BGE76" s="313"/>
      <c r="BGF76" s="313"/>
      <c r="BGG76" s="313"/>
      <c r="BGH76" s="313"/>
      <c r="BGI76" s="313"/>
      <c r="BGJ76" s="313"/>
      <c r="BGK76" s="313"/>
      <c r="BGL76" s="313"/>
      <c r="BGM76" s="313"/>
      <c r="BGN76" s="313"/>
      <c r="BGO76" s="313"/>
      <c r="BGP76" s="313"/>
      <c r="BGQ76" s="313"/>
      <c r="BGR76" s="313"/>
      <c r="BGS76" s="313"/>
      <c r="BGT76" s="313"/>
      <c r="BGU76" s="313"/>
      <c r="BGV76" s="313"/>
      <c r="BGW76" s="313"/>
      <c r="BGX76" s="313"/>
      <c r="BGY76" s="313"/>
      <c r="BGZ76" s="313"/>
      <c r="BHA76" s="313"/>
      <c r="BHB76" s="313"/>
      <c r="BHC76" s="313"/>
      <c r="BHD76" s="313"/>
      <c r="BHE76" s="313"/>
      <c r="BHF76" s="313"/>
      <c r="BHG76" s="313"/>
      <c r="BHH76" s="313"/>
      <c r="BHI76" s="313"/>
      <c r="BHJ76" s="313"/>
      <c r="BHK76" s="313"/>
      <c r="BHL76" s="313"/>
      <c r="BHM76" s="313"/>
      <c r="BHN76" s="313"/>
      <c r="BHO76" s="313"/>
      <c r="BHP76" s="313"/>
      <c r="BHQ76" s="313"/>
      <c r="BHR76" s="313"/>
      <c r="BHS76" s="313"/>
      <c r="BHT76" s="313"/>
      <c r="BHU76" s="313"/>
      <c r="BHV76" s="313"/>
      <c r="BHW76" s="313"/>
      <c r="BHX76" s="313"/>
      <c r="BHY76" s="313"/>
      <c r="BHZ76" s="313"/>
      <c r="BIA76" s="313"/>
      <c r="BIB76" s="313"/>
      <c r="BIC76" s="313"/>
      <c r="BID76" s="313"/>
      <c r="BIE76" s="313"/>
      <c r="BIF76" s="313"/>
      <c r="BIG76" s="313"/>
      <c r="BIH76" s="313"/>
      <c r="BII76" s="313"/>
      <c r="BIJ76" s="313"/>
      <c r="BIK76" s="313"/>
      <c r="BIL76" s="313"/>
      <c r="BIM76" s="313"/>
      <c r="BIN76" s="313"/>
      <c r="BIO76" s="313"/>
      <c r="BIP76" s="313"/>
      <c r="BIQ76" s="313"/>
      <c r="BIR76" s="313"/>
      <c r="BIS76" s="313"/>
      <c r="BIT76" s="313"/>
      <c r="BIU76" s="313"/>
      <c r="BIV76" s="313"/>
      <c r="BIW76" s="313"/>
      <c r="BIX76" s="313"/>
      <c r="BIY76" s="313"/>
      <c r="BIZ76" s="313"/>
      <c r="BJA76" s="313"/>
      <c r="BJB76" s="313"/>
      <c r="BJC76" s="313"/>
      <c r="BJD76" s="313"/>
      <c r="BJE76" s="313"/>
      <c r="BJF76" s="313"/>
      <c r="BJG76" s="313"/>
      <c r="BJH76" s="313"/>
      <c r="BJI76" s="313"/>
      <c r="BJJ76" s="313"/>
      <c r="BJK76" s="313"/>
      <c r="BJL76" s="313"/>
      <c r="BJM76" s="313"/>
      <c r="BJN76" s="313"/>
      <c r="BJO76" s="313"/>
      <c r="BJP76" s="313"/>
      <c r="BJQ76" s="313"/>
      <c r="BJR76" s="313"/>
      <c r="BJS76" s="313"/>
      <c r="BJT76" s="313"/>
      <c r="BJU76" s="313"/>
      <c r="BJV76" s="313"/>
      <c r="BJW76" s="313"/>
      <c r="BJX76" s="313"/>
      <c r="BJY76" s="313"/>
      <c r="BJZ76" s="313"/>
      <c r="BKA76" s="313"/>
      <c r="BKB76" s="313"/>
      <c r="BKC76" s="313"/>
      <c r="BKD76" s="313"/>
      <c r="BKE76" s="313"/>
      <c r="BKF76" s="313"/>
      <c r="BKG76" s="313"/>
      <c r="BKH76" s="313"/>
      <c r="BKI76" s="313"/>
      <c r="BKJ76" s="313"/>
      <c r="BKK76" s="313"/>
      <c r="BKL76" s="313"/>
      <c r="BKM76" s="313"/>
      <c r="BKN76" s="313"/>
      <c r="BKO76" s="313"/>
      <c r="BKP76" s="313"/>
      <c r="BKQ76" s="313"/>
      <c r="BKR76" s="313"/>
      <c r="BKS76" s="313"/>
      <c r="BKT76" s="313"/>
      <c r="BKU76" s="313"/>
      <c r="BKV76" s="313"/>
      <c r="BKW76" s="313"/>
      <c r="BKX76" s="313"/>
      <c r="BKY76" s="313"/>
      <c r="BKZ76" s="313"/>
      <c r="BLA76" s="313"/>
      <c r="BLB76" s="313"/>
      <c r="BLC76" s="313"/>
      <c r="BLD76" s="313"/>
      <c r="BLE76" s="313"/>
      <c r="BLF76" s="313"/>
      <c r="BLG76" s="313"/>
      <c r="BLH76" s="313"/>
      <c r="BLI76" s="313"/>
      <c r="BLJ76" s="313"/>
      <c r="BLK76" s="313"/>
      <c r="BLL76" s="313"/>
      <c r="BLM76" s="313"/>
      <c r="BLN76" s="313"/>
      <c r="BLO76" s="313"/>
      <c r="BLP76" s="313"/>
      <c r="BLQ76" s="313"/>
      <c r="BLR76" s="313"/>
      <c r="BLS76" s="313"/>
      <c r="BLT76" s="313"/>
      <c r="BLU76" s="313"/>
      <c r="BLV76" s="313"/>
      <c r="BLW76" s="313"/>
      <c r="BLX76" s="313"/>
      <c r="BLY76" s="313"/>
      <c r="BLZ76" s="313"/>
      <c r="BMA76" s="313"/>
      <c r="BMB76" s="313"/>
      <c r="BMC76" s="313"/>
      <c r="BMD76" s="313"/>
      <c r="BME76" s="313"/>
      <c r="BMF76" s="313"/>
      <c r="BMG76" s="313"/>
      <c r="BMH76" s="313"/>
      <c r="BMI76" s="313"/>
      <c r="BMJ76" s="313"/>
      <c r="BMK76" s="313"/>
      <c r="BML76" s="313"/>
      <c r="BMM76" s="313"/>
      <c r="BMN76" s="313"/>
      <c r="BMO76" s="313"/>
      <c r="BMP76" s="313"/>
      <c r="BMQ76" s="313"/>
      <c r="BMR76" s="313"/>
      <c r="BMS76" s="313"/>
      <c r="BMT76" s="313"/>
      <c r="BMU76" s="313"/>
      <c r="BMV76" s="313"/>
      <c r="BMW76" s="313"/>
      <c r="BMX76" s="313"/>
      <c r="BMY76" s="313"/>
      <c r="BMZ76" s="313"/>
      <c r="BNA76" s="313"/>
      <c r="BNB76" s="313"/>
      <c r="BNC76" s="313"/>
      <c r="BND76" s="313"/>
      <c r="BNE76" s="313"/>
      <c r="BNF76" s="313"/>
      <c r="BNG76" s="313"/>
      <c r="BNH76" s="313"/>
      <c r="BNI76" s="313"/>
      <c r="BNJ76" s="313"/>
      <c r="BNK76" s="313"/>
      <c r="BNL76" s="313"/>
      <c r="BNM76" s="313"/>
      <c r="BNN76" s="313"/>
      <c r="BNO76" s="313"/>
      <c r="BNP76" s="313"/>
      <c r="BNQ76" s="313"/>
      <c r="BNR76" s="313"/>
      <c r="BNS76" s="313"/>
      <c r="BNT76" s="313"/>
      <c r="BNU76" s="313"/>
      <c r="BNV76" s="313"/>
      <c r="BNW76" s="313"/>
      <c r="BNX76" s="313"/>
      <c r="BNY76" s="313"/>
      <c r="BNZ76" s="313"/>
      <c r="BOA76" s="313"/>
      <c r="BOB76" s="313"/>
      <c r="BOC76" s="313"/>
      <c r="BOD76" s="313"/>
      <c r="BOE76" s="313"/>
      <c r="BOF76" s="313"/>
      <c r="BOG76" s="313"/>
      <c r="BOH76" s="313"/>
      <c r="BOI76" s="313"/>
      <c r="BOJ76" s="313"/>
      <c r="BOK76" s="313"/>
      <c r="BOL76" s="313"/>
      <c r="BOM76" s="313"/>
      <c r="BON76" s="313"/>
      <c r="BOO76" s="313"/>
      <c r="BOP76" s="313"/>
      <c r="BOQ76" s="313"/>
      <c r="BOR76" s="313"/>
      <c r="BOS76" s="313"/>
      <c r="BOT76" s="313"/>
      <c r="BOU76" s="313"/>
      <c r="BOV76" s="313"/>
      <c r="BOW76" s="313"/>
      <c r="BOX76" s="313"/>
      <c r="BOY76" s="313"/>
      <c r="BOZ76" s="313"/>
      <c r="BPA76" s="313"/>
      <c r="BPB76" s="313"/>
      <c r="BPC76" s="313"/>
      <c r="BPD76" s="313"/>
      <c r="BPE76" s="313"/>
      <c r="BPF76" s="313"/>
      <c r="BPG76" s="313"/>
      <c r="BPH76" s="313"/>
      <c r="BPI76" s="313"/>
      <c r="BPJ76" s="313"/>
      <c r="BPK76" s="313"/>
      <c r="BPL76" s="313"/>
      <c r="BPM76" s="313"/>
      <c r="BPN76" s="313"/>
      <c r="BPO76" s="313"/>
      <c r="BPP76" s="313"/>
      <c r="BPQ76" s="313"/>
      <c r="BPR76" s="313"/>
      <c r="BPS76" s="313"/>
      <c r="BPT76" s="313"/>
      <c r="BPU76" s="313"/>
      <c r="BPV76" s="313"/>
      <c r="BPW76" s="313"/>
      <c r="BPX76" s="313"/>
      <c r="BPY76" s="313"/>
      <c r="BPZ76" s="313"/>
      <c r="BQA76" s="313"/>
      <c r="BQB76" s="313"/>
      <c r="BQC76" s="313"/>
      <c r="BQD76" s="313"/>
      <c r="BQE76" s="313"/>
      <c r="BQF76" s="313"/>
      <c r="BQG76" s="313"/>
      <c r="BQH76" s="313"/>
      <c r="BQI76" s="313"/>
      <c r="BQJ76" s="313"/>
      <c r="BQK76" s="313"/>
      <c r="BQL76" s="313"/>
      <c r="BQM76" s="313"/>
      <c r="BQN76" s="313"/>
      <c r="BQO76" s="313"/>
      <c r="BQP76" s="313"/>
      <c r="BQQ76" s="313"/>
      <c r="BQR76" s="313"/>
      <c r="BQS76" s="313"/>
      <c r="BQT76" s="313"/>
      <c r="BQU76" s="313"/>
      <c r="BQV76" s="313"/>
      <c r="BQW76" s="313"/>
      <c r="BQX76" s="313"/>
      <c r="BQY76" s="313"/>
      <c r="BQZ76" s="313"/>
      <c r="BRA76" s="313"/>
      <c r="BRB76" s="313"/>
      <c r="BRC76" s="313"/>
      <c r="BRD76" s="313"/>
      <c r="BRE76" s="313"/>
      <c r="BRF76" s="313"/>
      <c r="BRG76" s="313"/>
      <c r="BRH76" s="313"/>
      <c r="BRI76" s="313"/>
      <c r="BRJ76" s="313"/>
      <c r="BRK76" s="313"/>
      <c r="BRL76" s="313"/>
      <c r="BRM76" s="313"/>
      <c r="BRN76" s="313"/>
      <c r="BRO76" s="313"/>
      <c r="BRP76" s="313"/>
      <c r="BRQ76" s="313"/>
      <c r="BRR76" s="313"/>
      <c r="BRS76" s="313"/>
      <c r="BRT76" s="313"/>
      <c r="BRU76" s="313"/>
      <c r="BRV76" s="313"/>
      <c r="BRW76" s="313"/>
      <c r="BRX76" s="313"/>
      <c r="BRY76" s="313"/>
      <c r="BRZ76" s="313"/>
      <c r="BSA76" s="313"/>
      <c r="BSB76" s="313"/>
      <c r="BSC76" s="313"/>
      <c r="BSD76" s="313"/>
      <c r="BSE76" s="313"/>
      <c r="BSF76" s="313"/>
      <c r="BSG76" s="313"/>
      <c r="BSH76" s="313"/>
      <c r="BSI76" s="313"/>
      <c r="BSJ76" s="313"/>
      <c r="BSK76" s="313"/>
      <c r="BSL76" s="313"/>
      <c r="BSM76" s="313"/>
      <c r="BSN76" s="313"/>
      <c r="BSO76" s="313"/>
      <c r="BSP76" s="313"/>
      <c r="BSQ76" s="313"/>
      <c r="BSR76" s="313"/>
      <c r="BSS76" s="313"/>
      <c r="BST76" s="313"/>
      <c r="BSU76" s="313"/>
      <c r="BSV76" s="313"/>
      <c r="BSW76" s="313"/>
      <c r="BSX76" s="313"/>
      <c r="BSY76" s="313"/>
      <c r="BSZ76" s="313"/>
      <c r="BTA76" s="313"/>
      <c r="BTB76" s="313"/>
      <c r="BTC76" s="313"/>
      <c r="BTD76" s="313"/>
      <c r="BTE76" s="313"/>
      <c r="BTF76" s="313"/>
      <c r="BTG76" s="313"/>
      <c r="BTH76" s="313"/>
      <c r="BTI76" s="313"/>
      <c r="BTJ76" s="313"/>
      <c r="BTK76" s="313"/>
      <c r="BTL76" s="313"/>
      <c r="BTM76" s="313"/>
      <c r="BTN76" s="313"/>
      <c r="BTO76" s="313"/>
      <c r="BTP76" s="313"/>
      <c r="BTQ76" s="313"/>
      <c r="BTR76" s="313"/>
      <c r="BTS76" s="313"/>
      <c r="BTT76" s="313"/>
      <c r="BTU76" s="313"/>
      <c r="BTV76" s="313"/>
      <c r="BTW76" s="313"/>
      <c r="BTX76" s="313"/>
      <c r="BTY76" s="313"/>
      <c r="BTZ76" s="313"/>
      <c r="BUA76" s="313"/>
      <c r="BUB76" s="313"/>
      <c r="BUC76" s="313"/>
      <c r="BUD76" s="313"/>
      <c r="BUE76" s="313"/>
      <c r="BUF76" s="313"/>
      <c r="BUG76" s="313"/>
      <c r="BUH76" s="313"/>
      <c r="BUI76" s="313"/>
      <c r="BUJ76" s="313"/>
      <c r="BUK76" s="313"/>
      <c r="BUL76" s="313"/>
      <c r="BUM76" s="313"/>
      <c r="BUN76" s="313"/>
      <c r="BUO76" s="313"/>
      <c r="BUP76" s="313"/>
      <c r="BUQ76" s="313"/>
      <c r="BUR76" s="313"/>
      <c r="BUS76" s="313"/>
      <c r="BUT76" s="313"/>
      <c r="BUU76" s="313"/>
      <c r="BUV76" s="313"/>
      <c r="BUW76" s="313"/>
      <c r="BUX76" s="313"/>
      <c r="BUY76" s="313"/>
      <c r="BUZ76" s="313"/>
      <c r="BVA76" s="313"/>
      <c r="BVB76" s="313"/>
      <c r="BVC76" s="313"/>
      <c r="BVD76" s="313"/>
      <c r="BVE76" s="313"/>
      <c r="BVF76" s="313"/>
      <c r="BVG76" s="313"/>
      <c r="BVH76" s="313"/>
      <c r="BVI76" s="313"/>
      <c r="BVJ76" s="313"/>
      <c r="BVK76" s="313"/>
      <c r="BVL76" s="313"/>
      <c r="BVM76" s="313"/>
      <c r="BVN76" s="313"/>
      <c r="BVO76" s="313"/>
      <c r="BVP76" s="313"/>
      <c r="BVQ76" s="313"/>
      <c r="BVR76" s="313"/>
      <c r="BVS76" s="313"/>
      <c r="BVT76" s="313"/>
      <c r="BVU76" s="313"/>
      <c r="BVV76" s="313"/>
      <c r="BVW76" s="313"/>
      <c r="BVX76" s="313"/>
      <c r="BVY76" s="313"/>
      <c r="BVZ76" s="313"/>
      <c r="BWA76" s="313"/>
      <c r="BWB76" s="313"/>
      <c r="BWC76" s="313"/>
      <c r="BWD76" s="313"/>
      <c r="BWE76" s="313"/>
      <c r="BWF76" s="313"/>
      <c r="BWG76" s="313"/>
      <c r="BWH76" s="313"/>
      <c r="BWI76" s="313"/>
      <c r="BWJ76" s="313"/>
      <c r="BWK76" s="313"/>
      <c r="BWL76" s="313"/>
      <c r="BWM76" s="313"/>
      <c r="BWN76" s="313"/>
      <c r="BWO76" s="313"/>
      <c r="BWP76" s="313"/>
      <c r="BWQ76" s="313"/>
      <c r="BWR76" s="313"/>
      <c r="BWS76" s="313"/>
      <c r="BWT76" s="313"/>
      <c r="BWU76" s="313"/>
      <c r="BWV76" s="313"/>
      <c r="BWW76" s="313"/>
      <c r="BWX76" s="313"/>
      <c r="BWY76" s="313"/>
      <c r="BWZ76" s="313"/>
      <c r="BXA76" s="313"/>
      <c r="BXB76" s="313"/>
      <c r="BXC76" s="313"/>
      <c r="BXD76" s="313"/>
      <c r="BXE76" s="313"/>
      <c r="BXF76" s="313"/>
      <c r="BXG76" s="313"/>
      <c r="BXH76" s="313"/>
      <c r="BXI76" s="313"/>
      <c r="BXJ76" s="313"/>
      <c r="BXK76" s="313"/>
      <c r="BXL76" s="313"/>
      <c r="BXM76" s="313"/>
      <c r="BXN76" s="313"/>
      <c r="BXO76" s="313"/>
      <c r="BXP76" s="313"/>
      <c r="BXQ76" s="313"/>
      <c r="BXR76" s="313"/>
      <c r="BXS76" s="313"/>
      <c r="BXT76" s="313"/>
      <c r="BXU76" s="313"/>
      <c r="BXV76" s="313"/>
      <c r="BXW76" s="313"/>
      <c r="BXX76" s="313"/>
      <c r="BXY76" s="313"/>
      <c r="BXZ76" s="313"/>
      <c r="BYA76" s="313"/>
      <c r="BYB76" s="313"/>
      <c r="BYC76" s="313"/>
      <c r="BYD76" s="313"/>
      <c r="BYE76" s="313"/>
      <c r="BYF76" s="313"/>
      <c r="BYG76" s="313"/>
      <c r="BYH76" s="313"/>
      <c r="BYI76" s="313"/>
      <c r="BYJ76" s="313"/>
      <c r="BYK76" s="313"/>
      <c r="BYL76" s="313"/>
      <c r="BYM76" s="313"/>
      <c r="BYN76" s="313"/>
      <c r="BYO76" s="313"/>
      <c r="BYP76" s="313"/>
      <c r="BYQ76" s="313"/>
      <c r="BYR76" s="313"/>
      <c r="BYS76" s="313"/>
      <c r="BYT76" s="313"/>
      <c r="BYU76" s="313"/>
      <c r="BYV76" s="313"/>
      <c r="BYW76" s="313"/>
      <c r="BYX76" s="313"/>
      <c r="BYY76" s="313"/>
      <c r="BYZ76" s="313"/>
      <c r="BZA76" s="313"/>
      <c r="BZB76" s="313"/>
      <c r="BZC76" s="313"/>
      <c r="BZD76" s="313"/>
      <c r="BZE76" s="313"/>
      <c r="BZF76" s="313"/>
      <c r="BZG76" s="313"/>
      <c r="BZH76" s="313"/>
      <c r="BZI76" s="313"/>
      <c r="BZJ76" s="313"/>
      <c r="BZK76" s="313"/>
      <c r="BZL76" s="313"/>
      <c r="BZM76" s="313"/>
      <c r="BZN76" s="313"/>
      <c r="BZO76" s="313"/>
      <c r="BZP76" s="313"/>
      <c r="BZQ76" s="313"/>
      <c r="BZR76" s="313"/>
      <c r="BZS76" s="313"/>
      <c r="BZT76" s="313"/>
      <c r="BZU76" s="313"/>
      <c r="BZV76" s="313"/>
      <c r="BZW76" s="313"/>
      <c r="BZX76" s="313"/>
      <c r="BZY76" s="313"/>
      <c r="BZZ76" s="313"/>
      <c r="CAA76" s="313"/>
      <c r="CAB76" s="313"/>
      <c r="CAC76" s="313"/>
      <c r="CAD76" s="313"/>
      <c r="CAE76" s="313"/>
      <c r="CAF76" s="313"/>
      <c r="CAG76" s="313"/>
      <c r="CAH76" s="313"/>
      <c r="CAI76" s="313"/>
      <c r="CAJ76" s="313"/>
      <c r="CAK76" s="313"/>
      <c r="CAL76" s="313"/>
      <c r="CAM76" s="313"/>
      <c r="CAN76" s="313"/>
      <c r="CAO76" s="313"/>
      <c r="CAP76" s="313"/>
      <c r="CAQ76" s="313"/>
      <c r="CAR76" s="313"/>
      <c r="CAS76" s="313"/>
      <c r="CAT76" s="313"/>
      <c r="CAU76" s="313"/>
      <c r="CAV76" s="313"/>
      <c r="CAW76" s="313"/>
      <c r="CAX76" s="313"/>
      <c r="CAY76" s="313"/>
      <c r="CAZ76" s="313"/>
      <c r="CBA76" s="313"/>
      <c r="CBB76" s="313"/>
      <c r="CBC76" s="313"/>
      <c r="CBD76" s="313"/>
      <c r="CBE76" s="313"/>
      <c r="CBF76" s="313"/>
      <c r="CBG76" s="313"/>
      <c r="CBH76" s="313"/>
      <c r="CBI76" s="313"/>
      <c r="CBJ76" s="313"/>
      <c r="CBK76" s="313"/>
      <c r="CBL76" s="313"/>
      <c r="CBM76" s="313"/>
      <c r="CBN76" s="313"/>
      <c r="CBO76" s="313"/>
      <c r="CBP76" s="313"/>
      <c r="CBQ76" s="313"/>
      <c r="CBR76" s="313"/>
      <c r="CBS76" s="313"/>
      <c r="CBT76" s="313"/>
      <c r="CBU76" s="313"/>
      <c r="CBV76" s="313"/>
      <c r="CBW76" s="313"/>
      <c r="CBX76" s="313"/>
      <c r="CBY76" s="313"/>
      <c r="CBZ76" s="313"/>
      <c r="CCA76" s="313"/>
      <c r="CCB76" s="313"/>
      <c r="CCC76" s="313"/>
      <c r="CCD76" s="313"/>
      <c r="CCE76" s="313"/>
      <c r="CCF76" s="313"/>
      <c r="CCG76" s="313"/>
      <c r="CCH76" s="313"/>
      <c r="CCI76" s="313"/>
      <c r="CCJ76" s="313"/>
      <c r="CCK76" s="313"/>
      <c r="CCL76" s="313"/>
      <c r="CCM76" s="313"/>
      <c r="CCN76" s="313"/>
      <c r="CCO76" s="313"/>
      <c r="CCP76" s="313"/>
      <c r="CCQ76" s="313"/>
      <c r="CCR76" s="313"/>
      <c r="CCS76" s="313"/>
      <c r="CCT76" s="313"/>
      <c r="CCU76" s="313"/>
      <c r="CCV76" s="313"/>
      <c r="CCW76" s="313"/>
      <c r="CCX76" s="313"/>
      <c r="CCY76" s="313"/>
      <c r="CCZ76" s="313"/>
      <c r="CDA76" s="313"/>
      <c r="CDB76" s="313"/>
      <c r="CDC76" s="313"/>
      <c r="CDD76" s="313"/>
      <c r="CDE76" s="313"/>
      <c r="CDF76" s="313"/>
      <c r="CDG76" s="313"/>
      <c r="CDH76" s="313"/>
      <c r="CDI76" s="313"/>
      <c r="CDJ76" s="313"/>
      <c r="CDK76" s="313"/>
      <c r="CDL76" s="313"/>
      <c r="CDM76" s="313"/>
      <c r="CDN76" s="313"/>
      <c r="CDO76" s="313"/>
      <c r="CDP76" s="313"/>
      <c r="CDQ76" s="313"/>
      <c r="CDR76" s="313"/>
      <c r="CDS76" s="313"/>
      <c r="CDT76" s="313"/>
      <c r="CDU76" s="313"/>
      <c r="CDV76" s="313"/>
      <c r="CDW76" s="313"/>
      <c r="CDX76" s="313"/>
      <c r="CDY76" s="313"/>
      <c r="CDZ76" s="313"/>
      <c r="CEA76" s="313"/>
      <c r="CEB76" s="313"/>
      <c r="CEC76" s="313"/>
      <c r="CED76" s="313"/>
      <c r="CEE76" s="313"/>
      <c r="CEF76" s="313"/>
      <c r="CEG76" s="313"/>
      <c r="CEH76" s="313"/>
      <c r="CEI76" s="313"/>
      <c r="CEJ76" s="313"/>
      <c r="CEK76" s="313"/>
      <c r="CEL76" s="313"/>
      <c r="CEM76" s="313"/>
      <c r="CEN76" s="313"/>
      <c r="CEO76" s="313"/>
      <c r="CEP76" s="313"/>
      <c r="CEQ76" s="313"/>
      <c r="CER76" s="313"/>
      <c r="CES76" s="313"/>
      <c r="CET76" s="313"/>
      <c r="CEU76" s="313"/>
      <c r="CEV76" s="313"/>
      <c r="CEW76" s="313"/>
      <c r="CEX76" s="313"/>
      <c r="CEY76" s="313"/>
      <c r="CEZ76" s="313"/>
      <c r="CFA76" s="313"/>
      <c r="CFB76" s="313"/>
      <c r="CFC76" s="313"/>
      <c r="CFD76" s="313"/>
      <c r="CFE76" s="313"/>
      <c r="CFF76" s="313"/>
      <c r="CFG76" s="313"/>
      <c r="CFH76" s="313"/>
      <c r="CFI76" s="313"/>
      <c r="CFJ76" s="313"/>
      <c r="CFK76" s="313"/>
      <c r="CFL76" s="313"/>
      <c r="CFM76" s="313"/>
      <c r="CFN76" s="313"/>
      <c r="CFO76" s="313"/>
      <c r="CFP76" s="313"/>
      <c r="CFQ76" s="313"/>
      <c r="CFR76" s="313"/>
      <c r="CFS76" s="313"/>
      <c r="CFT76" s="313"/>
      <c r="CFU76" s="313"/>
      <c r="CFV76" s="313"/>
      <c r="CFW76" s="313"/>
      <c r="CFX76" s="313"/>
      <c r="CFY76" s="313"/>
      <c r="CFZ76" s="313"/>
      <c r="CGA76" s="313"/>
      <c r="CGB76" s="313"/>
      <c r="CGC76" s="313"/>
      <c r="CGD76" s="313"/>
      <c r="CGE76" s="313"/>
      <c r="CGF76" s="313"/>
      <c r="CGG76" s="313"/>
      <c r="CGH76" s="313"/>
      <c r="CGI76" s="313"/>
      <c r="CGJ76" s="313"/>
      <c r="CGK76" s="313"/>
      <c r="CGL76" s="313"/>
      <c r="CGM76" s="313"/>
      <c r="CGN76" s="313"/>
      <c r="CGO76" s="313"/>
      <c r="CGP76" s="313"/>
      <c r="CGQ76" s="313"/>
      <c r="CGR76" s="313"/>
      <c r="CGS76" s="313"/>
      <c r="CGT76" s="313"/>
      <c r="CGU76" s="313"/>
      <c r="CGV76" s="313"/>
      <c r="CGW76" s="313"/>
      <c r="CGX76" s="313"/>
      <c r="CGY76" s="313"/>
      <c r="CGZ76" s="313"/>
      <c r="CHA76" s="313"/>
      <c r="CHB76" s="313"/>
      <c r="CHC76" s="313"/>
      <c r="CHD76" s="313"/>
      <c r="CHE76" s="313"/>
      <c r="CHF76" s="313"/>
      <c r="CHG76" s="313"/>
      <c r="CHH76" s="313"/>
      <c r="CHI76" s="313"/>
      <c r="CHJ76" s="313"/>
      <c r="CHK76" s="313"/>
      <c r="CHL76" s="313"/>
      <c r="CHM76" s="313"/>
      <c r="CHN76" s="313"/>
      <c r="CHO76" s="313"/>
      <c r="CHP76" s="313"/>
      <c r="CHQ76" s="313"/>
      <c r="CHR76" s="313"/>
      <c r="CHS76" s="313"/>
      <c r="CHT76" s="313"/>
      <c r="CHU76" s="313"/>
      <c r="CHV76" s="313"/>
      <c r="CHW76" s="313"/>
      <c r="CHX76" s="313"/>
      <c r="CHY76" s="313"/>
      <c r="CHZ76" s="313"/>
      <c r="CIA76" s="313"/>
      <c r="CIB76" s="313"/>
      <c r="CIC76" s="313"/>
      <c r="CID76" s="313"/>
      <c r="CIE76" s="313"/>
      <c r="CIF76" s="313"/>
      <c r="CIG76" s="313"/>
      <c r="CIH76" s="313"/>
      <c r="CII76" s="313"/>
      <c r="CIJ76" s="313"/>
      <c r="CIK76" s="313"/>
      <c r="CIL76" s="313"/>
      <c r="CIM76" s="313"/>
      <c r="CIN76" s="313"/>
      <c r="CIO76" s="313"/>
      <c r="CIP76" s="313"/>
      <c r="CIQ76" s="313"/>
      <c r="CIR76" s="313"/>
      <c r="CIS76" s="313"/>
      <c r="CIT76" s="313"/>
      <c r="CIU76" s="313"/>
      <c r="CIV76" s="313"/>
      <c r="CIW76" s="313"/>
      <c r="CIX76" s="313"/>
      <c r="CIY76" s="313"/>
      <c r="CIZ76" s="313"/>
      <c r="CJA76" s="313"/>
      <c r="CJB76" s="313"/>
      <c r="CJC76" s="313"/>
      <c r="CJD76" s="313"/>
      <c r="CJE76" s="313"/>
      <c r="CJF76" s="313"/>
      <c r="CJG76" s="313"/>
      <c r="CJH76" s="313"/>
      <c r="CJI76" s="313"/>
      <c r="CJJ76" s="313"/>
      <c r="CJK76" s="313"/>
      <c r="CJL76" s="313"/>
      <c r="CJM76" s="313"/>
      <c r="CJN76" s="313"/>
      <c r="CJO76" s="313"/>
      <c r="CJP76" s="313"/>
      <c r="CJQ76" s="313"/>
      <c r="CJR76" s="313"/>
      <c r="CJS76" s="313"/>
      <c r="CJT76" s="313"/>
      <c r="CJU76" s="313"/>
      <c r="CJV76" s="313"/>
      <c r="CJW76" s="313"/>
      <c r="CJX76" s="313"/>
      <c r="CJY76" s="313"/>
      <c r="CJZ76" s="313"/>
      <c r="CKA76" s="313"/>
      <c r="CKB76" s="313"/>
      <c r="CKC76" s="313"/>
      <c r="CKD76" s="313"/>
      <c r="CKE76" s="313"/>
      <c r="CKF76" s="313"/>
      <c r="CKG76" s="313"/>
      <c r="CKH76" s="313"/>
      <c r="CKI76" s="313"/>
      <c r="CKJ76" s="313"/>
      <c r="CKK76" s="313"/>
      <c r="CKL76" s="313"/>
      <c r="CKM76" s="313"/>
      <c r="CKN76" s="313"/>
      <c r="CKO76" s="313"/>
      <c r="CKP76" s="313"/>
      <c r="CKQ76" s="313"/>
      <c r="CKR76" s="313"/>
      <c r="CKS76" s="313"/>
      <c r="CKT76" s="313"/>
      <c r="CKU76" s="313"/>
      <c r="CKV76" s="313"/>
      <c r="CKW76" s="313"/>
      <c r="CKX76" s="313"/>
      <c r="CKY76" s="313"/>
      <c r="CKZ76" s="313"/>
      <c r="CLA76" s="313"/>
      <c r="CLB76" s="313"/>
      <c r="CLC76" s="313"/>
      <c r="CLD76" s="313"/>
      <c r="CLE76" s="313"/>
      <c r="CLF76" s="313"/>
      <c r="CLG76" s="313"/>
      <c r="CLH76" s="313"/>
      <c r="CLI76" s="313"/>
      <c r="CLJ76" s="313"/>
      <c r="CLK76" s="313"/>
      <c r="CLL76" s="313"/>
      <c r="CLM76" s="313"/>
      <c r="CLN76" s="313"/>
      <c r="CLO76" s="313"/>
      <c r="CLP76" s="313"/>
      <c r="CLQ76" s="313"/>
      <c r="CLR76" s="313"/>
      <c r="CLS76" s="313"/>
      <c r="CLT76" s="313"/>
      <c r="CLU76" s="313"/>
      <c r="CLV76" s="313"/>
      <c r="CLW76" s="313"/>
      <c r="CLX76" s="313"/>
      <c r="CLY76" s="313"/>
      <c r="CLZ76" s="313"/>
      <c r="CMA76" s="313"/>
      <c r="CMB76" s="313"/>
      <c r="CMC76" s="313"/>
      <c r="CMD76" s="313"/>
      <c r="CME76" s="313"/>
      <c r="CMF76" s="313"/>
      <c r="CMG76" s="313"/>
      <c r="CMH76" s="313"/>
      <c r="CMI76" s="313"/>
      <c r="CMJ76" s="313"/>
      <c r="CMK76" s="313"/>
      <c r="CML76" s="313"/>
      <c r="CMM76" s="313"/>
      <c r="CMN76" s="313"/>
      <c r="CMO76" s="313"/>
      <c r="CMP76" s="313"/>
      <c r="CMQ76" s="313"/>
      <c r="CMR76" s="313"/>
      <c r="CMS76" s="313"/>
      <c r="CMT76" s="313"/>
      <c r="CMU76" s="313"/>
      <c r="CMV76" s="313"/>
      <c r="CMW76" s="313"/>
      <c r="CMX76" s="313"/>
      <c r="CMY76" s="313"/>
      <c r="CMZ76" s="313"/>
      <c r="CNA76" s="313"/>
      <c r="CNB76" s="313"/>
      <c r="CNC76" s="313"/>
      <c r="CND76" s="313"/>
      <c r="CNE76" s="313"/>
      <c r="CNF76" s="313"/>
      <c r="CNG76" s="313"/>
      <c r="CNH76" s="313"/>
      <c r="CNI76" s="313"/>
      <c r="CNJ76" s="313"/>
      <c r="CNK76" s="313"/>
      <c r="CNL76" s="313"/>
      <c r="CNM76" s="313"/>
      <c r="CNN76" s="313"/>
      <c r="CNO76" s="313"/>
      <c r="CNP76" s="313"/>
      <c r="CNQ76" s="313"/>
      <c r="CNR76" s="313"/>
      <c r="CNS76" s="313"/>
      <c r="CNT76" s="313"/>
      <c r="CNU76" s="313"/>
      <c r="CNV76" s="313"/>
      <c r="CNW76" s="313"/>
      <c r="CNX76" s="313"/>
      <c r="CNY76" s="313"/>
      <c r="CNZ76" s="313"/>
      <c r="COA76" s="313"/>
      <c r="COB76" s="313"/>
      <c r="COC76" s="313"/>
      <c r="COD76" s="313"/>
      <c r="COE76" s="313"/>
      <c r="COF76" s="313"/>
      <c r="COG76" s="313"/>
      <c r="COH76" s="313"/>
      <c r="COI76" s="313"/>
      <c r="COJ76" s="313"/>
      <c r="COK76" s="313"/>
      <c r="COL76" s="313"/>
      <c r="COM76" s="313"/>
      <c r="CON76" s="313"/>
      <c r="COO76" s="313"/>
      <c r="COP76" s="313"/>
      <c r="COQ76" s="313"/>
      <c r="COR76" s="313"/>
      <c r="COS76" s="313"/>
      <c r="COT76" s="313"/>
      <c r="COU76" s="313"/>
      <c r="COV76" s="313"/>
      <c r="COW76" s="313"/>
      <c r="COX76" s="313"/>
      <c r="COY76" s="313"/>
      <c r="COZ76" s="313"/>
      <c r="CPA76" s="313"/>
      <c r="CPB76" s="313"/>
      <c r="CPC76" s="313"/>
      <c r="CPD76" s="313"/>
      <c r="CPE76" s="313"/>
      <c r="CPF76" s="313"/>
      <c r="CPG76" s="313"/>
      <c r="CPH76" s="313"/>
      <c r="CPI76" s="313"/>
      <c r="CPJ76" s="313"/>
      <c r="CPK76" s="313"/>
      <c r="CPL76" s="313"/>
      <c r="CPM76" s="313"/>
      <c r="CPN76" s="313"/>
      <c r="CPO76" s="313"/>
      <c r="CPP76" s="313"/>
      <c r="CPQ76" s="313"/>
      <c r="CPR76" s="313"/>
      <c r="CPS76" s="313"/>
      <c r="CPT76" s="313"/>
      <c r="CPU76" s="313"/>
      <c r="CPV76" s="313"/>
      <c r="CPW76" s="313"/>
      <c r="CPX76" s="313"/>
      <c r="CPY76" s="313"/>
      <c r="CPZ76" s="313"/>
      <c r="CQA76" s="313"/>
      <c r="CQB76" s="313"/>
      <c r="CQC76" s="313"/>
      <c r="CQD76" s="313"/>
      <c r="CQE76" s="313"/>
      <c r="CQF76" s="313"/>
      <c r="CQG76" s="313"/>
      <c r="CQH76" s="313"/>
      <c r="CQI76" s="313"/>
      <c r="CQJ76" s="313"/>
      <c r="CQK76" s="313"/>
      <c r="CQL76" s="313"/>
      <c r="CQM76" s="313"/>
      <c r="CQN76" s="313"/>
      <c r="CQO76" s="313"/>
      <c r="CQP76" s="313"/>
      <c r="CQQ76" s="313"/>
      <c r="CQR76" s="313"/>
      <c r="CQS76" s="313"/>
      <c r="CQT76" s="313"/>
      <c r="CQU76" s="313"/>
      <c r="CQV76" s="313"/>
      <c r="CQW76" s="313"/>
      <c r="CQX76" s="313"/>
      <c r="CQY76" s="313"/>
      <c r="CQZ76" s="313"/>
      <c r="CRA76" s="313"/>
      <c r="CRB76" s="313"/>
      <c r="CRC76" s="313"/>
      <c r="CRD76" s="313"/>
      <c r="CRE76" s="313"/>
      <c r="CRF76" s="313"/>
      <c r="CRG76" s="313"/>
      <c r="CRH76" s="313"/>
      <c r="CRI76" s="313"/>
      <c r="CRJ76" s="313"/>
      <c r="CRK76" s="313"/>
      <c r="CRL76" s="313"/>
      <c r="CRM76" s="313"/>
      <c r="CRN76" s="313"/>
      <c r="CRO76" s="313"/>
      <c r="CRP76" s="313"/>
      <c r="CRQ76" s="313"/>
      <c r="CRR76" s="313"/>
      <c r="CRS76" s="313"/>
      <c r="CRT76" s="313"/>
      <c r="CRU76" s="313"/>
      <c r="CRV76" s="313"/>
      <c r="CRW76" s="313"/>
      <c r="CRX76" s="313"/>
      <c r="CRY76" s="313"/>
      <c r="CRZ76" s="313"/>
      <c r="CSA76" s="313"/>
      <c r="CSB76" s="313"/>
      <c r="CSC76" s="313"/>
      <c r="CSD76" s="313"/>
      <c r="CSE76" s="313"/>
      <c r="CSF76" s="313"/>
      <c r="CSG76" s="313"/>
      <c r="CSH76" s="313"/>
      <c r="CSI76" s="313"/>
      <c r="CSJ76" s="313"/>
      <c r="CSK76" s="313"/>
      <c r="CSL76" s="313"/>
      <c r="CSM76" s="313"/>
      <c r="CSN76" s="313"/>
      <c r="CSO76" s="313"/>
      <c r="CSP76" s="313"/>
      <c r="CSQ76" s="313"/>
      <c r="CSR76" s="313"/>
      <c r="CSS76" s="313"/>
      <c r="CST76" s="313"/>
      <c r="CSU76" s="313"/>
      <c r="CSV76" s="313"/>
      <c r="CSW76" s="313"/>
      <c r="CSX76" s="313"/>
      <c r="CSY76" s="313"/>
      <c r="CSZ76" s="313"/>
      <c r="CTA76" s="313"/>
      <c r="CTB76" s="313"/>
      <c r="CTC76" s="313"/>
      <c r="CTD76" s="313"/>
      <c r="CTE76" s="313"/>
      <c r="CTF76" s="313"/>
      <c r="CTG76" s="313"/>
      <c r="CTH76" s="313"/>
      <c r="CTI76" s="313"/>
      <c r="CTJ76" s="313"/>
      <c r="CTK76" s="313"/>
      <c r="CTL76" s="313"/>
      <c r="CTM76" s="313"/>
      <c r="CTN76" s="313"/>
      <c r="CTO76" s="313"/>
      <c r="CTP76" s="313"/>
      <c r="CTQ76" s="313"/>
      <c r="CTR76" s="313"/>
      <c r="CTS76" s="313"/>
      <c r="CTT76" s="313"/>
      <c r="CTU76" s="313"/>
      <c r="CTV76" s="313"/>
      <c r="CTW76" s="313"/>
      <c r="CTX76" s="313"/>
      <c r="CTY76" s="313"/>
      <c r="CTZ76" s="313"/>
      <c r="CUA76" s="313"/>
      <c r="CUB76" s="313"/>
      <c r="CUC76" s="313"/>
      <c r="CUD76" s="313"/>
      <c r="CUE76" s="313"/>
      <c r="CUF76" s="313"/>
      <c r="CUG76" s="313"/>
      <c r="CUH76" s="313"/>
      <c r="CUI76" s="313"/>
      <c r="CUJ76" s="313"/>
      <c r="CUK76" s="313"/>
      <c r="CUL76" s="313"/>
      <c r="CUM76" s="313"/>
      <c r="CUN76" s="313"/>
      <c r="CUO76" s="313"/>
      <c r="CUP76" s="313"/>
      <c r="CUQ76" s="313"/>
      <c r="CUR76" s="313"/>
      <c r="CUS76" s="313"/>
      <c r="CUT76" s="313"/>
      <c r="CUU76" s="313"/>
      <c r="CUV76" s="313"/>
      <c r="CUW76" s="313"/>
      <c r="CUX76" s="313"/>
      <c r="CUY76" s="313"/>
      <c r="CUZ76" s="313"/>
      <c r="CVA76" s="313"/>
      <c r="CVB76" s="313"/>
      <c r="CVC76" s="313"/>
      <c r="CVD76" s="313"/>
      <c r="CVE76" s="313"/>
      <c r="CVF76" s="313"/>
      <c r="CVG76" s="313"/>
      <c r="CVH76" s="313"/>
      <c r="CVI76" s="313"/>
      <c r="CVJ76" s="313"/>
      <c r="CVK76" s="313"/>
      <c r="CVL76" s="313"/>
      <c r="CVM76" s="313"/>
      <c r="CVN76" s="313"/>
      <c r="CVO76" s="313"/>
      <c r="CVP76" s="313"/>
      <c r="CVQ76" s="313"/>
      <c r="CVR76" s="313"/>
      <c r="CVS76" s="313"/>
      <c r="CVT76" s="313"/>
      <c r="CVU76" s="313"/>
      <c r="CVV76" s="313"/>
      <c r="CVW76" s="313"/>
      <c r="CVX76" s="313"/>
      <c r="CVY76" s="313"/>
      <c r="CVZ76" s="313"/>
      <c r="CWA76" s="313"/>
      <c r="CWB76" s="313"/>
      <c r="CWC76" s="313"/>
      <c r="CWD76" s="313"/>
      <c r="CWE76" s="313"/>
      <c r="CWF76" s="313"/>
      <c r="CWG76" s="313"/>
      <c r="CWH76" s="313"/>
      <c r="CWI76" s="313"/>
      <c r="CWJ76" s="313"/>
      <c r="CWK76" s="313"/>
      <c r="CWL76" s="313"/>
      <c r="CWM76" s="313"/>
      <c r="CWN76" s="313"/>
      <c r="CWO76" s="313"/>
      <c r="CWP76" s="313"/>
      <c r="CWQ76" s="313"/>
      <c r="CWR76" s="313"/>
      <c r="CWS76" s="313"/>
      <c r="CWT76" s="313"/>
      <c r="CWU76" s="313"/>
      <c r="CWV76" s="313"/>
      <c r="CWW76" s="313"/>
      <c r="CWX76" s="313"/>
      <c r="CWY76" s="313"/>
      <c r="CWZ76" s="313"/>
      <c r="CXA76" s="313"/>
      <c r="CXB76" s="313"/>
      <c r="CXC76" s="313"/>
      <c r="CXD76" s="313"/>
      <c r="CXE76" s="313"/>
      <c r="CXF76" s="313"/>
      <c r="CXG76" s="313"/>
      <c r="CXH76" s="313"/>
      <c r="CXI76" s="313"/>
      <c r="CXJ76" s="313"/>
      <c r="CXK76" s="313"/>
      <c r="CXL76" s="313"/>
      <c r="CXM76" s="313"/>
      <c r="CXN76" s="313"/>
      <c r="CXO76" s="313"/>
      <c r="CXP76" s="313"/>
      <c r="CXQ76" s="313"/>
      <c r="CXR76" s="313"/>
      <c r="CXS76" s="313"/>
      <c r="CXT76" s="313"/>
      <c r="CXU76" s="313"/>
      <c r="CXV76" s="313"/>
      <c r="CXW76" s="313"/>
      <c r="CXX76" s="313"/>
      <c r="CXY76" s="313"/>
      <c r="CXZ76" s="313"/>
      <c r="CYA76" s="313"/>
      <c r="CYB76" s="313"/>
      <c r="CYC76" s="313"/>
      <c r="CYD76" s="313"/>
      <c r="CYE76" s="313"/>
      <c r="CYF76" s="313"/>
      <c r="CYG76" s="313"/>
      <c r="CYH76" s="313"/>
      <c r="CYI76" s="313"/>
      <c r="CYJ76" s="313"/>
      <c r="CYK76" s="313"/>
      <c r="CYL76" s="313"/>
      <c r="CYM76" s="313"/>
      <c r="CYN76" s="313"/>
      <c r="CYO76" s="313"/>
      <c r="CYP76" s="313"/>
      <c r="CYQ76" s="313"/>
      <c r="CYR76" s="313"/>
      <c r="CYS76" s="313"/>
      <c r="CYT76" s="313"/>
      <c r="CYU76" s="313"/>
      <c r="CYV76" s="313"/>
      <c r="CYW76" s="313"/>
      <c r="CYX76" s="313"/>
      <c r="CYY76" s="313"/>
      <c r="CYZ76" s="313"/>
      <c r="CZA76" s="313"/>
      <c r="CZB76" s="313"/>
      <c r="CZC76" s="313"/>
      <c r="CZD76" s="313"/>
      <c r="CZE76" s="313"/>
      <c r="CZF76" s="313"/>
      <c r="CZG76" s="313"/>
      <c r="CZH76" s="313"/>
      <c r="CZI76" s="313"/>
      <c r="CZJ76" s="313"/>
      <c r="CZK76" s="313"/>
      <c r="CZL76" s="313"/>
      <c r="CZM76" s="313"/>
      <c r="CZN76" s="313"/>
      <c r="CZO76" s="313"/>
      <c r="CZP76" s="313"/>
      <c r="CZQ76" s="313"/>
      <c r="CZR76" s="313"/>
      <c r="CZS76" s="313"/>
      <c r="CZT76" s="313"/>
      <c r="CZU76" s="313"/>
      <c r="CZV76" s="313"/>
      <c r="CZW76" s="313"/>
      <c r="CZX76" s="313"/>
      <c r="CZY76" s="313"/>
      <c r="CZZ76" s="313"/>
      <c r="DAA76" s="313"/>
      <c r="DAB76" s="313"/>
      <c r="DAC76" s="313"/>
      <c r="DAD76" s="313"/>
      <c r="DAE76" s="313"/>
      <c r="DAF76" s="313"/>
      <c r="DAG76" s="313"/>
      <c r="DAH76" s="313"/>
      <c r="DAI76" s="313"/>
      <c r="DAJ76" s="313"/>
      <c r="DAK76" s="313"/>
      <c r="DAL76" s="313"/>
      <c r="DAM76" s="313"/>
      <c r="DAN76" s="313"/>
      <c r="DAO76" s="313"/>
      <c r="DAP76" s="313"/>
      <c r="DAQ76" s="313"/>
      <c r="DAR76" s="313"/>
      <c r="DAS76" s="313"/>
      <c r="DAT76" s="313"/>
      <c r="DAU76" s="313"/>
      <c r="DAV76" s="313"/>
      <c r="DAW76" s="313"/>
      <c r="DAX76" s="313"/>
      <c r="DAY76" s="313"/>
      <c r="DAZ76" s="313"/>
      <c r="DBA76" s="313"/>
      <c r="DBB76" s="313"/>
      <c r="DBC76" s="313"/>
      <c r="DBD76" s="313"/>
      <c r="DBE76" s="313"/>
      <c r="DBF76" s="313"/>
      <c r="DBG76" s="313"/>
      <c r="DBH76" s="313"/>
      <c r="DBI76" s="313"/>
      <c r="DBJ76" s="313"/>
      <c r="DBK76" s="313"/>
      <c r="DBL76" s="313"/>
      <c r="DBM76" s="313"/>
      <c r="DBN76" s="313"/>
      <c r="DBO76" s="313"/>
      <c r="DBP76" s="313"/>
      <c r="DBQ76" s="313"/>
      <c r="DBR76" s="313"/>
      <c r="DBS76" s="313"/>
      <c r="DBT76" s="313"/>
      <c r="DBU76" s="313"/>
      <c r="DBV76" s="313"/>
      <c r="DBW76" s="313"/>
      <c r="DBX76" s="313"/>
      <c r="DBY76" s="313"/>
      <c r="DBZ76" s="313"/>
      <c r="DCA76" s="313"/>
      <c r="DCB76" s="313"/>
      <c r="DCC76" s="313"/>
      <c r="DCD76" s="313"/>
      <c r="DCE76" s="313"/>
      <c r="DCF76" s="313"/>
      <c r="DCG76" s="313"/>
      <c r="DCH76" s="313"/>
      <c r="DCI76" s="313"/>
      <c r="DCJ76" s="313"/>
      <c r="DCK76" s="313"/>
      <c r="DCL76" s="313"/>
      <c r="DCM76" s="313"/>
      <c r="DCN76" s="313"/>
      <c r="DCO76" s="313"/>
      <c r="DCP76" s="313"/>
      <c r="DCQ76" s="313"/>
      <c r="DCR76" s="313"/>
      <c r="DCS76" s="313"/>
      <c r="DCT76" s="313"/>
      <c r="DCU76" s="313"/>
      <c r="DCV76" s="313"/>
      <c r="DCW76" s="313"/>
      <c r="DCX76" s="313"/>
      <c r="DCY76" s="313"/>
      <c r="DCZ76" s="313"/>
      <c r="DDA76" s="313"/>
      <c r="DDB76" s="313"/>
      <c r="DDC76" s="313"/>
      <c r="DDD76" s="313"/>
      <c r="DDE76" s="313"/>
      <c r="DDF76" s="313"/>
      <c r="DDG76" s="313"/>
      <c r="DDH76" s="313"/>
      <c r="DDI76" s="313"/>
      <c r="DDJ76" s="313"/>
      <c r="DDK76" s="313"/>
      <c r="DDL76" s="313"/>
      <c r="DDM76" s="313"/>
      <c r="DDN76" s="313"/>
      <c r="DDO76" s="313"/>
      <c r="DDP76" s="313"/>
      <c r="DDQ76" s="313"/>
      <c r="DDR76" s="313"/>
      <c r="DDS76" s="313"/>
      <c r="DDT76" s="313"/>
      <c r="DDU76" s="313"/>
      <c r="DDV76" s="313"/>
      <c r="DDW76" s="313"/>
      <c r="DDX76" s="313"/>
      <c r="DDY76" s="313"/>
      <c r="DDZ76" s="313"/>
      <c r="DEA76" s="313"/>
      <c r="DEB76" s="313"/>
      <c r="DEC76" s="313"/>
      <c r="DED76" s="313"/>
      <c r="DEE76" s="313"/>
      <c r="DEF76" s="313"/>
      <c r="DEG76" s="313"/>
      <c r="DEH76" s="313"/>
      <c r="DEI76" s="313"/>
      <c r="DEJ76" s="313"/>
      <c r="DEK76" s="313"/>
      <c r="DEL76" s="313"/>
      <c r="DEM76" s="313"/>
      <c r="DEN76" s="313"/>
      <c r="DEO76" s="313"/>
      <c r="DEP76" s="313"/>
      <c r="DEQ76" s="313"/>
      <c r="DER76" s="313"/>
      <c r="DES76" s="313"/>
      <c r="DET76" s="313"/>
      <c r="DEU76" s="313"/>
      <c r="DEV76" s="313"/>
      <c r="DEW76" s="313"/>
      <c r="DEX76" s="313"/>
      <c r="DEY76" s="313"/>
      <c r="DEZ76" s="313"/>
      <c r="DFA76" s="313"/>
      <c r="DFB76" s="313"/>
      <c r="DFC76" s="313"/>
      <c r="DFD76" s="313"/>
      <c r="DFE76" s="313"/>
      <c r="DFF76" s="313"/>
      <c r="DFG76" s="313"/>
      <c r="DFH76" s="313"/>
      <c r="DFI76" s="313"/>
      <c r="DFJ76" s="313"/>
      <c r="DFK76" s="313"/>
      <c r="DFL76" s="313"/>
      <c r="DFM76" s="313"/>
      <c r="DFN76" s="313"/>
      <c r="DFO76" s="313"/>
      <c r="DFP76" s="313"/>
      <c r="DFQ76" s="313"/>
      <c r="DFR76" s="313"/>
      <c r="DFS76" s="313"/>
      <c r="DFT76" s="313"/>
      <c r="DFU76" s="313"/>
      <c r="DFV76" s="313"/>
      <c r="DFW76" s="313"/>
      <c r="DFX76" s="313"/>
      <c r="DFY76" s="313"/>
      <c r="DFZ76" s="313"/>
      <c r="DGA76" s="313"/>
      <c r="DGB76" s="313"/>
      <c r="DGC76" s="313"/>
      <c r="DGD76" s="313"/>
      <c r="DGE76" s="313"/>
      <c r="DGF76" s="313"/>
      <c r="DGG76" s="313"/>
      <c r="DGH76" s="313"/>
      <c r="DGI76" s="313"/>
      <c r="DGJ76" s="313"/>
      <c r="DGK76" s="313"/>
      <c r="DGL76" s="313"/>
      <c r="DGM76" s="313"/>
      <c r="DGN76" s="313"/>
      <c r="DGO76" s="313"/>
      <c r="DGP76" s="313"/>
      <c r="DGQ76" s="313"/>
      <c r="DGR76" s="313"/>
      <c r="DGS76" s="313"/>
      <c r="DGT76" s="313"/>
      <c r="DGU76" s="313"/>
      <c r="DGV76" s="313"/>
      <c r="DGW76" s="313"/>
      <c r="DGX76" s="313"/>
      <c r="DGY76" s="313"/>
      <c r="DGZ76" s="313"/>
      <c r="DHA76" s="313"/>
      <c r="DHB76" s="313"/>
      <c r="DHC76" s="313"/>
      <c r="DHD76" s="313"/>
      <c r="DHE76" s="313"/>
      <c r="DHF76" s="313"/>
      <c r="DHG76" s="313"/>
      <c r="DHH76" s="313"/>
      <c r="DHI76" s="313"/>
      <c r="DHJ76" s="313"/>
      <c r="DHK76" s="313"/>
      <c r="DHL76" s="313"/>
      <c r="DHM76" s="313"/>
      <c r="DHN76" s="313"/>
      <c r="DHO76" s="313"/>
      <c r="DHP76" s="313"/>
      <c r="DHQ76" s="313"/>
      <c r="DHR76" s="313"/>
      <c r="DHS76" s="313"/>
      <c r="DHT76" s="313"/>
      <c r="DHU76" s="313"/>
      <c r="DHV76" s="313"/>
      <c r="DHW76" s="313"/>
      <c r="DHX76" s="313"/>
      <c r="DHY76" s="313"/>
      <c r="DHZ76" s="313"/>
      <c r="DIA76" s="313"/>
      <c r="DIB76" s="313"/>
      <c r="DIC76" s="313"/>
      <c r="DID76" s="313"/>
      <c r="DIE76" s="313"/>
      <c r="DIF76" s="313"/>
      <c r="DIG76" s="313"/>
      <c r="DIH76" s="313"/>
      <c r="DII76" s="313"/>
      <c r="DIJ76" s="313"/>
      <c r="DIK76" s="313"/>
      <c r="DIL76" s="313"/>
      <c r="DIM76" s="313"/>
      <c r="DIN76" s="313"/>
      <c r="DIO76" s="313"/>
      <c r="DIP76" s="313"/>
      <c r="DIQ76" s="313"/>
      <c r="DIR76" s="313"/>
      <c r="DIS76" s="313"/>
      <c r="DIT76" s="313"/>
      <c r="DIU76" s="313"/>
      <c r="DIV76" s="313"/>
      <c r="DIW76" s="313"/>
      <c r="DIX76" s="313"/>
      <c r="DIY76" s="313"/>
      <c r="DIZ76" s="313"/>
      <c r="DJA76" s="313"/>
      <c r="DJB76" s="313"/>
      <c r="DJC76" s="313"/>
      <c r="DJD76" s="313"/>
      <c r="DJE76" s="313"/>
      <c r="DJF76" s="313"/>
      <c r="DJG76" s="313"/>
      <c r="DJH76" s="313"/>
      <c r="DJI76" s="313"/>
      <c r="DJJ76" s="313"/>
      <c r="DJK76" s="313"/>
      <c r="DJL76" s="313"/>
      <c r="DJM76" s="313"/>
      <c r="DJN76" s="313"/>
      <c r="DJO76" s="313"/>
      <c r="DJP76" s="313"/>
      <c r="DJQ76" s="313"/>
      <c r="DJR76" s="313"/>
      <c r="DJS76" s="313"/>
      <c r="DJT76" s="313"/>
      <c r="DJU76" s="313"/>
      <c r="DJV76" s="313"/>
      <c r="DJW76" s="313"/>
      <c r="DJX76" s="313"/>
      <c r="DJY76" s="313"/>
      <c r="DJZ76" s="313"/>
      <c r="DKA76" s="313"/>
      <c r="DKB76" s="313"/>
      <c r="DKC76" s="313"/>
      <c r="DKD76" s="313"/>
      <c r="DKE76" s="313"/>
      <c r="DKF76" s="313"/>
      <c r="DKG76" s="313"/>
      <c r="DKH76" s="313"/>
      <c r="DKI76" s="313"/>
      <c r="DKJ76" s="313"/>
      <c r="DKK76" s="313"/>
      <c r="DKL76" s="313"/>
      <c r="DKM76" s="313"/>
      <c r="DKN76" s="313"/>
      <c r="DKO76" s="313"/>
      <c r="DKP76" s="313"/>
      <c r="DKQ76" s="313"/>
      <c r="DKR76" s="313"/>
      <c r="DKS76" s="313"/>
      <c r="DKT76" s="313"/>
      <c r="DKU76" s="313"/>
      <c r="DKV76" s="313"/>
      <c r="DKW76" s="313"/>
      <c r="DKX76" s="313"/>
      <c r="DKY76" s="313"/>
      <c r="DKZ76" s="313"/>
      <c r="DLA76" s="313"/>
      <c r="DLB76" s="313"/>
      <c r="DLC76" s="313"/>
      <c r="DLD76" s="313"/>
      <c r="DLE76" s="313"/>
      <c r="DLF76" s="313"/>
      <c r="DLG76" s="313"/>
      <c r="DLH76" s="313"/>
      <c r="DLI76" s="313"/>
      <c r="DLJ76" s="313"/>
      <c r="DLK76" s="313"/>
      <c r="DLL76" s="313"/>
      <c r="DLM76" s="313"/>
      <c r="DLN76" s="313"/>
      <c r="DLO76" s="313"/>
      <c r="DLP76" s="313"/>
      <c r="DLQ76" s="313"/>
      <c r="DLR76" s="313"/>
      <c r="DLS76" s="313"/>
      <c r="DLT76" s="313"/>
      <c r="DLU76" s="313"/>
      <c r="DLV76" s="313"/>
      <c r="DLW76" s="313"/>
      <c r="DLX76" s="313"/>
      <c r="DLY76" s="313"/>
      <c r="DLZ76" s="313"/>
      <c r="DMA76" s="313"/>
      <c r="DMB76" s="313"/>
      <c r="DMC76" s="313"/>
      <c r="DMD76" s="313"/>
      <c r="DME76" s="313"/>
      <c r="DMF76" s="313"/>
      <c r="DMG76" s="313"/>
      <c r="DMH76" s="313"/>
      <c r="DMI76" s="313"/>
      <c r="DMJ76" s="313"/>
      <c r="DMK76" s="313"/>
      <c r="DML76" s="313"/>
      <c r="DMM76" s="313"/>
      <c r="DMN76" s="313"/>
      <c r="DMO76" s="313"/>
      <c r="DMP76" s="313"/>
      <c r="DMQ76" s="313"/>
      <c r="DMR76" s="313"/>
      <c r="DMS76" s="313"/>
      <c r="DMT76" s="313"/>
      <c r="DMU76" s="313"/>
      <c r="DMV76" s="313"/>
      <c r="DMW76" s="313"/>
      <c r="DMX76" s="313"/>
      <c r="DMY76" s="313"/>
      <c r="DMZ76" s="313"/>
      <c r="DNA76" s="313"/>
      <c r="DNB76" s="313"/>
      <c r="DNC76" s="313"/>
      <c r="DND76" s="313"/>
      <c r="DNE76" s="313"/>
      <c r="DNF76" s="313"/>
      <c r="DNG76" s="313"/>
      <c r="DNH76" s="313"/>
      <c r="DNI76" s="313"/>
      <c r="DNJ76" s="313"/>
      <c r="DNK76" s="313"/>
      <c r="DNL76" s="313"/>
      <c r="DNM76" s="313"/>
      <c r="DNN76" s="313"/>
      <c r="DNO76" s="313"/>
      <c r="DNP76" s="313"/>
      <c r="DNQ76" s="313"/>
      <c r="DNR76" s="313"/>
      <c r="DNS76" s="313"/>
      <c r="DNT76" s="313"/>
      <c r="DNU76" s="313"/>
      <c r="DNV76" s="313"/>
      <c r="DNW76" s="313"/>
      <c r="DNX76" s="313"/>
      <c r="DNY76" s="313"/>
      <c r="DNZ76" s="313"/>
      <c r="DOA76" s="313"/>
      <c r="DOB76" s="313"/>
      <c r="DOC76" s="313"/>
      <c r="DOD76" s="313"/>
      <c r="DOE76" s="313"/>
      <c r="DOF76" s="313"/>
      <c r="DOG76" s="313"/>
      <c r="DOH76" s="313"/>
      <c r="DOI76" s="313"/>
      <c r="DOJ76" s="313"/>
      <c r="DOK76" s="313"/>
      <c r="DOL76" s="313"/>
      <c r="DOM76" s="313"/>
      <c r="DON76" s="313"/>
      <c r="DOO76" s="313"/>
      <c r="DOP76" s="313"/>
      <c r="DOQ76" s="313"/>
      <c r="DOR76" s="313"/>
      <c r="DOS76" s="313"/>
      <c r="DOT76" s="313"/>
      <c r="DOU76" s="313"/>
      <c r="DOV76" s="313"/>
      <c r="DOW76" s="313"/>
      <c r="DOX76" s="313"/>
      <c r="DOY76" s="313"/>
      <c r="DOZ76" s="313"/>
      <c r="DPA76" s="313"/>
      <c r="DPB76" s="313"/>
      <c r="DPC76" s="313"/>
      <c r="DPD76" s="313"/>
      <c r="DPE76" s="313"/>
      <c r="DPF76" s="313"/>
      <c r="DPG76" s="313"/>
      <c r="DPH76" s="313"/>
      <c r="DPI76" s="313"/>
      <c r="DPJ76" s="313"/>
      <c r="DPK76" s="313"/>
      <c r="DPL76" s="313"/>
      <c r="DPM76" s="313"/>
      <c r="DPN76" s="313"/>
      <c r="DPO76" s="313"/>
      <c r="DPP76" s="313"/>
      <c r="DPQ76" s="313"/>
      <c r="DPR76" s="313"/>
      <c r="DPS76" s="313"/>
      <c r="DPT76" s="313"/>
      <c r="DPU76" s="313"/>
      <c r="DPV76" s="313"/>
      <c r="DPW76" s="313"/>
      <c r="DPX76" s="313"/>
      <c r="DPY76" s="313"/>
      <c r="DPZ76" s="313"/>
      <c r="DQA76" s="313"/>
      <c r="DQB76" s="313"/>
      <c r="DQC76" s="313"/>
      <c r="DQD76" s="313"/>
      <c r="DQE76" s="313"/>
      <c r="DQF76" s="313"/>
      <c r="DQG76" s="313"/>
      <c r="DQH76" s="313"/>
      <c r="DQI76" s="313"/>
      <c r="DQJ76" s="313"/>
      <c r="DQK76" s="313"/>
      <c r="DQL76" s="313"/>
      <c r="DQM76" s="313"/>
      <c r="DQN76" s="313"/>
      <c r="DQO76" s="313"/>
      <c r="DQP76" s="313"/>
      <c r="DQQ76" s="313"/>
      <c r="DQR76" s="313"/>
      <c r="DQS76" s="313"/>
      <c r="DQT76" s="313"/>
      <c r="DQU76" s="313"/>
      <c r="DQV76" s="313"/>
      <c r="DQW76" s="313"/>
      <c r="DQX76" s="313"/>
      <c r="DQY76" s="313"/>
      <c r="DQZ76" s="313"/>
      <c r="DRA76" s="313"/>
      <c r="DRB76" s="313"/>
      <c r="DRC76" s="313"/>
      <c r="DRD76" s="313"/>
      <c r="DRE76" s="313"/>
      <c r="DRF76" s="313"/>
      <c r="DRG76" s="313"/>
      <c r="DRH76" s="313"/>
      <c r="DRI76" s="313"/>
      <c r="DRJ76" s="313"/>
      <c r="DRK76" s="313"/>
      <c r="DRL76" s="313"/>
      <c r="DRM76" s="313"/>
      <c r="DRN76" s="313"/>
      <c r="DRO76" s="313"/>
      <c r="DRP76" s="313"/>
      <c r="DRQ76" s="313"/>
      <c r="DRR76" s="313"/>
      <c r="DRS76" s="313"/>
      <c r="DRT76" s="313"/>
      <c r="DRU76" s="313"/>
      <c r="DRV76" s="313"/>
      <c r="DRW76" s="313"/>
      <c r="DRX76" s="313"/>
      <c r="DRY76" s="313"/>
      <c r="DRZ76" s="313"/>
      <c r="DSA76" s="313"/>
      <c r="DSB76" s="313"/>
      <c r="DSC76" s="313"/>
      <c r="DSD76" s="313"/>
      <c r="DSE76" s="313"/>
      <c r="DSF76" s="313"/>
      <c r="DSG76" s="313"/>
      <c r="DSH76" s="313"/>
      <c r="DSI76" s="313"/>
      <c r="DSJ76" s="313"/>
      <c r="DSK76" s="313"/>
      <c r="DSL76" s="313"/>
      <c r="DSM76" s="313"/>
      <c r="DSN76" s="313"/>
      <c r="DSO76" s="313"/>
      <c r="DSP76" s="313"/>
      <c r="DSQ76" s="313"/>
      <c r="DSR76" s="313"/>
      <c r="DSS76" s="313"/>
      <c r="DST76" s="313"/>
      <c r="DSU76" s="313"/>
      <c r="DSV76" s="313"/>
      <c r="DSW76" s="313"/>
      <c r="DSX76" s="313"/>
      <c r="DSY76" s="313"/>
      <c r="DSZ76" s="313"/>
      <c r="DTA76" s="313"/>
      <c r="DTB76" s="313"/>
      <c r="DTC76" s="313"/>
      <c r="DTD76" s="313"/>
      <c r="DTE76" s="313"/>
      <c r="DTF76" s="313"/>
      <c r="DTG76" s="313"/>
      <c r="DTH76" s="313"/>
      <c r="DTI76" s="313"/>
      <c r="DTJ76" s="313"/>
      <c r="DTK76" s="313"/>
      <c r="DTL76" s="313"/>
      <c r="DTM76" s="313"/>
      <c r="DTN76" s="313"/>
      <c r="DTO76" s="313"/>
      <c r="DTP76" s="313"/>
      <c r="DTQ76" s="313"/>
      <c r="DTR76" s="313"/>
      <c r="DTS76" s="313"/>
      <c r="DTT76" s="313"/>
      <c r="DTU76" s="313"/>
      <c r="DTV76" s="313"/>
      <c r="DTW76" s="313"/>
      <c r="DTX76" s="313"/>
      <c r="DTY76" s="313"/>
      <c r="DTZ76" s="313"/>
      <c r="DUA76" s="313"/>
      <c r="DUB76" s="313"/>
      <c r="DUC76" s="313"/>
      <c r="DUD76" s="313"/>
      <c r="DUE76" s="313"/>
      <c r="DUF76" s="313"/>
      <c r="DUG76" s="313"/>
      <c r="DUH76" s="313"/>
      <c r="DUI76" s="313"/>
      <c r="DUJ76" s="313"/>
      <c r="DUK76" s="313"/>
      <c r="DUL76" s="313"/>
      <c r="DUM76" s="313"/>
      <c r="DUN76" s="313"/>
      <c r="DUO76" s="313"/>
      <c r="DUP76" s="313"/>
      <c r="DUQ76" s="313"/>
      <c r="DUR76" s="313"/>
      <c r="DUS76" s="313"/>
      <c r="DUT76" s="313"/>
      <c r="DUU76" s="313"/>
      <c r="DUV76" s="313"/>
      <c r="DUW76" s="313"/>
      <c r="DUX76" s="313"/>
      <c r="DUY76" s="313"/>
      <c r="DUZ76" s="313"/>
      <c r="DVA76" s="313"/>
      <c r="DVB76" s="313"/>
      <c r="DVC76" s="313"/>
      <c r="DVD76" s="313"/>
      <c r="DVE76" s="313"/>
      <c r="DVF76" s="313"/>
      <c r="DVG76" s="313"/>
      <c r="DVH76" s="313"/>
      <c r="DVI76" s="313"/>
      <c r="DVJ76" s="313"/>
      <c r="DVK76" s="313"/>
      <c r="DVL76" s="313"/>
      <c r="DVM76" s="313"/>
      <c r="DVN76" s="313"/>
      <c r="DVO76" s="313"/>
      <c r="DVP76" s="313"/>
      <c r="DVQ76" s="313"/>
      <c r="DVR76" s="313"/>
      <c r="DVS76" s="313"/>
      <c r="DVT76" s="313"/>
      <c r="DVU76" s="313"/>
      <c r="DVV76" s="313"/>
      <c r="DVW76" s="313"/>
      <c r="DVX76" s="313"/>
      <c r="DVY76" s="313"/>
      <c r="DVZ76" s="313"/>
      <c r="DWA76" s="313"/>
      <c r="DWB76" s="313"/>
      <c r="DWC76" s="313"/>
      <c r="DWD76" s="313"/>
      <c r="DWE76" s="313"/>
      <c r="DWF76" s="313"/>
      <c r="DWG76" s="313"/>
      <c r="DWH76" s="313"/>
      <c r="DWI76" s="313"/>
      <c r="DWJ76" s="313"/>
      <c r="DWK76" s="313"/>
      <c r="DWL76" s="313"/>
      <c r="DWM76" s="313"/>
      <c r="DWN76" s="313"/>
      <c r="DWO76" s="313"/>
      <c r="DWP76" s="313"/>
      <c r="DWQ76" s="313"/>
      <c r="DWR76" s="313"/>
      <c r="DWS76" s="313"/>
      <c r="DWT76" s="313"/>
      <c r="DWU76" s="313"/>
      <c r="DWV76" s="313"/>
      <c r="DWW76" s="313"/>
      <c r="DWX76" s="313"/>
      <c r="DWY76" s="313"/>
      <c r="DWZ76" s="313"/>
      <c r="DXA76" s="313"/>
      <c r="DXB76" s="313"/>
      <c r="DXC76" s="313"/>
      <c r="DXD76" s="313"/>
      <c r="DXE76" s="313"/>
      <c r="DXF76" s="313"/>
      <c r="DXG76" s="313"/>
      <c r="DXH76" s="313"/>
      <c r="DXI76" s="313"/>
      <c r="DXJ76" s="313"/>
      <c r="DXK76" s="313"/>
      <c r="DXL76" s="313"/>
      <c r="DXM76" s="313"/>
      <c r="DXN76" s="313"/>
      <c r="DXO76" s="313"/>
      <c r="DXP76" s="313"/>
      <c r="DXQ76" s="313"/>
      <c r="DXR76" s="313"/>
      <c r="DXS76" s="313"/>
      <c r="DXT76" s="313"/>
      <c r="DXU76" s="313"/>
      <c r="DXV76" s="313"/>
      <c r="DXW76" s="313"/>
      <c r="DXX76" s="313"/>
      <c r="DXY76" s="313"/>
      <c r="DXZ76" s="313"/>
      <c r="DYA76" s="313"/>
      <c r="DYB76" s="313"/>
      <c r="DYC76" s="313"/>
      <c r="DYD76" s="313"/>
      <c r="DYE76" s="313"/>
      <c r="DYF76" s="313"/>
      <c r="DYG76" s="313"/>
      <c r="DYH76" s="313"/>
      <c r="DYI76" s="313"/>
      <c r="DYJ76" s="313"/>
      <c r="DYK76" s="313"/>
      <c r="DYL76" s="313"/>
      <c r="DYM76" s="313"/>
      <c r="DYN76" s="313"/>
      <c r="DYO76" s="313"/>
      <c r="DYP76" s="313"/>
      <c r="DYQ76" s="313"/>
      <c r="DYR76" s="313"/>
      <c r="DYS76" s="313"/>
      <c r="DYT76" s="313"/>
      <c r="DYU76" s="313"/>
      <c r="DYV76" s="313"/>
      <c r="DYW76" s="313"/>
      <c r="DYX76" s="313"/>
      <c r="DYY76" s="313"/>
      <c r="DYZ76" s="313"/>
      <c r="DZA76" s="313"/>
      <c r="DZB76" s="313"/>
      <c r="DZC76" s="313"/>
      <c r="DZD76" s="313"/>
      <c r="DZE76" s="313"/>
      <c r="DZF76" s="313"/>
      <c r="DZG76" s="313"/>
      <c r="DZH76" s="313"/>
      <c r="DZI76" s="313"/>
      <c r="DZJ76" s="313"/>
      <c r="DZK76" s="313"/>
      <c r="DZL76" s="313"/>
      <c r="DZM76" s="313"/>
      <c r="DZN76" s="313"/>
      <c r="DZO76" s="313"/>
      <c r="DZP76" s="313"/>
      <c r="DZQ76" s="313"/>
      <c r="DZR76" s="313"/>
      <c r="DZS76" s="313"/>
      <c r="DZT76" s="313"/>
      <c r="DZU76" s="313"/>
      <c r="DZV76" s="313"/>
      <c r="DZW76" s="313"/>
      <c r="DZX76" s="313"/>
      <c r="DZY76" s="313"/>
      <c r="DZZ76" s="313"/>
      <c r="EAA76" s="313"/>
      <c r="EAB76" s="313"/>
      <c r="EAC76" s="313"/>
      <c r="EAD76" s="313"/>
      <c r="EAE76" s="313"/>
      <c r="EAF76" s="313"/>
      <c r="EAG76" s="313"/>
      <c r="EAH76" s="313"/>
      <c r="EAI76" s="313"/>
      <c r="EAJ76" s="313"/>
      <c r="EAK76" s="313"/>
      <c r="EAL76" s="313"/>
      <c r="EAM76" s="313"/>
      <c r="EAN76" s="313"/>
      <c r="EAO76" s="313"/>
      <c r="EAP76" s="313"/>
      <c r="EAQ76" s="313"/>
      <c r="EAR76" s="313"/>
      <c r="EAS76" s="313"/>
      <c r="EAT76" s="313"/>
      <c r="EAU76" s="313"/>
      <c r="EAV76" s="313"/>
      <c r="EAW76" s="313"/>
      <c r="EAX76" s="313"/>
      <c r="EAY76" s="313"/>
      <c r="EAZ76" s="313"/>
      <c r="EBA76" s="313"/>
      <c r="EBB76" s="313"/>
      <c r="EBC76" s="313"/>
      <c r="EBD76" s="313"/>
      <c r="EBE76" s="313"/>
      <c r="EBF76" s="313"/>
      <c r="EBG76" s="313"/>
      <c r="EBH76" s="313"/>
      <c r="EBI76" s="313"/>
      <c r="EBJ76" s="313"/>
      <c r="EBK76" s="313"/>
      <c r="EBL76" s="313"/>
      <c r="EBM76" s="313"/>
      <c r="EBN76" s="313"/>
      <c r="EBO76" s="313"/>
      <c r="EBP76" s="313"/>
      <c r="EBQ76" s="313"/>
      <c r="EBR76" s="313"/>
      <c r="EBS76" s="313"/>
      <c r="EBT76" s="313"/>
      <c r="EBU76" s="313"/>
      <c r="EBV76" s="313"/>
      <c r="EBW76" s="313"/>
      <c r="EBX76" s="313"/>
      <c r="EBY76" s="313"/>
      <c r="EBZ76" s="313"/>
      <c r="ECA76" s="313"/>
      <c r="ECB76" s="313"/>
      <c r="ECC76" s="313"/>
      <c r="ECD76" s="313"/>
      <c r="ECE76" s="313"/>
      <c r="ECF76" s="313"/>
      <c r="ECG76" s="313"/>
      <c r="ECH76" s="313"/>
      <c r="ECI76" s="313"/>
      <c r="ECJ76" s="313"/>
      <c r="ECK76" s="313"/>
      <c r="ECL76" s="313"/>
      <c r="ECM76" s="313"/>
      <c r="ECN76" s="313"/>
      <c r="ECO76" s="313"/>
      <c r="ECP76" s="313"/>
      <c r="ECQ76" s="313"/>
      <c r="ECR76" s="313"/>
      <c r="ECS76" s="313"/>
      <c r="ECT76" s="313"/>
      <c r="ECU76" s="313"/>
      <c r="ECV76" s="313"/>
      <c r="ECW76" s="313"/>
      <c r="ECX76" s="313"/>
      <c r="ECY76" s="313"/>
      <c r="ECZ76" s="313"/>
      <c r="EDA76" s="313"/>
      <c r="EDB76" s="313"/>
      <c r="EDC76" s="313"/>
      <c r="EDD76" s="313"/>
      <c r="EDE76" s="313"/>
      <c r="EDF76" s="313"/>
      <c r="EDG76" s="313"/>
      <c r="EDH76" s="313"/>
      <c r="EDI76" s="313"/>
      <c r="EDJ76" s="313"/>
      <c r="EDK76" s="313"/>
      <c r="EDL76" s="313"/>
      <c r="EDM76" s="313"/>
      <c r="EDN76" s="313"/>
      <c r="EDO76" s="313"/>
      <c r="EDP76" s="313"/>
      <c r="EDQ76" s="313"/>
      <c r="EDR76" s="313"/>
      <c r="EDS76" s="313"/>
      <c r="EDT76" s="313"/>
      <c r="EDU76" s="313"/>
      <c r="EDV76" s="313"/>
      <c r="EDW76" s="313"/>
      <c r="EDX76" s="313"/>
      <c r="EDY76" s="313"/>
      <c r="EDZ76" s="313"/>
      <c r="EEA76" s="313"/>
      <c r="EEB76" s="313"/>
      <c r="EEC76" s="313"/>
      <c r="EED76" s="313"/>
      <c r="EEE76" s="313"/>
      <c r="EEF76" s="313"/>
      <c r="EEG76" s="313"/>
      <c r="EEH76" s="313"/>
      <c r="EEI76" s="313"/>
      <c r="EEJ76" s="313"/>
      <c r="EEK76" s="313"/>
      <c r="EEL76" s="313"/>
      <c r="EEM76" s="313"/>
      <c r="EEN76" s="313"/>
      <c r="EEO76" s="313"/>
      <c r="EEP76" s="313"/>
      <c r="EEQ76" s="313"/>
      <c r="EER76" s="313"/>
      <c r="EES76" s="313"/>
      <c r="EET76" s="313"/>
      <c r="EEU76" s="313"/>
      <c r="EEV76" s="313"/>
      <c r="EEW76" s="313"/>
      <c r="EEX76" s="313"/>
      <c r="EEY76" s="313"/>
      <c r="EEZ76" s="313"/>
      <c r="EFA76" s="313"/>
      <c r="EFB76" s="313"/>
      <c r="EFC76" s="313"/>
      <c r="EFD76" s="313"/>
      <c r="EFE76" s="313"/>
      <c r="EFF76" s="313"/>
      <c r="EFG76" s="313"/>
      <c r="EFH76" s="313"/>
      <c r="EFI76" s="313"/>
      <c r="EFJ76" s="313"/>
      <c r="EFK76" s="313"/>
      <c r="EFL76" s="313"/>
      <c r="EFM76" s="313"/>
      <c r="EFN76" s="313"/>
      <c r="EFO76" s="313"/>
      <c r="EFP76" s="313"/>
      <c r="EFQ76" s="313"/>
      <c r="EFR76" s="313"/>
      <c r="EFS76" s="313"/>
      <c r="EFT76" s="313"/>
      <c r="EFU76" s="313"/>
      <c r="EFV76" s="313"/>
      <c r="EFW76" s="313"/>
      <c r="EFX76" s="313"/>
      <c r="EFY76" s="313"/>
      <c r="EFZ76" s="313"/>
      <c r="EGA76" s="313"/>
      <c r="EGB76" s="313"/>
      <c r="EGC76" s="313"/>
      <c r="EGD76" s="313"/>
      <c r="EGE76" s="313"/>
      <c r="EGF76" s="313"/>
      <c r="EGG76" s="313"/>
      <c r="EGH76" s="313"/>
      <c r="EGI76" s="313"/>
      <c r="EGJ76" s="313"/>
      <c r="EGK76" s="313"/>
      <c r="EGL76" s="313"/>
      <c r="EGM76" s="313"/>
      <c r="EGN76" s="313"/>
      <c r="EGO76" s="313"/>
      <c r="EGP76" s="313"/>
      <c r="EGQ76" s="313"/>
      <c r="EGR76" s="313"/>
      <c r="EGS76" s="313"/>
      <c r="EGT76" s="313"/>
      <c r="EGU76" s="313"/>
      <c r="EGV76" s="313"/>
      <c r="EGW76" s="313"/>
      <c r="EGX76" s="313"/>
      <c r="EGY76" s="313"/>
      <c r="EGZ76" s="313"/>
      <c r="EHA76" s="313"/>
      <c r="EHB76" s="313"/>
      <c r="EHC76" s="313"/>
      <c r="EHD76" s="313"/>
      <c r="EHE76" s="313"/>
      <c r="EHF76" s="313"/>
      <c r="EHG76" s="313"/>
      <c r="EHH76" s="313"/>
      <c r="EHI76" s="313"/>
      <c r="EHJ76" s="313"/>
      <c r="EHK76" s="313"/>
      <c r="EHL76" s="313"/>
      <c r="EHM76" s="313"/>
      <c r="EHN76" s="313"/>
      <c r="EHO76" s="313"/>
      <c r="EHP76" s="313"/>
      <c r="EHQ76" s="313"/>
      <c r="EHR76" s="313"/>
      <c r="EHS76" s="313"/>
      <c r="EHT76" s="313"/>
      <c r="EHU76" s="313"/>
      <c r="EHV76" s="313"/>
      <c r="EHW76" s="313"/>
      <c r="EHX76" s="313"/>
      <c r="EHY76" s="313"/>
      <c r="EHZ76" s="313"/>
      <c r="EIA76" s="313"/>
      <c r="EIB76" s="313"/>
      <c r="EIC76" s="313"/>
      <c r="EID76" s="313"/>
      <c r="EIE76" s="313"/>
      <c r="EIF76" s="313"/>
      <c r="EIG76" s="313"/>
      <c r="EIH76" s="313"/>
      <c r="EII76" s="313"/>
      <c r="EIJ76" s="313"/>
      <c r="EIK76" s="313"/>
      <c r="EIL76" s="313"/>
      <c r="EIM76" s="313"/>
      <c r="EIN76" s="313"/>
      <c r="EIO76" s="313"/>
      <c r="EIP76" s="313"/>
      <c r="EIQ76" s="313"/>
      <c r="EIR76" s="313"/>
      <c r="EIS76" s="313"/>
      <c r="EIT76" s="313"/>
      <c r="EIU76" s="313"/>
      <c r="EIV76" s="313"/>
      <c r="EIW76" s="313"/>
      <c r="EIX76" s="313"/>
      <c r="EIY76" s="313"/>
      <c r="EIZ76" s="313"/>
      <c r="EJA76" s="313"/>
      <c r="EJB76" s="313"/>
      <c r="EJC76" s="313"/>
      <c r="EJD76" s="313"/>
      <c r="EJE76" s="313"/>
      <c r="EJF76" s="313"/>
      <c r="EJG76" s="313"/>
      <c r="EJH76" s="313"/>
      <c r="EJI76" s="313"/>
      <c r="EJJ76" s="313"/>
      <c r="EJK76" s="313"/>
      <c r="EJL76" s="313"/>
      <c r="EJM76" s="313"/>
      <c r="EJN76" s="313"/>
      <c r="EJO76" s="313"/>
      <c r="EJP76" s="313"/>
      <c r="EJQ76" s="313"/>
      <c r="EJR76" s="313"/>
      <c r="EJS76" s="313"/>
      <c r="EJT76" s="313"/>
      <c r="EJU76" s="313"/>
      <c r="EJV76" s="313"/>
      <c r="EJW76" s="313"/>
      <c r="EJX76" s="313"/>
      <c r="EJY76" s="313"/>
      <c r="EJZ76" s="313"/>
      <c r="EKA76" s="313"/>
      <c r="EKB76" s="313"/>
      <c r="EKC76" s="313"/>
      <c r="EKD76" s="313"/>
      <c r="EKE76" s="313"/>
      <c r="EKF76" s="313"/>
      <c r="EKG76" s="313"/>
      <c r="EKH76" s="313"/>
      <c r="EKI76" s="313"/>
      <c r="EKJ76" s="313"/>
      <c r="EKK76" s="313"/>
      <c r="EKL76" s="313"/>
      <c r="EKM76" s="313"/>
      <c r="EKN76" s="313"/>
      <c r="EKO76" s="313"/>
      <c r="EKP76" s="313"/>
      <c r="EKQ76" s="313"/>
      <c r="EKR76" s="313"/>
      <c r="EKS76" s="313"/>
      <c r="EKT76" s="313"/>
      <c r="EKU76" s="313"/>
      <c r="EKV76" s="313"/>
      <c r="EKW76" s="313"/>
      <c r="EKX76" s="313"/>
      <c r="EKY76" s="313"/>
      <c r="EKZ76" s="313"/>
      <c r="ELA76" s="313"/>
      <c r="ELB76" s="313"/>
      <c r="ELC76" s="313"/>
      <c r="ELD76" s="313"/>
      <c r="ELE76" s="313"/>
      <c r="ELF76" s="313"/>
      <c r="ELG76" s="313"/>
      <c r="ELH76" s="313"/>
      <c r="ELI76" s="313"/>
      <c r="ELJ76" s="313"/>
      <c r="ELK76" s="313"/>
      <c r="ELL76" s="313"/>
      <c r="ELM76" s="313"/>
      <c r="ELN76" s="313"/>
      <c r="ELO76" s="313"/>
      <c r="ELP76" s="313"/>
      <c r="ELQ76" s="313"/>
      <c r="ELR76" s="313"/>
      <c r="ELS76" s="313"/>
      <c r="ELT76" s="313"/>
      <c r="ELU76" s="313"/>
      <c r="ELV76" s="313"/>
      <c r="ELW76" s="313"/>
      <c r="ELX76" s="313"/>
      <c r="ELY76" s="313"/>
      <c r="ELZ76" s="313"/>
      <c r="EMA76" s="313"/>
      <c r="EMB76" s="313"/>
      <c r="EMC76" s="313"/>
      <c r="EMD76" s="313"/>
      <c r="EME76" s="313"/>
      <c r="EMF76" s="313"/>
      <c r="EMG76" s="313"/>
      <c r="EMH76" s="313"/>
      <c r="EMI76" s="313"/>
      <c r="EMJ76" s="313"/>
      <c r="EMK76" s="313"/>
      <c r="EML76" s="313"/>
      <c r="EMM76" s="313"/>
      <c r="EMN76" s="313"/>
      <c r="EMO76" s="313"/>
      <c r="EMP76" s="313"/>
      <c r="EMQ76" s="313"/>
      <c r="EMR76" s="313"/>
      <c r="EMS76" s="313"/>
      <c r="EMT76" s="313"/>
      <c r="EMU76" s="313"/>
      <c r="EMV76" s="313"/>
      <c r="EMW76" s="313"/>
      <c r="EMX76" s="313"/>
      <c r="EMY76" s="313"/>
      <c r="EMZ76" s="313"/>
      <c r="ENA76" s="313"/>
      <c r="ENB76" s="313"/>
      <c r="ENC76" s="313"/>
      <c r="END76" s="313"/>
      <c r="ENE76" s="313"/>
      <c r="ENF76" s="313"/>
      <c r="ENG76" s="313"/>
      <c r="ENH76" s="313"/>
      <c r="ENI76" s="313"/>
      <c r="ENJ76" s="313"/>
      <c r="ENK76" s="313"/>
      <c r="ENL76" s="313"/>
      <c r="ENM76" s="313"/>
      <c r="ENN76" s="313"/>
      <c r="ENO76" s="313"/>
      <c r="ENP76" s="313"/>
      <c r="ENQ76" s="313"/>
      <c r="ENR76" s="313"/>
      <c r="ENS76" s="313"/>
      <c r="ENT76" s="313"/>
      <c r="ENU76" s="313"/>
      <c r="ENV76" s="313"/>
      <c r="ENW76" s="313"/>
      <c r="ENX76" s="313"/>
      <c r="ENY76" s="313"/>
      <c r="ENZ76" s="313"/>
      <c r="EOA76" s="313"/>
      <c r="EOB76" s="313"/>
      <c r="EOC76" s="313"/>
      <c r="EOD76" s="313"/>
      <c r="EOE76" s="313"/>
      <c r="EOF76" s="313"/>
      <c r="EOG76" s="313"/>
      <c r="EOH76" s="313"/>
      <c r="EOI76" s="313"/>
      <c r="EOJ76" s="313"/>
      <c r="EOK76" s="313"/>
      <c r="EOL76" s="313"/>
      <c r="EOM76" s="313"/>
      <c r="EON76" s="313"/>
      <c r="EOO76" s="313"/>
      <c r="EOP76" s="313"/>
      <c r="EOQ76" s="313"/>
      <c r="EOR76" s="313"/>
      <c r="EOS76" s="313"/>
      <c r="EOT76" s="313"/>
      <c r="EOU76" s="313"/>
      <c r="EOV76" s="313"/>
      <c r="EOW76" s="313"/>
      <c r="EOX76" s="313"/>
      <c r="EOY76" s="313"/>
      <c r="EOZ76" s="313"/>
      <c r="EPA76" s="313"/>
      <c r="EPB76" s="313"/>
      <c r="EPC76" s="313"/>
      <c r="EPD76" s="313"/>
      <c r="EPE76" s="313"/>
      <c r="EPF76" s="313"/>
      <c r="EPG76" s="313"/>
      <c r="EPH76" s="313"/>
      <c r="EPI76" s="313"/>
      <c r="EPJ76" s="313"/>
      <c r="EPK76" s="313"/>
      <c r="EPL76" s="313"/>
      <c r="EPM76" s="313"/>
      <c r="EPN76" s="313"/>
      <c r="EPO76" s="313"/>
      <c r="EPP76" s="313"/>
      <c r="EPQ76" s="313"/>
      <c r="EPR76" s="313"/>
      <c r="EPS76" s="313"/>
      <c r="EPT76" s="313"/>
      <c r="EPU76" s="313"/>
      <c r="EPV76" s="313"/>
      <c r="EPW76" s="313"/>
      <c r="EPX76" s="313"/>
      <c r="EPY76" s="313"/>
      <c r="EPZ76" s="313"/>
      <c r="EQA76" s="313"/>
      <c r="EQB76" s="313"/>
      <c r="EQC76" s="313"/>
      <c r="EQD76" s="313"/>
      <c r="EQE76" s="313"/>
      <c r="EQF76" s="313"/>
      <c r="EQG76" s="313"/>
      <c r="EQH76" s="313"/>
      <c r="EQI76" s="313"/>
      <c r="EQJ76" s="313"/>
      <c r="EQK76" s="313"/>
      <c r="EQL76" s="313"/>
      <c r="EQM76" s="313"/>
      <c r="EQN76" s="313"/>
      <c r="EQO76" s="313"/>
      <c r="EQP76" s="313"/>
      <c r="EQQ76" s="313"/>
      <c r="EQR76" s="313"/>
      <c r="EQS76" s="313"/>
      <c r="EQT76" s="313"/>
      <c r="EQU76" s="313"/>
      <c r="EQV76" s="313"/>
      <c r="EQW76" s="313"/>
      <c r="EQX76" s="313"/>
      <c r="EQY76" s="313"/>
      <c r="EQZ76" s="313"/>
      <c r="ERA76" s="313"/>
      <c r="ERB76" s="313"/>
      <c r="ERC76" s="313"/>
      <c r="ERD76" s="313"/>
      <c r="ERE76" s="313"/>
      <c r="ERF76" s="313"/>
      <c r="ERG76" s="313"/>
      <c r="ERH76" s="313"/>
      <c r="ERI76" s="313"/>
      <c r="ERJ76" s="313"/>
      <c r="ERK76" s="313"/>
      <c r="ERL76" s="313"/>
      <c r="ERM76" s="313"/>
      <c r="ERN76" s="313"/>
      <c r="ERO76" s="313"/>
      <c r="ERP76" s="313"/>
      <c r="ERQ76" s="313"/>
      <c r="ERR76" s="313"/>
      <c r="ERS76" s="313"/>
      <c r="ERT76" s="313"/>
      <c r="ERU76" s="313"/>
      <c r="ERV76" s="313"/>
      <c r="ERW76" s="313"/>
      <c r="ERX76" s="313"/>
      <c r="ERY76" s="313"/>
      <c r="ERZ76" s="313"/>
      <c r="ESA76" s="313"/>
      <c r="ESB76" s="313"/>
      <c r="ESC76" s="313"/>
      <c r="ESD76" s="313"/>
      <c r="ESE76" s="313"/>
      <c r="ESF76" s="313"/>
      <c r="ESG76" s="313"/>
      <c r="ESH76" s="313"/>
      <c r="ESI76" s="313"/>
      <c r="ESJ76" s="313"/>
      <c r="ESK76" s="313"/>
      <c r="ESL76" s="313"/>
      <c r="ESM76" s="313"/>
      <c r="ESN76" s="313"/>
      <c r="ESO76" s="313"/>
      <c r="ESP76" s="313"/>
      <c r="ESQ76" s="313"/>
      <c r="ESR76" s="313"/>
      <c r="ESS76" s="313"/>
      <c r="EST76" s="313"/>
      <c r="ESU76" s="313"/>
      <c r="ESV76" s="313"/>
      <c r="ESW76" s="313"/>
      <c r="ESX76" s="313"/>
      <c r="ESY76" s="313"/>
      <c r="ESZ76" s="313"/>
      <c r="ETA76" s="313"/>
      <c r="ETB76" s="313"/>
      <c r="ETC76" s="313"/>
      <c r="ETD76" s="313"/>
      <c r="ETE76" s="313"/>
      <c r="ETF76" s="313"/>
      <c r="ETG76" s="313"/>
      <c r="ETH76" s="313"/>
      <c r="ETI76" s="313"/>
      <c r="ETJ76" s="313"/>
      <c r="ETK76" s="313"/>
      <c r="ETL76" s="313"/>
      <c r="ETM76" s="313"/>
      <c r="ETN76" s="313"/>
      <c r="ETO76" s="313"/>
      <c r="ETP76" s="313"/>
      <c r="ETQ76" s="313"/>
      <c r="ETR76" s="313"/>
      <c r="ETS76" s="313"/>
      <c r="ETT76" s="313"/>
      <c r="ETU76" s="313"/>
      <c r="ETV76" s="313"/>
      <c r="ETW76" s="313"/>
      <c r="ETX76" s="313"/>
      <c r="ETY76" s="313"/>
      <c r="ETZ76" s="313"/>
      <c r="EUA76" s="313"/>
      <c r="EUB76" s="313"/>
      <c r="EUC76" s="313"/>
      <c r="EUD76" s="313"/>
      <c r="EUE76" s="313"/>
      <c r="EUF76" s="313"/>
      <c r="EUG76" s="313"/>
      <c r="EUH76" s="313"/>
      <c r="EUI76" s="313"/>
      <c r="EUJ76" s="313"/>
      <c r="EUK76" s="313"/>
      <c r="EUL76" s="313"/>
      <c r="EUM76" s="313"/>
      <c r="EUN76" s="313"/>
      <c r="EUO76" s="313"/>
      <c r="EUP76" s="313"/>
      <c r="EUQ76" s="313"/>
      <c r="EUR76" s="313"/>
      <c r="EUS76" s="313"/>
      <c r="EUT76" s="313"/>
      <c r="EUU76" s="313"/>
      <c r="EUV76" s="313"/>
      <c r="EUW76" s="313"/>
      <c r="EUX76" s="313"/>
      <c r="EUY76" s="313"/>
      <c r="EUZ76" s="313"/>
      <c r="EVA76" s="313"/>
      <c r="EVB76" s="313"/>
      <c r="EVC76" s="313"/>
      <c r="EVD76" s="313"/>
      <c r="EVE76" s="313"/>
      <c r="EVF76" s="313"/>
      <c r="EVG76" s="313"/>
      <c r="EVH76" s="313"/>
      <c r="EVI76" s="313"/>
      <c r="EVJ76" s="313"/>
      <c r="EVK76" s="313"/>
      <c r="EVL76" s="313"/>
      <c r="EVM76" s="313"/>
      <c r="EVN76" s="313"/>
      <c r="EVO76" s="313"/>
      <c r="EVP76" s="313"/>
      <c r="EVQ76" s="313"/>
      <c r="EVR76" s="313"/>
      <c r="EVS76" s="313"/>
      <c r="EVT76" s="313"/>
      <c r="EVU76" s="313"/>
      <c r="EVV76" s="313"/>
      <c r="EVW76" s="313"/>
      <c r="EVX76" s="313"/>
      <c r="EVY76" s="313"/>
      <c r="EVZ76" s="313"/>
      <c r="EWA76" s="313"/>
      <c r="EWB76" s="313"/>
      <c r="EWC76" s="313"/>
      <c r="EWD76" s="313"/>
      <c r="EWE76" s="313"/>
      <c r="EWF76" s="313"/>
      <c r="EWG76" s="313"/>
      <c r="EWH76" s="313"/>
      <c r="EWI76" s="313"/>
      <c r="EWJ76" s="313"/>
      <c r="EWK76" s="313"/>
      <c r="EWL76" s="313"/>
      <c r="EWM76" s="313"/>
      <c r="EWN76" s="313"/>
      <c r="EWO76" s="313"/>
      <c r="EWP76" s="313"/>
      <c r="EWQ76" s="313"/>
      <c r="EWR76" s="313"/>
      <c r="EWS76" s="313"/>
      <c r="EWT76" s="313"/>
      <c r="EWU76" s="313"/>
      <c r="EWV76" s="313"/>
      <c r="EWW76" s="313"/>
      <c r="EWX76" s="313"/>
      <c r="EWY76" s="313"/>
      <c r="EWZ76" s="313"/>
      <c r="EXA76" s="313"/>
      <c r="EXB76" s="313"/>
      <c r="EXC76" s="313"/>
      <c r="EXD76" s="313"/>
      <c r="EXE76" s="313"/>
      <c r="EXF76" s="313"/>
      <c r="EXG76" s="313"/>
      <c r="EXH76" s="313"/>
      <c r="EXI76" s="313"/>
      <c r="EXJ76" s="313"/>
      <c r="EXK76" s="313"/>
      <c r="EXL76" s="313"/>
      <c r="EXM76" s="313"/>
      <c r="EXN76" s="313"/>
      <c r="EXO76" s="313"/>
      <c r="EXP76" s="313"/>
      <c r="EXQ76" s="313"/>
      <c r="EXR76" s="313"/>
      <c r="EXS76" s="313"/>
      <c r="EXT76" s="313"/>
      <c r="EXU76" s="313"/>
      <c r="EXV76" s="313"/>
      <c r="EXW76" s="313"/>
      <c r="EXX76" s="313"/>
      <c r="EXY76" s="313"/>
      <c r="EXZ76" s="313"/>
      <c r="EYA76" s="313"/>
      <c r="EYB76" s="313"/>
      <c r="EYC76" s="313"/>
      <c r="EYD76" s="313"/>
      <c r="EYE76" s="313"/>
      <c r="EYF76" s="313"/>
      <c r="EYG76" s="313"/>
      <c r="EYH76" s="313"/>
      <c r="EYI76" s="313"/>
      <c r="EYJ76" s="313"/>
      <c r="EYK76" s="313"/>
      <c r="EYL76" s="313"/>
      <c r="EYM76" s="313"/>
      <c r="EYN76" s="313"/>
      <c r="EYO76" s="313"/>
      <c r="EYP76" s="313"/>
      <c r="EYQ76" s="313"/>
      <c r="EYR76" s="313"/>
      <c r="EYS76" s="313"/>
      <c r="EYT76" s="313"/>
      <c r="EYU76" s="313"/>
      <c r="EYV76" s="313"/>
      <c r="EYW76" s="313"/>
      <c r="EYX76" s="313"/>
      <c r="EYY76" s="313"/>
      <c r="EYZ76" s="313"/>
      <c r="EZA76" s="313"/>
      <c r="EZB76" s="313"/>
      <c r="EZC76" s="313"/>
      <c r="EZD76" s="313"/>
      <c r="EZE76" s="313"/>
      <c r="EZF76" s="313"/>
      <c r="EZG76" s="313"/>
      <c r="EZH76" s="313"/>
      <c r="EZI76" s="313"/>
      <c r="EZJ76" s="313"/>
      <c r="EZK76" s="313"/>
      <c r="EZL76" s="313"/>
      <c r="EZM76" s="313"/>
      <c r="EZN76" s="313"/>
      <c r="EZO76" s="313"/>
      <c r="EZP76" s="313"/>
      <c r="EZQ76" s="313"/>
      <c r="EZR76" s="313"/>
      <c r="EZS76" s="313"/>
      <c r="EZT76" s="313"/>
      <c r="EZU76" s="313"/>
      <c r="EZV76" s="313"/>
      <c r="EZW76" s="313"/>
      <c r="EZX76" s="313"/>
      <c r="EZY76" s="313"/>
      <c r="EZZ76" s="313"/>
      <c r="FAA76" s="313"/>
      <c r="FAB76" s="313"/>
      <c r="FAC76" s="313"/>
      <c r="FAD76" s="313"/>
      <c r="FAE76" s="313"/>
      <c r="FAF76" s="313"/>
      <c r="FAG76" s="313"/>
      <c r="FAH76" s="313"/>
      <c r="FAI76" s="313"/>
      <c r="FAJ76" s="313"/>
      <c r="FAK76" s="313"/>
      <c r="FAL76" s="313"/>
      <c r="FAM76" s="313"/>
      <c r="FAN76" s="313"/>
      <c r="FAO76" s="313"/>
      <c r="FAP76" s="313"/>
      <c r="FAQ76" s="313"/>
      <c r="FAR76" s="313"/>
      <c r="FAS76" s="313"/>
      <c r="FAT76" s="313"/>
      <c r="FAU76" s="313"/>
      <c r="FAV76" s="313"/>
      <c r="FAW76" s="313"/>
      <c r="FAX76" s="313"/>
      <c r="FAY76" s="313"/>
      <c r="FAZ76" s="313"/>
      <c r="FBA76" s="313"/>
      <c r="FBB76" s="313"/>
      <c r="FBC76" s="313"/>
      <c r="FBD76" s="313"/>
      <c r="FBE76" s="313"/>
      <c r="FBF76" s="313"/>
      <c r="FBG76" s="313"/>
      <c r="FBH76" s="313"/>
      <c r="FBI76" s="313"/>
      <c r="FBJ76" s="313"/>
      <c r="FBK76" s="313"/>
      <c r="FBL76" s="313"/>
      <c r="FBM76" s="313"/>
      <c r="FBN76" s="313"/>
      <c r="FBO76" s="313"/>
      <c r="FBP76" s="313"/>
      <c r="FBQ76" s="313"/>
      <c r="FBR76" s="313"/>
      <c r="FBS76" s="313"/>
      <c r="FBT76" s="313"/>
      <c r="FBU76" s="313"/>
      <c r="FBV76" s="313"/>
      <c r="FBW76" s="313"/>
      <c r="FBX76" s="313"/>
      <c r="FBY76" s="313"/>
      <c r="FBZ76" s="313"/>
      <c r="FCA76" s="313"/>
      <c r="FCB76" s="313"/>
      <c r="FCC76" s="313"/>
      <c r="FCD76" s="313"/>
      <c r="FCE76" s="313"/>
      <c r="FCF76" s="313"/>
      <c r="FCG76" s="313"/>
      <c r="FCH76" s="313"/>
      <c r="FCI76" s="313"/>
      <c r="FCJ76" s="313"/>
      <c r="FCK76" s="313"/>
      <c r="FCL76" s="313"/>
      <c r="FCM76" s="313"/>
      <c r="FCN76" s="313"/>
      <c r="FCO76" s="313"/>
      <c r="FCP76" s="313"/>
      <c r="FCQ76" s="313"/>
      <c r="FCR76" s="313"/>
      <c r="FCS76" s="313"/>
      <c r="FCT76" s="313"/>
      <c r="FCU76" s="313"/>
      <c r="FCV76" s="313"/>
      <c r="FCW76" s="313"/>
      <c r="FCX76" s="313"/>
      <c r="FCY76" s="313"/>
      <c r="FCZ76" s="313"/>
      <c r="FDA76" s="313"/>
      <c r="FDB76" s="313"/>
      <c r="FDC76" s="313"/>
      <c r="FDD76" s="313"/>
      <c r="FDE76" s="313"/>
      <c r="FDF76" s="313"/>
      <c r="FDG76" s="313"/>
      <c r="FDH76" s="313"/>
      <c r="FDI76" s="313"/>
      <c r="FDJ76" s="313"/>
      <c r="FDK76" s="313"/>
      <c r="FDL76" s="313"/>
      <c r="FDM76" s="313"/>
      <c r="FDN76" s="313"/>
      <c r="FDO76" s="313"/>
      <c r="FDP76" s="313"/>
      <c r="FDQ76" s="313"/>
      <c r="FDR76" s="313"/>
      <c r="FDS76" s="313"/>
      <c r="FDT76" s="313"/>
      <c r="FDU76" s="313"/>
      <c r="FDV76" s="313"/>
      <c r="FDW76" s="313"/>
      <c r="FDX76" s="313"/>
      <c r="FDY76" s="313"/>
      <c r="FDZ76" s="313"/>
      <c r="FEA76" s="313"/>
      <c r="FEB76" s="313"/>
      <c r="FEC76" s="313"/>
      <c r="FED76" s="313"/>
      <c r="FEE76" s="313"/>
      <c r="FEF76" s="313"/>
      <c r="FEG76" s="313"/>
      <c r="FEH76" s="313"/>
      <c r="FEI76" s="313"/>
      <c r="FEJ76" s="313"/>
      <c r="FEK76" s="313"/>
      <c r="FEL76" s="313"/>
      <c r="FEM76" s="313"/>
      <c r="FEN76" s="313"/>
      <c r="FEO76" s="313"/>
      <c r="FEP76" s="313"/>
      <c r="FEQ76" s="313"/>
      <c r="FER76" s="313"/>
      <c r="FES76" s="313"/>
      <c r="FET76" s="313"/>
      <c r="FEU76" s="313"/>
      <c r="FEV76" s="313"/>
      <c r="FEW76" s="313"/>
      <c r="FEX76" s="313"/>
      <c r="FEY76" s="313"/>
      <c r="FEZ76" s="313"/>
      <c r="FFA76" s="313"/>
      <c r="FFB76" s="313"/>
      <c r="FFC76" s="313"/>
      <c r="FFD76" s="313"/>
      <c r="FFE76" s="313"/>
      <c r="FFF76" s="313"/>
      <c r="FFG76" s="313"/>
      <c r="FFH76" s="313"/>
      <c r="FFI76" s="313"/>
      <c r="FFJ76" s="313"/>
      <c r="FFK76" s="313"/>
      <c r="FFL76" s="313"/>
      <c r="FFM76" s="313"/>
      <c r="FFN76" s="313"/>
      <c r="FFO76" s="313"/>
      <c r="FFP76" s="313"/>
      <c r="FFQ76" s="313"/>
      <c r="FFR76" s="313"/>
      <c r="FFS76" s="313"/>
      <c r="FFT76" s="313"/>
      <c r="FFU76" s="313"/>
      <c r="FFV76" s="313"/>
      <c r="FFW76" s="313"/>
      <c r="FFX76" s="313"/>
      <c r="FFY76" s="313"/>
      <c r="FFZ76" s="313"/>
      <c r="FGA76" s="313"/>
      <c r="FGB76" s="313"/>
      <c r="FGC76" s="313"/>
      <c r="FGD76" s="313"/>
      <c r="FGE76" s="313"/>
      <c r="FGF76" s="313"/>
      <c r="FGG76" s="313"/>
      <c r="FGH76" s="313"/>
      <c r="FGI76" s="313"/>
      <c r="FGJ76" s="313"/>
      <c r="FGK76" s="313"/>
      <c r="FGL76" s="313"/>
      <c r="FGM76" s="313"/>
      <c r="FGN76" s="313"/>
      <c r="FGO76" s="313"/>
      <c r="FGP76" s="313"/>
      <c r="FGQ76" s="313"/>
      <c r="FGR76" s="313"/>
      <c r="FGS76" s="313"/>
      <c r="FGT76" s="313"/>
      <c r="FGU76" s="313"/>
      <c r="FGV76" s="313"/>
      <c r="FGW76" s="313"/>
      <c r="FGX76" s="313"/>
      <c r="FGY76" s="313"/>
      <c r="FGZ76" s="313"/>
      <c r="FHA76" s="313"/>
      <c r="FHB76" s="313"/>
      <c r="FHC76" s="313"/>
      <c r="FHD76" s="313"/>
      <c r="FHE76" s="313"/>
      <c r="FHF76" s="313"/>
      <c r="FHG76" s="313"/>
      <c r="FHH76" s="313"/>
      <c r="FHI76" s="313"/>
      <c r="FHJ76" s="313"/>
      <c r="FHK76" s="313"/>
      <c r="FHL76" s="313"/>
      <c r="FHM76" s="313"/>
      <c r="FHN76" s="313"/>
      <c r="FHO76" s="313"/>
      <c r="FHP76" s="313"/>
      <c r="FHQ76" s="313"/>
      <c r="FHR76" s="313"/>
      <c r="FHS76" s="313"/>
      <c r="FHT76" s="313"/>
      <c r="FHU76" s="313"/>
      <c r="FHV76" s="313"/>
      <c r="FHW76" s="313"/>
      <c r="FHX76" s="313"/>
      <c r="FHY76" s="313"/>
      <c r="FHZ76" s="313"/>
      <c r="FIA76" s="313"/>
      <c r="FIB76" s="313"/>
      <c r="FIC76" s="313"/>
      <c r="FID76" s="313"/>
      <c r="FIE76" s="313"/>
      <c r="FIF76" s="313"/>
      <c r="FIG76" s="313"/>
      <c r="FIH76" s="313"/>
      <c r="FII76" s="313"/>
      <c r="FIJ76" s="313"/>
      <c r="FIK76" s="313"/>
      <c r="FIL76" s="313"/>
      <c r="FIM76" s="313"/>
      <c r="FIN76" s="313"/>
      <c r="FIO76" s="313"/>
      <c r="FIP76" s="313"/>
      <c r="FIQ76" s="313"/>
      <c r="FIR76" s="313"/>
      <c r="FIS76" s="313"/>
      <c r="FIT76" s="313"/>
      <c r="FIU76" s="313"/>
      <c r="FIV76" s="313"/>
      <c r="FIW76" s="313"/>
      <c r="FIX76" s="313"/>
      <c r="FIY76" s="313"/>
      <c r="FIZ76" s="313"/>
      <c r="FJA76" s="313"/>
      <c r="FJB76" s="313"/>
      <c r="FJC76" s="313"/>
      <c r="FJD76" s="313"/>
      <c r="FJE76" s="313"/>
      <c r="FJF76" s="313"/>
      <c r="FJG76" s="313"/>
      <c r="FJH76" s="313"/>
      <c r="FJI76" s="313"/>
      <c r="FJJ76" s="313"/>
      <c r="FJK76" s="313"/>
      <c r="FJL76" s="313"/>
      <c r="FJM76" s="313"/>
      <c r="FJN76" s="313"/>
      <c r="FJO76" s="313"/>
      <c r="FJP76" s="313"/>
      <c r="FJQ76" s="313"/>
      <c r="FJR76" s="313"/>
      <c r="FJS76" s="313"/>
      <c r="FJT76" s="313"/>
      <c r="FJU76" s="313"/>
      <c r="FJV76" s="313"/>
      <c r="FJW76" s="313"/>
      <c r="FJX76" s="313"/>
      <c r="FJY76" s="313"/>
      <c r="FJZ76" s="313"/>
      <c r="FKA76" s="313"/>
      <c r="FKB76" s="313"/>
      <c r="FKC76" s="313"/>
      <c r="FKD76" s="313"/>
      <c r="FKE76" s="313"/>
      <c r="FKF76" s="313"/>
      <c r="FKG76" s="313"/>
      <c r="FKH76" s="313"/>
      <c r="FKI76" s="313"/>
      <c r="FKJ76" s="313"/>
      <c r="FKK76" s="313"/>
      <c r="FKL76" s="313"/>
      <c r="FKM76" s="313"/>
      <c r="FKN76" s="313"/>
      <c r="FKO76" s="313"/>
      <c r="FKP76" s="313"/>
      <c r="FKQ76" s="313"/>
      <c r="FKR76" s="313"/>
      <c r="FKS76" s="313"/>
      <c r="FKT76" s="313"/>
      <c r="FKU76" s="313"/>
      <c r="FKV76" s="313"/>
      <c r="FKW76" s="313"/>
      <c r="FKX76" s="313"/>
      <c r="FKY76" s="313"/>
      <c r="FKZ76" s="313"/>
      <c r="FLA76" s="313"/>
      <c r="FLB76" s="313"/>
      <c r="FLC76" s="313"/>
      <c r="FLD76" s="313"/>
      <c r="FLE76" s="313"/>
      <c r="FLF76" s="313"/>
      <c r="FLG76" s="313"/>
      <c r="FLH76" s="313"/>
      <c r="FLI76" s="313"/>
      <c r="FLJ76" s="313"/>
      <c r="FLK76" s="313"/>
      <c r="FLL76" s="313"/>
      <c r="FLM76" s="313"/>
      <c r="FLN76" s="313"/>
      <c r="FLO76" s="313"/>
      <c r="FLP76" s="313"/>
      <c r="FLQ76" s="313"/>
      <c r="FLR76" s="313"/>
      <c r="FLS76" s="313"/>
      <c r="FLT76" s="313"/>
      <c r="FLU76" s="313"/>
      <c r="FLV76" s="313"/>
      <c r="FLW76" s="313"/>
      <c r="FLX76" s="313"/>
      <c r="FLY76" s="313"/>
      <c r="FLZ76" s="313"/>
      <c r="FMA76" s="313"/>
      <c r="FMB76" s="313"/>
      <c r="FMC76" s="313"/>
      <c r="FMD76" s="313"/>
      <c r="FME76" s="313"/>
      <c r="FMF76" s="313"/>
      <c r="FMG76" s="313"/>
      <c r="FMH76" s="313"/>
      <c r="FMI76" s="313"/>
      <c r="FMJ76" s="313"/>
      <c r="FMK76" s="313"/>
      <c r="FML76" s="313"/>
      <c r="FMM76" s="313"/>
      <c r="FMN76" s="313"/>
      <c r="FMO76" s="313"/>
      <c r="FMP76" s="313"/>
      <c r="FMQ76" s="313"/>
      <c r="FMR76" s="313"/>
      <c r="FMS76" s="313"/>
      <c r="FMT76" s="313"/>
      <c r="FMU76" s="313"/>
      <c r="FMV76" s="313"/>
      <c r="FMW76" s="313"/>
      <c r="FMX76" s="313"/>
      <c r="FMY76" s="313"/>
      <c r="FMZ76" s="313"/>
      <c r="FNA76" s="313"/>
      <c r="FNB76" s="313"/>
      <c r="FNC76" s="313"/>
      <c r="FND76" s="313"/>
      <c r="FNE76" s="313"/>
      <c r="FNF76" s="313"/>
      <c r="FNG76" s="313"/>
      <c r="FNH76" s="313"/>
      <c r="FNI76" s="313"/>
      <c r="FNJ76" s="313"/>
      <c r="FNK76" s="313"/>
      <c r="FNL76" s="313"/>
      <c r="FNM76" s="313"/>
      <c r="FNN76" s="313"/>
      <c r="FNO76" s="313"/>
      <c r="FNP76" s="313"/>
      <c r="FNQ76" s="313"/>
      <c r="FNR76" s="313"/>
      <c r="FNS76" s="313"/>
      <c r="FNT76" s="313"/>
      <c r="FNU76" s="313"/>
      <c r="FNV76" s="313"/>
      <c r="FNW76" s="313"/>
      <c r="FNX76" s="313"/>
      <c r="FNY76" s="313"/>
      <c r="FNZ76" s="313"/>
      <c r="FOA76" s="313"/>
      <c r="FOB76" s="313"/>
      <c r="FOC76" s="313"/>
      <c r="FOD76" s="313"/>
      <c r="FOE76" s="313"/>
      <c r="FOF76" s="313"/>
      <c r="FOG76" s="313"/>
      <c r="FOH76" s="313"/>
      <c r="FOI76" s="313"/>
      <c r="FOJ76" s="313"/>
      <c r="FOK76" s="313"/>
      <c r="FOL76" s="313"/>
      <c r="FOM76" s="313"/>
      <c r="FON76" s="313"/>
      <c r="FOO76" s="313"/>
      <c r="FOP76" s="313"/>
      <c r="FOQ76" s="313"/>
      <c r="FOR76" s="313"/>
      <c r="FOS76" s="313"/>
      <c r="FOT76" s="313"/>
      <c r="FOU76" s="313"/>
      <c r="FOV76" s="313"/>
      <c r="FOW76" s="313"/>
      <c r="FOX76" s="313"/>
      <c r="FOY76" s="313"/>
      <c r="FOZ76" s="313"/>
      <c r="FPA76" s="313"/>
      <c r="FPB76" s="313"/>
      <c r="FPC76" s="313"/>
      <c r="FPD76" s="313"/>
      <c r="FPE76" s="313"/>
      <c r="FPF76" s="313"/>
      <c r="FPG76" s="313"/>
      <c r="FPH76" s="313"/>
      <c r="FPI76" s="313"/>
      <c r="FPJ76" s="313"/>
      <c r="FPK76" s="313"/>
      <c r="FPL76" s="313"/>
      <c r="FPM76" s="313"/>
      <c r="FPN76" s="313"/>
      <c r="FPO76" s="313"/>
      <c r="FPP76" s="313"/>
      <c r="FPQ76" s="313"/>
      <c r="FPR76" s="313"/>
      <c r="FPS76" s="313"/>
      <c r="FPT76" s="313"/>
      <c r="FPU76" s="313"/>
      <c r="FPV76" s="313"/>
      <c r="FPW76" s="313"/>
      <c r="FPX76" s="313"/>
      <c r="FPY76" s="313"/>
      <c r="FPZ76" s="313"/>
      <c r="FQA76" s="313"/>
      <c r="FQB76" s="313"/>
      <c r="FQC76" s="313"/>
      <c r="FQD76" s="313"/>
      <c r="FQE76" s="313"/>
      <c r="FQF76" s="313"/>
      <c r="FQG76" s="313"/>
      <c r="FQH76" s="313"/>
      <c r="FQI76" s="313"/>
      <c r="FQJ76" s="313"/>
      <c r="FQK76" s="313"/>
      <c r="FQL76" s="313"/>
      <c r="FQM76" s="313"/>
      <c r="FQN76" s="313"/>
      <c r="FQO76" s="313"/>
      <c r="FQP76" s="313"/>
      <c r="FQQ76" s="313"/>
      <c r="FQR76" s="313"/>
      <c r="FQS76" s="313"/>
      <c r="FQT76" s="313"/>
      <c r="FQU76" s="313"/>
      <c r="FQV76" s="313"/>
      <c r="FQW76" s="313"/>
      <c r="FQX76" s="313"/>
      <c r="FQY76" s="313"/>
      <c r="FQZ76" s="313"/>
      <c r="FRA76" s="313"/>
      <c r="FRB76" s="313"/>
      <c r="FRC76" s="313"/>
      <c r="FRD76" s="313"/>
      <c r="FRE76" s="313"/>
      <c r="FRF76" s="313"/>
      <c r="FRG76" s="313"/>
      <c r="FRH76" s="313"/>
      <c r="FRI76" s="313"/>
      <c r="FRJ76" s="313"/>
      <c r="FRK76" s="313"/>
      <c r="FRL76" s="313"/>
      <c r="FRM76" s="313"/>
      <c r="FRN76" s="313"/>
      <c r="FRO76" s="313"/>
      <c r="FRP76" s="313"/>
      <c r="FRQ76" s="313"/>
      <c r="FRR76" s="313"/>
      <c r="FRS76" s="313"/>
      <c r="FRT76" s="313"/>
      <c r="FRU76" s="313"/>
      <c r="FRV76" s="313"/>
      <c r="FRW76" s="313"/>
      <c r="FRX76" s="313"/>
      <c r="FRY76" s="313"/>
      <c r="FRZ76" s="313"/>
      <c r="FSA76" s="313"/>
      <c r="FSB76" s="313"/>
      <c r="FSC76" s="313"/>
      <c r="FSD76" s="313"/>
      <c r="FSE76" s="313"/>
      <c r="FSF76" s="313"/>
      <c r="FSG76" s="313"/>
      <c r="FSH76" s="313"/>
      <c r="FSI76" s="313"/>
      <c r="FSJ76" s="313"/>
      <c r="FSK76" s="313"/>
      <c r="FSL76" s="313"/>
      <c r="FSM76" s="313"/>
      <c r="FSN76" s="313"/>
      <c r="FSO76" s="313"/>
      <c r="FSP76" s="313"/>
      <c r="FSQ76" s="313"/>
      <c r="FSR76" s="313"/>
      <c r="FSS76" s="313"/>
      <c r="FST76" s="313"/>
      <c r="FSU76" s="313"/>
      <c r="FSV76" s="313"/>
      <c r="FSW76" s="313"/>
      <c r="FSX76" s="313"/>
      <c r="FSY76" s="313"/>
      <c r="FSZ76" s="313"/>
      <c r="FTA76" s="313"/>
      <c r="FTB76" s="313"/>
      <c r="FTC76" s="313"/>
      <c r="FTD76" s="313"/>
      <c r="FTE76" s="313"/>
      <c r="FTF76" s="313"/>
      <c r="FTG76" s="313"/>
      <c r="FTH76" s="313"/>
      <c r="FTI76" s="313"/>
      <c r="FTJ76" s="313"/>
      <c r="FTK76" s="313"/>
      <c r="FTL76" s="313"/>
      <c r="FTM76" s="313"/>
      <c r="FTN76" s="313"/>
      <c r="FTO76" s="313"/>
      <c r="FTP76" s="313"/>
      <c r="FTQ76" s="313"/>
      <c r="FTR76" s="313"/>
      <c r="FTS76" s="313"/>
      <c r="FTT76" s="313"/>
      <c r="FTU76" s="313"/>
      <c r="FTV76" s="313"/>
      <c r="FTW76" s="313"/>
      <c r="FTX76" s="313"/>
      <c r="FTY76" s="313"/>
      <c r="FTZ76" s="313"/>
      <c r="FUA76" s="313"/>
      <c r="FUB76" s="313"/>
      <c r="FUC76" s="313"/>
      <c r="FUD76" s="313"/>
      <c r="FUE76" s="313"/>
      <c r="FUF76" s="313"/>
      <c r="FUG76" s="313"/>
      <c r="FUH76" s="313"/>
      <c r="FUI76" s="313"/>
      <c r="FUJ76" s="313"/>
      <c r="FUK76" s="313"/>
      <c r="FUL76" s="313"/>
      <c r="FUM76" s="313"/>
      <c r="FUN76" s="313"/>
      <c r="FUO76" s="313"/>
      <c r="FUP76" s="313"/>
      <c r="FUQ76" s="313"/>
      <c r="FUR76" s="313"/>
      <c r="FUS76" s="313"/>
      <c r="FUT76" s="313"/>
      <c r="FUU76" s="313"/>
      <c r="FUV76" s="313"/>
      <c r="FUW76" s="313"/>
      <c r="FUX76" s="313"/>
      <c r="FUY76" s="313"/>
      <c r="FUZ76" s="313"/>
      <c r="FVA76" s="313"/>
      <c r="FVB76" s="313"/>
      <c r="FVC76" s="313"/>
      <c r="FVD76" s="313"/>
      <c r="FVE76" s="313"/>
      <c r="FVF76" s="313"/>
      <c r="FVG76" s="313"/>
      <c r="FVH76" s="313"/>
      <c r="FVI76" s="313"/>
      <c r="FVJ76" s="313"/>
      <c r="FVK76" s="313"/>
      <c r="FVL76" s="313"/>
      <c r="FVM76" s="313"/>
      <c r="FVN76" s="313"/>
      <c r="FVO76" s="313"/>
      <c r="FVP76" s="313"/>
      <c r="FVQ76" s="313"/>
      <c r="FVR76" s="313"/>
      <c r="FVS76" s="313"/>
      <c r="FVT76" s="313"/>
      <c r="FVU76" s="313"/>
      <c r="FVV76" s="313"/>
      <c r="FVW76" s="313"/>
      <c r="FVX76" s="313"/>
      <c r="FVY76" s="313"/>
      <c r="FVZ76" s="313"/>
      <c r="FWA76" s="313"/>
      <c r="FWB76" s="313"/>
      <c r="FWC76" s="313"/>
      <c r="FWD76" s="313"/>
      <c r="FWE76" s="313"/>
      <c r="FWF76" s="313"/>
      <c r="FWG76" s="313"/>
      <c r="FWH76" s="313"/>
      <c r="FWI76" s="313"/>
      <c r="FWJ76" s="313"/>
      <c r="FWK76" s="313"/>
      <c r="FWL76" s="313"/>
      <c r="FWM76" s="313"/>
      <c r="FWN76" s="313"/>
      <c r="FWO76" s="313"/>
      <c r="FWP76" s="313"/>
      <c r="FWQ76" s="313"/>
      <c r="FWR76" s="313"/>
      <c r="FWS76" s="313"/>
      <c r="FWT76" s="313"/>
      <c r="FWU76" s="313"/>
      <c r="FWV76" s="313"/>
      <c r="FWW76" s="313"/>
      <c r="FWX76" s="313"/>
      <c r="FWY76" s="313"/>
      <c r="FWZ76" s="313"/>
      <c r="FXA76" s="313"/>
      <c r="FXB76" s="313"/>
      <c r="FXC76" s="313"/>
      <c r="FXD76" s="313"/>
      <c r="FXE76" s="313"/>
      <c r="FXF76" s="313"/>
      <c r="FXG76" s="313"/>
      <c r="FXH76" s="313"/>
      <c r="FXI76" s="313"/>
      <c r="FXJ76" s="313"/>
      <c r="FXK76" s="313"/>
      <c r="FXL76" s="313"/>
      <c r="FXM76" s="313"/>
      <c r="FXN76" s="313"/>
      <c r="FXO76" s="313"/>
      <c r="FXP76" s="313"/>
      <c r="FXQ76" s="313"/>
      <c r="FXR76" s="313"/>
      <c r="FXS76" s="313"/>
      <c r="FXT76" s="313"/>
      <c r="FXU76" s="313"/>
      <c r="FXV76" s="313"/>
      <c r="FXW76" s="313"/>
      <c r="FXX76" s="313"/>
      <c r="FXY76" s="313"/>
      <c r="FXZ76" s="313"/>
      <c r="FYA76" s="313"/>
      <c r="FYB76" s="313"/>
      <c r="FYC76" s="313"/>
      <c r="FYD76" s="313"/>
      <c r="FYE76" s="313"/>
      <c r="FYF76" s="313"/>
      <c r="FYG76" s="313"/>
      <c r="FYH76" s="313"/>
      <c r="FYI76" s="313"/>
      <c r="FYJ76" s="313"/>
      <c r="FYK76" s="313"/>
      <c r="FYL76" s="313"/>
      <c r="FYM76" s="313"/>
      <c r="FYN76" s="313"/>
      <c r="FYO76" s="313"/>
      <c r="FYP76" s="313"/>
      <c r="FYQ76" s="313"/>
      <c r="FYR76" s="313"/>
      <c r="FYS76" s="313"/>
      <c r="FYT76" s="313"/>
      <c r="FYU76" s="313"/>
      <c r="FYV76" s="313"/>
      <c r="FYW76" s="313"/>
      <c r="FYX76" s="313"/>
      <c r="FYY76" s="313"/>
      <c r="FYZ76" s="313"/>
      <c r="FZA76" s="313"/>
      <c r="FZB76" s="313"/>
      <c r="FZC76" s="313"/>
      <c r="FZD76" s="313"/>
      <c r="FZE76" s="313"/>
      <c r="FZF76" s="313"/>
      <c r="FZG76" s="313"/>
      <c r="FZH76" s="313"/>
      <c r="FZI76" s="313"/>
      <c r="FZJ76" s="313"/>
      <c r="FZK76" s="313"/>
      <c r="FZL76" s="313"/>
      <c r="FZM76" s="313"/>
      <c r="FZN76" s="313"/>
      <c r="FZO76" s="313"/>
      <c r="FZP76" s="313"/>
      <c r="FZQ76" s="313"/>
      <c r="FZR76" s="313"/>
      <c r="FZS76" s="313"/>
      <c r="FZT76" s="313"/>
      <c r="FZU76" s="313"/>
      <c r="FZV76" s="313"/>
      <c r="FZW76" s="313"/>
      <c r="FZX76" s="313"/>
      <c r="FZY76" s="313"/>
      <c r="FZZ76" s="313"/>
      <c r="GAA76" s="313"/>
      <c r="GAB76" s="313"/>
      <c r="GAC76" s="313"/>
      <c r="GAD76" s="313"/>
      <c r="GAE76" s="313"/>
      <c r="GAF76" s="313"/>
      <c r="GAG76" s="313"/>
      <c r="GAH76" s="313"/>
      <c r="GAI76" s="313"/>
      <c r="GAJ76" s="313"/>
      <c r="GAK76" s="313"/>
      <c r="GAL76" s="313"/>
      <c r="GAM76" s="313"/>
      <c r="GAN76" s="313"/>
      <c r="GAO76" s="313"/>
      <c r="GAP76" s="313"/>
      <c r="GAQ76" s="313"/>
      <c r="GAR76" s="313"/>
      <c r="GAS76" s="313"/>
      <c r="GAT76" s="313"/>
      <c r="GAU76" s="313"/>
      <c r="GAV76" s="313"/>
      <c r="GAW76" s="313"/>
      <c r="GAX76" s="313"/>
      <c r="GAY76" s="313"/>
      <c r="GAZ76" s="313"/>
      <c r="GBA76" s="313"/>
      <c r="GBB76" s="313"/>
      <c r="GBC76" s="313"/>
      <c r="GBD76" s="313"/>
      <c r="GBE76" s="313"/>
      <c r="GBF76" s="313"/>
      <c r="GBG76" s="313"/>
      <c r="GBH76" s="313"/>
      <c r="GBI76" s="313"/>
      <c r="GBJ76" s="313"/>
      <c r="GBK76" s="313"/>
      <c r="GBL76" s="313"/>
      <c r="GBM76" s="313"/>
      <c r="GBN76" s="313"/>
      <c r="GBO76" s="313"/>
      <c r="GBP76" s="313"/>
      <c r="GBQ76" s="313"/>
      <c r="GBR76" s="313"/>
      <c r="GBS76" s="313"/>
      <c r="GBT76" s="313"/>
      <c r="GBU76" s="313"/>
      <c r="GBV76" s="313"/>
      <c r="GBW76" s="313"/>
      <c r="GBX76" s="313"/>
      <c r="GBY76" s="313"/>
      <c r="GBZ76" s="313"/>
      <c r="GCA76" s="313"/>
      <c r="GCB76" s="313"/>
      <c r="GCC76" s="313"/>
      <c r="GCD76" s="313"/>
      <c r="GCE76" s="313"/>
      <c r="GCF76" s="313"/>
      <c r="GCG76" s="313"/>
      <c r="GCH76" s="313"/>
      <c r="GCI76" s="313"/>
      <c r="GCJ76" s="313"/>
      <c r="GCK76" s="313"/>
      <c r="GCL76" s="313"/>
      <c r="GCM76" s="313"/>
      <c r="GCN76" s="313"/>
      <c r="GCO76" s="313"/>
      <c r="GCP76" s="313"/>
      <c r="GCQ76" s="313"/>
      <c r="GCR76" s="313"/>
      <c r="GCS76" s="313"/>
      <c r="GCT76" s="313"/>
      <c r="GCU76" s="313"/>
      <c r="GCV76" s="313"/>
      <c r="GCW76" s="313"/>
      <c r="GCX76" s="313"/>
      <c r="GCY76" s="313"/>
      <c r="GCZ76" s="313"/>
      <c r="GDA76" s="313"/>
      <c r="GDB76" s="313"/>
      <c r="GDC76" s="313"/>
      <c r="GDD76" s="313"/>
      <c r="GDE76" s="313"/>
      <c r="GDF76" s="313"/>
      <c r="GDG76" s="313"/>
      <c r="GDH76" s="313"/>
      <c r="GDI76" s="313"/>
      <c r="GDJ76" s="313"/>
      <c r="GDK76" s="313"/>
      <c r="GDL76" s="313"/>
      <c r="GDM76" s="313"/>
      <c r="GDN76" s="313"/>
      <c r="GDO76" s="313"/>
      <c r="GDP76" s="313"/>
      <c r="GDQ76" s="313"/>
      <c r="GDR76" s="313"/>
      <c r="GDS76" s="313"/>
      <c r="GDT76" s="313"/>
      <c r="GDU76" s="313"/>
      <c r="GDV76" s="313"/>
      <c r="GDW76" s="313"/>
      <c r="GDX76" s="313"/>
      <c r="GDY76" s="313"/>
      <c r="GDZ76" s="313"/>
      <c r="GEA76" s="313"/>
      <c r="GEB76" s="313"/>
      <c r="GEC76" s="313"/>
      <c r="GED76" s="313"/>
      <c r="GEE76" s="313"/>
      <c r="GEF76" s="313"/>
      <c r="GEG76" s="313"/>
      <c r="GEH76" s="313"/>
      <c r="GEI76" s="313"/>
      <c r="GEJ76" s="313"/>
      <c r="GEK76" s="313"/>
      <c r="GEL76" s="313"/>
      <c r="GEM76" s="313"/>
      <c r="GEN76" s="313"/>
      <c r="GEO76" s="313"/>
      <c r="GEP76" s="313"/>
      <c r="GEQ76" s="313"/>
      <c r="GER76" s="313"/>
      <c r="GES76" s="313"/>
      <c r="GET76" s="313"/>
      <c r="GEU76" s="313"/>
      <c r="GEV76" s="313"/>
      <c r="GEW76" s="313"/>
      <c r="GEX76" s="313"/>
      <c r="GEY76" s="313"/>
      <c r="GEZ76" s="313"/>
      <c r="GFA76" s="313"/>
      <c r="GFB76" s="313"/>
      <c r="GFC76" s="313"/>
      <c r="GFD76" s="313"/>
      <c r="GFE76" s="313"/>
      <c r="GFF76" s="313"/>
      <c r="GFG76" s="313"/>
      <c r="GFH76" s="313"/>
      <c r="GFI76" s="313"/>
      <c r="GFJ76" s="313"/>
      <c r="GFK76" s="313"/>
      <c r="GFL76" s="313"/>
      <c r="GFM76" s="313"/>
      <c r="GFN76" s="313"/>
      <c r="GFO76" s="313"/>
      <c r="GFP76" s="313"/>
      <c r="GFQ76" s="313"/>
      <c r="GFR76" s="313"/>
      <c r="GFS76" s="313"/>
      <c r="GFT76" s="313"/>
      <c r="GFU76" s="313"/>
      <c r="GFV76" s="313"/>
      <c r="GFW76" s="313"/>
      <c r="GFX76" s="313"/>
      <c r="GFY76" s="313"/>
      <c r="GFZ76" s="313"/>
      <c r="GGA76" s="313"/>
      <c r="GGB76" s="313"/>
      <c r="GGC76" s="313"/>
      <c r="GGD76" s="313"/>
      <c r="GGE76" s="313"/>
      <c r="GGF76" s="313"/>
      <c r="GGG76" s="313"/>
      <c r="GGH76" s="313"/>
      <c r="GGI76" s="313"/>
      <c r="GGJ76" s="313"/>
      <c r="GGK76" s="313"/>
      <c r="GGL76" s="313"/>
      <c r="GGM76" s="313"/>
      <c r="GGN76" s="313"/>
      <c r="GGO76" s="313"/>
      <c r="GGP76" s="313"/>
      <c r="GGQ76" s="313"/>
      <c r="GGR76" s="313"/>
      <c r="GGS76" s="313"/>
      <c r="GGT76" s="313"/>
      <c r="GGU76" s="313"/>
      <c r="GGV76" s="313"/>
      <c r="GGW76" s="313"/>
      <c r="GGX76" s="313"/>
      <c r="GGY76" s="313"/>
      <c r="GGZ76" s="313"/>
      <c r="GHA76" s="313"/>
      <c r="GHB76" s="313"/>
      <c r="GHC76" s="313"/>
      <c r="GHD76" s="313"/>
      <c r="GHE76" s="313"/>
      <c r="GHF76" s="313"/>
      <c r="GHG76" s="313"/>
      <c r="GHH76" s="313"/>
      <c r="GHI76" s="313"/>
      <c r="GHJ76" s="313"/>
      <c r="GHK76" s="313"/>
      <c r="GHL76" s="313"/>
      <c r="GHM76" s="313"/>
      <c r="GHN76" s="313"/>
      <c r="GHO76" s="313"/>
      <c r="GHP76" s="313"/>
      <c r="GHQ76" s="313"/>
      <c r="GHR76" s="313"/>
      <c r="GHS76" s="313"/>
      <c r="GHT76" s="313"/>
      <c r="GHU76" s="313"/>
      <c r="GHV76" s="313"/>
      <c r="GHW76" s="313"/>
      <c r="GHX76" s="313"/>
      <c r="GHY76" s="313"/>
      <c r="GHZ76" s="313"/>
      <c r="GIA76" s="313"/>
      <c r="GIB76" s="313"/>
      <c r="GIC76" s="313"/>
      <c r="GID76" s="313"/>
      <c r="GIE76" s="313"/>
      <c r="GIF76" s="313"/>
      <c r="GIG76" s="313"/>
      <c r="GIH76" s="313"/>
      <c r="GII76" s="313"/>
      <c r="GIJ76" s="313"/>
      <c r="GIK76" s="313"/>
      <c r="GIL76" s="313"/>
      <c r="GIM76" s="313"/>
      <c r="GIN76" s="313"/>
      <c r="GIO76" s="313"/>
      <c r="GIP76" s="313"/>
      <c r="GIQ76" s="313"/>
      <c r="GIR76" s="313"/>
      <c r="GIS76" s="313"/>
      <c r="GIT76" s="313"/>
      <c r="GIU76" s="313"/>
      <c r="GIV76" s="313"/>
      <c r="GIW76" s="313"/>
      <c r="GIX76" s="313"/>
      <c r="GIY76" s="313"/>
      <c r="GIZ76" s="313"/>
      <c r="GJA76" s="313"/>
      <c r="GJB76" s="313"/>
      <c r="GJC76" s="313"/>
      <c r="GJD76" s="313"/>
      <c r="GJE76" s="313"/>
      <c r="GJF76" s="313"/>
      <c r="GJG76" s="313"/>
      <c r="GJH76" s="313"/>
      <c r="GJI76" s="313"/>
      <c r="GJJ76" s="313"/>
      <c r="GJK76" s="313"/>
      <c r="GJL76" s="313"/>
      <c r="GJM76" s="313"/>
      <c r="GJN76" s="313"/>
      <c r="GJO76" s="313"/>
      <c r="GJP76" s="313"/>
      <c r="GJQ76" s="313"/>
      <c r="GJR76" s="313"/>
      <c r="GJS76" s="313"/>
      <c r="GJT76" s="313"/>
      <c r="GJU76" s="313"/>
      <c r="GJV76" s="313"/>
      <c r="GJW76" s="313"/>
      <c r="GJX76" s="313"/>
      <c r="GJY76" s="313"/>
      <c r="GJZ76" s="313"/>
      <c r="GKA76" s="313"/>
      <c r="GKB76" s="313"/>
      <c r="GKC76" s="313"/>
      <c r="GKD76" s="313"/>
      <c r="GKE76" s="313"/>
      <c r="GKF76" s="313"/>
      <c r="GKG76" s="313"/>
      <c r="GKH76" s="313"/>
      <c r="GKI76" s="313"/>
      <c r="GKJ76" s="313"/>
      <c r="GKK76" s="313"/>
      <c r="GKL76" s="313"/>
      <c r="GKM76" s="313"/>
      <c r="GKN76" s="313"/>
      <c r="GKO76" s="313"/>
      <c r="GKP76" s="313"/>
      <c r="GKQ76" s="313"/>
      <c r="GKR76" s="313"/>
      <c r="GKS76" s="313"/>
      <c r="GKT76" s="313"/>
      <c r="GKU76" s="313"/>
      <c r="GKV76" s="313"/>
      <c r="GKW76" s="313"/>
      <c r="GKX76" s="313"/>
      <c r="GKY76" s="313"/>
      <c r="GKZ76" s="313"/>
      <c r="GLA76" s="313"/>
      <c r="GLB76" s="313"/>
      <c r="GLC76" s="313"/>
      <c r="GLD76" s="313"/>
      <c r="GLE76" s="313"/>
      <c r="GLF76" s="313"/>
      <c r="GLG76" s="313"/>
      <c r="GLH76" s="313"/>
      <c r="GLI76" s="313"/>
      <c r="GLJ76" s="313"/>
      <c r="GLK76" s="313"/>
      <c r="GLL76" s="313"/>
      <c r="GLM76" s="313"/>
      <c r="GLN76" s="313"/>
      <c r="GLO76" s="313"/>
      <c r="GLP76" s="313"/>
      <c r="GLQ76" s="313"/>
      <c r="GLR76" s="313"/>
      <c r="GLS76" s="313"/>
      <c r="GLT76" s="313"/>
      <c r="GLU76" s="313"/>
      <c r="GLV76" s="313"/>
      <c r="GLW76" s="313"/>
      <c r="GLX76" s="313"/>
      <c r="GLY76" s="313"/>
      <c r="GLZ76" s="313"/>
      <c r="GMA76" s="313"/>
      <c r="GMB76" s="313"/>
      <c r="GMC76" s="313"/>
      <c r="GMD76" s="313"/>
      <c r="GME76" s="313"/>
      <c r="GMF76" s="313"/>
      <c r="GMG76" s="313"/>
      <c r="GMH76" s="313"/>
      <c r="GMI76" s="313"/>
      <c r="GMJ76" s="313"/>
      <c r="GMK76" s="313"/>
      <c r="GML76" s="313"/>
      <c r="GMM76" s="313"/>
      <c r="GMN76" s="313"/>
      <c r="GMO76" s="313"/>
      <c r="GMP76" s="313"/>
      <c r="GMQ76" s="313"/>
      <c r="GMR76" s="313"/>
      <c r="GMS76" s="313"/>
      <c r="GMT76" s="313"/>
      <c r="GMU76" s="313"/>
      <c r="GMV76" s="313"/>
      <c r="GMW76" s="313"/>
      <c r="GMX76" s="313"/>
      <c r="GMY76" s="313"/>
      <c r="GMZ76" s="313"/>
      <c r="GNA76" s="313"/>
      <c r="GNB76" s="313"/>
      <c r="GNC76" s="313"/>
      <c r="GND76" s="313"/>
      <c r="GNE76" s="313"/>
      <c r="GNF76" s="313"/>
      <c r="GNG76" s="313"/>
      <c r="GNH76" s="313"/>
      <c r="GNI76" s="313"/>
      <c r="GNJ76" s="313"/>
      <c r="GNK76" s="313"/>
      <c r="GNL76" s="313"/>
      <c r="GNM76" s="313"/>
      <c r="GNN76" s="313"/>
      <c r="GNO76" s="313"/>
      <c r="GNP76" s="313"/>
      <c r="GNQ76" s="313"/>
      <c r="GNR76" s="313"/>
      <c r="GNS76" s="313"/>
      <c r="GNT76" s="313"/>
      <c r="GNU76" s="313"/>
      <c r="GNV76" s="313"/>
      <c r="GNW76" s="313"/>
      <c r="GNX76" s="313"/>
      <c r="GNY76" s="313"/>
      <c r="GNZ76" s="313"/>
      <c r="GOA76" s="313"/>
      <c r="GOB76" s="313"/>
      <c r="GOC76" s="313"/>
      <c r="GOD76" s="313"/>
      <c r="GOE76" s="313"/>
      <c r="GOF76" s="313"/>
      <c r="GOG76" s="313"/>
      <c r="GOH76" s="313"/>
      <c r="GOI76" s="313"/>
      <c r="GOJ76" s="313"/>
      <c r="GOK76" s="313"/>
      <c r="GOL76" s="313"/>
      <c r="GOM76" s="313"/>
      <c r="GON76" s="313"/>
      <c r="GOO76" s="313"/>
      <c r="GOP76" s="313"/>
      <c r="GOQ76" s="313"/>
      <c r="GOR76" s="313"/>
      <c r="GOS76" s="313"/>
      <c r="GOT76" s="313"/>
      <c r="GOU76" s="313"/>
      <c r="GOV76" s="313"/>
      <c r="GOW76" s="313"/>
      <c r="GOX76" s="313"/>
      <c r="GOY76" s="313"/>
      <c r="GOZ76" s="313"/>
      <c r="GPA76" s="313"/>
      <c r="GPB76" s="313"/>
      <c r="GPC76" s="313"/>
      <c r="GPD76" s="313"/>
      <c r="GPE76" s="313"/>
      <c r="GPF76" s="313"/>
      <c r="GPG76" s="313"/>
      <c r="GPH76" s="313"/>
      <c r="GPI76" s="313"/>
      <c r="GPJ76" s="313"/>
      <c r="GPK76" s="313"/>
      <c r="GPL76" s="313"/>
      <c r="GPM76" s="313"/>
      <c r="GPN76" s="313"/>
      <c r="GPO76" s="313"/>
      <c r="GPP76" s="313"/>
      <c r="GPQ76" s="313"/>
      <c r="GPR76" s="313"/>
      <c r="GPS76" s="313"/>
      <c r="GPT76" s="313"/>
      <c r="GPU76" s="313"/>
      <c r="GPV76" s="313"/>
      <c r="GPW76" s="313"/>
      <c r="GPX76" s="313"/>
      <c r="GPY76" s="313"/>
      <c r="GPZ76" s="313"/>
      <c r="GQA76" s="313"/>
      <c r="GQB76" s="313"/>
      <c r="GQC76" s="313"/>
      <c r="GQD76" s="313"/>
      <c r="GQE76" s="313"/>
      <c r="GQF76" s="313"/>
      <c r="GQG76" s="313"/>
      <c r="GQH76" s="313"/>
      <c r="GQI76" s="313"/>
      <c r="GQJ76" s="313"/>
      <c r="GQK76" s="313"/>
      <c r="GQL76" s="313"/>
      <c r="GQM76" s="313"/>
      <c r="GQN76" s="313"/>
      <c r="GQO76" s="313"/>
      <c r="GQP76" s="313"/>
      <c r="GQQ76" s="313"/>
      <c r="GQR76" s="313"/>
      <c r="GQS76" s="313"/>
      <c r="GQT76" s="313"/>
      <c r="GQU76" s="313"/>
      <c r="GQV76" s="313"/>
      <c r="GQW76" s="313"/>
      <c r="GQX76" s="313"/>
      <c r="GQY76" s="313"/>
      <c r="GQZ76" s="313"/>
      <c r="GRA76" s="313"/>
      <c r="GRB76" s="313"/>
      <c r="GRC76" s="313"/>
      <c r="GRD76" s="313"/>
      <c r="GRE76" s="313"/>
      <c r="GRF76" s="313"/>
      <c r="GRG76" s="313"/>
      <c r="GRH76" s="313"/>
      <c r="GRI76" s="313"/>
      <c r="GRJ76" s="313"/>
      <c r="GRK76" s="313"/>
      <c r="GRL76" s="313"/>
      <c r="GRM76" s="313"/>
      <c r="GRN76" s="313"/>
      <c r="GRO76" s="313"/>
      <c r="GRP76" s="313"/>
      <c r="GRQ76" s="313"/>
      <c r="GRR76" s="313"/>
      <c r="GRS76" s="313"/>
      <c r="GRT76" s="313"/>
      <c r="GRU76" s="313"/>
      <c r="GRV76" s="313"/>
      <c r="GRW76" s="313"/>
      <c r="GRX76" s="313"/>
      <c r="GRY76" s="313"/>
      <c r="GRZ76" s="313"/>
      <c r="GSA76" s="313"/>
      <c r="GSB76" s="313"/>
      <c r="GSC76" s="313"/>
      <c r="GSD76" s="313"/>
      <c r="GSE76" s="313"/>
      <c r="GSF76" s="313"/>
      <c r="GSG76" s="313"/>
      <c r="GSH76" s="313"/>
      <c r="GSI76" s="313"/>
      <c r="GSJ76" s="313"/>
      <c r="GSK76" s="313"/>
      <c r="GSL76" s="313"/>
      <c r="GSM76" s="313"/>
      <c r="GSN76" s="313"/>
      <c r="GSO76" s="313"/>
      <c r="GSP76" s="313"/>
      <c r="GSQ76" s="313"/>
      <c r="GSR76" s="313"/>
      <c r="GSS76" s="313"/>
      <c r="GST76" s="313"/>
      <c r="GSU76" s="313"/>
      <c r="GSV76" s="313"/>
      <c r="GSW76" s="313"/>
      <c r="GSX76" s="313"/>
      <c r="GSY76" s="313"/>
      <c r="GSZ76" s="313"/>
      <c r="GTA76" s="313"/>
      <c r="GTB76" s="313"/>
      <c r="GTC76" s="313"/>
      <c r="GTD76" s="313"/>
      <c r="GTE76" s="313"/>
      <c r="GTF76" s="313"/>
      <c r="GTG76" s="313"/>
      <c r="GTH76" s="313"/>
      <c r="GTI76" s="313"/>
      <c r="GTJ76" s="313"/>
      <c r="GTK76" s="313"/>
      <c r="GTL76" s="313"/>
      <c r="GTM76" s="313"/>
      <c r="GTN76" s="313"/>
      <c r="GTO76" s="313"/>
      <c r="GTP76" s="313"/>
      <c r="GTQ76" s="313"/>
      <c r="GTR76" s="313"/>
      <c r="GTS76" s="313"/>
      <c r="GTT76" s="313"/>
      <c r="GTU76" s="313"/>
      <c r="GTV76" s="313"/>
      <c r="GTW76" s="313"/>
      <c r="GTX76" s="313"/>
      <c r="GTY76" s="313"/>
      <c r="GTZ76" s="313"/>
      <c r="GUA76" s="313"/>
      <c r="GUB76" s="313"/>
      <c r="GUC76" s="313"/>
      <c r="GUD76" s="313"/>
      <c r="GUE76" s="313"/>
      <c r="GUF76" s="313"/>
      <c r="GUG76" s="313"/>
      <c r="GUH76" s="313"/>
      <c r="GUI76" s="313"/>
      <c r="GUJ76" s="313"/>
      <c r="GUK76" s="313"/>
      <c r="GUL76" s="313"/>
      <c r="GUM76" s="313"/>
      <c r="GUN76" s="313"/>
      <c r="GUO76" s="313"/>
      <c r="GUP76" s="313"/>
      <c r="GUQ76" s="313"/>
      <c r="GUR76" s="313"/>
      <c r="GUS76" s="313"/>
      <c r="GUT76" s="313"/>
      <c r="GUU76" s="313"/>
      <c r="GUV76" s="313"/>
      <c r="GUW76" s="313"/>
      <c r="GUX76" s="313"/>
      <c r="GUY76" s="313"/>
      <c r="GUZ76" s="313"/>
      <c r="GVA76" s="313"/>
      <c r="GVB76" s="313"/>
      <c r="GVC76" s="313"/>
      <c r="GVD76" s="313"/>
      <c r="GVE76" s="313"/>
      <c r="GVF76" s="313"/>
      <c r="GVG76" s="313"/>
      <c r="GVH76" s="313"/>
      <c r="GVI76" s="313"/>
      <c r="GVJ76" s="313"/>
      <c r="GVK76" s="313"/>
      <c r="GVL76" s="313"/>
      <c r="GVM76" s="313"/>
      <c r="GVN76" s="313"/>
      <c r="GVO76" s="313"/>
      <c r="GVP76" s="313"/>
      <c r="GVQ76" s="313"/>
      <c r="GVR76" s="313"/>
      <c r="GVS76" s="313"/>
      <c r="GVT76" s="313"/>
      <c r="GVU76" s="313"/>
      <c r="GVV76" s="313"/>
      <c r="GVW76" s="313"/>
      <c r="GVX76" s="313"/>
      <c r="GVY76" s="313"/>
      <c r="GVZ76" s="313"/>
      <c r="GWA76" s="313"/>
      <c r="GWB76" s="313"/>
      <c r="GWC76" s="313"/>
      <c r="GWD76" s="313"/>
      <c r="GWE76" s="313"/>
      <c r="GWF76" s="313"/>
      <c r="GWG76" s="313"/>
      <c r="GWH76" s="313"/>
      <c r="GWI76" s="313"/>
      <c r="GWJ76" s="313"/>
      <c r="GWK76" s="313"/>
      <c r="GWL76" s="313"/>
      <c r="GWM76" s="313"/>
      <c r="GWN76" s="313"/>
      <c r="GWO76" s="313"/>
      <c r="GWP76" s="313"/>
      <c r="GWQ76" s="313"/>
      <c r="GWR76" s="313"/>
      <c r="GWS76" s="313"/>
      <c r="GWT76" s="313"/>
      <c r="GWU76" s="313"/>
      <c r="GWV76" s="313"/>
      <c r="GWW76" s="313"/>
      <c r="GWX76" s="313"/>
      <c r="GWY76" s="313"/>
      <c r="GWZ76" s="313"/>
      <c r="GXA76" s="313"/>
      <c r="GXB76" s="313"/>
      <c r="GXC76" s="313"/>
      <c r="GXD76" s="313"/>
      <c r="GXE76" s="313"/>
      <c r="GXF76" s="313"/>
      <c r="GXG76" s="313"/>
      <c r="GXH76" s="313"/>
      <c r="GXI76" s="313"/>
      <c r="GXJ76" s="313"/>
      <c r="GXK76" s="313"/>
      <c r="GXL76" s="313"/>
      <c r="GXM76" s="313"/>
      <c r="GXN76" s="313"/>
      <c r="GXO76" s="313"/>
      <c r="GXP76" s="313"/>
      <c r="GXQ76" s="313"/>
      <c r="GXR76" s="313"/>
      <c r="GXS76" s="313"/>
      <c r="GXT76" s="313"/>
      <c r="GXU76" s="313"/>
      <c r="GXV76" s="313"/>
      <c r="GXW76" s="313"/>
      <c r="GXX76" s="313"/>
      <c r="GXY76" s="313"/>
      <c r="GXZ76" s="313"/>
      <c r="GYA76" s="313"/>
      <c r="GYB76" s="313"/>
      <c r="GYC76" s="313"/>
      <c r="GYD76" s="313"/>
      <c r="GYE76" s="313"/>
      <c r="GYF76" s="313"/>
      <c r="GYG76" s="313"/>
      <c r="GYH76" s="313"/>
      <c r="GYI76" s="313"/>
      <c r="GYJ76" s="313"/>
      <c r="GYK76" s="313"/>
      <c r="GYL76" s="313"/>
      <c r="GYM76" s="313"/>
      <c r="GYN76" s="313"/>
      <c r="GYO76" s="313"/>
      <c r="GYP76" s="313"/>
      <c r="GYQ76" s="313"/>
      <c r="GYR76" s="313"/>
      <c r="GYS76" s="313"/>
      <c r="GYT76" s="313"/>
      <c r="GYU76" s="313"/>
      <c r="GYV76" s="313"/>
      <c r="GYW76" s="313"/>
      <c r="GYX76" s="313"/>
      <c r="GYY76" s="313"/>
      <c r="GYZ76" s="313"/>
      <c r="GZA76" s="313"/>
      <c r="GZB76" s="313"/>
      <c r="GZC76" s="313"/>
      <c r="GZD76" s="313"/>
      <c r="GZE76" s="313"/>
      <c r="GZF76" s="313"/>
      <c r="GZG76" s="313"/>
      <c r="GZH76" s="313"/>
      <c r="GZI76" s="313"/>
      <c r="GZJ76" s="313"/>
      <c r="GZK76" s="313"/>
      <c r="GZL76" s="313"/>
      <c r="GZM76" s="313"/>
      <c r="GZN76" s="313"/>
      <c r="GZO76" s="313"/>
      <c r="GZP76" s="313"/>
      <c r="GZQ76" s="313"/>
      <c r="GZR76" s="313"/>
      <c r="GZS76" s="313"/>
      <c r="GZT76" s="313"/>
      <c r="GZU76" s="313"/>
      <c r="GZV76" s="313"/>
      <c r="GZW76" s="313"/>
      <c r="GZX76" s="313"/>
      <c r="GZY76" s="313"/>
      <c r="GZZ76" s="313"/>
      <c r="HAA76" s="313"/>
      <c r="HAB76" s="313"/>
      <c r="HAC76" s="313"/>
      <c r="HAD76" s="313"/>
      <c r="HAE76" s="313"/>
      <c r="HAF76" s="313"/>
      <c r="HAG76" s="313"/>
      <c r="HAH76" s="313"/>
      <c r="HAI76" s="313"/>
      <c r="HAJ76" s="313"/>
      <c r="HAK76" s="313"/>
      <c r="HAL76" s="313"/>
      <c r="HAM76" s="313"/>
      <c r="HAN76" s="313"/>
      <c r="HAO76" s="313"/>
      <c r="HAP76" s="313"/>
      <c r="HAQ76" s="313"/>
      <c r="HAR76" s="313"/>
      <c r="HAS76" s="313"/>
      <c r="HAT76" s="313"/>
      <c r="HAU76" s="313"/>
      <c r="HAV76" s="313"/>
      <c r="HAW76" s="313"/>
      <c r="HAX76" s="313"/>
      <c r="HAY76" s="313"/>
      <c r="HAZ76" s="313"/>
      <c r="HBA76" s="313"/>
      <c r="HBB76" s="313"/>
      <c r="HBC76" s="313"/>
      <c r="HBD76" s="313"/>
      <c r="HBE76" s="313"/>
      <c r="HBF76" s="313"/>
      <c r="HBG76" s="313"/>
      <c r="HBH76" s="313"/>
      <c r="HBI76" s="313"/>
      <c r="HBJ76" s="313"/>
      <c r="HBK76" s="313"/>
      <c r="HBL76" s="313"/>
      <c r="HBM76" s="313"/>
      <c r="HBN76" s="313"/>
      <c r="HBO76" s="313"/>
      <c r="HBP76" s="313"/>
      <c r="HBQ76" s="313"/>
      <c r="HBR76" s="313"/>
      <c r="HBS76" s="313"/>
      <c r="HBT76" s="313"/>
      <c r="HBU76" s="313"/>
      <c r="HBV76" s="313"/>
      <c r="HBW76" s="313"/>
      <c r="HBX76" s="313"/>
      <c r="HBY76" s="313"/>
      <c r="HBZ76" s="313"/>
      <c r="HCA76" s="313"/>
      <c r="HCB76" s="313"/>
      <c r="HCC76" s="313"/>
      <c r="HCD76" s="313"/>
      <c r="HCE76" s="313"/>
      <c r="HCF76" s="313"/>
      <c r="HCG76" s="313"/>
      <c r="HCH76" s="313"/>
      <c r="HCI76" s="313"/>
      <c r="HCJ76" s="313"/>
      <c r="HCK76" s="313"/>
      <c r="HCL76" s="313"/>
      <c r="HCM76" s="313"/>
      <c r="HCN76" s="313"/>
      <c r="HCO76" s="313"/>
      <c r="HCP76" s="313"/>
      <c r="HCQ76" s="313"/>
      <c r="HCR76" s="313"/>
      <c r="HCS76" s="313"/>
      <c r="HCT76" s="313"/>
      <c r="HCU76" s="313"/>
      <c r="HCV76" s="313"/>
      <c r="HCW76" s="313"/>
      <c r="HCX76" s="313"/>
      <c r="HCY76" s="313"/>
      <c r="HCZ76" s="313"/>
      <c r="HDA76" s="313"/>
      <c r="HDB76" s="313"/>
      <c r="HDC76" s="313"/>
      <c r="HDD76" s="313"/>
      <c r="HDE76" s="313"/>
      <c r="HDF76" s="313"/>
      <c r="HDG76" s="313"/>
      <c r="HDH76" s="313"/>
      <c r="HDI76" s="313"/>
      <c r="HDJ76" s="313"/>
      <c r="HDK76" s="313"/>
      <c r="HDL76" s="313"/>
      <c r="HDM76" s="313"/>
      <c r="HDN76" s="313"/>
      <c r="HDO76" s="313"/>
      <c r="HDP76" s="313"/>
      <c r="HDQ76" s="313"/>
      <c r="HDR76" s="313"/>
      <c r="HDS76" s="313"/>
      <c r="HDT76" s="313"/>
      <c r="HDU76" s="313"/>
      <c r="HDV76" s="313"/>
      <c r="HDW76" s="313"/>
      <c r="HDX76" s="313"/>
      <c r="HDY76" s="313"/>
      <c r="HDZ76" s="313"/>
      <c r="HEA76" s="313"/>
      <c r="HEB76" s="313"/>
      <c r="HEC76" s="313"/>
      <c r="HED76" s="313"/>
      <c r="HEE76" s="313"/>
      <c r="HEF76" s="313"/>
      <c r="HEG76" s="313"/>
      <c r="HEH76" s="313"/>
      <c r="HEI76" s="313"/>
      <c r="HEJ76" s="313"/>
      <c r="HEK76" s="313"/>
      <c r="HEL76" s="313"/>
      <c r="HEM76" s="313"/>
      <c r="HEN76" s="313"/>
      <c r="HEO76" s="313"/>
      <c r="HEP76" s="313"/>
      <c r="HEQ76" s="313"/>
      <c r="HER76" s="313"/>
      <c r="HES76" s="313"/>
      <c r="HET76" s="313"/>
      <c r="HEU76" s="313"/>
      <c r="HEV76" s="313"/>
      <c r="HEW76" s="313"/>
      <c r="HEX76" s="313"/>
      <c r="HEY76" s="313"/>
      <c r="HEZ76" s="313"/>
      <c r="HFA76" s="313"/>
      <c r="HFB76" s="313"/>
      <c r="HFC76" s="313"/>
      <c r="HFD76" s="313"/>
      <c r="HFE76" s="313"/>
      <c r="HFF76" s="313"/>
      <c r="HFG76" s="313"/>
      <c r="HFH76" s="313"/>
      <c r="HFI76" s="313"/>
      <c r="HFJ76" s="313"/>
      <c r="HFK76" s="313"/>
      <c r="HFL76" s="313"/>
      <c r="HFM76" s="313"/>
      <c r="HFN76" s="313"/>
      <c r="HFO76" s="313"/>
      <c r="HFP76" s="313"/>
      <c r="HFQ76" s="313"/>
      <c r="HFR76" s="313"/>
      <c r="HFS76" s="313"/>
      <c r="HFT76" s="313"/>
      <c r="HFU76" s="313"/>
      <c r="HFV76" s="313"/>
      <c r="HFW76" s="313"/>
      <c r="HFX76" s="313"/>
      <c r="HFY76" s="313"/>
      <c r="HFZ76" s="313"/>
      <c r="HGA76" s="313"/>
      <c r="HGB76" s="313"/>
      <c r="HGC76" s="313"/>
      <c r="HGD76" s="313"/>
      <c r="HGE76" s="313"/>
      <c r="HGF76" s="313"/>
      <c r="HGG76" s="313"/>
      <c r="HGH76" s="313"/>
      <c r="HGI76" s="313"/>
      <c r="HGJ76" s="313"/>
      <c r="HGK76" s="313"/>
      <c r="HGL76" s="313"/>
      <c r="HGM76" s="313"/>
      <c r="HGN76" s="313"/>
      <c r="HGO76" s="313"/>
      <c r="HGP76" s="313"/>
      <c r="HGQ76" s="313"/>
      <c r="HGR76" s="313"/>
      <c r="HGS76" s="313"/>
      <c r="HGT76" s="313"/>
      <c r="HGU76" s="313"/>
      <c r="HGV76" s="313"/>
      <c r="HGW76" s="313"/>
      <c r="HGX76" s="313"/>
      <c r="HGY76" s="313"/>
      <c r="HGZ76" s="313"/>
      <c r="HHA76" s="313"/>
      <c r="HHB76" s="313"/>
      <c r="HHC76" s="313"/>
      <c r="HHD76" s="313"/>
      <c r="HHE76" s="313"/>
      <c r="HHF76" s="313"/>
      <c r="HHG76" s="313"/>
      <c r="HHH76" s="313"/>
      <c r="HHI76" s="313"/>
      <c r="HHJ76" s="313"/>
      <c r="HHK76" s="313"/>
      <c r="HHL76" s="313"/>
      <c r="HHM76" s="313"/>
      <c r="HHN76" s="313"/>
      <c r="HHO76" s="313"/>
      <c r="HHP76" s="313"/>
      <c r="HHQ76" s="313"/>
      <c r="HHR76" s="313"/>
      <c r="HHS76" s="313"/>
      <c r="HHT76" s="313"/>
      <c r="HHU76" s="313"/>
      <c r="HHV76" s="313"/>
      <c r="HHW76" s="313"/>
      <c r="HHX76" s="313"/>
      <c r="HHY76" s="313"/>
      <c r="HHZ76" s="313"/>
      <c r="HIA76" s="313"/>
      <c r="HIB76" s="313"/>
      <c r="HIC76" s="313"/>
      <c r="HID76" s="313"/>
      <c r="HIE76" s="313"/>
      <c r="HIF76" s="313"/>
      <c r="HIG76" s="313"/>
      <c r="HIH76" s="313"/>
      <c r="HII76" s="313"/>
      <c r="HIJ76" s="313"/>
      <c r="HIK76" s="313"/>
      <c r="HIL76" s="313"/>
      <c r="HIM76" s="313"/>
      <c r="HIN76" s="313"/>
      <c r="HIO76" s="313"/>
      <c r="HIP76" s="313"/>
      <c r="HIQ76" s="313"/>
      <c r="HIR76" s="313"/>
      <c r="HIS76" s="313"/>
      <c r="HIT76" s="313"/>
      <c r="HIU76" s="313"/>
      <c r="HIV76" s="313"/>
      <c r="HIW76" s="313"/>
      <c r="HIX76" s="313"/>
      <c r="HIY76" s="313"/>
      <c r="HIZ76" s="313"/>
      <c r="HJA76" s="313"/>
      <c r="HJB76" s="313"/>
      <c r="HJC76" s="313"/>
      <c r="HJD76" s="313"/>
      <c r="HJE76" s="313"/>
      <c r="HJF76" s="313"/>
      <c r="HJG76" s="313"/>
      <c r="HJH76" s="313"/>
      <c r="HJI76" s="313"/>
      <c r="HJJ76" s="313"/>
      <c r="HJK76" s="313"/>
      <c r="HJL76" s="313"/>
      <c r="HJM76" s="313"/>
      <c r="HJN76" s="313"/>
      <c r="HJO76" s="313"/>
      <c r="HJP76" s="313"/>
      <c r="HJQ76" s="313"/>
      <c r="HJR76" s="313"/>
      <c r="HJS76" s="313"/>
      <c r="HJT76" s="313"/>
      <c r="HJU76" s="313"/>
      <c r="HJV76" s="313"/>
      <c r="HJW76" s="313"/>
      <c r="HJX76" s="313"/>
      <c r="HJY76" s="313"/>
      <c r="HJZ76" s="313"/>
      <c r="HKA76" s="313"/>
      <c r="HKB76" s="313"/>
      <c r="HKC76" s="313"/>
      <c r="HKD76" s="313"/>
      <c r="HKE76" s="313"/>
      <c r="HKF76" s="313"/>
      <c r="HKG76" s="313"/>
      <c r="HKH76" s="313"/>
      <c r="HKI76" s="313"/>
      <c r="HKJ76" s="313"/>
      <c r="HKK76" s="313"/>
      <c r="HKL76" s="313"/>
      <c r="HKM76" s="313"/>
      <c r="HKN76" s="313"/>
      <c r="HKO76" s="313"/>
      <c r="HKP76" s="313"/>
      <c r="HKQ76" s="313"/>
      <c r="HKR76" s="313"/>
      <c r="HKS76" s="313"/>
      <c r="HKT76" s="313"/>
      <c r="HKU76" s="313"/>
      <c r="HKV76" s="313"/>
      <c r="HKW76" s="313"/>
      <c r="HKX76" s="313"/>
      <c r="HKY76" s="313"/>
      <c r="HKZ76" s="313"/>
      <c r="HLA76" s="313"/>
      <c r="HLB76" s="313"/>
      <c r="HLC76" s="313"/>
      <c r="HLD76" s="313"/>
      <c r="HLE76" s="313"/>
      <c r="HLF76" s="313"/>
      <c r="HLG76" s="313"/>
      <c r="HLH76" s="313"/>
      <c r="HLI76" s="313"/>
      <c r="HLJ76" s="313"/>
      <c r="HLK76" s="313"/>
      <c r="HLL76" s="313"/>
      <c r="HLM76" s="313"/>
      <c r="HLN76" s="313"/>
      <c r="HLO76" s="313"/>
      <c r="HLP76" s="313"/>
      <c r="HLQ76" s="313"/>
      <c r="HLR76" s="313"/>
      <c r="HLS76" s="313"/>
      <c r="HLT76" s="313"/>
      <c r="HLU76" s="313"/>
      <c r="HLV76" s="313"/>
      <c r="HLW76" s="313"/>
      <c r="HLX76" s="313"/>
      <c r="HLY76" s="313"/>
      <c r="HLZ76" s="313"/>
      <c r="HMA76" s="313"/>
      <c r="HMB76" s="313"/>
      <c r="HMC76" s="313"/>
      <c r="HMD76" s="313"/>
      <c r="HME76" s="313"/>
      <c r="HMF76" s="313"/>
      <c r="HMG76" s="313"/>
      <c r="HMH76" s="313"/>
      <c r="HMI76" s="313"/>
      <c r="HMJ76" s="313"/>
      <c r="HMK76" s="313"/>
      <c r="HML76" s="313"/>
      <c r="HMM76" s="313"/>
      <c r="HMN76" s="313"/>
      <c r="HMO76" s="313"/>
      <c r="HMP76" s="313"/>
      <c r="HMQ76" s="313"/>
      <c r="HMR76" s="313"/>
      <c r="HMS76" s="313"/>
      <c r="HMT76" s="313"/>
      <c r="HMU76" s="313"/>
      <c r="HMV76" s="313"/>
      <c r="HMW76" s="313"/>
      <c r="HMX76" s="313"/>
      <c r="HMY76" s="313"/>
      <c r="HMZ76" s="313"/>
      <c r="HNA76" s="313"/>
      <c r="HNB76" s="313"/>
      <c r="HNC76" s="313"/>
      <c r="HND76" s="313"/>
      <c r="HNE76" s="313"/>
      <c r="HNF76" s="313"/>
      <c r="HNG76" s="313"/>
      <c r="HNH76" s="313"/>
      <c r="HNI76" s="313"/>
      <c r="HNJ76" s="313"/>
      <c r="HNK76" s="313"/>
      <c r="HNL76" s="313"/>
      <c r="HNM76" s="313"/>
      <c r="HNN76" s="313"/>
      <c r="HNO76" s="313"/>
      <c r="HNP76" s="313"/>
      <c r="HNQ76" s="313"/>
      <c r="HNR76" s="313"/>
      <c r="HNS76" s="313"/>
      <c r="HNT76" s="313"/>
      <c r="HNU76" s="313"/>
      <c r="HNV76" s="313"/>
      <c r="HNW76" s="313"/>
      <c r="HNX76" s="313"/>
      <c r="HNY76" s="313"/>
      <c r="HNZ76" s="313"/>
      <c r="HOA76" s="313"/>
      <c r="HOB76" s="313"/>
      <c r="HOC76" s="313"/>
      <c r="HOD76" s="313"/>
      <c r="HOE76" s="313"/>
      <c r="HOF76" s="313"/>
      <c r="HOG76" s="313"/>
      <c r="HOH76" s="313"/>
      <c r="HOI76" s="313"/>
      <c r="HOJ76" s="313"/>
      <c r="HOK76" s="313"/>
      <c r="HOL76" s="313"/>
      <c r="HOM76" s="313"/>
      <c r="HON76" s="313"/>
      <c r="HOO76" s="313"/>
      <c r="HOP76" s="313"/>
      <c r="HOQ76" s="313"/>
      <c r="HOR76" s="313"/>
      <c r="HOS76" s="313"/>
      <c r="HOT76" s="313"/>
      <c r="HOU76" s="313"/>
      <c r="HOV76" s="313"/>
      <c r="HOW76" s="313"/>
      <c r="HOX76" s="313"/>
      <c r="HOY76" s="313"/>
      <c r="HOZ76" s="313"/>
      <c r="HPA76" s="313"/>
      <c r="HPB76" s="313"/>
      <c r="HPC76" s="313"/>
      <c r="HPD76" s="313"/>
      <c r="HPE76" s="313"/>
      <c r="HPF76" s="313"/>
      <c r="HPG76" s="313"/>
      <c r="HPH76" s="313"/>
      <c r="HPI76" s="313"/>
      <c r="HPJ76" s="313"/>
      <c r="HPK76" s="313"/>
      <c r="HPL76" s="313"/>
      <c r="HPM76" s="313"/>
      <c r="HPN76" s="313"/>
      <c r="HPO76" s="313"/>
      <c r="HPP76" s="313"/>
      <c r="HPQ76" s="313"/>
      <c r="HPR76" s="313"/>
      <c r="HPS76" s="313"/>
      <c r="HPT76" s="313"/>
      <c r="HPU76" s="313"/>
      <c r="HPV76" s="313"/>
      <c r="HPW76" s="313"/>
      <c r="HPX76" s="313"/>
      <c r="HPY76" s="313"/>
      <c r="HPZ76" s="313"/>
      <c r="HQA76" s="313"/>
      <c r="HQB76" s="313"/>
      <c r="HQC76" s="313"/>
      <c r="HQD76" s="313"/>
      <c r="HQE76" s="313"/>
      <c r="HQF76" s="313"/>
      <c r="HQG76" s="313"/>
      <c r="HQH76" s="313"/>
      <c r="HQI76" s="313"/>
      <c r="HQJ76" s="313"/>
      <c r="HQK76" s="313"/>
      <c r="HQL76" s="313"/>
      <c r="HQM76" s="313"/>
      <c r="HQN76" s="313"/>
      <c r="HQO76" s="313"/>
      <c r="HQP76" s="313"/>
      <c r="HQQ76" s="313"/>
      <c r="HQR76" s="313"/>
      <c r="HQS76" s="313"/>
      <c r="HQT76" s="313"/>
      <c r="HQU76" s="313"/>
      <c r="HQV76" s="313"/>
      <c r="HQW76" s="313"/>
      <c r="HQX76" s="313"/>
      <c r="HQY76" s="313"/>
      <c r="HQZ76" s="313"/>
      <c r="HRA76" s="313"/>
      <c r="HRB76" s="313"/>
      <c r="HRC76" s="313"/>
      <c r="HRD76" s="313"/>
      <c r="HRE76" s="313"/>
      <c r="HRF76" s="313"/>
      <c r="HRG76" s="313"/>
      <c r="HRH76" s="313"/>
      <c r="HRI76" s="313"/>
      <c r="HRJ76" s="313"/>
      <c r="HRK76" s="313"/>
      <c r="HRL76" s="313"/>
      <c r="HRM76" s="313"/>
      <c r="HRN76" s="313"/>
      <c r="HRO76" s="313"/>
      <c r="HRP76" s="313"/>
      <c r="HRQ76" s="313"/>
      <c r="HRR76" s="313"/>
      <c r="HRS76" s="313"/>
      <c r="HRT76" s="313"/>
      <c r="HRU76" s="313"/>
      <c r="HRV76" s="313"/>
      <c r="HRW76" s="313"/>
      <c r="HRX76" s="313"/>
      <c r="HRY76" s="313"/>
      <c r="HRZ76" s="313"/>
      <c r="HSA76" s="313"/>
      <c r="HSB76" s="313"/>
      <c r="HSC76" s="313"/>
      <c r="HSD76" s="313"/>
      <c r="HSE76" s="313"/>
      <c r="HSF76" s="313"/>
      <c r="HSG76" s="313"/>
      <c r="HSH76" s="313"/>
      <c r="HSI76" s="313"/>
      <c r="HSJ76" s="313"/>
      <c r="HSK76" s="313"/>
      <c r="HSL76" s="313"/>
      <c r="HSM76" s="313"/>
      <c r="HSN76" s="313"/>
      <c r="HSO76" s="313"/>
      <c r="HSP76" s="313"/>
      <c r="HSQ76" s="313"/>
      <c r="HSR76" s="313"/>
      <c r="HSS76" s="313"/>
      <c r="HST76" s="313"/>
      <c r="HSU76" s="313"/>
      <c r="HSV76" s="313"/>
      <c r="HSW76" s="313"/>
      <c r="HSX76" s="313"/>
      <c r="HSY76" s="313"/>
      <c r="HSZ76" s="313"/>
      <c r="HTA76" s="313"/>
      <c r="HTB76" s="313"/>
      <c r="HTC76" s="313"/>
      <c r="HTD76" s="313"/>
      <c r="HTE76" s="313"/>
      <c r="HTF76" s="313"/>
      <c r="HTG76" s="313"/>
      <c r="HTH76" s="313"/>
      <c r="HTI76" s="313"/>
      <c r="HTJ76" s="313"/>
      <c r="HTK76" s="313"/>
      <c r="HTL76" s="313"/>
      <c r="HTM76" s="313"/>
      <c r="HTN76" s="313"/>
      <c r="HTO76" s="313"/>
      <c r="HTP76" s="313"/>
      <c r="HTQ76" s="313"/>
      <c r="HTR76" s="313"/>
      <c r="HTS76" s="313"/>
      <c r="HTT76" s="313"/>
      <c r="HTU76" s="313"/>
      <c r="HTV76" s="313"/>
      <c r="HTW76" s="313"/>
      <c r="HTX76" s="313"/>
      <c r="HTY76" s="313"/>
      <c r="HTZ76" s="313"/>
      <c r="HUA76" s="313"/>
      <c r="HUB76" s="313"/>
      <c r="HUC76" s="313"/>
      <c r="HUD76" s="313"/>
      <c r="HUE76" s="313"/>
      <c r="HUF76" s="313"/>
      <c r="HUG76" s="313"/>
      <c r="HUH76" s="313"/>
      <c r="HUI76" s="313"/>
      <c r="HUJ76" s="313"/>
      <c r="HUK76" s="313"/>
      <c r="HUL76" s="313"/>
      <c r="HUM76" s="313"/>
      <c r="HUN76" s="313"/>
      <c r="HUO76" s="313"/>
      <c r="HUP76" s="313"/>
      <c r="HUQ76" s="313"/>
      <c r="HUR76" s="313"/>
      <c r="HUS76" s="313"/>
      <c r="HUT76" s="313"/>
      <c r="HUU76" s="313"/>
      <c r="HUV76" s="313"/>
      <c r="HUW76" s="313"/>
      <c r="HUX76" s="313"/>
      <c r="HUY76" s="313"/>
      <c r="HUZ76" s="313"/>
      <c r="HVA76" s="313"/>
      <c r="HVB76" s="313"/>
      <c r="HVC76" s="313"/>
      <c r="HVD76" s="313"/>
      <c r="HVE76" s="313"/>
      <c r="HVF76" s="313"/>
      <c r="HVG76" s="313"/>
      <c r="HVH76" s="313"/>
      <c r="HVI76" s="313"/>
      <c r="HVJ76" s="313"/>
      <c r="HVK76" s="313"/>
      <c r="HVL76" s="313"/>
      <c r="HVM76" s="313"/>
      <c r="HVN76" s="313"/>
      <c r="HVO76" s="313"/>
      <c r="HVP76" s="313"/>
      <c r="HVQ76" s="313"/>
      <c r="HVR76" s="313"/>
      <c r="HVS76" s="313"/>
      <c r="HVT76" s="313"/>
      <c r="HVU76" s="313"/>
      <c r="HVV76" s="313"/>
      <c r="HVW76" s="313"/>
      <c r="HVX76" s="313"/>
      <c r="HVY76" s="313"/>
      <c r="HVZ76" s="313"/>
      <c r="HWA76" s="313"/>
      <c r="HWB76" s="313"/>
      <c r="HWC76" s="313"/>
      <c r="HWD76" s="313"/>
      <c r="HWE76" s="313"/>
      <c r="HWF76" s="313"/>
      <c r="HWG76" s="313"/>
      <c r="HWH76" s="313"/>
      <c r="HWI76" s="313"/>
      <c r="HWJ76" s="313"/>
      <c r="HWK76" s="313"/>
      <c r="HWL76" s="313"/>
      <c r="HWM76" s="313"/>
      <c r="HWN76" s="313"/>
      <c r="HWO76" s="313"/>
      <c r="HWP76" s="313"/>
      <c r="HWQ76" s="313"/>
      <c r="HWR76" s="313"/>
      <c r="HWS76" s="313"/>
      <c r="HWT76" s="313"/>
      <c r="HWU76" s="313"/>
      <c r="HWV76" s="313"/>
      <c r="HWW76" s="313"/>
      <c r="HWX76" s="313"/>
      <c r="HWY76" s="313"/>
      <c r="HWZ76" s="313"/>
      <c r="HXA76" s="313"/>
      <c r="HXB76" s="313"/>
      <c r="HXC76" s="313"/>
      <c r="HXD76" s="313"/>
      <c r="HXE76" s="313"/>
      <c r="HXF76" s="313"/>
      <c r="HXG76" s="313"/>
      <c r="HXH76" s="313"/>
      <c r="HXI76" s="313"/>
      <c r="HXJ76" s="313"/>
      <c r="HXK76" s="313"/>
      <c r="HXL76" s="313"/>
      <c r="HXM76" s="313"/>
      <c r="HXN76" s="313"/>
      <c r="HXO76" s="313"/>
      <c r="HXP76" s="313"/>
      <c r="HXQ76" s="313"/>
      <c r="HXR76" s="313"/>
      <c r="HXS76" s="313"/>
      <c r="HXT76" s="313"/>
      <c r="HXU76" s="313"/>
      <c r="HXV76" s="313"/>
      <c r="HXW76" s="313"/>
      <c r="HXX76" s="313"/>
      <c r="HXY76" s="313"/>
      <c r="HXZ76" s="313"/>
      <c r="HYA76" s="313"/>
      <c r="HYB76" s="313"/>
      <c r="HYC76" s="313"/>
      <c r="HYD76" s="313"/>
      <c r="HYE76" s="313"/>
      <c r="HYF76" s="313"/>
      <c r="HYG76" s="313"/>
      <c r="HYH76" s="313"/>
      <c r="HYI76" s="313"/>
      <c r="HYJ76" s="313"/>
      <c r="HYK76" s="313"/>
      <c r="HYL76" s="313"/>
      <c r="HYM76" s="313"/>
      <c r="HYN76" s="313"/>
      <c r="HYO76" s="313"/>
      <c r="HYP76" s="313"/>
      <c r="HYQ76" s="313"/>
      <c r="HYR76" s="313"/>
      <c r="HYS76" s="313"/>
      <c r="HYT76" s="313"/>
      <c r="HYU76" s="313"/>
      <c r="HYV76" s="313"/>
      <c r="HYW76" s="313"/>
      <c r="HYX76" s="313"/>
      <c r="HYY76" s="313"/>
      <c r="HYZ76" s="313"/>
      <c r="HZA76" s="313"/>
      <c r="HZB76" s="313"/>
      <c r="HZC76" s="313"/>
      <c r="HZD76" s="313"/>
      <c r="HZE76" s="313"/>
      <c r="HZF76" s="313"/>
      <c r="HZG76" s="313"/>
      <c r="HZH76" s="313"/>
      <c r="HZI76" s="313"/>
      <c r="HZJ76" s="313"/>
      <c r="HZK76" s="313"/>
      <c r="HZL76" s="313"/>
      <c r="HZM76" s="313"/>
      <c r="HZN76" s="313"/>
      <c r="HZO76" s="313"/>
      <c r="HZP76" s="313"/>
      <c r="HZQ76" s="313"/>
      <c r="HZR76" s="313"/>
      <c r="HZS76" s="313"/>
      <c r="HZT76" s="313"/>
      <c r="HZU76" s="313"/>
      <c r="HZV76" s="313"/>
      <c r="HZW76" s="313"/>
      <c r="HZX76" s="313"/>
      <c r="HZY76" s="313"/>
      <c r="HZZ76" s="313"/>
      <c r="IAA76" s="313"/>
      <c r="IAB76" s="313"/>
      <c r="IAC76" s="313"/>
      <c r="IAD76" s="313"/>
      <c r="IAE76" s="313"/>
      <c r="IAF76" s="313"/>
      <c r="IAG76" s="313"/>
      <c r="IAH76" s="313"/>
      <c r="IAI76" s="313"/>
      <c r="IAJ76" s="313"/>
      <c r="IAK76" s="313"/>
      <c r="IAL76" s="313"/>
      <c r="IAM76" s="313"/>
      <c r="IAN76" s="313"/>
      <c r="IAO76" s="313"/>
      <c r="IAP76" s="313"/>
      <c r="IAQ76" s="313"/>
      <c r="IAR76" s="313"/>
      <c r="IAS76" s="313"/>
      <c r="IAT76" s="313"/>
      <c r="IAU76" s="313"/>
      <c r="IAV76" s="313"/>
      <c r="IAW76" s="313"/>
      <c r="IAX76" s="313"/>
      <c r="IAY76" s="313"/>
      <c r="IAZ76" s="313"/>
      <c r="IBA76" s="313"/>
      <c r="IBB76" s="313"/>
      <c r="IBC76" s="313"/>
      <c r="IBD76" s="313"/>
      <c r="IBE76" s="313"/>
      <c r="IBF76" s="313"/>
      <c r="IBG76" s="313"/>
      <c r="IBH76" s="313"/>
      <c r="IBI76" s="313"/>
      <c r="IBJ76" s="313"/>
      <c r="IBK76" s="313"/>
      <c r="IBL76" s="313"/>
      <c r="IBM76" s="313"/>
      <c r="IBN76" s="313"/>
      <c r="IBO76" s="313"/>
      <c r="IBP76" s="313"/>
      <c r="IBQ76" s="313"/>
      <c r="IBR76" s="313"/>
      <c r="IBS76" s="313"/>
      <c r="IBT76" s="313"/>
      <c r="IBU76" s="313"/>
      <c r="IBV76" s="313"/>
      <c r="IBW76" s="313"/>
      <c r="IBX76" s="313"/>
      <c r="IBY76" s="313"/>
      <c r="IBZ76" s="313"/>
      <c r="ICA76" s="313"/>
      <c r="ICB76" s="313"/>
      <c r="ICC76" s="313"/>
      <c r="ICD76" s="313"/>
      <c r="ICE76" s="313"/>
      <c r="ICF76" s="313"/>
      <c r="ICG76" s="313"/>
      <c r="ICH76" s="313"/>
      <c r="ICI76" s="313"/>
      <c r="ICJ76" s="313"/>
      <c r="ICK76" s="313"/>
      <c r="ICL76" s="313"/>
      <c r="ICM76" s="313"/>
      <c r="ICN76" s="313"/>
      <c r="ICO76" s="313"/>
      <c r="ICP76" s="313"/>
      <c r="ICQ76" s="313"/>
      <c r="ICR76" s="313"/>
      <c r="ICS76" s="313"/>
      <c r="ICT76" s="313"/>
      <c r="ICU76" s="313"/>
      <c r="ICV76" s="313"/>
      <c r="ICW76" s="313"/>
      <c r="ICX76" s="313"/>
      <c r="ICY76" s="313"/>
      <c r="ICZ76" s="313"/>
      <c r="IDA76" s="313"/>
      <c r="IDB76" s="313"/>
      <c r="IDC76" s="313"/>
      <c r="IDD76" s="313"/>
      <c r="IDE76" s="313"/>
      <c r="IDF76" s="313"/>
      <c r="IDG76" s="313"/>
      <c r="IDH76" s="313"/>
      <c r="IDI76" s="313"/>
      <c r="IDJ76" s="313"/>
      <c r="IDK76" s="313"/>
      <c r="IDL76" s="313"/>
      <c r="IDM76" s="313"/>
      <c r="IDN76" s="313"/>
      <c r="IDO76" s="313"/>
      <c r="IDP76" s="313"/>
      <c r="IDQ76" s="313"/>
      <c r="IDR76" s="313"/>
      <c r="IDS76" s="313"/>
      <c r="IDT76" s="313"/>
      <c r="IDU76" s="313"/>
      <c r="IDV76" s="313"/>
      <c r="IDW76" s="313"/>
      <c r="IDX76" s="313"/>
      <c r="IDY76" s="313"/>
      <c r="IDZ76" s="313"/>
      <c r="IEA76" s="313"/>
      <c r="IEB76" s="313"/>
      <c r="IEC76" s="313"/>
      <c r="IED76" s="313"/>
      <c r="IEE76" s="313"/>
      <c r="IEF76" s="313"/>
      <c r="IEG76" s="313"/>
      <c r="IEH76" s="313"/>
      <c r="IEI76" s="313"/>
      <c r="IEJ76" s="313"/>
      <c r="IEK76" s="313"/>
      <c r="IEL76" s="313"/>
      <c r="IEM76" s="313"/>
      <c r="IEN76" s="313"/>
      <c r="IEO76" s="313"/>
      <c r="IEP76" s="313"/>
      <c r="IEQ76" s="313"/>
      <c r="IER76" s="313"/>
      <c r="IES76" s="313"/>
      <c r="IET76" s="313"/>
      <c r="IEU76" s="313"/>
      <c r="IEV76" s="313"/>
      <c r="IEW76" s="313"/>
      <c r="IEX76" s="313"/>
      <c r="IEY76" s="313"/>
      <c r="IEZ76" s="313"/>
      <c r="IFA76" s="313"/>
      <c r="IFB76" s="313"/>
      <c r="IFC76" s="313"/>
      <c r="IFD76" s="313"/>
      <c r="IFE76" s="313"/>
      <c r="IFF76" s="313"/>
      <c r="IFG76" s="313"/>
      <c r="IFH76" s="313"/>
      <c r="IFI76" s="313"/>
      <c r="IFJ76" s="313"/>
      <c r="IFK76" s="313"/>
      <c r="IFL76" s="313"/>
      <c r="IFM76" s="313"/>
      <c r="IFN76" s="313"/>
      <c r="IFO76" s="313"/>
      <c r="IFP76" s="313"/>
      <c r="IFQ76" s="313"/>
      <c r="IFR76" s="313"/>
      <c r="IFS76" s="313"/>
      <c r="IFT76" s="313"/>
      <c r="IFU76" s="313"/>
      <c r="IFV76" s="313"/>
      <c r="IFW76" s="313"/>
      <c r="IFX76" s="313"/>
      <c r="IFY76" s="313"/>
      <c r="IFZ76" s="313"/>
      <c r="IGA76" s="313"/>
      <c r="IGB76" s="313"/>
      <c r="IGC76" s="313"/>
      <c r="IGD76" s="313"/>
      <c r="IGE76" s="313"/>
      <c r="IGF76" s="313"/>
      <c r="IGG76" s="313"/>
      <c r="IGH76" s="313"/>
      <c r="IGI76" s="313"/>
      <c r="IGJ76" s="313"/>
      <c r="IGK76" s="313"/>
      <c r="IGL76" s="313"/>
      <c r="IGM76" s="313"/>
      <c r="IGN76" s="313"/>
      <c r="IGO76" s="313"/>
      <c r="IGP76" s="313"/>
      <c r="IGQ76" s="313"/>
      <c r="IGR76" s="313"/>
      <c r="IGS76" s="313"/>
      <c r="IGT76" s="313"/>
      <c r="IGU76" s="313"/>
      <c r="IGV76" s="313"/>
      <c r="IGW76" s="313"/>
      <c r="IGX76" s="313"/>
      <c r="IGY76" s="313"/>
      <c r="IGZ76" s="313"/>
      <c r="IHA76" s="313"/>
      <c r="IHB76" s="313"/>
      <c r="IHC76" s="313"/>
      <c r="IHD76" s="313"/>
      <c r="IHE76" s="313"/>
      <c r="IHF76" s="313"/>
      <c r="IHG76" s="313"/>
      <c r="IHH76" s="313"/>
      <c r="IHI76" s="313"/>
      <c r="IHJ76" s="313"/>
      <c r="IHK76" s="313"/>
      <c r="IHL76" s="313"/>
      <c r="IHM76" s="313"/>
      <c r="IHN76" s="313"/>
      <c r="IHO76" s="313"/>
      <c r="IHP76" s="313"/>
      <c r="IHQ76" s="313"/>
      <c r="IHR76" s="313"/>
      <c r="IHS76" s="313"/>
      <c r="IHT76" s="313"/>
      <c r="IHU76" s="313"/>
      <c r="IHV76" s="313"/>
      <c r="IHW76" s="313"/>
      <c r="IHX76" s="313"/>
      <c r="IHY76" s="313"/>
      <c r="IHZ76" s="313"/>
      <c r="IIA76" s="313"/>
      <c r="IIB76" s="313"/>
      <c r="IIC76" s="313"/>
      <c r="IID76" s="313"/>
      <c r="IIE76" s="313"/>
      <c r="IIF76" s="313"/>
      <c r="IIG76" s="313"/>
      <c r="IIH76" s="313"/>
      <c r="III76" s="313"/>
      <c r="IIJ76" s="313"/>
      <c r="IIK76" s="313"/>
      <c r="IIL76" s="313"/>
      <c r="IIM76" s="313"/>
      <c r="IIN76" s="313"/>
      <c r="IIO76" s="313"/>
      <c r="IIP76" s="313"/>
      <c r="IIQ76" s="313"/>
      <c r="IIR76" s="313"/>
      <c r="IIS76" s="313"/>
      <c r="IIT76" s="313"/>
      <c r="IIU76" s="313"/>
      <c r="IIV76" s="313"/>
      <c r="IIW76" s="313"/>
      <c r="IIX76" s="313"/>
      <c r="IIY76" s="313"/>
      <c r="IIZ76" s="313"/>
      <c r="IJA76" s="313"/>
      <c r="IJB76" s="313"/>
      <c r="IJC76" s="313"/>
      <c r="IJD76" s="313"/>
      <c r="IJE76" s="313"/>
      <c r="IJF76" s="313"/>
      <c r="IJG76" s="313"/>
      <c r="IJH76" s="313"/>
      <c r="IJI76" s="313"/>
      <c r="IJJ76" s="313"/>
      <c r="IJK76" s="313"/>
      <c r="IJL76" s="313"/>
      <c r="IJM76" s="313"/>
      <c r="IJN76" s="313"/>
      <c r="IJO76" s="313"/>
      <c r="IJP76" s="313"/>
      <c r="IJQ76" s="313"/>
      <c r="IJR76" s="313"/>
      <c r="IJS76" s="313"/>
      <c r="IJT76" s="313"/>
      <c r="IJU76" s="313"/>
      <c r="IJV76" s="313"/>
      <c r="IJW76" s="313"/>
      <c r="IJX76" s="313"/>
      <c r="IJY76" s="313"/>
      <c r="IJZ76" s="313"/>
      <c r="IKA76" s="313"/>
      <c r="IKB76" s="313"/>
      <c r="IKC76" s="313"/>
      <c r="IKD76" s="313"/>
      <c r="IKE76" s="313"/>
      <c r="IKF76" s="313"/>
      <c r="IKG76" s="313"/>
      <c r="IKH76" s="313"/>
      <c r="IKI76" s="313"/>
      <c r="IKJ76" s="313"/>
      <c r="IKK76" s="313"/>
      <c r="IKL76" s="313"/>
      <c r="IKM76" s="313"/>
      <c r="IKN76" s="313"/>
      <c r="IKO76" s="313"/>
      <c r="IKP76" s="313"/>
      <c r="IKQ76" s="313"/>
      <c r="IKR76" s="313"/>
      <c r="IKS76" s="313"/>
      <c r="IKT76" s="313"/>
      <c r="IKU76" s="313"/>
      <c r="IKV76" s="313"/>
      <c r="IKW76" s="313"/>
      <c r="IKX76" s="313"/>
      <c r="IKY76" s="313"/>
      <c r="IKZ76" s="313"/>
      <c r="ILA76" s="313"/>
      <c r="ILB76" s="313"/>
      <c r="ILC76" s="313"/>
      <c r="ILD76" s="313"/>
      <c r="ILE76" s="313"/>
      <c r="ILF76" s="313"/>
      <c r="ILG76" s="313"/>
      <c r="ILH76" s="313"/>
      <c r="ILI76" s="313"/>
      <c r="ILJ76" s="313"/>
      <c r="ILK76" s="313"/>
      <c r="ILL76" s="313"/>
      <c r="ILM76" s="313"/>
      <c r="ILN76" s="313"/>
      <c r="ILO76" s="313"/>
      <c r="ILP76" s="313"/>
      <c r="ILQ76" s="313"/>
      <c r="ILR76" s="313"/>
      <c r="ILS76" s="313"/>
      <c r="ILT76" s="313"/>
      <c r="ILU76" s="313"/>
      <c r="ILV76" s="313"/>
      <c r="ILW76" s="313"/>
      <c r="ILX76" s="313"/>
      <c r="ILY76" s="313"/>
      <c r="ILZ76" s="313"/>
      <c r="IMA76" s="313"/>
      <c r="IMB76" s="313"/>
      <c r="IMC76" s="313"/>
      <c r="IMD76" s="313"/>
      <c r="IME76" s="313"/>
      <c r="IMF76" s="313"/>
      <c r="IMG76" s="313"/>
      <c r="IMH76" s="313"/>
      <c r="IMI76" s="313"/>
      <c r="IMJ76" s="313"/>
      <c r="IMK76" s="313"/>
      <c r="IML76" s="313"/>
      <c r="IMM76" s="313"/>
      <c r="IMN76" s="313"/>
      <c r="IMO76" s="313"/>
      <c r="IMP76" s="313"/>
      <c r="IMQ76" s="313"/>
      <c r="IMR76" s="313"/>
      <c r="IMS76" s="313"/>
      <c r="IMT76" s="313"/>
      <c r="IMU76" s="313"/>
      <c r="IMV76" s="313"/>
      <c r="IMW76" s="313"/>
      <c r="IMX76" s="313"/>
      <c r="IMY76" s="313"/>
      <c r="IMZ76" s="313"/>
      <c r="INA76" s="313"/>
      <c r="INB76" s="313"/>
      <c r="INC76" s="313"/>
      <c r="IND76" s="313"/>
      <c r="INE76" s="313"/>
      <c r="INF76" s="313"/>
      <c r="ING76" s="313"/>
      <c r="INH76" s="313"/>
      <c r="INI76" s="313"/>
      <c r="INJ76" s="313"/>
      <c r="INK76" s="313"/>
      <c r="INL76" s="313"/>
      <c r="INM76" s="313"/>
      <c r="INN76" s="313"/>
      <c r="INO76" s="313"/>
      <c r="INP76" s="313"/>
      <c r="INQ76" s="313"/>
      <c r="INR76" s="313"/>
      <c r="INS76" s="313"/>
      <c r="INT76" s="313"/>
      <c r="INU76" s="313"/>
      <c r="INV76" s="313"/>
      <c r="INW76" s="313"/>
      <c r="INX76" s="313"/>
      <c r="INY76" s="313"/>
      <c r="INZ76" s="313"/>
      <c r="IOA76" s="313"/>
      <c r="IOB76" s="313"/>
      <c r="IOC76" s="313"/>
      <c r="IOD76" s="313"/>
      <c r="IOE76" s="313"/>
      <c r="IOF76" s="313"/>
      <c r="IOG76" s="313"/>
      <c r="IOH76" s="313"/>
      <c r="IOI76" s="313"/>
      <c r="IOJ76" s="313"/>
      <c r="IOK76" s="313"/>
      <c r="IOL76" s="313"/>
      <c r="IOM76" s="313"/>
      <c r="ION76" s="313"/>
      <c r="IOO76" s="313"/>
      <c r="IOP76" s="313"/>
      <c r="IOQ76" s="313"/>
      <c r="IOR76" s="313"/>
      <c r="IOS76" s="313"/>
      <c r="IOT76" s="313"/>
      <c r="IOU76" s="313"/>
      <c r="IOV76" s="313"/>
      <c r="IOW76" s="313"/>
      <c r="IOX76" s="313"/>
      <c r="IOY76" s="313"/>
      <c r="IOZ76" s="313"/>
      <c r="IPA76" s="313"/>
      <c r="IPB76" s="313"/>
      <c r="IPC76" s="313"/>
      <c r="IPD76" s="313"/>
      <c r="IPE76" s="313"/>
      <c r="IPF76" s="313"/>
      <c r="IPG76" s="313"/>
      <c r="IPH76" s="313"/>
      <c r="IPI76" s="313"/>
      <c r="IPJ76" s="313"/>
      <c r="IPK76" s="313"/>
      <c r="IPL76" s="313"/>
      <c r="IPM76" s="313"/>
      <c r="IPN76" s="313"/>
      <c r="IPO76" s="313"/>
      <c r="IPP76" s="313"/>
      <c r="IPQ76" s="313"/>
      <c r="IPR76" s="313"/>
      <c r="IPS76" s="313"/>
      <c r="IPT76" s="313"/>
      <c r="IPU76" s="313"/>
      <c r="IPV76" s="313"/>
      <c r="IPW76" s="313"/>
      <c r="IPX76" s="313"/>
      <c r="IPY76" s="313"/>
      <c r="IPZ76" s="313"/>
      <c r="IQA76" s="313"/>
      <c r="IQB76" s="313"/>
      <c r="IQC76" s="313"/>
      <c r="IQD76" s="313"/>
      <c r="IQE76" s="313"/>
      <c r="IQF76" s="313"/>
      <c r="IQG76" s="313"/>
      <c r="IQH76" s="313"/>
      <c r="IQI76" s="313"/>
      <c r="IQJ76" s="313"/>
      <c r="IQK76" s="313"/>
      <c r="IQL76" s="313"/>
      <c r="IQM76" s="313"/>
      <c r="IQN76" s="313"/>
      <c r="IQO76" s="313"/>
      <c r="IQP76" s="313"/>
      <c r="IQQ76" s="313"/>
      <c r="IQR76" s="313"/>
      <c r="IQS76" s="313"/>
      <c r="IQT76" s="313"/>
      <c r="IQU76" s="313"/>
      <c r="IQV76" s="313"/>
      <c r="IQW76" s="313"/>
      <c r="IQX76" s="313"/>
      <c r="IQY76" s="313"/>
      <c r="IQZ76" s="313"/>
      <c r="IRA76" s="313"/>
      <c r="IRB76" s="313"/>
      <c r="IRC76" s="313"/>
      <c r="IRD76" s="313"/>
      <c r="IRE76" s="313"/>
      <c r="IRF76" s="313"/>
      <c r="IRG76" s="313"/>
      <c r="IRH76" s="313"/>
      <c r="IRI76" s="313"/>
      <c r="IRJ76" s="313"/>
      <c r="IRK76" s="313"/>
      <c r="IRL76" s="313"/>
      <c r="IRM76" s="313"/>
      <c r="IRN76" s="313"/>
      <c r="IRO76" s="313"/>
      <c r="IRP76" s="313"/>
      <c r="IRQ76" s="313"/>
      <c r="IRR76" s="313"/>
      <c r="IRS76" s="313"/>
      <c r="IRT76" s="313"/>
      <c r="IRU76" s="313"/>
      <c r="IRV76" s="313"/>
      <c r="IRW76" s="313"/>
      <c r="IRX76" s="313"/>
      <c r="IRY76" s="313"/>
      <c r="IRZ76" s="313"/>
      <c r="ISA76" s="313"/>
      <c r="ISB76" s="313"/>
      <c r="ISC76" s="313"/>
      <c r="ISD76" s="313"/>
      <c r="ISE76" s="313"/>
      <c r="ISF76" s="313"/>
      <c r="ISG76" s="313"/>
      <c r="ISH76" s="313"/>
      <c r="ISI76" s="313"/>
      <c r="ISJ76" s="313"/>
      <c r="ISK76" s="313"/>
      <c r="ISL76" s="313"/>
      <c r="ISM76" s="313"/>
      <c r="ISN76" s="313"/>
      <c r="ISO76" s="313"/>
      <c r="ISP76" s="313"/>
      <c r="ISQ76" s="313"/>
      <c r="ISR76" s="313"/>
      <c r="ISS76" s="313"/>
      <c r="IST76" s="313"/>
      <c r="ISU76" s="313"/>
      <c r="ISV76" s="313"/>
      <c r="ISW76" s="313"/>
      <c r="ISX76" s="313"/>
      <c r="ISY76" s="313"/>
      <c r="ISZ76" s="313"/>
      <c r="ITA76" s="313"/>
      <c r="ITB76" s="313"/>
      <c r="ITC76" s="313"/>
      <c r="ITD76" s="313"/>
      <c r="ITE76" s="313"/>
      <c r="ITF76" s="313"/>
      <c r="ITG76" s="313"/>
      <c r="ITH76" s="313"/>
      <c r="ITI76" s="313"/>
      <c r="ITJ76" s="313"/>
      <c r="ITK76" s="313"/>
      <c r="ITL76" s="313"/>
      <c r="ITM76" s="313"/>
      <c r="ITN76" s="313"/>
      <c r="ITO76" s="313"/>
      <c r="ITP76" s="313"/>
      <c r="ITQ76" s="313"/>
      <c r="ITR76" s="313"/>
      <c r="ITS76" s="313"/>
      <c r="ITT76" s="313"/>
      <c r="ITU76" s="313"/>
      <c r="ITV76" s="313"/>
      <c r="ITW76" s="313"/>
      <c r="ITX76" s="313"/>
      <c r="ITY76" s="313"/>
      <c r="ITZ76" s="313"/>
      <c r="IUA76" s="313"/>
      <c r="IUB76" s="313"/>
      <c r="IUC76" s="313"/>
      <c r="IUD76" s="313"/>
      <c r="IUE76" s="313"/>
      <c r="IUF76" s="313"/>
      <c r="IUG76" s="313"/>
      <c r="IUH76" s="313"/>
      <c r="IUI76" s="313"/>
      <c r="IUJ76" s="313"/>
      <c r="IUK76" s="313"/>
      <c r="IUL76" s="313"/>
      <c r="IUM76" s="313"/>
      <c r="IUN76" s="313"/>
      <c r="IUO76" s="313"/>
      <c r="IUP76" s="313"/>
      <c r="IUQ76" s="313"/>
      <c r="IUR76" s="313"/>
      <c r="IUS76" s="313"/>
      <c r="IUT76" s="313"/>
      <c r="IUU76" s="313"/>
      <c r="IUV76" s="313"/>
      <c r="IUW76" s="313"/>
      <c r="IUX76" s="313"/>
      <c r="IUY76" s="313"/>
      <c r="IUZ76" s="313"/>
      <c r="IVA76" s="313"/>
      <c r="IVB76" s="313"/>
      <c r="IVC76" s="313"/>
      <c r="IVD76" s="313"/>
      <c r="IVE76" s="313"/>
      <c r="IVF76" s="313"/>
      <c r="IVG76" s="313"/>
      <c r="IVH76" s="313"/>
      <c r="IVI76" s="313"/>
      <c r="IVJ76" s="313"/>
      <c r="IVK76" s="313"/>
      <c r="IVL76" s="313"/>
      <c r="IVM76" s="313"/>
      <c r="IVN76" s="313"/>
      <c r="IVO76" s="313"/>
      <c r="IVP76" s="313"/>
      <c r="IVQ76" s="313"/>
      <c r="IVR76" s="313"/>
      <c r="IVS76" s="313"/>
      <c r="IVT76" s="313"/>
      <c r="IVU76" s="313"/>
      <c r="IVV76" s="313"/>
      <c r="IVW76" s="313"/>
      <c r="IVX76" s="313"/>
      <c r="IVY76" s="313"/>
      <c r="IVZ76" s="313"/>
      <c r="IWA76" s="313"/>
      <c r="IWB76" s="313"/>
      <c r="IWC76" s="313"/>
      <c r="IWD76" s="313"/>
      <c r="IWE76" s="313"/>
      <c r="IWF76" s="313"/>
      <c r="IWG76" s="313"/>
      <c r="IWH76" s="313"/>
      <c r="IWI76" s="313"/>
      <c r="IWJ76" s="313"/>
      <c r="IWK76" s="313"/>
      <c r="IWL76" s="313"/>
      <c r="IWM76" s="313"/>
      <c r="IWN76" s="313"/>
      <c r="IWO76" s="313"/>
      <c r="IWP76" s="313"/>
      <c r="IWQ76" s="313"/>
      <c r="IWR76" s="313"/>
      <c r="IWS76" s="313"/>
      <c r="IWT76" s="313"/>
      <c r="IWU76" s="313"/>
      <c r="IWV76" s="313"/>
      <c r="IWW76" s="313"/>
      <c r="IWX76" s="313"/>
      <c r="IWY76" s="313"/>
      <c r="IWZ76" s="313"/>
      <c r="IXA76" s="313"/>
      <c r="IXB76" s="313"/>
      <c r="IXC76" s="313"/>
      <c r="IXD76" s="313"/>
      <c r="IXE76" s="313"/>
      <c r="IXF76" s="313"/>
      <c r="IXG76" s="313"/>
      <c r="IXH76" s="313"/>
      <c r="IXI76" s="313"/>
      <c r="IXJ76" s="313"/>
      <c r="IXK76" s="313"/>
      <c r="IXL76" s="313"/>
      <c r="IXM76" s="313"/>
      <c r="IXN76" s="313"/>
      <c r="IXO76" s="313"/>
      <c r="IXP76" s="313"/>
      <c r="IXQ76" s="313"/>
      <c r="IXR76" s="313"/>
      <c r="IXS76" s="313"/>
      <c r="IXT76" s="313"/>
      <c r="IXU76" s="313"/>
      <c r="IXV76" s="313"/>
      <c r="IXW76" s="313"/>
      <c r="IXX76" s="313"/>
      <c r="IXY76" s="313"/>
      <c r="IXZ76" s="313"/>
      <c r="IYA76" s="313"/>
      <c r="IYB76" s="313"/>
      <c r="IYC76" s="313"/>
      <c r="IYD76" s="313"/>
      <c r="IYE76" s="313"/>
      <c r="IYF76" s="313"/>
      <c r="IYG76" s="313"/>
      <c r="IYH76" s="313"/>
      <c r="IYI76" s="313"/>
      <c r="IYJ76" s="313"/>
      <c r="IYK76" s="313"/>
      <c r="IYL76" s="313"/>
      <c r="IYM76" s="313"/>
      <c r="IYN76" s="313"/>
      <c r="IYO76" s="313"/>
      <c r="IYP76" s="313"/>
      <c r="IYQ76" s="313"/>
      <c r="IYR76" s="313"/>
      <c r="IYS76" s="313"/>
      <c r="IYT76" s="313"/>
      <c r="IYU76" s="313"/>
      <c r="IYV76" s="313"/>
      <c r="IYW76" s="313"/>
      <c r="IYX76" s="313"/>
      <c r="IYY76" s="313"/>
      <c r="IYZ76" s="313"/>
      <c r="IZA76" s="313"/>
      <c r="IZB76" s="313"/>
      <c r="IZC76" s="313"/>
      <c r="IZD76" s="313"/>
      <c r="IZE76" s="313"/>
      <c r="IZF76" s="313"/>
      <c r="IZG76" s="313"/>
      <c r="IZH76" s="313"/>
      <c r="IZI76" s="313"/>
      <c r="IZJ76" s="313"/>
      <c r="IZK76" s="313"/>
      <c r="IZL76" s="313"/>
      <c r="IZM76" s="313"/>
      <c r="IZN76" s="313"/>
      <c r="IZO76" s="313"/>
      <c r="IZP76" s="313"/>
      <c r="IZQ76" s="313"/>
      <c r="IZR76" s="313"/>
      <c r="IZS76" s="313"/>
      <c r="IZT76" s="313"/>
      <c r="IZU76" s="313"/>
      <c r="IZV76" s="313"/>
      <c r="IZW76" s="313"/>
      <c r="IZX76" s="313"/>
      <c r="IZY76" s="313"/>
      <c r="IZZ76" s="313"/>
      <c r="JAA76" s="313"/>
      <c r="JAB76" s="313"/>
      <c r="JAC76" s="313"/>
      <c r="JAD76" s="313"/>
      <c r="JAE76" s="313"/>
      <c r="JAF76" s="313"/>
      <c r="JAG76" s="313"/>
      <c r="JAH76" s="313"/>
      <c r="JAI76" s="313"/>
      <c r="JAJ76" s="313"/>
      <c r="JAK76" s="313"/>
      <c r="JAL76" s="313"/>
      <c r="JAM76" s="313"/>
      <c r="JAN76" s="313"/>
      <c r="JAO76" s="313"/>
      <c r="JAP76" s="313"/>
      <c r="JAQ76" s="313"/>
      <c r="JAR76" s="313"/>
      <c r="JAS76" s="313"/>
      <c r="JAT76" s="313"/>
      <c r="JAU76" s="313"/>
      <c r="JAV76" s="313"/>
      <c r="JAW76" s="313"/>
      <c r="JAX76" s="313"/>
      <c r="JAY76" s="313"/>
      <c r="JAZ76" s="313"/>
      <c r="JBA76" s="313"/>
      <c r="JBB76" s="313"/>
      <c r="JBC76" s="313"/>
      <c r="JBD76" s="313"/>
      <c r="JBE76" s="313"/>
      <c r="JBF76" s="313"/>
      <c r="JBG76" s="313"/>
      <c r="JBH76" s="313"/>
      <c r="JBI76" s="313"/>
      <c r="JBJ76" s="313"/>
      <c r="JBK76" s="313"/>
      <c r="JBL76" s="313"/>
      <c r="JBM76" s="313"/>
      <c r="JBN76" s="313"/>
      <c r="JBO76" s="313"/>
      <c r="JBP76" s="313"/>
      <c r="JBQ76" s="313"/>
      <c r="JBR76" s="313"/>
      <c r="JBS76" s="313"/>
      <c r="JBT76" s="313"/>
      <c r="JBU76" s="313"/>
      <c r="JBV76" s="313"/>
      <c r="JBW76" s="313"/>
      <c r="JBX76" s="313"/>
      <c r="JBY76" s="313"/>
      <c r="JBZ76" s="313"/>
      <c r="JCA76" s="313"/>
      <c r="JCB76" s="313"/>
      <c r="JCC76" s="313"/>
      <c r="JCD76" s="313"/>
      <c r="JCE76" s="313"/>
      <c r="JCF76" s="313"/>
      <c r="JCG76" s="313"/>
      <c r="JCH76" s="313"/>
      <c r="JCI76" s="313"/>
      <c r="JCJ76" s="313"/>
      <c r="JCK76" s="313"/>
      <c r="JCL76" s="313"/>
      <c r="JCM76" s="313"/>
      <c r="JCN76" s="313"/>
      <c r="JCO76" s="313"/>
      <c r="JCP76" s="313"/>
      <c r="JCQ76" s="313"/>
      <c r="JCR76" s="313"/>
      <c r="JCS76" s="313"/>
      <c r="JCT76" s="313"/>
      <c r="JCU76" s="313"/>
      <c r="JCV76" s="313"/>
      <c r="JCW76" s="313"/>
      <c r="JCX76" s="313"/>
      <c r="JCY76" s="313"/>
      <c r="JCZ76" s="313"/>
      <c r="JDA76" s="313"/>
      <c r="JDB76" s="313"/>
      <c r="JDC76" s="313"/>
      <c r="JDD76" s="313"/>
      <c r="JDE76" s="313"/>
      <c r="JDF76" s="313"/>
      <c r="JDG76" s="313"/>
      <c r="JDH76" s="313"/>
      <c r="JDI76" s="313"/>
      <c r="JDJ76" s="313"/>
      <c r="JDK76" s="313"/>
      <c r="JDL76" s="313"/>
      <c r="JDM76" s="313"/>
      <c r="JDN76" s="313"/>
      <c r="JDO76" s="313"/>
      <c r="JDP76" s="313"/>
      <c r="JDQ76" s="313"/>
      <c r="JDR76" s="313"/>
      <c r="JDS76" s="313"/>
      <c r="JDT76" s="313"/>
      <c r="JDU76" s="313"/>
      <c r="JDV76" s="313"/>
      <c r="JDW76" s="313"/>
      <c r="JDX76" s="313"/>
      <c r="JDY76" s="313"/>
      <c r="JDZ76" s="313"/>
      <c r="JEA76" s="313"/>
      <c r="JEB76" s="313"/>
      <c r="JEC76" s="313"/>
      <c r="JED76" s="313"/>
      <c r="JEE76" s="313"/>
      <c r="JEF76" s="313"/>
      <c r="JEG76" s="313"/>
      <c r="JEH76" s="313"/>
      <c r="JEI76" s="313"/>
      <c r="JEJ76" s="313"/>
      <c r="JEK76" s="313"/>
      <c r="JEL76" s="313"/>
      <c r="JEM76" s="313"/>
      <c r="JEN76" s="313"/>
      <c r="JEO76" s="313"/>
      <c r="JEP76" s="313"/>
      <c r="JEQ76" s="313"/>
      <c r="JER76" s="313"/>
      <c r="JES76" s="313"/>
      <c r="JET76" s="313"/>
      <c r="JEU76" s="313"/>
      <c r="JEV76" s="313"/>
      <c r="JEW76" s="313"/>
      <c r="JEX76" s="313"/>
      <c r="JEY76" s="313"/>
      <c r="JEZ76" s="313"/>
      <c r="JFA76" s="313"/>
      <c r="JFB76" s="313"/>
      <c r="JFC76" s="313"/>
      <c r="JFD76" s="313"/>
      <c r="JFE76" s="313"/>
      <c r="JFF76" s="313"/>
      <c r="JFG76" s="313"/>
      <c r="JFH76" s="313"/>
      <c r="JFI76" s="313"/>
      <c r="JFJ76" s="313"/>
      <c r="JFK76" s="313"/>
      <c r="JFL76" s="313"/>
      <c r="JFM76" s="313"/>
      <c r="JFN76" s="313"/>
      <c r="JFO76" s="313"/>
      <c r="JFP76" s="313"/>
      <c r="JFQ76" s="313"/>
      <c r="JFR76" s="313"/>
      <c r="JFS76" s="313"/>
      <c r="JFT76" s="313"/>
      <c r="JFU76" s="313"/>
      <c r="JFV76" s="313"/>
      <c r="JFW76" s="313"/>
      <c r="JFX76" s="313"/>
      <c r="JFY76" s="313"/>
      <c r="JFZ76" s="313"/>
      <c r="JGA76" s="313"/>
      <c r="JGB76" s="313"/>
      <c r="JGC76" s="313"/>
      <c r="JGD76" s="313"/>
      <c r="JGE76" s="313"/>
      <c r="JGF76" s="313"/>
      <c r="JGG76" s="313"/>
      <c r="JGH76" s="313"/>
      <c r="JGI76" s="313"/>
      <c r="JGJ76" s="313"/>
      <c r="JGK76" s="313"/>
      <c r="JGL76" s="313"/>
      <c r="JGM76" s="313"/>
      <c r="JGN76" s="313"/>
      <c r="JGO76" s="313"/>
      <c r="JGP76" s="313"/>
      <c r="JGQ76" s="313"/>
      <c r="JGR76" s="313"/>
      <c r="JGS76" s="313"/>
      <c r="JGT76" s="313"/>
      <c r="JGU76" s="313"/>
      <c r="JGV76" s="313"/>
      <c r="JGW76" s="313"/>
      <c r="JGX76" s="313"/>
      <c r="JGY76" s="313"/>
      <c r="JGZ76" s="313"/>
      <c r="JHA76" s="313"/>
      <c r="JHB76" s="313"/>
      <c r="JHC76" s="313"/>
      <c r="JHD76" s="313"/>
      <c r="JHE76" s="313"/>
      <c r="JHF76" s="313"/>
      <c r="JHG76" s="313"/>
      <c r="JHH76" s="313"/>
      <c r="JHI76" s="313"/>
      <c r="JHJ76" s="313"/>
      <c r="JHK76" s="313"/>
      <c r="JHL76" s="313"/>
      <c r="JHM76" s="313"/>
      <c r="JHN76" s="313"/>
      <c r="JHO76" s="313"/>
      <c r="JHP76" s="313"/>
      <c r="JHQ76" s="313"/>
      <c r="JHR76" s="313"/>
      <c r="JHS76" s="313"/>
      <c r="JHT76" s="313"/>
      <c r="JHU76" s="313"/>
      <c r="JHV76" s="313"/>
      <c r="JHW76" s="313"/>
      <c r="JHX76" s="313"/>
      <c r="JHY76" s="313"/>
      <c r="JHZ76" s="313"/>
      <c r="JIA76" s="313"/>
      <c r="JIB76" s="313"/>
      <c r="JIC76" s="313"/>
      <c r="JID76" s="313"/>
      <c r="JIE76" s="313"/>
      <c r="JIF76" s="313"/>
      <c r="JIG76" s="313"/>
      <c r="JIH76" s="313"/>
      <c r="JII76" s="313"/>
      <c r="JIJ76" s="313"/>
      <c r="JIK76" s="313"/>
      <c r="JIL76" s="313"/>
      <c r="JIM76" s="313"/>
      <c r="JIN76" s="313"/>
      <c r="JIO76" s="313"/>
      <c r="JIP76" s="313"/>
      <c r="JIQ76" s="313"/>
      <c r="JIR76" s="313"/>
      <c r="JIS76" s="313"/>
      <c r="JIT76" s="313"/>
      <c r="JIU76" s="313"/>
      <c r="JIV76" s="313"/>
      <c r="JIW76" s="313"/>
      <c r="JIX76" s="313"/>
      <c r="JIY76" s="313"/>
      <c r="JIZ76" s="313"/>
      <c r="JJA76" s="313"/>
      <c r="JJB76" s="313"/>
      <c r="JJC76" s="313"/>
      <c r="JJD76" s="313"/>
      <c r="JJE76" s="313"/>
      <c r="JJF76" s="313"/>
      <c r="JJG76" s="313"/>
      <c r="JJH76" s="313"/>
      <c r="JJI76" s="313"/>
      <c r="JJJ76" s="313"/>
      <c r="JJK76" s="313"/>
      <c r="JJL76" s="313"/>
      <c r="JJM76" s="313"/>
      <c r="JJN76" s="313"/>
      <c r="JJO76" s="313"/>
      <c r="JJP76" s="313"/>
      <c r="JJQ76" s="313"/>
      <c r="JJR76" s="313"/>
      <c r="JJS76" s="313"/>
      <c r="JJT76" s="313"/>
      <c r="JJU76" s="313"/>
      <c r="JJV76" s="313"/>
      <c r="JJW76" s="313"/>
      <c r="JJX76" s="313"/>
      <c r="JJY76" s="313"/>
      <c r="JJZ76" s="313"/>
      <c r="JKA76" s="313"/>
      <c r="JKB76" s="313"/>
      <c r="JKC76" s="313"/>
      <c r="JKD76" s="313"/>
      <c r="JKE76" s="313"/>
      <c r="JKF76" s="313"/>
      <c r="JKG76" s="313"/>
      <c r="JKH76" s="313"/>
      <c r="JKI76" s="313"/>
      <c r="JKJ76" s="313"/>
      <c r="JKK76" s="313"/>
      <c r="JKL76" s="313"/>
      <c r="JKM76" s="313"/>
      <c r="JKN76" s="313"/>
      <c r="JKO76" s="313"/>
      <c r="JKP76" s="313"/>
      <c r="JKQ76" s="313"/>
      <c r="JKR76" s="313"/>
      <c r="JKS76" s="313"/>
      <c r="JKT76" s="313"/>
      <c r="JKU76" s="313"/>
      <c r="JKV76" s="313"/>
      <c r="JKW76" s="313"/>
      <c r="JKX76" s="313"/>
      <c r="JKY76" s="313"/>
      <c r="JKZ76" s="313"/>
      <c r="JLA76" s="313"/>
      <c r="JLB76" s="313"/>
      <c r="JLC76" s="313"/>
      <c r="JLD76" s="313"/>
      <c r="JLE76" s="313"/>
      <c r="JLF76" s="313"/>
      <c r="JLG76" s="313"/>
      <c r="JLH76" s="313"/>
      <c r="JLI76" s="313"/>
      <c r="JLJ76" s="313"/>
      <c r="JLK76" s="313"/>
      <c r="JLL76" s="313"/>
      <c r="JLM76" s="313"/>
      <c r="JLN76" s="313"/>
      <c r="JLO76" s="313"/>
      <c r="JLP76" s="313"/>
      <c r="JLQ76" s="313"/>
      <c r="JLR76" s="313"/>
      <c r="JLS76" s="313"/>
      <c r="JLT76" s="313"/>
      <c r="JLU76" s="313"/>
      <c r="JLV76" s="313"/>
      <c r="JLW76" s="313"/>
      <c r="JLX76" s="313"/>
      <c r="JLY76" s="313"/>
      <c r="JLZ76" s="313"/>
      <c r="JMA76" s="313"/>
      <c r="JMB76" s="313"/>
      <c r="JMC76" s="313"/>
      <c r="JMD76" s="313"/>
      <c r="JME76" s="313"/>
      <c r="JMF76" s="313"/>
      <c r="JMG76" s="313"/>
      <c r="JMH76" s="313"/>
      <c r="JMI76" s="313"/>
      <c r="JMJ76" s="313"/>
      <c r="JMK76" s="313"/>
      <c r="JML76" s="313"/>
      <c r="JMM76" s="313"/>
      <c r="JMN76" s="313"/>
      <c r="JMO76" s="313"/>
      <c r="JMP76" s="313"/>
      <c r="JMQ76" s="313"/>
      <c r="JMR76" s="313"/>
      <c r="JMS76" s="313"/>
      <c r="JMT76" s="313"/>
      <c r="JMU76" s="313"/>
      <c r="JMV76" s="313"/>
      <c r="JMW76" s="313"/>
      <c r="JMX76" s="313"/>
      <c r="JMY76" s="313"/>
      <c r="JMZ76" s="313"/>
      <c r="JNA76" s="313"/>
      <c r="JNB76" s="313"/>
      <c r="JNC76" s="313"/>
      <c r="JND76" s="313"/>
      <c r="JNE76" s="313"/>
      <c r="JNF76" s="313"/>
      <c r="JNG76" s="313"/>
      <c r="JNH76" s="313"/>
      <c r="JNI76" s="313"/>
      <c r="JNJ76" s="313"/>
      <c r="JNK76" s="313"/>
      <c r="JNL76" s="313"/>
      <c r="JNM76" s="313"/>
      <c r="JNN76" s="313"/>
      <c r="JNO76" s="313"/>
      <c r="JNP76" s="313"/>
      <c r="JNQ76" s="313"/>
      <c r="JNR76" s="313"/>
      <c r="JNS76" s="313"/>
      <c r="JNT76" s="313"/>
      <c r="JNU76" s="313"/>
      <c r="JNV76" s="313"/>
      <c r="JNW76" s="313"/>
      <c r="JNX76" s="313"/>
      <c r="JNY76" s="313"/>
      <c r="JNZ76" s="313"/>
      <c r="JOA76" s="313"/>
      <c r="JOB76" s="313"/>
      <c r="JOC76" s="313"/>
      <c r="JOD76" s="313"/>
      <c r="JOE76" s="313"/>
      <c r="JOF76" s="313"/>
      <c r="JOG76" s="313"/>
      <c r="JOH76" s="313"/>
      <c r="JOI76" s="313"/>
      <c r="JOJ76" s="313"/>
      <c r="JOK76" s="313"/>
      <c r="JOL76" s="313"/>
      <c r="JOM76" s="313"/>
      <c r="JON76" s="313"/>
      <c r="JOO76" s="313"/>
      <c r="JOP76" s="313"/>
      <c r="JOQ76" s="313"/>
      <c r="JOR76" s="313"/>
      <c r="JOS76" s="313"/>
      <c r="JOT76" s="313"/>
      <c r="JOU76" s="313"/>
      <c r="JOV76" s="313"/>
      <c r="JOW76" s="313"/>
      <c r="JOX76" s="313"/>
      <c r="JOY76" s="313"/>
      <c r="JOZ76" s="313"/>
      <c r="JPA76" s="313"/>
      <c r="JPB76" s="313"/>
      <c r="JPC76" s="313"/>
      <c r="JPD76" s="313"/>
      <c r="JPE76" s="313"/>
      <c r="JPF76" s="313"/>
      <c r="JPG76" s="313"/>
      <c r="JPH76" s="313"/>
      <c r="JPI76" s="313"/>
      <c r="JPJ76" s="313"/>
      <c r="JPK76" s="313"/>
      <c r="JPL76" s="313"/>
      <c r="JPM76" s="313"/>
      <c r="JPN76" s="313"/>
      <c r="JPO76" s="313"/>
      <c r="JPP76" s="313"/>
      <c r="JPQ76" s="313"/>
      <c r="JPR76" s="313"/>
      <c r="JPS76" s="313"/>
      <c r="JPT76" s="313"/>
      <c r="JPU76" s="313"/>
      <c r="JPV76" s="313"/>
      <c r="JPW76" s="313"/>
      <c r="JPX76" s="313"/>
      <c r="JPY76" s="313"/>
      <c r="JPZ76" s="313"/>
      <c r="JQA76" s="313"/>
      <c r="JQB76" s="313"/>
      <c r="JQC76" s="313"/>
      <c r="JQD76" s="313"/>
      <c r="JQE76" s="313"/>
      <c r="JQF76" s="313"/>
      <c r="JQG76" s="313"/>
      <c r="JQH76" s="313"/>
      <c r="JQI76" s="313"/>
      <c r="JQJ76" s="313"/>
      <c r="JQK76" s="313"/>
      <c r="JQL76" s="313"/>
      <c r="JQM76" s="313"/>
      <c r="JQN76" s="313"/>
      <c r="JQO76" s="313"/>
      <c r="JQP76" s="313"/>
      <c r="JQQ76" s="313"/>
      <c r="JQR76" s="313"/>
      <c r="JQS76" s="313"/>
      <c r="JQT76" s="313"/>
      <c r="JQU76" s="313"/>
      <c r="JQV76" s="313"/>
      <c r="JQW76" s="313"/>
      <c r="JQX76" s="313"/>
      <c r="JQY76" s="313"/>
      <c r="JQZ76" s="313"/>
      <c r="JRA76" s="313"/>
      <c r="JRB76" s="313"/>
      <c r="JRC76" s="313"/>
      <c r="JRD76" s="313"/>
      <c r="JRE76" s="313"/>
      <c r="JRF76" s="313"/>
      <c r="JRG76" s="313"/>
      <c r="JRH76" s="313"/>
      <c r="JRI76" s="313"/>
      <c r="JRJ76" s="313"/>
      <c r="JRK76" s="313"/>
      <c r="JRL76" s="313"/>
      <c r="JRM76" s="313"/>
      <c r="JRN76" s="313"/>
      <c r="JRO76" s="313"/>
      <c r="JRP76" s="313"/>
      <c r="JRQ76" s="313"/>
      <c r="JRR76" s="313"/>
      <c r="JRS76" s="313"/>
      <c r="JRT76" s="313"/>
      <c r="JRU76" s="313"/>
      <c r="JRV76" s="313"/>
      <c r="JRW76" s="313"/>
      <c r="JRX76" s="313"/>
      <c r="JRY76" s="313"/>
      <c r="JRZ76" s="313"/>
      <c r="JSA76" s="313"/>
      <c r="JSB76" s="313"/>
      <c r="JSC76" s="313"/>
      <c r="JSD76" s="313"/>
      <c r="JSE76" s="313"/>
      <c r="JSF76" s="313"/>
      <c r="JSG76" s="313"/>
      <c r="JSH76" s="313"/>
      <c r="JSI76" s="313"/>
      <c r="JSJ76" s="313"/>
      <c r="JSK76" s="313"/>
      <c r="JSL76" s="313"/>
      <c r="JSM76" s="313"/>
      <c r="JSN76" s="313"/>
      <c r="JSO76" s="313"/>
      <c r="JSP76" s="313"/>
      <c r="JSQ76" s="313"/>
      <c r="JSR76" s="313"/>
      <c r="JSS76" s="313"/>
      <c r="JST76" s="313"/>
      <c r="JSU76" s="313"/>
      <c r="JSV76" s="313"/>
      <c r="JSW76" s="313"/>
      <c r="JSX76" s="313"/>
      <c r="JSY76" s="313"/>
      <c r="JSZ76" s="313"/>
      <c r="JTA76" s="313"/>
      <c r="JTB76" s="313"/>
      <c r="JTC76" s="313"/>
      <c r="JTD76" s="313"/>
      <c r="JTE76" s="313"/>
      <c r="JTF76" s="313"/>
      <c r="JTG76" s="313"/>
      <c r="JTH76" s="313"/>
      <c r="JTI76" s="313"/>
      <c r="JTJ76" s="313"/>
      <c r="JTK76" s="313"/>
      <c r="JTL76" s="313"/>
      <c r="JTM76" s="313"/>
      <c r="JTN76" s="313"/>
      <c r="JTO76" s="313"/>
      <c r="JTP76" s="313"/>
      <c r="JTQ76" s="313"/>
      <c r="JTR76" s="313"/>
      <c r="JTS76" s="313"/>
      <c r="JTT76" s="313"/>
      <c r="JTU76" s="313"/>
      <c r="JTV76" s="313"/>
      <c r="JTW76" s="313"/>
      <c r="JTX76" s="313"/>
      <c r="JTY76" s="313"/>
      <c r="JTZ76" s="313"/>
      <c r="JUA76" s="313"/>
      <c r="JUB76" s="313"/>
      <c r="JUC76" s="313"/>
      <c r="JUD76" s="313"/>
      <c r="JUE76" s="313"/>
      <c r="JUF76" s="313"/>
      <c r="JUG76" s="313"/>
      <c r="JUH76" s="313"/>
      <c r="JUI76" s="313"/>
      <c r="JUJ76" s="313"/>
      <c r="JUK76" s="313"/>
      <c r="JUL76" s="313"/>
      <c r="JUM76" s="313"/>
      <c r="JUN76" s="313"/>
      <c r="JUO76" s="313"/>
      <c r="JUP76" s="313"/>
      <c r="JUQ76" s="313"/>
      <c r="JUR76" s="313"/>
      <c r="JUS76" s="313"/>
      <c r="JUT76" s="313"/>
      <c r="JUU76" s="313"/>
      <c r="JUV76" s="313"/>
      <c r="JUW76" s="313"/>
      <c r="JUX76" s="313"/>
      <c r="JUY76" s="313"/>
      <c r="JUZ76" s="313"/>
      <c r="JVA76" s="313"/>
      <c r="JVB76" s="313"/>
      <c r="JVC76" s="313"/>
      <c r="JVD76" s="313"/>
      <c r="JVE76" s="313"/>
      <c r="JVF76" s="313"/>
      <c r="JVG76" s="313"/>
      <c r="JVH76" s="313"/>
      <c r="JVI76" s="313"/>
      <c r="JVJ76" s="313"/>
      <c r="JVK76" s="313"/>
      <c r="JVL76" s="313"/>
      <c r="JVM76" s="313"/>
      <c r="JVN76" s="313"/>
      <c r="JVO76" s="313"/>
      <c r="JVP76" s="313"/>
      <c r="JVQ76" s="313"/>
      <c r="JVR76" s="313"/>
      <c r="JVS76" s="313"/>
      <c r="JVT76" s="313"/>
      <c r="JVU76" s="313"/>
      <c r="JVV76" s="313"/>
      <c r="JVW76" s="313"/>
      <c r="JVX76" s="313"/>
      <c r="JVY76" s="313"/>
      <c r="JVZ76" s="313"/>
      <c r="JWA76" s="313"/>
      <c r="JWB76" s="313"/>
      <c r="JWC76" s="313"/>
      <c r="JWD76" s="313"/>
      <c r="JWE76" s="313"/>
      <c r="JWF76" s="313"/>
      <c r="JWG76" s="313"/>
      <c r="JWH76" s="313"/>
      <c r="JWI76" s="313"/>
      <c r="JWJ76" s="313"/>
      <c r="JWK76" s="313"/>
      <c r="JWL76" s="313"/>
      <c r="JWM76" s="313"/>
      <c r="JWN76" s="313"/>
      <c r="JWO76" s="313"/>
      <c r="JWP76" s="313"/>
      <c r="JWQ76" s="313"/>
      <c r="JWR76" s="313"/>
      <c r="JWS76" s="313"/>
      <c r="JWT76" s="313"/>
      <c r="JWU76" s="313"/>
      <c r="JWV76" s="313"/>
      <c r="JWW76" s="313"/>
      <c r="JWX76" s="313"/>
      <c r="JWY76" s="313"/>
      <c r="JWZ76" s="313"/>
      <c r="JXA76" s="313"/>
      <c r="JXB76" s="313"/>
      <c r="JXC76" s="313"/>
      <c r="JXD76" s="313"/>
      <c r="JXE76" s="313"/>
      <c r="JXF76" s="313"/>
      <c r="JXG76" s="313"/>
      <c r="JXH76" s="313"/>
      <c r="JXI76" s="313"/>
      <c r="JXJ76" s="313"/>
      <c r="JXK76" s="313"/>
      <c r="JXL76" s="313"/>
      <c r="JXM76" s="313"/>
      <c r="JXN76" s="313"/>
      <c r="JXO76" s="313"/>
      <c r="JXP76" s="313"/>
      <c r="JXQ76" s="313"/>
      <c r="JXR76" s="313"/>
      <c r="JXS76" s="313"/>
      <c r="JXT76" s="313"/>
      <c r="JXU76" s="313"/>
      <c r="JXV76" s="313"/>
      <c r="JXW76" s="313"/>
      <c r="JXX76" s="313"/>
      <c r="JXY76" s="313"/>
      <c r="JXZ76" s="313"/>
      <c r="JYA76" s="313"/>
      <c r="JYB76" s="313"/>
      <c r="JYC76" s="313"/>
      <c r="JYD76" s="313"/>
      <c r="JYE76" s="313"/>
      <c r="JYF76" s="313"/>
      <c r="JYG76" s="313"/>
      <c r="JYH76" s="313"/>
      <c r="JYI76" s="313"/>
      <c r="JYJ76" s="313"/>
      <c r="JYK76" s="313"/>
      <c r="JYL76" s="313"/>
      <c r="JYM76" s="313"/>
      <c r="JYN76" s="313"/>
      <c r="JYO76" s="313"/>
      <c r="JYP76" s="313"/>
      <c r="JYQ76" s="313"/>
      <c r="JYR76" s="313"/>
      <c r="JYS76" s="313"/>
      <c r="JYT76" s="313"/>
      <c r="JYU76" s="313"/>
      <c r="JYV76" s="313"/>
      <c r="JYW76" s="313"/>
      <c r="JYX76" s="313"/>
      <c r="JYY76" s="313"/>
      <c r="JYZ76" s="313"/>
      <c r="JZA76" s="313"/>
      <c r="JZB76" s="313"/>
      <c r="JZC76" s="313"/>
      <c r="JZD76" s="313"/>
      <c r="JZE76" s="313"/>
      <c r="JZF76" s="313"/>
      <c r="JZG76" s="313"/>
      <c r="JZH76" s="313"/>
      <c r="JZI76" s="313"/>
      <c r="JZJ76" s="313"/>
      <c r="JZK76" s="313"/>
      <c r="JZL76" s="313"/>
      <c r="JZM76" s="313"/>
      <c r="JZN76" s="313"/>
      <c r="JZO76" s="313"/>
      <c r="JZP76" s="313"/>
      <c r="JZQ76" s="313"/>
      <c r="JZR76" s="313"/>
      <c r="JZS76" s="313"/>
      <c r="JZT76" s="313"/>
      <c r="JZU76" s="313"/>
      <c r="JZV76" s="313"/>
      <c r="JZW76" s="313"/>
      <c r="JZX76" s="313"/>
      <c r="JZY76" s="313"/>
      <c r="JZZ76" s="313"/>
      <c r="KAA76" s="313"/>
      <c r="KAB76" s="313"/>
      <c r="KAC76" s="313"/>
      <c r="KAD76" s="313"/>
      <c r="KAE76" s="313"/>
      <c r="KAF76" s="313"/>
      <c r="KAG76" s="313"/>
      <c r="KAH76" s="313"/>
      <c r="KAI76" s="313"/>
      <c r="KAJ76" s="313"/>
      <c r="KAK76" s="313"/>
      <c r="KAL76" s="313"/>
      <c r="KAM76" s="313"/>
      <c r="KAN76" s="313"/>
      <c r="KAO76" s="313"/>
      <c r="KAP76" s="313"/>
      <c r="KAQ76" s="313"/>
      <c r="KAR76" s="313"/>
      <c r="KAS76" s="313"/>
      <c r="KAT76" s="313"/>
      <c r="KAU76" s="313"/>
      <c r="KAV76" s="313"/>
      <c r="KAW76" s="313"/>
      <c r="KAX76" s="313"/>
      <c r="KAY76" s="313"/>
      <c r="KAZ76" s="313"/>
      <c r="KBA76" s="313"/>
      <c r="KBB76" s="313"/>
      <c r="KBC76" s="313"/>
      <c r="KBD76" s="313"/>
      <c r="KBE76" s="313"/>
      <c r="KBF76" s="313"/>
      <c r="KBG76" s="313"/>
      <c r="KBH76" s="313"/>
      <c r="KBI76" s="313"/>
      <c r="KBJ76" s="313"/>
      <c r="KBK76" s="313"/>
      <c r="KBL76" s="313"/>
      <c r="KBM76" s="313"/>
      <c r="KBN76" s="313"/>
      <c r="KBO76" s="313"/>
      <c r="KBP76" s="313"/>
      <c r="KBQ76" s="313"/>
      <c r="KBR76" s="313"/>
      <c r="KBS76" s="313"/>
      <c r="KBT76" s="313"/>
      <c r="KBU76" s="313"/>
      <c r="KBV76" s="313"/>
      <c r="KBW76" s="313"/>
      <c r="KBX76" s="313"/>
      <c r="KBY76" s="313"/>
      <c r="KBZ76" s="313"/>
      <c r="KCA76" s="313"/>
      <c r="KCB76" s="313"/>
      <c r="KCC76" s="313"/>
      <c r="KCD76" s="313"/>
      <c r="KCE76" s="313"/>
      <c r="KCF76" s="313"/>
      <c r="KCG76" s="313"/>
      <c r="KCH76" s="313"/>
      <c r="KCI76" s="313"/>
      <c r="KCJ76" s="313"/>
      <c r="KCK76" s="313"/>
      <c r="KCL76" s="313"/>
      <c r="KCM76" s="313"/>
      <c r="KCN76" s="313"/>
      <c r="KCO76" s="313"/>
      <c r="KCP76" s="313"/>
      <c r="KCQ76" s="313"/>
      <c r="KCR76" s="313"/>
      <c r="KCS76" s="313"/>
      <c r="KCT76" s="313"/>
      <c r="KCU76" s="313"/>
      <c r="KCV76" s="313"/>
      <c r="KCW76" s="313"/>
      <c r="KCX76" s="313"/>
      <c r="KCY76" s="313"/>
      <c r="KCZ76" s="313"/>
      <c r="KDA76" s="313"/>
      <c r="KDB76" s="313"/>
      <c r="KDC76" s="313"/>
      <c r="KDD76" s="313"/>
      <c r="KDE76" s="313"/>
      <c r="KDF76" s="313"/>
      <c r="KDG76" s="313"/>
      <c r="KDH76" s="313"/>
      <c r="KDI76" s="313"/>
      <c r="KDJ76" s="313"/>
      <c r="KDK76" s="313"/>
      <c r="KDL76" s="313"/>
      <c r="KDM76" s="313"/>
      <c r="KDN76" s="313"/>
      <c r="KDO76" s="313"/>
      <c r="KDP76" s="313"/>
      <c r="KDQ76" s="313"/>
      <c r="KDR76" s="313"/>
      <c r="KDS76" s="313"/>
      <c r="KDT76" s="313"/>
      <c r="KDU76" s="313"/>
      <c r="KDV76" s="313"/>
      <c r="KDW76" s="313"/>
      <c r="KDX76" s="313"/>
      <c r="KDY76" s="313"/>
      <c r="KDZ76" s="313"/>
      <c r="KEA76" s="313"/>
      <c r="KEB76" s="313"/>
      <c r="KEC76" s="313"/>
      <c r="KED76" s="313"/>
      <c r="KEE76" s="313"/>
      <c r="KEF76" s="313"/>
      <c r="KEG76" s="313"/>
      <c r="KEH76" s="313"/>
      <c r="KEI76" s="313"/>
      <c r="KEJ76" s="313"/>
      <c r="KEK76" s="313"/>
      <c r="KEL76" s="313"/>
      <c r="KEM76" s="313"/>
      <c r="KEN76" s="313"/>
      <c r="KEO76" s="313"/>
      <c r="KEP76" s="313"/>
      <c r="KEQ76" s="313"/>
      <c r="KER76" s="313"/>
      <c r="KES76" s="313"/>
      <c r="KET76" s="313"/>
      <c r="KEU76" s="313"/>
      <c r="KEV76" s="313"/>
      <c r="KEW76" s="313"/>
      <c r="KEX76" s="313"/>
      <c r="KEY76" s="313"/>
      <c r="KEZ76" s="313"/>
      <c r="KFA76" s="313"/>
      <c r="KFB76" s="313"/>
      <c r="KFC76" s="313"/>
      <c r="KFD76" s="313"/>
      <c r="KFE76" s="313"/>
      <c r="KFF76" s="313"/>
      <c r="KFG76" s="313"/>
      <c r="KFH76" s="313"/>
      <c r="KFI76" s="313"/>
      <c r="KFJ76" s="313"/>
      <c r="KFK76" s="313"/>
      <c r="KFL76" s="313"/>
      <c r="KFM76" s="313"/>
      <c r="KFN76" s="313"/>
      <c r="KFO76" s="313"/>
      <c r="KFP76" s="313"/>
      <c r="KFQ76" s="313"/>
      <c r="KFR76" s="313"/>
      <c r="KFS76" s="313"/>
      <c r="KFT76" s="313"/>
      <c r="KFU76" s="313"/>
      <c r="KFV76" s="313"/>
      <c r="KFW76" s="313"/>
      <c r="KFX76" s="313"/>
      <c r="KFY76" s="313"/>
      <c r="KFZ76" s="313"/>
      <c r="KGA76" s="313"/>
      <c r="KGB76" s="313"/>
      <c r="KGC76" s="313"/>
      <c r="KGD76" s="313"/>
      <c r="KGE76" s="313"/>
      <c r="KGF76" s="313"/>
      <c r="KGG76" s="313"/>
      <c r="KGH76" s="313"/>
      <c r="KGI76" s="313"/>
      <c r="KGJ76" s="313"/>
      <c r="KGK76" s="313"/>
      <c r="KGL76" s="313"/>
      <c r="KGM76" s="313"/>
      <c r="KGN76" s="313"/>
      <c r="KGO76" s="313"/>
      <c r="KGP76" s="313"/>
      <c r="KGQ76" s="313"/>
      <c r="KGR76" s="313"/>
      <c r="KGS76" s="313"/>
      <c r="KGT76" s="313"/>
      <c r="KGU76" s="313"/>
      <c r="KGV76" s="313"/>
      <c r="KGW76" s="313"/>
      <c r="KGX76" s="313"/>
      <c r="KGY76" s="313"/>
      <c r="KGZ76" s="313"/>
      <c r="KHA76" s="313"/>
      <c r="KHB76" s="313"/>
      <c r="KHC76" s="313"/>
      <c r="KHD76" s="313"/>
      <c r="KHE76" s="313"/>
      <c r="KHF76" s="313"/>
      <c r="KHG76" s="313"/>
      <c r="KHH76" s="313"/>
      <c r="KHI76" s="313"/>
      <c r="KHJ76" s="313"/>
      <c r="KHK76" s="313"/>
      <c r="KHL76" s="313"/>
      <c r="KHM76" s="313"/>
      <c r="KHN76" s="313"/>
      <c r="KHO76" s="313"/>
      <c r="KHP76" s="313"/>
      <c r="KHQ76" s="313"/>
      <c r="KHR76" s="313"/>
      <c r="KHS76" s="313"/>
      <c r="KHT76" s="313"/>
      <c r="KHU76" s="313"/>
      <c r="KHV76" s="313"/>
      <c r="KHW76" s="313"/>
      <c r="KHX76" s="313"/>
      <c r="KHY76" s="313"/>
      <c r="KHZ76" s="313"/>
      <c r="KIA76" s="313"/>
      <c r="KIB76" s="313"/>
      <c r="KIC76" s="313"/>
      <c r="KID76" s="313"/>
      <c r="KIE76" s="313"/>
      <c r="KIF76" s="313"/>
      <c r="KIG76" s="313"/>
      <c r="KIH76" s="313"/>
      <c r="KII76" s="313"/>
      <c r="KIJ76" s="313"/>
      <c r="KIK76" s="313"/>
      <c r="KIL76" s="313"/>
      <c r="KIM76" s="313"/>
      <c r="KIN76" s="313"/>
      <c r="KIO76" s="313"/>
      <c r="KIP76" s="313"/>
      <c r="KIQ76" s="313"/>
      <c r="KIR76" s="313"/>
      <c r="KIS76" s="313"/>
      <c r="KIT76" s="313"/>
      <c r="KIU76" s="313"/>
      <c r="KIV76" s="313"/>
      <c r="KIW76" s="313"/>
      <c r="KIX76" s="313"/>
      <c r="KIY76" s="313"/>
      <c r="KIZ76" s="313"/>
      <c r="KJA76" s="313"/>
      <c r="KJB76" s="313"/>
      <c r="KJC76" s="313"/>
      <c r="KJD76" s="313"/>
      <c r="KJE76" s="313"/>
      <c r="KJF76" s="313"/>
      <c r="KJG76" s="313"/>
      <c r="KJH76" s="313"/>
      <c r="KJI76" s="313"/>
      <c r="KJJ76" s="313"/>
      <c r="KJK76" s="313"/>
      <c r="KJL76" s="313"/>
      <c r="KJM76" s="313"/>
      <c r="KJN76" s="313"/>
      <c r="KJO76" s="313"/>
      <c r="KJP76" s="313"/>
      <c r="KJQ76" s="313"/>
      <c r="KJR76" s="313"/>
      <c r="KJS76" s="313"/>
      <c r="KJT76" s="313"/>
      <c r="KJU76" s="313"/>
      <c r="KJV76" s="313"/>
      <c r="KJW76" s="313"/>
      <c r="KJX76" s="313"/>
      <c r="KJY76" s="313"/>
      <c r="KJZ76" s="313"/>
      <c r="KKA76" s="313"/>
      <c r="KKB76" s="313"/>
      <c r="KKC76" s="313"/>
      <c r="KKD76" s="313"/>
      <c r="KKE76" s="313"/>
      <c r="KKF76" s="313"/>
      <c r="KKG76" s="313"/>
      <c r="KKH76" s="313"/>
      <c r="KKI76" s="313"/>
      <c r="KKJ76" s="313"/>
      <c r="KKK76" s="313"/>
      <c r="KKL76" s="313"/>
      <c r="KKM76" s="313"/>
      <c r="KKN76" s="313"/>
      <c r="KKO76" s="313"/>
      <c r="KKP76" s="313"/>
      <c r="KKQ76" s="313"/>
      <c r="KKR76" s="313"/>
      <c r="KKS76" s="313"/>
      <c r="KKT76" s="313"/>
      <c r="KKU76" s="313"/>
      <c r="KKV76" s="313"/>
      <c r="KKW76" s="313"/>
      <c r="KKX76" s="313"/>
      <c r="KKY76" s="313"/>
      <c r="KKZ76" s="313"/>
      <c r="KLA76" s="313"/>
      <c r="KLB76" s="313"/>
      <c r="KLC76" s="313"/>
      <c r="KLD76" s="313"/>
      <c r="KLE76" s="313"/>
      <c r="KLF76" s="313"/>
      <c r="KLG76" s="313"/>
      <c r="KLH76" s="313"/>
      <c r="KLI76" s="313"/>
      <c r="KLJ76" s="313"/>
      <c r="KLK76" s="313"/>
      <c r="KLL76" s="313"/>
      <c r="KLM76" s="313"/>
      <c r="KLN76" s="313"/>
      <c r="KLO76" s="313"/>
      <c r="KLP76" s="313"/>
      <c r="KLQ76" s="313"/>
      <c r="KLR76" s="313"/>
      <c r="KLS76" s="313"/>
      <c r="KLT76" s="313"/>
      <c r="KLU76" s="313"/>
      <c r="KLV76" s="313"/>
      <c r="KLW76" s="313"/>
      <c r="KLX76" s="313"/>
      <c r="KLY76" s="313"/>
      <c r="KLZ76" s="313"/>
      <c r="KMA76" s="313"/>
      <c r="KMB76" s="313"/>
      <c r="KMC76" s="313"/>
      <c r="KMD76" s="313"/>
      <c r="KME76" s="313"/>
      <c r="KMF76" s="313"/>
      <c r="KMG76" s="313"/>
      <c r="KMH76" s="313"/>
      <c r="KMI76" s="313"/>
      <c r="KMJ76" s="313"/>
      <c r="KMK76" s="313"/>
      <c r="KML76" s="313"/>
      <c r="KMM76" s="313"/>
      <c r="KMN76" s="313"/>
      <c r="KMO76" s="313"/>
      <c r="KMP76" s="313"/>
      <c r="KMQ76" s="313"/>
      <c r="KMR76" s="313"/>
      <c r="KMS76" s="313"/>
      <c r="KMT76" s="313"/>
      <c r="KMU76" s="313"/>
      <c r="KMV76" s="313"/>
      <c r="KMW76" s="313"/>
      <c r="KMX76" s="313"/>
      <c r="KMY76" s="313"/>
      <c r="KMZ76" s="313"/>
      <c r="KNA76" s="313"/>
      <c r="KNB76" s="313"/>
      <c r="KNC76" s="313"/>
      <c r="KND76" s="313"/>
      <c r="KNE76" s="313"/>
      <c r="KNF76" s="313"/>
      <c r="KNG76" s="313"/>
      <c r="KNH76" s="313"/>
      <c r="KNI76" s="313"/>
      <c r="KNJ76" s="313"/>
      <c r="KNK76" s="313"/>
      <c r="KNL76" s="313"/>
      <c r="KNM76" s="313"/>
      <c r="KNN76" s="313"/>
      <c r="KNO76" s="313"/>
      <c r="KNP76" s="313"/>
      <c r="KNQ76" s="313"/>
      <c r="KNR76" s="313"/>
      <c r="KNS76" s="313"/>
      <c r="KNT76" s="313"/>
      <c r="KNU76" s="313"/>
      <c r="KNV76" s="313"/>
      <c r="KNW76" s="313"/>
      <c r="KNX76" s="313"/>
      <c r="KNY76" s="313"/>
      <c r="KNZ76" s="313"/>
      <c r="KOA76" s="313"/>
      <c r="KOB76" s="313"/>
      <c r="KOC76" s="313"/>
      <c r="KOD76" s="313"/>
      <c r="KOE76" s="313"/>
      <c r="KOF76" s="313"/>
      <c r="KOG76" s="313"/>
      <c r="KOH76" s="313"/>
      <c r="KOI76" s="313"/>
      <c r="KOJ76" s="313"/>
      <c r="KOK76" s="313"/>
      <c r="KOL76" s="313"/>
      <c r="KOM76" s="313"/>
      <c r="KON76" s="313"/>
      <c r="KOO76" s="313"/>
      <c r="KOP76" s="313"/>
      <c r="KOQ76" s="313"/>
      <c r="KOR76" s="313"/>
      <c r="KOS76" s="313"/>
      <c r="KOT76" s="313"/>
      <c r="KOU76" s="313"/>
      <c r="KOV76" s="313"/>
      <c r="KOW76" s="313"/>
      <c r="KOX76" s="313"/>
      <c r="KOY76" s="313"/>
      <c r="KOZ76" s="313"/>
      <c r="KPA76" s="313"/>
      <c r="KPB76" s="313"/>
      <c r="KPC76" s="313"/>
      <c r="KPD76" s="313"/>
      <c r="KPE76" s="313"/>
      <c r="KPF76" s="313"/>
      <c r="KPG76" s="313"/>
      <c r="KPH76" s="313"/>
      <c r="KPI76" s="313"/>
      <c r="KPJ76" s="313"/>
      <c r="KPK76" s="313"/>
      <c r="KPL76" s="313"/>
      <c r="KPM76" s="313"/>
      <c r="KPN76" s="313"/>
      <c r="KPO76" s="313"/>
      <c r="KPP76" s="313"/>
      <c r="KPQ76" s="313"/>
      <c r="KPR76" s="313"/>
      <c r="KPS76" s="313"/>
      <c r="KPT76" s="313"/>
      <c r="KPU76" s="313"/>
      <c r="KPV76" s="313"/>
      <c r="KPW76" s="313"/>
      <c r="KPX76" s="313"/>
      <c r="KPY76" s="313"/>
      <c r="KPZ76" s="313"/>
      <c r="KQA76" s="313"/>
      <c r="KQB76" s="313"/>
      <c r="KQC76" s="313"/>
      <c r="KQD76" s="313"/>
      <c r="KQE76" s="313"/>
      <c r="KQF76" s="313"/>
      <c r="KQG76" s="313"/>
      <c r="KQH76" s="313"/>
      <c r="KQI76" s="313"/>
      <c r="KQJ76" s="313"/>
      <c r="KQK76" s="313"/>
      <c r="KQL76" s="313"/>
      <c r="KQM76" s="313"/>
      <c r="KQN76" s="313"/>
      <c r="KQO76" s="313"/>
      <c r="KQP76" s="313"/>
      <c r="KQQ76" s="313"/>
      <c r="KQR76" s="313"/>
      <c r="KQS76" s="313"/>
      <c r="KQT76" s="313"/>
      <c r="KQU76" s="313"/>
      <c r="KQV76" s="313"/>
      <c r="KQW76" s="313"/>
      <c r="KQX76" s="313"/>
      <c r="KQY76" s="313"/>
      <c r="KQZ76" s="313"/>
      <c r="KRA76" s="313"/>
      <c r="KRB76" s="313"/>
      <c r="KRC76" s="313"/>
      <c r="KRD76" s="313"/>
      <c r="KRE76" s="313"/>
      <c r="KRF76" s="313"/>
      <c r="KRG76" s="313"/>
      <c r="KRH76" s="313"/>
      <c r="KRI76" s="313"/>
      <c r="KRJ76" s="313"/>
      <c r="KRK76" s="313"/>
      <c r="KRL76" s="313"/>
      <c r="KRM76" s="313"/>
      <c r="KRN76" s="313"/>
      <c r="KRO76" s="313"/>
      <c r="KRP76" s="313"/>
      <c r="KRQ76" s="313"/>
      <c r="KRR76" s="313"/>
      <c r="KRS76" s="313"/>
      <c r="KRT76" s="313"/>
      <c r="KRU76" s="313"/>
      <c r="KRV76" s="313"/>
      <c r="KRW76" s="313"/>
      <c r="KRX76" s="313"/>
      <c r="KRY76" s="313"/>
      <c r="KRZ76" s="313"/>
      <c r="KSA76" s="313"/>
      <c r="KSB76" s="313"/>
      <c r="KSC76" s="313"/>
      <c r="KSD76" s="313"/>
      <c r="KSE76" s="313"/>
      <c r="KSF76" s="313"/>
      <c r="KSG76" s="313"/>
      <c r="KSH76" s="313"/>
      <c r="KSI76" s="313"/>
      <c r="KSJ76" s="313"/>
      <c r="KSK76" s="313"/>
      <c r="KSL76" s="313"/>
      <c r="KSM76" s="313"/>
      <c r="KSN76" s="313"/>
      <c r="KSO76" s="313"/>
      <c r="KSP76" s="313"/>
      <c r="KSQ76" s="313"/>
      <c r="KSR76" s="313"/>
      <c r="KSS76" s="313"/>
      <c r="KST76" s="313"/>
      <c r="KSU76" s="313"/>
      <c r="KSV76" s="313"/>
      <c r="KSW76" s="313"/>
      <c r="KSX76" s="313"/>
      <c r="KSY76" s="313"/>
      <c r="KSZ76" s="313"/>
      <c r="KTA76" s="313"/>
      <c r="KTB76" s="313"/>
      <c r="KTC76" s="313"/>
      <c r="KTD76" s="313"/>
      <c r="KTE76" s="313"/>
      <c r="KTF76" s="313"/>
      <c r="KTG76" s="313"/>
      <c r="KTH76" s="313"/>
      <c r="KTI76" s="313"/>
      <c r="KTJ76" s="313"/>
      <c r="KTK76" s="313"/>
      <c r="KTL76" s="313"/>
      <c r="KTM76" s="313"/>
      <c r="KTN76" s="313"/>
      <c r="KTO76" s="313"/>
      <c r="KTP76" s="313"/>
      <c r="KTQ76" s="313"/>
      <c r="KTR76" s="313"/>
      <c r="KTS76" s="313"/>
      <c r="KTT76" s="313"/>
      <c r="KTU76" s="313"/>
      <c r="KTV76" s="313"/>
      <c r="KTW76" s="313"/>
      <c r="KTX76" s="313"/>
      <c r="KTY76" s="313"/>
      <c r="KTZ76" s="313"/>
      <c r="KUA76" s="313"/>
      <c r="KUB76" s="313"/>
      <c r="KUC76" s="313"/>
      <c r="KUD76" s="313"/>
      <c r="KUE76" s="313"/>
      <c r="KUF76" s="313"/>
      <c r="KUG76" s="313"/>
      <c r="KUH76" s="313"/>
      <c r="KUI76" s="313"/>
      <c r="KUJ76" s="313"/>
      <c r="KUK76" s="313"/>
      <c r="KUL76" s="313"/>
      <c r="KUM76" s="313"/>
      <c r="KUN76" s="313"/>
      <c r="KUO76" s="313"/>
      <c r="KUP76" s="313"/>
      <c r="KUQ76" s="313"/>
      <c r="KUR76" s="313"/>
      <c r="KUS76" s="313"/>
      <c r="KUT76" s="313"/>
      <c r="KUU76" s="313"/>
      <c r="KUV76" s="313"/>
      <c r="KUW76" s="313"/>
      <c r="KUX76" s="313"/>
      <c r="KUY76" s="313"/>
      <c r="KUZ76" s="313"/>
      <c r="KVA76" s="313"/>
      <c r="KVB76" s="313"/>
      <c r="KVC76" s="313"/>
      <c r="KVD76" s="313"/>
      <c r="KVE76" s="313"/>
      <c r="KVF76" s="313"/>
      <c r="KVG76" s="313"/>
      <c r="KVH76" s="313"/>
      <c r="KVI76" s="313"/>
      <c r="KVJ76" s="313"/>
      <c r="KVK76" s="313"/>
      <c r="KVL76" s="313"/>
      <c r="KVM76" s="313"/>
      <c r="KVN76" s="313"/>
      <c r="KVO76" s="313"/>
      <c r="KVP76" s="313"/>
      <c r="KVQ76" s="313"/>
      <c r="KVR76" s="313"/>
      <c r="KVS76" s="313"/>
      <c r="KVT76" s="313"/>
      <c r="KVU76" s="313"/>
      <c r="KVV76" s="313"/>
      <c r="KVW76" s="313"/>
      <c r="KVX76" s="313"/>
      <c r="KVY76" s="313"/>
      <c r="KVZ76" s="313"/>
      <c r="KWA76" s="313"/>
      <c r="KWB76" s="313"/>
      <c r="KWC76" s="313"/>
      <c r="KWD76" s="313"/>
      <c r="KWE76" s="313"/>
      <c r="KWF76" s="313"/>
      <c r="KWG76" s="313"/>
      <c r="KWH76" s="313"/>
      <c r="KWI76" s="313"/>
      <c r="KWJ76" s="313"/>
      <c r="KWK76" s="313"/>
      <c r="KWL76" s="313"/>
      <c r="KWM76" s="313"/>
      <c r="KWN76" s="313"/>
      <c r="KWO76" s="313"/>
      <c r="KWP76" s="313"/>
      <c r="KWQ76" s="313"/>
      <c r="KWR76" s="313"/>
      <c r="KWS76" s="313"/>
      <c r="KWT76" s="313"/>
      <c r="KWU76" s="313"/>
      <c r="KWV76" s="313"/>
      <c r="KWW76" s="313"/>
      <c r="KWX76" s="313"/>
      <c r="KWY76" s="313"/>
      <c r="KWZ76" s="313"/>
      <c r="KXA76" s="313"/>
      <c r="KXB76" s="313"/>
      <c r="KXC76" s="313"/>
      <c r="KXD76" s="313"/>
      <c r="KXE76" s="313"/>
      <c r="KXF76" s="313"/>
      <c r="KXG76" s="313"/>
      <c r="KXH76" s="313"/>
      <c r="KXI76" s="313"/>
      <c r="KXJ76" s="313"/>
      <c r="KXK76" s="313"/>
      <c r="KXL76" s="313"/>
      <c r="KXM76" s="313"/>
      <c r="KXN76" s="313"/>
      <c r="KXO76" s="313"/>
      <c r="KXP76" s="313"/>
      <c r="KXQ76" s="313"/>
      <c r="KXR76" s="313"/>
      <c r="KXS76" s="313"/>
      <c r="KXT76" s="313"/>
      <c r="KXU76" s="313"/>
      <c r="KXV76" s="313"/>
      <c r="KXW76" s="313"/>
      <c r="KXX76" s="313"/>
      <c r="KXY76" s="313"/>
      <c r="KXZ76" s="313"/>
      <c r="KYA76" s="313"/>
      <c r="KYB76" s="313"/>
      <c r="KYC76" s="313"/>
      <c r="KYD76" s="313"/>
      <c r="KYE76" s="313"/>
      <c r="KYF76" s="313"/>
      <c r="KYG76" s="313"/>
      <c r="KYH76" s="313"/>
      <c r="KYI76" s="313"/>
      <c r="KYJ76" s="313"/>
      <c r="KYK76" s="313"/>
      <c r="KYL76" s="313"/>
      <c r="KYM76" s="313"/>
      <c r="KYN76" s="313"/>
      <c r="KYO76" s="313"/>
      <c r="KYP76" s="313"/>
      <c r="KYQ76" s="313"/>
      <c r="KYR76" s="313"/>
      <c r="KYS76" s="313"/>
      <c r="KYT76" s="313"/>
      <c r="KYU76" s="313"/>
      <c r="KYV76" s="313"/>
      <c r="KYW76" s="313"/>
      <c r="KYX76" s="313"/>
      <c r="KYY76" s="313"/>
      <c r="KYZ76" s="313"/>
      <c r="KZA76" s="313"/>
      <c r="KZB76" s="313"/>
      <c r="KZC76" s="313"/>
      <c r="KZD76" s="313"/>
      <c r="KZE76" s="313"/>
      <c r="KZF76" s="313"/>
      <c r="KZG76" s="313"/>
      <c r="KZH76" s="313"/>
      <c r="KZI76" s="313"/>
      <c r="KZJ76" s="313"/>
      <c r="KZK76" s="313"/>
      <c r="KZL76" s="313"/>
      <c r="KZM76" s="313"/>
      <c r="KZN76" s="313"/>
      <c r="KZO76" s="313"/>
      <c r="KZP76" s="313"/>
      <c r="KZQ76" s="313"/>
      <c r="KZR76" s="313"/>
      <c r="KZS76" s="313"/>
      <c r="KZT76" s="313"/>
      <c r="KZU76" s="313"/>
      <c r="KZV76" s="313"/>
      <c r="KZW76" s="313"/>
      <c r="KZX76" s="313"/>
      <c r="KZY76" s="313"/>
      <c r="KZZ76" s="313"/>
      <c r="LAA76" s="313"/>
      <c r="LAB76" s="313"/>
      <c r="LAC76" s="313"/>
      <c r="LAD76" s="313"/>
      <c r="LAE76" s="313"/>
      <c r="LAF76" s="313"/>
      <c r="LAG76" s="313"/>
      <c r="LAH76" s="313"/>
      <c r="LAI76" s="313"/>
      <c r="LAJ76" s="313"/>
      <c r="LAK76" s="313"/>
      <c r="LAL76" s="313"/>
      <c r="LAM76" s="313"/>
      <c r="LAN76" s="313"/>
      <c r="LAO76" s="313"/>
      <c r="LAP76" s="313"/>
      <c r="LAQ76" s="313"/>
      <c r="LAR76" s="313"/>
      <c r="LAS76" s="313"/>
      <c r="LAT76" s="313"/>
      <c r="LAU76" s="313"/>
      <c r="LAV76" s="313"/>
      <c r="LAW76" s="313"/>
      <c r="LAX76" s="313"/>
      <c r="LAY76" s="313"/>
      <c r="LAZ76" s="313"/>
      <c r="LBA76" s="313"/>
      <c r="LBB76" s="313"/>
      <c r="LBC76" s="313"/>
      <c r="LBD76" s="313"/>
      <c r="LBE76" s="313"/>
      <c r="LBF76" s="313"/>
      <c r="LBG76" s="313"/>
      <c r="LBH76" s="313"/>
      <c r="LBI76" s="313"/>
      <c r="LBJ76" s="313"/>
      <c r="LBK76" s="313"/>
      <c r="LBL76" s="313"/>
      <c r="LBM76" s="313"/>
      <c r="LBN76" s="313"/>
      <c r="LBO76" s="313"/>
      <c r="LBP76" s="313"/>
      <c r="LBQ76" s="313"/>
      <c r="LBR76" s="313"/>
      <c r="LBS76" s="313"/>
      <c r="LBT76" s="313"/>
      <c r="LBU76" s="313"/>
      <c r="LBV76" s="313"/>
      <c r="LBW76" s="313"/>
      <c r="LBX76" s="313"/>
      <c r="LBY76" s="313"/>
      <c r="LBZ76" s="313"/>
      <c r="LCA76" s="313"/>
      <c r="LCB76" s="313"/>
      <c r="LCC76" s="313"/>
      <c r="LCD76" s="313"/>
      <c r="LCE76" s="313"/>
      <c r="LCF76" s="313"/>
      <c r="LCG76" s="313"/>
      <c r="LCH76" s="313"/>
      <c r="LCI76" s="313"/>
      <c r="LCJ76" s="313"/>
      <c r="LCK76" s="313"/>
      <c r="LCL76" s="313"/>
      <c r="LCM76" s="313"/>
      <c r="LCN76" s="313"/>
      <c r="LCO76" s="313"/>
      <c r="LCP76" s="313"/>
      <c r="LCQ76" s="313"/>
      <c r="LCR76" s="313"/>
      <c r="LCS76" s="313"/>
      <c r="LCT76" s="313"/>
      <c r="LCU76" s="313"/>
      <c r="LCV76" s="313"/>
      <c r="LCW76" s="313"/>
      <c r="LCX76" s="313"/>
      <c r="LCY76" s="313"/>
      <c r="LCZ76" s="313"/>
      <c r="LDA76" s="313"/>
      <c r="LDB76" s="313"/>
      <c r="LDC76" s="313"/>
      <c r="LDD76" s="313"/>
      <c r="LDE76" s="313"/>
      <c r="LDF76" s="313"/>
      <c r="LDG76" s="313"/>
      <c r="LDH76" s="313"/>
      <c r="LDI76" s="313"/>
      <c r="LDJ76" s="313"/>
      <c r="LDK76" s="313"/>
      <c r="LDL76" s="313"/>
      <c r="LDM76" s="313"/>
      <c r="LDN76" s="313"/>
      <c r="LDO76" s="313"/>
      <c r="LDP76" s="313"/>
      <c r="LDQ76" s="313"/>
      <c r="LDR76" s="313"/>
      <c r="LDS76" s="313"/>
      <c r="LDT76" s="313"/>
      <c r="LDU76" s="313"/>
      <c r="LDV76" s="313"/>
      <c r="LDW76" s="313"/>
      <c r="LDX76" s="313"/>
      <c r="LDY76" s="313"/>
      <c r="LDZ76" s="313"/>
      <c r="LEA76" s="313"/>
      <c r="LEB76" s="313"/>
      <c r="LEC76" s="313"/>
      <c r="LED76" s="313"/>
      <c r="LEE76" s="313"/>
      <c r="LEF76" s="313"/>
      <c r="LEG76" s="313"/>
      <c r="LEH76" s="313"/>
      <c r="LEI76" s="313"/>
      <c r="LEJ76" s="313"/>
      <c r="LEK76" s="313"/>
      <c r="LEL76" s="313"/>
      <c r="LEM76" s="313"/>
      <c r="LEN76" s="313"/>
      <c r="LEO76" s="313"/>
      <c r="LEP76" s="313"/>
      <c r="LEQ76" s="313"/>
      <c r="LER76" s="313"/>
      <c r="LES76" s="313"/>
      <c r="LET76" s="313"/>
      <c r="LEU76" s="313"/>
      <c r="LEV76" s="313"/>
      <c r="LEW76" s="313"/>
      <c r="LEX76" s="313"/>
      <c r="LEY76" s="313"/>
      <c r="LEZ76" s="313"/>
      <c r="LFA76" s="313"/>
      <c r="LFB76" s="313"/>
      <c r="LFC76" s="313"/>
      <c r="LFD76" s="313"/>
      <c r="LFE76" s="313"/>
      <c r="LFF76" s="313"/>
      <c r="LFG76" s="313"/>
      <c r="LFH76" s="313"/>
      <c r="LFI76" s="313"/>
      <c r="LFJ76" s="313"/>
      <c r="LFK76" s="313"/>
      <c r="LFL76" s="313"/>
      <c r="LFM76" s="313"/>
      <c r="LFN76" s="313"/>
      <c r="LFO76" s="313"/>
      <c r="LFP76" s="313"/>
      <c r="LFQ76" s="313"/>
      <c r="LFR76" s="313"/>
      <c r="LFS76" s="313"/>
      <c r="LFT76" s="313"/>
      <c r="LFU76" s="313"/>
      <c r="LFV76" s="313"/>
      <c r="LFW76" s="313"/>
      <c r="LFX76" s="313"/>
      <c r="LFY76" s="313"/>
      <c r="LFZ76" s="313"/>
      <c r="LGA76" s="313"/>
      <c r="LGB76" s="313"/>
      <c r="LGC76" s="313"/>
      <c r="LGD76" s="313"/>
      <c r="LGE76" s="313"/>
      <c r="LGF76" s="313"/>
      <c r="LGG76" s="313"/>
      <c r="LGH76" s="313"/>
      <c r="LGI76" s="313"/>
      <c r="LGJ76" s="313"/>
      <c r="LGK76" s="313"/>
      <c r="LGL76" s="313"/>
      <c r="LGM76" s="313"/>
      <c r="LGN76" s="313"/>
      <c r="LGO76" s="313"/>
      <c r="LGP76" s="313"/>
      <c r="LGQ76" s="313"/>
      <c r="LGR76" s="313"/>
      <c r="LGS76" s="313"/>
      <c r="LGT76" s="313"/>
      <c r="LGU76" s="313"/>
      <c r="LGV76" s="313"/>
      <c r="LGW76" s="313"/>
      <c r="LGX76" s="313"/>
      <c r="LGY76" s="313"/>
      <c r="LGZ76" s="313"/>
      <c r="LHA76" s="313"/>
      <c r="LHB76" s="313"/>
      <c r="LHC76" s="313"/>
      <c r="LHD76" s="313"/>
      <c r="LHE76" s="313"/>
      <c r="LHF76" s="313"/>
      <c r="LHG76" s="313"/>
      <c r="LHH76" s="313"/>
      <c r="LHI76" s="313"/>
      <c r="LHJ76" s="313"/>
      <c r="LHK76" s="313"/>
      <c r="LHL76" s="313"/>
      <c r="LHM76" s="313"/>
      <c r="LHN76" s="313"/>
      <c r="LHO76" s="313"/>
      <c r="LHP76" s="313"/>
      <c r="LHQ76" s="313"/>
      <c r="LHR76" s="313"/>
      <c r="LHS76" s="313"/>
      <c r="LHT76" s="313"/>
      <c r="LHU76" s="313"/>
      <c r="LHV76" s="313"/>
      <c r="LHW76" s="313"/>
      <c r="LHX76" s="313"/>
      <c r="LHY76" s="313"/>
      <c r="LHZ76" s="313"/>
      <c r="LIA76" s="313"/>
      <c r="LIB76" s="313"/>
      <c r="LIC76" s="313"/>
      <c r="LID76" s="313"/>
      <c r="LIE76" s="313"/>
      <c r="LIF76" s="313"/>
      <c r="LIG76" s="313"/>
      <c r="LIH76" s="313"/>
      <c r="LII76" s="313"/>
      <c r="LIJ76" s="313"/>
      <c r="LIK76" s="313"/>
      <c r="LIL76" s="313"/>
      <c r="LIM76" s="313"/>
      <c r="LIN76" s="313"/>
      <c r="LIO76" s="313"/>
      <c r="LIP76" s="313"/>
      <c r="LIQ76" s="313"/>
      <c r="LIR76" s="313"/>
      <c r="LIS76" s="313"/>
      <c r="LIT76" s="313"/>
      <c r="LIU76" s="313"/>
      <c r="LIV76" s="313"/>
      <c r="LIW76" s="313"/>
      <c r="LIX76" s="313"/>
      <c r="LIY76" s="313"/>
      <c r="LIZ76" s="313"/>
      <c r="LJA76" s="313"/>
      <c r="LJB76" s="313"/>
      <c r="LJC76" s="313"/>
      <c r="LJD76" s="313"/>
      <c r="LJE76" s="313"/>
      <c r="LJF76" s="313"/>
      <c r="LJG76" s="313"/>
      <c r="LJH76" s="313"/>
      <c r="LJI76" s="313"/>
      <c r="LJJ76" s="313"/>
      <c r="LJK76" s="313"/>
      <c r="LJL76" s="313"/>
      <c r="LJM76" s="313"/>
      <c r="LJN76" s="313"/>
      <c r="LJO76" s="313"/>
      <c r="LJP76" s="313"/>
      <c r="LJQ76" s="313"/>
      <c r="LJR76" s="313"/>
      <c r="LJS76" s="313"/>
      <c r="LJT76" s="313"/>
      <c r="LJU76" s="313"/>
      <c r="LJV76" s="313"/>
      <c r="LJW76" s="313"/>
      <c r="LJX76" s="313"/>
      <c r="LJY76" s="313"/>
      <c r="LJZ76" s="313"/>
      <c r="LKA76" s="313"/>
      <c r="LKB76" s="313"/>
      <c r="LKC76" s="313"/>
      <c r="LKD76" s="313"/>
      <c r="LKE76" s="313"/>
      <c r="LKF76" s="313"/>
      <c r="LKG76" s="313"/>
      <c r="LKH76" s="313"/>
      <c r="LKI76" s="313"/>
      <c r="LKJ76" s="313"/>
      <c r="LKK76" s="313"/>
      <c r="LKL76" s="313"/>
      <c r="LKM76" s="313"/>
      <c r="LKN76" s="313"/>
      <c r="LKO76" s="313"/>
      <c r="LKP76" s="313"/>
      <c r="LKQ76" s="313"/>
      <c r="LKR76" s="313"/>
      <c r="LKS76" s="313"/>
      <c r="LKT76" s="313"/>
      <c r="LKU76" s="313"/>
      <c r="LKV76" s="313"/>
      <c r="LKW76" s="313"/>
      <c r="LKX76" s="313"/>
      <c r="LKY76" s="313"/>
      <c r="LKZ76" s="313"/>
      <c r="LLA76" s="313"/>
      <c r="LLB76" s="313"/>
      <c r="LLC76" s="313"/>
      <c r="LLD76" s="313"/>
      <c r="LLE76" s="313"/>
      <c r="LLF76" s="313"/>
      <c r="LLG76" s="313"/>
      <c r="LLH76" s="313"/>
      <c r="LLI76" s="313"/>
      <c r="LLJ76" s="313"/>
      <c r="LLK76" s="313"/>
      <c r="LLL76" s="313"/>
      <c r="LLM76" s="313"/>
      <c r="LLN76" s="313"/>
      <c r="LLO76" s="313"/>
      <c r="LLP76" s="313"/>
      <c r="LLQ76" s="313"/>
      <c r="LLR76" s="313"/>
      <c r="LLS76" s="313"/>
      <c r="LLT76" s="313"/>
      <c r="LLU76" s="313"/>
      <c r="LLV76" s="313"/>
      <c r="LLW76" s="313"/>
      <c r="LLX76" s="313"/>
      <c r="LLY76" s="313"/>
      <c r="LLZ76" s="313"/>
      <c r="LMA76" s="313"/>
      <c r="LMB76" s="313"/>
      <c r="LMC76" s="313"/>
      <c r="LMD76" s="313"/>
      <c r="LME76" s="313"/>
      <c r="LMF76" s="313"/>
      <c r="LMG76" s="313"/>
      <c r="LMH76" s="313"/>
      <c r="LMI76" s="313"/>
      <c r="LMJ76" s="313"/>
      <c r="LMK76" s="313"/>
      <c r="LML76" s="313"/>
      <c r="LMM76" s="313"/>
      <c r="LMN76" s="313"/>
      <c r="LMO76" s="313"/>
      <c r="LMP76" s="313"/>
      <c r="LMQ76" s="313"/>
      <c r="LMR76" s="313"/>
      <c r="LMS76" s="313"/>
      <c r="LMT76" s="313"/>
      <c r="LMU76" s="313"/>
      <c r="LMV76" s="313"/>
      <c r="LMW76" s="313"/>
      <c r="LMX76" s="313"/>
      <c r="LMY76" s="313"/>
      <c r="LMZ76" s="313"/>
      <c r="LNA76" s="313"/>
      <c r="LNB76" s="313"/>
      <c r="LNC76" s="313"/>
      <c r="LND76" s="313"/>
      <c r="LNE76" s="313"/>
      <c r="LNF76" s="313"/>
      <c r="LNG76" s="313"/>
      <c r="LNH76" s="313"/>
      <c r="LNI76" s="313"/>
      <c r="LNJ76" s="313"/>
      <c r="LNK76" s="313"/>
      <c r="LNL76" s="313"/>
      <c r="LNM76" s="313"/>
      <c r="LNN76" s="313"/>
      <c r="LNO76" s="313"/>
      <c r="LNP76" s="313"/>
      <c r="LNQ76" s="313"/>
      <c r="LNR76" s="313"/>
      <c r="LNS76" s="313"/>
      <c r="LNT76" s="313"/>
      <c r="LNU76" s="313"/>
      <c r="LNV76" s="313"/>
      <c r="LNW76" s="313"/>
      <c r="LNX76" s="313"/>
      <c r="LNY76" s="313"/>
      <c r="LNZ76" s="313"/>
      <c r="LOA76" s="313"/>
      <c r="LOB76" s="313"/>
      <c r="LOC76" s="313"/>
      <c r="LOD76" s="313"/>
      <c r="LOE76" s="313"/>
      <c r="LOF76" s="313"/>
      <c r="LOG76" s="313"/>
      <c r="LOH76" s="313"/>
      <c r="LOI76" s="313"/>
      <c r="LOJ76" s="313"/>
      <c r="LOK76" s="313"/>
      <c r="LOL76" s="313"/>
      <c r="LOM76" s="313"/>
      <c r="LON76" s="313"/>
      <c r="LOO76" s="313"/>
      <c r="LOP76" s="313"/>
      <c r="LOQ76" s="313"/>
      <c r="LOR76" s="313"/>
      <c r="LOS76" s="313"/>
      <c r="LOT76" s="313"/>
      <c r="LOU76" s="313"/>
      <c r="LOV76" s="313"/>
      <c r="LOW76" s="313"/>
      <c r="LOX76" s="313"/>
      <c r="LOY76" s="313"/>
      <c r="LOZ76" s="313"/>
      <c r="LPA76" s="313"/>
      <c r="LPB76" s="313"/>
      <c r="LPC76" s="313"/>
      <c r="LPD76" s="313"/>
      <c r="LPE76" s="313"/>
      <c r="LPF76" s="313"/>
      <c r="LPG76" s="313"/>
      <c r="LPH76" s="313"/>
      <c r="LPI76" s="313"/>
      <c r="LPJ76" s="313"/>
      <c r="LPK76" s="313"/>
      <c r="LPL76" s="313"/>
      <c r="LPM76" s="313"/>
      <c r="LPN76" s="313"/>
      <c r="LPO76" s="313"/>
      <c r="LPP76" s="313"/>
      <c r="LPQ76" s="313"/>
      <c r="LPR76" s="313"/>
      <c r="LPS76" s="313"/>
      <c r="LPT76" s="313"/>
      <c r="LPU76" s="313"/>
      <c r="LPV76" s="313"/>
      <c r="LPW76" s="313"/>
      <c r="LPX76" s="313"/>
      <c r="LPY76" s="313"/>
      <c r="LPZ76" s="313"/>
      <c r="LQA76" s="313"/>
      <c r="LQB76" s="313"/>
      <c r="LQC76" s="313"/>
      <c r="LQD76" s="313"/>
      <c r="LQE76" s="313"/>
      <c r="LQF76" s="313"/>
      <c r="LQG76" s="313"/>
      <c r="LQH76" s="313"/>
      <c r="LQI76" s="313"/>
      <c r="LQJ76" s="313"/>
      <c r="LQK76" s="313"/>
      <c r="LQL76" s="313"/>
      <c r="LQM76" s="313"/>
      <c r="LQN76" s="313"/>
      <c r="LQO76" s="313"/>
      <c r="LQP76" s="313"/>
      <c r="LQQ76" s="313"/>
      <c r="LQR76" s="313"/>
      <c r="LQS76" s="313"/>
      <c r="LQT76" s="313"/>
      <c r="LQU76" s="313"/>
      <c r="LQV76" s="313"/>
      <c r="LQW76" s="313"/>
      <c r="LQX76" s="313"/>
      <c r="LQY76" s="313"/>
      <c r="LQZ76" s="313"/>
      <c r="LRA76" s="313"/>
      <c r="LRB76" s="313"/>
      <c r="LRC76" s="313"/>
      <c r="LRD76" s="313"/>
      <c r="LRE76" s="313"/>
      <c r="LRF76" s="313"/>
      <c r="LRG76" s="313"/>
      <c r="LRH76" s="313"/>
      <c r="LRI76" s="313"/>
      <c r="LRJ76" s="313"/>
      <c r="LRK76" s="313"/>
      <c r="LRL76" s="313"/>
      <c r="LRM76" s="313"/>
      <c r="LRN76" s="313"/>
      <c r="LRO76" s="313"/>
      <c r="LRP76" s="313"/>
      <c r="LRQ76" s="313"/>
      <c r="LRR76" s="313"/>
      <c r="LRS76" s="313"/>
      <c r="LRT76" s="313"/>
      <c r="LRU76" s="313"/>
      <c r="LRV76" s="313"/>
      <c r="LRW76" s="313"/>
      <c r="LRX76" s="313"/>
      <c r="LRY76" s="313"/>
      <c r="LRZ76" s="313"/>
      <c r="LSA76" s="313"/>
      <c r="LSB76" s="313"/>
      <c r="LSC76" s="313"/>
      <c r="LSD76" s="313"/>
      <c r="LSE76" s="313"/>
      <c r="LSF76" s="313"/>
      <c r="LSG76" s="313"/>
      <c r="LSH76" s="313"/>
      <c r="LSI76" s="313"/>
      <c r="LSJ76" s="313"/>
      <c r="LSK76" s="313"/>
      <c r="LSL76" s="313"/>
      <c r="LSM76" s="313"/>
      <c r="LSN76" s="313"/>
      <c r="LSO76" s="313"/>
      <c r="LSP76" s="313"/>
      <c r="LSQ76" s="313"/>
      <c r="LSR76" s="313"/>
      <c r="LSS76" s="313"/>
      <c r="LST76" s="313"/>
      <c r="LSU76" s="313"/>
      <c r="LSV76" s="313"/>
      <c r="LSW76" s="313"/>
      <c r="LSX76" s="313"/>
      <c r="LSY76" s="313"/>
      <c r="LSZ76" s="313"/>
      <c r="LTA76" s="313"/>
      <c r="LTB76" s="313"/>
      <c r="LTC76" s="313"/>
      <c r="LTD76" s="313"/>
      <c r="LTE76" s="313"/>
      <c r="LTF76" s="313"/>
      <c r="LTG76" s="313"/>
      <c r="LTH76" s="313"/>
      <c r="LTI76" s="313"/>
      <c r="LTJ76" s="313"/>
      <c r="LTK76" s="313"/>
      <c r="LTL76" s="313"/>
      <c r="LTM76" s="313"/>
      <c r="LTN76" s="313"/>
      <c r="LTO76" s="313"/>
      <c r="LTP76" s="313"/>
      <c r="LTQ76" s="313"/>
      <c r="LTR76" s="313"/>
      <c r="LTS76" s="313"/>
      <c r="LTT76" s="313"/>
      <c r="LTU76" s="313"/>
      <c r="LTV76" s="313"/>
      <c r="LTW76" s="313"/>
      <c r="LTX76" s="313"/>
      <c r="LTY76" s="313"/>
      <c r="LTZ76" s="313"/>
      <c r="LUA76" s="313"/>
      <c r="LUB76" s="313"/>
      <c r="LUC76" s="313"/>
      <c r="LUD76" s="313"/>
      <c r="LUE76" s="313"/>
      <c r="LUF76" s="313"/>
      <c r="LUG76" s="313"/>
      <c r="LUH76" s="313"/>
      <c r="LUI76" s="313"/>
      <c r="LUJ76" s="313"/>
      <c r="LUK76" s="313"/>
      <c r="LUL76" s="313"/>
      <c r="LUM76" s="313"/>
      <c r="LUN76" s="313"/>
      <c r="LUO76" s="313"/>
      <c r="LUP76" s="313"/>
      <c r="LUQ76" s="313"/>
      <c r="LUR76" s="313"/>
      <c r="LUS76" s="313"/>
      <c r="LUT76" s="313"/>
      <c r="LUU76" s="313"/>
      <c r="LUV76" s="313"/>
      <c r="LUW76" s="313"/>
      <c r="LUX76" s="313"/>
      <c r="LUY76" s="313"/>
      <c r="LUZ76" s="313"/>
      <c r="LVA76" s="313"/>
      <c r="LVB76" s="313"/>
      <c r="LVC76" s="313"/>
      <c r="LVD76" s="313"/>
      <c r="LVE76" s="313"/>
      <c r="LVF76" s="313"/>
      <c r="LVG76" s="313"/>
      <c r="LVH76" s="313"/>
      <c r="LVI76" s="313"/>
      <c r="LVJ76" s="313"/>
      <c r="LVK76" s="313"/>
      <c r="LVL76" s="313"/>
      <c r="LVM76" s="313"/>
      <c r="LVN76" s="313"/>
      <c r="LVO76" s="313"/>
      <c r="LVP76" s="313"/>
      <c r="LVQ76" s="313"/>
      <c r="LVR76" s="313"/>
      <c r="LVS76" s="313"/>
      <c r="LVT76" s="313"/>
      <c r="LVU76" s="313"/>
      <c r="LVV76" s="313"/>
      <c r="LVW76" s="313"/>
      <c r="LVX76" s="313"/>
      <c r="LVY76" s="313"/>
      <c r="LVZ76" s="313"/>
      <c r="LWA76" s="313"/>
      <c r="LWB76" s="313"/>
      <c r="LWC76" s="313"/>
      <c r="LWD76" s="313"/>
      <c r="LWE76" s="313"/>
      <c r="LWF76" s="313"/>
      <c r="LWG76" s="313"/>
      <c r="LWH76" s="313"/>
      <c r="LWI76" s="313"/>
      <c r="LWJ76" s="313"/>
      <c r="LWK76" s="313"/>
      <c r="LWL76" s="313"/>
      <c r="LWM76" s="313"/>
      <c r="LWN76" s="313"/>
      <c r="LWO76" s="313"/>
      <c r="LWP76" s="313"/>
      <c r="LWQ76" s="313"/>
      <c r="LWR76" s="313"/>
      <c r="LWS76" s="313"/>
      <c r="LWT76" s="313"/>
      <c r="LWU76" s="313"/>
      <c r="LWV76" s="313"/>
      <c r="LWW76" s="313"/>
      <c r="LWX76" s="313"/>
      <c r="LWY76" s="313"/>
      <c r="LWZ76" s="313"/>
      <c r="LXA76" s="313"/>
      <c r="LXB76" s="313"/>
      <c r="LXC76" s="313"/>
      <c r="LXD76" s="313"/>
      <c r="LXE76" s="313"/>
      <c r="LXF76" s="313"/>
      <c r="LXG76" s="313"/>
      <c r="LXH76" s="313"/>
      <c r="LXI76" s="313"/>
      <c r="LXJ76" s="313"/>
      <c r="LXK76" s="313"/>
      <c r="LXL76" s="313"/>
      <c r="LXM76" s="313"/>
      <c r="LXN76" s="313"/>
      <c r="LXO76" s="313"/>
      <c r="LXP76" s="313"/>
      <c r="LXQ76" s="313"/>
      <c r="LXR76" s="313"/>
      <c r="LXS76" s="313"/>
      <c r="LXT76" s="313"/>
      <c r="LXU76" s="313"/>
      <c r="LXV76" s="313"/>
      <c r="LXW76" s="313"/>
      <c r="LXX76" s="313"/>
      <c r="LXY76" s="313"/>
      <c r="LXZ76" s="313"/>
      <c r="LYA76" s="313"/>
      <c r="LYB76" s="313"/>
      <c r="LYC76" s="313"/>
      <c r="LYD76" s="313"/>
      <c r="LYE76" s="313"/>
      <c r="LYF76" s="313"/>
      <c r="LYG76" s="313"/>
      <c r="LYH76" s="313"/>
      <c r="LYI76" s="313"/>
      <c r="LYJ76" s="313"/>
      <c r="LYK76" s="313"/>
      <c r="LYL76" s="313"/>
      <c r="LYM76" s="313"/>
      <c r="LYN76" s="313"/>
      <c r="LYO76" s="313"/>
      <c r="LYP76" s="313"/>
      <c r="LYQ76" s="313"/>
      <c r="LYR76" s="313"/>
      <c r="LYS76" s="313"/>
      <c r="LYT76" s="313"/>
      <c r="LYU76" s="313"/>
      <c r="LYV76" s="313"/>
      <c r="LYW76" s="313"/>
      <c r="LYX76" s="313"/>
      <c r="LYY76" s="313"/>
      <c r="LYZ76" s="313"/>
      <c r="LZA76" s="313"/>
      <c r="LZB76" s="313"/>
      <c r="LZC76" s="313"/>
      <c r="LZD76" s="313"/>
      <c r="LZE76" s="313"/>
      <c r="LZF76" s="313"/>
      <c r="LZG76" s="313"/>
      <c r="LZH76" s="313"/>
      <c r="LZI76" s="313"/>
      <c r="LZJ76" s="313"/>
      <c r="LZK76" s="313"/>
      <c r="LZL76" s="313"/>
      <c r="LZM76" s="313"/>
      <c r="LZN76" s="313"/>
      <c r="LZO76" s="313"/>
      <c r="LZP76" s="313"/>
      <c r="LZQ76" s="313"/>
      <c r="LZR76" s="313"/>
      <c r="LZS76" s="313"/>
      <c r="LZT76" s="313"/>
      <c r="LZU76" s="313"/>
      <c r="LZV76" s="313"/>
      <c r="LZW76" s="313"/>
      <c r="LZX76" s="313"/>
      <c r="LZY76" s="313"/>
      <c r="LZZ76" s="313"/>
      <c r="MAA76" s="313"/>
      <c r="MAB76" s="313"/>
      <c r="MAC76" s="313"/>
      <c r="MAD76" s="313"/>
      <c r="MAE76" s="313"/>
      <c r="MAF76" s="313"/>
      <c r="MAG76" s="313"/>
      <c r="MAH76" s="313"/>
      <c r="MAI76" s="313"/>
      <c r="MAJ76" s="313"/>
      <c r="MAK76" s="313"/>
      <c r="MAL76" s="313"/>
      <c r="MAM76" s="313"/>
      <c r="MAN76" s="313"/>
      <c r="MAO76" s="313"/>
      <c r="MAP76" s="313"/>
      <c r="MAQ76" s="313"/>
      <c r="MAR76" s="313"/>
      <c r="MAS76" s="313"/>
      <c r="MAT76" s="313"/>
      <c r="MAU76" s="313"/>
      <c r="MAV76" s="313"/>
      <c r="MAW76" s="313"/>
      <c r="MAX76" s="313"/>
      <c r="MAY76" s="313"/>
      <c r="MAZ76" s="313"/>
      <c r="MBA76" s="313"/>
      <c r="MBB76" s="313"/>
      <c r="MBC76" s="313"/>
      <c r="MBD76" s="313"/>
      <c r="MBE76" s="313"/>
      <c r="MBF76" s="313"/>
      <c r="MBG76" s="313"/>
      <c r="MBH76" s="313"/>
      <c r="MBI76" s="313"/>
      <c r="MBJ76" s="313"/>
      <c r="MBK76" s="313"/>
      <c r="MBL76" s="313"/>
      <c r="MBM76" s="313"/>
      <c r="MBN76" s="313"/>
      <c r="MBO76" s="313"/>
      <c r="MBP76" s="313"/>
      <c r="MBQ76" s="313"/>
      <c r="MBR76" s="313"/>
      <c r="MBS76" s="313"/>
      <c r="MBT76" s="313"/>
      <c r="MBU76" s="313"/>
      <c r="MBV76" s="313"/>
      <c r="MBW76" s="313"/>
      <c r="MBX76" s="313"/>
      <c r="MBY76" s="313"/>
      <c r="MBZ76" s="313"/>
      <c r="MCA76" s="313"/>
      <c r="MCB76" s="313"/>
      <c r="MCC76" s="313"/>
      <c r="MCD76" s="313"/>
      <c r="MCE76" s="313"/>
      <c r="MCF76" s="313"/>
      <c r="MCG76" s="313"/>
      <c r="MCH76" s="313"/>
      <c r="MCI76" s="313"/>
      <c r="MCJ76" s="313"/>
      <c r="MCK76" s="313"/>
      <c r="MCL76" s="313"/>
      <c r="MCM76" s="313"/>
      <c r="MCN76" s="313"/>
      <c r="MCO76" s="313"/>
      <c r="MCP76" s="313"/>
      <c r="MCQ76" s="313"/>
      <c r="MCR76" s="313"/>
      <c r="MCS76" s="313"/>
      <c r="MCT76" s="313"/>
      <c r="MCU76" s="313"/>
      <c r="MCV76" s="313"/>
      <c r="MCW76" s="313"/>
      <c r="MCX76" s="313"/>
      <c r="MCY76" s="313"/>
      <c r="MCZ76" s="313"/>
      <c r="MDA76" s="313"/>
      <c r="MDB76" s="313"/>
      <c r="MDC76" s="313"/>
      <c r="MDD76" s="313"/>
      <c r="MDE76" s="313"/>
      <c r="MDF76" s="313"/>
      <c r="MDG76" s="313"/>
      <c r="MDH76" s="313"/>
      <c r="MDI76" s="313"/>
      <c r="MDJ76" s="313"/>
      <c r="MDK76" s="313"/>
      <c r="MDL76" s="313"/>
      <c r="MDM76" s="313"/>
      <c r="MDN76" s="313"/>
      <c r="MDO76" s="313"/>
      <c r="MDP76" s="313"/>
      <c r="MDQ76" s="313"/>
      <c r="MDR76" s="313"/>
      <c r="MDS76" s="313"/>
      <c r="MDT76" s="313"/>
      <c r="MDU76" s="313"/>
      <c r="MDV76" s="313"/>
      <c r="MDW76" s="313"/>
      <c r="MDX76" s="313"/>
      <c r="MDY76" s="313"/>
      <c r="MDZ76" s="313"/>
      <c r="MEA76" s="313"/>
      <c r="MEB76" s="313"/>
      <c r="MEC76" s="313"/>
      <c r="MED76" s="313"/>
      <c r="MEE76" s="313"/>
      <c r="MEF76" s="313"/>
      <c r="MEG76" s="313"/>
      <c r="MEH76" s="313"/>
      <c r="MEI76" s="313"/>
      <c r="MEJ76" s="313"/>
      <c r="MEK76" s="313"/>
      <c r="MEL76" s="313"/>
      <c r="MEM76" s="313"/>
      <c r="MEN76" s="313"/>
      <c r="MEO76" s="313"/>
      <c r="MEP76" s="313"/>
      <c r="MEQ76" s="313"/>
      <c r="MER76" s="313"/>
      <c r="MES76" s="313"/>
      <c r="MET76" s="313"/>
      <c r="MEU76" s="313"/>
      <c r="MEV76" s="313"/>
      <c r="MEW76" s="313"/>
      <c r="MEX76" s="313"/>
      <c r="MEY76" s="313"/>
      <c r="MEZ76" s="313"/>
      <c r="MFA76" s="313"/>
      <c r="MFB76" s="313"/>
      <c r="MFC76" s="313"/>
      <c r="MFD76" s="313"/>
      <c r="MFE76" s="313"/>
      <c r="MFF76" s="313"/>
      <c r="MFG76" s="313"/>
      <c r="MFH76" s="313"/>
      <c r="MFI76" s="313"/>
      <c r="MFJ76" s="313"/>
      <c r="MFK76" s="313"/>
      <c r="MFL76" s="313"/>
      <c r="MFM76" s="313"/>
      <c r="MFN76" s="313"/>
      <c r="MFO76" s="313"/>
      <c r="MFP76" s="313"/>
      <c r="MFQ76" s="313"/>
      <c r="MFR76" s="313"/>
      <c r="MFS76" s="313"/>
      <c r="MFT76" s="313"/>
      <c r="MFU76" s="313"/>
      <c r="MFV76" s="313"/>
      <c r="MFW76" s="313"/>
      <c r="MFX76" s="313"/>
      <c r="MFY76" s="313"/>
      <c r="MFZ76" s="313"/>
      <c r="MGA76" s="313"/>
      <c r="MGB76" s="313"/>
      <c r="MGC76" s="313"/>
      <c r="MGD76" s="313"/>
      <c r="MGE76" s="313"/>
      <c r="MGF76" s="313"/>
      <c r="MGG76" s="313"/>
      <c r="MGH76" s="313"/>
      <c r="MGI76" s="313"/>
      <c r="MGJ76" s="313"/>
      <c r="MGK76" s="313"/>
      <c r="MGL76" s="313"/>
      <c r="MGM76" s="313"/>
      <c r="MGN76" s="313"/>
      <c r="MGO76" s="313"/>
      <c r="MGP76" s="313"/>
      <c r="MGQ76" s="313"/>
      <c r="MGR76" s="313"/>
      <c r="MGS76" s="313"/>
      <c r="MGT76" s="313"/>
      <c r="MGU76" s="313"/>
      <c r="MGV76" s="313"/>
      <c r="MGW76" s="313"/>
      <c r="MGX76" s="313"/>
      <c r="MGY76" s="313"/>
      <c r="MGZ76" s="313"/>
      <c r="MHA76" s="313"/>
      <c r="MHB76" s="313"/>
      <c r="MHC76" s="313"/>
      <c r="MHD76" s="313"/>
      <c r="MHE76" s="313"/>
      <c r="MHF76" s="313"/>
      <c r="MHG76" s="313"/>
      <c r="MHH76" s="313"/>
      <c r="MHI76" s="313"/>
      <c r="MHJ76" s="313"/>
      <c r="MHK76" s="313"/>
      <c r="MHL76" s="313"/>
      <c r="MHM76" s="313"/>
      <c r="MHN76" s="313"/>
      <c r="MHO76" s="313"/>
      <c r="MHP76" s="313"/>
      <c r="MHQ76" s="313"/>
      <c r="MHR76" s="313"/>
      <c r="MHS76" s="313"/>
      <c r="MHT76" s="313"/>
      <c r="MHU76" s="313"/>
      <c r="MHV76" s="313"/>
      <c r="MHW76" s="313"/>
      <c r="MHX76" s="313"/>
      <c r="MHY76" s="313"/>
      <c r="MHZ76" s="313"/>
      <c r="MIA76" s="313"/>
      <c r="MIB76" s="313"/>
      <c r="MIC76" s="313"/>
      <c r="MID76" s="313"/>
      <c r="MIE76" s="313"/>
      <c r="MIF76" s="313"/>
      <c r="MIG76" s="313"/>
      <c r="MIH76" s="313"/>
      <c r="MII76" s="313"/>
      <c r="MIJ76" s="313"/>
      <c r="MIK76" s="313"/>
      <c r="MIL76" s="313"/>
      <c r="MIM76" s="313"/>
      <c r="MIN76" s="313"/>
      <c r="MIO76" s="313"/>
      <c r="MIP76" s="313"/>
      <c r="MIQ76" s="313"/>
      <c r="MIR76" s="313"/>
      <c r="MIS76" s="313"/>
      <c r="MIT76" s="313"/>
      <c r="MIU76" s="313"/>
      <c r="MIV76" s="313"/>
      <c r="MIW76" s="313"/>
      <c r="MIX76" s="313"/>
      <c r="MIY76" s="313"/>
      <c r="MIZ76" s="313"/>
      <c r="MJA76" s="313"/>
      <c r="MJB76" s="313"/>
      <c r="MJC76" s="313"/>
      <c r="MJD76" s="313"/>
      <c r="MJE76" s="313"/>
      <c r="MJF76" s="313"/>
      <c r="MJG76" s="313"/>
      <c r="MJH76" s="313"/>
      <c r="MJI76" s="313"/>
      <c r="MJJ76" s="313"/>
      <c r="MJK76" s="313"/>
      <c r="MJL76" s="313"/>
      <c r="MJM76" s="313"/>
      <c r="MJN76" s="313"/>
      <c r="MJO76" s="313"/>
      <c r="MJP76" s="313"/>
      <c r="MJQ76" s="313"/>
      <c r="MJR76" s="313"/>
      <c r="MJS76" s="313"/>
      <c r="MJT76" s="313"/>
      <c r="MJU76" s="313"/>
      <c r="MJV76" s="313"/>
      <c r="MJW76" s="313"/>
      <c r="MJX76" s="313"/>
      <c r="MJY76" s="313"/>
      <c r="MJZ76" s="313"/>
      <c r="MKA76" s="313"/>
      <c r="MKB76" s="313"/>
      <c r="MKC76" s="313"/>
      <c r="MKD76" s="313"/>
      <c r="MKE76" s="313"/>
      <c r="MKF76" s="313"/>
      <c r="MKG76" s="313"/>
      <c r="MKH76" s="313"/>
      <c r="MKI76" s="313"/>
      <c r="MKJ76" s="313"/>
      <c r="MKK76" s="313"/>
      <c r="MKL76" s="313"/>
      <c r="MKM76" s="313"/>
      <c r="MKN76" s="313"/>
      <c r="MKO76" s="313"/>
      <c r="MKP76" s="313"/>
      <c r="MKQ76" s="313"/>
      <c r="MKR76" s="313"/>
      <c r="MKS76" s="313"/>
      <c r="MKT76" s="313"/>
      <c r="MKU76" s="313"/>
      <c r="MKV76" s="313"/>
      <c r="MKW76" s="313"/>
      <c r="MKX76" s="313"/>
      <c r="MKY76" s="313"/>
      <c r="MKZ76" s="313"/>
      <c r="MLA76" s="313"/>
      <c r="MLB76" s="313"/>
      <c r="MLC76" s="313"/>
      <c r="MLD76" s="313"/>
      <c r="MLE76" s="313"/>
      <c r="MLF76" s="313"/>
      <c r="MLG76" s="313"/>
      <c r="MLH76" s="313"/>
      <c r="MLI76" s="313"/>
      <c r="MLJ76" s="313"/>
      <c r="MLK76" s="313"/>
      <c r="MLL76" s="313"/>
      <c r="MLM76" s="313"/>
      <c r="MLN76" s="313"/>
      <c r="MLO76" s="313"/>
      <c r="MLP76" s="313"/>
      <c r="MLQ76" s="313"/>
      <c r="MLR76" s="313"/>
      <c r="MLS76" s="313"/>
      <c r="MLT76" s="313"/>
      <c r="MLU76" s="313"/>
      <c r="MLV76" s="313"/>
      <c r="MLW76" s="313"/>
      <c r="MLX76" s="313"/>
      <c r="MLY76" s="313"/>
      <c r="MLZ76" s="313"/>
      <c r="MMA76" s="313"/>
      <c r="MMB76" s="313"/>
      <c r="MMC76" s="313"/>
      <c r="MMD76" s="313"/>
      <c r="MME76" s="313"/>
      <c r="MMF76" s="313"/>
      <c r="MMG76" s="313"/>
      <c r="MMH76" s="313"/>
      <c r="MMI76" s="313"/>
      <c r="MMJ76" s="313"/>
      <c r="MMK76" s="313"/>
      <c r="MML76" s="313"/>
      <c r="MMM76" s="313"/>
      <c r="MMN76" s="313"/>
      <c r="MMO76" s="313"/>
      <c r="MMP76" s="313"/>
      <c r="MMQ76" s="313"/>
      <c r="MMR76" s="313"/>
      <c r="MMS76" s="313"/>
      <c r="MMT76" s="313"/>
      <c r="MMU76" s="313"/>
      <c r="MMV76" s="313"/>
      <c r="MMW76" s="313"/>
      <c r="MMX76" s="313"/>
      <c r="MMY76" s="313"/>
      <c r="MMZ76" s="313"/>
      <c r="MNA76" s="313"/>
      <c r="MNB76" s="313"/>
      <c r="MNC76" s="313"/>
      <c r="MND76" s="313"/>
      <c r="MNE76" s="313"/>
      <c r="MNF76" s="313"/>
      <c r="MNG76" s="313"/>
      <c r="MNH76" s="313"/>
      <c r="MNI76" s="313"/>
      <c r="MNJ76" s="313"/>
      <c r="MNK76" s="313"/>
      <c r="MNL76" s="313"/>
      <c r="MNM76" s="313"/>
      <c r="MNN76" s="313"/>
      <c r="MNO76" s="313"/>
      <c r="MNP76" s="313"/>
      <c r="MNQ76" s="313"/>
      <c r="MNR76" s="313"/>
      <c r="MNS76" s="313"/>
      <c r="MNT76" s="313"/>
      <c r="MNU76" s="313"/>
      <c r="MNV76" s="313"/>
      <c r="MNW76" s="313"/>
      <c r="MNX76" s="313"/>
      <c r="MNY76" s="313"/>
      <c r="MNZ76" s="313"/>
      <c r="MOA76" s="313"/>
      <c r="MOB76" s="313"/>
      <c r="MOC76" s="313"/>
      <c r="MOD76" s="313"/>
      <c r="MOE76" s="313"/>
      <c r="MOF76" s="313"/>
      <c r="MOG76" s="313"/>
      <c r="MOH76" s="313"/>
      <c r="MOI76" s="313"/>
      <c r="MOJ76" s="313"/>
      <c r="MOK76" s="313"/>
      <c r="MOL76" s="313"/>
      <c r="MOM76" s="313"/>
      <c r="MON76" s="313"/>
      <c r="MOO76" s="313"/>
      <c r="MOP76" s="313"/>
      <c r="MOQ76" s="313"/>
      <c r="MOR76" s="313"/>
      <c r="MOS76" s="313"/>
      <c r="MOT76" s="313"/>
      <c r="MOU76" s="313"/>
      <c r="MOV76" s="313"/>
      <c r="MOW76" s="313"/>
      <c r="MOX76" s="313"/>
      <c r="MOY76" s="313"/>
      <c r="MOZ76" s="313"/>
      <c r="MPA76" s="313"/>
      <c r="MPB76" s="313"/>
      <c r="MPC76" s="313"/>
      <c r="MPD76" s="313"/>
      <c r="MPE76" s="313"/>
      <c r="MPF76" s="313"/>
      <c r="MPG76" s="313"/>
      <c r="MPH76" s="313"/>
      <c r="MPI76" s="313"/>
      <c r="MPJ76" s="313"/>
      <c r="MPK76" s="313"/>
      <c r="MPL76" s="313"/>
      <c r="MPM76" s="313"/>
      <c r="MPN76" s="313"/>
      <c r="MPO76" s="313"/>
      <c r="MPP76" s="313"/>
      <c r="MPQ76" s="313"/>
      <c r="MPR76" s="313"/>
      <c r="MPS76" s="313"/>
      <c r="MPT76" s="313"/>
      <c r="MPU76" s="313"/>
      <c r="MPV76" s="313"/>
      <c r="MPW76" s="313"/>
      <c r="MPX76" s="313"/>
      <c r="MPY76" s="313"/>
      <c r="MPZ76" s="313"/>
      <c r="MQA76" s="313"/>
      <c r="MQB76" s="313"/>
      <c r="MQC76" s="313"/>
      <c r="MQD76" s="313"/>
      <c r="MQE76" s="313"/>
      <c r="MQF76" s="313"/>
      <c r="MQG76" s="313"/>
      <c r="MQH76" s="313"/>
      <c r="MQI76" s="313"/>
      <c r="MQJ76" s="313"/>
      <c r="MQK76" s="313"/>
      <c r="MQL76" s="313"/>
      <c r="MQM76" s="313"/>
      <c r="MQN76" s="313"/>
      <c r="MQO76" s="313"/>
      <c r="MQP76" s="313"/>
      <c r="MQQ76" s="313"/>
      <c r="MQR76" s="313"/>
      <c r="MQS76" s="313"/>
      <c r="MQT76" s="313"/>
      <c r="MQU76" s="313"/>
      <c r="MQV76" s="313"/>
      <c r="MQW76" s="313"/>
      <c r="MQX76" s="313"/>
      <c r="MQY76" s="313"/>
      <c r="MQZ76" s="313"/>
      <c r="MRA76" s="313"/>
      <c r="MRB76" s="313"/>
      <c r="MRC76" s="313"/>
      <c r="MRD76" s="313"/>
      <c r="MRE76" s="313"/>
      <c r="MRF76" s="313"/>
      <c r="MRG76" s="313"/>
      <c r="MRH76" s="313"/>
      <c r="MRI76" s="313"/>
      <c r="MRJ76" s="313"/>
      <c r="MRK76" s="313"/>
      <c r="MRL76" s="313"/>
      <c r="MRM76" s="313"/>
      <c r="MRN76" s="313"/>
      <c r="MRO76" s="313"/>
      <c r="MRP76" s="313"/>
      <c r="MRQ76" s="313"/>
      <c r="MRR76" s="313"/>
      <c r="MRS76" s="313"/>
      <c r="MRT76" s="313"/>
      <c r="MRU76" s="313"/>
      <c r="MRV76" s="313"/>
      <c r="MRW76" s="313"/>
      <c r="MRX76" s="313"/>
      <c r="MRY76" s="313"/>
      <c r="MRZ76" s="313"/>
      <c r="MSA76" s="313"/>
      <c r="MSB76" s="313"/>
      <c r="MSC76" s="313"/>
      <c r="MSD76" s="313"/>
      <c r="MSE76" s="313"/>
      <c r="MSF76" s="313"/>
      <c r="MSG76" s="313"/>
      <c r="MSH76" s="313"/>
      <c r="MSI76" s="313"/>
      <c r="MSJ76" s="313"/>
      <c r="MSK76" s="313"/>
      <c r="MSL76" s="313"/>
      <c r="MSM76" s="313"/>
      <c r="MSN76" s="313"/>
      <c r="MSO76" s="313"/>
      <c r="MSP76" s="313"/>
      <c r="MSQ76" s="313"/>
      <c r="MSR76" s="313"/>
      <c r="MSS76" s="313"/>
      <c r="MST76" s="313"/>
      <c r="MSU76" s="313"/>
      <c r="MSV76" s="313"/>
      <c r="MSW76" s="313"/>
      <c r="MSX76" s="313"/>
      <c r="MSY76" s="313"/>
      <c r="MSZ76" s="313"/>
      <c r="MTA76" s="313"/>
      <c r="MTB76" s="313"/>
      <c r="MTC76" s="313"/>
      <c r="MTD76" s="313"/>
      <c r="MTE76" s="313"/>
      <c r="MTF76" s="313"/>
      <c r="MTG76" s="313"/>
      <c r="MTH76" s="313"/>
      <c r="MTI76" s="313"/>
      <c r="MTJ76" s="313"/>
      <c r="MTK76" s="313"/>
      <c r="MTL76" s="313"/>
      <c r="MTM76" s="313"/>
      <c r="MTN76" s="313"/>
      <c r="MTO76" s="313"/>
      <c r="MTP76" s="313"/>
      <c r="MTQ76" s="313"/>
      <c r="MTR76" s="313"/>
      <c r="MTS76" s="313"/>
      <c r="MTT76" s="313"/>
      <c r="MTU76" s="313"/>
      <c r="MTV76" s="313"/>
      <c r="MTW76" s="313"/>
      <c r="MTX76" s="313"/>
      <c r="MTY76" s="313"/>
      <c r="MTZ76" s="313"/>
      <c r="MUA76" s="313"/>
      <c r="MUB76" s="313"/>
      <c r="MUC76" s="313"/>
      <c r="MUD76" s="313"/>
      <c r="MUE76" s="313"/>
      <c r="MUF76" s="313"/>
      <c r="MUG76" s="313"/>
      <c r="MUH76" s="313"/>
      <c r="MUI76" s="313"/>
      <c r="MUJ76" s="313"/>
      <c r="MUK76" s="313"/>
      <c r="MUL76" s="313"/>
      <c r="MUM76" s="313"/>
      <c r="MUN76" s="313"/>
      <c r="MUO76" s="313"/>
      <c r="MUP76" s="313"/>
      <c r="MUQ76" s="313"/>
      <c r="MUR76" s="313"/>
      <c r="MUS76" s="313"/>
      <c r="MUT76" s="313"/>
      <c r="MUU76" s="313"/>
      <c r="MUV76" s="313"/>
      <c r="MUW76" s="313"/>
      <c r="MUX76" s="313"/>
      <c r="MUY76" s="313"/>
      <c r="MUZ76" s="313"/>
      <c r="MVA76" s="313"/>
      <c r="MVB76" s="313"/>
      <c r="MVC76" s="313"/>
      <c r="MVD76" s="313"/>
      <c r="MVE76" s="313"/>
      <c r="MVF76" s="313"/>
      <c r="MVG76" s="313"/>
      <c r="MVH76" s="313"/>
      <c r="MVI76" s="313"/>
      <c r="MVJ76" s="313"/>
      <c r="MVK76" s="313"/>
      <c r="MVL76" s="313"/>
      <c r="MVM76" s="313"/>
      <c r="MVN76" s="313"/>
      <c r="MVO76" s="313"/>
      <c r="MVP76" s="313"/>
      <c r="MVQ76" s="313"/>
      <c r="MVR76" s="313"/>
      <c r="MVS76" s="313"/>
      <c r="MVT76" s="313"/>
      <c r="MVU76" s="313"/>
      <c r="MVV76" s="313"/>
      <c r="MVW76" s="313"/>
      <c r="MVX76" s="313"/>
      <c r="MVY76" s="313"/>
      <c r="MVZ76" s="313"/>
      <c r="MWA76" s="313"/>
      <c r="MWB76" s="313"/>
      <c r="MWC76" s="313"/>
      <c r="MWD76" s="313"/>
      <c r="MWE76" s="313"/>
      <c r="MWF76" s="313"/>
      <c r="MWG76" s="313"/>
      <c r="MWH76" s="313"/>
      <c r="MWI76" s="313"/>
      <c r="MWJ76" s="313"/>
      <c r="MWK76" s="313"/>
      <c r="MWL76" s="313"/>
      <c r="MWM76" s="313"/>
      <c r="MWN76" s="313"/>
      <c r="MWO76" s="313"/>
      <c r="MWP76" s="313"/>
      <c r="MWQ76" s="313"/>
      <c r="MWR76" s="313"/>
      <c r="MWS76" s="313"/>
      <c r="MWT76" s="313"/>
      <c r="MWU76" s="313"/>
      <c r="MWV76" s="313"/>
      <c r="MWW76" s="313"/>
      <c r="MWX76" s="313"/>
      <c r="MWY76" s="313"/>
      <c r="MWZ76" s="313"/>
      <c r="MXA76" s="313"/>
      <c r="MXB76" s="313"/>
      <c r="MXC76" s="313"/>
      <c r="MXD76" s="313"/>
      <c r="MXE76" s="313"/>
      <c r="MXF76" s="313"/>
      <c r="MXG76" s="313"/>
      <c r="MXH76" s="313"/>
      <c r="MXI76" s="313"/>
      <c r="MXJ76" s="313"/>
      <c r="MXK76" s="313"/>
      <c r="MXL76" s="313"/>
      <c r="MXM76" s="313"/>
      <c r="MXN76" s="313"/>
      <c r="MXO76" s="313"/>
      <c r="MXP76" s="313"/>
      <c r="MXQ76" s="313"/>
      <c r="MXR76" s="313"/>
      <c r="MXS76" s="313"/>
      <c r="MXT76" s="313"/>
      <c r="MXU76" s="313"/>
      <c r="MXV76" s="313"/>
      <c r="MXW76" s="313"/>
      <c r="MXX76" s="313"/>
      <c r="MXY76" s="313"/>
      <c r="MXZ76" s="313"/>
      <c r="MYA76" s="313"/>
      <c r="MYB76" s="313"/>
      <c r="MYC76" s="313"/>
      <c r="MYD76" s="313"/>
      <c r="MYE76" s="313"/>
      <c r="MYF76" s="313"/>
      <c r="MYG76" s="313"/>
      <c r="MYH76" s="313"/>
      <c r="MYI76" s="313"/>
      <c r="MYJ76" s="313"/>
      <c r="MYK76" s="313"/>
      <c r="MYL76" s="313"/>
      <c r="MYM76" s="313"/>
      <c r="MYN76" s="313"/>
      <c r="MYO76" s="313"/>
      <c r="MYP76" s="313"/>
      <c r="MYQ76" s="313"/>
      <c r="MYR76" s="313"/>
      <c r="MYS76" s="313"/>
      <c r="MYT76" s="313"/>
      <c r="MYU76" s="313"/>
      <c r="MYV76" s="313"/>
      <c r="MYW76" s="313"/>
      <c r="MYX76" s="313"/>
      <c r="MYY76" s="313"/>
      <c r="MYZ76" s="313"/>
      <c r="MZA76" s="313"/>
      <c r="MZB76" s="313"/>
      <c r="MZC76" s="313"/>
      <c r="MZD76" s="313"/>
      <c r="MZE76" s="313"/>
      <c r="MZF76" s="313"/>
      <c r="MZG76" s="313"/>
      <c r="MZH76" s="313"/>
      <c r="MZI76" s="313"/>
      <c r="MZJ76" s="313"/>
      <c r="MZK76" s="313"/>
      <c r="MZL76" s="313"/>
      <c r="MZM76" s="313"/>
      <c r="MZN76" s="313"/>
      <c r="MZO76" s="313"/>
      <c r="MZP76" s="313"/>
      <c r="MZQ76" s="313"/>
      <c r="MZR76" s="313"/>
      <c r="MZS76" s="313"/>
      <c r="MZT76" s="313"/>
      <c r="MZU76" s="313"/>
      <c r="MZV76" s="313"/>
      <c r="MZW76" s="313"/>
      <c r="MZX76" s="313"/>
      <c r="MZY76" s="313"/>
      <c r="MZZ76" s="313"/>
      <c r="NAA76" s="313"/>
      <c r="NAB76" s="313"/>
      <c r="NAC76" s="313"/>
      <c r="NAD76" s="313"/>
      <c r="NAE76" s="313"/>
      <c r="NAF76" s="313"/>
      <c r="NAG76" s="313"/>
      <c r="NAH76" s="313"/>
      <c r="NAI76" s="313"/>
      <c r="NAJ76" s="313"/>
      <c r="NAK76" s="313"/>
      <c r="NAL76" s="313"/>
      <c r="NAM76" s="313"/>
      <c r="NAN76" s="313"/>
      <c r="NAO76" s="313"/>
      <c r="NAP76" s="313"/>
      <c r="NAQ76" s="313"/>
      <c r="NAR76" s="313"/>
      <c r="NAS76" s="313"/>
      <c r="NAT76" s="313"/>
      <c r="NAU76" s="313"/>
      <c r="NAV76" s="313"/>
      <c r="NAW76" s="313"/>
      <c r="NAX76" s="313"/>
      <c r="NAY76" s="313"/>
      <c r="NAZ76" s="313"/>
      <c r="NBA76" s="313"/>
      <c r="NBB76" s="313"/>
      <c r="NBC76" s="313"/>
      <c r="NBD76" s="313"/>
      <c r="NBE76" s="313"/>
      <c r="NBF76" s="313"/>
      <c r="NBG76" s="313"/>
      <c r="NBH76" s="313"/>
      <c r="NBI76" s="313"/>
      <c r="NBJ76" s="313"/>
      <c r="NBK76" s="313"/>
      <c r="NBL76" s="313"/>
      <c r="NBM76" s="313"/>
      <c r="NBN76" s="313"/>
      <c r="NBO76" s="313"/>
      <c r="NBP76" s="313"/>
      <c r="NBQ76" s="313"/>
      <c r="NBR76" s="313"/>
      <c r="NBS76" s="313"/>
      <c r="NBT76" s="313"/>
      <c r="NBU76" s="313"/>
      <c r="NBV76" s="313"/>
      <c r="NBW76" s="313"/>
      <c r="NBX76" s="313"/>
      <c r="NBY76" s="313"/>
      <c r="NBZ76" s="313"/>
      <c r="NCA76" s="313"/>
      <c r="NCB76" s="313"/>
      <c r="NCC76" s="313"/>
      <c r="NCD76" s="313"/>
      <c r="NCE76" s="313"/>
      <c r="NCF76" s="313"/>
      <c r="NCG76" s="313"/>
      <c r="NCH76" s="313"/>
      <c r="NCI76" s="313"/>
      <c r="NCJ76" s="313"/>
      <c r="NCK76" s="313"/>
      <c r="NCL76" s="313"/>
      <c r="NCM76" s="313"/>
      <c r="NCN76" s="313"/>
      <c r="NCO76" s="313"/>
      <c r="NCP76" s="313"/>
      <c r="NCQ76" s="313"/>
      <c r="NCR76" s="313"/>
      <c r="NCS76" s="313"/>
      <c r="NCT76" s="313"/>
      <c r="NCU76" s="313"/>
      <c r="NCV76" s="313"/>
      <c r="NCW76" s="313"/>
      <c r="NCX76" s="313"/>
      <c r="NCY76" s="313"/>
      <c r="NCZ76" s="313"/>
      <c r="NDA76" s="313"/>
      <c r="NDB76" s="313"/>
      <c r="NDC76" s="313"/>
      <c r="NDD76" s="313"/>
      <c r="NDE76" s="313"/>
      <c r="NDF76" s="313"/>
      <c r="NDG76" s="313"/>
      <c r="NDH76" s="313"/>
      <c r="NDI76" s="313"/>
      <c r="NDJ76" s="313"/>
      <c r="NDK76" s="313"/>
      <c r="NDL76" s="313"/>
      <c r="NDM76" s="313"/>
      <c r="NDN76" s="313"/>
      <c r="NDO76" s="313"/>
      <c r="NDP76" s="313"/>
      <c r="NDQ76" s="313"/>
      <c r="NDR76" s="313"/>
      <c r="NDS76" s="313"/>
      <c r="NDT76" s="313"/>
      <c r="NDU76" s="313"/>
      <c r="NDV76" s="313"/>
      <c r="NDW76" s="313"/>
      <c r="NDX76" s="313"/>
      <c r="NDY76" s="313"/>
      <c r="NDZ76" s="313"/>
      <c r="NEA76" s="313"/>
      <c r="NEB76" s="313"/>
      <c r="NEC76" s="313"/>
      <c r="NED76" s="313"/>
      <c r="NEE76" s="313"/>
      <c r="NEF76" s="313"/>
      <c r="NEG76" s="313"/>
      <c r="NEH76" s="313"/>
      <c r="NEI76" s="313"/>
      <c r="NEJ76" s="313"/>
      <c r="NEK76" s="313"/>
      <c r="NEL76" s="313"/>
      <c r="NEM76" s="313"/>
      <c r="NEN76" s="313"/>
      <c r="NEO76" s="313"/>
      <c r="NEP76" s="313"/>
      <c r="NEQ76" s="313"/>
      <c r="NER76" s="313"/>
      <c r="NES76" s="313"/>
      <c r="NET76" s="313"/>
      <c r="NEU76" s="313"/>
      <c r="NEV76" s="313"/>
      <c r="NEW76" s="313"/>
      <c r="NEX76" s="313"/>
      <c r="NEY76" s="313"/>
      <c r="NEZ76" s="313"/>
      <c r="NFA76" s="313"/>
      <c r="NFB76" s="313"/>
      <c r="NFC76" s="313"/>
      <c r="NFD76" s="313"/>
      <c r="NFE76" s="313"/>
      <c r="NFF76" s="313"/>
      <c r="NFG76" s="313"/>
      <c r="NFH76" s="313"/>
      <c r="NFI76" s="313"/>
      <c r="NFJ76" s="313"/>
      <c r="NFK76" s="313"/>
      <c r="NFL76" s="313"/>
      <c r="NFM76" s="313"/>
      <c r="NFN76" s="313"/>
      <c r="NFO76" s="313"/>
      <c r="NFP76" s="313"/>
      <c r="NFQ76" s="313"/>
      <c r="NFR76" s="313"/>
      <c r="NFS76" s="313"/>
      <c r="NFT76" s="313"/>
      <c r="NFU76" s="313"/>
      <c r="NFV76" s="313"/>
      <c r="NFW76" s="313"/>
      <c r="NFX76" s="313"/>
      <c r="NFY76" s="313"/>
      <c r="NFZ76" s="313"/>
      <c r="NGA76" s="313"/>
      <c r="NGB76" s="313"/>
      <c r="NGC76" s="313"/>
      <c r="NGD76" s="313"/>
      <c r="NGE76" s="313"/>
      <c r="NGF76" s="313"/>
      <c r="NGG76" s="313"/>
      <c r="NGH76" s="313"/>
      <c r="NGI76" s="313"/>
      <c r="NGJ76" s="313"/>
      <c r="NGK76" s="313"/>
      <c r="NGL76" s="313"/>
      <c r="NGM76" s="313"/>
      <c r="NGN76" s="313"/>
      <c r="NGO76" s="313"/>
      <c r="NGP76" s="313"/>
      <c r="NGQ76" s="313"/>
      <c r="NGR76" s="313"/>
      <c r="NGS76" s="313"/>
      <c r="NGT76" s="313"/>
      <c r="NGU76" s="313"/>
      <c r="NGV76" s="313"/>
      <c r="NGW76" s="313"/>
      <c r="NGX76" s="313"/>
      <c r="NGY76" s="313"/>
      <c r="NGZ76" s="313"/>
      <c r="NHA76" s="313"/>
      <c r="NHB76" s="313"/>
      <c r="NHC76" s="313"/>
      <c r="NHD76" s="313"/>
      <c r="NHE76" s="313"/>
      <c r="NHF76" s="313"/>
      <c r="NHG76" s="313"/>
      <c r="NHH76" s="313"/>
      <c r="NHI76" s="313"/>
      <c r="NHJ76" s="313"/>
      <c r="NHK76" s="313"/>
      <c r="NHL76" s="313"/>
      <c r="NHM76" s="313"/>
      <c r="NHN76" s="313"/>
      <c r="NHO76" s="313"/>
      <c r="NHP76" s="313"/>
      <c r="NHQ76" s="313"/>
      <c r="NHR76" s="313"/>
      <c r="NHS76" s="313"/>
      <c r="NHT76" s="313"/>
      <c r="NHU76" s="313"/>
      <c r="NHV76" s="313"/>
      <c r="NHW76" s="313"/>
      <c r="NHX76" s="313"/>
      <c r="NHY76" s="313"/>
      <c r="NHZ76" s="313"/>
      <c r="NIA76" s="313"/>
      <c r="NIB76" s="313"/>
      <c r="NIC76" s="313"/>
      <c r="NID76" s="313"/>
      <c r="NIE76" s="313"/>
      <c r="NIF76" s="313"/>
      <c r="NIG76" s="313"/>
      <c r="NIH76" s="313"/>
      <c r="NII76" s="313"/>
      <c r="NIJ76" s="313"/>
      <c r="NIK76" s="313"/>
      <c r="NIL76" s="313"/>
      <c r="NIM76" s="313"/>
      <c r="NIN76" s="313"/>
      <c r="NIO76" s="313"/>
      <c r="NIP76" s="313"/>
      <c r="NIQ76" s="313"/>
      <c r="NIR76" s="313"/>
      <c r="NIS76" s="313"/>
      <c r="NIT76" s="313"/>
      <c r="NIU76" s="313"/>
      <c r="NIV76" s="313"/>
      <c r="NIW76" s="313"/>
      <c r="NIX76" s="313"/>
      <c r="NIY76" s="313"/>
      <c r="NIZ76" s="313"/>
      <c r="NJA76" s="313"/>
      <c r="NJB76" s="313"/>
      <c r="NJC76" s="313"/>
      <c r="NJD76" s="313"/>
      <c r="NJE76" s="313"/>
      <c r="NJF76" s="313"/>
      <c r="NJG76" s="313"/>
      <c r="NJH76" s="313"/>
      <c r="NJI76" s="313"/>
      <c r="NJJ76" s="313"/>
      <c r="NJK76" s="313"/>
      <c r="NJL76" s="313"/>
      <c r="NJM76" s="313"/>
      <c r="NJN76" s="313"/>
      <c r="NJO76" s="313"/>
      <c r="NJP76" s="313"/>
      <c r="NJQ76" s="313"/>
      <c r="NJR76" s="313"/>
      <c r="NJS76" s="313"/>
      <c r="NJT76" s="313"/>
      <c r="NJU76" s="313"/>
      <c r="NJV76" s="313"/>
      <c r="NJW76" s="313"/>
      <c r="NJX76" s="313"/>
      <c r="NJY76" s="313"/>
      <c r="NJZ76" s="313"/>
      <c r="NKA76" s="313"/>
      <c r="NKB76" s="313"/>
      <c r="NKC76" s="313"/>
      <c r="NKD76" s="313"/>
      <c r="NKE76" s="313"/>
      <c r="NKF76" s="313"/>
      <c r="NKG76" s="313"/>
      <c r="NKH76" s="313"/>
      <c r="NKI76" s="313"/>
      <c r="NKJ76" s="313"/>
      <c r="NKK76" s="313"/>
      <c r="NKL76" s="313"/>
      <c r="NKM76" s="313"/>
      <c r="NKN76" s="313"/>
      <c r="NKO76" s="313"/>
      <c r="NKP76" s="313"/>
      <c r="NKQ76" s="313"/>
      <c r="NKR76" s="313"/>
      <c r="NKS76" s="313"/>
      <c r="NKT76" s="313"/>
      <c r="NKU76" s="313"/>
      <c r="NKV76" s="313"/>
      <c r="NKW76" s="313"/>
      <c r="NKX76" s="313"/>
      <c r="NKY76" s="313"/>
      <c r="NKZ76" s="313"/>
      <c r="NLA76" s="313"/>
      <c r="NLB76" s="313"/>
      <c r="NLC76" s="313"/>
      <c r="NLD76" s="313"/>
      <c r="NLE76" s="313"/>
      <c r="NLF76" s="313"/>
      <c r="NLG76" s="313"/>
      <c r="NLH76" s="313"/>
      <c r="NLI76" s="313"/>
      <c r="NLJ76" s="313"/>
      <c r="NLK76" s="313"/>
      <c r="NLL76" s="313"/>
      <c r="NLM76" s="313"/>
      <c r="NLN76" s="313"/>
      <c r="NLO76" s="313"/>
      <c r="NLP76" s="313"/>
      <c r="NLQ76" s="313"/>
      <c r="NLR76" s="313"/>
      <c r="NLS76" s="313"/>
      <c r="NLT76" s="313"/>
      <c r="NLU76" s="313"/>
      <c r="NLV76" s="313"/>
      <c r="NLW76" s="313"/>
      <c r="NLX76" s="313"/>
      <c r="NLY76" s="313"/>
      <c r="NLZ76" s="313"/>
      <c r="NMA76" s="313"/>
      <c r="NMB76" s="313"/>
      <c r="NMC76" s="313"/>
      <c r="NMD76" s="313"/>
      <c r="NME76" s="313"/>
      <c r="NMF76" s="313"/>
      <c r="NMG76" s="313"/>
      <c r="NMH76" s="313"/>
      <c r="NMI76" s="313"/>
      <c r="NMJ76" s="313"/>
      <c r="NMK76" s="313"/>
      <c r="NML76" s="313"/>
      <c r="NMM76" s="313"/>
      <c r="NMN76" s="313"/>
      <c r="NMO76" s="313"/>
      <c r="NMP76" s="313"/>
      <c r="NMQ76" s="313"/>
      <c r="NMR76" s="313"/>
      <c r="NMS76" s="313"/>
      <c r="NMT76" s="313"/>
      <c r="NMU76" s="313"/>
      <c r="NMV76" s="313"/>
      <c r="NMW76" s="313"/>
      <c r="NMX76" s="313"/>
      <c r="NMY76" s="313"/>
      <c r="NMZ76" s="313"/>
      <c r="NNA76" s="313"/>
      <c r="NNB76" s="313"/>
      <c r="NNC76" s="313"/>
      <c r="NND76" s="313"/>
      <c r="NNE76" s="313"/>
      <c r="NNF76" s="313"/>
      <c r="NNG76" s="313"/>
      <c r="NNH76" s="313"/>
      <c r="NNI76" s="313"/>
      <c r="NNJ76" s="313"/>
      <c r="NNK76" s="313"/>
      <c r="NNL76" s="313"/>
      <c r="NNM76" s="313"/>
      <c r="NNN76" s="313"/>
      <c r="NNO76" s="313"/>
      <c r="NNP76" s="313"/>
      <c r="NNQ76" s="313"/>
      <c r="NNR76" s="313"/>
      <c r="NNS76" s="313"/>
      <c r="NNT76" s="313"/>
      <c r="NNU76" s="313"/>
      <c r="NNV76" s="313"/>
      <c r="NNW76" s="313"/>
      <c r="NNX76" s="313"/>
      <c r="NNY76" s="313"/>
      <c r="NNZ76" s="313"/>
      <c r="NOA76" s="313"/>
      <c r="NOB76" s="313"/>
      <c r="NOC76" s="313"/>
      <c r="NOD76" s="313"/>
      <c r="NOE76" s="313"/>
      <c r="NOF76" s="313"/>
      <c r="NOG76" s="313"/>
      <c r="NOH76" s="313"/>
      <c r="NOI76" s="313"/>
      <c r="NOJ76" s="313"/>
      <c r="NOK76" s="313"/>
      <c r="NOL76" s="313"/>
      <c r="NOM76" s="313"/>
      <c r="NON76" s="313"/>
      <c r="NOO76" s="313"/>
      <c r="NOP76" s="313"/>
      <c r="NOQ76" s="313"/>
      <c r="NOR76" s="313"/>
      <c r="NOS76" s="313"/>
      <c r="NOT76" s="313"/>
      <c r="NOU76" s="313"/>
      <c r="NOV76" s="313"/>
      <c r="NOW76" s="313"/>
      <c r="NOX76" s="313"/>
      <c r="NOY76" s="313"/>
      <c r="NOZ76" s="313"/>
      <c r="NPA76" s="313"/>
      <c r="NPB76" s="313"/>
      <c r="NPC76" s="313"/>
      <c r="NPD76" s="313"/>
      <c r="NPE76" s="313"/>
      <c r="NPF76" s="313"/>
      <c r="NPG76" s="313"/>
      <c r="NPH76" s="313"/>
      <c r="NPI76" s="313"/>
      <c r="NPJ76" s="313"/>
      <c r="NPK76" s="313"/>
      <c r="NPL76" s="313"/>
      <c r="NPM76" s="313"/>
      <c r="NPN76" s="313"/>
      <c r="NPO76" s="313"/>
      <c r="NPP76" s="313"/>
      <c r="NPQ76" s="313"/>
      <c r="NPR76" s="313"/>
      <c r="NPS76" s="313"/>
      <c r="NPT76" s="313"/>
      <c r="NPU76" s="313"/>
      <c r="NPV76" s="313"/>
      <c r="NPW76" s="313"/>
      <c r="NPX76" s="313"/>
      <c r="NPY76" s="313"/>
      <c r="NPZ76" s="313"/>
      <c r="NQA76" s="313"/>
      <c r="NQB76" s="313"/>
      <c r="NQC76" s="313"/>
      <c r="NQD76" s="313"/>
      <c r="NQE76" s="313"/>
      <c r="NQF76" s="313"/>
      <c r="NQG76" s="313"/>
      <c r="NQH76" s="313"/>
      <c r="NQI76" s="313"/>
      <c r="NQJ76" s="313"/>
      <c r="NQK76" s="313"/>
      <c r="NQL76" s="313"/>
      <c r="NQM76" s="313"/>
      <c r="NQN76" s="313"/>
      <c r="NQO76" s="313"/>
      <c r="NQP76" s="313"/>
      <c r="NQQ76" s="313"/>
      <c r="NQR76" s="313"/>
      <c r="NQS76" s="313"/>
      <c r="NQT76" s="313"/>
      <c r="NQU76" s="313"/>
      <c r="NQV76" s="313"/>
      <c r="NQW76" s="313"/>
      <c r="NQX76" s="313"/>
      <c r="NQY76" s="313"/>
      <c r="NQZ76" s="313"/>
      <c r="NRA76" s="313"/>
      <c r="NRB76" s="313"/>
      <c r="NRC76" s="313"/>
      <c r="NRD76" s="313"/>
      <c r="NRE76" s="313"/>
      <c r="NRF76" s="313"/>
      <c r="NRG76" s="313"/>
      <c r="NRH76" s="313"/>
      <c r="NRI76" s="313"/>
      <c r="NRJ76" s="313"/>
      <c r="NRK76" s="313"/>
      <c r="NRL76" s="313"/>
      <c r="NRM76" s="313"/>
      <c r="NRN76" s="313"/>
      <c r="NRO76" s="313"/>
      <c r="NRP76" s="313"/>
      <c r="NRQ76" s="313"/>
      <c r="NRR76" s="313"/>
      <c r="NRS76" s="313"/>
      <c r="NRT76" s="313"/>
      <c r="NRU76" s="313"/>
      <c r="NRV76" s="313"/>
      <c r="NRW76" s="313"/>
      <c r="NRX76" s="313"/>
      <c r="NRY76" s="313"/>
      <c r="NRZ76" s="313"/>
      <c r="NSA76" s="313"/>
      <c r="NSB76" s="313"/>
      <c r="NSC76" s="313"/>
      <c r="NSD76" s="313"/>
      <c r="NSE76" s="313"/>
      <c r="NSF76" s="313"/>
      <c r="NSG76" s="313"/>
      <c r="NSH76" s="313"/>
      <c r="NSI76" s="313"/>
      <c r="NSJ76" s="313"/>
      <c r="NSK76" s="313"/>
      <c r="NSL76" s="313"/>
      <c r="NSM76" s="313"/>
      <c r="NSN76" s="313"/>
      <c r="NSO76" s="313"/>
      <c r="NSP76" s="313"/>
      <c r="NSQ76" s="313"/>
      <c r="NSR76" s="313"/>
      <c r="NSS76" s="313"/>
      <c r="NST76" s="313"/>
      <c r="NSU76" s="313"/>
      <c r="NSV76" s="313"/>
      <c r="NSW76" s="313"/>
      <c r="NSX76" s="313"/>
      <c r="NSY76" s="313"/>
      <c r="NSZ76" s="313"/>
      <c r="NTA76" s="313"/>
      <c r="NTB76" s="313"/>
      <c r="NTC76" s="313"/>
      <c r="NTD76" s="313"/>
      <c r="NTE76" s="313"/>
      <c r="NTF76" s="313"/>
      <c r="NTG76" s="313"/>
      <c r="NTH76" s="313"/>
      <c r="NTI76" s="313"/>
      <c r="NTJ76" s="313"/>
      <c r="NTK76" s="313"/>
      <c r="NTL76" s="313"/>
      <c r="NTM76" s="313"/>
      <c r="NTN76" s="313"/>
      <c r="NTO76" s="313"/>
      <c r="NTP76" s="313"/>
      <c r="NTQ76" s="313"/>
      <c r="NTR76" s="313"/>
      <c r="NTS76" s="313"/>
      <c r="NTT76" s="313"/>
      <c r="NTU76" s="313"/>
      <c r="NTV76" s="313"/>
      <c r="NTW76" s="313"/>
      <c r="NTX76" s="313"/>
      <c r="NTY76" s="313"/>
      <c r="NTZ76" s="313"/>
      <c r="NUA76" s="313"/>
      <c r="NUB76" s="313"/>
      <c r="NUC76" s="313"/>
      <c r="NUD76" s="313"/>
      <c r="NUE76" s="313"/>
      <c r="NUF76" s="313"/>
      <c r="NUG76" s="313"/>
      <c r="NUH76" s="313"/>
      <c r="NUI76" s="313"/>
      <c r="NUJ76" s="313"/>
      <c r="NUK76" s="313"/>
      <c r="NUL76" s="313"/>
      <c r="NUM76" s="313"/>
      <c r="NUN76" s="313"/>
      <c r="NUO76" s="313"/>
      <c r="NUP76" s="313"/>
      <c r="NUQ76" s="313"/>
      <c r="NUR76" s="313"/>
      <c r="NUS76" s="313"/>
      <c r="NUT76" s="313"/>
      <c r="NUU76" s="313"/>
      <c r="NUV76" s="313"/>
      <c r="NUW76" s="313"/>
      <c r="NUX76" s="313"/>
      <c r="NUY76" s="313"/>
      <c r="NUZ76" s="313"/>
      <c r="NVA76" s="313"/>
      <c r="NVB76" s="313"/>
      <c r="NVC76" s="313"/>
      <c r="NVD76" s="313"/>
      <c r="NVE76" s="313"/>
      <c r="NVF76" s="313"/>
      <c r="NVG76" s="313"/>
      <c r="NVH76" s="313"/>
      <c r="NVI76" s="313"/>
      <c r="NVJ76" s="313"/>
      <c r="NVK76" s="313"/>
      <c r="NVL76" s="313"/>
      <c r="NVM76" s="313"/>
      <c r="NVN76" s="313"/>
      <c r="NVO76" s="313"/>
      <c r="NVP76" s="313"/>
      <c r="NVQ76" s="313"/>
      <c r="NVR76" s="313"/>
      <c r="NVS76" s="313"/>
      <c r="NVT76" s="313"/>
      <c r="NVU76" s="313"/>
      <c r="NVV76" s="313"/>
      <c r="NVW76" s="313"/>
      <c r="NVX76" s="313"/>
      <c r="NVY76" s="313"/>
      <c r="NVZ76" s="313"/>
      <c r="NWA76" s="313"/>
      <c r="NWB76" s="313"/>
      <c r="NWC76" s="313"/>
      <c r="NWD76" s="313"/>
      <c r="NWE76" s="313"/>
      <c r="NWF76" s="313"/>
      <c r="NWG76" s="313"/>
      <c r="NWH76" s="313"/>
      <c r="NWI76" s="313"/>
      <c r="NWJ76" s="313"/>
      <c r="NWK76" s="313"/>
      <c r="NWL76" s="313"/>
      <c r="NWM76" s="313"/>
      <c r="NWN76" s="313"/>
      <c r="NWO76" s="313"/>
      <c r="NWP76" s="313"/>
      <c r="NWQ76" s="313"/>
      <c r="NWR76" s="313"/>
      <c r="NWS76" s="313"/>
      <c r="NWT76" s="313"/>
      <c r="NWU76" s="313"/>
      <c r="NWV76" s="313"/>
      <c r="NWW76" s="313"/>
      <c r="NWX76" s="313"/>
      <c r="NWY76" s="313"/>
      <c r="NWZ76" s="313"/>
      <c r="NXA76" s="313"/>
      <c r="NXB76" s="313"/>
      <c r="NXC76" s="313"/>
      <c r="NXD76" s="313"/>
      <c r="NXE76" s="313"/>
      <c r="NXF76" s="313"/>
      <c r="NXG76" s="313"/>
      <c r="NXH76" s="313"/>
      <c r="NXI76" s="313"/>
      <c r="NXJ76" s="313"/>
      <c r="NXK76" s="313"/>
      <c r="NXL76" s="313"/>
      <c r="NXM76" s="313"/>
      <c r="NXN76" s="313"/>
      <c r="NXO76" s="313"/>
      <c r="NXP76" s="313"/>
      <c r="NXQ76" s="313"/>
      <c r="NXR76" s="313"/>
      <c r="NXS76" s="313"/>
      <c r="NXT76" s="313"/>
      <c r="NXU76" s="313"/>
      <c r="NXV76" s="313"/>
      <c r="NXW76" s="313"/>
      <c r="NXX76" s="313"/>
      <c r="NXY76" s="313"/>
      <c r="NXZ76" s="313"/>
      <c r="NYA76" s="313"/>
      <c r="NYB76" s="313"/>
      <c r="NYC76" s="313"/>
      <c r="NYD76" s="313"/>
      <c r="NYE76" s="313"/>
      <c r="NYF76" s="313"/>
      <c r="NYG76" s="313"/>
      <c r="NYH76" s="313"/>
      <c r="NYI76" s="313"/>
      <c r="NYJ76" s="313"/>
      <c r="NYK76" s="313"/>
      <c r="NYL76" s="313"/>
      <c r="NYM76" s="313"/>
      <c r="NYN76" s="313"/>
      <c r="NYO76" s="313"/>
      <c r="NYP76" s="313"/>
      <c r="NYQ76" s="313"/>
      <c r="NYR76" s="313"/>
      <c r="NYS76" s="313"/>
      <c r="NYT76" s="313"/>
      <c r="NYU76" s="313"/>
      <c r="NYV76" s="313"/>
      <c r="NYW76" s="313"/>
      <c r="NYX76" s="313"/>
      <c r="NYY76" s="313"/>
      <c r="NYZ76" s="313"/>
      <c r="NZA76" s="313"/>
      <c r="NZB76" s="313"/>
      <c r="NZC76" s="313"/>
      <c r="NZD76" s="313"/>
      <c r="NZE76" s="313"/>
      <c r="NZF76" s="313"/>
      <c r="NZG76" s="313"/>
      <c r="NZH76" s="313"/>
      <c r="NZI76" s="313"/>
      <c r="NZJ76" s="313"/>
      <c r="NZK76" s="313"/>
      <c r="NZL76" s="313"/>
      <c r="NZM76" s="313"/>
      <c r="NZN76" s="313"/>
      <c r="NZO76" s="313"/>
      <c r="NZP76" s="313"/>
      <c r="NZQ76" s="313"/>
      <c r="NZR76" s="313"/>
      <c r="NZS76" s="313"/>
      <c r="NZT76" s="313"/>
      <c r="NZU76" s="313"/>
      <c r="NZV76" s="313"/>
      <c r="NZW76" s="313"/>
      <c r="NZX76" s="313"/>
      <c r="NZY76" s="313"/>
      <c r="NZZ76" s="313"/>
      <c r="OAA76" s="313"/>
      <c r="OAB76" s="313"/>
      <c r="OAC76" s="313"/>
      <c r="OAD76" s="313"/>
      <c r="OAE76" s="313"/>
      <c r="OAF76" s="313"/>
      <c r="OAG76" s="313"/>
      <c r="OAH76" s="313"/>
      <c r="OAI76" s="313"/>
      <c r="OAJ76" s="313"/>
      <c r="OAK76" s="313"/>
      <c r="OAL76" s="313"/>
      <c r="OAM76" s="313"/>
      <c r="OAN76" s="313"/>
      <c r="OAO76" s="313"/>
      <c r="OAP76" s="313"/>
      <c r="OAQ76" s="313"/>
      <c r="OAR76" s="313"/>
      <c r="OAS76" s="313"/>
      <c r="OAT76" s="313"/>
      <c r="OAU76" s="313"/>
      <c r="OAV76" s="313"/>
      <c r="OAW76" s="313"/>
      <c r="OAX76" s="313"/>
      <c r="OAY76" s="313"/>
      <c r="OAZ76" s="313"/>
      <c r="OBA76" s="313"/>
      <c r="OBB76" s="313"/>
      <c r="OBC76" s="313"/>
      <c r="OBD76" s="313"/>
      <c r="OBE76" s="313"/>
      <c r="OBF76" s="313"/>
      <c r="OBG76" s="313"/>
      <c r="OBH76" s="313"/>
      <c r="OBI76" s="313"/>
      <c r="OBJ76" s="313"/>
      <c r="OBK76" s="313"/>
      <c r="OBL76" s="313"/>
      <c r="OBM76" s="313"/>
      <c r="OBN76" s="313"/>
      <c r="OBO76" s="313"/>
      <c r="OBP76" s="313"/>
      <c r="OBQ76" s="313"/>
      <c r="OBR76" s="313"/>
      <c r="OBS76" s="313"/>
      <c r="OBT76" s="313"/>
      <c r="OBU76" s="313"/>
      <c r="OBV76" s="313"/>
      <c r="OBW76" s="313"/>
      <c r="OBX76" s="313"/>
      <c r="OBY76" s="313"/>
      <c r="OBZ76" s="313"/>
      <c r="OCA76" s="313"/>
      <c r="OCB76" s="313"/>
      <c r="OCC76" s="313"/>
      <c r="OCD76" s="313"/>
      <c r="OCE76" s="313"/>
      <c r="OCF76" s="313"/>
      <c r="OCG76" s="313"/>
      <c r="OCH76" s="313"/>
      <c r="OCI76" s="313"/>
      <c r="OCJ76" s="313"/>
      <c r="OCK76" s="313"/>
      <c r="OCL76" s="313"/>
      <c r="OCM76" s="313"/>
      <c r="OCN76" s="313"/>
      <c r="OCO76" s="313"/>
      <c r="OCP76" s="313"/>
      <c r="OCQ76" s="313"/>
      <c r="OCR76" s="313"/>
      <c r="OCS76" s="313"/>
      <c r="OCT76" s="313"/>
      <c r="OCU76" s="313"/>
      <c r="OCV76" s="313"/>
      <c r="OCW76" s="313"/>
      <c r="OCX76" s="313"/>
      <c r="OCY76" s="313"/>
      <c r="OCZ76" s="313"/>
      <c r="ODA76" s="313"/>
      <c r="ODB76" s="313"/>
      <c r="ODC76" s="313"/>
      <c r="ODD76" s="313"/>
      <c r="ODE76" s="313"/>
      <c r="ODF76" s="313"/>
      <c r="ODG76" s="313"/>
      <c r="ODH76" s="313"/>
      <c r="ODI76" s="313"/>
      <c r="ODJ76" s="313"/>
      <c r="ODK76" s="313"/>
      <c r="ODL76" s="313"/>
      <c r="ODM76" s="313"/>
      <c r="ODN76" s="313"/>
      <c r="ODO76" s="313"/>
      <c r="ODP76" s="313"/>
      <c r="ODQ76" s="313"/>
      <c r="ODR76" s="313"/>
      <c r="ODS76" s="313"/>
      <c r="ODT76" s="313"/>
      <c r="ODU76" s="313"/>
      <c r="ODV76" s="313"/>
      <c r="ODW76" s="313"/>
      <c r="ODX76" s="313"/>
      <c r="ODY76" s="313"/>
      <c r="ODZ76" s="313"/>
      <c r="OEA76" s="313"/>
      <c r="OEB76" s="313"/>
      <c r="OEC76" s="313"/>
      <c r="OED76" s="313"/>
      <c r="OEE76" s="313"/>
      <c r="OEF76" s="313"/>
      <c r="OEG76" s="313"/>
      <c r="OEH76" s="313"/>
      <c r="OEI76" s="313"/>
      <c r="OEJ76" s="313"/>
      <c r="OEK76" s="313"/>
      <c r="OEL76" s="313"/>
      <c r="OEM76" s="313"/>
      <c r="OEN76" s="313"/>
      <c r="OEO76" s="313"/>
      <c r="OEP76" s="313"/>
      <c r="OEQ76" s="313"/>
      <c r="OER76" s="313"/>
      <c r="OES76" s="313"/>
      <c r="OET76" s="313"/>
      <c r="OEU76" s="313"/>
      <c r="OEV76" s="313"/>
      <c r="OEW76" s="313"/>
      <c r="OEX76" s="313"/>
      <c r="OEY76" s="313"/>
      <c r="OEZ76" s="313"/>
      <c r="OFA76" s="313"/>
      <c r="OFB76" s="313"/>
      <c r="OFC76" s="313"/>
      <c r="OFD76" s="313"/>
      <c r="OFE76" s="313"/>
      <c r="OFF76" s="313"/>
      <c r="OFG76" s="313"/>
      <c r="OFH76" s="313"/>
      <c r="OFI76" s="313"/>
      <c r="OFJ76" s="313"/>
      <c r="OFK76" s="313"/>
      <c r="OFL76" s="313"/>
      <c r="OFM76" s="313"/>
      <c r="OFN76" s="313"/>
      <c r="OFO76" s="313"/>
      <c r="OFP76" s="313"/>
      <c r="OFQ76" s="313"/>
      <c r="OFR76" s="313"/>
      <c r="OFS76" s="313"/>
      <c r="OFT76" s="313"/>
      <c r="OFU76" s="313"/>
      <c r="OFV76" s="313"/>
      <c r="OFW76" s="313"/>
      <c r="OFX76" s="313"/>
      <c r="OFY76" s="313"/>
      <c r="OFZ76" s="313"/>
      <c r="OGA76" s="313"/>
      <c r="OGB76" s="313"/>
      <c r="OGC76" s="313"/>
      <c r="OGD76" s="313"/>
      <c r="OGE76" s="313"/>
      <c r="OGF76" s="313"/>
      <c r="OGG76" s="313"/>
      <c r="OGH76" s="313"/>
      <c r="OGI76" s="313"/>
      <c r="OGJ76" s="313"/>
      <c r="OGK76" s="313"/>
      <c r="OGL76" s="313"/>
      <c r="OGM76" s="313"/>
      <c r="OGN76" s="313"/>
      <c r="OGO76" s="313"/>
      <c r="OGP76" s="313"/>
      <c r="OGQ76" s="313"/>
      <c r="OGR76" s="313"/>
      <c r="OGS76" s="313"/>
      <c r="OGT76" s="313"/>
      <c r="OGU76" s="313"/>
      <c r="OGV76" s="313"/>
      <c r="OGW76" s="313"/>
      <c r="OGX76" s="313"/>
      <c r="OGY76" s="313"/>
      <c r="OGZ76" s="313"/>
      <c r="OHA76" s="313"/>
      <c r="OHB76" s="313"/>
      <c r="OHC76" s="313"/>
      <c r="OHD76" s="313"/>
      <c r="OHE76" s="313"/>
      <c r="OHF76" s="313"/>
      <c r="OHG76" s="313"/>
      <c r="OHH76" s="313"/>
      <c r="OHI76" s="313"/>
      <c r="OHJ76" s="313"/>
      <c r="OHK76" s="313"/>
      <c r="OHL76" s="313"/>
      <c r="OHM76" s="313"/>
      <c r="OHN76" s="313"/>
      <c r="OHO76" s="313"/>
      <c r="OHP76" s="313"/>
      <c r="OHQ76" s="313"/>
      <c r="OHR76" s="313"/>
      <c r="OHS76" s="313"/>
      <c r="OHT76" s="313"/>
      <c r="OHU76" s="313"/>
      <c r="OHV76" s="313"/>
      <c r="OHW76" s="313"/>
      <c r="OHX76" s="313"/>
      <c r="OHY76" s="313"/>
      <c r="OHZ76" s="313"/>
      <c r="OIA76" s="313"/>
      <c r="OIB76" s="313"/>
      <c r="OIC76" s="313"/>
      <c r="OID76" s="313"/>
      <c r="OIE76" s="313"/>
      <c r="OIF76" s="313"/>
      <c r="OIG76" s="313"/>
      <c r="OIH76" s="313"/>
      <c r="OII76" s="313"/>
      <c r="OIJ76" s="313"/>
      <c r="OIK76" s="313"/>
      <c r="OIL76" s="313"/>
      <c r="OIM76" s="313"/>
      <c r="OIN76" s="313"/>
      <c r="OIO76" s="313"/>
      <c r="OIP76" s="313"/>
      <c r="OIQ76" s="313"/>
      <c r="OIR76" s="313"/>
      <c r="OIS76" s="313"/>
      <c r="OIT76" s="313"/>
      <c r="OIU76" s="313"/>
      <c r="OIV76" s="313"/>
      <c r="OIW76" s="313"/>
      <c r="OIX76" s="313"/>
      <c r="OIY76" s="313"/>
      <c r="OIZ76" s="313"/>
      <c r="OJA76" s="313"/>
      <c r="OJB76" s="313"/>
      <c r="OJC76" s="313"/>
      <c r="OJD76" s="313"/>
      <c r="OJE76" s="313"/>
      <c r="OJF76" s="313"/>
      <c r="OJG76" s="313"/>
      <c r="OJH76" s="313"/>
      <c r="OJI76" s="313"/>
      <c r="OJJ76" s="313"/>
      <c r="OJK76" s="313"/>
      <c r="OJL76" s="313"/>
      <c r="OJM76" s="313"/>
      <c r="OJN76" s="313"/>
      <c r="OJO76" s="313"/>
      <c r="OJP76" s="313"/>
      <c r="OJQ76" s="313"/>
      <c r="OJR76" s="313"/>
      <c r="OJS76" s="313"/>
      <c r="OJT76" s="313"/>
      <c r="OJU76" s="313"/>
      <c r="OJV76" s="313"/>
      <c r="OJW76" s="313"/>
      <c r="OJX76" s="313"/>
      <c r="OJY76" s="313"/>
      <c r="OJZ76" s="313"/>
      <c r="OKA76" s="313"/>
      <c r="OKB76" s="313"/>
      <c r="OKC76" s="313"/>
      <c r="OKD76" s="313"/>
      <c r="OKE76" s="313"/>
      <c r="OKF76" s="313"/>
      <c r="OKG76" s="313"/>
      <c r="OKH76" s="313"/>
      <c r="OKI76" s="313"/>
      <c r="OKJ76" s="313"/>
      <c r="OKK76" s="313"/>
      <c r="OKL76" s="313"/>
      <c r="OKM76" s="313"/>
      <c r="OKN76" s="313"/>
      <c r="OKO76" s="313"/>
      <c r="OKP76" s="313"/>
      <c r="OKQ76" s="313"/>
      <c r="OKR76" s="313"/>
      <c r="OKS76" s="313"/>
      <c r="OKT76" s="313"/>
      <c r="OKU76" s="313"/>
      <c r="OKV76" s="313"/>
      <c r="OKW76" s="313"/>
      <c r="OKX76" s="313"/>
      <c r="OKY76" s="313"/>
      <c r="OKZ76" s="313"/>
      <c r="OLA76" s="313"/>
      <c r="OLB76" s="313"/>
      <c r="OLC76" s="313"/>
      <c r="OLD76" s="313"/>
      <c r="OLE76" s="313"/>
      <c r="OLF76" s="313"/>
      <c r="OLG76" s="313"/>
      <c r="OLH76" s="313"/>
      <c r="OLI76" s="313"/>
      <c r="OLJ76" s="313"/>
      <c r="OLK76" s="313"/>
      <c r="OLL76" s="313"/>
      <c r="OLM76" s="313"/>
      <c r="OLN76" s="313"/>
      <c r="OLO76" s="313"/>
      <c r="OLP76" s="313"/>
      <c r="OLQ76" s="313"/>
      <c r="OLR76" s="313"/>
      <c r="OLS76" s="313"/>
      <c r="OLT76" s="313"/>
      <c r="OLU76" s="313"/>
      <c r="OLV76" s="313"/>
      <c r="OLW76" s="313"/>
      <c r="OLX76" s="313"/>
      <c r="OLY76" s="313"/>
      <c r="OLZ76" s="313"/>
      <c r="OMA76" s="313"/>
      <c r="OMB76" s="313"/>
      <c r="OMC76" s="313"/>
      <c r="OMD76" s="313"/>
      <c r="OME76" s="313"/>
      <c r="OMF76" s="313"/>
      <c r="OMG76" s="313"/>
      <c r="OMH76" s="313"/>
      <c r="OMI76" s="313"/>
      <c r="OMJ76" s="313"/>
      <c r="OMK76" s="313"/>
      <c r="OML76" s="313"/>
      <c r="OMM76" s="313"/>
      <c r="OMN76" s="313"/>
      <c r="OMO76" s="313"/>
      <c r="OMP76" s="313"/>
      <c r="OMQ76" s="313"/>
      <c r="OMR76" s="313"/>
      <c r="OMS76" s="313"/>
      <c r="OMT76" s="313"/>
      <c r="OMU76" s="313"/>
      <c r="OMV76" s="313"/>
      <c r="OMW76" s="313"/>
      <c r="OMX76" s="313"/>
      <c r="OMY76" s="313"/>
      <c r="OMZ76" s="313"/>
      <c r="ONA76" s="313"/>
      <c r="ONB76" s="313"/>
      <c r="ONC76" s="313"/>
      <c r="OND76" s="313"/>
      <c r="ONE76" s="313"/>
      <c r="ONF76" s="313"/>
      <c r="ONG76" s="313"/>
      <c r="ONH76" s="313"/>
      <c r="ONI76" s="313"/>
      <c r="ONJ76" s="313"/>
      <c r="ONK76" s="313"/>
      <c r="ONL76" s="313"/>
      <c r="ONM76" s="313"/>
      <c r="ONN76" s="313"/>
      <c r="ONO76" s="313"/>
      <c r="ONP76" s="313"/>
      <c r="ONQ76" s="313"/>
      <c r="ONR76" s="313"/>
      <c r="ONS76" s="313"/>
      <c r="ONT76" s="313"/>
      <c r="ONU76" s="313"/>
      <c r="ONV76" s="313"/>
      <c r="ONW76" s="313"/>
      <c r="ONX76" s="313"/>
      <c r="ONY76" s="313"/>
      <c r="ONZ76" s="313"/>
      <c r="OOA76" s="313"/>
      <c r="OOB76" s="313"/>
      <c r="OOC76" s="313"/>
      <c r="OOD76" s="313"/>
      <c r="OOE76" s="313"/>
      <c r="OOF76" s="313"/>
      <c r="OOG76" s="313"/>
      <c r="OOH76" s="313"/>
      <c r="OOI76" s="313"/>
      <c r="OOJ76" s="313"/>
      <c r="OOK76" s="313"/>
      <c r="OOL76" s="313"/>
      <c r="OOM76" s="313"/>
      <c r="OON76" s="313"/>
      <c r="OOO76" s="313"/>
      <c r="OOP76" s="313"/>
      <c r="OOQ76" s="313"/>
      <c r="OOR76" s="313"/>
      <c r="OOS76" s="313"/>
      <c r="OOT76" s="313"/>
      <c r="OOU76" s="313"/>
      <c r="OOV76" s="313"/>
      <c r="OOW76" s="313"/>
      <c r="OOX76" s="313"/>
      <c r="OOY76" s="313"/>
      <c r="OOZ76" s="313"/>
      <c r="OPA76" s="313"/>
      <c r="OPB76" s="313"/>
      <c r="OPC76" s="313"/>
      <c r="OPD76" s="313"/>
      <c r="OPE76" s="313"/>
      <c r="OPF76" s="313"/>
      <c r="OPG76" s="313"/>
      <c r="OPH76" s="313"/>
      <c r="OPI76" s="313"/>
      <c r="OPJ76" s="313"/>
      <c r="OPK76" s="313"/>
      <c r="OPL76" s="313"/>
      <c r="OPM76" s="313"/>
      <c r="OPN76" s="313"/>
      <c r="OPO76" s="313"/>
      <c r="OPP76" s="313"/>
      <c r="OPQ76" s="313"/>
      <c r="OPR76" s="313"/>
      <c r="OPS76" s="313"/>
      <c r="OPT76" s="313"/>
      <c r="OPU76" s="313"/>
      <c r="OPV76" s="313"/>
      <c r="OPW76" s="313"/>
      <c r="OPX76" s="313"/>
      <c r="OPY76" s="313"/>
      <c r="OPZ76" s="313"/>
      <c r="OQA76" s="313"/>
      <c r="OQB76" s="313"/>
      <c r="OQC76" s="313"/>
      <c r="OQD76" s="313"/>
      <c r="OQE76" s="313"/>
      <c r="OQF76" s="313"/>
      <c r="OQG76" s="313"/>
      <c r="OQH76" s="313"/>
      <c r="OQI76" s="313"/>
      <c r="OQJ76" s="313"/>
      <c r="OQK76" s="313"/>
      <c r="OQL76" s="313"/>
      <c r="OQM76" s="313"/>
      <c r="OQN76" s="313"/>
      <c r="OQO76" s="313"/>
      <c r="OQP76" s="313"/>
      <c r="OQQ76" s="313"/>
      <c r="OQR76" s="313"/>
      <c r="OQS76" s="313"/>
      <c r="OQT76" s="313"/>
      <c r="OQU76" s="313"/>
      <c r="OQV76" s="313"/>
      <c r="OQW76" s="313"/>
      <c r="OQX76" s="313"/>
      <c r="OQY76" s="313"/>
      <c r="OQZ76" s="313"/>
      <c r="ORA76" s="313"/>
      <c r="ORB76" s="313"/>
      <c r="ORC76" s="313"/>
      <c r="ORD76" s="313"/>
      <c r="ORE76" s="313"/>
      <c r="ORF76" s="313"/>
      <c r="ORG76" s="313"/>
      <c r="ORH76" s="313"/>
      <c r="ORI76" s="313"/>
      <c r="ORJ76" s="313"/>
      <c r="ORK76" s="313"/>
      <c r="ORL76" s="313"/>
      <c r="ORM76" s="313"/>
      <c r="ORN76" s="313"/>
      <c r="ORO76" s="313"/>
      <c r="ORP76" s="313"/>
      <c r="ORQ76" s="313"/>
      <c r="ORR76" s="313"/>
      <c r="ORS76" s="313"/>
      <c r="ORT76" s="313"/>
      <c r="ORU76" s="313"/>
      <c r="ORV76" s="313"/>
      <c r="ORW76" s="313"/>
      <c r="ORX76" s="313"/>
      <c r="ORY76" s="313"/>
      <c r="ORZ76" s="313"/>
      <c r="OSA76" s="313"/>
      <c r="OSB76" s="313"/>
      <c r="OSC76" s="313"/>
      <c r="OSD76" s="313"/>
      <c r="OSE76" s="313"/>
      <c r="OSF76" s="313"/>
      <c r="OSG76" s="313"/>
      <c r="OSH76" s="313"/>
      <c r="OSI76" s="313"/>
      <c r="OSJ76" s="313"/>
      <c r="OSK76" s="313"/>
      <c r="OSL76" s="313"/>
      <c r="OSM76" s="313"/>
      <c r="OSN76" s="313"/>
      <c r="OSO76" s="313"/>
      <c r="OSP76" s="313"/>
      <c r="OSQ76" s="313"/>
      <c r="OSR76" s="313"/>
      <c r="OSS76" s="313"/>
      <c r="OST76" s="313"/>
      <c r="OSU76" s="313"/>
      <c r="OSV76" s="313"/>
      <c r="OSW76" s="313"/>
      <c r="OSX76" s="313"/>
      <c r="OSY76" s="313"/>
      <c r="OSZ76" s="313"/>
      <c r="OTA76" s="313"/>
      <c r="OTB76" s="313"/>
      <c r="OTC76" s="313"/>
      <c r="OTD76" s="313"/>
      <c r="OTE76" s="313"/>
      <c r="OTF76" s="313"/>
      <c r="OTG76" s="313"/>
      <c r="OTH76" s="313"/>
      <c r="OTI76" s="313"/>
      <c r="OTJ76" s="313"/>
      <c r="OTK76" s="313"/>
      <c r="OTL76" s="313"/>
      <c r="OTM76" s="313"/>
      <c r="OTN76" s="313"/>
      <c r="OTO76" s="313"/>
      <c r="OTP76" s="313"/>
      <c r="OTQ76" s="313"/>
      <c r="OTR76" s="313"/>
      <c r="OTS76" s="313"/>
      <c r="OTT76" s="313"/>
      <c r="OTU76" s="313"/>
      <c r="OTV76" s="313"/>
      <c r="OTW76" s="313"/>
      <c r="OTX76" s="313"/>
      <c r="OTY76" s="313"/>
      <c r="OTZ76" s="313"/>
      <c r="OUA76" s="313"/>
      <c r="OUB76" s="313"/>
      <c r="OUC76" s="313"/>
      <c r="OUD76" s="313"/>
      <c r="OUE76" s="313"/>
      <c r="OUF76" s="313"/>
      <c r="OUG76" s="313"/>
      <c r="OUH76" s="313"/>
      <c r="OUI76" s="313"/>
      <c r="OUJ76" s="313"/>
      <c r="OUK76" s="313"/>
      <c r="OUL76" s="313"/>
      <c r="OUM76" s="313"/>
      <c r="OUN76" s="313"/>
      <c r="OUO76" s="313"/>
      <c r="OUP76" s="313"/>
      <c r="OUQ76" s="313"/>
      <c r="OUR76" s="313"/>
      <c r="OUS76" s="313"/>
      <c r="OUT76" s="313"/>
      <c r="OUU76" s="313"/>
      <c r="OUV76" s="313"/>
      <c r="OUW76" s="313"/>
      <c r="OUX76" s="313"/>
      <c r="OUY76" s="313"/>
      <c r="OUZ76" s="313"/>
      <c r="OVA76" s="313"/>
      <c r="OVB76" s="313"/>
      <c r="OVC76" s="313"/>
      <c r="OVD76" s="313"/>
      <c r="OVE76" s="313"/>
      <c r="OVF76" s="313"/>
      <c r="OVG76" s="313"/>
      <c r="OVH76" s="313"/>
      <c r="OVI76" s="313"/>
      <c r="OVJ76" s="313"/>
      <c r="OVK76" s="313"/>
      <c r="OVL76" s="313"/>
      <c r="OVM76" s="313"/>
      <c r="OVN76" s="313"/>
      <c r="OVO76" s="313"/>
      <c r="OVP76" s="313"/>
      <c r="OVQ76" s="313"/>
      <c r="OVR76" s="313"/>
      <c r="OVS76" s="313"/>
      <c r="OVT76" s="313"/>
      <c r="OVU76" s="313"/>
      <c r="OVV76" s="313"/>
      <c r="OVW76" s="313"/>
      <c r="OVX76" s="313"/>
      <c r="OVY76" s="313"/>
      <c r="OVZ76" s="313"/>
      <c r="OWA76" s="313"/>
      <c r="OWB76" s="313"/>
      <c r="OWC76" s="313"/>
      <c r="OWD76" s="313"/>
      <c r="OWE76" s="313"/>
      <c r="OWF76" s="313"/>
      <c r="OWG76" s="313"/>
      <c r="OWH76" s="313"/>
      <c r="OWI76" s="313"/>
      <c r="OWJ76" s="313"/>
      <c r="OWK76" s="313"/>
      <c r="OWL76" s="313"/>
      <c r="OWM76" s="313"/>
      <c r="OWN76" s="313"/>
      <c r="OWO76" s="313"/>
      <c r="OWP76" s="313"/>
      <c r="OWQ76" s="313"/>
      <c r="OWR76" s="313"/>
      <c r="OWS76" s="313"/>
      <c r="OWT76" s="313"/>
      <c r="OWU76" s="313"/>
      <c r="OWV76" s="313"/>
      <c r="OWW76" s="313"/>
      <c r="OWX76" s="313"/>
      <c r="OWY76" s="313"/>
      <c r="OWZ76" s="313"/>
      <c r="OXA76" s="313"/>
      <c r="OXB76" s="313"/>
      <c r="OXC76" s="313"/>
      <c r="OXD76" s="313"/>
      <c r="OXE76" s="313"/>
      <c r="OXF76" s="313"/>
      <c r="OXG76" s="313"/>
      <c r="OXH76" s="313"/>
      <c r="OXI76" s="313"/>
      <c r="OXJ76" s="313"/>
      <c r="OXK76" s="313"/>
      <c r="OXL76" s="313"/>
      <c r="OXM76" s="313"/>
      <c r="OXN76" s="313"/>
      <c r="OXO76" s="313"/>
      <c r="OXP76" s="313"/>
      <c r="OXQ76" s="313"/>
      <c r="OXR76" s="313"/>
      <c r="OXS76" s="313"/>
      <c r="OXT76" s="313"/>
      <c r="OXU76" s="313"/>
      <c r="OXV76" s="313"/>
      <c r="OXW76" s="313"/>
      <c r="OXX76" s="313"/>
      <c r="OXY76" s="313"/>
      <c r="OXZ76" s="313"/>
      <c r="OYA76" s="313"/>
      <c r="OYB76" s="313"/>
      <c r="OYC76" s="313"/>
      <c r="OYD76" s="313"/>
      <c r="OYE76" s="313"/>
      <c r="OYF76" s="313"/>
      <c r="OYG76" s="313"/>
      <c r="OYH76" s="313"/>
      <c r="OYI76" s="313"/>
      <c r="OYJ76" s="313"/>
      <c r="OYK76" s="313"/>
      <c r="OYL76" s="313"/>
      <c r="OYM76" s="313"/>
      <c r="OYN76" s="313"/>
      <c r="OYO76" s="313"/>
      <c r="OYP76" s="313"/>
      <c r="OYQ76" s="313"/>
      <c r="OYR76" s="313"/>
      <c r="OYS76" s="313"/>
      <c r="OYT76" s="313"/>
      <c r="OYU76" s="313"/>
      <c r="OYV76" s="313"/>
      <c r="OYW76" s="313"/>
      <c r="OYX76" s="313"/>
      <c r="OYY76" s="313"/>
      <c r="OYZ76" s="313"/>
      <c r="OZA76" s="313"/>
      <c r="OZB76" s="313"/>
      <c r="OZC76" s="313"/>
      <c r="OZD76" s="313"/>
      <c r="OZE76" s="313"/>
      <c r="OZF76" s="313"/>
      <c r="OZG76" s="313"/>
      <c r="OZH76" s="313"/>
      <c r="OZI76" s="313"/>
      <c r="OZJ76" s="313"/>
      <c r="OZK76" s="313"/>
      <c r="OZL76" s="313"/>
      <c r="OZM76" s="313"/>
      <c r="OZN76" s="313"/>
      <c r="OZO76" s="313"/>
      <c r="OZP76" s="313"/>
      <c r="OZQ76" s="313"/>
      <c r="OZR76" s="313"/>
      <c r="OZS76" s="313"/>
      <c r="OZT76" s="313"/>
      <c r="OZU76" s="313"/>
      <c r="OZV76" s="313"/>
      <c r="OZW76" s="313"/>
      <c r="OZX76" s="313"/>
      <c r="OZY76" s="313"/>
      <c r="OZZ76" s="313"/>
      <c r="PAA76" s="313"/>
      <c r="PAB76" s="313"/>
      <c r="PAC76" s="313"/>
      <c r="PAD76" s="313"/>
      <c r="PAE76" s="313"/>
      <c r="PAF76" s="313"/>
      <c r="PAG76" s="313"/>
      <c r="PAH76" s="313"/>
      <c r="PAI76" s="313"/>
      <c r="PAJ76" s="313"/>
      <c r="PAK76" s="313"/>
      <c r="PAL76" s="313"/>
      <c r="PAM76" s="313"/>
      <c r="PAN76" s="313"/>
      <c r="PAO76" s="313"/>
      <c r="PAP76" s="313"/>
      <c r="PAQ76" s="313"/>
      <c r="PAR76" s="313"/>
      <c r="PAS76" s="313"/>
      <c r="PAT76" s="313"/>
      <c r="PAU76" s="313"/>
      <c r="PAV76" s="313"/>
      <c r="PAW76" s="313"/>
      <c r="PAX76" s="313"/>
      <c r="PAY76" s="313"/>
      <c r="PAZ76" s="313"/>
      <c r="PBA76" s="313"/>
      <c r="PBB76" s="313"/>
      <c r="PBC76" s="313"/>
      <c r="PBD76" s="313"/>
      <c r="PBE76" s="313"/>
      <c r="PBF76" s="313"/>
      <c r="PBG76" s="313"/>
      <c r="PBH76" s="313"/>
      <c r="PBI76" s="313"/>
      <c r="PBJ76" s="313"/>
      <c r="PBK76" s="313"/>
      <c r="PBL76" s="313"/>
      <c r="PBM76" s="313"/>
      <c r="PBN76" s="313"/>
      <c r="PBO76" s="313"/>
      <c r="PBP76" s="313"/>
      <c r="PBQ76" s="313"/>
      <c r="PBR76" s="313"/>
      <c r="PBS76" s="313"/>
      <c r="PBT76" s="313"/>
      <c r="PBU76" s="313"/>
      <c r="PBV76" s="313"/>
      <c r="PBW76" s="313"/>
      <c r="PBX76" s="313"/>
      <c r="PBY76" s="313"/>
      <c r="PBZ76" s="313"/>
      <c r="PCA76" s="313"/>
      <c r="PCB76" s="313"/>
      <c r="PCC76" s="313"/>
      <c r="PCD76" s="313"/>
      <c r="PCE76" s="313"/>
      <c r="PCF76" s="313"/>
      <c r="PCG76" s="313"/>
      <c r="PCH76" s="313"/>
      <c r="PCI76" s="313"/>
      <c r="PCJ76" s="313"/>
      <c r="PCK76" s="313"/>
      <c r="PCL76" s="313"/>
      <c r="PCM76" s="313"/>
      <c r="PCN76" s="313"/>
      <c r="PCO76" s="313"/>
      <c r="PCP76" s="313"/>
      <c r="PCQ76" s="313"/>
      <c r="PCR76" s="313"/>
      <c r="PCS76" s="313"/>
      <c r="PCT76" s="313"/>
      <c r="PCU76" s="313"/>
      <c r="PCV76" s="313"/>
      <c r="PCW76" s="313"/>
      <c r="PCX76" s="313"/>
      <c r="PCY76" s="313"/>
      <c r="PCZ76" s="313"/>
      <c r="PDA76" s="313"/>
      <c r="PDB76" s="313"/>
      <c r="PDC76" s="313"/>
      <c r="PDD76" s="313"/>
      <c r="PDE76" s="313"/>
      <c r="PDF76" s="313"/>
      <c r="PDG76" s="313"/>
      <c r="PDH76" s="313"/>
      <c r="PDI76" s="313"/>
      <c r="PDJ76" s="313"/>
      <c r="PDK76" s="313"/>
      <c r="PDL76" s="313"/>
      <c r="PDM76" s="313"/>
      <c r="PDN76" s="313"/>
      <c r="PDO76" s="313"/>
      <c r="PDP76" s="313"/>
      <c r="PDQ76" s="313"/>
      <c r="PDR76" s="313"/>
      <c r="PDS76" s="313"/>
      <c r="PDT76" s="313"/>
      <c r="PDU76" s="313"/>
      <c r="PDV76" s="313"/>
      <c r="PDW76" s="313"/>
      <c r="PDX76" s="313"/>
      <c r="PDY76" s="313"/>
      <c r="PDZ76" s="313"/>
      <c r="PEA76" s="313"/>
      <c r="PEB76" s="313"/>
      <c r="PEC76" s="313"/>
      <c r="PED76" s="313"/>
      <c r="PEE76" s="313"/>
      <c r="PEF76" s="313"/>
      <c r="PEG76" s="313"/>
      <c r="PEH76" s="313"/>
      <c r="PEI76" s="313"/>
      <c r="PEJ76" s="313"/>
      <c r="PEK76" s="313"/>
      <c r="PEL76" s="313"/>
      <c r="PEM76" s="313"/>
      <c r="PEN76" s="313"/>
      <c r="PEO76" s="313"/>
      <c r="PEP76" s="313"/>
      <c r="PEQ76" s="313"/>
      <c r="PER76" s="313"/>
      <c r="PES76" s="313"/>
      <c r="PET76" s="313"/>
      <c r="PEU76" s="313"/>
      <c r="PEV76" s="313"/>
      <c r="PEW76" s="313"/>
      <c r="PEX76" s="313"/>
      <c r="PEY76" s="313"/>
      <c r="PEZ76" s="313"/>
      <c r="PFA76" s="313"/>
      <c r="PFB76" s="313"/>
      <c r="PFC76" s="313"/>
      <c r="PFD76" s="313"/>
      <c r="PFE76" s="313"/>
      <c r="PFF76" s="313"/>
      <c r="PFG76" s="313"/>
      <c r="PFH76" s="313"/>
      <c r="PFI76" s="313"/>
      <c r="PFJ76" s="313"/>
      <c r="PFK76" s="313"/>
      <c r="PFL76" s="313"/>
      <c r="PFM76" s="313"/>
      <c r="PFN76" s="313"/>
      <c r="PFO76" s="313"/>
      <c r="PFP76" s="313"/>
      <c r="PFQ76" s="313"/>
      <c r="PFR76" s="313"/>
      <c r="PFS76" s="313"/>
      <c r="PFT76" s="313"/>
      <c r="PFU76" s="313"/>
      <c r="PFV76" s="313"/>
      <c r="PFW76" s="313"/>
      <c r="PFX76" s="313"/>
      <c r="PFY76" s="313"/>
      <c r="PFZ76" s="313"/>
      <c r="PGA76" s="313"/>
      <c r="PGB76" s="313"/>
      <c r="PGC76" s="313"/>
      <c r="PGD76" s="313"/>
      <c r="PGE76" s="313"/>
      <c r="PGF76" s="313"/>
      <c r="PGG76" s="313"/>
      <c r="PGH76" s="313"/>
      <c r="PGI76" s="313"/>
      <c r="PGJ76" s="313"/>
      <c r="PGK76" s="313"/>
      <c r="PGL76" s="313"/>
      <c r="PGM76" s="313"/>
      <c r="PGN76" s="313"/>
      <c r="PGO76" s="313"/>
      <c r="PGP76" s="313"/>
      <c r="PGQ76" s="313"/>
      <c r="PGR76" s="313"/>
      <c r="PGS76" s="313"/>
      <c r="PGT76" s="313"/>
      <c r="PGU76" s="313"/>
      <c r="PGV76" s="313"/>
      <c r="PGW76" s="313"/>
      <c r="PGX76" s="313"/>
      <c r="PGY76" s="313"/>
      <c r="PGZ76" s="313"/>
      <c r="PHA76" s="313"/>
      <c r="PHB76" s="313"/>
      <c r="PHC76" s="313"/>
      <c r="PHD76" s="313"/>
      <c r="PHE76" s="313"/>
      <c r="PHF76" s="313"/>
      <c r="PHG76" s="313"/>
      <c r="PHH76" s="313"/>
      <c r="PHI76" s="313"/>
      <c r="PHJ76" s="313"/>
      <c r="PHK76" s="313"/>
      <c r="PHL76" s="313"/>
      <c r="PHM76" s="313"/>
      <c r="PHN76" s="313"/>
      <c r="PHO76" s="313"/>
      <c r="PHP76" s="313"/>
      <c r="PHQ76" s="313"/>
      <c r="PHR76" s="313"/>
      <c r="PHS76" s="313"/>
      <c r="PHT76" s="313"/>
      <c r="PHU76" s="313"/>
      <c r="PHV76" s="313"/>
      <c r="PHW76" s="313"/>
      <c r="PHX76" s="313"/>
      <c r="PHY76" s="313"/>
      <c r="PHZ76" s="313"/>
      <c r="PIA76" s="313"/>
      <c r="PIB76" s="313"/>
      <c r="PIC76" s="313"/>
      <c r="PID76" s="313"/>
      <c r="PIE76" s="313"/>
      <c r="PIF76" s="313"/>
      <c r="PIG76" s="313"/>
      <c r="PIH76" s="313"/>
      <c r="PII76" s="313"/>
      <c r="PIJ76" s="313"/>
      <c r="PIK76" s="313"/>
      <c r="PIL76" s="313"/>
      <c r="PIM76" s="313"/>
      <c r="PIN76" s="313"/>
      <c r="PIO76" s="313"/>
      <c r="PIP76" s="313"/>
      <c r="PIQ76" s="313"/>
      <c r="PIR76" s="313"/>
      <c r="PIS76" s="313"/>
      <c r="PIT76" s="313"/>
      <c r="PIU76" s="313"/>
      <c r="PIV76" s="313"/>
      <c r="PIW76" s="313"/>
      <c r="PIX76" s="313"/>
      <c r="PIY76" s="313"/>
      <c r="PIZ76" s="313"/>
      <c r="PJA76" s="313"/>
      <c r="PJB76" s="313"/>
      <c r="PJC76" s="313"/>
      <c r="PJD76" s="313"/>
      <c r="PJE76" s="313"/>
      <c r="PJF76" s="313"/>
      <c r="PJG76" s="313"/>
      <c r="PJH76" s="313"/>
      <c r="PJI76" s="313"/>
      <c r="PJJ76" s="313"/>
      <c r="PJK76" s="313"/>
      <c r="PJL76" s="313"/>
      <c r="PJM76" s="313"/>
      <c r="PJN76" s="313"/>
      <c r="PJO76" s="313"/>
      <c r="PJP76" s="313"/>
      <c r="PJQ76" s="313"/>
      <c r="PJR76" s="313"/>
      <c r="PJS76" s="313"/>
      <c r="PJT76" s="313"/>
      <c r="PJU76" s="313"/>
      <c r="PJV76" s="313"/>
      <c r="PJW76" s="313"/>
      <c r="PJX76" s="313"/>
      <c r="PJY76" s="313"/>
      <c r="PJZ76" s="313"/>
      <c r="PKA76" s="313"/>
      <c r="PKB76" s="313"/>
      <c r="PKC76" s="313"/>
      <c r="PKD76" s="313"/>
      <c r="PKE76" s="313"/>
      <c r="PKF76" s="313"/>
      <c r="PKG76" s="313"/>
      <c r="PKH76" s="313"/>
      <c r="PKI76" s="313"/>
      <c r="PKJ76" s="313"/>
      <c r="PKK76" s="313"/>
      <c r="PKL76" s="313"/>
      <c r="PKM76" s="313"/>
      <c r="PKN76" s="313"/>
      <c r="PKO76" s="313"/>
      <c r="PKP76" s="313"/>
      <c r="PKQ76" s="313"/>
      <c r="PKR76" s="313"/>
      <c r="PKS76" s="313"/>
      <c r="PKT76" s="313"/>
      <c r="PKU76" s="313"/>
      <c r="PKV76" s="313"/>
      <c r="PKW76" s="313"/>
      <c r="PKX76" s="313"/>
      <c r="PKY76" s="313"/>
      <c r="PKZ76" s="313"/>
      <c r="PLA76" s="313"/>
      <c r="PLB76" s="313"/>
      <c r="PLC76" s="313"/>
      <c r="PLD76" s="313"/>
      <c r="PLE76" s="313"/>
      <c r="PLF76" s="313"/>
      <c r="PLG76" s="313"/>
      <c r="PLH76" s="313"/>
      <c r="PLI76" s="313"/>
      <c r="PLJ76" s="313"/>
      <c r="PLK76" s="313"/>
      <c r="PLL76" s="313"/>
      <c r="PLM76" s="313"/>
      <c r="PLN76" s="313"/>
      <c r="PLO76" s="313"/>
      <c r="PLP76" s="313"/>
      <c r="PLQ76" s="313"/>
      <c r="PLR76" s="313"/>
      <c r="PLS76" s="313"/>
      <c r="PLT76" s="313"/>
      <c r="PLU76" s="313"/>
      <c r="PLV76" s="313"/>
      <c r="PLW76" s="313"/>
      <c r="PLX76" s="313"/>
      <c r="PLY76" s="313"/>
      <c r="PLZ76" s="313"/>
      <c r="PMA76" s="313"/>
      <c r="PMB76" s="313"/>
      <c r="PMC76" s="313"/>
      <c r="PMD76" s="313"/>
      <c r="PME76" s="313"/>
      <c r="PMF76" s="313"/>
      <c r="PMG76" s="313"/>
      <c r="PMH76" s="313"/>
      <c r="PMI76" s="313"/>
      <c r="PMJ76" s="313"/>
      <c r="PMK76" s="313"/>
      <c r="PML76" s="313"/>
      <c r="PMM76" s="313"/>
      <c r="PMN76" s="313"/>
      <c r="PMO76" s="313"/>
      <c r="PMP76" s="313"/>
      <c r="PMQ76" s="313"/>
      <c r="PMR76" s="313"/>
      <c r="PMS76" s="313"/>
      <c r="PMT76" s="313"/>
      <c r="PMU76" s="313"/>
      <c r="PMV76" s="313"/>
      <c r="PMW76" s="313"/>
      <c r="PMX76" s="313"/>
      <c r="PMY76" s="313"/>
      <c r="PMZ76" s="313"/>
      <c r="PNA76" s="313"/>
      <c r="PNB76" s="313"/>
      <c r="PNC76" s="313"/>
      <c r="PND76" s="313"/>
      <c r="PNE76" s="313"/>
      <c r="PNF76" s="313"/>
      <c r="PNG76" s="313"/>
      <c r="PNH76" s="313"/>
      <c r="PNI76" s="313"/>
      <c r="PNJ76" s="313"/>
      <c r="PNK76" s="313"/>
      <c r="PNL76" s="313"/>
      <c r="PNM76" s="313"/>
      <c r="PNN76" s="313"/>
      <c r="PNO76" s="313"/>
      <c r="PNP76" s="313"/>
      <c r="PNQ76" s="313"/>
      <c r="PNR76" s="313"/>
      <c r="PNS76" s="313"/>
      <c r="PNT76" s="313"/>
      <c r="PNU76" s="313"/>
      <c r="PNV76" s="313"/>
      <c r="PNW76" s="313"/>
      <c r="PNX76" s="313"/>
      <c r="PNY76" s="313"/>
      <c r="PNZ76" s="313"/>
      <c r="POA76" s="313"/>
      <c r="POB76" s="313"/>
      <c r="POC76" s="313"/>
      <c r="POD76" s="313"/>
      <c r="POE76" s="313"/>
      <c r="POF76" s="313"/>
      <c r="POG76" s="313"/>
      <c r="POH76" s="313"/>
      <c r="POI76" s="313"/>
      <c r="POJ76" s="313"/>
      <c r="POK76" s="313"/>
      <c r="POL76" s="313"/>
      <c r="POM76" s="313"/>
      <c r="PON76" s="313"/>
      <c r="POO76" s="313"/>
      <c r="POP76" s="313"/>
      <c r="POQ76" s="313"/>
      <c r="POR76" s="313"/>
      <c r="POS76" s="313"/>
      <c r="POT76" s="313"/>
      <c r="POU76" s="313"/>
      <c r="POV76" s="313"/>
      <c r="POW76" s="313"/>
      <c r="POX76" s="313"/>
      <c r="POY76" s="313"/>
      <c r="POZ76" s="313"/>
      <c r="PPA76" s="313"/>
      <c r="PPB76" s="313"/>
      <c r="PPC76" s="313"/>
      <c r="PPD76" s="313"/>
      <c r="PPE76" s="313"/>
      <c r="PPF76" s="313"/>
      <c r="PPG76" s="313"/>
      <c r="PPH76" s="313"/>
      <c r="PPI76" s="313"/>
      <c r="PPJ76" s="313"/>
      <c r="PPK76" s="313"/>
      <c r="PPL76" s="313"/>
      <c r="PPM76" s="313"/>
      <c r="PPN76" s="313"/>
      <c r="PPO76" s="313"/>
      <c r="PPP76" s="313"/>
      <c r="PPQ76" s="313"/>
      <c r="PPR76" s="313"/>
      <c r="PPS76" s="313"/>
      <c r="PPT76" s="313"/>
      <c r="PPU76" s="313"/>
      <c r="PPV76" s="313"/>
      <c r="PPW76" s="313"/>
      <c r="PPX76" s="313"/>
      <c r="PPY76" s="313"/>
      <c r="PPZ76" s="313"/>
      <c r="PQA76" s="313"/>
      <c r="PQB76" s="313"/>
      <c r="PQC76" s="313"/>
      <c r="PQD76" s="313"/>
      <c r="PQE76" s="313"/>
      <c r="PQF76" s="313"/>
      <c r="PQG76" s="313"/>
      <c r="PQH76" s="313"/>
      <c r="PQI76" s="313"/>
      <c r="PQJ76" s="313"/>
      <c r="PQK76" s="313"/>
      <c r="PQL76" s="313"/>
      <c r="PQM76" s="313"/>
      <c r="PQN76" s="313"/>
      <c r="PQO76" s="313"/>
      <c r="PQP76" s="313"/>
      <c r="PQQ76" s="313"/>
      <c r="PQR76" s="313"/>
      <c r="PQS76" s="313"/>
      <c r="PQT76" s="313"/>
      <c r="PQU76" s="313"/>
      <c r="PQV76" s="313"/>
      <c r="PQW76" s="313"/>
      <c r="PQX76" s="313"/>
      <c r="PQY76" s="313"/>
      <c r="PQZ76" s="313"/>
      <c r="PRA76" s="313"/>
      <c r="PRB76" s="313"/>
      <c r="PRC76" s="313"/>
      <c r="PRD76" s="313"/>
      <c r="PRE76" s="313"/>
      <c r="PRF76" s="313"/>
      <c r="PRG76" s="313"/>
      <c r="PRH76" s="313"/>
      <c r="PRI76" s="313"/>
      <c r="PRJ76" s="313"/>
      <c r="PRK76" s="313"/>
      <c r="PRL76" s="313"/>
      <c r="PRM76" s="313"/>
      <c r="PRN76" s="313"/>
      <c r="PRO76" s="313"/>
      <c r="PRP76" s="313"/>
      <c r="PRQ76" s="313"/>
      <c r="PRR76" s="313"/>
      <c r="PRS76" s="313"/>
      <c r="PRT76" s="313"/>
      <c r="PRU76" s="313"/>
      <c r="PRV76" s="313"/>
      <c r="PRW76" s="313"/>
      <c r="PRX76" s="313"/>
      <c r="PRY76" s="313"/>
      <c r="PRZ76" s="313"/>
      <c r="PSA76" s="313"/>
      <c r="PSB76" s="313"/>
      <c r="PSC76" s="313"/>
      <c r="PSD76" s="313"/>
      <c r="PSE76" s="313"/>
      <c r="PSF76" s="313"/>
      <c r="PSG76" s="313"/>
      <c r="PSH76" s="313"/>
      <c r="PSI76" s="313"/>
      <c r="PSJ76" s="313"/>
      <c r="PSK76" s="313"/>
      <c r="PSL76" s="313"/>
      <c r="PSM76" s="313"/>
      <c r="PSN76" s="313"/>
      <c r="PSO76" s="313"/>
      <c r="PSP76" s="313"/>
      <c r="PSQ76" s="313"/>
      <c r="PSR76" s="313"/>
      <c r="PSS76" s="313"/>
      <c r="PST76" s="313"/>
      <c r="PSU76" s="313"/>
      <c r="PSV76" s="313"/>
      <c r="PSW76" s="313"/>
      <c r="PSX76" s="313"/>
      <c r="PSY76" s="313"/>
      <c r="PSZ76" s="313"/>
      <c r="PTA76" s="313"/>
      <c r="PTB76" s="313"/>
      <c r="PTC76" s="313"/>
      <c r="PTD76" s="313"/>
      <c r="PTE76" s="313"/>
      <c r="PTF76" s="313"/>
      <c r="PTG76" s="313"/>
      <c r="PTH76" s="313"/>
      <c r="PTI76" s="313"/>
      <c r="PTJ76" s="313"/>
      <c r="PTK76" s="313"/>
      <c r="PTL76" s="313"/>
      <c r="PTM76" s="313"/>
      <c r="PTN76" s="313"/>
      <c r="PTO76" s="313"/>
      <c r="PTP76" s="313"/>
      <c r="PTQ76" s="313"/>
      <c r="PTR76" s="313"/>
      <c r="PTS76" s="313"/>
      <c r="PTT76" s="313"/>
      <c r="PTU76" s="313"/>
      <c r="PTV76" s="313"/>
      <c r="PTW76" s="313"/>
      <c r="PTX76" s="313"/>
      <c r="PTY76" s="313"/>
      <c r="PTZ76" s="313"/>
      <c r="PUA76" s="313"/>
      <c r="PUB76" s="313"/>
      <c r="PUC76" s="313"/>
      <c r="PUD76" s="313"/>
      <c r="PUE76" s="313"/>
      <c r="PUF76" s="313"/>
      <c r="PUG76" s="313"/>
      <c r="PUH76" s="313"/>
      <c r="PUI76" s="313"/>
      <c r="PUJ76" s="313"/>
      <c r="PUK76" s="313"/>
      <c r="PUL76" s="313"/>
      <c r="PUM76" s="313"/>
      <c r="PUN76" s="313"/>
      <c r="PUO76" s="313"/>
      <c r="PUP76" s="313"/>
      <c r="PUQ76" s="313"/>
      <c r="PUR76" s="313"/>
      <c r="PUS76" s="313"/>
      <c r="PUT76" s="313"/>
      <c r="PUU76" s="313"/>
      <c r="PUV76" s="313"/>
      <c r="PUW76" s="313"/>
      <c r="PUX76" s="313"/>
      <c r="PUY76" s="313"/>
      <c r="PUZ76" s="313"/>
      <c r="PVA76" s="313"/>
      <c r="PVB76" s="313"/>
      <c r="PVC76" s="313"/>
      <c r="PVD76" s="313"/>
      <c r="PVE76" s="313"/>
      <c r="PVF76" s="313"/>
      <c r="PVG76" s="313"/>
      <c r="PVH76" s="313"/>
      <c r="PVI76" s="313"/>
      <c r="PVJ76" s="313"/>
      <c r="PVK76" s="313"/>
      <c r="PVL76" s="313"/>
      <c r="PVM76" s="313"/>
      <c r="PVN76" s="313"/>
      <c r="PVO76" s="313"/>
      <c r="PVP76" s="313"/>
      <c r="PVQ76" s="313"/>
      <c r="PVR76" s="313"/>
      <c r="PVS76" s="313"/>
      <c r="PVT76" s="313"/>
      <c r="PVU76" s="313"/>
      <c r="PVV76" s="313"/>
      <c r="PVW76" s="313"/>
      <c r="PVX76" s="313"/>
      <c r="PVY76" s="313"/>
      <c r="PVZ76" s="313"/>
      <c r="PWA76" s="313"/>
      <c r="PWB76" s="313"/>
      <c r="PWC76" s="313"/>
      <c r="PWD76" s="313"/>
      <c r="PWE76" s="313"/>
      <c r="PWF76" s="313"/>
      <c r="PWG76" s="313"/>
      <c r="PWH76" s="313"/>
      <c r="PWI76" s="313"/>
      <c r="PWJ76" s="313"/>
      <c r="PWK76" s="313"/>
      <c r="PWL76" s="313"/>
      <c r="PWM76" s="313"/>
      <c r="PWN76" s="313"/>
      <c r="PWO76" s="313"/>
      <c r="PWP76" s="313"/>
      <c r="PWQ76" s="313"/>
      <c r="PWR76" s="313"/>
      <c r="PWS76" s="313"/>
      <c r="PWT76" s="313"/>
      <c r="PWU76" s="313"/>
      <c r="PWV76" s="313"/>
      <c r="PWW76" s="313"/>
      <c r="PWX76" s="313"/>
      <c r="PWY76" s="313"/>
      <c r="PWZ76" s="313"/>
      <c r="PXA76" s="313"/>
      <c r="PXB76" s="313"/>
      <c r="PXC76" s="313"/>
      <c r="PXD76" s="313"/>
      <c r="PXE76" s="313"/>
      <c r="PXF76" s="313"/>
      <c r="PXG76" s="313"/>
      <c r="PXH76" s="313"/>
      <c r="PXI76" s="313"/>
      <c r="PXJ76" s="313"/>
      <c r="PXK76" s="313"/>
      <c r="PXL76" s="313"/>
      <c r="PXM76" s="313"/>
      <c r="PXN76" s="313"/>
      <c r="PXO76" s="313"/>
      <c r="PXP76" s="313"/>
      <c r="PXQ76" s="313"/>
      <c r="PXR76" s="313"/>
      <c r="PXS76" s="313"/>
      <c r="PXT76" s="313"/>
      <c r="PXU76" s="313"/>
      <c r="PXV76" s="313"/>
      <c r="PXW76" s="313"/>
      <c r="PXX76" s="313"/>
      <c r="PXY76" s="313"/>
      <c r="PXZ76" s="313"/>
      <c r="PYA76" s="313"/>
      <c r="PYB76" s="313"/>
      <c r="PYC76" s="313"/>
      <c r="PYD76" s="313"/>
      <c r="PYE76" s="313"/>
      <c r="PYF76" s="313"/>
      <c r="PYG76" s="313"/>
      <c r="PYH76" s="313"/>
      <c r="PYI76" s="313"/>
      <c r="PYJ76" s="313"/>
      <c r="PYK76" s="313"/>
      <c r="PYL76" s="313"/>
      <c r="PYM76" s="313"/>
      <c r="PYN76" s="313"/>
      <c r="PYO76" s="313"/>
      <c r="PYP76" s="313"/>
      <c r="PYQ76" s="313"/>
      <c r="PYR76" s="313"/>
      <c r="PYS76" s="313"/>
      <c r="PYT76" s="313"/>
      <c r="PYU76" s="313"/>
      <c r="PYV76" s="313"/>
      <c r="PYW76" s="313"/>
      <c r="PYX76" s="313"/>
      <c r="PYY76" s="313"/>
      <c r="PYZ76" s="313"/>
      <c r="PZA76" s="313"/>
      <c r="PZB76" s="313"/>
      <c r="PZC76" s="313"/>
      <c r="PZD76" s="313"/>
      <c r="PZE76" s="313"/>
      <c r="PZF76" s="313"/>
      <c r="PZG76" s="313"/>
      <c r="PZH76" s="313"/>
      <c r="PZI76" s="313"/>
      <c r="PZJ76" s="313"/>
      <c r="PZK76" s="313"/>
      <c r="PZL76" s="313"/>
      <c r="PZM76" s="313"/>
      <c r="PZN76" s="313"/>
      <c r="PZO76" s="313"/>
      <c r="PZP76" s="313"/>
      <c r="PZQ76" s="313"/>
      <c r="PZR76" s="313"/>
      <c r="PZS76" s="313"/>
      <c r="PZT76" s="313"/>
      <c r="PZU76" s="313"/>
      <c r="PZV76" s="313"/>
      <c r="PZW76" s="313"/>
      <c r="PZX76" s="313"/>
      <c r="PZY76" s="313"/>
      <c r="PZZ76" s="313"/>
      <c r="QAA76" s="313"/>
      <c r="QAB76" s="313"/>
      <c r="QAC76" s="313"/>
      <c r="QAD76" s="313"/>
      <c r="QAE76" s="313"/>
      <c r="QAF76" s="313"/>
      <c r="QAG76" s="313"/>
      <c r="QAH76" s="313"/>
      <c r="QAI76" s="313"/>
      <c r="QAJ76" s="313"/>
      <c r="QAK76" s="313"/>
      <c r="QAL76" s="313"/>
      <c r="QAM76" s="313"/>
      <c r="QAN76" s="313"/>
      <c r="QAO76" s="313"/>
      <c r="QAP76" s="313"/>
      <c r="QAQ76" s="313"/>
      <c r="QAR76" s="313"/>
      <c r="QAS76" s="313"/>
      <c r="QAT76" s="313"/>
      <c r="QAU76" s="313"/>
      <c r="QAV76" s="313"/>
      <c r="QAW76" s="313"/>
      <c r="QAX76" s="313"/>
      <c r="QAY76" s="313"/>
      <c r="QAZ76" s="313"/>
      <c r="QBA76" s="313"/>
      <c r="QBB76" s="313"/>
      <c r="QBC76" s="313"/>
      <c r="QBD76" s="313"/>
      <c r="QBE76" s="313"/>
      <c r="QBF76" s="313"/>
      <c r="QBG76" s="313"/>
      <c r="QBH76" s="313"/>
      <c r="QBI76" s="313"/>
      <c r="QBJ76" s="313"/>
      <c r="QBK76" s="313"/>
      <c r="QBL76" s="313"/>
      <c r="QBM76" s="313"/>
      <c r="QBN76" s="313"/>
      <c r="QBO76" s="313"/>
      <c r="QBP76" s="313"/>
      <c r="QBQ76" s="313"/>
      <c r="QBR76" s="313"/>
      <c r="QBS76" s="313"/>
      <c r="QBT76" s="313"/>
      <c r="QBU76" s="313"/>
      <c r="QBV76" s="313"/>
      <c r="QBW76" s="313"/>
      <c r="QBX76" s="313"/>
      <c r="QBY76" s="313"/>
      <c r="QBZ76" s="313"/>
      <c r="QCA76" s="313"/>
      <c r="QCB76" s="313"/>
      <c r="QCC76" s="313"/>
      <c r="QCD76" s="313"/>
      <c r="QCE76" s="313"/>
      <c r="QCF76" s="313"/>
      <c r="QCG76" s="313"/>
      <c r="QCH76" s="313"/>
      <c r="QCI76" s="313"/>
      <c r="QCJ76" s="313"/>
      <c r="QCK76" s="313"/>
      <c r="QCL76" s="313"/>
      <c r="QCM76" s="313"/>
      <c r="QCN76" s="313"/>
      <c r="QCO76" s="313"/>
      <c r="QCP76" s="313"/>
      <c r="QCQ76" s="313"/>
      <c r="QCR76" s="313"/>
      <c r="QCS76" s="313"/>
      <c r="QCT76" s="313"/>
      <c r="QCU76" s="313"/>
      <c r="QCV76" s="313"/>
      <c r="QCW76" s="313"/>
      <c r="QCX76" s="313"/>
      <c r="QCY76" s="313"/>
      <c r="QCZ76" s="313"/>
      <c r="QDA76" s="313"/>
      <c r="QDB76" s="313"/>
      <c r="QDC76" s="313"/>
      <c r="QDD76" s="313"/>
      <c r="QDE76" s="313"/>
      <c r="QDF76" s="313"/>
      <c r="QDG76" s="313"/>
      <c r="QDH76" s="313"/>
      <c r="QDI76" s="313"/>
      <c r="QDJ76" s="313"/>
      <c r="QDK76" s="313"/>
      <c r="QDL76" s="313"/>
      <c r="QDM76" s="313"/>
      <c r="QDN76" s="313"/>
      <c r="QDO76" s="313"/>
      <c r="QDP76" s="313"/>
      <c r="QDQ76" s="313"/>
      <c r="QDR76" s="313"/>
      <c r="QDS76" s="313"/>
      <c r="QDT76" s="313"/>
      <c r="QDU76" s="313"/>
      <c r="QDV76" s="313"/>
      <c r="QDW76" s="313"/>
      <c r="QDX76" s="313"/>
      <c r="QDY76" s="313"/>
      <c r="QDZ76" s="313"/>
      <c r="QEA76" s="313"/>
      <c r="QEB76" s="313"/>
      <c r="QEC76" s="313"/>
      <c r="QED76" s="313"/>
      <c r="QEE76" s="313"/>
      <c r="QEF76" s="313"/>
      <c r="QEG76" s="313"/>
      <c r="QEH76" s="313"/>
      <c r="QEI76" s="313"/>
      <c r="QEJ76" s="313"/>
      <c r="QEK76" s="313"/>
      <c r="QEL76" s="313"/>
      <c r="QEM76" s="313"/>
      <c r="QEN76" s="313"/>
      <c r="QEO76" s="313"/>
      <c r="QEP76" s="313"/>
      <c r="QEQ76" s="313"/>
      <c r="QER76" s="313"/>
      <c r="QES76" s="313"/>
      <c r="QET76" s="313"/>
      <c r="QEU76" s="313"/>
      <c r="QEV76" s="313"/>
      <c r="QEW76" s="313"/>
      <c r="QEX76" s="313"/>
      <c r="QEY76" s="313"/>
      <c r="QEZ76" s="313"/>
      <c r="QFA76" s="313"/>
      <c r="QFB76" s="313"/>
      <c r="QFC76" s="313"/>
      <c r="QFD76" s="313"/>
      <c r="QFE76" s="313"/>
      <c r="QFF76" s="313"/>
      <c r="QFG76" s="313"/>
      <c r="QFH76" s="313"/>
      <c r="QFI76" s="313"/>
      <c r="QFJ76" s="313"/>
      <c r="QFK76" s="313"/>
      <c r="QFL76" s="313"/>
      <c r="QFM76" s="313"/>
      <c r="QFN76" s="313"/>
      <c r="QFO76" s="313"/>
      <c r="QFP76" s="313"/>
      <c r="QFQ76" s="313"/>
      <c r="QFR76" s="313"/>
      <c r="QFS76" s="313"/>
      <c r="QFT76" s="313"/>
      <c r="QFU76" s="313"/>
      <c r="QFV76" s="313"/>
      <c r="QFW76" s="313"/>
      <c r="QFX76" s="313"/>
      <c r="QFY76" s="313"/>
      <c r="QFZ76" s="313"/>
      <c r="QGA76" s="313"/>
      <c r="QGB76" s="313"/>
      <c r="QGC76" s="313"/>
      <c r="QGD76" s="313"/>
      <c r="QGE76" s="313"/>
      <c r="QGF76" s="313"/>
      <c r="QGG76" s="313"/>
      <c r="QGH76" s="313"/>
      <c r="QGI76" s="313"/>
      <c r="QGJ76" s="313"/>
      <c r="QGK76" s="313"/>
      <c r="QGL76" s="313"/>
      <c r="QGM76" s="313"/>
      <c r="QGN76" s="313"/>
      <c r="QGO76" s="313"/>
      <c r="QGP76" s="313"/>
      <c r="QGQ76" s="313"/>
      <c r="QGR76" s="313"/>
      <c r="QGS76" s="313"/>
      <c r="QGT76" s="313"/>
      <c r="QGU76" s="313"/>
      <c r="QGV76" s="313"/>
      <c r="QGW76" s="313"/>
      <c r="QGX76" s="313"/>
      <c r="QGY76" s="313"/>
      <c r="QGZ76" s="313"/>
      <c r="QHA76" s="313"/>
      <c r="QHB76" s="313"/>
      <c r="QHC76" s="313"/>
      <c r="QHD76" s="313"/>
      <c r="QHE76" s="313"/>
      <c r="QHF76" s="313"/>
      <c r="QHG76" s="313"/>
      <c r="QHH76" s="313"/>
      <c r="QHI76" s="313"/>
      <c r="QHJ76" s="313"/>
      <c r="QHK76" s="313"/>
      <c r="QHL76" s="313"/>
      <c r="QHM76" s="313"/>
      <c r="QHN76" s="313"/>
      <c r="QHO76" s="313"/>
      <c r="QHP76" s="313"/>
      <c r="QHQ76" s="313"/>
      <c r="QHR76" s="313"/>
      <c r="QHS76" s="313"/>
      <c r="QHT76" s="313"/>
      <c r="QHU76" s="313"/>
      <c r="QHV76" s="313"/>
      <c r="QHW76" s="313"/>
      <c r="QHX76" s="313"/>
      <c r="QHY76" s="313"/>
      <c r="QHZ76" s="313"/>
      <c r="QIA76" s="313"/>
      <c r="QIB76" s="313"/>
      <c r="QIC76" s="313"/>
      <c r="QID76" s="313"/>
      <c r="QIE76" s="313"/>
      <c r="QIF76" s="313"/>
      <c r="QIG76" s="313"/>
      <c r="QIH76" s="313"/>
      <c r="QII76" s="313"/>
      <c r="QIJ76" s="313"/>
      <c r="QIK76" s="313"/>
      <c r="QIL76" s="313"/>
      <c r="QIM76" s="313"/>
      <c r="QIN76" s="313"/>
      <c r="QIO76" s="313"/>
      <c r="QIP76" s="313"/>
      <c r="QIQ76" s="313"/>
      <c r="QIR76" s="313"/>
      <c r="QIS76" s="313"/>
      <c r="QIT76" s="313"/>
      <c r="QIU76" s="313"/>
      <c r="QIV76" s="313"/>
      <c r="QIW76" s="313"/>
      <c r="QIX76" s="313"/>
      <c r="QIY76" s="313"/>
      <c r="QIZ76" s="313"/>
      <c r="QJA76" s="313"/>
      <c r="QJB76" s="313"/>
      <c r="QJC76" s="313"/>
      <c r="QJD76" s="313"/>
      <c r="QJE76" s="313"/>
      <c r="QJF76" s="313"/>
      <c r="QJG76" s="313"/>
      <c r="QJH76" s="313"/>
      <c r="QJI76" s="313"/>
      <c r="QJJ76" s="313"/>
      <c r="QJK76" s="313"/>
      <c r="QJL76" s="313"/>
      <c r="QJM76" s="313"/>
      <c r="QJN76" s="313"/>
      <c r="QJO76" s="313"/>
      <c r="QJP76" s="313"/>
      <c r="QJQ76" s="313"/>
      <c r="QJR76" s="313"/>
      <c r="QJS76" s="313"/>
      <c r="QJT76" s="313"/>
      <c r="QJU76" s="313"/>
      <c r="QJV76" s="313"/>
      <c r="QJW76" s="313"/>
      <c r="QJX76" s="313"/>
      <c r="QJY76" s="313"/>
      <c r="QJZ76" s="313"/>
      <c r="QKA76" s="313"/>
      <c r="QKB76" s="313"/>
      <c r="QKC76" s="313"/>
      <c r="QKD76" s="313"/>
      <c r="QKE76" s="313"/>
      <c r="QKF76" s="313"/>
      <c r="QKG76" s="313"/>
      <c r="QKH76" s="313"/>
      <c r="QKI76" s="313"/>
      <c r="QKJ76" s="313"/>
      <c r="QKK76" s="313"/>
      <c r="QKL76" s="313"/>
      <c r="QKM76" s="313"/>
      <c r="QKN76" s="313"/>
      <c r="QKO76" s="313"/>
      <c r="QKP76" s="313"/>
      <c r="QKQ76" s="313"/>
      <c r="QKR76" s="313"/>
      <c r="QKS76" s="313"/>
      <c r="QKT76" s="313"/>
      <c r="QKU76" s="313"/>
      <c r="QKV76" s="313"/>
      <c r="QKW76" s="313"/>
      <c r="QKX76" s="313"/>
      <c r="QKY76" s="313"/>
      <c r="QKZ76" s="313"/>
      <c r="QLA76" s="313"/>
      <c r="QLB76" s="313"/>
      <c r="QLC76" s="313"/>
      <c r="QLD76" s="313"/>
      <c r="QLE76" s="313"/>
      <c r="QLF76" s="313"/>
      <c r="QLG76" s="313"/>
      <c r="QLH76" s="313"/>
      <c r="QLI76" s="313"/>
      <c r="QLJ76" s="313"/>
      <c r="QLK76" s="313"/>
      <c r="QLL76" s="313"/>
      <c r="QLM76" s="313"/>
      <c r="QLN76" s="313"/>
      <c r="QLO76" s="313"/>
      <c r="QLP76" s="313"/>
      <c r="QLQ76" s="313"/>
      <c r="QLR76" s="313"/>
      <c r="QLS76" s="313"/>
      <c r="QLT76" s="313"/>
      <c r="QLU76" s="313"/>
      <c r="QLV76" s="313"/>
      <c r="QLW76" s="313"/>
      <c r="QLX76" s="313"/>
      <c r="QLY76" s="313"/>
      <c r="QLZ76" s="313"/>
      <c r="QMA76" s="313"/>
      <c r="QMB76" s="313"/>
      <c r="QMC76" s="313"/>
      <c r="QMD76" s="313"/>
      <c r="QME76" s="313"/>
      <c r="QMF76" s="313"/>
      <c r="QMG76" s="313"/>
      <c r="QMH76" s="313"/>
      <c r="QMI76" s="313"/>
      <c r="QMJ76" s="313"/>
      <c r="QMK76" s="313"/>
      <c r="QML76" s="313"/>
      <c r="QMM76" s="313"/>
      <c r="QMN76" s="313"/>
      <c r="QMO76" s="313"/>
      <c r="QMP76" s="313"/>
      <c r="QMQ76" s="313"/>
      <c r="QMR76" s="313"/>
      <c r="QMS76" s="313"/>
      <c r="QMT76" s="313"/>
      <c r="QMU76" s="313"/>
      <c r="QMV76" s="313"/>
      <c r="QMW76" s="313"/>
      <c r="QMX76" s="313"/>
      <c r="QMY76" s="313"/>
      <c r="QMZ76" s="313"/>
      <c r="QNA76" s="313"/>
      <c r="QNB76" s="313"/>
      <c r="QNC76" s="313"/>
      <c r="QND76" s="313"/>
      <c r="QNE76" s="313"/>
      <c r="QNF76" s="313"/>
      <c r="QNG76" s="313"/>
      <c r="QNH76" s="313"/>
      <c r="QNI76" s="313"/>
      <c r="QNJ76" s="313"/>
      <c r="QNK76" s="313"/>
      <c r="QNL76" s="313"/>
      <c r="QNM76" s="313"/>
      <c r="QNN76" s="313"/>
      <c r="QNO76" s="313"/>
      <c r="QNP76" s="313"/>
      <c r="QNQ76" s="313"/>
      <c r="QNR76" s="313"/>
      <c r="QNS76" s="313"/>
      <c r="QNT76" s="313"/>
      <c r="QNU76" s="313"/>
      <c r="QNV76" s="313"/>
      <c r="QNW76" s="313"/>
      <c r="QNX76" s="313"/>
      <c r="QNY76" s="313"/>
      <c r="QNZ76" s="313"/>
      <c r="QOA76" s="313"/>
      <c r="QOB76" s="313"/>
      <c r="QOC76" s="313"/>
      <c r="QOD76" s="313"/>
      <c r="QOE76" s="313"/>
      <c r="QOF76" s="313"/>
      <c r="QOG76" s="313"/>
      <c r="QOH76" s="313"/>
      <c r="QOI76" s="313"/>
      <c r="QOJ76" s="313"/>
      <c r="QOK76" s="313"/>
      <c r="QOL76" s="313"/>
      <c r="QOM76" s="313"/>
      <c r="QON76" s="313"/>
      <c r="QOO76" s="313"/>
      <c r="QOP76" s="313"/>
      <c r="QOQ76" s="313"/>
      <c r="QOR76" s="313"/>
      <c r="QOS76" s="313"/>
      <c r="QOT76" s="313"/>
      <c r="QOU76" s="313"/>
      <c r="QOV76" s="313"/>
      <c r="QOW76" s="313"/>
      <c r="QOX76" s="313"/>
      <c r="QOY76" s="313"/>
      <c r="QOZ76" s="313"/>
      <c r="QPA76" s="313"/>
      <c r="QPB76" s="313"/>
      <c r="QPC76" s="313"/>
      <c r="QPD76" s="313"/>
      <c r="QPE76" s="313"/>
      <c r="QPF76" s="313"/>
      <c r="QPG76" s="313"/>
      <c r="QPH76" s="313"/>
      <c r="QPI76" s="313"/>
      <c r="QPJ76" s="313"/>
      <c r="QPK76" s="313"/>
      <c r="QPL76" s="313"/>
      <c r="QPM76" s="313"/>
      <c r="QPN76" s="313"/>
      <c r="QPO76" s="313"/>
      <c r="QPP76" s="313"/>
      <c r="QPQ76" s="313"/>
      <c r="QPR76" s="313"/>
      <c r="QPS76" s="313"/>
      <c r="QPT76" s="313"/>
      <c r="QPU76" s="313"/>
      <c r="QPV76" s="313"/>
      <c r="QPW76" s="313"/>
      <c r="QPX76" s="313"/>
      <c r="QPY76" s="313"/>
      <c r="QPZ76" s="313"/>
      <c r="QQA76" s="313"/>
      <c r="QQB76" s="313"/>
      <c r="QQC76" s="313"/>
      <c r="QQD76" s="313"/>
      <c r="QQE76" s="313"/>
      <c r="QQF76" s="313"/>
      <c r="QQG76" s="313"/>
      <c r="QQH76" s="313"/>
      <c r="QQI76" s="313"/>
      <c r="QQJ76" s="313"/>
      <c r="QQK76" s="313"/>
      <c r="QQL76" s="313"/>
      <c r="QQM76" s="313"/>
      <c r="QQN76" s="313"/>
      <c r="QQO76" s="313"/>
      <c r="QQP76" s="313"/>
      <c r="QQQ76" s="313"/>
      <c r="QQR76" s="313"/>
      <c r="QQS76" s="313"/>
      <c r="QQT76" s="313"/>
      <c r="QQU76" s="313"/>
      <c r="QQV76" s="313"/>
      <c r="QQW76" s="313"/>
      <c r="QQX76" s="313"/>
      <c r="QQY76" s="313"/>
      <c r="QQZ76" s="313"/>
      <c r="QRA76" s="313"/>
      <c r="QRB76" s="313"/>
      <c r="QRC76" s="313"/>
      <c r="QRD76" s="313"/>
      <c r="QRE76" s="313"/>
      <c r="QRF76" s="313"/>
      <c r="QRG76" s="313"/>
      <c r="QRH76" s="313"/>
      <c r="QRI76" s="313"/>
      <c r="QRJ76" s="313"/>
      <c r="QRK76" s="313"/>
      <c r="QRL76" s="313"/>
      <c r="QRM76" s="313"/>
      <c r="QRN76" s="313"/>
      <c r="QRO76" s="313"/>
      <c r="QRP76" s="313"/>
      <c r="QRQ76" s="313"/>
      <c r="QRR76" s="313"/>
      <c r="QRS76" s="313"/>
      <c r="QRT76" s="313"/>
      <c r="QRU76" s="313"/>
      <c r="QRV76" s="313"/>
      <c r="QRW76" s="313"/>
      <c r="QRX76" s="313"/>
      <c r="QRY76" s="313"/>
      <c r="QRZ76" s="313"/>
      <c r="QSA76" s="313"/>
      <c r="QSB76" s="313"/>
      <c r="QSC76" s="313"/>
      <c r="QSD76" s="313"/>
      <c r="QSE76" s="313"/>
      <c r="QSF76" s="313"/>
      <c r="QSG76" s="313"/>
      <c r="QSH76" s="313"/>
      <c r="QSI76" s="313"/>
      <c r="QSJ76" s="313"/>
      <c r="QSK76" s="313"/>
      <c r="QSL76" s="313"/>
      <c r="QSM76" s="313"/>
      <c r="QSN76" s="313"/>
      <c r="QSO76" s="313"/>
      <c r="QSP76" s="313"/>
      <c r="QSQ76" s="313"/>
      <c r="QSR76" s="313"/>
      <c r="QSS76" s="313"/>
      <c r="QST76" s="313"/>
      <c r="QSU76" s="313"/>
      <c r="QSV76" s="313"/>
      <c r="QSW76" s="313"/>
      <c r="QSX76" s="313"/>
      <c r="QSY76" s="313"/>
      <c r="QSZ76" s="313"/>
      <c r="QTA76" s="313"/>
      <c r="QTB76" s="313"/>
      <c r="QTC76" s="313"/>
      <c r="QTD76" s="313"/>
      <c r="QTE76" s="313"/>
      <c r="QTF76" s="313"/>
      <c r="QTG76" s="313"/>
      <c r="QTH76" s="313"/>
      <c r="QTI76" s="313"/>
      <c r="QTJ76" s="313"/>
      <c r="QTK76" s="313"/>
      <c r="QTL76" s="313"/>
      <c r="QTM76" s="313"/>
      <c r="QTN76" s="313"/>
      <c r="QTO76" s="313"/>
      <c r="QTP76" s="313"/>
      <c r="QTQ76" s="313"/>
      <c r="QTR76" s="313"/>
      <c r="QTS76" s="313"/>
      <c r="QTT76" s="313"/>
      <c r="QTU76" s="313"/>
      <c r="QTV76" s="313"/>
      <c r="QTW76" s="313"/>
      <c r="QTX76" s="313"/>
      <c r="QTY76" s="313"/>
      <c r="QTZ76" s="313"/>
      <c r="QUA76" s="313"/>
      <c r="QUB76" s="313"/>
      <c r="QUC76" s="313"/>
      <c r="QUD76" s="313"/>
      <c r="QUE76" s="313"/>
      <c r="QUF76" s="313"/>
      <c r="QUG76" s="313"/>
      <c r="QUH76" s="313"/>
      <c r="QUI76" s="313"/>
      <c r="QUJ76" s="313"/>
      <c r="QUK76" s="313"/>
      <c r="QUL76" s="313"/>
      <c r="QUM76" s="313"/>
      <c r="QUN76" s="313"/>
      <c r="QUO76" s="313"/>
      <c r="QUP76" s="313"/>
      <c r="QUQ76" s="313"/>
      <c r="QUR76" s="313"/>
      <c r="QUS76" s="313"/>
      <c r="QUT76" s="313"/>
      <c r="QUU76" s="313"/>
      <c r="QUV76" s="313"/>
      <c r="QUW76" s="313"/>
      <c r="QUX76" s="313"/>
      <c r="QUY76" s="313"/>
      <c r="QUZ76" s="313"/>
      <c r="QVA76" s="313"/>
      <c r="QVB76" s="313"/>
      <c r="QVC76" s="313"/>
      <c r="QVD76" s="313"/>
      <c r="QVE76" s="313"/>
      <c r="QVF76" s="313"/>
      <c r="QVG76" s="313"/>
      <c r="QVH76" s="313"/>
      <c r="QVI76" s="313"/>
      <c r="QVJ76" s="313"/>
      <c r="QVK76" s="313"/>
      <c r="QVL76" s="313"/>
      <c r="QVM76" s="313"/>
      <c r="QVN76" s="313"/>
      <c r="QVO76" s="313"/>
      <c r="QVP76" s="313"/>
      <c r="QVQ76" s="313"/>
      <c r="QVR76" s="313"/>
      <c r="QVS76" s="313"/>
      <c r="QVT76" s="313"/>
      <c r="QVU76" s="313"/>
      <c r="QVV76" s="313"/>
      <c r="QVW76" s="313"/>
      <c r="QVX76" s="313"/>
      <c r="QVY76" s="313"/>
      <c r="QVZ76" s="313"/>
      <c r="QWA76" s="313"/>
      <c r="QWB76" s="313"/>
      <c r="QWC76" s="313"/>
      <c r="QWD76" s="313"/>
      <c r="QWE76" s="313"/>
      <c r="QWF76" s="313"/>
      <c r="QWG76" s="313"/>
      <c r="QWH76" s="313"/>
      <c r="QWI76" s="313"/>
      <c r="QWJ76" s="313"/>
      <c r="QWK76" s="313"/>
      <c r="QWL76" s="313"/>
      <c r="QWM76" s="313"/>
      <c r="QWN76" s="313"/>
      <c r="QWO76" s="313"/>
      <c r="QWP76" s="313"/>
      <c r="QWQ76" s="313"/>
      <c r="QWR76" s="313"/>
      <c r="QWS76" s="313"/>
      <c r="QWT76" s="313"/>
      <c r="QWU76" s="313"/>
      <c r="QWV76" s="313"/>
      <c r="QWW76" s="313"/>
      <c r="QWX76" s="313"/>
      <c r="QWY76" s="313"/>
      <c r="QWZ76" s="313"/>
      <c r="QXA76" s="313"/>
      <c r="QXB76" s="313"/>
      <c r="QXC76" s="313"/>
      <c r="QXD76" s="313"/>
      <c r="QXE76" s="313"/>
      <c r="QXF76" s="313"/>
      <c r="QXG76" s="313"/>
      <c r="QXH76" s="313"/>
      <c r="QXI76" s="313"/>
      <c r="QXJ76" s="313"/>
      <c r="QXK76" s="313"/>
      <c r="QXL76" s="313"/>
      <c r="QXM76" s="313"/>
      <c r="QXN76" s="313"/>
      <c r="QXO76" s="313"/>
      <c r="QXP76" s="313"/>
      <c r="QXQ76" s="313"/>
      <c r="QXR76" s="313"/>
      <c r="QXS76" s="313"/>
      <c r="QXT76" s="313"/>
      <c r="QXU76" s="313"/>
      <c r="QXV76" s="313"/>
      <c r="QXW76" s="313"/>
      <c r="QXX76" s="313"/>
      <c r="QXY76" s="313"/>
      <c r="QXZ76" s="313"/>
      <c r="QYA76" s="313"/>
      <c r="QYB76" s="313"/>
      <c r="QYC76" s="313"/>
      <c r="QYD76" s="313"/>
      <c r="QYE76" s="313"/>
      <c r="QYF76" s="313"/>
      <c r="QYG76" s="313"/>
      <c r="QYH76" s="313"/>
      <c r="QYI76" s="313"/>
      <c r="QYJ76" s="313"/>
      <c r="QYK76" s="313"/>
      <c r="QYL76" s="313"/>
      <c r="QYM76" s="313"/>
      <c r="QYN76" s="313"/>
      <c r="QYO76" s="313"/>
      <c r="QYP76" s="313"/>
      <c r="QYQ76" s="313"/>
      <c r="QYR76" s="313"/>
      <c r="QYS76" s="313"/>
      <c r="QYT76" s="313"/>
      <c r="QYU76" s="313"/>
      <c r="QYV76" s="313"/>
      <c r="QYW76" s="313"/>
      <c r="QYX76" s="313"/>
      <c r="QYY76" s="313"/>
      <c r="QYZ76" s="313"/>
      <c r="QZA76" s="313"/>
      <c r="QZB76" s="313"/>
      <c r="QZC76" s="313"/>
      <c r="QZD76" s="313"/>
      <c r="QZE76" s="313"/>
      <c r="QZF76" s="313"/>
      <c r="QZG76" s="313"/>
      <c r="QZH76" s="313"/>
      <c r="QZI76" s="313"/>
      <c r="QZJ76" s="313"/>
      <c r="QZK76" s="313"/>
      <c r="QZL76" s="313"/>
      <c r="QZM76" s="313"/>
      <c r="QZN76" s="313"/>
      <c r="QZO76" s="313"/>
      <c r="QZP76" s="313"/>
      <c r="QZQ76" s="313"/>
      <c r="QZR76" s="313"/>
      <c r="QZS76" s="313"/>
      <c r="QZT76" s="313"/>
      <c r="QZU76" s="313"/>
      <c r="QZV76" s="313"/>
      <c r="QZW76" s="313"/>
      <c r="QZX76" s="313"/>
      <c r="QZY76" s="313"/>
      <c r="QZZ76" s="313"/>
      <c r="RAA76" s="313"/>
      <c r="RAB76" s="313"/>
      <c r="RAC76" s="313"/>
      <c r="RAD76" s="313"/>
      <c r="RAE76" s="313"/>
      <c r="RAF76" s="313"/>
      <c r="RAG76" s="313"/>
      <c r="RAH76" s="313"/>
      <c r="RAI76" s="313"/>
      <c r="RAJ76" s="313"/>
      <c r="RAK76" s="313"/>
      <c r="RAL76" s="313"/>
      <c r="RAM76" s="313"/>
      <c r="RAN76" s="313"/>
      <c r="RAO76" s="313"/>
      <c r="RAP76" s="313"/>
      <c r="RAQ76" s="313"/>
      <c r="RAR76" s="313"/>
      <c r="RAS76" s="313"/>
      <c r="RAT76" s="313"/>
      <c r="RAU76" s="313"/>
      <c r="RAV76" s="313"/>
      <c r="RAW76" s="313"/>
      <c r="RAX76" s="313"/>
      <c r="RAY76" s="313"/>
      <c r="RAZ76" s="313"/>
      <c r="RBA76" s="313"/>
      <c r="RBB76" s="313"/>
      <c r="RBC76" s="313"/>
      <c r="RBD76" s="313"/>
      <c r="RBE76" s="313"/>
      <c r="RBF76" s="313"/>
      <c r="RBG76" s="313"/>
      <c r="RBH76" s="313"/>
      <c r="RBI76" s="313"/>
      <c r="RBJ76" s="313"/>
      <c r="RBK76" s="313"/>
      <c r="RBL76" s="313"/>
      <c r="RBM76" s="313"/>
      <c r="RBN76" s="313"/>
      <c r="RBO76" s="313"/>
      <c r="RBP76" s="313"/>
      <c r="RBQ76" s="313"/>
      <c r="RBR76" s="313"/>
      <c r="RBS76" s="313"/>
      <c r="RBT76" s="313"/>
      <c r="RBU76" s="313"/>
      <c r="RBV76" s="313"/>
      <c r="RBW76" s="313"/>
      <c r="RBX76" s="313"/>
      <c r="RBY76" s="313"/>
      <c r="RBZ76" s="313"/>
      <c r="RCA76" s="313"/>
      <c r="RCB76" s="313"/>
      <c r="RCC76" s="313"/>
      <c r="RCD76" s="313"/>
      <c r="RCE76" s="313"/>
      <c r="RCF76" s="313"/>
      <c r="RCG76" s="313"/>
      <c r="RCH76" s="313"/>
      <c r="RCI76" s="313"/>
      <c r="RCJ76" s="313"/>
      <c r="RCK76" s="313"/>
      <c r="RCL76" s="313"/>
      <c r="RCM76" s="313"/>
      <c r="RCN76" s="313"/>
      <c r="RCO76" s="313"/>
      <c r="RCP76" s="313"/>
      <c r="RCQ76" s="313"/>
      <c r="RCR76" s="313"/>
      <c r="RCS76" s="313"/>
      <c r="RCT76" s="313"/>
      <c r="RCU76" s="313"/>
      <c r="RCV76" s="313"/>
      <c r="RCW76" s="313"/>
      <c r="RCX76" s="313"/>
      <c r="RCY76" s="313"/>
      <c r="RCZ76" s="313"/>
      <c r="RDA76" s="313"/>
      <c r="RDB76" s="313"/>
      <c r="RDC76" s="313"/>
      <c r="RDD76" s="313"/>
      <c r="RDE76" s="313"/>
      <c r="RDF76" s="313"/>
      <c r="RDG76" s="313"/>
      <c r="RDH76" s="313"/>
      <c r="RDI76" s="313"/>
      <c r="RDJ76" s="313"/>
      <c r="RDK76" s="313"/>
      <c r="RDL76" s="313"/>
      <c r="RDM76" s="313"/>
      <c r="RDN76" s="313"/>
      <c r="RDO76" s="313"/>
      <c r="RDP76" s="313"/>
      <c r="RDQ76" s="313"/>
      <c r="RDR76" s="313"/>
      <c r="RDS76" s="313"/>
      <c r="RDT76" s="313"/>
      <c r="RDU76" s="313"/>
      <c r="RDV76" s="313"/>
      <c r="RDW76" s="313"/>
      <c r="RDX76" s="313"/>
      <c r="RDY76" s="313"/>
      <c r="RDZ76" s="313"/>
      <c r="REA76" s="313"/>
      <c r="REB76" s="313"/>
      <c r="REC76" s="313"/>
      <c r="RED76" s="313"/>
      <c r="REE76" s="313"/>
      <c r="REF76" s="313"/>
      <c r="REG76" s="313"/>
      <c r="REH76" s="313"/>
      <c r="REI76" s="313"/>
      <c r="REJ76" s="313"/>
      <c r="REK76" s="313"/>
      <c r="REL76" s="313"/>
      <c r="REM76" s="313"/>
      <c r="REN76" s="313"/>
      <c r="REO76" s="313"/>
      <c r="REP76" s="313"/>
      <c r="REQ76" s="313"/>
      <c r="RER76" s="313"/>
      <c r="RES76" s="313"/>
      <c r="RET76" s="313"/>
      <c r="REU76" s="313"/>
      <c r="REV76" s="313"/>
      <c r="REW76" s="313"/>
      <c r="REX76" s="313"/>
      <c r="REY76" s="313"/>
      <c r="REZ76" s="313"/>
      <c r="RFA76" s="313"/>
      <c r="RFB76" s="313"/>
      <c r="RFC76" s="313"/>
      <c r="RFD76" s="313"/>
      <c r="RFE76" s="313"/>
      <c r="RFF76" s="313"/>
      <c r="RFG76" s="313"/>
      <c r="RFH76" s="313"/>
      <c r="RFI76" s="313"/>
      <c r="RFJ76" s="313"/>
      <c r="RFK76" s="313"/>
      <c r="RFL76" s="313"/>
      <c r="RFM76" s="313"/>
      <c r="RFN76" s="313"/>
      <c r="RFO76" s="313"/>
      <c r="RFP76" s="313"/>
      <c r="RFQ76" s="313"/>
      <c r="RFR76" s="313"/>
      <c r="RFS76" s="313"/>
      <c r="RFT76" s="313"/>
      <c r="RFU76" s="313"/>
      <c r="RFV76" s="313"/>
      <c r="RFW76" s="313"/>
      <c r="RFX76" s="313"/>
      <c r="RFY76" s="313"/>
      <c r="RFZ76" s="313"/>
      <c r="RGA76" s="313"/>
      <c r="RGB76" s="313"/>
      <c r="RGC76" s="313"/>
      <c r="RGD76" s="313"/>
      <c r="RGE76" s="313"/>
      <c r="RGF76" s="313"/>
      <c r="RGG76" s="313"/>
      <c r="RGH76" s="313"/>
      <c r="RGI76" s="313"/>
      <c r="RGJ76" s="313"/>
      <c r="RGK76" s="313"/>
      <c r="RGL76" s="313"/>
      <c r="RGM76" s="313"/>
      <c r="RGN76" s="313"/>
      <c r="RGO76" s="313"/>
      <c r="RGP76" s="313"/>
      <c r="RGQ76" s="313"/>
      <c r="RGR76" s="313"/>
      <c r="RGS76" s="313"/>
      <c r="RGT76" s="313"/>
      <c r="RGU76" s="313"/>
      <c r="RGV76" s="313"/>
      <c r="RGW76" s="313"/>
      <c r="RGX76" s="313"/>
      <c r="RGY76" s="313"/>
      <c r="RGZ76" s="313"/>
      <c r="RHA76" s="313"/>
      <c r="RHB76" s="313"/>
      <c r="RHC76" s="313"/>
      <c r="RHD76" s="313"/>
      <c r="RHE76" s="313"/>
      <c r="RHF76" s="313"/>
      <c r="RHG76" s="313"/>
      <c r="RHH76" s="313"/>
      <c r="RHI76" s="313"/>
      <c r="RHJ76" s="313"/>
      <c r="RHK76" s="313"/>
      <c r="RHL76" s="313"/>
      <c r="RHM76" s="313"/>
      <c r="RHN76" s="313"/>
      <c r="RHO76" s="313"/>
      <c r="RHP76" s="313"/>
      <c r="RHQ76" s="313"/>
      <c r="RHR76" s="313"/>
      <c r="RHS76" s="313"/>
      <c r="RHT76" s="313"/>
      <c r="RHU76" s="313"/>
      <c r="RHV76" s="313"/>
      <c r="RHW76" s="313"/>
      <c r="RHX76" s="313"/>
      <c r="RHY76" s="313"/>
      <c r="RHZ76" s="313"/>
      <c r="RIA76" s="313"/>
      <c r="RIB76" s="313"/>
      <c r="RIC76" s="313"/>
      <c r="RID76" s="313"/>
      <c r="RIE76" s="313"/>
      <c r="RIF76" s="313"/>
      <c r="RIG76" s="313"/>
      <c r="RIH76" s="313"/>
      <c r="RII76" s="313"/>
      <c r="RIJ76" s="313"/>
      <c r="RIK76" s="313"/>
      <c r="RIL76" s="313"/>
      <c r="RIM76" s="313"/>
      <c r="RIN76" s="313"/>
      <c r="RIO76" s="313"/>
      <c r="RIP76" s="313"/>
      <c r="RIQ76" s="313"/>
      <c r="RIR76" s="313"/>
      <c r="RIS76" s="313"/>
      <c r="RIT76" s="313"/>
      <c r="RIU76" s="313"/>
      <c r="RIV76" s="313"/>
      <c r="RIW76" s="313"/>
      <c r="RIX76" s="313"/>
      <c r="RIY76" s="313"/>
      <c r="RIZ76" s="313"/>
      <c r="RJA76" s="313"/>
      <c r="RJB76" s="313"/>
      <c r="RJC76" s="313"/>
      <c r="RJD76" s="313"/>
      <c r="RJE76" s="313"/>
      <c r="RJF76" s="313"/>
      <c r="RJG76" s="313"/>
      <c r="RJH76" s="313"/>
      <c r="RJI76" s="313"/>
      <c r="RJJ76" s="313"/>
      <c r="RJK76" s="313"/>
      <c r="RJL76" s="313"/>
      <c r="RJM76" s="313"/>
      <c r="RJN76" s="313"/>
      <c r="RJO76" s="313"/>
      <c r="RJP76" s="313"/>
      <c r="RJQ76" s="313"/>
      <c r="RJR76" s="313"/>
      <c r="RJS76" s="313"/>
      <c r="RJT76" s="313"/>
      <c r="RJU76" s="313"/>
      <c r="RJV76" s="313"/>
      <c r="RJW76" s="313"/>
      <c r="RJX76" s="313"/>
      <c r="RJY76" s="313"/>
      <c r="RJZ76" s="313"/>
      <c r="RKA76" s="313"/>
      <c r="RKB76" s="313"/>
      <c r="RKC76" s="313"/>
      <c r="RKD76" s="313"/>
      <c r="RKE76" s="313"/>
      <c r="RKF76" s="313"/>
      <c r="RKG76" s="313"/>
      <c r="RKH76" s="313"/>
      <c r="RKI76" s="313"/>
      <c r="RKJ76" s="313"/>
      <c r="RKK76" s="313"/>
      <c r="RKL76" s="313"/>
      <c r="RKM76" s="313"/>
      <c r="RKN76" s="313"/>
      <c r="RKO76" s="313"/>
      <c r="RKP76" s="313"/>
      <c r="RKQ76" s="313"/>
      <c r="RKR76" s="313"/>
      <c r="RKS76" s="313"/>
      <c r="RKT76" s="313"/>
      <c r="RKU76" s="313"/>
      <c r="RKV76" s="313"/>
      <c r="RKW76" s="313"/>
      <c r="RKX76" s="313"/>
      <c r="RKY76" s="313"/>
      <c r="RKZ76" s="313"/>
      <c r="RLA76" s="313"/>
      <c r="RLB76" s="313"/>
      <c r="RLC76" s="313"/>
      <c r="RLD76" s="313"/>
      <c r="RLE76" s="313"/>
      <c r="RLF76" s="313"/>
      <c r="RLG76" s="313"/>
      <c r="RLH76" s="313"/>
      <c r="RLI76" s="313"/>
      <c r="RLJ76" s="313"/>
      <c r="RLK76" s="313"/>
      <c r="RLL76" s="313"/>
      <c r="RLM76" s="313"/>
      <c r="RLN76" s="313"/>
      <c r="RLO76" s="313"/>
      <c r="RLP76" s="313"/>
      <c r="RLQ76" s="313"/>
      <c r="RLR76" s="313"/>
      <c r="RLS76" s="313"/>
      <c r="RLT76" s="313"/>
      <c r="RLU76" s="313"/>
      <c r="RLV76" s="313"/>
      <c r="RLW76" s="313"/>
      <c r="RLX76" s="313"/>
      <c r="RLY76" s="313"/>
      <c r="RLZ76" s="313"/>
      <c r="RMA76" s="313"/>
      <c r="RMB76" s="313"/>
      <c r="RMC76" s="313"/>
      <c r="RMD76" s="313"/>
      <c r="RME76" s="313"/>
      <c r="RMF76" s="313"/>
      <c r="RMG76" s="313"/>
      <c r="RMH76" s="313"/>
      <c r="RMI76" s="313"/>
      <c r="RMJ76" s="313"/>
      <c r="RMK76" s="313"/>
      <c r="RML76" s="313"/>
      <c r="RMM76" s="313"/>
      <c r="RMN76" s="313"/>
      <c r="RMO76" s="313"/>
      <c r="RMP76" s="313"/>
      <c r="RMQ76" s="313"/>
      <c r="RMR76" s="313"/>
      <c r="RMS76" s="313"/>
      <c r="RMT76" s="313"/>
      <c r="RMU76" s="313"/>
      <c r="RMV76" s="313"/>
      <c r="RMW76" s="313"/>
      <c r="RMX76" s="313"/>
      <c r="RMY76" s="313"/>
      <c r="RMZ76" s="313"/>
      <c r="RNA76" s="313"/>
      <c r="RNB76" s="313"/>
      <c r="RNC76" s="313"/>
      <c r="RND76" s="313"/>
      <c r="RNE76" s="313"/>
      <c r="RNF76" s="313"/>
      <c r="RNG76" s="313"/>
      <c r="RNH76" s="313"/>
      <c r="RNI76" s="313"/>
      <c r="RNJ76" s="313"/>
      <c r="RNK76" s="313"/>
      <c r="RNL76" s="313"/>
      <c r="RNM76" s="313"/>
      <c r="RNN76" s="313"/>
      <c r="RNO76" s="313"/>
      <c r="RNP76" s="313"/>
      <c r="RNQ76" s="313"/>
      <c r="RNR76" s="313"/>
      <c r="RNS76" s="313"/>
      <c r="RNT76" s="313"/>
      <c r="RNU76" s="313"/>
      <c r="RNV76" s="313"/>
      <c r="RNW76" s="313"/>
      <c r="RNX76" s="313"/>
      <c r="RNY76" s="313"/>
      <c r="RNZ76" s="313"/>
      <c r="ROA76" s="313"/>
      <c r="ROB76" s="313"/>
      <c r="ROC76" s="313"/>
      <c r="ROD76" s="313"/>
      <c r="ROE76" s="313"/>
      <c r="ROF76" s="313"/>
      <c r="ROG76" s="313"/>
      <c r="ROH76" s="313"/>
      <c r="ROI76" s="313"/>
      <c r="ROJ76" s="313"/>
      <c r="ROK76" s="313"/>
      <c r="ROL76" s="313"/>
      <c r="ROM76" s="313"/>
      <c r="RON76" s="313"/>
      <c r="ROO76" s="313"/>
      <c r="ROP76" s="313"/>
      <c r="ROQ76" s="313"/>
      <c r="ROR76" s="313"/>
      <c r="ROS76" s="313"/>
      <c r="ROT76" s="313"/>
      <c r="ROU76" s="313"/>
      <c r="ROV76" s="313"/>
      <c r="ROW76" s="313"/>
      <c r="ROX76" s="313"/>
      <c r="ROY76" s="313"/>
      <c r="ROZ76" s="313"/>
      <c r="RPA76" s="313"/>
      <c r="RPB76" s="313"/>
      <c r="RPC76" s="313"/>
      <c r="RPD76" s="313"/>
      <c r="RPE76" s="313"/>
      <c r="RPF76" s="313"/>
      <c r="RPG76" s="313"/>
      <c r="RPH76" s="313"/>
      <c r="RPI76" s="313"/>
      <c r="RPJ76" s="313"/>
      <c r="RPK76" s="313"/>
      <c r="RPL76" s="313"/>
      <c r="RPM76" s="313"/>
      <c r="RPN76" s="313"/>
      <c r="RPO76" s="313"/>
      <c r="RPP76" s="313"/>
      <c r="RPQ76" s="313"/>
      <c r="RPR76" s="313"/>
      <c r="RPS76" s="313"/>
      <c r="RPT76" s="313"/>
      <c r="RPU76" s="313"/>
      <c r="RPV76" s="313"/>
      <c r="RPW76" s="313"/>
      <c r="RPX76" s="313"/>
      <c r="RPY76" s="313"/>
      <c r="RPZ76" s="313"/>
      <c r="RQA76" s="313"/>
      <c r="RQB76" s="313"/>
      <c r="RQC76" s="313"/>
      <c r="RQD76" s="313"/>
      <c r="RQE76" s="313"/>
      <c r="RQF76" s="313"/>
      <c r="RQG76" s="313"/>
      <c r="RQH76" s="313"/>
      <c r="RQI76" s="313"/>
      <c r="RQJ76" s="313"/>
      <c r="RQK76" s="313"/>
      <c r="RQL76" s="313"/>
      <c r="RQM76" s="313"/>
      <c r="RQN76" s="313"/>
      <c r="RQO76" s="313"/>
      <c r="RQP76" s="313"/>
      <c r="RQQ76" s="313"/>
      <c r="RQR76" s="313"/>
      <c r="RQS76" s="313"/>
      <c r="RQT76" s="313"/>
      <c r="RQU76" s="313"/>
      <c r="RQV76" s="313"/>
      <c r="RQW76" s="313"/>
      <c r="RQX76" s="313"/>
      <c r="RQY76" s="313"/>
      <c r="RQZ76" s="313"/>
      <c r="RRA76" s="313"/>
      <c r="RRB76" s="313"/>
      <c r="RRC76" s="313"/>
      <c r="RRD76" s="313"/>
      <c r="RRE76" s="313"/>
      <c r="RRF76" s="313"/>
      <c r="RRG76" s="313"/>
      <c r="RRH76" s="313"/>
      <c r="RRI76" s="313"/>
      <c r="RRJ76" s="313"/>
      <c r="RRK76" s="313"/>
      <c r="RRL76" s="313"/>
      <c r="RRM76" s="313"/>
      <c r="RRN76" s="313"/>
      <c r="RRO76" s="313"/>
      <c r="RRP76" s="313"/>
      <c r="RRQ76" s="313"/>
      <c r="RRR76" s="313"/>
      <c r="RRS76" s="313"/>
      <c r="RRT76" s="313"/>
      <c r="RRU76" s="313"/>
      <c r="RRV76" s="313"/>
      <c r="RRW76" s="313"/>
      <c r="RRX76" s="313"/>
      <c r="RRY76" s="313"/>
      <c r="RRZ76" s="313"/>
      <c r="RSA76" s="313"/>
      <c r="RSB76" s="313"/>
      <c r="RSC76" s="313"/>
      <c r="RSD76" s="313"/>
      <c r="RSE76" s="313"/>
      <c r="RSF76" s="313"/>
      <c r="RSG76" s="313"/>
      <c r="RSH76" s="313"/>
      <c r="RSI76" s="313"/>
      <c r="RSJ76" s="313"/>
      <c r="RSK76" s="313"/>
      <c r="RSL76" s="313"/>
      <c r="RSM76" s="313"/>
      <c r="RSN76" s="313"/>
      <c r="RSO76" s="313"/>
      <c r="RSP76" s="313"/>
      <c r="RSQ76" s="313"/>
      <c r="RSR76" s="313"/>
      <c r="RSS76" s="313"/>
      <c r="RST76" s="313"/>
      <c r="RSU76" s="313"/>
      <c r="RSV76" s="313"/>
      <c r="RSW76" s="313"/>
      <c r="RSX76" s="313"/>
      <c r="RSY76" s="313"/>
      <c r="RSZ76" s="313"/>
      <c r="RTA76" s="313"/>
      <c r="RTB76" s="313"/>
      <c r="RTC76" s="313"/>
      <c r="RTD76" s="313"/>
      <c r="RTE76" s="313"/>
      <c r="RTF76" s="313"/>
      <c r="RTG76" s="313"/>
      <c r="RTH76" s="313"/>
      <c r="RTI76" s="313"/>
      <c r="RTJ76" s="313"/>
      <c r="RTK76" s="313"/>
      <c r="RTL76" s="313"/>
      <c r="RTM76" s="313"/>
      <c r="RTN76" s="313"/>
      <c r="RTO76" s="313"/>
      <c r="RTP76" s="313"/>
      <c r="RTQ76" s="313"/>
      <c r="RTR76" s="313"/>
      <c r="RTS76" s="313"/>
      <c r="RTT76" s="313"/>
      <c r="RTU76" s="313"/>
      <c r="RTV76" s="313"/>
      <c r="RTW76" s="313"/>
      <c r="RTX76" s="313"/>
      <c r="RTY76" s="313"/>
      <c r="RTZ76" s="313"/>
      <c r="RUA76" s="313"/>
      <c r="RUB76" s="313"/>
      <c r="RUC76" s="313"/>
      <c r="RUD76" s="313"/>
      <c r="RUE76" s="313"/>
      <c r="RUF76" s="313"/>
      <c r="RUG76" s="313"/>
      <c r="RUH76" s="313"/>
      <c r="RUI76" s="313"/>
      <c r="RUJ76" s="313"/>
      <c r="RUK76" s="313"/>
      <c r="RUL76" s="313"/>
      <c r="RUM76" s="313"/>
      <c r="RUN76" s="313"/>
      <c r="RUO76" s="313"/>
      <c r="RUP76" s="313"/>
      <c r="RUQ76" s="313"/>
      <c r="RUR76" s="313"/>
      <c r="RUS76" s="313"/>
      <c r="RUT76" s="313"/>
      <c r="RUU76" s="313"/>
      <c r="RUV76" s="313"/>
      <c r="RUW76" s="313"/>
      <c r="RUX76" s="313"/>
      <c r="RUY76" s="313"/>
      <c r="RUZ76" s="313"/>
      <c r="RVA76" s="313"/>
      <c r="RVB76" s="313"/>
      <c r="RVC76" s="313"/>
      <c r="RVD76" s="313"/>
      <c r="RVE76" s="313"/>
      <c r="RVF76" s="313"/>
      <c r="RVG76" s="313"/>
      <c r="RVH76" s="313"/>
      <c r="RVI76" s="313"/>
      <c r="RVJ76" s="313"/>
      <c r="RVK76" s="313"/>
      <c r="RVL76" s="313"/>
      <c r="RVM76" s="313"/>
      <c r="RVN76" s="313"/>
      <c r="RVO76" s="313"/>
      <c r="RVP76" s="313"/>
      <c r="RVQ76" s="313"/>
      <c r="RVR76" s="313"/>
      <c r="RVS76" s="313"/>
      <c r="RVT76" s="313"/>
      <c r="RVU76" s="313"/>
      <c r="RVV76" s="313"/>
      <c r="RVW76" s="313"/>
      <c r="RVX76" s="313"/>
      <c r="RVY76" s="313"/>
      <c r="RVZ76" s="313"/>
      <c r="RWA76" s="313"/>
      <c r="RWB76" s="313"/>
      <c r="RWC76" s="313"/>
      <c r="RWD76" s="313"/>
      <c r="RWE76" s="313"/>
      <c r="RWF76" s="313"/>
      <c r="RWG76" s="313"/>
      <c r="RWH76" s="313"/>
      <c r="RWI76" s="313"/>
      <c r="RWJ76" s="313"/>
      <c r="RWK76" s="313"/>
      <c r="RWL76" s="313"/>
      <c r="RWM76" s="313"/>
      <c r="RWN76" s="313"/>
      <c r="RWO76" s="313"/>
      <c r="RWP76" s="313"/>
      <c r="RWQ76" s="313"/>
      <c r="RWR76" s="313"/>
      <c r="RWS76" s="313"/>
      <c r="RWT76" s="313"/>
      <c r="RWU76" s="313"/>
      <c r="RWV76" s="313"/>
      <c r="RWW76" s="313"/>
      <c r="RWX76" s="313"/>
      <c r="RWY76" s="313"/>
      <c r="RWZ76" s="313"/>
      <c r="RXA76" s="313"/>
      <c r="RXB76" s="313"/>
      <c r="RXC76" s="313"/>
      <c r="RXD76" s="313"/>
      <c r="RXE76" s="313"/>
      <c r="RXF76" s="313"/>
      <c r="RXG76" s="313"/>
      <c r="RXH76" s="313"/>
      <c r="RXI76" s="313"/>
      <c r="RXJ76" s="313"/>
      <c r="RXK76" s="313"/>
      <c r="RXL76" s="313"/>
      <c r="RXM76" s="313"/>
      <c r="RXN76" s="313"/>
      <c r="RXO76" s="313"/>
      <c r="RXP76" s="313"/>
      <c r="RXQ76" s="313"/>
      <c r="RXR76" s="313"/>
      <c r="RXS76" s="313"/>
      <c r="RXT76" s="313"/>
      <c r="RXU76" s="313"/>
      <c r="RXV76" s="313"/>
      <c r="RXW76" s="313"/>
      <c r="RXX76" s="313"/>
      <c r="RXY76" s="313"/>
      <c r="RXZ76" s="313"/>
      <c r="RYA76" s="313"/>
      <c r="RYB76" s="313"/>
      <c r="RYC76" s="313"/>
      <c r="RYD76" s="313"/>
      <c r="RYE76" s="313"/>
      <c r="RYF76" s="313"/>
      <c r="RYG76" s="313"/>
      <c r="RYH76" s="313"/>
      <c r="RYI76" s="313"/>
      <c r="RYJ76" s="313"/>
      <c r="RYK76" s="313"/>
      <c r="RYL76" s="313"/>
      <c r="RYM76" s="313"/>
      <c r="RYN76" s="313"/>
      <c r="RYO76" s="313"/>
      <c r="RYP76" s="313"/>
      <c r="RYQ76" s="313"/>
      <c r="RYR76" s="313"/>
      <c r="RYS76" s="313"/>
      <c r="RYT76" s="313"/>
      <c r="RYU76" s="313"/>
      <c r="RYV76" s="313"/>
      <c r="RYW76" s="313"/>
      <c r="RYX76" s="313"/>
      <c r="RYY76" s="313"/>
      <c r="RYZ76" s="313"/>
      <c r="RZA76" s="313"/>
      <c r="RZB76" s="313"/>
      <c r="RZC76" s="313"/>
      <c r="RZD76" s="313"/>
      <c r="RZE76" s="313"/>
      <c r="RZF76" s="313"/>
      <c r="RZG76" s="313"/>
      <c r="RZH76" s="313"/>
      <c r="RZI76" s="313"/>
      <c r="RZJ76" s="313"/>
      <c r="RZK76" s="313"/>
      <c r="RZL76" s="313"/>
      <c r="RZM76" s="313"/>
      <c r="RZN76" s="313"/>
      <c r="RZO76" s="313"/>
      <c r="RZP76" s="313"/>
      <c r="RZQ76" s="313"/>
      <c r="RZR76" s="313"/>
      <c r="RZS76" s="313"/>
      <c r="RZT76" s="313"/>
      <c r="RZU76" s="313"/>
      <c r="RZV76" s="313"/>
      <c r="RZW76" s="313"/>
      <c r="RZX76" s="313"/>
      <c r="RZY76" s="313"/>
      <c r="RZZ76" s="313"/>
      <c r="SAA76" s="313"/>
      <c r="SAB76" s="313"/>
      <c r="SAC76" s="313"/>
      <c r="SAD76" s="313"/>
      <c r="SAE76" s="313"/>
      <c r="SAF76" s="313"/>
      <c r="SAG76" s="313"/>
      <c r="SAH76" s="313"/>
      <c r="SAI76" s="313"/>
      <c r="SAJ76" s="313"/>
      <c r="SAK76" s="313"/>
      <c r="SAL76" s="313"/>
      <c r="SAM76" s="313"/>
      <c r="SAN76" s="313"/>
      <c r="SAO76" s="313"/>
      <c r="SAP76" s="313"/>
      <c r="SAQ76" s="313"/>
      <c r="SAR76" s="313"/>
      <c r="SAS76" s="313"/>
      <c r="SAT76" s="313"/>
      <c r="SAU76" s="313"/>
      <c r="SAV76" s="313"/>
      <c r="SAW76" s="313"/>
      <c r="SAX76" s="313"/>
      <c r="SAY76" s="313"/>
      <c r="SAZ76" s="313"/>
      <c r="SBA76" s="313"/>
      <c r="SBB76" s="313"/>
      <c r="SBC76" s="313"/>
      <c r="SBD76" s="313"/>
      <c r="SBE76" s="313"/>
      <c r="SBF76" s="313"/>
      <c r="SBG76" s="313"/>
      <c r="SBH76" s="313"/>
      <c r="SBI76" s="313"/>
      <c r="SBJ76" s="313"/>
      <c r="SBK76" s="313"/>
      <c r="SBL76" s="313"/>
      <c r="SBM76" s="313"/>
      <c r="SBN76" s="313"/>
      <c r="SBO76" s="313"/>
      <c r="SBP76" s="313"/>
      <c r="SBQ76" s="313"/>
      <c r="SBR76" s="313"/>
      <c r="SBS76" s="313"/>
      <c r="SBT76" s="313"/>
      <c r="SBU76" s="313"/>
      <c r="SBV76" s="313"/>
      <c r="SBW76" s="313"/>
      <c r="SBX76" s="313"/>
      <c r="SBY76" s="313"/>
      <c r="SBZ76" s="313"/>
      <c r="SCA76" s="313"/>
      <c r="SCB76" s="313"/>
      <c r="SCC76" s="313"/>
      <c r="SCD76" s="313"/>
      <c r="SCE76" s="313"/>
      <c r="SCF76" s="313"/>
      <c r="SCG76" s="313"/>
      <c r="SCH76" s="313"/>
      <c r="SCI76" s="313"/>
      <c r="SCJ76" s="313"/>
      <c r="SCK76" s="313"/>
      <c r="SCL76" s="313"/>
      <c r="SCM76" s="313"/>
      <c r="SCN76" s="313"/>
      <c r="SCO76" s="313"/>
      <c r="SCP76" s="313"/>
      <c r="SCQ76" s="313"/>
      <c r="SCR76" s="313"/>
      <c r="SCS76" s="313"/>
      <c r="SCT76" s="313"/>
      <c r="SCU76" s="313"/>
      <c r="SCV76" s="313"/>
      <c r="SCW76" s="313"/>
      <c r="SCX76" s="313"/>
      <c r="SCY76" s="313"/>
      <c r="SCZ76" s="313"/>
      <c r="SDA76" s="313"/>
      <c r="SDB76" s="313"/>
      <c r="SDC76" s="313"/>
      <c r="SDD76" s="313"/>
      <c r="SDE76" s="313"/>
      <c r="SDF76" s="313"/>
      <c r="SDG76" s="313"/>
      <c r="SDH76" s="313"/>
      <c r="SDI76" s="313"/>
      <c r="SDJ76" s="313"/>
      <c r="SDK76" s="313"/>
      <c r="SDL76" s="313"/>
      <c r="SDM76" s="313"/>
      <c r="SDN76" s="313"/>
      <c r="SDO76" s="313"/>
      <c r="SDP76" s="313"/>
      <c r="SDQ76" s="313"/>
      <c r="SDR76" s="313"/>
      <c r="SDS76" s="313"/>
      <c r="SDT76" s="313"/>
      <c r="SDU76" s="313"/>
      <c r="SDV76" s="313"/>
      <c r="SDW76" s="313"/>
      <c r="SDX76" s="313"/>
      <c r="SDY76" s="313"/>
      <c r="SDZ76" s="313"/>
      <c r="SEA76" s="313"/>
      <c r="SEB76" s="313"/>
      <c r="SEC76" s="313"/>
      <c r="SED76" s="313"/>
      <c r="SEE76" s="313"/>
      <c r="SEF76" s="313"/>
      <c r="SEG76" s="313"/>
      <c r="SEH76" s="313"/>
      <c r="SEI76" s="313"/>
      <c r="SEJ76" s="313"/>
      <c r="SEK76" s="313"/>
      <c r="SEL76" s="313"/>
      <c r="SEM76" s="313"/>
      <c r="SEN76" s="313"/>
      <c r="SEO76" s="313"/>
      <c r="SEP76" s="313"/>
      <c r="SEQ76" s="313"/>
      <c r="SER76" s="313"/>
      <c r="SES76" s="313"/>
      <c r="SET76" s="313"/>
      <c r="SEU76" s="313"/>
      <c r="SEV76" s="313"/>
      <c r="SEW76" s="313"/>
      <c r="SEX76" s="313"/>
      <c r="SEY76" s="313"/>
      <c r="SEZ76" s="313"/>
      <c r="SFA76" s="313"/>
      <c r="SFB76" s="313"/>
      <c r="SFC76" s="313"/>
      <c r="SFD76" s="313"/>
      <c r="SFE76" s="313"/>
      <c r="SFF76" s="313"/>
      <c r="SFG76" s="313"/>
      <c r="SFH76" s="313"/>
      <c r="SFI76" s="313"/>
      <c r="SFJ76" s="313"/>
      <c r="SFK76" s="313"/>
      <c r="SFL76" s="313"/>
      <c r="SFM76" s="313"/>
      <c r="SFN76" s="313"/>
      <c r="SFO76" s="313"/>
      <c r="SFP76" s="313"/>
      <c r="SFQ76" s="313"/>
      <c r="SFR76" s="313"/>
      <c r="SFS76" s="313"/>
      <c r="SFT76" s="313"/>
      <c r="SFU76" s="313"/>
      <c r="SFV76" s="313"/>
      <c r="SFW76" s="313"/>
      <c r="SFX76" s="313"/>
      <c r="SFY76" s="313"/>
      <c r="SFZ76" s="313"/>
      <c r="SGA76" s="313"/>
      <c r="SGB76" s="313"/>
      <c r="SGC76" s="313"/>
      <c r="SGD76" s="313"/>
      <c r="SGE76" s="313"/>
      <c r="SGF76" s="313"/>
      <c r="SGG76" s="313"/>
      <c r="SGH76" s="313"/>
      <c r="SGI76" s="313"/>
      <c r="SGJ76" s="313"/>
      <c r="SGK76" s="313"/>
      <c r="SGL76" s="313"/>
      <c r="SGM76" s="313"/>
      <c r="SGN76" s="313"/>
      <c r="SGO76" s="313"/>
      <c r="SGP76" s="313"/>
      <c r="SGQ76" s="313"/>
      <c r="SGR76" s="313"/>
      <c r="SGS76" s="313"/>
      <c r="SGT76" s="313"/>
      <c r="SGU76" s="313"/>
      <c r="SGV76" s="313"/>
      <c r="SGW76" s="313"/>
      <c r="SGX76" s="313"/>
      <c r="SGY76" s="313"/>
      <c r="SGZ76" s="313"/>
      <c r="SHA76" s="313"/>
      <c r="SHB76" s="313"/>
      <c r="SHC76" s="313"/>
      <c r="SHD76" s="313"/>
      <c r="SHE76" s="313"/>
      <c r="SHF76" s="313"/>
      <c r="SHG76" s="313"/>
      <c r="SHH76" s="313"/>
      <c r="SHI76" s="313"/>
      <c r="SHJ76" s="313"/>
      <c r="SHK76" s="313"/>
      <c r="SHL76" s="313"/>
      <c r="SHM76" s="313"/>
      <c r="SHN76" s="313"/>
      <c r="SHO76" s="313"/>
      <c r="SHP76" s="313"/>
      <c r="SHQ76" s="313"/>
      <c r="SHR76" s="313"/>
      <c r="SHS76" s="313"/>
      <c r="SHT76" s="313"/>
      <c r="SHU76" s="313"/>
      <c r="SHV76" s="313"/>
      <c r="SHW76" s="313"/>
      <c r="SHX76" s="313"/>
      <c r="SHY76" s="313"/>
      <c r="SHZ76" s="313"/>
      <c r="SIA76" s="313"/>
      <c r="SIB76" s="313"/>
      <c r="SIC76" s="313"/>
      <c r="SID76" s="313"/>
      <c r="SIE76" s="313"/>
      <c r="SIF76" s="313"/>
      <c r="SIG76" s="313"/>
      <c r="SIH76" s="313"/>
      <c r="SII76" s="313"/>
      <c r="SIJ76" s="313"/>
      <c r="SIK76" s="313"/>
      <c r="SIL76" s="313"/>
      <c r="SIM76" s="313"/>
      <c r="SIN76" s="313"/>
      <c r="SIO76" s="313"/>
      <c r="SIP76" s="313"/>
      <c r="SIQ76" s="313"/>
      <c r="SIR76" s="313"/>
      <c r="SIS76" s="313"/>
      <c r="SIT76" s="313"/>
      <c r="SIU76" s="313"/>
      <c r="SIV76" s="313"/>
      <c r="SIW76" s="313"/>
      <c r="SIX76" s="313"/>
      <c r="SIY76" s="313"/>
      <c r="SIZ76" s="313"/>
      <c r="SJA76" s="313"/>
      <c r="SJB76" s="313"/>
      <c r="SJC76" s="313"/>
      <c r="SJD76" s="313"/>
      <c r="SJE76" s="313"/>
      <c r="SJF76" s="313"/>
      <c r="SJG76" s="313"/>
      <c r="SJH76" s="313"/>
      <c r="SJI76" s="313"/>
      <c r="SJJ76" s="313"/>
      <c r="SJK76" s="313"/>
      <c r="SJL76" s="313"/>
      <c r="SJM76" s="313"/>
      <c r="SJN76" s="313"/>
      <c r="SJO76" s="313"/>
      <c r="SJP76" s="313"/>
      <c r="SJQ76" s="313"/>
      <c r="SJR76" s="313"/>
      <c r="SJS76" s="313"/>
      <c r="SJT76" s="313"/>
      <c r="SJU76" s="313"/>
      <c r="SJV76" s="313"/>
      <c r="SJW76" s="313"/>
      <c r="SJX76" s="313"/>
      <c r="SJY76" s="313"/>
      <c r="SJZ76" s="313"/>
      <c r="SKA76" s="313"/>
      <c r="SKB76" s="313"/>
      <c r="SKC76" s="313"/>
      <c r="SKD76" s="313"/>
      <c r="SKE76" s="313"/>
      <c r="SKF76" s="313"/>
      <c r="SKG76" s="313"/>
      <c r="SKH76" s="313"/>
      <c r="SKI76" s="313"/>
      <c r="SKJ76" s="313"/>
      <c r="SKK76" s="313"/>
      <c r="SKL76" s="313"/>
      <c r="SKM76" s="313"/>
      <c r="SKN76" s="313"/>
      <c r="SKO76" s="313"/>
      <c r="SKP76" s="313"/>
      <c r="SKQ76" s="313"/>
      <c r="SKR76" s="313"/>
      <c r="SKS76" s="313"/>
      <c r="SKT76" s="313"/>
      <c r="SKU76" s="313"/>
      <c r="SKV76" s="313"/>
      <c r="SKW76" s="313"/>
      <c r="SKX76" s="313"/>
      <c r="SKY76" s="313"/>
      <c r="SKZ76" s="313"/>
      <c r="SLA76" s="313"/>
      <c r="SLB76" s="313"/>
      <c r="SLC76" s="313"/>
      <c r="SLD76" s="313"/>
      <c r="SLE76" s="313"/>
      <c r="SLF76" s="313"/>
      <c r="SLG76" s="313"/>
      <c r="SLH76" s="313"/>
      <c r="SLI76" s="313"/>
      <c r="SLJ76" s="313"/>
      <c r="SLK76" s="313"/>
      <c r="SLL76" s="313"/>
      <c r="SLM76" s="313"/>
      <c r="SLN76" s="313"/>
      <c r="SLO76" s="313"/>
      <c r="SLP76" s="313"/>
      <c r="SLQ76" s="313"/>
      <c r="SLR76" s="313"/>
      <c r="SLS76" s="313"/>
      <c r="SLT76" s="313"/>
      <c r="SLU76" s="313"/>
      <c r="SLV76" s="313"/>
      <c r="SLW76" s="313"/>
      <c r="SLX76" s="313"/>
      <c r="SLY76" s="313"/>
      <c r="SLZ76" s="313"/>
      <c r="SMA76" s="313"/>
      <c r="SMB76" s="313"/>
      <c r="SMC76" s="313"/>
      <c r="SMD76" s="313"/>
      <c r="SME76" s="313"/>
      <c r="SMF76" s="313"/>
      <c r="SMG76" s="313"/>
      <c r="SMH76" s="313"/>
      <c r="SMI76" s="313"/>
      <c r="SMJ76" s="313"/>
      <c r="SMK76" s="313"/>
      <c r="SML76" s="313"/>
      <c r="SMM76" s="313"/>
      <c r="SMN76" s="313"/>
      <c r="SMO76" s="313"/>
      <c r="SMP76" s="313"/>
      <c r="SMQ76" s="313"/>
      <c r="SMR76" s="313"/>
      <c r="SMS76" s="313"/>
      <c r="SMT76" s="313"/>
      <c r="SMU76" s="313"/>
      <c r="SMV76" s="313"/>
      <c r="SMW76" s="313"/>
      <c r="SMX76" s="313"/>
      <c r="SMY76" s="313"/>
      <c r="SMZ76" s="313"/>
      <c r="SNA76" s="313"/>
      <c r="SNB76" s="313"/>
      <c r="SNC76" s="313"/>
      <c r="SND76" s="313"/>
      <c r="SNE76" s="313"/>
      <c r="SNF76" s="313"/>
      <c r="SNG76" s="313"/>
      <c r="SNH76" s="313"/>
      <c r="SNI76" s="313"/>
      <c r="SNJ76" s="313"/>
      <c r="SNK76" s="313"/>
      <c r="SNL76" s="313"/>
      <c r="SNM76" s="313"/>
      <c r="SNN76" s="313"/>
      <c r="SNO76" s="313"/>
      <c r="SNP76" s="313"/>
      <c r="SNQ76" s="313"/>
      <c r="SNR76" s="313"/>
      <c r="SNS76" s="313"/>
      <c r="SNT76" s="313"/>
      <c r="SNU76" s="313"/>
      <c r="SNV76" s="313"/>
      <c r="SNW76" s="313"/>
      <c r="SNX76" s="313"/>
      <c r="SNY76" s="313"/>
      <c r="SNZ76" s="313"/>
      <c r="SOA76" s="313"/>
      <c r="SOB76" s="313"/>
      <c r="SOC76" s="313"/>
      <c r="SOD76" s="313"/>
      <c r="SOE76" s="313"/>
      <c r="SOF76" s="313"/>
      <c r="SOG76" s="313"/>
      <c r="SOH76" s="313"/>
      <c r="SOI76" s="313"/>
      <c r="SOJ76" s="313"/>
      <c r="SOK76" s="313"/>
      <c r="SOL76" s="313"/>
      <c r="SOM76" s="313"/>
      <c r="SON76" s="313"/>
      <c r="SOO76" s="313"/>
      <c r="SOP76" s="313"/>
      <c r="SOQ76" s="313"/>
      <c r="SOR76" s="313"/>
      <c r="SOS76" s="313"/>
      <c r="SOT76" s="313"/>
      <c r="SOU76" s="313"/>
      <c r="SOV76" s="313"/>
      <c r="SOW76" s="313"/>
      <c r="SOX76" s="313"/>
      <c r="SOY76" s="313"/>
      <c r="SOZ76" s="313"/>
      <c r="SPA76" s="313"/>
      <c r="SPB76" s="313"/>
      <c r="SPC76" s="313"/>
      <c r="SPD76" s="313"/>
      <c r="SPE76" s="313"/>
      <c r="SPF76" s="313"/>
      <c r="SPG76" s="313"/>
      <c r="SPH76" s="313"/>
      <c r="SPI76" s="313"/>
      <c r="SPJ76" s="313"/>
      <c r="SPK76" s="313"/>
      <c r="SPL76" s="313"/>
      <c r="SPM76" s="313"/>
      <c r="SPN76" s="313"/>
      <c r="SPO76" s="313"/>
      <c r="SPP76" s="313"/>
      <c r="SPQ76" s="313"/>
      <c r="SPR76" s="313"/>
      <c r="SPS76" s="313"/>
      <c r="SPT76" s="313"/>
      <c r="SPU76" s="313"/>
      <c r="SPV76" s="313"/>
      <c r="SPW76" s="313"/>
      <c r="SPX76" s="313"/>
      <c r="SPY76" s="313"/>
      <c r="SPZ76" s="313"/>
      <c r="SQA76" s="313"/>
      <c r="SQB76" s="313"/>
      <c r="SQC76" s="313"/>
      <c r="SQD76" s="313"/>
      <c r="SQE76" s="313"/>
      <c r="SQF76" s="313"/>
      <c r="SQG76" s="313"/>
      <c r="SQH76" s="313"/>
      <c r="SQI76" s="313"/>
      <c r="SQJ76" s="313"/>
      <c r="SQK76" s="313"/>
      <c r="SQL76" s="313"/>
      <c r="SQM76" s="313"/>
      <c r="SQN76" s="313"/>
      <c r="SQO76" s="313"/>
      <c r="SQP76" s="313"/>
      <c r="SQQ76" s="313"/>
      <c r="SQR76" s="313"/>
      <c r="SQS76" s="313"/>
      <c r="SQT76" s="313"/>
      <c r="SQU76" s="313"/>
      <c r="SQV76" s="313"/>
      <c r="SQW76" s="313"/>
      <c r="SQX76" s="313"/>
      <c r="SQY76" s="313"/>
      <c r="SQZ76" s="313"/>
      <c r="SRA76" s="313"/>
      <c r="SRB76" s="313"/>
      <c r="SRC76" s="313"/>
      <c r="SRD76" s="313"/>
      <c r="SRE76" s="313"/>
      <c r="SRF76" s="313"/>
      <c r="SRG76" s="313"/>
      <c r="SRH76" s="313"/>
      <c r="SRI76" s="313"/>
      <c r="SRJ76" s="313"/>
      <c r="SRK76" s="313"/>
      <c r="SRL76" s="313"/>
      <c r="SRM76" s="313"/>
      <c r="SRN76" s="313"/>
      <c r="SRO76" s="313"/>
      <c r="SRP76" s="313"/>
      <c r="SRQ76" s="313"/>
      <c r="SRR76" s="313"/>
      <c r="SRS76" s="313"/>
      <c r="SRT76" s="313"/>
      <c r="SRU76" s="313"/>
      <c r="SRV76" s="313"/>
      <c r="SRW76" s="313"/>
      <c r="SRX76" s="313"/>
      <c r="SRY76" s="313"/>
      <c r="SRZ76" s="313"/>
      <c r="SSA76" s="313"/>
      <c r="SSB76" s="313"/>
      <c r="SSC76" s="313"/>
      <c r="SSD76" s="313"/>
      <c r="SSE76" s="313"/>
      <c r="SSF76" s="313"/>
      <c r="SSG76" s="313"/>
      <c r="SSH76" s="313"/>
      <c r="SSI76" s="313"/>
      <c r="SSJ76" s="313"/>
      <c r="SSK76" s="313"/>
      <c r="SSL76" s="313"/>
      <c r="SSM76" s="313"/>
      <c r="SSN76" s="313"/>
      <c r="SSO76" s="313"/>
      <c r="SSP76" s="313"/>
      <c r="SSQ76" s="313"/>
      <c r="SSR76" s="313"/>
      <c r="SSS76" s="313"/>
      <c r="SST76" s="313"/>
      <c r="SSU76" s="313"/>
      <c r="SSV76" s="313"/>
      <c r="SSW76" s="313"/>
      <c r="SSX76" s="313"/>
      <c r="SSY76" s="313"/>
      <c r="SSZ76" s="313"/>
      <c r="STA76" s="313"/>
      <c r="STB76" s="313"/>
      <c r="STC76" s="313"/>
      <c r="STD76" s="313"/>
      <c r="STE76" s="313"/>
      <c r="STF76" s="313"/>
      <c r="STG76" s="313"/>
      <c r="STH76" s="313"/>
      <c r="STI76" s="313"/>
      <c r="STJ76" s="313"/>
      <c r="STK76" s="313"/>
      <c r="STL76" s="313"/>
      <c r="STM76" s="313"/>
      <c r="STN76" s="313"/>
      <c r="STO76" s="313"/>
      <c r="STP76" s="313"/>
      <c r="STQ76" s="313"/>
      <c r="STR76" s="313"/>
      <c r="STS76" s="313"/>
      <c r="STT76" s="313"/>
      <c r="STU76" s="313"/>
      <c r="STV76" s="313"/>
      <c r="STW76" s="313"/>
      <c r="STX76" s="313"/>
      <c r="STY76" s="313"/>
      <c r="STZ76" s="313"/>
      <c r="SUA76" s="313"/>
      <c r="SUB76" s="313"/>
      <c r="SUC76" s="313"/>
      <c r="SUD76" s="313"/>
      <c r="SUE76" s="313"/>
      <c r="SUF76" s="313"/>
      <c r="SUG76" s="313"/>
      <c r="SUH76" s="313"/>
      <c r="SUI76" s="313"/>
      <c r="SUJ76" s="313"/>
      <c r="SUK76" s="313"/>
      <c r="SUL76" s="313"/>
      <c r="SUM76" s="313"/>
      <c r="SUN76" s="313"/>
      <c r="SUO76" s="313"/>
      <c r="SUP76" s="313"/>
      <c r="SUQ76" s="313"/>
      <c r="SUR76" s="313"/>
      <c r="SUS76" s="313"/>
      <c r="SUT76" s="313"/>
      <c r="SUU76" s="313"/>
      <c r="SUV76" s="313"/>
      <c r="SUW76" s="313"/>
      <c r="SUX76" s="313"/>
      <c r="SUY76" s="313"/>
      <c r="SUZ76" s="313"/>
      <c r="SVA76" s="313"/>
      <c r="SVB76" s="313"/>
      <c r="SVC76" s="313"/>
      <c r="SVD76" s="313"/>
      <c r="SVE76" s="313"/>
      <c r="SVF76" s="313"/>
      <c r="SVG76" s="313"/>
      <c r="SVH76" s="313"/>
      <c r="SVI76" s="313"/>
      <c r="SVJ76" s="313"/>
      <c r="SVK76" s="313"/>
      <c r="SVL76" s="313"/>
      <c r="SVM76" s="313"/>
      <c r="SVN76" s="313"/>
      <c r="SVO76" s="313"/>
      <c r="SVP76" s="313"/>
      <c r="SVQ76" s="313"/>
      <c r="SVR76" s="313"/>
      <c r="SVS76" s="313"/>
      <c r="SVT76" s="313"/>
      <c r="SVU76" s="313"/>
      <c r="SVV76" s="313"/>
      <c r="SVW76" s="313"/>
      <c r="SVX76" s="313"/>
      <c r="SVY76" s="313"/>
      <c r="SVZ76" s="313"/>
      <c r="SWA76" s="313"/>
      <c r="SWB76" s="313"/>
      <c r="SWC76" s="313"/>
      <c r="SWD76" s="313"/>
      <c r="SWE76" s="313"/>
      <c r="SWF76" s="313"/>
      <c r="SWG76" s="313"/>
      <c r="SWH76" s="313"/>
      <c r="SWI76" s="313"/>
      <c r="SWJ76" s="313"/>
      <c r="SWK76" s="313"/>
      <c r="SWL76" s="313"/>
      <c r="SWM76" s="313"/>
      <c r="SWN76" s="313"/>
      <c r="SWO76" s="313"/>
      <c r="SWP76" s="313"/>
      <c r="SWQ76" s="313"/>
      <c r="SWR76" s="313"/>
      <c r="SWS76" s="313"/>
      <c r="SWT76" s="313"/>
      <c r="SWU76" s="313"/>
      <c r="SWV76" s="313"/>
      <c r="SWW76" s="313"/>
      <c r="SWX76" s="313"/>
      <c r="SWY76" s="313"/>
      <c r="SWZ76" s="313"/>
      <c r="SXA76" s="313"/>
      <c r="SXB76" s="313"/>
      <c r="SXC76" s="313"/>
      <c r="SXD76" s="313"/>
      <c r="SXE76" s="313"/>
      <c r="SXF76" s="313"/>
      <c r="SXG76" s="313"/>
      <c r="SXH76" s="313"/>
      <c r="SXI76" s="313"/>
      <c r="SXJ76" s="313"/>
      <c r="SXK76" s="313"/>
      <c r="SXL76" s="313"/>
      <c r="SXM76" s="313"/>
      <c r="SXN76" s="313"/>
      <c r="SXO76" s="313"/>
      <c r="SXP76" s="313"/>
      <c r="SXQ76" s="313"/>
      <c r="SXR76" s="313"/>
      <c r="SXS76" s="313"/>
      <c r="SXT76" s="313"/>
      <c r="SXU76" s="313"/>
      <c r="SXV76" s="313"/>
      <c r="SXW76" s="313"/>
      <c r="SXX76" s="313"/>
      <c r="SXY76" s="313"/>
      <c r="SXZ76" s="313"/>
      <c r="SYA76" s="313"/>
      <c r="SYB76" s="313"/>
      <c r="SYC76" s="313"/>
      <c r="SYD76" s="313"/>
      <c r="SYE76" s="313"/>
      <c r="SYF76" s="313"/>
      <c r="SYG76" s="313"/>
      <c r="SYH76" s="313"/>
      <c r="SYI76" s="313"/>
      <c r="SYJ76" s="313"/>
      <c r="SYK76" s="313"/>
      <c r="SYL76" s="313"/>
      <c r="SYM76" s="313"/>
      <c r="SYN76" s="313"/>
      <c r="SYO76" s="313"/>
      <c r="SYP76" s="313"/>
      <c r="SYQ76" s="313"/>
      <c r="SYR76" s="313"/>
      <c r="SYS76" s="313"/>
      <c r="SYT76" s="313"/>
      <c r="SYU76" s="313"/>
      <c r="SYV76" s="313"/>
      <c r="SYW76" s="313"/>
      <c r="SYX76" s="313"/>
      <c r="SYY76" s="313"/>
      <c r="SYZ76" s="313"/>
      <c r="SZA76" s="313"/>
      <c r="SZB76" s="313"/>
      <c r="SZC76" s="313"/>
      <c r="SZD76" s="313"/>
      <c r="SZE76" s="313"/>
      <c r="SZF76" s="313"/>
      <c r="SZG76" s="313"/>
      <c r="SZH76" s="313"/>
      <c r="SZI76" s="313"/>
      <c r="SZJ76" s="313"/>
      <c r="SZK76" s="313"/>
      <c r="SZL76" s="313"/>
      <c r="SZM76" s="313"/>
      <c r="SZN76" s="313"/>
      <c r="SZO76" s="313"/>
      <c r="SZP76" s="313"/>
      <c r="SZQ76" s="313"/>
      <c r="SZR76" s="313"/>
      <c r="SZS76" s="313"/>
      <c r="SZT76" s="313"/>
      <c r="SZU76" s="313"/>
      <c r="SZV76" s="313"/>
      <c r="SZW76" s="313"/>
      <c r="SZX76" s="313"/>
      <c r="SZY76" s="313"/>
      <c r="SZZ76" s="313"/>
      <c r="TAA76" s="313"/>
      <c r="TAB76" s="313"/>
      <c r="TAC76" s="313"/>
      <c r="TAD76" s="313"/>
      <c r="TAE76" s="313"/>
      <c r="TAF76" s="313"/>
      <c r="TAG76" s="313"/>
      <c r="TAH76" s="313"/>
      <c r="TAI76" s="313"/>
      <c r="TAJ76" s="313"/>
      <c r="TAK76" s="313"/>
      <c r="TAL76" s="313"/>
      <c r="TAM76" s="313"/>
      <c r="TAN76" s="313"/>
      <c r="TAO76" s="313"/>
      <c r="TAP76" s="313"/>
      <c r="TAQ76" s="313"/>
      <c r="TAR76" s="313"/>
      <c r="TAS76" s="313"/>
      <c r="TAT76" s="313"/>
      <c r="TAU76" s="313"/>
      <c r="TAV76" s="313"/>
      <c r="TAW76" s="313"/>
      <c r="TAX76" s="313"/>
      <c r="TAY76" s="313"/>
      <c r="TAZ76" s="313"/>
      <c r="TBA76" s="313"/>
      <c r="TBB76" s="313"/>
      <c r="TBC76" s="313"/>
      <c r="TBD76" s="313"/>
      <c r="TBE76" s="313"/>
      <c r="TBF76" s="313"/>
      <c r="TBG76" s="313"/>
      <c r="TBH76" s="313"/>
      <c r="TBI76" s="313"/>
      <c r="TBJ76" s="313"/>
      <c r="TBK76" s="313"/>
      <c r="TBL76" s="313"/>
      <c r="TBM76" s="313"/>
      <c r="TBN76" s="313"/>
      <c r="TBO76" s="313"/>
      <c r="TBP76" s="313"/>
      <c r="TBQ76" s="313"/>
      <c r="TBR76" s="313"/>
      <c r="TBS76" s="313"/>
      <c r="TBT76" s="313"/>
      <c r="TBU76" s="313"/>
      <c r="TBV76" s="313"/>
      <c r="TBW76" s="313"/>
      <c r="TBX76" s="313"/>
      <c r="TBY76" s="313"/>
      <c r="TBZ76" s="313"/>
      <c r="TCA76" s="313"/>
      <c r="TCB76" s="313"/>
      <c r="TCC76" s="313"/>
      <c r="TCD76" s="313"/>
      <c r="TCE76" s="313"/>
      <c r="TCF76" s="313"/>
      <c r="TCG76" s="313"/>
      <c r="TCH76" s="313"/>
      <c r="TCI76" s="313"/>
      <c r="TCJ76" s="313"/>
      <c r="TCK76" s="313"/>
      <c r="TCL76" s="313"/>
      <c r="TCM76" s="313"/>
      <c r="TCN76" s="313"/>
      <c r="TCO76" s="313"/>
      <c r="TCP76" s="313"/>
      <c r="TCQ76" s="313"/>
      <c r="TCR76" s="313"/>
      <c r="TCS76" s="313"/>
      <c r="TCT76" s="313"/>
      <c r="TCU76" s="313"/>
      <c r="TCV76" s="313"/>
      <c r="TCW76" s="313"/>
      <c r="TCX76" s="313"/>
      <c r="TCY76" s="313"/>
      <c r="TCZ76" s="313"/>
      <c r="TDA76" s="313"/>
      <c r="TDB76" s="313"/>
      <c r="TDC76" s="313"/>
      <c r="TDD76" s="313"/>
      <c r="TDE76" s="313"/>
      <c r="TDF76" s="313"/>
      <c r="TDG76" s="313"/>
      <c r="TDH76" s="313"/>
      <c r="TDI76" s="313"/>
      <c r="TDJ76" s="313"/>
      <c r="TDK76" s="313"/>
      <c r="TDL76" s="313"/>
      <c r="TDM76" s="313"/>
      <c r="TDN76" s="313"/>
      <c r="TDO76" s="313"/>
      <c r="TDP76" s="313"/>
      <c r="TDQ76" s="313"/>
      <c r="TDR76" s="313"/>
      <c r="TDS76" s="313"/>
      <c r="TDT76" s="313"/>
      <c r="TDU76" s="313"/>
      <c r="TDV76" s="313"/>
      <c r="TDW76" s="313"/>
      <c r="TDX76" s="313"/>
      <c r="TDY76" s="313"/>
      <c r="TDZ76" s="313"/>
      <c r="TEA76" s="313"/>
      <c r="TEB76" s="313"/>
      <c r="TEC76" s="313"/>
      <c r="TED76" s="313"/>
      <c r="TEE76" s="313"/>
      <c r="TEF76" s="313"/>
      <c r="TEG76" s="313"/>
      <c r="TEH76" s="313"/>
      <c r="TEI76" s="313"/>
      <c r="TEJ76" s="313"/>
      <c r="TEK76" s="313"/>
      <c r="TEL76" s="313"/>
      <c r="TEM76" s="313"/>
      <c r="TEN76" s="313"/>
      <c r="TEO76" s="313"/>
      <c r="TEP76" s="313"/>
      <c r="TEQ76" s="313"/>
      <c r="TER76" s="313"/>
      <c r="TES76" s="313"/>
      <c r="TET76" s="313"/>
      <c r="TEU76" s="313"/>
      <c r="TEV76" s="313"/>
      <c r="TEW76" s="313"/>
      <c r="TEX76" s="313"/>
      <c r="TEY76" s="313"/>
      <c r="TEZ76" s="313"/>
      <c r="TFA76" s="313"/>
      <c r="TFB76" s="313"/>
      <c r="TFC76" s="313"/>
      <c r="TFD76" s="313"/>
      <c r="TFE76" s="313"/>
      <c r="TFF76" s="313"/>
      <c r="TFG76" s="313"/>
      <c r="TFH76" s="313"/>
      <c r="TFI76" s="313"/>
      <c r="TFJ76" s="313"/>
      <c r="TFK76" s="313"/>
      <c r="TFL76" s="313"/>
      <c r="TFM76" s="313"/>
      <c r="TFN76" s="313"/>
      <c r="TFO76" s="313"/>
      <c r="TFP76" s="313"/>
      <c r="TFQ76" s="313"/>
      <c r="TFR76" s="313"/>
      <c r="TFS76" s="313"/>
      <c r="TFT76" s="313"/>
      <c r="TFU76" s="313"/>
      <c r="TFV76" s="313"/>
      <c r="TFW76" s="313"/>
      <c r="TFX76" s="313"/>
      <c r="TFY76" s="313"/>
      <c r="TFZ76" s="313"/>
      <c r="TGA76" s="313"/>
      <c r="TGB76" s="313"/>
      <c r="TGC76" s="313"/>
      <c r="TGD76" s="313"/>
      <c r="TGE76" s="313"/>
      <c r="TGF76" s="313"/>
      <c r="TGG76" s="313"/>
      <c r="TGH76" s="313"/>
      <c r="TGI76" s="313"/>
      <c r="TGJ76" s="313"/>
      <c r="TGK76" s="313"/>
      <c r="TGL76" s="313"/>
      <c r="TGM76" s="313"/>
      <c r="TGN76" s="313"/>
      <c r="TGO76" s="313"/>
      <c r="TGP76" s="313"/>
      <c r="TGQ76" s="313"/>
      <c r="TGR76" s="313"/>
      <c r="TGS76" s="313"/>
      <c r="TGT76" s="313"/>
      <c r="TGU76" s="313"/>
      <c r="TGV76" s="313"/>
      <c r="TGW76" s="313"/>
      <c r="TGX76" s="313"/>
      <c r="TGY76" s="313"/>
      <c r="TGZ76" s="313"/>
      <c r="THA76" s="313"/>
      <c r="THB76" s="313"/>
      <c r="THC76" s="313"/>
      <c r="THD76" s="313"/>
      <c r="THE76" s="313"/>
      <c r="THF76" s="313"/>
      <c r="THG76" s="313"/>
      <c r="THH76" s="313"/>
      <c r="THI76" s="313"/>
      <c r="THJ76" s="313"/>
      <c r="THK76" s="313"/>
      <c r="THL76" s="313"/>
      <c r="THM76" s="313"/>
      <c r="THN76" s="313"/>
      <c r="THO76" s="313"/>
      <c r="THP76" s="313"/>
      <c r="THQ76" s="313"/>
      <c r="THR76" s="313"/>
      <c r="THS76" s="313"/>
      <c r="THT76" s="313"/>
      <c r="THU76" s="313"/>
      <c r="THV76" s="313"/>
      <c r="THW76" s="313"/>
      <c r="THX76" s="313"/>
      <c r="THY76" s="313"/>
      <c r="THZ76" s="313"/>
      <c r="TIA76" s="313"/>
      <c r="TIB76" s="313"/>
      <c r="TIC76" s="313"/>
      <c r="TID76" s="313"/>
      <c r="TIE76" s="313"/>
      <c r="TIF76" s="313"/>
      <c r="TIG76" s="313"/>
      <c r="TIH76" s="313"/>
      <c r="TII76" s="313"/>
      <c r="TIJ76" s="313"/>
      <c r="TIK76" s="313"/>
      <c r="TIL76" s="313"/>
      <c r="TIM76" s="313"/>
      <c r="TIN76" s="313"/>
      <c r="TIO76" s="313"/>
      <c r="TIP76" s="313"/>
      <c r="TIQ76" s="313"/>
      <c r="TIR76" s="313"/>
      <c r="TIS76" s="313"/>
      <c r="TIT76" s="313"/>
      <c r="TIU76" s="313"/>
      <c r="TIV76" s="313"/>
      <c r="TIW76" s="313"/>
      <c r="TIX76" s="313"/>
      <c r="TIY76" s="313"/>
      <c r="TIZ76" s="313"/>
      <c r="TJA76" s="313"/>
      <c r="TJB76" s="313"/>
      <c r="TJC76" s="313"/>
      <c r="TJD76" s="313"/>
      <c r="TJE76" s="313"/>
      <c r="TJF76" s="313"/>
      <c r="TJG76" s="313"/>
      <c r="TJH76" s="313"/>
      <c r="TJI76" s="313"/>
      <c r="TJJ76" s="313"/>
      <c r="TJK76" s="313"/>
      <c r="TJL76" s="313"/>
      <c r="TJM76" s="313"/>
      <c r="TJN76" s="313"/>
      <c r="TJO76" s="313"/>
      <c r="TJP76" s="313"/>
      <c r="TJQ76" s="313"/>
      <c r="TJR76" s="313"/>
      <c r="TJS76" s="313"/>
      <c r="TJT76" s="313"/>
      <c r="TJU76" s="313"/>
      <c r="TJV76" s="313"/>
      <c r="TJW76" s="313"/>
      <c r="TJX76" s="313"/>
      <c r="TJY76" s="313"/>
      <c r="TJZ76" s="313"/>
      <c r="TKA76" s="313"/>
      <c r="TKB76" s="313"/>
      <c r="TKC76" s="313"/>
      <c r="TKD76" s="313"/>
      <c r="TKE76" s="313"/>
      <c r="TKF76" s="313"/>
      <c r="TKG76" s="313"/>
      <c r="TKH76" s="313"/>
      <c r="TKI76" s="313"/>
      <c r="TKJ76" s="313"/>
      <c r="TKK76" s="313"/>
      <c r="TKL76" s="313"/>
      <c r="TKM76" s="313"/>
      <c r="TKN76" s="313"/>
      <c r="TKO76" s="313"/>
      <c r="TKP76" s="313"/>
      <c r="TKQ76" s="313"/>
      <c r="TKR76" s="313"/>
      <c r="TKS76" s="313"/>
      <c r="TKT76" s="313"/>
      <c r="TKU76" s="313"/>
      <c r="TKV76" s="313"/>
      <c r="TKW76" s="313"/>
      <c r="TKX76" s="313"/>
      <c r="TKY76" s="313"/>
      <c r="TKZ76" s="313"/>
      <c r="TLA76" s="313"/>
      <c r="TLB76" s="313"/>
      <c r="TLC76" s="313"/>
      <c r="TLD76" s="313"/>
      <c r="TLE76" s="313"/>
      <c r="TLF76" s="313"/>
      <c r="TLG76" s="313"/>
      <c r="TLH76" s="313"/>
      <c r="TLI76" s="313"/>
      <c r="TLJ76" s="313"/>
      <c r="TLK76" s="313"/>
      <c r="TLL76" s="313"/>
      <c r="TLM76" s="313"/>
      <c r="TLN76" s="313"/>
      <c r="TLO76" s="313"/>
      <c r="TLP76" s="313"/>
      <c r="TLQ76" s="313"/>
      <c r="TLR76" s="313"/>
      <c r="TLS76" s="313"/>
      <c r="TLT76" s="313"/>
      <c r="TLU76" s="313"/>
      <c r="TLV76" s="313"/>
      <c r="TLW76" s="313"/>
      <c r="TLX76" s="313"/>
      <c r="TLY76" s="313"/>
      <c r="TLZ76" s="313"/>
      <c r="TMA76" s="313"/>
      <c r="TMB76" s="313"/>
      <c r="TMC76" s="313"/>
      <c r="TMD76" s="313"/>
      <c r="TME76" s="313"/>
      <c r="TMF76" s="313"/>
      <c r="TMG76" s="313"/>
      <c r="TMH76" s="313"/>
      <c r="TMI76" s="313"/>
      <c r="TMJ76" s="313"/>
      <c r="TMK76" s="313"/>
      <c r="TML76" s="313"/>
      <c r="TMM76" s="313"/>
      <c r="TMN76" s="313"/>
      <c r="TMO76" s="313"/>
      <c r="TMP76" s="313"/>
      <c r="TMQ76" s="313"/>
      <c r="TMR76" s="313"/>
      <c r="TMS76" s="313"/>
      <c r="TMT76" s="313"/>
      <c r="TMU76" s="313"/>
      <c r="TMV76" s="313"/>
      <c r="TMW76" s="313"/>
      <c r="TMX76" s="313"/>
      <c r="TMY76" s="313"/>
      <c r="TMZ76" s="313"/>
      <c r="TNA76" s="313"/>
      <c r="TNB76" s="313"/>
      <c r="TNC76" s="313"/>
      <c r="TND76" s="313"/>
      <c r="TNE76" s="313"/>
      <c r="TNF76" s="313"/>
      <c r="TNG76" s="313"/>
      <c r="TNH76" s="313"/>
      <c r="TNI76" s="313"/>
      <c r="TNJ76" s="313"/>
      <c r="TNK76" s="313"/>
      <c r="TNL76" s="313"/>
      <c r="TNM76" s="313"/>
      <c r="TNN76" s="313"/>
      <c r="TNO76" s="313"/>
      <c r="TNP76" s="313"/>
      <c r="TNQ76" s="313"/>
      <c r="TNR76" s="313"/>
      <c r="TNS76" s="313"/>
      <c r="TNT76" s="313"/>
      <c r="TNU76" s="313"/>
      <c r="TNV76" s="313"/>
      <c r="TNW76" s="313"/>
      <c r="TNX76" s="313"/>
      <c r="TNY76" s="313"/>
      <c r="TNZ76" s="313"/>
      <c r="TOA76" s="313"/>
      <c r="TOB76" s="313"/>
      <c r="TOC76" s="313"/>
      <c r="TOD76" s="313"/>
      <c r="TOE76" s="313"/>
      <c r="TOF76" s="313"/>
      <c r="TOG76" s="313"/>
      <c r="TOH76" s="313"/>
      <c r="TOI76" s="313"/>
      <c r="TOJ76" s="313"/>
      <c r="TOK76" s="313"/>
      <c r="TOL76" s="313"/>
      <c r="TOM76" s="313"/>
      <c r="TON76" s="313"/>
      <c r="TOO76" s="313"/>
      <c r="TOP76" s="313"/>
      <c r="TOQ76" s="313"/>
      <c r="TOR76" s="313"/>
      <c r="TOS76" s="313"/>
      <c r="TOT76" s="313"/>
      <c r="TOU76" s="313"/>
      <c r="TOV76" s="313"/>
      <c r="TOW76" s="313"/>
      <c r="TOX76" s="313"/>
      <c r="TOY76" s="313"/>
      <c r="TOZ76" s="313"/>
      <c r="TPA76" s="313"/>
      <c r="TPB76" s="313"/>
      <c r="TPC76" s="313"/>
      <c r="TPD76" s="313"/>
      <c r="TPE76" s="313"/>
      <c r="TPF76" s="313"/>
      <c r="TPG76" s="313"/>
      <c r="TPH76" s="313"/>
      <c r="TPI76" s="313"/>
      <c r="TPJ76" s="313"/>
      <c r="TPK76" s="313"/>
      <c r="TPL76" s="313"/>
      <c r="TPM76" s="313"/>
      <c r="TPN76" s="313"/>
      <c r="TPO76" s="313"/>
      <c r="TPP76" s="313"/>
      <c r="TPQ76" s="313"/>
      <c r="TPR76" s="313"/>
      <c r="TPS76" s="313"/>
      <c r="TPT76" s="313"/>
      <c r="TPU76" s="313"/>
      <c r="TPV76" s="313"/>
      <c r="TPW76" s="313"/>
      <c r="TPX76" s="313"/>
      <c r="TPY76" s="313"/>
      <c r="TPZ76" s="313"/>
      <c r="TQA76" s="313"/>
      <c r="TQB76" s="313"/>
      <c r="TQC76" s="313"/>
      <c r="TQD76" s="313"/>
      <c r="TQE76" s="313"/>
      <c r="TQF76" s="313"/>
      <c r="TQG76" s="313"/>
      <c r="TQH76" s="313"/>
      <c r="TQI76" s="313"/>
      <c r="TQJ76" s="313"/>
      <c r="TQK76" s="313"/>
      <c r="TQL76" s="313"/>
      <c r="TQM76" s="313"/>
      <c r="TQN76" s="313"/>
      <c r="TQO76" s="313"/>
      <c r="TQP76" s="313"/>
      <c r="TQQ76" s="313"/>
      <c r="TQR76" s="313"/>
      <c r="TQS76" s="313"/>
      <c r="TQT76" s="313"/>
      <c r="TQU76" s="313"/>
      <c r="TQV76" s="313"/>
      <c r="TQW76" s="313"/>
      <c r="TQX76" s="313"/>
      <c r="TQY76" s="313"/>
      <c r="TQZ76" s="313"/>
      <c r="TRA76" s="313"/>
      <c r="TRB76" s="313"/>
      <c r="TRC76" s="313"/>
      <c r="TRD76" s="313"/>
      <c r="TRE76" s="313"/>
      <c r="TRF76" s="313"/>
      <c r="TRG76" s="313"/>
      <c r="TRH76" s="313"/>
      <c r="TRI76" s="313"/>
      <c r="TRJ76" s="313"/>
      <c r="TRK76" s="313"/>
      <c r="TRL76" s="313"/>
      <c r="TRM76" s="313"/>
      <c r="TRN76" s="313"/>
      <c r="TRO76" s="313"/>
      <c r="TRP76" s="313"/>
      <c r="TRQ76" s="313"/>
      <c r="TRR76" s="313"/>
      <c r="TRS76" s="313"/>
      <c r="TRT76" s="313"/>
      <c r="TRU76" s="313"/>
      <c r="TRV76" s="313"/>
      <c r="TRW76" s="313"/>
      <c r="TRX76" s="313"/>
      <c r="TRY76" s="313"/>
      <c r="TRZ76" s="313"/>
      <c r="TSA76" s="313"/>
      <c r="TSB76" s="313"/>
      <c r="TSC76" s="313"/>
      <c r="TSD76" s="313"/>
      <c r="TSE76" s="313"/>
      <c r="TSF76" s="313"/>
      <c r="TSG76" s="313"/>
      <c r="TSH76" s="313"/>
      <c r="TSI76" s="313"/>
      <c r="TSJ76" s="313"/>
      <c r="TSK76" s="313"/>
      <c r="TSL76" s="313"/>
      <c r="TSM76" s="313"/>
      <c r="TSN76" s="313"/>
      <c r="TSO76" s="313"/>
      <c r="TSP76" s="313"/>
      <c r="TSQ76" s="313"/>
      <c r="TSR76" s="313"/>
      <c r="TSS76" s="313"/>
      <c r="TST76" s="313"/>
      <c r="TSU76" s="313"/>
      <c r="TSV76" s="313"/>
      <c r="TSW76" s="313"/>
      <c r="TSX76" s="313"/>
      <c r="TSY76" s="313"/>
      <c r="TSZ76" s="313"/>
      <c r="TTA76" s="313"/>
      <c r="TTB76" s="313"/>
      <c r="TTC76" s="313"/>
      <c r="TTD76" s="313"/>
      <c r="TTE76" s="313"/>
      <c r="TTF76" s="313"/>
      <c r="TTG76" s="313"/>
      <c r="TTH76" s="313"/>
      <c r="TTI76" s="313"/>
      <c r="TTJ76" s="313"/>
      <c r="TTK76" s="313"/>
      <c r="TTL76" s="313"/>
      <c r="TTM76" s="313"/>
      <c r="TTN76" s="313"/>
      <c r="TTO76" s="313"/>
      <c r="TTP76" s="313"/>
      <c r="TTQ76" s="313"/>
      <c r="TTR76" s="313"/>
      <c r="TTS76" s="313"/>
      <c r="TTT76" s="313"/>
      <c r="TTU76" s="313"/>
      <c r="TTV76" s="313"/>
      <c r="TTW76" s="313"/>
      <c r="TTX76" s="313"/>
      <c r="TTY76" s="313"/>
      <c r="TTZ76" s="313"/>
      <c r="TUA76" s="313"/>
      <c r="TUB76" s="313"/>
      <c r="TUC76" s="313"/>
      <c r="TUD76" s="313"/>
      <c r="TUE76" s="313"/>
      <c r="TUF76" s="313"/>
      <c r="TUG76" s="313"/>
      <c r="TUH76" s="313"/>
      <c r="TUI76" s="313"/>
      <c r="TUJ76" s="313"/>
      <c r="TUK76" s="313"/>
      <c r="TUL76" s="313"/>
      <c r="TUM76" s="313"/>
      <c r="TUN76" s="313"/>
      <c r="TUO76" s="313"/>
      <c r="TUP76" s="313"/>
      <c r="TUQ76" s="313"/>
      <c r="TUR76" s="313"/>
      <c r="TUS76" s="313"/>
      <c r="TUT76" s="313"/>
      <c r="TUU76" s="313"/>
      <c r="TUV76" s="313"/>
      <c r="TUW76" s="313"/>
      <c r="TUX76" s="313"/>
      <c r="TUY76" s="313"/>
      <c r="TUZ76" s="313"/>
      <c r="TVA76" s="313"/>
      <c r="TVB76" s="313"/>
      <c r="TVC76" s="313"/>
      <c r="TVD76" s="313"/>
      <c r="TVE76" s="313"/>
      <c r="TVF76" s="313"/>
      <c r="TVG76" s="313"/>
      <c r="TVH76" s="313"/>
      <c r="TVI76" s="313"/>
      <c r="TVJ76" s="313"/>
      <c r="TVK76" s="313"/>
      <c r="TVL76" s="313"/>
      <c r="TVM76" s="313"/>
      <c r="TVN76" s="313"/>
      <c r="TVO76" s="313"/>
      <c r="TVP76" s="313"/>
      <c r="TVQ76" s="313"/>
      <c r="TVR76" s="313"/>
      <c r="TVS76" s="313"/>
      <c r="TVT76" s="313"/>
      <c r="TVU76" s="313"/>
      <c r="TVV76" s="313"/>
      <c r="TVW76" s="313"/>
      <c r="TVX76" s="313"/>
      <c r="TVY76" s="313"/>
      <c r="TVZ76" s="313"/>
      <c r="TWA76" s="313"/>
      <c r="TWB76" s="313"/>
      <c r="TWC76" s="313"/>
      <c r="TWD76" s="313"/>
      <c r="TWE76" s="313"/>
      <c r="TWF76" s="313"/>
      <c r="TWG76" s="313"/>
      <c r="TWH76" s="313"/>
      <c r="TWI76" s="313"/>
      <c r="TWJ76" s="313"/>
      <c r="TWK76" s="313"/>
      <c r="TWL76" s="313"/>
      <c r="TWM76" s="313"/>
      <c r="TWN76" s="313"/>
      <c r="TWO76" s="313"/>
      <c r="TWP76" s="313"/>
      <c r="TWQ76" s="313"/>
      <c r="TWR76" s="313"/>
      <c r="TWS76" s="313"/>
      <c r="TWT76" s="313"/>
      <c r="TWU76" s="313"/>
      <c r="TWV76" s="313"/>
      <c r="TWW76" s="313"/>
      <c r="TWX76" s="313"/>
      <c r="TWY76" s="313"/>
      <c r="TWZ76" s="313"/>
      <c r="TXA76" s="313"/>
      <c r="TXB76" s="313"/>
      <c r="TXC76" s="313"/>
      <c r="TXD76" s="313"/>
      <c r="TXE76" s="313"/>
      <c r="TXF76" s="313"/>
      <c r="TXG76" s="313"/>
      <c r="TXH76" s="313"/>
      <c r="TXI76" s="313"/>
      <c r="TXJ76" s="313"/>
      <c r="TXK76" s="313"/>
      <c r="TXL76" s="313"/>
      <c r="TXM76" s="313"/>
      <c r="TXN76" s="313"/>
      <c r="TXO76" s="313"/>
      <c r="TXP76" s="313"/>
      <c r="TXQ76" s="313"/>
      <c r="TXR76" s="313"/>
      <c r="TXS76" s="313"/>
      <c r="TXT76" s="313"/>
      <c r="TXU76" s="313"/>
      <c r="TXV76" s="313"/>
      <c r="TXW76" s="313"/>
      <c r="TXX76" s="313"/>
      <c r="TXY76" s="313"/>
      <c r="TXZ76" s="313"/>
      <c r="TYA76" s="313"/>
      <c r="TYB76" s="313"/>
      <c r="TYC76" s="313"/>
      <c r="TYD76" s="313"/>
      <c r="TYE76" s="313"/>
      <c r="TYF76" s="313"/>
      <c r="TYG76" s="313"/>
      <c r="TYH76" s="313"/>
      <c r="TYI76" s="313"/>
      <c r="TYJ76" s="313"/>
      <c r="TYK76" s="313"/>
      <c r="TYL76" s="313"/>
      <c r="TYM76" s="313"/>
      <c r="TYN76" s="313"/>
      <c r="TYO76" s="313"/>
      <c r="TYP76" s="313"/>
      <c r="TYQ76" s="313"/>
      <c r="TYR76" s="313"/>
      <c r="TYS76" s="313"/>
      <c r="TYT76" s="313"/>
      <c r="TYU76" s="313"/>
      <c r="TYV76" s="313"/>
      <c r="TYW76" s="313"/>
      <c r="TYX76" s="313"/>
      <c r="TYY76" s="313"/>
      <c r="TYZ76" s="313"/>
      <c r="TZA76" s="313"/>
      <c r="TZB76" s="313"/>
      <c r="TZC76" s="313"/>
      <c r="TZD76" s="313"/>
      <c r="TZE76" s="313"/>
      <c r="TZF76" s="313"/>
      <c r="TZG76" s="313"/>
      <c r="TZH76" s="313"/>
      <c r="TZI76" s="313"/>
      <c r="TZJ76" s="313"/>
      <c r="TZK76" s="313"/>
      <c r="TZL76" s="313"/>
      <c r="TZM76" s="313"/>
      <c r="TZN76" s="313"/>
      <c r="TZO76" s="313"/>
      <c r="TZP76" s="313"/>
      <c r="TZQ76" s="313"/>
      <c r="TZR76" s="313"/>
      <c r="TZS76" s="313"/>
      <c r="TZT76" s="313"/>
      <c r="TZU76" s="313"/>
      <c r="TZV76" s="313"/>
      <c r="TZW76" s="313"/>
      <c r="TZX76" s="313"/>
      <c r="TZY76" s="313"/>
      <c r="TZZ76" s="313"/>
      <c r="UAA76" s="313"/>
      <c r="UAB76" s="313"/>
      <c r="UAC76" s="313"/>
      <c r="UAD76" s="313"/>
      <c r="UAE76" s="313"/>
      <c r="UAF76" s="313"/>
      <c r="UAG76" s="313"/>
      <c r="UAH76" s="313"/>
      <c r="UAI76" s="313"/>
      <c r="UAJ76" s="313"/>
      <c r="UAK76" s="313"/>
      <c r="UAL76" s="313"/>
      <c r="UAM76" s="313"/>
      <c r="UAN76" s="313"/>
      <c r="UAO76" s="313"/>
      <c r="UAP76" s="313"/>
      <c r="UAQ76" s="313"/>
      <c r="UAR76" s="313"/>
      <c r="UAS76" s="313"/>
      <c r="UAT76" s="313"/>
      <c r="UAU76" s="313"/>
      <c r="UAV76" s="313"/>
      <c r="UAW76" s="313"/>
      <c r="UAX76" s="313"/>
      <c r="UAY76" s="313"/>
      <c r="UAZ76" s="313"/>
      <c r="UBA76" s="313"/>
      <c r="UBB76" s="313"/>
      <c r="UBC76" s="313"/>
      <c r="UBD76" s="313"/>
      <c r="UBE76" s="313"/>
      <c r="UBF76" s="313"/>
      <c r="UBG76" s="313"/>
      <c r="UBH76" s="313"/>
      <c r="UBI76" s="313"/>
      <c r="UBJ76" s="313"/>
      <c r="UBK76" s="313"/>
      <c r="UBL76" s="313"/>
      <c r="UBM76" s="313"/>
      <c r="UBN76" s="313"/>
      <c r="UBO76" s="313"/>
      <c r="UBP76" s="313"/>
      <c r="UBQ76" s="313"/>
      <c r="UBR76" s="313"/>
      <c r="UBS76" s="313"/>
      <c r="UBT76" s="313"/>
      <c r="UBU76" s="313"/>
      <c r="UBV76" s="313"/>
      <c r="UBW76" s="313"/>
      <c r="UBX76" s="313"/>
      <c r="UBY76" s="313"/>
      <c r="UBZ76" s="313"/>
      <c r="UCA76" s="313"/>
      <c r="UCB76" s="313"/>
      <c r="UCC76" s="313"/>
      <c r="UCD76" s="313"/>
      <c r="UCE76" s="313"/>
      <c r="UCF76" s="313"/>
      <c r="UCG76" s="313"/>
      <c r="UCH76" s="313"/>
      <c r="UCI76" s="313"/>
      <c r="UCJ76" s="313"/>
      <c r="UCK76" s="313"/>
      <c r="UCL76" s="313"/>
      <c r="UCM76" s="313"/>
      <c r="UCN76" s="313"/>
      <c r="UCO76" s="313"/>
      <c r="UCP76" s="313"/>
      <c r="UCQ76" s="313"/>
      <c r="UCR76" s="313"/>
      <c r="UCS76" s="313"/>
      <c r="UCT76" s="313"/>
      <c r="UCU76" s="313"/>
      <c r="UCV76" s="313"/>
      <c r="UCW76" s="313"/>
      <c r="UCX76" s="313"/>
      <c r="UCY76" s="313"/>
      <c r="UCZ76" s="313"/>
      <c r="UDA76" s="313"/>
      <c r="UDB76" s="313"/>
      <c r="UDC76" s="313"/>
      <c r="UDD76" s="313"/>
      <c r="UDE76" s="313"/>
      <c r="UDF76" s="313"/>
      <c r="UDG76" s="313"/>
      <c r="UDH76" s="313"/>
      <c r="UDI76" s="313"/>
      <c r="UDJ76" s="313"/>
      <c r="UDK76" s="313"/>
      <c r="UDL76" s="313"/>
      <c r="UDM76" s="313"/>
      <c r="UDN76" s="313"/>
      <c r="UDO76" s="313"/>
      <c r="UDP76" s="313"/>
      <c r="UDQ76" s="313"/>
      <c r="UDR76" s="313"/>
      <c r="UDS76" s="313"/>
      <c r="UDT76" s="313"/>
      <c r="UDU76" s="313"/>
      <c r="UDV76" s="313"/>
      <c r="UDW76" s="313"/>
      <c r="UDX76" s="313"/>
      <c r="UDY76" s="313"/>
      <c r="UDZ76" s="313"/>
      <c r="UEA76" s="313"/>
      <c r="UEB76" s="313"/>
      <c r="UEC76" s="313"/>
      <c r="UED76" s="313"/>
      <c r="UEE76" s="313"/>
      <c r="UEF76" s="313"/>
      <c r="UEG76" s="313"/>
      <c r="UEH76" s="313"/>
      <c r="UEI76" s="313"/>
      <c r="UEJ76" s="313"/>
      <c r="UEK76" s="313"/>
      <c r="UEL76" s="313"/>
      <c r="UEM76" s="313"/>
      <c r="UEN76" s="313"/>
      <c r="UEO76" s="313"/>
      <c r="UEP76" s="313"/>
      <c r="UEQ76" s="313"/>
      <c r="UER76" s="313"/>
      <c r="UES76" s="313"/>
      <c r="UET76" s="313"/>
      <c r="UEU76" s="313"/>
      <c r="UEV76" s="313"/>
      <c r="UEW76" s="313"/>
      <c r="UEX76" s="313"/>
      <c r="UEY76" s="313"/>
      <c r="UEZ76" s="313"/>
      <c r="UFA76" s="313"/>
      <c r="UFB76" s="313"/>
      <c r="UFC76" s="313"/>
      <c r="UFD76" s="313"/>
      <c r="UFE76" s="313"/>
      <c r="UFF76" s="313"/>
      <c r="UFG76" s="313"/>
      <c r="UFH76" s="313"/>
      <c r="UFI76" s="313"/>
      <c r="UFJ76" s="313"/>
      <c r="UFK76" s="313"/>
      <c r="UFL76" s="313"/>
      <c r="UFM76" s="313"/>
      <c r="UFN76" s="313"/>
      <c r="UFO76" s="313"/>
      <c r="UFP76" s="313"/>
      <c r="UFQ76" s="313"/>
      <c r="UFR76" s="313"/>
      <c r="UFS76" s="313"/>
      <c r="UFT76" s="313"/>
      <c r="UFU76" s="313"/>
      <c r="UFV76" s="313"/>
      <c r="UFW76" s="313"/>
      <c r="UFX76" s="313"/>
      <c r="UFY76" s="313"/>
      <c r="UFZ76" s="313"/>
      <c r="UGA76" s="313"/>
      <c r="UGB76" s="313"/>
      <c r="UGC76" s="313"/>
      <c r="UGD76" s="313"/>
      <c r="UGE76" s="313"/>
      <c r="UGF76" s="313"/>
      <c r="UGG76" s="313"/>
      <c r="UGH76" s="313"/>
      <c r="UGI76" s="313"/>
      <c r="UGJ76" s="313"/>
      <c r="UGK76" s="313"/>
      <c r="UGL76" s="313"/>
      <c r="UGM76" s="313"/>
      <c r="UGN76" s="313"/>
      <c r="UGO76" s="313"/>
      <c r="UGP76" s="313"/>
      <c r="UGQ76" s="313"/>
      <c r="UGR76" s="313"/>
      <c r="UGS76" s="313"/>
      <c r="UGT76" s="313"/>
      <c r="UGU76" s="313"/>
      <c r="UGV76" s="313"/>
      <c r="UGW76" s="313"/>
      <c r="UGX76" s="313"/>
      <c r="UGY76" s="313"/>
      <c r="UGZ76" s="313"/>
      <c r="UHA76" s="313"/>
      <c r="UHB76" s="313"/>
      <c r="UHC76" s="313"/>
      <c r="UHD76" s="313"/>
      <c r="UHE76" s="313"/>
      <c r="UHF76" s="313"/>
      <c r="UHG76" s="313"/>
      <c r="UHH76" s="313"/>
      <c r="UHI76" s="313"/>
      <c r="UHJ76" s="313"/>
      <c r="UHK76" s="313"/>
      <c r="UHL76" s="313"/>
      <c r="UHM76" s="313"/>
      <c r="UHN76" s="313"/>
      <c r="UHO76" s="313"/>
      <c r="UHP76" s="313"/>
      <c r="UHQ76" s="313"/>
      <c r="UHR76" s="313"/>
      <c r="UHS76" s="313"/>
      <c r="UHT76" s="313"/>
      <c r="UHU76" s="313"/>
      <c r="UHV76" s="313"/>
      <c r="UHW76" s="313"/>
      <c r="UHX76" s="313"/>
      <c r="UHY76" s="313"/>
      <c r="UHZ76" s="313"/>
      <c r="UIA76" s="313"/>
      <c r="UIB76" s="313"/>
      <c r="UIC76" s="313"/>
      <c r="UID76" s="313"/>
      <c r="UIE76" s="313"/>
      <c r="UIF76" s="313"/>
      <c r="UIG76" s="313"/>
      <c r="UIH76" s="313"/>
      <c r="UII76" s="313"/>
      <c r="UIJ76" s="313"/>
      <c r="UIK76" s="313"/>
      <c r="UIL76" s="313"/>
      <c r="UIM76" s="313"/>
      <c r="UIN76" s="313"/>
      <c r="UIO76" s="313"/>
      <c r="UIP76" s="313"/>
      <c r="UIQ76" s="313"/>
      <c r="UIR76" s="313"/>
      <c r="UIS76" s="313"/>
      <c r="UIT76" s="313"/>
      <c r="UIU76" s="313"/>
      <c r="UIV76" s="313"/>
      <c r="UIW76" s="313"/>
      <c r="UIX76" s="313"/>
      <c r="UIY76" s="313"/>
      <c r="UIZ76" s="313"/>
      <c r="UJA76" s="313"/>
      <c r="UJB76" s="313"/>
      <c r="UJC76" s="313"/>
      <c r="UJD76" s="313"/>
      <c r="UJE76" s="313"/>
      <c r="UJF76" s="313"/>
      <c r="UJG76" s="313"/>
      <c r="UJH76" s="313"/>
      <c r="UJI76" s="313"/>
      <c r="UJJ76" s="313"/>
      <c r="UJK76" s="313"/>
      <c r="UJL76" s="313"/>
      <c r="UJM76" s="313"/>
      <c r="UJN76" s="313"/>
      <c r="UJO76" s="313"/>
      <c r="UJP76" s="313"/>
      <c r="UJQ76" s="313"/>
      <c r="UJR76" s="313"/>
      <c r="UJS76" s="313"/>
      <c r="UJT76" s="313"/>
      <c r="UJU76" s="313"/>
      <c r="UJV76" s="313"/>
      <c r="UJW76" s="313"/>
      <c r="UJX76" s="313"/>
      <c r="UJY76" s="313"/>
      <c r="UJZ76" s="313"/>
      <c r="UKA76" s="313"/>
      <c r="UKB76" s="313"/>
      <c r="UKC76" s="313"/>
      <c r="UKD76" s="313"/>
      <c r="UKE76" s="313"/>
      <c r="UKF76" s="313"/>
      <c r="UKG76" s="313"/>
      <c r="UKH76" s="313"/>
      <c r="UKI76" s="313"/>
      <c r="UKJ76" s="313"/>
      <c r="UKK76" s="313"/>
      <c r="UKL76" s="313"/>
      <c r="UKM76" s="313"/>
      <c r="UKN76" s="313"/>
      <c r="UKO76" s="313"/>
      <c r="UKP76" s="313"/>
      <c r="UKQ76" s="313"/>
      <c r="UKR76" s="313"/>
      <c r="UKS76" s="313"/>
      <c r="UKT76" s="313"/>
      <c r="UKU76" s="313"/>
      <c r="UKV76" s="313"/>
      <c r="UKW76" s="313"/>
      <c r="UKX76" s="313"/>
      <c r="UKY76" s="313"/>
      <c r="UKZ76" s="313"/>
      <c r="ULA76" s="313"/>
      <c r="ULB76" s="313"/>
      <c r="ULC76" s="313"/>
      <c r="ULD76" s="313"/>
      <c r="ULE76" s="313"/>
      <c r="ULF76" s="313"/>
      <c r="ULG76" s="313"/>
      <c r="ULH76" s="313"/>
      <c r="ULI76" s="313"/>
      <c r="ULJ76" s="313"/>
      <c r="ULK76" s="313"/>
      <c r="ULL76" s="313"/>
      <c r="ULM76" s="313"/>
      <c r="ULN76" s="313"/>
      <c r="ULO76" s="313"/>
      <c r="ULP76" s="313"/>
      <c r="ULQ76" s="313"/>
      <c r="ULR76" s="313"/>
      <c r="ULS76" s="313"/>
      <c r="ULT76" s="313"/>
      <c r="ULU76" s="313"/>
      <c r="ULV76" s="313"/>
      <c r="ULW76" s="313"/>
      <c r="ULX76" s="313"/>
      <c r="ULY76" s="313"/>
      <c r="ULZ76" s="313"/>
      <c r="UMA76" s="313"/>
      <c r="UMB76" s="313"/>
      <c r="UMC76" s="313"/>
      <c r="UMD76" s="313"/>
      <c r="UME76" s="313"/>
      <c r="UMF76" s="313"/>
      <c r="UMG76" s="313"/>
      <c r="UMH76" s="313"/>
      <c r="UMI76" s="313"/>
      <c r="UMJ76" s="313"/>
      <c r="UMK76" s="313"/>
      <c r="UML76" s="313"/>
      <c r="UMM76" s="313"/>
      <c r="UMN76" s="313"/>
      <c r="UMO76" s="313"/>
      <c r="UMP76" s="313"/>
      <c r="UMQ76" s="313"/>
      <c r="UMR76" s="313"/>
      <c r="UMS76" s="313"/>
      <c r="UMT76" s="313"/>
      <c r="UMU76" s="313"/>
      <c r="UMV76" s="313"/>
      <c r="UMW76" s="313"/>
      <c r="UMX76" s="313"/>
      <c r="UMY76" s="313"/>
      <c r="UMZ76" s="313"/>
      <c r="UNA76" s="313"/>
      <c r="UNB76" s="313"/>
      <c r="UNC76" s="313"/>
      <c r="UND76" s="313"/>
      <c r="UNE76" s="313"/>
      <c r="UNF76" s="313"/>
      <c r="UNG76" s="313"/>
      <c r="UNH76" s="313"/>
      <c r="UNI76" s="313"/>
      <c r="UNJ76" s="313"/>
      <c r="UNK76" s="313"/>
      <c r="UNL76" s="313"/>
      <c r="UNM76" s="313"/>
      <c r="UNN76" s="313"/>
      <c r="UNO76" s="313"/>
      <c r="UNP76" s="313"/>
      <c r="UNQ76" s="313"/>
      <c r="UNR76" s="313"/>
      <c r="UNS76" s="313"/>
      <c r="UNT76" s="313"/>
      <c r="UNU76" s="313"/>
      <c r="UNV76" s="313"/>
      <c r="UNW76" s="313"/>
      <c r="UNX76" s="313"/>
      <c r="UNY76" s="313"/>
      <c r="UNZ76" s="313"/>
      <c r="UOA76" s="313"/>
      <c r="UOB76" s="313"/>
      <c r="UOC76" s="313"/>
      <c r="UOD76" s="313"/>
      <c r="UOE76" s="313"/>
      <c r="UOF76" s="313"/>
      <c r="UOG76" s="313"/>
      <c r="UOH76" s="313"/>
      <c r="UOI76" s="313"/>
      <c r="UOJ76" s="313"/>
      <c r="UOK76" s="313"/>
      <c r="UOL76" s="313"/>
      <c r="UOM76" s="313"/>
      <c r="UON76" s="313"/>
      <c r="UOO76" s="313"/>
      <c r="UOP76" s="313"/>
      <c r="UOQ76" s="313"/>
      <c r="UOR76" s="313"/>
      <c r="UOS76" s="313"/>
      <c r="UOT76" s="313"/>
      <c r="UOU76" s="313"/>
      <c r="UOV76" s="313"/>
      <c r="UOW76" s="313"/>
      <c r="UOX76" s="313"/>
      <c r="UOY76" s="313"/>
      <c r="UOZ76" s="313"/>
      <c r="UPA76" s="313"/>
      <c r="UPB76" s="313"/>
      <c r="UPC76" s="313"/>
      <c r="UPD76" s="313"/>
      <c r="UPE76" s="313"/>
      <c r="UPF76" s="313"/>
      <c r="UPG76" s="313"/>
      <c r="UPH76" s="313"/>
      <c r="UPI76" s="313"/>
      <c r="UPJ76" s="313"/>
      <c r="UPK76" s="313"/>
      <c r="UPL76" s="313"/>
      <c r="UPM76" s="313"/>
      <c r="UPN76" s="313"/>
      <c r="UPO76" s="313"/>
      <c r="UPP76" s="313"/>
      <c r="UPQ76" s="313"/>
      <c r="UPR76" s="313"/>
      <c r="UPS76" s="313"/>
      <c r="UPT76" s="313"/>
      <c r="UPU76" s="313"/>
      <c r="UPV76" s="313"/>
      <c r="UPW76" s="313"/>
      <c r="UPX76" s="313"/>
      <c r="UPY76" s="313"/>
      <c r="UPZ76" s="313"/>
      <c r="UQA76" s="313"/>
      <c r="UQB76" s="313"/>
      <c r="UQC76" s="313"/>
      <c r="UQD76" s="313"/>
      <c r="UQE76" s="313"/>
      <c r="UQF76" s="313"/>
      <c r="UQG76" s="313"/>
      <c r="UQH76" s="313"/>
      <c r="UQI76" s="313"/>
      <c r="UQJ76" s="313"/>
      <c r="UQK76" s="313"/>
      <c r="UQL76" s="313"/>
      <c r="UQM76" s="313"/>
      <c r="UQN76" s="313"/>
      <c r="UQO76" s="313"/>
      <c r="UQP76" s="313"/>
      <c r="UQQ76" s="313"/>
      <c r="UQR76" s="313"/>
      <c r="UQS76" s="313"/>
      <c r="UQT76" s="313"/>
      <c r="UQU76" s="313"/>
      <c r="UQV76" s="313"/>
      <c r="UQW76" s="313"/>
      <c r="UQX76" s="313"/>
      <c r="UQY76" s="313"/>
      <c r="UQZ76" s="313"/>
      <c r="URA76" s="313"/>
      <c r="URB76" s="313"/>
      <c r="URC76" s="313"/>
      <c r="URD76" s="313"/>
      <c r="URE76" s="313"/>
      <c r="URF76" s="313"/>
      <c r="URG76" s="313"/>
      <c r="URH76" s="313"/>
      <c r="URI76" s="313"/>
      <c r="URJ76" s="313"/>
      <c r="URK76" s="313"/>
      <c r="URL76" s="313"/>
      <c r="URM76" s="313"/>
      <c r="URN76" s="313"/>
      <c r="URO76" s="313"/>
      <c r="URP76" s="313"/>
      <c r="URQ76" s="313"/>
      <c r="URR76" s="313"/>
      <c r="URS76" s="313"/>
      <c r="URT76" s="313"/>
      <c r="URU76" s="313"/>
      <c r="URV76" s="313"/>
      <c r="URW76" s="313"/>
      <c r="URX76" s="313"/>
      <c r="URY76" s="313"/>
      <c r="URZ76" s="313"/>
      <c r="USA76" s="313"/>
      <c r="USB76" s="313"/>
      <c r="USC76" s="313"/>
      <c r="USD76" s="313"/>
      <c r="USE76" s="313"/>
      <c r="USF76" s="313"/>
      <c r="USG76" s="313"/>
      <c r="USH76" s="313"/>
      <c r="USI76" s="313"/>
      <c r="USJ76" s="313"/>
      <c r="USK76" s="313"/>
      <c r="USL76" s="313"/>
      <c r="USM76" s="313"/>
      <c r="USN76" s="313"/>
      <c r="USO76" s="313"/>
      <c r="USP76" s="313"/>
      <c r="USQ76" s="313"/>
      <c r="USR76" s="313"/>
      <c r="USS76" s="313"/>
      <c r="UST76" s="313"/>
      <c r="USU76" s="313"/>
      <c r="USV76" s="313"/>
      <c r="USW76" s="313"/>
      <c r="USX76" s="313"/>
      <c r="USY76" s="313"/>
      <c r="USZ76" s="313"/>
      <c r="UTA76" s="313"/>
      <c r="UTB76" s="313"/>
      <c r="UTC76" s="313"/>
      <c r="UTD76" s="313"/>
      <c r="UTE76" s="313"/>
      <c r="UTF76" s="313"/>
      <c r="UTG76" s="313"/>
      <c r="UTH76" s="313"/>
      <c r="UTI76" s="313"/>
      <c r="UTJ76" s="313"/>
      <c r="UTK76" s="313"/>
      <c r="UTL76" s="313"/>
      <c r="UTM76" s="313"/>
      <c r="UTN76" s="313"/>
      <c r="UTO76" s="313"/>
      <c r="UTP76" s="313"/>
      <c r="UTQ76" s="313"/>
      <c r="UTR76" s="313"/>
      <c r="UTS76" s="313"/>
      <c r="UTT76" s="313"/>
      <c r="UTU76" s="313"/>
      <c r="UTV76" s="313"/>
      <c r="UTW76" s="313"/>
      <c r="UTX76" s="313"/>
      <c r="UTY76" s="313"/>
      <c r="UTZ76" s="313"/>
      <c r="UUA76" s="313"/>
      <c r="UUB76" s="313"/>
      <c r="UUC76" s="313"/>
      <c r="UUD76" s="313"/>
      <c r="UUE76" s="313"/>
      <c r="UUF76" s="313"/>
      <c r="UUG76" s="313"/>
      <c r="UUH76" s="313"/>
      <c r="UUI76" s="313"/>
      <c r="UUJ76" s="313"/>
      <c r="UUK76" s="313"/>
      <c r="UUL76" s="313"/>
      <c r="UUM76" s="313"/>
      <c r="UUN76" s="313"/>
      <c r="UUO76" s="313"/>
      <c r="UUP76" s="313"/>
      <c r="UUQ76" s="313"/>
      <c r="UUR76" s="313"/>
      <c r="UUS76" s="313"/>
      <c r="UUT76" s="313"/>
      <c r="UUU76" s="313"/>
      <c r="UUV76" s="313"/>
      <c r="UUW76" s="313"/>
      <c r="UUX76" s="313"/>
      <c r="UUY76" s="313"/>
      <c r="UUZ76" s="313"/>
      <c r="UVA76" s="313"/>
      <c r="UVB76" s="313"/>
      <c r="UVC76" s="313"/>
      <c r="UVD76" s="313"/>
      <c r="UVE76" s="313"/>
      <c r="UVF76" s="313"/>
      <c r="UVG76" s="313"/>
      <c r="UVH76" s="313"/>
      <c r="UVI76" s="313"/>
      <c r="UVJ76" s="313"/>
      <c r="UVK76" s="313"/>
      <c r="UVL76" s="313"/>
      <c r="UVM76" s="313"/>
      <c r="UVN76" s="313"/>
      <c r="UVO76" s="313"/>
      <c r="UVP76" s="313"/>
      <c r="UVQ76" s="313"/>
      <c r="UVR76" s="313"/>
      <c r="UVS76" s="313"/>
      <c r="UVT76" s="313"/>
      <c r="UVU76" s="313"/>
      <c r="UVV76" s="313"/>
      <c r="UVW76" s="313"/>
      <c r="UVX76" s="313"/>
      <c r="UVY76" s="313"/>
      <c r="UVZ76" s="313"/>
      <c r="UWA76" s="313"/>
      <c r="UWB76" s="313"/>
      <c r="UWC76" s="313"/>
      <c r="UWD76" s="313"/>
      <c r="UWE76" s="313"/>
      <c r="UWF76" s="313"/>
      <c r="UWG76" s="313"/>
      <c r="UWH76" s="313"/>
      <c r="UWI76" s="313"/>
      <c r="UWJ76" s="313"/>
      <c r="UWK76" s="313"/>
      <c r="UWL76" s="313"/>
      <c r="UWM76" s="313"/>
      <c r="UWN76" s="313"/>
      <c r="UWO76" s="313"/>
      <c r="UWP76" s="313"/>
      <c r="UWQ76" s="313"/>
      <c r="UWR76" s="313"/>
      <c r="UWS76" s="313"/>
      <c r="UWT76" s="313"/>
      <c r="UWU76" s="313"/>
      <c r="UWV76" s="313"/>
      <c r="UWW76" s="313"/>
      <c r="UWX76" s="313"/>
      <c r="UWY76" s="313"/>
      <c r="UWZ76" s="313"/>
      <c r="UXA76" s="313"/>
      <c r="UXB76" s="313"/>
      <c r="UXC76" s="313"/>
      <c r="UXD76" s="313"/>
      <c r="UXE76" s="313"/>
      <c r="UXF76" s="313"/>
      <c r="UXG76" s="313"/>
      <c r="UXH76" s="313"/>
      <c r="UXI76" s="313"/>
      <c r="UXJ76" s="313"/>
      <c r="UXK76" s="313"/>
      <c r="UXL76" s="313"/>
      <c r="UXM76" s="313"/>
      <c r="UXN76" s="313"/>
      <c r="UXO76" s="313"/>
      <c r="UXP76" s="313"/>
      <c r="UXQ76" s="313"/>
      <c r="UXR76" s="313"/>
      <c r="UXS76" s="313"/>
      <c r="UXT76" s="313"/>
      <c r="UXU76" s="313"/>
      <c r="UXV76" s="313"/>
      <c r="UXW76" s="313"/>
      <c r="UXX76" s="313"/>
      <c r="UXY76" s="313"/>
      <c r="UXZ76" s="313"/>
      <c r="UYA76" s="313"/>
      <c r="UYB76" s="313"/>
      <c r="UYC76" s="313"/>
      <c r="UYD76" s="313"/>
      <c r="UYE76" s="313"/>
      <c r="UYF76" s="313"/>
      <c r="UYG76" s="313"/>
      <c r="UYH76" s="313"/>
      <c r="UYI76" s="313"/>
      <c r="UYJ76" s="313"/>
      <c r="UYK76" s="313"/>
      <c r="UYL76" s="313"/>
      <c r="UYM76" s="313"/>
      <c r="UYN76" s="313"/>
      <c r="UYO76" s="313"/>
      <c r="UYP76" s="313"/>
      <c r="UYQ76" s="313"/>
      <c r="UYR76" s="313"/>
      <c r="UYS76" s="313"/>
      <c r="UYT76" s="313"/>
      <c r="UYU76" s="313"/>
      <c r="UYV76" s="313"/>
      <c r="UYW76" s="313"/>
      <c r="UYX76" s="313"/>
      <c r="UYY76" s="313"/>
      <c r="UYZ76" s="313"/>
      <c r="UZA76" s="313"/>
      <c r="UZB76" s="313"/>
      <c r="UZC76" s="313"/>
      <c r="UZD76" s="313"/>
      <c r="UZE76" s="313"/>
      <c r="UZF76" s="313"/>
      <c r="UZG76" s="313"/>
      <c r="UZH76" s="313"/>
      <c r="UZI76" s="313"/>
      <c r="UZJ76" s="313"/>
      <c r="UZK76" s="313"/>
      <c r="UZL76" s="313"/>
      <c r="UZM76" s="313"/>
      <c r="UZN76" s="313"/>
      <c r="UZO76" s="313"/>
      <c r="UZP76" s="313"/>
      <c r="UZQ76" s="313"/>
      <c r="UZR76" s="313"/>
      <c r="UZS76" s="313"/>
      <c r="UZT76" s="313"/>
      <c r="UZU76" s="313"/>
      <c r="UZV76" s="313"/>
      <c r="UZW76" s="313"/>
      <c r="UZX76" s="313"/>
      <c r="UZY76" s="313"/>
      <c r="UZZ76" s="313"/>
      <c r="VAA76" s="313"/>
      <c r="VAB76" s="313"/>
      <c r="VAC76" s="313"/>
      <c r="VAD76" s="313"/>
      <c r="VAE76" s="313"/>
      <c r="VAF76" s="313"/>
      <c r="VAG76" s="313"/>
      <c r="VAH76" s="313"/>
      <c r="VAI76" s="313"/>
      <c r="VAJ76" s="313"/>
      <c r="VAK76" s="313"/>
      <c r="VAL76" s="313"/>
      <c r="VAM76" s="313"/>
      <c r="VAN76" s="313"/>
      <c r="VAO76" s="313"/>
      <c r="VAP76" s="313"/>
      <c r="VAQ76" s="313"/>
      <c r="VAR76" s="313"/>
      <c r="VAS76" s="313"/>
      <c r="VAT76" s="313"/>
      <c r="VAU76" s="313"/>
      <c r="VAV76" s="313"/>
      <c r="VAW76" s="313"/>
      <c r="VAX76" s="313"/>
      <c r="VAY76" s="313"/>
      <c r="VAZ76" s="313"/>
      <c r="VBA76" s="313"/>
      <c r="VBB76" s="313"/>
      <c r="VBC76" s="313"/>
      <c r="VBD76" s="313"/>
      <c r="VBE76" s="313"/>
      <c r="VBF76" s="313"/>
      <c r="VBG76" s="313"/>
      <c r="VBH76" s="313"/>
      <c r="VBI76" s="313"/>
      <c r="VBJ76" s="313"/>
      <c r="VBK76" s="313"/>
      <c r="VBL76" s="313"/>
      <c r="VBM76" s="313"/>
      <c r="VBN76" s="313"/>
      <c r="VBO76" s="313"/>
      <c r="VBP76" s="313"/>
      <c r="VBQ76" s="313"/>
      <c r="VBR76" s="313"/>
      <c r="VBS76" s="313"/>
      <c r="VBT76" s="313"/>
      <c r="VBU76" s="313"/>
      <c r="VBV76" s="313"/>
      <c r="VBW76" s="313"/>
      <c r="VBX76" s="313"/>
      <c r="VBY76" s="313"/>
      <c r="VBZ76" s="313"/>
      <c r="VCA76" s="313"/>
      <c r="VCB76" s="313"/>
      <c r="VCC76" s="313"/>
      <c r="VCD76" s="313"/>
      <c r="VCE76" s="313"/>
      <c r="VCF76" s="313"/>
      <c r="VCG76" s="313"/>
      <c r="VCH76" s="313"/>
      <c r="VCI76" s="313"/>
      <c r="VCJ76" s="313"/>
      <c r="VCK76" s="313"/>
      <c r="VCL76" s="313"/>
      <c r="VCM76" s="313"/>
      <c r="VCN76" s="313"/>
      <c r="VCO76" s="313"/>
      <c r="VCP76" s="313"/>
      <c r="VCQ76" s="313"/>
      <c r="VCR76" s="313"/>
      <c r="VCS76" s="313"/>
      <c r="VCT76" s="313"/>
      <c r="VCU76" s="313"/>
      <c r="VCV76" s="313"/>
      <c r="VCW76" s="313"/>
      <c r="VCX76" s="313"/>
      <c r="VCY76" s="313"/>
      <c r="VCZ76" s="313"/>
      <c r="VDA76" s="313"/>
      <c r="VDB76" s="313"/>
      <c r="VDC76" s="313"/>
      <c r="VDD76" s="313"/>
      <c r="VDE76" s="313"/>
      <c r="VDF76" s="313"/>
      <c r="VDG76" s="313"/>
      <c r="VDH76" s="313"/>
      <c r="VDI76" s="313"/>
      <c r="VDJ76" s="313"/>
      <c r="VDK76" s="313"/>
      <c r="VDL76" s="313"/>
      <c r="VDM76" s="313"/>
      <c r="VDN76" s="313"/>
      <c r="VDO76" s="313"/>
      <c r="VDP76" s="313"/>
      <c r="VDQ76" s="313"/>
      <c r="VDR76" s="313"/>
      <c r="VDS76" s="313"/>
      <c r="VDT76" s="313"/>
      <c r="VDU76" s="313"/>
      <c r="VDV76" s="313"/>
      <c r="VDW76" s="313"/>
      <c r="VDX76" s="313"/>
      <c r="VDY76" s="313"/>
      <c r="VDZ76" s="313"/>
      <c r="VEA76" s="313"/>
      <c r="VEB76" s="313"/>
      <c r="VEC76" s="313"/>
      <c r="VED76" s="313"/>
      <c r="VEE76" s="313"/>
      <c r="VEF76" s="313"/>
      <c r="VEG76" s="313"/>
      <c r="VEH76" s="313"/>
      <c r="VEI76" s="313"/>
      <c r="VEJ76" s="313"/>
      <c r="VEK76" s="313"/>
      <c r="VEL76" s="313"/>
      <c r="VEM76" s="313"/>
      <c r="VEN76" s="313"/>
      <c r="VEO76" s="313"/>
      <c r="VEP76" s="313"/>
      <c r="VEQ76" s="313"/>
      <c r="VER76" s="313"/>
      <c r="VES76" s="313"/>
      <c r="VET76" s="313"/>
      <c r="VEU76" s="313"/>
      <c r="VEV76" s="313"/>
      <c r="VEW76" s="313"/>
      <c r="VEX76" s="313"/>
      <c r="VEY76" s="313"/>
      <c r="VEZ76" s="313"/>
      <c r="VFA76" s="313"/>
      <c r="VFB76" s="313"/>
      <c r="VFC76" s="313"/>
      <c r="VFD76" s="313"/>
      <c r="VFE76" s="313"/>
      <c r="VFF76" s="313"/>
      <c r="VFG76" s="313"/>
      <c r="VFH76" s="313"/>
      <c r="VFI76" s="313"/>
      <c r="VFJ76" s="313"/>
      <c r="VFK76" s="313"/>
      <c r="VFL76" s="313"/>
      <c r="VFM76" s="313"/>
      <c r="VFN76" s="313"/>
      <c r="VFO76" s="313"/>
      <c r="VFP76" s="313"/>
      <c r="VFQ76" s="313"/>
      <c r="VFR76" s="313"/>
      <c r="VFS76" s="313"/>
      <c r="VFT76" s="313"/>
      <c r="VFU76" s="313"/>
      <c r="VFV76" s="313"/>
      <c r="VFW76" s="313"/>
      <c r="VFX76" s="313"/>
      <c r="VFY76" s="313"/>
      <c r="VFZ76" s="313"/>
      <c r="VGA76" s="313"/>
      <c r="VGB76" s="313"/>
      <c r="VGC76" s="313"/>
      <c r="VGD76" s="313"/>
      <c r="VGE76" s="313"/>
      <c r="VGF76" s="313"/>
      <c r="VGG76" s="313"/>
      <c r="VGH76" s="313"/>
      <c r="VGI76" s="313"/>
      <c r="VGJ76" s="313"/>
      <c r="VGK76" s="313"/>
      <c r="VGL76" s="313"/>
      <c r="VGM76" s="313"/>
      <c r="VGN76" s="313"/>
      <c r="VGO76" s="313"/>
      <c r="VGP76" s="313"/>
      <c r="VGQ76" s="313"/>
      <c r="VGR76" s="313"/>
      <c r="VGS76" s="313"/>
      <c r="VGT76" s="313"/>
      <c r="VGU76" s="313"/>
      <c r="VGV76" s="313"/>
      <c r="VGW76" s="313"/>
      <c r="VGX76" s="313"/>
      <c r="VGY76" s="313"/>
      <c r="VGZ76" s="313"/>
      <c r="VHA76" s="313"/>
      <c r="VHB76" s="313"/>
      <c r="VHC76" s="313"/>
      <c r="VHD76" s="313"/>
      <c r="VHE76" s="313"/>
      <c r="VHF76" s="313"/>
      <c r="VHG76" s="313"/>
      <c r="VHH76" s="313"/>
      <c r="VHI76" s="313"/>
      <c r="VHJ76" s="313"/>
      <c r="VHK76" s="313"/>
      <c r="VHL76" s="313"/>
      <c r="VHM76" s="313"/>
      <c r="VHN76" s="313"/>
      <c r="VHO76" s="313"/>
      <c r="VHP76" s="313"/>
      <c r="VHQ76" s="313"/>
      <c r="VHR76" s="313"/>
      <c r="VHS76" s="313"/>
      <c r="VHT76" s="313"/>
      <c r="VHU76" s="313"/>
      <c r="VHV76" s="313"/>
      <c r="VHW76" s="313"/>
      <c r="VHX76" s="313"/>
      <c r="VHY76" s="313"/>
      <c r="VHZ76" s="313"/>
      <c r="VIA76" s="313"/>
      <c r="VIB76" s="313"/>
      <c r="VIC76" s="313"/>
      <c r="VID76" s="313"/>
      <c r="VIE76" s="313"/>
      <c r="VIF76" s="313"/>
      <c r="VIG76" s="313"/>
      <c r="VIH76" s="313"/>
      <c r="VII76" s="313"/>
      <c r="VIJ76" s="313"/>
      <c r="VIK76" s="313"/>
      <c r="VIL76" s="313"/>
      <c r="VIM76" s="313"/>
      <c r="VIN76" s="313"/>
      <c r="VIO76" s="313"/>
      <c r="VIP76" s="313"/>
      <c r="VIQ76" s="313"/>
      <c r="VIR76" s="313"/>
      <c r="VIS76" s="313"/>
      <c r="VIT76" s="313"/>
      <c r="VIU76" s="313"/>
      <c r="VIV76" s="313"/>
      <c r="VIW76" s="313"/>
      <c r="VIX76" s="313"/>
      <c r="VIY76" s="313"/>
      <c r="VIZ76" s="313"/>
      <c r="VJA76" s="313"/>
      <c r="VJB76" s="313"/>
      <c r="VJC76" s="313"/>
      <c r="VJD76" s="313"/>
      <c r="VJE76" s="313"/>
      <c r="VJF76" s="313"/>
      <c r="VJG76" s="313"/>
      <c r="VJH76" s="313"/>
      <c r="VJI76" s="313"/>
      <c r="VJJ76" s="313"/>
      <c r="VJK76" s="313"/>
      <c r="VJL76" s="313"/>
      <c r="VJM76" s="313"/>
      <c r="VJN76" s="313"/>
      <c r="VJO76" s="313"/>
      <c r="VJP76" s="313"/>
      <c r="VJQ76" s="313"/>
      <c r="VJR76" s="313"/>
      <c r="VJS76" s="313"/>
      <c r="VJT76" s="313"/>
      <c r="VJU76" s="313"/>
      <c r="VJV76" s="313"/>
      <c r="VJW76" s="313"/>
      <c r="VJX76" s="313"/>
      <c r="VJY76" s="313"/>
      <c r="VJZ76" s="313"/>
      <c r="VKA76" s="313"/>
      <c r="VKB76" s="313"/>
      <c r="VKC76" s="313"/>
      <c r="VKD76" s="313"/>
      <c r="VKE76" s="313"/>
      <c r="VKF76" s="313"/>
      <c r="VKG76" s="313"/>
      <c r="VKH76" s="313"/>
      <c r="VKI76" s="313"/>
      <c r="VKJ76" s="313"/>
      <c r="VKK76" s="313"/>
      <c r="VKL76" s="313"/>
      <c r="VKM76" s="313"/>
      <c r="VKN76" s="313"/>
      <c r="VKO76" s="313"/>
      <c r="VKP76" s="313"/>
      <c r="VKQ76" s="313"/>
      <c r="VKR76" s="313"/>
      <c r="VKS76" s="313"/>
      <c r="VKT76" s="313"/>
      <c r="VKU76" s="313"/>
      <c r="VKV76" s="313"/>
      <c r="VKW76" s="313"/>
      <c r="VKX76" s="313"/>
      <c r="VKY76" s="313"/>
      <c r="VKZ76" s="313"/>
      <c r="VLA76" s="313"/>
      <c r="VLB76" s="313"/>
      <c r="VLC76" s="313"/>
      <c r="VLD76" s="313"/>
      <c r="VLE76" s="313"/>
      <c r="VLF76" s="313"/>
      <c r="VLG76" s="313"/>
      <c r="VLH76" s="313"/>
      <c r="VLI76" s="313"/>
      <c r="VLJ76" s="313"/>
      <c r="VLK76" s="313"/>
      <c r="VLL76" s="313"/>
      <c r="VLM76" s="313"/>
      <c r="VLN76" s="313"/>
      <c r="VLO76" s="313"/>
      <c r="VLP76" s="313"/>
      <c r="VLQ76" s="313"/>
      <c r="VLR76" s="313"/>
      <c r="VLS76" s="313"/>
      <c r="VLT76" s="313"/>
      <c r="VLU76" s="313"/>
      <c r="VLV76" s="313"/>
      <c r="VLW76" s="313"/>
      <c r="VLX76" s="313"/>
      <c r="VLY76" s="313"/>
      <c r="VLZ76" s="313"/>
      <c r="VMA76" s="313"/>
      <c r="VMB76" s="313"/>
      <c r="VMC76" s="313"/>
      <c r="VMD76" s="313"/>
      <c r="VME76" s="313"/>
      <c r="VMF76" s="313"/>
      <c r="VMG76" s="313"/>
      <c r="VMH76" s="313"/>
      <c r="VMI76" s="313"/>
      <c r="VMJ76" s="313"/>
      <c r="VMK76" s="313"/>
      <c r="VML76" s="313"/>
      <c r="VMM76" s="313"/>
      <c r="VMN76" s="313"/>
      <c r="VMO76" s="313"/>
      <c r="VMP76" s="313"/>
      <c r="VMQ76" s="313"/>
      <c r="VMR76" s="313"/>
      <c r="VMS76" s="313"/>
      <c r="VMT76" s="313"/>
      <c r="VMU76" s="313"/>
      <c r="VMV76" s="313"/>
      <c r="VMW76" s="313"/>
      <c r="VMX76" s="313"/>
      <c r="VMY76" s="313"/>
      <c r="VMZ76" s="313"/>
      <c r="VNA76" s="313"/>
      <c r="VNB76" s="313"/>
      <c r="VNC76" s="313"/>
      <c r="VND76" s="313"/>
      <c r="VNE76" s="313"/>
      <c r="VNF76" s="313"/>
      <c r="VNG76" s="313"/>
      <c r="VNH76" s="313"/>
      <c r="VNI76" s="313"/>
      <c r="VNJ76" s="313"/>
      <c r="VNK76" s="313"/>
      <c r="VNL76" s="313"/>
      <c r="VNM76" s="313"/>
      <c r="VNN76" s="313"/>
      <c r="VNO76" s="313"/>
      <c r="VNP76" s="313"/>
      <c r="VNQ76" s="313"/>
      <c r="VNR76" s="313"/>
      <c r="VNS76" s="313"/>
      <c r="VNT76" s="313"/>
      <c r="VNU76" s="313"/>
      <c r="VNV76" s="313"/>
      <c r="VNW76" s="313"/>
      <c r="VNX76" s="313"/>
      <c r="VNY76" s="313"/>
      <c r="VNZ76" s="313"/>
      <c r="VOA76" s="313"/>
      <c r="VOB76" s="313"/>
      <c r="VOC76" s="313"/>
      <c r="VOD76" s="313"/>
      <c r="VOE76" s="313"/>
      <c r="VOF76" s="313"/>
      <c r="VOG76" s="313"/>
      <c r="VOH76" s="313"/>
      <c r="VOI76" s="313"/>
      <c r="VOJ76" s="313"/>
      <c r="VOK76" s="313"/>
      <c r="VOL76" s="313"/>
      <c r="VOM76" s="313"/>
      <c r="VON76" s="313"/>
      <c r="VOO76" s="313"/>
      <c r="VOP76" s="313"/>
      <c r="VOQ76" s="313"/>
      <c r="VOR76" s="313"/>
      <c r="VOS76" s="313"/>
      <c r="VOT76" s="313"/>
      <c r="VOU76" s="313"/>
      <c r="VOV76" s="313"/>
      <c r="VOW76" s="313"/>
      <c r="VOX76" s="313"/>
      <c r="VOY76" s="313"/>
      <c r="VOZ76" s="313"/>
      <c r="VPA76" s="313"/>
      <c r="VPB76" s="313"/>
      <c r="VPC76" s="313"/>
      <c r="VPD76" s="313"/>
      <c r="VPE76" s="313"/>
      <c r="VPF76" s="313"/>
      <c r="VPG76" s="313"/>
      <c r="VPH76" s="313"/>
      <c r="VPI76" s="313"/>
      <c r="VPJ76" s="313"/>
      <c r="VPK76" s="313"/>
      <c r="VPL76" s="313"/>
      <c r="VPM76" s="313"/>
      <c r="VPN76" s="313"/>
      <c r="VPO76" s="313"/>
      <c r="VPP76" s="313"/>
      <c r="VPQ76" s="313"/>
      <c r="VPR76" s="313"/>
      <c r="VPS76" s="313"/>
      <c r="VPT76" s="313"/>
      <c r="VPU76" s="313"/>
      <c r="VPV76" s="313"/>
      <c r="VPW76" s="313"/>
      <c r="VPX76" s="313"/>
      <c r="VPY76" s="313"/>
      <c r="VPZ76" s="313"/>
      <c r="VQA76" s="313"/>
      <c r="VQB76" s="313"/>
      <c r="VQC76" s="313"/>
      <c r="VQD76" s="313"/>
      <c r="VQE76" s="313"/>
      <c r="VQF76" s="313"/>
      <c r="VQG76" s="313"/>
      <c r="VQH76" s="313"/>
      <c r="VQI76" s="313"/>
      <c r="VQJ76" s="313"/>
      <c r="VQK76" s="313"/>
      <c r="VQL76" s="313"/>
      <c r="VQM76" s="313"/>
      <c r="VQN76" s="313"/>
      <c r="VQO76" s="313"/>
      <c r="VQP76" s="313"/>
      <c r="VQQ76" s="313"/>
      <c r="VQR76" s="313"/>
      <c r="VQS76" s="313"/>
      <c r="VQT76" s="313"/>
      <c r="VQU76" s="313"/>
      <c r="VQV76" s="313"/>
      <c r="VQW76" s="313"/>
      <c r="VQX76" s="313"/>
      <c r="VQY76" s="313"/>
      <c r="VQZ76" s="313"/>
      <c r="VRA76" s="313"/>
      <c r="VRB76" s="313"/>
      <c r="VRC76" s="313"/>
      <c r="VRD76" s="313"/>
      <c r="VRE76" s="313"/>
      <c r="VRF76" s="313"/>
      <c r="VRG76" s="313"/>
      <c r="VRH76" s="313"/>
      <c r="VRI76" s="313"/>
      <c r="VRJ76" s="313"/>
      <c r="VRK76" s="313"/>
      <c r="VRL76" s="313"/>
      <c r="VRM76" s="313"/>
      <c r="VRN76" s="313"/>
      <c r="VRO76" s="313"/>
      <c r="VRP76" s="313"/>
      <c r="VRQ76" s="313"/>
      <c r="VRR76" s="313"/>
      <c r="VRS76" s="313"/>
      <c r="VRT76" s="313"/>
      <c r="VRU76" s="313"/>
      <c r="VRV76" s="313"/>
      <c r="VRW76" s="313"/>
      <c r="VRX76" s="313"/>
      <c r="VRY76" s="313"/>
      <c r="VRZ76" s="313"/>
      <c r="VSA76" s="313"/>
      <c r="VSB76" s="313"/>
      <c r="VSC76" s="313"/>
      <c r="VSD76" s="313"/>
      <c r="VSE76" s="313"/>
      <c r="VSF76" s="313"/>
      <c r="VSG76" s="313"/>
      <c r="VSH76" s="313"/>
      <c r="VSI76" s="313"/>
      <c r="VSJ76" s="313"/>
      <c r="VSK76" s="313"/>
      <c r="VSL76" s="313"/>
      <c r="VSM76" s="313"/>
      <c r="VSN76" s="313"/>
      <c r="VSO76" s="313"/>
      <c r="VSP76" s="313"/>
      <c r="VSQ76" s="313"/>
      <c r="VSR76" s="313"/>
      <c r="VSS76" s="313"/>
      <c r="VST76" s="313"/>
      <c r="VSU76" s="313"/>
      <c r="VSV76" s="313"/>
      <c r="VSW76" s="313"/>
      <c r="VSX76" s="313"/>
      <c r="VSY76" s="313"/>
      <c r="VSZ76" s="313"/>
      <c r="VTA76" s="313"/>
      <c r="VTB76" s="313"/>
      <c r="VTC76" s="313"/>
      <c r="VTD76" s="313"/>
      <c r="VTE76" s="313"/>
      <c r="VTF76" s="313"/>
      <c r="VTG76" s="313"/>
      <c r="VTH76" s="313"/>
      <c r="VTI76" s="313"/>
      <c r="VTJ76" s="313"/>
      <c r="VTK76" s="313"/>
      <c r="VTL76" s="313"/>
      <c r="VTM76" s="313"/>
      <c r="VTN76" s="313"/>
      <c r="VTO76" s="313"/>
      <c r="VTP76" s="313"/>
      <c r="VTQ76" s="313"/>
      <c r="VTR76" s="313"/>
      <c r="VTS76" s="313"/>
      <c r="VTT76" s="313"/>
      <c r="VTU76" s="313"/>
      <c r="VTV76" s="313"/>
      <c r="VTW76" s="313"/>
      <c r="VTX76" s="313"/>
      <c r="VTY76" s="313"/>
      <c r="VTZ76" s="313"/>
      <c r="VUA76" s="313"/>
      <c r="VUB76" s="313"/>
      <c r="VUC76" s="313"/>
      <c r="VUD76" s="313"/>
      <c r="VUE76" s="313"/>
      <c r="VUF76" s="313"/>
      <c r="VUG76" s="313"/>
      <c r="VUH76" s="313"/>
      <c r="VUI76" s="313"/>
      <c r="VUJ76" s="313"/>
      <c r="VUK76" s="313"/>
      <c r="VUL76" s="313"/>
      <c r="VUM76" s="313"/>
      <c r="VUN76" s="313"/>
      <c r="VUO76" s="313"/>
      <c r="VUP76" s="313"/>
      <c r="VUQ76" s="313"/>
      <c r="VUR76" s="313"/>
      <c r="VUS76" s="313"/>
      <c r="VUT76" s="313"/>
      <c r="VUU76" s="313"/>
      <c r="VUV76" s="313"/>
      <c r="VUW76" s="313"/>
      <c r="VUX76" s="313"/>
      <c r="VUY76" s="313"/>
      <c r="VUZ76" s="313"/>
      <c r="VVA76" s="313"/>
      <c r="VVB76" s="313"/>
      <c r="VVC76" s="313"/>
      <c r="VVD76" s="313"/>
      <c r="VVE76" s="313"/>
      <c r="VVF76" s="313"/>
      <c r="VVG76" s="313"/>
      <c r="VVH76" s="313"/>
      <c r="VVI76" s="313"/>
      <c r="VVJ76" s="313"/>
      <c r="VVK76" s="313"/>
      <c r="VVL76" s="313"/>
      <c r="VVM76" s="313"/>
      <c r="VVN76" s="313"/>
      <c r="VVO76" s="313"/>
      <c r="VVP76" s="313"/>
      <c r="VVQ76" s="313"/>
      <c r="VVR76" s="313"/>
      <c r="VVS76" s="313"/>
      <c r="VVT76" s="313"/>
      <c r="VVU76" s="313"/>
      <c r="VVV76" s="313"/>
      <c r="VVW76" s="313"/>
      <c r="VVX76" s="313"/>
      <c r="VVY76" s="313"/>
      <c r="VVZ76" s="313"/>
      <c r="VWA76" s="313"/>
      <c r="VWB76" s="313"/>
      <c r="VWC76" s="313"/>
      <c r="VWD76" s="313"/>
      <c r="VWE76" s="313"/>
      <c r="VWF76" s="313"/>
      <c r="VWG76" s="313"/>
      <c r="VWH76" s="313"/>
      <c r="VWI76" s="313"/>
      <c r="VWJ76" s="313"/>
      <c r="VWK76" s="313"/>
      <c r="VWL76" s="313"/>
      <c r="VWM76" s="313"/>
      <c r="VWN76" s="313"/>
      <c r="VWO76" s="313"/>
      <c r="VWP76" s="313"/>
      <c r="VWQ76" s="313"/>
      <c r="VWR76" s="313"/>
      <c r="VWS76" s="313"/>
      <c r="VWT76" s="313"/>
      <c r="VWU76" s="313"/>
      <c r="VWV76" s="313"/>
      <c r="VWW76" s="313"/>
      <c r="VWX76" s="313"/>
      <c r="VWY76" s="313"/>
      <c r="VWZ76" s="313"/>
      <c r="VXA76" s="313"/>
      <c r="VXB76" s="313"/>
      <c r="VXC76" s="313"/>
      <c r="VXD76" s="313"/>
      <c r="VXE76" s="313"/>
      <c r="VXF76" s="313"/>
      <c r="VXG76" s="313"/>
      <c r="VXH76" s="313"/>
      <c r="VXI76" s="313"/>
      <c r="VXJ76" s="313"/>
      <c r="VXK76" s="313"/>
      <c r="VXL76" s="313"/>
      <c r="VXM76" s="313"/>
      <c r="VXN76" s="313"/>
      <c r="VXO76" s="313"/>
      <c r="VXP76" s="313"/>
      <c r="VXQ76" s="313"/>
      <c r="VXR76" s="313"/>
      <c r="VXS76" s="313"/>
      <c r="VXT76" s="313"/>
      <c r="VXU76" s="313"/>
      <c r="VXV76" s="313"/>
      <c r="VXW76" s="313"/>
      <c r="VXX76" s="313"/>
      <c r="VXY76" s="313"/>
      <c r="VXZ76" s="313"/>
      <c r="VYA76" s="313"/>
      <c r="VYB76" s="313"/>
      <c r="VYC76" s="313"/>
      <c r="VYD76" s="313"/>
      <c r="VYE76" s="313"/>
      <c r="VYF76" s="313"/>
      <c r="VYG76" s="313"/>
      <c r="VYH76" s="313"/>
      <c r="VYI76" s="313"/>
      <c r="VYJ76" s="313"/>
      <c r="VYK76" s="313"/>
      <c r="VYL76" s="313"/>
      <c r="VYM76" s="313"/>
      <c r="VYN76" s="313"/>
      <c r="VYO76" s="313"/>
      <c r="VYP76" s="313"/>
      <c r="VYQ76" s="313"/>
      <c r="VYR76" s="313"/>
      <c r="VYS76" s="313"/>
      <c r="VYT76" s="313"/>
      <c r="VYU76" s="313"/>
      <c r="VYV76" s="313"/>
      <c r="VYW76" s="313"/>
      <c r="VYX76" s="313"/>
      <c r="VYY76" s="313"/>
      <c r="VYZ76" s="313"/>
      <c r="VZA76" s="313"/>
      <c r="VZB76" s="313"/>
      <c r="VZC76" s="313"/>
      <c r="VZD76" s="313"/>
      <c r="VZE76" s="313"/>
      <c r="VZF76" s="313"/>
      <c r="VZG76" s="313"/>
      <c r="VZH76" s="313"/>
      <c r="VZI76" s="313"/>
      <c r="VZJ76" s="313"/>
      <c r="VZK76" s="313"/>
      <c r="VZL76" s="313"/>
      <c r="VZM76" s="313"/>
      <c r="VZN76" s="313"/>
      <c r="VZO76" s="313"/>
      <c r="VZP76" s="313"/>
      <c r="VZQ76" s="313"/>
      <c r="VZR76" s="313"/>
      <c r="VZS76" s="313"/>
      <c r="VZT76" s="313"/>
      <c r="VZU76" s="313"/>
      <c r="VZV76" s="313"/>
      <c r="VZW76" s="313"/>
      <c r="VZX76" s="313"/>
      <c r="VZY76" s="313"/>
      <c r="VZZ76" s="313"/>
      <c r="WAA76" s="313"/>
      <c r="WAB76" s="313"/>
      <c r="WAC76" s="313"/>
      <c r="WAD76" s="313"/>
      <c r="WAE76" s="313"/>
      <c r="WAF76" s="313"/>
      <c r="WAG76" s="313"/>
      <c r="WAH76" s="313"/>
      <c r="WAI76" s="313"/>
      <c r="WAJ76" s="313"/>
      <c r="WAK76" s="313"/>
      <c r="WAL76" s="313"/>
      <c r="WAM76" s="313"/>
      <c r="WAN76" s="313"/>
      <c r="WAO76" s="313"/>
      <c r="WAP76" s="313"/>
      <c r="WAQ76" s="313"/>
      <c r="WAR76" s="313"/>
      <c r="WAS76" s="313"/>
      <c r="WAT76" s="313"/>
      <c r="WAU76" s="313"/>
      <c r="WAV76" s="313"/>
      <c r="WAW76" s="313"/>
      <c r="WAX76" s="313"/>
      <c r="WAY76" s="313"/>
      <c r="WAZ76" s="313"/>
      <c r="WBA76" s="313"/>
      <c r="WBB76" s="313"/>
      <c r="WBC76" s="313"/>
      <c r="WBD76" s="313"/>
      <c r="WBE76" s="313"/>
      <c r="WBF76" s="313"/>
      <c r="WBG76" s="313"/>
      <c r="WBH76" s="313"/>
      <c r="WBI76" s="313"/>
      <c r="WBJ76" s="313"/>
      <c r="WBK76" s="313"/>
      <c r="WBL76" s="313"/>
      <c r="WBM76" s="313"/>
      <c r="WBN76" s="313"/>
      <c r="WBO76" s="313"/>
      <c r="WBP76" s="313"/>
      <c r="WBQ76" s="313"/>
      <c r="WBR76" s="313"/>
      <c r="WBS76" s="313"/>
      <c r="WBT76" s="313"/>
      <c r="WBU76" s="313"/>
      <c r="WBV76" s="313"/>
      <c r="WBW76" s="313"/>
      <c r="WBX76" s="313"/>
      <c r="WBY76" s="313"/>
      <c r="WBZ76" s="313"/>
      <c r="WCA76" s="313"/>
      <c r="WCB76" s="313"/>
      <c r="WCC76" s="313"/>
      <c r="WCD76" s="313"/>
      <c r="WCE76" s="313"/>
      <c r="WCF76" s="313"/>
      <c r="WCG76" s="313"/>
      <c r="WCH76" s="313"/>
      <c r="WCI76" s="313"/>
      <c r="WCJ76" s="313"/>
      <c r="WCK76" s="313"/>
      <c r="WCL76" s="313"/>
      <c r="WCM76" s="313"/>
      <c r="WCN76" s="313"/>
      <c r="WCO76" s="313"/>
      <c r="WCP76" s="313"/>
      <c r="WCQ76" s="313"/>
      <c r="WCR76" s="313"/>
      <c r="WCS76" s="313"/>
      <c r="WCT76" s="313"/>
      <c r="WCU76" s="313"/>
      <c r="WCV76" s="313"/>
      <c r="WCW76" s="313"/>
      <c r="WCX76" s="313"/>
      <c r="WCY76" s="313"/>
      <c r="WCZ76" s="313"/>
      <c r="WDA76" s="313"/>
      <c r="WDB76" s="313"/>
      <c r="WDC76" s="313"/>
      <c r="WDD76" s="313"/>
      <c r="WDE76" s="313"/>
      <c r="WDF76" s="313"/>
      <c r="WDG76" s="313"/>
      <c r="WDH76" s="313"/>
      <c r="WDI76" s="313"/>
      <c r="WDJ76" s="313"/>
      <c r="WDK76" s="313"/>
      <c r="WDL76" s="313"/>
      <c r="WDM76" s="313"/>
      <c r="WDN76" s="313"/>
      <c r="WDO76" s="313"/>
      <c r="WDP76" s="313"/>
      <c r="WDQ76" s="313"/>
      <c r="WDR76" s="313"/>
      <c r="WDS76" s="313"/>
      <c r="WDT76" s="313"/>
      <c r="WDU76" s="313"/>
      <c r="WDV76" s="313"/>
      <c r="WDW76" s="313"/>
      <c r="WDX76" s="313"/>
      <c r="WDY76" s="313"/>
      <c r="WDZ76" s="313"/>
      <c r="WEA76" s="313"/>
      <c r="WEB76" s="313"/>
      <c r="WEC76" s="313"/>
      <c r="WED76" s="313"/>
      <c r="WEE76" s="313"/>
      <c r="WEF76" s="313"/>
      <c r="WEG76" s="313"/>
      <c r="WEH76" s="313"/>
      <c r="WEI76" s="313"/>
      <c r="WEJ76" s="313"/>
      <c r="WEK76" s="313"/>
      <c r="WEL76" s="313"/>
      <c r="WEM76" s="313"/>
      <c r="WEN76" s="313"/>
      <c r="WEO76" s="313"/>
      <c r="WEP76" s="313"/>
      <c r="WEQ76" s="313"/>
      <c r="WER76" s="313"/>
      <c r="WES76" s="313"/>
      <c r="WET76" s="313"/>
      <c r="WEU76" s="313"/>
      <c r="WEV76" s="313"/>
      <c r="WEW76" s="313"/>
      <c r="WEX76" s="313"/>
      <c r="WEY76" s="313"/>
      <c r="WEZ76" s="313"/>
      <c r="WFA76" s="313"/>
      <c r="WFB76" s="313"/>
      <c r="WFC76" s="313"/>
      <c r="WFD76" s="313"/>
      <c r="WFE76" s="313"/>
      <c r="WFF76" s="313"/>
      <c r="WFG76" s="313"/>
      <c r="WFH76" s="313"/>
      <c r="WFI76" s="313"/>
      <c r="WFJ76" s="313"/>
      <c r="WFK76" s="313"/>
      <c r="WFL76" s="313"/>
      <c r="WFM76" s="313"/>
      <c r="WFN76" s="313"/>
      <c r="WFO76" s="313"/>
      <c r="WFP76" s="313"/>
      <c r="WFQ76" s="313"/>
      <c r="WFR76" s="313"/>
      <c r="WFS76" s="313"/>
      <c r="WFT76" s="313"/>
      <c r="WFU76" s="313"/>
      <c r="WFV76" s="313"/>
      <c r="WFW76" s="313"/>
      <c r="WFX76" s="313"/>
      <c r="WFY76" s="313"/>
      <c r="WFZ76" s="313"/>
      <c r="WGA76" s="313"/>
      <c r="WGB76" s="313"/>
      <c r="WGC76" s="313"/>
      <c r="WGD76" s="313"/>
      <c r="WGE76" s="313"/>
      <c r="WGF76" s="313"/>
      <c r="WGG76" s="313"/>
      <c r="WGH76" s="313"/>
      <c r="WGI76" s="313"/>
      <c r="WGJ76" s="313"/>
      <c r="WGK76" s="313"/>
      <c r="WGL76" s="313"/>
      <c r="WGM76" s="313"/>
      <c r="WGN76" s="313"/>
      <c r="WGO76" s="313"/>
      <c r="WGP76" s="313"/>
      <c r="WGQ76" s="313"/>
      <c r="WGR76" s="313"/>
      <c r="WGS76" s="313"/>
      <c r="WGT76" s="313"/>
      <c r="WGU76" s="313"/>
      <c r="WGV76" s="313"/>
      <c r="WGW76" s="313"/>
      <c r="WGX76" s="313"/>
      <c r="WGY76" s="313"/>
      <c r="WGZ76" s="313"/>
      <c r="WHA76" s="313"/>
      <c r="WHB76" s="313"/>
      <c r="WHC76" s="313"/>
      <c r="WHD76" s="313"/>
      <c r="WHE76" s="313"/>
      <c r="WHF76" s="313"/>
      <c r="WHG76" s="313"/>
      <c r="WHH76" s="313"/>
      <c r="WHI76" s="313"/>
      <c r="WHJ76" s="313"/>
      <c r="WHK76" s="313"/>
      <c r="WHL76" s="313"/>
      <c r="WHM76" s="313"/>
      <c r="WHN76" s="313"/>
      <c r="WHO76" s="313"/>
      <c r="WHP76" s="313"/>
      <c r="WHQ76" s="313"/>
      <c r="WHR76" s="313"/>
      <c r="WHS76" s="313"/>
      <c r="WHT76" s="313"/>
      <c r="WHU76" s="313"/>
      <c r="WHV76" s="313"/>
      <c r="WHW76" s="313"/>
      <c r="WHX76" s="313"/>
      <c r="WHY76" s="313"/>
      <c r="WHZ76" s="313"/>
      <c r="WIA76" s="313"/>
      <c r="WIB76" s="313"/>
      <c r="WIC76" s="313"/>
      <c r="WID76" s="313"/>
      <c r="WIE76" s="313"/>
      <c r="WIF76" s="313"/>
      <c r="WIG76" s="313"/>
      <c r="WIH76" s="313"/>
      <c r="WII76" s="313"/>
      <c r="WIJ76" s="313"/>
      <c r="WIK76" s="313"/>
      <c r="WIL76" s="313"/>
      <c r="WIM76" s="313"/>
      <c r="WIN76" s="313"/>
      <c r="WIO76" s="313"/>
      <c r="WIP76" s="313"/>
      <c r="WIQ76" s="313"/>
      <c r="WIR76" s="313"/>
      <c r="WIS76" s="313"/>
      <c r="WIT76" s="313"/>
      <c r="WIU76" s="313"/>
      <c r="WIV76" s="313"/>
      <c r="WIW76" s="313"/>
      <c r="WIX76" s="313"/>
      <c r="WIY76" s="313"/>
      <c r="WIZ76" s="313"/>
      <c r="WJA76" s="313"/>
      <c r="WJB76" s="313"/>
      <c r="WJC76" s="313"/>
      <c r="WJD76" s="313"/>
      <c r="WJE76" s="313"/>
      <c r="WJF76" s="313"/>
      <c r="WJG76" s="313"/>
      <c r="WJH76" s="313"/>
      <c r="WJI76" s="313"/>
      <c r="WJJ76" s="313"/>
      <c r="WJK76" s="313"/>
      <c r="WJL76" s="313"/>
      <c r="WJM76" s="313"/>
      <c r="WJN76" s="313"/>
      <c r="WJO76" s="313"/>
      <c r="WJP76" s="313"/>
      <c r="WJQ76" s="313"/>
      <c r="WJR76" s="313"/>
      <c r="WJS76" s="313"/>
      <c r="WJT76" s="313"/>
      <c r="WJU76" s="313"/>
      <c r="WJV76" s="313"/>
      <c r="WJW76" s="313"/>
      <c r="WJX76" s="313"/>
      <c r="WJY76" s="313"/>
      <c r="WJZ76" s="313"/>
      <c r="WKA76" s="313"/>
      <c r="WKB76" s="313"/>
      <c r="WKC76" s="313"/>
      <c r="WKD76" s="313"/>
      <c r="WKE76" s="313"/>
      <c r="WKF76" s="313"/>
      <c r="WKG76" s="313"/>
      <c r="WKH76" s="313"/>
      <c r="WKI76" s="313"/>
      <c r="WKJ76" s="313"/>
      <c r="WKK76" s="313"/>
      <c r="WKL76" s="313"/>
      <c r="WKM76" s="313"/>
      <c r="WKN76" s="313"/>
      <c r="WKO76" s="313"/>
      <c r="WKP76" s="313"/>
      <c r="WKQ76" s="313"/>
      <c r="WKR76" s="313"/>
      <c r="WKS76" s="313"/>
      <c r="WKT76" s="313"/>
      <c r="WKU76" s="313"/>
      <c r="WKV76" s="313"/>
      <c r="WKW76" s="313"/>
      <c r="WKX76" s="313"/>
      <c r="WKY76" s="313"/>
      <c r="WKZ76" s="313"/>
      <c r="WLA76" s="313"/>
      <c r="WLB76" s="313"/>
      <c r="WLC76" s="313"/>
      <c r="WLD76" s="313"/>
      <c r="WLE76" s="313"/>
      <c r="WLF76" s="313"/>
      <c r="WLG76" s="313"/>
      <c r="WLH76" s="313"/>
      <c r="WLI76" s="313"/>
      <c r="WLJ76" s="313"/>
      <c r="WLK76" s="313"/>
      <c r="WLL76" s="313"/>
      <c r="WLM76" s="313"/>
      <c r="WLN76" s="313"/>
      <c r="WLO76" s="313"/>
      <c r="WLP76" s="313"/>
      <c r="WLQ76" s="313"/>
      <c r="WLR76" s="313"/>
      <c r="WLS76" s="313"/>
      <c r="WLT76" s="313"/>
      <c r="WLU76" s="313"/>
      <c r="WLV76" s="313"/>
      <c r="WLW76" s="313"/>
      <c r="WLX76" s="313"/>
      <c r="WLY76" s="313"/>
      <c r="WLZ76" s="313"/>
      <c r="WMA76" s="313"/>
      <c r="WMB76" s="313"/>
      <c r="WMC76" s="313"/>
      <c r="WMD76" s="313"/>
      <c r="WME76" s="313"/>
      <c r="WMF76" s="313"/>
      <c r="WMG76" s="313"/>
      <c r="WMH76" s="313"/>
      <c r="WMI76" s="313"/>
      <c r="WMJ76" s="313"/>
      <c r="WMK76" s="313"/>
      <c r="WML76" s="313"/>
      <c r="WMM76" s="313"/>
      <c r="WMN76" s="313"/>
      <c r="WMO76" s="313"/>
      <c r="WMP76" s="313"/>
      <c r="WMQ76" s="313"/>
      <c r="WMR76" s="313"/>
      <c r="WMS76" s="313"/>
      <c r="WMT76" s="313"/>
      <c r="WMU76" s="313"/>
      <c r="WMV76" s="313"/>
      <c r="WMW76" s="313"/>
      <c r="WMX76" s="313"/>
      <c r="WMY76" s="313"/>
      <c r="WMZ76" s="313"/>
      <c r="WNA76" s="313"/>
      <c r="WNB76" s="313"/>
      <c r="WNC76" s="313"/>
      <c r="WND76" s="313"/>
      <c r="WNE76" s="313"/>
      <c r="WNF76" s="313"/>
      <c r="WNG76" s="313"/>
      <c r="WNH76" s="313"/>
      <c r="WNI76" s="313"/>
      <c r="WNJ76" s="313"/>
      <c r="WNK76" s="313"/>
      <c r="WNL76" s="313"/>
      <c r="WNM76" s="313"/>
      <c r="WNN76" s="313"/>
      <c r="WNO76" s="313"/>
      <c r="WNP76" s="313"/>
      <c r="WNQ76" s="313"/>
      <c r="WNR76" s="313"/>
      <c r="WNS76" s="313"/>
      <c r="WNT76" s="313"/>
      <c r="WNU76" s="313"/>
      <c r="WNV76" s="313"/>
      <c r="WNW76" s="313"/>
      <c r="WNX76" s="313"/>
      <c r="WNY76" s="313"/>
      <c r="WNZ76" s="313"/>
      <c r="WOA76" s="313"/>
      <c r="WOB76" s="313"/>
      <c r="WOC76" s="313"/>
      <c r="WOD76" s="313"/>
      <c r="WOE76" s="313"/>
      <c r="WOF76" s="313"/>
      <c r="WOG76" s="313"/>
      <c r="WOH76" s="313"/>
      <c r="WOI76" s="313"/>
      <c r="WOJ76" s="313"/>
      <c r="WOK76" s="313"/>
      <c r="WOL76" s="313"/>
      <c r="WOM76" s="313"/>
      <c r="WON76" s="313"/>
      <c r="WOO76" s="313"/>
      <c r="WOP76" s="313"/>
      <c r="WOQ76" s="313"/>
      <c r="WOR76" s="313"/>
      <c r="WOS76" s="313"/>
      <c r="WOT76" s="313"/>
      <c r="WOU76" s="313"/>
      <c r="WOV76" s="313"/>
      <c r="WOW76" s="313"/>
      <c r="WOX76" s="313"/>
      <c r="WOY76" s="313"/>
      <c r="WOZ76" s="313"/>
      <c r="WPA76" s="313"/>
      <c r="WPB76" s="313"/>
      <c r="WPC76" s="313"/>
      <c r="WPD76" s="313"/>
      <c r="WPE76" s="313"/>
      <c r="WPF76" s="313"/>
      <c r="WPG76" s="313"/>
      <c r="WPH76" s="313"/>
      <c r="WPI76" s="313"/>
      <c r="WPJ76" s="313"/>
      <c r="WPK76" s="313"/>
      <c r="WPL76" s="313"/>
      <c r="WPM76" s="313"/>
      <c r="WPN76" s="313"/>
      <c r="WPO76" s="313"/>
      <c r="WPP76" s="313"/>
      <c r="WPQ76" s="313"/>
      <c r="WPR76" s="313"/>
      <c r="WPS76" s="313"/>
      <c r="WPT76" s="313"/>
      <c r="WPU76" s="313"/>
      <c r="WPV76" s="313"/>
      <c r="WPW76" s="313"/>
      <c r="WPX76" s="313"/>
      <c r="WPY76" s="313"/>
      <c r="WPZ76" s="313"/>
      <c r="WQA76" s="313"/>
      <c r="WQB76" s="313"/>
      <c r="WQC76" s="313"/>
      <c r="WQD76" s="313"/>
      <c r="WQE76" s="313"/>
      <c r="WQF76" s="313"/>
      <c r="WQG76" s="313"/>
      <c r="WQH76" s="313"/>
      <c r="WQI76" s="313"/>
      <c r="WQJ76" s="313"/>
      <c r="WQK76" s="313"/>
      <c r="WQL76" s="313"/>
      <c r="WQM76" s="313"/>
      <c r="WQN76" s="313"/>
      <c r="WQO76" s="313"/>
      <c r="WQP76" s="313"/>
      <c r="WQQ76" s="313"/>
      <c r="WQR76" s="313"/>
      <c r="WQS76" s="313"/>
      <c r="WQT76" s="313"/>
      <c r="WQU76" s="313"/>
      <c r="WQV76" s="313"/>
      <c r="WQW76" s="313"/>
      <c r="WQX76" s="313"/>
      <c r="WQY76" s="313"/>
      <c r="WQZ76" s="313"/>
      <c r="WRA76" s="313"/>
      <c r="WRB76" s="313"/>
      <c r="WRC76" s="313"/>
      <c r="WRD76" s="313"/>
      <c r="WRE76" s="313"/>
      <c r="WRF76" s="313"/>
      <c r="WRG76" s="313"/>
      <c r="WRH76" s="313"/>
      <c r="WRI76" s="313"/>
      <c r="WRJ76" s="313"/>
      <c r="WRK76" s="313"/>
      <c r="WRL76" s="313"/>
      <c r="WRM76" s="313"/>
      <c r="WRN76" s="313"/>
      <c r="WRO76" s="313"/>
      <c r="WRP76" s="313"/>
      <c r="WRQ76" s="313"/>
      <c r="WRR76" s="313"/>
      <c r="WRS76" s="313"/>
      <c r="WRT76" s="313"/>
      <c r="WRU76" s="313"/>
      <c r="WRV76" s="313"/>
      <c r="WRW76" s="313"/>
      <c r="WRX76" s="313"/>
      <c r="WRY76" s="313"/>
      <c r="WRZ76" s="313"/>
      <c r="WSA76" s="313"/>
      <c r="WSB76" s="313"/>
      <c r="WSC76" s="313"/>
      <c r="WSD76" s="313"/>
      <c r="WSE76" s="313"/>
      <c r="WSF76" s="313"/>
      <c r="WSG76" s="313"/>
      <c r="WSH76" s="313"/>
      <c r="WSI76" s="313"/>
      <c r="WSJ76" s="313"/>
      <c r="WSK76" s="313"/>
      <c r="WSL76" s="313"/>
      <c r="WSM76" s="313"/>
      <c r="WSN76" s="313"/>
      <c r="WSO76" s="313"/>
      <c r="WSP76" s="313"/>
      <c r="WSQ76" s="313"/>
      <c r="WSR76" s="313"/>
      <c r="WSS76" s="313"/>
      <c r="WST76" s="313"/>
      <c r="WSU76" s="313"/>
      <c r="WSV76" s="313"/>
      <c r="WSW76" s="313"/>
      <c r="WSX76" s="313"/>
      <c r="WSY76" s="313"/>
      <c r="WSZ76" s="313"/>
      <c r="WTA76" s="313"/>
      <c r="WTB76" s="313"/>
      <c r="WTC76" s="313"/>
      <c r="WTD76" s="313"/>
      <c r="WTE76" s="313"/>
      <c r="WTF76" s="313"/>
      <c r="WTG76" s="313"/>
      <c r="WTH76" s="313"/>
      <c r="WTI76" s="313"/>
      <c r="WTJ76" s="313"/>
      <c r="WTK76" s="313"/>
      <c r="WTL76" s="313"/>
      <c r="WTM76" s="313"/>
      <c r="WTN76" s="313"/>
      <c r="WTO76" s="313"/>
      <c r="WTP76" s="313"/>
      <c r="WTQ76" s="313"/>
      <c r="WTR76" s="313"/>
      <c r="WTS76" s="313"/>
      <c r="WTT76" s="313"/>
      <c r="WTU76" s="313"/>
      <c r="WTV76" s="313"/>
      <c r="WTW76" s="313"/>
      <c r="WTX76" s="313"/>
      <c r="WTY76" s="313"/>
      <c r="WTZ76" s="313"/>
      <c r="WUA76" s="313"/>
      <c r="WUB76" s="313"/>
      <c r="WUC76" s="313"/>
      <c r="WUD76" s="313"/>
      <c r="WUE76" s="313"/>
      <c r="WUF76" s="313"/>
      <c r="WUG76" s="313"/>
      <c r="WUH76" s="313"/>
      <c r="WUI76" s="313"/>
      <c r="WUJ76" s="313"/>
      <c r="WUK76" s="313"/>
      <c r="WUL76" s="313"/>
      <c r="WUM76" s="313"/>
      <c r="WUN76" s="313"/>
      <c r="WUO76" s="313"/>
      <c r="WUP76" s="313"/>
      <c r="WUQ76" s="313"/>
      <c r="WUR76" s="313"/>
      <c r="WUS76" s="313"/>
      <c r="WUT76" s="313"/>
      <c r="WUU76" s="313"/>
      <c r="WUV76" s="313"/>
      <c r="WUW76" s="313"/>
      <c r="WUX76" s="313"/>
      <c r="WUY76" s="313"/>
      <c r="WUZ76" s="313"/>
      <c r="WVA76" s="313"/>
      <c r="WVB76" s="313"/>
      <c r="WVC76" s="313"/>
      <c r="WVD76" s="313"/>
      <c r="WVE76" s="313"/>
      <c r="WVF76" s="313"/>
      <c r="WVG76" s="313"/>
      <c r="WVH76" s="313"/>
      <c r="WVI76" s="313"/>
      <c r="WVJ76" s="313"/>
      <c r="WVK76" s="313"/>
      <c r="WVL76" s="313"/>
      <c r="WVM76" s="313"/>
      <c r="WVN76" s="313"/>
      <c r="WVO76" s="313"/>
      <c r="WVP76" s="313"/>
      <c r="WVQ76" s="313"/>
      <c r="WVR76" s="313"/>
      <c r="WVS76" s="313"/>
      <c r="WVT76" s="313"/>
      <c r="WVU76" s="313"/>
      <c r="WVV76" s="313"/>
      <c r="WVW76" s="313"/>
      <c r="WVX76" s="313"/>
      <c r="WVY76" s="313"/>
      <c r="WVZ76" s="313"/>
      <c r="WWA76" s="313"/>
      <c r="WWB76" s="313"/>
      <c r="WWC76" s="313"/>
      <c r="WWD76" s="313"/>
      <c r="WWE76" s="313"/>
      <c r="WWF76" s="313"/>
      <c r="WWG76" s="313"/>
      <c r="WWH76" s="313"/>
      <c r="WWI76" s="313"/>
      <c r="WWJ76" s="313"/>
      <c r="WWK76" s="313"/>
      <c r="WWL76" s="313"/>
      <c r="WWM76" s="313"/>
      <c r="WWN76" s="313"/>
      <c r="WWO76" s="313"/>
      <c r="WWP76" s="313"/>
      <c r="WWQ76" s="313"/>
      <c r="WWR76" s="313"/>
      <c r="WWS76" s="313"/>
      <c r="WWT76" s="313"/>
      <c r="WWU76" s="313"/>
      <c r="WWV76" s="313"/>
      <c r="WWW76" s="313"/>
      <c r="WWX76" s="313"/>
      <c r="WWY76" s="313"/>
      <c r="WWZ76" s="313"/>
      <c r="WXA76" s="313"/>
      <c r="WXB76" s="313"/>
      <c r="WXC76" s="313"/>
      <c r="WXD76" s="313"/>
      <c r="WXE76" s="313"/>
      <c r="WXF76" s="313"/>
      <c r="WXG76" s="313"/>
      <c r="WXH76" s="313"/>
      <c r="WXI76" s="313"/>
      <c r="WXJ76" s="313"/>
      <c r="WXK76" s="313"/>
      <c r="WXL76" s="313"/>
      <c r="WXM76" s="313"/>
      <c r="WXN76" s="313"/>
      <c r="WXO76" s="313"/>
      <c r="WXP76" s="313"/>
      <c r="WXQ76" s="313"/>
      <c r="WXR76" s="313"/>
      <c r="WXS76" s="313"/>
      <c r="WXT76" s="313"/>
      <c r="WXU76" s="313"/>
      <c r="WXV76" s="313"/>
      <c r="WXW76" s="313"/>
      <c r="WXX76" s="313"/>
      <c r="WXY76" s="313"/>
      <c r="WXZ76" s="313"/>
      <c r="WYA76" s="313"/>
      <c r="WYB76" s="313"/>
      <c r="WYC76" s="313"/>
      <c r="WYD76" s="313"/>
      <c r="WYE76" s="313"/>
      <c r="WYF76" s="313"/>
      <c r="WYG76" s="313"/>
      <c r="WYH76" s="313"/>
      <c r="WYI76" s="313"/>
      <c r="WYJ76" s="313"/>
      <c r="WYK76" s="313"/>
      <c r="WYL76" s="313"/>
      <c r="WYM76" s="313"/>
      <c r="WYN76" s="313"/>
      <c r="WYO76" s="313"/>
      <c r="WYP76" s="313"/>
      <c r="WYQ76" s="313"/>
      <c r="WYR76" s="313"/>
      <c r="WYS76" s="313"/>
      <c r="WYT76" s="313"/>
      <c r="WYU76" s="313"/>
      <c r="WYV76" s="313"/>
      <c r="WYW76" s="313"/>
      <c r="WYX76" s="313"/>
      <c r="WYY76" s="313"/>
      <c r="WYZ76" s="313"/>
      <c r="WZA76" s="313"/>
      <c r="WZB76" s="313"/>
      <c r="WZC76" s="313"/>
      <c r="WZD76" s="313"/>
      <c r="WZE76" s="313"/>
      <c r="WZF76" s="313"/>
      <c r="WZG76" s="313"/>
      <c r="WZH76" s="313"/>
      <c r="WZI76" s="313"/>
      <c r="WZJ76" s="313"/>
      <c r="WZK76" s="313"/>
      <c r="WZL76" s="313"/>
      <c r="WZM76" s="313"/>
      <c r="WZN76" s="313"/>
      <c r="WZO76" s="313"/>
      <c r="WZP76" s="313"/>
      <c r="WZQ76" s="313"/>
      <c r="WZR76" s="313"/>
      <c r="WZS76" s="313"/>
      <c r="WZT76" s="313"/>
      <c r="WZU76" s="313"/>
      <c r="WZV76" s="313"/>
      <c r="WZW76" s="313"/>
      <c r="WZX76" s="313"/>
      <c r="WZY76" s="313"/>
      <c r="WZZ76" s="313"/>
      <c r="XAA76" s="313"/>
      <c r="XAB76" s="313"/>
      <c r="XAC76" s="313"/>
      <c r="XAD76" s="313"/>
      <c r="XAE76" s="313"/>
      <c r="XAF76" s="313"/>
      <c r="XAG76" s="313"/>
      <c r="XAH76" s="313"/>
      <c r="XAI76" s="313"/>
      <c r="XAJ76" s="313"/>
      <c r="XAK76" s="313"/>
      <c r="XAL76" s="313"/>
      <c r="XAM76" s="313"/>
      <c r="XAN76" s="313"/>
      <c r="XAO76" s="313"/>
      <c r="XAP76" s="313"/>
      <c r="XAQ76" s="313"/>
      <c r="XAR76" s="313"/>
      <c r="XAS76" s="313"/>
      <c r="XAT76" s="313"/>
      <c r="XAU76" s="313"/>
      <c r="XAV76" s="313"/>
      <c r="XAW76" s="313"/>
      <c r="XAX76" s="313"/>
      <c r="XAY76" s="313"/>
      <c r="XAZ76" s="313"/>
      <c r="XBA76" s="313"/>
      <c r="XBB76" s="313"/>
      <c r="XBC76" s="313"/>
      <c r="XBD76" s="313"/>
      <c r="XBE76" s="313"/>
      <c r="XBF76" s="313"/>
      <c r="XBG76" s="313"/>
      <c r="XBH76" s="313"/>
      <c r="XBI76" s="313"/>
      <c r="XBJ76" s="313"/>
      <c r="XBK76" s="313"/>
      <c r="XBL76" s="313"/>
      <c r="XBM76" s="313"/>
      <c r="XBN76" s="313"/>
      <c r="XBO76" s="313"/>
      <c r="XBP76" s="313"/>
      <c r="XBQ76" s="313"/>
      <c r="XBR76" s="313"/>
      <c r="XBS76" s="313"/>
      <c r="XBT76" s="313"/>
      <c r="XBU76" s="313"/>
      <c r="XBV76" s="313"/>
      <c r="XBW76" s="313"/>
      <c r="XBX76" s="313"/>
      <c r="XBY76" s="313"/>
      <c r="XBZ76" s="313"/>
      <c r="XCA76" s="313"/>
      <c r="XCB76" s="313"/>
      <c r="XCC76" s="313"/>
      <c r="XCD76" s="313"/>
      <c r="XCE76" s="313"/>
      <c r="XCF76" s="313"/>
      <c r="XCG76" s="313"/>
      <c r="XCH76" s="313"/>
      <c r="XCI76" s="313"/>
      <c r="XCJ76" s="313"/>
      <c r="XCK76" s="313"/>
      <c r="XCL76" s="313"/>
      <c r="XCM76" s="313"/>
      <c r="XCN76" s="313"/>
      <c r="XCO76" s="313"/>
      <c r="XCP76" s="313"/>
      <c r="XCQ76" s="313"/>
      <c r="XCR76" s="313"/>
      <c r="XCS76" s="313"/>
      <c r="XCT76" s="313"/>
      <c r="XCU76" s="313"/>
      <c r="XCV76" s="313"/>
      <c r="XCW76" s="313"/>
      <c r="XCX76" s="313"/>
      <c r="XCY76" s="313"/>
      <c r="XCZ76" s="313"/>
      <c r="XDA76" s="313"/>
      <c r="XDB76" s="313"/>
      <c r="XDC76" s="313"/>
      <c r="XDD76" s="313"/>
      <c r="XDE76" s="313"/>
      <c r="XDF76" s="313"/>
      <c r="XDG76" s="313"/>
      <c r="XDH76" s="313"/>
      <c r="XDI76" s="313"/>
      <c r="XDJ76" s="313"/>
      <c r="XDK76" s="313"/>
      <c r="XDL76" s="313"/>
      <c r="XDM76" s="313"/>
      <c r="XDN76" s="313"/>
      <c r="XDO76" s="313"/>
      <c r="XDP76" s="313"/>
      <c r="XDQ76" s="313"/>
      <c r="XDR76" s="313"/>
      <c r="XDS76" s="313"/>
      <c r="XDT76" s="313"/>
      <c r="XDU76" s="313"/>
      <c r="XDV76" s="313"/>
      <c r="XDW76" s="313"/>
      <c r="XDX76" s="313"/>
      <c r="XDY76" s="313"/>
      <c r="XDZ76" s="313"/>
      <c r="XEA76" s="313"/>
      <c r="XEB76" s="313"/>
      <c r="XEC76" s="313"/>
      <c r="XED76" s="313"/>
      <c r="XEE76" s="313"/>
      <c r="XEF76" s="313"/>
      <c r="XEG76" s="313"/>
      <c r="XEH76" s="313"/>
      <c r="XEI76" s="313"/>
      <c r="XEJ76" s="313"/>
      <c r="XEK76" s="313"/>
      <c r="XEL76" s="313"/>
      <c r="XEM76" s="313"/>
      <c r="XEN76" s="313"/>
      <c r="XEO76" s="313"/>
      <c r="XEP76" s="313"/>
      <c r="XEQ76" s="313"/>
      <c r="XER76" s="313"/>
      <c r="XES76" s="313"/>
      <c r="XET76" s="313"/>
      <c r="XEU76" s="313"/>
      <c r="XEV76" s="313"/>
      <c r="XEW76" s="313"/>
      <c r="XEX76" s="313"/>
      <c r="XEY76" s="313"/>
      <c r="XEZ76" s="313"/>
      <c r="XFA76" s="313"/>
      <c r="XFB76" s="313"/>
      <c r="XFC76" s="313"/>
      <c r="XFD76" s="313"/>
    </row>
    <row r="77" spans="1:16384" ht="15.75" customHeight="1">
      <c r="A77" s="313"/>
      <c r="B77" s="313"/>
      <c r="C77" s="314" t="s">
        <v>10200</v>
      </c>
      <c r="D77" s="313"/>
      <c r="E77" s="313"/>
      <c r="F77" s="313"/>
      <c r="G77" s="313"/>
      <c r="H77" s="313"/>
      <c r="I77" s="313"/>
      <c r="J77" s="313"/>
      <c r="K77" s="313"/>
      <c r="L77" s="313"/>
      <c r="M77" s="313"/>
      <c r="N77" s="313"/>
      <c r="O77" s="313"/>
      <c r="P77" s="313"/>
      <c r="Q77" s="313"/>
      <c r="R77" s="313"/>
      <c r="S77" s="313"/>
      <c r="T77" s="313"/>
      <c r="U77" s="313"/>
      <c r="V77" s="313"/>
      <c r="W77" s="313"/>
      <c r="X77" s="313"/>
      <c r="Y77" s="313"/>
      <c r="Z77" s="313"/>
      <c r="AA77" s="313"/>
      <c r="AB77" s="313"/>
      <c r="AC77" s="313"/>
      <c r="AD77" s="313"/>
      <c r="AE77" s="313"/>
      <c r="AF77" s="313"/>
      <c r="AG77" s="313"/>
      <c r="AH77" s="313"/>
      <c r="AI77" s="313"/>
      <c r="AJ77" s="313"/>
      <c r="AK77" s="313"/>
      <c r="AL77" s="313"/>
      <c r="AM77" s="313"/>
      <c r="AN77" s="313"/>
      <c r="AO77" s="313"/>
      <c r="AP77" s="313"/>
      <c r="AQ77" s="313"/>
      <c r="AR77" s="313"/>
      <c r="AS77" s="313"/>
      <c r="AT77" s="313"/>
      <c r="AU77" s="313"/>
      <c r="AV77" s="313"/>
      <c r="AW77" s="313"/>
      <c r="AX77" s="313"/>
      <c r="AY77" s="313"/>
      <c r="AZ77" s="313"/>
      <c r="BA77" s="313"/>
      <c r="BB77" s="313"/>
      <c r="BC77" s="313"/>
      <c r="BD77" s="313"/>
      <c r="BE77" s="313"/>
      <c r="BF77" s="313"/>
      <c r="BG77" s="313"/>
      <c r="BH77" s="313"/>
      <c r="BI77" s="313"/>
      <c r="BJ77" s="313"/>
      <c r="BK77" s="313"/>
      <c r="BL77" s="313"/>
      <c r="BM77" s="313"/>
      <c r="BN77" s="313"/>
      <c r="BO77" s="313"/>
      <c r="BP77" s="313"/>
      <c r="BQ77" s="313"/>
      <c r="BR77" s="313"/>
      <c r="BS77" s="313"/>
      <c r="BT77" s="313"/>
      <c r="BU77" s="313"/>
      <c r="BV77" s="313"/>
      <c r="BW77" s="313"/>
      <c r="BX77" s="313"/>
      <c r="BY77" s="313"/>
      <c r="BZ77" s="313"/>
      <c r="CA77" s="313"/>
      <c r="CB77" s="313"/>
      <c r="CC77" s="313"/>
      <c r="CD77" s="313"/>
      <c r="CE77" s="313"/>
      <c r="CF77" s="313"/>
      <c r="CG77" s="313"/>
      <c r="CH77" s="313"/>
      <c r="CI77" s="313"/>
      <c r="CJ77" s="313"/>
      <c r="CK77" s="313"/>
      <c r="CL77" s="313"/>
      <c r="CM77" s="313"/>
      <c r="CN77" s="313"/>
      <c r="CO77" s="313"/>
      <c r="CP77" s="313"/>
      <c r="CQ77" s="313"/>
      <c r="CR77" s="313"/>
      <c r="CS77" s="313"/>
      <c r="CT77" s="313"/>
      <c r="CU77" s="313"/>
      <c r="CV77" s="313"/>
      <c r="CW77" s="313"/>
      <c r="CX77" s="313"/>
      <c r="CY77" s="313"/>
      <c r="CZ77" s="313"/>
      <c r="DA77" s="313"/>
      <c r="DB77" s="313"/>
      <c r="DC77" s="313"/>
      <c r="DD77" s="313"/>
      <c r="DE77" s="313"/>
      <c r="DF77" s="313"/>
      <c r="DG77" s="313"/>
      <c r="DH77" s="313"/>
      <c r="DI77" s="313"/>
      <c r="DJ77" s="313"/>
      <c r="DK77" s="313"/>
      <c r="DL77" s="313"/>
      <c r="DM77" s="313"/>
      <c r="DN77" s="313"/>
      <c r="DO77" s="313"/>
      <c r="DP77" s="313"/>
      <c r="DQ77" s="313"/>
      <c r="DR77" s="313"/>
      <c r="DS77" s="313"/>
      <c r="DT77" s="313"/>
      <c r="DU77" s="313"/>
      <c r="DV77" s="313"/>
      <c r="DW77" s="313"/>
      <c r="DX77" s="313"/>
      <c r="DY77" s="313"/>
      <c r="DZ77" s="313"/>
      <c r="EA77" s="313"/>
      <c r="EB77" s="313"/>
      <c r="EC77" s="313"/>
      <c r="ED77" s="313"/>
      <c r="EE77" s="313"/>
      <c r="EF77" s="313"/>
      <c r="EG77" s="313"/>
      <c r="EH77" s="313"/>
      <c r="EI77" s="313"/>
      <c r="EJ77" s="313"/>
      <c r="EK77" s="313"/>
      <c r="EL77" s="313"/>
      <c r="EM77" s="313"/>
      <c r="EN77" s="313"/>
      <c r="EO77" s="313"/>
      <c r="EP77" s="313"/>
      <c r="EQ77" s="313"/>
      <c r="ER77" s="313"/>
      <c r="ES77" s="313"/>
      <c r="ET77" s="313"/>
      <c r="EU77" s="313"/>
      <c r="EV77" s="313"/>
      <c r="EW77" s="313"/>
      <c r="EX77" s="313"/>
      <c r="EY77" s="313"/>
      <c r="EZ77" s="313"/>
      <c r="FA77" s="313"/>
      <c r="FB77" s="313"/>
      <c r="FC77" s="313"/>
      <c r="FD77" s="313"/>
      <c r="FE77" s="313"/>
      <c r="FF77" s="313"/>
      <c r="FG77" s="313"/>
      <c r="FH77" s="313"/>
      <c r="FI77" s="313"/>
      <c r="FJ77" s="313"/>
      <c r="FK77" s="313"/>
      <c r="FL77" s="313"/>
      <c r="FM77" s="313"/>
      <c r="FN77" s="313"/>
      <c r="FO77" s="313"/>
      <c r="FP77" s="313"/>
      <c r="FQ77" s="313"/>
      <c r="FR77" s="313"/>
      <c r="FS77" s="313"/>
      <c r="FT77" s="313"/>
      <c r="FU77" s="313"/>
      <c r="FV77" s="313"/>
      <c r="FW77" s="313"/>
      <c r="FX77" s="313"/>
      <c r="FY77" s="313"/>
      <c r="FZ77" s="313"/>
      <c r="GA77" s="313"/>
      <c r="GB77" s="313"/>
      <c r="GC77" s="313"/>
      <c r="GD77" s="313"/>
      <c r="GE77" s="313"/>
      <c r="GF77" s="313"/>
      <c r="GG77" s="313"/>
      <c r="GH77" s="313"/>
      <c r="GI77" s="313"/>
      <c r="GJ77" s="313"/>
      <c r="GK77" s="313"/>
      <c r="GL77" s="313"/>
      <c r="GM77" s="313"/>
      <c r="GN77" s="313"/>
      <c r="GO77" s="313"/>
      <c r="GP77" s="313"/>
      <c r="GQ77" s="313"/>
      <c r="GR77" s="313"/>
      <c r="GS77" s="313"/>
      <c r="GT77" s="313"/>
      <c r="GU77" s="313"/>
      <c r="GV77" s="313"/>
      <c r="GW77" s="313"/>
      <c r="GX77" s="313"/>
      <c r="GY77" s="313"/>
      <c r="GZ77" s="313"/>
      <c r="HA77" s="313"/>
      <c r="HB77" s="313"/>
      <c r="HC77" s="313"/>
      <c r="HD77" s="313"/>
      <c r="HE77" s="313"/>
      <c r="HF77" s="313"/>
      <c r="HG77" s="313"/>
      <c r="HH77" s="313"/>
      <c r="HI77" s="313"/>
      <c r="HJ77" s="313"/>
      <c r="HK77" s="313"/>
      <c r="HL77" s="313"/>
      <c r="HM77" s="313"/>
      <c r="HN77" s="313"/>
      <c r="HO77" s="313"/>
      <c r="HP77" s="313"/>
      <c r="HQ77" s="313"/>
      <c r="HR77" s="313"/>
      <c r="HS77" s="313"/>
      <c r="HT77" s="313"/>
      <c r="HU77" s="313"/>
      <c r="HV77" s="313"/>
      <c r="HW77" s="313"/>
      <c r="HX77" s="313"/>
      <c r="HY77" s="313"/>
      <c r="HZ77" s="313"/>
      <c r="IA77" s="313"/>
      <c r="IB77" s="313"/>
      <c r="IC77" s="313"/>
      <c r="ID77" s="313"/>
      <c r="IE77" s="313"/>
      <c r="IF77" s="313"/>
      <c r="IG77" s="313"/>
      <c r="IH77" s="313"/>
      <c r="II77" s="313"/>
      <c r="IJ77" s="313"/>
      <c r="IK77" s="313"/>
      <c r="IL77" s="313"/>
      <c r="IM77" s="313"/>
      <c r="IN77" s="313"/>
      <c r="IO77" s="313"/>
      <c r="IP77" s="313"/>
      <c r="IQ77" s="313"/>
      <c r="IR77" s="313"/>
      <c r="IS77" s="313"/>
      <c r="IT77" s="313"/>
      <c r="IU77" s="313"/>
      <c r="IV77" s="313"/>
      <c r="IW77" s="313"/>
      <c r="IX77" s="313"/>
      <c r="IY77" s="313"/>
      <c r="IZ77" s="313"/>
      <c r="JA77" s="313"/>
      <c r="JB77" s="313"/>
      <c r="JC77" s="313"/>
      <c r="JD77" s="313"/>
      <c r="JE77" s="313"/>
      <c r="JF77" s="313"/>
      <c r="JG77" s="313"/>
      <c r="JH77" s="313"/>
      <c r="JI77" s="313"/>
      <c r="JJ77" s="313"/>
      <c r="JK77" s="313"/>
      <c r="JL77" s="313"/>
      <c r="JM77" s="313"/>
      <c r="JN77" s="313"/>
      <c r="JO77" s="313"/>
      <c r="JP77" s="313"/>
      <c r="JQ77" s="313"/>
      <c r="JR77" s="313"/>
      <c r="JS77" s="313"/>
      <c r="JT77" s="313"/>
      <c r="JU77" s="313"/>
      <c r="JV77" s="313"/>
      <c r="JW77" s="313"/>
      <c r="JX77" s="313"/>
      <c r="JY77" s="313"/>
      <c r="JZ77" s="313"/>
      <c r="KA77" s="313"/>
      <c r="KB77" s="313"/>
      <c r="KC77" s="313"/>
      <c r="KD77" s="313"/>
      <c r="KE77" s="313"/>
      <c r="KF77" s="313"/>
      <c r="KG77" s="313"/>
      <c r="KH77" s="313"/>
      <c r="KI77" s="313"/>
      <c r="KJ77" s="313"/>
      <c r="KK77" s="313"/>
      <c r="KL77" s="313"/>
      <c r="KM77" s="313"/>
      <c r="KN77" s="313"/>
      <c r="KO77" s="313"/>
      <c r="KP77" s="313"/>
      <c r="KQ77" s="313"/>
      <c r="KR77" s="313"/>
      <c r="KS77" s="313"/>
      <c r="KT77" s="313"/>
      <c r="KU77" s="313"/>
      <c r="KV77" s="313"/>
      <c r="KW77" s="313"/>
      <c r="KX77" s="313"/>
      <c r="KY77" s="313"/>
      <c r="KZ77" s="313"/>
      <c r="LA77" s="313"/>
      <c r="LB77" s="313"/>
      <c r="LC77" s="313"/>
      <c r="LD77" s="313"/>
      <c r="LE77" s="313"/>
      <c r="LF77" s="313"/>
      <c r="LG77" s="313"/>
      <c r="LH77" s="313"/>
      <c r="LI77" s="313"/>
      <c r="LJ77" s="313"/>
      <c r="LK77" s="313"/>
      <c r="LL77" s="313"/>
      <c r="LM77" s="313"/>
      <c r="LN77" s="313"/>
      <c r="LO77" s="313"/>
      <c r="LP77" s="313"/>
      <c r="LQ77" s="313"/>
      <c r="LR77" s="313"/>
      <c r="LS77" s="313"/>
      <c r="LT77" s="313"/>
      <c r="LU77" s="313"/>
      <c r="LV77" s="313"/>
      <c r="LW77" s="313"/>
      <c r="LX77" s="313"/>
      <c r="LY77" s="313"/>
      <c r="LZ77" s="313"/>
      <c r="MA77" s="313"/>
      <c r="MB77" s="313"/>
      <c r="MC77" s="313"/>
      <c r="MD77" s="313"/>
      <c r="ME77" s="313"/>
      <c r="MF77" s="313"/>
      <c r="MG77" s="313"/>
      <c r="MH77" s="313"/>
      <c r="MI77" s="313"/>
      <c r="MJ77" s="313"/>
      <c r="MK77" s="313"/>
      <c r="ML77" s="313"/>
      <c r="MM77" s="313"/>
      <c r="MN77" s="313"/>
      <c r="MO77" s="313"/>
      <c r="MP77" s="313"/>
      <c r="MQ77" s="313"/>
      <c r="MR77" s="313"/>
      <c r="MS77" s="313"/>
      <c r="MT77" s="313"/>
      <c r="MU77" s="313"/>
      <c r="MV77" s="313"/>
      <c r="MW77" s="313"/>
      <c r="MX77" s="313"/>
      <c r="MY77" s="313"/>
      <c r="MZ77" s="313"/>
      <c r="NA77" s="313"/>
      <c r="NB77" s="313"/>
      <c r="NC77" s="313"/>
      <c r="ND77" s="313"/>
      <c r="NE77" s="313"/>
      <c r="NF77" s="313"/>
      <c r="NG77" s="313"/>
      <c r="NH77" s="313"/>
      <c r="NI77" s="313"/>
      <c r="NJ77" s="313"/>
      <c r="NK77" s="313"/>
      <c r="NL77" s="313"/>
      <c r="NM77" s="313"/>
      <c r="NN77" s="313"/>
      <c r="NO77" s="313"/>
      <c r="NP77" s="313"/>
      <c r="NQ77" s="313"/>
      <c r="NR77" s="313"/>
      <c r="NS77" s="313"/>
      <c r="NT77" s="313"/>
      <c r="NU77" s="313"/>
      <c r="NV77" s="313"/>
      <c r="NW77" s="313"/>
      <c r="NX77" s="313"/>
      <c r="NY77" s="313"/>
      <c r="NZ77" s="313"/>
      <c r="OA77" s="313"/>
      <c r="OB77" s="313"/>
      <c r="OC77" s="313"/>
      <c r="OD77" s="313"/>
      <c r="OE77" s="313"/>
      <c r="OF77" s="313"/>
      <c r="OG77" s="313"/>
      <c r="OH77" s="313"/>
      <c r="OI77" s="313"/>
      <c r="OJ77" s="313"/>
      <c r="OK77" s="313"/>
      <c r="OL77" s="313"/>
      <c r="OM77" s="313"/>
      <c r="ON77" s="313"/>
      <c r="OO77" s="313"/>
      <c r="OP77" s="313"/>
      <c r="OQ77" s="313"/>
      <c r="OR77" s="313"/>
      <c r="OS77" s="313"/>
      <c r="OT77" s="313"/>
      <c r="OU77" s="313"/>
      <c r="OV77" s="313"/>
      <c r="OW77" s="313"/>
      <c r="OX77" s="313"/>
      <c r="OY77" s="313"/>
      <c r="OZ77" s="313"/>
      <c r="PA77" s="313"/>
      <c r="PB77" s="313"/>
      <c r="PC77" s="313"/>
      <c r="PD77" s="313"/>
      <c r="PE77" s="313"/>
      <c r="PF77" s="313"/>
      <c r="PG77" s="313"/>
      <c r="PH77" s="313"/>
      <c r="PI77" s="313"/>
      <c r="PJ77" s="313"/>
      <c r="PK77" s="313"/>
      <c r="PL77" s="313"/>
      <c r="PM77" s="313"/>
      <c r="PN77" s="313"/>
      <c r="PO77" s="313"/>
      <c r="PP77" s="313"/>
      <c r="PQ77" s="313"/>
      <c r="PR77" s="313"/>
      <c r="PS77" s="313"/>
      <c r="PT77" s="313"/>
      <c r="PU77" s="313"/>
      <c r="PV77" s="313"/>
      <c r="PW77" s="313"/>
      <c r="PX77" s="313"/>
      <c r="PY77" s="313"/>
      <c r="PZ77" s="313"/>
      <c r="QA77" s="313"/>
      <c r="QB77" s="313"/>
      <c r="QC77" s="313"/>
      <c r="QD77" s="313"/>
      <c r="QE77" s="313"/>
      <c r="QF77" s="313"/>
      <c r="QG77" s="313"/>
      <c r="QH77" s="313"/>
      <c r="QI77" s="313"/>
      <c r="QJ77" s="313"/>
      <c r="QK77" s="313"/>
      <c r="QL77" s="313"/>
      <c r="QM77" s="313"/>
      <c r="QN77" s="313"/>
      <c r="QO77" s="313"/>
      <c r="QP77" s="313"/>
      <c r="QQ77" s="313"/>
      <c r="QR77" s="313"/>
      <c r="QS77" s="313"/>
      <c r="QT77" s="313"/>
      <c r="QU77" s="313"/>
      <c r="QV77" s="313"/>
      <c r="QW77" s="313"/>
      <c r="QX77" s="313"/>
      <c r="QY77" s="313"/>
      <c r="QZ77" s="313"/>
      <c r="RA77" s="313"/>
      <c r="RB77" s="313"/>
      <c r="RC77" s="313"/>
      <c r="RD77" s="313"/>
      <c r="RE77" s="313"/>
      <c r="RF77" s="313"/>
      <c r="RG77" s="313"/>
      <c r="RH77" s="313"/>
      <c r="RI77" s="313"/>
      <c r="RJ77" s="313"/>
      <c r="RK77" s="313"/>
      <c r="RL77" s="313"/>
      <c r="RM77" s="313"/>
      <c r="RN77" s="313"/>
      <c r="RO77" s="313"/>
      <c r="RP77" s="313"/>
      <c r="RQ77" s="313"/>
      <c r="RR77" s="313"/>
      <c r="RS77" s="313"/>
      <c r="RT77" s="313"/>
      <c r="RU77" s="313"/>
      <c r="RV77" s="313"/>
      <c r="RW77" s="313"/>
      <c r="RX77" s="313"/>
      <c r="RY77" s="313"/>
      <c r="RZ77" s="313"/>
      <c r="SA77" s="313"/>
      <c r="SB77" s="313"/>
      <c r="SC77" s="313"/>
      <c r="SD77" s="313"/>
      <c r="SE77" s="313"/>
      <c r="SF77" s="313"/>
      <c r="SG77" s="313"/>
      <c r="SH77" s="313"/>
      <c r="SI77" s="313"/>
      <c r="SJ77" s="313"/>
      <c r="SK77" s="313"/>
      <c r="SL77" s="313"/>
      <c r="SM77" s="313"/>
      <c r="SN77" s="313"/>
      <c r="SO77" s="313"/>
      <c r="SP77" s="313"/>
      <c r="SQ77" s="313"/>
      <c r="SR77" s="313"/>
      <c r="SS77" s="313"/>
      <c r="ST77" s="313"/>
      <c r="SU77" s="313"/>
      <c r="SV77" s="313"/>
      <c r="SW77" s="313"/>
      <c r="SX77" s="313"/>
      <c r="SY77" s="313"/>
      <c r="SZ77" s="313"/>
      <c r="TA77" s="313"/>
      <c r="TB77" s="313"/>
      <c r="TC77" s="313"/>
      <c r="TD77" s="313"/>
      <c r="TE77" s="313"/>
      <c r="TF77" s="313"/>
      <c r="TG77" s="313"/>
      <c r="TH77" s="313"/>
      <c r="TI77" s="313"/>
      <c r="TJ77" s="313"/>
      <c r="TK77" s="313"/>
      <c r="TL77" s="313"/>
      <c r="TM77" s="313"/>
      <c r="TN77" s="313"/>
      <c r="TO77" s="313"/>
      <c r="TP77" s="313"/>
      <c r="TQ77" s="313"/>
      <c r="TR77" s="313"/>
      <c r="TS77" s="313"/>
      <c r="TT77" s="313"/>
      <c r="TU77" s="313"/>
      <c r="TV77" s="313"/>
      <c r="TW77" s="313"/>
      <c r="TX77" s="313"/>
      <c r="TY77" s="313"/>
      <c r="TZ77" s="313"/>
      <c r="UA77" s="313"/>
      <c r="UB77" s="313"/>
      <c r="UC77" s="313"/>
      <c r="UD77" s="313"/>
      <c r="UE77" s="313"/>
      <c r="UF77" s="313"/>
      <c r="UG77" s="313"/>
      <c r="UH77" s="313"/>
      <c r="UI77" s="313"/>
      <c r="UJ77" s="313"/>
      <c r="UK77" s="313"/>
      <c r="UL77" s="313"/>
      <c r="UM77" s="313"/>
      <c r="UN77" s="313"/>
      <c r="UO77" s="313"/>
      <c r="UP77" s="313"/>
      <c r="UQ77" s="313"/>
      <c r="UR77" s="313"/>
      <c r="US77" s="313"/>
      <c r="UT77" s="313"/>
      <c r="UU77" s="313"/>
      <c r="UV77" s="313"/>
      <c r="UW77" s="313"/>
      <c r="UX77" s="313"/>
      <c r="UY77" s="313"/>
      <c r="UZ77" s="313"/>
      <c r="VA77" s="313"/>
      <c r="VB77" s="313"/>
      <c r="VC77" s="313"/>
      <c r="VD77" s="313"/>
      <c r="VE77" s="313"/>
      <c r="VF77" s="313"/>
      <c r="VG77" s="313"/>
      <c r="VH77" s="313"/>
      <c r="VI77" s="313"/>
      <c r="VJ77" s="313"/>
      <c r="VK77" s="313"/>
      <c r="VL77" s="313"/>
      <c r="VM77" s="313"/>
      <c r="VN77" s="313"/>
      <c r="VO77" s="313"/>
      <c r="VP77" s="313"/>
      <c r="VQ77" s="313"/>
      <c r="VR77" s="313"/>
      <c r="VS77" s="313"/>
      <c r="VT77" s="313"/>
      <c r="VU77" s="313"/>
      <c r="VV77" s="313"/>
      <c r="VW77" s="313"/>
      <c r="VX77" s="313"/>
      <c r="VY77" s="313"/>
      <c r="VZ77" s="313"/>
      <c r="WA77" s="313"/>
      <c r="WB77" s="313"/>
      <c r="WC77" s="313"/>
      <c r="WD77" s="313"/>
      <c r="WE77" s="313"/>
      <c r="WF77" s="313"/>
      <c r="WG77" s="313"/>
      <c r="WH77" s="313"/>
      <c r="WI77" s="313"/>
      <c r="WJ77" s="313"/>
      <c r="WK77" s="313"/>
      <c r="WL77" s="313"/>
      <c r="WM77" s="313"/>
      <c r="WN77" s="313"/>
      <c r="WO77" s="313"/>
      <c r="WP77" s="313"/>
      <c r="WQ77" s="313"/>
      <c r="WR77" s="313"/>
      <c r="WS77" s="313"/>
      <c r="WT77" s="313"/>
      <c r="WU77" s="313"/>
      <c r="WV77" s="313"/>
      <c r="WW77" s="313"/>
      <c r="WX77" s="313"/>
      <c r="WY77" s="313"/>
      <c r="WZ77" s="313"/>
      <c r="XA77" s="313"/>
      <c r="XB77" s="313"/>
      <c r="XC77" s="313"/>
      <c r="XD77" s="313"/>
      <c r="XE77" s="313"/>
      <c r="XF77" s="313"/>
      <c r="XG77" s="313"/>
      <c r="XH77" s="313"/>
      <c r="XI77" s="313"/>
      <c r="XJ77" s="313"/>
      <c r="XK77" s="313"/>
      <c r="XL77" s="313"/>
      <c r="XM77" s="313"/>
      <c r="XN77" s="313"/>
      <c r="XO77" s="313"/>
      <c r="XP77" s="313"/>
      <c r="XQ77" s="313"/>
      <c r="XR77" s="313"/>
      <c r="XS77" s="313"/>
      <c r="XT77" s="313"/>
      <c r="XU77" s="313"/>
      <c r="XV77" s="313"/>
      <c r="XW77" s="313"/>
      <c r="XX77" s="313"/>
      <c r="XY77" s="313"/>
      <c r="XZ77" s="313"/>
      <c r="YA77" s="313"/>
      <c r="YB77" s="313"/>
      <c r="YC77" s="313"/>
      <c r="YD77" s="313"/>
      <c r="YE77" s="313"/>
      <c r="YF77" s="313"/>
      <c r="YG77" s="313"/>
      <c r="YH77" s="313"/>
      <c r="YI77" s="313"/>
      <c r="YJ77" s="313"/>
      <c r="YK77" s="313"/>
      <c r="YL77" s="313"/>
      <c r="YM77" s="313"/>
      <c r="YN77" s="313"/>
      <c r="YO77" s="313"/>
      <c r="YP77" s="313"/>
      <c r="YQ77" s="313"/>
      <c r="YR77" s="313"/>
      <c r="YS77" s="313"/>
      <c r="YT77" s="313"/>
      <c r="YU77" s="313"/>
      <c r="YV77" s="313"/>
      <c r="YW77" s="313"/>
      <c r="YX77" s="313"/>
      <c r="YY77" s="313"/>
      <c r="YZ77" s="313"/>
      <c r="ZA77" s="313"/>
      <c r="ZB77" s="313"/>
      <c r="ZC77" s="313"/>
      <c r="ZD77" s="313"/>
      <c r="ZE77" s="313"/>
      <c r="ZF77" s="313"/>
      <c r="ZG77" s="313"/>
      <c r="ZH77" s="313"/>
      <c r="ZI77" s="313"/>
      <c r="ZJ77" s="313"/>
      <c r="ZK77" s="313"/>
      <c r="ZL77" s="313"/>
      <c r="ZM77" s="313"/>
      <c r="ZN77" s="313"/>
      <c r="ZO77" s="313"/>
      <c r="ZP77" s="313"/>
      <c r="ZQ77" s="313"/>
      <c r="ZR77" s="313"/>
      <c r="ZS77" s="313"/>
      <c r="ZT77" s="313"/>
      <c r="ZU77" s="313"/>
      <c r="ZV77" s="313"/>
      <c r="ZW77" s="313"/>
      <c r="ZX77" s="313"/>
      <c r="ZY77" s="313"/>
      <c r="ZZ77" s="313"/>
      <c r="AAA77" s="313"/>
      <c r="AAB77" s="313"/>
      <c r="AAC77" s="313"/>
      <c r="AAD77" s="313"/>
      <c r="AAE77" s="313"/>
      <c r="AAF77" s="313"/>
      <c r="AAG77" s="313"/>
      <c r="AAH77" s="313"/>
      <c r="AAI77" s="313"/>
      <c r="AAJ77" s="313"/>
      <c r="AAK77" s="313"/>
      <c r="AAL77" s="313"/>
      <c r="AAM77" s="313"/>
      <c r="AAN77" s="313"/>
      <c r="AAO77" s="313"/>
      <c r="AAP77" s="313"/>
      <c r="AAQ77" s="313"/>
      <c r="AAR77" s="313"/>
      <c r="AAS77" s="313"/>
      <c r="AAT77" s="313"/>
      <c r="AAU77" s="313"/>
      <c r="AAV77" s="313"/>
      <c r="AAW77" s="313"/>
      <c r="AAX77" s="313"/>
      <c r="AAY77" s="313"/>
      <c r="AAZ77" s="313"/>
      <c r="ABA77" s="313"/>
      <c r="ABB77" s="313"/>
      <c r="ABC77" s="313"/>
      <c r="ABD77" s="313"/>
      <c r="ABE77" s="313"/>
      <c r="ABF77" s="313"/>
      <c r="ABG77" s="313"/>
      <c r="ABH77" s="313"/>
      <c r="ABI77" s="313"/>
      <c r="ABJ77" s="313"/>
      <c r="ABK77" s="313"/>
      <c r="ABL77" s="313"/>
      <c r="ABM77" s="313"/>
      <c r="ABN77" s="313"/>
      <c r="ABO77" s="313"/>
      <c r="ABP77" s="313"/>
      <c r="ABQ77" s="313"/>
      <c r="ABR77" s="313"/>
      <c r="ABS77" s="313"/>
      <c r="ABT77" s="313"/>
      <c r="ABU77" s="313"/>
      <c r="ABV77" s="313"/>
      <c r="ABW77" s="313"/>
      <c r="ABX77" s="313"/>
      <c r="ABY77" s="313"/>
      <c r="ABZ77" s="313"/>
      <c r="ACA77" s="313"/>
      <c r="ACB77" s="313"/>
      <c r="ACC77" s="313"/>
      <c r="ACD77" s="313"/>
      <c r="ACE77" s="313"/>
      <c r="ACF77" s="313"/>
      <c r="ACG77" s="313"/>
      <c r="ACH77" s="313"/>
      <c r="ACI77" s="313"/>
      <c r="ACJ77" s="313"/>
      <c r="ACK77" s="313"/>
      <c r="ACL77" s="313"/>
      <c r="ACM77" s="313"/>
      <c r="ACN77" s="313"/>
      <c r="ACO77" s="313"/>
      <c r="ACP77" s="313"/>
      <c r="ACQ77" s="313"/>
      <c r="ACR77" s="313"/>
      <c r="ACS77" s="313"/>
      <c r="ACT77" s="313"/>
      <c r="ACU77" s="313"/>
      <c r="ACV77" s="313"/>
      <c r="ACW77" s="313"/>
      <c r="ACX77" s="313"/>
      <c r="ACY77" s="313"/>
      <c r="ACZ77" s="313"/>
      <c r="ADA77" s="313"/>
      <c r="ADB77" s="313"/>
      <c r="ADC77" s="313"/>
      <c r="ADD77" s="313"/>
      <c r="ADE77" s="313"/>
      <c r="ADF77" s="313"/>
      <c r="ADG77" s="313"/>
      <c r="ADH77" s="313"/>
      <c r="ADI77" s="313"/>
      <c r="ADJ77" s="313"/>
      <c r="ADK77" s="313"/>
      <c r="ADL77" s="313"/>
      <c r="ADM77" s="313"/>
      <c r="ADN77" s="313"/>
      <c r="ADO77" s="313"/>
      <c r="ADP77" s="313"/>
      <c r="ADQ77" s="313"/>
      <c r="ADR77" s="313"/>
      <c r="ADS77" s="313"/>
      <c r="ADT77" s="313"/>
      <c r="ADU77" s="313"/>
      <c r="ADV77" s="313"/>
      <c r="ADW77" s="313"/>
      <c r="ADX77" s="313"/>
      <c r="ADY77" s="313"/>
      <c r="ADZ77" s="313"/>
      <c r="AEA77" s="313"/>
      <c r="AEB77" s="313"/>
      <c r="AEC77" s="313"/>
      <c r="AED77" s="313"/>
      <c r="AEE77" s="313"/>
      <c r="AEF77" s="313"/>
      <c r="AEG77" s="313"/>
      <c r="AEH77" s="313"/>
      <c r="AEI77" s="313"/>
      <c r="AEJ77" s="313"/>
      <c r="AEK77" s="313"/>
      <c r="AEL77" s="313"/>
      <c r="AEM77" s="313"/>
      <c r="AEN77" s="313"/>
      <c r="AEO77" s="313"/>
      <c r="AEP77" s="313"/>
      <c r="AEQ77" s="313"/>
      <c r="AER77" s="313"/>
      <c r="AES77" s="313"/>
      <c r="AET77" s="313"/>
      <c r="AEU77" s="313"/>
      <c r="AEV77" s="313"/>
      <c r="AEW77" s="313"/>
      <c r="AEX77" s="313"/>
      <c r="AEY77" s="313"/>
      <c r="AEZ77" s="313"/>
      <c r="AFA77" s="313"/>
      <c r="AFB77" s="313"/>
      <c r="AFC77" s="313"/>
      <c r="AFD77" s="313"/>
      <c r="AFE77" s="313"/>
      <c r="AFF77" s="313"/>
      <c r="AFG77" s="313"/>
      <c r="AFH77" s="313"/>
      <c r="AFI77" s="313"/>
      <c r="AFJ77" s="313"/>
      <c r="AFK77" s="313"/>
      <c r="AFL77" s="313"/>
      <c r="AFM77" s="313"/>
      <c r="AFN77" s="313"/>
      <c r="AFO77" s="313"/>
      <c r="AFP77" s="313"/>
      <c r="AFQ77" s="313"/>
      <c r="AFR77" s="313"/>
      <c r="AFS77" s="313"/>
      <c r="AFT77" s="313"/>
      <c r="AFU77" s="313"/>
      <c r="AFV77" s="313"/>
      <c r="AFW77" s="313"/>
      <c r="AFX77" s="313"/>
      <c r="AFY77" s="313"/>
      <c r="AFZ77" s="313"/>
      <c r="AGA77" s="313"/>
      <c r="AGB77" s="313"/>
      <c r="AGC77" s="313"/>
      <c r="AGD77" s="313"/>
      <c r="AGE77" s="313"/>
      <c r="AGF77" s="313"/>
      <c r="AGG77" s="313"/>
      <c r="AGH77" s="313"/>
      <c r="AGI77" s="313"/>
      <c r="AGJ77" s="313"/>
      <c r="AGK77" s="313"/>
      <c r="AGL77" s="313"/>
      <c r="AGM77" s="313"/>
      <c r="AGN77" s="313"/>
      <c r="AGO77" s="313"/>
      <c r="AGP77" s="313"/>
      <c r="AGQ77" s="313"/>
      <c r="AGR77" s="313"/>
      <c r="AGS77" s="313"/>
      <c r="AGT77" s="313"/>
      <c r="AGU77" s="313"/>
      <c r="AGV77" s="313"/>
      <c r="AGW77" s="313"/>
      <c r="AGX77" s="313"/>
      <c r="AGY77" s="313"/>
      <c r="AGZ77" s="313"/>
      <c r="AHA77" s="313"/>
      <c r="AHB77" s="313"/>
      <c r="AHC77" s="313"/>
      <c r="AHD77" s="313"/>
      <c r="AHE77" s="313"/>
      <c r="AHF77" s="313"/>
      <c r="AHG77" s="313"/>
      <c r="AHH77" s="313"/>
      <c r="AHI77" s="313"/>
      <c r="AHJ77" s="313"/>
      <c r="AHK77" s="313"/>
      <c r="AHL77" s="313"/>
      <c r="AHM77" s="313"/>
      <c r="AHN77" s="313"/>
      <c r="AHO77" s="313"/>
      <c r="AHP77" s="313"/>
      <c r="AHQ77" s="313"/>
      <c r="AHR77" s="313"/>
      <c r="AHS77" s="313"/>
      <c r="AHT77" s="313"/>
      <c r="AHU77" s="313"/>
      <c r="AHV77" s="313"/>
      <c r="AHW77" s="313"/>
      <c r="AHX77" s="313"/>
      <c r="AHY77" s="313"/>
      <c r="AHZ77" s="313"/>
      <c r="AIA77" s="313"/>
      <c r="AIB77" s="313"/>
      <c r="AIC77" s="313"/>
      <c r="AID77" s="313"/>
      <c r="AIE77" s="313"/>
      <c r="AIF77" s="313"/>
      <c r="AIG77" s="313"/>
      <c r="AIH77" s="313"/>
      <c r="AII77" s="313"/>
      <c r="AIJ77" s="313"/>
      <c r="AIK77" s="313"/>
      <c r="AIL77" s="313"/>
      <c r="AIM77" s="313"/>
      <c r="AIN77" s="313"/>
      <c r="AIO77" s="313"/>
      <c r="AIP77" s="313"/>
      <c r="AIQ77" s="313"/>
      <c r="AIR77" s="313"/>
      <c r="AIS77" s="313"/>
      <c r="AIT77" s="313"/>
      <c r="AIU77" s="313"/>
      <c r="AIV77" s="313"/>
      <c r="AIW77" s="313"/>
      <c r="AIX77" s="313"/>
      <c r="AIY77" s="313"/>
      <c r="AIZ77" s="313"/>
      <c r="AJA77" s="313"/>
      <c r="AJB77" s="313"/>
      <c r="AJC77" s="313"/>
      <c r="AJD77" s="313"/>
      <c r="AJE77" s="313"/>
      <c r="AJF77" s="313"/>
      <c r="AJG77" s="313"/>
      <c r="AJH77" s="313"/>
      <c r="AJI77" s="313"/>
      <c r="AJJ77" s="313"/>
      <c r="AJK77" s="313"/>
      <c r="AJL77" s="313"/>
      <c r="AJM77" s="313"/>
      <c r="AJN77" s="313"/>
      <c r="AJO77" s="313"/>
      <c r="AJP77" s="313"/>
      <c r="AJQ77" s="313"/>
      <c r="AJR77" s="313"/>
      <c r="AJS77" s="313"/>
      <c r="AJT77" s="313"/>
      <c r="AJU77" s="313"/>
      <c r="AJV77" s="313"/>
      <c r="AJW77" s="313"/>
      <c r="AJX77" s="313"/>
      <c r="AJY77" s="313"/>
      <c r="AJZ77" s="313"/>
      <c r="AKA77" s="313"/>
      <c r="AKB77" s="313"/>
      <c r="AKC77" s="313"/>
      <c r="AKD77" s="313"/>
      <c r="AKE77" s="313"/>
      <c r="AKF77" s="313"/>
      <c r="AKG77" s="313"/>
      <c r="AKH77" s="313"/>
      <c r="AKI77" s="313"/>
      <c r="AKJ77" s="313"/>
      <c r="AKK77" s="313"/>
      <c r="AKL77" s="313"/>
      <c r="AKM77" s="313"/>
      <c r="AKN77" s="313"/>
      <c r="AKO77" s="313"/>
      <c r="AKP77" s="313"/>
      <c r="AKQ77" s="313"/>
      <c r="AKR77" s="313"/>
      <c r="AKS77" s="313"/>
      <c r="AKT77" s="313"/>
      <c r="AKU77" s="313"/>
      <c r="AKV77" s="313"/>
      <c r="AKW77" s="313"/>
      <c r="AKX77" s="313"/>
      <c r="AKY77" s="313"/>
      <c r="AKZ77" s="313"/>
      <c r="ALA77" s="313"/>
      <c r="ALB77" s="313"/>
      <c r="ALC77" s="313"/>
      <c r="ALD77" s="313"/>
      <c r="ALE77" s="313"/>
      <c r="ALF77" s="313"/>
      <c r="ALG77" s="313"/>
      <c r="ALH77" s="313"/>
      <c r="ALI77" s="313"/>
      <c r="ALJ77" s="313"/>
      <c r="ALK77" s="313"/>
      <c r="ALL77" s="313"/>
      <c r="ALM77" s="313"/>
      <c r="ALN77" s="313"/>
      <c r="ALO77" s="313"/>
      <c r="ALP77" s="313"/>
      <c r="ALQ77" s="313"/>
      <c r="ALR77" s="313"/>
      <c r="ALS77" s="313"/>
      <c r="ALT77" s="313"/>
      <c r="ALU77" s="313"/>
      <c r="ALV77" s="313"/>
      <c r="ALW77" s="313"/>
      <c r="ALX77" s="313"/>
      <c r="ALY77" s="313"/>
      <c r="ALZ77" s="313"/>
      <c r="AMA77" s="313"/>
      <c r="AMB77" s="313"/>
      <c r="AMC77" s="313"/>
      <c r="AMD77" s="313"/>
      <c r="AME77" s="313"/>
      <c r="AMF77" s="313"/>
      <c r="AMG77" s="313"/>
      <c r="AMH77" s="313"/>
      <c r="AMI77" s="313"/>
      <c r="AMJ77" s="313"/>
      <c r="AMK77" s="313"/>
      <c r="AML77" s="313"/>
      <c r="AMM77" s="313"/>
      <c r="AMN77" s="313"/>
      <c r="AMO77" s="313"/>
      <c r="AMP77" s="313"/>
      <c r="AMQ77" s="313"/>
      <c r="AMR77" s="313"/>
      <c r="AMS77" s="313"/>
      <c r="AMT77" s="313"/>
      <c r="AMU77" s="313"/>
      <c r="AMV77" s="313"/>
      <c r="AMW77" s="313"/>
      <c r="AMX77" s="313"/>
      <c r="AMY77" s="313"/>
      <c r="AMZ77" s="313"/>
      <c r="ANA77" s="313"/>
      <c r="ANB77" s="313"/>
      <c r="ANC77" s="313"/>
      <c r="AND77" s="313"/>
      <c r="ANE77" s="313"/>
      <c r="ANF77" s="313"/>
      <c r="ANG77" s="313"/>
      <c r="ANH77" s="313"/>
      <c r="ANI77" s="313"/>
      <c r="ANJ77" s="313"/>
      <c r="ANK77" s="313"/>
      <c r="ANL77" s="313"/>
      <c r="ANM77" s="313"/>
      <c r="ANN77" s="313"/>
      <c r="ANO77" s="313"/>
      <c r="ANP77" s="313"/>
      <c r="ANQ77" s="313"/>
      <c r="ANR77" s="313"/>
      <c r="ANS77" s="313"/>
      <c r="ANT77" s="313"/>
      <c r="ANU77" s="313"/>
      <c r="ANV77" s="313"/>
      <c r="ANW77" s="313"/>
      <c r="ANX77" s="313"/>
      <c r="ANY77" s="313"/>
      <c r="ANZ77" s="313"/>
      <c r="AOA77" s="313"/>
      <c r="AOB77" s="313"/>
      <c r="AOC77" s="313"/>
      <c r="AOD77" s="313"/>
      <c r="AOE77" s="313"/>
      <c r="AOF77" s="313"/>
      <c r="AOG77" s="313"/>
      <c r="AOH77" s="313"/>
      <c r="AOI77" s="313"/>
      <c r="AOJ77" s="313"/>
      <c r="AOK77" s="313"/>
      <c r="AOL77" s="313"/>
      <c r="AOM77" s="313"/>
      <c r="AON77" s="313"/>
      <c r="AOO77" s="313"/>
      <c r="AOP77" s="313"/>
      <c r="AOQ77" s="313"/>
      <c r="AOR77" s="313"/>
      <c r="AOS77" s="313"/>
      <c r="AOT77" s="313"/>
      <c r="AOU77" s="313"/>
      <c r="AOV77" s="313"/>
      <c r="AOW77" s="313"/>
      <c r="AOX77" s="313"/>
      <c r="AOY77" s="313"/>
      <c r="AOZ77" s="313"/>
      <c r="APA77" s="313"/>
      <c r="APB77" s="313"/>
      <c r="APC77" s="313"/>
      <c r="APD77" s="313"/>
      <c r="APE77" s="313"/>
      <c r="APF77" s="313"/>
      <c r="APG77" s="313"/>
      <c r="APH77" s="313"/>
      <c r="API77" s="313"/>
      <c r="APJ77" s="313"/>
      <c r="APK77" s="313"/>
      <c r="APL77" s="313"/>
      <c r="APM77" s="313"/>
      <c r="APN77" s="313"/>
      <c r="APO77" s="313"/>
      <c r="APP77" s="313"/>
      <c r="APQ77" s="313"/>
      <c r="APR77" s="313"/>
      <c r="APS77" s="313"/>
      <c r="APT77" s="313"/>
      <c r="APU77" s="313"/>
      <c r="APV77" s="313"/>
      <c r="APW77" s="313"/>
      <c r="APX77" s="313"/>
      <c r="APY77" s="313"/>
      <c r="APZ77" s="313"/>
      <c r="AQA77" s="313"/>
      <c r="AQB77" s="313"/>
      <c r="AQC77" s="313"/>
      <c r="AQD77" s="313"/>
      <c r="AQE77" s="313"/>
      <c r="AQF77" s="313"/>
      <c r="AQG77" s="313"/>
      <c r="AQH77" s="313"/>
      <c r="AQI77" s="313"/>
      <c r="AQJ77" s="313"/>
      <c r="AQK77" s="313"/>
      <c r="AQL77" s="313"/>
      <c r="AQM77" s="313"/>
      <c r="AQN77" s="313"/>
      <c r="AQO77" s="313"/>
      <c r="AQP77" s="313"/>
      <c r="AQQ77" s="313"/>
      <c r="AQR77" s="313"/>
      <c r="AQS77" s="313"/>
      <c r="AQT77" s="313"/>
      <c r="AQU77" s="313"/>
      <c r="AQV77" s="313"/>
      <c r="AQW77" s="313"/>
      <c r="AQX77" s="313"/>
      <c r="AQY77" s="313"/>
      <c r="AQZ77" s="313"/>
      <c r="ARA77" s="313"/>
      <c r="ARB77" s="313"/>
      <c r="ARC77" s="313"/>
      <c r="ARD77" s="313"/>
      <c r="ARE77" s="313"/>
      <c r="ARF77" s="313"/>
      <c r="ARG77" s="313"/>
      <c r="ARH77" s="313"/>
      <c r="ARI77" s="313"/>
      <c r="ARJ77" s="313"/>
      <c r="ARK77" s="313"/>
      <c r="ARL77" s="313"/>
      <c r="ARM77" s="313"/>
      <c r="ARN77" s="313"/>
      <c r="ARO77" s="313"/>
      <c r="ARP77" s="313"/>
      <c r="ARQ77" s="313"/>
      <c r="ARR77" s="313"/>
      <c r="ARS77" s="313"/>
      <c r="ART77" s="313"/>
      <c r="ARU77" s="313"/>
      <c r="ARV77" s="313"/>
      <c r="ARW77" s="313"/>
      <c r="ARX77" s="313"/>
      <c r="ARY77" s="313"/>
      <c r="ARZ77" s="313"/>
      <c r="ASA77" s="313"/>
      <c r="ASB77" s="313"/>
      <c r="ASC77" s="313"/>
      <c r="ASD77" s="313"/>
      <c r="ASE77" s="313"/>
      <c r="ASF77" s="313"/>
      <c r="ASG77" s="313"/>
      <c r="ASH77" s="313"/>
      <c r="ASI77" s="313"/>
      <c r="ASJ77" s="313"/>
      <c r="ASK77" s="313"/>
      <c r="ASL77" s="313"/>
      <c r="ASM77" s="313"/>
      <c r="ASN77" s="313"/>
      <c r="ASO77" s="313"/>
      <c r="ASP77" s="313"/>
      <c r="ASQ77" s="313"/>
      <c r="ASR77" s="313"/>
      <c r="ASS77" s="313"/>
      <c r="AST77" s="313"/>
      <c r="ASU77" s="313"/>
      <c r="ASV77" s="313"/>
      <c r="ASW77" s="313"/>
      <c r="ASX77" s="313"/>
      <c r="ASY77" s="313"/>
      <c r="ASZ77" s="313"/>
      <c r="ATA77" s="313"/>
      <c r="ATB77" s="313"/>
      <c r="ATC77" s="313"/>
      <c r="ATD77" s="313"/>
      <c r="ATE77" s="313"/>
      <c r="ATF77" s="313"/>
      <c r="ATG77" s="313"/>
      <c r="ATH77" s="313"/>
      <c r="ATI77" s="313"/>
      <c r="ATJ77" s="313"/>
      <c r="ATK77" s="313"/>
      <c r="ATL77" s="313"/>
      <c r="ATM77" s="313"/>
      <c r="ATN77" s="313"/>
      <c r="ATO77" s="313"/>
      <c r="ATP77" s="313"/>
      <c r="ATQ77" s="313"/>
      <c r="ATR77" s="313"/>
      <c r="ATS77" s="313"/>
      <c r="ATT77" s="313"/>
      <c r="ATU77" s="313"/>
      <c r="ATV77" s="313"/>
      <c r="ATW77" s="313"/>
      <c r="ATX77" s="313"/>
      <c r="ATY77" s="313"/>
      <c r="ATZ77" s="313"/>
      <c r="AUA77" s="313"/>
      <c r="AUB77" s="313"/>
      <c r="AUC77" s="313"/>
      <c r="AUD77" s="313"/>
      <c r="AUE77" s="313"/>
      <c r="AUF77" s="313"/>
      <c r="AUG77" s="313"/>
      <c r="AUH77" s="313"/>
      <c r="AUI77" s="313"/>
      <c r="AUJ77" s="313"/>
      <c r="AUK77" s="313"/>
      <c r="AUL77" s="313"/>
      <c r="AUM77" s="313"/>
      <c r="AUN77" s="313"/>
      <c r="AUO77" s="313"/>
      <c r="AUP77" s="313"/>
      <c r="AUQ77" s="313"/>
      <c r="AUR77" s="313"/>
      <c r="AUS77" s="313"/>
      <c r="AUT77" s="313"/>
      <c r="AUU77" s="313"/>
      <c r="AUV77" s="313"/>
      <c r="AUW77" s="313"/>
      <c r="AUX77" s="313"/>
      <c r="AUY77" s="313"/>
      <c r="AUZ77" s="313"/>
      <c r="AVA77" s="313"/>
      <c r="AVB77" s="313"/>
      <c r="AVC77" s="313"/>
      <c r="AVD77" s="313"/>
      <c r="AVE77" s="313"/>
      <c r="AVF77" s="313"/>
      <c r="AVG77" s="313"/>
      <c r="AVH77" s="313"/>
      <c r="AVI77" s="313"/>
      <c r="AVJ77" s="313"/>
      <c r="AVK77" s="313"/>
      <c r="AVL77" s="313"/>
      <c r="AVM77" s="313"/>
      <c r="AVN77" s="313"/>
      <c r="AVO77" s="313"/>
      <c r="AVP77" s="313"/>
      <c r="AVQ77" s="313"/>
      <c r="AVR77" s="313"/>
      <c r="AVS77" s="313"/>
      <c r="AVT77" s="313"/>
      <c r="AVU77" s="313"/>
      <c r="AVV77" s="313"/>
      <c r="AVW77" s="313"/>
      <c r="AVX77" s="313"/>
      <c r="AVY77" s="313"/>
      <c r="AVZ77" s="313"/>
      <c r="AWA77" s="313"/>
      <c r="AWB77" s="313"/>
      <c r="AWC77" s="313"/>
      <c r="AWD77" s="313"/>
      <c r="AWE77" s="313"/>
      <c r="AWF77" s="313"/>
      <c r="AWG77" s="313"/>
      <c r="AWH77" s="313"/>
      <c r="AWI77" s="313"/>
      <c r="AWJ77" s="313"/>
      <c r="AWK77" s="313"/>
      <c r="AWL77" s="313"/>
      <c r="AWM77" s="313"/>
      <c r="AWN77" s="313"/>
      <c r="AWO77" s="313"/>
      <c r="AWP77" s="313"/>
      <c r="AWQ77" s="313"/>
      <c r="AWR77" s="313"/>
      <c r="AWS77" s="313"/>
      <c r="AWT77" s="313"/>
      <c r="AWU77" s="313"/>
      <c r="AWV77" s="313"/>
      <c r="AWW77" s="313"/>
      <c r="AWX77" s="313"/>
      <c r="AWY77" s="313"/>
      <c r="AWZ77" s="313"/>
      <c r="AXA77" s="313"/>
      <c r="AXB77" s="313"/>
      <c r="AXC77" s="313"/>
      <c r="AXD77" s="313"/>
      <c r="AXE77" s="313"/>
      <c r="AXF77" s="313"/>
      <c r="AXG77" s="313"/>
      <c r="AXH77" s="313"/>
      <c r="AXI77" s="313"/>
      <c r="AXJ77" s="313"/>
      <c r="AXK77" s="313"/>
      <c r="AXL77" s="313"/>
      <c r="AXM77" s="313"/>
      <c r="AXN77" s="313"/>
      <c r="AXO77" s="313"/>
      <c r="AXP77" s="313"/>
      <c r="AXQ77" s="313"/>
      <c r="AXR77" s="313"/>
      <c r="AXS77" s="313"/>
      <c r="AXT77" s="313"/>
      <c r="AXU77" s="313"/>
      <c r="AXV77" s="313"/>
      <c r="AXW77" s="313"/>
      <c r="AXX77" s="313"/>
      <c r="AXY77" s="313"/>
      <c r="AXZ77" s="313"/>
      <c r="AYA77" s="313"/>
      <c r="AYB77" s="313"/>
      <c r="AYC77" s="313"/>
      <c r="AYD77" s="313"/>
      <c r="AYE77" s="313"/>
      <c r="AYF77" s="313"/>
      <c r="AYG77" s="313"/>
      <c r="AYH77" s="313"/>
      <c r="AYI77" s="313"/>
      <c r="AYJ77" s="313"/>
      <c r="AYK77" s="313"/>
      <c r="AYL77" s="313"/>
      <c r="AYM77" s="313"/>
      <c r="AYN77" s="313"/>
      <c r="AYO77" s="313"/>
      <c r="AYP77" s="313"/>
      <c r="AYQ77" s="313"/>
      <c r="AYR77" s="313"/>
      <c r="AYS77" s="313"/>
      <c r="AYT77" s="313"/>
      <c r="AYU77" s="313"/>
      <c r="AYV77" s="313"/>
      <c r="AYW77" s="313"/>
      <c r="AYX77" s="313"/>
      <c r="AYY77" s="313"/>
      <c r="AYZ77" s="313"/>
      <c r="AZA77" s="313"/>
      <c r="AZB77" s="313"/>
      <c r="AZC77" s="313"/>
      <c r="AZD77" s="313"/>
      <c r="AZE77" s="313"/>
      <c r="AZF77" s="313"/>
      <c r="AZG77" s="313"/>
      <c r="AZH77" s="313"/>
      <c r="AZI77" s="313"/>
      <c r="AZJ77" s="313"/>
      <c r="AZK77" s="313"/>
      <c r="AZL77" s="313"/>
      <c r="AZM77" s="313"/>
      <c r="AZN77" s="313"/>
      <c r="AZO77" s="313"/>
      <c r="AZP77" s="313"/>
      <c r="AZQ77" s="313"/>
      <c r="AZR77" s="313"/>
      <c r="AZS77" s="313"/>
      <c r="AZT77" s="313"/>
      <c r="AZU77" s="313"/>
      <c r="AZV77" s="313"/>
      <c r="AZW77" s="313"/>
      <c r="AZX77" s="313"/>
      <c r="AZY77" s="313"/>
      <c r="AZZ77" s="313"/>
      <c r="BAA77" s="313"/>
      <c r="BAB77" s="313"/>
      <c r="BAC77" s="313"/>
      <c r="BAD77" s="313"/>
      <c r="BAE77" s="313"/>
      <c r="BAF77" s="313"/>
      <c r="BAG77" s="313"/>
      <c r="BAH77" s="313"/>
      <c r="BAI77" s="313"/>
      <c r="BAJ77" s="313"/>
      <c r="BAK77" s="313"/>
      <c r="BAL77" s="313"/>
      <c r="BAM77" s="313"/>
      <c r="BAN77" s="313"/>
      <c r="BAO77" s="313"/>
      <c r="BAP77" s="313"/>
      <c r="BAQ77" s="313"/>
      <c r="BAR77" s="313"/>
      <c r="BAS77" s="313"/>
      <c r="BAT77" s="313"/>
      <c r="BAU77" s="313"/>
      <c r="BAV77" s="313"/>
      <c r="BAW77" s="313"/>
      <c r="BAX77" s="313"/>
      <c r="BAY77" s="313"/>
      <c r="BAZ77" s="313"/>
      <c r="BBA77" s="313"/>
      <c r="BBB77" s="313"/>
      <c r="BBC77" s="313"/>
      <c r="BBD77" s="313"/>
      <c r="BBE77" s="313"/>
      <c r="BBF77" s="313"/>
      <c r="BBG77" s="313"/>
      <c r="BBH77" s="313"/>
      <c r="BBI77" s="313"/>
      <c r="BBJ77" s="313"/>
      <c r="BBK77" s="313"/>
      <c r="BBL77" s="313"/>
      <c r="BBM77" s="313"/>
      <c r="BBN77" s="313"/>
      <c r="BBO77" s="313"/>
      <c r="BBP77" s="313"/>
      <c r="BBQ77" s="313"/>
      <c r="BBR77" s="313"/>
      <c r="BBS77" s="313"/>
      <c r="BBT77" s="313"/>
      <c r="BBU77" s="313"/>
      <c r="BBV77" s="313"/>
      <c r="BBW77" s="313"/>
      <c r="BBX77" s="313"/>
      <c r="BBY77" s="313"/>
      <c r="BBZ77" s="313"/>
      <c r="BCA77" s="313"/>
      <c r="BCB77" s="313"/>
      <c r="BCC77" s="313"/>
      <c r="BCD77" s="313"/>
      <c r="BCE77" s="313"/>
      <c r="BCF77" s="313"/>
      <c r="BCG77" s="313"/>
      <c r="BCH77" s="313"/>
      <c r="BCI77" s="313"/>
      <c r="BCJ77" s="313"/>
      <c r="BCK77" s="313"/>
      <c r="BCL77" s="313"/>
      <c r="BCM77" s="313"/>
      <c r="BCN77" s="313"/>
      <c r="BCO77" s="313"/>
      <c r="BCP77" s="313"/>
      <c r="BCQ77" s="313"/>
      <c r="BCR77" s="313"/>
      <c r="BCS77" s="313"/>
      <c r="BCT77" s="313"/>
      <c r="BCU77" s="313"/>
      <c r="BCV77" s="313"/>
      <c r="BCW77" s="313"/>
      <c r="BCX77" s="313"/>
      <c r="BCY77" s="313"/>
      <c r="BCZ77" s="313"/>
      <c r="BDA77" s="313"/>
      <c r="BDB77" s="313"/>
      <c r="BDC77" s="313"/>
      <c r="BDD77" s="313"/>
      <c r="BDE77" s="313"/>
      <c r="BDF77" s="313"/>
      <c r="BDG77" s="313"/>
      <c r="BDH77" s="313"/>
      <c r="BDI77" s="313"/>
      <c r="BDJ77" s="313"/>
      <c r="BDK77" s="313"/>
      <c r="BDL77" s="313"/>
      <c r="BDM77" s="313"/>
      <c r="BDN77" s="313"/>
      <c r="BDO77" s="313"/>
      <c r="BDP77" s="313"/>
      <c r="BDQ77" s="313"/>
      <c r="BDR77" s="313"/>
      <c r="BDS77" s="313"/>
      <c r="BDT77" s="313"/>
      <c r="BDU77" s="313"/>
      <c r="BDV77" s="313"/>
      <c r="BDW77" s="313"/>
      <c r="BDX77" s="313"/>
      <c r="BDY77" s="313"/>
      <c r="BDZ77" s="313"/>
      <c r="BEA77" s="313"/>
      <c r="BEB77" s="313"/>
      <c r="BEC77" s="313"/>
      <c r="BED77" s="313"/>
      <c r="BEE77" s="313"/>
      <c r="BEF77" s="313"/>
      <c r="BEG77" s="313"/>
      <c r="BEH77" s="313"/>
      <c r="BEI77" s="313"/>
      <c r="BEJ77" s="313"/>
      <c r="BEK77" s="313"/>
      <c r="BEL77" s="313"/>
      <c r="BEM77" s="313"/>
      <c r="BEN77" s="313"/>
      <c r="BEO77" s="313"/>
      <c r="BEP77" s="313"/>
      <c r="BEQ77" s="313"/>
      <c r="BER77" s="313"/>
      <c r="BES77" s="313"/>
      <c r="BET77" s="313"/>
      <c r="BEU77" s="313"/>
      <c r="BEV77" s="313"/>
      <c r="BEW77" s="313"/>
      <c r="BEX77" s="313"/>
      <c r="BEY77" s="313"/>
      <c r="BEZ77" s="313"/>
      <c r="BFA77" s="313"/>
      <c r="BFB77" s="313"/>
      <c r="BFC77" s="313"/>
      <c r="BFD77" s="313"/>
      <c r="BFE77" s="313"/>
      <c r="BFF77" s="313"/>
      <c r="BFG77" s="313"/>
      <c r="BFH77" s="313"/>
      <c r="BFI77" s="313"/>
      <c r="BFJ77" s="313"/>
      <c r="BFK77" s="313"/>
      <c r="BFL77" s="313"/>
      <c r="BFM77" s="313"/>
      <c r="BFN77" s="313"/>
      <c r="BFO77" s="313"/>
      <c r="BFP77" s="313"/>
      <c r="BFQ77" s="313"/>
      <c r="BFR77" s="313"/>
      <c r="BFS77" s="313"/>
      <c r="BFT77" s="313"/>
      <c r="BFU77" s="313"/>
      <c r="BFV77" s="313"/>
      <c r="BFW77" s="313"/>
      <c r="BFX77" s="313"/>
      <c r="BFY77" s="313"/>
      <c r="BFZ77" s="313"/>
      <c r="BGA77" s="313"/>
      <c r="BGB77" s="313"/>
      <c r="BGC77" s="313"/>
      <c r="BGD77" s="313"/>
      <c r="BGE77" s="313"/>
      <c r="BGF77" s="313"/>
      <c r="BGG77" s="313"/>
      <c r="BGH77" s="313"/>
      <c r="BGI77" s="313"/>
      <c r="BGJ77" s="313"/>
      <c r="BGK77" s="313"/>
      <c r="BGL77" s="313"/>
      <c r="BGM77" s="313"/>
      <c r="BGN77" s="313"/>
      <c r="BGO77" s="313"/>
      <c r="BGP77" s="313"/>
      <c r="BGQ77" s="313"/>
      <c r="BGR77" s="313"/>
      <c r="BGS77" s="313"/>
      <c r="BGT77" s="313"/>
      <c r="BGU77" s="313"/>
      <c r="BGV77" s="313"/>
      <c r="BGW77" s="313"/>
      <c r="BGX77" s="313"/>
      <c r="BGY77" s="313"/>
      <c r="BGZ77" s="313"/>
      <c r="BHA77" s="313"/>
      <c r="BHB77" s="313"/>
      <c r="BHC77" s="313"/>
      <c r="BHD77" s="313"/>
      <c r="BHE77" s="313"/>
      <c r="BHF77" s="313"/>
      <c r="BHG77" s="313"/>
      <c r="BHH77" s="313"/>
      <c r="BHI77" s="313"/>
      <c r="BHJ77" s="313"/>
      <c r="BHK77" s="313"/>
      <c r="BHL77" s="313"/>
      <c r="BHM77" s="313"/>
      <c r="BHN77" s="313"/>
      <c r="BHO77" s="313"/>
      <c r="BHP77" s="313"/>
      <c r="BHQ77" s="313"/>
      <c r="BHR77" s="313"/>
      <c r="BHS77" s="313"/>
      <c r="BHT77" s="313"/>
      <c r="BHU77" s="313"/>
      <c r="BHV77" s="313"/>
      <c r="BHW77" s="313"/>
      <c r="BHX77" s="313"/>
      <c r="BHY77" s="313"/>
      <c r="BHZ77" s="313"/>
      <c r="BIA77" s="313"/>
      <c r="BIB77" s="313"/>
      <c r="BIC77" s="313"/>
      <c r="BID77" s="313"/>
      <c r="BIE77" s="313"/>
      <c r="BIF77" s="313"/>
      <c r="BIG77" s="313"/>
      <c r="BIH77" s="313"/>
      <c r="BII77" s="313"/>
      <c r="BIJ77" s="313"/>
      <c r="BIK77" s="313"/>
      <c r="BIL77" s="313"/>
      <c r="BIM77" s="313"/>
      <c r="BIN77" s="313"/>
      <c r="BIO77" s="313"/>
      <c r="BIP77" s="313"/>
      <c r="BIQ77" s="313"/>
      <c r="BIR77" s="313"/>
      <c r="BIS77" s="313"/>
      <c r="BIT77" s="313"/>
      <c r="BIU77" s="313"/>
      <c r="BIV77" s="313"/>
      <c r="BIW77" s="313"/>
      <c r="BIX77" s="313"/>
      <c r="BIY77" s="313"/>
      <c r="BIZ77" s="313"/>
      <c r="BJA77" s="313"/>
      <c r="BJB77" s="313"/>
      <c r="BJC77" s="313"/>
      <c r="BJD77" s="313"/>
      <c r="BJE77" s="313"/>
      <c r="BJF77" s="313"/>
      <c r="BJG77" s="313"/>
      <c r="BJH77" s="313"/>
      <c r="BJI77" s="313"/>
      <c r="BJJ77" s="313"/>
      <c r="BJK77" s="313"/>
      <c r="BJL77" s="313"/>
      <c r="BJM77" s="313"/>
      <c r="BJN77" s="313"/>
      <c r="BJO77" s="313"/>
      <c r="BJP77" s="313"/>
      <c r="BJQ77" s="313"/>
      <c r="BJR77" s="313"/>
      <c r="BJS77" s="313"/>
      <c r="BJT77" s="313"/>
      <c r="BJU77" s="313"/>
      <c r="BJV77" s="313"/>
      <c r="BJW77" s="313"/>
      <c r="BJX77" s="313"/>
      <c r="BJY77" s="313"/>
      <c r="BJZ77" s="313"/>
      <c r="BKA77" s="313"/>
      <c r="BKB77" s="313"/>
      <c r="BKC77" s="313"/>
      <c r="BKD77" s="313"/>
      <c r="BKE77" s="313"/>
      <c r="BKF77" s="313"/>
      <c r="BKG77" s="313"/>
      <c r="BKH77" s="313"/>
      <c r="BKI77" s="313"/>
      <c r="BKJ77" s="313"/>
      <c r="BKK77" s="313"/>
      <c r="BKL77" s="313"/>
      <c r="BKM77" s="313"/>
      <c r="BKN77" s="313"/>
      <c r="BKO77" s="313"/>
      <c r="BKP77" s="313"/>
      <c r="BKQ77" s="313"/>
      <c r="BKR77" s="313"/>
      <c r="BKS77" s="313"/>
      <c r="BKT77" s="313"/>
      <c r="BKU77" s="313"/>
      <c r="BKV77" s="313"/>
      <c r="BKW77" s="313"/>
      <c r="BKX77" s="313"/>
      <c r="BKY77" s="313"/>
      <c r="BKZ77" s="313"/>
      <c r="BLA77" s="313"/>
      <c r="BLB77" s="313"/>
      <c r="BLC77" s="313"/>
      <c r="BLD77" s="313"/>
      <c r="BLE77" s="313"/>
      <c r="BLF77" s="313"/>
      <c r="BLG77" s="313"/>
      <c r="BLH77" s="313"/>
      <c r="BLI77" s="313"/>
      <c r="BLJ77" s="313"/>
      <c r="BLK77" s="313"/>
      <c r="BLL77" s="313"/>
      <c r="BLM77" s="313"/>
      <c r="BLN77" s="313"/>
      <c r="BLO77" s="313"/>
      <c r="BLP77" s="313"/>
      <c r="BLQ77" s="313"/>
      <c r="BLR77" s="313"/>
      <c r="BLS77" s="313"/>
      <c r="BLT77" s="313"/>
      <c r="BLU77" s="313"/>
      <c r="BLV77" s="313"/>
      <c r="BLW77" s="313"/>
      <c r="BLX77" s="313"/>
      <c r="BLY77" s="313"/>
      <c r="BLZ77" s="313"/>
      <c r="BMA77" s="313"/>
      <c r="BMB77" s="313"/>
      <c r="BMC77" s="313"/>
      <c r="BMD77" s="313"/>
      <c r="BME77" s="313"/>
      <c r="BMF77" s="313"/>
      <c r="BMG77" s="313"/>
      <c r="BMH77" s="313"/>
      <c r="BMI77" s="313"/>
      <c r="BMJ77" s="313"/>
      <c r="BMK77" s="313"/>
      <c r="BML77" s="313"/>
      <c r="BMM77" s="313"/>
      <c r="BMN77" s="313"/>
      <c r="BMO77" s="313"/>
      <c r="BMP77" s="313"/>
      <c r="BMQ77" s="313"/>
      <c r="BMR77" s="313"/>
      <c r="BMS77" s="313"/>
      <c r="BMT77" s="313"/>
      <c r="BMU77" s="313"/>
      <c r="BMV77" s="313"/>
      <c r="BMW77" s="313"/>
      <c r="BMX77" s="313"/>
      <c r="BMY77" s="313"/>
      <c r="BMZ77" s="313"/>
      <c r="BNA77" s="313"/>
      <c r="BNB77" s="313"/>
      <c r="BNC77" s="313"/>
      <c r="BND77" s="313"/>
      <c r="BNE77" s="313"/>
      <c r="BNF77" s="313"/>
      <c r="BNG77" s="313"/>
      <c r="BNH77" s="313"/>
      <c r="BNI77" s="313"/>
      <c r="BNJ77" s="313"/>
      <c r="BNK77" s="313"/>
      <c r="BNL77" s="313"/>
      <c r="BNM77" s="313"/>
      <c r="BNN77" s="313"/>
      <c r="BNO77" s="313"/>
      <c r="BNP77" s="313"/>
      <c r="BNQ77" s="313"/>
      <c r="BNR77" s="313"/>
      <c r="BNS77" s="313"/>
      <c r="BNT77" s="313"/>
      <c r="BNU77" s="313"/>
      <c r="BNV77" s="313"/>
      <c r="BNW77" s="313"/>
      <c r="BNX77" s="313"/>
      <c r="BNY77" s="313"/>
      <c r="BNZ77" s="313"/>
      <c r="BOA77" s="313"/>
      <c r="BOB77" s="313"/>
      <c r="BOC77" s="313"/>
      <c r="BOD77" s="313"/>
      <c r="BOE77" s="313"/>
      <c r="BOF77" s="313"/>
      <c r="BOG77" s="313"/>
      <c r="BOH77" s="313"/>
      <c r="BOI77" s="313"/>
      <c r="BOJ77" s="313"/>
      <c r="BOK77" s="313"/>
      <c r="BOL77" s="313"/>
      <c r="BOM77" s="313"/>
      <c r="BON77" s="313"/>
      <c r="BOO77" s="313"/>
      <c r="BOP77" s="313"/>
      <c r="BOQ77" s="313"/>
      <c r="BOR77" s="313"/>
      <c r="BOS77" s="313"/>
      <c r="BOT77" s="313"/>
      <c r="BOU77" s="313"/>
      <c r="BOV77" s="313"/>
      <c r="BOW77" s="313"/>
      <c r="BOX77" s="313"/>
      <c r="BOY77" s="313"/>
      <c r="BOZ77" s="313"/>
      <c r="BPA77" s="313"/>
      <c r="BPB77" s="313"/>
      <c r="BPC77" s="313"/>
      <c r="BPD77" s="313"/>
      <c r="BPE77" s="313"/>
      <c r="BPF77" s="313"/>
      <c r="BPG77" s="313"/>
      <c r="BPH77" s="313"/>
      <c r="BPI77" s="313"/>
      <c r="BPJ77" s="313"/>
      <c r="BPK77" s="313"/>
      <c r="BPL77" s="313"/>
      <c r="BPM77" s="313"/>
      <c r="BPN77" s="313"/>
      <c r="BPO77" s="313"/>
      <c r="BPP77" s="313"/>
      <c r="BPQ77" s="313"/>
      <c r="BPR77" s="313"/>
      <c r="BPS77" s="313"/>
      <c r="BPT77" s="313"/>
      <c r="BPU77" s="313"/>
      <c r="BPV77" s="313"/>
      <c r="BPW77" s="313"/>
      <c r="BPX77" s="313"/>
      <c r="BPY77" s="313"/>
      <c r="BPZ77" s="313"/>
      <c r="BQA77" s="313"/>
      <c r="BQB77" s="313"/>
      <c r="BQC77" s="313"/>
      <c r="BQD77" s="313"/>
      <c r="BQE77" s="313"/>
      <c r="BQF77" s="313"/>
      <c r="BQG77" s="313"/>
      <c r="BQH77" s="313"/>
      <c r="BQI77" s="313"/>
      <c r="BQJ77" s="313"/>
      <c r="BQK77" s="313"/>
      <c r="BQL77" s="313"/>
      <c r="BQM77" s="313"/>
      <c r="BQN77" s="313"/>
      <c r="BQO77" s="313"/>
      <c r="BQP77" s="313"/>
      <c r="BQQ77" s="313"/>
      <c r="BQR77" s="313"/>
      <c r="BQS77" s="313"/>
      <c r="BQT77" s="313"/>
      <c r="BQU77" s="313"/>
      <c r="BQV77" s="313"/>
      <c r="BQW77" s="313"/>
      <c r="BQX77" s="313"/>
      <c r="BQY77" s="313"/>
      <c r="BQZ77" s="313"/>
      <c r="BRA77" s="313"/>
      <c r="BRB77" s="313"/>
      <c r="BRC77" s="313"/>
      <c r="BRD77" s="313"/>
      <c r="BRE77" s="313"/>
      <c r="BRF77" s="313"/>
      <c r="BRG77" s="313"/>
      <c r="BRH77" s="313"/>
      <c r="BRI77" s="313"/>
      <c r="BRJ77" s="313"/>
      <c r="BRK77" s="313"/>
      <c r="BRL77" s="313"/>
      <c r="BRM77" s="313"/>
      <c r="BRN77" s="313"/>
      <c r="BRO77" s="313"/>
      <c r="BRP77" s="313"/>
      <c r="BRQ77" s="313"/>
      <c r="BRR77" s="313"/>
      <c r="BRS77" s="313"/>
      <c r="BRT77" s="313"/>
      <c r="BRU77" s="313"/>
      <c r="BRV77" s="313"/>
      <c r="BRW77" s="313"/>
      <c r="BRX77" s="313"/>
      <c r="BRY77" s="313"/>
      <c r="BRZ77" s="313"/>
      <c r="BSA77" s="313"/>
      <c r="BSB77" s="313"/>
      <c r="BSC77" s="313"/>
      <c r="BSD77" s="313"/>
      <c r="BSE77" s="313"/>
      <c r="BSF77" s="313"/>
      <c r="BSG77" s="313"/>
      <c r="BSH77" s="313"/>
      <c r="BSI77" s="313"/>
      <c r="BSJ77" s="313"/>
      <c r="BSK77" s="313"/>
      <c r="BSL77" s="313"/>
      <c r="BSM77" s="313"/>
      <c r="BSN77" s="313"/>
      <c r="BSO77" s="313"/>
      <c r="BSP77" s="313"/>
      <c r="BSQ77" s="313"/>
      <c r="BSR77" s="313"/>
      <c r="BSS77" s="313"/>
      <c r="BST77" s="313"/>
      <c r="BSU77" s="313"/>
      <c r="BSV77" s="313"/>
      <c r="BSW77" s="313"/>
      <c r="BSX77" s="313"/>
      <c r="BSY77" s="313"/>
      <c r="BSZ77" s="313"/>
      <c r="BTA77" s="313"/>
      <c r="BTB77" s="313"/>
      <c r="BTC77" s="313"/>
      <c r="BTD77" s="313"/>
      <c r="BTE77" s="313"/>
      <c r="BTF77" s="313"/>
      <c r="BTG77" s="313"/>
      <c r="BTH77" s="313"/>
      <c r="BTI77" s="313"/>
      <c r="BTJ77" s="313"/>
      <c r="BTK77" s="313"/>
      <c r="BTL77" s="313"/>
      <c r="BTM77" s="313"/>
      <c r="BTN77" s="313"/>
      <c r="BTO77" s="313"/>
      <c r="BTP77" s="313"/>
      <c r="BTQ77" s="313"/>
      <c r="BTR77" s="313"/>
      <c r="BTS77" s="313"/>
      <c r="BTT77" s="313"/>
      <c r="BTU77" s="313"/>
      <c r="BTV77" s="313"/>
      <c r="BTW77" s="313"/>
      <c r="BTX77" s="313"/>
      <c r="BTY77" s="313"/>
      <c r="BTZ77" s="313"/>
      <c r="BUA77" s="313"/>
      <c r="BUB77" s="313"/>
      <c r="BUC77" s="313"/>
      <c r="BUD77" s="313"/>
      <c r="BUE77" s="313"/>
      <c r="BUF77" s="313"/>
      <c r="BUG77" s="313"/>
      <c r="BUH77" s="313"/>
      <c r="BUI77" s="313"/>
      <c r="BUJ77" s="313"/>
      <c r="BUK77" s="313"/>
      <c r="BUL77" s="313"/>
      <c r="BUM77" s="313"/>
      <c r="BUN77" s="313"/>
      <c r="BUO77" s="313"/>
      <c r="BUP77" s="313"/>
      <c r="BUQ77" s="313"/>
      <c r="BUR77" s="313"/>
      <c r="BUS77" s="313"/>
      <c r="BUT77" s="313"/>
      <c r="BUU77" s="313"/>
      <c r="BUV77" s="313"/>
      <c r="BUW77" s="313"/>
      <c r="BUX77" s="313"/>
      <c r="BUY77" s="313"/>
      <c r="BUZ77" s="313"/>
      <c r="BVA77" s="313"/>
      <c r="BVB77" s="313"/>
      <c r="BVC77" s="313"/>
      <c r="BVD77" s="313"/>
      <c r="BVE77" s="313"/>
      <c r="BVF77" s="313"/>
      <c r="BVG77" s="313"/>
      <c r="BVH77" s="313"/>
      <c r="BVI77" s="313"/>
      <c r="BVJ77" s="313"/>
      <c r="BVK77" s="313"/>
      <c r="BVL77" s="313"/>
      <c r="BVM77" s="313"/>
      <c r="BVN77" s="313"/>
      <c r="BVO77" s="313"/>
      <c r="BVP77" s="313"/>
      <c r="BVQ77" s="313"/>
      <c r="BVR77" s="313"/>
      <c r="BVS77" s="313"/>
      <c r="BVT77" s="313"/>
      <c r="BVU77" s="313"/>
      <c r="BVV77" s="313"/>
      <c r="BVW77" s="313"/>
      <c r="BVX77" s="313"/>
      <c r="BVY77" s="313"/>
      <c r="BVZ77" s="313"/>
      <c r="BWA77" s="313"/>
      <c r="BWB77" s="313"/>
      <c r="BWC77" s="313"/>
      <c r="BWD77" s="313"/>
      <c r="BWE77" s="313"/>
      <c r="BWF77" s="313"/>
      <c r="BWG77" s="313"/>
      <c r="BWH77" s="313"/>
      <c r="BWI77" s="313"/>
      <c r="BWJ77" s="313"/>
      <c r="BWK77" s="313"/>
      <c r="BWL77" s="313"/>
      <c r="BWM77" s="313"/>
      <c r="BWN77" s="313"/>
      <c r="BWO77" s="313"/>
      <c r="BWP77" s="313"/>
      <c r="BWQ77" s="313"/>
      <c r="BWR77" s="313"/>
      <c r="BWS77" s="313"/>
      <c r="BWT77" s="313"/>
      <c r="BWU77" s="313"/>
      <c r="BWV77" s="313"/>
      <c r="BWW77" s="313"/>
      <c r="BWX77" s="313"/>
      <c r="BWY77" s="313"/>
      <c r="BWZ77" s="313"/>
      <c r="BXA77" s="313"/>
      <c r="BXB77" s="313"/>
      <c r="BXC77" s="313"/>
      <c r="BXD77" s="313"/>
      <c r="BXE77" s="313"/>
      <c r="BXF77" s="313"/>
      <c r="BXG77" s="313"/>
      <c r="BXH77" s="313"/>
      <c r="BXI77" s="313"/>
      <c r="BXJ77" s="313"/>
      <c r="BXK77" s="313"/>
      <c r="BXL77" s="313"/>
      <c r="BXM77" s="313"/>
      <c r="BXN77" s="313"/>
      <c r="BXO77" s="313"/>
      <c r="BXP77" s="313"/>
      <c r="BXQ77" s="313"/>
      <c r="BXR77" s="313"/>
      <c r="BXS77" s="313"/>
      <c r="BXT77" s="313"/>
      <c r="BXU77" s="313"/>
      <c r="BXV77" s="313"/>
      <c r="BXW77" s="313"/>
      <c r="BXX77" s="313"/>
      <c r="BXY77" s="313"/>
      <c r="BXZ77" s="313"/>
      <c r="BYA77" s="313"/>
      <c r="BYB77" s="313"/>
      <c r="BYC77" s="313"/>
      <c r="BYD77" s="313"/>
      <c r="BYE77" s="313"/>
      <c r="BYF77" s="313"/>
      <c r="BYG77" s="313"/>
      <c r="BYH77" s="313"/>
      <c r="BYI77" s="313"/>
      <c r="BYJ77" s="313"/>
      <c r="BYK77" s="313"/>
      <c r="BYL77" s="313"/>
      <c r="BYM77" s="313"/>
      <c r="BYN77" s="313"/>
      <c r="BYO77" s="313"/>
      <c r="BYP77" s="313"/>
      <c r="BYQ77" s="313"/>
      <c r="BYR77" s="313"/>
      <c r="BYS77" s="313"/>
      <c r="BYT77" s="313"/>
      <c r="BYU77" s="313"/>
      <c r="BYV77" s="313"/>
      <c r="BYW77" s="313"/>
      <c r="BYX77" s="313"/>
      <c r="BYY77" s="313"/>
      <c r="BYZ77" s="313"/>
      <c r="BZA77" s="313"/>
      <c r="BZB77" s="313"/>
      <c r="BZC77" s="313"/>
      <c r="BZD77" s="313"/>
      <c r="BZE77" s="313"/>
      <c r="BZF77" s="313"/>
      <c r="BZG77" s="313"/>
      <c r="BZH77" s="313"/>
      <c r="BZI77" s="313"/>
      <c r="BZJ77" s="313"/>
      <c r="BZK77" s="313"/>
      <c r="BZL77" s="313"/>
      <c r="BZM77" s="313"/>
      <c r="BZN77" s="313"/>
      <c r="BZO77" s="313"/>
      <c r="BZP77" s="313"/>
      <c r="BZQ77" s="313"/>
      <c r="BZR77" s="313"/>
      <c r="BZS77" s="313"/>
      <c r="BZT77" s="313"/>
      <c r="BZU77" s="313"/>
      <c r="BZV77" s="313"/>
      <c r="BZW77" s="313"/>
      <c r="BZX77" s="313"/>
      <c r="BZY77" s="313"/>
      <c r="BZZ77" s="313"/>
      <c r="CAA77" s="313"/>
      <c r="CAB77" s="313"/>
      <c r="CAC77" s="313"/>
      <c r="CAD77" s="313"/>
      <c r="CAE77" s="313"/>
      <c r="CAF77" s="313"/>
      <c r="CAG77" s="313"/>
      <c r="CAH77" s="313"/>
      <c r="CAI77" s="313"/>
      <c r="CAJ77" s="313"/>
      <c r="CAK77" s="313"/>
      <c r="CAL77" s="313"/>
      <c r="CAM77" s="313"/>
      <c r="CAN77" s="313"/>
      <c r="CAO77" s="313"/>
      <c r="CAP77" s="313"/>
      <c r="CAQ77" s="313"/>
      <c r="CAR77" s="313"/>
      <c r="CAS77" s="313"/>
      <c r="CAT77" s="313"/>
      <c r="CAU77" s="313"/>
      <c r="CAV77" s="313"/>
      <c r="CAW77" s="313"/>
      <c r="CAX77" s="313"/>
      <c r="CAY77" s="313"/>
      <c r="CAZ77" s="313"/>
      <c r="CBA77" s="313"/>
      <c r="CBB77" s="313"/>
      <c r="CBC77" s="313"/>
      <c r="CBD77" s="313"/>
      <c r="CBE77" s="313"/>
      <c r="CBF77" s="313"/>
      <c r="CBG77" s="313"/>
      <c r="CBH77" s="313"/>
      <c r="CBI77" s="313"/>
      <c r="CBJ77" s="313"/>
      <c r="CBK77" s="313"/>
      <c r="CBL77" s="313"/>
      <c r="CBM77" s="313"/>
      <c r="CBN77" s="313"/>
      <c r="CBO77" s="313"/>
      <c r="CBP77" s="313"/>
      <c r="CBQ77" s="313"/>
      <c r="CBR77" s="313"/>
      <c r="CBS77" s="313"/>
      <c r="CBT77" s="313"/>
      <c r="CBU77" s="313"/>
      <c r="CBV77" s="313"/>
      <c r="CBW77" s="313"/>
      <c r="CBX77" s="313"/>
      <c r="CBY77" s="313"/>
      <c r="CBZ77" s="313"/>
      <c r="CCA77" s="313"/>
      <c r="CCB77" s="313"/>
      <c r="CCC77" s="313"/>
      <c r="CCD77" s="313"/>
      <c r="CCE77" s="313"/>
      <c r="CCF77" s="313"/>
      <c r="CCG77" s="313"/>
      <c r="CCH77" s="313"/>
      <c r="CCI77" s="313"/>
      <c r="CCJ77" s="313"/>
      <c r="CCK77" s="313"/>
      <c r="CCL77" s="313"/>
      <c r="CCM77" s="313"/>
      <c r="CCN77" s="313"/>
      <c r="CCO77" s="313"/>
      <c r="CCP77" s="313"/>
      <c r="CCQ77" s="313"/>
      <c r="CCR77" s="313"/>
      <c r="CCS77" s="313"/>
      <c r="CCT77" s="313"/>
      <c r="CCU77" s="313"/>
      <c r="CCV77" s="313"/>
      <c r="CCW77" s="313"/>
      <c r="CCX77" s="313"/>
      <c r="CCY77" s="313"/>
      <c r="CCZ77" s="313"/>
      <c r="CDA77" s="313"/>
      <c r="CDB77" s="313"/>
      <c r="CDC77" s="313"/>
      <c r="CDD77" s="313"/>
      <c r="CDE77" s="313"/>
      <c r="CDF77" s="313"/>
      <c r="CDG77" s="313"/>
      <c r="CDH77" s="313"/>
      <c r="CDI77" s="313"/>
      <c r="CDJ77" s="313"/>
      <c r="CDK77" s="313"/>
      <c r="CDL77" s="313"/>
      <c r="CDM77" s="313"/>
      <c r="CDN77" s="313"/>
      <c r="CDO77" s="313"/>
      <c r="CDP77" s="313"/>
      <c r="CDQ77" s="313"/>
      <c r="CDR77" s="313"/>
      <c r="CDS77" s="313"/>
      <c r="CDT77" s="313"/>
      <c r="CDU77" s="313"/>
      <c r="CDV77" s="313"/>
      <c r="CDW77" s="313"/>
      <c r="CDX77" s="313"/>
      <c r="CDY77" s="313"/>
      <c r="CDZ77" s="313"/>
      <c r="CEA77" s="313"/>
      <c r="CEB77" s="313"/>
      <c r="CEC77" s="313"/>
      <c r="CED77" s="313"/>
      <c r="CEE77" s="313"/>
      <c r="CEF77" s="313"/>
      <c r="CEG77" s="313"/>
      <c r="CEH77" s="313"/>
      <c r="CEI77" s="313"/>
      <c r="CEJ77" s="313"/>
      <c r="CEK77" s="313"/>
      <c r="CEL77" s="313"/>
      <c r="CEM77" s="313"/>
      <c r="CEN77" s="313"/>
      <c r="CEO77" s="313"/>
      <c r="CEP77" s="313"/>
      <c r="CEQ77" s="313"/>
      <c r="CER77" s="313"/>
      <c r="CES77" s="313"/>
      <c r="CET77" s="313"/>
      <c r="CEU77" s="313"/>
      <c r="CEV77" s="313"/>
      <c r="CEW77" s="313"/>
      <c r="CEX77" s="313"/>
      <c r="CEY77" s="313"/>
      <c r="CEZ77" s="313"/>
      <c r="CFA77" s="313"/>
      <c r="CFB77" s="313"/>
      <c r="CFC77" s="313"/>
      <c r="CFD77" s="313"/>
      <c r="CFE77" s="313"/>
      <c r="CFF77" s="313"/>
      <c r="CFG77" s="313"/>
      <c r="CFH77" s="313"/>
      <c r="CFI77" s="313"/>
      <c r="CFJ77" s="313"/>
      <c r="CFK77" s="313"/>
      <c r="CFL77" s="313"/>
      <c r="CFM77" s="313"/>
      <c r="CFN77" s="313"/>
      <c r="CFO77" s="313"/>
      <c r="CFP77" s="313"/>
      <c r="CFQ77" s="313"/>
      <c r="CFR77" s="313"/>
      <c r="CFS77" s="313"/>
      <c r="CFT77" s="313"/>
      <c r="CFU77" s="313"/>
      <c r="CFV77" s="313"/>
      <c r="CFW77" s="313"/>
      <c r="CFX77" s="313"/>
      <c r="CFY77" s="313"/>
      <c r="CFZ77" s="313"/>
      <c r="CGA77" s="313"/>
      <c r="CGB77" s="313"/>
      <c r="CGC77" s="313"/>
      <c r="CGD77" s="313"/>
      <c r="CGE77" s="313"/>
      <c r="CGF77" s="313"/>
      <c r="CGG77" s="313"/>
      <c r="CGH77" s="313"/>
      <c r="CGI77" s="313"/>
      <c r="CGJ77" s="313"/>
      <c r="CGK77" s="313"/>
      <c r="CGL77" s="313"/>
      <c r="CGM77" s="313"/>
      <c r="CGN77" s="313"/>
      <c r="CGO77" s="313"/>
      <c r="CGP77" s="313"/>
      <c r="CGQ77" s="313"/>
      <c r="CGR77" s="313"/>
      <c r="CGS77" s="313"/>
      <c r="CGT77" s="313"/>
      <c r="CGU77" s="313"/>
      <c r="CGV77" s="313"/>
      <c r="CGW77" s="313"/>
      <c r="CGX77" s="313"/>
      <c r="CGY77" s="313"/>
      <c r="CGZ77" s="313"/>
      <c r="CHA77" s="313"/>
      <c r="CHB77" s="313"/>
      <c r="CHC77" s="313"/>
      <c r="CHD77" s="313"/>
      <c r="CHE77" s="313"/>
      <c r="CHF77" s="313"/>
      <c r="CHG77" s="313"/>
      <c r="CHH77" s="313"/>
      <c r="CHI77" s="313"/>
      <c r="CHJ77" s="313"/>
      <c r="CHK77" s="313"/>
      <c r="CHL77" s="313"/>
      <c r="CHM77" s="313"/>
      <c r="CHN77" s="313"/>
      <c r="CHO77" s="313"/>
      <c r="CHP77" s="313"/>
      <c r="CHQ77" s="313"/>
      <c r="CHR77" s="313"/>
      <c r="CHS77" s="313"/>
      <c r="CHT77" s="313"/>
      <c r="CHU77" s="313"/>
      <c r="CHV77" s="313"/>
      <c r="CHW77" s="313"/>
      <c r="CHX77" s="313"/>
      <c r="CHY77" s="313"/>
      <c r="CHZ77" s="313"/>
      <c r="CIA77" s="313"/>
      <c r="CIB77" s="313"/>
      <c r="CIC77" s="313"/>
      <c r="CID77" s="313"/>
      <c r="CIE77" s="313"/>
      <c r="CIF77" s="313"/>
      <c r="CIG77" s="313"/>
      <c r="CIH77" s="313"/>
      <c r="CII77" s="313"/>
      <c r="CIJ77" s="313"/>
      <c r="CIK77" s="313"/>
      <c r="CIL77" s="313"/>
      <c r="CIM77" s="313"/>
      <c r="CIN77" s="313"/>
      <c r="CIO77" s="313"/>
      <c r="CIP77" s="313"/>
      <c r="CIQ77" s="313"/>
      <c r="CIR77" s="313"/>
      <c r="CIS77" s="313"/>
      <c r="CIT77" s="313"/>
      <c r="CIU77" s="313"/>
      <c r="CIV77" s="313"/>
      <c r="CIW77" s="313"/>
      <c r="CIX77" s="313"/>
      <c r="CIY77" s="313"/>
      <c r="CIZ77" s="313"/>
      <c r="CJA77" s="313"/>
      <c r="CJB77" s="313"/>
      <c r="CJC77" s="313"/>
      <c r="CJD77" s="313"/>
      <c r="CJE77" s="313"/>
      <c r="CJF77" s="313"/>
      <c r="CJG77" s="313"/>
      <c r="CJH77" s="313"/>
      <c r="CJI77" s="313"/>
      <c r="CJJ77" s="313"/>
      <c r="CJK77" s="313"/>
      <c r="CJL77" s="313"/>
      <c r="CJM77" s="313"/>
      <c r="CJN77" s="313"/>
      <c r="CJO77" s="313"/>
      <c r="CJP77" s="313"/>
      <c r="CJQ77" s="313"/>
      <c r="CJR77" s="313"/>
      <c r="CJS77" s="313"/>
      <c r="CJT77" s="313"/>
      <c r="CJU77" s="313"/>
      <c r="CJV77" s="313"/>
      <c r="CJW77" s="313"/>
      <c r="CJX77" s="313"/>
      <c r="CJY77" s="313"/>
      <c r="CJZ77" s="313"/>
      <c r="CKA77" s="313"/>
      <c r="CKB77" s="313"/>
      <c r="CKC77" s="313"/>
      <c r="CKD77" s="313"/>
      <c r="CKE77" s="313"/>
      <c r="CKF77" s="313"/>
      <c r="CKG77" s="313"/>
      <c r="CKH77" s="313"/>
      <c r="CKI77" s="313"/>
      <c r="CKJ77" s="313"/>
      <c r="CKK77" s="313"/>
      <c r="CKL77" s="313"/>
      <c r="CKM77" s="313"/>
      <c r="CKN77" s="313"/>
      <c r="CKO77" s="313"/>
      <c r="CKP77" s="313"/>
      <c r="CKQ77" s="313"/>
      <c r="CKR77" s="313"/>
      <c r="CKS77" s="313"/>
      <c r="CKT77" s="313"/>
      <c r="CKU77" s="313"/>
      <c r="CKV77" s="313"/>
      <c r="CKW77" s="313"/>
      <c r="CKX77" s="313"/>
      <c r="CKY77" s="313"/>
      <c r="CKZ77" s="313"/>
      <c r="CLA77" s="313"/>
      <c r="CLB77" s="313"/>
      <c r="CLC77" s="313"/>
      <c r="CLD77" s="313"/>
      <c r="CLE77" s="313"/>
      <c r="CLF77" s="313"/>
      <c r="CLG77" s="313"/>
      <c r="CLH77" s="313"/>
      <c r="CLI77" s="313"/>
      <c r="CLJ77" s="313"/>
      <c r="CLK77" s="313"/>
      <c r="CLL77" s="313"/>
      <c r="CLM77" s="313"/>
      <c r="CLN77" s="313"/>
      <c r="CLO77" s="313"/>
      <c r="CLP77" s="313"/>
      <c r="CLQ77" s="313"/>
      <c r="CLR77" s="313"/>
      <c r="CLS77" s="313"/>
      <c r="CLT77" s="313"/>
      <c r="CLU77" s="313"/>
      <c r="CLV77" s="313"/>
      <c r="CLW77" s="313"/>
      <c r="CLX77" s="313"/>
      <c r="CLY77" s="313"/>
      <c r="CLZ77" s="313"/>
      <c r="CMA77" s="313"/>
      <c r="CMB77" s="313"/>
      <c r="CMC77" s="313"/>
      <c r="CMD77" s="313"/>
      <c r="CME77" s="313"/>
      <c r="CMF77" s="313"/>
      <c r="CMG77" s="313"/>
      <c r="CMH77" s="313"/>
      <c r="CMI77" s="313"/>
      <c r="CMJ77" s="313"/>
      <c r="CMK77" s="313"/>
      <c r="CML77" s="313"/>
      <c r="CMM77" s="313"/>
      <c r="CMN77" s="313"/>
      <c r="CMO77" s="313"/>
      <c r="CMP77" s="313"/>
      <c r="CMQ77" s="313"/>
      <c r="CMR77" s="313"/>
      <c r="CMS77" s="313"/>
      <c r="CMT77" s="313"/>
      <c r="CMU77" s="313"/>
      <c r="CMV77" s="313"/>
      <c r="CMW77" s="313"/>
      <c r="CMX77" s="313"/>
      <c r="CMY77" s="313"/>
      <c r="CMZ77" s="313"/>
      <c r="CNA77" s="313"/>
      <c r="CNB77" s="313"/>
      <c r="CNC77" s="313"/>
      <c r="CND77" s="313"/>
      <c r="CNE77" s="313"/>
      <c r="CNF77" s="313"/>
      <c r="CNG77" s="313"/>
      <c r="CNH77" s="313"/>
      <c r="CNI77" s="313"/>
      <c r="CNJ77" s="313"/>
      <c r="CNK77" s="313"/>
      <c r="CNL77" s="313"/>
      <c r="CNM77" s="313"/>
      <c r="CNN77" s="313"/>
      <c r="CNO77" s="313"/>
      <c r="CNP77" s="313"/>
      <c r="CNQ77" s="313"/>
      <c r="CNR77" s="313"/>
      <c r="CNS77" s="313"/>
      <c r="CNT77" s="313"/>
      <c r="CNU77" s="313"/>
      <c r="CNV77" s="313"/>
      <c r="CNW77" s="313"/>
      <c r="CNX77" s="313"/>
      <c r="CNY77" s="313"/>
      <c r="CNZ77" s="313"/>
      <c r="COA77" s="313"/>
      <c r="COB77" s="313"/>
      <c r="COC77" s="313"/>
      <c r="COD77" s="313"/>
      <c r="COE77" s="313"/>
      <c r="COF77" s="313"/>
      <c r="COG77" s="313"/>
      <c r="COH77" s="313"/>
      <c r="COI77" s="313"/>
      <c r="COJ77" s="313"/>
      <c r="COK77" s="313"/>
      <c r="COL77" s="313"/>
      <c r="COM77" s="313"/>
      <c r="CON77" s="313"/>
      <c r="COO77" s="313"/>
      <c r="COP77" s="313"/>
      <c r="COQ77" s="313"/>
      <c r="COR77" s="313"/>
      <c r="COS77" s="313"/>
      <c r="COT77" s="313"/>
      <c r="COU77" s="313"/>
      <c r="COV77" s="313"/>
      <c r="COW77" s="313"/>
      <c r="COX77" s="313"/>
      <c r="COY77" s="313"/>
      <c r="COZ77" s="313"/>
      <c r="CPA77" s="313"/>
      <c r="CPB77" s="313"/>
      <c r="CPC77" s="313"/>
      <c r="CPD77" s="313"/>
      <c r="CPE77" s="313"/>
      <c r="CPF77" s="313"/>
      <c r="CPG77" s="313"/>
      <c r="CPH77" s="313"/>
      <c r="CPI77" s="313"/>
      <c r="CPJ77" s="313"/>
      <c r="CPK77" s="313"/>
      <c r="CPL77" s="313"/>
      <c r="CPM77" s="313"/>
      <c r="CPN77" s="313"/>
      <c r="CPO77" s="313"/>
      <c r="CPP77" s="313"/>
      <c r="CPQ77" s="313"/>
      <c r="CPR77" s="313"/>
      <c r="CPS77" s="313"/>
      <c r="CPT77" s="313"/>
      <c r="CPU77" s="313"/>
      <c r="CPV77" s="313"/>
      <c r="CPW77" s="313"/>
      <c r="CPX77" s="313"/>
      <c r="CPY77" s="313"/>
      <c r="CPZ77" s="313"/>
      <c r="CQA77" s="313"/>
      <c r="CQB77" s="313"/>
      <c r="CQC77" s="313"/>
      <c r="CQD77" s="313"/>
      <c r="CQE77" s="313"/>
      <c r="CQF77" s="313"/>
      <c r="CQG77" s="313"/>
      <c r="CQH77" s="313"/>
      <c r="CQI77" s="313"/>
      <c r="CQJ77" s="313"/>
      <c r="CQK77" s="313"/>
      <c r="CQL77" s="313"/>
      <c r="CQM77" s="313"/>
      <c r="CQN77" s="313"/>
      <c r="CQO77" s="313"/>
      <c r="CQP77" s="313"/>
      <c r="CQQ77" s="313"/>
      <c r="CQR77" s="313"/>
      <c r="CQS77" s="313"/>
      <c r="CQT77" s="313"/>
      <c r="CQU77" s="313"/>
      <c r="CQV77" s="313"/>
      <c r="CQW77" s="313"/>
      <c r="CQX77" s="313"/>
      <c r="CQY77" s="313"/>
      <c r="CQZ77" s="313"/>
      <c r="CRA77" s="313"/>
      <c r="CRB77" s="313"/>
      <c r="CRC77" s="313"/>
      <c r="CRD77" s="313"/>
      <c r="CRE77" s="313"/>
      <c r="CRF77" s="313"/>
      <c r="CRG77" s="313"/>
      <c r="CRH77" s="313"/>
      <c r="CRI77" s="313"/>
      <c r="CRJ77" s="313"/>
      <c r="CRK77" s="313"/>
      <c r="CRL77" s="313"/>
      <c r="CRM77" s="313"/>
      <c r="CRN77" s="313"/>
      <c r="CRO77" s="313"/>
      <c r="CRP77" s="313"/>
      <c r="CRQ77" s="313"/>
      <c r="CRR77" s="313"/>
      <c r="CRS77" s="313"/>
      <c r="CRT77" s="313"/>
      <c r="CRU77" s="313"/>
      <c r="CRV77" s="313"/>
      <c r="CRW77" s="313"/>
      <c r="CRX77" s="313"/>
      <c r="CRY77" s="313"/>
      <c r="CRZ77" s="313"/>
      <c r="CSA77" s="313"/>
      <c r="CSB77" s="313"/>
      <c r="CSC77" s="313"/>
      <c r="CSD77" s="313"/>
      <c r="CSE77" s="313"/>
      <c r="CSF77" s="313"/>
      <c r="CSG77" s="313"/>
      <c r="CSH77" s="313"/>
      <c r="CSI77" s="313"/>
      <c r="CSJ77" s="313"/>
      <c r="CSK77" s="313"/>
      <c r="CSL77" s="313"/>
      <c r="CSM77" s="313"/>
      <c r="CSN77" s="313"/>
      <c r="CSO77" s="313"/>
      <c r="CSP77" s="313"/>
      <c r="CSQ77" s="313"/>
      <c r="CSR77" s="313"/>
      <c r="CSS77" s="313"/>
      <c r="CST77" s="313"/>
      <c r="CSU77" s="313"/>
      <c r="CSV77" s="313"/>
      <c r="CSW77" s="313"/>
      <c r="CSX77" s="313"/>
      <c r="CSY77" s="313"/>
      <c r="CSZ77" s="313"/>
      <c r="CTA77" s="313"/>
      <c r="CTB77" s="313"/>
      <c r="CTC77" s="313"/>
      <c r="CTD77" s="313"/>
      <c r="CTE77" s="313"/>
      <c r="CTF77" s="313"/>
      <c r="CTG77" s="313"/>
      <c r="CTH77" s="313"/>
      <c r="CTI77" s="313"/>
      <c r="CTJ77" s="313"/>
      <c r="CTK77" s="313"/>
      <c r="CTL77" s="313"/>
      <c r="CTM77" s="313"/>
      <c r="CTN77" s="313"/>
      <c r="CTO77" s="313"/>
      <c r="CTP77" s="313"/>
      <c r="CTQ77" s="313"/>
      <c r="CTR77" s="313"/>
      <c r="CTS77" s="313"/>
      <c r="CTT77" s="313"/>
      <c r="CTU77" s="313"/>
      <c r="CTV77" s="313"/>
      <c r="CTW77" s="313"/>
      <c r="CTX77" s="313"/>
      <c r="CTY77" s="313"/>
      <c r="CTZ77" s="313"/>
      <c r="CUA77" s="313"/>
      <c r="CUB77" s="313"/>
      <c r="CUC77" s="313"/>
      <c r="CUD77" s="313"/>
      <c r="CUE77" s="313"/>
      <c r="CUF77" s="313"/>
      <c r="CUG77" s="313"/>
      <c r="CUH77" s="313"/>
      <c r="CUI77" s="313"/>
      <c r="CUJ77" s="313"/>
      <c r="CUK77" s="313"/>
      <c r="CUL77" s="313"/>
      <c r="CUM77" s="313"/>
      <c r="CUN77" s="313"/>
      <c r="CUO77" s="313"/>
      <c r="CUP77" s="313"/>
      <c r="CUQ77" s="313"/>
      <c r="CUR77" s="313"/>
      <c r="CUS77" s="313"/>
      <c r="CUT77" s="313"/>
      <c r="CUU77" s="313"/>
      <c r="CUV77" s="313"/>
      <c r="CUW77" s="313"/>
      <c r="CUX77" s="313"/>
      <c r="CUY77" s="313"/>
      <c r="CUZ77" s="313"/>
      <c r="CVA77" s="313"/>
      <c r="CVB77" s="313"/>
      <c r="CVC77" s="313"/>
      <c r="CVD77" s="313"/>
      <c r="CVE77" s="313"/>
      <c r="CVF77" s="313"/>
      <c r="CVG77" s="313"/>
      <c r="CVH77" s="313"/>
      <c r="CVI77" s="313"/>
      <c r="CVJ77" s="313"/>
      <c r="CVK77" s="313"/>
      <c r="CVL77" s="313"/>
      <c r="CVM77" s="313"/>
      <c r="CVN77" s="313"/>
      <c r="CVO77" s="313"/>
      <c r="CVP77" s="313"/>
      <c r="CVQ77" s="313"/>
      <c r="CVR77" s="313"/>
      <c r="CVS77" s="313"/>
      <c r="CVT77" s="313"/>
      <c r="CVU77" s="313"/>
      <c r="CVV77" s="313"/>
      <c r="CVW77" s="313"/>
      <c r="CVX77" s="313"/>
      <c r="CVY77" s="313"/>
      <c r="CVZ77" s="313"/>
      <c r="CWA77" s="313"/>
      <c r="CWB77" s="313"/>
      <c r="CWC77" s="313"/>
      <c r="CWD77" s="313"/>
      <c r="CWE77" s="313"/>
      <c r="CWF77" s="313"/>
      <c r="CWG77" s="313"/>
      <c r="CWH77" s="313"/>
      <c r="CWI77" s="313"/>
      <c r="CWJ77" s="313"/>
      <c r="CWK77" s="313"/>
      <c r="CWL77" s="313"/>
      <c r="CWM77" s="313"/>
      <c r="CWN77" s="313"/>
      <c r="CWO77" s="313"/>
      <c r="CWP77" s="313"/>
      <c r="CWQ77" s="313"/>
      <c r="CWR77" s="313"/>
      <c r="CWS77" s="313"/>
      <c r="CWT77" s="313"/>
      <c r="CWU77" s="313"/>
      <c r="CWV77" s="313"/>
      <c r="CWW77" s="313"/>
      <c r="CWX77" s="313"/>
      <c r="CWY77" s="313"/>
      <c r="CWZ77" s="313"/>
      <c r="CXA77" s="313"/>
      <c r="CXB77" s="313"/>
      <c r="CXC77" s="313"/>
      <c r="CXD77" s="313"/>
      <c r="CXE77" s="313"/>
      <c r="CXF77" s="313"/>
      <c r="CXG77" s="313"/>
      <c r="CXH77" s="313"/>
      <c r="CXI77" s="313"/>
      <c r="CXJ77" s="313"/>
      <c r="CXK77" s="313"/>
      <c r="CXL77" s="313"/>
      <c r="CXM77" s="313"/>
      <c r="CXN77" s="313"/>
      <c r="CXO77" s="313"/>
      <c r="CXP77" s="313"/>
      <c r="CXQ77" s="313"/>
      <c r="CXR77" s="313"/>
      <c r="CXS77" s="313"/>
      <c r="CXT77" s="313"/>
      <c r="CXU77" s="313"/>
      <c r="CXV77" s="313"/>
      <c r="CXW77" s="313"/>
      <c r="CXX77" s="313"/>
      <c r="CXY77" s="313"/>
      <c r="CXZ77" s="313"/>
      <c r="CYA77" s="313"/>
      <c r="CYB77" s="313"/>
      <c r="CYC77" s="313"/>
      <c r="CYD77" s="313"/>
      <c r="CYE77" s="313"/>
      <c r="CYF77" s="313"/>
      <c r="CYG77" s="313"/>
      <c r="CYH77" s="313"/>
      <c r="CYI77" s="313"/>
      <c r="CYJ77" s="313"/>
      <c r="CYK77" s="313"/>
      <c r="CYL77" s="313"/>
      <c r="CYM77" s="313"/>
      <c r="CYN77" s="313"/>
      <c r="CYO77" s="313"/>
      <c r="CYP77" s="313"/>
      <c r="CYQ77" s="313"/>
      <c r="CYR77" s="313"/>
      <c r="CYS77" s="313"/>
      <c r="CYT77" s="313"/>
      <c r="CYU77" s="313"/>
      <c r="CYV77" s="313"/>
      <c r="CYW77" s="313"/>
      <c r="CYX77" s="313"/>
      <c r="CYY77" s="313"/>
      <c r="CYZ77" s="313"/>
      <c r="CZA77" s="313"/>
      <c r="CZB77" s="313"/>
      <c r="CZC77" s="313"/>
      <c r="CZD77" s="313"/>
      <c r="CZE77" s="313"/>
      <c r="CZF77" s="313"/>
      <c r="CZG77" s="313"/>
      <c r="CZH77" s="313"/>
      <c r="CZI77" s="313"/>
      <c r="CZJ77" s="313"/>
      <c r="CZK77" s="313"/>
      <c r="CZL77" s="313"/>
      <c r="CZM77" s="313"/>
      <c r="CZN77" s="313"/>
      <c r="CZO77" s="313"/>
      <c r="CZP77" s="313"/>
      <c r="CZQ77" s="313"/>
      <c r="CZR77" s="313"/>
      <c r="CZS77" s="313"/>
      <c r="CZT77" s="313"/>
      <c r="CZU77" s="313"/>
      <c r="CZV77" s="313"/>
      <c r="CZW77" s="313"/>
      <c r="CZX77" s="313"/>
      <c r="CZY77" s="313"/>
      <c r="CZZ77" s="313"/>
      <c r="DAA77" s="313"/>
      <c r="DAB77" s="313"/>
      <c r="DAC77" s="313"/>
      <c r="DAD77" s="313"/>
      <c r="DAE77" s="313"/>
      <c r="DAF77" s="313"/>
      <c r="DAG77" s="313"/>
      <c r="DAH77" s="313"/>
      <c r="DAI77" s="313"/>
      <c r="DAJ77" s="313"/>
      <c r="DAK77" s="313"/>
      <c r="DAL77" s="313"/>
      <c r="DAM77" s="313"/>
      <c r="DAN77" s="313"/>
      <c r="DAO77" s="313"/>
      <c r="DAP77" s="313"/>
      <c r="DAQ77" s="313"/>
      <c r="DAR77" s="313"/>
      <c r="DAS77" s="313"/>
      <c r="DAT77" s="313"/>
      <c r="DAU77" s="313"/>
      <c r="DAV77" s="313"/>
      <c r="DAW77" s="313"/>
      <c r="DAX77" s="313"/>
      <c r="DAY77" s="313"/>
      <c r="DAZ77" s="313"/>
      <c r="DBA77" s="313"/>
      <c r="DBB77" s="313"/>
      <c r="DBC77" s="313"/>
      <c r="DBD77" s="313"/>
      <c r="DBE77" s="313"/>
      <c r="DBF77" s="313"/>
      <c r="DBG77" s="313"/>
      <c r="DBH77" s="313"/>
      <c r="DBI77" s="313"/>
      <c r="DBJ77" s="313"/>
      <c r="DBK77" s="313"/>
      <c r="DBL77" s="313"/>
      <c r="DBM77" s="313"/>
      <c r="DBN77" s="313"/>
      <c r="DBO77" s="313"/>
      <c r="DBP77" s="313"/>
      <c r="DBQ77" s="313"/>
      <c r="DBR77" s="313"/>
      <c r="DBS77" s="313"/>
      <c r="DBT77" s="313"/>
      <c r="DBU77" s="313"/>
      <c r="DBV77" s="313"/>
      <c r="DBW77" s="313"/>
      <c r="DBX77" s="313"/>
      <c r="DBY77" s="313"/>
      <c r="DBZ77" s="313"/>
      <c r="DCA77" s="313"/>
      <c r="DCB77" s="313"/>
      <c r="DCC77" s="313"/>
      <c r="DCD77" s="313"/>
      <c r="DCE77" s="313"/>
      <c r="DCF77" s="313"/>
      <c r="DCG77" s="313"/>
      <c r="DCH77" s="313"/>
      <c r="DCI77" s="313"/>
      <c r="DCJ77" s="313"/>
      <c r="DCK77" s="313"/>
      <c r="DCL77" s="313"/>
      <c r="DCM77" s="313"/>
      <c r="DCN77" s="313"/>
      <c r="DCO77" s="313"/>
      <c r="DCP77" s="313"/>
      <c r="DCQ77" s="313"/>
      <c r="DCR77" s="313"/>
      <c r="DCS77" s="313"/>
      <c r="DCT77" s="313"/>
      <c r="DCU77" s="313"/>
      <c r="DCV77" s="313"/>
      <c r="DCW77" s="313"/>
      <c r="DCX77" s="313"/>
      <c r="DCY77" s="313"/>
      <c r="DCZ77" s="313"/>
      <c r="DDA77" s="313"/>
      <c r="DDB77" s="313"/>
      <c r="DDC77" s="313"/>
      <c r="DDD77" s="313"/>
      <c r="DDE77" s="313"/>
      <c r="DDF77" s="313"/>
      <c r="DDG77" s="313"/>
      <c r="DDH77" s="313"/>
      <c r="DDI77" s="313"/>
      <c r="DDJ77" s="313"/>
      <c r="DDK77" s="313"/>
      <c r="DDL77" s="313"/>
      <c r="DDM77" s="313"/>
      <c r="DDN77" s="313"/>
      <c r="DDO77" s="313"/>
      <c r="DDP77" s="313"/>
      <c r="DDQ77" s="313"/>
      <c r="DDR77" s="313"/>
      <c r="DDS77" s="313"/>
      <c r="DDT77" s="313"/>
      <c r="DDU77" s="313"/>
      <c r="DDV77" s="313"/>
      <c r="DDW77" s="313"/>
      <c r="DDX77" s="313"/>
      <c r="DDY77" s="313"/>
      <c r="DDZ77" s="313"/>
      <c r="DEA77" s="313"/>
      <c r="DEB77" s="313"/>
      <c r="DEC77" s="313"/>
      <c r="DED77" s="313"/>
      <c r="DEE77" s="313"/>
      <c r="DEF77" s="313"/>
      <c r="DEG77" s="313"/>
      <c r="DEH77" s="313"/>
      <c r="DEI77" s="313"/>
      <c r="DEJ77" s="313"/>
      <c r="DEK77" s="313"/>
      <c r="DEL77" s="313"/>
      <c r="DEM77" s="313"/>
      <c r="DEN77" s="313"/>
      <c r="DEO77" s="313"/>
      <c r="DEP77" s="313"/>
      <c r="DEQ77" s="313"/>
      <c r="DER77" s="313"/>
      <c r="DES77" s="313"/>
      <c r="DET77" s="313"/>
      <c r="DEU77" s="313"/>
      <c r="DEV77" s="313"/>
      <c r="DEW77" s="313"/>
      <c r="DEX77" s="313"/>
      <c r="DEY77" s="313"/>
      <c r="DEZ77" s="313"/>
      <c r="DFA77" s="313"/>
      <c r="DFB77" s="313"/>
      <c r="DFC77" s="313"/>
      <c r="DFD77" s="313"/>
      <c r="DFE77" s="313"/>
      <c r="DFF77" s="313"/>
      <c r="DFG77" s="313"/>
      <c r="DFH77" s="313"/>
      <c r="DFI77" s="313"/>
      <c r="DFJ77" s="313"/>
      <c r="DFK77" s="313"/>
      <c r="DFL77" s="313"/>
      <c r="DFM77" s="313"/>
      <c r="DFN77" s="313"/>
      <c r="DFO77" s="313"/>
      <c r="DFP77" s="313"/>
      <c r="DFQ77" s="313"/>
      <c r="DFR77" s="313"/>
      <c r="DFS77" s="313"/>
      <c r="DFT77" s="313"/>
      <c r="DFU77" s="313"/>
      <c r="DFV77" s="313"/>
      <c r="DFW77" s="313"/>
      <c r="DFX77" s="313"/>
      <c r="DFY77" s="313"/>
      <c r="DFZ77" s="313"/>
      <c r="DGA77" s="313"/>
      <c r="DGB77" s="313"/>
      <c r="DGC77" s="313"/>
      <c r="DGD77" s="313"/>
      <c r="DGE77" s="313"/>
      <c r="DGF77" s="313"/>
      <c r="DGG77" s="313"/>
      <c r="DGH77" s="313"/>
      <c r="DGI77" s="313"/>
      <c r="DGJ77" s="313"/>
      <c r="DGK77" s="313"/>
      <c r="DGL77" s="313"/>
      <c r="DGM77" s="313"/>
      <c r="DGN77" s="313"/>
      <c r="DGO77" s="313"/>
      <c r="DGP77" s="313"/>
      <c r="DGQ77" s="313"/>
      <c r="DGR77" s="313"/>
      <c r="DGS77" s="313"/>
      <c r="DGT77" s="313"/>
      <c r="DGU77" s="313"/>
      <c r="DGV77" s="313"/>
      <c r="DGW77" s="313"/>
      <c r="DGX77" s="313"/>
      <c r="DGY77" s="313"/>
      <c r="DGZ77" s="313"/>
      <c r="DHA77" s="313"/>
      <c r="DHB77" s="313"/>
      <c r="DHC77" s="313"/>
      <c r="DHD77" s="313"/>
      <c r="DHE77" s="313"/>
      <c r="DHF77" s="313"/>
      <c r="DHG77" s="313"/>
      <c r="DHH77" s="313"/>
      <c r="DHI77" s="313"/>
      <c r="DHJ77" s="313"/>
      <c r="DHK77" s="313"/>
      <c r="DHL77" s="313"/>
      <c r="DHM77" s="313"/>
      <c r="DHN77" s="313"/>
      <c r="DHO77" s="313"/>
      <c r="DHP77" s="313"/>
      <c r="DHQ77" s="313"/>
      <c r="DHR77" s="313"/>
      <c r="DHS77" s="313"/>
      <c r="DHT77" s="313"/>
      <c r="DHU77" s="313"/>
      <c r="DHV77" s="313"/>
      <c r="DHW77" s="313"/>
      <c r="DHX77" s="313"/>
      <c r="DHY77" s="313"/>
      <c r="DHZ77" s="313"/>
      <c r="DIA77" s="313"/>
      <c r="DIB77" s="313"/>
      <c r="DIC77" s="313"/>
      <c r="DID77" s="313"/>
      <c r="DIE77" s="313"/>
      <c r="DIF77" s="313"/>
      <c r="DIG77" s="313"/>
      <c r="DIH77" s="313"/>
      <c r="DII77" s="313"/>
      <c r="DIJ77" s="313"/>
      <c r="DIK77" s="313"/>
      <c r="DIL77" s="313"/>
      <c r="DIM77" s="313"/>
      <c r="DIN77" s="313"/>
      <c r="DIO77" s="313"/>
      <c r="DIP77" s="313"/>
      <c r="DIQ77" s="313"/>
      <c r="DIR77" s="313"/>
      <c r="DIS77" s="313"/>
      <c r="DIT77" s="313"/>
      <c r="DIU77" s="313"/>
      <c r="DIV77" s="313"/>
      <c r="DIW77" s="313"/>
      <c r="DIX77" s="313"/>
      <c r="DIY77" s="313"/>
      <c r="DIZ77" s="313"/>
      <c r="DJA77" s="313"/>
      <c r="DJB77" s="313"/>
      <c r="DJC77" s="313"/>
      <c r="DJD77" s="313"/>
      <c r="DJE77" s="313"/>
      <c r="DJF77" s="313"/>
      <c r="DJG77" s="313"/>
      <c r="DJH77" s="313"/>
      <c r="DJI77" s="313"/>
      <c r="DJJ77" s="313"/>
      <c r="DJK77" s="313"/>
      <c r="DJL77" s="313"/>
      <c r="DJM77" s="313"/>
      <c r="DJN77" s="313"/>
      <c r="DJO77" s="313"/>
      <c r="DJP77" s="313"/>
      <c r="DJQ77" s="313"/>
      <c r="DJR77" s="313"/>
      <c r="DJS77" s="313"/>
      <c r="DJT77" s="313"/>
      <c r="DJU77" s="313"/>
      <c r="DJV77" s="313"/>
      <c r="DJW77" s="313"/>
      <c r="DJX77" s="313"/>
      <c r="DJY77" s="313"/>
      <c r="DJZ77" s="313"/>
      <c r="DKA77" s="313"/>
      <c r="DKB77" s="313"/>
      <c r="DKC77" s="313"/>
      <c r="DKD77" s="313"/>
      <c r="DKE77" s="313"/>
      <c r="DKF77" s="313"/>
      <c r="DKG77" s="313"/>
      <c r="DKH77" s="313"/>
      <c r="DKI77" s="313"/>
      <c r="DKJ77" s="313"/>
      <c r="DKK77" s="313"/>
      <c r="DKL77" s="313"/>
      <c r="DKM77" s="313"/>
      <c r="DKN77" s="313"/>
      <c r="DKO77" s="313"/>
      <c r="DKP77" s="313"/>
      <c r="DKQ77" s="313"/>
      <c r="DKR77" s="313"/>
      <c r="DKS77" s="313"/>
      <c r="DKT77" s="313"/>
      <c r="DKU77" s="313"/>
      <c r="DKV77" s="313"/>
      <c r="DKW77" s="313"/>
      <c r="DKX77" s="313"/>
      <c r="DKY77" s="313"/>
      <c r="DKZ77" s="313"/>
      <c r="DLA77" s="313"/>
      <c r="DLB77" s="313"/>
      <c r="DLC77" s="313"/>
      <c r="DLD77" s="313"/>
      <c r="DLE77" s="313"/>
      <c r="DLF77" s="313"/>
      <c r="DLG77" s="313"/>
      <c r="DLH77" s="313"/>
      <c r="DLI77" s="313"/>
      <c r="DLJ77" s="313"/>
      <c r="DLK77" s="313"/>
      <c r="DLL77" s="313"/>
      <c r="DLM77" s="313"/>
      <c r="DLN77" s="313"/>
      <c r="DLO77" s="313"/>
      <c r="DLP77" s="313"/>
      <c r="DLQ77" s="313"/>
      <c r="DLR77" s="313"/>
      <c r="DLS77" s="313"/>
      <c r="DLT77" s="313"/>
      <c r="DLU77" s="313"/>
      <c r="DLV77" s="313"/>
      <c r="DLW77" s="313"/>
      <c r="DLX77" s="313"/>
      <c r="DLY77" s="313"/>
      <c r="DLZ77" s="313"/>
      <c r="DMA77" s="313"/>
      <c r="DMB77" s="313"/>
      <c r="DMC77" s="313"/>
      <c r="DMD77" s="313"/>
      <c r="DME77" s="313"/>
      <c r="DMF77" s="313"/>
      <c r="DMG77" s="313"/>
      <c r="DMH77" s="313"/>
      <c r="DMI77" s="313"/>
      <c r="DMJ77" s="313"/>
      <c r="DMK77" s="313"/>
      <c r="DML77" s="313"/>
      <c r="DMM77" s="313"/>
      <c r="DMN77" s="313"/>
      <c r="DMO77" s="313"/>
      <c r="DMP77" s="313"/>
      <c r="DMQ77" s="313"/>
      <c r="DMR77" s="313"/>
      <c r="DMS77" s="313"/>
      <c r="DMT77" s="313"/>
      <c r="DMU77" s="313"/>
      <c r="DMV77" s="313"/>
      <c r="DMW77" s="313"/>
      <c r="DMX77" s="313"/>
      <c r="DMY77" s="313"/>
      <c r="DMZ77" s="313"/>
      <c r="DNA77" s="313"/>
      <c r="DNB77" s="313"/>
      <c r="DNC77" s="313"/>
      <c r="DND77" s="313"/>
      <c r="DNE77" s="313"/>
      <c r="DNF77" s="313"/>
      <c r="DNG77" s="313"/>
      <c r="DNH77" s="313"/>
      <c r="DNI77" s="313"/>
      <c r="DNJ77" s="313"/>
      <c r="DNK77" s="313"/>
      <c r="DNL77" s="313"/>
      <c r="DNM77" s="313"/>
      <c r="DNN77" s="313"/>
      <c r="DNO77" s="313"/>
      <c r="DNP77" s="313"/>
      <c r="DNQ77" s="313"/>
      <c r="DNR77" s="313"/>
      <c r="DNS77" s="313"/>
      <c r="DNT77" s="313"/>
      <c r="DNU77" s="313"/>
      <c r="DNV77" s="313"/>
      <c r="DNW77" s="313"/>
      <c r="DNX77" s="313"/>
      <c r="DNY77" s="313"/>
      <c r="DNZ77" s="313"/>
      <c r="DOA77" s="313"/>
      <c r="DOB77" s="313"/>
      <c r="DOC77" s="313"/>
      <c r="DOD77" s="313"/>
      <c r="DOE77" s="313"/>
      <c r="DOF77" s="313"/>
      <c r="DOG77" s="313"/>
      <c r="DOH77" s="313"/>
      <c r="DOI77" s="313"/>
      <c r="DOJ77" s="313"/>
      <c r="DOK77" s="313"/>
      <c r="DOL77" s="313"/>
      <c r="DOM77" s="313"/>
      <c r="DON77" s="313"/>
      <c r="DOO77" s="313"/>
      <c r="DOP77" s="313"/>
      <c r="DOQ77" s="313"/>
      <c r="DOR77" s="313"/>
      <c r="DOS77" s="313"/>
      <c r="DOT77" s="313"/>
      <c r="DOU77" s="313"/>
      <c r="DOV77" s="313"/>
      <c r="DOW77" s="313"/>
      <c r="DOX77" s="313"/>
      <c r="DOY77" s="313"/>
      <c r="DOZ77" s="313"/>
      <c r="DPA77" s="313"/>
      <c r="DPB77" s="313"/>
      <c r="DPC77" s="313"/>
      <c r="DPD77" s="313"/>
      <c r="DPE77" s="313"/>
      <c r="DPF77" s="313"/>
      <c r="DPG77" s="313"/>
      <c r="DPH77" s="313"/>
      <c r="DPI77" s="313"/>
      <c r="DPJ77" s="313"/>
      <c r="DPK77" s="313"/>
      <c r="DPL77" s="313"/>
      <c r="DPM77" s="313"/>
      <c r="DPN77" s="313"/>
      <c r="DPO77" s="313"/>
      <c r="DPP77" s="313"/>
      <c r="DPQ77" s="313"/>
      <c r="DPR77" s="313"/>
      <c r="DPS77" s="313"/>
      <c r="DPT77" s="313"/>
      <c r="DPU77" s="313"/>
      <c r="DPV77" s="313"/>
      <c r="DPW77" s="313"/>
      <c r="DPX77" s="313"/>
      <c r="DPY77" s="313"/>
      <c r="DPZ77" s="313"/>
      <c r="DQA77" s="313"/>
      <c r="DQB77" s="313"/>
      <c r="DQC77" s="313"/>
      <c r="DQD77" s="313"/>
      <c r="DQE77" s="313"/>
      <c r="DQF77" s="313"/>
      <c r="DQG77" s="313"/>
      <c r="DQH77" s="313"/>
      <c r="DQI77" s="313"/>
      <c r="DQJ77" s="313"/>
      <c r="DQK77" s="313"/>
      <c r="DQL77" s="313"/>
      <c r="DQM77" s="313"/>
      <c r="DQN77" s="313"/>
      <c r="DQO77" s="313"/>
      <c r="DQP77" s="313"/>
      <c r="DQQ77" s="313"/>
      <c r="DQR77" s="313"/>
      <c r="DQS77" s="313"/>
      <c r="DQT77" s="313"/>
      <c r="DQU77" s="313"/>
      <c r="DQV77" s="313"/>
      <c r="DQW77" s="313"/>
      <c r="DQX77" s="313"/>
      <c r="DQY77" s="313"/>
      <c r="DQZ77" s="313"/>
      <c r="DRA77" s="313"/>
      <c r="DRB77" s="313"/>
      <c r="DRC77" s="313"/>
      <c r="DRD77" s="313"/>
      <c r="DRE77" s="313"/>
      <c r="DRF77" s="313"/>
      <c r="DRG77" s="313"/>
      <c r="DRH77" s="313"/>
      <c r="DRI77" s="313"/>
      <c r="DRJ77" s="313"/>
      <c r="DRK77" s="313"/>
      <c r="DRL77" s="313"/>
      <c r="DRM77" s="313"/>
      <c r="DRN77" s="313"/>
      <c r="DRO77" s="313"/>
      <c r="DRP77" s="313"/>
      <c r="DRQ77" s="313"/>
      <c r="DRR77" s="313"/>
      <c r="DRS77" s="313"/>
      <c r="DRT77" s="313"/>
      <c r="DRU77" s="313"/>
      <c r="DRV77" s="313"/>
      <c r="DRW77" s="313"/>
      <c r="DRX77" s="313"/>
      <c r="DRY77" s="313"/>
      <c r="DRZ77" s="313"/>
      <c r="DSA77" s="313"/>
      <c r="DSB77" s="313"/>
      <c r="DSC77" s="313"/>
      <c r="DSD77" s="313"/>
      <c r="DSE77" s="313"/>
      <c r="DSF77" s="313"/>
      <c r="DSG77" s="313"/>
      <c r="DSH77" s="313"/>
      <c r="DSI77" s="313"/>
      <c r="DSJ77" s="313"/>
      <c r="DSK77" s="313"/>
      <c r="DSL77" s="313"/>
      <c r="DSM77" s="313"/>
      <c r="DSN77" s="313"/>
      <c r="DSO77" s="313"/>
      <c r="DSP77" s="313"/>
      <c r="DSQ77" s="313"/>
      <c r="DSR77" s="313"/>
      <c r="DSS77" s="313"/>
      <c r="DST77" s="313"/>
      <c r="DSU77" s="313"/>
      <c r="DSV77" s="313"/>
      <c r="DSW77" s="313"/>
      <c r="DSX77" s="313"/>
      <c r="DSY77" s="313"/>
      <c r="DSZ77" s="313"/>
      <c r="DTA77" s="313"/>
      <c r="DTB77" s="313"/>
      <c r="DTC77" s="313"/>
      <c r="DTD77" s="313"/>
      <c r="DTE77" s="313"/>
      <c r="DTF77" s="313"/>
      <c r="DTG77" s="313"/>
      <c r="DTH77" s="313"/>
      <c r="DTI77" s="313"/>
      <c r="DTJ77" s="313"/>
      <c r="DTK77" s="313"/>
      <c r="DTL77" s="313"/>
      <c r="DTM77" s="313"/>
      <c r="DTN77" s="313"/>
      <c r="DTO77" s="313"/>
      <c r="DTP77" s="313"/>
      <c r="DTQ77" s="313"/>
      <c r="DTR77" s="313"/>
      <c r="DTS77" s="313"/>
      <c r="DTT77" s="313"/>
      <c r="DTU77" s="313"/>
      <c r="DTV77" s="313"/>
      <c r="DTW77" s="313"/>
      <c r="DTX77" s="313"/>
      <c r="DTY77" s="313"/>
      <c r="DTZ77" s="313"/>
      <c r="DUA77" s="313"/>
      <c r="DUB77" s="313"/>
      <c r="DUC77" s="313"/>
      <c r="DUD77" s="313"/>
      <c r="DUE77" s="313"/>
      <c r="DUF77" s="313"/>
      <c r="DUG77" s="313"/>
      <c r="DUH77" s="313"/>
      <c r="DUI77" s="313"/>
      <c r="DUJ77" s="313"/>
      <c r="DUK77" s="313"/>
      <c r="DUL77" s="313"/>
      <c r="DUM77" s="313"/>
      <c r="DUN77" s="313"/>
      <c r="DUO77" s="313"/>
      <c r="DUP77" s="313"/>
      <c r="DUQ77" s="313"/>
      <c r="DUR77" s="313"/>
      <c r="DUS77" s="313"/>
      <c r="DUT77" s="313"/>
      <c r="DUU77" s="313"/>
      <c r="DUV77" s="313"/>
      <c r="DUW77" s="313"/>
      <c r="DUX77" s="313"/>
      <c r="DUY77" s="313"/>
      <c r="DUZ77" s="313"/>
      <c r="DVA77" s="313"/>
      <c r="DVB77" s="313"/>
      <c r="DVC77" s="313"/>
      <c r="DVD77" s="313"/>
      <c r="DVE77" s="313"/>
      <c r="DVF77" s="313"/>
      <c r="DVG77" s="313"/>
      <c r="DVH77" s="313"/>
      <c r="DVI77" s="313"/>
      <c r="DVJ77" s="313"/>
      <c r="DVK77" s="313"/>
      <c r="DVL77" s="313"/>
      <c r="DVM77" s="313"/>
      <c r="DVN77" s="313"/>
      <c r="DVO77" s="313"/>
      <c r="DVP77" s="313"/>
      <c r="DVQ77" s="313"/>
      <c r="DVR77" s="313"/>
      <c r="DVS77" s="313"/>
      <c r="DVT77" s="313"/>
      <c r="DVU77" s="313"/>
      <c r="DVV77" s="313"/>
      <c r="DVW77" s="313"/>
      <c r="DVX77" s="313"/>
      <c r="DVY77" s="313"/>
      <c r="DVZ77" s="313"/>
      <c r="DWA77" s="313"/>
      <c r="DWB77" s="313"/>
      <c r="DWC77" s="313"/>
      <c r="DWD77" s="313"/>
      <c r="DWE77" s="313"/>
      <c r="DWF77" s="313"/>
      <c r="DWG77" s="313"/>
      <c r="DWH77" s="313"/>
      <c r="DWI77" s="313"/>
      <c r="DWJ77" s="313"/>
      <c r="DWK77" s="313"/>
      <c r="DWL77" s="313"/>
      <c r="DWM77" s="313"/>
      <c r="DWN77" s="313"/>
      <c r="DWO77" s="313"/>
      <c r="DWP77" s="313"/>
      <c r="DWQ77" s="313"/>
      <c r="DWR77" s="313"/>
      <c r="DWS77" s="313"/>
      <c r="DWT77" s="313"/>
      <c r="DWU77" s="313"/>
      <c r="DWV77" s="313"/>
      <c r="DWW77" s="313"/>
      <c r="DWX77" s="313"/>
      <c r="DWY77" s="313"/>
      <c r="DWZ77" s="313"/>
      <c r="DXA77" s="313"/>
      <c r="DXB77" s="313"/>
      <c r="DXC77" s="313"/>
      <c r="DXD77" s="313"/>
      <c r="DXE77" s="313"/>
      <c r="DXF77" s="313"/>
      <c r="DXG77" s="313"/>
      <c r="DXH77" s="313"/>
      <c r="DXI77" s="313"/>
      <c r="DXJ77" s="313"/>
      <c r="DXK77" s="313"/>
      <c r="DXL77" s="313"/>
      <c r="DXM77" s="313"/>
      <c r="DXN77" s="313"/>
      <c r="DXO77" s="313"/>
      <c r="DXP77" s="313"/>
      <c r="DXQ77" s="313"/>
      <c r="DXR77" s="313"/>
      <c r="DXS77" s="313"/>
      <c r="DXT77" s="313"/>
      <c r="DXU77" s="313"/>
      <c r="DXV77" s="313"/>
      <c r="DXW77" s="313"/>
      <c r="DXX77" s="313"/>
      <c r="DXY77" s="313"/>
      <c r="DXZ77" s="313"/>
      <c r="DYA77" s="313"/>
      <c r="DYB77" s="313"/>
      <c r="DYC77" s="313"/>
      <c r="DYD77" s="313"/>
      <c r="DYE77" s="313"/>
      <c r="DYF77" s="313"/>
      <c r="DYG77" s="313"/>
      <c r="DYH77" s="313"/>
      <c r="DYI77" s="313"/>
      <c r="DYJ77" s="313"/>
      <c r="DYK77" s="313"/>
      <c r="DYL77" s="313"/>
      <c r="DYM77" s="313"/>
      <c r="DYN77" s="313"/>
      <c r="DYO77" s="313"/>
      <c r="DYP77" s="313"/>
      <c r="DYQ77" s="313"/>
      <c r="DYR77" s="313"/>
      <c r="DYS77" s="313"/>
      <c r="DYT77" s="313"/>
      <c r="DYU77" s="313"/>
      <c r="DYV77" s="313"/>
      <c r="DYW77" s="313"/>
      <c r="DYX77" s="313"/>
      <c r="DYY77" s="313"/>
      <c r="DYZ77" s="313"/>
      <c r="DZA77" s="313"/>
      <c r="DZB77" s="313"/>
      <c r="DZC77" s="313"/>
      <c r="DZD77" s="313"/>
      <c r="DZE77" s="313"/>
      <c r="DZF77" s="313"/>
      <c r="DZG77" s="313"/>
      <c r="DZH77" s="313"/>
      <c r="DZI77" s="313"/>
      <c r="DZJ77" s="313"/>
      <c r="DZK77" s="313"/>
      <c r="DZL77" s="313"/>
      <c r="DZM77" s="313"/>
      <c r="DZN77" s="313"/>
      <c r="DZO77" s="313"/>
      <c r="DZP77" s="313"/>
      <c r="DZQ77" s="313"/>
      <c r="DZR77" s="313"/>
      <c r="DZS77" s="313"/>
      <c r="DZT77" s="313"/>
      <c r="DZU77" s="313"/>
      <c r="DZV77" s="313"/>
      <c r="DZW77" s="313"/>
      <c r="DZX77" s="313"/>
      <c r="DZY77" s="313"/>
      <c r="DZZ77" s="313"/>
      <c r="EAA77" s="313"/>
      <c r="EAB77" s="313"/>
      <c r="EAC77" s="313"/>
      <c r="EAD77" s="313"/>
      <c r="EAE77" s="313"/>
      <c r="EAF77" s="313"/>
      <c r="EAG77" s="313"/>
      <c r="EAH77" s="313"/>
      <c r="EAI77" s="313"/>
      <c r="EAJ77" s="313"/>
      <c r="EAK77" s="313"/>
      <c r="EAL77" s="313"/>
      <c r="EAM77" s="313"/>
      <c r="EAN77" s="313"/>
      <c r="EAO77" s="313"/>
      <c r="EAP77" s="313"/>
      <c r="EAQ77" s="313"/>
      <c r="EAR77" s="313"/>
      <c r="EAS77" s="313"/>
      <c r="EAT77" s="313"/>
      <c r="EAU77" s="313"/>
      <c r="EAV77" s="313"/>
      <c r="EAW77" s="313"/>
      <c r="EAX77" s="313"/>
      <c r="EAY77" s="313"/>
      <c r="EAZ77" s="313"/>
      <c r="EBA77" s="313"/>
      <c r="EBB77" s="313"/>
      <c r="EBC77" s="313"/>
      <c r="EBD77" s="313"/>
      <c r="EBE77" s="313"/>
      <c r="EBF77" s="313"/>
      <c r="EBG77" s="313"/>
      <c r="EBH77" s="313"/>
      <c r="EBI77" s="313"/>
      <c r="EBJ77" s="313"/>
      <c r="EBK77" s="313"/>
      <c r="EBL77" s="313"/>
      <c r="EBM77" s="313"/>
      <c r="EBN77" s="313"/>
      <c r="EBO77" s="313"/>
      <c r="EBP77" s="313"/>
      <c r="EBQ77" s="313"/>
      <c r="EBR77" s="313"/>
      <c r="EBS77" s="313"/>
      <c r="EBT77" s="313"/>
      <c r="EBU77" s="313"/>
      <c r="EBV77" s="313"/>
      <c r="EBW77" s="313"/>
      <c r="EBX77" s="313"/>
      <c r="EBY77" s="313"/>
      <c r="EBZ77" s="313"/>
      <c r="ECA77" s="313"/>
      <c r="ECB77" s="313"/>
      <c r="ECC77" s="313"/>
      <c r="ECD77" s="313"/>
      <c r="ECE77" s="313"/>
      <c r="ECF77" s="313"/>
      <c r="ECG77" s="313"/>
      <c r="ECH77" s="313"/>
      <c r="ECI77" s="313"/>
      <c r="ECJ77" s="313"/>
      <c r="ECK77" s="313"/>
      <c r="ECL77" s="313"/>
      <c r="ECM77" s="313"/>
      <c r="ECN77" s="313"/>
      <c r="ECO77" s="313"/>
      <c r="ECP77" s="313"/>
      <c r="ECQ77" s="313"/>
      <c r="ECR77" s="313"/>
      <c r="ECS77" s="313"/>
      <c r="ECT77" s="313"/>
      <c r="ECU77" s="313"/>
      <c r="ECV77" s="313"/>
      <c r="ECW77" s="313"/>
      <c r="ECX77" s="313"/>
      <c r="ECY77" s="313"/>
      <c r="ECZ77" s="313"/>
      <c r="EDA77" s="313"/>
      <c r="EDB77" s="313"/>
      <c r="EDC77" s="313"/>
      <c r="EDD77" s="313"/>
      <c r="EDE77" s="313"/>
      <c r="EDF77" s="313"/>
      <c r="EDG77" s="313"/>
      <c r="EDH77" s="313"/>
      <c r="EDI77" s="313"/>
      <c r="EDJ77" s="313"/>
      <c r="EDK77" s="313"/>
      <c r="EDL77" s="313"/>
      <c r="EDM77" s="313"/>
      <c r="EDN77" s="313"/>
      <c r="EDO77" s="313"/>
      <c r="EDP77" s="313"/>
      <c r="EDQ77" s="313"/>
      <c r="EDR77" s="313"/>
      <c r="EDS77" s="313"/>
      <c r="EDT77" s="313"/>
      <c r="EDU77" s="313"/>
      <c r="EDV77" s="313"/>
      <c r="EDW77" s="313"/>
      <c r="EDX77" s="313"/>
      <c r="EDY77" s="313"/>
      <c r="EDZ77" s="313"/>
      <c r="EEA77" s="313"/>
      <c r="EEB77" s="313"/>
      <c r="EEC77" s="313"/>
      <c r="EED77" s="313"/>
      <c r="EEE77" s="313"/>
      <c r="EEF77" s="313"/>
      <c r="EEG77" s="313"/>
      <c r="EEH77" s="313"/>
      <c r="EEI77" s="313"/>
      <c r="EEJ77" s="313"/>
      <c r="EEK77" s="313"/>
      <c r="EEL77" s="313"/>
      <c r="EEM77" s="313"/>
      <c r="EEN77" s="313"/>
      <c r="EEO77" s="313"/>
      <c r="EEP77" s="313"/>
      <c r="EEQ77" s="313"/>
      <c r="EER77" s="313"/>
      <c r="EES77" s="313"/>
      <c r="EET77" s="313"/>
      <c r="EEU77" s="313"/>
      <c r="EEV77" s="313"/>
      <c r="EEW77" s="313"/>
      <c r="EEX77" s="313"/>
      <c r="EEY77" s="313"/>
      <c r="EEZ77" s="313"/>
      <c r="EFA77" s="313"/>
      <c r="EFB77" s="313"/>
      <c r="EFC77" s="313"/>
      <c r="EFD77" s="313"/>
      <c r="EFE77" s="313"/>
      <c r="EFF77" s="313"/>
      <c r="EFG77" s="313"/>
      <c r="EFH77" s="313"/>
      <c r="EFI77" s="313"/>
      <c r="EFJ77" s="313"/>
      <c r="EFK77" s="313"/>
      <c r="EFL77" s="313"/>
      <c r="EFM77" s="313"/>
      <c r="EFN77" s="313"/>
      <c r="EFO77" s="313"/>
      <c r="EFP77" s="313"/>
      <c r="EFQ77" s="313"/>
      <c r="EFR77" s="313"/>
      <c r="EFS77" s="313"/>
      <c r="EFT77" s="313"/>
      <c r="EFU77" s="313"/>
      <c r="EFV77" s="313"/>
      <c r="EFW77" s="313"/>
      <c r="EFX77" s="313"/>
      <c r="EFY77" s="313"/>
      <c r="EFZ77" s="313"/>
      <c r="EGA77" s="313"/>
      <c r="EGB77" s="313"/>
      <c r="EGC77" s="313"/>
      <c r="EGD77" s="313"/>
      <c r="EGE77" s="313"/>
      <c r="EGF77" s="313"/>
      <c r="EGG77" s="313"/>
      <c r="EGH77" s="313"/>
      <c r="EGI77" s="313"/>
      <c r="EGJ77" s="313"/>
      <c r="EGK77" s="313"/>
      <c r="EGL77" s="313"/>
      <c r="EGM77" s="313"/>
      <c r="EGN77" s="313"/>
      <c r="EGO77" s="313"/>
      <c r="EGP77" s="313"/>
      <c r="EGQ77" s="313"/>
      <c r="EGR77" s="313"/>
      <c r="EGS77" s="313"/>
      <c r="EGT77" s="313"/>
      <c r="EGU77" s="313"/>
      <c r="EGV77" s="313"/>
      <c r="EGW77" s="313"/>
      <c r="EGX77" s="313"/>
      <c r="EGY77" s="313"/>
      <c r="EGZ77" s="313"/>
      <c r="EHA77" s="313"/>
      <c r="EHB77" s="313"/>
      <c r="EHC77" s="313"/>
      <c r="EHD77" s="313"/>
      <c r="EHE77" s="313"/>
      <c r="EHF77" s="313"/>
      <c r="EHG77" s="313"/>
      <c r="EHH77" s="313"/>
      <c r="EHI77" s="313"/>
      <c r="EHJ77" s="313"/>
      <c r="EHK77" s="313"/>
      <c r="EHL77" s="313"/>
      <c r="EHM77" s="313"/>
      <c r="EHN77" s="313"/>
      <c r="EHO77" s="313"/>
      <c r="EHP77" s="313"/>
      <c r="EHQ77" s="313"/>
      <c r="EHR77" s="313"/>
      <c r="EHS77" s="313"/>
      <c r="EHT77" s="313"/>
      <c r="EHU77" s="313"/>
      <c r="EHV77" s="313"/>
      <c r="EHW77" s="313"/>
      <c r="EHX77" s="313"/>
      <c r="EHY77" s="313"/>
      <c r="EHZ77" s="313"/>
      <c r="EIA77" s="313"/>
      <c r="EIB77" s="313"/>
      <c r="EIC77" s="313"/>
      <c r="EID77" s="313"/>
      <c r="EIE77" s="313"/>
      <c r="EIF77" s="313"/>
      <c r="EIG77" s="313"/>
      <c r="EIH77" s="313"/>
      <c r="EII77" s="313"/>
      <c r="EIJ77" s="313"/>
      <c r="EIK77" s="313"/>
      <c r="EIL77" s="313"/>
      <c r="EIM77" s="313"/>
      <c r="EIN77" s="313"/>
      <c r="EIO77" s="313"/>
      <c r="EIP77" s="313"/>
      <c r="EIQ77" s="313"/>
      <c r="EIR77" s="313"/>
      <c r="EIS77" s="313"/>
      <c r="EIT77" s="313"/>
      <c r="EIU77" s="313"/>
      <c r="EIV77" s="313"/>
      <c r="EIW77" s="313"/>
      <c r="EIX77" s="313"/>
      <c r="EIY77" s="313"/>
      <c r="EIZ77" s="313"/>
      <c r="EJA77" s="313"/>
      <c r="EJB77" s="313"/>
      <c r="EJC77" s="313"/>
      <c r="EJD77" s="313"/>
      <c r="EJE77" s="313"/>
      <c r="EJF77" s="313"/>
      <c r="EJG77" s="313"/>
      <c r="EJH77" s="313"/>
      <c r="EJI77" s="313"/>
      <c r="EJJ77" s="313"/>
      <c r="EJK77" s="313"/>
      <c r="EJL77" s="313"/>
      <c r="EJM77" s="313"/>
      <c r="EJN77" s="313"/>
      <c r="EJO77" s="313"/>
      <c r="EJP77" s="313"/>
      <c r="EJQ77" s="313"/>
      <c r="EJR77" s="313"/>
      <c r="EJS77" s="313"/>
      <c r="EJT77" s="313"/>
      <c r="EJU77" s="313"/>
      <c r="EJV77" s="313"/>
      <c r="EJW77" s="313"/>
      <c r="EJX77" s="313"/>
      <c r="EJY77" s="313"/>
      <c r="EJZ77" s="313"/>
      <c r="EKA77" s="313"/>
      <c r="EKB77" s="313"/>
      <c r="EKC77" s="313"/>
      <c r="EKD77" s="313"/>
      <c r="EKE77" s="313"/>
      <c r="EKF77" s="313"/>
      <c r="EKG77" s="313"/>
      <c r="EKH77" s="313"/>
      <c r="EKI77" s="313"/>
      <c r="EKJ77" s="313"/>
      <c r="EKK77" s="313"/>
      <c r="EKL77" s="313"/>
      <c r="EKM77" s="313"/>
      <c r="EKN77" s="313"/>
      <c r="EKO77" s="313"/>
      <c r="EKP77" s="313"/>
      <c r="EKQ77" s="313"/>
      <c r="EKR77" s="313"/>
      <c r="EKS77" s="313"/>
      <c r="EKT77" s="313"/>
      <c r="EKU77" s="313"/>
      <c r="EKV77" s="313"/>
      <c r="EKW77" s="313"/>
      <c r="EKX77" s="313"/>
      <c r="EKY77" s="313"/>
      <c r="EKZ77" s="313"/>
      <c r="ELA77" s="313"/>
      <c r="ELB77" s="313"/>
      <c r="ELC77" s="313"/>
      <c r="ELD77" s="313"/>
      <c r="ELE77" s="313"/>
      <c r="ELF77" s="313"/>
      <c r="ELG77" s="313"/>
      <c r="ELH77" s="313"/>
      <c r="ELI77" s="313"/>
      <c r="ELJ77" s="313"/>
      <c r="ELK77" s="313"/>
      <c r="ELL77" s="313"/>
      <c r="ELM77" s="313"/>
      <c r="ELN77" s="313"/>
      <c r="ELO77" s="313"/>
      <c r="ELP77" s="313"/>
      <c r="ELQ77" s="313"/>
      <c r="ELR77" s="313"/>
      <c r="ELS77" s="313"/>
      <c r="ELT77" s="313"/>
      <c r="ELU77" s="313"/>
      <c r="ELV77" s="313"/>
      <c r="ELW77" s="313"/>
      <c r="ELX77" s="313"/>
      <c r="ELY77" s="313"/>
      <c r="ELZ77" s="313"/>
      <c r="EMA77" s="313"/>
      <c r="EMB77" s="313"/>
      <c r="EMC77" s="313"/>
      <c r="EMD77" s="313"/>
      <c r="EME77" s="313"/>
      <c r="EMF77" s="313"/>
      <c r="EMG77" s="313"/>
      <c r="EMH77" s="313"/>
      <c r="EMI77" s="313"/>
      <c r="EMJ77" s="313"/>
      <c r="EMK77" s="313"/>
      <c r="EML77" s="313"/>
      <c r="EMM77" s="313"/>
      <c r="EMN77" s="313"/>
      <c r="EMO77" s="313"/>
      <c r="EMP77" s="313"/>
      <c r="EMQ77" s="313"/>
      <c r="EMR77" s="313"/>
      <c r="EMS77" s="313"/>
      <c r="EMT77" s="313"/>
      <c r="EMU77" s="313"/>
      <c r="EMV77" s="313"/>
      <c r="EMW77" s="313"/>
      <c r="EMX77" s="313"/>
      <c r="EMY77" s="313"/>
      <c r="EMZ77" s="313"/>
      <c r="ENA77" s="313"/>
      <c r="ENB77" s="313"/>
      <c r="ENC77" s="313"/>
      <c r="END77" s="313"/>
      <c r="ENE77" s="313"/>
      <c r="ENF77" s="313"/>
      <c r="ENG77" s="313"/>
      <c r="ENH77" s="313"/>
      <c r="ENI77" s="313"/>
      <c r="ENJ77" s="313"/>
      <c r="ENK77" s="313"/>
      <c r="ENL77" s="313"/>
      <c r="ENM77" s="313"/>
      <c r="ENN77" s="313"/>
      <c r="ENO77" s="313"/>
      <c r="ENP77" s="313"/>
      <c r="ENQ77" s="313"/>
      <c r="ENR77" s="313"/>
      <c r="ENS77" s="313"/>
      <c r="ENT77" s="313"/>
      <c r="ENU77" s="313"/>
      <c r="ENV77" s="313"/>
      <c r="ENW77" s="313"/>
      <c r="ENX77" s="313"/>
      <c r="ENY77" s="313"/>
      <c r="ENZ77" s="313"/>
      <c r="EOA77" s="313"/>
      <c r="EOB77" s="313"/>
      <c r="EOC77" s="313"/>
      <c r="EOD77" s="313"/>
      <c r="EOE77" s="313"/>
      <c r="EOF77" s="313"/>
      <c r="EOG77" s="313"/>
      <c r="EOH77" s="313"/>
      <c r="EOI77" s="313"/>
      <c r="EOJ77" s="313"/>
      <c r="EOK77" s="313"/>
      <c r="EOL77" s="313"/>
      <c r="EOM77" s="313"/>
      <c r="EON77" s="313"/>
      <c r="EOO77" s="313"/>
      <c r="EOP77" s="313"/>
      <c r="EOQ77" s="313"/>
      <c r="EOR77" s="313"/>
      <c r="EOS77" s="313"/>
      <c r="EOT77" s="313"/>
      <c r="EOU77" s="313"/>
      <c r="EOV77" s="313"/>
      <c r="EOW77" s="313"/>
      <c r="EOX77" s="313"/>
      <c r="EOY77" s="313"/>
      <c r="EOZ77" s="313"/>
      <c r="EPA77" s="313"/>
      <c r="EPB77" s="313"/>
      <c r="EPC77" s="313"/>
      <c r="EPD77" s="313"/>
      <c r="EPE77" s="313"/>
      <c r="EPF77" s="313"/>
      <c r="EPG77" s="313"/>
      <c r="EPH77" s="313"/>
      <c r="EPI77" s="313"/>
      <c r="EPJ77" s="313"/>
      <c r="EPK77" s="313"/>
      <c r="EPL77" s="313"/>
      <c r="EPM77" s="313"/>
      <c r="EPN77" s="313"/>
      <c r="EPO77" s="313"/>
      <c r="EPP77" s="313"/>
      <c r="EPQ77" s="313"/>
      <c r="EPR77" s="313"/>
      <c r="EPS77" s="313"/>
      <c r="EPT77" s="313"/>
      <c r="EPU77" s="313"/>
      <c r="EPV77" s="313"/>
      <c r="EPW77" s="313"/>
      <c r="EPX77" s="313"/>
      <c r="EPY77" s="313"/>
      <c r="EPZ77" s="313"/>
      <c r="EQA77" s="313"/>
      <c r="EQB77" s="313"/>
      <c r="EQC77" s="313"/>
      <c r="EQD77" s="313"/>
      <c r="EQE77" s="313"/>
      <c r="EQF77" s="313"/>
      <c r="EQG77" s="313"/>
      <c r="EQH77" s="313"/>
      <c r="EQI77" s="313"/>
      <c r="EQJ77" s="313"/>
      <c r="EQK77" s="313"/>
      <c r="EQL77" s="313"/>
      <c r="EQM77" s="313"/>
      <c r="EQN77" s="313"/>
      <c r="EQO77" s="313"/>
      <c r="EQP77" s="313"/>
      <c r="EQQ77" s="313"/>
      <c r="EQR77" s="313"/>
      <c r="EQS77" s="313"/>
      <c r="EQT77" s="313"/>
      <c r="EQU77" s="313"/>
      <c r="EQV77" s="313"/>
      <c r="EQW77" s="313"/>
      <c r="EQX77" s="313"/>
      <c r="EQY77" s="313"/>
      <c r="EQZ77" s="313"/>
      <c r="ERA77" s="313"/>
      <c r="ERB77" s="313"/>
      <c r="ERC77" s="313"/>
      <c r="ERD77" s="313"/>
      <c r="ERE77" s="313"/>
      <c r="ERF77" s="313"/>
      <c r="ERG77" s="313"/>
      <c r="ERH77" s="313"/>
      <c r="ERI77" s="313"/>
      <c r="ERJ77" s="313"/>
      <c r="ERK77" s="313"/>
      <c r="ERL77" s="313"/>
      <c r="ERM77" s="313"/>
      <c r="ERN77" s="313"/>
      <c r="ERO77" s="313"/>
      <c r="ERP77" s="313"/>
      <c r="ERQ77" s="313"/>
      <c r="ERR77" s="313"/>
      <c r="ERS77" s="313"/>
      <c r="ERT77" s="313"/>
      <c r="ERU77" s="313"/>
      <c r="ERV77" s="313"/>
      <c r="ERW77" s="313"/>
      <c r="ERX77" s="313"/>
      <c r="ERY77" s="313"/>
      <c r="ERZ77" s="313"/>
      <c r="ESA77" s="313"/>
      <c r="ESB77" s="313"/>
      <c r="ESC77" s="313"/>
      <c r="ESD77" s="313"/>
      <c r="ESE77" s="313"/>
      <c r="ESF77" s="313"/>
      <c r="ESG77" s="313"/>
      <c r="ESH77" s="313"/>
      <c r="ESI77" s="313"/>
      <c r="ESJ77" s="313"/>
      <c r="ESK77" s="313"/>
      <c r="ESL77" s="313"/>
      <c r="ESM77" s="313"/>
      <c r="ESN77" s="313"/>
      <c r="ESO77" s="313"/>
      <c r="ESP77" s="313"/>
      <c r="ESQ77" s="313"/>
      <c r="ESR77" s="313"/>
      <c r="ESS77" s="313"/>
      <c r="EST77" s="313"/>
      <c r="ESU77" s="313"/>
      <c r="ESV77" s="313"/>
      <c r="ESW77" s="313"/>
      <c r="ESX77" s="313"/>
      <c r="ESY77" s="313"/>
      <c r="ESZ77" s="313"/>
      <c r="ETA77" s="313"/>
      <c r="ETB77" s="313"/>
      <c r="ETC77" s="313"/>
      <c r="ETD77" s="313"/>
      <c r="ETE77" s="313"/>
      <c r="ETF77" s="313"/>
      <c r="ETG77" s="313"/>
      <c r="ETH77" s="313"/>
      <c r="ETI77" s="313"/>
      <c r="ETJ77" s="313"/>
      <c r="ETK77" s="313"/>
      <c r="ETL77" s="313"/>
      <c r="ETM77" s="313"/>
      <c r="ETN77" s="313"/>
      <c r="ETO77" s="313"/>
      <c r="ETP77" s="313"/>
      <c r="ETQ77" s="313"/>
      <c r="ETR77" s="313"/>
      <c r="ETS77" s="313"/>
      <c r="ETT77" s="313"/>
      <c r="ETU77" s="313"/>
      <c r="ETV77" s="313"/>
      <c r="ETW77" s="313"/>
      <c r="ETX77" s="313"/>
      <c r="ETY77" s="313"/>
      <c r="ETZ77" s="313"/>
      <c r="EUA77" s="313"/>
      <c r="EUB77" s="313"/>
      <c r="EUC77" s="313"/>
      <c r="EUD77" s="313"/>
      <c r="EUE77" s="313"/>
      <c r="EUF77" s="313"/>
      <c r="EUG77" s="313"/>
      <c r="EUH77" s="313"/>
      <c r="EUI77" s="313"/>
      <c r="EUJ77" s="313"/>
      <c r="EUK77" s="313"/>
      <c r="EUL77" s="313"/>
      <c r="EUM77" s="313"/>
      <c r="EUN77" s="313"/>
      <c r="EUO77" s="313"/>
      <c r="EUP77" s="313"/>
      <c r="EUQ77" s="313"/>
      <c r="EUR77" s="313"/>
      <c r="EUS77" s="313"/>
      <c r="EUT77" s="313"/>
      <c r="EUU77" s="313"/>
      <c r="EUV77" s="313"/>
      <c r="EUW77" s="313"/>
      <c r="EUX77" s="313"/>
      <c r="EUY77" s="313"/>
      <c r="EUZ77" s="313"/>
      <c r="EVA77" s="313"/>
      <c r="EVB77" s="313"/>
      <c r="EVC77" s="313"/>
      <c r="EVD77" s="313"/>
      <c r="EVE77" s="313"/>
      <c r="EVF77" s="313"/>
      <c r="EVG77" s="313"/>
      <c r="EVH77" s="313"/>
      <c r="EVI77" s="313"/>
      <c r="EVJ77" s="313"/>
      <c r="EVK77" s="313"/>
      <c r="EVL77" s="313"/>
      <c r="EVM77" s="313"/>
      <c r="EVN77" s="313"/>
      <c r="EVO77" s="313"/>
      <c r="EVP77" s="313"/>
      <c r="EVQ77" s="313"/>
      <c r="EVR77" s="313"/>
      <c r="EVS77" s="313"/>
      <c r="EVT77" s="313"/>
      <c r="EVU77" s="313"/>
      <c r="EVV77" s="313"/>
      <c r="EVW77" s="313"/>
      <c r="EVX77" s="313"/>
      <c r="EVY77" s="313"/>
      <c r="EVZ77" s="313"/>
      <c r="EWA77" s="313"/>
      <c r="EWB77" s="313"/>
      <c r="EWC77" s="313"/>
      <c r="EWD77" s="313"/>
      <c r="EWE77" s="313"/>
      <c r="EWF77" s="313"/>
      <c r="EWG77" s="313"/>
      <c r="EWH77" s="313"/>
      <c r="EWI77" s="313"/>
      <c r="EWJ77" s="313"/>
      <c r="EWK77" s="313"/>
      <c r="EWL77" s="313"/>
      <c r="EWM77" s="313"/>
      <c r="EWN77" s="313"/>
      <c r="EWO77" s="313"/>
      <c r="EWP77" s="313"/>
      <c r="EWQ77" s="313"/>
      <c r="EWR77" s="313"/>
      <c r="EWS77" s="313"/>
      <c r="EWT77" s="313"/>
      <c r="EWU77" s="313"/>
      <c r="EWV77" s="313"/>
      <c r="EWW77" s="313"/>
      <c r="EWX77" s="313"/>
      <c r="EWY77" s="313"/>
      <c r="EWZ77" s="313"/>
      <c r="EXA77" s="313"/>
      <c r="EXB77" s="313"/>
      <c r="EXC77" s="313"/>
      <c r="EXD77" s="313"/>
      <c r="EXE77" s="313"/>
      <c r="EXF77" s="313"/>
      <c r="EXG77" s="313"/>
      <c r="EXH77" s="313"/>
      <c r="EXI77" s="313"/>
      <c r="EXJ77" s="313"/>
      <c r="EXK77" s="313"/>
      <c r="EXL77" s="313"/>
      <c r="EXM77" s="313"/>
      <c r="EXN77" s="313"/>
      <c r="EXO77" s="313"/>
      <c r="EXP77" s="313"/>
      <c r="EXQ77" s="313"/>
      <c r="EXR77" s="313"/>
      <c r="EXS77" s="313"/>
      <c r="EXT77" s="313"/>
      <c r="EXU77" s="313"/>
      <c r="EXV77" s="313"/>
      <c r="EXW77" s="313"/>
      <c r="EXX77" s="313"/>
      <c r="EXY77" s="313"/>
      <c r="EXZ77" s="313"/>
      <c r="EYA77" s="313"/>
      <c r="EYB77" s="313"/>
      <c r="EYC77" s="313"/>
      <c r="EYD77" s="313"/>
      <c r="EYE77" s="313"/>
      <c r="EYF77" s="313"/>
      <c r="EYG77" s="313"/>
      <c r="EYH77" s="313"/>
      <c r="EYI77" s="313"/>
      <c r="EYJ77" s="313"/>
      <c r="EYK77" s="313"/>
      <c r="EYL77" s="313"/>
      <c r="EYM77" s="313"/>
      <c r="EYN77" s="313"/>
      <c r="EYO77" s="313"/>
      <c r="EYP77" s="313"/>
      <c r="EYQ77" s="313"/>
      <c r="EYR77" s="313"/>
      <c r="EYS77" s="313"/>
      <c r="EYT77" s="313"/>
      <c r="EYU77" s="313"/>
      <c r="EYV77" s="313"/>
      <c r="EYW77" s="313"/>
      <c r="EYX77" s="313"/>
      <c r="EYY77" s="313"/>
      <c r="EYZ77" s="313"/>
      <c r="EZA77" s="313"/>
      <c r="EZB77" s="313"/>
      <c r="EZC77" s="313"/>
      <c r="EZD77" s="313"/>
      <c r="EZE77" s="313"/>
      <c r="EZF77" s="313"/>
      <c r="EZG77" s="313"/>
      <c r="EZH77" s="313"/>
      <c r="EZI77" s="313"/>
      <c r="EZJ77" s="313"/>
      <c r="EZK77" s="313"/>
      <c r="EZL77" s="313"/>
      <c r="EZM77" s="313"/>
      <c r="EZN77" s="313"/>
      <c r="EZO77" s="313"/>
      <c r="EZP77" s="313"/>
      <c r="EZQ77" s="313"/>
      <c r="EZR77" s="313"/>
      <c r="EZS77" s="313"/>
      <c r="EZT77" s="313"/>
      <c r="EZU77" s="313"/>
      <c r="EZV77" s="313"/>
      <c r="EZW77" s="313"/>
      <c r="EZX77" s="313"/>
      <c r="EZY77" s="313"/>
      <c r="EZZ77" s="313"/>
      <c r="FAA77" s="313"/>
      <c r="FAB77" s="313"/>
      <c r="FAC77" s="313"/>
      <c r="FAD77" s="313"/>
      <c r="FAE77" s="313"/>
      <c r="FAF77" s="313"/>
      <c r="FAG77" s="313"/>
      <c r="FAH77" s="313"/>
      <c r="FAI77" s="313"/>
      <c r="FAJ77" s="313"/>
      <c r="FAK77" s="313"/>
      <c r="FAL77" s="313"/>
      <c r="FAM77" s="313"/>
      <c r="FAN77" s="313"/>
      <c r="FAO77" s="313"/>
      <c r="FAP77" s="313"/>
      <c r="FAQ77" s="313"/>
      <c r="FAR77" s="313"/>
      <c r="FAS77" s="313"/>
      <c r="FAT77" s="313"/>
      <c r="FAU77" s="313"/>
      <c r="FAV77" s="313"/>
      <c r="FAW77" s="313"/>
      <c r="FAX77" s="313"/>
      <c r="FAY77" s="313"/>
      <c r="FAZ77" s="313"/>
      <c r="FBA77" s="313"/>
      <c r="FBB77" s="313"/>
      <c r="FBC77" s="313"/>
      <c r="FBD77" s="313"/>
      <c r="FBE77" s="313"/>
      <c r="FBF77" s="313"/>
      <c r="FBG77" s="313"/>
      <c r="FBH77" s="313"/>
      <c r="FBI77" s="313"/>
      <c r="FBJ77" s="313"/>
      <c r="FBK77" s="313"/>
      <c r="FBL77" s="313"/>
      <c r="FBM77" s="313"/>
      <c r="FBN77" s="313"/>
      <c r="FBO77" s="313"/>
      <c r="FBP77" s="313"/>
      <c r="FBQ77" s="313"/>
      <c r="FBR77" s="313"/>
      <c r="FBS77" s="313"/>
      <c r="FBT77" s="313"/>
      <c r="FBU77" s="313"/>
      <c r="FBV77" s="313"/>
      <c r="FBW77" s="313"/>
      <c r="FBX77" s="313"/>
      <c r="FBY77" s="313"/>
      <c r="FBZ77" s="313"/>
      <c r="FCA77" s="313"/>
      <c r="FCB77" s="313"/>
      <c r="FCC77" s="313"/>
      <c r="FCD77" s="313"/>
      <c r="FCE77" s="313"/>
      <c r="FCF77" s="313"/>
      <c r="FCG77" s="313"/>
      <c r="FCH77" s="313"/>
      <c r="FCI77" s="313"/>
      <c r="FCJ77" s="313"/>
      <c r="FCK77" s="313"/>
      <c r="FCL77" s="313"/>
      <c r="FCM77" s="313"/>
      <c r="FCN77" s="313"/>
      <c r="FCO77" s="313"/>
      <c r="FCP77" s="313"/>
      <c r="FCQ77" s="313"/>
      <c r="FCR77" s="313"/>
      <c r="FCS77" s="313"/>
      <c r="FCT77" s="313"/>
      <c r="FCU77" s="313"/>
      <c r="FCV77" s="313"/>
      <c r="FCW77" s="313"/>
      <c r="FCX77" s="313"/>
      <c r="FCY77" s="313"/>
      <c r="FCZ77" s="313"/>
      <c r="FDA77" s="313"/>
      <c r="FDB77" s="313"/>
      <c r="FDC77" s="313"/>
      <c r="FDD77" s="313"/>
      <c r="FDE77" s="313"/>
      <c r="FDF77" s="313"/>
      <c r="FDG77" s="313"/>
      <c r="FDH77" s="313"/>
      <c r="FDI77" s="313"/>
      <c r="FDJ77" s="313"/>
      <c r="FDK77" s="313"/>
      <c r="FDL77" s="313"/>
      <c r="FDM77" s="313"/>
      <c r="FDN77" s="313"/>
      <c r="FDO77" s="313"/>
      <c r="FDP77" s="313"/>
      <c r="FDQ77" s="313"/>
      <c r="FDR77" s="313"/>
      <c r="FDS77" s="313"/>
      <c r="FDT77" s="313"/>
      <c r="FDU77" s="313"/>
      <c r="FDV77" s="313"/>
      <c r="FDW77" s="313"/>
      <c r="FDX77" s="313"/>
      <c r="FDY77" s="313"/>
      <c r="FDZ77" s="313"/>
      <c r="FEA77" s="313"/>
      <c r="FEB77" s="313"/>
      <c r="FEC77" s="313"/>
      <c r="FED77" s="313"/>
      <c r="FEE77" s="313"/>
      <c r="FEF77" s="313"/>
      <c r="FEG77" s="313"/>
      <c r="FEH77" s="313"/>
      <c r="FEI77" s="313"/>
      <c r="FEJ77" s="313"/>
      <c r="FEK77" s="313"/>
      <c r="FEL77" s="313"/>
      <c r="FEM77" s="313"/>
      <c r="FEN77" s="313"/>
      <c r="FEO77" s="313"/>
      <c r="FEP77" s="313"/>
      <c r="FEQ77" s="313"/>
      <c r="FER77" s="313"/>
      <c r="FES77" s="313"/>
      <c r="FET77" s="313"/>
      <c r="FEU77" s="313"/>
      <c r="FEV77" s="313"/>
      <c r="FEW77" s="313"/>
      <c r="FEX77" s="313"/>
      <c r="FEY77" s="313"/>
      <c r="FEZ77" s="313"/>
      <c r="FFA77" s="313"/>
      <c r="FFB77" s="313"/>
      <c r="FFC77" s="313"/>
      <c r="FFD77" s="313"/>
      <c r="FFE77" s="313"/>
      <c r="FFF77" s="313"/>
      <c r="FFG77" s="313"/>
      <c r="FFH77" s="313"/>
      <c r="FFI77" s="313"/>
      <c r="FFJ77" s="313"/>
      <c r="FFK77" s="313"/>
      <c r="FFL77" s="313"/>
      <c r="FFM77" s="313"/>
      <c r="FFN77" s="313"/>
      <c r="FFO77" s="313"/>
      <c r="FFP77" s="313"/>
      <c r="FFQ77" s="313"/>
      <c r="FFR77" s="313"/>
      <c r="FFS77" s="313"/>
      <c r="FFT77" s="313"/>
      <c r="FFU77" s="313"/>
      <c r="FFV77" s="313"/>
      <c r="FFW77" s="313"/>
      <c r="FFX77" s="313"/>
      <c r="FFY77" s="313"/>
      <c r="FFZ77" s="313"/>
      <c r="FGA77" s="313"/>
      <c r="FGB77" s="313"/>
      <c r="FGC77" s="313"/>
      <c r="FGD77" s="313"/>
      <c r="FGE77" s="313"/>
      <c r="FGF77" s="313"/>
      <c r="FGG77" s="313"/>
      <c r="FGH77" s="313"/>
      <c r="FGI77" s="313"/>
      <c r="FGJ77" s="313"/>
      <c r="FGK77" s="313"/>
      <c r="FGL77" s="313"/>
      <c r="FGM77" s="313"/>
      <c r="FGN77" s="313"/>
      <c r="FGO77" s="313"/>
      <c r="FGP77" s="313"/>
      <c r="FGQ77" s="313"/>
      <c r="FGR77" s="313"/>
      <c r="FGS77" s="313"/>
      <c r="FGT77" s="313"/>
      <c r="FGU77" s="313"/>
      <c r="FGV77" s="313"/>
      <c r="FGW77" s="313"/>
      <c r="FGX77" s="313"/>
      <c r="FGY77" s="313"/>
      <c r="FGZ77" s="313"/>
      <c r="FHA77" s="313"/>
      <c r="FHB77" s="313"/>
      <c r="FHC77" s="313"/>
      <c r="FHD77" s="313"/>
      <c r="FHE77" s="313"/>
      <c r="FHF77" s="313"/>
      <c r="FHG77" s="313"/>
      <c r="FHH77" s="313"/>
      <c r="FHI77" s="313"/>
      <c r="FHJ77" s="313"/>
      <c r="FHK77" s="313"/>
      <c r="FHL77" s="313"/>
      <c r="FHM77" s="313"/>
      <c r="FHN77" s="313"/>
      <c r="FHO77" s="313"/>
      <c r="FHP77" s="313"/>
      <c r="FHQ77" s="313"/>
      <c r="FHR77" s="313"/>
      <c r="FHS77" s="313"/>
      <c r="FHT77" s="313"/>
      <c r="FHU77" s="313"/>
      <c r="FHV77" s="313"/>
      <c r="FHW77" s="313"/>
      <c r="FHX77" s="313"/>
      <c r="FHY77" s="313"/>
      <c r="FHZ77" s="313"/>
      <c r="FIA77" s="313"/>
      <c r="FIB77" s="313"/>
      <c r="FIC77" s="313"/>
      <c r="FID77" s="313"/>
      <c r="FIE77" s="313"/>
      <c r="FIF77" s="313"/>
      <c r="FIG77" s="313"/>
      <c r="FIH77" s="313"/>
      <c r="FII77" s="313"/>
      <c r="FIJ77" s="313"/>
      <c r="FIK77" s="313"/>
      <c r="FIL77" s="313"/>
      <c r="FIM77" s="313"/>
      <c r="FIN77" s="313"/>
      <c r="FIO77" s="313"/>
      <c r="FIP77" s="313"/>
      <c r="FIQ77" s="313"/>
      <c r="FIR77" s="313"/>
      <c r="FIS77" s="313"/>
      <c r="FIT77" s="313"/>
      <c r="FIU77" s="313"/>
      <c r="FIV77" s="313"/>
      <c r="FIW77" s="313"/>
      <c r="FIX77" s="313"/>
      <c r="FIY77" s="313"/>
      <c r="FIZ77" s="313"/>
      <c r="FJA77" s="313"/>
      <c r="FJB77" s="313"/>
      <c r="FJC77" s="313"/>
      <c r="FJD77" s="313"/>
      <c r="FJE77" s="313"/>
      <c r="FJF77" s="313"/>
      <c r="FJG77" s="313"/>
      <c r="FJH77" s="313"/>
      <c r="FJI77" s="313"/>
      <c r="FJJ77" s="313"/>
      <c r="FJK77" s="313"/>
      <c r="FJL77" s="313"/>
      <c r="FJM77" s="313"/>
      <c r="FJN77" s="313"/>
      <c r="FJO77" s="313"/>
      <c r="FJP77" s="313"/>
      <c r="FJQ77" s="313"/>
      <c r="FJR77" s="313"/>
      <c r="FJS77" s="313"/>
      <c r="FJT77" s="313"/>
      <c r="FJU77" s="313"/>
      <c r="FJV77" s="313"/>
      <c r="FJW77" s="313"/>
      <c r="FJX77" s="313"/>
      <c r="FJY77" s="313"/>
      <c r="FJZ77" s="313"/>
      <c r="FKA77" s="313"/>
      <c r="FKB77" s="313"/>
      <c r="FKC77" s="313"/>
      <c r="FKD77" s="313"/>
      <c r="FKE77" s="313"/>
      <c r="FKF77" s="313"/>
      <c r="FKG77" s="313"/>
      <c r="FKH77" s="313"/>
      <c r="FKI77" s="313"/>
      <c r="FKJ77" s="313"/>
      <c r="FKK77" s="313"/>
      <c r="FKL77" s="313"/>
      <c r="FKM77" s="313"/>
      <c r="FKN77" s="313"/>
      <c r="FKO77" s="313"/>
      <c r="FKP77" s="313"/>
      <c r="FKQ77" s="313"/>
      <c r="FKR77" s="313"/>
      <c r="FKS77" s="313"/>
      <c r="FKT77" s="313"/>
      <c r="FKU77" s="313"/>
      <c r="FKV77" s="313"/>
      <c r="FKW77" s="313"/>
      <c r="FKX77" s="313"/>
      <c r="FKY77" s="313"/>
      <c r="FKZ77" s="313"/>
      <c r="FLA77" s="313"/>
      <c r="FLB77" s="313"/>
      <c r="FLC77" s="313"/>
      <c r="FLD77" s="313"/>
      <c r="FLE77" s="313"/>
      <c r="FLF77" s="313"/>
      <c r="FLG77" s="313"/>
      <c r="FLH77" s="313"/>
      <c r="FLI77" s="313"/>
      <c r="FLJ77" s="313"/>
      <c r="FLK77" s="313"/>
      <c r="FLL77" s="313"/>
      <c r="FLM77" s="313"/>
      <c r="FLN77" s="313"/>
      <c r="FLO77" s="313"/>
      <c r="FLP77" s="313"/>
      <c r="FLQ77" s="313"/>
      <c r="FLR77" s="313"/>
      <c r="FLS77" s="313"/>
      <c r="FLT77" s="313"/>
      <c r="FLU77" s="313"/>
      <c r="FLV77" s="313"/>
      <c r="FLW77" s="313"/>
      <c r="FLX77" s="313"/>
      <c r="FLY77" s="313"/>
      <c r="FLZ77" s="313"/>
      <c r="FMA77" s="313"/>
      <c r="FMB77" s="313"/>
      <c r="FMC77" s="313"/>
      <c r="FMD77" s="313"/>
      <c r="FME77" s="313"/>
      <c r="FMF77" s="313"/>
      <c r="FMG77" s="313"/>
      <c r="FMH77" s="313"/>
      <c r="FMI77" s="313"/>
      <c r="FMJ77" s="313"/>
      <c r="FMK77" s="313"/>
      <c r="FML77" s="313"/>
      <c r="FMM77" s="313"/>
      <c r="FMN77" s="313"/>
      <c r="FMO77" s="313"/>
      <c r="FMP77" s="313"/>
      <c r="FMQ77" s="313"/>
      <c r="FMR77" s="313"/>
      <c r="FMS77" s="313"/>
      <c r="FMT77" s="313"/>
      <c r="FMU77" s="313"/>
      <c r="FMV77" s="313"/>
      <c r="FMW77" s="313"/>
      <c r="FMX77" s="313"/>
      <c r="FMY77" s="313"/>
      <c r="FMZ77" s="313"/>
      <c r="FNA77" s="313"/>
      <c r="FNB77" s="313"/>
      <c r="FNC77" s="313"/>
      <c r="FND77" s="313"/>
      <c r="FNE77" s="313"/>
      <c r="FNF77" s="313"/>
      <c r="FNG77" s="313"/>
      <c r="FNH77" s="313"/>
      <c r="FNI77" s="313"/>
      <c r="FNJ77" s="313"/>
      <c r="FNK77" s="313"/>
      <c r="FNL77" s="313"/>
      <c r="FNM77" s="313"/>
      <c r="FNN77" s="313"/>
      <c r="FNO77" s="313"/>
      <c r="FNP77" s="313"/>
      <c r="FNQ77" s="313"/>
      <c r="FNR77" s="313"/>
      <c r="FNS77" s="313"/>
      <c r="FNT77" s="313"/>
      <c r="FNU77" s="313"/>
      <c r="FNV77" s="313"/>
      <c r="FNW77" s="313"/>
      <c r="FNX77" s="313"/>
      <c r="FNY77" s="313"/>
      <c r="FNZ77" s="313"/>
      <c r="FOA77" s="313"/>
      <c r="FOB77" s="313"/>
      <c r="FOC77" s="313"/>
      <c r="FOD77" s="313"/>
      <c r="FOE77" s="313"/>
      <c r="FOF77" s="313"/>
      <c r="FOG77" s="313"/>
      <c r="FOH77" s="313"/>
      <c r="FOI77" s="313"/>
      <c r="FOJ77" s="313"/>
      <c r="FOK77" s="313"/>
      <c r="FOL77" s="313"/>
      <c r="FOM77" s="313"/>
      <c r="FON77" s="313"/>
      <c r="FOO77" s="313"/>
      <c r="FOP77" s="313"/>
      <c r="FOQ77" s="313"/>
      <c r="FOR77" s="313"/>
      <c r="FOS77" s="313"/>
      <c r="FOT77" s="313"/>
      <c r="FOU77" s="313"/>
      <c r="FOV77" s="313"/>
      <c r="FOW77" s="313"/>
      <c r="FOX77" s="313"/>
      <c r="FOY77" s="313"/>
      <c r="FOZ77" s="313"/>
      <c r="FPA77" s="313"/>
      <c r="FPB77" s="313"/>
      <c r="FPC77" s="313"/>
      <c r="FPD77" s="313"/>
      <c r="FPE77" s="313"/>
      <c r="FPF77" s="313"/>
      <c r="FPG77" s="313"/>
      <c r="FPH77" s="313"/>
      <c r="FPI77" s="313"/>
      <c r="FPJ77" s="313"/>
      <c r="FPK77" s="313"/>
      <c r="FPL77" s="313"/>
      <c r="FPM77" s="313"/>
      <c r="FPN77" s="313"/>
      <c r="FPO77" s="313"/>
      <c r="FPP77" s="313"/>
      <c r="FPQ77" s="313"/>
      <c r="FPR77" s="313"/>
      <c r="FPS77" s="313"/>
      <c r="FPT77" s="313"/>
      <c r="FPU77" s="313"/>
      <c r="FPV77" s="313"/>
      <c r="FPW77" s="313"/>
      <c r="FPX77" s="313"/>
      <c r="FPY77" s="313"/>
      <c r="FPZ77" s="313"/>
      <c r="FQA77" s="313"/>
      <c r="FQB77" s="313"/>
      <c r="FQC77" s="313"/>
      <c r="FQD77" s="313"/>
      <c r="FQE77" s="313"/>
      <c r="FQF77" s="313"/>
      <c r="FQG77" s="313"/>
      <c r="FQH77" s="313"/>
      <c r="FQI77" s="313"/>
      <c r="FQJ77" s="313"/>
      <c r="FQK77" s="313"/>
      <c r="FQL77" s="313"/>
      <c r="FQM77" s="313"/>
      <c r="FQN77" s="313"/>
      <c r="FQO77" s="313"/>
      <c r="FQP77" s="313"/>
      <c r="FQQ77" s="313"/>
      <c r="FQR77" s="313"/>
      <c r="FQS77" s="313"/>
      <c r="FQT77" s="313"/>
      <c r="FQU77" s="313"/>
      <c r="FQV77" s="313"/>
      <c r="FQW77" s="313"/>
      <c r="FQX77" s="313"/>
      <c r="FQY77" s="313"/>
      <c r="FQZ77" s="313"/>
      <c r="FRA77" s="313"/>
      <c r="FRB77" s="313"/>
      <c r="FRC77" s="313"/>
      <c r="FRD77" s="313"/>
      <c r="FRE77" s="313"/>
      <c r="FRF77" s="313"/>
      <c r="FRG77" s="313"/>
      <c r="FRH77" s="313"/>
      <c r="FRI77" s="313"/>
      <c r="FRJ77" s="313"/>
      <c r="FRK77" s="313"/>
      <c r="FRL77" s="313"/>
      <c r="FRM77" s="313"/>
      <c r="FRN77" s="313"/>
      <c r="FRO77" s="313"/>
      <c r="FRP77" s="313"/>
      <c r="FRQ77" s="313"/>
      <c r="FRR77" s="313"/>
      <c r="FRS77" s="313"/>
      <c r="FRT77" s="313"/>
      <c r="FRU77" s="313"/>
      <c r="FRV77" s="313"/>
      <c r="FRW77" s="313"/>
      <c r="FRX77" s="313"/>
      <c r="FRY77" s="313"/>
      <c r="FRZ77" s="313"/>
      <c r="FSA77" s="313"/>
      <c r="FSB77" s="313"/>
      <c r="FSC77" s="313"/>
      <c r="FSD77" s="313"/>
      <c r="FSE77" s="313"/>
      <c r="FSF77" s="313"/>
      <c r="FSG77" s="313"/>
      <c r="FSH77" s="313"/>
      <c r="FSI77" s="313"/>
      <c r="FSJ77" s="313"/>
      <c r="FSK77" s="313"/>
      <c r="FSL77" s="313"/>
      <c r="FSM77" s="313"/>
      <c r="FSN77" s="313"/>
      <c r="FSO77" s="313"/>
      <c r="FSP77" s="313"/>
      <c r="FSQ77" s="313"/>
      <c r="FSR77" s="313"/>
      <c r="FSS77" s="313"/>
      <c r="FST77" s="313"/>
      <c r="FSU77" s="313"/>
      <c r="FSV77" s="313"/>
      <c r="FSW77" s="313"/>
      <c r="FSX77" s="313"/>
      <c r="FSY77" s="313"/>
      <c r="FSZ77" s="313"/>
      <c r="FTA77" s="313"/>
      <c r="FTB77" s="313"/>
      <c r="FTC77" s="313"/>
      <c r="FTD77" s="313"/>
      <c r="FTE77" s="313"/>
      <c r="FTF77" s="313"/>
      <c r="FTG77" s="313"/>
      <c r="FTH77" s="313"/>
      <c r="FTI77" s="313"/>
      <c r="FTJ77" s="313"/>
      <c r="FTK77" s="313"/>
      <c r="FTL77" s="313"/>
      <c r="FTM77" s="313"/>
      <c r="FTN77" s="313"/>
      <c r="FTO77" s="313"/>
      <c r="FTP77" s="313"/>
      <c r="FTQ77" s="313"/>
      <c r="FTR77" s="313"/>
      <c r="FTS77" s="313"/>
      <c r="FTT77" s="313"/>
      <c r="FTU77" s="313"/>
      <c r="FTV77" s="313"/>
      <c r="FTW77" s="313"/>
      <c r="FTX77" s="313"/>
      <c r="FTY77" s="313"/>
      <c r="FTZ77" s="313"/>
      <c r="FUA77" s="313"/>
      <c r="FUB77" s="313"/>
      <c r="FUC77" s="313"/>
      <c r="FUD77" s="313"/>
      <c r="FUE77" s="313"/>
      <c r="FUF77" s="313"/>
      <c r="FUG77" s="313"/>
      <c r="FUH77" s="313"/>
      <c r="FUI77" s="313"/>
      <c r="FUJ77" s="313"/>
      <c r="FUK77" s="313"/>
      <c r="FUL77" s="313"/>
      <c r="FUM77" s="313"/>
      <c r="FUN77" s="313"/>
      <c r="FUO77" s="313"/>
      <c r="FUP77" s="313"/>
      <c r="FUQ77" s="313"/>
      <c r="FUR77" s="313"/>
      <c r="FUS77" s="313"/>
      <c r="FUT77" s="313"/>
      <c r="FUU77" s="313"/>
      <c r="FUV77" s="313"/>
      <c r="FUW77" s="313"/>
      <c r="FUX77" s="313"/>
      <c r="FUY77" s="313"/>
      <c r="FUZ77" s="313"/>
      <c r="FVA77" s="313"/>
      <c r="FVB77" s="313"/>
      <c r="FVC77" s="313"/>
      <c r="FVD77" s="313"/>
      <c r="FVE77" s="313"/>
      <c r="FVF77" s="313"/>
      <c r="FVG77" s="313"/>
      <c r="FVH77" s="313"/>
      <c r="FVI77" s="313"/>
      <c r="FVJ77" s="313"/>
      <c r="FVK77" s="313"/>
      <c r="FVL77" s="313"/>
      <c r="FVM77" s="313"/>
      <c r="FVN77" s="313"/>
      <c r="FVO77" s="313"/>
      <c r="FVP77" s="313"/>
      <c r="FVQ77" s="313"/>
      <c r="FVR77" s="313"/>
      <c r="FVS77" s="313"/>
      <c r="FVT77" s="313"/>
      <c r="FVU77" s="313"/>
      <c r="FVV77" s="313"/>
      <c r="FVW77" s="313"/>
      <c r="FVX77" s="313"/>
      <c r="FVY77" s="313"/>
      <c r="FVZ77" s="313"/>
      <c r="FWA77" s="313"/>
      <c r="FWB77" s="313"/>
      <c r="FWC77" s="313"/>
      <c r="FWD77" s="313"/>
      <c r="FWE77" s="313"/>
      <c r="FWF77" s="313"/>
      <c r="FWG77" s="313"/>
      <c r="FWH77" s="313"/>
      <c r="FWI77" s="313"/>
      <c r="FWJ77" s="313"/>
      <c r="FWK77" s="313"/>
      <c r="FWL77" s="313"/>
      <c r="FWM77" s="313"/>
      <c r="FWN77" s="313"/>
      <c r="FWO77" s="313"/>
      <c r="FWP77" s="313"/>
      <c r="FWQ77" s="313"/>
      <c r="FWR77" s="313"/>
      <c r="FWS77" s="313"/>
      <c r="FWT77" s="313"/>
      <c r="FWU77" s="313"/>
      <c r="FWV77" s="313"/>
      <c r="FWW77" s="313"/>
      <c r="FWX77" s="313"/>
      <c r="FWY77" s="313"/>
      <c r="FWZ77" s="313"/>
      <c r="FXA77" s="313"/>
      <c r="FXB77" s="313"/>
      <c r="FXC77" s="313"/>
      <c r="FXD77" s="313"/>
      <c r="FXE77" s="313"/>
      <c r="FXF77" s="313"/>
      <c r="FXG77" s="313"/>
      <c r="FXH77" s="313"/>
      <c r="FXI77" s="313"/>
      <c r="FXJ77" s="313"/>
      <c r="FXK77" s="313"/>
      <c r="FXL77" s="313"/>
      <c r="FXM77" s="313"/>
      <c r="FXN77" s="313"/>
      <c r="FXO77" s="313"/>
      <c r="FXP77" s="313"/>
      <c r="FXQ77" s="313"/>
      <c r="FXR77" s="313"/>
      <c r="FXS77" s="313"/>
      <c r="FXT77" s="313"/>
      <c r="FXU77" s="313"/>
      <c r="FXV77" s="313"/>
      <c r="FXW77" s="313"/>
      <c r="FXX77" s="313"/>
      <c r="FXY77" s="313"/>
      <c r="FXZ77" s="313"/>
      <c r="FYA77" s="313"/>
      <c r="FYB77" s="313"/>
      <c r="FYC77" s="313"/>
      <c r="FYD77" s="313"/>
      <c r="FYE77" s="313"/>
      <c r="FYF77" s="313"/>
      <c r="FYG77" s="313"/>
      <c r="FYH77" s="313"/>
      <c r="FYI77" s="313"/>
      <c r="FYJ77" s="313"/>
      <c r="FYK77" s="313"/>
      <c r="FYL77" s="313"/>
      <c r="FYM77" s="313"/>
      <c r="FYN77" s="313"/>
      <c r="FYO77" s="313"/>
      <c r="FYP77" s="313"/>
      <c r="FYQ77" s="313"/>
      <c r="FYR77" s="313"/>
      <c r="FYS77" s="313"/>
      <c r="FYT77" s="313"/>
      <c r="FYU77" s="313"/>
      <c r="FYV77" s="313"/>
      <c r="FYW77" s="313"/>
      <c r="FYX77" s="313"/>
      <c r="FYY77" s="313"/>
      <c r="FYZ77" s="313"/>
      <c r="FZA77" s="313"/>
      <c r="FZB77" s="313"/>
      <c r="FZC77" s="313"/>
      <c r="FZD77" s="313"/>
      <c r="FZE77" s="313"/>
      <c r="FZF77" s="313"/>
      <c r="FZG77" s="313"/>
      <c r="FZH77" s="313"/>
      <c r="FZI77" s="313"/>
      <c r="FZJ77" s="313"/>
      <c r="FZK77" s="313"/>
      <c r="FZL77" s="313"/>
      <c r="FZM77" s="313"/>
      <c r="FZN77" s="313"/>
      <c r="FZO77" s="313"/>
      <c r="FZP77" s="313"/>
      <c r="FZQ77" s="313"/>
      <c r="FZR77" s="313"/>
      <c r="FZS77" s="313"/>
      <c r="FZT77" s="313"/>
      <c r="FZU77" s="313"/>
      <c r="FZV77" s="313"/>
      <c r="FZW77" s="313"/>
      <c r="FZX77" s="313"/>
      <c r="FZY77" s="313"/>
      <c r="FZZ77" s="313"/>
      <c r="GAA77" s="313"/>
      <c r="GAB77" s="313"/>
      <c r="GAC77" s="313"/>
      <c r="GAD77" s="313"/>
      <c r="GAE77" s="313"/>
      <c r="GAF77" s="313"/>
      <c r="GAG77" s="313"/>
      <c r="GAH77" s="313"/>
      <c r="GAI77" s="313"/>
      <c r="GAJ77" s="313"/>
      <c r="GAK77" s="313"/>
      <c r="GAL77" s="313"/>
      <c r="GAM77" s="313"/>
      <c r="GAN77" s="313"/>
      <c r="GAO77" s="313"/>
      <c r="GAP77" s="313"/>
      <c r="GAQ77" s="313"/>
      <c r="GAR77" s="313"/>
      <c r="GAS77" s="313"/>
      <c r="GAT77" s="313"/>
      <c r="GAU77" s="313"/>
      <c r="GAV77" s="313"/>
      <c r="GAW77" s="313"/>
      <c r="GAX77" s="313"/>
      <c r="GAY77" s="313"/>
      <c r="GAZ77" s="313"/>
      <c r="GBA77" s="313"/>
      <c r="GBB77" s="313"/>
      <c r="GBC77" s="313"/>
      <c r="GBD77" s="313"/>
      <c r="GBE77" s="313"/>
      <c r="GBF77" s="313"/>
      <c r="GBG77" s="313"/>
      <c r="GBH77" s="313"/>
      <c r="GBI77" s="313"/>
      <c r="GBJ77" s="313"/>
      <c r="GBK77" s="313"/>
      <c r="GBL77" s="313"/>
      <c r="GBM77" s="313"/>
      <c r="GBN77" s="313"/>
      <c r="GBO77" s="313"/>
      <c r="GBP77" s="313"/>
      <c r="GBQ77" s="313"/>
      <c r="GBR77" s="313"/>
      <c r="GBS77" s="313"/>
      <c r="GBT77" s="313"/>
      <c r="GBU77" s="313"/>
      <c r="GBV77" s="313"/>
      <c r="GBW77" s="313"/>
      <c r="GBX77" s="313"/>
      <c r="GBY77" s="313"/>
      <c r="GBZ77" s="313"/>
      <c r="GCA77" s="313"/>
      <c r="GCB77" s="313"/>
      <c r="GCC77" s="313"/>
      <c r="GCD77" s="313"/>
      <c r="GCE77" s="313"/>
      <c r="GCF77" s="313"/>
      <c r="GCG77" s="313"/>
      <c r="GCH77" s="313"/>
      <c r="GCI77" s="313"/>
      <c r="GCJ77" s="313"/>
      <c r="GCK77" s="313"/>
      <c r="GCL77" s="313"/>
      <c r="GCM77" s="313"/>
      <c r="GCN77" s="313"/>
      <c r="GCO77" s="313"/>
      <c r="GCP77" s="313"/>
      <c r="GCQ77" s="313"/>
      <c r="GCR77" s="313"/>
      <c r="GCS77" s="313"/>
      <c r="GCT77" s="313"/>
      <c r="GCU77" s="313"/>
      <c r="GCV77" s="313"/>
      <c r="GCW77" s="313"/>
      <c r="GCX77" s="313"/>
      <c r="GCY77" s="313"/>
      <c r="GCZ77" s="313"/>
      <c r="GDA77" s="313"/>
      <c r="GDB77" s="313"/>
      <c r="GDC77" s="313"/>
      <c r="GDD77" s="313"/>
      <c r="GDE77" s="313"/>
      <c r="GDF77" s="313"/>
      <c r="GDG77" s="313"/>
      <c r="GDH77" s="313"/>
      <c r="GDI77" s="313"/>
      <c r="GDJ77" s="313"/>
      <c r="GDK77" s="313"/>
      <c r="GDL77" s="313"/>
      <c r="GDM77" s="313"/>
      <c r="GDN77" s="313"/>
      <c r="GDO77" s="313"/>
      <c r="GDP77" s="313"/>
      <c r="GDQ77" s="313"/>
      <c r="GDR77" s="313"/>
      <c r="GDS77" s="313"/>
      <c r="GDT77" s="313"/>
      <c r="GDU77" s="313"/>
      <c r="GDV77" s="313"/>
      <c r="GDW77" s="313"/>
      <c r="GDX77" s="313"/>
      <c r="GDY77" s="313"/>
      <c r="GDZ77" s="313"/>
      <c r="GEA77" s="313"/>
      <c r="GEB77" s="313"/>
      <c r="GEC77" s="313"/>
      <c r="GED77" s="313"/>
      <c r="GEE77" s="313"/>
      <c r="GEF77" s="313"/>
      <c r="GEG77" s="313"/>
      <c r="GEH77" s="313"/>
      <c r="GEI77" s="313"/>
      <c r="GEJ77" s="313"/>
      <c r="GEK77" s="313"/>
      <c r="GEL77" s="313"/>
      <c r="GEM77" s="313"/>
      <c r="GEN77" s="313"/>
      <c r="GEO77" s="313"/>
      <c r="GEP77" s="313"/>
      <c r="GEQ77" s="313"/>
      <c r="GER77" s="313"/>
      <c r="GES77" s="313"/>
      <c r="GET77" s="313"/>
      <c r="GEU77" s="313"/>
      <c r="GEV77" s="313"/>
      <c r="GEW77" s="313"/>
      <c r="GEX77" s="313"/>
      <c r="GEY77" s="313"/>
      <c r="GEZ77" s="313"/>
      <c r="GFA77" s="313"/>
      <c r="GFB77" s="313"/>
      <c r="GFC77" s="313"/>
      <c r="GFD77" s="313"/>
      <c r="GFE77" s="313"/>
      <c r="GFF77" s="313"/>
      <c r="GFG77" s="313"/>
      <c r="GFH77" s="313"/>
      <c r="GFI77" s="313"/>
      <c r="GFJ77" s="313"/>
      <c r="GFK77" s="313"/>
      <c r="GFL77" s="313"/>
      <c r="GFM77" s="313"/>
      <c r="GFN77" s="313"/>
      <c r="GFO77" s="313"/>
      <c r="GFP77" s="313"/>
      <c r="GFQ77" s="313"/>
      <c r="GFR77" s="313"/>
      <c r="GFS77" s="313"/>
      <c r="GFT77" s="313"/>
      <c r="GFU77" s="313"/>
      <c r="GFV77" s="313"/>
      <c r="GFW77" s="313"/>
      <c r="GFX77" s="313"/>
      <c r="GFY77" s="313"/>
      <c r="GFZ77" s="313"/>
      <c r="GGA77" s="313"/>
      <c r="GGB77" s="313"/>
      <c r="GGC77" s="313"/>
      <c r="GGD77" s="313"/>
      <c r="GGE77" s="313"/>
      <c r="GGF77" s="313"/>
      <c r="GGG77" s="313"/>
      <c r="GGH77" s="313"/>
      <c r="GGI77" s="313"/>
      <c r="GGJ77" s="313"/>
      <c r="GGK77" s="313"/>
      <c r="GGL77" s="313"/>
      <c r="GGM77" s="313"/>
      <c r="GGN77" s="313"/>
      <c r="GGO77" s="313"/>
      <c r="GGP77" s="313"/>
      <c r="GGQ77" s="313"/>
      <c r="GGR77" s="313"/>
      <c r="GGS77" s="313"/>
      <c r="GGT77" s="313"/>
      <c r="GGU77" s="313"/>
      <c r="GGV77" s="313"/>
      <c r="GGW77" s="313"/>
      <c r="GGX77" s="313"/>
      <c r="GGY77" s="313"/>
      <c r="GGZ77" s="313"/>
      <c r="GHA77" s="313"/>
      <c r="GHB77" s="313"/>
      <c r="GHC77" s="313"/>
      <c r="GHD77" s="313"/>
      <c r="GHE77" s="313"/>
      <c r="GHF77" s="313"/>
      <c r="GHG77" s="313"/>
      <c r="GHH77" s="313"/>
      <c r="GHI77" s="313"/>
      <c r="GHJ77" s="313"/>
      <c r="GHK77" s="313"/>
      <c r="GHL77" s="313"/>
      <c r="GHM77" s="313"/>
      <c r="GHN77" s="313"/>
      <c r="GHO77" s="313"/>
      <c r="GHP77" s="313"/>
      <c r="GHQ77" s="313"/>
      <c r="GHR77" s="313"/>
      <c r="GHS77" s="313"/>
      <c r="GHT77" s="313"/>
      <c r="GHU77" s="313"/>
      <c r="GHV77" s="313"/>
      <c r="GHW77" s="313"/>
      <c r="GHX77" s="313"/>
      <c r="GHY77" s="313"/>
      <c r="GHZ77" s="313"/>
      <c r="GIA77" s="313"/>
      <c r="GIB77" s="313"/>
      <c r="GIC77" s="313"/>
      <c r="GID77" s="313"/>
      <c r="GIE77" s="313"/>
      <c r="GIF77" s="313"/>
      <c r="GIG77" s="313"/>
      <c r="GIH77" s="313"/>
      <c r="GII77" s="313"/>
      <c r="GIJ77" s="313"/>
      <c r="GIK77" s="313"/>
      <c r="GIL77" s="313"/>
      <c r="GIM77" s="313"/>
      <c r="GIN77" s="313"/>
      <c r="GIO77" s="313"/>
      <c r="GIP77" s="313"/>
      <c r="GIQ77" s="313"/>
      <c r="GIR77" s="313"/>
      <c r="GIS77" s="313"/>
      <c r="GIT77" s="313"/>
      <c r="GIU77" s="313"/>
      <c r="GIV77" s="313"/>
      <c r="GIW77" s="313"/>
      <c r="GIX77" s="313"/>
      <c r="GIY77" s="313"/>
      <c r="GIZ77" s="313"/>
      <c r="GJA77" s="313"/>
      <c r="GJB77" s="313"/>
      <c r="GJC77" s="313"/>
      <c r="GJD77" s="313"/>
      <c r="GJE77" s="313"/>
      <c r="GJF77" s="313"/>
      <c r="GJG77" s="313"/>
      <c r="GJH77" s="313"/>
      <c r="GJI77" s="313"/>
      <c r="GJJ77" s="313"/>
      <c r="GJK77" s="313"/>
      <c r="GJL77" s="313"/>
      <c r="GJM77" s="313"/>
      <c r="GJN77" s="313"/>
      <c r="GJO77" s="313"/>
      <c r="GJP77" s="313"/>
      <c r="GJQ77" s="313"/>
      <c r="GJR77" s="313"/>
      <c r="GJS77" s="313"/>
      <c r="GJT77" s="313"/>
      <c r="GJU77" s="313"/>
      <c r="GJV77" s="313"/>
      <c r="GJW77" s="313"/>
      <c r="GJX77" s="313"/>
      <c r="GJY77" s="313"/>
      <c r="GJZ77" s="313"/>
      <c r="GKA77" s="313"/>
      <c r="GKB77" s="313"/>
      <c r="GKC77" s="313"/>
      <c r="GKD77" s="313"/>
      <c r="GKE77" s="313"/>
      <c r="GKF77" s="313"/>
      <c r="GKG77" s="313"/>
      <c r="GKH77" s="313"/>
      <c r="GKI77" s="313"/>
      <c r="GKJ77" s="313"/>
      <c r="GKK77" s="313"/>
      <c r="GKL77" s="313"/>
      <c r="GKM77" s="313"/>
      <c r="GKN77" s="313"/>
      <c r="GKO77" s="313"/>
      <c r="GKP77" s="313"/>
      <c r="GKQ77" s="313"/>
      <c r="GKR77" s="313"/>
      <c r="GKS77" s="313"/>
      <c r="GKT77" s="313"/>
      <c r="GKU77" s="313"/>
      <c r="GKV77" s="313"/>
      <c r="GKW77" s="313"/>
      <c r="GKX77" s="313"/>
      <c r="GKY77" s="313"/>
      <c r="GKZ77" s="313"/>
      <c r="GLA77" s="313"/>
      <c r="GLB77" s="313"/>
      <c r="GLC77" s="313"/>
      <c r="GLD77" s="313"/>
      <c r="GLE77" s="313"/>
      <c r="GLF77" s="313"/>
      <c r="GLG77" s="313"/>
      <c r="GLH77" s="313"/>
      <c r="GLI77" s="313"/>
      <c r="GLJ77" s="313"/>
      <c r="GLK77" s="313"/>
      <c r="GLL77" s="313"/>
      <c r="GLM77" s="313"/>
      <c r="GLN77" s="313"/>
      <c r="GLO77" s="313"/>
      <c r="GLP77" s="313"/>
      <c r="GLQ77" s="313"/>
      <c r="GLR77" s="313"/>
      <c r="GLS77" s="313"/>
      <c r="GLT77" s="313"/>
      <c r="GLU77" s="313"/>
      <c r="GLV77" s="313"/>
      <c r="GLW77" s="313"/>
      <c r="GLX77" s="313"/>
      <c r="GLY77" s="313"/>
      <c r="GLZ77" s="313"/>
      <c r="GMA77" s="313"/>
      <c r="GMB77" s="313"/>
      <c r="GMC77" s="313"/>
      <c r="GMD77" s="313"/>
      <c r="GME77" s="313"/>
      <c r="GMF77" s="313"/>
      <c r="GMG77" s="313"/>
      <c r="GMH77" s="313"/>
      <c r="GMI77" s="313"/>
      <c r="GMJ77" s="313"/>
      <c r="GMK77" s="313"/>
      <c r="GML77" s="313"/>
      <c r="GMM77" s="313"/>
      <c r="GMN77" s="313"/>
      <c r="GMO77" s="313"/>
      <c r="GMP77" s="313"/>
      <c r="GMQ77" s="313"/>
      <c r="GMR77" s="313"/>
      <c r="GMS77" s="313"/>
      <c r="GMT77" s="313"/>
      <c r="GMU77" s="313"/>
      <c r="GMV77" s="313"/>
      <c r="GMW77" s="313"/>
      <c r="GMX77" s="313"/>
      <c r="GMY77" s="313"/>
      <c r="GMZ77" s="313"/>
      <c r="GNA77" s="313"/>
      <c r="GNB77" s="313"/>
      <c r="GNC77" s="313"/>
      <c r="GND77" s="313"/>
      <c r="GNE77" s="313"/>
      <c r="GNF77" s="313"/>
      <c r="GNG77" s="313"/>
      <c r="GNH77" s="313"/>
      <c r="GNI77" s="313"/>
      <c r="GNJ77" s="313"/>
      <c r="GNK77" s="313"/>
      <c r="GNL77" s="313"/>
      <c r="GNM77" s="313"/>
      <c r="GNN77" s="313"/>
      <c r="GNO77" s="313"/>
      <c r="GNP77" s="313"/>
      <c r="GNQ77" s="313"/>
      <c r="GNR77" s="313"/>
      <c r="GNS77" s="313"/>
      <c r="GNT77" s="313"/>
      <c r="GNU77" s="313"/>
      <c r="GNV77" s="313"/>
      <c r="GNW77" s="313"/>
      <c r="GNX77" s="313"/>
      <c r="GNY77" s="313"/>
      <c r="GNZ77" s="313"/>
      <c r="GOA77" s="313"/>
      <c r="GOB77" s="313"/>
      <c r="GOC77" s="313"/>
      <c r="GOD77" s="313"/>
      <c r="GOE77" s="313"/>
      <c r="GOF77" s="313"/>
      <c r="GOG77" s="313"/>
      <c r="GOH77" s="313"/>
      <c r="GOI77" s="313"/>
      <c r="GOJ77" s="313"/>
      <c r="GOK77" s="313"/>
      <c r="GOL77" s="313"/>
      <c r="GOM77" s="313"/>
      <c r="GON77" s="313"/>
      <c r="GOO77" s="313"/>
      <c r="GOP77" s="313"/>
      <c r="GOQ77" s="313"/>
      <c r="GOR77" s="313"/>
      <c r="GOS77" s="313"/>
      <c r="GOT77" s="313"/>
      <c r="GOU77" s="313"/>
      <c r="GOV77" s="313"/>
      <c r="GOW77" s="313"/>
      <c r="GOX77" s="313"/>
      <c r="GOY77" s="313"/>
      <c r="GOZ77" s="313"/>
      <c r="GPA77" s="313"/>
      <c r="GPB77" s="313"/>
      <c r="GPC77" s="313"/>
      <c r="GPD77" s="313"/>
      <c r="GPE77" s="313"/>
      <c r="GPF77" s="313"/>
      <c r="GPG77" s="313"/>
      <c r="GPH77" s="313"/>
      <c r="GPI77" s="313"/>
      <c r="GPJ77" s="313"/>
      <c r="GPK77" s="313"/>
      <c r="GPL77" s="313"/>
      <c r="GPM77" s="313"/>
      <c r="GPN77" s="313"/>
      <c r="GPO77" s="313"/>
      <c r="GPP77" s="313"/>
      <c r="GPQ77" s="313"/>
      <c r="GPR77" s="313"/>
      <c r="GPS77" s="313"/>
      <c r="GPT77" s="313"/>
      <c r="GPU77" s="313"/>
      <c r="GPV77" s="313"/>
      <c r="GPW77" s="313"/>
      <c r="GPX77" s="313"/>
      <c r="GPY77" s="313"/>
      <c r="GPZ77" s="313"/>
      <c r="GQA77" s="313"/>
      <c r="GQB77" s="313"/>
      <c r="GQC77" s="313"/>
      <c r="GQD77" s="313"/>
      <c r="GQE77" s="313"/>
      <c r="GQF77" s="313"/>
      <c r="GQG77" s="313"/>
      <c r="GQH77" s="313"/>
      <c r="GQI77" s="313"/>
      <c r="GQJ77" s="313"/>
      <c r="GQK77" s="313"/>
      <c r="GQL77" s="313"/>
      <c r="GQM77" s="313"/>
      <c r="GQN77" s="313"/>
      <c r="GQO77" s="313"/>
      <c r="GQP77" s="313"/>
      <c r="GQQ77" s="313"/>
      <c r="GQR77" s="313"/>
      <c r="GQS77" s="313"/>
      <c r="GQT77" s="313"/>
      <c r="GQU77" s="313"/>
      <c r="GQV77" s="313"/>
      <c r="GQW77" s="313"/>
      <c r="GQX77" s="313"/>
      <c r="GQY77" s="313"/>
      <c r="GQZ77" s="313"/>
      <c r="GRA77" s="313"/>
      <c r="GRB77" s="313"/>
      <c r="GRC77" s="313"/>
      <c r="GRD77" s="313"/>
      <c r="GRE77" s="313"/>
      <c r="GRF77" s="313"/>
      <c r="GRG77" s="313"/>
      <c r="GRH77" s="313"/>
      <c r="GRI77" s="313"/>
      <c r="GRJ77" s="313"/>
      <c r="GRK77" s="313"/>
      <c r="GRL77" s="313"/>
      <c r="GRM77" s="313"/>
      <c r="GRN77" s="313"/>
      <c r="GRO77" s="313"/>
      <c r="GRP77" s="313"/>
      <c r="GRQ77" s="313"/>
      <c r="GRR77" s="313"/>
      <c r="GRS77" s="313"/>
      <c r="GRT77" s="313"/>
      <c r="GRU77" s="313"/>
      <c r="GRV77" s="313"/>
      <c r="GRW77" s="313"/>
      <c r="GRX77" s="313"/>
      <c r="GRY77" s="313"/>
      <c r="GRZ77" s="313"/>
      <c r="GSA77" s="313"/>
      <c r="GSB77" s="313"/>
      <c r="GSC77" s="313"/>
      <c r="GSD77" s="313"/>
      <c r="GSE77" s="313"/>
      <c r="GSF77" s="313"/>
      <c r="GSG77" s="313"/>
      <c r="GSH77" s="313"/>
      <c r="GSI77" s="313"/>
      <c r="GSJ77" s="313"/>
      <c r="GSK77" s="313"/>
      <c r="GSL77" s="313"/>
      <c r="GSM77" s="313"/>
      <c r="GSN77" s="313"/>
      <c r="GSO77" s="313"/>
      <c r="GSP77" s="313"/>
      <c r="GSQ77" s="313"/>
      <c r="GSR77" s="313"/>
      <c r="GSS77" s="313"/>
      <c r="GST77" s="313"/>
      <c r="GSU77" s="313"/>
      <c r="GSV77" s="313"/>
      <c r="GSW77" s="313"/>
      <c r="GSX77" s="313"/>
      <c r="GSY77" s="313"/>
      <c r="GSZ77" s="313"/>
      <c r="GTA77" s="313"/>
      <c r="GTB77" s="313"/>
      <c r="GTC77" s="313"/>
      <c r="GTD77" s="313"/>
      <c r="GTE77" s="313"/>
      <c r="GTF77" s="313"/>
      <c r="GTG77" s="313"/>
      <c r="GTH77" s="313"/>
      <c r="GTI77" s="313"/>
      <c r="GTJ77" s="313"/>
      <c r="GTK77" s="313"/>
      <c r="GTL77" s="313"/>
      <c r="GTM77" s="313"/>
      <c r="GTN77" s="313"/>
      <c r="GTO77" s="313"/>
      <c r="GTP77" s="313"/>
      <c r="GTQ77" s="313"/>
      <c r="GTR77" s="313"/>
      <c r="GTS77" s="313"/>
      <c r="GTT77" s="313"/>
      <c r="GTU77" s="313"/>
      <c r="GTV77" s="313"/>
      <c r="GTW77" s="313"/>
      <c r="GTX77" s="313"/>
      <c r="GTY77" s="313"/>
      <c r="GTZ77" s="313"/>
      <c r="GUA77" s="313"/>
      <c r="GUB77" s="313"/>
      <c r="GUC77" s="313"/>
      <c r="GUD77" s="313"/>
      <c r="GUE77" s="313"/>
      <c r="GUF77" s="313"/>
      <c r="GUG77" s="313"/>
      <c r="GUH77" s="313"/>
      <c r="GUI77" s="313"/>
      <c r="GUJ77" s="313"/>
      <c r="GUK77" s="313"/>
      <c r="GUL77" s="313"/>
      <c r="GUM77" s="313"/>
      <c r="GUN77" s="313"/>
      <c r="GUO77" s="313"/>
      <c r="GUP77" s="313"/>
      <c r="GUQ77" s="313"/>
      <c r="GUR77" s="313"/>
      <c r="GUS77" s="313"/>
      <c r="GUT77" s="313"/>
      <c r="GUU77" s="313"/>
      <c r="GUV77" s="313"/>
      <c r="GUW77" s="313"/>
      <c r="GUX77" s="313"/>
      <c r="GUY77" s="313"/>
      <c r="GUZ77" s="313"/>
      <c r="GVA77" s="313"/>
      <c r="GVB77" s="313"/>
      <c r="GVC77" s="313"/>
      <c r="GVD77" s="313"/>
      <c r="GVE77" s="313"/>
      <c r="GVF77" s="313"/>
      <c r="GVG77" s="313"/>
      <c r="GVH77" s="313"/>
      <c r="GVI77" s="313"/>
      <c r="GVJ77" s="313"/>
      <c r="GVK77" s="313"/>
      <c r="GVL77" s="313"/>
      <c r="GVM77" s="313"/>
      <c r="GVN77" s="313"/>
      <c r="GVO77" s="313"/>
      <c r="GVP77" s="313"/>
      <c r="GVQ77" s="313"/>
      <c r="GVR77" s="313"/>
      <c r="GVS77" s="313"/>
      <c r="GVT77" s="313"/>
      <c r="GVU77" s="313"/>
      <c r="GVV77" s="313"/>
      <c r="GVW77" s="313"/>
      <c r="GVX77" s="313"/>
      <c r="GVY77" s="313"/>
      <c r="GVZ77" s="313"/>
      <c r="GWA77" s="313"/>
      <c r="GWB77" s="313"/>
      <c r="GWC77" s="313"/>
      <c r="GWD77" s="313"/>
      <c r="GWE77" s="313"/>
      <c r="GWF77" s="313"/>
      <c r="GWG77" s="313"/>
      <c r="GWH77" s="313"/>
      <c r="GWI77" s="313"/>
      <c r="GWJ77" s="313"/>
      <c r="GWK77" s="313"/>
      <c r="GWL77" s="313"/>
      <c r="GWM77" s="313"/>
      <c r="GWN77" s="313"/>
      <c r="GWO77" s="313"/>
      <c r="GWP77" s="313"/>
      <c r="GWQ77" s="313"/>
      <c r="GWR77" s="313"/>
      <c r="GWS77" s="313"/>
      <c r="GWT77" s="313"/>
      <c r="GWU77" s="313"/>
      <c r="GWV77" s="313"/>
      <c r="GWW77" s="313"/>
      <c r="GWX77" s="313"/>
      <c r="GWY77" s="313"/>
      <c r="GWZ77" s="313"/>
      <c r="GXA77" s="313"/>
      <c r="GXB77" s="313"/>
      <c r="GXC77" s="313"/>
      <c r="GXD77" s="313"/>
      <c r="GXE77" s="313"/>
      <c r="GXF77" s="313"/>
      <c r="GXG77" s="313"/>
      <c r="GXH77" s="313"/>
      <c r="GXI77" s="313"/>
      <c r="GXJ77" s="313"/>
      <c r="GXK77" s="313"/>
      <c r="GXL77" s="313"/>
      <c r="GXM77" s="313"/>
      <c r="GXN77" s="313"/>
      <c r="GXO77" s="313"/>
      <c r="GXP77" s="313"/>
      <c r="GXQ77" s="313"/>
      <c r="GXR77" s="313"/>
      <c r="GXS77" s="313"/>
      <c r="GXT77" s="313"/>
      <c r="GXU77" s="313"/>
      <c r="GXV77" s="313"/>
      <c r="GXW77" s="313"/>
      <c r="GXX77" s="313"/>
      <c r="GXY77" s="313"/>
      <c r="GXZ77" s="313"/>
      <c r="GYA77" s="313"/>
      <c r="GYB77" s="313"/>
      <c r="GYC77" s="313"/>
      <c r="GYD77" s="313"/>
      <c r="GYE77" s="313"/>
      <c r="GYF77" s="313"/>
      <c r="GYG77" s="313"/>
      <c r="GYH77" s="313"/>
      <c r="GYI77" s="313"/>
      <c r="GYJ77" s="313"/>
      <c r="GYK77" s="313"/>
      <c r="GYL77" s="313"/>
      <c r="GYM77" s="313"/>
      <c r="GYN77" s="313"/>
      <c r="GYO77" s="313"/>
      <c r="GYP77" s="313"/>
      <c r="GYQ77" s="313"/>
      <c r="GYR77" s="313"/>
      <c r="GYS77" s="313"/>
      <c r="GYT77" s="313"/>
      <c r="GYU77" s="313"/>
      <c r="GYV77" s="313"/>
      <c r="GYW77" s="313"/>
      <c r="GYX77" s="313"/>
      <c r="GYY77" s="313"/>
      <c r="GYZ77" s="313"/>
      <c r="GZA77" s="313"/>
      <c r="GZB77" s="313"/>
      <c r="GZC77" s="313"/>
      <c r="GZD77" s="313"/>
      <c r="GZE77" s="313"/>
      <c r="GZF77" s="313"/>
      <c r="GZG77" s="313"/>
      <c r="GZH77" s="313"/>
      <c r="GZI77" s="313"/>
      <c r="GZJ77" s="313"/>
      <c r="GZK77" s="313"/>
      <c r="GZL77" s="313"/>
      <c r="GZM77" s="313"/>
      <c r="GZN77" s="313"/>
      <c r="GZO77" s="313"/>
      <c r="GZP77" s="313"/>
      <c r="GZQ77" s="313"/>
      <c r="GZR77" s="313"/>
      <c r="GZS77" s="313"/>
      <c r="GZT77" s="313"/>
      <c r="GZU77" s="313"/>
      <c r="GZV77" s="313"/>
      <c r="GZW77" s="313"/>
      <c r="GZX77" s="313"/>
      <c r="GZY77" s="313"/>
      <c r="GZZ77" s="313"/>
      <c r="HAA77" s="313"/>
      <c r="HAB77" s="313"/>
      <c r="HAC77" s="313"/>
      <c r="HAD77" s="313"/>
      <c r="HAE77" s="313"/>
      <c r="HAF77" s="313"/>
      <c r="HAG77" s="313"/>
      <c r="HAH77" s="313"/>
      <c r="HAI77" s="313"/>
      <c r="HAJ77" s="313"/>
      <c r="HAK77" s="313"/>
      <c r="HAL77" s="313"/>
      <c r="HAM77" s="313"/>
      <c r="HAN77" s="313"/>
      <c r="HAO77" s="313"/>
      <c r="HAP77" s="313"/>
      <c r="HAQ77" s="313"/>
      <c r="HAR77" s="313"/>
      <c r="HAS77" s="313"/>
      <c r="HAT77" s="313"/>
      <c r="HAU77" s="313"/>
      <c r="HAV77" s="313"/>
      <c r="HAW77" s="313"/>
      <c r="HAX77" s="313"/>
      <c r="HAY77" s="313"/>
      <c r="HAZ77" s="313"/>
      <c r="HBA77" s="313"/>
      <c r="HBB77" s="313"/>
      <c r="HBC77" s="313"/>
      <c r="HBD77" s="313"/>
      <c r="HBE77" s="313"/>
      <c r="HBF77" s="313"/>
      <c r="HBG77" s="313"/>
      <c r="HBH77" s="313"/>
      <c r="HBI77" s="313"/>
      <c r="HBJ77" s="313"/>
      <c r="HBK77" s="313"/>
      <c r="HBL77" s="313"/>
      <c r="HBM77" s="313"/>
      <c r="HBN77" s="313"/>
      <c r="HBO77" s="313"/>
      <c r="HBP77" s="313"/>
      <c r="HBQ77" s="313"/>
      <c r="HBR77" s="313"/>
      <c r="HBS77" s="313"/>
      <c r="HBT77" s="313"/>
      <c r="HBU77" s="313"/>
      <c r="HBV77" s="313"/>
      <c r="HBW77" s="313"/>
      <c r="HBX77" s="313"/>
      <c r="HBY77" s="313"/>
      <c r="HBZ77" s="313"/>
      <c r="HCA77" s="313"/>
      <c r="HCB77" s="313"/>
      <c r="HCC77" s="313"/>
      <c r="HCD77" s="313"/>
      <c r="HCE77" s="313"/>
      <c r="HCF77" s="313"/>
      <c r="HCG77" s="313"/>
      <c r="HCH77" s="313"/>
      <c r="HCI77" s="313"/>
      <c r="HCJ77" s="313"/>
      <c r="HCK77" s="313"/>
      <c r="HCL77" s="313"/>
      <c r="HCM77" s="313"/>
      <c r="HCN77" s="313"/>
      <c r="HCO77" s="313"/>
      <c r="HCP77" s="313"/>
      <c r="HCQ77" s="313"/>
      <c r="HCR77" s="313"/>
      <c r="HCS77" s="313"/>
      <c r="HCT77" s="313"/>
      <c r="HCU77" s="313"/>
      <c r="HCV77" s="313"/>
      <c r="HCW77" s="313"/>
      <c r="HCX77" s="313"/>
      <c r="HCY77" s="313"/>
      <c r="HCZ77" s="313"/>
      <c r="HDA77" s="313"/>
      <c r="HDB77" s="313"/>
      <c r="HDC77" s="313"/>
      <c r="HDD77" s="313"/>
      <c r="HDE77" s="313"/>
      <c r="HDF77" s="313"/>
      <c r="HDG77" s="313"/>
      <c r="HDH77" s="313"/>
      <c r="HDI77" s="313"/>
      <c r="HDJ77" s="313"/>
      <c r="HDK77" s="313"/>
      <c r="HDL77" s="313"/>
      <c r="HDM77" s="313"/>
      <c r="HDN77" s="313"/>
      <c r="HDO77" s="313"/>
      <c r="HDP77" s="313"/>
      <c r="HDQ77" s="313"/>
      <c r="HDR77" s="313"/>
      <c r="HDS77" s="313"/>
      <c r="HDT77" s="313"/>
      <c r="HDU77" s="313"/>
      <c r="HDV77" s="313"/>
      <c r="HDW77" s="313"/>
      <c r="HDX77" s="313"/>
      <c r="HDY77" s="313"/>
      <c r="HDZ77" s="313"/>
      <c r="HEA77" s="313"/>
      <c r="HEB77" s="313"/>
      <c r="HEC77" s="313"/>
      <c r="HED77" s="313"/>
      <c r="HEE77" s="313"/>
      <c r="HEF77" s="313"/>
      <c r="HEG77" s="313"/>
      <c r="HEH77" s="313"/>
      <c r="HEI77" s="313"/>
      <c r="HEJ77" s="313"/>
      <c r="HEK77" s="313"/>
      <c r="HEL77" s="313"/>
      <c r="HEM77" s="313"/>
      <c r="HEN77" s="313"/>
      <c r="HEO77" s="313"/>
      <c r="HEP77" s="313"/>
      <c r="HEQ77" s="313"/>
      <c r="HER77" s="313"/>
      <c r="HES77" s="313"/>
      <c r="HET77" s="313"/>
      <c r="HEU77" s="313"/>
      <c r="HEV77" s="313"/>
      <c r="HEW77" s="313"/>
      <c r="HEX77" s="313"/>
      <c r="HEY77" s="313"/>
      <c r="HEZ77" s="313"/>
      <c r="HFA77" s="313"/>
      <c r="HFB77" s="313"/>
      <c r="HFC77" s="313"/>
      <c r="HFD77" s="313"/>
      <c r="HFE77" s="313"/>
      <c r="HFF77" s="313"/>
      <c r="HFG77" s="313"/>
      <c r="HFH77" s="313"/>
      <c r="HFI77" s="313"/>
      <c r="HFJ77" s="313"/>
      <c r="HFK77" s="313"/>
      <c r="HFL77" s="313"/>
      <c r="HFM77" s="313"/>
      <c r="HFN77" s="313"/>
      <c r="HFO77" s="313"/>
      <c r="HFP77" s="313"/>
      <c r="HFQ77" s="313"/>
      <c r="HFR77" s="313"/>
      <c r="HFS77" s="313"/>
      <c r="HFT77" s="313"/>
      <c r="HFU77" s="313"/>
      <c r="HFV77" s="313"/>
      <c r="HFW77" s="313"/>
      <c r="HFX77" s="313"/>
      <c r="HFY77" s="313"/>
      <c r="HFZ77" s="313"/>
      <c r="HGA77" s="313"/>
      <c r="HGB77" s="313"/>
      <c r="HGC77" s="313"/>
      <c r="HGD77" s="313"/>
      <c r="HGE77" s="313"/>
      <c r="HGF77" s="313"/>
      <c r="HGG77" s="313"/>
      <c r="HGH77" s="313"/>
      <c r="HGI77" s="313"/>
      <c r="HGJ77" s="313"/>
      <c r="HGK77" s="313"/>
      <c r="HGL77" s="313"/>
      <c r="HGM77" s="313"/>
      <c r="HGN77" s="313"/>
      <c r="HGO77" s="313"/>
      <c r="HGP77" s="313"/>
      <c r="HGQ77" s="313"/>
      <c r="HGR77" s="313"/>
      <c r="HGS77" s="313"/>
      <c r="HGT77" s="313"/>
      <c r="HGU77" s="313"/>
      <c r="HGV77" s="313"/>
      <c r="HGW77" s="313"/>
      <c r="HGX77" s="313"/>
      <c r="HGY77" s="313"/>
      <c r="HGZ77" s="313"/>
      <c r="HHA77" s="313"/>
      <c r="HHB77" s="313"/>
      <c r="HHC77" s="313"/>
      <c r="HHD77" s="313"/>
      <c r="HHE77" s="313"/>
      <c r="HHF77" s="313"/>
      <c r="HHG77" s="313"/>
      <c r="HHH77" s="313"/>
      <c r="HHI77" s="313"/>
      <c r="HHJ77" s="313"/>
      <c r="HHK77" s="313"/>
      <c r="HHL77" s="313"/>
      <c r="HHM77" s="313"/>
      <c r="HHN77" s="313"/>
      <c r="HHO77" s="313"/>
      <c r="HHP77" s="313"/>
      <c r="HHQ77" s="313"/>
      <c r="HHR77" s="313"/>
      <c r="HHS77" s="313"/>
      <c r="HHT77" s="313"/>
      <c r="HHU77" s="313"/>
      <c r="HHV77" s="313"/>
      <c r="HHW77" s="313"/>
      <c r="HHX77" s="313"/>
      <c r="HHY77" s="313"/>
      <c r="HHZ77" s="313"/>
      <c r="HIA77" s="313"/>
      <c r="HIB77" s="313"/>
      <c r="HIC77" s="313"/>
      <c r="HID77" s="313"/>
      <c r="HIE77" s="313"/>
      <c r="HIF77" s="313"/>
      <c r="HIG77" s="313"/>
      <c r="HIH77" s="313"/>
      <c r="HII77" s="313"/>
      <c r="HIJ77" s="313"/>
      <c r="HIK77" s="313"/>
      <c r="HIL77" s="313"/>
      <c r="HIM77" s="313"/>
      <c r="HIN77" s="313"/>
      <c r="HIO77" s="313"/>
      <c r="HIP77" s="313"/>
      <c r="HIQ77" s="313"/>
      <c r="HIR77" s="313"/>
      <c r="HIS77" s="313"/>
      <c r="HIT77" s="313"/>
      <c r="HIU77" s="313"/>
      <c r="HIV77" s="313"/>
      <c r="HIW77" s="313"/>
      <c r="HIX77" s="313"/>
      <c r="HIY77" s="313"/>
      <c r="HIZ77" s="313"/>
      <c r="HJA77" s="313"/>
      <c r="HJB77" s="313"/>
      <c r="HJC77" s="313"/>
      <c r="HJD77" s="313"/>
      <c r="HJE77" s="313"/>
      <c r="HJF77" s="313"/>
      <c r="HJG77" s="313"/>
      <c r="HJH77" s="313"/>
      <c r="HJI77" s="313"/>
      <c r="HJJ77" s="313"/>
      <c r="HJK77" s="313"/>
      <c r="HJL77" s="313"/>
      <c r="HJM77" s="313"/>
      <c r="HJN77" s="313"/>
      <c r="HJO77" s="313"/>
      <c r="HJP77" s="313"/>
      <c r="HJQ77" s="313"/>
      <c r="HJR77" s="313"/>
      <c r="HJS77" s="313"/>
      <c r="HJT77" s="313"/>
      <c r="HJU77" s="313"/>
      <c r="HJV77" s="313"/>
      <c r="HJW77" s="313"/>
      <c r="HJX77" s="313"/>
      <c r="HJY77" s="313"/>
      <c r="HJZ77" s="313"/>
      <c r="HKA77" s="313"/>
      <c r="HKB77" s="313"/>
      <c r="HKC77" s="313"/>
      <c r="HKD77" s="313"/>
      <c r="HKE77" s="313"/>
      <c r="HKF77" s="313"/>
      <c r="HKG77" s="313"/>
      <c r="HKH77" s="313"/>
      <c r="HKI77" s="313"/>
      <c r="HKJ77" s="313"/>
      <c r="HKK77" s="313"/>
      <c r="HKL77" s="313"/>
      <c r="HKM77" s="313"/>
      <c r="HKN77" s="313"/>
      <c r="HKO77" s="313"/>
      <c r="HKP77" s="313"/>
      <c r="HKQ77" s="313"/>
      <c r="HKR77" s="313"/>
      <c r="HKS77" s="313"/>
      <c r="HKT77" s="313"/>
      <c r="HKU77" s="313"/>
      <c r="HKV77" s="313"/>
      <c r="HKW77" s="313"/>
      <c r="HKX77" s="313"/>
      <c r="HKY77" s="313"/>
      <c r="HKZ77" s="313"/>
      <c r="HLA77" s="313"/>
      <c r="HLB77" s="313"/>
      <c r="HLC77" s="313"/>
      <c r="HLD77" s="313"/>
      <c r="HLE77" s="313"/>
      <c r="HLF77" s="313"/>
      <c r="HLG77" s="313"/>
      <c r="HLH77" s="313"/>
      <c r="HLI77" s="313"/>
      <c r="HLJ77" s="313"/>
      <c r="HLK77" s="313"/>
      <c r="HLL77" s="313"/>
      <c r="HLM77" s="313"/>
      <c r="HLN77" s="313"/>
      <c r="HLO77" s="313"/>
      <c r="HLP77" s="313"/>
      <c r="HLQ77" s="313"/>
      <c r="HLR77" s="313"/>
      <c r="HLS77" s="313"/>
      <c r="HLT77" s="313"/>
      <c r="HLU77" s="313"/>
      <c r="HLV77" s="313"/>
      <c r="HLW77" s="313"/>
      <c r="HLX77" s="313"/>
      <c r="HLY77" s="313"/>
      <c r="HLZ77" s="313"/>
      <c r="HMA77" s="313"/>
      <c r="HMB77" s="313"/>
      <c r="HMC77" s="313"/>
      <c r="HMD77" s="313"/>
      <c r="HME77" s="313"/>
      <c r="HMF77" s="313"/>
      <c r="HMG77" s="313"/>
      <c r="HMH77" s="313"/>
      <c r="HMI77" s="313"/>
      <c r="HMJ77" s="313"/>
      <c r="HMK77" s="313"/>
      <c r="HML77" s="313"/>
      <c r="HMM77" s="313"/>
      <c r="HMN77" s="313"/>
      <c r="HMO77" s="313"/>
      <c r="HMP77" s="313"/>
      <c r="HMQ77" s="313"/>
      <c r="HMR77" s="313"/>
      <c r="HMS77" s="313"/>
      <c r="HMT77" s="313"/>
      <c r="HMU77" s="313"/>
      <c r="HMV77" s="313"/>
      <c r="HMW77" s="313"/>
      <c r="HMX77" s="313"/>
      <c r="HMY77" s="313"/>
      <c r="HMZ77" s="313"/>
      <c r="HNA77" s="313"/>
      <c r="HNB77" s="313"/>
      <c r="HNC77" s="313"/>
      <c r="HND77" s="313"/>
      <c r="HNE77" s="313"/>
      <c r="HNF77" s="313"/>
      <c r="HNG77" s="313"/>
      <c r="HNH77" s="313"/>
      <c r="HNI77" s="313"/>
      <c r="HNJ77" s="313"/>
      <c r="HNK77" s="313"/>
      <c r="HNL77" s="313"/>
      <c r="HNM77" s="313"/>
      <c r="HNN77" s="313"/>
      <c r="HNO77" s="313"/>
      <c r="HNP77" s="313"/>
      <c r="HNQ77" s="313"/>
      <c r="HNR77" s="313"/>
      <c r="HNS77" s="313"/>
      <c r="HNT77" s="313"/>
      <c r="HNU77" s="313"/>
      <c r="HNV77" s="313"/>
      <c r="HNW77" s="313"/>
      <c r="HNX77" s="313"/>
      <c r="HNY77" s="313"/>
      <c r="HNZ77" s="313"/>
      <c r="HOA77" s="313"/>
      <c r="HOB77" s="313"/>
      <c r="HOC77" s="313"/>
      <c r="HOD77" s="313"/>
      <c r="HOE77" s="313"/>
      <c r="HOF77" s="313"/>
      <c r="HOG77" s="313"/>
      <c r="HOH77" s="313"/>
      <c r="HOI77" s="313"/>
      <c r="HOJ77" s="313"/>
      <c r="HOK77" s="313"/>
      <c r="HOL77" s="313"/>
      <c r="HOM77" s="313"/>
      <c r="HON77" s="313"/>
      <c r="HOO77" s="313"/>
      <c r="HOP77" s="313"/>
      <c r="HOQ77" s="313"/>
      <c r="HOR77" s="313"/>
      <c r="HOS77" s="313"/>
      <c r="HOT77" s="313"/>
      <c r="HOU77" s="313"/>
      <c r="HOV77" s="313"/>
      <c r="HOW77" s="313"/>
      <c r="HOX77" s="313"/>
      <c r="HOY77" s="313"/>
      <c r="HOZ77" s="313"/>
      <c r="HPA77" s="313"/>
      <c r="HPB77" s="313"/>
      <c r="HPC77" s="313"/>
      <c r="HPD77" s="313"/>
      <c r="HPE77" s="313"/>
      <c r="HPF77" s="313"/>
      <c r="HPG77" s="313"/>
      <c r="HPH77" s="313"/>
      <c r="HPI77" s="313"/>
      <c r="HPJ77" s="313"/>
      <c r="HPK77" s="313"/>
      <c r="HPL77" s="313"/>
      <c r="HPM77" s="313"/>
      <c r="HPN77" s="313"/>
      <c r="HPO77" s="313"/>
      <c r="HPP77" s="313"/>
      <c r="HPQ77" s="313"/>
      <c r="HPR77" s="313"/>
      <c r="HPS77" s="313"/>
      <c r="HPT77" s="313"/>
      <c r="HPU77" s="313"/>
      <c r="HPV77" s="313"/>
      <c r="HPW77" s="313"/>
      <c r="HPX77" s="313"/>
      <c r="HPY77" s="313"/>
      <c r="HPZ77" s="313"/>
      <c r="HQA77" s="313"/>
      <c r="HQB77" s="313"/>
      <c r="HQC77" s="313"/>
      <c r="HQD77" s="313"/>
      <c r="HQE77" s="313"/>
      <c r="HQF77" s="313"/>
      <c r="HQG77" s="313"/>
      <c r="HQH77" s="313"/>
      <c r="HQI77" s="313"/>
      <c r="HQJ77" s="313"/>
      <c r="HQK77" s="313"/>
      <c r="HQL77" s="313"/>
      <c r="HQM77" s="313"/>
      <c r="HQN77" s="313"/>
      <c r="HQO77" s="313"/>
      <c r="HQP77" s="313"/>
      <c r="HQQ77" s="313"/>
      <c r="HQR77" s="313"/>
      <c r="HQS77" s="313"/>
      <c r="HQT77" s="313"/>
      <c r="HQU77" s="313"/>
      <c r="HQV77" s="313"/>
      <c r="HQW77" s="313"/>
      <c r="HQX77" s="313"/>
      <c r="HQY77" s="313"/>
      <c r="HQZ77" s="313"/>
      <c r="HRA77" s="313"/>
      <c r="HRB77" s="313"/>
      <c r="HRC77" s="313"/>
      <c r="HRD77" s="313"/>
      <c r="HRE77" s="313"/>
      <c r="HRF77" s="313"/>
      <c r="HRG77" s="313"/>
      <c r="HRH77" s="313"/>
      <c r="HRI77" s="313"/>
      <c r="HRJ77" s="313"/>
      <c r="HRK77" s="313"/>
      <c r="HRL77" s="313"/>
      <c r="HRM77" s="313"/>
      <c r="HRN77" s="313"/>
      <c r="HRO77" s="313"/>
      <c r="HRP77" s="313"/>
      <c r="HRQ77" s="313"/>
      <c r="HRR77" s="313"/>
      <c r="HRS77" s="313"/>
      <c r="HRT77" s="313"/>
      <c r="HRU77" s="313"/>
      <c r="HRV77" s="313"/>
      <c r="HRW77" s="313"/>
      <c r="HRX77" s="313"/>
      <c r="HRY77" s="313"/>
      <c r="HRZ77" s="313"/>
      <c r="HSA77" s="313"/>
      <c r="HSB77" s="313"/>
      <c r="HSC77" s="313"/>
      <c r="HSD77" s="313"/>
      <c r="HSE77" s="313"/>
      <c r="HSF77" s="313"/>
      <c r="HSG77" s="313"/>
      <c r="HSH77" s="313"/>
      <c r="HSI77" s="313"/>
      <c r="HSJ77" s="313"/>
      <c r="HSK77" s="313"/>
      <c r="HSL77" s="313"/>
      <c r="HSM77" s="313"/>
      <c r="HSN77" s="313"/>
      <c r="HSO77" s="313"/>
      <c r="HSP77" s="313"/>
      <c r="HSQ77" s="313"/>
      <c r="HSR77" s="313"/>
      <c r="HSS77" s="313"/>
      <c r="HST77" s="313"/>
      <c r="HSU77" s="313"/>
      <c r="HSV77" s="313"/>
      <c r="HSW77" s="313"/>
      <c r="HSX77" s="313"/>
      <c r="HSY77" s="313"/>
      <c r="HSZ77" s="313"/>
      <c r="HTA77" s="313"/>
      <c r="HTB77" s="313"/>
      <c r="HTC77" s="313"/>
      <c r="HTD77" s="313"/>
      <c r="HTE77" s="313"/>
      <c r="HTF77" s="313"/>
      <c r="HTG77" s="313"/>
      <c r="HTH77" s="313"/>
      <c r="HTI77" s="313"/>
      <c r="HTJ77" s="313"/>
      <c r="HTK77" s="313"/>
      <c r="HTL77" s="313"/>
      <c r="HTM77" s="313"/>
      <c r="HTN77" s="313"/>
      <c r="HTO77" s="313"/>
      <c r="HTP77" s="313"/>
      <c r="HTQ77" s="313"/>
      <c r="HTR77" s="313"/>
      <c r="HTS77" s="313"/>
      <c r="HTT77" s="313"/>
      <c r="HTU77" s="313"/>
      <c r="HTV77" s="313"/>
      <c r="HTW77" s="313"/>
      <c r="HTX77" s="313"/>
      <c r="HTY77" s="313"/>
      <c r="HTZ77" s="313"/>
      <c r="HUA77" s="313"/>
      <c r="HUB77" s="313"/>
      <c r="HUC77" s="313"/>
      <c r="HUD77" s="313"/>
      <c r="HUE77" s="313"/>
      <c r="HUF77" s="313"/>
      <c r="HUG77" s="313"/>
      <c r="HUH77" s="313"/>
      <c r="HUI77" s="313"/>
      <c r="HUJ77" s="313"/>
      <c r="HUK77" s="313"/>
      <c r="HUL77" s="313"/>
      <c r="HUM77" s="313"/>
      <c r="HUN77" s="313"/>
      <c r="HUO77" s="313"/>
      <c r="HUP77" s="313"/>
      <c r="HUQ77" s="313"/>
      <c r="HUR77" s="313"/>
      <c r="HUS77" s="313"/>
      <c r="HUT77" s="313"/>
      <c r="HUU77" s="313"/>
      <c r="HUV77" s="313"/>
      <c r="HUW77" s="313"/>
      <c r="HUX77" s="313"/>
      <c r="HUY77" s="313"/>
      <c r="HUZ77" s="313"/>
      <c r="HVA77" s="313"/>
      <c r="HVB77" s="313"/>
      <c r="HVC77" s="313"/>
      <c r="HVD77" s="313"/>
      <c r="HVE77" s="313"/>
      <c r="HVF77" s="313"/>
      <c r="HVG77" s="313"/>
      <c r="HVH77" s="313"/>
      <c r="HVI77" s="313"/>
      <c r="HVJ77" s="313"/>
      <c r="HVK77" s="313"/>
      <c r="HVL77" s="313"/>
      <c r="HVM77" s="313"/>
      <c r="HVN77" s="313"/>
      <c r="HVO77" s="313"/>
      <c r="HVP77" s="313"/>
      <c r="HVQ77" s="313"/>
      <c r="HVR77" s="313"/>
      <c r="HVS77" s="313"/>
      <c r="HVT77" s="313"/>
      <c r="HVU77" s="313"/>
      <c r="HVV77" s="313"/>
      <c r="HVW77" s="313"/>
      <c r="HVX77" s="313"/>
      <c r="HVY77" s="313"/>
      <c r="HVZ77" s="313"/>
      <c r="HWA77" s="313"/>
      <c r="HWB77" s="313"/>
      <c r="HWC77" s="313"/>
      <c r="HWD77" s="313"/>
      <c r="HWE77" s="313"/>
      <c r="HWF77" s="313"/>
      <c r="HWG77" s="313"/>
      <c r="HWH77" s="313"/>
      <c r="HWI77" s="313"/>
      <c r="HWJ77" s="313"/>
      <c r="HWK77" s="313"/>
      <c r="HWL77" s="313"/>
      <c r="HWM77" s="313"/>
      <c r="HWN77" s="313"/>
      <c r="HWO77" s="313"/>
      <c r="HWP77" s="313"/>
      <c r="HWQ77" s="313"/>
      <c r="HWR77" s="313"/>
      <c r="HWS77" s="313"/>
      <c r="HWT77" s="313"/>
      <c r="HWU77" s="313"/>
      <c r="HWV77" s="313"/>
      <c r="HWW77" s="313"/>
      <c r="HWX77" s="313"/>
      <c r="HWY77" s="313"/>
      <c r="HWZ77" s="313"/>
      <c r="HXA77" s="313"/>
      <c r="HXB77" s="313"/>
      <c r="HXC77" s="313"/>
      <c r="HXD77" s="313"/>
      <c r="HXE77" s="313"/>
      <c r="HXF77" s="313"/>
      <c r="HXG77" s="313"/>
      <c r="HXH77" s="313"/>
      <c r="HXI77" s="313"/>
      <c r="HXJ77" s="313"/>
      <c r="HXK77" s="313"/>
      <c r="HXL77" s="313"/>
      <c r="HXM77" s="313"/>
      <c r="HXN77" s="313"/>
      <c r="HXO77" s="313"/>
      <c r="HXP77" s="313"/>
      <c r="HXQ77" s="313"/>
      <c r="HXR77" s="313"/>
      <c r="HXS77" s="313"/>
      <c r="HXT77" s="313"/>
      <c r="HXU77" s="313"/>
      <c r="HXV77" s="313"/>
      <c r="HXW77" s="313"/>
      <c r="HXX77" s="313"/>
      <c r="HXY77" s="313"/>
      <c r="HXZ77" s="313"/>
      <c r="HYA77" s="313"/>
      <c r="HYB77" s="313"/>
      <c r="HYC77" s="313"/>
      <c r="HYD77" s="313"/>
      <c r="HYE77" s="313"/>
      <c r="HYF77" s="313"/>
      <c r="HYG77" s="313"/>
      <c r="HYH77" s="313"/>
      <c r="HYI77" s="313"/>
      <c r="HYJ77" s="313"/>
      <c r="HYK77" s="313"/>
      <c r="HYL77" s="313"/>
      <c r="HYM77" s="313"/>
      <c r="HYN77" s="313"/>
      <c r="HYO77" s="313"/>
      <c r="HYP77" s="313"/>
      <c r="HYQ77" s="313"/>
      <c r="HYR77" s="313"/>
      <c r="HYS77" s="313"/>
      <c r="HYT77" s="313"/>
      <c r="HYU77" s="313"/>
      <c r="HYV77" s="313"/>
      <c r="HYW77" s="313"/>
      <c r="HYX77" s="313"/>
      <c r="HYY77" s="313"/>
      <c r="HYZ77" s="313"/>
      <c r="HZA77" s="313"/>
      <c r="HZB77" s="313"/>
      <c r="HZC77" s="313"/>
      <c r="HZD77" s="313"/>
      <c r="HZE77" s="313"/>
      <c r="HZF77" s="313"/>
      <c r="HZG77" s="313"/>
      <c r="HZH77" s="313"/>
      <c r="HZI77" s="313"/>
      <c r="HZJ77" s="313"/>
      <c r="HZK77" s="313"/>
      <c r="HZL77" s="313"/>
      <c r="HZM77" s="313"/>
      <c r="HZN77" s="313"/>
      <c r="HZO77" s="313"/>
      <c r="HZP77" s="313"/>
      <c r="HZQ77" s="313"/>
      <c r="HZR77" s="313"/>
      <c r="HZS77" s="313"/>
      <c r="HZT77" s="313"/>
      <c r="HZU77" s="313"/>
      <c r="HZV77" s="313"/>
      <c r="HZW77" s="313"/>
      <c r="HZX77" s="313"/>
      <c r="HZY77" s="313"/>
      <c r="HZZ77" s="313"/>
      <c r="IAA77" s="313"/>
      <c r="IAB77" s="313"/>
      <c r="IAC77" s="313"/>
      <c r="IAD77" s="313"/>
      <c r="IAE77" s="313"/>
      <c r="IAF77" s="313"/>
      <c r="IAG77" s="313"/>
      <c r="IAH77" s="313"/>
      <c r="IAI77" s="313"/>
      <c r="IAJ77" s="313"/>
      <c r="IAK77" s="313"/>
      <c r="IAL77" s="313"/>
      <c r="IAM77" s="313"/>
      <c r="IAN77" s="313"/>
      <c r="IAO77" s="313"/>
      <c r="IAP77" s="313"/>
      <c r="IAQ77" s="313"/>
      <c r="IAR77" s="313"/>
      <c r="IAS77" s="313"/>
      <c r="IAT77" s="313"/>
      <c r="IAU77" s="313"/>
      <c r="IAV77" s="313"/>
      <c r="IAW77" s="313"/>
      <c r="IAX77" s="313"/>
      <c r="IAY77" s="313"/>
      <c r="IAZ77" s="313"/>
      <c r="IBA77" s="313"/>
      <c r="IBB77" s="313"/>
      <c r="IBC77" s="313"/>
      <c r="IBD77" s="313"/>
      <c r="IBE77" s="313"/>
      <c r="IBF77" s="313"/>
      <c r="IBG77" s="313"/>
      <c r="IBH77" s="313"/>
      <c r="IBI77" s="313"/>
      <c r="IBJ77" s="313"/>
      <c r="IBK77" s="313"/>
      <c r="IBL77" s="313"/>
      <c r="IBM77" s="313"/>
      <c r="IBN77" s="313"/>
      <c r="IBO77" s="313"/>
      <c r="IBP77" s="313"/>
      <c r="IBQ77" s="313"/>
      <c r="IBR77" s="313"/>
      <c r="IBS77" s="313"/>
      <c r="IBT77" s="313"/>
      <c r="IBU77" s="313"/>
      <c r="IBV77" s="313"/>
      <c r="IBW77" s="313"/>
      <c r="IBX77" s="313"/>
      <c r="IBY77" s="313"/>
      <c r="IBZ77" s="313"/>
      <c r="ICA77" s="313"/>
      <c r="ICB77" s="313"/>
      <c r="ICC77" s="313"/>
      <c r="ICD77" s="313"/>
      <c r="ICE77" s="313"/>
      <c r="ICF77" s="313"/>
      <c r="ICG77" s="313"/>
      <c r="ICH77" s="313"/>
      <c r="ICI77" s="313"/>
      <c r="ICJ77" s="313"/>
      <c r="ICK77" s="313"/>
      <c r="ICL77" s="313"/>
      <c r="ICM77" s="313"/>
      <c r="ICN77" s="313"/>
      <c r="ICO77" s="313"/>
      <c r="ICP77" s="313"/>
      <c r="ICQ77" s="313"/>
      <c r="ICR77" s="313"/>
      <c r="ICS77" s="313"/>
      <c r="ICT77" s="313"/>
      <c r="ICU77" s="313"/>
      <c r="ICV77" s="313"/>
      <c r="ICW77" s="313"/>
      <c r="ICX77" s="313"/>
      <c r="ICY77" s="313"/>
      <c r="ICZ77" s="313"/>
      <c r="IDA77" s="313"/>
      <c r="IDB77" s="313"/>
      <c r="IDC77" s="313"/>
      <c r="IDD77" s="313"/>
      <c r="IDE77" s="313"/>
      <c r="IDF77" s="313"/>
      <c r="IDG77" s="313"/>
      <c r="IDH77" s="313"/>
      <c r="IDI77" s="313"/>
      <c r="IDJ77" s="313"/>
      <c r="IDK77" s="313"/>
      <c r="IDL77" s="313"/>
      <c r="IDM77" s="313"/>
      <c r="IDN77" s="313"/>
      <c r="IDO77" s="313"/>
      <c r="IDP77" s="313"/>
      <c r="IDQ77" s="313"/>
      <c r="IDR77" s="313"/>
      <c r="IDS77" s="313"/>
      <c r="IDT77" s="313"/>
      <c r="IDU77" s="313"/>
      <c r="IDV77" s="313"/>
      <c r="IDW77" s="313"/>
      <c r="IDX77" s="313"/>
      <c r="IDY77" s="313"/>
      <c r="IDZ77" s="313"/>
      <c r="IEA77" s="313"/>
      <c r="IEB77" s="313"/>
      <c r="IEC77" s="313"/>
      <c r="IED77" s="313"/>
      <c r="IEE77" s="313"/>
      <c r="IEF77" s="313"/>
      <c r="IEG77" s="313"/>
      <c r="IEH77" s="313"/>
      <c r="IEI77" s="313"/>
      <c r="IEJ77" s="313"/>
      <c r="IEK77" s="313"/>
      <c r="IEL77" s="313"/>
      <c r="IEM77" s="313"/>
      <c r="IEN77" s="313"/>
      <c r="IEO77" s="313"/>
      <c r="IEP77" s="313"/>
      <c r="IEQ77" s="313"/>
      <c r="IER77" s="313"/>
      <c r="IES77" s="313"/>
      <c r="IET77" s="313"/>
      <c r="IEU77" s="313"/>
      <c r="IEV77" s="313"/>
      <c r="IEW77" s="313"/>
      <c r="IEX77" s="313"/>
      <c r="IEY77" s="313"/>
      <c r="IEZ77" s="313"/>
      <c r="IFA77" s="313"/>
      <c r="IFB77" s="313"/>
      <c r="IFC77" s="313"/>
      <c r="IFD77" s="313"/>
      <c r="IFE77" s="313"/>
      <c r="IFF77" s="313"/>
      <c r="IFG77" s="313"/>
      <c r="IFH77" s="313"/>
      <c r="IFI77" s="313"/>
      <c r="IFJ77" s="313"/>
      <c r="IFK77" s="313"/>
      <c r="IFL77" s="313"/>
      <c r="IFM77" s="313"/>
      <c r="IFN77" s="313"/>
      <c r="IFO77" s="313"/>
      <c r="IFP77" s="313"/>
      <c r="IFQ77" s="313"/>
      <c r="IFR77" s="313"/>
      <c r="IFS77" s="313"/>
      <c r="IFT77" s="313"/>
      <c r="IFU77" s="313"/>
      <c r="IFV77" s="313"/>
      <c r="IFW77" s="313"/>
      <c r="IFX77" s="313"/>
      <c r="IFY77" s="313"/>
      <c r="IFZ77" s="313"/>
      <c r="IGA77" s="313"/>
      <c r="IGB77" s="313"/>
      <c r="IGC77" s="313"/>
      <c r="IGD77" s="313"/>
      <c r="IGE77" s="313"/>
      <c r="IGF77" s="313"/>
      <c r="IGG77" s="313"/>
      <c r="IGH77" s="313"/>
      <c r="IGI77" s="313"/>
      <c r="IGJ77" s="313"/>
      <c r="IGK77" s="313"/>
      <c r="IGL77" s="313"/>
      <c r="IGM77" s="313"/>
      <c r="IGN77" s="313"/>
      <c r="IGO77" s="313"/>
      <c r="IGP77" s="313"/>
      <c r="IGQ77" s="313"/>
      <c r="IGR77" s="313"/>
      <c r="IGS77" s="313"/>
      <c r="IGT77" s="313"/>
      <c r="IGU77" s="313"/>
      <c r="IGV77" s="313"/>
      <c r="IGW77" s="313"/>
      <c r="IGX77" s="313"/>
      <c r="IGY77" s="313"/>
      <c r="IGZ77" s="313"/>
      <c r="IHA77" s="313"/>
      <c r="IHB77" s="313"/>
      <c r="IHC77" s="313"/>
      <c r="IHD77" s="313"/>
      <c r="IHE77" s="313"/>
      <c r="IHF77" s="313"/>
      <c r="IHG77" s="313"/>
      <c r="IHH77" s="313"/>
      <c r="IHI77" s="313"/>
      <c r="IHJ77" s="313"/>
      <c r="IHK77" s="313"/>
      <c r="IHL77" s="313"/>
      <c r="IHM77" s="313"/>
      <c r="IHN77" s="313"/>
      <c r="IHO77" s="313"/>
      <c r="IHP77" s="313"/>
      <c r="IHQ77" s="313"/>
      <c r="IHR77" s="313"/>
      <c r="IHS77" s="313"/>
      <c r="IHT77" s="313"/>
      <c r="IHU77" s="313"/>
      <c r="IHV77" s="313"/>
      <c r="IHW77" s="313"/>
      <c r="IHX77" s="313"/>
      <c r="IHY77" s="313"/>
      <c r="IHZ77" s="313"/>
      <c r="IIA77" s="313"/>
      <c r="IIB77" s="313"/>
      <c r="IIC77" s="313"/>
      <c r="IID77" s="313"/>
      <c r="IIE77" s="313"/>
      <c r="IIF77" s="313"/>
      <c r="IIG77" s="313"/>
      <c r="IIH77" s="313"/>
      <c r="III77" s="313"/>
      <c r="IIJ77" s="313"/>
      <c r="IIK77" s="313"/>
      <c r="IIL77" s="313"/>
      <c r="IIM77" s="313"/>
      <c r="IIN77" s="313"/>
      <c r="IIO77" s="313"/>
      <c r="IIP77" s="313"/>
      <c r="IIQ77" s="313"/>
      <c r="IIR77" s="313"/>
      <c r="IIS77" s="313"/>
      <c r="IIT77" s="313"/>
      <c r="IIU77" s="313"/>
      <c r="IIV77" s="313"/>
      <c r="IIW77" s="313"/>
      <c r="IIX77" s="313"/>
      <c r="IIY77" s="313"/>
      <c r="IIZ77" s="313"/>
      <c r="IJA77" s="313"/>
      <c r="IJB77" s="313"/>
      <c r="IJC77" s="313"/>
      <c r="IJD77" s="313"/>
      <c r="IJE77" s="313"/>
      <c r="IJF77" s="313"/>
      <c r="IJG77" s="313"/>
      <c r="IJH77" s="313"/>
      <c r="IJI77" s="313"/>
      <c r="IJJ77" s="313"/>
      <c r="IJK77" s="313"/>
      <c r="IJL77" s="313"/>
      <c r="IJM77" s="313"/>
      <c r="IJN77" s="313"/>
      <c r="IJO77" s="313"/>
      <c r="IJP77" s="313"/>
      <c r="IJQ77" s="313"/>
      <c r="IJR77" s="313"/>
      <c r="IJS77" s="313"/>
      <c r="IJT77" s="313"/>
      <c r="IJU77" s="313"/>
      <c r="IJV77" s="313"/>
      <c r="IJW77" s="313"/>
      <c r="IJX77" s="313"/>
      <c r="IJY77" s="313"/>
      <c r="IJZ77" s="313"/>
      <c r="IKA77" s="313"/>
      <c r="IKB77" s="313"/>
      <c r="IKC77" s="313"/>
      <c r="IKD77" s="313"/>
      <c r="IKE77" s="313"/>
      <c r="IKF77" s="313"/>
      <c r="IKG77" s="313"/>
      <c r="IKH77" s="313"/>
      <c r="IKI77" s="313"/>
      <c r="IKJ77" s="313"/>
      <c r="IKK77" s="313"/>
      <c r="IKL77" s="313"/>
      <c r="IKM77" s="313"/>
      <c r="IKN77" s="313"/>
      <c r="IKO77" s="313"/>
      <c r="IKP77" s="313"/>
      <c r="IKQ77" s="313"/>
      <c r="IKR77" s="313"/>
      <c r="IKS77" s="313"/>
      <c r="IKT77" s="313"/>
      <c r="IKU77" s="313"/>
      <c r="IKV77" s="313"/>
      <c r="IKW77" s="313"/>
      <c r="IKX77" s="313"/>
      <c r="IKY77" s="313"/>
      <c r="IKZ77" s="313"/>
      <c r="ILA77" s="313"/>
      <c r="ILB77" s="313"/>
      <c r="ILC77" s="313"/>
      <c r="ILD77" s="313"/>
      <c r="ILE77" s="313"/>
      <c r="ILF77" s="313"/>
      <c r="ILG77" s="313"/>
      <c r="ILH77" s="313"/>
      <c r="ILI77" s="313"/>
      <c r="ILJ77" s="313"/>
      <c r="ILK77" s="313"/>
      <c r="ILL77" s="313"/>
      <c r="ILM77" s="313"/>
      <c r="ILN77" s="313"/>
      <c r="ILO77" s="313"/>
      <c r="ILP77" s="313"/>
      <c r="ILQ77" s="313"/>
      <c r="ILR77" s="313"/>
      <c r="ILS77" s="313"/>
      <c r="ILT77" s="313"/>
      <c r="ILU77" s="313"/>
      <c r="ILV77" s="313"/>
      <c r="ILW77" s="313"/>
      <c r="ILX77" s="313"/>
      <c r="ILY77" s="313"/>
      <c r="ILZ77" s="313"/>
      <c r="IMA77" s="313"/>
      <c r="IMB77" s="313"/>
      <c r="IMC77" s="313"/>
      <c r="IMD77" s="313"/>
      <c r="IME77" s="313"/>
      <c r="IMF77" s="313"/>
      <c r="IMG77" s="313"/>
      <c r="IMH77" s="313"/>
      <c r="IMI77" s="313"/>
      <c r="IMJ77" s="313"/>
      <c r="IMK77" s="313"/>
      <c r="IML77" s="313"/>
      <c r="IMM77" s="313"/>
      <c r="IMN77" s="313"/>
      <c r="IMO77" s="313"/>
      <c r="IMP77" s="313"/>
      <c r="IMQ77" s="313"/>
      <c r="IMR77" s="313"/>
      <c r="IMS77" s="313"/>
      <c r="IMT77" s="313"/>
      <c r="IMU77" s="313"/>
      <c r="IMV77" s="313"/>
      <c r="IMW77" s="313"/>
      <c r="IMX77" s="313"/>
      <c r="IMY77" s="313"/>
      <c r="IMZ77" s="313"/>
      <c r="INA77" s="313"/>
      <c r="INB77" s="313"/>
      <c r="INC77" s="313"/>
      <c r="IND77" s="313"/>
      <c r="INE77" s="313"/>
      <c r="INF77" s="313"/>
      <c r="ING77" s="313"/>
      <c r="INH77" s="313"/>
      <c r="INI77" s="313"/>
      <c r="INJ77" s="313"/>
      <c r="INK77" s="313"/>
      <c r="INL77" s="313"/>
      <c r="INM77" s="313"/>
      <c r="INN77" s="313"/>
      <c r="INO77" s="313"/>
      <c r="INP77" s="313"/>
      <c r="INQ77" s="313"/>
      <c r="INR77" s="313"/>
      <c r="INS77" s="313"/>
      <c r="INT77" s="313"/>
      <c r="INU77" s="313"/>
      <c r="INV77" s="313"/>
      <c r="INW77" s="313"/>
      <c r="INX77" s="313"/>
      <c r="INY77" s="313"/>
      <c r="INZ77" s="313"/>
      <c r="IOA77" s="313"/>
      <c r="IOB77" s="313"/>
      <c r="IOC77" s="313"/>
      <c r="IOD77" s="313"/>
      <c r="IOE77" s="313"/>
      <c r="IOF77" s="313"/>
      <c r="IOG77" s="313"/>
      <c r="IOH77" s="313"/>
      <c r="IOI77" s="313"/>
      <c r="IOJ77" s="313"/>
      <c r="IOK77" s="313"/>
      <c r="IOL77" s="313"/>
      <c r="IOM77" s="313"/>
      <c r="ION77" s="313"/>
      <c r="IOO77" s="313"/>
      <c r="IOP77" s="313"/>
      <c r="IOQ77" s="313"/>
      <c r="IOR77" s="313"/>
      <c r="IOS77" s="313"/>
      <c r="IOT77" s="313"/>
      <c r="IOU77" s="313"/>
      <c r="IOV77" s="313"/>
      <c r="IOW77" s="313"/>
      <c r="IOX77" s="313"/>
      <c r="IOY77" s="313"/>
      <c r="IOZ77" s="313"/>
      <c r="IPA77" s="313"/>
      <c r="IPB77" s="313"/>
      <c r="IPC77" s="313"/>
      <c r="IPD77" s="313"/>
      <c r="IPE77" s="313"/>
      <c r="IPF77" s="313"/>
      <c r="IPG77" s="313"/>
      <c r="IPH77" s="313"/>
      <c r="IPI77" s="313"/>
      <c r="IPJ77" s="313"/>
      <c r="IPK77" s="313"/>
      <c r="IPL77" s="313"/>
      <c r="IPM77" s="313"/>
      <c r="IPN77" s="313"/>
      <c r="IPO77" s="313"/>
      <c r="IPP77" s="313"/>
      <c r="IPQ77" s="313"/>
      <c r="IPR77" s="313"/>
      <c r="IPS77" s="313"/>
      <c r="IPT77" s="313"/>
      <c r="IPU77" s="313"/>
      <c r="IPV77" s="313"/>
      <c r="IPW77" s="313"/>
      <c r="IPX77" s="313"/>
      <c r="IPY77" s="313"/>
      <c r="IPZ77" s="313"/>
      <c r="IQA77" s="313"/>
      <c r="IQB77" s="313"/>
      <c r="IQC77" s="313"/>
      <c r="IQD77" s="313"/>
      <c r="IQE77" s="313"/>
      <c r="IQF77" s="313"/>
      <c r="IQG77" s="313"/>
      <c r="IQH77" s="313"/>
      <c r="IQI77" s="313"/>
      <c r="IQJ77" s="313"/>
      <c r="IQK77" s="313"/>
      <c r="IQL77" s="313"/>
      <c r="IQM77" s="313"/>
      <c r="IQN77" s="313"/>
      <c r="IQO77" s="313"/>
      <c r="IQP77" s="313"/>
      <c r="IQQ77" s="313"/>
      <c r="IQR77" s="313"/>
      <c r="IQS77" s="313"/>
      <c r="IQT77" s="313"/>
      <c r="IQU77" s="313"/>
      <c r="IQV77" s="313"/>
      <c r="IQW77" s="313"/>
      <c r="IQX77" s="313"/>
      <c r="IQY77" s="313"/>
      <c r="IQZ77" s="313"/>
      <c r="IRA77" s="313"/>
      <c r="IRB77" s="313"/>
      <c r="IRC77" s="313"/>
      <c r="IRD77" s="313"/>
      <c r="IRE77" s="313"/>
      <c r="IRF77" s="313"/>
      <c r="IRG77" s="313"/>
      <c r="IRH77" s="313"/>
      <c r="IRI77" s="313"/>
      <c r="IRJ77" s="313"/>
      <c r="IRK77" s="313"/>
      <c r="IRL77" s="313"/>
      <c r="IRM77" s="313"/>
      <c r="IRN77" s="313"/>
      <c r="IRO77" s="313"/>
      <c r="IRP77" s="313"/>
      <c r="IRQ77" s="313"/>
      <c r="IRR77" s="313"/>
      <c r="IRS77" s="313"/>
      <c r="IRT77" s="313"/>
      <c r="IRU77" s="313"/>
      <c r="IRV77" s="313"/>
      <c r="IRW77" s="313"/>
      <c r="IRX77" s="313"/>
      <c r="IRY77" s="313"/>
      <c r="IRZ77" s="313"/>
      <c r="ISA77" s="313"/>
      <c r="ISB77" s="313"/>
      <c r="ISC77" s="313"/>
      <c r="ISD77" s="313"/>
      <c r="ISE77" s="313"/>
      <c r="ISF77" s="313"/>
      <c r="ISG77" s="313"/>
      <c r="ISH77" s="313"/>
      <c r="ISI77" s="313"/>
      <c r="ISJ77" s="313"/>
      <c r="ISK77" s="313"/>
      <c r="ISL77" s="313"/>
      <c r="ISM77" s="313"/>
      <c r="ISN77" s="313"/>
      <c r="ISO77" s="313"/>
      <c r="ISP77" s="313"/>
      <c r="ISQ77" s="313"/>
      <c r="ISR77" s="313"/>
      <c r="ISS77" s="313"/>
      <c r="IST77" s="313"/>
      <c r="ISU77" s="313"/>
      <c r="ISV77" s="313"/>
      <c r="ISW77" s="313"/>
      <c r="ISX77" s="313"/>
      <c r="ISY77" s="313"/>
      <c r="ISZ77" s="313"/>
      <c r="ITA77" s="313"/>
      <c r="ITB77" s="313"/>
      <c r="ITC77" s="313"/>
      <c r="ITD77" s="313"/>
      <c r="ITE77" s="313"/>
      <c r="ITF77" s="313"/>
      <c r="ITG77" s="313"/>
      <c r="ITH77" s="313"/>
      <c r="ITI77" s="313"/>
      <c r="ITJ77" s="313"/>
      <c r="ITK77" s="313"/>
      <c r="ITL77" s="313"/>
      <c r="ITM77" s="313"/>
      <c r="ITN77" s="313"/>
      <c r="ITO77" s="313"/>
      <c r="ITP77" s="313"/>
      <c r="ITQ77" s="313"/>
      <c r="ITR77" s="313"/>
      <c r="ITS77" s="313"/>
      <c r="ITT77" s="313"/>
      <c r="ITU77" s="313"/>
      <c r="ITV77" s="313"/>
      <c r="ITW77" s="313"/>
      <c r="ITX77" s="313"/>
      <c r="ITY77" s="313"/>
      <c r="ITZ77" s="313"/>
      <c r="IUA77" s="313"/>
      <c r="IUB77" s="313"/>
      <c r="IUC77" s="313"/>
      <c r="IUD77" s="313"/>
      <c r="IUE77" s="313"/>
      <c r="IUF77" s="313"/>
      <c r="IUG77" s="313"/>
      <c r="IUH77" s="313"/>
      <c r="IUI77" s="313"/>
      <c r="IUJ77" s="313"/>
      <c r="IUK77" s="313"/>
      <c r="IUL77" s="313"/>
      <c r="IUM77" s="313"/>
      <c r="IUN77" s="313"/>
      <c r="IUO77" s="313"/>
      <c r="IUP77" s="313"/>
      <c r="IUQ77" s="313"/>
      <c r="IUR77" s="313"/>
      <c r="IUS77" s="313"/>
      <c r="IUT77" s="313"/>
      <c r="IUU77" s="313"/>
      <c r="IUV77" s="313"/>
      <c r="IUW77" s="313"/>
      <c r="IUX77" s="313"/>
      <c r="IUY77" s="313"/>
      <c r="IUZ77" s="313"/>
      <c r="IVA77" s="313"/>
      <c r="IVB77" s="313"/>
      <c r="IVC77" s="313"/>
      <c r="IVD77" s="313"/>
      <c r="IVE77" s="313"/>
      <c r="IVF77" s="313"/>
      <c r="IVG77" s="313"/>
      <c r="IVH77" s="313"/>
      <c r="IVI77" s="313"/>
      <c r="IVJ77" s="313"/>
      <c r="IVK77" s="313"/>
      <c r="IVL77" s="313"/>
      <c r="IVM77" s="313"/>
      <c r="IVN77" s="313"/>
      <c r="IVO77" s="313"/>
      <c r="IVP77" s="313"/>
      <c r="IVQ77" s="313"/>
      <c r="IVR77" s="313"/>
      <c r="IVS77" s="313"/>
      <c r="IVT77" s="313"/>
      <c r="IVU77" s="313"/>
      <c r="IVV77" s="313"/>
      <c r="IVW77" s="313"/>
      <c r="IVX77" s="313"/>
      <c r="IVY77" s="313"/>
      <c r="IVZ77" s="313"/>
      <c r="IWA77" s="313"/>
      <c r="IWB77" s="313"/>
      <c r="IWC77" s="313"/>
      <c r="IWD77" s="313"/>
      <c r="IWE77" s="313"/>
      <c r="IWF77" s="313"/>
      <c r="IWG77" s="313"/>
      <c r="IWH77" s="313"/>
      <c r="IWI77" s="313"/>
      <c r="IWJ77" s="313"/>
      <c r="IWK77" s="313"/>
      <c r="IWL77" s="313"/>
      <c r="IWM77" s="313"/>
      <c r="IWN77" s="313"/>
      <c r="IWO77" s="313"/>
      <c r="IWP77" s="313"/>
      <c r="IWQ77" s="313"/>
      <c r="IWR77" s="313"/>
      <c r="IWS77" s="313"/>
      <c r="IWT77" s="313"/>
      <c r="IWU77" s="313"/>
      <c r="IWV77" s="313"/>
      <c r="IWW77" s="313"/>
      <c r="IWX77" s="313"/>
      <c r="IWY77" s="313"/>
      <c r="IWZ77" s="313"/>
      <c r="IXA77" s="313"/>
      <c r="IXB77" s="313"/>
      <c r="IXC77" s="313"/>
      <c r="IXD77" s="313"/>
      <c r="IXE77" s="313"/>
      <c r="IXF77" s="313"/>
      <c r="IXG77" s="313"/>
      <c r="IXH77" s="313"/>
      <c r="IXI77" s="313"/>
      <c r="IXJ77" s="313"/>
      <c r="IXK77" s="313"/>
      <c r="IXL77" s="313"/>
      <c r="IXM77" s="313"/>
      <c r="IXN77" s="313"/>
      <c r="IXO77" s="313"/>
      <c r="IXP77" s="313"/>
      <c r="IXQ77" s="313"/>
      <c r="IXR77" s="313"/>
      <c r="IXS77" s="313"/>
      <c r="IXT77" s="313"/>
      <c r="IXU77" s="313"/>
      <c r="IXV77" s="313"/>
      <c r="IXW77" s="313"/>
      <c r="IXX77" s="313"/>
      <c r="IXY77" s="313"/>
      <c r="IXZ77" s="313"/>
      <c r="IYA77" s="313"/>
      <c r="IYB77" s="313"/>
      <c r="IYC77" s="313"/>
      <c r="IYD77" s="313"/>
      <c r="IYE77" s="313"/>
      <c r="IYF77" s="313"/>
      <c r="IYG77" s="313"/>
      <c r="IYH77" s="313"/>
      <c r="IYI77" s="313"/>
      <c r="IYJ77" s="313"/>
      <c r="IYK77" s="313"/>
      <c r="IYL77" s="313"/>
      <c r="IYM77" s="313"/>
      <c r="IYN77" s="313"/>
      <c r="IYO77" s="313"/>
      <c r="IYP77" s="313"/>
      <c r="IYQ77" s="313"/>
      <c r="IYR77" s="313"/>
      <c r="IYS77" s="313"/>
      <c r="IYT77" s="313"/>
      <c r="IYU77" s="313"/>
      <c r="IYV77" s="313"/>
      <c r="IYW77" s="313"/>
      <c r="IYX77" s="313"/>
      <c r="IYY77" s="313"/>
      <c r="IYZ77" s="313"/>
      <c r="IZA77" s="313"/>
      <c r="IZB77" s="313"/>
      <c r="IZC77" s="313"/>
      <c r="IZD77" s="313"/>
      <c r="IZE77" s="313"/>
      <c r="IZF77" s="313"/>
      <c r="IZG77" s="313"/>
      <c r="IZH77" s="313"/>
      <c r="IZI77" s="313"/>
      <c r="IZJ77" s="313"/>
      <c r="IZK77" s="313"/>
      <c r="IZL77" s="313"/>
      <c r="IZM77" s="313"/>
      <c r="IZN77" s="313"/>
      <c r="IZO77" s="313"/>
      <c r="IZP77" s="313"/>
      <c r="IZQ77" s="313"/>
      <c r="IZR77" s="313"/>
      <c r="IZS77" s="313"/>
      <c r="IZT77" s="313"/>
      <c r="IZU77" s="313"/>
      <c r="IZV77" s="313"/>
      <c r="IZW77" s="313"/>
      <c r="IZX77" s="313"/>
      <c r="IZY77" s="313"/>
      <c r="IZZ77" s="313"/>
      <c r="JAA77" s="313"/>
      <c r="JAB77" s="313"/>
      <c r="JAC77" s="313"/>
      <c r="JAD77" s="313"/>
      <c r="JAE77" s="313"/>
      <c r="JAF77" s="313"/>
      <c r="JAG77" s="313"/>
      <c r="JAH77" s="313"/>
      <c r="JAI77" s="313"/>
      <c r="JAJ77" s="313"/>
      <c r="JAK77" s="313"/>
      <c r="JAL77" s="313"/>
      <c r="JAM77" s="313"/>
      <c r="JAN77" s="313"/>
      <c r="JAO77" s="313"/>
      <c r="JAP77" s="313"/>
      <c r="JAQ77" s="313"/>
      <c r="JAR77" s="313"/>
      <c r="JAS77" s="313"/>
      <c r="JAT77" s="313"/>
      <c r="JAU77" s="313"/>
      <c r="JAV77" s="313"/>
      <c r="JAW77" s="313"/>
      <c r="JAX77" s="313"/>
      <c r="JAY77" s="313"/>
      <c r="JAZ77" s="313"/>
      <c r="JBA77" s="313"/>
      <c r="JBB77" s="313"/>
      <c r="JBC77" s="313"/>
      <c r="JBD77" s="313"/>
      <c r="JBE77" s="313"/>
      <c r="JBF77" s="313"/>
      <c r="JBG77" s="313"/>
      <c r="JBH77" s="313"/>
      <c r="JBI77" s="313"/>
      <c r="JBJ77" s="313"/>
      <c r="JBK77" s="313"/>
      <c r="JBL77" s="313"/>
      <c r="JBM77" s="313"/>
      <c r="JBN77" s="313"/>
      <c r="JBO77" s="313"/>
      <c r="JBP77" s="313"/>
      <c r="JBQ77" s="313"/>
      <c r="JBR77" s="313"/>
      <c r="JBS77" s="313"/>
      <c r="JBT77" s="313"/>
      <c r="JBU77" s="313"/>
      <c r="JBV77" s="313"/>
      <c r="JBW77" s="313"/>
      <c r="JBX77" s="313"/>
      <c r="JBY77" s="313"/>
      <c r="JBZ77" s="313"/>
      <c r="JCA77" s="313"/>
      <c r="JCB77" s="313"/>
      <c r="JCC77" s="313"/>
      <c r="JCD77" s="313"/>
      <c r="JCE77" s="313"/>
      <c r="JCF77" s="313"/>
      <c r="JCG77" s="313"/>
      <c r="JCH77" s="313"/>
      <c r="JCI77" s="313"/>
      <c r="JCJ77" s="313"/>
      <c r="JCK77" s="313"/>
      <c r="JCL77" s="313"/>
      <c r="JCM77" s="313"/>
      <c r="JCN77" s="313"/>
      <c r="JCO77" s="313"/>
      <c r="JCP77" s="313"/>
      <c r="JCQ77" s="313"/>
      <c r="JCR77" s="313"/>
      <c r="JCS77" s="313"/>
      <c r="JCT77" s="313"/>
      <c r="JCU77" s="313"/>
      <c r="JCV77" s="313"/>
      <c r="JCW77" s="313"/>
      <c r="JCX77" s="313"/>
      <c r="JCY77" s="313"/>
      <c r="JCZ77" s="313"/>
      <c r="JDA77" s="313"/>
      <c r="JDB77" s="313"/>
      <c r="JDC77" s="313"/>
      <c r="JDD77" s="313"/>
      <c r="JDE77" s="313"/>
      <c r="JDF77" s="313"/>
      <c r="JDG77" s="313"/>
      <c r="JDH77" s="313"/>
      <c r="JDI77" s="313"/>
      <c r="JDJ77" s="313"/>
      <c r="JDK77" s="313"/>
      <c r="JDL77" s="313"/>
      <c r="JDM77" s="313"/>
      <c r="JDN77" s="313"/>
      <c r="JDO77" s="313"/>
      <c r="JDP77" s="313"/>
      <c r="JDQ77" s="313"/>
      <c r="JDR77" s="313"/>
      <c r="JDS77" s="313"/>
      <c r="JDT77" s="313"/>
      <c r="JDU77" s="313"/>
      <c r="JDV77" s="313"/>
      <c r="JDW77" s="313"/>
      <c r="JDX77" s="313"/>
      <c r="JDY77" s="313"/>
      <c r="JDZ77" s="313"/>
      <c r="JEA77" s="313"/>
      <c r="JEB77" s="313"/>
      <c r="JEC77" s="313"/>
      <c r="JED77" s="313"/>
      <c r="JEE77" s="313"/>
      <c r="JEF77" s="313"/>
      <c r="JEG77" s="313"/>
      <c r="JEH77" s="313"/>
      <c r="JEI77" s="313"/>
      <c r="JEJ77" s="313"/>
      <c r="JEK77" s="313"/>
      <c r="JEL77" s="313"/>
      <c r="JEM77" s="313"/>
      <c r="JEN77" s="313"/>
      <c r="JEO77" s="313"/>
      <c r="JEP77" s="313"/>
      <c r="JEQ77" s="313"/>
      <c r="JER77" s="313"/>
      <c r="JES77" s="313"/>
      <c r="JET77" s="313"/>
      <c r="JEU77" s="313"/>
      <c r="JEV77" s="313"/>
      <c r="JEW77" s="313"/>
      <c r="JEX77" s="313"/>
      <c r="JEY77" s="313"/>
      <c r="JEZ77" s="313"/>
      <c r="JFA77" s="313"/>
      <c r="JFB77" s="313"/>
      <c r="JFC77" s="313"/>
      <c r="JFD77" s="313"/>
      <c r="JFE77" s="313"/>
      <c r="JFF77" s="313"/>
      <c r="JFG77" s="313"/>
      <c r="JFH77" s="313"/>
      <c r="JFI77" s="313"/>
      <c r="JFJ77" s="313"/>
      <c r="JFK77" s="313"/>
      <c r="JFL77" s="313"/>
      <c r="JFM77" s="313"/>
      <c r="JFN77" s="313"/>
      <c r="JFO77" s="313"/>
      <c r="JFP77" s="313"/>
      <c r="JFQ77" s="313"/>
      <c r="JFR77" s="313"/>
      <c r="JFS77" s="313"/>
      <c r="JFT77" s="313"/>
      <c r="JFU77" s="313"/>
      <c r="JFV77" s="313"/>
      <c r="JFW77" s="313"/>
      <c r="JFX77" s="313"/>
      <c r="JFY77" s="313"/>
      <c r="JFZ77" s="313"/>
      <c r="JGA77" s="313"/>
      <c r="JGB77" s="313"/>
      <c r="JGC77" s="313"/>
      <c r="JGD77" s="313"/>
      <c r="JGE77" s="313"/>
      <c r="JGF77" s="313"/>
      <c r="JGG77" s="313"/>
      <c r="JGH77" s="313"/>
      <c r="JGI77" s="313"/>
      <c r="JGJ77" s="313"/>
      <c r="JGK77" s="313"/>
      <c r="JGL77" s="313"/>
      <c r="JGM77" s="313"/>
      <c r="JGN77" s="313"/>
      <c r="JGO77" s="313"/>
      <c r="JGP77" s="313"/>
      <c r="JGQ77" s="313"/>
      <c r="JGR77" s="313"/>
      <c r="JGS77" s="313"/>
      <c r="JGT77" s="313"/>
      <c r="JGU77" s="313"/>
      <c r="JGV77" s="313"/>
      <c r="JGW77" s="313"/>
      <c r="JGX77" s="313"/>
      <c r="JGY77" s="313"/>
      <c r="JGZ77" s="313"/>
      <c r="JHA77" s="313"/>
      <c r="JHB77" s="313"/>
      <c r="JHC77" s="313"/>
      <c r="JHD77" s="313"/>
      <c r="JHE77" s="313"/>
      <c r="JHF77" s="313"/>
      <c r="JHG77" s="313"/>
      <c r="JHH77" s="313"/>
      <c r="JHI77" s="313"/>
      <c r="JHJ77" s="313"/>
      <c r="JHK77" s="313"/>
      <c r="JHL77" s="313"/>
      <c r="JHM77" s="313"/>
      <c r="JHN77" s="313"/>
      <c r="JHO77" s="313"/>
      <c r="JHP77" s="313"/>
      <c r="JHQ77" s="313"/>
      <c r="JHR77" s="313"/>
      <c r="JHS77" s="313"/>
      <c r="JHT77" s="313"/>
      <c r="JHU77" s="313"/>
      <c r="JHV77" s="313"/>
      <c r="JHW77" s="313"/>
      <c r="JHX77" s="313"/>
      <c r="JHY77" s="313"/>
      <c r="JHZ77" s="313"/>
      <c r="JIA77" s="313"/>
      <c r="JIB77" s="313"/>
      <c r="JIC77" s="313"/>
      <c r="JID77" s="313"/>
      <c r="JIE77" s="313"/>
      <c r="JIF77" s="313"/>
      <c r="JIG77" s="313"/>
      <c r="JIH77" s="313"/>
      <c r="JII77" s="313"/>
      <c r="JIJ77" s="313"/>
      <c r="JIK77" s="313"/>
      <c r="JIL77" s="313"/>
      <c r="JIM77" s="313"/>
      <c r="JIN77" s="313"/>
      <c r="JIO77" s="313"/>
      <c r="JIP77" s="313"/>
      <c r="JIQ77" s="313"/>
      <c r="JIR77" s="313"/>
      <c r="JIS77" s="313"/>
      <c r="JIT77" s="313"/>
      <c r="JIU77" s="313"/>
      <c r="JIV77" s="313"/>
      <c r="JIW77" s="313"/>
      <c r="JIX77" s="313"/>
      <c r="JIY77" s="313"/>
      <c r="JIZ77" s="313"/>
      <c r="JJA77" s="313"/>
      <c r="JJB77" s="313"/>
      <c r="JJC77" s="313"/>
      <c r="JJD77" s="313"/>
      <c r="JJE77" s="313"/>
      <c r="JJF77" s="313"/>
      <c r="JJG77" s="313"/>
      <c r="JJH77" s="313"/>
      <c r="JJI77" s="313"/>
      <c r="JJJ77" s="313"/>
      <c r="JJK77" s="313"/>
      <c r="JJL77" s="313"/>
      <c r="JJM77" s="313"/>
      <c r="JJN77" s="313"/>
      <c r="JJO77" s="313"/>
      <c r="JJP77" s="313"/>
      <c r="JJQ77" s="313"/>
      <c r="JJR77" s="313"/>
      <c r="JJS77" s="313"/>
      <c r="JJT77" s="313"/>
      <c r="JJU77" s="313"/>
      <c r="JJV77" s="313"/>
      <c r="JJW77" s="313"/>
      <c r="JJX77" s="313"/>
      <c r="JJY77" s="313"/>
      <c r="JJZ77" s="313"/>
      <c r="JKA77" s="313"/>
      <c r="JKB77" s="313"/>
      <c r="JKC77" s="313"/>
      <c r="JKD77" s="313"/>
      <c r="JKE77" s="313"/>
      <c r="JKF77" s="313"/>
      <c r="JKG77" s="313"/>
      <c r="JKH77" s="313"/>
      <c r="JKI77" s="313"/>
      <c r="JKJ77" s="313"/>
      <c r="JKK77" s="313"/>
      <c r="JKL77" s="313"/>
      <c r="JKM77" s="313"/>
      <c r="JKN77" s="313"/>
      <c r="JKO77" s="313"/>
      <c r="JKP77" s="313"/>
      <c r="JKQ77" s="313"/>
      <c r="JKR77" s="313"/>
      <c r="JKS77" s="313"/>
      <c r="JKT77" s="313"/>
      <c r="JKU77" s="313"/>
      <c r="JKV77" s="313"/>
      <c r="JKW77" s="313"/>
      <c r="JKX77" s="313"/>
      <c r="JKY77" s="313"/>
      <c r="JKZ77" s="313"/>
      <c r="JLA77" s="313"/>
      <c r="JLB77" s="313"/>
      <c r="JLC77" s="313"/>
      <c r="JLD77" s="313"/>
      <c r="JLE77" s="313"/>
      <c r="JLF77" s="313"/>
      <c r="JLG77" s="313"/>
      <c r="JLH77" s="313"/>
      <c r="JLI77" s="313"/>
      <c r="JLJ77" s="313"/>
      <c r="JLK77" s="313"/>
      <c r="JLL77" s="313"/>
      <c r="JLM77" s="313"/>
      <c r="JLN77" s="313"/>
      <c r="JLO77" s="313"/>
      <c r="JLP77" s="313"/>
      <c r="JLQ77" s="313"/>
      <c r="JLR77" s="313"/>
      <c r="JLS77" s="313"/>
      <c r="JLT77" s="313"/>
      <c r="JLU77" s="313"/>
      <c r="JLV77" s="313"/>
      <c r="JLW77" s="313"/>
      <c r="JLX77" s="313"/>
      <c r="JLY77" s="313"/>
      <c r="JLZ77" s="313"/>
      <c r="JMA77" s="313"/>
      <c r="JMB77" s="313"/>
      <c r="JMC77" s="313"/>
      <c r="JMD77" s="313"/>
      <c r="JME77" s="313"/>
      <c r="JMF77" s="313"/>
      <c r="JMG77" s="313"/>
      <c r="JMH77" s="313"/>
      <c r="JMI77" s="313"/>
      <c r="JMJ77" s="313"/>
      <c r="JMK77" s="313"/>
      <c r="JML77" s="313"/>
      <c r="JMM77" s="313"/>
      <c r="JMN77" s="313"/>
      <c r="JMO77" s="313"/>
      <c r="JMP77" s="313"/>
      <c r="JMQ77" s="313"/>
      <c r="JMR77" s="313"/>
      <c r="JMS77" s="313"/>
      <c r="JMT77" s="313"/>
      <c r="JMU77" s="313"/>
      <c r="JMV77" s="313"/>
      <c r="JMW77" s="313"/>
      <c r="JMX77" s="313"/>
      <c r="JMY77" s="313"/>
      <c r="JMZ77" s="313"/>
      <c r="JNA77" s="313"/>
      <c r="JNB77" s="313"/>
      <c r="JNC77" s="313"/>
      <c r="JND77" s="313"/>
      <c r="JNE77" s="313"/>
      <c r="JNF77" s="313"/>
      <c r="JNG77" s="313"/>
      <c r="JNH77" s="313"/>
      <c r="JNI77" s="313"/>
      <c r="JNJ77" s="313"/>
      <c r="JNK77" s="313"/>
      <c r="JNL77" s="313"/>
      <c r="JNM77" s="313"/>
      <c r="JNN77" s="313"/>
      <c r="JNO77" s="313"/>
      <c r="JNP77" s="313"/>
      <c r="JNQ77" s="313"/>
      <c r="JNR77" s="313"/>
      <c r="JNS77" s="313"/>
      <c r="JNT77" s="313"/>
      <c r="JNU77" s="313"/>
      <c r="JNV77" s="313"/>
      <c r="JNW77" s="313"/>
      <c r="JNX77" s="313"/>
      <c r="JNY77" s="313"/>
      <c r="JNZ77" s="313"/>
      <c r="JOA77" s="313"/>
      <c r="JOB77" s="313"/>
      <c r="JOC77" s="313"/>
      <c r="JOD77" s="313"/>
      <c r="JOE77" s="313"/>
      <c r="JOF77" s="313"/>
      <c r="JOG77" s="313"/>
      <c r="JOH77" s="313"/>
      <c r="JOI77" s="313"/>
      <c r="JOJ77" s="313"/>
      <c r="JOK77" s="313"/>
      <c r="JOL77" s="313"/>
      <c r="JOM77" s="313"/>
      <c r="JON77" s="313"/>
      <c r="JOO77" s="313"/>
      <c r="JOP77" s="313"/>
      <c r="JOQ77" s="313"/>
      <c r="JOR77" s="313"/>
      <c r="JOS77" s="313"/>
      <c r="JOT77" s="313"/>
      <c r="JOU77" s="313"/>
      <c r="JOV77" s="313"/>
      <c r="JOW77" s="313"/>
      <c r="JOX77" s="313"/>
      <c r="JOY77" s="313"/>
      <c r="JOZ77" s="313"/>
      <c r="JPA77" s="313"/>
      <c r="JPB77" s="313"/>
      <c r="JPC77" s="313"/>
      <c r="JPD77" s="313"/>
      <c r="JPE77" s="313"/>
      <c r="JPF77" s="313"/>
      <c r="JPG77" s="313"/>
      <c r="JPH77" s="313"/>
      <c r="JPI77" s="313"/>
      <c r="JPJ77" s="313"/>
      <c r="JPK77" s="313"/>
      <c r="JPL77" s="313"/>
      <c r="JPM77" s="313"/>
      <c r="JPN77" s="313"/>
      <c r="JPO77" s="313"/>
      <c r="JPP77" s="313"/>
      <c r="JPQ77" s="313"/>
      <c r="JPR77" s="313"/>
      <c r="JPS77" s="313"/>
      <c r="JPT77" s="313"/>
      <c r="JPU77" s="313"/>
      <c r="JPV77" s="313"/>
      <c r="JPW77" s="313"/>
      <c r="JPX77" s="313"/>
      <c r="JPY77" s="313"/>
      <c r="JPZ77" s="313"/>
      <c r="JQA77" s="313"/>
      <c r="JQB77" s="313"/>
      <c r="JQC77" s="313"/>
      <c r="JQD77" s="313"/>
      <c r="JQE77" s="313"/>
      <c r="JQF77" s="313"/>
      <c r="JQG77" s="313"/>
      <c r="JQH77" s="313"/>
      <c r="JQI77" s="313"/>
      <c r="JQJ77" s="313"/>
      <c r="JQK77" s="313"/>
      <c r="JQL77" s="313"/>
      <c r="JQM77" s="313"/>
      <c r="JQN77" s="313"/>
      <c r="JQO77" s="313"/>
      <c r="JQP77" s="313"/>
      <c r="JQQ77" s="313"/>
      <c r="JQR77" s="313"/>
      <c r="JQS77" s="313"/>
      <c r="JQT77" s="313"/>
      <c r="JQU77" s="313"/>
      <c r="JQV77" s="313"/>
      <c r="JQW77" s="313"/>
      <c r="JQX77" s="313"/>
      <c r="JQY77" s="313"/>
      <c r="JQZ77" s="313"/>
      <c r="JRA77" s="313"/>
      <c r="JRB77" s="313"/>
      <c r="JRC77" s="313"/>
      <c r="JRD77" s="313"/>
      <c r="JRE77" s="313"/>
      <c r="JRF77" s="313"/>
      <c r="JRG77" s="313"/>
      <c r="JRH77" s="313"/>
      <c r="JRI77" s="313"/>
      <c r="JRJ77" s="313"/>
      <c r="JRK77" s="313"/>
      <c r="JRL77" s="313"/>
      <c r="JRM77" s="313"/>
      <c r="JRN77" s="313"/>
      <c r="JRO77" s="313"/>
      <c r="JRP77" s="313"/>
      <c r="JRQ77" s="313"/>
      <c r="JRR77" s="313"/>
      <c r="JRS77" s="313"/>
      <c r="JRT77" s="313"/>
      <c r="JRU77" s="313"/>
      <c r="JRV77" s="313"/>
      <c r="JRW77" s="313"/>
      <c r="JRX77" s="313"/>
      <c r="JRY77" s="313"/>
      <c r="JRZ77" s="313"/>
      <c r="JSA77" s="313"/>
      <c r="JSB77" s="313"/>
      <c r="JSC77" s="313"/>
      <c r="JSD77" s="313"/>
      <c r="JSE77" s="313"/>
      <c r="JSF77" s="313"/>
      <c r="JSG77" s="313"/>
      <c r="JSH77" s="313"/>
      <c r="JSI77" s="313"/>
      <c r="JSJ77" s="313"/>
      <c r="JSK77" s="313"/>
      <c r="JSL77" s="313"/>
      <c r="JSM77" s="313"/>
      <c r="JSN77" s="313"/>
      <c r="JSO77" s="313"/>
      <c r="JSP77" s="313"/>
      <c r="JSQ77" s="313"/>
      <c r="JSR77" s="313"/>
      <c r="JSS77" s="313"/>
      <c r="JST77" s="313"/>
      <c r="JSU77" s="313"/>
      <c r="JSV77" s="313"/>
      <c r="JSW77" s="313"/>
      <c r="JSX77" s="313"/>
      <c r="JSY77" s="313"/>
      <c r="JSZ77" s="313"/>
      <c r="JTA77" s="313"/>
      <c r="JTB77" s="313"/>
      <c r="JTC77" s="313"/>
      <c r="JTD77" s="313"/>
      <c r="JTE77" s="313"/>
      <c r="JTF77" s="313"/>
      <c r="JTG77" s="313"/>
      <c r="JTH77" s="313"/>
      <c r="JTI77" s="313"/>
      <c r="JTJ77" s="313"/>
      <c r="JTK77" s="313"/>
      <c r="JTL77" s="313"/>
      <c r="JTM77" s="313"/>
      <c r="JTN77" s="313"/>
      <c r="JTO77" s="313"/>
      <c r="JTP77" s="313"/>
      <c r="JTQ77" s="313"/>
      <c r="JTR77" s="313"/>
      <c r="JTS77" s="313"/>
      <c r="JTT77" s="313"/>
      <c r="JTU77" s="313"/>
      <c r="JTV77" s="313"/>
      <c r="JTW77" s="313"/>
      <c r="JTX77" s="313"/>
      <c r="JTY77" s="313"/>
      <c r="JTZ77" s="313"/>
      <c r="JUA77" s="313"/>
      <c r="JUB77" s="313"/>
      <c r="JUC77" s="313"/>
      <c r="JUD77" s="313"/>
      <c r="JUE77" s="313"/>
      <c r="JUF77" s="313"/>
      <c r="JUG77" s="313"/>
      <c r="JUH77" s="313"/>
      <c r="JUI77" s="313"/>
      <c r="JUJ77" s="313"/>
      <c r="JUK77" s="313"/>
      <c r="JUL77" s="313"/>
      <c r="JUM77" s="313"/>
      <c r="JUN77" s="313"/>
      <c r="JUO77" s="313"/>
      <c r="JUP77" s="313"/>
      <c r="JUQ77" s="313"/>
      <c r="JUR77" s="313"/>
      <c r="JUS77" s="313"/>
      <c r="JUT77" s="313"/>
      <c r="JUU77" s="313"/>
      <c r="JUV77" s="313"/>
      <c r="JUW77" s="313"/>
      <c r="JUX77" s="313"/>
      <c r="JUY77" s="313"/>
      <c r="JUZ77" s="313"/>
      <c r="JVA77" s="313"/>
      <c r="JVB77" s="313"/>
      <c r="JVC77" s="313"/>
      <c r="JVD77" s="313"/>
      <c r="JVE77" s="313"/>
      <c r="JVF77" s="313"/>
      <c r="JVG77" s="313"/>
      <c r="JVH77" s="313"/>
      <c r="JVI77" s="313"/>
      <c r="JVJ77" s="313"/>
      <c r="JVK77" s="313"/>
      <c r="JVL77" s="313"/>
      <c r="JVM77" s="313"/>
      <c r="JVN77" s="313"/>
      <c r="JVO77" s="313"/>
      <c r="JVP77" s="313"/>
      <c r="JVQ77" s="313"/>
      <c r="JVR77" s="313"/>
      <c r="JVS77" s="313"/>
      <c r="JVT77" s="313"/>
      <c r="JVU77" s="313"/>
      <c r="JVV77" s="313"/>
      <c r="JVW77" s="313"/>
      <c r="JVX77" s="313"/>
      <c r="JVY77" s="313"/>
      <c r="JVZ77" s="313"/>
      <c r="JWA77" s="313"/>
      <c r="JWB77" s="313"/>
      <c r="JWC77" s="313"/>
      <c r="JWD77" s="313"/>
      <c r="JWE77" s="313"/>
      <c r="JWF77" s="313"/>
      <c r="JWG77" s="313"/>
      <c r="JWH77" s="313"/>
      <c r="JWI77" s="313"/>
      <c r="JWJ77" s="313"/>
      <c r="JWK77" s="313"/>
      <c r="JWL77" s="313"/>
      <c r="JWM77" s="313"/>
      <c r="JWN77" s="313"/>
      <c r="JWO77" s="313"/>
      <c r="JWP77" s="313"/>
      <c r="JWQ77" s="313"/>
      <c r="JWR77" s="313"/>
      <c r="JWS77" s="313"/>
      <c r="JWT77" s="313"/>
      <c r="JWU77" s="313"/>
      <c r="JWV77" s="313"/>
      <c r="JWW77" s="313"/>
      <c r="JWX77" s="313"/>
      <c r="JWY77" s="313"/>
      <c r="JWZ77" s="313"/>
      <c r="JXA77" s="313"/>
      <c r="JXB77" s="313"/>
      <c r="JXC77" s="313"/>
      <c r="JXD77" s="313"/>
      <c r="JXE77" s="313"/>
      <c r="JXF77" s="313"/>
      <c r="JXG77" s="313"/>
      <c r="JXH77" s="313"/>
      <c r="JXI77" s="313"/>
      <c r="JXJ77" s="313"/>
      <c r="JXK77" s="313"/>
      <c r="JXL77" s="313"/>
      <c r="JXM77" s="313"/>
      <c r="JXN77" s="313"/>
      <c r="JXO77" s="313"/>
      <c r="JXP77" s="313"/>
      <c r="JXQ77" s="313"/>
      <c r="JXR77" s="313"/>
      <c r="JXS77" s="313"/>
      <c r="JXT77" s="313"/>
      <c r="JXU77" s="313"/>
      <c r="JXV77" s="313"/>
      <c r="JXW77" s="313"/>
      <c r="JXX77" s="313"/>
      <c r="JXY77" s="313"/>
      <c r="JXZ77" s="313"/>
      <c r="JYA77" s="313"/>
      <c r="JYB77" s="313"/>
      <c r="JYC77" s="313"/>
      <c r="JYD77" s="313"/>
      <c r="JYE77" s="313"/>
      <c r="JYF77" s="313"/>
      <c r="JYG77" s="313"/>
      <c r="JYH77" s="313"/>
      <c r="JYI77" s="313"/>
      <c r="JYJ77" s="313"/>
      <c r="JYK77" s="313"/>
      <c r="JYL77" s="313"/>
      <c r="JYM77" s="313"/>
      <c r="JYN77" s="313"/>
      <c r="JYO77" s="313"/>
      <c r="JYP77" s="313"/>
      <c r="JYQ77" s="313"/>
      <c r="JYR77" s="313"/>
      <c r="JYS77" s="313"/>
      <c r="JYT77" s="313"/>
      <c r="JYU77" s="313"/>
      <c r="JYV77" s="313"/>
      <c r="JYW77" s="313"/>
      <c r="JYX77" s="313"/>
      <c r="JYY77" s="313"/>
      <c r="JYZ77" s="313"/>
      <c r="JZA77" s="313"/>
      <c r="JZB77" s="313"/>
      <c r="JZC77" s="313"/>
      <c r="JZD77" s="313"/>
      <c r="JZE77" s="313"/>
      <c r="JZF77" s="313"/>
      <c r="JZG77" s="313"/>
      <c r="JZH77" s="313"/>
      <c r="JZI77" s="313"/>
      <c r="JZJ77" s="313"/>
      <c r="JZK77" s="313"/>
      <c r="JZL77" s="313"/>
      <c r="JZM77" s="313"/>
      <c r="JZN77" s="313"/>
      <c r="JZO77" s="313"/>
      <c r="JZP77" s="313"/>
      <c r="JZQ77" s="313"/>
      <c r="JZR77" s="313"/>
      <c r="JZS77" s="313"/>
      <c r="JZT77" s="313"/>
      <c r="JZU77" s="313"/>
      <c r="JZV77" s="313"/>
      <c r="JZW77" s="313"/>
      <c r="JZX77" s="313"/>
      <c r="JZY77" s="313"/>
      <c r="JZZ77" s="313"/>
      <c r="KAA77" s="313"/>
      <c r="KAB77" s="313"/>
      <c r="KAC77" s="313"/>
      <c r="KAD77" s="313"/>
      <c r="KAE77" s="313"/>
      <c r="KAF77" s="313"/>
      <c r="KAG77" s="313"/>
      <c r="KAH77" s="313"/>
      <c r="KAI77" s="313"/>
      <c r="KAJ77" s="313"/>
      <c r="KAK77" s="313"/>
      <c r="KAL77" s="313"/>
      <c r="KAM77" s="313"/>
      <c r="KAN77" s="313"/>
      <c r="KAO77" s="313"/>
      <c r="KAP77" s="313"/>
      <c r="KAQ77" s="313"/>
      <c r="KAR77" s="313"/>
      <c r="KAS77" s="313"/>
      <c r="KAT77" s="313"/>
      <c r="KAU77" s="313"/>
      <c r="KAV77" s="313"/>
      <c r="KAW77" s="313"/>
      <c r="KAX77" s="313"/>
      <c r="KAY77" s="313"/>
      <c r="KAZ77" s="313"/>
      <c r="KBA77" s="313"/>
      <c r="KBB77" s="313"/>
      <c r="KBC77" s="313"/>
      <c r="KBD77" s="313"/>
      <c r="KBE77" s="313"/>
      <c r="KBF77" s="313"/>
      <c r="KBG77" s="313"/>
      <c r="KBH77" s="313"/>
      <c r="KBI77" s="313"/>
      <c r="KBJ77" s="313"/>
      <c r="KBK77" s="313"/>
      <c r="KBL77" s="313"/>
      <c r="KBM77" s="313"/>
      <c r="KBN77" s="313"/>
      <c r="KBO77" s="313"/>
      <c r="KBP77" s="313"/>
      <c r="KBQ77" s="313"/>
      <c r="KBR77" s="313"/>
      <c r="KBS77" s="313"/>
      <c r="KBT77" s="313"/>
      <c r="KBU77" s="313"/>
      <c r="KBV77" s="313"/>
      <c r="KBW77" s="313"/>
      <c r="KBX77" s="313"/>
      <c r="KBY77" s="313"/>
      <c r="KBZ77" s="313"/>
      <c r="KCA77" s="313"/>
      <c r="KCB77" s="313"/>
      <c r="KCC77" s="313"/>
      <c r="KCD77" s="313"/>
      <c r="KCE77" s="313"/>
      <c r="KCF77" s="313"/>
      <c r="KCG77" s="313"/>
      <c r="KCH77" s="313"/>
      <c r="KCI77" s="313"/>
      <c r="KCJ77" s="313"/>
      <c r="KCK77" s="313"/>
      <c r="KCL77" s="313"/>
      <c r="KCM77" s="313"/>
      <c r="KCN77" s="313"/>
      <c r="KCO77" s="313"/>
      <c r="KCP77" s="313"/>
      <c r="KCQ77" s="313"/>
      <c r="KCR77" s="313"/>
      <c r="KCS77" s="313"/>
      <c r="KCT77" s="313"/>
      <c r="KCU77" s="313"/>
      <c r="KCV77" s="313"/>
      <c r="KCW77" s="313"/>
      <c r="KCX77" s="313"/>
      <c r="KCY77" s="313"/>
      <c r="KCZ77" s="313"/>
      <c r="KDA77" s="313"/>
      <c r="KDB77" s="313"/>
      <c r="KDC77" s="313"/>
      <c r="KDD77" s="313"/>
      <c r="KDE77" s="313"/>
      <c r="KDF77" s="313"/>
      <c r="KDG77" s="313"/>
      <c r="KDH77" s="313"/>
      <c r="KDI77" s="313"/>
      <c r="KDJ77" s="313"/>
      <c r="KDK77" s="313"/>
      <c r="KDL77" s="313"/>
      <c r="KDM77" s="313"/>
      <c r="KDN77" s="313"/>
      <c r="KDO77" s="313"/>
      <c r="KDP77" s="313"/>
      <c r="KDQ77" s="313"/>
      <c r="KDR77" s="313"/>
      <c r="KDS77" s="313"/>
      <c r="KDT77" s="313"/>
      <c r="KDU77" s="313"/>
      <c r="KDV77" s="313"/>
      <c r="KDW77" s="313"/>
      <c r="KDX77" s="313"/>
      <c r="KDY77" s="313"/>
      <c r="KDZ77" s="313"/>
      <c r="KEA77" s="313"/>
      <c r="KEB77" s="313"/>
      <c r="KEC77" s="313"/>
      <c r="KED77" s="313"/>
      <c r="KEE77" s="313"/>
      <c r="KEF77" s="313"/>
      <c r="KEG77" s="313"/>
      <c r="KEH77" s="313"/>
      <c r="KEI77" s="313"/>
      <c r="KEJ77" s="313"/>
      <c r="KEK77" s="313"/>
      <c r="KEL77" s="313"/>
      <c r="KEM77" s="313"/>
      <c r="KEN77" s="313"/>
      <c r="KEO77" s="313"/>
      <c r="KEP77" s="313"/>
      <c r="KEQ77" s="313"/>
      <c r="KER77" s="313"/>
      <c r="KES77" s="313"/>
      <c r="KET77" s="313"/>
      <c r="KEU77" s="313"/>
      <c r="KEV77" s="313"/>
      <c r="KEW77" s="313"/>
      <c r="KEX77" s="313"/>
      <c r="KEY77" s="313"/>
      <c r="KEZ77" s="313"/>
      <c r="KFA77" s="313"/>
      <c r="KFB77" s="313"/>
      <c r="KFC77" s="313"/>
      <c r="KFD77" s="313"/>
      <c r="KFE77" s="313"/>
      <c r="KFF77" s="313"/>
      <c r="KFG77" s="313"/>
      <c r="KFH77" s="313"/>
      <c r="KFI77" s="313"/>
      <c r="KFJ77" s="313"/>
      <c r="KFK77" s="313"/>
      <c r="KFL77" s="313"/>
      <c r="KFM77" s="313"/>
      <c r="KFN77" s="313"/>
      <c r="KFO77" s="313"/>
      <c r="KFP77" s="313"/>
      <c r="KFQ77" s="313"/>
      <c r="KFR77" s="313"/>
      <c r="KFS77" s="313"/>
      <c r="KFT77" s="313"/>
      <c r="KFU77" s="313"/>
      <c r="KFV77" s="313"/>
      <c r="KFW77" s="313"/>
      <c r="KFX77" s="313"/>
      <c r="KFY77" s="313"/>
      <c r="KFZ77" s="313"/>
      <c r="KGA77" s="313"/>
      <c r="KGB77" s="313"/>
      <c r="KGC77" s="313"/>
      <c r="KGD77" s="313"/>
      <c r="KGE77" s="313"/>
      <c r="KGF77" s="313"/>
      <c r="KGG77" s="313"/>
      <c r="KGH77" s="313"/>
      <c r="KGI77" s="313"/>
      <c r="KGJ77" s="313"/>
      <c r="KGK77" s="313"/>
      <c r="KGL77" s="313"/>
      <c r="KGM77" s="313"/>
      <c r="KGN77" s="313"/>
      <c r="KGO77" s="313"/>
      <c r="KGP77" s="313"/>
      <c r="KGQ77" s="313"/>
      <c r="KGR77" s="313"/>
      <c r="KGS77" s="313"/>
      <c r="KGT77" s="313"/>
      <c r="KGU77" s="313"/>
      <c r="KGV77" s="313"/>
      <c r="KGW77" s="313"/>
      <c r="KGX77" s="313"/>
      <c r="KGY77" s="313"/>
      <c r="KGZ77" s="313"/>
      <c r="KHA77" s="313"/>
      <c r="KHB77" s="313"/>
      <c r="KHC77" s="313"/>
      <c r="KHD77" s="313"/>
      <c r="KHE77" s="313"/>
      <c r="KHF77" s="313"/>
      <c r="KHG77" s="313"/>
      <c r="KHH77" s="313"/>
      <c r="KHI77" s="313"/>
      <c r="KHJ77" s="313"/>
      <c r="KHK77" s="313"/>
      <c r="KHL77" s="313"/>
      <c r="KHM77" s="313"/>
      <c r="KHN77" s="313"/>
      <c r="KHO77" s="313"/>
      <c r="KHP77" s="313"/>
      <c r="KHQ77" s="313"/>
      <c r="KHR77" s="313"/>
      <c r="KHS77" s="313"/>
      <c r="KHT77" s="313"/>
      <c r="KHU77" s="313"/>
      <c r="KHV77" s="313"/>
      <c r="KHW77" s="313"/>
      <c r="KHX77" s="313"/>
      <c r="KHY77" s="313"/>
      <c r="KHZ77" s="313"/>
      <c r="KIA77" s="313"/>
      <c r="KIB77" s="313"/>
      <c r="KIC77" s="313"/>
      <c r="KID77" s="313"/>
      <c r="KIE77" s="313"/>
      <c r="KIF77" s="313"/>
      <c r="KIG77" s="313"/>
      <c r="KIH77" s="313"/>
      <c r="KII77" s="313"/>
      <c r="KIJ77" s="313"/>
      <c r="KIK77" s="313"/>
      <c r="KIL77" s="313"/>
      <c r="KIM77" s="313"/>
      <c r="KIN77" s="313"/>
      <c r="KIO77" s="313"/>
      <c r="KIP77" s="313"/>
      <c r="KIQ77" s="313"/>
      <c r="KIR77" s="313"/>
      <c r="KIS77" s="313"/>
      <c r="KIT77" s="313"/>
      <c r="KIU77" s="313"/>
      <c r="KIV77" s="313"/>
      <c r="KIW77" s="313"/>
      <c r="KIX77" s="313"/>
      <c r="KIY77" s="313"/>
      <c r="KIZ77" s="313"/>
      <c r="KJA77" s="313"/>
      <c r="KJB77" s="313"/>
      <c r="KJC77" s="313"/>
      <c r="KJD77" s="313"/>
      <c r="KJE77" s="313"/>
      <c r="KJF77" s="313"/>
      <c r="KJG77" s="313"/>
      <c r="KJH77" s="313"/>
      <c r="KJI77" s="313"/>
      <c r="KJJ77" s="313"/>
      <c r="KJK77" s="313"/>
      <c r="KJL77" s="313"/>
      <c r="KJM77" s="313"/>
      <c r="KJN77" s="313"/>
      <c r="KJO77" s="313"/>
      <c r="KJP77" s="313"/>
      <c r="KJQ77" s="313"/>
      <c r="KJR77" s="313"/>
      <c r="KJS77" s="313"/>
      <c r="KJT77" s="313"/>
      <c r="KJU77" s="313"/>
      <c r="KJV77" s="313"/>
      <c r="KJW77" s="313"/>
      <c r="KJX77" s="313"/>
      <c r="KJY77" s="313"/>
      <c r="KJZ77" s="313"/>
      <c r="KKA77" s="313"/>
      <c r="KKB77" s="313"/>
      <c r="KKC77" s="313"/>
      <c r="KKD77" s="313"/>
      <c r="KKE77" s="313"/>
      <c r="KKF77" s="313"/>
      <c r="KKG77" s="313"/>
      <c r="KKH77" s="313"/>
      <c r="KKI77" s="313"/>
      <c r="KKJ77" s="313"/>
      <c r="KKK77" s="313"/>
      <c r="KKL77" s="313"/>
      <c r="KKM77" s="313"/>
      <c r="KKN77" s="313"/>
      <c r="KKO77" s="313"/>
      <c r="KKP77" s="313"/>
      <c r="KKQ77" s="313"/>
      <c r="KKR77" s="313"/>
      <c r="KKS77" s="313"/>
      <c r="KKT77" s="313"/>
      <c r="KKU77" s="313"/>
      <c r="KKV77" s="313"/>
      <c r="KKW77" s="313"/>
      <c r="KKX77" s="313"/>
      <c r="KKY77" s="313"/>
      <c r="KKZ77" s="313"/>
      <c r="KLA77" s="313"/>
      <c r="KLB77" s="313"/>
      <c r="KLC77" s="313"/>
      <c r="KLD77" s="313"/>
      <c r="KLE77" s="313"/>
      <c r="KLF77" s="313"/>
      <c r="KLG77" s="313"/>
      <c r="KLH77" s="313"/>
      <c r="KLI77" s="313"/>
      <c r="KLJ77" s="313"/>
      <c r="KLK77" s="313"/>
      <c r="KLL77" s="313"/>
      <c r="KLM77" s="313"/>
      <c r="KLN77" s="313"/>
      <c r="KLO77" s="313"/>
      <c r="KLP77" s="313"/>
      <c r="KLQ77" s="313"/>
      <c r="KLR77" s="313"/>
      <c r="KLS77" s="313"/>
      <c r="KLT77" s="313"/>
      <c r="KLU77" s="313"/>
      <c r="KLV77" s="313"/>
      <c r="KLW77" s="313"/>
      <c r="KLX77" s="313"/>
      <c r="KLY77" s="313"/>
      <c r="KLZ77" s="313"/>
      <c r="KMA77" s="313"/>
      <c r="KMB77" s="313"/>
      <c r="KMC77" s="313"/>
      <c r="KMD77" s="313"/>
      <c r="KME77" s="313"/>
      <c r="KMF77" s="313"/>
      <c r="KMG77" s="313"/>
      <c r="KMH77" s="313"/>
      <c r="KMI77" s="313"/>
      <c r="KMJ77" s="313"/>
      <c r="KMK77" s="313"/>
      <c r="KML77" s="313"/>
      <c r="KMM77" s="313"/>
      <c r="KMN77" s="313"/>
      <c r="KMO77" s="313"/>
      <c r="KMP77" s="313"/>
      <c r="KMQ77" s="313"/>
      <c r="KMR77" s="313"/>
      <c r="KMS77" s="313"/>
      <c r="KMT77" s="313"/>
      <c r="KMU77" s="313"/>
      <c r="KMV77" s="313"/>
      <c r="KMW77" s="313"/>
      <c r="KMX77" s="313"/>
      <c r="KMY77" s="313"/>
      <c r="KMZ77" s="313"/>
      <c r="KNA77" s="313"/>
      <c r="KNB77" s="313"/>
      <c r="KNC77" s="313"/>
      <c r="KND77" s="313"/>
      <c r="KNE77" s="313"/>
      <c r="KNF77" s="313"/>
      <c r="KNG77" s="313"/>
      <c r="KNH77" s="313"/>
      <c r="KNI77" s="313"/>
      <c r="KNJ77" s="313"/>
      <c r="KNK77" s="313"/>
      <c r="KNL77" s="313"/>
      <c r="KNM77" s="313"/>
      <c r="KNN77" s="313"/>
      <c r="KNO77" s="313"/>
      <c r="KNP77" s="313"/>
      <c r="KNQ77" s="313"/>
      <c r="KNR77" s="313"/>
      <c r="KNS77" s="313"/>
      <c r="KNT77" s="313"/>
      <c r="KNU77" s="313"/>
      <c r="KNV77" s="313"/>
      <c r="KNW77" s="313"/>
      <c r="KNX77" s="313"/>
      <c r="KNY77" s="313"/>
      <c r="KNZ77" s="313"/>
      <c r="KOA77" s="313"/>
      <c r="KOB77" s="313"/>
      <c r="KOC77" s="313"/>
      <c r="KOD77" s="313"/>
      <c r="KOE77" s="313"/>
      <c r="KOF77" s="313"/>
      <c r="KOG77" s="313"/>
      <c r="KOH77" s="313"/>
      <c r="KOI77" s="313"/>
      <c r="KOJ77" s="313"/>
      <c r="KOK77" s="313"/>
      <c r="KOL77" s="313"/>
      <c r="KOM77" s="313"/>
      <c r="KON77" s="313"/>
      <c r="KOO77" s="313"/>
      <c r="KOP77" s="313"/>
      <c r="KOQ77" s="313"/>
      <c r="KOR77" s="313"/>
      <c r="KOS77" s="313"/>
      <c r="KOT77" s="313"/>
      <c r="KOU77" s="313"/>
      <c r="KOV77" s="313"/>
      <c r="KOW77" s="313"/>
      <c r="KOX77" s="313"/>
      <c r="KOY77" s="313"/>
      <c r="KOZ77" s="313"/>
      <c r="KPA77" s="313"/>
      <c r="KPB77" s="313"/>
      <c r="KPC77" s="313"/>
      <c r="KPD77" s="313"/>
      <c r="KPE77" s="313"/>
      <c r="KPF77" s="313"/>
      <c r="KPG77" s="313"/>
      <c r="KPH77" s="313"/>
      <c r="KPI77" s="313"/>
      <c r="KPJ77" s="313"/>
      <c r="KPK77" s="313"/>
      <c r="KPL77" s="313"/>
      <c r="KPM77" s="313"/>
      <c r="KPN77" s="313"/>
      <c r="KPO77" s="313"/>
      <c r="KPP77" s="313"/>
      <c r="KPQ77" s="313"/>
      <c r="KPR77" s="313"/>
      <c r="KPS77" s="313"/>
      <c r="KPT77" s="313"/>
      <c r="KPU77" s="313"/>
      <c r="KPV77" s="313"/>
      <c r="KPW77" s="313"/>
      <c r="KPX77" s="313"/>
      <c r="KPY77" s="313"/>
      <c r="KPZ77" s="313"/>
      <c r="KQA77" s="313"/>
      <c r="KQB77" s="313"/>
      <c r="KQC77" s="313"/>
      <c r="KQD77" s="313"/>
      <c r="KQE77" s="313"/>
      <c r="KQF77" s="313"/>
      <c r="KQG77" s="313"/>
      <c r="KQH77" s="313"/>
      <c r="KQI77" s="313"/>
      <c r="KQJ77" s="313"/>
      <c r="KQK77" s="313"/>
      <c r="KQL77" s="313"/>
      <c r="KQM77" s="313"/>
      <c r="KQN77" s="313"/>
      <c r="KQO77" s="313"/>
      <c r="KQP77" s="313"/>
      <c r="KQQ77" s="313"/>
      <c r="KQR77" s="313"/>
      <c r="KQS77" s="313"/>
      <c r="KQT77" s="313"/>
      <c r="KQU77" s="313"/>
      <c r="KQV77" s="313"/>
      <c r="KQW77" s="313"/>
      <c r="KQX77" s="313"/>
      <c r="KQY77" s="313"/>
      <c r="KQZ77" s="313"/>
      <c r="KRA77" s="313"/>
      <c r="KRB77" s="313"/>
      <c r="KRC77" s="313"/>
      <c r="KRD77" s="313"/>
      <c r="KRE77" s="313"/>
      <c r="KRF77" s="313"/>
      <c r="KRG77" s="313"/>
      <c r="KRH77" s="313"/>
      <c r="KRI77" s="313"/>
      <c r="KRJ77" s="313"/>
      <c r="KRK77" s="313"/>
      <c r="KRL77" s="313"/>
      <c r="KRM77" s="313"/>
      <c r="KRN77" s="313"/>
      <c r="KRO77" s="313"/>
      <c r="KRP77" s="313"/>
      <c r="KRQ77" s="313"/>
      <c r="KRR77" s="313"/>
      <c r="KRS77" s="313"/>
      <c r="KRT77" s="313"/>
      <c r="KRU77" s="313"/>
      <c r="KRV77" s="313"/>
      <c r="KRW77" s="313"/>
      <c r="KRX77" s="313"/>
      <c r="KRY77" s="313"/>
      <c r="KRZ77" s="313"/>
      <c r="KSA77" s="313"/>
      <c r="KSB77" s="313"/>
      <c r="KSC77" s="313"/>
      <c r="KSD77" s="313"/>
      <c r="KSE77" s="313"/>
      <c r="KSF77" s="313"/>
      <c r="KSG77" s="313"/>
      <c r="KSH77" s="313"/>
      <c r="KSI77" s="313"/>
      <c r="KSJ77" s="313"/>
      <c r="KSK77" s="313"/>
      <c r="KSL77" s="313"/>
      <c r="KSM77" s="313"/>
      <c r="KSN77" s="313"/>
      <c r="KSO77" s="313"/>
      <c r="KSP77" s="313"/>
      <c r="KSQ77" s="313"/>
      <c r="KSR77" s="313"/>
      <c r="KSS77" s="313"/>
      <c r="KST77" s="313"/>
      <c r="KSU77" s="313"/>
      <c r="KSV77" s="313"/>
      <c r="KSW77" s="313"/>
      <c r="KSX77" s="313"/>
      <c r="KSY77" s="313"/>
      <c r="KSZ77" s="313"/>
      <c r="KTA77" s="313"/>
      <c r="KTB77" s="313"/>
      <c r="KTC77" s="313"/>
      <c r="KTD77" s="313"/>
      <c r="KTE77" s="313"/>
      <c r="KTF77" s="313"/>
      <c r="KTG77" s="313"/>
      <c r="KTH77" s="313"/>
      <c r="KTI77" s="313"/>
      <c r="KTJ77" s="313"/>
      <c r="KTK77" s="313"/>
      <c r="KTL77" s="313"/>
      <c r="KTM77" s="313"/>
      <c r="KTN77" s="313"/>
      <c r="KTO77" s="313"/>
      <c r="KTP77" s="313"/>
      <c r="KTQ77" s="313"/>
      <c r="KTR77" s="313"/>
      <c r="KTS77" s="313"/>
      <c r="KTT77" s="313"/>
      <c r="KTU77" s="313"/>
      <c r="KTV77" s="313"/>
      <c r="KTW77" s="313"/>
      <c r="KTX77" s="313"/>
      <c r="KTY77" s="313"/>
      <c r="KTZ77" s="313"/>
      <c r="KUA77" s="313"/>
      <c r="KUB77" s="313"/>
      <c r="KUC77" s="313"/>
      <c r="KUD77" s="313"/>
      <c r="KUE77" s="313"/>
      <c r="KUF77" s="313"/>
      <c r="KUG77" s="313"/>
      <c r="KUH77" s="313"/>
      <c r="KUI77" s="313"/>
      <c r="KUJ77" s="313"/>
      <c r="KUK77" s="313"/>
      <c r="KUL77" s="313"/>
      <c r="KUM77" s="313"/>
      <c r="KUN77" s="313"/>
      <c r="KUO77" s="313"/>
      <c r="KUP77" s="313"/>
      <c r="KUQ77" s="313"/>
      <c r="KUR77" s="313"/>
      <c r="KUS77" s="313"/>
      <c r="KUT77" s="313"/>
      <c r="KUU77" s="313"/>
      <c r="KUV77" s="313"/>
      <c r="KUW77" s="313"/>
      <c r="KUX77" s="313"/>
      <c r="KUY77" s="313"/>
      <c r="KUZ77" s="313"/>
      <c r="KVA77" s="313"/>
      <c r="KVB77" s="313"/>
      <c r="KVC77" s="313"/>
      <c r="KVD77" s="313"/>
      <c r="KVE77" s="313"/>
      <c r="KVF77" s="313"/>
      <c r="KVG77" s="313"/>
      <c r="KVH77" s="313"/>
      <c r="KVI77" s="313"/>
      <c r="KVJ77" s="313"/>
      <c r="KVK77" s="313"/>
      <c r="KVL77" s="313"/>
      <c r="KVM77" s="313"/>
      <c r="KVN77" s="313"/>
      <c r="KVO77" s="313"/>
      <c r="KVP77" s="313"/>
      <c r="KVQ77" s="313"/>
      <c r="KVR77" s="313"/>
      <c r="KVS77" s="313"/>
      <c r="KVT77" s="313"/>
      <c r="KVU77" s="313"/>
      <c r="KVV77" s="313"/>
      <c r="KVW77" s="313"/>
      <c r="KVX77" s="313"/>
      <c r="KVY77" s="313"/>
      <c r="KVZ77" s="313"/>
      <c r="KWA77" s="313"/>
      <c r="KWB77" s="313"/>
      <c r="KWC77" s="313"/>
      <c r="KWD77" s="313"/>
      <c r="KWE77" s="313"/>
      <c r="KWF77" s="313"/>
      <c r="KWG77" s="313"/>
      <c r="KWH77" s="313"/>
      <c r="KWI77" s="313"/>
      <c r="KWJ77" s="313"/>
      <c r="KWK77" s="313"/>
      <c r="KWL77" s="313"/>
      <c r="KWM77" s="313"/>
      <c r="KWN77" s="313"/>
      <c r="KWO77" s="313"/>
      <c r="KWP77" s="313"/>
      <c r="KWQ77" s="313"/>
      <c r="KWR77" s="313"/>
      <c r="KWS77" s="313"/>
      <c r="KWT77" s="313"/>
      <c r="KWU77" s="313"/>
      <c r="KWV77" s="313"/>
      <c r="KWW77" s="313"/>
      <c r="KWX77" s="313"/>
      <c r="KWY77" s="313"/>
      <c r="KWZ77" s="313"/>
      <c r="KXA77" s="313"/>
      <c r="KXB77" s="313"/>
      <c r="KXC77" s="313"/>
      <c r="KXD77" s="313"/>
      <c r="KXE77" s="313"/>
      <c r="KXF77" s="313"/>
      <c r="KXG77" s="313"/>
      <c r="KXH77" s="313"/>
      <c r="KXI77" s="313"/>
      <c r="KXJ77" s="313"/>
      <c r="KXK77" s="313"/>
      <c r="KXL77" s="313"/>
      <c r="KXM77" s="313"/>
      <c r="KXN77" s="313"/>
      <c r="KXO77" s="313"/>
      <c r="KXP77" s="313"/>
      <c r="KXQ77" s="313"/>
      <c r="KXR77" s="313"/>
      <c r="KXS77" s="313"/>
      <c r="KXT77" s="313"/>
      <c r="KXU77" s="313"/>
      <c r="KXV77" s="313"/>
      <c r="KXW77" s="313"/>
      <c r="KXX77" s="313"/>
      <c r="KXY77" s="313"/>
      <c r="KXZ77" s="313"/>
      <c r="KYA77" s="313"/>
      <c r="KYB77" s="313"/>
      <c r="KYC77" s="313"/>
      <c r="KYD77" s="313"/>
      <c r="KYE77" s="313"/>
      <c r="KYF77" s="313"/>
      <c r="KYG77" s="313"/>
      <c r="KYH77" s="313"/>
      <c r="KYI77" s="313"/>
      <c r="KYJ77" s="313"/>
      <c r="KYK77" s="313"/>
      <c r="KYL77" s="313"/>
      <c r="KYM77" s="313"/>
      <c r="KYN77" s="313"/>
      <c r="KYO77" s="313"/>
      <c r="KYP77" s="313"/>
      <c r="KYQ77" s="313"/>
      <c r="KYR77" s="313"/>
      <c r="KYS77" s="313"/>
      <c r="KYT77" s="313"/>
      <c r="KYU77" s="313"/>
      <c r="KYV77" s="313"/>
      <c r="KYW77" s="313"/>
      <c r="KYX77" s="313"/>
      <c r="KYY77" s="313"/>
      <c r="KYZ77" s="313"/>
      <c r="KZA77" s="313"/>
      <c r="KZB77" s="313"/>
      <c r="KZC77" s="313"/>
      <c r="KZD77" s="313"/>
      <c r="KZE77" s="313"/>
      <c r="KZF77" s="313"/>
      <c r="KZG77" s="313"/>
      <c r="KZH77" s="313"/>
      <c r="KZI77" s="313"/>
      <c r="KZJ77" s="313"/>
      <c r="KZK77" s="313"/>
      <c r="KZL77" s="313"/>
      <c r="KZM77" s="313"/>
      <c r="KZN77" s="313"/>
      <c r="KZO77" s="313"/>
      <c r="KZP77" s="313"/>
      <c r="KZQ77" s="313"/>
      <c r="KZR77" s="313"/>
      <c r="KZS77" s="313"/>
      <c r="KZT77" s="313"/>
      <c r="KZU77" s="313"/>
      <c r="KZV77" s="313"/>
      <c r="KZW77" s="313"/>
      <c r="KZX77" s="313"/>
      <c r="KZY77" s="313"/>
      <c r="KZZ77" s="313"/>
      <c r="LAA77" s="313"/>
      <c r="LAB77" s="313"/>
      <c r="LAC77" s="313"/>
      <c r="LAD77" s="313"/>
      <c r="LAE77" s="313"/>
      <c r="LAF77" s="313"/>
      <c r="LAG77" s="313"/>
      <c r="LAH77" s="313"/>
      <c r="LAI77" s="313"/>
      <c r="LAJ77" s="313"/>
      <c r="LAK77" s="313"/>
      <c r="LAL77" s="313"/>
      <c r="LAM77" s="313"/>
      <c r="LAN77" s="313"/>
      <c r="LAO77" s="313"/>
      <c r="LAP77" s="313"/>
      <c r="LAQ77" s="313"/>
      <c r="LAR77" s="313"/>
      <c r="LAS77" s="313"/>
      <c r="LAT77" s="313"/>
      <c r="LAU77" s="313"/>
      <c r="LAV77" s="313"/>
      <c r="LAW77" s="313"/>
      <c r="LAX77" s="313"/>
      <c r="LAY77" s="313"/>
      <c r="LAZ77" s="313"/>
      <c r="LBA77" s="313"/>
      <c r="LBB77" s="313"/>
      <c r="LBC77" s="313"/>
      <c r="LBD77" s="313"/>
      <c r="LBE77" s="313"/>
      <c r="LBF77" s="313"/>
      <c r="LBG77" s="313"/>
      <c r="LBH77" s="313"/>
      <c r="LBI77" s="313"/>
      <c r="LBJ77" s="313"/>
      <c r="LBK77" s="313"/>
      <c r="LBL77" s="313"/>
      <c r="LBM77" s="313"/>
      <c r="LBN77" s="313"/>
      <c r="LBO77" s="313"/>
      <c r="LBP77" s="313"/>
      <c r="LBQ77" s="313"/>
      <c r="LBR77" s="313"/>
      <c r="LBS77" s="313"/>
      <c r="LBT77" s="313"/>
      <c r="LBU77" s="313"/>
      <c r="LBV77" s="313"/>
      <c r="LBW77" s="313"/>
      <c r="LBX77" s="313"/>
      <c r="LBY77" s="313"/>
      <c r="LBZ77" s="313"/>
      <c r="LCA77" s="313"/>
      <c r="LCB77" s="313"/>
      <c r="LCC77" s="313"/>
      <c r="LCD77" s="313"/>
      <c r="LCE77" s="313"/>
      <c r="LCF77" s="313"/>
      <c r="LCG77" s="313"/>
      <c r="LCH77" s="313"/>
      <c r="LCI77" s="313"/>
      <c r="LCJ77" s="313"/>
      <c r="LCK77" s="313"/>
      <c r="LCL77" s="313"/>
      <c r="LCM77" s="313"/>
      <c r="LCN77" s="313"/>
      <c r="LCO77" s="313"/>
      <c r="LCP77" s="313"/>
      <c r="LCQ77" s="313"/>
      <c r="LCR77" s="313"/>
      <c r="LCS77" s="313"/>
      <c r="LCT77" s="313"/>
      <c r="LCU77" s="313"/>
      <c r="LCV77" s="313"/>
      <c r="LCW77" s="313"/>
      <c r="LCX77" s="313"/>
      <c r="LCY77" s="313"/>
      <c r="LCZ77" s="313"/>
      <c r="LDA77" s="313"/>
      <c r="LDB77" s="313"/>
      <c r="LDC77" s="313"/>
      <c r="LDD77" s="313"/>
      <c r="LDE77" s="313"/>
      <c r="LDF77" s="313"/>
      <c r="LDG77" s="313"/>
      <c r="LDH77" s="313"/>
      <c r="LDI77" s="313"/>
      <c r="LDJ77" s="313"/>
      <c r="LDK77" s="313"/>
      <c r="LDL77" s="313"/>
      <c r="LDM77" s="313"/>
      <c r="LDN77" s="313"/>
      <c r="LDO77" s="313"/>
      <c r="LDP77" s="313"/>
      <c r="LDQ77" s="313"/>
      <c r="LDR77" s="313"/>
      <c r="LDS77" s="313"/>
      <c r="LDT77" s="313"/>
      <c r="LDU77" s="313"/>
      <c r="LDV77" s="313"/>
      <c r="LDW77" s="313"/>
      <c r="LDX77" s="313"/>
      <c r="LDY77" s="313"/>
      <c r="LDZ77" s="313"/>
      <c r="LEA77" s="313"/>
      <c r="LEB77" s="313"/>
      <c r="LEC77" s="313"/>
      <c r="LED77" s="313"/>
      <c r="LEE77" s="313"/>
      <c r="LEF77" s="313"/>
      <c r="LEG77" s="313"/>
      <c r="LEH77" s="313"/>
      <c r="LEI77" s="313"/>
      <c r="LEJ77" s="313"/>
      <c r="LEK77" s="313"/>
      <c r="LEL77" s="313"/>
      <c r="LEM77" s="313"/>
      <c r="LEN77" s="313"/>
      <c r="LEO77" s="313"/>
      <c r="LEP77" s="313"/>
      <c r="LEQ77" s="313"/>
      <c r="LER77" s="313"/>
      <c r="LES77" s="313"/>
      <c r="LET77" s="313"/>
      <c r="LEU77" s="313"/>
      <c r="LEV77" s="313"/>
      <c r="LEW77" s="313"/>
      <c r="LEX77" s="313"/>
      <c r="LEY77" s="313"/>
      <c r="LEZ77" s="313"/>
      <c r="LFA77" s="313"/>
      <c r="LFB77" s="313"/>
      <c r="LFC77" s="313"/>
      <c r="LFD77" s="313"/>
      <c r="LFE77" s="313"/>
      <c r="LFF77" s="313"/>
      <c r="LFG77" s="313"/>
      <c r="LFH77" s="313"/>
      <c r="LFI77" s="313"/>
      <c r="LFJ77" s="313"/>
      <c r="LFK77" s="313"/>
      <c r="LFL77" s="313"/>
      <c r="LFM77" s="313"/>
      <c r="LFN77" s="313"/>
      <c r="LFO77" s="313"/>
      <c r="LFP77" s="313"/>
      <c r="LFQ77" s="313"/>
      <c r="LFR77" s="313"/>
      <c r="LFS77" s="313"/>
      <c r="LFT77" s="313"/>
      <c r="LFU77" s="313"/>
      <c r="LFV77" s="313"/>
      <c r="LFW77" s="313"/>
      <c r="LFX77" s="313"/>
      <c r="LFY77" s="313"/>
      <c r="LFZ77" s="313"/>
      <c r="LGA77" s="313"/>
      <c r="LGB77" s="313"/>
      <c r="LGC77" s="313"/>
      <c r="LGD77" s="313"/>
      <c r="LGE77" s="313"/>
      <c r="LGF77" s="313"/>
      <c r="LGG77" s="313"/>
      <c r="LGH77" s="313"/>
      <c r="LGI77" s="313"/>
      <c r="LGJ77" s="313"/>
      <c r="LGK77" s="313"/>
      <c r="LGL77" s="313"/>
      <c r="LGM77" s="313"/>
      <c r="LGN77" s="313"/>
      <c r="LGO77" s="313"/>
      <c r="LGP77" s="313"/>
      <c r="LGQ77" s="313"/>
      <c r="LGR77" s="313"/>
      <c r="LGS77" s="313"/>
      <c r="LGT77" s="313"/>
      <c r="LGU77" s="313"/>
      <c r="LGV77" s="313"/>
      <c r="LGW77" s="313"/>
      <c r="LGX77" s="313"/>
      <c r="LGY77" s="313"/>
      <c r="LGZ77" s="313"/>
      <c r="LHA77" s="313"/>
      <c r="LHB77" s="313"/>
      <c r="LHC77" s="313"/>
      <c r="LHD77" s="313"/>
      <c r="LHE77" s="313"/>
      <c r="LHF77" s="313"/>
      <c r="LHG77" s="313"/>
      <c r="LHH77" s="313"/>
      <c r="LHI77" s="313"/>
      <c r="LHJ77" s="313"/>
      <c r="LHK77" s="313"/>
      <c r="LHL77" s="313"/>
      <c r="LHM77" s="313"/>
      <c r="LHN77" s="313"/>
      <c r="LHO77" s="313"/>
      <c r="LHP77" s="313"/>
      <c r="LHQ77" s="313"/>
      <c r="LHR77" s="313"/>
      <c r="LHS77" s="313"/>
      <c r="LHT77" s="313"/>
      <c r="LHU77" s="313"/>
      <c r="LHV77" s="313"/>
      <c r="LHW77" s="313"/>
      <c r="LHX77" s="313"/>
      <c r="LHY77" s="313"/>
      <c r="LHZ77" s="313"/>
      <c r="LIA77" s="313"/>
      <c r="LIB77" s="313"/>
      <c r="LIC77" s="313"/>
      <c r="LID77" s="313"/>
      <c r="LIE77" s="313"/>
      <c r="LIF77" s="313"/>
      <c r="LIG77" s="313"/>
      <c r="LIH77" s="313"/>
      <c r="LII77" s="313"/>
      <c r="LIJ77" s="313"/>
      <c r="LIK77" s="313"/>
      <c r="LIL77" s="313"/>
      <c r="LIM77" s="313"/>
      <c r="LIN77" s="313"/>
      <c r="LIO77" s="313"/>
      <c r="LIP77" s="313"/>
      <c r="LIQ77" s="313"/>
      <c r="LIR77" s="313"/>
      <c r="LIS77" s="313"/>
      <c r="LIT77" s="313"/>
      <c r="LIU77" s="313"/>
      <c r="LIV77" s="313"/>
      <c r="LIW77" s="313"/>
      <c r="LIX77" s="313"/>
      <c r="LIY77" s="313"/>
      <c r="LIZ77" s="313"/>
      <c r="LJA77" s="313"/>
      <c r="LJB77" s="313"/>
      <c r="LJC77" s="313"/>
      <c r="LJD77" s="313"/>
      <c r="LJE77" s="313"/>
      <c r="LJF77" s="313"/>
      <c r="LJG77" s="313"/>
      <c r="LJH77" s="313"/>
      <c r="LJI77" s="313"/>
      <c r="LJJ77" s="313"/>
      <c r="LJK77" s="313"/>
      <c r="LJL77" s="313"/>
      <c r="LJM77" s="313"/>
      <c r="LJN77" s="313"/>
      <c r="LJO77" s="313"/>
      <c r="LJP77" s="313"/>
      <c r="LJQ77" s="313"/>
      <c r="LJR77" s="313"/>
      <c r="LJS77" s="313"/>
      <c r="LJT77" s="313"/>
      <c r="LJU77" s="313"/>
      <c r="LJV77" s="313"/>
      <c r="LJW77" s="313"/>
      <c r="LJX77" s="313"/>
      <c r="LJY77" s="313"/>
      <c r="LJZ77" s="313"/>
      <c r="LKA77" s="313"/>
      <c r="LKB77" s="313"/>
      <c r="LKC77" s="313"/>
      <c r="LKD77" s="313"/>
      <c r="LKE77" s="313"/>
      <c r="LKF77" s="313"/>
      <c r="LKG77" s="313"/>
      <c r="LKH77" s="313"/>
      <c r="LKI77" s="313"/>
      <c r="LKJ77" s="313"/>
      <c r="LKK77" s="313"/>
      <c r="LKL77" s="313"/>
      <c r="LKM77" s="313"/>
      <c r="LKN77" s="313"/>
      <c r="LKO77" s="313"/>
      <c r="LKP77" s="313"/>
      <c r="LKQ77" s="313"/>
      <c r="LKR77" s="313"/>
      <c r="LKS77" s="313"/>
      <c r="LKT77" s="313"/>
      <c r="LKU77" s="313"/>
      <c r="LKV77" s="313"/>
      <c r="LKW77" s="313"/>
      <c r="LKX77" s="313"/>
      <c r="LKY77" s="313"/>
      <c r="LKZ77" s="313"/>
      <c r="LLA77" s="313"/>
      <c r="LLB77" s="313"/>
      <c r="LLC77" s="313"/>
      <c r="LLD77" s="313"/>
      <c r="LLE77" s="313"/>
      <c r="LLF77" s="313"/>
      <c r="LLG77" s="313"/>
      <c r="LLH77" s="313"/>
      <c r="LLI77" s="313"/>
      <c r="LLJ77" s="313"/>
      <c r="LLK77" s="313"/>
      <c r="LLL77" s="313"/>
      <c r="LLM77" s="313"/>
      <c r="LLN77" s="313"/>
      <c r="LLO77" s="313"/>
      <c r="LLP77" s="313"/>
      <c r="LLQ77" s="313"/>
      <c r="LLR77" s="313"/>
      <c r="LLS77" s="313"/>
      <c r="LLT77" s="313"/>
      <c r="LLU77" s="313"/>
      <c r="LLV77" s="313"/>
      <c r="LLW77" s="313"/>
      <c r="LLX77" s="313"/>
      <c r="LLY77" s="313"/>
      <c r="LLZ77" s="313"/>
      <c r="LMA77" s="313"/>
      <c r="LMB77" s="313"/>
      <c r="LMC77" s="313"/>
      <c r="LMD77" s="313"/>
      <c r="LME77" s="313"/>
      <c r="LMF77" s="313"/>
      <c r="LMG77" s="313"/>
      <c r="LMH77" s="313"/>
      <c r="LMI77" s="313"/>
      <c r="LMJ77" s="313"/>
      <c r="LMK77" s="313"/>
      <c r="LML77" s="313"/>
      <c r="LMM77" s="313"/>
      <c r="LMN77" s="313"/>
      <c r="LMO77" s="313"/>
      <c r="LMP77" s="313"/>
      <c r="LMQ77" s="313"/>
      <c r="LMR77" s="313"/>
      <c r="LMS77" s="313"/>
      <c r="LMT77" s="313"/>
      <c r="LMU77" s="313"/>
      <c r="LMV77" s="313"/>
      <c r="LMW77" s="313"/>
      <c r="LMX77" s="313"/>
      <c r="LMY77" s="313"/>
      <c r="LMZ77" s="313"/>
      <c r="LNA77" s="313"/>
      <c r="LNB77" s="313"/>
      <c r="LNC77" s="313"/>
      <c r="LND77" s="313"/>
      <c r="LNE77" s="313"/>
      <c r="LNF77" s="313"/>
      <c r="LNG77" s="313"/>
      <c r="LNH77" s="313"/>
      <c r="LNI77" s="313"/>
      <c r="LNJ77" s="313"/>
      <c r="LNK77" s="313"/>
      <c r="LNL77" s="313"/>
      <c r="LNM77" s="313"/>
      <c r="LNN77" s="313"/>
      <c r="LNO77" s="313"/>
      <c r="LNP77" s="313"/>
      <c r="LNQ77" s="313"/>
      <c r="LNR77" s="313"/>
      <c r="LNS77" s="313"/>
      <c r="LNT77" s="313"/>
      <c r="LNU77" s="313"/>
      <c r="LNV77" s="313"/>
      <c r="LNW77" s="313"/>
      <c r="LNX77" s="313"/>
      <c r="LNY77" s="313"/>
      <c r="LNZ77" s="313"/>
      <c r="LOA77" s="313"/>
      <c r="LOB77" s="313"/>
      <c r="LOC77" s="313"/>
      <c r="LOD77" s="313"/>
      <c r="LOE77" s="313"/>
      <c r="LOF77" s="313"/>
      <c r="LOG77" s="313"/>
      <c r="LOH77" s="313"/>
      <c r="LOI77" s="313"/>
      <c r="LOJ77" s="313"/>
      <c r="LOK77" s="313"/>
      <c r="LOL77" s="313"/>
      <c r="LOM77" s="313"/>
      <c r="LON77" s="313"/>
      <c r="LOO77" s="313"/>
      <c r="LOP77" s="313"/>
      <c r="LOQ77" s="313"/>
      <c r="LOR77" s="313"/>
      <c r="LOS77" s="313"/>
      <c r="LOT77" s="313"/>
      <c r="LOU77" s="313"/>
      <c r="LOV77" s="313"/>
      <c r="LOW77" s="313"/>
      <c r="LOX77" s="313"/>
      <c r="LOY77" s="313"/>
      <c r="LOZ77" s="313"/>
      <c r="LPA77" s="313"/>
      <c r="LPB77" s="313"/>
      <c r="LPC77" s="313"/>
      <c r="LPD77" s="313"/>
      <c r="LPE77" s="313"/>
      <c r="LPF77" s="313"/>
      <c r="LPG77" s="313"/>
      <c r="LPH77" s="313"/>
      <c r="LPI77" s="313"/>
      <c r="LPJ77" s="313"/>
      <c r="LPK77" s="313"/>
      <c r="LPL77" s="313"/>
      <c r="LPM77" s="313"/>
      <c r="LPN77" s="313"/>
      <c r="LPO77" s="313"/>
      <c r="LPP77" s="313"/>
      <c r="LPQ77" s="313"/>
      <c r="LPR77" s="313"/>
      <c r="LPS77" s="313"/>
      <c r="LPT77" s="313"/>
      <c r="LPU77" s="313"/>
      <c r="LPV77" s="313"/>
      <c r="LPW77" s="313"/>
      <c r="LPX77" s="313"/>
      <c r="LPY77" s="313"/>
      <c r="LPZ77" s="313"/>
      <c r="LQA77" s="313"/>
      <c r="LQB77" s="313"/>
      <c r="LQC77" s="313"/>
      <c r="LQD77" s="313"/>
      <c r="LQE77" s="313"/>
      <c r="LQF77" s="313"/>
      <c r="LQG77" s="313"/>
      <c r="LQH77" s="313"/>
      <c r="LQI77" s="313"/>
      <c r="LQJ77" s="313"/>
      <c r="LQK77" s="313"/>
      <c r="LQL77" s="313"/>
      <c r="LQM77" s="313"/>
      <c r="LQN77" s="313"/>
      <c r="LQO77" s="313"/>
      <c r="LQP77" s="313"/>
      <c r="LQQ77" s="313"/>
      <c r="LQR77" s="313"/>
      <c r="LQS77" s="313"/>
      <c r="LQT77" s="313"/>
      <c r="LQU77" s="313"/>
      <c r="LQV77" s="313"/>
      <c r="LQW77" s="313"/>
      <c r="LQX77" s="313"/>
      <c r="LQY77" s="313"/>
      <c r="LQZ77" s="313"/>
      <c r="LRA77" s="313"/>
      <c r="LRB77" s="313"/>
      <c r="LRC77" s="313"/>
      <c r="LRD77" s="313"/>
      <c r="LRE77" s="313"/>
      <c r="LRF77" s="313"/>
      <c r="LRG77" s="313"/>
      <c r="LRH77" s="313"/>
      <c r="LRI77" s="313"/>
      <c r="LRJ77" s="313"/>
      <c r="LRK77" s="313"/>
      <c r="LRL77" s="313"/>
      <c r="LRM77" s="313"/>
      <c r="LRN77" s="313"/>
      <c r="LRO77" s="313"/>
      <c r="LRP77" s="313"/>
      <c r="LRQ77" s="313"/>
      <c r="LRR77" s="313"/>
      <c r="LRS77" s="313"/>
      <c r="LRT77" s="313"/>
      <c r="LRU77" s="313"/>
      <c r="LRV77" s="313"/>
      <c r="LRW77" s="313"/>
      <c r="LRX77" s="313"/>
      <c r="LRY77" s="313"/>
      <c r="LRZ77" s="313"/>
      <c r="LSA77" s="313"/>
      <c r="LSB77" s="313"/>
      <c r="LSC77" s="313"/>
      <c r="LSD77" s="313"/>
      <c r="LSE77" s="313"/>
      <c r="LSF77" s="313"/>
      <c r="LSG77" s="313"/>
      <c r="LSH77" s="313"/>
      <c r="LSI77" s="313"/>
      <c r="LSJ77" s="313"/>
      <c r="LSK77" s="313"/>
      <c r="LSL77" s="313"/>
      <c r="LSM77" s="313"/>
      <c r="LSN77" s="313"/>
      <c r="LSO77" s="313"/>
      <c r="LSP77" s="313"/>
      <c r="LSQ77" s="313"/>
      <c r="LSR77" s="313"/>
      <c r="LSS77" s="313"/>
      <c r="LST77" s="313"/>
      <c r="LSU77" s="313"/>
      <c r="LSV77" s="313"/>
      <c r="LSW77" s="313"/>
      <c r="LSX77" s="313"/>
      <c r="LSY77" s="313"/>
      <c r="LSZ77" s="313"/>
      <c r="LTA77" s="313"/>
      <c r="LTB77" s="313"/>
      <c r="LTC77" s="313"/>
      <c r="LTD77" s="313"/>
      <c r="LTE77" s="313"/>
      <c r="LTF77" s="313"/>
      <c r="LTG77" s="313"/>
      <c r="LTH77" s="313"/>
      <c r="LTI77" s="313"/>
      <c r="LTJ77" s="313"/>
      <c r="LTK77" s="313"/>
      <c r="LTL77" s="313"/>
      <c r="LTM77" s="313"/>
      <c r="LTN77" s="313"/>
      <c r="LTO77" s="313"/>
      <c r="LTP77" s="313"/>
      <c r="LTQ77" s="313"/>
      <c r="LTR77" s="313"/>
      <c r="LTS77" s="313"/>
      <c r="LTT77" s="313"/>
      <c r="LTU77" s="313"/>
      <c r="LTV77" s="313"/>
      <c r="LTW77" s="313"/>
      <c r="LTX77" s="313"/>
      <c r="LTY77" s="313"/>
      <c r="LTZ77" s="313"/>
      <c r="LUA77" s="313"/>
      <c r="LUB77" s="313"/>
      <c r="LUC77" s="313"/>
      <c r="LUD77" s="313"/>
      <c r="LUE77" s="313"/>
      <c r="LUF77" s="313"/>
      <c r="LUG77" s="313"/>
      <c r="LUH77" s="313"/>
      <c r="LUI77" s="313"/>
      <c r="LUJ77" s="313"/>
      <c r="LUK77" s="313"/>
      <c r="LUL77" s="313"/>
      <c r="LUM77" s="313"/>
      <c r="LUN77" s="313"/>
      <c r="LUO77" s="313"/>
      <c r="LUP77" s="313"/>
      <c r="LUQ77" s="313"/>
      <c r="LUR77" s="313"/>
      <c r="LUS77" s="313"/>
      <c r="LUT77" s="313"/>
      <c r="LUU77" s="313"/>
      <c r="LUV77" s="313"/>
      <c r="LUW77" s="313"/>
      <c r="LUX77" s="313"/>
      <c r="LUY77" s="313"/>
      <c r="LUZ77" s="313"/>
      <c r="LVA77" s="313"/>
      <c r="LVB77" s="313"/>
      <c r="LVC77" s="313"/>
      <c r="LVD77" s="313"/>
      <c r="LVE77" s="313"/>
      <c r="LVF77" s="313"/>
      <c r="LVG77" s="313"/>
      <c r="LVH77" s="313"/>
      <c r="LVI77" s="313"/>
      <c r="LVJ77" s="313"/>
      <c r="LVK77" s="313"/>
      <c r="LVL77" s="313"/>
      <c r="LVM77" s="313"/>
      <c r="LVN77" s="313"/>
      <c r="LVO77" s="313"/>
      <c r="LVP77" s="313"/>
      <c r="LVQ77" s="313"/>
      <c r="LVR77" s="313"/>
      <c r="LVS77" s="313"/>
      <c r="LVT77" s="313"/>
      <c r="LVU77" s="313"/>
      <c r="LVV77" s="313"/>
      <c r="LVW77" s="313"/>
      <c r="LVX77" s="313"/>
      <c r="LVY77" s="313"/>
      <c r="LVZ77" s="313"/>
      <c r="LWA77" s="313"/>
      <c r="LWB77" s="313"/>
      <c r="LWC77" s="313"/>
      <c r="LWD77" s="313"/>
      <c r="LWE77" s="313"/>
      <c r="LWF77" s="313"/>
      <c r="LWG77" s="313"/>
      <c r="LWH77" s="313"/>
      <c r="LWI77" s="313"/>
      <c r="LWJ77" s="313"/>
      <c r="LWK77" s="313"/>
      <c r="LWL77" s="313"/>
      <c r="LWM77" s="313"/>
      <c r="LWN77" s="313"/>
      <c r="LWO77" s="313"/>
      <c r="LWP77" s="313"/>
      <c r="LWQ77" s="313"/>
      <c r="LWR77" s="313"/>
      <c r="LWS77" s="313"/>
      <c r="LWT77" s="313"/>
      <c r="LWU77" s="313"/>
      <c r="LWV77" s="313"/>
      <c r="LWW77" s="313"/>
      <c r="LWX77" s="313"/>
      <c r="LWY77" s="313"/>
      <c r="LWZ77" s="313"/>
      <c r="LXA77" s="313"/>
      <c r="LXB77" s="313"/>
      <c r="LXC77" s="313"/>
      <c r="LXD77" s="313"/>
      <c r="LXE77" s="313"/>
      <c r="LXF77" s="313"/>
      <c r="LXG77" s="313"/>
      <c r="LXH77" s="313"/>
      <c r="LXI77" s="313"/>
      <c r="LXJ77" s="313"/>
      <c r="LXK77" s="313"/>
      <c r="LXL77" s="313"/>
      <c r="LXM77" s="313"/>
      <c r="LXN77" s="313"/>
      <c r="LXO77" s="313"/>
      <c r="LXP77" s="313"/>
      <c r="LXQ77" s="313"/>
      <c r="LXR77" s="313"/>
      <c r="LXS77" s="313"/>
      <c r="LXT77" s="313"/>
      <c r="LXU77" s="313"/>
      <c r="LXV77" s="313"/>
      <c r="LXW77" s="313"/>
      <c r="LXX77" s="313"/>
      <c r="LXY77" s="313"/>
      <c r="LXZ77" s="313"/>
      <c r="LYA77" s="313"/>
      <c r="LYB77" s="313"/>
      <c r="LYC77" s="313"/>
      <c r="LYD77" s="313"/>
      <c r="LYE77" s="313"/>
      <c r="LYF77" s="313"/>
      <c r="LYG77" s="313"/>
      <c r="LYH77" s="313"/>
      <c r="LYI77" s="313"/>
      <c r="LYJ77" s="313"/>
      <c r="LYK77" s="313"/>
      <c r="LYL77" s="313"/>
      <c r="LYM77" s="313"/>
      <c r="LYN77" s="313"/>
      <c r="LYO77" s="313"/>
      <c r="LYP77" s="313"/>
      <c r="LYQ77" s="313"/>
      <c r="LYR77" s="313"/>
      <c r="LYS77" s="313"/>
      <c r="LYT77" s="313"/>
      <c r="LYU77" s="313"/>
      <c r="LYV77" s="313"/>
      <c r="LYW77" s="313"/>
      <c r="LYX77" s="313"/>
      <c r="LYY77" s="313"/>
      <c r="LYZ77" s="313"/>
      <c r="LZA77" s="313"/>
      <c r="LZB77" s="313"/>
      <c r="LZC77" s="313"/>
      <c r="LZD77" s="313"/>
      <c r="LZE77" s="313"/>
      <c r="LZF77" s="313"/>
      <c r="LZG77" s="313"/>
      <c r="LZH77" s="313"/>
      <c r="LZI77" s="313"/>
      <c r="LZJ77" s="313"/>
      <c r="LZK77" s="313"/>
      <c r="LZL77" s="313"/>
      <c r="LZM77" s="313"/>
      <c r="LZN77" s="313"/>
      <c r="LZO77" s="313"/>
      <c r="LZP77" s="313"/>
      <c r="LZQ77" s="313"/>
      <c r="LZR77" s="313"/>
      <c r="LZS77" s="313"/>
      <c r="LZT77" s="313"/>
      <c r="LZU77" s="313"/>
      <c r="LZV77" s="313"/>
      <c r="LZW77" s="313"/>
      <c r="LZX77" s="313"/>
      <c r="LZY77" s="313"/>
      <c r="LZZ77" s="313"/>
      <c r="MAA77" s="313"/>
      <c r="MAB77" s="313"/>
      <c r="MAC77" s="313"/>
      <c r="MAD77" s="313"/>
      <c r="MAE77" s="313"/>
      <c r="MAF77" s="313"/>
      <c r="MAG77" s="313"/>
      <c r="MAH77" s="313"/>
      <c r="MAI77" s="313"/>
      <c r="MAJ77" s="313"/>
      <c r="MAK77" s="313"/>
      <c r="MAL77" s="313"/>
      <c r="MAM77" s="313"/>
      <c r="MAN77" s="313"/>
      <c r="MAO77" s="313"/>
      <c r="MAP77" s="313"/>
      <c r="MAQ77" s="313"/>
      <c r="MAR77" s="313"/>
      <c r="MAS77" s="313"/>
      <c r="MAT77" s="313"/>
      <c r="MAU77" s="313"/>
      <c r="MAV77" s="313"/>
      <c r="MAW77" s="313"/>
      <c r="MAX77" s="313"/>
      <c r="MAY77" s="313"/>
      <c r="MAZ77" s="313"/>
      <c r="MBA77" s="313"/>
      <c r="MBB77" s="313"/>
      <c r="MBC77" s="313"/>
      <c r="MBD77" s="313"/>
      <c r="MBE77" s="313"/>
      <c r="MBF77" s="313"/>
      <c r="MBG77" s="313"/>
      <c r="MBH77" s="313"/>
      <c r="MBI77" s="313"/>
      <c r="MBJ77" s="313"/>
      <c r="MBK77" s="313"/>
      <c r="MBL77" s="313"/>
      <c r="MBM77" s="313"/>
      <c r="MBN77" s="313"/>
      <c r="MBO77" s="313"/>
      <c r="MBP77" s="313"/>
      <c r="MBQ77" s="313"/>
      <c r="MBR77" s="313"/>
      <c r="MBS77" s="313"/>
      <c r="MBT77" s="313"/>
      <c r="MBU77" s="313"/>
      <c r="MBV77" s="313"/>
      <c r="MBW77" s="313"/>
      <c r="MBX77" s="313"/>
      <c r="MBY77" s="313"/>
      <c r="MBZ77" s="313"/>
      <c r="MCA77" s="313"/>
      <c r="MCB77" s="313"/>
      <c r="MCC77" s="313"/>
      <c r="MCD77" s="313"/>
      <c r="MCE77" s="313"/>
      <c r="MCF77" s="313"/>
      <c r="MCG77" s="313"/>
      <c r="MCH77" s="313"/>
      <c r="MCI77" s="313"/>
      <c r="MCJ77" s="313"/>
      <c r="MCK77" s="313"/>
      <c r="MCL77" s="313"/>
      <c r="MCM77" s="313"/>
      <c r="MCN77" s="313"/>
      <c r="MCO77" s="313"/>
      <c r="MCP77" s="313"/>
      <c r="MCQ77" s="313"/>
      <c r="MCR77" s="313"/>
      <c r="MCS77" s="313"/>
      <c r="MCT77" s="313"/>
      <c r="MCU77" s="313"/>
      <c r="MCV77" s="313"/>
      <c r="MCW77" s="313"/>
      <c r="MCX77" s="313"/>
      <c r="MCY77" s="313"/>
      <c r="MCZ77" s="313"/>
      <c r="MDA77" s="313"/>
      <c r="MDB77" s="313"/>
      <c r="MDC77" s="313"/>
      <c r="MDD77" s="313"/>
      <c r="MDE77" s="313"/>
      <c r="MDF77" s="313"/>
      <c r="MDG77" s="313"/>
      <c r="MDH77" s="313"/>
      <c r="MDI77" s="313"/>
      <c r="MDJ77" s="313"/>
      <c r="MDK77" s="313"/>
      <c r="MDL77" s="313"/>
      <c r="MDM77" s="313"/>
      <c r="MDN77" s="313"/>
      <c r="MDO77" s="313"/>
      <c r="MDP77" s="313"/>
      <c r="MDQ77" s="313"/>
      <c r="MDR77" s="313"/>
      <c r="MDS77" s="313"/>
      <c r="MDT77" s="313"/>
      <c r="MDU77" s="313"/>
      <c r="MDV77" s="313"/>
      <c r="MDW77" s="313"/>
      <c r="MDX77" s="313"/>
      <c r="MDY77" s="313"/>
      <c r="MDZ77" s="313"/>
      <c r="MEA77" s="313"/>
      <c r="MEB77" s="313"/>
      <c r="MEC77" s="313"/>
      <c r="MED77" s="313"/>
      <c r="MEE77" s="313"/>
      <c r="MEF77" s="313"/>
      <c r="MEG77" s="313"/>
      <c r="MEH77" s="313"/>
      <c r="MEI77" s="313"/>
      <c r="MEJ77" s="313"/>
      <c r="MEK77" s="313"/>
      <c r="MEL77" s="313"/>
      <c r="MEM77" s="313"/>
      <c r="MEN77" s="313"/>
      <c r="MEO77" s="313"/>
      <c r="MEP77" s="313"/>
      <c r="MEQ77" s="313"/>
      <c r="MER77" s="313"/>
      <c r="MES77" s="313"/>
      <c r="MET77" s="313"/>
      <c r="MEU77" s="313"/>
      <c r="MEV77" s="313"/>
      <c r="MEW77" s="313"/>
      <c r="MEX77" s="313"/>
      <c r="MEY77" s="313"/>
      <c r="MEZ77" s="313"/>
      <c r="MFA77" s="313"/>
      <c r="MFB77" s="313"/>
      <c r="MFC77" s="313"/>
      <c r="MFD77" s="313"/>
      <c r="MFE77" s="313"/>
      <c r="MFF77" s="313"/>
      <c r="MFG77" s="313"/>
      <c r="MFH77" s="313"/>
      <c r="MFI77" s="313"/>
      <c r="MFJ77" s="313"/>
      <c r="MFK77" s="313"/>
      <c r="MFL77" s="313"/>
      <c r="MFM77" s="313"/>
      <c r="MFN77" s="313"/>
      <c r="MFO77" s="313"/>
      <c r="MFP77" s="313"/>
      <c r="MFQ77" s="313"/>
      <c r="MFR77" s="313"/>
      <c r="MFS77" s="313"/>
      <c r="MFT77" s="313"/>
      <c r="MFU77" s="313"/>
      <c r="MFV77" s="313"/>
      <c r="MFW77" s="313"/>
      <c r="MFX77" s="313"/>
      <c r="MFY77" s="313"/>
      <c r="MFZ77" s="313"/>
      <c r="MGA77" s="313"/>
      <c r="MGB77" s="313"/>
      <c r="MGC77" s="313"/>
      <c r="MGD77" s="313"/>
      <c r="MGE77" s="313"/>
      <c r="MGF77" s="313"/>
      <c r="MGG77" s="313"/>
      <c r="MGH77" s="313"/>
      <c r="MGI77" s="313"/>
      <c r="MGJ77" s="313"/>
      <c r="MGK77" s="313"/>
      <c r="MGL77" s="313"/>
      <c r="MGM77" s="313"/>
      <c r="MGN77" s="313"/>
      <c r="MGO77" s="313"/>
      <c r="MGP77" s="313"/>
      <c r="MGQ77" s="313"/>
      <c r="MGR77" s="313"/>
      <c r="MGS77" s="313"/>
      <c r="MGT77" s="313"/>
      <c r="MGU77" s="313"/>
      <c r="MGV77" s="313"/>
      <c r="MGW77" s="313"/>
      <c r="MGX77" s="313"/>
      <c r="MGY77" s="313"/>
      <c r="MGZ77" s="313"/>
      <c r="MHA77" s="313"/>
      <c r="MHB77" s="313"/>
      <c r="MHC77" s="313"/>
      <c r="MHD77" s="313"/>
      <c r="MHE77" s="313"/>
      <c r="MHF77" s="313"/>
      <c r="MHG77" s="313"/>
      <c r="MHH77" s="313"/>
      <c r="MHI77" s="313"/>
      <c r="MHJ77" s="313"/>
      <c r="MHK77" s="313"/>
      <c r="MHL77" s="313"/>
      <c r="MHM77" s="313"/>
      <c r="MHN77" s="313"/>
      <c r="MHO77" s="313"/>
      <c r="MHP77" s="313"/>
      <c r="MHQ77" s="313"/>
      <c r="MHR77" s="313"/>
      <c r="MHS77" s="313"/>
      <c r="MHT77" s="313"/>
      <c r="MHU77" s="313"/>
      <c r="MHV77" s="313"/>
      <c r="MHW77" s="313"/>
      <c r="MHX77" s="313"/>
      <c r="MHY77" s="313"/>
      <c r="MHZ77" s="313"/>
      <c r="MIA77" s="313"/>
      <c r="MIB77" s="313"/>
      <c r="MIC77" s="313"/>
      <c r="MID77" s="313"/>
      <c r="MIE77" s="313"/>
      <c r="MIF77" s="313"/>
      <c r="MIG77" s="313"/>
      <c r="MIH77" s="313"/>
      <c r="MII77" s="313"/>
      <c r="MIJ77" s="313"/>
      <c r="MIK77" s="313"/>
      <c r="MIL77" s="313"/>
      <c r="MIM77" s="313"/>
      <c r="MIN77" s="313"/>
      <c r="MIO77" s="313"/>
      <c r="MIP77" s="313"/>
      <c r="MIQ77" s="313"/>
      <c r="MIR77" s="313"/>
      <c r="MIS77" s="313"/>
      <c r="MIT77" s="313"/>
      <c r="MIU77" s="313"/>
      <c r="MIV77" s="313"/>
      <c r="MIW77" s="313"/>
      <c r="MIX77" s="313"/>
      <c r="MIY77" s="313"/>
      <c r="MIZ77" s="313"/>
      <c r="MJA77" s="313"/>
      <c r="MJB77" s="313"/>
      <c r="MJC77" s="313"/>
      <c r="MJD77" s="313"/>
      <c r="MJE77" s="313"/>
      <c r="MJF77" s="313"/>
      <c r="MJG77" s="313"/>
      <c r="MJH77" s="313"/>
      <c r="MJI77" s="313"/>
      <c r="MJJ77" s="313"/>
      <c r="MJK77" s="313"/>
      <c r="MJL77" s="313"/>
      <c r="MJM77" s="313"/>
      <c r="MJN77" s="313"/>
      <c r="MJO77" s="313"/>
      <c r="MJP77" s="313"/>
      <c r="MJQ77" s="313"/>
      <c r="MJR77" s="313"/>
      <c r="MJS77" s="313"/>
      <c r="MJT77" s="313"/>
      <c r="MJU77" s="313"/>
      <c r="MJV77" s="313"/>
      <c r="MJW77" s="313"/>
      <c r="MJX77" s="313"/>
      <c r="MJY77" s="313"/>
      <c r="MJZ77" s="313"/>
      <c r="MKA77" s="313"/>
      <c r="MKB77" s="313"/>
      <c r="MKC77" s="313"/>
      <c r="MKD77" s="313"/>
      <c r="MKE77" s="313"/>
      <c r="MKF77" s="313"/>
      <c r="MKG77" s="313"/>
      <c r="MKH77" s="313"/>
      <c r="MKI77" s="313"/>
      <c r="MKJ77" s="313"/>
      <c r="MKK77" s="313"/>
      <c r="MKL77" s="313"/>
      <c r="MKM77" s="313"/>
      <c r="MKN77" s="313"/>
      <c r="MKO77" s="313"/>
      <c r="MKP77" s="313"/>
      <c r="MKQ77" s="313"/>
      <c r="MKR77" s="313"/>
      <c r="MKS77" s="313"/>
      <c r="MKT77" s="313"/>
      <c r="MKU77" s="313"/>
      <c r="MKV77" s="313"/>
      <c r="MKW77" s="313"/>
      <c r="MKX77" s="313"/>
      <c r="MKY77" s="313"/>
      <c r="MKZ77" s="313"/>
      <c r="MLA77" s="313"/>
      <c r="MLB77" s="313"/>
      <c r="MLC77" s="313"/>
      <c r="MLD77" s="313"/>
      <c r="MLE77" s="313"/>
      <c r="MLF77" s="313"/>
      <c r="MLG77" s="313"/>
      <c r="MLH77" s="313"/>
      <c r="MLI77" s="313"/>
      <c r="MLJ77" s="313"/>
      <c r="MLK77" s="313"/>
      <c r="MLL77" s="313"/>
      <c r="MLM77" s="313"/>
      <c r="MLN77" s="313"/>
      <c r="MLO77" s="313"/>
      <c r="MLP77" s="313"/>
      <c r="MLQ77" s="313"/>
      <c r="MLR77" s="313"/>
      <c r="MLS77" s="313"/>
      <c r="MLT77" s="313"/>
      <c r="MLU77" s="313"/>
      <c r="MLV77" s="313"/>
      <c r="MLW77" s="313"/>
      <c r="MLX77" s="313"/>
      <c r="MLY77" s="313"/>
      <c r="MLZ77" s="313"/>
      <c r="MMA77" s="313"/>
      <c r="MMB77" s="313"/>
      <c r="MMC77" s="313"/>
      <c r="MMD77" s="313"/>
      <c r="MME77" s="313"/>
      <c r="MMF77" s="313"/>
      <c r="MMG77" s="313"/>
      <c r="MMH77" s="313"/>
      <c r="MMI77" s="313"/>
      <c r="MMJ77" s="313"/>
      <c r="MMK77" s="313"/>
      <c r="MML77" s="313"/>
      <c r="MMM77" s="313"/>
      <c r="MMN77" s="313"/>
      <c r="MMO77" s="313"/>
      <c r="MMP77" s="313"/>
      <c r="MMQ77" s="313"/>
      <c r="MMR77" s="313"/>
      <c r="MMS77" s="313"/>
      <c r="MMT77" s="313"/>
      <c r="MMU77" s="313"/>
      <c r="MMV77" s="313"/>
      <c r="MMW77" s="313"/>
      <c r="MMX77" s="313"/>
      <c r="MMY77" s="313"/>
      <c r="MMZ77" s="313"/>
      <c r="MNA77" s="313"/>
      <c r="MNB77" s="313"/>
      <c r="MNC77" s="313"/>
      <c r="MND77" s="313"/>
      <c r="MNE77" s="313"/>
      <c r="MNF77" s="313"/>
      <c r="MNG77" s="313"/>
      <c r="MNH77" s="313"/>
      <c r="MNI77" s="313"/>
      <c r="MNJ77" s="313"/>
      <c r="MNK77" s="313"/>
      <c r="MNL77" s="313"/>
      <c r="MNM77" s="313"/>
      <c r="MNN77" s="313"/>
      <c r="MNO77" s="313"/>
      <c r="MNP77" s="313"/>
      <c r="MNQ77" s="313"/>
      <c r="MNR77" s="313"/>
      <c r="MNS77" s="313"/>
      <c r="MNT77" s="313"/>
      <c r="MNU77" s="313"/>
      <c r="MNV77" s="313"/>
      <c r="MNW77" s="313"/>
      <c r="MNX77" s="313"/>
      <c r="MNY77" s="313"/>
      <c r="MNZ77" s="313"/>
      <c r="MOA77" s="313"/>
      <c r="MOB77" s="313"/>
      <c r="MOC77" s="313"/>
      <c r="MOD77" s="313"/>
      <c r="MOE77" s="313"/>
      <c r="MOF77" s="313"/>
      <c r="MOG77" s="313"/>
      <c r="MOH77" s="313"/>
      <c r="MOI77" s="313"/>
      <c r="MOJ77" s="313"/>
      <c r="MOK77" s="313"/>
      <c r="MOL77" s="313"/>
      <c r="MOM77" s="313"/>
      <c r="MON77" s="313"/>
      <c r="MOO77" s="313"/>
      <c r="MOP77" s="313"/>
      <c r="MOQ77" s="313"/>
      <c r="MOR77" s="313"/>
      <c r="MOS77" s="313"/>
      <c r="MOT77" s="313"/>
      <c r="MOU77" s="313"/>
      <c r="MOV77" s="313"/>
      <c r="MOW77" s="313"/>
      <c r="MOX77" s="313"/>
      <c r="MOY77" s="313"/>
      <c r="MOZ77" s="313"/>
      <c r="MPA77" s="313"/>
      <c r="MPB77" s="313"/>
      <c r="MPC77" s="313"/>
      <c r="MPD77" s="313"/>
      <c r="MPE77" s="313"/>
      <c r="MPF77" s="313"/>
      <c r="MPG77" s="313"/>
      <c r="MPH77" s="313"/>
      <c r="MPI77" s="313"/>
      <c r="MPJ77" s="313"/>
      <c r="MPK77" s="313"/>
      <c r="MPL77" s="313"/>
      <c r="MPM77" s="313"/>
      <c r="MPN77" s="313"/>
      <c r="MPO77" s="313"/>
      <c r="MPP77" s="313"/>
      <c r="MPQ77" s="313"/>
      <c r="MPR77" s="313"/>
      <c r="MPS77" s="313"/>
      <c r="MPT77" s="313"/>
      <c r="MPU77" s="313"/>
      <c r="MPV77" s="313"/>
      <c r="MPW77" s="313"/>
      <c r="MPX77" s="313"/>
      <c r="MPY77" s="313"/>
      <c r="MPZ77" s="313"/>
      <c r="MQA77" s="313"/>
      <c r="MQB77" s="313"/>
      <c r="MQC77" s="313"/>
      <c r="MQD77" s="313"/>
      <c r="MQE77" s="313"/>
      <c r="MQF77" s="313"/>
      <c r="MQG77" s="313"/>
      <c r="MQH77" s="313"/>
      <c r="MQI77" s="313"/>
      <c r="MQJ77" s="313"/>
      <c r="MQK77" s="313"/>
      <c r="MQL77" s="313"/>
      <c r="MQM77" s="313"/>
      <c r="MQN77" s="313"/>
      <c r="MQO77" s="313"/>
      <c r="MQP77" s="313"/>
      <c r="MQQ77" s="313"/>
      <c r="MQR77" s="313"/>
      <c r="MQS77" s="313"/>
      <c r="MQT77" s="313"/>
      <c r="MQU77" s="313"/>
      <c r="MQV77" s="313"/>
      <c r="MQW77" s="313"/>
      <c r="MQX77" s="313"/>
      <c r="MQY77" s="313"/>
      <c r="MQZ77" s="313"/>
      <c r="MRA77" s="313"/>
      <c r="MRB77" s="313"/>
      <c r="MRC77" s="313"/>
      <c r="MRD77" s="313"/>
      <c r="MRE77" s="313"/>
      <c r="MRF77" s="313"/>
      <c r="MRG77" s="313"/>
      <c r="MRH77" s="313"/>
      <c r="MRI77" s="313"/>
      <c r="MRJ77" s="313"/>
      <c r="MRK77" s="313"/>
      <c r="MRL77" s="313"/>
      <c r="MRM77" s="313"/>
      <c r="MRN77" s="313"/>
      <c r="MRO77" s="313"/>
      <c r="MRP77" s="313"/>
      <c r="MRQ77" s="313"/>
      <c r="MRR77" s="313"/>
      <c r="MRS77" s="313"/>
      <c r="MRT77" s="313"/>
      <c r="MRU77" s="313"/>
      <c r="MRV77" s="313"/>
      <c r="MRW77" s="313"/>
      <c r="MRX77" s="313"/>
      <c r="MRY77" s="313"/>
      <c r="MRZ77" s="313"/>
      <c r="MSA77" s="313"/>
      <c r="MSB77" s="313"/>
      <c r="MSC77" s="313"/>
      <c r="MSD77" s="313"/>
      <c r="MSE77" s="313"/>
      <c r="MSF77" s="313"/>
      <c r="MSG77" s="313"/>
      <c r="MSH77" s="313"/>
      <c r="MSI77" s="313"/>
      <c r="MSJ77" s="313"/>
      <c r="MSK77" s="313"/>
      <c r="MSL77" s="313"/>
      <c r="MSM77" s="313"/>
      <c r="MSN77" s="313"/>
      <c r="MSO77" s="313"/>
      <c r="MSP77" s="313"/>
      <c r="MSQ77" s="313"/>
      <c r="MSR77" s="313"/>
      <c r="MSS77" s="313"/>
      <c r="MST77" s="313"/>
      <c r="MSU77" s="313"/>
      <c r="MSV77" s="313"/>
      <c r="MSW77" s="313"/>
      <c r="MSX77" s="313"/>
      <c r="MSY77" s="313"/>
      <c r="MSZ77" s="313"/>
      <c r="MTA77" s="313"/>
      <c r="MTB77" s="313"/>
      <c r="MTC77" s="313"/>
      <c r="MTD77" s="313"/>
      <c r="MTE77" s="313"/>
      <c r="MTF77" s="313"/>
      <c r="MTG77" s="313"/>
      <c r="MTH77" s="313"/>
      <c r="MTI77" s="313"/>
      <c r="MTJ77" s="313"/>
      <c r="MTK77" s="313"/>
      <c r="MTL77" s="313"/>
      <c r="MTM77" s="313"/>
      <c r="MTN77" s="313"/>
      <c r="MTO77" s="313"/>
      <c r="MTP77" s="313"/>
      <c r="MTQ77" s="313"/>
      <c r="MTR77" s="313"/>
      <c r="MTS77" s="313"/>
      <c r="MTT77" s="313"/>
      <c r="MTU77" s="313"/>
      <c r="MTV77" s="313"/>
      <c r="MTW77" s="313"/>
      <c r="MTX77" s="313"/>
      <c r="MTY77" s="313"/>
      <c r="MTZ77" s="313"/>
      <c r="MUA77" s="313"/>
      <c r="MUB77" s="313"/>
      <c r="MUC77" s="313"/>
      <c r="MUD77" s="313"/>
      <c r="MUE77" s="313"/>
      <c r="MUF77" s="313"/>
      <c r="MUG77" s="313"/>
      <c r="MUH77" s="313"/>
      <c r="MUI77" s="313"/>
      <c r="MUJ77" s="313"/>
      <c r="MUK77" s="313"/>
      <c r="MUL77" s="313"/>
      <c r="MUM77" s="313"/>
      <c r="MUN77" s="313"/>
      <c r="MUO77" s="313"/>
      <c r="MUP77" s="313"/>
      <c r="MUQ77" s="313"/>
      <c r="MUR77" s="313"/>
      <c r="MUS77" s="313"/>
      <c r="MUT77" s="313"/>
      <c r="MUU77" s="313"/>
      <c r="MUV77" s="313"/>
      <c r="MUW77" s="313"/>
      <c r="MUX77" s="313"/>
      <c r="MUY77" s="313"/>
      <c r="MUZ77" s="313"/>
      <c r="MVA77" s="313"/>
      <c r="MVB77" s="313"/>
      <c r="MVC77" s="313"/>
      <c r="MVD77" s="313"/>
      <c r="MVE77" s="313"/>
      <c r="MVF77" s="313"/>
      <c r="MVG77" s="313"/>
      <c r="MVH77" s="313"/>
      <c r="MVI77" s="313"/>
      <c r="MVJ77" s="313"/>
      <c r="MVK77" s="313"/>
      <c r="MVL77" s="313"/>
      <c r="MVM77" s="313"/>
      <c r="MVN77" s="313"/>
      <c r="MVO77" s="313"/>
      <c r="MVP77" s="313"/>
      <c r="MVQ77" s="313"/>
      <c r="MVR77" s="313"/>
      <c r="MVS77" s="313"/>
      <c r="MVT77" s="313"/>
      <c r="MVU77" s="313"/>
      <c r="MVV77" s="313"/>
      <c r="MVW77" s="313"/>
      <c r="MVX77" s="313"/>
      <c r="MVY77" s="313"/>
      <c r="MVZ77" s="313"/>
      <c r="MWA77" s="313"/>
      <c r="MWB77" s="313"/>
      <c r="MWC77" s="313"/>
      <c r="MWD77" s="313"/>
      <c r="MWE77" s="313"/>
      <c r="MWF77" s="313"/>
      <c r="MWG77" s="313"/>
      <c r="MWH77" s="313"/>
      <c r="MWI77" s="313"/>
      <c r="MWJ77" s="313"/>
      <c r="MWK77" s="313"/>
      <c r="MWL77" s="313"/>
      <c r="MWM77" s="313"/>
      <c r="MWN77" s="313"/>
      <c r="MWO77" s="313"/>
      <c r="MWP77" s="313"/>
      <c r="MWQ77" s="313"/>
      <c r="MWR77" s="313"/>
      <c r="MWS77" s="313"/>
      <c r="MWT77" s="313"/>
      <c r="MWU77" s="313"/>
      <c r="MWV77" s="313"/>
      <c r="MWW77" s="313"/>
      <c r="MWX77" s="313"/>
      <c r="MWY77" s="313"/>
      <c r="MWZ77" s="313"/>
      <c r="MXA77" s="313"/>
      <c r="MXB77" s="313"/>
      <c r="MXC77" s="313"/>
      <c r="MXD77" s="313"/>
      <c r="MXE77" s="313"/>
      <c r="MXF77" s="313"/>
      <c r="MXG77" s="313"/>
      <c r="MXH77" s="313"/>
      <c r="MXI77" s="313"/>
      <c r="MXJ77" s="313"/>
      <c r="MXK77" s="313"/>
      <c r="MXL77" s="313"/>
      <c r="MXM77" s="313"/>
      <c r="MXN77" s="313"/>
      <c r="MXO77" s="313"/>
      <c r="MXP77" s="313"/>
      <c r="MXQ77" s="313"/>
      <c r="MXR77" s="313"/>
      <c r="MXS77" s="313"/>
      <c r="MXT77" s="313"/>
      <c r="MXU77" s="313"/>
      <c r="MXV77" s="313"/>
      <c r="MXW77" s="313"/>
      <c r="MXX77" s="313"/>
      <c r="MXY77" s="313"/>
      <c r="MXZ77" s="313"/>
      <c r="MYA77" s="313"/>
      <c r="MYB77" s="313"/>
      <c r="MYC77" s="313"/>
      <c r="MYD77" s="313"/>
      <c r="MYE77" s="313"/>
      <c r="MYF77" s="313"/>
      <c r="MYG77" s="313"/>
      <c r="MYH77" s="313"/>
      <c r="MYI77" s="313"/>
      <c r="MYJ77" s="313"/>
      <c r="MYK77" s="313"/>
      <c r="MYL77" s="313"/>
      <c r="MYM77" s="313"/>
      <c r="MYN77" s="313"/>
      <c r="MYO77" s="313"/>
      <c r="MYP77" s="313"/>
      <c r="MYQ77" s="313"/>
      <c r="MYR77" s="313"/>
      <c r="MYS77" s="313"/>
      <c r="MYT77" s="313"/>
      <c r="MYU77" s="313"/>
      <c r="MYV77" s="313"/>
      <c r="MYW77" s="313"/>
      <c r="MYX77" s="313"/>
      <c r="MYY77" s="313"/>
      <c r="MYZ77" s="313"/>
      <c r="MZA77" s="313"/>
      <c r="MZB77" s="313"/>
      <c r="MZC77" s="313"/>
      <c r="MZD77" s="313"/>
      <c r="MZE77" s="313"/>
      <c r="MZF77" s="313"/>
      <c r="MZG77" s="313"/>
      <c r="MZH77" s="313"/>
      <c r="MZI77" s="313"/>
      <c r="MZJ77" s="313"/>
      <c r="MZK77" s="313"/>
      <c r="MZL77" s="313"/>
      <c r="MZM77" s="313"/>
      <c r="MZN77" s="313"/>
      <c r="MZO77" s="313"/>
      <c r="MZP77" s="313"/>
      <c r="MZQ77" s="313"/>
      <c r="MZR77" s="313"/>
      <c r="MZS77" s="313"/>
      <c r="MZT77" s="313"/>
      <c r="MZU77" s="313"/>
      <c r="MZV77" s="313"/>
      <c r="MZW77" s="313"/>
      <c r="MZX77" s="313"/>
      <c r="MZY77" s="313"/>
      <c r="MZZ77" s="313"/>
      <c r="NAA77" s="313"/>
      <c r="NAB77" s="313"/>
      <c r="NAC77" s="313"/>
      <c r="NAD77" s="313"/>
      <c r="NAE77" s="313"/>
      <c r="NAF77" s="313"/>
      <c r="NAG77" s="313"/>
      <c r="NAH77" s="313"/>
      <c r="NAI77" s="313"/>
      <c r="NAJ77" s="313"/>
      <c r="NAK77" s="313"/>
      <c r="NAL77" s="313"/>
      <c r="NAM77" s="313"/>
      <c r="NAN77" s="313"/>
      <c r="NAO77" s="313"/>
      <c r="NAP77" s="313"/>
      <c r="NAQ77" s="313"/>
      <c r="NAR77" s="313"/>
      <c r="NAS77" s="313"/>
      <c r="NAT77" s="313"/>
      <c r="NAU77" s="313"/>
      <c r="NAV77" s="313"/>
      <c r="NAW77" s="313"/>
      <c r="NAX77" s="313"/>
      <c r="NAY77" s="313"/>
      <c r="NAZ77" s="313"/>
      <c r="NBA77" s="313"/>
      <c r="NBB77" s="313"/>
      <c r="NBC77" s="313"/>
      <c r="NBD77" s="313"/>
      <c r="NBE77" s="313"/>
      <c r="NBF77" s="313"/>
      <c r="NBG77" s="313"/>
      <c r="NBH77" s="313"/>
      <c r="NBI77" s="313"/>
      <c r="NBJ77" s="313"/>
      <c r="NBK77" s="313"/>
      <c r="NBL77" s="313"/>
      <c r="NBM77" s="313"/>
      <c r="NBN77" s="313"/>
      <c r="NBO77" s="313"/>
      <c r="NBP77" s="313"/>
      <c r="NBQ77" s="313"/>
      <c r="NBR77" s="313"/>
      <c r="NBS77" s="313"/>
      <c r="NBT77" s="313"/>
      <c r="NBU77" s="313"/>
      <c r="NBV77" s="313"/>
      <c r="NBW77" s="313"/>
      <c r="NBX77" s="313"/>
      <c r="NBY77" s="313"/>
      <c r="NBZ77" s="313"/>
      <c r="NCA77" s="313"/>
      <c r="NCB77" s="313"/>
      <c r="NCC77" s="313"/>
      <c r="NCD77" s="313"/>
      <c r="NCE77" s="313"/>
      <c r="NCF77" s="313"/>
      <c r="NCG77" s="313"/>
      <c r="NCH77" s="313"/>
      <c r="NCI77" s="313"/>
      <c r="NCJ77" s="313"/>
      <c r="NCK77" s="313"/>
      <c r="NCL77" s="313"/>
      <c r="NCM77" s="313"/>
      <c r="NCN77" s="313"/>
      <c r="NCO77" s="313"/>
      <c r="NCP77" s="313"/>
      <c r="NCQ77" s="313"/>
      <c r="NCR77" s="313"/>
      <c r="NCS77" s="313"/>
      <c r="NCT77" s="313"/>
      <c r="NCU77" s="313"/>
      <c r="NCV77" s="313"/>
      <c r="NCW77" s="313"/>
      <c r="NCX77" s="313"/>
      <c r="NCY77" s="313"/>
      <c r="NCZ77" s="313"/>
      <c r="NDA77" s="313"/>
      <c r="NDB77" s="313"/>
      <c r="NDC77" s="313"/>
      <c r="NDD77" s="313"/>
      <c r="NDE77" s="313"/>
      <c r="NDF77" s="313"/>
      <c r="NDG77" s="313"/>
      <c r="NDH77" s="313"/>
      <c r="NDI77" s="313"/>
      <c r="NDJ77" s="313"/>
      <c r="NDK77" s="313"/>
      <c r="NDL77" s="313"/>
      <c r="NDM77" s="313"/>
      <c r="NDN77" s="313"/>
      <c r="NDO77" s="313"/>
      <c r="NDP77" s="313"/>
      <c r="NDQ77" s="313"/>
      <c r="NDR77" s="313"/>
      <c r="NDS77" s="313"/>
      <c r="NDT77" s="313"/>
      <c r="NDU77" s="313"/>
      <c r="NDV77" s="313"/>
      <c r="NDW77" s="313"/>
      <c r="NDX77" s="313"/>
      <c r="NDY77" s="313"/>
      <c r="NDZ77" s="313"/>
      <c r="NEA77" s="313"/>
      <c r="NEB77" s="313"/>
      <c r="NEC77" s="313"/>
      <c r="NED77" s="313"/>
      <c r="NEE77" s="313"/>
      <c r="NEF77" s="313"/>
      <c r="NEG77" s="313"/>
      <c r="NEH77" s="313"/>
      <c r="NEI77" s="313"/>
      <c r="NEJ77" s="313"/>
      <c r="NEK77" s="313"/>
      <c r="NEL77" s="313"/>
      <c r="NEM77" s="313"/>
      <c r="NEN77" s="313"/>
      <c r="NEO77" s="313"/>
      <c r="NEP77" s="313"/>
      <c r="NEQ77" s="313"/>
      <c r="NER77" s="313"/>
      <c r="NES77" s="313"/>
      <c r="NET77" s="313"/>
      <c r="NEU77" s="313"/>
      <c r="NEV77" s="313"/>
      <c r="NEW77" s="313"/>
      <c r="NEX77" s="313"/>
      <c r="NEY77" s="313"/>
      <c r="NEZ77" s="313"/>
      <c r="NFA77" s="313"/>
      <c r="NFB77" s="313"/>
      <c r="NFC77" s="313"/>
      <c r="NFD77" s="313"/>
      <c r="NFE77" s="313"/>
      <c r="NFF77" s="313"/>
      <c r="NFG77" s="313"/>
      <c r="NFH77" s="313"/>
      <c r="NFI77" s="313"/>
      <c r="NFJ77" s="313"/>
      <c r="NFK77" s="313"/>
      <c r="NFL77" s="313"/>
      <c r="NFM77" s="313"/>
      <c r="NFN77" s="313"/>
      <c r="NFO77" s="313"/>
      <c r="NFP77" s="313"/>
      <c r="NFQ77" s="313"/>
      <c r="NFR77" s="313"/>
      <c r="NFS77" s="313"/>
      <c r="NFT77" s="313"/>
      <c r="NFU77" s="313"/>
      <c r="NFV77" s="313"/>
      <c r="NFW77" s="313"/>
      <c r="NFX77" s="313"/>
      <c r="NFY77" s="313"/>
      <c r="NFZ77" s="313"/>
      <c r="NGA77" s="313"/>
      <c r="NGB77" s="313"/>
      <c r="NGC77" s="313"/>
      <c r="NGD77" s="313"/>
      <c r="NGE77" s="313"/>
      <c r="NGF77" s="313"/>
      <c r="NGG77" s="313"/>
      <c r="NGH77" s="313"/>
      <c r="NGI77" s="313"/>
      <c r="NGJ77" s="313"/>
      <c r="NGK77" s="313"/>
      <c r="NGL77" s="313"/>
      <c r="NGM77" s="313"/>
      <c r="NGN77" s="313"/>
      <c r="NGO77" s="313"/>
      <c r="NGP77" s="313"/>
      <c r="NGQ77" s="313"/>
      <c r="NGR77" s="313"/>
      <c r="NGS77" s="313"/>
      <c r="NGT77" s="313"/>
      <c r="NGU77" s="313"/>
      <c r="NGV77" s="313"/>
      <c r="NGW77" s="313"/>
      <c r="NGX77" s="313"/>
      <c r="NGY77" s="313"/>
      <c r="NGZ77" s="313"/>
      <c r="NHA77" s="313"/>
      <c r="NHB77" s="313"/>
      <c r="NHC77" s="313"/>
      <c r="NHD77" s="313"/>
      <c r="NHE77" s="313"/>
      <c r="NHF77" s="313"/>
      <c r="NHG77" s="313"/>
      <c r="NHH77" s="313"/>
      <c r="NHI77" s="313"/>
      <c r="NHJ77" s="313"/>
      <c r="NHK77" s="313"/>
      <c r="NHL77" s="313"/>
      <c r="NHM77" s="313"/>
      <c r="NHN77" s="313"/>
      <c r="NHO77" s="313"/>
      <c r="NHP77" s="313"/>
      <c r="NHQ77" s="313"/>
      <c r="NHR77" s="313"/>
      <c r="NHS77" s="313"/>
      <c r="NHT77" s="313"/>
      <c r="NHU77" s="313"/>
      <c r="NHV77" s="313"/>
      <c r="NHW77" s="313"/>
      <c r="NHX77" s="313"/>
      <c r="NHY77" s="313"/>
      <c r="NHZ77" s="313"/>
      <c r="NIA77" s="313"/>
      <c r="NIB77" s="313"/>
      <c r="NIC77" s="313"/>
      <c r="NID77" s="313"/>
      <c r="NIE77" s="313"/>
      <c r="NIF77" s="313"/>
      <c r="NIG77" s="313"/>
      <c r="NIH77" s="313"/>
      <c r="NII77" s="313"/>
      <c r="NIJ77" s="313"/>
      <c r="NIK77" s="313"/>
      <c r="NIL77" s="313"/>
      <c r="NIM77" s="313"/>
      <c r="NIN77" s="313"/>
      <c r="NIO77" s="313"/>
      <c r="NIP77" s="313"/>
      <c r="NIQ77" s="313"/>
      <c r="NIR77" s="313"/>
      <c r="NIS77" s="313"/>
      <c r="NIT77" s="313"/>
      <c r="NIU77" s="313"/>
      <c r="NIV77" s="313"/>
      <c r="NIW77" s="313"/>
      <c r="NIX77" s="313"/>
      <c r="NIY77" s="313"/>
      <c r="NIZ77" s="313"/>
      <c r="NJA77" s="313"/>
      <c r="NJB77" s="313"/>
      <c r="NJC77" s="313"/>
      <c r="NJD77" s="313"/>
      <c r="NJE77" s="313"/>
      <c r="NJF77" s="313"/>
      <c r="NJG77" s="313"/>
      <c r="NJH77" s="313"/>
      <c r="NJI77" s="313"/>
      <c r="NJJ77" s="313"/>
      <c r="NJK77" s="313"/>
      <c r="NJL77" s="313"/>
      <c r="NJM77" s="313"/>
      <c r="NJN77" s="313"/>
      <c r="NJO77" s="313"/>
      <c r="NJP77" s="313"/>
      <c r="NJQ77" s="313"/>
      <c r="NJR77" s="313"/>
      <c r="NJS77" s="313"/>
      <c r="NJT77" s="313"/>
      <c r="NJU77" s="313"/>
      <c r="NJV77" s="313"/>
      <c r="NJW77" s="313"/>
      <c r="NJX77" s="313"/>
      <c r="NJY77" s="313"/>
      <c r="NJZ77" s="313"/>
      <c r="NKA77" s="313"/>
      <c r="NKB77" s="313"/>
      <c r="NKC77" s="313"/>
      <c r="NKD77" s="313"/>
      <c r="NKE77" s="313"/>
      <c r="NKF77" s="313"/>
      <c r="NKG77" s="313"/>
      <c r="NKH77" s="313"/>
      <c r="NKI77" s="313"/>
      <c r="NKJ77" s="313"/>
      <c r="NKK77" s="313"/>
      <c r="NKL77" s="313"/>
      <c r="NKM77" s="313"/>
      <c r="NKN77" s="313"/>
      <c r="NKO77" s="313"/>
      <c r="NKP77" s="313"/>
      <c r="NKQ77" s="313"/>
      <c r="NKR77" s="313"/>
      <c r="NKS77" s="313"/>
      <c r="NKT77" s="313"/>
      <c r="NKU77" s="313"/>
      <c r="NKV77" s="313"/>
      <c r="NKW77" s="313"/>
      <c r="NKX77" s="313"/>
      <c r="NKY77" s="313"/>
      <c r="NKZ77" s="313"/>
      <c r="NLA77" s="313"/>
      <c r="NLB77" s="313"/>
      <c r="NLC77" s="313"/>
      <c r="NLD77" s="313"/>
      <c r="NLE77" s="313"/>
      <c r="NLF77" s="313"/>
      <c r="NLG77" s="313"/>
      <c r="NLH77" s="313"/>
      <c r="NLI77" s="313"/>
      <c r="NLJ77" s="313"/>
      <c r="NLK77" s="313"/>
      <c r="NLL77" s="313"/>
      <c r="NLM77" s="313"/>
      <c r="NLN77" s="313"/>
      <c r="NLO77" s="313"/>
      <c r="NLP77" s="313"/>
      <c r="NLQ77" s="313"/>
      <c r="NLR77" s="313"/>
      <c r="NLS77" s="313"/>
      <c r="NLT77" s="313"/>
      <c r="NLU77" s="313"/>
      <c r="NLV77" s="313"/>
      <c r="NLW77" s="313"/>
      <c r="NLX77" s="313"/>
      <c r="NLY77" s="313"/>
      <c r="NLZ77" s="313"/>
      <c r="NMA77" s="313"/>
      <c r="NMB77" s="313"/>
      <c r="NMC77" s="313"/>
      <c r="NMD77" s="313"/>
      <c r="NME77" s="313"/>
      <c r="NMF77" s="313"/>
      <c r="NMG77" s="313"/>
      <c r="NMH77" s="313"/>
      <c r="NMI77" s="313"/>
      <c r="NMJ77" s="313"/>
      <c r="NMK77" s="313"/>
      <c r="NML77" s="313"/>
      <c r="NMM77" s="313"/>
      <c r="NMN77" s="313"/>
      <c r="NMO77" s="313"/>
      <c r="NMP77" s="313"/>
      <c r="NMQ77" s="313"/>
      <c r="NMR77" s="313"/>
      <c r="NMS77" s="313"/>
      <c r="NMT77" s="313"/>
      <c r="NMU77" s="313"/>
      <c r="NMV77" s="313"/>
      <c r="NMW77" s="313"/>
      <c r="NMX77" s="313"/>
      <c r="NMY77" s="313"/>
      <c r="NMZ77" s="313"/>
      <c r="NNA77" s="313"/>
      <c r="NNB77" s="313"/>
      <c r="NNC77" s="313"/>
      <c r="NND77" s="313"/>
      <c r="NNE77" s="313"/>
      <c r="NNF77" s="313"/>
      <c r="NNG77" s="313"/>
      <c r="NNH77" s="313"/>
      <c r="NNI77" s="313"/>
      <c r="NNJ77" s="313"/>
      <c r="NNK77" s="313"/>
      <c r="NNL77" s="313"/>
      <c r="NNM77" s="313"/>
      <c r="NNN77" s="313"/>
      <c r="NNO77" s="313"/>
      <c r="NNP77" s="313"/>
      <c r="NNQ77" s="313"/>
      <c r="NNR77" s="313"/>
      <c r="NNS77" s="313"/>
      <c r="NNT77" s="313"/>
      <c r="NNU77" s="313"/>
      <c r="NNV77" s="313"/>
      <c r="NNW77" s="313"/>
      <c r="NNX77" s="313"/>
      <c r="NNY77" s="313"/>
      <c r="NNZ77" s="313"/>
      <c r="NOA77" s="313"/>
      <c r="NOB77" s="313"/>
      <c r="NOC77" s="313"/>
      <c r="NOD77" s="313"/>
      <c r="NOE77" s="313"/>
      <c r="NOF77" s="313"/>
      <c r="NOG77" s="313"/>
      <c r="NOH77" s="313"/>
      <c r="NOI77" s="313"/>
      <c r="NOJ77" s="313"/>
      <c r="NOK77" s="313"/>
      <c r="NOL77" s="313"/>
      <c r="NOM77" s="313"/>
      <c r="NON77" s="313"/>
      <c r="NOO77" s="313"/>
      <c r="NOP77" s="313"/>
      <c r="NOQ77" s="313"/>
      <c r="NOR77" s="313"/>
      <c r="NOS77" s="313"/>
      <c r="NOT77" s="313"/>
      <c r="NOU77" s="313"/>
      <c r="NOV77" s="313"/>
      <c r="NOW77" s="313"/>
      <c r="NOX77" s="313"/>
      <c r="NOY77" s="313"/>
      <c r="NOZ77" s="313"/>
      <c r="NPA77" s="313"/>
      <c r="NPB77" s="313"/>
      <c r="NPC77" s="313"/>
      <c r="NPD77" s="313"/>
      <c r="NPE77" s="313"/>
      <c r="NPF77" s="313"/>
      <c r="NPG77" s="313"/>
      <c r="NPH77" s="313"/>
      <c r="NPI77" s="313"/>
      <c r="NPJ77" s="313"/>
      <c r="NPK77" s="313"/>
      <c r="NPL77" s="313"/>
      <c r="NPM77" s="313"/>
      <c r="NPN77" s="313"/>
      <c r="NPO77" s="313"/>
      <c r="NPP77" s="313"/>
      <c r="NPQ77" s="313"/>
      <c r="NPR77" s="313"/>
      <c r="NPS77" s="313"/>
      <c r="NPT77" s="313"/>
      <c r="NPU77" s="313"/>
      <c r="NPV77" s="313"/>
      <c r="NPW77" s="313"/>
      <c r="NPX77" s="313"/>
      <c r="NPY77" s="313"/>
      <c r="NPZ77" s="313"/>
      <c r="NQA77" s="313"/>
      <c r="NQB77" s="313"/>
      <c r="NQC77" s="313"/>
      <c r="NQD77" s="313"/>
      <c r="NQE77" s="313"/>
      <c r="NQF77" s="313"/>
      <c r="NQG77" s="313"/>
      <c r="NQH77" s="313"/>
      <c r="NQI77" s="313"/>
      <c r="NQJ77" s="313"/>
      <c r="NQK77" s="313"/>
      <c r="NQL77" s="313"/>
      <c r="NQM77" s="313"/>
      <c r="NQN77" s="313"/>
      <c r="NQO77" s="313"/>
      <c r="NQP77" s="313"/>
      <c r="NQQ77" s="313"/>
      <c r="NQR77" s="313"/>
      <c r="NQS77" s="313"/>
      <c r="NQT77" s="313"/>
      <c r="NQU77" s="313"/>
      <c r="NQV77" s="313"/>
      <c r="NQW77" s="313"/>
      <c r="NQX77" s="313"/>
      <c r="NQY77" s="313"/>
      <c r="NQZ77" s="313"/>
      <c r="NRA77" s="313"/>
      <c r="NRB77" s="313"/>
      <c r="NRC77" s="313"/>
      <c r="NRD77" s="313"/>
      <c r="NRE77" s="313"/>
      <c r="NRF77" s="313"/>
      <c r="NRG77" s="313"/>
      <c r="NRH77" s="313"/>
      <c r="NRI77" s="313"/>
      <c r="NRJ77" s="313"/>
      <c r="NRK77" s="313"/>
      <c r="NRL77" s="313"/>
      <c r="NRM77" s="313"/>
      <c r="NRN77" s="313"/>
      <c r="NRO77" s="313"/>
      <c r="NRP77" s="313"/>
      <c r="NRQ77" s="313"/>
      <c r="NRR77" s="313"/>
      <c r="NRS77" s="313"/>
      <c r="NRT77" s="313"/>
      <c r="NRU77" s="313"/>
      <c r="NRV77" s="313"/>
      <c r="NRW77" s="313"/>
      <c r="NRX77" s="313"/>
      <c r="NRY77" s="313"/>
      <c r="NRZ77" s="313"/>
      <c r="NSA77" s="313"/>
      <c r="NSB77" s="313"/>
      <c r="NSC77" s="313"/>
      <c r="NSD77" s="313"/>
      <c r="NSE77" s="313"/>
      <c r="NSF77" s="313"/>
      <c r="NSG77" s="313"/>
      <c r="NSH77" s="313"/>
      <c r="NSI77" s="313"/>
      <c r="NSJ77" s="313"/>
      <c r="NSK77" s="313"/>
      <c r="NSL77" s="313"/>
      <c r="NSM77" s="313"/>
      <c r="NSN77" s="313"/>
      <c r="NSO77" s="313"/>
      <c r="NSP77" s="313"/>
      <c r="NSQ77" s="313"/>
      <c r="NSR77" s="313"/>
      <c r="NSS77" s="313"/>
      <c r="NST77" s="313"/>
      <c r="NSU77" s="313"/>
      <c r="NSV77" s="313"/>
      <c r="NSW77" s="313"/>
      <c r="NSX77" s="313"/>
      <c r="NSY77" s="313"/>
      <c r="NSZ77" s="313"/>
      <c r="NTA77" s="313"/>
      <c r="NTB77" s="313"/>
      <c r="NTC77" s="313"/>
      <c r="NTD77" s="313"/>
      <c r="NTE77" s="313"/>
      <c r="NTF77" s="313"/>
      <c r="NTG77" s="313"/>
      <c r="NTH77" s="313"/>
      <c r="NTI77" s="313"/>
      <c r="NTJ77" s="313"/>
      <c r="NTK77" s="313"/>
      <c r="NTL77" s="313"/>
      <c r="NTM77" s="313"/>
      <c r="NTN77" s="313"/>
      <c r="NTO77" s="313"/>
      <c r="NTP77" s="313"/>
      <c r="NTQ77" s="313"/>
      <c r="NTR77" s="313"/>
      <c r="NTS77" s="313"/>
      <c r="NTT77" s="313"/>
      <c r="NTU77" s="313"/>
      <c r="NTV77" s="313"/>
      <c r="NTW77" s="313"/>
      <c r="NTX77" s="313"/>
      <c r="NTY77" s="313"/>
      <c r="NTZ77" s="313"/>
      <c r="NUA77" s="313"/>
      <c r="NUB77" s="313"/>
      <c r="NUC77" s="313"/>
      <c r="NUD77" s="313"/>
      <c r="NUE77" s="313"/>
      <c r="NUF77" s="313"/>
      <c r="NUG77" s="313"/>
      <c r="NUH77" s="313"/>
      <c r="NUI77" s="313"/>
      <c r="NUJ77" s="313"/>
      <c r="NUK77" s="313"/>
      <c r="NUL77" s="313"/>
      <c r="NUM77" s="313"/>
      <c r="NUN77" s="313"/>
      <c r="NUO77" s="313"/>
      <c r="NUP77" s="313"/>
      <c r="NUQ77" s="313"/>
      <c r="NUR77" s="313"/>
      <c r="NUS77" s="313"/>
      <c r="NUT77" s="313"/>
      <c r="NUU77" s="313"/>
      <c r="NUV77" s="313"/>
      <c r="NUW77" s="313"/>
      <c r="NUX77" s="313"/>
      <c r="NUY77" s="313"/>
      <c r="NUZ77" s="313"/>
      <c r="NVA77" s="313"/>
      <c r="NVB77" s="313"/>
      <c r="NVC77" s="313"/>
      <c r="NVD77" s="313"/>
      <c r="NVE77" s="313"/>
      <c r="NVF77" s="313"/>
      <c r="NVG77" s="313"/>
      <c r="NVH77" s="313"/>
      <c r="NVI77" s="313"/>
      <c r="NVJ77" s="313"/>
      <c r="NVK77" s="313"/>
      <c r="NVL77" s="313"/>
      <c r="NVM77" s="313"/>
      <c r="NVN77" s="313"/>
      <c r="NVO77" s="313"/>
      <c r="NVP77" s="313"/>
      <c r="NVQ77" s="313"/>
      <c r="NVR77" s="313"/>
      <c r="NVS77" s="313"/>
      <c r="NVT77" s="313"/>
      <c r="NVU77" s="313"/>
      <c r="NVV77" s="313"/>
      <c r="NVW77" s="313"/>
      <c r="NVX77" s="313"/>
      <c r="NVY77" s="313"/>
      <c r="NVZ77" s="313"/>
      <c r="NWA77" s="313"/>
      <c r="NWB77" s="313"/>
      <c r="NWC77" s="313"/>
      <c r="NWD77" s="313"/>
      <c r="NWE77" s="313"/>
      <c r="NWF77" s="313"/>
      <c r="NWG77" s="313"/>
      <c r="NWH77" s="313"/>
      <c r="NWI77" s="313"/>
      <c r="NWJ77" s="313"/>
      <c r="NWK77" s="313"/>
      <c r="NWL77" s="313"/>
      <c r="NWM77" s="313"/>
      <c r="NWN77" s="313"/>
      <c r="NWO77" s="313"/>
      <c r="NWP77" s="313"/>
      <c r="NWQ77" s="313"/>
      <c r="NWR77" s="313"/>
      <c r="NWS77" s="313"/>
      <c r="NWT77" s="313"/>
      <c r="NWU77" s="313"/>
      <c r="NWV77" s="313"/>
      <c r="NWW77" s="313"/>
      <c r="NWX77" s="313"/>
      <c r="NWY77" s="313"/>
      <c r="NWZ77" s="313"/>
      <c r="NXA77" s="313"/>
      <c r="NXB77" s="313"/>
      <c r="NXC77" s="313"/>
      <c r="NXD77" s="313"/>
      <c r="NXE77" s="313"/>
      <c r="NXF77" s="313"/>
      <c r="NXG77" s="313"/>
      <c r="NXH77" s="313"/>
      <c r="NXI77" s="313"/>
      <c r="NXJ77" s="313"/>
      <c r="NXK77" s="313"/>
      <c r="NXL77" s="313"/>
      <c r="NXM77" s="313"/>
      <c r="NXN77" s="313"/>
      <c r="NXO77" s="313"/>
      <c r="NXP77" s="313"/>
      <c r="NXQ77" s="313"/>
      <c r="NXR77" s="313"/>
      <c r="NXS77" s="313"/>
      <c r="NXT77" s="313"/>
      <c r="NXU77" s="313"/>
      <c r="NXV77" s="313"/>
      <c r="NXW77" s="313"/>
      <c r="NXX77" s="313"/>
      <c r="NXY77" s="313"/>
      <c r="NXZ77" s="313"/>
      <c r="NYA77" s="313"/>
      <c r="NYB77" s="313"/>
      <c r="NYC77" s="313"/>
      <c r="NYD77" s="313"/>
      <c r="NYE77" s="313"/>
      <c r="NYF77" s="313"/>
      <c r="NYG77" s="313"/>
      <c r="NYH77" s="313"/>
      <c r="NYI77" s="313"/>
      <c r="NYJ77" s="313"/>
      <c r="NYK77" s="313"/>
      <c r="NYL77" s="313"/>
      <c r="NYM77" s="313"/>
      <c r="NYN77" s="313"/>
      <c r="NYO77" s="313"/>
      <c r="NYP77" s="313"/>
      <c r="NYQ77" s="313"/>
      <c r="NYR77" s="313"/>
      <c r="NYS77" s="313"/>
      <c r="NYT77" s="313"/>
      <c r="NYU77" s="313"/>
      <c r="NYV77" s="313"/>
      <c r="NYW77" s="313"/>
      <c r="NYX77" s="313"/>
      <c r="NYY77" s="313"/>
      <c r="NYZ77" s="313"/>
      <c r="NZA77" s="313"/>
      <c r="NZB77" s="313"/>
      <c r="NZC77" s="313"/>
      <c r="NZD77" s="313"/>
      <c r="NZE77" s="313"/>
      <c r="NZF77" s="313"/>
      <c r="NZG77" s="313"/>
      <c r="NZH77" s="313"/>
      <c r="NZI77" s="313"/>
      <c r="NZJ77" s="313"/>
      <c r="NZK77" s="313"/>
      <c r="NZL77" s="313"/>
      <c r="NZM77" s="313"/>
      <c r="NZN77" s="313"/>
      <c r="NZO77" s="313"/>
      <c r="NZP77" s="313"/>
      <c r="NZQ77" s="313"/>
      <c r="NZR77" s="313"/>
      <c r="NZS77" s="313"/>
      <c r="NZT77" s="313"/>
      <c r="NZU77" s="313"/>
      <c r="NZV77" s="313"/>
      <c r="NZW77" s="313"/>
      <c r="NZX77" s="313"/>
      <c r="NZY77" s="313"/>
      <c r="NZZ77" s="313"/>
      <c r="OAA77" s="313"/>
      <c r="OAB77" s="313"/>
      <c r="OAC77" s="313"/>
      <c r="OAD77" s="313"/>
      <c r="OAE77" s="313"/>
      <c r="OAF77" s="313"/>
      <c r="OAG77" s="313"/>
      <c r="OAH77" s="313"/>
      <c r="OAI77" s="313"/>
      <c r="OAJ77" s="313"/>
      <c r="OAK77" s="313"/>
      <c r="OAL77" s="313"/>
      <c r="OAM77" s="313"/>
      <c r="OAN77" s="313"/>
      <c r="OAO77" s="313"/>
      <c r="OAP77" s="313"/>
      <c r="OAQ77" s="313"/>
      <c r="OAR77" s="313"/>
      <c r="OAS77" s="313"/>
      <c r="OAT77" s="313"/>
      <c r="OAU77" s="313"/>
      <c r="OAV77" s="313"/>
      <c r="OAW77" s="313"/>
      <c r="OAX77" s="313"/>
      <c r="OAY77" s="313"/>
      <c r="OAZ77" s="313"/>
      <c r="OBA77" s="313"/>
      <c r="OBB77" s="313"/>
      <c r="OBC77" s="313"/>
      <c r="OBD77" s="313"/>
      <c r="OBE77" s="313"/>
      <c r="OBF77" s="313"/>
      <c r="OBG77" s="313"/>
      <c r="OBH77" s="313"/>
      <c r="OBI77" s="313"/>
      <c r="OBJ77" s="313"/>
      <c r="OBK77" s="313"/>
      <c r="OBL77" s="313"/>
      <c r="OBM77" s="313"/>
      <c r="OBN77" s="313"/>
      <c r="OBO77" s="313"/>
      <c r="OBP77" s="313"/>
      <c r="OBQ77" s="313"/>
      <c r="OBR77" s="313"/>
      <c r="OBS77" s="313"/>
      <c r="OBT77" s="313"/>
      <c r="OBU77" s="313"/>
      <c r="OBV77" s="313"/>
      <c r="OBW77" s="313"/>
      <c r="OBX77" s="313"/>
      <c r="OBY77" s="313"/>
      <c r="OBZ77" s="313"/>
      <c r="OCA77" s="313"/>
      <c r="OCB77" s="313"/>
      <c r="OCC77" s="313"/>
      <c r="OCD77" s="313"/>
      <c r="OCE77" s="313"/>
      <c r="OCF77" s="313"/>
      <c r="OCG77" s="313"/>
      <c r="OCH77" s="313"/>
      <c r="OCI77" s="313"/>
      <c r="OCJ77" s="313"/>
      <c r="OCK77" s="313"/>
      <c r="OCL77" s="313"/>
      <c r="OCM77" s="313"/>
      <c r="OCN77" s="313"/>
      <c r="OCO77" s="313"/>
      <c r="OCP77" s="313"/>
      <c r="OCQ77" s="313"/>
      <c r="OCR77" s="313"/>
      <c r="OCS77" s="313"/>
      <c r="OCT77" s="313"/>
      <c r="OCU77" s="313"/>
      <c r="OCV77" s="313"/>
      <c r="OCW77" s="313"/>
      <c r="OCX77" s="313"/>
      <c r="OCY77" s="313"/>
      <c r="OCZ77" s="313"/>
      <c r="ODA77" s="313"/>
      <c r="ODB77" s="313"/>
      <c r="ODC77" s="313"/>
      <c r="ODD77" s="313"/>
      <c r="ODE77" s="313"/>
      <c r="ODF77" s="313"/>
      <c r="ODG77" s="313"/>
      <c r="ODH77" s="313"/>
      <c r="ODI77" s="313"/>
      <c r="ODJ77" s="313"/>
      <c r="ODK77" s="313"/>
      <c r="ODL77" s="313"/>
      <c r="ODM77" s="313"/>
      <c r="ODN77" s="313"/>
      <c r="ODO77" s="313"/>
      <c r="ODP77" s="313"/>
      <c r="ODQ77" s="313"/>
      <c r="ODR77" s="313"/>
      <c r="ODS77" s="313"/>
      <c r="ODT77" s="313"/>
      <c r="ODU77" s="313"/>
      <c r="ODV77" s="313"/>
      <c r="ODW77" s="313"/>
      <c r="ODX77" s="313"/>
      <c r="ODY77" s="313"/>
      <c r="ODZ77" s="313"/>
      <c r="OEA77" s="313"/>
      <c r="OEB77" s="313"/>
      <c r="OEC77" s="313"/>
      <c r="OED77" s="313"/>
      <c r="OEE77" s="313"/>
      <c r="OEF77" s="313"/>
      <c r="OEG77" s="313"/>
      <c r="OEH77" s="313"/>
      <c r="OEI77" s="313"/>
      <c r="OEJ77" s="313"/>
      <c r="OEK77" s="313"/>
      <c r="OEL77" s="313"/>
      <c r="OEM77" s="313"/>
      <c r="OEN77" s="313"/>
      <c r="OEO77" s="313"/>
      <c r="OEP77" s="313"/>
      <c r="OEQ77" s="313"/>
      <c r="OER77" s="313"/>
      <c r="OES77" s="313"/>
      <c r="OET77" s="313"/>
      <c r="OEU77" s="313"/>
      <c r="OEV77" s="313"/>
      <c r="OEW77" s="313"/>
      <c r="OEX77" s="313"/>
      <c r="OEY77" s="313"/>
      <c r="OEZ77" s="313"/>
      <c r="OFA77" s="313"/>
      <c r="OFB77" s="313"/>
      <c r="OFC77" s="313"/>
      <c r="OFD77" s="313"/>
      <c r="OFE77" s="313"/>
      <c r="OFF77" s="313"/>
      <c r="OFG77" s="313"/>
      <c r="OFH77" s="313"/>
      <c r="OFI77" s="313"/>
      <c r="OFJ77" s="313"/>
      <c r="OFK77" s="313"/>
      <c r="OFL77" s="313"/>
      <c r="OFM77" s="313"/>
      <c r="OFN77" s="313"/>
      <c r="OFO77" s="313"/>
      <c r="OFP77" s="313"/>
      <c r="OFQ77" s="313"/>
      <c r="OFR77" s="313"/>
      <c r="OFS77" s="313"/>
      <c r="OFT77" s="313"/>
      <c r="OFU77" s="313"/>
      <c r="OFV77" s="313"/>
      <c r="OFW77" s="313"/>
      <c r="OFX77" s="313"/>
      <c r="OFY77" s="313"/>
      <c r="OFZ77" s="313"/>
      <c r="OGA77" s="313"/>
      <c r="OGB77" s="313"/>
      <c r="OGC77" s="313"/>
      <c r="OGD77" s="313"/>
      <c r="OGE77" s="313"/>
      <c r="OGF77" s="313"/>
      <c r="OGG77" s="313"/>
      <c r="OGH77" s="313"/>
      <c r="OGI77" s="313"/>
      <c r="OGJ77" s="313"/>
      <c r="OGK77" s="313"/>
      <c r="OGL77" s="313"/>
      <c r="OGM77" s="313"/>
      <c r="OGN77" s="313"/>
      <c r="OGO77" s="313"/>
      <c r="OGP77" s="313"/>
      <c r="OGQ77" s="313"/>
      <c r="OGR77" s="313"/>
      <c r="OGS77" s="313"/>
      <c r="OGT77" s="313"/>
      <c r="OGU77" s="313"/>
      <c r="OGV77" s="313"/>
      <c r="OGW77" s="313"/>
      <c r="OGX77" s="313"/>
      <c r="OGY77" s="313"/>
      <c r="OGZ77" s="313"/>
      <c r="OHA77" s="313"/>
      <c r="OHB77" s="313"/>
      <c r="OHC77" s="313"/>
      <c r="OHD77" s="313"/>
      <c r="OHE77" s="313"/>
      <c r="OHF77" s="313"/>
      <c r="OHG77" s="313"/>
      <c r="OHH77" s="313"/>
      <c r="OHI77" s="313"/>
      <c r="OHJ77" s="313"/>
      <c r="OHK77" s="313"/>
      <c r="OHL77" s="313"/>
      <c r="OHM77" s="313"/>
      <c r="OHN77" s="313"/>
      <c r="OHO77" s="313"/>
      <c r="OHP77" s="313"/>
      <c r="OHQ77" s="313"/>
      <c r="OHR77" s="313"/>
      <c r="OHS77" s="313"/>
      <c r="OHT77" s="313"/>
      <c r="OHU77" s="313"/>
      <c r="OHV77" s="313"/>
      <c r="OHW77" s="313"/>
      <c r="OHX77" s="313"/>
      <c r="OHY77" s="313"/>
      <c r="OHZ77" s="313"/>
      <c r="OIA77" s="313"/>
      <c r="OIB77" s="313"/>
      <c r="OIC77" s="313"/>
      <c r="OID77" s="313"/>
      <c r="OIE77" s="313"/>
      <c r="OIF77" s="313"/>
      <c r="OIG77" s="313"/>
      <c r="OIH77" s="313"/>
      <c r="OII77" s="313"/>
      <c r="OIJ77" s="313"/>
      <c r="OIK77" s="313"/>
      <c r="OIL77" s="313"/>
      <c r="OIM77" s="313"/>
      <c r="OIN77" s="313"/>
      <c r="OIO77" s="313"/>
      <c r="OIP77" s="313"/>
      <c r="OIQ77" s="313"/>
      <c r="OIR77" s="313"/>
      <c r="OIS77" s="313"/>
      <c r="OIT77" s="313"/>
      <c r="OIU77" s="313"/>
      <c r="OIV77" s="313"/>
      <c r="OIW77" s="313"/>
      <c r="OIX77" s="313"/>
      <c r="OIY77" s="313"/>
      <c r="OIZ77" s="313"/>
      <c r="OJA77" s="313"/>
      <c r="OJB77" s="313"/>
      <c r="OJC77" s="313"/>
      <c r="OJD77" s="313"/>
      <c r="OJE77" s="313"/>
      <c r="OJF77" s="313"/>
      <c r="OJG77" s="313"/>
      <c r="OJH77" s="313"/>
      <c r="OJI77" s="313"/>
      <c r="OJJ77" s="313"/>
      <c r="OJK77" s="313"/>
      <c r="OJL77" s="313"/>
      <c r="OJM77" s="313"/>
      <c r="OJN77" s="313"/>
      <c r="OJO77" s="313"/>
      <c r="OJP77" s="313"/>
      <c r="OJQ77" s="313"/>
      <c r="OJR77" s="313"/>
      <c r="OJS77" s="313"/>
      <c r="OJT77" s="313"/>
      <c r="OJU77" s="313"/>
      <c r="OJV77" s="313"/>
      <c r="OJW77" s="313"/>
      <c r="OJX77" s="313"/>
      <c r="OJY77" s="313"/>
      <c r="OJZ77" s="313"/>
      <c r="OKA77" s="313"/>
      <c r="OKB77" s="313"/>
      <c r="OKC77" s="313"/>
      <c r="OKD77" s="313"/>
      <c r="OKE77" s="313"/>
      <c r="OKF77" s="313"/>
      <c r="OKG77" s="313"/>
      <c r="OKH77" s="313"/>
      <c r="OKI77" s="313"/>
      <c r="OKJ77" s="313"/>
      <c r="OKK77" s="313"/>
      <c r="OKL77" s="313"/>
      <c r="OKM77" s="313"/>
      <c r="OKN77" s="313"/>
      <c r="OKO77" s="313"/>
      <c r="OKP77" s="313"/>
      <c r="OKQ77" s="313"/>
      <c r="OKR77" s="313"/>
      <c r="OKS77" s="313"/>
      <c r="OKT77" s="313"/>
      <c r="OKU77" s="313"/>
      <c r="OKV77" s="313"/>
      <c r="OKW77" s="313"/>
      <c r="OKX77" s="313"/>
      <c r="OKY77" s="313"/>
      <c r="OKZ77" s="313"/>
      <c r="OLA77" s="313"/>
      <c r="OLB77" s="313"/>
      <c r="OLC77" s="313"/>
      <c r="OLD77" s="313"/>
      <c r="OLE77" s="313"/>
      <c r="OLF77" s="313"/>
      <c r="OLG77" s="313"/>
      <c r="OLH77" s="313"/>
      <c r="OLI77" s="313"/>
      <c r="OLJ77" s="313"/>
      <c r="OLK77" s="313"/>
      <c r="OLL77" s="313"/>
      <c r="OLM77" s="313"/>
      <c r="OLN77" s="313"/>
      <c r="OLO77" s="313"/>
      <c r="OLP77" s="313"/>
      <c r="OLQ77" s="313"/>
      <c r="OLR77" s="313"/>
      <c r="OLS77" s="313"/>
      <c r="OLT77" s="313"/>
      <c r="OLU77" s="313"/>
      <c r="OLV77" s="313"/>
      <c r="OLW77" s="313"/>
      <c r="OLX77" s="313"/>
      <c r="OLY77" s="313"/>
      <c r="OLZ77" s="313"/>
      <c r="OMA77" s="313"/>
      <c r="OMB77" s="313"/>
      <c r="OMC77" s="313"/>
      <c r="OMD77" s="313"/>
      <c r="OME77" s="313"/>
      <c r="OMF77" s="313"/>
      <c r="OMG77" s="313"/>
      <c r="OMH77" s="313"/>
      <c r="OMI77" s="313"/>
      <c r="OMJ77" s="313"/>
      <c r="OMK77" s="313"/>
      <c r="OML77" s="313"/>
      <c r="OMM77" s="313"/>
      <c r="OMN77" s="313"/>
      <c r="OMO77" s="313"/>
      <c r="OMP77" s="313"/>
      <c r="OMQ77" s="313"/>
      <c r="OMR77" s="313"/>
      <c r="OMS77" s="313"/>
      <c r="OMT77" s="313"/>
      <c r="OMU77" s="313"/>
      <c r="OMV77" s="313"/>
      <c r="OMW77" s="313"/>
      <c r="OMX77" s="313"/>
      <c r="OMY77" s="313"/>
      <c r="OMZ77" s="313"/>
      <c r="ONA77" s="313"/>
      <c r="ONB77" s="313"/>
      <c r="ONC77" s="313"/>
      <c r="OND77" s="313"/>
      <c r="ONE77" s="313"/>
      <c r="ONF77" s="313"/>
      <c r="ONG77" s="313"/>
      <c r="ONH77" s="313"/>
      <c r="ONI77" s="313"/>
      <c r="ONJ77" s="313"/>
      <c r="ONK77" s="313"/>
      <c r="ONL77" s="313"/>
      <c r="ONM77" s="313"/>
      <c r="ONN77" s="313"/>
      <c r="ONO77" s="313"/>
      <c r="ONP77" s="313"/>
      <c r="ONQ77" s="313"/>
      <c r="ONR77" s="313"/>
      <c r="ONS77" s="313"/>
      <c r="ONT77" s="313"/>
      <c r="ONU77" s="313"/>
      <c r="ONV77" s="313"/>
      <c r="ONW77" s="313"/>
      <c r="ONX77" s="313"/>
      <c r="ONY77" s="313"/>
      <c r="ONZ77" s="313"/>
      <c r="OOA77" s="313"/>
      <c r="OOB77" s="313"/>
      <c r="OOC77" s="313"/>
      <c r="OOD77" s="313"/>
      <c r="OOE77" s="313"/>
      <c r="OOF77" s="313"/>
      <c r="OOG77" s="313"/>
      <c r="OOH77" s="313"/>
      <c r="OOI77" s="313"/>
      <c r="OOJ77" s="313"/>
      <c r="OOK77" s="313"/>
      <c r="OOL77" s="313"/>
      <c r="OOM77" s="313"/>
      <c r="OON77" s="313"/>
      <c r="OOO77" s="313"/>
      <c r="OOP77" s="313"/>
      <c r="OOQ77" s="313"/>
      <c r="OOR77" s="313"/>
      <c r="OOS77" s="313"/>
      <c r="OOT77" s="313"/>
      <c r="OOU77" s="313"/>
      <c r="OOV77" s="313"/>
      <c r="OOW77" s="313"/>
      <c r="OOX77" s="313"/>
      <c r="OOY77" s="313"/>
      <c r="OOZ77" s="313"/>
      <c r="OPA77" s="313"/>
      <c r="OPB77" s="313"/>
      <c r="OPC77" s="313"/>
      <c r="OPD77" s="313"/>
      <c r="OPE77" s="313"/>
      <c r="OPF77" s="313"/>
      <c r="OPG77" s="313"/>
      <c r="OPH77" s="313"/>
      <c r="OPI77" s="313"/>
      <c r="OPJ77" s="313"/>
      <c r="OPK77" s="313"/>
      <c r="OPL77" s="313"/>
      <c r="OPM77" s="313"/>
      <c r="OPN77" s="313"/>
      <c r="OPO77" s="313"/>
      <c r="OPP77" s="313"/>
      <c r="OPQ77" s="313"/>
      <c r="OPR77" s="313"/>
      <c r="OPS77" s="313"/>
      <c r="OPT77" s="313"/>
      <c r="OPU77" s="313"/>
      <c r="OPV77" s="313"/>
      <c r="OPW77" s="313"/>
      <c r="OPX77" s="313"/>
      <c r="OPY77" s="313"/>
      <c r="OPZ77" s="313"/>
      <c r="OQA77" s="313"/>
      <c r="OQB77" s="313"/>
      <c r="OQC77" s="313"/>
      <c r="OQD77" s="313"/>
      <c r="OQE77" s="313"/>
      <c r="OQF77" s="313"/>
      <c r="OQG77" s="313"/>
      <c r="OQH77" s="313"/>
      <c r="OQI77" s="313"/>
      <c r="OQJ77" s="313"/>
      <c r="OQK77" s="313"/>
      <c r="OQL77" s="313"/>
      <c r="OQM77" s="313"/>
      <c r="OQN77" s="313"/>
      <c r="OQO77" s="313"/>
      <c r="OQP77" s="313"/>
      <c r="OQQ77" s="313"/>
      <c r="OQR77" s="313"/>
      <c r="OQS77" s="313"/>
      <c r="OQT77" s="313"/>
      <c r="OQU77" s="313"/>
      <c r="OQV77" s="313"/>
      <c r="OQW77" s="313"/>
      <c r="OQX77" s="313"/>
      <c r="OQY77" s="313"/>
      <c r="OQZ77" s="313"/>
      <c r="ORA77" s="313"/>
      <c r="ORB77" s="313"/>
      <c r="ORC77" s="313"/>
      <c r="ORD77" s="313"/>
      <c r="ORE77" s="313"/>
      <c r="ORF77" s="313"/>
      <c r="ORG77" s="313"/>
      <c r="ORH77" s="313"/>
      <c r="ORI77" s="313"/>
      <c r="ORJ77" s="313"/>
      <c r="ORK77" s="313"/>
      <c r="ORL77" s="313"/>
      <c r="ORM77" s="313"/>
      <c r="ORN77" s="313"/>
      <c r="ORO77" s="313"/>
      <c r="ORP77" s="313"/>
      <c r="ORQ77" s="313"/>
      <c r="ORR77" s="313"/>
      <c r="ORS77" s="313"/>
      <c r="ORT77" s="313"/>
      <c r="ORU77" s="313"/>
      <c r="ORV77" s="313"/>
      <c r="ORW77" s="313"/>
      <c r="ORX77" s="313"/>
      <c r="ORY77" s="313"/>
      <c r="ORZ77" s="313"/>
      <c r="OSA77" s="313"/>
      <c r="OSB77" s="313"/>
      <c r="OSC77" s="313"/>
      <c r="OSD77" s="313"/>
      <c r="OSE77" s="313"/>
      <c r="OSF77" s="313"/>
      <c r="OSG77" s="313"/>
      <c r="OSH77" s="313"/>
      <c r="OSI77" s="313"/>
      <c r="OSJ77" s="313"/>
      <c r="OSK77" s="313"/>
      <c r="OSL77" s="313"/>
      <c r="OSM77" s="313"/>
      <c r="OSN77" s="313"/>
      <c r="OSO77" s="313"/>
      <c r="OSP77" s="313"/>
      <c r="OSQ77" s="313"/>
      <c r="OSR77" s="313"/>
      <c r="OSS77" s="313"/>
      <c r="OST77" s="313"/>
      <c r="OSU77" s="313"/>
      <c r="OSV77" s="313"/>
      <c r="OSW77" s="313"/>
      <c r="OSX77" s="313"/>
      <c r="OSY77" s="313"/>
      <c r="OSZ77" s="313"/>
      <c r="OTA77" s="313"/>
      <c r="OTB77" s="313"/>
      <c r="OTC77" s="313"/>
      <c r="OTD77" s="313"/>
      <c r="OTE77" s="313"/>
      <c r="OTF77" s="313"/>
      <c r="OTG77" s="313"/>
      <c r="OTH77" s="313"/>
      <c r="OTI77" s="313"/>
      <c r="OTJ77" s="313"/>
      <c r="OTK77" s="313"/>
      <c r="OTL77" s="313"/>
      <c r="OTM77" s="313"/>
      <c r="OTN77" s="313"/>
      <c r="OTO77" s="313"/>
      <c r="OTP77" s="313"/>
      <c r="OTQ77" s="313"/>
      <c r="OTR77" s="313"/>
      <c r="OTS77" s="313"/>
      <c r="OTT77" s="313"/>
      <c r="OTU77" s="313"/>
      <c r="OTV77" s="313"/>
      <c r="OTW77" s="313"/>
      <c r="OTX77" s="313"/>
      <c r="OTY77" s="313"/>
      <c r="OTZ77" s="313"/>
      <c r="OUA77" s="313"/>
      <c r="OUB77" s="313"/>
      <c r="OUC77" s="313"/>
      <c r="OUD77" s="313"/>
      <c r="OUE77" s="313"/>
      <c r="OUF77" s="313"/>
      <c r="OUG77" s="313"/>
      <c r="OUH77" s="313"/>
      <c r="OUI77" s="313"/>
      <c r="OUJ77" s="313"/>
      <c r="OUK77" s="313"/>
      <c r="OUL77" s="313"/>
      <c r="OUM77" s="313"/>
      <c r="OUN77" s="313"/>
      <c r="OUO77" s="313"/>
      <c r="OUP77" s="313"/>
      <c r="OUQ77" s="313"/>
      <c r="OUR77" s="313"/>
      <c r="OUS77" s="313"/>
      <c r="OUT77" s="313"/>
      <c r="OUU77" s="313"/>
      <c r="OUV77" s="313"/>
      <c r="OUW77" s="313"/>
      <c r="OUX77" s="313"/>
      <c r="OUY77" s="313"/>
      <c r="OUZ77" s="313"/>
      <c r="OVA77" s="313"/>
      <c r="OVB77" s="313"/>
      <c r="OVC77" s="313"/>
      <c r="OVD77" s="313"/>
      <c r="OVE77" s="313"/>
      <c r="OVF77" s="313"/>
      <c r="OVG77" s="313"/>
      <c r="OVH77" s="313"/>
      <c r="OVI77" s="313"/>
      <c r="OVJ77" s="313"/>
      <c r="OVK77" s="313"/>
      <c r="OVL77" s="313"/>
      <c r="OVM77" s="313"/>
      <c r="OVN77" s="313"/>
      <c r="OVO77" s="313"/>
      <c r="OVP77" s="313"/>
      <c r="OVQ77" s="313"/>
      <c r="OVR77" s="313"/>
      <c r="OVS77" s="313"/>
      <c r="OVT77" s="313"/>
      <c r="OVU77" s="313"/>
      <c r="OVV77" s="313"/>
      <c r="OVW77" s="313"/>
      <c r="OVX77" s="313"/>
      <c r="OVY77" s="313"/>
      <c r="OVZ77" s="313"/>
      <c r="OWA77" s="313"/>
      <c r="OWB77" s="313"/>
      <c r="OWC77" s="313"/>
      <c r="OWD77" s="313"/>
      <c r="OWE77" s="313"/>
      <c r="OWF77" s="313"/>
      <c r="OWG77" s="313"/>
      <c r="OWH77" s="313"/>
      <c r="OWI77" s="313"/>
      <c r="OWJ77" s="313"/>
      <c r="OWK77" s="313"/>
      <c r="OWL77" s="313"/>
      <c r="OWM77" s="313"/>
      <c r="OWN77" s="313"/>
      <c r="OWO77" s="313"/>
      <c r="OWP77" s="313"/>
      <c r="OWQ77" s="313"/>
      <c r="OWR77" s="313"/>
      <c r="OWS77" s="313"/>
      <c r="OWT77" s="313"/>
      <c r="OWU77" s="313"/>
      <c r="OWV77" s="313"/>
      <c r="OWW77" s="313"/>
      <c r="OWX77" s="313"/>
      <c r="OWY77" s="313"/>
      <c r="OWZ77" s="313"/>
      <c r="OXA77" s="313"/>
      <c r="OXB77" s="313"/>
      <c r="OXC77" s="313"/>
      <c r="OXD77" s="313"/>
      <c r="OXE77" s="313"/>
      <c r="OXF77" s="313"/>
      <c r="OXG77" s="313"/>
      <c r="OXH77" s="313"/>
      <c r="OXI77" s="313"/>
      <c r="OXJ77" s="313"/>
      <c r="OXK77" s="313"/>
      <c r="OXL77" s="313"/>
      <c r="OXM77" s="313"/>
      <c r="OXN77" s="313"/>
      <c r="OXO77" s="313"/>
      <c r="OXP77" s="313"/>
      <c r="OXQ77" s="313"/>
      <c r="OXR77" s="313"/>
      <c r="OXS77" s="313"/>
      <c r="OXT77" s="313"/>
      <c r="OXU77" s="313"/>
      <c r="OXV77" s="313"/>
      <c r="OXW77" s="313"/>
      <c r="OXX77" s="313"/>
      <c r="OXY77" s="313"/>
      <c r="OXZ77" s="313"/>
      <c r="OYA77" s="313"/>
      <c r="OYB77" s="313"/>
      <c r="OYC77" s="313"/>
      <c r="OYD77" s="313"/>
      <c r="OYE77" s="313"/>
      <c r="OYF77" s="313"/>
      <c r="OYG77" s="313"/>
      <c r="OYH77" s="313"/>
      <c r="OYI77" s="313"/>
      <c r="OYJ77" s="313"/>
      <c r="OYK77" s="313"/>
      <c r="OYL77" s="313"/>
      <c r="OYM77" s="313"/>
      <c r="OYN77" s="313"/>
      <c r="OYO77" s="313"/>
      <c r="OYP77" s="313"/>
      <c r="OYQ77" s="313"/>
      <c r="OYR77" s="313"/>
      <c r="OYS77" s="313"/>
      <c r="OYT77" s="313"/>
      <c r="OYU77" s="313"/>
      <c r="OYV77" s="313"/>
      <c r="OYW77" s="313"/>
      <c r="OYX77" s="313"/>
      <c r="OYY77" s="313"/>
      <c r="OYZ77" s="313"/>
      <c r="OZA77" s="313"/>
      <c r="OZB77" s="313"/>
      <c r="OZC77" s="313"/>
      <c r="OZD77" s="313"/>
      <c r="OZE77" s="313"/>
      <c r="OZF77" s="313"/>
      <c r="OZG77" s="313"/>
      <c r="OZH77" s="313"/>
      <c r="OZI77" s="313"/>
      <c r="OZJ77" s="313"/>
      <c r="OZK77" s="313"/>
      <c r="OZL77" s="313"/>
      <c r="OZM77" s="313"/>
      <c r="OZN77" s="313"/>
      <c r="OZO77" s="313"/>
      <c r="OZP77" s="313"/>
      <c r="OZQ77" s="313"/>
      <c r="OZR77" s="313"/>
      <c r="OZS77" s="313"/>
      <c r="OZT77" s="313"/>
      <c r="OZU77" s="313"/>
      <c r="OZV77" s="313"/>
      <c r="OZW77" s="313"/>
      <c r="OZX77" s="313"/>
      <c r="OZY77" s="313"/>
      <c r="OZZ77" s="313"/>
      <c r="PAA77" s="313"/>
      <c r="PAB77" s="313"/>
      <c r="PAC77" s="313"/>
      <c r="PAD77" s="313"/>
      <c r="PAE77" s="313"/>
      <c r="PAF77" s="313"/>
      <c r="PAG77" s="313"/>
      <c r="PAH77" s="313"/>
      <c r="PAI77" s="313"/>
      <c r="PAJ77" s="313"/>
      <c r="PAK77" s="313"/>
      <c r="PAL77" s="313"/>
      <c r="PAM77" s="313"/>
      <c r="PAN77" s="313"/>
      <c r="PAO77" s="313"/>
      <c r="PAP77" s="313"/>
      <c r="PAQ77" s="313"/>
      <c r="PAR77" s="313"/>
      <c r="PAS77" s="313"/>
      <c r="PAT77" s="313"/>
      <c r="PAU77" s="313"/>
      <c r="PAV77" s="313"/>
      <c r="PAW77" s="313"/>
      <c r="PAX77" s="313"/>
      <c r="PAY77" s="313"/>
      <c r="PAZ77" s="313"/>
      <c r="PBA77" s="313"/>
      <c r="PBB77" s="313"/>
      <c r="PBC77" s="313"/>
      <c r="PBD77" s="313"/>
      <c r="PBE77" s="313"/>
      <c r="PBF77" s="313"/>
      <c r="PBG77" s="313"/>
      <c r="PBH77" s="313"/>
      <c r="PBI77" s="313"/>
      <c r="PBJ77" s="313"/>
      <c r="PBK77" s="313"/>
      <c r="PBL77" s="313"/>
      <c r="PBM77" s="313"/>
      <c r="PBN77" s="313"/>
      <c r="PBO77" s="313"/>
      <c r="PBP77" s="313"/>
      <c r="PBQ77" s="313"/>
      <c r="PBR77" s="313"/>
      <c r="PBS77" s="313"/>
      <c r="PBT77" s="313"/>
      <c r="PBU77" s="313"/>
      <c r="PBV77" s="313"/>
      <c r="PBW77" s="313"/>
      <c r="PBX77" s="313"/>
      <c r="PBY77" s="313"/>
      <c r="PBZ77" s="313"/>
      <c r="PCA77" s="313"/>
      <c r="PCB77" s="313"/>
      <c r="PCC77" s="313"/>
      <c r="PCD77" s="313"/>
      <c r="PCE77" s="313"/>
      <c r="PCF77" s="313"/>
      <c r="PCG77" s="313"/>
      <c r="PCH77" s="313"/>
      <c r="PCI77" s="313"/>
      <c r="PCJ77" s="313"/>
      <c r="PCK77" s="313"/>
      <c r="PCL77" s="313"/>
      <c r="PCM77" s="313"/>
      <c r="PCN77" s="313"/>
      <c r="PCO77" s="313"/>
      <c r="PCP77" s="313"/>
      <c r="PCQ77" s="313"/>
      <c r="PCR77" s="313"/>
      <c r="PCS77" s="313"/>
      <c r="PCT77" s="313"/>
      <c r="PCU77" s="313"/>
      <c r="PCV77" s="313"/>
      <c r="PCW77" s="313"/>
      <c r="PCX77" s="313"/>
      <c r="PCY77" s="313"/>
      <c r="PCZ77" s="313"/>
      <c r="PDA77" s="313"/>
      <c r="PDB77" s="313"/>
      <c r="PDC77" s="313"/>
      <c r="PDD77" s="313"/>
      <c r="PDE77" s="313"/>
      <c r="PDF77" s="313"/>
      <c r="PDG77" s="313"/>
      <c r="PDH77" s="313"/>
      <c r="PDI77" s="313"/>
      <c r="PDJ77" s="313"/>
      <c r="PDK77" s="313"/>
      <c r="PDL77" s="313"/>
      <c r="PDM77" s="313"/>
      <c r="PDN77" s="313"/>
      <c r="PDO77" s="313"/>
      <c r="PDP77" s="313"/>
      <c r="PDQ77" s="313"/>
      <c r="PDR77" s="313"/>
      <c r="PDS77" s="313"/>
      <c r="PDT77" s="313"/>
      <c r="PDU77" s="313"/>
      <c r="PDV77" s="313"/>
      <c r="PDW77" s="313"/>
      <c r="PDX77" s="313"/>
      <c r="PDY77" s="313"/>
      <c r="PDZ77" s="313"/>
      <c r="PEA77" s="313"/>
      <c r="PEB77" s="313"/>
      <c r="PEC77" s="313"/>
      <c r="PED77" s="313"/>
      <c r="PEE77" s="313"/>
      <c r="PEF77" s="313"/>
      <c r="PEG77" s="313"/>
      <c r="PEH77" s="313"/>
      <c r="PEI77" s="313"/>
      <c r="PEJ77" s="313"/>
      <c r="PEK77" s="313"/>
      <c r="PEL77" s="313"/>
      <c r="PEM77" s="313"/>
      <c r="PEN77" s="313"/>
      <c r="PEO77" s="313"/>
      <c r="PEP77" s="313"/>
      <c r="PEQ77" s="313"/>
      <c r="PER77" s="313"/>
      <c r="PES77" s="313"/>
      <c r="PET77" s="313"/>
      <c r="PEU77" s="313"/>
      <c r="PEV77" s="313"/>
      <c r="PEW77" s="313"/>
      <c r="PEX77" s="313"/>
      <c r="PEY77" s="313"/>
      <c r="PEZ77" s="313"/>
      <c r="PFA77" s="313"/>
      <c r="PFB77" s="313"/>
      <c r="PFC77" s="313"/>
      <c r="PFD77" s="313"/>
      <c r="PFE77" s="313"/>
      <c r="PFF77" s="313"/>
      <c r="PFG77" s="313"/>
      <c r="PFH77" s="313"/>
      <c r="PFI77" s="313"/>
      <c r="PFJ77" s="313"/>
      <c r="PFK77" s="313"/>
      <c r="PFL77" s="313"/>
      <c r="PFM77" s="313"/>
      <c r="PFN77" s="313"/>
      <c r="PFO77" s="313"/>
      <c r="PFP77" s="313"/>
      <c r="PFQ77" s="313"/>
      <c r="PFR77" s="313"/>
      <c r="PFS77" s="313"/>
      <c r="PFT77" s="313"/>
      <c r="PFU77" s="313"/>
      <c r="PFV77" s="313"/>
      <c r="PFW77" s="313"/>
      <c r="PFX77" s="313"/>
      <c r="PFY77" s="313"/>
      <c r="PFZ77" s="313"/>
      <c r="PGA77" s="313"/>
      <c r="PGB77" s="313"/>
      <c r="PGC77" s="313"/>
      <c r="PGD77" s="313"/>
      <c r="PGE77" s="313"/>
      <c r="PGF77" s="313"/>
      <c r="PGG77" s="313"/>
      <c r="PGH77" s="313"/>
      <c r="PGI77" s="313"/>
      <c r="PGJ77" s="313"/>
      <c r="PGK77" s="313"/>
      <c r="PGL77" s="313"/>
      <c r="PGM77" s="313"/>
      <c r="PGN77" s="313"/>
      <c r="PGO77" s="313"/>
      <c r="PGP77" s="313"/>
      <c r="PGQ77" s="313"/>
      <c r="PGR77" s="313"/>
      <c r="PGS77" s="313"/>
      <c r="PGT77" s="313"/>
      <c r="PGU77" s="313"/>
      <c r="PGV77" s="313"/>
      <c r="PGW77" s="313"/>
      <c r="PGX77" s="313"/>
      <c r="PGY77" s="313"/>
      <c r="PGZ77" s="313"/>
      <c r="PHA77" s="313"/>
      <c r="PHB77" s="313"/>
      <c r="PHC77" s="313"/>
      <c r="PHD77" s="313"/>
      <c r="PHE77" s="313"/>
      <c r="PHF77" s="313"/>
      <c r="PHG77" s="313"/>
      <c r="PHH77" s="313"/>
      <c r="PHI77" s="313"/>
      <c r="PHJ77" s="313"/>
      <c r="PHK77" s="313"/>
      <c r="PHL77" s="313"/>
      <c r="PHM77" s="313"/>
      <c r="PHN77" s="313"/>
      <c r="PHO77" s="313"/>
      <c r="PHP77" s="313"/>
      <c r="PHQ77" s="313"/>
      <c r="PHR77" s="313"/>
      <c r="PHS77" s="313"/>
      <c r="PHT77" s="313"/>
      <c r="PHU77" s="313"/>
      <c r="PHV77" s="313"/>
      <c r="PHW77" s="313"/>
      <c r="PHX77" s="313"/>
      <c r="PHY77" s="313"/>
      <c r="PHZ77" s="313"/>
      <c r="PIA77" s="313"/>
      <c r="PIB77" s="313"/>
      <c r="PIC77" s="313"/>
      <c r="PID77" s="313"/>
      <c r="PIE77" s="313"/>
      <c r="PIF77" s="313"/>
      <c r="PIG77" s="313"/>
      <c r="PIH77" s="313"/>
      <c r="PII77" s="313"/>
      <c r="PIJ77" s="313"/>
      <c r="PIK77" s="313"/>
      <c r="PIL77" s="313"/>
      <c r="PIM77" s="313"/>
      <c r="PIN77" s="313"/>
      <c r="PIO77" s="313"/>
      <c r="PIP77" s="313"/>
      <c r="PIQ77" s="313"/>
      <c r="PIR77" s="313"/>
      <c r="PIS77" s="313"/>
      <c r="PIT77" s="313"/>
      <c r="PIU77" s="313"/>
      <c r="PIV77" s="313"/>
      <c r="PIW77" s="313"/>
      <c r="PIX77" s="313"/>
      <c r="PIY77" s="313"/>
      <c r="PIZ77" s="313"/>
      <c r="PJA77" s="313"/>
      <c r="PJB77" s="313"/>
      <c r="PJC77" s="313"/>
      <c r="PJD77" s="313"/>
      <c r="PJE77" s="313"/>
      <c r="PJF77" s="313"/>
      <c r="PJG77" s="313"/>
      <c r="PJH77" s="313"/>
      <c r="PJI77" s="313"/>
      <c r="PJJ77" s="313"/>
      <c r="PJK77" s="313"/>
      <c r="PJL77" s="313"/>
      <c r="PJM77" s="313"/>
      <c r="PJN77" s="313"/>
      <c r="PJO77" s="313"/>
      <c r="PJP77" s="313"/>
      <c r="PJQ77" s="313"/>
      <c r="PJR77" s="313"/>
      <c r="PJS77" s="313"/>
      <c r="PJT77" s="313"/>
      <c r="PJU77" s="313"/>
      <c r="PJV77" s="313"/>
      <c r="PJW77" s="313"/>
      <c r="PJX77" s="313"/>
      <c r="PJY77" s="313"/>
      <c r="PJZ77" s="313"/>
      <c r="PKA77" s="313"/>
      <c r="PKB77" s="313"/>
      <c r="PKC77" s="313"/>
      <c r="PKD77" s="313"/>
      <c r="PKE77" s="313"/>
      <c r="PKF77" s="313"/>
      <c r="PKG77" s="313"/>
      <c r="PKH77" s="313"/>
      <c r="PKI77" s="313"/>
      <c r="PKJ77" s="313"/>
      <c r="PKK77" s="313"/>
      <c r="PKL77" s="313"/>
      <c r="PKM77" s="313"/>
      <c r="PKN77" s="313"/>
      <c r="PKO77" s="313"/>
      <c r="PKP77" s="313"/>
      <c r="PKQ77" s="313"/>
      <c r="PKR77" s="313"/>
      <c r="PKS77" s="313"/>
      <c r="PKT77" s="313"/>
      <c r="PKU77" s="313"/>
      <c r="PKV77" s="313"/>
      <c r="PKW77" s="313"/>
      <c r="PKX77" s="313"/>
      <c r="PKY77" s="313"/>
      <c r="PKZ77" s="313"/>
      <c r="PLA77" s="313"/>
      <c r="PLB77" s="313"/>
      <c r="PLC77" s="313"/>
      <c r="PLD77" s="313"/>
      <c r="PLE77" s="313"/>
      <c r="PLF77" s="313"/>
      <c r="PLG77" s="313"/>
      <c r="PLH77" s="313"/>
      <c r="PLI77" s="313"/>
      <c r="PLJ77" s="313"/>
      <c r="PLK77" s="313"/>
      <c r="PLL77" s="313"/>
      <c r="PLM77" s="313"/>
      <c r="PLN77" s="313"/>
      <c r="PLO77" s="313"/>
      <c r="PLP77" s="313"/>
      <c r="PLQ77" s="313"/>
      <c r="PLR77" s="313"/>
      <c r="PLS77" s="313"/>
      <c r="PLT77" s="313"/>
      <c r="PLU77" s="313"/>
      <c r="PLV77" s="313"/>
      <c r="PLW77" s="313"/>
      <c r="PLX77" s="313"/>
      <c r="PLY77" s="313"/>
      <c r="PLZ77" s="313"/>
      <c r="PMA77" s="313"/>
      <c r="PMB77" s="313"/>
      <c r="PMC77" s="313"/>
      <c r="PMD77" s="313"/>
      <c r="PME77" s="313"/>
      <c r="PMF77" s="313"/>
      <c r="PMG77" s="313"/>
      <c r="PMH77" s="313"/>
      <c r="PMI77" s="313"/>
      <c r="PMJ77" s="313"/>
      <c r="PMK77" s="313"/>
      <c r="PML77" s="313"/>
      <c r="PMM77" s="313"/>
      <c r="PMN77" s="313"/>
      <c r="PMO77" s="313"/>
      <c r="PMP77" s="313"/>
      <c r="PMQ77" s="313"/>
      <c r="PMR77" s="313"/>
      <c r="PMS77" s="313"/>
      <c r="PMT77" s="313"/>
      <c r="PMU77" s="313"/>
      <c r="PMV77" s="313"/>
      <c r="PMW77" s="313"/>
      <c r="PMX77" s="313"/>
      <c r="PMY77" s="313"/>
      <c r="PMZ77" s="313"/>
      <c r="PNA77" s="313"/>
      <c r="PNB77" s="313"/>
      <c r="PNC77" s="313"/>
      <c r="PND77" s="313"/>
      <c r="PNE77" s="313"/>
      <c r="PNF77" s="313"/>
      <c r="PNG77" s="313"/>
      <c r="PNH77" s="313"/>
      <c r="PNI77" s="313"/>
      <c r="PNJ77" s="313"/>
      <c r="PNK77" s="313"/>
      <c r="PNL77" s="313"/>
      <c r="PNM77" s="313"/>
      <c r="PNN77" s="313"/>
      <c r="PNO77" s="313"/>
      <c r="PNP77" s="313"/>
      <c r="PNQ77" s="313"/>
      <c r="PNR77" s="313"/>
      <c r="PNS77" s="313"/>
      <c r="PNT77" s="313"/>
      <c r="PNU77" s="313"/>
      <c r="PNV77" s="313"/>
      <c r="PNW77" s="313"/>
      <c r="PNX77" s="313"/>
      <c r="PNY77" s="313"/>
      <c r="PNZ77" s="313"/>
      <c r="POA77" s="313"/>
      <c r="POB77" s="313"/>
      <c r="POC77" s="313"/>
      <c r="POD77" s="313"/>
      <c r="POE77" s="313"/>
      <c r="POF77" s="313"/>
      <c r="POG77" s="313"/>
      <c r="POH77" s="313"/>
      <c r="POI77" s="313"/>
      <c r="POJ77" s="313"/>
      <c r="POK77" s="313"/>
      <c r="POL77" s="313"/>
      <c r="POM77" s="313"/>
      <c r="PON77" s="313"/>
      <c r="POO77" s="313"/>
      <c r="POP77" s="313"/>
      <c r="POQ77" s="313"/>
      <c r="POR77" s="313"/>
      <c r="POS77" s="313"/>
      <c r="POT77" s="313"/>
      <c r="POU77" s="313"/>
      <c r="POV77" s="313"/>
      <c r="POW77" s="313"/>
      <c r="POX77" s="313"/>
      <c r="POY77" s="313"/>
      <c r="POZ77" s="313"/>
      <c r="PPA77" s="313"/>
      <c r="PPB77" s="313"/>
      <c r="PPC77" s="313"/>
      <c r="PPD77" s="313"/>
      <c r="PPE77" s="313"/>
      <c r="PPF77" s="313"/>
      <c r="PPG77" s="313"/>
      <c r="PPH77" s="313"/>
      <c r="PPI77" s="313"/>
      <c r="PPJ77" s="313"/>
      <c r="PPK77" s="313"/>
      <c r="PPL77" s="313"/>
      <c r="PPM77" s="313"/>
      <c r="PPN77" s="313"/>
      <c r="PPO77" s="313"/>
      <c r="PPP77" s="313"/>
      <c r="PPQ77" s="313"/>
      <c r="PPR77" s="313"/>
      <c r="PPS77" s="313"/>
      <c r="PPT77" s="313"/>
      <c r="PPU77" s="313"/>
      <c r="PPV77" s="313"/>
      <c r="PPW77" s="313"/>
      <c r="PPX77" s="313"/>
      <c r="PPY77" s="313"/>
      <c r="PPZ77" s="313"/>
      <c r="PQA77" s="313"/>
      <c r="PQB77" s="313"/>
      <c r="PQC77" s="313"/>
      <c r="PQD77" s="313"/>
      <c r="PQE77" s="313"/>
      <c r="PQF77" s="313"/>
      <c r="PQG77" s="313"/>
      <c r="PQH77" s="313"/>
      <c r="PQI77" s="313"/>
      <c r="PQJ77" s="313"/>
      <c r="PQK77" s="313"/>
      <c r="PQL77" s="313"/>
      <c r="PQM77" s="313"/>
      <c r="PQN77" s="313"/>
      <c r="PQO77" s="313"/>
      <c r="PQP77" s="313"/>
      <c r="PQQ77" s="313"/>
      <c r="PQR77" s="313"/>
      <c r="PQS77" s="313"/>
      <c r="PQT77" s="313"/>
      <c r="PQU77" s="313"/>
      <c r="PQV77" s="313"/>
      <c r="PQW77" s="313"/>
      <c r="PQX77" s="313"/>
      <c r="PQY77" s="313"/>
      <c r="PQZ77" s="313"/>
      <c r="PRA77" s="313"/>
      <c r="PRB77" s="313"/>
      <c r="PRC77" s="313"/>
      <c r="PRD77" s="313"/>
      <c r="PRE77" s="313"/>
      <c r="PRF77" s="313"/>
      <c r="PRG77" s="313"/>
      <c r="PRH77" s="313"/>
      <c r="PRI77" s="313"/>
      <c r="PRJ77" s="313"/>
      <c r="PRK77" s="313"/>
      <c r="PRL77" s="313"/>
      <c r="PRM77" s="313"/>
      <c r="PRN77" s="313"/>
      <c r="PRO77" s="313"/>
      <c r="PRP77" s="313"/>
      <c r="PRQ77" s="313"/>
      <c r="PRR77" s="313"/>
      <c r="PRS77" s="313"/>
      <c r="PRT77" s="313"/>
      <c r="PRU77" s="313"/>
      <c r="PRV77" s="313"/>
      <c r="PRW77" s="313"/>
      <c r="PRX77" s="313"/>
      <c r="PRY77" s="313"/>
      <c r="PRZ77" s="313"/>
      <c r="PSA77" s="313"/>
      <c r="PSB77" s="313"/>
      <c r="PSC77" s="313"/>
      <c r="PSD77" s="313"/>
      <c r="PSE77" s="313"/>
      <c r="PSF77" s="313"/>
      <c r="PSG77" s="313"/>
      <c r="PSH77" s="313"/>
      <c r="PSI77" s="313"/>
      <c r="PSJ77" s="313"/>
      <c r="PSK77" s="313"/>
      <c r="PSL77" s="313"/>
      <c r="PSM77" s="313"/>
      <c r="PSN77" s="313"/>
      <c r="PSO77" s="313"/>
      <c r="PSP77" s="313"/>
      <c r="PSQ77" s="313"/>
      <c r="PSR77" s="313"/>
      <c r="PSS77" s="313"/>
      <c r="PST77" s="313"/>
      <c r="PSU77" s="313"/>
      <c r="PSV77" s="313"/>
      <c r="PSW77" s="313"/>
      <c r="PSX77" s="313"/>
      <c r="PSY77" s="313"/>
      <c r="PSZ77" s="313"/>
      <c r="PTA77" s="313"/>
      <c r="PTB77" s="313"/>
      <c r="PTC77" s="313"/>
      <c r="PTD77" s="313"/>
      <c r="PTE77" s="313"/>
      <c r="PTF77" s="313"/>
      <c r="PTG77" s="313"/>
      <c r="PTH77" s="313"/>
      <c r="PTI77" s="313"/>
      <c r="PTJ77" s="313"/>
      <c r="PTK77" s="313"/>
      <c r="PTL77" s="313"/>
      <c r="PTM77" s="313"/>
      <c r="PTN77" s="313"/>
      <c r="PTO77" s="313"/>
      <c r="PTP77" s="313"/>
      <c r="PTQ77" s="313"/>
      <c r="PTR77" s="313"/>
      <c r="PTS77" s="313"/>
      <c r="PTT77" s="313"/>
      <c r="PTU77" s="313"/>
      <c r="PTV77" s="313"/>
      <c r="PTW77" s="313"/>
      <c r="PTX77" s="313"/>
      <c r="PTY77" s="313"/>
      <c r="PTZ77" s="313"/>
      <c r="PUA77" s="313"/>
      <c r="PUB77" s="313"/>
      <c r="PUC77" s="313"/>
      <c r="PUD77" s="313"/>
      <c r="PUE77" s="313"/>
      <c r="PUF77" s="313"/>
      <c r="PUG77" s="313"/>
      <c r="PUH77" s="313"/>
      <c r="PUI77" s="313"/>
      <c r="PUJ77" s="313"/>
      <c r="PUK77" s="313"/>
      <c r="PUL77" s="313"/>
      <c r="PUM77" s="313"/>
      <c r="PUN77" s="313"/>
      <c r="PUO77" s="313"/>
      <c r="PUP77" s="313"/>
      <c r="PUQ77" s="313"/>
      <c r="PUR77" s="313"/>
      <c r="PUS77" s="313"/>
      <c r="PUT77" s="313"/>
      <c r="PUU77" s="313"/>
      <c r="PUV77" s="313"/>
      <c r="PUW77" s="313"/>
      <c r="PUX77" s="313"/>
      <c r="PUY77" s="313"/>
      <c r="PUZ77" s="313"/>
      <c r="PVA77" s="313"/>
      <c r="PVB77" s="313"/>
      <c r="PVC77" s="313"/>
      <c r="PVD77" s="313"/>
      <c r="PVE77" s="313"/>
      <c r="PVF77" s="313"/>
      <c r="PVG77" s="313"/>
      <c r="PVH77" s="313"/>
      <c r="PVI77" s="313"/>
      <c r="PVJ77" s="313"/>
      <c r="PVK77" s="313"/>
      <c r="PVL77" s="313"/>
      <c r="PVM77" s="313"/>
      <c r="PVN77" s="313"/>
      <c r="PVO77" s="313"/>
      <c r="PVP77" s="313"/>
      <c r="PVQ77" s="313"/>
      <c r="PVR77" s="313"/>
      <c r="PVS77" s="313"/>
      <c r="PVT77" s="313"/>
      <c r="PVU77" s="313"/>
      <c r="PVV77" s="313"/>
      <c r="PVW77" s="313"/>
      <c r="PVX77" s="313"/>
      <c r="PVY77" s="313"/>
      <c r="PVZ77" s="313"/>
      <c r="PWA77" s="313"/>
      <c r="PWB77" s="313"/>
      <c r="PWC77" s="313"/>
      <c r="PWD77" s="313"/>
      <c r="PWE77" s="313"/>
      <c r="PWF77" s="313"/>
      <c r="PWG77" s="313"/>
      <c r="PWH77" s="313"/>
      <c r="PWI77" s="313"/>
      <c r="PWJ77" s="313"/>
      <c r="PWK77" s="313"/>
      <c r="PWL77" s="313"/>
      <c r="PWM77" s="313"/>
      <c r="PWN77" s="313"/>
      <c r="PWO77" s="313"/>
      <c r="PWP77" s="313"/>
      <c r="PWQ77" s="313"/>
      <c r="PWR77" s="313"/>
      <c r="PWS77" s="313"/>
      <c r="PWT77" s="313"/>
      <c r="PWU77" s="313"/>
      <c r="PWV77" s="313"/>
      <c r="PWW77" s="313"/>
      <c r="PWX77" s="313"/>
      <c r="PWY77" s="313"/>
      <c r="PWZ77" s="313"/>
      <c r="PXA77" s="313"/>
      <c r="PXB77" s="313"/>
      <c r="PXC77" s="313"/>
      <c r="PXD77" s="313"/>
      <c r="PXE77" s="313"/>
      <c r="PXF77" s="313"/>
      <c r="PXG77" s="313"/>
      <c r="PXH77" s="313"/>
      <c r="PXI77" s="313"/>
      <c r="PXJ77" s="313"/>
      <c r="PXK77" s="313"/>
      <c r="PXL77" s="313"/>
      <c r="PXM77" s="313"/>
      <c r="PXN77" s="313"/>
      <c r="PXO77" s="313"/>
      <c r="PXP77" s="313"/>
      <c r="PXQ77" s="313"/>
      <c r="PXR77" s="313"/>
      <c r="PXS77" s="313"/>
      <c r="PXT77" s="313"/>
      <c r="PXU77" s="313"/>
      <c r="PXV77" s="313"/>
      <c r="PXW77" s="313"/>
      <c r="PXX77" s="313"/>
      <c r="PXY77" s="313"/>
      <c r="PXZ77" s="313"/>
      <c r="PYA77" s="313"/>
      <c r="PYB77" s="313"/>
      <c r="PYC77" s="313"/>
      <c r="PYD77" s="313"/>
      <c r="PYE77" s="313"/>
      <c r="PYF77" s="313"/>
      <c r="PYG77" s="313"/>
      <c r="PYH77" s="313"/>
      <c r="PYI77" s="313"/>
      <c r="PYJ77" s="313"/>
      <c r="PYK77" s="313"/>
      <c r="PYL77" s="313"/>
      <c r="PYM77" s="313"/>
      <c r="PYN77" s="313"/>
      <c r="PYO77" s="313"/>
      <c r="PYP77" s="313"/>
      <c r="PYQ77" s="313"/>
      <c r="PYR77" s="313"/>
      <c r="PYS77" s="313"/>
      <c r="PYT77" s="313"/>
      <c r="PYU77" s="313"/>
      <c r="PYV77" s="313"/>
      <c r="PYW77" s="313"/>
      <c r="PYX77" s="313"/>
      <c r="PYY77" s="313"/>
      <c r="PYZ77" s="313"/>
      <c r="PZA77" s="313"/>
      <c r="PZB77" s="313"/>
      <c r="PZC77" s="313"/>
      <c r="PZD77" s="313"/>
      <c r="PZE77" s="313"/>
      <c r="PZF77" s="313"/>
      <c r="PZG77" s="313"/>
      <c r="PZH77" s="313"/>
      <c r="PZI77" s="313"/>
      <c r="PZJ77" s="313"/>
      <c r="PZK77" s="313"/>
      <c r="PZL77" s="313"/>
      <c r="PZM77" s="313"/>
      <c r="PZN77" s="313"/>
      <c r="PZO77" s="313"/>
      <c r="PZP77" s="313"/>
      <c r="PZQ77" s="313"/>
      <c r="PZR77" s="313"/>
      <c r="PZS77" s="313"/>
      <c r="PZT77" s="313"/>
      <c r="PZU77" s="313"/>
      <c r="PZV77" s="313"/>
      <c r="PZW77" s="313"/>
      <c r="PZX77" s="313"/>
      <c r="PZY77" s="313"/>
      <c r="PZZ77" s="313"/>
      <c r="QAA77" s="313"/>
      <c r="QAB77" s="313"/>
      <c r="QAC77" s="313"/>
      <c r="QAD77" s="313"/>
      <c r="QAE77" s="313"/>
      <c r="QAF77" s="313"/>
      <c r="QAG77" s="313"/>
      <c r="QAH77" s="313"/>
      <c r="QAI77" s="313"/>
      <c r="QAJ77" s="313"/>
      <c r="QAK77" s="313"/>
      <c r="QAL77" s="313"/>
      <c r="QAM77" s="313"/>
      <c r="QAN77" s="313"/>
      <c r="QAO77" s="313"/>
      <c r="QAP77" s="313"/>
      <c r="QAQ77" s="313"/>
      <c r="QAR77" s="313"/>
      <c r="QAS77" s="313"/>
      <c r="QAT77" s="313"/>
      <c r="QAU77" s="313"/>
      <c r="QAV77" s="313"/>
      <c r="QAW77" s="313"/>
      <c r="QAX77" s="313"/>
      <c r="QAY77" s="313"/>
      <c r="QAZ77" s="313"/>
      <c r="QBA77" s="313"/>
      <c r="QBB77" s="313"/>
      <c r="QBC77" s="313"/>
      <c r="QBD77" s="313"/>
      <c r="QBE77" s="313"/>
      <c r="QBF77" s="313"/>
      <c r="QBG77" s="313"/>
      <c r="QBH77" s="313"/>
      <c r="QBI77" s="313"/>
      <c r="QBJ77" s="313"/>
      <c r="QBK77" s="313"/>
      <c r="QBL77" s="313"/>
      <c r="QBM77" s="313"/>
      <c r="QBN77" s="313"/>
      <c r="QBO77" s="313"/>
      <c r="QBP77" s="313"/>
      <c r="QBQ77" s="313"/>
      <c r="QBR77" s="313"/>
      <c r="QBS77" s="313"/>
      <c r="QBT77" s="313"/>
      <c r="QBU77" s="313"/>
      <c r="QBV77" s="313"/>
      <c r="QBW77" s="313"/>
      <c r="QBX77" s="313"/>
      <c r="QBY77" s="313"/>
      <c r="QBZ77" s="313"/>
      <c r="QCA77" s="313"/>
      <c r="QCB77" s="313"/>
      <c r="QCC77" s="313"/>
      <c r="QCD77" s="313"/>
      <c r="QCE77" s="313"/>
      <c r="QCF77" s="313"/>
      <c r="QCG77" s="313"/>
      <c r="QCH77" s="313"/>
      <c r="QCI77" s="313"/>
      <c r="QCJ77" s="313"/>
      <c r="QCK77" s="313"/>
      <c r="QCL77" s="313"/>
      <c r="QCM77" s="313"/>
      <c r="QCN77" s="313"/>
      <c r="QCO77" s="313"/>
      <c r="QCP77" s="313"/>
      <c r="QCQ77" s="313"/>
      <c r="QCR77" s="313"/>
      <c r="QCS77" s="313"/>
      <c r="QCT77" s="313"/>
      <c r="QCU77" s="313"/>
      <c r="QCV77" s="313"/>
      <c r="QCW77" s="313"/>
      <c r="QCX77" s="313"/>
      <c r="QCY77" s="313"/>
      <c r="QCZ77" s="313"/>
      <c r="QDA77" s="313"/>
      <c r="QDB77" s="313"/>
      <c r="QDC77" s="313"/>
      <c r="QDD77" s="313"/>
      <c r="QDE77" s="313"/>
      <c r="QDF77" s="313"/>
      <c r="QDG77" s="313"/>
      <c r="QDH77" s="313"/>
      <c r="QDI77" s="313"/>
      <c r="QDJ77" s="313"/>
      <c r="QDK77" s="313"/>
      <c r="QDL77" s="313"/>
      <c r="QDM77" s="313"/>
      <c r="QDN77" s="313"/>
      <c r="QDO77" s="313"/>
      <c r="QDP77" s="313"/>
      <c r="QDQ77" s="313"/>
      <c r="QDR77" s="313"/>
      <c r="QDS77" s="313"/>
      <c r="QDT77" s="313"/>
      <c r="QDU77" s="313"/>
      <c r="QDV77" s="313"/>
      <c r="QDW77" s="313"/>
      <c r="QDX77" s="313"/>
      <c r="QDY77" s="313"/>
      <c r="QDZ77" s="313"/>
      <c r="QEA77" s="313"/>
      <c r="QEB77" s="313"/>
      <c r="QEC77" s="313"/>
      <c r="QED77" s="313"/>
      <c r="QEE77" s="313"/>
      <c r="QEF77" s="313"/>
      <c r="QEG77" s="313"/>
      <c r="QEH77" s="313"/>
      <c r="QEI77" s="313"/>
      <c r="QEJ77" s="313"/>
      <c r="QEK77" s="313"/>
      <c r="QEL77" s="313"/>
      <c r="QEM77" s="313"/>
      <c r="QEN77" s="313"/>
      <c r="QEO77" s="313"/>
      <c r="QEP77" s="313"/>
      <c r="QEQ77" s="313"/>
      <c r="QER77" s="313"/>
      <c r="QES77" s="313"/>
      <c r="QET77" s="313"/>
      <c r="QEU77" s="313"/>
      <c r="QEV77" s="313"/>
      <c r="QEW77" s="313"/>
      <c r="QEX77" s="313"/>
      <c r="QEY77" s="313"/>
      <c r="QEZ77" s="313"/>
      <c r="QFA77" s="313"/>
      <c r="QFB77" s="313"/>
      <c r="QFC77" s="313"/>
      <c r="QFD77" s="313"/>
      <c r="QFE77" s="313"/>
      <c r="QFF77" s="313"/>
      <c r="QFG77" s="313"/>
      <c r="QFH77" s="313"/>
      <c r="QFI77" s="313"/>
      <c r="QFJ77" s="313"/>
      <c r="QFK77" s="313"/>
      <c r="QFL77" s="313"/>
      <c r="QFM77" s="313"/>
      <c r="QFN77" s="313"/>
      <c r="QFO77" s="313"/>
      <c r="QFP77" s="313"/>
      <c r="QFQ77" s="313"/>
      <c r="QFR77" s="313"/>
      <c r="QFS77" s="313"/>
      <c r="QFT77" s="313"/>
      <c r="QFU77" s="313"/>
      <c r="QFV77" s="313"/>
      <c r="QFW77" s="313"/>
      <c r="QFX77" s="313"/>
      <c r="QFY77" s="313"/>
      <c r="QFZ77" s="313"/>
      <c r="QGA77" s="313"/>
      <c r="QGB77" s="313"/>
      <c r="QGC77" s="313"/>
      <c r="QGD77" s="313"/>
      <c r="QGE77" s="313"/>
      <c r="QGF77" s="313"/>
      <c r="QGG77" s="313"/>
      <c r="QGH77" s="313"/>
      <c r="QGI77" s="313"/>
      <c r="QGJ77" s="313"/>
      <c r="QGK77" s="313"/>
      <c r="QGL77" s="313"/>
      <c r="QGM77" s="313"/>
      <c r="QGN77" s="313"/>
      <c r="QGO77" s="313"/>
      <c r="QGP77" s="313"/>
      <c r="QGQ77" s="313"/>
      <c r="QGR77" s="313"/>
      <c r="QGS77" s="313"/>
      <c r="QGT77" s="313"/>
      <c r="QGU77" s="313"/>
      <c r="QGV77" s="313"/>
      <c r="QGW77" s="313"/>
      <c r="QGX77" s="313"/>
      <c r="QGY77" s="313"/>
      <c r="QGZ77" s="313"/>
      <c r="QHA77" s="313"/>
      <c r="QHB77" s="313"/>
      <c r="QHC77" s="313"/>
      <c r="QHD77" s="313"/>
      <c r="QHE77" s="313"/>
      <c r="QHF77" s="313"/>
      <c r="QHG77" s="313"/>
      <c r="QHH77" s="313"/>
      <c r="QHI77" s="313"/>
      <c r="QHJ77" s="313"/>
      <c r="QHK77" s="313"/>
      <c r="QHL77" s="313"/>
      <c r="QHM77" s="313"/>
      <c r="QHN77" s="313"/>
      <c r="QHO77" s="313"/>
      <c r="QHP77" s="313"/>
      <c r="QHQ77" s="313"/>
      <c r="QHR77" s="313"/>
      <c r="QHS77" s="313"/>
      <c r="QHT77" s="313"/>
      <c r="QHU77" s="313"/>
      <c r="QHV77" s="313"/>
      <c r="QHW77" s="313"/>
      <c r="QHX77" s="313"/>
      <c r="QHY77" s="313"/>
      <c r="QHZ77" s="313"/>
      <c r="QIA77" s="313"/>
      <c r="QIB77" s="313"/>
      <c r="QIC77" s="313"/>
      <c r="QID77" s="313"/>
      <c r="QIE77" s="313"/>
      <c r="QIF77" s="313"/>
      <c r="QIG77" s="313"/>
      <c r="QIH77" s="313"/>
      <c r="QII77" s="313"/>
      <c r="QIJ77" s="313"/>
      <c r="QIK77" s="313"/>
      <c r="QIL77" s="313"/>
      <c r="QIM77" s="313"/>
      <c r="QIN77" s="313"/>
      <c r="QIO77" s="313"/>
      <c r="QIP77" s="313"/>
      <c r="QIQ77" s="313"/>
      <c r="QIR77" s="313"/>
      <c r="QIS77" s="313"/>
      <c r="QIT77" s="313"/>
      <c r="QIU77" s="313"/>
      <c r="QIV77" s="313"/>
      <c r="QIW77" s="313"/>
      <c r="QIX77" s="313"/>
      <c r="QIY77" s="313"/>
      <c r="QIZ77" s="313"/>
      <c r="QJA77" s="313"/>
      <c r="QJB77" s="313"/>
      <c r="QJC77" s="313"/>
      <c r="QJD77" s="313"/>
      <c r="QJE77" s="313"/>
      <c r="QJF77" s="313"/>
      <c r="QJG77" s="313"/>
      <c r="QJH77" s="313"/>
      <c r="QJI77" s="313"/>
      <c r="QJJ77" s="313"/>
      <c r="QJK77" s="313"/>
      <c r="QJL77" s="313"/>
      <c r="QJM77" s="313"/>
      <c r="QJN77" s="313"/>
      <c r="QJO77" s="313"/>
      <c r="QJP77" s="313"/>
      <c r="QJQ77" s="313"/>
      <c r="QJR77" s="313"/>
      <c r="QJS77" s="313"/>
      <c r="QJT77" s="313"/>
      <c r="QJU77" s="313"/>
      <c r="QJV77" s="313"/>
      <c r="QJW77" s="313"/>
      <c r="QJX77" s="313"/>
      <c r="QJY77" s="313"/>
      <c r="QJZ77" s="313"/>
      <c r="QKA77" s="313"/>
      <c r="QKB77" s="313"/>
      <c r="QKC77" s="313"/>
      <c r="QKD77" s="313"/>
      <c r="QKE77" s="313"/>
      <c r="QKF77" s="313"/>
      <c r="QKG77" s="313"/>
      <c r="QKH77" s="313"/>
      <c r="QKI77" s="313"/>
      <c r="QKJ77" s="313"/>
      <c r="QKK77" s="313"/>
      <c r="QKL77" s="313"/>
      <c r="QKM77" s="313"/>
      <c r="QKN77" s="313"/>
      <c r="QKO77" s="313"/>
      <c r="QKP77" s="313"/>
      <c r="QKQ77" s="313"/>
      <c r="QKR77" s="313"/>
      <c r="QKS77" s="313"/>
      <c r="QKT77" s="313"/>
      <c r="QKU77" s="313"/>
      <c r="QKV77" s="313"/>
      <c r="QKW77" s="313"/>
      <c r="QKX77" s="313"/>
      <c r="QKY77" s="313"/>
      <c r="QKZ77" s="313"/>
      <c r="QLA77" s="313"/>
      <c r="QLB77" s="313"/>
      <c r="QLC77" s="313"/>
      <c r="QLD77" s="313"/>
      <c r="QLE77" s="313"/>
      <c r="QLF77" s="313"/>
      <c r="QLG77" s="313"/>
      <c r="QLH77" s="313"/>
      <c r="QLI77" s="313"/>
      <c r="QLJ77" s="313"/>
      <c r="QLK77" s="313"/>
      <c r="QLL77" s="313"/>
      <c r="QLM77" s="313"/>
      <c r="QLN77" s="313"/>
      <c r="QLO77" s="313"/>
      <c r="QLP77" s="313"/>
      <c r="QLQ77" s="313"/>
      <c r="QLR77" s="313"/>
      <c r="QLS77" s="313"/>
      <c r="QLT77" s="313"/>
      <c r="QLU77" s="313"/>
      <c r="QLV77" s="313"/>
      <c r="QLW77" s="313"/>
      <c r="QLX77" s="313"/>
      <c r="QLY77" s="313"/>
      <c r="QLZ77" s="313"/>
      <c r="QMA77" s="313"/>
      <c r="QMB77" s="313"/>
      <c r="QMC77" s="313"/>
      <c r="QMD77" s="313"/>
      <c r="QME77" s="313"/>
      <c r="QMF77" s="313"/>
      <c r="QMG77" s="313"/>
      <c r="QMH77" s="313"/>
      <c r="QMI77" s="313"/>
      <c r="QMJ77" s="313"/>
      <c r="QMK77" s="313"/>
      <c r="QML77" s="313"/>
      <c r="QMM77" s="313"/>
      <c r="QMN77" s="313"/>
      <c r="QMO77" s="313"/>
      <c r="QMP77" s="313"/>
      <c r="QMQ77" s="313"/>
      <c r="QMR77" s="313"/>
      <c r="QMS77" s="313"/>
      <c r="QMT77" s="313"/>
      <c r="QMU77" s="313"/>
      <c r="QMV77" s="313"/>
      <c r="QMW77" s="313"/>
      <c r="QMX77" s="313"/>
      <c r="QMY77" s="313"/>
      <c r="QMZ77" s="313"/>
      <c r="QNA77" s="313"/>
      <c r="QNB77" s="313"/>
      <c r="QNC77" s="313"/>
      <c r="QND77" s="313"/>
      <c r="QNE77" s="313"/>
      <c r="QNF77" s="313"/>
      <c r="QNG77" s="313"/>
      <c r="QNH77" s="313"/>
      <c r="QNI77" s="313"/>
      <c r="QNJ77" s="313"/>
      <c r="QNK77" s="313"/>
      <c r="QNL77" s="313"/>
      <c r="QNM77" s="313"/>
      <c r="QNN77" s="313"/>
      <c r="QNO77" s="313"/>
      <c r="QNP77" s="313"/>
      <c r="QNQ77" s="313"/>
      <c r="QNR77" s="313"/>
      <c r="QNS77" s="313"/>
      <c r="QNT77" s="313"/>
      <c r="QNU77" s="313"/>
      <c r="QNV77" s="313"/>
      <c r="QNW77" s="313"/>
      <c r="QNX77" s="313"/>
      <c r="QNY77" s="313"/>
      <c r="QNZ77" s="313"/>
      <c r="QOA77" s="313"/>
      <c r="QOB77" s="313"/>
      <c r="QOC77" s="313"/>
      <c r="QOD77" s="313"/>
      <c r="QOE77" s="313"/>
      <c r="QOF77" s="313"/>
      <c r="QOG77" s="313"/>
      <c r="QOH77" s="313"/>
      <c r="QOI77" s="313"/>
      <c r="QOJ77" s="313"/>
      <c r="QOK77" s="313"/>
      <c r="QOL77" s="313"/>
      <c r="QOM77" s="313"/>
      <c r="QON77" s="313"/>
      <c r="QOO77" s="313"/>
      <c r="QOP77" s="313"/>
      <c r="QOQ77" s="313"/>
      <c r="QOR77" s="313"/>
      <c r="QOS77" s="313"/>
      <c r="QOT77" s="313"/>
      <c r="QOU77" s="313"/>
      <c r="QOV77" s="313"/>
      <c r="QOW77" s="313"/>
      <c r="QOX77" s="313"/>
      <c r="QOY77" s="313"/>
      <c r="QOZ77" s="313"/>
      <c r="QPA77" s="313"/>
      <c r="QPB77" s="313"/>
      <c r="QPC77" s="313"/>
      <c r="QPD77" s="313"/>
      <c r="QPE77" s="313"/>
      <c r="QPF77" s="313"/>
      <c r="QPG77" s="313"/>
      <c r="QPH77" s="313"/>
      <c r="QPI77" s="313"/>
      <c r="QPJ77" s="313"/>
      <c r="QPK77" s="313"/>
      <c r="QPL77" s="313"/>
      <c r="QPM77" s="313"/>
      <c r="QPN77" s="313"/>
      <c r="QPO77" s="313"/>
      <c r="QPP77" s="313"/>
      <c r="QPQ77" s="313"/>
      <c r="QPR77" s="313"/>
      <c r="QPS77" s="313"/>
      <c r="QPT77" s="313"/>
      <c r="QPU77" s="313"/>
      <c r="QPV77" s="313"/>
      <c r="QPW77" s="313"/>
      <c r="QPX77" s="313"/>
      <c r="QPY77" s="313"/>
      <c r="QPZ77" s="313"/>
      <c r="QQA77" s="313"/>
      <c r="QQB77" s="313"/>
      <c r="QQC77" s="313"/>
      <c r="QQD77" s="313"/>
      <c r="QQE77" s="313"/>
      <c r="QQF77" s="313"/>
      <c r="QQG77" s="313"/>
      <c r="QQH77" s="313"/>
      <c r="QQI77" s="313"/>
      <c r="QQJ77" s="313"/>
      <c r="QQK77" s="313"/>
      <c r="QQL77" s="313"/>
      <c r="QQM77" s="313"/>
      <c r="QQN77" s="313"/>
      <c r="QQO77" s="313"/>
      <c r="QQP77" s="313"/>
      <c r="QQQ77" s="313"/>
      <c r="QQR77" s="313"/>
      <c r="QQS77" s="313"/>
      <c r="QQT77" s="313"/>
      <c r="QQU77" s="313"/>
      <c r="QQV77" s="313"/>
      <c r="QQW77" s="313"/>
      <c r="QQX77" s="313"/>
      <c r="QQY77" s="313"/>
      <c r="QQZ77" s="313"/>
      <c r="QRA77" s="313"/>
      <c r="QRB77" s="313"/>
      <c r="QRC77" s="313"/>
      <c r="QRD77" s="313"/>
      <c r="QRE77" s="313"/>
      <c r="QRF77" s="313"/>
      <c r="QRG77" s="313"/>
      <c r="QRH77" s="313"/>
      <c r="QRI77" s="313"/>
      <c r="QRJ77" s="313"/>
      <c r="QRK77" s="313"/>
      <c r="QRL77" s="313"/>
      <c r="QRM77" s="313"/>
      <c r="QRN77" s="313"/>
      <c r="QRO77" s="313"/>
      <c r="QRP77" s="313"/>
      <c r="QRQ77" s="313"/>
      <c r="QRR77" s="313"/>
      <c r="QRS77" s="313"/>
      <c r="QRT77" s="313"/>
      <c r="QRU77" s="313"/>
      <c r="QRV77" s="313"/>
      <c r="QRW77" s="313"/>
      <c r="QRX77" s="313"/>
      <c r="QRY77" s="313"/>
      <c r="QRZ77" s="313"/>
      <c r="QSA77" s="313"/>
      <c r="QSB77" s="313"/>
      <c r="QSC77" s="313"/>
      <c r="QSD77" s="313"/>
      <c r="QSE77" s="313"/>
      <c r="QSF77" s="313"/>
      <c r="QSG77" s="313"/>
      <c r="QSH77" s="313"/>
      <c r="QSI77" s="313"/>
      <c r="QSJ77" s="313"/>
      <c r="QSK77" s="313"/>
      <c r="QSL77" s="313"/>
      <c r="QSM77" s="313"/>
      <c r="QSN77" s="313"/>
      <c r="QSO77" s="313"/>
      <c r="QSP77" s="313"/>
      <c r="QSQ77" s="313"/>
      <c r="QSR77" s="313"/>
      <c r="QSS77" s="313"/>
      <c r="QST77" s="313"/>
      <c r="QSU77" s="313"/>
      <c r="QSV77" s="313"/>
      <c r="QSW77" s="313"/>
      <c r="QSX77" s="313"/>
      <c r="QSY77" s="313"/>
      <c r="QSZ77" s="313"/>
      <c r="QTA77" s="313"/>
      <c r="QTB77" s="313"/>
      <c r="QTC77" s="313"/>
      <c r="QTD77" s="313"/>
      <c r="QTE77" s="313"/>
      <c r="QTF77" s="313"/>
      <c r="QTG77" s="313"/>
      <c r="QTH77" s="313"/>
      <c r="QTI77" s="313"/>
      <c r="QTJ77" s="313"/>
      <c r="QTK77" s="313"/>
      <c r="QTL77" s="313"/>
      <c r="QTM77" s="313"/>
      <c r="QTN77" s="313"/>
      <c r="QTO77" s="313"/>
      <c r="QTP77" s="313"/>
      <c r="QTQ77" s="313"/>
      <c r="QTR77" s="313"/>
      <c r="QTS77" s="313"/>
      <c r="QTT77" s="313"/>
      <c r="QTU77" s="313"/>
      <c r="QTV77" s="313"/>
      <c r="QTW77" s="313"/>
      <c r="QTX77" s="313"/>
      <c r="QTY77" s="313"/>
      <c r="QTZ77" s="313"/>
      <c r="QUA77" s="313"/>
      <c r="QUB77" s="313"/>
      <c r="QUC77" s="313"/>
      <c r="QUD77" s="313"/>
      <c r="QUE77" s="313"/>
      <c r="QUF77" s="313"/>
      <c r="QUG77" s="313"/>
      <c r="QUH77" s="313"/>
      <c r="QUI77" s="313"/>
      <c r="QUJ77" s="313"/>
      <c r="QUK77" s="313"/>
      <c r="QUL77" s="313"/>
      <c r="QUM77" s="313"/>
      <c r="QUN77" s="313"/>
      <c r="QUO77" s="313"/>
      <c r="QUP77" s="313"/>
      <c r="QUQ77" s="313"/>
      <c r="QUR77" s="313"/>
      <c r="QUS77" s="313"/>
      <c r="QUT77" s="313"/>
      <c r="QUU77" s="313"/>
      <c r="QUV77" s="313"/>
      <c r="QUW77" s="313"/>
      <c r="QUX77" s="313"/>
      <c r="QUY77" s="313"/>
      <c r="QUZ77" s="313"/>
      <c r="QVA77" s="313"/>
      <c r="QVB77" s="313"/>
      <c r="QVC77" s="313"/>
      <c r="QVD77" s="313"/>
      <c r="QVE77" s="313"/>
      <c r="QVF77" s="313"/>
      <c r="QVG77" s="313"/>
      <c r="QVH77" s="313"/>
      <c r="QVI77" s="313"/>
      <c r="QVJ77" s="313"/>
      <c r="QVK77" s="313"/>
      <c r="QVL77" s="313"/>
      <c r="QVM77" s="313"/>
      <c r="QVN77" s="313"/>
      <c r="QVO77" s="313"/>
      <c r="QVP77" s="313"/>
      <c r="QVQ77" s="313"/>
      <c r="QVR77" s="313"/>
      <c r="QVS77" s="313"/>
      <c r="QVT77" s="313"/>
      <c r="QVU77" s="313"/>
      <c r="QVV77" s="313"/>
      <c r="QVW77" s="313"/>
      <c r="QVX77" s="313"/>
      <c r="QVY77" s="313"/>
      <c r="QVZ77" s="313"/>
      <c r="QWA77" s="313"/>
      <c r="QWB77" s="313"/>
      <c r="QWC77" s="313"/>
      <c r="QWD77" s="313"/>
      <c r="QWE77" s="313"/>
      <c r="QWF77" s="313"/>
      <c r="QWG77" s="313"/>
      <c r="QWH77" s="313"/>
      <c r="QWI77" s="313"/>
      <c r="QWJ77" s="313"/>
      <c r="QWK77" s="313"/>
      <c r="QWL77" s="313"/>
      <c r="QWM77" s="313"/>
      <c r="QWN77" s="313"/>
      <c r="QWO77" s="313"/>
      <c r="QWP77" s="313"/>
      <c r="QWQ77" s="313"/>
      <c r="QWR77" s="313"/>
      <c r="QWS77" s="313"/>
      <c r="QWT77" s="313"/>
      <c r="QWU77" s="313"/>
      <c r="QWV77" s="313"/>
      <c r="QWW77" s="313"/>
      <c r="QWX77" s="313"/>
      <c r="QWY77" s="313"/>
      <c r="QWZ77" s="313"/>
      <c r="QXA77" s="313"/>
      <c r="QXB77" s="313"/>
      <c r="QXC77" s="313"/>
      <c r="QXD77" s="313"/>
      <c r="QXE77" s="313"/>
      <c r="QXF77" s="313"/>
      <c r="QXG77" s="313"/>
      <c r="QXH77" s="313"/>
      <c r="QXI77" s="313"/>
      <c r="QXJ77" s="313"/>
      <c r="QXK77" s="313"/>
      <c r="QXL77" s="313"/>
      <c r="QXM77" s="313"/>
      <c r="QXN77" s="313"/>
      <c r="QXO77" s="313"/>
      <c r="QXP77" s="313"/>
      <c r="QXQ77" s="313"/>
      <c r="QXR77" s="313"/>
      <c r="QXS77" s="313"/>
      <c r="QXT77" s="313"/>
      <c r="QXU77" s="313"/>
      <c r="QXV77" s="313"/>
      <c r="QXW77" s="313"/>
      <c r="QXX77" s="313"/>
      <c r="QXY77" s="313"/>
      <c r="QXZ77" s="313"/>
      <c r="QYA77" s="313"/>
      <c r="QYB77" s="313"/>
      <c r="QYC77" s="313"/>
      <c r="QYD77" s="313"/>
      <c r="QYE77" s="313"/>
      <c r="QYF77" s="313"/>
      <c r="QYG77" s="313"/>
      <c r="QYH77" s="313"/>
      <c r="QYI77" s="313"/>
      <c r="QYJ77" s="313"/>
      <c r="QYK77" s="313"/>
      <c r="QYL77" s="313"/>
      <c r="QYM77" s="313"/>
      <c r="QYN77" s="313"/>
      <c r="QYO77" s="313"/>
      <c r="QYP77" s="313"/>
      <c r="QYQ77" s="313"/>
      <c r="QYR77" s="313"/>
      <c r="QYS77" s="313"/>
      <c r="QYT77" s="313"/>
      <c r="QYU77" s="313"/>
      <c r="QYV77" s="313"/>
      <c r="QYW77" s="313"/>
      <c r="QYX77" s="313"/>
      <c r="QYY77" s="313"/>
      <c r="QYZ77" s="313"/>
      <c r="QZA77" s="313"/>
      <c r="QZB77" s="313"/>
      <c r="QZC77" s="313"/>
      <c r="QZD77" s="313"/>
      <c r="QZE77" s="313"/>
      <c r="QZF77" s="313"/>
      <c r="QZG77" s="313"/>
      <c r="QZH77" s="313"/>
      <c r="QZI77" s="313"/>
      <c r="QZJ77" s="313"/>
      <c r="QZK77" s="313"/>
      <c r="QZL77" s="313"/>
      <c r="QZM77" s="313"/>
      <c r="QZN77" s="313"/>
      <c r="QZO77" s="313"/>
      <c r="QZP77" s="313"/>
      <c r="QZQ77" s="313"/>
      <c r="QZR77" s="313"/>
      <c r="QZS77" s="313"/>
      <c r="QZT77" s="313"/>
      <c r="QZU77" s="313"/>
      <c r="QZV77" s="313"/>
      <c r="QZW77" s="313"/>
      <c r="QZX77" s="313"/>
      <c r="QZY77" s="313"/>
      <c r="QZZ77" s="313"/>
      <c r="RAA77" s="313"/>
      <c r="RAB77" s="313"/>
      <c r="RAC77" s="313"/>
      <c r="RAD77" s="313"/>
      <c r="RAE77" s="313"/>
      <c r="RAF77" s="313"/>
      <c r="RAG77" s="313"/>
      <c r="RAH77" s="313"/>
      <c r="RAI77" s="313"/>
      <c r="RAJ77" s="313"/>
      <c r="RAK77" s="313"/>
      <c r="RAL77" s="313"/>
      <c r="RAM77" s="313"/>
      <c r="RAN77" s="313"/>
      <c r="RAO77" s="313"/>
      <c r="RAP77" s="313"/>
      <c r="RAQ77" s="313"/>
      <c r="RAR77" s="313"/>
      <c r="RAS77" s="313"/>
      <c r="RAT77" s="313"/>
      <c r="RAU77" s="313"/>
      <c r="RAV77" s="313"/>
      <c r="RAW77" s="313"/>
      <c r="RAX77" s="313"/>
      <c r="RAY77" s="313"/>
      <c r="RAZ77" s="313"/>
      <c r="RBA77" s="313"/>
      <c r="RBB77" s="313"/>
      <c r="RBC77" s="313"/>
      <c r="RBD77" s="313"/>
      <c r="RBE77" s="313"/>
      <c r="RBF77" s="313"/>
      <c r="RBG77" s="313"/>
      <c r="RBH77" s="313"/>
      <c r="RBI77" s="313"/>
      <c r="RBJ77" s="313"/>
      <c r="RBK77" s="313"/>
      <c r="RBL77" s="313"/>
      <c r="RBM77" s="313"/>
      <c r="RBN77" s="313"/>
      <c r="RBO77" s="313"/>
      <c r="RBP77" s="313"/>
      <c r="RBQ77" s="313"/>
      <c r="RBR77" s="313"/>
      <c r="RBS77" s="313"/>
      <c r="RBT77" s="313"/>
      <c r="RBU77" s="313"/>
      <c r="RBV77" s="313"/>
      <c r="RBW77" s="313"/>
      <c r="RBX77" s="313"/>
      <c r="RBY77" s="313"/>
      <c r="RBZ77" s="313"/>
      <c r="RCA77" s="313"/>
      <c r="RCB77" s="313"/>
      <c r="RCC77" s="313"/>
      <c r="RCD77" s="313"/>
      <c r="RCE77" s="313"/>
      <c r="RCF77" s="313"/>
      <c r="RCG77" s="313"/>
      <c r="RCH77" s="313"/>
      <c r="RCI77" s="313"/>
      <c r="RCJ77" s="313"/>
      <c r="RCK77" s="313"/>
      <c r="RCL77" s="313"/>
      <c r="RCM77" s="313"/>
      <c r="RCN77" s="313"/>
      <c r="RCO77" s="313"/>
      <c r="RCP77" s="313"/>
      <c r="RCQ77" s="313"/>
      <c r="RCR77" s="313"/>
      <c r="RCS77" s="313"/>
      <c r="RCT77" s="313"/>
      <c r="RCU77" s="313"/>
      <c r="RCV77" s="313"/>
      <c r="RCW77" s="313"/>
      <c r="RCX77" s="313"/>
      <c r="RCY77" s="313"/>
      <c r="RCZ77" s="313"/>
      <c r="RDA77" s="313"/>
      <c r="RDB77" s="313"/>
      <c r="RDC77" s="313"/>
      <c r="RDD77" s="313"/>
      <c r="RDE77" s="313"/>
      <c r="RDF77" s="313"/>
      <c r="RDG77" s="313"/>
      <c r="RDH77" s="313"/>
      <c r="RDI77" s="313"/>
      <c r="RDJ77" s="313"/>
      <c r="RDK77" s="313"/>
      <c r="RDL77" s="313"/>
      <c r="RDM77" s="313"/>
      <c r="RDN77" s="313"/>
      <c r="RDO77" s="313"/>
      <c r="RDP77" s="313"/>
      <c r="RDQ77" s="313"/>
      <c r="RDR77" s="313"/>
      <c r="RDS77" s="313"/>
      <c r="RDT77" s="313"/>
      <c r="RDU77" s="313"/>
      <c r="RDV77" s="313"/>
      <c r="RDW77" s="313"/>
      <c r="RDX77" s="313"/>
      <c r="RDY77" s="313"/>
      <c r="RDZ77" s="313"/>
      <c r="REA77" s="313"/>
      <c r="REB77" s="313"/>
      <c r="REC77" s="313"/>
      <c r="RED77" s="313"/>
      <c r="REE77" s="313"/>
      <c r="REF77" s="313"/>
      <c r="REG77" s="313"/>
      <c r="REH77" s="313"/>
      <c r="REI77" s="313"/>
      <c r="REJ77" s="313"/>
      <c r="REK77" s="313"/>
      <c r="REL77" s="313"/>
      <c r="REM77" s="313"/>
      <c r="REN77" s="313"/>
      <c r="REO77" s="313"/>
      <c r="REP77" s="313"/>
      <c r="REQ77" s="313"/>
      <c r="RER77" s="313"/>
      <c r="RES77" s="313"/>
      <c r="RET77" s="313"/>
      <c r="REU77" s="313"/>
      <c r="REV77" s="313"/>
      <c r="REW77" s="313"/>
      <c r="REX77" s="313"/>
      <c r="REY77" s="313"/>
      <c r="REZ77" s="313"/>
      <c r="RFA77" s="313"/>
      <c r="RFB77" s="313"/>
      <c r="RFC77" s="313"/>
      <c r="RFD77" s="313"/>
      <c r="RFE77" s="313"/>
      <c r="RFF77" s="313"/>
      <c r="RFG77" s="313"/>
      <c r="RFH77" s="313"/>
      <c r="RFI77" s="313"/>
      <c r="RFJ77" s="313"/>
      <c r="RFK77" s="313"/>
      <c r="RFL77" s="313"/>
      <c r="RFM77" s="313"/>
      <c r="RFN77" s="313"/>
      <c r="RFO77" s="313"/>
      <c r="RFP77" s="313"/>
      <c r="RFQ77" s="313"/>
      <c r="RFR77" s="313"/>
      <c r="RFS77" s="313"/>
      <c r="RFT77" s="313"/>
      <c r="RFU77" s="313"/>
      <c r="RFV77" s="313"/>
      <c r="RFW77" s="313"/>
      <c r="RFX77" s="313"/>
      <c r="RFY77" s="313"/>
      <c r="RFZ77" s="313"/>
      <c r="RGA77" s="313"/>
      <c r="RGB77" s="313"/>
      <c r="RGC77" s="313"/>
      <c r="RGD77" s="313"/>
      <c r="RGE77" s="313"/>
      <c r="RGF77" s="313"/>
      <c r="RGG77" s="313"/>
      <c r="RGH77" s="313"/>
      <c r="RGI77" s="313"/>
      <c r="RGJ77" s="313"/>
      <c r="RGK77" s="313"/>
      <c r="RGL77" s="313"/>
      <c r="RGM77" s="313"/>
      <c r="RGN77" s="313"/>
      <c r="RGO77" s="313"/>
      <c r="RGP77" s="313"/>
      <c r="RGQ77" s="313"/>
      <c r="RGR77" s="313"/>
      <c r="RGS77" s="313"/>
      <c r="RGT77" s="313"/>
      <c r="RGU77" s="313"/>
      <c r="RGV77" s="313"/>
      <c r="RGW77" s="313"/>
      <c r="RGX77" s="313"/>
      <c r="RGY77" s="313"/>
      <c r="RGZ77" s="313"/>
      <c r="RHA77" s="313"/>
      <c r="RHB77" s="313"/>
      <c r="RHC77" s="313"/>
      <c r="RHD77" s="313"/>
      <c r="RHE77" s="313"/>
      <c r="RHF77" s="313"/>
      <c r="RHG77" s="313"/>
      <c r="RHH77" s="313"/>
      <c r="RHI77" s="313"/>
      <c r="RHJ77" s="313"/>
      <c r="RHK77" s="313"/>
      <c r="RHL77" s="313"/>
      <c r="RHM77" s="313"/>
      <c r="RHN77" s="313"/>
      <c r="RHO77" s="313"/>
      <c r="RHP77" s="313"/>
      <c r="RHQ77" s="313"/>
      <c r="RHR77" s="313"/>
      <c r="RHS77" s="313"/>
      <c r="RHT77" s="313"/>
      <c r="RHU77" s="313"/>
      <c r="RHV77" s="313"/>
      <c r="RHW77" s="313"/>
      <c r="RHX77" s="313"/>
      <c r="RHY77" s="313"/>
      <c r="RHZ77" s="313"/>
      <c r="RIA77" s="313"/>
      <c r="RIB77" s="313"/>
      <c r="RIC77" s="313"/>
      <c r="RID77" s="313"/>
      <c r="RIE77" s="313"/>
      <c r="RIF77" s="313"/>
      <c r="RIG77" s="313"/>
      <c r="RIH77" s="313"/>
      <c r="RII77" s="313"/>
      <c r="RIJ77" s="313"/>
      <c r="RIK77" s="313"/>
      <c r="RIL77" s="313"/>
      <c r="RIM77" s="313"/>
      <c r="RIN77" s="313"/>
      <c r="RIO77" s="313"/>
      <c r="RIP77" s="313"/>
      <c r="RIQ77" s="313"/>
      <c r="RIR77" s="313"/>
      <c r="RIS77" s="313"/>
      <c r="RIT77" s="313"/>
      <c r="RIU77" s="313"/>
      <c r="RIV77" s="313"/>
      <c r="RIW77" s="313"/>
      <c r="RIX77" s="313"/>
      <c r="RIY77" s="313"/>
      <c r="RIZ77" s="313"/>
      <c r="RJA77" s="313"/>
      <c r="RJB77" s="313"/>
      <c r="RJC77" s="313"/>
      <c r="RJD77" s="313"/>
      <c r="RJE77" s="313"/>
      <c r="RJF77" s="313"/>
      <c r="RJG77" s="313"/>
      <c r="RJH77" s="313"/>
      <c r="RJI77" s="313"/>
      <c r="RJJ77" s="313"/>
      <c r="RJK77" s="313"/>
      <c r="RJL77" s="313"/>
      <c r="RJM77" s="313"/>
      <c r="RJN77" s="313"/>
      <c r="RJO77" s="313"/>
      <c r="RJP77" s="313"/>
      <c r="RJQ77" s="313"/>
      <c r="RJR77" s="313"/>
      <c r="RJS77" s="313"/>
      <c r="RJT77" s="313"/>
      <c r="RJU77" s="313"/>
      <c r="RJV77" s="313"/>
      <c r="RJW77" s="313"/>
      <c r="RJX77" s="313"/>
      <c r="RJY77" s="313"/>
      <c r="RJZ77" s="313"/>
      <c r="RKA77" s="313"/>
      <c r="RKB77" s="313"/>
      <c r="RKC77" s="313"/>
      <c r="RKD77" s="313"/>
      <c r="RKE77" s="313"/>
      <c r="RKF77" s="313"/>
      <c r="RKG77" s="313"/>
      <c r="RKH77" s="313"/>
      <c r="RKI77" s="313"/>
      <c r="RKJ77" s="313"/>
      <c r="RKK77" s="313"/>
      <c r="RKL77" s="313"/>
      <c r="RKM77" s="313"/>
      <c r="RKN77" s="313"/>
      <c r="RKO77" s="313"/>
      <c r="RKP77" s="313"/>
      <c r="RKQ77" s="313"/>
      <c r="RKR77" s="313"/>
      <c r="RKS77" s="313"/>
      <c r="RKT77" s="313"/>
      <c r="RKU77" s="313"/>
      <c r="RKV77" s="313"/>
      <c r="RKW77" s="313"/>
      <c r="RKX77" s="313"/>
      <c r="RKY77" s="313"/>
      <c r="RKZ77" s="313"/>
      <c r="RLA77" s="313"/>
      <c r="RLB77" s="313"/>
      <c r="RLC77" s="313"/>
      <c r="RLD77" s="313"/>
      <c r="RLE77" s="313"/>
      <c r="RLF77" s="313"/>
      <c r="RLG77" s="313"/>
      <c r="RLH77" s="313"/>
      <c r="RLI77" s="313"/>
      <c r="RLJ77" s="313"/>
      <c r="RLK77" s="313"/>
      <c r="RLL77" s="313"/>
      <c r="RLM77" s="313"/>
      <c r="RLN77" s="313"/>
      <c r="RLO77" s="313"/>
      <c r="RLP77" s="313"/>
      <c r="RLQ77" s="313"/>
      <c r="RLR77" s="313"/>
      <c r="RLS77" s="313"/>
      <c r="RLT77" s="313"/>
      <c r="RLU77" s="313"/>
      <c r="RLV77" s="313"/>
      <c r="RLW77" s="313"/>
      <c r="RLX77" s="313"/>
      <c r="RLY77" s="313"/>
      <c r="RLZ77" s="313"/>
      <c r="RMA77" s="313"/>
      <c r="RMB77" s="313"/>
      <c r="RMC77" s="313"/>
      <c r="RMD77" s="313"/>
      <c r="RME77" s="313"/>
      <c r="RMF77" s="313"/>
      <c r="RMG77" s="313"/>
      <c r="RMH77" s="313"/>
      <c r="RMI77" s="313"/>
      <c r="RMJ77" s="313"/>
      <c r="RMK77" s="313"/>
      <c r="RML77" s="313"/>
      <c r="RMM77" s="313"/>
      <c r="RMN77" s="313"/>
      <c r="RMO77" s="313"/>
      <c r="RMP77" s="313"/>
      <c r="RMQ77" s="313"/>
      <c r="RMR77" s="313"/>
      <c r="RMS77" s="313"/>
      <c r="RMT77" s="313"/>
      <c r="RMU77" s="313"/>
      <c r="RMV77" s="313"/>
      <c r="RMW77" s="313"/>
      <c r="RMX77" s="313"/>
      <c r="RMY77" s="313"/>
      <c r="RMZ77" s="313"/>
      <c r="RNA77" s="313"/>
      <c r="RNB77" s="313"/>
      <c r="RNC77" s="313"/>
      <c r="RND77" s="313"/>
      <c r="RNE77" s="313"/>
      <c r="RNF77" s="313"/>
      <c r="RNG77" s="313"/>
      <c r="RNH77" s="313"/>
      <c r="RNI77" s="313"/>
      <c r="RNJ77" s="313"/>
      <c r="RNK77" s="313"/>
      <c r="RNL77" s="313"/>
      <c r="RNM77" s="313"/>
      <c r="RNN77" s="313"/>
      <c r="RNO77" s="313"/>
      <c r="RNP77" s="313"/>
      <c r="RNQ77" s="313"/>
      <c r="RNR77" s="313"/>
      <c r="RNS77" s="313"/>
      <c r="RNT77" s="313"/>
      <c r="RNU77" s="313"/>
      <c r="RNV77" s="313"/>
      <c r="RNW77" s="313"/>
      <c r="RNX77" s="313"/>
      <c r="RNY77" s="313"/>
      <c r="RNZ77" s="313"/>
      <c r="ROA77" s="313"/>
      <c r="ROB77" s="313"/>
      <c r="ROC77" s="313"/>
      <c r="ROD77" s="313"/>
      <c r="ROE77" s="313"/>
      <c r="ROF77" s="313"/>
      <c r="ROG77" s="313"/>
      <c r="ROH77" s="313"/>
      <c r="ROI77" s="313"/>
      <c r="ROJ77" s="313"/>
      <c r="ROK77" s="313"/>
      <c r="ROL77" s="313"/>
      <c r="ROM77" s="313"/>
      <c r="RON77" s="313"/>
      <c r="ROO77" s="313"/>
      <c r="ROP77" s="313"/>
      <c r="ROQ77" s="313"/>
      <c r="ROR77" s="313"/>
      <c r="ROS77" s="313"/>
      <c r="ROT77" s="313"/>
      <c r="ROU77" s="313"/>
      <c r="ROV77" s="313"/>
      <c r="ROW77" s="313"/>
      <c r="ROX77" s="313"/>
      <c r="ROY77" s="313"/>
      <c r="ROZ77" s="313"/>
      <c r="RPA77" s="313"/>
      <c r="RPB77" s="313"/>
      <c r="RPC77" s="313"/>
      <c r="RPD77" s="313"/>
      <c r="RPE77" s="313"/>
      <c r="RPF77" s="313"/>
      <c r="RPG77" s="313"/>
      <c r="RPH77" s="313"/>
      <c r="RPI77" s="313"/>
      <c r="RPJ77" s="313"/>
      <c r="RPK77" s="313"/>
      <c r="RPL77" s="313"/>
      <c r="RPM77" s="313"/>
      <c r="RPN77" s="313"/>
      <c r="RPO77" s="313"/>
      <c r="RPP77" s="313"/>
      <c r="RPQ77" s="313"/>
      <c r="RPR77" s="313"/>
      <c r="RPS77" s="313"/>
      <c r="RPT77" s="313"/>
      <c r="RPU77" s="313"/>
      <c r="RPV77" s="313"/>
      <c r="RPW77" s="313"/>
      <c r="RPX77" s="313"/>
      <c r="RPY77" s="313"/>
      <c r="RPZ77" s="313"/>
      <c r="RQA77" s="313"/>
      <c r="RQB77" s="313"/>
      <c r="RQC77" s="313"/>
      <c r="RQD77" s="313"/>
      <c r="RQE77" s="313"/>
      <c r="RQF77" s="313"/>
      <c r="RQG77" s="313"/>
      <c r="RQH77" s="313"/>
      <c r="RQI77" s="313"/>
      <c r="RQJ77" s="313"/>
      <c r="RQK77" s="313"/>
      <c r="RQL77" s="313"/>
      <c r="RQM77" s="313"/>
      <c r="RQN77" s="313"/>
      <c r="RQO77" s="313"/>
      <c r="RQP77" s="313"/>
      <c r="RQQ77" s="313"/>
      <c r="RQR77" s="313"/>
      <c r="RQS77" s="313"/>
      <c r="RQT77" s="313"/>
      <c r="RQU77" s="313"/>
      <c r="RQV77" s="313"/>
      <c r="RQW77" s="313"/>
      <c r="RQX77" s="313"/>
      <c r="RQY77" s="313"/>
      <c r="RQZ77" s="313"/>
      <c r="RRA77" s="313"/>
      <c r="RRB77" s="313"/>
      <c r="RRC77" s="313"/>
      <c r="RRD77" s="313"/>
      <c r="RRE77" s="313"/>
      <c r="RRF77" s="313"/>
      <c r="RRG77" s="313"/>
      <c r="RRH77" s="313"/>
      <c r="RRI77" s="313"/>
      <c r="RRJ77" s="313"/>
      <c r="RRK77" s="313"/>
      <c r="RRL77" s="313"/>
      <c r="RRM77" s="313"/>
      <c r="RRN77" s="313"/>
      <c r="RRO77" s="313"/>
      <c r="RRP77" s="313"/>
      <c r="RRQ77" s="313"/>
      <c r="RRR77" s="313"/>
      <c r="RRS77" s="313"/>
      <c r="RRT77" s="313"/>
      <c r="RRU77" s="313"/>
      <c r="RRV77" s="313"/>
      <c r="RRW77" s="313"/>
      <c r="RRX77" s="313"/>
      <c r="RRY77" s="313"/>
      <c r="RRZ77" s="313"/>
      <c r="RSA77" s="313"/>
      <c r="RSB77" s="313"/>
      <c r="RSC77" s="313"/>
      <c r="RSD77" s="313"/>
      <c r="RSE77" s="313"/>
      <c r="RSF77" s="313"/>
      <c r="RSG77" s="313"/>
      <c r="RSH77" s="313"/>
      <c r="RSI77" s="313"/>
      <c r="RSJ77" s="313"/>
      <c r="RSK77" s="313"/>
      <c r="RSL77" s="313"/>
      <c r="RSM77" s="313"/>
      <c r="RSN77" s="313"/>
      <c r="RSO77" s="313"/>
      <c r="RSP77" s="313"/>
      <c r="RSQ77" s="313"/>
      <c r="RSR77" s="313"/>
      <c r="RSS77" s="313"/>
      <c r="RST77" s="313"/>
      <c r="RSU77" s="313"/>
      <c r="RSV77" s="313"/>
      <c r="RSW77" s="313"/>
      <c r="RSX77" s="313"/>
      <c r="RSY77" s="313"/>
      <c r="RSZ77" s="313"/>
      <c r="RTA77" s="313"/>
      <c r="RTB77" s="313"/>
      <c r="RTC77" s="313"/>
      <c r="RTD77" s="313"/>
      <c r="RTE77" s="313"/>
      <c r="RTF77" s="313"/>
      <c r="RTG77" s="313"/>
      <c r="RTH77" s="313"/>
      <c r="RTI77" s="313"/>
      <c r="RTJ77" s="313"/>
      <c r="RTK77" s="313"/>
      <c r="RTL77" s="313"/>
      <c r="RTM77" s="313"/>
      <c r="RTN77" s="313"/>
      <c r="RTO77" s="313"/>
      <c r="RTP77" s="313"/>
      <c r="RTQ77" s="313"/>
      <c r="RTR77" s="313"/>
      <c r="RTS77" s="313"/>
      <c r="RTT77" s="313"/>
      <c r="RTU77" s="313"/>
      <c r="RTV77" s="313"/>
      <c r="RTW77" s="313"/>
      <c r="RTX77" s="313"/>
      <c r="RTY77" s="313"/>
      <c r="RTZ77" s="313"/>
      <c r="RUA77" s="313"/>
      <c r="RUB77" s="313"/>
      <c r="RUC77" s="313"/>
      <c r="RUD77" s="313"/>
      <c r="RUE77" s="313"/>
      <c r="RUF77" s="313"/>
      <c r="RUG77" s="313"/>
      <c r="RUH77" s="313"/>
      <c r="RUI77" s="313"/>
      <c r="RUJ77" s="313"/>
      <c r="RUK77" s="313"/>
      <c r="RUL77" s="313"/>
      <c r="RUM77" s="313"/>
      <c r="RUN77" s="313"/>
      <c r="RUO77" s="313"/>
      <c r="RUP77" s="313"/>
      <c r="RUQ77" s="313"/>
      <c r="RUR77" s="313"/>
      <c r="RUS77" s="313"/>
      <c r="RUT77" s="313"/>
      <c r="RUU77" s="313"/>
      <c r="RUV77" s="313"/>
      <c r="RUW77" s="313"/>
      <c r="RUX77" s="313"/>
      <c r="RUY77" s="313"/>
      <c r="RUZ77" s="313"/>
      <c r="RVA77" s="313"/>
      <c r="RVB77" s="313"/>
      <c r="RVC77" s="313"/>
      <c r="RVD77" s="313"/>
      <c r="RVE77" s="313"/>
      <c r="RVF77" s="313"/>
      <c r="RVG77" s="313"/>
      <c r="RVH77" s="313"/>
      <c r="RVI77" s="313"/>
      <c r="RVJ77" s="313"/>
      <c r="RVK77" s="313"/>
      <c r="RVL77" s="313"/>
      <c r="RVM77" s="313"/>
      <c r="RVN77" s="313"/>
      <c r="RVO77" s="313"/>
      <c r="RVP77" s="313"/>
      <c r="RVQ77" s="313"/>
      <c r="RVR77" s="313"/>
      <c r="RVS77" s="313"/>
      <c r="RVT77" s="313"/>
      <c r="RVU77" s="313"/>
      <c r="RVV77" s="313"/>
      <c r="RVW77" s="313"/>
      <c r="RVX77" s="313"/>
      <c r="RVY77" s="313"/>
      <c r="RVZ77" s="313"/>
      <c r="RWA77" s="313"/>
      <c r="RWB77" s="313"/>
      <c r="RWC77" s="313"/>
      <c r="RWD77" s="313"/>
      <c r="RWE77" s="313"/>
      <c r="RWF77" s="313"/>
      <c r="RWG77" s="313"/>
      <c r="RWH77" s="313"/>
      <c r="RWI77" s="313"/>
      <c r="RWJ77" s="313"/>
      <c r="RWK77" s="313"/>
      <c r="RWL77" s="313"/>
      <c r="RWM77" s="313"/>
      <c r="RWN77" s="313"/>
      <c r="RWO77" s="313"/>
      <c r="RWP77" s="313"/>
      <c r="RWQ77" s="313"/>
      <c r="RWR77" s="313"/>
      <c r="RWS77" s="313"/>
      <c r="RWT77" s="313"/>
      <c r="RWU77" s="313"/>
      <c r="RWV77" s="313"/>
      <c r="RWW77" s="313"/>
      <c r="RWX77" s="313"/>
      <c r="RWY77" s="313"/>
      <c r="RWZ77" s="313"/>
      <c r="RXA77" s="313"/>
      <c r="RXB77" s="313"/>
      <c r="RXC77" s="313"/>
      <c r="RXD77" s="313"/>
      <c r="RXE77" s="313"/>
      <c r="RXF77" s="313"/>
      <c r="RXG77" s="313"/>
      <c r="RXH77" s="313"/>
      <c r="RXI77" s="313"/>
      <c r="RXJ77" s="313"/>
      <c r="RXK77" s="313"/>
      <c r="RXL77" s="313"/>
      <c r="RXM77" s="313"/>
      <c r="RXN77" s="313"/>
      <c r="RXO77" s="313"/>
      <c r="RXP77" s="313"/>
      <c r="RXQ77" s="313"/>
      <c r="RXR77" s="313"/>
      <c r="RXS77" s="313"/>
      <c r="RXT77" s="313"/>
      <c r="RXU77" s="313"/>
      <c r="RXV77" s="313"/>
      <c r="RXW77" s="313"/>
      <c r="RXX77" s="313"/>
      <c r="RXY77" s="313"/>
      <c r="RXZ77" s="313"/>
      <c r="RYA77" s="313"/>
      <c r="RYB77" s="313"/>
      <c r="RYC77" s="313"/>
      <c r="RYD77" s="313"/>
      <c r="RYE77" s="313"/>
      <c r="RYF77" s="313"/>
      <c r="RYG77" s="313"/>
      <c r="RYH77" s="313"/>
      <c r="RYI77" s="313"/>
      <c r="RYJ77" s="313"/>
      <c r="RYK77" s="313"/>
      <c r="RYL77" s="313"/>
      <c r="RYM77" s="313"/>
      <c r="RYN77" s="313"/>
      <c r="RYO77" s="313"/>
      <c r="RYP77" s="313"/>
      <c r="RYQ77" s="313"/>
      <c r="RYR77" s="313"/>
      <c r="RYS77" s="313"/>
      <c r="RYT77" s="313"/>
      <c r="RYU77" s="313"/>
      <c r="RYV77" s="313"/>
      <c r="RYW77" s="313"/>
      <c r="RYX77" s="313"/>
      <c r="RYY77" s="313"/>
      <c r="RYZ77" s="313"/>
      <c r="RZA77" s="313"/>
      <c r="RZB77" s="313"/>
      <c r="RZC77" s="313"/>
      <c r="RZD77" s="313"/>
      <c r="RZE77" s="313"/>
      <c r="RZF77" s="313"/>
      <c r="RZG77" s="313"/>
      <c r="RZH77" s="313"/>
      <c r="RZI77" s="313"/>
      <c r="RZJ77" s="313"/>
      <c r="RZK77" s="313"/>
      <c r="RZL77" s="313"/>
      <c r="RZM77" s="313"/>
      <c r="RZN77" s="313"/>
      <c r="RZO77" s="313"/>
      <c r="RZP77" s="313"/>
      <c r="RZQ77" s="313"/>
      <c r="RZR77" s="313"/>
      <c r="RZS77" s="313"/>
      <c r="RZT77" s="313"/>
      <c r="RZU77" s="313"/>
      <c r="RZV77" s="313"/>
      <c r="RZW77" s="313"/>
      <c r="RZX77" s="313"/>
      <c r="RZY77" s="313"/>
      <c r="RZZ77" s="313"/>
      <c r="SAA77" s="313"/>
      <c r="SAB77" s="313"/>
      <c r="SAC77" s="313"/>
      <c r="SAD77" s="313"/>
      <c r="SAE77" s="313"/>
      <c r="SAF77" s="313"/>
      <c r="SAG77" s="313"/>
      <c r="SAH77" s="313"/>
      <c r="SAI77" s="313"/>
      <c r="SAJ77" s="313"/>
      <c r="SAK77" s="313"/>
      <c r="SAL77" s="313"/>
      <c r="SAM77" s="313"/>
      <c r="SAN77" s="313"/>
      <c r="SAO77" s="313"/>
      <c r="SAP77" s="313"/>
      <c r="SAQ77" s="313"/>
      <c r="SAR77" s="313"/>
      <c r="SAS77" s="313"/>
      <c r="SAT77" s="313"/>
      <c r="SAU77" s="313"/>
      <c r="SAV77" s="313"/>
      <c r="SAW77" s="313"/>
      <c r="SAX77" s="313"/>
      <c r="SAY77" s="313"/>
      <c r="SAZ77" s="313"/>
      <c r="SBA77" s="313"/>
      <c r="SBB77" s="313"/>
      <c r="SBC77" s="313"/>
      <c r="SBD77" s="313"/>
      <c r="SBE77" s="313"/>
      <c r="SBF77" s="313"/>
      <c r="SBG77" s="313"/>
      <c r="SBH77" s="313"/>
      <c r="SBI77" s="313"/>
      <c r="SBJ77" s="313"/>
      <c r="SBK77" s="313"/>
      <c r="SBL77" s="313"/>
      <c r="SBM77" s="313"/>
      <c r="SBN77" s="313"/>
      <c r="SBO77" s="313"/>
      <c r="SBP77" s="313"/>
      <c r="SBQ77" s="313"/>
      <c r="SBR77" s="313"/>
      <c r="SBS77" s="313"/>
      <c r="SBT77" s="313"/>
      <c r="SBU77" s="313"/>
      <c r="SBV77" s="313"/>
      <c r="SBW77" s="313"/>
      <c r="SBX77" s="313"/>
      <c r="SBY77" s="313"/>
      <c r="SBZ77" s="313"/>
      <c r="SCA77" s="313"/>
      <c r="SCB77" s="313"/>
      <c r="SCC77" s="313"/>
      <c r="SCD77" s="313"/>
      <c r="SCE77" s="313"/>
      <c r="SCF77" s="313"/>
      <c r="SCG77" s="313"/>
      <c r="SCH77" s="313"/>
      <c r="SCI77" s="313"/>
      <c r="SCJ77" s="313"/>
      <c r="SCK77" s="313"/>
      <c r="SCL77" s="313"/>
      <c r="SCM77" s="313"/>
      <c r="SCN77" s="313"/>
      <c r="SCO77" s="313"/>
      <c r="SCP77" s="313"/>
      <c r="SCQ77" s="313"/>
      <c r="SCR77" s="313"/>
      <c r="SCS77" s="313"/>
      <c r="SCT77" s="313"/>
      <c r="SCU77" s="313"/>
      <c r="SCV77" s="313"/>
      <c r="SCW77" s="313"/>
      <c r="SCX77" s="313"/>
      <c r="SCY77" s="313"/>
      <c r="SCZ77" s="313"/>
      <c r="SDA77" s="313"/>
      <c r="SDB77" s="313"/>
      <c r="SDC77" s="313"/>
      <c r="SDD77" s="313"/>
      <c r="SDE77" s="313"/>
      <c r="SDF77" s="313"/>
      <c r="SDG77" s="313"/>
      <c r="SDH77" s="313"/>
      <c r="SDI77" s="313"/>
      <c r="SDJ77" s="313"/>
      <c r="SDK77" s="313"/>
      <c r="SDL77" s="313"/>
      <c r="SDM77" s="313"/>
      <c r="SDN77" s="313"/>
      <c r="SDO77" s="313"/>
      <c r="SDP77" s="313"/>
      <c r="SDQ77" s="313"/>
      <c r="SDR77" s="313"/>
      <c r="SDS77" s="313"/>
      <c r="SDT77" s="313"/>
      <c r="SDU77" s="313"/>
      <c r="SDV77" s="313"/>
      <c r="SDW77" s="313"/>
      <c r="SDX77" s="313"/>
      <c r="SDY77" s="313"/>
      <c r="SDZ77" s="313"/>
      <c r="SEA77" s="313"/>
      <c r="SEB77" s="313"/>
      <c r="SEC77" s="313"/>
      <c r="SED77" s="313"/>
      <c r="SEE77" s="313"/>
      <c r="SEF77" s="313"/>
      <c r="SEG77" s="313"/>
      <c r="SEH77" s="313"/>
      <c r="SEI77" s="313"/>
      <c r="SEJ77" s="313"/>
      <c r="SEK77" s="313"/>
      <c r="SEL77" s="313"/>
      <c r="SEM77" s="313"/>
      <c r="SEN77" s="313"/>
      <c r="SEO77" s="313"/>
      <c r="SEP77" s="313"/>
      <c r="SEQ77" s="313"/>
      <c r="SER77" s="313"/>
      <c r="SES77" s="313"/>
      <c r="SET77" s="313"/>
      <c r="SEU77" s="313"/>
      <c r="SEV77" s="313"/>
      <c r="SEW77" s="313"/>
      <c r="SEX77" s="313"/>
      <c r="SEY77" s="313"/>
      <c r="SEZ77" s="313"/>
      <c r="SFA77" s="313"/>
      <c r="SFB77" s="313"/>
      <c r="SFC77" s="313"/>
      <c r="SFD77" s="313"/>
      <c r="SFE77" s="313"/>
      <c r="SFF77" s="313"/>
      <c r="SFG77" s="313"/>
      <c r="SFH77" s="313"/>
      <c r="SFI77" s="313"/>
      <c r="SFJ77" s="313"/>
      <c r="SFK77" s="313"/>
      <c r="SFL77" s="313"/>
      <c r="SFM77" s="313"/>
      <c r="SFN77" s="313"/>
      <c r="SFO77" s="313"/>
      <c r="SFP77" s="313"/>
      <c r="SFQ77" s="313"/>
      <c r="SFR77" s="313"/>
      <c r="SFS77" s="313"/>
      <c r="SFT77" s="313"/>
      <c r="SFU77" s="313"/>
      <c r="SFV77" s="313"/>
      <c r="SFW77" s="313"/>
      <c r="SFX77" s="313"/>
      <c r="SFY77" s="313"/>
      <c r="SFZ77" s="313"/>
      <c r="SGA77" s="313"/>
      <c r="SGB77" s="313"/>
      <c r="SGC77" s="313"/>
      <c r="SGD77" s="313"/>
      <c r="SGE77" s="313"/>
      <c r="SGF77" s="313"/>
      <c r="SGG77" s="313"/>
      <c r="SGH77" s="313"/>
      <c r="SGI77" s="313"/>
      <c r="SGJ77" s="313"/>
      <c r="SGK77" s="313"/>
      <c r="SGL77" s="313"/>
      <c r="SGM77" s="313"/>
      <c r="SGN77" s="313"/>
      <c r="SGO77" s="313"/>
      <c r="SGP77" s="313"/>
      <c r="SGQ77" s="313"/>
      <c r="SGR77" s="313"/>
      <c r="SGS77" s="313"/>
      <c r="SGT77" s="313"/>
      <c r="SGU77" s="313"/>
      <c r="SGV77" s="313"/>
      <c r="SGW77" s="313"/>
      <c r="SGX77" s="313"/>
      <c r="SGY77" s="313"/>
      <c r="SGZ77" s="313"/>
      <c r="SHA77" s="313"/>
      <c r="SHB77" s="313"/>
      <c r="SHC77" s="313"/>
      <c r="SHD77" s="313"/>
      <c r="SHE77" s="313"/>
      <c r="SHF77" s="313"/>
      <c r="SHG77" s="313"/>
      <c r="SHH77" s="313"/>
      <c r="SHI77" s="313"/>
      <c r="SHJ77" s="313"/>
      <c r="SHK77" s="313"/>
      <c r="SHL77" s="313"/>
      <c r="SHM77" s="313"/>
      <c r="SHN77" s="313"/>
      <c r="SHO77" s="313"/>
      <c r="SHP77" s="313"/>
      <c r="SHQ77" s="313"/>
      <c r="SHR77" s="313"/>
      <c r="SHS77" s="313"/>
      <c r="SHT77" s="313"/>
      <c r="SHU77" s="313"/>
      <c r="SHV77" s="313"/>
      <c r="SHW77" s="313"/>
      <c r="SHX77" s="313"/>
      <c r="SHY77" s="313"/>
      <c r="SHZ77" s="313"/>
      <c r="SIA77" s="313"/>
      <c r="SIB77" s="313"/>
      <c r="SIC77" s="313"/>
      <c r="SID77" s="313"/>
      <c r="SIE77" s="313"/>
      <c r="SIF77" s="313"/>
      <c r="SIG77" s="313"/>
      <c r="SIH77" s="313"/>
      <c r="SII77" s="313"/>
      <c r="SIJ77" s="313"/>
      <c r="SIK77" s="313"/>
      <c r="SIL77" s="313"/>
      <c r="SIM77" s="313"/>
      <c r="SIN77" s="313"/>
      <c r="SIO77" s="313"/>
      <c r="SIP77" s="313"/>
      <c r="SIQ77" s="313"/>
      <c r="SIR77" s="313"/>
      <c r="SIS77" s="313"/>
      <c r="SIT77" s="313"/>
      <c r="SIU77" s="313"/>
      <c r="SIV77" s="313"/>
      <c r="SIW77" s="313"/>
      <c r="SIX77" s="313"/>
      <c r="SIY77" s="313"/>
      <c r="SIZ77" s="313"/>
      <c r="SJA77" s="313"/>
      <c r="SJB77" s="313"/>
      <c r="SJC77" s="313"/>
      <c r="SJD77" s="313"/>
      <c r="SJE77" s="313"/>
      <c r="SJF77" s="313"/>
      <c r="SJG77" s="313"/>
      <c r="SJH77" s="313"/>
      <c r="SJI77" s="313"/>
      <c r="SJJ77" s="313"/>
      <c r="SJK77" s="313"/>
      <c r="SJL77" s="313"/>
      <c r="SJM77" s="313"/>
      <c r="SJN77" s="313"/>
      <c r="SJO77" s="313"/>
      <c r="SJP77" s="313"/>
      <c r="SJQ77" s="313"/>
      <c r="SJR77" s="313"/>
      <c r="SJS77" s="313"/>
      <c r="SJT77" s="313"/>
      <c r="SJU77" s="313"/>
      <c r="SJV77" s="313"/>
      <c r="SJW77" s="313"/>
      <c r="SJX77" s="313"/>
      <c r="SJY77" s="313"/>
      <c r="SJZ77" s="313"/>
      <c r="SKA77" s="313"/>
      <c r="SKB77" s="313"/>
      <c r="SKC77" s="313"/>
      <c r="SKD77" s="313"/>
      <c r="SKE77" s="313"/>
      <c r="SKF77" s="313"/>
      <c r="SKG77" s="313"/>
      <c r="SKH77" s="313"/>
      <c r="SKI77" s="313"/>
      <c r="SKJ77" s="313"/>
      <c r="SKK77" s="313"/>
      <c r="SKL77" s="313"/>
      <c r="SKM77" s="313"/>
      <c r="SKN77" s="313"/>
      <c r="SKO77" s="313"/>
      <c r="SKP77" s="313"/>
      <c r="SKQ77" s="313"/>
      <c r="SKR77" s="313"/>
      <c r="SKS77" s="313"/>
      <c r="SKT77" s="313"/>
      <c r="SKU77" s="313"/>
      <c r="SKV77" s="313"/>
      <c r="SKW77" s="313"/>
      <c r="SKX77" s="313"/>
      <c r="SKY77" s="313"/>
      <c r="SKZ77" s="313"/>
      <c r="SLA77" s="313"/>
      <c r="SLB77" s="313"/>
      <c r="SLC77" s="313"/>
      <c r="SLD77" s="313"/>
      <c r="SLE77" s="313"/>
      <c r="SLF77" s="313"/>
      <c r="SLG77" s="313"/>
      <c r="SLH77" s="313"/>
      <c r="SLI77" s="313"/>
      <c r="SLJ77" s="313"/>
      <c r="SLK77" s="313"/>
      <c r="SLL77" s="313"/>
      <c r="SLM77" s="313"/>
      <c r="SLN77" s="313"/>
      <c r="SLO77" s="313"/>
      <c r="SLP77" s="313"/>
      <c r="SLQ77" s="313"/>
      <c r="SLR77" s="313"/>
      <c r="SLS77" s="313"/>
      <c r="SLT77" s="313"/>
      <c r="SLU77" s="313"/>
      <c r="SLV77" s="313"/>
      <c r="SLW77" s="313"/>
      <c r="SLX77" s="313"/>
      <c r="SLY77" s="313"/>
      <c r="SLZ77" s="313"/>
      <c r="SMA77" s="313"/>
      <c r="SMB77" s="313"/>
      <c r="SMC77" s="313"/>
      <c r="SMD77" s="313"/>
      <c r="SME77" s="313"/>
      <c r="SMF77" s="313"/>
      <c r="SMG77" s="313"/>
      <c r="SMH77" s="313"/>
      <c r="SMI77" s="313"/>
      <c r="SMJ77" s="313"/>
      <c r="SMK77" s="313"/>
      <c r="SML77" s="313"/>
      <c r="SMM77" s="313"/>
      <c r="SMN77" s="313"/>
      <c r="SMO77" s="313"/>
      <c r="SMP77" s="313"/>
      <c r="SMQ77" s="313"/>
      <c r="SMR77" s="313"/>
      <c r="SMS77" s="313"/>
      <c r="SMT77" s="313"/>
      <c r="SMU77" s="313"/>
      <c r="SMV77" s="313"/>
      <c r="SMW77" s="313"/>
      <c r="SMX77" s="313"/>
      <c r="SMY77" s="313"/>
      <c r="SMZ77" s="313"/>
      <c r="SNA77" s="313"/>
      <c r="SNB77" s="313"/>
      <c r="SNC77" s="313"/>
      <c r="SND77" s="313"/>
      <c r="SNE77" s="313"/>
      <c r="SNF77" s="313"/>
      <c r="SNG77" s="313"/>
      <c r="SNH77" s="313"/>
      <c r="SNI77" s="313"/>
      <c r="SNJ77" s="313"/>
      <c r="SNK77" s="313"/>
      <c r="SNL77" s="313"/>
      <c r="SNM77" s="313"/>
      <c r="SNN77" s="313"/>
      <c r="SNO77" s="313"/>
      <c r="SNP77" s="313"/>
      <c r="SNQ77" s="313"/>
      <c r="SNR77" s="313"/>
      <c r="SNS77" s="313"/>
      <c r="SNT77" s="313"/>
      <c r="SNU77" s="313"/>
      <c r="SNV77" s="313"/>
      <c r="SNW77" s="313"/>
      <c r="SNX77" s="313"/>
      <c r="SNY77" s="313"/>
      <c r="SNZ77" s="313"/>
      <c r="SOA77" s="313"/>
      <c r="SOB77" s="313"/>
      <c r="SOC77" s="313"/>
      <c r="SOD77" s="313"/>
      <c r="SOE77" s="313"/>
      <c r="SOF77" s="313"/>
      <c r="SOG77" s="313"/>
      <c r="SOH77" s="313"/>
      <c r="SOI77" s="313"/>
      <c r="SOJ77" s="313"/>
      <c r="SOK77" s="313"/>
      <c r="SOL77" s="313"/>
      <c r="SOM77" s="313"/>
      <c r="SON77" s="313"/>
      <c r="SOO77" s="313"/>
      <c r="SOP77" s="313"/>
      <c r="SOQ77" s="313"/>
      <c r="SOR77" s="313"/>
      <c r="SOS77" s="313"/>
      <c r="SOT77" s="313"/>
      <c r="SOU77" s="313"/>
      <c r="SOV77" s="313"/>
      <c r="SOW77" s="313"/>
      <c r="SOX77" s="313"/>
      <c r="SOY77" s="313"/>
      <c r="SOZ77" s="313"/>
      <c r="SPA77" s="313"/>
      <c r="SPB77" s="313"/>
      <c r="SPC77" s="313"/>
      <c r="SPD77" s="313"/>
      <c r="SPE77" s="313"/>
      <c r="SPF77" s="313"/>
      <c r="SPG77" s="313"/>
      <c r="SPH77" s="313"/>
      <c r="SPI77" s="313"/>
      <c r="SPJ77" s="313"/>
      <c r="SPK77" s="313"/>
      <c r="SPL77" s="313"/>
      <c r="SPM77" s="313"/>
      <c r="SPN77" s="313"/>
      <c r="SPO77" s="313"/>
      <c r="SPP77" s="313"/>
      <c r="SPQ77" s="313"/>
      <c r="SPR77" s="313"/>
      <c r="SPS77" s="313"/>
      <c r="SPT77" s="313"/>
      <c r="SPU77" s="313"/>
      <c r="SPV77" s="313"/>
      <c r="SPW77" s="313"/>
      <c r="SPX77" s="313"/>
      <c r="SPY77" s="313"/>
      <c r="SPZ77" s="313"/>
      <c r="SQA77" s="313"/>
      <c r="SQB77" s="313"/>
      <c r="SQC77" s="313"/>
      <c r="SQD77" s="313"/>
      <c r="SQE77" s="313"/>
      <c r="SQF77" s="313"/>
      <c r="SQG77" s="313"/>
      <c r="SQH77" s="313"/>
      <c r="SQI77" s="313"/>
      <c r="SQJ77" s="313"/>
      <c r="SQK77" s="313"/>
      <c r="SQL77" s="313"/>
      <c r="SQM77" s="313"/>
      <c r="SQN77" s="313"/>
      <c r="SQO77" s="313"/>
      <c r="SQP77" s="313"/>
      <c r="SQQ77" s="313"/>
      <c r="SQR77" s="313"/>
      <c r="SQS77" s="313"/>
      <c r="SQT77" s="313"/>
      <c r="SQU77" s="313"/>
      <c r="SQV77" s="313"/>
      <c r="SQW77" s="313"/>
      <c r="SQX77" s="313"/>
      <c r="SQY77" s="313"/>
      <c r="SQZ77" s="313"/>
      <c r="SRA77" s="313"/>
      <c r="SRB77" s="313"/>
      <c r="SRC77" s="313"/>
      <c r="SRD77" s="313"/>
      <c r="SRE77" s="313"/>
      <c r="SRF77" s="313"/>
      <c r="SRG77" s="313"/>
      <c r="SRH77" s="313"/>
      <c r="SRI77" s="313"/>
      <c r="SRJ77" s="313"/>
      <c r="SRK77" s="313"/>
      <c r="SRL77" s="313"/>
      <c r="SRM77" s="313"/>
      <c r="SRN77" s="313"/>
      <c r="SRO77" s="313"/>
      <c r="SRP77" s="313"/>
      <c r="SRQ77" s="313"/>
      <c r="SRR77" s="313"/>
      <c r="SRS77" s="313"/>
      <c r="SRT77" s="313"/>
      <c r="SRU77" s="313"/>
      <c r="SRV77" s="313"/>
      <c r="SRW77" s="313"/>
      <c r="SRX77" s="313"/>
      <c r="SRY77" s="313"/>
      <c r="SRZ77" s="313"/>
      <c r="SSA77" s="313"/>
      <c r="SSB77" s="313"/>
      <c r="SSC77" s="313"/>
      <c r="SSD77" s="313"/>
      <c r="SSE77" s="313"/>
      <c r="SSF77" s="313"/>
      <c r="SSG77" s="313"/>
      <c r="SSH77" s="313"/>
      <c r="SSI77" s="313"/>
      <c r="SSJ77" s="313"/>
      <c r="SSK77" s="313"/>
      <c r="SSL77" s="313"/>
      <c r="SSM77" s="313"/>
      <c r="SSN77" s="313"/>
      <c r="SSO77" s="313"/>
      <c r="SSP77" s="313"/>
      <c r="SSQ77" s="313"/>
      <c r="SSR77" s="313"/>
      <c r="SSS77" s="313"/>
      <c r="SST77" s="313"/>
      <c r="SSU77" s="313"/>
      <c r="SSV77" s="313"/>
      <c r="SSW77" s="313"/>
      <c r="SSX77" s="313"/>
      <c r="SSY77" s="313"/>
      <c r="SSZ77" s="313"/>
      <c r="STA77" s="313"/>
      <c r="STB77" s="313"/>
      <c r="STC77" s="313"/>
      <c r="STD77" s="313"/>
      <c r="STE77" s="313"/>
      <c r="STF77" s="313"/>
      <c r="STG77" s="313"/>
      <c r="STH77" s="313"/>
      <c r="STI77" s="313"/>
      <c r="STJ77" s="313"/>
      <c r="STK77" s="313"/>
      <c r="STL77" s="313"/>
      <c r="STM77" s="313"/>
      <c r="STN77" s="313"/>
      <c r="STO77" s="313"/>
      <c r="STP77" s="313"/>
      <c r="STQ77" s="313"/>
      <c r="STR77" s="313"/>
      <c r="STS77" s="313"/>
      <c r="STT77" s="313"/>
      <c r="STU77" s="313"/>
      <c r="STV77" s="313"/>
      <c r="STW77" s="313"/>
      <c r="STX77" s="313"/>
      <c r="STY77" s="313"/>
      <c r="STZ77" s="313"/>
      <c r="SUA77" s="313"/>
      <c r="SUB77" s="313"/>
      <c r="SUC77" s="313"/>
      <c r="SUD77" s="313"/>
      <c r="SUE77" s="313"/>
      <c r="SUF77" s="313"/>
      <c r="SUG77" s="313"/>
      <c r="SUH77" s="313"/>
      <c r="SUI77" s="313"/>
      <c r="SUJ77" s="313"/>
      <c r="SUK77" s="313"/>
      <c r="SUL77" s="313"/>
      <c r="SUM77" s="313"/>
      <c r="SUN77" s="313"/>
      <c r="SUO77" s="313"/>
      <c r="SUP77" s="313"/>
      <c r="SUQ77" s="313"/>
      <c r="SUR77" s="313"/>
      <c r="SUS77" s="313"/>
      <c r="SUT77" s="313"/>
      <c r="SUU77" s="313"/>
      <c r="SUV77" s="313"/>
      <c r="SUW77" s="313"/>
      <c r="SUX77" s="313"/>
      <c r="SUY77" s="313"/>
      <c r="SUZ77" s="313"/>
      <c r="SVA77" s="313"/>
      <c r="SVB77" s="313"/>
      <c r="SVC77" s="313"/>
      <c r="SVD77" s="313"/>
      <c r="SVE77" s="313"/>
      <c r="SVF77" s="313"/>
      <c r="SVG77" s="313"/>
      <c r="SVH77" s="313"/>
      <c r="SVI77" s="313"/>
      <c r="SVJ77" s="313"/>
      <c r="SVK77" s="313"/>
      <c r="SVL77" s="313"/>
      <c r="SVM77" s="313"/>
      <c r="SVN77" s="313"/>
      <c r="SVO77" s="313"/>
      <c r="SVP77" s="313"/>
      <c r="SVQ77" s="313"/>
      <c r="SVR77" s="313"/>
      <c r="SVS77" s="313"/>
      <c r="SVT77" s="313"/>
      <c r="SVU77" s="313"/>
      <c r="SVV77" s="313"/>
      <c r="SVW77" s="313"/>
      <c r="SVX77" s="313"/>
      <c r="SVY77" s="313"/>
      <c r="SVZ77" s="313"/>
      <c r="SWA77" s="313"/>
      <c r="SWB77" s="313"/>
      <c r="SWC77" s="313"/>
      <c r="SWD77" s="313"/>
      <c r="SWE77" s="313"/>
      <c r="SWF77" s="313"/>
      <c r="SWG77" s="313"/>
      <c r="SWH77" s="313"/>
      <c r="SWI77" s="313"/>
      <c r="SWJ77" s="313"/>
      <c r="SWK77" s="313"/>
      <c r="SWL77" s="313"/>
      <c r="SWM77" s="313"/>
      <c r="SWN77" s="313"/>
      <c r="SWO77" s="313"/>
      <c r="SWP77" s="313"/>
      <c r="SWQ77" s="313"/>
      <c r="SWR77" s="313"/>
      <c r="SWS77" s="313"/>
      <c r="SWT77" s="313"/>
      <c r="SWU77" s="313"/>
      <c r="SWV77" s="313"/>
      <c r="SWW77" s="313"/>
      <c r="SWX77" s="313"/>
      <c r="SWY77" s="313"/>
      <c r="SWZ77" s="313"/>
      <c r="SXA77" s="313"/>
      <c r="SXB77" s="313"/>
      <c r="SXC77" s="313"/>
      <c r="SXD77" s="313"/>
      <c r="SXE77" s="313"/>
      <c r="SXF77" s="313"/>
      <c r="SXG77" s="313"/>
      <c r="SXH77" s="313"/>
      <c r="SXI77" s="313"/>
      <c r="SXJ77" s="313"/>
      <c r="SXK77" s="313"/>
      <c r="SXL77" s="313"/>
      <c r="SXM77" s="313"/>
      <c r="SXN77" s="313"/>
      <c r="SXO77" s="313"/>
      <c r="SXP77" s="313"/>
      <c r="SXQ77" s="313"/>
      <c r="SXR77" s="313"/>
      <c r="SXS77" s="313"/>
      <c r="SXT77" s="313"/>
      <c r="SXU77" s="313"/>
      <c r="SXV77" s="313"/>
      <c r="SXW77" s="313"/>
      <c r="SXX77" s="313"/>
      <c r="SXY77" s="313"/>
      <c r="SXZ77" s="313"/>
      <c r="SYA77" s="313"/>
      <c r="SYB77" s="313"/>
      <c r="SYC77" s="313"/>
      <c r="SYD77" s="313"/>
      <c r="SYE77" s="313"/>
      <c r="SYF77" s="313"/>
      <c r="SYG77" s="313"/>
      <c r="SYH77" s="313"/>
      <c r="SYI77" s="313"/>
      <c r="SYJ77" s="313"/>
      <c r="SYK77" s="313"/>
      <c r="SYL77" s="313"/>
      <c r="SYM77" s="313"/>
      <c r="SYN77" s="313"/>
      <c r="SYO77" s="313"/>
      <c r="SYP77" s="313"/>
      <c r="SYQ77" s="313"/>
      <c r="SYR77" s="313"/>
      <c r="SYS77" s="313"/>
      <c r="SYT77" s="313"/>
      <c r="SYU77" s="313"/>
      <c r="SYV77" s="313"/>
      <c r="SYW77" s="313"/>
      <c r="SYX77" s="313"/>
      <c r="SYY77" s="313"/>
      <c r="SYZ77" s="313"/>
      <c r="SZA77" s="313"/>
      <c r="SZB77" s="313"/>
      <c r="SZC77" s="313"/>
      <c r="SZD77" s="313"/>
      <c r="SZE77" s="313"/>
      <c r="SZF77" s="313"/>
      <c r="SZG77" s="313"/>
      <c r="SZH77" s="313"/>
      <c r="SZI77" s="313"/>
      <c r="SZJ77" s="313"/>
      <c r="SZK77" s="313"/>
      <c r="SZL77" s="313"/>
      <c r="SZM77" s="313"/>
      <c r="SZN77" s="313"/>
      <c r="SZO77" s="313"/>
      <c r="SZP77" s="313"/>
      <c r="SZQ77" s="313"/>
      <c r="SZR77" s="313"/>
      <c r="SZS77" s="313"/>
      <c r="SZT77" s="313"/>
      <c r="SZU77" s="313"/>
      <c r="SZV77" s="313"/>
      <c r="SZW77" s="313"/>
      <c r="SZX77" s="313"/>
      <c r="SZY77" s="313"/>
      <c r="SZZ77" s="313"/>
      <c r="TAA77" s="313"/>
      <c r="TAB77" s="313"/>
      <c r="TAC77" s="313"/>
      <c r="TAD77" s="313"/>
      <c r="TAE77" s="313"/>
      <c r="TAF77" s="313"/>
      <c r="TAG77" s="313"/>
      <c r="TAH77" s="313"/>
      <c r="TAI77" s="313"/>
      <c r="TAJ77" s="313"/>
      <c r="TAK77" s="313"/>
      <c r="TAL77" s="313"/>
      <c r="TAM77" s="313"/>
      <c r="TAN77" s="313"/>
      <c r="TAO77" s="313"/>
      <c r="TAP77" s="313"/>
      <c r="TAQ77" s="313"/>
      <c r="TAR77" s="313"/>
      <c r="TAS77" s="313"/>
      <c r="TAT77" s="313"/>
      <c r="TAU77" s="313"/>
      <c r="TAV77" s="313"/>
      <c r="TAW77" s="313"/>
      <c r="TAX77" s="313"/>
      <c r="TAY77" s="313"/>
      <c r="TAZ77" s="313"/>
      <c r="TBA77" s="313"/>
      <c r="TBB77" s="313"/>
      <c r="TBC77" s="313"/>
      <c r="TBD77" s="313"/>
      <c r="TBE77" s="313"/>
      <c r="TBF77" s="313"/>
      <c r="TBG77" s="313"/>
      <c r="TBH77" s="313"/>
      <c r="TBI77" s="313"/>
      <c r="TBJ77" s="313"/>
      <c r="TBK77" s="313"/>
      <c r="TBL77" s="313"/>
      <c r="TBM77" s="313"/>
      <c r="TBN77" s="313"/>
      <c r="TBO77" s="313"/>
      <c r="TBP77" s="313"/>
      <c r="TBQ77" s="313"/>
      <c r="TBR77" s="313"/>
      <c r="TBS77" s="313"/>
      <c r="TBT77" s="313"/>
      <c r="TBU77" s="313"/>
      <c r="TBV77" s="313"/>
      <c r="TBW77" s="313"/>
      <c r="TBX77" s="313"/>
      <c r="TBY77" s="313"/>
      <c r="TBZ77" s="313"/>
      <c r="TCA77" s="313"/>
      <c r="TCB77" s="313"/>
      <c r="TCC77" s="313"/>
      <c r="TCD77" s="313"/>
      <c r="TCE77" s="313"/>
      <c r="TCF77" s="313"/>
      <c r="TCG77" s="313"/>
      <c r="TCH77" s="313"/>
      <c r="TCI77" s="313"/>
      <c r="TCJ77" s="313"/>
      <c r="TCK77" s="313"/>
      <c r="TCL77" s="313"/>
      <c r="TCM77" s="313"/>
      <c r="TCN77" s="313"/>
      <c r="TCO77" s="313"/>
      <c r="TCP77" s="313"/>
      <c r="TCQ77" s="313"/>
      <c r="TCR77" s="313"/>
      <c r="TCS77" s="313"/>
      <c r="TCT77" s="313"/>
      <c r="TCU77" s="313"/>
      <c r="TCV77" s="313"/>
      <c r="TCW77" s="313"/>
      <c r="TCX77" s="313"/>
      <c r="TCY77" s="313"/>
      <c r="TCZ77" s="313"/>
      <c r="TDA77" s="313"/>
      <c r="TDB77" s="313"/>
      <c r="TDC77" s="313"/>
      <c r="TDD77" s="313"/>
      <c r="TDE77" s="313"/>
      <c r="TDF77" s="313"/>
      <c r="TDG77" s="313"/>
      <c r="TDH77" s="313"/>
      <c r="TDI77" s="313"/>
      <c r="TDJ77" s="313"/>
      <c r="TDK77" s="313"/>
      <c r="TDL77" s="313"/>
      <c r="TDM77" s="313"/>
      <c r="TDN77" s="313"/>
      <c r="TDO77" s="313"/>
      <c r="TDP77" s="313"/>
      <c r="TDQ77" s="313"/>
      <c r="TDR77" s="313"/>
      <c r="TDS77" s="313"/>
      <c r="TDT77" s="313"/>
      <c r="TDU77" s="313"/>
      <c r="TDV77" s="313"/>
      <c r="TDW77" s="313"/>
      <c r="TDX77" s="313"/>
      <c r="TDY77" s="313"/>
      <c r="TDZ77" s="313"/>
      <c r="TEA77" s="313"/>
      <c r="TEB77" s="313"/>
      <c r="TEC77" s="313"/>
      <c r="TED77" s="313"/>
      <c r="TEE77" s="313"/>
      <c r="TEF77" s="313"/>
      <c r="TEG77" s="313"/>
      <c r="TEH77" s="313"/>
      <c r="TEI77" s="313"/>
      <c r="TEJ77" s="313"/>
      <c r="TEK77" s="313"/>
      <c r="TEL77" s="313"/>
      <c r="TEM77" s="313"/>
      <c r="TEN77" s="313"/>
      <c r="TEO77" s="313"/>
      <c r="TEP77" s="313"/>
      <c r="TEQ77" s="313"/>
      <c r="TER77" s="313"/>
      <c r="TES77" s="313"/>
      <c r="TET77" s="313"/>
      <c r="TEU77" s="313"/>
      <c r="TEV77" s="313"/>
      <c r="TEW77" s="313"/>
      <c r="TEX77" s="313"/>
      <c r="TEY77" s="313"/>
      <c r="TEZ77" s="313"/>
      <c r="TFA77" s="313"/>
      <c r="TFB77" s="313"/>
      <c r="TFC77" s="313"/>
      <c r="TFD77" s="313"/>
      <c r="TFE77" s="313"/>
      <c r="TFF77" s="313"/>
      <c r="TFG77" s="313"/>
      <c r="TFH77" s="313"/>
      <c r="TFI77" s="313"/>
      <c r="TFJ77" s="313"/>
      <c r="TFK77" s="313"/>
      <c r="TFL77" s="313"/>
      <c r="TFM77" s="313"/>
      <c r="TFN77" s="313"/>
      <c r="TFO77" s="313"/>
      <c r="TFP77" s="313"/>
      <c r="TFQ77" s="313"/>
      <c r="TFR77" s="313"/>
      <c r="TFS77" s="313"/>
      <c r="TFT77" s="313"/>
      <c r="TFU77" s="313"/>
      <c r="TFV77" s="313"/>
      <c r="TFW77" s="313"/>
      <c r="TFX77" s="313"/>
      <c r="TFY77" s="313"/>
      <c r="TFZ77" s="313"/>
      <c r="TGA77" s="313"/>
      <c r="TGB77" s="313"/>
      <c r="TGC77" s="313"/>
      <c r="TGD77" s="313"/>
      <c r="TGE77" s="313"/>
      <c r="TGF77" s="313"/>
      <c r="TGG77" s="313"/>
      <c r="TGH77" s="313"/>
      <c r="TGI77" s="313"/>
      <c r="TGJ77" s="313"/>
      <c r="TGK77" s="313"/>
      <c r="TGL77" s="313"/>
      <c r="TGM77" s="313"/>
      <c r="TGN77" s="313"/>
      <c r="TGO77" s="313"/>
      <c r="TGP77" s="313"/>
      <c r="TGQ77" s="313"/>
      <c r="TGR77" s="313"/>
      <c r="TGS77" s="313"/>
      <c r="TGT77" s="313"/>
      <c r="TGU77" s="313"/>
      <c r="TGV77" s="313"/>
      <c r="TGW77" s="313"/>
      <c r="TGX77" s="313"/>
      <c r="TGY77" s="313"/>
      <c r="TGZ77" s="313"/>
      <c r="THA77" s="313"/>
      <c r="THB77" s="313"/>
      <c r="THC77" s="313"/>
      <c r="THD77" s="313"/>
      <c r="THE77" s="313"/>
      <c r="THF77" s="313"/>
      <c r="THG77" s="313"/>
      <c r="THH77" s="313"/>
      <c r="THI77" s="313"/>
      <c r="THJ77" s="313"/>
      <c r="THK77" s="313"/>
      <c r="THL77" s="313"/>
      <c r="THM77" s="313"/>
      <c r="THN77" s="313"/>
      <c r="THO77" s="313"/>
      <c r="THP77" s="313"/>
      <c r="THQ77" s="313"/>
      <c r="THR77" s="313"/>
      <c r="THS77" s="313"/>
      <c r="THT77" s="313"/>
      <c r="THU77" s="313"/>
      <c r="THV77" s="313"/>
      <c r="THW77" s="313"/>
      <c r="THX77" s="313"/>
      <c r="THY77" s="313"/>
      <c r="THZ77" s="313"/>
      <c r="TIA77" s="313"/>
      <c r="TIB77" s="313"/>
      <c r="TIC77" s="313"/>
      <c r="TID77" s="313"/>
      <c r="TIE77" s="313"/>
      <c r="TIF77" s="313"/>
      <c r="TIG77" s="313"/>
      <c r="TIH77" s="313"/>
      <c r="TII77" s="313"/>
      <c r="TIJ77" s="313"/>
      <c r="TIK77" s="313"/>
      <c r="TIL77" s="313"/>
      <c r="TIM77" s="313"/>
      <c r="TIN77" s="313"/>
      <c r="TIO77" s="313"/>
      <c r="TIP77" s="313"/>
      <c r="TIQ77" s="313"/>
      <c r="TIR77" s="313"/>
      <c r="TIS77" s="313"/>
      <c r="TIT77" s="313"/>
      <c r="TIU77" s="313"/>
      <c r="TIV77" s="313"/>
      <c r="TIW77" s="313"/>
      <c r="TIX77" s="313"/>
      <c r="TIY77" s="313"/>
      <c r="TIZ77" s="313"/>
      <c r="TJA77" s="313"/>
      <c r="TJB77" s="313"/>
      <c r="TJC77" s="313"/>
      <c r="TJD77" s="313"/>
      <c r="TJE77" s="313"/>
      <c r="TJF77" s="313"/>
      <c r="TJG77" s="313"/>
      <c r="TJH77" s="313"/>
      <c r="TJI77" s="313"/>
      <c r="TJJ77" s="313"/>
      <c r="TJK77" s="313"/>
      <c r="TJL77" s="313"/>
      <c r="TJM77" s="313"/>
      <c r="TJN77" s="313"/>
      <c r="TJO77" s="313"/>
      <c r="TJP77" s="313"/>
      <c r="TJQ77" s="313"/>
      <c r="TJR77" s="313"/>
      <c r="TJS77" s="313"/>
      <c r="TJT77" s="313"/>
      <c r="TJU77" s="313"/>
      <c r="TJV77" s="313"/>
      <c r="TJW77" s="313"/>
      <c r="TJX77" s="313"/>
      <c r="TJY77" s="313"/>
      <c r="TJZ77" s="313"/>
      <c r="TKA77" s="313"/>
      <c r="TKB77" s="313"/>
      <c r="TKC77" s="313"/>
      <c r="TKD77" s="313"/>
      <c r="TKE77" s="313"/>
      <c r="TKF77" s="313"/>
      <c r="TKG77" s="313"/>
      <c r="TKH77" s="313"/>
      <c r="TKI77" s="313"/>
      <c r="TKJ77" s="313"/>
      <c r="TKK77" s="313"/>
      <c r="TKL77" s="313"/>
      <c r="TKM77" s="313"/>
      <c r="TKN77" s="313"/>
      <c r="TKO77" s="313"/>
      <c r="TKP77" s="313"/>
      <c r="TKQ77" s="313"/>
      <c r="TKR77" s="313"/>
      <c r="TKS77" s="313"/>
      <c r="TKT77" s="313"/>
      <c r="TKU77" s="313"/>
      <c r="TKV77" s="313"/>
      <c r="TKW77" s="313"/>
      <c r="TKX77" s="313"/>
      <c r="TKY77" s="313"/>
      <c r="TKZ77" s="313"/>
      <c r="TLA77" s="313"/>
      <c r="TLB77" s="313"/>
      <c r="TLC77" s="313"/>
      <c r="TLD77" s="313"/>
      <c r="TLE77" s="313"/>
      <c r="TLF77" s="313"/>
      <c r="TLG77" s="313"/>
      <c r="TLH77" s="313"/>
      <c r="TLI77" s="313"/>
      <c r="TLJ77" s="313"/>
      <c r="TLK77" s="313"/>
      <c r="TLL77" s="313"/>
      <c r="TLM77" s="313"/>
      <c r="TLN77" s="313"/>
      <c r="TLO77" s="313"/>
      <c r="TLP77" s="313"/>
      <c r="TLQ77" s="313"/>
      <c r="TLR77" s="313"/>
      <c r="TLS77" s="313"/>
      <c r="TLT77" s="313"/>
      <c r="TLU77" s="313"/>
      <c r="TLV77" s="313"/>
      <c r="TLW77" s="313"/>
      <c r="TLX77" s="313"/>
      <c r="TLY77" s="313"/>
      <c r="TLZ77" s="313"/>
      <c r="TMA77" s="313"/>
      <c r="TMB77" s="313"/>
      <c r="TMC77" s="313"/>
      <c r="TMD77" s="313"/>
      <c r="TME77" s="313"/>
      <c r="TMF77" s="313"/>
      <c r="TMG77" s="313"/>
      <c r="TMH77" s="313"/>
      <c r="TMI77" s="313"/>
      <c r="TMJ77" s="313"/>
      <c r="TMK77" s="313"/>
      <c r="TML77" s="313"/>
      <c r="TMM77" s="313"/>
      <c r="TMN77" s="313"/>
      <c r="TMO77" s="313"/>
      <c r="TMP77" s="313"/>
      <c r="TMQ77" s="313"/>
      <c r="TMR77" s="313"/>
      <c r="TMS77" s="313"/>
      <c r="TMT77" s="313"/>
      <c r="TMU77" s="313"/>
      <c r="TMV77" s="313"/>
      <c r="TMW77" s="313"/>
      <c r="TMX77" s="313"/>
      <c r="TMY77" s="313"/>
      <c r="TMZ77" s="313"/>
      <c r="TNA77" s="313"/>
      <c r="TNB77" s="313"/>
      <c r="TNC77" s="313"/>
      <c r="TND77" s="313"/>
      <c r="TNE77" s="313"/>
      <c r="TNF77" s="313"/>
      <c r="TNG77" s="313"/>
      <c r="TNH77" s="313"/>
      <c r="TNI77" s="313"/>
      <c r="TNJ77" s="313"/>
      <c r="TNK77" s="313"/>
      <c r="TNL77" s="313"/>
      <c r="TNM77" s="313"/>
      <c r="TNN77" s="313"/>
      <c r="TNO77" s="313"/>
      <c r="TNP77" s="313"/>
      <c r="TNQ77" s="313"/>
      <c r="TNR77" s="313"/>
      <c r="TNS77" s="313"/>
      <c r="TNT77" s="313"/>
      <c r="TNU77" s="313"/>
      <c r="TNV77" s="313"/>
      <c r="TNW77" s="313"/>
      <c r="TNX77" s="313"/>
      <c r="TNY77" s="313"/>
      <c r="TNZ77" s="313"/>
      <c r="TOA77" s="313"/>
      <c r="TOB77" s="313"/>
      <c r="TOC77" s="313"/>
      <c r="TOD77" s="313"/>
      <c r="TOE77" s="313"/>
      <c r="TOF77" s="313"/>
      <c r="TOG77" s="313"/>
      <c r="TOH77" s="313"/>
      <c r="TOI77" s="313"/>
      <c r="TOJ77" s="313"/>
      <c r="TOK77" s="313"/>
      <c r="TOL77" s="313"/>
      <c r="TOM77" s="313"/>
      <c r="TON77" s="313"/>
      <c r="TOO77" s="313"/>
      <c r="TOP77" s="313"/>
      <c r="TOQ77" s="313"/>
      <c r="TOR77" s="313"/>
      <c r="TOS77" s="313"/>
      <c r="TOT77" s="313"/>
      <c r="TOU77" s="313"/>
      <c r="TOV77" s="313"/>
      <c r="TOW77" s="313"/>
      <c r="TOX77" s="313"/>
      <c r="TOY77" s="313"/>
      <c r="TOZ77" s="313"/>
      <c r="TPA77" s="313"/>
      <c r="TPB77" s="313"/>
      <c r="TPC77" s="313"/>
      <c r="TPD77" s="313"/>
      <c r="TPE77" s="313"/>
      <c r="TPF77" s="313"/>
      <c r="TPG77" s="313"/>
      <c r="TPH77" s="313"/>
      <c r="TPI77" s="313"/>
      <c r="TPJ77" s="313"/>
      <c r="TPK77" s="313"/>
      <c r="TPL77" s="313"/>
      <c r="TPM77" s="313"/>
      <c r="TPN77" s="313"/>
      <c r="TPO77" s="313"/>
      <c r="TPP77" s="313"/>
      <c r="TPQ77" s="313"/>
      <c r="TPR77" s="313"/>
      <c r="TPS77" s="313"/>
      <c r="TPT77" s="313"/>
      <c r="TPU77" s="313"/>
      <c r="TPV77" s="313"/>
      <c r="TPW77" s="313"/>
      <c r="TPX77" s="313"/>
      <c r="TPY77" s="313"/>
      <c r="TPZ77" s="313"/>
      <c r="TQA77" s="313"/>
      <c r="TQB77" s="313"/>
      <c r="TQC77" s="313"/>
      <c r="TQD77" s="313"/>
      <c r="TQE77" s="313"/>
      <c r="TQF77" s="313"/>
      <c r="TQG77" s="313"/>
      <c r="TQH77" s="313"/>
      <c r="TQI77" s="313"/>
      <c r="TQJ77" s="313"/>
      <c r="TQK77" s="313"/>
      <c r="TQL77" s="313"/>
      <c r="TQM77" s="313"/>
      <c r="TQN77" s="313"/>
      <c r="TQO77" s="313"/>
      <c r="TQP77" s="313"/>
      <c r="TQQ77" s="313"/>
      <c r="TQR77" s="313"/>
      <c r="TQS77" s="313"/>
      <c r="TQT77" s="313"/>
      <c r="TQU77" s="313"/>
      <c r="TQV77" s="313"/>
      <c r="TQW77" s="313"/>
      <c r="TQX77" s="313"/>
      <c r="TQY77" s="313"/>
      <c r="TQZ77" s="313"/>
      <c r="TRA77" s="313"/>
      <c r="TRB77" s="313"/>
      <c r="TRC77" s="313"/>
      <c r="TRD77" s="313"/>
      <c r="TRE77" s="313"/>
      <c r="TRF77" s="313"/>
      <c r="TRG77" s="313"/>
      <c r="TRH77" s="313"/>
      <c r="TRI77" s="313"/>
      <c r="TRJ77" s="313"/>
      <c r="TRK77" s="313"/>
      <c r="TRL77" s="313"/>
      <c r="TRM77" s="313"/>
      <c r="TRN77" s="313"/>
      <c r="TRO77" s="313"/>
      <c r="TRP77" s="313"/>
      <c r="TRQ77" s="313"/>
      <c r="TRR77" s="313"/>
      <c r="TRS77" s="313"/>
      <c r="TRT77" s="313"/>
      <c r="TRU77" s="313"/>
      <c r="TRV77" s="313"/>
      <c r="TRW77" s="313"/>
      <c r="TRX77" s="313"/>
      <c r="TRY77" s="313"/>
      <c r="TRZ77" s="313"/>
      <c r="TSA77" s="313"/>
      <c r="TSB77" s="313"/>
      <c r="TSC77" s="313"/>
      <c r="TSD77" s="313"/>
      <c r="TSE77" s="313"/>
      <c r="TSF77" s="313"/>
      <c r="TSG77" s="313"/>
      <c r="TSH77" s="313"/>
      <c r="TSI77" s="313"/>
      <c r="TSJ77" s="313"/>
      <c r="TSK77" s="313"/>
      <c r="TSL77" s="313"/>
      <c r="TSM77" s="313"/>
      <c r="TSN77" s="313"/>
      <c r="TSO77" s="313"/>
      <c r="TSP77" s="313"/>
      <c r="TSQ77" s="313"/>
      <c r="TSR77" s="313"/>
      <c r="TSS77" s="313"/>
      <c r="TST77" s="313"/>
      <c r="TSU77" s="313"/>
      <c r="TSV77" s="313"/>
      <c r="TSW77" s="313"/>
      <c r="TSX77" s="313"/>
      <c r="TSY77" s="313"/>
      <c r="TSZ77" s="313"/>
      <c r="TTA77" s="313"/>
      <c r="TTB77" s="313"/>
      <c r="TTC77" s="313"/>
      <c r="TTD77" s="313"/>
      <c r="TTE77" s="313"/>
      <c r="TTF77" s="313"/>
      <c r="TTG77" s="313"/>
      <c r="TTH77" s="313"/>
      <c r="TTI77" s="313"/>
      <c r="TTJ77" s="313"/>
      <c r="TTK77" s="313"/>
      <c r="TTL77" s="313"/>
      <c r="TTM77" s="313"/>
      <c r="TTN77" s="313"/>
      <c r="TTO77" s="313"/>
      <c r="TTP77" s="313"/>
      <c r="TTQ77" s="313"/>
      <c r="TTR77" s="313"/>
      <c r="TTS77" s="313"/>
      <c r="TTT77" s="313"/>
      <c r="TTU77" s="313"/>
      <c r="TTV77" s="313"/>
      <c r="TTW77" s="313"/>
      <c r="TTX77" s="313"/>
      <c r="TTY77" s="313"/>
      <c r="TTZ77" s="313"/>
      <c r="TUA77" s="313"/>
      <c r="TUB77" s="313"/>
      <c r="TUC77" s="313"/>
      <c r="TUD77" s="313"/>
      <c r="TUE77" s="313"/>
      <c r="TUF77" s="313"/>
      <c r="TUG77" s="313"/>
      <c r="TUH77" s="313"/>
      <c r="TUI77" s="313"/>
      <c r="TUJ77" s="313"/>
      <c r="TUK77" s="313"/>
      <c r="TUL77" s="313"/>
      <c r="TUM77" s="313"/>
      <c r="TUN77" s="313"/>
      <c r="TUO77" s="313"/>
      <c r="TUP77" s="313"/>
      <c r="TUQ77" s="313"/>
      <c r="TUR77" s="313"/>
      <c r="TUS77" s="313"/>
      <c r="TUT77" s="313"/>
      <c r="TUU77" s="313"/>
      <c r="TUV77" s="313"/>
      <c r="TUW77" s="313"/>
      <c r="TUX77" s="313"/>
      <c r="TUY77" s="313"/>
      <c r="TUZ77" s="313"/>
      <c r="TVA77" s="313"/>
      <c r="TVB77" s="313"/>
      <c r="TVC77" s="313"/>
      <c r="TVD77" s="313"/>
      <c r="TVE77" s="313"/>
      <c r="TVF77" s="313"/>
      <c r="TVG77" s="313"/>
      <c r="TVH77" s="313"/>
      <c r="TVI77" s="313"/>
      <c r="TVJ77" s="313"/>
      <c r="TVK77" s="313"/>
      <c r="TVL77" s="313"/>
      <c r="TVM77" s="313"/>
      <c r="TVN77" s="313"/>
      <c r="TVO77" s="313"/>
      <c r="TVP77" s="313"/>
      <c r="TVQ77" s="313"/>
      <c r="TVR77" s="313"/>
      <c r="TVS77" s="313"/>
      <c r="TVT77" s="313"/>
      <c r="TVU77" s="313"/>
      <c r="TVV77" s="313"/>
      <c r="TVW77" s="313"/>
      <c r="TVX77" s="313"/>
      <c r="TVY77" s="313"/>
      <c r="TVZ77" s="313"/>
      <c r="TWA77" s="313"/>
      <c r="TWB77" s="313"/>
      <c r="TWC77" s="313"/>
      <c r="TWD77" s="313"/>
      <c r="TWE77" s="313"/>
      <c r="TWF77" s="313"/>
      <c r="TWG77" s="313"/>
      <c r="TWH77" s="313"/>
      <c r="TWI77" s="313"/>
      <c r="TWJ77" s="313"/>
      <c r="TWK77" s="313"/>
      <c r="TWL77" s="313"/>
      <c r="TWM77" s="313"/>
      <c r="TWN77" s="313"/>
      <c r="TWO77" s="313"/>
      <c r="TWP77" s="313"/>
      <c r="TWQ77" s="313"/>
      <c r="TWR77" s="313"/>
      <c r="TWS77" s="313"/>
      <c r="TWT77" s="313"/>
      <c r="TWU77" s="313"/>
      <c r="TWV77" s="313"/>
      <c r="TWW77" s="313"/>
      <c r="TWX77" s="313"/>
      <c r="TWY77" s="313"/>
      <c r="TWZ77" s="313"/>
      <c r="TXA77" s="313"/>
      <c r="TXB77" s="313"/>
      <c r="TXC77" s="313"/>
      <c r="TXD77" s="313"/>
      <c r="TXE77" s="313"/>
      <c r="TXF77" s="313"/>
      <c r="TXG77" s="313"/>
      <c r="TXH77" s="313"/>
      <c r="TXI77" s="313"/>
      <c r="TXJ77" s="313"/>
      <c r="TXK77" s="313"/>
      <c r="TXL77" s="313"/>
      <c r="TXM77" s="313"/>
      <c r="TXN77" s="313"/>
      <c r="TXO77" s="313"/>
      <c r="TXP77" s="313"/>
      <c r="TXQ77" s="313"/>
      <c r="TXR77" s="313"/>
      <c r="TXS77" s="313"/>
      <c r="TXT77" s="313"/>
      <c r="TXU77" s="313"/>
      <c r="TXV77" s="313"/>
      <c r="TXW77" s="313"/>
      <c r="TXX77" s="313"/>
      <c r="TXY77" s="313"/>
      <c r="TXZ77" s="313"/>
      <c r="TYA77" s="313"/>
      <c r="TYB77" s="313"/>
      <c r="TYC77" s="313"/>
      <c r="TYD77" s="313"/>
      <c r="TYE77" s="313"/>
      <c r="TYF77" s="313"/>
      <c r="TYG77" s="313"/>
      <c r="TYH77" s="313"/>
      <c r="TYI77" s="313"/>
      <c r="TYJ77" s="313"/>
      <c r="TYK77" s="313"/>
      <c r="TYL77" s="313"/>
      <c r="TYM77" s="313"/>
      <c r="TYN77" s="313"/>
      <c r="TYO77" s="313"/>
      <c r="TYP77" s="313"/>
      <c r="TYQ77" s="313"/>
      <c r="TYR77" s="313"/>
      <c r="TYS77" s="313"/>
      <c r="TYT77" s="313"/>
      <c r="TYU77" s="313"/>
      <c r="TYV77" s="313"/>
      <c r="TYW77" s="313"/>
      <c r="TYX77" s="313"/>
      <c r="TYY77" s="313"/>
      <c r="TYZ77" s="313"/>
      <c r="TZA77" s="313"/>
      <c r="TZB77" s="313"/>
      <c r="TZC77" s="313"/>
      <c r="TZD77" s="313"/>
      <c r="TZE77" s="313"/>
      <c r="TZF77" s="313"/>
      <c r="TZG77" s="313"/>
      <c r="TZH77" s="313"/>
      <c r="TZI77" s="313"/>
      <c r="TZJ77" s="313"/>
      <c r="TZK77" s="313"/>
      <c r="TZL77" s="313"/>
      <c r="TZM77" s="313"/>
      <c r="TZN77" s="313"/>
      <c r="TZO77" s="313"/>
      <c r="TZP77" s="313"/>
      <c r="TZQ77" s="313"/>
      <c r="TZR77" s="313"/>
      <c r="TZS77" s="313"/>
      <c r="TZT77" s="313"/>
      <c r="TZU77" s="313"/>
      <c r="TZV77" s="313"/>
      <c r="TZW77" s="313"/>
      <c r="TZX77" s="313"/>
      <c r="TZY77" s="313"/>
      <c r="TZZ77" s="313"/>
      <c r="UAA77" s="313"/>
      <c r="UAB77" s="313"/>
      <c r="UAC77" s="313"/>
      <c r="UAD77" s="313"/>
      <c r="UAE77" s="313"/>
      <c r="UAF77" s="313"/>
      <c r="UAG77" s="313"/>
      <c r="UAH77" s="313"/>
      <c r="UAI77" s="313"/>
      <c r="UAJ77" s="313"/>
      <c r="UAK77" s="313"/>
      <c r="UAL77" s="313"/>
      <c r="UAM77" s="313"/>
      <c r="UAN77" s="313"/>
      <c r="UAO77" s="313"/>
      <c r="UAP77" s="313"/>
      <c r="UAQ77" s="313"/>
      <c r="UAR77" s="313"/>
      <c r="UAS77" s="313"/>
      <c r="UAT77" s="313"/>
      <c r="UAU77" s="313"/>
      <c r="UAV77" s="313"/>
      <c r="UAW77" s="313"/>
      <c r="UAX77" s="313"/>
      <c r="UAY77" s="313"/>
      <c r="UAZ77" s="313"/>
      <c r="UBA77" s="313"/>
      <c r="UBB77" s="313"/>
      <c r="UBC77" s="313"/>
      <c r="UBD77" s="313"/>
      <c r="UBE77" s="313"/>
      <c r="UBF77" s="313"/>
      <c r="UBG77" s="313"/>
      <c r="UBH77" s="313"/>
      <c r="UBI77" s="313"/>
      <c r="UBJ77" s="313"/>
      <c r="UBK77" s="313"/>
      <c r="UBL77" s="313"/>
      <c r="UBM77" s="313"/>
      <c r="UBN77" s="313"/>
      <c r="UBO77" s="313"/>
      <c r="UBP77" s="313"/>
      <c r="UBQ77" s="313"/>
      <c r="UBR77" s="313"/>
      <c r="UBS77" s="313"/>
      <c r="UBT77" s="313"/>
      <c r="UBU77" s="313"/>
      <c r="UBV77" s="313"/>
      <c r="UBW77" s="313"/>
      <c r="UBX77" s="313"/>
      <c r="UBY77" s="313"/>
      <c r="UBZ77" s="313"/>
      <c r="UCA77" s="313"/>
      <c r="UCB77" s="313"/>
      <c r="UCC77" s="313"/>
      <c r="UCD77" s="313"/>
      <c r="UCE77" s="313"/>
      <c r="UCF77" s="313"/>
      <c r="UCG77" s="313"/>
      <c r="UCH77" s="313"/>
      <c r="UCI77" s="313"/>
      <c r="UCJ77" s="313"/>
      <c r="UCK77" s="313"/>
      <c r="UCL77" s="313"/>
      <c r="UCM77" s="313"/>
      <c r="UCN77" s="313"/>
      <c r="UCO77" s="313"/>
      <c r="UCP77" s="313"/>
      <c r="UCQ77" s="313"/>
      <c r="UCR77" s="313"/>
      <c r="UCS77" s="313"/>
      <c r="UCT77" s="313"/>
      <c r="UCU77" s="313"/>
      <c r="UCV77" s="313"/>
      <c r="UCW77" s="313"/>
      <c r="UCX77" s="313"/>
      <c r="UCY77" s="313"/>
      <c r="UCZ77" s="313"/>
      <c r="UDA77" s="313"/>
      <c r="UDB77" s="313"/>
      <c r="UDC77" s="313"/>
      <c r="UDD77" s="313"/>
      <c r="UDE77" s="313"/>
      <c r="UDF77" s="313"/>
      <c r="UDG77" s="313"/>
      <c r="UDH77" s="313"/>
      <c r="UDI77" s="313"/>
      <c r="UDJ77" s="313"/>
      <c r="UDK77" s="313"/>
      <c r="UDL77" s="313"/>
      <c r="UDM77" s="313"/>
      <c r="UDN77" s="313"/>
      <c r="UDO77" s="313"/>
      <c r="UDP77" s="313"/>
      <c r="UDQ77" s="313"/>
      <c r="UDR77" s="313"/>
      <c r="UDS77" s="313"/>
      <c r="UDT77" s="313"/>
      <c r="UDU77" s="313"/>
      <c r="UDV77" s="313"/>
      <c r="UDW77" s="313"/>
      <c r="UDX77" s="313"/>
      <c r="UDY77" s="313"/>
      <c r="UDZ77" s="313"/>
      <c r="UEA77" s="313"/>
      <c r="UEB77" s="313"/>
      <c r="UEC77" s="313"/>
      <c r="UED77" s="313"/>
      <c r="UEE77" s="313"/>
      <c r="UEF77" s="313"/>
      <c r="UEG77" s="313"/>
      <c r="UEH77" s="313"/>
      <c r="UEI77" s="313"/>
      <c r="UEJ77" s="313"/>
      <c r="UEK77" s="313"/>
      <c r="UEL77" s="313"/>
      <c r="UEM77" s="313"/>
      <c r="UEN77" s="313"/>
      <c r="UEO77" s="313"/>
      <c r="UEP77" s="313"/>
      <c r="UEQ77" s="313"/>
      <c r="UER77" s="313"/>
      <c r="UES77" s="313"/>
      <c r="UET77" s="313"/>
      <c r="UEU77" s="313"/>
      <c r="UEV77" s="313"/>
      <c r="UEW77" s="313"/>
      <c r="UEX77" s="313"/>
      <c r="UEY77" s="313"/>
      <c r="UEZ77" s="313"/>
      <c r="UFA77" s="313"/>
      <c r="UFB77" s="313"/>
      <c r="UFC77" s="313"/>
      <c r="UFD77" s="313"/>
      <c r="UFE77" s="313"/>
      <c r="UFF77" s="313"/>
      <c r="UFG77" s="313"/>
      <c r="UFH77" s="313"/>
      <c r="UFI77" s="313"/>
      <c r="UFJ77" s="313"/>
      <c r="UFK77" s="313"/>
      <c r="UFL77" s="313"/>
      <c r="UFM77" s="313"/>
      <c r="UFN77" s="313"/>
      <c r="UFO77" s="313"/>
      <c r="UFP77" s="313"/>
      <c r="UFQ77" s="313"/>
      <c r="UFR77" s="313"/>
      <c r="UFS77" s="313"/>
      <c r="UFT77" s="313"/>
      <c r="UFU77" s="313"/>
      <c r="UFV77" s="313"/>
      <c r="UFW77" s="313"/>
      <c r="UFX77" s="313"/>
      <c r="UFY77" s="313"/>
      <c r="UFZ77" s="313"/>
      <c r="UGA77" s="313"/>
      <c r="UGB77" s="313"/>
      <c r="UGC77" s="313"/>
      <c r="UGD77" s="313"/>
      <c r="UGE77" s="313"/>
      <c r="UGF77" s="313"/>
      <c r="UGG77" s="313"/>
      <c r="UGH77" s="313"/>
      <c r="UGI77" s="313"/>
      <c r="UGJ77" s="313"/>
      <c r="UGK77" s="313"/>
      <c r="UGL77" s="313"/>
      <c r="UGM77" s="313"/>
      <c r="UGN77" s="313"/>
      <c r="UGO77" s="313"/>
      <c r="UGP77" s="313"/>
      <c r="UGQ77" s="313"/>
      <c r="UGR77" s="313"/>
      <c r="UGS77" s="313"/>
      <c r="UGT77" s="313"/>
      <c r="UGU77" s="313"/>
      <c r="UGV77" s="313"/>
      <c r="UGW77" s="313"/>
      <c r="UGX77" s="313"/>
      <c r="UGY77" s="313"/>
      <c r="UGZ77" s="313"/>
      <c r="UHA77" s="313"/>
      <c r="UHB77" s="313"/>
      <c r="UHC77" s="313"/>
      <c r="UHD77" s="313"/>
      <c r="UHE77" s="313"/>
      <c r="UHF77" s="313"/>
      <c r="UHG77" s="313"/>
      <c r="UHH77" s="313"/>
      <c r="UHI77" s="313"/>
      <c r="UHJ77" s="313"/>
      <c r="UHK77" s="313"/>
      <c r="UHL77" s="313"/>
      <c r="UHM77" s="313"/>
      <c r="UHN77" s="313"/>
      <c r="UHO77" s="313"/>
      <c r="UHP77" s="313"/>
      <c r="UHQ77" s="313"/>
      <c r="UHR77" s="313"/>
      <c r="UHS77" s="313"/>
      <c r="UHT77" s="313"/>
      <c r="UHU77" s="313"/>
      <c r="UHV77" s="313"/>
      <c r="UHW77" s="313"/>
      <c r="UHX77" s="313"/>
      <c r="UHY77" s="313"/>
      <c r="UHZ77" s="313"/>
      <c r="UIA77" s="313"/>
      <c r="UIB77" s="313"/>
      <c r="UIC77" s="313"/>
      <c r="UID77" s="313"/>
      <c r="UIE77" s="313"/>
      <c r="UIF77" s="313"/>
      <c r="UIG77" s="313"/>
      <c r="UIH77" s="313"/>
      <c r="UII77" s="313"/>
      <c r="UIJ77" s="313"/>
      <c r="UIK77" s="313"/>
      <c r="UIL77" s="313"/>
      <c r="UIM77" s="313"/>
      <c r="UIN77" s="313"/>
      <c r="UIO77" s="313"/>
      <c r="UIP77" s="313"/>
      <c r="UIQ77" s="313"/>
      <c r="UIR77" s="313"/>
      <c r="UIS77" s="313"/>
      <c r="UIT77" s="313"/>
      <c r="UIU77" s="313"/>
      <c r="UIV77" s="313"/>
      <c r="UIW77" s="313"/>
      <c r="UIX77" s="313"/>
      <c r="UIY77" s="313"/>
      <c r="UIZ77" s="313"/>
      <c r="UJA77" s="313"/>
      <c r="UJB77" s="313"/>
      <c r="UJC77" s="313"/>
      <c r="UJD77" s="313"/>
      <c r="UJE77" s="313"/>
      <c r="UJF77" s="313"/>
      <c r="UJG77" s="313"/>
      <c r="UJH77" s="313"/>
      <c r="UJI77" s="313"/>
      <c r="UJJ77" s="313"/>
      <c r="UJK77" s="313"/>
      <c r="UJL77" s="313"/>
      <c r="UJM77" s="313"/>
      <c r="UJN77" s="313"/>
      <c r="UJO77" s="313"/>
      <c r="UJP77" s="313"/>
      <c r="UJQ77" s="313"/>
      <c r="UJR77" s="313"/>
      <c r="UJS77" s="313"/>
      <c r="UJT77" s="313"/>
      <c r="UJU77" s="313"/>
      <c r="UJV77" s="313"/>
      <c r="UJW77" s="313"/>
      <c r="UJX77" s="313"/>
      <c r="UJY77" s="313"/>
      <c r="UJZ77" s="313"/>
      <c r="UKA77" s="313"/>
      <c r="UKB77" s="313"/>
      <c r="UKC77" s="313"/>
      <c r="UKD77" s="313"/>
      <c r="UKE77" s="313"/>
      <c r="UKF77" s="313"/>
      <c r="UKG77" s="313"/>
      <c r="UKH77" s="313"/>
      <c r="UKI77" s="313"/>
      <c r="UKJ77" s="313"/>
      <c r="UKK77" s="313"/>
      <c r="UKL77" s="313"/>
      <c r="UKM77" s="313"/>
      <c r="UKN77" s="313"/>
      <c r="UKO77" s="313"/>
      <c r="UKP77" s="313"/>
      <c r="UKQ77" s="313"/>
      <c r="UKR77" s="313"/>
      <c r="UKS77" s="313"/>
      <c r="UKT77" s="313"/>
      <c r="UKU77" s="313"/>
      <c r="UKV77" s="313"/>
      <c r="UKW77" s="313"/>
      <c r="UKX77" s="313"/>
      <c r="UKY77" s="313"/>
      <c r="UKZ77" s="313"/>
      <c r="ULA77" s="313"/>
      <c r="ULB77" s="313"/>
      <c r="ULC77" s="313"/>
      <c r="ULD77" s="313"/>
      <c r="ULE77" s="313"/>
      <c r="ULF77" s="313"/>
      <c r="ULG77" s="313"/>
      <c r="ULH77" s="313"/>
      <c r="ULI77" s="313"/>
      <c r="ULJ77" s="313"/>
      <c r="ULK77" s="313"/>
      <c r="ULL77" s="313"/>
      <c r="ULM77" s="313"/>
      <c r="ULN77" s="313"/>
      <c r="ULO77" s="313"/>
      <c r="ULP77" s="313"/>
      <c r="ULQ77" s="313"/>
      <c r="ULR77" s="313"/>
      <c r="ULS77" s="313"/>
      <c r="ULT77" s="313"/>
      <c r="ULU77" s="313"/>
      <c r="ULV77" s="313"/>
      <c r="ULW77" s="313"/>
      <c r="ULX77" s="313"/>
      <c r="ULY77" s="313"/>
      <c r="ULZ77" s="313"/>
      <c r="UMA77" s="313"/>
      <c r="UMB77" s="313"/>
      <c r="UMC77" s="313"/>
      <c r="UMD77" s="313"/>
      <c r="UME77" s="313"/>
      <c r="UMF77" s="313"/>
      <c r="UMG77" s="313"/>
      <c r="UMH77" s="313"/>
      <c r="UMI77" s="313"/>
      <c r="UMJ77" s="313"/>
      <c r="UMK77" s="313"/>
      <c r="UML77" s="313"/>
      <c r="UMM77" s="313"/>
      <c r="UMN77" s="313"/>
      <c r="UMO77" s="313"/>
      <c r="UMP77" s="313"/>
      <c r="UMQ77" s="313"/>
      <c r="UMR77" s="313"/>
      <c r="UMS77" s="313"/>
      <c r="UMT77" s="313"/>
      <c r="UMU77" s="313"/>
      <c r="UMV77" s="313"/>
      <c r="UMW77" s="313"/>
      <c r="UMX77" s="313"/>
      <c r="UMY77" s="313"/>
      <c r="UMZ77" s="313"/>
      <c r="UNA77" s="313"/>
      <c r="UNB77" s="313"/>
      <c r="UNC77" s="313"/>
      <c r="UND77" s="313"/>
      <c r="UNE77" s="313"/>
      <c r="UNF77" s="313"/>
      <c r="UNG77" s="313"/>
      <c r="UNH77" s="313"/>
      <c r="UNI77" s="313"/>
      <c r="UNJ77" s="313"/>
      <c r="UNK77" s="313"/>
      <c r="UNL77" s="313"/>
      <c r="UNM77" s="313"/>
      <c r="UNN77" s="313"/>
      <c r="UNO77" s="313"/>
      <c r="UNP77" s="313"/>
      <c r="UNQ77" s="313"/>
      <c r="UNR77" s="313"/>
      <c r="UNS77" s="313"/>
      <c r="UNT77" s="313"/>
      <c r="UNU77" s="313"/>
      <c r="UNV77" s="313"/>
      <c r="UNW77" s="313"/>
      <c r="UNX77" s="313"/>
      <c r="UNY77" s="313"/>
      <c r="UNZ77" s="313"/>
      <c r="UOA77" s="313"/>
      <c r="UOB77" s="313"/>
      <c r="UOC77" s="313"/>
      <c r="UOD77" s="313"/>
      <c r="UOE77" s="313"/>
      <c r="UOF77" s="313"/>
      <c r="UOG77" s="313"/>
      <c r="UOH77" s="313"/>
      <c r="UOI77" s="313"/>
      <c r="UOJ77" s="313"/>
      <c r="UOK77" s="313"/>
      <c r="UOL77" s="313"/>
      <c r="UOM77" s="313"/>
      <c r="UON77" s="313"/>
      <c r="UOO77" s="313"/>
      <c r="UOP77" s="313"/>
      <c r="UOQ77" s="313"/>
      <c r="UOR77" s="313"/>
      <c r="UOS77" s="313"/>
      <c r="UOT77" s="313"/>
      <c r="UOU77" s="313"/>
      <c r="UOV77" s="313"/>
      <c r="UOW77" s="313"/>
      <c r="UOX77" s="313"/>
      <c r="UOY77" s="313"/>
      <c r="UOZ77" s="313"/>
      <c r="UPA77" s="313"/>
      <c r="UPB77" s="313"/>
      <c r="UPC77" s="313"/>
      <c r="UPD77" s="313"/>
      <c r="UPE77" s="313"/>
      <c r="UPF77" s="313"/>
      <c r="UPG77" s="313"/>
      <c r="UPH77" s="313"/>
      <c r="UPI77" s="313"/>
      <c r="UPJ77" s="313"/>
      <c r="UPK77" s="313"/>
      <c r="UPL77" s="313"/>
      <c r="UPM77" s="313"/>
      <c r="UPN77" s="313"/>
      <c r="UPO77" s="313"/>
      <c r="UPP77" s="313"/>
      <c r="UPQ77" s="313"/>
      <c r="UPR77" s="313"/>
      <c r="UPS77" s="313"/>
      <c r="UPT77" s="313"/>
      <c r="UPU77" s="313"/>
      <c r="UPV77" s="313"/>
      <c r="UPW77" s="313"/>
      <c r="UPX77" s="313"/>
      <c r="UPY77" s="313"/>
      <c r="UPZ77" s="313"/>
      <c r="UQA77" s="313"/>
      <c r="UQB77" s="313"/>
      <c r="UQC77" s="313"/>
      <c r="UQD77" s="313"/>
      <c r="UQE77" s="313"/>
      <c r="UQF77" s="313"/>
      <c r="UQG77" s="313"/>
      <c r="UQH77" s="313"/>
      <c r="UQI77" s="313"/>
      <c r="UQJ77" s="313"/>
      <c r="UQK77" s="313"/>
      <c r="UQL77" s="313"/>
      <c r="UQM77" s="313"/>
      <c r="UQN77" s="313"/>
      <c r="UQO77" s="313"/>
      <c r="UQP77" s="313"/>
      <c r="UQQ77" s="313"/>
      <c r="UQR77" s="313"/>
      <c r="UQS77" s="313"/>
      <c r="UQT77" s="313"/>
      <c r="UQU77" s="313"/>
      <c r="UQV77" s="313"/>
      <c r="UQW77" s="313"/>
      <c r="UQX77" s="313"/>
      <c r="UQY77" s="313"/>
      <c r="UQZ77" s="313"/>
      <c r="URA77" s="313"/>
      <c r="URB77" s="313"/>
      <c r="URC77" s="313"/>
      <c r="URD77" s="313"/>
      <c r="URE77" s="313"/>
      <c r="URF77" s="313"/>
      <c r="URG77" s="313"/>
      <c r="URH77" s="313"/>
      <c r="URI77" s="313"/>
      <c r="URJ77" s="313"/>
      <c r="URK77" s="313"/>
      <c r="URL77" s="313"/>
      <c r="URM77" s="313"/>
      <c r="URN77" s="313"/>
      <c r="URO77" s="313"/>
      <c r="URP77" s="313"/>
      <c r="URQ77" s="313"/>
      <c r="URR77" s="313"/>
      <c r="URS77" s="313"/>
      <c r="URT77" s="313"/>
      <c r="URU77" s="313"/>
      <c r="URV77" s="313"/>
      <c r="URW77" s="313"/>
      <c r="URX77" s="313"/>
      <c r="URY77" s="313"/>
      <c r="URZ77" s="313"/>
      <c r="USA77" s="313"/>
      <c r="USB77" s="313"/>
      <c r="USC77" s="313"/>
      <c r="USD77" s="313"/>
      <c r="USE77" s="313"/>
      <c r="USF77" s="313"/>
      <c r="USG77" s="313"/>
      <c r="USH77" s="313"/>
      <c r="USI77" s="313"/>
      <c r="USJ77" s="313"/>
      <c r="USK77" s="313"/>
      <c r="USL77" s="313"/>
      <c r="USM77" s="313"/>
      <c r="USN77" s="313"/>
      <c r="USO77" s="313"/>
      <c r="USP77" s="313"/>
      <c r="USQ77" s="313"/>
      <c r="USR77" s="313"/>
      <c r="USS77" s="313"/>
      <c r="UST77" s="313"/>
      <c r="USU77" s="313"/>
      <c r="USV77" s="313"/>
      <c r="USW77" s="313"/>
      <c r="USX77" s="313"/>
      <c r="USY77" s="313"/>
      <c r="USZ77" s="313"/>
      <c r="UTA77" s="313"/>
      <c r="UTB77" s="313"/>
      <c r="UTC77" s="313"/>
      <c r="UTD77" s="313"/>
      <c r="UTE77" s="313"/>
      <c r="UTF77" s="313"/>
      <c r="UTG77" s="313"/>
      <c r="UTH77" s="313"/>
      <c r="UTI77" s="313"/>
      <c r="UTJ77" s="313"/>
      <c r="UTK77" s="313"/>
      <c r="UTL77" s="313"/>
      <c r="UTM77" s="313"/>
      <c r="UTN77" s="313"/>
      <c r="UTO77" s="313"/>
      <c r="UTP77" s="313"/>
      <c r="UTQ77" s="313"/>
      <c r="UTR77" s="313"/>
      <c r="UTS77" s="313"/>
      <c r="UTT77" s="313"/>
      <c r="UTU77" s="313"/>
      <c r="UTV77" s="313"/>
      <c r="UTW77" s="313"/>
      <c r="UTX77" s="313"/>
      <c r="UTY77" s="313"/>
      <c r="UTZ77" s="313"/>
      <c r="UUA77" s="313"/>
      <c r="UUB77" s="313"/>
      <c r="UUC77" s="313"/>
      <c r="UUD77" s="313"/>
      <c r="UUE77" s="313"/>
      <c r="UUF77" s="313"/>
      <c r="UUG77" s="313"/>
      <c r="UUH77" s="313"/>
      <c r="UUI77" s="313"/>
      <c r="UUJ77" s="313"/>
      <c r="UUK77" s="313"/>
      <c r="UUL77" s="313"/>
      <c r="UUM77" s="313"/>
      <c r="UUN77" s="313"/>
      <c r="UUO77" s="313"/>
      <c r="UUP77" s="313"/>
      <c r="UUQ77" s="313"/>
      <c r="UUR77" s="313"/>
      <c r="UUS77" s="313"/>
      <c r="UUT77" s="313"/>
      <c r="UUU77" s="313"/>
      <c r="UUV77" s="313"/>
      <c r="UUW77" s="313"/>
      <c r="UUX77" s="313"/>
      <c r="UUY77" s="313"/>
      <c r="UUZ77" s="313"/>
      <c r="UVA77" s="313"/>
      <c r="UVB77" s="313"/>
      <c r="UVC77" s="313"/>
      <c r="UVD77" s="313"/>
      <c r="UVE77" s="313"/>
      <c r="UVF77" s="313"/>
      <c r="UVG77" s="313"/>
      <c r="UVH77" s="313"/>
      <c r="UVI77" s="313"/>
      <c r="UVJ77" s="313"/>
      <c r="UVK77" s="313"/>
      <c r="UVL77" s="313"/>
      <c r="UVM77" s="313"/>
      <c r="UVN77" s="313"/>
      <c r="UVO77" s="313"/>
      <c r="UVP77" s="313"/>
      <c r="UVQ77" s="313"/>
      <c r="UVR77" s="313"/>
      <c r="UVS77" s="313"/>
      <c r="UVT77" s="313"/>
      <c r="UVU77" s="313"/>
      <c r="UVV77" s="313"/>
      <c r="UVW77" s="313"/>
      <c r="UVX77" s="313"/>
      <c r="UVY77" s="313"/>
      <c r="UVZ77" s="313"/>
      <c r="UWA77" s="313"/>
      <c r="UWB77" s="313"/>
      <c r="UWC77" s="313"/>
      <c r="UWD77" s="313"/>
      <c r="UWE77" s="313"/>
      <c r="UWF77" s="313"/>
      <c r="UWG77" s="313"/>
      <c r="UWH77" s="313"/>
      <c r="UWI77" s="313"/>
      <c r="UWJ77" s="313"/>
      <c r="UWK77" s="313"/>
      <c r="UWL77" s="313"/>
      <c r="UWM77" s="313"/>
      <c r="UWN77" s="313"/>
      <c r="UWO77" s="313"/>
      <c r="UWP77" s="313"/>
      <c r="UWQ77" s="313"/>
      <c r="UWR77" s="313"/>
      <c r="UWS77" s="313"/>
      <c r="UWT77" s="313"/>
      <c r="UWU77" s="313"/>
      <c r="UWV77" s="313"/>
      <c r="UWW77" s="313"/>
      <c r="UWX77" s="313"/>
      <c r="UWY77" s="313"/>
      <c r="UWZ77" s="313"/>
      <c r="UXA77" s="313"/>
      <c r="UXB77" s="313"/>
      <c r="UXC77" s="313"/>
      <c r="UXD77" s="313"/>
      <c r="UXE77" s="313"/>
      <c r="UXF77" s="313"/>
      <c r="UXG77" s="313"/>
      <c r="UXH77" s="313"/>
      <c r="UXI77" s="313"/>
      <c r="UXJ77" s="313"/>
      <c r="UXK77" s="313"/>
      <c r="UXL77" s="313"/>
      <c r="UXM77" s="313"/>
      <c r="UXN77" s="313"/>
      <c r="UXO77" s="313"/>
      <c r="UXP77" s="313"/>
      <c r="UXQ77" s="313"/>
      <c r="UXR77" s="313"/>
      <c r="UXS77" s="313"/>
      <c r="UXT77" s="313"/>
      <c r="UXU77" s="313"/>
      <c r="UXV77" s="313"/>
      <c r="UXW77" s="313"/>
      <c r="UXX77" s="313"/>
      <c r="UXY77" s="313"/>
      <c r="UXZ77" s="313"/>
      <c r="UYA77" s="313"/>
      <c r="UYB77" s="313"/>
      <c r="UYC77" s="313"/>
      <c r="UYD77" s="313"/>
      <c r="UYE77" s="313"/>
      <c r="UYF77" s="313"/>
      <c r="UYG77" s="313"/>
      <c r="UYH77" s="313"/>
      <c r="UYI77" s="313"/>
      <c r="UYJ77" s="313"/>
      <c r="UYK77" s="313"/>
      <c r="UYL77" s="313"/>
      <c r="UYM77" s="313"/>
      <c r="UYN77" s="313"/>
      <c r="UYO77" s="313"/>
      <c r="UYP77" s="313"/>
      <c r="UYQ77" s="313"/>
      <c r="UYR77" s="313"/>
      <c r="UYS77" s="313"/>
      <c r="UYT77" s="313"/>
      <c r="UYU77" s="313"/>
      <c r="UYV77" s="313"/>
      <c r="UYW77" s="313"/>
      <c r="UYX77" s="313"/>
      <c r="UYY77" s="313"/>
      <c r="UYZ77" s="313"/>
      <c r="UZA77" s="313"/>
      <c r="UZB77" s="313"/>
      <c r="UZC77" s="313"/>
      <c r="UZD77" s="313"/>
      <c r="UZE77" s="313"/>
      <c r="UZF77" s="313"/>
      <c r="UZG77" s="313"/>
      <c r="UZH77" s="313"/>
      <c r="UZI77" s="313"/>
      <c r="UZJ77" s="313"/>
      <c r="UZK77" s="313"/>
      <c r="UZL77" s="313"/>
      <c r="UZM77" s="313"/>
      <c r="UZN77" s="313"/>
      <c r="UZO77" s="313"/>
      <c r="UZP77" s="313"/>
      <c r="UZQ77" s="313"/>
      <c r="UZR77" s="313"/>
      <c r="UZS77" s="313"/>
      <c r="UZT77" s="313"/>
      <c r="UZU77" s="313"/>
      <c r="UZV77" s="313"/>
      <c r="UZW77" s="313"/>
      <c r="UZX77" s="313"/>
      <c r="UZY77" s="313"/>
      <c r="UZZ77" s="313"/>
      <c r="VAA77" s="313"/>
      <c r="VAB77" s="313"/>
      <c r="VAC77" s="313"/>
      <c r="VAD77" s="313"/>
      <c r="VAE77" s="313"/>
      <c r="VAF77" s="313"/>
      <c r="VAG77" s="313"/>
      <c r="VAH77" s="313"/>
      <c r="VAI77" s="313"/>
      <c r="VAJ77" s="313"/>
      <c r="VAK77" s="313"/>
      <c r="VAL77" s="313"/>
      <c r="VAM77" s="313"/>
      <c r="VAN77" s="313"/>
      <c r="VAO77" s="313"/>
      <c r="VAP77" s="313"/>
      <c r="VAQ77" s="313"/>
      <c r="VAR77" s="313"/>
      <c r="VAS77" s="313"/>
      <c r="VAT77" s="313"/>
      <c r="VAU77" s="313"/>
      <c r="VAV77" s="313"/>
      <c r="VAW77" s="313"/>
      <c r="VAX77" s="313"/>
      <c r="VAY77" s="313"/>
      <c r="VAZ77" s="313"/>
      <c r="VBA77" s="313"/>
      <c r="VBB77" s="313"/>
      <c r="VBC77" s="313"/>
      <c r="VBD77" s="313"/>
      <c r="VBE77" s="313"/>
      <c r="VBF77" s="313"/>
      <c r="VBG77" s="313"/>
      <c r="VBH77" s="313"/>
      <c r="VBI77" s="313"/>
      <c r="VBJ77" s="313"/>
      <c r="VBK77" s="313"/>
      <c r="VBL77" s="313"/>
      <c r="VBM77" s="313"/>
      <c r="VBN77" s="313"/>
      <c r="VBO77" s="313"/>
      <c r="VBP77" s="313"/>
      <c r="VBQ77" s="313"/>
      <c r="VBR77" s="313"/>
      <c r="VBS77" s="313"/>
      <c r="VBT77" s="313"/>
      <c r="VBU77" s="313"/>
      <c r="VBV77" s="313"/>
      <c r="VBW77" s="313"/>
      <c r="VBX77" s="313"/>
      <c r="VBY77" s="313"/>
      <c r="VBZ77" s="313"/>
      <c r="VCA77" s="313"/>
      <c r="VCB77" s="313"/>
      <c r="VCC77" s="313"/>
      <c r="VCD77" s="313"/>
      <c r="VCE77" s="313"/>
      <c r="VCF77" s="313"/>
      <c r="VCG77" s="313"/>
      <c r="VCH77" s="313"/>
      <c r="VCI77" s="313"/>
      <c r="VCJ77" s="313"/>
      <c r="VCK77" s="313"/>
      <c r="VCL77" s="313"/>
      <c r="VCM77" s="313"/>
      <c r="VCN77" s="313"/>
      <c r="VCO77" s="313"/>
      <c r="VCP77" s="313"/>
      <c r="VCQ77" s="313"/>
      <c r="VCR77" s="313"/>
      <c r="VCS77" s="313"/>
      <c r="VCT77" s="313"/>
      <c r="VCU77" s="313"/>
      <c r="VCV77" s="313"/>
      <c r="VCW77" s="313"/>
      <c r="VCX77" s="313"/>
      <c r="VCY77" s="313"/>
      <c r="VCZ77" s="313"/>
      <c r="VDA77" s="313"/>
      <c r="VDB77" s="313"/>
      <c r="VDC77" s="313"/>
      <c r="VDD77" s="313"/>
      <c r="VDE77" s="313"/>
      <c r="VDF77" s="313"/>
      <c r="VDG77" s="313"/>
      <c r="VDH77" s="313"/>
      <c r="VDI77" s="313"/>
      <c r="VDJ77" s="313"/>
      <c r="VDK77" s="313"/>
      <c r="VDL77" s="313"/>
      <c r="VDM77" s="313"/>
      <c r="VDN77" s="313"/>
      <c r="VDO77" s="313"/>
      <c r="VDP77" s="313"/>
      <c r="VDQ77" s="313"/>
      <c r="VDR77" s="313"/>
      <c r="VDS77" s="313"/>
      <c r="VDT77" s="313"/>
      <c r="VDU77" s="313"/>
      <c r="VDV77" s="313"/>
      <c r="VDW77" s="313"/>
      <c r="VDX77" s="313"/>
      <c r="VDY77" s="313"/>
      <c r="VDZ77" s="313"/>
      <c r="VEA77" s="313"/>
      <c r="VEB77" s="313"/>
      <c r="VEC77" s="313"/>
      <c r="VED77" s="313"/>
      <c r="VEE77" s="313"/>
      <c r="VEF77" s="313"/>
      <c r="VEG77" s="313"/>
      <c r="VEH77" s="313"/>
      <c r="VEI77" s="313"/>
      <c r="VEJ77" s="313"/>
      <c r="VEK77" s="313"/>
      <c r="VEL77" s="313"/>
      <c r="VEM77" s="313"/>
      <c r="VEN77" s="313"/>
      <c r="VEO77" s="313"/>
      <c r="VEP77" s="313"/>
      <c r="VEQ77" s="313"/>
      <c r="VER77" s="313"/>
      <c r="VES77" s="313"/>
      <c r="VET77" s="313"/>
      <c r="VEU77" s="313"/>
      <c r="VEV77" s="313"/>
      <c r="VEW77" s="313"/>
      <c r="VEX77" s="313"/>
      <c r="VEY77" s="313"/>
      <c r="VEZ77" s="313"/>
      <c r="VFA77" s="313"/>
      <c r="VFB77" s="313"/>
      <c r="VFC77" s="313"/>
      <c r="VFD77" s="313"/>
      <c r="VFE77" s="313"/>
      <c r="VFF77" s="313"/>
      <c r="VFG77" s="313"/>
      <c r="VFH77" s="313"/>
      <c r="VFI77" s="313"/>
      <c r="VFJ77" s="313"/>
      <c r="VFK77" s="313"/>
      <c r="VFL77" s="313"/>
      <c r="VFM77" s="313"/>
      <c r="VFN77" s="313"/>
      <c r="VFO77" s="313"/>
      <c r="VFP77" s="313"/>
      <c r="VFQ77" s="313"/>
      <c r="VFR77" s="313"/>
      <c r="VFS77" s="313"/>
      <c r="VFT77" s="313"/>
      <c r="VFU77" s="313"/>
      <c r="VFV77" s="313"/>
      <c r="VFW77" s="313"/>
      <c r="VFX77" s="313"/>
      <c r="VFY77" s="313"/>
      <c r="VFZ77" s="313"/>
      <c r="VGA77" s="313"/>
      <c r="VGB77" s="313"/>
      <c r="VGC77" s="313"/>
      <c r="VGD77" s="313"/>
      <c r="VGE77" s="313"/>
      <c r="VGF77" s="313"/>
      <c r="VGG77" s="313"/>
      <c r="VGH77" s="313"/>
      <c r="VGI77" s="313"/>
      <c r="VGJ77" s="313"/>
      <c r="VGK77" s="313"/>
      <c r="VGL77" s="313"/>
      <c r="VGM77" s="313"/>
      <c r="VGN77" s="313"/>
      <c r="VGO77" s="313"/>
      <c r="VGP77" s="313"/>
      <c r="VGQ77" s="313"/>
      <c r="VGR77" s="313"/>
      <c r="VGS77" s="313"/>
      <c r="VGT77" s="313"/>
      <c r="VGU77" s="313"/>
      <c r="VGV77" s="313"/>
      <c r="VGW77" s="313"/>
      <c r="VGX77" s="313"/>
      <c r="VGY77" s="313"/>
      <c r="VGZ77" s="313"/>
      <c r="VHA77" s="313"/>
      <c r="VHB77" s="313"/>
      <c r="VHC77" s="313"/>
      <c r="VHD77" s="313"/>
      <c r="VHE77" s="313"/>
      <c r="VHF77" s="313"/>
      <c r="VHG77" s="313"/>
      <c r="VHH77" s="313"/>
      <c r="VHI77" s="313"/>
      <c r="VHJ77" s="313"/>
      <c r="VHK77" s="313"/>
      <c r="VHL77" s="313"/>
      <c r="VHM77" s="313"/>
      <c r="VHN77" s="313"/>
      <c r="VHO77" s="313"/>
      <c r="VHP77" s="313"/>
      <c r="VHQ77" s="313"/>
      <c r="VHR77" s="313"/>
      <c r="VHS77" s="313"/>
      <c r="VHT77" s="313"/>
      <c r="VHU77" s="313"/>
      <c r="VHV77" s="313"/>
      <c r="VHW77" s="313"/>
      <c r="VHX77" s="313"/>
      <c r="VHY77" s="313"/>
      <c r="VHZ77" s="313"/>
      <c r="VIA77" s="313"/>
      <c r="VIB77" s="313"/>
      <c r="VIC77" s="313"/>
      <c r="VID77" s="313"/>
      <c r="VIE77" s="313"/>
      <c r="VIF77" s="313"/>
      <c r="VIG77" s="313"/>
      <c r="VIH77" s="313"/>
      <c r="VII77" s="313"/>
      <c r="VIJ77" s="313"/>
      <c r="VIK77" s="313"/>
      <c r="VIL77" s="313"/>
      <c r="VIM77" s="313"/>
      <c r="VIN77" s="313"/>
      <c r="VIO77" s="313"/>
      <c r="VIP77" s="313"/>
      <c r="VIQ77" s="313"/>
      <c r="VIR77" s="313"/>
      <c r="VIS77" s="313"/>
      <c r="VIT77" s="313"/>
      <c r="VIU77" s="313"/>
      <c r="VIV77" s="313"/>
      <c r="VIW77" s="313"/>
      <c r="VIX77" s="313"/>
      <c r="VIY77" s="313"/>
      <c r="VIZ77" s="313"/>
      <c r="VJA77" s="313"/>
      <c r="VJB77" s="313"/>
      <c r="VJC77" s="313"/>
      <c r="VJD77" s="313"/>
      <c r="VJE77" s="313"/>
      <c r="VJF77" s="313"/>
      <c r="VJG77" s="313"/>
      <c r="VJH77" s="313"/>
      <c r="VJI77" s="313"/>
      <c r="VJJ77" s="313"/>
      <c r="VJK77" s="313"/>
      <c r="VJL77" s="313"/>
      <c r="VJM77" s="313"/>
      <c r="VJN77" s="313"/>
      <c r="VJO77" s="313"/>
      <c r="VJP77" s="313"/>
      <c r="VJQ77" s="313"/>
      <c r="VJR77" s="313"/>
      <c r="VJS77" s="313"/>
      <c r="VJT77" s="313"/>
      <c r="VJU77" s="313"/>
      <c r="VJV77" s="313"/>
      <c r="VJW77" s="313"/>
      <c r="VJX77" s="313"/>
      <c r="VJY77" s="313"/>
      <c r="VJZ77" s="313"/>
      <c r="VKA77" s="313"/>
      <c r="VKB77" s="313"/>
      <c r="VKC77" s="313"/>
      <c r="VKD77" s="313"/>
      <c r="VKE77" s="313"/>
      <c r="VKF77" s="313"/>
      <c r="VKG77" s="313"/>
      <c r="VKH77" s="313"/>
      <c r="VKI77" s="313"/>
      <c r="VKJ77" s="313"/>
      <c r="VKK77" s="313"/>
      <c r="VKL77" s="313"/>
      <c r="VKM77" s="313"/>
      <c r="VKN77" s="313"/>
      <c r="VKO77" s="313"/>
      <c r="VKP77" s="313"/>
      <c r="VKQ77" s="313"/>
      <c r="VKR77" s="313"/>
      <c r="VKS77" s="313"/>
      <c r="VKT77" s="313"/>
      <c r="VKU77" s="313"/>
      <c r="VKV77" s="313"/>
      <c r="VKW77" s="313"/>
      <c r="VKX77" s="313"/>
      <c r="VKY77" s="313"/>
      <c r="VKZ77" s="313"/>
      <c r="VLA77" s="313"/>
      <c r="VLB77" s="313"/>
      <c r="VLC77" s="313"/>
      <c r="VLD77" s="313"/>
      <c r="VLE77" s="313"/>
      <c r="VLF77" s="313"/>
      <c r="VLG77" s="313"/>
      <c r="VLH77" s="313"/>
      <c r="VLI77" s="313"/>
      <c r="VLJ77" s="313"/>
      <c r="VLK77" s="313"/>
      <c r="VLL77" s="313"/>
      <c r="VLM77" s="313"/>
      <c r="VLN77" s="313"/>
      <c r="VLO77" s="313"/>
      <c r="VLP77" s="313"/>
      <c r="VLQ77" s="313"/>
      <c r="VLR77" s="313"/>
      <c r="VLS77" s="313"/>
      <c r="VLT77" s="313"/>
      <c r="VLU77" s="313"/>
      <c r="VLV77" s="313"/>
      <c r="VLW77" s="313"/>
      <c r="VLX77" s="313"/>
      <c r="VLY77" s="313"/>
      <c r="VLZ77" s="313"/>
      <c r="VMA77" s="313"/>
      <c r="VMB77" s="313"/>
      <c r="VMC77" s="313"/>
      <c r="VMD77" s="313"/>
      <c r="VME77" s="313"/>
      <c r="VMF77" s="313"/>
      <c r="VMG77" s="313"/>
      <c r="VMH77" s="313"/>
      <c r="VMI77" s="313"/>
      <c r="VMJ77" s="313"/>
      <c r="VMK77" s="313"/>
      <c r="VML77" s="313"/>
      <c r="VMM77" s="313"/>
      <c r="VMN77" s="313"/>
      <c r="VMO77" s="313"/>
      <c r="VMP77" s="313"/>
      <c r="VMQ77" s="313"/>
      <c r="VMR77" s="313"/>
      <c r="VMS77" s="313"/>
      <c r="VMT77" s="313"/>
      <c r="VMU77" s="313"/>
      <c r="VMV77" s="313"/>
      <c r="VMW77" s="313"/>
      <c r="VMX77" s="313"/>
      <c r="VMY77" s="313"/>
      <c r="VMZ77" s="313"/>
      <c r="VNA77" s="313"/>
      <c r="VNB77" s="313"/>
      <c r="VNC77" s="313"/>
      <c r="VND77" s="313"/>
      <c r="VNE77" s="313"/>
      <c r="VNF77" s="313"/>
      <c r="VNG77" s="313"/>
      <c r="VNH77" s="313"/>
      <c r="VNI77" s="313"/>
      <c r="VNJ77" s="313"/>
      <c r="VNK77" s="313"/>
      <c r="VNL77" s="313"/>
      <c r="VNM77" s="313"/>
      <c r="VNN77" s="313"/>
      <c r="VNO77" s="313"/>
      <c r="VNP77" s="313"/>
      <c r="VNQ77" s="313"/>
      <c r="VNR77" s="313"/>
      <c r="VNS77" s="313"/>
      <c r="VNT77" s="313"/>
      <c r="VNU77" s="313"/>
      <c r="VNV77" s="313"/>
      <c r="VNW77" s="313"/>
      <c r="VNX77" s="313"/>
      <c r="VNY77" s="313"/>
      <c r="VNZ77" s="313"/>
      <c r="VOA77" s="313"/>
      <c r="VOB77" s="313"/>
      <c r="VOC77" s="313"/>
      <c r="VOD77" s="313"/>
      <c r="VOE77" s="313"/>
      <c r="VOF77" s="313"/>
      <c r="VOG77" s="313"/>
      <c r="VOH77" s="313"/>
      <c r="VOI77" s="313"/>
      <c r="VOJ77" s="313"/>
      <c r="VOK77" s="313"/>
      <c r="VOL77" s="313"/>
      <c r="VOM77" s="313"/>
      <c r="VON77" s="313"/>
      <c r="VOO77" s="313"/>
      <c r="VOP77" s="313"/>
      <c r="VOQ77" s="313"/>
      <c r="VOR77" s="313"/>
      <c r="VOS77" s="313"/>
      <c r="VOT77" s="313"/>
      <c r="VOU77" s="313"/>
      <c r="VOV77" s="313"/>
      <c r="VOW77" s="313"/>
      <c r="VOX77" s="313"/>
      <c r="VOY77" s="313"/>
      <c r="VOZ77" s="313"/>
      <c r="VPA77" s="313"/>
      <c r="VPB77" s="313"/>
      <c r="VPC77" s="313"/>
      <c r="VPD77" s="313"/>
      <c r="VPE77" s="313"/>
      <c r="VPF77" s="313"/>
      <c r="VPG77" s="313"/>
      <c r="VPH77" s="313"/>
      <c r="VPI77" s="313"/>
      <c r="VPJ77" s="313"/>
      <c r="VPK77" s="313"/>
      <c r="VPL77" s="313"/>
      <c r="VPM77" s="313"/>
      <c r="VPN77" s="313"/>
      <c r="VPO77" s="313"/>
      <c r="VPP77" s="313"/>
      <c r="VPQ77" s="313"/>
      <c r="VPR77" s="313"/>
      <c r="VPS77" s="313"/>
      <c r="VPT77" s="313"/>
      <c r="VPU77" s="313"/>
      <c r="VPV77" s="313"/>
      <c r="VPW77" s="313"/>
      <c r="VPX77" s="313"/>
      <c r="VPY77" s="313"/>
      <c r="VPZ77" s="313"/>
      <c r="VQA77" s="313"/>
      <c r="VQB77" s="313"/>
      <c r="VQC77" s="313"/>
      <c r="VQD77" s="313"/>
      <c r="VQE77" s="313"/>
      <c r="VQF77" s="313"/>
      <c r="VQG77" s="313"/>
      <c r="VQH77" s="313"/>
      <c r="VQI77" s="313"/>
      <c r="VQJ77" s="313"/>
      <c r="VQK77" s="313"/>
      <c r="VQL77" s="313"/>
      <c r="VQM77" s="313"/>
      <c r="VQN77" s="313"/>
      <c r="VQO77" s="313"/>
      <c r="VQP77" s="313"/>
      <c r="VQQ77" s="313"/>
      <c r="VQR77" s="313"/>
      <c r="VQS77" s="313"/>
      <c r="VQT77" s="313"/>
      <c r="VQU77" s="313"/>
      <c r="VQV77" s="313"/>
      <c r="VQW77" s="313"/>
      <c r="VQX77" s="313"/>
      <c r="VQY77" s="313"/>
      <c r="VQZ77" s="313"/>
      <c r="VRA77" s="313"/>
      <c r="VRB77" s="313"/>
      <c r="VRC77" s="313"/>
      <c r="VRD77" s="313"/>
      <c r="VRE77" s="313"/>
      <c r="VRF77" s="313"/>
      <c r="VRG77" s="313"/>
      <c r="VRH77" s="313"/>
      <c r="VRI77" s="313"/>
      <c r="VRJ77" s="313"/>
      <c r="VRK77" s="313"/>
      <c r="VRL77" s="313"/>
      <c r="VRM77" s="313"/>
      <c r="VRN77" s="313"/>
      <c r="VRO77" s="313"/>
      <c r="VRP77" s="313"/>
      <c r="VRQ77" s="313"/>
      <c r="VRR77" s="313"/>
      <c r="VRS77" s="313"/>
      <c r="VRT77" s="313"/>
      <c r="VRU77" s="313"/>
      <c r="VRV77" s="313"/>
      <c r="VRW77" s="313"/>
      <c r="VRX77" s="313"/>
      <c r="VRY77" s="313"/>
      <c r="VRZ77" s="313"/>
      <c r="VSA77" s="313"/>
      <c r="VSB77" s="313"/>
      <c r="VSC77" s="313"/>
      <c r="VSD77" s="313"/>
      <c r="VSE77" s="313"/>
      <c r="VSF77" s="313"/>
      <c r="VSG77" s="313"/>
      <c r="VSH77" s="313"/>
      <c r="VSI77" s="313"/>
      <c r="VSJ77" s="313"/>
      <c r="VSK77" s="313"/>
      <c r="VSL77" s="313"/>
      <c r="VSM77" s="313"/>
      <c r="VSN77" s="313"/>
      <c r="VSO77" s="313"/>
      <c r="VSP77" s="313"/>
      <c r="VSQ77" s="313"/>
      <c r="VSR77" s="313"/>
      <c r="VSS77" s="313"/>
      <c r="VST77" s="313"/>
      <c r="VSU77" s="313"/>
      <c r="VSV77" s="313"/>
      <c r="VSW77" s="313"/>
      <c r="VSX77" s="313"/>
      <c r="VSY77" s="313"/>
      <c r="VSZ77" s="313"/>
      <c r="VTA77" s="313"/>
      <c r="VTB77" s="313"/>
      <c r="VTC77" s="313"/>
      <c r="VTD77" s="313"/>
      <c r="VTE77" s="313"/>
      <c r="VTF77" s="313"/>
      <c r="VTG77" s="313"/>
      <c r="VTH77" s="313"/>
      <c r="VTI77" s="313"/>
      <c r="VTJ77" s="313"/>
      <c r="VTK77" s="313"/>
      <c r="VTL77" s="313"/>
      <c r="VTM77" s="313"/>
      <c r="VTN77" s="313"/>
      <c r="VTO77" s="313"/>
      <c r="VTP77" s="313"/>
      <c r="VTQ77" s="313"/>
      <c r="VTR77" s="313"/>
      <c r="VTS77" s="313"/>
      <c r="VTT77" s="313"/>
      <c r="VTU77" s="313"/>
      <c r="VTV77" s="313"/>
      <c r="VTW77" s="313"/>
      <c r="VTX77" s="313"/>
      <c r="VTY77" s="313"/>
      <c r="VTZ77" s="313"/>
      <c r="VUA77" s="313"/>
      <c r="VUB77" s="313"/>
      <c r="VUC77" s="313"/>
      <c r="VUD77" s="313"/>
      <c r="VUE77" s="313"/>
      <c r="VUF77" s="313"/>
      <c r="VUG77" s="313"/>
      <c r="VUH77" s="313"/>
      <c r="VUI77" s="313"/>
      <c r="VUJ77" s="313"/>
      <c r="VUK77" s="313"/>
      <c r="VUL77" s="313"/>
      <c r="VUM77" s="313"/>
      <c r="VUN77" s="313"/>
      <c r="VUO77" s="313"/>
      <c r="VUP77" s="313"/>
      <c r="VUQ77" s="313"/>
      <c r="VUR77" s="313"/>
      <c r="VUS77" s="313"/>
      <c r="VUT77" s="313"/>
      <c r="VUU77" s="313"/>
      <c r="VUV77" s="313"/>
      <c r="VUW77" s="313"/>
      <c r="VUX77" s="313"/>
      <c r="VUY77" s="313"/>
      <c r="VUZ77" s="313"/>
      <c r="VVA77" s="313"/>
      <c r="VVB77" s="313"/>
      <c r="VVC77" s="313"/>
      <c r="VVD77" s="313"/>
      <c r="VVE77" s="313"/>
      <c r="VVF77" s="313"/>
      <c r="VVG77" s="313"/>
      <c r="VVH77" s="313"/>
      <c r="VVI77" s="313"/>
      <c r="VVJ77" s="313"/>
      <c r="VVK77" s="313"/>
      <c r="VVL77" s="313"/>
      <c r="VVM77" s="313"/>
      <c r="VVN77" s="313"/>
      <c r="VVO77" s="313"/>
      <c r="VVP77" s="313"/>
      <c r="VVQ77" s="313"/>
      <c r="VVR77" s="313"/>
      <c r="VVS77" s="313"/>
      <c r="VVT77" s="313"/>
      <c r="VVU77" s="313"/>
      <c r="VVV77" s="313"/>
      <c r="VVW77" s="313"/>
      <c r="VVX77" s="313"/>
      <c r="VVY77" s="313"/>
      <c r="VVZ77" s="313"/>
      <c r="VWA77" s="313"/>
      <c r="VWB77" s="313"/>
      <c r="VWC77" s="313"/>
      <c r="VWD77" s="313"/>
      <c r="VWE77" s="313"/>
      <c r="VWF77" s="313"/>
      <c r="VWG77" s="313"/>
      <c r="VWH77" s="313"/>
      <c r="VWI77" s="313"/>
      <c r="VWJ77" s="313"/>
      <c r="VWK77" s="313"/>
      <c r="VWL77" s="313"/>
      <c r="VWM77" s="313"/>
      <c r="VWN77" s="313"/>
      <c r="VWO77" s="313"/>
      <c r="VWP77" s="313"/>
      <c r="VWQ77" s="313"/>
      <c r="VWR77" s="313"/>
      <c r="VWS77" s="313"/>
      <c r="VWT77" s="313"/>
      <c r="VWU77" s="313"/>
      <c r="VWV77" s="313"/>
      <c r="VWW77" s="313"/>
      <c r="VWX77" s="313"/>
      <c r="VWY77" s="313"/>
      <c r="VWZ77" s="313"/>
      <c r="VXA77" s="313"/>
      <c r="VXB77" s="313"/>
      <c r="VXC77" s="313"/>
      <c r="VXD77" s="313"/>
      <c r="VXE77" s="313"/>
      <c r="VXF77" s="313"/>
      <c r="VXG77" s="313"/>
      <c r="VXH77" s="313"/>
      <c r="VXI77" s="313"/>
      <c r="VXJ77" s="313"/>
      <c r="VXK77" s="313"/>
      <c r="VXL77" s="313"/>
      <c r="VXM77" s="313"/>
      <c r="VXN77" s="313"/>
      <c r="VXO77" s="313"/>
      <c r="VXP77" s="313"/>
      <c r="VXQ77" s="313"/>
      <c r="VXR77" s="313"/>
      <c r="VXS77" s="313"/>
      <c r="VXT77" s="313"/>
      <c r="VXU77" s="313"/>
      <c r="VXV77" s="313"/>
      <c r="VXW77" s="313"/>
      <c r="VXX77" s="313"/>
      <c r="VXY77" s="313"/>
      <c r="VXZ77" s="313"/>
      <c r="VYA77" s="313"/>
      <c r="VYB77" s="313"/>
      <c r="VYC77" s="313"/>
      <c r="VYD77" s="313"/>
      <c r="VYE77" s="313"/>
      <c r="VYF77" s="313"/>
      <c r="VYG77" s="313"/>
      <c r="VYH77" s="313"/>
      <c r="VYI77" s="313"/>
      <c r="VYJ77" s="313"/>
      <c r="VYK77" s="313"/>
      <c r="VYL77" s="313"/>
      <c r="VYM77" s="313"/>
      <c r="VYN77" s="313"/>
      <c r="VYO77" s="313"/>
      <c r="VYP77" s="313"/>
      <c r="VYQ77" s="313"/>
      <c r="VYR77" s="313"/>
      <c r="VYS77" s="313"/>
      <c r="VYT77" s="313"/>
      <c r="VYU77" s="313"/>
      <c r="VYV77" s="313"/>
      <c r="VYW77" s="313"/>
      <c r="VYX77" s="313"/>
      <c r="VYY77" s="313"/>
      <c r="VYZ77" s="313"/>
      <c r="VZA77" s="313"/>
      <c r="VZB77" s="313"/>
      <c r="VZC77" s="313"/>
      <c r="VZD77" s="313"/>
      <c r="VZE77" s="313"/>
      <c r="VZF77" s="313"/>
      <c r="VZG77" s="313"/>
      <c r="VZH77" s="313"/>
      <c r="VZI77" s="313"/>
      <c r="VZJ77" s="313"/>
      <c r="VZK77" s="313"/>
      <c r="VZL77" s="313"/>
      <c r="VZM77" s="313"/>
      <c r="VZN77" s="313"/>
      <c r="VZO77" s="313"/>
      <c r="VZP77" s="313"/>
      <c r="VZQ77" s="313"/>
      <c r="VZR77" s="313"/>
      <c r="VZS77" s="313"/>
      <c r="VZT77" s="313"/>
      <c r="VZU77" s="313"/>
      <c r="VZV77" s="313"/>
      <c r="VZW77" s="313"/>
      <c r="VZX77" s="313"/>
      <c r="VZY77" s="313"/>
      <c r="VZZ77" s="313"/>
      <c r="WAA77" s="313"/>
      <c r="WAB77" s="313"/>
      <c r="WAC77" s="313"/>
      <c r="WAD77" s="313"/>
      <c r="WAE77" s="313"/>
      <c r="WAF77" s="313"/>
      <c r="WAG77" s="313"/>
      <c r="WAH77" s="313"/>
      <c r="WAI77" s="313"/>
      <c r="WAJ77" s="313"/>
      <c r="WAK77" s="313"/>
      <c r="WAL77" s="313"/>
      <c r="WAM77" s="313"/>
      <c r="WAN77" s="313"/>
      <c r="WAO77" s="313"/>
      <c r="WAP77" s="313"/>
      <c r="WAQ77" s="313"/>
      <c r="WAR77" s="313"/>
      <c r="WAS77" s="313"/>
      <c r="WAT77" s="313"/>
      <c r="WAU77" s="313"/>
      <c r="WAV77" s="313"/>
      <c r="WAW77" s="313"/>
      <c r="WAX77" s="313"/>
      <c r="WAY77" s="313"/>
      <c r="WAZ77" s="313"/>
      <c r="WBA77" s="313"/>
      <c r="WBB77" s="313"/>
      <c r="WBC77" s="313"/>
      <c r="WBD77" s="313"/>
      <c r="WBE77" s="313"/>
      <c r="WBF77" s="313"/>
      <c r="WBG77" s="313"/>
      <c r="WBH77" s="313"/>
      <c r="WBI77" s="313"/>
      <c r="WBJ77" s="313"/>
      <c r="WBK77" s="313"/>
      <c r="WBL77" s="313"/>
      <c r="WBM77" s="313"/>
      <c r="WBN77" s="313"/>
      <c r="WBO77" s="313"/>
      <c r="WBP77" s="313"/>
      <c r="WBQ77" s="313"/>
      <c r="WBR77" s="313"/>
      <c r="WBS77" s="313"/>
      <c r="WBT77" s="313"/>
      <c r="WBU77" s="313"/>
      <c r="WBV77" s="313"/>
      <c r="WBW77" s="313"/>
      <c r="WBX77" s="313"/>
      <c r="WBY77" s="313"/>
      <c r="WBZ77" s="313"/>
      <c r="WCA77" s="313"/>
      <c r="WCB77" s="313"/>
      <c r="WCC77" s="313"/>
      <c r="WCD77" s="313"/>
      <c r="WCE77" s="313"/>
      <c r="WCF77" s="313"/>
      <c r="WCG77" s="313"/>
      <c r="WCH77" s="313"/>
      <c r="WCI77" s="313"/>
      <c r="WCJ77" s="313"/>
      <c r="WCK77" s="313"/>
      <c r="WCL77" s="313"/>
      <c r="WCM77" s="313"/>
      <c r="WCN77" s="313"/>
      <c r="WCO77" s="313"/>
      <c r="WCP77" s="313"/>
      <c r="WCQ77" s="313"/>
      <c r="WCR77" s="313"/>
      <c r="WCS77" s="313"/>
      <c r="WCT77" s="313"/>
      <c r="WCU77" s="313"/>
      <c r="WCV77" s="313"/>
      <c r="WCW77" s="313"/>
      <c r="WCX77" s="313"/>
      <c r="WCY77" s="313"/>
      <c r="WCZ77" s="313"/>
      <c r="WDA77" s="313"/>
      <c r="WDB77" s="313"/>
      <c r="WDC77" s="313"/>
      <c r="WDD77" s="313"/>
      <c r="WDE77" s="313"/>
      <c r="WDF77" s="313"/>
      <c r="WDG77" s="313"/>
      <c r="WDH77" s="313"/>
      <c r="WDI77" s="313"/>
      <c r="WDJ77" s="313"/>
      <c r="WDK77" s="313"/>
      <c r="WDL77" s="313"/>
      <c r="WDM77" s="313"/>
      <c r="WDN77" s="313"/>
      <c r="WDO77" s="313"/>
      <c r="WDP77" s="313"/>
      <c r="WDQ77" s="313"/>
      <c r="WDR77" s="313"/>
      <c r="WDS77" s="313"/>
      <c r="WDT77" s="313"/>
      <c r="WDU77" s="313"/>
      <c r="WDV77" s="313"/>
      <c r="WDW77" s="313"/>
      <c r="WDX77" s="313"/>
      <c r="WDY77" s="313"/>
      <c r="WDZ77" s="313"/>
      <c r="WEA77" s="313"/>
      <c r="WEB77" s="313"/>
      <c r="WEC77" s="313"/>
      <c r="WED77" s="313"/>
      <c r="WEE77" s="313"/>
      <c r="WEF77" s="313"/>
      <c r="WEG77" s="313"/>
      <c r="WEH77" s="313"/>
      <c r="WEI77" s="313"/>
      <c r="WEJ77" s="313"/>
      <c r="WEK77" s="313"/>
      <c r="WEL77" s="313"/>
      <c r="WEM77" s="313"/>
      <c r="WEN77" s="313"/>
      <c r="WEO77" s="313"/>
      <c r="WEP77" s="313"/>
      <c r="WEQ77" s="313"/>
      <c r="WER77" s="313"/>
      <c r="WES77" s="313"/>
      <c r="WET77" s="313"/>
      <c r="WEU77" s="313"/>
      <c r="WEV77" s="313"/>
      <c r="WEW77" s="313"/>
      <c r="WEX77" s="313"/>
      <c r="WEY77" s="313"/>
      <c r="WEZ77" s="313"/>
      <c r="WFA77" s="313"/>
      <c r="WFB77" s="313"/>
      <c r="WFC77" s="313"/>
      <c r="WFD77" s="313"/>
      <c r="WFE77" s="313"/>
      <c r="WFF77" s="313"/>
      <c r="WFG77" s="313"/>
      <c r="WFH77" s="313"/>
      <c r="WFI77" s="313"/>
      <c r="WFJ77" s="313"/>
      <c r="WFK77" s="313"/>
      <c r="WFL77" s="313"/>
      <c r="WFM77" s="313"/>
      <c r="WFN77" s="313"/>
      <c r="WFO77" s="313"/>
      <c r="WFP77" s="313"/>
      <c r="WFQ77" s="313"/>
      <c r="WFR77" s="313"/>
      <c r="WFS77" s="313"/>
      <c r="WFT77" s="313"/>
      <c r="WFU77" s="313"/>
      <c r="WFV77" s="313"/>
      <c r="WFW77" s="313"/>
      <c r="WFX77" s="313"/>
      <c r="WFY77" s="313"/>
      <c r="WFZ77" s="313"/>
      <c r="WGA77" s="313"/>
      <c r="WGB77" s="313"/>
      <c r="WGC77" s="313"/>
      <c r="WGD77" s="313"/>
      <c r="WGE77" s="313"/>
      <c r="WGF77" s="313"/>
      <c r="WGG77" s="313"/>
      <c r="WGH77" s="313"/>
      <c r="WGI77" s="313"/>
      <c r="WGJ77" s="313"/>
      <c r="WGK77" s="313"/>
      <c r="WGL77" s="313"/>
      <c r="WGM77" s="313"/>
      <c r="WGN77" s="313"/>
      <c r="WGO77" s="313"/>
      <c r="WGP77" s="313"/>
      <c r="WGQ77" s="313"/>
      <c r="WGR77" s="313"/>
      <c r="WGS77" s="313"/>
      <c r="WGT77" s="313"/>
      <c r="WGU77" s="313"/>
      <c r="WGV77" s="313"/>
      <c r="WGW77" s="313"/>
      <c r="WGX77" s="313"/>
      <c r="WGY77" s="313"/>
      <c r="WGZ77" s="313"/>
      <c r="WHA77" s="313"/>
      <c r="WHB77" s="313"/>
      <c r="WHC77" s="313"/>
      <c r="WHD77" s="313"/>
      <c r="WHE77" s="313"/>
      <c r="WHF77" s="313"/>
      <c r="WHG77" s="313"/>
      <c r="WHH77" s="313"/>
      <c r="WHI77" s="313"/>
      <c r="WHJ77" s="313"/>
      <c r="WHK77" s="313"/>
      <c r="WHL77" s="313"/>
      <c r="WHM77" s="313"/>
      <c r="WHN77" s="313"/>
      <c r="WHO77" s="313"/>
      <c r="WHP77" s="313"/>
      <c r="WHQ77" s="313"/>
      <c r="WHR77" s="313"/>
      <c r="WHS77" s="313"/>
      <c r="WHT77" s="313"/>
      <c r="WHU77" s="313"/>
      <c r="WHV77" s="313"/>
      <c r="WHW77" s="313"/>
      <c r="WHX77" s="313"/>
      <c r="WHY77" s="313"/>
      <c r="WHZ77" s="313"/>
      <c r="WIA77" s="313"/>
      <c r="WIB77" s="313"/>
      <c r="WIC77" s="313"/>
      <c r="WID77" s="313"/>
      <c r="WIE77" s="313"/>
      <c r="WIF77" s="313"/>
      <c r="WIG77" s="313"/>
      <c r="WIH77" s="313"/>
      <c r="WII77" s="313"/>
      <c r="WIJ77" s="313"/>
      <c r="WIK77" s="313"/>
      <c r="WIL77" s="313"/>
      <c r="WIM77" s="313"/>
      <c r="WIN77" s="313"/>
      <c r="WIO77" s="313"/>
      <c r="WIP77" s="313"/>
      <c r="WIQ77" s="313"/>
      <c r="WIR77" s="313"/>
      <c r="WIS77" s="313"/>
      <c r="WIT77" s="313"/>
      <c r="WIU77" s="313"/>
      <c r="WIV77" s="313"/>
      <c r="WIW77" s="313"/>
      <c r="WIX77" s="313"/>
      <c r="WIY77" s="313"/>
      <c r="WIZ77" s="313"/>
      <c r="WJA77" s="313"/>
      <c r="WJB77" s="313"/>
      <c r="WJC77" s="313"/>
      <c r="WJD77" s="313"/>
      <c r="WJE77" s="313"/>
      <c r="WJF77" s="313"/>
      <c r="WJG77" s="313"/>
      <c r="WJH77" s="313"/>
      <c r="WJI77" s="313"/>
      <c r="WJJ77" s="313"/>
      <c r="WJK77" s="313"/>
      <c r="WJL77" s="313"/>
      <c r="WJM77" s="313"/>
      <c r="WJN77" s="313"/>
      <c r="WJO77" s="313"/>
      <c r="WJP77" s="313"/>
      <c r="WJQ77" s="313"/>
      <c r="WJR77" s="313"/>
      <c r="WJS77" s="313"/>
      <c r="WJT77" s="313"/>
      <c r="WJU77" s="313"/>
      <c r="WJV77" s="313"/>
      <c r="WJW77" s="313"/>
      <c r="WJX77" s="313"/>
      <c r="WJY77" s="313"/>
      <c r="WJZ77" s="313"/>
      <c r="WKA77" s="313"/>
      <c r="WKB77" s="313"/>
      <c r="WKC77" s="313"/>
      <c r="WKD77" s="313"/>
      <c r="WKE77" s="313"/>
      <c r="WKF77" s="313"/>
      <c r="WKG77" s="313"/>
      <c r="WKH77" s="313"/>
      <c r="WKI77" s="313"/>
      <c r="WKJ77" s="313"/>
      <c r="WKK77" s="313"/>
      <c r="WKL77" s="313"/>
      <c r="WKM77" s="313"/>
      <c r="WKN77" s="313"/>
      <c r="WKO77" s="313"/>
      <c r="WKP77" s="313"/>
      <c r="WKQ77" s="313"/>
      <c r="WKR77" s="313"/>
      <c r="WKS77" s="313"/>
      <c r="WKT77" s="313"/>
      <c r="WKU77" s="313"/>
      <c r="WKV77" s="313"/>
      <c r="WKW77" s="313"/>
      <c r="WKX77" s="313"/>
      <c r="WKY77" s="313"/>
      <c r="WKZ77" s="313"/>
      <c r="WLA77" s="313"/>
      <c r="WLB77" s="313"/>
      <c r="WLC77" s="313"/>
      <c r="WLD77" s="313"/>
      <c r="WLE77" s="313"/>
      <c r="WLF77" s="313"/>
      <c r="WLG77" s="313"/>
      <c r="WLH77" s="313"/>
      <c r="WLI77" s="313"/>
      <c r="WLJ77" s="313"/>
      <c r="WLK77" s="313"/>
      <c r="WLL77" s="313"/>
      <c r="WLM77" s="313"/>
      <c r="WLN77" s="313"/>
      <c r="WLO77" s="313"/>
      <c r="WLP77" s="313"/>
      <c r="WLQ77" s="313"/>
      <c r="WLR77" s="313"/>
      <c r="WLS77" s="313"/>
      <c r="WLT77" s="313"/>
      <c r="WLU77" s="313"/>
      <c r="WLV77" s="313"/>
      <c r="WLW77" s="313"/>
      <c r="WLX77" s="313"/>
      <c r="WLY77" s="313"/>
      <c r="WLZ77" s="313"/>
      <c r="WMA77" s="313"/>
      <c r="WMB77" s="313"/>
      <c r="WMC77" s="313"/>
      <c r="WMD77" s="313"/>
      <c r="WME77" s="313"/>
      <c r="WMF77" s="313"/>
      <c r="WMG77" s="313"/>
      <c r="WMH77" s="313"/>
      <c r="WMI77" s="313"/>
      <c r="WMJ77" s="313"/>
      <c r="WMK77" s="313"/>
      <c r="WML77" s="313"/>
      <c r="WMM77" s="313"/>
      <c r="WMN77" s="313"/>
      <c r="WMO77" s="313"/>
      <c r="WMP77" s="313"/>
      <c r="WMQ77" s="313"/>
      <c r="WMR77" s="313"/>
      <c r="WMS77" s="313"/>
      <c r="WMT77" s="313"/>
      <c r="WMU77" s="313"/>
      <c r="WMV77" s="313"/>
      <c r="WMW77" s="313"/>
      <c r="WMX77" s="313"/>
      <c r="WMY77" s="313"/>
      <c r="WMZ77" s="313"/>
      <c r="WNA77" s="313"/>
      <c r="WNB77" s="313"/>
      <c r="WNC77" s="313"/>
      <c r="WND77" s="313"/>
      <c r="WNE77" s="313"/>
      <c r="WNF77" s="313"/>
      <c r="WNG77" s="313"/>
      <c r="WNH77" s="313"/>
      <c r="WNI77" s="313"/>
      <c r="WNJ77" s="313"/>
      <c r="WNK77" s="313"/>
      <c r="WNL77" s="313"/>
      <c r="WNM77" s="313"/>
      <c r="WNN77" s="313"/>
      <c r="WNO77" s="313"/>
      <c r="WNP77" s="313"/>
      <c r="WNQ77" s="313"/>
      <c r="WNR77" s="313"/>
      <c r="WNS77" s="313"/>
      <c r="WNT77" s="313"/>
      <c r="WNU77" s="313"/>
      <c r="WNV77" s="313"/>
      <c r="WNW77" s="313"/>
      <c r="WNX77" s="313"/>
      <c r="WNY77" s="313"/>
      <c r="WNZ77" s="313"/>
      <c r="WOA77" s="313"/>
      <c r="WOB77" s="313"/>
      <c r="WOC77" s="313"/>
      <c r="WOD77" s="313"/>
      <c r="WOE77" s="313"/>
      <c r="WOF77" s="313"/>
      <c r="WOG77" s="313"/>
      <c r="WOH77" s="313"/>
      <c r="WOI77" s="313"/>
      <c r="WOJ77" s="313"/>
      <c r="WOK77" s="313"/>
      <c r="WOL77" s="313"/>
      <c r="WOM77" s="313"/>
      <c r="WON77" s="313"/>
      <c r="WOO77" s="313"/>
      <c r="WOP77" s="313"/>
      <c r="WOQ77" s="313"/>
      <c r="WOR77" s="313"/>
      <c r="WOS77" s="313"/>
      <c r="WOT77" s="313"/>
      <c r="WOU77" s="313"/>
      <c r="WOV77" s="313"/>
      <c r="WOW77" s="313"/>
      <c r="WOX77" s="313"/>
      <c r="WOY77" s="313"/>
      <c r="WOZ77" s="313"/>
      <c r="WPA77" s="313"/>
      <c r="WPB77" s="313"/>
      <c r="WPC77" s="313"/>
      <c r="WPD77" s="313"/>
      <c r="WPE77" s="313"/>
      <c r="WPF77" s="313"/>
      <c r="WPG77" s="313"/>
      <c r="WPH77" s="313"/>
      <c r="WPI77" s="313"/>
      <c r="WPJ77" s="313"/>
      <c r="WPK77" s="313"/>
      <c r="WPL77" s="313"/>
      <c r="WPM77" s="313"/>
      <c r="WPN77" s="313"/>
      <c r="WPO77" s="313"/>
      <c r="WPP77" s="313"/>
      <c r="WPQ77" s="313"/>
      <c r="WPR77" s="313"/>
      <c r="WPS77" s="313"/>
      <c r="WPT77" s="313"/>
      <c r="WPU77" s="313"/>
      <c r="WPV77" s="313"/>
      <c r="WPW77" s="313"/>
      <c r="WPX77" s="313"/>
      <c r="WPY77" s="313"/>
      <c r="WPZ77" s="313"/>
      <c r="WQA77" s="313"/>
      <c r="WQB77" s="313"/>
      <c r="WQC77" s="313"/>
      <c r="WQD77" s="313"/>
      <c r="WQE77" s="313"/>
      <c r="WQF77" s="313"/>
      <c r="WQG77" s="313"/>
      <c r="WQH77" s="313"/>
      <c r="WQI77" s="313"/>
      <c r="WQJ77" s="313"/>
      <c r="WQK77" s="313"/>
      <c r="WQL77" s="313"/>
      <c r="WQM77" s="313"/>
      <c r="WQN77" s="313"/>
      <c r="WQO77" s="313"/>
      <c r="WQP77" s="313"/>
      <c r="WQQ77" s="313"/>
      <c r="WQR77" s="313"/>
      <c r="WQS77" s="313"/>
      <c r="WQT77" s="313"/>
      <c r="WQU77" s="313"/>
      <c r="WQV77" s="313"/>
      <c r="WQW77" s="313"/>
      <c r="WQX77" s="313"/>
      <c r="WQY77" s="313"/>
      <c r="WQZ77" s="313"/>
      <c r="WRA77" s="313"/>
      <c r="WRB77" s="313"/>
      <c r="WRC77" s="313"/>
      <c r="WRD77" s="313"/>
      <c r="WRE77" s="313"/>
      <c r="WRF77" s="313"/>
      <c r="WRG77" s="313"/>
      <c r="WRH77" s="313"/>
      <c r="WRI77" s="313"/>
      <c r="WRJ77" s="313"/>
      <c r="WRK77" s="313"/>
      <c r="WRL77" s="313"/>
      <c r="WRM77" s="313"/>
      <c r="WRN77" s="313"/>
      <c r="WRO77" s="313"/>
      <c r="WRP77" s="313"/>
      <c r="WRQ77" s="313"/>
      <c r="WRR77" s="313"/>
      <c r="WRS77" s="313"/>
      <c r="WRT77" s="313"/>
      <c r="WRU77" s="313"/>
      <c r="WRV77" s="313"/>
      <c r="WRW77" s="313"/>
      <c r="WRX77" s="313"/>
      <c r="WRY77" s="313"/>
      <c r="WRZ77" s="313"/>
      <c r="WSA77" s="313"/>
      <c r="WSB77" s="313"/>
      <c r="WSC77" s="313"/>
      <c r="WSD77" s="313"/>
      <c r="WSE77" s="313"/>
      <c r="WSF77" s="313"/>
      <c r="WSG77" s="313"/>
      <c r="WSH77" s="313"/>
      <c r="WSI77" s="313"/>
      <c r="WSJ77" s="313"/>
      <c r="WSK77" s="313"/>
      <c r="WSL77" s="313"/>
      <c r="WSM77" s="313"/>
      <c r="WSN77" s="313"/>
      <c r="WSO77" s="313"/>
      <c r="WSP77" s="313"/>
      <c r="WSQ77" s="313"/>
      <c r="WSR77" s="313"/>
      <c r="WSS77" s="313"/>
      <c r="WST77" s="313"/>
      <c r="WSU77" s="313"/>
      <c r="WSV77" s="313"/>
      <c r="WSW77" s="313"/>
      <c r="WSX77" s="313"/>
      <c r="WSY77" s="313"/>
      <c r="WSZ77" s="313"/>
      <c r="WTA77" s="313"/>
      <c r="WTB77" s="313"/>
      <c r="WTC77" s="313"/>
      <c r="WTD77" s="313"/>
      <c r="WTE77" s="313"/>
      <c r="WTF77" s="313"/>
      <c r="WTG77" s="313"/>
      <c r="WTH77" s="313"/>
      <c r="WTI77" s="313"/>
      <c r="WTJ77" s="313"/>
      <c r="WTK77" s="313"/>
      <c r="WTL77" s="313"/>
      <c r="WTM77" s="313"/>
      <c r="WTN77" s="313"/>
      <c r="WTO77" s="313"/>
      <c r="WTP77" s="313"/>
      <c r="WTQ77" s="313"/>
      <c r="WTR77" s="313"/>
      <c r="WTS77" s="313"/>
      <c r="WTT77" s="313"/>
      <c r="WTU77" s="313"/>
      <c r="WTV77" s="313"/>
      <c r="WTW77" s="313"/>
      <c r="WTX77" s="313"/>
      <c r="WTY77" s="313"/>
      <c r="WTZ77" s="313"/>
      <c r="WUA77" s="313"/>
      <c r="WUB77" s="313"/>
      <c r="WUC77" s="313"/>
      <c r="WUD77" s="313"/>
      <c r="WUE77" s="313"/>
      <c r="WUF77" s="313"/>
      <c r="WUG77" s="313"/>
      <c r="WUH77" s="313"/>
      <c r="WUI77" s="313"/>
      <c r="WUJ77" s="313"/>
      <c r="WUK77" s="313"/>
      <c r="WUL77" s="313"/>
      <c r="WUM77" s="313"/>
      <c r="WUN77" s="313"/>
      <c r="WUO77" s="313"/>
      <c r="WUP77" s="313"/>
      <c r="WUQ77" s="313"/>
      <c r="WUR77" s="313"/>
      <c r="WUS77" s="313"/>
      <c r="WUT77" s="313"/>
      <c r="WUU77" s="313"/>
      <c r="WUV77" s="313"/>
      <c r="WUW77" s="313"/>
      <c r="WUX77" s="313"/>
      <c r="WUY77" s="313"/>
      <c r="WUZ77" s="313"/>
      <c r="WVA77" s="313"/>
      <c r="WVB77" s="313"/>
      <c r="WVC77" s="313"/>
      <c r="WVD77" s="313"/>
      <c r="WVE77" s="313"/>
      <c r="WVF77" s="313"/>
      <c r="WVG77" s="313"/>
      <c r="WVH77" s="313"/>
      <c r="WVI77" s="313"/>
      <c r="WVJ77" s="313"/>
      <c r="WVK77" s="313"/>
      <c r="WVL77" s="313"/>
      <c r="WVM77" s="313"/>
      <c r="WVN77" s="313"/>
      <c r="WVO77" s="313"/>
      <c r="WVP77" s="313"/>
      <c r="WVQ77" s="313"/>
      <c r="WVR77" s="313"/>
      <c r="WVS77" s="313"/>
      <c r="WVT77" s="313"/>
      <c r="WVU77" s="313"/>
      <c r="WVV77" s="313"/>
      <c r="WVW77" s="313"/>
      <c r="WVX77" s="313"/>
      <c r="WVY77" s="313"/>
      <c r="WVZ77" s="313"/>
      <c r="WWA77" s="313"/>
      <c r="WWB77" s="313"/>
      <c r="WWC77" s="313"/>
      <c r="WWD77" s="313"/>
      <c r="WWE77" s="313"/>
      <c r="WWF77" s="313"/>
      <c r="WWG77" s="313"/>
      <c r="WWH77" s="313"/>
      <c r="WWI77" s="313"/>
      <c r="WWJ77" s="313"/>
      <c r="WWK77" s="313"/>
      <c r="WWL77" s="313"/>
      <c r="WWM77" s="313"/>
      <c r="WWN77" s="313"/>
      <c r="WWO77" s="313"/>
      <c r="WWP77" s="313"/>
      <c r="WWQ77" s="313"/>
      <c r="WWR77" s="313"/>
      <c r="WWS77" s="313"/>
      <c r="WWT77" s="313"/>
      <c r="WWU77" s="313"/>
      <c r="WWV77" s="313"/>
      <c r="WWW77" s="313"/>
      <c r="WWX77" s="313"/>
      <c r="WWY77" s="313"/>
      <c r="WWZ77" s="313"/>
      <c r="WXA77" s="313"/>
      <c r="WXB77" s="313"/>
      <c r="WXC77" s="313"/>
      <c r="WXD77" s="313"/>
      <c r="WXE77" s="313"/>
      <c r="WXF77" s="313"/>
      <c r="WXG77" s="313"/>
      <c r="WXH77" s="313"/>
      <c r="WXI77" s="313"/>
      <c r="WXJ77" s="313"/>
      <c r="WXK77" s="313"/>
      <c r="WXL77" s="313"/>
      <c r="WXM77" s="313"/>
      <c r="WXN77" s="313"/>
      <c r="WXO77" s="313"/>
      <c r="WXP77" s="313"/>
      <c r="WXQ77" s="313"/>
      <c r="WXR77" s="313"/>
      <c r="WXS77" s="313"/>
      <c r="WXT77" s="313"/>
      <c r="WXU77" s="313"/>
      <c r="WXV77" s="313"/>
      <c r="WXW77" s="313"/>
      <c r="WXX77" s="313"/>
      <c r="WXY77" s="313"/>
      <c r="WXZ77" s="313"/>
      <c r="WYA77" s="313"/>
      <c r="WYB77" s="313"/>
      <c r="WYC77" s="313"/>
      <c r="WYD77" s="313"/>
      <c r="WYE77" s="313"/>
      <c r="WYF77" s="313"/>
      <c r="WYG77" s="313"/>
      <c r="WYH77" s="313"/>
      <c r="WYI77" s="313"/>
      <c r="WYJ77" s="313"/>
      <c r="WYK77" s="313"/>
      <c r="WYL77" s="313"/>
      <c r="WYM77" s="313"/>
      <c r="WYN77" s="313"/>
      <c r="WYO77" s="313"/>
      <c r="WYP77" s="313"/>
      <c r="WYQ77" s="313"/>
      <c r="WYR77" s="313"/>
      <c r="WYS77" s="313"/>
      <c r="WYT77" s="313"/>
      <c r="WYU77" s="313"/>
      <c r="WYV77" s="313"/>
      <c r="WYW77" s="313"/>
      <c r="WYX77" s="313"/>
      <c r="WYY77" s="313"/>
      <c r="WYZ77" s="313"/>
      <c r="WZA77" s="313"/>
      <c r="WZB77" s="313"/>
      <c r="WZC77" s="313"/>
      <c r="WZD77" s="313"/>
      <c r="WZE77" s="313"/>
      <c r="WZF77" s="313"/>
      <c r="WZG77" s="313"/>
      <c r="WZH77" s="313"/>
      <c r="WZI77" s="313"/>
      <c r="WZJ77" s="313"/>
      <c r="WZK77" s="313"/>
      <c r="WZL77" s="313"/>
      <c r="WZM77" s="313"/>
      <c r="WZN77" s="313"/>
      <c r="WZO77" s="313"/>
      <c r="WZP77" s="313"/>
      <c r="WZQ77" s="313"/>
      <c r="WZR77" s="313"/>
      <c r="WZS77" s="313"/>
      <c r="WZT77" s="313"/>
      <c r="WZU77" s="313"/>
      <c r="WZV77" s="313"/>
      <c r="WZW77" s="313"/>
      <c r="WZX77" s="313"/>
      <c r="WZY77" s="313"/>
      <c r="WZZ77" s="313"/>
      <c r="XAA77" s="313"/>
      <c r="XAB77" s="313"/>
      <c r="XAC77" s="313"/>
      <c r="XAD77" s="313"/>
      <c r="XAE77" s="313"/>
      <c r="XAF77" s="313"/>
      <c r="XAG77" s="313"/>
      <c r="XAH77" s="313"/>
      <c r="XAI77" s="313"/>
      <c r="XAJ77" s="313"/>
      <c r="XAK77" s="313"/>
      <c r="XAL77" s="313"/>
      <c r="XAM77" s="313"/>
      <c r="XAN77" s="313"/>
      <c r="XAO77" s="313"/>
      <c r="XAP77" s="313"/>
      <c r="XAQ77" s="313"/>
      <c r="XAR77" s="313"/>
      <c r="XAS77" s="313"/>
      <c r="XAT77" s="313"/>
      <c r="XAU77" s="313"/>
      <c r="XAV77" s="313"/>
      <c r="XAW77" s="313"/>
      <c r="XAX77" s="313"/>
      <c r="XAY77" s="313"/>
      <c r="XAZ77" s="313"/>
      <c r="XBA77" s="313"/>
      <c r="XBB77" s="313"/>
      <c r="XBC77" s="313"/>
      <c r="XBD77" s="313"/>
      <c r="XBE77" s="313"/>
      <c r="XBF77" s="313"/>
      <c r="XBG77" s="313"/>
      <c r="XBH77" s="313"/>
      <c r="XBI77" s="313"/>
      <c r="XBJ77" s="313"/>
      <c r="XBK77" s="313"/>
      <c r="XBL77" s="313"/>
      <c r="XBM77" s="313"/>
      <c r="XBN77" s="313"/>
      <c r="XBO77" s="313"/>
      <c r="XBP77" s="313"/>
      <c r="XBQ77" s="313"/>
      <c r="XBR77" s="313"/>
      <c r="XBS77" s="313"/>
      <c r="XBT77" s="313"/>
      <c r="XBU77" s="313"/>
      <c r="XBV77" s="313"/>
      <c r="XBW77" s="313"/>
      <c r="XBX77" s="313"/>
      <c r="XBY77" s="313"/>
      <c r="XBZ77" s="313"/>
      <c r="XCA77" s="313"/>
      <c r="XCB77" s="313"/>
      <c r="XCC77" s="313"/>
      <c r="XCD77" s="313"/>
      <c r="XCE77" s="313"/>
      <c r="XCF77" s="313"/>
      <c r="XCG77" s="313"/>
      <c r="XCH77" s="313"/>
      <c r="XCI77" s="313"/>
      <c r="XCJ77" s="313"/>
      <c r="XCK77" s="313"/>
      <c r="XCL77" s="313"/>
      <c r="XCM77" s="313"/>
      <c r="XCN77" s="313"/>
      <c r="XCO77" s="313"/>
      <c r="XCP77" s="313"/>
      <c r="XCQ77" s="313"/>
      <c r="XCR77" s="313"/>
      <c r="XCS77" s="313"/>
      <c r="XCT77" s="313"/>
      <c r="XCU77" s="313"/>
      <c r="XCV77" s="313"/>
      <c r="XCW77" s="313"/>
      <c r="XCX77" s="313"/>
      <c r="XCY77" s="313"/>
      <c r="XCZ77" s="313"/>
      <c r="XDA77" s="313"/>
      <c r="XDB77" s="313"/>
      <c r="XDC77" s="313"/>
      <c r="XDD77" s="313"/>
      <c r="XDE77" s="313"/>
      <c r="XDF77" s="313"/>
      <c r="XDG77" s="313"/>
      <c r="XDH77" s="313"/>
      <c r="XDI77" s="313"/>
      <c r="XDJ77" s="313"/>
      <c r="XDK77" s="313"/>
      <c r="XDL77" s="313"/>
      <c r="XDM77" s="313"/>
      <c r="XDN77" s="313"/>
      <c r="XDO77" s="313"/>
      <c r="XDP77" s="313"/>
      <c r="XDQ77" s="313"/>
      <c r="XDR77" s="313"/>
      <c r="XDS77" s="313"/>
      <c r="XDT77" s="313"/>
      <c r="XDU77" s="313"/>
      <c r="XDV77" s="313"/>
      <c r="XDW77" s="313"/>
      <c r="XDX77" s="313"/>
      <c r="XDY77" s="313"/>
      <c r="XDZ77" s="313"/>
      <c r="XEA77" s="313"/>
      <c r="XEB77" s="313"/>
      <c r="XEC77" s="313"/>
      <c r="XED77" s="313"/>
      <c r="XEE77" s="313"/>
      <c r="XEF77" s="313"/>
      <c r="XEG77" s="313"/>
      <c r="XEH77" s="313"/>
      <c r="XEI77" s="313"/>
      <c r="XEJ77" s="313"/>
      <c r="XEK77" s="313"/>
      <c r="XEL77" s="313"/>
      <c r="XEM77" s="313"/>
      <c r="XEN77" s="313"/>
      <c r="XEO77" s="313"/>
      <c r="XEP77" s="313"/>
      <c r="XEQ77" s="313"/>
      <c r="XER77" s="313"/>
      <c r="XES77" s="313"/>
      <c r="XET77" s="313"/>
      <c r="XEU77" s="313"/>
      <c r="XEV77" s="313"/>
      <c r="XEW77" s="313"/>
      <c r="XEX77" s="313"/>
      <c r="XEY77" s="313"/>
      <c r="XEZ77" s="313"/>
      <c r="XFA77" s="313"/>
      <c r="XFB77" s="313"/>
      <c r="XFC77" s="313"/>
      <c r="XFD77" s="313"/>
    </row>
    <row r="78" spans="1:16384" ht="15.75" customHeight="1">
      <c r="A78" s="313"/>
      <c r="B78" s="313" t="s">
        <v>10181</v>
      </c>
      <c r="C78" s="314" t="s">
        <v>10191</v>
      </c>
      <c r="D78" s="313"/>
      <c r="E78" s="313"/>
      <c r="F78" s="313"/>
      <c r="G78" s="313"/>
      <c r="H78" s="313"/>
      <c r="I78" s="313"/>
      <c r="J78" s="313"/>
      <c r="K78" s="313"/>
      <c r="L78" s="313"/>
      <c r="M78" s="313"/>
      <c r="N78" s="313"/>
      <c r="O78" s="313"/>
      <c r="P78" s="313"/>
      <c r="Q78" s="313"/>
      <c r="R78" s="313"/>
      <c r="S78" s="313"/>
      <c r="T78" s="313"/>
      <c r="U78" s="313"/>
      <c r="V78" s="313"/>
      <c r="W78" s="313"/>
      <c r="X78" s="313"/>
      <c r="Y78" s="313"/>
      <c r="Z78" s="313"/>
      <c r="AA78" s="313"/>
      <c r="AB78" s="313"/>
      <c r="AC78" s="313"/>
      <c r="AD78" s="313"/>
      <c r="AE78" s="313"/>
      <c r="AF78" s="313"/>
      <c r="AG78" s="313"/>
      <c r="AH78" s="313"/>
      <c r="AI78" s="313"/>
      <c r="AJ78" s="313"/>
      <c r="AK78" s="313"/>
      <c r="AL78" s="313"/>
      <c r="AM78" s="313"/>
      <c r="AN78" s="313"/>
      <c r="AO78" s="313"/>
      <c r="AP78" s="313"/>
      <c r="AQ78" s="313"/>
      <c r="AR78" s="313"/>
      <c r="AS78" s="313"/>
      <c r="AT78" s="313"/>
      <c r="AU78" s="313"/>
      <c r="AV78" s="313"/>
      <c r="AW78" s="313"/>
      <c r="AX78" s="313"/>
      <c r="AY78" s="313"/>
      <c r="AZ78" s="313"/>
      <c r="BA78" s="313"/>
      <c r="BB78" s="313"/>
      <c r="BC78" s="313"/>
      <c r="BD78" s="313"/>
      <c r="BE78" s="313"/>
      <c r="BF78" s="313"/>
      <c r="BG78" s="313"/>
      <c r="BH78" s="313"/>
      <c r="BI78" s="313"/>
      <c r="BJ78" s="313"/>
      <c r="BK78" s="313"/>
      <c r="BL78" s="313"/>
      <c r="BM78" s="313"/>
      <c r="BN78" s="313"/>
      <c r="BO78" s="313"/>
      <c r="BP78" s="313"/>
      <c r="BQ78" s="313"/>
      <c r="BR78" s="313"/>
      <c r="BS78" s="313"/>
      <c r="BT78" s="313"/>
      <c r="BU78" s="313"/>
      <c r="BV78" s="313"/>
      <c r="BW78" s="313"/>
      <c r="BX78" s="313"/>
      <c r="BY78" s="313"/>
      <c r="BZ78" s="313"/>
      <c r="CA78" s="313"/>
      <c r="CB78" s="313"/>
      <c r="CC78" s="313"/>
      <c r="CD78" s="313"/>
      <c r="CE78" s="313"/>
      <c r="CF78" s="313"/>
      <c r="CG78" s="313"/>
      <c r="CH78" s="313"/>
      <c r="CI78" s="313"/>
      <c r="CJ78" s="313"/>
      <c r="CK78" s="313"/>
      <c r="CL78" s="313"/>
      <c r="CM78" s="313"/>
      <c r="CN78" s="313"/>
      <c r="CO78" s="313"/>
      <c r="CP78" s="313"/>
      <c r="CQ78" s="313"/>
      <c r="CR78" s="313"/>
      <c r="CS78" s="313"/>
      <c r="CT78" s="313"/>
      <c r="CU78" s="313"/>
      <c r="CV78" s="313"/>
      <c r="CW78" s="313"/>
      <c r="CX78" s="313"/>
      <c r="CY78" s="313"/>
      <c r="CZ78" s="313"/>
      <c r="DA78" s="313"/>
      <c r="DB78" s="313"/>
      <c r="DC78" s="313"/>
      <c r="DD78" s="313"/>
      <c r="DE78" s="313"/>
      <c r="DF78" s="313"/>
      <c r="DG78" s="313"/>
      <c r="DH78" s="313"/>
      <c r="DI78" s="313"/>
      <c r="DJ78" s="313"/>
      <c r="DK78" s="313"/>
      <c r="DL78" s="313"/>
      <c r="DM78" s="313"/>
      <c r="DN78" s="313"/>
      <c r="DO78" s="313"/>
      <c r="DP78" s="313"/>
      <c r="DQ78" s="313"/>
      <c r="DR78" s="313"/>
      <c r="DS78" s="313"/>
      <c r="DT78" s="313"/>
      <c r="DU78" s="313"/>
      <c r="DV78" s="313"/>
      <c r="DW78" s="313"/>
      <c r="DX78" s="313"/>
      <c r="DY78" s="313"/>
      <c r="DZ78" s="313"/>
      <c r="EA78" s="313"/>
      <c r="EB78" s="313"/>
      <c r="EC78" s="313"/>
      <c r="ED78" s="313"/>
      <c r="EE78" s="313"/>
      <c r="EF78" s="313"/>
      <c r="EG78" s="313"/>
      <c r="EH78" s="313"/>
      <c r="EI78" s="313"/>
      <c r="EJ78" s="313"/>
      <c r="EK78" s="313"/>
      <c r="EL78" s="313"/>
      <c r="EM78" s="313"/>
      <c r="EN78" s="313"/>
      <c r="EO78" s="313"/>
      <c r="EP78" s="313"/>
      <c r="EQ78" s="313"/>
      <c r="ER78" s="313"/>
      <c r="ES78" s="313"/>
      <c r="ET78" s="313"/>
      <c r="EU78" s="313"/>
      <c r="EV78" s="313"/>
      <c r="EW78" s="313"/>
      <c r="EX78" s="313"/>
      <c r="EY78" s="313"/>
      <c r="EZ78" s="313"/>
      <c r="FA78" s="313"/>
      <c r="FB78" s="313"/>
      <c r="FC78" s="313"/>
      <c r="FD78" s="313"/>
      <c r="FE78" s="313"/>
      <c r="FF78" s="313"/>
      <c r="FG78" s="313"/>
      <c r="FH78" s="313"/>
      <c r="FI78" s="313"/>
      <c r="FJ78" s="313"/>
      <c r="FK78" s="313"/>
      <c r="FL78" s="313"/>
      <c r="FM78" s="313"/>
      <c r="FN78" s="313"/>
      <c r="FO78" s="313"/>
      <c r="FP78" s="313"/>
      <c r="FQ78" s="313"/>
      <c r="FR78" s="313"/>
      <c r="FS78" s="313"/>
      <c r="FT78" s="313"/>
      <c r="FU78" s="313"/>
      <c r="FV78" s="313"/>
      <c r="FW78" s="313"/>
      <c r="FX78" s="313"/>
      <c r="FY78" s="313"/>
      <c r="FZ78" s="313"/>
      <c r="GA78" s="313"/>
      <c r="GB78" s="313"/>
      <c r="GC78" s="313"/>
      <c r="GD78" s="313"/>
      <c r="GE78" s="313"/>
      <c r="GF78" s="313"/>
      <c r="GG78" s="313"/>
      <c r="GH78" s="313"/>
      <c r="GI78" s="313"/>
      <c r="GJ78" s="313"/>
      <c r="GK78" s="313"/>
      <c r="GL78" s="313"/>
      <c r="GM78" s="313"/>
      <c r="GN78" s="313"/>
      <c r="GO78" s="313"/>
      <c r="GP78" s="313"/>
      <c r="GQ78" s="313"/>
      <c r="GR78" s="313"/>
      <c r="GS78" s="313"/>
      <c r="GT78" s="313"/>
      <c r="GU78" s="313"/>
      <c r="GV78" s="313"/>
      <c r="GW78" s="313"/>
      <c r="GX78" s="313"/>
      <c r="GY78" s="313"/>
      <c r="GZ78" s="313"/>
      <c r="HA78" s="313"/>
      <c r="HB78" s="313"/>
      <c r="HC78" s="313"/>
      <c r="HD78" s="313"/>
      <c r="HE78" s="313"/>
      <c r="HF78" s="313"/>
      <c r="HG78" s="313"/>
      <c r="HH78" s="313"/>
      <c r="HI78" s="313"/>
      <c r="HJ78" s="313"/>
      <c r="HK78" s="313"/>
      <c r="HL78" s="313"/>
      <c r="HM78" s="313"/>
      <c r="HN78" s="313"/>
      <c r="HO78" s="313"/>
      <c r="HP78" s="313"/>
      <c r="HQ78" s="313"/>
      <c r="HR78" s="313"/>
      <c r="HS78" s="313"/>
      <c r="HT78" s="313"/>
      <c r="HU78" s="313"/>
      <c r="HV78" s="313"/>
      <c r="HW78" s="313"/>
      <c r="HX78" s="313"/>
      <c r="HY78" s="313"/>
      <c r="HZ78" s="313"/>
      <c r="IA78" s="313"/>
      <c r="IB78" s="313"/>
      <c r="IC78" s="313"/>
      <c r="ID78" s="313"/>
      <c r="IE78" s="313"/>
      <c r="IF78" s="313"/>
      <c r="IG78" s="313"/>
      <c r="IH78" s="313"/>
      <c r="II78" s="313"/>
      <c r="IJ78" s="313"/>
      <c r="IK78" s="313"/>
      <c r="IL78" s="313"/>
      <c r="IM78" s="313"/>
      <c r="IN78" s="313"/>
      <c r="IO78" s="313"/>
      <c r="IP78" s="313"/>
      <c r="IQ78" s="313"/>
      <c r="IR78" s="313"/>
      <c r="IS78" s="313"/>
      <c r="IT78" s="313"/>
      <c r="IU78" s="313"/>
      <c r="IV78" s="313"/>
      <c r="IW78" s="313"/>
      <c r="IX78" s="313"/>
      <c r="IY78" s="313"/>
      <c r="IZ78" s="313"/>
      <c r="JA78" s="313"/>
      <c r="JB78" s="313"/>
      <c r="JC78" s="313"/>
      <c r="JD78" s="313"/>
      <c r="JE78" s="313"/>
      <c r="JF78" s="313"/>
      <c r="JG78" s="313"/>
      <c r="JH78" s="313"/>
      <c r="JI78" s="313"/>
      <c r="JJ78" s="313"/>
      <c r="JK78" s="313"/>
      <c r="JL78" s="313"/>
      <c r="JM78" s="313"/>
      <c r="JN78" s="313"/>
      <c r="JO78" s="313"/>
      <c r="JP78" s="313"/>
      <c r="JQ78" s="313"/>
      <c r="JR78" s="313"/>
      <c r="JS78" s="313"/>
      <c r="JT78" s="313"/>
      <c r="JU78" s="313"/>
      <c r="JV78" s="313"/>
      <c r="JW78" s="313"/>
      <c r="JX78" s="313"/>
      <c r="JY78" s="313"/>
      <c r="JZ78" s="313"/>
      <c r="KA78" s="313"/>
      <c r="KB78" s="313"/>
      <c r="KC78" s="313"/>
      <c r="KD78" s="313"/>
      <c r="KE78" s="313"/>
      <c r="KF78" s="313"/>
      <c r="KG78" s="313"/>
      <c r="KH78" s="313"/>
      <c r="KI78" s="313"/>
      <c r="KJ78" s="313"/>
      <c r="KK78" s="313"/>
      <c r="KL78" s="313"/>
      <c r="KM78" s="313"/>
      <c r="KN78" s="313"/>
      <c r="KO78" s="313"/>
      <c r="KP78" s="313"/>
      <c r="KQ78" s="313"/>
      <c r="KR78" s="313"/>
      <c r="KS78" s="313"/>
      <c r="KT78" s="313"/>
      <c r="KU78" s="313"/>
      <c r="KV78" s="313"/>
      <c r="KW78" s="313"/>
      <c r="KX78" s="313"/>
      <c r="KY78" s="313"/>
      <c r="KZ78" s="313"/>
      <c r="LA78" s="313"/>
      <c r="LB78" s="313"/>
      <c r="LC78" s="313"/>
      <c r="LD78" s="313"/>
      <c r="LE78" s="313"/>
      <c r="LF78" s="313"/>
      <c r="LG78" s="313"/>
      <c r="LH78" s="313"/>
      <c r="LI78" s="313"/>
      <c r="LJ78" s="313"/>
      <c r="LK78" s="313"/>
      <c r="LL78" s="313"/>
      <c r="LM78" s="313"/>
      <c r="LN78" s="313"/>
      <c r="LO78" s="313"/>
      <c r="LP78" s="313"/>
      <c r="LQ78" s="313"/>
      <c r="LR78" s="313"/>
      <c r="LS78" s="313"/>
      <c r="LT78" s="313"/>
      <c r="LU78" s="313"/>
      <c r="LV78" s="313"/>
      <c r="LW78" s="313"/>
      <c r="LX78" s="313"/>
      <c r="LY78" s="313"/>
      <c r="LZ78" s="313"/>
      <c r="MA78" s="313"/>
      <c r="MB78" s="313"/>
      <c r="MC78" s="313"/>
      <c r="MD78" s="313"/>
      <c r="ME78" s="313"/>
      <c r="MF78" s="313"/>
      <c r="MG78" s="313"/>
      <c r="MH78" s="313"/>
      <c r="MI78" s="313"/>
      <c r="MJ78" s="313"/>
      <c r="MK78" s="313"/>
      <c r="ML78" s="313"/>
      <c r="MM78" s="313"/>
      <c r="MN78" s="313"/>
      <c r="MO78" s="313"/>
      <c r="MP78" s="313"/>
      <c r="MQ78" s="313"/>
      <c r="MR78" s="313"/>
      <c r="MS78" s="313"/>
      <c r="MT78" s="313"/>
      <c r="MU78" s="313"/>
      <c r="MV78" s="313"/>
      <c r="MW78" s="313"/>
      <c r="MX78" s="313"/>
      <c r="MY78" s="313"/>
      <c r="MZ78" s="313"/>
      <c r="NA78" s="313"/>
      <c r="NB78" s="313"/>
      <c r="NC78" s="313"/>
      <c r="ND78" s="313"/>
      <c r="NE78" s="313"/>
      <c r="NF78" s="313"/>
      <c r="NG78" s="313"/>
      <c r="NH78" s="313"/>
      <c r="NI78" s="313"/>
      <c r="NJ78" s="313"/>
      <c r="NK78" s="313"/>
      <c r="NL78" s="313"/>
      <c r="NM78" s="313"/>
      <c r="NN78" s="313"/>
      <c r="NO78" s="313"/>
      <c r="NP78" s="313"/>
      <c r="NQ78" s="313"/>
      <c r="NR78" s="313"/>
      <c r="NS78" s="313"/>
      <c r="NT78" s="313"/>
      <c r="NU78" s="313"/>
      <c r="NV78" s="313"/>
      <c r="NW78" s="313"/>
      <c r="NX78" s="313"/>
      <c r="NY78" s="313"/>
      <c r="NZ78" s="313"/>
      <c r="OA78" s="313"/>
      <c r="OB78" s="313"/>
      <c r="OC78" s="313"/>
      <c r="OD78" s="313"/>
      <c r="OE78" s="313"/>
      <c r="OF78" s="313"/>
      <c r="OG78" s="313"/>
      <c r="OH78" s="313"/>
      <c r="OI78" s="313"/>
      <c r="OJ78" s="313"/>
      <c r="OK78" s="313"/>
      <c r="OL78" s="313"/>
      <c r="OM78" s="313"/>
      <c r="ON78" s="313"/>
      <c r="OO78" s="313"/>
      <c r="OP78" s="313"/>
      <c r="OQ78" s="313"/>
      <c r="OR78" s="313"/>
      <c r="OS78" s="313"/>
      <c r="OT78" s="313"/>
      <c r="OU78" s="313"/>
      <c r="OV78" s="313"/>
      <c r="OW78" s="313"/>
      <c r="OX78" s="313"/>
      <c r="OY78" s="313"/>
      <c r="OZ78" s="313"/>
      <c r="PA78" s="313"/>
      <c r="PB78" s="313"/>
      <c r="PC78" s="313"/>
      <c r="PD78" s="313"/>
      <c r="PE78" s="313"/>
      <c r="PF78" s="313"/>
      <c r="PG78" s="313"/>
      <c r="PH78" s="313"/>
      <c r="PI78" s="313"/>
      <c r="PJ78" s="313"/>
      <c r="PK78" s="313"/>
      <c r="PL78" s="313"/>
      <c r="PM78" s="313"/>
      <c r="PN78" s="313"/>
      <c r="PO78" s="313"/>
      <c r="PP78" s="313"/>
      <c r="PQ78" s="313"/>
      <c r="PR78" s="313"/>
      <c r="PS78" s="313"/>
      <c r="PT78" s="313"/>
      <c r="PU78" s="313"/>
      <c r="PV78" s="313"/>
      <c r="PW78" s="313"/>
      <c r="PX78" s="313"/>
      <c r="PY78" s="313"/>
      <c r="PZ78" s="313"/>
      <c r="QA78" s="313"/>
      <c r="QB78" s="313"/>
      <c r="QC78" s="313"/>
      <c r="QD78" s="313"/>
      <c r="QE78" s="313"/>
      <c r="QF78" s="313"/>
      <c r="QG78" s="313"/>
      <c r="QH78" s="313"/>
      <c r="QI78" s="313"/>
      <c r="QJ78" s="313"/>
      <c r="QK78" s="313"/>
      <c r="QL78" s="313"/>
      <c r="QM78" s="313"/>
      <c r="QN78" s="313"/>
      <c r="QO78" s="313"/>
      <c r="QP78" s="313"/>
      <c r="QQ78" s="313"/>
      <c r="QR78" s="313"/>
      <c r="QS78" s="313"/>
      <c r="QT78" s="313"/>
      <c r="QU78" s="313"/>
      <c r="QV78" s="313"/>
      <c r="QW78" s="313"/>
      <c r="QX78" s="313"/>
      <c r="QY78" s="313"/>
      <c r="QZ78" s="313"/>
      <c r="RA78" s="313"/>
      <c r="RB78" s="313"/>
      <c r="RC78" s="313"/>
      <c r="RD78" s="313"/>
      <c r="RE78" s="313"/>
      <c r="RF78" s="313"/>
      <c r="RG78" s="313"/>
      <c r="RH78" s="313"/>
      <c r="RI78" s="313"/>
      <c r="RJ78" s="313"/>
      <c r="RK78" s="313"/>
      <c r="RL78" s="313"/>
      <c r="RM78" s="313"/>
      <c r="RN78" s="313"/>
      <c r="RO78" s="313"/>
      <c r="RP78" s="313"/>
      <c r="RQ78" s="313"/>
      <c r="RR78" s="313"/>
      <c r="RS78" s="313"/>
      <c r="RT78" s="313"/>
      <c r="RU78" s="313"/>
      <c r="RV78" s="313"/>
      <c r="RW78" s="313"/>
      <c r="RX78" s="313"/>
      <c r="RY78" s="313"/>
      <c r="RZ78" s="313"/>
      <c r="SA78" s="313"/>
      <c r="SB78" s="313"/>
      <c r="SC78" s="313"/>
      <c r="SD78" s="313"/>
      <c r="SE78" s="313"/>
      <c r="SF78" s="313"/>
      <c r="SG78" s="313"/>
      <c r="SH78" s="313"/>
      <c r="SI78" s="313"/>
      <c r="SJ78" s="313"/>
      <c r="SK78" s="313"/>
      <c r="SL78" s="313"/>
      <c r="SM78" s="313"/>
      <c r="SN78" s="313"/>
      <c r="SO78" s="313"/>
      <c r="SP78" s="313"/>
      <c r="SQ78" s="313"/>
      <c r="SR78" s="313"/>
      <c r="SS78" s="313"/>
      <c r="ST78" s="313"/>
      <c r="SU78" s="313"/>
      <c r="SV78" s="313"/>
      <c r="SW78" s="313"/>
      <c r="SX78" s="313"/>
      <c r="SY78" s="313"/>
      <c r="SZ78" s="313"/>
      <c r="TA78" s="313"/>
      <c r="TB78" s="313"/>
      <c r="TC78" s="313"/>
      <c r="TD78" s="313"/>
      <c r="TE78" s="313"/>
      <c r="TF78" s="313"/>
      <c r="TG78" s="313"/>
      <c r="TH78" s="313"/>
      <c r="TI78" s="313"/>
      <c r="TJ78" s="313"/>
      <c r="TK78" s="313"/>
      <c r="TL78" s="313"/>
      <c r="TM78" s="313"/>
      <c r="TN78" s="313"/>
      <c r="TO78" s="313"/>
      <c r="TP78" s="313"/>
      <c r="TQ78" s="313"/>
      <c r="TR78" s="313"/>
      <c r="TS78" s="313"/>
      <c r="TT78" s="313"/>
      <c r="TU78" s="313"/>
      <c r="TV78" s="313"/>
      <c r="TW78" s="313"/>
      <c r="TX78" s="313"/>
      <c r="TY78" s="313"/>
      <c r="TZ78" s="313"/>
      <c r="UA78" s="313"/>
      <c r="UB78" s="313"/>
      <c r="UC78" s="313"/>
      <c r="UD78" s="313"/>
      <c r="UE78" s="313"/>
      <c r="UF78" s="313"/>
      <c r="UG78" s="313"/>
      <c r="UH78" s="313"/>
      <c r="UI78" s="313"/>
      <c r="UJ78" s="313"/>
      <c r="UK78" s="313"/>
      <c r="UL78" s="313"/>
      <c r="UM78" s="313"/>
      <c r="UN78" s="313"/>
      <c r="UO78" s="313"/>
      <c r="UP78" s="313"/>
      <c r="UQ78" s="313"/>
      <c r="UR78" s="313"/>
      <c r="US78" s="313"/>
      <c r="UT78" s="313"/>
      <c r="UU78" s="313"/>
      <c r="UV78" s="313"/>
      <c r="UW78" s="313"/>
      <c r="UX78" s="313"/>
      <c r="UY78" s="313"/>
      <c r="UZ78" s="313"/>
      <c r="VA78" s="313"/>
      <c r="VB78" s="313"/>
      <c r="VC78" s="313"/>
      <c r="VD78" s="313"/>
      <c r="VE78" s="313"/>
      <c r="VF78" s="313"/>
      <c r="VG78" s="313"/>
      <c r="VH78" s="313"/>
      <c r="VI78" s="313"/>
      <c r="VJ78" s="313"/>
      <c r="VK78" s="313"/>
      <c r="VL78" s="313"/>
      <c r="VM78" s="313"/>
      <c r="VN78" s="313"/>
      <c r="VO78" s="313"/>
      <c r="VP78" s="313"/>
      <c r="VQ78" s="313"/>
      <c r="VR78" s="313"/>
      <c r="VS78" s="313"/>
      <c r="VT78" s="313"/>
      <c r="VU78" s="313"/>
      <c r="VV78" s="313"/>
      <c r="VW78" s="313"/>
      <c r="VX78" s="313"/>
      <c r="VY78" s="313"/>
      <c r="VZ78" s="313"/>
      <c r="WA78" s="313"/>
      <c r="WB78" s="313"/>
      <c r="WC78" s="313"/>
      <c r="WD78" s="313"/>
      <c r="WE78" s="313"/>
      <c r="WF78" s="313"/>
      <c r="WG78" s="313"/>
      <c r="WH78" s="313"/>
      <c r="WI78" s="313"/>
      <c r="WJ78" s="313"/>
      <c r="WK78" s="313"/>
      <c r="WL78" s="313"/>
      <c r="WM78" s="313"/>
      <c r="WN78" s="313"/>
      <c r="WO78" s="313"/>
      <c r="WP78" s="313"/>
      <c r="WQ78" s="313"/>
      <c r="WR78" s="313"/>
      <c r="WS78" s="313"/>
      <c r="WT78" s="313"/>
      <c r="WU78" s="313"/>
      <c r="WV78" s="313"/>
      <c r="WW78" s="313"/>
      <c r="WX78" s="313"/>
      <c r="WY78" s="313"/>
      <c r="WZ78" s="313"/>
      <c r="XA78" s="313"/>
      <c r="XB78" s="313"/>
      <c r="XC78" s="313"/>
      <c r="XD78" s="313"/>
      <c r="XE78" s="313"/>
      <c r="XF78" s="313"/>
      <c r="XG78" s="313"/>
      <c r="XH78" s="313"/>
      <c r="XI78" s="313"/>
      <c r="XJ78" s="313"/>
      <c r="XK78" s="313"/>
      <c r="XL78" s="313"/>
      <c r="XM78" s="313"/>
      <c r="XN78" s="313"/>
      <c r="XO78" s="313"/>
      <c r="XP78" s="313"/>
      <c r="XQ78" s="313"/>
      <c r="XR78" s="313"/>
      <c r="XS78" s="313"/>
      <c r="XT78" s="313"/>
      <c r="XU78" s="313"/>
      <c r="XV78" s="313"/>
      <c r="XW78" s="313"/>
      <c r="XX78" s="313"/>
      <c r="XY78" s="313"/>
      <c r="XZ78" s="313"/>
      <c r="YA78" s="313"/>
      <c r="YB78" s="313"/>
      <c r="YC78" s="313"/>
      <c r="YD78" s="313"/>
      <c r="YE78" s="313"/>
      <c r="YF78" s="313"/>
      <c r="YG78" s="313"/>
      <c r="YH78" s="313"/>
      <c r="YI78" s="313"/>
      <c r="YJ78" s="313"/>
      <c r="YK78" s="313"/>
      <c r="YL78" s="313"/>
      <c r="YM78" s="313"/>
      <c r="YN78" s="313"/>
      <c r="YO78" s="313"/>
      <c r="YP78" s="313"/>
      <c r="YQ78" s="313"/>
      <c r="YR78" s="313"/>
      <c r="YS78" s="313"/>
      <c r="YT78" s="313"/>
      <c r="YU78" s="313"/>
      <c r="YV78" s="313"/>
      <c r="YW78" s="313"/>
      <c r="YX78" s="313"/>
      <c r="YY78" s="313"/>
      <c r="YZ78" s="313"/>
      <c r="ZA78" s="313"/>
      <c r="ZB78" s="313"/>
      <c r="ZC78" s="313"/>
      <c r="ZD78" s="313"/>
      <c r="ZE78" s="313"/>
      <c r="ZF78" s="313"/>
      <c r="ZG78" s="313"/>
      <c r="ZH78" s="313"/>
      <c r="ZI78" s="313"/>
      <c r="ZJ78" s="313"/>
      <c r="ZK78" s="313"/>
      <c r="ZL78" s="313"/>
      <c r="ZM78" s="313"/>
      <c r="ZN78" s="313"/>
      <c r="ZO78" s="313"/>
      <c r="ZP78" s="313"/>
      <c r="ZQ78" s="313"/>
      <c r="ZR78" s="313"/>
      <c r="ZS78" s="313"/>
      <c r="ZT78" s="313"/>
      <c r="ZU78" s="313"/>
      <c r="ZV78" s="313"/>
      <c r="ZW78" s="313"/>
      <c r="ZX78" s="313"/>
      <c r="ZY78" s="313"/>
      <c r="ZZ78" s="313"/>
      <c r="AAA78" s="313"/>
      <c r="AAB78" s="313"/>
      <c r="AAC78" s="313"/>
      <c r="AAD78" s="313"/>
      <c r="AAE78" s="313"/>
      <c r="AAF78" s="313"/>
      <c r="AAG78" s="313"/>
      <c r="AAH78" s="313"/>
      <c r="AAI78" s="313"/>
      <c r="AAJ78" s="313"/>
      <c r="AAK78" s="313"/>
      <c r="AAL78" s="313"/>
      <c r="AAM78" s="313"/>
      <c r="AAN78" s="313"/>
      <c r="AAO78" s="313"/>
      <c r="AAP78" s="313"/>
      <c r="AAQ78" s="313"/>
      <c r="AAR78" s="313"/>
      <c r="AAS78" s="313"/>
      <c r="AAT78" s="313"/>
      <c r="AAU78" s="313"/>
      <c r="AAV78" s="313"/>
      <c r="AAW78" s="313"/>
      <c r="AAX78" s="313"/>
      <c r="AAY78" s="313"/>
      <c r="AAZ78" s="313"/>
      <c r="ABA78" s="313"/>
      <c r="ABB78" s="313"/>
      <c r="ABC78" s="313"/>
      <c r="ABD78" s="313"/>
      <c r="ABE78" s="313"/>
      <c r="ABF78" s="313"/>
      <c r="ABG78" s="313"/>
      <c r="ABH78" s="313"/>
      <c r="ABI78" s="313"/>
      <c r="ABJ78" s="313"/>
      <c r="ABK78" s="313"/>
      <c r="ABL78" s="313"/>
      <c r="ABM78" s="313"/>
      <c r="ABN78" s="313"/>
      <c r="ABO78" s="313"/>
      <c r="ABP78" s="313"/>
      <c r="ABQ78" s="313"/>
      <c r="ABR78" s="313"/>
      <c r="ABS78" s="313"/>
      <c r="ABT78" s="313"/>
      <c r="ABU78" s="313"/>
      <c r="ABV78" s="313"/>
      <c r="ABW78" s="313"/>
      <c r="ABX78" s="313"/>
      <c r="ABY78" s="313"/>
      <c r="ABZ78" s="313"/>
      <c r="ACA78" s="313"/>
      <c r="ACB78" s="313"/>
      <c r="ACC78" s="313"/>
      <c r="ACD78" s="313"/>
      <c r="ACE78" s="313"/>
      <c r="ACF78" s="313"/>
      <c r="ACG78" s="313"/>
      <c r="ACH78" s="313"/>
      <c r="ACI78" s="313"/>
      <c r="ACJ78" s="313"/>
      <c r="ACK78" s="313"/>
      <c r="ACL78" s="313"/>
      <c r="ACM78" s="313"/>
      <c r="ACN78" s="313"/>
      <c r="ACO78" s="313"/>
      <c r="ACP78" s="313"/>
      <c r="ACQ78" s="313"/>
      <c r="ACR78" s="313"/>
      <c r="ACS78" s="313"/>
      <c r="ACT78" s="313"/>
      <c r="ACU78" s="313"/>
      <c r="ACV78" s="313"/>
      <c r="ACW78" s="313"/>
      <c r="ACX78" s="313"/>
      <c r="ACY78" s="313"/>
      <c r="ACZ78" s="313"/>
      <c r="ADA78" s="313"/>
      <c r="ADB78" s="313"/>
      <c r="ADC78" s="313"/>
      <c r="ADD78" s="313"/>
      <c r="ADE78" s="313"/>
      <c r="ADF78" s="313"/>
      <c r="ADG78" s="313"/>
      <c r="ADH78" s="313"/>
      <c r="ADI78" s="313"/>
      <c r="ADJ78" s="313"/>
      <c r="ADK78" s="313"/>
      <c r="ADL78" s="313"/>
      <c r="ADM78" s="313"/>
      <c r="ADN78" s="313"/>
      <c r="ADO78" s="313"/>
      <c r="ADP78" s="313"/>
      <c r="ADQ78" s="313"/>
      <c r="ADR78" s="313"/>
      <c r="ADS78" s="313"/>
      <c r="ADT78" s="313"/>
      <c r="ADU78" s="313"/>
      <c r="ADV78" s="313"/>
      <c r="ADW78" s="313"/>
      <c r="ADX78" s="313"/>
      <c r="ADY78" s="313"/>
      <c r="ADZ78" s="313"/>
      <c r="AEA78" s="313"/>
      <c r="AEB78" s="313"/>
      <c r="AEC78" s="313"/>
      <c r="AED78" s="313"/>
      <c r="AEE78" s="313"/>
      <c r="AEF78" s="313"/>
      <c r="AEG78" s="313"/>
      <c r="AEH78" s="313"/>
      <c r="AEI78" s="313"/>
      <c r="AEJ78" s="313"/>
      <c r="AEK78" s="313"/>
      <c r="AEL78" s="313"/>
      <c r="AEM78" s="313"/>
      <c r="AEN78" s="313"/>
      <c r="AEO78" s="313"/>
      <c r="AEP78" s="313"/>
      <c r="AEQ78" s="313"/>
      <c r="AER78" s="313"/>
      <c r="AES78" s="313"/>
      <c r="AET78" s="313"/>
      <c r="AEU78" s="313"/>
      <c r="AEV78" s="313"/>
      <c r="AEW78" s="313"/>
      <c r="AEX78" s="313"/>
      <c r="AEY78" s="313"/>
      <c r="AEZ78" s="313"/>
      <c r="AFA78" s="313"/>
      <c r="AFB78" s="313"/>
      <c r="AFC78" s="313"/>
      <c r="AFD78" s="313"/>
      <c r="AFE78" s="313"/>
      <c r="AFF78" s="313"/>
      <c r="AFG78" s="313"/>
      <c r="AFH78" s="313"/>
      <c r="AFI78" s="313"/>
      <c r="AFJ78" s="313"/>
      <c r="AFK78" s="313"/>
      <c r="AFL78" s="313"/>
      <c r="AFM78" s="313"/>
      <c r="AFN78" s="313"/>
      <c r="AFO78" s="313"/>
      <c r="AFP78" s="313"/>
      <c r="AFQ78" s="313"/>
      <c r="AFR78" s="313"/>
      <c r="AFS78" s="313"/>
      <c r="AFT78" s="313"/>
      <c r="AFU78" s="313"/>
      <c r="AFV78" s="313"/>
      <c r="AFW78" s="313"/>
      <c r="AFX78" s="313"/>
      <c r="AFY78" s="313"/>
      <c r="AFZ78" s="313"/>
      <c r="AGA78" s="313"/>
      <c r="AGB78" s="313"/>
      <c r="AGC78" s="313"/>
      <c r="AGD78" s="313"/>
      <c r="AGE78" s="313"/>
      <c r="AGF78" s="313"/>
      <c r="AGG78" s="313"/>
      <c r="AGH78" s="313"/>
      <c r="AGI78" s="313"/>
      <c r="AGJ78" s="313"/>
      <c r="AGK78" s="313"/>
      <c r="AGL78" s="313"/>
      <c r="AGM78" s="313"/>
      <c r="AGN78" s="313"/>
      <c r="AGO78" s="313"/>
      <c r="AGP78" s="313"/>
      <c r="AGQ78" s="313"/>
      <c r="AGR78" s="313"/>
      <c r="AGS78" s="313"/>
      <c r="AGT78" s="313"/>
      <c r="AGU78" s="313"/>
      <c r="AGV78" s="313"/>
      <c r="AGW78" s="313"/>
      <c r="AGX78" s="313"/>
      <c r="AGY78" s="313"/>
      <c r="AGZ78" s="313"/>
      <c r="AHA78" s="313"/>
      <c r="AHB78" s="313"/>
      <c r="AHC78" s="313"/>
      <c r="AHD78" s="313"/>
      <c r="AHE78" s="313"/>
      <c r="AHF78" s="313"/>
      <c r="AHG78" s="313"/>
      <c r="AHH78" s="313"/>
      <c r="AHI78" s="313"/>
      <c r="AHJ78" s="313"/>
      <c r="AHK78" s="313"/>
      <c r="AHL78" s="313"/>
      <c r="AHM78" s="313"/>
      <c r="AHN78" s="313"/>
      <c r="AHO78" s="313"/>
      <c r="AHP78" s="313"/>
      <c r="AHQ78" s="313"/>
      <c r="AHR78" s="313"/>
      <c r="AHS78" s="313"/>
      <c r="AHT78" s="313"/>
      <c r="AHU78" s="313"/>
      <c r="AHV78" s="313"/>
      <c r="AHW78" s="313"/>
      <c r="AHX78" s="313"/>
      <c r="AHY78" s="313"/>
      <c r="AHZ78" s="313"/>
      <c r="AIA78" s="313"/>
      <c r="AIB78" s="313"/>
      <c r="AIC78" s="313"/>
      <c r="AID78" s="313"/>
      <c r="AIE78" s="313"/>
      <c r="AIF78" s="313"/>
      <c r="AIG78" s="313"/>
      <c r="AIH78" s="313"/>
      <c r="AII78" s="313"/>
      <c r="AIJ78" s="313"/>
      <c r="AIK78" s="313"/>
      <c r="AIL78" s="313"/>
      <c r="AIM78" s="313"/>
      <c r="AIN78" s="313"/>
      <c r="AIO78" s="313"/>
      <c r="AIP78" s="313"/>
      <c r="AIQ78" s="313"/>
      <c r="AIR78" s="313"/>
      <c r="AIS78" s="313"/>
      <c r="AIT78" s="313"/>
      <c r="AIU78" s="313"/>
      <c r="AIV78" s="313"/>
      <c r="AIW78" s="313"/>
      <c r="AIX78" s="313"/>
      <c r="AIY78" s="313"/>
      <c r="AIZ78" s="313"/>
      <c r="AJA78" s="313"/>
      <c r="AJB78" s="313"/>
      <c r="AJC78" s="313"/>
      <c r="AJD78" s="313"/>
      <c r="AJE78" s="313"/>
      <c r="AJF78" s="313"/>
      <c r="AJG78" s="313"/>
      <c r="AJH78" s="313"/>
      <c r="AJI78" s="313"/>
      <c r="AJJ78" s="313"/>
      <c r="AJK78" s="313"/>
      <c r="AJL78" s="313"/>
      <c r="AJM78" s="313"/>
      <c r="AJN78" s="313"/>
      <c r="AJO78" s="313"/>
      <c r="AJP78" s="313"/>
      <c r="AJQ78" s="313"/>
      <c r="AJR78" s="313"/>
      <c r="AJS78" s="313"/>
      <c r="AJT78" s="313"/>
      <c r="AJU78" s="313"/>
      <c r="AJV78" s="313"/>
      <c r="AJW78" s="313"/>
      <c r="AJX78" s="313"/>
      <c r="AJY78" s="313"/>
      <c r="AJZ78" s="313"/>
      <c r="AKA78" s="313"/>
      <c r="AKB78" s="313"/>
      <c r="AKC78" s="313"/>
      <c r="AKD78" s="313"/>
      <c r="AKE78" s="313"/>
      <c r="AKF78" s="313"/>
      <c r="AKG78" s="313"/>
      <c r="AKH78" s="313"/>
      <c r="AKI78" s="313"/>
      <c r="AKJ78" s="313"/>
      <c r="AKK78" s="313"/>
      <c r="AKL78" s="313"/>
      <c r="AKM78" s="313"/>
      <c r="AKN78" s="313"/>
      <c r="AKO78" s="313"/>
      <c r="AKP78" s="313"/>
      <c r="AKQ78" s="313"/>
      <c r="AKR78" s="313"/>
      <c r="AKS78" s="313"/>
      <c r="AKT78" s="313"/>
      <c r="AKU78" s="313"/>
      <c r="AKV78" s="313"/>
      <c r="AKW78" s="313"/>
      <c r="AKX78" s="313"/>
      <c r="AKY78" s="313"/>
      <c r="AKZ78" s="313"/>
      <c r="ALA78" s="313"/>
      <c r="ALB78" s="313"/>
      <c r="ALC78" s="313"/>
      <c r="ALD78" s="313"/>
      <c r="ALE78" s="313"/>
      <c r="ALF78" s="313"/>
      <c r="ALG78" s="313"/>
      <c r="ALH78" s="313"/>
      <c r="ALI78" s="313"/>
      <c r="ALJ78" s="313"/>
      <c r="ALK78" s="313"/>
      <c r="ALL78" s="313"/>
      <c r="ALM78" s="313"/>
      <c r="ALN78" s="313"/>
      <c r="ALO78" s="313"/>
      <c r="ALP78" s="313"/>
      <c r="ALQ78" s="313"/>
      <c r="ALR78" s="313"/>
      <c r="ALS78" s="313"/>
      <c r="ALT78" s="313"/>
      <c r="ALU78" s="313"/>
      <c r="ALV78" s="313"/>
      <c r="ALW78" s="313"/>
      <c r="ALX78" s="313"/>
      <c r="ALY78" s="313"/>
      <c r="ALZ78" s="313"/>
      <c r="AMA78" s="313"/>
      <c r="AMB78" s="313"/>
      <c r="AMC78" s="313"/>
      <c r="AMD78" s="313"/>
      <c r="AME78" s="313"/>
      <c r="AMF78" s="313"/>
      <c r="AMG78" s="313"/>
      <c r="AMH78" s="313"/>
      <c r="AMI78" s="313"/>
      <c r="AMJ78" s="313"/>
      <c r="AMK78" s="313"/>
      <c r="AML78" s="313"/>
      <c r="AMM78" s="313"/>
      <c r="AMN78" s="313"/>
      <c r="AMO78" s="313"/>
      <c r="AMP78" s="313"/>
      <c r="AMQ78" s="313"/>
      <c r="AMR78" s="313"/>
      <c r="AMS78" s="313"/>
      <c r="AMT78" s="313"/>
      <c r="AMU78" s="313"/>
      <c r="AMV78" s="313"/>
      <c r="AMW78" s="313"/>
      <c r="AMX78" s="313"/>
      <c r="AMY78" s="313"/>
      <c r="AMZ78" s="313"/>
      <c r="ANA78" s="313"/>
      <c r="ANB78" s="313"/>
      <c r="ANC78" s="313"/>
      <c r="AND78" s="313"/>
      <c r="ANE78" s="313"/>
      <c r="ANF78" s="313"/>
      <c r="ANG78" s="313"/>
      <c r="ANH78" s="313"/>
      <c r="ANI78" s="313"/>
      <c r="ANJ78" s="313"/>
      <c r="ANK78" s="313"/>
      <c r="ANL78" s="313"/>
      <c r="ANM78" s="313"/>
      <c r="ANN78" s="313"/>
      <c r="ANO78" s="313"/>
      <c r="ANP78" s="313"/>
      <c r="ANQ78" s="313"/>
      <c r="ANR78" s="313"/>
      <c r="ANS78" s="313"/>
      <c r="ANT78" s="313"/>
      <c r="ANU78" s="313"/>
      <c r="ANV78" s="313"/>
      <c r="ANW78" s="313"/>
      <c r="ANX78" s="313"/>
      <c r="ANY78" s="313"/>
      <c r="ANZ78" s="313"/>
      <c r="AOA78" s="313"/>
      <c r="AOB78" s="313"/>
      <c r="AOC78" s="313"/>
      <c r="AOD78" s="313"/>
      <c r="AOE78" s="313"/>
      <c r="AOF78" s="313"/>
      <c r="AOG78" s="313"/>
      <c r="AOH78" s="313"/>
      <c r="AOI78" s="313"/>
      <c r="AOJ78" s="313"/>
      <c r="AOK78" s="313"/>
      <c r="AOL78" s="313"/>
      <c r="AOM78" s="313"/>
      <c r="AON78" s="313"/>
      <c r="AOO78" s="313"/>
      <c r="AOP78" s="313"/>
      <c r="AOQ78" s="313"/>
      <c r="AOR78" s="313"/>
      <c r="AOS78" s="313"/>
      <c r="AOT78" s="313"/>
      <c r="AOU78" s="313"/>
      <c r="AOV78" s="313"/>
      <c r="AOW78" s="313"/>
      <c r="AOX78" s="313"/>
      <c r="AOY78" s="313"/>
      <c r="AOZ78" s="313"/>
      <c r="APA78" s="313"/>
      <c r="APB78" s="313"/>
      <c r="APC78" s="313"/>
      <c r="APD78" s="313"/>
      <c r="APE78" s="313"/>
      <c r="APF78" s="313"/>
      <c r="APG78" s="313"/>
      <c r="APH78" s="313"/>
      <c r="API78" s="313"/>
      <c r="APJ78" s="313"/>
      <c r="APK78" s="313"/>
      <c r="APL78" s="313"/>
      <c r="APM78" s="313"/>
      <c r="APN78" s="313"/>
      <c r="APO78" s="313"/>
      <c r="APP78" s="313"/>
      <c r="APQ78" s="313"/>
      <c r="APR78" s="313"/>
      <c r="APS78" s="313"/>
      <c r="APT78" s="313"/>
      <c r="APU78" s="313"/>
      <c r="APV78" s="313"/>
      <c r="APW78" s="313"/>
      <c r="APX78" s="313"/>
      <c r="APY78" s="313"/>
      <c r="APZ78" s="313"/>
      <c r="AQA78" s="313"/>
      <c r="AQB78" s="313"/>
      <c r="AQC78" s="313"/>
      <c r="AQD78" s="313"/>
      <c r="AQE78" s="313"/>
      <c r="AQF78" s="313"/>
      <c r="AQG78" s="313"/>
      <c r="AQH78" s="313"/>
      <c r="AQI78" s="313"/>
      <c r="AQJ78" s="313"/>
      <c r="AQK78" s="313"/>
      <c r="AQL78" s="313"/>
      <c r="AQM78" s="313"/>
      <c r="AQN78" s="313"/>
      <c r="AQO78" s="313"/>
      <c r="AQP78" s="313"/>
      <c r="AQQ78" s="313"/>
      <c r="AQR78" s="313"/>
      <c r="AQS78" s="313"/>
      <c r="AQT78" s="313"/>
      <c r="AQU78" s="313"/>
      <c r="AQV78" s="313"/>
      <c r="AQW78" s="313"/>
      <c r="AQX78" s="313"/>
      <c r="AQY78" s="313"/>
      <c r="AQZ78" s="313"/>
      <c r="ARA78" s="313"/>
      <c r="ARB78" s="313"/>
      <c r="ARC78" s="313"/>
      <c r="ARD78" s="313"/>
      <c r="ARE78" s="313"/>
      <c r="ARF78" s="313"/>
      <c r="ARG78" s="313"/>
      <c r="ARH78" s="313"/>
      <c r="ARI78" s="313"/>
      <c r="ARJ78" s="313"/>
      <c r="ARK78" s="313"/>
      <c r="ARL78" s="313"/>
      <c r="ARM78" s="313"/>
      <c r="ARN78" s="313"/>
      <c r="ARO78" s="313"/>
      <c r="ARP78" s="313"/>
      <c r="ARQ78" s="313"/>
      <c r="ARR78" s="313"/>
      <c r="ARS78" s="313"/>
      <c r="ART78" s="313"/>
      <c r="ARU78" s="313"/>
      <c r="ARV78" s="313"/>
      <c r="ARW78" s="313"/>
      <c r="ARX78" s="313"/>
      <c r="ARY78" s="313"/>
      <c r="ARZ78" s="313"/>
      <c r="ASA78" s="313"/>
      <c r="ASB78" s="313"/>
      <c r="ASC78" s="313"/>
      <c r="ASD78" s="313"/>
      <c r="ASE78" s="313"/>
      <c r="ASF78" s="313"/>
      <c r="ASG78" s="313"/>
      <c r="ASH78" s="313"/>
      <c r="ASI78" s="313"/>
      <c r="ASJ78" s="313"/>
      <c r="ASK78" s="313"/>
      <c r="ASL78" s="313"/>
      <c r="ASM78" s="313"/>
      <c r="ASN78" s="313"/>
      <c r="ASO78" s="313"/>
      <c r="ASP78" s="313"/>
      <c r="ASQ78" s="313"/>
      <c r="ASR78" s="313"/>
      <c r="ASS78" s="313"/>
      <c r="AST78" s="313"/>
      <c r="ASU78" s="313"/>
      <c r="ASV78" s="313"/>
      <c r="ASW78" s="313"/>
      <c r="ASX78" s="313"/>
      <c r="ASY78" s="313"/>
      <c r="ASZ78" s="313"/>
      <c r="ATA78" s="313"/>
      <c r="ATB78" s="313"/>
      <c r="ATC78" s="313"/>
      <c r="ATD78" s="313"/>
      <c r="ATE78" s="313"/>
      <c r="ATF78" s="313"/>
      <c r="ATG78" s="313"/>
      <c r="ATH78" s="313"/>
      <c r="ATI78" s="313"/>
      <c r="ATJ78" s="313"/>
      <c r="ATK78" s="313"/>
      <c r="ATL78" s="313"/>
      <c r="ATM78" s="313"/>
      <c r="ATN78" s="313"/>
      <c r="ATO78" s="313"/>
      <c r="ATP78" s="313"/>
      <c r="ATQ78" s="313"/>
      <c r="ATR78" s="313"/>
      <c r="ATS78" s="313"/>
      <c r="ATT78" s="313"/>
      <c r="ATU78" s="313"/>
      <c r="ATV78" s="313"/>
      <c r="ATW78" s="313"/>
      <c r="ATX78" s="313"/>
      <c r="ATY78" s="313"/>
      <c r="ATZ78" s="313"/>
      <c r="AUA78" s="313"/>
      <c r="AUB78" s="313"/>
      <c r="AUC78" s="313"/>
      <c r="AUD78" s="313"/>
      <c r="AUE78" s="313"/>
      <c r="AUF78" s="313"/>
      <c r="AUG78" s="313"/>
      <c r="AUH78" s="313"/>
      <c r="AUI78" s="313"/>
      <c r="AUJ78" s="313"/>
      <c r="AUK78" s="313"/>
      <c r="AUL78" s="313"/>
      <c r="AUM78" s="313"/>
      <c r="AUN78" s="313"/>
      <c r="AUO78" s="313"/>
      <c r="AUP78" s="313"/>
      <c r="AUQ78" s="313"/>
      <c r="AUR78" s="313"/>
      <c r="AUS78" s="313"/>
      <c r="AUT78" s="313"/>
      <c r="AUU78" s="313"/>
      <c r="AUV78" s="313"/>
      <c r="AUW78" s="313"/>
      <c r="AUX78" s="313"/>
      <c r="AUY78" s="313"/>
      <c r="AUZ78" s="313"/>
      <c r="AVA78" s="313"/>
      <c r="AVB78" s="313"/>
      <c r="AVC78" s="313"/>
      <c r="AVD78" s="313"/>
      <c r="AVE78" s="313"/>
      <c r="AVF78" s="313"/>
      <c r="AVG78" s="313"/>
      <c r="AVH78" s="313"/>
      <c r="AVI78" s="313"/>
      <c r="AVJ78" s="313"/>
      <c r="AVK78" s="313"/>
      <c r="AVL78" s="313"/>
      <c r="AVM78" s="313"/>
      <c r="AVN78" s="313"/>
      <c r="AVO78" s="313"/>
      <c r="AVP78" s="313"/>
      <c r="AVQ78" s="313"/>
      <c r="AVR78" s="313"/>
      <c r="AVS78" s="313"/>
      <c r="AVT78" s="313"/>
      <c r="AVU78" s="313"/>
      <c r="AVV78" s="313"/>
      <c r="AVW78" s="313"/>
      <c r="AVX78" s="313"/>
      <c r="AVY78" s="313"/>
      <c r="AVZ78" s="313"/>
      <c r="AWA78" s="313"/>
      <c r="AWB78" s="313"/>
      <c r="AWC78" s="313"/>
      <c r="AWD78" s="313"/>
      <c r="AWE78" s="313"/>
      <c r="AWF78" s="313"/>
      <c r="AWG78" s="313"/>
      <c r="AWH78" s="313"/>
      <c r="AWI78" s="313"/>
      <c r="AWJ78" s="313"/>
      <c r="AWK78" s="313"/>
      <c r="AWL78" s="313"/>
      <c r="AWM78" s="313"/>
      <c r="AWN78" s="313"/>
      <c r="AWO78" s="313"/>
      <c r="AWP78" s="313"/>
      <c r="AWQ78" s="313"/>
      <c r="AWR78" s="313"/>
      <c r="AWS78" s="313"/>
      <c r="AWT78" s="313"/>
      <c r="AWU78" s="313"/>
      <c r="AWV78" s="313"/>
      <c r="AWW78" s="313"/>
      <c r="AWX78" s="313"/>
      <c r="AWY78" s="313"/>
      <c r="AWZ78" s="313"/>
      <c r="AXA78" s="313"/>
      <c r="AXB78" s="313"/>
      <c r="AXC78" s="313"/>
      <c r="AXD78" s="313"/>
      <c r="AXE78" s="313"/>
      <c r="AXF78" s="313"/>
      <c r="AXG78" s="313"/>
      <c r="AXH78" s="313"/>
      <c r="AXI78" s="313"/>
      <c r="AXJ78" s="313"/>
      <c r="AXK78" s="313"/>
      <c r="AXL78" s="313"/>
      <c r="AXM78" s="313"/>
      <c r="AXN78" s="313"/>
      <c r="AXO78" s="313"/>
      <c r="AXP78" s="313"/>
      <c r="AXQ78" s="313"/>
      <c r="AXR78" s="313"/>
      <c r="AXS78" s="313"/>
      <c r="AXT78" s="313"/>
      <c r="AXU78" s="313"/>
      <c r="AXV78" s="313"/>
      <c r="AXW78" s="313"/>
      <c r="AXX78" s="313"/>
      <c r="AXY78" s="313"/>
      <c r="AXZ78" s="313"/>
      <c r="AYA78" s="313"/>
      <c r="AYB78" s="313"/>
      <c r="AYC78" s="313"/>
      <c r="AYD78" s="313"/>
      <c r="AYE78" s="313"/>
      <c r="AYF78" s="313"/>
      <c r="AYG78" s="313"/>
      <c r="AYH78" s="313"/>
      <c r="AYI78" s="313"/>
      <c r="AYJ78" s="313"/>
      <c r="AYK78" s="313"/>
      <c r="AYL78" s="313"/>
      <c r="AYM78" s="313"/>
      <c r="AYN78" s="313"/>
      <c r="AYO78" s="313"/>
      <c r="AYP78" s="313"/>
      <c r="AYQ78" s="313"/>
      <c r="AYR78" s="313"/>
      <c r="AYS78" s="313"/>
      <c r="AYT78" s="313"/>
      <c r="AYU78" s="313"/>
      <c r="AYV78" s="313"/>
      <c r="AYW78" s="313"/>
      <c r="AYX78" s="313"/>
      <c r="AYY78" s="313"/>
      <c r="AYZ78" s="313"/>
      <c r="AZA78" s="313"/>
      <c r="AZB78" s="313"/>
      <c r="AZC78" s="313"/>
      <c r="AZD78" s="313"/>
      <c r="AZE78" s="313"/>
      <c r="AZF78" s="313"/>
      <c r="AZG78" s="313"/>
      <c r="AZH78" s="313"/>
      <c r="AZI78" s="313"/>
      <c r="AZJ78" s="313"/>
      <c r="AZK78" s="313"/>
      <c r="AZL78" s="313"/>
      <c r="AZM78" s="313"/>
      <c r="AZN78" s="313"/>
      <c r="AZO78" s="313"/>
      <c r="AZP78" s="313"/>
      <c r="AZQ78" s="313"/>
      <c r="AZR78" s="313"/>
      <c r="AZS78" s="313"/>
      <c r="AZT78" s="313"/>
      <c r="AZU78" s="313"/>
      <c r="AZV78" s="313"/>
      <c r="AZW78" s="313"/>
      <c r="AZX78" s="313"/>
      <c r="AZY78" s="313"/>
      <c r="AZZ78" s="313"/>
      <c r="BAA78" s="313"/>
      <c r="BAB78" s="313"/>
      <c r="BAC78" s="313"/>
      <c r="BAD78" s="313"/>
      <c r="BAE78" s="313"/>
      <c r="BAF78" s="313"/>
      <c r="BAG78" s="313"/>
      <c r="BAH78" s="313"/>
      <c r="BAI78" s="313"/>
      <c r="BAJ78" s="313"/>
      <c r="BAK78" s="313"/>
      <c r="BAL78" s="313"/>
      <c r="BAM78" s="313"/>
      <c r="BAN78" s="313"/>
      <c r="BAO78" s="313"/>
      <c r="BAP78" s="313"/>
      <c r="BAQ78" s="313"/>
      <c r="BAR78" s="313"/>
      <c r="BAS78" s="313"/>
      <c r="BAT78" s="313"/>
      <c r="BAU78" s="313"/>
      <c r="BAV78" s="313"/>
      <c r="BAW78" s="313"/>
      <c r="BAX78" s="313"/>
      <c r="BAY78" s="313"/>
      <c r="BAZ78" s="313"/>
      <c r="BBA78" s="313"/>
      <c r="BBB78" s="313"/>
      <c r="BBC78" s="313"/>
      <c r="BBD78" s="313"/>
      <c r="BBE78" s="313"/>
      <c r="BBF78" s="313"/>
      <c r="BBG78" s="313"/>
      <c r="BBH78" s="313"/>
      <c r="BBI78" s="313"/>
      <c r="BBJ78" s="313"/>
      <c r="BBK78" s="313"/>
      <c r="BBL78" s="313"/>
      <c r="BBM78" s="313"/>
      <c r="BBN78" s="313"/>
      <c r="BBO78" s="313"/>
      <c r="BBP78" s="313"/>
      <c r="BBQ78" s="313"/>
      <c r="BBR78" s="313"/>
      <c r="BBS78" s="313"/>
      <c r="BBT78" s="313"/>
      <c r="BBU78" s="313"/>
      <c r="BBV78" s="313"/>
      <c r="BBW78" s="313"/>
      <c r="BBX78" s="313"/>
      <c r="BBY78" s="313"/>
      <c r="BBZ78" s="313"/>
      <c r="BCA78" s="313"/>
      <c r="BCB78" s="313"/>
      <c r="BCC78" s="313"/>
      <c r="BCD78" s="313"/>
      <c r="BCE78" s="313"/>
      <c r="BCF78" s="313"/>
      <c r="BCG78" s="313"/>
      <c r="BCH78" s="313"/>
      <c r="BCI78" s="313"/>
      <c r="BCJ78" s="313"/>
      <c r="BCK78" s="313"/>
      <c r="BCL78" s="313"/>
      <c r="BCM78" s="313"/>
      <c r="BCN78" s="313"/>
      <c r="BCO78" s="313"/>
      <c r="BCP78" s="313"/>
      <c r="BCQ78" s="313"/>
      <c r="BCR78" s="313"/>
      <c r="BCS78" s="313"/>
      <c r="BCT78" s="313"/>
      <c r="BCU78" s="313"/>
      <c r="BCV78" s="313"/>
      <c r="BCW78" s="313"/>
      <c r="BCX78" s="313"/>
      <c r="BCY78" s="313"/>
      <c r="BCZ78" s="313"/>
      <c r="BDA78" s="313"/>
      <c r="BDB78" s="313"/>
      <c r="BDC78" s="313"/>
      <c r="BDD78" s="313"/>
      <c r="BDE78" s="313"/>
      <c r="BDF78" s="313"/>
      <c r="BDG78" s="313"/>
      <c r="BDH78" s="313"/>
      <c r="BDI78" s="313"/>
      <c r="BDJ78" s="313"/>
      <c r="BDK78" s="313"/>
      <c r="BDL78" s="313"/>
      <c r="BDM78" s="313"/>
      <c r="BDN78" s="313"/>
      <c r="BDO78" s="313"/>
      <c r="BDP78" s="313"/>
      <c r="BDQ78" s="313"/>
      <c r="BDR78" s="313"/>
      <c r="BDS78" s="313"/>
      <c r="BDT78" s="313"/>
      <c r="BDU78" s="313"/>
      <c r="BDV78" s="313"/>
      <c r="BDW78" s="313"/>
      <c r="BDX78" s="313"/>
      <c r="BDY78" s="313"/>
      <c r="BDZ78" s="313"/>
      <c r="BEA78" s="313"/>
      <c r="BEB78" s="313"/>
      <c r="BEC78" s="313"/>
      <c r="BED78" s="313"/>
      <c r="BEE78" s="313"/>
      <c r="BEF78" s="313"/>
      <c r="BEG78" s="313"/>
      <c r="BEH78" s="313"/>
      <c r="BEI78" s="313"/>
      <c r="BEJ78" s="313"/>
      <c r="BEK78" s="313"/>
      <c r="BEL78" s="313"/>
      <c r="BEM78" s="313"/>
      <c r="BEN78" s="313"/>
      <c r="BEO78" s="313"/>
      <c r="BEP78" s="313"/>
      <c r="BEQ78" s="313"/>
      <c r="BER78" s="313"/>
      <c r="BES78" s="313"/>
      <c r="BET78" s="313"/>
      <c r="BEU78" s="313"/>
      <c r="BEV78" s="313"/>
      <c r="BEW78" s="313"/>
      <c r="BEX78" s="313"/>
      <c r="BEY78" s="313"/>
      <c r="BEZ78" s="313"/>
      <c r="BFA78" s="313"/>
      <c r="BFB78" s="313"/>
      <c r="BFC78" s="313"/>
      <c r="BFD78" s="313"/>
      <c r="BFE78" s="313"/>
      <c r="BFF78" s="313"/>
      <c r="BFG78" s="313"/>
      <c r="BFH78" s="313"/>
      <c r="BFI78" s="313"/>
      <c r="BFJ78" s="313"/>
      <c r="BFK78" s="313"/>
      <c r="BFL78" s="313"/>
      <c r="BFM78" s="313"/>
      <c r="BFN78" s="313"/>
      <c r="BFO78" s="313"/>
      <c r="BFP78" s="313"/>
      <c r="BFQ78" s="313"/>
      <c r="BFR78" s="313"/>
      <c r="BFS78" s="313"/>
      <c r="BFT78" s="313"/>
      <c r="BFU78" s="313"/>
      <c r="BFV78" s="313"/>
      <c r="BFW78" s="313"/>
      <c r="BFX78" s="313"/>
      <c r="BFY78" s="313"/>
      <c r="BFZ78" s="313"/>
      <c r="BGA78" s="313"/>
      <c r="BGB78" s="313"/>
      <c r="BGC78" s="313"/>
      <c r="BGD78" s="313"/>
      <c r="BGE78" s="313"/>
      <c r="BGF78" s="313"/>
      <c r="BGG78" s="313"/>
      <c r="BGH78" s="313"/>
      <c r="BGI78" s="313"/>
      <c r="BGJ78" s="313"/>
      <c r="BGK78" s="313"/>
      <c r="BGL78" s="313"/>
      <c r="BGM78" s="313"/>
      <c r="BGN78" s="313"/>
      <c r="BGO78" s="313"/>
      <c r="BGP78" s="313"/>
      <c r="BGQ78" s="313"/>
      <c r="BGR78" s="313"/>
      <c r="BGS78" s="313"/>
      <c r="BGT78" s="313"/>
      <c r="BGU78" s="313"/>
      <c r="BGV78" s="313"/>
      <c r="BGW78" s="313"/>
      <c r="BGX78" s="313"/>
      <c r="BGY78" s="313"/>
      <c r="BGZ78" s="313"/>
      <c r="BHA78" s="313"/>
      <c r="BHB78" s="313"/>
      <c r="BHC78" s="313"/>
      <c r="BHD78" s="313"/>
      <c r="BHE78" s="313"/>
      <c r="BHF78" s="313"/>
      <c r="BHG78" s="313"/>
      <c r="BHH78" s="313"/>
      <c r="BHI78" s="313"/>
      <c r="BHJ78" s="313"/>
      <c r="BHK78" s="313"/>
      <c r="BHL78" s="313"/>
      <c r="BHM78" s="313"/>
      <c r="BHN78" s="313"/>
      <c r="BHO78" s="313"/>
      <c r="BHP78" s="313"/>
      <c r="BHQ78" s="313"/>
      <c r="BHR78" s="313"/>
      <c r="BHS78" s="313"/>
      <c r="BHT78" s="313"/>
      <c r="BHU78" s="313"/>
      <c r="BHV78" s="313"/>
      <c r="BHW78" s="313"/>
      <c r="BHX78" s="313"/>
      <c r="BHY78" s="313"/>
      <c r="BHZ78" s="313"/>
      <c r="BIA78" s="313"/>
      <c r="BIB78" s="313"/>
      <c r="BIC78" s="313"/>
      <c r="BID78" s="313"/>
      <c r="BIE78" s="313"/>
      <c r="BIF78" s="313"/>
      <c r="BIG78" s="313"/>
      <c r="BIH78" s="313"/>
      <c r="BII78" s="313"/>
      <c r="BIJ78" s="313"/>
      <c r="BIK78" s="313"/>
      <c r="BIL78" s="313"/>
      <c r="BIM78" s="313"/>
      <c r="BIN78" s="313"/>
      <c r="BIO78" s="313"/>
      <c r="BIP78" s="313"/>
      <c r="BIQ78" s="313"/>
      <c r="BIR78" s="313"/>
      <c r="BIS78" s="313"/>
      <c r="BIT78" s="313"/>
      <c r="BIU78" s="313"/>
      <c r="BIV78" s="313"/>
      <c r="BIW78" s="313"/>
      <c r="BIX78" s="313"/>
      <c r="BIY78" s="313"/>
      <c r="BIZ78" s="313"/>
      <c r="BJA78" s="313"/>
      <c r="BJB78" s="313"/>
      <c r="BJC78" s="313"/>
      <c r="BJD78" s="313"/>
      <c r="BJE78" s="313"/>
      <c r="BJF78" s="313"/>
      <c r="BJG78" s="313"/>
      <c r="BJH78" s="313"/>
      <c r="BJI78" s="313"/>
      <c r="BJJ78" s="313"/>
      <c r="BJK78" s="313"/>
      <c r="BJL78" s="313"/>
      <c r="BJM78" s="313"/>
      <c r="BJN78" s="313"/>
      <c r="BJO78" s="313"/>
      <c r="BJP78" s="313"/>
      <c r="BJQ78" s="313"/>
      <c r="BJR78" s="313"/>
      <c r="BJS78" s="313"/>
      <c r="BJT78" s="313"/>
      <c r="BJU78" s="313"/>
      <c r="BJV78" s="313"/>
      <c r="BJW78" s="313"/>
      <c r="BJX78" s="313"/>
      <c r="BJY78" s="313"/>
      <c r="BJZ78" s="313"/>
      <c r="BKA78" s="313"/>
      <c r="BKB78" s="313"/>
      <c r="BKC78" s="313"/>
      <c r="BKD78" s="313"/>
      <c r="BKE78" s="313"/>
      <c r="BKF78" s="313"/>
      <c r="BKG78" s="313"/>
      <c r="BKH78" s="313"/>
      <c r="BKI78" s="313"/>
      <c r="BKJ78" s="313"/>
      <c r="BKK78" s="313"/>
      <c r="BKL78" s="313"/>
      <c r="BKM78" s="313"/>
      <c r="BKN78" s="313"/>
      <c r="BKO78" s="313"/>
      <c r="BKP78" s="313"/>
      <c r="BKQ78" s="313"/>
      <c r="BKR78" s="313"/>
      <c r="BKS78" s="313"/>
      <c r="BKT78" s="313"/>
      <c r="BKU78" s="313"/>
      <c r="BKV78" s="313"/>
      <c r="BKW78" s="313"/>
      <c r="BKX78" s="313"/>
      <c r="BKY78" s="313"/>
      <c r="BKZ78" s="313"/>
      <c r="BLA78" s="313"/>
      <c r="BLB78" s="313"/>
      <c r="BLC78" s="313"/>
      <c r="BLD78" s="313"/>
      <c r="BLE78" s="313"/>
      <c r="BLF78" s="313"/>
      <c r="BLG78" s="313"/>
      <c r="BLH78" s="313"/>
      <c r="BLI78" s="313"/>
      <c r="BLJ78" s="313"/>
      <c r="BLK78" s="313"/>
      <c r="BLL78" s="313"/>
      <c r="BLM78" s="313"/>
      <c r="BLN78" s="313"/>
      <c r="BLO78" s="313"/>
      <c r="BLP78" s="313"/>
      <c r="BLQ78" s="313"/>
      <c r="BLR78" s="313"/>
      <c r="BLS78" s="313"/>
      <c r="BLT78" s="313"/>
      <c r="BLU78" s="313"/>
      <c r="BLV78" s="313"/>
      <c r="BLW78" s="313"/>
      <c r="BLX78" s="313"/>
      <c r="BLY78" s="313"/>
      <c r="BLZ78" s="313"/>
      <c r="BMA78" s="313"/>
      <c r="BMB78" s="313"/>
      <c r="BMC78" s="313"/>
      <c r="BMD78" s="313"/>
      <c r="BME78" s="313"/>
      <c r="BMF78" s="313"/>
      <c r="BMG78" s="313"/>
      <c r="BMH78" s="313"/>
      <c r="BMI78" s="313"/>
      <c r="BMJ78" s="313"/>
      <c r="BMK78" s="313"/>
      <c r="BML78" s="313"/>
      <c r="BMM78" s="313"/>
      <c r="BMN78" s="313"/>
      <c r="BMO78" s="313"/>
      <c r="BMP78" s="313"/>
      <c r="BMQ78" s="313"/>
      <c r="BMR78" s="313"/>
      <c r="BMS78" s="313"/>
      <c r="BMT78" s="313"/>
      <c r="BMU78" s="313"/>
      <c r="BMV78" s="313"/>
      <c r="BMW78" s="313"/>
      <c r="BMX78" s="313"/>
      <c r="BMY78" s="313"/>
      <c r="BMZ78" s="313"/>
      <c r="BNA78" s="313"/>
      <c r="BNB78" s="313"/>
      <c r="BNC78" s="313"/>
      <c r="BND78" s="313"/>
      <c r="BNE78" s="313"/>
      <c r="BNF78" s="313"/>
      <c r="BNG78" s="313"/>
      <c r="BNH78" s="313"/>
      <c r="BNI78" s="313"/>
      <c r="BNJ78" s="313"/>
      <c r="BNK78" s="313"/>
      <c r="BNL78" s="313"/>
      <c r="BNM78" s="313"/>
      <c r="BNN78" s="313"/>
      <c r="BNO78" s="313"/>
      <c r="BNP78" s="313"/>
      <c r="BNQ78" s="313"/>
      <c r="BNR78" s="313"/>
      <c r="BNS78" s="313"/>
      <c r="BNT78" s="313"/>
      <c r="BNU78" s="313"/>
      <c r="BNV78" s="313"/>
      <c r="BNW78" s="313"/>
      <c r="BNX78" s="313"/>
      <c r="BNY78" s="313"/>
      <c r="BNZ78" s="313"/>
      <c r="BOA78" s="313"/>
      <c r="BOB78" s="313"/>
      <c r="BOC78" s="313"/>
      <c r="BOD78" s="313"/>
      <c r="BOE78" s="313"/>
      <c r="BOF78" s="313"/>
      <c r="BOG78" s="313"/>
      <c r="BOH78" s="313"/>
      <c r="BOI78" s="313"/>
      <c r="BOJ78" s="313"/>
      <c r="BOK78" s="313"/>
      <c r="BOL78" s="313"/>
      <c r="BOM78" s="313"/>
      <c r="BON78" s="313"/>
      <c r="BOO78" s="313"/>
      <c r="BOP78" s="313"/>
      <c r="BOQ78" s="313"/>
      <c r="BOR78" s="313"/>
      <c r="BOS78" s="313"/>
      <c r="BOT78" s="313"/>
      <c r="BOU78" s="313"/>
      <c r="BOV78" s="313"/>
      <c r="BOW78" s="313"/>
      <c r="BOX78" s="313"/>
      <c r="BOY78" s="313"/>
      <c r="BOZ78" s="313"/>
      <c r="BPA78" s="313"/>
      <c r="BPB78" s="313"/>
      <c r="BPC78" s="313"/>
      <c r="BPD78" s="313"/>
      <c r="BPE78" s="313"/>
      <c r="BPF78" s="313"/>
      <c r="BPG78" s="313"/>
      <c r="BPH78" s="313"/>
      <c r="BPI78" s="313"/>
      <c r="BPJ78" s="313"/>
      <c r="BPK78" s="313"/>
      <c r="BPL78" s="313"/>
      <c r="BPM78" s="313"/>
      <c r="BPN78" s="313"/>
      <c r="BPO78" s="313"/>
      <c r="BPP78" s="313"/>
      <c r="BPQ78" s="313"/>
      <c r="BPR78" s="313"/>
      <c r="BPS78" s="313"/>
      <c r="BPT78" s="313"/>
      <c r="BPU78" s="313"/>
      <c r="BPV78" s="313"/>
      <c r="BPW78" s="313"/>
      <c r="BPX78" s="313"/>
      <c r="BPY78" s="313"/>
      <c r="BPZ78" s="313"/>
      <c r="BQA78" s="313"/>
      <c r="BQB78" s="313"/>
      <c r="BQC78" s="313"/>
      <c r="BQD78" s="313"/>
      <c r="BQE78" s="313"/>
      <c r="BQF78" s="313"/>
      <c r="BQG78" s="313"/>
      <c r="BQH78" s="313"/>
      <c r="BQI78" s="313"/>
      <c r="BQJ78" s="313"/>
      <c r="BQK78" s="313"/>
      <c r="BQL78" s="313"/>
      <c r="BQM78" s="313"/>
      <c r="BQN78" s="313"/>
      <c r="BQO78" s="313"/>
      <c r="BQP78" s="313"/>
      <c r="BQQ78" s="313"/>
      <c r="BQR78" s="313"/>
      <c r="BQS78" s="313"/>
      <c r="BQT78" s="313"/>
      <c r="BQU78" s="313"/>
      <c r="BQV78" s="313"/>
      <c r="BQW78" s="313"/>
      <c r="BQX78" s="313"/>
      <c r="BQY78" s="313"/>
      <c r="BQZ78" s="313"/>
      <c r="BRA78" s="313"/>
      <c r="BRB78" s="313"/>
      <c r="BRC78" s="313"/>
      <c r="BRD78" s="313"/>
      <c r="BRE78" s="313"/>
      <c r="BRF78" s="313"/>
      <c r="BRG78" s="313"/>
      <c r="BRH78" s="313"/>
      <c r="BRI78" s="313"/>
      <c r="BRJ78" s="313"/>
      <c r="BRK78" s="313"/>
      <c r="BRL78" s="313"/>
      <c r="BRM78" s="313"/>
      <c r="BRN78" s="313"/>
      <c r="BRO78" s="313"/>
      <c r="BRP78" s="313"/>
      <c r="BRQ78" s="313"/>
      <c r="BRR78" s="313"/>
      <c r="BRS78" s="313"/>
      <c r="BRT78" s="313"/>
      <c r="BRU78" s="313"/>
      <c r="BRV78" s="313"/>
      <c r="BRW78" s="313"/>
      <c r="BRX78" s="313"/>
      <c r="BRY78" s="313"/>
      <c r="BRZ78" s="313"/>
      <c r="BSA78" s="313"/>
      <c r="BSB78" s="313"/>
      <c r="BSC78" s="313"/>
      <c r="BSD78" s="313"/>
      <c r="BSE78" s="313"/>
      <c r="BSF78" s="313"/>
      <c r="BSG78" s="313"/>
      <c r="BSH78" s="313"/>
      <c r="BSI78" s="313"/>
      <c r="BSJ78" s="313"/>
      <c r="BSK78" s="313"/>
      <c r="BSL78" s="313"/>
      <c r="BSM78" s="313"/>
      <c r="BSN78" s="313"/>
      <c r="BSO78" s="313"/>
      <c r="BSP78" s="313"/>
      <c r="BSQ78" s="313"/>
      <c r="BSR78" s="313"/>
      <c r="BSS78" s="313"/>
      <c r="BST78" s="313"/>
      <c r="BSU78" s="313"/>
      <c r="BSV78" s="313"/>
      <c r="BSW78" s="313"/>
      <c r="BSX78" s="313"/>
      <c r="BSY78" s="313"/>
      <c r="BSZ78" s="313"/>
      <c r="BTA78" s="313"/>
      <c r="BTB78" s="313"/>
      <c r="BTC78" s="313"/>
      <c r="BTD78" s="313"/>
      <c r="BTE78" s="313"/>
      <c r="BTF78" s="313"/>
      <c r="BTG78" s="313"/>
      <c r="BTH78" s="313"/>
      <c r="BTI78" s="313"/>
      <c r="BTJ78" s="313"/>
      <c r="BTK78" s="313"/>
      <c r="BTL78" s="313"/>
      <c r="BTM78" s="313"/>
      <c r="BTN78" s="313"/>
      <c r="BTO78" s="313"/>
      <c r="BTP78" s="313"/>
      <c r="BTQ78" s="313"/>
      <c r="BTR78" s="313"/>
      <c r="BTS78" s="313"/>
      <c r="BTT78" s="313"/>
      <c r="BTU78" s="313"/>
      <c r="BTV78" s="313"/>
      <c r="BTW78" s="313"/>
      <c r="BTX78" s="313"/>
      <c r="BTY78" s="313"/>
      <c r="BTZ78" s="313"/>
      <c r="BUA78" s="313"/>
      <c r="BUB78" s="313"/>
      <c r="BUC78" s="313"/>
      <c r="BUD78" s="313"/>
      <c r="BUE78" s="313"/>
      <c r="BUF78" s="313"/>
      <c r="BUG78" s="313"/>
      <c r="BUH78" s="313"/>
      <c r="BUI78" s="313"/>
      <c r="BUJ78" s="313"/>
      <c r="BUK78" s="313"/>
      <c r="BUL78" s="313"/>
      <c r="BUM78" s="313"/>
      <c r="BUN78" s="313"/>
      <c r="BUO78" s="313"/>
      <c r="BUP78" s="313"/>
      <c r="BUQ78" s="313"/>
      <c r="BUR78" s="313"/>
      <c r="BUS78" s="313"/>
      <c r="BUT78" s="313"/>
      <c r="BUU78" s="313"/>
      <c r="BUV78" s="313"/>
      <c r="BUW78" s="313"/>
      <c r="BUX78" s="313"/>
      <c r="BUY78" s="313"/>
      <c r="BUZ78" s="313"/>
      <c r="BVA78" s="313"/>
      <c r="BVB78" s="313"/>
      <c r="BVC78" s="313"/>
      <c r="BVD78" s="313"/>
      <c r="BVE78" s="313"/>
      <c r="BVF78" s="313"/>
      <c r="BVG78" s="313"/>
      <c r="BVH78" s="313"/>
      <c r="BVI78" s="313"/>
      <c r="BVJ78" s="313"/>
      <c r="BVK78" s="313"/>
      <c r="BVL78" s="313"/>
      <c r="BVM78" s="313"/>
      <c r="BVN78" s="313"/>
      <c r="BVO78" s="313"/>
      <c r="BVP78" s="313"/>
      <c r="BVQ78" s="313"/>
      <c r="BVR78" s="313"/>
      <c r="BVS78" s="313"/>
      <c r="BVT78" s="313"/>
      <c r="BVU78" s="313"/>
      <c r="BVV78" s="313"/>
      <c r="BVW78" s="313"/>
      <c r="BVX78" s="313"/>
      <c r="BVY78" s="313"/>
      <c r="BVZ78" s="313"/>
      <c r="BWA78" s="313"/>
      <c r="BWB78" s="313"/>
      <c r="BWC78" s="313"/>
      <c r="BWD78" s="313"/>
      <c r="BWE78" s="313"/>
      <c r="BWF78" s="313"/>
      <c r="BWG78" s="313"/>
      <c r="BWH78" s="313"/>
      <c r="BWI78" s="313"/>
      <c r="BWJ78" s="313"/>
      <c r="BWK78" s="313"/>
      <c r="BWL78" s="313"/>
      <c r="BWM78" s="313"/>
      <c r="BWN78" s="313"/>
      <c r="BWO78" s="313"/>
      <c r="BWP78" s="313"/>
      <c r="BWQ78" s="313"/>
      <c r="BWR78" s="313"/>
      <c r="BWS78" s="313"/>
      <c r="BWT78" s="313"/>
      <c r="BWU78" s="313"/>
      <c r="BWV78" s="313"/>
      <c r="BWW78" s="313"/>
      <c r="BWX78" s="313"/>
      <c r="BWY78" s="313"/>
      <c r="BWZ78" s="313"/>
      <c r="BXA78" s="313"/>
      <c r="BXB78" s="313"/>
      <c r="BXC78" s="313"/>
      <c r="BXD78" s="313"/>
      <c r="BXE78" s="313"/>
      <c r="BXF78" s="313"/>
      <c r="BXG78" s="313"/>
      <c r="BXH78" s="313"/>
      <c r="BXI78" s="313"/>
      <c r="BXJ78" s="313"/>
      <c r="BXK78" s="313"/>
      <c r="BXL78" s="313"/>
      <c r="BXM78" s="313"/>
      <c r="BXN78" s="313"/>
      <c r="BXO78" s="313"/>
      <c r="BXP78" s="313"/>
      <c r="BXQ78" s="313"/>
      <c r="BXR78" s="313"/>
      <c r="BXS78" s="313"/>
      <c r="BXT78" s="313"/>
      <c r="BXU78" s="313"/>
      <c r="BXV78" s="313"/>
      <c r="BXW78" s="313"/>
      <c r="BXX78" s="313"/>
      <c r="BXY78" s="313"/>
      <c r="BXZ78" s="313"/>
      <c r="BYA78" s="313"/>
      <c r="BYB78" s="313"/>
      <c r="BYC78" s="313"/>
      <c r="BYD78" s="313"/>
      <c r="BYE78" s="313"/>
      <c r="BYF78" s="313"/>
      <c r="BYG78" s="313"/>
      <c r="BYH78" s="313"/>
      <c r="BYI78" s="313"/>
      <c r="BYJ78" s="313"/>
      <c r="BYK78" s="313"/>
      <c r="BYL78" s="313"/>
      <c r="BYM78" s="313"/>
      <c r="BYN78" s="313"/>
      <c r="BYO78" s="313"/>
      <c r="BYP78" s="313"/>
      <c r="BYQ78" s="313"/>
      <c r="BYR78" s="313"/>
      <c r="BYS78" s="313"/>
      <c r="BYT78" s="313"/>
      <c r="BYU78" s="313"/>
      <c r="BYV78" s="313"/>
      <c r="BYW78" s="313"/>
      <c r="BYX78" s="313"/>
      <c r="BYY78" s="313"/>
      <c r="BYZ78" s="313"/>
      <c r="BZA78" s="313"/>
      <c r="BZB78" s="313"/>
      <c r="BZC78" s="313"/>
      <c r="BZD78" s="313"/>
      <c r="BZE78" s="313"/>
      <c r="BZF78" s="313"/>
      <c r="BZG78" s="313"/>
      <c r="BZH78" s="313"/>
      <c r="BZI78" s="313"/>
      <c r="BZJ78" s="313"/>
      <c r="BZK78" s="313"/>
      <c r="BZL78" s="313"/>
      <c r="BZM78" s="313"/>
      <c r="BZN78" s="313"/>
      <c r="BZO78" s="313"/>
      <c r="BZP78" s="313"/>
      <c r="BZQ78" s="313"/>
      <c r="BZR78" s="313"/>
      <c r="BZS78" s="313"/>
      <c r="BZT78" s="313"/>
      <c r="BZU78" s="313"/>
      <c r="BZV78" s="313"/>
      <c r="BZW78" s="313"/>
      <c r="BZX78" s="313"/>
      <c r="BZY78" s="313"/>
      <c r="BZZ78" s="313"/>
      <c r="CAA78" s="313"/>
      <c r="CAB78" s="313"/>
      <c r="CAC78" s="313"/>
      <c r="CAD78" s="313"/>
      <c r="CAE78" s="313"/>
      <c r="CAF78" s="313"/>
      <c r="CAG78" s="313"/>
      <c r="CAH78" s="313"/>
      <c r="CAI78" s="313"/>
      <c r="CAJ78" s="313"/>
      <c r="CAK78" s="313"/>
      <c r="CAL78" s="313"/>
      <c r="CAM78" s="313"/>
      <c r="CAN78" s="313"/>
      <c r="CAO78" s="313"/>
      <c r="CAP78" s="313"/>
      <c r="CAQ78" s="313"/>
      <c r="CAR78" s="313"/>
      <c r="CAS78" s="313"/>
      <c r="CAT78" s="313"/>
      <c r="CAU78" s="313"/>
      <c r="CAV78" s="313"/>
      <c r="CAW78" s="313"/>
      <c r="CAX78" s="313"/>
      <c r="CAY78" s="313"/>
      <c r="CAZ78" s="313"/>
      <c r="CBA78" s="313"/>
      <c r="CBB78" s="313"/>
      <c r="CBC78" s="313"/>
      <c r="CBD78" s="313"/>
      <c r="CBE78" s="313"/>
      <c r="CBF78" s="313"/>
      <c r="CBG78" s="313"/>
      <c r="CBH78" s="313"/>
      <c r="CBI78" s="313"/>
      <c r="CBJ78" s="313"/>
      <c r="CBK78" s="313"/>
      <c r="CBL78" s="313"/>
      <c r="CBM78" s="313"/>
      <c r="CBN78" s="313"/>
      <c r="CBO78" s="313"/>
      <c r="CBP78" s="313"/>
      <c r="CBQ78" s="313"/>
      <c r="CBR78" s="313"/>
      <c r="CBS78" s="313"/>
      <c r="CBT78" s="313"/>
      <c r="CBU78" s="313"/>
      <c r="CBV78" s="313"/>
      <c r="CBW78" s="313"/>
      <c r="CBX78" s="313"/>
      <c r="CBY78" s="313"/>
      <c r="CBZ78" s="313"/>
      <c r="CCA78" s="313"/>
      <c r="CCB78" s="313"/>
      <c r="CCC78" s="313"/>
      <c r="CCD78" s="313"/>
      <c r="CCE78" s="313"/>
      <c r="CCF78" s="313"/>
      <c r="CCG78" s="313"/>
      <c r="CCH78" s="313"/>
      <c r="CCI78" s="313"/>
      <c r="CCJ78" s="313"/>
      <c r="CCK78" s="313"/>
      <c r="CCL78" s="313"/>
      <c r="CCM78" s="313"/>
      <c r="CCN78" s="313"/>
      <c r="CCO78" s="313"/>
      <c r="CCP78" s="313"/>
      <c r="CCQ78" s="313"/>
      <c r="CCR78" s="313"/>
      <c r="CCS78" s="313"/>
      <c r="CCT78" s="313"/>
      <c r="CCU78" s="313"/>
      <c r="CCV78" s="313"/>
      <c r="CCW78" s="313"/>
      <c r="CCX78" s="313"/>
      <c r="CCY78" s="313"/>
      <c r="CCZ78" s="313"/>
      <c r="CDA78" s="313"/>
      <c r="CDB78" s="313"/>
      <c r="CDC78" s="313"/>
      <c r="CDD78" s="313"/>
      <c r="CDE78" s="313"/>
      <c r="CDF78" s="313"/>
      <c r="CDG78" s="313"/>
      <c r="CDH78" s="313"/>
      <c r="CDI78" s="313"/>
      <c r="CDJ78" s="313"/>
      <c r="CDK78" s="313"/>
      <c r="CDL78" s="313"/>
      <c r="CDM78" s="313"/>
      <c r="CDN78" s="313"/>
      <c r="CDO78" s="313"/>
      <c r="CDP78" s="313"/>
      <c r="CDQ78" s="313"/>
      <c r="CDR78" s="313"/>
      <c r="CDS78" s="313"/>
      <c r="CDT78" s="313"/>
      <c r="CDU78" s="313"/>
      <c r="CDV78" s="313"/>
      <c r="CDW78" s="313"/>
      <c r="CDX78" s="313"/>
      <c r="CDY78" s="313"/>
      <c r="CDZ78" s="313"/>
      <c r="CEA78" s="313"/>
      <c r="CEB78" s="313"/>
      <c r="CEC78" s="313"/>
      <c r="CED78" s="313"/>
      <c r="CEE78" s="313"/>
      <c r="CEF78" s="313"/>
      <c r="CEG78" s="313"/>
      <c r="CEH78" s="313"/>
      <c r="CEI78" s="313"/>
      <c r="CEJ78" s="313"/>
      <c r="CEK78" s="313"/>
      <c r="CEL78" s="313"/>
      <c r="CEM78" s="313"/>
      <c r="CEN78" s="313"/>
      <c r="CEO78" s="313"/>
      <c r="CEP78" s="313"/>
      <c r="CEQ78" s="313"/>
      <c r="CER78" s="313"/>
      <c r="CES78" s="313"/>
      <c r="CET78" s="313"/>
      <c r="CEU78" s="313"/>
      <c r="CEV78" s="313"/>
      <c r="CEW78" s="313"/>
      <c r="CEX78" s="313"/>
      <c r="CEY78" s="313"/>
      <c r="CEZ78" s="313"/>
      <c r="CFA78" s="313"/>
      <c r="CFB78" s="313"/>
      <c r="CFC78" s="313"/>
      <c r="CFD78" s="313"/>
      <c r="CFE78" s="313"/>
      <c r="CFF78" s="313"/>
      <c r="CFG78" s="313"/>
      <c r="CFH78" s="313"/>
      <c r="CFI78" s="313"/>
      <c r="CFJ78" s="313"/>
      <c r="CFK78" s="313"/>
      <c r="CFL78" s="313"/>
      <c r="CFM78" s="313"/>
      <c r="CFN78" s="313"/>
      <c r="CFO78" s="313"/>
      <c r="CFP78" s="313"/>
      <c r="CFQ78" s="313"/>
      <c r="CFR78" s="313"/>
      <c r="CFS78" s="313"/>
      <c r="CFT78" s="313"/>
      <c r="CFU78" s="313"/>
      <c r="CFV78" s="313"/>
      <c r="CFW78" s="313"/>
      <c r="CFX78" s="313"/>
      <c r="CFY78" s="313"/>
      <c r="CFZ78" s="313"/>
      <c r="CGA78" s="313"/>
      <c r="CGB78" s="313"/>
      <c r="CGC78" s="313"/>
      <c r="CGD78" s="313"/>
      <c r="CGE78" s="313"/>
      <c r="CGF78" s="313"/>
      <c r="CGG78" s="313"/>
      <c r="CGH78" s="313"/>
      <c r="CGI78" s="313"/>
      <c r="CGJ78" s="313"/>
      <c r="CGK78" s="313"/>
      <c r="CGL78" s="313"/>
      <c r="CGM78" s="313"/>
      <c r="CGN78" s="313"/>
      <c r="CGO78" s="313"/>
      <c r="CGP78" s="313"/>
      <c r="CGQ78" s="313"/>
      <c r="CGR78" s="313"/>
      <c r="CGS78" s="313"/>
      <c r="CGT78" s="313"/>
      <c r="CGU78" s="313"/>
      <c r="CGV78" s="313"/>
      <c r="CGW78" s="313"/>
      <c r="CGX78" s="313"/>
      <c r="CGY78" s="313"/>
      <c r="CGZ78" s="313"/>
      <c r="CHA78" s="313"/>
      <c r="CHB78" s="313"/>
      <c r="CHC78" s="313"/>
      <c r="CHD78" s="313"/>
      <c r="CHE78" s="313"/>
      <c r="CHF78" s="313"/>
      <c r="CHG78" s="313"/>
      <c r="CHH78" s="313"/>
      <c r="CHI78" s="313"/>
      <c r="CHJ78" s="313"/>
      <c r="CHK78" s="313"/>
      <c r="CHL78" s="313"/>
      <c r="CHM78" s="313"/>
      <c r="CHN78" s="313"/>
      <c r="CHO78" s="313"/>
      <c r="CHP78" s="313"/>
      <c r="CHQ78" s="313"/>
      <c r="CHR78" s="313"/>
      <c r="CHS78" s="313"/>
      <c r="CHT78" s="313"/>
      <c r="CHU78" s="313"/>
      <c r="CHV78" s="313"/>
      <c r="CHW78" s="313"/>
      <c r="CHX78" s="313"/>
      <c r="CHY78" s="313"/>
      <c r="CHZ78" s="313"/>
      <c r="CIA78" s="313"/>
      <c r="CIB78" s="313"/>
      <c r="CIC78" s="313"/>
      <c r="CID78" s="313"/>
      <c r="CIE78" s="313"/>
      <c r="CIF78" s="313"/>
      <c r="CIG78" s="313"/>
      <c r="CIH78" s="313"/>
      <c r="CII78" s="313"/>
      <c r="CIJ78" s="313"/>
      <c r="CIK78" s="313"/>
      <c r="CIL78" s="313"/>
      <c r="CIM78" s="313"/>
      <c r="CIN78" s="313"/>
      <c r="CIO78" s="313"/>
      <c r="CIP78" s="313"/>
      <c r="CIQ78" s="313"/>
      <c r="CIR78" s="313"/>
      <c r="CIS78" s="313"/>
      <c r="CIT78" s="313"/>
      <c r="CIU78" s="313"/>
      <c r="CIV78" s="313"/>
      <c r="CIW78" s="313"/>
      <c r="CIX78" s="313"/>
      <c r="CIY78" s="313"/>
      <c r="CIZ78" s="313"/>
      <c r="CJA78" s="313"/>
      <c r="CJB78" s="313"/>
      <c r="CJC78" s="313"/>
      <c r="CJD78" s="313"/>
      <c r="CJE78" s="313"/>
      <c r="CJF78" s="313"/>
      <c r="CJG78" s="313"/>
      <c r="CJH78" s="313"/>
      <c r="CJI78" s="313"/>
      <c r="CJJ78" s="313"/>
      <c r="CJK78" s="313"/>
      <c r="CJL78" s="313"/>
      <c r="CJM78" s="313"/>
      <c r="CJN78" s="313"/>
      <c r="CJO78" s="313"/>
      <c r="CJP78" s="313"/>
      <c r="CJQ78" s="313"/>
      <c r="CJR78" s="313"/>
      <c r="CJS78" s="313"/>
      <c r="CJT78" s="313"/>
      <c r="CJU78" s="313"/>
      <c r="CJV78" s="313"/>
      <c r="CJW78" s="313"/>
      <c r="CJX78" s="313"/>
      <c r="CJY78" s="313"/>
      <c r="CJZ78" s="313"/>
      <c r="CKA78" s="313"/>
      <c r="CKB78" s="313"/>
      <c r="CKC78" s="313"/>
      <c r="CKD78" s="313"/>
      <c r="CKE78" s="313"/>
      <c r="CKF78" s="313"/>
      <c r="CKG78" s="313"/>
      <c r="CKH78" s="313"/>
      <c r="CKI78" s="313"/>
      <c r="CKJ78" s="313"/>
      <c r="CKK78" s="313"/>
      <c r="CKL78" s="313"/>
      <c r="CKM78" s="313"/>
      <c r="CKN78" s="313"/>
      <c r="CKO78" s="313"/>
      <c r="CKP78" s="313"/>
      <c r="CKQ78" s="313"/>
      <c r="CKR78" s="313"/>
      <c r="CKS78" s="313"/>
      <c r="CKT78" s="313"/>
      <c r="CKU78" s="313"/>
      <c r="CKV78" s="313"/>
      <c r="CKW78" s="313"/>
      <c r="CKX78" s="313"/>
      <c r="CKY78" s="313"/>
      <c r="CKZ78" s="313"/>
      <c r="CLA78" s="313"/>
      <c r="CLB78" s="313"/>
      <c r="CLC78" s="313"/>
      <c r="CLD78" s="313"/>
      <c r="CLE78" s="313"/>
      <c r="CLF78" s="313"/>
      <c r="CLG78" s="313"/>
      <c r="CLH78" s="313"/>
      <c r="CLI78" s="313"/>
      <c r="CLJ78" s="313"/>
      <c r="CLK78" s="313"/>
      <c r="CLL78" s="313"/>
      <c r="CLM78" s="313"/>
      <c r="CLN78" s="313"/>
      <c r="CLO78" s="313"/>
      <c r="CLP78" s="313"/>
      <c r="CLQ78" s="313"/>
      <c r="CLR78" s="313"/>
      <c r="CLS78" s="313"/>
      <c r="CLT78" s="313"/>
      <c r="CLU78" s="313"/>
      <c r="CLV78" s="313"/>
      <c r="CLW78" s="313"/>
      <c r="CLX78" s="313"/>
      <c r="CLY78" s="313"/>
      <c r="CLZ78" s="313"/>
      <c r="CMA78" s="313"/>
      <c r="CMB78" s="313"/>
      <c r="CMC78" s="313"/>
      <c r="CMD78" s="313"/>
      <c r="CME78" s="313"/>
      <c r="CMF78" s="313"/>
      <c r="CMG78" s="313"/>
      <c r="CMH78" s="313"/>
      <c r="CMI78" s="313"/>
      <c r="CMJ78" s="313"/>
      <c r="CMK78" s="313"/>
      <c r="CML78" s="313"/>
      <c r="CMM78" s="313"/>
      <c r="CMN78" s="313"/>
      <c r="CMO78" s="313"/>
      <c r="CMP78" s="313"/>
      <c r="CMQ78" s="313"/>
      <c r="CMR78" s="313"/>
      <c r="CMS78" s="313"/>
      <c r="CMT78" s="313"/>
      <c r="CMU78" s="313"/>
      <c r="CMV78" s="313"/>
      <c r="CMW78" s="313"/>
      <c r="CMX78" s="313"/>
      <c r="CMY78" s="313"/>
      <c r="CMZ78" s="313"/>
      <c r="CNA78" s="313"/>
      <c r="CNB78" s="313"/>
      <c r="CNC78" s="313"/>
      <c r="CND78" s="313"/>
      <c r="CNE78" s="313"/>
      <c r="CNF78" s="313"/>
      <c r="CNG78" s="313"/>
      <c r="CNH78" s="313"/>
      <c r="CNI78" s="313"/>
      <c r="CNJ78" s="313"/>
      <c r="CNK78" s="313"/>
      <c r="CNL78" s="313"/>
      <c r="CNM78" s="313"/>
      <c r="CNN78" s="313"/>
      <c r="CNO78" s="313"/>
      <c r="CNP78" s="313"/>
      <c r="CNQ78" s="313"/>
      <c r="CNR78" s="313"/>
      <c r="CNS78" s="313"/>
      <c r="CNT78" s="313"/>
      <c r="CNU78" s="313"/>
      <c r="CNV78" s="313"/>
      <c r="CNW78" s="313"/>
      <c r="CNX78" s="313"/>
      <c r="CNY78" s="313"/>
      <c r="CNZ78" s="313"/>
      <c r="COA78" s="313"/>
      <c r="COB78" s="313"/>
      <c r="COC78" s="313"/>
      <c r="COD78" s="313"/>
      <c r="COE78" s="313"/>
      <c r="COF78" s="313"/>
      <c r="COG78" s="313"/>
      <c r="COH78" s="313"/>
      <c r="COI78" s="313"/>
      <c r="COJ78" s="313"/>
      <c r="COK78" s="313"/>
      <c r="COL78" s="313"/>
      <c r="COM78" s="313"/>
      <c r="CON78" s="313"/>
      <c r="COO78" s="313"/>
      <c r="COP78" s="313"/>
      <c r="COQ78" s="313"/>
      <c r="COR78" s="313"/>
      <c r="COS78" s="313"/>
      <c r="COT78" s="313"/>
      <c r="COU78" s="313"/>
      <c r="COV78" s="313"/>
      <c r="COW78" s="313"/>
      <c r="COX78" s="313"/>
      <c r="COY78" s="313"/>
      <c r="COZ78" s="313"/>
      <c r="CPA78" s="313"/>
      <c r="CPB78" s="313"/>
      <c r="CPC78" s="313"/>
      <c r="CPD78" s="313"/>
      <c r="CPE78" s="313"/>
      <c r="CPF78" s="313"/>
      <c r="CPG78" s="313"/>
      <c r="CPH78" s="313"/>
      <c r="CPI78" s="313"/>
      <c r="CPJ78" s="313"/>
      <c r="CPK78" s="313"/>
      <c r="CPL78" s="313"/>
      <c r="CPM78" s="313"/>
      <c r="CPN78" s="313"/>
      <c r="CPO78" s="313"/>
      <c r="CPP78" s="313"/>
      <c r="CPQ78" s="313"/>
      <c r="CPR78" s="313"/>
      <c r="CPS78" s="313"/>
      <c r="CPT78" s="313"/>
      <c r="CPU78" s="313"/>
      <c r="CPV78" s="313"/>
      <c r="CPW78" s="313"/>
      <c r="CPX78" s="313"/>
      <c r="CPY78" s="313"/>
      <c r="CPZ78" s="313"/>
      <c r="CQA78" s="313"/>
      <c r="CQB78" s="313"/>
      <c r="CQC78" s="313"/>
      <c r="CQD78" s="313"/>
      <c r="CQE78" s="313"/>
      <c r="CQF78" s="313"/>
      <c r="CQG78" s="313"/>
      <c r="CQH78" s="313"/>
      <c r="CQI78" s="313"/>
      <c r="CQJ78" s="313"/>
      <c r="CQK78" s="313"/>
      <c r="CQL78" s="313"/>
      <c r="CQM78" s="313"/>
      <c r="CQN78" s="313"/>
      <c r="CQO78" s="313"/>
      <c r="CQP78" s="313"/>
      <c r="CQQ78" s="313"/>
      <c r="CQR78" s="313"/>
      <c r="CQS78" s="313"/>
      <c r="CQT78" s="313"/>
      <c r="CQU78" s="313"/>
      <c r="CQV78" s="313"/>
      <c r="CQW78" s="313"/>
      <c r="CQX78" s="313"/>
      <c r="CQY78" s="313"/>
      <c r="CQZ78" s="313"/>
      <c r="CRA78" s="313"/>
      <c r="CRB78" s="313"/>
      <c r="CRC78" s="313"/>
      <c r="CRD78" s="313"/>
      <c r="CRE78" s="313"/>
      <c r="CRF78" s="313"/>
      <c r="CRG78" s="313"/>
      <c r="CRH78" s="313"/>
      <c r="CRI78" s="313"/>
      <c r="CRJ78" s="313"/>
      <c r="CRK78" s="313"/>
      <c r="CRL78" s="313"/>
      <c r="CRM78" s="313"/>
      <c r="CRN78" s="313"/>
      <c r="CRO78" s="313"/>
      <c r="CRP78" s="313"/>
      <c r="CRQ78" s="313"/>
      <c r="CRR78" s="313"/>
      <c r="CRS78" s="313"/>
      <c r="CRT78" s="313"/>
      <c r="CRU78" s="313"/>
      <c r="CRV78" s="313"/>
      <c r="CRW78" s="313"/>
      <c r="CRX78" s="313"/>
      <c r="CRY78" s="313"/>
      <c r="CRZ78" s="313"/>
      <c r="CSA78" s="313"/>
      <c r="CSB78" s="313"/>
      <c r="CSC78" s="313"/>
      <c r="CSD78" s="313"/>
      <c r="CSE78" s="313"/>
      <c r="CSF78" s="313"/>
      <c r="CSG78" s="313"/>
      <c r="CSH78" s="313"/>
      <c r="CSI78" s="313"/>
      <c r="CSJ78" s="313"/>
      <c r="CSK78" s="313"/>
      <c r="CSL78" s="313"/>
      <c r="CSM78" s="313"/>
      <c r="CSN78" s="313"/>
      <c r="CSO78" s="313"/>
      <c r="CSP78" s="313"/>
      <c r="CSQ78" s="313"/>
      <c r="CSR78" s="313"/>
      <c r="CSS78" s="313"/>
      <c r="CST78" s="313"/>
      <c r="CSU78" s="313"/>
      <c r="CSV78" s="313"/>
      <c r="CSW78" s="313"/>
      <c r="CSX78" s="313"/>
      <c r="CSY78" s="313"/>
      <c r="CSZ78" s="313"/>
      <c r="CTA78" s="313"/>
      <c r="CTB78" s="313"/>
      <c r="CTC78" s="313"/>
      <c r="CTD78" s="313"/>
      <c r="CTE78" s="313"/>
      <c r="CTF78" s="313"/>
      <c r="CTG78" s="313"/>
      <c r="CTH78" s="313"/>
      <c r="CTI78" s="313"/>
      <c r="CTJ78" s="313"/>
      <c r="CTK78" s="313"/>
      <c r="CTL78" s="313"/>
      <c r="CTM78" s="313"/>
      <c r="CTN78" s="313"/>
      <c r="CTO78" s="313"/>
      <c r="CTP78" s="313"/>
      <c r="CTQ78" s="313"/>
      <c r="CTR78" s="313"/>
      <c r="CTS78" s="313"/>
      <c r="CTT78" s="313"/>
      <c r="CTU78" s="313"/>
      <c r="CTV78" s="313"/>
      <c r="CTW78" s="313"/>
      <c r="CTX78" s="313"/>
      <c r="CTY78" s="313"/>
      <c r="CTZ78" s="313"/>
      <c r="CUA78" s="313"/>
      <c r="CUB78" s="313"/>
      <c r="CUC78" s="313"/>
      <c r="CUD78" s="313"/>
      <c r="CUE78" s="313"/>
      <c r="CUF78" s="313"/>
      <c r="CUG78" s="313"/>
      <c r="CUH78" s="313"/>
      <c r="CUI78" s="313"/>
      <c r="CUJ78" s="313"/>
      <c r="CUK78" s="313"/>
      <c r="CUL78" s="313"/>
      <c r="CUM78" s="313"/>
      <c r="CUN78" s="313"/>
      <c r="CUO78" s="313"/>
      <c r="CUP78" s="313"/>
      <c r="CUQ78" s="313"/>
      <c r="CUR78" s="313"/>
      <c r="CUS78" s="313"/>
      <c r="CUT78" s="313"/>
      <c r="CUU78" s="313"/>
      <c r="CUV78" s="313"/>
      <c r="CUW78" s="313"/>
      <c r="CUX78" s="313"/>
      <c r="CUY78" s="313"/>
      <c r="CUZ78" s="313"/>
      <c r="CVA78" s="313"/>
      <c r="CVB78" s="313"/>
      <c r="CVC78" s="313"/>
      <c r="CVD78" s="313"/>
      <c r="CVE78" s="313"/>
      <c r="CVF78" s="313"/>
      <c r="CVG78" s="313"/>
      <c r="CVH78" s="313"/>
      <c r="CVI78" s="313"/>
      <c r="CVJ78" s="313"/>
      <c r="CVK78" s="313"/>
      <c r="CVL78" s="313"/>
      <c r="CVM78" s="313"/>
      <c r="CVN78" s="313"/>
      <c r="CVO78" s="313"/>
      <c r="CVP78" s="313"/>
      <c r="CVQ78" s="313"/>
      <c r="CVR78" s="313"/>
      <c r="CVS78" s="313"/>
      <c r="CVT78" s="313"/>
      <c r="CVU78" s="313"/>
      <c r="CVV78" s="313"/>
      <c r="CVW78" s="313"/>
      <c r="CVX78" s="313"/>
      <c r="CVY78" s="313"/>
      <c r="CVZ78" s="313"/>
      <c r="CWA78" s="313"/>
      <c r="CWB78" s="313"/>
      <c r="CWC78" s="313"/>
      <c r="CWD78" s="313"/>
      <c r="CWE78" s="313"/>
      <c r="CWF78" s="313"/>
      <c r="CWG78" s="313"/>
      <c r="CWH78" s="313"/>
      <c r="CWI78" s="313"/>
      <c r="CWJ78" s="313"/>
      <c r="CWK78" s="313"/>
      <c r="CWL78" s="313"/>
      <c r="CWM78" s="313"/>
      <c r="CWN78" s="313"/>
      <c r="CWO78" s="313"/>
      <c r="CWP78" s="313"/>
      <c r="CWQ78" s="313"/>
      <c r="CWR78" s="313"/>
      <c r="CWS78" s="313"/>
      <c r="CWT78" s="313"/>
      <c r="CWU78" s="313"/>
      <c r="CWV78" s="313"/>
      <c r="CWW78" s="313"/>
      <c r="CWX78" s="313"/>
      <c r="CWY78" s="313"/>
      <c r="CWZ78" s="313"/>
      <c r="CXA78" s="313"/>
      <c r="CXB78" s="313"/>
      <c r="CXC78" s="313"/>
      <c r="CXD78" s="313"/>
      <c r="CXE78" s="313"/>
      <c r="CXF78" s="313"/>
      <c r="CXG78" s="313"/>
      <c r="CXH78" s="313"/>
      <c r="CXI78" s="313"/>
      <c r="CXJ78" s="313"/>
      <c r="CXK78" s="313"/>
      <c r="CXL78" s="313"/>
      <c r="CXM78" s="313"/>
      <c r="CXN78" s="313"/>
      <c r="CXO78" s="313"/>
      <c r="CXP78" s="313"/>
      <c r="CXQ78" s="313"/>
      <c r="CXR78" s="313"/>
      <c r="CXS78" s="313"/>
      <c r="CXT78" s="313"/>
      <c r="CXU78" s="313"/>
      <c r="CXV78" s="313"/>
      <c r="CXW78" s="313"/>
      <c r="CXX78" s="313"/>
      <c r="CXY78" s="313"/>
      <c r="CXZ78" s="313"/>
      <c r="CYA78" s="313"/>
      <c r="CYB78" s="313"/>
      <c r="CYC78" s="313"/>
      <c r="CYD78" s="313"/>
      <c r="CYE78" s="313"/>
      <c r="CYF78" s="313"/>
      <c r="CYG78" s="313"/>
      <c r="CYH78" s="313"/>
      <c r="CYI78" s="313"/>
      <c r="CYJ78" s="313"/>
      <c r="CYK78" s="313"/>
      <c r="CYL78" s="313"/>
      <c r="CYM78" s="313"/>
      <c r="CYN78" s="313"/>
      <c r="CYO78" s="313"/>
      <c r="CYP78" s="313"/>
      <c r="CYQ78" s="313"/>
      <c r="CYR78" s="313"/>
      <c r="CYS78" s="313"/>
      <c r="CYT78" s="313"/>
      <c r="CYU78" s="313"/>
      <c r="CYV78" s="313"/>
      <c r="CYW78" s="313"/>
      <c r="CYX78" s="313"/>
      <c r="CYY78" s="313"/>
      <c r="CYZ78" s="313"/>
      <c r="CZA78" s="313"/>
      <c r="CZB78" s="313"/>
      <c r="CZC78" s="313"/>
      <c r="CZD78" s="313"/>
      <c r="CZE78" s="313"/>
      <c r="CZF78" s="313"/>
      <c r="CZG78" s="313"/>
      <c r="CZH78" s="313"/>
      <c r="CZI78" s="313"/>
      <c r="CZJ78" s="313"/>
      <c r="CZK78" s="313"/>
      <c r="CZL78" s="313"/>
      <c r="CZM78" s="313"/>
      <c r="CZN78" s="313"/>
      <c r="CZO78" s="313"/>
      <c r="CZP78" s="313"/>
      <c r="CZQ78" s="313"/>
      <c r="CZR78" s="313"/>
      <c r="CZS78" s="313"/>
      <c r="CZT78" s="313"/>
      <c r="CZU78" s="313"/>
      <c r="CZV78" s="313"/>
      <c r="CZW78" s="313"/>
      <c r="CZX78" s="313"/>
      <c r="CZY78" s="313"/>
      <c r="CZZ78" s="313"/>
      <c r="DAA78" s="313"/>
      <c r="DAB78" s="313"/>
      <c r="DAC78" s="313"/>
      <c r="DAD78" s="313"/>
      <c r="DAE78" s="313"/>
      <c r="DAF78" s="313"/>
      <c r="DAG78" s="313"/>
      <c r="DAH78" s="313"/>
      <c r="DAI78" s="313"/>
      <c r="DAJ78" s="313"/>
      <c r="DAK78" s="313"/>
      <c r="DAL78" s="313"/>
      <c r="DAM78" s="313"/>
      <c r="DAN78" s="313"/>
      <c r="DAO78" s="313"/>
      <c r="DAP78" s="313"/>
      <c r="DAQ78" s="313"/>
      <c r="DAR78" s="313"/>
      <c r="DAS78" s="313"/>
      <c r="DAT78" s="313"/>
      <c r="DAU78" s="313"/>
      <c r="DAV78" s="313"/>
      <c r="DAW78" s="313"/>
      <c r="DAX78" s="313"/>
      <c r="DAY78" s="313"/>
      <c r="DAZ78" s="313"/>
      <c r="DBA78" s="313"/>
      <c r="DBB78" s="313"/>
      <c r="DBC78" s="313"/>
      <c r="DBD78" s="313"/>
      <c r="DBE78" s="313"/>
      <c r="DBF78" s="313"/>
      <c r="DBG78" s="313"/>
      <c r="DBH78" s="313"/>
      <c r="DBI78" s="313"/>
      <c r="DBJ78" s="313"/>
      <c r="DBK78" s="313"/>
      <c r="DBL78" s="313"/>
      <c r="DBM78" s="313"/>
      <c r="DBN78" s="313"/>
      <c r="DBO78" s="313"/>
      <c r="DBP78" s="313"/>
      <c r="DBQ78" s="313"/>
      <c r="DBR78" s="313"/>
      <c r="DBS78" s="313"/>
      <c r="DBT78" s="313"/>
      <c r="DBU78" s="313"/>
      <c r="DBV78" s="313"/>
      <c r="DBW78" s="313"/>
      <c r="DBX78" s="313"/>
      <c r="DBY78" s="313"/>
      <c r="DBZ78" s="313"/>
      <c r="DCA78" s="313"/>
      <c r="DCB78" s="313"/>
      <c r="DCC78" s="313"/>
      <c r="DCD78" s="313"/>
      <c r="DCE78" s="313"/>
      <c r="DCF78" s="313"/>
      <c r="DCG78" s="313"/>
      <c r="DCH78" s="313"/>
      <c r="DCI78" s="313"/>
      <c r="DCJ78" s="313"/>
      <c r="DCK78" s="313"/>
      <c r="DCL78" s="313"/>
      <c r="DCM78" s="313"/>
      <c r="DCN78" s="313"/>
      <c r="DCO78" s="313"/>
      <c r="DCP78" s="313"/>
      <c r="DCQ78" s="313"/>
      <c r="DCR78" s="313"/>
      <c r="DCS78" s="313"/>
      <c r="DCT78" s="313"/>
      <c r="DCU78" s="313"/>
      <c r="DCV78" s="313"/>
      <c r="DCW78" s="313"/>
      <c r="DCX78" s="313"/>
      <c r="DCY78" s="313"/>
      <c r="DCZ78" s="313"/>
      <c r="DDA78" s="313"/>
      <c r="DDB78" s="313"/>
      <c r="DDC78" s="313"/>
      <c r="DDD78" s="313"/>
      <c r="DDE78" s="313"/>
      <c r="DDF78" s="313"/>
      <c r="DDG78" s="313"/>
      <c r="DDH78" s="313"/>
      <c r="DDI78" s="313"/>
      <c r="DDJ78" s="313"/>
      <c r="DDK78" s="313"/>
      <c r="DDL78" s="313"/>
      <c r="DDM78" s="313"/>
      <c r="DDN78" s="313"/>
      <c r="DDO78" s="313"/>
      <c r="DDP78" s="313"/>
      <c r="DDQ78" s="313"/>
      <c r="DDR78" s="313"/>
      <c r="DDS78" s="313"/>
      <c r="DDT78" s="313"/>
      <c r="DDU78" s="313"/>
      <c r="DDV78" s="313"/>
      <c r="DDW78" s="313"/>
      <c r="DDX78" s="313"/>
      <c r="DDY78" s="313"/>
      <c r="DDZ78" s="313"/>
      <c r="DEA78" s="313"/>
      <c r="DEB78" s="313"/>
      <c r="DEC78" s="313"/>
      <c r="DED78" s="313"/>
      <c r="DEE78" s="313"/>
      <c r="DEF78" s="313"/>
      <c r="DEG78" s="313"/>
      <c r="DEH78" s="313"/>
      <c r="DEI78" s="313"/>
      <c r="DEJ78" s="313"/>
      <c r="DEK78" s="313"/>
      <c r="DEL78" s="313"/>
      <c r="DEM78" s="313"/>
      <c r="DEN78" s="313"/>
      <c r="DEO78" s="313"/>
      <c r="DEP78" s="313"/>
      <c r="DEQ78" s="313"/>
      <c r="DER78" s="313"/>
      <c r="DES78" s="313"/>
      <c r="DET78" s="313"/>
      <c r="DEU78" s="313"/>
      <c r="DEV78" s="313"/>
      <c r="DEW78" s="313"/>
      <c r="DEX78" s="313"/>
      <c r="DEY78" s="313"/>
      <c r="DEZ78" s="313"/>
      <c r="DFA78" s="313"/>
      <c r="DFB78" s="313"/>
      <c r="DFC78" s="313"/>
      <c r="DFD78" s="313"/>
      <c r="DFE78" s="313"/>
      <c r="DFF78" s="313"/>
      <c r="DFG78" s="313"/>
      <c r="DFH78" s="313"/>
      <c r="DFI78" s="313"/>
      <c r="DFJ78" s="313"/>
      <c r="DFK78" s="313"/>
      <c r="DFL78" s="313"/>
      <c r="DFM78" s="313"/>
      <c r="DFN78" s="313"/>
      <c r="DFO78" s="313"/>
      <c r="DFP78" s="313"/>
      <c r="DFQ78" s="313"/>
      <c r="DFR78" s="313"/>
      <c r="DFS78" s="313"/>
      <c r="DFT78" s="313"/>
      <c r="DFU78" s="313"/>
      <c r="DFV78" s="313"/>
      <c r="DFW78" s="313"/>
      <c r="DFX78" s="313"/>
      <c r="DFY78" s="313"/>
      <c r="DFZ78" s="313"/>
      <c r="DGA78" s="313"/>
      <c r="DGB78" s="313"/>
      <c r="DGC78" s="313"/>
      <c r="DGD78" s="313"/>
      <c r="DGE78" s="313"/>
      <c r="DGF78" s="313"/>
      <c r="DGG78" s="313"/>
      <c r="DGH78" s="313"/>
      <c r="DGI78" s="313"/>
      <c r="DGJ78" s="313"/>
      <c r="DGK78" s="313"/>
      <c r="DGL78" s="313"/>
      <c r="DGM78" s="313"/>
      <c r="DGN78" s="313"/>
      <c r="DGO78" s="313"/>
      <c r="DGP78" s="313"/>
      <c r="DGQ78" s="313"/>
      <c r="DGR78" s="313"/>
      <c r="DGS78" s="313"/>
      <c r="DGT78" s="313"/>
      <c r="DGU78" s="313"/>
      <c r="DGV78" s="313"/>
      <c r="DGW78" s="313"/>
      <c r="DGX78" s="313"/>
      <c r="DGY78" s="313"/>
      <c r="DGZ78" s="313"/>
      <c r="DHA78" s="313"/>
      <c r="DHB78" s="313"/>
      <c r="DHC78" s="313"/>
      <c r="DHD78" s="313"/>
      <c r="DHE78" s="313"/>
      <c r="DHF78" s="313"/>
      <c r="DHG78" s="313"/>
      <c r="DHH78" s="313"/>
      <c r="DHI78" s="313"/>
      <c r="DHJ78" s="313"/>
      <c r="DHK78" s="313"/>
      <c r="DHL78" s="313"/>
      <c r="DHM78" s="313"/>
      <c r="DHN78" s="313"/>
      <c r="DHO78" s="313"/>
      <c r="DHP78" s="313"/>
      <c r="DHQ78" s="313"/>
      <c r="DHR78" s="313"/>
      <c r="DHS78" s="313"/>
      <c r="DHT78" s="313"/>
      <c r="DHU78" s="313"/>
      <c r="DHV78" s="313"/>
      <c r="DHW78" s="313"/>
      <c r="DHX78" s="313"/>
      <c r="DHY78" s="313"/>
      <c r="DHZ78" s="313"/>
      <c r="DIA78" s="313"/>
      <c r="DIB78" s="313"/>
      <c r="DIC78" s="313"/>
      <c r="DID78" s="313"/>
      <c r="DIE78" s="313"/>
      <c r="DIF78" s="313"/>
      <c r="DIG78" s="313"/>
      <c r="DIH78" s="313"/>
      <c r="DII78" s="313"/>
      <c r="DIJ78" s="313"/>
      <c r="DIK78" s="313"/>
      <c r="DIL78" s="313"/>
      <c r="DIM78" s="313"/>
      <c r="DIN78" s="313"/>
      <c r="DIO78" s="313"/>
      <c r="DIP78" s="313"/>
      <c r="DIQ78" s="313"/>
      <c r="DIR78" s="313"/>
      <c r="DIS78" s="313"/>
      <c r="DIT78" s="313"/>
      <c r="DIU78" s="313"/>
      <c r="DIV78" s="313"/>
      <c r="DIW78" s="313"/>
      <c r="DIX78" s="313"/>
      <c r="DIY78" s="313"/>
      <c r="DIZ78" s="313"/>
      <c r="DJA78" s="313"/>
      <c r="DJB78" s="313"/>
      <c r="DJC78" s="313"/>
      <c r="DJD78" s="313"/>
      <c r="DJE78" s="313"/>
      <c r="DJF78" s="313"/>
      <c r="DJG78" s="313"/>
      <c r="DJH78" s="313"/>
      <c r="DJI78" s="313"/>
      <c r="DJJ78" s="313"/>
      <c r="DJK78" s="313"/>
      <c r="DJL78" s="313"/>
      <c r="DJM78" s="313"/>
      <c r="DJN78" s="313"/>
      <c r="DJO78" s="313"/>
      <c r="DJP78" s="313"/>
      <c r="DJQ78" s="313"/>
      <c r="DJR78" s="313"/>
      <c r="DJS78" s="313"/>
      <c r="DJT78" s="313"/>
      <c r="DJU78" s="313"/>
      <c r="DJV78" s="313"/>
      <c r="DJW78" s="313"/>
      <c r="DJX78" s="313"/>
      <c r="DJY78" s="313"/>
      <c r="DJZ78" s="313"/>
      <c r="DKA78" s="313"/>
      <c r="DKB78" s="313"/>
      <c r="DKC78" s="313"/>
      <c r="DKD78" s="313"/>
      <c r="DKE78" s="313"/>
      <c r="DKF78" s="313"/>
      <c r="DKG78" s="313"/>
      <c r="DKH78" s="313"/>
      <c r="DKI78" s="313"/>
      <c r="DKJ78" s="313"/>
      <c r="DKK78" s="313"/>
      <c r="DKL78" s="313"/>
      <c r="DKM78" s="313"/>
      <c r="DKN78" s="313"/>
      <c r="DKO78" s="313"/>
      <c r="DKP78" s="313"/>
      <c r="DKQ78" s="313"/>
      <c r="DKR78" s="313"/>
      <c r="DKS78" s="313"/>
      <c r="DKT78" s="313"/>
      <c r="DKU78" s="313"/>
      <c r="DKV78" s="313"/>
      <c r="DKW78" s="313"/>
      <c r="DKX78" s="313"/>
      <c r="DKY78" s="313"/>
      <c r="DKZ78" s="313"/>
      <c r="DLA78" s="313"/>
      <c r="DLB78" s="313"/>
      <c r="DLC78" s="313"/>
      <c r="DLD78" s="313"/>
      <c r="DLE78" s="313"/>
      <c r="DLF78" s="313"/>
      <c r="DLG78" s="313"/>
      <c r="DLH78" s="313"/>
      <c r="DLI78" s="313"/>
      <c r="DLJ78" s="313"/>
      <c r="DLK78" s="313"/>
      <c r="DLL78" s="313"/>
      <c r="DLM78" s="313"/>
      <c r="DLN78" s="313"/>
      <c r="DLO78" s="313"/>
      <c r="DLP78" s="313"/>
      <c r="DLQ78" s="313"/>
      <c r="DLR78" s="313"/>
      <c r="DLS78" s="313"/>
      <c r="DLT78" s="313"/>
      <c r="DLU78" s="313"/>
      <c r="DLV78" s="313"/>
      <c r="DLW78" s="313"/>
      <c r="DLX78" s="313"/>
      <c r="DLY78" s="313"/>
      <c r="DLZ78" s="313"/>
      <c r="DMA78" s="313"/>
      <c r="DMB78" s="313"/>
      <c r="DMC78" s="313"/>
      <c r="DMD78" s="313"/>
      <c r="DME78" s="313"/>
      <c r="DMF78" s="313"/>
      <c r="DMG78" s="313"/>
      <c r="DMH78" s="313"/>
      <c r="DMI78" s="313"/>
      <c r="DMJ78" s="313"/>
      <c r="DMK78" s="313"/>
      <c r="DML78" s="313"/>
      <c r="DMM78" s="313"/>
      <c r="DMN78" s="313"/>
      <c r="DMO78" s="313"/>
      <c r="DMP78" s="313"/>
      <c r="DMQ78" s="313"/>
      <c r="DMR78" s="313"/>
      <c r="DMS78" s="313"/>
      <c r="DMT78" s="313"/>
      <c r="DMU78" s="313"/>
      <c r="DMV78" s="313"/>
      <c r="DMW78" s="313"/>
      <c r="DMX78" s="313"/>
      <c r="DMY78" s="313"/>
      <c r="DMZ78" s="313"/>
      <c r="DNA78" s="313"/>
      <c r="DNB78" s="313"/>
      <c r="DNC78" s="313"/>
      <c r="DND78" s="313"/>
      <c r="DNE78" s="313"/>
      <c r="DNF78" s="313"/>
      <c r="DNG78" s="313"/>
      <c r="DNH78" s="313"/>
      <c r="DNI78" s="313"/>
      <c r="DNJ78" s="313"/>
      <c r="DNK78" s="313"/>
      <c r="DNL78" s="313"/>
      <c r="DNM78" s="313"/>
      <c r="DNN78" s="313"/>
      <c r="DNO78" s="313"/>
      <c r="DNP78" s="313"/>
      <c r="DNQ78" s="313"/>
      <c r="DNR78" s="313"/>
      <c r="DNS78" s="313"/>
      <c r="DNT78" s="313"/>
      <c r="DNU78" s="313"/>
      <c r="DNV78" s="313"/>
      <c r="DNW78" s="313"/>
      <c r="DNX78" s="313"/>
      <c r="DNY78" s="313"/>
      <c r="DNZ78" s="313"/>
      <c r="DOA78" s="313"/>
      <c r="DOB78" s="313"/>
      <c r="DOC78" s="313"/>
      <c r="DOD78" s="313"/>
      <c r="DOE78" s="313"/>
      <c r="DOF78" s="313"/>
      <c r="DOG78" s="313"/>
      <c r="DOH78" s="313"/>
      <c r="DOI78" s="313"/>
      <c r="DOJ78" s="313"/>
      <c r="DOK78" s="313"/>
      <c r="DOL78" s="313"/>
      <c r="DOM78" s="313"/>
      <c r="DON78" s="313"/>
      <c r="DOO78" s="313"/>
      <c r="DOP78" s="313"/>
      <c r="DOQ78" s="313"/>
      <c r="DOR78" s="313"/>
      <c r="DOS78" s="313"/>
      <c r="DOT78" s="313"/>
      <c r="DOU78" s="313"/>
      <c r="DOV78" s="313"/>
      <c r="DOW78" s="313"/>
      <c r="DOX78" s="313"/>
      <c r="DOY78" s="313"/>
      <c r="DOZ78" s="313"/>
      <c r="DPA78" s="313"/>
      <c r="DPB78" s="313"/>
      <c r="DPC78" s="313"/>
      <c r="DPD78" s="313"/>
      <c r="DPE78" s="313"/>
      <c r="DPF78" s="313"/>
      <c r="DPG78" s="313"/>
      <c r="DPH78" s="313"/>
      <c r="DPI78" s="313"/>
      <c r="DPJ78" s="313"/>
      <c r="DPK78" s="313"/>
      <c r="DPL78" s="313"/>
      <c r="DPM78" s="313"/>
      <c r="DPN78" s="313"/>
      <c r="DPO78" s="313"/>
      <c r="DPP78" s="313"/>
      <c r="DPQ78" s="313"/>
      <c r="DPR78" s="313"/>
      <c r="DPS78" s="313"/>
      <c r="DPT78" s="313"/>
      <c r="DPU78" s="313"/>
      <c r="DPV78" s="313"/>
      <c r="DPW78" s="313"/>
      <c r="DPX78" s="313"/>
      <c r="DPY78" s="313"/>
      <c r="DPZ78" s="313"/>
      <c r="DQA78" s="313"/>
      <c r="DQB78" s="313"/>
      <c r="DQC78" s="313"/>
      <c r="DQD78" s="313"/>
      <c r="DQE78" s="313"/>
      <c r="DQF78" s="313"/>
      <c r="DQG78" s="313"/>
      <c r="DQH78" s="313"/>
      <c r="DQI78" s="313"/>
      <c r="DQJ78" s="313"/>
      <c r="DQK78" s="313"/>
      <c r="DQL78" s="313"/>
      <c r="DQM78" s="313"/>
      <c r="DQN78" s="313"/>
      <c r="DQO78" s="313"/>
      <c r="DQP78" s="313"/>
      <c r="DQQ78" s="313"/>
      <c r="DQR78" s="313"/>
      <c r="DQS78" s="313"/>
      <c r="DQT78" s="313"/>
      <c r="DQU78" s="313"/>
      <c r="DQV78" s="313"/>
      <c r="DQW78" s="313"/>
      <c r="DQX78" s="313"/>
      <c r="DQY78" s="313"/>
      <c r="DQZ78" s="313"/>
      <c r="DRA78" s="313"/>
      <c r="DRB78" s="313"/>
      <c r="DRC78" s="313"/>
      <c r="DRD78" s="313"/>
      <c r="DRE78" s="313"/>
      <c r="DRF78" s="313"/>
      <c r="DRG78" s="313"/>
      <c r="DRH78" s="313"/>
      <c r="DRI78" s="313"/>
      <c r="DRJ78" s="313"/>
      <c r="DRK78" s="313"/>
      <c r="DRL78" s="313"/>
      <c r="DRM78" s="313"/>
      <c r="DRN78" s="313"/>
      <c r="DRO78" s="313"/>
      <c r="DRP78" s="313"/>
      <c r="DRQ78" s="313"/>
      <c r="DRR78" s="313"/>
      <c r="DRS78" s="313"/>
      <c r="DRT78" s="313"/>
      <c r="DRU78" s="313"/>
      <c r="DRV78" s="313"/>
      <c r="DRW78" s="313"/>
      <c r="DRX78" s="313"/>
      <c r="DRY78" s="313"/>
      <c r="DRZ78" s="313"/>
      <c r="DSA78" s="313"/>
      <c r="DSB78" s="313"/>
      <c r="DSC78" s="313"/>
      <c r="DSD78" s="313"/>
      <c r="DSE78" s="313"/>
      <c r="DSF78" s="313"/>
      <c r="DSG78" s="313"/>
      <c r="DSH78" s="313"/>
      <c r="DSI78" s="313"/>
      <c r="DSJ78" s="313"/>
      <c r="DSK78" s="313"/>
      <c r="DSL78" s="313"/>
      <c r="DSM78" s="313"/>
      <c r="DSN78" s="313"/>
      <c r="DSO78" s="313"/>
      <c r="DSP78" s="313"/>
      <c r="DSQ78" s="313"/>
      <c r="DSR78" s="313"/>
      <c r="DSS78" s="313"/>
      <c r="DST78" s="313"/>
      <c r="DSU78" s="313"/>
      <c r="DSV78" s="313"/>
      <c r="DSW78" s="313"/>
      <c r="DSX78" s="313"/>
      <c r="DSY78" s="313"/>
      <c r="DSZ78" s="313"/>
      <c r="DTA78" s="313"/>
      <c r="DTB78" s="313"/>
      <c r="DTC78" s="313"/>
      <c r="DTD78" s="313"/>
      <c r="DTE78" s="313"/>
      <c r="DTF78" s="313"/>
      <c r="DTG78" s="313"/>
      <c r="DTH78" s="313"/>
      <c r="DTI78" s="313"/>
      <c r="DTJ78" s="313"/>
      <c r="DTK78" s="313"/>
      <c r="DTL78" s="313"/>
      <c r="DTM78" s="313"/>
      <c r="DTN78" s="313"/>
      <c r="DTO78" s="313"/>
      <c r="DTP78" s="313"/>
      <c r="DTQ78" s="313"/>
      <c r="DTR78" s="313"/>
      <c r="DTS78" s="313"/>
      <c r="DTT78" s="313"/>
      <c r="DTU78" s="313"/>
      <c r="DTV78" s="313"/>
      <c r="DTW78" s="313"/>
      <c r="DTX78" s="313"/>
      <c r="DTY78" s="313"/>
      <c r="DTZ78" s="313"/>
      <c r="DUA78" s="313"/>
      <c r="DUB78" s="313"/>
      <c r="DUC78" s="313"/>
      <c r="DUD78" s="313"/>
      <c r="DUE78" s="313"/>
      <c r="DUF78" s="313"/>
      <c r="DUG78" s="313"/>
      <c r="DUH78" s="313"/>
      <c r="DUI78" s="313"/>
      <c r="DUJ78" s="313"/>
      <c r="DUK78" s="313"/>
      <c r="DUL78" s="313"/>
      <c r="DUM78" s="313"/>
      <c r="DUN78" s="313"/>
      <c r="DUO78" s="313"/>
      <c r="DUP78" s="313"/>
      <c r="DUQ78" s="313"/>
      <c r="DUR78" s="313"/>
      <c r="DUS78" s="313"/>
      <c r="DUT78" s="313"/>
      <c r="DUU78" s="313"/>
      <c r="DUV78" s="313"/>
      <c r="DUW78" s="313"/>
      <c r="DUX78" s="313"/>
      <c r="DUY78" s="313"/>
      <c r="DUZ78" s="313"/>
      <c r="DVA78" s="313"/>
      <c r="DVB78" s="313"/>
      <c r="DVC78" s="313"/>
      <c r="DVD78" s="313"/>
      <c r="DVE78" s="313"/>
      <c r="DVF78" s="313"/>
      <c r="DVG78" s="313"/>
      <c r="DVH78" s="313"/>
      <c r="DVI78" s="313"/>
      <c r="DVJ78" s="313"/>
      <c r="DVK78" s="313"/>
      <c r="DVL78" s="313"/>
      <c r="DVM78" s="313"/>
      <c r="DVN78" s="313"/>
      <c r="DVO78" s="313"/>
      <c r="DVP78" s="313"/>
      <c r="DVQ78" s="313"/>
      <c r="DVR78" s="313"/>
      <c r="DVS78" s="313"/>
      <c r="DVT78" s="313"/>
      <c r="DVU78" s="313"/>
      <c r="DVV78" s="313"/>
      <c r="DVW78" s="313"/>
      <c r="DVX78" s="313"/>
      <c r="DVY78" s="313"/>
      <c r="DVZ78" s="313"/>
      <c r="DWA78" s="313"/>
      <c r="DWB78" s="313"/>
      <c r="DWC78" s="313"/>
      <c r="DWD78" s="313"/>
      <c r="DWE78" s="313"/>
      <c r="DWF78" s="313"/>
      <c r="DWG78" s="313"/>
      <c r="DWH78" s="313"/>
      <c r="DWI78" s="313"/>
      <c r="DWJ78" s="313"/>
      <c r="DWK78" s="313"/>
      <c r="DWL78" s="313"/>
      <c r="DWM78" s="313"/>
      <c r="DWN78" s="313"/>
      <c r="DWO78" s="313"/>
      <c r="DWP78" s="313"/>
      <c r="DWQ78" s="313"/>
      <c r="DWR78" s="313"/>
      <c r="DWS78" s="313"/>
      <c r="DWT78" s="313"/>
      <c r="DWU78" s="313"/>
      <c r="DWV78" s="313"/>
      <c r="DWW78" s="313"/>
      <c r="DWX78" s="313"/>
      <c r="DWY78" s="313"/>
      <c r="DWZ78" s="313"/>
      <c r="DXA78" s="313"/>
      <c r="DXB78" s="313"/>
      <c r="DXC78" s="313"/>
      <c r="DXD78" s="313"/>
      <c r="DXE78" s="313"/>
      <c r="DXF78" s="313"/>
      <c r="DXG78" s="313"/>
      <c r="DXH78" s="313"/>
      <c r="DXI78" s="313"/>
      <c r="DXJ78" s="313"/>
      <c r="DXK78" s="313"/>
      <c r="DXL78" s="313"/>
      <c r="DXM78" s="313"/>
      <c r="DXN78" s="313"/>
      <c r="DXO78" s="313"/>
      <c r="DXP78" s="313"/>
      <c r="DXQ78" s="313"/>
      <c r="DXR78" s="313"/>
      <c r="DXS78" s="313"/>
      <c r="DXT78" s="313"/>
      <c r="DXU78" s="313"/>
      <c r="DXV78" s="313"/>
      <c r="DXW78" s="313"/>
      <c r="DXX78" s="313"/>
      <c r="DXY78" s="313"/>
      <c r="DXZ78" s="313"/>
      <c r="DYA78" s="313"/>
      <c r="DYB78" s="313"/>
      <c r="DYC78" s="313"/>
      <c r="DYD78" s="313"/>
      <c r="DYE78" s="313"/>
      <c r="DYF78" s="313"/>
      <c r="DYG78" s="313"/>
      <c r="DYH78" s="313"/>
      <c r="DYI78" s="313"/>
      <c r="DYJ78" s="313"/>
      <c r="DYK78" s="313"/>
      <c r="DYL78" s="313"/>
      <c r="DYM78" s="313"/>
      <c r="DYN78" s="313"/>
      <c r="DYO78" s="313"/>
      <c r="DYP78" s="313"/>
      <c r="DYQ78" s="313"/>
      <c r="DYR78" s="313"/>
      <c r="DYS78" s="313"/>
      <c r="DYT78" s="313"/>
      <c r="DYU78" s="313"/>
      <c r="DYV78" s="313"/>
      <c r="DYW78" s="313"/>
      <c r="DYX78" s="313"/>
      <c r="DYY78" s="313"/>
      <c r="DYZ78" s="313"/>
      <c r="DZA78" s="313"/>
      <c r="DZB78" s="313"/>
      <c r="DZC78" s="313"/>
      <c r="DZD78" s="313"/>
      <c r="DZE78" s="313"/>
      <c r="DZF78" s="313"/>
      <c r="DZG78" s="313"/>
      <c r="DZH78" s="313"/>
      <c r="DZI78" s="313"/>
      <c r="DZJ78" s="313"/>
      <c r="DZK78" s="313"/>
      <c r="DZL78" s="313"/>
      <c r="DZM78" s="313"/>
      <c r="DZN78" s="313"/>
      <c r="DZO78" s="313"/>
      <c r="DZP78" s="313"/>
      <c r="DZQ78" s="313"/>
      <c r="DZR78" s="313"/>
      <c r="DZS78" s="313"/>
      <c r="DZT78" s="313"/>
      <c r="DZU78" s="313"/>
      <c r="DZV78" s="313"/>
      <c r="DZW78" s="313"/>
      <c r="DZX78" s="313"/>
      <c r="DZY78" s="313"/>
      <c r="DZZ78" s="313"/>
      <c r="EAA78" s="313"/>
      <c r="EAB78" s="313"/>
      <c r="EAC78" s="313"/>
      <c r="EAD78" s="313"/>
      <c r="EAE78" s="313"/>
      <c r="EAF78" s="313"/>
      <c r="EAG78" s="313"/>
      <c r="EAH78" s="313"/>
      <c r="EAI78" s="313"/>
      <c r="EAJ78" s="313"/>
      <c r="EAK78" s="313"/>
      <c r="EAL78" s="313"/>
      <c r="EAM78" s="313"/>
      <c r="EAN78" s="313"/>
      <c r="EAO78" s="313"/>
      <c r="EAP78" s="313"/>
      <c r="EAQ78" s="313"/>
      <c r="EAR78" s="313"/>
      <c r="EAS78" s="313"/>
      <c r="EAT78" s="313"/>
      <c r="EAU78" s="313"/>
      <c r="EAV78" s="313"/>
      <c r="EAW78" s="313"/>
      <c r="EAX78" s="313"/>
      <c r="EAY78" s="313"/>
      <c r="EAZ78" s="313"/>
      <c r="EBA78" s="313"/>
      <c r="EBB78" s="313"/>
      <c r="EBC78" s="313"/>
      <c r="EBD78" s="313"/>
      <c r="EBE78" s="313"/>
      <c r="EBF78" s="313"/>
      <c r="EBG78" s="313"/>
      <c r="EBH78" s="313"/>
      <c r="EBI78" s="313"/>
      <c r="EBJ78" s="313"/>
      <c r="EBK78" s="313"/>
      <c r="EBL78" s="313"/>
      <c r="EBM78" s="313"/>
      <c r="EBN78" s="313"/>
      <c r="EBO78" s="313"/>
      <c r="EBP78" s="313"/>
      <c r="EBQ78" s="313"/>
      <c r="EBR78" s="313"/>
      <c r="EBS78" s="313"/>
      <c r="EBT78" s="313"/>
      <c r="EBU78" s="313"/>
      <c r="EBV78" s="313"/>
      <c r="EBW78" s="313"/>
      <c r="EBX78" s="313"/>
      <c r="EBY78" s="313"/>
      <c r="EBZ78" s="313"/>
      <c r="ECA78" s="313"/>
      <c r="ECB78" s="313"/>
      <c r="ECC78" s="313"/>
      <c r="ECD78" s="313"/>
      <c r="ECE78" s="313"/>
      <c r="ECF78" s="313"/>
      <c r="ECG78" s="313"/>
      <c r="ECH78" s="313"/>
      <c r="ECI78" s="313"/>
      <c r="ECJ78" s="313"/>
      <c r="ECK78" s="313"/>
      <c r="ECL78" s="313"/>
      <c r="ECM78" s="313"/>
      <c r="ECN78" s="313"/>
      <c r="ECO78" s="313"/>
      <c r="ECP78" s="313"/>
      <c r="ECQ78" s="313"/>
      <c r="ECR78" s="313"/>
      <c r="ECS78" s="313"/>
      <c r="ECT78" s="313"/>
      <c r="ECU78" s="313"/>
      <c r="ECV78" s="313"/>
      <c r="ECW78" s="313"/>
      <c r="ECX78" s="313"/>
      <c r="ECY78" s="313"/>
      <c r="ECZ78" s="313"/>
      <c r="EDA78" s="313"/>
      <c r="EDB78" s="313"/>
      <c r="EDC78" s="313"/>
      <c r="EDD78" s="313"/>
      <c r="EDE78" s="313"/>
      <c r="EDF78" s="313"/>
      <c r="EDG78" s="313"/>
      <c r="EDH78" s="313"/>
      <c r="EDI78" s="313"/>
      <c r="EDJ78" s="313"/>
      <c r="EDK78" s="313"/>
      <c r="EDL78" s="313"/>
      <c r="EDM78" s="313"/>
      <c r="EDN78" s="313"/>
      <c r="EDO78" s="313"/>
      <c r="EDP78" s="313"/>
      <c r="EDQ78" s="313"/>
      <c r="EDR78" s="313"/>
      <c r="EDS78" s="313"/>
      <c r="EDT78" s="313"/>
      <c r="EDU78" s="313"/>
      <c r="EDV78" s="313"/>
      <c r="EDW78" s="313"/>
      <c r="EDX78" s="313"/>
      <c r="EDY78" s="313"/>
      <c r="EDZ78" s="313"/>
      <c r="EEA78" s="313"/>
      <c r="EEB78" s="313"/>
      <c r="EEC78" s="313"/>
      <c r="EED78" s="313"/>
      <c r="EEE78" s="313"/>
      <c r="EEF78" s="313"/>
      <c r="EEG78" s="313"/>
      <c r="EEH78" s="313"/>
      <c r="EEI78" s="313"/>
      <c r="EEJ78" s="313"/>
      <c r="EEK78" s="313"/>
      <c r="EEL78" s="313"/>
      <c r="EEM78" s="313"/>
      <c r="EEN78" s="313"/>
      <c r="EEO78" s="313"/>
      <c r="EEP78" s="313"/>
      <c r="EEQ78" s="313"/>
      <c r="EER78" s="313"/>
      <c r="EES78" s="313"/>
      <c r="EET78" s="313"/>
      <c r="EEU78" s="313"/>
      <c r="EEV78" s="313"/>
      <c r="EEW78" s="313"/>
      <c r="EEX78" s="313"/>
      <c r="EEY78" s="313"/>
      <c r="EEZ78" s="313"/>
      <c r="EFA78" s="313"/>
      <c r="EFB78" s="313"/>
      <c r="EFC78" s="313"/>
      <c r="EFD78" s="313"/>
      <c r="EFE78" s="313"/>
      <c r="EFF78" s="313"/>
      <c r="EFG78" s="313"/>
      <c r="EFH78" s="313"/>
      <c r="EFI78" s="313"/>
      <c r="EFJ78" s="313"/>
      <c r="EFK78" s="313"/>
      <c r="EFL78" s="313"/>
      <c r="EFM78" s="313"/>
      <c r="EFN78" s="313"/>
      <c r="EFO78" s="313"/>
      <c r="EFP78" s="313"/>
      <c r="EFQ78" s="313"/>
      <c r="EFR78" s="313"/>
      <c r="EFS78" s="313"/>
      <c r="EFT78" s="313"/>
      <c r="EFU78" s="313"/>
      <c r="EFV78" s="313"/>
      <c r="EFW78" s="313"/>
      <c r="EFX78" s="313"/>
      <c r="EFY78" s="313"/>
      <c r="EFZ78" s="313"/>
      <c r="EGA78" s="313"/>
      <c r="EGB78" s="313"/>
      <c r="EGC78" s="313"/>
      <c r="EGD78" s="313"/>
      <c r="EGE78" s="313"/>
      <c r="EGF78" s="313"/>
      <c r="EGG78" s="313"/>
      <c r="EGH78" s="313"/>
      <c r="EGI78" s="313"/>
      <c r="EGJ78" s="313"/>
      <c r="EGK78" s="313"/>
      <c r="EGL78" s="313"/>
      <c r="EGM78" s="313"/>
      <c r="EGN78" s="313"/>
      <c r="EGO78" s="313"/>
      <c r="EGP78" s="313"/>
      <c r="EGQ78" s="313"/>
      <c r="EGR78" s="313"/>
      <c r="EGS78" s="313"/>
      <c r="EGT78" s="313"/>
      <c r="EGU78" s="313"/>
      <c r="EGV78" s="313"/>
      <c r="EGW78" s="313"/>
      <c r="EGX78" s="313"/>
      <c r="EGY78" s="313"/>
      <c r="EGZ78" s="313"/>
      <c r="EHA78" s="313"/>
      <c r="EHB78" s="313"/>
      <c r="EHC78" s="313"/>
      <c r="EHD78" s="313"/>
      <c r="EHE78" s="313"/>
      <c r="EHF78" s="313"/>
      <c r="EHG78" s="313"/>
      <c r="EHH78" s="313"/>
      <c r="EHI78" s="313"/>
      <c r="EHJ78" s="313"/>
      <c r="EHK78" s="313"/>
      <c r="EHL78" s="313"/>
      <c r="EHM78" s="313"/>
      <c r="EHN78" s="313"/>
      <c r="EHO78" s="313"/>
      <c r="EHP78" s="313"/>
      <c r="EHQ78" s="313"/>
      <c r="EHR78" s="313"/>
      <c r="EHS78" s="313"/>
      <c r="EHT78" s="313"/>
      <c r="EHU78" s="313"/>
      <c r="EHV78" s="313"/>
      <c r="EHW78" s="313"/>
      <c r="EHX78" s="313"/>
      <c r="EHY78" s="313"/>
      <c r="EHZ78" s="313"/>
      <c r="EIA78" s="313"/>
      <c r="EIB78" s="313"/>
      <c r="EIC78" s="313"/>
      <c r="EID78" s="313"/>
      <c r="EIE78" s="313"/>
      <c r="EIF78" s="313"/>
      <c r="EIG78" s="313"/>
      <c r="EIH78" s="313"/>
      <c r="EII78" s="313"/>
      <c r="EIJ78" s="313"/>
      <c r="EIK78" s="313"/>
      <c r="EIL78" s="313"/>
      <c r="EIM78" s="313"/>
      <c r="EIN78" s="313"/>
      <c r="EIO78" s="313"/>
      <c r="EIP78" s="313"/>
      <c r="EIQ78" s="313"/>
      <c r="EIR78" s="313"/>
      <c r="EIS78" s="313"/>
      <c r="EIT78" s="313"/>
      <c r="EIU78" s="313"/>
      <c r="EIV78" s="313"/>
      <c r="EIW78" s="313"/>
      <c r="EIX78" s="313"/>
      <c r="EIY78" s="313"/>
      <c r="EIZ78" s="313"/>
      <c r="EJA78" s="313"/>
      <c r="EJB78" s="313"/>
      <c r="EJC78" s="313"/>
      <c r="EJD78" s="313"/>
      <c r="EJE78" s="313"/>
      <c r="EJF78" s="313"/>
      <c r="EJG78" s="313"/>
      <c r="EJH78" s="313"/>
      <c r="EJI78" s="313"/>
      <c r="EJJ78" s="313"/>
      <c r="EJK78" s="313"/>
      <c r="EJL78" s="313"/>
      <c r="EJM78" s="313"/>
      <c r="EJN78" s="313"/>
      <c r="EJO78" s="313"/>
      <c r="EJP78" s="313"/>
      <c r="EJQ78" s="313"/>
      <c r="EJR78" s="313"/>
      <c r="EJS78" s="313"/>
      <c r="EJT78" s="313"/>
      <c r="EJU78" s="313"/>
      <c r="EJV78" s="313"/>
      <c r="EJW78" s="313"/>
      <c r="EJX78" s="313"/>
      <c r="EJY78" s="313"/>
      <c r="EJZ78" s="313"/>
      <c r="EKA78" s="313"/>
      <c r="EKB78" s="313"/>
      <c r="EKC78" s="313"/>
      <c r="EKD78" s="313"/>
      <c r="EKE78" s="313"/>
      <c r="EKF78" s="313"/>
      <c r="EKG78" s="313"/>
      <c r="EKH78" s="313"/>
      <c r="EKI78" s="313"/>
      <c r="EKJ78" s="313"/>
      <c r="EKK78" s="313"/>
      <c r="EKL78" s="313"/>
      <c r="EKM78" s="313"/>
      <c r="EKN78" s="313"/>
      <c r="EKO78" s="313"/>
      <c r="EKP78" s="313"/>
      <c r="EKQ78" s="313"/>
      <c r="EKR78" s="313"/>
      <c r="EKS78" s="313"/>
      <c r="EKT78" s="313"/>
      <c r="EKU78" s="313"/>
      <c r="EKV78" s="313"/>
      <c r="EKW78" s="313"/>
      <c r="EKX78" s="313"/>
      <c r="EKY78" s="313"/>
      <c r="EKZ78" s="313"/>
      <c r="ELA78" s="313"/>
      <c r="ELB78" s="313"/>
      <c r="ELC78" s="313"/>
      <c r="ELD78" s="313"/>
      <c r="ELE78" s="313"/>
      <c r="ELF78" s="313"/>
      <c r="ELG78" s="313"/>
      <c r="ELH78" s="313"/>
      <c r="ELI78" s="313"/>
      <c r="ELJ78" s="313"/>
      <c r="ELK78" s="313"/>
      <c r="ELL78" s="313"/>
      <c r="ELM78" s="313"/>
      <c r="ELN78" s="313"/>
      <c r="ELO78" s="313"/>
      <c r="ELP78" s="313"/>
      <c r="ELQ78" s="313"/>
      <c r="ELR78" s="313"/>
      <c r="ELS78" s="313"/>
      <c r="ELT78" s="313"/>
      <c r="ELU78" s="313"/>
      <c r="ELV78" s="313"/>
      <c r="ELW78" s="313"/>
      <c r="ELX78" s="313"/>
      <c r="ELY78" s="313"/>
      <c r="ELZ78" s="313"/>
      <c r="EMA78" s="313"/>
      <c r="EMB78" s="313"/>
      <c r="EMC78" s="313"/>
      <c r="EMD78" s="313"/>
      <c r="EME78" s="313"/>
      <c r="EMF78" s="313"/>
      <c r="EMG78" s="313"/>
      <c r="EMH78" s="313"/>
      <c r="EMI78" s="313"/>
      <c r="EMJ78" s="313"/>
      <c r="EMK78" s="313"/>
      <c r="EML78" s="313"/>
      <c r="EMM78" s="313"/>
      <c r="EMN78" s="313"/>
      <c r="EMO78" s="313"/>
      <c r="EMP78" s="313"/>
      <c r="EMQ78" s="313"/>
      <c r="EMR78" s="313"/>
      <c r="EMS78" s="313"/>
      <c r="EMT78" s="313"/>
      <c r="EMU78" s="313"/>
      <c r="EMV78" s="313"/>
      <c r="EMW78" s="313"/>
      <c r="EMX78" s="313"/>
      <c r="EMY78" s="313"/>
      <c r="EMZ78" s="313"/>
      <c r="ENA78" s="313"/>
      <c r="ENB78" s="313"/>
      <c r="ENC78" s="313"/>
      <c r="END78" s="313"/>
      <c r="ENE78" s="313"/>
      <c r="ENF78" s="313"/>
      <c r="ENG78" s="313"/>
      <c r="ENH78" s="313"/>
      <c r="ENI78" s="313"/>
      <c r="ENJ78" s="313"/>
      <c r="ENK78" s="313"/>
      <c r="ENL78" s="313"/>
      <c r="ENM78" s="313"/>
      <c r="ENN78" s="313"/>
      <c r="ENO78" s="313"/>
      <c r="ENP78" s="313"/>
      <c r="ENQ78" s="313"/>
      <c r="ENR78" s="313"/>
      <c r="ENS78" s="313"/>
      <c r="ENT78" s="313"/>
      <c r="ENU78" s="313"/>
      <c r="ENV78" s="313"/>
      <c r="ENW78" s="313"/>
      <c r="ENX78" s="313"/>
      <c r="ENY78" s="313"/>
      <c r="ENZ78" s="313"/>
      <c r="EOA78" s="313"/>
      <c r="EOB78" s="313"/>
      <c r="EOC78" s="313"/>
      <c r="EOD78" s="313"/>
      <c r="EOE78" s="313"/>
      <c r="EOF78" s="313"/>
      <c r="EOG78" s="313"/>
      <c r="EOH78" s="313"/>
      <c r="EOI78" s="313"/>
      <c r="EOJ78" s="313"/>
      <c r="EOK78" s="313"/>
      <c r="EOL78" s="313"/>
      <c r="EOM78" s="313"/>
      <c r="EON78" s="313"/>
      <c r="EOO78" s="313"/>
      <c r="EOP78" s="313"/>
      <c r="EOQ78" s="313"/>
      <c r="EOR78" s="313"/>
      <c r="EOS78" s="313"/>
      <c r="EOT78" s="313"/>
      <c r="EOU78" s="313"/>
      <c r="EOV78" s="313"/>
      <c r="EOW78" s="313"/>
      <c r="EOX78" s="313"/>
      <c r="EOY78" s="313"/>
      <c r="EOZ78" s="313"/>
      <c r="EPA78" s="313"/>
      <c r="EPB78" s="313"/>
      <c r="EPC78" s="313"/>
      <c r="EPD78" s="313"/>
      <c r="EPE78" s="313"/>
      <c r="EPF78" s="313"/>
      <c r="EPG78" s="313"/>
      <c r="EPH78" s="313"/>
      <c r="EPI78" s="313"/>
      <c r="EPJ78" s="313"/>
      <c r="EPK78" s="313"/>
      <c r="EPL78" s="313"/>
      <c r="EPM78" s="313"/>
      <c r="EPN78" s="313"/>
      <c r="EPO78" s="313"/>
      <c r="EPP78" s="313"/>
      <c r="EPQ78" s="313"/>
      <c r="EPR78" s="313"/>
      <c r="EPS78" s="313"/>
      <c r="EPT78" s="313"/>
      <c r="EPU78" s="313"/>
      <c r="EPV78" s="313"/>
      <c r="EPW78" s="313"/>
      <c r="EPX78" s="313"/>
      <c r="EPY78" s="313"/>
      <c r="EPZ78" s="313"/>
      <c r="EQA78" s="313"/>
      <c r="EQB78" s="313"/>
      <c r="EQC78" s="313"/>
      <c r="EQD78" s="313"/>
      <c r="EQE78" s="313"/>
      <c r="EQF78" s="313"/>
      <c r="EQG78" s="313"/>
      <c r="EQH78" s="313"/>
      <c r="EQI78" s="313"/>
      <c r="EQJ78" s="313"/>
      <c r="EQK78" s="313"/>
      <c r="EQL78" s="313"/>
      <c r="EQM78" s="313"/>
      <c r="EQN78" s="313"/>
      <c r="EQO78" s="313"/>
      <c r="EQP78" s="313"/>
      <c r="EQQ78" s="313"/>
      <c r="EQR78" s="313"/>
      <c r="EQS78" s="313"/>
      <c r="EQT78" s="313"/>
      <c r="EQU78" s="313"/>
      <c r="EQV78" s="313"/>
      <c r="EQW78" s="313"/>
      <c r="EQX78" s="313"/>
      <c r="EQY78" s="313"/>
      <c r="EQZ78" s="313"/>
      <c r="ERA78" s="313"/>
      <c r="ERB78" s="313"/>
      <c r="ERC78" s="313"/>
      <c r="ERD78" s="313"/>
      <c r="ERE78" s="313"/>
      <c r="ERF78" s="313"/>
      <c r="ERG78" s="313"/>
      <c r="ERH78" s="313"/>
      <c r="ERI78" s="313"/>
      <c r="ERJ78" s="313"/>
      <c r="ERK78" s="313"/>
      <c r="ERL78" s="313"/>
      <c r="ERM78" s="313"/>
      <c r="ERN78" s="313"/>
      <c r="ERO78" s="313"/>
      <c r="ERP78" s="313"/>
      <c r="ERQ78" s="313"/>
      <c r="ERR78" s="313"/>
      <c r="ERS78" s="313"/>
      <c r="ERT78" s="313"/>
      <c r="ERU78" s="313"/>
      <c r="ERV78" s="313"/>
      <c r="ERW78" s="313"/>
      <c r="ERX78" s="313"/>
      <c r="ERY78" s="313"/>
      <c r="ERZ78" s="313"/>
      <c r="ESA78" s="313"/>
      <c r="ESB78" s="313"/>
      <c r="ESC78" s="313"/>
      <c r="ESD78" s="313"/>
      <c r="ESE78" s="313"/>
      <c r="ESF78" s="313"/>
      <c r="ESG78" s="313"/>
      <c r="ESH78" s="313"/>
      <c r="ESI78" s="313"/>
      <c r="ESJ78" s="313"/>
      <c r="ESK78" s="313"/>
      <c r="ESL78" s="313"/>
      <c r="ESM78" s="313"/>
      <c r="ESN78" s="313"/>
      <c r="ESO78" s="313"/>
      <c r="ESP78" s="313"/>
      <c r="ESQ78" s="313"/>
      <c r="ESR78" s="313"/>
      <c r="ESS78" s="313"/>
      <c r="EST78" s="313"/>
      <c r="ESU78" s="313"/>
      <c r="ESV78" s="313"/>
      <c r="ESW78" s="313"/>
      <c r="ESX78" s="313"/>
      <c r="ESY78" s="313"/>
      <c r="ESZ78" s="313"/>
      <c r="ETA78" s="313"/>
      <c r="ETB78" s="313"/>
      <c r="ETC78" s="313"/>
      <c r="ETD78" s="313"/>
      <c r="ETE78" s="313"/>
      <c r="ETF78" s="313"/>
      <c r="ETG78" s="313"/>
      <c r="ETH78" s="313"/>
      <c r="ETI78" s="313"/>
      <c r="ETJ78" s="313"/>
      <c r="ETK78" s="313"/>
      <c r="ETL78" s="313"/>
      <c r="ETM78" s="313"/>
      <c r="ETN78" s="313"/>
      <c r="ETO78" s="313"/>
      <c r="ETP78" s="313"/>
      <c r="ETQ78" s="313"/>
      <c r="ETR78" s="313"/>
      <c r="ETS78" s="313"/>
      <c r="ETT78" s="313"/>
      <c r="ETU78" s="313"/>
      <c r="ETV78" s="313"/>
      <c r="ETW78" s="313"/>
      <c r="ETX78" s="313"/>
      <c r="ETY78" s="313"/>
      <c r="ETZ78" s="313"/>
      <c r="EUA78" s="313"/>
      <c r="EUB78" s="313"/>
      <c r="EUC78" s="313"/>
      <c r="EUD78" s="313"/>
      <c r="EUE78" s="313"/>
      <c r="EUF78" s="313"/>
      <c r="EUG78" s="313"/>
      <c r="EUH78" s="313"/>
      <c r="EUI78" s="313"/>
      <c r="EUJ78" s="313"/>
      <c r="EUK78" s="313"/>
      <c r="EUL78" s="313"/>
      <c r="EUM78" s="313"/>
      <c r="EUN78" s="313"/>
      <c r="EUO78" s="313"/>
      <c r="EUP78" s="313"/>
      <c r="EUQ78" s="313"/>
      <c r="EUR78" s="313"/>
      <c r="EUS78" s="313"/>
      <c r="EUT78" s="313"/>
      <c r="EUU78" s="313"/>
      <c r="EUV78" s="313"/>
      <c r="EUW78" s="313"/>
      <c r="EUX78" s="313"/>
      <c r="EUY78" s="313"/>
      <c r="EUZ78" s="313"/>
      <c r="EVA78" s="313"/>
      <c r="EVB78" s="313"/>
      <c r="EVC78" s="313"/>
      <c r="EVD78" s="313"/>
      <c r="EVE78" s="313"/>
      <c r="EVF78" s="313"/>
      <c r="EVG78" s="313"/>
      <c r="EVH78" s="313"/>
      <c r="EVI78" s="313"/>
      <c r="EVJ78" s="313"/>
      <c r="EVK78" s="313"/>
      <c r="EVL78" s="313"/>
      <c r="EVM78" s="313"/>
      <c r="EVN78" s="313"/>
      <c r="EVO78" s="313"/>
      <c r="EVP78" s="313"/>
      <c r="EVQ78" s="313"/>
      <c r="EVR78" s="313"/>
      <c r="EVS78" s="313"/>
      <c r="EVT78" s="313"/>
      <c r="EVU78" s="313"/>
      <c r="EVV78" s="313"/>
      <c r="EVW78" s="313"/>
      <c r="EVX78" s="313"/>
      <c r="EVY78" s="313"/>
      <c r="EVZ78" s="313"/>
      <c r="EWA78" s="313"/>
      <c r="EWB78" s="313"/>
      <c r="EWC78" s="313"/>
      <c r="EWD78" s="313"/>
      <c r="EWE78" s="313"/>
      <c r="EWF78" s="313"/>
      <c r="EWG78" s="313"/>
      <c r="EWH78" s="313"/>
      <c r="EWI78" s="313"/>
      <c r="EWJ78" s="313"/>
      <c r="EWK78" s="313"/>
      <c r="EWL78" s="313"/>
      <c r="EWM78" s="313"/>
      <c r="EWN78" s="313"/>
      <c r="EWO78" s="313"/>
      <c r="EWP78" s="313"/>
      <c r="EWQ78" s="313"/>
      <c r="EWR78" s="313"/>
      <c r="EWS78" s="313"/>
      <c r="EWT78" s="313"/>
      <c r="EWU78" s="313"/>
      <c r="EWV78" s="313"/>
      <c r="EWW78" s="313"/>
      <c r="EWX78" s="313"/>
      <c r="EWY78" s="313"/>
      <c r="EWZ78" s="313"/>
      <c r="EXA78" s="313"/>
      <c r="EXB78" s="313"/>
      <c r="EXC78" s="313"/>
      <c r="EXD78" s="313"/>
      <c r="EXE78" s="313"/>
      <c r="EXF78" s="313"/>
      <c r="EXG78" s="313"/>
      <c r="EXH78" s="313"/>
      <c r="EXI78" s="313"/>
      <c r="EXJ78" s="313"/>
      <c r="EXK78" s="313"/>
      <c r="EXL78" s="313"/>
      <c r="EXM78" s="313"/>
      <c r="EXN78" s="313"/>
      <c r="EXO78" s="313"/>
      <c r="EXP78" s="313"/>
      <c r="EXQ78" s="313"/>
      <c r="EXR78" s="313"/>
      <c r="EXS78" s="313"/>
      <c r="EXT78" s="313"/>
      <c r="EXU78" s="313"/>
      <c r="EXV78" s="313"/>
      <c r="EXW78" s="313"/>
      <c r="EXX78" s="313"/>
      <c r="EXY78" s="313"/>
      <c r="EXZ78" s="313"/>
      <c r="EYA78" s="313"/>
      <c r="EYB78" s="313"/>
      <c r="EYC78" s="313"/>
      <c r="EYD78" s="313"/>
      <c r="EYE78" s="313"/>
      <c r="EYF78" s="313"/>
      <c r="EYG78" s="313"/>
      <c r="EYH78" s="313"/>
      <c r="EYI78" s="313"/>
      <c r="EYJ78" s="313"/>
      <c r="EYK78" s="313"/>
      <c r="EYL78" s="313"/>
      <c r="EYM78" s="313"/>
      <c r="EYN78" s="313"/>
      <c r="EYO78" s="313"/>
      <c r="EYP78" s="313"/>
      <c r="EYQ78" s="313"/>
      <c r="EYR78" s="313"/>
      <c r="EYS78" s="313"/>
      <c r="EYT78" s="313"/>
      <c r="EYU78" s="313"/>
      <c r="EYV78" s="313"/>
      <c r="EYW78" s="313"/>
      <c r="EYX78" s="313"/>
      <c r="EYY78" s="313"/>
      <c r="EYZ78" s="313"/>
      <c r="EZA78" s="313"/>
      <c r="EZB78" s="313"/>
      <c r="EZC78" s="313"/>
      <c r="EZD78" s="313"/>
      <c r="EZE78" s="313"/>
      <c r="EZF78" s="313"/>
      <c r="EZG78" s="313"/>
      <c r="EZH78" s="313"/>
      <c r="EZI78" s="313"/>
      <c r="EZJ78" s="313"/>
      <c r="EZK78" s="313"/>
      <c r="EZL78" s="313"/>
      <c r="EZM78" s="313"/>
      <c r="EZN78" s="313"/>
      <c r="EZO78" s="313"/>
      <c r="EZP78" s="313"/>
      <c r="EZQ78" s="313"/>
      <c r="EZR78" s="313"/>
      <c r="EZS78" s="313"/>
      <c r="EZT78" s="313"/>
      <c r="EZU78" s="313"/>
      <c r="EZV78" s="313"/>
      <c r="EZW78" s="313"/>
      <c r="EZX78" s="313"/>
      <c r="EZY78" s="313"/>
      <c r="EZZ78" s="313"/>
      <c r="FAA78" s="313"/>
      <c r="FAB78" s="313"/>
      <c r="FAC78" s="313"/>
      <c r="FAD78" s="313"/>
      <c r="FAE78" s="313"/>
      <c r="FAF78" s="313"/>
      <c r="FAG78" s="313"/>
      <c r="FAH78" s="313"/>
      <c r="FAI78" s="313"/>
      <c r="FAJ78" s="313"/>
      <c r="FAK78" s="313"/>
      <c r="FAL78" s="313"/>
      <c r="FAM78" s="313"/>
      <c r="FAN78" s="313"/>
      <c r="FAO78" s="313"/>
      <c r="FAP78" s="313"/>
      <c r="FAQ78" s="313"/>
      <c r="FAR78" s="313"/>
      <c r="FAS78" s="313"/>
      <c r="FAT78" s="313"/>
      <c r="FAU78" s="313"/>
      <c r="FAV78" s="313"/>
      <c r="FAW78" s="313"/>
      <c r="FAX78" s="313"/>
      <c r="FAY78" s="313"/>
      <c r="FAZ78" s="313"/>
      <c r="FBA78" s="313"/>
      <c r="FBB78" s="313"/>
      <c r="FBC78" s="313"/>
      <c r="FBD78" s="313"/>
      <c r="FBE78" s="313"/>
      <c r="FBF78" s="313"/>
      <c r="FBG78" s="313"/>
      <c r="FBH78" s="313"/>
      <c r="FBI78" s="313"/>
      <c r="FBJ78" s="313"/>
      <c r="FBK78" s="313"/>
      <c r="FBL78" s="313"/>
      <c r="FBM78" s="313"/>
      <c r="FBN78" s="313"/>
      <c r="FBO78" s="313"/>
      <c r="FBP78" s="313"/>
      <c r="FBQ78" s="313"/>
      <c r="FBR78" s="313"/>
      <c r="FBS78" s="313"/>
      <c r="FBT78" s="313"/>
      <c r="FBU78" s="313"/>
      <c r="FBV78" s="313"/>
      <c r="FBW78" s="313"/>
      <c r="FBX78" s="313"/>
      <c r="FBY78" s="313"/>
      <c r="FBZ78" s="313"/>
      <c r="FCA78" s="313"/>
      <c r="FCB78" s="313"/>
      <c r="FCC78" s="313"/>
      <c r="FCD78" s="313"/>
      <c r="FCE78" s="313"/>
      <c r="FCF78" s="313"/>
      <c r="FCG78" s="313"/>
      <c r="FCH78" s="313"/>
      <c r="FCI78" s="313"/>
      <c r="FCJ78" s="313"/>
      <c r="FCK78" s="313"/>
      <c r="FCL78" s="313"/>
      <c r="FCM78" s="313"/>
      <c r="FCN78" s="313"/>
      <c r="FCO78" s="313"/>
      <c r="FCP78" s="313"/>
      <c r="FCQ78" s="313"/>
      <c r="FCR78" s="313"/>
      <c r="FCS78" s="313"/>
      <c r="FCT78" s="313"/>
      <c r="FCU78" s="313"/>
      <c r="FCV78" s="313"/>
      <c r="FCW78" s="313"/>
      <c r="FCX78" s="313"/>
      <c r="FCY78" s="313"/>
      <c r="FCZ78" s="313"/>
      <c r="FDA78" s="313"/>
      <c r="FDB78" s="313"/>
      <c r="FDC78" s="313"/>
      <c r="FDD78" s="313"/>
      <c r="FDE78" s="313"/>
      <c r="FDF78" s="313"/>
      <c r="FDG78" s="313"/>
      <c r="FDH78" s="313"/>
      <c r="FDI78" s="313"/>
      <c r="FDJ78" s="313"/>
      <c r="FDK78" s="313"/>
      <c r="FDL78" s="313"/>
      <c r="FDM78" s="313"/>
      <c r="FDN78" s="313"/>
      <c r="FDO78" s="313"/>
      <c r="FDP78" s="313"/>
      <c r="FDQ78" s="313"/>
      <c r="FDR78" s="313"/>
      <c r="FDS78" s="313"/>
      <c r="FDT78" s="313"/>
      <c r="FDU78" s="313"/>
      <c r="FDV78" s="313"/>
      <c r="FDW78" s="313"/>
      <c r="FDX78" s="313"/>
      <c r="FDY78" s="313"/>
      <c r="FDZ78" s="313"/>
      <c r="FEA78" s="313"/>
      <c r="FEB78" s="313"/>
      <c r="FEC78" s="313"/>
      <c r="FED78" s="313"/>
      <c r="FEE78" s="313"/>
      <c r="FEF78" s="313"/>
      <c r="FEG78" s="313"/>
      <c r="FEH78" s="313"/>
      <c r="FEI78" s="313"/>
      <c r="FEJ78" s="313"/>
      <c r="FEK78" s="313"/>
      <c r="FEL78" s="313"/>
      <c r="FEM78" s="313"/>
      <c r="FEN78" s="313"/>
      <c r="FEO78" s="313"/>
      <c r="FEP78" s="313"/>
      <c r="FEQ78" s="313"/>
      <c r="FER78" s="313"/>
      <c r="FES78" s="313"/>
      <c r="FET78" s="313"/>
      <c r="FEU78" s="313"/>
      <c r="FEV78" s="313"/>
      <c r="FEW78" s="313"/>
      <c r="FEX78" s="313"/>
      <c r="FEY78" s="313"/>
      <c r="FEZ78" s="313"/>
      <c r="FFA78" s="313"/>
      <c r="FFB78" s="313"/>
      <c r="FFC78" s="313"/>
      <c r="FFD78" s="313"/>
      <c r="FFE78" s="313"/>
      <c r="FFF78" s="313"/>
      <c r="FFG78" s="313"/>
      <c r="FFH78" s="313"/>
      <c r="FFI78" s="313"/>
      <c r="FFJ78" s="313"/>
      <c r="FFK78" s="313"/>
      <c r="FFL78" s="313"/>
      <c r="FFM78" s="313"/>
      <c r="FFN78" s="313"/>
      <c r="FFO78" s="313"/>
      <c r="FFP78" s="313"/>
      <c r="FFQ78" s="313"/>
      <c r="FFR78" s="313"/>
      <c r="FFS78" s="313"/>
      <c r="FFT78" s="313"/>
      <c r="FFU78" s="313"/>
      <c r="FFV78" s="313"/>
      <c r="FFW78" s="313"/>
      <c r="FFX78" s="313"/>
      <c r="FFY78" s="313"/>
      <c r="FFZ78" s="313"/>
      <c r="FGA78" s="313"/>
      <c r="FGB78" s="313"/>
      <c r="FGC78" s="313"/>
      <c r="FGD78" s="313"/>
      <c r="FGE78" s="313"/>
      <c r="FGF78" s="313"/>
      <c r="FGG78" s="313"/>
      <c r="FGH78" s="313"/>
      <c r="FGI78" s="313"/>
      <c r="FGJ78" s="313"/>
      <c r="FGK78" s="313"/>
      <c r="FGL78" s="313"/>
      <c r="FGM78" s="313"/>
      <c r="FGN78" s="313"/>
      <c r="FGO78" s="313"/>
      <c r="FGP78" s="313"/>
      <c r="FGQ78" s="313"/>
      <c r="FGR78" s="313"/>
      <c r="FGS78" s="313"/>
      <c r="FGT78" s="313"/>
      <c r="FGU78" s="313"/>
      <c r="FGV78" s="313"/>
      <c r="FGW78" s="313"/>
      <c r="FGX78" s="313"/>
      <c r="FGY78" s="313"/>
      <c r="FGZ78" s="313"/>
      <c r="FHA78" s="313"/>
      <c r="FHB78" s="313"/>
      <c r="FHC78" s="313"/>
      <c r="FHD78" s="313"/>
      <c r="FHE78" s="313"/>
      <c r="FHF78" s="313"/>
      <c r="FHG78" s="313"/>
      <c r="FHH78" s="313"/>
      <c r="FHI78" s="313"/>
      <c r="FHJ78" s="313"/>
      <c r="FHK78" s="313"/>
      <c r="FHL78" s="313"/>
      <c r="FHM78" s="313"/>
      <c r="FHN78" s="313"/>
      <c r="FHO78" s="313"/>
      <c r="FHP78" s="313"/>
      <c r="FHQ78" s="313"/>
      <c r="FHR78" s="313"/>
      <c r="FHS78" s="313"/>
      <c r="FHT78" s="313"/>
      <c r="FHU78" s="313"/>
      <c r="FHV78" s="313"/>
      <c r="FHW78" s="313"/>
      <c r="FHX78" s="313"/>
      <c r="FHY78" s="313"/>
      <c r="FHZ78" s="313"/>
      <c r="FIA78" s="313"/>
      <c r="FIB78" s="313"/>
      <c r="FIC78" s="313"/>
      <c r="FID78" s="313"/>
      <c r="FIE78" s="313"/>
      <c r="FIF78" s="313"/>
      <c r="FIG78" s="313"/>
      <c r="FIH78" s="313"/>
      <c r="FII78" s="313"/>
      <c r="FIJ78" s="313"/>
      <c r="FIK78" s="313"/>
      <c r="FIL78" s="313"/>
      <c r="FIM78" s="313"/>
      <c r="FIN78" s="313"/>
      <c r="FIO78" s="313"/>
      <c r="FIP78" s="313"/>
      <c r="FIQ78" s="313"/>
      <c r="FIR78" s="313"/>
      <c r="FIS78" s="313"/>
      <c r="FIT78" s="313"/>
      <c r="FIU78" s="313"/>
      <c r="FIV78" s="313"/>
      <c r="FIW78" s="313"/>
      <c r="FIX78" s="313"/>
      <c r="FIY78" s="313"/>
      <c r="FIZ78" s="313"/>
      <c r="FJA78" s="313"/>
      <c r="FJB78" s="313"/>
      <c r="FJC78" s="313"/>
      <c r="FJD78" s="313"/>
      <c r="FJE78" s="313"/>
      <c r="FJF78" s="313"/>
      <c r="FJG78" s="313"/>
      <c r="FJH78" s="313"/>
      <c r="FJI78" s="313"/>
      <c r="FJJ78" s="313"/>
      <c r="FJK78" s="313"/>
      <c r="FJL78" s="313"/>
      <c r="FJM78" s="313"/>
      <c r="FJN78" s="313"/>
      <c r="FJO78" s="313"/>
      <c r="FJP78" s="313"/>
      <c r="FJQ78" s="313"/>
      <c r="FJR78" s="313"/>
      <c r="FJS78" s="313"/>
      <c r="FJT78" s="313"/>
      <c r="FJU78" s="313"/>
      <c r="FJV78" s="313"/>
      <c r="FJW78" s="313"/>
      <c r="FJX78" s="313"/>
      <c r="FJY78" s="313"/>
      <c r="FJZ78" s="313"/>
      <c r="FKA78" s="313"/>
      <c r="FKB78" s="313"/>
      <c r="FKC78" s="313"/>
      <c r="FKD78" s="313"/>
      <c r="FKE78" s="313"/>
      <c r="FKF78" s="313"/>
      <c r="FKG78" s="313"/>
      <c r="FKH78" s="313"/>
      <c r="FKI78" s="313"/>
      <c r="FKJ78" s="313"/>
      <c r="FKK78" s="313"/>
      <c r="FKL78" s="313"/>
      <c r="FKM78" s="313"/>
      <c r="FKN78" s="313"/>
      <c r="FKO78" s="313"/>
      <c r="FKP78" s="313"/>
      <c r="FKQ78" s="313"/>
      <c r="FKR78" s="313"/>
      <c r="FKS78" s="313"/>
      <c r="FKT78" s="313"/>
      <c r="FKU78" s="313"/>
      <c r="FKV78" s="313"/>
      <c r="FKW78" s="313"/>
      <c r="FKX78" s="313"/>
      <c r="FKY78" s="313"/>
      <c r="FKZ78" s="313"/>
      <c r="FLA78" s="313"/>
      <c r="FLB78" s="313"/>
      <c r="FLC78" s="313"/>
      <c r="FLD78" s="313"/>
      <c r="FLE78" s="313"/>
      <c r="FLF78" s="313"/>
      <c r="FLG78" s="313"/>
      <c r="FLH78" s="313"/>
      <c r="FLI78" s="313"/>
      <c r="FLJ78" s="313"/>
      <c r="FLK78" s="313"/>
      <c r="FLL78" s="313"/>
      <c r="FLM78" s="313"/>
      <c r="FLN78" s="313"/>
      <c r="FLO78" s="313"/>
      <c r="FLP78" s="313"/>
      <c r="FLQ78" s="313"/>
      <c r="FLR78" s="313"/>
      <c r="FLS78" s="313"/>
      <c r="FLT78" s="313"/>
      <c r="FLU78" s="313"/>
      <c r="FLV78" s="313"/>
      <c r="FLW78" s="313"/>
      <c r="FLX78" s="313"/>
      <c r="FLY78" s="313"/>
      <c r="FLZ78" s="313"/>
      <c r="FMA78" s="313"/>
      <c r="FMB78" s="313"/>
      <c r="FMC78" s="313"/>
      <c r="FMD78" s="313"/>
      <c r="FME78" s="313"/>
      <c r="FMF78" s="313"/>
      <c r="FMG78" s="313"/>
      <c r="FMH78" s="313"/>
      <c r="FMI78" s="313"/>
      <c r="FMJ78" s="313"/>
      <c r="FMK78" s="313"/>
      <c r="FML78" s="313"/>
      <c r="FMM78" s="313"/>
      <c r="FMN78" s="313"/>
      <c r="FMO78" s="313"/>
      <c r="FMP78" s="313"/>
      <c r="FMQ78" s="313"/>
      <c r="FMR78" s="313"/>
      <c r="FMS78" s="313"/>
      <c r="FMT78" s="313"/>
      <c r="FMU78" s="313"/>
      <c r="FMV78" s="313"/>
      <c r="FMW78" s="313"/>
      <c r="FMX78" s="313"/>
      <c r="FMY78" s="313"/>
      <c r="FMZ78" s="313"/>
      <c r="FNA78" s="313"/>
      <c r="FNB78" s="313"/>
      <c r="FNC78" s="313"/>
      <c r="FND78" s="313"/>
      <c r="FNE78" s="313"/>
      <c r="FNF78" s="313"/>
      <c r="FNG78" s="313"/>
      <c r="FNH78" s="313"/>
      <c r="FNI78" s="313"/>
      <c r="FNJ78" s="313"/>
      <c r="FNK78" s="313"/>
      <c r="FNL78" s="313"/>
      <c r="FNM78" s="313"/>
      <c r="FNN78" s="313"/>
      <c r="FNO78" s="313"/>
      <c r="FNP78" s="313"/>
      <c r="FNQ78" s="313"/>
      <c r="FNR78" s="313"/>
      <c r="FNS78" s="313"/>
      <c r="FNT78" s="313"/>
      <c r="FNU78" s="313"/>
      <c r="FNV78" s="313"/>
      <c r="FNW78" s="313"/>
      <c r="FNX78" s="313"/>
      <c r="FNY78" s="313"/>
      <c r="FNZ78" s="313"/>
      <c r="FOA78" s="313"/>
      <c r="FOB78" s="313"/>
      <c r="FOC78" s="313"/>
      <c r="FOD78" s="313"/>
      <c r="FOE78" s="313"/>
      <c r="FOF78" s="313"/>
      <c r="FOG78" s="313"/>
      <c r="FOH78" s="313"/>
      <c r="FOI78" s="313"/>
      <c r="FOJ78" s="313"/>
      <c r="FOK78" s="313"/>
      <c r="FOL78" s="313"/>
      <c r="FOM78" s="313"/>
      <c r="FON78" s="313"/>
      <c r="FOO78" s="313"/>
      <c r="FOP78" s="313"/>
      <c r="FOQ78" s="313"/>
      <c r="FOR78" s="313"/>
      <c r="FOS78" s="313"/>
      <c r="FOT78" s="313"/>
      <c r="FOU78" s="313"/>
      <c r="FOV78" s="313"/>
      <c r="FOW78" s="313"/>
      <c r="FOX78" s="313"/>
      <c r="FOY78" s="313"/>
      <c r="FOZ78" s="313"/>
      <c r="FPA78" s="313"/>
      <c r="FPB78" s="313"/>
      <c r="FPC78" s="313"/>
      <c r="FPD78" s="313"/>
      <c r="FPE78" s="313"/>
      <c r="FPF78" s="313"/>
      <c r="FPG78" s="313"/>
      <c r="FPH78" s="313"/>
      <c r="FPI78" s="313"/>
      <c r="FPJ78" s="313"/>
      <c r="FPK78" s="313"/>
      <c r="FPL78" s="313"/>
      <c r="FPM78" s="313"/>
      <c r="FPN78" s="313"/>
      <c r="FPO78" s="313"/>
      <c r="FPP78" s="313"/>
      <c r="FPQ78" s="313"/>
      <c r="FPR78" s="313"/>
      <c r="FPS78" s="313"/>
      <c r="FPT78" s="313"/>
      <c r="FPU78" s="313"/>
      <c r="FPV78" s="313"/>
      <c r="FPW78" s="313"/>
      <c r="FPX78" s="313"/>
      <c r="FPY78" s="313"/>
      <c r="FPZ78" s="313"/>
      <c r="FQA78" s="313"/>
      <c r="FQB78" s="313"/>
      <c r="FQC78" s="313"/>
      <c r="FQD78" s="313"/>
      <c r="FQE78" s="313"/>
      <c r="FQF78" s="313"/>
      <c r="FQG78" s="313"/>
      <c r="FQH78" s="313"/>
      <c r="FQI78" s="313"/>
      <c r="FQJ78" s="313"/>
      <c r="FQK78" s="313"/>
      <c r="FQL78" s="313"/>
      <c r="FQM78" s="313"/>
      <c r="FQN78" s="313"/>
      <c r="FQO78" s="313"/>
      <c r="FQP78" s="313"/>
      <c r="FQQ78" s="313"/>
      <c r="FQR78" s="313"/>
      <c r="FQS78" s="313"/>
      <c r="FQT78" s="313"/>
      <c r="FQU78" s="313"/>
      <c r="FQV78" s="313"/>
      <c r="FQW78" s="313"/>
      <c r="FQX78" s="313"/>
      <c r="FQY78" s="313"/>
      <c r="FQZ78" s="313"/>
      <c r="FRA78" s="313"/>
      <c r="FRB78" s="313"/>
      <c r="FRC78" s="313"/>
      <c r="FRD78" s="313"/>
      <c r="FRE78" s="313"/>
      <c r="FRF78" s="313"/>
      <c r="FRG78" s="313"/>
      <c r="FRH78" s="313"/>
      <c r="FRI78" s="313"/>
      <c r="FRJ78" s="313"/>
      <c r="FRK78" s="313"/>
      <c r="FRL78" s="313"/>
      <c r="FRM78" s="313"/>
      <c r="FRN78" s="313"/>
      <c r="FRO78" s="313"/>
      <c r="FRP78" s="313"/>
      <c r="FRQ78" s="313"/>
      <c r="FRR78" s="313"/>
      <c r="FRS78" s="313"/>
      <c r="FRT78" s="313"/>
      <c r="FRU78" s="313"/>
      <c r="FRV78" s="313"/>
      <c r="FRW78" s="313"/>
      <c r="FRX78" s="313"/>
      <c r="FRY78" s="313"/>
      <c r="FRZ78" s="313"/>
      <c r="FSA78" s="313"/>
      <c r="FSB78" s="313"/>
      <c r="FSC78" s="313"/>
      <c r="FSD78" s="313"/>
      <c r="FSE78" s="313"/>
      <c r="FSF78" s="313"/>
      <c r="FSG78" s="313"/>
      <c r="FSH78" s="313"/>
      <c r="FSI78" s="313"/>
      <c r="FSJ78" s="313"/>
      <c r="FSK78" s="313"/>
      <c r="FSL78" s="313"/>
      <c r="FSM78" s="313"/>
      <c r="FSN78" s="313"/>
      <c r="FSO78" s="313"/>
      <c r="FSP78" s="313"/>
      <c r="FSQ78" s="313"/>
      <c r="FSR78" s="313"/>
      <c r="FSS78" s="313"/>
      <c r="FST78" s="313"/>
      <c r="FSU78" s="313"/>
      <c r="FSV78" s="313"/>
      <c r="FSW78" s="313"/>
      <c r="FSX78" s="313"/>
      <c r="FSY78" s="313"/>
      <c r="FSZ78" s="313"/>
      <c r="FTA78" s="313"/>
      <c r="FTB78" s="313"/>
      <c r="FTC78" s="313"/>
      <c r="FTD78" s="313"/>
      <c r="FTE78" s="313"/>
      <c r="FTF78" s="313"/>
      <c r="FTG78" s="313"/>
      <c r="FTH78" s="313"/>
      <c r="FTI78" s="313"/>
      <c r="FTJ78" s="313"/>
      <c r="FTK78" s="313"/>
      <c r="FTL78" s="313"/>
      <c r="FTM78" s="313"/>
      <c r="FTN78" s="313"/>
      <c r="FTO78" s="313"/>
      <c r="FTP78" s="313"/>
      <c r="FTQ78" s="313"/>
      <c r="FTR78" s="313"/>
      <c r="FTS78" s="313"/>
      <c r="FTT78" s="313"/>
      <c r="FTU78" s="313"/>
      <c r="FTV78" s="313"/>
      <c r="FTW78" s="313"/>
      <c r="FTX78" s="313"/>
      <c r="FTY78" s="313"/>
      <c r="FTZ78" s="313"/>
      <c r="FUA78" s="313"/>
      <c r="FUB78" s="313"/>
      <c r="FUC78" s="313"/>
      <c r="FUD78" s="313"/>
      <c r="FUE78" s="313"/>
      <c r="FUF78" s="313"/>
      <c r="FUG78" s="313"/>
      <c r="FUH78" s="313"/>
      <c r="FUI78" s="313"/>
      <c r="FUJ78" s="313"/>
      <c r="FUK78" s="313"/>
      <c r="FUL78" s="313"/>
      <c r="FUM78" s="313"/>
      <c r="FUN78" s="313"/>
      <c r="FUO78" s="313"/>
      <c r="FUP78" s="313"/>
      <c r="FUQ78" s="313"/>
      <c r="FUR78" s="313"/>
      <c r="FUS78" s="313"/>
      <c r="FUT78" s="313"/>
      <c r="FUU78" s="313"/>
      <c r="FUV78" s="313"/>
      <c r="FUW78" s="313"/>
      <c r="FUX78" s="313"/>
      <c r="FUY78" s="313"/>
      <c r="FUZ78" s="313"/>
      <c r="FVA78" s="313"/>
      <c r="FVB78" s="313"/>
      <c r="FVC78" s="313"/>
      <c r="FVD78" s="313"/>
      <c r="FVE78" s="313"/>
      <c r="FVF78" s="313"/>
      <c r="FVG78" s="313"/>
      <c r="FVH78" s="313"/>
      <c r="FVI78" s="313"/>
      <c r="FVJ78" s="313"/>
      <c r="FVK78" s="313"/>
      <c r="FVL78" s="313"/>
      <c r="FVM78" s="313"/>
      <c r="FVN78" s="313"/>
      <c r="FVO78" s="313"/>
      <c r="FVP78" s="313"/>
      <c r="FVQ78" s="313"/>
      <c r="FVR78" s="313"/>
      <c r="FVS78" s="313"/>
      <c r="FVT78" s="313"/>
      <c r="FVU78" s="313"/>
      <c r="FVV78" s="313"/>
      <c r="FVW78" s="313"/>
      <c r="FVX78" s="313"/>
      <c r="FVY78" s="313"/>
      <c r="FVZ78" s="313"/>
      <c r="FWA78" s="313"/>
      <c r="FWB78" s="313"/>
      <c r="FWC78" s="313"/>
      <c r="FWD78" s="313"/>
      <c r="FWE78" s="313"/>
      <c r="FWF78" s="313"/>
      <c r="FWG78" s="313"/>
      <c r="FWH78" s="313"/>
      <c r="FWI78" s="313"/>
      <c r="FWJ78" s="313"/>
      <c r="FWK78" s="313"/>
      <c r="FWL78" s="313"/>
      <c r="FWM78" s="313"/>
      <c r="FWN78" s="313"/>
      <c r="FWO78" s="313"/>
      <c r="FWP78" s="313"/>
      <c r="FWQ78" s="313"/>
      <c r="FWR78" s="313"/>
      <c r="FWS78" s="313"/>
      <c r="FWT78" s="313"/>
      <c r="FWU78" s="313"/>
      <c r="FWV78" s="313"/>
      <c r="FWW78" s="313"/>
      <c r="FWX78" s="313"/>
      <c r="FWY78" s="313"/>
      <c r="FWZ78" s="313"/>
      <c r="FXA78" s="313"/>
      <c r="FXB78" s="313"/>
      <c r="FXC78" s="313"/>
      <c r="FXD78" s="313"/>
      <c r="FXE78" s="313"/>
      <c r="FXF78" s="313"/>
      <c r="FXG78" s="313"/>
      <c r="FXH78" s="313"/>
      <c r="FXI78" s="313"/>
      <c r="FXJ78" s="313"/>
      <c r="FXK78" s="313"/>
      <c r="FXL78" s="313"/>
      <c r="FXM78" s="313"/>
      <c r="FXN78" s="313"/>
      <c r="FXO78" s="313"/>
      <c r="FXP78" s="313"/>
      <c r="FXQ78" s="313"/>
      <c r="FXR78" s="313"/>
      <c r="FXS78" s="313"/>
      <c r="FXT78" s="313"/>
      <c r="FXU78" s="313"/>
      <c r="FXV78" s="313"/>
      <c r="FXW78" s="313"/>
      <c r="FXX78" s="313"/>
      <c r="FXY78" s="313"/>
      <c r="FXZ78" s="313"/>
      <c r="FYA78" s="313"/>
      <c r="FYB78" s="313"/>
      <c r="FYC78" s="313"/>
      <c r="FYD78" s="313"/>
      <c r="FYE78" s="313"/>
      <c r="FYF78" s="313"/>
      <c r="FYG78" s="313"/>
      <c r="FYH78" s="313"/>
      <c r="FYI78" s="313"/>
      <c r="FYJ78" s="313"/>
      <c r="FYK78" s="313"/>
      <c r="FYL78" s="313"/>
      <c r="FYM78" s="313"/>
      <c r="FYN78" s="313"/>
      <c r="FYO78" s="313"/>
      <c r="FYP78" s="313"/>
      <c r="FYQ78" s="313"/>
      <c r="FYR78" s="313"/>
      <c r="FYS78" s="313"/>
      <c r="FYT78" s="313"/>
      <c r="FYU78" s="313"/>
      <c r="FYV78" s="313"/>
      <c r="FYW78" s="313"/>
      <c r="FYX78" s="313"/>
      <c r="FYY78" s="313"/>
      <c r="FYZ78" s="313"/>
      <c r="FZA78" s="313"/>
      <c r="FZB78" s="313"/>
      <c r="FZC78" s="313"/>
      <c r="FZD78" s="313"/>
      <c r="FZE78" s="313"/>
      <c r="FZF78" s="313"/>
      <c r="FZG78" s="313"/>
      <c r="FZH78" s="313"/>
      <c r="FZI78" s="313"/>
      <c r="FZJ78" s="313"/>
      <c r="FZK78" s="313"/>
      <c r="FZL78" s="313"/>
      <c r="FZM78" s="313"/>
      <c r="FZN78" s="313"/>
      <c r="FZO78" s="313"/>
      <c r="FZP78" s="313"/>
      <c r="FZQ78" s="313"/>
      <c r="FZR78" s="313"/>
      <c r="FZS78" s="313"/>
      <c r="FZT78" s="313"/>
      <c r="FZU78" s="313"/>
      <c r="FZV78" s="313"/>
      <c r="FZW78" s="313"/>
      <c r="FZX78" s="313"/>
      <c r="FZY78" s="313"/>
      <c r="FZZ78" s="313"/>
      <c r="GAA78" s="313"/>
      <c r="GAB78" s="313"/>
      <c r="GAC78" s="313"/>
      <c r="GAD78" s="313"/>
      <c r="GAE78" s="313"/>
      <c r="GAF78" s="313"/>
      <c r="GAG78" s="313"/>
      <c r="GAH78" s="313"/>
      <c r="GAI78" s="313"/>
      <c r="GAJ78" s="313"/>
      <c r="GAK78" s="313"/>
      <c r="GAL78" s="313"/>
      <c r="GAM78" s="313"/>
      <c r="GAN78" s="313"/>
      <c r="GAO78" s="313"/>
      <c r="GAP78" s="313"/>
      <c r="GAQ78" s="313"/>
      <c r="GAR78" s="313"/>
      <c r="GAS78" s="313"/>
      <c r="GAT78" s="313"/>
      <c r="GAU78" s="313"/>
      <c r="GAV78" s="313"/>
      <c r="GAW78" s="313"/>
      <c r="GAX78" s="313"/>
      <c r="GAY78" s="313"/>
      <c r="GAZ78" s="313"/>
      <c r="GBA78" s="313"/>
      <c r="GBB78" s="313"/>
      <c r="GBC78" s="313"/>
      <c r="GBD78" s="313"/>
      <c r="GBE78" s="313"/>
      <c r="GBF78" s="313"/>
      <c r="GBG78" s="313"/>
      <c r="GBH78" s="313"/>
      <c r="GBI78" s="313"/>
      <c r="GBJ78" s="313"/>
      <c r="GBK78" s="313"/>
      <c r="GBL78" s="313"/>
      <c r="GBM78" s="313"/>
      <c r="GBN78" s="313"/>
      <c r="GBO78" s="313"/>
      <c r="GBP78" s="313"/>
      <c r="GBQ78" s="313"/>
      <c r="GBR78" s="313"/>
      <c r="GBS78" s="313"/>
      <c r="GBT78" s="313"/>
      <c r="GBU78" s="313"/>
      <c r="GBV78" s="313"/>
      <c r="GBW78" s="313"/>
      <c r="GBX78" s="313"/>
      <c r="GBY78" s="313"/>
      <c r="GBZ78" s="313"/>
      <c r="GCA78" s="313"/>
      <c r="GCB78" s="313"/>
      <c r="GCC78" s="313"/>
      <c r="GCD78" s="313"/>
      <c r="GCE78" s="313"/>
      <c r="GCF78" s="313"/>
      <c r="GCG78" s="313"/>
      <c r="GCH78" s="313"/>
      <c r="GCI78" s="313"/>
      <c r="GCJ78" s="313"/>
      <c r="GCK78" s="313"/>
      <c r="GCL78" s="313"/>
      <c r="GCM78" s="313"/>
      <c r="GCN78" s="313"/>
      <c r="GCO78" s="313"/>
      <c r="GCP78" s="313"/>
      <c r="GCQ78" s="313"/>
      <c r="GCR78" s="313"/>
      <c r="GCS78" s="313"/>
      <c r="GCT78" s="313"/>
      <c r="GCU78" s="313"/>
      <c r="GCV78" s="313"/>
      <c r="GCW78" s="313"/>
      <c r="GCX78" s="313"/>
      <c r="GCY78" s="313"/>
      <c r="GCZ78" s="313"/>
      <c r="GDA78" s="313"/>
      <c r="GDB78" s="313"/>
      <c r="GDC78" s="313"/>
      <c r="GDD78" s="313"/>
      <c r="GDE78" s="313"/>
      <c r="GDF78" s="313"/>
      <c r="GDG78" s="313"/>
      <c r="GDH78" s="313"/>
      <c r="GDI78" s="313"/>
      <c r="GDJ78" s="313"/>
      <c r="GDK78" s="313"/>
      <c r="GDL78" s="313"/>
      <c r="GDM78" s="313"/>
      <c r="GDN78" s="313"/>
      <c r="GDO78" s="313"/>
      <c r="GDP78" s="313"/>
      <c r="GDQ78" s="313"/>
      <c r="GDR78" s="313"/>
      <c r="GDS78" s="313"/>
      <c r="GDT78" s="313"/>
      <c r="GDU78" s="313"/>
      <c r="GDV78" s="313"/>
      <c r="GDW78" s="313"/>
      <c r="GDX78" s="313"/>
      <c r="GDY78" s="313"/>
      <c r="GDZ78" s="313"/>
      <c r="GEA78" s="313"/>
      <c r="GEB78" s="313"/>
      <c r="GEC78" s="313"/>
      <c r="GED78" s="313"/>
      <c r="GEE78" s="313"/>
      <c r="GEF78" s="313"/>
      <c r="GEG78" s="313"/>
      <c r="GEH78" s="313"/>
      <c r="GEI78" s="313"/>
      <c r="GEJ78" s="313"/>
      <c r="GEK78" s="313"/>
      <c r="GEL78" s="313"/>
      <c r="GEM78" s="313"/>
      <c r="GEN78" s="313"/>
      <c r="GEO78" s="313"/>
      <c r="GEP78" s="313"/>
      <c r="GEQ78" s="313"/>
      <c r="GER78" s="313"/>
      <c r="GES78" s="313"/>
      <c r="GET78" s="313"/>
      <c r="GEU78" s="313"/>
      <c r="GEV78" s="313"/>
      <c r="GEW78" s="313"/>
      <c r="GEX78" s="313"/>
      <c r="GEY78" s="313"/>
      <c r="GEZ78" s="313"/>
      <c r="GFA78" s="313"/>
      <c r="GFB78" s="313"/>
      <c r="GFC78" s="313"/>
      <c r="GFD78" s="313"/>
      <c r="GFE78" s="313"/>
      <c r="GFF78" s="313"/>
      <c r="GFG78" s="313"/>
      <c r="GFH78" s="313"/>
      <c r="GFI78" s="313"/>
      <c r="GFJ78" s="313"/>
      <c r="GFK78" s="313"/>
      <c r="GFL78" s="313"/>
      <c r="GFM78" s="313"/>
      <c r="GFN78" s="313"/>
      <c r="GFO78" s="313"/>
      <c r="GFP78" s="313"/>
      <c r="GFQ78" s="313"/>
      <c r="GFR78" s="313"/>
      <c r="GFS78" s="313"/>
      <c r="GFT78" s="313"/>
      <c r="GFU78" s="313"/>
      <c r="GFV78" s="313"/>
      <c r="GFW78" s="313"/>
      <c r="GFX78" s="313"/>
      <c r="GFY78" s="313"/>
      <c r="GFZ78" s="313"/>
      <c r="GGA78" s="313"/>
      <c r="GGB78" s="313"/>
      <c r="GGC78" s="313"/>
      <c r="GGD78" s="313"/>
      <c r="GGE78" s="313"/>
      <c r="GGF78" s="313"/>
      <c r="GGG78" s="313"/>
      <c r="GGH78" s="313"/>
      <c r="GGI78" s="313"/>
      <c r="GGJ78" s="313"/>
      <c r="GGK78" s="313"/>
      <c r="GGL78" s="313"/>
      <c r="GGM78" s="313"/>
      <c r="GGN78" s="313"/>
      <c r="GGO78" s="313"/>
      <c r="GGP78" s="313"/>
      <c r="GGQ78" s="313"/>
      <c r="GGR78" s="313"/>
      <c r="GGS78" s="313"/>
      <c r="GGT78" s="313"/>
      <c r="GGU78" s="313"/>
      <c r="GGV78" s="313"/>
      <c r="GGW78" s="313"/>
      <c r="GGX78" s="313"/>
      <c r="GGY78" s="313"/>
      <c r="GGZ78" s="313"/>
      <c r="GHA78" s="313"/>
      <c r="GHB78" s="313"/>
      <c r="GHC78" s="313"/>
      <c r="GHD78" s="313"/>
      <c r="GHE78" s="313"/>
      <c r="GHF78" s="313"/>
      <c r="GHG78" s="313"/>
      <c r="GHH78" s="313"/>
      <c r="GHI78" s="313"/>
      <c r="GHJ78" s="313"/>
      <c r="GHK78" s="313"/>
      <c r="GHL78" s="313"/>
      <c r="GHM78" s="313"/>
      <c r="GHN78" s="313"/>
      <c r="GHO78" s="313"/>
      <c r="GHP78" s="313"/>
      <c r="GHQ78" s="313"/>
      <c r="GHR78" s="313"/>
      <c r="GHS78" s="313"/>
      <c r="GHT78" s="313"/>
      <c r="GHU78" s="313"/>
      <c r="GHV78" s="313"/>
      <c r="GHW78" s="313"/>
      <c r="GHX78" s="313"/>
      <c r="GHY78" s="313"/>
      <c r="GHZ78" s="313"/>
      <c r="GIA78" s="313"/>
      <c r="GIB78" s="313"/>
      <c r="GIC78" s="313"/>
      <c r="GID78" s="313"/>
      <c r="GIE78" s="313"/>
      <c r="GIF78" s="313"/>
      <c r="GIG78" s="313"/>
      <c r="GIH78" s="313"/>
      <c r="GII78" s="313"/>
      <c r="GIJ78" s="313"/>
      <c r="GIK78" s="313"/>
      <c r="GIL78" s="313"/>
      <c r="GIM78" s="313"/>
      <c r="GIN78" s="313"/>
      <c r="GIO78" s="313"/>
      <c r="GIP78" s="313"/>
      <c r="GIQ78" s="313"/>
      <c r="GIR78" s="313"/>
      <c r="GIS78" s="313"/>
      <c r="GIT78" s="313"/>
      <c r="GIU78" s="313"/>
      <c r="GIV78" s="313"/>
      <c r="GIW78" s="313"/>
      <c r="GIX78" s="313"/>
      <c r="GIY78" s="313"/>
      <c r="GIZ78" s="313"/>
      <c r="GJA78" s="313"/>
      <c r="GJB78" s="313"/>
      <c r="GJC78" s="313"/>
      <c r="GJD78" s="313"/>
      <c r="GJE78" s="313"/>
      <c r="GJF78" s="313"/>
      <c r="GJG78" s="313"/>
      <c r="GJH78" s="313"/>
      <c r="GJI78" s="313"/>
      <c r="GJJ78" s="313"/>
      <c r="GJK78" s="313"/>
      <c r="GJL78" s="313"/>
      <c r="GJM78" s="313"/>
      <c r="GJN78" s="313"/>
      <c r="GJO78" s="313"/>
      <c r="GJP78" s="313"/>
      <c r="GJQ78" s="313"/>
      <c r="GJR78" s="313"/>
      <c r="GJS78" s="313"/>
      <c r="GJT78" s="313"/>
      <c r="GJU78" s="313"/>
      <c r="GJV78" s="313"/>
      <c r="GJW78" s="313"/>
      <c r="GJX78" s="313"/>
      <c r="GJY78" s="313"/>
      <c r="GJZ78" s="313"/>
      <c r="GKA78" s="313"/>
      <c r="GKB78" s="313"/>
      <c r="GKC78" s="313"/>
      <c r="GKD78" s="313"/>
      <c r="GKE78" s="313"/>
      <c r="GKF78" s="313"/>
      <c r="GKG78" s="313"/>
      <c r="GKH78" s="313"/>
      <c r="GKI78" s="313"/>
      <c r="GKJ78" s="313"/>
      <c r="GKK78" s="313"/>
      <c r="GKL78" s="313"/>
      <c r="GKM78" s="313"/>
      <c r="GKN78" s="313"/>
      <c r="GKO78" s="313"/>
      <c r="GKP78" s="313"/>
      <c r="GKQ78" s="313"/>
      <c r="GKR78" s="313"/>
      <c r="GKS78" s="313"/>
      <c r="GKT78" s="313"/>
      <c r="GKU78" s="313"/>
      <c r="GKV78" s="313"/>
      <c r="GKW78" s="313"/>
      <c r="GKX78" s="313"/>
      <c r="GKY78" s="313"/>
      <c r="GKZ78" s="313"/>
      <c r="GLA78" s="313"/>
      <c r="GLB78" s="313"/>
      <c r="GLC78" s="313"/>
      <c r="GLD78" s="313"/>
      <c r="GLE78" s="313"/>
      <c r="GLF78" s="313"/>
      <c r="GLG78" s="313"/>
      <c r="GLH78" s="313"/>
      <c r="GLI78" s="313"/>
      <c r="GLJ78" s="313"/>
      <c r="GLK78" s="313"/>
      <c r="GLL78" s="313"/>
      <c r="GLM78" s="313"/>
      <c r="GLN78" s="313"/>
      <c r="GLO78" s="313"/>
      <c r="GLP78" s="313"/>
      <c r="GLQ78" s="313"/>
      <c r="GLR78" s="313"/>
      <c r="GLS78" s="313"/>
      <c r="GLT78" s="313"/>
      <c r="GLU78" s="313"/>
      <c r="GLV78" s="313"/>
      <c r="GLW78" s="313"/>
      <c r="GLX78" s="313"/>
      <c r="GLY78" s="313"/>
      <c r="GLZ78" s="313"/>
      <c r="GMA78" s="313"/>
      <c r="GMB78" s="313"/>
      <c r="GMC78" s="313"/>
      <c r="GMD78" s="313"/>
      <c r="GME78" s="313"/>
      <c r="GMF78" s="313"/>
      <c r="GMG78" s="313"/>
      <c r="GMH78" s="313"/>
      <c r="GMI78" s="313"/>
      <c r="GMJ78" s="313"/>
      <c r="GMK78" s="313"/>
      <c r="GML78" s="313"/>
      <c r="GMM78" s="313"/>
      <c r="GMN78" s="313"/>
      <c r="GMO78" s="313"/>
      <c r="GMP78" s="313"/>
      <c r="GMQ78" s="313"/>
      <c r="GMR78" s="313"/>
      <c r="GMS78" s="313"/>
      <c r="GMT78" s="313"/>
      <c r="GMU78" s="313"/>
      <c r="GMV78" s="313"/>
      <c r="GMW78" s="313"/>
      <c r="GMX78" s="313"/>
      <c r="GMY78" s="313"/>
      <c r="GMZ78" s="313"/>
      <c r="GNA78" s="313"/>
      <c r="GNB78" s="313"/>
      <c r="GNC78" s="313"/>
      <c r="GND78" s="313"/>
      <c r="GNE78" s="313"/>
      <c r="GNF78" s="313"/>
      <c r="GNG78" s="313"/>
      <c r="GNH78" s="313"/>
      <c r="GNI78" s="313"/>
      <c r="GNJ78" s="313"/>
      <c r="GNK78" s="313"/>
      <c r="GNL78" s="313"/>
      <c r="GNM78" s="313"/>
      <c r="GNN78" s="313"/>
      <c r="GNO78" s="313"/>
      <c r="GNP78" s="313"/>
      <c r="GNQ78" s="313"/>
      <c r="GNR78" s="313"/>
      <c r="GNS78" s="313"/>
      <c r="GNT78" s="313"/>
      <c r="GNU78" s="313"/>
      <c r="GNV78" s="313"/>
      <c r="GNW78" s="313"/>
      <c r="GNX78" s="313"/>
      <c r="GNY78" s="313"/>
      <c r="GNZ78" s="313"/>
      <c r="GOA78" s="313"/>
      <c r="GOB78" s="313"/>
      <c r="GOC78" s="313"/>
      <c r="GOD78" s="313"/>
      <c r="GOE78" s="313"/>
      <c r="GOF78" s="313"/>
      <c r="GOG78" s="313"/>
      <c r="GOH78" s="313"/>
      <c r="GOI78" s="313"/>
      <c r="GOJ78" s="313"/>
      <c r="GOK78" s="313"/>
      <c r="GOL78" s="313"/>
      <c r="GOM78" s="313"/>
      <c r="GON78" s="313"/>
      <c r="GOO78" s="313"/>
      <c r="GOP78" s="313"/>
      <c r="GOQ78" s="313"/>
      <c r="GOR78" s="313"/>
      <c r="GOS78" s="313"/>
      <c r="GOT78" s="313"/>
      <c r="GOU78" s="313"/>
      <c r="GOV78" s="313"/>
      <c r="GOW78" s="313"/>
      <c r="GOX78" s="313"/>
      <c r="GOY78" s="313"/>
      <c r="GOZ78" s="313"/>
      <c r="GPA78" s="313"/>
      <c r="GPB78" s="313"/>
      <c r="GPC78" s="313"/>
      <c r="GPD78" s="313"/>
      <c r="GPE78" s="313"/>
      <c r="GPF78" s="313"/>
      <c r="GPG78" s="313"/>
      <c r="GPH78" s="313"/>
      <c r="GPI78" s="313"/>
      <c r="GPJ78" s="313"/>
      <c r="GPK78" s="313"/>
      <c r="GPL78" s="313"/>
      <c r="GPM78" s="313"/>
      <c r="GPN78" s="313"/>
      <c r="GPO78" s="313"/>
      <c r="GPP78" s="313"/>
      <c r="GPQ78" s="313"/>
      <c r="GPR78" s="313"/>
      <c r="GPS78" s="313"/>
      <c r="GPT78" s="313"/>
      <c r="GPU78" s="313"/>
      <c r="GPV78" s="313"/>
      <c r="GPW78" s="313"/>
      <c r="GPX78" s="313"/>
      <c r="GPY78" s="313"/>
      <c r="GPZ78" s="313"/>
      <c r="GQA78" s="313"/>
      <c r="GQB78" s="313"/>
      <c r="GQC78" s="313"/>
      <c r="GQD78" s="313"/>
      <c r="GQE78" s="313"/>
      <c r="GQF78" s="313"/>
      <c r="GQG78" s="313"/>
      <c r="GQH78" s="313"/>
      <c r="GQI78" s="313"/>
      <c r="GQJ78" s="313"/>
      <c r="GQK78" s="313"/>
      <c r="GQL78" s="313"/>
      <c r="GQM78" s="313"/>
      <c r="GQN78" s="313"/>
      <c r="GQO78" s="313"/>
      <c r="GQP78" s="313"/>
      <c r="GQQ78" s="313"/>
      <c r="GQR78" s="313"/>
      <c r="GQS78" s="313"/>
      <c r="GQT78" s="313"/>
      <c r="GQU78" s="313"/>
      <c r="GQV78" s="313"/>
      <c r="GQW78" s="313"/>
      <c r="GQX78" s="313"/>
      <c r="GQY78" s="313"/>
      <c r="GQZ78" s="313"/>
      <c r="GRA78" s="313"/>
      <c r="GRB78" s="313"/>
      <c r="GRC78" s="313"/>
      <c r="GRD78" s="313"/>
      <c r="GRE78" s="313"/>
      <c r="GRF78" s="313"/>
      <c r="GRG78" s="313"/>
      <c r="GRH78" s="313"/>
      <c r="GRI78" s="313"/>
      <c r="GRJ78" s="313"/>
      <c r="GRK78" s="313"/>
      <c r="GRL78" s="313"/>
      <c r="GRM78" s="313"/>
      <c r="GRN78" s="313"/>
      <c r="GRO78" s="313"/>
      <c r="GRP78" s="313"/>
      <c r="GRQ78" s="313"/>
      <c r="GRR78" s="313"/>
      <c r="GRS78" s="313"/>
      <c r="GRT78" s="313"/>
      <c r="GRU78" s="313"/>
      <c r="GRV78" s="313"/>
      <c r="GRW78" s="313"/>
      <c r="GRX78" s="313"/>
      <c r="GRY78" s="313"/>
      <c r="GRZ78" s="313"/>
      <c r="GSA78" s="313"/>
      <c r="GSB78" s="313"/>
      <c r="GSC78" s="313"/>
      <c r="GSD78" s="313"/>
      <c r="GSE78" s="313"/>
      <c r="GSF78" s="313"/>
      <c r="GSG78" s="313"/>
      <c r="GSH78" s="313"/>
      <c r="GSI78" s="313"/>
      <c r="GSJ78" s="313"/>
      <c r="GSK78" s="313"/>
      <c r="GSL78" s="313"/>
      <c r="GSM78" s="313"/>
      <c r="GSN78" s="313"/>
      <c r="GSO78" s="313"/>
      <c r="GSP78" s="313"/>
      <c r="GSQ78" s="313"/>
      <c r="GSR78" s="313"/>
      <c r="GSS78" s="313"/>
      <c r="GST78" s="313"/>
      <c r="GSU78" s="313"/>
      <c r="GSV78" s="313"/>
      <c r="GSW78" s="313"/>
      <c r="GSX78" s="313"/>
      <c r="GSY78" s="313"/>
      <c r="GSZ78" s="313"/>
      <c r="GTA78" s="313"/>
      <c r="GTB78" s="313"/>
      <c r="GTC78" s="313"/>
      <c r="GTD78" s="313"/>
      <c r="GTE78" s="313"/>
      <c r="GTF78" s="313"/>
      <c r="GTG78" s="313"/>
      <c r="GTH78" s="313"/>
      <c r="GTI78" s="313"/>
      <c r="GTJ78" s="313"/>
      <c r="GTK78" s="313"/>
      <c r="GTL78" s="313"/>
      <c r="GTM78" s="313"/>
      <c r="GTN78" s="313"/>
      <c r="GTO78" s="313"/>
      <c r="GTP78" s="313"/>
      <c r="GTQ78" s="313"/>
      <c r="GTR78" s="313"/>
      <c r="GTS78" s="313"/>
      <c r="GTT78" s="313"/>
      <c r="GTU78" s="313"/>
      <c r="GTV78" s="313"/>
      <c r="GTW78" s="313"/>
      <c r="GTX78" s="313"/>
      <c r="GTY78" s="313"/>
      <c r="GTZ78" s="313"/>
      <c r="GUA78" s="313"/>
      <c r="GUB78" s="313"/>
      <c r="GUC78" s="313"/>
      <c r="GUD78" s="313"/>
      <c r="GUE78" s="313"/>
      <c r="GUF78" s="313"/>
      <c r="GUG78" s="313"/>
      <c r="GUH78" s="313"/>
      <c r="GUI78" s="313"/>
      <c r="GUJ78" s="313"/>
      <c r="GUK78" s="313"/>
      <c r="GUL78" s="313"/>
      <c r="GUM78" s="313"/>
      <c r="GUN78" s="313"/>
      <c r="GUO78" s="313"/>
      <c r="GUP78" s="313"/>
      <c r="GUQ78" s="313"/>
      <c r="GUR78" s="313"/>
      <c r="GUS78" s="313"/>
      <c r="GUT78" s="313"/>
      <c r="GUU78" s="313"/>
      <c r="GUV78" s="313"/>
      <c r="GUW78" s="313"/>
      <c r="GUX78" s="313"/>
      <c r="GUY78" s="313"/>
      <c r="GUZ78" s="313"/>
      <c r="GVA78" s="313"/>
      <c r="GVB78" s="313"/>
      <c r="GVC78" s="313"/>
      <c r="GVD78" s="313"/>
      <c r="GVE78" s="313"/>
      <c r="GVF78" s="313"/>
      <c r="GVG78" s="313"/>
      <c r="GVH78" s="313"/>
      <c r="GVI78" s="313"/>
      <c r="GVJ78" s="313"/>
      <c r="GVK78" s="313"/>
      <c r="GVL78" s="313"/>
      <c r="GVM78" s="313"/>
      <c r="GVN78" s="313"/>
      <c r="GVO78" s="313"/>
      <c r="GVP78" s="313"/>
      <c r="GVQ78" s="313"/>
      <c r="GVR78" s="313"/>
      <c r="GVS78" s="313"/>
      <c r="GVT78" s="313"/>
      <c r="GVU78" s="313"/>
      <c r="GVV78" s="313"/>
      <c r="GVW78" s="313"/>
      <c r="GVX78" s="313"/>
      <c r="GVY78" s="313"/>
      <c r="GVZ78" s="313"/>
      <c r="GWA78" s="313"/>
      <c r="GWB78" s="313"/>
      <c r="GWC78" s="313"/>
      <c r="GWD78" s="313"/>
      <c r="GWE78" s="313"/>
      <c r="GWF78" s="313"/>
      <c r="GWG78" s="313"/>
      <c r="GWH78" s="313"/>
      <c r="GWI78" s="313"/>
      <c r="GWJ78" s="313"/>
      <c r="GWK78" s="313"/>
      <c r="GWL78" s="313"/>
      <c r="GWM78" s="313"/>
      <c r="GWN78" s="313"/>
      <c r="GWO78" s="313"/>
      <c r="GWP78" s="313"/>
      <c r="GWQ78" s="313"/>
      <c r="GWR78" s="313"/>
      <c r="GWS78" s="313"/>
      <c r="GWT78" s="313"/>
      <c r="GWU78" s="313"/>
      <c r="GWV78" s="313"/>
      <c r="GWW78" s="313"/>
      <c r="GWX78" s="313"/>
      <c r="GWY78" s="313"/>
      <c r="GWZ78" s="313"/>
      <c r="GXA78" s="313"/>
      <c r="GXB78" s="313"/>
      <c r="GXC78" s="313"/>
      <c r="GXD78" s="313"/>
      <c r="GXE78" s="313"/>
      <c r="GXF78" s="313"/>
      <c r="GXG78" s="313"/>
      <c r="GXH78" s="313"/>
      <c r="GXI78" s="313"/>
      <c r="GXJ78" s="313"/>
      <c r="GXK78" s="313"/>
      <c r="GXL78" s="313"/>
      <c r="GXM78" s="313"/>
      <c r="GXN78" s="313"/>
      <c r="GXO78" s="313"/>
      <c r="GXP78" s="313"/>
      <c r="GXQ78" s="313"/>
      <c r="GXR78" s="313"/>
      <c r="GXS78" s="313"/>
      <c r="GXT78" s="313"/>
      <c r="GXU78" s="313"/>
      <c r="GXV78" s="313"/>
      <c r="GXW78" s="313"/>
      <c r="GXX78" s="313"/>
      <c r="GXY78" s="313"/>
      <c r="GXZ78" s="313"/>
      <c r="GYA78" s="313"/>
      <c r="GYB78" s="313"/>
      <c r="GYC78" s="313"/>
      <c r="GYD78" s="313"/>
      <c r="GYE78" s="313"/>
      <c r="GYF78" s="313"/>
      <c r="GYG78" s="313"/>
      <c r="GYH78" s="313"/>
      <c r="GYI78" s="313"/>
      <c r="GYJ78" s="313"/>
      <c r="GYK78" s="313"/>
      <c r="GYL78" s="313"/>
      <c r="GYM78" s="313"/>
      <c r="GYN78" s="313"/>
      <c r="GYO78" s="313"/>
      <c r="GYP78" s="313"/>
      <c r="GYQ78" s="313"/>
      <c r="GYR78" s="313"/>
      <c r="GYS78" s="313"/>
      <c r="GYT78" s="313"/>
      <c r="GYU78" s="313"/>
      <c r="GYV78" s="313"/>
      <c r="GYW78" s="313"/>
      <c r="GYX78" s="313"/>
      <c r="GYY78" s="313"/>
      <c r="GYZ78" s="313"/>
      <c r="GZA78" s="313"/>
      <c r="GZB78" s="313"/>
      <c r="GZC78" s="313"/>
      <c r="GZD78" s="313"/>
      <c r="GZE78" s="313"/>
      <c r="GZF78" s="313"/>
      <c r="GZG78" s="313"/>
      <c r="GZH78" s="313"/>
      <c r="GZI78" s="313"/>
      <c r="GZJ78" s="313"/>
      <c r="GZK78" s="313"/>
      <c r="GZL78" s="313"/>
      <c r="GZM78" s="313"/>
      <c r="GZN78" s="313"/>
      <c r="GZO78" s="313"/>
      <c r="GZP78" s="313"/>
      <c r="GZQ78" s="313"/>
      <c r="GZR78" s="313"/>
      <c r="GZS78" s="313"/>
      <c r="GZT78" s="313"/>
      <c r="GZU78" s="313"/>
      <c r="GZV78" s="313"/>
      <c r="GZW78" s="313"/>
      <c r="GZX78" s="313"/>
      <c r="GZY78" s="313"/>
      <c r="GZZ78" s="313"/>
      <c r="HAA78" s="313"/>
      <c r="HAB78" s="313"/>
      <c r="HAC78" s="313"/>
      <c r="HAD78" s="313"/>
      <c r="HAE78" s="313"/>
      <c r="HAF78" s="313"/>
      <c r="HAG78" s="313"/>
      <c r="HAH78" s="313"/>
      <c r="HAI78" s="313"/>
      <c r="HAJ78" s="313"/>
      <c r="HAK78" s="313"/>
      <c r="HAL78" s="313"/>
      <c r="HAM78" s="313"/>
      <c r="HAN78" s="313"/>
      <c r="HAO78" s="313"/>
      <c r="HAP78" s="313"/>
      <c r="HAQ78" s="313"/>
      <c r="HAR78" s="313"/>
      <c r="HAS78" s="313"/>
      <c r="HAT78" s="313"/>
      <c r="HAU78" s="313"/>
      <c r="HAV78" s="313"/>
      <c r="HAW78" s="313"/>
      <c r="HAX78" s="313"/>
      <c r="HAY78" s="313"/>
      <c r="HAZ78" s="313"/>
      <c r="HBA78" s="313"/>
      <c r="HBB78" s="313"/>
      <c r="HBC78" s="313"/>
      <c r="HBD78" s="313"/>
      <c r="HBE78" s="313"/>
      <c r="HBF78" s="313"/>
      <c r="HBG78" s="313"/>
      <c r="HBH78" s="313"/>
      <c r="HBI78" s="313"/>
      <c r="HBJ78" s="313"/>
      <c r="HBK78" s="313"/>
      <c r="HBL78" s="313"/>
      <c r="HBM78" s="313"/>
      <c r="HBN78" s="313"/>
      <c r="HBO78" s="313"/>
      <c r="HBP78" s="313"/>
      <c r="HBQ78" s="313"/>
      <c r="HBR78" s="313"/>
      <c r="HBS78" s="313"/>
      <c r="HBT78" s="313"/>
      <c r="HBU78" s="313"/>
      <c r="HBV78" s="313"/>
      <c r="HBW78" s="313"/>
      <c r="HBX78" s="313"/>
      <c r="HBY78" s="313"/>
      <c r="HBZ78" s="313"/>
      <c r="HCA78" s="313"/>
      <c r="HCB78" s="313"/>
      <c r="HCC78" s="313"/>
      <c r="HCD78" s="313"/>
      <c r="HCE78" s="313"/>
      <c r="HCF78" s="313"/>
      <c r="HCG78" s="313"/>
      <c r="HCH78" s="313"/>
      <c r="HCI78" s="313"/>
      <c r="HCJ78" s="313"/>
      <c r="HCK78" s="313"/>
      <c r="HCL78" s="313"/>
      <c r="HCM78" s="313"/>
      <c r="HCN78" s="313"/>
      <c r="HCO78" s="313"/>
      <c r="HCP78" s="313"/>
      <c r="HCQ78" s="313"/>
      <c r="HCR78" s="313"/>
      <c r="HCS78" s="313"/>
      <c r="HCT78" s="313"/>
      <c r="HCU78" s="313"/>
      <c r="HCV78" s="313"/>
      <c r="HCW78" s="313"/>
      <c r="HCX78" s="313"/>
      <c r="HCY78" s="313"/>
      <c r="HCZ78" s="313"/>
      <c r="HDA78" s="313"/>
      <c r="HDB78" s="313"/>
      <c r="HDC78" s="313"/>
      <c r="HDD78" s="313"/>
      <c r="HDE78" s="313"/>
      <c r="HDF78" s="313"/>
      <c r="HDG78" s="313"/>
      <c r="HDH78" s="313"/>
      <c r="HDI78" s="313"/>
      <c r="HDJ78" s="313"/>
      <c r="HDK78" s="313"/>
      <c r="HDL78" s="313"/>
      <c r="HDM78" s="313"/>
      <c r="HDN78" s="313"/>
      <c r="HDO78" s="313"/>
      <c r="HDP78" s="313"/>
      <c r="HDQ78" s="313"/>
      <c r="HDR78" s="313"/>
      <c r="HDS78" s="313"/>
      <c r="HDT78" s="313"/>
      <c r="HDU78" s="313"/>
      <c r="HDV78" s="313"/>
      <c r="HDW78" s="313"/>
      <c r="HDX78" s="313"/>
      <c r="HDY78" s="313"/>
      <c r="HDZ78" s="313"/>
      <c r="HEA78" s="313"/>
      <c r="HEB78" s="313"/>
      <c r="HEC78" s="313"/>
      <c r="HED78" s="313"/>
      <c r="HEE78" s="313"/>
      <c r="HEF78" s="313"/>
      <c r="HEG78" s="313"/>
      <c r="HEH78" s="313"/>
      <c r="HEI78" s="313"/>
      <c r="HEJ78" s="313"/>
      <c r="HEK78" s="313"/>
      <c r="HEL78" s="313"/>
      <c r="HEM78" s="313"/>
      <c r="HEN78" s="313"/>
      <c r="HEO78" s="313"/>
      <c r="HEP78" s="313"/>
      <c r="HEQ78" s="313"/>
      <c r="HER78" s="313"/>
      <c r="HES78" s="313"/>
      <c r="HET78" s="313"/>
      <c r="HEU78" s="313"/>
      <c r="HEV78" s="313"/>
      <c r="HEW78" s="313"/>
      <c r="HEX78" s="313"/>
      <c r="HEY78" s="313"/>
      <c r="HEZ78" s="313"/>
      <c r="HFA78" s="313"/>
      <c r="HFB78" s="313"/>
      <c r="HFC78" s="313"/>
      <c r="HFD78" s="313"/>
      <c r="HFE78" s="313"/>
      <c r="HFF78" s="313"/>
      <c r="HFG78" s="313"/>
      <c r="HFH78" s="313"/>
      <c r="HFI78" s="313"/>
      <c r="HFJ78" s="313"/>
      <c r="HFK78" s="313"/>
      <c r="HFL78" s="313"/>
      <c r="HFM78" s="313"/>
      <c r="HFN78" s="313"/>
      <c r="HFO78" s="313"/>
      <c r="HFP78" s="313"/>
      <c r="HFQ78" s="313"/>
      <c r="HFR78" s="313"/>
      <c r="HFS78" s="313"/>
      <c r="HFT78" s="313"/>
      <c r="HFU78" s="313"/>
      <c r="HFV78" s="313"/>
      <c r="HFW78" s="313"/>
      <c r="HFX78" s="313"/>
      <c r="HFY78" s="313"/>
      <c r="HFZ78" s="313"/>
      <c r="HGA78" s="313"/>
      <c r="HGB78" s="313"/>
      <c r="HGC78" s="313"/>
      <c r="HGD78" s="313"/>
      <c r="HGE78" s="313"/>
      <c r="HGF78" s="313"/>
      <c r="HGG78" s="313"/>
      <c r="HGH78" s="313"/>
      <c r="HGI78" s="313"/>
      <c r="HGJ78" s="313"/>
      <c r="HGK78" s="313"/>
      <c r="HGL78" s="313"/>
      <c r="HGM78" s="313"/>
      <c r="HGN78" s="313"/>
      <c r="HGO78" s="313"/>
      <c r="HGP78" s="313"/>
      <c r="HGQ78" s="313"/>
      <c r="HGR78" s="313"/>
      <c r="HGS78" s="313"/>
      <c r="HGT78" s="313"/>
      <c r="HGU78" s="313"/>
      <c r="HGV78" s="313"/>
      <c r="HGW78" s="313"/>
      <c r="HGX78" s="313"/>
      <c r="HGY78" s="313"/>
      <c r="HGZ78" s="313"/>
      <c r="HHA78" s="313"/>
      <c r="HHB78" s="313"/>
      <c r="HHC78" s="313"/>
      <c r="HHD78" s="313"/>
      <c r="HHE78" s="313"/>
      <c r="HHF78" s="313"/>
      <c r="HHG78" s="313"/>
      <c r="HHH78" s="313"/>
      <c r="HHI78" s="313"/>
      <c r="HHJ78" s="313"/>
      <c r="HHK78" s="313"/>
      <c r="HHL78" s="313"/>
      <c r="HHM78" s="313"/>
      <c r="HHN78" s="313"/>
      <c r="HHO78" s="313"/>
      <c r="HHP78" s="313"/>
      <c r="HHQ78" s="313"/>
      <c r="HHR78" s="313"/>
      <c r="HHS78" s="313"/>
      <c r="HHT78" s="313"/>
      <c r="HHU78" s="313"/>
      <c r="HHV78" s="313"/>
      <c r="HHW78" s="313"/>
      <c r="HHX78" s="313"/>
      <c r="HHY78" s="313"/>
      <c r="HHZ78" s="313"/>
      <c r="HIA78" s="313"/>
      <c r="HIB78" s="313"/>
      <c r="HIC78" s="313"/>
      <c r="HID78" s="313"/>
      <c r="HIE78" s="313"/>
      <c r="HIF78" s="313"/>
      <c r="HIG78" s="313"/>
      <c r="HIH78" s="313"/>
      <c r="HII78" s="313"/>
      <c r="HIJ78" s="313"/>
      <c r="HIK78" s="313"/>
      <c r="HIL78" s="313"/>
      <c r="HIM78" s="313"/>
      <c r="HIN78" s="313"/>
      <c r="HIO78" s="313"/>
      <c r="HIP78" s="313"/>
      <c r="HIQ78" s="313"/>
      <c r="HIR78" s="313"/>
      <c r="HIS78" s="313"/>
      <c r="HIT78" s="313"/>
      <c r="HIU78" s="313"/>
      <c r="HIV78" s="313"/>
      <c r="HIW78" s="313"/>
      <c r="HIX78" s="313"/>
      <c r="HIY78" s="313"/>
      <c r="HIZ78" s="313"/>
      <c r="HJA78" s="313"/>
      <c r="HJB78" s="313"/>
      <c r="HJC78" s="313"/>
      <c r="HJD78" s="313"/>
      <c r="HJE78" s="313"/>
      <c r="HJF78" s="313"/>
      <c r="HJG78" s="313"/>
      <c r="HJH78" s="313"/>
      <c r="HJI78" s="313"/>
      <c r="HJJ78" s="313"/>
      <c r="HJK78" s="313"/>
      <c r="HJL78" s="313"/>
      <c r="HJM78" s="313"/>
      <c r="HJN78" s="313"/>
      <c r="HJO78" s="313"/>
      <c r="HJP78" s="313"/>
      <c r="HJQ78" s="313"/>
      <c r="HJR78" s="313"/>
      <c r="HJS78" s="313"/>
      <c r="HJT78" s="313"/>
      <c r="HJU78" s="313"/>
      <c r="HJV78" s="313"/>
      <c r="HJW78" s="313"/>
      <c r="HJX78" s="313"/>
      <c r="HJY78" s="313"/>
      <c r="HJZ78" s="313"/>
      <c r="HKA78" s="313"/>
      <c r="HKB78" s="313"/>
      <c r="HKC78" s="313"/>
      <c r="HKD78" s="313"/>
      <c r="HKE78" s="313"/>
      <c r="HKF78" s="313"/>
      <c r="HKG78" s="313"/>
      <c r="HKH78" s="313"/>
      <c r="HKI78" s="313"/>
      <c r="HKJ78" s="313"/>
      <c r="HKK78" s="313"/>
      <c r="HKL78" s="313"/>
      <c r="HKM78" s="313"/>
      <c r="HKN78" s="313"/>
      <c r="HKO78" s="313"/>
      <c r="HKP78" s="313"/>
      <c r="HKQ78" s="313"/>
      <c r="HKR78" s="313"/>
      <c r="HKS78" s="313"/>
      <c r="HKT78" s="313"/>
      <c r="HKU78" s="313"/>
      <c r="HKV78" s="313"/>
      <c r="HKW78" s="313"/>
      <c r="HKX78" s="313"/>
      <c r="HKY78" s="313"/>
      <c r="HKZ78" s="313"/>
      <c r="HLA78" s="313"/>
      <c r="HLB78" s="313"/>
      <c r="HLC78" s="313"/>
      <c r="HLD78" s="313"/>
      <c r="HLE78" s="313"/>
      <c r="HLF78" s="313"/>
      <c r="HLG78" s="313"/>
      <c r="HLH78" s="313"/>
      <c r="HLI78" s="313"/>
      <c r="HLJ78" s="313"/>
      <c r="HLK78" s="313"/>
      <c r="HLL78" s="313"/>
      <c r="HLM78" s="313"/>
      <c r="HLN78" s="313"/>
      <c r="HLO78" s="313"/>
      <c r="HLP78" s="313"/>
      <c r="HLQ78" s="313"/>
      <c r="HLR78" s="313"/>
      <c r="HLS78" s="313"/>
      <c r="HLT78" s="313"/>
      <c r="HLU78" s="313"/>
      <c r="HLV78" s="313"/>
      <c r="HLW78" s="313"/>
      <c r="HLX78" s="313"/>
      <c r="HLY78" s="313"/>
      <c r="HLZ78" s="313"/>
      <c r="HMA78" s="313"/>
      <c r="HMB78" s="313"/>
      <c r="HMC78" s="313"/>
      <c r="HMD78" s="313"/>
      <c r="HME78" s="313"/>
      <c r="HMF78" s="313"/>
      <c r="HMG78" s="313"/>
      <c r="HMH78" s="313"/>
      <c r="HMI78" s="313"/>
      <c r="HMJ78" s="313"/>
      <c r="HMK78" s="313"/>
      <c r="HML78" s="313"/>
      <c r="HMM78" s="313"/>
      <c r="HMN78" s="313"/>
      <c r="HMO78" s="313"/>
      <c r="HMP78" s="313"/>
      <c r="HMQ78" s="313"/>
      <c r="HMR78" s="313"/>
      <c r="HMS78" s="313"/>
      <c r="HMT78" s="313"/>
      <c r="HMU78" s="313"/>
      <c r="HMV78" s="313"/>
      <c r="HMW78" s="313"/>
      <c r="HMX78" s="313"/>
      <c r="HMY78" s="313"/>
      <c r="HMZ78" s="313"/>
      <c r="HNA78" s="313"/>
      <c r="HNB78" s="313"/>
      <c r="HNC78" s="313"/>
      <c r="HND78" s="313"/>
      <c r="HNE78" s="313"/>
      <c r="HNF78" s="313"/>
      <c r="HNG78" s="313"/>
      <c r="HNH78" s="313"/>
      <c r="HNI78" s="313"/>
      <c r="HNJ78" s="313"/>
      <c r="HNK78" s="313"/>
      <c r="HNL78" s="313"/>
      <c r="HNM78" s="313"/>
      <c r="HNN78" s="313"/>
      <c r="HNO78" s="313"/>
      <c r="HNP78" s="313"/>
      <c r="HNQ78" s="313"/>
      <c r="HNR78" s="313"/>
      <c r="HNS78" s="313"/>
      <c r="HNT78" s="313"/>
      <c r="HNU78" s="313"/>
      <c r="HNV78" s="313"/>
      <c r="HNW78" s="313"/>
      <c r="HNX78" s="313"/>
      <c r="HNY78" s="313"/>
      <c r="HNZ78" s="313"/>
      <c r="HOA78" s="313"/>
      <c r="HOB78" s="313"/>
      <c r="HOC78" s="313"/>
      <c r="HOD78" s="313"/>
      <c r="HOE78" s="313"/>
      <c r="HOF78" s="313"/>
      <c r="HOG78" s="313"/>
      <c r="HOH78" s="313"/>
      <c r="HOI78" s="313"/>
      <c r="HOJ78" s="313"/>
      <c r="HOK78" s="313"/>
      <c r="HOL78" s="313"/>
      <c r="HOM78" s="313"/>
      <c r="HON78" s="313"/>
      <c r="HOO78" s="313"/>
      <c r="HOP78" s="313"/>
      <c r="HOQ78" s="313"/>
      <c r="HOR78" s="313"/>
      <c r="HOS78" s="313"/>
      <c r="HOT78" s="313"/>
      <c r="HOU78" s="313"/>
      <c r="HOV78" s="313"/>
      <c r="HOW78" s="313"/>
      <c r="HOX78" s="313"/>
      <c r="HOY78" s="313"/>
      <c r="HOZ78" s="313"/>
      <c r="HPA78" s="313"/>
      <c r="HPB78" s="313"/>
      <c r="HPC78" s="313"/>
      <c r="HPD78" s="313"/>
      <c r="HPE78" s="313"/>
      <c r="HPF78" s="313"/>
      <c r="HPG78" s="313"/>
      <c r="HPH78" s="313"/>
      <c r="HPI78" s="313"/>
      <c r="HPJ78" s="313"/>
      <c r="HPK78" s="313"/>
      <c r="HPL78" s="313"/>
      <c r="HPM78" s="313"/>
      <c r="HPN78" s="313"/>
      <c r="HPO78" s="313"/>
      <c r="HPP78" s="313"/>
      <c r="HPQ78" s="313"/>
      <c r="HPR78" s="313"/>
      <c r="HPS78" s="313"/>
      <c r="HPT78" s="313"/>
      <c r="HPU78" s="313"/>
      <c r="HPV78" s="313"/>
      <c r="HPW78" s="313"/>
      <c r="HPX78" s="313"/>
      <c r="HPY78" s="313"/>
      <c r="HPZ78" s="313"/>
      <c r="HQA78" s="313"/>
      <c r="HQB78" s="313"/>
      <c r="HQC78" s="313"/>
      <c r="HQD78" s="313"/>
      <c r="HQE78" s="313"/>
      <c r="HQF78" s="313"/>
      <c r="HQG78" s="313"/>
      <c r="HQH78" s="313"/>
      <c r="HQI78" s="313"/>
      <c r="HQJ78" s="313"/>
      <c r="HQK78" s="313"/>
      <c r="HQL78" s="313"/>
      <c r="HQM78" s="313"/>
      <c r="HQN78" s="313"/>
      <c r="HQO78" s="313"/>
      <c r="HQP78" s="313"/>
      <c r="HQQ78" s="313"/>
      <c r="HQR78" s="313"/>
      <c r="HQS78" s="313"/>
      <c r="HQT78" s="313"/>
      <c r="HQU78" s="313"/>
      <c r="HQV78" s="313"/>
      <c r="HQW78" s="313"/>
      <c r="HQX78" s="313"/>
      <c r="HQY78" s="313"/>
      <c r="HQZ78" s="313"/>
      <c r="HRA78" s="313"/>
      <c r="HRB78" s="313"/>
      <c r="HRC78" s="313"/>
      <c r="HRD78" s="313"/>
      <c r="HRE78" s="313"/>
      <c r="HRF78" s="313"/>
      <c r="HRG78" s="313"/>
      <c r="HRH78" s="313"/>
      <c r="HRI78" s="313"/>
      <c r="HRJ78" s="313"/>
      <c r="HRK78" s="313"/>
      <c r="HRL78" s="313"/>
      <c r="HRM78" s="313"/>
      <c r="HRN78" s="313"/>
      <c r="HRO78" s="313"/>
      <c r="HRP78" s="313"/>
      <c r="HRQ78" s="313"/>
      <c r="HRR78" s="313"/>
      <c r="HRS78" s="313"/>
      <c r="HRT78" s="313"/>
      <c r="HRU78" s="313"/>
      <c r="HRV78" s="313"/>
      <c r="HRW78" s="313"/>
      <c r="HRX78" s="313"/>
      <c r="HRY78" s="313"/>
      <c r="HRZ78" s="313"/>
      <c r="HSA78" s="313"/>
      <c r="HSB78" s="313"/>
      <c r="HSC78" s="313"/>
      <c r="HSD78" s="313"/>
      <c r="HSE78" s="313"/>
      <c r="HSF78" s="313"/>
      <c r="HSG78" s="313"/>
      <c r="HSH78" s="313"/>
      <c r="HSI78" s="313"/>
      <c r="HSJ78" s="313"/>
      <c r="HSK78" s="313"/>
      <c r="HSL78" s="313"/>
      <c r="HSM78" s="313"/>
      <c r="HSN78" s="313"/>
      <c r="HSO78" s="313"/>
      <c r="HSP78" s="313"/>
      <c r="HSQ78" s="313"/>
      <c r="HSR78" s="313"/>
      <c r="HSS78" s="313"/>
      <c r="HST78" s="313"/>
      <c r="HSU78" s="313"/>
      <c r="HSV78" s="313"/>
      <c r="HSW78" s="313"/>
      <c r="HSX78" s="313"/>
      <c r="HSY78" s="313"/>
      <c r="HSZ78" s="313"/>
      <c r="HTA78" s="313"/>
      <c r="HTB78" s="313"/>
      <c r="HTC78" s="313"/>
      <c r="HTD78" s="313"/>
      <c r="HTE78" s="313"/>
      <c r="HTF78" s="313"/>
      <c r="HTG78" s="313"/>
      <c r="HTH78" s="313"/>
      <c r="HTI78" s="313"/>
      <c r="HTJ78" s="313"/>
      <c r="HTK78" s="313"/>
      <c r="HTL78" s="313"/>
      <c r="HTM78" s="313"/>
      <c r="HTN78" s="313"/>
      <c r="HTO78" s="313"/>
      <c r="HTP78" s="313"/>
      <c r="HTQ78" s="313"/>
      <c r="HTR78" s="313"/>
      <c r="HTS78" s="313"/>
      <c r="HTT78" s="313"/>
      <c r="HTU78" s="313"/>
      <c r="HTV78" s="313"/>
      <c r="HTW78" s="313"/>
      <c r="HTX78" s="313"/>
      <c r="HTY78" s="313"/>
      <c r="HTZ78" s="313"/>
      <c r="HUA78" s="313"/>
      <c r="HUB78" s="313"/>
      <c r="HUC78" s="313"/>
      <c r="HUD78" s="313"/>
      <c r="HUE78" s="313"/>
      <c r="HUF78" s="313"/>
      <c r="HUG78" s="313"/>
      <c r="HUH78" s="313"/>
      <c r="HUI78" s="313"/>
      <c r="HUJ78" s="313"/>
      <c r="HUK78" s="313"/>
      <c r="HUL78" s="313"/>
      <c r="HUM78" s="313"/>
      <c r="HUN78" s="313"/>
      <c r="HUO78" s="313"/>
      <c r="HUP78" s="313"/>
      <c r="HUQ78" s="313"/>
      <c r="HUR78" s="313"/>
      <c r="HUS78" s="313"/>
      <c r="HUT78" s="313"/>
      <c r="HUU78" s="313"/>
      <c r="HUV78" s="313"/>
      <c r="HUW78" s="313"/>
      <c r="HUX78" s="313"/>
      <c r="HUY78" s="313"/>
      <c r="HUZ78" s="313"/>
      <c r="HVA78" s="313"/>
      <c r="HVB78" s="313"/>
      <c r="HVC78" s="313"/>
      <c r="HVD78" s="313"/>
      <c r="HVE78" s="313"/>
      <c r="HVF78" s="313"/>
      <c r="HVG78" s="313"/>
      <c r="HVH78" s="313"/>
      <c r="HVI78" s="313"/>
      <c r="HVJ78" s="313"/>
      <c r="HVK78" s="313"/>
      <c r="HVL78" s="313"/>
      <c r="HVM78" s="313"/>
      <c r="HVN78" s="313"/>
      <c r="HVO78" s="313"/>
      <c r="HVP78" s="313"/>
      <c r="HVQ78" s="313"/>
      <c r="HVR78" s="313"/>
      <c r="HVS78" s="313"/>
      <c r="HVT78" s="313"/>
      <c r="HVU78" s="313"/>
      <c r="HVV78" s="313"/>
      <c r="HVW78" s="313"/>
      <c r="HVX78" s="313"/>
      <c r="HVY78" s="313"/>
      <c r="HVZ78" s="313"/>
      <c r="HWA78" s="313"/>
      <c r="HWB78" s="313"/>
      <c r="HWC78" s="313"/>
      <c r="HWD78" s="313"/>
      <c r="HWE78" s="313"/>
      <c r="HWF78" s="313"/>
      <c r="HWG78" s="313"/>
      <c r="HWH78" s="313"/>
      <c r="HWI78" s="313"/>
      <c r="HWJ78" s="313"/>
      <c r="HWK78" s="313"/>
      <c r="HWL78" s="313"/>
      <c r="HWM78" s="313"/>
      <c r="HWN78" s="313"/>
      <c r="HWO78" s="313"/>
      <c r="HWP78" s="313"/>
      <c r="HWQ78" s="313"/>
      <c r="HWR78" s="313"/>
      <c r="HWS78" s="313"/>
      <c r="HWT78" s="313"/>
      <c r="HWU78" s="313"/>
      <c r="HWV78" s="313"/>
      <c r="HWW78" s="313"/>
      <c r="HWX78" s="313"/>
      <c r="HWY78" s="313"/>
      <c r="HWZ78" s="313"/>
      <c r="HXA78" s="313"/>
      <c r="HXB78" s="313"/>
      <c r="HXC78" s="313"/>
      <c r="HXD78" s="313"/>
      <c r="HXE78" s="313"/>
      <c r="HXF78" s="313"/>
      <c r="HXG78" s="313"/>
      <c r="HXH78" s="313"/>
      <c r="HXI78" s="313"/>
      <c r="HXJ78" s="313"/>
      <c r="HXK78" s="313"/>
      <c r="HXL78" s="313"/>
      <c r="HXM78" s="313"/>
      <c r="HXN78" s="313"/>
      <c r="HXO78" s="313"/>
      <c r="HXP78" s="313"/>
      <c r="HXQ78" s="313"/>
      <c r="HXR78" s="313"/>
      <c r="HXS78" s="313"/>
      <c r="HXT78" s="313"/>
      <c r="HXU78" s="313"/>
      <c r="HXV78" s="313"/>
      <c r="HXW78" s="313"/>
      <c r="HXX78" s="313"/>
      <c r="HXY78" s="313"/>
      <c r="HXZ78" s="313"/>
      <c r="HYA78" s="313"/>
      <c r="HYB78" s="313"/>
      <c r="HYC78" s="313"/>
      <c r="HYD78" s="313"/>
      <c r="HYE78" s="313"/>
      <c r="HYF78" s="313"/>
      <c r="HYG78" s="313"/>
      <c r="HYH78" s="313"/>
      <c r="HYI78" s="313"/>
      <c r="HYJ78" s="313"/>
      <c r="HYK78" s="313"/>
      <c r="HYL78" s="313"/>
      <c r="HYM78" s="313"/>
      <c r="HYN78" s="313"/>
      <c r="HYO78" s="313"/>
      <c r="HYP78" s="313"/>
      <c r="HYQ78" s="313"/>
      <c r="HYR78" s="313"/>
      <c r="HYS78" s="313"/>
      <c r="HYT78" s="313"/>
      <c r="HYU78" s="313"/>
      <c r="HYV78" s="313"/>
      <c r="HYW78" s="313"/>
      <c r="HYX78" s="313"/>
      <c r="HYY78" s="313"/>
      <c r="HYZ78" s="313"/>
      <c r="HZA78" s="313"/>
      <c r="HZB78" s="313"/>
      <c r="HZC78" s="313"/>
      <c r="HZD78" s="313"/>
      <c r="HZE78" s="313"/>
      <c r="HZF78" s="313"/>
      <c r="HZG78" s="313"/>
      <c r="HZH78" s="313"/>
      <c r="HZI78" s="313"/>
      <c r="HZJ78" s="313"/>
      <c r="HZK78" s="313"/>
      <c r="HZL78" s="313"/>
      <c r="HZM78" s="313"/>
      <c r="HZN78" s="313"/>
      <c r="HZO78" s="313"/>
      <c r="HZP78" s="313"/>
      <c r="HZQ78" s="313"/>
      <c r="HZR78" s="313"/>
      <c r="HZS78" s="313"/>
      <c r="HZT78" s="313"/>
      <c r="HZU78" s="313"/>
      <c r="HZV78" s="313"/>
      <c r="HZW78" s="313"/>
      <c r="HZX78" s="313"/>
      <c r="HZY78" s="313"/>
      <c r="HZZ78" s="313"/>
      <c r="IAA78" s="313"/>
      <c r="IAB78" s="313"/>
      <c r="IAC78" s="313"/>
      <c r="IAD78" s="313"/>
      <c r="IAE78" s="313"/>
      <c r="IAF78" s="313"/>
      <c r="IAG78" s="313"/>
      <c r="IAH78" s="313"/>
      <c r="IAI78" s="313"/>
      <c r="IAJ78" s="313"/>
      <c r="IAK78" s="313"/>
      <c r="IAL78" s="313"/>
      <c r="IAM78" s="313"/>
      <c r="IAN78" s="313"/>
      <c r="IAO78" s="313"/>
      <c r="IAP78" s="313"/>
      <c r="IAQ78" s="313"/>
      <c r="IAR78" s="313"/>
      <c r="IAS78" s="313"/>
      <c r="IAT78" s="313"/>
      <c r="IAU78" s="313"/>
      <c r="IAV78" s="313"/>
      <c r="IAW78" s="313"/>
      <c r="IAX78" s="313"/>
      <c r="IAY78" s="313"/>
      <c r="IAZ78" s="313"/>
      <c r="IBA78" s="313"/>
      <c r="IBB78" s="313"/>
      <c r="IBC78" s="313"/>
      <c r="IBD78" s="313"/>
      <c r="IBE78" s="313"/>
      <c r="IBF78" s="313"/>
      <c r="IBG78" s="313"/>
      <c r="IBH78" s="313"/>
      <c r="IBI78" s="313"/>
      <c r="IBJ78" s="313"/>
      <c r="IBK78" s="313"/>
      <c r="IBL78" s="313"/>
      <c r="IBM78" s="313"/>
      <c r="IBN78" s="313"/>
      <c r="IBO78" s="313"/>
      <c r="IBP78" s="313"/>
      <c r="IBQ78" s="313"/>
      <c r="IBR78" s="313"/>
      <c r="IBS78" s="313"/>
      <c r="IBT78" s="313"/>
      <c r="IBU78" s="313"/>
      <c r="IBV78" s="313"/>
      <c r="IBW78" s="313"/>
      <c r="IBX78" s="313"/>
      <c r="IBY78" s="313"/>
      <c r="IBZ78" s="313"/>
      <c r="ICA78" s="313"/>
      <c r="ICB78" s="313"/>
      <c r="ICC78" s="313"/>
      <c r="ICD78" s="313"/>
      <c r="ICE78" s="313"/>
      <c r="ICF78" s="313"/>
      <c r="ICG78" s="313"/>
      <c r="ICH78" s="313"/>
      <c r="ICI78" s="313"/>
      <c r="ICJ78" s="313"/>
      <c r="ICK78" s="313"/>
      <c r="ICL78" s="313"/>
      <c r="ICM78" s="313"/>
      <c r="ICN78" s="313"/>
      <c r="ICO78" s="313"/>
      <c r="ICP78" s="313"/>
      <c r="ICQ78" s="313"/>
      <c r="ICR78" s="313"/>
      <c r="ICS78" s="313"/>
      <c r="ICT78" s="313"/>
      <c r="ICU78" s="313"/>
      <c r="ICV78" s="313"/>
      <c r="ICW78" s="313"/>
      <c r="ICX78" s="313"/>
      <c r="ICY78" s="313"/>
      <c r="ICZ78" s="313"/>
      <c r="IDA78" s="313"/>
      <c r="IDB78" s="313"/>
      <c r="IDC78" s="313"/>
      <c r="IDD78" s="313"/>
      <c r="IDE78" s="313"/>
      <c r="IDF78" s="313"/>
      <c r="IDG78" s="313"/>
      <c r="IDH78" s="313"/>
      <c r="IDI78" s="313"/>
      <c r="IDJ78" s="313"/>
      <c r="IDK78" s="313"/>
      <c r="IDL78" s="313"/>
      <c r="IDM78" s="313"/>
      <c r="IDN78" s="313"/>
      <c r="IDO78" s="313"/>
      <c r="IDP78" s="313"/>
      <c r="IDQ78" s="313"/>
      <c r="IDR78" s="313"/>
      <c r="IDS78" s="313"/>
      <c r="IDT78" s="313"/>
      <c r="IDU78" s="313"/>
      <c r="IDV78" s="313"/>
      <c r="IDW78" s="313"/>
      <c r="IDX78" s="313"/>
      <c r="IDY78" s="313"/>
      <c r="IDZ78" s="313"/>
      <c r="IEA78" s="313"/>
      <c r="IEB78" s="313"/>
      <c r="IEC78" s="313"/>
      <c r="IED78" s="313"/>
      <c r="IEE78" s="313"/>
      <c r="IEF78" s="313"/>
      <c r="IEG78" s="313"/>
      <c r="IEH78" s="313"/>
      <c r="IEI78" s="313"/>
      <c r="IEJ78" s="313"/>
      <c r="IEK78" s="313"/>
      <c r="IEL78" s="313"/>
      <c r="IEM78" s="313"/>
      <c r="IEN78" s="313"/>
      <c r="IEO78" s="313"/>
      <c r="IEP78" s="313"/>
      <c r="IEQ78" s="313"/>
      <c r="IER78" s="313"/>
      <c r="IES78" s="313"/>
      <c r="IET78" s="313"/>
      <c r="IEU78" s="313"/>
      <c r="IEV78" s="313"/>
      <c r="IEW78" s="313"/>
      <c r="IEX78" s="313"/>
      <c r="IEY78" s="313"/>
      <c r="IEZ78" s="313"/>
      <c r="IFA78" s="313"/>
      <c r="IFB78" s="313"/>
      <c r="IFC78" s="313"/>
      <c r="IFD78" s="313"/>
      <c r="IFE78" s="313"/>
      <c r="IFF78" s="313"/>
      <c r="IFG78" s="313"/>
      <c r="IFH78" s="313"/>
      <c r="IFI78" s="313"/>
      <c r="IFJ78" s="313"/>
      <c r="IFK78" s="313"/>
      <c r="IFL78" s="313"/>
      <c r="IFM78" s="313"/>
      <c r="IFN78" s="313"/>
      <c r="IFO78" s="313"/>
      <c r="IFP78" s="313"/>
      <c r="IFQ78" s="313"/>
      <c r="IFR78" s="313"/>
      <c r="IFS78" s="313"/>
      <c r="IFT78" s="313"/>
      <c r="IFU78" s="313"/>
      <c r="IFV78" s="313"/>
      <c r="IFW78" s="313"/>
      <c r="IFX78" s="313"/>
      <c r="IFY78" s="313"/>
      <c r="IFZ78" s="313"/>
      <c r="IGA78" s="313"/>
      <c r="IGB78" s="313"/>
      <c r="IGC78" s="313"/>
      <c r="IGD78" s="313"/>
      <c r="IGE78" s="313"/>
      <c r="IGF78" s="313"/>
      <c r="IGG78" s="313"/>
      <c r="IGH78" s="313"/>
      <c r="IGI78" s="313"/>
      <c r="IGJ78" s="313"/>
      <c r="IGK78" s="313"/>
      <c r="IGL78" s="313"/>
      <c r="IGM78" s="313"/>
      <c r="IGN78" s="313"/>
      <c r="IGO78" s="313"/>
      <c r="IGP78" s="313"/>
      <c r="IGQ78" s="313"/>
      <c r="IGR78" s="313"/>
      <c r="IGS78" s="313"/>
      <c r="IGT78" s="313"/>
      <c r="IGU78" s="313"/>
      <c r="IGV78" s="313"/>
      <c r="IGW78" s="313"/>
      <c r="IGX78" s="313"/>
      <c r="IGY78" s="313"/>
      <c r="IGZ78" s="313"/>
      <c r="IHA78" s="313"/>
      <c r="IHB78" s="313"/>
      <c r="IHC78" s="313"/>
      <c r="IHD78" s="313"/>
      <c r="IHE78" s="313"/>
      <c r="IHF78" s="313"/>
      <c r="IHG78" s="313"/>
      <c r="IHH78" s="313"/>
      <c r="IHI78" s="313"/>
      <c r="IHJ78" s="313"/>
      <c r="IHK78" s="313"/>
      <c r="IHL78" s="313"/>
      <c r="IHM78" s="313"/>
      <c r="IHN78" s="313"/>
      <c r="IHO78" s="313"/>
      <c r="IHP78" s="313"/>
      <c r="IHQ78" s="313"/>
      <c r="IHR78" s="313"/>
      <c r="IHS78" s="313"/>
      <c r="IHT78" s="313"/>
      <c r="IHU78" s="313"/>
      <c r="IHV78" s="313"/>
      <c r="IHW78" s="313"/>
      <c r="IHX78" s="313"/>
      <c r="IHY78" s="313"/>
      <c r="IHZ78" s="313"/>
      <c r="IIA78" s="313"/>
      <c r="IIB78" s="313"/>
      <c r="IIC78" s="313"/>
      <c r="IID78" s="313"/>
      <c r="IIE78" s="313"/>
      <c r="IIF78" s="313"/>
      <c r="IIG78" s="313"/>
      <c r="IIH78" s="313"/>
      <c r="III78" s="313"/>
      <c r="IIJ78" s="313"/>
      <c r="IIK78" s="313"/>
      <c r="IIL78" s="313"/>
      <c r="IIM78" s="313"/>
      <c r="IIN78" s="313"/>
      <c r="IIO78" s="313"/>
      <c r="IIP78" s="313"/>
      <c r="IIQ78" s="313"/>
      <c r="IIR78" s="313"/>
      <c r="IIS78" s="313"/>
      <c r="IIT78" s="313"/>
      <c r="IIU78" s="313"/>
      <c r="IIV78" s="313"/>
      <c r="IIW78" s="313"/>
      <c r="IIX78" s="313"/>
      <c r="IIY78" s="313"/>
      <c r="IIZ78" s="313"/>
      <c r="IJA78" s="313"/>
      <c r="IJB78" s="313"/>
      <c r="IJC78" s="313"/>
      <c r="IJD78" s="313"/>
      <c r="IJE78" s="313"/>
      <c r="IJF78" s="313"/>
      <c r="IJG78" s="313"/>
      <c r="IJH78" s="313"/>
      <c r="IJI78" s="313"/>
      <c r="IJJ78" s="313"/>
      <c r="IJK78" s="313"/>
      <c r="IJL78" s="313"/>
      <c r="IJM78" s="313"/>
      <c r="IJN78" s="313"/>
      <c r="IJO78" s="313"/>
      <c r="IJP78" s="313"/>
      <c r="IJQ78" s="313"/>
      <c r="IJR78" s="313"/>
      <c r="IJS78" s="313"/>
      <c r="IJT78" s="313"/>
      <c r="IJU78" s="313"/>
      <c r="IJV78" s="313"/>
      <c r="IJW78" s="313"/>
      <c r="IJX78" s="313"/>
      <c r="IJY78" s="313"/>
      <c r="IJZ78" s="313"/>
      <c r="IKA78" s="313"/>
      <c r="IKB78" s="313"/>
      <c r="IKC78" s="313"/>
      <c r="IKD78" s="313"/>
      <c r="IKE78" s="313"/>
      <c r="IKF78" s="313"/>
      <c r="IKG78" s="313"/>
      <c r="IKH78" s="313"/>
      <c r="IKI78" s="313"/>
      <c r="IKJ78" s="313"/>
      <c r="IKK78" s="313"/>
      <c r="IKL78" s="313"/>
      <c r="IKM78" s="313"/>
      <c r="IKN78" s="313"/>
      <c r="IKO78" s="313"/>
      <c r="IKP78" s="313"/>
      <c r="IKQ78" s="313"/>
      <c r="IKR78" s="313"/>
      <c r="IKS78" s="313"/>
      <c r="IKT78" s="313"/>
      <c r="IKU78" s="313"/>
      <c r="IKV78" s="313"/>
      <c r="IKW78" s="313"/>
      <c r="IKX78" s="313"/>
      <c r="IKY78" s="313"/>
      <c r="IKZ78" s="313"/>
      <c r="ILA78" s="313"/>
      <c r="ILB78" s="313"/>
      <c r="ILC78" s="313"/>
      <c r="ILD78" s="313"/>
      <c r="ILE78" s="313"/>
      <c r="ILF78" s="313"/>
      <c r="ILG78" s="313"/>
      <c r="ILH78" s="313"/>
      <c r="ILI78" s="313"/>
      <c r="ILJ78" s="313"/>
      <c r="ILK78" s="313"/>
      <c r="ILL78" s="313"/>
      <c r="ILM78" s="313"/>
      <c r="ILN78" s="313"/>
      <c r="ILO78" s="313"/>
      <c r="ILP78" s="313"/>
      <c r="ILQ78" s="313"/>
      <c r="ILR78" s="313"/>
      <c r="ILS78" s="313"/>
      <c r="ILT78" s="313"/>
      <c r="ILU78" s="313"/>
      <c r="ILV78" s="313"/>
      <c r="ILW78" s="313"/>
      <c r="ILX78" s="313"/>
      <c r="ILY78" s="313"/>
      <c r="ILZ78" s="313"/>
      <c r="IMA78" s="313"/>
      <c r="IMB78" s="313"/>
      <c r="IMC78" s="313"/>
      <c r="IMD78" s="313"/>
      <c r="IME78" s="313"/>
      <c r="IMF78" s="313"/>
      <c r="IMG78" s="313"/>
      <c r="IMH78" s="313"/>
      <c r="IMI78" s="313"/>
      <c r="IMJ78" s="313"/>
      <c r="IMK78" s="313"/>
      <c r="IML78" s="313"/>
      <c r="IMM78" s="313"/>
      <c r="IMN78" s="313"/>
      <c r="IMO78" s="313"/>
      <c r="IMP78" s="313"/>
      <c r="IMQ78" s="313"/>
      <c r="IMR78" s="313"/>
      <c r="IMS78" s="313"/>
      <c r="IMT78" s="313"/>
      <c r="IMU78" s="313"/>
      <c r="IMV78" s="313"/>
      <c r="IMW78" s="313"/>
      <c r="IMX78" s="313"/>
      <c r="IMY78" s="313"/>
      <c r="IMZ78" s="313"/>
      <c r="INA78" s="313"/>
      <c r="INB78" s="313"/>
      <c r="INC78" s="313"/>
      <c r="IND78" s="313"/>
      <c r="INE78" s="313"/>
      <c r="INF78" s="313"/>
      <c r="ING78" s="313"/>
      <c r="INH78" s="313"/>
      <c r="INI78" s="313"/>
      <c r="INJ78" s="313"/>
      <c r="INK78" s="313"/>
      <c r="INL78" s="313"/>
      <c r="INM78" s="313"/>
      <c r="INN78" s="313"/>
      <c r="INO78" s="313"/>
      <c r="INP78" s="313"/>
      <c r="INQ78" s="313"/>
      <c r="INR78" s="313"/>
      <c r="INS78" s="313"/>
      <c r="INT78" s="313"/>
      <c r="INU78" s="313"/>
      <c r="INV78" s="313"/>
      <c r="INW78" s="313"/>
      <c r="INX78" s="313"/>
      <c r="INY78" s="313"/>
      <c r="INZ78" s="313"/>
      <c r="IOA78" s="313"/>
      <c r="IOB78" s="313"/>
      <c r="IOC78" s="313"/>
      <c r="IOD78" s="313"/>
      <c r="IOE78" s="313"/>
      <c r="IOF78" s="313"/>
      <c r="IOG78" s="313"/>
      <c r="IOH78" s="313"/>
      <c r="IOI78" s="313"/>
      <c r="IOJ78" s="313"/>
      <c r="IOK78" s="313"/>
      <c r="IOL78" s="313"/>
      <c r="IOM78" s="313"/>
      <c r="ION78" s="313"/>
      <c r="IOO78" s="313"/>
      <c r="IOP78" s="313"/>
      <c r="IOQ78" s="313"/>
      <c r="IOR78" s="313"/>
      <c r="IOS78" s="313"/>
      <c r="IOT78" s="313"/>
      <c r="IOU78" s="313"/>
      <c r="IOV78" s="313"/>
      <c r="IOW78" s="313"/>
      <c r="IOX78" s="313"/>
      <c r="IOY78" s="313"/>
      <c r="IOZ78" s="313"/>
      <c r="IPA78" s="313"/>
      <c r="IPB78" s="313"/>
      <c r="IPC78" s="313"/>
      <c r="IPD78" s="313"/>
      <c r="IPE78" s="313"/>
      <c r="IPF78" s="313"/>
      <c r="IPG78" s="313"/>
      <c r="IPH78" s="313"/>
      <c r="IPI78" s="313"/>
      <c r="IPJ78" s="313"/>
      <c r="IPK78" s="313"/>
      <c r="IPL78" s="313"/>
      <c r="IPM78" s="313"/>
      <c r="IPN78" s="313"/>
      <c r="IPO78" s="313"/>
      <c r="IPP78" s="313"/>
      <c r="IPQ78" s="313"/>
      <c r="IPR78" s="313"/>
      <c r="IPS78" s="313"/>
      <c r="IPT78" s="313"/>
      <c r="IPU78" s="313"/>
      <c r="IPV78" s="313"/>
      <c r="IPW78" s="313"/>
      <c r="IPX78" s="313"/>
      <c r="IPY78" s="313"/>
      <c r="IPZ78" s="313"/>
      <c r="IQA78" s="313"/>
      <c r="IQB78" s="313"/>
      <c r="IQC78" s="313"/>
      <c r="IQD78" s="313"/>
      <c r="IQE78" s="313"/>
      <c r="IQF78" s="313"/>
      <c r="IQG78" s="313"/>
      <c r="IQH78" s="313"/>
      <c r="IQI78" s="313"/>
      <c r="IQJ78" s="313"/>
      <c r="IQK78" s="313"/>
      <c r="IQL78" s="313"/>
      <c r="IQM78" s="313"/>
      <c r="IQN78" s="313"/>
      <c r="IQO78" s="313"/>
      <c r="IQP78" s="313"/>
      <c r="IQQ78" s="313"/>
      <c r="IQR78" s="313"/>
      <c r="IQS78" s="313"/>
      <c r="IQT78" s="313"/>
      <c r="IQU78" s="313"/>
      <c r="IQV78" s="313"/>
      <c r="IQW78" s="313"/>
      <c r="IQX78" s="313"/>
      <c r="IQY78" s="313"/>
      <c r="IQZ78" s="313"/>
      <c r="IRA78" s="313"/>
      <c r="IRB78" s="313"/>
      <c r="IRC78" s="313"/>
      <c r="IRD78" s="313"/>
      <c r="IRE78" s="313"/>
      <c r="IRF78" s="313"/>
      <c r="IRG78" s="313"/>
      <c r="IRH78" s="313"/>
      <c r="IRI78" s="313"/>
      <c r="IRJ78" s="313"/>
      <c r="IRK78" s="313"/>
      <c r="IRL78" s="313"/>
      <c r="IRM78" s="313"/>
      <c r="IRN78" s="313"/>
      <c r="IRO78" s="313"/>
      <c r="IRP78" s="313"/>
      <c r="IRQ78" s="313"/>
      <c r="IRR78" s="313"/>
      <c r="IRS78" s="313"/>
      <c r="IRT78" s="313"/>
      <c r="IRU78" s="313"/>
      <c r="IRV78" s="313"/>
      <c r="IRW78" s="313"/>
      <c r="IRX78" s="313"/>
      <c r="IRY78" s="313"/>
      <c r="IRZ78" s="313"/>
      <c r="ISA78" s="313"/>
      <c r="ISB78" s="313"/>
      <c r="ISC78" s="313"/>
      <c r="ISD78" s="313"/>
      <c r="ISE78" s="313"/>
      <c r="ISF78" s="313"/>
      <c r="ISG78" s="313"/>
      <c r="ISH78" s="313"/>
      <c r="ISI78" s="313"/>
      <c r="ISJ78" s="313"/>
      <c r="ISK78" s="313"/>
      <c r="ISL78" s="313"/>
      <c r="ISM78" s="313"/>
      <c r="ISN78" s="313"/>
      <c r="ISO78" s="313"/>
      <c r="ISP78" s="313"/>
      <c r="ISQ78" s="313"/>
      <c r="ISR78" s="313"/>
      <c r="ISS78" s="313"/>
      <c r="IST78" s="313"/>
      <c r="ISU78" s="313"/>
      <c r="ISV78" s="313"/>
      <c r="ISW78" s="313"/>
      <c r="ISX78" s="313"/>
      <c r="ISY78" s="313"/>
      <c r="ISZ78" s="313"/>
      <c r="ITA78" s="313"/>
      <c r="ITB78" s="313"/>
      <c r="ITC78" s="313"/>
      <c r="ITD78" s="313"/>
      <c r="ITE78" s="313"/>
      <c r="ITF78" s="313"/>
      <c r="ITG78" s="313"/>
      <c r="ITH78" s="313"/>
      <c r="ITI78" s="313"/>
      <c r="ITJ78" s="313"/>
      <c r="ITK78" s="313"/>
      <c r="ITL78" s="313"/>
      <c r="ITM78" s="313"/>
      <c r="ITN78" s="313"/>
      <c r="ITO78" s="313"/>
      <c r="ITP78" s="313"/>
      <c r="ITQ78" s="313"/>
      <c r="ITR78" s="313"/>
      <c r="ITS78" s="313"/>
      <c r="ITT78" s="313"/>
      <c r="ITU78" s="313"/>
      <c r="ITV78" s="313"/>
      <c r="ITW78" s="313"/>
      <c r="ITX78" s="313"/>
      <c r="ITY78" s="313"/>
      <c r="ITZ78" s="313"/>
      <c r="IUA78" s="313"/>
      <c r="IUB78" s="313"/>
      <c r="IUC78" s="313"/>
      <c r="IUD78" s="313"/>
      <c r="IUE78" s="313"/>
      <c r="IUF78" s="313"/>
      <c r="IUG78" s="313"/>
      <c r="IUH78" s="313"/>
      <c r="IUI78" s="313"/>
      <c r="IUJ78" s="313"/>
      <c r="IUK78" s="313"/>
      <c r="IUL78" s="313"/>
      <c r="IUM78" s="313"/>
      <c r="IUN78" s="313"/>
      <c r="IUO78" s="313"/>
      <c r="IUP78" s="313"/>
      <c r="IUQ78" s="313"/>
      <c r="IUR78" s="313"/>
      <c r="IUS78" s="313"/>
      <c r="IUT78" s="313"/>
      <c r="IUU78" s="313"/>
      <c r="IUV78" s="313"/>
      <c r="IUW78" s="313"/>
      <c r="IUX78" s="313"/>
      <c r="IUY78" s="313"/>
      <c r="IUZ78" s="313"/>
      <c r="IVA78" s="313"/>
      <c r="IVB78" s="313"/>
      <c r="IVC78" s="313"/>
      <c r="IVD78" s="313"/>
      <c r="IVE78" s="313"/>
      <c r="IVF78" s="313"/>
      <c r="IVG78" s="313"/>
      <c r="IVH78" s="313"/>
      <c r="IVI78" s="313"/>
      <c r="IVJ78" s="313"/>
      <c r="IVK78" s="313"/>
      <c r="IVL78" s="313"/>
      <c r="IVM78" s="313"/>
      <c r="IVN78" s="313"/>
      <c r="IVO78" s="313"/>
      <c r="IVP78" s="313"/>
      <c r="IVQ78" s="313"/>
      <c r="IVR78" s="313"/>
      <c r="IVS78" s="313"/>
      <c r="IVT78" s="313"/>
      <c r="IVU78" s="313"/>
      <c r="IVV78" s="313"/>
      <c r="IVW78" s="313"/>
      <c r="IVX78" s="313"/>
      <c r="IVY78" s="313"/>
      <c r="IVZ78" s="313"/>
      <c r="IWA78" s="313"/>
      <c r="IWB78" s="313"/>
      <c r="IWC78" s="313"/>
      <c r="IWD78" s="313"/>
      <c r="IWE78" s="313"/>
      <c r="IWF78" s="313"/>
      <c r="IWG78" s="313"/>
      <c r="IWH78" s="313"/>
      <c r="IWI78" s="313"/>
      <c r="IWJ78" s="313"/>
      <c r="IWK78" s="313"/>
      <c r="IWL78" s="313"/>
      <c r="IWM78" s="313"/>
      <c r="IWN78" s="313"/>
      <c r="IWO78" s="313"/>
      <c r="IWP78" s="313"/>
      <c r="IWQ78" s="313"/>
      <c r="IWR78" s="313"/>
      <c r="IWS78" s="313"/>
      <c r="IWT78" s="313"/>
      <c r="IWU78" s="313"/>
      <c r="IWV78" s="313"/>
      <c r="IWW78" s="313"/>
      <c r="IWX78" s="313"/>
      <c r="IWY78" s="313"/>
      <c r="IWZ78" s="313"/>
      <c r="IXA78" s="313"/>
      <c r="IXB78" s="313"/>
      <c r="IXC78" s="313"/>
      <c r="IXD78" s="313"/>
      <c r="IXE78" s="313"/>
      <c r="IXF78" s="313"/>
      <c r="IXG78" s="313"/>
      <c r="IXH78" s="313"/>
      <c r="IXI78" s="313"/>
      <c r="IXJ78" s="313"/>
      <c r="IXK78" s="313"/>
      <c r="IXL78" s="313"/>
      <c r="IXM78" s="313"/>
      <c r="IXN78" s="313"/>
      <c r="IXO78" s="313"/>
      <c r="IXP78" s="313"/>
      <c r="IXQ78" s="313"/>
      <c r="IXR78" s="313"/>
      <c r="IXS78" s="313"/>
      <c r="IXT78" s="313"/>
      <c r="IXU78" s="313"/>
      <c r="IXV78" s="313"/>
      <c r="IXW78" s="313"/>
      <c r="IXX78" s="313"/>
      <c r="IXY78" s="313"/>
      <c r="IXZ78" s="313"/>
      <c r="IYA78" s="313"/>
      <c r="IYB78" s="313"/>
      <c r="IYC78" s="313"/>
      <c r="IYD78" s="313"/>
      <c r="IYE78" s="313"/>
      <c r="IYF78" s="313"/>
      <c r="IYG78" s="313"/>
      <c r="IYH78" s="313"/>
      <c r="IYI78" s="313"/>
      <c r="IYJ78" s="313"/>
      <c r="IYK78" s="313"/>
      <c r="IYL78" s="313"/>
      <c r="IYM78" s="313"/>
      <c r="IYN78" s="313"/>
      <c r="IYO78" s="313"/>
      <c r="IYP78" s="313"/>
      <c r="IYQ78" s="313"/>
      <c r="IYR78" s="313"/>
      <c r="IYS78" s="313"/>
      <c r="IYT78" s="313"/>
      <c r="IYU78" s="313"/>
      <c r="IYV78" s="313"/>
      <c r="IYW78" s="313"/>
      <c r="IYX78" s="313"/>
      <c r="IYY78" s="313"/>
      <c r="IYZ78" s="313"/>
      <c r="IZA78" s="313"/>
      <c r="IZB78" s="313"/>
      <c r="IZC78" s="313"/>
      <c r="IZD78" s="313"/>
      <c r="IZE78" s="313"/>
      <c r="IZF78" s="313"/>
      <c r="IZG78" s="313"/>
      <c r="IZH78" s="313"/>
      <c r="IZI78" s="313"/>
      <c r="IZJ78" s="313"/>
      <c r="IZK78" s="313"/>
      <c r="IZL78" s="313"/>
      <c r="IZM78" s="313"/>
      <c r="IZN78" s="313"/>
      <c r="IZO78" s="313"/>
      <c r="IZP78" s="313"/>
      <c r="IZQ78" s="313"/>
      <c r="IZR78" s="313"/>
      <c r="IZS78" s="313"/>
      <c r="IZT78" s="313"/>
      <c r="IZU78" s="313"/>
      <c r="IZV78" s="313"/>
      <c r="IZW78" s="313"/>
      <c r="IZX78" s="313"/>
      <c r="IZY78" s="313"/>
      <c r="IZZ78" s="313"/>
      <c r="JAA78" s="313"/>
      <c r="JAB78" s="313"/>
      <c r="JAC78" s="313"/>
      <c r="JAD78" s="313"/>
      <c r="JAE78" s="313"/>
      <c r="JAF78" s="313"/>
      <c r="JAG78" s="313"/>
      <c r="JAH78" s="313"/>
      <c r="JAI78" s="313"/>
      <c r="JAJ78" s="313"/>
      <c r="JAK78" s="313"/>
      <c r="JAL78" s="313"/>
      <c r="JAM78" s="313"/>
      <c r="JAN78" s="313"/>
      <c r="JAO78" s="313"/>
      <c r="JAP78" s="313"/>
      <c r="JAQ78" s="313"/>
      <c r="JAR78" s="313"/>
      <c r="JAS78" s="313"/>
      <c r="JAT78" s="313"/>
      <c r="JAU78" s="313"/>
      <c r="JAV78" s="313"/>
      <c r="JAW78" s="313"/>
      <c r="JAX78" s="313"/>
      <c r="JAY78" s="313"/>
      <c r="JAZ78" s="313"/>
      <c r="JBA78" s="313"/>
      <c r="JBB78" s="313"/>
      <c r="JBC78" s="313"/>
      <c r="JBD78" s="313"/>
      <c r="JBE78" s="313"/>
      <c r="JBF78" s="313"/>
      <c r="JBG78" s="313"/>
      <c r="JBH78" s="313"/>
      <c r="JBI78" s="313"/>
      <c r="JBJ78" s="313"/>
      <c r="JBK78" s="313"/>
      <c r="JBL78" s="313"/>
      <c r="JBM78" s="313"/>
      <c r="JBN78" s="313"/>
      <c r="JBO78" s="313"/>
      <c r="JBP78" s="313"/>
      <c r="JBQ78" s="313"/>
      <c r="JBR78" s="313"/>
      <c r="JBS78" s="313"/>
      <c r="JBT78" s="313"/>
      <c r="JBU78" s="313"/>
      <c r="JBV78" s="313"/>
      <c r="JBW78" s="313"/>
      <c r="JBX78" s="313"/>
      <c r="JBY78" s="313"/>
      <c r="JBZ78" s="313"/>
      <c r="JCA78" s="313"/>
      <c r="JCB78" s="313"/>
      <c r="JCC78" s="313"/>
      <c r="JCD78" s="313"/>
      <c r="JCE78" s="313"/>
      <c r="JCF78" s="313"/>
      <c r="JCG78" s="313"/>
      <c r="JCH78" s="313"/>
      <c r="JCI78" s="313"/>
      <c r="JCJ78" s="313"/>
      <c r="JCK78" s="313"/>
      <c r="JCL78" s="313"/>
      <c r="JCM78" s="313"/>
      <c r="JCN78" s="313"/>
      <c r="JCO78" s="313"/>
      <c r="JCP78" s="313"/>
      <c r="JCQ78" s="313"/>
      <c r="JCR78" s="313"/>
      <c r="JCS78" s="313"/>
      <c r="JCT78" s="313"/>
      <c r="JCU78" s="313"/>
      <c r="JCV78" s="313"/>
      <c r="JCW78" s="313"/>
      <c r="JCX78" s="313"/>
      <c r="JCY78" s="313"/>
      <c r="JCZ78" s="313"/>
      <c r="JDA78" s="313"/>
      <c r="JDB78" s="313"/>
      <c r="JDC78" s="313"/>
      <c r="JDD78" s="313"/>
      <c r="JDE78" s="313"/>
      <c r="JDF78" s="313"/>
      <c r="JDG78" s="313"/>
      <c r="JDH78" s="313"/>
      <c r="JDI78" s="313"/>
      <c r="JDJ78" s="313"/>
      <c r="JDK78" s="313"/>
      <c r="JDL78" s="313"/>
      <c r="JDM78" s="313"/>
      <c r="JDN78" s="313"/>
      <c r="JDO78" s="313"/>
      <c r="JDP78" s="313"/>
      <c r="JDQ78" s="313"/>
      <c r="JDR78" s="313"/>
      <c r="JDS78" s="313"/>
      <c r="JDT78" s="313"/>
      <c r="JDU78" s="313"/>
      <c r="JDV78" s="313"/>
      <c r="JDW78" s="313"/>
      <c r="JDX78" s="313"/>
      <c r="JDY78" s="313"/>
      <c r="JDZ78" s="313"/>
      <c r="JEA78" s="313"/>
      <c r="JEB78" s="313"/>
      <c r="JEC78" s="313"/>
      <c r="JED78" s="313"/>
      <c r="JEE78" s="313"/>
      <c r="JEF78" s="313"/>
      <c r="JEG78" s="313"/>
      <c r="JEH78" s="313"/>
      <c r="JEI78" s="313"/>
      <c r="JEJ78" s="313"/>
      <c r="JEK78" s="313"/>
      <c r="JEL78" s="313"/>
      <c r="JEM78" s="313"/>
      <c r="JEN78" s="313"/>
      <c r="JEO78" s="313"/>
      <c r="JEP78" s="313"/>
      <c r="JEQ78" s="313"/>
      <c r="JER78" s="313"/>
      <c r="JES78" s="313"/>
      <c r="JET78" s="313"/>
      <c r="JEU78" s="313"/>
      <c r="JEV78" s="313"/>
      <c r="JEW78" s="313"/>
      <c r="JEX78" s="313"/>
      <c r="JEY78" s="313"/>
      <c r="JEZ78" s="313"/>
      <c r="JFA78" s="313"/>
      <c r="JFB78" s="313"/>
      <c r="JFC78" s="313"/>
      <c r="JFD78" s="313"/>
      <c r="JFE78" s="313"/>
      <c r="JFF78" s="313"/>
      <c r="JFG78" s="313"/>
      <c r="JFH78" s="313"/>
      <c r="JFI78" s="313"/>
      <c r="JFJ78" s="313"/>
      <c r="JFK78" s="313"/>
      <c r="JFL78" s="313"/>
      <c r="JFM78" s="313"/>
      <c r="JFN78" s="313"/>
      <c r="JFO78" s="313"/>
      <c r="JFP78" s="313"/>
      <c r="JFQ78" s="313"/>
      <c r="JFR78" s="313"/>
      <c r="JFS78" s="313"/>
      <c r="JFT78" s="313"/>
      <c r="JFU78" s="313"/>
      <c r="JFV78" s="313"/>
      <c r="JFW78" s="313"/>
      <c r="JFX78" s="313"/>
      <c r="JFY78" s="313"/>
      <c r="JFZ78" s="313"/>
      <c r="JGA78" s="313"/>
      <c r="JGB78" s="313"/>
      <c r="JGC78" s="313"/>
      <c r="JGD78" s="313"/>
      <c r="JGE78" s="313"/>
      <c r="JGF78" s="313"/>
      <c r="JGG78" s="313"/>
      <c r="JGH78" s="313"/>
      <c r="JGI78" s="313"/>
      <c r="JGJ78" s="313"/>
      <c r="JGK78" s="313"/>
      <c r="JGL78" s="313"/>
      <c r="JGM78" s="313"/>
      <c r="JGN78" s="313"/>
      <c r="JGO78" s="313"/>
      <c r="JGP78" s="313"/>
      <c r="JGQ78" s="313"/>
      <c r="JGR78" s="313"/>
      <c r="JGS78" s="313"/>
      <c r="JGT78" s="313"/>
      <c r="JGU78" s="313"/>
      <c r="JGV78" s="313"/>
      <c r="JGW78" s="313"/>
      <c r="JGX78" s="313"/>
      <c r="JGY78" s="313"/>
      <c r="JGZ78" s="313"/>
      <c r="JHA78" s="313"/>
      <c r="JHB78" s="313"/>
      <c r="JHC78" s="313"/>
      <c r="JHD78" s="313"/>
      <c r="JHE78" s="313"/>
      <c r="JHF78" s="313"/>
      <c r="JHG78" s="313"/>
      <c r="JHH78" s="313"/>
      <c r="JHI78" s="313"/>
      <c r="JHJ78" s="313"/>
      <c r="JHK78" s="313"/>
      <c r="JHL78" s="313"/>
      <c r="JHM78" s="313"/>
      <c r="JHN78" s="313"/>
      <c r="JHO78" s="313"/>
      <c r="JHP78" s="313"/>
      <c r="JHQ78" s="313"/>
      <c r="JHR78" s="313"/>
      <c r="JHS78" s="313"/>
      <c r="JHT78" s="313"/>
      <c r="JHU78" s="313"/>
      <c r="JHV78" s="313"/>
      <c r="JHW78" s="313"/>
      <c r="JHX78" s="313"/>
      <c r="JHY78" s="313"/>
      <c r="JHZ78" s="313"/>
      <c r="JIA78" s="313"/>
      <c r="JIB78" s="313"/>
      <c r="JIC78" s="313"/>
      <c r="JID78" s="313"/>
      <c r="JIE78" s="313"/>
      <c r="JIF78" s="313"/>
      <c r="JIG78" s="313"/>
      <c r="JIH78" s="313"/>
      <c r="JII78" s="313"/>
      <c r="JIJ78" s="313"/>
      <c r="JIK78" s="313"/>
      <c r="JIL78" s="313"/>
      <c r="JIM78" s="313"/>
      <c r="JIN78" s="313"/>
      <c r="JIO78" s="313"/>
      <c r="JIP78" s="313"/>
      <c r="JIQ78" s="313"/>
      <c r="JIR78" s="313"/>
      <c r="JIS78" s="313"/>
      <c r="JIT78" s="313"/>
      <c r="JIU78" s="313"/>
      <c r="JIV78" s="313"/>
      <c r="JIW78" s="313"/>
      <c r="JIX78" s="313"/>
      <c r="JIY78" s="313"/>
      <c r="JIZ78" s="313"/>
      <c r="JJA78" s="313"/>
      <c r="JJB78" s="313"/>
      <c r="JJC78" s="313"/>
      <c r="JJD78" s="313"/>
      <c r="JJE78" s="313"/>
      <c r="JJF78" s="313"/>
      <c r="JJG78" s="313"/>
      <c r="JJH78" s="313"/>
      <c r="JJI78" s="313"/>
      <c r="JJJ78" s="313"/>
      <c r="JJK78" s="313"/>
      <c r="JJL78" s="313"/>
      <c r="JJM78" s="313"/>
      <c r="JJN78" s="313"/>
      <c r="JJO78" s="313"/>
      <c r="JJP78" s="313"/>
      <c r="JJQ78" s="313"/>
      <c r="JJR78" s="313"/>
      <c r="JJS78" s="313"/>
      <c r="JJT78" s="313"/>
      <c r="JJU78" s="313"/>
      <c r="JJV78" s="313"/>
      <c r="JJW78" s="313"/>
      <c r="JJX78" s="313"/>
      <c r="JJY78" s="313"/>
      <c r="JJZ78" s="313"/>
      <c r="JKA78" s="313"/>
      <c r="JKB78" s="313"/>
      <c r="JKC78" s="313"/>
      <c r="JKD78" s="313"/>
      <c r="JKE78" s="313"/>
      <c r="JKF78" s="313"/>
      <c r="JKG78" s="313"/>
      <c r="JKH78" s="313"/>
      <c r="JKI78" s="313"/>
      <c r="JKJ78" s="313"/>
      <c r="JKK78" s="313"/>
      <c r="JKL78" s="313"/>
      <c r="JKM78" s="313"/>
      <c r="JKN78" s="313"/>
      <c r="JKO78" s="313"/>
      <c r="JKP78" s="313"/>
      <c r="JKQ78" s="313"/>
      <c r="JKR78" s="313"/>
      <c r="JKS78" s="313"/>
      <c r="JKT78" s="313"/>
      <c r="JKU78" s="313"/>
      <c r="JKV78" s="313"/>
      <c r="JKW78" s="313"/>
      <c r="JKX78" s="313"/>
      <c r="JKY78" s="313"/>
      <c r="JKZ78" s="313"/>
      <c r="JLA78" s="313"/>
      <c r="JLB78" s="313"/>
      <c r="JLC78" s="313"/>
      <c r="JLD78" s="313"/>
      <c r="JLE78" s="313"/>
      <c r="JLF78" s="313"/>
      <c r="JLG78" s="313"/>
      <c r="JLH78" s="313"/>
      <c r="JLI78" s="313"/>
      <c r="JLJ78" s="313"/>
      <c r="JLK78" s="313"/>
      <c r="JLL78" s="313"/>
      <c r="JLM78" s="313"/>
      <c r="JLN78" s="313"/>
      <c r="JLO78" s="313"/>
      <c r="JLP78" s="313"/>
      <c r="JLQ78" s="313"/>
      <c r="JLR78" s="313"/>
      <c r="JLS78" s="313"/>
      <c r="JLT78" s="313"/>
      <c r="JLU78" s="313"/>
      <c r="JLV78" s="313"/>
      <c r="JLW78" s="313"/>
      <c r="JLX78" s="313"/>
      <c r="JLY78" s="313"/>
      <c r="JLZ78" s="313"/>
      <c r="JMA78" s="313"/>
      <c r="JMB78" s="313"/>
      <c r="JMC78" s="313"/>
      <c r="JMD78" s="313"/>
      <c r="JME78" s="313"/>
      <c r="JMF78" s="313"/>
      <c r="JMG78" s="313"/>
      <c r="JMH78" s="313"/>
      <c r="JMI78" s="313"/>
      <c r="JMJ78" s="313"/>
      <c r="JMK78" s="313"/>
      <c r="JML78" s="313"/>
      <c r="JMM78" s="313"/>
      <c r="JMN78" s="313"/>
      <c r="JMO78" s="313"/>
      <c r="JMP78" s="313"/>
      <c r="JMQ78" s="313"/>
      <c r="JMR78" s="313"/>
      <c r="JMS78" s="313"/>
      <c r="JMT78" s="313"/>
      <c r="JMU78" s="313"/>
      <c r="JMV78" s="313"/>
      <c r="JMW78" s="313"/>
      <c r="JMX78" s="313"/>
      <c r="JMY78" s="313"/>
      <c r="JMZ78" s="313"/>
      <c r="JNA78" s="313"/>
      <c r="JNB78" s="313"/>
      <c r="JNC78" s="313"/>
      <c r="JND78" s="313"/>
      <c r="JNE78" s="313"/>
      <c r="JNF78" s="313"/>
      <c r="JNG78" s="313"/>
      <c r="JNH78" s="313"/>
      <c r="JNI78" s="313"/>
      <c r="JNJ78" s="313"/>
      <c r="JNK78" s="313"/>
      <c r="JNL78" s="313"/>
      <c r="JNM78" s="313"/>
      <c r="JNN78" s="313"/>
      <c r="JNO78" s="313"/>
      <c r="JNP78" s="313"/>
      <c r="JNQ78" s="313"/>
      <c r="JNR78" s="313"/>
      <c r="JNS78" s="313"/>
      <c r="JNT78" s="313"/>
      <c r="JNU78" s="313"/>
      <c r="JNV78" s="313"/>
      <c r="JNW78" s="313"/>
      <c r="JNX78" s="313"/>
      <c r="JNY78" s="313"/>
      <c r="JNZ78" s="313"/>
      <c r="JOA78" s="313"/>
      <c r="JOB78" s="313"/>
      <c r="JOC78" s="313"/>
      <c r="JOD78" s="313"/>
      <c r="JOE78" s="313"/>
      <c r="JOF78" s="313"/>
      <c r="JOG78" s="313"/>
      <c r="JOH78" s="313"/>
      <c r="JOI78" s="313"/>
      <c r="JOJ78" s="313"/>
      <c r="JOK78" s="313"/>
      <c r="JOL78" s="313"/>
      <c r="JOM78" s="313"/>
      <c r="JON78" s="313"/>
      <c r="JOO78" s="313"/>
      <c r="JOP78" s="313"/>
      <c r="JOQ78" s="313"/>
      <c r="JOR78" s="313"/>
      <c r="JOS78" s="313"/>
      <c r="JOT78" s="313"/>
      <c r="JOU78" s="313"/>
      <c r="JOV78" s="313"/>
      <c r="JOW78" s="313"/>
      <c r="JOX78" s="313"/>
      <c r="JOY78" s="313"/>
      <c r="JOZ78" s="313"/>
      <c r="JPA78" s="313"/>
      <c r="JPB78" s="313"/>
      <c r="JPC78" s="313"/>
      <c r="JPD78" s="313"/>
      <c r="JPE78" s="313"/>
      <c r="JPF78" s="313"/>
      <c r="JPG78" s="313"/>
      <c r="JPH78" s="313"/>
      <c r="JPI78" s="313"/>
      <c r="JPJ78" s="313"/>
      <c r="JPK78" s="313"/>
      <c r="JPL78" s="313"/>
      <c r="JPM78" s="313"/>
      <c r="JPN78" s="313"/>
      <c r="JPO78" s="313"/>
      <c r="JPP78" s="313"/>
      <c r="JPQ78" s="313"/>
      <c r="JPR78" s="313"/>
      <c r="JPS78" s="313"/>
      <c r="JPT78" s="313"/>
      <c r="JPU78" s="313"/>
      <c r="JPV78" s="313"/>
      <c r="JPW78" s="313"/>
      <c r="JPX78" s="313"/>
      <c r="JPY78" s="313"/>
      <c r="JPZ78" s="313"/>
      <c r="JQA78" s="313"/>
      <c r="JQB78" s="313"/>
      <c r="JQC78" s="313"/>
      <c r="JQD78" s="313"/>
      <c r="JQE78" s="313"/>
      <c r="JQF78" s="313"/>
      <c r="JQG78" s="313"/>
      <c r="JQH78" s="313"/>
      <c r="JQI78" s="313"/>
      <c r="JQJ78" s="313"/>
      <c r="JQK78" s="313"/>
      <c r="JQL78" s="313"/>
      <c r="JQM78" s="313"/>
      <c r="JQN78" s="313"/>
      <c r="JQO78" s="313"/>
      <c r="JQP78" s="313"/>
      <c r="JQQ78" s="313"/>
      <c r="JQR78" s="313"/>
      <c r="JQS78" s="313"/>
      <c r="JQT78" s="313"/>
      <c r="JQU78" s="313"/>
      <c r="JQV78" s="313"/>
      <c r="JQW78" s="313"/>
      <c r="JQX78" s="313"/>
      <c r="JQY78" s="313"/>
      <c r="JQZ78" s="313"/>
      <c r="JRA78" s="313"/>
      <c r="JRB78" s="313"/>
      <c r="JRC78" s="313"/>
      <c r="JRD78" s="313"/>
      <c r="JRE78" s="313"/>
      <c r="JRF78" s="313"/>
      <c r="JRG78" s="313"/>
      <c r="JRH78" s="313"/>
      <c r="JRI78" s="313"/>
      <c r="JRJ78" s="313"/>
      <c r="JRK78" s="313"/>
      <c r="JRL78" s="313"/>
      <c r="JRM78" s="313"/>
      <c r="JRN78" s="313"/>
      <c r="JRO78" s="313"/>
      <c r="JRP78" s="313"/>
      <c r="JRQ78" s="313"/>
      <c r="JRR78" s="313"/>
      <c r="JRS78" s="313"/>
      <c r="JRT78" s="313"/>
      <c r="JRU78" s="313"/>
      <c r="JRV78" s="313"/>
      <c r="JRW78" s="313"/>
      <c r="JRX78" s="313"/>
      <c r="JRY78" s="313"/>
      <c r="JRZ78" s="313"/>
      <c r="JSA78" s="313"/>
      <c r="JSB78" s="313"/>
      <c r="JSC78" s="313"/>
      <c r="JSD78" s="313"/>
      <c r="JSE78" s="313"/>
      <c r="JSF78" s="313"/>
      <c r="JSG78" s="313"/>
      <c r="JSH78" s="313"/>
      <c r="JSI78" s="313"/>
      <c r="JSJ78" s="313"/>
      <c r="JSK78" s="313"/>
      <c r="JSL78" s="313"/>
      <c r="JSM78" s="313"/>
      <c r="JSN78" s="313"/>
      <c r="JSO78" s="313"/>
      <c r="JSP78" s="313"/>
      <c r="JSQ78" s="313"/>
      <c r="JSR78" s="313"/>
      <c r="JSS78" s="313"/>
      <c r="JST78" s="313"/>
      <c r="JSU78" s="313"/>
      <c r="JSV78" s="313"/>
      <c r="JSW78" s="313"/>
      <c r="JSX78" s="313"/>
      <c r="JSY78" s="313"/>
      <c r="JSZ78" s="313"/>
      <c r="JTA78" s="313"/>
      <c r="JTB78" s="313"/>
      <c r="JTC78" s="313"/>
      <c r="JTD78" s="313"/>
      <c r="JTE78" s="313"/>
      <c r="JTF78" s="313"/>
      <c r="JTG78" s="313"/>
      <c r="JTH78" s="313"/>
      <c r="JTI78" s="313"/>
      <c r="JTJ78" s="313"/>
      <c r="JTK78" s="313"/>
      <c r="JTL78" s="313"/>
      <c r="JTM78" s="313"/>
      <c r="JTN78" s="313"/>
      <c r="JTO78" s="313"/>
      <c r="JTP78" s="313"/>
      <c r="JTQ78" s="313"/>
      <c r="JTR78" s="313"/>
      <c r="JTS78" s="313"/>
      <c r="JTT78" s="313"/>
      <c r="JTU78" s="313"/>
      <c r="JTV78" s="313"/>
      <c r="JTW78" s="313"/>
      <c r="JTX78" s="313"/>
      <c r="JTY78" s="313"/>
      <c r="JTZ78" s="313"/>
      <c r="JUA78" s="313"/>
      <c r="JUB78" s="313"/>
      <c r="JUC78" s="313"/>
      <c r="JUD78" s="313"/>
      <c r="JUE78" s="313"/>
      <c r="JUF78" s="313"/>
      <c r="JUG78" s="313"/>
      <c r="JUH78" s="313"/>
      <c r="JUI78" s="313"/>
      <c r="JUJ78" s="313"/>
      <c r="JUK78" s="313"/>
      <c r="JUL78" s="313"/>
      <c r="JUM78" s="313"/>
      <c r="JUN78" s="313"/>
      <c r="JUO78" s="313"/>
      <c r="JUP78" s="313"/>
      <c r="JUQ78" s="313"/>
      <c r="JUR78" s="313"/>
      <c r="JUS78" s="313"/>
      <c r="JUT78" s="313"/>
      <c r="JUU78" s="313"/>
      <c r="JUV78" s="313"/>
      <c r="JUW78" s="313"/>
      <c r="JUX78" s="313"/>
      <c r="JUY78" s="313"/>
      <c r="JUZ78" s="313"/>
      <c r="JVA78" s="313"/>
      <c r="JVB78" s="313"/>
      <c r="JVC78" s="313"/>
      <c r="JVD78" s="313"/>
      <c r="JVE78" s="313"/>
      <c r="JVF78" s="313"/>
      <c r="JVG78" s="313"/>
      <c r="JVH78" s="313"/>
      <c r="JVI78" s="313"/>
      <c r="JVJ78" s="313"/>
      <c r="JVK78" s="313"/>
      <c r="JVL78" s="313"/>
      <c r="JVM78" s="313"/>
      <c r="JVN78" s="313"/>
      <c r="JVO78" s="313"/>
      <c r="JVP78" s="313"/>
      <c r="JVQ78" s="313"/>
      <c r="JVR78" s="313"/>
      <c r="JVS78" s="313"/>
      <c r="JVT78" s="313"/>
      <c r="JVU78" s="313"/>
      <c r="JVV78" s="313"/>
      <c r="JVW78" s="313"/>
      <c r="JVX78" s="313"/>
      <c r="JVY78" s="313"/>
      <c r="JVZ78" s="313"/>
      <c r="JWA78" s="313"/>
      <c r="JWB78" s="313"/>
      <c r="JWC78" s="313"/>
      <c r="JWD78" s="313"/>
      <c r="JWE78" s="313"/>
      <c r="JWF78" s="313"/>
      <c r="JWG78" s="313"/>
      <c r="JWH78" s="313"/>
      <c r="JWI78" s="313"/>
      <c r="JWJ78" s="313"/>
      <c r="JWK78" s="313"/>
      <c r="JWL78" s="313"/>
      <c r="JWM78" s="313"/>
      <c r="JWN78" s="313"/>
      <c r="JWO78" s="313"/>
      <c r="JWP78" s="313"/>
      <c r="JWQ78" s="313"/>
      <c r="JWR78" s="313"/>
      <c r="JWS78" s="313"/>
      <c r="JWT78" s="313"/>
      <c r="JWU78" s="313"/>
      <c r="JWV78" s="313"/>
      <c r="JWW78" s="313"/>
      <c r="JWX78" s="313"/>
      <c r="JWY78" s="313"/>
      <c r="JWZ78" s="313"/>
      <c r="JXA78" s="313"/>
      <c r="JXB78" s="313"/>
      <c r="JXC78" s="313"/>
      <c r="JXD78" s="313"/>
      <c r="JXE78" s="313"/>
      <c r="JXF78" s="313"/>
      <c r="JXG78" s="313"/>
      <c r="JXH78" s="313"/>
      <c r="JXI78" s="313"/>
      <c r="JXJ78" s="313"/>
      <c r="JXK78" s="313"/>
      <c r="JXL78" s="313"/>
      <c r="JXM78" s="313"/>
      <c r="JXN78" s="313"/>
      <c r="JXO78" s="313"/>
      <c r="JXP78" s="313"/>
      <c r="JXQ78" s="313"/>
      <c r="JXR78" s="313"/>
      <c r="JXS78" s="313"/>
      <c r="JXT78" s="313"/>
      <c r="JXU78" s="313"/>
      <c r="JXV78" s="313"/>
      <c r="JXW78" s="313"/>
      <c r="JXX78" s="313"/>
      <c r="JXY78" s="313"/>
      <c r="JXZ78" s="313"/>
      <c r="JYA78" s="313"/>
      <c r="JYB78" s="313"/>
      <c r="JYC78" s="313"/>
      <c r="JYD78" s="313"/>
      <c r="JYE78" s="313"/>
      <c r="JYF78" s="313"/>
      <c r="JYG78" s="313"/>
      <c r="JYH78" s="313"/>
      <c r="JYI78" s="313"/>
      <c r="JYJ78" s="313"/>
      <c r="JYK78" s="313"/>
      <c r="JYL78" s="313"/>
      <c r="JYM78" s="313"/>
      <c r="JYN78" s="313"/>
      <c r="JYO78" s="313"/>
      <c r="JYP78" s="313"/>
      <c r="JYQ78" s="313"/>
      <c r="JYR78" s="313"/>
      <c r="JYS78" s="313"/>
      <c r="JYT78" s="313"/>
      <c r="JYU78" s="313"/>
      <c r="JYV78" s="313"/>
      <c r="JYW78" s="313"/>
      <c r="JYX78" s="313"/>
      <c r="JYY78" s="313"/>
      <c r="JYZ78" s="313"/>
      <c r="JZA78" s="313"/>
      <c r="JZB78" s="313"/>
      <c r="JZC78" s="313"/>
      <c r="JZD78" s="313"/>
      <c r="JZE78" s="313"/>
      <c r="JZF78" s="313"/>
      <c r="JZG78" s="313"/>
      <c r="JZH78" s="313"/>
      <c r="JZI78" s="313"/>
      <c r="JZJ78" s="313"/>
      <c r="JZK78" s="313"/>
      <c r="JZL78" s="313"/>
      <c r="JZM78" s="313"/>
      <c r="JZN78" s="313"/>
      <c r="JZO78" s="313"/>
      <c r="JZP78" s="313"/>
      <c r="JZQ78" s="313"/>
      <c r="JZR78" s="313"/>
      <c r="JZS78" s="313"/>
      <c r="JZT78" s="313"/>
      <c r="JZU78" s="313"/>
      <c r="JZV78" s="313"/>
      <c r="JZW78" s="313"/>
      <c r="JZX78" s="313"/>
      <c r="JZY78" s="313"/>
      <c r="JZZ78" s="313"/>
      <c r="KAA78" s="313"/>
      <c r="KAB78" s="313"/>
      <c r="KAC78" s="313"/>
      <c r="KAD78" s="313"/>
      <c r="KAE78" s="313"/>
      <c r="KAF78" s="313"/>
      <c r="KAG78" s="313"/>
      <c r="KAH78" s="313"/>
      <c r="KAI78" s="313"/>
      <c r="KAJ78" s="313"/>
      <c r="KAK78" s="313"/>
      <c r="KAL78" s="313"/>
      <c r="KAM78" s="313"/>
      <c r="KAN78" s="313"/>
      <c r="KAO78" s="313"/>
      <c r="KAP78" s="313"/>
      <c r="KAQ78" s="313"/>
      <c r="KAR78" s="313"/>
      <c r="KAS78" s="313"/>
      <c r="KAT78" s="313"/>
      <c r="KAU78" s="313"/>
      <c r="KAV78" s="313"/>
      <c r="KAW78" s="313"/>
      <c r="KAX78" s="313"/>
      <c r="KAY78" s="313"/>
      <c r="KAZ78" s="313"/>
      <c r="KBA78" s="313"/>
      <c r="KBB78" s="313"/>
      <c r="KBC78" s="313"/>
      <c r="KBD78" s="313"/>
      <c r="KBE78" s="313"/>
      <c r="KBF78" s="313"/>
      <c r="KBG78" s="313"/>
      <c r="KBH78" s="313"/>
      <c r="KBI78" s="313"/>
      <c r="KBJ78" s="313"/>
      <c r="KBK78" s="313"/>
      <c r="KBL78" s="313"/>
      <c r="KBM78" s="313"/>
      <c r="KBN78" s="313"/>
      <c r="KBO78" s="313"/>
      <c r="KBP78" s="313"/>
      <c r="KBQ78" s="313"/>
      <c r="KBR78" s="313"/>
      <c r="KBS78" s="313"/>
      <c r="KBT78" s="313"/>
      <c r="KBU78" s="313"/>
      <c r="KBV78" s="313"/>
      <c r="KBW78" s="313"/>
      <c r="KBX78" s="313"/>
      <c r="KBY78" s="313"/>
      <c r="KBZ78" s="313"/>
      <c r="KCA78" s="313"/>
      <c r="KCB78" s="313"/>
      <c r="KCC78" s="313"/>
      <c r="KCD78" s="313"/>
      <c r="KCE78" s="313"/>
      <c r="KCF78" s="313"/>
      <c r="KCG78" s="313"/>
      <c r="KCH78" s="313"/>
      <c r="KCI78" s="313"/>
      <c r="KCJ78" s="313"/>
      <c r="KCK78" s="313"/>
      <c r="KCL78" s="313"/>
      <c r="KCM78" s="313"/>
      <c r="KCN78" s="313"/>
      <c r="KCO78" s="313"/>
      <c r="KCP78" s="313"/>
      <c r="KCQ78" s="313"/>
      <c r="KCR78" s="313"/>
      <c r="KCS78" s="313"/>
      <c r="KCT78" s="313"/>
      <c r="KCU78" s="313"/>
      <c r="KCV78" s="313"/>
      <c r="KCW78" s="313"/>
      <c r="KCX78" s="313"/>
      <c r="KCY78" s="313"/>
      <c r="KCZ78" s="313"/>
      <c r="KDA78" s="313"/>
      <c r="KDB78" s="313"/>
      <c r="KDC78" s="313"/>
      <c r="KDD78" s="313"/>
      <c r="KDE78" s="313"/>
      <c r="KDF78" s="313"/>
      <c r="KDG78" s="313"/>
      <c r="KDH78" s="313"/>
      <c r="KDI78" s="313"/>
      <c r="KDJ78" s="313"/>
      <c r="KDK78" s="313"/>
      <c r="KDL78" s="313"/>
      <c r="KDM78" s="313"/>
      <c r="KDN78" s="313"/>
      <c r="KDO78" s="313"/>
      <c r="KDP78" s="313"/>
      <c r="KDQ78" s="313"/>
      <c r="KDR78" s="313"/>
      <c r="KDS78" s="313"/>
      <c r="KDT78" s="313"/>
      <c r="KDU78" s="313"/>
      <c r="KDV78" s="313"/>
      <c r="KDW78" s="313"/>
      <c r="KDX78" s="313"/>
      <c r="KDY78" s="313"/>
      <c r="KDZ78" s="313"/>
      <c r="KEA78" s="313"/>
      <c r="KEB78" s="313"/>
      <c r="KEC78" s="313"/>
      <c r="KED78" s="313"/>
      <c r="KEE78" s="313"/>
      <c r="KEF78" s="313"/>
      <c r="KEG78" s="313"/>
      <c r="KEH78" s="313"/>
      <c r="KEI78" s="313"/>
      <c r="KEJ78" s="313"/>
      <c r="KEK78" s="313"/>
      <c r="KEL78" s="313"/>
      <c r="KEM78" s="313"/>
      <c r="KEN78" s="313"/>
      <c r="KEO78" s="313"/>
      <c r="KEP78" s="313"/>
      <c r="KEQ78" s="313"/>
      <c r="KER78" s="313"/>
      <c r="KES78" s="313"/>
      <c r="KET78" s="313"/>
      <c r="KEU78" s="313"/>
      <c r="KEV78" s="313"/>
      <c r="KEW78" s="313"/>
      <c r="KEX78" s="313"/>
      <c r="KEY78" s="313"/>
      <c r="KEZ78" s="313"/>
      <c r="KFA78" s="313"/>
      <c r="KFB78" s="313"/>
      <c r="KFC78" s="313"/>
      <c r="KFD78" s="313"/>
      <c r="KFE78" s="313"/>
      <c r="KFF78" s="313"/>
      <c r="KFG78" s="313"/>
      <c r="KFH78" s="313"/>
      <c r="KFI78" s="313"/>
      <c r="KFJ78" s="313"/>
      <c r="KFK78" s="313"/>
      <c r="KFL78" s="313"/>
      <c r="KFM78" s="313"/>
      <c r="KFN78" s="313"/>
      <c r="KFO78" s="313"/>
      <c r="KFP78" s="313"/>
      <c r="KFQ78" s="313"/>
      <c r="KFR78" s="313"/>
      <c r="KFS78" s="313"/>
      <c r="KFT78" s="313"/>
      <c r="KFU78" s="313"/>
      <c r="KFV78" s="313"/>
      <c r="KFW78" s="313"/>
      <c r="KFX78" s="313"/>
      <c r="KFY78" s="313"/>
      <c r="KFZ78" s="313"/>
      <c r="KGA78" s="313"/>
      <c r="KGB78" s="313"/>
      <c r="KGC78" s="313"/>
      <c r="KGD78" s="313"/>
      <c r="KGE78" s="313"/>
      <c r="KGF78" s="313"/>
      <c r="KGG78" s="313"/>
      <c r="KGH78" s="313"/>
      <c r="KGI78" s="313"/>
      <c r="KGJ78" s="313"/>
      <c r="KGK78" s="313"/>
      <c r="KGL78" s="313"/>
      <c r="KGM78" s="313"/>
      <c r="KGN78" s="313"/>
      <c r="KGO78" s="313"/>
      <c r="KGP78" s="313"/>
      <c r="KGQ78" s="313"/>
      <c r="KGR78" s="313"/>
      <c r="KGS78" s="313"/>
      <c r="KGT78" s="313"/>
      <c r="KGU78" s="313"/>
      <c r="KGV78" s="313"/>
      <c r="KGW78" s="313"/>
      <c r="KGX78" s="313"/>
      <c r="KGY78" s="313"/>
      <c r="KGZ78" s="313"/>
      <c r="KHA78" s="313"/>
      <c r="KHB78" s="313"/>
      <c r="KHC78" s="313"/>
      <c r="KHD78" s="313"/>
      <c r="KHE78" s="313"/>
      <c r="KHF78" s="313"/>
      <c r="KHG78" s="313"/>
      <c r="KHH78" s="313"/>
      <c r="KHI78" s="313"/>
      <c r="KHJ78" s="313"/>
      <c r="KHK78" s="313"/>
      <c r="KHL78" s="313"/>
      <c r="KHM78" s="313"/>
      <c r="KHN78" s="313"/>
      <c r="KHO78" s="313"/>
      <c r="KHP78" s="313"/>
      <c r="KHQ78" s="313"/>
      <c r="KHR78" s="313"/>
      <c r="KHS78" s="313"/>
      <c r="KHT78" s="313"/>
      <c r="KHU78" s="313"/>
      <c r="KHV78" s="313"/>
      <c r="KHW78" s="313"/>
      <c r="KHX78" s="313"/>
      <c r="KHY78" s="313"/>
      <c r="KHZ78" s="313"/>
      <c r="KIA78" s="313"/>
      <c r="KIB78" s="313"/>
      <c r="KIC78" s="313"/>
      <c r="KID78" s="313"/>
      <c r="KIE78" s="313"/>
      <c r="KIF78" s="313"/>
      <c r="KIG78" s="313"/>
      <c r="KIH78" s="313"/>
      <c r="KII78" s="313"/>
      <c r="KIJ78" s="313"/>
      <c r="KIK78" s="313"/>
      <c r="KIL78" s="313"/>
      <c r="KIM78" s="313"/>
      <c r="KIN78" s="313"/>
      <c r="KIO78" s="313"/>
      <c r="KIP78" s="313"/>
      <c r="KIQ78" s="313"/>
      <c r="KIR78" s="313"/>
      <c r="KIS78" s="313"/>
      <c r="KIT78" s="313"/>
      <c r="KIU78" s="313"/>
      <c r="KIV78" s="313"/>
      <c r="KIW78" s="313"/>
      <c r="KIX78" s="313"/>
      <c r="KIY78" s="313"/>
      <c r="KIZ78" s="313"/>
      <c r="KJA78" s="313"/>
      <c r="KJB78" s="313"/>
      <c r="KJC78" s="313"/>
      <c r="KJD78" s="313"/>
      <c r="KJE78" s="313"/>
      <c r="KJF78" s="313"/>
      <c r="KJG78" s="313"/>
      <c r="KJH78" s="313"/>
      <c r="KJI78" s="313"/>
      <c r="KJJ78" s="313"/>
      <c r="KJK78" s="313"/>
      <c r="KJL78" s="313"/>
      <c r="KJM78" s="313"/>
      <c r="KJN78" s="313"/>
      <c r="KJO78" s="313"/>
      <c r="KJP78" s="313"/>
      <c r="KJQ78" s="313"/>
      <c r="KJR78" s="313"/>
      <c r="KJS78" s="313"/>
      <c r="KJT78" s="313"/>
      <c r="KJU78" s="313"/>
      <c r="KJV78" s="313"/>
      <c r="KJW78" s="313"/>
      <c r="KJX78" s="313"/>
      <c r="KJY78" s="313"/>
      <c r="KJZ78" s="313"/>
      <c r="KKA78" s="313"/>
      <c r="KKB78" s="313"/>
      <c r="KKC78" s="313"/>
      <c r="KKD78" s="313"/>
      <c r="KKE78" s="313"/>
      <c r="KKF78" s="313"/>
      <c r="KKG78" s="313"/>
      <c r="KKH78" s="313"/>
      <c r="KKI78" s="313"/>
      <c r="KKJ78" s="313"/>
      <c r="KKK78" s="313"/>
      <c r="KKL78" s="313"/>
      <c r="KKM78" s="313"/>
      <c r="KKN78" s="313"/>
      <c r="KKO78" s="313"/>
      <c r="KKP78" s="313"/>
      <c r="KKQ78" s="313"/>
      <c r="KKR78" s="313"/>
      <c r="KKS78" s="313"/>
      <c r="KKT78" s="313"/>
      <c r="KKU78" s="313"/>
      <c r="KKV78" s="313"/>
      <c r="KKW78" s="313"/>
      <c r="KKX78" s="313"/>
      <c r="KKY78" s="313"/>
      <c r="KKZ78" s="313"/>
      <c r="KLA78" s="313"/>
      <c r="KLB78" s="313"/>
      <c r="KLC78" s="313"/>
      <c r="KLD78" s="313"/>
      <c r="KLE78" s="313"/>
      <c r="KLF78" s="313"/>
      <c r="KLG78" s="313"/>
      <c r="KLH78" s="313"/>
      <c r="KLI78" s="313"/>
      <c r="KLJ78" s="313"/>
      <c r="KLK78" s="313"/>
      <c r="KLL78" s="313"/>
      <c r="KLM78" s="313"/>
      <c r="KLN78" s="313"/>
      <c r="KLO78" s="313"/>
      <c r="KLP78" s="313"/>
      <c r="KLQ78" s="313"/>
      <c r="KLR78" s="313"/>
      <c r="KLS78" s="313"/>
      <c r="KLT78" s="313"/>
      <c r="KLU78" s="313"/>
      <c r="KLV78" s="313"/>
      <c r="KLW78" s="313"/>
      <c r="KLX78" s="313"/>
      <c r="KLY78" s="313"/>
      <c r="KLZ78" s="313"/>
      <c r="KMA78" s="313"/>
      <c r="KMB78" s="313"/>
      <c r="KMC78" s="313"/>
      <c r="KMD78" s="313"/>
      <c r="KME78" s="313"/>
      <c r="KMF78" s="313"/>
      <c r="KMG78" s="313"/>
      <c r="KMH78" s="313"/>
      <c r="KMI78" s="313"/>
      <c r="KMJ78" s="313"/>
      <c r="KMK78" s="313"/>
      <c r="KML78" s="313"/>
      <c r="KMM78" s="313"/>
      <c r="KMN78" s="313"/>
      <c r="KMO78" s="313"/>
      <c r="KMP78" s="313"/>
      <c r="KMQ78" s="313"/>
      <c r="KMR78" s="313"/>
      <c r="KMS78" s="313"/>
      <c r="KMT78" s="313"/>
      <c r="KMU78" s="313"/>
      <c r="KMV78" s="313"/>
      <c r="KMW78" s="313"/>
      <c r="KMX78" s="313"/>
      <c r="KMY78" s="313"/>
      <c r="KMZ78" s="313"/>
      <c r="KNA78" s="313"/>
      <c r="KNB78" s="313"/>
      <c r="KNC78" s="313"/>
      <c r="KND78" s="313"/>
      <c r="KNE78" s="313"/>
      <c r="KNF78" s="313"/>
      <c r="KNG78" s="313"/>
      <c r="KNH78" s="313"/>
      <c r="KNI78" s="313"/>
      <c r="KNJ78" s="313"/>
      <c r="KNK78" s="313"/>
      <c r="KNL78" s="313"/>
      <c r="KNM78" s="313"/>
      <c r="KNN78" s="313"/>
      <c r="KNO78" s="313"/>
      <c r="KNP78" s="313"/>
      <c r="KNQ78" s="313"/>
      <c r="KNR78" s="313"/>
      <c r="KNS78" s="313"/>
      <c r="KNT78" s="313"/>
      <c r="KNU78" s="313"/>
      <c r="KNV78" s="313"/>
      <c r="KNW78" s="313"/>
      <c r="KNX78" s="313"/>
      <c r="KNY78" s="313"/>
      <c r="KNZ78" s="313"/>
      <c r="KOA78" s="313"/>
      <c r="KOB78" s="313"/>
      <c r="KOC78" s="313"/>
      <c r="KOD78" s="313"/>
      <c r="KOE78" s="313"/>
      <c r="KOF78" s="313"/>
      <c r="KOG78" s="313"/>
      <c r="KOH78" s="313"/>
      <c r="KOI78" s="313"/>
      <c r="KOJ78" s="313"/>
      <c r="KOK78" s="313"/>
      <c r="KOL78" s="313"/>
      <c r="KOM78" s="313"/>
      <c r="KON78" s="313"/>
      <c r="KOO78" s="313"/>
      <c r="KOP78" s="313"/>
      <c r="KOQ78" s="313"/>
      <c r="KOR78" s="313"/>
      <c r="KOS78" s="313"/>
      <c r="KOT78" s="313"/>
      <c r="KOU78" s="313"/>
      <c r="KOV78" s="313"/>
      <c r="KOW78" s="313"/>
      <c r="KOX78" s="313"/>
      <c r="KOY78" s="313"/>
      <c r="KOZ78" s="313"/>
      <c r="KPA78" s="313"/>
      <c r="KPB78" s="313"/>
      <c r="KPC78" s="313"/>
      <c r="KPD78" s="313"/>
      <c r="KPE78" s="313"/>
      <c r="KPF78" s="313"/>
      <c r="KPG78" s="313"/>
      <c r="KPH78" s="313"/>
      <c r="KPI78" s="313"/>
      <c r="KPJ78" s="313"/>
      <c r="KPK78" s="313"/>
      <c r="KPL78" s="313"/>
      <c r="KPM78" s="313"/>
      <c r="KPN78" s="313"/>
      <c r="KPO78" s="313"/>
      <c r="KPP78" s="313"/>
      <c r="KPQ78" s="313"/>
      <c r="KPR78" s="313"/>
      <c r="KPS78" s="313"/>
      <c r="KPT78" s="313"/>
      <c r="KPU78" s="313"/>
      <c r="KPV78" s="313"/>
      <c r="KPW78" s="313"/>
      <c r="KPX78" s="313"/>
      <c r="KPY78" s="313"/>
      <c r="KPZ78" s="313"/>
      <c r="KQA78" s="313"/>
      <c r="KQB78" s="313"/>
      <c r="KQC78" s="313"/>
      <c r="KQD78" s="313"/>
      <c r="KQE78" s="313"/>
      <c r="KQF78" s="313"/>
      <c r="KQG78" s="313"/>
      <c r="KQH78" s="313"/>
      <c r="KQI78" s="313"/>
      <c r="KQJ78" s="313"/>
      <c r="KQK78" s="313"/>
      <c r="KQL78" s="313"/>
      <c r="KQM78" s="313"/>
      <c r="KQN78" s="313"/>
      <c r="KQO78" s="313"/>
      <c r="KQP78" s="313"/>
      <c r="KQQ78" s="313"/>
      <c r="KQR78" s="313"/>
      <c r="KQS78" s="313"/>
      <c r="KQT78" s="313"/>
      <c r="KQU78" s="313"/>
      <c r="KQV78" s="313"/>
      <c r="KQW78" s="313"/>
      <c r="KQX78" s="313"/>
      <c r="KQY78" s="313"/>
      <c r="KQZ78" s="313"/>
      <c r="KRA78" s="313"/>
      <c r="KRB78" s="313"/>
      <c r="KRC78" s="313"/>
      <c r="KRD78" s="313"/>
      <c r="KRE78" s="313"/>
      <c r="KRF78" s="313"/>
      <c r="KRG78" s="313"/>
      <c r="KRH78" s="313"/>
      <c r="KRI78" s="313"/>
      <c r="KRJ78" s="313"/>
      <c r="KRK78" s="313"/>
      <c r="KRL78" s="313"/>
      <c r="KRM78" s="313"/>
      <c r="KRN78" s="313"/>
      <c r="KRO78" s="313"/>
      <c r="KRP78" s="313"/>
      <c r="KRQ78" s="313"/>
      <c r="KRR78" s="313"/>
      <c r="KRS78" s="313"/>
      <c r="KRT78" s="313"/>
      <c r="KRU78" s="313"/>
      <c r="KRV78" s="313"/>
      <c r="KRW78" s="313"/>
      <c r="KRX78" s="313"/>
      <c r="KRY78" s="313"/>
      <c r="KRZ78" s="313"/>
      <c r="KSA78" s="313"/>
      <c r="KSB78" s="313"/>
      <c r="KSC78" s="313"/>
      <c r="KSD78" s="313"/>
      <c r="KSE78" s="313"/>
      <c r="KSF78" s="313"/>
      <c r="KSG78" s="313"/>
      <c r="KSH78" s="313"/>
      <c r="KSI78" s="313"/>
      <c r="KSJ78" s="313"/>
      <c r="KSK78" s="313"/>
      <c r="KSL78" s="313"/>
      <c r="KSM78" s="313"/>
      <c r="KSN78" s="313"/>
      <c r="KSO78" s="313"/>
      <c r="KSP78" s="313"/>
      <c r="KSQ78" s="313"/>
      <c r="KSR78" s="313"/>
      <c r="KSS78" s="313"/>
      <c r="KST78" s="313"/>
      <c r="KSU78" s="313"/>
      <c r="KSV78" s="313"/>
      <c r="KSW78" s="313"/>
      <c r="KSX78" s="313"/>
      <c r="KSY78" s="313"/>
      <c r="KSZ78" s="313"/>
      <c r="KTA78" s="313"/>
      <c r="KTB78" s="313"/>
      <c r="KTC78" s="313"/>
      <c r="KTD78" s="313"/>
      <c r="KTE78" s="313"/>
      <c r="KTF78" s="313"/>
      <c r="KTG78" s="313"/>
      <c r="KTH78" s="313"/>
      <c r="KTI78" s="313"/>
      <c r="KTJ78" s="313"/>
      <c r="KTK78" s="313"/>
      <c r="KTL78" s="313"/>
      <c r="KTM78" s="313"/>
      <c r="KTN78" s="313"/>
      <c r="KTO78" s="313"/>
      <c r="KTP78" s="313"/>
      <c r="KTQ78" s="313"/>
      <c r="KTR78" s="313"/>
      <c r="KTS78" s="313"/>
      <c r="KTT78" s="313"/>
      <c r="KTU78" s="313"/>
      <c r="KTV78" s="313"/>
      <c r="KTW78" s="313"/>
      <c r="KTX78" s="313"/>
      <c r="KTY78" s="313"/>
      <c r="KTZ78" s="313"/>
      <c r="KUA78" s="313"/>
      <c r="KUB78" s="313"/>
      <c r="KUC78" s="313"/>
      <c r="KUD78" s="313"/>
      <c r="KUE78" s="313"/>
      <c r="KUF78" s="313"/>
      <c r="KUG78" s="313"/>
      <c r="KUH78" s="313"/>
      <c r="KUI78" s="313"/>
      <c r="KUJ78" s="313"/>
      <c r="KUK78" s="313"/>
      <c r="KUL78" s="313"/>
      <c r="KUM78" s="313"/>
      <c r="KUN78" s="313"/>
      <c r="KUO78" s="313"/>
      <c r="KUP78" s="313"/>
      <c r="KUQ78" s="313"/>
      <c r="KUR78" s="313"/>
      <c r="KUS78" s="313"/>
      <c r="KUT78" s="313"/>
      <c r="KUU78" s="313"/>
      <c r="KUV78" s="313"/>
      <c r="KUW78" s="313"/>
      <c r="KUX78" s="313"/>
      <c r="KUY78" s="313"/>
      <c r="KUZ78" s="313"/>
      <c r="KVA78" s="313"/>
      <c r="KVB78" s="313"/>
      <c r="KVC78" s="313"/>
      <c r="KVD78" s="313"/>
      <c r="KVE78" s="313"/>
      <c r="KVF78" s="313"/>
      <c r="KVG78" s="313"/>
      <c r="KVH78" s="313"/>
      <c r="KVI78" s="313"/>
      <c r="KVJ78" s="313"/>
      <c r="KVK78" s="313"/>
      <c r="KVL78" s="313"/>
      <c r="KVM78" s="313"/>
      <c r="KVN78" s="313"/>
      <c r="KVO78" s="313"/>
      <c r="KVP78" s="313"/>
      <c r="KVQ78" s="313"/>
      <c r="KVR78" s="313"/>
      <c r="KVS78" s="313"/>
      <c r="KVT78" s="313"/>
      <c r="KVU78" s="313"/>
      <c r="KVV78" s="313"/>
      <c r="KVW78" s="313"/>
      <c r="KVX78" s="313"/>
      <c r="KVY78" s="313"/>
      <c r="KVZ78" s="313"/>
      <c r="KWA78" s="313"/>
      <c r="KWB78" s="313"/>
      <c r="KWC78" s="313"/>
      <c r="KWD78" s="313"/>
      <c r="KWE78" s="313"/>
      <c r="KWF78" s="313"/>
      <c r="KWG78" s="313"/>
      <c r="KWH78" s="313"/>
      <c r="KWI78" s="313"/>
      <c r="KWJ78" s="313"/>
      <c r="KWK78" s="313"/>
      <c r="KWL78" s="313"/>
      <c r="KWM78" s="313"/>
      <c r="KWN78" s="313"/>
      <c r="KWO78" s="313"/>
      <c r="KWP78" s="313"/>
      <c r="KWQ78" s="313"/>
      <c r="KWR78" s="313"/>
      <c r="KWS78" s="313"/>
      <c r="KWT78" s="313"/>
      <c r="KWU78" s="313"/>
      <c r="KWV78" s="313"/>
      <c r="KWW78" s="313"/>
      <c r="KWX78" s="313"/>
      <c r="KWY78" s="313"/>
      <c r="KWZ78" s="313"/>
      <c r="KXA78" s="313"/>
      <c r="KXB78" s="313"/>
      <c r="KXC78" s="313"/>
      <c r="KXD78" s="313"/>
      <c r="KXE78" s="313"/>
      <c r="KXF78" s="313"/>
      <c r="KXG78" s="313"/>
      <c r="KXH78" s="313"/>
      <c r="KXI78" s="313"/>
      <c r="KXJ78" s="313"/>
      <c r="KXK78" s="313"/>
      <c r="KXL78" s="313"/>
      <c r="KXM78" s="313"/>
      <c r="KXN78" s="313"/>
      <c r="KXO78" s="313"/>
      <c r="KXP78" s="313"/>
      <c r="KXQ78" s="313"/>
      <c r="KXR78" s="313"/>
      <c r="KXS78" s="313"/>
      <c r="KXT78" s="313"/>
      <c r="KXU78" s="313"/>
      <c r="KXV78" s="313"/>
      <c r="KXW78" s="313"/>
      <c r="KXX78" s="313"/>
      <c r="KXY78" s="313"/>
      <c r="KXZ78" s="313"/>
      <c r="KYA78" s="313"/>
      <c r="KYB78" s="313"/>
      <c r="KYC78" s="313"/>
      <c r="KYD78" s="313"/>
      <c r="KYE78" s="313"/>
      <c r="KYF78" s="313"/>
      <c r="KYG78" s="313"/>
      <c r="KYH78" s="313"/>
      <c r="KYI78" s="313"/>
      <c r="KYJ78" s="313"/>
      <c r="KYK78" s="313"/>
      <c r="KYL78" s="313"/>
      <c r="KYM78" s="313"/>
      <c r="KYN78" s="313"/>
      <c r="KYO78" s="313"/>
      <c r="KYP78" s="313"/>
      <c r="KYQ78" s="313"/>
      <c r="KYR78" s="313"/>
      <c r="KYS78" s="313"/>
      <c r="KYT78" s="313"/>
      <c r="KYU78" s="313"/>
      <c r="KYV78" s="313"/>
      <c r="KYW78" s="313"/>
      <c r="KYX78" s="313"/>
      <c r="KYY78" s="313"/>
      <c r="KYZ78" s="313"/>
      <c r="KZA78" s="313"/>
      <c r="KZB78" s="313"/>
      <c r="KZC78" s="313"/>
      <c r="KZD78" s="313"/>
      <c r="KZE78" s="313"/>
      <c r="KZF78" s="313"/>
      <c r="KZG78" s="313"/>
      <c r="KZH78" s="313"/>
      <c r="KZI78" s="313"/>
      <c r="KZJ78" s="313"/>
      <c r="KZK78" s="313"/>
      <c r="KZL78" s="313"/>
      <c r="KZM78" s="313"/>
      <c r="KZN78" s="313"/>
      <c r="KZO78" s="313"/>
      <c r="KZP78" s="313"/>
      <c r="KZQ78" s="313"/>
      <c r="KZR78" s="313"/>
      <c r="KZS78" s="313"/>
      <c r="KZT78" s="313"/>
      <c r="KZU78" s="313"/>
      <c r="KZV78" s="313"/>
      <c r="KZW78" s="313"/>
      <c r="KZX78" s="313"/>
      <c r="KZY78" s="313"/>
      <c r="KZZ78" s="313"/>
      <c r="LAA78" s="313"/>
      <c r="LAB78" s="313"/>
      <c r="LAC78" s="313"/>
      <c r="LAD78" s="313"/>
      <c r="LAE78" s="313"/>
      <c r="LAF78" s="313"/>
      <c r="LAG78" s="313"/>
      <c r="LAH78" s="313"/>
      <c r="LAI78" s="313"/>
      <c r="LAJ78" s="313"/>
      <c r="LAK78" s="313"/>
      <c r="LAL78" s="313"/>
      <c r="LAM78" s="313"/>
      <c r="LAN78" s="313"/>
      <c r="LAO78" s="313"/>
      <c r="LAP78" s="313"/>
      <c r="LAQ78" s="313"/>
      <c r="LAR78" s="313"/>
      <c r="LAS78" s="313"/>
      <c r="LAT78" s="313"/>
      <c r="LAU78" s="313"/>
      <c r="LAV78" s="313"/>
      <c r="LAW78" s="313"/>
      <c r="LAX78" s="313"/>
      <c r="LAY78" s="313"/>
      <c r="LAZ78" s="313"/>
      <c r="LBA78" s="313"/>
      <c r="LBB78" s="313"/>
      <c r="LBC78" s="313"/>
      <c r="LBD78" s="313"/>
      <c r="LBE78" s="313"/>
      <c r="LBF78" s="313"/>
      <c r="LBG78" s="313"/>
      <c r="LBH78" s="313"/>
      <c r="LBI78" s="313"/>
      <c r="LBJ78" s="313"/>
      <c r="LBK78" s="313"/>
      <c r="LBL78" s="313"/>
      <c r="LBM78" s="313"/>
      <c r="LBN78" s="313"/>
      <c r="LBO78" s="313"/>
      <c r="LBP78" s="313"/>
      <c r="LBQ78" s="313"/>
      <c r="LBR78" s="313"/>
      <c r="LBS78" s="313"/>
      <c r="LBT78" s="313"/>
      <c r="LBU78" s="313"/>
      <c r="LBV78" s="313"/>
      <c r="LBW78" s="313"/>
      <c r="LBX78" s="313"/>
      <c r="LBY78" s="313"/>
      <c r="LBZ78" s="313"/>
      <c r="LCA78" s="313"/>
      <c r="LCB78" s="313"/>
      <c r="LCC78" s="313"/>
      <c r="LCD78" s="313"/>
      <c r="LCE78" s="313"/>
      <c r="LCF78" s="313"/>
      <c r="LCG78" s="313"/>
      <c r="LCH78" s="313"/>
      <c r="LCI78" s="313"/>
      <c r="LCJ78" s="313"/>
      <c r="LCK78" s="313"/>
      <c r="LCL78" s="313"/>
      <c r="LCM78" s="313"/>
      <c r="LCN78" s="313"/>
      <c r="LCO78" s="313"/>
      <c r="LCP78" s="313"/>
      <c r="LCQ78" s="313"/>
      <c r="LCR78" s="313"/>
      <c r="LCS78" s="313"/>
      <c r="LCT78" s="313"/>
      <c r="LCU78" s="313"/>
      <c r="LCV78" s="313"/>
      <c r="LCW78" s="313"/>
      <c r="LCX78" s="313"/>
      <c r="LCY78" s="313"/>
      <c r="LCZ78" s="313"/>
      <c r="LDA78" s="313"/>
      <c r="LDB78" s="313"/>
      <c r="LDC78" s="313"/>
      <c r="LDD78" s="313"/>
      <c r="LDE78" s="313"/>
      <c r="LDF78" s="313"/>
      <c r="LDG78" s="313"/>
      <c r="LDH78" s="313"/>
      <c r="LDI78" s="313"/>
      <c r="LDJ78" s="313"/>
      <c r="LDK78" s="313"/>
      <c r="LDL78" s="313"/>
      <c r="LDM78" s="313"/>
      <c r="LDN78" s="313"/>
      <c r="LDO78" s="313"/>
      <c r="LDP78" s="313"/>
      <c r="LDQ78" s="313"/>
      <c r="LDR78" s="313"/>
      <c r="LDS78" s="313"/>
      <c r="LDT78" s="313"/>
      <c r="LDU78" s="313"/>
      <c r="LDV78" s="313"/>
      <c r="LDW78" s="313"/>
      <c r="LDX78" s="313"/>
      <c r="LDY78" s="313"/>
      <c r="LDZ78" s="313"/>
      <c r="LEA78" s="313"/>
      <c r="LEB78" s="313"/>
      <c r="LEC78" s="313"/>
      <c r="LED78" s="313"/>
      <c r="LEE78" s="313"/>
      <c r="LEF78" s="313"/>
      <c r="LEG78" s="313"/>
      <c r="LEH78" s="313"/>
      <c r="LEI78" s="313"/>
      <c r="LEJ78" s="313"/>
      <c r="LEK78" s="313"/>
      <c r="LEL78" s="313"/>
      <c r="LEM78" s="313"/>
      <c r="LEN78" s="313"/>
      <c r="LEO78" s="313"/>
      <c r="LEP78" s="313"/>
      <c r="LEQ78" s="313"/>
      <c r="LER78" s="313"/>
      <c r="LES78" s="313"/>
      <c r="LET78" s="313"/>
      <c r="LEU78" s="313"/>
      <c r="LEV78" s="313"/>
      <c r="LEW78" s="313"/>
      <c r="LEX78" s="313"/>
      <c r="LEY78" s="313"/>
      <c r="LEZ78" s="313"/>
      <c r="LFA78" s="313"/>
      <c r="LFB78" s="313"/>
      <c r="LFC78" s="313"/>
      <c r="LFD78" s="313"/>
      <c r="LFE78" s="313"/>
      <c r="LFF78" s="313"/>
      <c r="LFG78" s="313"/>
      <c r="LFH78" s="313"/>
      <c r="LFI78" s="313"/>
      <c r="LFJ78" s="313"/>
      <c r="LFK78" s="313"/>
      <c r="LFL78" s="313"/>
      <c r="LFM78" s="313"/>
      <c r="LFN78" s="313"/>
      <c r="LFO78" s="313"/>
      <c r="LFP78" s="313"/>
      <c r="LFQ78" s="313"/>
      <c r="LFR78" s="313"/>
      <c r="LFS78" s="313"/>
      <c r="LFT78" s="313"/>
      <c r="LFU78" s="313"/>
      <c r="LFV78" s="313"/>
      <c r="LFW78" s="313"/>
      <c r="LFX78" s="313"/>
      <c r="LFY78" s="313"/>
      <c r="LFZ78" s="313"/>
      <c r="LGA78" s="313"/>
      <c r="LGB78" s="313"/>
      <c r="LGC78" s="313"/>
      <c r="LGD78" s="313"/>
      <c r="LGE78" s="313"/>
      <c r="LGF78" s="313"/>
      <c r="LGG78" s="313"/>
      <c r="LGH78" s="313"/>
      <c r="LGI78" s="313"/>
      <c r="LGJ78" s="313"/>
      <c r="LGK78" s="313"/>
      <c r="LGL78" s="313"/>
      <c r="LGM78" s="313"/>
      <c r="LGN78" s="313"/>
      <c r="LGO78" s="313"/>
      <c r="LGP78" s="313"/>
      <c r="LGQ78" s="313"/>
      <c r="LGR78" s="313"/>
      <c r="LGS78" s="313"/>
      <c r="LGT78" s="313"/>
      <c r="LGU78" s="313"/>
      <c r="LGV78" s="313"/>
      <c r="LGW78" s="313"/>
      <c r="LGX78" s="313"/>
      <c r="LGY78" s="313"/>
      <c r="LGZ78" s="313"/>
      <c r="LHA78" s="313"/>
      <c r="LHB78" s="313"/>
      <c r="LHC78" s="313"/>
      <c r="LHD78" s="313"/>
      <c r="LHE78" s="313"/>
      <c r="LHF78" s="313"/>
      <c r="LHG78" s="313"/>
      <c r="LHH78" s="313"/>
      <c r="LHI78" s="313"/>
      <c r="LHJ78" s="313"/>
      <c r="LHK78" s="313"/>
      <c r="LHL78" s="313"/>
      <c r="LHM78" s="313"/>
      <c r="LHN78" s="313"/>
      <c r="LHO78" s="313"/>
      <c r="LHP78" s="313"/>
      <c r="LHQ78" s="313"/>
      <c r="LHR78" s="313"/>
      <c r="LHS78" s="313"/>
      <c r="LHT78" s="313"/>
      <c r="LHU78" s="313"/>
      <c r="LHV78" s="313"/>
      <c r="LHW78" s="313"/>
      <c r="LHX78" s="313"/>
      <c r="LHY78" s="313"/>
      <c r="LHZ78" s="313"/>
      <c r="LIA78" s="313"/>
      <c r="LIB78" s="313"/>
      <c r="LIC78" s="313"/>
      <c r="LID78" s="313"/>
      <c r="LIE78" s="313"/>
      <c r="LIF78" s="313"/>
      <c r="LIG78" s="313"/>
      <c r="LIH78" s="313"/>
      <c r="LII78" s="313"/>
      <c r="LIJ78" s="313"/>
      <c r="LIK78" s="313"/>
      <c r="LIL78" s="313"/>
      <c r="LIM78" s="313"/>
      <c r="LIN78" s="313"/>
      <c r="LIO78" s="313"/>
      <c r="LIP78" s="313"/>
      <c r="LIQ78" s="313"/>
      <c r="LIR78" s="313"/>
      <c r="LIS78" s="313"/>
      <c r="LIT78" s="313"/>
      <c r="LIU78" s="313"/>
      <c r="LIV78" s="313"/>
      <c r="LIW78" s="313"/>
      <c r="LIX78" s="313"/>
      <c r="LIY78" s="313"/>
      <c r="LIZ78" s="313"/>
      <c r="LJA78" s="313"/>
      <c r="LJB78" s="313"/>
      <c r="LJC78" s="313"/>
      <c r="LJD78" s="313"/>
      <c r="LJE78" s="313"/>
      <c r="LJF78" s="313"/>
      <c r="LJG78" s="313"/>
      <c r="LJH78" s="313"/>
      <c r="LJI78" s="313"/>
      <c r="LJJ78" s="313"/>
      <c r="LJK78" s="313"/>
      <c r="LJL78" s="313"/>
      <c r="LJM78" s="313"/>
      <c r="LJN78" s="313"/>
      <c r="LJO78" s="313"/>
      <c r="LJP78" s="313"/>
      <c r="LJQ78" s="313"/>
      <c r="LJR78" s="313"/>
      <c r="LJS78" s="313"/>
      <c r="LJT78" s="313"/>
      <c r="LJU78" s="313"/>
      <c r="LJV78" s="313"/>
      <c r="LJW78" s="313"/>
      <c r="LJX78" s="313"/>
      <c r="LJY78" s="313"/>
      <c r="LJZ78" s="313"/>
      <c r="LKA78" s="313"/>
      <c r="LKB78" s="313"/>
      <c r="LKC78" s="313"/>
      <c r="LKD78" s="313"/>
      <c r="LKE78" s="313"/>
      <c r="LKF78" s="313"/>
      <c r="LKG78" s="313"/>
      <c r="LKH78" s="313"/>
      <c r="LKI78" s="313"/>
      <c r="LKJ78" s="313"/>
      <c r="LKK78" s="313"/>
      <c r="LKL78" s="313"/>
      <c r="LKM78" s="313"/>
      <c r="LKN78" s="313"/>
      <c r="LKO78" s="313"/>
      <c r="LKP78" s="313"/>
      <c r="LKQ78" s="313"/>
      <c r="LKR78" s="313"/>
      <c r="LKS78" s="313"/>
      <c r="LKT78" s="313"/>
      <c r="LKU78" s="313"/>
      <c r="LKV78" s="313"/>
      <c r="LKW78" s="313"/>
      <c r="LKX78" s="313"/>
      <c r="LKY78" s="313"/>
      <c r="LKZ78" s="313"/>
      <c r="LLA78" s="313"/>
      <c r="LLB78" s="313"/>
      <c r="LLC78" s="313"/>
      <c r="LLD78" s="313"/>
      <c r="LLE78" s="313"/>
      <c r="LLF78" s="313"/>
      <c r="LLG78" s="313"/>
      <c r="LLH78" s="313"/>
      <c r="LLI78" s="313"/>
      <c r="LLJ78" s="313"/>
      <c r="LLK78" s="313"/>
      <c r="LLL78" s="313"/>
      <c r="LLM78" s="313"/>
      <c r="LLN78" s="313"/>
      <c r="LLO78" s="313"/>
      <c r="LLP78" s="313"/>
      <c r="LLQ78" s="313"/>
      <c r="LLR78" s="313"/>
      <c r="LLS78" s="313"/>
      <c r="LLT78" s="313"/>
      <c r="LLU78" s="313"/>
      <c r="LLV78" s="313"/>
      <c r="LLW78" s="313"/>
      <c r="LLX78" s="313"/>
      <c r="LLY78" s="313"/>
      <c r="LLZ78" s="313"/>
      <c r="LMA78" s="313"/>
      <c r="LMB78" s="313"/>
      <c r="LMC78" s="313"/>
      <c r="LMD78" s="313"/>
      <c r="LME78" s="313"/>
      <c r="LMF78" s="313"/>
      <c r="LMG78" s="313"/>
      <c r="LMH78" s="313"/>
      <c r="LMI78" s="313"/>
      <c r="LMJ78" s="313"/>
      <c r="LMK78" s="313"/>
      <c r="LML78" s="313"/>
      <c r="LMM78" s="313"/>
      <c r="LMN78" s="313"/>
      <c r="LMO78" s="313"/>
      <c r="LMP78" s="313"/>
      <c r="LMQ78" s="313"/>
      <c r="LMR78" s="313"/>
      <c r="LMS78" s="313"/>
      <c r="LMT78" s="313"/>
      <c r="LMU78" s="313"/>
      <c r="LMV78" s="313"/>
      <c r="LMW78" s="313"/>
      <c r="LMX78" s="313"/>
      <c r="LMY78" s="313"/>
      <c r="LMZ78" s="313"/>
      <c r="LNA78" s="313"/>
      <c r="LNB78" s="313"/>
      <c r="LNC78" s="313"/>
      <c r="LND78" s="313"/>
      <c r="LNE78" s="313"/>
      <c r="LNF78" s="313"/>
      <c r="LNG78" s="313"/>
      <c r="LNH78" s="313"/>
      <c r="LNI78" s="313"/>
      <c r="LNJ78" s="313"/>
      <c r="LNK78" s="313"/>
      <c r="LNL78" s="313"/>
      <c r="LNM78" s="313"/>
      <c r="LNN78" s="313"/>
      <c r="LNO78" s="313"/>
      <c r="LNP78" s="313"/>
      <c r="LNQ78" s="313"/>
      <c r="LNR78" s="313"/>
      <c r="LNS78" s="313"/>
      <c r="LNT78" s="313"/>
      <c r="LNU78" s="313"/>
      <c r="LNV78" s="313"/>
      <c r="LNW78" s="313"/>
      <c r="LNX78" s="313"/>
      <c r="LNY78" s="313"/>
      <c r="LNZ78" s="313"/>
      <c r="LOA78" s="313"/>
      <c r="LOB78" s="313"/>
      <c r="LOC78" s="313"/>
      <c r="LOD78" s="313"/>
      <c r="LOE78" s="313"/>
      <c r="LOF78" s="313"/>
      <c r="LOG78" s="313"/>
      <c r="LOH78" s="313"/>
      <c r="LOI78" s="313"/>
      <c r="LOJ78" s="313"/>
      <c r="LOK78" s="313"/>
      <c r="LOL78" s="313"/>
      <c r="LOM78" s="313"/>
      <c r="LON78" s="313"/>
      <c r="LOO78" s="313"/>
      <c r="LOP78" s="313"/>
      <c r="LOQ78" s="313"/>
      <c r="LOR78" s="313"/>
      <c r="LOS78" s="313"/>
      <c r="LOT78" s="313"/>
      <c r="LOU78" s="313"/>
      <c r="LOV78" s="313"/>
      <c r="LOW78" s="313"/>
      <c r="LOX78" s="313"/>
      <c r="LOY78" s="313"/>
      <c r="LOZ78" s="313"/>
      <c r="LPA78" s="313"/>
      <c r="LPB78" s="313"/>
      <c r="LPC78" s="313"/>
      <c r="LPD78" s="313"/>
      <c r="LPE78" s="313"/>
      <c r="LPF78" s="313"/>
      <c r="LPG78" s="313"/>
      <c r="LPH78" s="313"/>
      <c r="LPI78" s="313"/>
      <c r="LPJ78" s="313"/>
      <c r="LPK78" s="313"/>
      <c r="LPL78" s="313"/>
      <c r="LPM78" s="313"/>
      <c r="LPN78" s="313"/>
      <c r="LPO78" s="313"/>
      <c r="LPP78" s="313"/>
      <c r="LPQ78" s="313"/>
      <c r="LPR78" s="313"/>
      <c r="LPS78" s="313"/>
      <c r="LPT78" s="313"/>
      <c r="LPU78" s="313"/>
      <c r="LPV78" s="313"/>
      <c r="LPW78" s="313"/>
      <c r="LPX78" s="313"/>
      <c r="LPY78" s="313"/>
      <c r="LPZ78" s="313"/>
      <c r="LQA78" s="313"/>
      <c r="LQB78" s="313"/>
      <c r="LQC78" s="313"/>
      <c r="LQD78" s="313"/>
      <c r="LQE78" s="313"/>
      <c r="LQF78" s="313"/>
      <c r="LQG78" s="313"/>
      <c r="LQH78" s="313"/>
      <c r="LQI78" s="313"/>
      <c r="LQJ78" s="313"/>
      <c r="LQK78" s="313"/>
      <c r="LQL78" s="313"/>
      <c r="LQM78" s="313"/>
      <c r="LQN78" s="313"/>
      <c r="LQO78" s="313"/>
      <c r="LQP78" s="313"/>
      <c r="LQQ78" s="313"/>
      <c r="LQR78" s="313"/>
      <c r="LQS78" s="313"/>
      <c r="LQT78" s="313"/>
      <c r="LQU78" s="313"/>
      <c r="LQV78" s="313"/>
      <c r="LQW78" s="313"/>
      <c r="LQX78" s="313"/>
      <c r="LQY78" s="313"/>
      <c r="LQZ78" s="313"/>
      <c r="LRA78" s="313"/>
      <c r="LRB78" s="313"/>
      <c r="LRC78" s="313"/>
      <c r="LRD78" s="313"/>
      <c r="LRE78" s="313"/>
      <c r="LRF78" s="313"/>
      <c r="LRG78" s="313"/>
      <c r="LRH78" s="313"/>
      <c r="LRI78" s="313"/>
      <c r="LRJ78" s="313"/>
      <c r="LRK78" s="313"/>
      <c r="LRL78" s="313"/>
      <c r="LRM78" s="313"/>
      <c r="LRN78" s="313"/>
      <c r="LRO78" s="313"/>
      <c r="LRP78" s="313"/>
      <c r="LRQ78" s="313"/>
      <c r="LRR78" s="313"/>
      <c r="LRS78" s="313"/>
      <c r="LRT78" s="313"/>
      <c r="LRU78" s="313"/>
      <c r="LRV78" s="313"/>
      <c r="LRW78" s="313"/>
      <c r="LRX78" s="313"/>
      <c r="LRY78" s="313"/>
      <c r="LRZ78" s="313"/>
      <c r="LSA78" s="313"/>
      <c r="LSB78" s="313"/>
      <c r="LSC78" s="313"/>
      <c r="LSD78" s="313"/>
      <c r="LSE78" s="313"/>
      <c r="LSF78" s="313"/>
      <c r="LSG78" s="313"/>
      <c r="LSH78" s="313"/>
      <c r="LSI78" s="313"/>
      <c r="LSJ78" s="313"/>
      <c r="LSK78" s="313"/>
      <c r="LSL78" s="313"/>
      <c r="LSM78" s="313"/>
      <c r="LSN78" s="313"/>
      <c r="LSO78" s="313"/>
      <c r="LSP78" s="313"/>
      <c r="LSQ78" s="313"/>
      <c r="LSR78" s="313"/>
      <c r="LSS78" s="313"/>
      <c r="LST78" s="313"/>
      <c r="LSU78" s="313"/>
      <c r="LSV78" s="313"/>
      <c r="LSW78" s="313"/>
      <c r="LSX78" s="313"/>
      <c r="LSY78" s="313"/>
      <c r="LSZ78" s="313"/>
      <c r="LTA78" s="313"/>
      <c r="LTB78" s="313"/>
      <c r="LTC78" s="313"/>
      <c r="LTD78" s="313"/>
      <c r="LTE78" s="313"/>
      <c r="LTF78" s="313"/>
      <c r="LTG78" s="313"/>
      <c r="LTH78" s="313"/>
      <c r="LTI78" s="313"/>
      <c r="LTJ78" s="313"/>
      <c r="LTK78" s="313"/>
      <c r="LTL78" s="313"/>
      <c r="LTM78" s="313"/>
      <c r="LTN78" s="313"/>
      <c r="LTO78" s="313"/>
      <c r="LTP78" s="313"/>
      <c r="LTQ78" s="313"/>
      <c r="LTR78" s="313"/>
      <c r="LTS78" s="313"/>
      <c r="LTT78" s="313"/>
      <c r="LTU78" s="313"/>
      <c r="LTV78" s="313"/>
      <c r="LTW78" s="313"/>
      <c r="LTX78" s="313"/>
      <c r="LTY78" s="313"/>
      <c r="LTZ78" s="313"/>
      <c r="LUA78" s="313"/>
      <c r="LUB78" s="313"/>
      <c r="LUC78" s="313"/>
      <c r="LUD78" s="313"/>
      <c r="LUE78" s="313"/>
      <c r="LUF78" s="313"/>
      <c r="LUG78" s="313"/>
      <c r="LUH78" s="313"/>
      <c r="LUI78" s="313"/>
      <c r="LUJ78" s="313"/>
      <c r="LUK78" s="313"/>
      <c r="LUL78" s="313"/>
      <c r="LUM78" s="313"/>
      <c r="LUN78" s="313"/>
      <c r="LUO78" s="313"/>
      <c r="LUP78" s="313"/>
      <c r="LUQ78" s="313"/>
      <c r="LUR78" s="313"/>
      <c r="LUS78" s="313"/>
      <c r="LUT78" s="313"/>
      <c r="LUU78" s="313"/>
      <c r="LUV78" s="313"/>
      <c r="LUW78" s="313"/>
      <c r="LUX78" s="313"/>
      <c r="LUY78" s="313"/>
      <c r="LUZ78" s="313"/>
      <c r="LVA78" s="313"/>
      <c r="LVB78" s="313"/>
      <c r="LVC78" s="313"/>
      <c r="LVD78" s="313"/>
      <c r="LVE78" s="313"/>
      <c r="LVF78" s="313"/>
      <c r="LVG78" s="313"/>
      <c r="LVH78" s="313"/>
      <c r="LVI78" s="313"/>
      <c r="LVJ78" s="313"/>
      <c r="LVK78" s="313"/>
      <c r="LVL78" s="313"/>
      <c r="LVM78" s="313"/>
      <c r="LVN78" s="313"/>
      <c r="LVO78" s="313"/>
      <c r="LVP78" s="313"/>
      <c r="LVQ78" s="313"/>
      <c r="LVR78" s="313"/>
      <c r="LVS78" s="313"/>
      <c r="LVT78" s="313"/>
      <c r="LVU78" s="313"/>
      <c r="LVV78" s="313"/>
      <c r="LVW78" s="313"/>
      <c r="LVX78" s="313"/>
      <c r="LVY78" s="313"/>
      <c r="LVZ78" s="313"/>
      <c r="LWA78" s="313"/>
      <c r="LWB78" s="313"/>
      <c r="LWC78" s="313"/>
      <c r="LWD78" s="313"/>
      <c r="LWE78" s="313"/>
      <c r="LWF78" s="313"/>
      <c r="LWG78" s="313"/>
      <c r="LWH78" s="313"/>
      <c r="LWI78" s="313"/>
      <c r="LWJ78" s="313"/>
      <c r="LWK78" s="313"/>
      <c r="LWL78" s="313"/>
      <c r="LWM78" s="313"/>
      <c r="LWN78" s="313"/>
      <c r="LWO78" s="313"/>
      <c r="LWP78" s="313"/>
      <c r="LWQ78" s="313"/>
      <c r="LWR78" s="313"/>
      <c r="LWS78" s="313"/>
      <c r="LWT78" s="313"/>
      <c r="LWU78" s="313"/>
      <c r="LWV78" s="313"/>
      <c r="LWW78" s="313"/>
      <c r="LWX78" s="313"/>
      <c r="LWY78" s="313"/>
      <c r="LWZ78" s="313"/>
      <c r="LXA78" s="313"/>
      <c r="LXB78" s="313"/>
      <c r="LXC78" s="313"/>
      <c r="LXD78" s="313"/>
      <c r="LXE78" s="313"/>
      <c r="LXF78" s="313"/>
      <c r="LXG78" s="313"/>
      <c r="LXH78" s="313"/>
      <c r="LXI78" s="313"/>
      <c r="LXJ78" s="313"/>
      <c r="LXK78" s="313"/>
      <c r="LXL78" s="313"/>
      <c r="LXM78" s="313"/>
      <c r="LXN78" s="313"/>
      <c r="LXO78" s="313"/>
      <c r="LXP78" s="313"/>
      <c r="LXQ78" s="313"/>
      <c r="LXR78" s="313"/>
      <c r="LXS78" s="313"/>
      <c r="LXT78" s="313"/>
      <c r="LXU78" s="313"/>
      <c r="LXV78" s="313"/>
      <c r="LXW78" s="313"/>
      <c r="LXX78" s="313"/>
      <c r="LXY78" s="313"/>
      <c r="LXZ78" s="313"/>
      <c r="LYA78" s="313"/>
      <c r="LYB78" s="313"/>
      <c r="LYC78" s="313"/>
      <c r="LYD78" s="313"/>
      <c r="LYE78" s="313"/>
      <c r="LYF78" s="313"/>
      <c r="LYG78" s="313"/>
      <c r="LYH78" s="313"/>
      <c r="LYI78" s="313"/>
      <c r="LYJ78" s="313"/>
      <c r="LYK78" s="313"/>
      <c r="LYL78" s="313"/>
      <c r="LYM78" s="313"/>
      <c r="LYN78" s="313"/>
      <c r="LYO78" s="313"/>
      <c r="LYP78" s="313"/>
      <c r="LYQ78" s="313"/>
      <c r="LYR78" s="313"/>
      <c r="LYS78" s="313"/>
      <c r="LYT78" s="313"/>
      <c r="LYU78" s="313"/>
      <c r="LYV78" s="313"/>
      <c r="LYW78" s="313"/>
      <c r="LYX78" s="313"/>
      <c r="LYY78" s="313"/>
      <c r="LYZ78" s="313"/>
      <c r="LZA78" s="313"/>
      <c r="LZB78" s="313"/>
      <c r="LZC78" s="313"/>
      <c r="LZD78" s="313"/>
      <c r="LZE78" s="313"/>
      <c r="LZF78" s="313"/>
      <c r="LZG78" s="313"/>
      <c r="LZH78" s="313"/>
      <c r="LZI78" s="313"/>
      <c r="LZJ78" s="313"/>
      <c r="LZK78" s="313"/>
      <c r="LZL78" s="313"/>
      <c r="LZM78" s="313"/>
      <c r="LZN78" s="313"/>
      <c r="LZO78" s="313"/>
      <c r="LZP78" s="313"/>
      <c r="LZQ78" s="313"/>
      <c r="LZR78" s="313"/>
      <c r="LZS78" s="313"/>
      <c r="LZT78" s="313"/>
      <c r="LZU78" s="313"/>
      <c r="LZV78" s="313"/>
      <c r="LZW78" s="313"/>
      <c r="LZX78" s="313"/>
      <c r="LZY78" s="313"/>
      <c r="LZZ78" s="313"/>
      <c r="MAA78" s="313"/>
      <c r="MAB78" s="313"/>
      <c r="MAC78" s="313"/>
      <c r="MAD78" s="313"/>
      <c r="MAE78" s="313"/>
      <c r="MAF78" s="313"/>
      <c r="MAG78" s="313"/>
      <c r="MAH78" s="313"/>
      <c r="MAI78" s="313"/>
      <c r="MAJ78" s="313"/>
      <c r="MAK78" s="313"/>
      <c r="MAL78" s="313"/>
      <c r="MAM78" s="313"/>
      <c r="MAN78" s="313"/>
      <c r="MAO78" s="313"/>
      <c r="MAP78" s="313"/>
      <c r="MAQ78" s="313"/>
      <c r="MAR78" s="313"/>
      <c r="MAS78" s="313"/>
      <c r="MAT78" s="313"/>
      <c r="MAU78" s="313"/>
      <c r="MAV78" s="313"/>
      <c r="MAW78" s="313"/>
      <c r="MAX78" s="313"/>
      <c r="MAY78" s="313"/>
      <c r="MAZ78" s="313"/>
      <c r="MBA78" s="313"/>
      <c r="MBB78" s="313"/>
      <c r="MBC78" s="313"/>
      <c r="MBD78" s="313"/>
      <c r="MBE78" s="313"/>
      <c r="MBF78" s="313"/>
      <c r="MBG78" s="313"/>
      <c r="MBH78" s="313"/>
      <c r="MBI78" s="313"/>
      <c r="MBJ78" s="313"/>
      <c r="MBK78" s="313"/>
      <c r="MBL78" s="313"/>
      <c r="MBM78" s="313"/>
      <c r="MBN78" s="313"/>
      <c r="MBO78" s="313"/>
      <c r="MBP78" s="313"/>
      <c r="MBQ78" s="313"/>
      <c r="MBR78" s="313"/>
      <c r="MBS78" s="313"/>
      <c r="MBT78" s="313"/>
      <c r="MBU78" s="313"/>
      <c r="MBV78" s="313"/>
      <c r="MBW78" s="313"/>
      <c r="MBX78" s="313"/>
      <c r="MBY78" s="313"/>
      <c r="MBZ78" s="313"/>
      <c r="MCA78" s="313"/>
      <c r="MCB78" s="313"/>
      <c r="MCC78" s="313"/>
      <c r="MCD78" s="313"/>
      <c r="MCE78" s="313"/>
      <c r="MCF78" s="313"/>
      <c r="MCG78" s="313"/>
      <c r="MCH78" s="313"/>
      <c r="MCI78" s="313"/>
      <c r="MCJ78" s="313"/>
      <c r="MCK78" s="313"/>
      <c r="MCL78" s="313"/>
      <c r="MCM78" s="313"/>
      <c r="MCN78" s="313"/>
      <c r="MCO78" s="313"/>
      <c r="MCP78" s="313"/>
      <c r="MCQ78" s="313"/>
      <c r="MCR78" s="313"/>
      <c r="MCS78" s="313"/>
      <c r="MCT78" s="313"/>
      <c r="MCU78" s="313"/>
      <c r="MCV78" s="313"/>
      <c r="MCW78" s="313"/>
      <c r="MCX78" s="313"/>
      <c r="MCY78" s="313"/>
      <c r="MCZ78" s="313"/>
      <c r="MDA78" s="313"/>
      <c r="MDB78" s="313"/>
      <c r="MDC78" s="313"/>
      <c r="MDD78" s="313"/>
      <c r="MDE78" s="313"/>
      <c r="MDF78" s="313"/>
      <c r="MDG78" s="313"/>
      <c r="MDH78" s="313"/>
      <c r="MDI78" s="313"/>
      <c r="MDJ78" s="313"/>
      <c r="MDK78" s="313"/>
      <c r="MDL78" s="313"/>
      <c r="MDM78" s="313"/>
      <c r="MDN78" s="313"/>
      <c r="MDO78" s="313"/>
      <c r="MDP78" s="313"/>
      <c r="MDQ78" s="313"/>
      <c r="MDR78" s="313"/>
      <c r="MDS78" s="313"/>
      <c r="MDT78" s="313"/>
      <c r="MDU78" s="313"/>
      <c r="MDV78" s="313"/>
      <c r="MDW78" s="313"/>
      <c r="MDX78" s="313"/>
      <c r="MDY78" s="313"/>
      <c r="MDZ78" s="313"/>
      <c r="MEA78" s="313"/>
      <c r="MEB78" s="313"/>
      <c r="MEC78" s="313"/>
      <c r="MED78" s="313"/>
      <c r="MEE78" s="313"/>
      <c r="MEF78" s="313"/>
      <c r="MEG78" s="313"/>
      <c r="MEH78" s="313"/>
      <c r="MEI78" s="313"/>
      <c r="MEJ78" s="313"/>
      <c r="MEK78" s="313"/>
      <c r="MEL78" s="313"/>
      <c r="MEM78" s="313"/>
      <c r="MEN78" s="313"/>
      <c r="MEO78" s="313"/>
      <c r="MEP78" s="313"/>
      <c r="MEQ78" s="313"/>
      <c r="MER78" s="313"/>
      <c r="MES78" s="313"/>
      <c r="MET78" s="313"/>
      <c r="MEU78" s="313"/>
      <c r="MEV78" s="313"/>
      <c r="MEW78" s="313"/>
      <c r="MEX78" s="313"/>
      <c r="MEY78" s="313"/>
      <c r="MEZ78" s="313"/>
      <c r="MFA78" s="313"/>
      <c r="MFB78" s="313"/>
      <c r="MFC78" s="313"/>
      <c r="MFD78" s="313"/>
      <c r="MFE78" s="313"/>
      <c r="MFF78" s="313"/>
      <c r="MFG78" s="313"/>
      <c r="MFH78" s="313"/>
      <c r="MFI78" s="313"/>
      <c r="MFJ78" s="313"/>
      <c r="MFK78" s="313"/>
      <c r="MFL78" s="313"/>
      <c r="MFM78" s="313"/>
      <c r="MFN78" s="313"/>
      <c r="MFO78" s="313"/>
      <c r="MFP78" s="313"/>
      <c r="MFQ78" s="313"/>
      <c r="MFR78" s="313"/>
      <c r="MFS78" s="313"/>
      <c r="MFT78" s="313"/>
      <c r="MFU78" s="313"/>
      <c r="MFV78" s="313"/>
      <c r="MFW78" s="313"/>
      <c r="MFX78" s="313"/>
      <c r="MFY78" s="313"/>
      <c r="MFZ78" s="313"/>
      <c r="MGA78" s="313"/>
      <c r="MGB78" s="313"/>
      <c r="MGC78" s="313"/>
      <c r="MGD78" s="313"/>
      <c r="MGE78" s="313"/>
      <c r="MGF78" s="313"/>
      <c r="MGG78" s="313"/>
      <c r="MGH78" s="313"/>
      <c r="MGI78" s="313"/>
      <c r="MGJ78" s="313"/>
      <c r="MGK78" s="313"/>
      <c r="MGL78" s="313"/>
      <c r="MGM78" s="313"/>
      <c r="MGN78" s="313"/>
      <c r="MGO78" s="313"/>
      <c r="MGP78" s="313"/>
      <c r="MGQ78" s="313"/>
      <c r="MGR78" s="313"/>
      <c r="MGS78" s="313"/>
      <c r="MGT78" s="313"/>
      <c r="MGU78" s="313"/>
      <c r="MGV78" s="313"/>
      <c r="MGW78" s="313"/>
      <c r="MGX78" s="313"/>
      <c r="MGY78" s="313"/>
      <c r="MGZ78" s="313"/>
      <c r="MHA78" s="313"/>
      <c r="MHB78" s="313"/>
      <c r="MHC78" s="313"/>
      <c r="MHD78" s="313"/>
      <c r="MHE78" s="313"/>
      <c r="MHF78" s="313"/>
      <c r="MHG78" s="313"/>
      <c r="MHH78" s="313"/>
      <c r="MHI78" s="313"/>
      <c r="MHJ78" s="313"/>
      <c r="MHK78" s="313"/>
      <c r="MHL78" s="313"/>
      <c r="MHM78" s="313"/>
      <c r="MHN78" s="313"/>
      <c r="MHO78" s="313"/>
      <c r="MHP78" s="313"/>
      <c r="MHQ78" s="313"/>
      <c r="MHR78" s="313"/>
      <c r="MHS78" s="313"/>
      <c r="MHT78" s="313"/>
      <c r="MHU78" s="313"/>
      <c r="MHV78" s="313"/>
      <c r="MHW78" s="313"/>
      <c r="MHX78" s="313"/>
      <c r="MHY78" s="313"/>
      <c r="MHZ78" s="313"/>
      <c r="MIA78" s="313"/>
      <c r="MIB78" s="313"/>
      <c r="MIC78" s="313"/>
      <c r="MID78" s="313"/>
      <c r="MIE78" s="313"/>
      <c r="MIF78" s="313"/>
      <c r="MIG78" s="313"/>
      <c r="MIH78" s="313"/>
      <c r="MII78" s="313"/>
      <c r="MIJ78" s="313"/>
      <c r="MIK78" s="313"/>
      <c r="MIL78" s="313"/>
      <c r="MIM78" s="313"/>
      <c r="MIN78" s="313"/>
      <c r="MIO78" s="313"/>
      <c r="MIP78" s="313"/>
      <c r="MIQ78" s="313"/>
      <c r="MIR78" s="313"/>
      <c r="MIS78" s="313"/>
      <c r="MIT78" s="313"/>
      <c r="MIU78" s="313"/>
      <c r="MIV78" s="313"/>
      <c r="MIW78" s="313"/>
      <c r="MIX78" s="313"/>
      <c r="MIY78" s="313"/>
      <c r="MIZ78" s="313"/>
      <c r="MJA78" s="313"/>
      <c r="MJB78" s="313"/>
      <c r="MJC78" s="313"/>
      <c r="MJD78" s="313"/>
      <c r="MJE78" s="313"/>
      <c r="MJF78" s="313"/>
      <c r="MJG78" s="313"/>
      <c r="MJH78" s="313"/>
      <c r="MJI78" s="313"/>
      <c r="MJJ78" s="313"/>
      <c r="MJK78" s="313"/>
      <c r="MJL78" s="313"/>
      <c r="MJM78" s="313"/>
      <c r="MJN78" s="313"/>
      <c r="MJO78" s="313"/>
      <c r="MJP78" s="313"/>
      <c r="MJQ78" s="313"/>
      <c r="MJR78" s="313"/>
      <c r="MJS78" s="313"/>
      <c r="MJT78" s="313"/>
      <c r="MJU78" s="313"/>
      <c r="MJV78" s="313"/>
      <c r="MJW78" s="313"/>
      <c r="MJX78" s="313"/>
      <c r="MJY78" s="313"/>
      <c r="MJZ78" s="313"/>
      <c r="MKA78" s="313"/>
      <c r="MKB78" s="313"/>
      <c r="MKC78" s="313"/>
      <c r="MKD78" s="313"/>
      <c r="MKE78" s="313"/>
      <c r="MKF78" s="313"/>
      <c r="MKG78" s="313"/>
      <c r="MKH78" s="313"/>
      <c r="MKI78" s="313"/>
      <c r="MKJ78" s="313"/>
      <c r="MKK78" s="313"/>
      <c r="MKL78" s="313"/>
      <c r="MKM78" s="313"/>
      <c r="MKN78" s="313"/>
      <c r="MKO78" s="313"/>
      <c r="MKP78" s="313"/>
      <c r="MKQ78" s="313"/>
      <c r="MKR78" s="313"/>
      <c r="MKS78" s="313"/>
      <c r="MKT78" s="313"/>
      <c r="MKU78" s="313"/>
      <c r="MKV78" s="313"/>
      <c r="MKW78" s="313"/>
      <c r="MKX78" s="313"/>
      <c r="MKY78" s="313"/>
      <c r="MKZ78" s="313"/>
      <c r="MLA78" s="313"/>
      <c r="MLB78" s="313"/>
      <c r="MLC78" s="313"/>
      <c r="MLD78" s="313"/>
      <c r="MLE78" s="313"/>
      <c r="MLF78" s="313"/>
      <c r="MLG78" s="313"/>
      <c r="MLH78" s="313"/>
      <c r="MLI78" s="313"/>
      <c r="MLJ78" s="313"/>
      <c r="MLK78" s="313"/>
      <c r="MLL78" s="313"/>
      <c r="MLM78" s="313"/>
      <c r="MLN78" s="313"/>
      <c r="MLO78" s="313"/>
      <c r="MLP78" s="313"/>
      <c r="MLQ78" s="313"/>
      <c r="MLR78" s="313"/>
      <c r="MLS78" s="313"/>
      <c r="MLT78" s="313"/>
      <c r="MLU78" s="313"/>
      <c r="MLV78" s="313"/>
      <c r="MLW78" s="313"/>
      <c r="MLX78" s="313"/>
      <c r="MLY78" s="313"/>
      <c r="MLZ78" s="313"/>
      <c r="MMA78" s="313"/>
      <c r="MMB78" s="313"/>
      <c r="MMC78" s="313"/>
      <c r="MMD78" s="313"/>
      <c r="MME78" s="313"/>
      <c r="MMF78" s="313"/>
      <c r="MMG78" s="313"/>
      <c r="MMH78" s="313"/>
      <c r="MMI78" s="313"/>
      <c r="MMJ78" s="313"/>
      <c r="MMK78" s="313"/>
      <c r="MML78" s="313"/>
      <c r="MMM78" s="313"/>
      <c r="MMN78" s="313"/>
      <c r="MMO78" s="313"/>
      <c r="MMP78" s="313"/>
      <c r="MMQ78" s="313"/>
      <c r="MMR78" s="313"/>
      <c r="MMS78" s="313"/>
      <c r="MMT78" s="313"/>
      <c r="MMU78" s="313"/>
      <c r="MMV78" s="313"/>
      <c r="MMW78" s="313"/>
      <c r="MMX78" s="313"/>
      <c r="MMY78" s="313"/>
      <c r="MMZ78" s="313"/>
      <c r="MNA78" s="313"/>
      <c r="MNB78" s="313"/>
      <c r="MNC78" s="313"/>
      <c r="MND78" s="313"/>
      <c r="MNE78" s="313"/>
      <c r="MNF78" s="313"/>
      <c r="MNG78" s="313"/>
      <c r="MNH78" s="313"/>
      <c r="MNI78" s="313"/>
      <c r="MNJ78" s="313"/>
      <c r="MNK78" s="313"/>
      <c r="MNL78" s="313"/>
      <c r="MNM78" s="313"/>
      <c r="MNN78" s="313"/>
      <c r="MNO78" s="313"/>
      <c r="MNP78" s="313"/>
      <c r="MNQ78" s="313"/>
      <c r="MNR78" s="313"/>
      <c r="MNS78" s="313"/>
      <c r="MNT78" s="313"/>
      <c r="MNU78" s="313"/>
      <c r="MNV78" s="313"/>
      <c r="MNW78" s="313"/>
      <c r="MNX78" s="313"/>
      <c r="MNY78" s="313"/>
      <c r="MNZ78" s="313"/>
      <c r="MOA78" s="313"/>
      <c r="MOB78" s="313"/>
      <c r="MOC78" s="313"/>
      <c r="MOD78" s="313"/>
      <c r="MOE78" s="313"/>
      <c r="MOF78" s="313"/>
      <c r="MOG78" s="313"/>
      <c r="MOH78" s="313"/>
      <c r="MOI78" s="313"/>
      <c r="MOJ78" s="313"/>
      <c r="MOK78" s="313"/>
      <c r="MOL78" s="313"/>
      <c r="MOM78" s="313"/>
      <c r="MON78" s="313"/>
      <c r="MOO78" s="313"/>
      <c r="MOP78" s="313"/>
      <c r="MOQ78" s="313"/>
      <c r="MOR78" s="313"/>
      <c r="MOS78" s="313"/>
      <c r="MOT78" s="313"/>
      <c r="MOU78" s="313"/>
      <c r="MOV78" s="313"/>
      <c r="MOW78" s="313"/>
      <c r="MOX78" s="313"/>
      <c r="MOY78" s="313"/>
      <c r="MOZ78" s="313"/>
      <c r="MPA78" s="313"/>
      <c r="MPB78" s="313"/>
      <c r="MPC78" s="313"/>
      <c r="MPD78" s="313"/>
      <c r="MPE78" s="313"/>
      <c r="MPF78" s="313"/>
      <c r="MPG78" s="313"/>
      <c r="MPH78" s="313"/>
      <c r="MPI78" s="313"/>
      <c r="MPJ78" s="313"/>
      <c r="MPK78" s="313"/>
      <c r="MPL78" s="313"/>
      <c r="MPM78" s="313"/>
      <c r="MPN78" s="313"/>
      <c r="MPO78" s="313"/>
      <c r="MPP78" s="313"/>
      <c r="MPQ78" s="313"/>
      <c r="MPR78" s="313"/>
      <c r="MPS78" s="313"/>
      <c r="MPT78" s="313"/>
      <c r="MPU78" s="313"/>
      <c r="MPV78" s="313"/>
      <c r="MPW78" s="313"/>
      <c r="MPX78" s="313"/>
      <c r="MPY78" s="313"/>
      <c r="MPZ78" s="313"/>
      <c r="MQA78" s="313"/>
      <c r="MQB78" s="313"/>
      <c r="MQC78" s="313"/>
      <c r="MQD78" s="313"/>
      <c r="MQE78" s="313"/>
      <c r="MQF78" s="313"/>
      <c r="MQG78" s="313"/>
      <c r="MQH78" s="313"/>
      <c r="MQI78" s="313"/>
      <c r="MQJ78" s="313"/>
      <c r="MQK78" s="313"/>
      <c r="MQL78" s="313"/>
      <c r="MQM78" s="313"/>
      <c r="MQN78" s="313"/>
      <c r="MQO78" s="313"/>
      <c r="MQP78" s="313"/>
      <c r="MQQ78" s="313"/>
      <c r="MQR78" s="313"/>
      <c r="MQS78" s="313"/>
      <c r="MQT78" s="313"/>
      <c r="MQU78" s="313"/>
      <c r="MQV78" s="313"/>
      <c r="MQW78" s="313"/>
      <c r="MQX78" s="313"/>
      <c r="MQY78" s="313"/>
      <c r="MQZ78" s="313"/>
      <c r="MRA78" s="313"/>
      <c r="MRB78" s="313"/>
      <c r="MRC78" s="313"/>
      <c r="MRD78" s="313"/>
      <c r="MRE78" s="313"/>
      <c r="MRF78" s="313"/>
      <c r="MRG78" s="313"/>
      <c r="MRH78" s="313"/>
      <c r="MRI78" s="313"/>
      <c r="MRJ78" s="313"/>
      <c r="MRK78" s="313"/>
      <c r="MRL78" s="313"/>
      <c r="MRM78" s="313"/>
      <c r="MRN78" s="313"/>
      <c r="MRO78" s="313"/>
      <c r="MRP78" s="313"/>
      <c r="MRQ78" s="313"/>
      <c r="MRR78" s="313"/>
      <c r="MRS78" s="313"/>
      <c r="MRT78" s="313"/>
      <c r="MRU78" s="313"/>
      <c r="MRV78" s="313"/>
      <c r="MRW78" s="313"/>
      <c r="MRX78" s="313"/>
      <c r="MRY78" s="313"/>
      <c r="MRZ78" s="313"/>
      <c r="MSA78" s="313"/>
      <c r="MSB78" s="313"/>
      <c r="MSC78" s="313"/>
      <c r="MSD78" s="313"/>
      <c r="MSE78" s="313"/>
      <c r="MSF78" s="313"/>
      <c r="MSG78" s="313"/>
      <c r="MSH78" s="313"/>
      <c r="MSI78" s="313"/>
      <c r="MSJ78" s="313"/>
      <c r="MSK78" s="313"/>
      <c r="MSL78" s="313"/>
      <c r="MSM78" s="313"/>
      <c r="MSN78" s="313"/>
      <c r="MSO78" s="313"/>
      <c r="MSP78" s="313"/>
      <c r="MSQ78" s="313"/>
      <c r="MSR78" s="313"/>
      <c r="MSS78" s="313"/>
      <c r="MST78" s="313"/>
      <c r="MSU78" s="313"/>
      <c r="MSV78" s="313"/>
      <c r="MSW78" s="313"/>
      <c r="MSX78" s="313"/>
      <c r="MSY78" s="313"/>
      <c r="MSZ78" s="313"/>
      <c r="MTA78" s="313"/>
      <c r="MTB78" s="313"/>
      <c r="MTC78" s="313"/>
      <c r="MTD78" s="313"/>
      <c r="MTE78" s="313"/>
      <c r="MTF78" s="313"/>
      <c r="MTG78" s="313"/>
      <c r="MTH78" s="313"/>
      <c r="MTI78" s="313"/>
      <c r="MTJ78" s="313"/>
      <c r="MTK78" s="313"/>
      <c r="MTL78" s="313"/>
      <c r="MTM78" s="313"/>
      <c r="MTN78" s="313"/>
      <c r="MTO78" s="313"/>
      <c r="MTP78" s="313"/>
      <c r="MTQ78" s="313"/>
      <c r="MTR78" s="313"/>
      <c r="MTS78" s="313"/>
      <c r="MTT78" s="313"/>
      <c r="MTU78" s="313"/>
      <c r="MTV78" s="313"/>
      <c r="MTW78" s="313"/>
      <c r="MTX78" s="313"/>
      <c r="MTY78" s="313"/>
      <c r="MTZ78" s="313"/>
      <c r="MUA78" s="313"/>
      <c r="MUB78" s="313"/>
      <c r="MUC78" s="313"/>
      <c r="MUD78" s="313"/>
      <c r="MUE78" s="313"/>
      <c r="MUF78" s="313"/>
      <c r="MUG78" s="313"/>
      <c r="MUH78" s="313"/>
      <c r="MUI78" s="313"/>
      <c r="MUJ78" s="313"/>
      <c r="MUK78" s="313"/>
      <c r="MUL78" s="313"/>
      <c r="MUM78" s="313"/>
      <c r="MUN78" s="313"/>
      <c r="MUO78" s="313"/>
      <c r="MUP78" s="313"/>
      <c r="MUQ78" s="313"/>
      <c r="MUR78" s="313"/>
      <c r="MUS78" s="313"/>
      <c r="MUT78" s="313"/>
      <c r="MUU78" s="313"/>
      <c r="MUV78" s="313"/>
      <c r="MUW78" s="313"/>
      <c r="MUX78" s="313"/>
      <c r="MUY78" s="313"/>
      <c r="MUZ78" s="313"/>
      <c r="MVA78" s="313"/>
      <c r="MVB78" s="313"/>
      <c r="MVC78" s="313"/>
      <c r="MVD78" s="313"/>
      <c r="MVE78" s="313"/>
      <c r="MVF78" s="313"/>
      <c r="MVG78" s="313"/>
      <c r="MVH78" s="313"/>
      <c r="MVI78" s="313"/>
      <c r="MVJ78" s="313"/>
      <c r="MVK78" s="313"/>
      <c r="MVL78" s="313"/>
      <c r="MVM78" s="313"/>
      <c r="MVN78" s="313"/>
      <c r="MVO78" s="313"/>
      <c r="MVP78" s="313"/>
      <c r="MVQ78" s="313"/>
      <c r="MVR78" s="313"/>
      <c r="MVS78" s="313"/>
      <c r="MVT78" s="313"/>
      <c r="MVU78" s="313"/>
      <c r="MVV78" s="313"/>
      <c r="MVW78" s="313"/>
      <c r="MVX78" s="313"/>
      <c r="MVY78" s="313"/>
      <c r="MVZ78" s="313"/>
      <c r="MWA78" s="313"/>
      <c r="MWB78" s="313"/>
      <c r="MWC78" s="313"/>
      <c r="MWD78" s="313"/>
      <c r="MWE78" s="313"/>
      <c r="MWF78" s="313"/>
      <c r="MWG78" s="313"/>
      <c r="MWH78" s="313"/>
      <c r="MWI78" s="313"/>
      <c r="MWJ78" s="313"/>
      <c r="MWK78" s="313"/>
      <c r="MWL78" s="313"/>
      <c r="MWM78" s="313"/>
      <c r="MWN78" s="313"/>
      <c r="MWO78" s="313"/>
      <c r="MWP78" s="313"/>
      <c r="MWQ78" s="313"/>
      <c r="MWR78" s="313"/>
      <c r="MWS78" s="313"/>
      <c r="MWT78" s="313"/>
      <c r="MWU78" s="313"/>
      <c r="MWV78" s="313"/>
      <c r="MWW78" s="313"/>
      <c r="MWX78" s="313"/>
      <c r="MWY78" s="313"/>
      <c r="MWZ78" s="313"/>
      <c r="MXA78" s="313"/>
      <c r="MXB78" s="313"/>
      <c r="MXC78" s="313"/>
      <c r="MXD78" s="313"/>
      <c r="MXE78" s="313"/>
      <c r="MXF78" s="313"/>
      <c r="MXG78" s="313"/>
      <c r="MXH78" s="313"/>
      <c r="MXI78" s="313"/>
      <c r="MXJ78" s="313"/>
      <c r="MXK78" s="313"/>
      <c r="MXL78" s="313"/>
      <c r="MXM78" s="313"/>
      <c r="MXN78" s="313"/>
      <c r="MXO78" s="313"/>
      <c r="MXP78" s="313"/>
      <c r="MXQ78" s="313"/>
      <c r="MXR78" s="313"/>
      <c r="MXS78" s="313"/>
      <c r="MXT78" s="313"/>
      <c r="MXU78" s="313"/>
      <c r="MXV78" s="313"/>
      <c r="MXW78" s="313"/>
      <c r="MXX78" s="313"/>
      <c r="MXY78" s="313"/>
      <c r="MXZ78" s="313"/>
      <c r="MYA78" s="313"/>
      <c r="MYB78" s="313"/>
      <c r="MYC78" s="313"/>
      <c r="MYD78" s="313"/>
      <c r="MYE78" s="313"/>
      <c r="MYF78" s="313"/>
      <c r="MYG78" s="313"/>
      <c r="MYH78" s="313"/>
      <c r="MYI78" s="313"/>
      <c r="MYJ78" s="313"/>
      <c r="MYK78" s="313"/>
      <c r="MYL78" s="313"/>
      <c r="MYM78" s="313"/>
      <c r="MYN78" s="313"/>
      <c r="MYO78" s="313"/>
      <c r="MYP78" s="313"/>
      <c r="MYQ78" s="313"/>
      <c r="MYR78" s="313"/>
      <c r="MYS78" s="313"/>
      <c r="MYT78" s="313"/>
      <c r="MYU78" s="313"/>
      <c r="MYV78" s="313"/>
      <c r="MYW78" s="313"/>
      <c r="MYX78" s="313"/>
      <c r="MYY78" s="313"/>
      <c r="MYZ78" s="313"/>
      <c r="MZA78" s="313"/>
      <c r="MZB78" s="313"/>
      <c r="MZC78" s="313"/>
      <c r="MZD78" s="313"/>
      <c r="MZE78" s="313"/>
      <c r="MZF78" s="313"/>
      <c r="MZG78" s="313"/>
      <c r="MZH78" s="313"/>
      <c r="MZI78" s="313"/>
      <c r="MZJ78" s="313"/>
      <c r="MZK78" s="313"/>
      <c r="MZL78" s="313"/>
      <c r="MZM78" s="313"/>
      <c r="MZN78" s="313"/>
      <c r="MZO78" s="313"/>
      <c r="MZP78" s="313"/>
      <c r="MZQ78" s="313"/>
      <c r="MZR78" s="313"/>
      <c r="MZS78" s="313"/>
      <c r="MZT78" s="313"/>
      <c r="MZU78" s="313"/>
      <c r="MZV78" s="313"/>
      <c r="MZW78" s="313"/>
      <c r="MZX78" s="313"/>
      <c r="MZY78" s="313"/>
      <c r="MZZ78" s="313"/>
      <c r="NAA78" s="313"/>
      <c r="NAB78" s="313"/>
      <c r="NAC78" s="313"/>
      <c r="NAD78" s="313"/>
      <c r="NAE78" s="313"/>
      <c r="NAF78" s="313"/>
      <c r="NAG78" s="313"/>
      <c r="NAH78" s="313"/>
      <c r="NAI78" s="313"/>
      <c r="NAJ78" s="313"/>
      <c r="NAK78" s="313"/>
      <c r="NAL78" s="313"/>
      <c r="NAM78" s="313"/>
      <c r="NAN78" s="313"/>
      <c r="NAO78" s="313"/>
      <c r="NAP78" s="313"/>
      <c r="NAQ78" s="313"/>
      <c r="NAR78" s="313"/>
      <c r="NAS78" s="313"/>
      <c r="NAT78" s="313"/>
      <c r="NAU78" s="313"/>
      <c r="NAV78" s="313"/>
      <c r="NAW78" s="313"/>
      <c r="NAX78" s="313"/>
      <c r="NAY78" s="313"/>
      <c r="NAZ78" s="313"/>
      <c r="NBA78" s="313"/>
      <c r="NBB78" s="313"/>
      <c r="NBC78" s="313"/>
      <c r="NBD78" s="313"/>
      <c r="NBE78" s="313"/>
      <c r="NBF78" s="313"/>
      <c r="NBG78" s="313"/>
      <c r="NBH78" s="313"/>
      <c r="NBI78" s="313"/>
      <c r="NBJ78" s="313"/>
      <c r="NBK78" s="313"/>
      <c r="NBL78" s="313"/>
      <c r="NBM78" s="313"/>
      <c r="NBN78" s="313"/>
      <c r="NBO78" s="313"/>
      <c r="NBP78" s="313"/>
      <c r="NBQ78" s="313"/>
      <c r="NBR78" s="313"/>
      <c r="NBS78" s="313"/>
      <c r="NBT78" s="313"/>
      <c r="NBU78" s="313"/>
      <c r="NBV78" s="313"/>
      <c r="NBW78" s="313"/>
      <c r="NBX78" s="313"/>
      <c r="NBY78" s="313"/>
      <c r="NBZ78" s="313"/>
      <c r="NCA78" s="313"/>
      <c r="NCB78" s="313"/>
      <c r="NCC78" s="313"/>
      <c r="NCD78" s="313"/>
      <c r="NCE78" s="313"/>
      <c r="NCF78" s="313"/>
      <c r="NCG78" s="313"/>
      <c r="NCH78" s="313"/>
      <c r="NCI78" s="313"/>
      <c r="NCJ78" s="313"/>
      <c r="NCK78" s="313"/>
      <c r="NCL78" s="313"/>
      <c r="NCM78" s="313"/>
      <c r="NCN78" s="313"/>
      <c r="NCO78" s="313"/>
      <c r="NCP78" s="313"/>
      <c r="NCQ78" s="313"/>
      <c r="NCR78" s="313"/>
      <c r="NCS78" s="313"/>
      <c r="NCT78" s="313"/>
      <c r="NCU78" s="313"/>
      <c r="NCV78" s="313"/>
      <c r="NCW78" s="313"/>
      <c r="NCX78" s="313"/>
      <c r="NCY78" s="313"/>
      <c r="NCZ78" s="313"/>
      <c r="NDA78" s="313"/>
      <c r="NDB78" s="313"/>
      <c r="NDC78" s="313"/>
      <c r="NDD78" s="313"/>
      <c r="NDE78" s="313"/>
      <c r="NDF78" s="313"/>
      <c r="NDG78" s="313"/>
      <c r="NDH78" s="313"/>
      <c r="NDI78" s="313"/>
      <c r="NDJ78" s="313"/>
      <c r="NDK78" s="313"/>
      <c r="NDL78" s="313"/>
      <c r="NDM78" s="313"/>
      <c r="NDN78" s="313"/>
      <c r="NDO78" s="313"/>
      <c r="NDP78" s="313"/>
      <c r="NDQ78" s="313"/>
      <c r="NDR78" s="313"/>
      <c r="NDS78" s="313"/>
      <c r="NDT78" s="313"/>
      <c r="NDU78" s="313"/>
      <c r="NDV78" s="313"/>
      <c r="NDW78" s="313"/>
      <c r="NDX78" s="313"/>
      <c r="NDY78" s="313"/>
      <c r="NDZ78" s="313"/>
      <c r="NEA78" s="313"/>
      <c r="NEB78" s="313"/>
      <c r="NEC78" s="313"/>
      <c r="NED78" s="313"/>
      <c r="NEE78" s="313"/>
      <c r="NEF78" s="313"/>
      <c r="NEG78" s="313"/>
      <c r="NEH78" s="313"/>
      <c r="NEI78" s="313"/>
      <c r="NEJ78" s="313"/>
      <c r="NEK78" s="313"/>
      <c r="NEL78" s="313"/>
      <c r="NEM78" s="313"/>
      <c r="NEN78" s="313"/>
      <c r="NEO78" s="313"/>
      <c r="NEP78" s="313"/>
      <c r="NEQ78" s="313"/>
      <c r="NER78" s="313"/>
      <c r="NES78" s="313"/>
      <c r="NET78" s="313"/>
      <c r="NEU78" s="313"/>
      <c r="NEV78" s="313"/>
      <c r="NEW78" s="313"/>
      <c r="NEX78" s="313"/>
      <c r="NEY78" s="313"/>
      <c r="NEZ78" s="313"/>
      <c r="NFA78" s="313"/>
      <c r="NFB78" s="313"/>
      <c r="NFC78" s="313"/>
      <c r="NFD78" s="313"/>
      <c r="NFE78" s="313"/>
      <c r="NFF78" s="313"/>
      <c r="NFG78" s="313"/>
      <c r="NFH78" s="313"/>
      <c r="NFI78" s="313"/>
      <c r="NFJ78" s="313"/>
      <c r="NFK78" s="313"/>
      <c r="NFL78" s="313"/>
      <c r="NFM78" s="313"/>
      <c r="NFN78" s="313"/>
      <c r="NFO78" s="313"/>
      <c r="NFP78" s="313"/>
      <c r="NFQ78" s="313"/>
      <c r="NFR78" s="313"/>
      <c r="NFS78" s="313"/>
      <c r="NFT78" s="313"/>
      <c r="NFU78" s="313"/>
      <c r="NFV78" s="313"/>
      <c r="NFW78" s="313"/>
      <c r="NFX78" s="313"/>
      <c r="NFY78" s="313"/>
      <c r="NFZ78" s="313"/>
      <c r="NGA78" s="313"/>
      <c r="NGB78" s="313"/>
      <c r="NGC78" s="313"/>
      <c r="NGD78" s="313"/>
      <c r="NGE78" s="313"/>
      <c r="NGF78" s="313"/>
      <c r="NGG78" s="313"/>
      <c r="NGH78" s="313"/>
      <c r="NGI78" s="313"/>
      <c r="NGJ78" s="313"/>
      <c r="NGK78" s="313"/>
      <c r="NGL78" s="313"/>
      <c r="NGM78" s="313"/>
      <c r="NGN78" s="313"/>
      <c r="NGO78" s="313"/>
      <c r="NGP78" s="313"/>
      <c r="NGQ78" s="313"/>
      <c r="NGR78" s="313"/>
      <c r="NGS78" s="313"/>
      <c r="NGT78" s="313"/>
      <c r="NGU78" s="313"/>
      <c r="NGV78" s="313"/>
      <c r="NGW78" s="313"/>
      <c r="NGX78" s="313"/>
      <c r="NGY78" s="313"/>
      <c r="NGZ78" s="313"/>
      <c r="NHA78" s="313"/>
      <c r="NHB78" s="313"/>
      <c r="NHC78" s="313"/>
      <c r="NHD78" s="313"/>
      <c r="NHE78" s="313"/>
      <c r="NHF78" s="313"/>
      <c r="NHG78" s="313"/>
      <c r="NHH78" s="313"/>
      <c r="NHI78" s="313"/>
      <c r="NHJ78" s="313"/>
      <c r="NHK78" s="313"/>
      <c r="NHL78" s="313"/>
      <c r="NHM78" s="313"/>
      <c r="NHN78" s="313"/>
      <c r="NHO78" s="313"/>
      <c r="NHP78" s="313"/>
      <c r="NHQ78" s="313"/>
      <c r="NHR78" s="313"/>
      <c r="NHS78" s="313"/>
      <c r="NHT78" s="313"/>
      <c r="NHU78" s="313"/>
      <c r="NHV78" s="313"/>
      <c r="NHW78" s="313"/>
      <c r="NHX78" s="313"/>
      <c r="NHY78" s="313"/>
      <c r="NHZ78" s="313"/>
      <c r="NIA78" s="313"/>
      <c r="NIB78" s="313"/>
      <c r="NIC78" s="313"/>
      <c r="NID78" s="313"/>
      <c r="NIE78" s="313"/>
      <c r="NIF78" s="313"/>
      <c r="NIG78" s="313"/>
      <c r="NIH78" s="313"/>
      <c r="NII78" s="313"/>
      <c r="NIJ78" s="313"/>
      <c r="NIK78" s="313"/>
      <c r="NIL78" s="313"/>
      <c r="NIM78" s="313"/>
      <c r="NIN78" s="313"/>
      <c r="NIO78" s="313"/>
      <c r="NIP78" s="313"/>
      <c r="NIQ78" s="313"/>
      <c r="NIR78" s="313"/>
      <c r="NIS78" s="313"/>
      <c r="NIT78" s="313"/>
      <c r="NIU78" s="313"/>
      <c r="NIV78" s="313"/>
      <c r="NIW78" s="313"/>
      <c r="NIX78" s="313"/>
      <c r="NIY78" s="313"/>
      <c r="NIZ78" s="313"/>
      <c r="NJA78" s="313"/>
      <c r="NJB78" s="313"/>
      <c r="NJC78" s="313"/>
      <c r="NJD78" s="313"/>
      <c r="NJE78" s="313"/>
      <c r="NJF78" s="313"/>
      <c r="NJG78" s="313"/>
      <c r="NJH78" s="313"/>
      <c r="NJI78" s="313"/>
      <c r="NJJ78" s="313"/>
      <c r="NJK78" s="313"/>
      <c r="NJL78" s="313"/>
      <c r="NJM78" s="313"/>
      <c r="NJN78" s="313"/>
      <c r="NJO78" s="313"/>
      <c r="NJP78" s="313"/>
      <c r="NJQ78" s="313"/>
      <c r="NJR78" s="313"/>
      <c r="NJS78" s="313"/>
      <c r="NJT78" s="313"/>
      <c r="NJU78" s="313"/>
      <c r="NJV78" s="313"/>
      <c r="NJW78" s="313"/>
      <c r="NJX78" s="313"/>
      <c r="NJY78" s="313"/>
      <c r="NJZ78" s="313"/>
      <c r="NKA78" s="313"/>
      <c r="NKB78" s="313"/>
      <c r="NKC78" s="313"/>
      <c r="NKD78" s="313"/>
      <c r="NKE78" s="313"/>
      <c r="NKF78" s="313"/>
      <c r="NKG78" s="313"/>
      <c r="NKH78" s="313"/>
      <c r="NKI78" s="313"/>
      <c r="NKJ78" s="313"/>
      <c r="NKK78" s="313"/>
      <c r="NKL78" s="313"/>
      <c r="NKM78" s="313"/>
      <c r="NKN78" s="313"/>
      <c r="NKO78" s="313"/>
      <c r="NKP78" s="313"/>
      <c r="NKQ78" s="313"/>
      <c r="NKR78" s="313"/>
      <c r="NKS78" s="313"/>
      <c r="NKT78" s="313"/>
      <c r="NKU78" s="313"/>
      <c r="NKV78" s="313"/>
      <c r="NKW78" s="313"/>
      <c r="NKX78" s="313"/>
      <c r="NKY78" s="313"/>
      <c r="NKZ78" s="313"/>
      <c r="NLA78" s="313"/>
      <c r="NLB78" s="313"/>
      <c r="NLC78" s="313"/>
      <c r="NLD78" s="313"/>
      <c r="NLE78" s="313"/>
      <c r="NLF78" s="313"/>
      <c r="NLG78" s="313"/>
      <c r="NLH78" s="313"/>
      <c r="NLI78" s="313"/>
      <c r="NLJ78" s="313"/>
      <c r="NLK78" s="313"/>
      <c r="NLL78" s="313"/>
      <c r="NLM78" s="313"/>
      <c r="NLN78" s="313"/>
      <c r="NLO78" s="313"/>
      <c r="NLP78" s="313"/>
      <c r="NLQ78" s="313"/>
      <c r="NLR78" s="313"/>
      <c r="NLS78" s="313"/>
      <c r="NLT78" s="313"/>
      <c r="NLU78" s="313"/>
      <c r="NLV78" s="313"/>
      <c r="NLW78" s="313"/>
      <c r="NLX78" s="313"/>
      <c r="NLY78" s="313"/>
      <c r="NLZ78" s="313"/>
      <c r="NMA78" s="313"/>
      <c r="NMB78" s="313"/>
      <c r="NMC78" s="313"/>
      <c r="NMD78" s="313"/>
      <c r="NME78" s="313"/>
      <c r="NMF78" s="313"/>
      <c r="NMG78" s="313"/>
      <c r="NMH78" s="313"/>
      <c r="NMI78" s="313"/>
      <c r="NMJ78" s="313"/>
      <c r="NMK78" s="313"/>
      <c r="NML78" s="313"/>
      <c r="NMM78" s="313"/>
      <c r="NMN78" s="313"/>
      <c r="NMO78" s="313"/>
      <c r="NMP78" s="313"/>
      <c r="NMQ78" s="313"/>
      <c r="NMR78" s="313"/>
      <c r="NMS78" s="313"/>
      <c r="NMT78" s="313"/>
      <c r="NMU78" s="313"/>
      <c r="NMV78" s="313"/>
      <c r="NMW78" s="313"/>
      <c r="NMX78" s="313"/>
      <c r="NMY78" s="313"/>
      <c r="NMZ78" s="313"/>
      <c r="NNA78" s="313"/>
      <c r="NNB78" s="313"/>
      <c r="NNC78" s="313"/>
      <c r="NND78" s="313"/>
      <c r="NNE78" s="313"/>
      <c r="NNF78" s="313"/>
      <c r="NNG78" s="313"/>
      <c r="NNH78" s="313"/>
      <c r="NNI78" s="313"/>
      <c r="NNJ78" s="313"/>
      <c r="NNK78" s="313"/>
      <c r="NNL78" s="313"/>
      <c r="NNM78" s="313"/>
      <c r="NNN78" s="313"/>
      <c r="NNO78" s="313"/>
      <c r="NNP78" s="313"/>
      <c r="NNQ78" s="313"/>
      <c r="NNR78" s="313"/>
      <c r="NNS78" s="313"/>
      <c r="NNT78" s="313"/>
      <c r="NNU78" s="313"/>
      <c r="NNV78" s="313"/>
      <c r="NNW78" s="313"/>
      <c r="NNX78" s="313"/>
      <c r="NNY78" s="313"/>
      <c r="NNZ78" s="313"/>
      <c r="NOA78" s="313"/>
      <c r="NOB78" s="313"/>
      <c r="NOC78" s="313"/>
      <c r="NOD78" s="313"/>
      <c r="NOE78" s="313"/>
      <c r="NOF78" s="313"/>
      <c r="NOG78" s="313"/>
      <c r="NOH78" s="313"/>
      <c r="NOI78" s="313"/>
      <c r="NOJ78" s="313"/>
      <c r="NOK78" s="313"/>
      <c r="NOL78" s="313"/>
      <c r="NOM78" s="313"/>
      <c r="NON78" s="313"/>
      <c r="NOO78" s="313"/>
      <c r="NOP78" s="313"/>
      <c r="NOQ78" s="313"/>
      <c r="NOR78" s="313"/>
      <c r="NOS78" s="313"/>
      <c r="NOT78" s="313"/>
      <c r="NOU78" s="313"/>
      <c r="NOV78" s="313"/>
      <c r="NOW78" s="313"/>
      <c r="NOX78" s="313"/>
      <c r="NOY78" s="313"/>
      <c r="NOZ78" s="313"/>
      <c r="NPA78" s="313"/>
      <c r="NPB78" s="313"/>
      <c r="NPC78" s="313"/>
      <c r="NPD78" s="313"/>
      <c r="NPE78" s="313"/>
      <c r="NPF78" s="313"/>
      <c r="NPG78" s="313"/>
      <c r="NPH78" s="313"/>
      <c r="NPI78" s="313"/>
      <c r="NPJ78" s="313"/>
      <c r="NPK78" s="313"/>
      <c r="NPL78" s="313"/>
      <c r="NPM78" s="313"/>
      <c r="NPN78" s="313"/>
      <c r="NPO78" s="313"/>
      <c r="NPP78" s="313"/>
      <c r="NPQ78" s="313"/>
      <c r="NPR78" s="313"/>
      <c r="NPS78" s="313"/>
      <c r="NPT78" s="313"/>
      <c r="NPU78" s="313"/>
      <c r="NPV78" s="313"/>
      <c r="NPW78" s="313"/>
      <c r="NPX78" s="313"/>
      <c r="NPY78" s="313"/>
      <c r="NPZ78" s="313"/>
      <c r="NQA78" s="313"/>
      <c r="NQB78" s="313"/>
      <c r="NQC78" s="313"/>
      <c r="NQD78" s="313"/>
      <c r="NQE78" s="313"/>
      <c r="NQF78" s="313"/>
      <c r="NQG78" s="313"/>
      <c r="NQH78" s="313"/>
      <c r="NQI78" s="313"/>
      <c r="NQJ78" s="313"/>
      <c r="NQK78" s="313"/>
      <c r="NQL78" s="313"/>
      <c r="NQM78" s="313"/>
      <c r="NQN78" s="313"/>
      <c r="NQO78" s="313"/>
      <c r="NQP78" s="313"/>
      <c r="NQQ78" s="313"/>
      <c r="NQR78" s="313"/>
      <c r="NQS78" s="313"/>
      <c r="NQT78" s="313"/>
      <c r="NQU78" s="313"/>
      <c r="NQV78" s="313"/>
      <c r="NQW78" s="313"/>
      <c r="NQX78" s="313"/>
      <c r="NQY78" s="313"/>
      <c r="NQZ78" s="313"/>
      <c r="NRA78" s="313"/>
      <c r="NRB78" s="313"/>
      <c r="NRC78" s="313"/>
      <c r="NRD78" s="313"/>
      <c r="NRE78" s="313"/>
      <c r="NRF78" s="313"/>
      <c r="NRG78" s="313"/>
      <c r="NRH78" s="313"/>
      <c r="NRI78" s="313"/>
      <c r="NRJ78" s="313"/>
      <c r="NRK78" s="313"/>
      <c r="NRL78" s="313"/>
      <c r="NRM78" s="313"/>
      <c r="NRN78" s="313"/>
      <c r="NRO78" s="313"/>
      <c r="NRP78" s="313"/>
      <c r="NRQ78" s="313"/>
      <c r="NRR78" s="313"/>
      <c r="NRS78" s="313"/>
      <c r="NRT78" s="313"/>
      <c r="NRU78" s="313"/>
      <c r="NRV78" s="313"/>
      <c r="NRW78" s="313"/>
      <c r="NRX78" s="313"/>
      <c r="NRY78" s="313"/>
      <c r="NRZ78" s="313"/>
      <c r="NSA78" s="313"/>
      <c r="NSB78" s="313"/>
      <c r="NSC78" s="313"/>
      <c r="NSD78" s="313"/>
      <c r="NSE78" s="313"/>
      <c r="NSF78" s="313"/>
      <c r="NSG78" s="313"/>
      <c r="NSH78" s="313"/>
      <c r="NSI78" s="313"/>
      <c r="NSJ78" s="313"/>
      <c r="NSK78" s="313"/>
      <c r="NSL78" s="313"/>
      <c r="NSM78" s="313"/>
      <c r="NSN78" s="313"/>
      <c r="NSO78" s="313"/>
      <c r="NSP78" s="313"/>
      <c r="NSQ78" s="313"/>
      <c r="NSR78" s="313"/>
      <c r="NSS78" s="313"/>
      <c r="NST78" s="313"/>
      <c r="NSU78" s="313"/>
      <c r="NSV78" s="313"/>
      <c r="NSW78" s="313"/>
      <c r="NSX78" s="313"/>
      <c r="NSY78" s="313"/>
      <c r="NSZ78" s="313"/>
      <c r="NTA78" s="313"/>
      <c r="NTB78" s="313"/>
      <c r="NTC78" s="313"/>
      <c r="NTD78" s="313"/>
      <c r="NTE78" s="313"/>
      <c r="NTF78" s="313"/>
      <c r="NTG78" s="313"/>
      <c r="NTH78" s="313"/>
      <c r="NTI78" s="313"/>
      <c r="NTJ78" s="313"/>
      <c r="NTK78" s="313"/>
      <c r="NTL78" s="313"/>
      <c r="NTM78" s="313"/>
      <c r="NTN78" s="313"/>
      <c r="NTO78" s="313"/>
      <c r="NTP78" s="313"/>
      <c r="NTQ78" s="313"/>
      <c r="NTR78" s="313"/>
      <c r="NTS78" s="313"/>
      <c r="NTT78" s="313"/>
      <c r="NTU78" s="313"/>
      <c r="NTV78" s="313"/>
      <c r="NTW78" s="313"/>
      <c r="NTX78" s="313"/>
      <c r="NTY78" s="313"/>
      <c r="NTZ78" s="313"/>
      <c r="NUA78" s="313"/>
      <c r="NUB78" s="313"/>
      <c r="NUC78" s="313"/>
      <c r="NUD78" s="313"/>
      <c r="NUE78" s="313"/>
      <c r="NUF78" s="313"/>
      <c r="NUG78" s="313"/>
      <c r="NUH78" s="313"/>
      <c r="NUI78" s="313"/>
      <c r="NUJ78" s="313"/>
      <c r="NUK78" s="313"/>
      <c r="NUL78" s="313"/>
      <c r="NUM78" s="313"/>
      <c r="NUN78" s="313"/>
      <c r="NUO78" s="313"/>
      <c r="NUP78" s="313"/>
      <c r="NUQ78" s="313"/>
      <c r="NUR78" s="313"/>
      <c r="NUS78" s="313"/>
      <c r="NUT78" s="313"/>
      <c r="NUU78" s="313"/>
      <c r="NUV78" s="313"/>
      <c r="NUW78" s="313"/>
      <c r="NUX78" s="313"/>
      <c r="NUY78" s="313"/>
      <c r="NUZ78" s="313"/>
      <c r="NVA78" s="313"/>
      <c r="NVB78" s="313"/>
      <c r="NVC78" s="313"/>
      <c r="NVD78" s="313"/>
      <c r="NVE78" s="313"/>
      <c r="NVF78" s="313"/>
      <c r="NVG78" s="313"/>
      <c r="NVH78" s="313"/>
      <c r="NVI78" s="313"/>
      <c r="NVJ78" s="313"/>
      <c r="NVK78" s="313"/>
      <c r="NVL78" s="313"/>
      <c r="NVM78" s="313"/>
      <c r="NVN78" s="313"/>
      <c r="NVO78" s="313"/>
      <c r="NVP78" s="313"/>
      <c r="NVQ78" s="313"/>
      <c r="NVR78" s="313"/>
      <c r="NVS78" s="313"/>
      <c r="NVT78" s="313"/>
      <c r="NVU78" s="313"/>
      <c r="NVV78" s="313"/>
      <c r="NVW78" s="313"/>
      <c r="NVX78" s="313"/>
      <c r="NVY78" s="313"/>
      <c r="NVZ78" s="313"/>
      <c r="NWA78" s="313"/>
      <c r="NWB78" s="313"/>
      <c r="NWC78" s="313"/>
      <c r="NWD78" s="313"/>
      <c r="NWE78" s="313"/>
      <c r="NWF78" s="313"/>
      <c r="NWG78" s="313"/>
      <c r="NWH78" s="313"/>
      <c r="NWI78" s="313"/>
      <c r="NWJ78" s="313"/>
      <c r="NWK78" s="313"/>
      <c r="NWL78" s="313"/>
      <c r="NWM78" s="313"/>
      <c r="NWN78" s="313"/>
      <c r="NWO78" s="313"/>
      <c r="NWP78" s="313"/>
      <c r="NWQ78" s="313"/>
      <c r="NWR78" s="313"/>
      <c r="NWS78" s="313"/>
      <c r="NWT78" s="313"/>
      <c r="NWU78" s="313"/>
      <c r="NWV78" s="313"/>
      <c r="NWW78" s="313"/>
      <c r="NWX78" s="313"/>
      <c r="NWY78" s="313"/>
      <c r="NWZ78" s="313"/>
      <c r="NXA78" s="313"/>
      <c r="NXB78" s="313"/>
      <c r="NXC78" s="313"/>
      <c r="NXD78" s="313"/>
      <c r="NXE78" s="313"/>
      <c r="NXF78" s="313"/>
      <c r="NXG78" s="313"/>
      <c r="NXH78" s="313"/>
      <c r="NXI78" s="313"/>
      <c r="NXJ78" s="313"/>
      <c r="NXK78" s="313"/>
      <c r="NXL78" s="313"/>
      <c r="NXM78" s="313"/>
      <c r="NXN78" s="313"/>
      <c r="NXO78" s="313"/>
      <c r="NXP78" s="313"/>
      <c r="NXQ78" s="313"/>
      <c r="NXR78" s="313"/>
      <c r="NXS78" s="313"/>
      <c r="NXT78" s="313"/>
      <c r="NXU78" s="313"/>
      <c r="NXV78" s="313"/>
      <c r="NXW78" s="313"/>
      <c r="NXX78" s="313"/>
      <c r="NXY78" s="313"/>
      <c r="NXZ78" s="313"/>
      <c r="NYA78" s="313"/>
      <c r="NYB78" s="313"/>
      <c r="NYC78" s="313"/>
      <c r="NYD78" s="313"/>
      <c r="NYE78" s="313"/>
      <c r="NYF78" s="313"/>
      <c r="NYG78" s="313"/>
      <c r="NYH78" s="313"/>
      <c r="NYI78" s="313"/>
      <c r="NYJ78" s="313"/>
      <c r="NYK78" s="313"/>
      <c r="NYL78" s="313"/>
      <c r="NYM78" s="313"/>
      <c r="NYN78" s="313"/>
      <c r="NYO78" s="313"/>
      <c r="NYP78" s="313"/>
      <c r="NYQ78" s="313"/>
      <c r="NYR78" s="313"/>
      <c r="NYS78" s="313"/>
      <c r="NYT78" s="313"/>
      <c r="NYU78" s="313"/>
      <c r="NYV78" s="313"/>
      <c r="NYW78" s="313"/>
      <c r="NYX78" s="313"/>
      <c r="NYY78" s="313"/>
      <c r="NYZ78" s="313"/>
      <c r="NZA78" s="313"/>
      <c r="NZB78" s="313"/>
      <c r="NZC78" s="313"/>
      <c r="NZD78" s="313"/>
      <c r="NZE78" s="313"/>
      <c r="NZF78" s="313"/>
      <c r="NZG78" s="313"/>
      <c r="NZH78" s="313"/>
      <c r="NZI78" s="313"/>
      <c r="NZJ78" s="313"/>
      <c r="NZK78" s="313"/>
      <c r="NZL78" s="313"/>
      <c r="NZM78" s="313"/>
      <c r="NZN78" s="313"/>
      <c r="NZO78" s="313"/>
      <c r="NZP78" s="313"/>
      <c r="NZQ78" s="313"/>
      <c r="NZR78" s="313"/>
      <c r="NZS78" s="313"/>
      <c r="NZT78" s="313"/>
      <c r="NZU78" s="313"/>
      <c r="NZV78" s="313"/>
      <c r="NZW78" s="313"/>
      <c r="NZX78" s="313"/>
      <c r="NZY78" s="313"/>
      <c r="NZZ78" s="313"/>
      <c r="OAA78" s="313"/>
      <c r="OAB78" s="313"/>
      <c r="OAC78" s="313"/>
      <c r="OAD78" s="313"/>
      <c r="OAE78" s="313"/>
      <c r="OAF78" s="313"/>
      <c r="OAG78" s="313"/>
      <c r="OAH78" s="313"/>
      <c r="OAI78" s="313"/>
      <c r="OAJ78" s="313"/>
      <c r="OAK78" s="313"/>
      <c r="OAL78" s="313"/>
      <c r="OAM78" s="313"/>
      <c r="OAN78" s="313"/>
      <c r="OAO78" s="313"/>
      <c r="OAP78" s="313"/>
      <c r="OAQ78" s="313"/>
      <c r="OAR78" s="313"/>
      <c r="OAS78" s="313"/>
      <c r="OAT78" s="313"/>
      <c r="OAU78" s="313"/>
      <c r="OAV78" s="313"/>
      <c r="OAW78" s="313"/>
      <c r="OAX78" s="313"/>
      <c r="OAY78" s="313"/>
      <c r="OAZ78" s="313"/>
      <c r="OBA78" s="313"/>
      <c r="OBB78" s="313"/>
      <c r="OBC78" s="313"/>
      <c r="OBD78" s="313"/>
      <c r="OBE78" s="313"/>
      <c r="OBF78" s="313"/>
      <c r="OBG78" s="313"/>
      <c r="OBH78" s="313"/>
      <c r="OBI78" s="313"/>
      <c r="OBJ78" s="313"/>
      <c r="OBK78" s="313"/>
      <c r="OBL78" s="313"/>
      <c r="OBM78" s="313"/>
      <c r="OBN78" s="313"/>
      <c r="OBO78" s="313"/>
      <c r="OBP78" s="313"/>
      <c r="OBQ78" s="313"/>
      <c r="OBR78" s="313"/>
      <c r="OBS78" s="313"/>
      <c r="OBT78" s="313"/>
      <c r="OBU78" s="313"/>
      <c r="OBV78" s="313"/>
      <c r="OBW78" s="313"/>
      <c r="OBX78" s="313"/>
      <c r="OBY78" s="313"/>
      <c r="OBZ78" s="313"/>
      <c r="OCA78" s="313"/>
      <c r="OCB78" s="313"/>
      <c r="OCC78" s="313"/>
      <c r="OCD78" s="313"/>
      <c r="OCE78" s="313"/>
      <c r="OCF78" s="313"/>
      <c r="OCG78" s="313"/>
      <c r="OCH78" s="313"/>
      <c r="OCI78" s="313"/>
      <c r="OCJ78" s="313"/>
      <c r="OCK78" s="313"/>
      <c r="OCL78" s="313"/>
      <c r="OCM78" s="313"/>
      <c r="OCN78" s="313"/>
      <c r="OCO78" s="313"/>
      <c r="OCP78" s="313"/>
      <c r="OCQ78" s="313"/>
      <c r="OCR78" s="313"/>
      <c r="OCS78" s="313"/>
      <c r="OCT78" s="313"/>
      <c r="OCU78" s="313"/>
      <c r="OCV78" s="313"/>
      <c r="OCW78" s="313"/>
      <c r="OCX78" s="313"/>
      <c r="OCY78" s="313"/>
      <c r="OCZ78" s="313"/>
      <c r="ODA78" s="313"/>
      <c r="ODB78" s="313"/>
      <c r="ODC78" s="313"/>
      <c r="ODD78" s="313"/>
      <c r="ODE78" s="313"/>
      <c r="ODF78" s="313"/>
      <c r="ODG78" s="313"/>
      <c r="ODH78" s="313"/>
      <c r="ODI78" s="313"/>
      <c r="ODJ78" s="313"/>
      <c r="ODK78" s="313"/>
      <c r="ODL78" s="313"/>
      <c r="ODM78" s="313"/>
      <c r="ODN78" s="313"/>
      <c r="ODO78" s="313"/>
      <c r="ODP78" s="313"/>
      <c r="ODQ78" s="313"/>
      <c r="ODR78" s="313"/>
      <c r="ODS78" s="313"/>
      <c r="ODT78" s="313"/>
      <c r="ODU78" s="313"/>
      <c r="ODV78" s="313"/>
      <c r="ODW78" s="313"/>
      <c r="ODX78" s="313"/>
      <c r="ODY78" s="313"/>
      <c r="ODZ78" s="313"/>
      <c r="OEA78" s="313"/>
      <c r="OEB78" s="313"/>
      <c r="OEC78" s="313"/>
      <c r="OED78" s="313"/>
      <c r="OEE78" s="313"/>
      <c r="OEF78" s="313"/>
      <c r="OEG78" s="313"/>
      <c r="OEH78" s="313"/>
      <c r="OEI78" s="313"/>
      <c r="OEJ78" s="313"/>
      <c r="OEK78" s="313"/>
      <c r="OEL78" s="313"/>
      <c r="OEM78" s="313"/>
      <c r="OEN78" s="313"/>
      <c r="OEO78" s="313"/>
      <c r="OEP78" s="313"/>
      <c r="OEQ78" s="313"/>
      <c r="OER78" s="313"/>
      <c r="OES78" s="313"/>
      <c r="OET78" s="313"/>
      <c r="OEU78" s="313"/>
      <c r="OEV78" s="313"/>
      <c r="OEW78" s="313"/>
      <c r="OEX78" s="313"/>
      <c r="OEY78" s="313"/>
      <c r="OEZ78" s="313"/>
      <c r="OFA78" s="313"/>
      <c r="OFB78" s="313"/>
      <c r="OFC78" s="313"/>
      <c r="OFD78" s="313"/>
      <c r="OFE78" s="313"/>
      <c r="OFF78" s="313"/>
      <c r="OFG78" s="313"/>
      <c r="OFH78" s="313"/>
      <c r="OFI78" s="313"/>
      <c r="OFJ78" s="313"/>
      <c r="OFK78" s="313"/>
      <c r="OFL78" s="313"/>
      <c r="OFM78" s="313"/>
      <c r="OFN78" s="313"/>
      <c r="OFO78" s="313"/>
      <c r="OFP78" s="313"/>
      <c r="OFQ78" s="313"/>
      <c r="OFR78" s="313"/>
      <c r="OFS78" s="313"/>
      <c r="OFT78" s="313"/>
      <c r="OFU78" s="313"/>
      <c r="OFV78" s="313"/>
      <c r="OFW78" s="313"/>
      <c r="OFX78" s="313"/>
      <c r="OFY78" s="313"/>
      <c r="OFZ78" s="313"/>
      <c r="OGA78" s="313"/>
      <c r="OGB78" s="313"/>
      <c r="OGC78" s="313"/>
      <c r="OGD78" s="313"/>
      <c r="OGE78" s="313"/>
      <c r="OGF78" s="313"/>
      <c r="OGG78" s="313"/>
      <c r="OGH78" s="313"/>
      <c r="OGI78" s="313"/>
      <c r="OGJ78" s="313"/>
      <c r="OGK78" s="313"/>
      <c r="OGL78" s="313"/>
      <c r="OGM78" s="313"/>
      <c r="OGN78" s="313"/>
      <c r="OGO78" s="313"/>
      <c r="OGP78" s="313"/>
      <c r="OGQ78" s="313"/>
      <c r="OGR78" s="313"/>
      <c r="OGS78" s="313"/>
      <c r="OGT78" s="313"/>
      <c r="OGU78" s="313"/>
      <c r="OGV78" s="313"/>
      <c r="OGW78" s="313"/>
      <c r="OGX78" s="313"/>
      <c r="OGY78" s="313"/>
      <c r="OGZ78" s="313"/>
      <c r="OHA78" s="313"/>
      <c r="OHB78" s="313"/>
      <c r="OHC78" s="313"/>
      <c r="OHD78" s="313"/>
      <c r="OHE78" s="313"/>
      <c r="OHF78" s="313"/>
      <c r="OHG78" s="313"/>
      <c r="OHH78" s="313"/>
      <c r="OHI78" s="313"/>
      <c r="OHJ78" s="313"/>
      <c r="OHK78" s="313"/>
      <c r="OHL78" s="313"/>
      <c r="OHM78" s="313"/>
      <c r="OHN78" s="313"/>
      <c r="OHO78" s="313"/>
      <c r="OHP78" s="313"/>
      <c r="OHQ78" s="313"/>
      <c r="OHR78" s="313"/>
      <c r="OHS78" s="313"/>
      <c r="OHT78" s="313"/>
      <c r="OHU78" s="313"/>
      <c r="OHV78" s="313"/>
      <c r="OHW78" s="313"/>
      <c r="OHX78" s="313"/>
      <c r="OHY78" s="313"/>
      <c r="OHZ78" s="313"/>
      <c r="OIA78" s="313"/>
      <c r="OIB78" s="313"/>
      <c r="OIC78" s="313"/>
      <c r="OID78" s="313"/>
      <c r="OIE78" s="313"/>
      <c r="OIF78" s="313"/>
      <c r="OIG78" s="313"/>
      <c r="OIH78" s="313"/>
      <c r="OII78" s="313"/>
      <c r="OIJ78" s="313"/>
      <c r="OIK78" s="313"/>
      <c r="OIL78" s="313"/>
      <c r="OIM78" s="313"/>
      <c r="OIN78" s="313"/>
      <c r="OIO78" s="313"/>
      <c r="OIP78" s="313"/>
      <c r="OIQ78" s="313"/>
      <c r="OIR78" s="313"/>
      <c r="OIS78" s="313"/>
      <c r="OIT78" s="313"/>
      <c r="OIU78" s="313"/>
      <c r="OIV78" s="313"/>
      <c r="OIW78" s="313"/>
      <c r="OIX78" s="313"/>
      <c r="OIY78" s="313"/>
      <c r="OIZ78" s="313"/>
      <c r="OJA78" s="313"/>
      <c r="OJB78" s="313"/>
      <c r="OJC78" s="313"/>
      <c r="OJD78" s="313"/>
      <c r="OJE78" s="313"/>
      <c r="OJF78" s="313"/>
      <c r="OJG78" s="313"/>
      <c r="OJH78" s="313"/>
      <c r="OJI78" s="313"/>
      <c r="OJJ78" s="313"/>
      <c r="OJK78" s="313"/>
      <c r="OJL78" s="313"/>
      <c r="OJM78" s="313"/>
      <c r="OJN78" s="313"/>
      <c r="OJO78" s="313"/>
      <c r="OJP78" s="313"/>
      <c r="OJQ78" s="313"/>
      <c r="OJR78" s="313"/>
      <c r="OJS78" s="313"/>
      <c r="OJT78" s="313"/>
      <c r="OJU78" s="313"/>
      <c r="OJV78" s="313"/>
      <c r="OJW78" s="313"/>
      <c r="OJX78" s="313"/>
      <c r="OJY78" s="313"/>
      <c r="OJZ78" s="313"/>
      <c r="OKA78" s="313"/>
      <c r="OKB78" s="313"/>
      <c r="OKC78" s="313"/>
      <c r="OKD78" s="313"/>
      <c r="OKE78" s="313"/>
      <c r="OKF78" s="313"/>
      <c r="OKG78" s="313"/>
      <c r="OKH78" s="313"/>
      <c r="OKI78" s="313"/>
      <c r="OKJ78" s="313"/>
      <c r="OKK78" s="313"/>
      <c r="OKL78" s="313"/>
      <c r="OKM78" s="313"/>
      <c r="OKN78" s="313"/>
      <c r="OKO78" s="313"/>
      <c r="OKP78" s="313"/>
      <c r="OKQ78" s="313"/>
      <c r="OKR78" s="313"/>
      <c r="OKS78" s="313"/>
      <c r="OKT78" s="313"/>
      <c r="OKU78" s="313"/>
      <c r="OKV78" s="313"/>
      <c r="OKW78" s="313"/>
      <c r="OKX78" s="313"/>
      <c r="OKY78" s="313"/>
      <c r="OKZ78" s="313"/>
      <c r="OLA78" s="313"/>
      <c r="OLB78" s="313"/>
      <c r="OLC78" s="313"/>
      <c r="OLD78" s="313"/>
      <c r="OLE78" s="313"/>
      <c r="OLF78" s="313"/>
      <c r="OLG78" s="313"/>
      <c r="OLH78" s="313"/>
      <c r="OLI78" s="313"/>
      <c r="OLJ78" s="313"/>
      <c r="OLK78" s="313"/>
      <c r="OLL78" s="313"/>
      <c r="OLM78" s="313"/>
      <c r="OLN78" s="313"/>
      <c r="OLO78" s="313"/>
      <c r="OLP78" s="313"/>
      <c r="OLQ78" s="313"/>
      <c r="OLR78" s="313"/>
      <c r="OLS78" s="313"/>
      <c r="OLT78" s="313"/>
      <c r="OLU78" s="313"/>
      <c r="OLV78" s="313"/>
      <c r="OLW78" s="313"/>
      <c r="OLX78" s="313"/>
      <c r="OLY78" s="313"/>
      <c r="OLZ78" s="313"/>
      <c r="OMA78" s="313"/>
      <c r="OMB78" s="313"/>
      <c r="OMC78" s="313"/>
      <c r="OMD78" s="313"/>
      <c r="OME78" s="313"/>
      <c r="OMF78" s="313"/>
      <c r="OMG78" s="313"/>
      <c r="OMH78" s="313"/>
      <c r="OMI78" s="313"/>
      <c r="OMJ78" s="313"/>
      <c r="OMK78" s="313"/>
      <c r="OML78" s="313"/>
      <c r="OMM78" s="313"/>
      <c r="OMN78" s="313"/>
      <c r="OMO78" s="313"/>
      <c r="OMP78" s="313"/>
      <c r="OMQ78" s="313"/>
      <c r="OMR78" s="313"/>
      <c r="OMS78" s="313"/>
      <c r="OMT78" s="313"/>
      <c r="OMU78" s="313"/>
      <c r="OMV78" s="313"/>
      <c r="OMW78" s="313"/>
      <c r="OMX78" s="313"/>
      <c r="OMY78" s="313"/>
      <c r="OMZ78" s="313"/>
      <c r="ONA78" s="313"/>
      <c r="ONB78" s="313"/>
      <c r="ONC78" s="313"/>
      <c r="OND78" s="313"/>
      <c r="ONE78" s="313"/>
      <c r="ONF78" s="313"/>
      <c r="ONG78" s="313"/>
      <c r="ONH78" s="313"/>
      <c r="ONI78" s="313"/>
      <c r="ONJ78" s="313"/>
      <c r="ONK78" s="313"/>
      <c r="ONL78" s="313"/>
      <c r="ONM78" s="313"/>
      <c r="ONN78" s="313"/>
      <c r="ONO78" s="313"/>
      <c r="ONP78" s="313"/>
      <c r="ONQ78" s="313"/>
      <c r="ONR78" s="313"/>
      <c r="ONS78" s="313"/>
      <c r="ONT78" s="313"/>
      <c r="ONU78" s="313"/>
      <c r="ONV78" s="313"/>
      <c r="ONW78" s="313"/>
      <c r="ONX78" s="313"/>
      <c r="ONY78" s="313"/>
      <c r="ONZ78" s="313"/>
      <c r="OOA78" s="313"/>
      <c r="OOB78" s="313"/>
      <c r="OOC78" s="313"/>
      <c r="OOD78" s="313"/>
      <c r="OOE78" s="313"/>
      <c r="OOF78" s="313"/>
      <c r="OOG78" s="313"/>
      <c r="OOH78" s="313"/>
      <c r="OOI78" s="313"/>
      <c r="OOJ78" s="313"/>
      <c r="OOK78" s="313"/>
      <c r="OOL78" s="313"/>
      <c r="OOM78" s="313"/>
      <c r="OON78" s="313"/>
      <c r="OOO78" s="313"/>
      <c r="OOP78" s="313"/>
      <c r="OOQ78" s="313"/>
      <c r="OOR78" s="313"/>
      <c r="OOS78" s="313"/>
      <c r="OOT78" s="313"/>
      <c r="OOU78" s="313"/>
      <c r="OOV78" s="313"/>
      <c r="OOW78" s="313"/>
      <c r="OOX78" s="313"/>
      <c r="OOY78" s="313"/>
      <c r="OOZ78" s="313"/>
      <c r="OPA78" s="313"/>
      <c r="OPB78" s="313"/>
      <c r="OPC78" s="313"/>
      <c r="OPD78" s="313"/>
      <c r="OPE78" s="313"/>
      <c r="OPF78" s="313"/>
      <c r="OPG78" s="313"/>
      <c r="OPH78" s="313"/>
      <c r="OPI78" s="313"/>
      <c r="OPJ78" s="313"/>
      <c r="OPK78" s="313"/>
      <c r="OPL78" s="313"/>
      <c r="OPM78" s="313"/>
      <c r="OPN78" s="313"/>
      <c r="OPO78" s="313"/>
      <c r="OPP78" s="313"/>
      <c r="OPQ78" s="313"/>
      <c r="OPR78" s="313"/>
      <c r="OPS78" s="313"/>
      <c r="OPT78" s="313"/>
      <c r="OPU78" s="313"/>
      <c r="OPV78" s="313"/>
      <c r="OPW78" s="313"/>
      <c r="OPX78" s="313"/>
      <c r="OPY78" s="313"/>
      <c r="OPZ78" s="313"/>
      <c r="OQA78" s="313"/>
      <c r="OQB78" s="313"/>
      <c r="OQC78" s="313"/>
      <c r="OQD78" s="313"/>
      <c r="OQE78" s="313"/>
      <c r="OQF78" s="313"/>
      <c r="OQG78" s="313"/>
      <c r="OQH78" s="313"/>
      <c r="OQI78" s="313"/>
      <c r="OQJ78" s="313"/>
      <c r="OQK78" s="313"/>
      <c r="OQL78" s="313"/>
      <c r="OQM78" s="313"/>
      <c r="OQN78" s="313"/>
      <c r="OQO78" s="313"/>
      <c r="OQP78" s="313"/>
      <c r="OQQ78" s="313"/>
      <c r="OQR78" s="313"/>
      <c r="OQS78" s="313"/>
      <c r="OQT78" s="313"/>
      <c r="OQU78" s="313"/>
      <c r="OQV78" s="313"/>
      <c r="OQW78" s="313"/>
      <c r="OQX78" s="313"/>
      <c r="OQY78" s="313"/>
      <c r="OQZ78" s="313"/>
      <c r="ORA78" s="313"/>
      <c r="ORB78" s="313"/>
      <c r="ORC78" s="313"/>
      <c r="ORD78" s="313"/>
      <c r="ORE78" s="313"/>
      <c r="ORF78" s="313"/>
      <c r="ORG78" s="313"/>
      <c r="ORH78" s="313"/>
      <c r="ORI78" s="313"/>
      <c r="ORJ78" s="313"/>
      <c r="ORK78" s="313"/>
      <c r="ORL78" s="313"/>
      <c r="ORM78" s="313"/>
      <c r="ORN78" s="313"/>
      <c r="ORO78" s="313"/>
      <c r="ORP78" s="313"/>
      <c r="ORQ78" s="313"/>
      <c r="ORR78" s="313"/>
      <c r="ORS78" s="313"/>
      <c r="ORT78" s="313"/>
      <c r="ORU78" s="313"/>
      <c r="ORV78" s="313"/>
      <c r="ORW78" s="313"/>
      <c r="ORX78" s="313"/>
      <c r="ORY78" s="313"/>
      <c r="ORZ78" s="313"/>
      <c r="OSA78" s="313"/>
      <c r="OSB78" s="313"/>
      <c r="OSC78" s="313"/>
      <c r="OSD78" s="313"/>
      <c r="OSE78" s="313"/>
      <c r="OSF78" s="313"/>
      <c r="OSG78" s="313"/>
      <c r="OSH78" s="313"/>
      <c r="OSI78" s="313"/>
      <c r="OSJ78" s="313"/>
      <c r="OSK78" s="313"/>
      <c r="OSL78" s="313"/>
      <c r="OSM78" s="313"/>
      <c r="OSN78" s="313"/>
      <c r="OSO78" s="313"/>
      <c r="OSP78" s="313"/>
      <c r="OSQ78" s="313"/>
      <c r="OSR78" s="313"/>
      <c r="OSS78" s="313"/>
      <c r="OST78" s="313"/>
      <c r="OSU78" s="313"/>
      <c r="OSV78" s="313"/>
      <c r="OSW78" s="313"/>
      <c r="OSX78" s="313"/>
      <c r="OSY78" s="313"/>
      <c r="OSZ78" s="313"/>
      <c r="OTA78" s="313"/>
      <c r="OTB78" s="313"/>
      <c r="OTC78" s="313"/>
      <c r="OTD78" s="313"/>
      <c r="OTE78" s="313"/>
      <c r="OTF78" s="313"/>
      <c r="OTG78" s="313"/>
      <c r="OTH78" s="313"/>
      <c r="OTI78" s="313"/>
      <c r="OTJ78" s="313"/>
      <c r="OTK78" s="313"/>
      <c r="OTL78" s="313"/>
      <c r="OTM78" s="313"/>
      <c r="OTN78" s="313"/>
      <c r="OTO78" s="313"/>
      <c r="OTP78" s="313"/>
      <c r="OTQ78" s="313"/>
      <c r="OTR78" s="313"/>
      <c r="OTS78" s="313"/>
      <c r="OTT78" s="313"/>
      <c r="OTU78" s="313"/>
      <c r="OTV78" s="313"/>
      <c r="OTW78" s="313"/>
      <c r="OTX78" s="313"/>
      <c r="OTY78" s="313"/>
      <c r="OTZ78" s="313"/>
      <c r="OUA78" s="313"/>
      <c r="OUB78" s="313"/>
      <c r="OUC78" s="313"/>
      <c r="OUD78" s="313"/>
      <c r="OUE78" s="313"/>
      <c r="OUF78" s="313"/>
      <c r="OUG78" s="313"/>
      <c r="OUH78" s="313"/>
      <c r="OUI78" s="313"/>
      <c r="OUJ78" s="313"/>
      <c r="OUK78" s="313"/>
      <c r="OUL78" s="313"/>
      <c r="OUM78" s="313"/>
      <c r="OUN78" s="313"/>
      <c r="OUO78" s="313"/>
      <c r="OUP78" s="313"/>
      <c r="OUQ78" s="313"/>
      <c r="OUR78" s="313"/>
      <c r="OUS78" s="313"/>
      <c r="OUT78" s="313"/>
      <c r="OUU78" s="313"/>
      <c r="OUV78" s="313"/>
      <c r="OUW78" s="313"/>
      <c r="OUX78" s="313"/>
      <c r="OUY78" s="313"/>
      <c r="OUZ78" s="313"/>
      <c r="OVA78" s="313"/>
      <c r="OVB78" s="313"/>
      <c r="OVC78" s="313"/>
      <c r="OVD78" s="313"/>
      <c r="OVE78" s="313"/>
      <c r="OVF78" s="313"/>
      <c r="OVG78" s="313"/>
      <c r="OVH78" s="313"/>
      <c r="OVI78" s="313"/>
      <c r="OVJ78" s="313"/>
      <c r="OVK78" s="313"/>
      <c r="OVL78" s="313"/>
      <c r="OVM78" s="313"/>
      <c r="OVN78" s="313"/>
      <c r="OVO78" s="313"/>
      <c r="OVP78" s="313"/>
      <c r="OVQ78" s="313"/>
      <c r="OVR78" s="313"/>
      <c r="OVS78" s="313"/>
      <c r="OVT78" s="313"/>
      <c r="OVU78" s="313"/>
      <c r="OVV78" s="313"/>
      <c r="OVW78" s="313"/>
      <c r="OVX78" s="313"/>
      <c r="OVY78" s="313"/>
      <c r="OVZ78" s="313"/>
      <c r="OWA78" s="313"/>
      <c r="OWB78" s="313"/>
      <c r="OWC78" s="313"/>
      <c r="OWD78" s="313"/>
      <c r="OWE78" s="313"/>
      <c r="OWF78" s="313"/>
      <c r="OWG78" s="313"/>
      <c r="OWH78" s="313"/>
      <c r="OWI78" s="313"/>
      <c r="OWJ78" s="313"/>
      <c r="OWK78" s="313"/>
      <c r="OWL78" s="313"/>
      <c r="OWM78" s="313"/>
      <c r="OWN78" s="313"/>
      <c r="OWO78" s="313"/>
      <c r="OWP78" s="313"/>
      <c r="OWQ78" s="313"/>
      <c r="OWR78" s="313"/>
      <c r="OWS78" s="313"/>
      <c r="OWT78" s="313"/>
      <c r="OWU78" s="313"/>
      <c r="OWV78" s="313"/>
      <c r="OWW78" s="313"/>
      <c r="OWX78" s="313"/>
      <c r="OWY78" s="313"/>
      <c r="OWZ78" s="313"/>
      <c r="OXA78" s="313"/>
      <c r="OXB78" s="313"/>
      <c r="OXC78" s="313"/>
      <c r="OXD78" s="313"/>
      <c r="OXE78" s="313"/>
      <c r="OXF78" s="313"/>
      <c r="OXG78" s="313"/>
      <c r="OXH78" s="313"/>
      <c r="OXI78" s="313"/>
      <c r="OXJ78" s="313"/>
      <c r="OXK78" s="313"/>
      <c r="OXL78" s="313"/>
      <c r="OXM78" s="313"/>
      <c r="OXN78" s="313"/>
      <c r="OXO78" s="313"/>
      <c r="OXP78" s="313"/>
      <c r="OXQ78" s="313"/>
      <c r="OXR78" s="313"/>
      <c r="OXS78" s="313"/>
      <c r="OXT78" s="313"/>
      <c r="OXU78" s="313"/>
      <c r="OXV78" s="313"/>
      <c r="OXW78" s="313"/>
      <c r="OXX78" s="313"/>
      <c r="OXY78" s="313"/>
      <c r="OXZ78" s="313"/>
      <c r="OYA78" s="313"/>
      <c r="OYB78" s="313"/>
      <c r="OYC78" s="313"/>
      <c r="OYD78" s="313"/>
      <c r="OYE78" s="313"/>
      <c r="OYF78" s="313"/>
      <c r="OYG78" s="313"/>
      <c r="OYH78" s="313"/>
      <c r="OYI78" s="313"/>
      <c r="OYJ78" s="313"/>
      <c r="OYK78" s="313"/>
      <c r="OYL78" s="313"/>
      <c r="OYM78" s="313"/>
      <c r="OYN78" s="313"/>
      <c r="OYO78" s="313"/>
      <c r="OYP78" s="313"/>
      <c r="OYQ78" s="313"/>
      <c r="OYR78" s="313"/>
      <c r="OYS78" s="313"/>
      <c r="OYT78" s="313"/>
      <c r="OYU78" s="313"/>
      <c r="OYV78" s="313"/>
      <c r="OYW78" s="313"/>
      <c r="OYX78" s="313"/>
      <c r="OYY78" s="313"/>
      <c r="OYZ78" s="313"/>
      <c r="OZA78" s="313"/>
      <c r="OZB78" s="313"/>
      <c r="OZC78" s="313"/>
      <c r="OZD78" s="313"/>
      <c r="OZE78" s="313"/>
      <c r="OZF78" s="313"/>
      <c r="OZG78" s="313"/>
      <c r="OZH78" s="313"/>
      <c r="OZI78" s="313"/>
      <c r="OZJ78" s="313"/>
      <c r="OZK78" s="313"/>
      <c r="OZL78" s="313"/>
      <c r="OZM78" s="313"/>
      <c r="OZN78" s="313"/>
      <c r="OZO78" s="313"/>
      <c r="OZP78" s="313"/>
      <c r="OZQ78" s="313"/>
      <c r="OZR78" s="313"/>
      <c r="OZS78" s="313"/>
      <c r="OZT78" s="313"/>
      <c r="OZU78" s="313"/>
      <c r="OZV78" s="313"/>
      <c r="OZW78" s="313"/>
      <c r="OZX78" s="313"/>
      <c r="OZY78" s="313"/>
      <c r="OZZ78" s="313"/>
      <c r="PAA78" s="313"/>
      <c r="PAB78" s="313"/>
      <c r="PAC78" s="313"/>
      <c r="PAD78" s="313"/>
      <c r="PAE78" s="313"/>
      <c r="PAF78" s="313"/>
      <c r="PAG78" s="313"/>
      <c r="PAH78" s="313"/>
      <c r="PAI78" s="313"/>
      <c r="PAJ78" s="313"/>
      <c r="PAK78" s="313"/>
      <c r="PAL78" s="313"/>
      <c r="PAM78" s="313"/>
      <c r="PAN78" s="313"/>
      <c r="PAO78" s="313"/>
      <c r="PAP78" s="313"/>
      <c r="PAQ78" s="313"/>
      <c r="PAR78" s="313"/>
      <c r="PAS78" s="313"/>
      <c r="PAT78" s="313"/>
      <c r="PAU78" s="313"/>
      <c r="PAV78" s="313"/>
      <c r="PAW78" s="313"/>
      <c r="PAX78" s="313"/>
      <c r="PAY78" s="313"/>
      <c r="PAZ78" s="313"/>
      <c r="PBA78" s="313"/>
      <c r="PBB78" s="313"/>
      <c r="PBC78" s="313"/>
      <c r="PBD78" s="313"/>
      <c r="PBE78" s="313"/>
      <c r="PBF78" s="313"/>
      <c r="PBG78" s="313"/>
      <c r="PBH78" s="313"/>
      <c r="PBI78" s="313"/>
      <c r="PBJ78" s="313"/>
      <c r="PBK78" s="313"/>
      <c r="PBL78" s="313"/>
      <c r="PBM78" s="313"/>
      <c r="PBN78" s="313"/>
      <c r="PBO78" s="313"/>
      <c r="PBP78" s="313"/>
      <c r="PBQ78" s="313"/>
      <c r="PBR78" s="313"/>
      <c r="PBS78" s="313"/>
      <c r="PBT78" s="313"/>
      <c r="PBU78" s="313"/>
      <c r="PBV78" s="313"/>
      <c r="PBW78" s="313"/>
      <c r="PBX78" s="313"/>
      <c r="PBY78" s="313"/>
      <c r="PBZ78" s="313"/>
      <c r="PCA78" s="313"/>
      <c r="PCB78" s="313"/>
      <c r="PCC78" s="313"/>
      <c r="PCD78" s="313"/>
      <c r="PCE78" s="313"/>
      <c r="PCF78" s="313"/>
      <c r="PCG78" s="313"/>
      <c r="PCH78" s="313"/>
      <c r="PCI78" s="313"/>
      <c r="PCJ78" s="313"/>
      <c r="PCK78" s="313"/>
      <c r="PCL78" s="313"/>
      <c r="PCM78" s="313"/>
      <c r="PCN78" s="313"/>
      <c r="PCO78" s="313"/>
      <c r="PCP78" s="313"/>
      <c r="PCQ78" s="313"/>
      <c r="PCR78" s="313"/>
      <c r="PCS78" s="313"/>
      <c r="PCT78" s="313"/>
      <c r="PCU78" s="313"/>
      <c r="PCV78" s="313"/>
      <c r="PCW78" s="313"/>
      <c r="PCX78" s="313"/>
      <c r="PCY78" s="313"/>
      <c r="PCZ78" s="313"/>
      <c r="PDA78" s="313"/>
      <c r="PDB78" s="313"/>
      <c r="PDC78" s="313"/>
      <c r="PDD78" s="313"/>
      <c r="PDE78" s="313"/>
      <c r="PDF78" s="313"/>
      <c r="PDG78" s="313"/>
      <c r="PDH78" s="313"/>
      <c r="PDI78" s="313"/>
      <c r="PDJ78" s="313"/>
      <c r="PDK78" s="313"/>
      <c r="PDL78" s="313"/>
      <c r="PDM78" s="313"/>
      <c r="PDN78" s="313"/>
      <c r="PDO78" s="313"/>
      <c r="PDP78" s="313"/>
      <c r="PDQ78" s="313"/>
      <c r="PDR78" s="313"/>
      <c r="PDS78" s="313"/>
      <c r="PDT78" s="313"/>
      <c r="PDU78" s="313"/>
      <c r="PDV78" s="313"/>
      <c r="PDW78" s="313"/>
      <c r="PDX78" s="313"/>
      <c r="PDY78" s="313"/>
      <c r="PDZ78" s="313"/>
      <c r="PEA78" s="313"/>
      <c r="PEB78" s="313"/>
      <c r="PEC78" s="313"/>
      <c r="PED78" s="313"/>
      <c r="PEE78" s="313"/>
      <c r="PEF78" s="313"/>
      <c r="PEG78" s="313"/>
      <c r="PEH78" s="313"/>
      <c r="PEI78" s="313"/>
      <c r="PEJ78" s="313"/>
      <c r="PEK78" s="313"/>
      <c r="PEL78" s="313"/>
      <c r="PEM78" s="313"/>
      <c r="PEN78" s="313"/>
      <c r="PEO78" s="313"/>
      <c r="PEP78" s="313"/>
      <c r="PEQ78" s="313"/>
      <c r="PER78" s="313"/>
      <c r="PES78" s="313"/>
      <c r="PET78" s="313"/>
      <c r="PEU78" s="313"/>
      <c r="PEV78" s="313"/>
      <c r="PEW78" s="313"/>
      <c r="PEX78" s="313"/>
      <c r="PEY78" s="313"/>
      <c r="PEZ78" s="313"/>
      <c r="PFA78" s="313"/>
      <c r="PFB78" s="313"/>
      <c r="PFC78" s="313"/>
      <c r="PFD78" s="313"/>
      <c r="PFE78" s="313"/>
      <c r="PFF78" s="313"/>
      <c r="PFG78" s="313"/>
      <c r="PFH78" s="313"/>
      <c r="PFI78" s="313"/>
      <c r="PFJ78" s="313"/>
      <c r="PFK78" s="313"/>
      <c r="PFL78" s="313"/>
      <c r="PFM78" s="313"/>
      <c r="PFN78" s="313"/>
      <c r="PFO78" s="313"/>
      <c r="PFP78" s="313"/>
      <c r="PFQ78" s="313"/>
      <c r="PFR78" s="313"/>
      <c r="PFS78" s="313"/>
      <c r="PFT78" s="313"/>
      <c r="PFU78" s="313"/>
      <c r="PFV78" s="313"/>
      <c r="PFW78" s="313"/>
      <c r="PFX78" s="313"/>
      <c r="PFY78" s="313"/>
      <c r="PFZ78" s="313"/>
      <c r="PGA78" s="313"/>
      <c r="PGB78" s="313"/>
      <c r="PGC78" s="313"/>
      <c r="PGD78" s="313"/>
      <c r="PGE78" s="313"/>
      <c r="PGF78" s="313"/>
      <c r="PGG78" s="313"/>
      <c r="PGH78" s="313"/>
      <c r="PGI78" s="313"/>
      <c r="PGJ78" s="313"/>
      <c r="PGK78" s="313"/>
      <c r="PGL78" s="313"/>
      <c r="PGM78" s="313"/>
      <c r="PGN78" s="313"/>
      <c r="PGO78" s="313"/>
      <c r="PGP78" s="313"/>
      <c r="PGQ78" s="313"/>
      <c r="PGR78" s="313"/>
      <c r="PGS78" s="313"/>
      <c r="PGT78" s="313"/>
      <c r="PGU78" s="313"/>
      <c r="PGV78" s="313"/>
      <c r="PGW78" s="313"/>
      <c r="PGX78" s="313"/>
      <c r="PGY78" s="313"/>
      <c r="PGZ78" s="313"/>
      <c r="PHA78" s="313"/>
      <c r="PHB78" s="313"/>
      <c r="PHC78" s="313"/>
      <c r="PHD78" s="313"/>
      <c r="PHE78" s="313"/>
      <c r="PHF78" s="313"/>
      <c r="PHG78" s="313"/>
      <c r="PHH78" s="313"/>
      <c r="PHI78" s="313"/>
      <c r="PHJ78" s="313"/>
      <c r="PHK78" s="313"/>
      <c r="PHL78" s="313"/>
      <c r="PHM78" s="313"/>
      <c r="PHN78" s="313"/>
      <c r="PHO78" s="313"/>
      <c r="PHP78" s="313"/>
      <c r="PHQ78" s="313"/>
      <c r="PHR78" s="313"/>
      <c r="PHS78" s="313"/>
      <c r="PHT78" s="313"/>
      <c r="PHU78" s="313"/>
      <c r="PHV78" s="313"/>
      <c r="PHW78" s="313"/>
      <c r="PHX78" s="313"/>
      <c r="PHY78" s="313"/>
      <c r="PHZ78" s="313"/>
      <c r="PIA78" s="313"/>
      <c r="PIB78" s="313"/>
      <c r="PIC78" s="313"/>
      <c r="PID78" s="313"/>
      <c r="PIE78" s="313"/>
      <c r="PIF78" s="313"/>
      <c r="PIG78" s="313"/>
      <c r="PIH78" s="313"/>
      <c r="PII78" s="313"/>
      <c r="PIJ78" s="313"/>
      <c r="PIK78" s="313"/>
      <c r="PIL78" s="313"/>
      <c r="PIM78" s="313"/>
      <c r="PIN78" s="313"/>
      <c r="PIO78" s="313"/>
      <c r="PIP78" s="313"/>
      <c r="PIQ78" s="313"/>
      <c r="PIR78" s="313"/>
      <c r="PIS78" s="313"/>
      <c r="PIT78" s="313"/>
      <c r="PIU78" s="313"/>
      <c r="PIV78" s="313"/>
      <c r="PIW78" s="313"/>
      <c r="PIX78" s="313"/>
      <c r="PIY78" s="313"/>
      <c r="PIZ78" s="313"/>
      <c r="PJA78" s="313"/>
      <c r="PJB78" s="313"/>
      <c r="PJC78" s="313"/>
      <c r="PJD78" s="313"/>
      <c r="PJE78" s="313"/>
      <c r="PJF78" s="313"/>
      <c r="PJG78" s="313"/>
      <c r="PJH78" s="313"/>
      <c r="PJI78" s="313"/>
      <c r="PJJ78" s="313"/>
      <c r="PJK78" s="313"/>
      <c r="PJL78" s="313"/>
      <c r="PJM78" s="313"/>
      <c r="PJN78" s="313"/>
      <c r="PJO78" s="313"/>
      <c r="PJP78" s="313"/>
      <c r="PJQ78" s="313"/>
      <c r="PJR78" s="313"/>
      <c r="PJS78" s="313"/>
      <c r="PJT78" s="313"/>
      <c r="PJU78" s="313"/>
      <c r="PJV78" s="313"/>
      <c r="PJW78" s="313"/>
      <c r="PJX78" s="313"/>
      <c r="PJY78" s="313"/>
      <c r="PJZ78" s="313"/>
      <c r="PKA78" s="313"/>
      <c r="PKB78" s="313"/>
      <c r="PKC78" s="313"/>
      <c r="PKD78" s="313"/>
      <c r="PKE78" s="313"/>
      <c r="PKF78" s="313"/>
      <c r="PKG78" s="313"/>
      <c r="PKH78" s="313"/>
      <c r="PKI78" s="313"/>
      <c r="PKJ78" s="313"/>
      <c r="PKK78" s="313"/>
      <c r="PKL78" s="313"/>
      <c r="PKM78" s="313"/>
      <c r="PKN78" s="313"/>
      <c r="PKO78" s="313"/>
      <c r="PKP78" s="313"/>
      <c r="PKQ78" s="313"/>
      <c r="PKR78" s="313"/>
      <c r="PKS78" s="313"/>
      <c r="PKT78" s="313"/>
      <c r="PKU78" s="313"/>
      <c r="PKV78" s="313"/>
      <c r="PKW78" s="313"/>
      <c r="PKX78" s="313"/>
      <c r="PKY78" s="313"/>
      <c r="PKZ78" s="313"/>
      <c r="PLA78" s="313"/>
      <c r="PLB78" s="313"/>
      <c r="PLC78" s="313"/>
      <c r="PLD78" s="313"/>
      <c r="PLE78" s="313"/>
      <c r="PLF78" s="313"/>
      <c r="PLG78" s="313"/>
      <c r="PLH78" s="313"/>
      <c r="PLI78" s="313"/>
      <c r="PLJ78" s="313"/>
      <c r="PLK78" s="313"/>
      <c r="PLL78" s="313"/>
      <c r="PLM78" s="313"/>
      <c r="PLN78" s="313"/>
      <c r="PLO78" s="313"/>
      <c r="PLP78" s="313"/>
      <c r="PLQ78" s="313"/>
      <c r="PLR78" s="313"/>
      <c r="PLS78" s="313"/>
      <c r="PLT78" s="313"/>
      <c r="PLU78" s="313"/>
      <c r="PLV78" s="313"/>
      <c r="PLW78" s="313"/>
      <c r="PLX78" s="313"/>
      <c r="PLY78" s="313"/>
      <c r="PLZ78" s="313"/>
      <c r="PMA78" s="313"/>
      <c r="PMB78" s="313"/>
      <c r="PMC78" s="313"/>
      <c r="PMD78" s="313"/>
      <c r="PME78" s="313"/>
      <c r="PMF78" s="313"/>
      <c r="PMG78" s="313"/>
      <c r="PMH78" s="313"/>
      <c r="PMI78" s="313"/>
      <c r="PMJ78" s="313"/>
      <c r="PMK78" s="313"/>
      <c r="PML78" s="313"/>
      <c r="PMM78" s="313"/>
      <c r="PMN78" s="313"/>
      <c r="PMO78" s="313"/>
      <c r="PMP78" s="313"/>
      <c r="PMQ78" s="313"/>
      <c r="PMR78" s="313"/>
      <c r="PMS78" s="313"/>
      <c r="PMT78" s="313"/>
      <c r="PMU78" s="313"/>
      <c r="PMV78" s="313"/>
      <c r="PMW78" s="313"/>
      <c r="PMX78" s="313"/>
      <c r="PMY78" s="313"/>
      <c r="PMZ78" s="313"/>
      <c r="PNA78" s="313"/>
      <c r="PNB78" s="313"/>
      <c r="PNC78" s="313"/>
      <c r="PND78" s="313"/>
      <c r="PNE78" s="313"/>
      <c r="PNF78" s="313"/>
      <c r="PNG78" s="313"/>
      <c r="PNH78" s="313"/>
      <c r="PNI78" s="313"/>
      <c r="PNJ78" s="313"/>
      <c r="PNK78" s="313"/>
      <c r="PNL78" s="313"/>
      <c r="PNM78" s="313"/>
      <c r="PNN78" s="313"/>
      <c r="PNO78" s="313"/>
      <c r="PNP78" s="313"/>
      <c r="PNQ78" s="313"/>
      <c r="PNR78" s="313"/>
      <c r="PNS78" s="313"/>
      <c r="PNT78" s="313"/>
      <c r="PNU78" s="313"/>
      <c r="PNV78" s="313"/>
      <c r="PNW78" s="313"/>
      <c r="PNX78" s="313"/>
      <c r="PNY78" s="313"/>
      <c r="PNZ78" s="313"/>
      <c r="POA78" s="313"/>
      <c r="POB78" s="313"/>
      <c r="POC78" s="313"/>
      <c r="POD78" s="313"/>
      <c r="POE78" s="313"/>
      <c r="POF78" s="313"/>
      <c r="POG78" s="313"/>
      <c r="POH78" s="313"/>
      <c r="POI78" s="313"/>
      <c r="POJ78" s="313"/>
      <c r="POK78" s="313"/>
      <c r="POL78" s="313"/>
      <c r="POM78" s="313"/>
      <c r="PON78" s="313"/>
      <c r="POO78" s="313"/>
      <c r="POP78" s="313"/>
      <c r="POQ78" s="313"/>
      <c r="POR78" s="313"/>
      <c r="POS78" s="313"/>
      <c r="POT78" s="313"/>
      <c r="POU78" s="313"/>
      <c r="POV78" s="313"/>
      <c r="POW78" s="313"/>
      <c r="POX78" s="313"/>
      <c r="POY78" s="313"/>
      <c r="POZ78" s="313"/>
      <c r="PPA78" s="313"/>
      <c r="PPB78" s="313"/>
      <c r="PPC78" s="313"/>
      <c r="PPD78" s="313"/>
      <c r="PPE78" s="313"/>
      <c r="PPF78" s="313"/>
      <c r="PPG78" s="313"/>
      <c r="PPH78" s="313"/>
      <c r="PPI78" s="313"/>
      <c r="PPJ78" s="313"/>
      <c r="PPK78" s="313"/>
      <c r="PPL78" s="313"/>
      <c r="PPM78" s="313"/>
      <c r="PPN78" s="313"/>
      <c r="PPO78" s="313"/>
      <c r="PPP78" s="313"/>
      <c r="PPQ78" s="313"/>
      <c r="PPR78" s="313"/>
      <c r="PPS78" s="313"/>
      <c r="PPT78" s="313"/>
      <c r="PPU78" s="313"/>
      <c r="PPV78" s="313"/>
      <c r="PPW78" s="313"/>
      <c r="PPX78" s="313"/>
      <c r="PPY78" s="313"/>
      <c r="PPZ78" s="313"/>
      <c r="PQA78" s="313"/>
      <c r="PQB78" s="313"/>
      <c r="PQC78" s="313"/>
      <c r="PQD78" s="313"/>
      <c r="PQE78" s="313"/>
      <c r="PQF78" s="313"/>
      <c r="PQG78" s="313"/>
      <c r="PQH78" s="313"/>
      <c r="PQI78" s="313"/>
      <c r="PQJ78" s="313"/>
      <c r="PQK78" s="313"/>
      <c r="PQL78" s="313"/>
      <c r="PQM78" s="313"/>
      <c r="PQN78" s="313"/>
      <c r="PQO78" s="313"/>
      <c r="PQP78" s="313"/>
      <c r="PQQ78" s="313"/>
      <c r="PQR78" s="313"/>
      <c r="PQS78" s="313"/>
      <c r="PQT78" s="313"/>
      <c r="PQU78" s="313"/>
      <c r="PQV78" s="313"/>
      <c r="PQW78" s="313"/>
      <c r="PQX78" s="313"/>
      <c r="PQY78" s="313"/>
      <c r="PQZ78" s="313"/>
      <c r="PRA78" s="313"/>
      <c r="PRB78" s="313"/>
      <c r="PRC78" s="313"/>
      <c r="PRD78" s="313"/>
      <c r="PRE78" s="313"/>
      <c r="PRF78" s="313"/>
      <c r="PRG78" s="313"/>
      <c r="PRH78" s="313"/>
      <c r="PRI78" s="313"/>
      <c r="PRJ78" s="313"/>
      <c r="PRK78" s="313"/>
      <c r="PRL78" s="313"/>
      <c r="PRM78" s="313"/>
      <c r="PRN78" s="313"/>
      <c r="PRO78" s="313"/>
      <c r="PRP78" s="313"/>
      <c r="PRQ78" s="313"/>
      <c r="PRR78" s="313"/>
      <c r="PRS78" s="313"/>
      <c r="PRT78" s="313"/>
      <c r="PRU78" s="313"/>
      <c r="PRV78" s="313"/>
      <c r="PRW78" s="313"/>
      <c r="PRX78" s="313"/>
      <c r="PRY78" s="313"/>
      <c r="PRZ78" s="313"/>
      <c r="PSA78" s="313"/>
      <c r="PSB78" s="313"/>
      <c r="PSC78" s="313"/>
      <c r="PSD78" s="313"/>
      <c r="PSE78" s="313"/>
      <c r="PSF78" s="313"/>
      <c r="PSG78" s="313"/>
      <c r="PSH78" s="313"/>
      <c r="PSI78" s="313"/>
      <c r="PSJ78" s="313"/>
      <c r="PSK78" s="313"/>
      <c r="PSL78" s="313"/>
      <c r="PSM78" s="313"/>
      <c r="PSN78" s="313"/>
      <c r="PSO78" s="313"/>
      <c r="PSP78" s="313"/>
      <c r="PSQ78" s="313"/>
      <c r="PSR78" s="313"/>
      <c r="PSS78" s="313"/>
      <c r="PST78" s="313"/>
      <c r="PSU78" s="313"/>
      <c r="PSV78" s="313"/>
      <c r="PSW78" s="313"/>
      <c r="PSX78" s="313"/>
      <c r="PSY78" s="313"/>
      <c r="PSZ78" s="313"/>
      <c r="PTA78" s="313"/>
      <c r="PTB78" s="313"/>
      <c r="PTC78" s="313"/>
      <c r="PTD78" s="313"/>
      <c r="PTE78" s="313"/>
      <c r="PTF78" s="313"/>
      <c r="PTG78" s="313"/>
      <c r="PTH78" s="313"/>
      <c r="PTI78" s="313"/>
      <c r="PTJ78" s="313"/>
      <c r="PTK78" s="313"/>
      <c r="PTL78" s="313"/>
      <c r="PTM78" s="313"/>
      <c r="PTN78" s="313"/>
      <c r="PTO78" s="313"/>
      <c r="PTP78" s="313"/>
      <c r="PTQ78" s="313"/>
      <c r="PTR78" s="313"/>
      <c r="PTS78" s="313"/>
      <c r="PTT78" s="313"/>
      <c r="PTU78" s="313"/>
      <c r="PTV78" s="313"/>
      <c r="PTW78" s="313"/>
      <c r="PTX78" s="313"/>
      <c r="PTY78" s="313"/>
      <c r="PTZ78" s="313"/>
      <c r="PUA78" s="313"/>
      <c r="PUB78" s="313"/>
      <c r="PUC78" s="313"/>
      <c r="PUD78" s="313"/>
      <c r="PUE78" s="313"/>
      <c r="PUF78" s="313"/>
      <c r="PUG78" s="313"/>
      <c r="PUH78" s="313"/>
      <c r="PUI78" s="313"/>
      <c r="PUJ78" s="313"/>
      <c r="PUK78" s="313"/>
      <c r="PUL78" s="313"/>
      <c r="PUM78" s="313"/>
      <c r="PUN78" s="313"/>
      <c r="PUO78" s="313"/>
      <c r="PUP78" s="313"/>
      <c r="PUQ78" s="313"/>
      <c r="PUR78" s="313"/>
      <c r="PUS78" s="313"/>
      <c r="PUT78" s="313"/>
      <c r="PUU78" s="313"/>
      <c r="PUV78" s="313"/>
      <c r="PUW78" s="313"/>
      <c r="PUX78" s="313"/>
      <c r="PUY78" s="313"/>
      <c r="PUZ78" s="313"/>
      <c r="PVA78" s="313"/>
      <c r="PVB78" s="313"/>
      <c r="PVC78" s="313"/>
      <c r="PVD78" s="313"/>
      <c r="PVE78" s="313"/>
      <c r="PVF78" s="313"/>
      <c r="PVG78" s="313"/>
      <c r="PVH78" s="313"/>
      <c r="PVI78" s="313"/>
      <c r="PVJ78" s="313"/>
      <c r="PVK78" s="313"/>
      <c r="PVL78" s="313"/>
      <c r="PVM78" s="313"/>
      <c r="PVN78" s="313"/>
      <c r="PVO78" s="313"/>
      <c r="PVP78" s="313"/>
      <c r="PVQ78" s="313"/>
      <c r="PVR78" s="313"/>
      <c r="PVS78" s="313"/>
      <c r="PVT78" s="313"/>
      <c r="PVU78" s="313"/>
      <c r="PVV78" s="313"/>
      <c r="PVW78" s="313"/>
      <c r="PVX78" s="313"/>
      <c r="PVY78" s="313"/>
      <c r="PVZ78" s="313"/>
      <c r="PWA78" s="313"/>
      <c r="PWB78" s="313"/>
      <c r="PWC78" s="313"/>
      <c r="PWD78" s="313"/>
      <c r="PWE78" s="313"/>
      <c r="PWF78" s="313"/>
      <c r="PWG78" s="313"/>
      <c r="PWH78" s="313"/>
      <c r="PWI78" s="313"/>
      <c r="PWJ78" s="313"/>
      <c r="PWK78" s="313"/>
      <c r="PWL78" s="313"/>
      <c r="PWM78" s="313"/>
      <c r="PWN78" s="313"/>
      <c r="PWO78" s="313"/>
      <c r="PWP78" s="313"/>
      <c r="PWQ78" s="313"/>
      <c r="PWR78" s="313"/>
      <c r="PWS78" s="313"/>
      <c r="PWT78" s="313"/>
      <c r="PWU78" s="313"/>
      <c r="PWV78" s="313"/>
      <c r="PWW78" s="313"/>
      <c r="PWX78" s="313"/>
      <c r="PWY78" s="313"/>
      <c r="PWZ78" s="313"/>
      <c r="PXA78" s="313"/>
      <c r="PXB78" s="313"/>
      <c r="PXC78" s="313"/>
      <c r="PXD78" s="313"/>
      <c r="PXE78" s="313"/>
      <c r="PXF78" s="313"/>
      <c r="PXG78" s="313"/>
      <c r="PXH78" s="313"/>
      <c r="PXI78" s="313"/>
      <c r="PXJ78" s="313"/>
      <c r="PXK78" s="313"/>
      <c r="PXL78" s="313"/>
      <c r="PXM78" s="313"/>
      <c r="PXN78" s="313"/>
      <c r="PXO78" s="313"/>
      <c r="PXP78" s="313"/>
      <c r="PXQ78" s="313"/>
      <c r="PXR78" s="313"/>
      <c r="PXS78" s="313"/>
      <c r="PXT78" s="313"/>
      <c r="PXU78" s="313"/>
      <c r="PXV78" s="313"/>
      <c r="PXW78" s="313"/>
      <c r="PXX78" s="313"/>
      <c r="PXY78" s="313"/>
      <c r="PXZ78" s="313"/>
      <c r="PYA78" s="313"/>
      <c r="PYB78" s="313"/>
      <c r="PYC78" s="313"/>
      <c r="PYD78" s="313"/>
      <c r="PYE78" s="313"/>
      <c r="PYF78" s="313"/>
      <c r="PYG78" s="313"/>
      <c r="PYH78" s="313"/>
      <c r="PYI78" s="313"/>
      <c r="PYJ78" s="313"/>
      <c r="PYK78" s="313"/>
      <c r="PYL78" s="313"/>
      <c r="PYM78" s="313"/>
      <c r="PYN78" s="313"/>
      <c r="PYO78" s="313"/>
      <c r="PYP78" s="313"/>
      <c r="PYQ78" s="313"/>
      <c r="PYR78" s="313"/>
      <c r="PYS78" s="313"/>
      <c r="PYT78" s="313"/>
      <c r="PYU78" s="313"/>
      <c r="PYV78" s="313"/>
      <c r="PYW78" s="313"/>
      <c r="PYX78" s="313"/>
      <c r="PYY78" s="313"/>
      <c r="PYZ78" s="313"/>
      <c r="PZA78" s="313"/>
      <c r="PZB78" s="313"/>
      <c r="PZC78" s="313"/>
      <c r="PZD78" s="313"/>
      <c r="PZE78" s="313"/>
      <c r="PZF78" s="313"/>
      <c r="PZG78" s="313"/>
      <c r="PZH78" s="313"/>
      <c r="PZI78" s="313"/>
      <c r="PZJ78" s="313"/>
      <c r="PZK78" s="313"/>
      <c r="PZL78" s="313"/>
      <c r="PZM78" s="313"/>
      <c r="PZN78" s="313"/>
      <c r="PZO78" s="313"/>
      <c r="PZP78" s="313"/>
      <c r="PZQ78" s="313"/>
      <c r="PZR78" s="313"/>
      <c r="PZS78" s="313"/>
      <c r="PZT78" s="313"/>
      <c r="PZU78" s="313"/>
      <c r="PZV78" s="313"/>
      <c r="PZW78" s="313"/>
      <c r="PZX78" s="313"/>
      <c r="PZY78" s="313"/>
      <c r="PZZ78" s="313"/>
      <c r="QAA78" s="313"/>
      <c r="QAB78" s="313"/>
      <c r="QAC78" s="313"/>
      <c r="QAD78" s="313"/>
      <c r="QAE78" s="313"/>
      <c r="QAF78" s="313"/>
      <c r="QAG78" s="313"/>
      <c r="QAH78" s="313"/>
      <c r="QAI78" s="313"/>
      <c r="QAJ78" s="313"/>
      <c r="QAK78" s="313"/>
      <c r="QAL78" s="313"/>
      <c r="QAM78" s="313"/>
      <c r="QAN78" s="313"/>
      <c r="QAO78" s="313"/>
      <c r="QAP78" s="313"/>
      <c r="QAQ78" s="313"/>
      <c r="QAR78" s="313"/>
      <c r="QAS78" s="313"/>
      <c r="QAT78" s="313"/>
      <c r="QAU78" s="313"/>
      <c r="QAV78" s="313"/>
      <c r="QAW78" s="313"/>
      <c r="QAX78" s="313"/>
      <c r="QAY78" s="313"/>
      <c r="QAZ78" s="313"/>
      <c r="QBA78" s="313"/>
      <c r="QBB78" s="313"/>
      <c r="QBC78" s="313"/>
      <c r="QBD78" s="313"/>
      <c r="QBE78" s="313"/>
      <c r="QBF78" s="313"/>
      <c r="QBG78" s="313"/>
      <c r="QBH78" s="313"/>
      <c r="QBI78" s="313"/>
      <c r="QBJ78" s="313"/>
      <c r="QBK78" s="313"/>
      <c r="QBL78" s="313"/>
      <c r="QBM78" s="313"/>
      <c r="QBN78" s="313"/>
      <c r="QBO78" s="313"/>
      <c r="QBP78" s="313"/>
      <c r="QBQ78" s="313"/>
      <c r="QBR78" s="313"/>
      <c r="QBS78" s="313"/>
      <c r="QBT78" s="313"/>
      <c r="QBU78" s="313"/>
      <c r="QBV78" s="313"/>
      <c r="QBW78" s="313"/>
      <c r="QBX78" s="313"/>
      <c r="QBY78" s="313"/>
      <c r="QBZ78" s="313"/>
      <c r="QCA78" s="313"/>
      <c r="QCB78" s="313"/>
      <c r="QCC78" s="313"/>
      <c r="QCD78" s="313"/>
      <c r="QCE78" s="313"/>
      <c r="QCF78" s="313"/>
      <c r="QCG78" s="313"/>
      <c r="QCH78" s="313"/>
      <c r="QCI78" s="313"/>
      <c r="QCJ78" s="313"/>
      <c r="QCK78" s="313"/>
      <c r="QCL78" s="313"/>
      <c r="QCM78" s="313"/>
      <c r="QCN78" s="313"/>
      <c r="QCO78" s="313"/>
      <c r="QCP78" s="313"/>
      <c r="QCQ78" s="313"/>
      <c r="QCR78" s="313"/>
      <c r="QCS78" s="313"/>
      <c r="QCT78" s="313"/>
      <c r="QCU78" s="313"/>
      <c r="QCV78" s="313"/>
      <c r="QCW78" s="313"/>
      <c r="QCX78" s="313"/>
      <c r="QCY78" s="313"/>
      <c r="QCZ78" s="313"/>
      <c r="QDA78" s="313"/>
      <c r="QDB78" s="313"/>
      <c r="QDC78" s="313"/>
      <c r="QDD78" s="313"/>
      <c r="QDE78" s="313"/>
      <c r="QDF78" s="313"/>
      <c r="QDG78" s="313"/>
      <c r="QDH78" s="313"/>
      <c r="QDI78" s="313"/>
      <c r="QDJ78" s="313"/>
      <c r="QDK78" s="313"/>
      <c r="QDL78" s="313"/>
      <c r="QDM78" s="313"/>
      <c r="QDN78" s="313"/>
      <c r="QDO78" s="313"/>
      <c r="QDP78" s="313"/>
      <c r="QDQ78" s="313"/>
      <c r="QDR78" s="313"/>
      <c r="QDS78" s="313"/>
      <c r="QDT78" s="313"/>
      <c r="QDU78" s="313"/>
      <c r="QDV78" s="313"/>
      <c r="QDW78" s="313"/>
      <c r="QDX78" s="313"/>
      <c r="QDY78" s="313"/>
      <c r="QDZ78" s="313"/>
      <c r="QEA78" s="313"/>
      <c r="QEB78" s="313"/>
      <c r="QEC78" s="313"/>
      <c r="QED78" s="313"/>
      <c r="QEE78" s="313"/>
      <c r="QEF78" s="313"/>
      <c r="QEG78" s="313"/>
      <c r="QEH78" s="313"/>
      <c r="QEI78" s="313"/>
      <c r="QEJ78" s="313"/>
      <c r="QEK78" s="313"/>
      <c r="QEL78" s="313"/>
      <c r="QEM78" s="313"/>
      <c r="QEN78" s="313"/>
      <c r="QEO78" s="313"/>
      <c r="QEP78" s="313"/>
      <c r="QEQ78" s="313"/>
      <c r="QER78" s="313"/>
      <c r="QES78" s="313"/>
      <c r="QET78" s="313"/>
      <c r="QEU78" s="313"/>
      <c r="QEV78" s="313"/>
      <c r="QEW78" s="313"/>
      <c r="QEX78" s="313"/>
      <c r="QEY78" s="313"/>
      <c r="QEZ78" s="313"/>
      <c r="QFA78" s="313"/>
      <c r="QFB78" s="313"/>
      <c r="QFC78" s="313"/>
      <c r="QFD78" s="313"/>
      <c r="QFE78" s="313"/>
      <c r="QFF78" s="313"/>
      <c r="QFG78" s="313"/>
      <c r="QFH78" s="313"/>
      <c r="QFI78" s="313"/>
      <c r="QFJ78" s="313"/>
      <c r="QFK78" s="313"/>
      <c r="QFL78" s="313"/>
      <c r="QFM78" s="313"/>
      <c r="QFN78" s="313"/>
      <c r="QFO78" s="313"/>
      <c r="QFP78" s="313"/>
      <c r="QFQ78" s="313"/>
      <c r="QFR78" s="313"/>
      <c r="QFS78" s="313"/>
      <c r="QFT78" s="313"/>
      <c r="QFU78" s="313"/>
      <c r="QFV78" s="313"/>
      <c r="QFW78" s="313"/>
      <c r="QFX78" s="313"/>
      <c r="QFY78" s="313"/>
      <c r="QFZ78" s="313"/>
      <c r="QGA78" s="313"/>
      <c r="QGB78" s="313"/>
      <c r="QGC78" s="313"/>
      <c r="QGD78" s="313"/>
      <c r="QGE78" s="313"/>
      <c r="QGF78" s="313"/>
      <c r="QGG78" s="313"/>
      <c r="QGH78" s="313"/>
      <c r="QGI78" s="313"/>
      <c r="QGJ78" s="313"/>
      <c r="QGK78" s="313"/>
      <c r="QGL78" s="313"/>
      <c r="QGM78" s="313"/>
      <c r="QGN78" s="313"/>
      <c r="QGO78" s="313"/>
      <c r="QGP78" s="313"/>
      <c r="QGQ78" s="313"/>
      <c r="QGR78" s="313"/>
      <c r="QGS78" s="313"/>
      <c r="QGT78" s="313"/>
      <c r="QGU78" s="313"/>
      <c r="QGV78" s="313"/>
      <c r="QGW78" s="313"/>
      <c r="QGX78" s="313"/>
      <c r="QGY78" s="313"/>
      <c r="QGZ78" s="313"/>
      <c r="QHA78" s="313"/>
      <c r="QHB78" s="313"/>
      <c r="QHC78" s="313"/>
      <c r="QHD78" s="313"/>
      <c r="QHE78" s="313"/>
      <c r="QHF78" s="313"/>
      <c r="QHG78" s="313"/>
      <c r="QHH78" s="313"/>
      <c r="QHI78" s="313"/>
      <c r="QHJ78" s="313"/>
      <c r="QHK78" s="313"/>
      <c r="QHL78" s="313"/>
      <c r="QHM78" s="313"/>
      <c r="QHN78" s="313"/>
      <c r="QHO78" s="313"/>
      <c r="QHP78" s="313"/>
      <c r="QHQ78" s="313"/>
      <c r="QHR78" s="313"/>
      <c r="QHS78" s="313"/>
      <c r="QHT78" s="313"/>
      <c r="QHU78" s="313"/>
      <c r="QHV78" s="313"/>
      <c r="QHW78" s="313"/>
      <c r="QHX78" s="313"/>
      <c r="QHY78" s="313"/>
      <c r="QHZ78" s="313"/>
      <c r="QIA78" s="313"/>
      <c r="QIB78" s="313"/>
      <c r="QIC78" s="313"/>
      <c r="QID78" s="313"/>
      <c r="QIE78" s="313"/>
      <c r="QIF78" s="313"/>
      <c r="QIG78" s="313"/>
      <c r="QIH78" s="313"/>
      <c r="QII78" s="313"/>
      <c r="QIJ78" s="313"/>
      <c r="QIK78" s="313"/>
      <c r="QIL78" s="313"/>
      <c r="QIM78" s="313"/>
      <c r="QIN78" s="313"/>
      <c r="QIO78" s="313"/>
      <c r="QIP78" s="313"/>
      <c r="QIQ78" s="313"/>
      <c r="QIR78" s="313"/>
      <c r="QIS78" s="313"/>
      <c r="QIT78" s="313"/>
      <c r="QIU78" s="313"/>
      <c r="QIV78" s="313"/>
      <c r="QIW78" s="313"/>
      <c r="QIX78" s="313"/>
      <c r="QIY78" s="313"/>
      <c r="QIZ78" s="313"/>
      <c r="QJA78" s="313"/>
      <c r="QJB78" s="313"/>
      <c r="QJC78" s="313"/>
      <c r="QJD78" s="313"/>
      <c r="QJE78" s="313"/>
      <c r="QJF78" s="313"/>
      <c r="QJG78" s="313"/>
      <c r="QJH78" s="313"/>
      <c r="QJI78" s="313"/>
      <c r="QJJ78" s="313"/>
      <c r="QJK78" s="313"/>
      <c r="QJL78" s="313"/>
      <c r="QJM78" s="313"/>
      <c r="QJN78" s="313"/>
      <c r="QJO78" s="313"/>
      <c r="QJP78" s="313"/>
      <c r="QJQ78" s="313"/>
      <c r="QJR78" s="313"/>
      <c r="QJS78" s="313"/>
      <c r="QJT78" s="313"/>
      <c r="QJU78" s="313"/>
      <c r="QJV78" s="313"/>
      <c r="QJW78" s="313"/>
      <c r="QJX78" s="313"/>
      <c r="QJY78" s="313"/>
      <c r="QJZ78" s="313"/>
      <c r="QKA78" s="313"/>
      <c r="QKB78" s="313"/>
      <c r="QKC78" s="313"/>
      <c r="QKD78" s="313"/>
      <c r="QKE78" s="313"/>
      <c r="QKF78" s="313"/>
      <c r="QKG78" s="313"/>
      <c r="QKH78" s="313"/>
      <c r="QKI78" s="313"/>
      <c r="QKJ78" s="313"/>
      <c r="QKK78" s="313"/>
      <c r="QKL78" s="313"/>
      <c r="QKM78" s="313"/>
      <c r="QKN78" s="313"/>
      <c r="QKO78" s="313"/>
      <c r="QKP78" s="313"/>
      <c r="QKQ78" s="313"/>
      <c r="QKR78" s="313"/>
      <c r="QKS78" s="313"/>
      <c r="QKT78" s="313"/>
      <c r="QKU78" s="313"/>
      <c r="QKV78" s="313"/>
      <c r="QKW78" s="313"/>
      <c r="QKX78" s="313"/>
      <c r="QKY78" s="313"/>
      <c r="QKZ78" s="313"/>
      <c r="QLA78" s="313"/>
      <c r="QLB78" s="313"/>
      <c r="QLC78" s="313"/>
      <c r="QLD78" s="313"/>
      <c r="QLE78" s="313"/>
      <c r="QLF78" s="313"/>
      <c r="QLG78" s="313"/>
      <c r="QLH78" s="313"/>
      <c r="QLI78" s="313"/>
      <c r="QLJ78" s="313"/>
      <c r="QLK78" s="313"/>
      <c r="QLL78" s="313"/>
      <c r="QLM78" s="313"/>
      <c r="QLN78" s="313"/>
      <c r="QLO78" s="313"/>
      <c r="QLP78" s="313"/>
      <c r="QLQ78" s="313"/>
      <c r="QLR78" s="313"/>
      <c r="QLS78" s="313"/>
      <c r="QLT78" s="313"/>
      <c r="QLU78" s="313"/>
      <c r="QLV78" s="313"/>
      <c r="QLW78" s="313"/>
      <c r="QLX78" s="313"/>
      <c r="QLY78" s="313"/>
      <c r="QLZ78" s="313"/>
      <c r="QMA78" s="313"/>
      <c r="QMB78" s="313"/>
      <c r="QMC78" s="313"/>
      <c r="QMD78" s="313"/>
      <c r="QME78" s="313"/>
      <c r="QMF78" s="313"/>
      <c r="QMG78" s="313"/>
      <c r="QMH78" s="313"/>
      <c r="QMI78" s="313"/>
      <c r="QMJ78" s="313"/>
      <c r="QMK78" s="313"/>
      <c r="QML78" s="313"/>
      <c r="QMM78" s="313"/>
      <c r="QMN78" s="313"/>
      <c r="QMO78" s="313"/>
      <c r="QMP78" s="313"/>
      <c r="QMQ78" s="313"/>
      <c r="QMR78" s="313"/>
      <c r="QMS78" s="313"/>
      <c r="QMT78" s="313"/>
      <c r="QMU78" s="313"/>
      <c r="QMV78" s="313"/>
      <c r="QMW78" s="313"/>
      <c r="QMX78" s="313"/>
      <c r="QMY78" s="313"/>
      <c r="QMZ78" s="313"/>
      <c r="QNA78" s="313"/>
      <c r="QNB78" s="313"/>
      <c r="QNC78" s="313"/>
      <c r="QND78" s="313"/>
      <c r="QNE78" s="313"/>
      <c r="QNF78" s="313"/>
      <c r="QNG78" s="313"/>
      <c r="QNH78" s="313"/>
      <c r="QNI78" s="313"/>
      <c r="QNJ78" s="313"/>
      <c r="QNK78" s="313"/>
      <c r="QNL78" s="313"/>
      <c r="QNM78" s="313"/>
      <c r="QNN78" s="313"/>
      <c r="QNO78" s="313"/>
      <c r="QNP78" s="313"/>
      <c r="QNQ78" s="313"/>
      <c r="QNR78" s="313"/>
      <c r="QNS78" s="313"/>
      <c r="QNT78" s="313"/>
      <c r="QNU78" s="313"/>
      <c r="QNV78" s="313"/>
      <c r="QNW78" s="313"/>
      <c r="QNX78" s="313"/>
      <c r="QNY78" s="313"/>
      <c r="QNZ78" s="313"/>
      <c r="QOA78" s="313"/>
      <c r="QOB78" s="313"/>
      <c r="QOC78" s="313"/>
      <c r="QOD78" s="313"/>
      <c r="QOE78" s="313"/>
      <c r="QOF78" s="313"/>
      <c r="QOG78" s="313"/>
      <c r="QOH78" s="313"/>
      <c r="QOI78" s="313"/>
      <c r="QOJ78" s="313"/>
      <c r="QOK78" s="313"/>
      <c r="QOL78" s="313"/>
      <c r="QOM78" s="313"/>
      <c r="QON78" s="313"/>
      <c r="QOO78" s="313"/>
      <c r="QOP78" s="313"/>
      <c r="QOQ78" s="313"/>
      <c r="QOR78" s="313"/>
      <c r="QOS78" s="313"/>
      <c r="QOT78" s="313"/>
      <c r="QOU78" s="313"/>
      <c r="QOV78" s="313"/>
      <c r="QOW78" s="313"/>
      <c r="QOX78" s="313"/>
      <c r="QOY78" s="313"/>
      <c r="QOZ78" s="313"/>
      <c r="QPA78" s="313"/>
      <c r="QPB78" s="313"/>
      <c r="QPC78" s="313"/>
      <c r="QPD78" s="313"/>
      <c r="QPE78" s="313"/>
      <c r="QPF78" s="313"/>
      <c r="QPG78" s="313"/>
      <c r="QPH78" s="313"/>
      <c r="QPI78" s="313"/>
      <c r="QPJ78" s="313"/>
      <c r="QPK78" s="313"/>
      <c r="QPL78" s="313"/>
      <c r="QPM78" s="313"/>
      <c r="QPN78" s="313"/>
      <c r="QPO78" s="313"/>
      <c r="QPP78" s="313"/>
      <c r="QPQ78" s="313"/>
      <c r="QPR78" s="313"/>
      <c r="QPS78" s="313"/>
      <c r="QPT78" s="313"/>
      <c r="QPU78" s="313"/>
      <c r="QPV78" s="313"/>
      <c r="QPW78" s="313"/>
      <c r="QPX78" s="313"/>
      <c r="QPY78" s="313"/>
      <c r="QPZ78" s="313"/>
      <c r="QQA78" s="313"/>
      <c r="QQB78" s="313"/>
      <c r="QQC78" s="313"/>
      <c r="QQD78" s="313"/>
      <c r="QQE78" s="313"/>
      <c r="QQF78" s="313"/>
      <c r="QQG78" s="313"/>
      <c r="QQH78" s="313"/>
      <c r="QQI78" s="313"/>
      <c r="QQJ78" s="313"/>
      <c r="QQK78" s="313"/>
      <c r="QQL78" s="313"/>
      <c r="QQM78" s="313"/>
      <c r="QQN78" s="313"/>
      <c r="QQO78" s="313"/>
      <c r="QQP78" s="313"/>
      <c r="QQQ78" s="313"/>
      <c r="QQR78" s="313"/>
      <c r="QQS78" s="313"/>
      <c r="QQT78" s="313"/>
      <c r="QQU78" s="313"/>
      <c r="QQV78" s="313"/>
      <c r="QQW78" s="313"/>
      <c r="QQX78" s="313"/>
      <c r="QQY78" s="313"/>
      <c r="QQZ78" s="313"/>
      <c r="QRA78" s="313"/>
      <c r="QRB78" s="313"/>
      <c r="QRC78" s="313"/>
      <c r="QRD78" s="313"/>
      <c r="QRE78" s="313"/>
      <c r="QRF78" s="313"/>
      <c r="QRG78" s="313"/>
      <c r="QRH78" s="313"/>
      <c r="QRI78" s="313"/>
      <c r="QRJ78" s="313"/>
      <c r="QRK78" s="313"/>
      <c r="QRL78" s="313"/>
      <c r="QRM78" s="313"/>
      <c r="QRN78" s="313"/>
      <c r="QRO78" s="313"/>
      <c r="QRP78" s="313"/>
      <c r="QRQ78" s="313"/>
      <c r="QRR78" s="313"/>
      <c r="QRS78" s="313"/>
      <c r="QRT78" s="313"/>
      <c r="QRU78" s="313"/>
      <c r="QRV78" s="313"/>
      <c r="QRW78" s="313"/>
      <c r="QRX78" s="313"/>
      <c r="QRY78" s="313"/>
      <c r="QRZ78" s="313"/>
      <c r="QSA78" s="313"/>
      <c r="QSB78" s="313"/>
      <c r="QSC78" s="313"/>
      <c r="QSD78" s="313"/>
      <c r="QSE78" s="313"/>
      <c r="QSF78" s="313"/>
      <c r="QSG78" s="313"/>
      <c r="QSH78" s="313"/>
      <c r="QSI78" s="313"/>
      <c r="QSJ78" s="313"/>
      <c r="QSK78" s="313"/>
      <c r="QSL78" s="313"/>
      <c r="QSM78" s="313"/>
      <c r="QSN78" s="313"/>
      <c r="QSO78" s="313"/>
      <c r="QSP78" s="313"/>
      <c r="QSQ78" s="313"/>
      <c r="QSR78" s="313"/>
      <c r="QSS78" s="313"/>
      <c r="QST78" s="313"/>
      <c r="QSU78" s="313"/>
      <c r="QSV78" s="313"/>
      <c r="QSW78" s="313"/>
      <c r="QSX78" s="313"/>
      <c r="QSY78" s="313"/>
      <c r="QSZ78" s="313"/>
      <c r="QTA78" s="313"/>
      <c r="QTB78" s="313"/>
      <c r="QTC78" s="313"/>
      <c r="QTD78" s="313"/>
      <c r="QTE78" s="313"/>
      <c r="QTF78" s="313"/>
      <c r="QTG78" s="313"/>
      <c r="QTH78" s="313"/>
      <c r="QTI78" s="313"/>
      <c r="QTJ78" s="313"/>
      <c r="QTK78" s="313"/>
      <c r="QTL78" s="313"/>
      <c r="QTM78" s="313"/>
      <c r="QTN78" s="313"/>
      <c r="QTO78" s="313"/>
      <c r="QTP78" s="313"/>
      <c r="QTQ78" s="313"/>
      <c r="QTR78" s="313"/>
      <c r="QTS78" s="313"/>
      <c r="QTT78" s="313"/>
      <c r="QTU78" s="313"/>
      <c r="QTV78" s="313"/>
      <c r="QTW78" s="313"/>
      <c r="QTX78" s="313"/>
      <c r="QTY78" s="313"/>
      <c r="QTZ78" s="313"/>
      <c r="QUA78" s="313"/>
      <c r="QUB78" s="313"/>
      <c r="QUC78" s="313"/>
      <c r="QUD78" s="313"/>
      <c r="QUE78" s="313"/>
      <c r="QUF78" s="313"/>
      <c r="QUG78" s="313"/>
      <c r="QUH78" s="313"/>
      <c r="QUI78" s="313"/>
      <c r="QUJ78" s="313"/>
      <c r="QUK78" s="313"/>
      <c r="QUL78" s="313"/>
      <c r="QUM78" s="313"/>
      <c r="QUN78" s="313"/>
      <c r="QUO78" s="313"/>
      <c r="QUP78" s="313"/>
      <c r="QUQ78" s="313"/>
      <c r="QUR78" s="313"/>
      <c r="QUS78" s="313"/>
      <c r="QUT78" s="313"/>
      <c r="QUU78" s="313"/>
      <c r="QUV78" s="313"/>
      <c r="QUW78" s="313"/>
      <c r="QUX78" s="313"/>
      <c r="QUY78" s="313"/>
      <c r="QUZ78" s="313"/>
      <c r="QVA78" s="313"/>
      <c r="QVB78" s="313"/>
      <c r="QVC78" s="313"/>
      <c r="QVD78" s="313"/>
      <c r="QVE78" s="313"/>
      <c r="QVF78" s="313"/>
      <c r="QVG78" s="313"/>
      <c r="QVH78" s="313"/>
      <c r="QVI78" s="313"/>
      <c r="QVJ78" s="313"/>
      <c r="QVK78" s="313"/>
      <c r="QVL78" s="313"/>
      <c r="QVM78" s="313"/>
      <c r="QVN78" s="313"/>
      <c r="QVO78" s="313"/>
      <c r="QVP78" s="313"/>
      <c r="QVQ78" s="313"/>
      <c r="QVR78" s="313"/>
      <c r="QVS78" s="313"/>
      <c r="QVT78" s="313"/>
      <c r="QVU78" s="313"/>
      <c r="QVV78" s="313"/>
      <c r="QVW78" s="313"/>
      <c r="QVX78" s="313"/>
      <c r="QVY78" s="313"/>
      <c r="QVZ78" s="313"/>
      <c r="QWA78" s="313"/>
      <c r="QWB78" s="313"/>
      <c r="QWC78" s="313"/>
      <c r="QWD78" s="313"/>
      <c r="QWE78" s="313"/>
      <c r="QWF78" s="313"/>
      <c r="QWG78" s="313"/>
      <c r="QWH78" s="313"/>
      <c r="QWI78" s="313"/>
      <c r="QWJ78" s="313"/>
      <c r="QWK78" s="313"/>
      <c r="QWL78" s="313"/>
      <c r="QWM78" s="313"/>
      <c r="QWN78" s="313"/>
      <c r="QWO78" s="313"/>
      <c r="QWP78" s="313"/>
      <c r="QWQ78" s="313"/>
      <c r="QWR78" s="313"/>
      <c r="QWS78" s="313"/>
      <c r="QWT78" s="313"/>
      <c r="QWU78" s="313"/>
      <c r="QWV78" s="313"/>
      <c r="QWW78" s="313"/>
      <c r="QWX78" s="313"/>
      <c r="QWY78" s="313"/>
      <c r="QWZ78" s="313"/>
      <c r="QXA78" s="313"/>
      <c r="QXB78" s="313"/>
      <c r="QXC78" s="313"/>
      <c r="QXD78" s="313"/>
      <c r="QXE78" s="313"/>
      <c r="QXF78" s="313"/>
      <c r="QXG78" s="313"/>
      <c r="QXH78" s="313"/>
      <c r="QXI78" s="313"/>
      <c r="QXJ78" s="313"/>
      <c r="QXK78" s="313"/>
      <c r="QXL78" s="313"/>
      <c r="QXM78" s="313"/>
      <c r="QXN78" s="313"/>
      <c r="QXO78" s="313"/>
      <c r="QXP78" s="313"/>
      <c r="QXQ78" s="313"/>
      <c r="QXR78" s="313"/>
      <c r="QXS78" s="313"/>
      <c r="QXT78" s="313"/>
      <c r="QXU78" s="313"/>
      <c r="QXV78" s="313"/>
      <c r="QXW78" s="313"/>
      <c r="QXX78" s="313"/>
      <c r="QXY78" s="313"/>
      <c r="QXZ78" s="313"/>
      <c r="QYA78" s="313"/>
      <c r="QYB78" s="313"/>
      <c r="QYC78" s="313"/>
      <c r="QYD78" s="313"/>
      <c r="QYE78" s="313"/>
      <c r="QYF78" s="313"/>
      <c r="QYG78" s="313"/>
      <c r="QYH78" s="313"/>
      <c r="QYI78" s="313"/>
      <c r="QYJ78" s="313"/>
      <c r="QYK78" s="313"/>
      <c r="QYL78" s="313"/>
      <c r="QYM78" s="313"/>
      <c r="QYN78" s="313"/>
      <c r="QYO78" s="313"/>
      <c r="QYP78" s="313"/>
      <c r="QYQ78" s="313"/>
      <c r="QYR78" s="313"/>
      <c r="QYS78" s="313"/>
      <c r="QYT78" s="313"/>
      <c r="QYU78" s="313"/>
      <c r="QYV78" s="313"/>
      <c r="QYW78" s="313"/>
      <c r="QYX78" s="313"/>
      <c r="QYY78" s="313"/>
      <c r="QYZ78" s="313"/>
      <c r="QZA78" s="313"/>
      <c r="QZB78" s="313"/>
      <c r="QZC78" s="313"/>
      <c r="QZD78" s="313"/>
      <c r="QZE78" s="313"/>
      <c r="QZF78" s="313"/>
      <c r="QZG78" s="313"/>
      <c r="QZH78" s="313"/>
      <c r="QZI78" s="313"/>
      <c r="QZJ78" s="313"/>
      <c r="QZK78" s="313"/>
      <c r="QZL78" s="313"/>
      <c r="QZM78" s="313"/>
      <c r="QZN78" s="313"/>
      <c r="QZO78" s="313"/>
      <c r="QZP78" s="313"/>
      <c r="QZQ78" s="313"/>
      <c r="QZR78" s="313"/>
      <c r="QZS78" s="313"/>
      <c r="QZT78" s="313"/>
      <c r="QZU78" s="313"/>
      <c r="QZV78" s="313"/>
      <c r="QZW78" s="313"/>
      <c r="QZX78" s="313"/>
      <c r="QZY78" s="313"/>
      <c r="QZZ78" s="313"/>
      <c r="RAA78" s="313"/>
      <c r="RAB78" s="313"/>
      <c r="RAC78" s="313"/>
      <c r="RAD78" s="313"/>
      <c r="RAE78" s="313"/>
      <c r="RAF78" s="313"/>
      <c r="RAG78" s="313"/>
      <c r="RAH78" s="313"/>
      <c r="RAI78" s="313"/>
      <c r="RAJ78" s="313"/>
      <c r="RAK78" s="313"/>
      <c r="RAL78" s="313"/>
      <c r="RAM78" s="313"/>
      <c r="RAN78" s="313"/>
      <c r="RAO78" s="313"/>
      <c r="RAP78" s="313"/>
      <c r="RAQ78" s="313"/>
      <c r="RAR78" s="313"/>
      <c r="RAS78" s="313"/>
      <c r="RAT78" s="313"/>
      <c r="RAU78" s="313"/>
      <c r="RAV78" s="313"/>
      <c r="RAW78" s="313"/>
      <c r="RAX78" s="313"/>
      <c r="RAY78" s="313"/>
      <c r="RAZ78" s="313"/>
      <c r="RBA78" s="313"/>
      <c r="RBB78" s="313"/>
      <c r="RBC78" s="313"/>
      <c r="RBD78" s="313"/>
      <c r="RBE78" s="313"/>
      <c r="RBF78" s="313"/>
      <c r="RBG78" s="313"/>
      <c r="RBH78" s="313"/>
      <c r="RBI78" s="313"/>
      <c r="RBJ78" s="313"/>
      <c r="RBK78" s="313"/>
      <c r="RBL78" s="313"/>
      <c r="RBM78" s="313"/>
      <c r="RBN78" s="313"/>
      <c r="RBO78" s="313"/>
      <c r="RBP78" s="313"/>
      <c r="RBQ78" s="313"/>
      <c r="RBR78" s="313"/>
      <c r="RBS78" s="313"/>
      <c r="RBT78" s="313"/>
      <c r="RBU78" s="313"/>
      <c r="RBV78" s="313"/>
      <c r="RBW78" s="313"/>
      <c r="RBX78" s="313"/>
      <c r="RBY78" s="313"/>
      <c r="RBZ78" s="313"/>
      <c r="RCA78" s="313"/>
      <c r="RCB78" s="313"/>
      <c r="RCC78" s="313"/>
      <c r="RCD78" s="313"/>
      <c r="RCE78" s="313"/>
      <c r="RCF78" s="313"/>
      <c r="RCG78" s="313"/>
      <c r="RCH78" s="313"/>
      <c r="RCI78" s="313"/>
      <c r="RCJ78" s="313"/>
      <c r="RCK78" s="313"/>
      <c r="RCL78" s="313"/>
      <c r="RCM78" s="313"/>
      <c r="RCN78" s="313"/>
      <c r="RCO78" s="313"/>
      <c r="RCP78" s="313"/>
      <c r="RCQ78" s="313"/>
      <c r="RCR78" s="313"/>
      <c r="RCS78" s="313"/>
      <c r="RCT78" s="313"/>
      <c r="RCU78" s="313"/>
      <c r="RCV78" s="313"/>
      <c r="RCW78" s="313"/>
      <c r="RCX78" s="313"/>
      <c r="RCY78" s="313"/>
      <c r="RCZ78" s="313"/>
      <c r="RDA78" s="313"/>
      <c r="RDB78" s="313"/>
      <c r="RDC78" s="313"/>
      <c r="RDD78" s="313"/>
      <c r="RDE78" s="313"/>
      <c r="RDF78" s="313"/>
      <c r="RDG78" s="313"/>
      <c r="RDH78" s="313"/>
      <c r="RDI78" s="313"/>
      <c r="RDJ78" s="313"/>
      <c r="RDK78" s="313"/>
      <c r="RDL78" s="313"/>
      <c r="RDM78" s="313"/>
      <c r="RDN78" s="313"/>
      <c r="RDO78" s="313"/>
      <c r="RDP78" s="313"/>
      <c r="RDQ78" s="313"/>
      <c r="RDR78" s="313"/>
      <c r="RDS78" s="313"/>
      <c r="RDT78" s="313"/>
      <c r="RDU78" s="313"/>
      <c r="RDV78" s="313"/>
      <c r="RDW78" s="313"/>
      <c r="RDX78" s="313"/>
      <c r="RDY78" s="313"/>
      <c r="RDZ78" s="313"/>
      <c r="REA78" s="313"/>
      <c r="REB78" s="313"/>
      <c r="REC78" s="313"/>
      <c r="RED78" s="313"/>
      <c r="REE78" s="313"/>
      <c r="REF78" s="313"/>
      <c r="REG78" s="313"/>
      <c r="REH78" s="313"/>
      <c r="REI78" s="313"/>
      <c r="REJ78" s="313"/>
      <c r="REK78" s="313"/>
      <c r="REL78" s="313"/>
      <c r="REM78" s="313"/>
      <c r="REN78" s="313"/>
      <c r="REO78" s="313"/>
      <c r="REP78" s="313"/>
      <c r="REQ78" s="313"/>
      <c r="RER78" s="313"/>
      <c r="RES78" s="313"/>
      <c r="RET78" s="313"/>
      <c r="REU78" s="313"/>
      <c r="REV78" s="313"/>
      <c r="REW78" s="313"/>
      <c r="REX78" s="313"/>
      <c r="REY78" s="313"/>
      <c r="REZ78" s="313"/>
      <c r="RFA78" s="313"/>
      <c r="RFB78" s="313"/>
      <c r="RFC78" s="313"/>
      <c r="RFD78" s="313"/>
      <c r="RFE78" s="313"/>
      <c r="RFF78" s="313"/>
      <c r="RFG78" s="313"/>
      <c r="RFH78" s="313"/>
      <c r="RFI78" s="313"/>
      <c r="RFJ78" s="313"/>
      <c r="RFK78" s="313"/>
      <c r="RFL78" s="313"/>
      <c r="RFM78" s="313"/>
      <c r="RFN78" s="313"/>
      <c r="RFO78" s="313"/>
      <c r="RFP78" s="313"/>
      <c r="RFQ78" s="313"/>
      <c r="RFR78" s="313"/>
      <c r="RFS78" s="313"/>
      <c r="RFT78" s="313"/>
      <c r="RFU78" s="313"/>
      <c r="RFV78" s="313"/>
      <c r="RFW78" s="313"/>
      <c r="RFX78" s="313"/>
      <c r="RFY78" s="313"/>
      <c r="RFZ78" s="313"/>
      <c r="RGA78" s="313"/>
      <c r="RGB78" s="313"/>
      <c r="RGC78" s="313"/>
      <c r="RGD78" s="313"/>
      <c r="RGE78" s="313"/>
      <c r="RGF78" s="313"/>
      <c r="RGG78" s="313"/>
      <c r="RGH78" s="313"/>
      <c r="RGI78" s="313"/>
      <c r="RGJ78" s="313"/>
      <c r="RGK78" s="313"/>
      <c r="RGL78" s="313"/>
      <c r="RGM78" s="313"/>
      <c r="RGN78" s="313"/>
      <c r="RGO78" s="313"/>
      <c r="RGP78" s="313"/>
      <c r="RGQ78" s="313"/>
      <c r="RGR78" s="313"/>
      <c r="RGS78" s="313"/>
      <c r="RGT78" s="313"/>
      <c r="RGU78" s="313"/>
      <c r="RGV78" s="313"/>
      <c r="RGW78" s="313"/>
      <c r="RGX78" s="313"/>
      <c r="RGY78" s="313"/>
      <c r="RGZ78" s="313"/>
      <c r="RHA78" s="313"/>
      <c r="RHB78" s="313"/>
      <c r="RHC78" s="313"/>
      <c r="RHD78" s="313"/>
      <c r="RHE78" s="313"/>
      <c r="RHF78" s="313"/>
      <c r="RHG78" s="313"/>
      <c r="RHH78" s="313"/>
      <c r="RHI78" s="313"/>
      <c r="RHJ78" s="313"/>
      <c r="RHK78" s="313"/>
      <c r="RHL78" s="313"/>
      <c r="RHM78" s="313"/>
      <c r="RHN78" s="313"/>
      <c r="RHO78" s="313"/>
      <c r="RHP78" s="313"/>
      <c r="RHQ78" s="313"/>
      <c r="RHR78" s="313"/>
      <c r="RHS78" s="313"/>
      <c r="RHT78" s="313"/>
      <c r="RHU78" s="313"/>
      <c r="RHV78" s="313"/>
      <c r="RHW78" s="313"/>
      <c r="RHX78" s="313"/>
      <c r="RHY78" s="313"/>
      <c r="RHZ78" s="313"/>
      <c r="RIA78" s="313"/>
      <c r="RIB78" s="313"/>
      <c r="RIC78" s="313"/>
      <c r="RID78" s="313"/>
      <c r="RIE78" s="313"/>
      <c r="RIF78" s="313"/>
      <c r="RIG78" s="313"/>
      <c r="RIH78" s="313"/>
      <c r="RII78" s="313"/>
      <c r="RIJ78" s="313"/>
      <c r="RIK78" s="313"/>
      <c r="RIL78" s="313"/>
      <c r="RIM78" s="313"/>
      <c r="RIN78" s="313"/>
      <c r="RIO78" s="313"/>
      <c r="RIP78" s="313"/>
      <c r="RIQ78" s="313"/>
      <c r="RIR78" s="313"/>
      <c r="RIS78" s="313"/>
      <c r="RIT78" s="313"/>
      <c r="RIU78" s="313"/>
      <c r="RIV78" s="313"/>
      <c r="RIW78" s="313"/>
      <c r="RIX78" s="313"/>
      <c r="RIY78" s="313"/>
      <c r="RIZ78" s="313"/>
      <c r="RJA78" s="313"/>
      <c r="RJB78" s="313"/>
      <c r="RJC78" s="313"/>
      <c r="RJD78" s="313"/>
      <c r="RJE78" s="313"/>
      <c r="RJF78" s="313"/>
      <c r="RJG78" s="313"/>
      <c r="RJH78" s="313"/>
      <c r="RJI78" s="313"/>
      <c r="RJJ78" s="313"/>
      <c r="RJK78" s="313"/>
      <c r="RJL78" s="313"/>
      <c r="RJM78" s="313"/>
      <c r="RJN78" s="313"/>
      <c r="RJO78" s="313"/>
      <c r="RJP78" s="313"/>
      <c r="RJQ78" s="313"/>
      <c r="RJR78" s="313"/>
      <c r="RJS78" s="313"/>
      <c r="RJT78" s="313"/>
      <c r="RJU78" s="313"/>
      <c r="RJV78" s="313"/>
      <c r="RJW78" s="313"/>
      <c r="RJX78" s="313"/>
      <c r="RJY78" s="313"/>
      <c r="RJZ78" s="313"/>
      <c r="RKA78" s="313"/>
      <c r="RKB78" s="313"/>
      <c r="RKC78" s="313"/>
      <c r="RKD78" s="313"/>
      <c r="RKE78" s="313"/>
      <c r="RKF78" s="313"/>
      <c r="RKG78" s="313"/>
      <c r="RKH78" s="313"/>
      <c r="RKI78" s="313"/>
      <c r="RKJ78" s="313"/>
      <c r="RKK78" s="313"/>
      <c r="RKL78" s="313"/>
      <c r="RKM78" s="313"/>
      <c r="RKN78" s="313"/>
      <c r="RKO78" s="313"/>
      <c r="RKP78" s="313"/>
      <c r="RKQ78" s="313"/>
      <c r="RKR78" s="313"/>
      <c r="RKS78" s="313"/>
      <c r="RKT78" s="313"/>
      <c r="RKU78" s="313"/>
      <c r="RKV78" s="313"/>
      <c r="RKW78" s="313"/>
      <c r="RKX78" s="313"/>
      <c r="RKY78" s="313"/>
      <c r="RKZ78" s="313"/>
      <c r="RLA78" s="313"/>
      <c r="RLB78" s="313"/>
      <c r="RLC78" s="313"/>
      <c r="RLD78" s="313"/>
      <c r="RLE78" s="313"/>
      <c r="RLF78" s="313"/>
      <c r="RLG78" s="313"/>
      <c r="RLH78" s="313"/>
      <c r="RLI78" s="313"/>
      <c r="RLJ78" s="313"/>
      <c r="RLK78" s="313"/>
      <c r="RLL78" s="313"/>
      <c r="RLM78" s="313"/>
      <c r="RLN78" s="313"/>
      <c r="RLO78" s="313"/>
      <c r="RLP78" s="313"/>
      <c r="RLQ78" s="313"/>
      <c r="RLR78" s="313"/>
      <c r="RLS78" s="313"/>
      <c r="RLT78" s="313"/>
      <c r="RLU78" s="313"/>
      <c r="RLV78" s="313"/>
      <c r="RLW78" s="313"/>
      <c r="RLX78" s="313"/>
      <c r="RLY78" s="313"/>
      <c r="RLZ78" s="313"/>
      <c r="RMA78" s="313"/>
      <c r="RMB78" s="313"/>
      <c r="RMC78" s="313"/>
      <c r="RMD78" s="313"/>
      <c r="RME78" s="313"/>
      <c r="RMF78" s="313"/>
      <c r="RMG78" s="313"/>
      <c r="RMH78" s="313"/>
      <c r="RMI78" s="313"/>
      <c r="RMJ78" s="313"/>
      <c r="RMK78" s="313"/>
      <c r="RML78" s="313"/>
      <c r="RMM78" s="313"/>
      <c r="RMN78" s="313"/>
      <c r="RMO78" s="313"/>
      <c r="RMP78" s="313"/>
      <c r="RMQ78" s="313"/>
      <c r="RMR78" s="313"/>
      <c r="RMS78" s="313"/>
      <c r="RMT78" s="313"/>
      <c r="RMU78" s="313"/>
      <c r="RMV78" s="313"/>
      <c r="RMW78" s="313"/>
      <c r="RMX78" s="313"/>
      <c r="RMY78" s="313"/>
      <c r="RMZ78" s="313"/>
      <c r="RNA78" s="313"/>
      <c r="RNB78" s="313"/>
      <c r="RNC78" s="313"/>
      <c r="RND78" s="313"/>
      <c r="RNE78" s="313"/>
      <c r="RNF78" s="313"/>
      <c r="RNG78" s="313"/>
      <c r="RNH78" s="313"/>
      <c r="RNI78" s="313"/>
      <c r="RNJ78" s="313"/>
      <c r="RNK78" s="313"/>
      <c r="RNL78" s="313"/>
      <c r="RNM78" s="313"/>
      <c r="RNN78" s="313"/>
      <c r="RNO78" s="313"/>
      <c r="RNP78" s="313"/>
      <c r="RNQ78" s="313"/>
      <c r="RNR78" s="313"/>
      <c r="RNS78" s="313"/>
      <c r="RNT78" s="313"/>
      <c r="RNU78" s="313"/>
      <c r="RNV78" s="313"/>
      <c r="RNW78" s="313"/>
      <c r="RNX78" s="313"/>
      <c r="RNY78" s="313"/>
      <c r="RNZ78" s="313"/>
      <c r="ROA78" s="313"/>
      <c r="ROB78" s="313"/>
      <c r="ROC78" s="313"/>
      <c r="ROD78" s="313"/>
      <c r="ROE78" s="313"/>
      <c r="ROF78" s="313"/>
      <c r="ROG78" s="313"/>
      <c r="ROH78" s="313"/>
      <c r="ROI78" s="313"/>
      <c r="ROJ78" s="313"/>
      <c r="ROK78" s="313"/>
      <c r="ROL78" s="313"/>
      <c r="ROM78" s="313"/>
      <c r="RON78" s="313"/>
      <c r="ROO78" s="313"/>
      <c r="ROP78" s="313"/>
      <c r="ROQ78" s="313"/>
      <c r="ROR78" s="313"/>
      <c r="ROS78" s="313"/>
      <c r="ROT78" s="313"/>
      <c r="ROU78" s="313"/>
      <c r="ROV78" s="313"/>
      <c r="ROW78" s="313"/>
      <c r="ROX78" s="313"/>
      <c r="ROY78" s="313"/>
      <c r="ROZ78" s="313"/>
      <c r="RPA78" s="313"/>
      <c r="RPB78" s="313"/>
      <c r="RPC78" s="313"/>
      <c r="RPD78" s="313"/>
      <c r="RPE78" s="313"/>
      <c r="RPF78" s="313"/>
      <c r="RPG78" s="313"/>
      <c r="RPH78" s="313"/>
      <c r="RPI78" s="313"/>
      <c r="RPJ78" s="313"/>
      <c r="RPK78" s="313"/>
      <c r="RPL78" s="313"/>
      <c r="RPM78" s="313"/>
      <c r="RPN78" s="313"/>
      <c r="RPO78" s="313"/>
      <c r="RPP78" s="313"/>
      <c r="RPQ78" s="313"/>
      <c r="RPR78" s="313"/>
      <c r="RPS78" s="313"/>
      <c r="RPT78" s="313"/>
      <c r="RPU78" s="313"/>
      <c r="RPV78" s="313"/>
      <c r="RPW78" s="313"/>
      <c r="RPX78" s="313"/>
      <c r="RPY78" s="313"/>
      <c r="RPZ78" s="313"/>
      <c r="RQA78" s="313"/>
      <c r="RQB78" s="313"/>
      <c r="RQC78" s="313"/>
      <c r="RQD78" s="313"/>
      <c r="RQE78" s="313"/>
      <c r="RQF78" s="313"/>
      <c r="RQG78" s="313"/>
      <c r="RQH78" s="313"/>
      <c r="RQI78" s="313"/>
      <c r="RQJ78" s="313"/>
      <c r="RQK78" s="313"/>
      <c r="RQL78" s="313"/>
      <c r="RQM78" s="313"/>
      <c r="RQN78" s="313"/>
      <c r="RQO78" s="313"/>
      <c r="RQP78" s="313"/>
      <c r="RQQ78" s="313"/>
      <c r="RQR78" s="313"/>
      <c r="RQS78" s="313"/>
      <c r="RQT78" s="313"/>
      <c r="RQU78" s="313"/>
      <c r="RQV78" s="313"/>
      <c r="RQW78" s="313"/>
      <c r="RQX78" s="313"/>
      <c r="RQY78" s="313"/>
      <c r="RQZ78" s="313"/>
      <c r="RRA78" s="313"/>
      <c r="RRB78" s="313"/>
      <c r="RRC78" s="313"/>
      <c r="RRD78" s="313"/>
      <c r="RRE78" s="313"/>
      <c r="RRF78" s="313"/>
      <c r="RRG78" s="313"/>
      <c r="RRH78" s="313"/>
      <c r="RRI78" s="313"/>
      <c r="RRJ78" s="313"/>
      <c r="RRK78" s="313"/>
      <c r="RRL78" s="313"/>
      <c r="RRM78" s="313"/>
      <c r="RRN78" s="313"/>
      <c r="RRO78" s="313"/>
      <c r="RRP78" s="313"/>
      <c r="RRQ78" s="313"/>
      <c r="RRR78" s="313"/>
      <c r="RRS78" s="313"/>
      <c r="RRT78" s="313"/>
      <c r="RRU78" s="313"/>
      <c r="RRV78" s="313"/>
      <c r="RRW78" s="313"/>
      <c r="RRX78" s="313"/>
      <c r="RRY78" s="313"/>
      <c r="RRZ78" s="313"/>
      <c r="RSA78" s="313"/>
      <c r="RSB78" s="313"/>
      <c r="RSC78" s="313"/>
      <c r="RSD78" s="313"/>
      <c r="RSE78" s="313"/>
      <c r="RSF78" s="313"/>
      <c r="RSG78" s="313"/>
      <c r="RSH78" s="313"/>
      <c r="RSI78" s="313"/>
      <c r="RSJ78" s="313"/>
      <c r="RSK78" s="313"/>
      <c r="RSL78" s="313"/>
      <c r="RSM78" s="313"/>
      <c r="RSN78" s="313"/>
      <c r="RSO78" s="313"/>
      <c r="RSP78" s="313"/>
      <c r="RSQ78" s="313"/>
      <c r="RSR78" s="313"/>
      <c r="RSS78" s="313"/>
      <c r="RST78" s="313"/>
      <c r="RSU78" s="313"/>
      <c r="RSV78" s="313"/>
      <c r="RSW78" s="313"/>
      <c r="RSX78" s="313"/>
      <c r="RSY78" s="313"/>
      <c r="RSZ78" s="313"/>
      <c r="RTA78" s="313"/>
      <c r="RTB78" s="313"/>
      <c r="RTC78" s="313"/>
      <c r="RTD78" s="313"/>
      <c r="RTE78" s="313"/>
      <c r="RTF78" s="313"/>
      <c r="RTG78" s="313"/>
      <c r="RTH78" s="313"/>
      <c r="RTI78" s="313"/>
      <c r="RTJ78" s="313"/>
      <c r="RTK78" s="313"/>
      <c r="RTL78" s="313"/>
      <c r="RTM78" s="313"/>
      <c r="RTN78" s="313"/>
      <c r="RTO78" s="313"/>
      <c r="RTP78" s="313"/>
      <c r="RTQ78" s="313"/>
      <c r="RTR78" s="313"/>
      <c r="RTS78" s="313"/>
      <c r="RTT78" s="313"/>
      <c r="RTU78" s="313"/>
      <c r="RTV78" s="313"/>
      <c r="RTW78" s="313"/>
      <c r="RTX78" s="313"/>
      <c r="RTY78" s="313"/>
      <c r="RTZ78" s="313"/>
      <c r="RUA78" s="313"/>
      <c r="RUB78" s="313"/>
      <c r="RUC78" s="313"/>
      <c r="RUD78" s="313"/>
      <c r="RUE78" s="313"/>
      <c r="RUF78" s="313"/>
      <c r="RUG78" s="313"/>
      <c r="RUH78" s="313"/>
      <c r="RUI78" s="313"/>
      <c r="RUJ78" s="313"/>
      <c r="RUK78" s="313"/>
      <c r="RUL78" s="313"/>
      <c r="RUM78" s="313"/>
      <c r="RUN78" s="313"/>
      <c r="RUO78" s="313"/>
      <c r="RUP78" s="313"/>
      <c r="RUQ78" s="313"/>
      <c r="RUR78" s="313"/>
      <c r="RUS78" s="313"/>
      <c r="RUT78" s="313"/>
      <c r="RUU78" s="313"/>
      <c r="RUV78" s="313"/>
      <c r="RUW78" s="313"/>
      <c r="RUX78" s="313"/>
      <c r="RUY78" s="313"/>
      <c r="RUZ78" s="313"/>
      <c r="RVA78" s="313"/>
      <c r="RVB78" s="313"/>
      <c r="RVC78" s="313"/>
      <c r="RVD78" s="313"/>
      <c r="RVE78" s="313"/>
      <c r="RVF78" s="313"/>
      <c r="RVG78" s="313"/>
      <c r="RVH78" s="313"/>
      <c r="RVI78" s="313"/>
      <c r="RVJ78" s="313"/>
      <c r="RVK78" s="313"/>
      <c r="RVL78" s="313"/>
      <c r="RVM78" s="313"/>
      <c r="RVN78" s="313"/>
      <c r="RVO78" s="313"/>
      <c r="RVP78" s="313"/>
      <c r="RVQ78" s="313"/>
      <c r="RVR78" s="313"/>
      <c r="RVS78" s="313"/>
      <c r="RVT78" s="313"/>
      <c r="RVU78" s="313"/>
      <c r="RVV78" s="313"/>
      <c r="RVW78" s="313"/>
      <c r="RVX78" s="313"/>
      <c r="RVY78" s="313"/>
      <c r="RVZ78" s="313"/>
      <c r="RWA78" s="313"/>
      <c r="RWB78" s="313"/>
      <c r="RWC78" s="313"/>
      <c r="RWD78" s="313"/>
      <c r="RWE78" s="313"/>
      <c r="RWF78" s="313"/>
      <c r="RWG78" s="313"/>
      <c r="RWH78" s="313"/>
      <c r="RWI78" s="313"/>
      <c r="RWJ78" s="313"/>
      <c r="RWK78" s="313"/>
      <c r="RWL78" s="313"/>
      <c r="RWM78" s="313"/>
      <c r="RWN78" s="313"/>
      <c r="RWO78" s="313"/>
      <c r="RWP78" s="313"/>
      <c r="RWQ78" s="313"/>
      <c r="RWR78" s="313"/>
      <c r="RWS78" s="313"/>
      <c r="RWT78" s="313"/>
      <c r="RWU78" s="313"/>
      <c r="RWV78" s="313"/>
      <c r="RWW78" s="313"/>
      <c r="RWX78" s="313"/>
      <c r="RWY78" s="313"/>
      <c r="RWZ78" s="313"/>
      <c r="RXA78" s="313"/>
      <c r="RXB78" s="313"/>
      <c r="RXC78" s="313"/>
      <c r="RXD78" s="313"/>
      <c r="RXE78" s="313"/>
      <c r="RXF78" s="313"/>
      <c r="RXG78" s="313"/>
      <c r="RXH78" s="313"/>
      <c r="RXI78" s="313"/>
      <c r="RXJ78" s="313"/>
      <c r="RXK78" s="313"/>
      <c r="RXL78" s="313"/>
      <c r="RXM78" s="313"/>
      <c r="RXN78" s="313"/>
      <c r="RXO78" s="313"/>
      <c r="RXP78" s="313"/>
      <c r="RXQ78" s="313"/>
      <c r="RXR78" s="313"/>
      <c r="RXS78" s="313"/>
      <c r="RXT78" s="313"/>
      <c r="RXU78" s="313"/>
      <c r="RXV78" s="313"/>
      <c r="RXW78" s="313"/>
      <c r="RXX78" s="313"/>
      <c r="RXY78" s="313"/>
      <c r="RXZ78" s="313"/>
      <c r="RYA78" s="313"/>
      <c r="RYB78" s="313"/>
      <c r="RYC78" s="313"/>
      <c r="RYD78" s="313"/>
      <c r="RYE78" s="313"/>
      <c r="RYF78" s="313"/>
      <c r="RYG78" s="313"/>
      <c r="RYH78" s="313"/>
      <c r="RYI78" s="313"/>
      <c r="RYJ78" s="313"/>
      <c r="RYK78" s="313"/>
      <c r="RYL78" s="313"/>
      <c r="RYM78" s="313"/>
      <c r="RYN78" s="313"/>
      <c r="RYO78" s="313"/>
      <c r="RYP78" s="313"/>
      <c r="RYQ78" s="313"/>
      <c r="RYR78" s="313"/>
      <c r="RYS78" s="313"/>
      <c r="RYT78" s="313"/>
      <c r="RYU78" s="313"/>
      <c r="RYV78" s="313"/>
      <c r="RYW78" s="313"/>
      <c r="RYX78" s="313"/>
      <c r="RYY78" s="313"/>
      <c r="RYZ78" s="313"/>
      <c r="RZA78" s="313"/>
      <c r="RZB78" s="313"/>
      <c r="RZC78" s="313"/>
      <c r="RZD78" s="313"/>
      <c r="RZE78" s="313"/>
      <c r="RZF78" s="313"/>
      <c r="RZG78" s="313"/>
      <c r="RZH78" s="313"/>
      <c r="RZI78" s="313"/>
      <c r="RZJ78" s="313"/>
      <c r="RZK78" s="313"/>
      <c r="RZL78" s="313"/>
      <c r="RZM78" s="313"/>
      <c r="RZN78" s="313"/>
      <c r="RZO78" s="313"/>
      <c r="RZP78" s="313"/>
      <c r="RZQ78" s="313"/>
      <c r="RZR78" s="313"/>
      <c r="RZS78" s="313"/>
      <c r="RZT78" s="313"/>
      <c r="RZU78" s="313"/>
      <c r="RZV78" s="313"/>
      <c r="RZW78" s="313"/>
      <c r="RZX78" s="313"/>
      <c r="RZY78" s="313"/>
      <c r="RZZ78" s="313"/>
      <c r="SAA78" s="313"/>
      <c r="SAB78" s="313"/>
      <c r="SAC78" s="313"/>
      <c r="SAD78" s="313"/>
      <c r="SAE78" s="313"/>
      <c r="SAF78" s="313"/>
      <c r="SAG78" s="313"/>
      <c r="SAH78" s="313"/>
      <c r="SAI78" s="313"/>
      <c r="SAJ78" s="313"/>
      <c r="SAK78" s="313"/>
      <c r="SAL78" s="313"/>
      <c r="SAM78" s="313"/>
      <c r="SAN78" s="313"/>
      <c r="SAO78" s="313"/>
      <c r="SAP78" s="313"/>
      <c r="SAQ78" s="313"/>
      <c r="SAR78" s="313"/>
      <c r="SAS78" s="313"/>
      <c r="SAT78" s="313"/>
      <c r="SAU78" s="313"/>
      <c r="SAV78" s="313"/>
      <c r="SAW78" s="313"/>
      <c r="SAX78" s="313"/>
      <c r="SAY78" s="313"/>
      <c r="SAZ78" s="313"/>
      <c r="SBA78" s="313"/>
      <c r="SBB78" s="313"/>
      <c r="SBC78" s="313"/>
      <c r="SBD78" s="313"/>
      <c r="SBE78" s="313"/>
      <c r="SBF78" s="313"/>
      <c r="SBG78" s="313"/>
      <c r="SBH78" s="313"/>
      <c r="SBI78" s="313"/>
      <c r="SBJ78" s="313"/>
      <c r="SBK78" s="313"/>
      <c r="SBL78" s="313"/>
      <c r="SBM78" s="313"/>
      <c r="SBN78" s="313"/>
      <c r="SBO78" s="313"/>
      <c r="SBP78" s="313"/>
      <c r="SBQ78" s="313"/>
      <c r="SBR78" s="313"/>
      <c r="SBS78" s="313"/>
      <c r="SBT78" s="313"/>
      <c r="SBU78" s="313"/>
      <c r="SBV78" s="313"/>
      <c r="SBW78" s="313"/>
      <c r="SBX78" s="313"/>
      <c r="SBY78" s="313"/>
      <c r="SBZ78" s="313"/>
      <c r="SCA78" s="313"/>
      <c r="SCB78" s="313"/>
      <c r="SCC78" s="313"/>
      <c r="SCD78" s="313"/>
      <c r="SCE78" s="313"/>
      <c r="SCF78" s="313"/>
      <c r="SCG78" s="313"/>
      <c r="SCH78" s="313"/>
      <c r="SCI78" s="313"/>
      <c r="SCJ78" s="313"/>
      <c r="SCK78" s="313"/>
      <c r="SCL78" s="313"/>
      <c r="SCM78" s="313"/>
      <c r="SCN78" s="313"/>
      <c r="SCO78" s="313"/>
      <c r="SCP78" s="313"/>
      <c r="SCQ78" s="313"/>
      <c r="SCR78" s="313"/>
      <c r="SCS78" s="313"/>
      <c r="SCT78" s="313"/>
      <c r="SCU78" s="313"/>
      <c r="SCV78" s="313"/>
      <c r="SCW78" s="313"/>
      <c r="SCX78" s="313"/>
      <c r="SCY78" s="313"/>
      <c r="SCZ78" s="313"/>
      <c r="SDA78" s="313"/>
      <c r="SDB78" s="313"/>
      <c r="SDC78" s="313"/>
      <c r="SDD78" s="313"/>
      <c r="SDE78" s="313"/>
      <c r="SDF78" s="313"/>
      <c r="SDG78" s="313"/>
      <c r="SDH78" s="313"/>
      <c r="SDI78" s="313"/>
      <c r="SDJ78" s="313"/>
      <c r="SDK78" s="313"/>
      <c r="SDL78" s="313"/>
      <c r="SDM78" s="313"/>
      <c r="SDN78" s="313"/>
      <c r="SDO78" s="313"/>
      <c r="SDP78" s="313"/>
      <c r="SDQ78" s="313"/>
      <c r="SDR78" s="313"/>
      <c r="SDS78" s="313"/>
      <c r="SDT78" s="313"/>
      <c r="SDU78" s="313"/>
      <c r="SDV78" s="313"/>
      <c r="SDW78" s="313"/>
      <c r="SDX78" s="313"/>
      <c r="SDY78" s="313"/>
      <c r="SDZ78" s="313"/>
      <c r="SEA78" s="313"/>
      <c r="SEB78" s="313"/>
      <c r="SEC78" s="313"/>
      <c r="SED78" s="313"/>
      <c r="SEE78" s="313"/>
      <c r="SEF78" s="313"/>
      <c r="SEG78" s="313"/>
      <c r="SEH78" s="313"/>
      <c r="SEI78" s="313"/>
      <c r="SEJ78" s="313"/>
      <c r="SEK78" s="313"/>
      <c r="SEL78" s="313"/>
      <c r="SEM78" s="313"/>
      <c r="SEN78" s="313"/>
      <c r="SEO78" s="313"/>
      <c r="SEP78" s="313"/>
      <c r="SEQ78" s="313"/>
      <c r="SER78" s="313"/>
      <c r="SES78" s="313"/>
      <c r="SET78" s="313"/>
      <c r="SEU78" s="313"/>
      <c r="SEV78" s="313"/>
      <c r="SEW78" s="313"/>
      <c r="SEX78" s="313"/>
      <c r="SEY78" s="313"/>
      <c r="SEZ78" s="313"/>
      <c r="SFA78" s="313"/>
      <c r="SFB78" s="313"/>
      <c r="SFC78" s="313"/>
      <c r="SFD78" s="313"/>
      <c r="SFE78" s="313"/>
      <c r="SFF78" s="313"/>
      <c r="SFG78" s="313"/>
      <c r="SFH78" s="313"/>
      <c r="SFI78" s="313"/>
      <c r="SFJ78" s="313"/>
      <c r="SFK78" s="313"/>
      <c r="SFL78" s="313"/>
      <c r="SFM78" s="313"/>
      <c r="SFN78" s="313"/>
      <c r="SFO78" s="313"/>
      <c r="SFP78" s="313"/>
      <c r="SFQ78" s="313"/>
      <c r="SFR78" s="313"/>
      <c r="SFS78" s="313"/>
      <c r="SFT78" s="313"/>
      <c r="SFU78" s="313"/>
      <c r="SFV78" s="313"/>
      <c r="SFW78" s="313"/>
      <c r="SFX78" s="313"/>
      <c r="SFY78" s="313"/>
      <c r="SFZ78" s="313"/>
      <c r="SGA78" s="313"/>
      <c r="SGB78" s="313"/>
      <c r="SGC78" s="313"/>
      <c r="SGD78" s="313"/>
      <c r="SGE78" s="313"/>
      <c r="SGF78" s="313"/>
      <c r="SGG78" s="313"/>
      <c r="SGH78" s="313"/>
      <c r="SGI78" s="313"/>
      <c r="SGJ78" s="313"/>
      <c r="SGK78" s="313"/>
      <c r="SGL78" s="313"/>
      <c r="SGM78" s="313"/>
      <c r="SGN78" s="313"/>
      <c r="SGO78" s="313"/>
      <c r="SGP78" s="313"/>
      <c r="SGQ78" s="313"/>
      <c r="SGR78" s="313"/>
      <c r="SGS78" s="313"/>
      <c r="SGT78" s="313"/>
      <c r="SGU78" s="313"/>
      <c r="SGV78" s="313"/>
      <c r="SGW78" s="313"/>
      <c r="SGX78" s="313"/>
      <c r="SGY78" s="313"/>
      <c r="SGZ78" s="313"/>
      <c r="SHA78" s="313"/>
      <c r="SHB78" s="313"/>
      <c r="SHC78" s="313"/>
      <c r="SHD78" s="313"/>
      <c r="SHE78" s="313"/>
      <c r="SHF78" s="313"/>
      <c r="SHG78" s="313"/>
      <c r="SHH78" s="313"/>
      <c r="SHI78" s="313"/>
      <c r="SHJ78" s="313"/>
      <c r="SHK78" s="313"/>
      <c r="SHL78" s="313"/>
      <c r="SHM78" s="313"/>
      <c r="SHN78" s="313"/>
      <c r="SHO78" s="313"/>
      <c r="SHP78" s="313"/>
      <c r="SHQ78" s="313"/>
      <c r="SHR78" s="313"/>
      <c r="SHS78" s="313"/>
      <c r="SHT78" s="313"/>
      <c r="SHU78" s="313"/>
      <c r="SHV78" s="313"/>
      <c r="SHW78" s="313"/>
      <c r="SHX78" s="313"/>
      <c r="SHY78" s="313"/>
      <c r="SHZ78" s="313"/>
      <c r="SIA78" s="313"/>
      <c r="SIB78" s="313"/>
      <c r="SIC78" s="313"/>
      <c r="SID78" s="313"/>
      <c r="SIE78" s="313"/>
      <c r="SIF78" s="313"/>
      <c r="SIG78" s="313"/>
      <c r="SIH78" s="313"/>
      <c r="SII78" s="313"/>
      <c r="SIJ78" s="313"/>
      <c r="SIK78" s="313"/>
      <c r="SIL78" s="313"/>
      <c r="SIM78" s="313"/>
      <c r="SIN78" s="313"/>
      <c r="SIO78" s="313"/>
      <c r="SIP78" s="313"/>
      <c r="SIQ78" s="313"/>
      <c r="SIR78" s="313"/>
      <c r="SIS78" s="313"/>
      <c r="SIT78" s="313"/>
      <c r="SIU78" s="313"/>
      <c r="SIV78" s="313"/>
      <c r="SIW78" s="313"/>
      <c r="SIX78" s="313"/>
      <c r="SIY78" s="313"/>
      <c r="SIZ78" s="313"/>
      <c r="SJA78" s="313"/>
      <c r="SJB78" s="313"/>
      <c r="SJC78" s="313"/>
      <c r="SJD78" s="313"/>
      <c r="SJE78" s="313"/>
      <c r="SJF78" s="313"/>
      <c r="SJG78" s="313"/>
      <c r="SJH78" s="313"/>
      <c r="SJI78" s="313"/>
      <c r="SJJ78" s="313"/>
      <c r="SJK78" s="313"/>
      <c r="SJL78" s="313"/>
      <c r="SJM78" s="313"/>
      <c r="SJN78" s="313"/>
      <c r="SJO78" s="313"/>
      <c r="SJP78" s="313"/>
      <c r="SJQ78" s="313"/>
      <c r="SJR78" s="313"/>
      <c r="SJS78" s="313"/>
      <c r="SJT78" s="313"/>
      <c r="SJU78" s="313"/>
      <c r="SJV78" s="313"/>
      <c r="SJW78" s="313"/>
      <c r="SJX78" s="313"/>
      <c r="SJY78" s="313"/>
      <c r="SJZ78" s="313"/>
      <c r="SKA78" s="313"/>
      <c r="SKB78" s="313"/>
      <c r="SKC78" s="313"/>
      <c r="SKD78" s="313"/>
      <c r="SKE78" s="313"/>
      <c r="SKF78" s="313"/>
      <c r="SKG78" s="313"/>
      <c r="SKH78" s="313"/>
      <c r="SKI78" s="313"/>
      <c r="SKJ78" s="313"/>
      <c r="SKK78" s="313"/>
      <c r="SKL78" s="313"/>
      <c r="SKM78" s="313"/>
      <c r="SKN78" s="313"/>
      <c r="SKO78" s="313"/>
      <c r="SKP78" s="313"/>
      <c r="SKQ78" s="313"/>
      <c r="SKR78" s="313"/>
      <c r="SKS78" s="313"/>
      <c r="SKT78" s="313"/>
      <c r="SKU78" s="313"/>
      <c r="SKV78" s="313"/>
      <c r="SKW78" s="313"/>
      <c r="SKX78" s="313"/>
      <c r="SKY78" s="313"/>
      <c r="SKZ78" s="313"/>
      <c r="SLA78" s="313"/>
      <c r="SLB78" s="313"/>
      <c r="SLC78" s="313"/>
      <c r="SLD78" s="313"/>
      <c r="SLE78" s="313"/>
      <c r="SLF78" s="313"/>
      <c r="SLG78" s="313"/>
      <c r="SLH78" s="313"/>
      <c r="SLI78" s="313"/>
      <c r="SLJ78" s="313"/>
      <c r="SLK78" s="313"/>
      <c r="SLL78" s="313"/>
      <c r="SLM78" s="313"/>
      <c r="SLN78" s="313"/>
      <c r="SLO78" s="313"/>
      <c r="SLP78" s="313"/>
      <c r="SLQ78" s="313"/>
      <c r="SLR78" s="313"/>
      <c r="SLS78" s="313"/>
      <c r="SLT78" s="313"/>
      <c r="SLU78" s="313"/>
      <c r="SLV78" s="313"/>
      <c r="SLW78" s="313"/>
      <c r="SLX78" s="313"/>
      <c r="SLY78" s="313"/>
      <c r="SLZ78" s="313"/>
      <c r="SMA78" s="313"/>
      <c r="SMB78" s="313"/>
      <c r="SMC78" s="313"/>
      <c r="SMD78" s="313"/>
      <c r="SME78" s="313"/>
      <c r="SMF78" s="313"/>
      <c r="SMG78" s="313"/>
      <c r="SMH78" s="313"/>
      <c r="SMI78" s="313"/>
      <c r="SMJ78" s="313"/>
      <c r="SMK78" s="313"/>
      <c r="SML78" s="313"/>
      <c r="SMM78" s="313"/>
      <c r="SMN78" s="313"/>
      <c r="SMO78" s="313"/>
      <c r="SMP78" s="313"/>
      <c r="SMQ78" s="313"/>
      <c r="SMR78" s="313"/>
      <c r="SMS78" s="313"/>
      <c r="SMT78" s="313"/>
      <c r="SMU78" s="313"/>
      <c r="SMV78" s="313"/>
      <c r="SMW78" s="313"/>
      <c r="SMX78" s="313"/>
      <c r="SMY78" s="313"/>
      <c r="SMZ78" s="313"/>
      <c r="SNA78" s="313"/>
      <c r="SNB78" s="313"/>
      <c r="SNC78" s="313"/>
      <c r="SND78" s="313"/>
      <c r="SNE78" s="313"/>
      <c r="SNF78" s="313"/>
      <c r="SNG78" s="313"/>
      <c r="SNH78" s="313"/>
      <c r="SNI78" s="313"/>
      <c r="SNJ78" s="313"/>
      <c r="SNK78" s="313"/>
      <c r="SNL78" s="313"/>
      <c r="SNM78" s="313"/>
      <c r="SNN78" s="313"/>
      <c r="SNO78" s="313"/>
      <c r="SNP78" s="313"/>
      <c r="SNQ78" s="313"/>
      <c r="SNR78" s="313"/>
      <c r="SNS78" s="313"/>
      <c r="SNT78" s="313"/>
      <c r="SNU78" s="313"/>
      <c r="SNV78" s="313"/>
      <c r="SNW78" s="313"/>
      <c r="SNX78" s="313"/>
      <c r="SNY78" s="313"/>
      <c r="SNZ78" s="313"/>
      <c r="SOA78" s="313"/>
      <c r="SOB78" s="313"/>
      <c r="SOC78" s="313"/>
      <c r="SOD78" s="313"/>
      <c r="SOE78" s="313"/>
      <c r="SOF78" s="313"/>
      <c r="SOG78" s="313"/>
      <c r="SOH78" s="313"/>
      <c r="SOI78" s="313"/>
      <c r="SOJ78" s="313"/>
      <c r="SOK78" s="313"/>
      <c r="SOL78" s="313"/>
      <c r="SOM78" s="313"/>
      <c r="SON78" s="313"/>
      <c r="SOO78" s="313"/>
      <c r="SOP78" s="313"/>
      <c r="SOQ78" s="313"/>
      <c r="SOR78" s="313"/>
      <c r="SOS78" s="313"/>
      <c r="SOT78" s="313"/>
      <c r="SOU78" s="313"/>
      <c r="SOV78" s="313"/>
      <c r="SOW78" s="313"/>
      <c r="SOX78" s="313"/>
      <c r="SOY78" s="313"/>
      <c r="SOZ78" s="313"/>
      <c r="SPA78" s="313"/>
      <c r="SPB78" s="313"/>
      <c r="SPC78" s="313"/>
      <c r="SPD78" s="313"/>
      <c r="SPE78" s="313"/>
      <c r="SPF78" s="313"/>
      <c r="SPG78" s="313"/>
      <c r="SPH78" s="313"/>
      <c r="SPI78" s="313"/>
      <c r="SPJ78" s="313"/>
      <c r="SPK78" s="313"/>
      <c r="SPL78" s="313"/>
      <c r="SPM78" s="313"/>
      <c r="SPN78" s="313"/>
      <c r="SPO78" s="313"/>
      <c r="SPP78" s="313"/>
      <c r="SPQ78" s="313"/>
      <c r="SPR78" s="313"/>
      <c r="SPS78" s="313"/>
      <c r="SPT78" s="313"/>
      <c r="SPU78" s="313"/>
      <c r="SPV78" s="313"/>
      <c r="SPW78" s="313"/>
      <c r="SPX78" s="313"/>
      <c r="SPY78" s="313"/>
      <c r="SPZ78" s="313"/>
      <c r="SQA78" s="313"/>
      <c r="SQB78" s="313"/>
      <c r="SQC78" s="313"/>
      <c r="SQD78" s="313"/>
      <c r="SQE78" s="313"/>
      <c r="SQF78" s="313"/>
      <c r="SQG78" s="313"/>
      <c r="SQH78" s="313"/>
      <c r="SQI78" s="313"/>
      <c r="SQJ78" s="313"/>
      <c r="SQK78" s="313"/>
      <c r="SQL78" s="313"/>
      <c r="SQM78" s="313"/>
      <c r="SQN78" s="313"/>
      <c r="SQO78" s="313"/>
      <c r="SQP78" s="313"/>
      <c r="SQQ78" s="313"/>
      <c r="SQR78" s="313"/>
      <c r="SQS78" s="313"/>
      <c r="SQT78" s="313"/>
      <c r="SQU78" s="313"/>
      <c r="SQV78" s="313"/>
      <c r="SQW78" s="313"/>
      <c r="SQX78" s="313"/>
      <c r="SQY78" s="313"/>
      <c r="SQZ78" s="313"/>
      <c r="SRA78" s="313"/>
      <c r="SRB78" s="313"/>
      <c r="SRC78" s="313"/>
      <c r="SRD78" s="313"/>
      <c r="SRE78" s="313"/>
      <c r="SRF78" s="313"/>
      <c r="SRG78" s="313"/>
      <c r="SRH78" s="313"/>
      <c r="SRI78" s="313"/>
      <c r="SRJ78" s="313"/>
      <c r="SRK78" s="313"/>
      <c r="SRL78" s="313"/>
      <c r="SRM78" s="313"/>
      <c r="SRN78" s="313"/>
      <c r="SRO78" s="313"/>
      <c r="SRP78" s="313"/>
      <c r="SRQ78" s="313"/>
      <c r="SRR78" s="313"/>
      <c r="SRS78" s="313"/>
      <c r="SRT78" s="313"/>
      <c r="SRU78" s="313"/>
      <c r="SRV78" s="313"/>
      <c r="SRW78" s="313"/>
      <c r="SRX78" s="313"/>
      <c r="SRY78" s="313"/>
      <c r="SRZ78" s="313"/>
      <c r="SSA78" s="313"/>
      <c r="SSB78" s="313"/>
      <c r="SSC78" s="313"/>
      <c r="SSD78" s="313"/>
      <c r="SSE78" s="313"/>
      <c r="SSF78" s="313"/>
      <c r="SSG78" s="313"/>
      <c r="SSH78" s="313"/>
      <c r="SSI78" s="313"/>
      <c r="SSJ78" s="313"/>
      <c r="SSK78" s="313"/>
      <c r="SSL78" s="313"/>
      <c r="SSM78" s="313"/>
      <c r="SSN78" s="313"/>
      <c r="SSO78" s="313"/>
      <c r="SSP78" s="313"/>
      <c r="SSQ78" s="313"/>
      <c r="SSR78" s="313"/>
      <c r="SSS78" s="313"/>
      <c r="SST78" s="313"/>
      <c r="SSU78" s="313"/>
      <c r="SSV78" s="313"/>
      <c r="SSW78" s="313"/>
      <c r="SSX78" s="313"/>
      <c r="SSY78" s="313"/>
      <c r="SSZ78" s="313"/>
      <c r="STA78" s="313"/>
      <c r="STB78" s="313"/>
      <c r="STC78" s="313"/>
      <c r="STD78" s="313"/>
      <c r="STE78" s="313"/>
      <c r="STF78" s="313"/>
      <c r="STG78" s="313"/>
      <c r="STH78" s="313"/>
      <c r="STI78" s="313"/>
      <c r="STJ78" s="313"/>
      <c r="STK78" s="313"/>
      <c r="STL78" s="313"/>
      <c r="STM78" s="313"/>
      <c r="STN78" s="313"/>
      <c r="STO78" s="313"/>
      <c r="STP78" s="313"/>
      <c r="STQ78" s="313"/>
      <c r="STR78" s="313"/>
      <c r="STS78" s="313"/>
      <c r="STT78" s="313"/>
      <c r="STU78" s="313"/>
      <c r="STV78" s="313"/>
      <c r="STW78" s="313"/>
      <c r="STX78" s="313"/>
      <c r="STY78" s="313"/>
      <c r="STZ78" s="313"/>
      <c r="SUA78" s="313"/>
      <c r="SUB78" s="313"/>
      <c r="SUC78" s="313"/>
      <c r="SUD78" s="313"/>
      <c r="SUE78" s="313"/>
      <c r="SUF78" s="313"/>
      <c r="SUG78" s="313"/>
      <c r="SUH78" s="313"/>
      <c r="SUI78" s="313"/>
      <c r="SUJ78" s="313"/>
      <c r="SUK78" s="313"/>
      <c r="SUL78" s="313"/>
      <c r="SUM78" s="313"/>
      <c r="SUN78" s="313"/>
      <c r="SUO78" s="313"/>
      <c r="SUP78" s="313"/>
      <c r="SUQ78" s="313"/>
      <c r="SUR78" s="313"/>
      <c r="SUS78" s="313"/>
      <c r="SUT78" s="313"/>
      <c r="SUU78" s="313"/>
      <c r="SUV78" s="313"/>
      <c r="SUW78" s="313"/>
      <c r="SUX78" s="313"/>
      <c r="SUY78" s="313"/>
      <c r="SUZ78" s="313"/>
      <c r="SVA78" s="313"/>
      <c r="SVB78" s="313"/>
      <c r="SVC78" s="313"/>
      <c r="SVD78" s="313"/>
      <c r="SVE78" s="313"/>
      <c r="SVF78" s="313"/>
      <c r="SVG78" s="313"/>
      <c r="SVH78" s="313"/>
      <c r="SVI78" s="313"/>
      <c r="SVJ78" s="313"/>
      <c r="SVK78" s="313"/>
      <c r="SVL78" s="313"/>
      <c r="SVM78" s="313"/>
      <c r="SVN78" s="313"/>
      <c r="SVO78" s="313"/>
      <c r="SVP78" s="313"/>
      <c r="SVQ78" s="313"/>
      <c r="SVR78" s="313"/>
      <c r="SVS78" s="313"/>
      <c r="SVT78" s="313"/>
      <c r="SVU78" s="313"/>
      <c r="SVV78" s="313"/>
      <c r="SVW78" s="313"/>
      <c r="SVX78" s="313"/>
      <c r="SVY78" s="313"/>
      <c r="SVZ78" s="313"/>
      <c r="SWA78" s="313"/>
      <c r="SWB78" s="313"/>
      <c r="SWC78" s="313"/>
      <c r="SWD78" s="313"/>
      <c r="SWE78" s="313"/>
      <c r="SWF78" s="313"/>
      <c r="SWG78" s="313"/>
      <c r="SWH78" s="313"/>
      <c r="SWI78" s="313"/>
      <c r="SWJ78" s="313"/>
      <c r="SWK78" s="313"/>
      <c r="SWL78" s="313"/>
      <c r="SWM78" s="313"/>
      <c r="SWN78" s="313"/>
      <c r="SWO78" s="313"/>
      <c r="SWP78" s="313"/>
      <c r="SWQ78" s="313"/>
      <c r="SWR78" s="313"/>
      <c r="SWS78" s="313"/>
      <c r="SWT78" s="313"/>
      <c r="SWU78" s="313"/>
      <c r="SWV78" s="313"/>
      <c r="SWW78" s="313"/>
      <c r="SWX78" s="313"/>
      <c r="SWY78" s="313"/>
      <c r="SWZ78" s="313"/>
      <c r="SXA78" s="313"/>
      <c r="SXB78" s="313"/>
      <c r="SXC78" s="313"/>
      <c r="SXD78" s="313"/>
      <c r="SXE78" s="313"/>
      <c r="SXF78" s="313"/>
      <c r="SXG78" s="313"/>
      <c r="SXH78" s="313"/>
      <c r="SXI78" s="313"/>
      <c r="SXJ78" s="313"/>
      <c r="SXK78" s="313"/>
      <c r="SXL78" s="313"/>
      <c r="SXM78" s="313"/>
      <c r="SXN78" s="313"/>
      <c r="SXO78" s="313"/>
      <c r="SXP78" s="313"/>
      <c r="SXQ78" s="313"/>
      <c r="SXR78" s="313"/>
      <c r="SXS78" s="313"/>
      <c r="SXT78" s="313"/>
      <c r="SXU78" s="313"/>
      <c r="SXV78" s="313"/>
      <c r="SXW78" s="313"/>
      <c r="SXX78" s="313"/>
      <c r="SXY78" s="313"/>
      <c r="SXZ78" s="313"/>
      <c r="SYA78" s="313"/>
      <c r="SYB78" s="313"/>
      <c r="SYC78" s="313"/>
      <c r="SYD78" s="313"/>
      <c r="SYE78" s="313"/>
      <c r="SYF78" s="313"/>
      <c r="SYG78" s="313"/>
      <c r="SYH78" s="313"/>
      <c r="SYI78" s="313"/>
      <c r="SYJ78" s="313"/>
      <c r="SYK78" s="313"/>
      <c r="SYL78" s="313"/>
      <c r="SYM78" s="313"/>
      <c r="SYN78" s="313"/>
      <c r="SYO78" s="313"/>
      <c r="SYP78" s="313"/>
      <c r="SYQ78" s="313"/>
      <c r="SYR78" s="313"/>
      <c r="SYS78" s="313"/>
      <c r="SYT78" s="313"/>
      <c r="SYU78" s="313"/>
      <c r="SYV78" s="313"/>
      <c r="SYW78" s="313"/>
      <c r="SYX78" s="313"/>
      <c r="SYY78" s="313"/>
      <c r="SYZ78" s="313"/>
      <c r="SZA78" s="313"/>
      <c r="SZB78" s="313"/>
      <c r="SZC78" s="313"/>
      <c r="SZD78" s="313"/>
      <c r="SZE78" s="313"/>
      <c r="SZF78" s="313"/>
      <c r="SZG78" s="313"/>
      <c r="SZH78" s="313"/>
      <c r="SZI78" s="313"/>
      <c r="SZJ78" s="313"/>
      <c r="SZK78" s="313"/>
      <c r="SZL78" s="313"/>
      <c r="SZM78" s="313"/>
      <c r="SZN78" s="313"/>
      <c r="SZO78" s="313"/>
      <c r="SZP78" s="313"/>
      <c r="SZQ78" s="313"/>
      <c r="SZR78" s="313"/>
      <c r="SZS78" s="313"/>
      <c r="SZT78" s="313"/>
      <c r="SZU78" s="313"/>
      <c r="SZV78" s="313"/>
      <c r="SZW78" s="313"/>
      <c r="SZX78" s="313"/>
      <c r="SZY78" s="313"/>
      <c r="SZZ78" s="313"/>
      <c r="TAA78" s="313"/>
      <c r="TAB78" s="313"/>
      <c r="TAC78" s="313"/>
      <c r="TAD78" s="313"/>
      <c r="TAE78" s="313"/>
      <c r="TAF78" s="313"/>
      <c r="TAG78" s="313"/>
      <c r="TAH78" s="313"/>
      <c r="TAI78" s="313"/>
      <c r="TAJ78" s="313"/>
      <c r="TAK78" s="313"/>
      <c r="TAL78" s="313"/>
      <c r="TAM78" s="313"/>
      <c r="TAN78" s="313"/>
      <c r="TAO78" s="313"/>
      <c r="TAP78" s="313"/>
      <c r="TAQ78" s="313"/>
      <c r="TAR78" s="313"/>
      <c r="TAS78" s="313"/>
      <c r="TAT78" s="313"/>
      <c r="TAU78" s="313"/>
      <c r="TAV78" s="313"/>
      <c r="TAW78" s="313"/>
      <c r="TAX78" s="313"/>
      <c r="TAY78" s="313"/>
      <c r="TAZ78" s="313"/>
      <c r="TBA78" s="313"/>
      <c r="TBB78" s="313"/>
      <c r="TBC78" s="313"/>
      <c r="TBD78" s="313"/>
      <c r="TBE78" s="313"/>
      <c r="TBF78" s="313"/>
      <c r="TBG78" s="313"/>
      <c r="TBH78" s="313"/>
      <c r="TBI78" s="313"/>
      <c r="TBJ78" s="313"/>
      <c r="TBK78" s="313"/>
      <c r="TBL78" s="313"/>
      <c r="TBM78" s="313"/>
      <c r="TBN78" s="313"/>
      <c r="TBO78" s="313"/>
      <c r="TBP78" s="313"/>
      <c r="TBQ78" s="313"/>
      <c r="TBR78" s="313"/>
      <c r="TBS78" s="313"/>
      <c r="TBT78" s="313"/>
      <c r="TBU78" s="313"/>
      <c r="TBV78" s="313"/>
      <c r="TBW78" s="313"/>
      <c r="TBX78" s="313"/>
      <c r="TBY78" s="313"/>
      <c r="TBZ78" s="313"/>
      <c r="TCA78" s="313"/>
      <c r="TCB78" s="313"/>
      <c r="TCC78" s="313"/>
      <c r="TCD78" s="313"/>
      <c r="TCE78" s="313"/>
      <c r="TCF78" s="313"/>
      <c r="TCG78" s="313"/>
      <c r="TCH78" s="313"/>
      <c r="TCI78" s="313"/>
      <c r="TCJ78" s="313"/>
      <c r="TCK78" s="313"/>
      <c r="TCL78" s="313"/>
      <c r="TCM78" s="313"/>
      <c r="TCN78" s="313"/>
      <c r="TCO78" s="313"/>
      <c r="TCP78" s="313"/>
      <c r="TCQ78" s="313"/>
      <c r="TCR78" s="313"/>
      <c r="TCS78" s="313"/>
      <c r="TCT78" s="313"/>
      <c r="TCU78" s="313"/>
      <c r="TCV78" s="313"/>
      <c r="TCW78" s="313"/>
      <c r="TCX78" s="313"/>
      <c r="TCY78" s="313"/>
      <c r="TCZ78" s="313"/>
      <c r="TDA78" s="313"/>
      <c r="TDB78" s="313"/>
      <c r="TDC78" s="313"/>
      <c r="TDD78" s="313"/>
      <c r="TDE78" s="313"/>
      <c r="TDF78" s="313"/>
      <c r="TDG78" s="313"/>
      <c r="TDH78" s="313"/>
      <c r="TDI78" s="313"/>
      <c r="TDJ78" s="313"/>
      <c r="TDK78" s="313"/>
      <c r="TDL78" s="313"/>
      <c r="TDM78" s="313"/>
      <c r="TDN78" s="313"/>
      <c r="TDO78" s="313"/>
      <c r="TDP78" s="313"/>
      <c r="TDQ78" s="313"/>
      <c r="TDR78" s="313"/>
      <c r="TDS78" s="313"/>
      <c r="TDT78" s="313"/>
      <c r="TDU78" s="313"/>
      <c r="TDV78" s="313"/>
      <c r="TDW78" s="313"/>
      <c r="TDX78" s="313"/>
      <c r="TDY78" s="313"/>
      <c r="TDZ78" s="313"/>
      <c r="TEA78" s="313"/>
      <c r="TEB78" s="313"/>
      <c r="TEC78" s="313"/>
      <c r="TED78" s="313"/>
      <c r="TEE78" s="313"/>
      <c r="TEF78" s="313"/>
      <c r="TEG78" s="313"/>
      <c r="TEH78" s="313"/>
      <c r="TEI78" s="313"/>
      <c r="TEJ78" s="313"/>
      <c r="TEK78" s="313"/>
      <c r="TEL78" s="313"/>
      <c r="TEM78" s="313"/>
      <c r="TEN78" s="313"/>
      <c r="TEO78" s="313"/>
      <c r="TEP78" s="313"/>
      <c r="TEQ78" s="313"/>
      <c r="TER78" s="313"/>
      <c r="TES78" s="313"/>
      <c r="TET78" s="313"/>
      <c r="TEU78" s="313"/>
      <c r="TEV78" s="313"/>
      <c r="TEW78" s="313"/>
      <c r="TEX78" s="313"/>
      <c r="TEY78" s="313"/>
      <c r="TEZ78" s="313"/>
      <c r="TFA78" s="313"/>
      <c r="TFB78" s="313"/>
      <c r="TFC78" s="313"/>
      <c r="TFD78" s="313"/>
      <c r="TFE78" s="313"/>
      <c r="TFF78" s="313"/>
      <c r="TFG78" s="313"/>
      <c r="TFH78" s="313"/>
      <c r="TFI78" s="313"/>
      <c r="TFJ78" s="313"/>
      <c r="TFK78" s="313"/>
      <c r="TFL78" s="313"/>
      <c r="TFM78" s="313"/>
      <c r="TFN78" s="313"/>
      <c r="TFO78" s="313"/>
      <c r="TFP78" s="313"/>
      <c r="TFQ78" s="313"/>
      <c r="TFR78" s="313"/>
      <c r="TFS78" s="313"/>
      <c r="TFT78" s="313"/>
      <c r="TFU78" s="313"/>
      <c r="TFV78" s="313"/>
      <c r="TFW78" s="313"/>
      <c r="TFX78" s="313"/>
      <c r="TFY78" s="313"/>
      <c r="TFZ78" s="313"/>
      <c r="TGA78" s="313"/>
      <c r="TGB78" s="313"/>
      <c r="TGC78" s="313"/>
      <c r="TGD78" s="313"/>
      <c r="TGE78" s="313"/>
      <c r="TGF78" s="313"/>
      <c r="TGG78" s="313"/>
      <c r="TGH78" s="313"/>
      <c r="TGI78" s="313"/>
      <c r="TGJ78" s="313"/>
      <c r="TGK78" s="313"/>
      <c r="TGL78" s="313"/>
      <c r="TGM78" s="313"/>
      <c r="TGN78" s="313"/>
      <c r="TGO78" s="313"/>
      <c r="TGP78" s="313"/>
      <c r="TGQ78" s="313"/>
      <c r="TGR78" s="313"/>
      <c r="TGS78" s="313"/>
      <c r="TGT78" s="313"/>
      <c r="TGU78" s="313"/>
      <c r="TGV78" s="313"/>
      <c r="TGW78" s="313"/>
      <c r="TGX78" s="313"/>
      <c r="TGY78" s="313"/>
      <c r="TGZ78" s="313"/>
      <c r="THA78" s="313"/>
      <c r="THB78" s="313"/>
      <c r="THC78" s="313"/>
      <c r="THD78" s="313"/>
      <c r="THE78" s="313"/>
      <c r="THF78" s="313"/>
      <c r="THG78" s="313"/>
      <c r="THH78" s="313"/>
      <c r="THI78" s="313"/>
      <c r="THJ78" s="313"/>
      <c r="THK78" s="313"/>
      <c r="THL78" s="313"/>
      <c r="THM78" s="313"/>
      <c r="THN78" s="313"/>
      <c r="THO78" s="313"/>
      <c r="THP78" s="313"/>
      <c r="THQ78" s="313"/>
      <c r="THR78" s="313"/>
      <c r="THS78" s="313"/>
      <c r="THT78" s="313"/>
      <c r="THU78" s="313"/>
      <c r="THV78" s="313"/>
      <c r="THW78" s="313"/>
      <c r="THX78" s="313"/>
      <c r="THY78" s="313"/>
      <c r="THZ78" s="313"/>
      <c r="TIA78" s="313"/>
      <c r="TIB78" s="313"/>
      <c r="TIC78" s="313"/>
      <c r="TID78" s="313"/>
      <c r="TIE78" s="313"/>
      <c r="TIF78" s="313"/>
      <c r="TIG78" s="313"/>
      <c r="TIH78" s="313"/>
      <c r="TII78" s="313"/>
      <c r="TIJ78" s="313"/>
      <c r="TIK78" s="313"/>
      <c r="TIL78" s="313"/>
      <c r="TIM78" s="313"/>
      <c r="TIN78" s="313"/>
      <c r="TIO78" s="313"/>
      <c r="TIP78" s="313"/>
      <c r="TIQ78" s="313"/>
      <c r="TIR78" s="313"/>
      <c r="TIS78" s="313"/>
      <c r="TIT78" s="313"/>
      <c r="TIU78" s="313"/>
      <c r="TIV78" s="313"/>
      <c r="TIW78" s="313"/>
      <c r="TIX78" s="313"/>
      <c r="TIY78" s="313"/>
      <c r="TIZ78" s="313"/>
      <c r="TJA78" s="313"/>
      <c r="TJB78" s="313"/>
      <c r="TJC78" s="313"/>
      <c r="TJD78" s="313"/>
      <c r="TJE78" s="313"/>
      <c r="TJF78" s="313"/>
      <c r="TJG78" s="313"/>
      <c r="TJH78" s="313"/>
      <c r="TJI78" s="313"/>
      <c r="TJJ78" s="313"/>
      <c r="TJK78" s="313"/>
      <c r="TJL78" s="313"/>
      <c r="TJM78" s="313"/>
      <c r="TJN78" s="313"/>
      <c r="TJO78" s="313"/>
      <c r="TJP78" s="313"/>
      <c r="TJQ78" s="313"/>
      <c r="TJR78" s="313"/>
      <c r="TJS78" s="313"/>
      <c r="TJT78" s="313"/>
      <c r="TJU78" s="313"/>
      <c r="TJV78" s="313"/>
      <c r="TJW78" s="313"/>
      <c r="TJX78" s="313"/>
      <c r="TJY78" s="313"/>
      <c r="TJZ78" s="313"/>
      <c r="TKA78" s="313"/>
      <c r="TKB78" s="313"/>
      <c r="TKC78" s="313"/>
      <c r="TKD78" s="313"/>
      <c r="TKE78" s="313"/>
      <c r="TKF78" s="313"/>
      <c r="TKG78" s="313"/>
      <c r="TKH78" s="313"/>
      <c r="TKI78" s="313"/>
      <c r="TKJ78" s="313"/>
      <c r="TKK78" s="313"/>
      <c r="TKL78" s="313"/>
      <c r="TKM78" s="313"/>
      <c r="TKN78" s="313"/>
      <c r="TKO78" s="313"/>
      <c r="TKP78" s="313"/>
      <c r="TKQ78" s="313"/>
      <c r="TKR78" s="313"/>
      <c r="TKS78" s="313"/>
      <c r="TKT78" s="313"/>
      <c r="TKU78" s="313"/>
      <c r="TKV78" s="313"/>
      <c r="TKW78" s="313"/>
      <c r="TKX78" s="313"/>
      <c r="TKY78" s="313"/>
      <c r="TKZ78" s="313"/>
      <c r="TLA78" s="313"/>
      <c r="TLB78" s="313"/>
      <c r="TLC78" s="313"/>
      <c r="TLD78" s="313"/>
      <c r="TLE78" s="313"/>
      <c r="TLF78" s="313"/>
      <c r="TLG78" s="313"/>
      <c r="TLH78" s="313"/>
      <c r="TLI78" s="313"/>
      <c r="TLJ78" s="313"/>
      <c r="TLK78" s="313"/>
      <c r="TLL78" s="313"/>
      <c r="TLM78" s="313"/>
      <c r="TLN78" s="313"/>
      <c r="TLO78" s="313"/>
      <c r="TLP78" s="313"/>
      <c r="TLQ78" s="313"/>
      <c r="TLR78" s="313"/>
      <c r="TLS78" s="313"/>
      <c r="TLT78" s="313"/>
      <c r="TLU78" s="313"/>
      <c r="TLV78" s="313"/>
      <c r="TLW78" s="313"/>
      <c r="TLX78" s="313"/>
      <c r="TLY78" s="313"/>
      <c r="TLZ78" s="313"/>
      <c r="TMA78" s="313"/>
      <c r="TMB78" s="313"/>
      <c r="TMC78" s="313"/>
      <c r="TMD78" s="313"/>
      <c r="TME78" s="313"/>
      <c r="TMF78" s="313"/>
      <c r="TMG78" s="313"/>
      <c r="TMH78" s="313"/>
      <c r="TMI78" s="313"/>
      <c r="TMJ78" s="313"/>
      <c r="TMK78" s="313"/>
      <c r="TML78" s="313"/>
      <c r="TMM78" s="313"/>
      <c r="TMN78" s="313"/>
      <c r="TMO78" s="313"/>
      <c r="TMP78" s="313"/>
      <c r="TMQ78" s="313"/>
      <c r="TMR78" s="313"/>
      <c r="TMS78" s="313"/>
      <c r="TMT78" s="313"/>
      <c r="TMU78" s="313"/>
      <c r="TMV78" s="313"/>
      <c r="TMW78" s="313"/>
      <c r="TMX78" s="313"/>
      <c r="TMY78" s="313"/>
      <c r="TMZ78" s="313"/>
      <c r="TNA78" s="313"/>
      <c r="TNB78" s="313"/>
      <c r="TNC78" s="313"/>
      <c r="TND78" s="313"/>
      <c r="TNE78" s="313"/>
      <c r="TNF78" s="313"/>
      <c r="TNG78" s="313"/>
      <c r="TNH78" s="313"/>
      <c r="TNI78" s="313"/>
      <c r="TNJ78" s="313"/>
      <c r="TNK78" s="313"/>
      <c r="TNL78" s="313"/>
      <c r="TNM78" s="313"/>
      <c r="TNN78" s="313"/>
      <c r="TNO78" s="313"/>
      <c r="TNP78" s="313"/>
      <c r="TNQ78" s="313"/>
      <c r="TNR78" s="313"/>
      <c r="TNS78" s="313"/>
      <c r="TNT78" s="313"/>
      <c r="TNU78" s="313"/>
      <c r="TNV78" s="313"/>
      <c r="TNW78" s="313"/>
      <c r="TNX78" s="313"/>
      <c r="TNY78" s="313"/>
      <c r="TNZ78" s="313"/>
      <c r="TOA78" s="313"/>
      <c r="TOB78" s="313"/>
      <c r="TOC78" s="313"/>
      <c r="TOD78" s="313"/>
      <c r="TOE78" s="313"/>
      <c r="TOF78" s="313"/>
      <c r="TOG78" s="313"/>
      <c r="TOH78" s="313"/>
      <c r="TOI78" s="313"/>
      <c r="TOJ78" s="313"/>
      <c r="TOK78" s="313"/>
      <c r="TOL78" s="313"/>
      <c r="TOM78" s="313"/>
      <c r="TON78" s="313"/>
      <c r="TOO78" s="313"/>
      <c r="TOP78" s="313"/>
      <c r="TOQ78" s="313"/>
      <c r="TOR78" s="313"/>
      <c r="TOS78" s="313"/>
      <c r="TOT78" s="313"/>
      <c r="TOU78" s="313"/>
      <c r="TOV78" s="313"/>
      <c r="TOW78" s="313"/>
      <c r="TOX78" s="313"/>
      <c r="TOY78" s="313"/>
      <c r="TOZ78" s="313"/>
      <c r="TPA78" s="313"/>
      <c r="TPB78" s="313"/>
      <c r="TPC78" s="313"/>
      <c r="TPD78" s="313"/>
      <c r="TPE78" s="313"/>
      <c r="TPF78" s="313"/>
      <c r="TPG78" s="313"/>
      <c r="TPH78" s="313"/>
      <c r="TPI78" s="313"/>
      <c r="TPJ78" s="313"/>
      <c r="TPK78" s="313"/>
      <c r="TPL78" s="313"/>
      <c r="TPM78" s="313"/>
      <c r="TPN78" s="313"/>
      <c r="TPO78" s="313"/>
      <c r="TPP78" s="313"/>
      <c r="TPQ78" s="313"/>
      <c r="TPR78" s="313"/>
      <c r="TPS78" s="313"/>
      <c r="TPT78" s="313"/>
      <c r="TPU78" s="313"/>
      <c r="TPV78" s="313"/>
      <c r="TPW78" s="313"/>
      <c r="TPX78" s="313"/>
      <c r="TPY78" s="313"/>
      <c r="TPZ78" s="313"/>
      <c r="TQA78" s="313"/>
      <c r="TQB78" s="313"/>
      <c r="TQC78" s="313"/>
      <c r="TQD78" s="313"/>
      <c r="TQE78" s="313"/>
      <c r="TQF78" s="313"/>
      <c r="TQG78" s="313"/>
      <c r="TQH78" s="313"/>
      <c r="TQI78" s="313"/>
      <c r="TQJ78" s="313"/>
      <c r="TQK78" s="313"/>
      <c r="TQL78" s="313"/>
      <c r="TQM78" s="313"/>
      <c r="TQN78" s="313"/>
      <c r="TQO78" s="313"/>
      <c r="TQP78" s="313"/>
      <c r="TQQ78" s="313"/>
      <c r="TQR78" s="313"/>
      <c r="TQS78" s="313"/>
      <c r="TQT78" s="313"/>
      <c r="TQU78" s="313"/>
      <c r="TQV78" s="313"/>
      <c r="TQW78" s="313"/>
      <c r="TQX78" s="313"/>
      <c r="TQY78" s="313"/>
      <c r="TQZ78" s="313"/>
      <c r="TRA78" s="313"/>
      <c r="TRB78" s="313"/>
      <c r="TRC78" s="313"/>
      <c r="TRD78" s="313"/>
      <c r="TRE78" s="313"/>
      <c r="TRF78" s="313"/>
      <c r="TRG78" s="313"/>
      <c r="TRH78" s="313"/>
      <c r="TRI78" s="313"/>
      <c r="TRJ78" s="313"/>
      <c r="TRK78" s="313"/>
      <c r="TRL78" s="313"/>
      <c r="TRM78" s="313"/>
      <c r="TRN78" s="313"/>
      <c r="TRO78" s="313"/>
      <c r="TRP78" s="313"/>
      <c r="TRQ78" s="313"/>
      <c r="TRR78" s="313"/>
      <c r="TRS78" s="313"/>
      <c r="TRT78" s="313"/>
      <c r="TRU78" s="313"/>
      <c r="TRV78" s="313"/>
      <c r="TRW78" s="313"/>
      <c r="TRX78" s="313"/>
      <c r="TRY78" s="313"/>
      <c r="TRZ78" s="313"/>
      <c r="TSA78" s="313"/>
      <c r="TSB78" s="313"/>
      <c r="TSC78" s="313"/>
      <c r="TSD78" s="313"/>
      <c r="TSE78" s="313"/>
      <c r="TSF78" s="313"/>
      <c r="TSG78" s="313"/>
      <c r="TSH78" s="313"/>
      <c r="TSI78" s="313"/>
      <c r="TSJ78" s="313"/>
      <c r="TSK78" s="313"/>
      <c r="TSL78" s="313"/>
      <c r="TSM78" s="313"/>
      <c r="TSN78" s="313"/>
      <c r="TSO78" s="313"/>
      <c r="TSP78" s="313"/>
      <c r="TSQ78" s="313"/>
      <c r="TSR78" s="313"/>
      <c r="TSS78" s="313"/>
      <c r="TST78" s="313"/>
      <c r="TSU78" s="313"/>
      <c r="TSV78" s="313"/>
      <c r="TSW78" s="313"/>
      <c r="TSX78" s="313"/>
      <c r="TSY78" s="313"/>
      <c r="TSZ78" s="313"/>
      <c r="TTA78" s="313"/>
      <c r="TTB78" s="313"/>
      <c r="TTC78" s="313"/>
      <c r="TTD78" s="313"/>
      <c r="TTE78" s="313"/>
      <c r="TTF78" s="313"/>
      <c r="TTG78" s="313"/>
      <c r="TTH78" s="313"/>
      <c r="TTI78" s="313"/>
      <c r="TTJ78" s="313"/>
      <c r="TTK78" s="313"/>
      <c r="TTL78" s="313"/>
      <c r="TTM78" s="313"/>
      <c r="TTN78" s="313"/>
      <c r="TTO78" s="313"/>
      <c r="TTP78" s="313"/>
      <c r="TTQ78" s="313"/>
      <c r="TTR78" s="313"/>
      <c r="TTS78" s="313"/>
      <c r="TTT78" s="313"/>
      <c r="TTU78" s="313"/>
      <c r="TTV78" s="313"/>
      <c r="TTW78" s="313"/>
      <c r="TTX78" s="313"/>
      <c r="TTY78" s="313"/>
      <c r="TTZ78" s="313"/>
      <c r="TUA78" s="313"/>
      <c r="TUB78" s="313"/>
      <c r="TUC78" s="313"/>
      <c r="TUD78" s="313"/>
      <c r="TUE78" s="313"/>
      <c r="TUF78" s="313"/>
      <c r="TUG78" s="313"/>
      <c r="TUH78" s="313"/>
      <c r="TUI78" s="313"/>
      <c r="TUJ78" s="313"/>
      <c r="TUK78" s="313"/>
      <c r="TUL78" s="313"/>
      <c r="TUM78" s="313"/>
      <c r="TUN78" s="313"/>
      <c r="TUO78" s="313"/>
      <c r="TUP78" s="313"/>
      <c r="TUQ78" s="313"/>
      <c r="TUR78" s="313"/>
      <c r="TUS78" s="313"/>
      <c r="TUT78" s="313"/>
      <c r="TUU78" s="313"/>
      <c r="TUV78" s="313"/>
      <c r="TUW78" s="313"/>
      <c r="TUX78" s="313"/>
      <c r="TUY78" s="313"/>
      <c r="TUZ78" s="313"/>
      <c r="TVA78" s="313"/>
      <c r="TVB78" s="313"/>
      <c r="TVC78" s="313"/>
      <c r="TVD78" s="313"/>
      <c r="TVE78" s="313"/>
      <c r="TVF78" s="313"/>
      <c r="TVG78" s="313"/>
      <c r="TVH78" s="313"/>
      <c r="TVI78" s="313"/>
      <c r="TVJ78" s="313"/>
      <c r="TVK78" s="313"/>
      <c r="TVL78" s="313"/>
      <c r="TVM78" s="313"/>
      <c r="TVN78" s="313"/>
      <c r="TVO78" s="313"/>
      <c r="TVP78" s="313"/>
      <c r="TVQ78" s="313"/>
      <c r="TVR78" s="313"/>
      <c r="TVS78" s="313"/>
      <c r="TVT78" s="313"/>
      <c r="TVU78" s="313"/>
      <c r="TVV78" s="313"/>
      <c r="TVW78" s="313"/>
      <c r="TVX78" s="313"/>
      <c r="TVY78" s="313"/>
      <c r="TVZ78" s="313"/>
      <c r="TWA78" s="313"/>
      <c r="TWB78" s="313"/>
      <c r="TWC78" s="313"/>
      <c r="TWD78" s="313"/>
      <c r="TWE78" s="313"/>
      <c r="TWF78" s="313"/>
      <c r="TWG78" s="313"/>
      <c r="TWH78" s="313"/>
      <c r="TWI78" s="313"/>
      <c r="TWJ78" s="313"/>
      <c r="TWK78" s="313"/>
      <c r="TWL78" s="313"/>
      <c r="TWM78" s="313"/>
      <c r="TWN78" s="313"/>
      <c r="TWO78" s="313"/>
      <c r="TWP78" s="313"/>
      <c r="TWQ78" s="313"/>
      <c r="TWR78" s="313"/>
      <c r="TWS78" s="313"/>
      <c r="TWT78" s="313"/>
      <c r="TWU78" s="313"/>
      <c r="TWV78" s="313"/>
      <c r="TWW78" s="313"/>
      <c r="TWX78" s="313"/>
      <c r="TWY78" s="313"/>
      <c r="TWZ78" s="313"/>
      <c r="TXA78" s="313"/>
      <c r="TXB78" s="313"/>
      <c r="TXC78" s="313"/>
      <c r="TXD78" s="313"/>
      <c r="TXE78" s="313"/>
      <c r="TXF78" s="313"/>
      <c r="TXG78" s="313"/>
      <c r="TXH78" s="313"/>
      <c r="TXI78" s="313"/>
      <c r="TXJ78" s="313"/>
      <c r="TXK78" s="313"/>
      <c r="TXL78" s="313"/>
      <c r="TXM78" s="313"/>
      <c r="TXN78" s="313"/>
      <c r="TXO78" s="313"/>
      <c r="TXP78" s="313"/>
      <c r="TXQ78" s="313"/>
      <c r="TXR78" s="313"/>
      <c r="TXS78" s="313"/>
      <c r="TXT78" s="313"/>
      <c r="TXU78" s="313"/>
      <c r="TXV78" s="313"/>
      <c r="TXW78" s="313"/>
      <c r="TXX78" s="313"/>
      <c r="TXY78" s="313"/>
      <c r="TXZ78" s="313"/>
      <c r="TYA78" s="313"/>
      <c r="TYB78" s="313"/>
      <c r="TYC78" s="313"/>
      <c r="TYD78" s="313"/>
      <c r="TYE78" s="313"/>
      <c r="TYF78" s="313"/>
      <c r="TYG78" s="313"/>
      <c r="TYH78" s="313"/>
      <c r="TYI78" s="313"/>
      <c r="TYJ78" s="313"/>
      <c r="TYK78" s="313"/>
      <c r="TYL78" s="313"/>
      <c r="TYM78" s="313"/>
      <c r="TYN78" s="313"/>
      <c r="TYO78" s="313"/>
      <c r="TYP78" s="313"/>
      <c r="TYQ78" s="313"/>
      <c r="TYR78" s="313"/>
      <c r="TYS78" s="313"/>
      <c r="TYT78" s="313"/>
      <c r="TYU78" s="313"/>
      <c r="TYV78" s="313"/>
      <c r="TYW78" s="313"/>
      <c r="TYX78" s="313"/>
      <c r="TYY78" s="313"/>
      <c r="TYZ78" s="313"/>
      <c r="TZA78" s="313"/>
      <c r="TZB78" s="313"/>
      <c r="TZC78" s="313"/>
      <c r="TZD78" s="313"/>
      <c r="TZE78" s="313"/>
      <c r="TZF78" s="313"/>
      <c r="TZG78" s="313"/>
      <c r="TZH78" s="313"/>
      <c r="TZI78" s="313"/>
      <c r="TZJ78" s="313"/>
      <c r="TZK78" s="313"/>
      <c r="TZL78" s="313"/>
      <c r="TZM78" s="313"/>
      <c r="TZN78" s="313"/>
      <c r="TZO78" s="313"/>
      <c r="TZP78" s="313"/>
      <c r="TZQ78" s="313"/>
      <c r="TZR78" s="313"/>
      <c r="TZS78" s="313"/>
      <c r="TZT78" s="313"/>
      <c r="TZU78" s="313"/>
      <c r="TZV78" s="313"/>
      <c r="TZW78" s="313"/>
      <c r="TZX78" s="313"/>
      <c r="TZY78" s="313"/>
      <c r="TZZ78" s="313"/>
      <c r="UAA78" s="313"/>
      <c r="UAB78" s="313"/>
      <c r="UAC78" s="313"/>
      <c r="UAD78" s="313"/>
      <c r="UAE78" s="313"/>
      <c r="UAF78" s="313"/>
      <c r="UAG78" s="313"/>
      <c r="UAH78" s="313"/>
      <c r="UAI78" s="313"/>
      <c r="UAJ78" s="313"/>
      <c r="UAK78" s="313"/>
      <c r="UAL78" s="313"/>
      <c r="UAM78" s="313"/>
      <c r="UAN78" s="313"/>
      <c r="UAO78" s="313"/>
      <c r="UAP78" s="313"/>
      <c r="UAQ78" s="313"/>
      <c r="UAR78" s="313"/>
      <c r="UAS78" s="313"/>
      <c r="UAT78" s="313"/>
      <c r="UAU78" s="313"/>
      <c r="UAV78" s="313"/>
      <c r="UAW78" s="313"/>
      <c r="UAX78" s="313"/>
      <c r="UAY78" s="313"/>
      <c r="UAZ78" s="313"/>
      <c r="UBA78" s="313"/>
      <c r="UBB78" s="313"/>
      <c r="UBC78" s="313"/>
      <c r="UBD78" s="313"/>
      <c r="UBE78" s="313"/>
      <c r="UBF78" s="313"/>
      <c r="UBG78" s="313"/>
      <c r="UBH78" s="313"/>
      <c r="UBI78" s="313"/>
      <c r="UBJ78" s="313"/>
      <c r="UBK78" s="313"/>
      <c r="UBL78" s="313"/>
      <c r="UBM78" s="313"/>
      <c r="UBN78" s="313"/>
      <c r="UBO78" s="313"/>
      <c r="UBP78" s="313"/>
      <c r="UBQ78" s="313"/>
      <c r="UBR78" s="313"/>
      <c r="UBS78" s="313"/>
      <c r="UBT78" s="313"/>
      <c r="UBU78" s="313"/>
      <c r="UBV78" s="313"/>
      <c r="UBW78" s="313"/>
      <c r="UBX78" s="313"/>
      <c r="UBY78" s="313"/>
      <c r="UBZ78" s="313"/>
      <c r="UCA78" s="313"/>
      <c r="UCB78" s="313"/>
      <c r="UCC78" s="313"/>
      <c r="UCD78" s="313"/>
      <c r="UCE78" s="313"/>
      <c r="UCF78" s="313"/>
      <c r="UCG78" s="313"/>
      <c r="UCH78" s="313"/>
      <c r="UCI78" s="313"/>
      <c r="UCJ78" s="313"/>
      <c r="UCK78" s="313"/>
      <c r="UCL78" s="313"/>
      <c r="UCM78" s="313"/>
      <c r="UCN78" s="313"/>
      <c r="UCO78" s="313"/>
      <c r="UCP78" s="313"/>
      <c r="UCQ78" s="313"/>
      <c r="UCR78" s="313"/>
      <c r="UCS78" s="313"/>
      <c r="UCT78" s="313"/>
      <c r="UCU78" s="313"/>
      <c r="UCV78" s="313"/>
      <c r="UCW78" s="313"/>
      <c r="UCX78" s="313"/>
      <c r="UCY78" s="313"/>
      <c r="UCZ78" s="313"/>
      <c r="UDA78" s="313"/>
      <c r="UDB78" s="313"/>
      <c r="UDC78" s="313"/>
      <c r="UDD78" s="313"/>
      <c r="UDE78" s="313"/>
      <c r="UDF78" s="313"/>
      <c r="UDG78" s="313"/>
      <c r="UDH78" s="313"/>
      <c r="UDI78" s="313"/>
      <c r="UDJ78" s="313"/>
      <c r="UDK78" s="313"/>
      <c r="UDL78" s="313"/>
      <c r="UDM78" s="313"/>
      <c r="UDN78" s="313"/>
      <c r="UDO78" s="313"/>
      <c r="UDP78" s="313"/>
      <c r="UDQ78" s="313"/>
      <c r="UDR78" s="313"/>
      <c r="UDS78" s="313"/>
      <c r="UDT78" s="313"/>
      <c r="UDU78" s="313"/>
      <c r="UDV78" s="313"/>
      <c r="UDW78" s="313"/>
      <c r="UDX78" s="313"/>
      <c r="UDY78" s="313"/>
      <c r="UDZ78" s="313"/>
      <c r="UEA78" s="313"/>
      <c r="UEB78" s="313"/>
      <c r="UEC78" s="313"/>
      <c r="UED78" s="313"/>
      <c r="UEE78" s="313"/>
      <c r="UEF78" s="313"/>
      <c r="UEG78" s="313"/>
      <c r="UEH78" s="313"/>
      <c r="UEI78" s="313"/>
      <c r="UEJ78" s="313"/>
      <c r="UEK78" s="313"/>
      <c r="UEL78" s="313"/>
      <c r="UEM78" s="313"/>
      <c r="UEN78" s="313"/>
      <c r="UEO78" s="313"/>
      <c r="UEP78" s="313"/>
      <c r="UEQ78" s="313"/>
      <c r="UER78" s="313"/>
      <c r="UES78" s="313"/>
      <c r="UET78" s="313"/>
      <c r="UEU78" s="313"/>
      <c r="UEV78" s="313"/>
      <c r="UEW78" s="313"/>
      <c r="UEX78" s="313"/>
      <c r="UEY78" s="313"/>
      <c r="UEZ78" s="313"/>
      <c r="UFA78" s="313"/>
      <c r="UFB78" s="313"/>
      <c r="UFC78" s="313"/>
      <c r="UFD78" s="313"/>
      <c r="UFE78" s="313"/>
      <c r="UFF78" s="313"/>
      <c r="UFG78" s="313"/>
      <c r="UFH78" s="313"/>
      <c r="UFI78" s="313"/>
      <c r="UFJ78" s="313"/>
      <c r="UFK78" s="313"/>
      <c r="UFL78" s="313"/>
      <c r="UFM78" s="313"/>
      <c r="UFN78" s="313"/>
      <c r="UFO78" s="313"/>
      <c r="UFP78" s="313"/>
      <c r="UFQ78" s="313"/>
      <c r="UFR78" s="313"/>
      <c r="UFS78" s="313"/>
      <c r="UFT78" s="313"/>
      <c r="UFU78" s="313"/>
      <c r="UFV78" s="313"/>
      <c r="UFW78" s="313"/>
      <c r="UFX78" s="313"/>
      <c r="UFY78" s="313"/>
      <c r="UFZ78" s="313"/>
      <c r="UGA78" s="313"/>
      <c r="UGB78" s="313"/>
      <c r="UGC78" s="313"/>
      <c r="UGD78" s="313"/>
      <c r="UGE78" s="313"/>
      <c r="UGF78" s="313"/>
      <c r="UGG78" s="313"/>
      <c r="UGH78" s="313"/>
      <c r="UGI78" s="313"/>
      <c r="UGJ78" s="313"/>
      <c r="UGK78" s="313"/>
      <c r="UGL78" s="313"/>
      <c r="UGM78" s="313"/>
      <c r="UGN78" s="313"/>
      <c r="UGO78" s="313"/>
      <c r="UGP78" s="313"/>
      <c r="UGQ78" s="313"/>
      <c r="UGR78" s="313"/>
      <c r="UGS78" s="313"/>
      <c r="UGT78" s="313"/>
      <c r="UGU78" s="313"/>
      <c r="UGV78" s="313"/>
      <c r="UGW78" s="313"/>
      <c r="UGX78" s="313"/>
      <c r="UGY78" s="313"/>
      <c r="UGZ78" s="313"/>
      <c r="UHA78" s="313"/>
      <c r="UHB78" s="313"/>
      <c r="UHC78" s="313"/>
      <c r="UHD78" s="313"/>
      <c r="UHE78" s="313"/>
      <c r="UHF78" s="313"/>
      <c r="UHG78" s="313"/>
      <c r="UHH78" s="313"/>
      <c r="UHI78" s="313"/>
      <c r="UHJ78" s="313"/>
      <c r="UHK78" s="313"/>
      <c r="UHL78" s="313"/>
      <c r="UHM78" s="313"/>
      <c r="UHN78" s="313"/>
      <c r="UHO78" s="313"/>
      <c r="UHP78" s="313"/>
      <c r="UHQ78" s="313"/>
      <c r="UHR78" s="313"/>
      <c r="UHS78" s="313"/>
      <c r="UHT78" s="313"/>
      <c r="UHU78" s="313"/>
      <c r="UHV78" s="313"/>
      <c r="UHW78" s="313"/>
      <c r="UHX78" s="313"/>
      <c r="UHY78" s="313"/>
      <c r="UHZ78" s="313"/>
      <c r="UIA78" s="313"/>
      <c r="UIB78" s="313"/>
      <c r="UIC78" s="313"/>
      <c r="UID78" s="313"/>
      <c r="UIE78" s="313"/>
      <c r="UIF78" s="313"/>
      <c r="UIG78" s="313"/>
      <c r="UIH78" s="313"/>
      <c r="UII78" s="313"/>
      <c r="UIJ78" s="313"/>
      <c r="UIK78" s="313"/>
      <c r="UIL78" s="313"/>
      <c r="UIM78" s="313"/>
      <c r="UIN78" s="313"/>
      <c r="UIO78" s="313"/>
      <c r="UIP78" s="313"/>
      <c r="UIQ78" s="313"/>
      <c r="UIR78" s="313"/>
      <c r="UIS78" s="313"/>
      <c r="UIT78" s="313"/>
      <c r="UIU78" s="313"/>
      <c r="UIV78" s="313"/>
      <c r="UIW78" s="313"/>
      <c r="UIX78" s="313"/>
      <c r="UIY78" s="313"/>
      <c r="UIZ78" s="313"/>
      <c r="UJA78" s="313"/>
      <c r="UJB78" s="313"/>
      <c r="UJC78" s="313"/>
      <c r="UJD78" s="313"/>
      <c r="UJE78" s="313"/>
      <c r="UJF78" s="313"/>
      <c r="UJG78" s="313"/>
      <c r="UJH78" s="313"/>
      <c r="UJI78" s="313"/>
      <c r="UJJ78" s="313"/>
      <c r="UJK78" s="313"/>
      <c r="UJL78" s="313"/>
      <c r="UJM78" s="313"/>
      <c r="UJN78" s="313"/>
      <c r="UJO78" s="313"/>
      <c r="UJP78" s="313"/>
      <c r="UJQ78" s="313"/>
      <c r="UJR78" s="313"/>
      <c r="UJS78" s="313"/>
      <c r="UJT78" s="313"/>
      <c r="UJU78" s="313"/>
      <c r="UJV78" s="313"/>
      <c r="UJW78" s="313"/>
      <c r="UJX78" s="313"/>
      <c r="UJY78" s="313"/>
      <c r="UJZ78" s="313"/>
      <c r="UKA78" s="313"/>
      <c r="UKB78" s="313"/>
      <c r="UKC78" s="313"/>
      <c r="UKD78" s="313"/>
      <c r="UKE78" s="313"/>
      <c r="UKF78" s="313"/>
      <c r="UKG78" s="313"/>
      <c r="UKH78" s="313"/>
      <c r="UKI78" s="313"/>
      <c r="UKJ78" s="313"/>
      <c r="UKK78" s="313"/>
      <c r="UKL78" s="313"/>
      <c r="UKM78" s="313"/>
      <c r="UKN78" s="313"/>
      <c r="UKO78" s="313"/>
      <c r="UKP78" s="313"/>
      <c r="UKQ78" s="313"/>
      <c r="UKR78" s="313"/>
      <c r="UKS78" s="313"/>
      <c r="UKT78" s="313"/>
      <c r="UKU78" s="313"/>
      <c r="UKV78" s="313"/>
      <c r="UKW78" s="313"/>
      <c r="UKX78" s="313"/>
      <c r="UKY78" s="313"/>
      <c r="UKZ78" s="313"/>
      <c r="ULA78" s="313"/>
      <c r="ULB78" s="313"/>
      <c r="ULC78" s="313"/>
      <c r="ULD78" s="313"/>
      <c r="ULE78" s="313"/>
      <c r="ULF78" s="313"/>
      <c r="ULG78" s="313"/>
      <c r="ULH78" s="313"/>
      <c r="ULI78" s="313"/>
      <c r="ULJ78" s="313"/>
      <c r="ULK78" s="313"/>
      <c r="ULL78" s="313"/>
      <c r="ULM78" s="313"/>
      <c r="ULN78" s="313"/>
      <c r="ULO78" s="313"/>
      <c r="ULP78" s="313"/>
      <c r="ULQ78" s="313"/>
      <c r="ULR78" s="313"/>
      <c r="ULS78" s="313"/>
      <c r="ULT78" s="313"/>
      <c r="ULU78" s="313"/>
      <c r="ULV78" s="313"/>
      <c r="ULW78" s="313"/>
      <c r="ULX78" s="313"/>
      <c r="ULY78" s="313"/>
      <c r="ULZ78" s="313"/>
      <c r="UMA78" s="313"/>
      <c r="UMB78" s="313"/>
      <c r="UMC78" s="313"/>
      <c r="UMD78" s="313"/>
      <c r="UME78" s="313"/>
      <c r="UMF78" s="313"/>
      <c r="UMG78" s="313"/>
      <c r="UMH78" s="313"/>
      <c r="UMI78" s="313"/>
      <c r="UMJ78" s="313"/>
      <c r="UMK78" s="313"/>
      <c r="UML78" s="313"/>
      <c r="UMM78" s="313"/>
      <c r="UMN78" s="313"/>
      <c r="UMO78" s="313"/>
      <c r="UMP78" s="313"/>
      <c r="UMQ78" s="313"/>
      <c r="UMR78" s="313"/>
      <c r="UMS78" s="313"/>
      <c r="UMT78" s="313"/>
      <c r="UMU78" s="313"/>
      <c r="UMV78" s="313"/>
      <c r="UMW78" s="313"/>
      <c r="UMX78" s="313"/>
      <c r="UMY78" s="313"/>
      <c r="UMZ78" s="313"/>
      <c r="UNA78" s="313"/>
      <c r="UNB78" s="313"/>
      <c r="UNC78" s="313"/>
      <c r="UND78" s="313"/>
      <c r="UNE78" s="313"/>
      <c r="UNF78" s="313"/>
      <c r="UNG78" s="313"/>
      <c r="UNH78" s="313"/>
      <c r="UNI78" s="313"/>
      <c r="UNJ78" s="313"/>
      <c r="UNK78" s="313"/>
      <c r="UNL78" s="313"/>
      <c r="UNM78" s="313"/>
      <c r="UNN78" s="313"/>
      <c r="UNO78" s="313"/>
      <c r="UNP78" s="313"/>
      <c r="UNQ78" s="313"/>
      <c r="UNR78" s="313"/>
      <c r="UNS78" s="313"/>
      <c r="UNT78" s="313"/>
      <c r="UNU78" s="313"/>
      <c r="UNV78" s="313"/>
      <c r="UNW78" s="313"/>
      <c r="UNX78" s="313"/>
      <c r="UNY78" s="313"/>
      <c r="UNZ78" s="313"/>
      <c r="UOA78" s="313"/>
      <c r="UOB78" s="313"/>
      <c r="UOC78" s="313"/>
      <c r="UOD78" s="313"/>
      <c r="UOE78" s="313"/>
      <c r="UOF78" s="313"/>
      <c r="UOG78" s="313"/>
      <c r="UOH78" s="313"/>
      <c r="UOI78" s="313"/>
      <c r="UOJ78" s="313"/>
      <c r="UOK78" s="313"/>
      <c r="UOL78" s="313"/>
      <c r="UOM78" s="313"/>
      <c r="UON78" s="313"/>
      <c r="UOO78" s="313"/>
      <c r="UOP78" s="313"/>
      <c r="UOQ78" s="313"/>
      <c r="UOR78" s="313"/>
      <c r="UOS78" s="313"/>
      <c r="UOT78" s="313"/>
      <c r="UOU78" s="313"/>
      <c r="UOV78" s="313"/>
      <c r="UOW78" s="313"/>
      <c r="UOX78" s="313"/>
      <c r="UOY78" s="313"/>
      <c r="UOZ78" s="313"/>
      <c r="UPA78" s="313"/>
      <c r="UPB78" s="313"/>
      <c r="UPC78" s="313"/>
      <c r="UPD78" s="313"/>
      <c r="UPE78" s="313"/>
      <c r="UPF78" s="313"/>
      <c r="UPG78" s="313"/>
      <c r="UPH78" s="313"/>
      <c r="UPI78" s="313"/>
      <c r="UPJ78" s="313"/>
      <c r="UPK78" s="313"/>
      <c r="UPL78" s="313"/>
      <c r="UPM78" s="313"/>
      <c r="UPN78" s="313"/>
      <c r="UPO78" s="313"/>
      <c r="UPP78" s="313"/>
      <c r="UPQ78" s="313"/>
      <c r="UPR78" s="313"/>
      <c r="UPS78" s="313"/>
      <c r="UPT78" s="313"/>
      <c r="UPU78" s="313"/>
      <c r="UPV78" s="313"/>
      <c r="UPW78" s="313"/>
      <c r="UPX78" s="313"/>
      <c r="UPY78" s="313"/>
      <c r="UPZ78" s="313"/>
      <c r="UQA78" s="313"/>
      <c r="UQB78" s="313"/>
      <c r="UQC78" s="313"/>
      <c r="UQD78" s="313"/>
      <c r="UQE78" s="313"/>
      <c r="UQF78" s="313"/>
      <c r="UQG78" s="313"/>
      <c r="UQH78" s="313"/>
      <c r="UQI78" s="313"/>
      <c r="UQJ78" s="313"/>
      <c r="UQK78" s="313"/>
      <c r="UQL78" s="313"/>
      <c r="UQM78" s="313"/>
      <c r="UQN78" s="313"/>
      <c r="UQO78" s="313"/>
      <c r="UQP78" s="313"/>
      <c r="UQQ78" s="313"/>
      <c r="UQR78" s="313"/>
      <c r="UQS78" s="313"/>
      <c r="UQT78" s="313"/>
      <c r="UQU78" s="313"/>
      <c r="UQV78" s="313"/>
      <c r="UQW78" s="313"/>
      <c r="UQX78" s="313"/>
      <c r="UQY78" s="313"/>
      <c r="UQZ78" s="313"/>
      <c r="URA78" s="313"/>
      <c r="URB78" s="313"/>
      <c r="URC78" s="313"/>
      <c r="URD78" s="313"/>
      <c r="URE78" s="313"/>
      <c r="URF78" s="313"/>
      <c r="URG78" s="313"/>
      <c r="URH78" s="313"/>
      <c r="URI78" s="313"/>
      <c r="URJ78" s="313"/>
      <c r="URK78" s="313"/>
      <c r="URL78" s="313"/>
      <c r="URM78" s="313"/>
      <c r="URN78" s="313"/>
      <c r="URO78" s="313"/>
      <c r="URP78" s="313"/>
      <c r="URQ78" s="313"/>
      <c r="URR78" s="313"/>
      <c r="URS78" s="313"/>
      <c r="URT78" s="313"/>
      <c r="URU78" s="313"/>
      <c r="URV78" s="313"/>
      <c r="URW78" s="313"/>
      <c r="URX78" s="313"/>
      <c r="URY78" s="313"/>
      <c r="URZ78" s="313"/>
      <c r="USA78" s="313"/>
      <c r="USB78" s="313"/>
      <c r="USC78" s="313"/>
      <c r="USD78" s="313"/>
      <c r="USE78" s="313"/>
      <c r="USF78" s="313"/>
      <c r="USG78" s="313"/>
      <c r="USH78" s="313"/>
      <c r="USI78" s="313"/>
      <c r="USJ78" s="313"/>
      <c r="USK78" s="313"/>
      <c r="USL78" s="313"/>
      <c r="USM78" s="313"/>
      <c r="USN78" s="313"/>
      <c r="USO78" s="313"/>
      <c r="USP78" s="313"/>
      <c r="USQ78" s="313"/>
      <c r="USR78" s="313"/>
      <c r="USS78" s="313"/>
      <c r="UST78" s="313"/>
      <c r="USU78" s="313"/>
      <c r="USV78" s="313"/>
      <c r="USW78" s="313"/>
      <c r="USX78" s="313"/>
      <c r="USY78" s="313"/>
      <c r="USZ78" s="313"/>
      <c r="UTA78" s="313"/>
      <c r="UTB78" s="313"/>
      <c r="UTC78" s="313"/>
      <c r="UTD78" s="313"/>
      <c r="UTE78" s="313"/>
      <c r="UTF78" s="313"/>
      <c r="UTG78" s="313"/>
      <c r="UTH78" s="313"/>
      <c r="UTI78" s="313"/>
      <c r="UTJ78" s="313"/>
      <c r="UTK78" s="313"/>
      <c r="UTL78" s="313"/>
      <c r="UTM78" s="313"/>
      <c r="UTN78" s="313"/>
      <c r="UTO78" s="313"/>
      <c r="UTP78" s="313"/>
      <c r="UTQ78" s="313"/>
      <c r="UTR78" s="313"/>
      <c r="UTS78" s="313"/>
      <c r="UTT78" s="313"/>
      <c r="UTU78" s="313"/>
      <c r="UTV78" s="313"/>
      <c r="UTW78" s="313"/>
      <c r="UTX78" s="313"/>
      <c r="UTY78" s="313"/>
      <c r="UTZ78" s="313"/>
      <c r="UUA78" s="313"/>
      <c r="UUB78" s="313"/>
      <c r="UUC78" s="313"/>
      <c r="UUD78" s="313"/>
      <c r="UUE78" s="313"/>
      <c r="UUF78" s="313"/>
      <c r="UUG78" s="313"/>
      <c r="UUH78" s="313"/>
      <c r="UUI78" s="313"/>
      <c r="UUJ78" s="313"/>
      <c r="UUK78" s="313"/>
      <c r="UUL78" s="313"/>
      <c r="UUM78" s="313"/>
      <c r="UUN78" s="313"/>
      <c r="UUO78" s="313"/>
      <c r="UUP78" s="313"/>
      <c r="UUQ78" s="313"/>
      <c r="UUR78" s="313"/>
      <c r="UUS78" s="313"/>
      <c r="UUT78" s="313"/>
      <c r="UUU78" s="313"/>
      <c r="UUV78" s="313"/>
      <c r="UUW78" s="313"/>
      <c r="UUX78" s="313"/>
      <c r="UUY78" s="313"/>
      <c r="UUZ78" s="313"/>
      <c r="UVA78" s="313"/>
      <c r="UVB78" s="313"/>
      <c r="UVC78" s="313"/>
      <c r="UVD78" s="313"/>
      <c r="UVE78" s="313"/>
      <c r="UVF78" s="313"/>
      <c r="UVG78" s="313"/>
      <c r="UVH78" s="313"/>
      <c r="UVI78" s="313"/>
      <c r="UVJ78" s="313"/>
      <c r="UVK78" s="313"/>
      <c r="UVL78" s="313"/>
      <c r="UVM78" s="313"/>
      <c r="UVN78" s="313"/>
      <c r="UVO78" s="313"/>
      <c r="UVP78" s="313"/>
      <c r="UVQ78" s="313"/>
      <c r="UVR78" s="313"/>
      <c r="UVS78" s="313"/>
      <c r="UVT78" s="313"/>
      <c r="UVU78" s="313"/>
      <c r="UVV78" s="313"/>
      <c r="UVW78" s="313"/>
      <c r="UVX78" s="313"/>
      <c r="UVY78" s="313"/>
      <c r="UVZ78" s="313"/>
      <c r="UWA78" s="313"/>
      <c r="UWB78" s="313"/>
      <c r="UWC78" s="313"/>
      <c r="UWD78" s="313"/>
      <c r="UWE78" s="313"/>
      <c r="UWF78" s="313"/>
      <c r="UWG78" s="313"/>
      <c r="UWH78" s="313"/>
      <c r="UWI78" s="313"/>
      <c r="UWJ78" s="313"/>
      <c r="UWK78" s="313"/>
      <c r="UWL78" s="313"/>
      <c r="UWM78" s="313"/>
      <c r="UWN78" s="313"/>
      <c r="UWO78" s="313"/>
      <c r="UWP78" s="313"/>
      <c r="UWQ78" s="313"/>
      <c r="UWR78" s="313"/>
      <c r="UWS78" s="313"/>
      <c r="UWT78" s="313"/>
      <c r="UWU78" s="313"/>
      <c r="UWV78" s="313"/>
      <c r="UWW78" s="313"/>
      <c r="UWX78" s="313"/>
      <c r="UWY78" s="313"/>
      <c r="UWZ78" s="313"/>
      <c r="UXA78" s="313"/>
      <c r="UXB78" s="313"/>
      <c r="UXC78" s="313"/>
      <c r="UXD78" s="313"/>
      <c r="UXE78" s="313"/>
      <c r="UXF78" s="313"/>
      <c r="UXG78" s="313"/>
      <c r="UXH78" s="313"/>
      <c r="UXI78" s="313"/>
      <c r="UXJ78" s="313"/>
      <c r="UXK78" s="313"/>
      <c r="UXL78" s="313"/>
      <c r="UXM78" s="313"/>
      <c r="UXN78" s="313"/>
      <c r="UXO78" s="313"/>
      <c r="UXP78" s="313"/>
      <c r="UXQ78" s="313"/>
      <c r="UXR78" s="313"/>
      <c r="UXS78" s="313"/>
      <c r="UXT78" s="313"/>
      <c r="UXU78" s="313"/>
      <c r="UXV78" s="313"/>
      <c r="UXW78" s="313"/>
      <c r="UXX78" s="313"/>
      <c r="UXY78" s="313"/>
      <c r="UXZ78" s="313"/>
      <c r="UYA78" s="313"/>
      <c r="UYB78" s="313"/>
      <c r="UYC78" s="313"/>
      <c r="UYD78" s="313"/>
      <c r="UYE78" s="313"/>
      <c r="UYF78" s="313"/>
      <c r="UYG78" s="313"/>
      <c r="UYH78" s="313"/>
      <c r="UYI78" s="313"/>
      <c r="UYJ78" s="313"/>
      <c r="UYK78" s="313"/>
      <c r="UYL78" s="313"/>
      <c r="UYM78" s="313"/>
      <c r="UYN78" s="313"/>
      <c r="UYO78" s="313"/>
      <c r="UYP78" s="313"/>
      <c r="UYQ78" s="313"/>
      <c r="UYR78" s="313"/>
      <c r="UYS78" s="313"/>
      <c r="UYT78" s="313"/>
      <c r="UYU78" s="313"/>
      <c r="UYV78" s="313"/>
      <c r="UYW78" s="313"/>
      <c r="UYX78" s="313"/>
      <c r="UYY78" s="313"/>
      <c r="UYZ78" s="313"/>
      <c r="UZA78" s="313"/>
      <c r="UZB78" s="313"/>
      <c r="UZC78" s="313"/>
      <c r="UZD78" s="313"/>
      <c r="UZE78" s="313"/>
      <c r="UZF78" s="313"/>
      <c r="UZG78" s="313"/>
      <c r="UZH78" s="313"/>
      <c r="UZI78" s="313"/>
      <c r="UZJ78" s="313"/>
      <c r="UZK78" s="313"/>
      <c r="UZL78" s="313"/>
      <c r="UZM78" s="313"/>
      <c r="UZN78" s="313"/>
      <c r="UZO78" s="313"/>
      <c r="UZP78" s="313"/>
      <c r="UZQ78" s="313"/>
      <c r="UZR78" s="313"/>
      <c r="UZS78" s="313"/>
      <c r="UZT78" s="313"/>
      <c r="UZU78" s="313"/>
      <c r="UZV78" s="313"/>
      <c r="UZW78" s="313"/>
      <c r="UZX78" s="313"/>
      <c r="UZY78" s="313"/>
      <c r="UZZ78" s="313"/>
      <c r="VAA78" s="313"/>
      <c r="VAB78" s="313"/>
      <c r="VAC78" s="313"/>
      <c r="VAD78" s="313"/>
      <c r="VAE78" s="313"/>
      <c r="VAF78" s="313"/>
      <c r="VAG78" s="313"/>
      <c r="VAH78" s="313"/>
      <c r="VAI78" s="313"/>
      <c r="VAJ78" s="313"/>
      <c r="VAK78" s="313"/>
      <c r="VAL78" s="313"/>
      <c r="VAM78" s="313"/>
      <c r="VAN78" s="313"/>
      <c r="VAO78" s="313"/>
      <c r="VAP78" s="313"/>
      <c r="VAQ78" s="313"/>
      <c r="VAR78" s="313"/>
      <c r="VAS78" s="313"/>
      <c r="VAT78" s="313"/>
      <c r="VAU78" s="313"/>
      <c r="VAV78" s="313"/>
      <c r="VAW78" s="313"/>
      <c r="VAX78" s="313"/>
      <c r="VAY78" s="313"/>
      <c r="VAZ78" s="313"/>
      <c r="VBA78" s="313"/>
      <c r="VBB78" s="313"/>
      <c r="VBC78" s="313"/>
      <c r="VBD78" s="313"/>
      <c r="VBE78" s="313"/>
      <c r="VBF78" s="313"/>
      <c r="VBG78" s="313"/>
      <c r="VBH78" s="313"/>
      <c r="VBI78" s="313"/>
      <c r="VBJ78" s="313"/>
      <c r="VBK78" s="313"/>
      <c r="VBL78" s="313"/>
      <c r="VBM78" s="313"/>
      <c r="VBN78" s="313"/>
      <c r="VBO78" s="313"/>
      <c r="VBP78" s="313"/>
      <c r="VBQ78" s="313"/>
      <c r="VBR78" s="313"/>
      <c r="VBS78" s="313"/>
      <c r="VBT78" s="313"/>
      <c r="VBU78" s="313"/>
      <c r="VBV78" s="313"/>
      <c r="VBW78" s="313"/>
      <c r="VBX78" s="313"/>
      <c r="VBY78" s="313"/>
      <c r="VBZ78" s="313"/>
      <c r="VCA78" s="313"/>
      <c r="VCB78" s="313"/>
      <c r="VCC78" s="313"/>
      <c r="VCD78" s="313"/>
      <c r="VCE78" s="313"/>
      <c r="VCF78" s="313"/>
      <c r="VCG78" s="313"/>
      <c r="VCH78" s="313"/>
      <c r="VCI78" s="313"/>
      <c r="VCJ78" s="313"/>
      <c r="VCK78" s="313"/>
      <c r="VCL78" s="313"/>
      <c r="VCM78" s="313"/>
      <c r="VCN78" s="313"/>
      <c r="VCO78" s="313"/>
      <c r="VCP78" s="313"/>
      <c r="VCQ78" s="313"/>
      <c r="VCR78" s="313"/>
      <c r="VCS78" s="313"/>
      <c r="VCT78" s="313"/>
      <c r="VCU78" s="313"/>
      <c r="VCV78" s="313"/>
      <c r="VCW78" s="313"/>
      <c r="VCX78" s="313"/>
      <c r="VCY78" s="313"/>
      <c r="VCZ78" s="313"/>
      <c r="VDA78" s="313"/>
      <c r="VDB78" s="313"/>
      <c r="VDC78" s="313"/>
      <c r="VDD78" s="313"/>
      <c r="VDE78" s="313"/>
      <c r="VDF78" s="313"/>
      <c r="VDG78" s="313"/>
      <c r="VDH78" s="313"/>
      <c r="VDI78" s="313"/>
      <c r="VDJ78" s="313"/>
      <c r="VDK78" s="313"/>
      <c r="VDL78" s="313"/>
      <c r="VDM78" s="313"/>
      <c r="VDN78" s="313"/>
      <c r="VDO78" s="313"/>
      <c r="VDP78" s="313"/>
      <c r="VDQ78" s="313"/>
      <c r="VDR78" s="313"/>
      <c r="VDS78" s="313"/>
      <c r="VDT78" s="313"/>
      <c r="VDU78" s="313"/>
      <c r="VDV78" s="313"/>
      <c r="VDW78" s="313"/>
      <c r="VDX78" s="313"/>
      <c r="VDY78" s="313"/>
      <c r="VDZ78" s="313"/>
      <c r="VEA78" s="313"/>
      <c r="VEB78" s="313"/>
      <c r="VEC78" s="313"/>
      <c r="VED78" s="313"/>
      <c r="VEE78" s="313"/>
      <c r="VEF78" s="313"/>
      <c r="VEG78" s="313"/>
      <c r="VEH78" s="313"/>
      <c r="VEI78" s="313"/>
      <c r="VEJ78" s="313"/>
      <c r="VEK78" s="313"/>
      <c r="VEL78" s="313"/>
      <c r="VEM78" s="313"/>
      <c r="VEN78" s="313"/>
      <c r="VEO78" s="313"/>
      <c r="VEP78" s="313"/>
      <c r="VEQ78" s="313"/>
      <c r="VER78" s="313"/>
      <c r="VES78" s="313"/>
      <c r="VET78" s="313"/>
      <c r="VEU78" s="313"/>
      <c r="VEV78" s="313"/>
      <c r="VEW78" s="313"/>
      <c r="VEX78" s="313"/>
      <c r="VEY78" s="313"/>
      <c r="VEZ78" s="313"/>
      <c r="VFA78" s="313"/>
      <c r="VFB78" s="313"/>
      <c r="VFC78" s="313"/>
      <c r="VFD78" s="313"/>
      <c r="VFE78" s="313"/>
      <c r="VFF78" s="313"/>
      <c r="VFG78" s="313"/>
      <c r="VFH78" s="313"/>
      <c r="VFI78" s="313"/>
      <c r="VFJ78" s="313"/>
      <c r="VFK78" s="313"/>
      <c r="VFL78" s="313"/>
      <c r="VFM78" s="313"/>
      <c r="VFN78" s="313"/>
      <c r="VFO78" s="313"/>
      <c r="VFP78" s="313"/>
      <c r="VFQ78" s="313"/>
      <c r="VFR78" s="313"/>
      <c r="VFS78" s="313"/>
      <c r="VFT78" s="313"/>
      <c r="VFU78" s="313"/>
      <c r="VFV78" s="313"/>
      <c r="VFW78" s="313"/>
      <c r="VFX78" s="313"/>
      <c r="VFY78" s="313"/>
      <c r="VFZ78" s="313"/>
      <c r="VGA78" s="313"/>
      <c r="VGB78" s="313"/>
      <c r="VGC78" s="313"/>
      <c r="VGD78" s="313"/>
      <c r="VGE78" s="313"/>
      <c r="VGF78" s="313"/>
      <c r="VGG78" s="313"/>
      <c r="VGH78" s="313"/>
      <c r="VGI78" s="313"/>
      <c r="VGJ78" s="313"/>
      <c r="VGK78" s="313"/>
      <c r="VGL78" s="313"/>
      <c r="VGM78" s="313"/>
      <c r="VGN78" s="313"/>
      <c r="VGO78" s="313"/>
      <c r="VGP78" s="313"/>
      <c r="VGQ78" s="313"/>
      <c r="VGR78" s="313"/>
      <c r="VGS78" s="313"/>
      <c r="VGT78" s="313"/>
      <c r="VGU78" s="313"/>
      <c r="VGV78" s="313"/>
      <c r="VGW78" s="313"/>
      <c r="VGX78" s="313"/>
      <c r="VGY78" s="313"/>
      <c r="VGZ78" s="313"/>
      <c r="VHA78" s="313"/>
      <c r="VHB78" s="313"/>
      <c r="VHC78" s="313"/>
      <c r="VHD78" s="313"/>
      <c r="VHE78" s="313"/>
      <c r="VHF78" s="313"/>
      <c r="VHG78" s="313"/>
      <c r="VHH78" s="313"/>
      <c r="VHI78" s="313"/>
      <c r="VHJ78" s="313"/>
      <c r="VHK78" s="313"/>
      <c r="VHL78" s="313"/>
      <c r="VHM78" s="313"/>
      <c r="VHN78" s="313"/>
      <c r="VHO78" s="313"/>
      <c r="VHP78" s="313"/>
      <c r="VHQ78" s="313"/>
      <c r="VHR78" s="313"/>
      <c r="VHS78" s="313"/>
      <c r="VHT78" s="313"/>
      <c r="VHU78" s="313"/>
      <c r="VHV78" s="313"/>
      <c r="VHW78" s="313"/>
      <c r="VHX78" s="313"/>
      <c r="VHY78" s="313"/>
      <c r="VHZ78" s="313"/>
      <c r="VIA78" s="313"/>
      <c r="VIB78" s="313"/>
      <c r="VIC78" s="313"/>
      <c r="VID78" s="313"/>
      <c r="VIE78" s="313"/>
      <c r="VIF78" s="313"/>
      <c r="VIG78" s="313"/>
      <c r="VIH78" s="313"/>
      <c r="VII78" s="313"/>
      <c r="VIJ78" s="313"/>
      <c r="VIK78" s="313"/>
      <c r="VIL78" s="313"/>
      <c r="VIM78" s="313"/>
      <c r="VIN78" s="313"/>
      <c r="VIO78" s="313"/>
      <c r="VIP78" s="313"/>
      <c r="VIQ78" s="313"/>
      <c r="VIR78" s="313"/>
      <c r="VIS78" s="313"/>
      <c r="VIT78" s="313"/>
      <c r="VIU78" s="313"/>
      <c r="VIV78" s="313"/>
      <c r="VIW78" s="313"/>
      <c r="VIX78" s="313"/>
      <c r="VIY78" s="313"/>
      <c r="VIZ78" s="313"/>
      <c r="VJA78" s="313"/>
      <c r="VJB78" s="313"/>
      <c r="VJC78" s="313"/>
      <c r="VJD78" s="313"/>
      <c r="VJE78" s="313"/>
      <c r="VJF78" s="313"/>
      <c r="VJG78" s="313"/>
      <c r="VJH78" s="313"/>
      <c r="VJI78" s="313"/>
      <c r="VJJ78" s="313"/>
      <c r="VJK78" s="313"/>
      <c r="VJL78" s="313"/>
      <c r="VJM78" s="313"/>
      <c r="VJN78" s="313"/>
      <c r="VJO78" s="313"/>
      <c r="VJP78" s="313"/>
      <c r="VJQ78" s="313"/>
      <c r="VJR78" s="313"/>
      <c r="VJS78" s="313"/>
      <c r="VJT78" s="313"/>
      <c r="VJU78" s="313"/>
      <c r="VJV78" s="313"/>
      <c r="VJW78" s="313"/>
      <c r="VJX78" s="313"/>
      <c r="VJY78" s="313"/>
      <c r="VJZ78" s="313"/>
      <c r="VKA78" s="313"/>
      <c r="VKB78" s="313"/>
      <c r="VKC78" s="313"/>
      <c r="VKD78" s="313"/>
      <c r="VKE78" s="313"/>
      <c r="VKF78" s="313"/>
      <c r="VKG78" s="313"/>
      <c r="VKH78" s="313"/>
      <c r="VKI78" s="313"/>
      <c r="VKJ78" s="313"/>
      <c r="VKK78" s="313"/>
      <c r="VKL78" s="313"/>
      <c r="VKM78" s="313"/>
      <c r="VKN78" s="313"/>
      <c r="VKO78" s="313"/>
      <c r="VKP78" s="313"/>
      <c r="VKQ78" s="313"/>
      <c r="VKR78" s="313"/>
      <c r="VKS78" s="313"/>
      <c r="VKT78" s="313"/>
      <c r="VKU78" s="313"/>
      <c r="VKV78" s="313"/>
      <c r="VKW78" s="313"/>
      <c r="VKX78" s="313"/>
      <c r="VKY78" s="313"/>
      <c r="VKZ78" s="313"/>
      <c r="VLA78" s="313"/>
      <c r="VLB78" s="313"/>
      <c r="VLC78" s="313"/>
      <c r="VLD78" s="313"/>
      <c r="VLE78" s="313"/>
      <c r="VLF78" s="313"/>
      <c r="VLG78" s="313"/>
      <c r="VLH78" s="313"/>
      <c r="VLI78" s="313"/>
      <c r="VLJ78" s="313"/>
      <c r="VLK78" s="313"/>
      <c r="VLL78" s="313"/>
      <c r="VLM78" s="313"/>
      <c r="VLN78" s="313"/>
      <c r="VLO78" s="313"/>
      <c r="VLP78" s="313"/>
      <c r="VLQ78" s="313"/>
      <c r="VLR78" s="313"/>
      <c r="VLS78" s="313"/>
      <c r="VLT78" s="313"/>
      <c r="VLU78" s="313"/>
      <c r="VLV78" s="313"/>
      <c r="VLW78" s="313"/>
      <c r="VLX78" s="313"/>
      <c r="VLY78" s="313"/>
      <c r="VLZ78" s="313"/>
      <c r="VMA78" s="313"/>
      <c r="VMB78" s="313"/>
      <c r="VMC78" s="313"/>
      <c r="VMD78" s="313"/>
      <c r="VME78" s="313"/>
      <c r="VMF78" s="313"/>
      <c r="VMG78" s="313"/>
      <c r="VMH78" s="313"/>
      <c r="VMI78" s="313"/>
      <c r="VMJ78" s="313"/>
      <c r="VMK78" s="313"/>
      <c r="VML78" s="313"/>
      <c r="VMM78" s="313"/>
      <c r="VMN78" s="313"/>
      <c r="VMO78" s="313"/>
      <c r="VMP78" s="313"/>
      <c r="VMQ78" s="313"/>
      <c r="VMR78" s="313"/>
      <c r="VMS78" s="313"/>
      <c r="VMT78" s="313"/>
      <c r="VMU78" s="313"/>
      <c r="VMV78" s="313"/>
      <c r="VMW78" s="313"/>
      <c r="VMX78" s="313"/>
      <c r="VMY78" s="313"/>
      <c r="VMZ78" s="313"/>
      <c r="VNA78" s="313"/>
      <c r="VNB78" s="313"/>
      <c r="VNC78" s="313"/>
      <c r="VND78" s="313"/>
      <c r="VNE78" s="313"/>
      <c r="VNF78" s="313"/>
      <c r="VNG78" s="313"/>
      <c r="VNH78" s="313"/>
      <c r="VNI78" s="313"/>
      <c r="VNJ78" s="313"/>
      <c r="VNK78" s="313"/>
      <c r="VNL78" s="313"/>
      <c r="VNM78" s="313"/>
      <c r="VNN78" s="313"/>
      <c r="VNO78" s="313"/>
      <c r="VNP78" s="313"/>
      <c r="VNQ78" s="313"/>
      <c r="VNR78" s="313"/>
      <c r="VNS78" s="313"/>
      <c r="VNT78" s="313"/>
      <c r="VNU78" s="313"/>
      <c r="VNV78" s="313"/>
      <c r="VNW78" s="313"/>
      <c r="VNX78" s="313"/>
      <c r="VNY78" s="313"/>
      <c r="VNZ78" s="313"/>
      <c r="VOA78" s="313"/>
      <c r="VOB78" s="313"/>
      <c r="VOC78" s="313"/>
      <c r="VOD78" s="313"/>
      <c r="VOE78" s="313"/>
      <c r="VOF78" s="313"/>
      <c r="VOG78" s="313"/>
      <c r="VOH78" s="313"/>
      <c r="VOI78" s="313"/>
      <c r="VOJ78" s="313"/>
      <c r="VOK78" s="313"/>
      <c r="VOL78" s="313"/>
      <c r="VOM78" s="313"/>
      <c r="VON78" s="313"/>
      <c r="VOO78" s="313"/>
      <c r="VOP78" s="313"/>
      <c r="VOQ78" s="313"/>
      <c r="VOR78" s="313"/>
      <c r="VOS78" s="313"/>
      <c r="VOT78" s="313"/>
      <c r="VOU78" s="313"/>
      <c r="VOV78" s="313"/>
      <c r="VOW78" s="313"/>
      <c r="VOX78" s="313"/>
      <c r="VOY78" s="313"/>
      <c r="VOZ78" s="313"/>
      <c r="VPA78" s="313"/>
      <c r="VPB78" s="313"/>
      <c r="VPC78" s="313"/>
      <c r="VPD78" s="313"/>
      <c r="VPE78" s="313"/>
      <c r="VPF78" s="313"/>
      <c r="VPG78" s="313"/>
      <c r="VPH78" s="313"/>
      <c r="VPI78" s="313"/>
      <c r="VPJ78" s="313"/>
      <c r="VPK78" s="313"/>
      <c r="VPL78" s="313"/>
      <c r="VPM78" s="313"/>
      <c r="VPN78" s="313"/>
      <c r="VPO78" s="313"/>
      <c r="VPP78" s="313"/>
      <c r="VPQ78" s="313"/>
      <c r="VPR78" s="313"/>
      <c r="VPS78" s="313"/>
      <c r="VPT78" s="313"/>
      <c r="VPU78" s="313"/>
      <c r="VPV78" s="313"/>
      <c r="VPW78" s="313"/>
      <c r="VPX78" s="313"/>
      <c r="VPY78" s="313"/>
      <c r="VPZ78" s="313"/>
      <c r="VQA78" s="313"/>
      <c r="VQB78" s="313"/>
      <c r="VQC78" s="313"/>
      <c r="VQD78" s="313"/>
      <c r="VQE78" s="313"/>
      <c r="VQF78" s="313"/>
      <c r="VQG78" s="313"/>
      <c r="VQH78" s="313"/>
      <c r="VQI78" s="313"/>
      <c r="VQJ78" s="313"/>
      <c r="VQK78" s="313"/>
      <c r="VQL78" s="313"/>
      <c r="VQM78" s="313"/>
      <c r="VQN78" s="313"/>
      <c r="VQO78" s="313"/>
      <c r="VQP78" s="313"/>
      <c r="VQQ78" s="313"/>
      <c r="VQR78" s="313"/>
      <c r="VQS78" s="313"/>
      <c r="VQT78" s="313"/>
      <c r="VQU78" s="313"/>
      <c r="VQV78" s="313"/>
      <c r="VQW78" s="313"/>
      <c r="VQX78" s="313"/>
      <c r="VQY78" s="313"/>
      <c r="VQZ78" s="313"/>
      <c r="VRA78" s="313"/>
      <c r="VRB78" s="313"/>
      <c r="VRC78" s="313"/>
      <c r="VRD78" s="313"/>
      <c r="VRE78" s="313"/>
      <c r="VRF78" s="313"/>
      <c r="VRG78" s="313"/>
      <c r="VRH78" s="313"/>
      <c r="VRI78" s="313"/>
      <c r="VRJ78" s="313"/>
      <c r="VRK78" s="313"/>
      <c r="VRL78" s="313"/>
      <c r="VRM78" s="313"/>
      <c r="VRN78" s="313"/>
      <c r="VRO78" s="313"/>
      <c r="VRP78" s="313"/>
      <c r="VRQ78" s="313"/>
      <c r="VRR78" s="313"/>
      <c r="VRS78" s="313"/>
      <c r="VRT78" s="313"/>
      <c r="VRU78" s="313"/>
      <c r="VRV78" s="313"/>
      <c r="VRW78" s="313"/>
      <c r="VRX78" s="313"/>
      <c r="VRY78" s="313"/>
      <c r="VRZ78" s="313"/>
      <c r="VSA78" s="313"/>
      <c r="VSB78" s="313"/>
      <c r="VSC78" s="313"/>
      <c r="VSD78" s="313"/>
      <c r="VSE78" s="313"/>
      <c r="VSF78" s="313"/>
      <c r="VSG78" s="313"/>
      <c r="VSH78" s="313"/>
      <c r="VSI78" s="313"/>
      <c r="VSJ78" s="313"/>
      <c r="VSK78" s="313"/>
      <c r="VSL78" s="313"/>
      <c r="VSM78" s="313"/>
      <c r="VSN78" s="313"/>
      <c r="VSO78" s="313"/>
      <c r="VSP78" s="313"/>
      <c r="VSQ78" s="313"/>
      <c r="VSR78" s="313"/>
      <c r="VSS78" s="313"/>
      <c r="VST78" s="313"/>
      <c r="VSU78" s="313"/>
      <c r="VSV78" s="313"/>
      <c r="VSW78" s="313"/>
      <c r="VSX78" s="313"/>
      <c r="VSY78" s="313"/>
      <c r="VSZ78" s="313"/>
      <c r="VTA78" s="313"/>
      <c r="VTB78" s="313"/>
      <c r="VTC78" s="313"/>
      <c r="VTD78" s="313"/>
      <c r="VTE78" s="313"/>
      <c r="VTF78" s="313"/>
      <c r="VTG78" s="313"/>
      <c r="VTH78" s="313"/>
      <c r="VTI78" s="313"/>
      <c r="VTJ78" s="313"/>
      <c r="VTK78" s="313"/>
      <c r="VTL78" s="313"/>
      <c r="VTM78" s="313"/>
      <c r="VTN78" s="313"/>
      <c r="VTO78" s="313"/>
      <c r="VTP78" s="313"/>
      <c r="VTQ78" s="313"/>
      <c r="VTR78" s="313"/>
      <c r="VTS78" s="313"/>
      <c r="VTT78" s="313"/>
      <c r="VTU78" s="313"/>
      <c r="VTV78" s="313"/>
      <c r="VTW78" s="313"/>
      <c r="VTX78" s="313"/>
      <c r="VTY78" s="313"/>
      <c r="VTZ78" s="313"/>
      <c r="VUA78" s="313"/>
      <c r="VUB78" s="313"/>
      <c r="VUC78" s="313"/>
      <c r="VUD78" s="313"/>
      <c r="VUE78" s="313"/>
      <c r="VUF78" s="313"/>
      <c r="VUG78" s="313"/>
      <c r="VUH78" s="313"/>
      <c r="VUI78" s="313"/>
      <c r="VUJ78" s="313"/>
      <c r="VUK78" s="313"/>
      <c r="VUL78" s="313"/>
      <c r="VUM78" s="313"/>
      <c r="VUN78" s="313"/>
      <c r="VUO78" s="313"/>
      <c r="VUP78" s="313"/>
      <c r="VUQ78" s="313"/>
      <c r="VUR78" s="313"/>
      <c r="VUS78" s="313"/>
      <c r="VUT78" s="313"/>
      <c r="VUU78" s="313"/>
      <c r="VUV78" s="313"/>
      <c r="VUW78" s="313"/>
      <c r="VUX78" s="313"/>
      <c r="VUY78" s="313"/>
      <c r="VUZ78" s="313"/>
      <c r="VVA78" s="313"/>
      <c r="VVB78" s="313"/>
      <c r="VVC78" s="313"/>
      <c r="VVD78" s="313"/>
      <c r="VVE78" s="313"/>
      <c r="VVF78" s="313"/>
      <c r="VVG78" s="313"/>
      <c r="VVH78" s="313"/>
      <c r="VVI78" s="313"/>
      <c r="VVJ78" s="313"/>
      <c r="VVK78" s="313"/>
      <c r="VVL78" s="313"/>
      <c r="VVM78" s="313"/>
      <c r="VVN78" s="313"/>
      <c r="VVO78" s="313"/>
      <c r="VVP78" s="313"/>
      <c r="VVQ78" s="313"/>
      <c r="VVR78" s="313"/>
      <c r="VVS78" s="313"/>
      <c r="VVT78" s="313"/>
      <c r="VVU78" s="313"/>
      <c r="VVV78" s="313"/>
      <c r="VVW78" s="313"/>
      <c r="VVX78" s="313"/>
      <c r="VVY78" s="313"/>
      <c r="VVZ78" s="313"/>
      <c r="VWA78" s="313"/>
      <c r="VWB78" s="313"/>
      <c r="VWC78" s="313"/>
      <c r="VWD78" s="313"/>
      <c r="VWE78" s="313"/>
      <c r="VWF78" s="313"/>
      <c r="VWG78" s="313"/>
      <c r="VWH78" s="313"/>
      <c r="VWI78" s="313"/>
      <c r="VWJ78" s="313"/>
      <c r="VWK78" s="313"/>
      <c r="VWL78" s="313"/>
      <c r="VWM78" s="313"/>
      <c r="VWN78" s="313"/>
      <c r="VWO78" s="313"/>
      <c r="VWP78" s="313"/>
      <c r="VWQ78" s="313"/>
      <c r="VWR78" s="313"/>
      <c r="VWS78" s="313"/>
      <c r="VWT78" s="313"/>
      <c r="VWU78" s="313"/>
      <c r="VWV78" s="313"/>
      <c r="VWW78" s="313"/>
      <c r="VWX78" s="313"/>
      <c r="VWY78" s="313"/>
      <c r="VWZ78" s="313"/>
      <c r="VXA78" s="313"/>
      <c r="VXB78" s="313"/>
      <c r="VXC78" s="313"/>
      <c r="VXD78" s="313"/>
      <c r="VXE78" s="313"/>
      <c r="VXF78" s="313"/>
      <c r="VXG78" s="313"/>
      <c r="VXH78" s="313"/>
      <c r="VXI78" s="313"/>
      <c r="VXJ78" s="313"/>
      <c r="VXK78" s="313"/>
      <c r="VXL78" s="313"/>
      <c r="VXM78" s="313"/>
      <c r="VXN78" s="313"/>
      <c r="VXO78" s="313"/>
      <c r="VXP78" s="313"/>
      <c r="VXQ78" s="313"/>
      <c r="VXR78" s="313"/>
      <c r="VXS78" s="313"/>
      <c r="VXT78" s="313"/>
      <c r="VXU78" s="313"/>
      <c r="VXV78" s="313"/>
      <c r="VXW78" s="313"/>
      <c r="VXX78" s="313"/>
      <c r="VXY78" s="313"/>
      <c r="VXZ78" s="313"/>
      <c r="VYA78" s="313"/>
      <c r="VYB78" s="313"/>
      <c r="VYC78" s="313"/>
      <c r="VYD78" s="313"/>
      <c r="VYE78" s="313"/>
      <c r="VYF78" s="313"/>
      <c r="VYG78" s="313"/>
      <c r="VYH78" s="313"/>
      <c r="VYI78" s="313"/>
      <c r="VYJ78" s="313"/>
      <c r="VYK78" s="313"/>
      <c r="VYL78" s="313"/>
      <c r="VYM78" s="313"/>
      <c r="VYN78" s="313"/>
      <c r="VYO78" s="313"/>
      <c r="VYP78" s="313"/>
      <c r="VYQ78" s="313"/>
      <c r="VYR78" s="313"/>
      <c r="VYS78" s="313"/>
      <c r="VYT78" s="313"/>
      <c r="VYU78" s="313"/>
      <c r="VYV78" s="313"/>
      <c r="VYW78" s="313"/>
      <c r="VYX78" s="313"/>
      <c r="VYY78" s="313"/>
      <c r="VYZ78" s="313"/>
      <c r="VZA78" s="313"/>
      <c r="VZB78" s="313"/>
      <c r="VZC78" s="313"/>
      <c r="VZD78" s="313"/>
      <c r="VZE78" s="313"/>
      <c r="VZF78" s="313"/>
      <c r="VZG78" s="313"/>
      <c r="VZH78" s="313"/>
      <c r="VZI78" s="313"/>
      <c r="VZJ78" s="313"/>
      <c r="VZK78" s="313"/>
      <c r="VZL78" s="313"/>
      <c r="VZM78" s="313"/>
      <c r="VZN78" s="313"/>
      <c r="VZO78" s="313"/>
      <c r="VZP78" s="313"/>
      <c r="VZQ78" s="313"/>
      <c r="VZR78" s="313"/>
      <c r="VZS78" s="313"/>
      <c r="VZT78" s="313"/>
      <c r="VZU78" s="313"/>
      <c r="VZV78" s="313"/>
      <c r="VZW78" s="313"/>
      <c r="VZX78" s="313"/>
      <c r="VZY78" s="313"/>
      <c r="VZZ78" s="313"/>
      <c r="WAA78" s="313"/>
      <c r="WAB78" s="313"/>
      <c r="WAC78" s="313"/>
      <c r="WAD78" s="313"/>
      <c r="WAE78" s="313"/>
      <c r="WAF78" s="313"/>
      <c r="WAG78" s="313"/>
      <c r="WAH78" s="313"/>
      <c r="WAI78" s="313"/>
      <c r="WAJ78" s="313"/>
      <c r="WAK78" s="313"/>
      <c r="WAL78" s="313"/>
      <c r="WAM78" s="313"/>
      <c r="WAN78" s="313"/>
      <c r="WAO78" s="313"/>
      <c r="WAP78" s="313"/>
      <c r="WAQ78" s="313"/>
      <c r="WAR78" s="313"/>
      <c r="WAS78" s="313"/>
      <c r="WAT78" s="313"/>
      <c r="WAU78" s="313"/>
      <c r="WAV78" s="313"/>
      <c r="WAW78" s="313"/>
      <c r="WAX78" s="313"/>
      <c r="WAY78" s="313"/>
      <c r="WAZ78" s="313"/>
      <c r="WBA78" s="313"/>
      <c r="WBB78" s="313"/>
      <c r="WBC78" s="313"/>
      <c r="WBD78" s="313"/>
      <c r="WBE78" s="313"/>
      <c r="WBF78" s="313"/>
      <c r="WBG78" s="313"/>
      <c r="WBH78" s="313"/>
      <c r="WBI78" s="313"/>
      <c r="WBJ78" s="313"/>
      <c r="WBK78" s="313"/>
      <c r="WBL78" s="313"/>
      <c r="WBM78" s="313"/>
      <c r="WBN78" s="313"/>
      <c r="WBO78" s="313"/>
      <c r="WBP78" s="313"/>
      <c r="WBQ78" s="313"/>
      <c r="WBR78" s="313"/>
      <c r="WBS78" s="313"/>
      <c r="WBT78" s="313"/>
      <c r="WBU78" s="313"/>
      <c r="WBV78" s="313"/>
      <c r="WBW78" s="313"/>
      <c r="WBX78" s="313"/>
      <c r="WBY78" s="313"/>
      <c r="WBZ78" s="313"/>
      <c r="WCA78" s="313"/>
      <c r="WCB78" s="313"/>
      <c r="WCC78" s="313"/>
      <c r="WCD78" s="313"/>
      <c r="WCE78" s="313"/>
      <c r="WCF78" s="313"/>
      <c r="WCG78" s="313"/>
      <c r="WCH78" s="313"/>
      <c r="WCI78" s="313"/>
      <c r="WCJ78" s="313"/>
      <c r="WCK78" s="313"/>
      <c r="WCL78" s="313"/>
      <c r="WCM78" s="313"/>
      <c r="WCN78" s="313"/>
      <c r="WCO78" s="313"/>
      <c r="WCP78" s="313"/>
      <c r="WCQ78" s="313"/>
      <c r="WCR78" s="313"/>
      <c r="WCS78" s="313"/>
      <c r="WCT78" s="313"/>
      <c r="WCU78" s="313"/>
      <c r="WCV78" s="313"/>
      <c r="WCW78" s="313"/>
      <c r="WCX78" s="313"/>
      <c r="WCY78" s="313"/>
      <c r="WCZ78" s="313"/>
      <c r="WDA78" s="313"/>
      <c r="WDB78" s="313"/>
      <c r="WDC78" s="313"/>
      <c r="WDD78" s="313"/>
      <c r="WDE78" s="313"/>
      <c r="WDF78" s="313"/>
      <c r="WDG78" s="313"/>
      <c r="WDH78" s="313"/>
      <c r="WDI78" s="313"/>
      <c r="WDJ78" s="313"/>
      <c r="WDK78" s="313"/>
      <c r="WDL78" s="313"/>
      <c r="WDM78" s="313"/>
      <c r="WDN78" s="313"/>
      <c r="WDO78" s="313"/>
      <c r="WDP78" s="313"/>
      <c r="WDQ78" s="313"/>
      <c r="WDR78" s="313"/>
      <c r="WDS78" s="313"/>
      <c r="WDT78" s="313"/>
      <c r="WDU78" s="313"/>
      <c r="WDV78" s="313"/>
      <c r="WDW78" s="313"/>
      <c r="WDX78" s="313"/>
      <c r="WDY78" s="313"/>
      <c r="WDZ78" s="313"/>
      <c r="WEA78" s="313"/>
      <c r="WEB78" s="313"/>
      <c r="WEC78" s="313"/>
      <c r="WED78" s="313"/>
      <c r="WEE78" s="313"/>
      <c r="WEF78" s="313"/>
      <c r="WEG78" s="313"/>
      <c r="WEH78" s="313"/>
      <c r="WEI78" s="313"/>
      <c r="WEJ78" s="313"/>
      <c r="WEK78" s="313"/>
      <c r="WEL78" s="313"/>
      <c r="WEM78" s="313"/>
      <c r="WEN78" s="313"/>
      <c r="WEO78" s="313"/>
      <c r="WEP78" s="313"/>
      <c r="WEQ78" s="313"/>
      <c r="WER78" s="313"/>
      <c r="WES78" s="313"/>
      <c r="WET78" s="313"/>
      <c r="WEU78" s="313"/>
      <c r="WEV78" s="313"/>
      <c r="WEW78" s="313"/>
      <c r="WEX78" s="313"/>
      <c r="WEY78" s="313"/>
      <c r="WEZ78" s="313"/>
      <c r="WFA78" s="313"/>
      <c r="WFB78" s="313"/>
      <c r="WFC78" s="313"/>
      <c r="WFD78" s="313"/>
      <c r="WFE78" s="313"/>
      <c r="WFF78" s="313"/>
      <c r="WFG78" s="313"/>
      <c r="WFH78" s="313"/>
      <c r="WFI78" s="313"/>
      <c r="WFJ78" s="313"/>
      <c r="WFK78" s="313"/>
      <c r="WFL78" s="313"/>
      <c r="WFM78" s="313"/>
      <c r="WFN78" s="313"/>
      <c r="WFO78" s="313"/>
      <c r="WFP78" s="313"/>
      <c r="WFQ78" s="313"/>
      <c r="WFR78" s="313"/>
      <c r="WFS78" s="313"/>
      <c r="WFT78" s="313"/>
      <c r="WFU78" s="313"/>
      <c r="WFV78" s="313"/>
      <c r="WFW78" s="313"/>
      <c r="WFX78" s="313"/>
      <c r="WFY78" s="313"/>
      <c r="WFZ78" s="313"/>
      <c r="WGA78" s="313"/>
      <c r="WGB78" s="313"/>
      <c r="WGC78" s="313"/>
      <c r="WGD78" s="313"/>
      <c r="WGE78" s="313"/>
      <c r="WGF78" s="313"/>
      <c r="WGG78" s="313"/>
      <c r="WGH78" s="313"/>
      <c r="WGI78" s="313"/>
      <c r="WGJ78" s="313"/>
      <c r="WGK78" s="313"/>
      <c r="WGL78" s="313"/>
      <c r="WGM78" s="313"/>
      <c r="WGN78" s="313"/>
      <c r="WGO78" s="313"/>
      <c r="WGP78" s="313"/>
      <c r="WGQ78" s="313"/>
      <c r="WGR78" s="313"/>
      <c r="WGS78" s="313"/>
      <c r="WGT78" s="313"/>
      <c r="WGU78" s="313"/>
      <c r="WGV78" s="313"/>
      <c r="WGW78" s="313"/>
      <c r="WGX78" s="313"/>
      <c r="WGY78" s="313"/>
      <c r="WGZ78" s="313"/>
      <c r="WHA78" s="313"/>
      <c r="WHB78" s="313"/>
      <c r="WHC78" s="313"/>
      <c r="WHD78" s="313"/>
      <c r="WHE78" s="313"/>
      <c r="WHF78" s="313"/>
      <c r="WHG78" s="313"/>
      <c r="WHH78" s="313"/>
      <c r="WHI78" s="313"/>
      <c r="WHJ78" s="313"/>
      <c r="WHK78" s="313"/>
      <c r="WHL78" s="313"/>
      <c r="WHM78" s="313"/>
      <c r="WHN78" s="313"/>
      <c r="WHO78" s="313"/>
      <c r="WHP78" s="313"/>
      <c r="WHQ78" s="313"/>
      <c r="WHR78" s="313"/>
      <c r="WHS78" s="313"/>
      <c r="WHT78" s="313"/>
      <c r="WHU78" s="313"/>
      <c r="WHV78" s="313"/>
      <c r="WHW78" s="313"/>
      <c r="WHX78" s="313"/>
      <c r="WHY78" s="313"/>
      <c r="WHZ78" s="313"/>
      <c r="WIA78" s="313"/>
      <c r="WIB78" s="313"/>
      <c r="WIC78" s="313"/>
      <c r="WID78" s="313"/>
      <c r="WIE78" s="313"/>
      <c r="WIF78" s="313"/>
      <c r="WIG78" s="313"/>
      <c r="WIH78" s="313"/>
      <c r="WII78" s="313"/>
      <c r="WIJ78" s="313"/>
      <c r="WIK78" s="313"/>
      <c r="WIL78" s="313"/>
      <c r="WIM78" s="313"/>
      <c r="WIN78" s="313"/>
      <c r="WIO78" s="313"/>
      <c r="WIP78" s="313"/>
      <c r="WIQ78" s="313"/>
      <c r="WIR78" s="313"/>
      <c r="WIS78" s="313"/>
      <c r="WIT78" s="313"/>
      <c r="WIU78" s="313"/>
      <c r="WIV78" s="313"/>
      <c r="WIW78" s="313"/>
      <c r="WIX78" s="313"/>
      <c r="WIY78" s="313"/>
      <c r="WIZ78" s="313"/>
      <c r="WJA78" s="313"/>
      <c r="WJB78" s="313"/>
      <c r="WJC78" s="313"/>
      <c r="WJD78" s="313"/>
      <c r="WJE78" s="313"/>
      <c r="WJF78" s="313"/>
      <c r="WJG78" s="313"/>
      <c r="WJH78" s="313"/>
      <c r="WJI78" s="313"/>
      <c r="WJJ78" s="313"/>
      <c r="WJK78" s="313"/>
      <c r="WJL78" s="313"/>
      <c r="WJM78" s="313"/>
      <c r="WJN78" s="313"/>
      <c r="WJO78" s="313"/>
      <c r="WJP78" s="313"/>
      <c r="WJQ78" s="313"/>
      <c r="WJR78" s="313"/>
      <c r="WJS78" s="313"/>
      <c r="WJT78" s="313"/>
      <c r="WJU78" s="313"/>
      <c r="WJV78" s="313"/>
      <c r="WJW78" s="313"/>
      <c r="WJX78" s="313"/>
      <c r="WJY78" s="313"/>
      <c r="WJZ78" s="313"/>
      <c r="WKA78" s="313"/>
      <c r="WKB78" s="313"/>
      <c r="WKC78" s="313"/>
      <c r="WKD78" s="313"/>
      <c r="WKE78" s="313"/>
      <c r="WKF78" s="313"/>
      <c r="WKG78" s="313"/>
      <c r="WKH78" s="313"/>
      <c r="WKI78" s="313"/>
      <c r="WKJ78" s="313"/>
      <c r="WKK78" s="313"/>
      <c r="WKL78" s="313"/>
      <c r="WKM78" s="313"/>
      <c r="WKN78" s="313"/>
      <c r="WKO78" s="313"/>
      <c r="WKP78" s="313"/>
      <c r="WKQ78" s="313"/>
      <c r="WKR78" s="313"/>
      <c r="WKS78" s="313"/>
      <c r="WKT78" s="313"/>
      <c r="WKU78" s="313"/>
      <c r="WKV78" s="313"/>
      <c r="WKW78" s="313"/>
      <c r="WKX78" s="313"/>
      <c r="WKY78" s="313"/>
      <c r="WKZ78" s="313"/>
      <c r="WLA78" s="313"/>
      <c r="WLB78" s="313"/>
      <c r="WLC78" s="313"/>
      <c r="WLD78" s="313"/>
      <c r="WLE78" s="313"/>
      <c r="WLF78" s="313"/>
      <c r="WLG78" s="313"/>
      <c r="WLH78" s="313"/>
      <c r="WLI78" s="313"/>
      <c r="WLJ78" s="313"/>
      <c r="WLK78" s="313"/>
      <c r="WLL78" s="313"/>
      <c r="WLM78" s="313"/>
      <c r="WLN78" s="313"/>
      <c r="WLO78" s="313"/>
      <c r="WLP78" s="313"/>
      <c r="WLQ78" s="313"/>
      <c r="WLR78" s="313"/>
      <c r="WLS78" s="313"/>
      <c r="WLT78" s="313"/>
      <c r="WLU78" s="313"/>
      <c r="WLV78" s="313"/>
      <c r="WLW78" s="313"/>
      <c r="WLX78" s="313"/>
      <c r="WLY78" s="313"/>
      <c r="WLZ78" s="313"/>
      <c r="WMA78" s="313"/>
      <c r="WMB78" s="313"/>
      <c r="WMC78" s="313"/>
      <c r="WMD78" s="313"/>
      <c r="WME78" s="313"/>
      <c r="WMF78" s="313"/>
      <c r="WMG78" s="313"/>
      <c r="WMH78" s="313"/>
      <c r="WMI78" s="313"/>
      <c r="WMJ78" s="313"/>
      <c r="WMK78" s="313"/>
      <c r="WML78" s="313"/>
      <c r="WMM78" s="313"/>
      <c r="WMN78" s="313"/>
      <c r="WMO78" s="313"/>
      <c r="WMP78" s="313"/>
      <c r="WMQ78" s="313"/>
      <c r="WMR78" s="313"/>
      <c r="WMS78" s="313"/>
      <c r="WMT78" s="313"/>
      <c r="WMU78" s="313"/>
      <c r="WMV78" s="313"/>
      <c r="WMW78" s="313"/>
      <c r="WMX78" s="313"/>
      <c r="WMY78" s="313"/>
      <c r="WMZ78" s="313"/>
      <c r="WNA78" s="313"/>
      <c r="WNB78" s="313"/>
      <c r="WNC78" s="313"/>
      <c r="WND78" s="313"/>
      <c r="WNE78" s="313"/>
      <c r="WNF78" s="313"/>
      <c r="WNG78" s="313"/>
      <c r="WNH78" s="313"/>
      <c r="WNI78" s="313"/>
      <c r="WNJ78" s="313"/>
      <c r="WNK78" s="313"/>
      <c r="WNL78" s="313"/>
      <c r="WNM78" s="313"/>
      <c r="WNN78" s="313"/>
      <c r="WNO78" s="313"/>
      <c r="WNP78" s="313"/>
      <c r="WNQ78" s="313"/>
      <c r="WNR78" s="313"/>
      <c r="WNS78" s="313"/>
      <c r="WNT78" s="313"/>
      <c r="WNU78" s="313"/>
      <c r="WNV78" s="313"/>
      <c r="WNW78" s="313"/>
      <c r="WNX78" s="313"/>
      <c r="WNY78" s="313"/>
      <c r="WNZ78" s="313"/>
      <c r="WOA78" s="313"/>
      <c r="WOB78" s="313"/>
      <c r="WOC78" s="313"/>
      <c r="WOD78" s="313"/>
      <c r="WOE78" s="313"/>
      <c r="WOF78" s="313"/>
      <c r="WOG78" s="313"/>
      <c r="WOH78" s="313"/>
      <c r="WOI78" s="313"/>
      <c r="WOJ78" s="313"/>
      <c r="WOK78" s="313"/>
      <c r="WOL78" s="313"/>
      <c r="WOM78" s="313"/>
      <c r="WON78" s="313"/>
      <c r="WOO78" s="313"/>
      <c r="WOP78" s="313"/>
      <c r="WOQ78" s="313"/>
      <c r="WOR78" s="313"/>
      <c r="WOS78" s="313"/>
      <c r="WOT78" s="313"/>
      <c r="WOU78" s="313"/>
      <c r="WOV78" s="313"/>
      <c r="WOW78" s="313"/>
      <c r="WOX78" s="313"/>
      <c r="WOY78" s="313"/>
      <c r="WOZ78" s="313"/>
      <c r="WPA78" s="313"/>
      <c r="WPB78" s="313"/>
      <c r="WPC78" s="313"/>
      <c r="WPD78" s="313"/>
      <c r="WPE78" s="313"/>
      <c r="WPF78" s="313"/>
      <c r="WPG78" s="313"/>
      <c r="WPH78" s="313"/>
      <c r="WPI78" s="313"/>
      <c r="WPJ78" s="313"/>
      <c r="WPK78" s="313"/>
      <c r="WPL78" s="313"/>
      <c r="WPM78" s="313"/>
      <c r="WPN78" s="313"/>
      <c r="WPO78" s="313"/>
      <c r="WPP78" s="313"/>
      <c r="WPQ78" s="313"/>
      <c r="WPR78" s="313"/>
      <c r="WPS78" s="313"/>
      <c r="WPT78" s="313"/>
      <c r="WPU78" s="313"/>
      <c r="WPV78" s="313"/>
      <c r="WPW78" s="313"/>
      <c r="WPX78" s="313"/>
      <c r="WPY78" s="313"/>
      <c r="WPZ78" s="313"/>
      <c r="WQA78" s="313"/>
      <c r="WQB78" s="313"/>
      <c r="WQC78" s="313"/>
      <c r="WQD78" s="313"/>
      <c r="WQE78" s="313"/>
      <c r="WQF78" s="313"/>
      <c r="WQG78" s="313"/>
      <c r="WQH78" s="313"/>
      <c r="WQI78" s="313"/>
      <c r="WQJ78" s="313"/>
      <c r="WQK78" s="313"/>
      <c r="WQL78" s="313"/>
      <c r="WQM78" s="313"/>
      <c r="WQN78" s="313"/>
      <c r="WQO78" s="313"/>
      <c r="WQP78" s="313"/>
      <c r="WQQ78" s="313"/>
      <c r="WQR78" s="313"/>
      <c r="WQS78" s="313"/>
      <c r="WQT78" s="313"/>
      <c r="WQU78" s="313"/>
      <c r="WQV78" s="313"/>
      <c r="WQW78" s="313"/>
      <c r="WQX78" s="313"/>
      <c r="WQY78" s="313"/>
      <c r="WQZ78" s="313"/>
      <c r="WRA78" s="313"/>
      <c r="WRB78" s="313"/>
      <c r="WRC78" s="313"/>
      <c r="WRD78" s="313"/>
      <c r="WRE78" s="313"/>
      <c r="WRF78" s="313"/>
      <c r="WRG78" s="313"/>
      <c r="WRH78" s="313"/>
      <c r="WRI78" s="313"/>
      <c r="WRJ78" s="313"/>
      <c r="WRK78" s="313"/>
      <c r="WRL78" s="313"/>
      <c r="WRM78" s="313"/>
      <c r="WRN78" s="313"/>
      <c r="WRO78" s="313"/>
      <c r="WRP78" s="313"/>
      <c r="WRQ78" s="313"/>
      <c r="WRR78" s="313"/>
      <c r="WRS78" s="313"/>
      <c r="WRT78" s="313"/>
      <c r="WRU78" s="313"/>
      <c r="WRV78" s="313"/>
      <c r="WRW78" s="313"/>
      <c r="WRX78" s="313"/>
      <c r="WRY78" s="313"/>
      <c r="WRZ78" s="313"/>
      <c r="WSA78" s="313"/>
      <c r="WSB78" s="313"/>
      <c r="WSC78" s="313"/>
      <c r="WSD78" s="313"/>
      <c r="WSE78" s="313"/>
      <c r="WSF78" s="313"/>
      <c r="WSG78" s="313"/>
      <c r="WSH78" s="313"/>
      <c r="WSI78" s="313"/>
      <c r="WSJ78" s="313"/>
      <c r="WSK78" s="313"/>
      <c r="WSL78" s="313"/>
      <c r="WSM78" s="313"/>
      <c r="WSN78" s="313"/>
      <c r="WSO78" s="313"/>
      <c r="WSP78" s="313"/>
      <c r="WSQ78" s="313"/>
      <c r="WSR78" s="313"/>
      <c r="WSS78" s="313"/>
      <c r="WST78" s="313"/>
      <c r="WSU78" s="313"/>
      <c r="WSV78" s="313"/>
      <c r="WSW78" s="313"/>
      <c r="WSX78" s="313"/>
      <c r="WSY78" s="313"/>
      <c r="WSZ78" s="313"/>
      <c r="WTA78" s="313"/>
      <c r="WTB78" s="313"/>
      <c r="WTC78" s="313"/>
      <c r="WTD78" s="313"/>
      <c r="WTE78" s="313"/>
      <c r="WTF78" s="313"/>
      <c r="WTG78" s="313"/>
      <c r="WTH78" s="313"/>
      <c r="WTI78" s="313"/>
      <c r="WTJ78" s="313"/>
      <c r="WTK78" s="313"/>
      <c r="WTL78" s="313"/>
      <c r="WTM78" s="313"/>
      <c r="WTN78" s="313"/>
      <c r="WTO78" s="313"/>
      <c r="WTP78" s="313"/>
      <c r="WTQ78" s="313"/>
      <c r="WTR78" s="313"/>
      <c r="WTS78" s="313"/>
      <c r="WTT78" s="313"/>
      <c r="WTU78" s="313"/>
      <c r="WTV78" s="313"/>
      <c r="WTW78" s="313"/>
      <c r="WTX78" s="313"/>
      <c r="WTY78" s="313"/>
      <c r="WTZ78" s="313"/>
      <c r="WUA78" s="313"/>
      <c r="WUB78" s="313"/>
      <c r="WUC78" s="313"/>
      <c r="WUD78" s="313"/>
      <c r="WUE78" s="313"/>
      <c r="WUF78" s="313"/>
      <c r="WUG78" s="313"/>
      <c r="WUH78" s="313"/>
      <c r="WUI78" s="313"/>
      <c r="WUJ78" s="313"/>
      <c r="WUK78" s="313"/>
      <c r="WUL78" s="313"/>
      <c r="WUM78" s="313"/>
      <c r="WUN78" s="313"/>
      <c r="WUO78" s="313"/>
      <c r="WUP78" s="313"/>
      <c r="WUQ78" s="313"/>
      <c r="WUR78" s="313"/>
      <c r="WUS78" s="313"/>
      <c r="WUT78" s="313"/>
      <c r="WUU78" s="313"/>
      <c r="WUV78" s="313"/>
      <c r="WUW78" s="313"/>
      <c r="WUX78" s="313"/>
      <c r="WUY78" s="313"/>
      <c r="WUZ78" s="313"/>
      <c r="WVA78" s="313"/>
      <c r="WVB78" s="313"/>
      <c r="WVC78" s="313"/>
      <c r="WVD78" s="313"/>
      <c r="WVE78" s="313"/>
      <c r="WVF78" s="313"/>
      <c r="WVG78" s="313"/>
      <c r="WVH78" s="313"/>
      <c r="WVI78" s="313"/>
      <c r="WVJ78" s="313"/>
      <c r="WVK78" s="313"/>
      <c r="WVL78" s="313"/>
      <c r="WVM78" s="313"/>
      <c r="WVN78" s="313"/>
      <c r="WVO78" s="313"/>
      <c r="WVP78" s="313"/>
      <c r="WVQ78" s="313"/>
      <c r="WVR78" s="313"/>
      <c r="WVS78" s="313"/>
      <c r="WVT78" s="313"/>
      <c r="WVU78" s="313"/>
      <c r="WVV78" s="313"/>
      <c r="WVW78" s="313"/>
      <c r="WVX78" s="313"/>
      <c r="WVY78" s="313"/>
      <c r="WVZ78" s="313"/>
      <c r="WWA78" s="313"/>
      <c r="WWB78" s="313"/>
      <c r="WWC78" s="313"/>
      <c r="WWD78" s="313"/>
      <c r="WWE78" s="313"/>
      <c r="WWF78" s="313"/>
      <c r="WWG78" s="313"/>
      <c r="WWH78" s="313"/>
      <c r="WWI78" s="313"/>
      <c r="WWJ78" s="313"/>
      <c r="WWK78" s="313"/>
      <c r="WWL78" s="313"/>
      <c r="WWM78" s="313"/>
      <c r="WWN78" s="313"/>
      <c r="WWO78" s="313"/>
      <c r="WWP78" s="313"/>
      <c r="WWQ78" s="313"/>
      <c r="WWR78" s="313"/>
      <c r="WWS78" s="313"/>
      <c r="WWT78" s="313"/>
      <c r="WWU78" s="313"/>
      <c r="WWV78" s="313"/>
      <c r="WWW78" s="313"/>
      <c r="WWX78" s="313"/>
      <c r="WWY78" s="313"/>
      <c r="WWZ78" s="313"/>
      <c r="WXA78" s="313"/>
      <c r="WXB78" s="313"/>
      <c r="WXC78" s="313"/>
      <c r="WXD78" s="313"/>
      <c r="WXE78" s="313"/>
      <c r="WXF78" s="313"/>
      <c r="WXG78" s="313"/>
      <c r="WXH78" s="313"/>
      <c r="WXI78" s="313"/>
      <c r="WXJ78" s="313"/>
      <c r="WXK78" s="313"/>
      <c r="WXL78" s="313"/>
      <c r="WXM78" s="313"/>
      <c r="WXN78" s="313"/>
      <c r="WXO78" s="313"/>
      <c r="WXP78" s="313"/>
      <c r="WXQ78" s="313"/>
      <c r="WXR78" s="313"/>
      <c r="WXS78" s="313"/>
      <c r="WXT78" s="313"/>
      <c r="WXU78" s="313"/>
      <c r="WXV78" s="313"/>
      <c r="WXW78" s="313"/>
      <c r="WXX78" s="313"/>
      <c r="WXY78" s="313"/>
      <c r="WXZ78" s="313"/>
      <c r="WYA78" s="313"/>
      <c r="WYB78" s="313"/>
      <c r="WYC78" s="313"/>
      <c r="WYD78" s="313"/>
      <c r="WYE78" s="313"/>
      <c r="WYF78" s="313"/>
      <c r="WYG78" s="313"/>
      <c r="WYH78" s="313"/>
      <c r="WYI78" s="313"/>
      <c r="WYJ78" s="313"/>
      <c r="WYK78" s="313"/>
      <c r="WYL78" s="313"/>
      <c r="WYM78" s="313"/>
      <c r="WYN78" s="313"/>
      <c r="WYO78" s="313"/>
      <c r="WYP78" s="313"/>
      <c r="WYQ78" s="313"/>
      <c r="WYR78" s="313"/>
      <c r="WYS78" s="313"/>
      <c r="WYT78" s="313"/>
      <c r="WYU78" s="313"/>
      <c r="WYV78" s="313"/>
      <c r="WYW78" s="313"/>
      <c r="WYX78" s="313"/>
      <c r="WYY78" s="313"/>
      <c r="WYZ78" s="313"/>
      <c r="WZA78" s="313"/>
      <c r="WZB78" s="313"/>
      <c r="WZC78" s="313"/>
      <c r="WZD78" s="313"/>
      <c r="WZE78" s="313"/>
      <c r="WZF78" s="313"/>
      <c r="WZG78" s="313"/>
      <c r="WZH78" s="313"/>
      <c r="WZI78" s="313"/>
      <c r="WZJ78" s="313"/>
      <c r="WZK78" s="313"/>
      <c r="WZL78" s="313"/>
      <c r="WZM78" s="313"/>
      <c r="WZN78" s="313"/>
      <c r="WZO78" s="313"/>
      <c r="WZP78" s="313"/>
      <c r="WZQ78" s="313"/>
      <c r="WZR78" s="313"/>
      <c r="WZS78" s="313"/>
      <c r="WZT78" s="313"/>
      <c r="WZU78" s="313"/>
      <c r="WZV78" s="313"/>
      <c r="WZW78" s="313"/>
      <c r="WZX78" s="313"/>
      <c r="WZY78" s="313"/>
      <c r="WZZ78" s="313"/>
      <c r="XAA78" s="313"/>
      <c r="XAB78" s="313"/>
      <c r="XAC78" s="313"/>
      <c r="XAD78" s="313"/>
      <c r="XAE78" s="313"/>
      <c r="XAF78" s="313"/>
      <c r="XAG78" s="313"/>
      <c r="XAH78" s="313"/>
      <c r="XAI78" s="313"/>
      <c r="XAJ78" s="313"/>
      <c r="XAK78" s="313"/>
      <c r="XAL78" s="313"/>
      <c r="XAM78" s="313"/>
      <c r="XAN78" s="313"/>
      <c r="XAO78" s="313"/>
      <c r="XAP78" s="313"/>
      <c r="XAQ78" s="313"/>
      <c r="XAR78" s="313"/>
      <c r="XAS78" s="313"/>
      <c r="XAT78" s="313"/>
      <c r="XAU78" s="313"/>
      <c r="XAV78" s="313"/>
      <c r="XAW78" s="313"/>
      <c r="XAX78" s="313"/>
      <c r="XAY78" s="313"/>
      <c r="XAZ78" s="313"/>
      <c r="XBA78" s="313"/>
      <c r="XBB78" s="313"/>
      <c r="XBC78" s="313"/>
      <c r="XBD78" s="313"/>
      <c r="XBE78" s="313"/>
      <c r="XBF78" s="313"/>
      <c r="XBG78" s="313"/>
      <c r="XBH78" s="313"/>
      <c r="XBI78" s="313"/>
      <c r="XBJ78" s="313"/>
      <c r="XBK78" s="313"/>
      <c r="XBL78" s="313"/>
      <c r="XBM78" s="313"/>
      <c r="XBN78" s="313"/>
      <c r="XBO78" s="313"/>
      <c r="XBP78" s="313"/>
      <c r="XBQ78" s="313"/>
      <c r="XBR78" s="313"/>
      <c r="XBS78" s="313"/>
      <c r="XBT78" s="313"/>
      <c r="XBU78" s="313"/>
      <c r="XBV78" s="313"/>
      <c r="XBW78" s="313"/>
      <c r="XBX78" s="313"/>
      <c r="XBY78" s="313"/>
      <c r="XBZ78" s="313"/>
      <c r="XCA78" s="313"/>
      <c r="XCB78" s="313"/>
      <c r="XCC78" s="313"/>
      <c r="XCD78" s="313"/>
      <c r="XCE78" s="313"/>
      <c r="XCF78" s="313"/>
      <c r="XCG78" s="313"/>
      <c r="XCH78" s="313"/>
      <c r="XCI78" s="313"/>
      <c r="XCJ78" s="313"/>
      <c r="XCK78" s="313"/>
      <c r="XCL78" s="313"/>
      <c r="XCM78" s="313"/>
      <c r="XCN78" s="313"/>
      <c r="XCO78" s="313"/>
      <c r="XCP78" s="313"/>
      <c r="XCQ78" s="313"/>
      <c r="XCR78" s="313"/>
      <c r="XCS78" s="313"/>
      <c r="XCT78" s="313"/>
      <c r="XCU78" s="313"/>
      <c r="XCV78" s="313"/>
      <c r="XCW78" s="313"/>
      <c r="XCX78" s="313"/>
      <c r="XCY78" s="313"/>
      <c r="XCZ78" s="313"/>
      <c r="XDA78" s="313"/>
      <c r="XDB78" s="313"/>
      <c r="XDC78" s="313"/>
      <c r="XDD78" s="313"/>
      <c r="XDE78" s="313"/>
      <c r="XDF78" s="313"/>
      <c r="XDG78" s="313"/>
      <c r="XDH78" s="313"/>
      <c r="XDI78" s="313"/>
      <c r="XDJ78" s="313"/>
      <c r="XDK78" s="313"/>
      <c r="XDL78" s="313"/>
      <c r="XDM78" s="313"/>
      <c r="XDN78" s="313"/>
      <c r="XDO78" s="313"/>
      <c r="XDP78" s="313"/>
      <c r="XDQ78" s="313"/>
      <c r="XDR78" s="313"/>
      <c r="XDS78" s="313"/>
      <c r="XDT78" s="313"/>
      <c r="XDU78" s="313"/>
      <c r="XDV78" s="313"/>
      <c r="XDW78" s="313"/>
      <c r="XDX78" s="313"/>
      <c r="XDY78" s="313"/>
      <c r="XDZ78" s="313"/>
      <c r="XEA78" s="313"/>
      <c r="XEB78" s="313"/>
      <c r="XEC78" s="313"/>
      <c r="XED78" s="313"/>
      <c r="XEE78" s="313"/>
      <c r="XEF78" s="313"/>
      <c r="XEG78" s="313"/>
      <c r="XEH78" s="313"/>
      <c r="XEI78" s="313"/>
      <c r="XEJ78" s="313"/>
      <c r="XEK78" s="313"/>
      <c r="XEL78" s="313"/>
      <c r="XEM78" s="313"/>
      <c r="XEN78" s="313"/>
      <c r="XEO78" s="313"/>
      <c r="XEP78" s="313"/>
      <c r="XEQ78" s="313"/>
      <c r="XER78" s="313"/>
      <c r="XES78" s="313"/>
      <c r="XET78" s="313"/>
      <c r="XEU78" s="313"/>
      <c r="XEV78" s="313"/>
      <c r="XEW78" s="313"/>
      <c r="XEX78" s="313"/>
      <c r="XEY78" s="313"/>
      <c r="XEZ78" s="313"/>
      <c r="XFA78" s="313"/>
      <c r="XFB78" s="313"/>
      <c r="XFC78" s="313"/>
      <c r="XFD78" s="313"/>
    </row>
    <row r="79" spans="1:16384" ht="15.75" customHeight="1">
      <c r="A79" s="313"/>
      <c r="B79" s="313" t="s">
        <v>10182</v>
      </c>
      <c r="C79" s="314" t="s">
        <v>10192</v>
      </c>
      <c r="D79" s="313"/>
      <c r="E79" s="313"/>
      <c r="F79" s="313"/>
      <c r="G79" s="313"/>
      <c r="H79" s="313"/>
      <c r="I79" s="313"/>
      <c r="J79" s="313"/>
      <c r="K79" s="313"/>
      <c r="L79" s="313"/>
      <c r="M79" s="313"/>
      <c r="N79" s="313"/>
      <c r="O79" s="313"/>
      <c r="P79" s="313"/>
      <c r="Q79" s="313"/>
      <c r="R79" s="313"/>
      <c r="S79" s="313"/>
      <c r="T79" s="313"/>
      <c r="U79" s="313"/>
      <c r="V79" s="313"/>
      <c r="W79" s="313"/>
      <c r="X79" s="313"/>
      <c r="Y79" s="313"/>
      <c r="Z79" s="313"/>
      <c r="AA79" s="313"/>
      <c r="AB79" s="313"/>
      <c r="AC79" s="313"/>
      <c r="AD79" s="313"/>
      <c r="AE79" s="313"/>
      <c r="AF79" s="313"/>
      <c r="AG79" s="313"/>
      <c r="AH79" s="313"/>
      <c r="AI79" s="313"/>
      <c r="AJ79" s="313"/>
      <c r="AK79" s="313"/>
      <c r="AL79" s="313"/>
      <c r="AM79" s="313"/>
      <c r="AN79" s="313"/>
      <c r="AO79" s="313"/>
      <c r="AP79" s="313"/>
      <c r="AQ79" s="313"/>
      <c r="AR79" s="313"/>
      <c r="AS79" s="313"/>
      <c r="AT79" s="313"/>
      <c r="AU79" s="313"/>
      <c r="AV79" s="313"/>
      <c r="AW79" s="313"/>
      <c r="AX79" s="313"/>
      <c r="AY79" s="313"/>
      <c r="AZ79" s="313"/>
      <c r="BA79" s="313"/>
      <c r="BB79" s="313"/>
      <c r="BC79" s="313"/>
      <c r="BD79" s="313"/>
      <c r="BE79" s="313"/>
      <c r="BF79" s="313"/>
      <c r="BG79" s="313"/>
      <c r="BH79" s="313"/>
      <c r="BI79" s="313"/>
      <c r="BJ79" s="313"/>
      <c r="BK79" s="313"/>
      <c r="BL79" s="313"/>
      <c r="BM79" s="313"/>
      <c r="BN79" s="313"/>
      <c r="BO79" s="313"/>
      <c r="BP79" s="313"/>
      <c r="BQ79" s="313"/>
      <c r="BR79" s="313"/>
      <c r="BS79" s="313"/>
      <c r="BT79" s="313"/>
      <c r="BU79" s="313"/>
      <c r="BV79" s="313"/>
      <c r="BW79" s="313"/>
      <c r="BX79" s="313"/>
      <c r="BY79" s="313"/>
      <c r="BZ79" s="313"/>
      <c r="CA79" s="313"/>
      <c r="CB79" s="313"/>
      <c r="CC79" s="313"/>
      <c r="CD79" s="313"/>
      <c r="CE79" s="313"/>
      <c r="CF79" s="313"/>
      <c r="CG79" s="313"/>
      <c r="CH79" s="313"/>
      <c r="CI79" s="313"/>
      <c r="CJ79" s="313"/>
      <c r="CK79" s="313"/>
      <c r="CL79" s="313"/>
      <c r="CM79" s="313"/>
      <c r="CN79" s="313"/>
      <c r="CO79" s="313"/>
      <c r="CP79" s="313"/>
      <c r="CQ79" s="313"/>
      <c r="CR79" s="313"/>
      <c r="CS79" s="313"/>
      <c r="CT79" s="313"/>
      <c r="CU79" s="313"/>
      <c r="CV79" s="313"/>
      <c r="CW79" s="313"/>
      <c r="CX79" s="313"/>
      <c r="CY79" s="313"/>
      <c r="CZ79" s="313"/>
      <c r="DA79" s="313"/>
      <c r="DB79" s="313"/>
      <c r="DC79" s="313"/>
      <c r="DD79" s="313"/>
      <c r="DE79" s="313"/>
      <c r="DF79" s="313"/>
      <c r="DG79" s="313"/>
      <c r="DH79" s="313"/>
      <c r="DI79" s="313"/>
      <c r="DJ79" s="313"/>
      <c r="DK79" s="313"/>
      <c r="DL79" s="313"/>
      <c r="DM79" s="313"/>
      <c r="DN79" s="313"/>
      <c r="DO79" s="313"/>
      <c r="DP79" s="313"/>
      <c r="DQ79" s="313"/>
      <c r="DR79" s="313"/>
      <c r="DS79" s="313"/>
      <c r="DT79" s="313"/>
      <c r="DU79" s="313"/>
      <c r="DV79" s="313"/>
      <c r="DW79" s="313"/>
      <c r="DX79" s="313"/>
      <c r="DY79" s="313"/>
      <c r="DZ79" s="313"/>
      <c r="EA79" s="313"/>
      <c r="EB79" s="313"/>
      <c r="EC79" s="313"/>
      <c r="ED79" s="313"/>
      <c r="EE79" s="313"/>
      <c r="EF79" s="313"/>
      <c r="EG79" s="313"/>
      <c r="EH79" s="313"/>
      <c r="EI79" s="313"/>
      <c r="EJ79" s="313"/>
      <c r="EK79" s="313"/>
      <c r="EL79" s="313"/>
      <c r="EM79" s="313"/>
      <c r="EN79" s="313"/>
      <c r="EO79" s="313"/>
      <c r="EP79" s="313"/>
      <c r="EQ79" s="313"/>
      <c r="ER79" s="313"/>
      <c r="ES79" s="313"/>
      <c r="ET79" s="313"/>
      <c r="EU79" s="313"/>
      <c r="EV79" s="313"/>
      <c r="EW79" s="313"/>
      <c r="EX79" s="313"/>
      <c r="EY79" s="313"/>
      <c r="EZ79" s="313"/>
      <c r="FA79" s="313"/>
      <c r="FB79" s="313"/>
      <c r="FC79" s="313"/>
      <c r="FD79" s="313"/>
      <c r="FE79" s="313"/>
      <c r="FF79" s="313"/>
      <c r="FG79" s="313"/>
      <c r="FH79" s="313"/>
      <c r="FI79" s="313"/>
      <c r="FJ79" s="313"/>
      <c r="FK79" s="313"/>
      <c r="FL79" s="313"/>
      <c r="FM79" s="313"/>
      <c r="FN79" s="313"/>
      <c r="FO79" s="313"/>
      <c r="FP79" s="313"/>
      <c r="FQ79" s="313"/>
      <c r="FR79" s="313"/>
      <c r="FS79" s="313"/>
      <c r="FT79" s="313"/>
      <c r="FU79" s="313"/>
      <c r="FV79" s="313"/>
      <c r="FW79" s="313"/>
      <c r="FX79" s="313"/>
      <c r="FY79" s="313"/>
      <c r="FZ79" s="313"/>
      <c r="GA79" s="313"/>
      <c r="GB79" s="313"/>
      <c r="GC79" s="313"/>
      <c r="GD79" s="313"/>
      <c r="GE79" s="313"/>
      <c r="GF79" s="313"/>
      <c r="GG79" s="313"/>
      <c r="GH79" s="313"/>
      <c r="GI79" s="313"/>
      <c r="GJ79" s="313"/>
      <c r="GK79" s="313"/>
      <c r="GL79" s="313"/>
      <c r="GM79" s="313"/>
      <c r="GN79" s="313"/>
      <c r="GO79" s="313"/>
      <c r="GP79" s="313"/>
      <c r="GQ79" s="313"/>
      <c r="GR79" s="313"/>
      <c r="GS79" s="313"/>
      <c r="GT79" s="313"/>
      <c r="GU79" s="313"/>
      <c r="GV79" s="313"/>
      <c r="GW79" s="313"/>
      <c r="GX79" s="313"/>
      <c r="GY79" s="313"/>
      <c r="GZ79" s="313"/>
      <c r="HA79" s="313"/>
      <c r="HB79" s="313"/>
      <c r="HC79" s="313"/>
      <c r="HD79" s="313"/>
      <c r="HE79" s="313"/>
      <c r="HF79" s="313"/>
      <c r="HG79" s="313"/>
      <c r="HH79" s="313"/>
      <c r="HI79" s="313"/>
      <c r="HJ79" s="313"/>
      <c r="HK79" s="313"/>
      <c r="HL79" s="313"/>
      <c r="HM79" s="313"/>
      <c r="HN79" s="313"/>
      <c r="HO79" s="313"/>
      <c r="HP79" s="313"/>
      <c r="HQ79" s="313"/>
      <c r="HR79" s="313"/>
      <c r="HS79" s="313"/>
      <c r="HT79" s="313"/>
      <c r="HU79" s="313"/>
      <c r="HV79" s="313"/>
      <c r="HW79" s="313"/>
      <c r="HX79" s="313"/>
      <c r="HY79" s="313"/>
      <c r="HZ79" s="313"/>
      <c r="IA79" s="313"/>
      <c r="IB79" s="313"/>
      <c r="IC79" s="313"/>
      <c r="ID79" s="313"/>
      <c r="IE79" s="313"/>
      <c r="IF79" s="313"/>
      <c r="IG79" s="313"/>
      <c r="IH79" s="313"/>
      <c r="II79" s="313"/>
      <c r="IJ79" s="313"/>
      <c r="IK79" s="313"/>
      <c r="IL79" s="313"/>
      <c r="IM79" s="313"/>
      <c r="IN79" s="313"/>
      <c r="IO79" s="313"/>
      <c r="IP79" s="313"/>
      <c r="IQ79" s="313"/>
      <c r="IR79" s="313"/>
      <c r="IS79" s="313"/>
      <c r="IT79" s="313"/>
      <c r="IU79" s="313"/>
      <c r="IV79" s="313"/>
      <c r="IW79" s="313"/>
      <c r="IX79" s="313"/>
      <c r="IY79" s="313"/>
      <c r="IZ79" s="313"/>
      <c r="JA79" s="313"/>
      <c r="JB79" s="313"/>
      <c r="JC79" s="313"/>
      <c r="JD79" s="313"/>
      <c r="JE79" s="313"/>
      <c r="JF79" s="313"/>
      <c r="JG79" s="313"/>
      <c r="JH79" s="313"/>
      <c r="JI79" s="313"/>
      <c r="JJ79" s="313"/>
      <c r="JK79" s="313"/>
      <c r="JL79" s="313"/>
      <c r="JM79" s="313"/>
      <c r="JN79" s="313"/>
      <c r="JO79" s="313"/>
      <c r="JP79" s="313"/>
      <c r="JQ79" s="313"/>
      <c r="JR79" s="313"/>
      <c r="JS79" s="313"/>
      <c r="JT79" s="313"/>
      <c r="JU79" s="313"/>
      <c r="JV79" s="313"/>
      <c r="JW79" s="313"/>
      <c r="JX79" s="313"/>
      <c r="JY79" s="313"/>
      <c r="JZ79" s="313"/>
      <c r="KA79" s="313"/>
      <c r="KB79" s="313"/>
      <c r="KC79" s="313"/>
      <c r="KD79" s="313"/>
      <c r="KE79" s="313"/>
      <c r="KF79" s="313"/>
      <c r="KG79" s="313"/>
      <c r="KH79" s="313"/>
      <c r="KI79" s="313"/>
      <c r="KJ79" s="313"/>
      <c r="KK79" s="313"/>
      <c r="KL79" s="313"/>
      <c r="KM79" s="313"/>
      <c r="KN79" s="313"/>
      <c r="KO79" s="313"/>
      <c r="KP79" s="313"/>
      <c r="KQ79" s="313"/>
      <c r="KR79" s="313"/>
      <c r="KS79" s="313"/>
      <c r="KT79" s="313"/>
      <c r="KU79" s="313"/>
      <c r="KV79" s="313"/>
      <c r="KW79" s="313"/>
      <c r="KX79" s="313"/>
      <c r="KY79" s="313"/>
      <c r="KZ79" s="313"/>
      <c r="LA79" s="313"/>
      <c r="LB79" s="313"/>
      <c r="LC79" s="313"/>
      <c r="LD79" s="313"/>
      <c r="LE79" s="313"/>
      <c r="LF79" s="313"/>
      <c r="LG79" s="313"/>
      <c r="LH79" s="313"/>
      <c r="LI79" s="313"/>
      <c r="LJ79" s="313"/>
      <c r="LK79" s="313"/>
      <c r="LL79" s="313"/>
      <c r="LM79" s="313"/>
      <c r="LN79" s="313"/>
      <c r="LO79" s="313"/>
      <c r="LP79" s="313"/>
      <c r="LQ79" s="313"/>
      <c r="LR79" s="313"/>
      <c r="LS79" s="313"/>
      <c r="LT79" s="313"/>
      <c r="LU79" s="313"/>
      <c r="LV79" s="313"/>
      <c r="LW79" s="313"/>
      <c r="LX79" s="313"/>
      <c r="LY79" s="313"/>
      <c r="LZ79" s="313"/>
      <c r="MA79" s="313"/>
      <c r="MB79" s="313"/>
      <c r="MC79" s="313"/>
      <c r="MD79" s="313"/>
      <c r="ME79" s="313"/>
      <c r="MF79" s="313"/>
      <c r="MG79" s="313"/>
      <c r="MH79" s="313"/>
      <c r="MI79" s="313"/>
      <c r="MJ79" s="313"/>
      <c r="MK79" s="313"/>
      <c r="ML79" s="313"/>
      <c r="MM79" s="313"/>
      <c r="MN79" s="313"/>
      <c r="MO79" s="313"/>
      <c r="MP79" s="313"/>
      <c r="MQ79" s="313"/>
      <c r="MR79" s="313"/>
      <c r="MS79" s="313"/>
      <c r="MT79" s="313"/>
      <c r="MU79" s="313"/>
      <c r="MV79" s="313"/>
      <c r="MW79" s="313"/>
      <c r="MX79" s="313"/>
      <c r="MY79" s="313"/>
      <c r="MZ79" s="313"/>
      <c r="NA79" s="313"/>
      <c r="NB79" s="313"/>
      <c r="NC79" s="313"/>
      <c r="ND79" s="313"/>
      <c r="NE79" s="313"/>
      <c r="NF79" s="313"/>
      <c r="NG79" s="313"/>
      <c r="NH79" s="313"/>
      <c r="NI79" s="313"/>
      <c r="NJ79" s="313"/>
      <c r="NK79" s="313"/>
      <c r="NL79" s="313"/>
      <c r="NM79" s="313"/>
      <c r="NN79" s="313"/>
      <c r="NO79" s="313"/>
      <c r="NP79" s="313"/>
      <c r="NQ79" s="313"/>
      <c r="NR79" s="313"/>
      <c r="NS79" s="313"/>
      <c r="NT79" s="313"/>
      <c r="NU79" s="313"/>
      <c r="NV79" s="313"/>
      <c r="NW79" s="313"/>
      <c r="NX79" s="313"/>
      <c r="NY79" s="313"/>
      <c r="NZ79" s="313"/>
      <c r="OA79" s="313"/>
      <c r="OB79" s="313"/>
      <c r="OC79" s="313"/>
      <c r="OD79" s="313"/>
      <c r="OE79" s="313"/>
      <c r="OF79" s="313"/>
      <c r="OG79" s="313"/>
      <c r="OH79" s="313"/>
      <c r="OI79" s="313"/>
      <c r="OJ79" s="313"/>
      <c r="OK79" s="313"/>
      <c r="OL79" s="313"/>
      <c r="OM79" s="313"/>
      <c r="ON79" s="313"/>
      <c r="OO79" s="313"/>
      <c r="OP79" s="313"/>
      <c r="OQ79" s="313"/>
      <c r="OR79" s="313"/>
      <c r="OS79" s="313"/>
      <c r="OT79" s="313"/>
      <c r="OU79" s="313"/>
      <c r="OV79" s="313"/>
      <c r="OW79" s="313"/>
      <c r="OX79" s="313"/>
      <c r="OY79" s="313"/>
      <c r="OZ79" s="313"/>
      <c r="PA79" s="313"/>
      <c r="PB79" s="313"/>
      <c r="PC79" s="313"/>
      <c r="PD79" s="313"/>
      <c r="PE79" s="313"/>
      <c r="PF79" s="313"/>
      <c r="PG79" s="313"/>
      <c r="PH79" s="313"/>
      <c r="PI79" s="313"/>
      <c r="PJ79" s="313"/>
      <c r="PK79" s="313"/>
      <c r="PL79" s="313"/>
      <c r="PM79" s="313"/>
      <c r="PN79" s="313"/>
      <c r="PO79" s="313"/>
      <c r="PP79" s="313"/>
      <c r="PQ79" s="313"/>
      <c r="PR79" s="313"/>
      <c r="PS79" s="313"/>
      <c r="PT79" s="313"/>
      <c r="PU79" s="313"/>
      <c r="PV79" s="313"/>
      <c r="PW79" s="313"/>
      <c r="PX79" s="313"/>
      <c r="PY79" s="313"/>
      <c r="PZ79" s="313"/>
      <c r="QA79" s="313"/>
      <c r="QB79" s="313"/>
      <c r="QC79" s="313"/>
      <c r="QD79" s="313"/>
      <c r="QE79" s="313"/>
      <c r="QF79" s="313"/>
      <c r="QG79" s="313"/>
      <c r="QH79" s="313"/>
      <c r="QI79" s="313"/>
      <c r="QJ79" s="313"/>
      <c r="QK79" s="313"/>
      <c r="QL79" s="313"/>
      <c r="QM79" s="313"/>
      <c r="QN79" s="313"/>
      <c r="QO79" s="313"/>
      <c r="QP79" s="313"/>
      <c r="QQ79" s="313"/>
      <c r="QR79" s="313"/>
      <c r="QS79" s="313"/>
      <c r="QT79" s="313"/>
      <c r="QU79" s="313"/>
      <c r="QV79" s="313"/>
      <c r="QW79" s="313"/>
      <c r="QX79" s="313"/>
      <c r="QY79" s="313"/>
      <c r="QZ79" s="313"/>
      <c r="RA79" s="313"/>
      <c r="RB79" s="313"/>
      <c r="RC79" s="313"/>
      <c r="RD79" s="313"/>
      <c r="RE79" s="313"/>
      <c r="RF79" s="313"/>
      <c r="RG79" s="313"/>
      <c r="RH79" s="313"/>
      <c r="RI79" s="313"/>
      <c r="RJ79" s="313"/>
      <c r="RK79" s="313"/>
      <c r="RL79" s="313"/>
      <c r="RM79" s="313"/>
      <c r="RN79" s="313"/>
      <c r="RO79" s="313"/>
      <c r="RP79" s="313"/>
      <c r="RQ79" s="313"/>
      <c r="RR79" s="313"/>
      <c r="RS79" s="313"/>
      <c r="RT79" s="313"/>
      <c r="RU79" s="313"/>
      <c r="RV79" s="313"/>
      <c r="RW79" s="313"/>
      <c r="RX79" s="313"/>
      <c r="RY79" s="313"/>
      <c r="RZ79" s="313"/>
      <c r="SA79" s="313"/>
      <c r="SB79" s="313"/>
      <c r="SC79" s="313"/>
      <c r="SD79" s="313"/>
      <c r="SE79" s="313"/>
      <c r="SF79" s="313"/>
      <c r="SG79" s="313"/>
      <c r="SH79" s="313"/>
      <c r="SI79" s="313"/>
      <c r="SJ79" s="313"/>
      <c r="SK79" s="313"/>
      <c r="SL79" s="313"/>
      <c r="SM79" s="313"/>
      <c r="SN79" s="313"/>
      <c r="SO79" s="313"/>
      <c r="SP79" s="313"/>
      <c r="SQ79" s="313"/>
      <c r="SR79" s="313"/>
      <c r="SS79" s="313"/>
      <c r="ST79" s="313"/>
      <c r="SU79" s="313"/>
      <c r="SV79" s="313"/>
      <c r="SW79" s="313"/>
      <c r="SX79" s="313"/>
      <c r="SY79" s="313"/>
      <c r="SZ79" s="313"/>
      <c r="TA79" s="313"/>
      <c r="TB79" s="313"/>
      <c r="TC79" s="313"/>
      <c r="TD79" s="313"/>
      <c r="TE79" s="313"/>
      <c r="TF79" s="313"/>
      <c r="TG79" s="313"/>
      <c r="TH79" s="313"/>
      <c r="TI79" s="313"/>
      <c r="TJ79" s="313"/>
      <c r="TK79" s="313"/>
      <c r="TL79" s="313"/>
      <c r="TM79" s="313"/>
      <c r="TN79" s="313"/>
      <c r="TO79" s="313"/>
      <c r="TP79" s="313"/>
      <c r="TQ79" s="313"/>
      <c r="TR79" s="313"/>
      <c r="TS79" s="313"/>
      <c r="TT79" s="313"/>
      <c r="TU79" s="313"/>
      <c r="TV79" s="313"/>
      <c r="TW79" s="313"/>
      <c r="TX79" s="313"/>
      <c r="TY79" s="313"/>
      <c r="TZ79" s="313"/>
      <c r="UA79" s="313"/>
      <c r="UB79" s="313"/>
      <c r="UC79" s="313"/>
      <c r="UD79" s="313"/>
      <c r="UE79" s="313"/>
      <c r="UF79" s="313"/>
      <c r="UG79" s="313"/>
      <c r="UH79" s="313"/>
      <c r="UI79" s="313"/>
      <c r="UJ79" s="313"/>
      <c r="UK79" s="313"/>
      <c r="UL79" s="313"/>
      <c r="UM79" s="313"/>
      <c r="UN79" s="313"/>
      <c r="UO79" s="313"/>
      <c r="UP79" s="313"/>
      <c r="UQ79" s="313"/>
      <c r="UR79" s="313"/>
      <c r="US79" s="313"/>
      <c r="UT79" s="313"/>
      <c r="UU79" s="313"/>
      <c r="UV79" s="313"/>
      <c r="UW79" s="313"/>
      <c r="UX79" s="313"/>
      <c r="UY79" s="313"/>
      <c r="UZ79" s="313"/>
      <c r="VA79" s="313"/>
      <c r="VB79" s="313"/>
      <c r="VC79" s="313"/>
      <c r="VD79" s="313"/>
      <c r="VE79" s="313"/>
      <c r="VF79" s="313"/>
      <c r="VG79" s="313"/>
      <c r="VH79" s="313"/>
      <c r="VI79" s="313"/>
      <c r="VJ79" s="313"/>
      <c r="VK79" s="313"/>
      <c r="VL79" s="313"/>
      <c r="VM79" s="313"/>
      <c r="VN79" s="313"/>
      <c r="VO79" s="313"/>
      <c r="VP79" s="313"/>
      <c r="VQ79" s="313"/>
      <c r="VR79" s="313"/>
      <c r="VS79" s="313"/>
      <c r="VT79" s="313"/>
      <c r="VU79" s="313"/>
      <c r="VV79" s="313"/>
      <c r="VW79" s="313"/>
      <c r="VX79" s="313"/>
      <c r="VY79" s="313"/>
      <c r="VZ79" s="313"/>
      <c r="WA79" s="313"/>
      <c r="WB79" s="313"/>
      <c r="WC79" s="313"/>
      <c r="WD79" s="313"/>
      <c r="WE79" s="313"/>
      <c r="WF79" s="313"/>
      <c r="WG79" s="313"/>
      <c r="WH79" s="313"/>
      <c r="WI79" s="313"/>
      <c r="WJ79" s="313"/>
      <c r="WK79" s="313"/>
      <c r="WL79" s="313"/>
      <c r="WM79" s="313"/>
      <c r="WN79" s="313"/>
      <c r="WO79" s="313"/>
      <c r="WP79" s="313"/>
      <c r="WQ79" s="313"/>
      <c r="WR79" s="313"/>
      <c r="WS79" s="313"/>
      <c r="WT79" s="313"/>
      <c r="WU79" s="313"/>
      <c r="WV79" s="313"/>
      <c r="WW79" s="313"/>
      <c r="WX79" s="313"/>
      <c r="WY79" s="313"/>
      <c r="WZ79" s="313"/>
      <c r="XA79" s="313"/>
      <c r="XB79" s="313"/>
      <c r="XC79" s="313"/>
      <c r="XD79" s="313"/>
      <c r="XE79" s="313"/>
      <c r="XF79" s="313"/>
      <c r="XG79" s="313"/>
      <c r="XH79" s="313"/>
      <c r="XI79" s="313"/>
      <c r="XJ79" s="313"/>
      <c r="XK79" s="313"/>
      <c r="XL79" s="313"/>
      <c r="XM79" s="313"/>
      <c r="XN79" s="313"/>
      <c r="XO79" s="313"/>
      <c r="XP79" s="313"/>
      <c r="XQ79" s="313"/>
      <c r="XR79" s="313"/>
      <c r="XS79" s="313"/>
      <c r="XT79" s="313"/>
      <c r="XU79" s="313"/>
      <c r="XV79" s="313"/>
      <c r="XW79" s="313"/>
      <c r="XX79" s="313"/>
      <c r="XY79" s="313"/>
      <c r="XZ79" s="313"/>
      <c r="YA79" s="313"/>
      <c r="YB79" s="313"/>
      <c r="YC79" s="313"/>
      <c r="YD79" s="313"/>
      <c r="YE79" s="313"/>
      <c r="YF79" s="313"/>
      <c r="YG79" s="313"/>
      <c r="YH79" s="313"/>
      <c r="YI79" s="313"/>
      <c r="YJ79" s="313"/>
      <c r="YK79" s="313"/>
      <c r="YL79" s="313"/>
      <c r="YM79" s="313"/>
      <c r="YN79" s="313"/>
      <c r="YO79" s="313"/>
      <c r="YP79" s="313"/>
      <c r="YQ79" s="313"/>
      <c r="YR79" s="313"/>
      <c r="YS79" s="313"/>
      <c r="YT79" s="313"/>
      <c r="YU79" s="313"/>
      <c r="YV79" s="313"/>
      <c r="YW79" s="313"/>
      <c r="YX79" s="313"/>
      <c r="YY79" s="313"/>
      <c r="YZ79" s="313"/>
      <c r="ZA79" s="313"/>
      <c r="ZB79" s="313"/>
      <c r="ZC79" s="313"/>
      <c r="ZD79" s="313"/>
      <c r="ZE79" s="313"/>
      <c r="ZF79" s="313"/>
      <c r="ZG79" s="313"/>
      <c r="ZH79" s="313"/>
      <c r="ZI79" s="313"/>
      <c r="ZJ79" s="313"/>
      <c r="ZK79" s="313"/>
      <c r="ZL79" s="313"/>
      <c r="ZM79" s="313"/>
      <c r="ZN79" s="313"/>
      <c r="ZO79" s="313"/>
      <c r="ZP79" s="313"/>
      <c r="ZQ79" s="313"/>
      <c r="ZR79" s="313"/>
      <c r="ZS79" s="313"/>
      <c r="ZT79" s="313"/>
      <c r="ZU79" s="313"/>
      <c r="ZV79" s="313"/>
      <c r="ZW79" s="313"/>
      <c r="ZX79" s="313"/>
      <c r="ZY79" s="313"/>
      <c r="ZZ79" s="313"/>
      <c r="AAA79" s="313"/>
      <c r="AAB79" s="313"/>
      <c r="AAC79" s="313"/>
      <c r="AAD79" s="313"/>
      <c r="AAE79" s="313"/>
      <c r="AAF79" s="313"/>
      <c r="AAG79" s="313"/>
      <c r="AAH79" s="313"/>
      <c r="AAI79" s="313"/>
      <c r="AAJ79" s="313"/>
      <c r="AAK79" s="313"/>
      <c r="AAL79" s="313"/>
      <c r="AAM79" s="313"/>
      <c r="AAN79" s="313"/>
      <c r="AAO79" s="313"/>
      <c r="AAP79" s="313"/>
      <c r="AAQ79" s="313"/>
      <c r="AAR79" s="313"/>
      <c r="AAS79" s="313"/>
      <c r="AAT79" s="313"/>
      <c r="AAU79" s="313"/>
      <c r="AAV79" s="313"/>
      <c r="AAW79" s="313"/>
      <c r="AAX79" s="313"/>
      <c r="AAY79" s="313"/>
      <c r="AAZ79" s="313"/>
      <c r="ABA79" s="313"/>
      <c r="ABB79" s="313"/>
      <c r="ABC79" s="313"/>
      <c r="ABD79" s="313"/>
      <c r="ABE79" s="313"/>
      <c r="ABF79" s="313"/>
      <c r="ABG79" s="313"/>
      <c r="ABH79" s="313"/>
      <c r="ABI79" s="313"/>
      <c r="ABJ79" s="313"/>
      <c r="ABK79" s="313"/>
      <c r="ABL79" s="313"/>
      <c r="ABM79" s="313"/>
      <c r="ABN79" s="313"/>
      <c r="ABO79" s="313"/>
      <c r="ABP79" s="313"/>
      <c r="ABQ79" s="313"/>
      <c r="ABR79" s="313"/>
      <c r="ABS79" s="313"/>
      <c r="ABT79" s="313"/>
      <c r="ABU79" s="313"/>
      <c r="ABV79" s="313"/>
      <c r="ABW79" s="313"/>
      <c r="ABX79" s="313"/>
      <c r="ABY79" s="313"/>
      <c r="ABZ79" s="313"/>
      <c r="ACA79" s="313"/>
      <c r="ACB79" s="313"/>
      <c r="ACC79" s="313"/>
      <c r="ACD79" s="313"/>
      <c r="ACE79" s="313"/>
      <c r="ACF79" s="313"/>
      <c r="ACG79" s="313"/>
      <c r="ACH79" s="313"/>
      <c r="ACI79" s="313"/>
      <c r="ACJ79" s="313"/>
      <c r="ACK79" s="313"/>
      <c r="ACL79" s="313"/>
      <c r="ACM79" s="313"/>
      <c r="ACN79" s="313"/>
      <c r="ACO79" s="313"/>
      <c r="ACP79" s="313"/>
      <c r="ACQ79" s="313"/>
      <c r="ACR79" s="313"/>
      <c r="ACS79" s="313"/>
      <c r="ACT79" s="313"/>
      <c r="ACU79" s="313"/>
      <c r="ACV79" s="313"/>
      <c r="ACW79" s="313"/>
      <c r="ACX79" s="313"/>
      <c r="ACY79" s="313"/>
      <c r="ACZ79" s="313"/>
      <c r="ADA79" s="313"/>
      <c r="ADB79" s="313"/>
      <c r="ADC79" s="313"/>
      <c r="ADD79" s="313"/>
      <c r="ADE79" s="313"/>
      <c r="ADF79" s="313"/>
      <c r="ADG79" s="313"/>
      <c r="ADH79" s="313"/>
      <c r="ADI79" s="313"/>
      <c r="ADJ79" s="313"/>
      <c r="ADK79" s="313"/>
      <c r="ADL79" s="313"/>
      <c r="ADM79" s="313"/>
      <c r="ADN79" s="313"/>
      <c r="ADO79" s="313"/>
      <c r="ADP79" s="313"/>
      <c r="ADQ79" s="313"/>
      <c r="ADR79" s="313"/>
      <c r="ADS79" s="313"/>
      <c r="ADT79" s="313"/>
      <c r="ADU79" s="313"/>
      <c r="ADV79" s="313"/>
      <c r="ADW79" s="313"/>
      <c r="ADX79" s="313"/>
      <c r="ADY79" s="313"/>
      <c r="ADZ79" s="313"/>
      <c r="AEA79" s="313"/>
      <c r="AEB79" s="313"/>
      <c r="AEC79" s="313"/>
      <c r="AED79" s="313"/>
      <c r="AEE79" s="313"/>
      <c r="AEF79" s="313"/>
      <c r="AEG79" s="313"/>
      <c r="AEH79" s="313"/>
      <c r="AEI79" s="313"/>
      <c r="AEJ79" s="313"/>
      <c r="AEK79" s="313"/>
      <c r="AEL79" s="313"/>
      <c r="AEM79" s="313"/>
      <c r="AEN79" s="313"/>
      <c r="AEO79" s="313"/>
      <c r="AEP79" s="313"/>
      <c r="AEQ79" s="313"/>
      <c r="AER79" s="313"/>
      <c r="AES79" s="313"/>
      <c r="AET79" s="313"/>
      <c r="AEU79" s="313"/>
      <c r="AEV79" s="313"/>
      <c r="AEW79" s="313"/>
      <c r="AEX79" s="313"/>
      <c r="AEY79" s="313"/>
      <c r="AEZ79" s="313"/>
      <c r="AFA79" s="313"/>
      <c r="AFB79" s="313"/>
      <c r="AFC79" s="313"/>
      <c r="AFD79" s="313"/>
      <c r="AFE79" s="313"/>
      <c r="AFF79" s="313"/>
      <c r="AFG79" s="313"/>
      <c r="AFH79" s="313"/>
      <c r="AFI79" s="313"/>
      <c r="AFJ79" s="313"/>
      <c r="AFK79" s="313"/>
      <c r="AFL79" s="313"/>
      <c r="AFM79" s="313"/>
      <c r="AFN79" s="313"/>
      <c r="AFO79" s="313"/>
      <c r="AFP79" s="313"/>
      <c r="AFQ79" s="313"/>
      <c r="AFR79" s="313"/>
      <c r="AFS79" s="313"/>
      <c r="AFT79" s="313"/>
      <c r="AFU79" s="313"/>
      <c r="AFV79" s="313"/>
      <c r="AFW79" s="313"/>
      <c r="AFX79" s="313"/>
      <c r="AFY79" s="313"/>
      <c r="AFZ79" s="313"/>
      <c r="AGA79" s="313"/>
      <c r="AGB79" s="313"/>
      <c r="AGC79" s="313"/>
      <c r="AGD79" s="313"/>
      <c r="AGE79" s="313"/>
      <c r="AGF79" s="313"/>
      <c r="AGG79" s="313"/>
      <c r="AGH79" s="313"/>
      <c r="AGI79" s="313"/>
      <c r="AGJ79" s="313"/>
      <c r="AGK79" s="313"/>
      <c r="AGL79" s="313"/>
      <c r="AGM79" s="313"/>
      <c r="AGN79" s="313"/>
      <c r="AGO79" s="313"/>
      <c r="AGP79" s="313"/>
      <c r="AGQ79" s="313"/>
      <c r="AGR79" s="313"/>
      <c r="AGS79" s="313"/>
      <c r="AGT79" s="313"/>
      <c r="AGU79" s="313"/>
      <c r="AGV79" s="313"/>
      <c r="AGW79" s="313"/>
      <c r="AGX79" s="313"/>
      <c r="AGY79" s="313"/>
      <c r="AGZ79" s="313"/>
      <c r="AHA79" s="313"/>
      <c r="AHB79" s="313"/>
      <c r="AHC79" s="313"/>
      <c r="AHD79" s="313"/>
      <c r="AHE79" s="313"/>
      <c r="AHF79" s="313"/>
      <c r="AHG79" s="313"/>
      <c r="AHH79" s="313"/>
      <c r="AHI79" s="313"/>
      <c r="AHJ79" s="313"/>
      <c r="AHK79" s="313"/>
      <c r="AHL79" s="313"/>
      <c r="AHM79" s="313"/>
      <c r="AHN79" s="313"/>
      <c r="AHO79" s="313"/>
      <c r="AHP79" s="313"/>
      <c r="AHQ79" s="313"/>
      <c r="AHR79" s="313"/>
      <c r="AHS79" s="313"/>
      <c r="AHT79" s="313"/>
      <c r="AHU79" s="313"/>
      <c r="AHV79" s="313"/>
      <c r="AHW79" s="313"/>
      <c r="AHX79" s="313"/>
      <c r="AHY79" s="313"/>
      <c r="AHZ79" s="313"/>
      <c r="AIA79" s="313"/>
      <c r="AIB79" s="313"/>
      <c r="AIC79" s="313"/>
      <c r="AID79" s="313"/>
      <c r="AIE79" s="313"/>
      <c r="AIF79" s="313"/>
      <c r="AIG79" s="313"/>
      <c r="AIH79" s="313"/>
      <c r="AII79" s="313"/>
      <c r="AIJ79" s="313"/>
      <c r="AIK79" s="313"/>
      <c r="AIL79" s="313"/>
      <c r="AIM79" s="313"/>
      <c r="AIN79" s="313"/>
      <c r="AIO79" s="313"/>
      <c r="AIP79" s="313"/>
      <c r="AIQ79" s="313"/>
      <c r="AIR79" s="313"/>
      <c r="AIS79" s="313"/>
      <c r="AIT79" s="313"/>
      <c r="AIU79" s="313"/>
      <c r="AIV79" s="313"/>
      <c r="AIW79" s="313"/>
      <c r="AIX79" s="313"/>
      <c r="AIY79" s="313"/>
      <c r="AIZ79" s="313"/>
      <c r="AJA79" s="313"/>
      <c r="AJB79" s="313"/>
      <c r="AJC79" s="313"/>
      <c r="AJD79" s="313"/>
      <c r="AJE79" s="313"/>
      <c r="AJF79" s="313"/>
      <c r="AJG79" s="313"/>
      <c r="AJH79" s="313"/>
      <c r="AJI79" s="313"/>
      <c r="AJJ79" s="313"/>
      <c r="AJK79" s="313"/>
      <c r="AJL79" s="313"/>
      <c r="AJM79" s="313"/>
      <c r="AJN79" s="313"/>
      <c r="AJO79" s="313"/>
      <c r="AJP79" s="313"/>
      <c r="AJQ79" s="313"/>
      <c r="AJR79" s="313"/>
      <c r="AJS79" s="313"/>
      <c r="AJT79" s="313"/>
      <c r="AJU79" s="313"/>
      <c r="AJV79" s="313"/>
      <c r="AJW79" s="313"/>
      <c r="AJX79" s="313"/>
      <c r="AJY79" s="313"/>
      <c r="AJZ79" s="313"/>
      <c r="AKA79" s="313"/>
      <c r="AKB79" s="313"/>
      <c r="AKC79" s="313"/>
      <c r="AKD79" s="313"/>
      <c r="AKE79" s="313"/>
      <c r="AKF79" s="313"/>
      <c r="AKG79" s="313"/>
      <c r="AKH79" s="313"/>
      <c r="AKI79" s="313"/>
      <c r="AKJ79" s="313"/>
      <c r="AKK79" s="313"/>
      <c r="AKL79" s="313"/>
      <c r="AKM79" s="313"/>
      <c r="AKN79" s="313"/>
      <c r="AKO79" s="313"/>
      <c r="AKP79" s="313"/>
      <c r="AKQ79" s="313"/>
      <c r="AKR79" s="313"/>
      <c r="AKS79" s="313"/>
      <c r="AKT79" s="313"/>
      <c r="AKU79" s="313"/>
      <c r="AKV79" s="313"/>
      <c r="AKW79" s="313"/>
      <c r="AKX79" s="313"/>
      <c r="AKY79" s="313"/>
      <c r="AKZ79" s="313"/>
      <c r="ALA79" s="313"/>
      <c r="ALB79" s="313"/>
      <c r="ALC79" s="313"/>
      <c r="ALD79" s="313"/>
      <c r="ALE79" s="313"/>
      <c r="ALF79" s="313"/>
      <c r="ALG79" s="313"/>
      <c r="ALH79" s="313"/>
      <c r="ALI79" s="313"/>
      <c r="ALJ79" s="313"/>
      <c r="ALK79" s="313"/>
      <c r="ALL79" s="313"/>
      <c r="ALM79" s="313"/>
      <c r="ALN79" s="313"/>
      <c r="ALO79" s="313"/>
      <c r="ALP79" s="313"/>
      <c r="ALQ79" s="313"/>
      <c r="ALR79" s="313"/>
      <c r="ALS79" s="313"/>
      <c r="ALT79" s="313"/>
      <c r="ALU79" s="313"/>
      <c r="ALV79" s="313"/>
      <c r="ALW79" s="313"/>
      <c r="ALX79" s="313"/>
      <c r="ALY79" s="313"/>
      <c r="ALZ79" s="313"/>
      <c r="AMA79" s="313"/>
      <c r="AMB79" s="313"/>
      <c r="AMC79" s="313"/>
      <c r="AMD79" s="313"/>
      <c r="AME79" s="313"/>
      <c r="AMF79" s="313"/>
      <c r="AMG79" s="313"/>
      <c r="AMH79" s="313"/>
      <c r="AMI79" s="313"/>
      <c r="AMJ79" s="313"/>
      <c r="AMK79" s="313"/>
      <c r="AML79" s="313"/>
      <c r="AMM79" s="313"/>
      <c r="AMN79" s="313"/>
      <c r="AMO79" s="313"/>
      <c r="AMP79" s="313"/>
      <c r="AMQ79" s="313"/>
      <c r="AMR79" s="313"/>
      <c r="AMS79" s="313"/>
      <c r="AMT79" s="313"/>
      <c r="AMU79" s="313"/>
      <c r="AMV79" s="313"/>
      <c r="AMW79" s="313"/>
      <c r="AMX79" s="313"/>
      <c r="AMY79" s="313"/>
      <c r="AMZ79" s="313"/>
      <c r="ANA79" s="313"/>
      <c r="ANB79" s="313"/>
      <c r="ANC79" s="313"/>
      <c r="AND79" s="313"/>
      <c r="ANE79" s="313"/>
      <c r="ANF79" s="313"/>
      <c r="ANG79" s="313"/>
      <c r="ANH79" s="313"/>
      <c r="ANI79" s="313"/>
      <c r="ANJ79" s="313"/>
      <c r="ANK79" s="313"/>
      <c r="ANL79" s="313"/>
      <c r="ANM79" s="313"/>
      <c r="ANN79" s="313"/>
      <c r="ANO79" s="313"/>
      <c r="ANP79" s="313"/>
      <c r="ANQ79" s="313"/>
      <c r="ANR79" s="313"/>
      <c r="ANS79" s="313"/>
      <c r="ANT79" s="313"/>
      <c r="ANU79" s="313"/>
      <c r="ANV79" s="313"/>
      <c r="ANW79" s="313"/>
      <c r="ANX79" s="313"/>
      <c r="ANY79" s="313"/>
      <c r="ANZ79" s="313"/>
      <c r="AOA79" s="313"/>
      <c r="AOB79" s="313"/>
      <c r="AOC79" s="313"/>
      <c r="AOD79" s="313"/>
      <c r="AOE79" s="313"/>
      <c r="AOF79" s="313"/>
      <c r="AOG79" s="313"/>
      <c r="AOH79" s="313"/>
      <c r="AOI79" s="313"/>
      <c r="AOJ79" s="313"/>
      <c r="AOK79" s="313"/>
      <c r="AOL79" s="313"/>
      <c r="AOM79" s="313"/>
      <c r="AON79" s="313"/>
      <c r="AOO79" s="313"/>
      <c r="AOP79" s="313"/>
      <c r="AOQ79" s="313"/>
      <c r="AOR79" s="313"/>
      <c r="AOS79" s="313"/>
      <c r="AOT79" s="313"/>
      <c r="AOU79" s="313"/>
      <c r="AOV79" s="313"/>
      <c r="AOW79" s="313"/>
      <c r="AOX79" s="313"/>
      <c r="AOY79" s="313"/>
      <c r="AOZ79" s="313"/>
      <c r="APA79" s="313"/>
      <c r="APB79" s="313"/>
      <c r="APC79" s="313"/>
      <c r="APD79" s="313"/>
      <c r="APE79" s="313"/>
      <c r="APF79" s="313"/>
      <c r="APG79" s="313"/>
      <c r="APH79" s="313"/>
      <c r="API79" s="313"/>
      <c r="APJ79" s="313"/>
      <c r="APK79" s="313"/>
      <c r="APL79" s="313"/>
      <c r="APM79" s="313"/>
      <c r="APN79" s="313"/>
      <c r="APO79" s="313"/>
      <c r="APP79" s="313"/>
      <c r="APQ79" s="313"/>
      <c r="APR79" s="313"/>
      <c r="APS79" s="313"/>
      <c r="APT79" s="313"/>
      <c r="APU79" s="313"/>
      <c r="APV79" s="313"/>
      <c r="APW79" s="313"/>
      <c r="APX79" s="313"/>
      <c r="APY79" s="313"/>
      <c r="APZ79" s="313"/>
      <c r="AQA79" s="313"/>
      <c r="AQB79" s="313"/>
      <c r="AQC79" s="313"/>
      <c r="AQD79" s="313"/>
      <c r="AQE79" s="313"/>
      <c r="AQF79" s="313"/>
      <c r="AQG79" s="313"/>
      <c r="AQH79" s="313"/>
      <c r="AQI79" s="313"/>
      <c r="AQJ79" s="313"/>
      <c r="AQK79" s="313"/>
      <c r="AQL79" s="313"/>
      <c r="AQM79" s="313"/>
      <c r="AQN79" s="313"/>
      <c r="AQO79" s="313"/>
      <c r="AQP79" s="313"/>
      <c r="AQQ79" s="313"/>
      <c r="AQR79" s="313"/>
      <c r="AQS79" s="313"/>
      <c r="AQT79" s="313"/>
      <c r="AQU79" s="313"/>
      <c r="AQV79" s="313"/>
      <c r="AQW79" s="313"/>
      <c r="AQX79" s="313"/>
      <c r="AQY79" s="313"/>
      <c r="AQZ79" s="313"/>
      <c r="ARA79" s="313"/>
      <c r="ARB79" s="313"/>
      <c r="ARC79" s="313"/>
      <c r="ARD79" s="313"/>
      <c r="ARE79" s="313"/>
      <c r="ARF79" s="313"/>
      <c r="ARG79" s="313"/>
      <c r="ARH79" s="313"/>
      <c r="ARI79" s="313"/>
      <c r="ARJ79" s="313"/>
      <c r="ARK79" s="313"/>
      <c r="ARL79" s="313"/>
      <c r="ARM79" s="313"/>
      <c r="ARN79" s="313"/>
      <c r="ARO79" s="313"/>
      <c r="ARP79" s="313"/>
      <c r="ARQ79" s="313"/>
      <c r="ARR79" s="313"/>
      <c r="ARS79" s="313"/>
      <c r="ART79" s="313"/>
      <c r="ARU79" s="313"/>
      <c r="ARV79" s="313"/>
      <c r="ARW79" s="313"/>
      <c r="ARX79" s="313"/>
      <c r="ARY79" s="313"/>
      <c r="ARZ79" s="313"/>
      <c r="ASA79" s="313"/>
      <c r="ASB79" s="313"/>
      <c r="ASC79" s="313"/>
      <c r="ASD79" s="313"/>
      <c r="ASE79" s="313"/>
      <c r="ASF79" s="313"/>
      <c r="ASG79" s="313"/>
      <c r="ASH79" s="313"/>
      <c r="ASI79" s="313"/>
      <c r="ASJ79" s="313"/>
      <c r="ASK79" s="313"/>
      <c r="ASL79" s="313"/>
      <c r="ASM79" s="313"/>
      <c r="ASN79" s="313"/>
      <c r="ASO79" s="313"/>
      <c r="ASP79" s="313"/>
      <c r="ASQ79" s="313"/>
      <c r="ASR79" s="313"/>
      <c r="ASS79" s="313"/>
      <c r="AST79" s="313"/>
      <c r="ASU79" s="313"/>
      <c r="ASV79" s="313"/>
      <c r="ASW79" s="313"/>
      <c r="ASX79" s="313"/>
      <c r="ASY79" s="313"/>
      <c r="ASZ79" s="313"/>
      <c r="ATA79" s="313"/>
      <c r="ATB79" s="313"/>
      <c r="ATC79" s="313"/>
      <c r="ATD79" s="313"/>
      <c r="ATE79" s="313"/>
      <c r="ATF79" s="313"/>
      <c r="ATG79" s="313"/>
      <c r="ATH79" s="313"/>
      <c r="ATI79" s="313"/>
      <c r="ATJ79" s="313"/>
      <c r="ATK79" s="313"/>
      <c r="ATL79" s="313"/>
      <c r="ATM79" s="313"/>
      <c r="ATN79" s="313"/>
      <c r="ATO79" s="313"/>
      <c r="ATP79" s="313"/>
      <c r="ATQ79" s="313"/>
      <c r="ATR79" s="313"/>
      <c r="ATS79" s="313"/>
      <c r="ATT79" s="313"/>
      <c r="ATU79" s="313"/>
      <c r="ATV79" s="313"/>
      <c r="ATW79" s="313"/>
      <c r="ATX79" s="313"/>
      <c r="ATY79" s="313"/>
      <c r="ATZ79" s="313"/>
      <c r="AUA79" s="313"/>
      <c r="AUB79" s="313"/>
      <c r="AUC79" s="313"/>
      <c r="AUD79" s="313"/>
      <c r="AUE79" s="313"/>
      <c r="AUF79" s="313"/>
      <c r="AUG79" s="313"/>
      <c r="AUH79" s="313"/>
      <c r="AUI79" s="313"/>
      <c r="AUJ79" s="313"/>
      <c r="AUK79" s="313"/>
      <c r="AUL79" s="313"/>
      <c r="AUM79" s="313"/>
      <c r="AUN79" s="313"/>
      <c r="AUO79" s="313"/>
      <c r="AUP79" s="313"/>
      <c r="AUQ79" s="313"/>
      <c r="AUR79" s="313"/>
      <c r="AUS79" s="313"/>
      <c r="AUT79" s="313"/>
      <c r="AUU79" s="313"/>
      <c r="AUV79" s="313"/>
      <c r="AUW79" s="313"/>
      <c r="AUX79" s="313"/>
      <c r="AUY79" s="313"/>
      <c r="AUZ79" s="313"/>
      <c r="AVA79" s="313"/>
      <c r="AVB79" s="313"/>
      <c r="AVC79" s="313"/>
      <c r="AVD79" s="313"/>
      <c r="AVE79" s="313"/>
      <c r="AVF79" s="313"/>
      <c r="AVG79" s="313"/>
      <c r="AVH79" s="313"/>
      <c r="AVI79" s="313"/>
      <c r="AVJ79" s="313"/>
      <c r="AVK79" s="313"/>
      <c r="AVL79" s="313"/>
      <c r="AVM79" s="313"/>
      <c r="AVN79" s="313"/>
      <c r="AVO79" s="313"/>
      <c r="AVP79" s="313"/>
      <c r="AVQ79" s="313"/>
      <c r="AVR79" s="313"/>
      <c r="AVS79" s="313"/>
      <c r="AVT79" s="313"/>
      <c r="AVU79" s="313"/>
      <c r="AVV79" s="313"/>
      <c r="AVW79" s="313"/>
      <c r="AVX79" s="313"/>
      <c r="AVY79" s="313"/>
      <c r="AVZ79" s="313"/>
      <c r="AWA79" s="313"/>
      <c r="AWB79" s="313"/>
      <c r="AWC79" s="313"/>
      <c r="AWD79" s="313"/>
      <c r="AWE79" s="313"/>
      <c r="AWF79" s="313"/>
      <c r="AWG79" s="313"/>
      <c r="AWH79" s="313"/>
      <c r="AWI79" s="313"/>
      <c r="AWJ79" s="313"/>
      <c r="AWK79" s="313"/>
      <c r="AWL79" s="313"/>
      <c r="AWM79" s="313"/>
      <c r="AWN79" s="313"/>
      <c r="AWO79" s="313"/>
      <c r="AWP79" s="313"/>
      <c r="AWQ79" s="313"/>
      <c r="AWR79" s="313"/>
      <c r="AWS79" s="313"/>
      <c r="AWT79" s="313"/>
      <c r="AWU79" s="313"/>
      <c r="AWV79" s="313"/>
      <c r="AWW79" s="313"/>
      <c r="AWX79" s="313"/>
      <c r="AWY79" s="313"/>
      <c r="AWZ79" s="313"/>
      <c r="AXA79" s="313"/>
      <c r="AXB79" s="313"/>
      <c r="AXC79" s="313"/>
      <c r="AXD79" s="313"/>
      <c r="AXE79" s="313"/>
      <c r="AXF79" s="313"/>
      <c r="AXG79" s="313"/>
      <c r="AXH79" s="313"/>
      <c r="AXI79" s="313"/>
      <c r="AXJ79" s="313"/>
      <c r="AXK79" s="313"/>
      <c r="AXL79" s="313"/>
      <c r="AXM79" s="313"/>
      <c r="AXN79" s="313"/>
      <c r="AXO79" s="313"/>
      <c r="AXP79" s="313"/>
      <c r="AXQ79" s="313"/>
      <c r="AXR79" s="313"/>
      <c r="AXS79" s="313"/>
      <c r="AXT79" s="313"/>
      <c r="AXU79" s="313"/>
      <c r="AXV79" s="313"/>
      <c r="AXW79" s="313"/>
      <c r="AXX79" s="313"/>
      <c r="AXY79" s="313"/>
      <c r="AXZ79" s="313"/>
      <c r="AYA79" s="313"/>
      <c r="AYB79" s="313"/>
      <c r="AYC79" s="313"/>
      <c r="AYD79" s="313"/>
      <c r="AYE79" s="313"/>
      <c r="AYF79" s="313"/>
      <c r="AYG79" s="313"/>
      <c r="AYH79" s="313"/>
      <c r="AYI79" s="313"/>
      <c r="AYJ79" s="313"/>
      <c r="AYK79" s="313"/>
      <c r="AYL79" s="313"/>
      <c r="AYM79" s="313"/>
      <c r="AYN79" s="313"/>
      <c r="AYO79" s="313"/>
      <c r="AYP79" s="313"/>
      <c r="AYQ79" s="313"/>
      <c r="AYR79" s="313"/>
      <c r="AYS79" s="313"/>
      <c r="AYT79" s="313"/>
      <c r="AYU79" s="313"/>
      <c r="AYV79" s="313"/>
      <c r="AYW79" s="313"/>
      <c r="AYX79" s="313"/>
      <c r="AYY79" s="313"/>
      <c r="AYZ79" s="313"/>
      <c r="AZA79" s="313"/>
      <c r="AZB79" s="313"/>
      <c r="AZC79" s="313"/>
      <c r="AZD79" s="313"/>
      <c r="AZE79" s="313"/>
      <c r="AZF79" s="313"/>
      <c r="AZG79" s="313"/>
      <c r="AZH79" s="313"/>
      <c r="AZI79" s="313"/>
      <c r="AZJ79" s="313"/>
      <c r="AZK79" s="313"/>
      <c r="AZL79" s="313"/>
      <c r="AZM79" s="313"/>
      <c r="AZN79" s="313"/>
      <c r="AZO79" s="313"/>
      <c r="AZP79" s="313"/>
      <c r="AZQ79" s="313"/>
      <c r="AZR79" s="313"/>
      <c r="AZS79" s="313"/>
      <c r="AZT79" s="313"/>
      <c r="AZU79" s="313"/>
      <c r="AZV79" s="313"/>
      <c r="AZW79" s="313"/>
      <c r="AZX79" s="313"/>
      <c r="AZY79" s="313"/>
      <c r="AZZ79" s="313"/>
      <c r="BAA79" s="313"/>
      <c r="BAB79" s="313"/>
      <c r="BAC79" s="313"/>
      <c r="BAD79" s="313"/>
      <c r="BAE79" s="313"/>
      <c r="BAF79" s="313"/>
      <c r="BAG79" s="313"/>
      <c r="BAH79" s="313"/>
      <c r="BAI79" s="313"/>
      <c r="BAJ79" s="313"/>
      <c r="BAK79" s="313"/>
      <c r="BAL79" s="313"/>
      <c r="BAM79" s="313"/>
      <c r="BAN79" s="313"/>
      <c r="BAO79" s="313"/>
      <c r="BAP79" s="313"/>
      <c r="BAQ79" s="313"/>
      <c r="BAR79" s="313"/>
      <c r="BAS79" s="313"/>
      <c r="BAT79" s="313"/>
      <c r="BAU79" s="313"/>
      <c r="BAV79" s="313"/>
      <c r="BAW79" s="313"/>
      <c r="BAX79" s="313"/>
      <c r="BAY79" s="313"/>
      <c r="BAZ79" s="313"/>
      <c r="BBA79" s="313"/>
      <c r="BBB79" s="313"/>
      <c r="BBC79" s="313"/>
      <c r="BBD79" s="313"/>
      <c r="BBE79" s="313"/>
      <c r="BBF79" s="313"/>
      <c r="BBG79" s="313"/>
      <c r="BBH79" s="313"/>
      <c r="BBI79" s="313"/>
      <c r="BBJ79" s="313"/>
      <c r="BBK79" s="313"/>
      <c r="BBL79" s="313"/>
      <c r="BBM79" s="313"/>
      <c r="BBN79" s="313"/>
      <c r="BBO79" s="313"/>
      <c r="BBP79" s="313"/>
      <c r="BBQ79" s="313"/>
      <c r="BBR79" s="313"/>
      <c r="BBS79" s="313"/>
      <c r="BBT79" s="313"/>
      <c r="BBU79" s="313"/>
      <c r="BBV79" s="313"/>
      <c r="BBW79" s="313"/>
      <c r="BBX79" s="313"/>
      <c r="BBY79" s="313"/>
      <c r="BBZ79" s="313"/>
      <c r="BCA79" s="313"/>
      <c r="BCB79" s="313"/>
      <c r="BCC79" s="313"/>
      <c r="BCD79" s="313"/>
      <c r="BCE79" s="313"/>
      <c r="BCF79" s="313"/>
      <c r="BCG79" s="313"/>
      <c r="BCH79" s="313"/>
      <c r="BCI79" s="313"/>
      <c r="BCJ79" s="313"/>
      <c r="BCK79" s="313"/>
      <c r="BCL79" s="313"/>
      <c r="BCM79" s="313"/>
      <c r="BCN79" s="313"/>
      <c r="BCO79" s="313"/>
      <c r="BCP79" s="313"/>
      <c r="BCQ79" s="313"/>
      <c r="BCR79" s="313"/>
      <c r="BCS79" s="313"/>
      <c r="BCT79" s="313"/>
      <c r="BCU79" s="313"/>
      <c r="BCV79" s="313"/>
      <c r="BCW79" s="313"/>
      <c r="BCX79" s="313"/>
      <c r="BCY79" s="313"/>
      <c r="BCZ79" s="313"/>
      <c r="BDA79" s="313"/>
      <c r="BDB79" s="313"/>
      <c r="BDC79" s="313"/>
      <c r="BDD79" s="313"/>
      <c r="BDE79" s="313"/>
      <c r="BDF79" s="313"/>
      <c r="BDG79" s="313"/>
      <c r="BDH79" s="313"/>
      <c r="BDI79" s="313"/>
      <c r="BDJ79" s="313"/>
      <c r="BDK79" s="313"/>
      <c r="BDL79" s="313"/>
      <c r="BDM79" s="313"/>
      <c r="BDN79" s="313"/>
      <c r="BDO79" s="313"/>
      <c r="BDP79" s="313"/>
      <c r="BDQ79" s="313"/>
      <c r="BDR79" s="313"/>
      <c r="BDS79" s="313"/>
      <c r="BDT79" s="313"/>
      <c r="BDU79" s="313"/>
      <c r="BDV79" s="313"/>
      <c r="BDW79" s="313"/>
      <c r="BDX79" s="313"/>
      <c r="BDY79" s="313"/>
      <c r="BDZ79" s="313"/>
      <c r="BEA79" s="313"/>
      <c r="BEB79" s="313"/>
      <c r="BEC79" s="313"/>
      <c r="BED79" s="313"/>
      <c r="BEE79" s="313"/>
      <c r="BEF79" s="313"/>
      <c r="BEG79" s="313"/>
      <c r="BEH79" s="313"/>
      <c r="BEI79" s="313"/>
      <c r="BEJ79" s="313"/>
      <c r="BEK79" s="313"/>
      <c r="BEL79" s="313"/>
      <c r="BEM79" s="313"/>
      <c r="BEN79" s="313"/>
      <c r="BEO79" s="313"/>
      <c r="BEP79" s="313"/>
      <c r="BEQ79" s="313"/>
      <c r="BER79" s="313"/>
      <c r="BES79" s="313"/>
      <c r="BET79" s="313"/>
      <c r="BEU79" s="313"/>
      <c r="BEV79" s="313"/>
      <c r="BEW79" s="313"/>
      <c r="BEX79" s="313"/>
      <c r="BEY79" s="313"/>
      <c r="BEZ79" s="313"/>
      <c r="BFA79" s="313"/>
      <c r="BFB79" s="313"/>
      <c r="BFC79" s="313"/>
      <c r="BFD79" s="313"/>
      <c r="BFE79" s="313"/>
      <c r="BFF79" s="313"/>
      <c r="BFG79" s="313"/>
      <c r="BFH79" s="313"/>
      <c r="BFI79" s="313"/>
      <c r="BFJ79" s="313"/>
      <c r="BFK79" s="313"/>
      <c r="BFL79" s="313"/>
      <c r="BFM79" s="313"/>
      <c r="BFN79" s="313"/>
      <c r="BFO79" s="313"/>
      <c r="BFP79" s="313"/>
      <c r="BFQ79" s="313"/>
      <c r="BFR79" s="313"/>
      <c r="BFS79" s="313"/>
      <c r="BFT79" s="313"/>
      <c r="BFU79" s="313"/>
      <c r="BFV79" s="313"/>
      <c r="BFW79" s="313"/>
      <c r="BFX79" s="313"/>
      <c r="BFY79" s="313"/>
      <c r="BFZ79" s="313"/>
      <c r="BGA79" s="313"/>
      <c r="BGB79" s="313"/>
      <c r="BGC79" s="313"/>
      <c r="BGD79" s="313"/>
      <c r="BGE79" s="313"/>
      <c r="BGF79" s="313"/>
      <c r="BGG79" s="313"/>
      <c r="BGH79" s="313"/>
      <c r="BGI79" s="313"/>
      <c r="BGJ79" s="313"/>
      <c r="BGK79" s="313"/>
      <c r="BGL79" s="313"/>
      <c r="BGM79" s="313"/>
      <c r="BGN79" s="313"/>
      <c r="BGO79" s="313"/>
      <c r="BGP79" s="313"/>
      <c r="BGQ79" s="313"/>
      <c r="BGR79" s="313"/>
      <c r="BGS79" s="313"/>
      <c r="BGT79" s="313"/>
      <c r="BGU79" s="313"/>
      <c r="BGV79" s="313"/>
      <c r="BGW79" s="313"/>
      <c r="BGX79" s="313"/>
      <c r="BGY79" s="313"/>
      <c r="BGZ79" s="313"/>
      <c r="BHA79" s="313"/>
      <c r="BHB79" s="313"/>
      <c r="BHC79" s="313"/>
      <c r="BHD79" s="313"/>
      <c r="BHE79" s="313"/>
      <c r="BHF79" s="313"/>
      <c r="BHG79" s="313"/>
      <c r="BHH79" s="313"/>
      <c r="BHI79" s="313"/>
      <c r="BHJ79" s="313"/>
      <c r="BHK79" s="313"/>
      <c r="BHL79" s="313"/>
      <c r="BHM79" s="313"/>
      <c r="BHN79" s="313"/>
      <c r="BHO79" s="313"/>
      <c r="BHP79" s="313"/>
      <c r="BHQ79" s="313"/>
      <c r="BHR79" s="313"/>
      <c r="BHS79" s="313"/>
      <c r="BHT79" s="313"/>
      <c r="BHU79" s="313"/>
      <c r="BHV79" s="313"/>
      <c r="BHW79" s="313"/>
      <c r="BHX79" s="313"/>
      <c r="BHY79" s="313"/>
      <c r="BHZ79" s="313"/>
      <c r="BIA79" s="313"/>
      <c r="BIB79" s="313"/>
      <c r="BIC79" s="313"/>
      <c r="BID79" s="313"/>
      <c r="BIE79" s="313"/>
      <c r="BIF79" s="313"/>
      <c r="BIG79" s="313"/>
      <c r="BIH79" s="313"/>
      <c r="BII79" s="313"/>
      <c r="BIJ79" s="313"/>
      <c r="BIK79" s="313"/>
      <c r="BIL79" s="313"/>
      <c r="BIM79" s="313"/>
      <c r="BIN79" s="313"/>
      <c r="BIO79" s="313"/>
      <c r="BIP79" s="313"/>
      <c r="BIQ79" s="313"/>
      <c r="BIR79" s="313"/>
      <c r="BIS79" s="313"/>
      <c r="BIT79" s="313"/>
      <c r="BIU79" s="313"/>
      <c r="BIV79" s="313"/>
      <c r="BIW79" s="313"/>
      <c r="BIX79" s="313"/>
      <c r="BIY79" s="313"/>
      <c r="BIZ79" s="313"/>
      <c r="BJA79" s="313"/>
      <c r="BJB79" s="313"/>
      <c r="BJC79" s="313"/>
      <c r="BJD79" s="313"/>
      <c r="BJE79" s="313"/>
      <c r="BJF79" s="313"/>
      <c r="BJG79" s="313"/>
      <c r="BJH79" s="313"/>
      <c r="BJI79" s="313"/>
      <c r="BJJ79" s="313"/>
      <c r="BJK79" s="313"/>
      <c r="BJL79" s="313"/>
      <c r="BJM79" s="313"/>
      <c r="BJN79" s="313"/>
      <c r="BJO79" s="313"/>
      <c r="BJP79" s="313"/>
      <c r="BJQ79" s="313"/>
      <c r="BJR79" s="313"/>
      <c r="BJS79" s="313"/>
      <c r="BJT79" s="313"/>
      <c r="BJU79" s="313"/>
      <c r="BJV79" s="313"/>
      <c r="BJW79" s="313"/>
      <c r="BJX79" s="313"/>
      <c r="BJY79" s="313"/>
      <c r="BJZ79" s="313"/>
      <c r="BKA79" s="313"/>
      <c r="BKB79" s="313"/>
      <c r="BKC79" s="313"/>
      <c r="BKD79" s="313"/>
      <c r="BKE79" s="313"/>
      <c r="BKF79" s="313"/>
      <c r="BKG79" s="313"/>
      <c r="BKH79" s="313"/>
      <c r="BKI79" s="313"/>
      <c r="BKJ79" s="313"/>
      <c r="BKK79" s="313"/>
      <c r="BKL79" s="313"/>
      <c r="BKM79" s="313"/>
      <c r="BKN79" s="313"/>
      <c r="BKO79" s="313"/>
      <c r="BKP79" s="313"/>
      <c r="BKQ79" s="313"/>
      <c r="BKR79" s="313"/>
      <c r="BKS79" s="313"/>
      <c r="BKT79" s="313"/>
      <c r="BKU79" s="313"/>
      <c r="BKV79" s="313"/>
      <c r="BKW79" s="313"/>
      <c r="BKX79" s="313"/>
      <c r="BKY79" s="313"/>
      <c r="BKZ79" s="313"/>
      <c r="BLA79" s="313"/>
      <c r="BLB79" s="313"/>
      <c r="BLC79" s="313"/>
      <c r="BLD79" s="313"/>
      <c r="BLE79" s="313"/>
      <c r="BLF79" s="313"/>
      <c r="BLG79" s="313"/>
      <c r="BLH79" s="313"/>
      <c r="BLI79" s="313"/>
      <c r="BLJ79" s="313"/>
      <c r="BLK79" s="313"/>
      <c r="BLL79" s="313"/>
      <c r="BLM79" s="313"/>
      <c r="BLN79" s="313"/>
      <c r="BLO79" s="313"/>
      <c r="BLP79" s="313"/>
      <c r="BLQ79" s="313"/>
      <c r="BLR79" s="313"/>
      <c r="BLS79" s="313"/>
      <c r="BLT79" s="313"/>
      <c r="BLU79" s="313"/>
      <c r="BLV79" s="313"/>
      <c r="BLW79" s="313"/>
      <c r="BLX79" s="313"/>
      <c r="BLY79" s="313"/>
      <c r="BLZ79" s="313"/>
      <c r="BMA79" s="313"/>
      <c r="BMB79" s="313"/>
      <c r="BMC79" s="313"/>
      <c r="BMD79" s="313"/>
      <c r="BME79" s="313"/>
      <c r="BMF79" s="313"/>
      <c r="BMG79" s="313"/>
      <c r="BMH79" s="313"/>
      <c r="BMI79" s="313"/>
      <c r="BMJ79" s="313"/>
      <c r="BMK79" s="313"/>
      <c r="BML79" s="313"/>
      <c r="BMM79" s="313"/>
      <c r="BMN79" s="313"/>
      <c r="BMO79" s="313"/>
      <c r="BMP79" s="313"/>
      <c r="BMQ79" s="313"/>
      <c r="BMR79" s="313"/>
      <c r="BMS79" s="313"/>
      <c r="BMT79" s="313"/>
      <c r="BMU79" s="313"/>
      <c r="BMV79" s="313"/>
      <c r="BMW79" s="313"/>
      <c r="BMX79" s="313"/>
      <c r="BMY79" s="313"/>
      <c r="BMZ79" s="313"/>
      <c r="BNA79" s="313"/>
      <c r="BNB79" s="313"/>
      <c r="BNC79" s="313"/>
      <c r="BND79" s="313"/>
      <c r="BNE79" s="313"/>
      <c r="BNF79" s="313"/>
      <c r="BNG79" s="313"/>
      <c r="BNH79" s="313"/>
      <c r="BNI79" s="313"/>
      <c r="BNJ79" s="313"/>
      <c r="BNK79" s="313"/>
      <c r="BNL79" s="313"/>
      <c r="BNM79" s="313"/>
      <c r="BNN79" s="313"/>
      <c r="BNO79" s="313"/>
      <c r="BNP79" s="313"/>
      <c r="BNQ79" s="313"/>
      <c r="BNR79" s="313"/>
      <c r="BNS79" s="313"/>
      <c r="BNT79" s="313"/>
      <c r="BNU79" s="313"/>
      <c r="BNV79" s="313"/>
      <c r="BNW79" s="313"/>
      <c r="BNX79" s="313"/>
      <c r="BNY79" s="313"/>
      <c r="BNZ79" s="313"/>
      <c r="BOA79" s="313"/>
      <c r="BOB79" s="313"/>
      <c r="BOC79" s="313"/>
      <c r="BOD79" s="313"/>
      <c r="BOE79" s="313"/>
      <c r="BOF79" s="313"/>
      <c r="BOG79" s="313"/>
      <c r="BOH79" s="313"/>
      <c r="BOI79" s="313"/>
      <c r="BOJ79" s="313"/>
      <c r="BOK79" s="313"/>
      <c r="BOL79" s="313"/>
      <c r="BOM79" s="313"/>
      <c r="BON79" s="313"/>
      <c r="BOO79" s="313"/>
      <c r="BOP79" s="313"/>
      <c r="BOQ79" s="313"/>
      <c r="BOR79" s="313"/>
      <c r="BOS79" s="313"/>
      <c r="BOT79" s="313"/>
      <c r="BOU79" s="313"/>
      <c r="BOV79" s="313"/>
      <c r="BOW79" s="313"/>
      <c r="BOX79" s="313"/>
      <c r="BOY79" s="313"/>
      <c r="BOZ79" s="313"/>
      <c r="BPA79" s="313"/>
      <c r="BPB79" s="313"/>
      <c r="BPC79" s="313"/>
      <c r="BPD79" s="313"/>
      <c r="BPE79" s="313"/>
      <c r="BPF79" s="313"/>
      <c r="BPG79" s="313"/>
      <c r="BPH79" s="313"/>
      <c r="BPI79" s="313"/>
      <c r="BPJ79" s="313"/>
      <c r="BPK79" s="313"/>
      <c r="BPL79" s="313"/>
      <c r="BPM79" s="313"/>
      <c r="BPN79" s="313"/>
      <c r="BPO79" s="313"/>
      <c r="BPP79" s="313"/>
      <c r="BPQ79" s="313"/>
      <c r="BPR79" s="313"/>
      <c r="BPS79" s="313"/>
      <c r="BPT79" s="313"/>
      <c r="BPU79" s="313"/>
      <c r="BPV79" s="313"/>
      <c r="BPW79" s="313"/>
      <c r="BPX79" s="313"/>
      <c r="BPY79" s="313"/>
      <c r="BPZ79" s="313"/>
      <c r="BQA79" s="313"/>
      <c r="BQB79" s="313"/>
      <c r="BQC79" s="313"/>
      <c r="BQD79" s="313"/>
      <c r="BQE79" s="313"/>
      <c r="BQF79" s="313"/>
      <c r="BQG79" s="313"/>
      <c r="BQH79" s="313"/>
      <c r="BQI79" s="313"/>
      <c r="BQJ79" s="313"/>
      <c r="BQK79" s="313"/>
      <c r="BQL79" s="313"/>
      <c r="BQM79" s="313"/>
      <c r="BQN79" s="313"/>
      <c r="BQO79" s="313"/>
      <c r="BQP79" s="313"/>
      <c r="BQQ79" s="313"/>
      <c r="BQR79" s="313"/>
      <c r="BQS79" s="313"/>
      <c r="BQT79" s="313"/>
      <c r="BQU79" s="313"/>
      <c r="BQV79" s="313"/>
      <c r="BQW79" s="313"/>
      <c r="BQX79" s="313"/>
      <c r="BQY79" s="313"/>
      <c r="BQZ79" s="313"/>
      <c r="BRA79" s="313"/>
      <c r="BRB79" s="313"/>
      <c r="BRC79" s="313"/>
      <c r="BRD79" s="313"/>
      <c r="BRE79" s="313"/>
      <c r="BRF79" s="313"/>
      <c r="BRG79" s="313"/>
      <c r="BRH79" s="313"/>
      <c r="BRI79" s="313"/>
      <c r="BRJ79" s="313"/>
      <c r="BRK79" s="313"/>
      <c r="BRL79" s="313"/>
      <c r="BRM79" s="313"/>
      <c r="BRN79" s="313"/>
      <c r="BRO79" s="313"/>
      <c r="BRP79" s="313"/>
      <c r="BRQ79" s="313"/>
      <c r="BRR79" s="313"/>
      <c r="BRS79" s="313"/>
      <c r="BRT79" s="313"/>
      <c r="BRU79" s="313"/>
      <c r="BRV79" s="313"/>
      <c r="BRW79" s="313"/>
      <c r="BRX79" s="313"/>
      <c r="BRY79" s="313"/>
      <c r="BRZ79" s="313"/>
      <c r="BSA79" s="313"/>
      <c r="BSB79" s="313"/>
      <c r="BSC79" s="313"/>
      <c r="BSD79" s="313"/>
      <c r="BSE79" s="313"/>
      <c r="BSF79" s="313"/>
      <c r="BSG79" s="313"/>
      <c r="BSH79" s="313"/>
      <c r="BSI79" s="313"/>
      <c r="BSJ79" s="313"/>
      <c r="BSK79" s="313"/>
      <c r="BSL79" s="313"/>
      <c r="BSM79" s="313"/>
      <c r="BSN79" s="313"/>
      <c r="BSO79" s="313"/>
      <c r="BSP79" s="313"/>
      <c r="BSQ79" s="313"/>
      <c r="BSR79" s="313"/>
      <c r="BSS79" s="313"/>
      <c r="BST79" s="313"/>
      <c r="BSU79" s="313"/>
      <c r="BSV79" s="313"/>
      <c r="BSW79" s="313"/>
      <c r="BSX79" s="313"/>
      <c r="BSY79" s="313"/>
      <c r="BSZ79" s="313"/>
      <c r="BTA79" s="313"/>
      <c r="BTB79" s="313"/>
      <c r="BTC79" s="313"/>
      <c r="BTD79" s="313"/>
      <c r="BTE79" s="313"/>
      <c r="BTF79" s="313"/>
      <c r="BTG79" s="313"/>
      <c r="BTH79" s="313"/>
      <c r="BTI79" s="313"/>
      <c r="BTJ79" s="313"/>
      <c r="BTK79" s="313"/>
      <c r="BTL79" s="313"/>
      <c r="BTM79" s="313"/>
      <c r="BTN79" s="313"/>
      <c r="BTO79" s="313"/>
      <c r="BTP79" s="313"/>
      <c r="BTQ79" s="313"/>
      <c r="BTR79" s="313"/>
      <c r="BTS79" s="313"/>
      <c r="BTT79" s="313"/>
      <c r="BTU79" s="313"/>
      <c r="BTV79" s="313"/>
      <c r="BTW79" s="313"/>
      <c r="BTX79" s="313"/>
      <c r="BTY79" s="313"/>
      <c r="BTZ79" s="313"/>
      <c r="BUA79" s="313"/>
      <c r="BUB79" s="313"/>
      <c r="BUC79" s="313"/>
      <c r="BUD79" s="313"/>
      <c r="BUE79" s="313"/>
      <c r="BUF79" s="313"/>
      <c r="BUG79" s="313"/>
      <c r="BUH79" s="313"/>
      <c r="BUI79" s="313"/>
      <c r="BUJ79" s="313"/>
      <c r="BUK79" s="313"/>
      <c r="BUL79" s="313"/>
      <c r="BUM79" s="313"/>
      <c r="BUN79" s="313"/>
      <c r="BUO79" s="313"/>
      <c r="BUP79" s="313"/>
      <c r="BUQ79" s="313"/>
      <c r="BUR79" s="313"/>
      <c r="BUS79" s="313"/>
      <c r="BUT79" s="313"/>
      <c r="BUU79" s="313"/>
      <c r="BUV79" s="313"/>
      <c r="BUW79" s="313"/>
      <c r="BUX79" s="313"/>
      <c r="BUY79" s="313"/>
      <c r="BUZ79" s="313"/>
      <c r="BVA79" s="313"/>
      <c r="BVB79" s="313"/>
      <c r="BVC79" s="313"/>
      <c r="BVD79" s="313"/>
      <c r="BVE79" s="313"/>
      <c r="BVF79" s="313"/>
      <c r="BVG79" s="313"/>
      <c r="BVH79" s="313"/>
      <c r="BVI79" s="313"/>
      <c r="BVJ79" s="313"/>
      <c r="BVK79" s="313"/>
      <c r="BVL79" s="313"/>
      <c r="BVM79" s="313"/>
      <c r="BVN79" s="313"/>
      <c r="BVO79" s="313"/>
      <c r="BVP79" s="313"/>
      <c r="BVQ79" s="313"/>
      <c r="BVR79" s="313"/>
      <c r="BVS79" s="313"/>
      <c r="BVT79" s="313"/>
      <c r="BVU79" s="313"/>
      <c r="BVV79" s="313"/>
      <c r="BVW79" s="313"/>
      <c r="BVX79" s="313"/>
      <c r="BVY79" s="313"/>
      <c r="BVZ79" s="313"/>
      <c r="BWA79" s="313"/>
      <c r="BWB79" s="313"/>
      <c r="BWC79" s="313"/>
      <c r="BWD79" s="313"/>
      <c r="BWE79" s="313"/>
      <c r="BWF79" s="313"/>
      <c r="BWG79" s="313"/>
      <c r="BWH79" s="313"/>
      <c r="BWI79" s="313"/>
      <c r="BWJ79" s="313"/>
      <c r="BWK79" s="313"/>
      <c r="BWL79" s="313"/>
      <c r="BWM79" s="313"/>
      <c r="BWN79" s="313"/>
      <c r="BWO79" s="313"/>
      <c r="BWP79" s="313"/>
      <c r="BWQ79" s="313"/>
      <c r="BWR79" s="313"/>
      <c r="BWS79" s="313"/>
      <c r="BWT79" s="313"/>
      <c r="BWU79" s="313"/>
      <c r="BWV79" s="313"/>
      <c r="BWW79" s="313"/>
      <c r="BWX79" s="313"/>
      <c r="BWY79" s="313"/>
      <c r="BWZ79" s="313"/>
      <c r="BXA79" s="313"/>
      <c r="BXB79" s="313"/>
      <c r="BXC79" s="313"/>
      <c r="BXD79" s="313"/>
      <c r="BXE79" s="313"/>
      <c r="BXF79" s="313"/>
      <c r="BXG79" s="313"/>
      <c r="BXH79" s="313"/>
      <c r="BXI79" s="313"/>
      <c r="BXJ79" s="313"/>
      <c r="BXK79" s="313"/>
      <c r="BXL79" s="313"/>
      <c r="BXM79" s="313"/>
      <c r="BXN79" s="313"/>
      <c r="BXO79" s="313"/>
      <c r="BXP79" s="313"/>
      <c r="BXQ79" s="313"/>
      <c r="BXR79" s="313"/>
      <c r="BXS79" s="313"/>
      <c r="BXT79" s="313"/>
      <c r="BXU79" s="313"/>
      <c r="BXV79" s="313"/>
      <c r="BXW79" s="313"/>
      <c r="BXX79" s="313"/>
      <c r="BXY79" s="313"/>
      <c r="BXZ79" s="313"/>
      <c r="BYA79" s="313"/>
      <c r="BYB79" s="313"/>
      <c r="BYC79" s="313"/>
      <c r="BYD79" s="313"/>
      <c r="BYE79" s="313"/>
      <c r="BYF79" s="313"/>
      <c r="BYG79" s="313"/>
      <c r="BYH79" s="313"/>
      <c r="BYI79" s="313"/>
      <c r="BYJ79" s="313"/>
      <c r="BYK79" s="313"/>
      <c r="BYL79" s="313"/>
      <c r="BYM79" s="313"/>
      <c r="BYN79" s="313"/>
      <c r="BYO79" s="313"/>
      <c r="BYP79" s="313"/>
      <c r="BYQ79" s="313"/>
      <c r="BYR79" s="313"/>
      <c r="BYS79" s="313"/>
      <c r="BYT79" s="313"/>
      <c r="BYU79" s="313"/>
      <c r="BYV79" s="313"/>
      <c r="BYW79" s="313"/>
      <c r="BYX79" s="313"/>
      <c r="BYY79" s="313"/>
      <c r="BYZ79" s="313"/>
      <c r="BZA79" s="313"/>
      <c r="BZB79" s="313"/>
      <c r="BZC79" s="313"/>
      <c r="BZD79" s="313"/>
      <c r="BZE79" s="313"/>
      <c r="BZF79" s="313"/>
      <c r="BZG79" s="313"/>
      <c r="BZH79" s="313"/>
      <c r="BZI79" s="313"/>
      <c r="BZJ79" s="313"/>
      <c r="BZK79" s="313"/>
      <c r="BZL79" s="313"/>
      <c r="BZM79" s="313"/>
      <c r="BZN79" s="313"/>
      <c r="BZO79" s="313"/>
      <c r="BZP79" s="313"/>
      <c r="BZQ79" s="313"/>
      <c r="BZR79" s="313"/>
      <c r="BZS79" s="313"/>
      <c r="BZT79" s="313"/>
      <c r="BZU79" s="313"/>
      <c r="BZV79" s="313"/>
      <c r="BZW79" s="313"/>
      <c r="BZX79" s="313"/>
      <c r="BZY79" s="313"/>
      <c r="BZZ79" s="313"/>
      <c r="CAA79" s="313"/>
      <c r="CAB79" s="313"/>
      <c r="CAC79" s="313"/>
      <c r="CAD79" s="313"/>
      <c r="CAE79" s="313"/>
      <c r="CAF79" s="313"/>
      <c r="CAG79" s="313"/>
      <c r="CAH79" s="313"/>
      <c r="CAI79" s="313"/>
      <c r="CAJ79" s="313"/>
      <c r="CAK79" s="313"/>
      <c r="CAL79" s="313"/>
      <c r="CAM79" s="313"/>
      <c r="CAN79" s="313"/>
      <c r="CAO79" s="313"/>
      <c r="CAP79" s="313"/>
      <c r="CAQ79" s="313"/>
      <c r="CAR79" s="313"/>
      <c r="CAS79" s="313"/>
      <c r="CAT79" s="313"/>
      <c r="CAU79" s="313"/>
      <c r="CAV79" s="313"/>
      <c r="CAW79" s="313"/>
      <c r="CAX79" s="313"/>
      <c r="CAY79" s="313"/>
      <c r="CAZ79" s="313"/>
      <c r="CBA79" s="313"/>
      <c r="CBB79" s="313"/>
      <c r="CBC79" s="313"/>
      <c r="CBD79" s="313"/>
      <c r="CBE79" s="313"/>
      <c r="CBF79" s="313"/>
      <c r="CBG79" s="313"/>
      <c r="CBH79" s="313"/>
      <c r="CBI79" s="313"/>
      <c r="CBJ79" s="313"/>
      <c r="CBK79" s="313"/>
      <c r="CBL79" s="313"/>
      <c r="CBM79" s="313"/>
      <c r="CBN79" s="313"/>
      <c r="CBO79" s="313"/>
      <c r="CBP79" s="313"/>
      <c r="CBQ79" s="313"/>
      <c r="CBR79" s="313"/>
      <c r="CBS79" s="313"/>
      <c r="CBT79" s="313"/>
      <c r="CBU79" s="313"/>
      <c r="CBV79" s="313"/>
      <c r="CBW79" s="313"/>
      <c r="CBX79" s="313"/>
      <c r="CBY79" s="313"/>
      <c r="CBZ79" s="313"/>
      <c r="CCA79" s="313"/>
      <c r="CCB79" s="313"/>
      <c r="CCC79" s="313"/>
      <c r="CCD79" s="313"/>
      <c r="CCE79" s="313"/>
      <c r="CCF79" s="313"/>
      <c r="CCG79" s="313"/>
      <c r="CCH79" s="313"/>
      <c r="CCI79" s="313"/>
      <c r="CCJ79" s="313"/>
      <c r="CCK79" s="313"/>
      <c r="CCL79" s="313"/>
      <c r="CCM79" s="313"/>
      <c r="CCN79" s="313"/>
      <c r="CCO79" s="313"/>
      <c r="CCP79" s="313"/>
      <c r="CCQ79" s="313"/>
      <c r="CCR79" s="313"/>
      <c r="CCS79" s="313"/>
      <c r="CCT79" s="313"/>
      <c r="CCU79" s="313"/>
      <c r="CCV79" s="313"/>
      <c r="CCW79" s="313"/>
      <c r="CCX79" s="313"/>
      <c r="CCY79" s="313"/>
      <c r="CCZ79" s="313"/>
      <c r="CDA79" s="313"/>
      <c r="CDB79" s="313"/>
      <c r="CDC79" s="313"/>
      <c r="CDD79" s="313"/>
      <c r="CDE79" s="313"/>
      <c r="CDF79" s="313"/>
      <c r="CDG79" s="313"/>
      <c r="CDH79" s="313"/>
      <c r="CDI79" s="313"/>
      <c r="CDJ79" s="313"/>
      <c r="CDK79" s="313"/>
      <c r="CDL79" s="313"/>
      <c r="CDM79" s="313"/>
      <c r="CDN79" s="313"/>
      <c r="CDO79" s="313"/>
      <c r="CDP79" s="313"/>
      <c r="CDQ79" s="313"/>
      <c r="CDR79" s="313"/>
      <c r="CDS79" s="313"/>
      <c r="CDT79" s="313"/>
      <c r="CDU79" s="313"/>
      <c r="CDV79" s="313"/>
      <c r="CDW79" s="313"/>
      <c r="CDX79" s="313"/>
      <c r="CDY79" s="313"/>
      <c r="CDZ79" s="313"/>
      <c r="CEA79" s="313"/>
      <c r="CEB79" s="313"/>
      <c r="CEC79" s="313"/>
      <c r="CED79" s="313"/>
      <c r="CEE79" s="313"/>
      <c r="CEF79" s="313"/>
      <c r="CEG79" s="313"/>
      <c r="CEH79" s="313"/>
      <c r="CEI79" s="313"/>
      <c r="CEJ79" s="313"/>
      <c r="CEK79" s="313"/>
      <c r="CEL79" s="313"/>
      <c r="CEM79" s="313"/>
      <c r="CEN79" s="313"/>
      <c r="CEO79" s="313"/>
      <c r="CEP79" s="313"/>
      <c r="CEQ79" s="313"/>
      <c r="CER79" s="313"/>
      <c r="CES79" s="313"/>
      <c r="CET79" s="313"/>
      <c r="CEU79" s="313"/>
      <c r="CEV79" s="313"/>
      <c r="CEW79" s="313"/>
      <c r="CEX79" s="313"/>
      <c r="CEY79" s="313"/>
      <c r="CEZ79" s="313"/>
      <c r="CFA79" s="313"/>
      <c r="CFB79" s="313"/>
      <c r="CFC79" s="313"/>
      <c r="CFD79" s="313"/>
      <c r="CFE79" s="313"/>
      <c r="CFF79" s="313"/>
      <c r="CFG79" s="313"/>
      <c r="CFH79" s="313"/>
      <c r="CFI79" s="313"/>
      <c r="CFJ79" s="313"/>
      <c r="CFK79" s="313"/>
      <c r="CFL79" s="313"/>
      <c r="CFM79" s="313"/>
      <c r="CFN79" s="313"/>
      <c r="CFO79" s="313"/>
      <c r="CFP79" s="313"/>
      <c r="CFQ79" s="313"/>
      <c r="CFR79" s="313"/>
      <c r="CFS79" s="313"/>
      <c r="CFT79" s="313"/>
      <c r="CFU79" s="313"/>
      <c r="CFV79" s="313"/>
      <c r="CFW79" s="313"/>
      <c r="CFX79" s="313"/>
      <c r="CFY79" s="313"/>
      <c r="CFZ79" s="313"/>
      <c r="CGA79" s="313"/>
      <c r="CGB79" s="313"/>
      <c r="CGC79" s="313"/>
      <c r="CGD79" s="313"/>
      <c r="CGE79" s="313"/>
      <c r="CGF79" s="313"/>
      <c r="CGG79" s="313"/>
      <c r="CGH79" s="313"/>
      <c r="CGI79" s="313"/>
      <c r="CGJ79" s="313"/>
      <c r="CGK79" s="313"/>
      <c r="CGL79" s="313"/>
      <c r="CGM79" s="313"/>
      <c r="CGN79" s="313"/>
      <c r="CGO79" s="313"/>
      <c r="CGP79" s="313"/>
      <c r="CGQ79" s="313"/>
      <c r="CGR79" s="313"/>
      <c r="CGS79" s="313"/>
      <c r="CGT79" s="313"/>
      <c r="CGU79" s="313"/>
      <c r="CGV79" s="313"/>
      <c r="CGW79" s="313"/>
      <c r="CGX79" s="313"/>
      <c r="CGY79" s="313"/>
      <c r="CGZ79" s="313"/>
      <c r="CHA79" s="313"/>
      <c r="CHB79" s="313"/>
      <c r="CHC79" s="313"/>
      <c r="CHD79" s="313"/>
      <c r="CHE79" s="313"/>
      <c r="CHF79" s="313"/>
      <c r="CHG79" s="313"/>
      <c r="CHH79" s="313"/>
      <c r="CHI79" s="313"/>
      <c r="CHJ79" s="313"/>
      <c r="CHK79" s="313"/>
      <c r="CHL79" s="313"/>
      <c r="CHM79" s="313"/>
      <c r="CHN79" s="313"/>
      <c r="CHO79" s="313"/>
      <c r="CHP79" s="313"/>
      <c r="CHQ79" s="313"/>
      <c r="CHR79" s="313"/>
      <c r="CHS79" s="313"/>
      <c r="CHT79" s="313"/>
      <c r="CHU79" s="313"/>
      <c r="CHV79" s="313"/>
      <c r="CHW79" s="313"/>
      <c r="CHX79" s="313"/>
      <c r="CHY79" s="313"/>
      <c r="CHZ79" s="313"/>
      <c r="CIA79" s="313"/>
      <c r="CIB79" s="313"/>
      <c r="CIC79" s="313"/>
      <c r="CID79" s="313"/>
      <c r="CIE79" s="313"/>
      <c r="CIF79" s="313"/>
      <c r="CIG79" s="313"/>
      <c r="CIH79" s="313"/>
      <c r="CII79" s="313"/>
      <c r="CIJ79" s="313"/>
      <c r="CIK79" s="313"/>
      <c r="CIL79" s="313"/>
      <c r="CIM79" s="313"/>
      <c r="CIN79" s="313"/>
      <c r="CIO79" s="313"/>
      <c r="CIP79" s="313"/>
      <c r="CIQ79" s="313"/>
      <c r="CIR79" s="313"/>
      <c r="CIS79" s="313"/>
      <c r="CIT79" s="313"/>
      <c r="CIU79" s="313"/>
      <c r="CIV79" s="313"/>
      <c r="CIW79" s="313"/>
      <c r="CIX79" s="313"/>
      <c r="CIY79" s="313"/>
      <c r="CIZ79" s="313"/>
      <c r="CJA79" s="313"/>
      <c r="CJB79" s="313"/>
      <c r="CJC79" s="313"/>
      <c r="CJD79" s="313"/>
      <c r="CJE79" s="313"/>
      <c r="CJF79" s="313"/>
      <c r="CJG79" s="313"/>
      <c r="CJH79" s="313"/>
      <c r="CJI79" s="313"/>
      <c r="CJJ79" s="313"/>
      <c r="CJK79" s="313"/>
      <c r="CJL79" s="313"/>
      <c r="CJM79" s="313"/>
      <c r="CJN79" s="313"/>
      <c r="CJO79" s="313"/>
      <c r="CJP79" s="313"/>
      <c r="CJQ79" s="313"/>
      <c r="CJR79" s="313"/>
      <c r="CJS79" s="313"/>
      <c r="CJT79" s="313"/>
      <c r="CJU79" s="313"/>
      <c r="CJV79" s="313"/>
      <c r="CJW79" s="313"/>
      <c r="CJX79" s="313"/>
      <c r="CJY79" s="313"/>
      <c r="CJZ79" s="313"/>
      <c r="CKA79" s="313"/>
      <c r="CKB79" s="313"/>
      <c r="CKC79" s="313"/>
      <c r="CKD79" s="313"/>
      <c r="CKE79" s="313"/>
      <c r="CKF79" s="313"/>
      <c r="CKG79" s="313"/>
      <c r="CKH79" s="313"/>
      <c r="CKI79" s="313"/>
      <c r="CKJ79" s="313"/>
      <c r="CKK79" s="313"/>
      <c r="CKL79" s="313"/>
      <c r="CKM79" s="313"/>
      <c r="CKN79" s="313"/>
      <c r="CKO79" s="313"/>
      <c r="CKP79" s="313"/>
      <c r="CKQ79" s="313"/>
      <c r="CKR79" s="313"/>
      <c r="CKS79" s="313"/>
      <c r="CKT79" s="313"/>
      <c r="CKU79" s="313"/>
      <c r="CKV79" s="313"/>
      <c r="CKW79" s="313"/>
      <c r="CKX79" s="313"/>
      <c r="CKY79" s="313"/>
      <c r="CKZ79" s="313"/>
      <c r="CLA79" s="313"/>
      <c r="CLB79" s="313"/>
      <c r="CLC79" s="313"/>
      <c r="CLD79" s="313"/>
      <c r="CLE79" s="313"/>
      <c r="CLF79" s="313"/>
      <c r="CLG79" s="313"/>
      <c r="CLH79" s="313"/>
      <c r="CLI79" s="313"/>
      <c r="CLJ79" s="313"/>
      <c r="CLK79" s="313"/>
      <c r="CLL79" s="313"/>
      <c r="CLM79" s="313"/>
      <c r="CLN79" s="313"/>
      <c r="CLO79" s="313"/>
      <c r="CLP79" s="313"/>
      <c r="CLQ79" s="313"/>
      <c r="CLR79" s="313"/>
      <c r="CLS79" s="313"/>
      <c r="CLT79" s="313"/>
      <c r="CLU79" s="313"/>
      <c r="CLV79" s="313"/>
      <c r="CLW79" s="313"/>
      <c r="CLX79" s="313"/>
      <c r="CLY79" s="313"/>
      <c r="CLZ79" s="313"/>
      <c r="CMA79" s="313"/>
      <c r="CMB79" s="313"/>
      <c r="CMC79" s="313"/>
      <c r="CMD79" s="313"/>
      <c r="CME79" s="313"/>
      <c r="CMF79" s="313"/>
      <c r="CMG79" s="313"/>
      <c r="CMH79" s="313"/>
      <c r="CMI79" s="313"/>
      <c r="CMJ79" s="313"/>
      <c r="CMK79" s="313"/>
      <c r="CML79" s="313"/>
      <c r="CMM79" s="313"/>
      <c r="CMN79" s="313"/>
      <c r="CMO79" s="313"/>
      <c r="CMP79" s="313"/>
      <c r="CMQ79" s="313"/>
      <c r="CMR79" s="313"/>
      <c r="CMS79" s="313"/>
      <c r="CMT79" s="313"/>
      <c r="CMU79" s="313"/>
      <c r="CMV79" s="313"/>
      <c r="CMW79" s="313"/>
      <c r="CMX79" s="313"/>
      <c r="CMY79" s="313"/>
      <c r="CMZ79" s="313"/>
      <c r="CNA79" s="313"/>
      <c r="CNB79" s="313"/>
      <c r="CNC79" s="313"/>
      <c r="CND79" s="313"/>
      <c r="CNE79" s="313"/>
      <c r="CNF79" s="313"/>
      <c r="CNG79" s="313"/>
      <c r="CNH79" s="313"/>
      <c r="CNI79" s="313"/>
      <c r="CNJ79" s="313"/>
      <c r="CNK79" s="313"/>
      <c r="CNL79" s="313"/>
      <c r="CNM79" s="313"/>
      <c r="CNN79" s="313"/>
      <c r="CNO79" s="313"/>
      <c r="CNP79" s="313"/>
      <c r="CNQ79" s="313"/>
      <c r="CNR79" s="313"/>
      <c r="CNS79" s="313"/>
      <c r="CNT79" s="313"/>
      <c r="CNU79" s="313"/>
      <c r="CNV79" s="313"/>
      <c r="CNW79" s="313"/>
      <c r="CNX79" s="313"/>
      <c r="CNY79" s="313"/>
      <c r="CNZ79" s="313"/>
      <c r="COA79" s="313"/>
      <c r="COB79" s="313"/>
      <c r="COC79" s="313"/>
      <c r="COD79" s="313"/>
      <c r="COE79" s="313"/>
      <c r="COF79" s="313"/>
      <c r="COG79" s="313"/>
      <c r="COH79" s="313"/>
      <c r="COI79" s="313"/>
      <c r="COJ79" s="313"/>
      <c r="COK79" s="313"/>
      <c r="COL79" s="313"/>
      <c r="COM79" s="313"/>
      <c r="CON79" s="313"/>
      <c r="COO79" s="313"/>
      <c r="COP79" s="313"/>
      <c r="COQ79" s="313"/>
      <c r="COR79" s="313"/>
      <c r="COS79" s="313"/>
      <c r="COT79" s="313"/>
      <c r="COU79" s="313"/>
      <c r="COV79" s="313"/>
      <c r="COW79" s="313"/>
      <c r="COX79" s="313"/>
      <c r="COY79" s="313"/>
      <c r="COZ79" s="313"/>
      <c r="CPA79" s="313"/>
      <c r="CPB79" s="313"/>
      <c r="CPC79" s="313"/>
      <c r="CPD79" s="313"/>
      <c r="CPE79" s="313"/>
      <c r="CPF79" s="313"/>
      <c r="CPG79" s="313"/>
      <c r="CPH79" s="313"/>
      <c r="CPI79" s="313"/>
      <c r="CPJ79" s="313"/>
      <c r="CPK79" s="313"/>
      <c r="CPL79" s="313"/>
      <c r="CPM79" s="313"/>
      <c r="CPN79" s="313"/>
      <c r="CPO79" s="313"/>
      <c r="CPP79" s="313"/>
      <c r="CPQ79" s="313"/>
      <c r="CPR79" s="313"/>
      <c r="CPS79" s="313"/>
      <c r="CPT79" s="313"/>
      <c r="CPU79" s="313"/>
      <c r="CPV79" s="313"/>
      <c r="CPW79" s="313"/>
      <c r="CPX79" s="313"/>
      <c r="CPY79" s="313"/>
      <c r="CPZ79" s="313"/>
      <c r="CQA79" s="313"/>
      <c r="CQB79" s="313"/>
      <c r="CQC79" s="313"/>
      <c r="CQD79" s="313"/>
      <c r="CQE79" s="313"/>
      <c r="CQF79" s="313"/>
      <c r="CQG79" s="313"/>
      <c r="CQH79" s="313"/>
      <c r="CQI79" s="313"/>
      <c r="CQJ79" s="313"/>
      <c r="CQK79" s="313"/>
      <c r="CQL79" s="313"/>
      <c r="CQM79" s="313"/>
      <c r="CQN79" s="313"/>
      <c r="CQO79" s="313"/>
      <c r="CQP79" s="313"/>
      <c r="CQQ79" s="313"/>
      <c r="CQR79" s="313"/>
      <c r="CQS79" s="313"/>
      <c r="CQT79" s="313"/>
      <c r="CQU79" s="313"/>
      <c r="CQV79" s="313"/>
      <c r="CQW79" s="313"/>
      <c r="CQX79" s="313"/>
      <c r="CQY79" s="313"/>
      <c r="CQZ79" s="313"/>
      <c r="CRA79" s="313"/>
      <c r="CRB79" s="313"/>
      <c r="CRC79" s="313"/>
      <c r="CRD79" s="313"/>
      <c r="CRE79" s="313"/>
      <c r="CRF79" s="313"/>
      <c r="CRG79" s="313"/>
      <c r="CRH79" s="313"/>
      <c r="CRI79" s="313"/>
      <c r="CRJ79" s="313"/>
      <c r="CRK79" s="313"/>
      <c r="CRL79" s="313"/>
      <c r="CRM79" s="313"/>
      <c r="CRN79" s="313"/>
      <c r="CRO79" s="313"/>
      <c r="CRP79" s="313"/>
      <c r="CRQ79" s="313"/>
      <c r="CRR79" s="313"/>
      <c r="CRS79" s="313"/>
      <c r="CRT79" s="313"/>
      <c r="CRU79" s="313"/>
      <c r="CRV79" s="313"/>
      <c r="CRW79" s="313"/>
      <c r="CRX79" s="313"/>
      <c r="CRY79" s="313"/>
      <c r="CRZ79" s="313"/>
      <c r="CSA79" s="313"/>
      <c r="CSB79" s="313"/>
      <c r="CSC79" s="313"/>
      <c r="CSD79" s="313"/>
      <c r="CSE79" s="313"/>
      <c r="CSF79" s="313"/>
      <c r="CSG79" s="313"/>
      <c r="CSH79" s="313"/>
      <c r="CSI79" s="313"/>
      <c r="CSJ79" s="313"/>
      <c r="CSK79" s="313"/>
      <c r="CSL79" s="313"/>
      <c r="CSM79" s="313"/>
      <c r="CSN79" s="313"/>
      <c r="CSO79" s="313"/>
      <c r="CSP79" s="313"/>
      <c r="CSQ79" s="313"/>
      <c r="CSR79" s="313"/>
      <c r="CSS79" s="313"/>
      <c r="CST79" s="313"/>
      <c r="CSU79" s="313"/>
      <c r="CSV79" s="313"/>
      <c r="CSW79" s="313"/>
      <c r="CSX79" s="313"/>
      <c r="CSY79" s="313"/>
      <c r="CSZ79" s="313"/>
      <c r="CTA79" s="313"/>
      <c r="CTB79" s="313"/>
      <c r="CTC79" s="313"/>
      <c r="CTD79" s="313"/>
      <c r="CTE79" s="313"/>
      <c r="CTF79" s="313"/>
      <c r="CTG79" s="313"/>
      <c r="CTH79" s="313"/>
      <c r="CTI79" s="313"/>
      <c r="CTJ79" s="313"/>
      <c r="CTK79" s="313"/>
      <c r="CTL79" s="313"/>
      <c r="CTM79" s="313"/>
      <c r="CTN79" s="313"/>
      <c r="CTO79" s="313"/>
      <c r="CTP79" s="313"/>
      <c r="CTQ79" s="313"/>
      <c r="CTR79" s="313"/>
      <c r="CTS79" s="313"/>
      <c r="CTT79" s="313"/>
      <c r="CTU79" s="313"/>
      <c r="CTV79" s="313"/>
      <c r="CTW79" s="313"/>
      <c r="CTX79" s="313"/>
      <c r="CTY79" s="313"/>
      <c r="CTZ79" s="313"/>
      <c r="CUA79" s="313"/>
      <c r="CUB79" s="313"/>
      <c r="CUC79" s="313"/>
      <c r="CUD79" s="313"/>
      <c r="CUE79" s="313"/>
      <c r="CUF79" s="313"/>
      <c r="CUG79" s="313"/>
      <c r="CUH79" s="313"/>
      <c r="CUI79" s="313"/>
      <c r="CUJ79" s="313"/>
      <c r="CUK79" s="313"/>
      <c r="CUL79" s="313"/>
      <c r="CUM79" s="313"/>
      <c r="CUN79" s="313"/>
      <c r="CUO79" s="313"/>
      <c r="CUP79" s="313"/>
      <c r="CUQ79" s="313"/>
      <c r="CUR79" s="313"/>
      <c r="CUS79" s="313"/>
      <c r="CUT79" s="313"/>
      <c r="CUU79" s="313"/>
      <c r="CUV79" s="313"/>
      <c r="CUW79" s="313"/>
      <c r="CUX79" s="313"/>
      <c r="CUY79" s="313"/>
      <c r="CUZ79" s="313"/>
      <c r="CVA79" s="313"/>
      <c r="CVB79" s="313"/>
      <c r="CVC79" s="313"/>
      <c r="CVD79" s="313"/>
      <c r="CVE79" s="313"/>
      <c r="CVF79" s="313"/>
      <c r="CVG79" s="313"/>
      <c r="CVH79" s="313"/>
      <c r="CVI79" s="313"/>
      <c r="CVJ79" s="313"/>
      <c r="CVK79" s="313"/>
      <c r="CVL79" s="313"/>
      <c r="CVM79" s="313"/>
      <c r="CVN79" s="313"/>
      <c r="CVO79" s="313"/>
      <c r="CVP79" s="313"/>
      <c r="CVQ79" s="313"/>
      <c r="CVR79" s="313"/>
      <c r="CVS79" s="313"/>
      <c r="CVT79" s="313"/>
      <c r="CVU79" s="313"/>
      <c r="CVV79" s="313"/>
      <c r="CVW79" s="313"/>
      <c r="CVX79" s="313"/>
      <c r="CVY79" s="313"/>
      <c r="CVZ79" s="313"/>
      <c r="CWA79" s="313"/>
      <c r="CWB79" s="313"/>
      <c r="CWC79" s="313"/>
      <c r="CWD79" s="313"/>
      <c r="CWE79" s="313"/>
      <c r="CWF79" s="313"/>
      <c r="CWG79" s="313"/>
      <c r="CWH79" s="313"/>
      <c r="CWI79" s="313"/>
      <c r="CWJ79" s="313"/>
      <c r="CWK79" s="313"/>
      <c r="CWL79" s="313"/>
      <c r="CWM79" s="313"/>
      <c r="CWN79" s="313"/>
      <c r="CWO79" s="313"/>
      <c r="CWP79" s="313"/>
      <c r="CWQ79" s="313"/>
      <c r="CWR79" s="313"/>
      <c r="CWS79" s="313"/>
      <c r="CWT79" s="313"/>
      <c r="CWU79" s="313"/>
      <c r="CWV79" s="313"/>
      <c r="CWW79" s="313"/>
      <c r="CWX79" s="313"/>
      <c r="CWY79" s="313"/>
      <c r="CWZ79" s="313"/>
      <c r="CXA79" s="313"/>
      <c r="CXB79" s="313"/>
      <c r="CXC79" s="313"/>
      <c r="CXD79" s="313"/>
      <c r="CXE79" s="313"/>
      <c r="CXF79" s="313"/>
      <c r="CXG79" s="313"/>
      <c r="CXH79" s="313"/>
      <c r="CXI79" s="313"/>
      <c r="CXJ79" s="313"/>
      <c r="CXK79" s="313"/>
      <c r="CXL79" s="313"/>
      <c r="CXM79" s="313"/>
      <c r="CXN79" s="313"/>
      <c r="CXO79" s="313"/>
      <c r="CXP79" s="313"/>
      <c r="CXQ79" s="313"/>
      <c r="CXR79" s="313"/>
      <c r="CXS79" s="313"/>
      <c r="CXT79" s="313"/>
      <c r="CXU79" s="313"/>
      <c r="CXV79" s="313"/>
      <c r="CXW79" s="313"/>
      <c r="CXX79" s="313"/>
      <c r="CXY79" s="313"/>
      <c r="CXZ79" s="313"/>
      <c r="CYA79" s="313"/>
      <c r="CYB79" s="313"/>
      <c r="CYC79" s="313"/>
      <c r="CYD79" s="313"/>
      <c r="CYE79" s="313"/>
      <c r="CYF79" s="313"/>
      <c r="CYG79" s="313"/>
      <c r="CYH79" s="313"/>
      <c r="CYI79" s="313"/>
      <c r="CYJ79" s="313"/>
      <c r="CYK79" s="313"/>
      <c r="CYL79" s="313"/>
      <c r="CYM79" s="313"/>
      <c r="CYN79" s="313"/>
      <c r="CYO79" s="313"/>
      <c r="CYP79" s="313"/>
      <c r="CYQ79" s="313"/>
      <c r="CYR79" s="313"/>
      <c r="CYS79" s="313"/>
      <c r="CYT79" s="313"/>
      <c r="CYU79" s="313"/>
      <c r="CYV79" s="313"/>
      <c r="CYW79" s="313"/>
      <c r="CYX79" s="313"/>
      <c r="CYY79" s="313"/>
      <c r="CYZ79" s="313"/>
      <c r="CZA79" s="313"/>
      <c r="CZB79" s="313"/>
      <c r="CZC79" s="313"/>
      <c r="CZD79" s="313"/>
      <c r="CZE79" s="313"/>
      <c r="CZF79" s="313"/>
      <c r="CZG79" s="313"/>
      <c r="CZH79" s="313"/>
      <c r="CZI79" s="313"/>
      <c r="CZJ79" s="313"/>
      <c r="CZK79" s="313"/>
      <c r="CZL79" s="313"/>
      <c r="CZM79" s="313"/>
      <c r="CZN79" s="313"/>
      <c r="CZO79" s="313"/>
      <c r="CZP79" s="313"/>
      <c r="CZQ79" s="313"/>
      <c r="CZR79" s="313"/>
      <c r="CZS79" s="313"/>
      <c r="CZT79" s="313"/>
      <c r="CZU79" s="313"/>
      <c r="CZV79" s="313"/>
      <c r="CZW79" s="313"/>
      <c r="CZX79" s="313"/>
      <c r="CZY79" s="313"/>
      <c r="CZZ79" s="313"/>
      <c r="DAA79" s="313"/>
      <c r="DAB79" s="313"/>
      <c r="DAC79" s="313"/>
      <c r="DAD79" s="313"/>
      <c r="DAE79" s="313"/>
      <c r="DAF79" s="313"/>
      <c r="DAG79" s="313"/>
      <c r="DAH79" s="313"/>
      <c r="DAI79" s="313"/>
      <c r="DAJ79" s="313"/>
      <c r="DAK79" s="313"/>
      <c r="DAL79" s="313"/>
      <c r="DAM79" s="313"/>
      <c r="DAN79" s="313"/>
      <c r="DAO79" s="313"/>
      <c r="DAP79" s="313"/>
      <c r="DAQ79" s="313"/>
      <c r="DAR79" s="313"/>
      <c r="DAS79" s="313"/>
      <c r="DAT79" s="313"/>
      <c r="DAU79" s="313"/>
      <c r="DAV79" s="313"/>
      <c r="DAW79" s="313"/>
      <c r="DAX79" s="313"/>
      <c r="DAY79" s="313"/>
      <c r="DAZ79" s="313"/>
      <c r="DBA79" s="313"/>
      <c r="DBB79" s="313"/>
      <c r="DBC79" s="313"/>
      <c r="DBD79" s="313"/>
      <c r="DBE79" s="313"/>
      <c r="DBF79" s="313"/>
      <c r="DBG79" s="313"/>
      <c r="DBH79" s="313"/>
      <c r="DBI79" s="313"/>
      <c r="DBJ79" s="313"/>
      <c r="DBK79" s="313"/>
      <c r="DBL79" s="313"/>
      <c r="DBM79" s="313"/>
      <c r="DBN79" s="313"/>
      <c r="DBO79" s="313"/>
      <c r="DBP79" s="313"/>
      <c r="DBQ79" s="313"/>
      <c r="DBR79" s="313"/>
      <c r="DBS79" s="313"/>
      <c r="DBT79" s="313"/>
      <c r="DBU79" s="313"/>
      <c r="DBV79" s="313"/>
      <c r="DBW79" s="313"/>
      <c r="DBX79" s="313"/>
      <c r="DBY79" s="313"/>
      <c r="DBZ79" s="313"/>
      <c r="DCA79" s="313"/>
      <c r="DCB79" s="313"/>
      <c r="DCC79" s="313"/>
      <c r="DCD79" s="313"/>
      <c r="DCE79" s="313"/>
      <c r="DCF79" s="313"/>
      <c r="DCG79" s="313"/>
      <c r="DCH79" s="313"/>
      <c r="DCI79" s="313"/>
      <c r="DCJ79" s="313"/>
      <c r="DCK79" s="313"/>
      <c r="DCL79" s="313"/>
      <c r="DCM79" s="313"/>
      <c r="DCN79" s="313"/>
      <c r="DCO79" s="313"/>
      <c r="DCP79" s="313"/>
      <c r="DCQ79" s="313"/>
      <c r="DCR79" s="313"/>
      <c r="DCS79" s="313"/>
      <c r="DCT79" s="313"/>
      <c r="DCU79" s="313"/>
      <c r="DCV79" s="313"/>
      <c r="DCW79" s="313"/>
      <c r="DCX79" s="313"/>
      <c r="DCY79" s="313"/>
      <c r="DCZ79" s="313"/>
      <c r="DDA79" s="313"/>
      <c r="DDB79" s="313"/>
      <c r="DDC79" s="313"/>
      <c r="DDD79" s="313"/>
      <c r="DDE79" s="313"/>
      <c r="DDF79" s="313"/>
      <c r="DDG79" s="313"/>
      <c r="DDH79" s="313"/>
      <c r="DDI79" s="313"/>
      <c r="DDJ79" s="313"/>
      <c r="DDK79" s="313"/>
      <c r="DDL79" s="313"/>
      <c r="DDM79" s="313"/>
      <c r="DDN79" s="313"/>
      <c r="DDO79" s="313"/>
      <c r="DDP79" s="313"/>
      <c r="DDQ79" s="313"/>
      <c r="DDR79" s="313"/>
      <c r="DDS79" s="313"/>
      <c r="DDT79" s="313"/>
      <c r="DDU79" s="313"/>
      <c r="DDV79" s="313"/>
      <c r="DDW79" s="313"/>
      <c r="DDX79" s="313"/>
      <c r="DDY79" s="313"/>
      <c r="DDZ79" s="313"/>
      <c r="DEA79" s="313"/>
      <c r="DEB79" s="313"/>
      <c r="DEC79" s="313"/>
      <c r="DED79" s="313"/>
      <c r="DEE79" s="313"/>
      <c r="DEF79" s="313"/>
      <c r="DEG79" s="313"/>
      <c r="DEH79" s="313"/>
      <c r="DEI79" s="313"/>
      <c r="DEJ79" s="313"/>
      <c r="DEK79" s="313"/>
      <c r="DEL79" s="313"/>
      <c r="DEM79" s="313"/>
      <c r="DEN79" s="313"/>
      <c r="DEO79" s="313"/>
      <c r="DEP79" s="313"/>
      <c r="DEQ79" s="313"/>
      <c r="DER79" s="313"/>
      <c r="DES79" s="313"/>
      <c r="DET79" s="313"/>
      <c r="DEU79" s="313"/>
      <c r="DEV79" s="313"/>
      <c r="DEW79" s="313"/>
      <c r="DEX79" s="313"/>
      <c r="DEY79" s="313"/>
      <c r="DEZ79" s="313"/>
      <c r="DFA79" s="313"/>
      <c r="DFB79" s="313"/>
      <c r="DFC79" s="313"/>
      <c r="DFD79" s="313"/>
      <c r="DFE79" s="313"/>
      <c r="DFF79" s="313"/>
      <c r="DFG79" s="313"/>
      <c r="DFH79" s="313"/>
      <c r="DFI79" s="313"/>
      <c r="DFJ79" s="313"/>
      <c r="DFK79" s="313"/>
      <c r="DFL79" s="313"/>
      <c r="DFM79" s="313"/>
      <c r="DFN79" s="313"/>
      <c r="DFO79" s="313"/>
      <c r="DFP79" s="313"/>
      <c r="DFQ79" s="313"/>
      <c r="DFR79" s="313"/>
      <c r="DFS79" s="313"/>
      <c r="DFT79" s="313"/>
      <c r="DFU79" s="313"/>
      <c r="DFV79" s="313"/>
      <c r="DFW79" s="313"/>
      <c r="DFX79" s="313"/>
      <c r="DFY79" s="313"/>
      <c r="DFZ79" s="313"/>
      <c r="DGA79" s="313"/>
      <c r="DGB79" s="313"/>
      <c r="DGC79" s="313"/>
      <c r="DGD79" s="313"/>
      <c r="DGE79" s="313"/>
      <c r="DGF79" s="313"/>
      <c r="DGG79" s="313"/>
      <c r="DGH79" s="313"/>
      <c r="DGI79" s="313"/>
      <c r="DGJ79" s="313"/>
      <c r="DGK79" s="313"/>
      <c r="DGL79" s="313"/>
      <c r="DGM79" s="313"/>
      <c r="DGN79" s="313"/>
      <c r="DGO79" s="313"/>
      <c r="DGP79" s="313"/>
      <c r="DGQ79" s="313"/>
      <c r="DGR79" s="313"/>
      <c r="DGS79" s="313"/>
      <c r="DGT79" s="313"/>
      <c r="DGU79" s="313"/>
      <c r="DGV79" s="313"/>
      <c r="DGW79" s="313"/>
      <c r="DGX79" s="313"/>
      <c r="DGY79" s="313"/>
      <c r="DGZ79" s="313"/>
      <c r="DHA79" s="313"/>
      <c r="DHB79" s="313"/>
      <c r="DHC79" s="313"/>
      <c r="DHD79" s="313"/>
      <c r="DHE79" s="313"/>
      <c r="DHF79" s="313"/>
      <c r="DHG79" s="313"/>
      <c r="DHH79" s="313"/>
      <c r="DHI79" s="313"/>
      <c r="DHJ79" s="313"/>
      <c r="DHK79" s="313"/>
      <c r="DHL79" s="313"/>
      <c r="DHM79" s="313"/>
      <c r="DHN79" s="313"/>
      <c r="DHO79" s="313"/>
      <c r="DHP79" s="313"/>
      <c r="DHQ79" s="313"/>
      <c r="DHR79" s="313"/>
      <c r="DHS79" s="313"/>
      <c r="DHT79" s="313"/>
      <c r="DHU79" s="313"/>
      <c r="DHV79" s="313"/>
      <c r="DHW79" s="313"/>
      <c r="DHX79" s="313"/>
      <c r="DHY79" s="313"/>
      <c r="DHZ79" s="313"/>
      <c r="DIA79" s="313"/>
      <c r="DIB79" s="313"/>
      <c r="DIC79" s="313"/>
      <c r="DID79" s="313"/>
      <c r="DIE79" s="313"/>
      <c r="DIF79" s="313"/>
      <c r="DIG79" s="313"/>
      <c r="DIH79" s="313"/>
      <c r="DII79" s="313"/>
      <c r="DIJ79" s="313"/>
      <c r="DIK79" s="313"/>
      <c r="DIL79" s="313"/>
      <c r="DIM79" s="313"/>
      <c r="DIN79" s="313"/>
      <c r="DIO79" s="313"/>
      <c r="DIP79" s="313"/>
      <c r="DIQ79" s="313"/>
      <c r="DIR79" s="313"/>
      <c r="DIS79" s="313"/>
      <c r="DIT79" s="313"/>
      <c r="DIU79" s="313"/>
      <c r="DIV79" s="313"/>
      <c r="DIW79" s="313"/>
      <c r="DIX79" s="313"/>
      <c r="DIY79" s="313"/>
      <c r="DIZ79" s="313"/>
      <c r="DJA79" s="313"/>
      <c r="DJB79" s="313"/>
      <c r="DJC79" s="313"/>
      <c r="DJD79" s="313"/>
      <c r="DJE79" s="313"/>
      <c r="DJF79" s="313"/>
      <c r="DJG79" s="313"/>
      <c r="DJH79" s="313"/>
      <c r="DJI79" s="313"/>
      <c r="DJJ79" s="313"/>
      <c r="DJK79" s="313"/>
      <c r="DJL79" s="313"/>
      <c r="DJM79" s="313"/>
      <c r="DJN79" s="313"/>
      <c r="DJO79" s="313"/>
      <c r="DJP79" s="313"/>
      <c r="DJQ79" s="313"/>
      <c r="DJR79" s="313"/>
      <c r="DJS79" s="313"/>
      <c r="DJT79" s="313"/>
      <c r="DJU79" s="313"/>
      <c r="DJV79" s="313"/>
      <c r="DJW79" s="313"/>
      <c r="DJX79" s="313"/>
      <c r="DJY79" s="313"/>
      <c r="DJZ79" s="313"/>
      <c r="DKA79" s="313"/>
      <c r="DKB79" s="313"/>
      <c r="DKC79" s="313"/>
      <c r="DKD79" s="313"/>
      <c r="DKE79" s="313"/>
      <c r="DKF79" s="313"/>
      <c r="DKG79" s="313"/>
      <c r="DKH79" s="313"/>
      <c r="DKI79" s="313"/>
      <c r="DKJ79" s="313"/>
      <c r="DKK79" s="313"/>
      <c r="DKL79" s="313"/>
      <c r="DKM79" s="313"/>
      <c r="DKN79" s="313"/>
      <c r="DKO79" s="313"/>
      <c r="DKP79" s="313"/>
      <c r="DKQ79" s="313"/>
      <c r="DKR79" s="313"/>
      <c r="DKS79" s="313"/>
      <c r="DKT79" s="313"/>
      <c r="DKU79" s="313"/>
      <c r="DKV79" s="313"/>
      <c r="DKW79" s="313"/>
      <c r="DKX79" s="313"/>
      <c r="DKY79" s="313"/>
      <c r="DKZ79" s="313"/>
      <c r="DLA79" s="313"/>
      <c r="DLB79" s="313"/>
      <c r="DLC79" s="313"/>
      <c r="DLD79" s="313"/>
      <c r="DLE79" s="313"/>
      <c r="DLF79" s="313"/>
      <c r="DLG79" s="313"/>
      <c r="DLH79" s="313"/>
      <c r="DLI79" s="313"/>
      <c r="DLJ79" s="313"/>
      <c r="DLK79" s="313"/>
      <c r="DLL79" s="313"/>
      <c r="DLM79" s="313"/>
      <c r="DLN79" s="313"/>
      <c r="DLO79" s="313"/>
      <c r="DLP79" s="313"/>
      <c r="DLQ79" s="313"/>
      <c r="DLR79" s="313"/>
      <c r="DLS79" s="313"/>
      <c r="DLT79" s="313"/>
      <c r="DLU79" s="313"/>
      <c r="DLV79" s="313"/>
      <c r="DLW79" s="313"/>
      <c r="DLX79" s="313"/>
      <c r="DLY79" s="313"/>
      <c r="DLZ79" s="313"/>
      <c r="DMA79" s="313"/>
      <c r="DMB79" s="313"/>
      <c r="DMC79" s="313"/>
      <c r="DMD79" s="313"/>
      <c r="DME79" s="313"/>
      <c r="DMF79" s="313"/>
      <c r="DMG79" s="313"/>
      <c r="DMH79" s="313"/>
      <c r="DMI79" s="313"/>
      <c r="DMJ79" s="313"/>
      <c r="DMK79" s="313"/>
      <c r="DML79" s="313"/>
      <c r="DMM79" s="313"/>
      <c r="DMN79" s="313"/>
      <c r="DMO79" s="313"/>
      <c r="DMP79" s="313"/>
      <c r="DMQ79" s="313"/>
      <c r="DMR79" s="313"/>
      <c r="DMS79" s="313"/>
      <c r="DMT79" s="313"/>
      <c r="DMU79" s="313"/>
      <c r="DMV79" s="313"/>
      <c r="DMW79" s="313"/>
      <c r="DMX79" s="313"/>
      <c r="DMY79" s="313"/>
      <c r="DMZ79" s="313"/>
      <c r="DNA79" s="313"/>
      <c r="DNB79" s="313"/>
      <c r="DNC79" s="313"/>
      <c r="DND79" s="313"/>
      <c r="DNE79" s="313"/>
      <c r="DNF79" s="313"/>
      <c r="DNG79" s="313"/>
      <c r="DNH79" s="313"/>
      <c r="DNI79" s="313"/>
      <c r="DNJ79" s="313"/>
      <c r="DNK79" s="313"/>
      <c r="DNL79" s="313"/>
      <c r="DNM79" s="313"/>
      <c r="DNN79" s="313"/>
      <c r="DNO79" s="313"/>
      <c r="DNP79" s="313"/>
      <c r="DNQ79" s="313"/>
      <c r="DNR79" s="313"/>
      <c r="DNS79" s="313"/>
      <c r="DNT79" s="313"/>
      <c r="DNU79" s="313"/>
      <c r="DNV79" s="313"/>
      <c r="DNW79" s="313"/>
      <c r="DNX79" s="313"/>
      <c r="DNY79" s="313"/>
      <c r="DNZ79" s="313"/>
      <c r="DOA79" s="313"/>
      <c r="DOB79" s="313"/>
      <c r="DOC79" s="313"/>
      <c r="DOD79" s="313"/>
      <c r="DOE79" s="313"/>
      <c r="DOF79" s="313"/>
      <c r="DOG79" s="313"/>
      <c r="DOH79" s="313"/>
      <c r="DOI79" s="313"/>
      <c r="DOJ79" s="313"/>
      <c r="DOK79" s="313"/>
      <c r="DOL79" s="313"/>
      <c r="DOM79" s="313"/>
      <c r="DON79" s="313"/>
      <c r="DOO79" s="313"/>
      <c r="DOP79" s="313"/>
      <c r="DOQ79" s="313"/>
      <c r="DOR79" s="313"/>
      <c r="DOS79" s="313"/>
      <c r="DOT79" s="313"/>
      <c r="DOU79" s="313"/>
      <c r="DOV79" s="313"/>
      <c r="DOW79" s="313"/>
      <c r="DOX79" s="313"/>
      <c r="DOY79" s="313"/>
      <c r="DOZ79" s="313"/>
      <c r="DPA79" s="313"/>
      <c r="DPB79" s="313"/>
      <c r="DPC79" s="313"/>
      <c r="DPD79" s="313"/>
      <c r="DPE79" s="313"/>
      <c r="DPF79" s="313"/>
      <c r="DPG79" s="313"/>
      <c r="DPH79" s="313"/>
      <c r="DPI79" s="313"/>
      <c r="DPJ79" s="313"/>
      <c r="DPK79" s="313"/>
      <c r="DPL79" s="313"/>
      <c r="DPM79" s="313"/>
      <c r="DPN79" s="313"/>
      <c r="DPO79" s="313"/>
      <c r="DPP79" s="313"/>
      <c r="DPQ79" s="313"/>
      <c r="DPR79" s="313"/>
      <c r="DPS79" s="313"/>
      <c r="DPT79" s="313"/>
      <c r="DPU79" s="313"/>
      <c r="DPV79" s="313"/>
      <c r="DPW79" s="313"/>
      <c r="DPX79" s="313"/>
      <c r="DPY79" s="313"/>
      <c r="DPZ79" s="313"/>
      <c r="DQA79" s="313"/>
      <c r="DQB79" s="313"/>
      <c r="DQC79" s="313"/>
      <c r="DQD79" s="313"/>
      <c r="DQE79" s="313"/>
      <c r="DQF79" s="313"/>
      <c r="DQG79" s="313"/>
      <c r="DQH79" s="313"/>
      <c r="DQI79" s="313"/>
      <c r="DQJ79" s="313"/>
      <c r="DQK79" s="313"/>
      <c r="DQL79" s="313"/>
      <c r="DQM79" s="313"/>
      <c r="DQN79" s="313"/>
      <c r="DQO79" s="313"/>
      <c r="DQP79" s="313"/>
      <c r="DQQ79" s="313"/>
      <c r="DQR79" s="313"/>
      <c r="DQS79" s="313"/>
      <c r="DQT79" s="313"/>
      <c r="DQU79" s="313"/>
      <c r="DQV79" s="313"/>
      <c r="DQW79" s="313"/>
      <c r="DQX79" s="313"/>
      <c r="DQY79" s="313"/>
      <c r="DQZ79" s="313"/>
      <c r="DRA79" s="313"/>
      <c r="DRB79" s="313"/>
      <c r="DRC79" s="313"/>
      <c r="DRD79" s="313"/>
      <c r="DRE79" s="313"/>
      <c r="DRF79" s="313"/>
      <c r="DRG79" s="313"/>
      <c r="DRH79" s="313"/>
      <c r="DRI79" s="313"/>
      <c r="DRJ79" s="313"/>
      <c r="DRK79" s="313"/>
      <c r="DRL79" s="313"/>
      <c r="DRM79" s="313"/>
      <c r="DRN79" s="313"/>
      <c r="DRO79" s="313"/>
      <c r="DRP79" s="313"/>
      <c r="DRQ79" s="313"/>
      <c r="DRR79" s="313"/>
      <c r="DRS79" s="313"/>
      <c r="DRT79" s="313"/>
      <c r="DRU79" s="313"/>
      <c r="DRV79" s="313"/>
      <c r="DRW79" s="313"/>
      <c r="DRX79" s="313"/>
      <c r="DRY79" s="313"/>
      <c r="DRZ79" s="313"/>
      <c r="DSA79" s="313"/>
      <c r="DSB79" s="313"/>
      <c r="DSC79" s="313"/>
      <c r="DSD79" s="313"/>
      <c r="DSE79" s="313"/>
      <c r="DSF79" s="313"/>
      <c r="DSG79" s="313"/>
      <c r="DSH79" s="313"/>
      <c r="DSI79" s="313"/>
      <c r="DSJ79" s="313"/>
      <c r="DSK79" s="313"/>
      <c r="DSL79" s="313"/>
      <c r="DSM79" s="313"/>
      <c r="DSN79" s="313"/>
      <c r="DSO79" s="313"/>
      <c r="DSP79" s="313"/>
      <c r="DSQ79" s="313"/>
      <c r="DSR79" s="313"/>
      <c r="DSS79" s="313"/>
      <c r="DST79" s="313"/>
      <c r="DSU79" s="313"/>
      <c r="DSV79" s="313"/>
      <c r="DSW79" s="313"/>
      <c r="DSX79" s="313"/>
      <c r="DSY79" s="313"/>
      <c r="DSZ79" s="313"/>
      <c r="DTA79" s="313"/>
      <c r="DTB79" s="313"/>
      <c r="DTC79" s="313"/>
      <c r="DTD79" s="313"/>
      <c r="DTE79" s="313"/>
      <c r="DTF79" s="313"/>
      <c r="DTG79" s="313"/>
      <c r="DTH79" s="313"/>
      <c r="DTI79" s="313"/>
      <c r="DTJ79" s="313"/>
      <c r="DTK79" s="313"/>
      <c r="DTL79" s="313"/>
      <c r="DTM79" s="313"/>
      <c r="DTN79" s="313"/>
      <c r="DTO79" s="313"/>
      <c r="DTP79" s="313"/>
      <c r="DTQ79" s="313"/>
      <c r="DTR79" s="313"/>
      <c r="DTS79" s="313"/>
      <c r="DTT79" s="313"/>
      <c r="DTU79" s="313"/>
      <c r="DTV79" s="313"/>
      <c r="DTW79" s="313"/>
      <c r="DTX79" s="313"/>
      <c r="DTY79" s="313"/>
      <c r="DTZ79" s="313"/>
      <c r="DUA79" s="313"/>
      <c r="DUB79" s="313"/>
      <c r="DUC79" s="313"/>
      <c r="DUD79" s="313"/>
      <c r="DUE79" s="313"/>
      <c r="DUF79" s="313"/>
      <c r="DUG79" s="313"/>
      <c r="DUH79" s="313"/>
      <c r="DUI79" s="313"/>
      <c r="DUJ79" s="313"/>
      <c r="DUK79" s="313"/>
      <c r="DUL79" s="313"/>
      <c r="DUM79" s="313"/>
      <c r="DUN79" s="313"/>
      <c r="DUO79" s="313"/>
      <c r="DUP79" s="313"/>
      <c r="DUQ79" s="313"/>
      <c r="DUR79" s="313"/>
      <c r="DUS79" s="313"/>
      <c r="DUT79" s="313"/>
      <c r="DUU79" s="313"/>
      <c r="DUV79" s="313"/>
      <c r="DUW79" s="313"/>
      <c r="DUX79" s="313"/>
      <c r="DUY79" s="313"/>
      <c r="DUZ79" s="313"/>
      <c r="DVA79" s="313"/>
      <c r="DVB79" s="313"/>
      <c r="DVC79" s="313"/>
      <c r="DVD79" s="313"/>
      <c r="DVE79" s="313"/>
      <c r="DVF79" s="313"/>
      <c r="DVG79" s="313"/>
      <c r="DVH79" s="313"/>
      <c r="DVI79" s="313"/>
      <c r="DVJ79" s="313"/>
      <c r="DVK79" s="313"/>
      <c r="DVL79" s="313"/>
      <c r="DVM79" s="313"/>
      <c r="DVN79" s="313"/>
      <c r="DVO79" s="313"/>
      <c r="DVP79" s="313"/>
      <c r="DVQ79" s="313"/>
      <c r="DVR79" s="313"/>
      <c r="DVS79" s="313"/>
      <c r="DVT79" s="313"/>
      <c r="DVU79" s="313"/>
      <c r="DVV79" s="313"/>
      <c r="DVW79" s="313"/>
      <c r="DVX79" s="313"/>
      <c r="DVY79" s="313"/>
      <c r="DVZ79" s="313"/>
      <c r="DWA79" s="313"/>
      <c r="DWB79" s="313"/>
      <c r="DWC79" s="313"/>
      <c r="DWD79" s="313"/>
      <c r="DWE79" s="313"/>
      <c r="DWF79" s="313"/>
      <c r="DWG79" s="313"/>
      <c r="DWH79" s="313"/>
      <c r="DWI79" s="313"/>
      <c r="DWJ79" s="313"/>
      <c r="DWK79" s="313"/>
      <c r="DWL79" s="313"/>
      <c r="DWM79" s="313"/>
      <c r="DWN79" s="313"/>
      <c r="DWO79" s="313"/>
      <c r="DWP79" s="313"/>
      <c r="DWQ79" s="313"/>
      <c r="DWR79" s="313"/>
      <c r="DWS79" s="313"/>
      <c r="DWT79" s="313"/>
      <c r="DWU79" s="313"/>
      <c r="DWV79" s="313"/>
      <c r="DWW79" s="313"/>
      <c r="DWX79" s="313"/>
      <c r="DWY79" s="313"/>
      <c r="DWZ79" s="313"/>
      <c r="DXA79" s="313"/>
      <c r="DXB79" s="313"/>
      <c r="DXC79" s="313"/>
      <c r="DXD79" s="313"/>
      <c r="DXE79" s="313"/>
      <c r="DXF79" s="313"/>
      <c r="DXG79" s="313"/>
      <c r="DXH79" s="313"/>
      <c r="DXI79" s="313"/>
      <c r="DXJ79" s="313"/>
      <c r="DXK79" s="313"/>
      <c r="DXL79" s="313"/>
      <c r="DXM79" s="313"/>
      <c r="DXN79" s="313"/>
      <c r="DXO79" s="313"/>
      <c r="DXP79" s="313"/>
      <c r="DXQ79" s="313"/>
      <c r="DXR79" s="313"/>
      <c r="DXS79" s="313"/>
      <c r="DXT79" s="313"/>
      <c r="DXU79" s="313"/>
      <c r="DXV79" s="313"/>
      <c r="DXW79" s="313"/>
      <c r="DXX79" s="313"/>
      <c r="DXY79" s="313"/>
      <c r="DXZ79" s="313"/>
      <c r="DYA79" s="313"/>
      <c r="DYB79" s="313"/>
      <c r="DYC79" s="313"/>
      <c r="DYD79" s="313"/>
      <c r="DYE79" s="313"/>
      <c r="DYF79" s="313"/>
      <c r="DYG79" s="313"/>
      <c r="DYH79" s="313"/>
      <c r="DYI79" s="313"/>
      <c r="DYJ79" s="313"/>
      <c r="DYK79" s="313"/>
      <c r="DYL79" s="313"/>
      <c r="DYM79" s="313"/>
      <c r="DYN79" s="313"/>
      <c r="DYO79" s="313"/>
      <c r="DYP79" s="313"/>
      <c r="DYQ79" s="313"/>
      <c r="DYR79" s="313"/>
      <c r="DYS79" s="313"/>
      <c r="DYT79" s="313"/>
      <c r="DYU79" s="313"/>
      <c r="DYV79" s="313"/>
      <c r="DYW79" s="313"/>
      <c r="DYX79" s="313"/>
      <c r="DYY79" s="313"/>
      <c r="DYZ79" s="313"/>
      <c r="DZA79" s="313"/>
      <c r="DZB79" s="313"/>
      <c r="DZC79" s="313"/>
      <c r="DZD79" s="313"/>
      <c r="DZE79" s="313"/>
      <c r="DZF79" s="313"/>
      <c r="DZG79" s="313"/>
      <c r="DZH79" s="313"/>
      <c r="DZI79" s="313"/>
      <c r="DZJ79" s="313"/>
      <c r="DZK79" s="313"/>
      <c r="DZL79" s="313"/>
      <c r="DZM79" s="313"/>
      <c r="DZN79" s="313"/>
      <c r="DZO79" s="313"/>
      <c r="DZP79" s="313"/>
      <c r="DZQ79" s="313"/>
      <c r="DZR79" s="313"/>
      <c r="DZS79" s="313"/>
      <c r="DZT79" s="313"/>
      <c r="DZU79" s="313"/>
      <c r="DZV79" s="313"/>
      <c r="DZW79" s="313"/>
      <c r="DZX79" s="313"/>
      <c r="DZY79" s="313"/>
      <c r="DZZ79" s="313"/>
      <c r="EAA79" s="313"/>
      <c r="EAB79" s="313"/>
      <c r="EAC79" s="313"/>
      <c r="EAD79" s="313"/>
      <c r="EAE79" s="313"/>
      <c r="EAF79" s="313"/>
      <c r="EAG79" s="313"/>
      <c r="EAH79" s="313"/>
      <c r="EAI79" s="313"/>
      <c r="EAJ79" s="313"/>
      <c r="EAK79" s="313"/>
      <c r="EAL79" s="313"/>
      <c r="EAM79" s="313"/>
      <c r="EAN79" s="313"/>
      <c r="EAO79" s="313"/>
      <c r="EAP79" s="313"/>
      <c r="EAQ79" s="313"/>
      <c r="EAR79" s="313"/>
      <c r="EAS79" s="313"/>
      <c r="EAT79" s="313"/>
      <c r="EAU79" s="313"/>
      <c r="EAV79" s="313"/>
      <c r="EAW79" s="313"/>
      <c r="EAX79" s="313"/>
      <c r="EAY79" s="313"/>
      <c r="EAZ79" s="313"/>
      <c r="EBA79" s="313"/>
      <c r="EBB79" s="313"/>
      <c r="EBC79" s="313"/>
      <c r="EBD79" s="313"/>
      <c r="EBE79" s="313"/>
      <c r="EBF79" s="313"/>
      <c r="EBG79" s="313"/>
      <c r="EBH79" s="313"/>
      <c r="EBI79" s="313"/>
      <c r="EBJ79" s="313"/>
      <c r="EBK79" s="313"/>
      <c r="EBL79" s="313"/>
      <c r="EBM79" s="313"/>
      <c r="EBN79" s="313"/>
      <c r="EBO79" s="313"/>
      <c r="EBP79" s="313"/>
      <c r="EBQ79" s="313"/>
      <c r="EBR79" s="313"/>
      <c r="EBS79" s="313"/>
      <c r="EBT79" s="313"/>
      <c r="EBU79" s="313"/>
      <c r="EBV79" s="313"/>
      <c r="EBW79" s="313"/>
      <c r="EBX79" s="313"/>
      <c r="EBY79" s="313"/>
      <c r="EBZ79" s="313"/>
      <c r="ECA79" s="313"/>
      <c r="ECB79" s="313"/>
      <c r="ECC79" s="313"/>
      <c r="ECD79" s="313"/>
      <c r="ECE79" s="313"/>
      <c r="ECF79" s="313"/>
      <c r="ECG79" s="313"/>
      <c r="ECH79" s="313"/>
      <c r="ECI79" s="313"/>
      <c r="ECJ79" s="313"/>
      <c r="ECK79" s="313"/>
      <c r="ECL79" s="313"/>
      <c r="ECM79" s="313"/>
      <c r="ECN79" s="313"/>
      <c r="ECO79" s="313"/>
      <c r="ECP79" s="313"/>
      <c r="ECQ79" s="313"/>
      <c r="ECR79" s="313"/>
      <c r="ECS79" s="313"/>
      <c r="ECT79" s="313"/>
      <c r="ECU79" s="313"/>
      <c r="ECV79" s="313"/>
      <c r="ECW79" s="313"/>
      <c r="ECX79" s="313"/>
      <c r="ECY79" s="313"/>
      <c r="ECZ79" s="313"/>
      <c r="EDA79" s="313"/>
      <c r="EDB79" s="313"/>
      <c r="EDC79" s="313"/>
      <c r="EDD79" s="313"/>
      <c r="EDE79" s="313"/>
      <c r="EDF79" s="313"/>
      <c r="EDG79" s="313"/>
      <c r="EDH79" s="313"/>
      <c r="EDI79" s="313"/>
      <c r="EDJ79" s="313"/>
      <c r="EDK79" s="313"/>
      <c r="EDL79" s="313"/>
      <c r="EDM79" s="313"/>
      <c r="EDN79" s="313"/>
      <c r="EDO79" s="313"/>
      <c r="EDP79" s="313"/>
      <c r="EDQ79" s="313"/>
      <c r="EDR79" s="313"/>
      <c r="EDS79" s="313"/>
      <c r="EDT79" s="313"/>
      <c r="EDU79" s="313"/>
      <c r="EDV79" s="313"/>
      <c r="EDW79" s="313"/>
      <c r="EDX79" s="313"/>
      <c r="EDY79" s="313"/>
      <c r="EDZ79" s="313"/>
      <c r="EEA79" s="313"/>
      <c r="EEB79" s="313"/>
      <c r="EEC79" s="313"/>
      <c r="EED79" s="313"/>
      <c r="EEE79" s="313"/>
      <c r="EEF79" s="313"/>
      <c r="EEG79" s="313"/>
      <c r="EEH79" s="313"/>
      <c r="EEI79" s="313"/>
      <c r="EEJ79" s="313"/>
      <c r="EEK79" s="313"/>
      <c r="EEL79" s="313"/>
      <c r="EEM79" s="313"/>
      <c r="EEN79" s="313"/>
      <c r="EEO79" s="313"/>
      <c r="EEP79" s="313"/>
      <c r="EEQ79" s="313"/>
      <c r="EER79" s="313"/>
      <c r="EES79" s="313"/>
      <c r="EET79" s="313"/>
      <c r="EEU79" s="313"/>
      <c r="EEV79" s="313"/>
      <c r="EEW79" s="313"/>
      <c r="EEX79" s="313"/>
      <c r="EEY79" s="313"/>
      <c r="EEZ79" s="313"/>
      <c r="EFA79" s="313"/>
      <c r="EFB79" s="313"/>
      <c r="EFC79" s="313"/>
      <c r="EFD79" s="313"/>
      <c r="EFE79" s="313"/>
      <c r="EFF79" s="313"/>
      <c r="EFG79" s="313"/>
      <c r="EFH79" s="313"/>
      <c r="EFI79" s="313"/>
      <c r="EFJ79" s="313"/>
      <c r="EFK79" s="313"/>
      <c r="EFL79" s="313"/>
      <c r="EFM79" s="313"/>
      <c r="EFN79" s="313"/>
      <c r="EFO79" s="313"/>
      <c r="EFP79" s="313"/>
      <c r="EFQ79" s="313"/>
      <c r="EFR79" s="313"/>
      <c r="EFS79" s="313"/>
      <c r="EFT79" s="313"/>
      <c r="EFU79" s="313"/>
      <c r="EFV79" s="313"/>
      <c r="EFW79" s="313"/>
      <c r="EFX79" s="313"/>
      <c r="EFY79" s="313"/>
      <c r="EFZ79" s="313"/>
      <c r="EGA79" s="313"/>
      <c r="EGB79" s="313"/>
      <c r="EGC79" s="313"/>
      <c r="EGD79" s="313"/>
      <c r="EGE79" s="313"/>
      <c r="EGF79" s="313"/>
      <c r="EGG79" s="313"/>
      <c r="EGH79" s="313"/>
      <c r="EGI79" s="313"/>
      <c r="EGJ79" s="313"/>
      <c r="EGK79" s="313"/>
      <c r="EGL79" s="313"/>
      <c r="EGM79" s="313"/>
      <c r="EGN79" s="313"/>
      <c r="EGO79" s="313"/>
      <c r="EGP79" s="313"/>
      <c r="EGQ79" s="313"/>
      <c r="EGR79" s="313"/>
      <c r="EGS79" s="313"/>
      <c r="EGT79" s="313"/>
      <c r="EGU79" s="313"/>
      <c r="EGV79" s="313"/>
      <c r="EGW79" s="313"/>
      <c r="EGX79" s="313"/>
      <c r="EGY79" s="313"/>
      <c r="EGZ79" s="313"/>
      <c r="EHA79" s="313"/>
      <c r="EHB79" s="313"/>
      <c r="EHC79" s="313"/>
      <c r="EHD79" s="313"/>
      <c r="EHE79" s="313"/>
      <c r="EHF79" s="313"/>
      <c r="EHG79" s="313"/>
      <c r="EHH79" s="313"/>
      <c r="EHI79" s="313"/>
      <c r="EHJ79" s="313"/>
      <c r="EHK79" s="313"/>
      <c r="EHL79" s="313"/>
      <c r="EHM79" s="313"/>
      <c r="EHN79" s="313"/>
      <c r="EHO79" s="313"/>
      <c r="EHP79" s="313"/>
      <c r="EHQ79" s="313"/>
      <c r="EHR79" s="313"/>
      <c r="EHS79" s="313"/>
      <c r="EHT79" s="313"/>
      <c r="EHU79" s="313"/>
      <c r="EHV79" s="313"/>
      <c r="EHW79" s="313"/>
      <c r="EHX79" s="313"/>
      <c r="EHY79" s="313"/>
      <c r="EHZ79" s="313"/>
      <c r="EIA79" s="313"/>
      <c r="EIB79" s="313"/>
      <c r="EIC79" s="313"/>
      <c r="EID79" s="313"/>
      <c r="EIE79" s="313"/>
      <c r="EIF79" s="313"/>
      <c r="EIG79" s="313"/>
      <c r="EIH79" s="313"/>
      <c r="EII79" s="313"/>
      <c r="EIJ79" s="313"/>
      <c r="EIK79" s="313"/>
      <c r="EIL79" s="313"/>
      <c r="EIM79" s="313"/>
      <c r="EIN79" s="313"/>
      <c r="EIO79" s="313"/>
      <c r="EIP79" s="313"/>
      <c r="EIQ79" s="313"/>
      <c r="EIR79" s="313"/>
      <c r="EIS79" s="313"/>
      <c r="EIT79" s="313"/>
      <c r="EIU79" s="313"/>
      <c r="EIV79" s="313"/>
      <c r="EIW79" s="313"/>
      <c r="EIX79" s="313"/>
      <c r="EIY79" s="313"/>
      <c r="EIZ79" s="313"/>
      <c r="EJA79" s="313"/>
      <c r="EJB79" s="313"/>
      <c r="EJC79" s="313"/>
      <c r="EJD79" s="313"/>
      <c r="EJE79" s="313"/>
      <c r="EJF79" s="313"/>
      <c r="EJG79" s="313"/>
      <c r="EJH79" s="313"/>
      <c r="EJI79" s="313"/>
      <c r="EJJ79" s="313"/>
      <c r="EJK79" s="313"/>
      <c r="EJL79" s="313"/>
      <c r="EJM79" s="313"/>
      <c r="EJN79" s="313"/>
      <c r="EJO79" s="313"/>
      <c r="EJP79" s="313"/>
      <c r="EJQ79" s="313"/>
      <c r="EJR79" s="313"/>
      <c r="EJS79" s="313"/>
      <c r="EJT79" s="313"/>
      <c r="EJU79" s="313"/>
      <c r="EJV79" s="313"/>
      <c r="EJW79" s="313"/>
      <c r="EJX79" s="313"/>
      <c r="EJY79" s="313"/>
      <c r="EJZ79" s="313"/>
      <c r="EKA79" s="313"/>
      <c r="EKB79" s="313"/>
      <c r="EKC79" s="313"/>
      <c r="EKD79" s="313"/>
      <c r="EKE79" s="313"/>
      <c r="EKF79" s="313"/>
      <c r="EKG79" s="313"/>
      <c r="EKH79" s="313"/>
      <c r="EKI79" s="313"/>
      <c r="EKJ79" s="313"/>
      <c r="EKK79" s="313"/>
      <c r="EKL79" s="313"/>
      <c r="EKM79" s="313"/>
      <c r="EKN79" s="313"/>
      <c r="EKO79" s="313"/>
      <c r="EKP79" s="313"/>
      <c r="EKQ79" s="313"/>
      <c r="EKR79" s="313"/>
      <c r="EKS79" s="313"/>
      <c r="EKT79" s="313"/>
      <c r="EKU79" s="313"/>
      <c r="EKV79" s="313"/>
      <c r="EKW79" s="313"/>
      <c r="EKX79" s="313"/>
      <c r="EKY79" s="313"/>
      <c r="EKZ79" s="313"/>
      <c r="ELA79" s="313"/>
      <c r="ELB79" s="313"/>
      <c r="ELC79" s="313"/>
      <c r="ELD79" s="313"/>
      <c r="ELE79" s="313"/>
      <c r="ELF79" s="313"/>
      <c r="ELG79" s="313"/>
      <c r="ELH79" s="313"/>
      <c r="ELI79" s="313"/>
      <c r="ELJ79" s="313"/>
      <c r="ELK79" s="313"/>
      <c r="ELL79" s="313"/>
      <c r="ELM79" s="313"/>
      <c r="ELN79" s="313"/>
      <c r="ELO79" s="313"/>
      <c r="ELP79" s="313"/>
      <c r="ELQ79" s="313"/>
      <c r="ELR79" s="313"/>
      <c r="ELS79" s="313"/>
      <c r="ELT79" s="313"/>
      <c r="ELU79" s="313"/>
      <c r="ELV79" s="313"/>
      <c r="ELW79" s="313"/>
      <c r="ELX79" s="313"/>
      <c r="ELY79" s="313"/>
      <c r="ELZ79" s="313"/>
      <c r="EMA79" s="313"/>
      <c r="EMB79" s="313"/>
      <c r="EMC79" s="313"/>
      <c r="EMD79" s="313"/>
      <c r="EME79" s="313"/>
      <c r="EMF79" s="313"/>
      <c r="EMG79" s="313"/>
      <c r="EMH79" s="313"/>
      <c r="EMI79" s="313"/>
      <c r="EMJ79" s="313"/>
      <c r="EMK79" s="313"/>
      <c r="EML79" s="313"/>
      <c r="EMM79" s="313"/>
      <c r="EMN79" s="313"/>
      <c r="EMO79" s="313"/>
      <c r="EMP79" s="313"/>
      <c r="EMQ79" s="313"/>
      <c r="EMR79" s="313"/>
      <c r="EMS79" s="313"/>
      <c r="EMT79" s="313"/>
      <c r="EMU79" s="313"/>
      <c r="EMV79" s="313"/>
      <c r="EMW79" s="313"/>
      <c r="EMX79" s="313"/>
      <c r="EMY79" s="313"/>
      <c r="EMZ79" s="313"/>
      <c r="ENA79" s="313"/>
      <c r="ENB79" s="313"/>
      <c r="ENC79" s="313"/>
      <c r="END79" s="313"/>
      <c r="ENE79" s="313"/>
      <c r="ENF79" s="313"/>
      <c r="ENG79" s="313"/>
      <c r="ENH79" s="313"/>
      <c r="ENI79" s="313"/>
      <c r="ENJ79" s="313"/>
      <c r="ENK79" s="313"/>
      <c r="ENL79" s="313"/>
      <c r="ENM79" s="313"/>
      <c r="ENN79" s="313"/>
      <c r="ENO79" s="313"/>
      <c r="ENP79" s="313"/>
      <c r="ENQ79" s="313"/>
      <c r="ENR79" s="313"/>
      <c r="ENS79" s="313"/>
      <c r="ENT79" s="313"/>
      <c r="ENU79" s="313"/>
      <c r="ENV79" s="313"/>
      <c r="ENW79" s="313"/>
      <c r="ENX79" s="313"/>
      <c r="ENY79" s="313"/>
      <c r="ENZ79" s="313"/>
      <c r="EOA79" s="313"/>
      <c r="EOB79" s="313"/>
      <c r="EOC79" s="313"/>
      <c r="EOD79" s="313"/>
      <c r="EOE79" s="313"/>
      <c r="EOF79" s="313"/>
      <c r="EOG79" s="313"/>
      <c r="EOH79" s="313"/>
      <c r="EOI79" s="313"/>
      <c r="EOJ79" s="313"/>
      <c r="EOK79" s="313"/>
      <c r="EOL79" s="313"/>
      <c r="EOM79" s="313"/>
      <c r="EON79" s="313"/>
      <c r="EOO79" s="313"/>
      <c r="EOP79" s="313"/>
      <c r="EOQ79" s="313"/>
      <c r="EOR79" s="313"/>
      <c r="EOS79" s="313"/>
      <c r="EOT79" s="313"/>
      <c r="EOU79" s="313"/>
      <c r="EOV79" s="313"/>
      <c r="EOW79" s="313"/>
      <c r="EOX79" s="313"/>
      <c r="EOY79" s="313"/>
      <c r="EOZ79" s="313"/>
      <c r="EPA79" s="313"/>
      <c r="EPB79" s="313"/>
      <c r="EPC79" s="313"/>
      <c r="EPD79" s="313"/>
      <c r="EPE79" s="313"/>
      <c r="EPF79" s="313"/>
      <c r="EPG79" s="313"/>
      <c r="EPH79" s="313"/>
      <c r="EPI79" s="313"/>
      <c r="EPJ79" s="313"/>
      <c r="EPK79" s="313"/>
      <c r="EPL79" s="313"/>
      <c r="EPM79" s="313"/>
      <c r="EPN79" s="313"/>
      <c r="EPO79" s="313"/>
      <c r="EPP79" s="313"/>
      <c r="EPQ79" s="313"/>
      <c r="EPR79" s="313"/>
      <c r="EPS79" s="313"/>
      <c r="EPT79" s="313"/>
      <c r="EPU79" s="313"/>
      <c r="EPV79" s="313"/>
      <c r="EPW79" s="313"/>
      <c r="EPX79" s="313"/>
      <c r="EPY79" s="313"/>
      <c r="EPZ79" s="313"/>
      <c r="EQA79" s="313"/>
      <c r="EQB79" s="313"/>
      <c r="EQC79" s="313"/>
      <c r="EQD79" s="313"/>
      <c r="EQE79" s="313"/>
      <c r="EQF79" s="313"/>
      <c r="EQG79" s="313"/>
      <c r="EQH79" s="313"/>
      <c r="EQI79" s="313"/>
      <c r="EQJ79" s="313"/>
      <c r="EQK79" s="313"/>
      <c r="EQL79" s="313"/>
      <c r="EQM79" s="313"/>
      <c r="EQN79" s="313"/>
      <c r="EQO79" s="313"/>
      <c r="EQP79" s="313"/>
      <c r="EQQ79" s="313"/>
      <c r="EQR79" s="313"/>
      <c r="EQS79" s="313"/>
      <c r="EQT79" s="313"/>
      <c r="EQU79" s="313"/>
      <c r="EQV79" s="313"/>
      <c r="EQW79" s="313"/>
      <c r="EQX79" s="313"/>
      <c r="EQY79" s="313"/>
      <c r="EQZ79" s="313"/>
      <c r="ERA79" s="313"/>
      <c r="ERB79" s="313"/>
      <c r="ERC79" s="313"/>
      <c r="ERD79" s="313"/>
      <c r="ERE79" s="313"/>
      <c r="ERF79" s="313"/>
      <c r="ERG79" s="313"/>
      <c r="ERH79" s="313"/>
      <c r="ERI79" s="313"/>
      <c r="ERJ79" s="313"/>
      <c r="ERK79" s="313"/>
      <c r="ERL79" s="313"/>
      <c r="ERM79" s="313"/>
      <c r="ERN79" s="313"/>
      <c r="ERO79" s="313"/>
      <c r="ERP79" s="313"/>
      <c r="ERQ79" s="313"/>
      <c r="ERR79" s="313"/>
      <c r="ERS79" s="313"/>
      <c r="ERT79" s="313"/>
      <c r="ERU79" s="313"/>
      <c r="ERV79" s="313"/>
      <c r="ERW79" s="313"/>
      <c r="ERX79" s="313"/>
      <c r="ERY79" s="313"/>
      <c r="ERZ79" s="313"/>
      <c r="ESA79" s="313"/>
      <c r="ESB79" s="313"/>
      <c r="ESC79" s="313"/>
      <c r="ESD79" s="313"/>
      <c r="ESE79" s="313"/>
      <c r="ESF79" s="313"/>
      <c r="ESG79" s="313"/>
      <c r="ESH79" s="313"/>
      <c r="ESI79" s="313"/>
      <c r="ESJ79" s="313"/>
      <c r="ESK79" s="313"/>
      <c r="ESL79" s="313"/>
      <c r="ESM79" s="313"/>
      <c r="ESN79" s="313"/>
      <c r="ESO79" s="313"/>
      <c r="ESP79" s="313"/>
      <c r="ESQ79" s="313"/>
      <c r="ESR79" s="313"/>
      <c r="ESS79" s="313"/>
      <c r="EST79" s="313"/>
      <c r="ESU79" s="313"/>
      <c r="ESV79" s="313"/>
      <c r="ESW79" s="313"/>
      <c r="ESX79" s="313"/>
      <c r="ESY79" s="313"/>
      <c r="ESZ79" s="313"/>
      <c r="ETA79" s="313"/>
      <c r="ETB79" s="313"/>
      <c r="ETC79" s="313"/>
      <c r="ETD79" s="313"/>
      <c r="ETE79" s="313"/>
      <c r="ETF79" s="313"/>
      <c r="ETG79" s="313"/>
      <c r="ETH79" s="313"/>
      <c r="ETI79" s="313"/>
      <c r="ETJ79" s="313"/>
      <c r="ETK79" s="313"/>
      <c r="ETL79" s="313"/>
      <c r="ETM79" s="313"/>
      <c r="ETN79" s="313"/>
      <c r="ETO79" s="313"/>
      <c r="ETP79" s="313"/>
      <c r="ETQ79" s="313"/>
      <c r="ETR79" s="313"/>
      <c r="ETS79" s="313"/>
      <c r="ETT79" s="313"/>
      <c r="ETU79" s="313"/>
      <c r="ETV79" s="313"/>
      <c r="ETW79" s="313"/>
      <c r="ETX79" s="313"/>
      <c r="ETY79" s="313"/>
      <c r="ETZ79" s="313"/>
      <c r="EUA79" s="313"/>
      <c r="EUB79" s="313"/>
      <c r="EUC79" s="313"/>
      <c r="EUD79" s="313"/>
      <c r="EUE79" s="313"/>
      <c r="EUF79" s="313"/>
      <c r="EUG79" s="313"/>
      <c r="EUH79" s="313"/>
      <c r="EUI79" s="313"/>
      <c r="EUJ79" s="313"/>
      <c r="EUK79" s="313"/>
      <c r="EUL79" s="313"/>
      <c r="EUM79" s="313"/>
      <c r="EUN79" s="313"/>
      <c r="EUO79" s="313"/>
      <c r="EUP79" s="313"/>
      <c r="EUQ79" s="313"/>
      <c r="EUR79" s="313"/>
      <c r="EUS79" s="313"/>
      <c r="EUT79" s="313"/>
      <c r="EUU79" s="313"/>
      <c r="EUV79" s="313"/>
      <c r="EUW79" s="313"/>
      <c r="EUX79" s="313"/>
      <c r="EUY79" s="313"/>
      <c r="EUZ79" s="313"/>
      <c r="EVA79" s="313"/>
      <c r="EVB79" s="313"/>
      <c r="EVC79" s="313"/>
      <c r="EVD79" s="313"/>
      <c r="EVE79" s="313"/>
      <c r="EVF79" s="313"/>
      <c r="EVG79" s="313"/>
      <c r="EVH79" s="313"/>
      <c r="EVI79" s="313"/>
      <c r="EVJ79" s="313"/>
      <c r="EVK79" s="313"/>
      <c r="EVL79" s="313"/>
      <c r="EVM79" s="313"/>
      <c r="EVN79" s="313"/>
      <c r="EVO79" s="313"/>
      <c r="EVP79" s="313"/>
      <c r="EVQ79" s="313"/>
      <c r="EVR79" s="313"/>
      <c r="EVS79" s="313"/>
      <c r="EVT79" s="313"/>
      <c r="EVU79" s="313"/>
      <c r="EVV79" s="313"/>
      <c r="EVW79" s="313"/>
      <c r="EVX79" s="313"/>
      <c r="EVY79" s="313"/>
      <c r="EVZ79" s="313"/>
      <c r="EWA79" s="313"/>
      <c r="EWB79" s="313"/>
      <c r="EWC79" s="313"/>
      <c r="EWD79" s="313"/>
      <c r="EWE79" s="313"/>
      <c r="EWF79" s="313"/>
      <c r="EWG79" s="313"/>
      <c r="EWH79" s="313"/>
      <c r="EWI79" s="313"/>
      <c r="EWJ79" s="313"/>
      <c r="EWK79" s="313"/>
      <c r="EWL79" s="313"/>
      <c r="EWM79" s="313"/>
      <c r="EWN79" s="313"/>
      <c r="EWO79" s="313"/>
      <c r="EWP79" s="313"/>
      <c r="EWQ79" s="313"/>
      <c r="EWR79" s="313"/>
      <c r="EWS79" s="313"/>
      <c r="EWT79" s="313"/>
      <c r="EWU79" s="313"/>
      <c r="EWV79" s="313"/>
      <c r="EWW79" s="313"/>
      <c r="EWX79" s="313"/>
      <c r="EWY79" s="313"/>
      <c r="EWZ79" s="313"/>
      <c r="EXA79" s="313"/>
      <c r="EXB79" s="313"/>
      <c r="EXC79" s="313"/>
      <c r="EXD79" s="313"/>
      <c r="EXE79" s="313"/>
      <c r="EXF79" s="313"/>
      <c r="EXG79" s="313"/>
      <c r="EXH79" s="313"/>
      <c r="EXI79" s="313"/>
      <c r="EXJ79" s="313"/>
      <c r="EXK79" s="313"/>
      <c r="EXL79" s="313"/>
      <c r="EXM79" s="313"/>
      <c r="EXN79" s="313"/>
      <c r="EXO79" s="313"/>
      <c r="EXP79" s="313"/>
      <c r="EXQ79" s="313"/>
      <c r="EXR79" s="313"/>
      <c r="EXS79" s="313"/>
      <c r="EXT79" s="313"/>
      <c r="EXU79" s="313"/>
      <c r="EXV79" s="313"/>
      <c r="EXW79" s="313"/>
      <c r="EXX79" s="313"/>
      <c r="EXY79" s="313"/>
      <c r="EXZ79" s="313"/>
      <c r="EYA79" s="313"/>
      <c r="EYB79" s="313"/>
      <c r="EYC79" s="313"/>
      <c r="EYD79" s="313"/>
      <c r="EYE79" s="313"/>
      <c r="EYF79" s="313"/>
      <c r="EYG79" s="313"/>
      <c r="EYH79" s="313"/>
      <c r="EYI79" s="313"/>
      <c r="EYJ79" s="313"/>
      <c r="EYK79" s="313"/>
      <c r="EYL79" s="313"/>
      <c r="EYM79" s="313"/>
      <c r="EYN79" s="313"/>
      <c r="EYO79" s="313"/>
      <c r="EYP79" s="313"/>
      <c r="EYQ79" s="313"/>
      <c r="EYR79" s="313"/>
      <c r="EYS79" s="313"/>
      <c r="EYT79" s="313"/>
      <c r="EYU79" s="313"/>
      <c r="EYV79" s="313"/>
      <c r="EYW79" s="313"/>
      <c r="EYX79" s="313"/>
      <c r="EYY79" s="313"/>
      <c r="EYZ79" s="313"/>
      <c r="EZA79" s="313"/>
      <c r="EZB79" s="313"/>
      <c r="EZC79" s="313"/>
      <c r="EZD79" s="313"/>
      <c r="EZE79" s="313"/>
      <c r="EZF79" s="313"/>
      <c r="EZG79" s="313"/>
      <c r="EZH79" s="313"/>
      <c r="EZI79" s="313"/>
      <c r="EZJ79" s="313"/>
      <c r="EZK79" s="313"/>
      <c r="EZL79" s="313"/>
      <c r="EZM79" s="313"/>
      <c r="EZN79" s="313"/>
      <c r="EZO79" s="313"/>
      <c r="EZP79" s="313"/>
      <c r="EZQ79" s="313"/>
      <c r="EZR79" s="313"/>
      <c r="EZS79" s="313"/>
      <c r="EZT79" s="313"/>
      <c r="EZU79" s="313"/>
      <c r="EZV79" s="313"/>
      <c r="EZW79" s="313"/>
      <c r="EZX79" s="313"/>
      <c r="EZY79" s="313"/>
      <c r="EZZ79" s="313"/>
      <c r="FAA79" s="313"/>
      <c r="FAB79" s="313"/>
      <c r="FAC79" s="313"/>
      <c r="FAD79" s="313"/>
      <c r="FAE79" s="313"/>
      <c r="FAF79" s="313"/>
      <c r="FAG79" s="313"/>
      <c r="FAH79" s="313"/>
      <c r="FAI79" s="313"/>
      <c r="FAJ79" s="313"/>
      <c r="FAK79" s="313"/>
      <c r="FAL79" s="313"/>
      <c r="FAM79" s="313"/>
      <c r="FAN79" s="313"/>
      <c r="FAO79" s="313"/>
      <c r="FAP79" s="313"/>
      <c r="FAQ79" s="313"/>
      <c r="FAR79" s="313"/>
      <c r="FAS79" s="313"/>
      <c r="FAT79" s="313"/>
      <c r="FAU79" s="313"/>
      <c r="FAV79" s="313"/>
      <c r="FAW79" s="313"/>
      <c r="FAX79" s="313"/>
      <c r="FAY79" s="313"/>
      <c r="FAZ79" s="313"/>
      <c r="FBA79" s="313"/>
      <c r="FBB79" s="313"/>
      <c r="FBC79" s="313"/>
      <c r="FBD79" s="313"/>
      <c r="FBE79" s="313"/>
      <c r="FBF79" s="313"/>
      <c r="FBG79" s="313"/>
      <c r="FBH79" s="313"/>
      <c r="FBI79" s="313"/>
      <c r="FBJ79" s="313"/>
      <c r="FBK79" s="313"/>
      <c r="FBL79" s="313"/>
      <c r="FBM79" s="313"/>
      <c r="FBN79" s="313"/>
      <c r="FBO79" s="313"/>
      <c r="FBP79" s="313"/>
      <c r="FBQ79" s="313"/>
      <c r="FBR79" s="313"/>
      <c r="FBS79" s="313"/>
      <c r="FBT79" s="313"/>
      <c r="FBU79" s="313"/>
      <c r="FBV79" s="313"/>
      <c r="FBW79" s="313"/>
      <c r="FBX79" s="313"/>
      <c r="FBY79" s="313"/>
      <c r="FBZ79" s="313"/>
      <c r="FCA79" s="313"/>
      <c r="FCB79" s="313"/>
      <c r="FCC79" s="313"/>
      <c r="FCD79" s="313"/>
      <c r="FCE79" s="313"/>
      <c r="FCF79" s="313"/>
      <c r="FCG79" s="313"/>
      <c r="FCH79" s="313"/>
      <c r="FCI79" s="313"/>
      <c r="FCJ79" s="313"/>
      <c r="FCK79" s="313"/>
      <c r="FCL79" s="313"/>
      <c r="FCM79" s="313"/>
      <c r="FCN79" s="313"/>
      <c r="FCO79" s="313"/>
      <c r="FCP79" s="313"/>
      <c r="FCQ79" s="313"/>
      <c r="FCR79" s="313"/>
      <c r="FCS79" s="313"/>
      <c r="FCT79" s="313"/>
      <c r="FCU79" s="313"/>
      <c r="FCV79" s="313"/>
      <c r="FCW79" s="313"/>
      <c r="FCX79" s="313"/>
      <c r="FCY79" s="313"/>
      <c r="FCZ79" s="313"/>
      <c r="FDA79" s="313"/>
      <c r="FDB79" s="313"/>
      <c r="FDC79" s="313"/>
      <c r="FDD79" s="313"/>
      <c r="FDE79" s="313"/>
      <c r="FDF79" s="313"/>
      <c r="FDG79" s="313"/>
      <c r="FDH79" s="313"/>
      <c r="FDI79" s="313"/>
      <c r="FDJ79" s="313"/>
      <c r="FDK79" s="313"/>
      <c r="FDL79" s="313"/>
      <c r="FDM79" s="313"/>
      <c r="FDN79" s="313"/>
      <c r="FDO79" s="313"/>
      <c r="FDP79" s="313"/>
      <c r="FDQ79" s="313"/>
      <c r="FDR79" s="313"/>
      <c r="FDS79" s="313"/>
      <c r="FDT79" s="313"/>
      <c r="FDU79" s="313"/>
      <c r="FDV79" s="313"/>
      <c r="FDW79" s="313"/>
      <c r="FDX79" s="313"/>
      <c r="FDY79" s="313"/>
      <c r="FDZ79" s="313"/>
      <c r="FEA79" s="313"/>
      <c r="FEB79" s="313"/>
      <c r="FEC79" s="313"/>
      <c r="FED79" s="313"/>
      <c r="FEE79" s="313"/>
      <c r="FEF79" s="313"/>
      <c r="FEG79" s="313"/>
      <c r="FEH79" s="313"/>
      <c r="FEI79" s="313"/>
      <c r="FEJ79" s="313"/>
      <c r="FEK79" s="313"/>
      <c r="FEL79" s="313"/>
      <c r="FEM79" s="313"/>
      <c r="FEN79" s="313"/>
      <c r="FEO79" s="313"/>
      <c r="FEP79" s="313"/>
      <c r="FEQ79" s="313"/>
      <c r="FER79" s="313"/>
      <c r="FES79" s="313"/>
      <c r="FET79" s="313"/>
      <c r="FEU79" s="313"/>
      <c r="FEV79" s="313"/>
      <c r="FEW79" s="313"/>
      <c r="FEX79" s="313"/>
      <c r="FEY79" s="313"/>
      <c r="FEZ79" s="313"/>
      <c r="FFA79" s="313"/>
      <c r="FFB79" s="313"/>
      <c r="FFC79" s="313"/>
      <c r="FFD79" s="313"/>
      <c r="FFE79" s="313"/>
      <c r="FFF79" s="313"/>
      <c r="FFG79" s="313"/>
      <c r="FFH79" s="313"/>
      <c r="FFI79" s="313"/>
      <c r="FFJ79" s="313"/>
      <c r="FFK79" s="313"/>
      <c r="FFL79" s="313"/>
      <c r="FFM79" s="313"/>
      <c r="FFN79" s="313"/>
      <c r="FFO79" s="313"/>
      <c r="FFP79" s="313"/>
      <c r="FFQ79" s="313"/>
      <c r="FFR79" s="313"/>
      <c r="FFS79" s="313"/>
      <c r="FFT79" s="313"/>
      <c r="FFU79" s="313"/>
      <c r="FFV79" s="313"/>
      <c r="FFW79" s="313"/>
      <c r="FFX79" s="313"/>
      <c r="FFY79" s="313"/>
      <c r="FFZ79" s="313"/>
      <c r="FGA79" s="313"/>
      <c r="FGB79" s="313"/>
      <c r="FGC79" s="313"/>
      <c r="FGD79" s="313"/>
      <c r="FGE79" s="313"/>
      <c r="FGF79" s="313"/>
      <c r="FGG79" s="313"/>
      <c r="FGH79" s="313"/>
      <c r="FGI79" s="313"/>
      <c r="FGJ79" s="313"/>
      <c r="FGK79" s="313"/>
      <c r="FGL79" s="313"/>
      <c r="FGM79" s="313"/>
      <c r="FGN79" s="313"/>
      <c r="FGO79" s="313"/>
      <c r="FGP79" s="313"/>
      <c r="FGQ79" s="313"/>
      <c r="FGR79" s="313"/>
      <c r="FGS79" s="313"/>
      <c r="FGT79" s="313"/>
      <c r="FGU79" s="313"/>
      <c r="FGV79" s="313"/>
      <c r="FGW79" s="313"/>
      <c r="FGX79" s="313"/>
      <c r="FGY79" s="313"/>
      <c r="FGZ79" s="313"/>
      <c r="FHA79" s="313"/>
      <c r="FHB79" s="313"/>
      <c r="FHC79" s="313"/>
      <c r="FHD79" s="313"/>
      <c r="FHE79" s="313"/>
      <c r="FHF79" s="313"/>
      <c r="FHG79" s="313"/>
      <c r="FHH79" s="313"/>
      <c r="FHI79" s="313"/>
      <c r="FHJ79" s="313"/>
      <c r="FHK79" s="313"/>
      <c r="FHL79" s="313"/>
      <c r="FHM79" s="313"/>
      <c r="FHN79" s="313"/>
      <c r="FHO79" s="313"/>
      <c r="FHP79" s="313"/>
      <c r="FHQ79" s="313"/>
      <c r="FHR79" s="313"/>
      <c r="FHS79" s="313"/>
      <c r="FHT79" s="313"/>
      <c r="FHU79" s="313"/>
      <c r="FHV79" s="313"/>
      <c r="FHW79" s="313"/>
      <c r="FHX79" s="313"/>
      <c r="FHY79" s="313"/>
      <c r="FHZ79" s="313"/>
      <c r="FIA79" s="313"/>
      <c r="FIB79" s="313"/>
      <c r="FIC79" s="313"/>
      <c r="FID79" s="313"/>
      <c r="FIE79" s="313"/>
      <c r="FIF79" s="313"/>
      <c r="FIG79" s="313"/>
      <c r="FIH79" s="313"/>
      <c r="FII79" s="313"/>
      <c r="FIJ79" s="313"/>
      <c r="FIK79" s="313"/>
      <c r="FIL79" s="313"/>
      <c r="FIM79" s="313"/>
      <c r="FIN79" s="313"/>
      <c r="FIO79" s="313"/>
      <c r="FIP79" s="313"/>
      <c r="FIQ79" s="313"/>
      <c r="FIR79" s="313"/>
      <c r="FIS79" s="313"/>
      <c r="FIT79" s="313"/>
      <c r="FIU79" s="313"/>
      <c r="FIV79" s="313"/>
      <c r="FIW79" s="313"/>
      <c r="FIX79" s="313"/>
      <c r="FIY79" s="313"/>
      <c r="FIZ79" s="313"/>
      <c r="FJA79" s="313"/>
      <c r="FJB79" s="313"/>
      <c r="FJC79" s="313"/>
      <c r="FJD79" s="313"/>
      <c r="FJE79" s="313"/>
      <c r="FJF79" s="313"/>
      <c r="FJG79" s="313"/>
      <c r="FJH79" s="313"/>
      <c r="FJI79" s="313"/>
      <c r="FJJ79" s="313"/>
      <c r="FJK79" s="313"/>
      <c r="FJL79" s="313"/>
      <c r="FJM79" s="313"/>
      <c r="FJN79" s="313"/>
      <c r="FJO79" s="313"/>
      <c r="FJP79" s="313"/>
      <c r="FJQ79" s="313"/>
      <c r="FJR79" s="313"/>
      <c r="FJS79" s="313"/>
      <c r="FJT79" s="313"/>
      <c r="FJU79" s="313"/>
      <c r="FJV79" s="313"/>
      <c r="FJW79" s="313"/>
      <c r="FJX79" s="313"/>
      <c r="FJY79" s="313"/>
      <c r="FJZ79" s="313"/>
      <c r="FKA79" s="313"/>
      <c r="FKB79" s="313"/>
      <c r="FKC79" s="313"/>
      <c r="FKD79" s="313"/>
      <c r="FKE79" s="313"/>
      <c r="FKF79" s="313"/>
      <c r="FKG79" s="313"/>
      <c r="FKH79" s="313"/>
      <c r="FKI79" s="313"/>
      <c r="FKJ79" s="313"/>
      <c r="FKK79" s="313"/>
      <c r="FKL79" s="313"/>
      <c r="FKM79" s="313"/>
      <c r="FKN79" s="313"/>
      <c r="FKO79" s="313"/>
      <c r="FKP79" s="313"/>
      <c r="FKQ79" s="313"/>
      <c r="FKR79" s="313"/>
      <c r="FKS79" s="313"/>
      <c r="FKT79" s="313"/>
      <c r="FKU79" s="313"/>
      <c r="FKV79" s="313"/>
      <c r="FKW79" s="313"/>
      <c r="FKX79" s="313"/>
      <c r="FKY79" s="313"/>
      <c r="FKZ79" s="313"/>
      <c r="FLA79" s="313"/>
      <c r="FLB79" s="313"/>
      <c r="FLC79" s="313"/>
      <c r="FLD79" s="313"/>
      <c r="FLE79" s="313"/>
      <c r="FLF79" s="313"/>
      <c r="FLG79" s="313"/>
      <c r="FLH79" s="313"/>
      <c r="FLI79" s="313"/>
      <c r="FLJ79" s="313"/>
      <c r="FLK79" s="313"/>
      <c r="FLL79" s="313"/>
      <c r="FLM79" s="313"/>
      <c r="FLN79" s="313"/>
      <c r="FLO79" s="313"/>
      <c r="FLP79" s="313"/>
      <c r="FLQ79" s="313"/>
      <c r="FLR79" s="313"/>
      <c r="FLS79" s="313"/>
      <c r="FLT79" s="313"/>
      <c r="FLU79" s="313"/>
      <c r="FLV79" s="313"/>
      <c r="FLW79" s="313"/>
      <c r="FLX79" s="313"/>
      <c r="FLY79" s="313"/>
      <c r="FLZ79" s="313"/>
      <c r="FMA79" s="313"/>
      <c r="FMB79" s="313"/>
      <c r="FMC79" s="313"/>
      <c r="FMD79" s="313"/>
      <c r="FME79" s="313"/>
      <c r="FMF79" s="313"/>
      <c r="FMG79" s="313"/>
      <c r="FMH79" s="313"/>
      <c r="FMI79" s="313"/>
      <c r="FMJ79" s="313"/>
      <c r="FMK79" s="313"/>
      <c r="FML79" s="313"/>
      <c r="FMM79" s="313"/>
      <c r="FMN79" s="313"/>
      <c r="FMO79" s="313"/>
      <c r="FMP79" s="313"/>
      <c r="FMQ79" s="313"/>
      <c r="FMR79" s="313"/>
      <c r="FMS79" s="313"/>
      <c r="FMT79" s="313"/>
      <c r="FMU79" s="313"/>
      <c r="FMV79" s="313"/>
      <c r="FMW79" s="313"/>
      <c r="FMX79" s="313"/>
      <c r="FMY79" s="313"/>
      <c r="FMZ79" s="313"/>
      <c r="FNA79" s="313"/>
      <c r="FNB79" s="313"/>
      <c r="FNC79" s="313"/>
      <c r="FND79" s="313"/>
      <c r="FNE79" s="313"/>
      <c r="FNF79" s="313"/>
      <c r="FNG79" s="313"/>
      <c r="FNH79" s="313"/>
      <c r="FNI79" s="313"/>
      <c r="FNJ79" s="313"/>
      <c r="FNK79" s="313"/>
      <c r="FNL79" s="313"/>
      <c r="FNM79" s="313"/>
      <c r="FNN79" s="313"/>
      <c r="FNO79" s="313"/>
      <c r="FNP79" s="313"/>
      <c r="FNQ79" s="313"/>
      <c r="FNR79" s="313"/>
      <c r="FNS79" s="313"/>
      <c r="FNT79" s="313"/>
      <c r="FNU79" s="313"/>
      <c r="FNV79" s="313"/>
      <c r="FNW79" s="313"/>
      <c r="FNX79" s="313"/>
      <c r="FNY79" s="313"/>
      <c r="FNZ79" s="313"/>
      <c r="FOA79" s="313"/>
      <c r="FOB79" s="313"/>
      <c r="FOC79" s="313"/>
      <c r="FOD79" s="313"/>
      <c r="FOE79" s="313"/>
      <c r="FOF79" s="313"/>
      <c r="FOG79" s="313"/>
      <c r="FOH79" s="313"/>
      <c r="FOI79" s="313"/>
      <c r="FOJ79" s="313"/>
      <c r="FOK79" s="313"/>
      <c r="FOL79" s="313"/>
      <c r="FOM79" s="313"/>
      <c r="FON79" s="313"/>
      <c r="FOO79" s="313"/>
      <c r="FOP79" s="313"/>
      <c r="FOQ79" s="313"/>
      <c r="FOR79" s="313"/>
      <c r="FOS79" s="313"/>
      <c r="FOT79" s="313"/>
      <c r="FOU79" s="313"/>
      <c r="FOV79" s="313"/>
      <c r="FOW79" s="313"/>
      <c r="FOX79" s="313"/>
      <c r="FOY79" s="313"/>
      <c r="FOZ79" s="313"/>
      <c r="FPA79" s="313"/>
      <c r="FPB79" s="313"/>
      <c r="FPC79" s="313"/>
      <c r="FPD79" s="313"/>
      <c r="FPE79" s="313"/>
      <c r="FPF79" s="313"/>
      <c r="FPG79" s="313"/>
      <c r="FPH79" s="313"/>
      <c r="FPI79" s="313"/>
      <c r="FPJ79" s="313"/>
      <c r="FPK79" s="313"/>
      <c r="FPL79" s="313"/>
      <c r="FPM79" s="313"/>
      <c r="FPN79" s="313"/>
      <c r="FPO79" s="313"/>
      <c r="FPP79" s="313"/>
      <c r="FPQ79" s="313"/>
      <c r="FPR79" s="313"/>
      <c r="FPS79" s="313"/>
      <c r="FPT79" s="313"/>
      <c r="FPU79" s="313"/>
      <c r="FPV79" s="313"/>
      <c r="FPW79" s="313"/>
      <c r="FPX79" s="313"/>
      <c r="FPY79" s="313"/>
      <c r="FPZ79" s="313"/>
      <c r="FQA79" s="313"/>
      <c r="FQB79" s="313"/>
      <c r="FQC79" s="313"/>
      <c r="FQD79" s="313"/>
      <c r="FQE79" s="313"/>
      <c r="FQF79" s="313"/>
      <c r="FQG79" s="313"/>
      <c r="FQH79" s="313"/>
      <c r="FQI79" s="313"/>
      <c r="FQJ79" s="313"/>
      <c r="FQK79" s="313"/>
      <c r="FQL79" s="313"/>
      <c r="FQM79" s="313"/>
      <c r="FQN79" s="313"/>
      <c r="FQO79" s="313"/>
      <c r="FQP79" s="313"/>
      <c r="FQQ79" s="313"/>
      <c r="FQR79" s="313"/>
      <c r="FQS79" s="313"/>
      <c r="FQT79" s="313"/>
      <c r="FQU79" s="313"/>
      <c r="FQV79" s="313"/>
      <c r="FQW79" s="313"/>
      <c r="FQX79" s="313"/>
      <c r="FQY79" s="313"/>
      <c r="FQZ79" s="313"/>
      <c r="FRA79" s="313"/>
      <c r="FRB79" s="313"/>
      <c r="FRC79" s="313"/>
      <c r="FRD79" s="313"/>
      <c r="FRE79" s="313"/>
      <c r="FRF79" s="313"/>
      <c r="FRG79" s="313"/>
      <c r="FRH79" s="313"/>
      <c r="FRI79" s="313"/>
      <c r="FRJ79" s="313"/>
      <c r="FRK79" s="313"/>
      <c r="FRL79" s="313"/>
      <c r="FRM79" s="313"/>
      <c r="FRN79" s="313"/>
      <c r="FRO79" s="313"/>
      <c r="FRP79" s="313"/>
      <c r="FRQ79" s="313"/>
      <c r="FRR79" s="313"/>
      <c r="FRS79" s="313"/>
      <c r="FRT79" s="313"/>
      <c r="FRU79" s="313"/>
      <c r="FRV79" s="313"/>
      <c r="FRW79" s="313"/>
      <c r="FRX79" s="313"/>
      <c r="FRY79" s="313"/>
      <c r="FRZ79" s="313"/>
      <c r="FSA79" s="313"/>
      <c r="FSB79" s="313"/>
      <c r="FSC79" s="313"/>
      <c r="FSD79" s="313"/>
      <c r="FSE79" s="313"/>
      <c r="FSF79" s="313"/>
      <c r="FSG79" s="313"/>
      <c r="FSH79" s="313"/>
      <c r="FSI79" s="313"/>
      <c r="FSJ79" s="313"/>
      <c r="FSK79" s="313"/>
      <c r="FSL79" s="313"/>
      <c r="FSM79" s="313"/>
      <c r="FSN79" s="313"/>
      <c r="FSO79" s="313"/>
      <c r="FSP79" s="313"/>
      <c r="FSQ79" s="313"/>
      <c r="FSR79" s="313"/>
      <c r="FSS79" s="313"/>
      <c r="FST79" s="313"/>
      <c r="FSU79" s="313"/>
      <c r="FSV79" s="313"/>
      <c r="FSW79" s="313"/>
      <c r="FSX79" s="313"/>
      <c r="FSY79" s="313"/>
      <c r="FSZ79" s="313"/>
      <c r="FTA79" s="313"/>
      <c r="FTB79" s="313"/>
      <c r="FTC79" s="313"/>
      <c r="FTD79" s="313"/>
      <c r="FTE79" s="313"/>
      <c r="FTF79" s="313"/>
      <c r="FTG79" s="313"/>
      <c r="FTH79" s="313"/>
      <c r="FTI79" s="313"/>
      <c r="FTJ79" s="313"/>
      <c r="FTK79" s="313"/>
      <c r="FTL79" s="313"/>
      <c r="FTM79" s="313"/>
      <c r="FTN79" s="313"/>
      <c r="FTO79" s="313"/>
      <c r="FTP79" s="313"/>
      <c r="FTQ79" s="313"/>
      <c r="FTR79" s="313"/>
      <c r="FTS79" s="313"/>
      <c r="FTT79" s="313"/>
      <c r="FTU79" s="313"/>
      <c r="FTV79" s="313"/>
      <c r="FTW79" s="313"/>
      <c r="FTX79" s="313"/>
      <c r="FTY79" s="313"/>
      <c r="FTZ79" s="313"/>
      <c r="FUA79" s="313"/>
      <c r="FUB79" s="313"/>
      <c r="FUC79" s="313"/>
      <c r="FUD79" s="313"/>
      <c r="FUE79" s="313"/>
      <c r="FUF79" s="313"/>
      <c r="FUG79" s="313"/>
      <c r="FUH79" s="313"/>
      <c r="FUI79" s="313"/>
      <c r="FUJ79" s="313"/>
      <c r="FUK79" s="313"/>
      <c r="FUL79" s="313"/>
      <c r="FUM79" s="313"/>
      <c r="FUN79" s="313"/>
      <c r="FUO79" s="313"/>
      <c r="FUP79" s="313"/>
      <c r="FUQ79" s="313"/>
      <c r="FUR79" s="313"/>
      <c r="FUS79" s="313"/>
      <c r="FUT79" s="313"/>
      <c r="FUU79" s="313"/>
      <c r="FUV79" s="313"/>
      <c r="FUW79" s="313"/>
      <c r="FUX79" s="313"/>
      <c r="FUY79" s="313"/>
      <c r="FUZ79" s="313"/>
      <c r="FVA79" s="313"/>
      <c r="FVB79" s="313"/>
      <c r="FVC79" s="313"/>
      <c r="FVD79" s="313"/>
      <c r="FVE79" s="313"/>
      <c r="FVF79" s="313"/>
      <c r="FVG79" s="313"/>
      <c r="FVH79" s="313"/>
      <c r="FVI79" s="313"/>
      <c r="FVJ79" s="313"/>
      <c r="FVK79" s="313"/>
      <c r="FVL79" s="313"/>
      <c r="FVM79" s="313"/>
      <c r="FVN79" s="313"/>
      <c r="FVO79" s="313"/>
      <c r="FVP79" s="313"/>
      <c r="FVQ79" s="313"/>
      <c r="FVR79" s="313"/>
      <c r="FVS79" s="313"/>
      <c r="FVT79" s="313"/>
      <c r="FVU79" s="313"/>
      <c r="FVV79" s="313"/>
      <c r="FVW79" s="313"/>
      <c r="FVX79" s="313"/>
      <c r="FVY79" s="313"/>
      <c r="FVZ79" s="313"/>
      <c r="FWA79" s="313"/>
      <c r="FWB79" s="313"/>
      <c r="FWC79" s="313"/>
      <c r="FWD79" s="313"/>
      <c r="FWE79" s="313"/>
      <c r="FWF79" s="313"/>
      <c r="FWG79" s="313"/>
      <c r="FWH79" s="313"/>
      <c r="FWI79" s="313"/>
      <c r="FWJ79" s="313"/>
      <c r="FWK79" s="313"/>
      <c r="FWL79" s="313"/>
      <c r="FWM79" s="313"/>
      <c r="FWN79" s="313"/>
      <c r="FWO79" s="313"/>
      <c r="FWP79" s="313"/>
      <c r="FWQ79" s="313"/>
      <c r="FWR79" s="313"/>
      <c r="FWS79" s="313"/>
      <c r="FWT79" s="313"/>
      <c r="FWU79" s="313"/>
      <c r="FWV79" s="313"/>
      <c r="FWW79" s="313"/>
      <c r="FWX79" s="313"/>
      <c r="FWY79" s="313"/>
      <c r="FWZ79" s="313"/>
      <c r="FXA79" s="313"/>
      <c r="FXB79" s="313"/>
      <c r="FXC79" s="313"/>
      <c r="FXD79" s="313"/>
      <c r="FXE79" s="313"/>
      <c r="FXF79" s="313"/>
      <c r="FXG79" s="313"/>
      <c r="FXH79" s="313"/>
      <c r="FXI79" s="313"/>
      <c r="FXJ79" s="313"/>
      <c r="FXK79" s="313"/>
      <c r="FXL79" s="313"/>
      <c r="FXM79" s="313"/>
      <c r="FXN79" s="313"/>
      <c r="FXO79" s="313"/>
      <c r="FXP79" s="313"/>
      <c r="FXQ79" s="313"/>
      <c r="FXR79" s="313"/>
      <c r="FXS79" s="313"/>
      <c r="FXT79" s="313"/>
      <c r="FXU79" s="313"/>
      <c r="FXV79" s="313"/>
      <c r="FXW79" s="313"/>
      <c r="FXX79" s="313"/>
      <c r="FXY79" s="313"/>
      <c r="FXZ79" s="313"/>
      <c r="FYA79" s="313"/>
      <c r="FYB79" s="313"/>
      <c r="FYC79" s="313"/>
      <c r="FYD79" s="313"/>
      <c r="FYE79" s="313"/>
      <c r="FYF79" s="313"/>
      <c r="FYG79" s="313"/>
      <c r="FYH79" s="313"/>
      <c r="FYI79" s="313"/>
      <c r="FYJ79" s="313"/>
      <c r="FYK79" s="313"/>
      <c r="FYL79" s="313"/>
      <c r="FYM79" s="313"/>
      <c r="FYN79" s="313"/>
      <c r="FYO79" s="313"/>
      <c r="FYP79" s="313"/>
      <c r="FYQ79" s="313"/>
      <c r="FYR79" s="313"/>
      <c r="FYS79" s="313"/>
      <c r="FYT79" s="313"/>
      <c r="FYU79" s="313"/>
      <c r="FYV79" s="313"/>
      <c r="FYW79" s="313"/>
      <c r="FYX79" s="313"/>
      <c r="FYY79" s="313"/>
      <c r="FYZ79" s="313"/>
      <c r="FZA79" s="313"/>
      <c r="FZB79" s="313"/>
      <c r="FZC79" s="313"/>
      <c r="FZD79" s="313"/>
      <c r="FZE79" s="313"/>
      <c r="FZF79" s="313"/>
      <c r="FZG79" s="313"/>
      <c r="FZH79" s="313"/>
      <c r="FZI79" s="313"/>
      <c r="FZJ79" s="313"/>
      <c r="FZK79" s="313"/>
      <c r="FZL79" s="313"/>
      <c r="FZM79" s="313"/>
      <c r="FZN79" s="313"/>
      <c r="FZO79" s="313"/>
      <c r="FZP79" s="313"/>
      <c r="FZQ79" s="313"/>
      <c r="FZR79" s="313"/>
      <c r="FZS79" s="313"/>
      <c r="FZT79" s="313"/>
      <c r="FZU79" s="313"/>
      <c r="FZV79" s="313"/>
      <c r="FZW79" s="313"/>
      <c r="FZX79" s="313"/>
      <c r="FZY79" s="313"/>
      <c r="FZZ79" s="313"/>
      <c r="GAA79" s="313"/>
      <c r="GAB79" s="313"/>
      <c r="GAC79" s="313"/>
      <c r="GAD79" s="313"/>
      <c r="GAE79" s="313"/>
      <c r="GAF79" s="313"/>
      <c r="GAG79" s="313"/>
      <c r="GAH79" s="313"/>
      <c r="GAI79" s="313"/>
      <c r="GAJ79" s="313"/>
      <c r="GAK79" s="313"/>
      <c r="GAL79" s="313"/>
      <c r="GAM79" s="313"/>
      <c r="GAN79" s="313"/>
      <c r="GAO79" s="313"/>
      <c r="GAP79" s="313"/>
      <c r="GAQ79" s="313"/>
      <c r="GAR79" s="313"/>
      <c r="GAS79" s="313"/>
      <c r="GAT79" s="313"/>
      <c r="GAU79" s="313"/>
      <c r="GAV79" s="313"/>
      <c r="GAW79" s="313"/>
      <c r="GAX79" s="313"/>
      <c r="GAY79" s="313"/>
      <c r="GAZ79" s="313"/>
      <c r="GBA79" s="313"/>
      <c r="GBB79" s="313"/>
      <c r="GBC79" s="313"/>
      <c r="GBD79" s="313"/>
      <c r="GBE79" s="313"/>
      <c r="GBF79" s="313"/>
      <c r="GBG79" s="313"/>
      <c r="GBH79" s="313"/>
      <c r="GBI79" s="313"/>
      <c r="GBJ79" s="313"/>
      <c r="GBK79" s="313"/>
      <c r="GBL79" s="313"/>
      <c r="GBM79" s="313"/>
      <c r="GBN79" s="313"/>
      <c r="GBO79" s="313"/>
      <c r="GBP79" s="313"/>
      <c r="GBQ79" s="313"/>
      <c r="GBR79" s="313"/>
      <c r="GBS79" s="313"/>
      <c r="GBT79" s="313"/>
      <c r="GBU79" s="313"/>
      <c r="GBV79" s="313"/>
      <c r="GBW79" s="313"/>
      <c r="GBX79" s="313"/>
      <c r="GBY79" s="313"/>
      <c r="GBZ79" s="313"/>
      <c r="GCA79" s="313"/>
      <c r="GCB79" s="313"/>
      <c r="GCC79" s="313"/>
      <c r="GCD79" s="313"/>
      <c r="GCE79" s="313"/>
      <c r="GCF79" s="313"/>
      <c r="GCG79" s="313"/>
      <c r="GCH79" s="313"/>
      <c r="GCI79" s="313"/>
      <c r="GCJ79" s="313"/>
      <c r="GCK79" s="313"/>
      <c r="GCL79" s="313"/>
      <c r="GCM79" s="313"/>
      <c r="GCN79" s="313"/>
      <c r="GCO79" s="313"/>
      <c r="GCP79" s="313"/>
      <c r="GCQ79" s="313"/>
      <c r="GCR79" s="313"/>
      <c r="GCS79" s="313"/>
      <c r="GCT79" s="313"/>
      <c r="GCU79" s="313"/>
      <c r="GCV79" s="313"/>
      <c r="GCW79" s="313"/>
      <c r="GCX79" s="313"/>
      <c r="GCY79" s="313"/>
      <c r="GCZ79" s="313"/>
      <c r="GDA79" s="313"/>
      <c r="GDB79" s="313"/>
      <c r="GDC79" s="313"/>
      <c r="GDD79" s="313"/>
      <c r="GDE79" s="313"/>
      <c r="GDF79" s="313"/>
      <c r="GDG79" s="313"/>
      <c r="GDH79" s="313"/>
      <c r="GDI79" s="313"/>
      <c r="GDJ79" s="313"/>
      <c r="GDK79" s="313"/>
      <c r="GDL79" s="313"/>
      <c r="GDM79" s="313"/>
      <c r="GDN79" s="313"/>
      <c r="GDO79" s="313"/>
      <c r="GDP79" s="313"/>
      <c r="GDQ79" s="313"/>
      <c r="GDR79" s="313"/>
      <c r="GDS79" s="313"/>
      <c r="GDT79" s="313"/>
      <c r="GDU79" s="313"/>
      <c r="GDV79" s="313"/>
      <c r="GDW79" s="313"/>
      <c r="GDX79" s="313"/>
      <c r="GDY79" s="313"/>
      <c r="GDZ79" s="313"/>
      <c r="GEA79" s="313"/>
      <c r="GEB79" s="313"/>
      <c r="GEC79" s="313"/>
      <c r="GED79" s="313"/>
      <c r="GEE79" s="313"/>
      <c r="GEF79" s="313"/>
      <c r="GEG79" s="313"/>
      <c r="GEH79" s="313"/>
      <c r="GEI79" s="313"/>
      <c r="GEJ79" s="313"/>
      <c r="GEK79" s="313"/>
      <c r="GEL79" s="313"/>
      <c r="GEM79" s="313"/>
      <c r="GEN79" s="313"/>
      <c r="GEO79" s="313"/>
      <c r="GEP79" s="313"/>
      <c r="GEQ79" s="313"/>
      <c r="GER79" s="313"/>
      <c r="GES79" s="313"/>
      <c r="GET79" s="313"/>
      <c r="GEU79" s="313"/>
      <c r="GEV79" s="313"/>
      <c r="GEW79" s="313"/>
      <c r="GEX79" s="313"/>
      <c r="GEY79" s="313"/>
      <c r="GEZ79" s="313"/>
      <c r="GFA79" s="313"/>
      <c r="GFB79" s="313"/>
      <c r="GFC79" s="313"/>
      <c r="GFD79" s="313"/>
      <c r="GFE79" s="313"/>
      <c r="GFF79" s="313"/>
      <c r="GFG79" s="313"/>
      <c r="GFH79" s="313"/>
      <c r="GFI79" s="313"/>
      <c r="GFJ79" s="313"/>
      <c r="GFK79" s="313"/>
      <c r="GFL79" s="313"/>
      <c r="GFM79" s="313"/>
      <c r="GFN79" s="313"/>
      <c r="GFO79" s="313"/>
      <c r="GFP79" s="313"/>
      <c r="GFQ79" s="313"/>
      <c r="GFR79" s="313"/>
      <c r="GFS79" s="313"/>
      <c r="GFT79" s="313"/>
      <c r="GFU79" s="313"/>
      <c r="GFV79" s="313"/>
      <c r="GFW79" s="313"/>
      <c r="GFX79" s="313"/>
      <c r="GFY79" s="313"/>
      <c r="GFZ79" s="313"/>
      <c r="GGA79" s="313"/>
      <c r="GGB79" s="313"/>
      <c r="GGC79" s="313"/>
      <c r="GGD79" s="313"/>
      <c r="GGE79" s="313"/>
      <c r="GGF79" s="313"/>
      <c r="GGG79" s="313"/>
      <c r="GGH79" s="313"/>
      <c r="GGI79" s="313"/>
      <c r="GGJ79" s="313"/>
      <c r="GGK79" s="313"/>
      <c r="GGL79" s="313"/>
      <c r="GGM79" s="313"/>
      <c r="GGN79" s="313"/>
      <c r="GGO79" s="313"/>
      <c r="GGP79" s="313"/>
      <c r="GGQ79" s="313"/>
      <c r="GGR79" s="313"/>
      <c r="GGS79" s="313"/>
      <c r="GGT79" s="313"/>
      <c r="GGU79" s="313"/>
      <c r="GGV79" s="313"/>
      <c r="GGW79" s="313"/>
      <c r="GGX79" s="313"/>
      <c r="GGY79" s="313"/>
      <c r="GGZ79" s="313"/>
      <c r="GHA79" s="313"/>
      <c r="GHB79" s="313"/>
      <c r="GHC79" s="313"/>
      <c r="GHD79" s="313"/>
      <c r="GHE79" s="313"/>
      <c r="GHF79" s="313"/>
      <c r="GHG79" s="313"/>
      <c r="GHH79" s="313"/>
      <c r="GHI79" s="313"/>
      <c r="GHJ79" s="313"/>
      <c r="GHK79" s="313"/>
      <c r="GHL79" s="313"/>
      <c r="GHM79" s="313"/>
      <c r="GHN79" s="313"/>
      <c r="GHO79" s="313"/>
      <c r="GHP79" s="313"/>
      <c r="GHQ79" s="313"/>
      <c r="GHR79" s="313"/>
      <c r="GHS79" s="313"/>
      <c r="GHT79" s="313"/>
      <c r="GHU79" s="313"/>
      <c r="GHV79" s="313"/>
      <c r="GHW79" s="313"/>
      <c r="GHX79" s="313"/>
      <c r="GHY79" s="313"/>
      <c r="GHZ79" s="313"/>
      <c r="GIA79" s="313"/>
      <c r="GIB79" s="313"/>
      <c r="GIC79" s="313"/>
      <c r="GID79" s="313"/>
      <c r="GIE79" s="313"/>
      <c r="GIF79" s="313"/>
      <c r="GIG79" s="313"/>
      <c r="GIH79" s="313"/>
      <c r="GII79" s="313"/>
      <c r="GIJ79" s="313"/>
      <c r="GIK79" s="313"/>
      <c r="GIL79" s="313"/>
      <c r="GIM79" s="313"/>
      <c r="GIN79" s="313"/>
      <c r="GIO79" s="313"/>
      <c r="GIP79" s="313"/>
      <c r="GIQ79" s="313"/>
      <c r="GIR79" s="313"/>
      <c r="GIS79" s="313"/>
      <c r="GIT79" s="313"/>
      <c r="GIU79" s="313"/>
      <c r="GIV79" s="313"/>
      <c r="GIW79" s="313"/>
      <c r="GIX79" s="313"/>
      <c r="GIY79" s="313"/>
      <c r="GIZ79" s="313"/>
      <c r="GJA79" s="313"/>
      <c r="GJB79" s="313"/>
      <c r="GJC79" s="313"/>
      <c r="GJD79" s="313"/>
      <c r="GJE79" s="313"/>
      <c r="GJF79" s="313"/>
      <c r="GJG79" s="313"/>
      <c r="GJH79" s="313"/>
      <c r="GJI79" s="313"/>
      <c r="GJJ79" s="313"/>
      <c r="GJK79" s="313"/>
      <c r="GJL79" s="313"/>
      <c r="GJM79" s="313"/>
      <c r="GJN79" s="313"/>
      <c r="GJO79" s="313"/>
      <c r="GJP79" s="313"/>
      <c r="GJQ79" s="313"/>
      <c r="GJR79" s="313"/>
      <c r="GJS79" s="313"/>
      <c r="GJT79" s="313"/>
      <c r="GJU79" s="313"/>
      <c r="GJV79" s="313"/>
      <c r="GJW79" s="313"/>
      <c r="GJX79" s="313"/>
      <c r="GJY79" s="313"/>
      <c r="GJZ79" s="313"/>
      <c r="GKA79" s="313"/>
      <c r="GKB79" s="313"/>
      <c r="GKC79" s="313"/>
      <c r="GKD79" s="313"/>
      <c r="GKE79" s="313"/>
      <c r="GKF79" s="313"/>
      <c r="GKG79" s="313"/>
      <c r="GKH79" s="313"/>
      <c r="GKI79" s="313"/>
      <c r="GKJ79" s="313"/>
      <c r="GKK79" s="313"/>
      <c r="GKL79" s="313"/>
      <c r="GKM79" s="313"/>
      <c r="GKN79" s="313"/>
      <c r="GKO79" s="313"/>
      <c r="GKP79" s="313"/>
      <c r="GKQ79" s="313"/>
      <c r="GKR79" s="313"/>
      <c r="GKS79" s="313"/>
      <c r="GKT79" s="313"/>
      <c r="GKU79" s="313"/>
      <c r="GKV79" s="313"/>
      <c r="GKW79" s="313"/>
      <c r="GKX79" s="313"/>
      <c r="GKY79" s="313"/>
      <c r="GKZ79" s="313"/>
      <c r="GLA79" s="313"/>
      <c r="GLB79" s="313"/>
      <c r="GLC79" s="313"/>
      <c r="GLD79" s="313"/>
      <c r="GLE79" s="313"/>
      <c r="GLF79" s="313"/>
      <c r="GLG79" s="313"/>
      <c r="GLH79" s="313"/>
      <c r="GLI79" s="313"/>
      <c r="GLJ79" s="313"/>
      <c r="GLK79" s="313"/>
      <c r="GLL79" s="313"/>
      <c r="GLM79" s="313"/>
      <c r="GLN79" s="313"/>
      <c r="GLO79" s="313"/>
      <c r="GLP79" s="313"/>
      <c r="GLQ79" s="313"/>
      <c r="GLR79" s="313"/>
      <c r="GLS79" s="313"/>
      <c r="GLT79" s="313"/>
      <c r="GLU79" s="313"/>
      <c r="GLV79" s="313"/>
      <c r="GLW79" s="313"/>
      <c r="GLX79" s="313"/>
      <c r="GLY79" s="313"/>
      <c r="GLZ79" s="313"/>
      <c r="GMA79" s="313"/>
      <c r="GMB79" s="313"/>
      <c r="GMC79" s="313"/>
      <c r="GMD79" s="313"/>
      <c r="GME79" s="313"/>
      <c r="GMF79" s="313"/>
      <c r="GMG79" s="313"/>
      <c r="GMH79" s="313"/>
      <c r="GMI79" s="313"/>
      <c r="GMJ79" s="313"/>
      <c r="GMK79" s="313"/>
      <c r="GML79" s="313"/>
      <c r="GMM79" s="313"/>
      <c r="GMN79" s="313"/>
      <c r="GMO79" s="313"/>
      <c r="GMP79" s="313"/>
      <c r="GMQ79" s="313"/>
      <c r="GMR79" s="313"/>
      <c r="GMS79" s="313"/>
      <c r="GMT79" s="313"/>
      <c r="GMU79" s="313"/>
      <c r="GMV79" s="313"/>
      <c r="GMW79" s="313"/>
      <c r="GMX79" s="313"/>
      <c r="GMY79" s="313"/>
      <c r="GMZ79" s="313"/>
      <c r="GNA79" s="313"/>
      <c r="GNB79" s="313"/>
      <c r="GNC79" s="313"/>
      <c r="GND79" s="313"/>
      <c r="GNE79" s="313"/>
      <c r="GNF79" s="313"/>
      <c r="GNG79" s="313"/>
      <c r="GNH79" s="313"/>
      <c r="GNI79" s="313"/>
      <c r="GNJ79" s="313"/>
      <c r="GNK79" s="313"/>
      <c r="GNL79" s="313"/>
      <c r="GNM79" s="313"/>
      <c r="GNN79" s="313"/>
      <c r="GNO79" s="313"/>
      <c r="GNP79" s="313"/>
      <c r="GNQ79" s="313"/>
      <c r="GNR79" s="313"/>
      <c r="GNS79" s="313"/>
      <c r="GNT79" s="313"/>
      <c r="GNU79" s="313"/>
      <c r="GNV79" s="313"/>
      <c r="GNW79" s="313"/>
      <c r="GNX79" s="313"/>
      <c r="GNY79" s="313"/>
      <c r="GNZ79" s="313"/>
      <c r="GOA79" s="313"/>
      <c r="GOB79" s="313"/>
      <c r="GOC79" s="313"/>
      <c r="GOD79" s="313"/>
      <c r="GOE79" s="313"/>
      <c r="GOF79" s="313"/>
      <c r="GOG79" s="313"/>
      <c r="GOH79" s="313"/>
      <c r="GOI79" s="313"/>
      <c r="GOJ79" s="313"/>
      <c r="GOK79" s="313"/>
      <c r="GOL79" s="313"/>
      <c r="GOM79" s="313"/>
      <c r="GON79" s="313"/>
      <c r="GOO79" s="313"/>
      <c r="GOP79" s="313"/>
      <c r="GOQ79" s="313"/>
      <c r="GOR79" s="313"/>
      <c r="GOS79" s="313"/>
      <c r="GOT79" s="313"/>
      <c r="GOU79" s="313"/>
      <c r="GOV79" s="313"/>
      <c r="GOW79" s="313"/>
      <c r="GOX79" s="313"/>
      <c r="GOY79" s="313"/>
      <c r="GOZ79" s="313"/>
      <c r="GPA79" s="313"/>
      <c r="GPB79" s="313"/>
      <c r="GPC79" s="313"/>
      <c r="GPD79" s="313"/>
      <c r="GPE79" s="313"/>
      <c r="GPF79" s="313"/>
      <c r="GPG79" s="313"/>
      <c r="GPH79" s="313"/>
      <c r="GPI79" s="313"/>
      <c r="GPJ79" s="313"/>
      <c r="GPK79" s="313"/>
      <c r="GPL79" s="313"/>
      <c r="GPM79" s="313"/>
      <c r="GPN79" s="313"/>
      <c r="GPO79" s="313"/>
      <c r="GPP79" s="313"/>
      <c r="GPQ79" s="313"/>
      <c r="GPR79" s="313"/>
      <c r="GPS79" s="313"/>
      <c r="GPT79" s="313"/>
      <c r="GPU79" s="313"/>
      <c r="GPV79" s="313"/>
      <c r="GPW79" s="313"/>
      <c r="GPX79" s="313"/>
      <c r="GPY79" s="313"/>
      <c r="GPZ79" s="313"/>
      <c r="GQA79" s="313"/>
      <c r="GQB79" s="313"/>
      <c r="GQC79" s="313"/>
      <c r="GQD79" s="313"/>
      <c r="GQE79" s="313"/>
      <c r="GQF79" s="313"/>
      <c r="GQG79" s="313"/>
      <c r="GQH79" s="313"/>
      <c r="GQI79" s="313"/>
      <c r="GQJ79" s="313"/>
      <c r="GQK79" s="313"/>
      <c r="GQL79" s="313"/>
      <c r="GQM79" s="313"/>
      <c r="GQN79" s="313"/>
      <c r="GQO79" s="313"/>
      <c r="GQP79" s="313"/>
      <c r="GQQ79" s="313"/>
      <c r="GQR79" s="313"/>
      <c r="GQS79" s="313"/>
      <c r="GQT79" s="313"/>
      <c r="GQU79" s="313"/>
      <c r="GQV79" s="313"/>
      <c r="GQW79" s="313"/>
      <c r="GQX79" s="313"/>
      <c r="GQY79" s="313"/>
      <c r="GQZ79" s="313"/>
      <c r="GRA79" s="313"/>
      <c r="GRB79" s="313"/>
      <c r="GRC79" s="313"/>
      <c r="GRD79" s="313"/>
      <c r="GRE79" s="313"/>
      <c r="GRF79" s="313"/>
      <c r="GRG79" s="313"/>
      <c r="GRH79" s="313"/>
      <c r="GRI79" s="313"/>
      <c r="GRJ79" s="313"/>
      <c r="GRK79" s="313"/>
      <c r="GRL79" s="313"/>
      <c r="GRM79" s="313"/>
      <c r="GRN79" s="313"/>
      <c r="GRO79" s="313"/>
      <c r="GRP79" s="313"/>
      <c r="GRQ79" s="313"/>
      <c r="GRR79" s="313"/>
      <c r="GRS79" s="313"/>
      <c r="GRT79" s="313"/>
      <c r="GRU79" s="313"/>
      <c r="GRV79" s="313"/>
      <c r="GRW79" s="313"/>
      <c r="GRX79" s="313"/>
      <c r="GRY79" s="313"/>
      <c r="GRZ79" s="313"/>
      <c r="GSA79" s="313"/>
      <c r="GSB79" s="313"/>
      <c r="GSC79" s="313"/>
      <c r="GSD79" s="313"/>
      <c r="GSE79" s="313"/>
      <c r="GSF79" s="313"/>
      <c r="GSG79" s="313"/>
      <c r="GSH79" s="313"/>
      <c r="GSI79" s="313"/>
      <c r="GSJ79" s="313"/>
      <c r="GSK79" s="313"/>
      <c r="GSL79" s="313"/>
      <c r="GSM79" s="313"/>
      <c r="GSN79" s="313"/>
      <c r="GSO79" s="313"/>
      <c r="GSP79" s="313"/>
      <c r="GSQ79" s="313"/>
      <c r="GSR79" s="313"/>
      <c r="GSS79" s="313"/>
      <c r="GST79" s="313"/>
      <c r="GSU79" s="313"/>
      <c r="GSV79" s="313"/>
      <c r="GSW79" s="313"/>
      <c r="GSX79" s="313"/>
      <c r="GSY79" s="313"/>
      <c r="GSZ79" s="313"/>
      <c r="GTA79" s="313"/>
      <c r="GTB79" s="313"/>
      <c r="GTC79" s="313"/>
      <c r="GTD79" s="313"/>
      <c r="GTE79" s="313"/>
      <c r="GTF79" s="313"/>
      <c r="GTG79" s="313"/>
      <c r="GTH79" s="313"/>
      <c r="GTI79" s="313"/>
      <c r="GTJ79" s="313"/>
      <c r="GTK79" s="313"/>
      <c r="GTL79" s="313"/>
      <c r="GTM79" s="313"/>
      <c r="GTN79" s="313"/>
      <c r="GTO79" s="313"/>
      <c r="GTP79" s="313"/>
      <c r="GTQ79" s="313"/>
      <c r="GTR79" s="313"/>
      <c r="GTS79" s="313"/>
      <c r="GTT79" s="313"/>
      <c r="GTU79" s="313"/>
      <c r="GTV79" s="313"/>
      <c r="GTW79" s="313"/>
      <c r="GTX79" s="313"/>
      <c r="GTY79" s="313"/>
      <c r="GTZ79" s="313"/>
      <c r="GUA79" s="313"/>
      <c r="GUB79" s="313"/>
      <c r="GUC79" s="313"/>
      <c r="GUD79" s="313"/>
      <c r="GUE79" s="313"/>
      <c r="GUF79" s="313"/>
      <c r="GUG79" s="313"/>
      <c r="GUH79" s="313"/>
      <c r="GUI79" s="313"/>
      <c r="GUJ79" s="313"/>
      <c r="GUK79" s="313"/>
      <c r="GUL79" s="313"/>
      <c r="GUM79" s="313"/>
      <c r="GUN79" s="313"/>
      <c r="GUO79" s="313"/>
      <c r="GUP79" s="313"/>
      <c r="GUQ79" s="313"/>
      <c r="GUR79" s="313"/>
      <c r="GUS79" s="313"/>
      <c r="GUT79" s="313"/>
      <c r="GUU79" s="313"/>
      <c r="GUV79" s="313"/>
      <c r="GUW79" s="313"/>
      <c r="GUX79" s="313"/>
      <c r="GUY79" s="313"/>
      <c r="GUZ79" s="313"/>
      <c r="GVA79" s="313"/>
      <c r="GVB79" s="313"/>
      <c r="GVC79" s="313"/>
      <c r="GVD79" s="313"/>
      <c r="GVE79" s="313"/>
      <c r="GVF79" s="313"/>
      <c r="GVG79" s="313"/>
      <c r="GVH79" s="313"/>
      <c r="GVI79" s="313"/>
      <c r="GVJ79" s="313"/>
      <c r="GVK79" s="313"/>
      <c r="GVL79" s="313"/>
      <c r="GVM79" s="313"/>
      <c r="GVN79" s="313"/>
      <c r="GVO79" s="313"/>
      <c r="GVP79" s="313"/>
      <c r="GVQ79" s="313"/>
      <c r="GVR79" s="313"/>
      <c r="GVS79" s="313"/>
      <c r="GVT79" s="313"/>
      <c r="GVU79" s="313"/>
      <c r="GVV79" s="313"/>
      <c r="GVW79" s="313"/>
      <c r="GVX79" s="313"/>
      <c r="GVY79" s="313"/>
      <c r="GVZ79" s="313"/>
      <c r="GWA79" s="313"/>
      <c r="GWB79" s="313"/>
      <c r="GWC79" s="313"/>
      <c r="GWD79" s="313"/>
      <c r="GWE79" s="313"/>
      <c r="GWF79" s="313"/>
      <c r="GWG79" s="313"/>
      <c r="GWH79" s="313"/>
      <c r="GWI79" s="313"/>
      <c r="GWJ79" s="313"/>
      <c r="GWK79" s="313"/>
      <c r="GWL79" s="313"/>
      <c r="GWM79" s="313"/>
      <c r="GWN79" s="313"/>
      <c r="GWO79" s="313"/>
      <c r="GWP79" s="313"/>
      <c r="GWQ79" s="313"/>
      <c r="GWR79" s="313"/>
      <c r="GWS79" s="313"/>
      <c r="GWT79" s="313"/>
      <c r="GWU79" s="313"/>
      <c r="GWV79" s="313"/>
      <c r="GWW79" s="313"/>
      <c r="GWX79" s="313"/>
      <c r="GWY79" s="313"/>
      <c r="GWZ79" s="313"/>
      <c r="GXA79" s="313"/>
      <c r="GXB79" s="313"/>
      <c r="GXC79" s="313"/>
      <c r="GXD79" s="313"/>
      <c r="GXE79" s="313"/>
      <c r="GXF79" s="313"/>
      <c r="GXG79" s="313"/>
      <c r="GXH79" s="313"/>
      <c r="GXI79" s="313"/>
      <c r="GXJ79" s="313"/>
      <c r="GXK79" s="313"/>
      <c r="GXL79" s="313"/>
      <c r="GXM79" s="313"/>
      <c r="GXN79" s="313"/>
      <c r="GXO79" s="313"/>
      <c r="GXP79" s="313"/>
      <c r="GXQ79" s="313"/>
      <c r="GXR79" s="313"/>
      <c r="GXS79" s="313"/>
      <c r="GXT79" s="313"/>
      <c r="GXU79" s="313"/>
      <c r="GXV79" s="313"/>
      <c r="GXW79" s="313"/>
      <c r="GXX79" s="313"/>
      <c r="GXY79" s="313"/>
      <c r="GXZ79" s="313"/>
      <c r="GYA79" s="313"/>
      <c r="GYB79" s="313"/>
      <c r="GYC79" s="313"/>
      <c r="GYD79" s="313"/>
      <c r="GYE79" s="313"/>
      <c r="GYF79" s="313"/>
      <c r="GYG79" s="313"/>
      <c r="GYH79" s="313"/>
      <c r="GYI79" s="313"/>
      <c r="GYJ79" s="313"/>
      <c r="GYK79" s="313"/>
      <c r="GYL79" s="313"/>
      <c r="GYM79" s="313"/>
      <c r="GYN79" s="313"/>
      <c r="GYO79" s="313"/>
      <c r="GYP79" s="313"/>
      <c r="GYQ79" s="313"/>
      <c r="GYR79" s="313"/>
      <c r="GYS79" s="313"/>
      <c r="GYT79" s="313"/>
      <c r="GYU79" s="313"/>
      <c r="GYV79" s="313"/>
      <c r="GYW79" s="313"/>
      <c r="GYX79" s="313"/>
      <c r="GYY79" s="313"/>
      <c r="GYZ79" s="313"/>
      <c r="GZA79" s="313"/>
      <c r="GZB79" s="313"/>
      <c r="GZC79" s="313"/>
      <c r="GZD79" s="313"/>
      <c r="GZE79" s="313"/>
      <c r="GZF79" s="313"/>
      <c r="GZG79" s="313"/>
      <c r="GZH79" s="313"/>
      <c r="GZI79" s="313"/>
      <c r="GZJ79" s="313"/>
      <c r="GZK79" s="313"/>
      <c r="GZL79" s="313"/>
      <c r="GZM79" s="313"/>
      <c r="GZN79" s="313"/>
      <c r="GZO79" s="313"/>
      <c r="GZP79" s="313"/>
      <c r="GZQ79" s="313"/>
      <c r="GZR79" s="313"/>
      <c r="GZS79" s="313"/>
      <c r="GZT79" s="313"/>
      <c r="GZU79" s="313"/>
      <c r="GZV79" s="313"/>
      <c r="GZW79" s="313"/>
      <c r="GZX79" s="313"/>
      <c r="GZY79" s="313"/>
      <c r="GZZ79" s="313"/>
      <c r="HAA79" s="313"/>
      <c r="HAB79" s="313"/>
      <c r="HAC79" s="313"/>
      <c r="HAD79" s="313"/>
      <c r="HAE79" s="313"/>
      <c r="HAF79" s="313"/>
      <c r="HAG79" s="313"/>
      <c r="HAH79" s="313"/>
      <c r="HAI79" s="313"/>
      <c r="HAJ79" s="313"/>
      <c r="HAK79" s="313"/>
      <c r="HAL79" s="313"/>
      <c r="HAM79" s="313"/>
      <c r="HAN79" s="313"/>
      <c r="HAO79" s="313"/>
      <c r="HAP79" s="313"/>
      <c r="HAQ79" s="313"/>
      <c r="HAR79" s="313"/>
      <c r="HAS79" s="313"/>
      <c r="HAT79" s="313"/>
      <c r="HAU79" s="313"/>
      <c r="HAV79" s="313"/>
      <c r="HAW79" s="313"/>
      <c r="HAX79" s="313"/>
      <c r="HAY79" s="313"/>
      <c r="HAZ79" s="313"/>
      <c r="HBA79" s="313"/>
      <c r="HBB79" s="313"/>
      <c r="HBC79" s="313"/>
      <c r="HBD79" s="313"/>
      <c r="HBE79" s="313"/>
      <c r="HBF79" s="313"/>
      <c r="HBG79" s="313"/>
      <c r="HBH79" s="313"/>
      <c r="HBI79" s="313"/>
      <c r="HBJ79" s="313"/>
      <c r="HBK79" s="313"/>
      <c r="HBL79" s="313"/>
      <c r="HBM79" s="313"/>
      <c r="HBN79" s="313"/>
      <c r="HBO79" s="313"/>
      <c r="HBP79" s="313"/>
      <c r="HBQ79" s="313"/>
      <c r="HBR79" s="313"/>
      <c r="HBS79" s="313"/>
      <c r="HBT79" s="313"/>
      <c r="HBU79" s="313"/>
      <c r="HBV79" s="313"/>
      <c r="HBW79" s="313"/>
      <c r="HBX79" s="313"/>
      <c r="HBY79" s="313"/>
      <c r="HBZ79" s="313"/>
      <c r="HCA79" s="313"/>
      <c r="HCB79" s="313"/>
      <c r="HCC79" s="313"/>
      <c r="HCD79" s="313"/>
      <c r="HCE79" s="313"/>
      <c r="HCF79" s="313"/>
      <c r="HCG79" s="313"/>
      <c r="HCH79" s="313"/>
      <c r="HCI79" s="313"/>
      <c r="HCJ79" s="313"/>
      <c r="HCK79" s="313"/>
      <c r="HCL79" s="313"/>
      <c r="HCM79" s="313"/>
      <c r="HCN79" s="313"/>
      <c r="HCO79" s="313"/>
      <c r="HCP79" s="313"/>
      <c r="HCQ79" s="313"/>
      <c r="HCR79" s="313"/>
      <c r="HCS79" s="313"/>
      <c r="HCT79" s="313"/>
      <c r="HCU79" s="313"/>
      <c r="HCV79" s="313"/>
      <c r="HCW79" s="313"/>
      <c r="HCX79" s="313"/>
      <c r="HCY79" s="313"/>
      <c r="HCZ79" s="313"/>
      <c r="HDA79" s="313"/>
      <c r="HDB79" s="313"/>
      <c r="HDC79" s="313"/>
      <c r="HDD79" s="313"/>
      <c r="HDE79" s="313"/>
      <c r="HDF79" s="313"/>
      <c r="HDG79" s="313"/>
      <c r="HDH79" s="313"/>
      <c r="HDI79" s="313"/>
      <c r="HDJ79" s="313"/>
      <c r="HDK79" s="313"/>
      <c r="HDL79" s="313"/>
      <c r="HDM79" s="313"/>
      <c r="HDN79" s="313"/>
      <c r="HDO79" s="313"/>
      <c r="HDP79" s="313"/>
      <c r="HDQ79" s="313"/>
      <c r="HDR79" s="313"/>
      <c r="HDS79" s="313"/>
      <c r="HDT79" s="313"/>
      <c r="HDU79" s="313"/>
      <c r="HDV79" s="313"/>
      <c r="HDW79" s="313"/>
      <c r="HDX79" s="313"/>
      <c r="HDY79" s="313"/>
      <c r="HDZ79" s="313"/>
      <c r="HEA79" s="313"/>
      <c r="HEB79" s="313"/>
      <c r="HEC79" s="313"/>
      <c r="HED79" s="313"/>
      <c r="HEE79" s="313"/>
      <c r="HEF79" s="313"/>
      <c r="HEG79" s="313"/>
      <c r="HEH79" s="313"/>
      <c r="HEI79" s="313"/>
      <c r="HEJ79" s="313"/>
      <c r="HEK79" s="313"/>
      <c r="HEL79" s="313"/>
      <c r="HEM79" s="313"/>
      <c r="HEN79" s="313"/>
      <c r="HEO79" s="313"/>
      <c r="HEP79" s="313"/>
      <c r="HEQ79" s="313"/>
      <c r="HER79" s="313"/>
      <c r="HES79" s="313"/>
      <c r="HET79" s="313"/>
      <c r="HEU79" s="313"/>
      <c r="HEV79" s="313"/>
      <c r="HEW79" s="313"/>
      <c r="HEX79" s="313"/>
      <c r="HEY79" s="313"/>
      <c r="HEZ79" s="313"/>
      <c r="HFA79" s="313"/>
      <c r="HFB79" s="313"/>
      <c r="HFC79" s="313"/>
      <c r="HFD79" s="313"/>
      <c r="HFE79" s="313"/>
      <c r="HFF79" s="313"/>
      <c r="HFG79" s="313"/>
      <c r="HFH79" s="313"/>
      <c r="HFI79" s="313"/>
      <c r="HFJ79" s="313"/>
      <c r="HFK79" s="313"/>
      <c r="HFL79" s="313"/>
      <c r="HFM79" s="313"/>
      <c r="HFN79" s="313"/>
      <c r="HFO79" s="313"/>
      <c r="HFP79" s="313"/>
      <c r="HFQ79" s="313"/>
      <c r="HFR79" s="313"/>
      <c r="HFS79" s="313"/>
      <c r="HFT79" s="313"/>
      <c r="HFU79" s="313"/>
      <c r="HFV79" s="313"/>
      <c r="HFW79" s="313"/>
      <c r="HFX79" s="313"/>
      <c r="HFY79" s="313"/>
      <c r="HFZ79" s="313"/>
      <c r="HGA79" s="313"/>
      <c r="HGB79" s="313"/>
      <c r="HGC79" s="313"/>
      <c r="HGD79" s="313"/>
      <c r="HGE79" s="313"/>
      <c r="HGF79" s="313"/>
      <c r="HGG79" s="313"/>
      <c r="HGH79" s="313"/>
      <c r="HGI79" s="313"/>
      <c r="HGJ79" s="313"/>
      <c r="HGK79" s="313"/>
      <c r="HGL79" s="313"/>
      <c r="HGM79" s="313"/>
      <c r="HGN79" s="313"/>
      <c r="HGO79" s="313"/>
      <c r="HGP79" s="313"/>
      <c r="HGQ79" s="313"/>
      <c r="HGR79" s="313"/>
      <c r="HGS79" s="313"/>
      <c r="HGT79" s="313"/>
      <c r="HGU79" s="313"/>
      <c r="HGV79" s="313"/>
      <c r="HGW79" s="313"/>
      <c r="HGX79" s="313"/>
      <c r="HGY79" s="313"/>
      <c r="HGZ79" s="313"/>
      <c r="HHA79" s="313"/>
      <c r="HHB79" s="313"/>
      <c r="HHC79" s="313"/>
      <c r="HHD79" s="313"/>
      <c r="HHE79" s="313"/>
      <c r="HHF79" s="313"/>
      <c r="HHG79" s="313"/>
      <c r="HHH79" s="313"/>
      <c r="HHI79" s="313"/>
      <c r="HHJ79" s="313"/>
      <c r="HHK79" s="313"/>
      <c r="HHL79" s="313"/>
      <c r="HHM79" s="313"/>
      <c r="HHN79" s="313"/>
      <c r="HHO79" s="313"/>
      <c r="HHP79" s="313"/>
      <c r="HHQ79" s="313"/>
      <c r="HHR79" s="313"/>
      <c r="HHS79" s="313"/>
      <c r="HHT79" s="313"/>
      <c r="HHU79" s="313"/>
      <c r="HHV79" s="313"/>
      <c r="HHW79" s="313"/>
      <c r="HHX79" s="313"/>
      <c r="HHY79" s="313"/>
      <c r="HHZ79" s="313"/>
      <c r="HIA79" s="313"/>
      <c r="HIB79" s="313"/>
      <c r="HIC79" s="313"/>
      <c r="HID79" s="313"/>
      <c r="HIE79" s="313"/>
      <c r="HIF79" s="313"/>
      <c r="HIG79" s="313"/>
      <c r="HIH79" s="313"/>
      <c r="HII79" s="313"/>
      <c r="HIJ79" s="313"/>
      <c r="HIK79" s="313"/>
      <c r="HIL79" s="313"/>
      <c r="HIM79" s="313"/>
      <c r="HIN79" s="313"/>
      <c r="HIO79" s="313"/>
      <c r="HIP79" s="313"/>
      <c r="HIQ79" s="313"/>
      <c r="HIR79" s="313"/>
      <c r="HIS79" s="313"/>
      <c r="HIT79" s="313"/>
      <c r="HIU79" s="313"/>
      <c r="HIV79" s="313"/>
      <c r="HIW79" s="313"/>
      <c r="HIX79" s="313"/>
      <c r="HIY79" s="313"/>
      <c r="HIZ79" s="313"/>
      <c r="HJA79" s="313"/>
      <c r="HJB79" s="313"/>
      <c r="HJC79" s="313"/>
      <c r="HJD79" s="313"/>
      <c r="HJE79" s="313"/>
      <c r="HJF79" s="313"/>
      <c r="HJG79" s="313"/>
      <c r="HJH79" s="313"/>
      <c r="HJI79" s="313"/>
      <c r="HJJ79" s="313"/>
      <c r="HJK79" s="313"/>
      <c r="HJL79" s="313"/>
      <c r="HJM79" s="313"/>
      <c r="HJN79" s="313"/>
      <c r="HJO79" s="313"/>
      <c r="HJP79" s="313"/>
      <c r="HJQ79" s="313"/>
      <c r="HJR79" s="313"/>
      <c r="HJS79" s="313"/>
      <c r="HJT79" s="313"/>
      <c r="HJU79" s="313"/>
      <c r="HJV79" s="313"/>
      <c r="HJW79" s="313"/>
      <c r="HJX79" s="313"/>
      <c r="HJY79" s="313"/>
      <c r="HJZ79" s="313"/>
      <c r="HKA79" s="313"/>
      <c r="HKB79" s="313"/>
      <c r="HKC79" s="313"/>
      <c r="HKD79" s="313"/>
      <c r="HKE79" s="313"/>
      <c r="HKF79" s="313"/>
      <c r="HKG79" s="313"/>
      <c r="HKH79" s="313"/>
      <c r="HKI79" s="313"/>
      <c r="HKJ79" s="313"/>
      <c r="HKK79" s="313"/>
      <c r="HKL79" s="313"/>
      <c r="HKM79" s="313"/>
      <c r="HKN79" s="313"/>
      <c r="HKO79" s="313"/>
      <c r="HKP79" s="313"/>
      <c r="HKQ79" s="313"/>
      <c r="HKR79" s="313"/>
      <c r="HKS79" s="313"/>
      <c r="HKT79" s="313"/>
      <c r="HKU79" s="313"/>
      <c r="HKV79" s="313"/>
      <c r="HKW79" s="313"/>
      <c r="HKX79" s="313"/>
      <c r="HKY79" s="313"/>
      <c r="HKZ79" s="313"/>
      <c r="HLA79" s="313"/>
      <c r="HLB79" s="313"/>
      <c r="HLC79" s="313"/>
      <c r="HLD79" s="313"/>
      <c r="HLE79" s="313"/>
      <c r="HLF79" s="313"/>
      <c r="HLG79" s="313"/>
      <c r="HLH79" s="313"/>
      <c r="HLI79" s="313"/>
      <c r="HLJ79" s="313"/>
      <c r="HLK79" s="313"/>
      <c r="HLL79" s="313"/>
      <c r="HLM79" s="313"/>
      <c r="HLN79" s="313"/>
      <c r="HLO79" s="313"/>
      <c r="HLP79" s="313"/>
      <c r="HLQ79" s="313"/>
      <c r="HLR79" s="313"/>
      <c r="HLS79" s="313"/>
      <c r="HLT79" s="313"/>
      <c r="HLU79" s="313"/>
      <c r="HLV79" s="313"/>
      <c r="HLW79" s="313"/>
      <c r="HLX79" s="313"/>
      <c r="HLY79" s="313"/>
      <c r="HLZ79" s="313"/>
      <c r="HMA79" s="313"/>
      <c r="HMB79" s="313"/>
      <c r="HMC79" s="313"/>
      <c r="HMD79" s="313"/>
      <c r="HME79" s="313"/>
      <c r="HMF79" s="313"/>
      <c r="HMG79" s="313"/>
      <c r="HMH79" s="313"/>
      <c r="HMI79" s="313"/>
      <c r="HMJ79" s="313"/>
      <c r="HMK79" s="313"/>
      <c r="HML79" s="313"/>
      <c r="HMM79" s="313"/>
      <c r="HMN79" s="313"/>
      <c r="HMO79" s="313"/>
      <c r="HMP79" s="313"/>
      <c r="HMQ79" s="313"/>
      <c r="HMR79" s="313"/>
      <c r="HMS79" s="313"/>
      <c r="HMT79" s="313"/>
      <c r="HMU79" s="313"/>
      <c r="HMV79" s="313"/>
      <c r="HMW79" s="313"/>
      <c r="HMX79" s="313"/>
      <c r="HMY79" s="313"/>
      <c r="HMZ79" s="313"/>
      <c r="HNA79" s="313"/>
      <c r="HNB79" s="313"/>
      <c r="HNC79" s="313"/>
      <c r="HND79" s="313"/>
      <c r="HNE79" s="313"/>
      <c r="HNF79" s="313"/>
      <c r="HNG79" s="313"/>
      <c r="HNH79" s="313"/>
      <c r="HNI79" s="313"/>
      <c r="HNJ79" s="313"/>
      <c r="HNK79" s="313"/>
      <c r="HNL79" s="313"/>
      <c r="HNM79" s="313"/>
      <c r="HNN79" s="313"/>
      <c r="HNO79" s="313"/>
      <c r="HNP79" s="313"/>
      <c r="HNQ79" s="313"/>
      <c r="HNR79" s="313"/>
      <c r="HNS79" s="313"/>
      <c r="HNT79" s="313"/>
      <c r="HNU79" s="313"/>
      <c r="HNV79" s="313"/>
      <c r="HNW79" s="313"/>
      <c r="HNX79" s="313"/>
      <c r="HNY79" s="313"/>
      <c r="HNZ79" s="313"/>
      <c r="HOA79" s="313"/>
      <c r="HOB79" s="313"/>
      <c r="HOC79" s="313"/>
      <c r="HOD79" s="313"/>
      <c r="HOE79" s="313"/>
      <c r="HOF79" s="313"/>
      <c r="HOG79" s="313"/>
      <c r="HOH79" s="313"/>
      <c r="HOI79" s="313"/>
      <c r="HOJ79" s="313"/>
      <c r="HOK79" s="313"/>
      <c r="HOL79" s="313"/>
      <c r="HOM79" s="313"/>
      <c r="HON79" s="313"/>
      <c r="HOO79" s="313"/>
      <c r="HOP79" s="313"/>
      <c r="HOQ79" s="313"/>
      <c r="HOR79" s="313"/>
      <c r="HOS79" s="313"/>
      <c r="HOT79" s="313"/>
      <c r="HOU79" s="313"/>
      <c r="HOV79" s="313"/>
      <c r="HOW79" s="313"/>
      <c r="HOX79" s="313"/>
      <c r="HOY79" s="313"/>
      <c r="HOZ79" s="313"/>
      <c r="HPA79" s="313"/>
      <c r="HPB79" s="313"/>
      <c r="HPC79" s="313"/>
      <c r="HPD79" s="313"/>
      <c r="HPE79" s="313"/>
      <c r="HPF79" s="313"/>
      <c r="HPG79" s="313"/>
      <c r="HPH79" s="313"/>
      <c r="HPI79" s="313"/>
      <c r="HPJ79" s="313"/>
      <c r="HPK79" s="313"/>
      <c r="HPL79" s="313"/>
      <c r="HPM79" s="313"/>
      <c r="HPN79" s="313"/>
      <c r="HPO79" s="313"/>
      <c r="HPP79" s="313"/>
      <c r="HPQ79" s="313"/>
      <c r="HPR79" s="313"/>
      <c r="HPS79" s="313"/>
      <c r="HPT79" s="313"/>
      <c r="HPU79" s="313"/>
      <c r="HPV79" s="313"/>
      <c r="HPW79" s="313"/>
      <c r="HPX79" s="313"/>
      <c r="HPY79" s="313"/>
      <c r="HPZ79" s="313"/>
      <c r="HQA79" s="313"/>
      <c r="HQB79" s="313"/>
      <c r="HQC79" s="313"/>
      <c r="HQD79" s="313"/>
      <c r="HQE79" s="313"/>
      <c r="HQF79" s="313"/>
      <c r="HQG79" s="313"/>
      <c r="HQH79" s="313"/>
      <c r="HQI79" s="313"/>
      <c r="HQJ79" s="313"/>
      <c r="HQK79" s="313"/>
      <c r="HQL79" s="313"/>
      <c r="HQM79" s="313"/>
      <c r="HQN79" s="313"/>
      <c r="HQO79" s="313"/>
      <c r="HQP79" s="313"/>
      <c r="HQQ79" s="313"/>
      <c r="HQR79" s="313"/>
      <c r="HQS79" s="313"/>
      <c r="HQT79" s="313"/>
      <c r="HQU79" s="313"/>
      <c r="HQV79" s="313"/>
      <c r="HQW79" s="313"/>
      <c r="HQX79" s="313"/>
      <c r="HQY79" s="313"/>
      <c r="HQZ79" s="313"/>
      <c r="HRA79" s="313"/>
      <c r="HRB79" s="313"/>
      <c r="HRC79" s="313"/>
      <c r="HRD79" s="313"/>
      <c r="HRE79" s="313"/>
      <c r="HRF79" s="313"/>
      <c r="HRG79" s="313"/>
      <c r="HRH79" s="313"/>
      <c r="HRI79" s="313"/>
      <c r="HRJ79" s="313"/>
      <c r="HRK79" s="313"/>
      <c r="HRL79" s="313"/>
      <c r="HRM79" s="313"/>
      <c r="HRN79" s="313"/>
      <c r="HRO79" s="313"/>
      <c r="HRP79" s="313"/>
      <c r="HRQ79" s="313"/>
      <c r="HRR79" s="313"/>
      <c r="HRS79" s="313"/>
      <c r="HRT79" s="313"/>
      <c r="HRU79" s="313"/>
      <c r="HRV79" s="313"/>
      <c r="HRW79" s="313"/>
      <c r="HRX79" s="313"/>
      <c r="HRY79" s="313"/>
      <c r="HRZ79" s="313"/>
      <c r="HSA79" s="313"/>
      <c r="HSB79" s="313"/>
      <c r="HSC79" s="313"/>
      <c r="HSD79" s="313"/>
      <c r="HSE79" s="313"/>
      <c r="HSF79" s="313"/>
      <c r="HSG79" s="313"/>
      <c r="HSH79" s="313"/>
      <c r="HSI79" s="313"/>
      <c r="HSJ79" s="313"/>
      <c r="HSK79" s="313"/>
      <c r="HSL79" s="313"/>
      <c r="HSM79" s="313"/>
      <c r="HSN79" s="313"/>
      <c r="HSO79" s="313"/>
      <c r="HSP79" s="313"/>
      <c r="HSQ79" s="313"/>
      <c r="HSR79" s="313"/>
      <c r="HSS79" s="313"/>
      <c r="HST79" s="313"/>
      <c r="HSU79" s="313"/>
      <c r="HSV79" s="313"/>
      <c r="HSW79" s="313"/>
      <c r="HSX79" s="313"/>
      <c r="HSY79" s="313"/>
      <c r="HSZ79" s="313"/>
      <c r="HTA79" s="313"/>
      <c r="HTB79" s="313"/>
      <c r="HTC79" s="313"/>
      <c r="HTD79" s="313"/>
      <c r="HTE79" s="313"/>
      <c r="HTF79" s="313"/>
      <c r="HTG79" s="313"/>
      <c r="HTH79" s="313"/>
      <c r="HTI79" s="313"/>
      <c r="HTJ79" s="313"/>
      <c r="HTK79" s="313"/>
      <c r="HTL79" s="313"/>
      <c r="HTM79" s="313"/>
      <c r="HTN79" s="313"/>
      <c r="HTO79" s="313"/>
      <c r="HTP79" s="313"/>
      <c r="HTQ79" s="313"/>
      <c r="HTR79" s="313"/>
      <c r="HTS79" s="313"/>
      <c r="HTT79" s="313"/>
      <c r="HTU79" s="313"/>
      <c r="HTV79" s="313"/>
      <c r="HTW79" s="313"/>
      <c r="HTX79" s="313"/>
      <c r="HTY79" s="313"/>
      <c r="HTZ79" s="313"/>
      <c r="HUA79" s="313"/>
      <c r="HUB79" s="313"/>
      <c r="HUC79" s="313"/>
      <c r="HUD79" s="313"/>
      <c r="HUE79" s="313"/>
      <c r="HUF79" s="313"/>
      <c r="HUG79" s="313"/>
      <c r="HUH79" s="313"/>
      <c r="HUI79" s="313"/>
      <c r="HUJ79" s="313"/>
      <c r="HUK79" s="313"/>
      <c r="HUL79" s="313"/>
      <c r="HUM79" s="313"/>
      <c r="HUN79" s="313"/>
      <c r="HUO79" s="313"/>
      <c r="HUP79" s="313"/>
      <c r="HUQ79" s="313"/>
      <c r="HUR79" s="313"/>
      <c r="HUS79" s="313"/>
      <c r="HUT79" s="313"/>
      <c r="HUU79" s="313"/>
      <c r="HUV79" s="313"/>
      <c r="HUW79" s="313"/>
      <c r="HUX79" s="313"/>
      <c r="HUY79" s="313"/>
      <c r="HUZ79" s="313"/>
      <c r="HVA79" s="313"/>
      <c r="HVB79" s="313"/>
      <c r="HVC79" s="313"/>
      <c r="HVD79" s="313"/>
      <c r="HVE79" s="313"/>
      <c r="HVF79" s="313"/>
      <c r="HVG79" s="313"/>
      <c r="HVH79" s="313"/>
      <c r="HVI79" s="313"/>
      <c r="HVJ79" s="313"/>
      <c r="HVK79" s="313"/>
      <c r="HVL79" s="313"/>
      <c r="HVM79" s="313"/>
      <c r="HVN79" s="313"/>
      <c r="HVO79" s="313"/>
      <c r="HVP79" s="313"/>
      <c r="HVQ79" s="313"/>
      <c r="HVR79" s="313"/>
      <c r="HVS79" s="313"/>
      <c r="HVT79" s="313"/>
      <c r="HVU79" s="313"/>
      <c r="HVV79" s="313"/>
      <c r="HVW79" s="313"/>
      <c r="HVX79" s="313"/>
      <c r="HVY79" s="313"/>
      <c r="HVZ79" s="313"/>
      <c r="HWA79" s="313"/>
      <c r="HWB79" s="313"/>
      <c r="HWC79" s="313"/>
      <c r="HWD79" s="313"/>
      <c r="HWE79" s="313"/>
      <c r="HWF79" s="313"/>
      <c r="HWG79" s="313"/>
      <c r="HWH79" s="313"/>
      <c r="HWI79" s="313"/>
      <c r="HWJ79" s="313"/>
      <c r="HWK79" s="313"/>
      <c r="HWL79" s="313"/>
      <c r="HWM79" s="313"/>
      <c r="HWN79" s="313"/>
      <c r="HWO79" s="313"/>
      <c r="HWP79" s="313"/>
      <c r="HWQ79" s="313"/>
      <c r="HWR79" s="313"/>
      <c r="HWS79" s="313"/>
      <c r="HWT79" s="313"/>
      <c r="HWU79" s="313"/>
      <c r="HWV79" s="313"/>
      <c r="HWW79" s="313"/>
      <c r="HWX79" s="313"/>
      <c r="HWY79" s="313"/>
      <c r="HWZ79" s="313"/>
      <c r="HXA79" s="313"/>
      <c r="HXB79" s="313"/>
      <c r="HXC79" s="313"/>
      <c r="HXD79" s="313"/>
      <c r="HXE79" s="313"/>
      <c r="HXF79" s="313"/>
      <c r="HXG79" s="313"/>
      <c r="HXH79" s="313"/>
      <c r="HXI79" s="313"/>
      <c r="HXJ79" s="313"/>
      <c r="HXK79" s="313"/>
      <c r="HXL79" s="313"/>
      <c r="HXM79" s="313"/>
      <c r="HXN79" s="313"/>
      <c r="HXO79" s="313"/>
      <c r="HXP79" s="313"/>
      <c r="HXQ79" s="313"/>
      <c r="HXR79" s="313"/>
      <c r="HXS79" s="313"/>
      <c r="HXT79" s="313"/>
      <c r="HXU79" s="313"/>
      <c r="HXV79" s="313"/>
      <c r="HXW79" s="313"/>
      <c r="HXX79" s="313"/>
      <c r="HXY79" s="313"/>
      <c r="HXZ79" s="313"/>
      <c r="HYA79" s="313"/>
      <c r="HYB79" s="313"/>
      <c r="HYC79" s="313"/>
      <c r="HYD79" s="313"/>
      <c r="HYE79" s="313"/>
      <c r="HYF79" s="313"/>
      <c r="HYG79" s="313"/>
      <c r="HYH79" s="313"/>
      <c r="HYI79" s="313"/>
      <c r="HYJ79" s="313"/>
      <c r="HYK79" s="313"/>
      <c r="HYL79" s="313"/>
      <c r="HYM79" s="313"/>
      <c r="HYN79" s="313"/>
      <c r="HYO79" s="313"/>
      <c r="HYP79" s="313"/>
      <c r="HYQ79" s="313"/>
      <c r="HYR79" s="313"/>
      <c r="HYS79" s="313"/>
      <c r="HYT79" s="313"/>
      <c r="HYU79" s="313"/>
      <c r="HYV79" s="313"/>
      <c r="HYW79" s="313"/>
      <c r="HYX79" s="313"/>
      <c r="HYY79" s="313"/>
      <c r="HYZ79" s="313"/>
      <c r="HZA79" s="313"/>
      <c r="HZB79" s="313"/>
      <c r="HZC79" s="313"/>
      <c r="HZD79" s="313"/>
      <c r="HZE79" s="313"/>
      <c r="HZF79" s="313"/>
      <c r="HZG79" s="313"/>
      <c r="HZH79" s="313"/>
      <c r="HZI79" s="313"/>
      <c r="HZJ79" s="313"/>
      <c r="HZK79" s="313"/>
      <c r="HZL79" s="313"/>
      <c r="HZM79" s="313"/>
      <c r="HZN79" s="313"/>
      <c r="HZO79" s="313"/>
      <c r="HZP79" s="313"/>
      <c r="HZQ79" s="313"/>
      <c r="HZR79" s="313"/>
      <c r="HZS79" s="313"/>
      <c r="HZT79" s="313"/>
      <c r="HZU79" s="313"/>
      <c r="HZV79" s="313"/>
      <c r="HZW79" s="313"/>
      <c r="HZX79" s="313"/>
      <c r="HZY79" s="313"/>
      <c r="HZZ79" s="313"/>
      <c r="IAA79" s="313"/>
      <c r="IAB79" s="313"/>
      <c r="IAC79" s="313"/>
      <c r="IAD79" s="313"/>
      <c r="IAE79" s="313"/>
      <c r="IAF79" s="313"/>
      <c r="IAG79" s="313"/>
      <c r="IAH79" s="313"/>
      <c r="IAI79" s="313"/>
      <c r="IAJ79" s="313"/>
      <c r="IAK79" s="313"/>
      <c r="IAL79" s="313"/>
      <c r="IAM79" s="313"/>
      <c r="IAN79" s="313"/>
      <c r="IAO79" s="313"/>
      <c r="IAP79" s="313"/>
      <c r="IAQ79" s="313"/>
      <c r="IAR79" s="313"/>
      <c r="IAS79" s="313"/>
      <c r="IAT79" s="313"/>
      <c r="IAU79" s="313"/>
      <c r="IAV79" s="313"/>
      <c r="IAW79" s="313"/>
      <c r="IAX79" s="313"/>
      <c r="IAY79" s="313"/>
      <c r="IAZ79" s="313"/>
      <c r="IBA79" s="313"/>
      <c r="IBB79" s="313"/>
      <c r="IBC79" s="313"/>
      <c r="IBD79" s="313"/>
      <c r="IBE79" s="313"/>
      <c r="IBF79" s="313"/>
      <c r="IBG79" s="313"/>
      <c r="IBH79" s="313"/>
      <c r="IBI79" s="313"/>
      <c r="IBJ79" s="313"/>
      <c r="IBK79" s="313"/>
      <c r="IBL79" s="313"/>
      <c r="IBM79" s="313"/>
      <c r="IBN79" s="313"/>
      <c r="IBO79" s="313"/>
      <c r="IBP79" s="313"/>
      <c r="IBQ79" s="313"/>
      <c r="IBR79" s="313"/>
      <c r="IBS79" s="313"/>
      <c r="IBT79" s="313"/>
      <c r="IBU79" s="313"/>
      <c r="IBV79" s="313"/>
      <c r="IBW79" s="313"/>
      <c r="IBX79" s="313"/>
      <c r="IBY79" s="313"/>
      <c r="IBZ79" s="313"/>
      <c r="ICA79" s="313"/>
      <c r="ICB79" s="313"/>
      <c r="ICC79" s="313"/>
      <c r="ICD79" s="313"/>
      <c r="ICE79" s="313"/>
      <c r="ICF79" s="313"/>
      <c r="ICG79" s="313"/>
      <c r="ICH79" s="313"/>
      <c r="ICI79" s="313"/>
      <c r="ICJ79" s="313"/>
      <c r="ICK79" s="313"/>
      <c r="ICL79" s="313"/>
      <c r="ICM79" s="313"/>
      <c r="ICN79" s="313"/>
      <c r="ICO79" s="313"/>
      <c r="ICP79" s="313"/>
      <c r="ICQ79" s="313"/>
      <c r="ICR79" s="313"/>
      <c r="ICS79" s="313"/>
      <c r="ICT79" s="313"/>
      <c r="ICU79" s="313"/>
      <c r="ICV79" s="313"/>
      <c r="ICW79" s="313"/>
      <c r="ICX79" s="313"/>
      <c r="ICY79" s="313"/>
      <c r="ICZ79" s="313"/>
      <c r="IDA79" s="313"/>
      <c r="IDB79" s="313"/>
      <c r="IDC79" s="313"/>
      <c r="IDD79" s="313"/>
      <c r="IDE79" s="313"/>
      <c r="IDF79" s="313"/>
      <c r="IDG79" s="313"/>
      <c r="IDH79" s="313"/>
      <c r="IDI79" s="313"/>
      <c r="IDJ79" s="313"/>
      <c r="IDK79" s="313"/>
      <c r="IDL79" s="313"/>
      <c r="IDM79" s="313"/>
      <c r="IDN79" s="313"/>
      <c r="IDO79" s="313"/>
      <c r="IDP79" s="313"/>
      <c r="IDQ79" s="313"/>
      <c r="IDR79" s="313"/>
      <c r="IDS79" s="313"/>
      <c r="IDT79" s="313"/>
      <c r="IDU79" s="313"/>
      <c r="IDV79" s="313"/>
      <c r="IDW79" s="313"/>
      <c r="IDX79" s="313"/>
      <c r="IDY79" s="313"/>
      <c r="IDZ79" s="313"/>
      <c r="IEA79" s="313"/>
      <c r="IEB79" s="313"/>
      <c r="IEC79" s="313"/>
      <c r="IED79" s="313"/>
      <c r="IEE79" s="313"/>
      <c r="IEF79" s="313"/>
      <c r="IEG79" s="313"/>
      <c r="IEH79" s="313"/>
      <c r="IEI79" s="313"/>
      <c r="IEJ79" s="313"/>
      <c r="IEK79" s="313"/>
      <c r="IEL79" s="313"/>
      <c r="IEM79" s="313"/>
      <c r="IEN79" s="313"/>
      <c r="IEO79" s="313"/>
      <c r="IEP79" s="313"/>
      <c r="IEQ79" s="313"/>
      <c r="IER79" s="313"/>
      <c r="IES79" s="313"/>
      <c r="IET79" s="313"/>
      <c r="IEU79" s="313"/>
      <c r="IEV79" s="313"/>
      <c r="IEW79" s="313"/>
      <c r="IEX79" s="313"/>
      <c r="IEY79" s="313"/>
      <c r="IEZ79" s="313"/>
      <c r="IFA79" s="313"/>
      <c r="IFB79" s="313"/>
      <c r="IFC79" s="313"/>
      <c r="IFD79" s="313"/>
      <c r="IFE79" s="313"/>
      <c r="IFF79" s="313"/>
      <c r="IFG79" s="313"/>
      <c r="IFH79" s="313"/>
      <c r="IFI79" s="313"/>
      <c r="IFJ79" s="313"/>
      <c r="IFK79" s="313"/>
      <c r="IFL79" s="313"/>
      <c r="IFM79" s="313"/>
      <c r="IFN79" s="313"/>
      <c r="IFO79" s="313"/>
      <c r="IFP79" s="313"/>
      <c r="IFQ79" s="313"/>
      <c r="IFR79" s="313"/>
      <c r="IFS79" s="313"/>
      <c r="IFT79" s="313"/>
      <c r="IFU79" s="313"/>
      <c r="IFV79" s="313"/>
      <c r="IFW79" s="313"/>
      <c r="IFX79" s="313"/>
      <c r="IFY79" s="313"/>
      <c r="IFZ79" s="313"/>
      <c r="IGA79" s="313"/>
      <c r="IGB79" s="313"/>
      <c r="IGC79" s="313"/>
      <c r="IGD79" s="313"/>
      <c r="IGE79" s="313"/>
      <c r="IGF79" s="313"/>
      <c r="IGG79" s="313"/>
      <c r="IGH79" s="313"/>
      <c r="IGI79" s="313"/>
      <c r="IGJ79" s="313"/>
      <c r="IGK79" s="313"/>
      <c r="IGL79" s="313"/>
      <c r="IGM79" s="313"/>
      <c r="IGN79" s="313"/>
      <c r="IGO79" s="313"/>
      <c r="IGP79" s="313"/>
      <c r="IGQ79" s="313"/>
      <c r="IGR79" s="313"/>
      <c r="IGS79" s="313"/>
      <c r="IGT79" s="313"/>
      <c r="IGU79" s="313"/>
      <c r="IGV79" s="313"/>
      <c r="IGW79" s="313"/>
      <c r="IGX79" s="313"/>
      <c r="IGY79" s="313"/>
      <c r="IGZ79" s="313"/>
      <c r="IHA79" s="313"/>
      <c r="IHB79" s="313"/>
      <c r="IHC79" s="313"/>
      <c r="IHD79" s="313"/>
      <c r="IHE79" s="313"/>
      <c r="IHF79" s="313"/>
      <c r="IHG79" s="313"/>
      <c r="IHH79" s="313"/>
      <c r="IHI79" s="313"/>
      <c r="IHJ79" s="313"/>
      <c r="IHK79" s="313"/>
      <c r="IHL79" s="313"/>
      <c r="IHM79" s="313"/>
      <c r="IHN79" s="313"/>
      <c r="IHO79" s="313"/>
      <c r="IHP79" s="313"/>
      <c r="IHQ79" s="313"/>
      <c r="IHR79" s="313"/>
      <c r="IHS79" s="313"/>
      <c r="IHT79" s="313"/>
      <c r="IHU79" s="313"/>
      <c r="IHV79" s="313"/>
      <c r="IHW79" s="313"/>
      <c r="IHX79" s="313"/>
      <c r="IHY79" s="313"/>
      <c r="IHZ79" s="313"/>
      <c r="IIA79" s="313"/>
      <c r="IIB79" s="313"/>
      <c r="IIC79" s="313"/>
      <c r="IID79" s="313"/>
      <c r="IIE79" s="313"/>
      <c r="IIF79" s="313"/>
      <c r="IIG79" s="313"/>
      <c r="IIH79" s="313"/>
      <c r="III79" s="313"/>
      <c r="IIJ79" s="313"/>
      <c r="IIK79" s="313"/>
      <c r="IIL79" s="313"/>
      <c r="IIM79" s="313"/>
      <c r="IIN79" s="313"/>
      <c r="IIO79" s="313"/>
      <c r="IIP79" s="313"/>
      <c r="IIQ79" s="313"/>
      <c r="IIR79" s="313"/>
      <c r="IIS79" s="313"/>
      <c r="IIT79" s="313"/>
      <c r="IIU79" s="313"/>
      <c r="IIV79" s="313"/>
      <c r="IIW79" s="313"/>
      <c r="IIX79" s="313"/>
      <c r="IIY79" s="313"/>
      <c r="IIZ79" s="313"/>
      <c r="IJA79" s="313"/>
      <c r="IJB79" s="313"/>
      <c r="IJC79" s="313"/>
      <c r="IJD79" s="313"/>
      <c r="IJE79" s="313"/>
      <c r="IJF79" s="313"/>
      <c r="IJG79" s="313"/>
      <c r="IJH79" s="313"/>
      <c r="IJI79" s="313"/>
      <c r="IJJ79" s="313"/>
      <c r="IJK79" s="313"/>
      <c r="IJL79" s="313"/>
      <c r="IJM79" s="313"/>
      <c r="IJN79" s="313"/>
      <c r="IJO79" s="313"/>
      <c r="IJP79" s="313"/>
      <c r="IJQ79" s="313"/>
      <c r="IJR79" s="313"/>
      <c r="IJS79" s="313"/>
      <c r="IJT79" s="313"/>
      <c r="IJU79" s="313"/>
      <c r="IJV79" s="313"/>
      <c r="IJW79" s="313"/>
      <c r="IJX79" s="313"/>
      <c r="IJY79" s="313"/>
      <c r="IJZ79" s="313"/>
      <c r="IKA79" s="313"/>
      <c r="IKB79" s="313"/>
      <c r="IKC79" s="313"/>
      <c r="IKD79" s="313"/>
      <c r="IKE79" s="313"/>
      <c r="IKF79" s="313"/>
      <c r="IKG79" s="313"/>
      <c r="IKH79" s="313"/>
      <c r="IKI79" s="313"/>
      <c r="IKJ79" s="313"/>
      <c r="IKK79" s="313"/>
      <c r="IKL79" s="313"/>
      <c r="IKM79" s="313"/>
      <c r="IKN79" s="313"/>
      <c r="IKO79" s="313"/>
      <c r="IKP79" s="313"/>
      <c r="IKQ79" s="313"/>
      <c r="IKR79" s="313"/>
      <c r="IKS79" s="313"/>
      <c r="IKT79" s="313"/>
      <c r="IKU79" s="313"/>
      <c r="IKV79" s="313"/>
      <c r="IKW79" s="313"/>
      <c r="IKX79" s="313"/>
      <c r="IKY79" s="313"/>
      <c r="IKZ79" s="313"/>
      <c r="ILA79" s="313"/>
      <c r="ILB79" s="313"/>
      <c r="ILC79" s="313"/>
      <c r="ILD79" s="313"/>
      <c r="ILE79" s="313"/>
      <c r="ILF79" s="313"/>
      <c r="ILG79" s="313"/>
      <c r="ILH79" s="313"/>
      <c r="ILI79" s="313"/>
      <c r="ILJ79" s="313"/>
      <c r="ILK79" s="313"/>
      <c r="ILL79" s="313"/>
      <c r="ILM79" s="313"/>
      <c r="ILN79" s="313"/>
      <c r="ILO79" s="313"/>
      <c r="ILP79" s="313"/>
      <c r="ILQ79" s="313"/>
      <c r="ILR79" s="313"/>
      <c r="ILS79" s="313"/>
      <c r="ILT79" s="313"/>
      <c r="ILU79" s="313"/>
      <c r="ILV79" s="313"/>
      <c r="ILW79" s="313"/>
      <c r="ILX79" s="313"/>
      <c r="ILY79" s="313"/>
      <c r="ILZ79" s="313"/>
      <c r="IMA79" s="313"/>
      <c r="IMB79" s="313"/>
      <c r="IMC79" s="313"/>
      <c r="IMD79" s="313"/>
      <c r="IME79" s="313"/>
      <c r="IMF79" s="313"/>
      <c r="IMG79" s="313"/>
      <c r="IMH79" s="313"/>
      <c r="IMI79" s="313"/>
      <c r="IMJ79" s="313"/>
      <c r="IMK79" s="313"/>
      <c r="IML79" s="313"/>
      <c r="IMM79" s="313"/>
      <c r="IMN79" s="313"/>
      <c r="IMO79" s="313"/>
      <c r="IMP79" s="313"/>
      <c r="IMQ79" s="313"/>
      <c r="IMR79" s="313"/>
      <c r="IMS79" s="313"/>
      <c r="IMT79" s="313"/>
      <c r="IMU79" s="313"/>
      <c r="IMV79" s="313"/>
      <c r="IMW79" s="313"/>
      <c r="IMX79" s="313"/>
      <c r="IMY79" s="313"/>
      <c r="IMZ79" s="313"/>
      <c r="INA79" s="313"/>
      <c r="INB79" s="313"/>
      <c r="INC79" s="313"/>
      <c r="IND79" s="313"/>
      <c r="INE79" s="313"/>
      <c r="INF79" s="313"/>
      <c r="ING79" s="313"/>
      <c r="INH79" s="313"/>
      <c r="INI79" s="313"/>
      <c r="INJ79" s="313"/>
      <c r="INK79" s="313"/>
      <c r="INL79" s="313"/>
      <c r="INM79" s="313"/>
      <c r="INN79" s="313"/>
      <c r="INO79" s="313"/>
      <c r="INP79" s="313"/>
      <c r="INQ79" s="313"/>
      <c r="INR79" s="313"/>
      <c r="INS79" s="313"/>
      <c r="INT79" s="313"/>
      <c r="INU79" s="313"/>
      <c r="INV79" s="313"/>
      <c r="INW79" s="313"/>
      <c r="INX79" s="313"/>
      <c r="INY79" s="313"/>
      <c r="INZ79" s="313"/>
      <c r="IOA79" s="313"/>
      <c r="IOB79" s="313"/>
      <c r="IOC79" s="313"/>
      <c r="IOD79" s="313"/>
      <c r="IOE79" s="313"/>
      <c r="IOF79" s="313"/>
      <c r="IOG79" s="313"/>
      <c r="IOH79" s="313"/>
      <c r="IOI79" s="313"/>
      <c r="IOJ79" s="313"/>
      <c r="IOK79" s="313"/>
      <c r="IOL79" s="313"/>
      <c r="IOM79" s="313"/>
      <c r="ION79" s="313"/>
      <c r="IOO79" s="313"/>
      <c r="IOP79" s="313"/>
      <c r="IOQ79" s="313"/>
      <c r="IOR79" s="313"/>
      <c r="IOS79" s="313"/>
      <c r="IOT79" s="313"/>
      <c r="IOU79" s="313"/>
      <c r="IOV79" s="313"/>
      <c r="IOW79" s="313"/>
      <c r="IOX79" s="313"/>
      <c r="IOY79" s="313"/>
      <c r="IOZ79" s="313"/>
      <c r="IPA79" s="313"/>
      <c r="IPB79" s="313"/>
      <c r="IPC79" s="313"/>
      <c r="IPD79" s="313"/>
      <c r="IPE79" s="313"/>
      <c r="IPF79" s="313"/>
      <c r="IPG79" s="313"/>
      <c r="IPH79" s="313"/>
      <c r="IPI79" s="313"/>
      <c r="IPJ79" s="313"/>
      <c r="IPK79" s="313"/>
      <c r="IPL79" s="313"/>
      <c r="IPM79" s="313"/>
      <c r="IPN79" s="313"/>
      <c r="IPO79" s="313"/>
      <c r="IPP79" s="313"/>
      <c r="IPQ79" s="313"/>
      <c r="IPR79" s="313"/>
      <c r="IPS79" s="313"/>
      <c r="IPT79" s="313"/>
      <c r="IPU79" s="313"/>
      <c r="IPV79" s="313"/>
      <c r="IPW79" s="313"/>
      <c r="IPX79" s="313"/>
      <c r="IPY79" s="313"/>
      <c r="IPZ79" s="313"/>
      <c r="IQA79" s="313"/>
      <c r="IQB79" s="313"/>
      <c r="IQC79" s="313"/>
      <c r="IQD79" s="313"/>
      <c r="IQE79" s="313"/>
      <c r="IQF79" s="313"/>
      <c r="IQG79" s="313"/>
      <c r="IQH79" s="313"/>
      <c r="IQI79" s="313"/>
      <c r="IQJ79" s="313"/>
      <c r="IQK79" s="313"/>
      <c r="IQL79" s="313"/>
      <c r="IQM79" s="313"/>
      <c r="IQN79" s="313"/>
      <c r="IQO79" s="313"/>
      <c r="IQP79" s="313"/>
      <c r="IQQ79" s="313"/>
      <c r="IQR79" s="313"/>
      <c r="IQS79" s="313"/>
      <c r="IQT79" s="313"/>
      <c r="IQU79" s="313"/>
      <c r="IQV79" s="313"/>
      <c r="IQW79" s="313"/>
      <c r="IQX79" s="313"/>
      <c r="IQY79" s="313"/>
      <c r="IQZ79" s="313"/>
      <c r="IRA79" s="313"/>
      <c r="IRB79" s="313"/>
      <c r="IRC79" s="313"/>
      <c r="IRD79" s="313"/>
      <c r="IRE79" s="313"/>
      <c r="IRF79" s="313"/>
      <c r="IRG79" s="313"/>
      <c r="IRH79" s="313"/>
      <c r="IRI79" s="313"/>
      <c r="IRJ79" s="313"/>
      <c r="IRK79" s="313"/>
      <c r="IRL79" s="313"/>
      <c r="IRM79" s="313"/>
      <c r="IRN79" s="313"/>
      <c r="IRO79" s="313"/>
      <c r="IRP79" s="313"/>
      <c r="IRQ79" s="313"/>
      <c r="IRR79" s="313"/>
      <c r="IRS79" s="313"/>
      <c r="IRT79" s="313"/>
      <c r="IRU79" s="313"/>
      <c r="IRV79" s="313"/>
      <c r="IRW79" s="313"/>
      <c r="IRX79" s="313"/>
      <c r="IRY79" s="313"/>
      <c r="IRZ79" s="313"/>
      <c r="ISA79" s="313"/>
      <c r="ISB79" s="313"/>
      <c r="ISC79" s="313"/>
      <c r="ISD79" s="313"/>
      <c r="ISE79" s="313"/>
      <c r="ISF79" s="313"/>
      <c r="ISG79" s="313"/>
      <c r="ISH79" s="313"/>
      <c r="ISI79" s="313"/>
      <c r="ISJ79" s="313"/>
      <c r="ISK79" s="313"/>
      <c r="ISL79" s="313"/>
      <c r="ISM79" s="313"/>
      <c r="ISN79" s="313"/>
      <c r="ISO79" s="313"/>
      <c r="ISP79" s="313"/>
      <c r="ISQ79" s="313"/>
      <c r="ISR79" s="313"/>
      <c r="ISS79" s="313"/>
      <c r="IST79" s="313"/>
      <c r="ISU79" s="313"/>
      <c r="ISV79" s="313"/>
      <c r="ISW79" s="313"/>
      <c r="ISX79" s="313"/>
      <c r="ISY79" s="313"/>
      <c r="ISZ79" s="313"/>
      <c r="ITA79" s="313"/>
      <c r="ITB79" s="313"/>
      <c r="ITC79" s="313"/>
      <c r="ITD79" s="313"/>
      <c r="ITE79" s="313"/>
      <c r="ITF79" s="313"/>
      <c r="ITG79" s="313"/>
      <c r="ITH79" s="313"/>
      <c r="ITI79" s="313"/>
      <c r="ITJ79" s="313"/>
      <c r="ITK79" s="313"/>
      <c r="ITL79" s="313"/>
      <c r="ITM79" s="313"/>
      <c r="ITN79" s="313"/>
      <c r="ITO79" s="313"/>
      <c r="ITP79" s="313"/>
      <c r="ITQ79" s="313"/>
      <c r="ITR79" s="313"/>
      <c r="ITS79" s="313"/>
      <c r="ITT79" s="313"/>
      <c r="ITU79" s="313"/>
      <c r="ITV79" s="313"/>
      <c r="ITW79" s="313"/>
      <c r="ITX79" s="313"/>
      <c r="ITY79" s="313"/>
      <c r="ITZ79" s="313"/>
      <c r="IUA79" s="313"/>
      <c r="IUB79" s="313"/>
      <c r="IUC79" s="313"/>
      <c r="IUD79" s="313"/>
      <c r="IUE79" s="313"/>
      <c r="IUF79" s="313"/>
      <c r="IUG79" s="313"/>
      <c r="IUH79" s="313"/>
      <c r="IUI79" s="313"/>
      <c r="IUJ79" s="313"/>
      <c r="IUK79" s="313"/>
      <c r="IUL79" s="313"/>
      <c r="IUM79" s="313"/>
      <c r="IUN79" s="313"/>
      <c r="IUO79" s="313"/>
      <c r="IUP79" s="313"/>
      <c r="IUQ79" s="313"/>
      <c r="IUR79" s="313"/>
      <c r="IUS79" s="313"/>
      <c r="IUT79" s="313"/>
      <c r="IUU79" s="313"/>
      <c r="IUV79" s="313"/>
      <c r="IUW79" s="313"/>
      <c r="IUX79" s="313"/>
      <c r="IUY79" s="313"/>
      <c r="IUZ79" s="313"/>
      <c r="IVA79" s="313"/>
      <c r="IVB79" s="313"/>
      <c r="IVC79" s="313"/>
      <c r="IVD79" s="313"/>
      <c r="IVE79" s="313"/>
      <c r="IVF79" s="313"/>
      <c r="IVG79" s="313"/>
      <c r="IVH79" s="313"/>
      <c r="IVI79" s="313"/>
      <c r="IVJ79" s="313"/>
      <c r="IVK79" s="313"/>
      <c r="IVL79" s="313"/>
      <c r="IVM79" s="313"/>
      <c r="IVN79" s="313"/>
      <c r="IVO79" s="313"/>
      <c r="IVP79" s="313"/>
      <c r="IVQ79" s="313"/>
      <c r="IVR79" s="313"/>
      <c r="IVS79" s="313"/>
      <c r="IVT79" s="313"/>
      <c r="IVU79" s="313"/>
      <c r="IVV79" s="313"/>
      <c r="IVW79" s="313"/>
      <c r="IVX79" s="313"/>
      <c r="IVY79" s="313"/>
      <c r="IVZ79" s="313"/>
      <c r="IWA79" s="313"/>
      <c r="IWB79" s="313"/>
      <c r="IWC79" s="313"/>
      <c r="IWD79" s="313"/>
      <c r="IWE79" s="313"/>
      <c r="IWF79" s="313"/>
      <c r="IWG79" s="313"/>
      <c r="IWH79" s="313"/>
      <c r="IWI79" s="313"/>
      <c r="IWJ79" s="313"/>
      <c r="IWK79" s="313"/>
      <c r="IWL79" s="313"/>
      <c r="IWM79" s="313"/>
      <c r="IWN79" s="313"/>
      <c r="IWO79" s="313"/>
      <c r="IWP79" s="313"/>
      <c r="IWQ79" s="313"/>
      <c r="IWR79" s="313"/>
      <c r="IWS79" s="313"/>
      <c r="IWT79" s="313"/>
      <c r="IWU79" s="313"/>
      <c r="IWV79" s="313"/>
      <c r="IWW79" s="313"/>
      <c r="IWX79" s="313"/>
      <c r="IWY79" s="313"/>
      <c r="IWZ79" s="313"/>
      <c r="IXA79" s="313"/>
      <c r="IXB79" s="313"/>
      <c r="IXC79" s="313"/>
      <c r="IXD79" s="313"/>
      <c r="IXE79" s="313"/>
      <c r="IXF79" s="313"/>
      <c r="IXG79" s="313"/>
      <c r="IXH79" s="313"/>
      <c r="IXI79" s="313"/>
      <c r="IXJ79" s="313"/>
      <c r="IXK79" s="313"/>
      <c r="IXL79" s="313"/>
      <c r="IXM79" s="313"/>
      <c r="IXN79" s="313"/>
      <c r="IXO79" s="313"/>
      <c r="IXP79" s="313"/>
      <c r="IXQ79" s="313"/>
      <c r="IXR79" s="313"/>
      <c r="IXS79" s="313"/>
      <c r="IXT79" s="313"/>
      <c r="IXU79" s="313"/>
      <c r="IXV79" s="313"/>
      <c r="IXW79" s="313"/>
      <c r="IXX79" s="313"/>
      <c r="IXY79" s="313"/>
      <c r="IXZ79" s="313"/>
      <c r="IYA79" s="313"/>
      <c r="IYB79" s="313"/>
      <c r="IYC79" s="313"/>
      <c r="IYD79" s="313"/>
      <c r="IYE79" s="313"/>
      <c r="IYF79" s="313"/>
      <c r="IYG79" s="313"/>
      <c r="IYH79" s="313"/>
      <c r="IYI79" s="313"/>
      <c r="IYJ79" s="313"/>
      <c r="IYK79" s="313"/>
      <c r="IYL79" s="313"/>
      <c r="IYM79" s="313"/>
      <c r="IYN79" s="313"/>
      <c r="IYO79" s="313"/>
      <c r="IYP79" s="313"/>
      <c r="IYQ79" s="313"/>
      <c r="IYR79" s="313"/>
      <c r="IYS79" s="313"/>
      <c r="IYT79" s="313"/>
      <c r="IYU79" s="313"/>
      <c r="IYV79" s="313"/>
      <c r="IYW79" s="313"/>
      <c r="IYX79" s="313"/>
      <c r="IYY79" s="313"/>
      <c r="IYZ79" s="313"/>
      <c r="IZA79" s="313"/>
      <c r="IZB79" s="313"/>
      <c r="IZC79" s="313"/>
      <c r="IZD79" s="313"/>
      <c r="IZE79" s="313"/>
      <c r="IZF79" s="313"/>
      <c r="IZG79" s="313"/>
      <c r="IZH79" s="313"/>
      <c r="IZI79" s="313"/>
      <c r="IZJ79" s="313"/>
      <c r="IZK79" s="313"/>
      <c r="IZL79" s="313"/>
      <c r="IZM79" s="313"/>
      <c r="IZN79" s="313"/>
      <c r="IZO79" s="313"/>
      <c r="IZP79" s="313"/>
      <c r="IZQ79" s="313"/>
      <c r="IZR79" s="313"/>
      <c r="IZS79" s="313"/>
      <c r="IZT79" s="313"/>
      <c r="IZU79" s="313"/>
      <c r="IZV79" s="313"/>
      <c r="IZW79" s="313"/>
      <c r="IZX79" s="313"/>
      <c r="IZY79" s="313"/>
      <c r="IZZ79" s="313"/>
      <c r="JAA79" s="313"/>
      <c r="JAB79" s="313"/>
      <c r="JAC79" s="313"/>
      <c r="JAD79" s="313"/>
      <c r="JAE79" s="313"/>
      <c r="JAF79" s="313"/>
      <c r="JAG79" s="313"/>
      <c r="JAH79" s="313"/>
      <c r="JAI79" s="313"/>
      <c r="JAJ79" s="313"/>
      <c r="JAK79" s="313"/>
      <c r="JAL79" s="313"/>
      <c r="JAM79" s="313"/>
      <c r="JAN79" s="313"/>
      <c r="JAO79" s="313"/>
      <c r="JAP79" s="313"/>
      <c r="JAQ79" s="313"/>
      <c r="JAR79" s="313"/>
      <c r="JAS79" s="313"/>
      <c r="JAT79" s="313"/>
      <c r="JAU79" s="313"/>
      <c r="JAV79" s="313"/>
      <c r="JAW79" s="313"/>
      <c r="JAX79" s="313"/>
      <c r="JAY79" s="313"/>
      <c r="JAZ79" s="313"/>
      <c r="JBA79" s="313"/>
      <c r="JBB79" s="313"/>
      <c r="JBC79" s="313"/>
      <c r="JBD79" s="313"/>
      <c r="JBE79" s="313"/>
      <c r="JBF79" s="313"/>
      <c r="JBG79" s="313"/>
      <c r="JBH79" s="313"/>
      <c r="JBI79" s="313"/>
      <c r="JBJ79" s="313"/>
      <c r="JBK79" s="313"/>
      <c r="JBL79" s="313"/>
      <c r="JBM79" s="313"/>
      <c r="JBN79" s="313"/>
      <c r="JBO79" s="313"/>
      <c r="JBP79" s="313"/>
      <c r="JBQ79" s="313"/>
      <c r="JBR79" s="313"/>
      <c r="JBS79" s="313"/>
      <c r="JBT79" s="313"/>
      <c r="JBU79" s="313"/>
      <c r="JBV79" s="313"/>
      <c r="JBW79" s="313"/>
      <c r="JBX79" s="313"/>
      <c r="JBY79" s="313"/>
      <c r="JBZ79" s="313"/>
      <c r="JCA79" s="313"/>
      <c r="JCB79" s="313"/>
      <c r="JCC79" s="313"/>
      <c r="JCD79" s="313"/>
      <c r="JCE79" s="313"/>
      <c r="JCF79" s="313"/>
      <c r="JCG79" s="313"/>
      <c r="JCH79" s="313"/>
      <c r="JCI79" s="313"/>
      <c r="JCJ79" s="313"/>
      <c r="JCK79" s="313"/>
      <c r="JCL79" s="313"/>
      <c r="JCM79" s="313"/>
      <c r="JCN79" s="313"/>
      <c r="JCO79" s="313"/>
      <c r="JCP79" s="313"/>
      <c r="JCQ79" s="313"/>
      <c r="JCR79" s="313"/>
      <c r="JCS79" s="313"/>
      <c r="JCT79" s="313"/>
      <c r="JCU79" s="313"/>
      <c r="JCV79" s="313"/>
      <c r="JCW79" s="313"/>
      <c r="JCX79" s="313"/>
      <c r="JCY79" s="313"/>
      <c r="JCZ79" s="313"/>
      <c r="JDA79" s="313"/>
      <c r="JDB79" s="313"/>
      <c r="JDC79" s="313"/>
      <c r="JDD79" s="313"/>
      <c r="JDE79" s="313"/>
      <c r="JDF79" s="313"/>
      <c r="JDG79" s="313"/>
      <c r="JDH79" s="313"/>
      <c r="JDI79" s="313"/>
      <c r="JDJ79" s="313"/>
      <c r="JDK79" s="313"/>
      <c r="JDL79" s="313"/>
      <c r="JDM79" s="313"/>
      <c r="JDN79" s="313"/>
      <c r="JDO79" s="313"/>
      <c r="JDP79" s="313"/>
      <c r="JDQ79" s="313"/>
      <c r="JDR79" s="313"/>
      <c r="JDS79" s="313"/>
      <c r="JDT79" s="313"/>
      <c r="JDU79" s="313"/>
      <c r="JDV79" s="313"/>
      <c r="JDW79" s="313"/>
      <c r="JDX79" s="313"/>
      <c r="JDY79" s="313"/>
      <c r="JDZ79" s="313"/>
      <c r="JEA79" s="313"/>
      <c r="JEB79" s="313"/>
      <c r="JEC79" s="313"/>
      <c r="JED79" s="313"/>
      <c r="JEE79" s="313"/>
      <c r="JEF79" s="313"/>
      <c r="JEG79" s="313"/>
      <c r="JEH79" s="313"/>
      <c r="JEI79" s="313"/>
      <c r="JEJ79" s="313"/>
      <c r="JEK79" s="313"/>
      <c r="JEL79" s="313"/>
      <c r="JEM79" s="313"/>
      <c r="JEN79" s="313"/>
      <c r="JEO79" s="313"/>
      <c r="JEP79" s="313"/>
      <c r="JEQ79" s="313"/>
      <c r="JER79" s="313"/>
      <c r="JES79" s="313"/>
      <c r="JET79" s="313"/>
      <c r="JEU79" s="313"/>
      <c r="JEV79" s="313"/>
      <c r="JEW79" s="313"/>
      <c r="JEX79" s="313"/>
      <c r="JEY79" s="313"/>
      <c r="JEZ79" s="313"/>
      <c r="JFA79" s="313"/>
      <c r="JFB79" s="313"/>
      <c r="JFC79" s="313"/>
      <c r="JFD79" s="313"/>
      <c r="JFE79" s="313"/>
      <c r="JFF79" s="313"/>
      <c r="JFG79" s="313"/>
      <c r="JFH79" s="313"/>
      <c r="JFI79" s="313"/>
      <c r="JFJ79" s="313"/>
      <c r="JFK79" s="313"/>
      <c r="JFL79" s="313"/>
      <c r="JFM79" s="313"/>
      <c r="JFN79" s="313"/>
      <c r="JFO79" s="313"/>
      <c r="JFP79" s="313"/>
      <c r="JFQ79" s="313"/>
      <c r="JFR79" s="313"/>
      <c r="JFS79" s="313"/>
      <c r="JFT79" s="313"/>
      <c r="JFU79" s="313"/>
      <c r="JFV79" s="313"/>
      <c r="JFW79" s="313"/>
      <c r="JFX79" s="313"/>
      <c r="JFY79" s="313"/>
      <c r="JFZ79" s="313"/>
      <c r="JGA79" s="313"/>
      <c r="JGB79" s="313"/>
      <c r="JGC79" s="313"/>
      <c r="JGD79" s="313"/>
      <c r="JGE79" s="313"/>
      <c r="JGF79" s="313"/>
      <c r="JGG79" s="313"/>
      <c r="JGH79" s="313"/>
      <c r="JGI79" s="313"/>
      <c r="JGJ79" s="313"/>
      <c r="JGK79" s="313"/>
      <c r="JGL79" s="313"/>
      <c r="JGM79" s="313"/>
      <c r="JGN79" s="313"/>
      <c r="JGO79" s="313"/>
      <c r="JGP79" s="313"/>
      <c r="JGQ79" s="313"/>
      <c r="JGR79" s="313"/>
      <c r="JGS79" s="313"/>
      <c r="JGT79" s="313"/>
      <c r="JGU79" s="313"/>
      <c r="JGV79" s="313"/>
      <c r="JGW79" s="313"/>
      <c r="JGX79" s="313"/>
      <c r="JGY79" s="313"/>
      <c r="JGZ79" s="313"/>
      <c r="JHA79" s="313"/>
      <c r="JHB79" s="313"/>
      <c r="JHC79" s="313"/>
      <c r="JHD79" s="313"/>
      <c r="JHE79" s="313"/>
      <c r="JHF79" s="313"/>
      <c r="JHG79" s="313"/>
      <c r="JHH79" s="313"/>
      <c r="JHI79" s="313"/>
      <c r="JHJ79" s="313"/>
      <c r="JHK79" s="313"/>
      <c r="JHL79" s="313"/>
      <c r="JHM79" s="313"/>
      <c r="JHN79" s="313"/>
      <c r="JHO79" s="313"/>
      <c r="JHP79" s="313"/>
      <c r="JHQ79" s="313"/>
      <c r="JHR79" s="313"/>
      <c r="JHS79" s="313"/>
      <c r="JHT79" s="313"/>
      <c r="JHU79" s="313"/>
      <c r="JHV79" s="313"/>
      <c r="JHW79" s="313"/>
      <c r="JHX79" s="313"/>
      <c r="JHY79" s="313"/>
      <c r="JHZ79" s="313"/>
      <c r="JIA79" s="313"/>
      <c r="JIB79" s="313"/>
      <c r="JIC79" s="313"/>
      <c r="JID79" s="313"/>
      <c r="JIE79" s="313"/>
      <c r="JIF79" s="313"/>
      <c r="JIG79" s="313"/>
      <c r="JIH79" s="313"/>
      <c r="JII79" s="313"/>
      <c r="JIJ79" s="313"/>
      <c r="JIK79" s="313"/>
      <c r="JIL79" s="313"/>
      <c r="JIM79" s="313"/>
      <c r="JIN79" s="313"/>
      <c r="JIO79" s="313"/>
      <c r="JIP79" s="313"/>
      <c r="JIQ79" s="313"/>
      <c r="JIR79" s="313"/>
      <c r="JIS79" s="313"/>
      <c r="JIT79" s="313"/>
      <c r="JIU79" s="313"/>
      <c r="JIV79" s="313"/>
      <c r="JIW79" s="313"/>
      <c r="JIX79" s="313"/>
      <c r="JIY79" s="313"/>
      <c r="JIZ79" s="313"/>
      <c r="JJA79" s="313"/>
      <c r="JJB79" s="313"/>
      <c r="JJC79" s="313"/>
      <c r="JJD79" s="313"/>
      <c r="JJE79" s="313"/>
      <c r="JJF79" s="313"/>
      <c r="JJG79" s="313"/>
      <c r="JJH79" s="313"/>
      <c r="JJI79" s="313"/>
      <c r="JJJ79" s="313"/>
      <c r="JJK79" s="313"/>
      <c r="JJL79" s="313"/>
      <c r="JJM79" s="313"/>
      <c r="JJN79" s="313"/>
      <c r="JJO79" s="313"/>
      <c r="JJP79" s="313"/>
      <c r="JJQ79" s="313"/>
      <c r="JJR79" s="313"/>
      <c r="JJS79" s="313"/>
      <c r="JJT79" s="313"/>
      <c r="JJU79" s="313"/>
      <c r="JJV79" s="313"/>
      <c r="JJW79" s="313"/>
      <c r="JJX79" s="313"/>
      <c r="JJY79" s="313"/>
      <c r="JJZ79" s="313"/>
      <c r="JKA79" s="313"/>
      <c r="JKB79" s="313"/>
      <c r="JKC79" s="313"/>
      <c r="JKD79" s="313"/>
      <c r="JKE79" s="313"/>
      <c r="JKF79" s="313"/>
      <c r="JKG79" s="313"/>
      <c r="JKH79" s="313"/>
      <c r="JKI79" s="313"/>
      <c r="JKJ79" s="313"/>
      <c r="JKK79" s="313"/>
      <c r="JKL79" s="313"/>
      <c r="JKM79" s="313"/>
      <c r="JKN79" s="313"/>
      <c r="JKO79" s="313"/>
      <c r="JKP79" s="313"/>
      <c r="JKQ79" s="313"/>
      <c r="JKR79" s="313"/>
      <c r="JKS79" s="313"/>
      <c r="JKT79" s="313"/>
      <c r="JKU79" s="313"/>
      <c r="JKV79" s="313"/>
      <c r="JKW79" s="313"/>
      <c r="JKX79" s="313"/>
      <c r="JKY79" s="313"/>
      <c r="JKZ79" s="313"/>
      <c r="JLA79" s="313"/>
      <c r="JLB79" s="313"/>
      <c r="JLC79" s="313"/>
      <c r="JLD79" s="313"/>
      <c r="JLE79" s="313"/>
      <c r="JLF79" s="313"/>
      <c r="JLG79" s="313"/>
      <c r="JLH79" s="313"/>
      <c r="JLI79" s="313"/>
      <c r="JLJ79" s="313"/>
      <c r="JLK79" s="313"/>
      <c r="JLL79" s="313"/>
      <c r="JLM79" s="313"/>
      <c r="JLN79" s="313"/>
      <c r="JLO79" s="313"/>
      <c r="JLP79" s="313"/>
      <c r="JLQ79" s="313"/>
      <c r="JLR79" s="313"/>
      <c r="JLS79" s="313"/>
      <c r="JLT79" s="313"/>
      <c r="JLU79" s="313"/>
      <c r="JLV79" s="313"/>
      <c r="JLW79" s="313"/>
      <c r="JLX79" s="313"/>
      <c r="JLY79" s="313"/>
      <c r="JLZ79" s="313"/>
      <c r="JMA79" s="313"/>
      <c r="JMB79" s="313"/>
      <c r="JMC79" s="313"/>
      <c r="JMD79" s="313"/>
      <c r="JME79" s="313"/>
      <c r="JMF79" s="313"/>
      <c r="JMG79" s="313"/>
      <c r="JMH79" s="313"/>
      <c r="JMI79" s="313"/>
      <c r="JMJ79" s="313"/>
      <c r="JMK79" s="313"/>
      <c r="JML79" s="313"/>
      <c r="JMM79" s="313"/>
      <c r="JMN79" s="313"/>
      <c r="JMO79" s="313"/>
      <c r="JMP79" s="313"/>
      <c r="JMQ79" s="313"/>
      <c r="JMR79" s="313"/>
      <c r="JMS79" s="313"/>
      <c r="JMT79" s="313"/>
      <c r="JMU79" s="313"/>
      <c r="JMV79" s="313"/>
      <c r="JMW79" s="313"/>
      <c r="JMX79" s="313"/>
      <c r="JMY79" s="313"/>
      <c r="JMZ79" s="313"/>
      <c r="JNA79" s="313"/>
      <c r="JNB79" s="313"/>
      <c r="JNC79" s="313"/>
      <c r="JND79" s="313"/>
      <c r="JNE79" s="313"/>
      <c r="JNF79" s="313"/>
      <c r="JNG79" s="313"/>
      <c r="JNH79" s="313"/>
      <c r="JNI79" s="313"/>
      <c r="JNJ79" s="313"/>
      <c r="JNK79" s="313"/>
      <c r="JNL79" s="313"/>
      <c r="JNM79" s="313"/>
      <c r="JNN79" s="313"/>
      <c r="JNO79" s="313"/>
      <c r="JNP79" s="313"/>
      <c r="JNQ79" s="313"/>
      <c r="JNR79" s="313"/>
      <c r="JNS79" s="313"/>
      <c r="JNT79" s="313"/>
      <c r="JNU79" s="313"/>
      <c r="JNV79" s="313"/>
      <c r="JNW79" s="313"/>
      <c r="JNX79" s="313"/>
      <c r="JNY79" s="313"/>
      <c r="JNZ79" s="313"/>
      <c r="JOA79" s="313"/>
      <c r="JOB79" s="313"/>
      <c r="JOC79" s="313"/>
      <c r="JOD79" s="313"/>
      <c r="JOE79" s="313"/>
      <c r="JOF79" s="313"/>
      <c r="JOG79" s="313"/>
      <c r="JOH79" s="313"/>
      <c r="JOI79" s="313"/>
      <c r="JOJ79" s="313"/>
      <c r="JOK79" s="313"/>
      <c r="JOL79" s="313"/>
      <c r="JOM79" s="313"/>
      <c r="JON79" s="313"/>
      <c r="JOO79" s="313"/>
      <c r="JOP79" s="313"/>
      <c r="JOQ79" s="313"/>
      <c r="JOR79" s="313"/>
      <c r="JOS79" s="313"/>
      <c r="JOT79" s="313"/>
      <c r="JOU79" s="313"/>
      <c r="JOV79" s="313"/>
      <c r="JOW79" s="313"/>
      <c r="JOX79" s="313"/>
      <c r="JOY79" s="313"/>
      <c r="JOZ79" s="313"/>
      <c r="JPA79" s="313"/>
      <c r="JPB79" s="313"/>
      <c r="JPC79" s="313"/>
      <c r="JPD79" s="313"/>
      <c r="JPE79" s="313"/>
      <c r="JPF79" s="313"/>
      <c r="JPG79" s="313"/>
      <c r="JPH79" s="313"/>
      <c r="JPI79" s="313"/>
      <c r="JPJ79" s="313"/>
      <c r="JPK79" s="313"/>
      <c r="JPL79" s="313"/>
      <c r="JPM79" s="313"/>
      <c r="JPN79" s="313"/>
      <c r="JPO79" s="313"/>
      <c r="JPP79" s="313"/>
      <c r="JPQ79" s="313"/>
      <c r="JPR79" s="313"/>
      <c r="JPS79" s="313"/>
      <c r="JPT79" s="313"/>
      <c r="JPU79" s="313"/>
      <c r="JPV79" s="313"/>
      <c r="JPW79" s="313"/>
      <c r="JPX79" s="313"/>
      <c r="JPY79" s="313"/>
      <c r="JPZ79" s="313"/>
      <c r="JQA79" s="313"/>
      <c r="JQB79" s="313"/>
      <c r="JQC79" s="313"/>
      <c r="JQD79" s="313"/>
      <c r="JQE79" s="313"/>
      <c r="JQF79" s="313"/>
      <c r="JQG79" s="313"/>
      <c r="JQH79" s="313"/>
      <c r="JQI79" s="313"/>
      <c r="JQJ79" s="313"/>
      <c r="JQK79" s="313"/>
      <c r="JQL79" s="313"/>
      <c r="JQM79" s="313"/>
      <c r="JQN79" s="313"/>
      <c r="JQO79" s="313"/>
      <c r="JQP79" s="313"/>
      <c r="JQQ79" s="313"/>
      <c r="JQR79" s="313"/>
      <c r="JQS79" s="313"/>
      <c r="JQT79" s="313"/>
      <c r="JQU79" s="313"/>
      <c r="JQV79" s="313"/>
      <c r="JQW79" s="313"/>
      <c r="JQX79" s="313"/>
      <c r="JQY79" s="313"/>
      <c r="JQZ79" s="313"/>
      <c r="JRA79" s="313"/>
      <c r="JRB79" s="313"/>
      <c r="JRC79" s="313"/>
      <c r="JRD79" s="313"/>
      <c r="JRE79" s="313"/>
      <c r="JRF79" s="313"/>
      <c r="JRG79" s="313"/>
      <c r="JRH79" s="313"/>
      <c r="JRI79" s="313"/>
      <c r="JRJ79" s="313"/>
      <c r="JRK79" s="313"/>
      <c r="JRL79" s="313"/>
      <c r="JRM79" s="313"/>
      <c r="JRN79" s="313"/>
      <c r="JRO79" s="313"/>
      <c r="JRP79" s="313"/>
      <c r="JRQ79" s="313"/>
      <c r="JRR79" s="313"/>
      <c r="JRS79" s="313"/>
      <c r="JRT79" s="313"/>
      <c r="JRU79" s="313"/>
      <c r="JRV79" s="313"/>
      <c r="JRW79" s="313"/>
      <c r="JRX79" s="313"/>
      <c r="JRY79" s="313"/>
      <c r="JRZ79" s="313"/>
      <c r="JSA79" s="313"/>
      <c r="JSB79" s="313"/>
      <c r="JSC79" s="313"/>
      <c r="JSD79" s="313"/>
      <c r="JSE79" s="313"/>
      <c r="JSF79" s="313"/>
      <c r="JSG79" s="313"/>
      <c r="JSH79" s="313"/>
      <c r="JSI79" s="313"/>
      <c r="JSJ79" s="313"/>
      <c r="JSK79" s="313"/>
      <c r="JSL79" s="313"/>
      <c r="JSM79" s="313"/>
      <c r="JSN79" s="313"/>
      <c r="JSO79" s="313"/>
      <c r="JSP79" s="313"/>
      <c r="JSQ79" s="313"/>
      <c r="JSR79" s="313"/>
      <c r="JSS79" s="313"/>
      <c r="JST79" s="313"/>
      <c r="JSU79" s="313"/>
      <c r="JSV79" s="313"/>
      <c r="JSW79" s="313"/>
      <c r="JSX79" s="313"/>
      <c r="JSY79" s="313"/>
      <c r="JSZ79" s="313"/>
      <c r="JTA79" s="313"/>
      <c r="JTB79" s="313"/>
      <c r="JTC79" s="313"/>
      <c r="JTD79" s="313"/>
      <c r="JTE79" s="313"/>
      <c r="JTF79" s="313"/>
      <c r="JTG79" s="313"/>
      <c r="JTH79" s="313"/>
      <c r="JTI79" s="313"/>
      <c r="JTJ79" s="313"/>
      <c r="JTK79" s="313"/>
      <c r="JTL79" s="313"/>
      <c r="JTM79" s="313"/>
      <c r="JTN79" s="313"/>
      <c r="JTO79" s="313"/>
      <c r="JTP79" s="313"/>
      <c r="JTQ79" s="313"/>
      <c r="JTR79" s="313"/>
      <c r="JTS79" s="313"/>
      <c r="JTT79" s="313"/>
      <c r="JTU79" s="313"/>
      <c r="JTV79" s="313"/>
      <c r="JTW79" s="313"/>
      <c r="JTX79" s="313"/>
      <c r="JTY79" s="313"/>
      <c r="JTZ79" s="313"/>
      <c r="JUA79" s="313"/>
      <c r="JUB79" s="313"/>
      <c r="JUC79" s="313"/>
      <c r="JUD79" s="313"/>
      <c r="JUE79" s="313"/>
      <c r="JUF79" s="313"/>
      <c r="JUG79" s="313"/>
      <c r="JUH79" s="313"/>
      <c r="JUI79" s="313"/>
      <c r="JUJ79" s="313"/>
      <c r="JUK79" s="313"/>
      <c r="JUL79" s="313"/>
      <c r="JUM79" s="313"/>
      <c r="JUN79" s="313"/>
      <c r="JUO79" s="313"/>
      <c r="JUP79" s="313"/>
      <c r="JUQ79" s="313"/>
      <c r="JUR79" s="313"/>
      <c r="JUS79" s="313"/>
      <c r="JUT79" s="313"/>
      <c r="JUU79" s="313"/>
      <c r="JUV79" s="313"/>
      <c r="JUW79" s="313"/>
      <c r="JUX79" s="313"/>
      <c r="JUY79" s="313"/>
      <c r="JUZ79" s="313"/>
      <c r="JVA79" s="313"/>
      <c r="JVB79" s="313"/>
      <c r="JVC79" s="313"/>
      <c r="JVD79" s="313"/>
      <c r="JVE79" s="313"/>
      <c r="JVF79" s="313"/>
      <c r="JVG79" s="313"/>
      <c r="JVH79" s="313"/>
      <c r="JVI79" s="313"/>
      <c r="JVJ79" s="313"/>
      <c r="JVK79" s="313"/>
      <c r="JVL79" s="313"/>
      <c r="JVM79" s="313"/>
      <c r="JVN79" s="313"/>
      <c r="JVO79" s="313"/>
      <c r="JVP79" s="313"/>
      <c r="JVQ79" s="313"/>
      <c r="JVR79" s="313"/>
      <c r="JVS79" s="313"/>
      <c r="JVT79" s="313"/>
      <c r="JVU79" s="313"/>
      <c r="JVV79" s="313"/>
      <c r="JVW79" s="313"/>
      <c r="JVX79" s="313"/>
      <c r="JVY79" s="313"/>
      <c r="JVZ79" s="313"/>
      <c r="JWA79" s="313"/>
      <c r="JWB79" s="313"/>
      <c r="JWC79" s="313"/>
      <c r="JWD79" s="313"/>
      <c r="JWE79" s="313"/>
      <c r="JWF79" s="313"/>
      <c r="JWG79" s="313"/>
      <c r="JWH79" s="313"/>
      <c r="JWI79" s="313"/>
      <c r="JWJ79" s="313"/>
      <c r="JWK79" s="313"/>
      <c r="JWL79" s="313"/>
      <c r="JWM79" s="313"/>
      <c r="JWN79" s="313"/>
      <c r="JWO79" s="313"/>
      <c r="JWP79" s="313"/>
      <c r="JWQ79" s="313"/>
      <c r="JWR79" s="313"/>
      <c r="JWS79" s="313"/>
      <c r="JWT79" s="313"/>
      <c r="JWU79" s="313"/>
      <c r="JWV79" s="313"/>
      <c r="JWW79" s="313"/>
      <c r="JWX79" s="313"/>
      <c r="JWY79" s="313"/>
      <c r="JWZ79" s="313"/>
      <c r="JXA79" s="313"/>
      <c r="JXB79" s="313"/>
      <c r="JXC79" s="313"/>
      <c r="JXD79" s="313"/>
      <c r="JXE79" s="313"/>
      <c r="JXF79" s="313"/>
      <c r="JXG79" s="313"/>
      <c r="JXH79" s="313"/>
      <c r="JXI79" s="313"/>
      <c r="JXJ79" s="313"/>
      <c r="JXK79" s="313"/>
      <c r="JXL79" s="313"/>
      <c r="JXM79" s="313"/>
      <c r="JXN79" s="313"/>
      <c r="JXO79" s="313"/>
      <c r="JXP79" s="313"/>
      <c r="JXQ79" s="313"/>
      <c r="JXR79" s="313"/>
      <c r="JXS79" s="313"/>
      <c r="JXT79" s="313"/>
      <c r="JXU79" s="313"/>
      <c r="JXV79" s="313"/>
      <c r="JXW79" s="313"/>
      <c r="JXX79" s="313"/>
      <c r="JXY79" s="313"/>
      <c r="JXZ79" s="313"/>
      <c r="JYA79" s="313"/>
      <c r="JYB79" s="313"/>
      <c r="JYC79" s="313"/>
      <c r="JYD79" s="313"/>
      <c r="JYE79" s="313"/>
      <c r="JYF79" s="313"/>
      <c r="JYG79" s="313"/>
      <c r="JYH79" s="313"/>
      <c r="JYI79" s="313"/>
      <c r="JYJ79" s="313"/>
      <c r="JYK79" s="313"/>
      <c r="JYL79" s="313"/>
      <c r="JYM79" s="313"/>
      <c r="JYN79" s="313"/>
      <c r="JYO79" s="313"/>
      <c r="JYP79" s="313"/>
      <c r="JYQ79" s="313"/>
      <c r="JYR79" s="313"/>
      <c r="JYS79" s="313"/>
      <c r="JYT79" s="313"/>
      <c r="JYU79" s="313"/>
      <c r="JYV79" s="313"/>
      <c r="JYW79" s="313"/>
      <c r="JYX79" s="313"/>
      <c r="JYY79" s="313"/>
      <c r="JYZ79" s="313"/>
      <c r="JZA79" s="313"/>
      <c r="JZB79" s="313"/>
      <c r="JZC79" s="313"/>
      <c r="JZD79" s="313"/>
      <c r="JZE79" s="313"/>
      <c r="JZF79" s="313"/>
      <c r="JZG79" s="313"/>
      <c r="JZH79" s="313"/>
      <c r="JZI79" s="313"/>
      <c r="JZJ79" s="313"/>
      <c r="JZK79" s="313"/>
      <c r="JZL79" s="313"/>
      <c r="JZM79" s="313"/>
      <c r="JZN79" s="313"/>
      <c r="JZO79" s="313"/>
      <c r="JZP79" s="313"/>
      <c r="JZQ79" s="313"/>
      <c r="JZR79" s="313"/>
      <c r="JZS79" s="313"/>
      <c r="JZT79" s="313"/>
      <c r="JZU79" s="313"/>
      <c r="JZV79" s="313"/>
      <c r="JZW79" s="313"/>
      <c r="JZX79" s="313"/>
      <c r="JZY79" s="313"/>
      <c r="JZZ79" s="313"/>
      <c r="KAA79" s="313"/>
      <c r="KAB79" s="313"/>
      <c r="KAC79" s="313"/>
      <c r="KAD79" s="313"/>
      <c r="KAE79" s="313"/>
      <c r="KAF79" s="313"/>
      <c r="KAG79" s="313"/>
      <c r="KAH79" s="313"/>
      <c r="KAI79" s="313"/>
      <c r="KAJ79" s="313"/>
      <c r="KAK79" s="313"/>
      <c r="KAL79" s="313"/>
      <c r="KAM79" s="313"/>
      <c r="KAN79" s="313"/>
      <c r="KAO79" s="313"/>
      <c r="KAP79" s="313"/>
      <c r="KAQ79" s="313"/>
      <c r="KAR79" s="313"/>
      <c r="KAS79" s="313"/>
      <c r="KAT79" s="313"/>
      <c r="KAU79" s="313"/>
      <c r="KAV79" s="313"/>
      <c r="KAW79" s="313"/>
      <c r="KAX79" s="313"/>
      <c r="KAY79" s="313"/>
      <c r="KAZ79" s="313"/>
      <c r="KBA79" s="313"/>
      <c r="KBB79" s="313"/>
      <c r="KBC79" s="313"/>
      <c r="KBD79" s="313"/>
      <c r="KBE79" s="313"/>
      <c r="KBF79" s="313"/>
      <c r="KBG79" s="313"/>
      <c r="KBH79" s="313"/>
      <c r="KBI79" s="313"/>
      <c r="KBJ79" s="313"/>
      <c r="KBK79" s="313"/>
      <c r="KBL79" s="313"/>
      <c r="KBM79" s="313"/>
      <c r="KBN79" s="313"/>
      <c r="KBO79" s="313"/>
      <c r="KBP79" s="313"/>
      <c r="KBQ79" s="313"/>
      <c r="KBR79" s="313"/>
      <c r="KBS79" s="313"/>
      <c r="KBT79" s="313"/>
      <c r="KBU79" s="313"/>
      <c r="KBV79" s="313"/>
      <c r="KBW79" s="313"/>
      <c r="KBX79" s="313"/>
      <c r="KBY79" s="313"/>
      <c r="KBZ79" s="313"/>
      <c r="KCA79" s="313"/>
      <c r="KCB79" s="313"/>
      <c r="KCC79" s="313"/>
      <c r="KCD79" s="313"/>
      <c r="KCE79" s="313"/>
      <c r="KCF79" s="313"/>
      <c r="KCG79" s="313"/>
      <c r="KCH79" s="313"/>
      <c r="KCI79" s="313"/>
      <c r="KCJ79" s="313"/>
      <c r="KCK79" s="313"/>
      <c r="KCL79" s="313"/>
      <c r="KCM79" s="313"/>
      <c r="KCN79" s="313"/>
      <c r="KCO79" s="313"/>
      <c r="KCP79" s="313"/>
      <c r="KCQ79" s="313"/>
      <c r="KCR79" s="313"/>
      <c r="KCS79" s="313"/>
      <c r="KCT79" s="313"/>
      <c r="KCU79" s="313"/>
      <c r="KCV79" s="313"/>
      <c r="KCW79" s="313"/>
      <c r="KCX79" s="313"/>
      <c r="KCY79" s="313"/>
      <c r="KCZ79" s="313"/>
      <c r="KDA79" s="313"/>
      <c r="KDB79" s="313"/>
      <c r="KDC79" s="313"/>
      <c r="KDD79" s="313"/>
      <c r="KDE79" s="313"/>
      <c r="KDF79" s="313"/>
      <c r="KDG79" s="313"/>
      <c r="KDH79" s="313"/>
      <c r="KDI79" s="313"/>
      <c r="KDJ79" s="313"/>
      <c r="KDK79" s="313"/>
      <c r="KDL79" s="313"/>
      <c r="KDM79" s="313"/>
      <c r="KDN79" s="313"/>
      <c r="KDO79" s="313"/>
      <c r="KDP79" s="313"/>
      <c r="KDQ79" s="313"/>
      <c r="KDR79" s="313"/>
      <c r="KDS79" s="313"/>
      <c r="KDT79" s="313"/>
      <c r="KDU79" s="313"/>
      <c r="KDV79" s="313"/>
      <c r="KDW79" s="313"/>
      <c r="KDX79" s="313"/>
      <c r="KDY79" s="313"/>
      <c r="KDZ79" s="313"/>
      <c r="KEA79" s="313"/>
      <c r="KEB79" s="313"/>
      <c r="KEC79" s="313"/>
      <c r="KED79" s="313"/>
      <c r="KEE79" s="313"/>
      <c r="KEF79" s="313"/>
      <c r="KEG79" s="313"/>
      <c r="KEH79" s="313"/>
      <c r="KEI79" s="313"/>
      <c r="KEJ79" s="313"/>
      <c r="KEK79" s="313"/>
      <c r="KEL79" s="313"/>
      <c r="KEM79" s="313"/>
      <c r="KEN79" s="313"/>
      <c r="KEO79" s="313"/>
      <c r="KEP79" s="313"/>
      <c r="KEQ79" s="313"/>
      <c r="KER79" s="313"/>
      <c r="KES79" s="313"/>
      <c r="KET79" s="313"/>
      <c r="KEU79" s="313"/>
      <c r="KEV79" s="313"/>
      <c r="KEW79" s="313"/>
      <c r="KEX79" s="313"/>
      <c r="KEY79" s="313"/>
      <c r="KEZ79" s="313"/>
      <c r="KFA79" s="313"/>
      <c r="KFB79" s="313"/>
      <c r="KFC79" s="313"/>
      <c r="KFD79" s="313"/>
      <c r="KFE79" s="313"/>
      <c r="KFF79" s="313"/>
      <c r="KFG79" s="313"/>
      <c r="KFH79" s="313"/>
      <c r="KFI79" s="313"/>
      <c r="KFJ79" s="313"/>
      <c r="KFK79" s="313"/>
      <c r="KFL79" s="313"/>
      <c r="KFM79" s="313"/>
      <c r="KFN79" s="313"/>
      <c r="KFO79" s="313"/>
      <c r="KFP79" s="313"/>
      <c r="KFQ79" s="313"/>
      <c r="KFR79" s="313"/>
      <c r="KFS79" s="313"/>
      <c r="KFT79" s="313"/>
      <c r="KFU79" s="313"/>
      <c r="KFV79" s="313"/>
      <c r="KFW79" s="313"/>
      <c r="KFX79" s="313"/>
      <c r="KFY79" s="313"/>
      <c r="KFZ79" s="313"/>
      <c r="KGA79" s="313"/>
      <c r="KGB79" s="313"/>
      <c r="KGC79" s="313"/>
      <c r="KGD79" s="313"/>
      <c r="KGE79" s="313"/>
      <c r="KGF79" s="313"/>
      <c r="KGG79" s="313"/>
      <c r="KGH79" s="313"/>
      <c r="KGI79" s="313"/>
      <c r="KGJ79" s="313"/>
      <c r="KGK79" s="313"/>
      <c r="KGL79" s="313"/>
      <c r="KGM79" s="313"/>
      <c r="KGN79" s="313"/>
      <c r="KGO79" s="313"/>
      <c r="KGP79" s="313"/>
      <c r="KGQ79" s="313"/>
      <c r="KGR79" s="313"/>
      <c r="KGS79" s="313"/>
      <c r="KGT79" s="313"/>
      <c r="KGU79" s="313"/>
      <c r="KGV79" s="313"/>
      <c r="KGW79" s="313"/>
      <c r="KGX79" s="313"/>
      <c r="KGY79" s="313"/>
      <c r="KGZ79" s="313"/>
      <c r="KHA79" s="313"/>
      <c r="KHB79" s="313"/>
      <c r="KHC79" s="313"/>
      <c r="KHD79" s="313"/>
      <c r="KHE79" s="313"/>
      <c r="KHF79" s="313"/>
      <c r="KHG79" s="313"/>
      <c r="KHH79" s="313"/>
      <c r="KHI79" s="313"/>
      <c r="KHJ79" s="313"/>
      <c r="KHK79" s="313"/>
      <c r="KHL79" s="313"/>
      <c r="KHM79" s="313"/>
      <c r="KHN79" s="313"/>
      <c r="KHO79" s="313"/>
      <c r="KHP79" s="313"/>
      <c r="KHQ79" s="313"/>
      <c r="KHR79" s="313"/>
      <c r="KHS79" s="313"/>
      <c r="KHT79" s="313"/>
      <c r="KHU79" s="313"/>
      <c r="KHV79" s="313"/>
      <c r="KHW79" s="313"/>
      <c r="KHX79" s="313"/>
      <c r="KHY79" s="313"/>
      <c r="KHZ79" s="313"/>
      <c r="KIA79" s="313"/>
      <c r="KIB79" s="313"/>
      <c r="KIC79" s="313"/>
      <c r="KID79" s="313"/>
      <c r="KIE79" s="313"/>
      <c r="KIF79" s="313"/>
      <c r="KIG79" s="313"/>
      <c r="KIH79" s="313"/>
      <c r="KII79" s="313"/>
      <c r="KIJ79" s="313"/>
      <c r="KIK79" s="313"/>
      <c r="KIL79" s="313"/>
      <c r="KIM79" s="313"/>
      <c r="KIN79" s="313"/>
      <c r="KIO79" s="313"/>
      <c r="KIP79" s="313"/>
      <c r="KIQ79" s="313"/>
      <c r="KIR79" s="313"/>
      <c r="KIS79" s="313"/>
      <c r="KIT79" s="313"/>
      <c r="KIU79" s="313"/>
      <c r="KIV79" s="313"/>
      <c r="KIW79" s="313"/>
      <c r="KIX79" s="313"/>
      <c r="KIY79" s="313"/>
      <c r="KIZ79" s="313"/>
      <c r="KJA79" s="313"/>
      <c r="KJB79" s="313"/>
      <c r="KJC79" s="313"/>
      <c r="KJD79" s="313"/>
      <c r="KJE79" s="313"/>
      <c r="KJF79" s="313"/>
      <c r="KJG79" s="313"/>
      <c r="KJH79" s="313"/>
      <c r="KJI79" s="313"/>
      <c r="KJJ79" s="313"/>
      <c r="KJK79" s="313"/>
      <c r="KJL79" s="313"/>
      <c r="KJM79" s="313"/>
      <c r="KJN79" s="313"/>
      <c r="KJO79" s="313"/>
      <c r="KJP79" s="313"/>
      <c r="KJQ79" s="313"/>
      <c r="KJR79" s="313"/>
      <c r="KJS79" s="313"/>
      <c r="KJT79" s="313"/>
      <c r="KJU79" s="313"/>
      <c r="KJV79" s="313"/>
      <c r="KJW79" s="313"/>
      <c r="KJX79" s="313"/>
      <c r="KJY79" s="313"/>
      <c r="KJZ79" s="313"/>
      <c r="KKA79" s="313"/>
      <c r="KKB79" s="313"/>
      <c r="KKC79" s="313"/>
      <c r="KKD79" s="313"/>
      <c r="KKE79" s="313"/>
      <c r="KKF79" s="313"/>
      <c r="KKG79" s="313"/>
      <c r="KKH79" s="313"/>
      <c r="KKI79" s="313"/>
      <c r="KKJ79" s="313"/>
      <c r="KKK79" s="313"/>
      <c r="KKL79" s="313"/>
      <c r="KKM79" s="313"/>
      <c r="KKN79" s="313"/>
      <c r="KKO79" s="313"/>
      <c r="KKP79" s="313"/>
      <c r="KKQ79" s="313"/>
      <c r="KKR79" s="313"/>
      <c r="KKS79" s="313"/>
      <c r="KKT79" s="313"/>
      <c r="KKU79" s="313"/>
      <c r="KKV79" s="313"/>
      <c r="KKW79" s="313"/>
      <c r="KKX79" s="313"/>
      <c r="KKY79" s="313"/>
      <c r="KKZ79" s="313"/>
      <c r="KLA79" s="313"/>
      <c r="KLB79" s="313"/>
      <c r="KLC79" s="313"/>
      <c r="KLD79" s="313"/>
      <c r="KLE79" s="313"/>
      <c r="KLF79" s="313"/>
      <c r="KLG79" s="313"/>
      <c r="KLH79" s="313"/>
      <c r="KLI79" s="313"/>
      <c r="KLJ79" s="313"/>
      <c r="KLK79" s="313"/>
      <c r="KLL79" s="313"/>
      <c r="KLM79" s="313"/>
      <c r="KLN79" s="313"/>
      <c r="KLO79" s="313"/>
      <c r="KLP79" s="313"/>
      <c r="KLQ79" s="313"/>
      <c r="KLR79" s="313"/>
      <c r="KLS79" s="313"/>
      <c r="KLT79" s="313"/>
      <c r="KLU79" s="313"/>
      <c r="KLV79" s="313"/>
      <c r="KLW79" s="313"/>
      <c r="KLX79" s="313"/>
      <c r="KLY79" s="313"/>
      <c r="KLZ79" s="313"/>
      <c r="KMA79" s="313"/>
      <c r="KMB79" s="313"/>
      <c r="KMC79" s="313"/>
      <c r="KMD79" s="313"/>
      <c r="KME79" s="313"/>
      <c r="KMF79" s="313"/>
      <c r="KMG79" s="313"/>
      <c r="KMH79" s="313"/>
      <c r="KMI79" s="313"/>
      <c r="KMJ79" s="313"/>
      <c r="KMK79" s="313"/>
      <c r="KML79" s="313"/>
      <c r="KMM79" s="313"/>
      <c r="KMN79" s="313"/>
      <c r="KMO79" s="313"/>
      <c r="KMP79" s="313"/>
      <c r="KMQ79" s="313"/>
      <c r="KMR79" s="313"/>
      <c r="KMS79" s="313"/>
      <c r="KMT79" s="313"/>
      <c r="KMU79" s="313"/>
      <c r="KMV79" s="313"/>
      <c r="KMW79" s="313"/>
      <c r="KMX79" s="313"/>
      <c r="KMY79" s="313"/>
      <c r="KMZ79" s="313"/>
      <c r="KNA79" s="313"/>
      <c r="KNB79" s="313"/>
      <c r="KNC79" s="313"/>
      <c r="KND79" s="313"/>
      <c r="KNE79" s="313"/>
      <c r="KNF79" s="313"/>
      <c r="KNG79" s="313"/>
      <c r="KNH79" s="313"/>
      <c r="KNI79" s="313"/>
      <c r="KNJ79" s="313"/>
      <c r="KNK79" s="313"/>
      <c r="KNL79" s="313"/>
      <c r="KNM79" s="313"/>
      <c r="KNN79" s="313"/>
      <c r="KNO79" s="313"/>
      <c r="KNP79" s="313"/>
      <c r="KNQ79" s="313"/>
      <c r="KNR79" s="313"/>
      <c r="KNS79" s="313"/>
      <c r="KNT79" s="313"/>
      <c r="KNU79" s="313"/>
      <c r="KNV79" s="313"/>
      <c r="KNW79" s="313"/>
      <c r="KNX79" s="313"/>
      <c r="KNY79" s="313"/>
      <c r="KNZ79" s="313"/>
      <c r="KOA79" s="313"/>
      <c r="KOB79" s="313"/>
      <c r="KOC79" s="313"/>
      <c r="KOD79" s="313"/>
      <c r="KOE79" s="313"/>
      <c r="KOF79" s="313"/>
      <c r="KOG79" s="313"/>
      <c r="KOH79" s="313"/>
      <c r="KOI79" s="313"/>
      <c r="KOJ79" s="313"/>
      <c r="KOK79" s="313"/>
      <c r="KOL79" s="313"/>
      <c r="KOM79" s="313"/>
      <c r="KON79" s="313"/>
      <c r="KOO79" s="313"/>
      <c r="KOP79" s="313"/>
      <c r="KOQ79" s="313"/>
      <c r="KOR79" s="313"/>
      <c r="KOS79" s="313"/>
      <c r="KOT79" s="313"/>
      <c r="KOU79" s="313"/>
      <c r="KOV79" s="313"/>
      <c r="KOW79" s="313"/>
      <c r="KOX79" s="313"/>
      <c r="KOY79" s="313"/>
      <c r="KOZ79" s="313"/>
      <c r="KPA79" s="313"/>
      <c r="KPB79" s="313"/>
      <c r="KPC79" s="313"/>
      <c r="KPD79" s="313"/>
      <c r="KPE79" s="313"/>
      <c r="KPF79" s="313"/>
      <c r="KPG79" s="313"/>
      <c r="KPH79" s="313"/>
      <c r="KPI79" s="313"/>
      <c r="KPJ79" s="313"/>
      <c r="KPK79" s="313"/>
      <c r="KPL79" s="313"/>
      <c r="KPM79" s="313"/>
      <c r="KPN79" s="313"/>
      <c r="KPO79" s="313"/>
      <c r="KPP79" s="313"/>
      <c r="KPQ79" s="313"/>
      <c r="KPR79" s="313"/>
      <c r="KPS79" s="313"/>
      <c r="KPT79" s="313"/>
      <c r="KPU79" s="313"/>
      <c r="KPV79" s="313"/>
      <c r="KPW79" s="313"/>
      <c r="KPX79" s="313"/>
      <c r="KPY79" s="313"/>
      <c r="KPZ79" s="313"/>
      <c r="KQA79" s="313"/>
      <c r="KQB79" s="313"/>
      <c r="KQC79" s="313"/>
      <c r="KQD79" s="313"/>
      <c r="KQE79" s="313"/>
      <c r="KQF79" s="313"/>
      <c r="KQG79" s="313"/>
      <c r="KQH79" s="313"/>
      <c r="KQI79" s="313"/>
      <c r="KQJ79" s="313"/>
      <c r="KQK79" s="313"/>
      <c r="KQL79" s="313"/>
      <c r="KQM79" s="313"/>
      <c r="KQN79" s="313"/>
      <c r="KQO79" s="313"/>
      <c r="KQP79" s="313"/>
      <c r="KQQ79" s="313"/>
      <c r="KQR79" s="313"/>
      <c r="KQS79" s="313"/>
      <c r="KQT79" s="313"/>
      <c r="KQU79" s="313"/>
      <c r="KQV79" s="313"/>
      <c r="KQW79" s="313"/>
      <c r="KQX79" s="313"/>
      <c r="KQY79" s="313"/>
      <c r="KQZ79" s="313"/>
      <c r="KRA79" s="313"/>
      <c r="KRB79" s="313"/>
      <c r="KRC79" s="313"/>
      <c r="KRD79" s="313"/>
      <c r="KRE79" s="313"/>
      <c r="KRF79" s="313"/>
      <c r="KRG79" s="313"/>
      <c r="KRH79" s="313"/>
      <c r="KRI79" s="313"/>
      <c r="KRJ79" s="313"/>
      <c r="KRK79" s="313"/>
      <c r="KRL79" s="313"/>
      <c r="KRM79" s="313"/>
      <c r="KRN79" s="313"/>
      <c r="KRO79" s="313"/>
      <c r="KRP79" s="313"/>
      <c r="KRQ79" s="313"/>
      <c r="KRR79" s="313"/>
      <c r="KRS79" s="313"/>
      <c r="KRT79" s="313"/>
      <c r="KRU79" s="313"/>
      <c r="KRV79" s="313"/>
      <c r="KRW79" s="313"/>
      <c r="KRX79" s="313"/>
      <c r="KRY79" s="313"/>
      <c r="KRZ79" s="313"/>
      <c r="KSA79" s="313"/>
      <c r="KSB79" s="313"/>
      <c r="KSC79" s="313"/>
      <c r="KSD79" s="313"/>
      <c r="KSE79" s="313"/>
      <c r="KSF79" s="313"/>
      <c r="KSG79" s="313"/>
      <c r="KSH79" s="313"/>
      <c r="KSI79" s="313"/>
      <c r="KSJ79" s="313"/>
      <c r="KSK79" s="313"/>
      <c r="KSL79" s="313"/>
      <c r="KSM79" s="313"/>
      <c r="KSN79" s="313"/>
      <c r="KSO79" s="313"/>
      <c r="KSP79" s="313"/>
      <c r="KSQ79" s="313"/>
      <c r="KSR79" s="313"/>
      <c r="KSS79" s="313"/>
      <c r="KST79" s="313"/>
      <c r="KSU79" s="313"/>
      <c r="KSV79" s="313"/>
      <c r="KSW79" s="313"/>
      <c r="KSX79" s="313"/>
      <c r="KSY79" s="313"/>
      <c r="KSZ79" s="313"/>
      <c r="KTA79" s="313"/>
      <c r="KTB79" s="313"/>
      <c r="KTC79" s="313"/>
      <c r="KTD79" s="313"/>
      <c r="KTE79" s="313"/>
      <c r="KTF79" s="313"/>
      <c r="KTG79" s="313"/>
      <c r="KTH79" s="313"/>
      <c r="KTI79" s="313"/>
      <c r="KTJ79" s="313"/>
      <c r="KTK79" s="313"/>
      <c r="KTL79" s="313"/>
      <c r="KTM79" s="313"/>
      <c r="KTN79" s="313"/>
      <c r="KTO79" s="313"/>
      <c r="KTP79" s="313"/>
      <c r="KTQ79" s="313"/>
      <c r="KTR79" s="313"/>
      <c r="KTS79" s="313"/>
      <c r="KTT79" s="313"/>
      <c r="KTU79" s="313"/>
      <c r="KTV79" s="313"/>
      <c r="KTW79" s="313"/>
      <c r="KTX79" s="313"/>
      <c r="KTY79" s="313"/>
      <c r="KTZ79" s="313"/>
      <c r="KUA79" s="313"/>
      <c r="KUB79" s="313"/>
      <c r="KUC79" s="313"/>
      <c r="KUD79" s="313"/>
      <c r="KUE79" s="313"/>
      <c r="KUF79" s="313"/>
      <c r="KUG79" s="313"/>
      <c r="KUH79" s="313"/>
      <c r="KUI79" s="313"/>
      <c r="KUJ79" s="313"/>
      <c r="KUK79" s="313"/>
      <c r="KUL79" s="313"/>
      <c r="KUM79" s="313"/>
      <c r="KUN79" s="313"/>
      <c r="KUO79" s="313"/>
      <c r="KUP79" s="313"/>
      <c r="KUQ79" s="313"/>
      <c r="KUR79" s="313"/>
      <c r="KUS79" s="313"/>
      <c r="KUT79" s="313"/>
      <c r="KUU79" s="313"/>
      <c r="KUV79" s="313"/>
      <c r="KUW79" s="313"/>
      <c r="KUX79" s="313"/>
      <c r="KUY79" s="313"/>
      <c r="KUZ79" s="313"/>
      <c r="KVA79" s="313"/>
      <c r="KVB79" s="313"/>
      <c r="KVC79" s="313"/>
      <c r="KVD79" s="313"/>
      <c r="KVE79" s="313"/>
      <c r="KVF79" s="313"/>
      <c r="KVG79" s="313"/>
      <c r="KVH79" s="313"/>
      <c r="KVI79" s="313"/>
      <c r="KVJ79" s="313"/>
      <c r="KVK79" s="313"/>
      <c r="KVL79" s="313"/>
      <c r="KVM79" s="313"/>
      <c r="KVN79" s="313"/>
      <c r="KVO79" s="313"/>
      <c r="KVP79" s="313"/>
      <c r="KVQ79" s="313"/>
      <c r="KVR79" s="313"/>
      <c r="KVS79" s="313"/>
      <c r="KVT79" s="313"/>
      <c r="KVU79" s="313"/>
      <c r="KVV79" s="313"/>
      <c r="KVW79" s="313"/>
      <c r="KVX79" s="313"/>
      <c r="KVY79" s="313"/>
      <c r="KVZ79" s="313"/>
      <c r="KWA79" s="313"/>
      <c r="KWB79" s="313"/>
      <c r="KWC79" s="313"/>
      <c r="KWD79" s="313"/>
      <c r="KWE79" s="313"/>
      <c r="KWF79" s="313"/>
      <c r="KWG79" s="313"/>
      <c r="KWH79" s="313"/>
      <c r="KWI79" s="313"/>
      <c r="KWJ79" s="313"/>
      <c r="KWK79" s="313"/>
      <c r="KWL79" s="313"/>
      <c r="KWM79" s="313"/>
      <c r="KWN79" s="313"/>
      <c r="KWO79" s="313"/>
      <c r="KWP79" s="313"/>
      <c r="KWQ79" s="313"/>
      <c r="KWR79" s="313"/>
      <c r="KWS79" s="313"/>
      <c r="KWT79" s="313"/>
      <c r="KWU79" s="313"/>
      <c r="KWV79" s="313"/>
      <c r="KWW79" s="313"/>
      <c r="KWX79" s="313"/>
      <c r="KWY79" s="313"/>
      <c r="KWZ79" s="313"/>
      <c r="KXA79" s="313"/>
      <c r="KXB79" s="313"/>
      <c r="KXC79" s="313"/>
      <c r="KXD79" s="313"/>
      <c r="KXE79" s="313"/>
      <c r="KXF79" s="313"/>
      <c r="KXG79" s="313"/>
      <c r="KXH79" s="313"/>
      <c r="KXI79" s="313"/>
      <c r="KXJ79" s="313"/>
      <c r="KXK79" s="313"/>
      <c r="KXL79" s="313"/>
      <c r="KXM79" s="313"/>
      <c r="KXN79" s="313"/>
      <c r="KXO79" s="313"/>
      <c r="KXP79" s="313"/>
      <c r="KXQ79" s="313"/>
      <c r="KXR79" s="313"/>
      <c r="KXS79" s="313"/>
      <c r="KXT79" s="313"/>
      <c r="KXU79" s="313"/>
      <c r="KXV79" s="313"/>
      <c r="KXW79" s="313"/>
      <c r="KXX79" s="313"/>
      <c r="KXY79" s="313"/>
      <c r="KXZ79" s="313"/>
      <c r="KYA79" s="313"/>
      <c r="KYB79" s="313"/>
      <c r="KYC79" s="313"/>
      <c r="KYD79" s="313"/>
      <c r="KYE79" s="313"/>
      <c r="KYF79" s="313"/>
      <c r="KYG79" s="313"/>
      <c r="KYH79" s="313"/>
      <c r="KYI79" s="313"/>
      <c r="KYJ79" s="313"/>
      <c r="KYK79" s="313"/>
      <c r="KYL79" s="313"/>
      <c r="KYM79" s="313"/>
      <c r="KYN79" s="313"/>
      <c r="KYO79" s="313"/>
      <c r="KYP79" s="313"/>
      <c r="KYQ79" s="313"/>
      <c r="KYR79" s="313"/>
      <c r="KYS79" s="313"/>
      <c r="KYT79" s="313"/>
      <c r="KYU79" s="313"/>
      <c r="KYV79" s="313"/>
      <c r="KYW79" s="313"/>
      <c r="KYX79" s="313"/>
      <c r="KYY79" s="313"/>
      <c r="KYZ79" s="313"/>
      <c r="KZA79" s="313"/>
      <c r="KZB79" s="313"/>
      <c r="KZC79" s="313"/>
      <c r="KZD79" s="313"/>
      <c r="KZE79" s="313"/>
      <c r="KZF79" s="313"/>
      <c r="KZG79" s="313"/>
      <c r="KZH79" s="313"/>
      <c r="KZI79" s="313"/>
      <c r="KZJ79" s="313"/>
      <c r="KZK79" s="313"/>
      <c r="KZL79" s="313"/>
      <c r="KZM79" s="313"/>
      <c r="KZN79" s="313"/>
      <c r="KZO79" s="313"/>
      <c r="KZP79" s="313"/>
      <c r="KZQ79" s="313"/>
      <c r="KZR79" s="313"/>
      <c r="KZS79" s="313"/>
      <c r="KZT79" s="313"/>
      <c r="KZU79" s="313"/>
      <c r="KZV79" s="313"/>
      <c r="KZW79" s="313"/>
      <c r="KZX79" s="313"/>
      <c r="KZY79" s="313"/>
      <c r="KZZ79" s="313"/>
      <c r="LAA79" s="313"/>
      <c r="LAB79" s="313"/>
      <c r="LAC79" s="313"/>
      <c r="LAD79" s="313"/>
      <c r="LAE79" s="313"/>
      <c r="LAF79" s="313"/>
      <c r="LAG79" s="313"/>
      <c r="LAH79" s="313"/>
      <c r="LAI79" s="313"/>
      <c r="LAJ79" s="313"/>
      <c r="LAK79" s="313"/>
      <c r="LAL79" s="313"/>
      <c r="LAM79" s="313"/>
      <c r="LAN79" s="313"/>
      <c r="LAO79" s="313"/>
      <c r="LAP79" s="313"/>
      <c r="LAQ79" s="313"/>
      <c r="LAR79" s="313"/>
      <c r="LAS79" s="313"/>
      <c r="LAT79" s="313"/>
      <c r="LAU79" s="313"/>
      <c r="LAV79" s="313"/>
      <c r="LAW79" s="313"/>
      <c r="LAX79" s="313"/>
      <c r="LAY79" s="313"/>
      <c r="LAZ79" s="313"/>
      <c r="LBA79" s="313"/>
      <c r="LBB79" s="313"/>
      <c r="LBC79" s="313"/>
      <c r="LBD79" s="313"/>
      <c r="LBE79" s="313"/>
      <c r="LBF79" s="313"/>
      <c r="LBG79" s="313"/>
      <c r="LBH79" s="313"/>
      <c r="LBI79" s="313"/>
      <c r="LBJ79" s="313"/>
      <c r="LBK79" s="313"/>
      <c r="LBL79" s="313"/>
      <c r="LBM79" s="313"/>
      <c r="LBN79" s="313"/>
      <c r="LBO79" s="313"/>
      <c r="LBP79" s="313"/>
      <c r="LBQ79" s="313"/>
      <c r="LBR79" s="313"/>
      <c r="LBS79" s="313"/>
      <c r="LBT79" s="313"/>
      <c r="LBU79" s="313"/>
      <c r="LBV79" s="313"/>
      <c r="LBW79" s="313"/>
      <c r="LBX79" s="313"/>
      <c r="LBY79" s="313"/>
      <c r="LBZ79" s="313"/>
      <c r="LCA79" s="313"/>
      <c r="LCB79" s="313"/>
      <c r="LCC79" s="313"/>
      <c r="LCD79" s="313"/>
      <c r="LCE79" s="313"/>
      <c r="LCF79" s="313"/>
      <c r="LCG79" s="313"/>
      <c r="LCH79" s="313"/>
      <c r="LCI79" s="313"/>
      <c r="LCJ79" s="313"/>
      <c r="LCK79" s="313"/>
      <c r="LCL79" s="313"/>
      <c r="LCM79" s="313"/>
      <c r="LCN79" s="313"/>
      <c r="LCO79" s="313"/>
      <c r="LCP79" s="313"/>
      <c r="LCQ79" s="313"/>
      <c r="LCR79" s="313"/>
      <c r="LCS79" s="313"/>
      <c r="LCT79" s="313"/>
      <c r="LCU79" s="313"/>
      <c r="LCV79" s="313"/>
      <c r="LCW79" s="313"/>
      <c r="LCX79" s="313"/>
      <c r="LCY79" s="313"/>
      <c r="LCZ79" s="313"/>
      <c r="LDA79" s="313"/>
      <c r="LDB79" s="313"/>
      <c r="LDC79" s="313"/>
      <c r="LDD79" s="313"/>
      <c r="LDE79" s="313"/>
      <c r="LDF79" s="313"/>
      <c r="LDG79" s="313"/>
      <c r="LDH79" s="313"/>
      <c r="LDI79" s="313"/>
      <c r="LDJ79" s="313"/>
      <c r="LDK79" s="313"/>
      <c r="LDL79" s="313"/>
      <c r="LDM79" s="313"/>
      <c r="LDN79" s="313"/>
      <c r="LDO79" s="313"/>
      <c r="LDP79" s="313"/>
      <c r="LDQ79" s="313"/>
      <c r="LDR79" s="313"/>
      <c r="LDS79" s="313"/>
      <c r="LDT79" s="313"/>
      <c r="LDU79" s="313"/>
      <c r="LDV79" s="313"/>
      <c r="LDW79" s="313"/>
      <c r="LDX79" s="313"/>
      <c r="LDY79" s="313"/>
      <c r="LDZ79" s="313"/>
      <c r="LEA79" s="313"/>
      <c r="LEB79" s="313"/>
      <c r="LEC79" s="313"/>
      <c r="LED79" s="313"/>
      <c r="LEE79" s="313"/>
      <c r="LEF79" s="313"/>
      <c r="LEG79" s="313"/>
      <c r="LEH79" s="313"/>
      <c r="LEI79" s="313"/>
      <c r="LEJ79" s="313"/>
      <c r="LEK79" s="313"/>
      <c r="LEL79" s="313"/>
      <c r="LEM79" s="313"/>
      <c r="LEN79" s="313"/>
      <c r="LEO79" s="313"/>
      <c r="LEP79" s="313"/>
      <c r="LEQ79" s="313"/>
      <c r="LER79" s="313"/>
      <c r="LES79" s="313"/>
      <c r="LET79" s="313"/>
      <c r="LEU79" s="313"/>
      <c r="LEV79" s="313"/>
      <c r="LEW79" s="313"/>
      <c r="LEX79" s="313"/>
      <c r="LEY79" s="313"/>
      <c r="LEZ79" s="313"/>
      <c r="LFA79" s="313"/>
      <c r="LFB79" s="313"/>
      <c r="LFC79" s="313"/>
      <c r="LFD79" s="313"/>
      <c r="LFE79" s="313"/>
      <c r="LFF79" s="313"/>
      <c r="LFG79" s="313"/>
      <c r="LFH79" s="313"/>
      <c r="LFI79" s="313"/>
      <c r="LFJ79" s="313"/>
      <c r="LFK79" s="313"/>
      <c r="LFL79" s="313"/>
      <c r="LFM79" s="313"/>
      <c r="LFN79" s="313"/>
      <c r="LFO79" s="313"/>
      <c r="LFP79" s="313"/>
      <c r="LFQ79" s="313"/>
      <c r="LFR79" s="313"/>
      <c r="LFS79" s="313"/>
      <c r="LFT79" s="313"/>
      <c r="LFU79" s="313"/>
      <c r="LFV79" s="313"/>
      <c r="LFW79" s="313"/>
      <c r="LFX79" s="313"/>
      <c r="LFY79" s="313"/>
      <c r="LFZ79" s="313"/>
      <c r="LGA79" s="313"/>
      <c r="LGB79" s="313"/>
      <c r="LGC79" s="313"/>
      <c r="LGD79" s="313"/>
      <c r="LGE79" s="313"/>
      <c r="LGF79" s="313"/>
      <c r="LGG79" s="313"/>
      <c r="LGH79" s="313"/>
      <c r="LGI79" s="313"/>
      <c r="LGJ79" s="313"/>
      <c r="LGK79" s="313"/>
      <c r="LGL79" s="313"/>
      <c r="LGM79" s="313"/>
      <c r="LGN79" s="313"/>
      <c r="LGO79" s="313"/>
      <c r="LGP79" s="313"/>
      <c r="LGQ79" s="313"/>
      <c r="LGR79" s="313"/>
      <c r="LGS79" s="313"/>
      <c r="LGT79" s="313"/>
      <c r="LGU79" s="313"/>
      <c r="LGV79" s="313"/>
      <c r="LGW79" s="313"/>
      <c r="LGX79" s="313"/>
      <c r="LGY79" s="313"/>
      <c r="LGZ79" s="313"/>
      <c r="LHA79" s="313"/>
      <c r="LHB79" s="313"/>
      <c r="LHC79" s="313"/>
      <c r="LHD79" s="313"/>
      <c r="LHE79" s="313"/>
      <c r="LHF79" s="313"/>
      <c r="LHG79" s="313"/>
      <c r="LHH79" s="313"/>
      <c r="LHI79" s="313"/>
      <c r="LHJ79" s="313"/>
      <c r="LHK79" s="313"/>
      <c r="LHL79" s="313"/>
      <c r="LHM79" s="313"/>
      <c r="LHN79" s="313"/>
      <c r="LHO79" s="313"/>
      <c r="LHP79" s="313"/>
      <c r="LHQ79" s="313"/>
      <c r="LHR79" s="313"/>
      <c r="LHS79" s="313"/>
      <c r="LHT79" s="313"/>
      <c r="LHU79" s="313"/>
      <c r="LHV79" s="313"/>
      <c r="LHW79" s="313"/>
      <c r="LHX79" s="313"/>
      <c r="LHY79" s="313"/>
      <c r="LHZ79" s="313"/>
      <c r="LIA79" s="313"/>
      <c r="LIB79" s="313"/>
      <c r="LIC79" s="313"/>
      <c r="LID79" s="313"/>
      <c r="LIE79" s="313"/>
      <c r="LIF79" s="313"/>
      <c r="LIG79" s="313"/>
      <c r="LIH79" s="313"/>
      <c r="LII79" s="313"/>
      <c r="LIJ79" s="313"/>
      <c r="LIK79" s="313"/>
      <c r="LIL79" s="313"/>
      <c r="LIM79" s="313"/>
      <c r="LIN79" s="313"/>
      <c r="LIO79" s="313"/>
      <c r="LIP79" s="313"/>
      <c r="LIQ79" s="313"/>
      <c r="LIR79" s="313"/>
      <c r="LIS79" s="313"/>
      <c r="LIT79" s="313"/>
      <c r="LIU79" s="313"/>
      <c r="LIV79" s="313"/>
      <c r="LIW79" s="313"/>
      <c r="LIX79" s="313"/>
      <c r="LIY79" s="313"/>
      <c r="LIZ79" s="313"/>
      <c r="LJA79" s="313"/>
      <c r="LJB79" s="313"/>
      <c r="LJC79" s="313"/>
      <c r="LJD79" s="313"/>
      <c r="LJE79" s="313"/>
      <c r="LJF79" s="313"/>
      <c r="LJG79" s="313"/>
      <c r="LJH79" s="313"/>
      <c r="LJI79" s="313"/>
      <c r="LJJ79" s="313"/>
      <c r="LJK79" s="313"/>
      <c r="LJL79" s="313"/>
      <c r="LJM79" s="313"/>
      <c r="LJN79" s="313"/>
      <c r="LJO79" s="313"/>
      <c r="LJP79" s="313"/>
      <c r="LJQ79" s="313"/>
      <c r="LJR79" s="313"/>
      <c r="LJS79" s="313"/>
      <c r="LJT79" s="313"/>
      <c r="LJU79" s="313"/>
      <c r="LJV79" s="313"/>
      <c r="LJW79" s="313"/>
      <c r="LJX79" s="313"/>
      <c r="LJY79" s="313"/>
      <c r="LJZ79" s="313"/>
      <c r="LKA79" s="313"/>
      <c r="LKB79" s="313"/>
      <c r="LKC79" s="313"/>
      <c r="LKD79" s="313"/>
      <c r="LKE79" s="313"/>
      <c r="LKF79" s="313"/>
      <c r="LKG79" s="313"/>
      <c r="LKH79" s="313"/>
      <c r="LKI79" s="313"/>
      <c r="LKJ79" s="313"/>
      <c r="LKK79" s="313"/>
      <c r="LKL79" s="313"/>
      <c r="LKM79" s="313"/>
      <c r="LKN79" s="313"/>
      <c r="LKO79" s="313"/>
      <c r="LKP79" s="313"/>
      <c r="LKQ79" s="313"/>
      <c r="LKR79" s="313"/>
      <c r="LKS79" s="313"/>
      <c r="LKT79" s="313"/>
      <c r="LKU79" s="313"/>
      <c r="LKV79" s="313"/>
      <c r="LKW79" s="313"/>
      <c r="LKX79" s="313"/>
      <c r="LKY79" s="313"/>
      <c r="LKZ79" s="313"/>
      <c r="LLA79" s="313"/>
      <c r="LLB79" s="313"/>
      <c r="LLC79" s="313"/>
      <c r="LLD79" s="313"/>
      <c r="LLE79" s="313"/>
      <c r="LLF79" s="313"/>
      <c r="LLG79" s="313"/>
      <c r="LLH79" s="313"/>
      <c r="LLI79" s="313"/>
      <c r="LLJ79" s="313"/>
      <c r="LLK79" s="313"/>
      <c r="LLL79" s="313"/>
      <c r="LLM79" s="313"/>
      <c r="LLN79" s="313"/>
      <c r="LLO79" s="313"/>
      <c r="LLP79" s="313"/>
      <c r="LLQ79" s="313"/>
      <c r="LLR79" s="313"/>
      <c r="LLS79" s="313"/>
      <c r="LLT79" s="313"/>
      <c r="LLU79" s="313"/>
      <c r="LLV79" s="313"/>
      <c r="LLW79" s="313"/>
      <c r="LLX79" s="313"/>
      <c r="LLY79" s="313"/>
      <c r="LLZ79" s="313"/>
      <c r="LMA79" s="313"/>
      <c r="LMB79" s="313"/>
      <c r="LMC79" s="313"/>
      <c r="LMD79" s="313"/>
      <c r="LME79" s="313"/>
      <c r="LMF79" s="313"/>
      <c r="LMG79" s="313"/>
      <c r="LMH79" s="313"/>
      <c r="LMI79" s="313"/>
      <c r="LMJ79" s="313"/>
      <c r="LMK79" s="313"/>
      <c r="LML79" s="313"/>
      <c r="LMM79" s="313"/>
      <c r="LMN79" s="313"/>
      <c r="LMO79" s="313"/>
      <c r="LMP79" s="313"/>
      <c r="LMQ79" s="313"/>
      <c r="LMR79" s="313"/>
      <c r="LMS79" s="313"/>
      <c r="LMT79" s="313"/>
      <c r="LMU79" s="313"/>
      <c r="LMV79" s="313"/>
      <c r="LMW79" s="313"/>
      <c r="LMX79" s="313"/>
      <c r="LMY79" s="313"/>
      <c r="LMZ79" s="313"/>
      <c r="LNA79" s="313"/>
      <c r="LNB79" s="313"/>
      <c r="LNC79" s="313"/>
      <c r="LND79" s="313"/>
      <c r="LNE79" s="313"/>
      <c r="LNF79" s="313"/>
      <c r="LNG79" s="313"/>
      <c r="LNH79" s="313"/>
      <c r="LNI79" s="313"/>
      <c r="LNJ79" s="313"/>
      <c r="LNK79" s="313"/>
      <c r="LNL79" s="313"/>
      <c r="LNM79" s="313"/>
      <c r="LNN79" s="313"/>
      <c r="LNO79" s="313"/>
      <c r="LNP79" s="313"/>
      <c r="LNQ79" s="313"/>
      <c r="LNR79" s="313"/>
      <c r="LNS79" s="313"/>
      <c r="LNT79" s="313"/>
      <c r="LNU79" s="313"/>
      <c r="LNV79" s="313"/>
      <c r="LNW79" s="313"/>
      <c r="LNX79" s="313"/>
      <c r="LNY79" s="313"/>
      <c r="LNZ79" s="313"/>
      <c r="LOA79" s="313"/>
      <c r="LOB79" s="313"/>
      <c r="LOC79" s="313"/>
      <c r="LOD79" s="313"/>
      <c r="LOE79" s="313"/>
      <c r="LOF79" s="313"/>
      <c r="LOG79" s="313"/>
      <c r="LOH79" s="313"/>
      <c r="LOI79" s="313"/>
      <c r="LOJ79" s="313"/>
      <c r="LOK79" s="313"/>
      <c r="LOL79" s="313"/>
      <c r="LOM79" s="313"/>
      <c r="LON79" s="313"/>
      <c r="LOO79" s="313"/>
      <c r="LOP79" s="313"/>
      <c r="LOQ79" s="313"/>
      <c r="LOR79" s="313"/>
      <c r="LOS79" s="313"/>
      <c r="LOT79" s="313"/>
      <c r="LOU79" s="313"/>
      <c r="LOV79" s="313"/>
      <c r="LOW79" s="313"/>
      <c r="LOX79" s="313"/>
      <c r="LOY79" s="313"/>
      <c r="LOZ79" s="313"/>
      <c r="LPA79" s="313"/>
      <c r="LPB79" s="313"/>
      <c r="LPC79" s="313"/>
      <c r="LPD79" s="313"/>
      <c r="LPE79" s="313"/>
      <c r="LPF79" s="313"/>
      <c r="LPG79" s="313"/>
      <c r="LPH79" s="313"/>
      <c r="LPI79" s="313"/>
      <c r="LPJ79" s="313"/>
      <c r="LPK79" s="313"/>
      <c r="LPL79" s="313"/>
      <c r="LPM79" s="313"/>
      <c r="LPN79" s="313"/>
      <c r="LPO79" s="313"/>
      <c r="LPP79" s="313"/>
      <c r="LPQ79" s="313"/>
      <c r="LPR79" s="313"/>
      <c r="LPS79" s="313"/>
      <c r="LPT79" s="313"/>
      <c r="LPU79" s="313"/>
      <c r="LPV79" s="313"/>
      <c r="LPW79" s="313"/>
      <c r="LPX79" s="313"/>
      <c r="LPY79" s="313"/>
      <c r="LPZ79" s="313"/>
      <c r="LQA79" s="313"/>
      <c r="LQB79" s="313"/>
      <c r="LQC79" s="313"/>
      <c r="LQD79" s="313"/>
      <c r="LQE79" s="313"/>
      <c r="LQF79" s="313"/>
      <c r="LQG79" s="313"/>
      <c r="LQH79" s="313"/>
      <c r="LQI79" s="313"/>
      <c r="LQJ79" s="313"/>
      <c r="LQK79" s="313"/>
      <c r="LQL79" s="313"/>
      <c r="LQM79" s="313"/>
      <c r="LQN79" s="313"/>
      <c r="LQO79" s="313"/>
      <c r="LQP79" s="313"/>
      <c r="LQQ79" s="313"/>
      <c r="LQR79" s="313"/>
      <c r="LQS79" s="313"/>
      <c r="LQT79" s="313"/>
      <c r="LQU79" s="313"/>
      <c r="LQV79" s="313"/>
      <c r="LQW79" s="313"/>
      <c r="LQX79" s="313"/>
      <c r="LQY79" s="313"/>
      <c r="LQZ79" s="313"/>
      <c r="LRA79" s="313"/>
      <c r="LRB79" s="313"/>
      <c r="LRC79" s="313"/>
      <c r="LRD79" s="313"/>
      <c r="LRE79" s="313"/>
      <c r="LRF79" s="313"/>
      <c r="LRG79" s="313"/>
      <c r="LRH79" s="313"/>
      <c r="LRI79" s="313"/>
      <c r="LRJ79" s="313"/>
      <c r="LRK79" s="313"/>
      <c r="LRL79" s="313"/>
      <c r="LRM79" s="313"/>
      <c r="LRN79" s="313"/>
      <c r="LRO79" s="313"/>
      <c r="LRP79" s="313"/>
      <c r="LRQ79" s="313"/>
      <c r="LRR79" s="313"/>
      <c r="LRS79" s="313"/>
      <c r="LRT79" s="313"/>
      <c r="LRU79" s="313"/>
      <c r="LRV79" s="313"/>
      <c r="LRW79" s="313"/>
      <c r="LRX79" s="313"/>
      <c r="LRY79" s="313"/>
      <c r="LRZ79" s="313"/>
      <c r="LSA79" s="313"/>
      <c r="LSB79" s="313"/>
      <c r="LSC79" s="313"/>
      <c r="LSD79" s="313"/>
      <c r="LSE79" s="313"/>
      <c r="LSF79" s="313"/>
      <c r="LSG79" s="313"/>
      <c r="LSH79" s="313"/>
      <c r="LSI79" s="313"/>
      <c r="LSJ79" s="313"/>
      <c r="LSK79" s="313"/>
      <c r="LSL79" s="313"/>
      <c r="LSM79" s="313"/>
      <c r="LSN79" s="313"/>
      <c r="LSO79" s="313"/>
      <c r="LSP79" s="313"/>
      <c r="LSQ79" s="313"/>
      <c r="LSR79" s="313"/>
      <c r="LSS79" s="313"/>
      <c r="LST79" s="313"/>
      <c r="LSU79" s="313"/>
      <c r="LSV79" s="313"/>
      <c r="LSW79" s="313"/>
      <c r="LSX79" s="313"/>
      <c r="LSY79" s="313"/>
      <c r="LSZ79" s="313"/>
      <c r="LTA79" s="313"/>
      <c r="LTB79" s="313"/>
      <c r="LTC79" s="313"/>
      <c r="LTD79" s="313"/>
      <c r="LTE79" s="313"/>
      <c r="LTF79" s="313"/>
      <c r="LTG79" s="313"/>
      <c r="LTH79" s="313"/>
      <c r="LTI79" s="313"/>
      <c r="LTJ79" s="313"/>
      <c r="LTK79" s="313"/>
      <c r="LTL79" s="313"/>
      <c r="LTM79" s="313"/>
      <c r="LTN79" s="313"/>
      <c r="LTO79" s="313"/>
      <c r="LTP79" s="313"/>
      <c r="LTQ79" s="313"/>
      <c r="LTR79" s="313"/>
      <c r="LTS79" s="313"/>
      <c r="LTT79" s="313"/>
      <c r="LTU79" s="313"/>
      <c r="LTV79" s="313"/>
      <c r="LTW79" s="313"/>
      <c r="LTX79" s="313"/>
      <c r="LTY79" s="313"/>
      <c r="LTZ79" s="313"/>
      <c r="LUA79" s="313"/>
      <c r="LUB79" s="313"/>
      <c r="LUC79" s="313"/>
      <c r="LUD79" s="313"/>
      <c r="LUE79" s="313"/>
      <c r="LUF79" s="313"/>
      <c r="LUG79" s="313"/>
      <c r="LUH79" s="313"/>
      <c r="LUI79" s="313"/>
      <c r="LUJ79" s="313"/>
      <c r="LUK79" s="313"/>
      <c r="LUL79" s="313"/>
      <c r="LUM79" s="313"/>
      <c r="LUN79" s="313"/>
      <c r="LUO79" s="313"/>
      <c r="LUP79" s="313"/>
      <c r="LUQ79" s="313"/>
      <c r="LUR79" s="313"/>
      <c r="LUS79" s="313"/>
      <c r="LUT79" s="313"/>
      <c r="LUU79" s="313"/>
      <c r="LUV79" s="313"/>
      <c r="LUW79" s="313"/>
      <c r="LUX79" s="313"/>
      <c r="LUY79" s="313"/>
      <c r="LUZ79" s="313"/>
      <c r="LVA79" s="313"/>
      <c r="LVB79" s="313"/>
      <c r="LVC79" s="313"/>
      <c r="LVD79" s="313"/>
      <c r="LVE79" s="313"/>
      <c r="LVF79" s="313"/>
      <c r="LVG79" s="313"/>
      <c r="LVH79" s="313"/>
      <c r="LVI79" s="313"/>
      <c r="LVJ79" s="313"/>
      <c r="LVK79" s="313"/>
      <c r="LVL79" s="313"/>
      <c r="LVM79" s="313"/>
      <c r="LVN79" s="313"/>
      <c r="LVO79" s="313"/>
      <c r="LVP79" s="313"/>
      <c r="LVQ79" s="313"/>
      <c r="LVR79" s="313"/>
      <c r="LVS79" s="313"/>
      <c r="LVT79" s="313"/>
      <c r="LVU79" s="313"/>
      <c r="LVV79" s="313"/>
      <c r="LVW79" s="313"/>
      <c r="LVX79" s="313"/>
      <c r="LVY79" s="313"/>
      <c r="LVZ79" s="313"/>
      <c r="LWA79" s="313"/>
      <c r="LWB79" s="313"/>
      <c r="LWC79" s="313"/>
      <c r="LWD79" s="313"/>
      <c r="LWE79" s="313"/>
      <c r="LWF79" s="313"/>
      <c r="LWG79" s="313"/>
      <c r="LWH79" s="313"/>
      <c r="LWI79" s="313"/>
      <c r="LWJ79" s="313"/>
      <c r="LWK79" s="313"/>
      <c r="LWL79" s="313"/>
      <c r="LWM79" s="313"/>
      <c r="LWN79" s="313"/>
      <c r="LWO79" s="313"/>
      <c r="LWP79" s="313"/>
      <c r="LWQ79" s="313"/>
      <c r="LWR79" s="313"/>
      <c r="LWS79" s="313"/>
      <c r="LWT79" s="313"/>
      <c r="LWU79" s="313"/>
      <c r="LWV79" s="313"/>
      <c r="LWW79" s="313"/>
      <c r="LWX79" s="313"/>
      <c r="LWY79" s="313"/>
      <c r="LWZ79" s="313"/>
      <c r="LXA79" s="313"/>
      <c r="LXB79" s="313"/>
      <c r="LXC79" s="313"/>
      <c r="LXD79" s="313"/>
      <c r="LXE79" s="313"/>
      <c r="LXF79" s="313"/>
      <c r="LXG79" s="313"/>
      <c r="LXH79" s="313"/>
      <c r="LXI79" s="313"/>
      <c r="LXJ79" s="313"/>
      <c r="LXK79" s="313"/>
      <c r="LXL79" s="313"/>
      <c r="LXM79" s="313"/>
      <c r="LXN79" s="313"/>
      <c r="LXO79" s="313"/>
      <c r="LXP79" s="313"/>
      <c r="LXQ79" s="313"/>
      <c r="LXR79" s="313"/>
      <c r="LXS79" s="313"/>
      <c r="LXT79" s="313"/>
      <c r="LXU79" s="313"/>
      <c r="LXV79" s="313"/>
      <c r="LXW79" s="313"/>
      <c r="LXX79" s="313"/>
      <c r="LXY79" s="313"/>
      <c r="LXZ79" s="313"/>
      <c r="LYA79" s="313"/>
      <c r="LYB79" s="313"/>
      <c r="LYC79" s="313"/>
      <c r="LYD79" s="313"/>
      <c r="LYE79" s="313"/>
      <c r="LYF79" s="313"/>
      <c r="LYG79" s="313"/>
      <c r="LYH79" s="313"/>
      <c r="LYI79" s="313"/>
      <c r="LYJ79" s="313"/>
      <c r="LYK79" s="313"/>
      <c r="LYL79" s="313"/>
      <c r="LYM79" s="313"/>
      <c r="LYN79" s="313"/>
      <c r="LYO79" s="313"/>
      <c r="LYP79" s="313"/>
      <c r="LYQ79" s="313"/>
      <c r="LYR79" s="313"/>
      <c r="LYS79" s="313"/>
      <c r="LYT79" s="313"/>
      <c r="LYU79" s="313"/>
      <c r="LYV79" s="313"/>
      <c r="LYW79" s="313"/>
      <c r="LYX79" s="313"/>
      <c r="LYY79" s="313"/>
      <c r="LYZ79" s="313"/>
      <c r="LZA79" s="313"/>
      <c r="LZB79" s="313"/>
      <c r="LZC79" s="313"/>
      <c r="LZD79" s="313"/>
      <c r="LZE79" s="313"/>
      <c r="LZF79" s="313"/>
      <c r="LZG79" s="313"/>
      <c r="LZH79" s="313"/>
      <c r="LZI79" s="313"/>
      <c r="LZJ79" s="313"/>
      <c r="LZK79" s="313"/>
      <c r="LZL79" s="313"/>
      <c r="LZM79" s="313"/>
      <c r="LZN79" s="313"/>
      <c r="LZO79" s="313"/>
      <c r="LZP79" s="313"/>
      <c r="LZQ79" s="313"/>
      <c r="LZR79" s="313"/>
      <c r="LZS79" s="313"/>
      <c r="LZT79" s="313"/>
      <c r="LZU79" s="313"/>
      <c r="LZV79" s="313"/>
      <c r="LZW79" s="313"/>
      <c r="LZX79" s="313"/>
      <c r="LZY79" s="313"/>
      <c r="LZZ79" s="313"/>
      <c r="MAA79" s="313"/>
      <c r="MAB79" s="313"/>
      <c r="MAC79" s="313"/>
      <c r="MAD79" s="313"/>
      <c r="MAE79" s="313"/>
      <c r="MAF79" s="313"/>
      <c r="MAG79" s="313"/>
      <c r="MAH79" s="313"/>
      <c r="MAI79" s="313"/>
      <c r="MAJ79" s="313"/>
      <c r="MAK79" s="313"/>
      <c r="MAL79" s="313"/>
      <c r="MAM79" s="313"/>
      <c r="MAN79" s="313"/>
      <c r="MAO79" s="313"/>
      <c r="MAP79" s="313"/>
      <c r="MAQ79" s="313"/>
      <c r="MAR79" s="313"/>
      <c r="MAS79" s="313"/>
      <c r="MAT79" s="313"/>
      <c r="MAU79" s="313"/>
      <c r="MAV79" s="313"/>
      <c r="MAW79" s="313"/>
      <c r="MAX79" s="313"/>
      <c r="MAY79" s="313"/>
      <c r="MAZ79" s="313"/>
      <c r="MBA79" s="313"/>
      <c r="MBB79" s="313"/>
      <c r="MBC79" s="313"/>
      <c r="MBD79" s="313"/>
      <c r="MBE79" s="313"/>
      <c r="MBF79" s="313"/>
      <c r="MBG79" s="313"/>
      <c r="MBH79" s="313"/>
      <c r="MBI79" s="313"/>
      <c r="MBJ79" s="313"/>
      <c r="MBK79" s="313"/>
      <c r="MBL79" s="313"/>
      <c r="MBM79" s="313"/>
      <c r="MBN79" s="313"/>
      <c r="MBO79" s="313"/>
      <c r="MBP79" s="313"/>
      <c r="MBQ79" s="313"/>
      <c r="MBR79" s="313"/>
      <c r="MBS79" s="313"/>
      <c r="MBT79" s="313"/>
      <c r="MBU79" s="313"/>
      <c r="MBV79" s="313"/>
      <c r="MBW79" s="313"/>
      <c r="MBX79" s="313"/>
      <c r="MBY79" s="313"/>
      <c r="MBZ79" s="313"/>
      <c r="MCA79" s="313"/>
      <c r="MCB79" s="313"/>
      <c r="MCC79" s="313"/>
      <c r="MCD79" s="313"/>
      <c r="MCE79" s="313"/>
      <c r="MCF79" s="313"/>
      <c r="MCG79" s="313"/>
      <c r="MCH79" s="313"/>
      <c r="MCI79" s="313"/>
      <c r="MCJ79" s="313"/>
      <c r="MCK79" s="313"/>
      <c r="MCL79" s="313"/>
      <c r="MCM79" s="313"/>
      <c r="MCN79" s="313"/>
      <c r="MCO79" s="313"/>
      <c r="MCP79" s="313"/>
      <c r="MCQ79" s="313"/>
      <c r="MCR79" s="313"/>
      <c r="MCS79" s="313"/>
      <c r="MCT79" s="313"/>
      <c r="MCU79" s="313"/>
      <c r="MCV79" s="313"/>
      <c r="MCW79" s="313"/>
      <c r="MCX79" s="313"/>
      <c r="MCY79" s="313"/>
      <c r="MCZ79" s="313"/>
      <c r="MDA79" s="313"/>
      <c r="MDB79" s="313"/>
      <c r="MDC79" s="313"/>
      <c r="MDD79" s="313"/>
      <c r="MDE79" s="313"/>
      <c r="MDF79" s="313"/>
      <c r="MDG79" s="313"/>
      <c r="MDH79" s="313"/>
      <c r="MDI79" s="313"/>
      <c r="MDJ79" s="313"/>
      <c r="MDK79" s="313"/>
      <c r="MDL79" s="313"/>
      <c r="MDM79" s="313"/>
      <c r="MDN79" s="313"/>
      <c r="MDO79" s="313"/>
      <c r="MDP79" s="313"/>
      <c r="MDQ79" s="313"/>
      <c r="MDR79" s="313"/>
      <c r="MDS79" s="313"/>
      <c r="MDT79" s="313"/>
      <c r="MDU79" s="313"/>
      <c r="MDV79" s="313"/>
      <c r="MDW79" s="313"/>
      <c r="MDX79" s="313"/>
      <c r="MDY79" s="313"/>
      <c r="MDZ79" s="313"/>
      <c r="MEA79" s="313"/>
      <c r="MEB79" s="313"/>
      <c r="MEC79" s="313"/>
      <c r="MED79" s="313"/>
      <c r="MEE79" s="313"/>
      <c r="MEF79" s="313"/>
      <c r="MEG79" s="313"/>
      <c r="MEH79" s="313"/>
      <c r="MEI79" s="313"/>
      <c r="MEJ79" s="313"/>
      <c r="MEK79" s="313"/>
      <c r="MEL79" s="313"/>
      <c r="MEM79" s="313"/>
      <c r="MEN79" s="313"/>
      <c r="MEO79" s="313"/>
      <c r="MEP79" s="313"/>
      <c r="MEQ79" s="313"/>
      <c r="MER79" s="313"/>
      <c r="MES79" s="313"/>
      <c r="MET79" s="313"/>
      <c r="MEU79" s="313"/>
      <c r="MEV79" s="313"/>
      <c r="MEW79" s="313"/>
      <c r="MEX79" s="313"/>
      <c r="MEY79" s="313"/>
      <c r="MEZ79" s="313"/>
      <c r="MFA79" s="313"/>
      <c r="MFB79" s="313"/>
      <c r="MFC79" s="313"/>
      <c r="MFD79" s="313"/>
      <c r="MFE79" s="313"/>
      <c r="MFF79" s="313"/>
      <c r="MFG79" s="313"/>
      <c r="MFH79" s="313"/>
      <c r="MFI79" s="313"/>
      <c r="MFJ79" s="313"/>
      <c r="MFK79" s="313"/>
      <c r="MFL79" s="313"/>
      <c r="MFM79" s="313"/>
      <c r="MFN79" s="313"/>
      <c r="MFO79" s="313"/>
      <c r="MFP79" s="313"/>
      <c r="MFQ79" s="313"/>
      <c r="MFR79" s="313"/>
      <c r="MFS79" s="313"/>
      <c r="MFT79" s="313"/>
      <c r="MFU79" s="313"/>
      <c r="MFV79" s="313"/>
      <c r="MFW79" s="313"/>
      <c r="MFX79" s="313"/>
      <c r="MFY79" s="313"/>
      <c r="MFZ79" s="313"/>
      <c r="MGA79" s="313"/>
      <c r="MGB79" s="313"/>
      <c r="MGC79" s="313"/>
      <c r="MGD79" s="313"/>
      <c r="MGE79" s="313"/>
      <c r="MGF79" s="313"/>
      <c r="MGG79" s="313"/>
      <c r="MGH79" s="313"/>
      <c r="MGI79" s="313"/>
      <c r="MGJ79" s="313"/>
      <c r="MGK79" s="313"/>
      <c r="MGL79" s="313"/>
      <c r="MGM79" s="313"/>
      <c r="MGN79" s="313"/>
      <c r="MGO79" s="313"/>
      <c r="MGP79" s="313"/>
      <c r="MGQ79" s="313"/>
      <c r="MGR79" s="313"/>
      <c r="MGS79" s="313"/>
      <c r="MGT79" s="313"/>
      <c r="MGU79" s="313"/>
      <c r="MGV79" s="313"/>
      <c r="MGW79" s="313"/>
      <c r="MGX79" s="313"/>
      <c r="MGY79" s="313"/>
      <c r="MGZ79" s="313"/>
      <c r="MHA79" s="313"/>
      <c r="MHB79" s="313"/>
      <c r="MHC79" s="313"/>
      <c r="MHD79" s="313"/>
      <c r="MHE79" s="313"/>
      <c r="MHF79" s="313"/>
      <c r="MHG79" s="313"/>
      <c r="MHH79" s="313"/>
      <c r="MHI79" s="313"/>
      <c r="MHJ79" s="313"/>
      <c r="MHK79" s="313"/>
      <c r="MHL79" s="313"/>
      <c r="MHM79" s="313"/>
      <c r="MHN79" s="313"/>
      <c r="MHO79" s="313"/>
      <c r="MHP79" s="313"/>
      <c r="MHQ79" s="313"/>
      <c r="MHR79" s="313"/>
      <c r="MHS79" s="313"/>
      <c r="MHT79" s="313"/>
      <c r="MHU79" s="313"/>
      <c r="MHV79" s="313"/>
      <c r="MHW79" s="313"/>
      <c r="MHX79" s="313"/>
      <c r="MHY79" s="313"/>
      <c r="MHZ79" s="313"/>
      <c r="MIA79" s="313"/>
      <c r="MIB79" s="313"/>
      <c r="MIC79" s="313"/>
      <c r="MID79" s="313"/>
      <c r="MIE79" s="313"/>
      <c r="MIF79" s="313"/>
      <c r="MIG79" s="313"/>
      <c r="MIH79" s="313"/>
      <c r="MII79" s="313"/>
      <c r="MIJ79" s="313"/>
      <c r="MIK79" s="313"/>
      <c r="MIL79" s="313"/>
      <c r="MIM79" s="313"/>
      <c r="MIN79" s="313"/>
      <c r="MIO79" s="313"/>
      <c r="MIP79" s="313"/>
      <c r="MIQ79" s="313"/>
      <c r="MIR79" s="313"/>
      <c r="MIS79" s="313"/>
      <c r="MIT79" s="313"/>
      <c r="MIU79" s="313"/>
      <c r="MIV79" s="313"/>
      <c r="MIW79" s="313"/>
      <c r="MIX79" s="313"/>
      <c r="MIY79" s="313"/>
      <c r="MIZ79" s="313"/>
      <c r="MJA79" s="313"/>
      <c r="MJB79" s="313"/>
      <c r="MJC79" s="313"/>
      <c r="MJD79" s="313"/>
      <c r="MJE79" s="313"/>
      <c r="MJF79" s="313"/>
      <c r="MJG79" s="313"/>
      <c r="MJH79" s="313"/>
      <c r="MJI79" s="313"/>
      <c r="MJJ79" s="313"/>
      <c r="MJK79" s="313"/>
      <c r="MJL79" s="313"/>
      <c r="MJM79" s="313"/>
      <c r="MJN79" s="313"/>
      <c r="MJO79" s="313"/>
      <c r="MJP79" s="313"/>
      <c r="MJQ79" s="313"/>
      <c r="MJR79" s="313"/>
      <c r="MJS79" s="313"/>
      <c r="MJT79" s="313"/>
      <c r="MJU79" s="313"/>
      <c r="MJV79" s="313"/>
      <c r="MJW79" s="313"/>
      <c r="MJX79" s="313"/>
      <c r="MJY79" s="313"/>
      <c r="MJZ79" s="313"/>
      <c r="MKA79" s="313"/>
      <c r="MKB79" s="313"/>
      <c r="MKC79" s="313"/>
      <c r="MKD79" s="313"/>
      <c r="MKE79" s="313"/>
      <c r="MKF79" s="313"/>
      <c r="MKG79" s="313"/>
      <c r="MKH79" s="313"/>
      <c r="MKI79" s="313"/>
      <c r="MKJ79" s="313"/>
      <c r="MKK79" s="313"/>
      <c r="MKL79" s="313"/>
      <c r="MKM79" s="313"/>
      <c r="MKN79" s="313"/>
      <c r="MKO79" s="313"/>
      <c r="MKP79" s="313"/>
      <c r="MKQ79" s="313"/>
      <c r="MKR79" s="313"/>
      <c r="MKS79" s="313"/>
      <c r="MKT79" s="313"/>
      <c r="MKU79" s="313"/>
      <c r="MKV79" s="313"/>
      <c r="MKW79" s="313"/>
      <c r="MKX79" s="313"/>
      <c r="MKY79" s="313"/>
      <c r="MKZ79" s="313"/>
      <c r="MLA79" s="313"/>
      <c r="MLB79" s="313"/>
      <c r="MLC79" s="313"/>
      <c r="MLD79" s="313"/>
      <c r="MLE79" s="313"/>
      <c r="MLF79" s="313"/>
      <c r="MLG79" s="313"/>
      <c r="MLH79" s="313"/>
      <c r="MLI79" s="313"/>
      <c r="MLJ79" s="313"/>
      <c r="MLK79" s="313"/>
      <c r="MLL79" s="313"/>
      <c r="MLM79" s="313"/>
      <c r="MLN79" s="313"/>
      <c r="MLO79" s="313"/>
      <c r="MLP79" s="313"/>
      <c r="MLQ79" s="313"/>
      <c r="MLR79" s="313"/>
      <c r="MLS79" s="313"/>
      <c r="MLT79" s="313"/>
      <c r="MLU79" s="313"/>
      <c r="MLV79" s="313"/>
      <c r="MLW79" s="313"/>
      <c r="MLX79" s="313"/>
      <c r="MLY79" s="313"/>
      <c r="MLZ79" s="313"/>
      <c r="MMA79" s="313"/>
      <c r="MMB79" s="313"/>
      <c r="MMC79" s="313"/>
      <c r="MMD79" s="313"/>
      <c r="MME79" s="313"/>
      <c r="MMF79" s="313"/>
      <c r="MMG79" s="313"/>
      <c r="MMH79" s="313"/>
      <c r="MMI79" s="313"/>
      <c r="MMJ79" s="313"/>
      <c r="MMK79" s="313"/>
      <c r="MML79" s="313"/>
      <c r="MMM79" s="313"/>
      <c r="MMN79" s="313"/>
      <c r="MMO79" s="313"/>
      <c r="MMP79" s="313"/>
      <c r="MMQ79" s="313"/>
      <c r="MMR79" s="313"/>
      <c r="MMS79" s="313"/>
      <c r="MMT79" s="313"/>
      <c r="MMU79" s="313"/>
      <c r="MMV79" s="313"/>
      <c r="MMW79" s="313"/>
      <c r="MMX79" s="313"/>
      <c r="MMY79" s="313"/>
      <c r="MMZ79" s="313"/>
      <c r="MNA79" s="313"/>
      <c r="MNB79" s="313"/>
      <c r="MNC79" s="313"/>
      <c r="MND79" s="313"/>
      <c r="MNE79" s="313"/>
      <c r="MNF79" s="313"/>
      <c r="MNG79" s="313"/>
      <c r="MNH79" s="313"/>
      <c r="MNI79" s="313"/>
      <c r="MNJ79" s="313"/>
      <c r="MNK79" s="313"/>
      <c r="MNL79" s="313"/>
      <c r="MNM79" s="313"/>
      <c r="MNN79" s="313"/>
      <c r="MNO79" s="313"/>
      <c r="MNP79" s="313"/>
      <c r="MNQ79" s="313"/>
      <c r="MNR79" s="313"/>
      <c r="MNS79" s="313"/>
      <c r="MNT79" s="313"/>
      <c r="MNU79" s="313"/>
      <c r="MNV79" s="313"/>
      <c r="MNW79" s="313"/>
      <c r="MNX79" s="313"/>
      <c r="MNY79" s="313"/>
      <c r="MNZ79" s="313"/>
      <c r="MOA79" s="313"/>
      <c r="MOB79" s="313"/>
      <c r="MOC79" s="313"/>
      <c r="MOD79" s="313"/>
      <c r="MOE79" s="313"/>
      <c r="MOF79" s="313"/>
      <c r="MOG79" s="313"/>
      <c r="MOH79" s="313"/>
      <c r="MOI79" s="313"/>
      <c r="MOJ79" s="313"/>
      <c r="MOK79" s="313"/>
      <c r="MOL79" s="313"/>
      <c r="MOM79" s="313"/>
      <c r="MON79" s="313"/>
      <c r="MOO79" s="313"/>
      <c r="MOP79" s="313"/>
      <c r="MOQ79" s="313"/>
      <c r="MOR79" s="313"/>
      <c r="MOS79" s="313"/>
      <c r="MOT79" s="313"/>
      <c r="MOU79" s="313"/>
      <c r="MOV79" s="313"/>
      <c r="MOW79" s="313"/>
      <c r="MOX79" s="313"/>
      <c r="MOY79" s="313"/>
      <c r="MOZ79" s="313"/>
      <c r="MPA79" s="313"/>
      <c r="MPB79" s="313"/>
      <c r="MPC79" s="313"/>
      <c r="MPD79" s="313"/>
      <c r="MPE79" s="313"/>
      <c r="MPF79" s="313"/>
      <c r="MPG79" s="313"/>
      <c r="MPH79" s="313"/>
      <c r="MPI79" s="313"/>
      <c r="MPJ79" s="313"/>
      <c r="MPK79" s="313"/>
      <c r="MPL79" s="313"/>
      <c r="MPM79" s="313"/>
      <c r="MPN79" s="313"/>
      <c r="MPO79" s="313"/>
      <c r="MPP79" s="313"/>
      <c r="MPQ79" s="313"/>
      <c r="MPR79" s="313"/>
      <c r="MPS79" s="313"/>
      <c r="MPT79" s="313"/>
      <c r="MPU79" s="313"/>
      <c r="MPV79" s="313"/>
      <c r="MPW79" s="313"/>
      <c r="MPX79" s="313"/>
      <c r="MPY79" s="313"/>
      <c r="MPZ79" s="313"/>
      <c r="MQA79" s="313"/>
      <c r="MQB79" s="313"/>
      <c r="MQC79" s="313"/>
      <c r="MQD79" s="313"/>
      <c r="MQE79" s="313"/>
      <c r="MQF79" s="313"/>
      <c r="MQG79" s="313"/>
      <c r="MQH79" s="313"/>
      <c r="MQI79" s="313"/>
      <c r="MQJ79" s="313"/>
      <c r="MQK79" s="313"/>
      <c r="MQL79" s="313"/>
      <c r="MQM79" s="313"/>
      <c r="MQN79" s="313"/>
      <c r="MQO79" s="313"/>
      <c r="MQP79" s="313"/>
      <c r="MQQ79" s="313"/>
      <c r="MQR79" s="313"/>
      <c r="MQS79" s="313"/>
      <c r="MQT79" s="313"/>
      <c r="MQU79" s="313"/>
      <c r="MQV79" s="313"/>
      <c r="MQW79" s="313"/>
      <c r="MQX79" s="313"/>
      <c r="MQY79" s="313"/>
      <c r="MQZ79" s="313"/>
      <c r="MRA79" s="313"/>
      <c r="MRB79" s="313"/>
      <c r="MRC79" s="313"/>
      <c r="MRD79" s="313"/>
      <c r="MRE79" s="313"/>
      <c r="MRF79" s="313"/>
      <c r="MRG79" s="313"/>
      <c r="MRH79" s="313"/>
      <c r="MRI79" s="313"/>
      <c r="MRJ79" s="313"/>
      <c r="MRK79" s="313"/>
      <c r="MRL79" s="313"/>
      <c r="MRM79" s="313"/>
      <c r="MRN79" s="313"/>
      <c r="MRO79" s="313"/>
      <c r="MRP79" s="313"/>
      <c r="MRQ79" s="313"/>
      <c r="MRR79" s="313"/>
      <c r="MRS79" s="313"/>
      <c r="MRT79" s="313"/>
      <c r="MRU79" s="313"/>
      <c r="MRV79" s="313"/>
      <c r="MRW79" s="313"/>
      <c r="MRX79" s="313"/>
      <c r="MRY79" s="313"/>
      <c r="MRZ79" s="313"/>
      <c r="MSA79" s="313"/>
      <c r="MSB79" s="313"/>
      <c r="MSC79" s="313"/>
      <c r="MSD79" s="313"/>
      <c r="MSE79" s="313"/>
      <c r="MSF79" s="313"/>
      <c r="MSG79" s="313"/>
      <c r="MSH79" s="313"/>
      <c r="MSI79" s="313"/>
      <c r="MSJ79" s="313"/>
      <c r="MSK79" s="313"/>
      <c r="MSL79" s="313"/>
      <c r="MSM79" s="313"/>
      <c r="MSN79" s="313"/>
      <c r="MSO79" s="313"/>
      <c r="MSP79" s="313"/>
      <c r="MSQ79" s="313"/>
      <c r="MSR79" s="313"/>
      <c r="MSS79" s="313"/>
      <c r="MST79" s="313"/>
      <c r="MSU79" s="313"/>
      <c r="MSV79" s="313"/>
      <c r="MSW79" s="313"/>
      <c r="MSX79" s="313"/>
      <c r="MSY79" s="313"/>
      <c r="MSZ79" s="313"/>
      <c r="MTA79" s="313"/>
      <c r="MTB79" s="313"/>
      <c r="MTC79" s="313"/>
      <c r="MTD79" s="313"/>
      <c r="MTE79" s="313"/>
      <c r="MTF79" s="313"/>
      <c r="MTG79" s="313"/>
      <c r="MTH79" s="313"/>
      <c r="MTI79" s="313"/>
      <c r="MTJ79" s="313"/>
      <c r="MTK79" s="313"/>
      <c r="MTL79" s="313"/>
      <c r="MTM79" s="313"/>
      <c r="MTN79" s="313"/>
      <c r="MTO79" s="313"/>
      <c r="MTP79" s="313"/>
      <c r="MTQ79" s="313"/>
      <c r="MTR79" s="313"/>
      <c r="MTS79" s="313"/>
      <c r="MTT79" s="313"/>
      <c r="MTU79" s="313"/>
      <c r="MTV79" s="313"/>
      <c r="MTW79" s="313"/>
      <c r="MTX79" s="313"/>
      <c r="MTY79" s="313"/>
      <c r="MTZ79" s="313"/>
      <c r="MUA79" s="313"/>
      <c r="MUB79" s="313"/>
      <c r="MUC79" s="313"/>
      <c r="MUD79" s="313"/>
      <c r="MUE79" s="313"/>
      <c r="MUF79" s="313"/>
      <c r="MUG79" s="313"/>
      <c r="MUH79" s="313"/>
      <c r="MUI79" s="313"/>
      <c r="MUJ79" s="313"/>
      <c r="MUK79" s="313"/>
      <c r="MUL79" s="313"/>
      <c r="MUM79" s="313"/>
      <c r="MUN79" s="313"/>
      <c r="MUO79" s="313"/>
      <c r="MUP79" s="313"/>
      <c r="MUQ79" s="313"/>
      <c r="MUR79" s="313"/>
      <c r="MUS79" s="313"/>
      <c r="MUT79" s="313"/>
      <c r="MUU79" s="313"/>
      <c r="MUV79" s="313"/>
      <c r="MUW79" s="313"/>
      <c r="MUX79" s="313"/>
      <c r="MUY79" s="313"/>
      <c r="MUZ79" s="313"/>
      <c r="MVA79" s="313"/>
      <c r="MVB79" s="313"/>
      <c r="MVC79" s="313"/>
      <c r="MVD79" s="313"/>
      <c r="MVE79" s="313"/>
      <c r="MVF79" s="313"/>
      <c r="MVG79" s="313"/>
      <c r="MVH79" s="313"/>
      <c r="MVI79" s="313"/>
      <c r="MVJ79" s="313"/>
      <c r="MVK79" s="313"/>
      <c r="MVL79" s="313"/>
      <c r="MVM79" s="313"/>
      <c r="MVN79" s="313"/>
      <c r="MVO79" s="313"/>
      <c r="MVP79" s="313"/>
      <c r="MVQ79" s="313"/>
      <c r="MVR79" s="313"/>
      <c r="MVS79" s="313"/>
      <c r="MVT79" s="313"/>
      <c r="MVU79" s="313"/>
      <c r="MVV79" s="313"/>
      <c r="MVW79" s="313"/>
      <c r="MVX79" s="313"/>
      <c r="MVY79" s="313"/>
      <c r="MVZ79" s="313"/>
      <c r="MWA79" s="313"/>
      <c r="MWB79" s="313"/>
      <c r="MWC79" s="313"/>
      <c r="MWD79" s="313"/>
      <c r="MWE79" s="313"/>
      <c r="MWF79" s="313"/>
      <c r="MWG79" s="313"/>
      <c r="MWH79" s="313"/>
      <c r="MWI79" s="313"/>
      <c r="MWJ79" s="313"/>
      <c r="MWK79" s="313"/>
      <c r="MWL79" s="313"/>
      <c r="MWM79" s="313"/>
      <c r="MWN79" s="313"/>
      <c r="MWO79" s="313"/>
      <c r="MWP79" s="313"/>
      <c r="MWQ79" s="313"/>
      <c r="MWR79" s="313"/>
      <c r="MWS79" s="313"/>
      <c r="MWT79" s="313"/>
      <c r="MWU79" s="313"/>
      <c r="MWV79" s="313"/>
      <c r="MWW79" s="313"/>
      <c r="MWX79" s="313"/>
      <c r="MWY79" s="313"/>
      <c r="MWZ79" s="313"/>
      <c r="MXA79" s="313"/>
      <c r="MXB79" s="313"/>
      <c r="MXC79" s="313"/>
      <c r="MXD79" s="313"/>
      <c r="MXE79" s="313"/>
      <c r="MXF79" s="313"/>
      <c r="MXG79" s="313"/>
      <c r="MXH79" s="313"/>
      <c r="MXI79" s="313"/>
      <c r="MXJ79" s="313"/>
      <c r="MXK79" s="313"/>
      <c r="MXL79" s="313"/>
      <c r="MXM79" s="313"/>
      <c r="MXN79" s="313"/>
      <c r="MXO79" s="313"/>
      <c r="MXP79" s="313"/>
      <c r="MXQ79" s="313"/>
      <c r="MXR79" s="313"/>
      <c r="MXS79" s="313"/>
      <c r="MXT79" s="313"/>
      <c r="MXU79" s="313"/>
      <c r="MXV79" s="313"/>
      <c r="MXW79" s="313"/>
      <c r="MXX79" s="313"/>
      <c r="MXY79" s="313"/>
      <c r="MXZ79" s="313"/>
      <c r="MYA79" s="313"/>
      <c r="MYB79" s="313"/>
      <c r="MYC79" s="313"/>
      <c r="MYD79" s="313"/>
      <c r="MYE79" s="313"/>
      <c r="MYF79" s="313"/>
      <c r="MYG79" s="313"/>
      <c r="MYH79" s="313"/>
      <c r="MYI79" s="313"/>
      <c r="MYJ79" s="313"/>
      <c r="MYK79" s="313"/>
      <c r="MYL79" s="313"/>
      <c r="MYM79" s="313"/>
      <c r="MYN79" s="313"/>
      <c r="MYO79" s="313"/>
      <c r="MYP79" s="313"/>
      <c r="MYQ79" s="313"/>
      <c r="MYR79" s="313"/>
      <c r="MYS79" s="313"/>
      <c r="MYT79" s="313"/>
      <c r="MYU79" s="313"/>
      <c r="MYV79" s="313"/>
      <c r="MYW79" s="313"/>
      <c r="MYX79" s="313"/>
      <c r="MYY79" s="313"/>
      <c r="MYZ79" s="313"/>
      <c r="MZA79" s="313"/>
      <c r="MZB79" s="313"/>
      <c r="MZC79" s="313"/>
      <c r="MZD79" s="313"/>
      <c r="MZE79" s="313"/>
      <c r="MZF79" s="313"/>
      <c r="MZG79" s="313"/>
      <c r="MZH79" s="313"/>
      <c r="MZI79" s="313"/>
      <c r="MZJ79" s="313"/>
      <c r="MZK79" s="313"/>
      <c r="MZL79" s="313"/>
      <c r="MZM79" s="313"/>
      <c r="MZN79" s="313"/>
      <c r="MZO79" s="313"/>
      <c r="MZP79" s="313"/>
      <c r="MZQ79" s="313"/>
      <c r="MZR79" s="313"/>
      <c r="MZS79" s="313"/>
      <c r="MZT79" s="313"/>
      <c r="MZU79" s="313"/>
      <c r="MZV79" s="313"/>
      <c r="MZW79" s="313"/>
      <c r="MZX79" s="313"/>
      <c r="MZY79" s="313"/>
      <c r="MZZ79" s="313"/>
      <c r="NAA79" s="313"/>
      <c r="NAB79" s="313"/>
      <c r="NAC79" s="313"/>
      <c r="NAD79" s="313"/>
      <c r="NAE79" s="313"/>
      <c r="NAF79" s="313"/>
      <c r="NAG79" s="313"/>
      <c r="NAH79" s="313"/>
      <c r="NAI79" s="313"/>
      <c r="NAJ79" s="313"/>
      <c r="NAK79" s="313"/>
      <c r="NAL79" s="313"/>
      <c r="NAM79" s="313"/>
      <c r="NAN79" s="313"/>
      <c r="NAO79" s="313"/>
      <c r="NAP79" s="313"/>
      <c r="NAQ79" s="313"/>
      <c r="NAR79" s="313"/>
      <c r="NAS79" s="313"/>
      <c r="NAT79" s="313"/>
      <c r="NAU79" s="313"/>
      <c r="NAV79" s="313"/>
      <c r="NAW79" s="313"/>
      <c r="NAX79" s="313"/>
      <c r="NAY79" s="313"/>
      <c r="NAZ79" s="313"/>
      <c r="NBA79" s="313"/>
      <c r="NBB79" s="313"/>
      <c r="NBC79" s="313"/>
      <c r="NBD79" s="313"/>
      <c r="NBE79" s="313"/>
      <c r="NBF79" s="313"/>
      <c r="NBG79" s="313"/>
      <c r="NBH79" s="313"/>
      <c r="NBI79" s="313"/>
      <c r="NBJ79" s="313"/>
      <c r="NBK79" s="313"/>
      <c r="NBL79" s="313"/>
      <c r="NBM79" s="313"/>
      <c r="NBN79" s="313"/>
      <c r="NBO79" s="313"/>
      <c r="NBP79" s="313"/>
      <c r="NBQ79" s="313"/>
      <c r="NBR79" s="313"/>
      <c r="NBS79" s="313"/>
      <c r="NBT79" s="313"/>
      <c r="NBU79" s="313"/>
      <c r="NBV79" s="313"/>
      <c r="NBW79" s="313"/>
      <c r="NBX79" s="313"/>
      <c r="NBY79" s="313"/>
      <c r="NBZ79" s="313"/>
      <c r="NCA79" s="313"/>
      <c r="NCB79" s="313"/>
      <c r="NCC79" s="313"/>
      <c r="NCD79" s="313"/>
      <c r="NCE79" s="313"/>
      <c r="NCF79" s="313"/>
      <c r="NCG79" s="313"/>
      <c r="NCH79" s="313"/>
      <c r="NCI79" s="313"/>
      <c r="NCJ79" s="313"/>
      <c r="NCK79" s="313"/>
      <c r="NCL79" s="313"/>
      <c r="NCM79" s="313"/>
      <c r="NCN79" s="313"/>
      <c r="NCO79" s="313"/>
      <c r="NCP79" s="313"/>
      <c r="NCQ79" s="313"/>
      <c r="NCR79" s="313"/>
      <c r="NCS79" s="313"/>
      <c r="NCT79" s="313"/>
      <c r="NCU79" s="313"/>
      <c r="NCV79" s="313"/>
      <c r="NCW79" s="313"/>
      <c r="NCX79" s="313"/>
      <c r="NCY79" s="313"/>
      <c r="NCZ79" s="313"/>
      <c r="NDA79" s="313"/>
      <c r="NDB79" s="313"/>
      <c r="NDC79" s="313"/>
      <c r="NDD79" s="313"/>
      <c r="NDE79" s="313"/>
      <c r="NDF79" s="313"/>
      <c r="NDG79" s="313"/>
      <c r="NDH79" s="313"/>
      <c r="NDI79" s="313"/>
      <c r="NDJ79" s="313"/>
      <c r="NDK79" s="313"/>
      <c r="NDL79" s="313"/>
      <c r="NDM79" s="313"/>
      <c r="NDN79" s="313"/>
      <c r="NDO79" s="313"/>
      <c r="NDP79" s="313"/>
      <c r="NDQ79" s="313"/>
      <c r="NDR79" s="313"/>
      <c r="NDS79" s="313"/>
      <c r="NDT79" s="313"/>
      <c r="NDU79" s="313"/>
      <c r="NDV79" s="313"/>
      <c r="NDW79" s="313"/>
      <c r="NDX79" s="313"/>
      <c r="NDY79" s="313"/>
      <c r="NDZ79" s="313"/>
      <c r="NEA79" s="313"/>
      <c r="NEB79" s="313"/>
      <c r="NEC79" s="313"/>
      <c r="NED79" s="313"/>
      <c r="NEE79" s="313"/>
      <c r="NEF79" s="313"/>
      <c r="NEG79" s="313"/>
      <c r="NEH79" s="313"/>
      <c r="NEI79" s="313"/>
      <c r="NEJ79" s="313"/>
      <c r="NEK79" s="313"/>
      <c r="NEL79" s="313"/>
      <c r="NEM79" s="313"/>
      <c r="NEN79" s="313"/>
      <c r="NEO79" s="313"/>
      <c r="NEP79" s="313"/>
      <c r="NEQ79" s="313"/>
      <c r="NER79" s="313"/>
      <c r="NES79" s="313"/>
      <c r="NET79" s="313"/>
      <c r="NEU79" s="313"/>
      <c r="NEV79" s="313"/>
      <c r="NEW79" s="313"/>
      <c r="NEX79" s="313"/>
      <c r="NEY79" s="313"/>
      <c r="NEZ79" s="313"/>
      <c r="NFA79" s="313"/>
      <c r="NFB79" s="313"/>
      <c r="NFC79" s="313"/>
      <c r="NFD79" s="313"/>
      <c r="NFE79" s="313"/>
      <c r="NFF79" s="313"/>
      <c r="NFG79" s="313"/>
      <c r="NFH79" s="313"/>
      <c r="NFI79" s="313"/>
      <c r="NFJ79" s="313"/>
      <c r="NFK79" s="313"/>
      <c r="NFL79" s="313"/>
      <c r="NFM79" s="313"/>
      <c r="NFN79" s="313"/>
      <c r="NFO79" s="313"/>
      <c r="NFP79" s="313"/>
      <c r="NFQ79" s="313"/>
      <c r="NFR79" s="313"/>
      <c r="NFS79" s="313"/>
      <c r="NFT79" s="313"/>
      <c r="NFU79" s="313"/>
      <c r="NFV79" s="313"/>
      <c r="NFW79" s="313"/>
      <c r="NFX79" s="313"/>
      <c r="NFY79" s="313"/>
      <c r="NFZ79" s="313"/>
      <c r="NGA79" s="313"/>
      <c r="NGB79" s="313"/>
      <c r="NGC79" s="313"/>
      <c r="NGD79" s="313"/>
      <c r="NGE79" s="313"/>
      <c r="NGF79" s="313"/>
      <c r="NGG79" s="313"/>
      <c r="NGH79" s="313"/>
      <c r="NGI79" s="313"/>
      <c r="NGJ79" s="313"/>
      <c r="NGK79" s="313"/>
      <c r="NGL79" s="313"/>
      <c r="NGM79" s="313"/>
      <c r="NGN79" s="313"/>
      <c r="NGO79" s="313"/>
      <c r="NGP79" s="313"/>
      <c r="NGQ79" s="313"/>
      <c r="NGR79" s="313"/>
      <c r="NGS79" s="313"/>
      <c r="NGT79" s="313"/>
      <c r="NGU79" s="313"/>
      <c r="NGV79" s="313"/>
      <c r="NGW79" s="313"/>
      <c r="NGX79" s="313"/>
      <c r="NGY79" s="313"/>
      <c r="NGZ79" s="313"/>
      <c r="NHA79" s="313"/>
      <c r="NHB79" s="313"/>
      <c r="NHC79" s="313"/>
      <c r="NHD79" s="313"/>
      <c r="NHE79" s="313"/>
      <c r="NHF79" s="313"/>
      <c r="NHG79" s="313"/>
      <c r="NHH79" s="313"/>
      <c r="NHI79" s="313"/>
      <c r="NHJ79" s="313"/>
      <c r="NHK79" s="313"/>
      <c r="NHL79" s="313"/>
      <c r="NHM79" s="313"/>
      <c r="NHN79" s="313"/>
      <c r="NHO79" s="313"/>
      <c r="NHP79" s="313"/>
      <c r="NHQ79" s="313"/>
      <c r="NHR79" s="313"/>
      <c r="NHS79" s="313"/>
      <c r="NHT79" s="313"/>
      <c r="NHU79" s="313"/>
      <c r="NHV79" s="313"/>
      <c r="NHW79" s="313"/>
      <c r="NHX79" s="313"/>
      <c r="NHY79" s="313"/>
      <c r="NHZ79" s="313"/>
      <c r="NIA79" s="313"/>
      <c r="NIB79" s="313"/>
      <c r="NIC79" s="313"/>
      <c r="NID79" s="313"/>
      <c r="NIE79" s="313"/>
      <c r="NIF79" s="313"/>
      <c r="NIG79" s="313"/>
      <c r="NIH79" s="313"/>
      <c r="NII79" s="313"/>
      <c r="NIJ79" s="313"/>
      <c r="NIK79" s="313"/>
      <c r="NIL79" s="313"/>
      <c r="NIM79" s="313"/>
      <c r="NIN79" s="313"/>
      <c r="NIO79" s="313"/>
      <c r="NIP79" s="313"/>
      <c r="NIQ79" s="313"/>
      <c r="NIR79" s="313"/>
      <c r="NIS79" s="313"/>
      <c r="NIT79" s="313"/>
      <c r="NIU79" s="313"/>
      <c r="NIV79" s="313"/>
      <c r="NIW79" s="313"/>
      <c r="NIX79" s="313"/>
      <c r="NIY79" s="313"/>
      <c r="NIZ79" s="313"/>
      <c r="NJA79" s="313"/>
      <c r="NJB79" s="313"/>
      <c r="NJC79" s="313"/>
      <c r="NJD79" s="313"/>
      <c r="NJE79" s="313"/>
      <c r="NJF79" s="313"/>
      <c r="NJG79" s="313"/>
      <c r="NJH79" s="313"/>
      <c r="NJI79" s="313"/>
      <c r="NJJ79" s="313"/>
      <c r="NJK79" s="313"/>
      <c r="NJL79" s="313"/>
      <c r="NJM79" s="313"/>
      <c r="NJN79" s="313"/>
      <c r="NJO79" s="313"/>
      <c r="NJP79" s="313"/>
      <c r="NJQ79" s="313"/>
      <c r="NJR79" s="313"/>
      <c r="NJS79" s="313"/>
      <c r="NJT79" s="313"/>
      <c r="NJU79" s="313"/>
      <c r="NJV79" s="313"/>
      <c r="NJW79" s="313"/>
      <c r="NJX79" s="313"/>
      <c r="NJY79" s="313"/>
      <c r="NJZ79" s="313"/>
      <c r="NKA79" s="313"/>
      <c r="NKB79" s="313"/>
      <c r="NKC79" s="313"/>
      <c r="NKD79" s="313"/>
      <c r="NKE79" s="313"/>
      <c r="NKF79" s="313"/>
      <c r="NKG79" s="313"/>
      <c r="NKH79" s="313"/>
      <c r="NKI79" s="313"/>
      <c r="NKJ79" s="313"/>
      <c r="NKK79" s="313"/>
      <c r="NKL79" s="313"/>
      <c r="NKM79" s="313"/>
      <c r="NKN79" s="313"/>
      <c r="NKO79" s="313"/>
      <c r="NKP79" s="313"/>
      <c r="NKQ79" s="313"/>
      <c r="NKR79" s="313"/>
      <c r="NKS79" s="313"/>
      <c r="NKT79" s="313"/>
      <c r="NKU79" s="313"/>
      <c r="NKV79" s="313"/>
      <c r="NKW79" s="313"/>
      <c r="NKX79" s="313"/>
      <c r="NKY79" s="313"/>
      <c r="NKZ79" s="313"/>
      <c r="NLA79" s="313"/>
      <c r="NLB79" s="313"/>
      <c r="NLC79" s="313"/>
      <c r="NLD79" s="313"/>
      <c r="NLE79" s="313"/>
      <c r="NLF79" s="313"/>
      <c r="NLG79" s="313"/>
      <c r="NLH79" s="313"/>
      <c r="NLI79" s="313"/>
      <c r="NLJ79" s="313"/>
      <c r="NLK79" s="313"/>
      <c r="NLL79" s="313"/>
      <c r="NLM79" s="313"/>
      <c r="NLN79" s="313"/>
      <c r="NLO79" s="313"/>
      <c r="NLP79" s="313"/>
      <c r="NLQ79" s="313"/>
      <c r="NLR79" s="313"/>
      <c r="NLS79" s="313"/>
      <c r="NLT79" s="313"/>
      <c r="NLU79" s="313"/>
      <c r="NLV79" s="313"/>
      <c r="NLW79" s="313"/>
      <c r="NLX79" s="313"/>
      <c r="NLY79" s="313"/>
      <c r="NLZ79" s="313"/>
      <c r="NMA79" s="313"/>
      <c r="NMB79" s="313"/>
      <c r="NMC79" s="313"/>
      <c r="NMD79" s="313"/>
      <c r="NME79" s="313"/>
      <c r="NMF79" s="313"/>
      <c r="NMG79" s="313"/>
      <c r="NMH79" s="313"/>
      <c r="NMI79" s="313"/>
      <c r="NMJ79" s="313"/>
      <c r="NMK79" s="313"/>
      <c r="NML79" s="313"/>
      <c r="NMM79" s="313"/>
      <c r="NMN79" s="313"/>
      <c r="NMO79" s="313"/>
      <c r="NMP79" s="313"/>
      <c r="NMQ79" s="313"/>
      <c r="NMR79" s="313"/>
      <c r="NMS79" s="313"/>
      <c r="NMT79" s="313"/>
      <c r="NMU79" s="313"/>
      <c r="NMV79" s="313"/>
      <c r="NMW79" s="313"/>
      <c r="NMX79" s="313"/>
      <c r="NMY79" s="313"/>
      <c r="NMZ79" s="313"/>
      <c r="NNA79" s="313"/>
      <c r="NNB79" s="313"/>
      <c r="NNC79" s="313"/>
      <c r="NND79" s="313"/>
      <c r="NNE79" s="313"/>
      <c r="NNF79" s="313"/>
      <c r="NNG79" s="313"/>
      <c r="NNH79" s="313"/>
      <c r="NNI79" s="313"/>
      <c r="NNJ79" s="313"/>
      <c r="NNK79" s="313"/>
      <c r="NNL79" s="313"/>
      <c r="NNM79" s="313"/>
      <c r="NNN79" s="313"/>
      <c r="NNO79" s="313"/>
      <c r="NNP79" s="313"/>
      <c r="NNQ79" s="313"/>
      <c r="NNR79" s="313"/>
      <c r="NNS79" s="313"/>
      <c r="NNT79" s="313"/>
      <c r="NNU79" s="313"/>
      <c r="NNV79" s="313"/>
      <c r="NNW79" s="313"/>
      <c r="NNX79" s="313"/>
      <c r="NNY79" s="313"/>
      <c r="NNZ79" s="313"/>
      <c r="NOA79" s="313"/>
      <c r="NOB79" s="313"/>
      <c r="NOC79" s="313"/>
      <c r="NOD79" s="313"/>
      <c r="NOE79" s="313"/>
      <c r="NOF79" s="313"/>
      <c r="NOG79" s="313"/>
      <c r="NOH79" s="313"/>
      <c r="NOI79" s="313"/>
      <c r="NOJ79" s="313"/>
      <c r="NOK79" s="313"/>
      <c r="NOL79" s="313"/>
      <c r="NOM79" s="313"/>
      <c r="NON79" s="313"/>
      <c r="NOO79" s="313"/>
      <c r="NOP79" s="313"/>
      <c r="NOQ79" s="313"/>
      <c r="NOR79" s="313"/>
      <c r="NOS79" s="313"/>
      <c r="NOT79" s="313"/>
      <c r="NOU79" s="313"/>
      <c r="NOV79" s="313"/>
      <c r="NOW79" s="313"/>
      <c r="NOX79" s="313"/>
      <c r="NOY79" s="313"/>
      <c r="NOZ79" s="313"/>
      <c r="NPA79" s="313"/>
      <c r="NPB79" s="313"/>
      <c r="NPC79" s="313"/>
      <c r="NPD79" s="313"/>
      <c r="NPE79" s="313"/>
      <c r="NPF79" s="313"/>
      <c r="NPG79" s="313"/>
      <c r="NPH79" s="313"/>
      <c r="NPI79" s="313"/>
      <c r="NPJ79" s="313"/>
      <c r="NPK79" s="313"/>
      <c r="NPL79" s="313"/>
      <c r="NPM79" s="313"/>
      <c r="NPN79" s="313"/>
      <c r="NPO79" s="313"/>
      <c r="NPP79" s="313"/>
      <c r="NPQ79" s="313"/>
      <c r="NPR79" s="313"/>
      <c r="NPS79" s="313"/>
      <c r="NPT79" s="313"/>
      <c r="NPU79" s="313"/>
      <c r="NPV79" s="313"/>
      <c r="NPW79" s="313"/>
      <c r="NPX79" s="313"/>
      <c r="NPY79" s="313"/>
      <c r="NPZ79" s="313"/>
      <c r="NQA79" s="313"/>
      <c r="NQB79" s="313"/>
      <c r="NQC79" s="313"/>
      <c r="NQD79" s="313"/>
      <c r="NQE79" s="313"/>
      <c r="NQF79" s="313"/>
      <c r="NQG79" s="313"/>
      <c r="NQH79" s="313"/>
      <c r="NQI79" s="313"/>
      <c r="NQJ79" s="313"/>
      <c r="NQK79" s="313"/>
      <c r="NQL79" s="313"/>
      <c r="NQM79" s="313"/>
      <c r="NQN79" s="313"/>
      <c r="NQO79" s="313"/>
      <c r="NQP79" s="313"/>
      <c r="NQQ79" s="313"/>
      <c r="NQR79" s="313"/>
      <c r="NQS79" s="313"/>
      <c r="NQT79" s="313"/>
      <c r="NQU79" s="313"/>
      <c r="NQV79" s="313"/>
      <c r="NQW79" s="313"/>
      <c r="NQX79" s="313"/>
      <c r="NQY79" s="313"/>
      <c r="NQZ79" s="313"/>
      <c r="NRA79" s="313"/>
      <c r="NRB79" s="313"/>
      <c r="NRC79" s="313"/>
      <c r="NRD79" s="313"/>
      <c r="NRE79" s="313"/>
      <c r="NRF79" s="313"/>
      <c r="NRG79" s="313"/>
      <c r="NRH79" s="313"/>
      <c r="NRI79" s="313"/>
      <c r="NRJ79" s="313"/>
      <c r="NRK79" s="313"/>
      <c r="NRL79" s="313"/>
      <c r="NRM79" s="313"/>
      <c r="NRN79" s="313"/>
      <c r="NRO79" s="313"/>
      <c r="NRP79" s="313"/>
      <c r="NRQ79" s="313"/>
      <c r="NRR79" s="313"/>
      <c r="NRS79" s="313"/>
      <c r="NRT79" s="313"/>
      <c r="NRU79" s="313"/>
      <c r="NRV79" s="313"/>
      <c r="NRW79" s="313"/>
      <c r="NRX79" s="313"/>
      <c r="NRY79" s="313"/>
      <c r="NRZ79" s="313"/>
      <c r="NSA79" s="313"/>
      <c r="NSB79" s="313"/>
      <c r="NSC79" s="313"/>
      <c r="NSD79" s="313"/>
      <c r="NSE79" s="313"/>
      <c r="NSF79" s="313"/>
      <c r="NSG79" s="313"/>
      <c r="NSH79" s="313"/>
      <c r="NSI79" s="313"/>
      <c r="NSJ79" s="313"/>
      <c r="NSK79" s="313"/>
      <c r="NSL79" s="313"/>
      <c r="NSM79" s="313"/>
      <c r="NSN79" s="313"/>
      <c r="NSO79" s="313"/>
      <c r="NSP79" s="313"/>
      <c r="NSQ79" s="313"/>
      <c r="NSR79" s="313"/>
      <c r="NSS79" s="313"/>
      <c r="NST79" s="313"/>
      <c r="NSU79" s="313"/>
      <c r="NSV79" s="313"/>
      <c r="NSW79" s="313"/>
      <c r="NSX79" s="313"/>
      <c r="NSY79" s="313"/>
      <c r="NSZ79" s="313"/>
      <c r="NTA79" s="313"/>
      <c r="NTB79" s="313"/>
      <c r="NTC79" s="313"/>
      <c r="NTD79" s="313"/>
      <c r="NTE79" s="313"/>
      <c r="NTF79" s="313"/>
      <c r="NTG79" s="313"/>
      <c r="NTH79" s="313"/>
      <c r="NTI79" s="313"/>
      <c r="NTJ79" s="313"/>
      <c r="NTK79" s="313"/>
      <c r="NTL79" s="313"/>
      <c r="NTM79" s="313"/>
      <c r="NTN79" s="313"/>
      <c r="NTO79" s="313"/>
      <c r="NTP79" s="313"/>
      <c r="NTQ79" s="313"/>
      <c r="NTR79" s="313"/>
      <c r="NTS79" s="313"/>
      <c r="NTT79" s="313"/>
      <c r="NTU79" s="313"/>
      <c r="NTV79" s="313"/>
      <c r="NTW79" s="313"/>
      <c r="NTX79" s="313"/>
      <c r="NTY79" s="313"/>
      <c r="NTZ79" s="313"/>
      <c r="NUA79" s="313"/>
      <c r="NUB79" s="313"/>
      <c r="NUC79" s="313"/>
      <c r="NUD79" s="313"/>
      <c r="NUE79" s="313"/>
      <c r="NUF79" s="313"/>
      <c r="NUG79" s="313"/>
      <c r="NUH79" s="313"/>
      <c r="NUI79" s="313"/>
      <c r="NUJ79" s="313"/>
      <c r="NUK79" s="313"/>
      <c r="NUL79" s="313"/>
      <c r="NUM79" s="313"/>
      <c r="NUN79" s="313"/>
      <c r="NUO79" s="313"/>
      <c r="NUP79" s="313"/>
      <c r="NUQ79" s="313"/>
      <c r="NUR79" s="313"/>
      <c r="NUS79" s="313"/>
      <c r="NUT79" s="313"/>
      <c r="NUU79" s="313"/>
      <c r="NUV79" s="313"/>
      <c r="NUW79" s="313"/>
      <c r="NUX79" s="313"/>
      <c r="NUY79" s="313"/>
      <c r="NUZ79" s="313"/>
      <c r="NVA79" s="313"/>
      <c r="NVB79" s="313"/>
      <c r="NVC79" s="313"/>
      <c r="NVD79" s="313"/>
      <c r="NVE79" s="313"/>
      <c r="NVF79" s="313"/>
      <c r="NVG79" s="313"/>
      <c r="NVH79" s="313"/>
      <c r="NVI79" s="313"/>
      <c r="NVJ79" s="313"/>
      <c r="NVK79" s="313"/>
      <c r="NVL79" s="313"/>
      <c r="NVM79" s="313"/>
      <c r="NVN79" s="313"/>
      <c r="NVO79" s="313"/>
      <c r="NVP79" s="313"/>
      <c r="NVQ79" s="313"/>
      <c r="NVR79" s="313"/>
      <c r="NVS79" s="313"/>
      <c r="NVT79" s="313"/>
      <c r="NVU79" s="313"/>
      <c r="NVV79" s="313"/>
      <c r="NVW79" s="313"/>
      <c r="NVX79" s="313"/>
      <c r="NVY79" s="313"/>
      <c r="NVZ79" s="313"/>
      <c r="NWA79" s="313"/>
      <c r="NWB79" s="313"/>
      <c r="NWC79" s="313"/>
      <c r="NWD79" s="313"/>
      <c r="NWE79" s="313"/>
      <c r="NWF79" s="313"/>
      <c r="NWG79" s="313"/>
      <c r="NWH79" s="313"/>
      <c r="NWI79" s="313"/>
      <c r="NWJ79" s="313"/>
      <c r="NWK79" s="313"/>
      <c r="NWL79" s="313"/>
      <c r="NWM79" s="313"/>
      <c r="NWN79" s="313"/>
      <c r="NWO79" s="313"/>
      <c r="NWP79" s="313"/>
      <c r="NWQ79" s="313"/>
      <c r="NWR79" s="313"/>
      <c r="NWS79" s="313"/>
      <c r="NWT79" s="313"/>
      <c r="NWU79" s="313"/>
      <c r="NWV79" s="313"/>
      <c r="NWW79" s="313"/>
      <c r="NWX79" s="313"/>
      <c r="NWY79" s="313"/>
      <c r="NWZ79" s="313"/>
      <c r="NXA79" s="313"/>
      <c r="NXB79" s="313"/>
      <c r="NXC79" s="313"/>
      <c r="NXD79" s="313"/>
      <c r="NXE79" s="313"/>
      <c r="NXF79" s="313"/>
      <c r="NXG79" s="313"/>
      <c r="NXH79" s="313"/>
      <c r="NXI79" s="313"/>
      <c r="NXJ79" s="313"/>
      <c r="NXK79" s="313"/>
      <c r="NXL79" s="313"/>
      <c r="NXM79" s="313"/>
      <c r="NXN79" s="313"/>
      <c r="NXO79" s="313"/>
      <c r="NXP79" s="313"/>
      <c r="NXQ79" s="313"/>
      <c r="NXR79" s="313"/>
      <c r="NXS79" s="313"/>
      <c r="NXT79" s="313"/>
      <c r="NXU79" s="313"/>
      <c r="NXV79" s="313"/>
      <c r="NXW79" s="313"/>
      <c r="NXX79" s="313"/>
      <c r="NXY79" s="313"/>
      <c r="NXZ79" s="313"/>
      <c r="NYA79" s="313"/>
      <c r="NYB79" s="313"/>
      <c r="NYC79" s="313"/>
      <c r="NYD79" s="313"/>
      <c r="NYE79" s="313"/>
      <c r="NYF79" s="313"/>
      <c r="NYG79" s="313"/>
      <c r="NYH79" s="313"/>
      <c r="NYI79" s="313"/>
      <c r="NYJ79" s="313"/>
      <c r="NYK79" s="313"/>
      <c r="NYL79" s="313"/>
      <c r="NYM79" s="313"/>
      <c r="NYN79" s="313"/>
      <c r="NYO79" s="313"/>
      <c r="NYP79" s="313"/>
      <c r="NYQ79" s="313"/>
      <c r="NYR79" s="313"/>
      <c r="NYS79" s="313"/>
      <c r="NYT79" s="313"/>
      <c r="NYU79" s="313"/>
      <c r="NYV79" s="313"/>
      <c r="NYW79" s="313"/>
      <c r="NYX79" s="313"/>
      <c r="NYY79" s="313"/>
      <c r="NYZ79" s="313"/>
      <c r="NZA79" s="313"/>
      <c r="NZB79" s="313"/>
      <c r="NZC79" s="313"/>
      <c r="NZD79" s="313"/>
      <c r="NZE79" s="313"/>
      <c r="NZF79" s="313"/>
      <c r="NZG79" s="313"/>
      <c r="NZH79" s="313"/>
      <c r="NZI79" s="313"/>
      <c r="NZJ79" s="313"/>
      <c r="NZK79" s="313"/>
      <c r="NZL79" s="313"/>
      <c r="NZM79" s="313"/>
      <c r="NZN79" s="313"/>
      <c r="NZO79" s="313"/>
      <c r="NZP79" s="313"/>
      <c r="NZQ79" s="313"/>
      <c r="NZR79" s="313"/>
      <c r="NZS79" s="313"/>
      <c r="NZT79" s="313"/>
      <c r="NZU79" s="313"/>
      <c r="NZV79" s="313"/>
      <c r="NZW79" s="313"/>
      <c r="NZX79" s="313"/>
      <c r="NZY79" s="313"/>
      <c r="NZZ79" s="313"/>
      <c r="OAA79" s="313"/>
      <c r="OAB79" s="313"/>
      <c r="OAC79" s="313"/>
      <c r="OAD79" s="313"/>
      <c r="OAE79" s="313"/>
      <c r="OAF79" s="313"/>
      <c r="OAG79" s="313"/>
      <c r="OAH79" s="313"/>
      <c r="OAI79" s="313"/>
      <c r="OAJ79" s="313"/>
      <c r="OAK79" s="313"/>
      <c r="OAL79" s="313"/>
      <c r="OAM79" s="313"/>
      <c r="OAN79" s="313"/>
      <c r="OAO79" s="313"/>
      <c r="OAP79" s="313"/>
      <c r="OAQ79" s="313"/>
      <c r="OAR79" s="313"/>
      <c r="OAS79" s="313"/>
      <c r="OAT79" s="313"/>
      <c r="OAU79" s="313"/>
      <c r="OAV79" s="313"/>
      <c r="OAW79" s="313"/>
      <c r="OAX79" s="313"/>
      <c r="OAY79" s="313"/>
      <c r="OAZ79" s="313"/>
      <c r="OBA79" s="313"/>
      <c r="OBB79" s="313"/>
      <c r="OBC79" s="313"/>
      <c r="OBD79" s="313"/>
      <c r="OBE79" s="313"/>
      <c r="OBF79" s="313"/>
      <c r="OBG79" s="313"/>
      <c r="OBH79" s="313"/>
      <c r="OBI79" s="313"/>
      <c r="OBJ79" s="313"/>
      <c r="OBK79" s="313"/>
      <c r="OBL79" s="313"/>
      <c r="OBM79" s="313"/>
      <c r="OBN79" s="313"/>
      <c r="OBO79" s="313"/>
      <c r="OBP79" s="313"/>
      <c r="OBQ79" s="313"/>
      <c r="OBR79" s="313"/>
      <c r="OBS79" s="313"/>
      <c r="OBT79" s="313"/>
      <c r="OBU79" s="313"/>
      <c r="OBV79" s="313"/>
      <c r="OBW79" s="313"/>
      <c r="OBX79" s="313"/>
      <c r="OBY79" s="313"/>
      <c r="OBZ79" s="313"/>
      <c r="OCA79" s="313"/>
      <c r="OCB79" s="313"/>
      <c r="OCC79" s="313"/>
      <c r="OCD79" s="313"/>
      <c r="OCE79" s="313"/>
      <c r="OCF79" s="313"/>
      <c r="OCG79" s="313"/>
      <c r="OCH79" s="313"/>
      <c r="OCI79" s="313"/>
      <c r="OCJ79" s="313"/>
      <c r="OCK79" s="313"/>
      <c r="OCL79" s="313"/>
      <c r="OCM79" s="313"/>
      <c r="OCN79" s="313"/>
      <c r="OCO79" s="313"/>
      <c r="OCP79" s="313"/>
      <c r="OCQ79" s="313"/>
      <c r="OCR79" s="313"/>
      <c r="OCS79" s="313"/>
      <c r="OCT79" s="313"/>
      <c r="OCU79" s="313"/>
      <c r="OCV79" s="313"/>
      <c r="OCW79" s="313"/>
      <c r="OCX79" s="313"/>
      <c r="OCY79" s="313"/>
      <c r="OCZ79" s="313"/>
      <c r="ODA79" s="313"/>
      <c r="ODB79" s="313"/>
      <c r="ODC79" s="313"/>
      <c r="ODD79" s="313"/>
      <c r="ODE79" s="313"/>
      <c r="ODF79" s="313"/>
      <c r="ODG79" s="313"/>
      <c r="ODH79" s="313"/>
      <c r="ODI79" s="313"/>
      <c r="ODJ79" s="313"/>
      <c r="ODK79" s="313"/>
      <c r="ODL79" s="313"/>
      <c r="ODM79" s="313"/>
      <c r="ODN79" s="313"/>
      <c r="ODO79" s="313"/>
      <c r="ODP79" s="313"/>
      <c r="ODQ79" s="313"/>
      <c r="ODR79" s="313"/>
      <c r="ODS79" s="313"/>
      <c r="ODT79" s="313"/>
      <c r="ODU79" s="313"/>
      <c r="ODV79" s="313"/>
      <c r="ODW79" s="313"/>
      <c r="ODX79" s="313"/>
      <c r="ODY79" s="313"/>
      <c r="ODZ79" s="313"/>
      <c r="OEA79" s="313"/>
      <c r="OEB79" s="313"/>
      <c r="OEC79" s="313"/>
      <c r="OED79" s="313"/>
      <c r="OEE79" s="313"/>
      <c r="OEF79" s="313"/>
      <c r="OEG79" s="313"/>
      <c r="OEH79" s="313"/>
      <c r="OEI79" s="313"/>
      <c r="OEJ79" s="313"/>
      <c r="OEK79" s="313"/>
      <c r="OEL79" s="313"/>
      <c r="OEM79" s="313"/>
      <c r="OEN79" s="313"/>
      <c r="OEO79" s="313"/>
      <c r="OEP79" s="313"/>
      <c r="OEQ79" s="313"/>
      <c r="OER79" s="313"/>
      <c r="OES79" s="313"/>
      <c r="OET79" s="313"/>
      <c r="OEU79" s="313"/>
      <c r="OEV79" s="313"/>
      <c r="OEW79" s="313"/>
      <c r="OEX79" s="313"/>
      <c r="OEY79" s="313"/>
      <c r="OEZ79" s="313"/>
      <c r="OFA79" s="313"/>
      <c r="OFB79" s="313"/>
      <c r="OFC79" s="313"/>
      <c r="OFD79" s="313"/>
      <c r="OFE79" s="313"/>
      <c r="OFF79" s="313"/>
      <c r="OFG79" s="313"/>
      <c r="OFH79" s="313"/>
      <c r="OFI79" s="313"/>
      <c r="OFJ79" s="313"/>
      <c r="OFK79" s="313"/>
      <c r="OFL79" s="313"/>
      <c r="OFM79" s="313"/>
      <c r="OFN79" s="313"/>
      <c r="OFO79" s="313"/>
      <c r="OFP79" s="313"/>
      <c r="OFQ79" s="313"/>
      <c r="OFR79" s="313"/>
      <c r="OFS79" s="313"/>
      <c r="OFT79" s="313"/>
      <c r="OFU79" s="313"/>
      <c r="OFV79" s="313"/>
      <c r="OFW79" s="313"/>
      <c r="OFX79" s="313"/>
      <c r="OFY79" s="313"/>
      <c r="OFZ79" s="313"/>
      <c r="OGA79" s="313"/>
      <c r="OGB79" s="313"/>
      <c r="OGC79" s="313"/>
      <c r="OGD79" s="313"/>
      <c r="OGE79" s="313"/>
      <c r="OGF79" s="313"/>
      <c r="OGG79" s="313"/>
      <c r="OGH79" s="313"/>
      <c r="OGI79" s="313"/>
      <c r="OGJ79" s="313"/>
      <c r="OGK79" s="313"/>
      <c r="OGL79" s="313"/>
      <c r="OGM79" s="313"/>
      <c r="OGN79" s="313"/>
      <c r="OGO79" s="313"/>
      <c r="OGP79" s="313"/>
      <c r="OGQ79" s="313"/>
      <c r="OGR79" s="313"/>
      <c r="OGS79" s="313"/>
      <c r="OGT79" s="313"/>
      <c r="OGU79" s="313"/>
      <c r="OGV79" s="313"/>
      <c r="OGW79" s="313"/>
      <c r="OGX79" s="313"/>
      <c r="OGY79" s="313"/>
      <c r="OGZ79" s="313"/>
      <c r="OHA79" s="313"/>
      <c r="OHB79" s="313"/>
      <c r="OHC79" s="313"/>
      <c r="OHD79" s="313"/>
      <c r="OHE79" s="313"/>
      <c r="OHF79" s="313"/>
      <c r="OHG79" s="313"/>
      <c r="OHH79" s="313"/>
      <c r="OHI79" s="313"/>
      <c r="OHJ79" s="313"/>
      <c r="OHK79" s="313"/>
      <c r="OHL79" s="313"/>
      <c r="OHM79" s="313"/>
      <c r="OHN79" s="313"/>
      <c r="OHO79" s="313"/>
      <c r="OHP79" s="313"/>
      <c r="OHQ79" s="313"/>
      <c r="OHR79" s="313"/>
      <c r="OHS79" s="313"/>
      <c r="OHT79" s="313"/>
      <c r="OHU79" s="313"/>
      <c r="OHV79" s="313"/>
      <c r="OHW79" s="313"/>
      <c r="OHX79" s="313"/>
      <c r="OHY79" s="313"/>
      <c r="OHZ79" s="313"/>
      <c r="OIA79" s="313"/>
      <c r="OIB79" s="313"/>
      <c r="OIC79" s="313"/>
      <c r="OID79" s="313"/>
      <c r="OIE79" s="313"/>
      <c r="OIF79" s="313"/>
      <c r="OIG79" s="313"/>
      <c r="OIH79" s="313"/>
      <c r="OII79" s="313"/>
      <c r="OIJ79" s="313"/>
      <c r="OIK79" s="313"/>
      <c r="OIL79" s="313"/>
      <c r="OIM79" s="313"/>
      <c r="OIN79" s="313"/>
      <c r="OIO79" s="313"/>
      <c r="OIP79" s="313"/>
      <c r="OIQ79" s="313"/>
      <c r="OIR79" s="313"/>
      <c r="OIS79" s="313"/>
      <c r="OIT79" s="313"/>
      <c r="OIU79" s="313"/>
      <c r="OIV79" s="313"/>
      <c r="OIW79" s="313"/>
      <c r="OIX79" s="313"/>
      <c r="OIY79" s="313"/>
      <c r="OIZ79" s="313"/>
      <c r="OJA79" s="313"/>
      <c r="OJB79" s="313"/>
      <c r="OJC79" s="313"/>
      <c r="OJD79" s="313"/>
      <c r="OJE79" s="313"/>
      <c r="OJF79" s="313"/>
      <c r="OJG79" s="313"/>
      <c r="OJH79" s="313"/>
      <c r="OJI79" s="313"/>
      <c r="OJJ79" s="313"/>
      <c r="OJK79" s="313"/>
      <c r="OJL79" s="313"/>
      <c r="OJM79" s="313"/>
      <c r="OJN79" s="313"/>
      <c r="OJO79" s="313"/>
      <c r="OJP79" s="313"/>
      <c r="OJQ79" s="313"/>
      <c r="OJR79" s="313"/>
      <c r="OJS79" s="313"/>
      <c r="OJT79" s="313"/>
      <c r="OJU79" s="313"/>
      <c r="OJV79" s="313"/>
      <c r="OJW79" s="313"/>
      <c r="OJX79" s="313"/>
      <c r="OJY79" s="313"/>
      <c r="OJZ79" s="313"/>
      <c r="OKA79" s="313"/>
      <c r="OKB79" s="313"/>
      <c r="OKC79" s="313"/>
      <c r="OKD79" s="313"/>
      <c r="OKE79" s="313"/>
      <c r="OKF79" s="313"/>
      <c r="OKG79" s="313"/>
      <c r="OKH79" s="313"/>
      <c r="OKI79" s="313"/>
      <c r="OKJ79" s="313"/>
      <c r="OKK79" s="313"/>
      <c r="OKL79" s="313"/>
      <c r="OKM79" s="313"/>
      <c r="OKN79" s="313"/>
      <c r="OKO79" s="313"/>
      <c r="OKP79" s="313"/>
      <c r="OKQ79" s="313"/>
      <c r="OKR79" s="313"/>
      <c r="OKS79" s="313"/>
      <c r="OKT79" s="313"/>
      <c r="OKU79" s="313"/>
      <c r="OKV79" s="313"/>
      <c r="OKW79" s="313"/>
      <c r="OKX79" s="313"/>
      <c r="OKY79" s="313"/>
      <c r="OKZ79" s="313"/>
      <c r="OLA79" s="313"/>
      <c r="OLB79" s="313"/>
      <c r="OLC79" s="313"/>
      <c r="OLD79" s="313"/>
      <c r="OLE79" s="313"/>
      <c r="OLF79" s="313"/>
      <c r="OLG79" s="313"/>
      <c r="OLH79" s="313"/>
      <c r="OLI79" s="313"/>
      <c r="OLJ79" s="313"/>
      <c r="OLK79" s="313"/>
      <c r="OLL79" s="313"/>
      <c r="OLM79" s="313"/>
      <c r="OLN79" s="313"/>
      <c r="OLO79" s="313"/>
      <c r="OLP79" s="313"/>
      <c r="OLQ79" s="313"/>
      <c r="OLR79" s="313"/>
      <c r="OLS79" s="313"/>
      <c r="OLT79" s="313"/>
      <c r="OLU79" s="313"/>
      <c r="OLV79" s="313"/>
      <c r="OLW79" s="313"/>
      <c r="OLX79" s="313"/>
      <c r="OLY79" s="313"/>
      <c r="OLZ79" s="313"/>
      <c r="OMA79" s="313"/>
      <c r="OMB79" s="313"/>
      <c r="OMC79" s="313"/>
      <c r="OMD79" s="313"/>
      <c r="OME79" s="313"/>
      <c r="OMF79" s="313"/>
      <c r="OMG79" s="313"/>
      <c r="OMH79" s="313"/>
      <c r="OMI79" s="313"/>
      <c r="OMJ79" s="313"/>
      <c r="OMK79" s="313"/>
      <c r="OML79" s="313"/>
      <c r="OMM79" s="313"/>
      <c r="OMN79" s="313"/>
      <c r="OMO79" s="313"/>
      <c r="OMP79" s="313"/>
      <c r="OMQ79" s="313"/>
      <c r="OMR79" s="313"/>
      <c r="OMS79" s="313"/>
      <c r="OMT79" s="313"/>
      <c r="OMU79" s="313"/>
      <c r="OMV79" s="313"/>
      <c r="OMW79" s="313"/>
      <c r="OMX79" s="313"/>
      <c r="OMY79" s="313"/>
      <c r="OMZ79" s="313"/>
      <c r="ONA79" s="313"/>
      <c r="ONB79" s="313"/>
      <c r="ONC79" s="313"/>
      <c r="OND79" s="313"/>
      <c r="ONE79" s="313"/>
      <c r="ONF79" s="313"/>
      <c r="ONG79" s="313"/>
      <c r="ONH79" s="313"/>
      <c r="ONI79" s="313"/>
      <c r="ONJ79" s="313"/>
      <c r="ONK79" s="313"/>
      <c r="ONL79" s="313"/>
      <c r="ONM79" s="313"/>
      <c r="ONN79" s="313"/>
      <c r="ONO79" s="313"/>
      <c r="ONP79" s="313"/>
      <c r="ONQ79" s="313"/>
      <c r="ONR79" s="313"/>
      <c r="ONS79" s="313"/>
      <c r="ONT79" s="313"/>
      <c r="ONU79" s="313"/>
      <c r="ONV79" s="313"/>
      <c r="ONW79" s="313"/>
      <c r="ONX79" s="313"/>
      <c r="ONY79" s="313"/>
      <c r="ONZ79" s="313"/>
      <c r="OOA79" s="313"/>
      <c r="OOB79" s="313"/>
      <c r="OOC79" s="313"/>
      <c r="OOD79" s="313"/>
      <c r="OOE79" s="313"/>
      <c r="OOF79" s="313"/>
      <c r="OOG79" s="313"/>
      <c r="OOH79" s="313"/>
      <c r="OOI79" s="313"/>
      <c r="OOJ79" s="313"/>
      <c r="OOK79" s="313"/>
      <c r="OOL79" s="313"/>
      <c r="OOM79" s="313"/>
      <c r="OON79" s="313"/>
      <c r="OOO79" s="313"/>
      <c r="OOP79" s="313"/>
      <c r="OOQ79" s="313"/>
      <c r="OOR79" s="313"/>
      <c r="OOS79" s="313"/>
      <c r="OOT79" s="313"/>
      <c r="OOU79" s="313"/>
      <c r="OOV79" s="313"/>
      <c r="OOW79" s="313"/>
      <c r="OOX79" s="313"/>
      <c r="OOY79" s="313"/>
      <c r="OOZ79" s="313"/>
      <c r="OPA79" s="313"/>
      <c r="OPB79" s="313"/>
      <c r="OPC79" s="313"/>
      <c r="OPD79" s="313"/>
      <c r="OPE79" s="313"/>
      <c r="OPF79" s="313"/>
      <c r="OPG79" s="313"/>
      <c r="OPH79" s="313"/>
      <c r="OPI79" s="313"/>
      <c r="OPJ79" s="313"/>
      <c r="OPK79" s="313"/>
      <c r="OPL79" s="313"/>
      <c r="OPM79" s="313"/>
      <c r="OPN79" s="313"/>
      <c r="OPO79" s="313"/>
      <c r="OPP79" s="313"/>
      <c r="OPQ79" s="313"/>
      <c r="OPR79" s="313"/>
      <c r="OPS79" s="313"/>
      <c r="OPT79" s="313"/>
      <c r="OPU79" s="313"/>
      <c r="OPV79" s="313"/>
      <c r="OPW79" s="313"/>
      <c r="OPX79" s="313"/>
      <c r="OPY79" s="313"/>
      <c r="OPZ79" s="313"/>
      <c r="OQA79" s="313"/>
      <c r="OQB79" s="313"/>
      <c r="OQC79" s="313"/>
      <c r="OQD79" s="313"/>
      <c r="OQE79" s="313"/>
      <c r="OQF79" s="313"/>
      <c r="OQG79" s="313"/>
      <c r="OQH79" s="313"/>
      <c r="OQI79" s="313"/>
      <c r="OQJ79" s="313"/>
      <c r="OQK79" s="313"/>
      <c r="OQL79" s="313"/>
      <c r="OQM79" s="313"/>
      <c r="OQN79" s="313"/>
      <c r="OQO79" s="313"/>
      <c r="OQP79" s="313"/>
      <c r="OQQ79" s="313"/>
      <c r="OQR79" s="313"/>
      <c r="OQS79" s="313"/>
      <c r="OQT79" s="313"/>
      <c r="OQU79" s="313"/>
      <c r="OQV79" s="313"/>
      <c r="OQW79" s="313"/>
      <c r="OQX79" s="313"/>
      <c r="OQY79" s="313"/>
      <c r="OQZ79" s="313"/>
      <c r="ORA79" s="313"/>
      <c r="ORB79" s="313"/>
      <c r="ORC79" s="313"/>
      <c r="ORD79" s="313"/>
      <c r="ORE79" s="313"/>
      <c r="ORF79" s="313"/>
      <c r="ORG79" s="313"/>
      <c r="ORH79" s="313"/>
      <c r="ORI79" s="313"/>
      <c r="ORJ79" s="313"/>
      <c r="ORK79" s="313"/>
      <c r="ORL79" s="313"/>
      <c r="ORM79" s="313"/>
      <c r="ORN79" s="313"/>
      <c r="ORO79" s="313"/>
      <c r="ORP79" s="313"/>
      <c r="ORQ79" s="313"/>
      <c r="ORR79" s="313"/>
      <c r="ORS79" s="313"/>
      <c r="ORT79" s="313"/>
      <c r="ORU79" s="313"/>
      <c r="ORV79" s="313"/>
      <c r="ORW79" s="313"/>
      <c r="ORX79" s="313"/>
      <c r="ORY79" s="313"/>
      <c r="ORZ79" s="313"/>
      <c r="OSA79" s="313"/>
      <c r="OSB79" s="313"/>
      <c r="OSC79" s="313"/>
      <c r="OSD79" s="313"/>
      <c r="OSE79" s="313"/>
      <c r="OSF79" s="313"/>
      <c r="OSG79" s="313"/>
      <c r="OSH79" s="313"/>
      <c r="OSI79" s="313"/>
      <c r="OSJ79" s="313"/>
      <c r="OSK79" s="313"/>
      <c r="OSL79" s="313"/>
      <c r="OSM79" s="313"/>
      <c r="OSN79" s="313"/>
      <c r="OSO79" s="313"/>
      <c r="OSP79" s="313"/>
      <c r="OSQ79" s="313"/>
      <c r="OSR79" s="313"/>
      <c r="OSS79" s="313"/>
      <c r="OST79" s="313"/>
      <c r="OSU79" s="313"/>
      <c r="OSV79" s="313"/>
      <c r="OSW79" s="313"/>
      <c r="OSX79" s="313"/>
      <c r="OSY79" s="313"/>
      <c r="OSZ79" s="313"/>
      <c r="OTA79" s="313"/>
      <c r="OTB79" s="313"/>
      <c r="OTC79" s="313"/>
      <c r="OTD79" s="313"/>
      <c r="OTE79" s="313"/>
      <c r="OTF79" s="313"/>
      <c r="OTG79" s="313"/>
      <c r="OTH79" s="313"/>
      <c r="OTI79" s="313"/>
      <c r="OTJ79" s="313"/>
      <c r="OTK79" s="313"/>
      <c r="OTL79" s="313"/>
      <c r="OTM79" s="313"/>
      <c r="OTN79" s="313"/>
      <c r="OTO79" s="313"/>
      <c r="OTP79" s="313"/>
      <c r="OTQ79" s="313"/>
      <c r="OTR79" s="313"/>
      <c r="OTS79" s="313"/>
      <c r="OTT79" s="313"/>
      <c r="OTU79" s="313"/>
      <c r="OTV79" s="313"/>
      <c r="OTW79" s="313"/>
      <c r="OTX79" s="313"/>
      <c r="OTY79" s="313"/>
      <c r="OTZ79" s="313"/>
      <c r="OUA79" s="313"/>
      <c r="OUB79" s="313"/>
      <c r="OUC79" s="313"/>
      <c r="OUD79" s="313"/>
      <c r="OUE79" s="313"/>
      <c r="OUF79" s="313"/>
      <c r="OUG79" s="313"/>
      <c r="OUH79" s="313"/>
      <c r="OUI79" s="313"/>
      <c r="OUJ79" s="313"/>
      <c r="OUK79" s="313"/>
      <c r="OUL79" s="313"/>
      <c r="OUM79" s="313"/>
      <c r="OUN79" s="313"/>
      <c r="OUO79" s="313"/>
      <c r="OUP79" s="313"/>
      <c r="OUQ79" s="313"/>
      <c r="OUR79" s="313"/>
      <c r="OUS79" s="313"/>
      <c r="OUT79" s="313"/>
      <c r="OUU79" s="313"/>
      <c r="OUV79" s="313"/>
      <c r="OUW79" s="313"/>
      <c r="OUX79" s="313"/>
      <c r="OUY79" s="313"/>
      <c r="OUZ79" s="313"/>
      <c r="OVA79" s="313"/>
      <c r="OVB79" s="313"/>
      <c r="OVC79" s="313"/>
      <c r="OVD79" s="313"/>
      <c r="OVE79" s="313"/>
      <c r="OVF79" s="313"/>
      <c r="OVG79" s="313"/>
      <c r="OVH79" s="313"/>
      <c r="OVI79" s="313"/>
      <c r="OVJ79" s="313"/>
      <c r="OVK79" s="313"/>
      <c r="OVL79" s="313"/>
      <c r="OVM79" s="313"/>
      <c r="OVN79" s="313"/>
      <c r="OVO79" s="313"/>
      <c r="OVP79" s="313"/>
      <c r="OVQ79" s="313"/>
      <c r="OVR79" s="313"/>
      <c r="OVS79" s="313"/>
      <c r="OVT79" s="313"/>
      <c r="OVU79" s="313"/>
      <c r="OVV79" s="313"/>
      <c r="OVW79" s="313"/>
      <c r="OVX79" s="313"/>
      <c r="OVY79" s="313"/>
      <c r="OVZ79" s="313"/>
      <c r="OWA79" s="313"/>
      <c r="OWB79" s="313"/>
      <c r="OWC79" s="313"/>
      <c r="OWD79" s="313"/>
      <c r="OWE79" s="313"/>
      <c r="OWF79" s="313"/>
      <c r="OWG79" s="313"/>
      <c r="OWH79" s="313"/>
      <c r="OWI79" s="313"/>
      <c r="OWJ79" s="313"/>
      <c r="OWK79" s="313"/>
      <c r="OWL79" s="313"/>
      <c r="OWM79" s="313"/>
      <c r="OWN79" s="313"/>
      <c r="OWO79" s="313"/>
      <c r="OWP79" s="313"/>
      <c r="OWQ79" s="313"/>
      <c r="OWR79" s="313"/>
      <c r="OWS79" s="313"/>
      <c r="OWT79" s="313"/>
      <c r="OWU79" s="313"/>
      <c r="OWV79" s="313"/>
      <c r="OWW79" s="313"/>
      <c r="OWX79" s="313"/>
      <c r="OWY79" s="313"/>
      <c r="OWZ79" s="313"/>
      <c r="OXA79" s="313"/>
      <c r="OXB79" s="313"/>
      <c r="OXC79" s="313"/>
      <c r="OXD79" s="313"/>
      <c r="OXE79" s="313"/>
      <c r="OXF79" s="313"/>
      <c r="OXG79" s="313"/>
      <c r="OXH79" s="313"/>
      <c r="OXI79" s="313"/>
      <c r="OXJ79" s="313"/>
      <c r="OXK79" s="313"/>
      <c r="OXL79" s="313"/>
      <c r="OXM79" s="313"/>
      <c r="OXN79" s="313"/>
      <c r="OXO79" s="313"/>
      <c r="OXP79" s="313"/>
      <c r="OXQ79" s="313"/>
      <c r="OXR79" s="313"/>
      <c r="OXS79" s="313"/>
      <c r="OXT79" s="313"/>
      <c r="OXU79" s="313"/>
      <c r="OXV79" s="313"/>
      <c r="OXW79" s="313"/>
      <c r="OXX79" s="313"/>
      <c r="OXY79" s="313"/>
      <c r="OXZ79" s="313"/>
      <c r="OYA79" s="313"/>
      <c r="OYB79" s="313"/>
      <c r="OYC79" s="313"/>
      <c r="OYD79" s="313"/>
      <c r="OYE79" s="313"/>
      <c r="OYF79" s="313"/>
      <c r="OYG79" s="313"/>
      <c r="OYH79" s="313"/>
      <c r="OYI79" s="313"/>
      <c r="OYJ79" s="313"/>
      <c r="OYK79" s="313"/>
      <c r="OYL79" s="313"/>
      <c r="OYM79" s="313"/>
      <c r="OYN79" s="313"/>
      <c r="OYO79" s="313"/>
      <c r="OYP79" s="313"/>
      <c r="OYQ79" s="313"/>
      <c r="OYR79" s="313"/>
      <c r="OYS79" s="313"/>
      <c r="OYT79" s="313"/>
      <c r="OYU79" s="313"/>
      <c r="OYV79" s="313"/>
      <c r="OYW79" s="313"/>
      <c r="OYX79" s="313"/>
      <c r="OYY79" s="313"/>
      <c r="OYZ79" s="313"/>
      <c r="OZA79" s="313"/>
      <c r="OZB79" s="313"/>
      <c r="OZC79" s="313"/>
      <c r="OZD79" s="313"/>
      <c r="OZE79" s="313"/>
      <c r="OZF79" s="313"/>
      <c r="OZG79" s="313"/>
      <c r="OZH79" s="313"/>
      <c r="OZI79" s="313"/>
      <c r="OZJ79" s="313"/>
      <c r="OZK79" s="313"/>
      <c r="OZL79" s="313"/>
      <c r="OZM79" s="313"/>
      <c r="OZN79" s="313"/>
      <c r="OZO79" s="313"/>
      <c r="OZP79" s="313"/>
      <c r="OZQ79" s="313"/>
      <c r="OZR79" s="313"/>
      <c r="OZS79" s="313"/>
      <c r="OZT79" s="313"/>
      <c r="OZU79" s="313"/>
      <c r="OZV79" s="313"/>
      <c r="OZW79" s="313"/>
      <c r="OZX79" s="313"/>
      <c r="OZY79" s="313"/>
      <c r="OZZ79" s="313"/>
      <c r="PAA79" s="313"/>
      <c r="PAB79" s="313"/>
      <c r="PAC79" s="313"/>
      <c r="PAD79" s="313"/>
      <c r="PAE79" s="313"/>
      <c r="PAF79" s="313"/>
      <c r="PAG79" s="313"/>
      <c r="PAH79" s="313"/>
      <c r="PAI79" s="313"/>
      <c r="PAJ79" s="313"/>
      <c r="PAK79" s="313"/>
      <c r="PAL79" s="313"/>
      <c r="PAM79" s="313"/>
      <c r="PAN79" s="313"/>
      <c r="PAO79" s="313"/>
      <c r="PAP79" s="313"/>
      <c r="PAQ79" s="313"/>
      <c r="PAR79" s="313"/>
      <c r="PAS79" s="313"/>
      <c r="PAT79" s="313"/>
      <c r="PAU79" s="313"/>
      <c r="PAV79" s="313"/>
      <c r="PAW79" s="313"/>
      <c r="PAX79" s="313"/>
      <c r="PAY79" s="313"/>
      <c r="PAZ79" s="313"/>
      <c r="PBA79" s="313"/>
      <c r="PBB79" s="313"/>
      <c r="PBC79" s="313"/>
      <c r="PBD79" s="313"/>
      <c r="PBE79" s="313"/>
      <c r="PBF79" s="313"/>
      <c r="PBG79" s="313"/>
      <c r="PBH79" s="313"/>
      <c r="PBI79" s="313"/>
      <c r="PBJ79" s="313"/>
      <c r="PBK79" s="313"/>
      <c r="PBL79" s="313"/>
      <c r="PBM79" s="313"/>
      <c r="PBN79" s="313"/>
      <c r="PBO79" s="313"/>
      <c r="PBP79" s="313"/>
      <c r="PBQ79" s="313"/>
      <c r="PBR79" s="313"/>
      <c r="PBS79" s="313"/>
      <c r="PBT79" s="313"/>
      <c r="PBU79" s="313"/>
      <c r="PBV79" s="313"/>
      <c r="PBW79" s="313"/>
      <c r="PBX79" s="313"/>
      <c r="PBY79" s="313"/>
      <c r="PBZ79" s="313"/>
      <c r="PCA79" s="313"/>
      <c r="PCB79" s="313"/>
      <c r="PCC79" s="313"/>
      <c r="PCD79" s="313"/>
      <c r="PCE79" s="313"/>
      <c r="PCF79" s="313"/>
      <c r="PCG79" s="313"/>
      <c r="PCH79" s="313"/>
      <c r="PCI79" s="313"/>
      <c r="PCJ79" s="313"/>
      <c r="PCK79" s="313"/>
      <c r="PCL79" s="313"/>
      <c r="PCM79" s="313"/>
      <c r="PCN79" s="313"/>
      <c r="PCO79" s="313"/>
      <c r="PCP79" s="313"/>
      <c r="PCQ79" s="313"/>
      <c r="PCR79" s="313"/>
      <c r="PCS79" s="313"/>
      <c r="PCT79" s="313"/>
      <c r="PCU79" s="313"/>
      <c r="PCV79" s="313"/>
      <c r="PCW79" s="313"/>
      <c r="PCX79" s="313"/>
      <c r="PCY79" s="313"/>
      <c r="PCZ79" s="313"/>
      <c r="PDA79" s="313"/>
      <c r="PDB79" s="313"/>
      <c r="PDC79" s="313"/>
      <c r="PDD79" s="313"/>
      <c r="PDE79" s="313"/>
      <c r="PDF79" s="313"/>
      <c r="PDG79" s="313"/>
      <c r="PDH79" s="313"/>
      <c r="PDI79" s="313"/>
      <c r="PDJ79" s="313"/>
      <c r="PDK79" s="313"/>
      <c r="PDL79" s="313"/>
      <c r="PDM79" s="313"/>
      <c r="PDN79" s="313"/>
      <c r="PDO79" s="313"/>
      <c r="PDP79" s="313"/>
      <c r="PDQ79" s="313"/>
      <c r="PDR79" s="313"/>
      <c r="PDS79" s="313"/>
      <c r="PDT79" s="313"/>
      <c r="PDU79" s="313"/>
      <c r="PDV79" s="313"/>
      <c r="PDW79" s="313"/>
      <c r="PDX79" s="313"/>
      <c r="PDY79" s="313"/>
      <c r="PDZ79" s="313"/>
      <c r="PEA79" s="313"/>
      <c r="PEB79" s="313"/>
      <c r="PEC79" s="313"/>
      <c r="PED79" s="313"/>
      <c r="PEE79" s="313"/>
      <c r="PEF79" s="313"/>
      <c r="PEG79" s="313"/>
      <c r="PEH79" s="313"/>
      <c r="PEI79" s="313"/>
      <c r="PEJ79" s="313"/>
      <c r="PEK79" s="313"/>
      <c r="PEL79" s="313"/>
      <c r="PEM79" s="313"/>
      <c r="PEN79" s="313"/>
      <c r="PEO79" s="313"/>
      <c r="PEP79" s="313"/>
      <c r="PEQ79" s="313"/>
      <c r="PER79" s="313"/>
      <c r="PES79" s="313"/>
      <c r="PET79" s="313"/>
      <c r="PEU79" s="313"/>
      <c r="PEV79" s="313"/>
      <c r="PEW79" s="313"/>
      <c r="PEX79" s="313"/>
      <c r="PEY79" s="313"/>
      <c r="PEZ79" s="313"/>
      <c r="PFA79" s="313"/>
      <c r="PFB79" s="313"/>
      <c r="PFC79" s="313"/>
      <c r="PFD79" s="313"/>
      <c r="PFE79" s="313"/>
      <c r="PFF79" s="313"/>
      <c r="PFG79" s="313"/>
      <c r="PFH79" s="313"/>
      <c r="PFI79" s="313"/>
      <c r="PFJ79" s="313"/>
      <c r="PFK79" s="313"/>
      <c r="PFL79" s="313"/>
      <c r="PFM79" s="313"/>
      <c r="PFN79" s="313"/>
      <c r="PFO79" s="313"/>
      <c r="PFP79" s="313"/>
      <c r="PFQ79" s="313"/>
      <c r="PFR79" s="313"/>
      <c r="PFS79" s="313"/>
      <c r="PFT79" s="313"/>
      <c r="PFU79" s="313"/>
      <c r="PFV79" s="313"/>
      <c r="PFW79" s="313"/>
      <c r="PFX79" s="313"/>
      <c r="PFY79" s="313"/>
      <c r="PFZ79" s="313"/>
      <c r="PGA79" s="313"/>
      <c r="PGB79" s="313"/>
      <c r="PGC79" s="313"/>
      <c r="PGD79" s="313"/>
      <c r="PGE79" s="313"/>
      <c r="PGF79" s="313"/>
      <c r="PGG79" s="313"/>
      <c r="PGH79" s="313"/>
      <c r="PGI79" s="313"/>
      <c r="PGJ79" s="313"/>
      <c r="PGK79" s="313"/>
      <c r="PGL79" s="313"/>
      <c r="PGM79" s="313"/>
      <c r="PGN79" s="313"/>
      <c r="PGO79" s="313"/>
      <c r="PGP79" s="313"/>
      <c r="PGQ79" s="313"/>
      <c r="PGR79" s="313"/>
      <c r="PGS79" s="313"/>
      <c r="PGT79" s="313"/>
      <c r="PGU79" s="313"/>
      <c r="PGV79" s="313"/>
      <c r="PGW79" s="313"/>
      <c r="PGX79" s="313"/>
      <c r="PGY79" s="313"/>
      <c r="PGZ79" s="313"/>
      <c r="PHA79" s="313"/>
      <c r="PHB79" s="313"/>
      <c r="PHC79" s="313"/>
      <c r="PHD79" s="313"/>
      <c r="PHE79" s="313"/>
      <c r="PHF79" s="313"/>
      <c r="PHG79" s="313"/>
      <c r="PHH79" s="313"/>
      <c r="PHI79" s="313"/>
      <c r="PHJ79" s="313"/>
      <c r="PHK79" s="313"/>
      <c r="PHL79" s="313"/>
      <c r="PHM79" s="313"/>
      <c r="PHN79" s="313"/>
      <c r="PHO79" s="313"/>
      <c r="PHP79" s="313"/>
      <c r="PHQ79" s="313"/>
      <c r="PHR79" s="313"/>
      <c r="PHS79" s="313"/>
      <c r="PHT79" s="313"/>
      <c r="PHU79" s="313"/>
      <c r="PHV79" s="313"/>
      <c r="PHW79" s="313"/>
      <c r="PHX79" s="313"/>
      <c r="PHY79" s="313"/>
      <c r="PHZ79" s="313"/>
      <c r="PIA79" s="313"/>
      <c r="PIB79" s="313"/>
      <c r="PIC79" s="313"/>
      <c r="PID79" s="313"/>
      <c r="PIE79" s="313"/>
      <c r="PIF79" s="313"/>
      <c r="PIG79" s="313"/>
      <c r="PIH79" s="313"/>
      <c r="PII79" s="313"/>
      <c r="PIJ79" s="313"/>
      <c r="PIK79" s="313"/>
      <c r="PIL79" s="313"/>
      <c r="PIM79" s="313"/>
      <c r="PIN79" s="313"/>
      <c r="PIO79" s="313"/>
      <c r="PIP79" s="313"/>
      <c r="PIQ79" s="313"/>
      <c r="PIR79" s="313"/>
      <c r="PIS79" s="313"/>
      <c r="PIT79" s="313"/>
      <c r="PIU79" s="313"/>
      <c r="PIV79" s="313"/>
      <c r="PIW79" s="313"/>
      <c r="PIX79" s="313"/>
      <c r="PIY79" s="313"/>
      <c r="PIZ79" s="313"/>
      <c r="PJA79" s="313"/>
      <c r="PJB79" s="313"/>
      <c r="PJC79" s="313"/>
      <c r="PJD79" s="313"/>
      <c r="PJE79" s="313"/>
      <c r="PJF79" s="313"/>
      <c r="PJG79" s="313"/>
      <c r="PJH79" s="313"/>
      <c r="PJI79" s="313"/>
      <c r="PJJ79" s="313"/>
      <c r="PJK79" s="313"/>
      <c r="PJL79" s="313"/>
      <c r="PJM79" s="313"/>
      <c r="PJN79" s="313"/>
      <c r="PJO79" s="313"/>
      <c r="PJP79" s="313"/>
      <c r="PJQ79" s="313"/>
      <c r="PJR79" s="313"/>
      <c r="PJS79" s="313"/>
      <c r="PJT79" s="313"/>
      <c r="PJU79" s="313"/>
      <c r="PJV79" s="313"/>
      <c r="PJW79" s="313"/>
      <c r="PJX79" s="313"/>
      <c r="PJY79" s="313"/>
      <c r="PJZ79" s="313"/>
      <c r="PKA79" s="313"/>
      <c r="PKB79" s="313"/>
      <c r="PKC79" s="313"/>
      <c r="PKD79" s="313"/>
      <c r="PKE79" s="313"/>
      <c r="PKF79" s="313"/>
      <c r="PKG79" s="313"/>
      <c r="PKH79" s="313"/>
      <c r="PKI79" s="313"/>
      <c r="PKJ79" s="313"/>
      <c r="PKK79" s="313"/>
      <c r="PKL79" s="313"/>
      <c r="PKM79" s="313"/>
      <c r="PKN79" s="313"/>
      <c r="PKO79" s="313"/>
      <c r="PKP79" s="313"/>
      <c r="PKQ79" s="313"/>
      <c r="PKR79" s="313"/>
      <c r="PKS79" s="313"/>
      <c r="PKT79" s="313"/>
      <c r="PKU79" s="313"/>
      <c r="PKV79" s="313"/>
      <c r="PKW79" s="313"/>
      <c r="PKX79" s="313"/>
      <c r="PKY79" s="313"/>
      <c r="PKZ79" s="313"/>
      <c r="PLA79" s="313"/>
      <c r="PLB79" s="313"/>
      <c r="PLC79" s="313"/>
      <c r="PLD79" s="313"/>
      <c r="PLE79" s="313"/>
      <c r="PLF79" s="313"/>
      <c r="PLG79" s="313"/>
      <c r="PLH79" s="313"/>
      <c r="PLI79" s="313"/>
      <c r="PLJ79" s="313"/>
      <c r="PLK79" s="313"/>
      <c r="PLL79" s="313"/>
      <c r="PLM79" s="313"/>
      <c r="PLN79" s="313"/>
      <c r="PLO79" s="313"/>
      <c r="PLP79" s="313"/>
      <c r="PLQ79" s="313"/>
      <c r="PLR79" s="313"/>
      <c r="PLS79" s="313"/>
      <c r="PLT79" s="313"/>
      <c r="PLU79" s="313"/>
      <c r="PLV79" s="313"/>
      <c r="PLW79" s="313"/>
      <c r="PLX79" s="313"/>
      <c r="PLY79" s="313"/>
      <c r="PLZ79" s="313"/>
      <c r="PMA79" s="313"/>
      <c r="PMB79" s="313"/>
      <c r="PMC79" s="313"/>
      <c r="PMD79" s="313"/>
      <c r="PME79" s="313"/>
      <c r="PMF79" s="313"/>
      <c r="PMG79" s="313"/>
      <c r="PMH79" s="313"/>
      <c r="PMI79" s="313"/>
      <c r="PMJ79" s="313"/>
      <c r="PMK79" s="313"/>
      <c r="PML79" s="313"/>
      <c r="PMM79" s="313"/>
      <c r="PMN79" s="313"/>
      <c r="PMO79" s="313"/>
      <c r="PMP79" s="313"/>
      <c r="PMQ79" s="313"/>
      <c r="PMR79" s="313"/>
      <c r="PMS79" s="313"/>
      <c r="PMT79" s="313"/>
      <c r="PMU79" s="313"/>
      <c r="PMV79" s="313"/>
      <c r="PMW79" s="313"/>
      <c r="PMX79" s="313"/>
      <c r="PMY79" s="313"/>
      <c r="PMZ79" s="313"/>
      <c r="PNA79" s="313"/>
      <c r="PNB79" s="313"/>
      <c r="PNC79" s="313"/>
      <c r="PND79" s="313"/>
      <c r="PNE79" s="313"/>
      <c r="PNF79" s="313"/>
      <c r="PNG79" s="313"/>
      <c r="PNH79" s="313"/>
      <c r="PNI79" s="313"/>
      <c r="PNJ79" s="313"/>
      <c r="PNK79" s="313"/>
      <c r="PNL79" s="313"/>
      <c r="PNM79" s="313"/>
      <c r="PNN79" s="313"/>
      <c r="PNO79" s="313"/>
      <c r="PNP79" s="313"/>
      <c r="PNQ79" s="313"/>
      <c r="PNR79" s="313"/>
      <c r="PNS79" s="313"/>
      <c r="PNT79" s="313"/>
      <c r="PNU79" s="313"/>
      <c r="PNV79" s="313"/>
      <c r="PNW79" s="313"/>
      <c r="PNX79" s="313"/>
      <c r="PNY79" s="313"/>
      <c r="PNZ79" s="313"/>
      <c r="POA79" s="313"/>
      <c r="POB79" s="313"/>
      <c r="POC79" s="313"/>
      <c r="POD79" s="313"/>
      <c r="POE79" s="313"/>
      <c r="POF79" s="313"/>
      <c r="POG79" s="313"/>
      <c r="POH79" s="313"/>
      <c r="POI79" s="313"/>
      <c r="POJ79" s="313"/>
      <c r="POK79" s="313"/>
      <c r="POL79" s="313"/>
      <c r="POM79" s="313"/>
      <c r="PON79" s="313"/>
      <c r="POO79" s="313"/>
      <c r="POP79" s="313"/>
      <c r="POQ79" s="313"/>
      <c r="POR79" s="313"/>
      <c r="POS79" s="313"/>
      <c r="POT79" s="313"/>
      <c r="POU79" s="313"/>
      <c r="POV79" s="313"/>
      <c r="POW79" s="313"/>
      <c r="POX79" s="313"/>
      <c r="POY79" s="313"/>
      <c r="POZ79" s="313"/>
      <c r="PPA79" s="313"/>
      <c r="PPB79" s="313"/>
      <c r="PPC79" s="313"/>
      <c r="PPD79" s="313"/>
      <c r="PPE79" s="313"/>
      <c r="PPF79" s="313"/>
      <c r="PPG79" s="313"/>
      <c r="PPH79" s="313"/>
      <c r="PPI79" s="313"/>
      <c r="PPJ79" s="313"/>
      <c r="PPK79" s="313"/>
      <c r="PPL79" s="313"/>
      <c r="PPM79" s="313"/>
      <c r="PPN79" s="313"/>
      <c r="PPO79" s="313"/>
      <c r="PPP79" s="313"/>
      <c r="PPQ79" s="313"/>
      <c r="PPR79" s="313"/>
      <c r="PPS79" s="313"/>
      <c r="PPT79" s="313"/>
      <c r="PPU79" s="313"/>
      <c r="PPV79" s="313"/>
      <c r="PPW79" s="313"/>
      <c r="PPX79" s="313"/>
      <c r="PPY79" s="313"/>
      <c r="PPZ79" s="313"/>
      <c r="PQA79" s="313"/>
      <c r="PQB79" s="313"/>
      <c r="PQC79" s="313"/>
      <c r="PQD79" s="313"/>
      <c r="PQE79" s="313"/>
      <c r="PQF79" s="313"/>
      <c r="PQG79" s="313"/>
      <c r="PQH79" s="313"/>
      <c r="PQI79" s="313"/>
      <c r="PQJ79" s="313"/>
      <c r="PQK79" s="313"/>
      <c r="PQL79" s="313"/>
      <c r="PQM79" s="313"/>
      <c r="PQN79" s="313"/>
      <c r="PQO79" s="313"/>
      <c r="PQP79" s="313"/>
      <c r="PQQ79" s="313"/>
      <c r="PQR79" s="313"/>
      <c r="PQS79" s="313"/>
      <c r="PQT79" s="313"/>
      <c r="PQU79" s="313"/>
      <c r="PQV79" s="313"/>
      <c r="PQW79" s="313"/>
      <c r="PQX79" s="313"/>
      <c r="PQY79" s="313"/>
      <c r="PQZ79" s="313"/>
      <c r="PRA79" s="313"/>
      <c r="PRB79" s="313"/>
      <c r="PRC79" s="313"/>
      <c r="PRD79" s="313"/>
      <c r="PRE79" s="313"/>
      <c r="PRF79" s="313"/>
      <c r="PRG79" s="313"/>
      <c r="PRH79" s="313"/>
      <c r="PRI79" s="313"/>
      <c r="PRJ79" s="313"/>
      <c r="PRK79" s="313"/>
      <c r="PRL79" s="313"/>
      <c r="PRM79" s="313"/>
      <c r="PRN79" s="313"/>
      <c r="PRO79" s="313"/>
      <c r="PRP79" s="313"/>
      <c r="PRQ79" s="313"/>
      <c r="PRR79" s="313"/>
      <c r="PRS79" s="313"/>
      <c r="PRT79" s="313"/>
      <c r="PRU79" s="313"/>
      <c r="PRV79" s="313"/>
      <c r="PRW79" s="313"/>
      <c r="PRX79" s="313"/>
      <c r="PRY79" s="313"/>
      <c r="PRZ79" s="313"/>
      <c r="PSA79" s="313"/>
      <c r="PSB79" s="313"/>
      <c r="PSC79" s="313"/>
      <c r="PSD79" s="313"/>
      <c r="PSE79" s="313"/>
      <c r="PSF79" s="313"/>
      <c r="PSG79" s="313"/>
      <c r="PSH79" s="313"/>
      <c r="PSI79" s="313"/>
      <c r="PSJ79" s="313"/>
      <c r="PSK79" s="313"/>
      <c r="PSL79" s="313"/>
      <c r="PSM79" s="313"/>
      <c r="PSN79" s="313"/>
      <c r="PSO79" s="313"/>
      <c r="PSP79" s="313"/>
      <c r="PSQ79" s="313"/>
      <c r="PSR79" s="313"/>
      <c r="PSS79" s="313"/>
      <c r="PST79" s="313"/>
      <c r="PSU79" s="313"/>
      <c r="PSV79" s="313"/>
      <c r="PSW79" s="313"/>
      <c r="PSX79" s="313"/>
      <c r="PSY79" s="313"/>
      <c r="PSZ79" s="313"/>
      <c r="PTA79" s="313"/>
      <c r="PTB79" s="313"/>
      <c r="PTC79" s="313"/>
      <c r="PTD79" s="313"/>
      <c r="PTE79" s="313"/>
      <c r="PTF79" s="313"/>
      <c r="PTG79" s="313"/>
      <c r="PTH79" s="313"/>
      <c r="PTI79" s="313"/>
      <c r="PTJ79" s="313"/>
      <c r="PTK79" s="313"/>
      <c r="PTL79" s="313"/>
      <c r="PTM79" s="313"/>
      <c r="PTN79" s="313"/>
      <c r="PTO79" s="313"/>
      <c r="PTP79" s="313"/>
      <c r="PTQ79" s="313"/>
      <c r="PTR79" s="313"/>
      <c r="PTS79" s="313"/>
      <c r="PTT79" s="313"/>
      <c r="PTU79" s="313"/>
      <c r="PTV79" s="313"/>
      <c r="PTW79" s="313"/>
      <c r="PTX79" s="313"/>
      <c r="PTY79" s="313"/>
      <c r="PTZ79" s="313"/>
      <c r="PUA79" s="313"/>
      <c r="PUB79" s="313"/>
      <c r="PUC79" s="313"/>
      <c r="PUD79" s="313"/>
      <c r="PUE79" s="313"/>
      <c r="PUF79" s="313"/>
      <c r="PUG79" s="313"/>
      <c r="PUH79" s="313"/>
      <c r="PUI79" s="313"/>
      <c r="PUJ79" s="313"/>
      <c r="PUK79" s="313"/>
      <c r="PUL79" s="313"/>
      <c r="PUM79" s="313"/>
      <c r="PUN79" s="313"/>
      <c r="PUO79" s="313"/>
      <c r="PUP79" s="313"/>
      <c r="PUQ79" s="313"/>
      <c r="PUR79" s="313"/>
      <c r="PUS79" s="313"/>
      <c r="PUT79" s="313"/>
      <c r="PUU79" s="313"/>
      <c r="PUV79" s="313"/>
      <c r="PUW79" s="313"/>
      <c r="PUX79" s="313"/>
      <c r="PUY79" s="313"/>
      <c r="PUZ79" s="313"/>
      <c r="PVA79" s="313"/>
      <c r="PVB79" s="313"/>
      <c r="PVC79" s="313"/>
      <c r="PVD79" s="313"/>
      <c r="PVE79" s="313"/>
      <c r="PVF79" s="313"/>
      <c r="PVG79" s="313"/>
      <c r="PVH79" s="313"/>
      <c r="PVI79" s="313"/>
      <c r="PVJ79" s="313"/>
      <c r="PVK79" s="313"/>
      <c r="PVL79" s="313"/>
      <c r="PVM79" s="313"/>
      <c r="PVN79" s="313"/>
      <c r="PVO79" s="313"/>
      <c r="PVP79" s="313"/>
      <c r="PVQ79" s="313"/>
      <c r="PVR79" s="313"/>
      <c r="PVS79" s="313"/>
      <c r="PVT79" s="313"/>
      <c r="PVU79" s="313"/>
      <c r="PVV79" s="313"/>
      <c r="PVW79" s="313"/>
      <c r="PVX79" s="313"/>
      <c r="PVY79" s="313"/>
      <c r="PVZ79" s="313"/>
      <c r="PWA79" s="313"/>
      <c r="PWB79" s="313"/>
      <c r="PWC79" s="313"/>
      <c r="PWD79" s="313"/>
      <c r="PWE79" s="313"/>
      <c r="PWF79" s="313"/>
      <c r="PWG79" s="313"/>
      <c r="PWH79" s="313"/>
      <c r="PWI79" s="313"/>
      <c r="PWJ79" s="313"/>
      <c r="PWK79" s="313"/>
      <c r="PWL79" s="313"/>
      <c r="PWM79" s="313"/>
      <c r="PWN79" s="313"/>
      <c r="PWO79" s="313"/>
      <c r="PWP79" s="313"/>
      <c r="PWQ79" s="313"/>
      <c r="PWR79" s="313"/>
      <c r="PWS79" s="313"/>
      <c r="PWT79" s="313"/>
      <c r="PWU79" s="313"/>
      <c r="PWV79" s="313"/>
      <c r="PWW79" s="313"/>
      <c r="PWX79" s="313"/>
      <c r="PWY79" s="313"/>
      <c r="PWZ79" s="313"/>
      <c r="PXA79" s="313"/>
      <c r="PXB79" s="313"/>
      <c r="PXC79" s="313"/>
      <c r="PXD79" s="313"/>
      <c r="PXE79" s="313"/>
      <c r="PXF79" s="313"/>
      <c r="PXG79" s="313"/>
      <c r="PXH79" s="313"/>
      <c r="PXI79" s="313"/>
      <c r="PXJ79" s="313"/>
      <c r="PXK79" s="313"/>
      <c r="PXL79" s="313"/>
      <c r="PXM79" s="313"/>
      <c r="PXN79" s="313"/>
      <c r="PXO79" s="313"/>
      <c r="PXP79" s="313"/>
      <c r="PXQ79" s="313"/>
      <c r="PXR79" s="313"/>
      <c r="PXS79" s="313"/>
      <c r="PXT79" s="313"/>
      <c r="PXU79" s="313"/>
      <c r="PXV79" s="313"/>
      <c r="PXW79" s="313"/>
      <c r="PXX79" s="313"/>
      <c r="PXY79" s="313"/>
      <c r="PXZ79" s="313"/>
      <c r="PYA79" s="313"/>
      <c r="PYB79" s="313"/>
      <c r="PYC79" s="313"/>
      <c r="PYD79" s="313"/>
      <c r="PYE79" s="313"/>
      <c r="PYF79" s="313"/>
      <c r="PYG79" s="313"/>
      <c r="PYH79" s="313"/>
      <c r="PYI79" s="313"/>
      <c r="PYJ79" s="313"/>
      <c r="PYK79" s="313"/>
      <c r="PYL79" s="313"/>
      <c r="PYM79" s="313"/>
      <c r="PYN79" s="313"/>
      <c r="PYO79" s="313"/>
      <c r="PYP79" s="313"/>
      <c r="PYQ79" s="313"/>
      <c r="PYR79" s="313"/>
      <c r="PYS79" s="313"/>
      <c r="PYT79" s="313"/>
      <c r="PYU79" s="313"/>
      <c r="PYV79" s="313"/>
      <c r="PYW79" s="313"/>
      <c r="PYX79" s="313"/>
      <c r="PYY79" s="313"/>
      <c r="PYZ79" s="313"/>
      <c r="PZA79" s="313"/>
      <c r="PZB79" s="313"/>
      <c r="PZC79" s="313"/>
      <c r="PZD79" s="313"/>
      <c r="PZE79" s="313"/>
      <c r="PZF79" s="313"/>
      <c r="PZG79" s="313"/>
      <c r="PZH79" s="313"/>
      <c r="PZI79" s="313"/>
      <c r="PZJ79" s="313"/>
      <c r="PZK79" s="313"/>
      <c r="PZL79" s="313"/>
      <c r="PZM79" s="313"/>
      <c r="PZN79" s="313"/>
      <c r="PZO79" s="313"/>
      <c r="PZP79" s="313"/>
      <c r="PZQ79" s="313"/>
      <c r="PZR79" s="313"/>
      <c r="PZS79" s="313"/>
      <c r="PZT79" s="313"/>
      <c r="PZU79" s="313"/>
      <c r="PZV79" s="313"/>
      <c r="PZW79" s="313"/>
      <c r="PZX79" s="313"/>
      <c r="PZY79" s="313"/>
      <c r="PZZ79" s="313"/>
      <c r="QAA79" s="313"/>
      <c r="QAB79" s="313"/>
      <c r="QAC79" s="313"/>
      <c r="QAD79" s="313"/>
      <c r="QAE79" s="313"/>
      <c r="QAF79" s="313"/>
      <c r="QAG79" s="313"/>
      <c r="QAH79" s="313"/>
      <c r="QAI79" s="313"/>
      <c r="QAJ79" s="313"/>
      <c r="QAK79" s="313"/>
      <c r="QAL79" s="313"/>
      <c r="QAM79" s="313"/>
      <c r="QAN79" s="313"/>
      <c r="QAO79" s="313"/>
      <c r="QAP79" s="313"/>
      <c r="QAQ79" s="313"/>
      <c r="QAR79" s="313"/>
      <c r="QAS79" s="313"/>
      <c r="QAT79" s="313"/>
      <c r="QAU79" s="313"/>
      <c r="QAV79" s="313"/>
      <c r="QAW79" s="313"/>
      <c r="QAX79" s="313"/>
      <c r="QAY79" s="313"/>
      <c r="QAZ79" s="313"/>
      <c r="QBA79" s="313"/>
      <c r="QBB79" s="313"/>
      <c r="QBC79" s="313"/>
      <c r="QBD79" s="313"/>
      <c r="QBE79" s="313"/>
      <c r="QBF79" s="313"/>
      <c r="QBG79" s="313"/>
      <c r="QBH79" s="313"/>
      <c r="QBI79" s="313"/>
      <c r="QBJ79" s="313"/>
      <c r="QBK79" s="313"/>
      <c r="QBL79" s="313"/>
      <c r="QBM79" s="313"/>
      <c r="QBN79" s="313"/>
      <c r="QBO79" s="313"/>
      <c r="QBP79" s="313"/>
      <c r="QBQ79" s="313"/>
      <c r="QBR79" s="313"/>
      <c r="QBS79" s="313"/>
      <c r="QBT79" s="313"/>
      <c r="QBU79" s="313"/>
      <c r="QBV79" s="313"/>
      <c r="QBW79" s="313"/>
      <c r="QBX79" s="313"/>
      <c r="QBY79" s="313"/>
      <c r="QBZ79" s="313"/>
      <c r="QCA79" s="313"/>
      <c r="QCB79" s="313"/>
      <c r="QCC79" s="313"/>
      <c r="QCD79" s="313"/>
      <c r="QCE79" s="313"/>
      <c r="QCF79" s="313"/>
      <c r="QCG79" s="313"/>
      <c r="QCH79" s="313"/>
      <c r="QCI79" s="313"/>
      <c r="QCJ79" s="313"/>
      <c r="QCK79" s="313"/>
      <c r="QCL79" s="313"/>
      <c r="QCM79" s="313"/>
      <c r="QCN79" s="313"/>
      <c r="QCO79" s="313"/>
      <c r="QCP79" s="313"/>
      <c r="QCQ79" s="313"/>
      <c r="QCR79" s="313"/>
      <c r="QCS79" s="313"/>
      <c r="QCT79" s="313"/>
      <c r="QCU79" s="313"/>
      <c r="QCV79" s="313"/>
      <c r="QCW79" s="313"/>
      <c r="QCX79" s="313"/>
      <c r="QCY79" s="313"/>
      <c r="QCZ79" s="313"/>
      <c r="QDA79" s="313"/>
      <c r="QDB79" s="313"/>
      <c r="QDC79" s="313"/>
      <c r="QDD79" s="313"/>
      <c r="QDE79" s="313"/>
      <c r="QDF79" s="313"/>
      <c r="QDG79" s="313"/>
      <c r="QDH79" s="313"/>
      <c r="QDI79" s="313"/>
      <c r="QDJ79" s="313"/>
      <c r="QDK79" s="313"/>
      <c r="QDL79" s="313"/>
      <c r="QDM79" s="313"/>
      <c r="QDN79" s="313"/>
      <c r="QDO79" s="313"/>
      <c r="QDP79" s="313"/>
      <c r="QDQ79" s="313"/>
      <c r="QDR79" s="313"/>
      <c r="QDS79" s="313"/>
      <c r="QDT79" s="313"/>
      <c r="QDU79" s="313"/>
      <c r="QDV79" s="313"/>
      <c r="QDW79" s="313"/>
      <c r="QDX79" s="313"/>
      <c r="QDY79" s="313"/>
      <c r="QDZ79" s="313"/>
      <c r="QEA79" s="313"/>
      <c r="QEB79" s="313"/>
      <c r="QEC79" s="313"/>
      <c r="QED79" s="313"/>
      <c r="QEE79" s="313"/>
      <c r="QEF79" s="313"/>
      <c r="QEG79" s="313"/>
      <c r="QEH79" s="313"/>
      <c r="QEI79" s="313"/>
      <c r="QEJ79" s="313"/>
      <c r="QEK79" s="313"/>
      <c r="QEL79" s="313"/>
      <c r="QEM79" s="313"/>
      <c r="QEN79" s="313"/>
      <c r="QEO79" s="313"/>
      <c r="QEP79" s="313"/>
      <c r="QEQ79" s="313"/>
      <c r="QER79" s="313"/>
      <c r="QES79" s="313"/>
      <c r="QET79" s="313"/>
      <c r="QEU79" s="313"/>
      <c r="QEV79" s="313"/>
      <c r="QEW79" s="313"/>
      <c r="QEX79" s="313"/>
      <c r="QEY79" s="313"/>
      <c r="QEZ79" s="313"/>
      <c r="QFA79" s="313"/>
      <c r="QFB79" s="313"/>
      <c r="QFC79" s="313"/>
      <c r="QFD79" s="313"/>
      <c r="QFE79" s="313"/>
      <c r="QFF79" s="313"/>
      <c r="QFG79" s="313"/>
      <c r="QFH79" s="313"/>
      <c r="QFI79" s="313"/>
      <c r="QFJ79" s="313"/>
      <c r="QFK79" s="313"/>
      <c r="QFL79" s="313"/>
      <c r="QFM79" s="313"/>
      <c r="QFN79" s="313"/>
      <c r="QFO79" s="313"/>
      <c r="QFP79" s="313"/>
      <c r="QFQ79" s="313"/>
      <c r="QFR79" s="313"/>
      <c r="QFS79" s="313"/>
      <c r="QFT79" s="313"/>
      <c r="QFU79" s="313"/>
      <c r="QFV79" s="313"/>
      <c r="QFW79" s="313"/>
      <c r="QFX79" s="313"/>
      <c r="QFY79" s="313"/>
      <c r="QFZ79" s="313"/>
      <c r="QGA79" s="313"/>
      <c r="QGB79" s="313"/>
      <c r="QGC79" s="313"/>
      <c r="QGD79" s="313"/>
      <c r="QGE79" s="313"/>
      <c r="QGF79" s="313"/>
      <c r="QGG79" s="313"/>
      <c r="QGH79" s="313"/>
      <c r="QGI79" s="313"/>
      <c r="QGJ79" s="313"/>
      <c r="QGK79" s="313"/>
      <c r="QGL79" s="313"/>
      <c r="QGM79" s="313"/>
      <c r="QGN79" s="313"/>
      <c r="QGO79" s="313"/>
      <c r="QGP79" s="313"/>
      <c r="QGQ79" s="313"/>
      <c r="QGR79" s="313"/>
      <c r="QGS79" s="313"/>
      <c r="QGT79" s="313"/>
      <c r="QGU79" s="313"/>
      <c r="QGV79" s="313"/>
      <c r="QGW79" s="313"/>
      <c r="QGX79" s="313"/>
      <c r="QGY79" s="313"/>
      <c r="QGZ79" s="313"/>
      <c r="QHA79" s="313"/>
      <c r="QHB79" s="313"/>
      <c r="QHC79" s="313"/>
      <c r="QHD79" s="313"/>
      <c r="QHE79" s="313"/>
      <c r="QHF79" s="313"/>
      <c r="QHG79" s="313"/>
      <c r="QHH79" s="313"/>
      <c r="QHI79" s="313"/>
      <c r="QHJ79" s="313"/>
      <c r="QHK79" s="313"/>
      <c r="QHL79" s="313"/>
      <c r="QHM79" s="313"/>
      <c r="QHN79" s="313"/>
      <c r="QHO79" s="313"/>
      <c r="QHP79" s="313"/>
      <c r="QHQ79" s="313"/>
      <c r="QHR79" s="313"/>
      <c r="QHS79" s="313"/>
      <c r="QHT79" s="313"/>
      <c r="QHU79" s="313"/>
      <c r="QHV79" s="313"/>
      <c r="QHW79" s="313"/>
      <c r="QHX79" s="313"/>
      <c r="QHY79" s="313"/>
      <c r="QHZ79" s="313"/>
      <c r="QIA79" s="313"/>
      <c r="QIB79" s="313"/>
      <c r="QIC79" s="313"/>
      <c r="QID79" s="313"/>
      <c r="QIE79" s="313"/>
      <c r="QIF79" s="313"/>
      <c r="QIG79" s="313"/>
      <c r="QIH79" s="313"/>
      <c r="QII79" s="313"/>
      <c r="QIJ79" s="313"/>
      <c r="QIK79" s="313"/>
      <c r="QIL79" s="313"/>
      <c r="QIM79" s="313"/>
      <c r="QIN79" s="313"/>
      <c r="QIO79" s="313"/>
      <c r="QIP79" s="313"/>
      <c r="QIQ79" s="313"/>
      <c r="QIR79" s="313"/>
      <c r="QIS79" s="313"/>
      <c r="QIT79" s="313"/>
      <c r="QIU79" s="313"/>
      <c r="QIV79" s="313"/>
      <c r="QIW79" s="313"/>
      <c r="QIX79" s="313"/>
      <c r="QIY79" s="313"/>
      <c r="QIZ79" s="313"/>
      <c r="QJA79" s="313"/>
      <c r="QJB79" s="313"/>
      <c r="QJC79" s="313"/>
      <c r="QJD79" s="313"/>
      <c r="QJE79" s="313"/>
      <c r="QJF79" s="313"/>
      <c r="QJG79" s="313"/>
      <c r="QJH79" s="313"/>
      <c r="QJI79" s="313"/>
      <c r="QJJ79" s="313"/>
      <c r="QJK79" s="313"/>
      <c r="QJL79" s="313"/>
      <c r="QJM79" s="313"/>
      <c r="QJN79" s="313"/>
      <c r="QJO79" s="313"/>
      <c r="QJP79" s="313"/>
      <c r="QJQ79" s="313"/>
      <c r="QJR79" s="313"/>
      <c r="QJS79" s="313"/>
      <c r="QJT79" s="313"/>
      <c r="QJU79" s="313"/>
      <c r="QJV79" s="313"/>
      <c r="QJW79" s="313"/>
      <c r="QJX79" s="313"/>
      <c r="QJY79" s="313"/>
      <c r="QJZ79" s="313"/>
      <c r="QKA79" s="313"/>
      <c r="QKB79" s="313"/>
      <c r="QKC79" s="313"/>
      <c r="QKD79" s="313"/>
      <c r="QKE79" s="313"/>
      <c r="QKF79" s="313"/>
      <c r="QKG79" s="313"/>
      <c r="QKH79" s="313"/>
      <c r="QKI79" s="313"/>
      <c r="QKJ79" s="313"/>
      <c r="QKK79" s="313"/>
      <c r="QKL79" s="313"/>
      <c r="QKM79" s="313"/>
      <c r="QKN79" s="313"/>
      <c r="QKO79" s="313"/>
      <c r="QKP79" s="313"/>
      <c r="QKQ79" s="313"/>
      <c r="QKR79" s="313"/>
      <c r="QKS79" s="313"/>
      <c r="QKT79" s="313"/>
      <c r="QKU79" s="313"/>
      <c r="QKV79" s="313"/>
      <c r="QKW79" s="313"/>
      <c r="QKX79" s="313"/>
      <c r="QKY79" s="313"/>
      <c r="QKZ79" s="313"/>
      <c r="QLA79" s="313"/>
      <c r="QLB79" s="313"/>
      <c r="QLC79" s="313"/>
      <c r="QLD79" s="313"/>
      <c r="QLE79" s="313"/>
      <c r="QLF79" s="313"/>
      <c r="QLG79" s="313"/>
      <c r="QLH79" s="313"/>
      <c r="QLI79" s="313"/>
      <c r="QLJ79" s="313"/>
      <c r="QLK79" s="313"/>
      <c r="QLL79" s="313"/>
      <c r="QLM79" s="313"/>
      <c r="QLN79" s="313"/>
      <c r="QLO79" s="313"/>
      <c r="QLP79" s="313"/>
      <c r="QLQ79" s="313"/>
      <c r="QLR79" s="313"/>
      <c r="QLS79" s="313"/>
      <c r="QLT79" s="313"/>
      <c r="QLU79" s="313"/>
      <c r="QLV79" s="313"/>
      <c r="QLW79" s="313"/>
      <c r="QLX79" s="313"/>
      <c r="QLY79" s="313"/>
      <c r="QLZ79" s="313"/>
      <c r="QMA79" s="313"/>
      <c r="QMB79" s="313"/>
      <c r="QMC79" s="313"/>
      <c r="QMD79" s="313"/>
      <c r="QME79" s="313"/>
      <c r="QMF79" s="313"/>
      <c r="QMG79" s="313"/>
      <c r="QMH79" s="313"/>
      <c r="QMI79" s="313"/>
      <c r="QMJ79" s="313"/>
      <c r="QMK79" s="313"/>
      <c r="QML79" s="313"/>
      <c r="QMM79" s="313"/>
      <c r="QMN79" s="313"/>
      <c r="QMO79" s="313"/>
      <c r="QMP79" s="313"/>
      <c r="QMQ79" s="313"/>
      <c r="QMR79" s="313"/>
      <c r="QMS79" s="313"/>
      <c r="QMT79" s="313"/>
      <c r="QMU79" s="313"/>
      <c r="QMV79" s="313"/>
      <c r="QMW79" s="313"/>
      <c r="QMX79" s="313"/>
      <c r="QMY79" s="313"/>
      <c r="QMZ79" s="313"/>
      <c r="QNA79" s="313"/>
      <c r="QNB79" s="313"/>
      <c r="QNC79" s="313"/>
      <c r="QND79" s="313"/>
      <c r="QNE79" s="313"/>
      <c r="QNF79" s="313"/>
      <c r="QNG79" s="313"/>
      <c r="QNH79" s="313"/>
      <c r="QNI79" s="313"/>
      <c r="QNJ79" s="313"/>
      <c r="QNK79" s="313"/>
      <c r="QNL79" s="313"/>
      <c r="QNM79" s="313"/>
      <c r="QNN79" s="313"/>
      <c r="QNO79" s="313"/>
      <c r="QNP79" s="313"/>
      <c r="QNQ79" s="313"/>
      <c r="QNR79" s="313"/>
      <c r="QNS79" s="313"/>
      <c r="QNT79" s="313"/>
      <c r="QNU79" s="313"/>
      <c r="QNV79" s="313"/>
      <c r="QNW79" s="313"/>
      <c r="QNX79" s="313"/>
      <c r="QNY79" s="313"/>
      <c r="QNZ79" s="313"/>
      <c r="QOA79" s="313"/>
      <c r="QOB79" s="313"/>
      <c r="QOC79" s="313"/>
      <c r="QOD79" s="313"/>
      <c r="QOE79" s="313"/>
      <c r="QOF79" s="313"/>
      <c r="QOG79" s="313"/>
      <c r="QOH79" s="313"/>
      <c r="QOI79" s="313"/>
      <c r="QOJ79" s="313"/>
      <c r="QOK79" s="313"/>
      <c r="QOL79" s="313"/>
      <c r="QOM79" s="313"/>
      <c r="QON79" s="313"/>
      <c r="QOO79" s="313"/>
      <c r="QOP79" s="313"/>
      <c r="QOQ79" s="313"/>
      <c r="QOR79" s="313"/>
      <c r="QOS79" s="313"/>
      <c r="QOT79" s="313"/>
      <c r="QOU79" s="313"/>
      <c r="QOV79" s="313"/>
      <c r="QOW79" s="313"/>
      <c r="QOX79" s="313"/>
      <c r="QOY79" s="313"/>
      <c r="QOZ79" s="313"/>
      <c r="QPA79" s="313"/>
      <c r="QPB79" s="313"/>
      <c r="QPC79" s="313"/>
      <c r="QPD79" s="313"/>
      <c r="QPE79" s="313"/>
      <c r="QPF79" s="313"/>
      <c r="QPG79" s="313"/>
      <c r="QPH79" s="313"/>
      <c r="QPI79" s="313"/>
      <c r="QPJ79" s="313"/>
      <c r="QPK79" s="313"/>
      <c r="QPL79" s="313"/>
      <c r="QPM79" s="313"/>
      <c r="QPN79" s="313"/>
      <c r="QPO79" s="313"/>
      <c r="QPP79" s="313"/>
      <c r="QPQ79" s="313"/>
      <c r="QPR79" s="313"/>
      <c r="QPS79" s="313"/>
      <c r="QPT79" s="313"/>
      <c r="QPU79" s="313"/>
      <c r="QPV79" s="313"/>
      <c r="QPW79" s="313"/>
      <c r="QPX79" s="313"/>
      <c r="QPY79" s="313"/>
      <c r="QPZ79" s="313"/>
      <c r="QQA79" s="313"/>
      <c r="QQB79" s="313"/>
      <c r="QQC79" s="313"/>
      <c r="QQD79" s="313"/>
      <c r="QQE79" s="313"/>
      <c r="QQF79" s="313"/>
      <c r="QQG79" s="313"/>
      <c r="QQH79" s="313"/>
      <c r="QQI79" s="313"/>
      <c r="QQJ79" s="313"/>
      <c r="QQK79" s="313"/>
      <c r="QQL79" s="313"/>
      <c r="QQM79" s="313"/>
      <c r="QQN79" s="313"/>
      <c r="QQO79" s="313"/>
      <c r="QQP79" s="313"/>
      <c r="QQQ79" s="313"/>
      <c r="QQR79" s="313"/>
      <c r="QQS79" s="313"/>
      <c r="QQT79" s="313"/>
      <c r="QQU79" s="313"/>
      <c r="QQV79" s="313"/>
      <c r="QQW79" s="313"/>
      <c r="QQX79" s="313"/>
      <c r="QQY79" s="313"/>
      <c r="QQZ79" s="313"/>
      <c r="QRA79" s="313"/>
      <c r="QRB79" s="313"/>
      <c r="QRC79" s="313"/>
      <c r="QRD79" s="313"/>
      <c r="QRE79" s="313"/>
      <c r="QRF79" s="313"/>
      <c r="QRG79" s="313"/>
      <c r="QRH79" s="313"/>
      <c r="QRI79" s="313"/>
      <c r="QRJ79" s="313"/>
      <c r="QRK79" s="313"/>
      <c r="QRL79" s="313"/>
      <c r="QRM79" s="313"/>
      <c r="QRN79" s="313"/>
      <c r="QRO79" s="313"/>
      <c r="QRP79" s="313"/>
      <c r="QRQ79" s="313"/>
      <c r="QRR79" s="313"/>
      <c r="QRS79" s="313"/>
      <c r="QRT79" s="313"/>
      <c r="QRU79" s="313"/>
      <c r="QRV79" s="313"/>
      <c r="QRW79" s="313"/>
      <c r="QRX79" s="313"/>
      <c r="QRY79" s="313"/>
      <c r="QRZ79" s="313"/>
      <c r="QSA79" s="313"/>
      <c r="QSB79" s="313"/>
      <c r="QSC79" s="313"/>
      <c r="QSD79" s="313"/>
      <c r="QSE79" s="313"/>
      <c r="QSF79" s="313"/>
      <c r="QSG79" s="313"/>
      <c r="QSH79" s="313"/>
      <c r="QSI79" s="313"/>
      <c r="QSJ79" s="313"/>
      <c r="QSK79" s="313"/>
      <c r="QSL79" s="313"/>
      <c r="QSM79" s="313"/>
      <c r="QSN79" s="313"/>
      <c r="QSO79" s="313"/>
      <c r="QSP79" s="313"/>
      <c r="QSQ79" s="313"/>
      <c r="QSR79" s="313"/>
      <c r="QSS79" s="313"/>
      <c r="QST79" s="313"/>
      <c r="QSU79" s="313"/>
      <c r="QSV79" s="313"/>
      <c r="QSW79" s="313"/>
      <c r="QSX79" s="313"/>
      <c r="QSY79" s="313"/>
      <c r="QSZ79" s="313"/>
      <c r="QTA79" s="313"/>
      <c r="QTB79" s="313"/>
      <c r="QTC79" s="313"/>
      <c r="QTD79" s="313"/>
      <c r="QTE79" s="313"/>
      <c r="QTF79" s="313"/>
      <c r="QTG79" s="313"/>
      <c r="QTH79" s="313"/>
      <c r="QTI79" s="313"/>
      <c r="QTJ79" s="313"/>
      <c r="QTK79" s="313"/>
      <c r="QTL79" s="313"/>
      <c r="QTM79" s="313"/>
      <c r="QTN79" s="313"/>
      <c r="QTO79" s="313"/>
      <c r="QTP79" s="313"/>
      <c r="QTQ79" s="313"/>
      <c r="QTR79" s="313"/>
      <c r="QTS79" s="313"/>
      <c r="QTT79" s="313"/>
      <c r="QTU79" s="313"/>
      <c r="QTV79" s="313"/>
      <c r="QTW79" s="313"/>
      <c r="QTX79" s="313"/>
      <c r="QTY79" s="313"/>
      <c r="QTZ79" s="313"/>
      <c r="QUA79" s="313"/>
      <c r="QUB79" s="313"/>
      <c r="QUC79" s="313"/>
      <c r="QUD79" s="313"/>
      <c r="QUE79" s="313"/>
      <c r="QUF79" s="313"/>
      <c r="QUG79" s="313"/>
      <c r="QUH79" s="313"/>
      <c r="QUI79" s="313"/>
      <c r="QUJ79" s="313"/>
      <c r="QUK79" s="313"/>
      <c r="QUL79" s="313"/>
      <c r="QUM79" s="313"/>
      <c r="QUN79" s="313"/>
      <c r="QUO79" s="313"/>
      <c r="QUP79" s="313"/>
      <c r="QUQ79" s="313"/>
      <c r="QUR79" s="313"/>
      <c r="QUS79" s="313"/>
      <c r="QUT79" s="313"/>
      <c r="QUU79" s="313"/>
      <c r="QUV79" s="313"/>
      <c r="QUW79" s="313"/>
      <c r="QUX79" s="313"/>
      <c r="QUY79" s="313"/>
      <c r="QUZ79" s="313"/>
      <c r="QVA79" s="313"/>
      <c r="QVB79" s="313"/>
      <c r="QVC79" s="313"/>
      <c r="QVD79" s="313"/>
      <c r="QVE79" s="313"/>
      <c r="QVF79" s="313"/>
      <c r="QVG79" s="313"/>
      <c r="QVH79" s="313"/>
      <c r="QVI79" s="313"/>
      <c r="QVJ79" s="313"/>
      <c r="QVK79" s="313"/>
      <c r="QVL79" s="313"/>
      <c r="QVM79" s="313"/>
      <c r="QVN79" s="313"/>
      <c r="QVO79" s="313"/>
      <c r="QVP79" s="313"/>
      <c r="QVQ79" s="313"/>
      <c r="QVR79" s="313"/>
      <c r="QVS79" s="313"/>
      <c r="QVT79" s="313"/>
      <c r="QVU79" s="313"/>
      <c r="QVV79" s="313"/>
      <c r="QVW79" s="313"/>
      <c r="QVX79" s="313"/>
      <c r="QVY79" s="313"/>
      <c r="QVZ79" s="313"/>
      <c r="QWA79" s="313"/>
      <c r="QWB79" s="313"/>
      <c r="QWC79" s="313"/>
      <c r="QWD79" s="313"/>
      <c r="QWE79" s="313"/>
      <c r="QWF79" s="313"/>
      <c r="QWG79" s="313"/>
      <c r="QWH79" s="313"/>
      <c r="QWI79" s="313"/>
      <c r="QWJ79" s="313"/>
      <c r="QWK79" s="313"/>
      <c r="QWL79" s="313"/>
      <c r="QWM79" s="313"/>
      <c r="QWN79" s="313"/>
      <c r="QWO79" s="313"/>
      <c r="QWP79" s="313"/>
      <c r="QWQ79" s="313"/>
      <c r="QWR79" s="313"/>
      <c r="QWS79" s="313"/>
      <c r="QWT79" s="313"/>
      <c r="QWU79" s="313"/>
      <c r="QWV79" s="313"/>
      <c r="QWW79" s="313"/>
      <c r="QWX79" s="313"/>
      <c r="QWY79" s="313"/>
      <c r="QWZ79" s="313"/>
      <c r="QXA79" s="313"/>
      <c r="QXB79" s="313"/>
      <c r="QXC79" s="313"/>
      <c r="QXD79" s="313"/>
      <c r="QXE79" s="313"/>
      <c r="QXF79" s="313"/>
      <c r="QXG79" s="313"/>
      <c r="QXH79" s="313"/>
      <c r="QXI79" s="313"/>
      <c r="QXJ79" s="313"/>
      <c r="QXK79" s="313"/>
      <c r="QXL79" s="313"/>
      <c r="QXM79" s="313"/>
      <c r="QXN79" s="313"/>
      <c r="QXO79" s="313"/>
      <c r="QXP79" s="313"/>
      <c r="QXQ79" s="313"/>
      <c r="QXR79" s="313"/>
      <c r="QXS79" s="313"/>
      <c r="QXT79" s="313"/>
      <c r="QXU79" s="313"/>
      <c r="QXV79" s="313"/>
      <c r="QXW79" s="313"/>
      <c r="QXX79" s="313"/>
      <c r="QXY79" s="313"/>
      <c r="QXZ79" s="313"/>
      <c r="QYA79" s="313"/>
      <c r="QYB79" s="313"/>
      <c r="QYC79" s="313"/>
      <c r="QYD79" s="313"/>
      <c r="QYE79" s="313"/>
      <c r="QYF79" s="313"/>
      <c r="QYG79" s="313"/>
      <c r="QYH79" s="313"/>
      <c r="QYI79" s="313"/>
      <c r="QYJ79" s="313"/>
      <c r="QYK79" s="313"/>
      <c r="QYL79" s="313"/>
      <c r="QYM79" s="313"/>
      <c r="QYN79" s="313"/>
      <c r="QYO79" s="313"/>
      <c r="QYP79" s="313"/>
      <c r="QYQ79" s="313"/>
      <c r="QYR79" s="313"/>
      <c r="QYS79" s="313"/>
      <c r="QYT79" s="313"/>
      <c r="QYU79" s="313"/>
      <c r="QYV79" s="313"/>
      <c r="QYW79" s="313"/>
      <c r="QYX79" s="313"/>
      <c r="QYY79" s="313"/>
      <c r="QYZ79" s="313"/>
      <c r="QZA79" s="313"/>
      <c r="QZB79" s="313"/>
      <c r="QZC79" s="313"/>
      <c r="QZD79" s="313"/>
      <c r="QZE79" s="313"/>
      <c r="QZF79" s="313"/>
      <c r="QZG79" s="313"/>
      <c r="QZH79" s="313"/>
      <c r="QZI79" s="313"/>
      <c r="QZJ79" s="313"/>
      <c r="QZK79" s="313"/>
      <c r="QZL79" s="313"/>
      <c r="QZM79" s="313"/>
      <c r="QZN79" s="313"/>
      <c r="QZO79" s="313"/>
      <c r="QZP79" s="313"/>
      <c r="QZQ79" s="313"/>
      <c r="QZR79" s="313"/>
      <c r="QZS79" s="313"/>
      <c r="QZT79" s="313"/>
      <c r="QZU79" s="313"/>
      <c r="QZV79" s="313"/>
      <c r="QZW79" s="313"/>
      <c r="QZX79" s="313"/>
      <c r="QZY79" s="313"/>
      <c r="QZZ79" s="313"/>
      <c r="RAA79" s="313"/>
      <c r="RAB79" s="313"/>
      <c r="RAC79" s="313"/>
      <c r="RAD79" s="313"/>
      <c r="RAE79" s="313"/>
      <c r="RAF79" s="313"/>
      <c r="RAG79" s="313"/>
      <c r="RAH79" s="313"/>
      <c r="RAI79" s="313"/>
      <c r="RAJ79" s="313"/>
      <c r="RAK79" s="313"/>
      <c r="RAL79" s="313"/>
      <c r="RAM79" s="313"/>
      <c r="RAN79" s="313"/>
      <c r="RAO79" s="313"/>
      <c r="RAP79" s="313"/>
      <c r="RAQ79" s="313"/>
      <c r="RAR79" s="313"/>
      <c r="RAS79" s="313"/>
      <c r="RAT79" s="313"/>
      <c r="RAU79" s="313"/>
      <c r="RAV79" s="313"/>
      <c r="RAW79" s="313"/>
      <c r="RAX79" s="313"/>
      <c r="RAY79" s="313"/>
      <c r="RAZ79" s="313"/>
      <c r="RBA79" s="313"/>
      <c r="RBB79" s="313"/>
      <c r="RBC79" s="313"/>
      <c r="RBD79" s="313"/>
      <c r="RBE79" s="313"/>
      <c r="RBF79" s="313"/>
      <c r="RBG79" s="313"/>
      <c r="RBH79" s="313"/>
      <c r="RBI79" s="313"/>
      <c r="RBJ79" s="313"/>
      <c r="RBK79" s="313"/>
      <c r="RBL79" s="313"/>
      <c r="RBM79" s="313"/>
      <c r="RBN79" s="313"/>
      <c r="RBO79" s="313"/>
      <c r="RBP79" s="313"/>
      <c r="RBQ79" s="313"/>
      <c r="RBR79" s="313"/>
      <c r="RBS79" s="313"/>
      <c r="RBT79" s="313"/>
      <c r="RBU79" s="313"/>
      <c r="RBV79" s="313"/>
      <c r="RBW79" s="313"/>
      <c r="RBX79" s="313"/>
      <c r="RBY79" s="313"/>
      <c r="RBZ79" s="313"/>
      <c r="RCA79" s="313"/>
      <c r="RCB79" s="313"/>
      <c r="RCC79" s="313"/>
      <c r="RCD79" s="313"/>
      <c r="RCE79" s="313"/>
      <c r="RCF79" s="313"/>
      <c r="RCG79" s="313"/>
      <c r="RCH79" s="313"/>
      <c r="RCI79" s="313"/>
      <c r="RCJ79" s="313"/>
      <c r="RCK79" s="313"/>
      <c r="RCL79" s="313"/>
      <c r="RCM79" s="313"/>
      <c r="RCN79" s="313"/>
      <c r="RCO79" s="313"/>
      <c r="RCP79" s="313"/>
      <c r="RCQ79" s="313"/>
      <c r="RCR79" s="313"/>
      <c r="RCS79" s="313"/>
      <c r="RCT79" s="313"/>
      <c r="RCU79" s="313"/>
      <c r="RCV79" s="313"/>
      <c r="RCW79" s="313"/>
      <c r="RCX79" s="313"/>
      <c r="RCY79" s="313"/>
      <c r="RCZ79" s="313"/>
      <c r="RDA79" s="313"/>
      <c r="RDB79" s="313"/>
      <c r="RDC79" s="313"/>
      <c r="RDD79" s="313"/>
      <c r="RDE79" s="313"/>
      <c r="RDF79" s="313"/>
      <c r="RDG79" s="313"/>
      <c r="RDH79" s="313"/>
      <c r="RDI79" s="313"/>
      <c r="RDJ79" s="313"/>
      <c r="RDK79" s="313"/>
      <c r="RDL79" s="313"/>
      <c r="RDM79" s="313"/>
      <c r="RDN79" s="313"/>
      <c r="RDO79" s="313"/>
      <c r="RDP79" s="313"/>
      <c r="RDQ79" s="313"/>
      <c r="RDR79" s="313"/>
      <c r="RDS79" s="313"/>
      <c r="RDT79" s="313"/>
      <c r="RDU79" s="313"/>
      <c r="RDV79" s="313"/>
      <c r="RDW79" s="313"/>
      <c r="RDX79" s="313"/>
      <c r="RDY79" s="313"/>
      <c r="RDZ79" s="313"/>
      <c r="REA79" s="313"/>
      <c r="REB79" s="313"/>
      <c r="REC79" s="313"/>
      <c r="RED79" s="313"/>
      <c r="REE79" s="313"/>
      <c r="REF79" s="313"/>
      <c r="REG79" s="313"/>
      <c r="REH79" s="313"/>
      <c r="REI79" s="313"/>
      <c r="REJ79" s="313"/>
      <c r="REK79" s="313"/>
      <c r="REL79" s="313"/>
      <c r="REM79" s="313"/>
      <c r="REN79" s="313"/>
      <c r="REO79" s="313"/>
      <c r="REP79" s="313"/>
      <c r="REQ79" s="313"/>
      <c r="RER79" s="313"/>
      <c r="RES79" s="313"/>
      <c r="RET79" s="313"/>
      <c r="REU79" s="313"/>
      <c r="REV79" s="313"/>
      <c r="REW79" s="313"/>
      <c r="REX79" s="313"/>
      <c r="REY79" s="313"/>
      <c r="REZ79" s="313"/>
      <c r="RFA79" s="313"/>
      <c r="RFB79" s="313"/>
      <c r="RFC79" s="313"/>
      <c r="RFD79" s="313"/>
      <c r="RFE79" s="313"/>
      <c r="RFF79" s="313"/>
      <c r="RFG79" s="313"/>
      <c r="RFH79" s="313"/>
      <c r="RFI79" s="313"/>
      <c r="RFJ79" s="313"/>
      <c r="RFK79" s="313"/>
      <c r="RFL79" s="313"/>
      <c r="RFM79" s="313"/>
      <c r="RFN79" s="313"/>
      <c r="RFO79" s="313"/>
      <c r="RFP79" s="313"/>
      <c r="RFQ79" s="313"/>
      <c r="RFR79" s="313"/>
      <c r="RFS79" s="313"/>
      <c r="RFT79" s="313"/>
      <c r="RFU79" s="313"/>
      <c r="RFV79" s="313"/>
      <c r="RFW79" s="313"/>
      <c r="RFX79" s="313"/>
      <c r="RFY79" s="313"/>
      <c r="RFZ79" s="313"/>
      <c r="RGA79" s="313"/>
      <c r="RGB79" s="313"/>
      <c r="RGC79" s="313"/>
      <c r="RGD79" s="313"/>
      <c r="RGE79" s="313"/>
      <c r="RGF79" s="313"/>
      <c r="RGG79" s="313"/>
      <c r="RGH79" s="313"/>
      <c r="RGI79" s="313"/>
      <c r="RGJ79" s="313"/>
      <c r="RGK79" s="313"/>
      <c r="RGL79" s="313"/>
      <c r="RGM79" s="313"/>
      <c r="RGN79" s="313"/>
      <c r="RGO79" s="313"/>
      <c r="RGP79" s="313"/>
      <c r="RGQ79" s="313"/>
      <c r="RGR79" s="313"/>
      <c r="RGS79" s="313"/>
      <c r="RGT79" s="313"/>
      <c r="RGU79" s="313"/>
      <c r="RGV79" s="313"/>
      <c r="RGW79" s="313"/>
      <c r="RGX79" s="313"/>
      <c r="RGY79" s="313"/>
      <c r="RGZ79" s="313"/>
      <c r="RHA79" s="313"/>
      <c r="RHB79" s="313"/>
      <c r="RHC79" s="313"/>
      <c r="RHD79" s="313"/>
      <c r="RHE79" s="313"/>
      <c r="RHF79" s="313"/>
      <c r="RHG79" s="313"/>
      <c r="RHH79" s="313"/>
      <c r="RHI79" s="313"/>
      <c r="RHJ79" s="313"/>
      <c r="RHK79" s="313"/>
      <c r="RHL79" s="313"/>
      <c r="RHM79" s="313"/>
      <c r="RHN79" s="313"/>
      <c r="RHO79" s="313"/>
      <c r="RHP79" s="313"/>
      <c r="RHQ79" s="313"/>
      <c r="RHR79" s="313"/>
      <c r="RHS79" s="313"/>
      <c r="RHT79" s="313"/>
      <c r="RHU79" s="313"/>
      <c r="RHV79" s="313"/>
      <c r="RHW79" s="313"/>
      <c r="RHX79" s="313"/>
      <c r="RHY79" s="313"/>
      <c r="RHZ79" s="313"/>
      <c r="RIA79" s="313"/>
      <c r="RIB79" s="313"/>
      <c r="RIC79" s="313"/>
      <c r="RID79" s="313"/>
      <c r="RIE79" s="313"/>
      <c r="RIF79" s="313"/>
      <c r="RIG79" s="313"/>
      <c r="RIH79" s="313"/>
      <c r="RII79" s="313"/>
      <c r="RIJ79" s="313"/>
      <c r="RIK79" s="313"/>
      <c r="RIL79" s="313"/>
      <c r="RIM79" s="313"/>
      <c r="RIN79" s="313"/>
      <c r="RIO79" s="313"/>
      <c r="RIP79" s="313"/>
      <c r="RIQ79" s="313"/>
      <c r="RIR79" s="313"/>
      <c r="RIS79" s="313"/>
      <c r="RIT79" s="313"/>
      <c r="RIU79" s="313"/>
      <c r="RIV79" s="313"/>
      <c r="RIW79" s="313"/>
      <c r="RIX79" s="313"/>
      <c r="RIY79" s="313"/>
      <c r="RIZ79" s="313"/>
      <c r="RJA79" s="313"/>
      <c r="RJB79" s="313"/>
      <c r="RJC79" s="313"/>
      <c r="RJD79" s="313"/>
      <c r="RJE79" s="313"/>
      <c r="RJF79" s="313"/>
      <c r="RJG79" s="313"/>
      <c r="RJH79" s="313"/>
      <c r="RJI79" s="313"/>
      <c r="RJJ79" s="313"/>
      <c r="RJK79" s="313"/>
      <c r="RJL79" s="313"/>
      <c r="RJM79" s="313"/>
      <c r="RJN79" s="313"/>
      <c r="RJO79" s="313"/>
      <c r="RJP79" s="313"/>
      <c r="RJQ79" s="313"/>
      <c r="RJR79" s="313"/>
      <c r="RJS79" s="313"/>
      <c r="RJT79" s="313"/>
      <c r="RJU79" s="313"/>
      <c r="RJV79" s="313"/>
      <c r="RJW79" s="313"/>
      <c r="RJX79" s="313"/>
      <c r="RJY79" s="313"/>
      <c r="RJZ79" s="313"/>
      <c r="RKA79" s="313"/>
      <c r="RKB79" s="313"/>
      <c r="RKC79" s="313"/>
      <c r="RKD79" s="313"/>
      <c r="RKE79" s="313"/>
      <c r="RKF79" s="313"/>
      <c r="RKG79" s="313"/>
      <c r="RKH79" s="313"/>
      <c r="RKI79" s="313"/>
      <c r="RKJ79" s="313"/>
      <c r="RKK79" s="313"/>
      <c r="RKL79" s="313"/>
      <c r="RKM79" s="313"/>
      <c r="RKN79" s="313"/>
      <c r="RKO79" s="313"/>
      <c r="RKP79" s="313"/>
      <c r="RKQ79" s="313"/>
      <c r="RKR79" s="313"/>
      <c r="RKS79" s="313"/>
      <c r="RKT79" s="313"/>
      <c r="RKU79" s="313"/>
      <c r="RKV79" s="313"/>
      <c r="RKW79" s="313"/>
      <c r="RKX79" s="313"/>
      <c r="RKY79" s="313"/>
      <c r="RKZ79" s="313"/>
      <c r="RLA79" s="313"/>
      <c r="RLB79" s="313"/>
      <c r="RLC79" s="313"/>
      <c r="RLD79" s="313"/>
      <c r="RLE79" s="313"/>
      <c r="RLF79" s="313"/>
      <c r="RLG79" s="313"/>
      <c r="RLH79" s="313"/>
      <c r="RLI79" s="313"/>
      <c r="RLJ79" s="313"/>
      <c r="RLK79" s="313"/>
      <c r="RLL79" s="313"/>
      <c r="RLM79" s="313"/>
      <c r="RLN79" s="313"/>
      <c r="RLO79" s="313"/>
      <c r="RLP79" s="313"/>
      <c r="RLQ79" s="313"/>
      <c r="RLR79" s="313"/>
      <c r="RLS79" s="313"/>
      <c r="RLT79" s="313"/>
      <c r="RLU79" s="313"/>
      <c r="RLV79" s="313"/>
      <c r="RLW79" s="313"/>
      <c r="RLX79" s="313"/>
      <c r="RLY79" s="313"/>
      <c r="RLZ79" s="313"/>
      <c r="RMA79" s="313"/>
      <c r="RMB79" s="313"/>
      <c r="RMC79" s="313"/>
      <c r="RMD79" s="313"/>
      <c r="RME79" s="313"/>
      <c r="RMF79" s="313"/>
      <c r="RMG79" s="313"/>
      <c r="RMH79" s="313"/>
      <c r="RMI79" s="313"/>
      <c r="RMJ79" s="313"/>
      <c r="RMK79" s="313"/>
      <c r="RML79" s="313"/>
      <c r="RMM79" s="313"/>
      <c r="RMN79" s="313"/>
      <c r="RMO79" s="313"/>
      <c r="RMP79" s="313"/>
      <c r="RMQ79" s="313"/>
      <c r="RMR79" s="313"/>
      <c r="RMS79" s="313"/>
      <c r="RMT79" s="313"/>
      <c r="RMU79" s="313"/>
      <c r="RMV79" s="313"/>
      <c r="RMW79" s="313"/>
      <c r="RMX79" s="313"/>
      <c r="RMY79" s="313"/>
      <c r="RMZ79" s="313"/>
      <c r="RNA79" s="313"/>
      <c r="RNB79" s="313"/>
      <c r="RNC79" s="313"/>
      <c r="RND79" s="313"/>
      <c r="RNE79" s="313"/>
      <c r="RNF79" s="313"/>
      <c r="RNG79" s="313"/>
      <c r="RNH79" s="313"/>
      <c r="RNI79" s="313"/>
      <c r="RNJ79" s="313"/>
      <c r="RNK79" s="313"/>
      <c r="RNL79" s="313"/>
      <c r="RNM79" s="313"/>
      <c r="RNN79" s="313"/>
      <c r="RNO79" s="313"/>
      <c r="RNP79" s="313"/>
      <c r="RNQ79" s="313"/>
      <c r="RNR79" s="313"/>
      <c r="RNS79" s="313"/>
      <c r="RNT79" s="313"/>
      <c r="RNU79" s="313"/>
      <c r="RNV79" s="313"/>
      <c r="RNW79" s="313"/>
      <c r="RNX79" s="313"/>
      <c r="RNY79" s="313"/>
      <c r="RNZ79" s="313"/>
      <c r="ROA79" s="313"/>
      <c r="ROB79" s="313"/>
      <c r="ROC79" s="313"/>
      <c r="ROD79" s="313"/>
      <c r="ROE79" s="313"/>
      <c r="ROF79" s="313"/>
      <c r="ROG79" s="313"/>
      <c r="ROH79" s="313"/>
      <c r="ROI79" s="313"/>
      <c r="ROJ79" s="313"/>
      <c r="ROK79" s="313"/>
      <c r="ROL79" s="313"/>
      <c r="ROM79" s="313"/>
      <c r="RON79" s="313"/>
      <c r="ROO79" s="313"/>
      <c r="ROP79" s="313"/>
      <c r="ROQ79" s="313"/>
      <c r="ROR79" s="313"/>
      <c r="ROS79" s="313"/>
      <c r="ROT79" s="313"/>
      <c r="ROU79" s="313"/>
      <c r="ROV79" s="313"/>
      <c r="ROW79" s="313"/>
      <c r="ROX79" s="313"/>
      <c r="ROY79" s="313"/>
      <c r="ROZ79" s="313"/>
      <c r="RPA79" s="313"/>
      <c r="RPB79" s="313"/>
      <c r="RPC79" s="313"/>
      <c r="RPD79" s="313"/>
      <c r="RPE79" s="313"/>
      <c r="RPF79" s="313"/>
      <c r="RPG79" s="313"/>
      <c r="RPH79" s="313"/>
      <c r="RPI79" s="313"/>
      <c r="RPJ79" s="313"/>
      <c r="RPK79" s="313"/>
      <c r="RPL79" s="313"/>
      <c r="RPM79" s="313"/>
      <c r="RPN79" s="313"/>
      <c r="RPO79" s="313"/>
      <c r="RPP79" s="313"/>
      <c r="RPQ79" s="313"/>
      <c r="RPR79" s="313"/>
      <c r="RPS79" s="313"/>
      <c r="RPT79" s="313"/>
      <c r="RPU79" s="313"/>
      <c r="RPV79" s="313"/>
      <c r="RPW79" s="313"/>
      <c r="RPX79" s="313"/>
      <c r="RPY79" s="313"/>
      <c r="RPZ79" s="313"/>
      <c r="RQA79" s="313"/>
      <c r="RQB79" s="313"/>
      <c r="RQC79" s="313"/>
      <c r="RQD79" s="313"/>
      <c r="RQE79" s="313"/>
      <c r="RQF79" s="313"/>
      <c r="RQG79" s="313"/>
      <c r="RQH79" s="313"/>
      <c r="RQI79" s="313"/>
      <c r="RQJ79" s="313"/>
      <c r="RQK79" s="313"/>
      <c r="RQL79" s="313"/>
      <c r="RQM79" s="313"/>
      <c r="RQN79" s="313"/>
      <c r="RQO79" s="313"/>
      <c r="RQP79" s="313"/>
      <c r="RQQ79" s="313"/>
      <c r="RQR79" s="313"/>
      <c r="RQS79" s="313"/>
      <c r="RQT79" s="313"/>
      <c r="RQU79" s="313"/>
      <c r="RQV79" s="313"/>
      <c r="RQW79" s="313"/>
      <c r="RQX79" s="313"/>
      <c r="RQY79" s="313"/>
      <c r="RQZ79" s="313"/>
      <c r="RRA79" s="313"/>
      <c r="RRB79" s="313"/>
      <c r="RRC79" s="313"/>
      <c r="RRD79" s="313"/>
      <c r="RRE79" s="313"/>
      <c r="RRF79" s="313"/>
      <c r="RRG79" s="313"/>
      <c r="RRH79" s="313"/>
      <c r="RRI79" s="313"/>
      <c r="RRJ79" s="313"/>
      <c r="RRK79" s="313"/>
      <c r="RRL79" s="313"/>
      <c r="RRM79" s="313"/>
      <c r="RRN79" s="313"/>
      <c r="RRO79" s="313"/>
      <c r="RRP79" s="313"/>
      <c r="RRQ79" s="313"/>
      <c r="RRR79" s="313"/>
      <c r="RRS79" s="313"/>
      <c r="RRT79" s="313"/>
      <c r="RRU79" s="313"/>
      <c r="RRV79" s="313"/>
      <c r="RRW79" s="313"/>
      <c r="RRX79" s="313"/>
      <c r="RRY79" s="313"/>
      <c r="RRZ79" s="313"/>
      <c r="RSA79" s="313"/>
      <c r="RSB79" s="313"/>
      <c r="RSC79" s="313"/>
      <c r="RSD79" s="313"/>
      <c r="RSE79" s="313"/>
      <c r="RSF79" s="313"/>
      <c r="RSG79" s="313"/>
      <c r="RSH79" s="313"/>
      <c r="RSI79" s="313"/>
      <c r="RSJ79" s="313"/>
      <c r="RSK79" s="313"/>
      <c r="RSL79" s="313"/>
      <c r="RSM79" s="313"/>
      <c r="RSN79" s="313"/>
      <c r="RSO79" s="313"/>
      <c r="RSP79" s="313"/>
      <c r="RSQ79" s="313"/>
      <c r="RSR79" s="313"/>
      <c r="RSS79" s="313"/>
      <c r="RST79" s="313"/>
      <c r="RSU79" s="313"/>
      <c r="RSV79" s="313"/>
      <c r="RSW79" s="313"/>
      <c r="RSX79" s="313"/>
      <c r="RSY79" s="313"/>
      <c r="RSZ79" s="313"/>
      <c r="RTA79" s="313"/>
      <c r="RTB79" s="313"/>
      <c r="RTC79" s="313"/>
      <c r="RTD79" s="313"/>
      <c r="RTE79" s="313"/>
      <c r="RTF79" s="313"/>
      <c r="RTG79" s="313"/>
      <c r="RTH79" s="313"/>
      <c r="RTI79" s="313"/>
      <c r="RTJ79" s="313"/>
      <c r="RTK79" s="313"/>
      <c r="RTL79" s="313"/>
      <c r="RTM79" s="313"/>
      <c r="RTN79" s="313"/>
      <c r="RTO79" s="313"/>
      <c r="RTP79" s="313"/>
      <c r="RTQ79" s="313"/>
      <c r="RTR79" s="313"/>
      <c r="RTS79" s="313"/>
      <c r="RTT79" s="313"/>
      <c r="RTU79" s="313"/>
      <c r="RTV79" s="313"/>
      <c r="RTW79" s="313"/>
      <c r="RTX79" s="313"/>
      <c r="RTY79" s="313"/>
      <c r="RTZ79" s="313"/>
      <c r="RUA79" s="313"/>
      <c r="RUB79" s="313"/>
      <c r="RUC79" s="313"/>
      <c r="RUD79" s="313"/>
      <c r="RUE79" s="313"/>
      <c r="RUF79" s="313"/>
      <c r="RUG79" s="313"/>
      <c r="RUH79" s="313"/>
      <c r="RUI79" s="313"/>
      <c r="RUJ79" s="313"/>
      <c r="RUK79" s="313"/>
      <c r="RUL79" s="313"/>
      <c r="RUM79" s="313"/>
      <c r="RUN79" s="313"/>
      <c r="RUO79" s="313"/>
      <c r="RUP79" s="313"/>
      <c r="RUQ79" s="313"/>
      <c r="RUR79" s="313"/>
      <c r="RUS79" s="313"/>
      <c r="RUT79" s="313"/>
      <c r="RUU79" s="313"/>
      <c r="RUV79" s="313"/>
      <c r="RUW79" s="313"/>
      <c r="RUX79" s="313"/>
      <c r="RUY79" s="313"/>
      <c r="RUZ79" s="313"/>
      <c r="RVA79" s="313"/>
      <c r="RVB79" s="313"/>
      <c r="RVC79" s="313"/>
      <c r="RVD79" s="313"/>
      <c r="RVE79" s="313"/>
      <c r="RVF79" s="313"/>
      <c r="RVG79" s="313"/>
      <c r="RVH79" s="313"/>
      <c r="RVI79" s="313"/>
      <c r="RVJ79" s="313"/>
      <c r="RVK79" s="313"/>
      <c r="RVL79" s="313"/>
      <c r="RVM79" s="313"/>
      <c r="RVN79" s="313"/>
      <c r="RVO79" s="313"/>
      <c r="RVP79" s="313"/>
      <c r="RVQ79" s="313"/>
      <c r="RVR79" s="313"/>
      <c r="RVS79" s="313"/>
      <c r="RVT79" s="313"/>
      <c r="RVU79" s="313"/>
      <c r="RVV79" s="313"/>
      <c r="RVW79" s="313"/>
      <c r="RVX79" s="313"/>
      <c r="RVY79" s="313"/>
      <c r="RVZ79" s="313"/>
      <c r="RWA79" s="313"/>
      <c r="RWB79" s="313"/>
      <c r="RWC79" s="313"/>
      <c r="RWD79" s="313"/>
      <c r="RWE79" s="313"/>
      <c r="RWF79" s="313"/>
      <c r="RWG79" s="313"/>
      <c r="RWH79" s="313"/>
      <c r="RWI79" s="313"/>
      <c r="RWJ79" s="313"/>
      <c r="RWK79" s="313"/>
      <c r="RWL79" s="313"/>
      <c r="RWM79" s="313"/>
      <c r="RWN79" s="313"/>
      <c r="RWO79" s="313"/>
      <c r="RWP79" s="313"/>
      <c r="RWQ79" s="313"/>
      <c r="RWR79" s="313"/>
      <c r="RWS79" s="313"/>
      <c r="RWT79" s="313"/>
      <c r="RWU79" s="313"/>
      <c r="RWV79" s="313"/>
      <c r="RWW79" s="313"/>
      <c r="RWX79" s="313"/>
      <c r="RWY79" s="313"/>
      <c r="RWZ79" s="313"/>
      <c r="RXA79" s="313"/>
      <c r="RXB79" s="313"/>
      <c r="RXC79" s="313"/>
      <c r="RXD79" s="313"/>
      <c r="RXE79" s="313"/>
      <c r="RXF79" s="313"/>
      <c r="RXG79" s="313"/>
      <c r="RXH79" s="313"/>
      <c r="RXI79" s="313"/>
      <c r="RXJ79" s="313"/>
      <c r="RXK79" s="313"/>
      <c r="RXL79" s="313"/>
      <c r="RXM79" s="313"/>
      <c r="RXN79" s="313"/>
      <c r="RXO79" s="313"/>
      <c r="RXP79" s="313"/>
      <c r="RXQ79" s="313"/>
      <c r="RXR79" s="313"/>
      <c r="RXS79" s="313"/>
      <c r="RXT79" s="313"/>
      <c r="RXU79" s="313"/>
      <c r="RXV79" s="313"/>
      <c r="RXW79" s="313"/>
      <c r="RXX79" s="313"/>
      <c r="RXY79" s="313"/>
      <c r="RXZ79" s="313"/>
      <c r="RYA79" s="313"/>
      <c r="RYB79" s="313"/>
      <c r="RYC79" s="313"/>
      <c r="RYD79" s="313"/>
      <c r="RYE79" s="313"/>
      <c r="RYF79" s="313"/>
      <c r="RYG79" s="313"/>
      <c r="RYH79" s="313"/>
      <c r="RYI79" s="313"/>
      <c r="RYJ79" s="313"/>
      <c r="RYK79" s="313"/>
      <c r="RYL79" s="313"/>
      <c r="RYM79" s="313"/>
      <c r="RYN79" s="313"/>
      <c r="RYO79" s="313"/>
      <c r="RYP79" s="313"/>
      <c r="RYQ79" s="313"/>
      <c r="RYR79" s="313"/>
      <c r="RYS79" s="313"/>
      <c r="RYT79" s="313"/>
      <c r="RYU79" s="313"/>
      <c r="RYV79" s="313"/>
      <c r="RYW79" s="313"/>
      <c r="RYX79" s="313"/>
      <c r="RYY79" s="313"/>
      <c r="RYZ79" s="313"/>
      <c r="RZA79" s="313"/>
      <c r="RZB79" s="313"/>
      <c r="RZC79" s="313"/>
      <c r="RZD79" s="313"/>
      <c r="RZE79" s="313"/>
      <c r="RZF79" s="313"/>
      <c r="RZG79" s="313"/>
      <c r="RZH79" s="313"/>
      <c r="RZI79" s="313"/>
      <c r="RZJ79" s="313"/>
      <c r="RZK79" s="313"/>
      <c r="RZL79" s="313"/>
      <c r="RZM79" s="313"/>
      <c r="RZN79" s="313"/>
      <c r="RZO79" s="313"/>
      <c r="RZP79" s="313"/>
      <c r="RZQ79" s="313"/>
      <c r="RZR79" s="313"/>
      <c r="RZS79" s="313"/>
      <c r="RZT79" s="313"/>
      <c r="RZU79" s="313"/>
      <c r="RZV79" s="313"/>
      <c r="RZW79" s="313"/>
      <c r="RZX79" s="313"/>
      <c r="RZY79" s="313"/>
      <c r="RZZ79" s="313"/>
      <c r="SAA79" s="313"/>
      <c r="SAB79" s="313"/>
      <c r="SAC79" s="313"/>
      <c r="SAD79" s="313"/>
      <c r="SAE79" s="313"/>
      <c r="SAF79" s="313"/>
      <c r="SAG79" s="313"/>
      <c r="SAH79" s="313"/>
      <c r="SAI79" s="313"/>
      <c r="SAJ79" s="313"/>
      <c r="SAK79" s="313"/>
      <c r="SAL79" s="313"/>
      <c r="SAM79" s="313"/>
      <c r="SAN79" s="313"/>
      <c r="SAO79" s="313"/>
      <c r="SAP79" s="313"/>
      <c r="SAQ79" s="313"/>
      <c r="SAR79" s="313"/>
      <c r="SAS79" s="313"/>
      <c r="SAT79" s="313"/>
      <c r="SAU79" s="313"/>
      <c r="SAV79" s="313"/>
      <c r="SAW79" s="313"/>
      <c r="SAX79" s="313"/>
      <c r="SAY79" s="313"/>
      <c r="SAZ79" s="313"/>
      <c r="SBA79" s="313"/>
      <c r="SBB79" s="313"/>
      <c r="SBC79" s="313"/>
      <c r="SBD79" s="313"/>
      <c r="SBE79" s="313"/>
      <c r="SBF79" s="313"/>
      <c r="SBG79" s="313"/>
      <c r="SBH79" s="313"/>
      <c r="SBI79" s="313"/>
      <c r="SBJ79" s="313"/>
      <c r="SBK79" s="313"/>
      <c r="SBL79" s="313"/>
      <c r="SBM79" s="313"/>
      <c r="SBN79" s="313"/>
      <c r="SBO79" s="313"/>
      <c r="SBP79" s="313"/>
      <c r="SBQ79" s="313"/>
      <c r="SBR79" s="313"/>
      <c r="SBS79" s="313"/>
      <c r="SBT79" s="313"/>
      <c r="SBU79" s="313"/>
      <c r="SBV79" s="313"/>
      <c r="SBW79" s="313"/>
      <c r="SBX79" s="313"/>
      <c r="SBY79" s="313"/>
      <c r="SBZ79" s="313"/>
      <c r="SCA79" s="313"/>
      <c r="SCB79" s="313"/>
      <c r="SCC79" s="313"/>
      <c r="SCD79" s="313"/>
      <c r="SCE79" s="313"/>
      <c r="SCF79" s="313"/>
      <c r="SCG79" s="313"/>
      <c r="SCH79" s="313"/>
      <c r="SCI79" s="313"/>
      <c r="SCJ79" s="313"/>
      <c r="SCK79" s="313"/>
      <c r="SCL79" s="313"/>
      <c r="SCM79" s="313"/>
      <c r="SCN79" s="313"/>
      <c r="SCO79" s="313"/>
      <c r="SCP79" s="313"/>
      <c r="SCQ79" s="313"/>
      <c r="SCR79" s="313"/>
      <c r="SCS79" s="313"/>
      <c r="SCT79" s="313"/>
      <c r="SCU79" s="313"/>
      <c r="SCV79" s="313"/>
      <c r="SCW79" s="313"/>
      <c r="SCX79" s="313"/>
      <c r="SCY79" s="313"/>
      <c r="SCZ79" s="313"/>
      <c r="SDA79" s="313"/>
      <c r="SDB79" s="313"/>
      <c r="SDC79" s="313"/>
      <c r="SDD79" s="313"/>
      <c r="SDE79" s="313"/>
      <c r="SDF79" s="313"/>
      <c r="SDG79" s="313"/>
      <c r="SDH79" s="313"/>
      <c r="SDI79" s="313"/>
      <c r="SDJ79" s="313"/>
      <c r="SDK79" s="313"/>
      <c r="SDL79" s="313"/>
      <c r="SDM79" s="313"/>
      <c r="SDN79" s="313"/>
      <c r="SDO79" s="313"/>
      <c r="SDP79" s="313"/>
      <c r="SDQ79" s="313"/>
      <c r="SDR79" s="313"/>
      <c r="SDS79" s="313"/>
      <c r="SDT79" s="313"/>
      <c r="SDU79" s="313"/>
      <c r="SDV79" s="313"/>
      <c r="SDW79" s="313"/>
      <c r="SDX79" s="313"/>
      <c r="SDY79" s="313"/>
      <c r="SDZ79" s="313"/>
      <c r="SEA79" s="313"/>
      <c r="SEB79" s="313"/>
      <c r="SEC79" s="313"/>
      <c r="SED79" s="313"/>
      <c r="SEE79" s="313"/>
      <c r="SEF79" s="313"/>
      <c r="SEG79" s="313"/>
      <c r="SEH79" s="313"/>
      <c r="SEI79" s="313"/>
      <c r="SEJ79" s="313"/>
      <c r="SEK79" s="313"/>
      <c r="SEL79" s="313"/>
      <c r="SEM79" s="313"/>
      <c r="SEN79" s="313"/>
      <c r="SEO79" s="313"/>
      <c r="SEP79" s="313"/>
      <c r="SEQ79" s="313"/>
      <c r="SER79" s="313"/>
      <c r="SES79" s="313"/>
      <c r="SET79" s="313"/>
      <c r="SEU79" s="313"/>
      <c r="SEV79" s="313"/>
      <c r="SEW79" s="313"/>
      <c r="SEX79" s="313"/>
      <c r="SEY79" s="313"/>
      <c r="SEZ79" s="313"/>
      <c r="SFA79" s="313"/>
      <c r="SFB79" s="313"/>
      <c r="SFC79" s="313"/>
      <c r="SFD79" s="313"/>
      <c r="SFE79" s="313"/>
      <c r="SFF79" s="313"/>
      <c r="SFG79" s="313"/>
      <c r="SFH79" s="313"/>
      <c r="SFI79" s="313"/>
      <c r="SFJ79" s="313"/>
      <c r="SFK79" s="313"/>
      <c r="SFL79" s="313"/>
      <c r="SFM79" s="313"/>
      <c r="SFN79" s="313"/>
      <c r="SFO79" s="313"/>
      <c r="SFP79" s="313"/>
      <c r="SFQ79" s="313"/>
      <c r="SFR79" s="313"/>
      <c r="SFS79" s="313"/>
      <c r="SFT79" s="313"/>
      <c r="SFU79" s="313"/>
      <c r="SFV79" s="313"/>
      <c r="SFW79" s="313"/>
      <c r="SFX79" s="313"/>
      <c r="SFY79" s="313"/>
      <c r="SFZ79" s="313"/>
      <c r="SGA79" s="313"/>
      <c r="SGB79" s="313"/>
      <c r="SGC79" s="313"/>
      <c r="SGD79" s="313"/>
      <c r="SGE79" s="313"/>
      <c r="SGF79" s="313"/>
      <c r="SGG79" s="313"/>
      <c r="SGH79" s="313"/>
      <c r="SGI79" s="313"/>
      <c r="SGJ79" s="313"/>
      <c r="SGK79" s="313"/>
      <c r="SGL79" s="313"/>
      <c r="SGM79" s="313"/>
      <c r="SGN79" s="313"/>
      <c r="SGO79" s="313"/>
      <c r="SGP79" s="313"/>
      <c r="SGQ79" s="313"/>
      <c r="SGR79" s="313"/>
      <c r="SGS79" s="313"/>
      <c r="SGT79" s="313"/>
      <c r="SGU79" s="313"/>
      <c r="SGV79" s="313"/>
      <c r="SGW79" s="313"/>
      <c r="SGX79" s="313"/>
      <c r="SGY79" s="313"/>
      <c r="SGZ79" s="313"/>
      <c r="SHA79" s="313"/>
      <c r="SHB79" s="313"/>
      <c r="SHC79" s="313"/>
      <c r="SHD79" s="313"/>
      <c r="SHE79" s="313"/>
      <c r="SHF79" s="313"/>
      <c r="SHG79" s="313"/>
      <c r="SHH79" s="313"/>
      <c r="SHI79" s="313"/>
      <c r="SHJ79" s="313"/>
      <c r="SHK79" s="313"/>
      <c r="SHL79" s="313"/>
      <c r="SHM79" s="313"/>
      <c r="SHN79" s="313"/>
      <c r="SHO79" s="313"/>
      <c r="SHP79" s="313"/>
      <c r="SHQ79" s="313"/>
      <c r="SHR79" s="313"/>
      <c r="SHS79" s="313"/>
      <c r="SHT79" s="313"/>
      <c r="SHU79" s="313"/>
      <c r="SHV79" s="313"/>
      <c r="SHW79" s="313"/>
      <c r="SHX79" s="313"/>
      <c r="SHY79" s="313"/>
      <c r="SHZ79" s="313"/>
      <c r="SIA79" s="313"/>
      <c r="SIB79" s="313"/>
      <c r="SIC79" s="313"/>
      <c r="SID79" s="313"/>
      <c r="SIE79" s="313"/>
      <c r="SIF79" s="313"/>
      <c r="SIG79" s="313"/>
      <c r="SIH79" s="313"/>
      <c r="SII79" s="313"/>
      <c r="SIJ79" s="313"/>
      <c r="SIK79" s="313"/>
      <c r="SIL79" s="313"/>
      <c r="SIM79" s="313"/>
      <c r="SIN79" s="313"/>
      <c r="SIO79" s="313"/>
      <c r="SIP79" s="313"/>
      <c r="SIQ79" s="313"/>
      <c r="SIR79" s="313"/>
      <c r="SIS79" s="313"/>
      <c r="SIT79" s="313"/>
      <c r="SIU79" s="313"/>
      <c r="SIV79" s="313"/>
      <c r="SIW79" s="313"/>
      <c r="SIX79" s="313"/>
      <c r="SIY79" s="313"/>
      <c r="SIZ79" s="313"/>
      <c r="SJA79" s="313"/>
      <c r="SJB79" s="313"/>
      <c r="SJC79" s="313"/>
      <c r="SJD79" s="313"/>
      <c r="SJE79" s="313"/>
      <c r="SJF79" s="313"/>
      <c r="SJG79" s="313"/>
      <c r="SJH79" s="313"/>
      <c r="SJI79" s="313"/>
      <c r="SJJ79" s="313"/>
      <c r="SJK79" s="313"/>
      <c r="SJL79" s="313"/>
      <c r="SJM79" s="313"/>
      <c r="SJN79" s="313"/>
      <c r="SJO79" s="313"/>
      <c r="SJP79" s="313"/>
      <c r="SJQ79" s="313"/>
      <c r="SJR79" s="313"/>
      <c r="SJS79" s="313"/>
      <c r="SJT79" s="313"/>
      <c r="SJU79" s="313"/>
      <c r="SJV79" s="313"/>
      <c r="SJW79" s="313"/>
      <c r="SJX79" s="313"/>
      <c r="SJY79" s="313"/>
      <c r="SJZ79" s="313"/>
      <c r="SKA79" s="313"/>
      <c r="SKB79" s="313"/>
      <c r="SKC79" s="313"/>
      <c r="SKD79" s="313"/>
      <c r="SKE79" s="313"/>
      <c r="SKF79" s="313"/>
      <c r="SKG79" s="313"/>
      <c r="SKH79" s="313"/>
      <c r="SKI79" s="313"/>
      <c r="SKJ79" s="313"/>
      <c r="SKK79" s="313"/>
      <c r="SKL79" s="313"/>
      <c r="SKM79" s="313"/>
      <c r="SKN79" s="313"/>
      <c r="SKO79" s="313"/>
      <c r="SKP79" s="313"/>
      <c r="SKQ79" s="313"/>
      <c r="SKR79" s="313"/>
      <c r="SKS79" s="313"/>
      <c r="SKT79" s="313"/>
      <c r="SKU79" s="313"/>
      <c r="SKV79" s="313"/>
      <c r="SKW79" s="313"/>
      <c r="SKX79" s="313"/>
      <c r="SKY79" s="313"/>
      <c r="SKZ79" s="313"/>
      <c r="SLA79" s="313"/>
      <c r="SLB79" s="313"/>
      <c r="SLC79" s="313"/>
      <c r="SLD79" s="313"/>
      <c r="SLE79" s="313"/>
      <c r="SLF79" s="313"/>
      <c r="SLG79" s="313"/>
      <c r="SLH79" s="313"/>
      <c r="SLI79" s="313"/>
      <c r="SLJ79" s="313"/>
      <c r="SLK79" s="313"/>
      <c r="SLL79" s="313"/>
      <c r="SLM79" s="313"/>
      <c r="SLN79" s="313"/>
      <c r="SLO79" s="313"/>
      <c r="SLP79" s="313"/>
      <c r="SLQ79" s="313"/>
      <c r="SLR79" s="313"/>
      <c r="SLS79" s="313"/>
      <c r="SLT79" s="313"/>
      <c r="SLU79" s="313"/>
      <c r="SLV79" s="313"/>
      <c r="SLW79" s="313"/>
      <c r="SLX79" s="313"/>
      <c r="SLY79" s="313"/>
      <c r="SLZ79" s="313"/>
      <c r="SMA79" s="313"/>
      <c r="SMB79" s="313"/>
      <c r="SMC79" s="313"/>
      <c r="SMD79" s="313"/>
      <c r="SME79" s="313"/>
      <c r="SMF79" s="313"/>
      <c r="SMG79" s="313"/>
      <c r="SMH79" s="313"/>
      <c r="SMI79" s="313"/>
      <c r="SMJ79" s="313"/>
      <c r="SMK79" s="313"/>
      <c r="SML79" s="313"/>
      <c r="SMM79" s="313"/>
      <c r="SMN79" s="313"/>
      <c r="SMO79" s="313"/>
      <c r="SMP79" s="313"/>
      <c r="SMQ79" s="313"/>
      <c r="SMR79" s="313"/>
      <c r="SMS79" s="313"/>
      <c r="SMT79" s="313"/>
      <c r="SMU79" s="313"/>
      <c r="SMV79" s="313"/>
      <c r="SMW79" s="313"/>
      <c r="SMX79" s="313"/>
      <c r="SMY79" s="313"/>
      <c r="SMZ79" s="313"/>
      <c r="SNA79" s="313"/>
      <c r="SNB79" s="313"/>
      <c r="SNC79" s="313"/>
      <c r="SND79" s="313"/>
      <c r="SNE79" s="313"/>
      <c r="SNF79" s="313"/>
      <c r="SNG79" s="313"/>
      <c r="SNH79" s="313"/>
      <c r="SNI79" s="313"/>
      <c r="SNJ79" s="313"/>
      <c r="SNK79" s="313"/>
      <c r="SNL79" s="313"/>
      <c r="SNM79" s="313"/>
      <c r="SNN79" s="313"/>
      <c r="SNO79" s="313"/>
      <c r="SNP79" s="313"/>
      <c r="SNQ79" s="313"/>
      <c r="SNR79" s="313"/>
      <c r="SNS79" s="313"/>
      <c r="SNT79" s="313"/>
      <c r="SNU79" s="313"/>
      <c r="SNV79" s="313"/>
      <c r="SNW79" s="313"/>
      <c r="SNX79" s="313"/>
      <c r="SNY79" s="313"/>
      <c r="SNZ79" s="313"/>
      <c r="SOA79" s="313"/>
      <c r="SOB79" s="313"/>
      <c r="SOC79" s="313"/>
      <c r="SOD79" s="313"/>
      <c r="SOE79" s="313"/>
      <c r="SOF79" s="313"/>
      <c r="SOG79" s="313"/>
      <c r="SOH79" s="313"/>
      <c r="SOI79" s="313"/>
      <c r="SOJ79" s="313"/>
      <c r="SOK79" s="313"/>
      <c r="SOL79" s="313"/>
      <c r="SOM79" s="313"/>
      <c r="SON79" s="313"/>
      <c r="SOO79" s="313"/>
      <c r="SOP79" s="313"/>
      <c r="SOQ79" s="313"/>
      <c r="SOR79" s="313"/>
      <c r="SOS79" s="313"/>
      <c r="SOT79" s="313"/>
      <c r="SOU79" s="313"/>
      <c r="SOV79" s="313"/>
      <c r="SOW79" s="313"/>
      <c r="SOX79" s="313"/>
      <c r="SOY79" s="313"/>
      <c r="SOZ79" s="313"/>
      <c r="SPA79" s="313"/>
      <c r="SPB79" s="313"/>
      <c r="SPC79" s="313"/>
      <c r="SPD79" s="313"/>
      <c r="SPE79" s="313"/>
      <c r="SPF79" s="313"/>
      <c r="SPG79" s="313"/>
      <c r="SPH79" s="313"/>
      <c r="SPI79" s="313"/>
      <c r="SPJ79" s="313"/>
      <c r="SPK79" s="313"/>
      <c r="SPL79" s="313"/>
      <c r="SPM79" s="313"/>
      <c r="SPN79" s="313"/>
      <c r="SPO79" s="313"/>
      <c r="SPP79" s="313"/>
      <c r="SPQ79" s="313"/>
      <c r="SPR79" s="313"/>
      <c r="SPS79" s="313"/>
      <c r="SPT79" s="313"/>
      <c r="SPU79" s="313"/>
      <c r="SPV79" s="313"/>
      <c r="SPW79" s="313"/>
      <c r="SPX79" s="313"/>
      <c r="SPY79" s="313"/>
      <c r="SPZ79" s="313"/>
      <c r="SQA79" s="313"/>
      <c r="SQB79" s="313"/>
      <c r="SQC79" s="313"/>
      <c r="SQD79" s="313"/>
      <c r="SQE79" s="313"/>
      <c r="SQF79" s="313"/>
      <c r="SQG79" s="313"/>
      <c r="SQH79" s="313"/>
      <c r="SQI79" s="313"/>
      <c r="SQJ79" s="313"/>
      <c r="SQK79" s="313"/>
      <c r="SQL79" s="313"/>
      <c r="SQM79" s="313"/>
      <c r="SQN79" s="313"/>
      <c r="SQO79" s="313"/>
      <c r="SQP79" s="313"/>
      <c r="SQQ79" s="313"/>
      <c r="SQR79" s="313"/>
      <c r="SQS79" s="313"/>
      <c r="SQT79" s="313"/>
      <c r="SQU79" s="313"/>
      <c r="SQV79" s="313"/>
      <c r="SQW79" s="313"/>
      <c r="SQX79" s="313"/>
      <c r="SQY79" s="313"/>
      <c r="SQZ79" s="313"/>
      <c r="SRA79" s="313"/>
      <c r="SRB79" s="313"/>
      <c r="SRC79" s="313"/>
      <c r="SRD79" s="313"/>
      <c r="SRE79" s="313"/>
      <c r="SRF79" s="313"/>
      <c r="SRG79" s="313"/>
      <c r="SRH79" s="313"/>
      <c r="SRI79" s="313"/>
      <c r="SRJ79" s="313"/>
      <c r="SRK79" s="313"/>
      <c r="SRL79" s="313"/>
      <c r="SRM79" s="313"/>
      <c r="SRN79" s="313"/>
      <c r="SRO79" s="313"/>
      <c r="SRP79" s="313"/>
      <c r="SRQ79" s="313"/>
      <c r="SRR79" s="313"/>
      <c r="SRS79" s="313"/>
      <c r="SRT79" s="313"/>
      <c r="SRU79" s="313"/>
      <c r="SRV79" s="313"/>
      <c r="SRW79" s="313"/>
      <c r="SRX79" s="313"/>
      <c r="SRY79" s="313"/>
      <c r="SRZ79" s="313"/>
      <c r="SSA79" s="313"/>
      <c r="SSB79" s="313"/>
      <c r="SSC79" s="313"/>
      <c r="SSD79" s="313"/>
      <c r="SSE79" s="313"/>
      <c r="SSF79" s="313"/>
      <c r="SSG79" s="313"/>
      <c r="SSH79" s="313"/>
      <c r="SSI79" s="313"/>
      <c r="SSJ79" s="313"/>
      <c r="SSK79" s="313"/>
      <c r="SSL79" s="313"/>
      <c r="SSM79" s="313"/>
      <c r="SSN79" s="313"/>
      <c r="SSO79" s="313"/>
      <c r="SSP79" s="313"/>
      <c r="SSQ79" s="313"/>
      <c r="SSR79" s="313"/>
      <c r="SSS79" s="313"/>
      <c r="SST79" s="313"/>
      <c r="SSU79" s="313"/>
      <c r="SSV79" s="313"/>
      <c r="SSW79" s="313"/>
      <c r="SSX79" s="313"/>
      <c r="SSY79" s="313"/>
      <c r="SSZ79" s="313"/>
      <c r="STA79" s="313"/>
      <c r="STB79" s="313"/>
      <c r="STC79" s="313"/>
      <c r="STD79" s="313"/>
      <c r="STE79" s="313"/>
      <c r="STF79" s="313"/>
      <c r="STG79" s="313"/>
      <c r="STH79" s="313"/>
      <c r="STI79" s="313"/>
      <c r="STJ79" s="313"/>
      <c r="STK79" s="313"/>
      <c r="STL79" s="313"/>
      <c r="STM79" s="313"/>
      <c r="STN79" s="313"/>
      <c r="STO79" s="313"/>
      <c r="STP79" s="313"/>
      <c r="STQ79" s="313"/>
      <c r="STR79" s="313"/>
      <c r="STS79" s="313"/>
      <c r="STT79" s="313"/>
      <c r="STU79" s="313"/>
      <c r="STV79" s="313"/>
      <c r="STW79" s="313"/>
      <c r="STX79" s="313"/>
      <c r="STY79" s="313"/>
      <c r="STZ79" s="313"/>
      <c r="SUA79" s="313"/>
      <c r="SUB79" s="313"/>
      <c r="SUC79" s="313"/>
      <c r="SUD79" s="313"/>
      <c r="SUE79" s="313"/>
      <c r="SUF79" s="313"/>
      <c r="SUG79" s="313"/>
      <c r="SUH79" s="313"/>
      <c r="SUI79" s="313"/>
      <c r="SUJ79" s="313"/>
      <c r="SUK79" s="313"/>
      <c r="SUL79" s="313"/>
      <c r="SUM79" s="313"/>
      <c r="SUN79" s="313"/>
      <c r="SUO79" s="313"/>
      <c r="SUP79" s="313"/>
      <c r="SUQ79" s="313"/>
      <c r="SUR79" s="313"/>
      <c r="SUS79" s="313"/>
      <c r="SUT79" s="313"/>
      <c r="SUU79" s="313"/>
      <c r="SUV79" s="313"/>
      <c r="SUW79" s="313"/>
      <c r="SUX79" s="313"/>
      <c r="SUY79" s="313"/>
      <c r="SUZ79" s="313"/>
      <c r="SVA79" s="313"/>
      <c r="SVB79" s="313"/>
      <c r="SVC79" s="313"/>
      <c r="SVD79" s="313"/>
      <c r="SVE79" s="313"/>
      <c r="SVF79" s="313"/>
      <c r="SVG79" s="313"/>
      <c r="SVH79" s="313"/>
      <c r="SVI79" s="313"/>
      <c r="SVJ79" s="313"/>
      <c r="SVK79" s="313"/>
      <c r="SVL79" s="313"/>
      <c r="SVM79" s="313"/>
      <c r="SVN79" s="313"/>
      <c r="SVO79" s="313"/>
      <c r="SVP79" s="313"/>
      <c r="SVQ79" s="313"/>
      <c r="SVR79" s="313"/>
      <c r="SVS79" s="313"/>
      <c r="SVT79" s="313"/>
      <c r="SVU79" s="313"/>
      <c r="SVV79" s="313"/>
      <c r="SVW79" s="313"/>
      <c r="SVX79" s="313"/>
      <c r="SVY79" s="313"/>
      <c r="SVZ79" s="313"/>
      <c r="SWA79" s="313"/>
      <c r="SWB79" s="313"/>
      <c r="SWC79" s="313"/>
      <c r="SWD79" s="313"/>
      <c r="SWE79" s="313"/>
      <c r="SWF79" s="313"/>
      <c r="SWG79" s="313"/>
      <c r="SWH79" s="313"/>
      <c r="SWI79" s="313"/>
      <c r="SWJ79" s="313"/>
      <c r="SWK79" s="313"/>
      <c r="SWL79" s="313"/>
      <c r="SWM79" s="313"/>
      <c r="SWN79" s="313"/>
      <c r="SWO79" s="313"/>
      <c r="SWP79" s="313"/>
      <c r="SWQ79" s="313"/>
      <c r="SWR79" s="313"/>
      <c r="SWS79" s="313"/>
      <c r="SWT79" s="313"/>
      <c r="SWU79" s="313"/>
      <c r="SWV79" s="313"/>
      <c r="SWW79" s="313"/>
      <c r="SWX79" s="313"/>
      <c r="SWY79" s="313"/>
      <c r="SWZ79" s="313"/>
      <c r="SXA79" s="313"/>
      <c r="SXB79" s="313"/>
      <c r="SXC79" s="313"/>
      <c r="SXD79" s="313"/>
      <c r="SXE79" s="313"/>
      <c r="SXF79" s="313"/>
      <c r="SXG79" s="313"/>
      <c r="SXH79" s="313"/>
      <c r="SXI79" s="313"/>
      <c r="SXJ79" s="313"/>
      <c r="SXK79" s="313"/>
      <c r="SXL79" s="313"/>
      <c r="SXM79" s="313"/>
      <c r="SXN79" s="313"/>
      <c r="SXO79" s="313"/>
      <c r="SXP79" s="313"/>
      <c r="SXQ79" s="313"/>
      <c r="SXR79" s="313"/>
      <c r="SXS79" s="313"/>
      <c r="SXT79" s="313"/>
      <c r="SXU79" s="313"/>
      <c r="SXV79" s="313"/>
      <c r="SXW79" s="313"/>
      <c r="SXX79" s="313"/>
      <c r="SXY79" s="313"/>
      <c r="SXZ79" s="313"/>
      <c r="SYA79" s="313"/>
      <c r="SYB79" s="313"/>
      <c r="SYC79" s="313"/>
      <c r="SYD79" s="313"/>
      <c r="SYE79" s="313"/>
      <c r="SYF79" s="313"/>
      <c r="SYG79" s="313"/>
      <c r="SYH79" s="313"/>
      <c r="SYI79" s="313"/>
      <c r="SYJ79" s="313"/>
      <c r="SYK79" s="313"/>
      <c r="SYL79" s="313"/>
      <c r="SYM79" s="313"/>
      <c r="SYN79" s="313"/>
      <c r="SYO79" s="313"/>
      <c r="SYP79" s="313"/>
      <c r="SYQ79" s="313"/>
      <c r="SYR79" s="313"/>
      <c r="SYS79" s="313"/>
      <c r="SYT79" s="313"/>
      <c r="SYU79" s="313"/>
      <c r="SYV79" s="313"/>
      <c r="SYW79" s="313"/>
      <c r="SYX79" s="313"/>
      <c r="SYY79" s="313"/>
      <c r="SYZ79" s="313"/>
      <c r="SZA79" s="313"/>
      <c r="SZB79" s="313"/>
      <c r="SZC79" s="313"/>
      <c r="SZD79" s="313"/>
      <c r="SZE79" s="313"/>
      <c r="SZF79" s="313"/>
      <c r="SZG79" s="313"/>
      <c r="SZH79" s="313"/>
      <c r="SZI79" s="313"/>
      <c r="SZJ79" s="313"/>
      <c r="SZK79" s="313"/>
      <c r="SZL79" s="313"/>
      <c r="SZM79" s="313"/>
      <c r="SZN79" s="313"/>
      <c r="SZO79" s="313"/>
      <c r="SZP79" s="313"/>
      <c r="SZQ79" s="313"/>
      <c r="SZR79" s="313"/>
      <c r="SZS79" s="313"/>
      <c r="SZT79" s="313"/>
      <c r="SZU79" s="313"/>
      <c r="SZV79" s="313"/>
      <c r="SZW79" s="313"/>
      <c r="SZX79" s="313"/>
      <c r="SZY79" s="313"/>
      <c r="SZZ79" s="313"/>
      <c r="TAA79" s="313"/>
      <c r="TAB79" s="313"/>
      <c r="TAC79" s="313"/>
      <c r="TAD79" s="313"/>
      <c r="TAE79" s="313"/>
      <c r="TAF79" s="313"/>
      <c r="TAG79" s="313"/>
      <c r="TAH79" s="313"/>
      <c r="TAI79" s="313"/>
      <c r="TAJ79" s="313"/>
      <c r="TAK79" s="313"/>
      <c r="TAL79" s="313"/>
      <c r="TAM79" s="313"/>
      <c r="TAN79" s="313"/>
      <c r="TAO79" s="313"/>
      <c r="TAP79" s="313"/>
      <c r="TAQ79" s="313"/>
      <c r="TAR79" s="313"/>
      <c r="TAS79" s="313"/>
      <c r="TAT79" s="313"/>
      <c r="TAU79" s="313"/>
      <c r="TAV79" s="313"/>
      <c r="TAW79" s="313"/>
      <c r="TAX79" s="313"/>
      <c r="TAY79" s="313"/>
      <c r="TAZ79" s="313"/>
      <c r="TBA79" s="313"/>
      <c r="TBB79" s="313"/>
      <c r="TBC79" s="313"/>
      <c r="TBD79" s="313"/>
      <c r="TBE79" s="313"/>
      <c r="TBF79" s="313"/>
      <c r="TBG79" s="313"/>
      <c r="TBH79" s="313"/>
      <c r="TBI79" s="313"/>
      <c r="TBJ79" s="313"/>
      <c r="TBK79" s="313"/>
      <c r="TBL79" s="313"/>
      <c r="TBM79" s="313"/>
      <c r="TBN79" s="313"/>
      <c r="TBO79" s="313"/>
      <c r="TBP79" s="313"/>
      <c r="TBQ79" s="313"/>
      <c r="TBR79" s="313"/>
      <c r="TBS79" s="313"/>
      <c r="TBT79" s="313"/>
      <c r="TBU79" s="313"/>
      <c r="TBV79" s="313"/>
      <c r="TBW79" s="313"/>
      <c r="TBX79" s="313"/>
      <c r="TBY79" s="313"/>
      <c r="TBZ79" s="313"/>
      <c r="TCA79" s="313"/>
      <c r="TCB79" s="313"/>
      <c r="TCC79" s="313"/>
      <c r="TCD79" s="313"/>
      <c r="TCE79" s="313"/>
      <c r="TCF79" s="313"/>
      <c r="TCG79" s="313"/>
      <c r="TCH79" s="313"/>
      <c r="TCI79" s="313"/>
      <c r="TCJ79" s="313"/>
      <c r="TCK79" s="313"/>
      <c r="TCL79" s="313"/>
      <c r="TCM79" s="313"/>
      <c r="TCN79" s="313"/>
      <c r="TCO79" s="313"/>
      <c r="TCP79" s="313"/>
      <c r="TCQ79" s="313"/>
      <c r="TCR79" s="313"/>
      <c r="TCS79" s="313"/>
      <c r="TCT79" s="313"/>
      <c r="TCU79" s="313"/>
      <c r="TCV79" s="313"/>
      <c r="TCW79" s="313"/>
      <c r="TCX79" s="313"/>
      <c r="TCY79" s="313"/>
      <c r="TCZ79" s="313"/>
      <c r="TDA79" s="313"/>
      <c r="TDB79" s="313"/>
      <c r="TDC79" s="313"/>
      <c r="TDD79" s="313"/>
      <c r="TDE79" s="313"/>
      <c r="TDF79" s="313"/>
      <c r="TDG79" s="313"/>
      <c r="TDH79" s="313"/>
      <c r="TDI79" s="313"/>
      <c r="TDJ79" s="313"/>
      <c r="TDK79" s="313"/>
      <c r="TDL79" s="313"/>
      <c r="TDM79" s="313"/>
      <c r="TDN79" s="313"/>
      <c r="TDO79" s="313"/>
      <c r="TDP79" s="313"/>
      <c r="TDQ79" s="313"/>
      <c r="TDR79" s="313"/>
      <c r="TDS79" s="313"/>
      <c r="TDT79" s="313"/>
      <c r="TDU79" s="313"/>
      <c r="TDV79" s="313"/>
      <c r="TDW79" s="313"/>
      <c r="TDX79" s="313"/>
      <c r="TDY79" s="313"/>
      <c r="TDZ79" s="313"/>
      <c r="TEA79" s="313"/>
      <c r="TEB79" s="313"/>
      <c r="TEC79" s="313"/>
      <c r="TED79" s="313"/>
      <c r="TEE79" s="313"/>
      <c r="TEF79" s="313"/>
      <c r="TEG79" s="313"/>
      <c r="TEH79" s="313"/>
      <c r="TEI79" s="313"/>
      <c r="TEJ79" s="313"/>
      <c r="TEK79" s="313"/>
      <c r="TEL79" s="313"/>
      <c r="TEM79" s="313"/>
      <c r="TEN79" s="313"/>
      <c r="TEO79" s="313"/>
      <c r="TEP79" s="313"/>
      <c r="TEQ79" s="313"/>
      <c r="TER79" s="313"/>
      <c r="TES79" s="313"/>
      <c r="TET79" s="313"/>
      <c r="TEU79" s="313"/>
      <c r="TEV79" s="313"/>
      <c r="TEW79" s="313"/>
      <c r="TEX79" s="313"/>
      <c r="TEY79" s="313"/>
      <c r="TEZ79" s="313"/>
      <c r="TFA79" s="313"/>
      <c r="TFB79" s="313"/>
      <c r="TFC79" s="313"/>
      <c r="TFD79" s="313"/>
      <c r="TFE79" s="313"/>
      <c r="TFF79" s="313"/>
      <c r="TFG79" s="313"/>
      <c r="TFH79" s="313"/>
      <c r="TFI79" s="313"/>
      <c r="TFJ79" s="313"/>
      <c r="TFK79" s="313"/>
      <c r="TFL79" s="313"/>
      <c r="TFM79" s="313"/>
      <c r="TFN79" s="313"/>
      <c r="TFO79" s="313"/>
      <c r="TFP79" s="313"/>
      <c r="TFQ79" s="313"/>
      <c r="TFR79" s="313"/>
      <c r="TFS79" s="313"/>
      <c r="TFT79" s="313"/>
      <c r="TFU79" s="313"/>
      <c r="TFV79" s="313"/>
      <c r="TFW79" s="313"/>
      <c r="TFX79" s="313"/>
      <c r="TFY79" s="313"/>
      <c r="TFZ79" s="313"/>
      <c r="TGA79" s="313"/>
      <c r="TGB79" s="313"/>
      <c r="TGC79" s="313"/>
      <c r="TGD79" s="313"/>
      <c r="TGE79" s="313"/>
      <c r="TGF79" s="313"/>
      <c r="TGG79" s="313"/>
      <c r="TGH79" s="313"/>
      <c r="TGI79" s="313"/>
      <c r="TGJ79" s="313"/>
      <c r="TGK79" s="313"/>
      <c r="TGL79" s="313"/>
      <c r="TGM79" s="313"/>
      <c r="TGN79" s="313"/>
      <c r="TGO79" s="313"/>
      <c r="TGP79" s="313"/>
      <c r="TGQ79" s="313"/>
      <c r="TGR79" s="313"/>
      <c r="TGS79" s="313"/>
      <c r="TGT79" s="313"/>
      <c r="TGU79" s="313"/>
      <c r="TGV79" s="313"/>
      <c r="TGW79" s="313"/>
      <c r="TGX79" s="313"/>
      <c r="TGY79" s="313"/>
      <c r="TGZ79" s="313"/>
      <c r="THA79" s="313"/>
      <c r="THB79" s="313"/>
      <c r="THC79" s="313"/>
      <c r="THD79" s="313"/>
      <c r="THE79" s="313"/>
      <c r="THF79" s="313"/>
      <c r="THG79" s="313"/>
      <c r="THH79" s="313"/>
      <c r="THI79" s="313"/>
      <c r="THJ79" s="313"/>
      <c r="THK79" s="313"/>
      <c r="THL79" s="313"/>
      <c r="THM79" s="313"/>
      <c r="THN79" s="313"/>
      <c r="THO79" s="313"/>
      <c r="THP79" s="313"/>
      <c r="THQ79" s="313"/>
      <c r="THR79" s="313"/>
      <c r="THS79" s="313"/>
      <c r="THT79" s="313"/>
      <c r="THU79" s="313"/>
      <c r="THV79" s="313"/>
      <c r="THW79" s="313"/>
      <c r="THX79" s="313"/>
      <c r="THY79" s="313"/>
      <c r="THZ79" s="313"/>
      <c r="TIA79" s="313"/>
      <c r="TIB79" s="313"/>
      <c r="TIC79" s="313"/>
      <c r="TID79" s="313"/>
      <c r="TIE79" s="313"/>
      <c r="TIF79" s="313"/>
      <c r="TIG79" s="313"/>
      <c r="TIH79" s="313"/>
      <c r="TII79" s="313"/>
      <c r="TIJ79" s="313"/>
      <c r="TIK79" s="313"/>
      <c r="TIL79" s="313"/>
      <c r="TIM79" s="313"/>
      <c r="TIN79" s="313"/>
      <c r="TIO79" s="313"/>
      <c r="TIP79" s="313"/>
      <c r="TIQ79" s="313"/>
      <c r="TIR79" s="313"/>
      <c r="TIS79" s="313"/>
      <c r="TIT79" s="313"/>
      <c r="TIU79" s="313"/>
      <c r="TIV79" s="313"/>
      <c r="TIW79" s="313"/>
      <c r="TIX79" s="313"/>
      <c r="TIY79" s="313"/>
      <c r="TIZ79" s="313"/>
      <c r="TJA79" s="313"/>
      <c r="TJB79" s="313"/>
      <c r="TJC79" s="313"/>
      <c r="TJD79" s="313"/>
      <c r="TJE79" s="313"/>
      <c r="TJF79" s="313"/>
      <c r="TJG79" s="313"/>
      <c r="TJH79" s="313"/>
      <c r="TJI79" s="313"/>
      <c r="TJJ79" s="313"/>
      <c r="TJK79" s="313"/>
      <c r="TJL79" s="313"/>
      <c r="TJM79" s="313"/>
      <c r="TJN79" s="313"/>
      <c r="TJO79" s="313"/>
      <c r="TJP79" s="313"/>
      <c r="TJQ79" s="313"/>
      <c r="TJR79" s="313"/>
      <c r="TJS79" s="313"/>
      <c r="TJT79" s="313"/>
      <c r="TJU79" s="313"/>
      <c r="TJV79" s="313"/>
      <c r="TJW79" s="313"/>
      <c r="TJX79" s="313"/>
      <c r="TJY79" s="313"/>
      <c r="TJZ79" s="313"/>
      <c r="TKA79" s="313"/>
      <c r="TKB79" s="313"/>
      <c r="TKC79" s="313"/>
      <c r="TKD79" s="313"/>
      <c r="TKE79" s="313"/>
      <c r="TKF79" s="313"/>
      <c r="TKG79" s="313"/>
      <c r="TKH79" s="313"/>
      <c r="TKI79" s="313"/>
      <c r="TKJ79" s="313"/>
      <c r="TKK79" s="313"/>
      <c r="TKL79" s="313"/>
      <c r="TKM79" s="313"/>
      <c r="TKN79" s="313"/>
      <c r="TKO79" s="313"/>
      <c r="TKP79" s="313"/>
      <c r="TKQ79" s="313"/>
      <c r="TKR79" s="313"/>
      <c r="TKS79" s="313"/>
      <c r="TKT79" s="313"/>
      <c r="TKU79" s="313"/>
      <c r="TKV79" s="313"/>
      <c r="TKW79" s="313"/>
      <c r="TKX79" s="313"/>
      <c r="TKY79" s="313"/>
      <c r="TKZ79" s="313"/>
      <c r="TLA79" s="313"/>
      <c r="TLB79" s="313"/>
      <c r="TLC79" s="313"/>
      <c r="TLD79" s="313"/>
      <c r="TLE79" s="313"/>
      <c r="TLF79" s="313"/>
      <c r="TLG79" s="313"/>
      <c r="TLH79" s="313"/>
      <c r="TLI79" s="313"/>
      <c r="TLJ79" s="313"/>
      <c r="TLK79" s="313"/>
      <c r="TLL79" s="313"/>
      <c r="TLM79" s="313"/>
      <c r="TLN79" s="313"/>
      <c r="TLO79" s="313"/>
      <c r="TLP79" s="313"/>
      <c r="TLQ79" s="313"/>
      <c r="TLR79" s="313"/>
      <c r="TLS79" s="313"/>
      <c r="TLT79" s="313"/>
      <c r="TLU79" s="313"/>
      <c r="TLV79" s="313"/>
      <c r="TLW79" s="313"/>
      <c r="TLX79" s="313"/>
      <c r="TLY79" s="313"/>
      <c r="TLZ79" s="313"/>
      <c r="TMA79" s="313"/>
      <c r="TMB79" s="313"/>
      <c r="TMC79" s="313"/>
      <c r="TMD79" s="313"/>
      <c r="TME79" s="313"/>
      <c r="TMF79" s="313"/>
      <c r="TMG79" s="313"/>
      <c r="TMH79" s="313"/>
      <c r="TMI79" s="313"/>
      <c r="TMJ79" s="313"/>
      <c r="TMK79" s="313"/>
      <c r="TML79" s="313"/>
      <c r="TMM79" s="313"/>
      <c r="TMN79" s="313"/>
      <c r="TMO79" s="313"/>
      <c r="TMP79" s="313"/>
      <c r="TMQ79" s="313"/>
      <c r="TMR79" s="313"/>
      <c r="TMS79" s="313"/>
      <c r="TMT79" s="313"/>
      <c r="TMU79" s="313"/>
      <c r="TMV79" s="313"/>
      <c r="TMW79" s="313"/>
      <c r="TMX79" s="313"/>
      <c r="TMY79" s="313"/>
      <c r="TMZ79" s="313"/>
      <c r="TNA79" s="313"/>
      <c r="TNB79" s="313"/>
      <c r="TNC79" s="313"/>
      <c r="TND79" s="313"/>
      <c r="TNE79" s="313"/>
      <c r="TNF79" s="313"/>
      <c r="TNG79" s="313"/>
      <c r="TNH79" s="313"/>
      <c r="TNI79" s="313"/>
      <c r="TNJ79" s="313"/>
      <c r="TNK79" s="313"/>
      <c r="TNL79" s="313"/>
      <c r="TNM79" s="313"/>
      <c r="TNN79" s="313"/>
      <c r="TNO79" s="313"/>
      <c r="TNP79" s="313"/>
      <c r="TNQ79" s="313"/>
      <c r="TNR79" s="313"/>
      <c r="TNS79" s="313"/>
      <c r="TNT79" s="313"/>
      <c r="TNU79" s="313"/>
      <c r="TNV79" s="313"/>
      <c r="TNW79" s="313"/>
      <c r="TNX79" s="313"/>
      <c r="TNY79" s="313"/>
      <c r="TNZ79" s="313"/>
      <c r="TOA79" s="313"/>
      <c r="TOB79" s="313"/>
      <c r="TOC79" s="313"/>
      <c r="TOD79" s="313"/>
      <c r="TOE79" s="313"/>
      <c r="TOF79" s="313"/>
      <c r="TOG79" s="313"/>
      <c r="TOH79" s="313"/>
      <c r="TOI79" s="313"/>
      <c r="TOJ79" s="313"/>
      <c r="TOK79" s="313"/>
      <c r="TOL79" s="313"/>
      <c r="TOM79" s="313"/>
      <c r="TON79" s="313"/>
      <c r="TOO79" s="313"/>
      <c r="TOP79" s="313"/>
      <c r="TOQ79" s="313"/>
      <c r="TOR79" s="313"/>
      <c r="TOS79" s="313"/>
      <c r="TOT79" s="313"/>
      <c r="TOU79" s="313"/>
      <c r="TOV79" s="313"/>
      <c r="TOW79" s="313"/>
      <c r="TOX79" s="313"/>
      <c r="TOY79" s="313"/>
      <c r="TOZ79" s="313"/>
      <c r="TPA79" s="313"/>
      <c r="TPB79" s="313"/>
      <c r="TPC79" s="313"/>
      <c r="TPD79" s="313"/>
      <c r="TPE79" s="313"/>
      <c r="TPF79" s="313"/>
      <c r="TPG79" s="313"/>
      <c r="TPH79" s="313"/>
      <c r="TPI79" s="313"/>
      <c r="TPJ79" s="313"/>
      <c r="TPK79" s="313"/>
      <c r="TPL79" s="313"/>
      <c r="TPM79" s="313"/>
      <c r="TPN79" s="313"/>
      <c r="TPO79" s="313"/>
      <c r="TPP79" s="313"/>
      <c r="TPQ79" s="313"/>
      <c r="TPR79" s="313"/>
      <c r="TPS79" s="313"/>
      <c r="TPT79" s="313"/>
      <c r="TPU79" s="313"/>
      <c r="TPV79" s="313"/>
      <c r="TPW79" s="313"/>
      <c r="TPX79" s="313"/>
      <c r="TPY79" s="313"/>
      <c r="TPZ79" s="313"/>
      <c r="TQA79" s="313"/>
      <c r="TQB79" s="313"/>
      <c r="TQC79" s="313"/>
      <c r="TQD79" s="313"/>
      <c r="TQE79" s="313"/>
      <c r="TQF79" s="313"/>
      <c r="TQG79" s="313"/>
      <c r="TQH79" s="313"/>
      <c r="TQI79" s="313"/>
      <c r="TQJ79" s="313"/>
      <c r="TQK79" s="313"/>
      <c r="TQL79" s="313"/>
      <c r="TQM79" s="313"/>
      <c r="TQN79" s="313"/>
      <c r="TQO79" s="313"/>
      <c r="TQP79" s="313"/>
      <c r="TQQ79" s="313"/>
      <c r="TQR79" s="313"/>
      <c r="TQS79" s="313"/>
      <c r="TQT79" s="313"/>
      <c r="TQU79" s="313"/>
      <c r="TQV79" s="313"/>
      <c r="TQW79" s="313"/>
      <c r="TQX79" s="313"/>
      <c r="TQY79" s="313"/>
      <c r="TQZ79" s="313"/>
      <c r="TRA79" s="313"/>
      <c r="TRB79" s="313"/>
      <c r="TRC79" s="313"/>
      <c r="TRD79" s="313"/>
      <c r="TRE79" s="313"/>
      <c r="TRF79" s="313"/>
      <c r="TRG79" s="313"/>
      <c r="TRH79" s="313"/>
      <c r="TRI79" s="313"/>
      <c r="TRJ79" s="313"/>
      <c r="TRK79" s="313"/>
      <c r="TRL79" s="313"/>
      <c r="TRM79" s="313"/>
      <c r="TRN79" s="313"/>
      <c r="TRO79" s="313"/>
      <c r="TRP79" s="313"/>
      <c r="TRQ79" s="313"/>
      <c r="TRR79" s="313"/>
      <c r="TRS79" s="313"/>
      <c r="TRT79" s="313"/>
      <c r="TRU79" s="313"/>
      <c r="TRV79" s="313"/>
      <c r="TRW79" s="313"/>
      <c r="TRX79" s="313"/>
      <c r="TRY79" s="313"/>
      <c r="TRZ79" s="313"/>
      <c r="TSA79" s="313"/>
      <c r="TSB79" s="313"/>
      <c r="TSC79" s="313"/>
      <c r="TSD79" s="313"/>
      <c r="TSE79" s="313"/>
      <c r="TSF79" s="313"/>
      <c r="TSG79" s="313"/>
      <c r="TSH79" s="313"/>
      <c r="TSI79" s="313"/>
      <c r="TSJ79" s="313"/>
      <c r="TSK79" s="313"/>
      <c r="TSL79" s="313"/>
      <c r="TSM79" s="313"/>
      <c r="TSN79" s="313"/>
      <c r="TSO79" s="313"/>
      <c r="TSP79" s="313"/>
      <c r="TSQ79" s="313"/>
      <c r="TSR79" s="313"/>
      <c r="TSS79" s="313"/>
      <c r="TST79" s="313"/>
      <c r="TSU79" s="313"/>
      <c r="TSV79" s="313"/>
      <c r="TSW79" s="313"/>
      <c r="TSX79" s="313"/>
      <c r="TSY79" s="313"/>
      <c r="TSZ79" s="313"/>
      <c r="TTA79" s="313"/>
      <c r="TTB79" s="313"/>
      <c r="TTC79" s="313"/>
      <c r="TTD79" s="313"/>
      <c r="TTE79" s="313"/>
      <c r="TTF79" s="313"/>
      <c r="TTG79" s="313"/>
      <c r="TTH79" s="313"/>
      <c r="TTI79" s="313"/>
      <c r="TTJ79" s="313"/>
      <c r="TTK79" s="313"/>
      <c r="TTL79" s="313"/>
      <c r="TTM79" s="313"/>
      <c r="TTN79" s="313"/>
      <c r="TTO79" s="313"/>
      <c r="TTP79" s="313"/>
      <c r="TTQ79" s="313"/>
      <c r="TTR79" s="313"/>
      <c r="TTS79" s="313"/>
      <c r="TTT79" s="313"/>
      <c r="TTU79" s="313"/>
      <c r="TTV79" s="313"/>
      <c r="TTW79" s="313"/>
      <c r="TTX79" s="313"/>
      <c r="TTY79" s="313"/>
      <c r="TTZ79" s="313"/>
      <c r="TUA79" s="313"/>
      <c r="TUB79" s="313"/>
      <c r="TUC79" s="313"/>
      <c r="TUD79" s="313"/>
      <c r="TUE79" s="313"/>
      <c r="TUF79" s="313"/>
      <c r="TUG79" s="313"/>
      <c r="TUH79" s="313"/>
      <c r="TUI79" s="313"/>
      <c r="TUJ79" s="313"/>
      <c r="TUK79" s="313"/>
      <c r="TUL79" s="313"/>
      <c r="TUM79" s="313"/>
      <c r="TUN79" s="313"/>
      <c r="TUO79" s="313"/>
      <c r="TUP79" s="313"/>
      <c r="TUQ79" s="313"/>
      <c r="TUR79" s="313"/>
      <c r="TUS79" s="313"/>
      <c r="TUT79" s="313"/>
      <c r="TUU79" s="313"/>
      <c r="TUV79" s="313"/>
      <c r="TUW79" s="313"/>
      <c r="TUX79" s="313"/>
      <c r="TUY79" s="313"/>
      <c r="TUZ79" s="313"/>
      <c r="TVA79" s="313"/>
      <c r="TVB79" s="313"/>
      <c r="TVC79" s="313"/>
      <c r="TVD79" s="313"/>
      <c r="TVE79" s="313"/>
      <c r="TVF79" s="313"/>
      <c r="TVG79" s="313"/>
      <c r="TVH79" s="313"/>
      <c r="TVI79" s="313"/>
      <c r="TVJ79" s="313"/>
      <c r="TVK79" s="313"/>
      <c r="TVL79" s="313"/>
      <c r="TVM79" s="313"/>
      <c r="TVN79" s="313"/>
      <c r="TVO79" s="313"/>
      <c r="TVP79" s="313"/>
      <c r="TVQ79" s="313"/>
      <c r="TVR79" s="313"/>
      <c r="TVS79" s="313"/>
      <c r="TVT79" s="313"/>
      <c r="TVU79" s="313"/>
      <c r="TVV79" s="313"/>
      <c r="TVW79" s="313"/>
      <c r="TVX79" s="313"/>
      <c r="TVY79" s="313"/>
      <c r="TVZ79" s="313"/>
      <c r="TWA79" s="313"/>
      <c r="TWB79" s="313"/>
      <c r="TWC79" s="313"/>
      <c r="TWD79" s="313"/>
      <c r="TWE79" s="313"/>
      <c r="TWF79" s="313"/>
      <c r="TWG79" s="313"/>
      <c r="TWH79" s="313"/>
      <c r="TWI79" s="313"/>
      <c r="TWJ79" s="313"/>
      <c r="TWK79" s="313"/>
      <c r="TWL79" s="313"/>
      <c r="TWM79" s="313"/>
      <c r="TWN79" s="313"/>
      <c r="TWO79" s="313"/>
      <c r="TWP79" s="313"/>
      <c r="TWQ79" s="313"/>
      <c r="TWR79" s="313"/>
      <c r="TWS79" s="313"/>
      <c r="TWT79" s="313"/>
      <c r="TWU79" s="313"/>
      <c r="TWV79" s="313"/>
      <c r="TWW79" s="313"/>
      <c r="TWX79" s="313"/>
      <c r="TWY79" s="313"/>
      <c r="TWZ79" s="313"/>
      <c r="TXA79" s="313"/>
      <c r="TXB79" s="313"/>
      <c r="TXC79" s="313"/>
      <c r="TXD79" s="313"/>
      <c r="TXE79" s="313"/>
      <c r="TXF79" s="313"/>
      <c r="TXG79" s="313"/>
      <c r="TXH79" s="313"/>
      <c r="TXI79" s="313"/>
      <c r="TXJ79" s="313"/>
      <c r="TXK79" s="313"/>
      <c r="TXL79" s="313"/>
      <c r="TXM79" s="313"/>
      <c r="TXN79" s="313"/>
      <c r="TXO79" s="313"/>
      <c r="TXP79" s="313"/>
      <c r="TXQ79" s="313"/>
      <c r="TXR79" s="313"/>
      <c r="TXS79" s="313"/>
      <c r="TXT79" s="313"/>
      <c r="TXU79" s="313"/>
      <c r="TXV79" s="313"/>
      <c r="TXW79" s="313"/>
      <c r="TXX79" s="313"/>
      <c r="TXY79" s="313"/>
      <c r="TXZ79" s="313"/>
      <c r="TYA79" s="313"/>
      <c r="TYB79" s="313"/>
      <c r="TYC79" s="313"/>
      <c r="TYD79" s="313"/>
      <c r="TYE79" s="313"/>
      <c r="TYF79" s="313"/>
      <c r="TYG79" s="313"/>
      <c r="TYH79" s="313"/>
      <c r="TYI79" s="313"/>
      <c r="TYJ79" s="313"/>
      <c r="TYK79" s="313"/>
      <c r="TYL79" s="313"/>
      <c r="TYM79" s="313"/>
      <c r="TYN79" s="313"/>
      <c r="TYO79" s="313"/>
      <c r="TYP79" s="313"/>
      <c r="TYQ79" s="313"/>
      <c r="TYR79" s="313"/>
      <c r="TYS79" s="313"/>
      <c r="TYT79" s="313"/>
      <c r="TYU79" s="313"/>
      <c r="TYV79" s="313"/>
      <c r="TYW79" s="313"/>
      <c r="TYX79" s="313"/>
      <c r="TYY79" s="313"/>
      <c r="TYZ79" s="313"/>
      <c r="TZA79" s="313"/>
      <c r="TZB79" s="313"/>
      <c r="TZC79" s="313"/>
      <c r="TZD79" s="313"/>
      <c r="TZE79" s="313"/>
      <c r="TZF79" s="313"/>
      <c r="TZG79" s="313"/>
      <c r="TZH79" s="313"/>
      <c r="TZI79" s="313"/>
      <c r="TZJ79" s="313"/>
      <c r="TZK79" s="313"/>
      <c r="TZL79" s="313"/>
      <c r="TZM79" s="313"/>
      <c r="TZN79" s="313"/>
      <c r="TZO79" s="313"/>
      <c r="TZP79" s="313"/>
      <c r="TZQ79" s="313"/>
      <c r="TZR79" s="313"/>
      <c r="TZS79" s="313"/>
      <c r="TZT79" s="313"/>
      <c r="TZU79" s="313"/>
      <c r="TZV79" s="313"/>
      <c r="TZW79" s="313"/>
      <c r="TZX79" s="313"/>
      <c r="TZY79" s="313"/>
      <c r="TZZ79" s="313"/>
      <c r="UAA79" s="313"/>
      <c r="UAB79" s="313"/>
      <c r="UAC79" s="313"/>
      <c r="UAD79" s="313"/>
      <c r="UAE79" s="313"/>
      <c r="UAF79" s="313"/>
      <c r="UAG79" s="313"/>
      <c r="UAH79" s="313"/>
      <c r="UAI79" s="313"/>
      <c r="UAJ79" s="313"/>
      <c r="UAK79" s="313"/>
      <c r="UAL79" s="313"/>
      <c r="UAM79" s="313"/>
      <c r="UAN79" s="313"/>
      <c r="UAO79" s="313"/>
      <c r="UAP79" s="313"/>
      <c r="UAQ79" s="313"/>
      <c r="UAR79" s="313"/>
      <c r="UAS79" s="313"/>
      <c r="UAT79" s="313"/>
      <c r="UAU79" s="313"/>
      <c r="UAV79" s="313"/>
      <c r="UAW79" s="313"/>
      <c r="UAX79" s="313"/>
      <c r="UAY79" s="313"/>
      <c r="UAZ79" s="313"/>
      <c r="UBA79" s="313"/>
      <c r="UBB79" s="313"/>
      <c r="UBC79" s="313"/>
      <c r="UBD79" s="313"/>
      <c r="UBE79" s="313"/>
      <c r="UBF79" s="313"/>
      <c r="UBG79" s="313"/>
      <c r="UBH79" s="313"/>
      <c r="UBI79" s="313"/>
      <c r="UBJ79" s="313"/>
      <c r="UBK79" s="313"/>
      <c r="UBL79" s="313"/>
      <c r="UBM79" s="313"/>
      <c r="UBN79" s="313"/>
      <c r="UBO79" s="313"/>
      <c r="UBP79" s="313"/>
      <c r="UBQ79" s="313"/>
      <c r="UBR79" s="313"/>
      <c r="UBS79" s="313"/>
      <c r="UBT79" s="313"/>
      <c r="UBU79" s="313"/>
      <c r="UBV79" s="313"/>
      <c r="UBW79" s="313"/>
      <c r="UBX79" s="313"/>
      <c r="UBY79" s="313"/>
      <c r="UBZ79" s="313"/>
      <c r="UCA79" s="313"/>
      <c r="UCB79" s="313"/>
      <c r="UCC79" s="313"/>
      <c r="UCD79" s="313"/>
      <c r="UCE79" s="313"/>
      <c r="UCF79" s="313"/>
      <c r="UCG79" s="313"/>
      <c r="UCH79" s="313"/>
      <c r="UCI79" s="313"/>
      <c r="UCJ79" s="313"/>
      <c r="UCK79" s="313"/>
      <c r="UCL79" s="313"/>
      <c r="UCM79" s="313"/>
      <c r="UCN79" s="313"/>
      <c r="UCO79" s="313"/>
      <c r="UCP79" s="313"/>
      <c r="UCQ79" s="313"/>
      <c r="UCR79" s="313"/>
      <c r="UCS79" s="313"/>
      <c r="UCT79" s="313"/>
      <c r="UCU79" s="313"/>
      <c r="UCV79" s="313"/>
      <c r="UCW79" s="313"/>
      <c r="UCX79" s="313"/>
      <c r="UCY79" s="313"/>
      <c r="UCZ79" s="313"/>
      <c r="UDA79" s="313"/>
      <c r="UDB79" s="313"/>
      <c r="UDC79" s="313"/>
      <c r="UDD79" s="313"/>
      <c r="UDE79" s="313"/>
      <c r="UDF79" s="313"/>
      <c r="UDG79" s="313"/>
      <c r="UDH79" s="313"/>
      <c r="UDI79" s="313"/>
      <c r="UDJ79" s="313"/>
      <c r="UDK79" s="313"/>
      <c r="UDL79" s="313"/>
      <c r="UDM79" s="313"/>
      <c r="UDN79" s="313"/>
      <c r="UDO79" s="313"/>
      <c r="UDP79" s="313"/>
      <c r="UDQ79" s="313"/>
      <c r="UDR79" s="313"/>
      <c r="UDS79" s="313"/>
      <c r="UDT79" s="313"/>
      <c r="UDU79" s="313"/>
      <c r="UDV79" s="313"/>
      <c r="UDW79" s="313"/>
      <c r="UDX79" s="313"/>
      <c r="UDY79" s="313"/>
      <c r="UDZ79" s="313"/>
      <c r="UEA79" s="313"/>
      <c r="UEB79" s="313"/>
      <c r="UEC79" s="313"/>
      <c r="UED79" s="313"/>
      <c r="UEE79" s="313"/>
      <c r="UEF79" s="313"/>
      <c r="UEG79" s="313"/>
      <c r="UEH79" s="313"/>
      <c r="UEI79" s="313"/>
      <c r="UEJ79" s="313"/>
      <c r="UEK79" s="313"/>
      <c r="UEL79" s="313"/>
      <c r="UEM79" s="313"/>
      <c r="UEN79" s="313"/>
      <c r="UEO79" s="313"/>
      <c r="UEP79" s="313"/>
      <c r="UEQ79" s="313"/>
      <c r="UER79" s="313"/>
      <c r="UES79" s="313"/>
      <c r="UET79" s="313"/>
      <c r="UEU79" s="313"/>
      <c r="UEV79" s="313"/>
      <c r="UEW79" s="313"/>
      <c r="UEX79" s="313"/>
      <c r="UEY79" s="313"/>
      <c r="UEZ79" s="313"/>
      <c r="UFA79" s="313"/>
      <c r="UFB79" s="313"/>
      <c r="UFC79" s="313"/>
      <c r="UFD79" s="313"/>
      <c r="UFE79" s="313"/>
      <c r="UFF79" s="313"/>
      <c r="UFG79" s="313"/>
      <c r="UFH79" s="313"/>
      <c r="UFI79" s="313"/>
      <c r="UFJ79" s="313"/>
      <c r="UFK79" s="313"/>
      <c r="UFL79" s="313"/>
      <c r="UFM79" s="313"/>
      <c r="UFN79" s="313"/>
      <c r="UFO79" s="313"/>
      <c r="UFP79" s="313"/>
      <c r="UFQ79" s="313"/>
      <c r="UFR79" s="313"/>
      <c r="UFS79" s="313"/>
      <c r="UFT79" s="313"/>
      <c r="UFU79" s="313"/>
      <c r="UFV79" s="313"/>
      <c r="UFW79" s="313"/>
      <c r="UFX79" s="313"/>
      <c r="UFY79" s="313"/>
      <c r="UFZ79" s="313"/>
      <c r="UGA79" s="313"/>
      <c r="UGB79" s="313"/>
      <c r="UGC79" s="313"/>
      <c r="UGD79" s="313"/>
      <c r="UGE79" s="313"/>
      <c r="UGF79" s="313"/>
      <c r="UGG79" s="313"/>
      <c r="UGH79" s="313"/>
      <c r="UGI79" s="313"/>
      <c r="UGJ79" s="313"/>
      <c r="UGK79" s="313"/>
      <c r="UGL79" s="313"/>
      <c r="UGM79" s="313"/>
      <c r="UGN79" s="313"/>
      <c r="UGO79" s="313"/>
      <c r="UGP79" s="313"/>
      <c r="UGQ79" s="313"/>
      <c r="UGR79" s="313"/>
      <c r="UGS79" s="313"/>
      <c r="UGT79" s="313"/>
      <c r="UGU79" s="313"/>
      <c r="UGV79" s="313"/>
      <c r="UGW79" s="313"/>
      <c r="UGX79" s="313"/>
      <c r="UGY79" s="313"/>
      <c r="UGZ79" s="313"/>
      <c r="UHA79" s="313"/>
      <c r="UHB79" s="313"/>
      <c r="UHC79" s="313"/>
      <c r="UHD79" s="313"/>
      <c r="UHE79" s="313"/>
      <c r="UHF79" s="313"/>
      <c r="UHG79" s="313"/>
      <c r="UHH79" s="313"/>
      <c r="UHI79" s="313"/>
      <c r="UHJ79" s="313"/>
      <c r="UHK79" s="313"/>
      <c r="UHL79" s="313"/>
      <c r="UHM79" s="313"/>
      <c r="UHN79" s="313"/>
      <c r="UHO79" s="313"/>
      <c r="UHP79" s="313"/>
      <c r="UHQ79" s="313"/>
      <c r="UHR79" s="313"/>
      <c r="UHS79" s="313"/>
      <c r="UHT79" s="313"/>
      <c r="UHU79" s="313"/>
      <c r="UHV79" s="313"/>
      <c r="UHW79" s="313"/>
      <c r="UHX79" s="313"/>
      <c r="UHY79" s="313"/>
      <c r="UHZ79" s="313"/>
      <c r="UIA79" s="313"/>
      <c r="UIB79" s="313"/>
      <c r="UIC79" s="313"/>
      <c r="UID79" s="313"/>
      <c r="UIE79" s="313"/>
      <c r="UIF79" s="313"/>
      <c r="UIG79" s="313"/>
      <c r="UIH79" s="313"/>
      <c r="UII79" s="313"/>
      <c r="UIJ79" s="313"/>
      <c r="UIK79" s="313"/>
      <c r="UIL79" s="313"/>
      <c r="UIM79" s="313"/>
      <c r="UIN79" s="313"/>
      <c r="UIO79" s="313"/>
      <c r="UIP79" s="313"/>
      <c r="UIQ79" s="313"/>
      <c r="UIR79" s="313"/>
      <c r="UIS79" s="313"/>
      <c r="UIT79" s="313"/>
      <c r="UIU79" s="313"/>
      <c r="UIV79" s="313"/>
      <c r="UIW79" s="313"/>
      <c r="UIX79" s="313"/>
      <c r="UIY79" s="313"/>
      <c r="UIZ79" s="313"/>
      <c r="UJA79" s="313"/>
      <c r="UJB79" s="313"/>
      <c r="UJC79" s="313"/>
      <c r="UJD79" s="313"/>
      <c r="UJE79" s="313"/>
      <c r="UJF79" s="313"/>
      <c r="UJG79" s="313"/>
      <c r="UJH79" s="313"/>
      <c r="UJI79" s="313"/>
      <c r="UJJ79" s="313"/>
      <c r="UJK79" s="313"/>
      <c r="UJL79" s="313"/>
      <c r="UJM79" s="313"/>
      <c r="UJN79" s="313"/>
      <c r="UJO79" s="313"/>
      <c r="UJP79" s="313"/>
      <c r="UJQ79" s="313"/>
      <c r="UJR79" s="313"/>
      <c r="UJS79" s="313"/>
      <c r="UJT79" s="313"/>
      <c r="UJU79" s="313"/>
      <c r="UJV79" s="313"/>
      <c r="UJW79" s="313"/>
      <c r="UJX79" s="313"/>
      <c r="UJY79" s="313"/>
      <c r="UJZ79" s="313"/>
      <c r="UKA79" s="313"/>
      <c r="UKB79" s="313"/>
      <c r="UKC79" s="313"/>
      <c r="UKD79" s="313"/>
      <c r="UKE79" s="313"/>
      <c r="UKF79" s="313"/>
      <c r="UKG79" s="313"/>
      <c r="UKH79" s="313"/>
      <c r="UKI79" s="313"/>
      <c r="UKJ79" s="313"/>
      <c r="UKK79" s="313"/>
      <c r="UKL79" s="313"/>
      <c r="UKM79" s="313"/>
      <c r="UKN79" s="313"/>
      <c r="UKO79" s="313"/>
      <c r="UKP79" s="313"/>
      <c r="UKQ79" s="313"/>
      <c r="UKR79" s="313"/>
      <c r="UKS79" s="313"/>
      <c r="UKT79" s="313"/>
      <c r="UKU79" s="313"/>
      <c r="UKV79" s="313"/>
      <c r="UKW79" s="313"/>
      <c r="UKX79" s="313"/>
      <c r="UKY79" s="313"/>
      <c r="UKZ79" s="313"/>
      <c r="ULA79" s="313"/>
      <c r="ULB79" s="313"/>
      <c r="ULC79" s="313"/>
      <c r="ULD79" s="313"/>
      <c r="ULE79" s="313"/>
      <c r="ULF79" s="313"/>
      <c r="ULG79" s="313"/>
      <c r="ULH79" s="313"/>
      <c r="ULI79" s="313"/>
      <c r="ULJ79" s="313"/>
      <c r="ULK79" s="313"/>
      <c r="ULL79" s="313"/>
      <c r="ULM79" s="313"/>
      <c r="ULN79" s="313"/>
      <c r="ULO79" s="313"/>
      <c r="ULP79" s="313"/>
      <c r="ULQ79" s="313"/>
      <c r="ULR79" s="313"/>
      <c r="ULS79" s="313"/>
      <c r="ULT79" s="313"/>
      <c r="ULU79" s="313"/>
      <c r="ULV79" s="313"/>
      <c r="ULW79" s="313"/>
      <c r="ULX79" s="313"/>
      <c r="ULY79" s="313"/>
      <c r="ULZ79" s="313"/>
      <c r="UMA79" s="313"/>
      <c r="UMB79" s="313"/>
      <c r="UMC79" s="313"/>
      <c r="UMD79" s="313"/>
      <c r="UME79" s="313"/>
      <c r="UMF79" s="313"/>
      <c r="UMG79" s="313"/>
      <c r="UMH79" s="313"/>
      <c r="UMI79" s="313"/>
      <c r="UMJ79" s="313"/>
      <c r="UMK79" s="313"/>
      <c r="UML79" s="313"/>
      <c r="UMM79" s="313"/>
      <c r="UMN79" s="313"/>
      <c r="UMO79" s="313"/>
      <c r="UMP79" s="313"/>
      <c r="UMQ79" s="313"/>
      <c r="UMR79" s="313"/>
      <c r="UMS79" s="313"/>
      <c r="UMT79" s="313"/>
      <c r="UMU79" s="313"/>
      <c r="UMV79" s="313"/>
      <c r="UMW79" s="313"/>
      <c r="UMX79" s="313"/>
      <c r="UMY79" s="313"/>
      <c r="UMZ79" s="313"/>
      <c r="UNA79" s="313"/>
      <c r="UNB79" s="313"/>
      <c r="UNC79" s="313"/>
      <c r="UND79" s="313"/>
      <c r="UNE79" s="313"/>
      <c r="UNF79" s="313"/>
      <c r="UNG79" s="313"/>
      <c r="UNH79" s="313"/>
      <c r="UNI79" s="313"/>
      <c r="UNJ79" s="313"/>
      <c r="UNK79" s="313"/>
      <c r="UNL79" s="313"/>
      <c r="UNM79" s="313"/>
      <c r="UNN79" s="313"/>
      <c r="UNO79" s="313"/>
      <c r="UNP79" s="313"/>
      <c r="UNQ79" s="313"/>
      <c r="UNR79" s="313"/>
      <c r="UNS79" s="313"/>
      <c r="UNT79" s="313"/>
      <c r="UNU79" s="313"/>
      <c r="UNV79" s="313"/>
      <c r="UNW79" s="313"/>
      <c r="UNX79" s="313"/>
      <c r="UNY79" s="313"/>
      <c r="UNZ79" s="313"/>
      <c r="UOA79" s="313"/>
      <c r="UOB79" s="313"/>
      <c r="UOC79" s="313"/>
      <c r="UOD79" s="313"/>
      <c r="UOE79" s="313"/>
      <c r="UOF79" s="313"/>
      <c r="UOG79" s="313"/>
      <c r="UOH79" s="313"/>
      <c r="UOI79" s="313"/>
      <c r="UOJ79" s="313"/>
      <c r="UOK79" s="313"/>
      <c r="UOL79" s="313"/>
      <c r="UOM79" s="313"/>
      <c r="UON79" s="313"/>
      <c r="UOO79" s="313"/>
      <c r="UOP79" s="313"/>
      <c r="UOQ79" s="313"/>
      <c r="UOR79" s="313"/>
      <c r="UOS79" s="313"/>
      <c r="UOT79" s="313"/>
      <c r="UOU79" s="313"/>
      <c r="UOV79" s="313"/>
      <c r="UOW79" s="313"/>
      <c r="UOX79" s="313"/>
      <c r="UOY79" s="313"/>
      <c r="UOZ79" s="313"/>
      <c r="UPA79" s="313"/>
      <c r="UPB79" s="313"/>
      <c r="UPC79" s="313"/>
      <c r="UPD79" s="313"/>
      <c r="UPE79" s="313"/>
      <c r="UPF79" s="313"/>
      <c r="UPG79" s="313"/>
      <c r="UPH79" s="313"/>
      <c r="UPI79" s="313"/>
      <c r="UPJ79" s="313"/>
      <c r="UPK79" s="313"/>
      <c r="UPL79" s="313"/>
      <c r="UPM79" s="313"/>
      <c r="UPN79" s="313"/>
      <c r="UPO79" s="313"/>
      <c r="UPP79" s="313"/>
      <c r="UPQ79" s="313"/>
      <c r="UPR79" s="313"/>
      <c r="UPS79" s="313"/>
      <c r="UPT79" s="313"/>
      <c r="UPU79" s="313"/>
      <c r="UPV79" s="313"/>
      <c r="UPW79" s="313"/>
      <c r="UPX79" s="313"/>
      <c r="UPY79" s="313"/>
      <c r="UPZ79" s="313"/>
      <c r="UQA79" s="313"/>
      <c r="UQB79" s="313"/>
      <c r="UQC79" s="313"/>
      <c r="UQD79" s="313"/>
      <c r="UQE79" s="313"/>
      <c r="UQF79" s="313"/>
      <c r="UQG79" s="313"/>
      <c r="UQH79" s="313"/>
      <c r="UQI79" s="313"/>
      <c r="UQJ79" s="313"/>
      <c r="UQK79" s="313"/>
      <c r="UQL79" s="313"/>
      <c r="UQM79" s="313"/>
      <c r="UQN79" s="313"/>
      <c r="UQO79" s="313"/>
      <c r="UQP79" s="313"/>
      <c r="UQQ79" s="313"/>
      <c r="UQR79" s="313"/>
      <c r="UQS79" s="313"/>
      <c r="UQT79" s="313"/>
      <c r="UQU79" s="313"/>
      <c r="UQV79" s="313"/>
      <c r="UQW79" s="313"/>
      <c r="UQX79" s="313"/>
      <c r="UQY79" s="313"/>
      <c r="UQZ79" s="313"/>
      <c r="URA79" s="313"/>
      <c r="URB79" s="313"/>
      <c r="URC79" s="313"/>
      <c r="URD79" s="313"/>
      <c r="URE79" s="313"/>
      <c r="URF79" s="313"/>
      <c r="URG79" s="313"/>
      <c r="URH79" s="313"/>
      <c r="URI79" s="313"/>
      <c r="URJ79" s="313"/>
      <c r="URK79" s="313"/>
      <c r="URL79" s="313"/>
      <c r="URM79" s="313"/>
      <c r="URN79" s="313"/>
      <c r="URO79" s="313"/>
      <c r="URP79" s="313"/>
      <c r="URQ79" s="313"/>
      <c r="URR79" s="313"/>
      <c r="URS79" s="313"/>
      <c r="URT79" s="313"/>
      <c r="URU79" s="313"/>
      <c r="URV79" s="313"/>
      <c r="URW79" s="313"/>
      <c r="URX79" s="313"/>
      <c r="URY79" s="313"/>
      <c r="URZ79" s="313"/>
      <c r="USA79" s="313"/>
      <c r="USB79" s="313"/>
      <c r="USC79" s="313"/>
      <c r="USD79" s="313"/>
      <c r="USE79" s="313"/>
      <c r="USF79" s="313"/>
      <c r="USG79" s="313"/>
      <c r="USH79" s="313"/>
      <c r="USI79" s="313"/>
      <c r="USJ79" s="313"/>
      <c r="USK79" s="313"/>
      <c r="USL79" s="313"/>
      <c r="USM79" s="313"/>
      <c r="USN79" s="313"/>
      <c r="USO79" s="313"/>
      <c r="USP79" s="313"/>
      <c r="USQ79" s="313"/>
      <c r="USR79" s="313"/>
      <c r="USS79" s="313"/>
      <c r="UST79" s="313"/>
      <c r="USU79" s="313"/>
      <c r="USV79" s="313"/>
      <c r="USW79" s="313"/>
      <c r="USX79" s="313"/>
      <c r="USY79" s="313"/>
      <c r="USZ79" s="313"/>
      <c r="UTA79" s="313"/>
      <c r="UTB79" s="313"/>
      <c r="UTC79" s="313"/>
      <c r="UTD79" s="313"/>
      <c r="UTE79" s="313"/>
      <c r="UTF79" s="313"/>
      <c r="UTG79" s="313"/>
      <c r="UTH79" s="313"/>
      <c r="UTI79" s="313"/>
      <c r="UTJ79" s="313"/>
      <c r="UTK79" s="313"/>
      <c r="UTL79" s="313"/>
      <c r="UTM79" s="313"/>
      <c r="UTN79" s="313"/>
      <c r="UTO79" s="313"/>
      <c r="UTP79" s="313"/>
      <c r="UTQ79" s="313"/>
      <c r="UTR79" s="313"/>
      <c r="UTS79" s="313"/>
      <c r="UTT79" s="313"/>
      <c r="UTU79" s="313"/>
      <c r="UTV79" s="313"/>
      <c r="UTW79" s="313"/>
      <c r="UTX79" s="313"/>
      <c r="UTY79" s="313"/>
      <c r="UTZ79" s="313"/>
      <c r="UUA79" s="313"/>
      <c r="UUB79" s="313"/>
      <c r="UUC79" s="313"/>
      <c r="UUD79" s="313"/>
      <c r="UUE79" s="313"/>
      <c r="UUF79" s="313"/>
      <c r="UUG79" s="313"/>
      <c r="UUH79" s="313"/>
      <c r="UUI79" s="313"/>
      <c r="UUJ79" s="313"/>
      <c r="UUK79" s="313"/>
      <c r="UUL79" s="313"/>
      <c r="UUM79" s="313"/>
      <c r="UUN79" s="313"/>
      <c r="UUO79" s="313"/>
      <c r="UUP79" s="313"/>
      <c r="UUQ79" s="313"/>
      <c r="UUR79" s="313"/>
      <c r="UUS79" s="313"/>
      <c r="UUT79" s="313"/>
      <c r="UUU79" s="313"/>
      <c r="UUV79" s="313"/>
      <c r="UUW79" s="313"/>
      <c r="UUX79" s="313"/>
      <c r="UUY79" s="313"/>
      <c r="UUZ79" s="313"/>
      <c r="UVA79" s="313"/>
      <c r="UVB79" s="313"/>
      <c r="UVC79" s="313"/>
      <c r="UVD79" s="313"/>
      <c r="UVE79" s="313"/>
      <c r="UVF79" s="313"/>
      <c r="UVG79" s="313"/>
      <c r="UVH79" s="313"/>
      <c r="UVI79" s="313"/>
      <c r="UVJ79" s="313"/>
      <c r="UVK79" s="313"/>
      <c r="UVL79" s="313"/>
      <c r="UVM79" s="313"/>
      <c r="UVN79" s="313"/>
      <c r="UVO79" s="313"/>
      <c r="UVP79" s="313"/>
      <c r="UVQ79" s="313"/>
      <c r="UVR79" s="313"/>
      <c r="UVS79" s="313"/>
      <c r="UVT79" s="313"/>
      <c r="UVU79" s="313"/>
      <c r="UVV79" s="313"/>
      <c r="UVW79" s="313"/>
      <c r="UVX79" s="313"/>
      <c r="UVY79" s="313"/>
      <c r="UVZ79" s="313"/>
      <c r="UWA79" s="313"/>
      <c r="UWB79" s="313"/>
      <c r="UWC79" s="313"/>
      <c r="UWD79" s="313"/>
      <c r="UWE79" s="313"/>
      <c r="UWF79" s="313"/>
      <c r="UWG79" s="313"/>
      <c r="UWH79" s="313"/>
      <c r="UWI79" s="313"/>
      <c r="UWJ79" s="313"/>
      <c r="UWK79" s="313"/>
      <c r="UWL79" s="313"/>
      <c r="UWM79" s="313"/>
      <c r="UWN79" s="313"/>
      <c r="UWO79" s="313"/>
      <c r="UWP79" s="313"/>
      <c r="UWQ79" s="313"/>
      <c r="UWR79" s="313"/>
      <c r="UWS79" s="313"/>
      <c r="UWT79" s="313"/>
      <c r="UWU79" s="313"/>
      <c r="UWV79" s="313"/>
      <c r="UWW79" s="313"/>
      <c r="UWX79" s="313"/>
      <c r="UWY79" s="313"/>
      <c r="UWZ79" s="313"/>
      <c r="UXA79" s="313"/>
      <c r="UXB79" s="313"/>
      <c r="UXC79" s="313"/>
      <c r="UXD79" s="313"/>
      <c r="UXE79" s="313"/>
      <c r="UXF79" s="313"/>
      <c r="UXG79" s="313"/>
      <c r="UXH79" s="313"/>
      <c r="UXI79" s="313"/>
      <c r="UXJ79" s="313"/>
      <c r="UXK79" s="313"/>
      <c r="UXL79" s="313"/>
      <c r="UXM79" s="313"/>
      <c r="UXN79" s="313"/>
      <c r="UXO79" s="313"/>
      <c r="UXP79" s="313"/>
      <c r="UXQ79" s="313"/>
      <c r="UXR79" s="313"/>
      <c r="UXS79" s="313"/>
      <c r="UXT79" s="313"/>
      <c r="UXU79" s="313"/>
      <c r="UXV79" s="313"/>
      <c r="UXW79" s="313"/>
      <c r="UXX79" s="313"/>
      <c r="UXY79" s="313"/>
      <c r="UXZ79" s="313"/>
      <c r="UYA79" s="313"/>
      <c r="UYB79" s="313"/>
      <c r="UYC79" s="313"/>
      <c r="UYD79" s="313"/>
      <c r="UYE79" s="313"/>
      <c r="UYF79" s="313"/>
      <c r="UYG79" s="313"/>
      <c r="UYH79" s="313"/>
      <c r="UYI79" s="313"/>
      <c r="UYJ79" s="313"/>
      <c r="UYK79" s="313"/>
      <c r="UYL79" s="313"/>
      <c r="UYM79" s="313"/>
      <c r="UYN79" s="313"/>
      <c r="UYO79" s="313"/>
      <c r="UYP79" s="313"/>
      <c r="UYQ79" s="313"/>
      <c r="UYR79" s="313"/>
      <c r="UYS79" s="313"/>
      <c r="UYT79" s="313"/>
      <c r="UYU79" s="313"/>
      <c r="UYV79" s="313"/>
      <c r="UYW79" s="313"/>
      <c r="UYX79" s="313"/>
      <c r="UYY79" s="313"/>
      <c r="UYZ79" s="313"/>
      <c r="UZA79" s="313"/>
      <c r="UZB79" s="313"/>
      <c r="UZC79" s="313"/>
      <c r="UZD79" s="313"/>
      <c r="UZE79" s="313"/>
      <c r="UZF79" s="313"/>
      <c r="UZG79" s="313"/>
      <c r="UZH79" s="313"/>
      <c r="UZI79" s="313"/>
      <c r="UZJ79" s="313"/>
      <c r="UZK79" s="313"/>
      <c r="UZL79" s="313"/>
      <c r="UZM79" s="313"/>
      <c r="UZN79" s="313"/>
      <c r="UZO79" s="313"/>
      <c r="UZP79" s="313"/>
      <c r="UZQ79" s="313"/>
      <c r="UZR79" s="313"/>
      <c r="UZS79" s="313"/>
      <c r="UZT79" s="313"/>
      <c r="UZU79" s="313"/>
      <c r="UZV79" s="313"/>
      <c r="UZW79" s="313"/>
      <c r="UZX79" s="313"/>
      <c r="UZY79" s="313"/>
      <c r="UZZ79" s="313"/>
      <c r="VAA79" s="313"/>
      <c r="VAB79" s="313"/>
      <c r="VAC79" s="313"/>
      <c r="VAD79" s="313"/>
      <c r="VAE79" s="313"/>
      <c r="VAF79" s="313"/>
      <c r="VAG79" s="313"/>
      <c r="VAH79" s="313"/>
      <c r="VAI79" s="313"/>
      <c r="VAJ79" s="313"/>
      <c r="VAK79" s="313"/>
      <c r="VAL79" s="313"/>
      <c r="VAM79" s="313"/>
      <c r="VAN79" s="313"/>
      <c r="VAO79" s="313"/>
      <c r="VAP79" s="313"/>
      <c r="VAQ79" s="313"/>
      <c r="VAR79" s="313"/>
      <c r="VAS79" s="313"/>
      <c r="VAT79" s="313"/>
      <c r="VAU79" s="313"/>
      <c r="VAV79" s="313"/>
      <c r="VAW79" s="313"/>
      <c r="VAX79" s="313"/>
      <c r="VAY79" s="313"/>
      <c r="VAZ79" s="313"/>
      <c r="VBA79" s="313"/>
      <c r="VBB79" s="313"/>
      <c r="VBC79" s="313"/>
      <c r="VBD79" s="313"/>
      <c r="VBE79" s="313"/>
      <c r="VBF79" s="313"/>
      <c r="VBG79" s="313"/>
      <c r="VBH79" s="313"/>
      <c r="VBI79" s="313"/>
      <c r="VBJ79" s="313"/>
      <c r="VBK79" s="313"/>
      <c r="VBL79" s="313"/>
      <c r="VBM79" s="313"/>
      <c r="VBN79" s="313"/>
      <c r="VBO79" s="313"/>
      <c r="VBP79" s="313"/>
      <c r="VBQ79" s="313"/>
      <c r="VBR79" s="313"/>
      <c r="VBS79" s="313"/>
      <c r="VBT79" s="313"/>
      <c r="VBU79" s="313"/>
      <c r="VBV79" s="313"/>
      <c r="VBW79" s="313"/>
      <c r="VBX79" s="313"/>
      <c r="VBY79" s="313"/>
      <c r="VBZ79" s="313"/>
      <c r="VCA79" s="313"/>
      <c r="VCB79" s="313"/>
      <c r="VCC79" s="313"/>
      <c r="VCD79" s="313"/>
      <c r="VCE79" s="313"/>
      <c r="VCF79" s="313"/>
      <c r="VCG79" s="313"/>
      <c r="VCH79" s="313"/>
      <c r="VCI79" s="313"/>
      <c r="VCJ79" s="313"/>
      <c r="VCK79" s="313"/>
      <c r="VCL79" s="313"/>
      <c r="VCM79" s="313"/>
      <c r="VCN79" s="313"/>
      <c r="VCO79" s="313"/>
      <c r="VCP79" s="313"/>
      <c r="VCQ79" s="313"/>
      <c r="VCR79" s="313"/>
      <c r="VCS79" s="313"/>
      <c r="VCT79" s="313"/>
      <c r="VCU79" s="313"/>
      <c r="VCV79" s="313"/>
      <c r="VCW79" s="313"/>
      <c r="VCX79" s="313"/>
      <c r="VCY79" s="313"/>
      <c r="VCZ79" s="313"/>
      <c r="VDA79" s="313"/>
      <c r="VDB79" s="313"/>
      <c r="VDC79" s="313"/>
      <c r="VDD79" s="313"/>
      <c r="VDE79" s="313"/>
      <c r="VDF79" s="313"/>
      <c r="VDG79" s="313"/>
      <c r="VDH79" s="313"/>
      <c r="VDI79" s="313"/>
      <c r="VDJ79" s="313"/>
      <c r="VDK79" s="313"/>
      <c r="VDL79" s="313"/>
      <c r="VDM79" s="313"/>
      <c r="VDN79" s="313"/>
      <c r="VDO79" s="313"/>
      <c r="VDP79" s="313"/>
      <c r="VDQ79" s="313"/>
      <c r="VDR79" s="313"/>
      <c r="VDS79" s="313"/>
      <c r="VDT79" s="313"/>
      <c r="VDU79" s="313"/>
      <c r="VDV79" s="313"/>
      <c r="VDW79" s="313"/>
      <c r="VDX79" s="313"/>
      <c r="VDY79" s="313"/>
      <c r="VDZ79" s="313"/>
      <c r="VEA79" s="313"/>
      <c r="VEB79" s="313"/>
      <c r="VEC79" s="313"/>
      <c r="VED79" s="313"/>
      <c r="VEE79" s="313"/>
      <c r="VEF79" s="313"/>
      <c r="VEG79" s="313"/>
      <c r="VEH79" s="313"/>
      <c r="VEI79" s="313"/>
      <c r="VEJ79" s="313"/>
      <c r="VEK79" s="313"/>
      <c r="VEL79" s="313"/>
      <c r="VEM79" s="313"/>
      <c r="VEN79" s="313"/>
      <c r="VEO79" s="313"/>
      <c r="VEP79" s="313"/>
      <c r="VEQ79" s="313"/>
      <c r="VER79" s="313"/>
      <c r="VES79" s="313"/>
      <c r="VET79" s="313"/>
      <c r="VEU79" s="313"/>
      <c r="VEV79" s="313"/>
      <c r="VEW79" s="313"/>
      <c r="VEX79" s="313"/>
      <c r="VEY79" s="313"/>
      <c r="VEZ79" s="313"/>
      <c r="VFA79" s="313"/>
      <c r="VFB79" s="313"/>
      <c r="VFC79" s="313"/>
      <c r="VFD79" s="313"/>
      <c r="VFE79" s="313"/>
      <c r="VFF79" s="313"/>
      <c r="VFG79" s="313"/>
      <c r="VFH79" s="313"/>
      <c r="VFI79" s="313"/>
      <c r="VFJ79" s="313"/>
      <c r="VFK79" s="313"/>
      <c r="VFL79" s="313"/>
      <c r="VFM79" s="313"/>
      <c r="VFN79" s="313"/>
      <c r="VFO79" s="313"/>
      <c r="VFP79" s="313"/>
      <c r="VFQ79" s="313"/>
      <c r="VFR79" s="313"/>
      <c r="VFS79" s="313"/>
      <c r="VFT79" s="313"/>
      <c r="VFU79" s="313"/>
      <c r="VFV79" s="313"/>
      <c r="VFW79" s="313"/>
      <c r="VFX79" s="313"/>
      <c r="VFY79" s="313"/>
      <c r="VFZ79" s="313"/>
      <c r="VGA79" s="313"/>
      <c r="VGB79" s="313"/>
      <c r="VGC79" s="313"/>
      <c r="VGD79" s="313"/>
      <c r="VGE79" s="313"/>
      <c r="VGF79" s="313"/>
      <c r="VGG79" s="313"/>
      <c r="VGH79" s="313"/>
      <c r="VGI79" s="313"/>
      <c r="VGJ79" s="313"/>
      <c r="VGK79" s="313"/>
      <c r="VGL79" s="313"/>
      <c r="VGM79" s="313"/>
      <c r="VGN79" s="313"/>
      <c r="VGO79" s="313"/>
      <c r="VGP79" s="313"/>
      <c r="VGQ79" s="313"/>
      <c r="VGR79" s="313"/>
      <c r="VGS79" s="313"/>
      <c r="VGT79" s="313"/>
      <c r="VGU79" s="313"/>
      <c r="VGV79" s="313"/>
      <c r="VGW79" s="313"/>
      <c r="VGX79" s="313"/>
      <c r="VGY79" s="313"/>
      <c r="VGZ79" s="313"/>
      <c r="VHA79" s="313"/>
      <c r="VHB79" s="313"/>
      <c r="VHC79" s="313"/>
      <c r="VHD79" s="313"/>
      <c r="VHE79" s="313"/>
      <c r="VHF79" s="313"/>
      <c r="VHG79" s="313"/>
      <c r="VHH79" s="313"/>
      <c r="VHI79" s="313"/>
      <c r="VHJ79" s="313"/>
      <c r="VHK79" s="313"/>
      <c r="VHL79" s="313"/>
      <c r="VHM79" s="313"/>
      <c r="VHN79" s="313"/>
      <c r="VHO79" s="313"/>
      <c r="VHP79" s="313"/>
      <c r="VHQ79" s="313"/>
      <c r="VHR79" s="313"/>
      <c r="VHS79" s="313"/>
      <c r="VHT79" s="313"/>
      <c r="VHU79" s="313"/>
      <c r="VHV79" s="313"/>
      <c r="VHW79" s="313"/>
      <c r="VHX79" s="313"/>
      <c r="VHY79" s="313"/>
      <c r="VHZ79" s="313"/>
      <c r="VIA79" s="313"/>
      <c r="VIB79" s="313"/>
      <c r="VIC79" s="313"/>
      <c r="VID79" s="313"/>
      <c r="VIE79" s="313"/>
      <c r="VIF79" s="313"/>
      <c r="VIG79" s="313"/>
      <c r="VIH79" s="313"/>
      <c r="VII79" s="313"/>
      <c r="VIJ79" s="313"/>
      <c r="VIK79" s="313"/>
      <c r="VIL79" s="313"/>
      <c r="VIM79" s="313"/>
      <c r="VIN79" s="313"/>
      <c r="VIO79" s="313"/>
      <c r="VIP79" s="313"/>
      <c r="VIQ79" s="313"/>
      <c r="VIR79" s="313"/>
      <c r="VIS79" s="313"/>
      <c r="VIT79" s="313"/>
      <c r="VIU79" s="313"/>
      <c r="VIV79" s="313"/>
      <c r="VIW79" s="313"/>
      <c r="VIX79" s="313"/>
      <c r="VIY79" s="313"/>
      <c r="VIZ79" s="313"/>
      <c r="VJA79" s="313"/>
      <c r="VJB79" s="313"/>
      <c r="VJC79" s="313"/>
      <c r="VJD79" s="313"/>
      <c r="VJE79" s="313"/>
      <c r="VJF79" s="313"/>
      <c r="VJG79" s="313"/>
      <c r="VJH79" s="313"/>
      <c r="VJI79" s="313"/>
      <c r="VJJ79" s="313"/>
      <c r="VJK79" s="313"/>
      <c r="VJL79" s="313"/>
      <c r="VJM79" s="313"/>
      <c r="VJN79" s="313"/>
      <c r="VJO79" s="313"/>
      <c r="VJP79" s="313"/>
      <c r="VJQ79" s="313"/>
      <c r="VJR79" s="313"/>
      <c r="VJS79" s="313"/>
      <c r="VJT79" s="313"/>
      <c r="VJU79" s="313"/>
      <c r="VJV79" s="313"/>
      <c r="VJW79" s="313"/>
      <c r="VJX79" s="313"/>
      <c r="VJY79" s="313"/>
      <c r="VJZ79" s="313"/>
      <c r="VKA79" s="313"/>
      <c r="VKB79" s="313"/>
      <c r="VKC79" s="313"/>
      <c r="VKD79" s="313"/>
      <c r="VKE79" s="313"/>
      <c r="VKF79" s="313"/>
      <c r="VKG79" s="313"/>
      <c r="VKH79" s="313"/>
      <c r="VKI79" s="313"/>
      <c r="VKJ79" s="313"/>
      <c r="VKK79" s="313"/>
      <c r="VKL79" s="313"/>
      <c r="VKM79" s="313"/>
      <c r="VKN79" s="313"/>
      <c r="VKO79" s="313"/>
      <c r="VKP79" s="313"/>
      <c r="VKQ79" s="313"/>
      <c r="VKR79" s="313"/>
      <c r="VKS79" s="313"/>
      <c r="VKT79" s="313"/>
      <c r="VKU79" s="313"/>
      <c r="VKV79" s="313"/>
      <c r="VKW79" s="313"/>
      <c r="VKX79" s="313"/>
      <c r="VKY79" s="313"/>
      <c r="VKZ79" s="313"/>
      <c r="VLA79" s="313"/>
      <c r="VLB79" s="313"/>
      <c r="VLC79" s="313"/>
      <c r="VLD79" s="313"/>
      <c r="VLE79" s="313"/>
      <c r="VLF79" s="313"/>
      <c r="VLG79" s="313"/>
      <c r="VLH79" s="313"/>
      <c r="VLI79" s="313"/>
      <c r="VLJ79" s="313"/>
      <c r="VLK79" s="313"/>
      <c r="VLL79" s="313"/>
      <c r="VLM79" s="313"/>
      <c r="VLN79" s="313"/>
      <c r="VLO79" s="313"/>
      <c r="VLP79" s="313"/>
      <c r="VLQ79" s="313"/>
      <c r="VLR79" s="313"/>
      <c r="VLS79" s="313"/>
      <c r="VLT79" s="313"/>
      <c r="VLU79" s="313"/>
      <c r="VLV79" s="313"/>
      <c r="VLW79" s="313"/>
      <c r="VLX79" s="313"/>
      <c r="VLY79" s="313"/>
      <c r="VLZ79" s="313"/>
      <c r="VMA79" s="313"/>
      <c r="VMB79" s="313"/>
      <c r="VMC79" s="313"/>
      <c r="VMD79" s="313"/>
      <c r="VME79" s="313"/>
      <c r="VMF79" s="313"/>
      <c r="VMG79" s="313"/>
      <c r="VMH79" s="313"/>
      <c r="VMI79" s="313"/>
      <c r="VMJ79" s="313"/>
      <c r="VMK79" s="313"/>
      <c r="VML79" s="313"/>
      <c r="VMM79" s="313"/>
      <c r="VMN79" s="313"/>
      <c r="VMO79" s="313"/>
      <c r="VMP79" s="313"/>
      <c r="VMQ79" s="313"/>
      <c r="VMR79" s="313"/>
      <c r="VMS79" s="313"/>
      <c r="VMT79" s="313"/>
      <c r="VMU79" s="313"/>
      <c r="VMV79" s="313"/>
      <c r="VMW79" s="313"/>
      <c r="VMX79" s="313"/>
      <c r="VMY79" s="313"/>
      <c r="VMZ79" s="313"/>
      <c r="VNA79" s="313"/>
      <c r="VNB79" s="313"/>
      <c r="VNC79" s="313"/>
      <c r="VND79" s="313"/>
      <c r="VNE79" s="313"/>
      <c r="VNF79" s="313"/>
      <c r="VNG79" s="313"/>
      <c r="VNH79" s="313"/>
      <c r="VNI79" s="313"/>
      <c r="VNJ79" s="313"/>
      <c r="VNK79" s="313"/>
      <c r="VNL79" s="313"/>
      <c r="VNM79" s="313"/>
      <c r="VNN79" s="313"/>
      <c r="VNO79" s="313"/>
      <c r="VNP79" s="313"/>
      <c r="VNQ79" s="313"/>
      <c r="VNR79" s="313"/>
      <c r="VNS79" s="313"/>
      <c r="VNT79" s="313"/>
      <c r="VNU79" s="313"/>
      <c r="VNV79" s="313"/>
      <c r="VNW79" s="313"/>
      <c r="VNX79" s="313"/>
      <c r="VNY79" s="313"/>
      <c r="VNZ79" s="313"/>
      <c r="VOA79" s="313"/>
      <c r="VOB79" s="313"/>
      <c r="VOC79" s="313"/>
      <c r="VOD79" s="313"/>
      <c r="VOE79" s="313"/>
      <c r="VOF79" s="313"/>
      <c r="VOG79" s="313"/>
      <c r="VOH79" s="313"/>
      <c r="VOI79" s="313"/>
      <c r="VOJ79" s="313"/>
      <c r="VOK79" s="313"/>
      <c r="VOL79" s="313"/>
      <c r="VOM79" s="313"/>
      <c r="VON79" s="313"/>
      <c r="VOO79" s="313"/>
      <c r="VOP79" s="313"/>
      <c r="VOQ79" s="313"/>
      <c r="VOR79" s="313"/>
      <c r="VOS79" s="313"/>
      <c r="VOT79" s="313"/>
      <c r="VOU79" s="313"/>
      <c r="VOV79" s="313"/>
      <c r="VOW79" s="313"/>
      <c r="VOX79" s="313"/>
      <c r="VOY79" s="313"/>
      <c r="VOZ79" s="313"/>
      <c r="VPA79" s="313"/>
      <c r="VPB79" s="313"/>
      <c r="VPC79" s="313"/>
      <c r="VPD79" s="313"/>
      <c r="VPE79" s="313"/>
      <c r="VPF79" s="313"/>
      <c r="VPG79" s="313"/>
      <c r="VPH79" s="313"/>
      <c r="VPI79" s="313"/>
      <c r="VPJ79" s="313"/>
      <c r="VPK79" s="313"/>
      <c r="VPL79" s="313"/>
      <c r="VPM79" s="313"/>
      <c r="VPN79" s="313"/>
      <c r="VPO79" s="313"/>
      <c r="VPP79" s="313"/>
      <c r="VPQ79" s="313"/>
      <c r="VPR79" s="313"/>
      <c r="VPS79" s="313"/>
      <c r="VPT79" s="313"/>
      <c r="VPU79" s="313"/>
      <c r="VPV79" s="313"/>
      <c r="VPW79" s="313"/>
      <c r="VPX79" s="313"/>
      <c r="VPY79" s="313"/>
      <c r="VPZ79" s="313"/>
      <c r="VQA79" s="313"/>
      <c r="VQB79" s="313"/>
      <c r="VQC79" s="313"/>
      <c r="VQD79" s="313"/>
      <c r="VQE79" s="313"/>
      <c r="VQF79" s="313"/>
      <c r="VQG79" s="313"/>
      <c r="VQH79" s="313"/>
      <c r="VQI79" s="313"/>
      <c r="VQJ79" s="313"/>
      <c r="VQK79" s="313"/>
      <c r="VQL79" s="313"/>
      <c r="VQM79" s="313"/>
      <c r="VQN79" s="313"/>
      <c r="VQO79" s="313"/>
      <c r="VQP79" s="313"/>
      <c r="VQQ79" s="313"/>
      <c r="VQR79" s="313"/>
      <c r="VQS79" s="313"/>
      <c r="VQT79" s="313"/>
      <c r="VQU79" s="313"/>
      <c r="VQV79" s="313"/>
      <c r="VQW79" s="313"/>
      <c r="VQX79" s="313"/>
      <c r="VQY79" s="313"/>
      <c r="VQZ79" s="313"/>
      <c r="VRA79" s="313"/>
      <c r="VRB79" s="313"/>
      <c r="VRC79" s="313"/>
      <c r="VRD79" s="313"/>
      <c r="VRE79" s="313"/>
      <c r="VRF79" s="313"/>
      <c r="VRG79" s="313"/>
      <c r="VRH79" s="313"/>
      <c r="VRI79" s="313"/>
      <c r="VRJ79" s="313"/>
      <c r="VRK79" s="313"/>
      <c r="VRL79" s="313"/>
      <c r="VRM79" s="313"/>
      <c r="VRN79" s="313"/>
      <c r="VRO79" s="313"/>
      <c r="VRP79" s="313"/>
      <c r="VRQ79" s="313"/>
      <c r="VRR79" s="313"/>
      <c r="VRS79" s="313"/>
      <c r="VRT79" s="313"/>
      <c r="VRU79" s="313"/>
      <c r="VRV79" s="313"/>
      <c r="VRW79" s="313"/>
      <c r="VRX79" s="313"/>
      <c r="VRY79" s="313"/>
      <c r="VRZ79" s="313"/>
      <c r="VSA79" s="313"/>
      <c r="VSB79" s="313"/>
      <c r="VSC79" s="313"/>
      <c r="VSD79" s="313"/>
      <c r="VSE79" s="313"/>
      <c r="VSF79" s="313"/>
      <c r="VSG79" s="313"/>
      <c r="VSH79" s="313"/>
      <c r="VSI79" s="313"/>
      <c r="VSJ79" s="313"/>
      <c r="VSK79" s="313"/>
      <c r="VSL79" s="313"/>
      <c r="VSM79" s="313"/>
      <c r="VSN79" s="313"/>
      <c r="VSO79" s="313"/>
      <c r="VSP79" s="313"/>
      <c r="VSQ79" s="313"/>
      <c r="VSR79" s="313"/>
      <c r="VSS79" s="313"/>
      <c r="VST79" s="313"/>
      <c r="VSU79" s="313"/>
      <c r="VSV79" s="313"/>
      <c r="VSW79" s="313"/>
      <c r="VSX79" s="313"/>
      <c r="VSY79" s="313"/>
      <c r="VSZ79" s="313"/>
      <c r="VTA79" s="313"/>
      <c r="VTB79" s="313"/>
      <c r="VTC79" s="313"/>
      <c r="VTD79" s="313"/>
      <c r="VTE79" s="313"/>
      <c r="VTF79" s="313"/>
      <c r="VTG79" s="313"/>
      <c r="VTH79" s="313"/>
      <c r="VTI79" s="313"/>
      <c r="VTJ79" s="313"/>
      <c r="VTK79" s="313"/>
      <c r="VTL79" s="313"/>
      <c r="VTM79" s="313"/>
      <c r="VTN79" s="313"/>
      <c r="VTO79" s="313"/>
      <c r="VTP79" s="313"/>
      <c r="VTQ79" s="313"/>
      <c r="VTR79" s="313"/>
      <c r="VTS79" s="313"/>
      <c r="VTT79" s="313"/>
      <c r="VTU79" s="313"/>
      <c r="VTV79" s="313"/>
      <c r="VTW79" s="313"/>
      <c r="VTX79" s="313"/>
      <c r="VTY79" s="313"/>
      <c r="VTZ79" s="313"/>
      <c r="VUA79" s="313"/>
      <c r="VUB79" s="313"/>
      <c r="VUC79" s="313"/>
      <c r="VUD79" s="313"/>
      <c r="VUE79" s="313"/>
      <c r="VUF79" s="313"/>
      <c r="VUG79" s="313"/>
      <c r="VUH79" s="313"/>
      <c r="VUI79" s="313"/>
      <c r="VUJ79" s="313"/>
      <c r="VUK79" s="313"/>
      <c r="VUL79" s="313"/>
      <c r="VUM79" s="313"/>
      <c r="VUN79" s="313"/>
      <c r="VUO79" s="313"/>
      <c r="VUP79" s="313"/>
      <c r="VUQ79" s="313"/>
      <c r="VUR79" s="313"/>
      <c r="VUS79" s="313"/>
      <c r="VUT79" s="313"/>
      <c r="VUU79" s="313"/>
      <c r="VUV79" s="313"/>
      <c r="VUW79" s="313"/>
      <c r="VUX79" s="313"/>
      <c r="VUY79" s="313"/>
      <c r="VUZ79" s="313"/>
      <c r="VVA79" s="313"/>
      <c r="VVB79" s="313"/>
      <c r="VVC79" s="313"/>
      <c r="VVD79" s="313"/>
      <c r="VVE79" s="313"/>
      <c r="VVF79" s="313"/>
      <c r="VVG79" s="313"/>
      <c r="VVH79" s="313"/>
      <c r="VVI79" s="313"/>
      <c r="VVJ79" s="313"/>
      <c r="VVK79" s="313"/>
      <c r="VVL79" s="313"/>
      <c r="VVM79" s="313"/>
      <c r="VVN79" s="313"/>
      <c r="VVO79" s="313"/>
      <c r="VVP79" s="313"/>
      <c r="VVQ79" s="313"/>
      <c r="VVR79" s="313"/>
      <c r="VVS79" s="313"/>
      <c r="VVT79" s="313"/>
      <c r="VVU79" s="313"/>
      <c r="VVV79" s="313"/>
      <c r="VVW79" s="313"/>
      <c r="VVX79" s="313"/>
      <c r="VVY79" s="313"/>
      <c r="VVZ79" s="313"/>
      <c r="VWA79" s="313"/>
      <c r="VWB79" s="313"/>
      <c r="VWC79" s="313"/>
      <c r="VWD79" s="313"/>
      <c r="VWE79" s="313"/>
      <c r="VWF79" s="313"/>
      <c r="VWG79" s="313"/>
      <c r="VWH79" s="313"/>
      <c r="VWI79" s="313"/>
      <c r="VWJ79" s="313"/>
      <c r="VWK79" s="313"/>
      <c r="VWL79" s="313"/>
      <c r="VWM79" s="313"/>
      <c r="VWN79" s="313"/>
      <c r="VWO79" s="313"/>
      <c r="VWP79" s="313"/>
      <c r="VWQ79" s="313"/>
      <c r="VWR79" s="313"/>
      <c r="VWS79" s="313"/>
      <c r="VWT79" s="313"/>
      <c r="VWU79" s="313"/>
      <c r="VWV79" s="313"/>
      <c r="VWW79" s="313"/>
      <c r="VWX79" s="313"/>
      <c r="VWY79" s="313"/>
      <c r="VWZ79" s="313"/>
      <c r="VXA79" s="313"/>
      <c r="VXB79" s="313"/>
      <c r="VXC79" s="313"/>
      <c r="VXD79" s="313"/>
      <c r="VXE79" s="313"/>
      <c r="VXF79" s="313"/>
      <c r="VXG79" s="313"/>
      <c r="VXH79" s="313"/>
      <c r="VXI79" s="313"/>
      <c r="VXJ79" s="313"/>
      <c r="VXK79" s="313"/>
      <c r="VXL79" s="313"/>
      <c r="VXM79" s="313"/>
      <c r="VXN79" s="313"/>
      <c r="VXO79" s="313"/>
      <c r="VXP79" s="313"/>
      <c r="VXQ79" s="313"/>
      <c r="VXR79" s="313"/>
      <c r="VXS79" s="313"/>
      <c r="VXT79" s="313"/>
      <c r="VXU79" s="313"/>
      <c r="VXV79" s="313"/>
      <c r="VXW79" s="313"/>
      <c r="VXX79" s="313"/>
      <c r="VXY79" s="313"/>
      <c r="VXZ79" s="313"/>
      <c r="VYA79" s="313"/>
      <c r="VYB79" s="313"/>
      <c r="VYC79" s="313"/>
      <c r="VYD79" s="313"/>
      <c r="VYE79" s="313"/>
      <c r="VYF79" s="313"/>
      <c r="VYG79" s="313"/>
      <c r="VYH79" s="313"/>
      <c r="VYI79" s="313"/>
      <c r="VYJ79" s="313"/>
      <c r="VYK79" s="313"/>
      <c r="VYL79" s="313"/>
      <c r="VYM79" s="313"/>
      <c r="VYN79" s="313"/>
      <c r="VYO79" s="313"/>
      <c r="VYP79" s="313"/>
      <c r="VYQ79" s="313"/>
      <c r="VYR79" s="313"/>
      <c r="VYS79" s="313"/>
      <c r="VYT79" s="313"/>
      <c r="VYU79" s="313"/>
      <c r="VYV79" s="313"/>
      <c r="VYW79" s="313"/>
      <c r="VYX79" s="313"/>
      <c r="VYY79" s="313"/>
      <c r="VYZ79" s="313"/>
      <c r="VZA79" s="313"/>
      <c r="VZB79" s="313"/>
      <c r="VZC79" s="313"/>
      <c r="VZD79" s="313"/>
      <c r="VZE79" s="313"/>
      <c r="VZF79" s="313"/>
      <c r="VZG79" s="313"/>
      <c r="VZH79" s="313"/>
      <c r="VZI79" s="313"/>
      <c r="VZJ79" s="313"/>
      <c r="VZK79" s="313"/>
      <c r="VZL79" s="313"/>
      <c r="VZM79" s="313"/>
      <c r="VZN79" s="313"/>
      <c r="VZO79" s="313"/>
      <c r="VZP79" s="313"/>
      <c r="VZQ79" s="313"/>
      <c r="VZR79" s="313"/>
      <c r="VZS79" s="313"/>
      <c r="VZT79" s="313"/>
      <c r="VZU79" s="313"/>
      <c r="VZV79" s="313"/>
      <c r="VZW79" s="313"/>
      <c r="VZX79" s="313"/>
      <c r="VZY79" s="313"/>
      <c r="VZZ79" s="313"/>
      <c r="WAA79" s="313"/>
      <c r="WAB79" s="313"/>
      <c r="WAC79" s="313"/>
      <c r="WAD79" s="313"/>
      <c r="WAE79" s="313"/>
      <c r="WAF79" s="313"/>
      <c r="WAG79" s="313"/>
      <c r="WAH79" s="313"/>
      <c r="WAI79" s="313"/>
      <c r="WAJ79" s="313"/>
      <c r="WAK79" s="313"/>
      <c r="WAL79" s="313"/>
      <c r="WAM79" s="313"/>
      <c r="WAN79" s="313"/>
      <c r="WAO79" s="313"/>
      <c r="WAP79" s="313"/>
      <c r="WAQ79" s="313"/>
      <c r="WAR79" s="313"/>
      <c r="WAS79" s="313"/>
      <c r="WAT79" s="313"/>
      <c r="WAU79" s="313"/>
      <c r="WAV79" s="313"/>
      <c r="WAW79" s="313"/>
      <c r="WAX79" s="313"/>
      <c r="WAY79" s="313"/>
      <c r="WAZ79" s="313"/>
      <c r="WBA79" s="313"/>
      <c r="WBB79" s="313"/>
      <c r="WBC79" s="313"/>
      <c r="WBD79" s="313"/>
      <c r="WBE79" s="313"/>
      <c r="WBF79" s="313"/>
      <c r="WBG79" s="313"/>
      <c r="WBH79" s="313"/>
      <c r="WBI79" s="313"/>
      <c r="WBJ79" s="313"/>
      <c r="WBK79" s="313"/>
      <c r="WBL79" s="313"/>
      <c r="WBM79" s="313"/>
      <c r="WBN79" s="313"/>
      <c r="WBO79" s="313"/>
      <c r="WBP79" s="313"/>
      <c r="WBQ79" s="313"/>
      <c r="WBR79" s="313"/>
      <c r="WBS79" s="313"/>
      <c r="WBT79" s="313"/>
      <c r="WBU79" s="313"/>
      <c r="WBV79" s="313"/>
      <c r="WBW79" s="313"/>
      <c r="WBX79" s="313"/>
      <c r="WBY79" s="313"/>
      <c r="WBZ79" s="313"/>
      <c r="WCA79" s="313"/>
      <c r="WCB79" s="313"/>
      <c r="WCC79" s="313"/>
      <c r="WCD79" s="313"/>
      <c r="WCE79" s="313"/>
      <c r="WCF79" s="313"/>
      <c r="WCG79" s="313"/>
      <c r="WCH79" s="313"/>
      <c r="WCI79" s="313"/>
      <c r="WCJ79" s="313"/>
      <c r="WCK79" s="313"/>
      <c r="WCL79" s="313"/>
      <c r="WCM79" s="313"/>
      <c r="WCN79" s="313"/>
      <c r="WCO79" s="313"/>
      <c r="WCP79" s="313"/>
      <c r="WCQ79" s="313"/>
      <c r="WCR79" s="313"/>
      <c r="WCS79" s="313"/>
      <c r="WCT79" s="313"/>
      <c r="WCU79" s="313"/>
      <c r="WCV79" s="313"/>
      <c r="WCW79" s="313"/>
      <c r="WCX79" s="313"/>
      <c r="WCY79" s="313"/>
      <c r="WCZ79" s="313"/>
      <c r="WDA79" s="313"/>
      <c r="WDB79" s="313"/>
      <c r="WDC79" s="313"/>
      <c r="WDD79" s="313"/>
      <c r="WDE79" s="313"/>
      <c r="WDF79" s="313"/>
      <c r="WDG79" s="313"/>
      <c r="WDH79" s="313"/>
      <c r="WDI79" s="313"/>
      <c r="WDJ79" s="313"/>
      <c r="WDK79" s="313"/>
      <c r="WDL79" s="313"/>
      <c r="WDM79" s="313"/>
      <c r="WDN79" s="313"/>
      <c r="WDO79" s="313"/>
      <c r="WDP79" s="313"/>
      <c r="WDQ79" s="313"/>
      <c r="WDR79" s="313"/>
      <c r="WDS79" s="313"/>
      <c r="WDT79" s="313"/>
      <c r="WDU79" s="313"/>
      <c r="WDV79" s="313"/>
      <c r="WDW79" s="313"/>
      <c r="WDX79" s="313"/>
      <c r="WDY79" s="313"/>
      <c r="WDZ79" s="313"/>
      <c r="WEA79" s="313"/>
      <c r="WEB79" s="313"/>
      <c r="WEC79" s="313"/>
      <c r="WED79" s="313"/>
      <c r="WEE79" s="313"/>
      <c r="WEF79" s="313"/>
      <c r="WEG79" s="313"/>
      <c r="WEH79" s="313"/>
      <c r="WEI79" s="313"/>
      <c r="WEJ79" s="313"/>
      <c r="WEK79" s="313"/>
      <c r="WEL79" s="313"/>
      <c r="WEM79" s="313"/>
      <c r="WEN79" s="313"/>
      <c r="WEO79" s="313"/>
      <c r="WEP79" s="313"/>
      <c r="WEQ79" s="313"/>
      <c r="WER79" s="313"/>
      <c r="WES79" s="313"/>
      <c r="WET79" s="313"/>
      <c r="WEU79" s="313"/>
      <c r="WEV79" s="313"/>
      <c r="WEW79" s="313"/>
      <c r="WEX79" s="313"/>
      <c r="WEY79" s="313"/>
      <c r="WEZ79" s="313"/>
      <c r="WFA79" s="313"/>
      <c r="WFB79" s="313"/>
      <c r="WFC79" s="313"/>
      <c r="WFD79" s="313"/>
      <c r="WFE79" s="313"/>
      <c r="WFF79" s="313"/>
      <c r="WFG79" s="313"/>
      <c r="WFH79" s="313"/>
      <c r="WFI79" s="313"/>
      <c r="WFJ79" s="313"/>
      <c r="WFK79" s="313"/>
      <c r="WFL79" s="313"/>
      <c r="WFM79" s="313"/>
      <c r="WFN79" s="313"/>
      <c r="WFO79" s="313"/>
      <c r="WFP79" s="313"/>
      <c r="WFQ79" s="313"/>
      <c r="WFR79" s="313"/>
      <c r="WFS79" s="313"/>
      <c r="WFT79" s="313"/>
      <c r="WFU79" s="313"/>
      <c r="WFV79" s="313"/>
      <c r="WFW79" s="313"/>
      <c r="WFX79" s="313"/>
      <c r="WFY79" s="313"/>
      <c r="WFZ79" s="313"/>
      <c r="WGA79" s="313"/>
      <c r="WGB79" s="313"/>
      <c r="WGC79" s="313"/>
      <c r="WGD79" s="313"/>
      <c r="WGE79" s="313"/>
      <c r="WGF79" s="313"/>
      <c r="WGG79" s="313"/>
      <c r="WGH79" s="313"/>
      <c r="WGI79" s="313"/>
      <c r="WGJ79" s="313"/>
      <c r="WGK79" s="313"/>
      <c r="WGL79" s="313"/>
      <c r="WGM79" s="313"/>
      <c r="WGN79" s="313"/>
      <c r="WGO79" s="313"/>
      <c r="WGP79" s="313"/>
      <c r="WGQ79" s="313"/>
      <c r="WGR79" s="313"/>
      <c r="WGS79" s="313"/>
      <c r="WGT79" s="313"/>
      <c r="WGU79" s="313"/>
      <c r="WGV79" s="313"/>
      <c r="WGW79" s="313"/>
      <c r="WGX79" s="313"/>
      <c r="WGY79" s="313"/>
      <c r="WGZ79" s="313"/>
      <c r="WHA79" s="313"/>
      <c r="WHB79" s="313"/>
      <c r="WHC79" s="313"/>
      <c r="WHD79" s="313"/>
      <c r="WHE79" s="313"/>
      <c r="WHF79" s="313"/>
      <c r="WHG79" s="313"/>
      <c r="WHH79" s="313"/>
      <c r="WHI79" s="313"/>
      <c r="WHJ79" s="313"/>
      <c r="WHK79" s="313"/>
      <c r="WHL79" s="313"/>
      <c r="WHM79" s="313"/>
      <c r="WHN79" s="313"/>
      <c r="WHO79" s="313"/>
      <c r="WHP79" s="313"/>
      <c r="WHQ79" s="313"/>
      <c r="WHR79" s="313"/>
      <c r="WHS79" s="313"/>
      <c r="WHT79" s="313"/>
      <c r="WHU79" s="313"/>
      <c r="WHV79" s="313"/>
      <c r="WHW79" s="313"/>
      <c r="WHX79" s="313"/>
      <c r="WHY79" s="313"/>
      <c r="WHZ79" s="313"/>
      <c r="WIA79" s="313"/>
      <c r="WIB79" s="313"/>
      <c r="WIC79" s="313"/>
      <c r="WID79" s="313"/>
      <c r="WIE79" s="313"/>
      <c r="WIF79" s="313"/>
      <c r="WIG79" s="313"/>
      <c r="WIH79" s="313"/>
      <c r="WII79" s="313"/>
      <c r="WIJ79" s="313"/>
      <c r="WIK79" s="313"/>
      <c r="WIL79" s="313"/>
      <c r="WIM79" s="313"/>
      <c r="WIN79" s="313"/>
      <c r="WIO79" s="313"/>
      <c r="WIP79" s="313"/>
      <c r="WIQ79" s="313"/>
      <c r="WIR79" s="313"/>
      <c r="WIS79" s="313"/>
      <c r="WIT79" s="313"/>
      <c r="WIU79" s="313"/>
      <c r="WIV79" s="313"/>
      <c r="WIW79" s="313"/>
      <c r="WIX79" s="313"/>
      <c r="WIY79" s="313"/>
      <c r="WIZ79" s="313"/>
      <c r="WJA79" s="313"/>
      <c r="WJB79" s="313"/>
      <c r="WJC79" s="313"/>
      <c r="WJD79" s="313"/>
      <c r="WJE79" s="313"/>
      <c r="WJF79" s="313"/>
      <c r="WJG79" s="313"/>
      <c r="WJH79" s="313"/>
      <c r="WJI79" s="313"/>
      <c r="WJJ79" s="313"/>
      <c r="WJK79" s="313"/>
      <c r="WJL79" s="313"/>
      <c r="WJM79" s="313"/>
      <c r="WJN79" s="313"/>
      <c r="WJO79" s="313"/>
      <c r="WJP79" s="313"/>
      <c r="WJQ79" s="313"/>
      <c r="WJR79" s="313"/>
      <c r="WJS79" s="313"/>
      <c r="WJT79" s="313"/>
      <c r="WJU79" s="313"/>
      <c r="WJV79" s="313"/>
      <c r="WJW79" s="313"/>
      <c r="WJX79" s="313"/>
      <c r="WJY79" s="313"/>
      <c r="WJZ79" s="313"/>
      <c r="WKA79" s="313"/>
      <c r="WKB79" s="313"/>
      <c r="WKC79" s="313"/>
      <c r="WKD79" s="313"/>
      <c r="WKE79" s="313"/>
      <c r="WKF79" s="313"/>
      <c r="WKG79" s="313"/>
      <c r="WKH79" s="313"/>
      <c r="WKI79" s="313"/>
      <c r="WKJ79" s="313"/>
      <c r="WKK79" s="313"/>
      <c r="WKL79" s="313"/>
      <c r="WKM79" s="313"/>
      <c r="WKN79" s="313"/>
      <c r="WKO79" s="313"/>
      <c r="WKP79" s="313"/>
      <c r="WKQ79" s="313"/>
      <c r="WKR79" s="313"/>
      <c r="WKS79" s="313"/>
      <c r="WKT79" s="313"/>
      <c r="WKU79" s="313"/>
      <c r="WKV79" s="313"/>
      <c r="WKW79" s="313"/>
      <c r="WKX79" s="313"/>
      <c r="WKY79" s="313"/>
      <c r="WKZ79" s="313"/>
      <c r="WLA79" s="313"/>
      <c r="WLB79" s="313"/>
      <c r="WLC79" s="313"/>
      <c r="WLD79" s="313"/>
      <c r="WLE79" s="313"/>
      <c r="WLF79" s="313"/>
      <c r="WLG79" s="313"/>
      <c r="WLH79" s="313"/>
      <c r="WLI79" s="313"/>
      <c r="WLJ79" s="313"/>
      <c r="WLK79" s="313"/>
      <c r="WLL79" s="313"/>
      <c r="WLM79" s="313"/>
      <c r="WLN79" s="313"/>
      <c r="WLO79" s="313"/>
      <c r="WLP79" s="313"/>
      <c r="WLQ79" s="313"/>
      <c r="WLR79" s="313"/>
      <c r="WLS79" s="313"/>
      <c r="WLT79" s="313"/>
      <c r="WLU79" s="313"/>
      <c r="WLV79" s="313"/>
      <c r="WLW79" s="313"/>
      <c r="WLX79" s="313"/>
      <c r="WLY79" s="313"/>
      <c r="WLZ79" s="313"/>
      <c r="WMA79" s="313"/>
      <c r="WMB79" s="313"/>
      <c r="WMC79" s="313"/>
      <c r="WMD79" s="313"/>
      <c r="WME79" s="313"/>
      <c r="WMF79" s="313"/>
      <c r="WMG79" s="313"/>
      <c r="WMH79" s="313"/>
      <c r="WMI79" s="313"/>
      <c r="WMJ79" s="313"/>
      <c r="WMK79" s="313"/>
      <c r="WML79" s="313"/>
      <c r="WMM79" s="313"/>
      <c r="WMN79" s="313"/>
      <c r="WMO79" s="313"/>
      <c r="WMP79" s="313"/>
      <c r="WMQ79" s="313"/>
      <c r="WMR79" s="313"/>
      <c r="WMS79" s="313"/>
      <c r="WMT79" s="313"/>
      <c r="WMU79" s="313"/>
      <c r="WMV79" s="313"/>
      <c r="WMW79" s="313"/>
      <c r="WMX79" s="313"/>
      <c r="WMY79" s="313"/>
      <c r="WMZ79" s="313"/>
      <c r="WNA79" s="313"/>
      <c r="WNB79" s="313"/>
      <c r="WNC79" s="313"/>
      <c r="WND79" s="313"/>
      <c r="WNE79" s="313"/>
      <c r="WNF79" s="313"/>
      <c r="WNG79" s="313"/>
      <c r="WNH79" s="313"/>
      <c r="WNI79" s="313"/>
      <c r="WNJ79" s="313"/>
      <c r="WNK79" s="313"/>
      <c r="WNL79" s="313"/>
      <c r="WNM79" s="313"/>
      <c r="WNN79" s="313"/>
      <c r="WNO79" s="313"/>
      <c r="WNP79" s="313"/>
      <c r="WNQ79" s="313"/>
      <c r="WNR79" s="313"/>
      <c r="WNS79" s="313"/>
      <c r="WNT79" s="313"/>
      <c r="WNU79" s="313"/>
      <c r="WNV79" s="313"/>
      <c r="WNW79" s="313"/>
      <c r="WNX79" s="313"/>
      <c r="WNY79" s="313"/>
      <c r="WNZ79" s="313"/>
      <c r="WOA79" s="313"/>
      <c r="WOB79" s="313"/>
      <c r="WOC79" s="313"/>
      <c r="WOD79" s="313"/>
      <c r="WOE79" s="313"/>
      <c r="WOF79" s="313"/>
      <c r="WOG79" s="313"/>
      <c r="WOH79" s="313"/>
      <c r="WOI79" s="313"/>
      <c r="WOJ79" s="313"/>
      <c r="WOK79" s="313"/>
      <c r="WOL79" s="313"/>
      <c r="WOM79" s="313"/>
      <c r="WON79" s="313"/>
      <c r="WOO79" s="313"/>
      <c r="WOP79" s="313"/>
      <c r="WOQ79" s="313"/>
      <c r="WOR79" s="313"/>
      <c r="WOS79" s="313"/>
      <c r="WOT79" s="313"/>
      <c r="WOU79" s="313"/>
      <c r="WOV79" s="313"/>
      <c r="WOW79" s="313"/>
      <c r="WOX79" s="313"/>
      <c r="WOY79" s="313"/>
      <c r="WOZ79" s="313"/>
      <c r="WPA79" s="313"/>
      <c r="WPB79" s="313"/>
      <c r="WPC79" s="313"/>
      <c r="WPD79" s="313"/>
      <c r="WPE79" s="313"/>
      <c r="WPF79" s="313"/>
      <c r="WPG79" s="313"/>
      <c r="WPH79" s="313"/>
      <c r="WPI79" s="313"/>
      <c r="WPJ79" s="313"/>
      <c r="WPK79" s="313"/>
      <c r="WPL79" s="313"/>
      <c r="WPM79" s="313"/>
      <c r="WPN79" s="313"/>
      <c r="WPO79" s="313"/>
      <c r="WPP79" s="313"/>
      <c r="WPQ79" s="313"/>
      <c r="WPR79" s="313"/>
      <c r="WPS79" s="313"/>
      <c r="WPT79" s="313"/>
      <c r="WPU79" s="313"/>
      <c r="WPV79" s="313"/>
      <c r="WPW79" s="313"/>
      <c r="WPX79" s="313"/>
      <c r="WPY79" s="313"/>
      <c r="WPZ79" s="313"/>
      <c r="WQA79" s="313"/>
      <c r="WQB79" s="313"/>
      <c r="WQC79" s="313"/>
      <c r="WQD79" s="313"/>
      <c r="WQE79" s="313"/>
      <c r="WQF79" s="313"/>
      <c r="WQG79" s="313"/>
      <c r="WQH79" s="313"/>
      <c r="WQI79" s="313"/>
      <c r="WQJ79" s="313"/>
      <c r="WQK79" s="313"/>
      <c r="WQL79" s="313"/>
      <c r="WQM79" s="313"/>
      <c r="WQN79" s="313"/>
      <c r="WQO79" s="313"/>
      <c r="WQP79" s="313"/>
      <c r="WQQ79" s="313"/>
      <c r="WQR79" s="313"/>
      <c r="WQS79" s="313"/>
      <c r="WQT79" s="313"/>
      <c r="WQU79" s="313"/>
      <c r="WQV79" s="313"/>
      <c r="WQW79" s="313"/>
      <c r="WQX79" s="313"/>
      <c r="WQY79" s="313"/>
      <c r="WQZ79" s="313"/>
      <c r="WRA79" s="313"/>
      <c r="WRB79" s="313"/>
      <c r="WRC79" s="313"/>
      <c r="WRD79" s="313"/>
      <c r="WRE79" s="313"/>
      <c r="WRF79" s="313"/>
      <c r="WRG79" s="313"/>
      <c r="WRH79" s="313"/>
      <c r="WRI79" s="313"/>
      <c r="WRJ79" s="313"/>
      <c r="WRK79" s="313"/>
      <c r="WRL79" s="313"/>
      <c r="WRM79" s="313"/>
      <c r="WRN79" s="313"/>
      <c r="WRO79" s="313"/>
      <c r="WRP79" s="313"/>
      <c r="WRQ79" s="313"/>
      <c r="WRR79" s="313"/>
      <c r="WRS79" s="313"/>
      <c r="WRT79" s="313"/>
      <c r="WRU79" s="313"/>
      <c r="WRV79" s="313"/>
      <c r="WRW79" s="313"/>
      <c r="WRX79" s="313"/>
      <c r="WRY79" s="313"/>
      <c r="WRZ79" s="313"/>
      <c r="WSA79" s="313"/>
      <c r="WSB79" s="313"/>
      <c r="WSC79" s="313"/>
      <c r="WSD79" s="313"/>
      <c r="WSE79" s="313"/>
      <c r="WSF79" s="313"/>
      <c r="WSG79" s="313"/>
      <c r="WSH79" s="313"/>
      <c r="WSI79" s="313"/>
      <c r="WSJ79" s="313"/>
      <c r="WSK79" s="313"/>
      <c r="WSL79" s="313"/>
      <c r="WSM79" s="313"/>
      <c r="WSN79" s="313"/>
      <c r="WSO79" s="313"/>
      <c r="WSP79" s="313"/>
      <c r="WSQ79" s="313"/>
      <c r="WSR79" s="313"/>
      <c r="WSS79" s="313"/>
      <c r="WST79" s="313"/>
      <c r="WSU79" s="313"/>
      <c r="WSV79" s="313"/>
      <c r="WSW79" s="313"/>
      <c r="WSX79" s="313"/>
      <c r="WSY79" s="313"/>
      <c r="WSZ79" s="313"/>
      <c r="WTA79" s="313"/>
      <c r="WTB79" s="313"/>
      <c r="WTC79" s="313"/>
      <c r="WTD79" s="313"/>
      <c r="WTE79" s="313"/>
      <c r="WTF79" s="313"/>
      <c r="WTG79" s="313"/>
      <c r="WTH79" s="313"/>
      <c r="WTI79" s="313"/>
      <c r="WTJ79" s="313"/>
      <c r="WTK79" s="313"/>
      <c r="WTL79" s="313"/>
      <c r="WTM79" s="313"/>
      <c r="WTN79" s="313"/>
      <c r="WTO79" s="313"/>
      <c r="WTP79" s="313"/>
      <c r="WTQ79" s="313"/>
      <c r="WTR79" s="313"/>
      <c r="WTS79" s="313"/>
      <c r="WTT79" s="313"/>
      <c r="WTU79" s="313"/>
      <c r="WTV79" s="313"/>
      <c r="WTW79" s="313"/>
      <c r="WTX79" s="313"/>
      <c r="WTY79" s="313"/>
      <c r="WTZ79" s="313"/>
      <c r="WUA79" s="313"/>
      <c r="WUB79" s="313"/>
      <c r="WUC79" s="313"/>
      <c r="WUD79" s="313"/>
      <c r="WUE79" s="313"/>
      <c r="WUF79" s="313"/>
      <c r="WUG79" s="313"/>
      <c r="WUH79" s="313"/>
      <c r="WUI79" s="313"/>
      <c r="WUJ79" s="313"/>
      <c r="WUK79" s="313"/>
      <c r="WUL79" s="313"/>
      <c r="WUM79" s="313"/>
      <c r="WUN79" s="313"/>
      <c r="WUO79" s="313"/>
      <c r="WUP79" s="313"/>
      <c r="WUQ79" s="313"/>
      <c r="WUR79" s="313"/>
      <c r="WUS79" s="313"/>
      <c r="WUT79" s="313"/>
      <c r="WUU79" s="313"/>
      <c r="WUV79" s="313"/>
      <c r="WUW79" s="313"/>
      <c r="WUX79" s="313"/>
      <c r="WUY79" s="313"/>
      <c r="WUZ79" s="313"/>
      <c r="WVA79" s="313"/>
      <c r="WVB79" s="313"/>
      <c r="WVC79" s="313"/>
      <c r="WVD79" s="313"/>
      <c r="WVE79" s="313"/>
      <c r="WVF79" s="313"/>
      <c r="WVG79" s="313"/>
      <c r="WVH79" s="313"/>
      <c r="WVI79" s="313"/>
      <c r="WVJ79" s="313"/>
      <c r="WVK79" s="313"/>
      <c r="WVL79" s="313"/>
      <c r="WVM79" s="313"/>
      <c r="WVN79" s="313"/>
      <c r="WVO79" s="313"/>
      <c r="WVP79" s="313"/>
      <c r="WVQ79" s="313"/>
      <c r="WVR79" s="313"/>
      <c r="WVS79" s="313"/>
      <c r="WVT79" s="313"/>
      <c r="WVU79" s="313"/>
      <c r="WVV79" s="313"/>
      <c r="WVW79" s="313"/>
      <c r="WVX79" s="313"/>
      <c r="WVY79" s="313"/>
      <c r="WVZ79" s="313"/>
      <c r="WWA79" s="313"/>
      <c r="WWB79" s="313"/>
      <c r="WWC79" s="313"/>
      <c r="WWD79" s="313"/>
      <c r="WWE79" s="313"/>
      <c r="WWF79" s="313"/>
      <c r="WWG79" s="313"/>
      <c r="WWH79" s="313"/>
      <c r="WWI79" s="313"/>
      <c r="WWJ79" s="313"/>
      <c r="WWK79" s="313"/>
      <c r="WWL79" s="313"/>
      <c r="WWM79" s="313"/>
      <c r="WWN79" s="313"/>
      <c r="WWO79" s="313"/>
      <c r="WWP79" s="313"/>
      <c r="WWQ79" s="313"/>
      <c r="WWR79" s="313"/>
      <c r="WWS79" s="313"/>
      <c r="WWT79" s="313"/>
      <c r="WWU79" s="313"/>
      <c r="WWV79" s="313"/>
      <c r="WWW79" s="313"/>
      <c r="WWX79" s="313"/>
      <c r="WWY79" s="313"/>
      <c r="WWZ79" s="313"/>
      <c r="WXA79" s="313"/>
      <c r="WXB79" s="313"/>
      <c r="WXC79" s="313"/>
      <c r="WXD79" s="313"/>
      <c r="WXE79" s="313"/>
      <c r="WXF79" s="313"/>
      <c r="WXG79" s="313"/>
      <c r="WXH79" s="313"/>
      <c r="WXI79" s="313"/>
      <c r="WXJ79" s="313"/>
      <c r="WXK79" s="313"/>
      <c r="WXL79" s="313"/>
      <c r="WXM79" s="313"/>
      <c r="WXN79" s="313"/>
      <c r="WXO79" s="313"/>
      <c r="WXP79" s="313"/>
      <c r="WXQ79" s="313"/>
      <c r="WXR79" s="313"/>
      <c r="WXS79" s="313"/>
      <c r="WXT79" s="313"/>
      <c r="WXU79" s="313"/>
      <c r="WXV79" s="313"/>
      <c r="WXW79" s="313"/>
      <c r="WXX79" s="313"/>
      <c r="WXY79" s="313"/>
      <c r="WXZ79" s="313"/>
      <c r="WYA79" s="313"/>
      <c r="WYB79" s="313"/>
      <c r="WYC79" s="313"/>
      <c r="WYD79" s="313"/>
      <c r="WYE79" s="313"/>
      <c r="WYF79" s="313"/>
      <c r="WYG79" s="313"/>
      <c r="WYH79" s="313"/>
      <c r="WYI79" s="313"/>
      <c r="WYJ79" s="313"/>
      <c r="WYK79" s="313"/>
      <c r="WYL79" s="313"/>
      <c r="WYM79" s="313"/>
      <c r="WYN79" s="313"/>
      <c r="WYO79" s="313"/>
      <c r="WYP79" s="313"/>
      <c r="WYQ79" s="313"/>
      <c r="WYR79" s="313"/>
      <c r="WYS79" s="313"/>
      <c r="WYT79" s="313"/>
      <c r="WYU79" s="313"/>
      <c r="WYV79" s="313"/>
      <c r="WYW79" s="313"/>
      <c r="WYX79" s="313"/>
      <c r="WYY79" s="313"/>
      <c r="WYZ79" s="313"/>
      <c r="WZA79" s="313"/>
      <c r="WZB79" s="313"/>
      <c r="WZC79" s="313"/>
      <c r="WZD79" s="313"/>
      <c r="WZE79" s="313"/>
      <c r="WZF79" s="313"/>
      <c r="WZG79" s="313"/>
      <c r="WZH79" s="313"/>
      <c r="WZI79" s="313"/>
      <c r="WZJ79" s="313"/>
      <c r="WZK79" s="313"/>
      <c r="WZL79" s="313"/>
      <c r="WZM79" s="313"/>
      <c r="WZN79" s="313"/>
      <c r="WZO79" s="313"/>
      <c r="WZP79" s="313"/>
      <c r="WZQ79" s="313"/>
      <c r="WZR79" s="313"/>
      <c r="WZS79" s="313"/>
      <c r="WZT79" s="313"/>
      <c r="WZU79" s="313"/>
      <c r="WZV79" s="313"/>
      <c r="WZW79" s="313"/>
      <c r="WZX79" s="313"/>
      <c r="WZY79" s="313"/>
      <c r="WZZ79" s="313"/>
      <c r="XAA79" s="313"/>
      <c r="XAB79" s="313"/>
      <c r="XAC79" s="313"/>
      <c r="XAD79" s="313"/>
      <c r="XAE79" s="313"/>
      <c r="XAF79" s="313"/>
      <c r="XAG79" s="313"/>
      <c r="XAH79" s="313"/>
      <c r="XAI79" s="313"/>
      <c r="XAJ79" s="313"/>
      <c r="XAK79" s="313"/>
      <c r="XAL79" s="313"/>
      <c r="XAM79" s="313"/>
      <c r="XAN79" s="313"/>
      <c r="XAO79" s="313"/>
      <c r="XAP79" s="313"/>
      <c r="XAQ79" s="313"/>
      <c r="XAR79" s="313"/>
      <c r="XAS79" s="313"/>
      <c r="XAT79" s="313"/>
      <c r="XAU79" s="313"/>
      <c r="XAV79" s="313"/>
      <c r="XAW79" s="313"/>
      <c r="XAX79" s="313"/>
      <c r="XAY79" s="313"/>
      <c r="XAZ79" s="313"/>
      <c r="XBA79" s="313"/>
      <c r="XBB79" s="313"/>
      <c r="XBC79" s="313"/>
      <c r="XBD79" s="313"/>
      <c r="XBE79" s="313"/>
      <c r="XBF79" s="313"/>
      <c r="XBG79" s="313"/>
      <c r="XBH79" s="313"/>
      <c r="XBI79" s="313"/>
      <c r="XBJ79" s="313"/>
      <c r="XBK79" s="313"/>
      <c r="XBL79" s="313"/>
      <c r="XBM79" s="313"/>
      <c r="XBN79" s="313"/>
      <c r="XBO79" s="313"/>
      <c r="XBP79" s="313"/>
      <c r="XBQ79" s="313"/>
      <c r="XBR79" s="313"/>
      <c r="XBS79" s="313"/>
      <c r="XBT79" s="313"/>
      <c r="XBU79" s="313"/>
      <c r="XBV79" s="313"/>
      <c r="XBW79" s="313"/>
      <c r="XBX79" s="313"/>
      <c r="XBY79" s="313"/>
      <c r="XBZ79" s="313"/>
      <c r="XCA79" s="313"/>
      <c r="XCB79" s="313"/>
      <c r="XCC79" s="313"/>
      <c r="XCD79" s="313"/>
      <c r="XCE79" s="313"/>
      <c r="XCF79" s="313"/>
      <c r="XCG79" s="313"/>
      <c r="XCH79" s="313"/>
      <c r="XCI79" s="313"/>
      <c r="XCJ79" s="313"/>
      <c r="XCK79" s="313"/>
      <c r="XCL79" s="313"/>
      <c r="XCM79" s="313"/>
      <c r="XCN79" s="313"/>
      <c r="XCO79" s="313"/>
      <c r="XCP79" s="313"/>
      <c r="XCQ79" s="313"/>
      <c r="XCR79" s="313"/>
      <c r="XCS79" s="313"/>
      <c r="XCT79" s="313"/>
      <c r="XCU79" s="313"/>
      <c r="XCV79" s="313"/>
      <c r="XCW79" s="313"/>
      <c r="XCX79" s="313"/>
      <c r="XCY79" s="313"/>
      <c r="XCZ79" s="313"/>
      <c r="XDA79" s="313"/>
      <c r="XDB79" s="313"/>
      <c r="XDC79" s="313"/>
      <c r="XDD79" s="313"/>
      <c r="XDE79" s="313"/>
      <c r="XDF79" s="313"/>
      <c r="XDG79" s="313"/>
      <c r="XDH79" s="313"/>
      <c r="XDI79" s="313"/>
      <c r="XDJ79" s="313"/>
      <c r="XDK79" s="313"/>
      <c r="XDL79" s="313"/>
      <c r="XDM79" s="313"/>
      <c r="XDN79" s="313"/>
      <c r="XDO79" s="313"/>
      <c r="XDP79" s="313"/>
      <c r="XDQ79" s="313"/>
      <c r="XDR79" s="313"/>
      <c r="XDS79" s="313"/>
      <c r="XDT79" s="313"/>
      <c r="XDU79" s="313"/>
      <c r="XDV79" s="313"/>
      <c r="XDW79" s="313"/>
      <c r="XDX79" s="313"/>
      <c r="XDY79" s="313"/>
      <c r="XDZ79" s="313"/>
      <c r="XEA79" s="313"/>
      <c r="XEB79" s="313"/>
      <c r="XEC79" s="313"/>
      <c r="XED79" s="313"/>
      <c r="XEE79" s="313"/>
      <c r="XEF79" s="313"/>
      <c r="XEG79" s="313"/>
      <c r="XEH79" s="313"/>
      <c r="XEI79" s="313"/>
      <c r="XEJ79" s="313"/>
      <c r="XEK79" s="313"/>
      <c r="XEL79" s="313"/>
      <c r="XEM79" s="313"/>
      <c r="XEN79" s="313"/>
      <c r="XEO79" s="313"/>
      <c r="XEP79" s="313"/>
      <c r="XEQ79" s="313"/>
      <c r="XER79" s="313"/>
      <c r="XES79" s="313"/>
      <c r="XET79" s="313"/>
      <c r="XEU79" s="313"/>
      <c r="XEV79" s="313"/>
      <c r="XEW79" s="313"/>
      <c r="XEX79" s="313"/>
      <c r="XEY79" s="313"/>
      <c r="XEZ79" s="313"/>
      <c r="XFA79" s="313"/>
      <c r="XFB79" s="313"/>
      <c r="XFC79" s="313"/>
      <c r="XFD79" s="313"/>
    </row>
    <row r="80" spans="1:16384" ht="15.75" customHeight="1">
      <c r="A80" s="313"/>
      <c r="B80" s="313"/>
      <c r="C80" s="314"/>
      <c r="D80" s="313"/>
      <c r="E80" s="313"/>
      <c r="F80" s="313"/>
      <c r="G80" s="313"/>
      <c r="H80" s="313"/>
      <c r="I80" s="313"/>
      <c r="J80" s="313"/>
      <c r="K80" s="313"/>
      <c r="L80" s="313"/>
      <c r="M80" s="313"/>
      <c r="N80" s="313"/>
      <c r="O80" s="313"/>
      <c r="P80" s="313"/>
      <c r="Q80" s="313"/>
      <c r="R80" s="313"/>
      <c r="S80" s="313"/>
      <c r="T80" s="313"/>
      <c r="U80" s="313"/>
      <c r="V80" s="313"/>
      <c r="W80" s="313"/>
      <c r="X80" s="313"/>
      <c r="Y80" s="313"/>
      <c r="Z80" s="313"/>
      <c r="AA80" s="313"/>
      <c r="AB80" s="313"/>
      <c r="AC80" s="313"/>
      <c r="AD80" s="313"/>
      <c r="AE80" s="313"/>
      <c r="AF80" s="313"/>
      <c r="AG80" s="313"/>
      <c r="AH80" s="313"/>
      <c r="AI80" s="313"/>
      <c r="AJ80" s="313"/>
      <c r="AK80" s="313"/>
      <c r="AL80" s="313"/>
      <c r="AM80" s="313"/>
      <c r="AN80" s="313"/>
      <c r="AO80" s="313"/>
      <c r="AP80" s="313"/>
      <c r="AQ80" s="313"/>
      <c r="AR80" s="313"/>
      <c r="AS80" s="313"/>
      <c r="AT80" s="313"/>
      <c r="AU80" s="313"/>
      <c r="AV80" s="313"/>
      <c r="AW80" s="313"/>
      <c r="AX80" s="313"/>
      <c r="AY80" s="313"/>
      <c r="AZ80" s="313"/>
      <c r="BA80" s="313"/>
      <c r="BB80" s="313"/>
      <c r="BC80" s="313"/>
      <c r="BD80" s="313"/>
      <c r="BE80" s="313"/>
      <c r="BF80" s="313"/>
      <c r="BG80" s="313"/>
      <c r="BH80" s="313"/>
      <c r="BI80" s="313"/>
      <c r="BJ80" s="313"/>
      <c r="BK80" s="313"/>
      <c r="BL80" s="313"/>
      <c r="BM80" s="313"/>
      <c r="BN80" s="313"/>
      <c r="BO80" s="313"/>
      <c r="BP80" s="313"/>
      <c r="BQ80" s="313"/>
      <c r="BR80" s="313"/>
      <c r="BS80" s="313"/>
      <c r="BT80" s="313"/>
      <c r="BU80" s="313"/>
      <c r="BV80" s="313"/>
      <c r="BW80" s="313"/>
      <c r="BX80" s="313"/>
      <c r="BY80" s="313"/>
      <c r="BZ80" s="313"/>
      <c r="CA80" s="313"/>
      <c r="CB80" s="313"/>
      <c r="CC80" s="313"/>
      <c r="CD80" s="313"/>
      <c r="CE80" s="313"/>
      <c r="CF80" s="313"/>
      <c r="CG80" s="313"/>
      <c r="CH80" s="313"/>
      <c r="CI80" s="313"/>
      <c r="CJ80" s="313"/>
      <c r="CK80" s="313"/>
      <c r="CL80" s="313"/>
      <c r="CM80" s="313"/>
      <c r="CN80" s="313"/>
      <c r="CO80" s="313"/>
      <c r="CP80" s="313"/>
      <c r="CQ80" s="313"/>
      <c r="CR80" s="313"/>
      <c r="CS80" s="313"/>
      <c r="CT80" s="313"/>
      <c r="CU80" s="313"/>
      <c r="CV80" s="313"/>
      <c r="CW80" s="313"/>
      <c r="CX80" s="313"/>
      <c r="CY80" s="313"/>
      <c r="CZ80" s="313"/>
      <c r="DA80" s="313"/>
      <c r="DB80" s="313"/>
      <c r="DC80" s="313"/>
      <c r="DD80" s="313"/>
      <c r="DE80" s="313"/>
      <c r="DF80" s="313"/>
      <c r="DG80" s="313"/>
      <c r="DH80" s="313"/>
      <c r="DI80" s="313"/>
      <c r="DJ80" s="313"/>
      <c r="DK80" s="313"/>
      <c r="DL80" s="313"/>
      <c r="DM80" s="313"/>
      <c r="DN80" s="313"/>
      <c r="DO80" s="313"/>
      <c r="DP80" s="313"/>
      <c r="DQ80" s="313"/>
      <c r="DR80" s="313"/>
      <c r="DS80" s="313"/>
      <c r="DT80" s="313"/>
      <c r="DU80" s="313"/>
      <c r="DV80" s="313"/>
      <c r="DW80" s="313"/>
      <c r="DX80" s="313"/>
      <c r="DY80" s="313"/>
      <c r="DZ80" s="313"/>
      <c r="EA80" s="313"/>
      <c r="EB80" s="313"/>
      <c r="EC80" s="313"/>
      <c r="ED80" s="313"/>
      <c r="EE80" s="313"/>
      <c r="EF80" s="313"/>
      <c r="EG80" s="313"/>
      <c r="EH80" s="313"/>
      <c r="EI80" s="313"/>
      <c r="EJ80" s="313"/>
      <c r="EK80" s="313"/>
      <c r="EL80" s="313"/>
      <c r="EM80" s="313"/>
      <c r="EN80" s="313"/>
      <c r="EO80" s="313"/>
      <c r="EP80" s="313"/>
      <c r="EQ80" s="313"/>
      <c r="ER80" s="313"/>
      <c r="ES80" s="313"/>
      <c r="ET80" s="313"/>
      <c r="EU80" s="313"/>
      <c r="EV80" s="313"/>
      <c r="EW80" s="313"/>
      <c r="EX80" s="313"/>
      <c r="EY80" s="313"/>
      <c r="EZ80" s="313"/>
      <c r="FA80" s="313"/>
      <c r="FB80" s="313"/>
      <c r="FC80" s="313"/>
      <c r="FD80" s="313"/>
      <c r="FE80" s="313"/>
      <c r="FF80" s="313"/>
      <c r="FG80" s="313"/>
      <c r="FH80" s="313"/>
      <c r="FI80" s="313"/>
      <c r="FJ80" s="313"/>
      <c r="FK80" s="313"/>
      <c r="FL80" s="313"/>
      <c r="FM80" s="313"/>
      <c r="FN80" s="313"/>
      <c r="FO80" s="313"/>
      <c r="FP80" s="313"/>
      <c r="FQ80" s="313"/>
      <c r="FR80" s="313"/>
      <c r="FS80" s="313"/>
      <c r="FT80" s="313"/>
      <c r="FU80" s="313"/>
      <c r="FV80" s="313"/>
      <c r="FW80" s="313"/>
      <c r="FX80" s="313"/>
      <c r="FY80" s="313"/>
      <c r="FZ80" s="313"/>
      <c r="GA80" s="313"/>
      <c r="GB80" s="313"/>
      <c r="GC80" s="313"/>
      <c r="GD80" s="313"/>
      <c r="GE80" s="313"/>
      <c r="GF80" s="313"/>
      <c r="GG80" s="313"/>
      <c r="GH80" s="313"/>
      <c r="GI80" s="313"/>
      <c r="GJ80" s="313"/>
      <c r="GK80" s="313"/>
      <c r="GL80" s="313"/>
      <c r="GM80" s="313"/>
      <c r="GN80" s="313"/>
      <c r="GO80" s="313"/>
      <c r="GP80" s="313"/>
      <c r="GQ80" s="313"/>
      <c r="GR80" s="313"/>
      <c r="GS80" s="313"/>
      <c r="GT80" s="313"/>
      <c r="GU80" s="313"/>
      <c r="GV80" s="313"/>
      <c r="GW80" s="313"/>
      <c r="GX80" s="313"/>
      <c r="GY80" s="313"/>
      <c r="GZ80" s="313"/>
      <c r="HA80" s="313"/>
      <c r="HB80" s="313"/>
      <c r="HC80" s="313"/>
      <c r="HD80" s="313"/>
      <c r="HE80" s="313"/>
      <c r="HF80" s="313"/>
      <c r="HG80" s="313"/>
      <c r="HH80" s="313"/>
      <c r="HI80" s="313"/>
      <c r="HJ80" s="313"/>
      <c r="HK80" s="313"/>
      <c r="HL80" s="313"/>
      <c r="HM80" s="313"/>
      <c r="HN80" s="313"/>
      <c r="HO80" s="313"/>
      <c r="HP80" s="313"/>
      <c r="HQ80" s="313"/>
      <c r="HR80" s="313"/>
      <c r="HS80" s="313"/>
      <c r="HT80" s="313"/>
      <c r="HU80" s="313"/>
      <c r="HV80" s="313"/>
      <c r="HW80" s="313"/>
      <c r="HX80" s="313"/>
      <c r="HY80" s="313"/>
      <c r="HZ80" s="313"/>
      <c r="IA80" s="313"/>
      <c r="IB80" s="313"/>
      <c r="IC80" s="313"/>
      <c r="ID80" s="313"/>
      <c r="IE80" s="313"/>
      <c r="IF80" s="313"/>
      <c r="IG80" s="313"/>
      <c r="IH80" s="313"/>
      <c r="II80" s="313"/>
      <c r="IJ80" s="313"/>
      <c r="IK80" s="313"/>
      <c r="IL80" s="313"/>
      <c r="IM80" s="313"/>
      <c r="IN80" s="313"/>
      <c r="IO80" s="313"/>
      <c r="IP80" s="313"/>
      <c r="IQ80" s="313"/>
      <c r="IR80" s="313"/>
      <c r="IS80" s="313"/>
      <c r="IT80" s="313"/>
      <c r="IU80" s="313"/>
      <c r="IV80" s="313"/>
      <c r="IW80" s="313"/>
      <c r="IX80" s="313"/>
      <c r="IY80" s="313"/>
      <c r="IZ80" s="313"/>
      <c r="JA80" s="313"/>
      <c r="JB80" s="313"/>
      <c r="JC80" s="313"/>
      <c r="JD80" s="313"/>
      <c r="JE80" s="313"/>
      <c r="JF80" s="313"/>
      <c r="JG80" s="313"/>
      <c r="JH80" s="313"/>
      <c r="JI80" s="313"/>
      <c r="JJ80" s="313"/>
      <c r="JK80" s="313"/>
      <c r="JL80" s="313"/>
      <c r="JM80" s="313"/>
      <c r="JN80" s="313"/>
      <c r="JO80" s="313"/>
      <c r="JP80" s="313"/>
      <c r="JQ80" s="313"/>
      <c r="JR80" s="313"/>
      <c r="JS80" s="313"/>
      <c r="JT80" s="313"/>
      <c r="JU80" s="313"/>
      <c r="JV80" s="313"/>
      <c r="JW80" s="313"/>
      <c r="JX80" s="313"/>
      <c r="JY80" s="313"/>
      <c r="JZ80" s="313"/>
      <c r="KA80" s="313"/>
      <c r="KB80" s="313"/>
      <c r="KC80" s="313"/>
      <c r="KD80" s="313"/>
      <c r="KE80" s="313"/>
      <c r="KF80" s="313"/>
      <c r="KG80" s="313"/>
      <c r="KH80" s="313"/>
      <c r="KI80" s="313"/>
      <c r="KJ80" s="313"/>
      <c r="KK80" s="313"/>
      <c r="KL80" s="313"/>
      <c r="KM80" s="313"/>
      <c r="KN80" s="313"/>
      <c r="KO80" s="313"/>
      <c r="KP80" s="313"/>
      <c r="KQ80" s="313"/>
      <c r="KR80" s="313"/>
      <c r="KS80" s="313"/>
      <c r="KT80" s="313"/>
      <c r="KU80" s="313"/>
      <c r="KV80" s="313"/>
      <c r="KW80" s="313"/>
      <c r="KX80" s="313"/>
      <c r="KY80" s="313"/>
      <c r="KZ80" s="313"/>
      <c r="LA80" s="313"/>
      <c r="LB80" s="313"/>
      <c r="LC80" s="313"/>
      <c r="LD80" s="313"/>
      <c r="LE80" s="313"/>
      <c r="LF80" s="313"/>
      <c r="LG80" s="313"/>
      <c r="LH80" s="313"/>
      <c r="LI80" s="313"/>
      <c r="LJ80" s="313"/>
      <c r="LK80" s="313"/>
      <c r="LL80" s="313"/>
      <c r="LM80" s="313"/>
      <c r="LN80" s="313"/>
      <c r="LO80" s="313"/>
      <c r="LP80" s="313"/>
      <c r="LQ80" s="313"/>
      <c r="LR80" s="313"/>
      <c r="LS80" s="313"/>
      <c r="LT80" s="313"/>
      <c r="LU80" s="313"/>
      <c r="LV80" s="313"/>
      <c r="LW80" s="313"/>
      <c r="LX80" s="313"/>
      <c r="LY80" s="313"/>
      <c r="LZ80" s="313"/>
      <c r="MA80" s="313"/>
      <c r="MB80" s="313"/>
      <c r="MC80" s="313"/>
      <c r="MD80" s="313"/>
      <c r="ME80" s="313"/>
      <c r="MF80" s="313"/>
      <c r="MG80" s="313"/>
      <c r="MH80" s="313"/>
      <c r="MI80" s="313"/>
      <c r="MJ80" s="313"/>
      <c r="MK80" s="313"/>
      <c r="ML80" s="313"/>
      <c r="MM80" s="313"/>
      <c r="MN80" s="313"/>
      <c r="MO80" s="313"/>
      <c r="MP80" s="313"/>
      <c r="MQ80" s="313"/>
      <c r="MR80" s="313"/>
      <c r="MS80" s="313"/>
      <c r="MT80" s="313"/>
      <c r="MU80" s="313"/>
      <c r="MV80" s="313"/>
      <c r="MW80" s="313"/>
      <c r="MX80" s="313"/>
      <c r="MY80" s="313"/>
      <c r="MZ80" s="313"/>
      <c r="NA80" s="313"/>
      <c r="NB80" s="313"/>
      <c r="NC80" s="313"/>
      <c r="ND80" s="313"/>
      <c r="NE80" s="313"/>
      <c r="NF80" s="313"/>
      <c r="NG80" s="313"/>
      <c r="NH80" s="313"/>
      <c r="NI80" s="313"/>
      <c r="NJ80" s="313"/>
      <c r="NK80" s="313"/>
      <c r="NL80" s="313"/>
      <c r="NM80" s="313"/>
      <c r="NN80" s="313"/>
      <c r="NO80" s="313"/>
      <c r="NP80" s="313"/>
      <c r="NQ80" s="313"/>
      <c r="NR80" s="313"/>
      <c r="NS80" s="313"/>
      <c r="NT80" s="313"/>
      <c r="NU80" s="313"/>
      <c r="NV80" s="313"/>
      <c r="NW80" s="313"/>
      <c r="NX80" s="313"/>
      <c r="NY80" s="313"/>
      <c r="NZ80" s="313"/>
      <c r="OA80" s="313"/>
      <c r="OB80" s="313"/>
      <c r="OC80" s="313"/>
      <c r="OD80" s="313"/>
      <c r="OE80" s="313"/>
      <c r="OF80" s="313"/>
      <c r="OG80" s="313"/>
      <c r="OH80" s="313"/>
      <c r="OI80" s="313"/>
      <c r="OJ80" s="313"/>
      <c r="OK80" s="313"/>
      <c r="OL80" s="313"/>
      <c r="OM80" s="313"/>
      <c r="ON80" s="313"/>
      <c r="OO80" s="313"/>
      <c r="OP80" s="313"/>
      <c r="OQ80" s="313"/>
      <c r="OR80" s="313"/>
      <c r="OS80" s="313"/>
      <c r="OT80" s="313"/>
      <c r="OU80" s="313"/>
      <c r="OV80" s="313"/>
      <c r="OW80" s="313"/>
      <c r="OX80" s="313"/>
      <c r="OY80" s="313"/>
      <c r="OZ80" s="313"/>
      <c r="PA80" s="313"/>
      <c r="PB80" s="313"/>
      <c r="PC80" s="313"/>
      <c r="PD80" s="313"/>
      <c r="PE80" s="313"/>
      <c r="PF80" s="313"/>
      <c r="PG80" s="313"/>
      <c r="PH80" s="313"/>
      <c r="PI80" s="313"/>
      <c r="PJ80" s="313"/>
      <c r="PK80" s="313"/>
      <c r="PL80" s="313"/>
      <c r="PM80" s="313"/>
      <c r="PN80" s="313"/>
      <c r="PO80" s="313"/>
      <c r="PP80" s="313"/>
      <c r="PQ80" s="313"/>
      <c r="PR80" s="313"/>
      <c r="PS80" s="313"/>
      <c r="PT80" s="313"/>
      <c r="PU80" s="313"/>
      <c r="PV80" s="313"/>
      <c r="PW80" s="313"/>
      <c r="PX80" s="313"/>
      <c r="PY80" s="313"/>
      <c r="PZ80" s="313"/>
      <c r="QA80" s="313"/>
      <c r="QB80" s="313"/>
      <c r="QC80" s="313"/>
      <c r="QD80" s="313"/>
      <c r="QE80" s="313"/>
      <c r="QF80" s="313"/>
      <c r="QG80" s="313"/>
      <c r="QH80" s="313"/>
      <c r="QI80" s="313"/>
      <c r="QJ80" s="313"/>
      <c r="QK80" s="313"/>
      <c r="QL80" s="313"/>
      <c r="QM80" s="313"/>
      <c r="QN80" s="313"/>
      <c r="QO80" s="313"/>
      <c r="QP80" s="313"/>
      <c r="QQ80" s="313"/>
      <c r="QR80" s="313"/>
      <c r="QS80" s="313"/>
      <c r="QT80" s="313"/>
      <c r="QU80" s="313"/>
      <c r="QV80" s="313"/>
      <c r="QW80" s="313"/>
      <c r="QX80" s="313"/>
      <c r="QY80" s="313"/>
      <c r="QZ80" s="313"/>
      <c r="RA80" s="313"/>
      <c r="RB80" s="313"/>
      <c r="RC80" s="313"/>
      <c r="RD80" s="313"/>
      <c r="RE80" s="313"/>
      <c r="RF80" s="313"/>
      <c r="RG80" s="313"/>
      <c r="RH80" s="313"/>
      <c r="RI80" s="313"/>
      <c r="RJ80" s="313"/>
      <c r="RK80" s="313"/>
      <c r="RL80" s="313"/>
      <c r="RM80" s="313"/>
      <c r="RN80" s="313"/>
      <c r="RO80" s="313"/>
      <c r="RP80" s="313"/>
      <c r="RQ80" s="313"/>
      <c r="RR80" s="313"/>
      <c r="RS80" s="313"/>
      <c r="RT80" s="313"/>
      <c r="RU80" s="313"/>
      <c r="RV80" s="313"/>
      <c r="RW80" s="313"/>
      <c r="RX80" s="313"/>
      <c r="RY80" s="313"/>
      <c r="RZ80" s="313"/>
      <c r="SA80" s="313"/>
      <c r="SB80" s="313"/>
      <c r="SC80" s="313"/>
      <c r="SD80" s="313"/>
      <c r="SE80" s="313"/>
      <c r="SF80" s="313"/>
      <c r="SG80" s="313"/>
      <c r="SH80" s="313"/>
      <c r="SI80" s="313"/>
      <c r="SJ80" s="313"/>
      <c r="SK80" s="313"/>
      <c r="SL80" s="313"/>
      <c r="SM80" s="313"/>
      <c r="SN80" s="313"/>
      <c r="SO80" s="313"/>
      <c r="SP80" s="313"/>
      <c r="SQ80" s="313"/>
      <c r="SR80" s="313"/>
      <c r="SS80" s="313"/>
      <c r="ST80" s="313"/>
      <c r="SU80" s="313"/>
      <c r="SV80" s="313"/>
      <c r="SW80" s="313"/>
      <c r="SX80" s="313"/>
      <c r="SY80" s="313"/>
      <c r="SZ80" s="313"/>
      <c r="TA80" s="313"/>
      <c r="TB80" s="313"/>
      <c r="TC80" s="313"/>
      <c r="TD80" s="313"/>
      <c r="TE80" s="313"/>
      <c r="TF80" s="313"/>
      <c r="TG80" s="313"/>
      <c r="TH80" s="313"/>
      <c r="TI80" s="313"/>
      <c r="TJ80" s="313"/>
      <c r="TK80" s="313"/>
      <c r="TL80" s="313"/>
      <c r="TM80" s="313"/>
      <c r="TN80" s="313"/>
      <c r="TO80" s="313"/>
      <c r="TP80" s="313"/>
      <c r="TQ80" s="313"/>
      <c r="TR80" s="313"/>
      <c r="TS80" s="313"/>
      <c r="TT80" s="313"/>
      <c r="TU80" s="313"/>
      <c r="TV80" s="313"/>
      <c r="TW80" s="313"/>
      <c r="TX80" s="313"/>
      <c r="TY80" s="313"/>
      <c r="TZ80" s="313"/>
      <c r="UA80" s="313"/>
      <c r="UB80" s="313"/>
      <c r="UC80" s="313"/>
      <c r="UD80" s="313"/>
      <c r="UE80" s="313"/>
      <c r="UF80" s="313"/>
      <c r="UG80" s="313"/>
      <c r="UH80" s="313"/>
      <c r="UI80" s="313"/>
      <c r="UJ80" s="313"/>
      <c r="UK80" s="313"/>
      <c r="UL80" s="313"/>
      <c r="UM80" s="313"/>
      <c r="UN80" s="313"/>
      <c r="UO80" s="313"/>
      <c r="UP80" s="313"/>
      <c r="UQ80" s="313"/>
      <c r="UR80" s="313"/>
      <c r="US80" s="313"/>
      <c r="UT80" s="313"/>
      <c r="UU80" s="313"/>
      <c r="UV80" s="313"/>
      <c r="UW80" s="313"/>
      <c r="UX80" s="313"/>
      <c r="UY80" s="313"/>
      <c r="UZ80" s="313"/>
      <c r="VA80" s="313"/>
      <c r="VB80" s="313"/>
      <c r="VC80" s="313"/>
      <c r="VD80" s="313"/>
      <c r="VE80" s="313"/>
      <c r="VF80" s="313"/>
      <c r="VG80" s="313"/>
      <c r="VH80" s="313"/>
      <c r="VI80" s="313"/>
      <c r="VJ80" s="313"/>
      <c r="VK80" s="313"/>
      <c r="VL80" s="313"/>
      <c r="VM80" s="313"/>
      <c r="VN80" s="313"/>
      <c r="VO80" s="313"/>
      <c r="VP80" s="313"/>
      <c r="VQ80" s="313"/>
      <c r="VR80" s="313"/>
      <c r="VS80" s="313"/>
      <c r="VT80" s="313"/>
      <c r="VU80" s="313"/>
      <c r="VV80" s="313"/>
      <c r="VW80" s="313"/>
      <c r="VX80" s="313"/>
      <c r="VY80" s="313"/>
      <c r="VZ80" s="313"/>
      <c r="WA80" s="313"/>
      <c r="WB80" s="313"/>
      <c r="WC80" s="313"/>
      <c r="WD80" s="313"/>
      <c r="WE80" s="313"/>
      <c r="WF80" s="313"/>
      <c r="WG80" s="313"/>
      <c r="WH80" s="313"/>
      <c r="WI80" s="313"/>
      <c r="WJ80" s="313"/>
      <c r="WK80" s="313"/>
      <c r="WL80" s="313"/>
      <c r="WM80" s="313"/>
      <c r="WN80" s="313"/>
      <c r="WO80" s="313"/>
      <c r="WP80" s="313"/>
      <c r="WQ80" s="313"/>
      <c r="WR80" s="313"/>
      <c r="WS80" s="313"/>
      <c r="WT80" s="313"/>
      <c r="WU80" s="313"/>
      <c r="WV80" s="313"/>
      <c r="WW80" s="313"/>
      <c r="WX80" s="313"/>
      <c r="WY80" s="313"/>
      <c r="WZ80" s="313"/>
      <c r="XA80" s="313"/>
      <c r="XB80" s="313"/>
      <c r="XC80" s="313"/>
      <c r="XD80" s="313"/>
      <c r="XE80" s="313"/>
      <c r="XF80" s="313"/>
      <c r="XG80" s="313"/>
      <c r="XH80" s="313"/>
      <c r="XI80" s="313"/>
      <c r="XJ80" s="313"/>
      <c r="XK80" s="313"/>
      <c r="XL80" s="313"/>
      <c r="XM80" s="313"/>
      <c r="XN80" s="313"/>
      <c r="XO80" s="313"/>
      <c r="XP80" s="313"/>
      <c r="XQ80" s="313"/>
      <c r="XR80" s="313"/>
      <c r="XS80" s="313"/>
      <c r="XT80" s="313"/>
      <c r="XU80" s="313"/>
      <c r="XV80" s="313"/>
      <c r="XW80" s="313"/>
      <c r="XX80" s="313"/>
      <c r="XY80" s="313"/>
      <c r="XZ80" s="313"/>
      <c r="YA80" s="313"/>
      <c r="YB80" s="313"/>
      <c r="YC80" s="313"/>
      <c r="YD80" s="313"/>
      <c r="YE80" s="313"/>
      <c r="YF80" s="313"/>
      <c r="YG80" s="313"/>
      <c r="YH80" s="313"/>
      <c r="YI80" s="313"/>
      <c r="YJ80" s="313"/>
      <c r="YK80" s="313"/>
      <c r="YL80" s="313"/>
      <c r="YM80" s="313"/>
      <c r="YN80" s="313"/>
      <c r="YO80" s="313"/>
      <c r="YP80" s="313"/>
      <c r="YQ80" s="313"/>
      <c r="YR80" s="313"/>
      <c r="YS80" s="313"/>
      <c r="YT80" s="313"/>
      <c r="YU80" s="313"/>
      <c r="YV80" s="313"/>
      <c r="YW80" s="313"/>
      <c r="YX80" s="313"/>
      <c r="YY80" s="313"/>
      <c r="YZ80" s="313"/>
      <c r="ZA80" s="313"/>
      <c r="ZB80" s="313"/>
      <c r="ZC80" s="313"/>
      <c r="ZD80" s="313"/>
      <c r="ZE80" s="313"/>
      <c r="ZF80" s="313"/>
      <c r="ZG80" s="313"/>
      <c r="ZH80" s="313"/>
      <c r="ZI80" s="313"/>
      <c r="ZJ80" s="313"/>
      <c r="ZK80" s="313"/>
      <c r="ZL80" s="313"/>
      <c r="ZM80" s="313"/>
      <c r="ZN80" s="313"/>
      <c r="ZO80" s="313"/>
      <c r="ZP80" s="313"/>
      <c r="ZQ80" s="313"/>
      <c r="ZR80" s="313"/>
      <c r="ZS80" s="313"/>
      <c r="ZT80" s="313"/>
      <c r="ZU80" s="313"/>
      <c r="ZV80" s="313"/>
      <c r="ZW80" s="313"/>
      <c r="ZX80" s="313"/>
      <c r="ZY80" s="313"/>
      <c r="ZZ80" s="313"/>
      <c r="AAA80" s="313"/>
      <c r="AAB80" s="313"/>
      <c r="AAC80" s="313"/>
      <c r="AAD80" s="313"/>
      <c r="AAE80" s="313"/>
      <c r="AAF80" s="313"/>
      <c r="AAG80" s="313"/>
      <c r="AAH80" s="313"/>
      <c r="AAI80" s="313"/>
      <c r="AAJ80" s="313"/>
      <c r="AAK80" s="313"/>
      <c r="AAL80" s="313"/>
      <c r="AAM80" s="313"/>
      <c r="AAN80" s="313"/>
      <c r="AAO80" s="313"/>
      <c r="AAP80" s="313"/>
      <c r="AAQ80" s="313"/>
      <c r="AAR80" s="313"/>
      <c r="AAS80" s="313"/>
      <c r="AAT80" s="313"/>
      <c r="AAU80" s="313"/>
      <c r="AAV80" s="313"/>
      <c r="AAW80" s="313"/>
      <c r="AAX80" s="313"/>
      <c r="AAY80" s="313"/>
      <c r="AAZ80" s="313"/>
      <c r="ABA80" s="313"/>
      <c r="ABB80" s="313"/>
      <c r="ABC80" s="313"/>
      <c r="ABD80" s="313"/>
      <c r="ABE80" s="313"/>
      <c r="ABF80" s="313"/>
      <c r="ABG80" s="313"/>
      <c r="ABH80" s="313"/>
      <c r="ABI80" s="313"/>
      <c r="ABJ80" s="313"/>
      <c r="ABK80" s="313"/>
      <c r="ABL80" s="313"/>
      <c r="ABM80" s="313"/>
      <c r="ABN80" s="313"/>
      <c r="ABO80" s="313"/>
      <c r="ABP80" s="313"/>
      <c r="ABQ80" s="313"/>
      <c r="ABR80" s="313"/>
      <c r="ABS80" s="313"/>
      <c r="ABT80" s="313"/>
      <c r="ABU80" s="313"/>
      <c r="ABV80" s="313"/>
      <c r="ABW80" s="313"/>
      <c r="ABX80" s="313"/>
      <c r="ABY80" s="313"/>
      <c r="ABZ80" s="313"/>
      <c r="ACA80" s="313"/>
      <c r="ACB80" s="313"/>
      <c r="ACC80" s="313"/>
      <c r="ACD80" s="313"/>
      <c r="ACE80" s="313"/>
      <c r="ACF80" s="313"/>
      <c r="ACG80" s="313"/>
      <c r="ACH80" s="313"/>
      <c r="ACI80" s="313"/>
      <c r="ACJ80" s="313"/>
      <c r="ACK80" s="313"/>
      <c r="ACL80" s="313"/>
      <c r="ACM80" s="313"/>
      <c r="ACN80" s="313"/>
      <c r="ACO80" s="313"/>
      <c r="ACP80" s="313"/>
      <c r="ACQ80" s="313"/>
      <c r="ACR80" s="313"/>
      <c r="ACS80" s="313"/>
      <c r="ACT80" s="313"/>
      <c r="ACU80" s="313"/>
      <c r="ACV80" s="313"/>
      <c r="ACW80" s="313"/>
      <c r="ACX80" s="313"/>
      <c r="ACY80" s="313"/>
      <c r="ACZ80" s="313"/>
      <c r="ADA80" s="313"/>
      <c r="ADB80" s="313"/>
      <c r="ADC80" s="313"/>
      <c r="ADD80" s="313"/>
      <c r="ADE80" s="313"/>
      <c r="ADF80" s="313"/>
      <c r="ADG80" s="313"/>
      <c r="ADH80" s="313"/>
      <c r="ADI80" s="313"/>
      <c r="ADJ80" s="313"/>
      <c r="ADK80" s="313"/>
      <c r="ADL80" s="313"/>
      <c r="ADM80" s="313"/>
      <c r="ADN80" s="313"/>
      <c r="ADO80" s="313"/>
      <c r="ADP80" s="313"/>
      <c r="ADQ80" s="313"/>
      <c r="ADR80" s="313"/>
      <c r="ADS80" s="313"/>
      <c r="ADT80" s="313"/>
      <c r="ADU80" s="313"/>
      <c r="ADV80" s="313"/>
      <c r="ADW80" s="313"/>
      <c r="ADX80" s="313"/>
      <c r="ADY80" s="313"/>
      <c r="ADZ80" s="313"/>
      <c r="AEA80" s="313"/>
      <c r="AEB80" s="313"/>
      <c r="AEC80" s="313"/>
      <c r="AED80" s="313"/>
      <c r="AEE80" s="313"/>
      <c r="AEF80" s="313"/>
      <c r="AEG80" s="313"/>
      <c r="AEH80" s="313"/>
      <c r="AEI80" s="313"/>
      <c r="AEJ80" s="313"/>
      <c r="AEK80" s="313"/>
      <c r="AEL80" s="313"/>
      <c r="AEM80" s="313"/>
      <c r="AEN80" s="313"/>
      <c r="AEO80" s="313"/>
      <c r="AEP80" s="313"/>
      <c r="AEQ80" s="313"/>
      <c r="AER80" s="313"/>
      <c r="AES80" s="313"/>
      <c r="AET80" s="313"/>
      <c r="AEU80" s="313"/>
      <c r="AEV80" s="313"/>
      <c r="AEW80" s="313"/>
      <c r="AEX80" s="313"/>
      <c r="AEY80" s="313"/>
      <c r="AEZ80" s="313"/>
      <c r="AFA80" s="313"/>
      <c r="AFB80" s="313"/>
      <c r="AFC80" s="313"/>
      <c r="AFD80" s="313"/>
      <c r="AFE80" s="313"/>
      <c r="AFF80" s="313"/>
      <c r="AFG80" s="313"/>
      <c r="AFH80" s="313"/>
      <c r="AFI80" s="313"/>
      <c r="AFJ80" s="313"/>
      <c r="AFK80" s="313"/>
      <c r="AFL80" s="313"/>
      <c r="AFM80" s="313"/>
      <c r="AFN80" s="313"/>
      <c r="AFO80" s="313"/>
      <c r="AFP80" s="313"/>
      <c r="AFQ80" s="313"/>
      <c r="AFR80" s="313"/>
      <c r="AFS80" s="313"/>
      <c r="AFT80" s="313"/>
      <c r="AFU80" s="313"/>
      <c r="AFV80" s="313"/>
      <c r="AFW80" s="313"/>
      <c r="AFX80" s="313"/>
      <c r="AFY80" s="313"/>
      <c r="AFZ80" s="313"/>
      <c r="AGA80" s="313"/>
      <c r="AGB80" s="313"/>
      <c r="AGC80" s="313"/>
      <c r="AGD80" s="313"/>
      <c r="AGE80" s="313"/>
      <c r="AGF80" s="313"/>
      <c r="AGG80" s="313"/>
      <c r="AGH80" s="313"/>
      <c r="AGI80" s="313"/>
      <c r="AGJ80" s="313"/>
      <c r="AGK80" s="313"/>
      <c r="AGL80" s="313"/>
      <c r="AGM80" s="313"/>
      <c r="AGN80" s="313"/>
      <c r="AGO80" s="313"/>
      <c r="AGP80" s="313"/>
      <c r="AGQ80" s="313"/>
      <c r="AGR80" s="313"/>
      <c r="AGS80" s="313"/>
      <c r="AGT80" s="313"/>
      <c r="AGU80" s="313"/>
      <c r="AGV80" s="313"/>
      <c r="AGW80" s="313"/>
      <c r="AGX80" s="313"/>
      <c r="AGY80" s="313"/>
      <c r="AGZ80" s="313"/>
      <c r="AHA80" s="313"/>
      <c r="AHB80" s="313"/>
      <c r="AHC80" s="313"/>
      <c r="AHD80" s="313"/>
      <c r="AHE80" s="313"/>
      <c r="AHF80" s="313"/>
      <c r="AHG80" s="313"/>
      <c r="AHH80" s="313"/>
      <c r="AHI80" s="313"/>
      <c r="AHJ80" s="313"/>
      <c r="AHK80" s="313"/>
      <c r="AHL80" s="313"/>
      <c r="AHM80" s="313"/>
      <c r="AHN80" s="313"/>
      <c r="AHO80" s="313"/>
      <c r="AHP80" s="313"/>
      <c r="AHQ80" s="313"/>
      <c r="AHR80" s="313"/>
      <c r="AHS80" s="313"/>
      <c r="AHT80" s="313"/>
      <c r="AHU80" s="313"/>
      <c r="AHV80" s="313"/>
      <c r="AHW80" s="313"/>
      <c r="AHX80" s="313"/>
      <c r="AHY80" s="313"/>
      <c r="AHZ80" s="313"/>
      <c r="AIA80" s="313"/>
      <c r="AIB80" s="313"/>
      <c r="AIC80" s="313"/>
      <c r="AID80" s="313"/>
      <c r="AIE80" s="313"/>
      <c r="AIF80" s="313"/>
      <c r="AIG80" s="313"/>
      <c r="AIH80" s="313"/>
      <c r="AII80" s="313"/>
      <c r="AIJ80" s="313"/>
      <c r="AIK80" s="313"/>
      <c r="AIL80" s="313"/>
      <c r="AIM80" s="313"/>
      <c r="AIN80" s="313"/>
      <c r="AIO80" s="313"/>
      <c r="AIP80" s="313"/>
      <c r="AIQ80" s="313"/>
      <c r="AIR80" s="313"/>
      <c r="AIS80" s="313"/>
      <c r="AIT80" s="313"/>
      <c r="AIU80" s="313"/>
      <c r="AIV80" s="313"/>
      <c r="AIW80" s="313"/>
      <c r="AIX80" s="313"/>
      <c r="AIY80" s="313"/>
      <c r="AIZ80" s="313"/>
      <c r="AJA80" s="313"/>
      <c r="AJB80" s="313"/>
      <c r="AJC80" s="313"/>
      <c r="AJD80" s="313"/>
      <c r="AJE80" s="313"/>
      <c r="AJF80" s="313"/>
      <c r="AJG80" s="313"/>
      <c r="AJH80" s="313"/>
      <c r="AJI80" s="313"/>
      <c r="AJJ80" s="313"/>
      <c r="AJK80" s="313"/>
      <c r="AJL80" s="313"/>
      <c r="AJM80" s="313"/>
      <c r="AJN80" s="313"/>
      <c r="AJO80" s="313"/>
      <c r="AJP80" s="313"/>
      <c r="AJQ80" s="313"/>
      <c r="AJR80" s="313"/>
      <c r="AJS80" s="313"/>
      <c r="AJT80" s="313"/>
      <c r="AJU80" s="313"/>
      <c r="AJV80" s="313"/>
      <c r="AJW80" s="313"/>
      <c r="AJX80" s="313"/>
      <c r="AJY80" s="313"/>
      <c r="AJZ80" s="313"/>
      <c r="AKA80" s="313"/>
      <c r="AKB80" s="313"/>
      <c r="AKC80" s="313"/>
      <c r="AKD80" s="313"/>
      <c r="AKE80" s="313"/>
      <c r="AKF80" s="313"/>
      <c r="AKG80" s="313"/>
      <c r="AKH80" s="313"/>
      <c r="AKI80" s="313"/>
      <c r="AKJ80" s="313"/>
      <c r="AKK80" s="313"/>
      <c r="AKL80" s="313"/>
      <c r="AKM80" s="313"/>
      <c r="AKN80" s="313"/>
      <c r="AKO80" s="313"/>
      <c r="AKP80" s="313"/>
      <c r="AKQ80" s="313"/>
      <c r="AKR80" s="313"/>
      <c r="AKS80" s="313"/>
      <c r="AKT80" s="313"/>
      <c r="AKU80" s="313"/>
      <c r="AKV80" s="313"/>
      <c r="AKW80" s="313"/>
      <c r="AKX80" s="313"/>
      <c r="AKY80" s="313"/>
      <c r="AKZ80" s="313"/>
      <c r="ALA80" s="313"/>
      <c r="ALB80" s="313"/>
      <c r="ALC80" s="313"/>
      <c r="ALD80" s="313"/>
      <c r="ALE80" s="313"/>
      <c r="ALF80" s="313"/>
      <c r="ALG80" s="313"/>
      <c r="ALH80" s="313"/>
      <c r="ALI80" s="313"/>
      <c r="ALJ80" s="313"/>
      <c r="ALK80" s="313"/>
      <c r="ALL80" s="313"/>
      <c r="ALM80" s="313"/>
      <c r="ALN80" s="313"/>
      <c r="ALO80" s="313"/>
      <c r="ALP80" s="313"/>
      <c r="ALQ80" s="313"/>
      <c r="ALR80" s="313"/>
      <c r="ALS80" s="313"/>
      <c r="ALT80" s="313"/>
      <c r="ALU80" s="313"/>
      <c r="ALV80" s="313"/>
      <c r="ALW80" s="313"/>
      <c r="ALX80" s="313"/>
      <c r="ALY80" s="313"/>
      <c r="ALZ80" s="313"/>
      <c r="AMA80" s="313"/>
      <c r="AMB80" s="313"/>
      <c r="AMC80" s="313"/>
      <c r="AMD80" s="313"/>
      <c r="AME80" s="313"/>
      <c r="AMF80" s="313"/>
      <c r="AMG80" s="313"/>
      <c r="AMH80" s="313"/>
      <c r="AMI80" s="313"/>
      <c r="AMJ80" s="313"/>
      <c r="AMK80" s="313"/>
      <c r="AML80" s="313"/>
      <c r="AMM80" s="313"/>
      <c r="AMN80" s="313"/>
      <c r="AMO80" s="313"/>
      <c r="AMP80" s="313"/>
      <c r="AMQ80" s="313"/>
      <c r="AMR80" s="313"/>
      <c r="AMS80" s="313"/>
      <c r="AMT80" s="313"/>
      <c r="AMU80" s="313"/>
      <c r="AMV80" s="313"/>
      <c r="AMW80" s="313"/>
      <c r="AMX80" s="313"/>
      <c r="AMY80" s="313"/>
      <c r="AMZ80" s="313"/>
      <c r="ANA80" s="313"/>
      <c r="ANB80" s="313"/>
      <c r="ANC80" s="313"/>
      <c r="AND80" s="313"/>
      <c r="ANE80" s="313"/>
      <c r="ANF80" s="313"/>
      <c r="ANG80" s="313"/>
      <c r="ANH80" s="313"/>
      <c r="ANI80" s="313"/>
      <c r="ANJ80" s="313"/>
      <c r="ANK80" s="313"/>
      <c r="ANL80" s="313"/>
      <c r="ANM80" s="313"/>
      <c r="ANN80" s="313"/>
      <c r="ANO80" s="313"/>
      <c r="ANP80" s="313"/>
      <c r="ANQ80" s="313"/>
      <c r="ANR80" s="313"/>
      <c r="ANS80" s="313"/>
      <c r="ANT80" s="313"/>
      <c r="ANU80" s="313"/>
      <c r="ANV80" s="313"/>
      <c r="ANW80" s="313"/>
      <c r="ANX80" s="313"/>
      <c r="ANY80" s="313"/>
      <c r="ANZ80" s="313"/>
      <c r="AOA80" s="313"/>
      <c r="AOB80" s="313"/>
      <c r="AOC80" s="313"/>
      <c r="AOD80" s="313"/>
      <c r="AOE80" s="313"/>
      <c r="AOF80" s="313"/>
      <c r="AOG80" s="313"/>
      <c r="AOH80" s="313"/>
      <c r="AOI80" s="313"/>
      <c r="AOJ80" s="313"/>
      <c r="AOK80" s="313"/>
      <c r="AOL80" s="313"/>
      <c r="AOM80" s="313"/>
      <c r="AON80" s="313"/>
      <c r="AOO80" s="313"/>
      <c r="AOP80" s="313"/>
      <c r="AOQ80" s="313"/>
      <c r="AOR80" s="313"/>
      <c r="AOS80" s="313"/>
      <c r="AOT80" s="313"/>
      <c r="AOU80" s="313"/>
      <c r="AOV80" s="313"/>
      <c r="AOW80" s="313"/>
      <c r="AOX80" s="313"/>
      <c r="AOY80" s="313"/>
      <c r="AOZ80" s="313"/>
      <c r="APA80" s="313"/>
      <c r="APB80" s="313"/>
      <c r="APC80" s="313"/>
      <c r="APD80" s="313"/>
      <c r="APE80" s="313"/>
      <c r="APF80" s="313"/>
      <c r="APG80" s="313"/>
      <c r="APH80" s="313"/>
      <c r="API80" s="313"/>
      <c r="APJ80" s="313"/>
      <c r="APK80" s="313"/>
      <c r="APL80" s="313"/>
      <c r="APM80" s="313"/>
      <c r="APN80" s="313"/>
      <c r="APO80" s="313"/>
      <c r="APP80" s="313"/>
      <c r="APQ80" s="313"/>
      <c r="APR80" s="313"/>
      <c r="APS80" s="313"/>
      <c r="APT80" s="313"/>
      <c r="APU80" s="313"/>
      <c r="APV80" s="313"/>
      <c r="APW80" s="313"/>
      <c r="APX80" s="313"/>
      <c r="APY80" s="313"/>
      <c r="APZ80" s="313"/>
      <c r="AQA80" s="313"/>
      <c r="AQB80" s="313"/>
      <c r="AQC80" s="313"/>
      <c r="AQD80" s="313"/>
      <c r="AQE80" s="313"/>
      <c r="AQF80" s="313"/>
      <c r="AQG80" s="313"/>
      <c r="AQH80" s="313"/>
      <c r="AQI80" s="313"/>
      <c r="AQJ80" s="313"/>
      <c r="AQK80" s="313"/>
      <c r="AQL80" s="313"/>
      <c r="AQM80" s="313"/>
      <c r="AQN80" s="313"/>
      <c r="AQO80" s="313"/>
      <c r="AQP80" s="313"/>
      <c r="AQQ80" s="313"/>
      <c r="AQR80" s="313"/>
      <c r="AQS80" s="313"/>
      <c r="AQT80" s="313"/>
      <c r="AQU80" s="313"/>
      <c r="AQV80" s="313"/>
      <c r="AQW80" s="313"/>
      <c r="AQX80" s="313"/>
      <c r="AQY80" s="313"/>
      <c r="AQZ80" s="313"/>
      <c r="ARA80" s="313"/>
      <c r="ARB80" s="313"/>
      <c r="ARC80" s="313"/>
      <c r="ARD80" s="313"/>
      <c r="ARE80" s="313"/>
      <c r="ARF80" s="313"/>
      <c r="ARG80" s="313"/>
      <c r="ARH80" s="313"/>
      <c r="ARI80" s="313"/>
      <c r="ARJ80" s="313"/>
      <c r="ARK80" s="313"/>
      <c r="ARL80" s="313"/>
      <c r="ARM80" s="313"/>
      <c r="ARN80" s="313"/>
      <c r="ARO80" s="313"/>
      <c r="ARP80" s="313"/>
      <c r="ARQ80" s="313"/>
      <c r="ARR80" s="313"/>
      <c r="ARS80" s="313"/>
      <c r="ART80" s="313"/>
      <c r="ARU80" s="313"/>
      <c r="ARV80" s="313"/>
      <c r="ARW80" s="313"/>
      <c r="ARX80" s="313"/>
      <c r="ARY80" s="313"/>
      <c r="ARZ80" s="313"/>
      <c r="ASA80" s="313"/>
      <c r="ASB80" s="313"/>
      <c r="ASC80" s="313"/>
      <c r="ASD80" s="313"/>
      <c r="ASE80" s="313"/>
      <c r="ASF80" s="313"/>
      <c r="ASG80" s="313"/>
      <c r="ASH80" s="313"/>
      <c r="ASI80" s="313"/>
      <c r="ASJ80" s="313"/>
      <c r="ASK80" s="313"/>
      <c r="ASL80" s="313"/>
      <c r="ASM80" s="313"/>
      <c r="ASN80" s="313"/>
      <c r="ASO80" s="313"/>
      <c r="ASP80" s="313"/>
      <c r="ASQ80" s="313"/>
      <c r="ASR80" s="313"/>
      <c r="ASS80" s="313"/>
      <c r="AST80" s="313"/>
      <c r="ASU80" s="313"/>
      <c r="ASV80" s="313"/>
      <c r="ASW80" s="313"/>
      <c r="ASX80" s="313"/>
      <c r="ASY80" s="313"/>
      <c r="ASZ80" s="313"/>
      <c r="ATA80" s="313"/>
      <c r="ATB80" s="313"/>
      <c r="ATC80" s="313"/>
      <c r="ATD80" s="313"/>
      <c r="ATE80" s="313"/>
      <c r="ATF80" s="313"/>
      <c r="ATG80" s="313"/>
      <c r="ATH80" s="313"/>
      <c r="ATI80" s="313"/>
      <c r="ATJ80" s="313"/>
      <c r="ATK80" s="313"/>
      <c r="ATL80" s="313"/>
      <c r="ATM80" s="313"/>
      <c r="ATN80" s="313"/>
      <c r="ATO80" s="313"/>
      <c r="ATP80" s="313"/>
      <c r="ATQ80" s="313"/>
      <c r="ATR80" s="313"/>
      <c r="ATS80" s="313"/>
      <c r="ATT80" s="313"/>
      <c r="ATU80" s="313"/>
      <c r="ATV80" s="313"/>
      <c r="ATW80" s="313"/>
      <c r="ATX80" s="313"/>
      <c r="ATY80" s="313"/>
      <c r="ATZ80" s="313"/>
      <c r="AUA80" s="313"/>
      <c r="AUB80" s="313"/>
      <c r="AUC80" s="313"/>
      <c r="AUD80" s="313"/>
      <c r="AUE80" s="313"/>
      <c r="AUF80" s="313"/>
      <c r="AUG80" s="313"/>
      <c r="AUH80" s="313"/>
      <c r="AUI80" s="313"/>
      <c r="AUJ80" s="313"/>
      <c r="AUK80" s="313"/>
      <c r="AUL80" s="313"/>
      <c r="AUM80" s="313"/>
      <c r="AUN80" s="313"/>
      <c r="AUO80" s="313"/>
      <c r="AUP80" s="313"/>
      <c r="AUQ80" s="313"/>
      <c r="AUR80" s="313"/>
      <c r="AUS80" s="313"/>
      <c r="AUT80" s="313"/>
      <c r="AUU80" s="313"/>
      <c r="AUV80" s="313"/>
      <c r="AUW80" s="313"/>
      <c r="AUX80" s="313"/>
      <c r="AUY80" s="313"/>
      <c r="AUZ80" s="313"/>
      <c r="AVA80" s="313"/>
      <c r="AVB80" s="313"/>
      <c r="AVC80" s="313"/>
      <c r="AVD80" s="313"/>
      <c r="AVE80" s="313"/>
      <c r="AVF80" s="313"/>
      <c r="AVG80" s="313"/>
      <c r="AVH80" s="313"/>
      <c r="AVI80" s="313"/>
      <c r="AVJ80" s="313"/>
      <c r="AVK80" s="313"/>
      <c r="AVL80" s="313"/>
      <c r="AVM80" s="313"/>
      <c r="AVN80" s="313"/>
      <c r="AVO80" s="313"/>
      <c r="AVP80" s="313"/>
      <c r="AVQ80" s="313"/>
      <c r="AVR80" s="313"/>
      <c r="AVS80" s="313"/>
      <c r="AVT80" s="313"/>
      <c r="AVU80" s="313"/>
      <c r="AVV80" s="313"/>
      <c r="AVW80" s="313"/>
      <c r="AVX80" s="313"/>
      <c r="AVY80" s="313"/>
      <c r="AVZ80" s="313"/>
      <c r="AWA80" s="313"/>
      <c r="AWB80" s="313"/>
      <c r="AWC80" s="313"/>
      <c r="AWD80" s="313"/>
      <c r="AWE80" s="313"/>
      <c r="AWF80" s="313"/>
      <c r="AWG80" s="313"/>
      <c r="AWH80" s="313"/>
      <c r="AWI80" s="313"/>
      <c r="AWJ80" s="313"/>
      <c r="AWK80" s="313"/>
      <c r="AWL80" s="313"/>
      <c r="AWM80" s="313"/>
      <c r="AWN80" s="313"/>
      <c r="AWO80" s="313"/>
      <c r="AWP80" s="313"/>
      <c r="AWQ80" s="313"/>
      <c r="AWR80" s="313"/>
      <c r="AWS80" s="313"/>
      <c r="AWT80" s="313"/>
      <c r="AWU80" s="313"/>
      <c r="AWV80" s="313"/>
      <c r="AWW80" s="313"/>
      <c r="AWX80" s="313"/>
      <c r="AWY80" s="313"/>
      <c r="AWZ80" s="313"/>
      <c r="AXA80" s="313"/>
      <c r="AXB80" s="313"/>
      <c r="AXC80" s="313"/>
      <c r="AXD80" s="313"/>
      <c r="AXE80" s="313"/>
      <c r="AXF80" s="313"/>
      <c r="AXG80" s="313"/>
      <c r="AXH80" s="313"/>
      <c r="AXI80" s="313"/>
      <c r="AXJ80" s="313"/>
      <c r="AXK80" s="313"/>
      <c r="AXL80" s="313"/>
      <c r="AXM80" s="313"/>
      <c r="AXN80" s="313"/>
      <c r="AXO80" s="313"/>
      <c r="AXP80" s="313"/>
      <c r="AXQ80" s="313"/>
      <c r="AXR80" s="313"/>
      <c r="AXS80" s="313"/>
      <c r="AXT80" s="313"/>
      <c r="AXU80" s="313"/>
      <c r="AXV80" s="313"/>
      <c r="AXW80" s="313"/>
      <c r="AXX80" s="313"/>
      <c r="AXY80" s="313"/>
      <c r="AXZ80" s="313"/>
      <c r="AYA80" s="313"/>
      <c r="AYB80" s="313"/>
      <c r="AYC80" s="313"/>
      <c r="AYD80" s="313"/>
      <c r="AYE80" s="313"/>
      <c r="AYF80" s="313"/>
      <c r="AYG80" s="313"/>
      <c r="AYH80" s="313"/>
      <c r="AYI80" s="313"/>
      <c r="AYJ80" s="313"/>
      <c r="AYK80" s="313"/>
      <c r="AYL80" s="313"/>
      <c r="AYM80" s="313"/>
      <c r="AYN80" s="313"/>
      <c r="AYO80" s="313"/>
      <c r="AYP80" s="313"/>
      <c r="AYQ80" s="313"/>
      <c r="AYR80" s="313"/>
      <c r="AYS80" s="313"/>
      <c r="AYT80" s="313"/>
      <c r="AYU80" s="313"/>
      <c r="AYV80" s="313"/>
      <c r="AYW80" s="313"/>
      <c r="AYX80" s="313"/>
      <c r="AYY80" s="313"/>
      <c r="AYZ80" s="313"/>
      <c r="AZA80" s="313"/>
      <c r="AZB80" s="313"/>
      <c r="AZC80" s="313"/>
      <c r="AZD80" s="313"/>
      <c r="AZE80" s="313"/>
      <c r="AZF80" s="313"/>
      <c r="AZG80" s="313"/>
      <c r="AZH80" s="313"/>
      <c r="AZI80" s="313"/>
      <c r="AZJ80" s="313"/>
      <c r="AZK80" s="313"/>
      <c r="AZL80" s="313"/>
      <c r="AZM80" s="313"/>
      <c r="AZN80" s="313"/>
      <c r="AZO80" s="313"/>
      <c r="AZP80" s="313"/>
      <c r="AZQ80" s="313"/>
      <c r="AZR80" s="313"/>
      <c r="AZS80" s="313"/>
      <c r="AZT80" s="313"/>
      <c r="AZU80" s="313"/>
      <c r="AZV80" s="313"/>
      <c r="AZW80" s="313"/>
      <c r="AZX80" s="313"/>
      <c r="AZY80" s="313"/>
      <c r="AZZ80" s="313"/>
      <c r="BAA80" s="313"/>
      <c r="BAB80" s="313"/>
      <c r="BAC80" s="313"/>
      <c r="BAD80" s="313"/>
      <c r="BAE80" s="313"/>
      <c r="BAF80" s="313"/>
      <c r="BAG80" s="313"/>
      <c r="BAH80" s="313"/>
      <c r="BAI80" s="313"/>
      <c r="BAJ80" s="313"/>
      <c r="BAK80" s="313"/>
      <c r="BAL80" s="313"/>
      <c r="BAM80" s="313"/>
      <c r="BAN80" s="313"/>
      <c r="BAO80" s="313"/>
      <c r="BAP80" s="313"/>
      <c r="BAQ80" s="313"/>
      <c r="BAR80" s="313"/>
      <c r="BAS80" s="313"/>
      <c r="BAT80" s="313"/>
      <c r="BAU80" s="313"/>
      <c r="BAV80" s="313"/>
      <c r="BAW80" s="313"/>
      <c r="BAX80" s="313"/>
      <c r="BAY80" s="313"/>
      <c r="BAZ80" s="313"/>
      <c r="BBA80" s="313"/>
      <c r="BBB80" s="313"/>
      <c r="BBC80" s="313"/>
      <c r="BBD80" s="313"/>
      <c r="BBE80" s="313"/>
      <c r="BBF80" s="313"/>
      <c r="BBG80" s="313"/>
      <c r="BBH80" s="313"/>
      <c r="BBI80" s="313"/>
      <c r="BBJ80" s="313"/>
      <c r="BBK80" s="313"/>
      <c r="BBL80" s="313"/>
      <c r="BBM80" s="313"/>
      <c r="BBN80" s="313"/>
      <c r="BBO80" s="313"/>
      <c r="BBP80" s="313"/>
      <c r="BBQ80" s="313"/>
      <c r="BBR80" s="313"/>
      <c r="BBS80" s="313"/>
      <c r="BBT80" s="313"/>
      <c r="BBU80" s="313"/>
      <c r="BBV80" s="313"/>
      <c r="BBW80" s="313"/>
      <c r="BBX80" s="313"/>
      <c r="BBY80" s="313"/>
      <c r="BBZ80" s="313"/>
      <c r="BCA80" s="313"/>
      <c r="BCB80" s="313"/>
      <c r="BCC80" s="313"/>
      <c r="BCD80" s="313"/>
      <c r="BCE80" s="313"/>
      <c r="BCF80" s="313"/>
      <c r="BCG80" s="313"/>
      <c r="BCH80" s="313"/>
      <c r="BCI80" s="313"/>
      <c r="BCJ80" s="313"/>
      <c r="BCK80" s="313"/>
      <c r="BCL80" s="313"/>
      <c r="BCM80" s="313"/>
      <c r="BCN80" s="313"/>
      <c r="BCO80" s="313"/>
      <c r="BCP80" s="313"/>
      <c r="BCQ80" s="313"/>
      <c r="BCR80" s="313"/>
      <c r="BCS80" s="313"/>
      <c r="BCT80" s="313"/>
      <c r="BCU80" s="313"/>
      <c r="BCV80" s="313"/>
      <c r="BCW80" s="313"/>
      <c r="BCX80" s="313"/>
      <c r="BCY80" s="313"/>
      <c r="BCZ80" s="313"/>
      <c r="BDA80" s="313"/>
      <c r="BDB80" s="313"/>
      <c r="BDC80" s="313"/>
      <c r="BDD80" s="313"/>
      <c r="BDE80" s="313"/>
      <c r="BDF80" s="313"/>
      <c r="BDG80" s="313"/>
      <c r="BDH80" s="313"/>
      <c r="BDI80" s="313"/>
      <c r="BDJ80" s="313"/>
      <c r="BDK80" s="313"/>
      <c r="BDL80" s="313"/>
      <c r="BDM80" s="313"/>
      <c r="BDN80" s="313"/>
      <c r="BDO80" s="313"/>
      <c r="BDP80" s="313"/>
      <c r="BDQ80" s="313"/>
      <c r="BDR80" s="313"/>
      <c r="BDS80" s="313"/>
      <c r="BDT80" s="313"/>
      <c r="BDU80" s="313"/>
      <c r="BDV80" s="313"/>
      <c r="BDW80" s="313"/>
      <c r="BDX80" s="313"/>
      <c r="BDY80" s="313"/>
      <c r="BDZ80" s="313"/>
      <c r="BEA80" s="313"/>
      <c r="BEB80" s="313"/>
      <c r="BEC80" s="313"/>
      <c r="BED80" s="313"/>
      <c r="BEE80" s="313"/>
      <c r="BEF80" s="313"/>
      <c r="BEG80" s="313"/>
      <c r="BEH80" s="313"/>
      <c r="BEI80" s="313"/>
      <c r="BEJ80" s="313"/>
      <c r="BEK80" s="313"/>
      <c r="BEL80" s="313"/>
      <c r="BEM80" s="313"/>
      <c r="BEN80" s="313"/>
      <c r="BEO80" s="313"/>
      <c r="BEP80" s="313"/>
      <c r="BEQ80" s="313"/>
      <c r="BER80" s="313"/>
      <c r="BES80" s="313"/>
      <c r="BET80" s="313"/>
      <c r="BEU80" s="313"/>
      <c r="BEV80" s="313"/>
      <c r="BEW80" s="313"/>
      <c r="BEX80" s="313"/>
      <c r="BEY80" s="313"/>
      <c r="BEZ80" s="313"/>
      <c r="BFA80" s="313"/>
      <c r="BFB80" s="313"/>
      <c r="BFC80" s="313"/>
      <c r="BFD80" s="313"/>
      <c r="BFE80" s="313"/>
      <c r="BFF80" s="313"/>
      <c r="BFG80" s="313"/>
      <c r="BFH80" s="313"/>
      <c r="BFI80" s="313"/>
      <c r="BFJ80" s="313"/>
      <c r="BFK80" s="313"/>
      <c r="BFL80" s="313"/>
      <c r="BFM80" s="313"/>
      <c r="BFN80" s="313"/>
      <c r="BFO80" s="313"/>
      <c r="BFP80" s="313"/>
      <c r="BFQ80" s="313"/>
      <c r="BFR80" s="313"/>
      <c r="BFS80" s="313"/>
      <c r="BFT80" s="313"/>
      <c r="BFU80" s="313"/>
      <c r="BFV80" s="313"/>
      <c r="BFW80" s="313"/>
      <c r="BFX80" s="313"/>
      <c r="BFY80" s="313"/>
      <c r="BFZ80" s="313"/>
      <c r="BGA80" s="313"/>
      <c r="BGB80" s="313"/>
      <c r="BGC80" s="313"/>
      <c r="BGD80" s="313"/>
      <c r="BGE80" s="313"/>
      <c r="BGF80" s="313"/>
      <c r="BGG80" s="313"/>
      <c r="BGH80" s="313"/>
      <c r="BGI80" s="313"/>
      <c r="BGJ80" s="313"/>
      <c r="BGK80" s="313"/>
      <c r="BGL80" s="313"/>
      <c r="BGM80" s="313"/>
      <c r="BGN80" s="313"/>
      <c r="BGO80" s="313"/>
      <c r="BGP80" s="313"/>
      <c r="BGQ80" s="313"/>
      <c r="BGR80" s="313"/>
      <c r="BGS80" s="313"/>
      <c r="BGT80" s="313"/>
      <c r="BGU80" s="313"/>
      <c r="BGV80" s="313"/>
      <c r="BGW80" s="313"/>
      <c r="BGX80" s="313"/>
      <c r="BGY80" s="313"/>
      <c r="BGZ80" s="313"/>
      <c r="BHA80" s="313"/>
      <c r="BHB80" s="313"/>
      <c r="BHC80" s="313"/>
      <c r="BHD80" s="313"/>
      <c r="BHE80" s="313"/>
      <c r="BHF80" s="313"/>
      <c r="BHG80" s="313"/>
      <c r="BHH80" s="313"/>
      <c r="BHI80" s="313"/>
      <c r="BHJ80" s="313"/>
      <c r="BHK80" s="313"/>
      <c r="BHL80" s="313"/>
      <c r="BHM80" s="313"/>
      <c r="BHN80" s="313"/>
      <c r="BHO80" s="313"/>
      <c r="BHP80" s="313"/>
      <c r="BHQ80" s="313"/>
      <c r="BHR80" s="313"/>
      <c r="BHS80" s="313"/>
      <c r="BHT80" s="313"/>
      <c r="BHU80" s="313"/>
      <c r="BHV80" s="313"/>
      <c r="BHW80" s="313"/>
      <c r="BHX80" s="313"/>
      <c r="BHY80" s="313"/>
      <c r="BHZ80" s="313"/>
      <c r="BIA80" s="313"/>
      <c r="BIB80" s="313"/>
      <c r="BIC80" s="313"/>
      <c r="BID80" s="313"/>
      <c r="BIE80" s="313"/>
      <c r="BIF80" s="313"/>
      <c r="BIG80" s="313"/>
      <c r="BIH80" s="313"/>
      <c r="BII80" s="313"/>
      <c r="BIJ80" s="313"/>
      <c r="BIK80" s="313"/>
      <c r="BIL80" s="313"/>
      <c r="BIM80" s="313"/>
      <c r="BIN80" s="313"/>
      <c r="BIO80" s="313"/>
      <c r="BIP80" s="313"/>
      <c r="BIQ80" s="313"/>
      <c r="BIR80" s="313"/>
      <c r="BIS80" s="313"/>
      <c r="BIT80" s="313"/>
      <c r="BIU80" s="313"/>
      <c r="BIV80" s="313"/>
      <c r="BIW80" s="313"/>
      <c r="BIX80" s="313"/>
      <c r="BIY80" s="313"/>
      <c r="BIZ80" s="313"/>
      <c r="BJA80" s="313"/>
      <c r="BJB80" s="313"/>
      <c r="BJC80" s="313"/>
      <c r="BJD80" s="313"/>
      <c r="BJE80" s="313"/>
      <c r="BJF80" s="313"/>
      <c r="BJG80" s="313"/>
      <c r="BJH80" s="313"/>
      <c r="BJI80" s="313"/>
      <c r="BJJ80" s="313"/>
      <c r="BJK80" s="313"/>
      <c r="BJL80" s="313"/>
      <c r="BJM80" s="313"/>
      <c r="BJN80" s="313"/>
      <c r="BJO80" s="313"/>
      <c r="BJP80" s="313"/>
      <c r="BJQ80" s="313"/>
      <c r="BJR80" s="313"/>
      <c r="BJS80" s="313"/>
      <c r="BJT80" s="313"/>
      <c r="BJU80" s="313"/>
      <c r="BJV80" s="313"/>
      <c r="BJW80" s="313"/>
      <c r="BJX80" s="313"/>
      <c r="BJY80" s="313"/>
      <c r="BJZ80" s="313"/>
      <c r="BKA80" s="313"/>
      <c r="BKB80" s="313"/>
      <c r="BKC80" s="313"/>
      <c r="BKD80" s="313"/>
      <c r="BKE80" s="313"/>
      <c r="BKF80" s="313"/>
      <c r="BKG80" s="313"/>
      <c r="BKH80" s="313"/>
      <c r="BKI80" s="313"/>
      <c r="BKJ80" s="313"/>
      <c r="BKK80" s="313"/>
      <c r="BKL80" s="313"/>
      <c r="BKM80" s="313"/>
      <c r="BKN80" s="313"/>
      <c r="BKO80" s="313"/>
      <c r="BKP80" s="313"/>
      <c r="BKQ80" s="313"/>
      <c r="BKR80" s="313"/>
      <c r="BKS80" s="313"/>
      <c r="BKT80" s="313"/>
      <c r="BKU80" s="313"/>
      <c r="BKV80" s="313"/>
      <c r="BKW80" s="313"/>
      <c r="BKX80" s="313"/>
      <c r="BKY80" s="313"/>
      <c r="BKZ80" s="313"/>
      <c r="BLA80" s="313"/>
      <c r="BLB80" s="313"/>
      <c r="BLC80" s="313"/>
      <c r="BLD80" s="313"/>
      <c r="BLE80" s="313"/>
      <c r="BLF80" s="313"/>
      <c r="BLG80" s="313"/>
      <c r="BLH80" s="313"/>
      <c r="BLI80" s="313"/>
      <c r="BLJ80" s="313"/>
      <c r="BLK80" s="313"/>
      <c r="BLL80" s="313"/>
      <c r="BLM80" s="313"/>
      <c r="BLN80" s="313"/>
      <c r="BLO80" s="313"/>
      <c r="BLP80" s="313"/>
      <c r="BLQ80" s="313"/>
      <c r="BLR80" s="313"/>
      <c r="BLS80" s="313"/>
      <c r="BLT80" s="313"/>
      <c r="BLU80" s="313"/>
      <c r="BLV80" s="313"/>
      <c r="BLW80" s="313"/>
      <c r="BLX80" s="313"/>
      <c r="BLY80" s="313"/>
      <c r="BLZ80" s="313"/>
      <c r="BMA80" s="313"/>
      <c r="BMB80" s="313"/>
      <c r="BMC80" s="313"/>
      <c r="BMD80" s="313"/>
      <c r="BME80" s="313"/>
      <c r="BMF80" s="313"/>
      <c r="BMG80" s="313"/>
      <c r="BMH80" s="313"/>
      <c r="BMI80" s="313"/>
      <c r="BMJ80" s="313"/>
      <c r="BMK80" s="313"/>
      <c r="BML80" s="313"/>
      <c r="BMM80" s="313"/>
      <c r="BMN80" s="313"/>
      <c r="BMO80" s="313"/>
      <c r="BMP80" s="313"/>
      <c r="BMQ80" s="313"/>
      <c r="BMR80" s="313"/>
      <c r="BMS80" s="313"/>
      <c r="BMT80" s="313"/>
      <c r="BMU80" s="313"/>
      <c r="BMV80" s="313"/>
      <c r="BMW80" s="313"/>
      <c r="BMX80" s="313"/>
      <c r="BMY80" s="313"/>
      <c r="BMZ80" s="313"/>
      <c r="BNA80" s="313"/>
      <c r="BNB80" s="313"/>
      <c r="BNC80" s="313"/>
      <c r="BND80" s="313"/>
      <c r="BNE80" s="313"/>
      <c r="BNF80" s="313"/>
      <c r="BNG80" s="313"/>
      <c r="BNH80" s="313"/>
      <c r="BNI80" s="313"/>
      <c r="BNJ80" s="313"/>
      <c r="BNK80" s="313"/>
      <c r="BNL80" s="313"/>
      <c r="BNM80" s="313"/>
      <c r="BNN80" s="313"/>
      <c r="BNO80" s="313"/>
      <c r="BNP80" s="313"/>
      <c r="BNQ80" s="313"/>
      <c r="BNR80" s="313"/>
      <c r="BNS80" s="313"/>
      <c r="BNT80" s="313"/>
      <c r="BNU80" s="313"/>
      <c r="BNV80" s="313"/>
      <c r="BNW80" s="313"/>
      <c r="BNX80" s="313"/>
      <c r="BNY80" s="313"/>
      <c r="BNZ80" s="313"/>
      <c r="BOA80" s="313"/>
      <c r="BOB80" s="313"/>
      <c r="BOC80" s="313"/>
      <c r="BOD80" s="313"/>
      <c r="BOE80" s="313"/>
      <c r="BOF80" s="313"/>
      <c r="BOG80" s="313"/>
      <c r="BOH80" s="313"/>
      <c r="BOI80" s="313"/>
      <c r="BOJ80" s="313"/>
      <c r="BOK80" s="313"/>
      <c r="BOL80" s="313"/>
      <c r="BOM80" s="313"/>
      <c r="BON80" s="313"/>
      <c r="BOO80" s="313"/>
      <c r="BOP80" s="313"/>
      <c r="BOQ80" s="313"/>
      <c r="BOR80" s="313"/>
      <c r="BOS80" s="313"/>
      <c r="BOT80" s="313"/>
      <c r="BOU80" s="313"/>
      <c r="BOV80" s="313"/>
      <c r="BOW80" s="313"/>
      <c r="BOX80" s="313"/>
      <c r="BOY80" s="313"/>
      <c r="BOZ80" s="313"/>
      <c r="BPA80" s="313"/>
      <c r="BPB80" s="313"/>
      <c r="BPC80" s="313"/>
      <c r="BPD80" s="313"/>
      <c r="BPE80" s="313"/>
      <c r="BPF80" s="313"/>
      <c r="BPG80" s="313"/>
      <c r="BPH80" s="313"/>
      <c r="BPI80" s="313"/>
      <c r="BPJ80" s="313"/>
      <c r="BPK80" s="313"/>
      <c r="BPL80" s="313"/>
      <c r="BPM80" s="313"/>
      <c r="BPN80" s="313"/>
      <c r="BPO80" s="313"/>
      <c r="BPP80" s="313"/>
      <c r="BPQ80" s="313"/>
      <c r="BPR80" s="313"/>
      <c r="BPS80" s="313"/>
      <c r="BPT80" s="313"/>
      <c r="BPU80" s="313"/>
      <c r="BPV80" s="313"/>
      <c r="BPW80" s="313"/>
      <c r="BPX80" s="313"/>
      <c r="BPY80" s="313"/>
      <c r="BPZ80" s="313"/>
      <c r="BQA80" s="313"/>
      <c r="BQB80" s="313"/>
      <c r="BQC80" s="313"/>
      <c r="BQD80" s="313"/>
      <c r="BQE80" s="313"/>
      <c r="BQF80" s="313"/>
      <c r="BQG80" s="313"/>
      <c r="BQH80" s="313"/>
      <c r="BQI80" s="313"/>
      <c r="BQJ80" s="313"/>
      <c r="BQK80" s="313"/>
      <c r="BQL80" s="313"/>
      <c r="BQM80" s="313"/>
      <c r="BQN80" s="313"/>
      <c r="BQO80" s="313"/>
      <c r="BQP80" s="313"/>
      <c r="BQQ80" s="313"/>
      <c r="BQR80" s="313"/>
      <c r="BQS80" s="313"/>
      <c r="BQT80" s="313"/>
      <c r="BQU80" s="313"/>
      <c r="BQV80" s="313"/>
      <c r="BQW80" s="313"/>
      <c r="BQX80" s="313"/>
      <c r="BQY80" s="313"/>
      <c r="BQZ80" s="313"/>
      <c r="BRA80" s="313"/>
      <c r="BRB80" s="313"/>
      <c r="BRC80" s="313"/>
      <c r="BRD80" s="313"/>
      <c r="BRE80" s="313"/>
      <c r="BRF80" s="313"/>
      <c r="BRG80" s="313"/>
      <c r="BRH80" s="313"/>
      <c r="BRI80" s="313"/>
      <c r="BRJ80" s="313"/>
      <c r="BRK80" s="313"/>
      <c r="BRL80" s="313"/>
      <c r="BRM80" s="313"/>
      <c r="BRN80" s="313"/>
      <c r="BRO80" s="313"/>
      <c r="BRP80" s="313"/>
      <c r="BRQ80" s="313"/>
      <c r="BRR80" s="313"/>
      <c r="BRS80" s="313"/>
      <c r="BRT80" s="313"/>
      <c r="BRU80" s="313"/>
      <c r="BRV80" s="313"/>
      <c r="BRW80" s="313"/>
      <c r="BRX80" s="313"/>
      <c r="BRY80" s="313"/>
      <c r="BRZ80" s="313"/>
      <c r="BSA80" s="313"/>
      <c r="BSB80" s="313"/>
      <c r="BSC80" s="313"/>
      <c r="BSD80" s="313"/>
      <c r="BSE80" s="313"/>
      <c r="BSF80" s="313"/>
      <c r="BSG80" s="313"/>
      <c r="BSH80" s="313"/>
      <c r="BSI80" s="313"/>
      <c r="BSJ80" s="313"/>
      <c r="BSK80" s="313"/>
      <c r="BSL80" s="313"/>
      <c r="BSM80" s="313"/>
      <c r="BSN80" s="313"/>
      <c r="BSO80" s="313"/>
      <c r="BSP80" s="313"/>
      <c r="BSQ80" s="313"/>
      <c r="BSR80" s="313"/>
      <c r="BSS80" s="313"/>
      <c r="BST80" s="313"/>
      <c r="BSU80" s="313"/>
      <c r="BSV80" s="313"/>
      <c r="BSW80" s="313"/>
      <c r="BSX80" s="313"/>
      <c r="BSY80" s="313"/>
      <c r="BSZ80" s="313"/>
      <c r="BTA80" s="313"/>
      <c r="BTB80" s="313"/>
      <c r="BTC80" s="313"/>
      <c r="BTD80" s="313"/>
      <c r="BTE80" s="313"/>
      <c r="BTF80" s="313"/>
      <c r="BTG80" s="313"/>
      <c r="BTH80" s="313"/>
      <c r="BTI80" s="313"/>
      <c r="BTJ80" s="313"/>
      <c r="BTK80" s="313"/>
      <c r="BTL80" s="313"/>
      <c r="BTM80" s="313"/>
      <c r="BTN80" s="313"/>
      <c r="BTO80" s="313"/>
      <c r="BTP80" s="313"/>
      <c r="BTQ80" s="313"/>
      <c r="BTR80" s="313"/>
      <c r="BTS80" s="313"/>
      <c r="BTT80" s="313"/>
      <c r="BTU80" s="313"/>
      <c r="BTV80" s="313"/>
      <c r="BTW80" s="313"/>
      <c r="BTX80" s="313"/>
      <c r="BTY80" s="313"/>
      <c r="BTZ80" s="313"/>
      <c r="BUA80" s="313"/>
      <c r="BUB80" s="313"/>
      <c r="BUC80" s="313"/>
      <c r="BUD80" s="313"/>
      <c r="BUE80" s="313"/>
      <c r="BUF80" s="313"/>
      <c r="BUG80" s="313"/>
      <c r="BUH80" s="313"/>
      <c r="BUI80" s="313"/>
      <c r="BUJ80" s="313"/>
      <c r="BUK80" s="313"/>
      <c r="BUL80" s="313"/>
      <c r="BUM80" s="313"/>
      <c r="BUN80" s="313"/>
      <c r="BUO80" s="313"/>
      <c r="BUP80" s="313"/>
      <c r="BUQ80" s="313"/>
      <c r="BUR80" s="313"/>
      <c r="BUS80" s="313"/>
      <c r="BUT80" s="313"/>
      <c r="BUU80" s="313"/>
      <c r="BUV80" s="313"/>
      <c r="BUW80" s="313"/>
      <c r="BUX80" s="313"/>
      <c r="BUY80" s="313"/>
      <c r="BUZ80" s="313"/>
      <c r="BVA80" s="313"/>
      <c r="BVB80" s="313"/>
      <c r="BVC80" s="313"/>
      <c r="BVD80" s="313"/>
      <c r="BVE80" s="313"/>
      <c r="BVF80" s="313"/>
      <c r="BVG80" s="313"/>
      <c r="BVH80" s="313"/>
      <c r="BVI80" s="313"/>
      <c r="BVJ80" s="313"/>
      <c r="BVK80" s="313"/>
      <c r="BVL80" s="313"/>
      <c r="BVM80" s="313"/>
      <c r="BVN80" s="313"/>
      <c r="BVO80" s="313"/>
      <c r="BVP80" s="313"/>
      <c r="BVQ80" s="313"/>
      <c r="BVR80" s="313"/>
      <c r="BVS80" s="313"/>
      <c r="BVT80" s="313"/>
      <c r="BVU80" s="313"/>
      <c r="BVV80" s="313"/>
      <c r="BVW80" s="313"/>
      <c r="BVX80" s="313"/>
      <c r="BVY80" s="313"/>
      <c r="BVZ80" s="313"/>
      <c r="BWA80" s="313"/>
      <c r="BWB80" s="313"/>
      <c r="BWC80" s="313"/>
      <c r="BWD80" s="313"/>
      <c r="BWE80" s="313"/>
      <c r="BWF80" s="313"/>
      <c r="BWG80" s="313"/>
      <c r="BWH80" s="313"/>
      <c r="BWI80" s="313"/>
      <c r="BWJ80" s="313"/>
      <c r="BWK80" s="313"/>
      <c r="BWL80" s="313"/>
      <c r="BWM80" s="313"/>
      <c r="BWN80" s="313"/>
      <c r="BWO80" s="313"/>
      <c r="BWP80" s="313"/>
      <c r="BWQ80" s="313"/>
      <c r="BWR80" s="313"/>
      <c r="BWS80" s="313"/>
      <c r="BWT80" s="313"/>
      <c r="BWU80" s="313"/>
      <c r="BWV80" s="313"/>
      <c r="BWW80" s="313"/>
      <c r="BWX80" s="313"/>
      <c r="BWY80" s="313"/>
      <c r="BWZ80" s="313"/>
      <c r="BXA80" s="313"/>
      <c r="BXB80" s="313"/>
      <c r="BXC80" s="313"/>
      <c r="BXD80" s="313"/>
      <c r="BXE80" s="313"/>
      <c r="BXF80" s="313"/>
      <c r="BXG80" s="313"/>
      <c r="BXH80" s="313"/>
      <c r="BXI80" s="313"/>
      <c r="BXJ80" s="313"/>
      <c r="BXK80" s="313"/>
      <c r="BXL80" s="313"/>
      <c r="BXM80" s="313"/>
      <c r="BXN80" s="313"/>
      <c r="BXO80" s="313"/>
      <c r="BXP80" s="313"/>
      <c r="BXQ80" s="313"/>
      <c r="BXR80" s="313"/>
      <c r="BXS80" s="313"/>
      <c r="BXT80" s="313"/>
      <c r="BXU80" s="313"/>
      <c r="BXV80" s="313"/>
      <c r="BXW80" s="313"/>
      <c r="BXX80" s="313"/>
      <c r="BXY80" s="313"/>
      <c r="BXZ80" s="313"/>
      <c r="BYA80" s="313"/>
      <c r="BYB80" s="313"/>
      <c r="BYC80" s="313"/>
      <c r="BYD80" s="313"/>
      <c r="BYE80" s="313"/>
      <c r="BYF80" s="313"/>
      <c r="BYG80" s="313"/>
      <c r="BYH80" s="313"/>
      <c r="BYI80" s="313"/>
      <c r="BYJ80" s="313"/>
      <c r="BYK80" s="313"/>
      <c r="BYL80" s="313"/>
      <c r="BYM80" s="313"/>
      <c r="BYN80" s="313"/>
      <c r="BYO80" s="313"/>
      <c r="BYP80" s="313"/>
      <c r="BYQ80" s="313"/>
      <c r="BYR80" s="313"/>
      <c r="BYS80" s="313"/>
      <c r="BYT80" s="313"/>
      <c r="BYU80" s="313"/>
      <c r="BYV80" s="313"/>
      <c r="BYW80" s="313"/>
      <c r="BYX80" s="313"/>
      <c r="BYY80" s="313"/>
      <c r="BYZ80" s="313"/>
      <c r="BZA80" s="313"/>
      <c r="BZB80" s="313"/>
      <c r="BZC80" s="313"/>
      <c r="BZD80" s="313"/>
      <c r="BZE80" s="313"/>
      <c r="BZF80" s="313"/>
      <c r="BZG80" s="313"/>
      <c r="BZH80" s="313"/>
      <c r="BZI80" s="313"/>
      <c r="BZJ80" s="313"/>
      <c r="BZK80" s="313"/>
      <c r="BZL80" s="313"/>
      <c r="BZM80" s="313"/>
      <c r="BZN80" s="313"/>
      <c r="BZO80" s="313"/>
      <c r="BZP80" s="313"/>
      <c r="BZQ80" s="313"/>
      <c r="BZR80" s="313"/>
      <c r="BZS80" s="313"/>
      <c r="BZT80" s="313"/>
      <c r="BZU80" s="313"/>
      <c r="BZV80" s="313"/>
      <c r="BZW80" s="313"/>
      <c r="BZX80" s="313"/>
      <c r="BZY80" s="313"/>
      <c r="BZZ80" s="313"/>
      <c r="CAA80" s="313"/>
      <c r="CAB80" s="313"/>
      <c r="CAC80" s="313"/>
      <c r="CAD80" s="313"/>
      <c r="CAE80" s="313"/>
      <c r="CAF80" s="313"/>
      <c r="CAG80" s="313"/>
      <c r="CAH80" s="313"/>
      <c r="CAI80" s="313"/>
      <c r="CAJ80" s="313"/>
      <c r="CAK80" s="313"/>
      <c r="CAL80" s="313"/>
      <c r="CAM80" s="313"/>
      <c r="CAN80" s="313"/>
      <c r="CAO80" s="313"/>
      <c r="CAP80" s="313"/>
      <c r="CAQ80" s="313"/>
      <c r="CAR80" s="313"/>
      <c r="CAS80" s="313"/>
      <c r="CAT80" s="313"/>
      <c r="CAU80" s="313"/>
      <c r="CAV80" s="313"/>
      <c r="CAW80" s="313"/>
      <c r="CAX80" s="313"/>
      <c r="CAY80" s="313"/>
      <c r="CAZ80" s="313"/>
      <c r="CBA80" s="313"/>
      <c r="CBB80" s="313"/>
      <c r="CBC80" s="313"/>
      <c r="CBD80" s="313"/>
      <c r="CBE80" s="313"/>
      <c r="CBF80" s="313"/>
      <c r="CBG80" s="313"/>
      <c r="CBH80" s="313"/>
      <c r="CBI80" s="313"/>
      <c r="CBJ80" s="313"/>
      <c r="CBK80" s="313"/>
      <c r="CBL80" s="313"/>
      <c r="CBM80" s="313"/>
      <c r="CBN80" s="313"/>
      <c r="CBO80" s="313"/>
      <c r="CBP80" s="313"/>
      <c r="CBQ80" s="313"/>
      <c r="CBR80" s="313"/>
      <c r="CBS80" s="313"/>
      <c r="CBT80" s="313"/>
      <c r="CBU80" s="313"/>
      <c r="CBV80" s="313"/>
      <c r="CBW80" s="313"/>
      <c r="CBX80" s="313"/>
      <c r="CBY80" s="313"/>
      <c r="CBZ80" s="313"/>
      <c r="CCA80" s="313"/>
      <c r="CCB80" s="313"/>
      <c r="CCC80" s="313"/>
      <c r="CCD80" s="313"/>
      <c r="CCE80" s="313"/>
      <c r="CCF80" s="313"/>
      <c r="CCG80" s="313"/>
      <c r="CCH80" s="313"/>
      <c r="CCI80" s="313"/>
      <c r="CCJ80" s="313"/>
      <c r="CCK80" s="313"/>
      <c r="CCL80" s="313"/>
      <c r="CCM80" s="313"/>
      <c r="CCN80" s="313"/>
      <c r="CCO80" s="313"/>
      <c r="CCP80" s="313"/>
      <c r="CCQ80" s="313"/>
      <c r="CCR80" s="313"/>
      <c r="CCS80" s="313"/>
      <c r="CCT80" s="313"/>
      <c r="CCU80" s="313"/>
      <c r="CCV80" s="313"/>
      <c r="CCW80" s="313"/>
      <c r="CCX80" s="313"/>
      <c r="CCY80" s="313"/>
      <c r="CCZ80" s="313"/>
      <c r="CDA80" s="313"/>
      <c r="CDB80" s="313"/>
      <c r="CDC80" s="313"/>
      <c r="CDD80" s="313"/>
      <c r="CDE80" s="313"/>
      <c r="CDF80" s="313"/>
      <c r="CDG80" s="313"/>
      <c r="CDH80" s="313"/>
      <c r="CDI80" s="313"/>
      <c r="CDJ80" s="313"/>
      <c r="CDK80" s="313"/>
      <c r="CDL80" s="313"/>
      <c r="CDM80" s="313"/>
      <c r="CDN80" s="313"/>
      <c r="CDO80" s="313"/>
      <c r="CDP80" s="313"/>
      <c r="CDQ80" s="313"/>
      <c r="CDR80" s="313"/>
      <c r="CDS80" s="313"/>
      <c r="CDT80" s="313"/>
      <c r="CDU80" s="313"/>
      <c r="CDV80" s="313"/>
      <c r="CDW80" s="313"/>
      <c r="CDX80" s="313"/>
      <c r="CDY80" s="313"/>
      <c r="CDZ80" s="313"/>
      <c r="CEA80" s="313"/>
      <c r="CEB80" s="313"/>
      <c r="CEC80" s="313"/>
      <c r="CED80" s="313"/>
      <c r="CEE80" s="313"/>
      <c r="CEF80" s="313"/>
      <c r="CEG80" s="313"/>
      <c r="CEH80" s="313"/>
      <c r="CEI80" s="313"/>
      <c r="CEJ80" s="313"/>
      <c r="CEK80" s="313"/>
      <c r="CEL80" s="313"/>
      <c r="CEM80" s="313"/>
      <c r="CEN80" s="313"/>
      <c r="CEO80" s="313"/>
      <c r="CEP80" s="313"/>
      <c r="CEQ80" s="313"/>
      <c r="CER80" s="313"/>
      <c r="CES80" s="313"/>
      <c r="CET80" s="313"/>
      <c r="CEU80" s="313"/>
      <c r="CEV80" s="313"/>
      <c r="CEW80" s="313"/>
      <c r="CEX80" s="313"/>
      <c r="CEY80" s="313"/>
      <c r="CEZ80" s="313"/>
      <c r="CFA80" s="313"/>
      <c r="CFB80" s="313"/>
      <c r="CFC80" s="313"/>
      <c r="CFD80" s="313"/>
      <c r="CFE80" s="313"/>
      <c r="CFF80" s="313"/>
      <c r="CFG80" s="313"/>
      <c r="CFH80" s="313"/>
      <c r="CFI80" s="313"/>
      <c r="CFJ80" s="313"/>
      <c r="CFK80" s="313"/>
      <c r="CFL80" s="313"/>
      <c r="CFM80" s="313"/>
      <c r="CFN80" s="313"/>
      <c r="CFO80" s="313"/>
      <c r="CFP80" s="313"/>
      <c r="CFQ80" s="313"/>
      <c r="CFR80" s="313"/>
      <c r="CFS80" s="313"/>
      <c r="CFT80" s="313"/>
      <c r="CFU80" s="313"/>
      <c r="CFV80" s="313"/>
      <c r="CFW80" s="313"/>
      <c r="CFX80" s="313"/>
      <c r="CFY80" s="313"/>
      <c r="CFZ80" s="313"/>
      <c r="CGA80" s="313"/>
      <c r="CGB80" s="313"/>
      <c r="CGC80" s="313"/>
      <c r="CGD80" s="313"/>
      <c r="CGE80" s="313"/>
      <c r="CGF80" s="313"/>
      <c r="CGG80" s="313"/>
      <c r="CGH80" s="313"/>
      <c r="CGI80" s="313"/>
      <c r="CGJ80" s="313"/>
      <c r="CGK80" s="313"/>
      <c r="CGL80" s="313"/>
      <c r="CGM80" s="313"/>
      <c r="CGN80" s="313"/>
      <c r="CGO80" s="313"/>
      <c r="CGP80" s="313"/>
      <c r="CGQ80" s="313"/>
      <c r="CGR80" s="313"/>
      <c r="CGS80" s="313"/>
      <c r="CGT80" s="313"/>
      <c r="CGU80" s="313"/>
      <c r="CGV80" s="313"/>
      <c r="CGW80" s="313"/>
      <c r="CGX80" s="313"/>
      <c r="CGY80" s="313"/>
      <c r="CGZ80" s="313"/>
      <c r="CHA80" s="313"/>
      <c r="CHB80" s="313"/>
      <c r="CHC80" s="313"/>
      <c r="CHD80" s="313"/>
      <c r="CHE80" s="313"/>
      <c r="CHF80" s="313"/>
      <c r="CHG80" s="313"/>
      <c r="CHH80" s="313"/>
      <c r="CHI80" s="313"/>
      <c r="CHJ80" s="313"/>
      <c r="CHK80" s="313"/>
      <c r="CHL80" s="313"/>
      <c r="CHM80" s="313"/>
      <c r="CHN80" s="313"/>
      <c r="CHO80" s="313"/>
      <c r="CHP80" s="313"/>
      <c r="CHQ80" s="313"/>
      <c r="CHR80" s="313"/>
      <c r="CHS80" s="313"/>
      <c r="CHT80" s="313"/>
      <c r="CHU80" s="313"/>
      <c r="CHV80" s="313"/>
      <c r="CHW80" s="313"/>
      <c r="CHX80" s="313"/>
      <c r="CHY80" s="313"/>
      <c r="CHZ80" s="313"/>
      <c r="CIA80" s="313"/>
      <c r="CIB80" s="313"/>
      <c r="CIC80" s="313"/>
      <c r="CID80" s="313"/>
      <c r="CIE80" s="313"/>
      <c r="CIF80" s="313"/>
      <c r="CIG80" s="313"/>
      <c r="CIH80" s="313"/>
      <c r="CII80" s="313"/>
      <c r="CIJ80" s="313"/>
      <c r="CIK80" s="313"/>
      <c r="CIL80" s="313"/>
      <c r="CIM80" s="313"/>
      <c r="CIN80" s="313"/>
      <c r="CIO80" s="313"/>
      <c r="CIP80" s="313"/>
      <c r="CIQ80" s="313"/>
      <c r="CIR80" s="313"/>
      <c r="CIS80" s="313"/>
      <c r="CIT80" s="313"/>
      <c r="CIU80" s="313"/>
      <c r="CIV80" s="313"/>
      <c r="CIW80" s="313"/>
      <c r="CIX80" s="313"/>
      <c r="CIY80" s="313"/>
      <c r="CIZ80" s="313"/>
      <c r="CJA80" s="313"/>
      <c r="CJB80" s="313"/>
      <c r="CJC80" s="313"/>
      <c r="CJD80" s="313"/>
      <c r="CJE80" s="313"/>
      <c r="CJF80" s="313"/>
      <c r="CJG80" s="313"/>
      <c r="CJH80" s="313"/>
      <c r="CJI80" s="313"/>
      <c r="CJJ80" s="313"/>
      <c r="CJK80" s="313"/>
      <c r="CJL80" s="313"/>
      <c r="CJM80" s="313"/>
      <c r="CJN80" s="313"/>
      <c r="CJO80" s="313"/>
      <c r="CJP80" s="313"/>
      <c r="CJQ80" s="313"/>
      <c r="CJR80" s="313"/>
      <c r="CJS80" s="313"/>
      <c r="CJT80" s="313"/>
      <c r="CJU80" s="313"/>
      <c r="CJV80" s="313"/>
      <c r="CJW80" s="313"/>
      <c r="CJX80" s="313"/>
      <c r="CJY80" s="313"/>
      <c r="CJZ80" s="313"/>
      <c r="CKA80" s="313"/>
      <c r="CKB80" s="313"/>
      <c r="CKC80" s="313"/>
      <c r="CKD80" s="313"/>
      <c r="CKE80" s="313"/>
      <c r="CKF80" s="313"/>
      <c r="CKG80" s="313"/>
      <c r="CKH80" s="313"/>
      <c r="CKI80" s="313"/>
      <c r="CKJ80" s="313"/>
      <c r="CKK80" s="313"/>
      <c r="CKL80" s="313"/>
      <c r="CKM80" s="313"/>
      <c r="CKN80" s="313"/>
      <c r="CKO80" s="313"/>
      <c r="CKP80" s="313"/>
      <c r="CKQ80" s="313"/>
      <c r="CKR80" s="313"/>
      <c r="CKS80" s="313"/>
      <c r="CKT80" s="313"/>
      <c r="CKU80" s="313"/>
      <c r="CKV80" s="313"/>
      <c r="CKW80" s="313"/>
      <c r="CKX80" s="313"/>
      <c r="CKY80" s="313"/>
      <c r="CKZ80" s="313"/>
      <c r="CLA80" s="313"/>
      <c r="CLB80" s="313"/>
      <c r="CLC80" s="313"/>
      <c r="CLD80" s="313"/>
      <c r="CLE80" s="313"/>
      <c r="CLF80" s="313"/>
      <c r="CLG80" s="313"/>
      <c r="CLH80" s="313"/>
      <c r="CLI80" s="313"/>
      <c r="CLJ80" s="313"/>
      <c r="CLK80" s="313"/>
      <c r="CLL80" s="313"/>
      <c r="CLM80" s="313"/>
      <c r="CLN80" s="313"/>
      <c r="CLO80" s="313"/>
      <c r="CLP80" s="313"/>
      <c r="CLQ80" s="313"/>
      <c r="CLR80" s="313"/>
      <c r="CLS80" s="313"/>
      <c r="CLT80" s="313"/>
      <c r="CLU80" s="313"/>
      <c r="CLV80" s="313"/>
      <c r="CLW80" s="313"/>
      <c r="CLX80" s="313"/>
      <c r="CLY80" s="313"/>
      <c r="CLZ80" s="313"/>
      <c r="CMA80" s="313"/>
      <c r="CMB80" s="313"/>
      <c r="CMC80" s="313"/>
      <c r="CMD80" s="313"/>
      <c r="CME80" s="313"/>
      <c r="CMF80" s="313"/>
      <c r="CMG80" s="313"/>
      <c r="CMH80" s="313"/>
      <c r="CMI80" s="313"/>
      <c r="CMJ80" s="313"/>
      <c r="CMK80" s="313"/>
      <c r="CML80" s="313"/>
      <c r="CMM80" s="313"/>
      <c r="CMN80" s="313"/>
      <c r="CMO80" s="313"/>
      <c r="CMP80" s="313"/>
      <c r="CMQ80" s="313"/>
      <c r="CMR80" s="313"/>
      <c r="CMS80" s="313"/>
      <c r="CMT80" s="313"/>
      <c r="CMU80" s="313"/>
      <c r="CMV80" s="313"/>
      <c r="CMW80" s="313"/>
      <c r="CMX80" s="313"/>
      <c r="CMY80" s="313"/>
      <c r="CMZ80" s="313"/>
      <c r="CNA80" s="313"/>
      <c r="CNB80" s="313"/>
      <c r="CNC80" s="313"/>
      <c r="CND80" s="313"/>
      <c r="CNE80" s="313"/>
      <c r="CNF80" s="313"/>
      <c r="CNG80" s="313"/>
      <c r="CNH80" s="313"/>
      <c r="CNI80" s="313"/>
      <c r="CNJ80" s="313"/>
      <c r="CNK80" s="313"/>
      <c r="CNL80" s="313"/>
      <c r="CNM80" s="313"/>
      <c r="CNN80" s="313"/>
      <c r="CNO80" s="313"/>
      <c r="CNP80" s="313"/>
      <c r="CNQ80" s="313"/>
      <c r="CNR80" s="313"/>
      <c r="CNS80" s="313"/>
      <c r="CNT80" s="313"/>
      <c r="CNU80" s="313"/>
      <c r="CNV80" s="313"/>
      <c r="CNW80" s="313"/>
      <c r="CNX80" s="313"/>
      <c r="CNY80" s="313"/>
      <c r="CNZ80" s="313"/>
      <c r="COA80" s="313"/>
      <c r="COB80" s="313"/>
      <c r="COC80" s="313"/>
      <c r="COD80" s="313"/>
      <c r="COE80" s="313"/>
      <c r="COF80" s="313"/>
      <c r="COG80" s="313"/>
      <c r="COH80" s="313"/>
      <c r="COI80" s="313"/>
      <c r="COJ80" s="313"/>
      <c r="COK80" s="313"/>
      <c r="COL80" s="313"/>
      <c r="COM80" s="313"/>
      <c r="CON80" s="313"/>
      <c r="COO80" s="313"/>
      <c r="COP80" s="313"/>
      <c r="COQ80" s="313"/>
      <c r="COR80" s="313"/>
      <c r="COS80" s="313"/>
      <c r="COT80" s="313"/>
      <c r="COU80" s="313"/>
      <c r="COV80" s="313"/>
      <c r="COW80" s="313"/>
      <c r="COX80" s="313"/>
      <c r="COY80" s="313"/>
      <c r="COZ80" s="313"/>
      <c r="CPA80" s="313"/>
      <c r="CPB80" s="313"/>
      <c r="CPC80" s="313"/>
      <c r="CPD80" s="313"/>
      <c r="CPE80" s="313"/>
      <c r="CPF80" s="313"/>
      <c r="CPG80" s="313"/>
      <c r="CPH80" s="313"/>
      <c r="CPI80" s="313"/>
      <c r="CPJ80" s="313"/>
      <c r="CPK80" s="313"/>
      <c r="CPL80" s="313"/>
      <c r="CPM80" s="313"/>
      <c r="CPN80" s="313"/>
      <c r="CPO80" s="313"/>
      <c r="CPP80" s="313"/>
      <c r="CPQ80" s="313"/>
      <c r="CPR80" s="313"/>
      <c r="CPS80" s="313"/>
      <c r="CPT80" s="313"/>
      <c r="CPU80" s="313"/>
      <c r="CPV80" s="313"/>
      <c r="CPW80" s="313"/>
      <c r="CPX80" s="313"/>
      <c r="CPY80" s="313"/>
      <c r="CPZ80" s="313"/>
      <c r="CQA80" s="313"/>
      <c r="CQB80" s="313"/>
      <c r="CQC80" s="313"/>
      <c r="CQD80" s="313"/>
      <c r="CQE80" s="313"/>
      <c r="CQF80" s="313"/>
      <c r="CQG80" s="313"/>
      <c r="CQH80" s="313"/>
      <c r="CQI80" s="313"/>
      <c r="CQJ80" s="313"/>
      <c r="CQK80" s="313"/>
      <c r="CQL80" s="313"/>
      <c r="CQM80" s="313"/>
      <c r="CQN80" s="313"/>
      <c r="CQO80" s="313"/>
      <c r="CQP80" s="313"/>
      <c r="CQQ80" s="313"/>
      <c r="CQR80" s="313"/>
      <c r="CQS80" s="313"/>
      <c r="CQT80" s="313"/>
      <c r="CQU80" s="313"/>
      <c r="CQV80" s="313"/>
      <c r="CQW80" s="313"/>
      <c r="CQX80" s="313"/>
      <c r="CQY80" s="313"/>
      <c r="CQZ80" s="313"/>
      <c r="CRA80" s="313"/>
      <c r="CRB80" s="313"/>
      <c r="CRC80" s="313"/>
      <c r="CRD80" s="313"/>
      <c r="CRE80" s="313"/>
      <c r="CRF80" s="313"/>
      <c r="CRG80" s="313"/>
      <c r="CRH80" s="313"/>
      <c r="CRI80" s="313"/>
      <c r="CRJ80" s="313"/>
      <c r="CRK80" s="313"/>
      <c r="CRL80" s="313"/>
      <c r="CRM80" s="313"/>
      <c r="CRN80" s="313"/>
      <c r="CRO80" s="313"/>
      <c r="CRP80" s="313"/>
      <c r="CRQ80" s="313"/>
      <c r="CRR80" s="313"/>
      <c r="CRS80" s="313"/>
      <c r="CRT80" s="313"/>
      <c r="CRU80" s="313"/>
      <c r="CRV80" s="313"/>
      <c r="CRW80" s="313"/>
      <c r="CRX80" s="313"/>
      <c r="CRY80" s="313"/>
      <c r="CRZ80" s="313"/>
      <c r="CSA80" s="313"/>
      <c r="CSB80" s="313"/>
      <c r="CSC80" s="313"/>
      <c r="CSD80" s="313"/>
      <c r="CSE80" s="313"/>
      <c r="CSF80" s="313"/>
      <c r="CSG80" s="313"/>
      <c r="CSH80" s="313"/>
      <c r="CSI80" s="313"/>
      <c r="CSJ80" s="313"/>
      <c r="CSK80" s="313"/>
      <c r="CSL80" s="313"/>
      <c r="CSM80" s="313"/>
      <c r="CSN80" s="313"/>
      <c r="CSO80" s="313"/>
      <c r="CSP80" s="313"/>
      <c r="CSQ80" s="313"/>
      <c r="CSR80" s="313"/>
      <c r="CSS80" s="313"/>
      <c r="CST80" s="313"/>
      <c r="CSU80" s="313"/>
      <c r="CSV80" s="313"/>
      <c r="CSW80" s="313"/>
      <c r="CSX80" s="313"/>
      <c r="CSY80" s="313"/>
      <c r="CSZ80" s="313"/>
      <c r="CTA80" s="313"/>
      <c r="CTB80" s="313"/>
      <c r="CTC80" s="313"/>
      <c r="CTD80" s="313"/>
      <c r="CTE80" s="313"/>
      <c r="CTF80" s="313"/>
      <c r="CTG80" s="313"/>
      <c r="CTH80" s="313"/>
      <c r="CTI80" s="313"/>
      <c r="CTJ80" s="313"/>
      <c r="CTK80" s="313"/>
      <c r="CTL80" s="313"/>
      <c r="CTM80" s="313"/>
      <c r="CTN80" s="313"/>
      <c r="CTO80" s="313"/>
      <c r="CTP80" s="313"/>
      <c r="CTQ80" s="313"/>
      <c r="CTR80" s="313"/>
      <c r="CTS80" s="313"/>
      <c r="CTT80" s="313"/>
      <c r="CTU80" s="313"/>
      <c r="CTV80" s="313"/>
      <c r="CTW80" s="313"/>
      <c r="CTX80" s="313"/>
      <c r="CTY80" s="313"/>
      <c r="CTZ80" s="313"/>
      <c r="CUA80" s="313"/>
      <c r="CUB80" s="313"/>
      <c r="CUC80" s="313"/>
      <c r="CUD80" s="313"/>
      <c r="CUE80" s="313"/>
      <c r="CUF80" s="313"/>
      <c r="CUG80" s="313"/>
      <c r="CUH80" s="313"/>
      <c r="CUI80" s="313"/>
      <c r="CUJ80" s="313"/>
      <c r="CUK80" s="313"/>
      <c r="CUL80" s="313"/>
      <c r="CUM80" s="313"/>
      <c r="CUN80" s="313"/>
      <c r="CUO80" s="313"/>
      <c r="CUP80" s="313"/>
      <c r="CUQ80" s="313"/>
      <c r="CUR80" s="313"/>
      <c r="CUS80" s="313"/>
      <c r="CUT80" s="313"/>
      <c r="CUU80" s="313"/>
      <c r="CUV80" s="313"/>
      <c r="CUW80" s="313"/>
      <c r="CUX80" s="313"/>
      <c r="CUY80" s="313"/>
      <c r="CUZ80" s="313"/>
      <c r="CVA80" s="313"/>
      <c r="CVB80" s="313"/>
      <c r="CVC80" s="313"/>
      <c r="CVD80" s="313"/>
      <c r="CVE80" s="313"/>
      <c r="CVF80" s="313"/>
      <c r="CVG80" s="313"/>
      <c r="CVH80" s="313"/>
      <c r="CVI80" s="313"/>
      <c r="CVJ80" s="313"/>
      <c r="CVK80" s="313"/>
      <c r="CVL80" s="313"/>
      <c r="CVM80" s="313"/>
      <c r="CVN80" s="313"/>
      <c r="CVO80" s="313"/>
      <c r="CVP80" s="313"/>
      <c r="CVQ80" s="313"/>
      <c r="CVR80" s="313"/>
      <c r="CVS80" s="313"/>
      <c r="CVT80" s="313"/>
      <c r="CVU80" s="313"/>
      <c r="CVV80" s="313"/>
      <c r="CVW80" s="313"/>
      <c r="CVX80" s="313"/>
      <c r="CVY80" s="313"/>
      <c r="CVZ80" s="313"/>
      <c r="CWA80" s="313"/>
      <c r="CWB80" s="313"/>
      <c r="CWC80" s="313"/>
      <c r="CWD80" s="313"/>
      <c r="CWE80" s="313"/>
      <c r="CWF80" s="313"/>
      <c r="CWG80" s="313"/>
      <c r="CWH80" s="313"/>
      <c r="CWI80" s="313"/>
      <c r="CWJ80" s="313"/>
      <c r="CWK80" s="313"/>
      <c r="CWL80" s="313"/>
      <c r="CWM80" s="313"/>
      <c r="CWN80" s="313"/>
      <c r="CWO80" s="313"/>
      <c r="CWP80" s="313"/>
      <c r="CWQ80" s="313"/>
      <c r="CWR80" s="313"/>
      <c r="CWS80" s="313"/>
      <c r="CWT80" s="313"/>
      <c r="CWU80" s="313"/>
      <c r="CWV80" s="313"/>
      <c r="CWW80" s="313"/>
      <c r="CWX80" s="313"/>
      <c r="CWY80" s="313"/>
      <c r="CWZ80" s="313"/>
      <c r="CXA80" s="313"/>
      <c r="CXB80" s="313"/>
      <c r="CXC80" s="313"/>
      <c r="CXD80" s="313"/>
      <c r="CXE80" s="313"/>
      <c r="CXF80" s="313"/>
      <c r="CXG80" s="313"/>
      <c r="CXH80" s="313"/>
      <c r="CXI80" s="313"/>
      <c r="CXJ80" s="313"/>
      <c r="CXK80" s="313"/>
      <c r="CXL80" s="313"/>
      <c r="CXM80" s="313"/>
      <c r="CXN80" s="313"/>
      <c r="CXO80" s="313"/>
      <c r="CXP80" s="313"/>
      <c r="CXQ80" s="313"/>
      <c r="CXR80" s="313"/>
      <c r="CXS80" s="313"/>
      <c r="CXT80" s="313"/>
      <c r="CXU80" s="313"/>
      <c r="CXV80" s="313"/>
      <c r="CXW80" s="313"/>
      <c r="CXX80" s="313"/>
      <c r="CXY80" s="313"/>
      <c r="CXZ80" s="313"/>
      <c r="CYA80" s="313"/>
      <c r="CYB80" s="313"/>
      <c r="CYC80" s="313"/>
      <c r="CYD80" s="313"/>
      <c r="CYE80" s="313"/>
      <c r="CYF80" s="313"/>
      <c r="CYG80" s="313"/>
      <c r="CYH80" s="313"/>
      <c r="CYI80" s="313"/>
      <c r="CYJ80" s="313"/>
      <c r="CYK80" s="313"/>
      <c r="CYL80" s="313"/>
      <c r="CYM80" s="313"/>
      <c r="CYN80" s="313"/>
      <c r="CYO80" s="313"/>
      <c r="CYP80" s="313"/>
      <c r="CYQ80" s="313"/>
      <c r="CYR80" s="313"/>
      <c r="CYS80" s="313"/>
      <c r="CYT80" s="313"/>
      <c r="CYU80" s="313"/>
      <c r="CYV80" s="313"/>
      <c r="CYW80" s="313"/>
      <c r="CYX80" s="313"/>
      <c r="CYY80" s="313"/>
      <c r="CYZ80" s="313"/>
      <c r="CZA80" s="313"/>
      <c r="CZB80" s="313"/>
      <c r="CZC80" s="313"/>
      <c r="CZD80" s="313"/>
      <c r="CZE80" s="313"/>
      <c r="CZF80" s="313"/>
      <c r="CZG80" s="313"/>
      <c r="CZH80" s="313"/>
      <c r="CZI80" s="313"/>
      <c r="CZJ80" s="313"/>
      <c r="CZK80" s="313"/>
      <c r="CZL80" s="313"/>
      <c r="CZM80" s="313"/>
      <c r="CZN80" s="313"/>
      <c r="CZO80" s="313"/>
      <c r="CZP80" s="313"/>
      <c r="CZQ80" s="313"/>
      <c r="CZR80" s="313"/>
      <c r="CZS80" s="313"/>
      <c r="CZT80" s="313"/>
      <c r="CZU80" s="313"/>
      <c r="CZV80" s="313"/>
      <c r="CZW80" s="313"/>
      <c r="CZX80" s="313"/>
      <c r="CZY80" s="313"/>
      <c r="CZZ80" s="313"/>
      <c r="DAA80" s="313"/>
      <c r="DAB80" s="313"/>
      <c r="DAC80" s="313"/>
      <c r="DAD80" s="313"/>
      <c r="DAE80" s="313"/>
      <c r="DAF80" s="313"/>
      <c r="DAG80" s="313"/>
      <c r="DAH80" s="313"/>
      <c r="DAI80" s="313"/>
      <c r="DAJ80" s="313"/>
      <c r="DAK80" s="313"/>
      <c r="DAL80" s="313"/>
      <c r="DAM80" s="313"/>
      <c r="DAN80" s="313"/>
      <c r="DAO80" s="313"/>
      <c r="DAP80" s="313"/>
      <c r="DAQ80" s="313"/>
      <c r="DAR80" s="313"/>
      <c r="DAS80" s="313"/>
      <c r="DAT80" s="313"/>
      <c r="DAU80" s="313"/>
      <c r="DAV80" s="313"/>
      <c r="DAW80" s="313"/>
      <c r="DAX80" s="313"/>
      <c r="DAY80" s="313"/>
      <c r="DAZ80" s="313"/>
      <c r="DBA80" s="313"/>
      <c r="DBB80" s="313"/>
      <c r="DBC80" s="313"/>
      <c r="DBD80" s="313"/>
      <c r="DBE80" s="313"/>
      <c r="DBF80" s="313"/>
      <c r="DBG80" s="313"/>
      <c r="DBH80" s="313"/>
      <c r="DBI80" s="313"/>
      <c r="DBJ80" s="313"/>
      <c r="DBK80" s="313"/>
      <c r="DBL80" s="313"/>
      <c r="DBM80" s="313"/>
      <c r="DBN80" s="313"/>
      <c r="DBO80" s="313"/>
      <c r="DBP80" s="313"/>
      <c r="DBQ80" s="313"/>
      <c r="DBR80" s="313"/>
      <c r="DBS80" s="313"/>
      <c r="DBT80" s="313"/>
      <c r="DBU80" s="313"/>
      <c r="DBV80" s="313"/>
      <c r="DBW80" s="313"/>
      <c r="DBX80" s="313"/>
      <c r="DBY80" s="313"/>
      <c r="DBZ80" s="313"/>
      <c r="DCA80" s="313"/>
      <c r="DCB80" s="313"/>
      <c r="DCC80" s="313"/>
      <c r="DCD80" s="313"/>
      <c r="DCE80" s="313"/>
      <c r="DCF80" s="313"/>
      <c r="DCG80" s="313"/>
      <c r="DCH80" s="313"/>
      <c r="DCI80" s="313"/>
      <c r="DCJ80" s="313"/>
      <c r="DCK80" s="313"/>
      <c r="DCL80" s="313"/>
      <c r="DCM80" s="313"/>
      <c r="DCN80" s="313"/>
      <c r="DCO80" s="313"/>
      <c r="DCP80" s="313"/>
      <c r="DCQ80" s="313"/>
      <c r="DCR80" s="313"/>
      <c r="DCS80" s="313"/>
      <c r="DCT80" s="313"/>
      <c r="DCU80" s="313"/>
      <c r="DCV80" s="313"/>
      <c r="DCW80" s="313"/>
      <c r="DCX80" s="313"/>
      <c r="DCY80" s="313"/>
      <c r="DCZ80" s="313"/>
      <c r="DDA80" s="313"/>
      <c r="DDB80" s="313"/>
      <c r="DDC80" s="313"/>
      <c r="DDD80" s="313"/>
      <c r="DDE80" s="313"/>
      <c r="DDF80" s="313"/>
      <c r="DDG80" s="313"/>
      <c r="DDH80" s="313"/>
      <c r="DDI80" s="313"/>
      <c r="DDJ80" s="313"/>
      <c r="DDK80" s="313"/>
      <c r="DDL80" s="313"/>
      <c r="DDM80" s="313"/>
      <c r="DDN80" s="313"/>
      <c r="DDO80" s="313"/>
      <c r="DDP80" s="313"/>
      <c r="DDQ80" s="313"/>
      <c r="DDR80" s="313"/>
      <c r="DDS80" s="313"/>
      <c r="DDT80" s="313"/>
      <c r="DDU80" s="313"/>
      <c r="DDV80" s="313"/>
      <c r="DDW80" s="313"/>
      <c r="DDX80" s="313"/>
      <c r="DDY80" s="313"/>
      <c r="DDZ80" s="313"/>
      <c r="DEA80" s="313"/>
      <c r="DEB80" s="313"/>
      <c r="DEC80" s="313"/>
      <c r="DED80" s="313"/>
      <c r="DEE80" s="313"/>
      <c r="DEF80" s="313"/>
      <c r="DEG80" s="313"/>
      <c r="DEH80" s="313"/>
      <c r="DEI80" s="313"/>
      <c r="DEJ80" s="313"/>
      <c r="DEK80" s="313"/>
      <c r="DEL80" s="313"/>
      <c r="DEM80" s="313"/>
      <c r="DEN80" s="313"/>
      <c r="DEO80" s="313"/>
      <c r="DEP80" s="313"/>
      <c r="DEQ80" s="313"/>
      <c r="DER80" s="313"/>
      <c r="DES80" s="313"/>
      <c r="DET80" s="313"/>
      <c r="DEU80" s="313"/>
      <c r="DEV80" s="313"/>
      <c r="DEW80" s="313"/>
      <c r="DEX80" s="313"/>
      <c r="DEY80" s="313"/>
      <c r="DEZ80" s="313"/>
      <c r="DFA80" s="313"/>
      <c r="DFB80" s="313"/>
      <c r="DFC80" s="313"/>
      <c r="DFD80" s="313"/>
      <c r="DFE80" s="313"/>
      <c r="DFF80" s="313"/>
      <c r="DFG80" s="313"/>
      <c r="DFH80" s="313"/>
      <c r="DFI80" s="313"/>
      <c r="DFJ80" s="313"/>
      <c r="DFK80" s="313"/>
      <c r="DFL80" s="313"/>
      <c r="DFM80" s="313"/>
      <c r="DFN80" s="313"/>
      <c r="DFO80" s="313"/>
      <c r="DFP80" s="313"/>
      <c r="DFQ80" s="313"/>
      <c r="DFR80" s="313"/>
      <c r="DFS80" s="313"/>
      <c r="DFT80" s="313"/>
      <c r="DFU80" s="313"/>
      <c r="DFV80" s="313"/>
      <c r="DFW80" s="313"/>
      <c r="DFX80" s="313"/>
      <c r="DFY80" s="313"/>
      <c r="DFZ80" s="313"/>
      <c r="DGA80" s="313"/>
      <c r="DGB80" s="313"/>
      <c r="DGC80" s="313"/>
      <c r="DGD80" s="313"/>
      <c r="DGE80" s="313"/>
      <c r="DGF80" s="313"/>
      <c r="DGG80" s="313"/>
      <c r="DGH80" s="313"/>
      <c r="DGI80" s="313"/>
      <c r="DGJ80" s="313"/>
      <c r="DGK80" s="313"/>
      <c r="DGL80" s="313"/>
      <c r="DGM80" s="313"/>
      <c r="DGN80" s="313"/>
      <c r="DGO80" s="313"/>
      <c r="DGP80" s="313"/>
      <c r="DGQ80" s="313"/>
      <c r="DGR80" s="313"/>
      <c r="DGS80" s="313"/>
      <c r="DGT80" s="313"/>
      <c r="DGU80" s="313"/>
      <c r="DGV80" s="313"/>
      <c r="DGW80" s="313"/>
      <c r="DGX80" s="313"/>
      <c r="DGY80" s="313"/>
      <c r="DGZ80" s="313"/>
      <c r="DHA80" s="313"/>
      <c r="DHB80" s="313"/>
      <c r="DHC80" s="313"/>
      <c r="DHD80" s="313"/>
      <c r="DHE80" s="313"/>
      <c r="DHF80" s="313"/>
      <c r="DHG80" s="313"/>
      <c r="DHH80" s="313"/>
      <c r="DHI80" s="313"/>
      <c r="DHJ80" s="313"/>
      <c r="DHK80" s="313"/>
      <c r="DHL80" s="313"/>
      <c r="DHM80" s="313"/>
      <c r="DHN80" s="313"/>
      <c r="DHO80" s="313"/>
      <c r="DHP80" s="313"/>
      <c r="DHQ80" s="313"/>
      <c r="DHR80" s="313"/>
      <c r="DHS80" s="313"/>
      <c r="DHT80" s="313"/>
      <c r="DHU80" s="313"/>
      <c r="DHV80" s="313"/>
      <c r="DHW80" s="313"/>
      <c r="DHX80" s="313"/>
      <c r="DHY80" s="313"/>
      <c r="DHZ80" s="313"/>
      <c r="DIA80" s="313"/>
      <c r="DIB80" s="313"/>
      <c r="DIC80" s="313"/>
      <c r="DID80" s="313"/>
      <c r="DIE80" s="313"/>
      <c r="DIF80" s="313"/>
      <c r="DIG80" s="313"/>
      <c r="DIH80" s="313"/>
      <c r="DII80" s="313"/>
      <c r="DIJ80" s="313"/>
      <c r="DIK80" s="313"/>
      <c r="DIL80" s="313"/>
      <c r="DIM80" s="313"/>
      <c r="DIN80" s="313"/>
      <c r="DIO80" s="313"/>
      <c r="DIP80" s="313"/>
      <c r="DIQ80" s="313"/>
      <c r="DIR80" s="313"/>
      <c r="DIS80" s="313"/>
      <c r="DIT80" s="313"/>
      <c r="DIU80" s="313"/>
      <c r="DIV80" s="313"/>
      <c r="DIW80" s="313"/>
      <c r="DIX80" s="313"/>
      <c r="DIY80" s="313"/>
      <c r="DIZ80" s="313"/>
      <c r="DJA80" s="313"/>
      <c r="DJB80" s="313"/>
      <c r="DJC80" s="313"/>
      <c r="DJD80" s="313"/>
      <c r="DJE80" s="313"/>
      <c r="DJF80" s="313"/>
      <c r="DJG80" s="313"/>
      <c r="DJH80" s="313"/>
      <c r="DJI80" s="313"/>
      <c r="DJJ80" s="313"/>
      <c r="DJK80" s="313"/>
      <c r="DJL80" s="313"/>
      <c r="DJM80" s="313"/>
      <c r="DJN80" s="313"/>
      <c r="DJO80" s="313"/>
      <c r="DJP80" s="313"/>
      <c r="DJQ80" s="313"/>
      <c r="DJR80" s="313"/>
      <c r="DJS80" s="313"/>
      <c r="DJT80" s="313"/>
      <c r="DJU80" s="313"/>
      <c r="DJV80" s="313"/>
      <c r="DJW80" s="313"/>
      <c r="DJX80" s="313"/>
      <c r="DJY80" s="313"/>
      <c r="DJZ80" s="313"/>
      <c r="DKA80" s="313"/>
      <c r="DKB80" s="313"/>
      <c r="DKC80" s="313"/>
      <c r="DKD80" s="313"/>
      <c r="DKE80" s="313"/>
      <c r="DKF80" s="313"/>
      <c r="DKG80" s="313"/>
      <c r="DKH80" s="313"/>
      <c r="DKI80" s="313"/>
      <c r="DKJ80" s="313"/>
      <c r="DKK80" s="313"/>
      <c r="DKL80" s="313"/>
      <c r="DKM80" s="313"/>
      <c r="DKN80" s="313"/>
      <c r="DKO80" s="313"/>
      <c r="DKP80" s="313"/>
      <c r="DKQ80" s="313"/>
      <c r="DKR80" s="313"/>
      <c r="DKS80" s="313"/>
      <c r="DKT80" s="313"/>
      <c r="DKU80" s="313"/>
      <c r="DKV80" s="313"/>
      <c r="DKW80" s="313"/>
      <c r="DKX80" s="313"/>
      <c r="DKY80" s="313"/>
      <c r="DKZ80" s="313"/>
      <c r="DLA80" s="313"/>
      <c r="DLB80" s="313"/>
      <c r="DLC80" s="313"/>
      <c r="DLD80" s="313"/>
      <c r="DLE80" s="313"/>
      <c r="DLF80" s="313"/>
      <c r="DLG80" s="313"/>
      <c r="DLH80" s="313"/>
      <c r="DLI80" s="313"/>
      <c r="DLJ80" s="313"/>
      <c r="DLK80" s="313"/>
      <c r="DLL80" s="313"/>
      <c r="DLM80" s="313"/>
      <c r="DLN80" s="313"/>
      <c r="DLO80" s="313"/>
      <c r="DLP80" s="313"/>
      <c r="DLQ80" s="313"/>
      <c r="DLR80" s="313"/>
      <c r="DLS80" s="313"/>
      <c r="DLT80" s="313"/>
      <c r="DLU80" s="313"/>
      <c r="DLV80" s="313"/>
      <c r="DLW80" s="313"/>
      <c r="DLX80" s="313"/>
      <c r="DLY80" s="313"/>
      <c r="DLZ80" s="313"/>
      <c r="DMA80" s="313"/>
      <c r="DMB80" s="313"/>
      <c r="DMC80" s="313"/>
      <c r="DMD80" s="313"/>
      <c r="DME80" s="313"/>
      <c r="DMF80" s="313"/>
      <c r="DMG80" s="313"/>
      <c r="DMH80" s="313"/>
      <c r="DMI80" s="313"/>
      <c r="DMJ80" s="313"/>
      <c r="DMK80" s="313"/>
      <c r="DML80" s="313"/>
      <c r="DMM80" s="313"/>
      <c r="DMN80" s="313"/>
      <c r="DMO80" s="313"/>
      <c r="DMP80" s="313"/>
      <c r="DMQ80" s="313"/>
      <c r="DMR80" s="313"/>
      <c r="DMS80" s="313"/>
      <c r="DMT80" s="313"/>
      <c r="DMU80" s="313"/>
      <c r="DMV80" s="313"/>
      <c r="DMW80" s="313"/>
      <c r="DMX80" s="313"/>
      <c r="DMY80" s="313"/>
      <c r="DMZ80" s="313"/>
      <c r="DNA80" s="313"/>
      <c r="DNB80" s="313"/>
      <c r="DNC80" s="313"/>
      <c r="DND80" s="313"/>
      <c r="DNE80" s="313"/>
      <c r="DNF80" s="313"/>
      <c r="DNG80" s="313"/>
      <c r="DNH80" s="313"/>
      <c r="DNI80" s="313"/>
      <c r="DNJ80" s="313"/>
      <c r="DNK80" s="313"/>
      <c r="DNL80" s="313"/>
      <c r="DNM80" s="313"/>
      <c r="DNN80" s="313"/>
      <c r="DNO80" s="313"/>
      <c r="DNP80" s="313"/>
      <c r="DNQ80" s="313"/>
      <c r="DNR80" s="313"/>
      <c r="DNS80" s="313"/>
      <c r="DNT80" s="313"/>
      <c r="DNU80" s="313"/>
      <c r="DNV80" s="313"/>
      <c r="DNW80" s="313"/>
      <c r="DNX80" s="313"/>
      <c r="DNY80" s="313"/>
      <c r="DNZ80" s="313"/>
      <c r="DOA80" s="313"/>
      <c r="DOB80" s="313"/>
      <c r="DOC80" s="313"/>
      <c r="DOD80" s="313"/>
      <c r="DOE80" s="313"/>
      <c r="DOF80" s="313"/>
      <c r="DOG80" s="313"/>
      <c r="DOH80" s="313"/>
      <c r="DOI80" s="313"/>
      <c r="DOJ80" s="313"/>
      <c r="DOK80" s="313"/>
      <c r="DOL80" s="313"/>
      <c r="DOM80" s="313"/>
      <c r="DON80" s="313"/>
      <c r="DOO80" s="313"/>
      <c r="DOP80" s="313"/>
      <c r="DOQ80" s="313"/>
      <c r="DOR80" s="313"/>
      <c r="DOS80" s="313"/>
      <c r="DOT80" s="313"/>
      <c r="DOU80" s="313"/>
      <c r="DOV80" s="313"/>
      <c r="DOW80" s="313"/>
      <c r="DOX80" s="313"/>
      <c r="DOY80" s="313"/>
      <c r="DOZ80" s="313"/>
      <c r="DPA80" s="313"/>
      <c r="DPB80" s="313"/>
      <c r="DPC80" s="313"/>
      <c r="DPD80" s="313"/>
      <c r="DPE80" s="313"/>
      <c r="DPF80" s="313"/>
      <c r="DPG80" s="313"/>
      <c r="DPH80" s="313"/>
      <c r="DPI80" s="313"/>
      <c r="DPJ80" s="313"/>
      <c r="DPK80" s="313"/>
      <c r="DPL80" s="313"/>
      <c r="DPM80" s="313"/>
      <c r="DPN80" s="313"/>
      <c r="DPO80" s="313"/>
      <c r="DPP80" s="313"/>
      <c r="DPQ80" s="313"/>
      <c r="DPR80" s="313"/>
      <c r="DPS80" s="313"/>
      <c r="DPT80" s="313"/>
      <c r="DPU80" s="313"/>
      <c r="DPV80" s="313"/>
      <c r="DPW80" s="313"/>
      <c r="DPX80" s="313"/>
      <c r="DPY80" s="313"/>
      <c r="DPZ80" s="313"/>
      <c r="DQA80" s="313"/>
      <c r="DQB80" s="313"/>
      <c r="DQC80" s="313"/>
      <c r="DQD80" s="313"/>
      <c r="DQE80" s="313"/>
      <c r="DQF80" s="313"/>
      <c r="DQG80" s="313"/>
      <c r="DQH80" s="313"/>
      <c r="DQI80" s="313"/>
      <c r="DQJ80" s="313"/>
      <c r="DQK80" s="313"/>
      <c r="DQL80" s="313"/>
      <c r="DQM80" s="313"/>
      <c r="DQN80" s="313"/>
      <c r="DQO80" s="313"/>
      <c r="DQP80" s="313"/>
      <c r="DQQ80" s="313"/>
      <c r="DQR80" s="313"/>
      <c r="DQS80" s="313"/>
      <c r="DQT80" s="313"/>
      <c r="DQU80" s="313"/>
      <c r="DQV80" s="313"/>
      <c r="DQW80" s="313"/>
      <c r="DQX80" s="313"/>
      <c r="DQY80" s="313"/>
      <c r="DQZ80" s="313"/>
      <c r="DRA80" s="313"/>
      <c r="DRB80" s="313"/>
      <c r="DRC80" s="313"/>
      <c r="DRD80" s="313"/>
      <c r="DRE80" s="313"/>
      <c r="DRF80" s="313"/>
      <c r="DRG80" s="313"/>
      <c r="DRH80" s="313"/>
      <c r="DRI80" s="313"/>
      <c r="DRJ80" s="313"/>
      <c r="DRK80" s="313"/>
      <c r="DRL80" s="313"/>
      <c r="DRM80" s="313"/>
      <c r="DRN80" s="313"/>
      <c r="DRO80" s="313"/>
      <c r="DRP80" s="313"/>
      <c r="DRQ80" s="313"/>
      <c r="DRR80" s="313"/>
      <c r="DRS80" s="313"/>
      <c r="DRT80" s="313"/>
      <c r="DRU80" s="313"/>
      <c r="DRV80" s="313"/>
      <c r="DRW80" s="313"/>
      <c r="DRX80" s="313"/>
      <c r="DRY80" s="313"/>
      <c r="DRZ80" s="313"/>
      <c r="DSA80" s="313"/>
      <c r="DSB80" s="313"/>
      <c r="DSC80" s="313"/>
      <c r="DSD80" s="313"/>
      <c r="DSE80" s="313"/>
      <c r="DSF80" s="313"/>
      <c r="DSG80" s="313"/>
      <c r="DSH80" s="313"/>
      <c r="DSI80" s="313"/>
      <c r="DSJ80" s="313"/>
      <c r="DSK80" s="313"/>
      <c r="DSL80" s="313"/>
      <c r="DSM80" s="313"/>
      <c r="DSN80" s="313"/>
      <c r="DSO80" s="313"/>
      <c r="DSP80" s="313"/>
      <c r="DSQ80" s="313"/>
      <c r="DSR80" s="313"/>
      <c r="DSS80" s="313"/>
      <c r="DST80" s="313"/>
      <c r="DSU80" s="313"/>
      <c r="DSV80" s="313"/>
      <c r="DSW80" s="313"/>
      <c r="DSX80" s="313"/>
      <c r="DSY80" s="313"/>
      <c r="DSZ80" s="313"/>
      <c r="DTA80" s="313"/>
      <c r="DTB80" s="313"/>
      <c r="DTC80" s="313"/>
      <c r="DTD80" s="313"/>
      <c r="DTE80" s="313"/>
      <c r="DTF80" s="313"/>
      <c r="DTG80" s="313"/>
      <c r="DTH80" s="313"/>
      <c r="DTI80" s="313"/>
      <c r="DTJ80" s="313"/>
      <c r="DTK80" s="313"/>
      <c r="DTL80" s="313"/>
      <c r="DTM80" s="313"/>
      <c r="DTN80" s="313"/>
      <c r="DTO80" s="313"/>
      <c r="DTP80" s="313"/>
      <c r="DTQ80" s="313"/>
      <c r="DTR80" s="313"/>
      <c r="DTS80" s="313"/>
      <c r="DTT80" s="313"/>
      <c r="DTU80" s="313"/>
      <c r="DTV80" s="313"/>
      <c r="DTW80" s="313"/>
      <c r="DTX80" s="313"/>
      <c r="DTY80" s="313"/>
      <c r="DTZ80" s="313"/>
      <c r="DUA80" s="313"/>
      <c r="DUB80" s="313"/>
      <c r="DUC80" s="313"/>
      <c r="DUD80" s="313"/>
      <c r="DUE80" s="313"/>
      <c r="DUF80" s="313"/>
      <c r="DUG80" s="313"/>
      <c r="DUH80" s="313"/>
      <c r="DUI80" s="313"/>
      <c r="DUJ80" s="313"/>
      <c r="DUK80" s="313"/>
      <c r="DUL80" s="313"/>
      <c r="DUM80" s="313"/>
      <c r="DUN80" s="313"/>
      <c r="DUO80" s="313"/>
      <c r="DUP80" s="313"/>
      <c r="DUQ80" s="313"/>
      <c r="DUR80" s="313"/>
      <c r="DUS80" s="313"/>
      <c r="DUT80" s="313"/>
      <c r="DUU80" s="313"/>
      <c r="DUV80" s="313"/>
      <c r="DUW80" s="313"/>
      <c r="DUX80" s="313"/>
      <c r="DUY80" s="313"/>
      <c r="DUZ80" s="313"/>
      <c r="DVA80" s="313"/>
      <c r="DVB80" s="313"/>
      <c r="DVC80" s="313"/>
      <c r="DVD80" s="313"/>
      <c r="DVE80" s="313"/>
      <c r="DVF80" s="313"/>
      <c r="DVG80" s="313"/>
      <c r="DVH80" s="313"/>
      <c r="DVI80" s="313"/>
      <c r="DVJ80" s="313"/>
      <c r="DVK80" s="313"/>
      <c r="DVL80" s="313"/>
      <c r="DVM80" s="313"/>
      <c r="DVN80" s="313"/>
      <c r="DVO80" s="313"/>
      <c r="DVP80" s="313"/>
      <c r="DVQ80" s="313"/>
      <c r="DVR80" s="313"/>
      <c r="DVS80" s="313"/>
      <c r="DVT80" s="313"/>
      <c r="DVU80" s="313"/>
      <c r="DVV80" s="313"/>
      <c r="DVW80" s="313"/>
      <c r="DVX80" s="313"/>
      <c r="DVY80" s="313"/>
      <c r="DVZ80" s="313"/>
      <c r="DWA80" s="313"/>
      <c r="DWB80" s="313"/>
      <c r="DWC80" s="313"/>
      <c r="DWD80" s="313"/>
      <c r="DWE80" s="313"/>
      <c r="DWF80" s="313"/>
      <c r="DWG80" s="313"/>
      <c r="DWH80" s="313"/>
      <c r="DWI80" s="313"/>
      <c r="DWJ80" s="313"/>
      <c r="DWK80" s="313"/>
      <c r="DWL80" s="313"/>
      <c r="DWM80" s="313"/>
      <c r="DWN80" s="313"/>
      <c r="DWO80" s="313"/>
      <c r="DWP80" s="313"/>
      <c r="DWQ80" s="313"/>
      <c r="DWR80" s="313"/>
      <c r="DWS80" s="313"/>
      <c r="DWT80" s="313"/>
      <c r="DWU80" s="313"/>
      <c r="DWV80" s="313"/>
      <c r="DWW80" s="313"/>
      <c r="DWX80" s="313"/>
      <c r="DWY80" s="313"/>
      <c r="DWZ80" s="313"/>
      <c r="DXA80" s="313"/>
      <c r="DXB80" s="313"/>
      <c r="DXC80" s="313"/>
      <c r="DXD80" s="313"/>
      <c r="DXE80" s="313"/>
      <c r="DXF80" s="313"/>
      <c r="DXG80" s="313"/>
      <c r="DXH80" s="313"/>
      <c r="DXI80" s="313"/>
      <c r="DXJ80" s="313"/>
      <c r="DXK80" s="313"/>
      <c r="DXL80" s="313"/>
      <c r="DXM80" s="313"/>
      <c r="DXN80" s="313"/>
      <c r="DXO80" s="313"/>
      <c r="DXP80" s="313"/>
      <c r="DXQ80" s="313"/>
      <c r="DXR80" s="313"/>
      <c r="DXS80" s="313"/>
      <c r="DXT80" s="313"/>
      <c r="DXU80" s="313"/>
      <c r="DXV80" s="313"/>
      <c r="DXW80" s="313"/>
      <c r="DXX80" s="313"/>
      <c r="DXY80" s="313"/>
      <c r="DXZ80" s="313"/>
      <c r="DYA80" s="313"/>
      <c r="DYB80" s="313"/>
      <c r="DYC80" s="313"/>
      <c r="DYD80" s="313"/>
      <c r="DYE80" s="313"/>
      <c r="DYF80" s="313"/>
      <c r="DYG80" s="313"/>
      <c r="DYH80" s="313"/>
      <c r="DYI80" s="313"/>
      <c r="DYJ80" s="313"/>
      <c r="DYK80" s="313"/>
      <c r="DYL80" s="313"/>
      <c r="DYM80" s="313"/>
      <c r="DYN80" s="313"/>
      <c r="DYO80" s="313"/>
      <c r="DYP80" s="313"/>
      <c r="DYQ80" s="313"/>
      <c r="DYR80" s="313"/>
      <c r="DYS80" s="313"/>
      <c r="DYT80" s="313"/>
      <c r="DYU80" s="313"/>
      <c r="DYV80" s="313"/>
      <c r="DYW80" s="313"/>
      <c r="DYX80" s="313"/>
      <c r="DYY80" s="313"/>
      <c r="DYZ80" s="313"/>
      <c r="DZA80" s="313"/>
      <c r="DZB80" s="313"/>
      <c r="DZC80" s="313"/>
      <c r="DZD80" s="313"/>
      <c r="DZE80" s="313"/>
      <c r="DZF80" s="313"/>
      <c r="DZG80" s="313"/>
      <c r="DZH80" s="313"/>
      <c r="DZI80" s="313"/>
      <c r="DZJ80" s="313"/>
      <c r="DZK80" s="313"/>
      <c r="DZL80" s="313"/>
      <c r="DZM80" s="313"/>
      <c r="DZN80" s="313"/>
      <c r="DZO80" s="313"/>
      <c r="DZP80" s="313"/>
      <c r="DZQ80" s="313"/>
      <c r="DZR80" s="313"/>
      <c r="DZS80" s="313"/>
      <c r="DZT80" s="313"/>
      <c r="DZU80" s="313"/>
      <c r="DZV80" s="313"/>
      <c r="DZW80" s="313"/>
      <c r="DZX80" s="313"/>
      <c r="DZY80" s="313"/>
      <c r="DZZ80" s="313"/>
      <c r="EAA80" s="313"/>
      <c r="EAB80" s="313"/>
      <c r="EAC80" s="313"/>
      <c r="EAD80" s="313"/>
      <c r="EAE80" s="313"/>
      <c r="EAF80" s="313"/>
      <c r="EAG80" s="313"/>
      <c r="EAH80" s="313"/>
      <c r="EAI80" s="313"/>
      <c r="EAJ80" s="313"/>
      <c r="EAK80" s="313"/>
      <c r="EAL80" s="313"/>
      <c r="EAM80" s="313"/>
      <c r="EAN80" s="313"/>
      <c r="EAO80" s="313"/>
      <c r="EAP80" s="313"/>
      <c r="EAQ80" s="313"/>
      <c r="EAR80" s="313"/>
      <c r="EAS80" s="313"/>
      <c r="EAT80" s="313"/>
      <c r="EAU80" s="313"/>
      <c r="EAV80" s="313"/>
      <c r="EAW80" s="313"/>
      <c r="EAX80" s="313"/>
      <c r="EAY80" s="313"/>
      <c r="EAZ80" s="313"/>
      <c r="EBA80" s="313"/>
      <c r="EBB80" s="313"/>
      <c r="EBC80" s="313"/>
      <c r="EBD80" s="313"/>
      <c r="EBE80" s="313"/>
      <c r="EBF80" s="313"/>
      <c r="EBG80" s="313"/>
      <c r="EBH80" s="313"/>
      <c r="EBI80" s="313"/>
      <c r="EBJ80" s="313"/>
      <c r="EBK80" s="313"/>
      <c r="EBL80" s="313"/>
      <c r="EBM80" s="313"/>
      <c r="EBN80" s="313"/>
      <c r="EBO80" s="313"/>
      <c r="EBP80" s="313"/>
      <c r="EBQ80" s="313"/>
      <c r="EBR80" s="313"/>
      <c r="EBS80" s="313"/>
      <c r="EBT80" s="313"/>
      <c r="EBU80" s="313"/>
      <c r="EBV80" s="313"/>
      <c r="EBW80" s="313"/>
      <c r="EBX80" s="313"/>
      <c r="EBY80" s="313"/>
      <c r="EBZ80" s="313"/>
      <c r="ECA80" s="313"/>
      <c r="ECB80" s="313"/>
      <c r="ECC80" s="313"/>
      <c r="ECD80" s="313"/>
      <c r="ECE80" s="313"/>
      <c r="ECF80" s="313"/>
      <c r="ECG80" s="313"/>
      <c r="ECH80" s="313"/>
      <c r="ECI80" s="313"/>
      <c r="ECJ80" s="313"/>
      <c r="ECK80" s="313"/>
      <c r="ECL80" s="313"/>
      <c r="ECM80" s="313"/>
      <c r="ECN80" s="313"/>
      <c r="ECO80" s="313"/>
      <c r="ECP80" s="313"/>
      <c r="ECQ80" s="313"/>
      <c r="ECR80" s="313"/>
      <c r="ECS80" s="313"/>
      <c r="ECT80" s="313"/>
      <c r="ECU80" s="313"/>
      <c r="ECV80" s="313"/>
      <c r="ECW80" s="313"/>
      <c r="ECX80" s="313"/>
      <c r="ECY80" s="313"/>
      <c r="ECZ80" s="313"/>
      <c r="EDA80" s="313"/>
      <c r="EDB80" s="313"/>
      <c r="EDC80" s="313"/>
      <c r="EDD80" s="313"/>
      <c r="EDE80" s="313"/>
      <c r="EDF80" s="313"/>
      <c r="EDG80" s="313"/>
      <c r="EDH80" s="313"/>
      <c r="EDI80" s="313"/>
      <c r="EDJ80" s="313"/>
      <c r="EDK80" s="313"/>
      <c r="EDL80" s="313"/>
      <c r="EDM80" s="313"/>
      <c r="EDN80" s="313"/>
      <c r="EDO80" s="313"/>
      <c r="EDP80" s="313"/>
      <c r="EDQ80" s="313"/>
      <c r="EDR80" s="313"/>
      <c r="EDS80" s="313"/>
      <c r="EDT80" s="313"/>
      <c r="EDU80" s="313"/>
      <c r="EDV80" s="313"/>
      <c r="EDW80" s="313"/>
      <c r="EDX80" s="313"/>
      <c r="EDY80" s="313"/>
      <c r="EDZ80" s="313"/>
      <c r="EEA80" s="313"/>
      <c r="EEB80" s="313"/>
      <c r="EEC80" s="313"/>
      <c r="EED80" s="313"/>
      <c r="EEE80" s="313"/>
      <c r="EEF80" s="313"/>
      <c r="EEG80" s="313"/>
      <c r="EEH80" s="313"/>
      <c r="EEI80" s="313"/>
      <c r="EEJ80" s="313"/>
      <c r="EEK80" s="313"/>
      <c r="EEL80" s="313"/>
      <c r="EEM80" s="313"/>
      <c r="EEN80" s="313"/>
      <c r="EEO80" s="313"/>
      <c r="EEP80" s="313"/>
      <c r="EEQ80" s="313"/>
      <c r="EER80" s="313"/>
      <c r="EES80" s="313"/>
      <c r="EET80" s="313"/>
      <c r="EEU80" s="313"/>
      <c r="EEV80" s="313"/>
      <c r="EEW80" s="313"/>
      <c r="EEX80" s="313"/>
      <c r="EEY80" s="313"/>
      <c r="EEZ80" s="313"/>
      <c r="EFA80" s="313"/>
      <c r="EFB80" s="313"/>
      <c r="EFC80" s="313"/>
      <c r="EFD80" s="313"/>
      <c r="EFE80" s="313"/>
      <c r="EFF80" s="313"/>
      <c r="EFG80" s="313"/>
      <c r="EFH80" s="313"/>
      <c r="EFI80" s="313"/>
      <c r="EFJ80" s="313"/>
      <c r="EFK80" s="313"/>
      <c r="EFL80" s="313"/>
      <c r="EFM80" s="313"/>
      <c r="EFN80" s="313"/>
      <c r="EFO80" s="313"/>
      <c r="EFP80" s="313"/>
      <c r="EFQ80" s="313"/>
      <c r="EFR80" s="313"/>
      <c r="EFS80" s="313"/>
      <c r="EFT80" s="313"/>
      <c r="EFU80" s="313"/>
      <c r="EFV80" s="313"/>
      <c r="EFW80" s="313"/>
      <c r="EFX80" s="313"/>
      <c r="EFY80" s="313"/>
      <c r="EFZ80" s="313"/>
      <c r="EGA80" s="313"/>
      <c r="EGB80" s="313"/>
      <c r="EGC80" s="313"/>
      <c r="EGD80" s="313"/>
      <c r="EGE80" s="313"/>
      <c r="EGF80" s="313"/>
      <c r="EGG80" s="313"/>
      <c r="EGH80" s="313"/>
      <c r="EGI80" s="313"/>
      <c r="EGJ80" s="313"/>
      <c r="EGK80" s="313"/>
      <c r="EGL80" s="313"/>
      <c r="EGM80" s="313"/>
      <c r="EGN80" s="313"/>
      <c r="EGO80" s="313"/>
      <c r="EGP80" s="313"/>
      <c r="EGQ80" s="313"/>
      <c r="EGR80" s="313"/>
      <c r="EGS80" s="313"/>
      <c r="EGT80" s="313"/>
      <c r="EGU80" s="313"/>
      <c r="EGV80" s="313"/>
      <c r="EGW80" s="313"/>
      <c r="EGX80" s="313"/>
      <c r="EGY80" s="313"/>
      <c r="EGZ80" s="313"/>
      <c r="EHA80" s="313"/>
      <c r="EHB80" s="313"/>
      <c r="EHC80" s="313"/>
      <c r="EHD80" s="313"/>
      <c r="EHE80" s="313"/>
      <c r="EHF80" s="313"/>
      <c r="EHG80" s="313"/>
      <c r="EHH80" s="313"/>
      <c r="EHI80" s="313"/>
      <c r="EHJ80" s="313"/>
      <c r="EHK80" s="313"/>
      <c r="EHL80" s="313"/>
      <c r="EHM80" s="313"/>
      <c r="EHN80" s="313"/>
      <c r="EHO80" s="313"/>
      <c r="EHP80" s="313"/>
      <c r="EHQ80" s="313"/>
      <c r="EHR80" s="313"/>
      <c r="EHS80" s="313"/>
      <c r="EHT80" s="313"/>
      <c r="EHU80" s="313"/>
      <c r="EHV80" s="313"/>
      <c r="EHW80" s="313"/>
      <c r="EHX80" s="313"/>
      <c r="EHY80" s="313"/>
      <c r="EHZ80" s="313"/>
      <c r="EIA80" s="313"/>
      <c r="EIB80" s="313"/>
      <c r="EIC80" s="313"/>
      <c r="EID80" s="313"/>
      <c r="EIE80" s="313"/>
      <c r="EIF80" s="313"/>
      <c r="EIG80" s="313"/>
      <c r="EIH80" s="313"/>
      <c r="EII80" s="313"/>
      <c r="EIJ80" s="313"/>
      <c r="EIK80" s="313"/>
      <c r="EIL80" s="313"/>
      <c r="EIM80" s="313"/>
      <c r="EIN80" s="313"/>
      <c r="EIO80" s="313"/>
      <c r="EIP80" s="313"/>
      <c r="EIQ80" s="313"/>
      <c r="EIR80" s="313"/>
      <c r="EIS80" s="313"/>
      <c r="EIT80" s="313"/>
      <c r="EIU80" s="313"/>
      <c r="EIV80" s="313"/>
      <c r="EIW80" s="313"/>
      <c r="EIX80" s="313"/>
      <c r="EIY80" s="313"/>
      <c r="EIZ80" s="313"/>
      <c r="EJA80" s="313"/>
      <c r="EJB80" s="313"/>
      <c r="EJC80" s="313"/>
      <c r="EJD80" s="313"/>
      <c r="EJE80" s="313"/>
      <c r="EJF80" s="313"/>
      <c r="EJG80" s="313"/>
      <c r="EJH80" s="313"/>
      <c r="EJI80" s="313"/>
      <c r="EJJ80" s="313"/>
      <c r="EJK80" s="313"/>
      <c r="EJL80" s="313"/>
      <c r="EJM80" s="313"/>
      <c r="EJN80" s="313"/>
      <c r="EJO80" s="313"/>
      <c r="EJP80" s="313"/>
      <c r="EJQ80" s="313"/>
      <c r="EJR80" s="313"/>
      <c r="EJS80" s="313"/>
      <c r="EJT80" s="313"/>
      <c r="EJU80" s="313"/>
      <c r="EJV80" s="313"/>
      <c r="EJW80" s="313"/>
      <c r="EJX80" s="313"/>
      <c r="EJY80" s="313"/>
      <c r="EJZ80" s="313"/>
      <c r="EKA80" s="313"/>
      <c r="EKB80" s="313"/>
      <c r="EKC80" s="313"/>
      <c r="EKD80" s="313"/>
      <c r="EKE80" s="313"/>
      <c r="EKF80" s="313"/>
      <c r="EKG80" s="313"/>
      <c r="EKH80" s="313"/>
      <c r="EKI80" s="313"/>
      <c r="EKJ80" s="313"/>
      <c r="EKK80" s="313"/>
      <c r="EKL80" s="313"/>
      <c r="EKM80" s="313"/>
      <c r="EKN80" s="313"/>
      <c r="EKO80" s="313"/>
      <c r="EKP80" s="313"/>
      <c r="EKQ80" s="313"/>
      <c r="EKR80" s="313"/>
      <c r="EKS80" s="313"/>
      <c r="EKT80" s="313"/>
      <c r="EKU80" s="313"/>
      <c r="EKV80" s="313"/>
      <c r="EKW80" s="313"/>
      <c r="EKX80" s="313"/>
      <c r="EKY80" s="313"/>
      <c r="EKZ80" s="313"/>
      <c r="ELA80" s="313"/>
      <c r="ELB80" s="313"/>
      <c r="ELC80" s="313"/>
      <c r="ELD80" s="313"/>
      <c r="ELE80" s="313"/>
      <c r="ELF80" s="313"/>
      <c r="ELG80" s="313"/>
      <c r="ELH80" s="313"/>
      <c r="ELI80" s="313"/>
      <c r="ELJ80" s="313"/>
      <c r="ELK80" s="313"/>
      <c r="ELL80" s="313"/>
      <c r="ELM80" s="313"/>
      <c r="ELN80" s="313"/>
      <c r="ELO80" s="313"/>
      <c r="ELP80" s="313"/>
      <c r="ELQ80" s="313"/>
      <c r="ELR80" s="313"/>
      <c r="ELS80" s="313"/>
      <c r="ELT80" s="313"/>
      <c r="ELU80" s="313"/>
      <c r="ELV80" s="313"/>
      <c r="ELW80" s="313"/>
      <c r="ELX80" s="313"/>
      <c r="ELY80" s="313"/>
      <c r="ELZ80" s="313"/>
      <c r="EMA80" s="313"/>
      <c r="EMB80" s="313"/>
      <c r="EMC80" s="313"/>
      <c r="EMD80" s="313"/>
      <c r="EME80" s="313"/>
      <c r="EMF80" s="313"/>
      <c r="EMG80" s="313"/>
      <c r="EMH80" s="313"/>
      <c r="EMI80" s="313"/>
      <c r="EMJ80" s="313"/>
      <c r="EMK80" s="313"/>
      <c r="EML80" s="313"/>
      <c r="EMM80" s="313"/>
      <c r="EMN80" s="313"/>
      <c r="EMO80" s="313"/>
      <c r="EMP80" s="313"/>
      <c r="EMQ80" s="313"/>
      <c r="EMR80" s="313"/>
      <c r="EMS80" s="313"/>
      <c r="EMT80" s="313"/>
      <c r="EMU80" s="313"/>
      <c r="EMV80" s="313"/>
      <c r="EMW80" s="313"/>
      <c r="EMX80" s="313"/>
      <c r="EMY80" s="313"/>
      <c r="EMZ80" s="313"/>
      <c r="ENA80" s="313"/>
      <c r="ENB80" s="313"/>
      <c r="ENC80" s="313"/>
      <c r="END80" s="313"/>
      <c r="ENE80" s="313"/>
      <c r="ENF80" s="313"/>
      <c r="ENG80" s="313"/>
      <c r="ENH80" s="313"/>
      <c r="ENI80" s="313"/>
      <c r="ENJ80" s="313"/>
      <c r="ENK80" s="313"/>
      <c r="ENL80" s="313"/>
      <c r="ENM80" s="313"/>
      <c r="ENN80" s="313"/>
      <c r="ENO80" s="313"/>
      <c r="ENP80" s="313"/>
      <c r="ENQ80" s="313"/>
      <c r="ENR80" s="313"/>
      <c r="ENS80" s="313"/>
      <c r="ENT80" s="313"/>
      <c r="ENU80" s="313"/>
      <c r="ENV80" s="313"/>
      <c r="ENW80" s="313"/>
      <c r="ENX80" s="313"/>
      <c r="ENY80" s="313"/>
      <c r="ENZ80" s="313"/>
      <c r="EOA80" s="313"/>
      <c r="EOB80" s="313"/>
      <c r="EOC80" s="313"/>
      <c r="EOD80" s="313"/>
      <c r="EOE80" s="313"/>
      <c r="EOF80" s="313"/>
      <c r="EOG80" s="313"/>
      <c r="EOH80" s="313"/>
      <c r="EOI80" s="313"/>
      <c r="EOJ80" s="313"/>
      <c r="EOK80" s="313"/>
      <c r="EOL80" s="313"/>
      <c r="EOM80" s="313"/>
      <c r="EON80" s="313"/>
      <c r="EOO80" s="313"/>
      <c r="EOP80" s="313"/>
      <c r="EOQ80" s="313"/>
      <c r="EOR80" s="313"/>
      <c r="EOS80" s="313"/>
      <c r="EOT80" s="313"/>
      <c r="EOU80" s="313"/>
      <c r="EOV80" s="313"/>
      <c r="EOW80" s="313"/>
      <c r="EOX80" s="313"/>
      <c r="EOY80" s="313"/>
      <c r="EOZ80" s="313"/>
      <c r="EPA80" s="313"/>
      <c r="EPB80" s="313"/>
      <c r="EPC80" s="313"/>
      <c r="EPD80" s="313"/>
      <c r="EPE80" s="313"/>
      <c r="EPF80" s="313"/>
      <c r="EPG80" s="313"/>
      <c r="EPH80" s="313"/>
      <c r="EPI80" s="313"/>
      <c r="EPJ80" s="313"/>
      <c r="EPK80" s="313"/>
      <c r="EPL80" s="313"/>
      <c r="EPM80" s="313"/>
      <c r="EPN80" s="313"/>
      <c r="EPO80" s="313"/>
      <c r="EPP80" s="313"/>
      <c r="EPQ80" s="313"/>
      <c r="EPR80" s="313"/>
      <c r="EPS80" s="313"/>
      <c r="EPT80" s="313"/>
      <c r="EPU80" s="313"/>
      <c r="EPV80" s="313"/>
      <c r="EPW80" s="313"/>
      <c r="EPX80" s="313"/>
      <c r="EPY80" s="313"/>
      <c r="EPZ80" s="313"/>
      <c r="EQA80" s="313"/>
      <c r="EQB80" s="313"/>
      <c r="EQC80" s="313"/>
      <c r="EQD80" s="313"/>
      <c r="EQE80" s="313"/>
      <c r="EQF80" s="313"/>
      <c r="EQG80" s="313"/>
      <c r="EQH80" s="313"/>
      <c r="EQI80" s="313"/>
      <c r="EQJ80" s="313"/>
      <c r="EQK80" s="313"/>
      <c r="EQL80" s="313"/>
      <c r="EQM80" s="313"/>
      <c r="EQN80" s="313"/>
      <c r="EQO80" s="313"/>
      <c r="EQP80" s="313"/>
      <c r="EQQ80" s="313"/>
      <c r="EQR80" s="313"/>
      <c r="EQS80" s="313"/>
      <c r="EQT80" s="313"/>
      <c r="EQU80" s="313"/>
      <c r="EQV80" s="313"/>
      <c r="EQW80" s="313"/>
      <c r="EQX80" s="313"/>
      <c r="EQY80" s="313"/>
      <c r="EQZ80" s="313"/>
      <c r="ERA80" s="313"/>
      <c r="ERB80" s="313"/>
      <c r="ERC80" s="313"/>
      <c r="ERD80" s="313"/>
      <c r="ERE80" s="313"/>
      <c r="ERF80" s="313"/>
      <c r="ERG80" s="313"/>
      <c r="ERH80" s="313"/>
      <c r="ERI80" s="313"/>
      <c r="ERJ80" s="313"/>
      <c r="ERK80" s="313"/>
      <c r="ERL80" s="313"/>
      <c r="ERM80" s="313"/>
      <c r="ERN80" s="313"/>
      <c r="ERO80" s="313"/>
      <c r="ERP80" s="313"/>
      <c r="ERQ80" s="313"/>
      <c r="ERR80" s="313"/>
      <c r="ERS80" s="313"/>
      <c r="ERT80" s="313"/>
      <c r="ERU80" s="313"/>
      <c r="ERV80" s="313"/>
      <c r="ERW80" s="313"/>
      <c r="ERX80" s="313"/>
      <c r="ERY80" s="313"/>
      <c r="ERZ80" s="313"/>
      <c r="ESA80" s="313"/>
      <c r="ESB80" s="313"/>
      <c r="ESC80" s="313"/>
      <c r="ESD80" s="313"/>
      <c r="ESE80" s="313"/>
      <c r="ESF80" s="313"/>
      <c r="ESG80" s="313"/>
      <c r="ESH80" s="313"/>
      <c r="ESI80" s="313"/>
      <c r="ESJ80" s="313"/>
      <c r="ESK80" s="313"/>
      <c r="ESL80" s="313"/>
      <c r="ESM80" s="313"/>
      <c r="ESN80" s="313"/>
      <c r="ESO80" s="313"/>
      <c r="ESP80" s="313"/>
      <c r="ESQ80" s="313"/>
      <c r="ESR80" s="313"/>
      <c r="ESS80" s="313"/>
      <c r="EST80" s="313"/>
      <c r="ESU80" s="313"/>
      <c r="ESV80" s="313"/>
      <c r="ESW80" s="313"/>
      <c r="ESX80" s="313"/>
      <c r="ESY80" s="313"/>
      <c r="ESZ80" s="313"/>
      <c r="ETA80" s="313"/>
      <c r="ETB80" s="313"/>
      <c r="ETC80" s="313"/>
      <c r="ETD80" s="313"/>
      <c r="ETE80" s="313"/>
      <c r="ETF80" s="313"/>
      <c r="ETG80" s="313"/>
      <c r="ETH80" s="313"/>
      <c r="ETI80" s="313"/>
      <c r="ETJ80" s="313"/>
      <c r="ETK80" s="313"/>
      <c r="ETL80" s="313"/>
      <c r="ETM80" s="313"/>
      <c r="ETN80" s="313"/>
      <c r="ETO80" s="313"/>
      <c r="ETP80" s="313"/>
      <c r="ETQ80" s="313"/>
      <c r="ETR80" s="313"/>
      <c r="ETS80" s="313"/>
      <c r="ETT80" s="313"/>
      <c r="ETU80" s="313"/>
      <c r="ETV80" s="313"/>
      <c r="ETW80" s="313"/>
      <c r="ETX80" s="313"/>
      <c r="ETY80" s="313"/>
      <c r="ETZ80" s="313"/>
      <c r="EUA80" s="313"/>
      <c r="EUB80" s="313"/>
      <c r="EUC80" s="313"/>
      <c r="EUD80" s="313"/>
      <c r="EUE80" s="313"/>
      <c r="EUF80" s="313"/>
      <c r="EUG80" s="313"/>
      <c r="EUH80" s="313"/>
      <c r="EUI80" s="313"/>
      <c r="EUJ80" s="313"/>
      <c r="EUK80" s="313"/>
      <c r="EUL80" s="313"/>
      <c r="EUM80" s="313"/>
      <c r="EUN80" s="313"/>
      <c r="EUO80" s="313"/>
      <c r="EUP80" s="313"/>
      <c r="EUQ80" s="313"/>
      <c r="EUR80" s="313"/>
      <c r="EUS80" s="313"/>
      <c r="EUT80" s="313"/>
      <c r="EUU80" s="313"/>
      <c r="EUV80" s="313"/>
      <c r="EUW80" s="313"/>
      <c r="EUX80" s="313"/>
      <c r="EUY80" s="313"/>
      <c r="EUZ80" s="313"/>
      <c r="EVA80" s="313"/>
      <c r="EVB80" s="313"/>
      <c r="EVC80" s="313"/>
      <c r="EVD80" s="313"/>
      <c r="EVE80" s="313"/>
      <c r="EVF80" s="313"/>
      <c r="EVG80" s="313"/>
      <c r="EVH80" s="313"/>
      <c r="EVI80" s="313"/>
      <c r="EVJ80" s="313"/>
      <c r="EVK80" s="313"/>
      <c r="EVL80" s="313"/>
      <c r="EVM80" s="313"/>
      <c r="EVN80" s="313"/>
      <c r="EVO80" s="313"/>
      <c r="EVP80" s="313"/>
      <c r="EVQ80" s="313"/>
      <c r="EVR80" s="313"/>
      <c r="EVS80" s="313"/>
      <c r="EVT80" s="313"/>
      <c r="EVU80" s="313"/>
      <c r="EVV80" s="313"/>
      <c r="EVW80" s="313"/>
      <c r="EVX80" s="313"/>
      <c r="EVY80" s="313"/>
      <c r="EVZ80" s="313"/>
      <c r="EWA80" s="313"/>
      <c r="EWB80" s="313"/>
      <c r="EWC80" s="313"/>
      <c r="EWD80" s="313"/>
      <c r="EWE80" s="313"/>
      <c r="EWF80" s="313"/>
      <c r="EWG80" s="313"/>
      <c r="EWH80" s="313"/>
      <c r="EWI80" s="313"/>
      <c r="EWJ80" s="313"/>
      <c r="EWK80" s="313"/>
      <c r="EWL80" s="313"/>
      <c r="EWM80" s="313"/>
      <c r="EWN80" s="313"/>
      <c r="EWO80" s="313"/>
      <c r="EWP80" s="313"/>
      <c r="EWQ80" s="313"/>
      <c r="EWR80" s="313"/>
      <c r="EWS80" s="313"/>
      <c r="EWT80" s="313"/>
      <c r="EWU80" s="313"/>
      <c r="EWV80" s="313"/>
      <c r="EWW80" s="313"/>
      <c r="EWX80" s="313"/>
      <c r="EWY80" s="313"/>
      <c r="EWZ80" s="313"/>
      <c r="EXA80" s="313"/>
      <c r="EXB80" s="313"/>
      <c r="EXC80" s="313"/>
      <c r="EXD80" s="313"/>
      <c r="EXE80" s="313"/>
      <c r="EXF80" s="313"/>
      <c r="EXG80" s="313"/>
      <c r="EXH80" s="313"/>
      <c r="EXI80" s="313"/>
      <c r="EXJ80" s="313"/>
      <c r="EXK80" s="313"/>
      <c r="EXL80" s="313"/>
      <c r="EXM80" s="313"/>
      <c r="EXN80" s="313"/>
      <c r="EXO80" s="313"/>
      <c r="EXP80" s="313"/>
      <c r="EXQ80" s="313"/>
      <c r="EXR80" s="313"/>
      <c r="EXS80" s="313"/>
      <c r="EXT80" s="313"/>
      <c r="EXU80" s="313"/>
      <c r="EXV80" s="313"/>
      <c r="EXW80" s="313"/>
      <c r="EXX80" s="313"/>
      <c r="EXY80" s="313"/>
      <c r="EXZ80" s="313"/>
      <c r="EYA80" s="313"/>
      <c r="EYB80" s="313"/>
      <c r="EYC80" s="313"/>
      <c r="EYD80" s="313"/>
      <c r="EYE80" s="313"/>
      <c r="EYF80" s="313"/>
      <c r="EYG80" s="313"/>
      <c r="EYH80" s="313"/>
      <c r="EYI80" s="313"/>
      <c r="EYJ80" s="313"/>
      <c r="EYK80" s="313"/>
      <c r="EYL80" s="313"/>
      <c r="EYM80" s="313"/>
      <c r="EYN80" s="313"/>
      <c r="EYO80" s="313"/>
      <c r="EYP80" s="313"/>
      <c r="EYQ80" s="313"/>
      <c r="EYR80" s="313"/>
      <c r="EYS80" s="313"/>
      <c r="EYT80" s="313"/>
      <c r="EYU80" s="313"/>
      <c r="EYV80" s="313"/>
      <c r="EYW80" s="313"/>
      <c r="EYX80" s="313"/>
      <c r="EYY80" s="313"/>
      <c r="EYZ80" s="313"/>
      <c r="EZA80" s="313"/>
      <c r="EZB80" s="313"/>
      <c r="EZC80" s="313"/>
      <c r="EZD80" s="313"/>
      <c r="EZE80" s="313"/>
      <c r="EZF80" s="313"/>
      <c r="EZG80" s="313"/>
      <c r="EZH80" s="313"/>
      <c r="EZI80" s="313"/>
      <c r="EZJ80" s="313"/>
      <c r="EZK80" s="313"/>
      <c r="EZL80" s="313"/>
      <c r="EZM80" s="313"/>
      <c r="EZN80" s="313"/>
      <c r="EZO80" s="313"/>
      <c r="EZP80" s="313"/>
      <c r="EZQ80" s="313"/>
      <c r="EZR80" s="313"/>
      <c r="EZS80" s="313"/>
      <c r="EZT80" s="313"/>
      <c r="EZU80" s="313"/>
      <c r="EZV80" s="313"/>
      <c r="EZW80" s="313"/>
      <c r="EZX80" s="313"/>
      <c r="EZY80" s="313"/>
      <c r="EZZ80" s="313"/>
      <c r="FAA80" s="313"/>
      <c r="FAB80" s="313"/>
      <c r="FAC80" s="313"/>
      <c r="FAD80" s="313"/>
      <c r="FAE80" s="313"/>
      <c r="FAF80" s="313"/>
      <c r="FAG80" s="313"/>
      <c r="FAH80" s="313"/>
      <c r="FAI80" s="313"/>
      <c r="FAJ80" s="313"/>
      <c r="FAK80" s="313"/>
      <c r="FAL80" s="313"/>
      <c r="FAM80" s="313"/>
      <c r="FAN80" s="313"/>
      <c r="FAO80" s="313"/>
      <c r="FAP80" s="313"/>
      <c r="FAQ80" s="313"/>
      <c r="FAR80" s="313"/>
      <c r="FAS80" s="313"/>
      <c r="FAT80" s="313"/>
      <c r="FAU80" s="313"/>
      <c r="FAV80" s="313"/>
      <c r="FAW80" s="313"/>
      <c r="FAX80" s="313"/>
      <c r="FAY80" s="313"/>
      <c r="FAZ80" s="313"/>
      <c r="FBA80" s="313"/>
      <c r="FBB80" s="313"/>
      <c r="FBC80" s="313"/>
      <c r="FBD80" s="313"/>
      <c r="FBE80" s="313"/>
      <c r="FBF80" s="313"/>
      <c r="FBG80" s="313"/>
      <c r="FBH80" s="313"/>
      <c r="FBI80" s="313"/>
      <c r="FBJ80" s="313"/>
      <c r="FBK80" s="313"/>
      <c r="FBL80" s="313"/>
      <c r="FBM80" s="313"/>
      <c r="FBN80" s="313"/>
      <c r="FBO80" s="313"/>
      <c r="FBP80" s="313"/>
      <c r="FBQ80" s="313"/>
      <c r="FBR80" s="313"/>
      <c r="FBS80" s="313"/>
      <c r="FBT80" s="313"/>
      <c r="FBU80" s="313"/>
      <c r="FBV80" s="313"/>
      <c r="FBW80" s="313"/>
      <c r="FBX80" s="313"/>
      <c r="FBY80" s="313"/>
      <c r="FBZ80" s="313"/>
      <c r="FCA80" s="313"/>
      <c r="FCB80" s="313"/>
      <c r="FCC80" s="313"/>
      <c r="FCD80" s="313"/>
      <c r="FCE80" s="313"/>
      <c r="FCF80" s="313"/>
      <c r="FCG80" s="313"/>
      <c r="FCH80" s="313"/>
      <c r="FCI80" s="313"/>
      <c r="FCJ80" s="313"/>
      <c r="FCK80" s="313"/>
      <c r="FCL80" s="313"/>
      <c r="FCM80" s="313"/>
      <c r="FCN80" s="313"/>
      <c r="FCO80" s="313"/>
      <c r="FCP80" s="313"/>
      <c r="FCQ80" s="313"/>
      <c r="FCR80" s="313"/>
      <c r="FCS80" s="313"/>
      <c r="FCT80" s="313"/>
      <c r="FCU80" s="313"/>
      <c r="FCV80" s="313"/>
      <c r="FCW80" s="313"/>
      <c r="FCX80" s="313"/>
      <c r="FCY80" s="313"/>
      <c r="FCZ80" s="313"/>
      <c r="FDA80" s="313"/>
      <c r="FDB80" s="313"/>
      <c r="FDC80" s="313"/>
      <c r="FDD80" s="313"/>
      <c r="FDE80" s="313"/>
      <c r="FDF80" s="313"/>
      <c r="FDG80" s="313"/>
      <c r="FDH80" s="313"/>
      <c r="FDI80" s="313"/>
      <c r="FDJ80" s="313"/>
      <c r="FDK80" s="313"/>
      <c r="FDL80" s="313"/>
      <c r="FDM80" s="313"/>
      <c r="FDN80" s="313"/>
      <c r="FDO80" s="313"/>
      <c r="FDP80" s="313"/>
      <c r="FDQ80" s="313"/>
      <c r="FDR80" s="313"/>
      <c r="FDS80" s="313"/>
      <c r="FDT80" s="313"/>
      <c r="FDU80" s="313"/>
      <c r="FDV80" s="313"/>
      <c r="FDW80" s="313"/>
      <c r="FDX80" s="313"/>
      <c r="FDY80" s="313"/>
      <c r="FDZ80" s="313"/>
      <c r="FEA80" s="313"/>
      <c r="FEB80" s="313"/>
      <c r="FEC80" s="313"/>
      <c r="FED80" s="313"/>
      <c r="FEE80" s="313"/>
      <c r="FEF80" s="313"/>
      <c r="FEG80" s="313"/>
      <c r="FEH80" s="313"/>
      <c r="FEI80" s="313"/>
      <c r="FEJ80" s="313"/>
      <c r="FEK80" s="313"/>
      <c r="FEL80" s="313"/>
      <c r="FEM80" s="313"/>
      <c r="FEN80" s="313"/>
      <c r="FEO80" s="313"/>
      <c r="FEP80" s="313"/>
      <c r="FEQ80" s="313"/>
      <c r="FER80" s="313"/>
      <c r="FES80" s="313"/>
      <c r="FET80" s="313"/>
      <c r="FEU80" s="313"/>
      <c r="FEV80" s="313"/>
      <c r="FEW80" s="313"/>
      <c r="FEX80" s="313"/>
      <c r="FEY80" s="313"/>
      <c r="FEZ80" s="313"/>
      <c r="FFA80" s="313"/>
      <c r="FFB80" s="313"/>
      <c r="FFC80" s="313"/>
      <c r="FFD80" s="313"/>
      <c r="FFE80" s="313"/>
      <c r="FFF80" s="313"/>
      <c r="FFG80" s="313"/>
      <c r="FFH80" s="313"/>
      <c r="FFI80" s="313"/>
      <c r="FFJ80" s="313"/>
      <c r="FFK80" s="313"/>
      <c r="FFL80" s="313"/>
      <c r="FFM80" s="313"/>
      <c r="FFN80" s="313"/>
      <c r="FFO80" s="313"/>
      <c r="FFP80" s="313"/>
      <c r="FFQ80" s="313"/>
      <c r="FFR80" s="313"/>
      <c r="FFS80" s="313"/>
      <c r="FFT80" s="313"/>
      <c r="FFU80" s="313"/>
      <c r="FFV80" s="313"/>
      <c r="FFW80" s="313"/>
      <c r="FFX80" s="313"/>
      <c r="FFY80" s="313"/>
      <c r="FFZ80" s="313"/>
      <c r="FGA80" s="313"/>
      <c r="FGB80" s="313"/>
      <c r="FGC80" s="313"/>
      <c r="FGD80" s="313"/>
      <c r="FGE80" s="313"/>
      <c r="FGF80" s="313"/>
      <c r="FGG80" s="313"/>
      <c r="FGH80" s="313"/>
      <c r="FGI80" s="313"/>
      <c r="FGJ80" s="313"/>
      <c r="FGK80" s="313"/>
      <c r="FGL80" s="313"/>
      <c r="FGM80" s="313"/>
      <c r="FGN80" s="313"/>
      <c r="FGO80" s="313"/>
      <c r="FGP80" s="313"/>
      <c r="FGQ80" s="313"/>
      <c r="FGR80" s="313"/>
      <c r="FGS80" s="313"/>
      <c r="FGT80" s="313"/>
      <c r="FGU80" s="313"/>
      <c r="FGV80" s="313"/>
      <c r="FGW80" s="313"/>
      <c r="FGX80" s="313"/>
      <c r="FGY80" s="313"/>
      <c r="FGZ80" s="313"/>
      <c r="FHA80" s="313"/>
      <c r="FHB80" s="313"/>
      <c r="FHC80" s="313"/>
      <c r="FHD80" s="313"/>
      <c r="FHE80" s="313"/>
      <c r="FHF80" s="313"/>
      <c r="FHG80" s="313"/>
      <c r="FHH80" s="313"/>
      <c r="FHI80" s="313"/>
      <c r="FHJ80" s="313"/>
      <c r="FHK80" s="313"/>
      <c r="FHL80" s="313"/>
      <c r="FHM80" s="313"/>
      <c r="FHN80" s="313"/>
      <c r="FHO80" s="313"/>
      <c r="FHP80" s="313"/>
      <c r="FHQ80" s="313"/>
      <c r="FHR80" s="313"/>
      <c r="FHS80" s="313"/>
      <c r="FHT80" s="313"/>
      <c r="FHU80" s="313"/>
      <c r="FHV80" s="313"/>
      <c r="FHW80" s="313"/>
      <c r="FHX80" s="313"/>
      <c r="FHY80" s="313"/>
      <c r="FHZ80" s="313"/>
      <c r="FIA80" s="313"/>
      <c r="FIB80" s="313"/>
      <c r="FIC80" s="313"/>
      <c r="FID80" s="313"/>
      <c r="FIE80" s="313"/>
      <c r="FIF80" s="313"/>
      <c r="FIG80" s="313"/>
      <c r="FIH80" s="313"/>
      <c r="FII80" s="313"/>
      <c r="FIJ80" s="313"/>
      <c r="FIK80" s="313"/>
      <c r="FIL80" s="313"/>
      <c r="FIM80" s="313"/>
      <c r="FIN80" s="313"/>
      <c r="FIO80" s="313"/>
      <c r="FIP80" s="313"/>
      <c r="FIQ80" s="313"/>
      <c r="FIR80" s="313"/>
      <c r="FIS80" s="313"/>
      <c r="FIT80" s="313"/>
      <c r="FIU80" s="313"/>
      <c r="FIV80" s="313"/>
      <c r="FIW80" s="313"/>
      <c r="FIX80" s="313"/>
      <c r="FIY80" s="313"/>
      <c r="FIZ80" s="313"/>
      <c r="FJA80" s="313"/>
      <c r="FJB80" s="313"/>
      <c r="FJC80" s="313"/>
      <c r="FJD80" s="313"/>
      <c r="FJE80" s="313"/>
      <c r="FJF80" s="313"/>
      <c r="FJG80" s="313"/>
      <c r="FJH80" s="313"/>
      <c r="FJI80" s="313"/>
      <c r="FJJ80" s="313"/>
      <c r="FJK80" s="313"/>
      <c r="FJL80" s="313"/>
      <c r="FJM80" s="313"/>
      <c r="FJN80" s="313"/>
      <c r="FJO80" s="313"/>
      <c r="FJP80" s="313"/>
      <c r="FJQ80" s="313"/>
      <c r="FJR80" s="313"/>
      <c r="FJS80" s="313"/>
      <c r="FJT80" s="313"/>
      <c r="FJU80" s="313"/>
      <c r="FJV80" s="313"/>
      <c r="FJW80" s="313"/>
      <c r="FJX80" s="313"/>
      <c r="FJY80" s="313"/>
      <c r="FJZ80" s="313"/>
      <c r="FKA80" s="313"/>
      <c r="FKB80" s="313"/>
      <c r="FKC80" s="313"/>
      <c r="FKD80" s="313"/>
      <c r="FKE80" s="313"/>
      <c r="FKF80" s="313"/>
      <c r="FKG80" s="313"/>
      <c r="FKH80" s="313"/>
      <c r="FKI80" s="313"/>
      <c r="FKJ80" s="313"/>
      <c r="FKK80" s="313"/>
      <c r="FKL80" s="313"/>
      <c r="FKM80" s="313"/>
      <c r="FKN80" s="313"/>
      <c r="FKO80" s="313"/>
      <c r="FKP80" s="313"/>
      <c r="FKQ80" s="313"/>
      <c r="FKR80" s="313"/>
      <c r="FKS80" s="313"/>
      <c r="FKT80" s="313"/>
      <c r="FKU80" s="313"/>
      <c r="FKV80" s="313"/>
      <c r="FKW80" s="313"/>
      <c r="FKX80" s="313"/>
      <c r="FKY80" s="313"/>
      <c r="FKZ80" s="313"/>
      <c r="FLA80" s="313"/>
      <c r="FLB80" s="313"/>
      <c r="FLC80" s="313"/>
      <c r="FLD80" s="313"/>
      <c r="FLE80" s="313"/>
      <c r="FLF80" s="313"/>
      <c r="FLG80" s="313"/>
      <c r="FLH80" s="313"/>
      <c r="FLI80" s="313"/>
      <c r="FLJ80" s="313"/>
      <c r="FLK80" s="313"/>
      <c r="FLL80" s="313"/>
      <c r="FLM80" s="313"/>
      <c r="FLN80" s="313"/>
      <c r="FLO80" s="313"/>
      <c r="FLP80" s="313"/>
      <c r="FLQ80" s="313"/>
      <c r="FLR80" s="313"/>
      <c r="FLS80" s="313"/>
      <c r="FLT80" s="313"/>
      <c r="FLU80" s="313"/>
      <c r="FLV80" s="313"/>
      <c r="FLW80" s="313"/>
      <c r="FLX80" s="313"/>
      <c r="FLY80" s="313"/>
      <c r="FLZ80" s="313"/>
      <c r="FMA80" s="313"/>
      <c r="FMB80" s="313"/>
      <c r="FMC80" s="313"/>
      <c r="FMD80" s="313"/>
      <c r="FME80" s="313"/>
      <c r="FMF80" s="313"/>
      <c r="FMG80" s="313"/>
      <c r="FMH80" s="313"/>
      <c r="FMI80" s="313"/>
      <c r="FMJ80" s="313"/>
      <c r="FMK80" s="313"/>
      <c r="FML80" s="313"/>
      <c r="FMM80" s="313"/>
      <c r="FMN80" s="313"/>
      <c r="FMO80" s="313"/>
      <c r="FMP80" s="313"/>
      <c r="FMQ80" s="313"/>
      <c r="FMR80" s="313"/>
      <c r="FMS80" s="313"/>
      <c r="FMT80" s="313"/>
      <c r="FMU80" s="313"/>
      <c r="FMV80" s="313"/>
      <c r="FMW80" s="313"/>
      <c r="FMX80" s="313"/>
      <c r="FMY80" s="313"/>
      <c r="FMZ80" s="313"/>
      <c r="FNA80" s="313"/>
      <c r="FNB80" s="313"/>
      <c r="FNC80" s="313"/>
      <c r="FND80" s="313"/>
      <c r="FNE80" s="313"/>
      <c r="FNF80" s="313"/>
      <c r="FNG80" s="313"/>
      <c r="FNH80" s="313"/>
      <c r="FNI80" s="313"/>
      <c r="FNJ80" s="313"/>
      <c r="FNK80" s="313"/>
      <c r="FNL80" s="313"/>
      <c r="FNM80" s="313"/>
      <c r="FNN80" s="313"/>
      <c r="FNO80" s="313"/>
      <c r="FNP80" s="313"/>
      <c r="FNQ80" s="313"/>
      <c r="FNR80" s="313"/>
      <c r="FNS80" s="313"/>
      <c r="FNT80" s="313"/>
      <c r="FNU80" s="313"/>
      <c r="FNV80" s="313"/>
      <c r="FNW80" s="313"/>
      <c r="FNX80" s="313"/>
      <c r="FNY80" s="313"/>
      <c r="FNZ80" s="313"/>
      <c r="FOA80" s="313"/>
      <c r="FOB80" s="313"/>
      <c r="FOC80" s="313"/>
      <c r="FOD80" s="313"/>
      <c r="FOE80" s="313"/>
      <c r="FOF80" s="313"/>
      <c r="FOG80" s="313"/>
      <c r="FOH80" s="313"/>
      <c r="FOI80" s="313"/>
      <c r="FOJ80" s="313"/>
      <c r="FOK80" s="313"/>
      <c r="FOL80" s="313"/>
      <c r="FOM80" s="313"/>
      <c r="FON80" s="313"/>
      <c r="FOO80" s="313"/>
      <c r="FOP80" s="313"/>
      <c r="FOQ80" s="313"/>
      <c r="FOR80" s="313"/>
      <c r="FOS80" s="313"/>
      <c r="FOT80" s="313"/>
      <c r="FOU80" s="313"/>
      <c r="FOV80" s="313"/>
      <c r="FOW80" s="313"/>
      <c r="FOX80" s="313"/>
      <c r="FOY80" s="313"/>
      <c r="FOZ80" s="313"/>
      <c r="FPA80" s="313"/>
      <c r="FPB80" s="313"/>
      <c r="FPC80" s="313"/>
      <c r="FPD80" s="313"/>
      <c r="FPE80" s="313"/>
      <c r="FPF80" s="313"/>
      <c r="FPG80" s="313"/>
      <c r="FPH80" s="313"/>
      <c r="FPI80" s="313"/>
      <c r="FPJ80" s="313"/>
      <c r="FPK80" s="313"/>
      <c r="FPL80" s="313"/>
      <c r="FPM80" s="313"/>
      <c r="FPN80" s="313"/>
      <c r="FPO80" s="313"/>
      <c r="FPP80" s="313"/>
      <c r="FPQ80" s="313"/>
      <c r="FPR80" s="313"/>
      <c r="FPS80" s="313"/>
      <c r="FPT80" s="313"/>
      <c r="FPU80" s="313"/>
      <c r="FPV80" s="313"/>
      <c r="FPW80" s="313"/>
      <c r="FPX80" s="313"/>
      <c r="FPY80" s="313"/>
      <c r="FPZ80" s="313"/>
      <c r="FQA80" s="313"/>
      <c r="FQB80" s="313"/>
      <c r="FQC80" s="313"/>
      <c r="FQD80" s="313"/>
      <c r="FQE80" s="313"/>
      <c r="FQF80" s="313"/>
      <c r="FQG80" s="313"/>
      <c r="FQH80" s="313"/>
      <c r="FQI80" s="313"/>
      <c r="FQJ80" s="313"/>
      <c r="FQK80" s="313"/>
      <c r="FQL80" s="313"/>
      <c r="FQM80" s="313"/>
      <c r="FQN80" s="313"/>
      <c r="FQO80" s="313"/>
      <c r="FQP80" s="313"/>
      <c r="FQQ80" s="313"/>
      <c r="FQR80" s="313"/>
      <c r="FQS80" s="313"/>
      <c r="FQT80" s="313"/>
      <c r="FQU80" s="313"/>
      <c r="FQV80" s="313"/>
      <c r="FQW80" s="313"/>
      <c r="FQX80" s="313"/>
      <c r="FQY80" s="313"/>
      <c r="FQZ80" s="313"/>
      <c r="FRA80" s="313"/>
      <c r="FRB80" s="313"/>
      <c r="FRC80" s="313"/>
      <c r="FRD80" s="313"/>
      <c r="FRE80" s="313"/>
      <c r="FRF80" s="313"/>
      <c r="FRG80" s="313"/>
      <c r="FRH80" s="313"/>
      <c r="FRI80" s="313"/>
      <c r="FRJ80" s="313"/>
      <c r="FRK80" s="313"/>
      <c r="FRL80" s="313"/>
      <c r="FRM80" s="313"/>
      <c r="FRN80" s="313"/>
      <c r="FRO80" s="313"/>
      <c r="FRP80" s="313"/>
      <c r="FRQ80" s="313"/>
      <c r="FRR80" s="313"/>
      <c r="FRS80" s="313"/>
      <c r="FRT80" s="313"/>
      <c r="FRU80" s="313"/>
      <c r="FRV80" s="313"/>
      <c r="FRW80" s="313"/>
      <c r="FRX80" s="313"/>
      <c r="FRY80" s="313"/>
      <c r="FRZ80" s="313"/>
      <c r="FSA80" s="313"/>
      <c r="FSB80" s="313"/>
      <c r="FSC80" s="313"/>
      <c r="FSD80" s="313"/>
      <c r="FSE80" s="313"/>
      <c r="FSF80" s="313"/>
      <c r="FSG80" s="313"/>
      <c r="FSH80" s="313"/>
      <c r="FSI80" s="313"/>
      <c r="FSJ80" s="313"/>
      <c r="FSK80" s="313"/>
      <c r="FSL80" s="313"/>
      <c r="FSM80" s="313"/>
      <c r="FSN80" s="313"/>
      <c r="FSO80" s="313"/>
      <c r="FSP80" s="313"/>
      <c r="FSQ80" s="313"/>
      <c r="FSR80" s="313"/>
      <c r="FSS80" s="313"/>
      <c r="FST80" s="313"/>
      <c r="FSU80" s="313"/>
      <c r="FSV80" s="313"/>
      <c r="FSW80" s="313"/>
      <c r="FSX80" s="313"/>
      <c r="FSY80" s="313"/>
      <c r="FSZ80" s="313"/>
      <c r="FTA80" s="313"/>
      <c r="FTB80" s="313"/>
      <c r="FTC80" s="313"/>
      <c r="FTD80" s="313"/>
      <c r="FTE80" s="313"/>
      <c r="FTF80" s="313"/>
      <c r="FTG80" s="313"/>
      <c r="FTH80" s="313"/>
      <c r="FTI80" s="313"/>
      <c r="FTJ80" s="313"/>
      <c r="FTK80" s="313"/>
      <c r="FTL80" s="313"/>
      <c r="FTM80" s="313"/>
      <c r="FTN80" s="313"/>
      <c r="FTO80" s="313"/>
      <c r="FTP80" s="313"/>
      <c r="FTQ80" s="313"/>
      <c r="FTR80" s="313"/>
      <c r="FTS80" s="313"/>
      <c r="FTT80" s="313"/>
      <c r="FTU80" s="313"/>
      <c r="FTV80" s="313"/>
      <c r="FTW80" s="313"/>
      <c r="FTX80" s="313"/>
      <c r="FTY80" s="313"/>
      <c r="FTZ80" s="313"/>
      <c r="FUA80" s="313"/>
      <c r="FUB80" s="313"/>
      <c r="FUC80" s="313"/>
      <c r="FUD80" s="313"/>
      <c r="FUE80" s="313"/>
      <c r="FUF80" s="313"/>
      <c r="FUG80" s="313"/>
      <c r="FUH80" s="313"/>
      <c r="FUI80" s="313"/>
      <c r="FUJ80" s="313"/>
      <c r="FUK80" s="313"/>
      <c r="FUL80" s="313"/>
      <c r="FUM80" s="313"/>
      <c r="FUN80" s="313"/>
      <c r="FUO80" s="313"/>
      <c r="FUP80" s="313"/>
      <c r="FUQ80" s="313"/>
      <c r="FUR80" s="313"/>
      <c r="FUS80" s="313"/>
      <c r="FUT80" s="313"/>
      <c r="FUU80" s="313"/>
      <c r="FUV80" s="313"/>
      <c r="FUW80" s="313"/>
      <c r="FUX80" s="313"/>
      <c r="FUY80" s="313"/>
      <c r="FUZ80" s="313"/>
      <c r="FVA80" s="313"/>
      <c r="FVB80" s="313"/>
      <c r="FVC80" s="313"/>
      <c r="FVD80" s="313"/>
      <c r="FVE80" s="313"/>
      <c r="FVF80" s="313"/>
      <c r="FVG80" s="313"/>
      <c r="FVH80" s="313"/>
      <c r="FVI80" s="313"/>
      <c r="FVJ80" s="313"/>
      <c r="FVK80" s="313"/>
      <c r="FVL80" s="313"/>
      <c r="FVM80" s="313"/>
      <c r="FVN80" s="313"/>
      <c r="FVO80" s="313"/>
      <c r="FVP80" s="313"/>
      <c r="FVQ80" s="313"/>
      <c r="FVR80" s="313"/>
      <c r="FVS80" s="313"/>
      <c r="FVT80" s="313"/>
      <c r="FVU80" s="313"/>
      <c r="FVV80" s="313"/>
      <c r="FVW80" s="313"/>
      <c r="FVX80" s="313"/>
      <c r="FVY80" s="313"/>
      <c r="FVZ80" s="313"/>
      <c r="FWA80" s="313"/>
      <c r="FWB80" s="313"/>
      <c r="FWC80" s="313"/>
      <c r="FWD80" s="313"/>
      <c r="FWE80" s="313"/>
      <c r="FWF80" s="313"/>
      <c r="FWG80" s="313"/>
      <c r="FWH80" s="313"/>
      <c r="FWI80" s="313"/>
      <c r="FWJ80" s="313"/>
      <c r="FWK80" s="313"/>
      <c r="FWL80" s="313"/>
      <c r="FWM80" s="313"/>
      <c r="FWN80" s="313"/>
      <c r="FWO80" s="313"/>
      <c r="FWP80" s="313"/>
      <c r="FWQ80" s="313"/>
      <c r="FWR80" s="313"/>
      <c r="FWS80" s="313"/>
      <c r="FWT80" s="313"/>
      <c r="FWU80" s="313"/>
      <c r="FWV80" s="313"/>
      <c r="FWW80" s="313"/>
      <c r="FWX80" s="313"/>
      <c r="FWY80" s="313"/>
      <c r="FWZ80" s="313"/>
      <c r="FXA80" s="313"/>
      <c r="FXB80" s="313"/>
      <c r="FXC80" s="313"/>
      <c r="FXD80" s="313"/>
      <c r="FXE80" s="313"/>
      <c r="FXF80" s="313"/>
      <c r="FXG80" s="313"/>
      <c r="FXH80" s="313"/>
      <c r="FXI80" s="313"/>
      <c r="FXJ80" s="313"/>
      <c r="FXK80" s="313"/>
      <c r="FXL80" s="313"/>
      <c r="FXM80" s="313"/>
      <c r="FXN80" s="313"/>
      <c r="FXO80" s="313"/>
      <c r="FXP80" s="313"/>
      <c r="FXQ80" s="313"/>
      <c r="FXR80" s="313"/>
      <c r="FXS80" s="313"/>
      <c r="FXT80" s="313"/>
      <c r="FXU80" s="313"/>
      <c r="FXV80" s="313"/>
      <c r="FXW80" s="313"/>
      <c r="FXX80" s="313"/>
      <c r="FXY80" s="313"/>
      <c r="FXZ80" s="313"/>
      <c r="FYA80" s="313"/>
      <c r="FYB80" s="313"/>
      <c r="FYC80" s="313"/>
      <c r="FYD80" s="313"/>
      <c r="FYE80" s="313"/>
      <c r="FYF80" s="313"/>
      <c r="FYG80" s="313"/>
      <c r="FYH80" s="313"/>
      <c r="FYI80" s="313"/>
      <c r="FYJ80" s="313"/>
      <c r="FYK80" s="313"/>
      <c r="FYL80" s="313"/>
      <c r="FYM80" s="313"/>
      <c r="FYN80" s="313"/>
      <c r="FYO80" s="313"/>
      <c r="FYP80" s="313"/>
      <c r="FYQ80" s="313"/>
      <c r="FYR80" s="313"/>
      <c r="FYS80" s="313"/>
      <c r="FYT80" s="313"/>
      <c r="FYU80" s="313"/>
      <c r="FYV80" s="313"/>
      <c r="FYW80" s="313"/>
      <c r="FYX80" s="313"/>
      <c r="FYY80" s="313"/>
      <c r="FYZ80" s="313"/>
      <c r="FZA80" s="313"/>
      <c r="FZB80" s="313"/>
      <c r="FZC80" s="313"/>
      <c r="FZD80" s="313"/>
      <c r="FZE80" s="313"/>
      <c r="FZF80" s="313"/>
      <c r="FZG80" s="313"/>
      <c r="FZH80" s="313"/>
      <c r="FZI80" s="313"/>
      <c r="FZJ80" s="313"/>
      <c r="FZK80" s="313"/>
      <c r="FZL80" s="313"/>
      <c r="FZM80" s="313"/>
      <c r="FZN80" s="313"/>
      <c r="FZO80" s="313"/>
      <c r="FZP80" s="313"/>
      <c r="FZQ80" s="313"/>
      <c r="FZR80" s="313"/>
      <c r="FZS80" s="313"/>
      <c r="FZT80" s="313"/>
      <c r="FZU80" s="313"/>
      <c r="FZV80" s="313"/>
      <c r="FZW80" s="313"/>
      <c r="FZX80" s="313"/>
      <c r="FZY80" s="313"/>
      <c r="FZZ80" s="313"/>
      <c r="GAA80" s="313"/>
      <c r="GAB80" s="313"/>
      <c r="GAC80" s="313"/>
      <c r="GAD80" s="313"/>
      <c r="GAE80" s="313"/>
      <c r="GAF80" s="313"/>
      <c r="GAG80" s="313"/>
      <c r="GAH80" s="313"/>
      <c r="GAI80" s="313"/>
      <c r="GAJ80" s="313"/>
      <c r="GAK80" s="313"/>
      <c r="GAL80" s="313"/>
      <c r="GAM80" s="313"/>
      <c r="GAN80" s="313"/>
      <c r="GAO80" s="313"/>
      <c r="GAP80" s="313"/>
      <c r="GAQ80" s="313"/>
      <c r="GAR80" s="313"/>
      <c r="GAS80" s="313"/>
      <c r="GAT80" s="313"/>
      <c r="GAU80" s="313"/>
      <c r="GAV80" s="313"/>
      <c r="GAW80" s="313"/>
      <c r="GAX80" s="313"/>
      <c r="GAY80" s="313"/>
      <c r="GAZ80" s="313"/>
      <c r="GBA80" s="313"/>
      <c r="GBB80" s="313"/>
      <c r="GBC80" s="313"/>
      <c r="GBD80" s="313"/>
      <c r="GBE80" s="313"/>
      <c r="GBF80" s="313"/>
      <c r="GBG80" s="313"/>
      <c r="GBH80" s="313"/>
      <c r="GBI80" s="313"/>
      <c r="GBJ80" s="313"/>
      <c r="GBK80" s="313"/>
      <c r="GBL80" s="313"/>
      <c r="GBM80" s="313"/>
      <c r="GBN80" s="313"/>
      <c r="GBO80" s="313"/>
      <c r="GBP80" s="313"/>
      <c r="GBQ80" s="313"/>
      <c r="GBR80" s="313"/>
      <c r="GBS80" s="313"/>
      <c r="GBT80" s="313"/>
      <c r="GBU80" s="313"/>
      <c r="GBV80" s="313"/>
      <c r="GBW80" s="313"/>
      <c r="GBX80" s="313"/>
      <c r="GBY80" s="313"/>
      <c r="GBZ80" s="313"/>
      <c r="GCA80" s="313"/>
      <c r="GCB80" s="313"/>
      <c r="GCC80" s="313"/>
      <c r="GCD80" s="313"/>
      <c r="GCE80" s="313"/>
      <c r="GCF80" s="313"/>
      <c r="GCG80" s="313"/>
      <c r="GCH80" s="313"/>
      <c r="GCI80" s="313"/>
      <c r="GCJ80" s="313"/>
      <c r="GCK80" s="313"/>
      <c r="GCL80" s="313"/>
      <c r="GCM80" s="313"/>
      <c r="GCN80" s="313"/>
      <c r="GCO80" s="313"/>
      <c r="GCP80" s="313"/>
      <c r="GCQ80" s="313"/>
      <c r="GCR80" s="313"/>
      <c r="GCS80" s="313"/>
      <c r="GCT80" s="313"/>
      <c r="GCU80" s="313"/>
      <c r="GCV80" s="313"/>
      <c r="GCW80" s="313"/>
      <c r="GCX80" s="313"/>
      <c r="GCY80" s="313"/>
      <c r="GCZ80" s="313"/>
      <c r="GDA80" s="313"/>
      <c r="GDB80" s="313"/>
      <c r="GDC80" s="313"/>
      <c r="GDD80" s="313"/>
      <c r="GDE80" s="313"/>
      <c r="GDF80" s="313"/>
      <c r="GDG80" s="313"/>
      <c r="GDH80" s="313"/>
      <c r="GDI80" s="313"/>
      <c r="GDJ80" s="313"/>
      <c r="GDK80" s="313"/>
      <c r="GDL80" s="313"/>
      <c r="GDM80" s="313"/>
      <c r="GDN80" s="313"/>
      <c r="GDO80" s="313"/>
      <c r="GDP80" s="313"/>
      <c r="GDQ80" s="313"/>
      <c r="GDR80" s="313"/>
      <c r="GDS80" s="313"/>
      <c r="GDT80" s="313"/>
      <c r="GDU80" s="313"/>
      <c r="GDV80" s="313"/>
      <c r="GDW80" s="313"/>
      <c r="GDX80" s="313"/>
      <c r="GDY80" s="313"/>
      <c r="GDZ80" s="313"/>
      <c r="GEA80" s="313"/>
      <c r="GEB80" s="313"/>
      <c r="GEC80" s="313"/>
      <c r="GED80" s="313"/>
      <c r="GEE80" s="313"/>
      <c r="GEF80" s="313"/>
      <c r="GEG80" s="313"/>
      <c r="GEH80" s="313"/>
      <c r="GEI80" s="313"/>
      <c r="GEJ80" s="313"/>
      <c r="GEK80" s="313"/>
      <c r="GEL80" s="313"/>
      <c r="GEM80" s="313"/>
      <c r="GEN80" s="313"/>
      <c r="GEO80" s="313"/>
      <c r="GEP80" s="313"/>
      <c r="GEQ80" s="313"/>
      <c r="GER80" s="313"/>
      <c r="GES80" s="313"/>
      <c r="GET80" s="313"/>
      <c r="GEU80" s="313"/>
      <c r="GEV80" s="313"/>
      <c r="GEW80" s="313"/>
      <c r="GEX80" s="313"/>
      <c r="GEY80" s="313"/>
      <c r="GEZ80" s="313"/>
      <c r="GFA80" s="313"/>
      <c r="GFB80" s="313"/>
      <c r="GFC80" s="313"/>
      <c r="GFD80" s="313"/>
      <c r="GFE80" s="313"/>
      <c r="GFF80" s="313"/>
      <c r="GFG80" s="313"/>
      <c r="GFH80" s="313"/>
      <c r="GFI80" s="313"/>
      <c r="GFJ80" s="313"/>
      <c r="GFK80" s="313"/>
      <c r="GFL80" s="313"/>
      <c r="GFM80" s="313"/>
      <c r="GFN80" s="313"/>
      <c r="GFO80" s="313"/>
      <c r="GFP80" s="313"/>
      <c r="GFQ80" s="313"/>
      <c r="GFR80" s="313"/>
      <c r="GFS80" s="313"/>
      <c r="GFT80" s="313"/>
      <c r="GFU80" s="313"/>
      <c r="GFV80" s="313"/>
      <c r="GFW80" s="313"/>
      <c r="GFX80" s="313"/>
      <c r="GFY80" s="313"/>
      <c r="GFZ80" s="313"/>
      <c r="GGA80" s="313"/>
      <c r="GGB80" s="313"/>
      <c r="GGC80" s="313"/>
      <c r="GGD80" s="313"/>
      <c r="GGE80" s="313"/>
      <c r="GGF80" s="313"/>
      <c r="GGG80" s="313"/>
      <c r="GGH80" s="313"/>
      <c r="GGI80" s="313"/>
      <c r="GGJ80" s="313"/>
      <c r="GGK80" s="313"/>
      <c r="GGL80" s="313"/>
      <c r="GGM80" s="313"/>
      <c r="GGN80" s="313"/>
      <c r="GGO80" s="313"/>
      <c r="GGP80" s="313"/>
      <c r="GGQ80" s="313"/>
      <c r="GGR80" s="313"/>
      <c r="GGS80" s="313"/>
      <c r="GGT80" s="313"/>
      <c r="GGU80" s="313"/>
      <c r="GGV80" s="313"/>
      <c r="GGW80" s="313"/>
      <c r="GGX80" s="313"/>
      <c r="GGY80" s="313"/>
      <c r="GGZ80" s="313"/>
      <c r="GHA80" s="313"/>
      <c r="GHB80" s="313"/>
      <c r="GHC80" s="313"/>
      <c r="GHD80" s="313"/>
      <c r="GHE80" s="313"/>
      <c r="GHF80" s="313"/>
      <c r="GHG80" s="313"/>
      <c r="GHH80" s="313"/>
      <c r="GHI80" s="313"/>
      <c r="GHJ80" s="313"/>
      <c r="GHK80" s="313"/>
      <c r="GHL80" s="313"/>
      <c r="GHM80" s="313"/>
      <c r="GHN80" s="313"/>
      <c r="GHO80" s="313"/>
      <c r="GHP80" s="313"/>
      <c r="GHQ80" s="313"/>
      <c r="GHR80" s="313"/>
      <c r="GHS80" s="313"/>
      <c r="GHT80" s="313"/>
      <c r="GHU80" s="313"/>
      <c r="GHV80" s="313"/>
      <c r="GHW80" s="313"/>
      <c r="GHX80" s="313"/>
      <c r="GHY80" s="313"/>
      <c r="GHZ80" s="313"/>
      <c r="GIA80" s="313"/>
      <c r="GIB80" s="313"/>
      <c r="GIC80" s="313"/>
      <c r="GID80" s="313"/>
      <c r="GIE80" s="313"/>
      <c r="GIF80" s="313"/>
      <c r="GIG80" s="313"/>
      <c r="GIH80" s="313"/>
      <c r="GII80" s="313"/>
      <c r="GIJ80" s="313"/>
      <c r="GIK80" s="313"/>
      <c r="GIL80" s="313"/>
      <c r="GIM80" s="313"/>
      <c r="GIN80" s="313"/>
      <c r="GIO80" s="313"/>
      <c r="GIP80" s="313"/>
      <c r="GIQ80" s="313"/>
      <c r="GIR80" s="313"/>
      <c r="GIS80" s="313"/>
      <c r="GIT80" s="313"/>
      <c r="GIU80" s="313"/>
      <c r="GIV80" s="313"/>
      <c r="GIW80" s="313"/>
      <c r="GIX80" s="313"/>
      <c r="GIY80" s="313"/>
      <c r="GIZ80" s="313"/>
      <c r="GJA80" s="313"/>
      <c r="GJB80" s="313"/>
      <c r="GJC80" s="313"/>
      <c r="GJD80" s="313"/>
      <c r="GJE80" s="313"/>
      <c r="GJF80" s="313"/>
      <c r="GJG80" s="313"/>
      <c r="GJH80" s="313"/>
      <c r="GJI80" s="313"/>
      <c r="GJJ80" s="313"/>
      <c r="GJK80" s="313"/>
      <c r="GJL80" s="313"/>
      <c r="GJM80" s="313"/>
      <c r="GJN80" s="313"/>
      <c r="GJO80" s="313"/>
      <c r="GJP80" s="313"/>
      <c r="GJQ80" s="313"/>
      <c r="GJR80" s="313"/>
      <c r="GJS80" s="313"/>
      <c r="GJT80" s="313"/>
      <c r="GJU80" s="313"/>
      <c r="GJV80" s="313"/>
      <c r="GJW80" s="313"/>
      <c r="GJX80" s="313"/>
      <c r="GJY80" s="313"/>
      <c r="GJZ80" s="313"/>
      <c r="GKA80" s="313"/>
      <c r="GKB80" s="313"/>
      <c r="GKC80" s="313"/>
      <c r="GKD80" s="313"/>
      <c r="GKE80" s="313"/>
      <c r="GKF80" s="313"/>
      <c r="GKG80" s="313"/>
      <c r="GKH80" s="313"/>
      <c r="GKI80" s="313"/>
      <c r="GKJ80" s="313"/>
      <c r="GKK80" s="313"/>
      <c r="GKL80" s="313"/>
      <c r="GKM80" s="313"/>
      <c r="GKN80" s="313"/>
      <c r="GKO80" s="313"/>
      <c r="GKP80" s="313"/>
      <c r="GKQ80" s="313"/>
      <c r="GKR80" s="313"/>
      <c r="GKS80" s="313"/>
      <c r="GKT80" s="313"/>
      <c r="GKU80" s="313"/>
      <c r="GKV80" s="313"/>
      <c r="GKW80" s="313"/>
      <c r="GKX80" s="313"/>
      <c r="GKY80" s="313"/>
      <c r="GKZ80" s="313"/>
      <c r="GLA80" s="313"/>
      <c r="GLB80" s="313"/>
      <c r="GLC80" s="313"/>
      <c r="GLD80" s="313"/>
      <c r="GLE80" s="313"/>
      <c r="GLF80" s="313"/>
      <c r="GLG80" s="313"/>
      <c r="GLH80" s="313"/>
      <c r="GLI80" s="313"/>
      <c r="GLJ80" s="313"/>
      <c r="GLK80" s="313"/>
      <c r="GLL80" s="313"/>
      <c r="GLM80" s="313"/>
      <c r="GLN80" s="313"/>
      <c r="GLO80" s="313"/>
      <c r="GLP80" s="313"/>
      <c r="GLQ80" s="313"/>
      <c r="GLR80" s="313"/>
      <c r="GLS80" s="313"/>
      <c r="GLT80" s="313"/>
      <c r="GLU80" s="313"/>
      <c r="GLV80" s="313"/>
      <c r="GLW80" s="313"/>
      <c r="GLX80" s="313"/>
      <c r="GLY80" s="313"/>
      <c r="GLZ80" s="313"/>
      <c r="GMA80" s="313"/>
      <c r="GMB80" s="313"/>
      <c r="GMC80" s="313"/>
      <c r="GMD80" s="313"/>
      <c r="GME80" s="313"/>
      <c r="GMF80" s="313"/>
      <c r="GMG80" s="313"/>
      <c r="GMH80" s="313"/>
      <c r="GMI80" s="313"/>
      <c r="GMJ80" s="313"/>
      <c r="GMK80" s="313"/>
      <c r="GML80" s="313"/>
      <c r="GMM80" s="313"/>
      <c r="GMN80" s="313"/>
      <c r="GMO80" s="313"/>
      <c r="GMP80" s="313"/>
      <c r="GMQ80" s="313"/>
      <c r="GMR80" s="313"/>
      <c r="GMS80" s="313"/>
      <c r="GMT80" s="313"/>
      <c r="GMU80" s="313"/>
      <c r="GMV80" s="313"/>
      <c r="GMW80" s="313"/>
      <c r="GMX80" s="313"/>
      <c r="GMY80" s="313"/>
      <c r="GMZ80" s="313"/>
      <c r="GNA80" s="313"/>
      <c r="GNB80" s="313"/>
      <c r="GNC80" s="313"/>
      <c r="GND80" s="313"/>
      <c r="GNE80" s="313"/>
      <c r="GNF80" s="313"/>
      <c r="GNG80" s="313"/>
      <c r="GNH80" s="313"/>
      <c r="GNI80" s="313"/>
      <c r="GNJ80" s="313"/>
      <c r="GNK80" s="313"/>
      <c r="GNL80" s="313"/>
      <c r="GNM80" s="313"/>
      <c r="GNN80" s="313"/>
      <c r="GNO80" s="313"/>
      <c r="GNP80" s="313"/>
      <c r="GNQ80" s="313"/>
      <c r="GNR80" s="313"/>
      <c r="GNS80" s="313"/>
      <c r="GNT80" s="313"/>
      <c r="GNU80" s="313"/>
      <c r="GNV80" s="313"/>
      <c r="GNW80" s="313"/>
      <c r="GNX80" s="313"/>
      <c r="GNY80" s="313"/>
      <c r="GNZ80" s="313"/>
      <c r="GOA80" s="313"/>
      <c r="GOB80" s="313"/>
      <c r="GOC80" s="313"/>
      <c r="GOD80" s="313"/>
      <c r="GOE80" s="313"/>
      <c r="GOF80" s="313"/>
      <c r="GOG80" s="313"/>
      <c r="GOH80" s="313"/>
      <c r="GOI80" s="313"/>
      <c r="GOJ80" s="313"/>
      <c r="GOK80" s="313"/>
      <c r="GOL80" s="313"/>
      <c r="GOM80" s="313"/>
      <c r="GON80" s="313"/>
      <c r="GOO80" s="313"/>
      <c r="GOP80" s="313"/>
      <c r="GOQ80" s="313"/>
      <c r="GOR80" s="313"/>
      <c r="GOS80" s="313"/>
      <c r="GOT80" s="313"/>
      <c r="GOU80" s="313"/>
      <c r="GOV80" s="313"/>
      <c r="GOW80" s="313"/>
      <c r="GOX80" s="313"/>
      <c r="GOY80" s="313"/>
      <c r="GOZ80" s="313"/>
      <c r="GPA80" s="313"/>
      <c r="GPB80" s="313"/>
      <c r="GPC80" s="313"/>
      <c r="GPD80" s="313"/>
      <c r="GPE80" s="313"/>
      <c r="GPF80" s="313"/>
      <c r="GPG80" s="313"/>
      <c r="GPH80" s="313"/>
      <c r="GPI80" s="313"/>
      <c r="GPJ80" s="313"/>
      <c r="GPK80" s="313"/>
      <c r="GPL80" s="313"/>
      <c r="GPM80" s="313"/>
      <c r="GPN80" s="313"/>
      <c r="GPO80" s="313"/>
      <c r="GPP80" s="313"/>
      <c r="GPQ80" s="313"/>
      <c r="GPR80" s="313"/>
      <c r="GPS80" s="313"/>
      <c r="GPT80" s="313"/>
      <c r="GPU80" s="313"/>
      <c r="GPV80" s="313"/>
      <c r="GPW80" s="313"/>
      <c r="GPX80" s="313"/>
      <c r="GPY80" s="313"/>
      <c r="GPZ80" s="313"/>
      <c r="GQA80" s="313"/>
      <c r="GQB80" s="313"/>
      <c r="GQC80" s="313"/>
      <c r="GQD80" s="313"/>
      <c r="GQE80" s="313"/>
      <c r="GQF80" s="313"/>
      <c r="GQG80" s="313"/>
      <c r="GQH80" s="313"/>
      <c r="GQI80" s="313"/>
      <c r="GQJ80" s="313"/>
      <c r="GQK80" s="313"/>
      <c r="GQL80" s="313"/>
      <c r="GQM80" s="313"/>
      <c r="GQN80" s="313"/>
      <c r="GQO80" s="313"/>
      <c r="GQP80" s="313"/>
      <c r="GQQ80" s="313"/>
      <c r="GQR80" s="313"/>
      <c r="GQS80" s="313"/>
      <c r="GQT80" s="313"/>
      <c r="GQU80" s="313"/>
      <c r="GQV80" s="313"/>
      <c r="GQW80" s="313"/>
      <c r="GQX80" s="313"/>
      <c r="GQY80" s="313"/>
      <c r="GQZ80" s="313"/>
      <c r="GRA80" s="313"/>
      <c r="GRB80" s="313"/>
      <c r="GRC80" s="313"/>
      <c r="GRD80" s="313"/>
      <c r="GRE80" s="313"/>
      <c r="GRF80" s="313"/>
      <c r="GRG80" s="313"/>
      <c r="GRH80" s="313"/>
      <c r="GRI80" s="313"/>
      <c r="GRJ80" s="313"/>
      <c r="GRK80" s="313"/>
      <c r="GRL80" s="313"/>
      <c r="GRM80" s="313"/>
      <c r="GRN80" s="313"/>
      <c r="GRO80" s="313"/>
      <c r="GRP80" s="313"/>
      <c r="GRQ80" s="313"/>
      <c r="GRR80" s="313"/>
      <c r="GRS80" s="313"/>
      <c r="GRT80" s="313"/>
      <c r="GRU80" s="313"/>
      <c r="GRV80" s="313"/>
      <c r="GRW80" s="313"/>
      <c r="GRX80" s="313"/>
      <c r="GRY80" s="313"/>
      <c r="GRZ80" s="313"/>
      <c r="GSA80" s="313"/>
      <c r="GSB80" s="313"/>
      <c r="GSC80" s="313"/>
      <c r="GSD80" s="313"/>
      <c r="GSE80" s="313"/>
      <c r="GSF80" s="313"/>
      <c r="GSG80" s="313"/>
      <c r="GSH80" s="313"/>
      <c r="GSI80" s="313"/>
      <c r="GSJ80" s="313"/>
      <c r="GSK80" s="313"/>
      <c r="GSL80" s="313"/>
      <c r="GSM80" s="313"/>
      <c r="GSN80" s="313"/>
      <c r="GSO80" s="313"/>
      <c r="GSP80" s="313"/>
      <c r="GSQ80" s="313"/>
      <c r="GSR80" s="313"/>
      <c r="GSS80" s="313"/>
      <c r="GST80" s="313"/>
      <c r="GSU80" s="313"/>
      <c r="GSV80" s="313"/>
      <c r="GSW80" s="313"/>
      <c r="GSX80" s="313"/>
      <c r="GSY80" s="313"/>
      <c r="GSZ80" s="313"/>
      <c r="GTA80" s="313"/>
      <c r="GTB80" s="313"/>
      <c r="GTC80" s="313"/>
      <c r="GTD80" s="313"/>
      <c r="GTE80" s="313"/>
      <c r="GTF80" s="313"/>
      <c r="GTG80" s="313"/>
      <c r="GTH80" s="313"/>
      <c r="GTI80" s="313"/>
      <c r="GTJ80" s="313"/>
      <c r="GTK80" s="313"/>
      <c r="GTL80" s="313"/>
      <c r="GTM80" s="313"/>
      <c r="GTN80" s="313"/>
      <c r="GTO80" s="313"/>
      <c r="GTP80" s="313"/>
      <c r="GTQ80" s="313"/>
      <c r="GTR80" s="313"/>
      <c r="GTS80" s="313"/>
      <c r="GTT80" s="313"/>
      <c r="GTU80" s="313"/>
      <c r="GTV80" s="313"/>
      <c r="GTW80" s="313"/>
      <c r="GTX80" s="313"/>
      <c r="GTY80" s="313"/>
      <c r="GTZ80" s="313"/>
      <c r="GUA80" s="313"/>
      <c r="GUB80" s="313"/>
      <c r="GUC80" s="313"/>
      <c r="GUD80" s="313"/>
      <c r="GUE80" s="313"/>
      <c r="GUF80" s="313"/>
      <c r="GUG80" s="313"/>
      <c r="GUH80" s="313"/>
      <c r="GUI80" s="313"/>
      <c r="GUJ80" s="313"/>
      <c r="GUK80" s="313"/>
      <c r="GUL80" s="313"/>
      <c r="GUM80" s="313"/>
      <c r="GUN80" s="313"/>
      <c r="GUO80" s="313"/>
      <c r="GUP80" s="313"/>
      <c r="GUQ80" s="313"/>
      <c r="GUR80" s="313"/>
      <c r="GUS80" s="313"/>
      <c r="GUT80" s="313"/>
      <c r="GUU80" s="313"/>
      <c r="GUV80" s="313"/>
      <c r="GUW80" s="313"/>
      <c r="GUX80" s="313"/>
      <c r="GUY80" s="313"/>
      <c r="GUZ80" s="313"/>
      <c r="GVA80" s="313"/>
      <c r="GVB80" s="313"/>
      <c r="GVC80" s="313"/>
      <c r="GVD80" s="313"/>
      <c r="GVE80" s="313"/>
      <c r="GVF80" s="313"/>
      <c r="GVG80" s="313"/>
      <c r="GVH80" s="313"/>
      <c r="GVI80" s="313"/>
      <c r="GVJ80" s="313"/>
      <c r="GVK80" s="313"/>
      <c r="GVL80" s="313"/>
      <c r="GVM80" s="313"/>
      <c r="GVN80" s="313"/>
      <c r="GVO80" s="313"/>
      <c r="GVP80" s="313"/>
      <c r="GVQ80" s="313"/>
      <c r="GVR80" s="313"/>
      <c r="GVS80" s="313"/>
      <c r="GVT80" s="313"/>
      <c r="GVU80" s="313"/>
      <c r="GVV80" s="313"/>
      <c r="GVW80" s="313"/>
      <c r="GVX80" s="313"/>
      <c r="GVY80" s="313"/>
      <c r="GVZ80" s="313"/>
      <c r="GWA80" s="313"/>
      <c r="GWB80" s="313"/>
      <c r="GWC80" s="313"/>
      <c r="GWD80" s="313"/>
      <c r="GWE80" s="313"/>
      <c r="GWF80" s="313"/>
      <c r="GWG80" s="313"/>
      <c r="GWH80" s="313"/>
      <c r="GWI80" s="313"/>
      <c r="GWJ80" s="313"/>
      <c r="GWK80" s="313"/>
      <c r="GWL80" s="313"/>
      <c r="GWM80" s="313"/>
      <c r="GWN80" s="313"/>
      <c r="GWO80" s="313"/>
      <c r="GWP80" s="313"/>
      <c r="GWQ80" s="313"/>
      <c r="GWR80" s="313"/>
      <c r="GWS80" s="313"/>
      <c r="GWT80" s="313"/>
      <c r="GWU80" s="313"/>
      <c r="GWV80" s="313"/>
      <c r="GWW80" s="313"/>
      <c r="GWX80" s="313"/>
      <c r="GWY80" s="313"/>
      <c r="GWZ80" s="313"/>
      <c r="GXA80" s="313"/>
      <c r="GXB80" s="313"/>
      <c r="GXC80" s="313"/>
      <c r="GXD80" s="313"/>
      <c r="GXE80" s="313"/>
      <c r="GXF80" s="313"/>
      <c r="GXG80" s="313"/>
      <c r="GXH80" s="313"/>
      <c r="GXI80" s="313"/>
      <c r="GXJ80" s="313"/>
      <c r="GXK80" s="313"/>
      <c r="GXL80" s="313"/>
      <c r="GXM80" s="313"/>
      <c r="GXN80" s="313"/>
      <c r="GXO80" s="313"/>
      <c r="GXP80" s="313"/>
      <c r="GXQ80" s="313"/>
      <c r="GXR80" s="313"/>
      <c r="GXS80" s="313"/>
      <c r="GXT80" s="313"/>
      <c r="GXU80" s="313"/>
      <c r="GXV80" s="313"/>
      <c r="GXW80" s="313"/>
      <c r="GXX80" s="313"/>
      <c r="GXY80" s="313"/>
      <c r="GXZ80" s="313"/>
      <c r="GYA80" s="313"/>
      <c r="GYB80" s="313"/>
      <c r="GYC80" s="313"/>
      <c r="GYD80" s="313"/>
      <c r="GYE80" s="313"/>
      <c r="GYF80" s="313"/>
      <c r="GYG80" s="313"/>
      <c r="GYH80" s="313"/>
      <c r="GYI80" s="313"/>
      <c r="GYJ80" s="313"/>
      <c r="GYK80" s="313"/>
      <c r="GYL80" s="313"/>
      <c r="GYM80" s="313"/>
      <c r="GYN80" s="313"/>
      <c r="GYO80" s="313"/>
      <c r="GYP80" s="313"/>
      <c r="GYQ80" s="313"/>
      <c r="GYR80" s="313"/>
      <c r="GYS80" s="313"/>
      <c r="GYT80" s="313"/>
      <c r="GYU80" s="313"/>
      <c r="GYV80" s="313"/>
      <c r="GYW80" s="313"/>
      <c r="GYX80" s="313"/>
      <c r="GYY80" s="313"/>
      <c r="GYZ80" s="313"/>
      <c r="GZA80" s="313"/>
      <c r="GZB80" s="313"/>
      <c r="GZC80" s="313"/>
      <c r="GZD80" s="313"/>
      <c r="GZE80" s="313"/>
      <c r="GZF80" s="313"/>
      <c r="GZG80" s="313"/>
      <c r="GZH80" s="313"/>
      <c r="GZI80" s="313"/>
      <c r="GZJ80" s="313"/>
      <c r="GZK80" s="313"/>
      <c r="GZL80" s="313"/>
      <c r="GZM80" s="313"/>
      <c r="GZN80" s="313"/>
      <c r="GZO80" s="313"/>
      <c r="GZP80" s="313"/>
      <c r="GZQ80" s="313"/>
      <c r="GZR80" s="313"/>
      <c r="GZS80" s="313"/>
      <c r="GZT80" s="313"/>
      <c r="GZU80" s="313"/>
      <c r="GZV80" s="313"/>
      <c r="GZW80" s="313"/>
      <c r="GZX80" s="313"/>
      <c r="GZY80" s="313"/>
      <c r="GZZ80" s="313"/>
      <c r="HAA80" s="313"/>
      <c r="HAB80" s="313"/>
      <c r="HAC80" s="313"/>
      <c r="HAD80" s="313"/>
      <c r="HAE80" s="313"/>
      <c r="HAF80" s="313"/>
      <c r="HAG80" s="313"/>
      <c r="HAH80" s="313"/>
      <c r="HAI80" s="313"/>
      <c r="HAJ80" s="313"/>
      <c r="HAK80" s="313"/>
      <c r="HAL80" s="313"/>
      <c r="HAM80" s="313"/>
      <c r="HAN80" s="313"/>
      <c r="HAO80" s="313"/>
      <c r="HAP80" s="313"/>
      <c r="HAQ80" s="313"/>
      <c r="HAR80" s="313"/>
      <c r="HAS80" s="313"/>
      <c r="HAT80" s="313"/>
      <c r="HAU80" s="313"/>
      <c r="HAV80" s="313"/>
      <c r="HAW80" s="313"/>
      <c r="HAX80" s="313"/>
      <c r="HAY80" s="313"/>
      <c r="HAZ80" s="313"/>
      <c r="HBA80" s="313"/>
      <c r="HBB80" s="313"/>
      <c r="HBC80" s="313"/>
      <c r="HBD80" s="313"/>
      <c r="HBE80" s="313"/>
      <c r="HBF80" s="313"/>
      <c r="HBG80" s="313"/>
      <c r="HBH80" s="313"/>
      <c r="HBI80" s="313"/>
      <c r="HBJ80" s="313"/>
      <c r="HBK80" s="313"/>
      <c r="HBL80" s="313"/>
      <c r="HBM80" s="313"/>
      <c r="HBN80" s="313"/>
      <c r="HBO80" s="313"/>
      <c r="HBP80" s="313"/>
      <c r="HBQ80" s="313"/>
      <c r="HBR80" s="313"/>
      <c r="HBS80" s="313"/>
      <c r="HBT80" s="313"/>
      <c r="HBU80" s="313"/>
      <c r="HBV80" s="313"/>
      <c r="HBW80" s="313"/>
      <c r="HBX80" s="313"/>
      <c r="HBY80" s="313"/>
      <c r="HBZ80" s="313"/>
      <c r="HCA80" s="313"/>
      <c r="HCB80" s="313"/>
      <c r="HCC80" s="313"/>
      <c r="HCD80" s="313"/>
      <c r="HCE80" s="313"/>
      <c r="HCF80" s="313"/>
      <c r="HCG80" s="313"/>
      <c r="HCH80" s="313"/>
      <c r="HCI80" s="313"/>
      <c r="HCJ80" s="313"/>
      <c r="HCK80" s="313"/>
      <c r="HCL80" s="313"/>
      <c r="HCM80" s="313"/>
      <c r="HCN80" s="313"/>
      <c r="HCO80" s="313"/>
      <c r="HCP80" s="313"/>
      <c r="HCQ80" s="313"/>
      <c r="HCR80" s="313"/>
      <c r="HCS80" s="313"/>
      <c r="HCT80" s="313"/>
      <c r="HCU80" s="313"/>
      <c r="HCV80" s="313"/>
      <c r="HCW80" s="313"/>
      <c r="HCX80" s="313"/>
      <c r="HCY80" s="313"/>
      <c r="HCZ80" s="313"/>
      <c r="HDA80" s="313"/>
      <c r="HDB80" s="313"/>
      <c r="HDC80" s="313"/>
      <c r="HDD80" s="313"/>
      <c r="HDE80" s="313"/>
      <c r="HDF80" s="313"/>
      <c r="HDG80" s="313"/>
      <c r="HDH80" s="313"/>
      <c r="HDI80" s="313"/>
      <c r="HDJ80" s="313"/>
      <c r="HDK80" s="313"/>
      <c r="HDL80" s="313"/>
      <c r="HDM80" s="313"/>
      <c r="HDN80" s="313"/>
      <c r="HDO80" s="313"/>
      <c r="HDP80" s="313"/>
      <c r="HDQ80" s="313"/>
      <c r="HDR80" s="313"/>
      <c r="HDS80" s="313"/>
      <c r="HDT80" s="313"/>
      <c r="HDU80" s="313"/>
      <c r="HDV80" s="313"/>
      <c r="HDW80" s="313"/>
      <c r="HDX80" s="313"/>
      <c r="HDY80" s="313"/>
      <c r="HDZ80" s="313"/>
      <c r="HEA80" s="313"/>
      <c r="HEB80" s="313"/>
      <c r="HEC80" s="313"/>
      <c r="HED80" s="313"/>
      <c r="HEE80" s="313"/>
      <c r="HEF80" s="313"/>
      <c r="HEG80" s="313"/>
      <c r="HEH80" s="313"/>
      <c r="HEI80" s="313"/>
      <c r="HEJ80" s="313"/>
      <c r="HEK80" s="313"/>
      <c r="HEL80" s="313"/>
      <c r="HEM80" s="313"/>
      <c r="HEN80" s="313"/>
      <c r="HEO80" s="313"/>
      <c r="HEP80" s="313"/>
      <c r="HEQ80" s="313"/>
      <c r="HER80" s="313"/>
      <c r="HES80" s="313"/>
      <c r="HET80" s="313"/>
      <c r="HEU80" s="313"/>
      <c r="HEV80" s="313"/>
      <c r="HEW80" s="313"/>
      <c r="HEX80" s="313"/>
      <c r="HEY80" s="313"/>
      <c r="HEZ80" s="313"/>
      <c r="HFA80" s="313"/>
      <c r="HFB80" s="313"/>
      <c r="HFC80" s="313"/>
      <c r="HFD80" s="313"/>
      <c r="HFE80" s="313"/>
      <c r="HFF80" s="313"/>
      <c r="HFG80" s="313"/>
      <c r="HFH80" s="313"/>
      <c r="HFI80" s="313"/>
      <c r="HFJ80" s="313"/>
      <c r="HFK80" s="313"/>
      <c r="HFL80" s="313"/>
      <c r="HFM80" s="313"/>
      <c r="HFN80" s="313"/>
      <c r="HFO80" s="313"/>
      <c r="HFP80" s="313"/>
      <c r="HFQ80" s="313"/>
      <c r="HFR80" s="313"/>
      <c r="HFS80" s="313"/>
      <c r="HFT80" s="313"/>
      <c r="HFU80" s="313"/>
      <c r="HFV80" s="313"/>
      <c r="HFW80" s="313"/>
      <c r="HFX80" s="313"/>
      <c r="HFY80" s="313"/>
      <c r="HFZ80" s="313"/>
      <c r="HGA80" s="313"/>
      <c r="HGB80" s="313"/>
      <c r="HGC80" s="313"/>
      <c r="HGD80" s="313"/>
      <c r="HGE80" s="313"/>
      <c r="HGF80" s="313"/>
      <c r="HGG80" s="313"/>
      <c r="HGH80" s="313"/>
      <c r="HGI80" s="313"/>
      <c r="HGJ80" s="313"/>
      <c r="HGK80" s="313"/>
      <c r="HGL80" s="313"/>
      <c r="HGM80" s="313"/>
      <c r="HGN80" s="313"/>
      <c r="HGO80" s="313"/>
      <c r="HGP80" s="313"/>
      <c r="HGQ80" s="313"/>
      <c r="HGR80" s="313"/>
      <c r="HGS80" s="313"/>
      <c r="HGT80" s="313"/>
      <c r="HGU80" s="313"/>
      <c r="HGV80" s="313"/>
      <c r="HGW80" s="313"/>
      <c r="HGX80" s="313"/>
      <c r="HGY80" s="313"/>
      <c r="HGZ80" s="313"/>
      <c r="HHA80" s="313"/>
      <c r="HHB80" s="313"/>
      <c r="HHC80" s="313"/>
      <c r="HHD80" s="313"/>
      <c r="HHE80" s="313"/>
      <c r="HHF80" s="313"/>
      <c r="HHG80" s="313"/>
      <c r="HHH80" s="313"/>
      <c r="HHI80" s="313"/>
      <c r="HHJ80" s="313"/>
      <c r="HHK80" s="313"/>
      <c r="HHL80" s="313"/>
      <c r="HHM80" s="313"/>
      <c r="HHN80" s="313"/>
      <c r="HHO80" s="313"/>
      <c r="HHP80" s="313"/>
      <c r="HHQ80" s="313"/>
      <c r="HHR80" s="313"/>
      <c r="HHS80" s="313"/>
      <c r="HHT80" s="313"/>
      <c r="HHU80" s="313"/>
      <c r="HHV80" s="313"/>
      <c r="HHW80" s="313"/>
      <c r="HHX80" s="313"/>
      <c r="HHY80" s="313"/>
      <c r="HHZ80" s="313"/>
      <c r="HIA80" s="313"/>
      <c r="HIB80" s="313"/>
      <c r="HIC80" s="313"/>
      <c r="HID80" s="313"/>
      <c r="HIE80" s="313"/>
      <c r="HIF80" s="313"/>
      <c r="HIG80" s="313"/>
      <c r="HIH80" s="313"/>
      <c r="HII80" s="313"/>
      <c r="HIJ80" s="313"/>
      <c r="HIK80" s="313"/>
      <c r="HIL80" s="313"/>
      <c r="HIM80" s="313"/>
      <c r="HIN80" s="313"/>
      <c r="HIO80" s="313"/>
      <c r="HIP80" s="313"/>
      <c r="HIQ80" s="313"/>
      <c r="HIR80" s="313"/>
      <c r="HIS80" s="313"/>
      <c r="HIT80" s="313"/>
      <c r="HIU80" s="313"/>
      <c r="HIV80" s="313"/>
      <c r="HIW80" s="313"/>
      <c r="HIX80" s="313"/>
      <c r="HIY80" s="313"/>
      <c r="HIZ80" s="313"/>
      <c r="HJA80" s="313"/>
      <c r="HJB80" s="313"/>
      <c r="HJC80" s="313"/>
      <c r="HJD80" s="313"/>
      <c r="HJE80" s="313"/>
      <c r="HJF80" s="313"/>
      <c r="HJG80" s="313"/>
      <c r="HJH80" s="313"/>
      <c r="HJI80" s="313"/>
      <c r="HJJ80" s="313"/>
      <c r="HJK80" s="313"/>
      <c r="HJL80" s="313"/>
      <c r="HJM80" s="313"/>
      <c r="HJN80" s="313"/>
      <c r="HJO80" s="313"/>
      <c r="HJP80" s="313"/>
      <c r="HJQ80" s="313"/>
      <c r="HJR80" s="313"/>
      <c r="HJS80" s="313"/>
      <c r="HJT80" s="313"/>
      <c r="HJU80" s="313"/>
      <c r="HJV80" s="313"/>
      <c r="HJW80" s="313"/>
      <c r="HJX80" s="313"/>
      <c r="HJY80" s="313"/>
      <c r="HJZ80" s="313"/>
      <c r="HKA80" s="313"/>
      <c r="HKB80" s="313"/>
      <c r="HKC80" s="313"/>
      <c r="HKD80" s="313"/>
      <c r="HKE80" s="313"/>
      <c r="HKF80" s="313"/>
      <c r="HKG80" s="313"/>
      <c r="HKH80" s="313"/>
      <c r="HKI80" s="313"/>
      <c r="HKJ80" s="313"/>
      <c r="HKK80" s="313"/>
      <c r="HKL80" s="313"/>
      <c r="HKM80" s="313"/>
      <c r="HKN80" s="313"/>
      <c r="HKO80" s="313"/>
      <c r="HKP80" s="313"/>
      <c r="HKQ80" s="313"/>
      <c r="HKR80" s="313"/>
      <c r="HKS80" s="313"/>
      <c r="HKT80" s="313"/>
      <c r="HKU80" s="313"/>
      <c r="HKV80" s="313"/>
      <c r="HKW80" s="313"/>
      <c r="HKX80" s="313"/>
      <c r="HKY80" s="313"/>
      <c r="HKZ80" s="313"/>
      <c r="HLA80" s="313"/>
      <c r="HLB80" s="313"/>
      <c r="HLC80" s="313"/>
      <c r="HLD80" s="313"/>
      <c r="HLE80" s="313"/>
      <c r="HLF80" s="313"/>
      <c r="HLG80" s="313"/>
      <c r="HLH80" s="313"/>
      <c r="HLI80" s="313"/>
      <c r="HLJ80" s="313"/>
      <c r="HLK80" s="313"/>
      <c r="HLL80" s="313"/>
      <c r="HLM80" s="313"/>
      <c r="HLN80" s="313"/>
      <c r="HLO80" s="313"/>
      <c r="HLP80" s="313"/>
      <c r="HLQ80" s="313"/>
      <c r="HLR80" s="313"/>
      <c r="HLS80" s="313"/>
      <c r="HLT80" s="313"/>
      <c r="HLU80" s="313"/>
      <c r="HLV80" s="313"/>
      <c r="HLW80" s="313"/>
      <c r="HLX80" s="313"/>
      <c r="HLY80" s="313"/>
      <c r="HLZ80" s="313"/>
      <c r="HMA80" s="313"/>
      <c r="HMB80" s="313"/>
      <c r="HMC80" s="313"/>
      <c r="HMD80" s="313"/>
      <c r="HME80" s="313"/>
      <c r="HMF80" s="313"/>
      <c r="HMG80" s="313"/>
      <c r="HMH80" s="313"/>
      <c r="HMI80" s="313"/>
      <c r="HMJ80" s="313"/>
      <c r="HMK80" s="313"/>
      <c r="HML80" s="313"/>
      <c r="HMM80" s="313"/>
      <c r="HMN80" s="313"/>
      <c r="HMO80" s="313"/>
      <c r="HMP80" s="313"/>
      <c r="HMQ80" s="313"/>
      <c r="HMR80" s="313"/>
      <c r="HMS80" s="313"/>
      <c r="HMT80" s="313"/>
      <c r="HMU80" s="313"/>
      <c r="HMV80" s="313"/>
      <c r="HMW80" s="313"/>
      <c r="HMX80" s="313"/>
      <c r="HMY80" s="313"/>
      <c r="HMZ80" s="313"/>
      <c r="HNA80" s="313"/>
      <c r="HNB80" s="313"/>
      <c r="HNC80" s="313"/>
      <c r="HND80" s="313"/>
      <c r="HNE80" s="313"/>
      <c r="HNF80" s="313"/>
      <c r="HNG80" s="313"/>
      <c r="HNH80" s="313"/>
      <c r="HNI80" s="313"/>
      <c r="HNJ80" s="313"/>
      <c r="HNK80" s="313"/>
      <c r="HNL80" s="313"/>
      <c r="HNM80" s="313"/>
      <c r="HNN80" s="313"/>
      <c r="HNO80" s="313"/>
      <c r="HNP80" s="313"/>
      <c r="HNQ80" s="313"/>
      <c r="HNR80" s="313"/>
      <c r="HNS80" s="313"/>
      <c r="HNT80" s="313"/>
      <c r="HNU80" s="313"/>
      <c r="HNV80" s="313"/>
      <c r="HNW80" s="313"/>
      <c r="HNX80" s="313"/>
      <c r="HNY80" s="313"/>
      <c r="HNZ80" s="313"/>
      <c r="HOA80" s="313"/>
      <c r="HOB80" s="313"/>
      <c r="HOC80" s="313"/>
      <c r="HOD80" s="313"/>
      <c r="HOE80" s="313"/>
      <c r="HOF80" s="313"/>
      <c r="HOG80" s="313"/>
      <c r="HOH80" s="313"/>
      <c r="HOI80" s="313"/>
      <c r="HOJ80" s="313"/>
      <c r="HOK80" s="313"/>
      <c r="HOL80" s="313"/>
      <c r="HOM80" s="313"/>
      <c r="HON80" s="313"/>
      <c r="HOO80" s="313"/>
      <c r="HOP80" s="313"/>
      <c r="HOQ80" s="313"/>
      <c r="HOR80" s="313"/>
      <c r="HOS80" s="313"/>
      <c r="HOT80" s="313"/>
      <c r="HOU80" s="313"/>
      <c r="HOV80" s="313"/>
      <c r="HOW80" s="313"/>
      <c r="HOX80" s="313"/>
      <c r="HOY80" s="313"/>
      <c r="HOZ80" s="313"/>
      <c r="HPA80" s="313"/>
      <c r="HPB80" s="313"/>
      <c r="HPC80" s="313"/>
      <c r="HPD80" s="313"/>
      <c r="HPE80" s="313"/>
      <c r="HPF80" s="313"/>
      <c r="HPG80" s="313"/>
      <c r="HPH80" s="313"/>
      <c r="HPI80" s="313"/>
      <c r="HPJ80" s="313"/>
      <c r="HPK80" s="313"/>
      <c r="HPL80" s="313"/>
      <c r="HPM80" s="313"/>
      <c r="HPN80" s="313"/>
      <c r="HPO80" s="313"/>
      <c r="HPP80" s="313"/>
      <c r="HPQ80" s="313"/>
      <c r="HPR80" s="313"/>
      <c r="HPS80" s="313"/>
      <c r="HPT80" s="313"/>
      <c r="HPU80" s="313"/>
      <c r="HPV80" s="313"/>
      <c r="HPW80" s="313"/>
      <c r="HPX80" s="313"/>
      <c r="HPY80" s="313"/>
      <c r="HPZ80" s="313"/>
      <c r="HQA80" s="313"/>
      <c r="HQB80" s="313"/>
      <c r="HQC80" s="313"/>
      <c r="HQD80" s="313"/>
      <c r="HQE80" s="313"/>
      <c r="HQF80" s="313"/>
      <c r="HQG80" s="313"/>
      <c r="HQH80" s="313"/>
      <c r="HQI80" s="313"/>
      <c r="HQJ80" s="313"/>
      <c r="HQK80" s="313"/>
      <c r="HQL80" s="313"/>
      <c r="HQM80" s="313"/>
      <c r="HQN80" s="313"/>
      <c r="HQO80" s="313"/>
      <c r="HQP80" s="313"/>
      <c r="HQQ80" s="313"/>
      <c r="HQR80" s="313"/>
      <c r="HQS80" s="313"/>
      <c r="HQT80" s="313"/>
      <c r="HQU80" s="313"/>
      <c r="HQV80" s="313"/>
      <c r="HQW80" s="313"/>
      <c r="HQX80" s="313"/>
      <c r="HQY80" s="313"/>
      <c r="HQZ80" s="313"/>
      <c r="HRA80" s="313"/>
      <c r="HRB80" s="313"/>
      <c r="HRC80" s="313"/>
      <c r="HRD80" s="313"/>
      <c r="HRE80" s="313"/>
      <c r="HRF80" s="313"/>
      <c r="HRG80" s="313"/>
      <c r="HRH80" s="313"/>
      <c r="HRI80" s="313"/>
      <c r="HRJ80" s="313"/>
      <c r="HRK80" s="313"/>
      <c r="HRL80" s="313"/>
      <c r="HRM80" s="313"/>
      <c r="HRN80" s="313"/>
      <c r="HRO80" s="313"/>
      <c r="HRP80" s="313"/>
      <c r="HRQ80" s="313"/>
      <c r="HRR80" s="313"/>
      <c r="HRS80" s="313"/>
      <c r="HRT80" s="313"/>
      <c r="HRU80" s="313"/>
      <c r="HRV80" s="313"/>
      <c r="HRW80" s="313"/>
      <c r="HRX80" s="313"/>
      <c r="HRY80" s="313"/>
      <c r="HRZ80" s="313"/>
      <c r="HSA80" s="313"/>
      <c r="HSB80" s="313"/>
      <c r="HSC80" s="313"/>
      <c r="HSD80" s="313"/>
      <c r="HSE80" s="313"/>
      <c r="HSF80" s="313"/>
      <c r="HSG80" s="313"/>
      <c r="HSH80" s="313"/>
      <c r="HSI80" s="313"/>
      <c r="HSJ80" s="313"/>
      <c r="HSK80" s="313"/>
      <c r="HSL80" s="313"/>
      <c r="HSM80" s="313"/>
      <c r="HSN80" s="313"/>
      <c r="HSO80" s="313"/>
      <c r="HSP80" s="313"/>
      <c r="HSQ80" s="313"/>
      <c r="HSR80" s="313"/>
      <c r="HSS80" s="313"/>
      <c r="HST80" s="313"/>
      <c r="HSU80" s="313"/>
      <c r="HSV80" s="313"/>
      <c r="HSW80" s="313"/>
      <c r="HSX80" s="313"/>
      <c r="HSY80" s="313"/>
      <c r="HSZ80" s="313"/>
      <c r="HTA80" s="313"/>
      <c r="HTB80" s="313"/>
      <c r="HTC80" s="313"/>
      <c r="HTD80" s="313"/>
      <c r="HTE80" s="313"/>
      <c r="HTF80" s="313"/>
      <c r="HTG80" s="313"/>
      <c r="HTH80" s="313"/>
      <c r="HTI80" s="313"/>
      <c r="HTJ80" s="313"/>
      <c r="HTK80" s="313"/>
      <c r="HTL80" s="313"/>
      <c r="HTM80" s="313"/>
      <c r="HTN80" s="313"/>
      <c r="HTO80" s="313"/>
      <c r="HTP80" s="313"/>
      <c r="HTQ80" s="313"/>
      <c r="HTR80" s="313"/>
      <c r="HTS80" s="313"/>
      <c r="HTT80" s="313"/>
      <c r="HTU80" s="313"/>
      <c r="HTV80" s="313"/>
      <c r="HTW80" s="313"/>
      <c r="HTX80" s="313"/>
      <c r="HTY80" s="313"/>
      <c r="HTZ80" s="313"/>
      <c r="HUA80" s="313"/>
      <c r="HUB80" s="313"/>
      <c r="HUC80" s="313"/>
      <c r="HUD80" s="313"/>
      <c r="HUE80" s="313"/>
      <c r="HUF80" s="313"/>
      <c r="HUG80" s="313"/>
      <c r="HUH80" s="313"/>
      <c r="HUI80" s="313"/>
      <c r="HUJ80" s="313"/>
      <c r="HUK80" s="313"/>
      <c r="HUL80" s="313"/>
      <c r="HUM80" s="313"/>
      <c r="HUN80" s="313"/>
      <c r="HUO80" s="313"/>
      <c r="HUP80" s="313"/>
      <c r="HUQ80" s="313"/>
      <c r="HUR80" s="313"/>
      <c r="HUS80" s="313"/>
      <c r="HUT80" s="313"/>
      <c r="HUU80" s="313"/>
      <c r="HUV80" s="313"/>
      <c r="HUW80" s="313"/>
      <c r="HUX80" s="313"/>
      <c r="HUY80" s="313"/>
      <c r="HUZ80" s="313"/>
      <c r="HVA80" s="313"/>
      <c r="HVB80" s="313"/>
      <c r="HVC80" s="313"/>
      <c r="HVD80" s="313"/>
      <c r="HVE80" s="313"/>
      <c r="HVF80" s="313"/>
      <c r="HVG80" s="313"/>
      <c r="HVH80" s="313"/>
      <c r="HVI80" s="313"/>
      <c r="HVJ80" s="313"/>
      <c r="HVK80" s="313"/>
      <c r="HVL80" s="313"/>
      <c r="HVM80" s="313"/>
      <c r="HVN80" s="313"/>
      <c r="HVO80" s="313"/>
      <c r="HVP80" s="313"/>
      <c r="HVQ80" s="313"/>
      <c r="HVR80" s="313"/>
      <c r="HVS80" s="313"/>
      <c r="HVT80" s="313"/>
      <c r="HVU80" s="313"/>
      <c r="HVV80" s="313"/>
      <c r="HVW80" s="313"/>
      <c r="HVX80" s="313"/>
      <c r="HVY80" s="313"/>
      <c r="HVZ80" s="313"/>
      <c r="HWA80" s="313"/>
      <c r="HWB80" s="313"/>
      <c r="HWC80" s="313"/>
      <c r="HWD80" s="313"/>
      <c r="HWE80" s="313"/>
      <c r="HWF80" s="313"/>
      <c r="HWG80" s="313"/>
      <c r="HWH80" s="313"/>
      <c r="HWI80" s="313"/>
      <c r="HWJ80" s="313"/>
      <c r="HWK80" s="313"/>
      <c r="HWL80" s="313"/>
      <c r="HWM80" s="313"/>
      <c r="HWN80" s="313"/>
      <c r="HWO80" s="313"/>
      <c r="HWP80" s="313"/>
      <c r="HWQ80" s="313"/>
      <c r="HWR80" s="313"/>
      <c r="HWS80" s="313"/>
      <c r="HWT80" s="313"/>
      <c r="HWU80" s="313"/>
      <c r="HWV80" s="313"/>
      <c r="HWW80" s="313"/>
      <c r="HWX80" s="313"/>
      <c r="HWY80" s="313"/>
      <c r="HWZ80" s="313"/>
      <c r="HXA80" s="313"/>
      <c r="HXB80" s="313"/>
      <c r="HXC80" s="313"/>
      <c r="HXD80" s="313"/>
      <c r="HXE80" s="313"/>
      <c r="HXF80" s="313"/>
      <c r="HXG80" s="313"/>
      <c r="HXH80" s="313"/>
      <c r="HXI80" s="313"/>
      <c r="HXJ80" s="313"/>
      <c r="HXK80" s="313"/>
      <c r="HXL80" s="313"/>
      <c r="HXM80" s="313"/>
      <c r="HXN80" s="313"/>
      <c r="HXO80" s="313"/>
      <c r="HXP80" s="313"/>
      <c r="HXQ80" s="313"/>
      <c r="HXR80" s="313"/>
      <c r="HXS80" s="313"/>
      <c r="HXT80" s="313"/>
      <c r="HXU80" s="313"/>
      <c r="HXV80" s="313"/>
      <c r="HXW80" s="313"/>
      <c r="HXX80" s="313"/>
      <c r="HXY80" s="313"/>
      <c r="HXZ80" s="313"/>
      <c r="HYA80" s="313"/>
      <c r="HYB80" s="313"/>
      <c r="HYC80" s="313"/>
      <c r="HYD80" s="313"/>
      <c r="HYE80" s="313"/>
      <c r="HYF80" s="313"/>
      <c r="HYG80" s="313"/>
      <c r="HYH80" s="313"/>
      <c r="HYI80" s="313"/>
      <c r="HYJ80" s="313"/>
      <c r="HYK80" s="313"/>
      <c r="HYL80" s="313"/>
      <c r="HYM80" s="313"/>
      <c r="HYN80" s="313"/>
      <c r="HYO80" s="313"/>
      <c r="HYP80" s="313"/>
      <c r="HYQ80" s="313"/>
      <c r="HYR80" s="313"/>
      <c r="HYS80" s="313"/>
      <c r="HYT80" s="313"/>
      <c r="HYU80" s="313"/>
      <c r="HYV80" s="313"/>
      <c r="HYW80" s="313"/>
      <c r="HYX80" s="313"/>
      <c r="HYY80" s="313"/>
      <c r="HYZ80" s="313"/>
      <c r="HZA80" s="313"/>
      <c r="HZB80" s="313"/>
      <c r="HZC80" s="313"/>
      <c r="HZD80" s="313"/>
      <c r="HZE80" s="313"/>
      <c r="HZF80" s="313"/>
      <c r="HZG80" s="313"/>
      <c r="HZH80" s="313"/>
      <c r="HZI80" s="313"/>
      <c r="HZJ80" s="313"/>
      <c r="HZK80" s="313"/>
      <c r="HZL80" s="313"/>
      <c r="HZM80" s="313"/>
      <c r="HZN80" s="313"/>
      <c r="HZO80" s="313"/>
      <c r="HZP80" s="313"/>
      <c r="HZQ80" s="313"/>
      <c r="HZR80" s="313"/>
      <c r="HZS80" s="313"/>
      <c r="HZT80" s="313"/>
      <c r="HZU80" s="313"/>
      <c r="HZV80" s="313"/>
      <c r="HZW80" s="313"/>
      <c r="HZX80" s="313"/>
      <c r="HZY80" s="313"/>
      <c r="HZZ80" s="313"/>
      <c r="IAA80" s="313"/>
      <c r="IAB80" s="313"/>
      <c r="IAC80" s="313"/>
      <c r="IAD80" s="313"/>
      <c r="IAE80" s="313"/>
      <c r="IAF80" s="313"/>
      <c r="IAG80" s="313"/>
      <c r="IAH80" s="313"/>
      <c r="IAI80" s="313"/>
      <c r="IAJ80" s="313"/>
      <c r="IAK80" s="313"/>
      <c r="IAL80" s="313"/>
      <c r="IAM80" s="313"/>
      <c r="IAN80" s="313"/>
      <c r="IAO80" s="313"/>
      <c r="IAP80" s="313"/>
      <c r="IAQ80" s="313"/>
      <c r="IAR80" s="313"/>
      <c r="IAS80" s="313"/>
      <c r="IAT80" s="313"/>
      <c r="IAU80" s="313"/>
      <c r="IAV80" s="313"/>
      <c r="IAW80" s="313"/>
      <c r="IAX80" s="313"/>
      <c r="IAY80" s="313"/>
      <c r="IAZ80" s="313"/>
      <c r="IBA80" s="313"/>
      <c r="IBB80" s="313"/>
      <c r="IBC80" s="313"/>
      <c r="IBD80" s="313"/>
      <c r="IBE80" s="313"/>
      <c r="IBF80" s="313"/>
      <c r="IBG80" s="313"/>
      <c r="IBH80" s="313"/>
      <c r="IBI80" s="313"/>
      <c r="IBJ80" s="313"/>
      <c r="IBK80" s="313"/>
      <c r="IBL80" s="313"/>
      <c r="IBM80" s="313"/>
      <c r="IBN80" s="313"/>
      <c r="IBO80" s="313"/>
      <c r="IBP80" s="313"/>
      <c r="IBQ80" s="313"/>
      <c r="IBR80" s="313"/>
      <c r="IBS80" s="313"/>
      <c r="IBT80" s="313"/>
      <c r="IBU80" s="313"/>
      <c r="IBV80" s="313"/>
      <c r="IBW80" s="313"/>
      <c r="IBX80" s="313"/>
      <c r="IBY80" s="313"/>
      <c r="IBZ80" s="313"/>
      <c r="ICA80" s="313"/>
      <c r="ICB80" s="313"/>
      <c r="ICC80" s="313"/>
      <c r="ICD80" s="313"/>
      <c r="ICE80" s="313"/>
      <c r="ICF80" s="313"/>
      <c r="ICG80" s="313"/>
      <c r="ICH80" s="313"/>
      <c r="ICI80" s="313"/>
      <c r="ICJ80" s="313"/>
      <c r="ICK80" s="313"/>
      <c r="ICL80" s="313"/>
      <c r="ICM80" s="313"/>
      <c r="ICN80" s="313"/>
      <c r="ICO80" s="313"/>
      <c r="ICP80" s="313"/>
      <c r="ICQ80" s="313"/>
      <c r="ICR80" s="313"/>
      <c r="ICS80" s="313"/>
      <c r="ICT80" s="313"/>
      <c r="ICU80" s="313"/>
      <c r="ICV80" s="313"/>
      <c r="ICW80" s="313"/>
      <c r="ICX80" s="313"/>
      <c r="ICY80" s="313"/>
      <c r="ICZ80" s="313"/>
      <c r="IDA80" s="313"/>
      <c r="IDB80" s="313"/>
      <c r="IDC80" s="313"/>
      <c r="IDD80" s="313"/>
      <c r="IDE80" s="313"/>
      <c r="IDF80" s="313"/>
      <c r="IDG80" s="313"/>
      <c r="IDH80" s="313"/>
      <c r="IDI80" s="313"/>
      <c r="IDJ80" s="313"/>
      <c r="IDK80" s="313"/>
      <c r="IDL80" s="313"/>
      <c r="IDM80" s="313"/>
      <c r="IDN80" s="313"/>
      <c r="IDO80" s="313"/>
      <c r="IDP80" s="313"/>
      <c r="IDQ80" s="313"/>
      <c r="IDR80" s="313"/>
      <c r="IDS80" s="313"/>
      <c r="IDT80" s="313"/>
      <c r="IDU80" s="313"/>
      <c r="IDV80" s="313"/>
      <c r="IDW80" s="313"/>
      <c r="IDX80" s="313"/>
      <c r="IDY80" s="313"/>
      <c r="IDZ80" s="313"/>
      <c r="IEA80" s="313"/>
      <c r="IEB80" s="313"/>
      <c r="IEC80" s="313"/>
      <c r="IED80" s="313"/>
      <c r="IEE80" s="313"/>
      <c r="IEF80" s="313"/>
      <c r="IEG80" s="313"/>
      <c r="IEH80" s="313"/>
      <c r="IEI80" s="313"/>
      <c r="IEJ80" s="313"/>
      <c r="IEK80" s="313"/>
      <c r="IEL80" s="313"/>
      <c r="IEM80" s="313"/>
      <c r="IEN80" s="313"/>
      <c r="IEO80" s="313"/>
      <c r="IEP80" s="313"/>
      <c r="IEQ80" s="313"/>
      <c r="IER80" s="313"/>
      <c r="IES80" s="313"/>
      <c r="IET80" s="313"/>
      <c r="IEU80" s="313"/>
      <c r="IEV80" s="313"/>
      <c r="IEW80" s="313"/>
      <c r="IEX80" s="313"/>
      <c r="IEY80" s="313"/>
      <c r="IEZ80" s="313"/>
      <c r="IFA80" s="313"/>
      <c r="IFB80" s="313"/>
      <c r="IFC80" s="313"/>
      <c r="IFD80" s="313"/>
      <c r="IFE80" s="313"/>
      <c r="IFF80" s="313"/>
      <c r="IFG80" s="313"/>
      <c r="IFH80" s="313"/>
      <c r="IFI80" s="313"/>
      <c r="IFJ80" s="313"/>
      <c r="IFK80" s="313"/>
      <c r="IFL80" s="313"/>
      <c r="IFM80" s="313"/>
      <c r="IFN80" s="313"/>
      <c r="IFO80" s="313"/>
      <c r="IFP80" s="313"/>
      <c r="IFQ80" s="313"/>
      <c r="IFR80" s="313"/>
      <c r="IFS80" s="313"/>
      <c r="IFT80" s="313"/>
      <c r="IFU80" s="313"/>
      <c r="IFV80" s="313"/>
      <c r="IFW80" s="313"/>
      <c r="IFX80" s="313"/>
      <c r="IFY80" s="313"/>
      <c r="IFZ80" s="313"/>
      <c r="IGA80" s="313"/>
      <c r="IGB80" s="313"/>
      <c r="IGC80" s="313"/>
      <c r="IGD80" s="313"/>
      <c r="IGE80" s="313"/>
      <c r="IGF80" s="313"/>
      <c r="IGG80" s="313"/>
      <c r="IGH80" s="313"/>
      <c r="IGI80" s="313"/>
      <c r="IGJ80" s="313"/>
      <c r="IGK80" s="313"/>
      <c r="IGL80" s="313"/>
      <c r="IGM80" s="313"/>
      <c r="IGN80" s="313"/>
      <c r="IGO80" s="313"/>
      <c r="IGP80" s="313"/>
      <c r="IGQ80" s="313"/>
      <c r="IGR80" s="313"/>
      <c r="IGS80" s="313"/>
      <c r="IGT80" s="313"/>
      <c r="IGU80" s="313"/>
      <c r="IGV80" s="313"/>
      <c r="IGW80" s="313"/>
      <c r="IGX80" s="313"/>
      <c r="IGY80" s="313"/>
      <c r="IGZ80" s="313"/>
      <c r="IHA80" s="313"/>
      <c r="IHB80" s="313"/>
      <c r="IHC80" s="313"/>
      <c r="IHD80" s="313"/>
      <c r="IHE80" s="313"/>
      <c r="IHF80" s="313"/>
      <c r="IHG80" s="313"/>
      <c r="IHH80" s="313"/>
      <c r="IHI80" s="313"/>
      <c r="IHJ80" s="313"/>
      <c r="IHK80" s="313"/>
      <c r="IHL80" s="313"/>
      <c r="IHM80" s="313"/>
      <c r="IHN80" s="313"/>
      <c r="IHO80" s="313"/>
      <c r="IHP80" s="313"/>
      <c r="IHQ80" s="313"/>
      <c r="IHR80" s="313"/>
      <c r="IHS80" s="313"/>
      <c r="IHT80" s="313"/>
      <c r="IHU80" s="313"/>
      <c r="IHV80" s="313"/>
      <c r="IHW80" s="313"/>
      <c r="IHX80" s="313"/>
      <c r="IHY80" s="313"/>
      <c r="IHZ80" s="313"/>
      <c r="IIA80" s="313"/>
      <c r="IIB80" s="313"/>
      <c r="IIC80" s="313"/>
      <c r="IID80" s="313"/>
      <c r="IIE80" s="313"/>
      <c r="IIF80" s="313"/>
      <c r="IIG80" s="313"/>
      <c r="IIH80" s="313"/>
      <c r="III80" s="313"/>
      <c r="IIJ80" s="313"/>
      <c r="IIK80" s="313"/>
      <c r="IIL80" s="313"/>
      <c r="IIM80" s="313"/>
      <c r="IIN80" s="313"/>
      <c r="IIO80" s="313"/>
      <c r="IIP80" s="313"/>
      <c r="IIQ80" s="313"/>
      <c r="IIR80" s="313"/>
      <c r="IIS80" s="313"/>
      <c r="IIT80" s="313"/>
      <c r="IIU80" s="313"/>
      <c r="IIV80" s="313"/>
      <c r="IIW80" s="313"/>
      <c r="IIX80" s="313"/>
      <c r="IIY80" s="313"/>
      <c r="IIZ80" s="313"/>
      <c r="IJA80" s="313"/>
      <c r="IJB80" s="313"/>
      <c r="IJC80" s="313"/>
      <c r="IJD80" s="313"/>
      <c r="IJE80" s="313"/>
      <c r="IJF80" s="313"/>
      <c r="IJG80" s="313"/>
      <c r="IJH80" s="313"/>
      <c r="IJI80" s="313"/>
      <c r="IJJ80" s="313"/>
      <c r="IJK80" s="313"/>
      <c r="IJL80" s="313"/>
      <c r="IJM80" s="313"/>
      <c r="IJN80" s="313"/>
      <c r="IJO80" s="313"/>
      <c r="IJP80" s="313"/>
      <c r="IJQ80" s="313"/>
      <c r="IJR80" s="313"/>
      <c r="IJS80" s="313"/>
      <c r="IJT80" s="313"/>
      <c r="IJU80" s="313"/>
      <c r="IJV80" s="313"/>
      <c r="IJW80" s="313"/>
      <c r="IJX80" s="313"/>
      <c r="IJY80" s="313"/>
      <c r="IJZ80" s="313"/>
      <c r="IKA80" s="313"/>
      <c r="IKB80" s="313"/>
      <c r="IKC80" s="313"/>
      <c r="IKD80" s="313"/>
      <c r="IKE80" s="313"/>
      <c r="IKF80" s="313"/>
      <c r="IKG80" s="313"/>
      <c r="IKH80" s="313"/>
      <c r="IKI80" s="313"/>
      <c r="IKJ80" s="313"/>
      <c r="IKK80" s="313"/>
      <c r="IKL80" s="313"/>
      <c r="IKM80" s="313"/>
      <c r="IKN80" s="313"/>
      <c r="IKO80" s="313"/>
      <c r="IKP80" s="313"/>
      <c r="IKQ80" s="313"/>
      <c r="IKR80" s="313"/>
      <c r="IKS80" s="313"/>
      <c r="IKT80" s="313"/>
      <c r="IKU80" s="313"/>
      <c r="IKV80" s="313"/>
      <c r="IKW80" s="313"/>
      <c r="IKX80" s="313"/>
      <c r="IKY80" s="313"/>
      <c r="IKZ80" s="313"/>
      <c r="ILA80" s="313"/>
      <c r="ILB80" s="313"/>
      <c r="ILC80" s="313"/>
      <c r="ILD80" s="313"/>
      <c r="ILE80" s="313"/>
      <c r="ILF80" s="313"/>
      <c r="ILG80" s="313"/>
      <c r="ILH80" s="313"/>
      <c r="ILI80" s="313"/>
      <c r="ILJ80" s="313"/>
      <c r="ILK80" s="313"/>
      <c r="ILL80" s="313"/>
      <c r="ILM80" s="313"/>
      <c r="ILN80" s="313"/>
      <c r="ILO80" s="313"/>
      <c r="ILP80" s="313"/>
      <c r="ILQ80" s="313"/>
      <c r="ILR80" s="313"/>
      <c r="ILS80" s="313"/>
      <c r="ILT80" s="313"/>
      <c r="ILU80" s="313"/>
      <c r="ILV80" s="313"/>
      <c r="ILW80" s="313"/>
      <c r="ILX80" s="313"/>
      <c r="ILY80" s="313"/>
      <c r="ILZ80" s="313"/>
      <c r="IMA80" s="313"/>
      <c r="IMB80" s="313"/>
      <c r="IMC80" s="313"/>
      <c r="IMD80" s="313"/>
      <c r="IME80" s="313"/>
      <c r="IMF80" s="313"/>
      <c r="IMG80" s="313"/>
      <c r="IMH80" s="313"/>
      <c r="IMI80" s="313"/>
      <c r="IMJ80" s="313"/>
      <c r="IMK80" s="313"/>
      <c r="IML80" s="313"/>
      <c r="IMM80" s="313"/>
      <c r="IMN80" s="313"/>
      <c r="IMO80" s="313"/>
      <c r="IMP80" s="313"/>
      <c r="IMQ80" s="313"/>
      <c r="IMR80" s="313"/>
      <c r="IMS80" s="313"/>
      <c r="IMT80" s="313"/>
      <c r="IMU80" s="313"/>
      <c r="IMV80" s="313"/>
      <c r="IMW80" s="313"/>
      <c r="IMX80" s="313"/>
      <c r="IMY80" s="313"/>
      <c r="IMZ80" s="313"/>
      <c r="INA80" s="313"/>
      <c r="INB80" s="313"/>
      <c r="INC80" s="313"/>
      <c r="IND80" s="313"/>
      <c r="INE80" s="313"/>
      <c r="INF80" s="313"/>
      <c r="ING80" s="313"/>
      <c r="INH80" s="313"/>
      <c r="INI80" s="313"/>
      <c r="INJ80" s="313"/>
      <c r="INK80" s="313"/>
      <c r="INL80" s="313"/>
      <c r="INM80" s="313"/>
      <c r="INN80" s="313"/>
      <c r="INO80" s="313"/>
      <c r="INP80" s="313"/>
      <c r="INQ80" s="313"/>
      <c r="INR80" s="313"/>
      <c r="INS80" s="313"/>
      <c r="INT80" s="313"/>
      <c r="INU80" s="313"/>
      <c r="INV80" s="313"/>
      <c r="INW80" s="313"/>
      <c r="INX80" s="313"/>
      <c r="INY80" s="313"/>
      <c r="INZ80" s="313"/>
      <c r="IOA80" s="313"/>
      <c r="IOB80" s="313"/>
      <c r="IOC80" s="313"/>
      <c r="IOD80" s="313"/>
      <c r="IOE80" s="313"/>
      <c r="IOF80" s="313"/>
      <c r="IOG80" s="313"/>
      <c r="IOH80" s="313"/>
      <c r="IOI80" s="313"/>
      <c r="IOJ80" s="313"/>
      <c r="IOK80" s="313"/>
      <c r="IOL80" s="313"/>
      <c r="IOM80" s="313"/>
      <c r="ION80" s="313"/>
      <c r="IOO80" s="313"/>
      <c r="IOP80" s="313"/>
      <c r="IOQ80" s="313"/>
      <c r="IOR80" s="313"/>
      <c r="IOS80" s="313"/>
      <c r="IOT80" s="313"/>
      <c r="IOU80" s="313"/>
      <c r="IOV80" s="313"/>
      <c r="IOW80" s="313"/>
      <c r="IOX80" s="313"/>
      <c r="IOY80" s="313"/>
      <c r="IOZ80" s="313"/>
      <c r="IPA80" s="313"/>
      <c r="IPB80" s="313"/>
      <c r="IPC80" s="313"/>
      <c r="IPD80" s="313"/>
      <c r="IPE80" s="313"/>
      <c r="IPF80" s="313"/>
      <c r="IPG80" s="313"/>
      <c r="IPH80" s="313"/>
      <c r="IPI80" s="313"/>
      <c r="IPJ80" s="313"/>
      <c r="IPK80" s="313"/>
      <c r="IPL80" s="313"/>
      <c r="IPM80" s="313"/>
      <c r="IPN80" s="313"/>
      <c r="IPO80" s="313"/>
      <c r="IPP80" s="313"/>
      <c r="IPQ80" s="313"/>
      <c r="IPR80" s="313"/>
      <c r="IPS80" s="313"/>
      <c r="IPT80" s="313"/>
      <c r="IPU80" s="313"/>
      <c r="IPV80" s="313"/>
      <c r="IPW80" s="313"/>
      <c r="IPX80" s="313"/>
      <c r="IPY80" s="313"/>
      <c r="IPZ80" s="313"/>
      <c r="IQA80" s="313"/>
      <c r="IQB80" s="313"/>
      <c r="IQC80" s="313"/>
      <c r="IQD80" s="313"/>
      <c r="IQE80" s="313"/>
      <c r="IQF80" s="313"/>
      <c r="IQG80" s="313"/>
      <c r="IQH80" s="313"/>
      <c r="IQI80" s="313"/>
      <c r="IQJ80" s="313"/>
      <c r="IQK80" s="313"/>
      <c r="IQL80" s="313"/>
      <c r="IQM80" s="313"/>
      <c r="IQN80" s="313"/>
      <c r="IQO80" s="313"/>
      <c r="IQP80" s="313"/>
      <c r="IQQ80" s="313"/>
      <c r="IQR80" s="313"/>
      <c r="IQS80" s="313"/>
      <c r="IQT80" s="313"/>
      <c r="IQU80" s="313"/>
      <c r="IQV80" s="313"/>
      <c r="IQW80" s="313"/>
      <c r="IQX80" s="313"/>
      <c r="IQY80" s="313"/>
      <c r="IQZ80" s="313"/>
      <c r="IRA80" s="313"/>
      <c r="IRB80" s="313"/>
      <c r="IRC80" s="313"/>
      <c r="IRD80" s="313"/>
      <c r="IRE80" s="313"/>
      <c r="IRF80" s="313"/>
      <c r="IRG80" s="313"/>
      <c r="IRH80" s="313"/>
      <c r="IRI80" s="313"/>
      <c r="IRJ80" s="313"/>
      <c r="IRK80" s="313"/>
      <c r="IRL80" s="313"/>
      <c r="IRM80" s="313"/>
      <c r="IRN80" s="313"/>
      <c r="IRO80" s="313"/>
      <c r="IRP80" s="313"/>
      <c r="IRQ80" s="313"/>
      <c r="IRR80" s="313"/>
      <c r="IRS80" s="313"/>
      <c r="IRT80" s="313"/>
      <c r="IRU80" s="313"/>
      <c r="IRV80" s="313"/>
      <c r="IRW80" s="313"/>
      <c r="IRX80" s="313"/>
      <c r="IRY80" s="313"/>
      <c r="IRZ80" s="313"/>
      <c r="ISA80" s="313"/>
      <c r="ISB80" s="313"/>
      <c r="ISC80" s="313"/>
      <c r="ISD80" s="313"/>
      <c r="ISE80" s="313"/>
      <c r="ISF80" s="313"/>
      <c r="ISG80" s="313"/>
      <c r="ISH80" s="313"/>
      <c r="ISI80" s="313"/>
      <c r="ISJ80" s="313"/>
      <c r="ISK80" s="313"/>
      <c r="ISL80" s="313"/>
      <c r="ISM80" s="313"/>
      <c r="ISN80" s="313"/>
      <c r="ISO80" s="313"/>
      <c r="ISP80" s="313"/>
      <c r="ISQ80" s="313"/>
      <c r="ISR80" s="313"/>
      <c r="ISS80" s="313"/>
      <c r="IST80" s="313"/>
      <c r="ISU80" s="313"/>
      <c r="ISV80" s="313"/>
      <c r="ISW80" s="313"/>
      <c r="ISX80" s="313"/>
      <c r="ISY80" s="313"/>
      <c r="ISZ80" s="313"/>
      <c r="ITA80" s="313"/>
      <c r="ITB80" s="313"/>
      <c r="ITC80" s="313"/>
      <c r="ITD80" s="313"/>
      <c r="ITE80" s="313"/>
      <c r="ITF80" s="313"/>
      <c r="ITG80" s="313"/>
      <c r="ITH80" s="313"/>
      <c r="ITI80" s="313"/>
      <c r="ITJ80" s="313"/>
      <c r="ITK80" s="313"/>
      <c r="ITL80" s="313"/>
      <c r="ITM80" s="313"/>
      <c r="ITN80" s="313"/>
      <c r="ITO80" s="313"/>
      <c r="ITP80" s="313"/>
      <c r="ITQ80" s="313"/>
      <c r="ITR80" s="313"/>
      <c r="ITS80" s="313"/>
      <c r="ITT80" s="313"/>
      <c r="ITU80" s="313"/>
      <c r="ITV80" s="313"/>
      <c r="ITW80" s="313"/>
      <c r="ITX80" s="313"/>
      <c r="ITY80" s="313"/>
      <c r="ITZ80" s="313"/>
      <c r="IUA80" s="313"/>
      <c r="IUB80" s="313"/>
      <c r="IUC80" s="313"/>
      <c r="IUD80" s="313"/>
      <c r="IUE80" s="313"/>
      <c r="IUF80" s="313"/>
      <c r="IUG80" s="313"/>
      <c r="IUH80" s="313"/>
      <c r="IUI80" s="313"/>
      <c r="IUJ80" s="313"/>
      <c r="IUK80" s="313"/>
      <c r="IUL80" s="313"/>
      <c r="IUM80" s="313"/>
      <c r="IUN80" s="313"/>
      <c r="IUO80" s="313"/>
      <c r="IUP80" s="313"/>
      <c r="IUQ80" s="313"/>
      <c r="IUR80" s="313"/>
      <c r="IUS80" s="313"/>
      <c r="IUT80" s="313"/>
      <c r="IUU80" s="313"/>
      <c r="IUV80" s="313"/>
      <c r="IUW80" s="313"/>
      <c r="IUX80" s="313"/>
      <c r="IUY80" s="313"/>
      <c r="IUZ80" s="313"/>
      <c r="IVA80" s="313"/>
      <c r="IVB80" s="313"/>
      <c r="IVC80" s="313"/>
      <c r="IVD80" s="313"/>
      <c r="IVE80" s="313"/>
      <c r="IVF80" s="313"/>
      <c r="IVG80" s="313"/>
      <c r="IVH80" s="313"/>
      <c r="IVI80" s="313"/>
      <c r="IVJ80" s="313"/>
      <c r="IVK80" s="313"/>
      <c r="IVL80" s="313"/>
      <c r="IVM80" s="313"/>
      <c r="IVN80" s="313"/>
      <c r="IVO80" s="313"/>
      <c r="IVP80" s="313"/>
      <c r="IVQ80" s="313"/>
      <c r="IVR80" s="313"/>
      <c r="IVS80" s="313"/>
      <c r="IVT80" s="313"/>
      <c r="IVU80" s="313"/>
      <c r="IVV80" s="313"/>
      <c r="IVW80" s="313"/>
      <c r="IVX80" s="313"/>
      <c r="IVY80" s="313"/>
      <c r="IVZ80" s="313"/>
      <c r="IWA80" s="313"/>
      <c r="IWB80" s="313"/>
      <c r="IWC80" s="313"/>
      <c r="IWD80" s="313"/>
      <c r="IWE80" s="313"/>
      <c r="IWF80" s="313"/>
      <c r="IWG80" s="313"/>
      <c r="IWH80" s="313"/>
      <c r="IWI80" s="313"/>
      <c r="IWJ80" s="313"/>
      <c r="IWK80" s="313"/>
      <c r="IWL80" s="313"/>
      <c r="IWM80" s="313"/>
      <c r="IWN80" s="313"/>
      <c r="IWO80" s="313"/>
      <c r="IWP80" s="313"/>
      <c r="IWQ80" s="313"/>
      <c r="IWR80" s="313"/>
      <c r="IWS80" s="313"/>
      <c r="IWT80" s="313"/>
      <c r="IWU80" s="313"/>
      <c r="IWV80" s="313"/>
      <c r="IWW80" s="313"/>
      <c r="IWX80" s="313"/>
      <c r="IWY80" s="313"/>
      <c r="IWZ80" s="313"/>
      <c r="IXA80" s="313"/>
      <c r="IXB80" s="313"/>
      <c r="IXC80" s="313"/>
      <c r="IXD80" s="313"/>
      <c r="IXE80" s="313"/>
      <c r="IXF80" s="313"/>
      <c r="IXG80" s="313"/>
      <c r="IXH80" s="313"/>
      <c r="IXI80" s="313"/>
      <c r="IXJ80" s="313"/>
      <c r="IXK80" s="313"/>
      <c r="IXL80" s="313"/>
      <c r="IXM80" s="313"/>
      <c r="IXN80" s="313"/>
      <c r="IXO80" s="313"/>
      <c r="IXP80" s="313"/>
      <c r="IXQ80" s="313"/>
      <c r="IXR80" s="313"/>
      <c r="IXS80" s="313"/>
      <c r="IXT80" s="313"/>
      <c r="IXU80" s="313"/>
      <c r="IXV80" s="313"/>
      <c r="IXW80" s="313"/>
      <c r="IXX80" s="313"/>
      <c r="IXY80" s="313"/>
      <c r="IXZ80" s="313"/>
      <c r="IYA80" s="313"/>
      <c r="IYB80" s="313"/>
      <c r="IYC80" s="313"/>
      <c r="IYD80" s="313"/>
      <c r="IYE80" s="313"/>
      <c r="IYF80" s="313"/>
      <c r="IYG80" s="313"/>
      <c r="IYH80" s="313"/>
      <c r="IYI80" s="313"/>
      <c r="IYJ80" s="313"/>
      <c r="IYK80" s="313"/>
      <c r="IYL80" s="313"/>
      <c r="IYM80" s="313"/>
      <c r="IYN80" s="313"/>
      <c r="IYO80" s="313"/>
      <c r="IYP80" s="313"/>
      <c r="IYQ80" s="313"/>
      <c r="IYR80" s="313"/>
      <c r="IYS80" s="313"/>
      <c r="IYT80" s="313"/>
      <c r="IYU80" s="313"/>
      <c r="IYV80" s="313"/>
      <c r="IYW80" s="313"/>
      <c r="IYX80" s="313"/>
      <c r="IYY80" s="313"/>
      <c r="IYZ80" s="313"/>
      <c r="IZA80" s="313"/>
      <c r="IZB80" s="313"/>
      <c r="IZC80" s="313"/>
      <c r="IZD80" s="313"/>
      <c r="IZE80" s="313"/>
      <c r="IZF80" s="313"/>
      <c r="IZG80" s="313"/>
      <c r="IZH80" s="313"/>
      <c r="IZI80" s="313"/>
      <c r="IZJ80" s="313"/>
      <c r="IZK80" s="313"/>
      <c r="IZL80" s="313"/>
      <c r="IZM80" s="313"/>
      <c r="IZN80" s="313"/>
      <c r="IZO80" s="313"/>
      <c r="IZP80" s="313"/>
      <c r="IZQ80" s="313"/>
      <c r="IZR80" s="313"/>
      <c r="IZS80" s="313"/>
      <c r="IZT80" s="313"/>
      <c r="IZU80" s="313"/>
      <c r="IZV80" s="313"/>
      <c r="IZW80" s="313"/>
      <c r="IZX80" s="313"/>
      <c r="IZY80" s="313"/>
      <c r="IZZ80" s="313"/>
      <c r="JAA80" s="313"/>
      <c r="JAB80" s="313"/>
      <c r="JAC80" s="313"/>
      <c r="JAD80" s="313"/>
      <c r="JAE80" s="313"/>
      <c r="JAF80" s="313"/>
      <c r="JAG80" s="313"/>
      <c r="JAH80" s="313"/>
      <c r="JAI80" s="313"/>
      <c r="JAJ80" s="313"/>
      <c r="JAK80" s="313"/>
      <c r="JAL80" s="313"/>
      <c r="JAM80" s="313"/>
      <c r="JAN80" s="313"/>
      <c r="JAO80" s="313"/>
      <c r="JAP80" s="313"/>
      <c r="JAQ80" s="313"/>
      <c r="JAR80" s="313"/>
      <c r="JAS80" s="313"/>
      <c r="JAT80" s="313"/>
      <c r="JAU80" s="313"/>
      <c r="JAV80" s="313"/>
      <c r="JAW80" s="313"/>
      <c r="JAX80" s="313"/>
      <c r="JAY80" s="313"/>
      <c r="JAZ80" s="313"/>
      <c r="JBA80" s="313"/>
      <c r="JBB80" s="313"/>
      <c r="JBC80" s="313"/>
      <c r="JBD80" s="313"/>
      <c r="JBE80" s="313"/>
      <c r="JBF80" s="313"/>
      <c r="JBG80" s="313"/>
      <c r="JBH80" s="313"/>
      <c r="JBI80" s="313"/>
      <c r="JBJ80" s="313"/>
      <c r="JBK80" s="313"/>
      <c r="JBL80" s="313"/>
      <c r="JBM80" s="313"/>
      <c r="JBN80" s="313"/>
      <c r="JBO80" s="313"/>
      <c r="JBP80" s="313"/>
      <c r="JBQ80" s="313"/>
      <c r="JBR80" s="313"/>
      <c r="JBS80" s="313"/>
      <c r="JBT80" s="313"/>
      <c r="JBU80" s="313"/>
      <c r="JBV80" s="313"/>
      <c r="JBW80" s="313"/>
      <c r="JBX80" s="313"/>
      <c r="JBY80" s="313"/>
      <c r="JBZ80" s="313"/>
      <c r="JCA80" s="313"/>
      <c r="JCB80" s="313"/>
      <c r="JCC80" s="313"/>
      <c r="JCD80" s="313"/>
      <c r="JCE80" s="313"/>
      <c r="JCF80" s="313"/>
      <c r="JCG80" s="313"/>
      <c r="JCH80" s="313"/>
      <c r="JCI80" s="313"/>
      <c r="JCJ80" s="313"/>
      <c r="JCK80" s="313"/>
      <c r="JCL80" s="313"/>
      <c r="JCM80" s="313"/>
      <c r="JCN80" s="313"/>
      <c r="JCO80" s="313"/>
      <c r="JCP80" s="313"/>
      <c r="JCQ80" s="313"/>
      <c r="JCR80" s="313"/>
      <c r="JCS80" s="313"/>
      <c r="JCT80" s="313"/>
      <c r="JCU80" s="313"/>
      <c r="JCV80" s="313"/>
      <c r="JCW80" s="313"/>
      <c r="JCX80" s="313"/>
      <c r="JCY80" s="313"/>
      <c r="JCZ80" s="313"/>
      <c r="JDA80" s="313"/>
      <c r="JDB80" s="313"/>
      <c r="JDC80" s="313"/>
      <c r="JDD80" s="313"/>
      <c r="JDE80" s="313"/>
      <c r="JDF80" s="313"/>
      <c r="JDG80" s="313"/>
      <c r="JDH80" s="313"/>
      <c r="JDI80" s="313"/>
      <c r="JDJ80" s="313"/>
      <c r="JDK80" s="313"/>
      <c r="JDL80" s="313"/>
      <c r="JDM80" s="313"/>
      <c r="JDN80" s="313"/>
      <c r="JDO80" s="313"/>
      <c r="JDP80" s="313"/>
      <c r="JDQ80" s="313"/>
      <c r="JDR80" s="313"/>
      <c r="JDS80" s="313"/>
      <c r="JDT80" s="313"/>
      <c r="JDU80" s="313"/>
      <c r="JDV80" s="313"/>
      <c r="JDW80" s="313"/>
      <c r="JDX80" s="313"/>
      <c r="JDY80" s="313"/>
      <c r="JDZ80" s="313"/>
      <c r="JEA80" s="313"/>
      <c r="JEB80" s="313"/>
      <c r="JEC80" s="313"/>
      <c r="JED80" s="313"/>
      <c r="JEE80" s="313"/>
      <c r="JEF80" s="313"/>
      <c r="JEG80" s="313"/>
      <c r="JEH80" s="313"/>
      <c r="JEI80" s="313"/>
      <c r="JEJ80" s="313"/>
      <c r="JEK80" s="313"/>
      <c r="JEL80" s="313"/>
      <c r="JEM80" s="313"/>
      <c r="JEN80" s="313"/>
      <c r="JEO80" s="313"/>
      <c r="JEP80" s="313"/>
      <c r="JEQ80" s="313"/>
      <c r="JER80" s="313"/>
      <c r="JES80" s="313"/>
      <c r="JET80" s="313"/>
      <c r="JEU80" s="313"/>
      <c r="JEV80" s="313"/>
      <c r="JEW80" s="313"/>
      <c r="JEX80" s="313"/>
      <c r="JEY80" s="313"/>
      <c r="JEZ80" s="313"/>
      <c r="JFA80" s="313"/>
      <c r="JFB80" s="313"/>
      <c r="JFC80" s="313"/>
      <c r="JFD80" s="313"/>
      <c r="JFE80" s="313"/>
      <c r="JFF80" s="313"/>
      <c r="JFG80" s="313"/>
      <c r="JFH80" s="313"/>
      <c r="JFI80" s="313"/>
      <c r="JFJ80" s="313"/>
      <c r="JFK80" s="313"/>
      <c r="JFL80" s="313"/>
      <c r="JFM80" s="313"/>
      <c r="JFN80" s="313"/>
      <c r="JFO80" s="313"/>
      <c r="JFP80" s="313"/>
      <c r="JFQ80" s="313"/>
      <c r="JFR80" s="313"/>
      <c r="JFS80" s="313"/>
      <c r="JFT80" s="313"/>
      <c r="JFU80" s="313"/>
      <c r="JFV80" s="313"/>
      <c r="JFW80" s="313"/>
      <c r="JFX80" s="313"/>
      <c r="JFY80" s="313"/>
      <c r="JFZ80" s="313"/>
      <c r="JGA80" s="313"/>
      <c r="JGB80" s="313"/>
      <c r="JGC80" s="313"/>
      <c r="JGD80" s="313"/>
      <c r="JGE80" s="313"/>
      <c r="JGF80" s="313"/>
      <c r="JGG80" s="313"/>
      <c r="JGH80" s="313"/>
      <c r="JGI80" s="313"/>
      <c r="JGJ80" s="313"/>
      <c r="JGK80" s="313"/>
      <c r="JGL80" s="313"/>
      <c r="JGM80" s="313"/>
      <c r="JGN80" s="313"/>
      <c r="JGO80" s="313"/>
      <c r="JGP80" s="313"/>
      <c r="JGQ80" s="313"/>
      <c r="JGR80" s="313"/>
      <c r="JGS80" s="313"/>
      <c r="JGT80" s="313"/>
      <c r="JGU80" s="313"/>
      <c r="JGV80" s="313"/>
      <c r="JGW80" s="313"/>
      <c r="JGX80" s="313"/>
      <c r="JGY80" s="313"/>
      <c r="JGZ80" s="313"/>
      <c r="JHA80" s="313"/>
      <c r="JHB80" s="313"/>
      <c r="JHC80" s="313"/>
      <c r="JHD80" s="313"/>
      <c r="JHE80" s="313"/>
      <c r="JHF80" s="313"/>
      <c r="JHG80" s="313"/>
      <c r="JHH80" s="313"/>
      <c r="JHI80" s="313"/>
      <c r="JHJ80" s="313"/>
      <c r="JHK80" s="313"/>
      <c r="JHL80" s="313"/>
      <c r="JHM80" s="313"/>
      <c r="JHN80" s="313"/>
      <c r="JHO80" s="313"/>
      <c r="JHP80" s="313"/>
      <c r="JHQ80" s="313"/>
      <c r="JHR80" s="313"/>
      <c r="JHS80" s="313"/>
      <c r="JHT80" s="313"/>
      <c r="JHU80" s="313"/>
      <c r="JHV80" s="313"/>
      <c r="JHW80" s="313"/>
      <c r="JHX80" s="313"/>
      <c r="JHY80" s="313"/>
      <c r="JHZ80" s="313"/>
      <c r="JIA80" s="313"/>
      <c r="JIB80" s="313"/>
      <c r="JIC80" s="313"/>
      <c r="JID80" s="313"/>
      <c r="JIE80" s="313"/>
      <c r="JIF80" s="313"/>
      <c r="JIG80" s="313"/>
      <c r="JIH80" s="313"/>
      <c r="JII80" s="313"/>
      <c r="JIJ80" s="313"/>
      <c r="JIK80" s="313"/>
      <c r="JIL80" s="313"/>
      <c r="JIM80" s="313"/>
      <c r="JIN80" s="313"/>
      <c r="JIO80" s="313"/>
      <c r="JIP80" s="313"/>
      <c r="JIQ80" s="313"/>
      <c r="JIR80" s="313"/>
      <c r="JIS80" s="313"/>
      <c r="JIT80" s="313"/>
      <c r="JIU80" s="313"/>
      <c r="JIV80" s="313"/>
      <c r="JIW80" s="313"/>
      <c r="JIX80" s="313"/>
      <c r="JIY80" s="313"/>
      <c r="JIZ80" s="313"/>
      <c r="JJA80" s="313"/>
      <c r="JJB80" s="313"/>
      <c r="JJC80" s="313"/>
      <c r="JJD80" s="313"/>
      <c r="JJE80" s="313"/>
      <c r="JJF80" s="313"/>
      <c r="JJG80" s="313"/>
      <c r="JJH80" s="313"/>
      <c r="JJI80" s="313"/>
      <c r="JJJ80" s="313"/>
      <c r="JJK80" s="313"/>
      <c r="JJL80" s="313"/>
      <c r="JJM80" s="313"/>
      <c r="JJN80" s="313"/>
      <c r="JJO80" s="313"/>
      <c r="JJP80" s="313"/>
      <c r="JJQ80" s="313"/>
      <c r="JJR80" s="313"/>
      <c r="JJS80" s="313"/>
      <c r="JJT80" s="313"/>
      <c r="JJU80" s="313"/>
      <c r="JJV80" s="313"/>
      <c r="JJW80" s="313"/>
      <c r="JJX80" s="313"/>
      <c r="JJY80" s="313"/>
      <c r="JJZ80" s="313"/>
      <c r="JKA80" s="313"/>
      <c r="JKB80" s="313"/>
      <c r="JKC80" s="313"/>
      <c r="JKD80" s="313"/>
      <c r="JKE80" s="313"/>
      <c r="JKF80" s="313"/>
      <c r="JKG80" s="313"/>
      <c r="JKH80" s="313"/>
      <c r="JKI80" s="313"/>
      <c r="JKJ80" s="313"/>
      <c r="JKK80" s="313"/>
      <c r="JKL80" s="313"/>
      <c r="JKM80" s="313"/>
      <c r="JKN80" s="313"/>
      <c r="JKO80" s="313"/>
      <c r="JKP80" s="313"/>
      <c r="JKQ80" s="313"/>
      <c r="JKR80" s="313"/>
      <c r="JKS80" s="313"/>
      <c r="JKT80" s="313"/>
      <c r="JKU80" s="313"/>
      <c r="JKV80" s="313"/>
      <c r="JKW80" s="313"/>
      <c r="JKX80" s="313"/>
      <c r="JKY80" s="313"/>
      <c r="JKZ80" s="313"/>
      <c r="JLA80" s="313"/>
      <c r="JLB80" s="313"/>
      <c r="JLC80" s="313"/>
      <c r="JLD80" s="313"/>
      <c r="JLE80" s="313"/>
      <c r="JLF80" s="313"/>
      <c r="JLG80" s="313"/>
      <c r="JLH80" s="313"/>
      <c r="JLI80" s="313"/>
      <c r="JLJ80" s="313"/>
      <c r="JLK80" s="313"/>
      <c r="JLL80" s="313"/>
      <c r="JLM80" s="313"/>
      <c r="JLN80" s="313"/>
      <c r="JLO80" s="313"/>
      <c r="JLP80" s="313"/>
      <c r="JLQ80" s="313"/>
      <c r="JLR80" s="313"/>
      <c r="JLS80" s="313"/>
      <c r="JLT80" s="313"/>
      <c r="JLU80" s="313"/>
      <c r="JLV80" s="313"/>
      <c r="JLW80" s="313"/>
      <c r="JLX80" s="313"/>
      <c r="JLY80" s="313"/>
      <c r="JLZ80" s="313"/>
      <c r="JMA80" s="313"/>
      <c r="JMB80" s="313"/>
      <c r="JMC80" s="313"/>
      <c r="JMD80" s="313"/>
      <c r="JME80" s="313"/>
      <c r="JMF80" s="313"/>
      <c r="JMG80" s="313"/>
      <c r="JMH80" s="313"/>
      <c r="JMI80" s="313"/>
      <c r="JMJ80" s="313"/>
      <c r="JMK80" s="313"/>
      <c r="JML80" s="313"/>
      <c r="JMM80" s="313"/>
      <c r="JMN80" s="313"/>
      <c r="JMO80" s="313"/>
      <c r="JMP80" s="313"/>
      <c r="JMQ80" s="313"/>
      <c r="JMR80" s="313"/>
      <c r="JMS80" s="313"/>
      <c r="JMT80" s="313"/>
      <c r="JMU80" s="313"/>
      <c r="JMV80" s="313"/>
      <c r="JMW80" s="313"/>
      <c r="JMX80" s="313"/>
      <c r="JMY80" s="313"/>
      <c r="JMZ80" s="313"/>
      <c r="JNA80" s="313"/>
      <c r="JNB80" s="313"/>
      <c r="JNC80" s="313"/>
      <c r="JND80" s="313"/>
      <c r="JNE80" s="313"/>
      <c r="JNF80" s="313"/>
      <c r="JNG80" s="313"/>
      <c r="JNH80" s="313"/>
      <c r="JNI80" s="313"/>
      <c r="JNJ80" s="313"/>
      <c r="JNK80" s="313"/>
      <c r="JNL80" s="313"/>
      <c r="JNM80" s="313"/>
      <c r="JNN80" s="313"/>
      <c r="JNO80" s="313"/>
      <c r="JNP80" s="313"/>
      <c r="JNQ80" s="313"/>
      <c r="JNR80" s="313"/>
      <c r="JNS80" s="313"/>
      <c r="JNT80" s="313"/>
      <c r="JNU80" s="313"/>
      <c r="JNV80" s="313"/>
      <c r="JNW80" s="313"/>
      <c r="JNX80" s="313"/>
      <c r="JNY80" s="313"/>
      <c r="JNZ80" s="313"/>
      <c r="JOA80" s="313"/>
      <c r="JOB80" s="313"/>
      <c r="JOC80" s="313"/>
      <c r="JOD80" s="313"/>
      <c r="JOE80" s="313"/>
      <c r="JOF80" s="313"/>
      <c r="JOG80" s="313"/>
      <c r="JOH80" s="313"/>
      <c r="JOI80" s="313"/>
      <c r="JOJ80" s="313"/>
      <c r="JOK80" s="313"/>
      <c r="JOL80" s="313"/>
      <c r="JOM80" s="313"/>
      <c r="JON80" s="313"/>
      <c r="JOO80" s="313"/>
      <c r="JOP80" s="313"/>
      <c r="JOQ80" s="313"/>
      <c r="JOR80" s="313"/>
      <c r="JOS80" s="313"/>
      <c r="JOT80" s="313"/>
      <c r="JOU80" s="313"/>
      <c r="JOV80" s="313"/>
      <c r="JOW80" s="313"/>
      <c r="JOX80" s="313"/>
      <c r="JOY80" s="313"/>
      <c r="JOZ80" s="313"/>
      <c r="JPA80" s="313"/>
      <c r="JPB80" s="313"/>
      <c r="JPC80" s="313"/>
      <c r="JPD80" s="313"/>
      <c r="JPE80" s="313"/>
      <c r="JPF80" s="313"/>
      <c r="JPG80" s="313"/>
      <c r="JPH80" s="313"/>
      <c r="JPI80" s="313"/>
      <c r="JPJ80" s="313"/>
      <c r="JPK80" s="313"/>
      <c r="JPL80" s="313"/>
      <c r="JPM80" s="313"/>
      <c r="JPN80" s="313"/>
      <c r="JPO80" s="313"/>
      <c r="JPP80" s="313"/>
      <c r="JPQ80" s="313"/>
      <c r="JPR80" s="313"/>
      <c r="JPS80" s="313"/>
      <c r="JPT80" s="313"/>
      <c r="JPU80" s="313"/>
      <c r="JPV80" s="313"/>
      <c r="JPW80" s="313"/>
      <c r="JPX80" s="313"/>
      <c r="JPY80" s="313"/>
      <c r="JPZ80" s="313"/>
      <c r="JQA80" s="313"/>
      <c r="JQB80" s="313"/>
      <c r="JQC80" s="313"/>
      <c r="JQD80" s="313"/>
      <c r="JQE80" s="313"/>
      <c r="JQF80" s="313"/>
      <c r="JQG80" s="313"/>
      <c r="JQH80" s="313"/>
      <c r="JQI80" s="313"/>
      <c r="JQJ80" s="313"/>
      <c r="JQK80" s="313"/>
      <c r="JQL80" s="313"/>
      <c r="JQM80" s="313"/>
      <c r="JQN80" s="313"/>
      <c r="JQO80" s="313"/>
      <c r="JQP80" s="313"/>
      <c r="JQQ80" s="313"/>
      <c r="JQR80" s="313"/>
      <c r="JQS80" s="313"/>
      <c r="JQT80" s="313"/>
      <c r="JQU80" s="313"/>
      <c r="JQV80" s="313"/>
      <c r="JQW80" s="313"/>
      <c r="JQX80" s="313"/>
      <c r="JQY80" s="313"/>
      <c r="JQZ80" s="313"/>
      <c r="JRA80" s="313"/>
      <c r="JRB80" s="313"/>
      <c r="JRC80" s="313"/>
      <c r="JRD80" s="313"/>
      <c r="JRE80" s="313"/>
      <c r="JRF80" s="313"/>
      <c r="JRG80" s="313"/>
      <c r="JRH80" s="313"/>
      <c r="JRI80" s="313"/>
      <c r="JRJ80" s="313"/>
      <c r="JRK80" s="313"/>
      <c r="JRL80" s="313"/>
      <c r="JRM80" s="313"/>
      <c r="JRN80" s="313"/>
      <c r="JRO80" s="313"/>
      <c r="JRP80" s="313"/>
      <c r="JRQ80" s="313"/>
      <c r="JRR80" s="313"/>
      <c r="JRS80" s="313"/>
      <c r="JRT80" s="313"/>
      <c r="JRU80" s="313"/>
      <c r="JRV80" s="313"/>
      <c r="JRW80" s="313"/>
      <c r="JRX80" s="313"/>
      <c r="JRY80" s="313"/>
      <c r="JRZ80" s="313"/>
      <c r="JSA80" s="313"/>
      <c r="JSB80" s="313"/>
      <c r="JSC80" s="313"/>
      <c r="JSD80" s="313"/>
      <c r="JSE80" s="313"/>
      <c r="JSF80" s="313"/>
      <c r="JSG80" s="313"/>
      <c r="JSH80" s="313"/>
      <c r="JSI80" s="313"/>
      <c r="JSJ80" s="313"/>
      <c r="JSK80" s="313"/>
      <c r="JSL80" s="313"/>
      <c r="JSM80" s="313"/>
      <c r="JSN80" s="313"/>
      <c r="JSO80" s="313"/>
      <c r="JSP80" s="313"/>
      <c r="JSQ80" s="313"/>
      <c r="JSR80" s="313"/>
      <c r="JSS80" s="313"/>
      <c r="JST80" s="313"/>
      <c r="JSU80" s="313"/>
      <c r="JSV80" s="313"/>
      <c r="JSW80" s="313"/>
      <c r="JSX80" s="313"/>
      <c r="JSY80" s="313"/>
      <c r="JSZ80" s="313"/>
      <c r="JTA80" s="313"/>
      <c r="JTB80" s="313"/>
      <c r="JTC80" s="313"/>
      <c r="JTD80" s="313"/>
      <c r="JTE80" s="313"/>
      <c r="JTF80" s="313"/>
      <c r="JTG80" s="313"/>
      <c r="JTH80" s="313"/>
      <c r="JTI80" s="313"/>
      <c r="JTJ80" s="313"/>
      <c r="JTK80" s="313"/>
      <c r="JTL80" s="313"/>
      <c r="JTM80" s="313"/>
      <c r="JTN80" s="313"/>
      <c r="JTO80" s="313"/>
      <c r="JTP80" s="313"/>
      <c r="JTQ80" s="313"/>
      <c r="JTR80" s="313"/>
      <c r="JTS80" s="313"/>
      <c r="JTT80" s="313"/>
      <c r="JTU80" s="313"/>
      <c r="JTV80" s="313"/>
      <c r="JTW80" s="313"/>
      <c r="JTX80" s="313"/>
      <c r="JTY80" s="313"/>
      <c r="JTZ80" s="313"/>
      <c r="JUA80" s="313"/>
      <c r="JUB80" s="313"/>
      <c r="JUC80" s="313"/>
      <c r="JUD80" s="313"/>
      <c r="JUE80" s="313"/>
      <c r="JUF80" s="313"/>
      <c r="JUG80" s="313"/>
      <c r="JUH80" s="313"/>
      <c r="JUI80" s="313"/>
      <c r="JUJ80" s="313"/>
      <c r="JUK80" s="313"/>
      <c r="JUL80" s="313"/>
      <c r="JUM80" s="313"/>
      <c r="JUN80" s="313"/>
      <c r="JUO80" s="313"/>
      <c r="JUP80" s="313"/>
      <c r="JUQ80" s="313"/>
      <c r="JUR80" s="313"/>
      <c r="JUS80" s="313"/>
      <c r="JUT80" s="313"/>
      <c r="JUU80" s="313"/>
      <c r="JUV80" s="313"/>
      <c r="JUW80" s="313"/>
      <c r="JUX80" s="313"/>
      <c r="JUY80" s="313"/>
      <c r="JUZ80" s="313"/>
      <c r="JVA80" s="313"/>
      <c r="JVB80" s="313"/>
      <c r="JVC80" s="313"/>
      <c r="JVD80" s="313"/>
      <c r="JVE80" s="313"/>
      <c r="JVF80" s="313"/>
      <c r="JVG80" s="313"/>
      <c r="JVH80" s="313"/>
      <c r="JVI80" s="313"/>
      <c r="JVJ80" s="313"/>
      <c r="JVK80" s="313"/>
      <c r="JVL80" s="313"/>
      <c r="JVM80" s="313"/>
      <c r="JVN80" s="313"/>
      <c r="JVO80" s="313"/>
      <c r="JVP80" s="313"/>
      <c r="JVQ80" s="313"/>
      <c r="JVR80" s="313"/>
      <c r="JVS80" s="313"/>
      <c r="JVT80" s="313"/>
      <c r="JVU80" s="313"/>
      <c r="JVV80" s="313"/>
      <c r="JVW80" s="313"/>
      <c r="JVX80" s="313"/>
      <c r="JVY80" s="313"/>
      <c r="JVZ80" s="313"/>
      <c r="JWA80" s="313"/>
      <c r="JWB80" s="313"/>
      <c r="JWC80" s="313"/>
      <c r="JWD80" s="313"/>
      <c r="JWE80" s="313"/>
      <c r="JWF80" s="313"/>
      <c r="JWG80" s="313"/>
      <c r="JWH80" s="313"/>
      <c r="JWI80" s="313"/>
      <c r="JWJ80" s="313"/>
      <c r="JWK80" s="313"/>
      <c r="JWL80" s="313"/>
      <c r="JWM80" s="313"/>
      <c r="JWN80" s="313"/>
      <c r="JWO80" s="313"/>
      <c r="JWP80" s="313"/>
      <c r="JWQ80" s="313"/>
      <c r="JWR80" s="313"/>
      <c r="JWS80" s="313"/>
      <c r="JWT80" s="313"/>
      <c r="JWU80" s="313"/>
      <c r="JWV80" s="313"/>
      <c r="JWW80" s="313"/>
      <c r="JWX80" s="313"/>
      <c r="JWY80" s="313"/>
      <c r="JWZ80" s="313"/>
      <c r="JXA80" s="313"/>
      <c r="JXB80" s="313"/>
      <c r="JXC80" s="313"/>
      <c r="JXD80" s="313"/>
      <c r="JXE80" s="313"/>
      <c r="JXF80" s="313"/>
      <c r="JXG80" s="313"/>
      <c r="JXH80" s="313"/>
      <c r="JXI80" s="313"/>
      <c r="JXJ80" s="313"/>
      <c r="JXK80" s="313"/>
      <c r="JXL80" s="313"/>
      <c r="JXM80" s="313"/>
      <c r="JXN80" s="313"/>
      <c r="JXO80" s="313"/>
      <c r="JXP80" s="313"/>
      <c r="JXQ80" s="313"/>
      <c r="JXR80" s="313"/>
      <c r="JXS80" s="313"/>
      <c r="JXT80" s="313"/>
      <c r="JXU80" s="313"/>
      <c r="JXV80" s="313"/>
      <c r="JXW80" s="313"/>
      <c r="JXX80" s="313"/>
      <c r="JXY80" s="313"/>
      <c r="JXZ80" s="313"/>
      <c r="JYA80" s="313"/>
      <c r="JYB80" s="313"/>
      <c r="JYC80" s="313"/>
      <c r="JYD80" s="313"/>
      <c r="JYE80" s="313"/>
      <c r="JYF80" s="313"/>
      <c r="JYG80" s="313"/>
      <c r="JYH80" s="313"/>
      <c r="JYI80" s="313"/>
      <c r="JYJ80" s="313"/>
      <c r="JYK80" s="313"/>
      <c r="JYL80" s="313"/>
      <c r="JYM80" s="313"/>
      <c r="JYN80" s="313"/>
      <c r="JYO80" s="313"/>
      <c r="JYP80" s="313"/>
      <c r="JYQ80" s="313"/>
      <c r="JYR80" s="313"/>
      <c r="JYS80" s="313"/>
      <c r="JYT80" s="313"/>
      <c r="JYU80" s="313"/>
      <c r="JYV80" s="313"/>
      <c r="JYW80" s="313"/>
      <c r="JYX80" s="313"/>
      <c r="JYY80" s="313"/>
      <c r="JYZ80" s="313"/>
      <c r="JZA80" s="313"/>
      <c r="JZB80" s="313"/>
      <c r="JZC80" s="313"/>
      <c r="JZD80" s="313"/>
      <c r="JZE80" s="313"/>
      <c r="JZF80" s="313"/>
      <c r="JZG80" s="313"/>
      <c r="JZH80" s="313"/>
      <c r="JZI80" s="313"/>
      <c r="JZJ80" s="313"/>
      <c r="JZK80" s="313"/>
      <c r="JZL80" s="313"/>
      <c r="JZM80" s="313"/>
      <c r="JZN80" s="313"/>
      <c r="JZO80" s="313"/>
      <c r="JZP80" s="313"/>
      <c r="JZQ80" s="313"/>
      <c r="JZR80" s="313"/>
      <c r="JZS80" s="313"/>
      <c r="JZT80" s="313"/>
      <c r="JZU80" s="313"/>
      <c r="JZV80" s="313"/>
      <c r="JZW80" s="313"/>
      <c r="JZX80" s="313"/>
      <c r="JZY80" s="313"/>
      <c r="JZZ80" s="313"/>
      <c r="KAA80" s="313"/>
      <c r="KAB80" s="313"/>
      <c r="KAC80" s="313"/>
      <c r="KAD80" s="313"/>
      <c r="KAE80" s="313"/>
      <c r="KAF80" s="313"/>
      <c r="KAG80" s="313"/>
      <c r="KAH80" s="313"/>
      <c r="KAI80" s="313"/>
      <c r="KAJ80" s="313"/>
      <c r="KAK80" s="313"/>
      <c r="KAL80" s="313"/>
      <c r="KAM80" s="313"/>
      <c r="KAN80" s="313"/>
      <c r="KAO80" s="313"/>
      <c r="KAP80" s="313"/>
      <c r="KAQ80" s="313"/>
      <c r="KAR80" s="313"/>
      <c r="KAS80" s="313"/>
      <c r="KAT80" s="313"/>
      <c r="KAU80" s="313"/>
      <c r="KAV80" s="313"/>
      <c r="KAW80" s="313"/>
      <c r="KAX80" s="313"/>
      <c r="KAY80" s="313"/>
      <c r="KAZ80" s="313"/>
      <c r="KBA80" s="313"/>
      <c r="KBB80" s="313"/>
      <c r="KBC80" s="313"/>
      <c r="KBD80" s="313"/>
      <c r="KBE80" s="313"/>
      <c r="KBF80" s="313"/>
      <c r="KBG80" s="313"/>
      <c r="KBH80" s="313"/>
      <c r="KBI80" s="313"/>
      <c r="KBJ80" s="313"/>
      <c r="KBK80" s="313"/>
      <c r="KBL80" s="313"/>
      <c r="KBM80" s="313"/>
      <c r="KBN80" s="313"/>
      <c r="KBO80" s="313"/>
      <c r="KBP80" s="313"/>
      <c r="KBQ80" s="313"/>
      <c r="KBR80" s="313"/>
      <c r="KBS80" s="313"/>
      <c r="KBT80" s="313"/>
      <c r="KBU80" s="313"/>
      <c r="KBV80" s="313"/>
      <c r="KBW80" s="313"/>
      <c r="KBX80" s="313"/>
      <c r="KBY80" s="313"/>
      <c r="KBZ80" s="313"/>
      <c r="KCA80" s="313"/>
      <c r="KCB80" s="313"/>
      <c r="KCC80" s="313"/>
      <c r="KCD80" s="313"/>
      <c r="KCE80" s="313"/>
      <c r="KCF80" s="313"/>
      <c r="KCG80" s="313"/>
      <c r="KCH80" s="313"/>
      <c r="KCI80" s="313"/>
      <c r="KCJ80" s="313"/>
      <c r="KCK80" s="313"/>
      <c r="KCL80" s="313"/>
      <c r="KCM80" s="313"/>
      <c r="KCN80" s="313"/>
      <c r="KCO80" s="313"/>
      <c r="KCP80" s="313"/>
      <c r="KCQ80" s="313"/>
      <c r="KCR80" s="313"/>
      <c r="KCS80" s="313"/>
      <c r="KCT80" s="313"/>
      <c r="KCU80" s="313"/>
      <c r="KCV80" s="313"/>
      <c r="KCW80" s="313"/>
      <c r="KCX80" s="313"/>
      <c r="KCY80" s="313"/>
      <c r="KCZ80" s="313"/>
      <c r="KDA80" s="313"/>
      <c r="KDB80" s="313"/>
      <c r="KDC80" s="313"/>
      <c r="KDD80" s="313"/>
      <c r="KDE80" s="313"/>
      <c r="KDF80" s="313"/>
      <c r="KDG80" s="313"/>
      <c r="KDH80" s="313"/>
      <c r="KDI80" s="313"/>
      <c r="KDJ80" s="313"/>
      <c r="KDK80" s="313"/>
      <c r="KDL80" s="313"/>
      <c r="KDM80" s="313"/>
      <c r="KDN80" s="313"/>
      <c r="KDO80" s="313"/>
      <c r="KDP80" s="313"/>
      <c r="KDQ80" s="313"/>
      <c r="KDR80" s="313"/>
      <c r="KDS80" s="313"/>
      <c r="KDT80" s="313"/>
      <c r="KDU80" s="313"/>
      <c r="KDV80" s="313"/>
      <c r="KDW80" s="313"/>
      <c r="KDX80" s="313"/>
      <c r="KDY80" s="313"/>
      <c r="KDZ80" s="313"/>
      <c r="KEA80" s="313"/>
      <c r="KEB80" s="313"/>
      <c r="KEC80" s="313"/>
      <c r="KED80" s="313"/>
      <c r="KEE80" s="313"/>
      <c r="KEF80" s="313"/>
      <c r="KEG80" s="313"/>
      <c r="KEH80" s="313"/>
      <c r="KEI80" s="313"/>
      <c r="KEJ80" s="313"/>
      <c r="KEK80" s="313"/>
      <c r="KEL80" s="313"/>
      <c r="KEM80" s="313"/>
      <c r="KEN80" s="313"/>
      <c r="KEO80" s="313"/>
      <c r="KEP80" s="313"/>
      <c r="KEQ80" s="313"/>
      <c r="KER80" s="313"/>
      <c r="KES80" s="313"/>
      <c r="KET80" s="313"/>
      <c r="KEU80" s="313"/>
      <c r="KEV80" s="313"/>
      <c r="KEW80" s="313"/>
      <c r="KEX80" s="313"/>
      <c r="KEY80" s="313"/>
      <c r="KEZ80" s="313"/>
      <c r="KFA80" s="313"/>
      <c r="KFB80" s="313"/>
      <c r="KFC80" s="313"/>
      <c r="KFD80" s="313"/>
      <c r="KFE80" s="313"/>
      <c r="KFF80" s="313"/>
      <c r="KFG80" s="313"/>
      <c r="KFH80" s="313"/>
      <c r="KFI80" s="313"/>
      <c r="KFJ80" s="313"/>
      <c r="KFK80" s="313"/>
      <c r="KFL80" s="313"/>
      <c r="KFM80" s="313"/>
      <c r="KFN80" s="313"/>
      <c r="KFO80" s="313"/>
      <c r="KFP80" s="313"/>
      <c r="KFQ80" s="313"/>
      <c r="KFR80" s="313"/>
      <c r="KFS80" s="313"/>
      <c r="KFT80" s="313"/>
      <c r="KFU80" s="313"/>
      <c r="KFV80" s="313"/>
      <c r="KFW80" s="313"/>
      <c r="KFX80" s="313"/>
      <c r="KFY80" s="313"/>
      <c r="KFZ80" s="313"/>
      <c r="KGA80" s="313"/>
      <c r="KGB80" s="313"/>
      <c r="KGC80" s="313"/>
      <c r="KGD80" s="313"/>
      <c r="KGE80" s="313"/>
      <c r="KGF80" s="313"/>
      <c r="KGG80" s="313"/>
      <c r="KGH80" s="313"/>
      <c r="KGI80" s="313"/>
      <c r="KGJ80" s="313"/>
      <c r="KGK80" s="313"/>
      <c r="KGL80" s="313"/>
      <c r="KGM80" s="313"/>
      <c r="KGN80" s="313"/>
      <c r="KGO80" s="313"/>
      <c r="KGP80" s="313"/>
      <c r="KGQ80" s="313"/>
      <c r="KGR80" s="313"/>
      <c r="KGS80" s="313"/>
      <c r="KGT80" s="313"/>
      <c r="KGU80" s="313"/>
      <c r="KGV80" s="313"/>
      <c r="KGW80" s="313"/>
      <c r="KGX80" s="313"/>
      <c r="KGY80" s="313"/>
      <c r="KGZ80" s="313"/>
      <c r="KHA80" s="313"/>
      <c r="KHB80" s="313"/>
      <c r="KHC80" s="313"/>
      <c r="KHD80" s="313"/>
      <c r="KHE80" s="313"/>
      <c r="KHF80" s="313"/>
      <c r="KHG80" s="313"/>
      <c r="KHH80" s="313"/>
      <c r="KHI80" s="313"/>
      <c r="KHJ80" s="313"/>
      <c r="KHK80" s="313"/>
      <c r="KHL80" s="313"/>
      <c r="KHM80" s="313"/>
      <c r="KHN80" s="313"/>
      <c r="KHO80" s="313"/>
      <c r="KHP80" s="313"/>
      <c r="KHQ80" s="313"/>
      <c r="KHR80" s="313"/>
      <c r="KHS80" s="313"/>
      <c r="KHT80" s="313"/>
      <c r="KHU80" s="313"/>
      <c r="KHV80" s="313"/>
      <c r="KHW80" s="313"/>
      <c r="KHX80" s="313"/>
      <c r="KHY80" s="313"/>
      <c r="KHZ80" s="313"/>
      <c r="KIA80" s="313"/>
      <c r="KIB80" s="313"/>
      <c r="KIC80" s="313"/>
      <c r="KID80" s="313"/>
      <c r="KIE80" s="313"/>
      <c r="KIF80" s="313"/>
      <c r="KIG80" s="313"/>
      <c r="KIH80" s="313"/>
      <c r="KII80" s="313"/>
      <c r="KIJ80" s="313"/>
      <c r="KIK80" s="313"/>
      <c r="KIL80" s="313"/>
      <c r="KIM80" s="313"/>
      <c r="KIN80" s="313"/>
      <c r="KIO80" s="313"/>
      <c r="KIP80" s="313"/>
      <c r="KIQ80" s="313"/>
      <c r="KIR80" s="313"/>
      <c r="KIS80" s="313"/>
      <c r="KIT80" s="313"/>
      <c r="KIU80" s="313"/>
      <c r="KIV80" s="313"/>
      <c r="KIW80" s="313"/>
      <c r="KIX80" s="313"/>
      <c r="KIY80" s="313"/>
      <c r="KIZ80" s="313"/>
      <c r="KJA80" s="313"/>
      <c r="KJB80" s="313"/>
      <c r="KJC80" s="313"/>
      <c r="KJD80" s="313"/>
      <c r="KJE80" s="313"/>
      <c r="KJF80" s="313"/>
      <c r="KJG80" s="313"/>
      <c r="KJH80" s="313"/>
      <c r="KJI80" s="313"/>
      <c r="KJJ80" s="313"/>
      <c r="KJK80" s="313"/>
      <c r="KJL80" s="313"/>
      <c r="KJM80" s="313"/>
      <c r="KJN80" s="313"/>
      <c r="KJO80" s="313"/>
      <c r="KJP80" s="313"/>
      <c r="KJQ80" s="313"/>
      <c r="KJR80" s="313"/>
      <c r="KJS80" s="313"/>
      <c r="KJT80" s="313"/>
      <c r="KJU80" s="313"/>
      <c r="KJV80" s="313"/>
      <c r="KJW80" s="313"/>
      <c r="KJX80" s="313"/>
      <c r="KJY80" s="313"/>
      <c r="KJZ80" s="313"/>
      <c r="KKA80" s="313"/>
      <c r="KKB80" s="313"/>
      <c r="KKC80" s="313"/>
      <c r="KKD80" s="313"/>
      <c r="KKE80" s="313"/>
      <c r="KKF80" s="313"/>
      <c r="KKG80" s="313"/>
      <c r="KKH80" s="313"/>
      <c r="KKI80" s="313"/>
      <c r="KKJ80" s="313"/>
      <c r="KKK80" s="313"/>
      <c r="KKL80" s="313"/>
      <c r="KKM80" s="313"/>
      <c r="KKN80" s="313"/>
      <c r="KKO80" s="313"/>
      <c r="KKP80" s="313"/>
      <c r="KKQ80" s="313"/>
      <c r="KKR80" s="313"/>
      <c r="KKS80" s="313"/>
      <c r="KKT80" s="313"/>
      <c r="KKU80" s="313"/>
      <c r="KKV80" s="313"/>
      <c r="KKW80" s="313"/>
      <c r="KKX80" s="313"/>
      <c r="KKY80" s="313"/>
      <c r="KKZ80" s="313"/>
      <c r="KLA80" s="313"/>
      <c r="KLB80" s="313"/>
      <c r="KLC80" s="313"/>
      <c r="KLD80" s="313"/>
      <c r="KLE80" s="313"/>
      <c r="KLF80" s="313"/>
      <c r="KLG80" s="313"/>
      <c r="KLH80" s="313"/>
      <c r="KLI80" s="313"/>
      <c r="KLJ80" s="313"/>
      <c r="KLK80" s="313"/>
      <c r="KLL80" s="313"/>
      <c r="KLM80" s="313"/>
      <c r="KLN80" s="313"/>
      <c r="KLO80" s="313"/>
      <c r="KLP80" s="313"/>
      <c r="KLQ80" s="313"/>
      <c r="KLR80" s="313"/>
      <c r="KLS80" s="313"/>
      <c r="KLT80" s="313"/>
      <c r="KLU80" s="313"/>
      <c r="KLV80" s="313"/>
      <c r="KLW80" s="313"/>
      <c r="KLX80" s="313"/>
      <c r="KLY80" s="313"/>
      <c r="KLZ80" s="313"/>
      <c r="KMA80" s="313"/>
      <c r="KMB80" s="313"/>
      <c r="KMC80" s="313"/>
      <c r="KMD80" s="313"/>
      <c r="KME80" s="313"/>
      <c r="KMF80" s="313"/>
      <c r="KMG80" s="313"/>
      <c r="KMH80" s="313"/>
      <c r="KMI80" s="313"/>
      <c r="KMJ80" s="313"/>
      <c r="KMK80" s="313"/>
      <c r="KML80" s="313"/>
      <c r="KMM80" s="313"/>
      <c r="KMN80" s="313"/>
      <c r="KMO80" s="313"/>
      <c r="KMP80" s="313"/>
      <c r="KMQ80" s="313"/>
      <c r="KMR80" s="313"/>
      <c r="KMS80" s="313"/>
      <c r="KMT80" s="313"/>
      <c r="KMU80" s="313"/>
      <c r="KMV80" s="313"/>
      <c r="KMW80" s="313"/>
      <c r="KMX80" s="313"/>
      <c r="KMY80" s="313"/>
      <c r="KMZ80" s="313"/>
      <c r="KNA80" s="313"/>
      <c r="KNB80" s="313"/>
      <c r="KNC80" s="313"/>
      <c r="KND80" s="313"/>
      <c r="KNE80" s="313"/>
      <c r="KNF80" s="313"/>
      <c r="KNG80" s="313"/>
      <c r="KNH80" s="313"/>
      <c r="KNI80" s="313"/>
      <c r="KNJ80" s="313"/>
      <c r="KNK80" s="313"/>
      <c r="KNL80" s="313"/>
      <c r="KNM80" s="313"/>
      <c r="KNN80" s="313"/>
      <c r="KNO80" s="313"/>
      <c r="KNP80" s="313"/>
      <c r="KNQ80" s="313"/>
      <c r="KNR80" s="313"/>
      <c r="KNS80" s="313"/>
      <c r="KNT80" s="313"/>
      <c r="KNU80" s="313"/>
      <c r="KNV80" s="313"/>
      <c r="KNW80" s="313"/>
      <c r="KNX80" s="313"/>
      <c r="KNY80" s="313"/>
      <c r="KNZ80" s="313"/>
      <c r="KOA80" s="313"/>
      <c r="KOB80" s="313"/>
      <c r="KOC80" s="313"/>
      <c r="KOD80" s="313"/>
      <c r="KOE80" s="313"/>
      <c r="KOF80" s="313"/>
      <c r="KOG80" s="313"/>
      <c r="KOH80" s="313"/>
      <c r="KOI80" s="313"/>
      <c r="KOJ80" s="313"/>
      <c r="KOK80" s="313"/>
      <c r="KOL80" s="313"/>
      <c r="KOM80" s="313"/>
      <c r="KON80" s="313"/>
      <c r="KOO80" s="313"/>
      <c r="KOP80" s="313"/>
      <c r="KOQ80" s="313"/>
      <c r="KOR80" s="313"/>
      <c r="KOS80" s="313"/>
      <c r="KOT80" s="313"/>
      <c r="KOU80" s="313"/>
      <c r="KOV80" s="313"/>
      <c r="KOW80" s="313"/>
      <c r="KOX80" s="313"/>
      <c r="KOY80" s="313"/>
      <c r="KOZ80" s="313"/>
      <c r="KPA80" s="313"/>
      <c r="KPB80" s="313"/>
      <c r="KPC80" s="313"/>
      <c r="KPD80" s="313"/>
      <c r="KPE80" s="313"/>
      <c r="KPF80" s="313"/>
      <c r="KPG80" s="313"/>
      <c r="KPH80" s="313"/>
      <c r="KPI80" s="313"/>
      <c r="KPJ80" s="313"/>
      <c r="KPK80" s="313"/>
      <c r="KPL80" s="313"/>
      <c r="KPM80" s="313"/>
      <c r="KPN80" s="313"/>
      <c r="KPO80" s="313"/>
      <c r="KPP80" s="313"/>
      <c r="KPQ80" s="313"/>
      <c r="KPR80" s="313"/>
      <c r="KPS80" s="313"/>
      <c r="KPT80" s="313"/>
      <c r="KPU80" s="313"/>
      <c r="KPV80" s="313"/>
      <c r="KPW80" s="313"/>
      <c r="KPX80" s="313"/>
      <c r="KPY80" s="313"/>
      <c r="KPZ80" s="313"/>
      <c r="KQA80" s="313"/>
      <c r="KQB80" s="313"/>
      <c r="KQC80" s="313"/>
      <c r="KQD80" s="313"/>
      <c r="KQE80" s="313"/>
      <c r="KQF80" s="313"/>
      <c r="KQG80" s="313"/>
      <c r="KQH80" s="313"/>
      <c r="KQI80" s="313"/>
      <c r="KQJ80" s="313"/>
      <c r="KQK80" s="313"/>
      <c r="KQL80" s="313"/>
      <c r="KQM80" s="313"/>
      <c r="KQN80" s="313"/>
      <c r="KQO80" s="313"/>
      <c r="KQP80" s="313"/>
      <c r="KQQ80" s="313"/>
      <c r="KQR80" s="313"/>
      <c r="KQS80" s="313"/>
      <c r="KQT80" s="313"/>
      <c r="KQU80" s="313"/>
      <c r="KQV80" s="313"/>
      <c r="KQW80" s="313"/>
      <c r="KQX80" s="313"/>
      <c r="KQY80" s="313"/>
      <c r="KQZ80" s="313"/>
      <c r="KRA80" s="313"/>
      <c r="KRB80" s="313"/>
      <c r="KRC80" s="313"/>
      <c r="KRD80" s="313"/>
      <c r="KRE80" s="313"/>
      <c r="KRF80" s="313"/>
      <c r="KRG80" s="313"/>
      <c r="KRH80" s="313"/>
      <c r="KRI80" s="313"/>
      <c r="KRJ80" s="313"/>
      <c r="KRK80" s="313"/>
      <c r="KRL80" s="313"/>
      <c r="KRM80" s="313"/>
      <c r="KRN80" s="313"/>
      <c r="KRO80" s="313"/>
      <c r="KRP80" s="313"/>
      <c r="KRQ80" s="313"/>
      <c r="KRR80" s="313"/>
      <c r="KRS80" s="313"/>
      <c r="KRT80" s="313"/>
      <c r="KRU80" s="313"/>
      <c r="KRV80" s="313"/>
      <c r="KRW80" s="313"/>
      <c r="KRX80" s="313"/>
      <c r="KRY80" s="313"/>
      <c r="KRZ80" s="313"/>
      <c r="KSA80" s="313"/>
      <c r="KSB80" s="313"/>
      <c r="KSC80" s="313"/>
      <c r="KSD80" s="313"/>
      <c r="KSE80" s="313"/>
      <c r="KSF80" s="313"/>
      <c r="KSG80" s="313"/>
      <c r="KSH80" s="313"/>
      <c r="KSI80" s="313"/>
      <c r="KSJ80" s="313"/>
      <c r="KSK80" s="313"/>
      <c r="KSL80" s="313"/>
      <c r="KSM80" s="313"/>
      <c r="KSN80" s="313"/>
      <c r="KSO80" s="313"/>
      <c r="KSP80" s="313"/>
      <c r="KSQ80" s="313"/>
      <c r="KSR80" s="313"/>
      <c r="KSS80" s="313"/>
      <c r="KST80" s="313"/>
      <c r="KSU80" s="313"/>
      <c r="KSV80" s="313"/>
      <c r="KSW80" s="313"/>
      <c r="KSX80" s="313"/>
      <c r="KSY80" s="313"/>
      <c r="KSZ80" s="313"/>
      <c r="KTA80" s="313"/>
      <c r="KTB80" s="313"/>
      <c r="KTC80" s="313"/>
      <c r="KTD80" s="313"/>
      <c r="KTE80" s="313"/>
      <c r="KTF80" s="313"/>
      <c r="KTG80" s="313"/>
      <c r="KTH80" s="313"/>
      <c r="KTI80" s="313"/>
      <c r="KTJ80" s="313"/>
      <c r="KTK80" s="313"/>
      <c r="KTL80" s="313"/>
      <c r="KTM80" s="313"/>
      <c r="KTN80" s="313"/>
      <c r="KTO80" s="313"/>
      <c r="KTP80" s="313"/>
      <c r="KTQ80" s="313"/>
      <c r="KTR80" s="313"/>
      <c r="KTS80" s="313"/>
      <c r="KTT80" s="313"/>
      <c r="KTU80" s="313"/>
      <c r="KTV80" s="313"/>
      <c r="KTW80" s="313"/>
      <c r="KTX80" s="313"/>
      <c r="KTY80" s="313"/>
      <c r="KTZ80" s="313"/>
      <c r="KUA80" s="313"/>
      <c r="KUB80" s="313"/>
      <c r="KUC80" s="313"/>
      <c r="KUD80" s="313"/>
      <c r="KUE80" s="313"/>
      <c r="KUF80" s="313"/>
      <c r="KUG80" s="313"/>
      <c r="KUH80" s="313"/>
      <c r="KUI80" s="313"/>
      <c r="KUJ80" s="313"/>
      <c r="KUK80" s="313"/>
      <c r="KUL80" s="313"/>
      <c r="KUM80" s="313"/>
      <c r="KUN80" s="313"/>
      <c r="KUO80" s="313"/>
      <c r="KUP80" s="313"/>
      <c r="KUQ80" s="313"/>
      <c r="KUR80" s="313"/>
      <c r="KUS80" s="313"/>
      <c r="KUT80" s="313"/>
      <c r="KUU80" s="313"/>
      <c r="KUV80" s="313"/>
      <c r="KUW80" s="313"/>
      <c r="KUX80" s="313"/>
      <c r="KUY80" s="313"/>
      <c r="KUZ80" s="313"/>
      <c r="KVA80" s="313"/>
      <c r="KVB80" s="313"/>
      <c r="KVC80" s="313"/>
      <c r="KVD80" s="313"/>
      <c r="KVE80" s="313"/>
      <c r="KVF80" s="313"/>
      <c r="KVG80" s="313"/>
      <c r="KVH80" s="313"/>
      <c r="KVI80" s="313"/>
      <c r="KVJ80" s="313"/>
      <c r="KVK80" s="313"/>
      <c r="KVL80" s="313"/>
      <c r="KVM80" s="313"/>
      <c r="KVN80" s="313"/>
      <c r="KVO80" s="313"/>
      <c r="KVP80" s="313"/>
      <c r="KVQ80" s="313"/>
      <c r="KVR80" s="313"/>
      <c r="KVS80" s="313"/>
      <c r="KVT80" s="313"/>
      <c r="KVU80" s="313"/>
      <c r="KVV80" s="313"/>
      <c r="KVW80" s="313"/>
      <c r="KVX80" s="313"/>
      <c r="KVY80" s="313"/>
      <c r="KVZ80" s="313"/>
      <c r="KWA80" s="313"/>
      <c r="KWB80" s="313"/>
      <c r="KWC80" s="313"/>
      <c r="KWD80" s="313"/>
      <c r="KWE80" s="313"/>
      <c r="KWF80" s="313"/>
      <c r="KWG80" s="313"/>
      <c r="KWH80" s="313"/>
      <c r="KWI80" s="313"/>
      <c r="KWJ80" s="313"/>
      <c r="KWK80" s="313"/>
      <c r="KWL80" s="313"/>
      <c r="KWM80" s="313"/>
      <c r="KWN80" s="313"/>
      <c r="KWO80" s="313"/>
      <c r="KWP80" s="313"/>
      <c r="KWQ80" s="313"/>
      <c r="KWR80" s="313"/>
      <c r="KWS80" s="313"/>
      <c r="KWT80" s="313"/>
      <c r="KWU80" s="313"/>
      <c r="KWV80" s="313"/>
      <c r="KWW80" s="313"/>
      <c r="KWX80" s="313"/>
      <c r="KWY80" s="313"/>
      <c r="KWZ80" s="313"/>
      <c r="KXA80" s="313"/>
      <c r="KXB80" s="313"/>
      <c r="KXC80" s="313"/>
      <c r="KXD80" s="313"/>
      <c r="KXE80" s="313"/>
      <c r="KXF80" s="313"/>
      <c r="KXG80" s="313"/>
      <c r="KXH80" s="313"/>
      <c r="KXI80" s="313"/>
      <c r="KXJ80" s="313"/>
      <c r="KXK80" s="313"/>
      <c r="KXL80" s="313"/>
      <c r="KXM80" s="313"/>
      <c r="KXN80" s="313"/>
      <c r="KXO80" s="313"/>
      <c r="KXP80" s="313"/>
      <c r="KXQ80" s="313"/>
      <c r="KXR80" s="313"/>
      <c r="KXS80" s="313"/>
      <c r="KXT80" s="313"/>
      <c r="KXU80" s="313"/>
      <c r="KXV80" s="313"/>
      <c r="KXW80" s="313"/>
      <c r="KXX80" s="313"/>
      <c r="KXY80" s="313"/>
      <c r="KXZ80" s="313"/>
      <c r="KYA80" s="313"/>
      <c r="KYB80" s="313"/>
      <c r="KYC80" s="313"/>
      <c r="KYD80" s="313"/>
      <c r="KYE80" s="313"/>
      <c r="KYF80" s="313"/>
      <c r="KYG80" s="313"/>
      <c r="KYH80" s="313"/>
      <c r="KYI80" s="313"/>
      <c r="KYJ80" s="313"/>
      <c r="KYK80" s="313"/>
      <c r="KYL80" s="313"/>
      <c r="KYM80" s="313"/>
      <c r="KYN80" s="313"/>
      <c r="KYO80" s="313"/>
      <c r="KYP80" s="313"/>
      <c r="KYQ80" s="313"/>
      <c r="KYR80" s="313"/>
      <c r="KYS80" s="313"/>
      <c r="KYT80" s="313"/>
      <c r="KYU80" s="313"/>
      <c r="KYV80" s="313"/>
      <c r="KYW80" s="313"/>
      <c r="KYX80" s="313"/>
      <c r="KYY80" s="313"/>
      <c r="KYZ80" s="313"/>
      <c r="KZA80" s="313"/>
      <c r="KZB80" s="313"/>
      <c r="KZC80" s="313"/>
      <c r="KZD80" s="313"/>
      <c r="KZE80" s="313"/>
      <c r="KZF80" s="313"/>
      <c r="KZG80" s="313"/>
      <c r="KZH80" s="313"/>
      <c r="KZI80" s="313"/>
      <c r="KZJ80" s="313"/>
      <c r="KZK80" s="313"/>
      <c r="KZL80" s="313"/>
      <c r="KZM80" s="313"/>
      <c r="KZN80" s="313"/>
      <c r="KZO80" s="313"/>
      <c r="KZP80" s="313"/>
      <c r="KZQ80" s="313"/>
      <c r="KZR80" s="313"/>
      <c r="KZS80" s="313"/>
      <c r="KZT80" s="313"/>
      <c r="KZU80" s="313"/>
      <c r="KZV80" s="313"/>
      <c r="KZW80" s="313"/>
      <c r="KZX80" s="313"/>
      <c r="KZY80" s="313"/>
      <c r="KZZ80" s="313"/>
      <c r="LAA80" s="313"/>
      <c r="LAB80" s="313"/>
      <c r="LAC80" s="313"/>
      <c r="LAD80" s="313"/>
      <c r="LAE80" s="313"/>
      <c r="LAF80" s="313"/>
      <c r="LAG80" s="313"/>
      <c r="LAH80" s="313"/>
      <c r="LAI80" s="313"/>
      <c r="LAJ80" s="313"/>
      <c r="LAK80" s="313"/>
      <c r="LAL80" s="313"/>
      <c r="LAM80" s="313"/>
      <c r="LAN80" s="313"/>
      <c r="LAO80" s="313"/>
      <c r="LAP80" s="313"/>
      <c r="LAQ80" s="313"/>
      <c r="LAR80" s="313"/>
      <c r="LAS80" s="313"/>
      <c r="LAT80" s="313"/>
      <c r="LAU80" s="313"/>
      <c r="LAV80" s="313"/>
      <c r="LAW80" s="313"/>
      <c r="LAX80" s="313"/>
      <c r="LAY80" s="313"/>
      <c r="LAZ80" s="313"/>
      <c r="LBA80" s="313"/>
      <c r="LBB80" s="313"/>
      <c r="LBC80" s="313"/>
      <c r="LBD80" s="313"/>
      <c r="LBE80" s="313"/>
      <c r="LBF80" s="313"/>
      <c r="LBG80" s="313"/>
      <c r="LBH80" s="313"/>
      <c r="LBI80" s="313"/>
      <c r="LBJ80" s="313"/>
      <c r="LBK80" s="313"/>
      <c r="LBL80" s="313"/>
      <c r="LBM80" s="313"/>
      <c r="LBN80" s="313"/>
      <c r="LBO80" s="313"/>
      <c r="LBP80" s="313"/>
      <c r="LBQ80" s="313"/>
      <c r="LBR80" s="313"/>
      <c r="LBS80" s="313"/>
      <c r="LBT80" s="313"/>
      <c r="LBU80" s="313"/>
      <c r="LBV80" s="313"/>
      <c r="LBW80" s="313"/>
      <c r="LBX80" s="313"/>
      <c r="LBY80" s="313"/>
      <c r="LBZ80" s="313"/>
      <c r="LCA80" s="313"/>
      <c r="LCB80" s="313"/>
      <c r="LCC80" s="313"/>
      <c r="LCD80" s="313"/>
      <c r="LCE80" s="313"/>
      <c r="LCF80" s="313"/>
      <c r="LCG80" s="313"/>
      <c r="LCH80" s="313"/>
      <c r="LCI80" s="313"/>
      <c r="LCJ80" s="313"/>
      <c r="LCK80" s="313"/>
      <c r="LCL80" s="313"/>
      <c r="LCM80" s="313"/>
      <c r="LCN80" s="313"/>
      <c r="LCO80" s="313"/>
      <c r="LCP80" s="313"/>
      <c r="LCQ80" s="313"/>
      <c r="LCR80" s="313"/>
      <c r="LCS80" s="313"/>
      <c r="LCT80" s="313"/>
      <c r="LCU80" s="313"/>
      <c r="LCV80" s="313"/>
      <c r="LCW80" s="313"/>
      <c r="LCX80" s="313"/>
      <c r="LCY80" s="313"/>
      <c r="LCZ80" s="313"/>
      <c r="LDA80" s="313"/>
      <c r="LDB80" s="313"/>
      <c r="LDC80" s="313"/>
      <c r="LDD80" s="313"/>
      <c r="LDE80" s="313"/>
      <c r="LDF80" s="313"/>
      <c r="LDG80" s="313"/>
      <c r="LDH80" s="313"/>
      <c r="LDI80" s="313"/>
      <c r="LDJ80" s="313"/>
      <c r="LDK80" s="313"/>
      <c r="LDL80" s="313"/>
      <c r="LDM80" s="313"/>
      <c r="LDN80" s="313"/>
      <c r="LDO80" s="313"/>
      <c r="LDP80" s="313"/>
      <c r="LDQ80" s="313"/>
      <c r="LDR80" s="313"/>
      <c r="LDS80" s="313"/>
      <c r="LDT80" s="313"/>
      <c r="LDU80" s="313"/>
      <c r="LDV80" s="313"/>
      <c r="LDW80" s="313"/>
      <c r="LDX80" s="313"/>
      <c r="LDY80" s="313"/>
      <c r="LDZ80" s="313"/>
      <c r="LEA80" s="313"/>
      <c r="LEB80" s="313"/>
      <c r="LEC80" s="313"/>
      <c r="LED80" s="313"/>
      <c r="LEE80" s="313"/>
      <c r="LEF80" s="313"/>
      <c r="LEG80" s="313"/>
      <c r="LEH80" s="313"/>
      <c r="LEI80" s="313"/>
      <c r="LEJ80" s="313"/>
      <c r="LEK80" s="313"/>
      <c r="LEL80" s="313"/>
      <c r="LEM80" s="313"/>
      <c r="LEN80" s="313"/>
      <c r="LEO80" s="313"/>
      <c r="LEP80" s="313"/>
      <c r="LEQ80" s="313"/>
      <c r="LER80" s="313"/>
      <c r="LES80" s="313"/>
      <c r="LET80" s="313"/>
      <c r="LEU80" s="313"/>
      <c r="LEV80" s="313"/>
      <c r="LEW80" s="313"/>
      <c r="LEX80" s="313"/>
      <c r="LEY80" s="313"/>
      <c r="LEZ80" s="313"/>
      <c r="LFA80" s="313"/>
      <c r="LFB80" s="313"/>
      <c r="LFC80" s="313"/>
      <c r="LFD80" s="313"/>
      <c r="LFE80" s="313"/>
      <c r="LFF80" s="313"/>
      <c r="LFG80" s="313"/>
      <c r="LFH80" s="313"/>
      <c r="LFI80" s="313"/>
      <c r="LFJ80" s="313"/>
      <c r="LFK80" s="313"/>
      <c r="LFL80" s="313"/>
      <c r="LFM80" s="313"/>
      <c r="LFN80" s="313"/>
      <c r="LFO80" s="313"/>
      <c r="LFP80" s="313"/>
      <c r="LFQ80" s="313"/>
      <c r="LFR80" s="313"/>
      <c r="LFS80" s="313"/>
      <c r="LFT80" s="313"/>
      <c r="LFU80" s="313"/>
      <c r="LFV80" s="313"/>
      <c r="LFW80" s="313"/>
      <c r="LFX80" s="313"/>
      <c r="LFY80" s="313"/>
      <c r="LFZ80" s="313"/>
      <c r="LGA80" s="313"/>
      <c r="LGB80" s="313"/>
      <c r="LGC80" s="313"/>
      <c r="LGD80" s="313"/>
      <c r="LGE80" s="313"/>
      <c r="LGF80" s="313"/>
      <c r="LGG80" s="313"/>
      <c r="LGH80" s="313"/>
      <c r="LGI80" s="313"/>
      <c r="LGJ80" s="313"/>
      <c r="LGK80" s="313"/>
      <c r="LGL80" s="313"/>
      <c r="LGM80" s="313"/>
      <c r="LGN80" s="313"/>
      <c r="LGO80" s="313"/>
      <c r="LGP80" s="313"/>
      <c r="LGQ80" s="313"/>
      <c r="LGR80" s="313"/>
      <c r="LGS80" s="313"/>
      <c r="LGT80" s="313"/>
      <c r="LGU80" s="313"/>
      <c r="LGV80" s="313"/>
      <c r="LGW80" s="313"/>
      <c r="LGX80" s="313"/>
      <c r="LGY80" s="313"/>
      <c r="LGZ80" s="313"/>
      <c r="LHA80" s="313"/>
      <c r="LHB80" s="313"/>
      <c r="LHC80" s="313"/>
      <c r="LHD80" s="313"/>
      <c r="LHE80" s="313"/>
      <c r="LHF80" s="313"/>
      <c r="LHG80" s="313"/>
      <c r="LHH80" s="313"/>
      <c r="LHI80" s="313"/>
      <c r="LHJ80" s="313"/>
      <c r="LHK80" s="313"/>
      <c r="LHL80" s="313"/>
      <c r="LHM80" s="313"/>
      <c r="LHN80" s="313"/>
      <c r="LHO80" s="313"/>
      <c r="LHP80" s="313"/>
      <c r="LHQ80" s="313"/>
      <c r="LHR80" s="313"/>
      <c r="LHS80" s="313"/>
      <c r="LHT80" s="313"/>
      <c r="LHU80" s="313"/>
      <c r="LHV80" s="313"/>
      <c r="LHW80" s="313"/>
      <c r="LHX80" s="313"/>
      <c r="LHY80" s="313"/>
      <c r="LHZ80" s="313"/>
      <c r="LIA80" s="313"/>
      <c r="LIB80" s="313"/>
      <c r="LIC80" s="313"/>
      <c r="LID80" s="313"/>
      <c r="LIE80" s="313"/>
      <c r="LIF80" s="313"/>
      <c r="LIG80" s="313"/>
      <c r="LIH80" s="313"/>
      <c r="LII80" s="313"/>
      <c r="LIJ80" s="313"/>
      <c r="LIK80" s="313"/>
      <c r="LIL80" s="313"/>
      <c r="LIM80" s="313"/>
      <c r="LIN80" s="313"/>
      <c r="LIO80" s="313"/>
      <c r="LIP80" s="313"/>
      <c r="LIQ80" s="313"/>
      <c r="LIR80" s="313"/>
      <c r="LIS80" s="313"/>
      <c r="LIT80" s="313"/>
      <c r="LIU80" s="313"/>
      <c r="LIV80" s="313"/>
      <c r="LIW80" s="313"/>
      <c r="LIX80" s="313"/>
      <c r="LIY80" s="313"/>
      <c r="LIZ80" s="313"/>
      <c r="LJA80" s="313"/>
      <c r="LJB80" s="313"/>
      <c r="LJC80" s="313"/>
      <c r="LJD80" s="313"/>
      <c r="LJE80" s="313"/>
      <c r="LJF80" s="313"/>
      <c r="LJG80" s="313"/>
      <c r="LJH80" s="313"/>
      <c r="LJI80" s="313"/>
      <c r="LJJ80" s="313"/>
      <c r="LJK80" s="313"/>
      <c r="LJL80" s="313"/>
      <c r="LJM80" s="313"/>
      <c r="LJN80" s="313"/>
      <c r="LJO80" s="313"/>
      <c r="LJP80" s="313"/>
      <c r="LJQ80" s="313"/>
      <c r="LJR80" s="313"/>
      <c r="LJS80" s="313"/>
      <c r="LJT80" s="313"/>
      <c r="LJU80" s="313"/>
      <c r="LJV80" s="313"/>
      <c r="LJW80" s="313"/>
      <c r="LJX80" s="313"/>
      <c r="LJY80" s="313"/>
      <c r="LJZ80" s="313"/>
      <c r="LKA80" s="313"/>
      <c r="LKB80" s="313"/>
      <c r="LKC80" s="313"/>
      <c r="LKD80" s="313"/>
      <c r="LKE80" s="313"/>
      <c r="LKF80" s="313"/>
      <c r="LKG80" s="313"/>
      <c r="LKH80" s="313"/>
      <c r="LKI80" s="313"/>
      <c r="LKJ80" s="313"/>
      <c r="LKK80" s="313"/>
      <c r="LKL80" s="313"/>
      <c r="LKM80" s="313"/>
      <c r="LKN80" s="313"/>
      <c r="LKO80" s="313"/>
      <c r="LKP80" s="313"/>
      <c r="LKQ80" s="313"/>
      <c r="LKR80" s="313"/>
      <c r="LKS80" s="313"/>
      <c r="LKT80" s="313"/>
      <c r="LKU80" s="313"/>
      <c r="LKV80" s="313"/>
      <c r="LKW80" s="313"/>
      <c r="LKX80" s="313"/>
      <c r="LKY80" s="313"/>
      <c r="LKZ80" s="313"/>
      <c r="LLA80" s="313"/>
      <c r="LLB80" s="313"/>
      <c r="LLC80" s="313"/>
      <c r="LLD80" s="313"/>
      <c r="LLE80" s="313"/>
      <c r="LLF80" s="313"/>
      <c r="LLG80" s="313"/>
      <c r="LLH80" s="313"/>
      <c r="LLI80" s="313"/>
      <c r="LLJ80" s="313"/>
      <c r="LLK80" s="313"/>
      <c r="LLL80" s="313"/>
      <c r="LLM80" s="313"/>
      <c r="LLN80" s="313"/>
      <c r="LLO80" s="313"/>
      <c r="LLP80" s="313"/>
      <c r="LLQ80" s="313"/>
      <c r="LLR80" s="313"/>
      <c r="LLS80" s="313"/>
      <c r="LLT80" s="313"/>
      <c r="LLU80" s="313"/>
      <c r="LLV80" s="313"/>
      <c r="LLW80" s="313"/>
      <c r="LLX80" s="313"/>
      <c r="LLY80" s="313"/>
      <c r="LLZ80" s="313"/>
      <c r="LMA80" s="313"/>
      <c r="LMB80" s="313"/>
      <c r="LMC80" s="313"/>
      <c r="LMD80" s="313"/>
      <c r="LME80" s="313"/>
      <c r="LMF80" s="313"/>
      <c r="LMG80" s="313"/>
      <c r="LMH80" s="313"/>
      <c r="LMI80" s="313"/>
      <c r="LMJ80" s="313"/>
      <c r="LMK80" s="313"/>
      <c r="LML80" s="313"/>
      <c r="LMM80" s="313"/>
      <c r="LMN80" s="313"/>
      <c r="LMO80" s="313"/>
      <c r="LMP80" s="313"/>
      <c r="LMQ80" s="313"/>
      <c r="LMR80" s="313"/>
      <c r="LMS80" s="313"/>
      <c r="LMT80" s="313"/>
      <c r="LMU80" s="313"/>
      <c r="LMV80" s="313"/>
      <c r="LMW80" s="313"/>
      <c r="LMX80" s="313"/>
      <c r="LMY80" s="313"/>
      <c r="LMZ80" s="313"/>
      <c r="LNA80" s="313"/>
      <c r="LNB80" s="313"/>
      <c r="LNC80" s="313"/>
      <c r="LND80" s="313"/>
      <c r="LNE80" s="313"/>
      <c r="LNF80" s="313"/>
      <c r="LNG80" s="313"/>
      <c r="LNH80" s="313"/>
      <c r="LNI80" s="313"/>
      <c r="LNJ80" s="313"/>
      <c r="LNK80" s="313"/>
      <c r="LNL80" s="313"/>
      <c r="LNM80" s="313"/>
      <c r="LNN80" s="313"/>
      <c r="LNO80" s="313"/>
      <c r="LNP80" s="313"/>
      <c r="LNQ80" s="313"/>
      <c r="LNR80" s="313"/>
      <c r="LNS80" s="313"/>
      <c r="LNT80" s="313"/>
      <c r="LNU80" s="313"/>
      <c r="LNV80" s="313"/>
      <c r="LNW80" s="313"/>
      <c r="LNX80" s="313"/>
      <c r="LNY80" s="313"/>
      <c r="LNZ80" s="313"/>
      <c r="LOA80" s="313"/>
      <c r="LOB80" s="313"/>
      <c r="LOC80" s="313"/>
      <c r="LOD80" s="313"/>
      <c r="LOE80" s="313"/>
      <c r="LOF80" s="313"/>
      <c r="LOG80" s="313"/>
      <c r="LOH80" s="313"/>
      <c r="LOI80" s="313"/>
      <c r="LOJ80" s="313"/>
      <c r="LOK80" s="313"/>
      <c r="LOL80" s="313"/>
      <c r="LOM80" s="313"/>
      <c r="LON80" s="313"/>
      <c r="LOO80" s="313"/>
      <c r="LOP80" s="313"/>
      <c r="LOQ80" s="313"/>
      <c r="LOR80" s="313"/>
      <c r="LOS80" s="313"/>
      <c r="LOT80" s="313"/>
      <c r="LOU80" s="313"/>
      <c r="LOV80" s="313"/>
      <c r="LOW80" s="313"/>
      <c r="LOX80" s="313"/>
      <c r="LOY80" s="313"/>
      <c r="LOZ80" s="313"/>
      <c r="LPA80" s="313"/>
      <c r="LPB80" s="313"/>
      <c r="LPC80" s="313"/>
      <c r="LPD80" s="313"/>
      <c r="LPE80" s="313"/>
      <c r="LPF80" s="313"/>
      <c r="LPG80" s="313"/>
      <c r="LPH80" s="313"/>
      <c r="LPI80" s="313"/>
      <c r="LPJ80" s="313"/>
      <c r="LPK80" s="313"/>
      <c r="LPL80" s="313"/>
      <c r="LPM80" s="313"/>
      <c r="LPN80" s="313"/>
      <c r="LPO80" s="313"/>
      <c r="LPP80" s="313"/>
      <c r="LPQ80" s="313"/>
      <c r="LPR80" s="313"/>
      <c r="LPS80" s="313"/>
      <c r="LPT80" s="313"/>
      <c r="LPU80" s="313"/>
      <c r="LPV80" s="313"/>
      <c r="LPW80" s="313"/>
      <c r="LPX80" s="313"/>
      <c r="LPY80" s="313"/>
      <c r="LPZ80" s="313"/>
      <c r="LQA80" s="313"/>
      <c r="LQB80" s="313"/>
      <c r="LQC80" s="313"/>
      <c r="LQD80" s="313"/>
      <c r="LQE80" s="313"/>
      <c r="LQF80" s="313"/>
      <c r="LQG80" s="313"/>
      <c r="LQH80" s="313"/>
      <c r="LQI80" s="313"/>
      <c r="LQJ80" s="313"/>
      <c r="LQK80" s="313"/>
      <c r="LQL80" s="313"/>
      <c r="LQM80" s="313"/>
      <c r="LQN80" s="313"/>
      <c r="LQO80" s="313"/>
      <c r="LQP80" s="313"/>
      <c r="LQQ80" s="313"/>
      <c r="LQR80" s="313"/>
      <c r="LQS80" s="313"/>
      <c r="LQT80" s="313"/>
      <c r="LQU80" s="313"/>
      <c r="LQV80" s="313"/>
      <c r="LQW80" s="313"/>
      <c r="LQX80" s="313"/>
      <c r="LQY80" s="313"/>
      <c r="LQZ80" s="313"/>
      <c r="LRA80" s="313"/>
      <c r="LRB80" s="313"/>
      <c r="LRC80" s="313"/>
      <c r="LRD80" s="313"/>
      <c r="LRE80" s="313"/>
      <c r="LRF80" s="313"/>
      <c r="LRG80" s="313"/>
      <c r="LRH80" s="313"/>
      <c r="LRI80" s="313"/>
      <c r="LRJ80" s="313"/>
      <c r="LRK80" s="313"/>
      <c r="LRL80" s="313"/>
      <c r="LRM80" s="313"/>
      <c r="LRN80" s="313"/>
      <c r="LRO80" s="313"/>
      <c r="LRP80" s="313"/>
      <c r="LRQ80" s="313"/>
      <c r="LRR80" s="313"/>
      <c r="LRS80" s="313"/>
      <c r="LRT80" s="313"/>
      <c r="LRU80" s="313"/>
      <c r="LRV80" s="313"/>
      <c r="LRW80" s="313"/>
      <c r="LRX80" s="313"/>
      <c r="LRY80" s="313"/>
      <c r="LRZ80" s="313"/>
      <c r="LSA80" s="313"/>
      <c r="LSB80" s="313"/>
      <c r="LSC80" s="313"/>
      <c r="LSD80" s="313"/>
      <c r="LSE80" s="313"/>
      <c r="LSF80" s="313"/>
      <c r="LSG80" s="313"/>
      <c r="LSH80" s="313"/>
      <c r="LSI80" s="313"/>
      <c r="LSJ80" s="313"/>
      <c r="LSK80" s="313"/>
      <c r="LSL80" s="313"/>
      <c r="LSM80" s="313"/>
      <c r="LSN80" s="313"/>
      <c r="LSO80" s="313"/>
      <c r="LSP80" s="313"/>
      <c r="LSQ80" s="313"/>
      <c r="LSR80" s="313"/>
      <c r="LSS80" s="313"/>
      <c r="LST80" s="313"/>
      <c r="LSU80" s="313"/>
      <c r="LSV80" s="313"/>
      <c r="LSW80" s="313"/>
      <c r="LSX80" s="313"/>
      <c r="LSY80" s="313"/>
      <c r="LSZ80" s="313"/>
      <c r="LTA80" s="313"/>
      <c r="LTB80" s="313"/>
      <c r="LTC80" s="313"/>
      <c r="LTD80" s="313"/>
      <c r="LTE80" s="313"/>
      <c r="LTF80" s="313"/>
      <c r="LTG80" s="313"/>
      <c r="LTH80" s="313"/>
      <c r="LTI80" s="313"/>
      <c r="LTJ80" s="313"/>
      <c r="LTK80" s="313"/>
      <c r="LTL80" s="313"/>
      <c r="LTM80" s="313"/>
      <c r="LTN80" s="313"/>
      <c r="LTO80" s="313"/>
      <c r="LTP80" s="313"/>
      <c r="LTQ80" s="313"/>
      <c r="LTR80" s="313"/>
      <c r="LTS80" s="313"/>
      <c r="LTT80" s="313"/>
      <c r="LTU80" s="313"/>
      <c r="LTV80" s="313"/>
      <c r="LTW80" s="313"/>
      <c r="LTX80" s="313"/>
      <c r="LTY80" s="313"/>
      <c r="LTZ80" s="313"/>
      <c r="LUA80" s="313"/>
      <c r="LUB80" s="313"/>
      <c r="LUC80" s="313"/>
      <c r="LUD80" s="313"/>
      <c r="LUE80" s="313"/>
      <c r="LUF80" s="313"/>
      <c r="LUG80" s="313"/>
      <c r="LUH80" s="313"/>
      <c r="LUI80" s="313"/>
      <c r="LUJ80" s="313"/>
      <c r="LUK80" s="313"/>
      <c r="LUL80" s="313"/>
      <c r="LUM80" s="313"/>
      <c r="LUN80" s="313"/>
      <c r="LUO80" s="313"/>
      <c r="LUP80" s="313"/>
      <c r="LUQ80" s="313"/>
      <c r="LUR80" s="313"/>
      <c r="LUS80" s="313"/>
      <c r="LUT80" s="313"/>
      <c r="LUU80" s="313"/>
      <c r="LUV80" s="313"/>
      <c r="LUW80" s="313"/>
      <c r="LUX80" s="313"/>
      <c r="LUY80" s="313"/>
      <c r="LUZ80" s="313"/>
      <c r="LVA80" s="313"/>
      <c r="LVB80" s="313"/>
      <c r="LVC80" s="313"/>
      <c r="LVD80" s="313"/>
      <c r="LVE80" s="313"/>
      <c r="LVF80" s="313"/>
      <c r="LVG80" s="313"/>
      <c r="LVH80" s="313"/>
      <c r="LVI80" s="313"/>
      <c r="LVJ80" s="313"/>
      <c r="LVK80" s="313"/>
      <c r="LVL80" s="313"/>
      <c r="LVM80" s="313"/>
      <c r="LVN80" s="313"/>
      <c r="LVO80" s="313"/>
      <c r="LVP80" s="313"/>
      <c r="LVQ80" s="313"/>
      <c r="LVR80" s="313"/>
      <c r="LVS80" s="313"/>
      <c r="LVT80" s="313"/>
      <c r="LVU80" s="313"/>
      <c r="LVV80" s="313"/>
      <c r="LVW80" s="313"/>
      <c r="LVX80" s="313"/>
      <c r="LVY80" s="313"/>
      <c r="LVZ80" s="313"/>
      <c r="LWA80" s="313"/>
      <c r="LWB80" s="313"/>
      <c r="LWC80" s="313"/>
      <c r="LWD80" s="313"/>
      <c r="LWE80" s="313"/>
      <c r="LWF80" s="313"/>
      <c r="LWG80" s="313"/>
      <c r="LWH80" s="313"/>
      <c r="LWI80" s="313"/>
      <c r="LWJ80" s="313"/>
      <c r="LWK80" s="313"/>
      <c r="LWL80" s="313"/>
      <c r="LWM80" s="313"/>
      <c r="LWN80" s="313"/>
      <c r="LWO80" s="313"/>
      <c r="LWP80" s="313"/>
      <c r="LWQ80" s="313"/>
      <c r="LWR80" s="313"/>
      <c r="LWS80" s="313"/>
      <c r="LWT80" s="313"/>
      <c r="LWU80" s="313"/>
      <c r="LWV80" s="313"/>
      <c r="LWW80" s="313"/>
      <c r="LWX80" s="313"/>
      <c r="LWY80" s="313"/>
      <c r="LWZ80" s="313"/>
      <c r="LXA80" s="313"/>
      <c r="LXB80" s="313"/>
      <c r="LXC80" s="313"/>
      <c r="LXD80" s="313"/>
      <c r="LXE80" s="313"/>
      <c r="LXF80" s="313"/>
      <c r="LXG80" s="313"/>
      <c r="LXH80" s="313"/>
      <c r="LXI80" s="313"/>
      <c r="LXJ80" s="313"/>
      <c r="LXK80" s="313"/>
      <c r="LXL80" s="313"/>
      <c r="LXM80" s="313"/>
      <c r="LXN80" s="313"/>
      <c r="LXO80" s="313"/>
      <c r="LXP80" s="313"/>
      <c r="LXQ80" s="313"/>
      <c r="LXR80" s="313"/>
      <c r="LXS80" s="313"/>
      <c r="LXT80" s="313"/>
      <c r="LXU80" s="313"/>
      <c r="LXV80" s="313"/>
      <c r="LXW80" s="313"/>
      <c r="LXX80" s="313"/>
      <c r="LXY80" s="313"/>
      <c r="LXZ80" s="313"/>
      <c r="LYA80" s="313"/>
      <c r="LYB80" s="313"/>
      <c r="LYC80" s="313"/>
      <c r="LYD80" s="313"/>
      <c r="LYE80" s="313"/>
      <c r="LYF80" s="313"/>
      <c r="LYG80" s="313"/>
      <c r="LYH80" s="313"/>
      <c r="LYI80" s="313"/>
      <c r="LYJ80" s="313"/>
      <c r="LYK80" s="313"/>
      <c r="LYL80" s="313"/>
      <c r="LYM80" s="313"/>
      <c r="LYN80" s="313"/>
      <c r="LYO80" s="313"/>
      <c r="LYP80" s="313"/>
      <c r="LYQ80" s="313"/>
      <c r="LYR80" s="313"/>
      <c r="LYS80" s="313"/>
      <c r="LYT80" s="313"/>
      <c r="LYU80" s="313"/>
      <c r="LYV80" s="313"/>
      <c r="LYW80" s="313"/>
      <c r="LYX80" s="313"/>
      <c r="LYY80" s="313"/>
      <c r="LYZ80" s="313"/>
      <c r="LZA80" s="313"/>
      <c r="LZB80" s="313"/>
      <c r="LZC80" s="313"/>
      <c r="LZD80" s="313"/>
      <c r="LZE80" s="313"/>
      <c r="LZF80" s="313"/>
      <c r="LZG80" s="313"/>
      <c r="LZH80" s="313"/>
      <c r="LZI80" s="313"/>
      <c r="LZJ80" s="313"/>
      <c r="LZK80" s="313"/>
      <c r="LZL80" s="313"/>
      <c r="LZM80" s="313"/>
      <c r="LZN80" s="313"/>
      <c r="LZO80" s="313"/>
      <c r="LZP80" s="313"/>
      <c r="LZQ80" s="313"/>
      <c r="LZR80" s="313"/>
      <c r="LZS80" s="313"/>
      <c r="LZT80" s="313"/>
      <c r="LZU80" s="313"/>
      <c r="LZV80" s="313"/>
      <c r="LZW80" s="313"/>
      <c r="LZX80" s="313"/>
      <c r="LZY80" s="313"/>
      <c r="LZZ80" s="313"/>
      <c r="MAA80" s="313"/>
      <c r="MAB80" s="313"/>
      <c r="MAC80" s="313"/>
      <c r="MAD80" s="313"/>
      <c r="MAE80" s="313"/>
      <c r="MAF80" s="313"/>
      <c r="MAG80" s="313"/>
      <c r="MAH80" s="313"/>
      <c r="MAI80" s="313"/>
      <c r="MAJ80" s="313"/>
      <c r="MAK80" s="313"/>
      <c r="MAL80" s="313"/>
      <c r="MAM80" s="313"/>
      <c r="MAN80" s="313"/>
      <c r="MAO80" s="313"/>
      <c r="MAP80" s="313"/>
      <c r="MAQ80" s="313"/>
      <c r="MAR80" s="313"/>
      <c r="MAS80" s="313"/>
      <c r="MAT80" s="313"/>
      <c r="MAU80" s="313"/>
      <c r="MAV80" s="313"/>
      <c r="MAW80" s="313"/>
      <c r="MAX80" s="313"/>
      <c r="MAY80" s="313"/>
      <c r="MAZ80" s="313"/>
      <c r="MBA80" s="313"/>
      <c r="MBB80" s="313"/>
      <c r="MBC80" s="313"/>
      <c r="MBD80" s="313"/>
      <c r="MBE80" s="313"/>
      <c r="MBF80" s="313"/>
      <c r="MBG80" s="313"/>
      <c r="MBH80" s="313"/>
      <c r="MBI80" s="313"/>
      <c r="MBJ80" s="313"/>
      <c r="MBK80" s="313"/>
      <c r="MBL80" s="313"/>
      <c r="MBM80" s="313"/>
      <c r="MBN80" s="313"/>
      <c r="MBO80" s="313"/>
      <c r="MBP80" s="313"/>
      <c r="MBQ80" s="313"/>
      <c r="MBR80" s="313"/>
      <c r="MBS80" s="313"/>
      <c r="MBT80" s="313"/>
      <c r="MBU80" s="313"/>
      <c r="MBV80" s="313"/>
      <c r="MBW80" s="313"/>
      <c r="MBX80" s="313"/>
      <c r="MBY80" s="313"/>
      <c r="MBZ80" s="313"/>
      <c r="MCA80" s="313"/>
      <c r="MCB80" s="313"/>
      <c r="MCC80" s="313"/>
      <c r="MCD80" s="313"/>
      <c r="MCE80" s="313"/>
      <c r="MCF80" s="313"/>
      <c r="MCG80" s="313"/>
      <c r="MCH80" s="313"/>
      <c r="MCI80" s="313"/>
      <c r="MCJ80" s="313"/>
      <c r="MCK80" s="313"/>
      <c r="MCL80" s="313"/>
      <c r="MCM80" s="313"/>
      <c r="MCN80" s="313"/>
      <c r="MCO80" s="313"/>
      <c r="MCP80" s="313"/>
      <c r="MCQ80" s="313"/>
      <c r="MCR80" s="313"/>
      <c r="MCS80" s="313"/>
      <c r="MCT80" s="313"/>
      <c r="MCU80" s="313"/>
      <c r="MCV80" s="313"/>
      <c r="MCW80" s="313"/>
      <c r="MCX80" s="313"/>
      <c r="MCY80" s="313"/>
      <c r="MCZ80" s="313"/>
      <c r="MDA80" s="313"/>
      <c r="MDB80" s="313"/>
      <c r="MDC80" s="313"/>
      <c r="MDD80" s="313"/>
      <c r="MDE80" s="313"/>
      <c r="MDF80" s="313"/>
      <c r="MDG80" s="313"/>
      <c r="MDH80" s="313"/>
      <c r="MDI80" s="313"/>
      <c r="MDJ80" s="313"/>
      <c r="MDK80" s="313"/>
      <c r="MDL80" s="313"/>
      <c r="MDM80" s="313"/>
      <c r="MDN80" s="313"/>
      <c r="MDO80" s="313"/>
      <c r="MDP80" s="313"/>
      <c r="MDQ80" s="313"/>
      <c r="MDR80" s="313"/>
      <c r="MDS80" s="313"/>
      <c r="MDT80" s="313"/>
      <c r="MDU80" s="313"/>
      <c r="MDV80" s="313"/>
      <c r="MDW80" s="313"/>
      <c r="MDX80" s="313"/>
      <c r="MDY80" s="313"/>
      <c r="MDZ80" s="313"/>
      <c r="MEA80" s="313"/>
      <c r="MEB80" s="313"/>
      <c r="MEC80" s="313"/>
      <c r="MED80" s="313"/>
      <c r="MEE80" s="313"/>
      <c r="MEF80" s="313"/>
      <c r="MEG80" s="313"/>
      <c r="MEH80" s="313"/>
      <c r="MEI80" s="313"/>
      <c r="MEJ80" s="313"/>
      <c r="MEK80" s="313"/>
      <c r="MEL80" s="313"/>
      <c r="MEM80" s="313"/>
      <c r="MEN80" s="313"/>
      <c r="MEO80" s="313"/>
      <c r="MEP80" s="313"/>
      <c r="MEQ80" s="313"/>
      <c r="MER80" s="313"/>
      <c r="MES80" s="313"/>
      <c r="MET80" s="313"/>
      <c r="MEU80" s="313"/>
      <c r="MEV80" s="313"/>
      <c r="MEW80" s="313"/>
      <c r="MEX80" s="313"/>
      <c r="MEY80" s="313"/>
      <c r="MEZ80" s="313"/>
      <c r="MFA80" s="313"/>
      <c r="MFB80" s="313"/>
      <c r="MFC80" s="313"/>
      <c r="MFD80" s="313"/>
      <c r="MFE80" s="313"/>
      <c r="MFF80" s="313"/>
      <c r="MFG80" s="313"/>
      <c r="MFH80" s="313"/>
      <c r="MFI80" s="313"/>
      <c r="MFJ80" s="313"/>
      <c r="MFK80" s="313"/>
      <c r="MFL80" s="313"/>
      <c r="MFM80" s="313"/>
      <c r="MFN80" s="313"/>
      <c r="MFO80" s="313"/>
      <c r="MFP80" s="313"/>
      <c r="MFQ80" s="313"/>
      <c r="MFR80" s="313"/>
      <c r="MFS80" s="313"/>
      <c r="MFT80" s="313"/>
      <c r="MFU80" s="313"/>
      <c r="MFV80" s="313"/>
      <c r="MFW80" s="313"/>
      <c r="MFX80" s="313"/>
      <c r="MFY80" s="313"/>
      <c r="MFZ80" s="313"/>
      <c r="MGA80" s="313"/>
      <c r="MGB80" s="313"/>
      <c r="MGC80" s="313"/>
      <c r="MGD80" s="313"/>
      <c r="MGE80" s="313"/>
      <c r="MGF80" s="313"/>
      <c r="MGG80" s="313"/>
      <c r="MGH80" s="313"/>
      <c r="MGI80" s="313"/>
      <c r="MGJ80" s="313"/>
      <c r="MGK80" s="313"/>
      <c r="MGL80" s="313"/>
      <c r="MGM80" s="313"/>
      <c r="MGN80" s="313"/>
      <c r="MGO80" s="313"/>
      <c r="MGP80" s="313"/>
      <c r="MGQ80" s="313"/>
      <c r="MGR80" s="313"/>
      <c r="MGS80" s="313"/>
      <c r="MGT80" s="313"/>
      <c r="MGU80" s="313"/>
      <c r="MGV80" s="313"/>
      <c r="MGW80" s="313"/>
      <c r="MGX80" s="313"/>
      <c r="MGY80" s="313"/>
      <c r="MGZ80" s="313"/>
      <c r="MHA80" s="313"/>
      <c r="MHB80" s="313"/>
      <c r="MHC80" s="313"/>
      <c r="MHD80" s="313"/>
      <c r="MHE80" s="313"/>
      <c r="MHF80" s="313"/>
      <c r="MHG80" s="313"/>
      <c r="MHH80" s="313"/>
      <c r="MHI80" s="313"/>
      <c r="MHJ80" s="313"/>
      <c r="MHK80" s="313"/>
      <c r="MHL80" s="313"/>
      <c r="MHM80" s="313"/>
      <c r="MHN80" s="313"/>
      <c r="MHO80" s="313"/>
      <c r="MHP80" s="313"/>
      <c r="MHQ80" s="313"/>
      <c r="MHR80" s="313"/>
      <c r="MHS80" s="313"/>
      <c r="MHT80" s="313"/>
      <c r="MHU80" s="313"/>
      <c r="MHV80" s="313"/>
      <c r="MHW80" s="313"/>
      <c r="MHX80" s="313"/>
      <c r="MHY80" s="313"/>
      <c r="MHZ80" s="313"/>
      <c r="MIA80" s="313"/>
      <c r="MIB80" s="313"/>
      <c r="MIC80" s="313"/>
      <c r="MID80" s="313"/>
      <c r="MIE80" s="313"/>
      <c r="MIF80" s="313"/>
      <c r="MIG80" s="313"/>
      <c r="MIH80" s="313"/>
      <c r="MII80" s="313"/>
      <c r="MIJ80" s="313"/>
      <c r="MIK80" s="313"/>
      <c r="MIL80" s="313"/>
      <c r="MIM80" s="313"/>
      <c r="MIN80" s="313"/>
      <c r="MIO80" s="313"/>
      <c r="MIP80" s="313"/>
      <c r="MIQ80" s="313"/>
      <c r="MIR80" s="313"/>
      <c r="MIS80" s="313"/>
      <c r="MIT80" s="313"/>
      <c r="MIU80" s="313"/>
      <c r="MIV80" s="313"/>
      <c r="MIW80" s="313"/>
      <c r="MIX80" s="313"/>
      <c r="MIY80" s="313"/>
      <c r="MIZ80" s="313"/>
      <c r="MJA80" s="313"/>
      <c r="MJB80" s="313"/>
      <c r="MJC80" s="313"/>
      <c r="MJD80" s="313"/>
      <c r="MJE80" s="313"/>
      <c r="MJF80" s="313"/>
      <c r="MJG80" s="313"/>
      <c r="MJH80" s="313"/>
      <c r="MJI80" s="313"/>
      <c r="MJJ80" s="313"/>
      <c r="MJK80" s="313"/>
      <c r="MJL80" s="313"/>
      <c r="MJM80" s="313"/>
      <c r="MJN80" s="313"/>
      <c r="MJO80" s="313"/>
      <c r="MJP80" s="313"/>
      <c r="MJQ80" s="313"/>
      <c r="MJR80" s="313"/>
      <c r="MJS80" s="313"/>
      <c r="MJT80" s="313"/>
      <c r="MJU80" s="313"/>
      <c r="MJV80" s="313"/>
      <c r="MJW80" s="313"/>
      <c r="MJX80" s="313"/>
      <c r="MJY80" s="313"/>
      <c r="MJZ80" s="313"/>
      <c r="MKA80" s="313"/>
      <c r="MKB80" s="313"/>
      <c r="MKC80" s="313"/>
      <c r="MKD80" s="313"/>
      <c r="MKE80" s="313"/>
      <c r="MKF80" s="313"/>
      <c r="MKG80" s="313"/>
      <c r="MKH80" s="313"/>
      <c r="MKI80" s="313"/>
      <c r="MKJ80" s="313"/>
      <c r="MKK80" s="313"/>
      <c r="MKL80" s="313"/>
      <c r="MKM80" s="313"/>
      <c r="MKN80" s="313"/>
      <c r="MKO80" s="313"/>
      <c r="MKP80" s="313"/>
      <c r="MKQ80" s="313"/>
      <c r="MKR80" s="313"/>
      <c r="MKS80" s="313"/>
      <c r="MKT80" s="313"/>
      <c r="MKU80" s="313"/>
      <c r="MKV80" s="313"/>
      <c r="MKW80" s="313"/>
      <c r="MKX80" s="313"/>
      <c r="MKY80" s="313"/>
      <c r="MKZ80" s="313"/>
      <c r="MLA80" s="313"/>
      <c r="MLB80" s="313"/>
      <c r="MLC80" s="313"/>
      <c r="MLD80" s="313"/>
      <c r="MLE80" s="313"/>
      <c r="MLF80" s="313"/>
      <c r="MLG80" s="313"/>
      <c r="MLH80" s="313"/>
      <c r="MLI80" s="313"/>
      <c r="MLJ80" s="313"/>
      <c r="MLK80" s="313"/>
      <c r="MLL80" s="313"/>
      <c r="MLM80" s="313"/>
      <c r="MLN80" s="313"/>
      <c r="MLO80" s="313"/>
      <c r="MLP80" s="313"/>
      <c r="MLQ80" s="313"/>
      <c r="MLR80" s="313"/>
      <c r="MLS80" s="313"/>
      <c r="MLT80" s="313"/>
      <c r="MLU80" s="313"/>
      <c r="MLV80" s="313"/>
      <c r="MLW80" s="313"/>
      <c r="MLX80" s="313"/>
      <c r="MLY80" s="313"/>
      <c r="MLZ80" s="313"/>
      <c r="MMA80" s="313"/>
      <c r="MMB80" s="313"/>
      <c r="MMC80" s="313"/>
      <c r="MMD80" s="313"/>
      <c r="MME80" s="313"/>
      <c r="MMF80" s="313"/>
      <c r="MMG80" s="313"/>
      <c r="MMH80" s="313"/>
      <c r="MMI80" s="313"/>
      <c r="MMJ80" s="313"/>
      <c r="MMK80" s="313"/>
      <c r="MML80" s="313"/>
      <c r="MMM80" s="313"/>
      <c r="MMN80" s="313"/>
      <c r="MMO80" s="313"/>
      <c r="MMP80" s="313"/>
      <c r="MMQ80" s="313"/>
      <c r="MMR80" s="313"/>
      <c r="MMS80" s="313"/>
      <c r="MMT80" s="313"/>
      <c r="MMU80" s="313"/>
      <c r="MMV80" s="313"/>
      <c r="MMW80" s="313"/>
      <c r="MMX80" s="313"/>
      <c r="MMY80" s="313"/>
      <c r="MMZ80" s="313"/>
      <c r="MNA80" s="313"/>
      <c r="MNB80" s="313"/>
      <c r="MNC80" s="313"/>
      <c r="MND80" s="313"/>
      <c r="MNE80" s="313"/>
      <c r="MNF80" s="313"/>
      <c r="MNG80" s="313"/>
      <c r="MNH80" s="313"/>
      <c r="MNI80" s="313"/>
      <c r="MNJ80" s="313"/>
      <c r="MNK80" s="313"/>
      <c r="MNL80" s="313"/>
      <c r="MNM80" s="313"/>
      <c r="MNN80" s="313"/>
      <c r="MNO80" s="313"/>
      <c r="MNP80" s="313"/>
      <c r="MNQ80" s="313"/>
      <c r="MNR80" s="313"/>
      <c r="MNS80" s="313"/>
      <c r="MNT80" s="313"/>
      <c r="MNU80" s="313"/>
      <c r="MNV80" s="313"/>
      <c r="MNW80" s="313"/>
      <c r="MNX80" s="313"/>
      <c r="MNY80" s="313"/>
      <c r="MNZ80" s="313"/>
      <c r="MOA80" s="313"/>
      <c r="MOB80" s="313"/>
      <c r="MOC80" s="313"/>
      <c r="MOD80" s="313"/>
      <c r="MOE80" s="313"/>
      <c r="MOF80" s="313"/>
      <c r="MOG80" s="313"/>
      <c r="MOH80" s="313"/>
      <c r="MOI80" s="313"/>
      <c r="MOJ80" s="313"/>
      <c r="MOK80" s="313"/>
      <c r="MOL80" s="313"/>
      <c r="MOM80" s="313"/>
      <c r="MON80" s="313"/>
      <c r="MOO80" s="313"/>
      <c r="MOP80" s="313"/>
      <c r="MOQ80" s="313"/>
      <c r="MOR80" s="313"/>
      <c r="MOS80" s="313"/>
      <c r="MOT80" s="313"/>
      <c r="MOU80" s="313"/>
      <c r="MOV80" s="313"/>
      <c r="MOW80" s="313"/>
      <c r="MOX80" s="313"/>
      <c r="MOY80" s="313"/>
      <c r="MOZ80" s="313"/>
      <c r="MPA80" s="313"/>
      <c r="MPB80" s="313"/>
      <c r="MPC80" s="313"/>
      <c r="MPD80" s="313"/>
      <c r="MPE80" s="313"/>
      <c r="MPF80" s="313"/>
      <c r="MPG80" s="313"/>
      <c r="MPH80" s="313"/>
      <c r="MPI80" s="313"/>
      <c r="MPJ80" s="313"/>
      <c r="MPK80" s="313"/>
      <c r="MPL80" s="313"/>
      <c r="MPM80" s="313"/>
      <c r="MPN80" s="313"/>
      <c r="MPO80" s="313"/>
      <c r="MPP80" s="313"/>
      <c r="MPQ80" s="313"/>
      <c r="MPR80" s="313"/>
      <c r="MPS80" s="313"/>
      <c r="MPT80" s="313"/>
      <c r="MPU80" s="313"/>
      <c r="MPV80" s="313"/>
      <c r="MPW80" s="313"/>
      <c r="MPX80" s="313"/>
      <c r="MPY80" s="313"/>
      <c r="MPZ80" s="313"/>
      <c r="MQA80" s="313"/>
      <c r="MQB80" s="313"/>
      <c r="MQC80" s="313"/>
      <c r="MQD80" s="313"/>
      <c r="MQE80" s="313"/>
      <c r="MQF80" s="313"/>
      <c r="MQG80" s="313"/>
      <c r="MQH80" s="313"/>
      <c r="MQI80" s="313"/>
      <c r="MQJ80" s="313"/>
      <c r="MQK80" s="313"/>
      <c r="MQL80" s="313"/>
      <c r="MQM80" s="313"/>
      <c r="MQN80" s="313"/>
      <c r="MQO80" s="313"/>
      <c r="MQP80" s="313"/>
      <c r="MQQ80" s="313"/>
      <c r="MQR80" s="313"/>
      <c r="MQS80" s="313"/>
      <c r="MQT80" s="313"/>
      <c r="MQU80" s="313"/>
      <c r="MQV80" s="313"/>
      <c r="MQW80" s="313"/>
      <c r="MQX80" s="313"/>
      <c r="MQY80" s="313"/>
      <c r="MQZ80" s="313"/>
      <c r="MRA80" s="313"/>
      <c r="MRB80" s="313"/>
      <c r="MRC80" s="313"/>
      <c r="MRD80" s="313"/>
      <c r="MRE80" s="313"/>
      <c r="MRF80" s="313"/>
      <c r="MRG80" s="313"/>
      <c r="MRH80" s="313"/>
      <c r="MRI80" s="313"/>
      <c r="MRJ80" s="313"/>
      <c r="MRK80" s="313"/>
      <c r="MRL80" s="313"/>
      <c r="MRM80" s="313"/>
      <c r="MRN80" s="313"/>
      <c r="MRO80" s="313"/>
      <c r="MRP80" s="313"/>
      <c r="MRQ80" s="313"/>
      <c r="MRR80" s="313"/>
      <c r="MRS80" s="313"/>
      <c r="MRT80" s="313"/>
      <c r="MRU80" s="313"/>
      <c r="MRV80" s="313"/>
      <c r="MRW80" s="313"/>
      <c r="MRX80" s="313"/>
      <c r="MRY80" s="313"/>
      <c r="MRZ80" s="313"/>
      <c r="MSA80" s="313"/>
      <c r="MSB80" s="313"/>
      <c r="MSC80" s="313"/>
      <c r="MSD80" s="313"/>
      <c r="MSE80" s="313"/>
      <c r="MSF80" s="313"/>
      <c r="MSG80" s="313"/>
      <c r="MSH80" s="313"/>
      <c r="MSI80" s="313"/>
      <c r="MSJ80" s="313"/>
      <c r="MSK80" s="313"/>
      <c r="MSL80" s="313"/>
      <c r="MSM80" s="313"/>
      <c r="MSN80" s="313"/>
      <c r="MSO80" s="313"/>
      <c r="MSP80" s="313"/>
      <c r="MSQ80" s="313"/>
      <c r="MSR80" s="313"/>
      <c r="MSS80" s="313"/>
      <c r="MST80" s="313"/>
      <c r="MSU80" s="313"/>
      <c r="MSV80" s="313"/>
      <c r="MSW80" s="313"/>
      <c r="MSX80" s="313"/>
      <c r="MSY80" s="313"/>
      <c r="MSZ80" s="313"/>
      <c r="MTA80" s="313"/>
      <c r="MTB80" s="313"/>
      <c r="MTC80" s="313"/>
      <c r="MTD80" s="313"/>
      <c r="MTE80" s="313"/>
      <c r="MTF80" s="313"/>
      <c r="MTG80" s="313"/>
      <c r="MTH80" s="313"/>
      <c r="MTI80" s="313"/>
      <c r="MTJ80" s="313"/>
      <c r="MTK80" s="313"/>
      <c r="MTL80" s="313"/>
      <c r="MTM80" s="313"/>
      <c r="MTN80" s="313"/>
      <c r="MTO80" s="313"/>
      <c r="MTP80" s="313"/>
      <c r="MTQ80" s="313"/>
      <c r="MTR80" s="313"/>
      <c r="MTS80" s="313"/>
      <c r="MTT80" s="313"/>
      <c r="MTU80" s="313"/>
      <c r="MTV80" s="313"/>
      <c r="MTW80" s="313"/>
      <c r="MTX80" s="313"/>
      <c r="MTY80" s="313"/>
      <c r="MTZ80" s="313"/>
      <c r="MUA80" s="313"/>
      <c r="MUB80" s="313"/>
      <c r="MUC80" s="313"/>
      <c r="MUD80" s="313"/>
      <c r="MUE80" s="313"/>
      <c r="MUF80" s="313"/>
      <c r="MUG80" s="313"/>
      <c r="MUH80" s="313"/>
      <c r="MUI80" s="313"/>
      <c r="MUJ80" s="313"/>
      <c r="MUK80" s="313"/>
      <c r="MUL80" s="313"/>
      <c r="MUM80" s="313"/>
      <c r="MUN80" s="313"/>
      <c r="MUO80" s="313"/>
      <c r="MUP80" s="313"/>
      <c r="MUQ80" s="313"/>
      <c r="MUR80" s="313"/>
      <c r="MUS80" s="313"/>
      <c r="MUT80" s="313"/>
      <c r="MUU80" s="313"/>
      <c r="MUV80" s="313"/>
      <c r="MUW80" s="313"/>
      <c r="MUX80" s="313"/>
      <c r="MUY80" s="313"/>
      <c r="MUZ80" s="313"/>
      <c r="MVA80" s="313"/>
      <c r="MVB80" s="313"/>
      <c r="MVC80" s="313"/>
      <c r="MVD80" s="313"/>
      <c r="MVE80" s="313"/>
      <c r="MVF80" s="313"/>
      <c r="MVG80" s="313"/>
      <c r="MVH80" s="313"/>
      <c r="MVI80" s="313"/>
      <c r="MVJ80" s="313"/>
      <c r="MVK80" s="313"/>
      <c r="MVL80" s="313"/>
      <c r="MVM80" s="313"/>
      <c r="MVN80" s="313"/>
      <c r="MVO80" s="313"/>
      <c r="MVP80" s="313"/>
      <c r="MVQ80" s="313"/>
      <c r="MVR80" s="313"/>
      <c r="MVS80" s="313"/>
      <c r="MVT80" s="313"/>
      <c r="MVU80" s="313"/>
      <c r="MVV80" s="313"/>
      <c r="MVW80" s="313"/>
      <c r="MVX80" s="313"/>
      <c r="MVY80" s="313"/>
      <c r="MVZ80" s="313"/>
      <c r="MWA80" s="313"/>
      <c r="MWB80" s="313"/>
      <c r="MWC80" s="313"/>
      <c r="MWD80" s="313"/>
      <c r="MWE80" s="313"/>
      <c r="MWF80" s="313"/>
      <c r="MWG80" s="313"/>
      <c r="MWH80" s="313"/>
      <c r="MWI80" s="313"/>
      <c r="MWJ80" s="313"/>
      <c r="MWK80" s="313"/>
      <c r="MWL80" s="313"/>
      <c r="MWM80" s="313"/>
      <c r="MWN80" s="313"/>
      <c r="MWO80" s="313"/>
      <c r="MWP80" s="313"/>
      <c r="MWQ80" s="313"/>
      <c r="MWR80" s="313"/>
      <c r="MWS80" s="313"/>
      <c r="MWT80" s="313"/>
      <c r="MWU80" s="313"/>
      <c r="MWV80" s="313"/>
      <c r="MWW80" s="313"/>
      <c r="MWX80" s="313"/>
      <c r="MWY80" s="313"/>
      <c r="MWZ80" s="313"/>
      <c r="MXA80" s="313"/>
      <c r="MXB80" s="313"/>
      <c r="MXC80" s="313"/>
      <c r="MXD80" s="313"/>
      <c r="MXE80" s="313"/>
      <c r="MXF80" s="313"/>
      <c r="MXG80" s="313"/>
      <c r="MXH80" s="313"/>
      <c r="MXI80" s="313"/>
      <c r="MXJ80" s="313"/>
      <c r="MXK80" s="313"/>
      <c r="MXL80" s="313"/>
      <c r="MXM80" s="313"/>
      <c r="MXN80" s="313"/>
      <c r="MXO80" s="313"/>
      <c r="MXP80" s="313"/>
      <c r="MXQ80" s="313"/>
      <c r="MXR80" s="313"/>
      <c r="MXS80" s="313"/>
      <c r="MXT80" s="313"/>
      <c r="MXU80" s="313"/>
      <c r="MXV80" s="313"/>
      <c r="MXW80" s="313"/>
      <c r="MXX80" s="313"/>
      <c r="MXY80" s="313"/>
      <c r="MXZ80" s="313"/>
      <c r="MYA80" s="313"/>
      <c r="MYB80" s="313"/>
      <c r="MYC80" s="313"/>
      <c r="MYD80" s="313"/>
      <c r="MYE80" s="313"/>
      <c r="MYF80" s="313"/>
      <c r="MYG80" s="313"/>
      <c r="MYH80" s="313"/>
      <c r="MYI80" s="313"/>
      <c r="MYJ80" s="313"/>
      <c r="MYK80" s="313"/>
      <c r="MYL80" s="313"/>
      <c r="MYM80" s="313"/>
      <c r="MYN80" s="313"/>
      <c r="MYO80" s="313"/>
      <c r="MYP80" s="313"/>
      <c r="MYQ80" s="313"/>
      <c r="MYR80" s="313"/>
      <c r="MYS80" s="313"/>
      <c r="MYT80" s="313"/>
      <c r="MYU80" s="313"/>
      <c r="MYV80" s="313"/>
      <c r="MYW80" s="313"/>
      <c r="MYX80" s="313"/>
      <c r="MYY80" s="313"/>
      <c r="MYZ80" s="313"/>
      <c r="MZA80" s="313"/>
      <c r="MZB80" s="313"/>
      <c r="MZC80" s="313"/>
      <c r="MZD80" s="313"/>
      <c r="MZE80" s="313"/>
      <c r="MZF80" s="313"/>
      <c r="MZG80" s="313"/>
      <c r="MZH80" s="313"/>
      <c r="MZI80" s="313"/>
      <c r="MZJ80" s="313"/>
      <c r="MZK80" s="313"/>
      <c r="MZL80" s="313"/>
      <c r="MZM80" s="313"/>
      <c r="MZN80" s="313"/>
      <c r="MZO80" s="313"/>
      <c r="MZP80" s="313"/>
      <c r="MZQ80" s="313"/>
      <c r="MZR80" s="313"/>
      <c r="MZS80" s="313"/>
      <c r="MZT80" s="313"/>
      <c r="MZU80" s="313"/>
      <c r="MZV80" s="313"/>
      <c r="MZW80" s="313"/>
      <c r="MZX80" s="313"/>
      <c r="MZY80" s="313"/>
      <c r="MZZ80" s="313"/>
      <c r="NAA80" s="313"/>
      <c r="NAB80" s="313"/>
      <c r="NAC80" s="313"/>
      <c r="NAD80" s="313"/>
      <c r="NAE80" s="313"/>
      <c r="NAF80" s="313"/>
      <c r="NAG80" s="313"/>
      <c r="NAH80" s="313"/>
      <c r="NAI80" s="313"/>
      <c r="NAJ80" s="313"/>
      <c r="NAK80" s="313"/>
      <c r="NAL80" s="313"/>
      <c r="NAM80" s="313"/>
      <c r="NAN80" s="313"/>
      <c r="NAO80" s="313"/>
      <c r="NAP80" s="313"/>
      <c r="NAQ80" s="313"/>
      <c r="NAR80" s="313"/>
      <c r="NAS80" s="313"/>
      <c r="NAT80" s="313"/>
      <c r="NAU80" s="313"/>
      <c r="NAV80" s="313"/>
      <c r="NAW80" s="313"/>
      <c r="NAX80" s="313"/>
      <c r="NAY80" s="313"/>
      <c r="NAZ80" s="313"/>
      <c r="NBA80" s="313"/>
      <c r="NBB80" s="313"/>
      <c r="NBC80" s="313"/>
      <c r="NBD80" s="313"/>
      <c r="NBE80" s="313"/>
      <c r="NBF80" s="313"/>
      <c r="NBG80" s="313"/>
      <c r="NBH80" s="313"/>
      <c r="NBI80" s="313"/>
      <c r="NBJ80" s="313"/>
      <c r="NBK80" s="313"/>
      <c r="NBL80" s="313"/>
      <c r="NBM80" s="313"/>
      <c r="NBN80" s="313"/>
      <c r="NBO80" s="313"/>
      <c r="NBP80" s="313"/>
      <c r="NBQ80" s="313"/>
      <c r="NBR80" s="313"/>
      <c r="NBS80" s="313"/>
      <c r="NBT80" s="313"/>
      <c r="NBU80" s="313"/>
      <c r="NBV80" s="313"/>
      <c r="NBW80" s="313"/>
      <c r="NBX80" s="313"/>
      <c r="NBY80" s="313"/>
      <c r="NBZ80" s="313"/>
      <c r="NCA80" s="313"/>
      <c r="NCB80" s="313"/>
      <c r="NCC80" s="313"/>
      <c r="NCD80" s="313"/>
      <c r="NCE80" s="313"/>
      <c r="NCF80" s="313"/>
      <c r="NCG80" s="313"/>
      <c r="NCH80" s="313"/>
      <c r="NCI80" s="313"/>
      <c r="NCJ80" s="313"/>
      <c r="NCK80" s="313"/>
      <c r="NCL80" s="313"/>
      <c r="NCM80" s="313"/>
      <c r="NCN80" s="313"/>
      <c r="NCO80" s="313"/>
      <c r="NCP80" s="313"/>
      <c r="NCQ80" s="313"/>
      <c r="NCR80" s="313"/>
      <c r="NCS80" s="313"/>
      <c r="NCT80" s="313"/>
      <c r="NCU80" s="313"/>
      <c r="NCV80" s="313"/>
      <c r="NCW80" s="313"/>
      <c r="NCX80" s="313"/>
      <c r="NCY80" s="313"/>
      <c r="NCZ80" s="313"/>
      <c r="NDA80" s="313"/>
      <c r="NDB80" s="313"/>
      <c r="NDC80" s="313"/>
      <c r="NDD80" s="313"/>
      <c r="NDE80" s="313"/>
      <c r="NDF80" s="313"/>
      <c r="NDG80" s="313"/>
      <c r="NDH80" s="313"/>
      <c r="NDI80" s="313"/>
      <c r="NDJ80" s="313"/>
      <c r="NDK80" s="313"/>
      <c r="NDL80" s="313"/>
      <c r="NDM80" s="313"/>
      <c r="NDN80" s="313"/>
      <c r="NDO80" s="313"/>
      <c r="NDP80" s="313"/>
      <c r="NDQ80" s="313"/>
      <c r="NDR80" s="313"/>
      <c r="NDS80" s="313"/>
      <c r="NDT80" s="313"/>
      <c r="NDU80" s="313"/>
      <c r="NDV80" s="313"/>
      <c r="NDW80" s="313"/>
      <c r="NDX80" s="313"/>
      <c r="NDY80" s="313"/>
      <c r="NDZ80" s="313"/>
      <c r="NEA80" s="313"/>
      <c r="NEB80" s="313"/>
      <c r="NEC80" s="313"/>
      <c r="NED80" s="313"/>
      <c r="NEE80" s="313"/>
      <c r="NEF80" s="313"/>
      <c r="NEG80" s="313"/>
      <c r="NEH80" s="313"/>
      <c r="NEI80" s="313"/>
      <c r="NEJ80" s="313"/>
      <c r="NEK80" s="313"/>
      <c r="NEL80" s="313"/>
      <c r="NEM80" s="313"/>
      <c r="NEN80" s="313"/>
      <c r="NEO80" s="313"/>
      <c r="NEP80" s="313"/>
      <c r="NEQ80" s="313"/>
      <c r="NER80" s="313"/>
      <c r="NES80" s="313"/>
      <c r="NET80" s="313"/>
      <c r="NEU80" s="313"/>
      <c r="NEV80" s="313"/>
      <c r="NEW80" s="313"/>
      <c r="NEX80" s="313"/>
      <c r="NEY80" s="313"/>
      <c r="NEZ80" s="313"/>
      <c r="NFA80" s="313"/>
      <c r="NFB80" s="313"/>
      <c r="NFC80" s="313"/>
      <c r="NFD80" s="313"/>
      <c r="NFE80" s="313"/>
      <c r="NFF80" s="313"/>
      <c r="NFG80" s="313"/>
      <c r="NFH80" s="313"/>
      <c r="NFI80" s="313"/>
      <c r="NFJ80" s="313"/>
      <c r="NFK80" s="313"/>
      <c r="NFL80" s="313"/>
      <c r="NFM80" s="313"/>
      <c r="NFN80" s="313"/>
      <c r="NFO80" s="313"/>
      <c r="NFP80" s="313"/>
      <c r="NFQ80" s="313"/>
      <c r="NFR80" s="313"/>
      <c r="NFS80" s="313"/>
      <c r="NFT80" s="313"/>
      <c r="NFU80" s="313"/>
      <c r="NFV80" s="313"/>
      <c r="NFW80" s="313"/>
      <c r="NFX80" s="313"/>
      <c r="NFY80" s="313"/>
      <c r="NFZ80" s="313"/>
      <c r="NGA80" s="313"/>
      <c r="NGB80" s="313"/>
      <c r="NGC80" s="313"/>
      <c r="NGD80" s="313"/>
      <c r="NGE80" s="313"/>
      <c r="NGF80" s="313"/>
      <c r="NGG80" s="313"/>
      <c r="NGH80" s="313"/>
      <c r="NGI80" s="313"/>
      <c r="NGJ80" s="313"/>
      <c r="NGK80" s="313"/>
      <c r="NGL80" s="313"/>
      <c r="NGM80" s="313"/>
      <c r="NGN80" s="313"/>
      <c r="NGO80" s="313"/>
      <c r="NGP80" s="313"/>
      <c r="NGQ80" s="313"/>
      <c r="NGR80" s="313"/>
      <c r="NGS80" s="313"/>
      <c r="NGT80" s="313"/>
      <c r="NGU80" s="313"/>
      <c r="NGV80" s="313"/>
      <c r="NGW80" s="313"/>
      <c r="NGX80" s="313"/>
      <c r="NGY80" s="313"/>
      <c r="NGZ80" s="313"/>
      <c r="NHA80" s="313"/>
      <c r="NHB80" s="313"/>
      <c r="NHC80" s="313"/>
      <c r="NHD80" s="313"/>
      <c r="NHE80" s="313"/>
      <c r="NHF80" s="313"/>
      <c r="NHG80" s="313"/>
      <c r="NHH80" s="313"/>
      <c r="NHI80" s="313"/>
      <c r="NHJ80" s="313"/>
      <c r="NHK80" s="313"/>
      <c r="NHL80" s="313"/>
      <c r="NHM80" s="313"/>
      <c r="NHN80" s="313"/>
      <c r="NHO80" s="313"/>
      <c r="NHP80" s="313"/>
      <c r="NHQ80" s="313"/>
      <c r="NHR80" s="313"/>
      <c r="NHS80" s="313"/>
      <c r="NHT80" s="313"/>
      <c r="NHU80" s="313"/>
      <c r="NHV80" s="313"/>
      <c r="NHW80" s="313"/>
      <c r="NHX80" s="313"/>
      <c r="NHY80" s="313"/>
      <c r="NHZ80" s="313"/>
      <c r="NIA80" s="313"/>
      <c r="NIB80" s="313"/>
      <c r="NIC80" s="313"/>
      <c r="NID80" s="313"/>
      <c r="NIE80" s="313"/>
      <c r="NIF80" s="313"/>
      <c r="NIG80" s="313"/>
      <c r="NIH80" s="313"/>
      <c r="NII80" s="313"/>
      <c r="NIJ80" s="313"/>
      <c r="NIK80" s="313"/>
      <c r="NIL80" s="313"/>
      <c r="NIM80" s="313"/>
      <c r="NIN80" s="313"/>
      <c r="NIO80" s="313"/>
      <c r="NIP80" s="313"/>
      <c r="NIQ80" s="313"/>
      <c r="NIR80" s="313"/>
      <c r="NIS80" s="313"/>
      <c r="NIT80" s="313"/>
      <c r="NIU80" s="313"/>
      <c r="NIV80" s="313"/>
      <c r="NIW80" s="313"/>
      <c r="NIX80" s="313"/>
      <c r="NIY80" s="313"/>
      <c r="NIZ80" s="313"/>
      <c r="NJA80" s="313"/>
      <c r="NJB80" s="313"/>
      <c r="NJC80" s="313"/>
      <c r="NJD80" s="313"/>
      <c r="NJE80" s="313"/>
      <c r="NJF80" s="313"/>
      <c r="NJG80" s="313"/>
      <c r="NJH80" s="313"/>
      <c r="NJI80" s="313"/>
      <c r="NJJ80" s="313"/>
      <c r="NJK80" s="313"/>
      <c r="NJL80" s="313"/>
      <c r="NJM80" s="313"/>
      <c r="NJN80" s="313"/>
      <c r="NJO80" s="313"/>
      <c r="NJP80" s="313"/>
      <c r="NJQ80" s="313"/>
      <c r="NJR80" s="313"/>
      <c r="NJS80" s="313"/>
      <c r="NJT80" s="313"/>
      <c r="NJU80" s="313"/>
      <c r="NJV80" s="313"/>
      <c r="NJW80" s="313"/>
      <c r="NJX80" s="313"/>
      <c r="NJY80" s="313"/>
      <c r="NJZ80" s="313"/>
      <c r="NKA80" s="313"/>
      <c r="NKB80" s="313"/>
      <c r="NKC80" s="313"/>
      <c r="NKD80" s="313"/>
      <c r="NKE80" s="313"/>
      <c r="NKF80" s="313"/>
      <c r="NKG80" s="313"/>
      <c r="NKH80" s="313"/>
      <c r="NKI80" s="313"/>
      <c r="NKJ80" s="313"/>
      <c r="NKK80" s="313"/>
      <c r="NKL80" s="313"/>
      <c r="NKM80" s="313"/>
      <c r="NKN80" s="313"/>
      <c r="NKO80" s="313"/>
      <c r="NKP80" s="313"/>
      <c r="NKQ80" s="313"/>
      <c r="NKR80" s="313"/>
      <c r="NKS80" s="313"/>
      <c r="NKT80" s="313"/>
      <c r="NKU80" s="313"/>
      <c r="NKV80" s="313"/>
      <c r="NKW80" s="313"/>
      <c r="NKX80" s="313"/>
      <c r="NKY80" s="313"/>
      <c r="NKZ80" s="313"/>
      <c r="NLA80" s="313"/>
      <c r="NLB80" s="313"/>
      <c r="NLC80" s="313"/>
      <c r="NLD80" s="313"/>
      <c r="NLE80" s="313"/>
      <c r="NLF80" s="313"/>
      <c r="NLG80" s="313"/>
      <c r="NLH80" s="313"/>
      <c r="NLI80" s="313"/>
      <c r="NLJ80" s="313"/>
      <c r="NLK80" s="313"/>
      <c r="NLL80" s="313"/>
      <c r="NLM80" s="313"/>
      <c r="NLN80" s="313"/>
      <c r="NLO80" s="313"/>
      <c r="NLP80" s="313"/>
      <c r="NLQ80" s="313"/>
      <c r="NLR80" s="313"/>
      <c r="NLS80" s="313"/>
      <c r="NLT80" s="313"/>
      <c r="NLU80" s="313"/>
      <c r="NLV80" s="313"/>
      <c r="NLW80" s="313"/>
      <c r="NLX80" s="313"/>
      <c r="NLY80" s="313"/>
      <c r="NLZ80" s="313"/>
      <c r="NMA80" s="313"/>
      <c r="NMB80" s="313"/>
      <c r="NMC80" s="313"/>
      <c r="NMD80" s="313"/>
      <c r="NME80" s="313"/>
      <c r="NMF80" s="313"/>
      <c r="NMG80" s="313"/>
      <c r="NMH80" s="313"/>
      <c r="NMI80" s="313"/>
      <c r="NMJ80" s="313"/>
      <c r="NMK80" s="313"/>
      <c r="NML80" s="313"/>
      <c r="NMM80" s="313"/>
      <c r="NMN80" s="313"/>
      <c r="NMO80" s="313"/>
      <c r="NMP80" s="313"/>
      <c r="NMQ80" s="313"/>
      <c r="NMR80" s="313"/>
      <c r="NMS80" s="313"/>
      <c r="NMT80" s="313"/>
      <c r="NMU80" s="313"/>
      <c r="NMV80" s="313"/>
      <c r="NMW80" s="313"/>
      <c r="NMX80" s="313"/>
      <c r="NMY80" s="313"/>
      <c r="NMZ80" s="313"/>
      <c r="NNA80" s="313"/>
      <c r="NNB80" s="313"/>
      <c r="NNC80" s="313"/>
      <c r="NND80" s="313"/>
      <c r="NNE80" s="313"/>
      <c r="NNF80" s="313"/>
      <c r="NNG80" s="313"/>
      <c r="NNH80" s="313"/>
      <c r="NNI80" s="313"/>
      <c r="NNJ80" s="313"/>
      <c r="NNK80" s="313"/>
      <c r="NNL80" s="313"/>
      <c r="NNM80" s="313"/>
      <c r="NNN80" s="313"/>
      <c r="NNO80" s="313"/>
      <c r="NNP80" s="313"/>
      <c r="NNQ80" s="313"/>
      <c r="NNR80" s="313"/>
      <c r="NNS80" s="313"/>
      <c r="NNT80" s="313"/>
      <c r="NNU80" s="313"/>
      <c r="NNV80" s="313"/>
      <c r="NNW80" s="313"/>
      <c r="NNX80" s="313"/>
      <c r="NNY80" s="313"/>
      <c r="NNZ80" s="313"/>
      <c r="NOA80" s="313"/>
      <c r="NOB80" s="313"/>
      <c r="NOC80" s="313"/>
      <c r="NOD80" s="313"/>
      <c r="NOE80" s="313"/>
      <c r="NOF80" s="313"/>
      <c r="NOG80" s="313"/>
      <c r="NOH80" s="313"/>
      <c r="NOI80" s="313"/>
      <c r="NOJ80" s="313"/>
      <c r="NOK80" s="313"/>
      <c r="NOL80" s="313"/>
      <c r="NOM80" s="313"/>
      <c r="NON80" s="313"/>
      <c r="NOO80" s="313"/>
      <c r="NOP80" s="313"/>
      <c r="NOQ80" s="313"/>
      <c r="NOR80" s="313"/>
      <c r="NOS80" s="313"/>
      <c r="NOT80" s="313"/>
      <c r="NOU80" s="313"/>
      <c r="NOV80" s="313"/>
      <c r="NOW80" s="313"/>
      <c r="NOX80" s="313"/>
      <c r="NOY80" s="313"/>
      <c r="NOZ80" s="313"/>
      <c r="NPA80" s="313"/>
      <c r="NPB80" s="313"/>
      <c r="NPC80" s="313"/>
      <c r="NPD80" s="313"/>
      <c r="NPE80" s="313"/>
      <c r="NPF80" s="313"/>
      <c r="NPG80" s="313"/>
      <c r="NPH80" s="313"/>
      <c r="NPI80" s="313"/>
      <c r="NPJ80" s="313"/>
      <c r="NPK80" s="313"/>
      <c r="NPL80" s="313"/>
      <c r="NPM80" s="313"/>
      <c r="NPN80" s="313"/>
      <c r="NPO80" s="313"/>
      <c r="NPP80" s="313"/>
      <c r="NPQ80" s="313"/>
      <c r="NPR80" s="313"/>
      <c r="NPS80" s="313"/>
      <c r="NPT80" s="313"/>
      <c r="NPU80" s="313"/>
      <c r="NPV80" s="313"/>
      <c r="NPW80" s="313"/>
      <c r="NPX80" s="313"/>
      <c r="NPY80" s="313"/>
      <c r="NPZ80" s="313"/>
      <c r="NQA80" s="313"/>
      <c r="NQB80" s="313"/>
      <c r="NQC80" s="313"/>
      <c r="NQD80" s="313"/>
      <c r="NQE80" s="313"/>
      <c r="NQF80" s="313"/>
      <c r="NQG80" s="313"/>
      <c r="NQH80" s="313"/>
      <c r="NQI80" s="313"/>
      <c r="NQJ80" s="313"/>
      <c r="NQK80" s="313"/>
      <c r="NQL80" s="313"/>
      <c r="NQM80" s="313"/>
      <c r="NQN80" s="313"/>
      <c r="NQO80" s="313"/>
      <c r="NQP80" s="313"/>
      <c r="NQQ80" s="313"/>
      <c r="NQR80" s="313"/>
      <c r="NQS80" s="313"/>
      <c r="NQT80" s="313"/>
      <c r="NQU80" s="313"/>
      <c r="NQV80" s="313"/>
      <c r="NQW80" s="313"/>
      <c r="NQX80" s="313"/>
      <c r="NQY80" s="313"/>
      <c r="NQZ80" s="313"/>
      <c r="NRA80" s="313"/>
      <c r="NRB80" s="313"/>
      <c r="NRC80" s="313"/>
      <c r="NRD80" s="313"/>
      <c r="NRE80" s="313"/>
      <c r="NRF80" s="313"/>
      <c r="NRG80" s="313"/>
      <c r="NRH80" s="313"/>
      <c r="NRI80" s="313"/>
      <c r="NRJ80" s="313"/>
      <c r="NRK80" s="313"/>
      <c r="NRL80" s="313"/>
      <c r="NRM80" s="313"/>
      <c r="NRN80" s="313"/>
      <c r="NRO80" s="313"/>
      <c r="NRP80" s="313"/>
      <c r="NRQ80" s="313"/>
      <c r="NRR80" s="313"/>
      <c r="NRS80" s="313"/>
      <c r="NRT80" s="313"/>
      <c r="NRU80" s="313"/>
      <c r="NRV80" s="313"/>
      <c r="NRW80" s="313"/>
      <c r="NRX80" s="313"/>
      <c r="NRY80" s="313"/>
      <c r="NRZ80" s="313"/>
      <c r="NSA80" s="313"/>
      <c r="NSB80" s="313"/>
      <c r="NSC80" s="313"/>
      <c r="NSD80" s="313"/>
      <c r="NSE80" s="313"/>
      <c r="NSF80" s="313"/>
      <c r="NSG80" s="313"/>
      <c r="NSH80" s="313"/>
      <c r="NSI80" s="313"/>
      <c r="NSJ80" s="313"/>
      <c r="NSK80" s="313"/>
      <c r="NSL80" s="313"/>
      <c r="NSM80" s="313"/>
      <c r="NSN80" s="313"/>
      <c r="NSO80" s="313"/>
      <c r="NSP80" s="313"/>
      <c r="NSQ80" s="313"/>
      <c r="NSR80" s="313"/>
      <c r="NSS80" s="313"/>
      <c r="NST80" s="313"/>
      <c r="NSU80" s="313"/>
      <c r="NSV80" s="313"/>
      <c r="NSW80" s="313"/>
      <c r="NSX80" s="313"/>
      <c r="NSY80" s="313"/>
      <c r="NSZ80" s="313"/>
      <c r="NTA80" s="313"/>
      <c r="NTB80" s="313"/>
      <c r="NTC80" s="313"/>
      <c r="NTD80" s="313"/>
      <c r="NTE80" s="313"/>
      <c r="NTF80" s="313"/>
      <c r="NTG80" s="313"/>
      <c r="NTH80" s="313"/>
      <c r="NTI80" s="313"/>
      <c r="NTJ80" s="313"/>
      <c r="NTK80" s="313"/>
      <c r="NTL80" s="313"/>
      <c r="NTM80" s="313"/>
      <c r="NTN80" s="313"/>
      <c r="NTO80" s="313"/>
      <c r="NTP80" s="313"/>
      <c r="NTQ80" s="313"/>
      <c r="NTR80" s="313"/>
      <c r="NTS80" s="313"/>
      <c r="NTT80" s="313"/>
      <c r="NTU80" s="313"/>
      <c r="NTV80" s="313"/>
      <c r="NTW80" s="313"/>
      <c r="NTX80" s="313"/>
      <c r="NTY80" s="313"/>
      <c r="NTZ80" s="313"/>
      <c r="NUA80" s="313"/>
      <c r="NUB80" s="313"/>
      <c r="NUC80" s="313"/>
      <c r="NUD80" s="313"/>
      <c r="NUE80" s="313"/>
      <c r="NUF80" s="313"/>
      <c r="NUG80" s="313"/>
      <c r="NUH80" s="313"/>
      <c r="NUI80" s="313"/>
      <c r="NUJ80" s="313"/>
      <c r="NUK80" s="313"/>
      <c r="NUL80" s="313"/>
      <c r="NUM80" s="313"/>
      <c r="NUN80" s="313"/>
      <c r="NUO80" s="313"/>
      <c r="NUP80" s="313"/>
      <c r="NUQ80" s="313"/>
      <c r="NUR80" s="313"/>
      <c r="NUS80" s="313"/>
      <c r="NUT80" s="313"/>
      <c r="NUU80" s="313"/>
      <c r="NUV80" s="313"/>
      <c r="NUW80" s="313"/>
      <c r="NUX80" s="313"/>
      <c r="NUY80" s="313"/>
      <c r="NUZ80" s="313"/>
      <c r="NVA80" s="313"/>
      <c r="NVB80" s="313"/>
      <c r="NVC80" s="313"/>
      <c r="NVD80" s="313"/>
      <c r="NVE80" s="313"/>
      <c r="NVF80" s="313"/>
      <c r="NVG80" s="313"/>
      <c r="NVH80" s="313"/>
      <c r="NVI80" s="313"/>
      <c r="NVJ80" s="313"/>
      <c r="NVK80" s="313"/>
      <c r="NVL80" s="313"/>
      <c r="NVM80" s="313"/>
      <c r="NVN80" s="313"/>
      <c r="NVO80" s="313"/>
      <c r="NVP80" s="313"/>
      <c r="NVQ80" s="313"/>
      <c r="NVR80" s="313"/>
      <c r="NVS80" s="313"/>
      <c r="NVT80" s="313"/>
      <c r="NVU80" s="313"/>
      <c r="NVV80" s="313"/>
      <c r="NVW80" s="313"/>
      <c r="NVX80" s="313"/>
      <c r="NVY80" s="313"/>
      <c r="NVZ80" s="313"/>
      <c r="NWA80" s="313"/>
      <c r="NWB80" s="313"/>
      <c r="NWC80" s="313"/>
      <c r="NWD80" s="313"/>
      <c r="NWE80" s="313"/>
      <c r="NWF80" s="313"/>
      <c r="NWG80" s="313"/>
      <c r="NWH80" s="313"/>
      <c r="NWI80" s="313"/>
      <c r="NWJ80" s="313"/>
      <c r="NWK80" s="313"/>
      <c r="NWL80" s="313"/>
      <c r="NWM80" s="313"/>
      <c r="NWN80" s="313"/>
      <c r="NWO80" s="313"/>
      <c r="NWP80" s="313"/>
      <c r="NWQ80" s="313"/>
      <c r="NWR80" s="313"/>
      <c r="NWS80" s="313"/>
      <c r="NWT80" s="313"/>
      <c r="NWU80" s="313"/>
      <c r="NWV80" s="313"/>
      <c r="NWW80" s="313"/>
      <c r="NWX80" s="313"/>
      <c r="NWY80" s="313"/>
      <c r="NWZ80" s="313"/>
      <c r="NXA80" s="313"/>
      <c r="NXB80" s="313"/>
      <c r="NXC80" s="313"/>
      <c r="NXD80" s="313"/>
      <c r="NXE80" s="313"/>
      <c r="NXF80" s="313"/>
      <c r="NXG80" s="313"/>
      <c r="NXH80" s="313"/>
      <c r="NXI80" s="313"/>
      <c r="NXJ80" s="313"/>
      <c r="NXK80" s="313"/>
      <c r="NXL80" s="313"/>
      <c r="NXM80" s="313"/>
      <c r="NXN80" s="313"/>
      <c r="NXO80" s="313"/>
      <c r="NXP80" s="313"/>
      <c r="NXQ80" s="313"/>
      <c r="NXR80" s="313"/>
      <c r="NXS80" s="313"/>
      <c r="NXT80" s="313"/>
      <c r="NXU80" s="313"/>
      <c r="NXV80" s="313"/>
      <c r="NXW80" s="313"/>
      <c r="NXX80" s="313"/>
      <c r="NXY80" s="313"/>
      <c r="NXZ80" s="313"/>
      <c r="NYA80" s="313"/>
      <c r="NYB80" s="313"/>
      <c r="NYC80" s="313"/>
      <c r="NYD80" s="313"/>
      <c r="NYE80" s="313"/>
      <c r="NYF80" s="313"/>
      <c r="NYG80" s="313"/>
      <c r="NYH80" s="313"/>
      <c r="NYI80" s="313"/>
      <c r="NYJ80" s="313"/>
      <c r="NYK80" s="313"/>
      <c r="NYL80" s="313"/>
      <c r="NYM80" s="313"/>
      <c r="NYN80" s="313"/>
      <c r="NYO80" s="313"/>
      <c r="NYP80" s="313"/>
      <c r="NYQ80" s="313"/>
      <c r="NYR80" s="313"/>
      <c r="NYS80" s="313"/>
      <c r="NYT80" s="313"/>
      <c r="NYU80" s="313"/>
      <c r="NYV80" s="313"/>
      <c r="NYW80" s="313"/>
      <c r="NYX80" s="313"/>
      <c r="NYY80" s="313"/>
      <c r="NYZ80" s="313"/>
      <c r="NZA80" s="313"/>
      <c r="NZB80" s="313"/>
      <c r="NZC80" s="313"/>
      <c r="NZD80" s="313"/>
      <c r="NZE80" s="313"/>
      <c r="NZF80" s="313"/>
      <c r="NZG80" s="313"/>
      <c r="NZH80" s="313"/>
      <c r="NZI80" s="313"/>
      <c r="NZJ80" s="313"/>
      <c r="NZK80" s="313"/>
      <c r="NZL80" s="313"/>
      <c r="NZM80" s="313"/>
      <c r="NZN80" s="313"/>
      <c r="NZO80" s="313"/>
      <c r="NZP80" s="313"/>
      <c r="NZQ80" s="313"/>
      <c r="NZR80" s="313"/>
      <c r="NZS80" s="313"/>
      <c r="NZT80" s="313"/>
      <c r="NZU80" s="313"/>
      <c r="NZV80" s="313"/>
      <c r="NZW80" s="313"/>
      <c r="NZX80" s="313"/>
      <c r="NZY80" s="313"/>
      <c r="NZZ80" s="313"/>
      <c r="OAA80" s="313"/>
      <c r="OAB80" s="313"/>
      <c r="OAC80" s="313"/>
      <c r="OAD80" s="313"/>
      <c r="OAE80" s="313"/>
      <c r="OAF80" s="313"/>
      <c r="OAG80" s="313"/>
      <c r="OAH80" s="313"/>
      <c r="OAI80" s="313"/>
      <c r="OAJ80" s="313"/>
      <c r="OAK80" s="313"/>
      <c r="OAL80" s="313"/>
      <c r="OAM80" s="313"/>
      <c r="OAN80" s="313"/>
      <c r="OAO80" s="313"/>
      <c r="OAP80" s="313"/>
      <c r="OAQ80" s="313"/>
      <c r="OAR80" s="313"/>
      <c r="OAS80" s="313"/>
      <c r="OAT80" s="313"/>
      <c r="OAU80" s="313"/>
      <c r="OAV80" s="313"/>
      <c r="OAW80" s="313"/>
      <c r="OAX80" s="313"/>
      <c r="OAY80" s="313"/>
      <c r="OAZ80" s="313"/>
      <c r="OBA80" s="313"/>
      <c r="OBB80" s="313"/>
      <c r="OBC80" s="313"/>
      <c r="OBD80" s="313"/>
      <c r="OBE80" s="313"/>
      <c r="OBF80" s="313"/>
      <c r="OBG80" s="313"/>
      <c r="OBH80" s="313"/>
      <c r="OBI80" s="313"/>
      <c r="OBJ80" s="313"/>
      <c r="OBK80" s="313"/>
      <c r="OBL80" s="313"/>
      <c r="OBM80" s="313"/>
      <c r="OBN80" s="313"/>
      <c r="OBO80" s="313"/>
      <c r="OBP80" s="313"/>
      <c r="OBQ80" s="313"/>
      <c r="OBR80" s="313"/>
      <c r="OBS80" s="313"/>
      <c r="OBT80" s="313"/>
      <c r="OBU80" s="313"/>
      <c r="OBV80" s="313"/>
      <c r="OBW80" s="313"/>
      <c r="OBX80" s="313"/>
      <c r="OBY80" s="313"/>
      <c r="OBZ80" s="313"/>
      <c r="OCA80" s="313"/>
      <c r="OCB80" s="313"/>
      <c r="OCC80" s="313"/>
      <c r="OCD80" s="313"/>
      <c r="OCE80" s="313"/>
      <c r="OCF80" s="313"/>
      <c r="OCG80" s="313"/>
      <c r="OCH80" s="313"/>
      <c r="OCI80" s="313"/>
      <c r="OCJ80" s="313"/>
      <c r="OCK80" s="313"/>
      <c r="OCL80" s="313"/>
      <c r="OCM80" s="313"/>
      <c r="OCN80" s="313"/>
      <c r="OCO80" s="313"/>
      <c r="OCP80" s="313"/>
      <c r="OCQ80" s="313"/>
      <c r="OCR80" s="313"/>
      <c r="OCS80" s="313"/>
      <c r="OCT80" s="313"/>
      <c r="OCU80" s="313"/>
      <c r="OCV80" s="313"/>
      <c r="OCW80" s="313"/>
      <c r="OCX80" s="313"/>
      <c r="OCY80" s="313"/>
      <c r="OCZ80" s="313"/>
      <c r="ODA80" s="313"/>
      <c r="ODB80" s="313"/>
      <c r="ODC80" s="313"/>
      <c r="ODD80" s="313"/>
      <c r="ODE80" s="313"/>
      <c r="ODF80" s="313"/>
      <c r="ODG80" s="313"/>
      <c r="ODH80" s="313"/>
      <c r="ODI80" s="313"/>
      <c r="ODJ80" s="313"/>
      <c r="ODK80" s="313"/>
      <c r="ODL80" s="313"/>
      <c r="ODM80" s="313"/>
      <c r="ODN80" s="313"/>
      <c r="ODO80" s="313"/>
      <c r="ODP80" s="313"/>
      <c r="ODQ80" s="313"/>
      <c r="ODR80" s="313"/>
      <c r="ODS80" s="313"/>
      <c r="ODT80" s="313"/>
      <c r="ODU80" s="313"/>
      <c r="ODV80" s="313"/>
      <c r="ODW80" s="313"/>
      <c r="ODX80" s="313"/>
      <c r="ODY80" s="313"/>
      <c r="ODZ80" s="313"/>
      <c r="OEA80" s="313"/>
      <c r="OEB80" s="313"/>
      <c r="OEC80" s="313"/>
      <c r="OED80" s="313"/>
      <c r="OEE80" s="313"/>
      <c r="OEF80" s="313"/>
      <c r="OEG80" s="313"/>
      <c r="OEH80" s="313"/>
      <c r="OEI80" s="313"/>
      <c r="OEJ80" s="313"/>
      <c r="OEK80" s="313"/>
      <c r="OEL80" s="313"/>
      <c r="OEM80" s="313"/>
      <c r="OEN80" s="313"/>
      <c r="OEO80" s="313"/>
      <c r="OEP80" s="313"/>
      <c r="OEQ80" s="313"/>
      <c r="OER80" s="313"/>
      <c r="OES80" s="313"/>
      <c r="OET80" s="313"/>
      <c r="OEU80" s="313"/>
      <c r="OEV80" s="313"/>
      <c r="OEW80" s="313"/>
      <c r="OEX80" s="313"/>
      <c r="OEY80" s="313"/>
      <c r="OEZ80" s="313"/>
      <c r="OFA80" s="313"/>
      <c r="OFB80" s="313"/>
      <c r="OFC80" s="313"/>
      <c r="OFD80" s="313"/>
      <c r="OFE80" s="313"/>
      <c r="OFF80" s="313"/>
      <c r="OFG80" s="313"/>
      <c r="OFH80" s="313"/>
      <c r="OFI80" s="313"/>
      <c r="OFJ80" s="313"/>
      <c r="OFK80" s="313"/>
      <c r="OFL80" s="313"/>
      <c r="OFM80" s="313"/>
      <c r="OFN80" s="313"/>
      <c r="OFO80" s="313"/>
      <c r="OFP80" s="313"/>
      <c r="OFQ80" s="313"/>
      <c r="OFR80" s="313"/>
      <c r="OFS80" s="313"/>
      <c r="OFT80" s="313"/>
      <c r="OFU80" s="313"/>
      <c r="OFV80" s="313"/>
      <c r="OFW80" s="313"/>
      <c r="OFX80" s="313"/>
      <c r="OFY80" s="313"/>
      <c r="OFZ80" s="313"/>
      <c r="OGA80" s="313"/>
      <c r="OGB80" s="313"/>
      <c r="OGC80" s="313"/>
      <c r="OGD80" s="313"/>
      <c r="OGE80" s="313"/>
      <c r="OGF80" s="313"/>
      <c r="OGG80" s="313"/>
      <c r="OGH80" s="313"/>
      <c r="OGI80" s="313"/>
      <c r="OGJ80" s="313"/>
      <c r="OGK80" s="313"/>
      <c r="OGL80" s="313"/>
      <c r="OGM80" s="313"/>
      <c r="OGN80" s="313"/>
      <c r="OGO80" s="313"/>
      <c r="OGP80" s="313"/>
      <c r="OGQ80" s="313"/>
      <c r="OGR80" s="313"/>
      <c r="OGS80" s="313"/>
      <c r="OGT80" s="313"/>
      <c r="OGU80" s="313"/>
      <c r="OGV80" s="313"/>
      <c r="OGW80" s="313"/>
      <c r="OGX80" s="313"/>
      <c r="OGY80" s="313"/>
      <c r="OGZ80" s="313"/>
      <c r="OHA80" s="313"/>
      <c r="OHB80" s="313"/>
      <c r="OHC80" s="313"/>
      <c r="OHD80" s="313"/>
      <c r="OHE80" s="313"/>
      <c r="OHF80" s="313"/>
      <c r="OHG80" s="313"/>
      <c r="OHH80" s="313"/>
      <c r="OHI80" s="313"/>
      <c r="OHJ80" s="313"/>
      <c r="OHK80" s="313"/>
      <c r="OHL80" s="313"/>
      <c r="OHM80" s="313"/>
      <c r="OHN80" s="313"/>
      <c r="OHO80" s="313"/>
      <c r="OHP80" s="313"/>
      <c r="OHQ80" s="313"/>
      <c r="OHR80" s="313"/>
      <c r="OHS80" s="313"/>
      <c r="OHT80" s="313"/>
      <c r="OHU80" s="313"/>
      <c r="OHV80" s="313"/>
      <c r="OHW80" s="313"/>
      <c r="OHX80" s="313"/>
      <c r="OHY80" s="313"/>
      <c r="OHZ80" s="313"/>
      <c r="OIA80" s="313"/>
      <c r="OIB80" s="313"/>
      <c r="OIC80" s="313"/>
      <c r="OID80" s="313"/>
      <c r="OIE80" s="313"/>
      <c r="OIF80" s="313"/>
      <c r="OIG80" s="313"/>
      <c r="OIH80" s="313"/>
      <c r="OII80" s="313"/>
      <c r="OIJ80" s="313"/>
      <c r="OIK80" s="313"/>
      <c r="OIL80" s="313"/>
      <c r="OIM80" s="313"/>
      <c r="OIN80" s="313"/>
      <c r="OIO80" s="313"/>
      <c r="OIP80" s="313"/>
      <c r="OIQ80" s="313"/>
      <c r="OIR80" s="313"/>
      <c r="OIS80" s="313"/>
      <c r="OIT80" s="313"/>
      <c r="OIU80" s="313"/>
      <c r="OIV80" s="313"/>
      <c r="OIW80" s="313"/>
      <c r="OIX80" s="313"/>
      <c r="OIY80" s="313"/>
      <c r="OIZ80" s="313"/>
      <c r="OJA80" s="313"/>
      <c r="OJB80" s="313"/>
      <c r="OJC80" s="313"/>
      <c r="OJD80" s="313"/>
      <c r="OJE80" s="313"/>
      <c r="OJF80" s="313"/>
      <c r="OJG80" s="313"/>
      <c r="OJH80" s="313"/>
      <c r="OJI80" s="313"/>
      <c r="OJJ80" s="313"/>
      <c r="OJK80" s="313"/>
      <c r="OJL80" s="313"/>
      <c r="OJM80" s="313"/>
      <c r="OJN80" s="313"/>
      <c r="OJO80" s="313"/>
      <c r="OJP80" s="313"/>
      <c r="OJQ80" s="313"/>
      <c r="OJR80" s="313"/>
      <c r="OJS80" s="313"/>
      <c r="OJT80" s="313"/>
      <c r="OJU80" s="313"/>
      <c r="OJV80" s="313"/>
      <c r="OJW80" s="313"/>
      <c r="OJX80" s="313"/>
      <c r="OJY80" s="313"/>
      <c r="OJZ80" s="313"/>
      <c r="OKA80" s="313"/>
      <c r="OKB80" s="313"/>
      <c r="OKC80" s="313"/>
      <c r="OKD80" s="313"/>
      <c r="OKE80" s="313"/>
      <c r="OKF80" s="313"/>
      <c r="OKG80" s="313"/>
      <c r="OKH80" s="313"/>
      <c r="OKI80" s="313"/>
      <c r="OKJ80" s="313"/>
      <c r="OKK80" s="313"/>
      <c r="OKL80" s="313"/>
      <c r="OKM80" s="313"/>
      <c r="OKN80" s="313"/>
      <c r="OKO80" s="313"/>
      <c r="OKP80" s="313"/>
      <c r="OKQ80" s="313"/>
      <c r="OKR80" s="313"/>
      <c r="OKS80" s="313"/>
      <c r="OKT80" s="313"/>
      <c r="OKU80" s="313"/>
      <c r="OKV80" s="313"/>
      <c r="OKW80" s="313"/>
      <c r="OKX80" s="313"/>
      <c r="OKY80" s="313"/>
      <c r="OKZ80" s="313"/>
      <c r="OLA80" s="313"/>
      <c r="OLB80" s="313"/>
      <c r="OLC80" s="313"/>
      <c r="OLD80" s="313"/>
      <c r="OLE80" s="313"/>
      <c r="OLF80" s="313"/>
      <c r="OLG80" s="313"/>
      <c r="OLH80" s="313"/>
      <c r="OLI80" s="313"/>
      <c r="OLJ80" s="313"/>
      <c r="OLK80" s="313"/>
      <c r="OLL80" s="313"/>
      <c r="OLM80" s="313"/>
      <c r="OLN80" s="313"/>
      <c r="OLO80" s="313"/>
      <c r="OLP80" s="313"/>
      <c r="OLQ80" s="313"/>
      <c r="OLR80" s="313"/>
      <c r="OLS80" s="313"/>
      <c r="OLT80" s="313"/>
      <c r="OLU80" s="313"/>
      <c r="OLV80" s="313"/>
      <c r="OLW80" s="313"/>
      <c r="OLX80" s="313"/>
      <c r="OLY80" s="313"/>
      <c r="OLZ80" s="313"/>
      <c r="OMA80" s="313"/>
      <c r="OMB80" s="313"/>
      <c r="OMC80" s="313"/>
      <c r="OMD80" s="313"/>
      <c r="OME80" s="313"/>
      <c r="OMF80" s="313"/>
      <c r="OMG80" s="313"/>
      <c r="OMH80" s="313"/>
      <c r="OMI80" s="313"/>
      <c r="OMJ80" s="313"/>
      <c r="OMK80" s="313"/>
      <c r="OML80" s="313"/>
      <c r="OMM80" s="313"/>
      <c r="OMN80" s="313"/>
      <c r="OMO80" s="313"/>
      <c r="OMP80" s="313"/>
      <c r="OMQ80" s="313"/>
      <c r="OMR80" s="313"/>
      <c r="OMS80" s="313"/>
      <c r="OMT80" s="313"/>
      <c r="OMU80" s="313"/>
      <c r="OMV80" s="313"/>
      <c r="OMW80" s="313"/>
      <c r="OMX80" s="313"/>
      <c r="OMY80" s="313"/>
      <c r="OMZ80" s="313"/>
      <c r="ONA80" s="313"/>
      <c r="ONB80" s="313"/>
      <c r="ONC80" s="313"/>
      <c r="OND80" s="313"/>
      <c r="ONE80" s="313"/>
      <c r="ONF80" s="313"/>
      <c r="ONG80" s="313"/>
      <c r="ONH80" s="313"/>
      <c r="ONI80" s="313"/>
      <c r="ONJ80" s="313"/>
      <c r="ONK80" s="313"/>
      <c r="ONL80" s="313"/>
      <c r="ONM80" s="313"/>
      <c r="ONN80" s="313"/>
      <c r="ONO80" s="313"/>
      <c r="ONP80" s="313"/>
      <c r="ONQ80" s="313"/>
      <c r="ONR80" s="313"/>
      <c r="ONS80" s="313"/>
      <c r="ONT80" s="313"/>
      <c r="ONU80" s="313"/>
      <c r="ONV80" s="313"/>
      <c r="ONW80" s="313"/>
      <c r="ONX80" s="313"/>
      <c r="ONY80" s="313"/>
      <c r="ONZ80" s="313"/>
      <c r="OOA80" s="313"/>
      <c r="OOB80" s="313"/>
      <c r="OOC80" s="313"/>
      <c r="OOD80" s="313"/>
      <c r="OOE80" s="313"/>
      <c r="OOF80" s="313"/>
      <c r="OOG80" s="313"/>
      <c r="OOH80" s="313"/>
      <c r="OOI80" s="313"/>
      <c r="OOJ80" s="313"/>
      <c r="OOK80" s="313"/>
      <c r="OOL80" s="313"/>
      <c r="OOM80" s="313"/>
      <c r="OON80" s="313"/>
      <c r="OOO80" s="313"/>
      <c r="OOP80" s="313"/>
      <c r="OOQ80" s="313"/>
      <c r="OOR80" s="313"/>
      <c r="OOS80" s="313"/>
      <c r="OOT80" s="313"/>
      <c r="OOU80" s="313"/>
      <c r="OOV80" s="313"/>
      <c r="OOW80" s="313"/>
      <c r="OOX80" s="313"/>
      <c r="OOY80" s="313"/>
      <c r="OOZ80" s="313"/>
      <c r="OPA80" s="313"/>
      <c r="OPB80" s="313"/>
      <c r="OPC80" s="313"/>
      <c r="OPD80" s="313"/>
      <c r="OPE80" s="313"/>
      <c r="OPF80" s="313"/>
      <c r="OPG80" s="313"/>
      <c r="OPH80" s="313"/>
      <c r="OPI80" s="313"/>
      <c r="OPJ80" s="313"/>
      <c r="OPK80" s="313"/>
      <c r="OPL80" s="313"/>
      <c r="OPM80" s="313"/>
      <c r="OPN80" s="313"/>
      <c r="OPO80" s="313"/>
      <c r="OPP80" s="313"/>
      <c r="OPQ80" s="313"/>
      <c r="OPR80" s="313"/>
      <c r="OPS80" s="313"/>
      <c r="OPT80" s="313"/>
      <c r="OPU80" s="313"/>
      <c r="OPV80" s="313"/>
      <c r="OPW80" s="313"/>
      <c r="OPX80" s="313"/>
      <c r="OPY80" s="313"/>
      <c r="OPZ80" s="313"/>
      <c r="OQA80" s="313"/>
      <c r="OQB80" s="313"/>
      <c r="OQC80" s="313"/>
      <c r="OQD80" s="313"/>
      <c r="OQE80" s="313"/>
      <c r="OQF80" s="313"/>
      <c r="OQG80" s="313"/>
      <c r="OQH80" s="313"/>
      <c r="OQI80" s="313"/>
      <c r="OQJ80" s="313"/>
      <c r="OQK80" s="313"/>
      <c r="OQL80" s="313"/>
      <c r="OQM80" s="313"/>
      <c r="OQN80" s="313"/>
      <c r="OQO80" s="313"/>
      <c r="OQP80" s="313"/>
      <c r="OQQ80" s="313"/>
      <c r="OQR80" s="313"/>
      <c r="OQS80" s="313"/>
      <c r="OQT80" s="313"/>
      <c r="OQU80" s="313"/>
      <c r="OQV80" s="313"/>
      <c r="OQW80" s="313"/>
      <c r="OQX80" s="313"/>
      <c r="OQY80" s="313"/>
      <c r="OQZ80" s="313"/>
      <c r="ORA80" s="313"/>
      <c r="ORB80" s="313"/>
      <c r="ORC80" s="313"/>
      <c r="ORD80" s="313"/>
      <c r="ORE80" s="313"/>
      <c r="ORF80" s="313"/>
      <c r="ORG80" s="313"/>
      <c r="ORH80" s="313"/>
      <c r="ORI80" s="313"/>
      <c r="ORJ80" s="313"/>
      <c r="ORK80" s="313"/>
      <c r="ORL80" s="313"/>
      <c r="ORM80" s="313"/>
      <c r="ORN80" s="313"/>
      <c r="ORO80" s="313"/>
      <c r="ORP80" s="313"/>
      <c r="ORQ80" s="313"/>
      <c r="ORR80" s="313"/>
      <c r="ORS80" s="313"/>
      <c r="ORT80" s="313"/>
      <c r="ORU80" s="313"/>
      <c r="ORV80" s="313"/>
      <c r="ORW80" s="313"/>
      <c r="ORX80" s="313"/>
      <c r="ORY80" s="313"/>
      <c r="ORZ80" s="313"/>
      <c r="OSA80" s="313"/>
      <c r="OSB80" s="313"/>
      <c r="OSC80" s="313"/>
      <c r="OSD80" s="313"/>
      <c r="OSE80" s="313"/>
      <c r="OSF80" s="313"/>
      <c r="OSG80" s="313"/>
      <c r="OSH80" s="313"/>
      <c r="OSI80" s="313"/>
      <c r="OSJ80" s="313"/>
      <c r="OSK80" s="313"/>
      <c r="OSL80" s="313"/>
      <c r="OSM80" s="313"/>
      <c r="OSN80" s="313"/>
      <c r="OSO80" s="313"/>
      <c r="OSP80" s="313"/>
      <c r="OSQ80" s="313"/>
      <c r="OSR80" s="313"/>
      <c r="OSS80" s="313"/>
      <c r="OST80" s="313"/>
      <c r="OSU80" s="313"/>
      <c r="OSV80" s="313"/>
      <c r="OSW80" s="313"/>
      <c r="OSX80" s="313"/>
      <c r="OSY80" s="313"/>
      <c r="OSZ80" s="313"/>
      <c r="OTA80" s="313"/>
      <c r="OTB80" s="313"/>
      <c r="OTC80" s="313"/>
      <c r="OTD80" s="313"/>
      <c r="OTE80" s="313"/>
      <c r="OTF80" s="313"/>
      <c r="OTG80" s="313"/>
      <c r="OTH80" s="313"/>
      <c r="OTI80" s="313"/>
      <c r="OTJ80" s="313"/>
      <c r="OTK80" s="313"/>
      <c r="OTL80" s="313"/>
      <c r="OTM80" s="313"/>
      <c r="OTN80" s="313"/>
      <c r="OTO80" s="313"/>
      <c r="OTP80" s="313"/>
      <c r="OTQ80" s="313"/>
      <c r="OTR80" s="313"/>
      <c r="OTS80" s="313"/>
      <c r="OTT80" s="313"/>
      <c r="OTU80" s="313"/>
      <c r="OTV80" s="313"/>
      <c r="OTW80" s="313"/>
      <c r="OTX80" s="313"/>
      <c r="OTY80" s="313"/>
      <c r="OTZ80" s="313"/>
      <c r="OUA80" s="313"/>
      <c r="OUB80" s="313"/>
      <c r="OUC80" s="313"/>
      <c r="OUD80" s="313"/>
      <c r="OUE80" s="313"/>
      <c r="OUF80" s="313"/>
      <c r="OUG80" s="313"/>
      <c r="OUH80" s="313"/>
      <c r="OUI80" s="313"/>
      <c r="OUJ80" s="313"/>
      <c r="OUK80" s="313"/>
      <c r="OUL80" s="313"/>
      <c r="OUM80" s="313"/>
      <c r="OUN80" s="313"/>
      <c r="OUO80" s="313"/>
      <c r="OUP80" s="313"/>
      <c r="OUQ80" s="313"/>
      <c r="OUR80" s="313"/>
      <c r="OUS80" s="313"/>
      <c r="OUT80" s="313"/>
      <c r="OUU80" s="313"/>
      <c r="OUV80" s="313"/>
      <c r="OUW80" s="313"/>
      <c r="OUX80" s="313"/>
      <c r="OUY80" s="313"/>
      <c r="OUZ80" s="313"/>
      <c r="OVA80" s="313"/>
      <c r="OVB80" s="313"/>
      <c r="OVC80" s="313"/>
      <c r="OVD80" s="313"/>
      <c r="OVE80" s="313"/>
      <c r="OVF80" s="313"/>
      <c r="OVG80" s="313"/>
      <c r="OVH80" s="313"/>
      <c r="OVI80" s="313"/>
      <c r="OVJ80" s="313"/>
      <c r="OVK80" s="313"/>
      <c r="OVL80" s="313"/>
      <c r="OVM80" s="313"/>
      <c r="OVN80" s="313"/>
      <c r="OVO80" s="313"/>
      <c r="OVP80" s="313"/>
      <c r="OVQ80" s="313"/>
      <c r="OVR80" s="313"/>
      <c r="OVS80" s="313"/>
      <c r="OVT80" s="313"/>
      <c r="OVU80" s="313"/>
      <c r="OVV80" s="313"/>
      <c r="OVW80" s="313"/>
      <c r="OVX80" s="313"/>
      <c r="OVY80" s="313"/>
      <c r="OVZ80" s="313"/>
      <c r="OWA80" s="313"/>
      <c r="OWB80" s="313"/>
      <c r="OWC80" s="313"/>
      <c r="OWD80" s="313"/>
      <c r="OWE80" s="313"/>
      <c r="OWF80" s="313"/>
      <c r="OWG80" s="313"/>
      <c r="OWH80" s="313"/>
      <c r="OWI80" s="313"/>
      <c r="OWJ80" s="313"/>
      <c r="OWK80" s="313"/>
      <c r="OWL80" s="313"/>
      <c r="OWM80" s="313"/>
      <c r="OWN80" s="313"/>
      <c r="OWO80" s="313"/>
      <c r="OWP80" s="313"/>
      <c r="OWQ80" s="313"/>
      <c r="OWR80" s="313"/>
      <c r="OWS80" s="313"/>
      <c r="OWT80" s="313"/>
      <c r="OWU80" s="313"/>
      <c r="OWV80" s="313"/>
      <c r="OWW80" s="313"/>
      <c r="OWX80" s="313"/>
      <c r="OWY80" s="313"/>
      <c r="OWZ80" s="313"/>
      <c r="OXA80" s="313"/>
      <c r="OXB80" s="313"/>
      <c r="OXC80" s="313"/>
      <c r="OXD80" s="313"/>
      <c r="OXE80" s="313"/>
      <c r="OXF80" s="313"/>
      <c r="OXG80" s="313"/>
      <c r="OXH80" s="313"/>
      <c r="OXI80" s="313"/>
      <c r="OXJ80" s="313"/>
      <c r="OXK80" s="313"/>
      <c r="OXL80" s="313"/>
      <c r="OXM80" s="313"/>
      <c r="OXN80" s="313"/>
      <c r="OXO80" s="313"/>
      <c r="OXP80" s="313"/>
      <c r="OXQ80" s="313"/>
      <c r="OXR80" s="313"/>
      <c r="OXS80" s="313"/>
      <c r="OXT80" s="313"/>
      <c r="OXU80" s="313"/>
      <c r="OXV80" s="313"/>
      <c r="OXW80" s="313"/>
      <c r="OXX80" s="313"/>
      <c r="OXY80" s="313"/>
      <c r="OXZ80" s="313"/>
      <c r="OYA80" s="313"/>
      <c r="OYB80" s="313"/>
      <c r="OYC80" s="313"/>
      <c r="OYD80" s="313"/>
      <c r="OYE80" s="313"/>
      <c r="OYF80" s="313"/>
      <c r="OYG80" s="313"/>
      <c r="OYH80" s="313"/>
      <c r="OYI80" s="313"/>
      <c r="OYJ80" s="313"/>
      <c r="OYK80" s="313"/>
      <c r="OYL80" s="313"/>
      <c r="OYM80" s="313"/>
      <c r="OYN80" s="313"/>
      <c r="OYO80" s="313"/>
      <c r="OYP80" s="313"/>
      <c r="OYQ80" s="313"/>
      <c r="OYR80" s="313"/>
      <c r="OYS80" s="313"/>
      <c r="OYT80" s="313"/>
      <c r="OYU80" s="313"/>
      <c r="OYV80" s="313"/>
      <c r="OYW80" s="313"/>
      <c r="OYX80" s="313"/>
      <c r="OYY80" s="313"/>
      <c r="OYZ80" s="313"/>
      <c r="OZA80" s="313"/>
      <c r="OZB80" s="313"/>
      <c r="OZC80" s="313"/>
      <c r="OZD80" s="313"/>
      <c r="OZE80" s="313"/>
      <c r="OZF80" s="313"/>
      <c r="OZG80" s="313"/>
      <c r="OZH80" s="313"/>
      <c r="OZI80" s="313"/>
      <c r="OZJ80" s="313"/>
      <c r="OZK80" s="313"/>
      <c r="OZL80" s="313"/>
      <c r="OZM80" s="313"/>
      <c r="OZN80" s="313"/>
      <c r="OZO80" s="313"/>
      <c r="OZP80" s="313"/>
      <c r="OZQ80" s="313"/>
      <c r="OZR80" s="313"/>
      <c r="OZS80" s="313"/>
      <c r="OZT80" s="313"/>
      <c r="OZU80" s="313"/>
      <c r="OZV80" s="313"/>
      <c r="OZW80" s="313"/>
      <c r="OZX80" s="313"/>
      <c r="OZY80" s="313"/>
      <c r="OZZ80" s="313"/>
      <c r="PAA80" s="313"/>
      <c r="PAB80" s="313"/>
      <c r="PAC80" s="313"/>
      <c r="PAD80" s="313"/>
      <c r="PAE80" s="313"/>
      <c r="PAF80" s="313"/>
      <c r="PAG80" s="313"/>
      <c r="PAH80" s="313"/>
      <c r="PAI80" s="313"/>
      <c r="PAJ80" s="313"/>
      <c r="PAK80" s="313"/>
      <c r="PAL80" s="313"/>
      <c r="PAM80" s="313"/>
      <c r="PAN80" s="313"/>
      <c r="PAO80" s="313"/>
      <c r="PAP80" s="313"/>
      <c r="PAQ80" s="313"/>
      <c r="PAR80" s="313"/>
      <c r="PAS80" s="313"/>
      <c r="PAT80" s="313"/>
      <c r="PAU80" s="313"/>
      <c r="PAV80" s="313"/>
      <c r="PAW80" s="313"/>
      <c r="PAX80" s="313"/>
      <c r="PAY80" s="313"/>
      <c r="PAZ80" s="313"/>
      <c r="PBA80" s="313"/>
      <c r="PBB80" s="313"/>
      <c r="PBC80" s="313"/>
      <c r="PBD80" s="313"/>
      <c r="PBE80" s="313"/>
      <c r="PBF80" s="313"/>
      <c r="PBG80" s="313"/>
      <c r="PBH80" s="313"/>
      <c r="PBI80" s="313"/>
      <c r="PBJ80" s="313"/>
      <c r="PBK80" s="313"/>
      <c r="PBL80" s="313"/>
      <c r="PBM80" s="313"/>
      <c r="PBN80" s="313"/>
      <c r="PBO80" s="313"/>
      <c r="PBP80" s="313"/>
      <c r="PBQ80" s="313"/>
      <c r="PBR80" s="313"/>
      <c r="PBS80" s="313"/>
      <c r="PBT80" s="313"/>
      <c r="PBU80" s="313"/>
      <c r="PBV80" s="313"/>
      <c r="PBW80" s="313"/>
      <c r="PBX80" s="313"/>
      <c r="PBY80" s="313"/>
      <c r="PBZ80" s="313"/>
      <c r="PCA80" s="313"/>
      <c r="PCB80" s="313"/>
      <c r="PCC80" s="313"/>
      <c r="PCD80" s="313"/>
      <c r="PCE80" s="313"/>
      <c r="PCF80" s="313"/>
      <c r="PCG80" s="313"/>
      <c r="PCH80" s="313"/>
      <c r="PCI80" s="313"/>
      <c r="PCJ80" s="313"/>
      <c r="PCK80" s="313"/>
      <c r="PCL80" s="313"/>
      <c r="PCM80" s="313"/>
      <c r="PCN80" s="313"/>
      <c r="PCO80" s="313"/>
      <c r="PCP80" s="313"/>
      <c r="PCQ80" s="313"/>
      <c r="PCR80" s="313"/>
      <c r="PCS80" s="313"/>
      <c r="PCT80" s="313"/>
      <c r="PCU80" s="313"/>
      <c r="PCV80" s="313"/>
      <c r="PCW80" s="313"/>
      <c r="PCX80" s="313"/>
      <c r="PCY80" s="313"/>
      <c r="PCZ80" s="313"/>
      <c r="PDA80" s="313"/>
      <c r="PDB80" s="313"/>
      <c r="PDC80" s="313"/>
      <c r="PDD80" s="313"/>
      <c r="PDE80" s="313"/>
      <c r="PDF80" s="313"/>
      <c r="PDG80" s="313"/>
      <c r="PDH80" s="313"/>
      <c r="PDI80" s="313"/>
      <c r="PDJ80" s="313"/>
      <c r="PDK80" s="313"/>
      <c r="PDL80" s="313"/>
      <c r="PDM80" s="313"/>
      <c r="PDN80" s="313"/>
      <c r="PDO80" s="313"/>
      <c r="PDP80" s="313"/>
      <c r="PDQ80" s="313"/>
      <c r="PDR80" s="313"/>
      <c r="PDS80" s="313"/>
      <c r="PDT80" s="313"/>
      <c r="PDU80" s="313"/>
      <c r="PDV80" s="313"/>
      <c r="PDW80" s="313"/>
      <c r="PDX80" s="313"/>
      <c r="PDY80" s="313"/>
      <c r="PDZ80" s="313"/>
      <c r="PEA80" s="313"/>
      <c r="PEB80" s="313"/>
      <c r="PEC80" s="313"/>
      <c r="PED80" s="313"/>
      <c r="PEE80" s="313"/>
      <c r="PEF80" s="313"/>
      <c r="PEG80" s="313"/>
      <c r="PEH80" s="313"/>
      <c r="PEI80" s="313"/>
      <c r="PEJ80" s="313"/>
      <c r="PEK80" s="313"/>
      <c r="PEL80" s="313"/>
      <c r="PEM80" s="313"/>
      <c r="PEN80" s="313"/>
      <c r="PEO80" s="313"/>
      <c r="PEP80" s="313"/>
      <c r="PEQ80" s="313"/>
      <c r="PER80" s="313"/>
      <c r="PES80" s="313"/>
      <c r="PET80" s="313"/>
      <c r="PEU80" s="313"/>
      <c r="PEV80" s="313"/>
      <c r="PEW80" s="313"/>
      <c r="PEX80" s="313"/>
      <c r="PEY80" s="313"/>
      <c r="PEZ80" s="313"/>
      <c r="PFA80" s="313"/>
      <c r="PFB80" s="313"/>
      <c r="PFC80" s="313"/>
      <c r="PFD80" s="313"/>
      <c r="PFE80" s="313"/>
      <c r="PFF80" s="313"/>
      <c r="PFG80" s="313"/>
      <c r="PFH80" s="313"/>
      <c r="PFI80" s="313"/>
      <c r="PFJ80" s="313"/>
      <c r="PFK80" s="313"/>
      <c r="PFL80" s="313"/>
      <c r="PFM80" s="313"/>
      <c r="PFN80" s="313"/>
      <c r="PFO80" s="313"/>
      <c r="PFP80" s="313"/>
      <c r="PFQ80" s="313"/>
      <c r="PFR80" s="313"/>
      <c r="PFS80" s="313"/>
      <c r="PFT80" s="313"/>
      <c r="PFU80" s="313"/>
      <c r="PFV80" s="313"/>
      <c r="PFW80" s="313"/>
      <c r="PFX80" s="313"/>
      <c r="PFY80" s="313"/>
      <c r="PFZ80" s="313"/>
      <c r="PGA80" s="313"/>
      <c r="PGB80" s="313"/>
      <c r="PGC80" s="313"/>
      <c r="PGD80" s="313"/>
      <c r="PGE80" s="313"/>
      <c r="PGF80" s="313"/>
      <c r="PGG80" s="313"/>
      <c r="PGH80" s="313"/>
      <c r="PGI80" s="313"/>
      <c r="PGJ80" s="313"/>
      <c r="PGK80" s="313"/>
      <c r="PGL80" s="313"/>
      <c r="PGM80" s="313"/>
      <c r="PGN80" s="313"/>
      <c r="PGO80" s="313"/>
      <c r="PGP80" s="313"/>
      <c r="PGQ80" s="313"/>
      <c r="PGR80" s="313"/>
      <c r="PGS80" s="313"/>
      <c r="PGT80" s="313"/>
      <c r="PGU80" s="313"/>
      <c r="PGV80" s="313"/>
      <c r="PGW80" s="313"/>
      <c r="PGX80" s="313"/>
      <c r="PGY80" s="313"/>
      <c r="PGZ80" s="313"/>
      <c r="PHA80" s="313"/>
      <c r="PHB80" s="313"/>
      <c r="PHC80" s="313"/>
      <c r="PHD80" s="313"/>
      <c r="PHE80" s="313"/>
      <c r="PHF80" s="313"/>
      <c r="PHG80" s="313"/>
      <c r="PHH80" s="313"/>
      <c r="PHI80" s="313"/>
      <c r="PHJ80" s="313"/>
      <c r="PHK80" s="313"/>
      <c r="PHL80" s="313"/>
      <c r="PHM80" s="313"/>
      <c r="PHN80" s="313"/>
      <c r="PHO80" s="313"/>
      <c r="PHP80" s="313"/>
      <c r="PHQ80" s="313"/>
      <c r="PHR80" s="313"/>
      <c r="PHS80" s="313"/>
      <c r="PHT80" s="313"/>
      <c r="PHU80" s="313"/>
      <c r="PHV80" s="313"/>
      <c r="PHW80" s="313"/>
      <c r="PHX80" s="313"/>
      <c r="PHY80" s="313"/>
      <c r="PHZ80" s="313"/>
      <c r="PIA80" s="313"/>
      <c r="PIB80" s="313"/>
      <c r="PIC80" s="313"/>
      <c r="PID80" s="313"/>
      <c r="PIE80" s="313"/>
      <c r="PIF80" s="313"/>
      <c r="PIG80" s="313"/>
      <c r="PIH80" s="313"/>
      <c r="PII80" s="313"/>
      <c r="PIJ80" s="313"/>
      <c r="PIK80" s="313"/>
      <c r="PIL80" s="313"/>
      <c r="PIM80" s="313"/>
      <c r="PIN80" s="313"/>
      <c r="PIO80" s="313"/>
      <c r="PIP80" s="313"/>
      <c r="PIQ80" s="313"/>
      <c r="PIR80" s="313"/>
      <c r="PIS80" s="313"/>
      <c r="PIT80" s="313"/>
      <c r="PIU80" s="313"/>
      <c r="PIV80" s="313"/>
      <c r="PIW80" s="313"/>
      <c r="PIX80" s="313"/>
      <c r="PIY80" s="313"/>
      <c r="PIZ80" s="313"/>
      <c r="PJA80" s="313"/>
      <c r="PJB80" s="313"/>
      <c r="PJC80" s="313"/>
      <c r="PJD80" s="313"/>
      <c r="PJE80" s="313"/>
      <c r="PJF80" s="313"/>
      <c r="PJG80" s="313"/>
      <c r="PJH80" s="313"/>
      <c r="PJI80" s="313"/>
      <c r="PJJ80" s="313"/>
      <c r="PJK80" s="313"/>
      <c r="PJL80" s="313"/>
      <c r="PJM80" s="313"/>
      <c r="PJN80" s="313"/>
      <c r="PJO80" s="313"/>
      <c r="PJP80" s="313"/>
      <c r="PJQ80" s="313"/>
      <c r="PJR80" s="313"/>
      <c r="PJS80" s="313"/>
      <c r="PJT80" s="313"/>
      <c r="PJU80" s="313"/>
      <c r="PJV80" s="313"/>
      <c r="PJW80" s="313"/>
      <c r="PJX80" s="313"/>
      <c r="PJY80" s="313"/>
      <c r="PJZ80" s="313"/>
      <c r="PKA80" s="313"/>
      <c r="PKB80" s="313"/>
      <c r="PKC80" s="313"/>
      <c r="PKD80" s="313"/>
      <c r="PKE80" s="313"/>
      <c r="PKF80" s="313"/>
      <c r="PKG80" s="313"/>
      <c r="PKH80" s="313"/>
      <c r="PKI80" s="313"/>
      <c r="PKJ80" s="313"/>
      <c r="PKK80" s="313"/>
      <c r="PKL80" s="313"/>
      <c r="PKM80" s="313"/>
      <c r="PKN80" s="313"/>
      <c r="PKO80" s="313"/>
      <c r="PKP80" s="313"/>
      <c r="PKQ80" s="313"/>
      <c r="PKR80" s="313"/>
      <c r="PKS80" s="313"/>
      <c r="PKT80" s="313"/>
      <c r="PKU80" s="313"/>
      <c r="PKV80" s="313"/>
      <c r="PKW80" s="313"/>
      <c r="PKX80" s="313"/>
      <c r="PKY80" s="313"/>
      <c r="PKZ80" s="313"/>
      <c r="PLA80" s="313"/>
      <c r="PLB80" s="313"/>
      <c r="PLC80" s="313"/>
      <c r="PLD80" s="313"/>
      <c r="PLE80" s="313"/>
      <c r="PLF80" s="313"/>
      <c r="PLG80" s="313"/>
      <c r="PLH80" s="313"/>
      <c r="PLI80" s="313"/>
      <c r="PLJ80" s="313"/>
      <c r="PLK80" s="313"/>
      <c r="PLL80" s="313"/>
      <c r="PLM80" s="313"/>
      <c r="PLN80" s="313"/>
      <c r="PLO80" s="313"/>
      <c r="PLP80" s="313"/>
      <c r="PLQ80" s="313"/>
      <c r="PLR80" s="313"/>
      <c r="PLS80" s="313"/>
      <c r="PLT80" s="313"/>
      <c r="PLU80" s="313"/>
      <c r="PLV80" s="313"/>
      <c r="PLW80" s="313"/>
      <c r="PLX80" s="313"/>
      <c r="PLY80" s="313"/>
      <c r="PLZ80" s="313"/>
      <c r="PMA80" s="313"/>
      <c r="PMB80" s="313"/>
      <c r="PMC80" s="313"/>
      <c r="PMD80" s="313"/>
      <c r="PME80" s="313"/>
      <c r="PMF80" s="313"/>
      <c r="PMG80" s="313"/>
      <c r="PMH80" s="313"/>
      <c r="PMI80" s="313"/>
      <c r="PMJ80" s="313"/>
      <c r="PMK80" s="313"/>
      <c r="PML80" s="313"/>
      <c r="PMM80" s="313"/>
      <c r="PMN80" s="313"/>
      <c r="PMO80" s="313"/>
      <c r="PMP80" s="313"/>
      <c r="PMQ80" s="313"/>
      <c r="PMR80" s="313"/>
      <c r="PMS80" s="313"/>
      <c r="PMT80" s="313"/>
      <c r="PMU80" s="313"/>
      <c r="PMV80" s="313"/>
      <c r="PMW80" s="313"/>
      <c r="PMX80" s="313"/>
      <c r="PMY80" s="313"/>
      <c r="PMZ80" s="313"/>
      <c r="PNA80" s="313"/>
      <c r="PNB80" s="313"/>
      <c r="PNC80" s="313"/>
      <c r="PND80" s="313"/>
      <c r="PNE80" s="313"/>
      <c r="PNF80" s="313"/>
      <c r="PNG80" s="313"/>
      <c r="PNH80" s="313"/>
      <c r="PNI80" s="313"/>
      <c r="PNJ80" s="313"/>
      <c r="PNK80" s="313"/>
      <c r="PNL80" s="313"/>
      <c r="PNM80" s="313"/>
      <c r="PNN80" s="313"/>
      <c r="PNO80" s="313"/>
      <c r="PNP80" s="313"/>
      <c r="PNQ80" s="313"/>
      <c r="PNR80" s="313"/>
      <c r="PNS80" s="313"/>
      <c r="PNT80" s="313"/>
      <c r="PNU80" s="313"/>
      <c r="PNV80" s="313"/>
      <c r="PNW80" s="313"/>
      <c r="PNX80" s="313"/>
      <c r="PNY80" s="313"/>
      <c r="PNZ80" s="313"/>
      <c r="POA80" s="313"/>
      <c r="POB80" s="313"/>
      <c r="POC80" s="313"/>
      <c r="POD80" s="313"/>
      <c r="POE80" s="313"/>
      <c r="POF80" s="313"/>
      <c r="POG80" s="313"/>
      <c r="POH80" s="313"/>
      <c r="POI80" s="313"/>
      <c r="POJ80" s="313"/>
      <c r="POK80" s="313"/>
      <c r="POL80" s="313"/>
      <c r="POM80" s="313"/>
      <c r="PON80" s="313"/>
      <c r="POO80" s="313"/>
      <c r="POP80" s="313"/>
      <c r="POQ80" s="313"/>
      <c r="POR80" s="313"/>
      <c r="POS80" s="313"/>
      <c r="POT80" s="313"/>
      <c r="POU80" s="313"/>
      <c r="POV80" s="313"/>
      <c r="POW80" s="313"/>
      <c r="POX80" s="313"/>
      <c r="POY80" s="313"/>
      <c r="POZ80" s="313"/>
      <c r="PPA80" s="313"/>
      <c r="PPB80" s="313"/>
      <c r="PPC80" s="313"/>
      <c r="PPD80" s="313"/>
      <c r="PPE80" s="313"/>
      <c r="PPF80" s="313"/>
      <c r="PPG80" s="313"/>
      <c r="PPH80" s="313"/>
      <c r="PPI80" s="313"/>
      <c r="PPJ80" s="313"/>
      <c r="PPK80" s="313"/>
      <c r="PPL80" s="313"/>
      <c r="PPM80" s="313"/>
      <c r="PPN80" s="313"/>
      <c r="PPO80" s="313"/>
      <c r="PPP80" s="313"/>
      <c r="PPQ80" s="313"/>
      <c r="PPR80" s="313"/>
      <c r="PPS80" s="313"/>
      <c r="PPT80" s="313"/>
      <c r="PPU80" s="313"/>
      <c r="PPV80" s="313"/>
      <c r="PPW80" s="313"/>
      <c r="PPX80" s="313"/>
      <c r="PPY80" s="313"/>
      <c r="PPZ80" s="313"/>
      <c r="PQA80" s="313"/>
      <c r="PQB80" s="313"/>
      <c r="PQC80" s="313"/>
      <c r="PQD80" s="313"/>
      <c r="PQE80" s="313"/>
      <c r="PQF80" s="313"/>
      <c r="PQG80" s="313"/>
      <c r="PQH80" s="313"/>
      <c r="PQI80" s="313"/>
      <c r="PQJ80" s="313"/>
      <c r="PQK80" s="313"/>
      <c r="PQL80" s="313"/>
      <c r="PQM80" s="313"/>
      <c r="PQN80" s="313"/>
      <c r="PQO80" s="313"/>
      <c r="PQP80" s="313"/>
      <c r="PQQ80" s="313"/>
      <c r="PQR80" s="313"/>
      <c r="PQS80" s="313"/>
      <c r="PQT80" s="313"/>
      <c r="PQU80" s="313"/>
      <c r="PQV80" s="313"/>
      <c r="PQW80" s="313"/>
      <c r="PQX80" s="313"/>
      <c r="PQY80" s="313"/>
      <c r="PQZ80" s="313"/>
      <c r="PRA80" s="313"/>
      <c r="PRB80" s="313"/>
      <c r="PRC80" s="313"/>
      <c r="PRD80" s="313"/>
      <c r="PRE80" s="313"/>
      <c r="PRF80" s="313"/>
      <c r="PRG80" s="313"/>
      <c r="PRH80" s="313"/>
      <c r="PRI80" s="313"/>
      <c r="PRJ80" s="313"/>
      <c r="PRK80" s="313"/>
      <c r="PRL80" s="313"/>
      <c r="PRM80" s="313"/>
      <c r="PRN80" s="313"/>
      <c r="PRO80" s="313"/>
      <c r="PRP80" s="313"/>
      <c r="PRQ80" s="313"/>
      <c r="PRR80" s="313"/>
      <c r="PRS80" s="313"/>
      <c r="PRT80" s="313"/>
      <c r="PRU80" s="313"/>
      <c r="PRV80" s="313"/>
      <c r="PRW80" s="313"/>
      <c r="PRX80" s="313"/>
      <c r="PRY80" s="313"/>
      <c r="PRZ80" s="313"/>
      <c r="PSA80" s="313"/>
      <c r="PSB80" s="313"/>
      <c r="PSC80" s="313"/>
      <c r="PSD80" s="313"/>
      <c r="PSE80" s="313"/>
      <c r="PSF80" s="313"/>
      <c r="PSG80" s="313"/>
      <c r="PSH80" s="313"/>
      <c r="PSI80" s="313"/>
      <c r="PSJ80" s="313"/>
      <c r="PSK80" s="313"/>
      <c r="PSL80" s="313"/>
      <c r="PSM80" s="313"/>
      <c r="PSN80" s="313"/>
      <c r="PSO80" s="313"/>
      <c r="PSP80" s="313"/>
      <c r="PSQ80" s="313"/>
      <c r="PSR80" s="313"/>
      <c r="PSS80" s="313"/>
      <c r="PST80" s="313"/>
      <c r="PSU80" s="313"/>
      <c r="PSV80" s="313"/>
      <c r="PSW80" s="313"/>
      <c r="PSX80" s="313"/>
      <c r="PSY80" s="313"/>
      <c r="PSZ80" s="313"/>
      <c r="PTA80" s="313"/>
      <c r="PTB80" s="313"/>
      <c r="PTC80" s="313"/>
      <c r="PTD80" s="313"/>
      <c r="PTE80" s="313"/>
      <c r="PTF80" s="313"/>
      <c r="PTG80" s="313"/>
      <c r="PTH80" s="313"/>
      <c r="PTI80" s="313"/>
      <c r="PTJ80" s="313"/>
      <c r="PTK80" s="313"/>
      <c r="PTL80" s="313"/>
      <c r="PTM80" s="313"/>
      <c r="PTN80" s="313"/>
      <c r="PTO80" s="313"/>
      <c r="PTP80" s="313"/>
      <c r="PTQ80" s="313"/>
      <c r="PTR80" s="313"/>
      <c r="PTS80" s="313"/>
      <c r="PTT80" s="313"/>
      <c r="PTU80" s="313"/>
      <c r="PTV80" s="313"/>
      <c r="PTW80" s="313"/>
      <c r="PTX80" s="313"/>
      <c r="PTY80" s="313"/>
      <c r="PTZ80" s="313"/>
      <c r="PUA80" s="313"/>
      <c r="PUB80" s="313"/>
      <c r="PUC80" s="313"/>
      <c r="PUD80" s="313"/>
      <c r="PUE80" s="313"/>
      <c r="PUF80" s="313"/>
      <c r="PUG80" s="313"/>
      <c r="PUH80" s="313"/>
      <c r="PUI80" s="313"/>
      <c r="PUJ80" s="313"/>
      <c r="PUK80" s="313"/>
      <c r="PUL80" s="313"/>
      <c r="PUM80" s="313"/>
      <c r="PUN80" s="313"/>
      <c r="PUO80" s="313"/>
      <c r="PUP80" s="313"/>
      <c r="PUQ80" s="313"/>
      <c r="PUR80" s="313"/>
      <c r="PUS80" s="313"/>
      <c r="PUT80" s="313"/>
      <c r="PUU80" s="313"/>
      <c r="PUV80" s="313"/>
      <c r="PUW80" s="313"/>
      <c r="PUX80" s="313"/>
      <c r="PUY80" s="313"/>
      <c r="PUZ80" s="313"/>
      <c r="PVA80" s="313"/>
      <c r="PVB80" s="313"/>
      <c r="PVC80" s="313"/>
      <c r="PVD80" s="313"/>
      <c r="PVE80" s="313"/>
      <c r="PVF80" s="313"/>
      <c r="PVG80" s="313"/>
      <c r="PVH80" s="313"/>
      <c r="PVI80" s="313"/>
      <c r="PVJ80" s="313"/>
      <c r="PVK80" s="313"/>
      <c r="PVL80" s="313"/>
      <c r="PVM80" s="313"/>
      <c r="PVN80" s="313"/>
      <c r="PVO80" s="313"/>
      <c r="PVP80" s="313"/>
      <c r="PVQ80" s="313"/>
      <c r="PVR80" s="313"/>
      <c r="PVS80" s="313"/>
      <c r="PVT80" s="313"/>
      <c r="PVU80" s="313"/>
      <c r="PVV80" s="313"/>
      <c r="PVW80" s="313"/>
      <c r="PVX80" s="313"/>
      <c r="PVY80" s="313"/>
      <c r="PVZ80" s="313"/>
      <c r="PWA80" s="313"/>
      <c r="PWB80" s="313"/>
      <c r="PWC80" s="313"/>
      <c r="PWD80" s="313"/>
      <c r="PWE80" s="313"/>
      <c r="PWF80" s="313"/>
      <c r="PWG80" s="313"/>
      <c r="PWH80" s="313"/>
      <c r="PWI80" s="313"/>
      <c r="PWJ80" s="313"/>
      <c r="PWK80" s="313"/>
      <c r="PWL80" s="313"/>
      <c r="PWM80" s="313"/>
      <c r="PWN80" s="313"/>
      <c r="PWO80" s="313"/>
      <c r="PWP80" s="313"/>
      <c r="PWQ80" s="313"/>
      <c r="PWR80" s="313"/>
      <c r="PWS80" s="313"/>
      <c r="PWT80" s="313"/>
      <c r="PWU80" s="313"/>
      <c r="PWV80" s="313"/>
      <c r="PWW80" s="313"/>
      <c r="PWX80" s="313"/>
      <c r="PWY80" s="313"/>
      <c r="PWZ80" s="313"/>
      <c r="PXA80" s="313"/>
      <c r="PXB80" s="313"/>
      <c r="PXC80" s="313"/>
      <c r="PXD80" s="313"/>
      <c r="PXE80" s="313"/>
      <c r="PXF80" s="313"/>
      <c r="PXG80" s="313"/>
      <c r="PXH80" s="313"/>
      <c r="PXI80" s="313"/>
      <c r="PXJ80" s="313"/>
      <c r="PXK80" s="313"/>
      <c r="PXL80" s="313"/>
      <c r="PXM80" s="313"/>
      <c r="PXN80" s="313"/>
      <c r="PXO80" s="313"/>
      <c r="PXP80" s="313"/>
      <c r="PXQ80" s="313"/>
      <c r="PXR80" s="313"/>
      <c r="PXS80" s="313"/>
      <c r="PXT80" s="313"/>
      <c r="PXU80" s="313"/>
      <c r="PXV80" s="313"/>
      <c r="PXW80" s="313"/>
      <c r="PXX80" s="313"/>
      <c r="PXY80" s="313"/>
      <c r="PXZ80" s="313"/>
      <c r="PYA80" s="313"/>
      <c r="PYB80" s="313"/>
      <c r="PYC80" s="313"/>
      <c r="PYD80" s="313"/>
      <c r="PYE80" s="313"/>
      <c r="PYF80" s="313"/>
      <c r="PYG80" s="313"/>
      <c r="PYH80" s="313"/>
      <c r="PYI80" s="313"/>
      <c r="PYJ80" s="313"/>
      <c r="PYK80" s="313"/>
      <c r="PYL80" s="313"/>
      <c r="PYM80" s="313"/>
      <c r="PYN80" s="313"/>
      <c r="PYO80" s="313"/>
      <c r="PYP80" s="313"/>
      <c r="PYQ80" s="313"/>
      <c r="PYR80" s="313"/>
      <c r="PYS80" s="313"/>
      <c r="PYT80" s="313"/>
      <c r="PYU80" s="313"/>
      <c r="PYV80" s="313"/>
      <c r="PYW80" s="313"/>
      <c r="PYX80" s="313"/>
      <c r="PYY80" s="313"/>
      <c r="PYZ80" s="313"/>
      <c r="PZA80" s="313"/>
      <c r="PZB80" s="313"/>
      <c r="PZC80" s="313"/>
      <c r="PZD80" s="313"/>
      <c r="PZE80" s="313"/>
      <c r="PZF80" s="313"/>
      <c r="PZG80" s="313"/>
      <c r="PZH80" s="313"/>
      <c r="PZI80" s="313"/>
      <c r="PZJ80" s="313"/>
      <c r="PZK80" s="313"/>
      <c r="PZL80" s="313"/>
      <c r="PZM80" s="313"/>
      <c r="PZN80" s="313"/>
      <c r="PZO80" s="313"/>
      <c r="PZP80" s="313"/>
      <c r="PZQ80" s="313"/>
      <c r="PZR80" s="313"/>
      <c r="PZS80" s="313"/>
      <c r="PZT80" s="313"/>
      <c r="PZU80" s="313"/>
      <c r="PZV80" s="313"/>
      <c r="PZW80" s="313"/>
      <c r="PZX80" s="313"/>
      <c r="PZY80" s="313"/>
      <c r="PZZ80" s="313"/>
      <c r="QAA80" s="313"/>
      <c r="QAB80" s="313"/>
      <c r="QAC80" s="313"/>
      <c r="QAD80" s="313"/>
      <c r="QAE80" s="313"/>
      <c r="QAF80" s="313"/>
      <c r="QAG80" s="313"/>
      <c r="QAH80" s="313"/>
      <c r="QAI80" s="313"/>
      <c r="QAJ80" s="313"/>
      <c r="QAK80" s="313"/>
      <c r="QAL80" s="313"/>
      <c r="QAM80" s="313"/>
      <c r="QAN80" s="313"/>
      <c r="QAO80" s="313"/>
      <c r="QAP80" s="313"/>
      <c r="QAQ80" s="313"/>
      <c r="QAR80" s="313"/>
      <c r="QAS80" s="313"/>
      <c r="QAT80" s="313"/>
      <c r="QAU80" s="313"/>
      <c r="QAV80" s="313"/>
      <c r="QAW80" s="313"/>
      <c r="QAX80" s="313"/>
      <c r="QAY80" s="313"/>
      <c r="QAZ80" s="313"/>
      <c r="QBA80" s="313"/>
      <c r="QBB80" s="313"/>
      <c r="QBC80" s="313"/>
      <c r="QBD80" s="313"/>
      <c r="QBE80" s="313"/>
      <c r="QBF80" s="313"/>
      <c r="QBG80" s="313"/>
      <c r="QBH80" s="313"/>
      <c r="QBI80" s="313"/>
      <c r="QBJ80" s="313"/>
      <c r="QBK80" s="313"/>
      <c r="QBL80" s="313"/>
      <c r="QBM80" s="313"/>
      <c r="QBN80" s="313"/>
      <c r="QBO80" s="313"/>
      <c r="QBP80" s="313"/>
      <c r="QBQ80" s="313"/>
      <c r="QBR80" s="313"/>
      <c r="QBS80" s="313"/>
      <c r="QBT80" s="313"/>
      <c r="QBU80" s="313"/>
      <c r="QBV80" s="313"/>
      <c r="QBW80" s="313"/>
      <c r="QBX80" s="313"/>
      <c r="QBY80" s="313"/>
      <c r="QBZ80" s="313"/>
      <c r="QCA80" s="313"/>
      <c r="QCB80" s="313"/>
      <c r="QCC80" s="313"/>
      <c r="QCD80" s="313"/>
      <c r="QCE80" s="313"/>
      <c r="QCF80" s="313"/>
      <c r="QCG80" s="313"/>
      <c r="QCH80" s="313"/>
      <c r="QCI80" s="313"/>
      <c r="QCJ80" s="313"/>
      <c r="QCK80" s="313"/>
      <c r="QCL80" s="313"/>
      <c r="QCM80" s="313"/>
      <c r="QCN80" s="313"/>
      <c r="QCO80" s="313"/>
      <c r="QCP80" s="313"/>
      <c r="QCQ80" s="313"/>
      <c r="QCR80" s="313"/>
      <c r="QCS80" s="313"/>
      <c r="QCT80" s="313"/>
      <c r="QCU80" s="313"/>
      <c r="QCV80" s="313"/>
      <c r="QCW80" s="313"/>
      <c r="QCX80" s="313"/>
      <c r="QCY80" s="313"/>
      <c r="QCZ80" s="313"/>
      <c r="QDA80" s="313"/>
      <c r="QDB80" s="313"/>
      <c r="QDC80" s="313"/>
      <c r="QDD80" s="313"/>
      <c r="QDE80" s="313"/>
      <c r="QDF80" s="313"/>
      <c r="QDG80" s="313"/>
      <c r="QDH80" s="313"/>
      <c r="QDI80" s="313"/>
      <c r="QDJ80" s="313"/>
      <c r="QDK80" s="313"/>
      <c r="QDL80" s="313"/>
      <c r="QDM80" s="313"/>
      <c r="QDN80" s="313"/>
      <c r="QDO80" s="313"/>
      <c r="QDP80" s="313"/>
      <c r="QDQ80" s="313"/>
      <c r="QDR80" s="313"/>
      <c r="QDS80" s="313"/>
      <c r="QDT80" s="313"/>
      <c r="QDU80" s="313"/>
      <c r="QDV80" s="313"/>
      <c r="QDW80" s="313"/>
      <c r="QDX80" s="313"/>
      <c r="QDY80" s="313"/>
      <c r="QDZ80" s="313"/>
      <c r="QEA80" s="313"/>
      <c r="QEB80" s="313"/>
      <c r="QEC80" s="313"/>
      <c r="QED80" s="313"/>
      <c r="QEE80" s="313"/>
      <c r="QEF80" s="313"/>
      <c r="QEG80" s="313"/>
      <c r="QEH80" s="313"/>
      <c r="QEI80" s="313"/>
      <c r="QEJ80" s="313"/>
      <c r="QEK80" s="313"/>
      <c r="QEL80" s="313"/>
      <c r="QEM80" s="313"/>
      <c r="QEN80" s="313"/>
      <c r="QEO80" s="313"/>
      <c r="QEP80" s="313"/>
      <c r="QEQ80" s="313"/>
      <c r="QER80" s="313"/>
      <c r="QES80" s="313"/>
      <c r="QET80" s="313"/>
      <c r="QEU80" s="313"/>
      <c r="QEV80" s="313"/>
      <c r="QEW80" s="313"/>
      <c r="QEX80" s="313"/>
      <c r="QEY80" s="313"/>
      <c r="QEZ80" s="313"/>
      <c r="QFA80" s="313"/>
      <c r="QFB80" s="313"/>
      <c r="QFC80" s="313"/>
      <c r="QFD80" s="313"/>
      <c r="QFE80" s="313"/>
      <c r="QFF80" s="313"/>
      <c r="QFG80" s="313"/>
      <c r="QFH80" s="313"/>
      <c r="QFI80" s="313"/>
      <c r="QFJ80" s="313"/>
      <c r="QFK80" s="313"/>
      <c r="QFL80" s="313"/>
      <c r="QFM80" s="313"/>
      <c r="QFN80" s="313"/>
      <c r="QFO80" s="313"/>
      <c r="QFP80" s="313"/>
      <c r="QFQ80" s="313"/>
      <c r="QFR80" s="313"/>
      <c r="QFS80" s="313"/>
      <c r="QFT80" s="313"/>
      <c r="QFU80" s="313"/>
      <c r="QFV80" s="313"/>
      <c r="QFW80" s="313"/>
      <c r="QFX80" s="313"/>
      <c r="QFY80" s="313"/>
      <c r="QFZ80" s="313"/>
      <c r="QGA80" s="313"/>
      <c r="QGB80" s="313"/>
      <c r="QGC80" s="313"/>
      <c r="QGD80" s="313"/>
      <c r="QGE80" s="313"/>
      <c r="QGF80" s="313"/>
      <c r="QGG80" s="313"/>
      <c r="QGH80" s="313"/>
      <c r="QGI80" s="313"/>
      <c r="QGJ80" s="313"/>
      <c r="QGK80" s="313"/>
      <c r="QGL80" s="313"/>
      <c r="QGM80" s="313"/>
      <c r="QGN80" s="313"/>
      <c r="QGO80" s="313"/>
      <c r="QGP80" s="313"/>
      <c r="QGQ80" s="313"/>
      <c r="QGR80" s="313"/>
      <c r="QGS80" s="313"/>
      <c r="QGT80" s="313"/>
      <c r="QGU80" s="313"/>
      <c r="QGV80" s="313"/>
      <c r="QGW80" s="313"/>
      <c r="QGX80" s="313"/>
      <c r="QGY80" s="313"/>
      <c r="QGZ80" s="313"/>
      <c r="QHA80" s="313"/>
      <c r="QHB80" s="313"/>
      <c r="QHC80" s="313"/>
      <c r="QHD80" s="313"/>
      <c r="QHE80" s="313"/>
      <c r="QHF80" s="313"/>
      <c r="QHG80" s="313"/>
      <c r="QHH80" s="313"/>
      <c r="QHI80" s="313"/>
      <c r="QHJ80" s="313"/>
      <c r="QHK80" s="313"/>
      <c r="QHL80" s="313"/>
      <c r="QHM80" s="313"/>
      <c r="QHN80" s="313"/>
      <c r="QHO80" s="313"/>
      <c r="QHP80" s="313"/>
      <c r="QHQ80" s="313"/>
      <c r="QHR80" s="313"/>
      <c r="QHS80" s="313"/>
      <c r="QHT80" s="313"/>
      <c r="QHU80" s="313"/>
      <c r="QHV80" s="313"/>
      <c r="QHW80" s="313"/>
      <c r="QHX80" s="313"/>
      <c r="QHY80" s="313"/>
      <c r="QHZ80" s="313"/>
      <c r="QIA80" s="313"/>
      <c r="QIB80" s="313"/>
      <c r="QIC80" s="313"/>
      <c r="QID80" s="313"/>
      <c r="QIE80" s="313"/>
      <c r="QIF80" s="313"/>
      <c r="QIG80" s="313"/>
      <c r="QIH80" s="313"/>
      <c r="QII80" s="313"/>
      <c r="QIJ80" s="313"/>
      <c r="QIK80" s="313"/>
      <c r="QIL80" s="313"/>
      <c r="QIM80" s="313"/>
      <c r="QIN80" s="313"/>
      <c r="QIO80" s="313"/>
      <c r="QIP80" s="313"/>
      <c r="QIQ80" s="313"/>
      <c r="QIR80" s="313"/>
      <c r="QIS80" s="313"/>
      <c r="QIT80" s="313"/>
      <c r="QIU80" s="313"/>
      <c r="QIV80" s="313"/>
      <c r="QIW80" s="313"/>
      <c r="QIX80" s="313"/>
      <c r="QIY80" s="313"/>
      <c r="QIZ80" s="313"/>
      <c r="QJA80" s="313"/>
      <c r="QJB80" s="313"/>
      <c r="QJC80" s="313"/>
      <c r="QJD80" s="313"/>
      <c r="QJE80" s="313"/>
      <c r="QJF80" s="313"/>
      <c r="QJG80" s="313"/>
      <c r="QJH80" s="313"/>
      <c r="QJI80" s="313"/>
      <c r="QJJ80" s="313"/>
      <c r="QJK80" s="313"/>
      <c r="QJL80" s="313"/>
      <c r="QJM80" s="313"/>
      <c r="QJN80" s="313"/>
      <c r="QJO80" s="313"/>
      <c r="QJP80" s="313"/>
      <c r="QJQ80" s="313"/>
      <c r="QJR80" s="313"/>
      <c r="QJS80" s="313"/>
      <c r="QJT80" s="313"/>
      <c r="QJU80" s="313"/>
      <c r="QJV80" s="313"/>
      <c r="QJW80" s="313"/>
      <c r="QJX80" s="313"/>
      <c r="QJY80" s="313"/>
      <c r="QJZ80" s="313"/>
      <c r="QKA80" s="313"/>
      <c r="QKB80" s="313"/>
      <c r="QKC80" s="313"/>
      <c r="QKD80" s="313"/>
      <c r="QKE80" s="313"/>
      <c r="QKF80" s="313"/>
      <c r="QKG80" s="313"/>
      <c r="QKH80" s="313"/>
      <c r="QKI80" s="313"/>
      <c r="QKJ80" s="313"/>
      <c r="QKK80" s="313"/>
      <c r="QKL80" s="313"/>
      <c r="QKM80" s="313"/>
      <c r="QKN80" s="313"/>
      <c r="QKO80" s="313"/>
      <c r="QKP80" s="313"/>
      <c r="QKQ80" s="313"/>
      <c r="QKR80" s="313"/>
      <c r="QKS80" s="313"/>
      <c r="QKT80" s="313"/>
      <c r="QKU80" s="313"/>
      <c r="QKV80" s="313"/>
      <c r="QKW80" s="313"/>
      <c r="QKX80" s="313"/>
      <c r="QKY80" s="313"/>
      <c r="QKZ80" s="313"/>
      <c r="QLA80" s="313"/>
      <c r="QLB80" s="313"/>
      <c r="QLC80" s="313"/>
      <c r="QLD80" s="313"/>
      <c r="QLE80" s="313"/>
      <c r="QLF80" s="313"/>
      <c r="QLG80" s="313"/>
      <c r="QLH80" s="313"/>
      <c r="QLI80" s="313"/>
      <c r="QLJ80" s="313"/>
      <c r="QLK80" s="313"/>
      <c r="QLL80" s="313"/>
      <c r="QLM80" s="313"/>
      <c r="QLN80" s="313"/>
      <c r="QLO80" s="313"/>
      <c r="QLP80" s="313"/>
      <c r="QLQ80" s="313"/>
      <c r="QLR80" s="313"/>
      <c r="QLS80" s="313"/>
      <c r="QLT80" s="313"/>
      <c r="QLU80" s="313"/>
      <c r="QLV80" s="313"/>
      <c r="QLW80" s="313"/>
      <c r="QLX80" s="313"/>
      <c r="QLY80" s="313"/>
      <c r="QLZ80" s="313"/>
      <c r="QMA80" s="313"/>
      <c r="QMB80" s="313"/>
      <c r="QMC80" s="313"/>
      <c r="QMD80" s="313"/>
      <c r="QME80" s="313"/>
      <c r="QMF80" s="313"/>
      <c r="QMG80" s="313"/>
      <c r="QMH80" s="313"/>
      <c r="QMI80" s="313"/>
      <c r="QMJ80" s="313"/>
      <c r="QMK80" s="313"/>
      <c r="QML80" s="313"/>
      <c r="QMM80" s="313"/>
      <c r="QMN80" s="313"/>
      <c r="QMO80" s="313"/>
      <c r="QMP80" s="313"/>
      <c r="QMQ80" s="313"/>
      <c r="QMR80" s="313"/>
      <c r="QMS80" s="313"/>
      <c r="QMT80" s="313"/>
      <c r="QMU80" s="313"/>
      <c r="QMV80" s="313"/>
      <c r="QMW80" s="313"/>
      <c r="QMX80" s="313"/>
      <c r="QMY80" s="313"/>
      <c r="QMZ80" s="313"/>
      <c r="QNA80" s="313"/>
      <c r="QNB80" s="313"/>
      <c r="QNC80" s="313"/>
      <c r="QND80" s="313"/>
      <c r="QNE80" s="313"/>
      <c r="QNF80" s="313"/>
      <c r="QNG80" s="313"/>
      <c r="QNH80" s="313"/>
      <c r="QNI80" s="313"/>
      <c r="QNJ80" s="313"/>
      <c r="QNK80" s="313"/>
      <c r="QNL80" s="313"/>
      <c r="QNM80" s="313"/>
      <c r="QNN80" s="313"/>
      <c r="QNO80" s="313"/>
      <c r="QNP80" s="313"/>
      <c r="QNQ80" s="313"/>
      <c r="QNR80" s="313"/>
      <c r="QNS80" s="313"/>
      <c r="QNT80" s="313"/>
      <c r="QNU80" s="313"/>
      <c r="QNV80" s="313"/>
      <c r="QNW80" s="313"/>
      <c r="QNX80" s="313"/>
      <c r="QNY80" s="313"/>
      <c r="QNZ80" s="313"/>
      <c r="QOA80" s="313"/>
      <c r="QOB80" s="313"/>
      <c r="QOC80" s="313"/>
      <c r="QOD80" s="313"/>
      <c r="QOE80" s="313"/>
      <c r="QOF80" s="313"/>
      <c r="QOG80" s="313"/>
      <c r="QOH80" s="313"/>
      <c r="QOI80" s="313"/>
      <c r="QOJ80" s="313"/>
      <c r="QOK80" s="313"/>
      <c r="QOL80" s="313"/>
      <c r="QOM80" s="313"/>
      <c r="QON80" s="313"/>
      <c r="QOO80" s="313"/>
      <c r="QOP80" s="313"/>
      <c r="QOQ80" s="313"/>
      <c r="QOR80" s="313"/>
      <c r="QOS80" s="313"/>
      <c r="QOT80" s="313"/>
      <c r="QOU80" s="313"/>
      <c r="QOV80" s="313"/>
      <c r="QOW80" s="313"/>
      <c r="QOX80" s="313"/>
      <c r="QOY80" s="313"/>
      <c r="QOZ80" s="313"/>
      <c r="QPA80" s="313"/>
      <c r="QPB80" s="313"/>
      <c r="QPC80" s="313"/>
      <c r="QPD80" s="313"/>
      <c r="QPE80" s="313"/>
      <c r="QPF80" s="313"/>
      <c r="QPG80" s="313"/>
      <c r="QPH80" s="313"/>
      <c r="QPI80" s="313"/>
      <c r="QPJ80" s="313"/>
      <c r="QPK80" s="313"/>
      <c r="QPL80" s="313"/>
      <c r="QPM80" s="313"/>
      <c r="QPN80" s="313"/>
      <c r="QPO80" s="313"/>
      <c r="QPP80" s="313"/>
      <c r="QPQ80" s="313"/>
      <c r="QPR80" s="313"/>
      <c r="QPS80" s="313"/>
      <c r="QPT80" s="313"/>
      <c r="QPU80" s="313"/>
      <c r="QPV80" s="313"/>
      <c r="QPW80" s="313"/>
      <c r="QPX80" s="313"/>
      <c r="QPY80" s="313"/>
      <c r="QPZ80" s="313"/>
      <c r="QQA80" s="313"/>
      <c r="QQB80" s="313"/>
      <c r="QQC80" s="313"/>
      <c r="QQD80" s="313"/>
      <c r="QQE80" s="313"/>
      <c r="QQF80" s="313"/>
      <c r="QQG80" s="313"/>
      <c r="QQH80" s="313"/>
      <c r="QQI80" s="313"/>
      <c r="QQJ80" s="313"/>
      <c r="QQK80" s="313"/>
      <c r="QQL80" s="313"/>
      <c r="QQM80" s="313"/>
      <c r="QQN80" s="313"/>
      <c r="QQO80" s="313"/>
      <c r="QQP80" s="313"/>
      <c r="QQQ80" s="313"/>
      <c r="QQR80" s="313"/>
      <c r="QQS80" s="313"/>
      <c r="QQT80" s="313"/>
      <c r="QQU80" s="313"/>
      <c r="QQV80" s="313"/>
      <c r="QQW80" s="313"/>
      <c r="QQX80" s="313"/>
      <c r="QQY80" s="313"/>
      <c r="QQZ80" s="313"/>
      <c r="QRA80" s="313"/>
      <c r="QRB80" s="313"/>
      <c r="QRC80" s="313"/>
      <c r="QRD80" s="313"/>
      <c r="QRE80" s="313"/>
      <c r="QRF80" s="313"/>
      <c r="QRG80" s="313"/>
      <c r="QRH80" s="313"/>
      <c r="QRI80" s="313"/>
      <c r="QRJ80" s="313"/>
      <c r="QRK80" s="313"/>
      <c r="QRL80" s="313"/>
      <c r="QRM80" s="313"/>
      <c r="QRN80" s="313"/>
      <c r="QRO80" s="313"/>
      <c r="QRP80" s="313"/>
      <c r="QRQ80" s="313"/>
      <c r="QRR80" s="313"/>
      <c r="QRS80" s="313"/>
      <c r="QRT80" s="313"/>
      <c r="QRU80" s="313"/>
      <c r="QRV80" s="313"/>
      <c r="QRW80" s="313"/>
      <c r="QRX80" s="313"/>
      <c r="QRY80" s="313"/>
      <c r="QRZ80" s="313"/>
      <c r="QSA80" s="313"/>
      <c r="QSB80" s="313"/>
      <c r="QSC80" s="313"/>
      <c r="QSD80" s="313"/>
      <c r="QSE80" s="313"/>
      <c r="QSF80" s="313"/>
      <c r="QSG80" s="313"/>
      <c r="QSH80" s="313"/>
      <c r="QSI80" s="313"/>
      <c r="QSJ80" s="313"/>
      <c r="QSK80" s="313"/>
      <c r="QSL80" s="313"/>
      <c r="QSM80" s="313"/>
      <c r="QSN80" s="313"/>
      <c r="QSO80" s="313"/>
      <c r="QSP80" s="313"/>
      <c r="QSQ80" s="313"/>
      <c r="QSR80" s="313"/>
      <c r="QSS80" s="313"/>
      <c r="QST80" s="313"/>
      <c r="QSU80" s="313"/>
      <c r="QSV80" s="313"/>
      <c r="QSW80" s="313"/>
      <c r="QSX80" s="313"/>
      <c r="QSY80" s="313"/>
      <c r="QSZ80" s="313"/>
      <c r="QTA80" s="313"/>
      <c r="QTB80" s="313"/>
      <c r="QTC80" s="313"/>
      <c r="QTD80" s="313"/>
      <c r="QTE80" s="313"/>
      <c r="QTF80" s="313"/>
      <c r="QTG80" s="313"/>
      <c r="QTH80" s="313"/>
      <c r="QTI80" s="313"/>
      <c r="QTJ80" s="313"/>
      <c r="QTK80" s="313"/>
      <c r="QTL80" s="313"/>
      <c r="QTM80" s="313"/>
      <c r="QTN80" s="313"/>
      <c r="QTO80" s="313"/>
      <c r="QTP80" s="313"/>
      <c r="QTQ80" s="313"/>
      <c r="QTR80" s="313"/>
      <c r="QTS80" s="313"/>
      <c r="QTT80" s="313"/>
      <c r="QTU80" s="313"/>
      <c r="QTV80" s="313"/>
      <c r="QTW80" s="313"/>
      <c r="QTX80" s="313"/>
      <c r="QTY80" s="313"/>
      <c r="QTZ80" s="313"/>
      <c r="QUA80" s="313"/>
      <c r="QUB80" s="313"/>
      <c r="QUC80" s="313"/>
      <c r="QUD80" s="313"/>
      <c r="QUE80" s="313"/>
      <c r="QUF80" s="313"/>
      <c r="QUG80" s="313"/>
      <c r="QUH80" s="313"/>
      <c r="QUI80" s="313"/>
      <c r="QUJ80" s="313"/>
      <c r="QUK80" s="313"/>
      <c r="QUL80" s="313"/>
      <c r="QUM80" s="313"/>
      <c r="QUN80" s="313"/>
      <c r="QUO80" s="313"/>
      <c r="QUP80" s="313"/>
      <c r="QUQ80" s="313"/>
      <c r="QUR80" s="313"/>
      <c r="QUS80" s="313"/>
      <c r="QUT80" s="313"/>
      <c r="QUU80" s="313"/>
      <c r="QUV80" s="313"/>
      <c r="QUW80" s="313"/>
      <c r="QUX80" s="313"/>
      <c r="QUY80" s="313"/>
      <c r="QUZ80" s="313"/>
      <c r="QVA80" s="313"/>
      <c r="QVB80" s="313"/>
      <c r="QVC80" s="313"/>
      <c r="QVD80" s="313"/>
      <c r="QVE80" s="313"/>
      <c r="QVF80" s="313"/>
      <c r="QVG80" s="313"/>
      <c r="QVH80" s="313"/>
      <c r="QVI80" s="313"/>
      <c r="QVJ80" s="313"/>
      <c r="QVK80" s="313"/>
      <c r="QVL80" s="313"/>
      <c r="QVM80" s="313"/>
      <c r="QVN80" s="313"/>
      <c r="QVO80" s="313"/>
      <c r="QVP80" s="313"/>
      <c r="QVQ80" s="313"/>
      <c r="QVR80" s="313"/>
      <c r="QVS80" s="313"/>
      <c r="QVT80" s="313"/>
      <c r="QVU80" s="313"/>
      <c r="QVV80" s="313"/>
      <c r="QVW80" s="313"/>
      <c r="QVX80" s="313"/>
      <c r="QVY80" s="313"/>
      <c r="QVZ80" s="313"/>
      <c r="QWA80" s="313"/>
      <c r="QWB80" s="313"/>
      <c r="QWC80" s="313"/>
      <c r="QWD80" s="313"/>
      <c r="QWE80" s="313"/>
      <c r="QWF80" s="313"/>
      <c r="QWG80" s="313"/>
      <c r="QWH80" s="313"/>
      <c r="QWI80" s="313"/>
      <c r="QWJ80" s="313"/>
      <c r="QWK80" s="313"/>
      <c r="QWL80" s="313"/>
      <c r="QWM80" s="313"/>
      <c r="QWN80" s="313"/>
      <c r="QWO80" s="313"/>
      <c r="QWP80" s="313"/>
      <c r="QWQ80" s="313"/>
      <c r="QWR80" s="313"/>
      <c r="QWS80" s="313"/>
      <c r="QWT80" s="313"/>
      <c r="QWU80" s="313"/>
      <c r="QWV80" s="313"/>
      <c r="QWW80" s="313"/>
      <c r="QWX80" s="313"/>
      <c r="QWY80" s="313"/>
      <c r="QWZ80" s="313"/>
      <c r="QXA80" s="313"/>
      <c r="QXB80" s="313"/>
      <c r="QXC80" s="313"/>
      <c r="QXD80" s="313"/>
      <c r="QXE80" s="313"/>
      <c r="QXF80" s="313"/>
      <c r="QXG80" s="313"/>
      <c r="QXH80" s="313"/>
      <c r="QXI80" s="313"/>
      <c r="QXJ80" s="313"/>
      <c r="QXK80" s="313"/>
      <c r="QXL80" s="313"/>
      <c r="QXM80" s="313"/>
      <c r="QXN80" s="313"/>
      <c r="QXO80" s="313"/>
      <c r="QXP80" s="313"/>
      <c r="QXQ80" s="313"/>
      <c r="QXR80" s="313"/>
      <c r="QXS80" s="313"/>
      <c r="QXT80" s="313"/>
      <c r="QXU80" s="313"/>
      <c r="QXV80" s="313"/>
      <c r="QXW80" s="313"/>
      <c r="QXX80" s="313"/>
      <c r="QXY80" s="313"/>
      <c r="QXZ80" s="313"/>
      <c r="QYA80" s="313"/>
      <c r="QYB80" s="313"/>
      <c r="QYC80" s="313"/>
      <c r="QYD80" s="313"/>
      <c r="QYE80" s="313"/>
      <c r="QYF80" s="313"/>
      <c r="QYG80" s="313"/>
      <c r="QYH80" s="313"/>
      <c r="QYI80" s="313"/>
      <c r="QYJ80" s="313"/>
      <c r="QYK80" s="313"/>
      <c r="QYL80" s="313"/>
      <c r="QYM80" s="313"/>
      <c r="QYN80" s="313"/>
      <c r="QYO80" s="313"/>
      <c r="QYP80" s="313"/>
      <c r="QYQ80" s="313"/>
      <c r="QYR80" s="313"/>
      <c r="QYS80" s="313"/>
      <c r="QYT80" s="313"/>
      <c r="QYU80" s="313"/>
      <c r="QYV80" s="313"/>
      <c r="QYW80" s="313"/>
      <c r="QYX80" s="313"/>
      <c r="QYY80" s="313"/>
      <c r="QYZ80" s="313"/>
      <c r="QZA80" s="313"/>
      <c r="QZB80" s="313"/>
      <c r="QZC80" s="313"/>
      <c r="QZD80" s="313"/>
      <c r="QZE80" s="313"/>
      <c r="QZF80" s="313"/>
      <c r="QZG80" s="313"/>
      <c r="QZH80" s="313"/>
      <c r="QZI80" s="313"/>
      <c r="QZJ80" s="313"/>
      <c r="QZK80" s="313"/>
      <c r="QZL80" s="313"/>
      <c r="QZM80" s="313"/>
      <c r="QZN80" s="313"/>
      <c r="QZO80" s="313"/>
      <c r="QZP80" s="313"/>
      <c r="QZQ80" s="313"/>
      <c r="QZR80" s="313"/>
      <c r="QZS80" s="313"/>
      <c r="QZT80" s="313"/>
      <c r="QZU80" s="313"/>
      <c r="QZV80" s="313"/>
      <c r="QZW80" s="313"/>
      <c r="QZX80" s="313"/>
      <c r="QZY80" s="313"/>
      <c r="QZZ80" s="313"/>
      <c r="RAA80" s="313"/>
      <c r="RAB80" s="313"/>
      <c r="RAC80" s="313"/>
      <c r="RAD80" s="313"/>
      <c r="RAE80" s="313"/>
      <c r="RAF80" s="313"/>
      <c r="RAG80" s="313"/>
      <c r="RAH80" s="313"/>
      <c r="RAI80" s="313"/>
      <c r="RAJ80" s="313"/>
      <c r="RAK80" s="313"/>
      <c r="RAL80" s="313"/>
      <c r="RAM80" s="313"/>
      <c r="RAN80" s="313"/>
      <c r="RAO80" s="313"/>
      <c r="RAP80" s="313"/>
      <c r="RAQ80" s="313"/>
      <c r="RAR80" s="313"/>
      <c r="RAS80" s="313"/>
      <c r="RAT80" s="313"/>
      <c r="RAU80" s="313"/>
      <c r="RAV80" s="313"/>
      <c r="RAW80" s="313"/>
      <c r="RAX80" s="313"/>
      <c r="RAY80" s="313"/>
      <c r="RAZ80" s="313"/>
      <c r="RBA80" s="313"/>
      <c r="RBB80" s="313"/>
      <c r="RBC80" s="313"/>
      <c r="RBD80" s="313"/>
      <c r="RBE80" s="313"/>
      <c r="RBF80" s="313"/>
      <c r="RBG80" s="313"/>
      <c r="RBH80" s="313"/>
      <c r="RBI80" s="313"/>
      <c r="RBJ80" s="313"/>
      <c r="RBK80" s="313"/>
      <c r="RBL80" s="313"/>
      <c r="RBM80" s="313"/>
      <c r="RBN80" s="313"/>
      <c r="RBO80" s="313"/>
      <c r="RBP80" s="313"/>
      <c r="RBQ80" s="313"/>
      <c r="RBR80" s="313"/>
      <c r="RBS80" s="313"/>
      <c r="RBT80" s="313"/>
      <c r="RBU80" s="313"/>
      <c r="RBV80" s="313"/>
      <c r="RBW80" s="313"/>
      <c r="RBX80" s="313"/>
      <c r="RBY80" s="313"/>
      <c r="RBZ80" s="313"/>
      <c r="RCA80" s="313"/>
      <c r="RCB80" s="313"/>
      <c r="RCC80" s="313"/>
      <c r="RCD80" s="313"/>
      <c r="RCE80" s="313"/>
      <c r="RCF80" s="313"/>
      <c r="RCG80" s="313"/>
      <c r="RCH80" s="313"/>
      <c r="RCI80" s="313"/>
      <c r="RCJ80" s="313"/>
      <c r="RCK80" s="313"/>
      <c r="RCL80" s="313"/>
      <c r="RCM80" s="313"/>
      <c r="RCN80" s="313"/>
      <c r="RCO80" s="313"/>
      <c r="RCP80" s="313"/>
      <c r="RCQ80" s="313"/>
      <c r="RCR80" s="313"/>
      <c r="RCS80" s="313"/>
      <c r="RCT80" s="313"/>
      <c r="RCU80" s="313"/>
      <c r="RCV80" s="313"/>
      <c r="RCW80" s="313"/>
      <c r="RCX80" s="313"/>
      <c r="RCY80" s="313"/>
      <c r="RCZ80" s="313"/>
      <c r="RDA80" s="313"/>
      <c r="RDB80" s="313"/>
      <c r="RDC80" s="313"/>
      <c r="RDD80" s="313"/>
      <c r="RDE80" s="313"/>
      <c r="RDF80" s="313"/>
      <c r="RDG80" s="313"/>
      <c r="RDH80" s="313"/>
      <c r="RDI80" s="313"/>
      <c r="RDJ80" s="313"/>
      <c r="RDK80" s="313"/>
      <c r="RDL80" s="313"/>
      <c r="RDM80" s="313"/>
      <c r="RDN80" s="313"/>
      <c r="RDO80" s="313"/>
      <c r="RDP80" s="313"/>
      <c r="RDQ80" s="313"/>
      <c r="RDR80" s="313"/>
      <c r="RDS80" s="313"/>
      <c r="RDT80" s="313"/>
      <c r="RDU80" s="313"/>
      <c r="RDV80" s="313"/>
      <c r="RDW80" s="313"/>
      <c r="RDX80" s="313"/>
      <c r="RDY80" s="313"/>
      <c r="RDZ80" s="313"/>
      <c r="REA80" s="313"/>
      <c r="REB80" s="313"/>
      <c r="REC80" s="313"/>
      <c r="RED80" s="313"/>
      <c r="REE80" s="313"/>
      <c r="REF80" s="313"/>
      <c r="REG80" s="313"/>
      <c r="REH80" s="313"/>
      <c r="REI80" s="313"/>
      <c r="REJ80" s="313"/>
      <c r="REK80" s="313"/>
      <c r="REL80" s="313"/>
      <c r="REM80" s="313"/>
      <c r="REN80" s="313"/>
      <c r="REO80" s="313"/>
      <c r="REP80" s="313"/>
      <c r="REQ80" s="313"/>
      <c r="RER80" s="313"/>
      <c r="RES80" s="313"/>
      <c r="RET80" s="313"/>
      <c r="REU80" s="313"/>
      <c r="REV80" s="313"/>
      <c r="REW80" s="313"/>
      <c r="REX80" s="313"/>
      <c r="REY80" s="313"/>
      <c r="REZ80" s="313"/>
      <c r="RFA80" s="313"/>
      <c r="RFB80" s="313"/>
      <c r="RFC80" s="313"/>
      <c r="RFD80" s="313"/>
      <c r="RFE80" s="313"/>
      <c r="RFF80" s="313"/>
      <c r="RFG80" s="313"/>
      <c r="RFH80" s="313"/>
      <c r="RFI80" s="313"/>
      <c r="RFJ80" s="313"/>
      <c r="RFK80" s="313"/>
      <c r="RFL80" s="313"/>
      <c r="RFM80" s="313"/>
      <c r="RFN80" s="313"/>
      <c r="RFO80" s="313"/>
      <c r="RFP80" s="313"/>
      <c r="RFQ80" s="313"/>
      <c r="RFR80" s="313"/>
      <c r="RFS80" s="313"/>
      <c r="RFT80" s="313"/>
      <c r="RFU80" s="313"/>
      <c r="RFV80" s="313"/>
      <c r="RFW80" s="313"/>
      <c r="RFX80" s="313"/>
      <c r="RFY80" s="313"/>
      <c r="RFZ80" s="313"/>
      <c r="RGA80" s="313"/>
      <c r="RGB80" s="313"/>
      <c r="RGC80" s="313"/>
      <c r="RGD80" s="313"/>
      <c r="RGE80" s="313"/>
      <c r="RGF80" s="313"/>
      <c r="RGG80" s="313"/>
      <c r="RGH80" s="313"/>
      <c r="RGI80" s="313"/>
      <c r="RGJ80" s="313"/>
      <c r="RGK80" s="313"/>
      <c r="RGL80" s="313"/>
      <c r="RGM80" s="313"/>
      <c r="RGN80" s="313"/>
      <c r="RGO80" s="313"/>
      <c r="RGP80" s="313"/>
      <c r="RGQ80" s="313"/>
      <c r="RGR80" s="313"/>
      <c r="RGS80" s="313"/>
      <c r="RGT80" s="313"/>
      <c r="RGU80" s="313"/>
      <c r="RGV80" s="313"/>
      <c r="RGW80" s="313"/>
      <c r="RGX80" s="313"/>
      <c r="RGY80" s="313"/>
      <c r="RGZ80" s="313"/>
      <c r="RHA80" s="313"/>
      <c r="RHB80" s="313"/>
      <c r="RHC80" s="313"/>
      <c r="RHD80" s="313"/>
      <c r="RHE80" s="313"/>
      <c r="RHF80" s="313"/>
      <c r="RHG80" s="313"/>
      <c r="RHH80" s="313"/>
      <c r="RHI80" s="313"/>
      <c r="RHJ80" s="313"/>
      <c r="RHK80" s="313"/>
      <c r="RHL80" s="313"/>
      <c r="RHM80" s="313"/>
      <c r="RHN80" s="313"/>
      <c r="RHO80" s="313"/>
      <c r="RHP80" s="313"/>
      <c r="RHQ80" s="313"/>
      <c r="RHR80" s="313"/>
      <c r="RHS80" s="313"/>
      <c r="RHT80" s="313"/>
      <c r="RHU80" s="313"/>
      <c r="RHV80" s="313"/>
      <c r="RHW80" s="313"/>
      <c r="RHX80" s="313"/>
      <c r="RHY80" s="313"/>
      <c r="RHZ80" s="313"/>
      <c r="RIA80" s="313"/>
      <c r="RIB80" s="313"/>
      <c r="RIC80" s="313"/>
      <c r="RID80" s="313"/>
      <c r="RIE80" s="313"/>
      <c r="RIF80" s="313"/>
      <c r="RIG80" s="313"/>
      <c r="RIH80" s="313"/>
      <c r="RII80" s="313"/>
      <c r="RIJ80" s="313"/>
      <c r="RIK80" s="313"/>
      <c r="RIL80" s="313"/>
      <c r="RIM80" s="313"/>
      <c r="RIN80" s="313"/>
      <c r="RIO80" s="313"/>
      <c r="RIP80" s="313"/>
      <c r="RIQ80" s="313"/>
      <c r="RIR80" s="313"/>
      <c r="RIS80" s="313"/>
      <c r="RIT80" s="313"/>
      <c r="RIU80" s="313"/>
      <c r="RIV80" s="313"/>
      <c r="RIW80" s="313"/>
      <c r="RIX80" s="313"/>
      <c r="RIY80" s="313"/>
      <c r="RIZ80" s="313"/>
      <c r="RJA80" s="313"/>
      <c r="RJB80" s="313"/>
      <c r="RJC80" s="313"/>
      <c r="RJD80" s="313"/>
      <c r="RJE80" s="313"/>
      <c r="RJF80" s="313"/>
      <c r="RJG80" s="313"/>
      <c r="RJH80" s="313"/>
      <c r="RJI80" s="313"/>
      <c r="RJJ80" s="313"/>
      <c r="RJK80" s="313"/>
      <c r="RJL80" s="313"/>
      <c r="RJM80" s="313"/>
      <c r="RJN80" s="313"/>
      <c r="RJO80" s="313"/>
      <c r="RJP80" s="313"/>
      <c r="RJQ80" s="313"/>
      <c r="RJR80" s="313"/>
      <c r="RJS80" s="313"/>
      <c r="RJT80" s="313"/>
      <c r="RJU80" s="313"/>
      <c r="RJV80" s="313"/>
      <c r="RJW80" s="313"/>
      <c r="RJX80" s="313"/>
      <c r="RJY80" s="313"/>
      <c r="RJZ80" s="313"/>
      <c r="RKA80" s="313"/>
      <c r="RKB80" s="313"/>
      <c r="RKC80" s="313"/>
      <c r="RKD80" s="313"/>
      <c r="RKE80" s="313"/>
      <c r="RKF80" s="313"/>
      <c r="RKG80" s="313"/>
      <c r="RKH80" s="313"/>
      <c r="RKI80" s="313"/>
      <c r="RKJ80" s="313"/>
      <c r="RKK80" s="313"/>
      <c r="RKL80" s="313"/>
      <c r="RKM80" s="313"/>
      <c r="RKN80" s="313"/>
      <c r="RKO80" s="313"/>
      <c r="RKP80" s="313"/>
      <c r="RKQ80" s="313"/>
      <c r="RKR80" s="313"/>
      <c r="RKS80" s="313"/>
      <c r="RKT80" s="313"/>
      <c r="RKU80" s="313"/>
      <c r="RKV80" s="313"/>
      <c r="RKW80" s="313"/>
      <c r="RKX80" s="313"/>
      <c r="RKY80" s="313"/>
      <c r="RKZ80" s="313"/>
      <c r="RLA80" s="313"/>
      <c r="RLB80" s="313"/>
      <c r="RLC80" s="313"/>
      <c r="RLD80" s="313"/>
      <c r="RLE80" s="313"/>
      <c r="RLF80" s="313"/>
      <c r="RLG80" s="313"/>
      <c r="RLH80" s="313"/>
      <c r="RLI80" s="313"/>
      <c r="RLJ80" s="313"/>
      <c r="RLK80" s="313"/>
      <c r="RLL80" s="313"/>
      <c r="RLM80" s="313"/>
      <c r="RLN80" s="313"/>
      <c r="RLO80" s="313"/>
      <c r="RLP80" s="313"/>
      <c r="RLQ80" s="313"/>
      <c r="RLR80" s="313"/>
      <c r="RLS80" s="313"/>
      <c r="RLT80" s="313"/>
      <c r="RLU80" s="313"/>
      <c r="RLV80" s="313"/>
      <c r="RLW80" s="313"/>
      <c r="RLX80" s="313"/>
      <c r="RLY80" s="313"/>
      <c r="RLZ80" s="313"/>
      <c r="RMA80" s="313"/>
      <c r="RMB80" s="313"/>
      <c r="RMC80" s="313"/>
      <c r="RMD80" s="313"/>
      <c r="RME80" s="313"/>
      <c r="RMF80" s="313"/>
      <c r="RMG80" s="313"/>
      <c r="RMH80" s="313"/>
      <c r="RMI80" s="313"/>
      <c r="RMJ80" s="313"/>
      <c r="RMK80" s="313"/>
      <c r="RML80" s="313"/>
      <c r="RMM80" s="313"/>
      <c r="RMN80" s="313"/>
      <c r="RMO80" s="313"/>
      <c r="RMP80" s="313"/>
      <c r="RMQ80" s="313"/>
      <c r="RMR80" s="313"/>
      <c r="RMS80" s="313"/>
      <c r="RMT80" s="313"/>
      <c r="RMU80" s="313"/>
      <c r="RMV80" s="313"/>
      <c r="RMW80" s="313"/>
      <c r="RMX80" s="313"/>
      <c r="RMY80" s="313"/>
      <c r="RMZ80" s="313"/>
      <c r="RNA80" s="313"/>
      <c r="RNB80" s="313"/>
      <c r="RNC80" s="313"/>
      <c r="RND80" s="313"/>
      <c r="RNE80" s="313"/>
      <c r="RNF80" s="313"/>
      <c r="RNG80" s="313"/>
      <c r="RNH80" s="313"/>
      <c r="RNI80" s="313"/>
      <c r="RNJ80" s="313"/>
      <c r="RNK80" s="313"/>
      <c r="RNL80" s="313"/>
      <c r="RNM80" s="313"/>
      <c r="RNN80" s="313"/>
      <c r="RNO80" s="313"/>
      <c r="RNP80" s="313"/>
      <c r="RNQ80" s="313"/>
      <c r="RNR80" s="313"/>
      <c r="RNS80" s="313"/>
      <c r="RNT80" s="313"/>
      <c r="RNU80" s="313"/>
      <c r="RNV80" s="313"/>
      <c r="RNW80" s="313"/>
      <c r="RNX80" s="313"/>
      <c r="RNY80" s="313"/>
      <c r="RNZ80" s="313"/>
      <c r="ROA80" s="313"/>
      <c r="ROB80" s="313"/>
      <c r="ROC80" s="313"/>
      <c r="ROD80" s="313"/>
      <c r="ROE80" s="313"/>
      <c r="ROF80" s="313"/>
      <c r="ROG80" s="313"/>
      <c r="ROH80" s="313"/>
      <c r="ROI80" s="313"/>
      <c r="ROJ80" s="313"/>
      <c r="ROK80" s="313"/>
      <c r="ROL80" s="313"/>
      <c r="ROM80" s="313"/>
      <c r="RON80" s="313"/>
      <c r="ROO80" s="313"/>
      <c r="ROP80" s="313"/>
      <c r="ROQ80" s="313"/>
      <c r="ROR80" s="313"/>
      <c r="ROS80" s="313"/>
      <c r="ROT80" s="313"/>
      <c r="ROU80" s="313"/>
      <c r="ROV80" s="313"/>
      <c r="ROW80" s="313"/>
      <c r="ROX80" s="313"/>
      <c r="ROY80" s="313"/>
      <c r="ROZ80" s="313"/>
      <c r="RPA80" s="313"/>
      <c r="RPB80" s="313"/>
      <c r="RPC80" s="313"/>
      <c r="RPD80" s="313"/>
      <c r="RPE80" s="313"/>
      <c r="RPF80" s="313"/>
      <c r="RPG80" s="313"/>
      <c r="RPH80" s="313"/>
      <c r="RPI80" s="313"/>
      <c r="RPJ80" s="313"/>
      <c r="RPK80" s="313"/>
      <c r="RPL80" s="313"/>
      <c r="RPM80" s="313"/>
      <c r="RPN80" s="313"/>
      <c r="RPO80" s="313"/>
      <c r="RPP80" s="313"/>
      <c r="RPQ80" s="313"/>
      <c r="RPR80" s="313"/>
      <c r="RPS80" s="313"/>
      <c r="RPT80" s="313"/>
      <c r="RPU80" s="313"/>
      <c r="RPV80" s="313"/>
      <c r="RPW80" s="313"/>
      <c r="RPX80" s="313"/>
      <c r="RPY80" s="313"/>
      <c r="RPZ80" s="313"/>
      <c r="RQA80" s="313"/>
      <c r="RQB80" s="313"/>
      <c r="RQC80" s="313"/>
      <c r="RQD80" s="313"/>
      <c r="RQE80" s="313"/>
      <c r="RQF80" s="313"/>
      <c r="RQG80" s="313"/>
      <c r="RQH80" s="313"/>
      <c r="RQI80" s="313"/>
      <c r="RQJ80" s="313"/>
      <c r="RQK80" s="313"/>
      <c r="RQL80" s="313"/>
      <c r="RQM80" s="313"/>
      <c r="RQN80" s="313"/>
      <c r="RQO80" s="313"/>
      <c r="RQP80" s="313"/>
      <c r="RQQ80" s="313"/>
      <c r="RQR80" s="313"/>
      <c r="RQS80" s="313"/>
      <c r="RQT80" s="313"/>
      <c r="RQU80" s="313"/>
      <c r="RQV80" s="313"/>
      <c r="RQW80" s="313"/>
      <c r="RQX80" s="313"/>
      <c r="RQY80" s="313"/>
      <c r="RQZ80" s="313"/>
      <c r="RRA80" s="313"/>
      <c r="RRB80" s="313"/>
      <c r="RRC80" s="313"/>
      <c r="RRD80" s="313"/>
      <c r="RRE80" s="313"/>
      <c r="RRF80" s="313"/>
      <c r="RRG80" s="313"/>
      <c r="RRH80" s="313"/>
      <c r="RRI80" s="313"/>
      <c r="RRJ80" s="313"/>
      <c r="RRK80" s="313"/>
      <c r="RRL80" s="313"/>
      <c r="RRM80" s="313"/>
      <c r="RRN80" s="313"/>
      <c r="RRO80" s="313"/>
      <c r="RRP80" s="313"/>
      <c r="RRQ80" s="313"/>
      <c r="RRR80" s="313"/>
      <c r="RRS80" s="313"/>
      <c r="RRT80" s="313"/>
      <c r="RRU80" s="313"/>
      <c r="RRV80" s="313"/>
      <c r="RRW80" s="313"/>
      <c r="RRX80" s="313"/>
      <c r="RRY80" s="313"/>
      <c r="RRZ80" s="313"/>
      <c r="RSA80" s="313"/>
      <c r="RSB80" s="313"/>
      <c r="RSC80" s="313"/>
      <c r="RSD80" s="313"/>
      <c r="RSE80" s="313"/>
      <c r="RSF80" s="313"/>
      <c r="RSG80" s="313"/>
      <c r="RSH80" s="313"/>
      <c r="RSI80" s="313"/>
      <c r="RSJ80" s="313"/>
      <c r="RSK80" s="313"/>
      <c r="RSL80" s="313"/>
      <c r="RSM80" s="313"/>
      <c r="RSN80" s="313"/>
      <c r="RSO80" s="313"/>
      <c r="RSP80" s="313"/>
      <c r="RSQ80" s="313"/>
      <c r="RSR80" s="313"/>
      <c r="RSS80" s="313"/>
      <c r="RST80" s="313"/>
      <c r="RSU80" s="313"/>
      <c r="RSV80" s="313"/>
      <c r="RSW80" s="313"/>
      <c r="RSX80" s="313"/>
      <c r="RSY80" s="313"/>
      <c r="RSZ80" s="313"/>
      <c r="RTA80" s="313"/>
      <c r="RTB80" s="313"/>
      <c r="RTC80" s="313"/>
      <c r="RTD80" s="313"/>
      <c r="RTE80" s="313"/>
      <c r="RTF80" s="313"/>
      <c r="RTG80" s="313"/>
      <c r="RTH80" s="313"/>
      <c r="RTI80" s="313"/>
      <c r="RTJ80" s="313"/>
      <c r="RTK80" s="313"/>
      <c r="RTL80" s="313"/>
      <c r="RTM80" s="313"/>
      <c r="RTN80" s="313"/>
      <c r="RTO80" s="313"/>
      <c r="RTP80" s="313"/>
      <c r="RTQ80" s="313"/>
      <c r="RTR80" s="313"/>
      <c r="RTS80" s="313"/>
      <c r="RTT80" s="313"/>
      <c r="RTU80" s="313"/>
      <c r="RTV80" s="313"/>
      <c r="RTW80" s="313"/>
      <c r="RTX80" s="313"/>
      <c r="RTY80" s="313"/>
      <c r="RTZ80" s="313"/>
      <c r="RUA80" s="313"/>
      <c r="RUB80" s="313"/>
      <c r="RUC80" s="313"/>
      <c r="RUD80" s="313"/>
      <c r="RUE80" s="313"/>
      <c r="RUF80" s="313"/>
      <c r="RUG80" s="313"/>
      <c r="RUH80" s="313"/>
      <c r="RUI80" s="313"/>
      <c r="RUJ80" s="313"/>
      <c r="RUK80" s="313"/>
      <c r="RUL80" s="313"/>
      <c r="RUM80" s="313"/>
      <c r="RUN80" s="313"/>
      <c r="RUO80" s="313"/>
      <c r="RUP80" s="313"/>
      <c r="RUQ80" s="313"/>
      <c r="RUR80" s="313"/>
      <c r="RUS80" s="313"/>
      <c r="RUT80" s="313"/>
      <c r="RUU80" s="313"/>
      <c r="RUV80" s="313"/>
      <c r="RUW80" s="313"/>
      <c r="RUX80" s="313"/>
      <c r="RUY80" s="313"/>
      <c r="RUZ80" s="313"/>
      <c r="RVA80" s="313"/>
      <c r="RVB80" s="313"/>
      <c r="RVC80" s="313"/>
      <c r="RVD80" s="313"/>
      <c r="RVE80" s="313"/>
      <c r="RVF80" s="313"/>
      <c r="RVG80" s="313"/>
      <c r="RVH80" s="313"/>
      <c r="RVI80" s="313"/>
      <c r="RVJ80" s="313"/>
      <c r="RVK80" s="313"/>
      <c r="RVL80" s="313"/>
      <c r="RVM80" s="313"/>
      <c r="RVN80" s="313"/>
      <c r="RVO80" s="313"/>
      <c r="RVP80" s="313"/>
      <c r="RVQ80" s="313"/>
      <c r="RVR80" s="313"/>
      <c r="RVS80" s="313"/>
      <c r="RVT80" s="313"/>
      <c r="RVU80" s="313"/>
      <c r="RVV80" s="313"/>
      <c r="RVW80" s="313"/>
      <c r="RVX80" s="313"/>
      <c r="RVY80" s="313"/>
      <c r="RVZ80" s="313"/>
      <c r="RWA80" s="313"/>
      <c r="RWB80" s="313"/>
      <c r="RWC80" s="313"/>
      <c r="RWD80" s="313"/>
      <c r="RWE80" s="313"/>
      <c r="RWF80" s="313"/>
      <c r="RWG80" s="313"/>
      <c r="RWH80" s="313"/>
      <c r="RWI80" s="313"/>
      <c r="RWJ80" s="313"/>
      <c r="RWK80" s="313"/>
      <c r="RWL80" s="313"/>
      <c r="RWM80" s="313"/>
      <c r="RWN80" s="313"/>
      <c r="RWO80" s="313"/>
      <c r="RWP80" s="313"/>
      <c r="RWQ80" s="313"/>
      <c r="RWR80" s="313"/>
      <c r="RWS80" s="313"/>
      <c r="RWT80" s="313"/>
      <c r="RWU80" s="313"/>
      <c r="RWV80" s="313"/>
      <c r="RWW80" s="313"/>
      <c r="RWX80" s="313"/>
      <c r="RWY80" s="313"/>
      <c r="RWZ80" s="313"/>
      <c r="RXA80" s="313"/>
      <c r="RXB80" s="313"/>
      <c r="RXC80" s="313"/>
      <c r="RXD80" s="313"/>
      <c r="RXE80" s="313"/>
      <c r="RXF80" s="313"/>
      <c r="RXG80" s="313"/>
      <c r="RXH80" s="313"/>
      <c r="RXI80" s="313"/>
      <c r="RXJ80" s="313"/>
      <c r="RXK80" s="313"/>
      <c r="RXL80" s="313"/>
      <c r="RXM80" s="313"/>
      <c r="RXN80" s="313"/>
      <c r="RXO80" s="313"/>
      <c r="RXP80" s="313"/>
      <c r="RXQ80" s="313"/>
      <c r="RXR80" s="313"/>
      <c r="RXS80" s="313"/>
      <c r="RXT80" s="313"/>
      <c r="RXU80" s="313"/>
      <c r="RXV80" s="313"/>
      <c r="RXW80" s="313"/>
      <c r="RXX80" s="313"/>
      <c r="RXY80" s="313"/>
      <c r="RXZ80" s="313"/>
      <c r="RYA80" s="313"/>
      <c r="RYB80" s="313"/>
      <c r="RYC80" s="313"/>
      <c r="RYD80" s="313"/>
      <c r="RYE80" s="313"/>
      <c r="RYF80" s="313"/>
      <c r="RYG80" s="313"/>
      <c r="RYH80" s="313"/>
      <c r="RYI80" s="313"/>
      <c r="RYJ80" s="313"/>
      <c r="RYK80" s="313"/>
      <c r="RYL80" s="313"/>
      <c r="RYM80" s="313"/>
      <c r="RYN80" s="313"/>
      <c r="RYO80" s="313"/>
      <c r="RYP80" s="313"/>
      <c r="RYQ80" s="313"/>
      <c r="RYR80" s="313"/>
      <c r="RYS80" s="313"/>
      <c r="RYT80" s="313"/>
      <c r="RYU80" s="313"/>
      <c r="RYV80" s="313"/>
      <c r="RYW80" s="313"/>
      <c r="RYX80" s="313"/>
      <c r="RYY80" s="313"/>
      <c r="RYZ80" s="313"/>
      <c r="RZA80" s="313"/>
      <c r="RZB80" s="313"/>
      <c r="RZC80" s="313"/>
      <c r="RZD80" s="313"/>
      <c r="RZE80" s="313"/>
      <c r="RZF80" s="313"/>
      <c r="RZG80" s="313"/>
      <c r="RZH80" s="313"/>
      <c r="RZI80" s="313"/>
      <c r="RZJ80" s="313"/>
      <c r="RZK80" s="313"/>
      <c r="RZL80" s="313"/>
      <c r="RZM80" s="313"/>
      <c r="RZN80" s="313"/>
      <c r="RZO80" s="313"/>
      <c r="RZP80" s="313"/>
      <c r="RZQ80" s="313"/>
      <c r="RZR80" s="313"/>
      <c r="RZS80" s="313"/>
      <c r="RZT80" s="313"/>
      <c r="RZU80" s="313"/>
      <c r="RZV80" s="313"/>
      <c r="RZW80" s="313"/>
      <c r="RZX80" s="313"/>
      <c r="RZY80" s="313"/>
      <c r="RZZ80" s="313"/>
      <c r="SAA80" s="313"/>
      <c r="SAB80" s="313"/>
      <c r="SAC80" s="313"/>
      <c r="SAD80" s="313"/>
      <c r="SAE80" s="313"/>
      <c r="SAF80" s="313"/>
      <c r="SAG80" s="313"/>
      <c r="SAH80" s="313"/>
      <c r="SAI80" s="313"/>
      <c r="SAJ80" s="313"/>
      <c r="SAK80" s="313"/>
      <c r="SAL80" s="313"/>
      <c r="SAM80" s="313"/>
      <c r="SAN80" s="313"/>
      <c r="SAO80" s="313"/>
      <c r="SAP80" s="313"/>
      <c r="SAQ80" s="313"/>
      <c r="SAR80" s="313"/>
      <c r="SAS80" s="313"/>
      <c r="SAT80" s="313"/>
      <c r="SAU80" s="313"/>
      <c r="SAV80" s="313"/>
      <c r="SAW80" s="313"/>
      <c r="SAX80" s="313"/>
      <c r="SAY80" s="313"/>
      <c r="SAZ80" s="313"/>
      <c r="SBA80" s="313"/>
      <c r="SBB80" s="313"/>
      <c r="SBC80" s="313"/>
      <c r="SBD80" s="313"/>
      <c r="SBE80" s="313"/>
      <c r="SBF80" s="313"/>
      <c r="SBG80" s="313"/>
      <c r="SBH80" s="313"/>
      <c r="SBI80" s="313"/>
      <c r="SBJ80" s="313"/>
      <c r="SBK80" s="313"/>
      <c r="SBL80" s="313"/>
      <c r="SBM80" s="313"/>
      <c r="SBN80" s="313"/>
      <c r="SBO80" s="313"/>
      <c r="SBP80" s="313"/>
      <c r="SBQ80" s="313"/>
      <c r="SBR80" s="313"/>
      <c r="SBS80" s="313"/>
      <c r="SBT80" s="313"/>
      <c r="SBU80" s="313"/>
      <c r="SBV80" s="313"/>
      <c r="SBW80" s="313"/>
      <c r="SBX80" s="313"/>
      <c r="SBY80" s="313"/>
      <c r="SBZ80" s="313"/>
      <c r="SCA80" s="313"/>
      <c r="SCB80" s="313"/>
      <c r="SCC80" s="313"/>
      <c r="SCD80" s="313"/>
      <c r="SCE80" s="313"/>
      <c r="SCF80" s="313"/>
      <c r="SCG80" s="313"/>
      <c r="SCH80" s="313"/>
      <c r="SCI80" s="313"/>
      <c r="SCJ80" s="313"/>
      <c r="SCK80" s="313"/>
      <c r="SCL80" s="313"/>
      <c r="SCM80" s="313"/>
      <c r="SCN80" s="313"/>
      <c r="SCO80" s="313"/>
      <c r="SCP80" s="313"/>
      <c r="SCQ80" s="313"/>
      <c r="SCR80" s="313"/>
      <c r="SCS80" s="313"/>
      <c r="SCT80" s="313"/>
      <c r="SCU80" s="313"/>
      <c r="SCV80" s="313"/>
      <c r="SCW80" s="313"/>
      <c r="SCX80" s="313"/>
      <c r="SCY80" s="313"/>
      <c r="SCZ80" s="313"/>
      <c r="SDA80" s="313"/>
      <c r="SDB80" s="313"/>
      <c r="SDC80" s="313"/>
      <c r="SDD80" s="313"/>
      <c r="SDE80" s="313"/>
      <c r="SDF80" s="313"/>
      <c r="SDG80" s="313"/>
      <c r="SDH80" s="313"/>
      <c r="SDI80" s="313"/>
      <c r="SDJ80" s="313"/>
      <c r="SDK80" s="313"/>
      <c r="SDL80" s="313"/>
      <c r="SDM80" s="313"/>
      <c r="SDN80" s="313"/>
      <c r="SDO80" s="313"/>
      <c r="SDP80" s="313"/>
      <c r="SDQ80" s="313"/>
      <c r="SDR80" s="313"/>
      <c r="SDS80" s="313"/>
      <c r="SDT80" s="313"/>
      <c r="SDU80" s="313"/>
      <c r="SDV80" s="313"/>
      <c r="SDW80" s="313"/>
      <c r="SDX80" s="313"/>
      <c r="SDY80" s="313"/>
      <c r="SDZ80" s="313"/>
      <c r="SEA80" s="313"/>
      <c r="SEB80" s="313"/>
      <c r="SEC80" s="313"/>
      <c r="SED80" s="313"/>
      <c r="SEE80" s="313"/>
      <c r="SEF80" s="313"/>
      <c r="SEG80" s="313"/>
      <c r="SEH80" s="313"/>
      <c r="SEI80" s="313"/>
      <c r="SEJ80" s="313"/>
      <c r="SEK80" s="313"/>
      <c r="SEL80" s="313"/>
      <c r="SEM80" s="313"/>
      <c r="SEN80" s="313"/>
      <c r="SEO80" s="313"/>
      <c r="SEP80" s="313"/>
      <c r="SEQ80" s="313"/>
      <c r="SER80" s="313"/>
      <c r="SES80" s="313"/>
      <c r="SET80" s="313"/>
      <c r="SEU80" s="313"/>
      <c r="SEV80" s="313"/>
      <c r="SEW80" s="313"/>
      <c r="SEX80" s="313"/>
      <c r="SEY80" s="313"/>
      <c r="SEZ80" s="313"/>
      <c r="SFA80" s="313"/>
      <c r="SFB80" s="313"/>
      <c r="SFC80" s="313"/>
      <c r="SFD80" s="313"/>
      <c r="SFE80" s="313"/>
      <c r="SFF80" s="313"/>
      <c r="SFG80" s="313"/>
      <c r="SFH80" s="313"/>
      <c r="SFI80" s="313"/>
      <c r="SFJ80" s="313"/>
      <c r="SFK80" s="313"/>
      <c r="SFL80" s="313"/>
      <c r="SFM80" s="313"/>
      <c r="SFN80" s="313"/>
      <c r="SFO80" s="313"/>
      <c r="SFP80" s="313"/>
      <c r="SFQ80" s="313"/>
      <c r="SFR80" s="313"/>
      <c r="SFS80" s="313"/>
      <c r="SFT80" s="313"/>
      <c r="SFU80" s="313"/>
      <c r="SFV80" s="313"/>
      <c r="SFW80" s="313"/>
      <c r="SFX80" s="313"/>
      <c r="SFY80" s="313"/>
      <c r="SFZ80" s="313"/>
      <c r="SGA80" s="313"/>
      <c r="SGB80" s="313"/>
      <c r="SGC80" s="313"/>
      <c r="SGD80" s="313"/>
      <c r="SGE80" s="313"/>
      <c r="SGF80" s="313"/>
      <c r="SGG80" s="313"/>
      <c r="SGH80" s="313"/>
      <c r="SGI80" s="313"/>
      <c r="SGJ80" s="313"/>
      <c r="SGK80" s="313"/>
      <c r="SGL80" s="313"/>
      <c r="SGM80" s="313"/>
      <c r="SGN80" s="313"/>
      <c r="SGO80" s="313"/>
      <c r="SGP80" s="313"/>
      <c r="SGQ80" s="313"/>
      <c r="SGR80" s="313"/>
      <c r="SGS80" s="313"/>
      <c r="SGT80" s="313"/>
      <c r="SGU80" s="313"/>
      <c r="SGV80" s="313"/>
      <c r="SGW80" s="313"/>
      <c r="SGX80" s="313"/>
      <c r="SGY80" s="313"/>
      <c r="SGZ80" s="313"/>
      <c r="SHA80" s="313"/>
      <c r="SHB80" s="313"/>
      <c r="SHC80" s="313"/>
      <c r="SHD80" s="313"/>
      <c r="SHE80" s="313"/>
      <c r="SHF80" s="313"/>
      <c r="SHG80" s="313"/>
      <c r="SHH80" s="313"/>
      <c r="SHI80" s="313"/>
      <c r="SHJ80" s="313"/>
      <c r="SHK80" s="313"/>
      <c r="SHL80" s="313"/>
      <c r="SHM80" s="313"/>
      <c r="SHN80" s="313"/>
      <c r="SHO80" s="313"/>
      <c r="SHP80" s="313"/>
      <c r="SHQ80" s="313"/>
      <c r="SHR80" s="313"/>
      <c r="SHS80" s="313"/>
      <c r="SHT80" s="313"/>
      <c r="SHU80" s="313"/>
      <c r="SHV80" s="313"/>
      <c r="SHW80" s="313"/>
      <c r="SHX80" s="313"/>
      <c r="SHY80" s="313"/>
      <c r="SHZ80" s="313"/>
      <c r="SIA80" s="313"/>
      <c r="SIB80" s="313"/>
      <c r="SIC80" s="313"/>
      <c r="SID80" s="313"/>
      <c r="SIE80" s="313"/>
      <c r="SIF80" s="313"/>
      <c r="SIG80" s="313"/>
      <c r="SIH80" s="313"/>
      <c r="SII80" s="313"/>
      <c r="SIJ80" s="313"/>
      <c r="SIK80" s="313"/>
      <c r="SIL80" s="313"/>
      <c r="SIM80" s="313"/>
      <c r="SIN80" s="313"/>
      <c r="SIO80" s="313"/>
      <c r="SIP80" s="313"/>
      <c r="SIQ80" s="313"/>
      <c r="SIR80" s="313"/>
      <c r="SIS80" s="313"/>
      <c r="SIT80" s="313"/>
      <c r="SIU80" s="313"/>
      <c r="SIV80" s="313"/>
      <c r="SIW80" s="313"/>
      <c r="SIX80" s="313"/>
      <c r="SIY80" s="313"/>
      <c r="SIZ80" s="313"/>
      <c r="SJA80" s="313"/>
      <c r="SJB80" s="313"/>
      <c r="SJC80" s="313"/>
      <c r="SJD80" s="313"/>
      <c r="SJE80" s="313"/>
      <c r="SJF80" s="313"/>
      <c r="SJG80" s="313"/>
      <c r="SJH80" s="313"/>
      <c r="SJI80" s="313"/>
      <c r="SJJ80" s="313"/>
      <c r="SJK80" s="313"/>
      <c r="SJL80" s="313"/>
      <c r="SJM80" s="313"/>
      <c r="SJN80" s="313"/>
      <c r="SJO80" s="313"/>
      <c r="SJP80" s="313"/>
      <c r="SJQ80" s="313"/>
      <c r="SJR80" s="313"/>
      <c r="SJS80" s="313"/>
      <c r="SJT80" s="313"/>
      <c r="SJU80" s="313"/>
      <c r="SJV80" s="313"/>
      <c r="SJW80" s="313"/>
      <c r="SJX80" s="313"/>
      <c r="SJY80" s="313"/>
      <c r="SJZ80" s="313"/>
      <c r="SKA80" s="313"/>
      <c r="SKB80" s="313"/>
      <c r="SKC80" s="313"/>
      <c r="SKD80" s="313"/>
      <c r="SKE80" s="313"/>
      <c r="SKF80" s="313"/>
      <c r="SKG80" s="313"/>
      <c r="SKH80" s="313"/>
      <c r="SKI80" s="313"/>
      <c r="SKJ80" s="313"/>
      <c r="SKK80" s="313"/>
      <c r="SKL80" s="313"/>
      <c r="SKM80" s="313"/>
      <c r="SKN80" s="313"/>
      <c r="SKO80" s="313"/>
      <c r="SKP80" s="313"/>
      <c r="SKQ80" s="313"/>
      <c r="SKR80" s="313"/>
      <c r="SKS80" s="313"/>
      <c r="SKT80" s="313"/>
      <c r="SKU80" s="313"/>
      <c r="SKV80" s="313"/>
      <c r="SKW80" s="313"/>
      <c r="SKX80" s="313"/>
      <c r="SKY80" s="313"/>
      <c r="SKZ80" s="313"/>
      <c r="SLA80" s="313"/>
      <c r="SLB80" s="313"/>
      <c r="SLC80" s="313"/>
      <c r="SLD80" s="313"/>
      <c r="SLE80" s="313"/>
      <c r="SLF80" s="313"/>
      <c r="SLG80" s="313"/>
      <c r="SLH80" s="313"/>
      <c r="SLI80" s="313"/>
      <c r="SLJ80" s="313"/>
      <c r="SLK80" s="313"/>
      <c r="SLL80" s="313"/>
      <c r="SLM80" s="313"/>
      <c r="SLN80" s="313"/>
      <c r="SLO80" s="313"/>
      <c r="SLP80" s="313"/>
      <c r="SLQ80" s="313"/>
      <c r="SLR80" s="313"/>
      <c r="SLS80" s="313"/>
      <c r="SLT80" s="313"/>
      <c r="SLU80" s="313"/>
      <c r="SLV80" s="313"/>
      <c r="SLW80" s="313"/>
      <c r="SLX80" s="313"/>
      <c r="SLY80" s="313"/>
      <c r="SLZ80" s="313"/>
      <c r="SMA80" s="313"/>
      <c r="SMB80" s="313"/>
      <c r="SMC80" s="313"/>
      <c r="SMD80" s="313"/>
      <c r="SME80" s="313"/>
      <c r="SMF80" s="313"/>
      <c r="SMG80" s="313"/>
      <c r="SMH80" s="313"/>
      <c r="SMI80" s="313"/>
      <c r="SMJ80" s="313"/>
      <c r="SMK80" s="313"/>
      <c r="SML80" s="313"/>
      <c r="SMM80" s="313"/>
      <c r="SMN80" s="313"/>
      <c r="SMO80" s="313"/>
      <c r="SMP80" s="313"/>
      <c r="SMQ80" s="313"/>
      <c r="SMR80" s="313"/>
      <c r="SMS80" s="313"/>
      <c r="SMT80" s="313"/>
      <c r="SMU80" s="313"/>
      <c r="SMV80" s="313"/>
      <c r="SMW80" s="313"/>
      <c r="SMX80" s="313"/>
      <c r="SMY80" s="313"/>
      <c r="SMZ80" s="313"/>
      <c r="SNA80" s="313"/>
      <c r="SNB80" s="313"/>
      <c r="SNC80" s="313"/>
      <c r="SND80" s="313"/>
      <c r="SNE80" s="313"/>
      <c r="SNF80" s="313"/>
      <c r="SNG80" s="313"/>
      <c r="SNH80" s="313"/>
      <c r="SNI80" s="313"/>
      <c r="SNJ80" s="313"/>
      <c r="SNK80" s="313"/>
      <c r="SNL80" s="313"/>
      <c r="SNM80" s="313"/>
      <c r="SNN80" s="313"/>
      <c r="SNO80" s="313"/>
      <c r="SNP80" s="313"/>
      <c r="SNQ80" s="313"/>
      <c r="SNR80" s="313"/>
      <c r="SNS80" s="313"/>
      <c r="SNT80" s="313"/>
      <c r="SNU80" s="313"/>
      <c r="SNV80" s="313"/>
      <c r="SNW80" s="313"/>
      <c r="SNX80" s="313"/>
      <c r="SNY80" s="313"/>
      <c r="SNZ80" s="313"/>
      <c r="SOA80" s="313"/>
      <c r="SOB80" s="313"/>
      <c r="SOC80" s="313"/>
      <c r="SOD80" s="313"/>
      <c r="SOE80" s="313"/>
      <c r="SOF80" s="313"/>
      <c r="SOG80" s="313"/>
      <c r="SOH80" s="313"/>
      <c r="SOI80" s="313"/>
      <c r="SOJ80" s="313"/>
      <c r="SOK80" s="313"/>
      <c r="SOL80" s="313"/>
      <c r="SOM80" s="313"/>
      <c r="SON80" s="313"/>
      <c r="SOO80" s="313"/>
      <c r="SOP80" s="313"/>
      <c r="SOQ80" s="313"/>
      <c r="SOR80" s="313"/>
      <c r="SOS80" s="313"/>
      <c r="SOT80" s="313"/>
      <c r="SOU80" s="313"/>
      <c r="SOV80" s="313"/>
      <c r="SOW80" s="313"/>
      <c r="SOX80" s="313"/>
      <c r="SOY80" s="313"/>
      <c r="SOZ80" s="313"/>
      <c r="SPA80" s="313"/>
      <c r="SPB80" s="313"/>
      <c r="SPC80" s="313"/>
      <c r="SPD80" s="313"/>
      <c r="SPE80" s="313"/>
      <c r="SPF80" s="313"/>
      <c r="SPG80" s="313"/>
      <c r="SPH80" s="313"/>
      <c r="SPI80" s="313"/>
      <c r="SPJ80" s="313"/>
      <c r="SPK80" s="313"/>
      <c r="SPL80" s="313"/>
      <c r="SPM80" s="313"/>
      <c r="SPN80" s="313"/>
      <c r="SPO80" s="313"/>
      <c r="SPP80" s="313"/>
      <c r="SPQ80" s="313"/>
      <c r="SPR80" s="313"/>
      <c r="SPS80" s="313"/>
      <c r="SPT80" s="313"/>
      <c r="SPU80" s="313"/>
      <c r="SPV80" s="313"/>
      <c r="SPW80" s="313"/>
      <c r="SPX80" s="313"/>
      <c r="SPY80" s="313"/>
      <c r="SPZ80" s="313"/>
      <c r="SQA80" s="313"/>
      <c r="SQB80" s="313"/>
      <c r="SQC80" s="313"/>
      <c r="SQD80" s="313"/>
      <c r="SQE80" s="313"/>
      <c r="SQF80" s="313"/>
      <c r="SQG80" s="313"/>
      <c r="SQH80" s="313"/>
      <c r="SQI80" s="313"/>
      <c r="SQJ80" s="313"/>
      <c r="SQK80" s="313"/>
      <c r="SQL80" s="313"/>
      <c r="SQM80" s="313"/>
      <c r="SQN80" s="313"/>
      <c r="SQO80" s="313"/>
      <c r="SQP80" s="313"/>
      <c r="SQQ80" s="313"/>
      <c r="SQR80" s="313"/>
      <c r="SQS80" s="313"/>
      <c r="SQT80" s="313"/>
      <c r="SQU80" s="313"/>
      <c r="SQV80" s="313"/>
      <c r="SQW80" s="313"/>
      <c r="SQX80" s="313"/>
      <c r="SQY80" s="313"/>
      <c r="SQZ80" s="313"/>
      <c r="SRA80" s="313"/>
      <c r="SRB80" s="313"/>
      <c r="SRC80" s="313"/>
      <c r="SRD80" s="313"/>
      <c r="SRE80" s="313"/>
      <c r="SRF80" s="313"/>
      <c r="SRG80" s="313"/>
      <c r="SRH80" s="313"/>
      <c r="SRI80" s="313"/>
      <c r="SRJ80" s="313"/>
      <c r="SRK80" s="313"/>
      <c r="SRL80" s="313"/>
      <c r="SRM80" s="313"/>
      <c r="SRN80" s="313"/>
      <c r="SRO80" s="313"/>
      <c r="SRP80" s="313"/>
      <c r="SRQ80" s="313"/>
      <c r="SRR80" s="313"/>
      <c r="SRS80" s="313"/>
      <c r="SRT80" s="313"/>
      <c r="SRU80" s="313"/>
      <c r="SRV80" s="313"/>
      <c r="SRW80" s="313"/>
      <c r="SRX80" s="313"/>
      <c r="SRY80" s="313"/>
      <c r="SRZ80" s="313"/>
      <c r="SSA80" s="313"/>
      <c r="SSB80" s="313"/>
      <c r="SSC80" s="313"/>
      <c r="SSD80" s="313"/>
      <c r="SSE80" s="313"/>
      <c r="SSF80" s="313"/>
      <c r="SSG80" s="313"/>
      <c r="SSH80" s="313"/>
      <c r="SSI80" s="313"/>
      <c r="SSJ80" s="313"/>
      <c r="SSK80" s="313"/>
      <c r="SSL80" s="313"/>
      <c r="SSM80" s="313"/>
      <c r="SSN80" s="313"/>
      <c r="SSO80" s="313"/>
      <c r="SSP80" s="313"/>
      <c r="SSQ80" s="313"/>
      <c r="SSR80" s="313"/>
      <c r="SSS80" s="313"/>
      <c r="SST80" s="313"/>
      <c r="SSU80" s="313"/>
      <c r="SSV80" s="313"/>
      <c r="SSW80" s="313"/>
      <c r="SSX80" s="313"/>
      <c r="SSY80" s="313"/>
      <c r="SSZ80" s="313"/>
      <c r="STA80" s="313"/>
      <c r="STB80" s="313"/>
      <c r="STC80" s="313"/>
      <c r="STD80" s="313"/>
      <c r="STE80" s="313"/>
      <c r="STF80" s="313"/>
      <c r="STG80" s="313"/>
      <c r="STH80" s="313"/>
      <c r="STI80" s="313"/>
      <c r="STJ80" s="313"/>
      <c r="STK80" s="313"/>
      <c r="STL80" s="313"/>
      <c r="STM80" s="313"/>
      <c r="STN80" s="313"/>
      <c r="STO80" s="313"/>
      <c r="STP80" s="313"/>
      <c r="STQ80" s="313"/>
      <c r="STR80" s="313"/>
      <c r="STS80" s="313"/>
      <c r="STT80" s="313"/>
      <c r="STU80" s="313"/>
      <c r="STV80" s="313"/>
      <c r="STW80" s="313"/>
      <c r="STX80" s="313"/>
      <c r="STY80" s="313"/>
      <c r="STZ80" s="313"/>
      <c r="SUA80" s="313"/>
      <c r="SUB80" s="313"/>
      <c r="SUC80" s="313"/>
      <c r="SUD80" s="313"/>
      <c r="SUE80" s="313"/>
      <c r="SUF80" s="313"/>
      <c r="SUG80" s="313"/>
      <c r="SUH80" s="313"/>
      <c r="SUI80" s="313"/>
      <c r="SUJ80" s="313"/>
      <c r="SUK80" s="313"/>
      <c r="SUL80" s="313"/>
      <c r="SUM80" s="313"/>
      <c r="SUN80" s="313"/>
      <c r="SUO80" s="313"/>
      <c r="SUP80" s="313"/>
      <c r="SUQ80" s="313"/>
      <c r="SUR80" s="313"/>
      <c r="SUS80" s="313"/>
      <c r="SUT80" s="313"/>
      <c r="SUU80" s="313"/>
      <c r="SUV80" s="313"/>
      <c r="SUW80" s="313"/>
      <c r="SUX80" s="313"/>
      <c r="SUY80" s="313"/>
      <c r="SUZ80" s="313"/>
      <c r="SVA80" s="313"/>
      <c r="SVB80" s="313"/>
      <c r="SVC80" s="313"/>
      <c r="SVD80" s="313"/>
      <c r="SVE80" s="313"/>
      <c r="SVF80" s="313"/>
      <c r="SVG80" s="313"/>
      <c r="SVH80" s="313"/>
      <c r="SVI80" s="313"/>
      <c r="SVJ80" s="313"/>
      <c r="SVK80" s="313"/>
      <c r="SVL80" s="313"/>
      <c r="SVM80" s="313"/>
      <c r="SVN80" s="313"/>
      <c r="SVO80" s="313"/>
      <c r="SVP80" s="313"/>
      <c r="SVQ80" s="313"/>
      <c r="SVR80" s="313"/>
      <c r="SVS80" s="313"/>
      <c r="SVT80" s="313"/>
      <c r="SVU80" s="313"/>
      <c r="SVV80" s="313"/>
      <c r="SVW80" s="313"/>
      <c r="SVX80" s="313"/>
      <c r="SVY80" s="313"/>
      <c r="SVZ80" s="313"/>
      <c r="SWA80" s="313"/>
      <c r="SWB80" s="313"/>
      <c r="SWC80" s="313"/>
      <c r="SWD80" s="313"/>
      <c r="SWE80" s="313"/>
      <c r="SWF80" s="313"/>
      <c r="SWG80" s="313"/>
      <c r="SWH80" s="313"/>
      <c r="SWI80" s="313"/>
      <c r="SWJ80" s="313"/>
      <c r="SWK80" s="313"/>
      <c r="SWL80" s="313"/>
      <c r="SWM80" s="313"/>
      <c r="SWN80" s="313"/>
      <c r="SWO80" s="313"/>
      <c r="SWP80" s="313"/>
      <c r="SWQ80" s="313"/>
      <c r="SWR80" s="313"/>
      <c r="SWS80" s="313"/>
      <c r="SWT80" s="313"/>
      <c r="SWU80" s="313"/>
      <c r="SWV80" s="313"/>
      <c r="SWW80" s="313"/>
      <c r="SWX80" s="313"/>
      <c r="SWY80" s="313"/>
      <c r="SWZ80" s="313"/>
      <c r="SXA80" s="313"/>
      <c r="SXB80" s="313"/>
      <c r="SXC80" s="313"/>
      <c r="SXD80" s="313"/>
      <c r="SXE80" s="313"/>
      <c r="SXF80" s="313"/>
      <c r="SXG80" s="313"/>
      <c r="SXH80" s="313"/>
      <c r="SXI80" s="313"/>
      <c r="SXJ80" s="313"/>
      <c r="SXK80" s="313"/>
      <c r="SXL80" s="313"/>
      <c r="SXM80" s="313"/>
      <c r="SXN80" s="313"/>
      <c r="SXO80" s="313"/>
      <c r="SXP80" s="313"/>
      <c r="SXQ80" s="313"/>
      <c r="SXR80" s="313"/>
      <c r="SXS80" s="313"/>
      <c r="SXT80" s="313"/>
      <c r="SXU80" s="313"/>
      <c r="SXV80" s="313"/>
      <c r="SXW80" s="313"/>
      <c r="SXX80" s="313"/>
      <c r="SXY80" s="313"/>
      <c r="SXZ80" s="313"/>
      <c r="SYA80" s="313"/>
      <c r="SYB80" s="313"/>
      <c r="SYC80" s="313"/>
      <c r="SYD80" s="313"/>
      <c r="SYE80" s="313"/>
      <c r="SYF80" s="313"/>
      <c r="SYG80" s="313"/>
      <c r="SYH80" s="313"/>
      <c r="SYI80" s="313"/>
      <c r="SYJ80" s="313"/>
      <c r="SYK80" s="313"/>
      <c r="SYL80" s="313"/>
      <c r="SYM80" s="313"/>
      <c r="SYN80" s="313"/>
      <c r="SYO80" s="313"/>
      <c r="SYP80" s="313"/>
      <c r="SYQ80" s="313"/>
      <c r="SYR80" s="313"/>
      <c r="SYS80" s="313"/>
      <c r="SYT80" s="313"/>
      <c r="SYU80" s="313"/>
      <c r="SYV80" s="313"/>
      <c r="SYW80" s="313"/>
      <c r="SYX80" s="313"/>
      <c r="SYY80" s="313"/>
      <c r="SYZ80" s="313"/>
      <c r="SZA80" s="313"/>
      <c r="SZB80" s="313"/>
      <c r="SZC80" s="313"/>
      <c r="SZD80" s="313"/>
      <c r="SZE80" s="313"/>
      <c r="SZF80" s="313"/>
      <c r="SZG80" s="313"/>
      <c r="SZH80" s="313"/>
      <c r="SZI80" s="313"/>
      <c r="SZJ80" s="313"/>
      <c r="SZK80" s="313"/>
      <c r="SZL80" s="313"/>
      <c r="SZM80" s="313"/>
      <c r="SZN80" s="313"/>
      <c r="SZO80" s="313"/>
      <c r="SZP80" s="313"/>
      <c r="SZQ80" s="313"/>
      <c r="SZR80" s="313"/>
      <c r="SZS80" s="313"/>
      <c r="SZT80" s="313"/>
      <c r="SZU80" s="313"/>
      <c r="SZV80" s="313"/>
      <c r="SZW80" s="313"/>
      <c r="SZX80" s="313"/>
      <c r="SZY80" s="313"/>
      <c r="SZZ80" s="313"/>
      <c r="TAA80" s="313"/>
      <c r="TAB80" s="313"/>
      <c r="TAC80" s="313"/>
      <c r="TAD80" s="313"/>
      <c r="TAE80" s="313"/>
      <c r="TAF80" s="313"/>
      <c r="TAG80" s="313"/>
      <c r="TAH80" s="313"/>
      <c r="TAI80" s="313"/>
      <c r="TAJ80" s="313"/>
      <c r="TAK80" s="313"/>
      <c r="TAL80" s="313"/>
      <c r="TAM80" s="313"/>
      <c r="TAN80" s="313"/>
      <c r="TAO80" s="313"/>
      <c r="TAP80" s="313"/>
      <c r="TAQ80" s="313"/>
      <c r="TAR80" s="313"/>
      <c r="TAS80" s="313"/>
      <c r="TAT80" s="313"/>
      <c r="TAU80" s="313"/>
      <c r="TAV80" s="313"/>
      <c r="TAW80" s="313"/>
      <c r="TAX80" s="313"/>
      <c r="TAY80" s="313"/>
      <c r="TAZ80" s="313"/>
      <c r="TBA80" s="313"/>
      <c r="TBB80" s="313"/>
      <c r="TBC80" s="313"/>
      <c r="TBD80" s="313"/>
      <c r="TBE80" s="313"/>
      <c r="TBF80" s="313"/>
      <c r="TBG80" s="313"/>
      <c r="TBH80" s="313"/>
      <c r="TBI80" s="313"/>
      <c r="TBJ80" s="313"/>
      <c r="TBK80" s="313"/>
      <c r="TBL80" s="313"/>
      <c r="TBM80" s="313"/>
      <c r="TBN80" s="313"/>
      <c r="TBO80" s="313"/>
      <c r="TBP80" s="313"/>
      <c r="TBQ80" s="313"/>
      <c r="TBR80" s="313"/>
      <c r="TBS80" s="313"/>
      <c r="TBT80" s="313"/>
      <c r="TBU80" s="313"/>
      <c r="TBV80" s="313"/>
      <c r="TBW80" s="313"/>
      <c r="TBX80" s="313"/>
      <c r="TBY80" s="313"/>
      <c r="TBZ80" s="313"/>
      <c r="TCA80" s="313"/>
      <c r="TCB80" s="313"/>
      <c r="TCC80" s="313"/>
      <c r="TCD80" s="313"/>
      <c r="TCE80" s="313"/>
      <c r="TCF80" s="313"/>
      <c r="TCG80" s="313"/>
      <c r="TCH80" s="313"/>
      <c r="TCI80" s="313"/>
      <c r="TCJ80" s="313"/>
      <c r="TCK80" s="313"/>
      <c r="TCL80" s="313"/>
      <c r="TCM80" s="313"/>
      <c r="TCN80" s="313"/>
      <c r="TCO80" s="313"/>
      <c r="TCP80" s="313"/>
      <c r="TCQ80" s="313"/>
      <c r="TCR80" s="313"/>
      <c r="TCS80" s="313"/>
      <c r="TCT80" s="313"/>
      <c r="TCU80" s="313"/>
      <c r="TCV80" s="313"/>
      <c r="TCW80" s="313"/>
      <c r="TCX80" s="313"/>
      <c r="TCY80" s="313"/>
      <c r="TCZ80" s="313"/>
      <c r="TDA80" s="313"/>
      <c r="TDB80" s="313"/>
      <c r="TDC80" s="313"/>
      <c r="TDD80" s="313"/>
      <c r="TDE80" s="313"/>
      <c r="TDF80" s="313"/>
      <c r="TDG80" s="313"/>
      <c r="TDH80" s="313"/>
      <c r="TDI80" s="313"/>
      <c r="TDJ80" s="313"/>
      <c r="TDK80" s="313"/>
      <c r="TDL80" s="313"/>
      <c r="TDM80" s="313"/>
      <c r="TDN80" s="313"/>
      <c r="TDO80" s="313"/>
      <c r="TDP80" s="313"/>
      <c r="TDQ80" s="313"/>
      <c r="TDR80" s="313"/>
      <c r="TDS80" s="313"/>
      <c r="TDT80" s="313"/>
      <c r="TDU80" s="313"/>
      <c r="TDV80" s="313"/>
      <c r="TDW80" s="313"/>
      <c r="TDX80" s="313"/>
      <c r="TDY80" s="313"/>
      <c r="TDZ80" s="313"/>
      <c r="TEA80" s="313"/>
      <c r="TEB80" s="313"/>
      <c r="TEC80" s="313"/>
      <c r="TED80" s="313"/>
      <c r="TEE80" s="313"/>
      <c r="TEF80" s="313"/>
      <c r="TEG80" s="313"/>
      <c r="TEH80" s="313"/>
      <c r="TEI80" s="313"/>
      <c r="TEJ80" s="313"/>
      <c r="TEK80" s="313"/>
      <c r="TEL80" s="313"/>
      <c r="TEM80" s="313"/>
      <c r="TEN80" s="313"/>
      <c r="TEO80" s="313"/>
      <c r="TEP80" s="313"/>
      <c r="TEQ80" s="313"/>
      <c r="TER80" s="313"/>
      <c r="TES80" s="313"/>
      <c r="TET80" s="313"/>
      <c r="TEU80" s="313"/>
      <c r="TEV80" s="313"/>
      <c r="TEW80" s="313"/>
      <c r="TEX80" s="313"/>
      <c r="TEY80" s="313"/>
      <c r="TEZ80" s="313"/>
      <c r="TFA80" s="313"/>
      <c r="TFB80" s="313"/>
      <c r="TFC80" s="313"/>
      <c r="TFD80" s="313"/>
      <c r="TFE80" s="313"/>
      <c r="TFF80" s="313"/>
      <c r="TFG80" s="313"/>
      <c r="TFH80" s="313"/>
      <c r="TFI80" s="313"/>
      <c r="TFJ80" s="313"/>
      <c r="TFK80" s="313"/>
      <c r="TFL80" s="313"/>
      <c r="TFM80" s="313"/>
      <c r="TFN80" s="313"/>
      <c r="TFO80" s="313"/>
      <c r="TFP80" s="313"/>
      <c r="TFQ80" s="313"/>
      <c r="TFR80" s="313"/>
      <c r="TFS80" s="313"/>
      <c r="TFT80" s="313"/>
      <c r="TFU80" s="313"/>
      <c r="TFV80" s="313"/>
      <c r="TFW80" s="313"/>
      <c r="TFX80" s="313"/>
      <c r="TFY80" s="313"/>
      <c r="TFZ80" s="313"/>
      <c r="TGA80" s="313"/>
      <c r="TGB80" s="313"/>
      <c r="TGC80" s="313"/>
      <c r="TGD80" s="313"/>
      <c r="TGE80" s="313"/>
      <c r="TGF80" s="313"/>
      <c r="TGG80" s="313"/>
      <c r="TGH80" s="313"/>
      <c r="TGI80" s="313"/>
      <c r="TGJ80" s="313"/>
      <c r="TGK80" s="313"/>
      <c r="TGL80" s="313"/>
      <c r="TGM80" s="313"/>
      <c r="TGN80" s="313"/>
      <c r="TGO80" s="313"/>
      <c r="TGP80" s="313"/>
      <c r="TGQ80" s="313"/>
      <c r="TGR80" s="313"/>
      <c r="TGS80" s="313"/>
      <c r="TGT80" s="313"/>
      <c r="TGU80" s="313"/>
      <c r="TGV80" s="313"/>
      <c r="TGW80" s="313"/>
      <c r="TGX80" s="313"/>
      <c r="TGY80" s="313"/>
      <c r="TGZ80" s="313"/>
      <c r="THA80" s="313"/>
      <c r="THB80" s="313"/>
      <c r="THC80" s="313"/>
      <c r="THD80" s="313"/>
      <c r="THE80" s="313"/>
      <c r="THF80" s="313"/>
      <c r="THG80" s="313"/>
      <c r="THH80" s="313"/>
      <c r="THI80" s="313"/>
      <c r="THJ80" s="313"/>
      <c r="THK80" s="313"/>
      <c r="THL80" s="313"/>
      <c r="THM80" s="313"/>
      <c r="THN80" s="313"/>
      <c r="THO80" s="313"/>
      <c r="THP80" s="313"/>
      <c r="THQ80" s="313"/>
      <c r="THR80" s="313"/>
      <c r="THS80" s="313"/>
      <c r="THT80" s="313"/>
      <c r="THU80" s="313"/>
      <c r="THV80" s="313"/>
      <c r="THW80" s="313"/>
      <c r="THX80" s="313"/>
      <c r="THY80" s="313"/>
      <c r="THZ80" s="313"/>
      <c r="TIA80" s="313"/>
      <c r="TIB80" s="313"/>
      <c r="TIC80" s="313"/>
      <c r="TID80" s="313"/>
      <c r="TIE80" s="313"/>
      <c r="TIF80" s="313"/>
      <c r="TIG80" s="313"/>
      <c r="TIH80" s="313"/>
      <c r="TII80" s="313"/>
      <c r="TIJ80" s="313"/>
      <c r="TIK80" s="313"/>
      <c r="TIL80" s="313"/>
      <c r="TIM80" s="313"/>
      <c r="TIN80" s="313"/>
      <c r="TIO80" s="313"/>
      <c r="TIP80" s="313"/>
      <c r="TIQ80" s="313"/>
      <c r="TIR80" s="313"/>
      <c r="TIS80" s="313"/>
      <c r="TIT80" s="313"/>
      <c r="TIU80" s="313"/>
      <c r="TIV80" s="313"/>
      <c r="TIW80" s="313"/>
      <c r="TIX80" s="313"/>
      <c r="TIY80" s="313"/>
      <c r="TIZ80" s="313"/>
      <c r="TJA80" s="313"/>
      <c r="TJB80" s="313"/>
      <c r="TJC80" s="313"/>
      <c r="TJD80" s="313"/>
      <c r="TJE80" s="313"/>
      <c r="TJF80" s="313"/>
      <c r="TJG80" s="313"/>
      <c r="TJH80" s="313"/>
      <c r="TJI80" s="313"/>
      <c r="TJJ80" s="313"/>
      <c r="TJK80" s="313"/>
      <c r="TJL80" s="313"/>
      <c r="TJM80" s="313"/>
      <c r="TJN80" s="313"/>
      <c r="TJO80" s="313"/>
      <c r="TJP80" s="313"/>
      <c r="TJQ80" s="313"/>
      <c r="TJR80" s="313"/>
      <c r="TJS80" s="313"/>
      <c r="TJT80" s="313"/>
      <c r="TJU80" s="313"/>
      <c r="TJV80" s="313"/>
      <c r="TJW80" s="313"/>
      <c r="TJX80" s="313"/>
      <c r="TJY80" s="313"/>
      <c r="TJZ80" s="313"/>
      <c r="TKA80" s="313"/>
      <c r="TKB80" s="313"/>
      <c r="TKC80" s="313"/>
      <c r="TKD80" s="313"/>
      <c r="TKE80" s="313"/>
      <c r="TKF80" s="313"/>
      <c r="TKG80" s="313"/>
      <c r="TKH80" s="313"/>
      <c r="TKI80" s="313"/>
      <c r="TKJ80" s="313"/>
      <c r="TKK80" s="313"/>
      <c r="TKL80" s="313"/>
      <c r="TKM80" s="313"/>
      <c r="TKN80" s="313"/>
      <c r="TKO80" s="313"/>
      <c r="TKP80" s="313"/>
      <c r="TKQ80" s="313"/>
      <c r="TKR80" s="313"/>
      <c r="TKS80" s="313"/>
      <c r="TKT80" s="313"/>
      <c r="TKU80" s="313"/>
      <c r="TKV80" s="313"/>
      <c r="TKW80" s="313"/>
      <c r="TKX80" s="313"/>
      <c r="TKY80" s="313"/>
      <c r="TKZ80" s="313"/>
      <c r="TLA80" s="313"/>
      <c r="TLB80" s="313"/>
      <c r="TLC80" s="313"/>
      <c r="TLD80" s="313"/>
      <c r="TLE80" s="313"/>
      <c r="TLF80" s="313"/>
      <c r="TLG80" s="313"/>
      <c r="TLH80" s="313"/>
      <c r="TLI80" s="313"/>
      <c r="TLJ80" s="313"/>
      <c r="TLK80" s="313"/>
      <c r="TLL80" s="313"/>
      <c r="TLM80" s="313"/>
      <c r="TLN80" s="313"/>
      <c r="TLO80" s="313"/>
      <c r="TLP80" s="313"/>
      <c r="TLQ80" s="313"/>
      <c r="TLR80" s="313"/>
      <c r="TLS80" s="313"/>
      <c r="TLT80" s="313"/>
      <c r="TLU80" s="313"/>
      <c r="TLV80" s="313"/>
      <c r="TLW80" s="313"/>
      <c r="TLX80" s="313"/>
      <c r="TLY80" s="313"/>
      <c r="TLZ80" s="313"/>
      <c r="TMA80" s="313"/>
      <c r="TMB80" s="313"/>
      <c r="TMC80" s="313"/>
      <c r="TMD80" s="313"/>
      <c r="TME80" s="313"/>
      <c r="TMF80" s="313"/>
      <c r="TMG80" s="313"/>
      <c r="TMH80" s="313"/>
      <c r="TMI80" s="313"/>
      <c r="TMJ80" s="313"/>
      <c r="TMK80" s="313"/>
      <c r="TML80" s="313"/>
      <c r="TMM80" s="313"/>
      <c r="TMN80" s="313"/>
      <c r="TMO80" s="313"/>
      <c r="TMP80" s="313"/>
      <c r="TMQ80" s="313"/>
      <c r="TMR80" s="313"/>
      <c r="TMS80" s="313"/>
      <c r="TMT80" s="313"/>
      <c r="TMU80" s="313"/>
      <c r="TMV80" s="313"/>
      <c r="TMW80" s="313"/>
      <c r="TMX80" s="313"/>
      <c r="TMY80" s="313"/>
      <c r="TMZ80" s="313"/>
      <c r="TNA80" s="313"/>
      <c r="TNB80" s="313"/>
      <c r="TNC80" s="313"/>
      <c r="TND80" s="313"/>
      <c r="TNE80" s="313"/>
      <c r="TNF80" s="313"/>
      <c r="TNG80" s="313"/>
      <c r="TNH80" s="313"/>
      <c r="TNI80" s="313"/>
      <c r="TNJ80" s="313"/>
      <c r="TNK80" s="313"/>
      <c r="TNL80" s="313"/>
      <c r="TNM80" s="313"/>
      <c r="TNN80" s="313"/>
      <c r="TNO80" s="313"/>
      <c r="TNP80" s="313"/>
      <c r="TNQ80" s="313"/>
      <c r="TNR80" s="313"/>
      <c r="TNS80" s="313"/>
      <c r="TNT80" s="313"/>
      <c r="TNU80" s="313"/>
      <c r="TNV80" s="313"/>
      <c r="TNW80" s="313"/>
      <c r="TNX80" s="313"/>
      <c r="TNY80" s="313"/>
      <c r="TNZ80" s="313"/>
      <c r="TOA80" s="313"/>
      <c r="TOB80" s="313"/>
      <c r="TOC80" s="313"/>
      <c r="TOD80" s="313"/>
      <c r="TOE80" s="313"/>
      <c r="TOF80" s="313"/>
      <c r="TOG80" s="313"/>
      <c r="TOH80" s="313"/>
      <c r="TOI80" s="313"/>
      <c r="TOJ80" s="313"/>
      <c r="TOK80" s="313"/>
      <c r="TOL80" s="313"/>
      <c r="TOM80" s="313"/>
      <c r="TON80" s="313"/>
      <c r="TOO80" s="313"/>
      <c r="TOP80" s="313"/>
      <c r="TOQ80" s="313"/>
      <c r="TOR80" s="313"/>
      <c r="TOS80" s="313"/>
      <c r="TOT80" s="313"/>
      <c r="TOU80" s="313"/>
      <c r="TOV80" s="313"/>
      <c r="TOW80" s="313"/>
      <c r="TOX80" s="313"/>
      <c r="TOY80" s="313"/>
      <c r="TOZ80" s="313"/>
      <c r="TPA80" s="313"/>
      <c r="TPB80" s="313"/>
      <c r="TPC80" s="313"/>
      <c r="TPD80" s="313"/>
      <c r="TPE80" s="313"/>
      <c r="TPF80" s="313"/>
      <c r="TPG80" s="313"/>
      <c r="TPH80" s="313"/>
      <c r="TPI80" s="313"/>
      <c r="TPJ80" s="313"/>
      <c r="TPK80" s="313"/>
      <c r="TPL80" s="313"/>
      <c r="TPM80" s="313"/>
      <c r="TPN80" s="313"/>
      <c r="TPO80" s="313"/>
      <c r="TPP80" s="313"/>
      <c r="TPQ80" s="313"/>
      <c r="TPR80" s="313"/>
      <c r="TPS80" s="313"/>
      <c r="TPT80" s="313"/>
      <c r="TPU80" s="313"/>
      <c r="TPV80" s="313"/>
      <c r="TPW80" s="313"/>
      <c r="TPX80" s="313"/>
      <c r="TPY80" s="313"/>
      <c r="TPZ80" s="313"/>
      <c r="TQA80" s="313"/>
      <c r="TQB80" s="313"/>
      <c r="TQC80" s="313"/>
      <c r="TQD80" s="313"/>
      <c r="TQE80" s="313"/>
      <c r="TQF80" s="313"/>
      <c r="TQG80" s="313"/>
      <c r="TQH80" s="313"/>
      <c r="TQI80" s="313"/>
      <c r="TQJ80" s="313"/>
      <c r="TQK80" s="313"/>
      <c r="TQL80" s="313"/>
      <c r="TQM80" s="313"/>
      <c r="TQN80" s="313"/>
      <c r="TQO80" s="313"/>
      <c r="TQP80" s="313"/>
      <c r="TQQ80" s="313"/>
      <c r="TQR80" s="313"/>
      <c r="TQS80" s="313"/>
      <c r="TQT80" s="313"/>
      <c r="TQU80" s="313"/>
      <c r="TQV80" s="313"/>
      <c r="TQW80" s="313"/>
      <c r="TQX80" s="313"/>
      <c r="TQY80" s="313"/>
      <c r="TQZ80" s="313"/>
      <c r="TRA80" s="313"/>
      <c r="TRB80" s="313"/>
      <c r="TRC80" s="313"/>
      <c r="TRD80" s="313"/>
      <c r="TRE80" s="313"/>
      <c r="TRF80" s="313"/>
      <c r="TRG80" s="313"/>
      <c r="TRH80" s="313"/>
      <c r="TRI80" s="313"/>
      <c r="TRJ80" s="313"/>
      <c r="TRK80" s="313"/>
      <c r="TRL80" s="313"/>
      <c r="TRM80" s="313"/>
      <c r="TRN80" s="313"/>
      <c r="TRO80" s="313"/>
      <c r="TRP80" s="313"/>
      <c r="TRQ80" s="313"/>
      <c r="TRR80" s="313"/>
      <c r="TRS80" s="313"/>
      <c r="TRT80" s="313"/>
      <c r="TRU80" s="313"/>
      <c r="TRV80" s="313"/>
      <c r="TRW80" s="313"/>
      <c r="TRX80" s="313"/>
      <c r="TRY80" s="313"/>
      <c r="TRZ80" s="313"/>
      <c r="TSA80" s="313"/>
      <c r="TSB80" s="313"/>
      <c r="TSC80" s="313"/>
      <c r="TSD80" s="313"/>
      <c r="TSE80" s="313"/>
      <c r="TSF80" s="313"/>
      <c r="TSG80" s="313"/>
      <c r="TSH80" s="313"/>
      <c r="TSI80" s="313"/>
      <c r="TSJ80" s="313"/>
      <c r="TSK80" s="313"/>
      <c r="TSL80" s="313"/>
      <c r="TSM80" s="313"/>
      <c r="TSN80" s="313"/>
      <c r="TSO80" s="313"/>
      <c r="TSP80" s="313"/>
      <c r="TSQ80" s="313"/>
      <c r="TSR80" s="313"/>
      <c r="TSS80" s="313"/>
      <c r="TST80" s="313"/>
      <c r="TSU80" s="313"/>
      <c r="TSV80" s="313"/>
      <c r="TSW80" s="313"/>
      <c r="TSX80" s="313"/>
      <c r="TSY80" s="313"/>
      <c r="TSZ80" s="313"/>
      <c r="TTA80" s="313"/>
      <c r="TTB80" s="313"/>
      <c r="TTC80" s="313"/>
      <c r="TTD80" s="313"/>
      <c r="TTE80" s="313"/>
      <c r="TTF80" s="313"/>
      <c r="TTG80" s="313"/>
      <c r="TTH80" s="313"/>
      <c r="TTI80" s="313"/>
      <c r="TTJ80" s="313"/>
      <c r="TTK80" s="313"/>
      <c r="TTL80" s="313"/>
      <c r="TTM80" s="313"/>
      <c r="TTN80" s="313"/>
      <c r="TTO80" s="313"/>
      <c r="TTP80" s="313"/>
      <c r="TTQ80" s="313"/>
      <c r="TTR80" s="313"/>
      <c r="TTS80" s="313"/>
      <c r="TTT80" s="313"/>
      <c r="TTU80" s="313"/>
      <c r="TTV80" s="313"/>
      <c r="TTW80" s="313"/>
      <c r="TTX80" s="313"/>
      <c r="TTY80" s="313"/>
      <c r="TTZ80" s="313"/>
      <c r="TUA80" s="313"/>
      <c r="TUB80" s="313"/>
      <c r="TUC80" s="313"/>
      <c r="TUD80" s="313"/>
      <c r="TUE80" s="313"/>
      <c r="TUF80" s="313"/>
      <c r="TUG80" s="313"/>
      <c r="TUH80" s="313"/>
      <c r="TUI80" s="313"/>
      <c r="TUJ80" s="313"/>
      <c r="TUK80" s="313"/>
      <c r="TUL80" s="313"/>
      <c r="TUM80" s="313"/>
      <c r="TUN80" s="313"/>
      <c r="TUO80" s="313"/>
      <c r="TUP80" s="313"/>
      <c r="TUQ80" s="313"/>
      <c r="TUR80" s="313"/>
      <c r="TUS80" s="313"/>
      <c r="TUT80" s="313"/>
      <c r="TUU80" s="313"/>
      <c r="TUV80" s="313"/>
      <c r="TUW80" s="313"/>
      <c r="TUX80" s="313"/>
      <c r="TUY80" s="313"/>
      <c r="TUZ80" s="313"/>
      <c r="TVA80" s="313"/>
      <c r="TVB80" s="313"/>
      <c r="TVC80" s="313"/>
      <c r="TVD80" s="313"/>
      <c r="TVE80" s="313"/>
      <c r="TVF80" s="313"/>
      <c r="TVG80" s="313"/>
      <c r="TVH80" s="313"/>
      <c r="TVI80" s="313"/>
      <c r="TVJ80" s="313"/>
      <c r="TVK80" s="313"/>
      <c r="TVL80" s="313"/>
      <c r="TVM80" s="313"/>
      <c r="TVN80" s="313"/>
      <c r="TVO80" s="313"/>
      <c r="TVP80" s="313"/>
      <c r="TVQ80" s="313"/>
      <c r="TVR80" s="313"/>
      <c r="TVS80" s="313"/>
      <c r="TVT80" s="313"/>
      <c r="TVU80" s="313"/>
      <c r="TVV80" s="313"/>
      <c r="TVW80" s="313"/>
      <c r="TVX80" s="313"/>
      <c r="TVY80" s="313"/>
      <c r="TVZ80" s="313"/>
      <c r="TWA80" s="313"/>
      <c r="TWB80" s="313"/>
      <c r="TWC80" s="313"/>
      <c r="TWD80" s="313"/>
      <c r="TWE80" s="313"/>
      <c r="TWF80" s="313"/>
      <c r="TWG80" s="313"/>
      <c r="TWH80" s="313"/>
      <c r="TWI80" s="313"/>
      <c r="TWJ80" s="313"/>
      <c r="TWK80" s="313"/>
      <c r="TWL80" s="313"/>
      <c r="TWM80" s="313"/>
      <c r="TWN80" s="313"/>
      <c r="TWO80" s="313"/>
      <c r="TWP80" s="313"/>
      <c r="TWQ80" s="313"/>
      <c r="TWR80" s="313"/>
      <c r="TWS80" s="313"/>
      <c r="TWT80" s="313"/>
      <c r="TWU80" s="313"/>
      <c r="TWV80" s="313"/>
      <c r="TWW80" s="313"/>
      <c r="TWX80" s="313"/>
      <c r="TWY80" s="313"/>
      <c r="TWZ80" s="313"/>
      <c r="TXA80" s="313"/>
      <c r="TXB80" s="313"/>
      <c r="TXC80" s="313"/>
      <c r="TXD80" s="313"/>
      <c r="TXE80" s="313"/>
      <c r="TXF80" s="313"/>
      <c r="TXG80" s="313"/>
      <c r="TXH80" s="313"/>
      <c r="TXI80" s="313"/>
      <c r="TXJ80" s="313"/>
      <c r="TXK80" s="313"/>
      <c r="TXL80" s="313"/>
      <c r="TXM80" s="313"/>
      <c r="TXN80" s="313"/>
      <c r="TXO80" s="313"/>
      <c r="TXP80" s="313"/>
      <c r="TXQ80" s="313"/>
      <c r="TXR80" s="313"/>
      <c r="TXS80" s="313"/>
      <c r="TXT80" s="313"/>
      <c r="TXU80" s="313"/>
      <c r="TXV80" s="313"/>
      <c r="TXW80" s="313"/>
      <c r="TXX80" s="313"/>
      <c r="TXY80" s="313"/>
      <c r="TXZ80" s="313"/>
      <c r="TYA80" s="313"/>
      <c r="TYB80" s="313"/>
      <c r="TYC80" s="313"/>
      <c r="TYD80" s="313"/>
      <c r="TYE80" s="313"/>
      <c r="TYF80" s="313"/>
      <c r="TYG80" s="313"/>
      <c r="TYH80" s="313"/>
      <c r="TYI80" s="313"/>
      <c r="TYJ80" s="313"/>
      <c r="TYK80" s="313"/>
      <c r="TYL80" s="313"/>
      <c r="TYM80" s="313"/>
      <c r="TYN80" s="313"/>
      <c r="TYO80" s="313"/>
      <c r="TYP80" s="313"/>
      <c r="TYQ80" s="313"/>
      <c r="TYR80" s="313"/>
      <c r="TYS80" s="313"/>
      <c r="TYT80" s="313"/>
      <c r="TYU80" s="313"/>
      <c r="TYV80" s="313"/>
      <c r="TYW80" s="313"/>
      <c r="TYX80" s="313"/>
      <c r="TYY80" s="313"/>
      <c r="TYZ80" s="313"/>
      <c r="TZA80" s="313"/>
      <c r="TZB80" s="313"/>
      <c r="TZC80" s="313"/>
      <c r="TZD80" s="313"/>
      <c r="TZE80" s="313"/>
      <c r="TZF80" s="313"/>
      <c r="TZG80" s="313"/>
      <c r="TZH80" s="313"/>
      <c r="TZI80" s="313"/>
      <c r="TZJ80" s="313"/>
      <c r="TZK80" s="313"/>
      <c r="TZL80" s="313"/>
      <c r="TZM80" s="313"/>
      <c r="TZN80" s="313"/>
      <c r="TZO80" s="313"/>
      <c r="TZP80" s="313"/>
      <c r="TZQ80" s="313"/>
      <c r="TZR80" s="313"/>
      <c r="TZS80" s="313"/>
      <c r="TZT80" s="313"/>
      <c r="TZU80" s="313"/>
      <c r="TZV80" s="313"/>
      <c r="TZW80" s="313"/>
      <c r="TZX80" s="313"/>
      <c r="TZY80" s="313"/>
      <c r="TZZ80" s="313"/>
      <c r="UAA80" s="313"/>
      <c r="UAB80" s="313"/>
      <c r="UAC80" s="313"/>
      <c r="UAD80" s="313"/>
      <c r="UAE80" s="313"/>
      <c r="UAF80" s="313"/>
      <c r="UAG80" s="313"/>
      <c r="UAH80" s="313"/>
      <c r="UAI80" s="313"/>
      <c r="UAJ80" s="313"/>
      <c r="UAK80" s="313"/>
      <c r="UAL80" s="313"/>
      <c r="UAM80" s="313"/>
      <c r="UAN80" s="313"/>
      <c r="UAO80" s="313"/>
      <c r="UAP80" s="313"/>
      <c r="UAQ80" s="313"/>
      <c r="UAR80" s="313"/>
      <c r="UAS80" s="313"/>
      <c r="UAT80" s="313"/>
      <c r="UAU80" s="313"/>
      <c r="UAV80" s="313"/>
      <c r="UAW80" s="313"/>
      <c r="UAX80" s="313"/>
      <c r="UAY80" s="313"/>
      <c r="UAZ80" s="313"/>
      <c r="UBA80" s="313"/>
      <c r="UBB80" s="313"/>
      <c r="UBC80" s="313"/>
      <c r="UBD80" s="313"/>
      <c r="UBE80" s="313"/>
      <c r="UBF80" s="313"/>
      <c r="UBG80" s="313"/>
      <c r="UBH80" s="313"/>
      <c r="UBI80" s="313"/>
      <c r="UBJ80" s="313"/>
      <c r="UBK80" s="313"/>
      <c r="UBL80" s="313"/>
      <c r="UBM80" s="313"/>
      <c r="UBN80" s="313"/>
      <c r="UBO80" s="313"/>
      <c r="UBP80" s="313"/>
      <c r="UBQ80" s="313"/>
      <c r="UBR80" s="313"/>
      <c r="UBS80" s="313"/>
      <c r="UBT80" s="313"/>
      <c r="UBU80" s="313"/>
      <c r="UBV80" s="313"/>
      <c r="UBW80" s="313"/>
      <c r="UBX80" s="313"/>
      <c r="UBY80" s="313"/>
      <c r="UBZ80" s="313"/>
      <c r="UCA80" s="313"/>
      <c r="UCB80" s="313"/>
      <c r="UCC80" s="313"/>
      <c r="UCD80" s="313"/>
      <c r="UCE80" s="313"/>
      <c r="UCF80" s="313"/>
      <c r="UCG80" s="313"/>
      <c r="UCH80" s="313"/>
      <c r="UCI80" s="313"/>
      <c r="UCJ80" s="313"/>
      <c r="UCK80" s="313"/>
      <c r="UCL80" s="313"/>
      <c r="UCM80" s="313"/>
      <c r="UCN80" s="313"/>
      <c r="UCO80" s="313"/>
      <c r="UCP80" s="313"/>
      <c r="UCQ80" s="313"/>
      <c r="UCR80" s="313"/>
      <c r="UCS80" s="313"/>
      <c r="UCT80" s="313"/>
      <c r="UCU80" s="313"/>
      <c r="UCV80" s="313"/>
      <c r="UCW80" s="313"/>
      <c r="UCX80" s="313"/>
      <c r="UCY80" s="313"/>
      <c r="UCZ80" s="313"/>
      <c r="UDA80" s="313"/>
      <c r="UDB80" s="313"/>
      <c r="UDC80" s="313"/>
      <c r="UDD80" s="313"/>
      <c r="UDE80" s="313"/>
      <c r="UDF80" s="313"/>
      <c r="UDG80" s="313"/>
      <c r="UDH80" s="313"/>
      <c r="UDI80" s="313"/>
      <c r="UDJ80" s="313"/>
      <c r="UDK80" s="313"/>
      <c r="UDL80" s="313"/>
      <c r="UDM80" s="313"/>
      <c r="UDN80" s="313"/>
      <c r="UDO80" s="313"/>
      <c r="UDP80" s="313"/>
      <c r="UDQ80" s="313"/>
      <c r="UDR80" s="313"/>
      <c r="UDS80" s="313"/>
      <c r="UDT80" s="313"/>
      <c r="UDU80" s="313"/>
      <c r="UDV80" s="313"/>
      <c r="UDW80" s="313"/>
      <c r="UDX80" s="313"/>
      <c r="UDY80" s="313"/>
      <c r="UDZ80" s="313"/>
      <c r="UEA80" s="313"/>
      <c r="UEB80" s="313"/>
      <c r="UEC80" s="313"/>
      <c r="UED80" s="313"/>
      <c r="UEE80" s="313"/>
      <c r="UEF80" s="313"/>
      <c r="UEG80" s="313"/>
      <c r="UEH80" s="313"/>
      <c r="UEI80" s="313"/>
      <c r="UEJ80" s="313"/>
      <c r="UEK80" s="313"/>
      <c r="UEL80" s="313"/>
      <c r="UEM80" s="313"/>
      <c r="UEN80" s="313"/>
      <c r="UEO80" s="313"/>
      <c r="UEP80" s="313"/>
      <c r="UEQ80" s="313"/>
      <c r="UER80" s="313"/>
      <c r="UES80" s="313"/>
      <c r="UET80" s="313"/>
      <c r="UEU80" s="313"/>
      <c r="UEV80" s="313"/>
      <c r="UEW80" s="313"/>
      <c r="UEX80" s="313"/>
      <c r="UEY80" s="313"/>
      <c r="UEZ80" s="313"/>
      <c r="UFA80" s="313"/>
      <c r="UFB80" s="313"/>
      <c r="UFC80" s="313"/>
      <c r="UFD80" s="313"/>
      <c r="UFE80" s="313"/>
      <c r="UFF80" s="313"/>
      <c r="UFG80" s="313"/>
      <c r="UFH80" s="313"/>
      <c r="UFI80" s="313"/>
      <c r="UFJ80" s="313"/>
      <c r="UFK80" s="313"/>
      <c r="UFL80" s="313"/>
      <c r="UFM80" s="313"/>
      <c r="UFN80" s="313"/>
      <c r="UFO80" s="313"/>
      <c r="UFP80" s="313"/>
      <c r="UFQ80" s="313"/>
      <c r="UFR80" s="313"/>
      <c r="UFS80" s="313"/>
      <c r="UFT80" s="313"/>
      <c r="UFU80" s="313"/>
      <c r="UFV80" s="313"/>
      <c r="UFW80" s="313"/>
      <c r="UFX80" s="313"/>
      <c r="UFY80" s="313"/>
      <c r="UFZ80" s="313"/>
      <c r="UGA80" s="313"/>
      <c r="UGB80" s="313"/>
      <c r="UGC80" s="313"/>
      <c r="UGD80" s="313"/>
      <c r="UGE80" s="313"/>
      <c r="UGF80" s="313"/>
      <c r="UGG80" s="313"/>
      <c r="UGH80" s="313"/>
      <c r="UGI80" s="313"/>
      <c r="UGJ80" s="313"/>
      <c r="UGK80" s="313"/>
      <c r="UGL80" s="313"/>
      <c r="UGM80" s="313"/>
      <c r="UGN80" s="313"/>
      <c r="UGO80" s="313"/>
      <c r="UGP80" s="313"/>
      <c r="UGQ80" s="313"/>
      <c r="UGR80" s="313"/>
      <c r="UGS80" s="313"/>
      <c r="UGT80" s="313"/>
      <c r="UGU80" s="313"/>
      <c r="UGV80" s="313"/>
      <c r="UGW80" s="313"/>
      <c r="UGX80" s="313"/>
      <c r="UGY80" s="313"/>
      <c r="UGZ80" s="313"/>
      <c r="UHA80" s="313"/>
      <c r="UHB80" s="313"/>
      <c r="UHC80" s="313"/>
      <c r="UHD80" s="313"/>
      <c r="UHE80" s="313"/>
      <c r="UHF80" s="313"/>
      <c r="UHG80" s="313"/>
      <c r="UHH80" s="313"/>
      <c r="UHI80" s="313"/>
      <c r="UHJ80" s="313"/>
      <c r="UHK80" s="313"/>
      <c r="UHL80" s="313"/>
      <c r="UHM80" s="313"/>
      <c r="UHN80" s="313"/>
      <c r="UHO80" s="313"/>
      <c r="UHP80" s="313"/>
      <c r="UHQ80" s="313"/>
      <c r="UHR80" s="313"/>
      <c r="UHS80" s="313"/>
      <c r="UHT80" s="313"/>
      <c r="UHU80" s="313"/>
      <c r="UHV80" s="313"/>
      <c r="UHW80" s="313"/>
      <c r="UHX80" s="313"/>
      <c r="UHY80" s="313"/>
      <c r="UHZ80" s="313"/>
      <c r="UIA80" s="313"/>
      <c r="UIB80" s="313"/>
      <c r="UIC80" s="313"/>
      <c r="UID80" s="313"/>
      <c r="UIE80" s="313"/>
      <c r="UIF80" s="313"/>
      <c r="UIG80" s="313"/>
      <c r="UIH80" s="313"/>
      <c r="UII80" s="313"/>
      <c r="UIJ80" s="313"/>
      <c r="UIK80" s="313"/>
      <c r="UIL80" s="313"/>
      <c r="UIM80" s="313"/>
      <c r="UIN80" s="313"/>
      <c r="UIO80" s="313"/>
      <c r="UIP80" s="313"/>
      <c r="UIQ80" s="313"/>
      <c r="UIR80" s="313"/>
      <c r="UIS80" s="313"/>
      <c r="UIT80" s="313"/>
      <c r="UIU80" s="313"/>
      <c r="UIV80" s="313"/>
      <c r="UIW80" s="313"/>
      <c r="UIX80" s="313"/>
      <c r="UIY80" s="313"/>
      <c r="UIZ80" s="313"/>
      <c r="UJA80" s="313"/>
      <c r="UJB80" s="313"/>
      <c r="UJC80" s="313"/>
      <c r="UJD80" s="313"/>
      <c r="UJE80" s="313"/>
      <c r="UJF80" s="313"/>
      <c r="UJG80" s="313"/>
      <c r="UJH80" s="313"/>
      <c r="UJI80" s="313"/>
      <c r="UJJ80" s="313"/>
      <c r="UJK80" s="313"/>
      <c r="UJL80" s="313"/>
      <c r="UJM80" s="313"/>
      <c r="UJN80" s="313"/>
      <c r="UJO80" s="313"/>
      <c r="UJP80" s="313"/>
      <c r="UJQ80" s="313"/>
      <c r="UJR80" s="313"/>
      <c r="UJS80" s="313"/>
      <c r="UJT80" s="313"/>
      <c r="UJU80" s="313"/>
      <c r="UJV80" s="313"/>
      <c r="UJW80" s="313"/>
      <c r="UJX80" s="313"/>
      <c r="UJY80" s="313"/>
      <c r="UJZ80" s="313"/>
      <c r="UKA80" s="313"/>
      <c r="UKB80" s="313"/>
      <c r="UKC80" s="313"/>
      <c r="UKD80" s="313"/>
      <c r="UKE80" s="313"/>
      <c r="UKF80" s="313"/>
      <c r="UKG80" s="313"/>
      <c r="UKH80" s="313"/>
      <c r="UKI80" s="313"/>
      <c r="UKJ80" s="313"/>
      <c r="UKK80" s="313"/>
      <c r="UKL80" s="313"/>
      <c r="UKM80" s="313"/>
      <c r="UKN80" s="313"/>
      <c r="UKO80" s="313"/>
      <c r="UKP80" s="313"/>
      <c r="UKQ80" s="313"/>
      <c r="UKR80" s="313"/>
      <c r="UKS80" s="313"/>
      <c r="UKT80" s="313"/>
      <c r="UKU80" s="313"/>
      <c r="UKV80" s="313"/>
      <c r="UKW80" s="313"/>
      <c r="UKX80" s="313"/>
      <c r="UKY80" s="313"/>
      <c r="UKZ80" s="313"/>
      <c r="ULA80" s="313"/>
      <c r="ULB80" s="313"/>
      <c r="ULC80" s="313"/>
      <c r="ULD80" s="313"/>
      <c r="ULE80" s="313"/>
      <c r="ULF80" s="313"/>
      <c r="ULG80" s="313"/>
      <c r="ULH80" s="313"/>
      <c r="ULI80" s="313"/>
      <c r="ULJ80" s="313"/>
      <c r="ULK80" s="313"/>
      <c r="ULL80" s="313"/>
      <c r="ULM80" s="313"/>
      <c r="ULN80" s="313"/>
      <c r="ULO80" s="313"/>
      <c r="ULP80" s="313"/>
      <c r="ULQ80" s="313"/>
      <c r="ULR80" s="313"/>
      <c r="ULS80" s="313"/>
      <c r="ULT80" s="313"/>
      <c r="ULU80" s="313"/>
      <c r="ULV80" s="313"/>
      <c r="ULW80" s="313"/>
      <c r="ULX80" s="313"/>
      <c r="ULY80" s="313"/>
      <c r="ULZ80" s="313"/>
      <c r="UMA80" s="313"/>
      <c r="UMB80" s="313"/>
      <c r="UMC80" s="313"/>
      <c r="UMD80" s="313"/>
      <c r="UME80" s="313"/>
      <c r="UMF80" s="313"/>
      <c r="UMG80" s="313"/>
      <c r="UMH80" s="313"/>
      <c r="UMI80" s="313"/>
      <c r="UMJ80" s="313"/>
      <c r="UMK80" s="313"/>
      <c r="UML80" s="313"/>
      <c r="UMM80" s="313"/>
      <c r="UMN80" s="313"/>
      <c r="UMO80" s="313"/>
      <c r="UMP80" s="313"/>
      <c r="UMQ80" s="313"/>
      <c r="UMR80" s="313"/>
      <c r="UMS80" s="313"/>
      <c r="UMT80" s="313"/>
      <c r="UMU80" s="313"/>
      <c r="UMV80" s="313"/>
      <c r="UMW80" s="313"/>
      <c r="UMX80" s="313"/>
      <c r="UMY80" s="313"/>
      <c r="UMZ80" s="313"/>
      <c r="UNA80" s="313"/>
      <c r="UNB80" s="313"/>
      <c r="UNC80" s="313"/>
      <c r="UND80" s="313"/>
      <c r="UNE80" s="313"/>
      <c r="UNF80" s="313"/>
      <c r="UNG80" s="313"/>
      <c r="UNH80" s="313"/>
      <c r="UNI80" s="313"/>
      <c r="UNJ80" s="313"/>
      <c r="UNK80" s="313"/>
      <c r="UNL80" s="313"/>
      <c r="UNM80" s="313"/>
      <c r="UNN80" s="313"/>
      <c r="UNO80" s="313"/>
      <c r="UNP80" s="313"/>
      <c r="UNQ80" s="313"/>
      <c r="UNR80" s="313"/>
      <c r="UNS80" s="313"/>
      <c r="UNT80" s="313"/>
      <c r="UNU80" s="313"/>
      <c r="UNV80" s="313"/>
      <c r="UNW80" s="313"/>
      <c r="UNX80" s="313"/>
      <c r="UNY80" s="313"/>
      <c r="UNZ80" s="313"/>
      <c r="UOA80" s="313"/>
      <c r="UOB80" s="313"/>
      <c r="UOC80" s="313"/>
      <c r="UOD80" s="313"/>
      <c r="UOE80" s="313"/>
      <c r="UOF80" s="313"/>
      <c r="UOG80" s="313"/>
      <c r="UOH80" s="313"/>
      <c r="UOI80" s="313"/>
      <c r="UOJ80" s="313"/>
      <c r="UOK80" s="313"/>
      <c r="UOL80" s="313"/>
      <c r="UOM80" s="313"/>
      <c r="UON80" s="313"/>
      <c r="UOO80" s="313"/>
      <c r="UOP80" s="313"/>
      <c r="UOQ80" s="313"/>
      <c r="UOR80" s="313"/>
      <c r="UOS80" s="313"/>
      <c r="UOT80" s="313"/>
      <c r="UOU80" s="313"/>
      <c r="UOV80" s="313"/>
      <c r="UOW80" s="313"/>
      <c r="UOX80" s="313"/>
      <c r="UOY80" s="313"/>
      <c r="UOZ80" s="313"/>
      <c r="UPA80" s="313"/>
      <c r="UPB80" s="313"/>
      <c r="UPC80" s="313"/>
      <c r="UPD80" s="313"/>
      <c r="UPE80" s="313"/>
      <c r="UPF80" s="313"/>
      <c r="UPG80" s="313"/>
      <c r="UPH80" s="313"/>
      <c r="UPI80" s="313"/>
      <c r="UPJ80" s="313"/>
      <c r="UPK80" s="313"/>
      <c r="UPL80" s="313"/>
      <c r="UPM80" s="313"/>
      <c r="UPN80" s="313"/>
      <c r="UPO80" s="313"/>
      <c r="UPP80" s="313"/>
      <c r="UPQ80" s="313"/>
      <c r="UPR80" s="313"/>
      <c r="UPS80" s="313"/>
      <c r="UPT80" s="313"/>
      <c r="UPU80" s="313"/>
      <c r="UPV80" s="313"/>
      <c r="UPW80" s="313"/>
      <c r="UPX80" s="313"/>
      <c r="UPY80" s="313"/>
      <c r="UPZ80" s="313"/>
      <c r="UQA80" s="313"/>
      <c r="UQB80" s="313"/>
      <c r="UQC80" s="313"/>
      <c r="UQD80" s="313"/>
      <c r="UQE80" s="313"/>
      <c r="UQF80" s="313"/>
      <c r="UQG80" s="313"/>
      <c r="UQH80" s="313"/>
      <c r="UQI80" s="313"/>
      <c r="UQJ80" s="313"/>
      <c r="UQK80" s="313"/>
      <c r="UQL80" s="313"/>
      <c r="UQM80" s="313"/>
      <c r="UQN80" s="313"/>
      <c r="UQO80" s="313"/>
      <c r="UQP80" s="313"/>
      <c r="UQQ80" s="313"/>
      <c r="UQR80" s="313"/>
      <c r="UQS80" s="313"/>
      <c r="UQT80" s="313"/>
      <c r="UQU80" s="313"/>
      <c r="UQV80" s="313"/>
      <c r="UQW80" s="313"/>
      <c r="UQX80" s="313"/>
      <c r="UQY80" s="313"/>
      <c r="UQZ80" s="313"/>
      <c r="URA80" s="313"/>
      <c r="URB80" s="313"/>
      <c r="URC80" s="313"/>
      <c r="URD80" s="313"/>
      <c r="URE80" s="313"/>
      <c r="URF80" s="313"/>
      <c r="URG80" s="313"/>
      <c r="URH80" s="313"/>
      <c r="URI80" s="313"/>
      <c r="URJ80" s="313"/>
      <c r="URK80" s="313"/>
      <c r="URL80" s="313"/>
      <c r="URM80" s="313"/>
      <c r="URN80" s="313"/>
      <c r="URO80" s="313"/>
      <c r="URP80" s="313"/>
      <c r="URQ80" s="313"/>
      <c r="URR80" s="313"/>
      <c r="URS80" s="313"/>
      <c r="URT80" s="313"/>
      <c r="URU80" s="313"/>
      <c r="URV80" s="313"/>
      <c r="URW80" s="313"/>
      <c r="URX80" s="313"/>
      <c r="URY80" s="313"/>
      <c r="URZ80" s="313"/>
      <c r="USA80" s="313"/>
      <c r="USB80" s="313"/>
      <c r="USC80" s="313"/>
      <c r="USD80" s="313"/>
      <c r="USE80" s="313"/>
      <c r="USF80" s="313"/>
      <c r="USG80" s="313"/>
      <c r="USH80" s="313"/>
      <c r="USI80" s="313"/>
      <c r="USJ80" s="313"/>
      <c r="USK80" s="313"/>
      <c r="USL80" s="313"/>
      <c r="USM80" s="313"/>
      <c r="USN80" s="313"/>
      <c r="USO80" s="313"/>
      <c r="USP80" s="313"/>
      <c r="USQ80" s="313"/>
      <c r="USR80" s="313"/>
      <c r="USS80" s="313"/>
      <c r="UST80" s="313"/>
      <c r="USU80" s="313"/>
      <c r="USV80" s="313"/>
      <c r="USW80" s="313"/>
      <c r="USX80" s="313"/>
      <c r="USY80" s="313"/>
      <c r="USZ80" s="313"/>
      <c r="UTA80" s="313"/>
      <c r="UTB80" s="313"/>
      <c r="UTC80" s="313"/>
      <c r="UTD80" s="313"/>
      <c r="UTE80" s="313"/>
      <c r="UTF80" s="313"/>
      <c r="UTG80" s="313"/>
      <c r="UTH80" s="313"/>
      <c r="UTI80" s="313"/>
      <c r="UTJ80" s="313"/>
      <c r="UTK80" s="313"/>
      <c r="UTL80" s="313"/>
      <c r="UTM80" s="313"/>
      <c r="UTN80" s="313"/>
      <c r="UTO80" s="313"/>
      <c r="UTP80" s="313"/>
      <c r="UTQ80" s="313"/>
      <c r="UTR80" s="313"/>
      <c r="UTS80" s="313"/>
      <c r="UTT80" s="313"/>
      <c r="UTU80" s="313"/>
      <c r="UTV80" s="313"/>
      <c r="UTW80" s="313"/>
      <c r="UTX80" s="313"/>
      <c r="UTY80" s="313"/>
      <c r="UTZ80" s="313"/>
      <c r="UUA80" s="313"/>
      <c r="UUB80" s="313"/>
      <c r="UUC80" s="313"/>
      <c r="UUD80" s="313"/>
      <c r="UUE80" s="313"/>
      <c r="UUF80" s="313"/>
      <c r="UUG80" s="313"/>
      <c r="UUH80" s="313"/>
      <c r="UUI80" s="313"/>
      <c r="UUJ80" s="313"/>
      <c r="UUK80" s="313"/>
      <c r="UUL80" s="313"/>
      <c r="UUM80" s="313"/>
      <c r="UUN80" s="313"/>
      <c r="UUO80" s="313"/>
      <c r="UUP80" s="313"/>
      <c r="UUQ80" s="313"/>
      <c r="UUR80" s="313"/>
      <c r="UUS80" s="313"/>
      <c r="UUT80" s="313"/>
      <c r="UUU80" s="313"/>
      <c r="UUV80" s="313"/>
      <c r="UUW80" s="313"/>
      <c r="UUX80" s="313"/>
      <c r="UUY80" s="313"/>
      <c r="UUZ80" s="313"/>
      <c r="UVA80" s="313"/>
      <c r="UVB80" s="313"/>
      <c r="UVC80" s="313"/>
      <c r="UVD80" s="313"/>
      <c r="UVE80" s="313"/>
      <c r="UVF80" s="313"/>
      <c r="UVG80" s="313"/>
      <c r="UVH80" s="313"/>
      <c r="UVI80" s="313"/>
      <c r="UVJ80" s="313"/>
      <c r="UVK80" s="313"/>
      <c r="UVL80" s="313"/>
      <c r="UVM80" s="313"/>
      <c r="UVN80" s="313"/>
      <c r="UVO80" s="313"/>
      <c r="UVP80" s="313"/>
      <c r="UVQ80" s="313"/>
      <c r="UVR80" s="313"/>
      <c r="UVS80" s="313"/>
      <c r="UVT80" s="313"/>
      <c r="UVU80" s="313"/>
      <c r="UVV80" s="313"/>
      <c r="UVW80" s="313"/>
      <c r="UVX80" s="313"/>
      <c r="UVY80" s="313"/>
      <c r="UVZ80" s="313"/>
      <c r="UWA80" s="313"/>
      <c r="UWB80" s="313"/>
      <c r="UWC80" s="313"/>
      <c r="UWD80" s="313"/>
      <c r="UWE80" s="313"/>
      <c r="UWF80" s="313"/>
      <c r="UWG80" s="313"/>
      <c r="UWH80" s="313"/>
      <c r="UWI80" s="313"/>
      <c r="UWJ80" s="313"/>
      <c r="UWK80" s="313"/>
      <c r="UWL80" s="313"/>
      <c r="UWM80" s="313"/>
      <c r="UWN80" s="313"/>
      <c r="UWO80" s="313"/>
      <c r="UWP80" s="313"/>
      <c r="UWQ80" s="313"/>
      <c r="UWR80" s="313"/>
      <c r="UWS80" s="313"/>
      <c r="UWT80" s="313"/>
      <c r="UWU80" s="313"/>
      <c r="UWV80" s="313"/>
      <c r="UWW80" s="313"/>
      <c r="UWX80" s="313"/>
      <c r="UWY80" s="313"/>
      <c r="UWZ80" s="313"/>
      <c r="UXA80" s="313"/>
      <c r="UXB80" s="313"/>
      <c r="UXC80" s="313"/>
      <c r="UXD80" s="313"/>
      <c r="UXE80" s="313"/>
      <c r="UXF80" s="313"/>
      <c r="UXG80" s="313"/>
      <c r="UXH80" s="313"/>
      <c r="UXI80" s="313"/>
      <c r="UXJ80" s="313"/>
      <c r="UXK80" s="313"/>
      <c r="UXL80" s="313"/>
      <c r="UXM80" s="313"/>
      <c r="UXN80" s="313"/>
      <c r="UXO80" s="313"/>
      <c r="UXP80" s="313"/>
      <c r="UXQ80" s="313"/>
      <c r="UXR80" s="313"/>
      <c r="UXS80" s="313"/>
      <c r="UXT80" s="313"/>
      <c r="UXU80" s="313"/>
      <c r="UXV80" s="313"/>
      <c r="UXW80" s="313"/>
      <c r="UXX80" s="313"/>
      <c r="UXY80" s="313"/>
      <c r="UXZ80" s="313"/>
      <c r="UYA80" s="313"/>
      <c r="UYB80" s="313"/>
      <c r="UYC80" s="313"/>
      <c r="UYD80" s="313"/>
      <c r="UYE80" s="313"/>
      <c r="UYF80" s="313"/>
      <c r="UYG80" s="313"/>
      <c r="UYH80" s="313"/>
      <c r="UYI80" s="313"/>
      <c r="UYJ80" s="313"/>
      <c r="UYK80" s="313"/>
      <c r="UYL80" s="313"/>
      <c r="UYM80" s="313"/>
      <c r="UYN80" s="313"/>
      <c r="UYO80" s="313"/>
      <c r="UYP80" s="313"/>
      <c r="UYQ80" s="313"/>
      <c r="UYR80" s="313"/>
      <c r="UYS80" s="313"/>
      <c r="UYT80" s="313"/>
      <c r="UYU80" s="313"/>
      <c r="UYV80" s="313"/>
      <c r="UYW80" s="313"/>
      <c r="UYX80" s="313"/>
      <c r="UYY80" s="313"/>
      <c r="UYZ80" s="313"/>
      <c r="UZA80" s="313"/>
      <c r="UZB80" s="313"/>
      <c r="UZC80" s="313"/>
      <c r="UZD80" s="313"/>
      <c r="UZE80" s="313"/>
      <c r="UZF80" s="313"/>
      <c r="UZG80" s="313"/>
      <c r="UZH80" s="313"/>
      <c r="UZI80" s="313"/>
      <c r="UZJ80" s="313"/>
      <c r="UZK80" s="313"/>
      <c r="UZL80" s="313"/>
      <c r="UZM80" s="313"/>
      <c r="UZN80" s="313"/>
      <c r="UZO80" s="313"/>
      <c r="UZP80" s="313"/>
      <c r="UZQ80" s="313"/>
      <c r="UZR80" s="313"/>
      <c r="UZS80" s="313"/>
      <c r="UZT80" s="313"/>
      <c r="UZU80" s="313"/>
      <c r="UZV80" s="313"/>
      <c r="UZW80" s="313"/>
      <c r="UZX80" s="313"/>
      <c r="UZY80" s="313"/>
      <c r="UZZ80" s="313"/>
      <c r="VAA80" s="313"/>
      <c r="VAB80" s="313"/>
      <c r="VAC80" s="313"/>
      <c r="VAD80" s="313"/>
      <c r="VAE80" s="313"/>
      <c r="VAF80" s="313"/>
      <c r="VAG80" s="313"/>
      <c r="VAH80" s="313"/>
      <c r="VAI80" s="313"/>
      <c r="VAJ80" s="313"/>
      <c r="VAK80" s="313"/>
      <c r="VAL80" s="313"/>
      <c r="VAM80" s="313"/>
      <c r="VAN80" s="313"/>
      <c r="VAO80" s="313"/>
      <c r="VAP80" s="313"/>
      <c r="VAQ80" s="313"/>
      <c r="VAR80" s="313"/>
      <c r="VAS80" s="313"/>
      <c r="VAT80" s="313"/>
      <c r="VAU80" s="313"/>
      <c r="VAV80" s="313"/>
      <c r="VAW80" s="313"/>
      <c r="VAX80" s="313"/>
      <c r="VAY80" s="313"/>
      <c r="VAZ80" s="313"/>
      <c r="VBA80" s="313"/>
      <c r="VBB80" s="313"/>
      <c r="VBC80" s="313"/>
      <c r="VBD80" s="313"/>
      <c r="VBE80" s="313"/>
      <c r="VBF80" s="313"/>
      <c r="VBG80" s="313"/>
      <c r="VBH80" s="313"/>
      <c r="VBI80" s="313"/>
      <c r="VBJ80" s="313"/>
      <c r="VBK80" s="313"/>
      <c r="VBL80" s="313"/>
      <c r="VBM80" s="313"/>
      <c r="VBN80" s="313"/>
      <c r="VBO80" s="313"/>
      <c r="VBP80" s="313"/>
      <c r="VBQ80" s="313"/>
      <c r="VBR80" s="313"/>
      <c r="VBS80" s="313"/>
      <c r="VBT80" s="313"/>
      <c r="VBU80" s="313"/>
      <c r="VBV80" s="313"/>
      <c r="VBW80" s="313"/>
      <c r="VBX80" s="313"/>
      <c r="VBY80" s="313"/>
      <c r="VBZ80" s="313"/>
      <c r="VCA80" s="313"/>
      <c r="VCB80" s="313"/>
      <c r="VCC80" s="313"/>
      <c r="VCD80" s="313"/>
      <c r="VCE80" s="313"/>
      <c r="VCF80" s="313"/>
      <c r="VCG80" s="313"/>
      <c r="VCH80" s="313"/>
      <c r="VCI80" s="313"/>
      <c r="VCJ80" s="313"/>
      <c r="VCK80" s="313"/>
      <c r="VCL80" s="313"/>
      <c r="VCM80" s="313"/>
      <c r="VCN80" s="313"/>
      <c r="VCO80" s="313"/>
      <c r="VCP80" s="313"/>
      <c r="VCQ80" s="313"/>
      <c r="VCR80" s="313"/>
      <c r="VCS80" s="313"/>
      <c r="VCT80" s="313"/>
      <c r="VCU80" s="313"/>
      <c r="VCV80" s="313"/>
      <c r="VCW80" s="313"/>
      <c r="VCX80" s="313"/>
      <c r="VCY80" s="313"/>
      <c r="VCZ80" s="313"/>
      <c r="VDA80" s="313"/>
      <c r="VDB80" s="313"/>
      <c r="VDC80" s="313"/>
      <c r="VDD80" s="313"/>
      <c r="VDE80" s="313"/>
      <c r="VDF80" s="313"/>
      <c r="VDG80" s="313"/>
      <c r="VDH80" s="313"/>
      <c r="VDI80" s="313"/>
      <c r="VDJ80" s="313"/>
      <c r="VDK80" s="313"/>
      <c r="VDL80" s="313"/>
      <c r="VDM80" s="313"/>
      <c r="VDN80" s="313"/>
      <c r="VDO80" s="313"/>
      <c r="VDP80" s="313"/>
      <c r="VDQ80" s="313"/>
      <c r="VDR80" s="313"/>
      <c r="VDS80" s="313"/>
      <c r="VDT80" s="313"/>
      <c r="VDU80" s="313"/>
      <c r="VDV80" s="313"/>
      <c r="VDW80" s="313"/>
      <c r="VDX80" s="313"/>
      <c r="VDY80" s="313"/>
      <c r="VDZ80" s="313"/>
      <c r="VEA80" s="313"/>
      <c r="VEB80" s="313"/>
      <c r="VEC80" s="313"/>
      <c r="VED80" s="313"/>
      <c r="VEE80" s="313"/>
      <c r="VEF80" s="313"/>
      <c r="VEG80" s="313"/>
      <c r="VEH80" s="313"/>
      <c r="VEI80" s="313"/>
      <c r="VEJ80" s="313"/>
      <c r="VEK80" s="313"/>
      <c r="VEL80" s="313"/>
      <c r="VEM80" s="313"/>
      <c r="VEN80" s="313"/>
      <c r="VEO80" s="313"/>
      <c r="VEP80" s="313"/>
      <c r="VEQ80" s="313"/>
      <c r="VER80" s="313"/>
      <c r="VES80" s="313"/>
      <c r="VET80" s="313"/>
      <c r="VEU80" s="313"/>
      <c r="VEV80" s="313"/>
      <c r="VEW80" s="313"/>
      <c r="VEX80" s="313"/>
      <c r="VEY80" s="313"/>
      <c r="VEZ80" s="313"/>
      <c r="VFA80" s="313"/>
      <c r="VFB80" s="313"/>
      <c r="VFC80" s="313"/>
      <c r="VFD80" s="313"/>
      <c r="VFE80" s="313"/>
      <c r="VFF80" s="313"/>
      <c r="VFG80" s="313"/>
      <c r="VFH80" s="313"/>
      <c r="VFI80" s="313"/>
      <c r="VFJ80" s="313"/>
      <c r="VFK80" s="313"/>
      <c r="VFL80" s="313"/>
      <c r="VFM80" s="313"/>
      <c r="VFN80" s="313"/>
      <c r="VFO80" s="313"/>
      <c r="VFP80" s="313"/>
      <c r="VFQ80" s="313"/>
      <c r="VFR80" s="313"/>
      <c r="VFS80" s="313"/>
      <c r="VFT80" s="313"/>
      <c r="VFU80" s="313"/>
      <c r="VFV80" s="313"/>
      <c r="VFW80" s="313"/>
      <c r="VFX80" s="313"/>
      <c r="VFY80" s="313"/>
      <c r="VFZ80" s="313"/>
      <c r="VGA80" s="313"/>
      <c r="VGB80" s="313"/>
      <c r="VGC80" s="313"/>
      <c r="VGD80" s="313"/>
      <c r="VGE80" s="313"/>
      <c r="VGF80" s="313"/>
      <c r="VGG80" s="313"/>
      <c r="VGH80" s="313"/>
      <c r="VGI80" s="313"/>
      <c r="VGJ80" s="313"/>
      <c r="VGK80" s="313"/>
      <c r="VGL80" s="313"/>
      <c r="VGM80" s="313"/>
      <c r="VGN80" s="313"/>
      <c r="VGO80" s="313"/>
      <c r="VGP80" s="313"/>
      <c r="VGQ80" s="313"/>
      <c r="VGR80" s="313"/>
      <c r="VGS80" s="313"/>
      <c r="VGT80" s="313"/>
      <c r="VGU80" s="313"/>
      <c r="VGV80" s="313"/>
      <c r="VGW80" s="313"/>
      <c r="VGX80" s="313"/>
      <c r="VGY80" s="313"/>
      <c r="VGZ80" s="313"/>
      <c r="VHA80" s="313"/>
      <c r="VHB80" s="313"/>
      <c r="VHC80" s="313"/>
      <c r="VHD80" s="313"/>
      <c r="VHE80" s="313"/>
      <c r="VHF80" s="313"/>
      <c r="VHG80" s="313"/>
      <c r="VHH80" s="313"/>
      <c r="VHI80" s="313"/>
      <c r="VHJ80" s="313"/>
      <c r="VHK80" s="313"/>
      <c r="VHL80" s="313"/>
      <c r="VHM80" s="313"/>
      <c r="VHN80" s="313"/>
      <c r="VHO80" s="313"/>
      <c r="VHP80" s="313"/>
      <c r="VHQ80" s="313"/>
      <c r="VHR80" s="313"/>
      <c r="VHS80" s="313"/>
      <c r="VHT80" s="313"/>
      <c r="VHU80" s="313"/>
      <c r="VHV80" s="313"/>
      <c r="VHW80" s="313"/>
      <c r="VHX80" s="313"/>
      <c r="VHY80" s="313"/>
      <c r="VHZ80" s="313"/>
      <c r="VIA80" s="313"/>
      <c r="VIB80" s="313"/>
      <c r="VIC80" s="313"/>
      <c r="VID80" s="313"/>
      <c r="VIE80" s="313"/>
      <c r="VIF80" s="313"/>
      <c r="VIG80" s="313"/>
      <c r="VIH80" s="313"/>
      <c r="VII80" s="313"/>
      <c r="VIJ80" s="313"/>
      <c r="VIK80" s="313"/>
      <c r="VIL80" s="313"/>
      <c r="VIM80" s="313"/>
      <c r="VIN80" s="313"/>
      <c r="VIO80" s="313"/>
      <c r="VIP80" s="313"/>
      <c r="VIQ80" s="313"/>
      <c r="VIR80" s="313"/>
      <c r="VIS80" s="313"/>
      <c r="VIT80" s="313"/>
      <c r="VIU80" s="313"/>
      <c r="VIV80" s="313"/>
      <c r="VIW80" s="313"/>
      <c r="VIX80" s="313"/>
      <c r="VIY80" s="313"/>
      <c r="VIZ80" s="313"/>
      <c r="VJA80" s="313"/>
      <c r="VJB80" s="313"/>
      <c r="VJC80" s="313"/>
      <c r="VJD80" s="313"/>
      <c r="VJE80" s="313"/>
      <c r="VJF80" s="313"/>
      <c r="VJG80" s="313"/>
      <c r="VJH80" s="313"/>
      <c r="VJI80" s="313"/>
      <c r="VJJ80" s="313"/>
      <c r="VJK80" s="313"/>
      <c r="VJL80" s="313"/>
      <c r="VJM80" s="313"/>
      <c r="VJN80" s="313"/>
      <c r="VJO80" s="313"/>
      <c r="VJP80" s="313"/>
      <c r="VJQ80" s="313"/>
      <c r="VJR80" s="313"/>
      <c r="VJS80" s="313"/>
      <c r="VJT80" s="313"/>
      <c r="VJU80" s="313"/>
      <c r="VJV80" s="313"/>
      <c r="VJW80" s="313"/>
      <c r="VJX80" s="313"/>
      <c r="VJY80" s="313"/>
      <c r="VJZ80" s="313"/>
      <c r="VKA80" s="313"/>
      <c r="VKB80" s="313"/>
      <c r="VKC80" s="313"/>
      <c r="VKD80" s="313"/>
      <c r="VKE80" s="313"/>
      <c r="VKF80" s="313"/>
      <c r="VKG80" s="313"/>
      <c r="VKH80" s="313"/>
      <c r="VKI80" s="313"/>
      <c r="VKJ80" s="313"/>
      <c r="VKK80" s="313"/>
      <c r="VKL80" s="313"/>
      <c r="VKM80" s="313"/>
      <c r="VKN80" s="313"/>
      <c r="VKO80" s="313"/>
      <c r="VKP80" s="313"/>
      <c r="VKQ80" s="313"/>
      <c r="VKR80" s="313"/>
      <c r="VKS80" s="313"/>
      <c r="VKT80" s="313"/>
      <c r="VKU80" s="313"/>
      <c r="VKV80" s="313"/>
      <c r="VKW80" s="313"/>
      <c r="VKX80" s="313"/>
      <c r="VKY80" s="313"/>
      <c r="VKZ80" s="313"/>
      <c r="VLA80" s="313"/>
      <c r="VLB80" s="313"/>
      <c r="VLC80" s="313"/>
      <c r="VLD80" s="313"/>
      <c r="VLE80" s="313"/>
      <c r="VLF80" s="313"/>
      <c r="VLG80" s="313"/>
      <c r="VLH80" s="313"/>
      <c r="VLI80" s="313"/>
      <c r="VLJ80" s="313"/>
      <c r="VLK80" s="313"/>
      <c r="VLL80" s="313"/>
      <c r="VLM80" s="313"/>
      <c r="VLN80" s="313"/>
      <c r="VLO80" s="313"/>
      <c r="VLP80" s="313"/>
      <c r="VLQ80" s="313"/>
      <c r="VLR80" s="313"/>
      <c r="VLS80" s="313"/>
      <c r="VLT80" s="313"/>
      <c r="VLU80" s="313"/>
      <c r="VLV80" s="313"/>
      <c r="VLW80" s="313"/>
      <c r="VLX80" s="313"/>
      <c r="VLY80" s="313"/>
      <c r="VLZ80" s="313"/>
      <c r="VMA80" s="313"/>
      <c r="VMB80" s="313"/>
      <c r="VMC80" s="313"/>
      <c r="VMD80" s="313"/>
      <c r="VME80" s="313"/>
      <c r="VMF80" s="313"/>
      <c r="VMG80" s="313"/>
      <c r="VMH80" s="313"/>
      <c r="VMI80" s="313"/>
      <c r="VMJ80" s="313"/>
      <c r="VMK80" s="313"/>
      <c r="VML80" s="313"/>
      <c r="VMM80" s="313"/>
      <c r="VMN80" s="313"/>
      <c r="VMO80" s="313"/>
      <c r="VMP80" s="313"/>
      <c r="VMQ80" s="313"/>
      <c r="VMR80" s="313"/>
      <c r="VMS80" s="313"/>
      <c r="VMT80" s="313"/>
      <c r="VMU80" s="313"/>
      <c r="VMV80" s="313"/>
      <c r="VMW80" s="313"/>
      <c r="VMX80" s="313"/>
      <c r="VMY80" s="313"/>
      <c r="VMZ80" s="313"/>
      <c r="VNA80" s="313"/>
      <c r="VNB80" s="313"/>
      <c r="VNC80" s="313"/>
      <c r="VND80" s="313"/>
      <c r="VNE80" s="313"/>
      <c r="VNF80" s="313"/>
      <c r="VNG80" s="313"/>
      <c r="VNH80" s="313"/>
      <c r="VNI80" s="313"/>
      <c r="VNJ80" s="313"/>
      <c r="VNK80" s="313"/>
      <c r="VNL80" s="313"/>
      <c r="VNM80" s="313"/>
      <c r="VNN80" s="313"/>
      <c r="VNO80" s="313"/>
      <c r="VNP80" s="313"/>
      <c r="VNQ80" s="313"/>
      <c r="VNR80" s="313"/>
      <c r="VNS80" s="313"/>
      <c r="VNT80" s="313"/>
      <c r="VNU80" s="313"/>
      <c r="VNV80" s="313"/>
      <c r="VNW80" s="313"/>
      <c r="VNX80" s="313"/>
      <c r="VNY80" s="313"/>
      <c r="VNZ80" s="313"/>
      <c r="VOA80" s="313"/>
      <c r="VOB80" s="313"/>
      <c r="VOC80" s="313"/>
      <c r="VOD80" s="313"/>
      <c r="VOE80" s="313"/>
      <c r="VOF80" s="313"/>
      <c r="VOG80" s="313"/>
      <c r="VOH80" s="313"/>
      <c r="VOI80" s="313"/>
      <c r="VOJ80" s="313"/>
      <c r="VOK80" s="313"/>
      <c r="VOL80" s="313"/>
      <c r="VOM80" s="313"/>
      <c r="VON80" s="313"/>
      <c r="VOO80" s="313"/>
      <c r="VOP80" s="313"/>
      <c r="VOQ80" s="313"/>
      <c r="VOR80" s="313"/>
      <c r="VOS80" s="313"/>
      <c r="VOT80" s="313"/>
      <c r="VOU80" s="313"/>
      <c r="VOV80" s="313"/>
      <c r="VOW80" s="313"/>
      <c r="VOX80" s="313"/>
      <c r="VOY80" s="313"/>
      <c r="VOZ80" s="313"/>
      <c r="VPA80" s="313"/>
      <c r="VPB80" s="313"/>
      <c r="VPC80" s="313"/>
      <c r="VPD80" s="313"/>
      <c r="VPE80" s="313"/>
      <c r="VPF80" s="313"/>
      <c r="VPG80" s="313"/>
      <c r="VPH80" s="313"/>
      <c r="VPI80" s="313"/>
      <c r="VPJ80" s="313"/>
      <c r="VPK80" s="313"/>
      <c r="VPL80" s="313"/>
      <c r="VPM80" s="313"/>
      <c r="VPN80" s="313"/>
      <c r="VPO80" s="313"/>
      <c r="VPP80" s="313"/>
      <c r="VPQ80" s="313"/>
      <c r="VPR80" s="313"/>
      <c r="VPS80" s="313"/>
      <c r="VPT80" s="313"/>
      <c r="VPU80" s="313"/>
      <c r="VPV80" s="313"/>
      <c r="VPW80" s="313"/>
      <c r="VPX80" s="313"/>
      <c r="VPY80" s="313"/>
      <c r="VPZ80" s="313"/>
      <c r="VQA80" s="313"/>
      <c r="VQB80" s="313"/>
      <c r="VQC80" s="313"/>
      <c r="VQD80" s="313"/>
      <c r="VQE80" s="313"/>
      <c r="VQF80" s="313"/>
      <c r="VQG80" s="313"/>
      <c r="VQH80" s="313"/>
      <c r="VQI80" s="313"/>
      <c r="VQJ80" s="313"/>
      <c r="VQK80" s="313"/>
      <c r="VQL80" s="313"/>
      <c r="VQM80" s="313"/>
      <c r="VQN80" s="313"/>
      <c r="VQO80" s="313"/>
      <c r="VQP80" s="313"/>
      <c r="VQQ80" s="313"/>
      <c r="VQR80" s="313"/>
      <c r="VQS80" s="313"/>
      <c r="VQT80" s="313"/>
      <c r="VQU80" s="313"/>
      <c r="VQV80" s="313"/>
      <c r="VQW80" s="313"/>
      <c r="VQX80" s="313"/>
      <c r="VQY80" s="313"/>
      <c r="VQZ80" s="313"/>
      <c r="VRA80" s="313"/>
      <c r="VRB80" s="313"/>
      <c r="VRC80" s="313"/>
      <c r="VRD80" s="313"/>
      <c r="VRE80" s="313"/>
      <c r="VRF80" s="313"/>
      <c r="VRG80" s="313"/>
      <c r="VRH80" s="313"/>
      <c r="VRI80" s="313"/>
      <c r="VRJ80" s="313"/>
      <c r="VRK80" s="313"/>
      <c r="VRL80" s="313"/>
      <c r="VRM80" s="313"/>
      <c r="VRN80" s="313"/>
      <c r="VRO80" s="313"/>
      <c r="VRP80" s="313"/>
      <c r="VRQ80" s="313"/>
      <c r="VRR80" s="313"/>
      <c r="VRS80" s="313"/>
      <c r="VRT80" s="313"/>
      <c r="VRU80" s="313"/>
      <c r="VRV80" s="313"/>
      <c r="VRW80" s="313"/>
      <c r="VRX80" s="313"/>
      <c r="VRY80" s="313"/>
      <c r="VRZ80" s="313"/>
      <c r="VSA80" s="313"/>
      <c r="VSB80" s="313"/>
      <c r="VSC80" s="313"/>
      <c r="VSD80" s="313"/>
      <c r="VSE80" s="313"/>
      <c r="VSF80" s="313"/>
      <c r="VSG80" s="313"/>
      <c r="VSH80" s="313"/>
      <c r="VSI80" s="313"/>
      <c r="VSJ80" s="313"/>
      <c r="VSK80" s="313"/>
      <c r="VSL80" s="313"/>
      <c r="VSM80" s="313"/>
      <c r="VSN80" s="313"/>
      <c r="VSO80" s="313"/>
      <c r="VSP80" s="313"/>
      <c r="VSQ80" s="313"/>
      <c r="VSR80" s="313"/>
      <c r="VSS80" s="313"/>
      <c r="VST80" s="313"/>
      <c r="VSU80" s="313"/>
      <c r="VSV80" s="313"/>
      <c r="VSW80" s="313"/>
      <c r="VSX80" s="313"/>
      <c r="VSY80" s="313"/>
      <c r="VSZ80" s="313"/>
      <c r="VTA80" s="313"/>
      <c r="VTB80" s="313"/>
      <c r="VTC80" s="313"/>
      <c r="VTD80" s="313"/>
      <c r="VTE80" s="313"/>
      <c r="VTF80" s="313"/>
      <c r="VTG80" s="313"/>
      <c r="VTH80" s="313"/>
      <c r="VTI80" s="313"/>
      <c r="VTJ80" s="313"/>
      <c r="VTK80" s="313"/>
      <c r="VTL80" s="313"/>
      <c r="VTM80" s="313"/>
      <c r="VTN80" s="313"/>
      <c r="VTO80" s="313"/>
      <c r="VTP80" s="313"/>
      <c r="VTQ80" s="313"/>
      <c r="VTR80" s="313"/>
      <c r="VTS80" s="313"/>
      <c r="VTT80" s="313"/>
      <c r="VTU80" s="313"/>
      <c r="VTV80" s="313"/>
      <c r="VTW80" s="313"/>
      <c r="VTX80" s="313"/>
      <c r="VTY80" s="313"/>
      <c r="VTZ80" s="313"/>
      <c r="VUA80" s="313"/>
      <c r="VUB80" s="313"/>
      <c r="VUC80" s="313"/>
      <c r="VUD80" s="313"/>
      <c r="VUE80" s="313"/>
      <c r="VUF80" s="313"/>
      <c r="VUG80" s="313"/>
      <c r="VUH80" s="313"/>
      <c r="VUI80" s="313"/>
      <c r="VUJ80" s="313"/>
      <c r="VUK80" s="313"/>
      <c r="VUL80" s="313"/>
      <c r="VUM80" s="313"/>
      <c r="VUN80" s="313"/>
      <c r="VUO80" s="313"/>
      <c r="VUP80" s="313"/>
      <c r="VUQ80" s="313"/>
      <c r="VUR80" s="313"/>
      <c r="VUS80" s="313"/>
      <c r="VUT80" s="313"/>
      <c r="VUU80" s="313"/>
      <c r="VUV80" s="313"/>
      <c r="VUW80" s="313"/>
      <c r="VUX80" s="313"/>
      <c r="VUY80" s="313"/>
      <c r="VUZ80" s="313"/>
      <c r="VVA80" s="313"/>
      <c r="VVB80" s="313"/>
      <c r="VVC80" s="313"/>
      <c r="VVD80" s="313"/>
      <c r="VVE80" s="313"/>
      <c r="VVF80" s="313"/>
      <c r="VVG80" s="313"/>
      <c r="VVH80" s="313"/>
      <c r="VVI80" s="313"/>
      <c r="VVJ80" s="313"/>
      <c r="VVK80" s="313"/>
      <c r="VVL80" s="313"/>
      <c r="VVM80" s="313"/>
      <c r="VVN80" s="313"/>
      <c r="VVO80" s="313"/>
      <c r="VVP80" s="313"/>
      <c r="VVQ80" s="313"/>
      <c r="VVR80" s="313"/>
      <c r="VVS80" s="313"/>
      <c r="VVT80" s="313"/>
      <c r="VVU80" s="313"/>
      <c r="VVV80" s="313"/>
      <c r="VVW80" s="313"/>
      <c r="VVX80" s="313"/>
      <c r="VVY80" s="313"/>
      <c r="VVZ80" s="313"/>
      <c r="VWA80" s="313"/>
      <c r="VWB80" s="313"/>
      <c r="VWC80" s="313"/>
      <c r="VWD80" s="313"/>
      <c r="VWE80" s="313"/>
      <c r="VWF80" s="313"/>
      <c r="VWG80" s="313"/>
      <c r="VWH80" s="313"/>
      <c r="VWI80" s="313"/>
      <c r="VWJ80" s="313"/>
      <c r="VWK80" s="313"/>
      <c r="VWL80" s="313"/>
      <c r="VWM80" s="313"/>
      <c r="VWN80" s="313"/>
      <c r="VWO80" s="313"/>
      <c r="VWP80" s="313"/>
      <c r="VWQ80" s="313"/>
      <c r="VWR80" s="313"/>
      <c r="VWS80" s="313"/>
      <c r="VWT80" s="313"/>
      <c r="VWU80" s="313"/>
      <c r="VWV80" s="313"/>
      <c r="VWW80" s="313"/>
      <c r="VWX80" s="313"/>
      <c r="VWY80" s="313"/>
      <c r="VWZ80" s="313"/>
      <c r="VXA80" s="313"/>
      <c r="VXB80" s="313"/>
      <c r="VXC80" s="313"/>
      <c r="VXD80" s="313"/>
      <c r="VXE80" s="313"/>
      <c r="VXF80" s="313"/>
      <c r="VXG80" s="313"/>
      <c r="VXH80" s="313"/>
      <c r="VXI80" s="313"/>
      <c r="VXJ80" s="313"/>
      <c r="VXK80" s="313"/>
      <c r="VXL80" s="313"/>
      <c r="VXM80" s="313"/>
      <c r="VXN80" s="313"/>
      <c r="VXO80" s="313"/>
      <c r="VXP80" s="313"/>
      <c r="VXQ80" s="313"/>
      <c r="VXR80" s="313"/>
      <c r="VXS80" s="313"/>
      <c r="VXT80" s="313"/>
      <c r="VXU80" s="313"/>
      <c r="VXV80" s="313"/>
      <c r="VXW80" s="313"/>
      <c r="VXX80" s="313"/>
      <c r="VXY80" s="313"/>
      <c r="VXZ80" s="313"/>
      <c r="VYA80" s="313"/>
      <c r="VYB80" s="313"/>
      <c r="VYC80" s="313"/>
      <c r="VYD80" s="313"/>
      <c r="VYE80" s="313"/>
      <c r="VYF80" s="313"/>
      <c r="VYG80" s="313"/>
      <c r="VYH80" s="313"/>
      <c r="VYI80" s="313"/>
      <c r="VYJ80" s="313"/>
      <c r="VYK80" s="313"/>
      <c r="VYL80" s="313"/>
      <c r="VYM80" s="313"/>
      <c r="VYN80" s="313"/>
      <c r="VYO80" s="313"/>
      <c r="VYP80" s="313"/>
      <c r="VYQ80" s="313"/>
      <c r="VYR80" s="313"/>
      <c r="VYS80" s="313"/>
      <c r="VYT80" s="313"/>
      <c r="VYU80" s="313"/>
      <c r="VYV80" s="313"/>
      <c r="VYW80" s="313"/>
      <c r="VYX80" s="313"/>
      <c r="VYY80" s="313"/>
      <c r="VYZ80" s="313"/>
      <c r="VZA80" s="313"/>
      <c r="VZB80" s="313"/>
      <c r="VZC80" s="313"/>
      <c r="VZD80" s="313"/>
      <c r="VZE80" s="313"/>
      <c r="VZF80" s="313"/>
      <c r="VZG80" s="313"/>
      <c r="VZH80" s="313"/>
      <c r="VZI80" s="313"/>
      <c r="VZJ80" s="313"/>
      <c r="VZK80" s="313"/>
      <c r="VZL80" s="313"/>
      <c r="VZM80" s="313"/>
      <c r="VZN80" s="313"/>
      <c r="VZO80" s="313"/>
      <c r="VZP80" s="313"/>
      <c r="VZQ80" s="313"/>
      <c r="VZR80" s="313"/>
      <c r="VZS80" s="313"/>
      <c r="VZT80" s="313"/>
      <c r="VZU80" s="313"/>
      <c r="VZV80" s="313"/>
      <c r="VZW80" s="313"/>
      <c r="VZX80" s="313"/>
      <c r="VZY80" s="313"/>
      <c r="VZZ80" s="313"/>
      <c r="WAA80" s="313"/>
      <c r="WAB80" s="313"/>
      <c r="WAC80" s="313"/>
      <c r="WAD80" s="313"/>
      <c r="WAE80" s="313"/>
      <c r="WAF80" s="313"/>
      <c r="WAG80" s="313"/>
      <c r="WAH80" s="313"/>
      <c r="WAI80" s="313"/>
      <c r="WAJ80" s="313"/>
      <c r="WAK80" s="313"/>
      <c r="WAL80" s="313"/>
      <c r="WAM80" s="313"/>
      <c r="WAN80" s="313"/>
      <c r="WAO80" s="313"/>
      <c r="WAP80" s="313"/>
      <c r="WAQ80" s="313"/>
      <c r="WAR80" s="313"/>
      <c r="WAS80" s="313"/>
      <c r="WAT80" s="313"/>
      <c r="WAU80" s="313"/>
      <c r="WAV80" s="313"/>
      <c r="WAW80" s="313"/>
      <c r="WAX80" s="313"/>
      <c r="WAY80" s="313"/>
      <c r="WAZ80" s="313"/>
      <c r="WBA80" s="313"/>
      <c r="WBB80" s="313"/>
      <c r="WBC80" s="313"/>
      <c r="WBD80" s="313"/>
      <c r="WBE80" s="313"/>
      <c r="WBF80" s="313"/>
      <c r="WBG80" s="313"/>
      <c r="WBH80" s="313"/>
      <c r="WBI80" s="313"/>
      <c r="WBJ80" s="313"/>
      <c r="WBK80" s="313"/>
      <c r="WBL80" s="313"/>
      <c r="WBM80" s="313"/>
      <c r="WBN80" s="313"/>
      <c r="WBO80" s="313"/>
      <c r="WBP80" s="313"/>
      <c r="WBQ80" s="313"/>
      <c r="WBR80" s="313"/>
      <c r="WBS80" s="313"/>
      <c r="WBT80" s="313"/>
      <c r="WBU80" s="313"/>
      <c r="WBV80" s="313"/>
      <c r="WBW80" s="313"/>
      <c r="WBX80" s="313"/>
      <c r="WBY80" s="313"/>
      <c r="WBZ80" s="313"/>
      <c r="WCA80" s="313"/>
      <c r="WCB80" s="313"/>
      <c r="WCC80" s="313"/>
      <c r="WCD80" s="313"/>
      <c r="WCE80" s="313"/>
      <c r="WCF80" s="313"/>
      <c r="WCG80" s="313"/>
      <c r="WCH80" s="313"/>
      <c r="WCI80" s="313"/>
      <c r="WCJ80" s="313"/>
      <c r="WCK80" s="313"/>
      <c r="WCL80" s="313"/>
      <c r="WCM80" s="313"/>
      <c r="WCN80" s="313"/>
      <c r="WCO80" s="313"/>
      <c r="WCP80" s="313"/>
      <c r="WCQ80" s="313"/>
      <c r="WCR80" s="313"/>
      <c r="WCS80" s="313"/>
      <c r="WCT80" s="313"/>
      <c r="WCU80" s="313"/>
      <c r="WCV80" s="313"/>
      <c r="WCW80" s="313"/>
      <c r="WCX80" s="313"/>
      <c r="WCY80" s="313"/>
      <c r="WCZ80" s="313"/>
      <c r="WDA80" s="313"/>
      <c r="WDB80" s="313"/>
      <c r="WDC80" s="313"/>
      <c r="WDD80" s="313"/>
      <c r="WDE80" s="313"/>
      <c r="WDF80" s="313"/>
      <c r="WDG80" s="313"/>
      <c r="WDH80" s="313"/>
      <c r="WDI80" s="313"/>
      <c r="WDJ80" s="313"/>
      <c r="WDK80" s="313"/>
      <c r="WDL80" s="313"/>
      <c r="WDM80" s="313"/>
      <c r="WDN80" s="313"/>
      <c r="WDO80" s="313"/>
      <c r="WDP80" s="313"/>
      <c r="WDQ80" s="313"/>
      <c r="WDR80" s="313"/>
      <c r="WDS80" s="313"/>
      <c r="WDT80" s="313"/>
      <c r="WDU80" s="313"/>
      <c r="WDV80" s="313"/>
      <c r="WDW80" s="313"/>
      <c r="WDX80" s="313"/>
      <c r="WDY80" s="313"/>
      <c r="WDZ80" s="313"/>
      <c r="WEA80" s="313"/>
      <c r="WEB80" s="313"/>
      <c r="WEC80" s="313"/>
      <c r="WED80" s="313"/>
      <c r="WEE80" s="313"/>
      <c r="WEF80" s="313"/>
      <c r="WEG80" s="313"/>
      <c r="WEH80" s="313"/>
      <c r="WEI80" s="313"/>
      <c r="WEJ80" s="313"/>
      <c r="WEK80" s="313"/>
      <c r="WEL80" s="313"/>
      <c r="WEM80" s="313"/>
      <c r="WEN80" s="313"/>
      <c r="WEO80" s="313"/>
      <c r="WEP80" s="313"/>
      <c r="WEQ80" s="313"/>
      <c r="WER80" s="313"/>
      <c r="WES80" s="313"/>
      <c r="WET80" s="313"/>
      <c r="WEU80" s="313"/>
      <c r="WEV80" s="313"/>
      <c r="WEW80" s="313"/>
      <c r="WEX80" s="313"/>
      <c r="WEY80" s="313"/>
      <c r="WEZ80" s="313"/>
      <c r="WFA80" s="313"/>
      <c r="WFB80" s="313"/>
      <c r="WFC80" s="313"/>
      <c r="WFD80" s="313"/>
      <c r="WFE80" s="313"/>
      <c r="WFF80" s="313"/>
      <c r="WFG80" s="313"/>
      <c r="WFH80" s="313"/>
      <c r="WFI80" s="313"/>
      <c r="WFJ80" s="313"/>
      <c r="WFK80" s="313"/>
      <c r="WFL80" s="313"/>
      <c r="WFM80" s="313"/>
      <c r="WFN80" s="313"/>
      <c r="WFO80" s="313"/>
      <c r="WFP80" s="313"/>
      <c r="WFQ80" s="313"/>
      <c r="WFR80" s="313"/>
      <c r="WFS80" s="313"/>
      <c r="WFT80" s="313"/>
      <c r="WFU80" s="313"/>
      <c r="WFV80" s="313"/>
      <c r="WFW80" s="313"/>
      <c r="WFX80" s="313"/>
      <c r="WFY80" s="313"/>
      <c r="WFZ80" s="313"/>
      <c r="WGA80" s="313"/>
      <c r="WGB80" s="313"/>
      <c r="WGC80" s="313"/>
      <c r="WGD80" s="313"/>
      <c r="WGE80" s="313"/>
      <c r="WGF80" s="313"/>
      <c r="WGG80" s="313"/>
      <c r="WGH80" s="313"/>
      <c r="WGI80" s="313"/>
      <c r="WGJ80" s="313"/>
      <c r="WGK80" s="313"/>
      <c r="WGL80" s="313"/>
      <c r="WGM80" s="313"/>
      <c r="WGN80" s="313"/>
      <c r="WGO80" s="313"/>
      <c r="WGP80" s="313"/>
      <c r="WGQ80" s="313"/>
      <c r="WGR80" s="313"/>
      <c r="WGS80" s="313"/>
      <c r="WGT80" s="313"/>
      <c r="WGU80" s="313"/>
      <c r="WGV80" s="313"/>
      <c r="WGW80" s="313"/>
      <c r="WGX80" s="313"/>
      <c r="WGY80" s="313"/>
      <c r="WGZ80" s="313"/>
      <c r="WHA80" s="313"/>
      <c r="WHB80" s="313"/>
      <c r="WHC80" s="313"/>
      <c r="WHD80" s="313"/>
      <c r="WHE80" s="313"/>
      <c r="WHF80" s="313"/>
      <c r="WHG80" s="313"/>
      <c r="WHH80" s="313"/>
      <c r="WHI80" s="313"/>
      <c r="WHJ80" s="313"/>
      <c r="WHK80" s="313"/>
      <c r="WHL80" s="313"/>
      <c r="WHM80" s="313"/>
      <c r="WHN80" s="313"/>
      <c r="WHO80" s="313"/>
      <c r="WHP80" s="313"/>
      <c r="WHQ80" s="313"/>
      <c r="WHR80" s="313"/>
      <c r="WHS80" s="313"/>
      <c r="WHT80" s="313"/>
      <c r="WHU80" s="313"/>
      <c r="WHV80" s="313"/>
      <c r="WHW80" s="313"/>
      <c r="WHX80" s="313"/>
      <c r="WHY80" s="313"/>
      <c r="WHZ80" s="313"/>
      <c r="WIA80" s="313"/>
      <c r="WIB80" s="313"/>
      <c r="WIC80" s="313"/>
      <c r="WID80" s="313"/>
      <c r="WIE80" s="313"/>
      <c r="WIF80" s="313"/>
      <c r="WIG80" s="313"/>
      <c r="WIH80" s="313"/>
      <c r="WII80" s="313"/>
      <c r="WIJ80" s="313"/>
      <c r="WIK80" s="313"/>
      <c r="WIL80" s="313"/>
      <c r="WIM80" s="313"/>
      <c r="WIN80" s="313"/>
      <c r="WIO80" s="313"/>
      <c r="WIP80" s="313"/>
      <c r="WIQ80" s="313"/>
      <c r="WIR80" s="313"/>
      <c r="WIS80" s="313"/>
      <c r="WIT80" s="313"/>
      <c r="WIU80" s="313"/>
      <c r="WIV80" s="313"/>
      <c r="WIW80" s="313"/>
      <c r="WIX80" s="313"/>
      <c r="WIY80" s="313"/>
      <c r="WIZ80" s="313"/>
      <c r="WJA80" s="313"/>
      <c r="WJB80" s="313"/>
      <c r="WJC80" s="313"/>
      <c r="WJD80" s="313"/>
      <c r="WJE80" s="313"/>
      <c r="WJF80" s="313"/>
      <c r="WJG80" s="313"/>
      <c r="WJH80" s="313"/>
      <c r="WJI80" s="313"/>
      <c r="WJJ80" s="313"/>
      <c r="WJK80" s="313"/>
      <c r="WJL80" s="313"/>
      <c r="WJM80" s="313"/>
      <c r="WJN80" s="313"/>
      <c r="WJO80" s="313"/>
      <c r="WJP80" s="313"/>
      <c r="WJQ80" s="313"/>
      <c r="WJR80" s="313"/>
      <c r="WJS80" s="313"/>
      <c r="WJT80" s="313"/>
      <c r="WJU80" s="313"/>
      <c r="WJV80" s="313"/>
      <c r="WJW80" s="313"/>
      <c r="WJX80" s="313"/>
      <c r="WJY80" s="313"/>
      <c r="WJZ80" s="313"/>
      <c r="WKA80" s="313"/>
      <c r="WKB80" s="313"/>
      <c r="WKC80" s="313"/>
      <c r="WKD80" s="313"/>
      <c r="WKE80" s="313"/>
      <c r="WKF80" s="313"/>
      <c r="WKG80" s="313"/>
      <c r="WKH80" s="313"/>
      <c r="WKI80" s="313"/>
      <c r="WKJ80" s="313"/>
      <c r="WKK80" s="313"/>
      <c r="WKL80" s="313"/>
      <c r="WKM80" s="313"/>
      <c r="WKN80" s="313"/>
      <c r="WKO80" s="313"/>
      <c r="WKP80" s="313"/>
      <c r="WKQ80" s="313"/>
      <c r="WKR80" s="313"/>
      <c r="WKS80" s="313"/>
      <c r="WKT80" s="313"/>
      <c r="WKU80" s="313"/>
      <c r="WKV80" s="313"/>
      <c r="WKW80" s="313"/>
      <c r="WKX80" s="313"/>
      <c r="WKY80" s="313"/>
      <c r="WKZ80" s="313"/>
      <c r="WLA80" s="313"/>
      <c r="WLB80" s="313"/>
      <c r="WLC80" s="313"/>
      <c r="WLD80" s="313"/>
      <c r="WLE80" s="313"/>
      <c r="WLF80" s="313"/>
      <c r="WLG80" s="313"/>
      <c r="WLH80" s="313"/>
      <c r="WLI80" s="313"/>
      <c r="WLJ80" s="313"/>
      <c r="WLK80" s="313"/>
      <c r="WLL80" s="313"/>
      <c r="WLM80" s="313"/>
      <c r="WLN80" s="313"/>
      <c r="WLO80" s="313"/>
      <c r="WLP80" s="313"/>
      <c r="WLQ80" s="313"/>
      <c r="WLR80" s="313"/>
      <c r="WLS80" s="313"/>
      <c r="WLT80" s="313"/>
      <c r="WLU80" s="313"/>
      <c r="WLV80" s="313"/>
      <c r="WLW80" s="313"/>
      <c r="WLX80" s="313"/>
      <c r="WLY80" s="313"/>
      <c r="WLZ80" s="313"/>
      <c r="WMA80" s="313"/>
      <c r="WMB80" s="313"/>
      <c r="WMC80" s="313"/>
      <c r="WMD80" s="313"/>
      <c r="WME80" s="313"/>
      <c r="WMF80" s="313"/>
      <c r="WMG80" s="313"/>
      <c r="WMH80" s="313"/>
      <c r="WMI80" s="313"/>
      <c r="WMJ80" s="313"/>
      <c r="WMK80" s="313"/>
      <c r="WML80" s="313"/>
      <c r="WMM80" s="313"/>
      <c r="WMN80" s="313"/>
      <c r="WMO80" s="313"/>
      <c r="WMP80" s="313"/>
      <c r="WMQ80" s="313"/>
      <c r="WMR80" s="313"/>
      <c r="WMS80" s="313"/>
      <c r="WMT80" s="313"/>
      <c r="WMU80" s="313"/>
      <c r="WMV80" s="313"/>
      <c r="WMW80" s="313"/>
      <c r="WMX80" s="313"/>
      <c r="WMY80" s="313"/>
      <c r="WMZ80" s="313"/>
      <c r="WNA80" s="313"/>
      <c r="WNB80" s="313"/>
      <c r="WNC80" s="313"/>
      <c r="WND80" s="313"/>
      <c r="WNE80" s="313"/>
      <c r="WNF80" s="313"/>
      <c r="WNG80" s="313"/>
      <c r="WNH80" s="313"/>
      <c r="WNI80" s="313"/>
      <c r="WNJ80" s="313"/>
      <c r="WNK80" s="313"/>
      <c r="WNL80" s="313"/>
      <c r="WNM80" s="313"/>
      <c r="WNN80" s="313"/>
      <c r="WNO80" s="313"/>
      <c r="WNP80" s="313"/>
      <c r="WNQ80" s="313"/>
      <c r="WNR80" s="313"/>
      <c r="WNS80" s="313"/>
      <c r="WNT80" s="313"/>
      <c r="WNU80" s="313"/>
      <c r="WNV80" s="313"/>
      <c r="WNW80" s="313"/>
      <c r="WNX80" s="313"/>
      <c r="WNY80" s="313"/>
      <c r="WNZ80" s="313"/>
      <c r="WOA80" s="313"/>
      <c r="WOB80" s="313"/>
      <c r="WOC80" s="313"/>
      <c r="WOD80" s="313"/>
      <c r="WOE80" s="313"/>
      <c r="WOF80" s="313"/>
      <c r="WOG80" s="313"/>
      <c r="WOH80" s="313"/>
      <c r="WOI80" s="313"/>
      <c r="WOJ80" s="313"/>
      <c r="WOK80" s="313"/>
      <c r="WOL80" s="313"/>
      <c r="WOM80" s="313"/>
      <c r="WON80" s="313"/>
      <c r="WOO80" s="313"/>
      <c r="WOP80" s="313"/>
      <c r="WOQ80" s="313"/>
      <c r="WOR80" s="313"/>
      <c r="WOS80" s="313"/>
      <c r="WOT80" s="313"/>
      <c r="WOU80" s="313"/>
      <c r="WOV80" s="313"/>
      <c r="WOW80" s="313"/>
      <c r="WOX80" s="313"/>
      <c r="WOY80" s="313"/>
      <c r="WOZ80" s="313"/>
      <c r="WPA80" s="313"/>
      <c r="WPB80" s="313"/>
      <c r="WPC80" s="313"/>
      <c r="WPD80" s="313"/>
      <c r="WPE80" s="313"/>
      <c r="WPF80" s="313"/>
      <c r="WPG80" s="313"/>
      <c r="WPH80" s="313"/>
      <c r="WPI80" s="313"/>
      <c r="WPJ80" s="313"/>
      <c r="WPK80" s="313"/>
      <c r="WPL80" s="313"/>
      <c r="WPM80" s="313"/>
      <c r="WPN80" s="313"/>
      <c r="WPO80" s="313"/>
      <c r="WPP80" s="313"/>
      <c r="WPQ80" s="313"/>
      <c r="WPR80" s="313"/>
      <c r="WPS80" s="313"/>
      <c r="WPT80" s="313"/>
      <c r="WPU80" s="313"/>
      <c r="WPV80" s="313"/>
      <c r="WPW80" s="313"/>
      <c r="WPX80" s="313"/>
      <c r="WPY80" s="313"/>
      <c r="WPZ80" s="313"/>
      <c r="WQA80" s="313"/>
      <c r="WQB80" s="313"/>
      <c r="WQC80" s="313"/>
      <c r="WQD80" s="313"/>
      <c r="WQE80" s="313"/>
      <c r="WQF80" s="313"/>
      <c r="WQG80" s="313"/>
      <c r="WQH80" s="313"/>
      <c r="WQI80" s="313"/>
      <c r="WQJ80" s="313"/>
      <c r="WQK80" s="313"/>
      <c r="WQL80" s="313"/>
      <c r="WQM80" s="313"/>
      <c r="WQN80" s="313"/>
      <c r="WQO80" s="313"/>
      <c r="WQP80" s="313"/>
      <c r="WQQ80" s="313"/>
      <c r="WQR80" s="313"/>
      <c r="WQS80" s="313"/>
      <c r="WQT80" s="313"/>
      <c r="WQU80" s="313"/>
      <c r="WQV80" s="313"/>
      <c r="WQW80" s="313"/>
      <c r="WQX80" s="313"/>
      <c r="WQY80" s="313"/>
      <c r="WQZ80" s="313"/>
      <c r="WRA80" s="313"/>
      <c r="WRB80" s="313"/>
      <c r="WRC80" s="313"/>
      <c r="WRD80" s="313"/>
      <c r="WRE80" s="313"/>
      <c r="WRF80" s="313"/>
      <c r="WRG80" s="313"/>
      <c r="WRH80" s="313"/>
      <c r="WRI80" s="313"/>
      <c r="WRJ80" s="313"/>
      <c r="WRK80" s="313"/>
      <c r="WRL80" s="313"/>
      <c r="WRM80" s="313"/>
      <c r="WRN80" s="313"/>
      <c r="WRO80" s="313"/>
      <c r="WRP80" s="313"/>
      <c r="WRQ80" s="313"/>
      <c r="WRR80" s="313"/>
      <c r="WRS80" s="313"/>
      <c r="WRT80" s="313"/>
      <c r="WRU80" s="313"/>
      <c r="WRV80" s="313"/>
      <c r="WRW80" s="313"/>
      <c r="WRX80" s="313"/>
      <c r="WRY80" s="313"/>
      <c r="WRZ80" s="313"/>
      <c r="WSA80" s="313"/>
      <c r="WSB80" s="313"/>
      <c r="WSC80" s="313"/>
      <c r="WSD80" s="313"/>
      <c r="WSE80" s="313"/>
      <c r="WSF80" s="313"/>
      <c r="WSG80" s="313"/>
      <c r="WSH80" s="313"/>
      <c r="WSI80" s="313"/>
      <c r="WSJ80" s="313"/>
      <c r="WSK80" s="313"/>
      <c r="WSL80" s="313"/>
      <c r="WSM80" s="313"/>
      <c r="WSN80" s="313"/>
      <c r="WSO80" s="313"/>
      <c r="WSP80" s="313"/>
      <c r="WSQ80" s="313"/>
      <c r="WSR80" s="313"/>
      <c r="WSS80" s="313"/>
      <c r="WST80" s="313"/>
      <c r="WSU80" s="313"/>
      <c r="WSV80" s="313"/>
      <c r="WSW80" s="313"/>
      <c r="WSX80" s="313"/>
      <c r="WSY80" s="313"/>
      <c r="WSZ80" s="313"/>
      <c r="WTA80" s="313"/>
      <c r="WTB80" s="313"/>
      <c r="WTC80" s="313"/>
      <c r="WTD80" s="313"/>
      <c r="WTE80" s="313"/>
      <c r="WTF80" s="313"/>
      <c r="WTG80" s="313"/>
      <c r="WTH80" s="313"/>
      <c r="WTI80" s="313"/>
      <c r="WTJ80" s="313"/>
      <c r="WTK80" s="313"/>
      <c r="WTL80" s="313"/>
      <c r="WTM80" s="313"/>
      <c r="WTN80" s="313"/>
      <c r="WTO80" s="313"/>
      <c r="WTP80" s="313"/>
      <c r="WTQ80" s="313"/>
      <c r="WTR80" s="313"/>
      <c r="WTS80" s="313"/>
      <c r="WTT80" s="313"/>
      <c r="WTU80" s="313"/>
      <c r="WTV80" s="313"/>
      <c r="WTW80" s="313"/>
      <c r="WTX80" s="313"/>
      <c r="WTY80" s="313"/>
      <c r="WTZ80" s="313"/>
      <c r="WUA80" s="313"/>
      <c r="WUB80" s="313"/>
      <c r="WUC80" s="313"/>
      <c r="WUD80" s="313"/>
      <c r="WUE80" s="313"/>
      <c r="WUF80" s="313"/>
      <c r="WUG80" s="313"/>
      <c r="WUH80" s="313"/>
      <c r="WUI80" s="313"/>
      <c r="WUJ80" s="313"/>
      <c r="WUK80" s="313"/>
      <c r="WUL80" s="313"/>
      <c r="WUM80" s="313"/>
      <c r="WUN80" s="313"/>
      <c r="WUO80" s="313"/>
      <c r="WUP80" s="313"/>
      <c r="WUQ80" s="313"/>
      <c r="WUR80" s="313"/>
      <c r="WUS80" s="313"/>
      <c r="WUT80" s="313"/>
      <c r="WUU80" s="313"/>
      <c r="WUV80" s="313"/>
      <c r="WUW80" s="313"/>
      <c r="WUX80" s="313"/>
      <c r="WUY80" s="313"/>
      <c r="WUZ80" s="313"/>
      <c r="WVA80" s="313"/>
      <c r="WVB80" s="313"/>
      <c r="WVC80" s="313"/>
      <c r="WVD80" s="313"/>
      <c r="WVE80" s="313"/>
      <c r="WVF80" s="313"/>
      <c r="WVG80" s="313"/>
      <c r="WVH80" s="313"/>
      <c r="WVI80" s="313"/>
      <c r="WVJ80" s="313"/>
      <c r="WVK80" s="313"/>
      <c r="WVL80" s="313"/>
      <c r="WVM80" s="313"/>
      <c r="WVN80" s="313"/>
      <c r="WVO80" s="313"/>
      <c r="WVP80" s="313"/>
      <c r="WVQ80" s="313"/>
      <c r="WVR80" s="313"/>
      <c r="WVS80" s="313"/>
      <c r="WVT80" s="313"/>
      <c r="WVU80" s="313"/>
      <c r="WVV80" s="313"/>
      <c r="WVW80" s="313"/>
      <c r="WVX80" s="313"/>
      <c r="WVY80" s="313"/>
      <c r="WVZ80" s="313"/>
      <c r="WWA80" s="313"/>
      <c r="WWB80" s="313"/>
      <c r="WWC80" s="313"/>
      <c r="WWD80" s="313"/>
      <c r="WWE80" s="313"/>
      <c r="WWF80" s="313"/>
      <c r="WWG80" s="313"/>
      <c r="WWH80" s="313"/>
      <c r="WWI80" s="313"/>
      <c r="WWJ80" s="313"/>
      <c r="WWK80" s="313"/>
      <c r="WWL80" s="313"/>
      <c r="WWM80" s="313"/>
      <c r="WWN80" s="313"/>
      <c r="WWO80" s="313"/>
      <c r="WWP80" s="313"/>
      <c r="WWQ80" s="313"/>
      <c r="WWR80" s="313"/>
      <c r="WWS80" s="313"/>
      <c r="WWT80" s="313"/>
      <c r="WWU80" s="313"/>
      <c r="WWV80" s="313"/>
      <c r="WWW80" s="313"/>
      <c r="WWX80" s="313"/>
      <c r="WWY80" s="313"/>
      <c r="WWZ80" s="313"/>
      <c r="WXA80" s="313"/>
      <c r="WXB80" s="313"/>
      <c r="WXC80" s="313"/>
      <c r="WXD80" s="313"/>
      <c r="WXE80" s="313"/>
      <c r="WXF80" s="313"/>
      <c r="WXG80" s="313"/>
      <c r="WXH80" s="313"/>
      <c r="WXI80" s="313"/>
      <c r="WXJ80" s="313"/>
      <c r="WXK80" s="313"/>
      <c r="WXL80" s="313"/>
      <c r="WXM80" s="313"/>
      <c r="WXN80" s="313"/>
      <c r="WXO80" s="313"/>
      <c r="WXP80" s="313"/>
      <c r="WXQ80" s="313"/>
      <c r="WXR80" s="313"/>
      <c r="WXS80" s="313"/>
      <c r="WXT80" s="313"/>
      <c r="WXU80" s="313"/>
      <c r="WXV80" s="313"/>
      <c r="WXW80" s="313"/>
      <c r="WXX80" s="313"/>
      <c r="WXY80" s="313"/>
      <c r="WXZ80" s="313"/>
      <c r="WYA80" s="313"/>
      <c r="WYB80" s="313"/>
      <c r="WYC80" s="313"/>
      <c r="WYD80" s="313"/>
      <c r="WYE80" s="313"/>
      <c r="WYF80" s="313"/>
      <c r="WYG80" s="313"/>
      <c r="WYH80" s="313"/>
      <c r="WYI80" s="313"/>
      <c r="WYJ80" s="313"/>
      <c r="WYK80" s="313"/>
      <c r="WYL80" s="313"/>
      <c r="WYM80" s="313"/>
      <c r="WYN80" s="313"/>
      <c r="WYO80" s="313"/>
      <c r="WYP80" s="313"/>
      <c r="WYQ80" s="313"/>
      <c r="WYR80" s="313"/>
      <c r="WYS80" s="313"/>
      <c r="WYT80" s="313"/>
      <c r="WYU80" s="313"/>
      <c r="WYV80" s="313"/>
      <c r="WYW80" s="313"/>
      <c r="WYX80" s="313"/>
      <c r="WYY80" s="313"/>
      <c r="WYZ80" s="313"/>
      <c r="WZA80" s="313"/>
      <c r="WZB80" s="313"/>
      <c r="WZC80" s="313"/>
      <c r="WZD80" s="313"/>
      <c r="WZE80" s="313"/>
      <c r="WZF80" s="313"/>
      <c r="WZG80" s="313"/>
      <c r="WZH80" s="313"/>
      <c r="WZI80" s="313"/>
      <c r="WZJ80" s="313"/>
      <c r="WZK80" s="313"/>
      <c r="WZL80" s="313"/>
      <c r="WZM80" s="313"/>
      <c r="WZN80" s="313"/>
      <c r="WZO80" s="313"/>
      <c r="WZP80" s="313"/>
      <c r="WZQ80" s="313"/>
      <c r="WZR80" s="313"/>
      <c r="WZS80" s="313"/>
      <c r="WZT80" s="313"/>
      <c r="WZU80" s="313"/>
      <c r="WZV80" s="313"/>
      <c r="WZW80" s="313"/>
      <c r="WZX80" s="313"/>
      <c r="WZY80" s="313"/>
      <c r="WZZ80" s="313"/>
      <c r="XAA80" s="313"/>
      <c r="XAB80" s="313"/>
      <c r="XAC80" s="313"/>
      <c r="XAD80" s="313"/>
      <c r="XAE80" s="313"/>
      <c r="XAF80" s="313"/>
      <c r="XAG80" s="313"/>
      <c r="XAH80" s="313"/>
      <c r="XAI80" s="313"/>
      <c r="XAJ80" s="313"/>
      <c r="XAK80" s="313"/>
      <c r="XAL80" s="313"/>
      <c r="XAM80" s="313"/>
      <c r="XAN80" s="313"/>
      <c r="XAO80" s="313"/>
      <c r="XAP80" s="313"/>
      <c r="XAQ80" s="313"/>
      <c r="XAR80" s="313"/>
      <c r="XAS80" s="313"/>
      <c r="XAT80" s="313"/>
      <c r="XAU80" s="313"/>
      <c r="XAV80" s="313"/>
      <c r="XAW80" s="313"/>
      <c r="XAX80" s="313"/>
      <c r="XAY80" s="313"/>
      <c r="XAZ80" s="313"/>
      <c r="XBA80" s="313"/>
      <c r="XBB80" s="313"/>
      <c r="XBC80" s="313"/>
      <c r="XBD80" s="313"/>
      <c r="XBE80" s="313"/>
      <c r="XBF80" s="313"/>
      <c r="XBG80" s="313"/>
      <c r="XBH80" s="313"/>
      <c r="XBI80" s="313"/>
      <c r="XBJ80" s="313"/>
      <c r="XBK80" s="313"/>
      <c r="XBL80" s="313"/>
      <c r="XBM80" s="313"/>
      <c r="XBN80" s="313"/>
      <c r="XBO80" s="313"/>
      <c r="XBP80" s="313"/>
      <c r="XBQ80" s="313"/>
      <c r="XBR80" s="313"/>
      <c r="XBS80" s="313"/>
      <c r="XBT80" s="313"/>
      <c r="XBU80" s="313"/>
      <c r="XBV80" s="313"/>
      <c r="XBW80" s="313"/>
      <c r="XBX80" s="313"/>
      <c r="XBY80" s="313"/>
      <c r="XBZ80" s="313"/>
      <c r="XCA80" s="313"/>
      <c r="XCB80" s="313"/>
      <c r="XCC80" s="313"/>
      <c r="XCD80" s="313"/>
      <c r="XCE80" s="313"/>
      <c r="XCF80" s="313"/>
      <c r="XCG80" s="313"/>
      <c r="XCH80" s="313"/>
      <c r="XCI80" s="313"/>
      <c r="XCJ80" s="313"/>
      <c r="XCK80" s="313"/>
      <c r="XCL80" s="313"/>
      <c r="XCM80" s="313"/>
      <c r="XCN80" s="313"/>
      <c r="XCO80" s="313"/>
      <c r="XCP80" s="313"/>
      <c r="XCQ80" s="313"/>
      <c r="XCR80" s="313"/>
      <c r="XCS80" s="313"/>
      <c r="XCT80" s="313"/>
      <c r="XCU80" s="313"/>
      <c r="XCV80" s="313"/>
      <c r="XCW80" s="313"/>
      <c r="XCX80" s="313"/>
      <c r="XCY80" s="313"/>
      <c r="XCZ80" s="313"/>
      <c r="XDA80" s="313"/>
      <c r="XDB80" s="313"/>
      <c r="XDC80" s="313"/>
      <c r="XDD80" s="313"/>
      <c r="XDE80" s="313"/>
      <c r="XDF80" s="313"/>
      <c r="XDG80" s="313"/>
      <c r="XDH80" s="313"/>
      <c r="XDI80" s="313"/>
      <c r="XDJ80" s="313"/>
      <c r="XDK80" s="313"/>
      <c r="XDL80" s="313"/>
      <c r="XDM80" s="313"/>
      <c r="XDN80" s="313"/>
      <c r="XDO80" s="313"/>
      <c r="XDP80" s="313"/>
      <c r="XDQ80" s="313"/>
      <c r="XDR80" s="313"/>
      <c r="XDS80" s="313"/>
      <c r="XDT80" s="313"/>
      <c r="XDU80" s="313"/>
      <c r="XDV80" s="313"/>
      <c r="XDW80" s="313"/>
      <c r="XDX80" s="313"/>
      <c r="XDY80" s="313"/>
      <c r="XDZ80" s="313"/>
      <c r="XEA80" s="313"/>
      <c r="XEB80" s="313"/>
      <c r="XEC80" s="313"/>
      <c r="XED80" s="313"/>
      <c r="XEE80" s="313"/>
      <c r="XEF80" s="313"/>
      <c r="XEG80" s="313"/>
      <c r="XEH80" s="313"/>
      <c r="XEI80" s="313"/>
      <c r="XEJ80" s="313"/>
      <c r="XEK80" s="313"/>
      <c r="XEL80" s="313"/>
      <c r="XEM80" s="313"/>
      <c r="XEN80" s="313"/>
      <c r="XEO80" s="313"/>
      <c r="XEP80" s="313"/>
      <c r="XEQ80" s="313"/>
      <c r="XER80" s="313"/>
      <c r="XES80" s="313"/>
      <c r="XET80" s="313"/>
      <c r="XEU80" s="313"/>
      <c r="XEV80" s="313"/>
      <c r="XEW80" s="313"/>
      <c r="XEX80" s="313"/>
      <c r="XEY80" s="313"/>
      <c r="XEZ80" s="313"/>
      <c r="XFA80" s="313"/>
      <c r="XFB80" s="313"/>
      <c r="XFC80" s="313"/>
      <c r="XFD80" s="313"/>
    </row>
    <row r="81" spans="2:21" ht="15.75">
      <c r="B81" s="195"/>
      <c r="C81" s="193"/>
      <c r="D81" s="196" t="s">
        <v>9902</v>
      </c>
      <c r="E81" s="197"/>
      <c r="F81" s="197"/>
      <c r="G81" s="197"/>
      <c r="H81" s="197"/>
      <c r="I81" s="197"/>
      <c r="J81" s="197"/>
      <c r="K81" s="197"/>
      <c r="L81" s="197"/>
      <c r="M81" s="197"/>
      <c r="N81" s="197"/>
      <c r="O81" s="198"/>
      <c r="P81" s="198"/>
      <c r="Q81" s="198"/>
      <c r="R81" s="198"/>
      <c r="S81" s="195"/>
      <c r="T81" s="195"/>
      <c r="U81" s="195"/>
    </row>
    <row r="82" spans="2:21" ht="15.75">
      <c r="B82" s="195"/>
      <c r="C82" s="193"/>
      <c r="D82" s="199"/>
      <c r="E82" s="199"/>
      <c r="F82" s="199"/>
      <c r="G82" s="199"/>
      <c r="H82" s="199"/>
      <c r="I82" s="199"/>
      <c r="J82" s="199"/>
      <c r="K82" s="199"/>
      <c r="L82" s="199"/>
      <c r="M82" s="199"/>
      <c r="N82" s="199"/>
      <c r="O82" s="198"/>
      <c r="P82" s="198"/>
      <c r="Q82" s="198"/>
      <c r="R82" s="198"/>
      <c r="S82" s="195"/>
      <c r="T82" s="195"/>
      <c r="U82" s="195"/>
    </row>
    <row r="83" spans="2:21">
      <c r="B83" s="195"/>
      <c r="C83" s="193"/>
      <c r="D83" s="200"/>
      <c r="E83" s="200"/>
      <c r="F83" s="201"/>
      <c r="G83" s="201"/>
      <c r="H83" s="200"/>
      <c r="I83" s="200"/>
      <c r="J83" s="200"/>
      <c r="K83" s="200"/>
      <c r="L83" s="200"/>
      <c r="M83" s="200"/>
      <c r="N83" s="200"/>
      <c r="O83" s="198"/>
      <c r="P83" s="198"/>
      <c r="Q83" s="198"/>
      <c r="R83" s="198"/>
      <c r="S83" s="195"/>
      <c r="T83" s="195"/>
      <c r="U83" s="195"/>
    </row>
    <row r="84" spans="2:21">
      <c r="B84" s="195"/>
      <c r="C84" s="193"/>
      <c r="D84" s="200"/>
      <c r="E84" s="200"/>
      <c r="F84" s="201"/>
      <c r="G84" s="201"/>
      <c r="H84" s="200"/>
      <c r="I84" s="200"/>
      <c r="J84" s="200"/>
      <c r="K84" s="200"/>
      <c r="L84" s="200"/>
      <c r="M84" s="200"/>
      <c r="N84" s="200"/>
      <c r="O84" s="198"/>
      <c r="P84" s="198"/>
      <c r="Q84" s="198"/>
      <c r="R84" s="198"/>
      <c r="S84" s="195"/>
      <c r="T84" s="195"/>
      <c r="U84" s="195"/>
    </row>
    <row r="85" spans="2:21">
      <c r="B85" s="195"/>
      <c r="C85" s="193"/>
      <c r="D85" s="200"/>
      <c r="E85" s="200"/>
      <c r="F85" s="201"/>
      <c r="G85" s="201"/>
      <c r="H85" s="200"/>
      <c r="I85" s="200"/>
      <c r="J85" s="200"/>
      <c r="K85" s="200"/>
      <c r="L85" s="200"/>
      <c r="M85" s="200"/>
      <c r="N85" s="200"/>
      <c r="O85" s="198"/>
      <c r="P85" s="198"/>
      <c r="Q85" s="198"/>
      <c r="R85" s="198"/>
      <c r="S85" s="195"/>
      <c r="T85" s="195"/>
      <c r="U85" s="195"/>
    </row>
    <row r="86" spans="2:21">
      <c r="B86" s="175"/>
      <c r="C86" s="193"/>
      <c r="D86" s="200"/>
      <c r="E86" s="200"/>
      <c r="F86" s="201"/>
      <c r="G86" s="201"/>
      <c r="H86" s="200"/>
      <c r="I86" s="200"/>
      <c r="J86" s="200"/>
      <c r="K86" s="200"/>
      <c r="L86" s="200"/>
      <c r="M86" s="200"/>
      <c r="N86" s="200"/>
      <c r="O86" s="198"/>
      <c r="P86" s="198"/>
      <c r="Q86" s="198"/>
      <c r="R86" s="198"/>
      <c r="S86" s="195"/>
      <c r="T86" s="195"/>
      <c r="U86" s="195"/>
    </row>
  </sheetData>
  <mergeCells count="1">
    <mergeCell ref="C3:N5"/>
  </mergeCells>
  <dataValidations count="1">
    <dataValidation allowBlank="1" showErrorMessage="1" sqref="C65526 IY65526 SU65526 ACQ65526 AMM65526 AWI65526 BGE65526 BQA65526 BZW65526 CJS65526 CTO65526 DDK65526 DNG65526 DXC65526 EGY65526 EQU65526 FAQ65526 FKM65526 FUI65526 GEE65526 GOA65526 GXW65526 HHS65526 HRO65526 IBK65526 ILG65526 IVC65526 JEY65526 JOU65526 JYQ65526 KIM65526 KSI65526 LCE65526 LMA65526 LVW65526 MFS65526 MPO65526 MZK65526 NJG65526 NTC65526 OCY65526 OMU65526 OWQ65526 PGM65526 PQI65526 QAE65526 QKA65526 QTW65526 RDS65526 RNO65526 RXK65526 SHG65526 SRC65526 TAY65526 TKU65526 TUQ65526 UEM65526 UOI65526 UYE65526 VIA65526 VRW65526 WBS65526 WLO65526 WVK65526 C131062 IY131062 SU131062 ACQ131062 AMM131062 AWI131062 BGE131062 BQA131062 BZW131062 CJS131062 CTO131062 DDK131062 DNG131062 DXC131062 EGY131062 EQU131062 FAQ131062 FKM131062 FUI131062 GEE131062 GOA131062 GXW131062 HHS131062 HRO131062 IBK131062 ILG131062 IVC131062 JEY131062 JOU131062 JYQ131062 KIM131062 KSI131062 LCE131062 LMA131062 LVW131062 MFS131062 MPO131062 MZK131062 NJG131062 NTC131062 OCY131062 OMU131062 OWQ131062 PGM131062 PQI131062 QAE131062 QKA131062 QTW131062 RDS131062 RNO131062 RXK131062 SHG131062 SRC131062 TAY131062 TKU131062 TUQ131062 UEM131062 UOI131062 UYE131062 VIA131062 VRW131062 WBS131062 WLO131062 WVK131062 C196598 IY196598 SU196598 ACQ196598 AMM196598 AWI196598 BGE196598 BQA196598 BZW196598 CJS196598 CTO196598 DDK196598 DNG196598 DXC196598 EGY196598 EQU196598 FAQ196598 FKM196598 FUI196598 GEE196598 GOA196598 GXW196598 HHS196598 HRO196598 IBK196598 ILG196598 IVC196598 JEY196598 JOU196598 JYQ196598 KIM196598 KSI196598 LCE196598 LMA196598 LVW196598 MFS196598 MPO196598 MZK196598 NJG196598 NTC196598 OCY196598 OMU196598 OWQ196598 PGM196598 PQI196598 QAE196598 QKA196598 QTW196598 RDS196598 RNO196598 RXK196598 SHG196598 SRC196598 TAY196598 TKU196598 TUQ196598 UEM196598 UOI196598 UYE196598 VIA196598 VRW196598 WBS196598 WLO196598 WVK196598 C262134 IY262134 SU262134 ACQ262134 AMM262134 AWI262134 BGE262134 BQA262134 BZW262134 CJS262134 CTO262134 DDK262134 DNG262134 DXC262134 EGY262134 EQU262134 FAQ262134 FKM262134 FUI262134 GEE262134 GOA262134 GXW262134 HHS262134 HRO262134 IBK262134 ILG262134 IVC262134 JEY262134 JOU262134 JYQ262134 KIM262134 KSI262134 LCE262134 LMA262134 LVW262134 MFS262134 MPO262134 MZK262134 NJG262134 NTC262134 OCY262134 OMU262134 OWQ262134 PGM262134 PQI262134 QAE262134 QKA262134 QTW262134 RDS262134 RNO262134 RXK262134 SHG262134 SRC262134 TAY262134 TKU262134 TUQ262134 UEM262134 UOI262134 UYE262134 VIA262134 VRW262134 WBS262134 WLO262134 WVK262134 C327670 IY327670 SU327670 ACQ327670 AMM327670 AWI327670 BGE327670 BQA327670 BZW327670 CJS327670 CTO327670 DDK327670 DNG327670 DXC327670 EGY327670 EQU327670 FAQ327670 FKM327670 FUI327670 GEE327670 GOA327670 GXW327670 HHS327670 HRO327670 IBK327670 ILG327670 IVC327670 JEY327670 JOU327670 JYQ327670 KIM327670 KSI327670 LCE327670 LMA327670 LVW327670 MFS327670 MPO327670 MZK327670 NJG327670 NTC327670 OCY327670 OMU327670 OWQ327670 PGM327670 PQI327670 QAE327670 QKA327670 QTW327670 RDS327670 RNO327670 RXK327670 SHG327670 SRC327670 TAY327670 TKU327670 TUQ327670 UEM327670 UOI327670 UYE327670 VIA327670 VRW327670 WBS327670 WLO327670 WVK327670 C393206 IY393206 SU393206 ACQ393206 AMM393206 AWI393206 BGE393206 BQA393206 BZW393206 CJS393206 CTO393206 DDK393206 DNG393206 DXC393206 EGY393206 EQU393206 FAQ393206 FKM393206 FUI393206 GEE393206 GOA393206 GXW393206 HHS393206 HRO393206 IBK393206 ILG393206 IVC393206 JEY393206 JOU393206 JYQ393206 KIM393206 KSI393206 LCE393206 LMA393206 LVW393206 MFS393206 MPO393206 MZK393206 NJG393206 NTC393206 OCY393206 OMU393206 OWQ393206 PGM393206 PQI393206 QAE393206 QKA393206 QTW393206 RDS393206 RNO393206 RXK393206 SHG393206 SRC393206 TAY393206 TKU393206 TUQ393206 UEM393206 UOI393206 UYE393206 VIA393206 VRW393206 WBS393206 WLO393206 WVK393206 C458742 IY458742 SU458742 ACQ458742 AMM458742 AWI458742 BGE458742 BQA458742 BZW458742 CJS458742 CTO458742 DDK458742 DNG458742 DXC458742 EGY458742 EQU458742 FAQ458742 FKM458742 FUI458742 GEE458742 GOA458742 GXW458742 HHS458742 HRO458742 IBK458742 ILG458742 IVC458742 JEY458742 JOU458742 JYQ458742 KIM458742 KSI458742 LCE458742 LMA458742 LVW458742 MFS458742 MPO458742 MZK458742 NJG458742 NTC458742 OCY458742 OMU458742 OWQ458742 PGM458742 PQI458742 QAE458742 QKA458742 QTW458742 RDS458742 RNO458742 RXK458742 SHG458742 SRC458742 TAY458742 TKU458742 TUQ458742 UEM458742 UOI458742 UYE458742 VIA458742 VRW458742 WBS458742 WLO458742 WVK458742 C524278 IY524278 SU524278 ACQ524278 AMM524278 AWI524278 BGE524278 BQA524278 BZW524278 CJS524278 CTO524278 DDK524278 DNG524278 DXC524278 EGY524278 EQU524278 FAQ524278 FKM524278 FUI524278 GEE524278 GOA524278 GXW524278 HHS524278 HRO524278 IBK524278 ILG524278 IVC524278 JEY524278 JOU524278 JYQ524278 KIM524278 KSI524278 LCE524278 LMA524278 LVW524278 MFS524278 MPO524278 MZK524278 NJG524278 NTC524278 OCY524278 OMU524278 OWQ524278 PGM524278 PQI524278 QAE524278 QKA524278 QTW524278 RDS524278 RNO524278 RXK524278 SHG524278 SRC524278 TAY524278 TKU524278 TUQ524278 UEM524278 UOI524278 UYE524278 VIA524278 VRW524278 WBS524278 WLO524278 WVK524278 C589814 IY589814 SU589814 ACQ589814 AMM589814 AWI589814 BGE589814 BQA589814 BZW589814 CJS589814 CTO589814 DDK589814 DNG589814 DXC589814 EGY589814 EQU589814 FAQ589814 FKM589814 FUI589814 GEE589814 GOA589814 GXW589814 HHS589814 HRO589814 IBK589814 ILG589814 IVC589814 JEY589814 JOU589814 JYQ589814 KIM589814 KSI589814 LCE589814 LMA589814 LVW589814 MFS589814 MPO589814 MZK589814 NJG589814 NTC589814 OCY589814 OMU589814 OWQ589814 PGM589814 PQI589814 QAE589814 QKA589814 QTW589814 RDS589814 RNO589814 RXK589814 SHG589814 SRC589814 TAY589814 TKU589814 TUQ589814 UEM589814 UOI589814 UYE589814 VIA589814 VRW589814 WBS589814 WLO589814 WVK589814 C655350 IY655350 SU655350 ACQ655350 AMM655350 AWI655350 BGE655350 BQA655350 BZW655350 CJS655350 CTO655350 DDK655350 DNG655350 DXC655350 EGY655350 EQU655350 FAQ655350 FKM655350 FUI655350 GEE655350 GOA655350 GXW655350 HHS655350 HRO655350 IBK655350 ILG655350 IVC655350 JEY655350 JOU655350 JYQ655350 KIM655350 KSI655350 LCE655350 LMA655350 LVW655350 MFS655350 MPO655350 MZK655350 NJG655350 NTC655350 OCY655350 OMU655350 OWQ655350 PGM655350 PQI655350 QAE655350 QKA655350 QTW655350 RDS655350 RNO655350 RXK655350 SHG655350 SRC655350 TAY655350 TKU655350 TUQ655350 UEM655350 UOI655350 UYE655350 VIA655350 VRW655350 WBS655350 WLO655350 WVK655350 C720886 IY720886 SU720886 ACQ720886 AMM720886 AWI720886 BGE720886 BQA720886 BZW720886 CJS720886 CTO720886 DDK720886 DNG720886 DXC720886 EGY720886 EQU720886 FAQ720886 FKM720886 FUI720886 GEE720886 GOA720886 GXW720886 HHS720886 HRO720886 IBK720886 ILG720886 IVC720886 JEY720886 JOU720886 JYQ720886 KIM720886 KSI720886 LCE720886 LMA720886 LVW720886 MFS720886 MPO720886 MZK720886 NJG720886 NTC720886 OCY720886 OMU720886 OWQ720886 PGM720886 PQI720886 QAE720886 QKA720886 QTW720886 RDS720886 RNO720886 RXK720886 SHG720886 SRC720886 TAY720886 TKU720886 TUQ720886 UEM720886 UOI720886 UYE720886 VIA720886 VRW720886 WBS720886 WLO720886 WVK720886 C786422 IY786422 SU786422 ACQ786422 AMM786422 AWI786422 BGE786422 BQA786422 BZW786422 CJS786422 CTO786422 DDK786422 DNG786422 DXC786422 EGY786422 EQU786422 FAQ786422 FKM786422 FUI786422 GEE786422 GOA786422 GXW786422 HHS786422 HRO786422 IBK786422 ILG786422 IVC786422 JEY786422 JOU786422 JYQ786422 KIM786422 KSI786422 LCE786422 LMA786422 LVW786422 MFS786422 MPO786422 MZK786422 NJG786422 NTC786422 OCY786422 OMU786422 OWQ786422 PGM786422 PQI786422 QAE786422 QKA786422 QTW786422 RDS786422 RNO786422 RXK786422 SHG786422 SRC786422 TAY786422 TKU786422 TUQ786422 UEM786422 UOI786422 UYE786422 VIA786422 VRW786422 WBS786422 WLO786422 WVK786422 C851958 IY851958 SU851958 ACQ851958 AMM851958 AWI851958 BGE851958 BQA851958 BZW851958 CJS851958 CTO851958 DDK851958 DNG851958 DXC851958 EGY851958 EQU851958 FAQ851958 FKM851958 FUI851958 GEE851958 GOA851958 GXW851958 HHS851958 HRO851958 IBK851958 ILG851958 IVC851958 JEY851958 JOU851958 JYQ851958 KIM851958 KSI851958 LCE851958 LMA851958 LVW851958 MFS851958 MPO851958 MZK851958 NJG851958 NTC851958 OCY851958 OMU851958 OWQ851958 PGM851958 PQI851958 QAE851958 QKA851958 QTW851958 RDS851958 RNO851958 RXK851958 SHG851958 SRC851958 TAY851958 TKU851958 TUQ851958 UEM851958 UOI851958 UYE851958 VIA851958 VRW851958 WBS851958 WLO851958 WVK851958 C917494 IY917494 SU917494 ACQ917494 AMM917494 AWI917494 BGE917494 BQA917494 BZW917494 CJS917494 CTO917494 DDK917494 DNG917494 DXC917494 EGY917494 EQU917494 FAQ917494 FKM917494 FUI917494 GEE917494 GOA917494 GXW917494 HHS917494 HRO917494 IBK917494 ILG917494 IVC917494 JEY917494 JOU917494 JYQ917494 KIM917494 KSI917494 LCE917494 LMA917494 LVW917494 MFS917494 MPO917494 MZK917494 NJG917494 NTC917494 OCY917494 OMU917494 OWQ917494 PGM917494 PQI917494 QAE917494 QKA917494 QTW917494 RDS917494 RNO917494 RXK917494 SHG917494 SRC917494 TAY917494 TKU917494 TUQ917494 UEM917494 UOI917494 UYE917494 VIA917494 VRW917494 WBS917494 WLO917494 WVK917494 C983030 IY983030 SU983030 ACQ983030 AMM983030 AWI983030 BGE983030 BQA983030 BZW983030 CJS983030 CTO983030 DDK983030 DNG983030 DXC983030 EGY983030 EQU983030 FAQ983030 FKM983030 FUI983030 GEE983030 GOA983030 GXW983030 HHS983030 HRO983030 IBK983030 ILG983030 IVC983030 JEY983030 JOU983030 JYQ983030 KIM983030 KSI983030 LCE983030 LMA983030 LVW983030 MFS983030 MPO983030 MZK983030 NJG983030 NTC983030 OCY983030 OMU983030 OWQ983030 PGM983030 PQI983030 QAE983030 QKA983030 QTW983030 RDS983030 RNO983030 RXK983030 SHG983030 SRC983030 TAY983030 TKU983030 TUQ983030 UEM983030 UOI983030 UYE983030 VIA983030 VRW983030 WBS983030 WLO983030 WVK983030 F65593 JB65593 SX65593 ACT65593 AMP65593 AWL65593 BGH65593 BQD65593 BZZ65593 CJV65593 CTR65593 DDN65593 DNJ65593 DXF65593 EHB65593 EQX65593 FAT65593 FKP65593 FUL65593 GEH65593 GOD65593 GXZ65593 HHV65593 HRR65593 IBN65593 ILJ65593 IVF65593 JFB65593 JOX65593 JYT65593 KIP65593 KSL65593 LCH65593 LMD65593 LVZ65593 MFV65593 MPR65593 MZN65593 NJJ65593 NTF65593 ODB65593 OMX65593 OWT65593 PGP65593 PQL65593 QAH65593 QKD65593 QTZ65593 RDV65593 RNR65593 RXN65593 SHJ65593 SRF65593 TBB65593 TKX65593 TUT65593 UEP65593 UOL65593 UYH65593 VID65593 VRZ65593 WBV65593 WLR65593 WVN65593 F131129 JB131129 SX131129 ACT131129 AMP131129 AWL131129 BGH131129 BQD131129 BZZ131129 CJV131129 CTR131129 DDN131129 DNJ131129 DXF131129 EHB131129 EQX131129 FAT131129 FKP131129 FUL131129 GEH131129 GOD131129 GXZ131129 HHV131129 HRR131129 IBN131129 ILJ131129 IVF131129 JFB131129 JOX131129 JYT131129 KIP131129 KSL131129 LCH131129 LMD131129 LVZ131129 MFV131129 MPR131129 MZN131129 NJJ131129 NTF131129 ODB131129 OMX131129 OWT131129 PGP131129 PQL131129 QAH131129 QKD131129 QTZ131129 RDV131129 RNR131129 RXN131129 SHJ131129 SRF131129 TBB131129 TKX131129 TUT131129 UEP131129 UOL131129 UYH131129 VID131129 VRZ131129 WBV131129 WLR131129 WVN131129 F196665 JB196665 SX196665 ACT196665 AMP196665 AWL196665 BGH196665 BQD196665 BZZ196665 CJV196665 CTR196665 DDN196665 DNJ196665 DXF196665 EHB196665 EQX196665 FAT196665 FKP196665 FUL196665 GEH196665 GOD196665 GXZ196665 HHV196665 HRR196665 IBN196665 ILJ196665 IVF196665 JFB196665 JOX196665 JYT196665 KIP196665 KSL196665 LCH196665 LMD196665 LVZ196665 MFV196665 MPR196665 MZN196665 NJJ196665 NTF196665 ODB196665 OMX196665 OWT196665 PGP196665 PQL196665 QAH196665 QKD196665 QTZ196665 RDV196665 RNR196665 RXN196665 SHJ196665 SRF196665 TBB196665 TKX196665 TUT196665 UEP196665 UOL196665 UYH196665 VID196665 VRZ196665 WBV196665 WLR196665 WVN196665 F262201 JB262201 SX262201 ACT262201 AMP262201 AWL262201 BGH262201 BQD262201 BZZ262201 CJV262201 CTR262201 DDN262201 DNJ262201 DXF262201 EHB262201 EQX262201 FAT262201 FKP262201 FUL262201 GEH262201 GOD262201 GXZ262201 HHV262201 HRR262201 IBN262201 ILJ262201 IVF262201 JFB262201 JOX262201 JYT262201 KIP262201 KSL262201 LCH262201 LMD262201 LVZ262201 MFV262201 MPR262201 MZN262201 NJJ262201 NTF262201 ODB262201 OMX262201 OWT262201 PGP262201 PQL262201 QAH262201 QKD262201 QTZ262201 RDV262201 RNR262201 RXN262201 SHJ262201 SRF262201 TBB262201 TKX262201 TUT262201 UEP262201 UOL262201 UYH262201 VID262201 VRZ262201 WBV262201 WLR262201 WVN262201 F327737 JB327737 SX327737 ACT327737 AMP327737 AWL327737 BGH327737 BQD327737 BZZ327737 CJV327737 CTR327737 DDN327737 DNJ327737 DXF327737 EHB327737 EQX327737 FAT327737 FKP327737 FUL327737 GEH327737 GOD327737 GXZ327737 HHV327737 HRR327737 IBN327737 ILJ327737 IVF327737 JFB327737 JOX327737 JYT327737 KIP327737 KSL327737 LCH327737 LMD327737 LVZ327737 MFV327737 MPR327737 MZN327737 NJJ327737 NTF327737 ODB327737 OMX327737 OWT327737 PGP327737 PQL327737 QAH327737 QKD327737 QTZ327737 RDV327737 RNR327737 RXN327737 SHJ327737 SRF327737 TBB327737 TKX327737 TUT327737 UEP327737 UOL327737 UYH327737 VID327737 VRZ327737 WBV327737 WLR327737 WVN327737 F393273 JB393273 SX393273 ACT393273 AMP393273 AWL393273 BGH393273 BQD393273 BZZ393273 CJV393273 CTR393273 DDN393273 DNJ393273 DXF393273 EHB393273 EQX393273 FAT393273 FKP393273 FUL393273 GEH393273 GOD393273 GXZ393273 HHV393273 HRR393273 IBN393273 ILJ393273 IVF393273 JFB393273 JOX393273 JYT393273 KIP393273 KSL393273 LCH393273 LMD393273 LVZ393273 MFV393273 MPR393273 MZN393273 NJJ393273 NTF393273 ODB393273 OMX393273 OWT393273 PGP393273 PQL393273 QAH393273 QKD393273 QTZ393273 RDV393273 RNR393273 RXN393273 SHJ393273 SRF393273 TBB393273 TKX393273 TUT393273 UEP393273 UOL393273 UYH393273 VID393273 VRZ393273 WBV393273 WLR393273 WVN393273 F458809 JB458809 SX458809 ACT458809 AMP458809 AWL458809 BGH458809 BQD458809 BZZ458809 CJV458809 CTR458809 DDN458809 DNJ458809 DXF458809 EHB458809 EQX458809 FAT458809 FKP458809 FUL458809 GEH458809 GOD458809 GXZ458809 HHV458809 HRR458809 IBN458809 ILJ458809 IVF458809 JFB458809 JOX458809 JYT458809 KIP458809 KSL458809 LCH458809 LMD458809 LVZ458809 MFV458809 MPR458809 MZN458809 NJJ458809 NTF458809 ODB458809 OMX458809 OWT458809 PGP458809 PQL458809 QAH458809 QKD458809 QTZ458809 RDV458809 RNR458809 RXN458809 SHJ458809 SRF458809 TBB458809 TKX458809 TUT458809 UEP458809 UOL458809 UYH458809 VID458809 VRZ458809 WBV458809 WLR458809 WVN458809 F524345 JB524345 SX524345 ACT524345 AMP524345 AWL524345 BGH524345 BQD524345 BZZ524345 CJV524345 CTR524345 DDN524345 DNJ524345 DXF524345 EHB524345 EQX524345 FAT524345 FKP524345 FUL524345 GEH524345 GOD524345 GXZ524345 HHV524345 HRR524345 IBN524345 ILJ524345 IVF524345 JFB524345 JOX524345 JYT524345 KIP524345 KSL524345 LCH524345 LMD524345 LVZ524345 MFV524345 MPR524345 MZN524345 NJJ524345 NTF524345 ODB524345 OMX524345 OWT524345 PGP524345 PQL524345 QAH524345 QKD524345 QTZ524345 RDV524345 RNR524345 RXN524345 SHJ524345 SRF524345 TBB524345 TKX524345 TUT524345 UEP524345 UOL524345 UYH524345 VID524345 VRZ524345 WBV524345 WLR524345 WVN524345 F589881 JB589881 SX589881 ACT589881 AMP589881 AWL589881 BGH589881 BQD589881 BZZ589881 CJV589881 CTR589881 DDN589881 DNJ589881 DXF589881 EHB589881 EQX589881 FAT589881 FKP589881 FUL589881 GEH589881 GOD589881 GXZ589881 HHV589881 HRR589881 IBN589881 ILJ589881 IVF589881 JFB589881 JOX589881 JYT589881 KIP589881 KSL589881 LCH589881 LMD589881 LVZ589881 MFV589881 MPR589881 MZN589881 NJJ589881 NTF589881 ODB589881 OMX589881 OWT589881 PGP589881 PQL589881 QAH589881 QKD589881 QTZ589881 RDV589881 RNR589881 RXN589881 SHJ589881 SRF589881 TBB589881 TKX589881 TUT589881 UEP589881 UOL589881 UYH589881 VID589881 VRZ589881 WBV589881 WLR589881 WVN589881 F655417 JB655417 SX655417 ACT655417 AMP655417 AWL655417 BGH655417 BQD655417 BZZ655417 CJV655417 CTR655417 DDN655417 DNJ655417 DXF655417 EHB655417 EQX655417 FAT655417 FKP655417 FUL655417 GEH655417 GOD655417 GXZ655417 HHV655417 HRR655417 IBN655417 ILJ655417 IVF655417 JFB655417 JOX655417 JYT655417 KIP655417 KSL655417 LCH655417 LMD655417 LVZ655417 MFV655417 MPR655417 MZN655417 NJJ655417 NTF655417 ODB655417 OMX655417 OWT655417 PGP655417 PQL655417 QAH655417 QKD655417 QTZ655417 RDV655417 RNR655417 RXN655417 SHJ655417 SRF655417 TBB655417 TKX655417 TUT655417 UEP655417 UOL655417 UYH655417 VID655417 VRZ655417 WBV655417 WLR655417 WVN655417 F720953 JB720953 SX720953 ACT720953 AMP720953 AWL720953 BGH720953 BQD720953 BZZ720953 CJV720953 CTR720953 DDN720953 DNJ720953 DXF720953 EHB720953 EQX720953 FAT720953 FKP720953 FUL720953 GEH720953 GOD720953 GXZ720953 HHV720953 HRR720953 IBN720953 ILJ720953 IVF720953 JFB720953 JOX720953 JYT720953 KIP720953 KSL720953 LCH720953 LMD720953 LVZ720953 MFV720953 MPR720953 MZN720953 NJJ720953 NTF720953 ODB720953 OMX720953 OWT720953 PGP720953 PQL720953 QAH720953 QKD720953 QTZ720953 RDV720953 RNR720953 RXN720953 SHJ720953 SRF720953 TBB720953 TKX720953 TUT720953 UEP720953 UOL720953 UYH720953 VID720953 VRZ720953 WBV720953 WLR720953 WVN720953 F786489 JB786489 SX786489 ACT786489 AMP786489 AWL786489 BGH786489 BQD786489 BZZ786489 CJV786489 CTR786489 DDN786489 DNJ786489 DXF786489 EHB786489 EQX786489 FAT786489 FKP786489 FUL786489 GEH786489 GOD786489 GXZ786489 HHV786489 HRR786489 IBN786489 ILJ786489 IVF786489 JFB786489 JOX786489 JYT786489 KIP786489 KSL786489 LCH786489 LMD786489 LVZ786489 MFV786489 MPR786489 MZN786489 NJJ786489 NTF786489 ODB786489 OMX786489 OWT786489 PGP786489 PQL786489 QAH786489 QKD786489 QTZ786489 RDV786489 RNR786489 RXN786489 SHJ786489 SRF786489 TBB786489 TKX786489 TUT786489 UEP786489 UOL786489 UYH786489 VID786489 VRZ786489 WBV786489 WLR786489 WVN786489 F852025 JB852025 SX852025 ACT852025 AMP852025 AWL852025 BGH852025 BQD852025 BZZ852025 CJV852025 CTR852025 DDN852025 DNJ852025 DXF852025 EHB852025 EQX852025 FAT852025 FKP852025 FUL852025 GEH852025 GOD852025 GXZ852025 HHV852025 HRR852025 IBN852025 ILJ852025 IVF852025 JFB852025 JOX852025 JYT852025 KIP852025 KSL852025 LCH852025 LMD852025 LVZ852025 MFV852025 MPR852025 MZN852025 NJJ852025 NTF852025 ODB852025 OMX852025 OWT852025 PGP852025 PQL852025 QAH852025 QKD852025 QTZ852025 RDV852025 RNR852025 RXN852025 SHJ852025 SRF852025 TBB852025 TKX852025 TUT852025 UEP852025 UOL852025 UYH852025 VID852025 VRZ852025 WBV852025 WLR852025 WVN852025 F917561 JB917561 SX917561 ACT917561 AMP917561 AWL917561 BGH917561 BQD917561 BZZ917561 CJV917561 CTR917561 DDN917561 DNJ917561 DXF917561 EHB917561 EQX917561 FAT917561 FKP917561 FUL917561 GEH917561 GOD917561 GXZ917561 HHV917561 HRR917561 IBN917561 ILJ917561 IVF917561 JFB917561 JOX917561 JYT917561 KIP917561 KSL917561 LCH917561 LMD917561 LVZ917561 MFV917561 MPR917561 MZN917561 NJJ917561 NTF917561 ODB917561 OMX917561 OWT917561 PGP917561 PQL917561 QAH917561 QKD917561 QTZ917561 RDV917561 RNR917561 RXN917561 SHJ917561 SRF917561 TBB917561 TKX917561 TUT917561 UEP917561 UOL917561 UYH917561 VID917561 VRZ917561 WBV917561 WLR917561 WVN917561 F983097 JB983097 SX983097 ACT983097 AMP983097 AWL983097 BGH983097 BQD983097 BZZ983097 CJV983097 CTR983097 DDN983097 DNJ983097 DXF983097 EHB983097 EQX983097 FAT983097 FKP983097 FUL983097 GEH983097 GOD983097 GXZ983097 HHV983097 HRR983097 IBN983097 ILJ983097 IVF983097 JFB983097 JOX983097 JYT983097 KIP983097 KSL983097 LCH983097 LMD983097 LVZ983097 MFV983097 MPR983097 MZN983097 NJJ983097 NTF983097 ODB983097 OMX983097 OWT983097 PGP983097 PQL983097 QAH983097 QKD983097 QTZ983097 RDV983097 RNR983097 RXN983097 SHJ983097 SRF983097 TBB983097 TKX983097 TUT983097 UEP983097 UOL983097 UYH983097 VID983097 VRZ983097 WBV983097 WLR983097 WVN983097 B65596:B65613 IX65596:IX65613 ST65596:ST65613 ACP65596:ACP65613 AML65596:AML65613 AWH65596:AWH65613 BGD65596:BGD65613 BPZ65596:BPZ65613 BZV65596:BZV65613 CJR65596:CJR65613 CTN65596:CTN65613 DDJ65596:DDJ65613 DNF65596:DNF65613 DXB65596:DXB65613 EGX65596:EGX65613 EQT65596:EQT65613 FAP65596:FAP65613 FKL65596:FKL65613 FUH65596:FUH65613 GED65596:GED65613 GNZ65596:GNZ65613 GXV65596:GXV65613 HHR65596:HHR65613 HRN65596:HRN65613 IBJ65596:IBJ65613 ILF65596:ILF65613 IVB65596:IVB65613 JEX65596:JEX65613 JOT65596:JOT65613 JYP65596:JYP65613 KIL65596:KIL65613 KSH65596:KSH65613 LCD65596:LCD65613 LLZ65596:LLZ65613 LVV65596:LVV65613 MFR65596:MFR65613 MPN65596:MPN65613 MZJ65596:MZJ65613 NJF65596:NJF65613 NTB65596:NTB65613 OCX65596:OCX65613 OMT65596:OMT65613 OWP65596:OWP65613 PGL65596:PGL65613 PQH65596:PQH65613 QAD65596:QAD65613 QJZ65596:QJZ65613 QTV65596:QTV65613 RDR65596:RDR65613 RNN65596:RNN65613 RXJ65596:RXJ65613 SHF65596:SHF65613 SRB65596:SRB65613 TAX65596:TAX65613 TKT65596:TKT65613 TUP65596:TUP65613 UEL65596:UEL65613 UOH65596:UOH65613 UYD65596:UYD65613 VHZ65596:VHZ65613 VRV65596:VRV65613 WBR65596:WBR65613 WLN65596:WLN65613 WVJ65596:WVJ65613 B131132:B131149 IX131132:IX131149 ST131132:ST131149 ACP131132:ACP131149 AML131132:AML131149 AWH131132:AWH131149 BGD131132:BGD131149 BPZ131132:BPZ131149 BZV131132:BZV131149 CJR131132:CJR131149 CTN131132:CTN131149 DDJ131132:DDJ131149 DNF131132:DNF131149 DXB131132:DXB131149 EGX131132:EGX131149 EQT131132:EQT131149 FAP131132:FAP131149 FKL131132:FKL131149 FUH131132:FUH131149 GED131132:GED131149 GNZ131132:GNZ131149 GXV131132:GXV131149 HHR131132:HHR131149 HRN131132:HRN131149 IBJ131132:IBJ131149 ILF131132:ILF131149 IVB131132:IVB131149 JEX131132:JEX131149 JOT131132:JOT131149 JYP131132:JYP131149 KIL131132:KIL131149 KSH131132:KSH131149 LCD131132:LCD131149 LLZ131132:LLZ131149 LVV131132:LVV131149 MFR131132:MFR131149 MPN131132:MPN131149 MZJ131132:MZJ131149 NJF131132:NJF131149 NTB131132:NTB131149 OCX131132:OCX131149 OMT131132:OMT131149 OWP131132:OWP131149 PGL131132:PGL131149 PQH131132:PQH131149 QAD131132:QAD131149 QJZ131132:QJZ131149 QTV131132:QTV131149 RDR131132:RDR131149 RNN131132:RNN131149 RXJ131132:RXJ131149 SHF131132:SHF131149 SRB131132:SRB131149 TAX131132:TAX131149 TKT131132:TKT131149 TUP131132:TUP131149 UEL131132:UEL131149 UOH131132:UOH131149 UYD131132:UYD131149 VHZ131132:VHZ131149 VRV131132:VRV131149 WBR131132:WBR131149 WLN131132:WLN131149 WVJ131132:WVJ131149 B196668:B196685 IX196668:IX196685 ST196668:ST196685 ACP196668:ACP196685 AML196668:AML196685 AWH196668:AWH196685 BGD196668:BGD196685 BPZ196668:BPZ196685 BZV196668:BZV196685 CJR196668:CJR196685 CTN196668:CTN196685 DDJ196668:DDJ196685 DNF196668:DNF196685 DXB196668:DXB196685 EGX196668:EGX196685 EQT196668:EQT196685 FAP196668:FAP196685 FKL196668:FKL196685 FUH196668:FUH196685 GED196668:GED196685 GNZ196668:GNZ196685 GXV196668:GXV196685 HHR196668:HHR196685 HRN196668:HRN196685 IBJ196668:IBJ196685 ILF196668:ILF196685 IVB196668:IVB196685 JEX196668:JEX196685 JOT196668:JOT196685 JYP196668:JYP196685 KIL196668:KIL196685 KSH196668:KSH196685 LCD196668:LCD196685 LLZ196668:LLZ196685 LVV196668:LVV196685 MFR196668:MFR196685 MPN196668:MPN196685 MZJ196668:MZJ196685 NJF196668:NJF196685 NTB196668:NTB196685 OCX196668:OCX196685 OMT196668:OMT196685 OWP196668:OWP196685 PGL196668:PGL196685 PQH196668:PQH196685 QAD196668:QAD196685 QJZ196668:QJZ196685 QTV196668:QTV196685 RDR196668:RDR196685 RNN196668:RNN196685 RXJ196668:RXJ196685 SHF196668:SHF196685 SRB196668:SRB196685 TAX196668:TAX196685 TKT196668:TKT196685 TUP196668:TUP196685 UEL196668:UEL196685 UOH196668:UOH196685 UYD196668:UYD196685 VHZ196668:VHZ196685 VRV196668:VRV196685 WBR196668:WBR196685 WLN196668:WLN196685 WVJ196668:WVJ196685 B262204:B262221 IX262204:IX262221 ST262204:ST262221 ACP262204:ACP262221 AML262204:AML262221 AWH262204:AWH262221 BGD262204:BGD262221 BPZ262204:BPZ262221 BZV262204:BZV262221 CJR262204:CJR262221 CTN262204:CTN262221 DDJ262204:DDJ262221 DNF262204:DNF262221 DXB262204:DXB262221 EGX262204:EGX262221 EQT262204:EQT262221 FAP262204:FAP262221 FKL262204:FKL262221 FUH262204:FUH262221 GED262204:GED262221 GNZ262204:GNZ262221 GXV262204:GXV262221 HHR262204:HHR262221 HRN262204:HRN262221 IBJ262204:IBJ262221 ILF262204:ILF262221 IVB262204:IVB262221 JEX262204:JEX262221 JOT262204:JOT262221 JYP262204:JYP262221 KIL262204:KIL262221 KSH262204:KSH262221 LCD262204:LCD262221 LLZ262204:LLZ262221 LVV262204:LVV262221 MFR262204:MFR262221 MPN262204:MPN262221 MZJ262204:MZJ262221 NJF262204:NJF262221 NTB262204:NTB262221 OCX262204:OCX262221 OMT262204:OMT262221 OWP262204:OWP262221 PGL262204:PGL262221 PQH262204:PQH262221 QAD262204:QAD262221 QJZ262204:QJZ262221 QTV262204:QTV262221 RDR262204:RDR262221 RNN262204:RNN262221 RXJ262204:RXJ262221 SHF262204:SHF262221 SRB262204:SRB262221 TAX262204:TAX262221 TKT262204:TKT262221 TUP262204:TUP262221 UEL262204:UEL262221 UOH262204:UOH262221 UYD262204:UYD262221 VHZ262204:VHZ262221 VRV262204:VRV262221 WBR262204:WBR262221 WLN262204:WLN262221 WVJ262204:WVJ262221 B327740:B327757 IX327740:IX327757 ST327740:ST327757 ACP327740:ACP327757 AML327740:AML327757 AWH327740:AWH327757 BGD327740:BGD327757 BPZ327740:BPZ327757 BZV327740:BZV327757 CJR327740:CJR327757 CTN327740:CTN327757 DDJ327740:DDJ327757 DNF327740:DNF327757 DXB327740:DXB327757 EGX327740:EGX327757 EQT327740:EQT327757 FAP327740:FAP327757 FKL327740:FKL327757 FUH327740:FUH327757 GED327740:GED327757 GNZ327740:GNZ327757 GXV327740:GXV327757 HHR327740:HHR327757 HRN327740:HRN327757 IBJ327740:IBJ327757 ILF327740:ILF327757 IVB327740:IVB327757 JEX327740:JEX327757 JOT327740:JOT327757 JYP327740:JYP327757 KIL327740:KIL327757 KSH327740:KSH327757 LCD327740:LCD327757 LLZ327740:LLZ327757 LVV327740:LVV327757 MFR327740:MFR327757 MPN327740:MPN327757 MZJ327740:MZJ327757 NJF327740:NJF327757 NTB327740:NTB327757 OCX327740:OCX327757 OMT327740:OMT327757 OWP327740:OWP327757 PGL327740:PGL327757 PQH327740:PQH327757 QAD327740:QAD327757 QJZ327740:QJZ327757 QTV327740:QTV327757 RDR327740:RDR327757 RNN327740:RNN327757 RXJ327740:RXJ327757 SHF327740:SHF327757 SRB327740:SRB327757 TAX327740:TAX327757 TKT327740:TKT327757 TUP327740:TUP327757 UEL327740:UEL327757 UOH327740:UOH327757 UYD327740:UYD327757 VHZ327740:VHZ327757 VRV327740:VRV327757 WBR327740:WBR327757 WLN327740:WLN327757 WVJ327740:WVJ327757 B393276:B393293 IX393276:IX393293 ST393276:ST393293 ACP393276:ACP393293 AML393276:AML393293 AWH393276:AWH393293 BGD393276:BGD393293 BPZ393276:BPZ393293 BZV393276:BZV393293 CJR393276:CJR393293 CTN393276:CTN393293 DDJ393276:DDJ393293 DNF393276:DNF393293 DXB393276:DXB393293 EGX393276:EGX393293 EQT393276:EQT393293 FAP393276:FAP393293 FKL393276:FKL393293 FUH393276:FUH393293 GED393276:GED393293 GNZ393276:GNZ393293 GXV393276:GXV393293 HHR393276:HHR393293 HRN393276:HRN393293 IBJ393276:IBJ393293 ILF393276:ILF393293 IVB393276:IVB393293 JEX393276:JEX393293 JOT393276:JOT393293 JYP393276:JYP393293 KIL393276:KIL393293 KSH393276:KSH393293 LCD393276:LCD393293 LLZ393276:LLZ393293 LVV393276:LVV393293 MFR393276:MFR393293 MPN393276:MPN393293 MZJ393276:MZJ393293 NJF393276:NJF393293 NTB393276:NTB393293 OCX393276:OCX393293 OMT393276:OMT393293 OWP393276:OWP393293 PGL393276:PGL393293 PQH393276:PQH393293 QAD393276:QAD393293 QJZ393276:QJZ393293 QTV393276:QTV393293 RDR393276:RDR393293 RNN393276:RNN393293 RXJ393276:RXJ393293 SHF393276:SHF393293 SRB393276:SRB393293 TAX393276:TAX393293 TKT393276:TKT393293 TUP393276:TUP393293 UEL393276:UEL393293 UOH393276:UOH393293 UYD393276:UYD393293 VHZ393276:VHZ393293 VRV393276:VRV393293 WBR393276:WBR393293 WLN393276:WLN393293 WVJ393276:WVJ393293 B458812:B458829 IX458812:IX458829 ST458812:ST458829 ACP458812:ACP458829 AML458812:AML458829 AWH458812:AWH458829 BGD458812:BGD458829 BPZ458812:BPZ458829 BZV458812:BZV458829 CJR458812:CJR458829 CTN458812:CTN458829 DDJ458812:DDJ458829 DNF458812:DNF458829 DXB458812:DXB458829 EGX458812:EGX458829 EQT458812:EQT458829 FAP458812:FAP458829 FKL458812:FKL458829 FUH458812:FUH458829 GED458812:GED458829 GNZ458812:GNZ458829 GXV458812:GXV458829 HHR458812:HHR458829 HRN458812:HRN458829 IBJ458812:IBJ458829 ILF458812:ILF458829 IVB458812:IVB458829 JEX458812:JEX458829 JOT458812:JOT458829 JYP458812:JYP458829 KIL458812:KIL458829 KSH458812:KSH458829 LCD458812:LCD458829 LLZ458812:LLZ458829 LVV458812:LVV458829 MFR458812:MFR458829 MPN458812:MPN458829 MZJ458812:MZJ458829 NJF458812:NJF458829 NTB458812:NTB458829 OCX458812:OCX458829 OMT458812:OMT458829 OWP458812:OWP458829 PGL458812:PGL458829 PQH458812:PQH458829 QAD458812:QAD458829 QJZ458812:QJZ458829 QTV458812:QTV458829 RDR458812:RDR458829 RNN458812:RNN458829 RXJ458812:RXJ458829 SHF458812:SHF458829 SRB458812:SRB458829 TAX458812:TAX458829 TKT458812:TKT458829 TUP458812:TUP458829 UEL458812:UEL458829 UOH458812:UOH458829 UYD458812:UYD458829 VHZ458812:VHZ458829 VRV458812:VRV458829 WBR458812:WBR458829 WLN458812:WLN458829 WVJ458812:WVJ458829 B524348:B524365 IX524348:IX524365 ST524348:ST524365 ACP524348:ACP524365 AML524348:AML524365 AWH524348:AWH524365 BGD524348:BGD524365 BPZ524348:BPZ524365 BZV524348:BZV524365 CJR524348:CJR524365 CTN524348:CTN524365 DDJ524348:DDJ524365 DNF524348:DNF524365 DXB524348:DXB524365 EGX524348:EGX524365 EQT524348:EQT524365 FAP524348:FAP524365 FKL524348:FKL524365 FUH524348:FUH524365 GED524348:GED524365 GNZ524348:GNZ524365 GXV524348:GXV524365 HHR524348:HHR524365 HRN524348:HRN524365 IBJ524348:IBJ524365 ILF524348:ILF524365 IVB524348:IVB524365 JEX524348:JEX524365 JOT524348:JOT524365 JYP524348:JYP524365 KIL524348:KIL524365 KSH524348:KSH524365 LCD524348:LCD524365 LLZ524348:LLZ524365 LVV524348:LVV524365 MFR524348:MFR524365 MPN524348:MPN524365 MZJ524348:MZJ524365 NJF524348:NJF524365 NTB524348:NTB524365 OCX524348:OCX524365 OMT524348:OMT524365 OWP524348:OWP524365 PGL524348:PGL524365 PQH524348:PQH524365 QAD524348:QAD524365 QJZ524348:QJZ524365 QTV524348:QTV524365 RDR524348:RDR524365 RNN524348:RNN524365 RXJ524348:RXJ524365 SHF524348:SHF524365 SRB524348:SRB524365 TAX524348:TAX524365 TKT524348:TKT524365 TUP524348:TUP524365 UEL524348:UEL524365 UOH524348:UOH524365 UYD524348:UYD524365 VHZ524348:VHZ524365 VRV524348:VRV524365 WBR524348:WBR524365 WLN524348:WLN524365 WVJ524348:WVJ524365 B589884:B589901 IX589884:IX589901 ST589884:ST589901 ACP589884:ACP589901 AML589884:AML589901 AWH589884:AWH589901 BGD589884:BGD589901 BPZ589884:BPZ589901 BZV589884:BZV589901 CJR589884:CJR589901 CTN589884:CTN589901 DDJ589884:DDJ589901 DNF589884:DNF589901 DXB589884:DXB589901 EGX589884:EGX589901 EQT589884:EQT589901 FAP589884:FAP589901 FKL589884:FKL589901 FUH589884:FUH589901 GED589884:GED589901 GNZ589884:GNZ589901 GXV589884:GXV589901 HHR589884:HHR589901 HRN589884:HRN589901 IBJ589884:IBJ589901 ILF589884:ILF589901 IVB589884:IVB589901 JEX589884:JEX589901 JOT589884:JOT589901 JYP589884:JYP589901 KIL589884:KIL589901 KSH589884:KSH589901 LCD589884:LCD589901 LLZ589884:LLZ589901 LVV589884:LVV589901 MFR589884:MFR589901 MPN589884:MPN589901 MZJ589884:MZJ589901 NJF589884:NJF589901 NTB589884:NTB589901 OCX589884:OCX589901 OMT589884:OMT589901 OWP589884:OWP589901 PGL589884:PGL589901 PQH589884:PQH589901 QAD589884:QAD589901 QJZ589884:QJZ589901 QTV589884:QTV589901 RDR589884:RDR589901 RNN589884:RNN589901 RXJ589884:RXJ589901 SHF589884:SHF589901 SRB589884:SRB589901 TAX589884:TAX589901 TKT589884:TKT589901 TUP589884:TUP589901 UEL589884:UEL589901 UOH589884:UOH589901 UYD589884:UYD589901 VHZ589884:VHZ589901 VRV589884:VRV589901 WBR589884:WBR589901 WLN589884:WLN589901 WVJ589884:WVJ589901 B655420:B655437 IX655420:IX655437 ST655420:ST655437 ACP655420:ACP655437 AML655420:AML655437 AWH655420:AWH655437 BGD655420:BGD655437 BPZ655420:BPZ655437 BZV655420:BZV655437 CJR655420:CJR655437 CTN655420:CTN655437 DDJ655420:DDJ655437 DNF655420:DNF655437 DXB655420:DXB655437 EGX655420:EGX655437 EQT655420:EQT655437 FAP655420:FAP655437 FKL655420:FKL655437 FUH655420:FUH655437 GED655420:GED655437 GNZ655420:GNZ655437 GXV655420:GXV655437 HHR655420:HHR655437 HRN655420:HRN655437 IBJ655420:IBJ655437 ILF655420:ILF655437 IVB655420:IVB655437 JEX655420:JEX655437 JOT655420:JOT655437 JYP655420:JYP655437 KIL655420:KIL655437 KSH655420:KSH655437 LCD655420:LCD655437 LLZ655420:LLZ655437 LVV655420:LVV655437 MFR655420:MFR655437 MPN655420:MPN655437 MZJ655420:MZJ655437 NJF655420:NJF655437 NTB655420:NTB655437 OCX655420:OCX655437 OMT655420:OMT655437 OWP655420:OWP655437 PGL655420:PGL655437 PQH655420:PQH655437 QAD655420:QAD655437 QJZ655420:QJZ655437 QTV655420:QTV655437 RDR655420:RDR655437 RNN655420:RNN655437 RXJ655420:RXJ655437 SHF655420:SHF655437 SRB655420:SRB655437 TAX655420:TAX655437 TKT655420:TKT655437 TUP655420:TUP655437 UEL655420:UEL655437 UOH655420:UOH655437 UYD655420:UYD655437 VHZ655420:VHZ655437 VRV655420:VRV655437 WBR655420:WBR655437 WLN655420:WLN655437 WVJ655420:WVJ655437 B720956:B720973 IX720956:IX720973 ST720956:ST720973 ACP720956:ACP720973 AML720956:AML720973 AWH720956:AWH720973 BGD720956:BGD720973 BPZ720956:BPZ720973 BZV720956:BZV720973 CJR720956:CJR720973 CTN720956:CTN720973 DDJ720956:DDJ720973 DNF720956:DNF720973 DXB720956:DXB720973 EGX720956:EGX720973 EQT720956:EQT720973 FAP720956:FAP720973 FKL720956:FKL720973 FUH720956:FUH720973 GED720956:GED720973 GNZ720956:GNZ720973 GXV720956:GXV720973 HHR720956:HHR720973 HRN720956:HRN720973 IBJ720956:IBJ720973 ILF720956:ILF720973 IVB720956:IVB720973 JEX720956:JEX720973 JOT720956:JOT720973 JYP720956:JYP720973 KIL720956:KIL720973 KSH720956:KSH720973 LCD720956:LCD720973 LLZ720956:LLZ720973 LVV720956:LVV720973 MFR720956:MFR720973 MPN720956:MPN720973 MZJ720956:MZJ720973 NJF720956:NJF720973 NTB720956:NTB720973 OCX720956:OCX720973 OMT720956:OMT720973 OWP720956:OWP720973 PGL720956:PGL720973 PQH720956:PQH720973 QAD720956:QAD720973 QJZ720956:QJZ720973 QTV720956:QTV720973 RDR720956:RDR720973 RNN720956:RNN720973 RXJ720956:RXJ720973 SHF720956:SHF720973 SRB720956:SRB720973 TAX720956:TAX720973 TKT720956:TKT720973 TUP720956:TUP720973 UEL720956:UEL720973 UOH720956:UOH720973 UYD720956:UYD720973 VHZ720956:VHZ720973 VRV720956:VRV720973 WBR720956:WBR720973 WLN720956:WLN720973 WVJ720956:WVJ720973 B786492:B786509 IX786492:IX786509 ST786492:ST786509 ACP786492:ACP786509 AML786492:AML786509 AWH786492:AWH786509 BGD786492:BGD786509 BPZ786492:BPZ786509 BZV786492:BZV786509 CJR786492:CJR786509 CTN786492:CTN786509 DDJ786492:DDJ786509 DNF786492:DNF786509 DXB786492:DXB786509 EGX786492:EGX786509 EQT786492:EQT786509 FAP786492:FAP786509 FKL786492:FKL786509 FUH786492:FUH786509 GED786492:GED786509 GNZ786492:GNZ786509 GXV786492:GXV786509 HHR786492:HHR786509 HRN786492:HRN786509 IBJ786492:IBJ786509 ILF786492:ILF786509 IVB786492:IVB786509 JEX786492:JEX786509 JOT786492:JOT786509 JYP786492:JYP786509 KIL786492:KIL786509 KSH786492:KSH786509 LCD786492:LCD786509 LLZ786492:LLZ786509 LVV786492:LVV786509 MFR786492:MFR786509 MPN786492:MPN786509 MZJ786492:MZJ786509 NJF786492:NJF786509 NTB786492:NTB786509 OCX786492:OCX786509 OMT786492:OMT786509 OWP786492:OWP786509 PGL786492:PGL786509 PQH786492:PQH786509 QAD786492:QAD786509 QJZ786492:QJZ786509 QTV786492:QTV786509 RDR786492:RDR786509 RNN786492:RNN786509 RXJ786492:RXJ786509 SHF786492:SHF786509 SRB786492:SRB786509 TAX786492:TAX786509 TKT786492:TKT786509 TUP786492:TUP786509 UEL786492:UEL786509 UOH786492:UOH786509 UYD786492:UYD786509 VHZ786492:VHZ786509 VRV786492:VRV786509 WBR786492:WBR786509 WLN786492:WLN786509 WVJ786492:WVJ786509 B852028:B852045 IX852028:IX852045 ST852028:ST852045 ACP852028:ACP852045 AML852028:AML852045 AWH852028:AWH852045 BGD852028:BGD852045 BPZ852028:BPZ852045 BZV852028:BZV852045 CJR852028:CJR852045 CTN852028:CTN852045 DDJ852028:DDJ852045 DNF852028:DNF852045 DXB852028:DXB852045 EGX852028:EGX852045 EQT852028:EQT852045 FAP852028:FAP852045 FKL852028:FKL852045 FUH852028:FUH852045 GED852028:GED852045 GNZ852028:GNZ852045 GXV852028:GXV852045 HHR852028:HHR852045 HRN852028:HRN852045 IBJ852028:IBJ852045 ILF852028:ILF852045 IVB852028:IVB852045 JEX852028:JEX852045 JOT852028:JOT852045 JYP852028:JYP852045 KIL852028:KIL852045 KSH852028:KSH852045 LCD852028:LCD852045 LLZ852028:LLZ852045 LVV852028:LVV852045 MFR852028:MFR852045 MPN852028:MPN852045 MZJ852028:MZJ852045 NJF852028:NJF852045 NTB852028:NTB852045 OCX852028:OCX852045 OMT852028:OMT852045 OWP852028:OWP852045 PGL852028:PGL852045 PQH852028:PQH852045 QAD852028:QAD852045 QJZ852028:QJZ852045 QTV852028:QTV852045 RDR852028:RDR852045 RNN852028:RNN852045 RXJ852028:RXJ852045 SHF852028:SHF852045 SRB852028:SRB852045 TAX852028:TAX852045 TKT852028:TKT852045 TUP852028:TUP852045 UEL852028:UEL852045 UOH852028:UOH852045 UYD852028:UYD852045 VHZ852028:VHZ852045 VRV852028:VRV852045 WBR852028:WBR852045 WLN852028:WLN852045 WVJ852028:WVJ852045 B917564:B917581 IX917564:IX917581 ST917564:ST917581 ACP917564:ACP917581 AML917564:AML917581 AWH917564:AWH917581 BGD917564:BGD917581 BPZ917564:BPZ917581 BZV917564:BZV917581 CJR917564:CJR917581 CTN917564:CTN917581 DDJ917564:DDJ917581 DNF917564:DNF917581 DXB917564:DXB917581 EGX917564:EGX917581 EQT917564:EQT917581 FAP917564:FAP917581 FKL917564:FKL917581 FUH917564:FUH917581 GED917564:GED917581 GNZ917564:GNZ917581 GXV917564:GXV917581 HHR917564:HHR917581 HRN917564:HRN917581 IBJ917564:IBJ917581 ILF917564:ILF917581 IVB917564:IVB917581 JEX917564:JEX917581 JOT917564:JOT917581 JYP917564:JYP917581 KIL917564:KIL917581 KSH917564:KSH917581 LCD917564:LCD917581 LLZ917564:LLZ917581 LVV917564:LVV917581 MFR917564:MFR917581 MPN917564:MPN917581 MZJ917564:MZJ917581 NJF917564:NJF917581 NTB917564:NTB917581 OCX917564:OCX917581 OMT917564:OMT917581 OWP917564:OWP917581 PGL917564:PGL917581 PQH917564:PQH917581 QAD917564:QAD917581 QJZ917564:QJZ917581 QTV917564:QTV917581 RDR917564:RDR917581 RNN917564:RNN917581 RXJ917564:RXJ917581 SHF917564:SHF917581 SRB917564:SRB917581 TAX917564:TAX917581 TKT917564:TKT917581 TUP917564:TUP917581 UEL917564:UEL917581 UOH917564:UOH917581 UYD917564:UYD917581 VHZ917564:VHZ917581 VRV917564:VRV917581 WBR917564:WBR917581 WLN917564:WLN917581 WVJ917564:WVJ917581 B983100:B983117 IX983100:IX983117 ST983100:ST983117 ACP983100:ACP983117 AML983100:AML983117 AWH983100:AWH983117 BGD983100:BGD983117 BPZ983100:BPZ983117 BZV983100:BZV983117 CJR983100:CJR983117 CTN983100:CTN983117 DDJ983100:DDJ983117 DNF983100:DNF983117 DXB983100:DXB983117 EGX983100:EGX983117 EQT983100:EQT983117 FAP983100:FAP983117 FKL983100:FKL983117 FUH983100:FUH983117 GED983100:GED983117 GNZ983100:GNZ983117 GXV983100:GXV983117 HHR983100:HHR983117 HRN983100:HRN983117 IBJ983100:IBJ983117 ILF983100:ILF983117 IVB983100:IVB983117 JEX983100:JEX983117 JOT983100:JOT983117 JYP983100:JYP983117 KIL983100:KIL983117 KSH983100:KSH983117 LCD983100:LCD983117 LLZ983100:LLZ983117 LVV983100:LVV983117 MFR983100:MFR983117 MPN983100:MPN983117 MZJ983100:MZJ983117 NJF983100:NJF983117 NTB983100:NTB983117 OCX983100:OCX983117 OMT983100:OMT983117 OWP983100:OWP983117 PGL983100:PGL983117 PQH983100:PQH983117 QAD983100:QAD983117 QJZ983100:QJZ983117 QTV983100:QTV983117 RDR983100:RDR983117 RNN983100:RNN983117 RXJ983100:RXJ983117 SHF983100:SHF983117 SRB983100:SRB983117 TAX983100:TAX983117 TKT983100:TKT983117 TUP983100:TUP983117 UEL983100:UEL983117 UOH983100:UOH983117 UYD983100:UYD983117 VHZ983100:VHZ983117 VRV983100:VRV983117 WBR983100:WBR983117 WLN983100:WLN983117 WVJ983100:WVJ983117 C65607:C65609 IY65607:IY65609 SU65607:SU65609 ACQ65607:ACQ65609 AMM65607:AMM65609 AWI65607:AWI65609 BGE65607:BGE65609 BQA65607:BQA65609 BZW65607:BZW65609 CJS65607:CJS65609 CTO65607:CTO65609 DDK65607:DDK65609 DNG65607:DNG65609 DXC65607:DXC65609 EGY65607:EGY65609 EQU65607:EQU65609 FAQ65607:FAQ65609 FKM65607:FKM65609 FUI65607:FUI65609 GEE65607:GEE65609 GOA65607:GOA65609 GXW65607:GXW65609 HHS65607:HHS65609 HRO65607:HRO65609 IBK65607:IBK65609 ILG65607:ILG65609 IVC65607:IVC65609 JEY65607:JEY65609 JOU65607:JOU65609 JYQ65607:JYQ65609 KIM65607:KIM65609 KSI65607:KSI65609 LCE65607:LCE65609 LMA65607:LMA65609 LVW65607:LVW65609 MFS65607:MFS65609 MPO65607:MPO65609 MZK65607:MZK65609 NJG65607:NJG65609 NTC65607:NTC65609 OCY65607:OCY65609 OMU65607:OMU65609 OWQ65607:OWQ65609 PGM65607:PGM65609 PQI65607:PQI65609 QAE65607:QAE65609 QKA65607:QKA65609 QTW65607:QTW65609 RDS65607:RDS65609 RNO65607:RNO65609 RXK65607:RXK65609 SHG65607:SHG65609 SRC65607:SRC65609 TAY65607:TAY65609 TKU65607:TKU65609 TUQ65607:TUQ65609 UEM65607:UEM65609 UOI65607:UOI65609 UYE65607:UYE65609 VIA65607:VIA65609 VRW65607:VRW65609 WBS65607:WBS65609 WLO65607:WLO65609 WVK65607:WVK65609 C131143:C131145 IY131143:IY131145 SU131143:SU131145 ACQ131143:ACQ131145 AMM131143:AMM131145 AWI131143:AWI131145 BGE131143:BGE131145 BQA131143:BQA131145 BZW131143:BZW131145 CJS131143:CJS131145 CTO131143:CTO131145 DDK131143:DDK131145 DNG131143:DNG131145 DXC131143:DXC131145 EGY131143:EGY131145 EQU131143:EQU131145 FAQ131143:FAQ131145 FKM131143:FKM131145 FUI131143:FUI131145 GEE131143:GEE131145 GOA131143:GOA131145 GXW131143:GXW131145 HHS131143:HHS131145 HRO131143:HRO131145 IBK131143:IBK131145 ILG131143:ILG131145 IVC131143:IVC131145 JEY131143:JEY131145 JOU131143:JOU131145 JYQ131143:JYQ131145 KIM131143:KIM131145 KSI131143:KSI131145 LCE131143:LCE131145 LMA131143:LMA131145 LVW131143:LVW131145 MFS131143:MFS131145 MPO131143:MPO131145 MZK131143:MZK131145 NJG131143:NJG131145 NTC131143:NTC131145 OCY131143:OCY131145 OMU131143:OMU131145 OWQ131143:OWQ131145 PGM131143:PGM131145 PQI131143:PQI131145 QAE131143:QAE131145 QKA131143:QKA131145 QTW131143:QTW131145 RDS131143:RDS131145 RNO131143:RNO131145 RXK131143:RXK131145 SHG131143:SHG131145 SRC131143:SRC131145 TAY131143:TAY131145 TKU131143:TKU131145 TUQ131143:TUQ131145 UEM131143:UEM131145 UOI131143:UOI131145 UYE131143:UYE131145 VIA131143:VIA131145 VRW131143:VRW131145 WBS131143:WBS131145 WLO131143:WLO131145 WVK131143:WVK131145 C196679:C196681 IY196679:IY196681 SU196679:SU196681 ACQ196679:ACQ196681 AMM196679:AMM196681 AWI196679:AWI196681 BGE196679:BGE196681 BQA196679:BQA196681 BZW196679:BZW196681 CJS196679:CJS196681 CTO196679:CTO196681 DDK196679:DDK196681 DNG196679:DNG196681 DXC196679:DXC196681 EGY196679:EGY196681 EQU196679:EQU196681 FAQ196679:FAQ196681 FKM196679:FKM196681 FUI196679:FUI196681 GEE196679:GEE196681 GOA196679:GOA196681 GXW196679:GXW196681 HHS196679:HHS196681 HRO196679:HRO196681 IBK196679:IBK196681 ILG196679:ILG196681 IVC196679:IVC196681 JEY196679:JEY196681 JOU196679:JOU196681 JYQ196679:JYQ196681 KIM196679:KIM196681 KSI196679:KSI196681 LCE196679:LCE196681 LMA196679:LMA196681 LVW196679:LVW196681 MFS196679:MFS196681 MPO196679:MPO196681 MZK196679:MZK196681 NJG196679:NJG196681 NTC196679:NTC196681 OCY196679:OCY196681 OMU196679:OMU196681 OWQ196679:OWQ196681 PGM196679:PGM196681 PQI196679:PQI196681 QAE196679:QAE196681 QKA196679:QKA196681 QTW196679:QTW196681 RDS196679:RDS196681 RNO196679:RNO196681 RXK196679:RXK196681 SHG196679:SHG196681 SRC196679:SRC196681 TAY196679:TAY196681 TKU196679:TKU196681 TUQ196679:TUQ196681 UEM196679:UEM196681 UOI196679:UOI196681 UYE196679:UYE196681 VIA196679:VIA196681 VRW196679:VRW196681 WBS196679:WBS196681 WLO196679:WLO196681 WVK196679:WVK196681 C262215:C262217 IY262215:IY262217 SU262215:SU262217 ACQ262215:ACQ262217 AMM262215:AMM262217 AWI262215:AWI262217 BGE262215:BGE262217 BQA262215:BQA262217 BZW262215:BZW262217 CJS262215:CJS262217 CTO262215:CTO262217 DDK262215:DDK262217 DNG262215:DNG262217 DXC262215:DXC262217 EGY262215:EGY262217 EQU262215:EQU262217 FAQ262215:FAQ262217 FKM262215:FKM262217 FUI262215:FUI262217 GEE262215:GEE262217 GOA262215:GOA262217 GXW262215:GXW262217 HHS262215:HHS262217 HRO262215:HRO262217 IBK262215:IBK262217 ILG262215:ILG262217 IVC262215:IVC262217 JEY262215:JEY262217 JOU262215:JOU262217 JYQ262215:JYQ262217 KIM262215:KIM262217 KSI262215:KSI262217 LCE262215:LCE262217 LMA262215:LMA262217 LVW262215:LVW262217 MFS262215:MFS262217 MPO262215:MPO262217 MZK262215:MZK262217 NJG262215:NJG262217 NTC262215:NTC262217 OCY262215:OCY262217 OMU262215:OMU262217 OWQ262215:OWQ262217 PGM262215:PGM262217 PQI262215:PQI262217 QAE262215:QAE262217 QKA262215:QKA262217 QTW262215:QTW262217 RDS262215:RDS262217 RNO262215:RNO262217 RXK262215:RXK262217 SHG262215:SHG262217 SRC262215:SRC262217 TAY262215:TAY262217 TKU262215:TKU262217 TUQ262215:TUQ262217 UEM262215:UEM262217 UOI262215:UOI262217 UYE262215:UYE262217 VIA262215:VIA262217 VRW262215:VRW262217 WBS262215:WBS262217 WLO262215:WLO262217 WVK262215:WVK262217 C327751:C327753 IY327751:IY327753 SU327751:SU327753 ACQ327751:ACQ327753 AMM327751:AMM327753 AWI327751:AWI327753 BGE327751:BGE327753 BQA327751:BQA327753 BZW327751:BZW327753 CJS327751:CJS327753 CTO327751:CTO327753 DDK327751:DDK327753 DNG327751:DNG327753 DXC327751:DXC327753 EGY327751:EGY327753 EQU327751:EQU327753 FAQ327751:FAQ327753 FKM327751:FKM327753 FUI327751:FUI327753 GEE327751:GEE327753 GOA327751:GOA327753 GXW327751:GXW327753 HHS327751:HHS327753 HRO327751:HRO327753 IBK327751:IBK327753 ILG327751:ILG327753 IVC327751:IVC327753 JEY327751:JEY327753 JOU327751:JOU327753 JYQ327751:JYQ327753 KIM327751:KIM327753 KSI327751:KSI327753 LCE327751:LCE327753 LMA327751:LMA327753 LVW327751:LVW327753 MFS327751:MFS327753 MPO327751:MPO327753 MZK327751:MZK327753 NJG327751:NJG327753 NTC327751:NTC327753 OCY327751:OCY327753 OMU327751:OMU327753 OWQ327751:OWQ327753 PGM327751:PGM327753 PQI327751:PQI327753 QAE327751:QAE327753 QKA327751:QKA327753 QTW327751:QTW327753 RDS327751:RDS327753 RNO327751:RNO327753 RXK327751:RXK327753 SHG327751:SHG327753 SRC327751:SRC327753 TAY327751:TAY327753 TKU327751:TKU327753 TUQ327751:TUQ327753 UEM327751:UEM327753 UOI327751:UOI327753 UYE327751:UYE327753 VIA327751:VIA327753 VRW327751:VRW327753 WBS327751:WBS327753 WLO327751:WLO327753 WVK327751:WVK327753 C393287:C393289 IY393287:IY393289 SU393287:SU393289 ACQ393287:ACQ393289 AMM393287:AMM393289 AWI393287:AWI393289 BGE393287:BGE393289 BQA393287:BQA393289 BZW393287:BZW393289 CJS393287:CJS393289 CTO393287:CTO393289 DDK393287:DDK393289 DNG393287:DNG393289 DXC393287:DXC393289 EGY393287:EGY393289 EQU393287:EQU393289 FAQ393287:FAQ393289 FKM393287:FKM393289 FUI393287:FUI393289 GEE393287:GEE393289 GOA393287:GOA393289 GXW393287:GXW393289 HHS393287:HHS393289 HRO393287:HRO393289 IBK393287:IBK393289 ILG393287:ILG393289 IVC393287:IVC393289 JEY393287:JEY393289 JOU393287:JOU393289 JYQ393287:JYQ393289 KIM393287:KIM393289 KSI393287:KSI393289 LCE393287:LCE393289 LMA393287:LMA393289 LVW393287:LVW393289 MFS393287:MFS393289 MPO393287:MPO393289 MZK393287:MZK393289 NJG393287:NJG393289 NTC393287:NTC393289 OCY393287:OCY393289 OMU393287:OMU393289 OWQ393287:OWQ393289 PGM393287:PGM393289 PQI393287:PQI393289 QAE393287:QAE393289 QKA393287:QKA393289 QTW393287:QTW393289 RDS393287:RDS393289 RNO393287:RNO393289 RXK393287:RXK393289 SHG393287:SHG393289 SRC393287:SRC393289 TAY393287:TAY393289 TKU393287:TKU393289 TUQ393287:TUQ393289 UEM393287:UEM393289 UOI393287:UOI393289 UYE393287:UYE393289 VIA393287:VIA393289 VRW393287:VRW393289 WBS393287:WBS393289 WLO393287:WLO393289 WVK393287:WVK393289 C458823:C458825 IY458823:IY458825 SU458823:SU458825 ACQ458823:ACQ458825 AMM458823:AMM458825 AWI458823:AWI458825 BGE458823:BGE458825 BQA458823:BQA458825 BZW458823:BZW458825 CJS458823:CJS458825 CTO458823:CTO458825 DDK458823:DDK458825 DNG458823:DNG458825 DXC458823:DXC458825 EGY458823:EGY458825 EQU458823:EQU458825 FAQ458823:FAQ458825 FKM458823:FKM458825 FUI458823:FUI458825 GEE458823:GEE458825 GOA458823:GOA458825 GXW458823:GXW458825 HHS458823:HHS458825 HRO458823:HRO458825 IBK458823:IBK458825 ILG458823:ILG458825 IVC458823:IVC458825 JEY458823:JEY458825 JOU458823:JOU458825 JYQ458823:JYQ458825 KIM458823:KIM458825 KSI458823:KSI458825 LCE458823:LCE458825 LMA458823:LMA458825 LVW458823:LVW458825 MFS458823:MFS458825 MPO458823:MPO458825 MZK458823:MZK458825 NJG458823:NJG458825 NTC458823:NTC458825 OCY458823:OCY458825 OMU458823:OMU458825 OWQ458823:OWQ458825 PGM458823:PGM458825 PQI458823:PQI458825 QAE458823:QAE458825 QKA458823:QKA458825 QTW458823:QTW458825 RDS458823:RDS458825 RNO458823:RNO458825 RXK458823:RXK458825 SHG458823:SHG458825 SRC458823:SRC458825 TAY458823:TAY458825 TKU458823:TKU458825 TUQ458823:TUQ458825 UEM458823:UEM458825 UOI458823:UOI458825 UYE458823:UYE458825 VIA458823:VIA458825 VRW458823:VRW458825 WBS458823:WBS458825 WLO458823:WLO458825 WVK458823:WVK458825 C524359:C524361 IY524359:IY524361 SU524359:SU524361 ACQ524359:ACQ524361 AMM524359:AMM524361 AWI524359:AWI524361 BGE524359:BGE524361 BQA524359:BQA524361 BZW524359:BZW524361 CJS524359:CJS524361 CTO524359:CTO524361 DDK524359:DDK524361 DNG524359:DNG524361 DXC524359:DXC524361 EGY524359:EGY524361 EQU524359:EQU524361 FAQ524359:FAQ524361 FKM524359:FKM524361 FUI524359:FUI524361 GEE524359:GEE524361 GOA524359:GOA524361 GXW524359:GXW524361 HHS524359:HHS524361 HRO524359:HRO524361 IBK524359:IBK524361 ILG524359:ILG524361 IVC524359:IVC524361 JEY524359:JEY524361 JOU524359:JOU524361 JYQ524359:JYQ524361 KIM524359:KIM524361 KSI524359:KSI524361 LCE524359:LCE524361 LMA524359:LMA524361 LVW524359:LVW524361 MFS524359:MFS524361 MPO524359:MPO524361 MZK524359:MZK524361 NJG524359:NJG524361 NTC524359:NTC524361 OCY524359:OCY524361 OMU524359:OMU524361 OWQ524359:OWQ524361 PGM524359:PGM524361 PQI524359:PQI524361 QAE524359:QAE524361 QKA524359:QKA524361 QTW524359:QTW524361 RDS524359:RDS524361 RNO524359:RNO524361 RXK524359:RXK524361 SHG524359:SHG524361 SRC524359:SRC524361 TAY524359:TAY524361 TKU524359:TKU524361 TUQ524359:TUQ524361 UEM524359:UEM524361 UOI524359:UOI524361 UYE524359:UYE524361 VIA524359:VIA524361 VRW524359:VRW524361 WBS524359:WBS524361 WLO524359:WLO524361 WVK524359:WVK524361 C589895:C589897 IY589895:IY589897 SU589895:SU589897 ACQ589895:ACQ589897 AMM589895:AMM589897 AWI589895:AWI589897 BGE589895:BGE589897 BQA589895:BQA589897 BZW589895:BZW589897 CJS589895:CJS589897 CTO589895:CTO589897 DDK589895:DDK589897 DNG589895:DNG589897 DXC589895:DXC589897 EGY589895:EGY589897 EQU589895:EQU589897 FAQ589895:FAQ589897 FKM589895:FKM589897 FUI589895:FUI589897 GEE589895:GEE589897 GOA589895:GOA589897 GXW589895:GXW589897 HHS589895:HHS589897 HRO589895:HRO589897 IBK589895:IBK589897 ILG589895:ILG589897 IVC589895:IVC589897 JEY589895:JEY589897 JOU589895:JOU589897 JYQ589895:JYQ589897 KIM589895:KIM589897 KSI589895:KSI589897 LCE589895:LCE589897 LMA589895:LMA589897 LVW589895:LVW589897 MFS589895:MFS589897 MPO589895:MPO589897 MZK589895:MZK589897 NJG589895:NJG589897 NTC589895:NTC589897 OCY589895:OCY589897 OMU589895:OMU589897 OWQ589895:OWQ589897 PGM589895:PGM589897 PQI589895:PQI589897 QAE589895:QAE589897 QKA589895:QKA589897 QTW589895:QTW589897 RDS589895:RDS589897 RNO589895:RNO589897 RXK589895:RXK589897 SHG589895:SHG589897 SRC589895:SRC589897 TAY589895:TAY589897 TKU589895:TKU589897 TUQ589895:TUQ589897 UEM589895:UEM589897 UOI589895:UOI589897 UYE589895:UYE589897 VIA589895:VIA589897 VRW589895:VRW589897 WBS589895:WBS589897 WLO589895:WLO589897 WVK589895:WVK589897 C655431:C655433 IY655431:IY655433 SU655431:SU655433 ACQ655431:ACQ655433 AMM655431:AMM655433 AWI655431:AWI655433 BGE655431:BGE655433 BQA655431:BQA655433 BZW655431:BZW655433 CJS655431:CJS655433 CTO655431:CTO655433 DDK655431:DDK655433 DNG655431:DNG655433 DXC655431:DXC655433 EGY655431:EGY655433 EQU655431:EQU655433 FAQ655431:FAQ655433 FKM655431:FKM655433 FUI655431:FUI655433 GEE655431:GEE655433 GOA655431:GOA655433 GXW655431:GXW655433 HHS655431:HHS655433 HRO655431:HRO655433 IBK655431:IBK655433 ILG655431:ILG655433 IVC655431:IVC655433 JEY655431:JEY655433 JOU655431:JOU655433 JYQ655431:JYQ655433 KIM655431:KIM655433 KSI655431:KSI655433 LCE655431:LCE655433 LMA655431:LMA655433 LVW655431:LVW655433 MFS655431:MFS655433 MPO655431:MPO655433 MZK655431:MZK655433 NJG655431:NJG655433 NTC655431:NTC655433 OCY655431:OCY655433 OMU655431:OMU655433 OWQ655431:OWQ655433 PGM655431:PGM655433 PQI655431:PQI655433 QAE655431:QAE655433 QKA655431:QKA655433 QTW655431:QTW655433 RDS655431:RDS655433 RNO655431:RNO655433 RXK655431:RXK655433 SHG655431:SHG655433 SRC655431:SRC655433 TAY655431:TAY655433 TKU655431:TKU655433 TUQ655431:TUQ655433 UEM655431:UEM655433 UOI655431:UOI655433 UYE655431:UYE655433 VIA655431:VIA655433 VRW655431:VRW655433 WBS655431:WBS655433 WLO655431:WLO655433 WVK655431:WVK655433 C720967:C720969 IY720967:IY720969 SU720967:SU720969 ACQ720967:ACQ720969 AMM720967:AMM720969 AWI720967:AWI720969 BGE720967:BGE720969 BQA720967:BQA720969 BZW720967:BZW720969 CJS720967:CJS720969 CTO720967:CTO720969 DDK720967:DDK720969 DNG720967:DNG720969 DXC720967:DXC720969 EGY720967:EGY720969 EQU720967:EQU720969 FAQ720967:FAQ720969 FKM720967:FKM720969 FUI720967:FUI720969 GEE720967:GEE720969 GOA720967:GOA720969 GXW720967:GXW720969 HHS720967:HHS720969 HRO720967:HRO720969 IBK720967:IBK720969 ILG720967:ILG720969 IVC720967:IVC720969 JEY720967:JEY720969 JOU720967:JOU720969 JYQ720967:JYQ720969 KIM720967:KIM720969 KSI720967:KSI720969 LCE720967:LCE720969 LMA720967:LMA720969 LVW720967:LVW720969 MFS720967:MFS720969 MPO720967:MPO720969 MZK720967:MZK720969 NJG720967:NJG720969 NTC720967:NTC720969 OCY720967:OCY720969 OMU720967:OMU720969 OWQ720967:OWQ720969 PGM720967:PGM720969 PQI720967:PQI720969 QAE720967:QAE720969 QKA720967:QKA720969 QTW720967:QTW720969 RDS720967:RDS720969 RNO720967:RNO720969 RXK720967:RXK720969 SHG720967:SHG720969 SRC720967:SRC720969 TAY720967:TAY720969 TKU720967:TKU720969 TUQ720967:TUQ720969 UEM720967:UEM720969 UOI720967:UOI720969 UYE720967:UYE720969 VIA720967:VIA720969 VRW720967:VRW720969 WBS720967:WBS720969 WLO720967:WLO720969 WVK720967:WVK720969 C786503:C786505 IY786503:IY786505 SU786503:SU786505 ACQ786503:ACQ786505 AMM786503:AMM786505 AWI786503:AWI786505 BGE786503:BGE786505 BQA786503:BQA786505 BZW786503:BZW786505 CJS786503:CJS786505 CTO786503:CTO786505 DDK786503:DDK786505 DNG786503:DNG786505 DXC786503:DXC786505 EGY786503:EGY786505 EQU786503:EQU786505 FAQ786503:FAQ786505 FKM786503:FKM786505 FUI786503:FUI786505 GEE786503:GEE786505 GOA786503:GOA786505 GXW786503:GXW786505 HHS786503:HHS786505 HRO786503:HRO786505 IBK786503:IBK786505 ILG786503:ILG786505 IVC786503:IVC786505 JEY786503:JEY786505 JOU786503:JOU786505 JYQ786503:JYQ786505 KIM786503:KIM786505 KSI786503:KSI786505 LCE786503:LCE786505 LMA786503:LMA786505 LVW786503:LVW786505 MFS786503:MFS786505 MPO786503:MPO786505 MZK786503:MZK786505 NJG786503:NJG786505 NTC786503:NTC786505 OCY786503:OCY786505 OMU786503:OMU786505 OWQ786503:OWQ786505 PGM786503:PGM786505 PQI786503:PQI786505 QAE786503:QAE786505 QKA786503:QKA786505 QTW786503:QTW786505 RDS786503:RDS786505 RNO786503:RNO786505 RXK786503:RXK786505 SHG786503:SHG786505 SRC786503:SRC786505 TAY786503:TAY786505 TKU786503:TKU786505 TUQ786503:TUQ786505 UEM786503:UEM786505 UOI786503:UOI786505 UYE786503:UYE786505 VIA786503:VIA786505 VRW786503:VRW786505 WBS786503:WBS786505 WLO786503:WLO786505 WVK786503:WVK786505 C852039:C852041 IY852039:IY852041 SU852039:SU852041 ACQ852039:ACQ852041 AMM852039:AMM852041 AWI852039:AWI852041 BGE852039:BGE852041 BQA852039:BQA852041 BZW852039:BZW852041 CJS852039:CJS852041 CTO852039:CTO852041 DDK852039:DDK852041 DNG852039:DNG852041 DXC852039:DXC852041 EGY852039:EGY852041 EQU852039:EQU852041 FAQ852039:FAQ852041 FKM852039:FKM852041 FUI852039:FUI852041 GEE852039:GEE852041 GOA852039:GOA852041 GXW852039:GXW852041 HHS852039:HHS852041 HRO852039:HRO852041 IBK852039:IBK852041 ILG852039:ILG852041 IVC852039:IVC852041 JEY852039:JEY852041 JOU852039:JOU852041 JYQ852039:JYQ852041 KIM852039:KIM852041 KSI852039:KSI852041 LCE852039:LCE852041 LMA852039:LMA852041 LVW852039:LVW852041 MFS852039:MFS852041 MPO852039:MPO852041 MZK852039:MZK852041 NJG852039:NJG852041 NTC852039:NTC852041 OCY852039:OCY852041 OMU852039:OMU852041 OWQ852039:OWQ852041 PGM852039:PGM852041 PQI852039:PQI852041 QAE852039:QAE852041 QKA852039:QKA852041 QTW852039:QTW852041 RDS852039:RDS852041 RNO852039:RNO852041 RXK852039:RXK852041 SHG852039:SHG852041 SRC852039:SRC852041 TAY852039:TAY852041 TKU852039:TKU852041 TUQ852039:TUQ852041 UEM852039:UEM852041 UOI852039:UOI852041 UYE852039:UYE852041 VIA852039:VIA852041 VRW852039:VRW852041 WBS852039:WBS852041 WLO852039:WLO852041 WVK852039:WVK852041 C917575:C917577 IY917575:IY917577 SU917575:SU917577 ACQ917575:ACQ917577 AMM917575:AMM917577 AWI917575:AWI917577 BGE917575:BGE917577 BQA917575:BQA917577 BZW917575:BZW917577 CJS917575:CJS917577 CTO917575:CTO917577 DDK917575:DDK917577 DNG917575:DNG917577 DXC917575:DXC917577 EGY917575:EGY917577 EQU917575:EQU917577 FAQ917575:FAQ917577 FKM917575:FKM917577 FUI917575:FUI917577 GEE917575:GEE917577 GOA917575:GOA917577 GXW917575:GXW917577 HHS917575:HHS917577 HRO917575:HRO917577 IBK917575:IBK917577 ILG917575:ILG917577 IVC917575:IVC917577 JEY917575:JEY917577 JOU917575:JOU917577 JYQ917575:JYQ917577 KIM917575:KIM917577 KSI917575:KSI917577 LCE917575:LCE917577 LMA917575:LMA917577 LVW917575:LVW917577 MFS917575:MFS917577 MPO917575:MPO917577 MZK917575:MZK917577 NJG917575:NJG917577 NTC917575:NTC917577 OCY917575:OCY917577 OMU917575:OMU917577 OWQ917575:OWQ917577 PGM917575:PGM917577 PQI917575:PQI917577 QAE917575:QAE917577 QKA917575:QKA917577 QTW917575:QTW917577 RDS917575:RDS917577 RNO917575:RNO917577 RXK917575:RXK917577 SHG917575:SHG917577 SRC917575:SRC917577 TAY917575:TAY917577 TKU917575:TKU917577 TUQ917575:TUQ917577 UEM917575:UEM917577 UOI917575:UOI917577 UYE917575:UYE917577 VIA917575:VIA917577 VRW917575:VRW917577 WBS917575:WBS917577 WLO917575:WLO917577 WVK917575:WVK917577 C983111:C983113 IY983111:IY983113 SU983111:SU983113 ACQ983111:ACQ983113 AMM983111:AMM983113 AWI983111:AWI983113 BGE983111:BGE983113 BQA983111:BQA983113 BZW983111:BZW983113 CJS983111:CJS983113 CTO983111:CTO983113 DDK983111:DDK983113 DNG983111:DNG983113 DXC983111:DXC983113 EGY983111:EGY983113 EQU983111:EQU983113 FAQ983111:FAQ983113 FKM983111:FKM983113 FUI983111:FUI983113 GEE983111:GEE983113 GOA983111:GOA983113 GXW983111:GXW983113 HHS983111:HHS983113 HRO983111:HRO983113 IBK983111:IBK983113 ILG983111:ILG983113 IVC983111:IVC983113 JEY983111:JEY983113 JOU983111:JOU983113 JYQ983111:JYQ983113 KIM983111:KIM983113 KSI983111:KSI983113 LCE983111:LCE983113 LMA983111:LMA983113 LVW983111:LVW983113 MFS983111:MFS983113 MPO983111:MPO983113 MZK983111:MZK983113 NJG983111:NJG983113 NTC983111:NTC983113 OCY983111:OCY983113 OMU983111:OMU983113 OWQ983111:OWQ983113 PGM983111:PGM983113 PQI983111:PQI983113 QAE983111:QAE983113 QKA983111:QKA983113 QTW983111:QTW983113 RDS983111:RDS983113 RNO983111:RNO983113 RXK983111:RXK983113 SHG983111:SHG983113 SRC983111:SRC983113 TAY983111:TAY983113 TKU983111:TKU983113 TUQ983111:TUQ983113 UEM983111:UEM983113 UOI983111:UOI983113 UYE983111:UYE983113 VIA983111:VIA983113 VRW983111:VRW983113 WBS983111:WBS983113 WLO983111:WLO983113 WVK983111:WVK983113 S65598:S65599 JO65598:JO65599 TK65598:TK65599 ADG65598:ADG65599 ANC65598:ANC65599 AWY65598:AWY65599 BGU65598:BGU65599 BQQ65598:BQQ65599 CAM65598:CAM65599 CKI65598:CKI65599 CUE65598:CUE65599 DEA65598:DEA65599 DNW65598:DNW65599 DXS65598:DXS65599 EHO65598:EHO65599 ERK65598:ERK65599 FBG65598:FBG65599 FLC65598:FLC65599 FUY65598:FUY65599 GEU65598:GEU65599 GOQ65598:GOQ65599 GYM65598:GYM65599 HII65598:HII65599 HSE65598:HSE65599 ICA65598:ICA65599 ILW65598:ILW65599 IVS65598:IVS65599 JFO65598:JFO65599 JPK65598:JPK65599 JZG65598:JZG65599 KJC65598:KJC65599 KSY65598:KSY65599 LCU65598:LCU65599 LMQ65598:LMQ65599 LWM65598:LWM65599 MGI65598:MGI65599 MQE65598:MQE65599 NAA65598:NAA65599 NJW65598:NJW65599 NTS65598:NTS65599 ODO65598:ODO65599 ONK65598:ONK65599 OXG65598:OXG65599 PHC65598:PHC65599 PQY65598:PQY65599 QAU65598:QAU65599 QKQ65598:QKQ65599 QUM65598:QUM65599 REI65598:REI65599 ROE65598:ROE65599 RYA65598:RYA65599 SHW65598:SHW65599 SRS65598:SRS65599 TBO65598:TBO65599 TLK65598:TLK65599 TVG65598:TVG65599 UFC65598:UFC65599 UOY65598:UOY65599 UYU65598:UYU65599 VIQ65598:VIQ65599 VSM65598:VSM65599 WCI65598:WCI65599 WME65598:WME65599 WWA65598:WWA65599 S131134:S131135 JO131134:JO131135 TK131134:TK131135 ADG131134:ADG131135 ANC131134:ANC131135 AWY131134:AWY131135 BGU131134:BGU131135 BQQ131134:BQQ131135 CAM131134:CAM131135 CKI131134:CKI131135 CUE131134:CUE131135 DEA131134:DEA131135 DNW131134:DNW131135 DXS131134:DXS131135 EHO131134:EHO131135 ERK131134:ERK131135 FBG131134:FBG131135 FLC131134:FLC131135 FUY131134:FUY131135 GEU131134:GEU131135 GOQ131134:GOQ131135 GYM131134:GYM131135 HII131134:HII131135 HSE131134:HSE131135 ICA131134:ICA131135 ILW131134:ILW131135 IVS131134:IVS131135 JFO131134:JFO131135 JPK131134:JPK131135 JZG131134:JZG131135 KJC131134:KJC131135 KSY131134:KSY131135 LCU131134:LCU131135 LMQ131134:LMQ131135 LWM131134:LWM131135 MGI131134:MGI131135 MQE131134:MQE131135 NAA131134:NAA131135 NJW131134:NJW131135 NTS131134:NTS131135 ODO131134:ODO131135 ONK131134:ONK131135 OXG131134:OXG131135 PHC131134:PHC131135 PQY131134:PQY131135 QAU131134:QAU131135 QKQ131134:QKQ131135 QUM131134:QUM131135 REI131134:REI131135 ROE131134:ROE131135 RYA131134:RYA131135 SHW131134:SHW131135 SRS131134:SRS131135 TBO131134:TBO131135 TLK131134:TLK131135 TVG131134:TVG131135 UFC131134:UFC131135 UOY131134:UOY131135 UYU131134:UYU131135 VIQ131134:VIQ131135 VSM131134:VSM131135 WCI131134:WCI131135 WME131134:WME131135 WWA131134:WWA131135 S196670:S196671 JO196670:JO196671 TK196670:TK196671 ADG196670:ADG196671 ANC196670:ANC196671 AWY196670:AWY196671 BGU196670:BGU196671 BQQ196670:BQQ196671 CAM196670:CAM196671 CKI196670:CKI196671 CUE196670:CUE196671 DEA196670:DEA196671 DNW196670:DNW196671 DXS196670:DXS196671 EHO196670:EHO196671 ERK196670:ERK196671 FBG196670:FBG196671 FLC196670:FLC196671 FUY196670:FUY196671 GEU196670:GEU196671 GOQ196670:GOQ196671 GYM196670:GYM196671 HII196670:HII196671 HSE196670:HSE196671 ICA196670:ICA196671 ILW196670:ILW196671 IVS196670:IVS196671 JFO196670:JFO196671 JPK196670:JPK196671 JZG196670:JZG196671 KJC196670:KJC196671 KSY196670:KSY196671 LCU196670:LCU196671 LMQ196670:LMQ196671 LWM196670:LWM196671 MGI196670:MGI196671 MQE196670:MQE196671 NAA196670:NAA196671 NJW196670:NJW196671 NTS196670:NTS196671 ODO196670:ODO196671 ONK196670:ONK196671 OXG196670:OXG196671 PHC196670:PHC196671 PQY196670:PQY196671 QAU196670:QAU196671 QKQ196670:QKQ196671 QUM196670:QUM196671 REI196670:REI196671 ROE196670:ROE196671 RYA196670:RYA196671 SHW196670:SHW196671 SRS196670:SRS196671 TBO196670:TBO196671 TLK196670:TLK196671 TVG196670:TVG196671 UFC196670:UFC196671 UOY196670:UOY196671 UYU196670:UYU196671 VIQ196670:VIQ196671 VSM196670:VSM196671 WCI196670:WCI196671 WME196670:WME196671 WWA196670:WWA196671 S262206:S262207 JO262206:JO262207 TK262206:TK262207 ADG262206:ADG262207 ANC262206:ANC262207 AWY262206:AWY262207 BGU262206:BGU262207 BQQ262206:BQQ262207 CAM262206:CAM262207 CKI262206:CKI262207 CUE262206:CUE262207 DEA262206:DEA262207 DNW262206:DNW262207 DXS262206:DXS262207 EHO262206:EHO262207 ERK262206:ERK262207 FBG262206:FBG262207 FLC262206:FLC262207 FUY262206:FUY262207 GEU262206:GEU262207 GOQ262206:GOQ262207 GYM262206:GYM262207 HII262206:HII262207 HSE262206:HSE262207 ICA262206:ICA262207 ILW262206:ILW262207 IVS262206:IVS262207 JFO262206:JFO262207 JPK262206:JPK262207 JZG262206:JZG262207 KJC262206:KJC262207 KSY262206:KSY262207 LCU262206:LCU262207 LMQ262206:LMQ262207 LWM262206:LWM262207 MGI262206:MGI262207 MQE262206:MQE262207 NAA262206:NAA262207 NJW262206:NJW262207 NTS262206:NTS262207 ODO262206:ODO262207 ONK262206:ONK262207 OXG262206:OXG262207 PHC262206:PHC262207 PQY262206:PQY262207 QAU262206:QAU262207 QKQ262206:QKQ262207 QUM262206:QUM262207 REI262206:REI262207 ROE262206:ROE262207 RYA262206:RYA262207 SHW262206:SHW262207 SRS262206:SRS262207 TBO262206:TBO262207 TLK262206:TLK262207 TVG262206:TVG262207 UFC262206:UFC262207 UOY262206:UOY262207 UYU262206:UYU262207 VIQ262206:VIQ262207 VSM262206:VSM262207 WCI262206:WCI262207 WME262206:WME262207 WWA262206:WWA262207 S327742:S327743 JO327742:JO327743 TK327742:TK327743 ADG327742:ADG327743 ANC327742:ANC327743 AWY327742:AWY327743 BGU327742:BGU327743 BQQ327742:BQQ327743 CAM327742:CAM327743 CKI327742:CKI327743 CUE327742:CUE327743 DEA327742:DEA327743 DNW327742:DNW327743 DXS327742:DXS327743 EHO327742:EHO327743 ERK327742:ERK327743 FBG327742:FBG327743 FLC327742:FLC327743 FUY327742:FUY327743 GEU327742:GEU327743 GOQ327742:GOQ327743 GYM327742:GYM327743 HII327742:HII327743 HSE327742:HSE327743 ICA327742:ICA327743 ILW327742:ILW327743 IVS327742:IVS327743 JFO327742:JFO327743 JPK327742:JPK327743 JZG327742:JZG327743 KJC327742:KJC327743 KSY327742:KSY327743 LCU327742:LCU327743 LMQ327742:LMQ327743 LWM327742:LWM327743 MGI327742:MGI327743 MQE327742:MQE327743 NAA327742:NAA327743 NJW327742:NJW327743 NTS327742:NTS327743 ODO327742:ODO327743 ONK327742:ONK327743 OXG327742:OXG327743 PHC327742:PHC327743 PQY327742:PQY327743 QAU327742:QAU327743 QKQ327742:QKQ327743 QUM327742:QUM327743 REI327742:REI327743 ROE327742:ROE327743 RYA327742:RYA327743 SHW327742:SHW327743 SRS327742:SRS327743 TBO327742:TBO327743 TLK327742:TLK327743 TVG327742:TVG327743 UFC327742:UFC327743 UOY327742:UOY327743 UYU327742:UYU327743 VIQ327742:VIQ327743 VSM327742:VSM327743 WCI327742:WCI327743 WME327742:WME327743 WWA327742:WWA327743 S393278:S393279 JO393278:JO393279 TK393278:TK393279 ADG393278:ADG393279 ANC393278:ANC393279 AWY393278:AWY393279 BGU393278:BGU393279 BQQ393278:BQQ393279 CAM393278:CAM393279 CKI393278:CKI393279 CUE393278:CUE393279 DEA393278:DEA393279 DNW393278:DNW393279 DXS393278:DXS393279 EHO393278:EHO393279 ERK393278:ERK393279 FBG393278:FBG393279 FLC393278:FLC393279 FUY393278:FUY393279 GEU393278:GEU393279 GOQ393278:GOQ393279 GYM393278:GYM393279 HII393278:HII393279 HSE393278:HSE393279 ICA393278:ICA393279 ILW393278:ILW393279 IVS393278:IVS393279 JFO393278:JFO393279 JPK393278:JPK393279 JZG393278:JZG393279 KJC393278:KJC393279 KSY393278:KSY393279 LCU393278:LCU393279 LMQ393278:LMQ393279 LWM393278:LWM393279 MGI393278:MGI393279 MQE393278:MQE393279 NAA393278:NAA393279 NJW393278:NJW393279 NTS393278:NTS393279 ODO393278:ODO393279 ONK393278:ONK393279 OXG393278:OXG393279 PHC393278:PHC393279 PQY393278:PQY393279 QAU393278:QAU393279 QKQ393278:QKQ393279 QUM393278:QUM393279 REI393278:REI393279 ROE393278:ROE393279 RYA393278:RYA393279 SHW393278:SHW393279 SRS393278:SRS393279 TBO393278:TBO393279 TLK393278:TLK393279 TVG393278:TVG393279 UFC393278:UFC393279 UOY393278:UOY393279 UYU393278:UYU393279 VIQ393278:VIQ393279 VSM393278:VSM393279 WCI393278:WCI393279 WME393278:WME393279 WWA393278:WWA393279 S458814:S458815 JO458814:JO458815 TK458814:TK458815 ADG458814:ADG458815 ANC458814:ANC458815 AWY458814:AWY458815 BGU458814:BGU458815 BQQ458814:BQQ458815 CAM458814:CAM458815 CKI458814:CKI458815 CUE458814:CUE458815 DEA458814:DEA458815 DNW458814:DNW458815 DXS458814:DXS458815 EHO458814:EHO458815 ERK458814:ERK458815 FBG458814:FBG458815 FLC458814:FLC458815 FUY458814:FUY458815 GEU458814:GEU458815 GOQ458814:GOQ458815 GYM458814:GYM458815 HII458814:HII458815 HSE458814:HSE458815 ICA458814:ICA458815 ILW458814:ILW458815 IVS458814:IVS458815 JFO458814:JFO458815 JPK458814:JPK458815 JZG458814:JZG458815 KJC458814:KJC458815 KSY458814:KSY458815 LCU458814:LCU458815 LMQ458814:LMQ458815 LWM458814:LWM458815 MGI458814:MGI458815 MQE458814:MQE458815 NAA458814:NAA458815 NJW458814:NJW458815 NTS458814:NTS458815 ODO458814:ODO458815 ONK458814:ONK458815 OXG458814:OXG458815 PHC458814:PHC458815 PQY458814:PQY458815 QAU458814:QAU458815 QKQ458814:QKQ458815 QUM458814:QUM458815 REI458814:REI458815 ROE458814:ROE458815 RYA458814:RYA458815 SHW458814:SHW458815 SRS458814:SRS458815 TBO458814:TBO458815 TLK458814:TLK458815 TVG458814:TVG458815 UFC458814:UFC458815 UOY458814:UOY458815 UYU458814:UYU458815 VIQ458814:VIQ458815 VSM458814:VSM458815 WCI458814:WCI458815 WME458814:WME458815 WWA458814:WWA458815 S524350:S524351 JO524350:JO524351 TK524350:TK524351 ADG524350:ADG524351 ANC524350:ANC524351 AWY524350:AWY524351 BGU524350:BGU524351 BQQ524350:BQQ524351 CAM524350:CAM524351 CKI524350:CKI524351 CUE524350:CUE524351 DEA524350:DEA524351 DNW524350:DNW524351 DXS524350:DXS524351 EHO524350:EHO524351 ERK524350:ERK524351 FBG524350:FBG524351 FLC524350:FLC524351 FUY524350:FUY524351 GEU524350:GEU524351 GOQ524350:GOQ524351 GYM524350:GYM524351 HII524350:HII524351 HSE524350:HSE524351 ICA524350:ICA524351 ILW524350:ILW524351 IVS524350:IVS524351 JFO524350:JFO524351 JPK524350:JPK524351 JZG524350:JZG524351 KJC524350:KJC524351 KSY524350:KSY524351 LCU524350:LCU524351 LMQ524350:LMQ524351 LWM524350:LWM524351 MGI524350:MGI524351 MQE524350:MQE524351 NAA524350:NAA524351 NJW524350:NJW524351 NTS524350:NTS524351 ODO524350:ODO524351 ONK524350:ONK524351 OXG524350:OXG524351 PHC524350:PHC524351 PQY524350:PQY524351 QAU524350:QAU524351 QKQ524350:QKQ524351 QUM524350:QUM524351 REI524350:REI524351 ROE524350:ROE524351 RYA524350:RYA524351 SHW524350:SHW524351 SRS524350:SRS524351 TBO524350:TBO524351 TLK524350:TLK524351 TVG524350:TVG524351 UFC524350:UFC524351 UOY524350:UOY524351 UYU524350:UYU524351 VIQ524350:VIQ524351 VSM524350:VSM524351 WCI524350:WCI524351 WME524350:WME524351 WWA524350:WWA524351 S589886:S589887 JO589886:JO589887 TK589886:TK589887 ADG589886:ADG589887 ANC589886:ANC589887 AWY589886:AWY589887 BGU589886:BGU589887 BQQ589886:BQQ589887 CAM589886:CAM589887 CKI589886:CKI589887 CUE589886:CUE589887 DEA589886:DEA589887 DNW589886:DNW589887 DXS589886:DXS589887 EHO589886:EHO589887 ERK589886:ERK589887 FBG589886:FBG589887 FLC589886:FLC589887 FUY589886:FUY589887 GEU589886:GEU589887 GOQ589886:GOQ589887 GYM589886:GYM589887 HII589886:HII589887 HSE589886:HSE589887 ICA589886:ICA589887 ILW589886:ILW589887 IVS589886:IVS589887 JFO589886:JFO589887 JPK589886:JPK589887 JZG589886:JZG589887 KJC589886:KJC589887 KSY589886:KSY589887 LCU589886:LCU589887 LMQ589886:LMQ589887 LWM589886:LWM589887 MGI589886:MGI589887 MQE589886:MQE589887 NAA589886:NAA589887 NJW589886:NJW589887 NTS589886:NTS589887 ODO589886:ODO589887 ONK589886:ONK589887 OXG589886:OXG589887 PHC589886:PHC589887 PQY589886:PQY589887 QAU589886:QAU589887 QKQ589886:QKQ589887 QUM589886:QUM589887 REI589886:REI589887 ROE589886:ROE589887 RYA589886:RYA589887 SHW589886:SHW589887 SRS589886:SRS589887 TBO589886:TBO589887 TLK589886:TLK589887 TVG589886:TVG589887 UFC589886:UFC589887 UOY589886:UOY589887 UYU589886:UYU589887 VIQ589886:VIQ589887 VSM589886:VSM589887 WCI589886:WCI589887 WME589886:WME589887 WWA589886:WWA589887 S655422:S655423 JO655422:JO655423 TK655422:TK655423 ADG655422:ADG655423 ANC655422:ANC655423 AWY655422:AWY655423 BGU655422:BGU655423 BQQ655422:BQQ655423 CAM655422:CAM655423 CKI655422:CKI655423 CUE655422:CUE655423 DEA655422:DEA655423 DNW655422:DNW655423 DXS655422:DXS655423 EHO655422:EHO655423 ERK655422:ERK655423 FBG655422:FBG655423 FLC655422:FLC655423 FUY655422:FUY655423 GEU655422:GEU655423 GOQ655422:GOQ655423 GYM655422:GYM655423 HII655422:HII655423 HSE655422:HSE655423 ICA655422:ICA655423 ILW655422:ILW655423 IVS655422:IVS655423 JFO655422:JFO655423 JPK655422:JPK655423 JZG655422:JZG655423 KJC655422:KJC655423 KSY655422:KSY655423 LCU655422:LCU655423 LMQ655422:LMQ655423 LWM655422:LWM655423 MGI655422:MGI655423 MQE655422:MQE655423 NAA655422:NAA655423 NJW655422:NJW655423 NTS655422:NTS655423 ODO655422:ODO655423 ONK655422:ONK655423 OXG655422:OXG655423 PHC655422:PHC655423 PQY655422:PQY655423 QAU655422:QAU655423 QKQ655422:QKQ655423 QUM655422:QUM655423 REI655422:REI655423 ROE655422:ROE655423 RYA655422:RYA655423 SHW655422:SHW655423 SRS655422:SRS655423 TBO655422:TBO655423 TLK655422:TLK655423 TVG655422:TVG655423 UFC655422:UFC655423 UOY655422:UOY655423 UYU655422:UYU655423 VIQ655422:VIQ655423 VSM655422:VSM655423 WCI655422:WCI655423 WME655422:WME655423 WWA655422:WWA655423 S720958:S720959 JO720958:JO720959 TK720958:TK720959 ADG720958:ADG720959 ANC720958:ANC720959 AWY720958:AWY720959 BGU720958:BGU720959 BQQ720958:BQQ720959 CAM720958:CAM720959 CKI720958:CKI720959 CUE720958:CUE720959 DEA720958:DEA720959 DNW720958:DNW720959 DXS720958:DXS720959 EHO720958:EHO720959 ERK720958:ERK720959 FBG720958:FBG720959 FLC720958:FLC720959 FUY720958:FUY720959 GEU720958:GEU720959 GOQ720958:GOQ720959 GYM720958:GYM720959 HII720958:HII720959 HSE720958:HSE720959 ICA720958:ICA720959 ILW720958:ILW720959 IVS720958:IVS720959 JFO720958:JFO720959 JPK720958:JPK720959 JZG720958:JZG720959 KJC720958:KJC720959 KSY720958:KSY720959 LCU720958:LCU720959 LMQ720958:LMQ720959 LWM720958:LWM720959 MGI720958:MGI720959 MQE720958:MQE720959 NAA720958:NAA720959 NJW720958:NJW720959 NTS720958:NTS720959 ODO720958:ODO720959 ONK720958:ONK720959 OXG720958:OXG720959 PHC720958:PHC720959 PQY720958:PQY720959 QAU720958:QAU720959 QKQ720958:QKQ720959 QUM720958:QUM720959 REI720958:REI720959 ROE720958:ROE720959 RYA720958:RYA720959 SHW720958:SHW720959 SRS720958:SRS720959 TBO720958:TBO720959 TLK720958:TLK720959 TVG720958:TVG720959 UFC720958:UFC720959 UOY720958:UOY720959 UYU720958:UYU720959 VIQ720958:VIQ720959 VSM720958:VSM720959 WCI720958:WCI720959 WME720958:WME720959 WWA720958:WWA720959 S786494:S786495 JO786494:JO786495 TK786494:TK786495 ADG786494:ADG786495 ANC786494:ANC786495 AWY786494:AWY786495 BGU786494:BGU786495 BQQ786494:BQQ786495 CAM786494:CAM786495 CKI786494:CKI786495 CUE786494:CUE786495 DEA786494:DEA786495 DNW786494:DNW786495 DXS786494:DXS786495 EHO786494:EHO786495 ERK786494:ERK786495 FBG786494:FBG786495 FLC786494:FLC786495 FUY786494:FUY786495 GEU786494:GEU786495 GOQ786494:GOQ786495 GYM786494:GYM786495 HII786494:HII786495 HSE786494:HSE786495 ICA786494:ICA786495 ILW786494:ILW786495 IVS786494:IVS786495 JFO786494:JFO786495 JPK786494:JPK786495 JZG786494:JZG786495 KJC786494:KJC786495 KSY786494:KSY786495 LCU786494:LCU786495 LMQ786494:LMQ786495 LWM786494:LWM786495 MGI786494:MGI786495 MQE786494:MQE786495 NAA786494:NAA786495 NJW786494:NJW786495 NTS786494:NTS786495 ODO786494:ODO786495 ONK786494:ONK786495 OXG786494:OXG786495 PHC786494:PHC786495 PQY786494:PQY786495 QAU786494:QAU786495 QKQ786494:QKQ786495 QUM786494:QUM786495 REI786494:REI786495 ROE786494:ROE786495 RYA786494:RYA786495 SHW786494:SHW786495 SRS786494:SRS786495 TBO786494:TBO786495 TLK786494:TLK786495 TVG786494:TVG786495 UFC786494:UFC786495 UOY786494:UOY786495 UYU786494:UYU786495 VIQ786494:VIQ786495 VSM786494:VSM786495 WCI786494:WCI786495 WME786494:WME786495 WWA786494:WWA786495 S852030:S852031 JO852030:JO852031 TK852030:TK852031 ADG852030:ADG852031 ANC852030:ANC852031 AWY852030:AWY852031 BGU852030:BGU852031 BQQ852030:BQQ852031 CAM852030:CAM852031 CKI852030:CKI852031 CUE852030:CUE852031 DEA852030:DEA852031 DNW852030:DNW852031 DXS852030:DXS852031 EHO852030:EHO852031 ERK852030:ERK852031 FBG852030:FBG852031 FLC852030:FLC852031 FUY852030:FUY852031 GEU852030:GEU852031 GOQ852030:GOQ852031 GYM852030:GYM852031 HII852030:HII852031 HSE852030:HSE852031 ICA852030:ICA852031 ILW852030:ILW852031 IVS852030:IVS852031 JFO852030:JFO852031 JPK852030:JPK852031 JZG852030:JZG852031 KJC852030:KJC852031 KSY852030:KSY852031 LCU852030:LCU852031 LMQ852030:LMQ852031 LWM852030:LWM852031 MGI852030:MGI852031 MQE852030:MQE852031 NAA852030:NAA852031 NJW852030:NJW852031 NTS852030:NTS852031 ODO852030:ODO852031 ONK852030:ONK852031 OXG852030:OXG852031 PHC852030:PHC852031 PQY852030:PQY852031 QAU852030:QAU852031 QKQ852030:QKQ852031 QUM852030:QUM852031 REI852030:REI852031 ROE852030:ROE852031 RYA852030:RYA852031 SHW852030:SHW852031 SRS852030:SRS852031 TBO852030:TBO852031 TLK852030:TLK852031 TVG852030:TVG852031 UFC852030:UFC852031 UOY852030:UOY852031 UYU852030:UYU852031 VIQ852030:VIQ852031 VSM852030:VSM852031 WCI852030:WCI852031 WME852030:WME852031 WWA852030:WWA852031 S917566:S917567 JO917566:JO917567 TK917566:TK917567 ADG917566:ADG917567 ANC917566:ANC917567 AWY917566:AWY917567 BGU917566:BGU917567 BQQ917566:BQQ917567 CAM917566:CAM917567 CKI917566:CKI917567 CUE917566:CUE917567 DEA917566:DEA917567 DNW917566:DNW917567 DXS917566:DXS917567 EHO917566:EHO917567 ERK917566:ERK917567 FBG917566:FBG917567 FLC917566:FLC917567 FUY917566:FUY917567 GEU917566:GEU917567 GOQ917566:GOQ917567 GYM917566:GYM917567 HII917566:HII917567 HSE917566:HSE917567 ICA917566:ICA917567 ILW917566:ILW917567 IVS917566:IVS917567 JFO917566:JFO917567 JPK917566:JPK917567 JZG917566:JZG917567 KJC917566:KJC917567 KSY917566:KSY917567 LCU917566:LCU917567 LMQ917566:LMQ917567 LWM917566:LWM917567 MGI917566:MGI917567 MQE917566:MQE917567 NAA917566:NAA917567 NJW917566:NJW917567 NTS917566:NTS917567 ODO917566:ODO917567 ONK917566:ONK917567 OXG917566:OXG917567 PHC917566:PHC917567 PQY917566:PQY917567 QAU917566:QAU917567 QKQ917566:QKQ917567 QUM917566:QUM917567 REI917566:REI917567 ROE917566:ROE917567 RYA917566:RYA917567 SHW917566:SHW917567 SRS917566:SRS917567 TBO917566:TBO917567 TLK917566:TLK917567 TVG917566:TVG917567 UFC917566:UFC917567 UOY917566:UOY917567 UYU917566:UYU917567 VIQ917566:VIQ917567 VSM917566:VSM917567 WCI917566:WCI917567 WME917566:WME917567 WWA917566:WWA917567 S983102:S983103 JO983102:JO983103 TK983102:TK983103 ADG983102:ADG983103 ANC983102:ANC983103 AWY983102:AWY983103 BGU983102:BGU983103 BQQ983102:BQQ983103 CAM983102:CAM983103 CKI983102:CKI983103 CUE983102:CUE983103 DEA983102:DEA983103 DNW983102:DNW983103 DXS983102:DXS983103 EHO983102:EHO983103 ERK983102:ERK983103 FBG983102:FBG983103 FLC983102:FLC983103 FUY983102:FUY983103 GEU983102:GEU983103 GOQ983102:GOQ983103 GYM983102:GYM983103 HII983102:HII983103 HSE983102:HSE983103 ICA983102:ICA983103 ILW983102:ILW983103 IVS983102:IVS983103 JFO983102:JFO983103 JPK983102:JPK983103 JZG983102:JZG983103 KJC983102:KJC983103 KSY983102:KSY983103 LCU983102:LCU983103 LMQ983102:LMQ983103 LWM983102:LWM983103 MGI983102:MGI983103 MQE983102:MQE983103 NAA983102:NAA983103 NJW983102:NJW983103 NTS983102:NTS983103 ODO983102:ODO983103 ONK983102:ONK983103 OXG983102:OXG983103 PHC983102:PHC983103 PQY983102:PQY983103 QAU983102:QAU983103 QKQ983102:QKQ983103 QUM983102:QUM983103 REI983102:REI983103 ROE983102:ROE983103 RYA983102:RYA983103 SHW983102:SHW983103 SRS983102:SRS983103 TBO983102:TBO983103 TLK983102:TLK983103 TVG983102:TVG983103 UFC983102:UFC983103 UOY983102:UOY983103 UYU983102:UYU983103 VIQ983102:VIQ983103 VSM983102:VSM983103 WCI983102:WCI983103 WME983102:WME983103 WWA983102:WWA983103 S65602:S65606 JO65602:JO65606 TK65602:TK65606 ADG65602:ADG65606 ANC65602:ANC65606 AWY65602:AWY65606 BGU65602:BGU65606 BQQ65602:BQQ65606 CAM65602:CAM65606 CKI65602:CKI65606 CUE65602:CUE65606 DEA65602:DEA65606 DNW65602:DNW65606 DXS65602:DXS65606 EHO65602:EHO65606 ERK65602:ERK65606 FBG65602:FBG65606 FLC65602:FLC65606 FUY65602:FUY65606 GEU65602:GEU65606 GOQ65602:GOQ65606 GYM65602:GYM65606 HII65602:HII65606 HSE65602:HSE65606 ICA65602:ICA65606 ILW65602:ILW65606 IVS65602:IVS65606 JFO65602:JFO65606 JPK65602:JPK65606 JZG65602:JZG65606 KJC65602:KJC65606 KSY65602:KSY65606 LCU65602:LCU65606 LMQ65602:LMQ65606 LWM65602:LWM65606 MGI65602:MGI65606 MQE65602:MQE65606 NAA65602:NAA65606 NJW65602:NJW65606 NTS65602:NTS65606 ODO65602:ODO65606 ONK65602:ONK65606 OXG65602:OXG65606 PHC65602:PHC65606 PQY65602:PQY65606 QAU65602:QAU65606 QKQ65602:QKQ65606 QUM65602:QUM65606 REI65602:REI65606 ROE65602:ROE65606 RYA65602:RYA65606 SHW65602:SHW65606 SRS65602:SRS65606 TBO65602:TBO65606 TLK65602:TLK65606 TVG65602:TVG65606 UFC65602:UFC65606 UOY65602:UOY65606 UYU65602:UYU65606 VIQ65602:VIQ65606 VSM65602:VSM65606 WCI65602:WCI65606 WME65602:WME65606 WWA65602:WWA65606 S131138:S131142 JO131138:JO131142 TK131138:TK131142 ADG131138:ADG131142 ANC131138:ANC131142 AWY131138:AWY131142 BGU131138:BGU131142 BQQ131138:BQQ131142 CAM131138:CAM131142 CKI131138:CKI131142 CUE131138:CUE131142 DEA131138:DEA131142 DNW131138:DNW131142 DXS131138:DXS131142 EHO131138:EHO131142 ERK131138:ERK131142 FBG131138:FBG131142 FLC131138:FLC131142 FUY131138:FUY131142 GEU131138:GEU131142 GOQ131138:GOQ131142 GYM131138:GYM131142 HII131138:HII131142 HSE131138:HSE131142 ICA131138:ICA131142 ILW131138:ILW131142 IVS131138:IVS131142 JFO131138:JFO131142 JPK131138:JPK131142 JZG131138:JZG131142 KJC131138:KJC131142 KSY131138:KSY131142 LCU131138:LCU131142 LMQ131138:LMQ131142 LWM131138:LWM131142 MGI131138:MGI131142 MQE131138:MQE131142 NAA131138:NAA131142 NJW131138:NJW131142 NTS131138:NTS131142 ODO131138:ODO131142 ONK131138:ONK131142 OXG131138:OXG131142 PHC131138:PHC131142 PQY131138:PQY131142 QAU131138:QAU131142 QKQ131138:QKQ131142 QUM131138:QUM131142 REI131138:REI131142 ROE131138:ROE131142 RYA131138:RYA131142 SHW131138:SHW131142 SRS131138:SRS131142 TBO131138:TBO131142 TLK131138:TLK131142 TVG131138:TVG131142 UFC131138:UFC131142 UOY131138:UOY131142 UYU131138:UYU131142 VIQ131138:VIQ131142 VSM131138:VSM131142 WCI131138:WCI131142 WME131138:WME131142 WWA131138:WWA131142 S196674:S196678 JO196674:JO196678 TK196674:TK196678 ADG196674:ADG196678 ANC196674:ANC196678 AWY196674:AWY196678 BGU196674:BGU196678 BQQ196674:BQQ196678 CAM196674:CAM196678 CKI196674:CKI196678 CUE196674:CUE196678 DEA196674:DEA196678 DNW196674:DNW196678 DXS196674:DXS196678 EHO196674:EHO196678 ERK196674:ERK196678 FBG196674:FBG196678 FLC196674:FLC196678 FUY196674:FUY196678 GEU196674:GEU196678 GOQ196674:GOQ196678 GYM196674:GYM196678 HII196674:HII196678 HSE196674:HSE196678 ICA196674:ICA196678 ILW196674:ILW196678 IVS196674:IVS196678 JFO196674:JFO196678 JPK196674:JPK196678 JZG196674:JZG196678 KJC196674:KJC196678 KSY196674:KSY196678 LCU196674:LCU196678 LMQ196674:LMQ196678 LWM196674:LWM196678 MGI196674:MGI196678 MQE196674:MQE196678 NAA196674:NAA196678 NJW196674:NJW196678 NTS196674:NTS196678 ODO196674:ODO196678 ONK196674:ONK196678 OXG196674:OXG196678 PHC196674:PHC196678 PQY196674:PQY196678 QAU196674:QAU196678 QKQ196674:QKQ196678 QUM196674:QUM196678 REI196674:REI196678 ROE196674:ROE196678 RYA196674:RYA196678 SHW196674:SHW196678 SRS196674:SRS196678 TBO196674:TBO196678 TLK196674:TLK196678 TVG196674:TVG196678 UFC196674:UFC196678 UOY196674:UOY196678 UYU196674:UYU196678 VIQ196674:VIQ196678 VSM196674:VSM196678 WCI196674:WCI196678 WME196674:WME196678 WWA196674:WWA196678 S262210:S262214 JO262210:JO262214 TK262210:TK262214 ADG262210:ADG262214 ANC262210:ANC262214 AWY262210:AWY262214 BGU262210:BGU262214 BQQ262210:BQQ262214 CAM262210:CAM262214 CKI262210:CKI262214 CUE262210:CUE262214 DEA262210:DEA262214 DNW262210:DNW262214 DXS262210:DXS262214 EHO262210:EHO262214 ERK262210:ERK262214 FBG262210:FBG262214 FLC262210:FLC262214 FUY262210:FUY262214 GEU262210:GEU262214 GOQ262210:GOQ262214 GYM262210:GYM262214 HII262210:HII262214 HSE262210:HSE262214 ICA262210:ICA262214 ILW262210:ILW262214 IVS262210:IVS262214 JFO262210:JFO262214 JPK262210:JPK262214 JZG262210:JZG262214 KJC262210:KJC262214 KSY262210:KSY262214 LCU262210:LCU262214 LMQ262210:LMQ262214 LWM262210:LWM262214 MGI262210:MGI262214 MQE262210:MQE262214 NAA262210:NAA262214 NJW262210:NJW262214 NTS262210:NTS262214 ODO262210:ODO262214 ONK262210:ONK262214 OXG262210:OXG262214 PHC262210:PHC262214 PQY262210:PQY262214 QAU262210:QAU262214 QKQ262210:QKQ262214 QUM262210:QUM262214 REI262210:REI262214 ROE262210:ROE262214 RYA262210:RYA262214 SHW262210:SHW262214 SRS262210:SRS262214 TBO262210:TBO262214 TLK262210:TLK262214 TVG262210:TVG262214 UFC262210:UFC262214 UOY262210:UOY262214 UYU262210:UYU262214 VIQ262210:VIQ262214 VSM262210:VSM262214 WCI262210:WCI262214 WME262210:WME262214 WWA262210:WWA262214 S327746:S327750 JO327746:JO327750 TK327746:TK327750 ADG327746:ADG327750 ANC327746:ANC327750 AWY327746:AWY327750 BGU327746:BGU327750 BQQ327746:BQQ327750 CAM327746:CAM327750 CKI327746:CKI327750 CUE327746:CUE327750 DEA327746:DEA327750 DNW327746:DNW327750 DXS327746:DXS327750 EHO327746:EHO327750 ERK327746:ERK327750 FBG327746:FBG327750 FLC327746:FLC327750 FUY327746:FUY327750 GEU327746:GEU327750 GOQ327746:GOQ327750 GYM327746:GYM327750 HII327746:HII327750 HSE327746:HSE327750 ICA327746:ICA327750 ILW327746:ILW327750 IVS327746:IVS327750 JFO327746:JFO327750 JPK327746:JPK327750 JZG327746:JZG327750 KJC327746:KJC327750 KSY327746:KSY327750 LCU327746:LCU327750 LMQ327746:LMQ327750 LWM327746:LWM327750 MGI327746:MGI327750 MQE327746:MQE327750 NAA327746:NAA327750 NJW327746:NJW327750 NTS327746:NTS327750 ODO327746:ODO327750 ONK327746:ONK327750 OXG327746:OXG327750 PHC327746:PHC327750 PQY327746:PQY327750 QAU327746:QAU327750 QKQ327746:QKQ327750 QUM327746:QUM327750 REI327746:REI327750 ROE327746:ROE327750 RYA327746:RYA327750 SHW327746:SHW327750 SRS327746:SRS327750 TBO327746:TBO327750 TLK327746:TLK327750 TVG327746:TVG327750 UFC327746:UFC327750 UOY327746:UOY327750 UYU327746:UYU327750 VIQ327746:VIQ327750 VSM327746:VSM327750 WCI327746:WCI327750 WME327746:WME327750 WWA327746:WWA327750 S393282:S393286 JO393282:JO393286 TK393282:TK393286 ADG393282:ADG393286 ANC393282:ANC393286 AWY393282:AWY393286 BGU393282:BGU393286 BQQ393282:BQQ393286 CAM393282:CAM393286 CKI393282:CKI393286 CUE393282:CUE393286 DEA393282:DEA393286 DNW393282:DNW393286 DXS393282:DXS393286 EHO393282:EHO393286 ERK393282:ERK393286 FBG393282:FBG393286 FLC393282:FLC393286 FUY393282:FUY393286 GEU393282:GEU393286 GOQ393282:GOQ393286 GYM393282:GYM393286 HII393282:HII393286 HSE393282:HSE393286 ICA393282:ICA393286 ILW393282:ILW393286 IVS393282:IVS393286 JFO393282:JFO393286 JPK393282:JPK393286 JZG393282:JZG393286 KJC393282:KJC393286 KSY393282:KSY393286 LCU393282:LCU393286 LMQ393282:LMQ393286 LWM393282:LWM393286 MGI393282:MGI393286 MQE393282:MQE393286 NAA393282:NAA393286 NJW393282:NJW393286 NTS393282:NTS393286 ODO393282:ODO393286 ONK393282:ONK393286 OXG393282:OXG393286 PHC393282:PHC393286 PQY393282:PQY393286 QAU393282:QAU393286 QKQ393282:QKQ393286 QUM393282:QUM393286 REI393282:REI393286 ROE393282:ROE393286 RYA393282:RYA393286 SHW393282:SHW393286 SRS393282:SRS393286 TBO393282:TBO393286 TLK393282:TLK393286 TVG393282:TVG393286 UFC393282:UFC393286 UOY393282:UOY393286 UYU393282:UYU393286 VIQ393282:VIQ393286 VSM393282:VSM393286 WCI393282:WCI393286 WME393282:WME393286 WWA393282:WWA393286 S458818:S458822 JO458818:JO458822 TK458818:TK458822 ADG458818:ADG458822 ANC458818:ANC458822 AWY458818:AWY458822 BGU458818:BGU458822 BQQ458818:BQQ458822 CAM458818:CAM458822 CKI458818:CKI458822 CUE458818:CUE458822 DEA458818:DEA458822 DNW458818:DNW458822 DXS458818:DXS458822 EHO458818:EHO458822 ERK458818:ERK458822 FBG458818:FBG458822 FLC458818:FLC458822 FUY458818:FUY458822 GEU458818:GEU458822 GOQ458818:GOQ458822 GYM458818:GYM458822 HII458818:HII458822 HSE458818:HSE458822 ICA458818:ICA458822 ILW458818:ILW458822 IVS458818:IVS458822 JFO458818:JFO458822 JPK458818:JPK458822 JZG458818:JZG458822 KJC458818:KJC458822 KSY458818:KSY458822 LCU458818:LCU458822 LMQ458818:LMQ458822 LWM458818:LWM458822 MGI458818:MGI458822 MQE458818:MQE458822 NAA458818:NAA458822 NJW458818:NJW458822 NTS458818:NTS458822 ODO458818:ODO458822 ONK458818:ONK458822 OXG458818:OXG458822 PHC458818:PHC458822 PQY458818:PQY458822 QAU458818:QAU458822 QKQ458818:QKQ458822 QUM458818:QUM458822 REI458818:REI458822 ROE458818:ROE458822 RYA458818:RYA458822 SHW458818:SHW458822 SRS458818:SRS458822 TBO458818:TBO458822 TLK458818:TLK458822 TVG458818:TVG458822 UFC458818:UFC458822 UOY458818:UOY458822 UYU458818:UYU458822 VIQ458818:VIQ458822 VSM458818:VSM458822 WCI458818:WCI458822 WME458818:WME458822 WWA458818:WWA458822 S524354:S524358 JO524354:JO524358 TK524354:TK524358 ADG524354:ADG524358 ANC524354:ANC524358 AWY524354:AWY524358 BGU524354:BGU524358 BQQ524354:BQQ524358 CAM524354:CAM524358 CKI524354:CKI524358 CUE524354:CUE524358 DEA524354:DEA524358 DNW524354:DNW524358 DXS524354:DXS524358 EHO524354:EHO524358 ERK524354:ERK524358 FBG524354:FBG524358 FLC524354:FLC524358 FUY524354:FUY524358 GEU524354:GEU524358 GOQ524354:GOQ524358 GYM524354:GYM524358 HII524354:HII524358 HSE524354:HSE524358 ICA524354:ICA524358 ILW524354:ILW524358 IVS524354:IVS524358 JFO524354:JFO524358 JPK524354:JPK524358 JZG524354:JZG524358 KJC524354:KJC524358 KSY524354:KSY524358 LCU524354:LCU524358 LMQ524354:LMQ524358 LWM524354:LWM524358 MGI524354:MGI524358 MQE524354:MQE524358 NAA524354:NAA524358 NJW524354:NJW524358 NTS524354:NTS524358 ODO524354:ODO524358 ONK524354:ONK524358 OXG524354:OXG524358 PHC524354:PHC524358 PQY524354:PQY524358 QAU524354:QAU524358 QKQ524354:QKQ524358 QUM524354:QUM524358 REI524354:REI524358 ROE524354:ROE524358 RYA524354:RYA524358 SHW524354:SHW524358 SRS524354:SRS524358 TBO524354:TBO524358 TLK524354:TLK524358 TVG524354:TVG524358 UFC524354:UFC524358 UOY524354:UOY524358 UYU524354:UYU524358 VIQ524354:VIQ524358 VSM524354:VSM524358 WCI524354:WCI524358 WME524354:WME524358 WWA524354:WWA524358 S589890:S589894 JO589890:JO589894 TK589890:TK589894 ADG589890:ADG589894 ANC589890:ANC589894 AWY589890:AWY589894 BGU589890:BGU589894 BQQ589890:BQQ589894 CAM589890:CAM589894 CKI589890:CKI589894 CUE589890:CUE589894 DEA589890:DEA589894 DNW589890:DNW589894 DXS589890:DXS589894 EHO589890:EHO589894 ERK589890:ERK589894 FBG589890:FBG589894 FLC589890:FLC589894 FUY589890:FUY589894 GEU589890:GEU589894 GOQ589890:GOQ589894 GYM589890:GYM589894 HII589890:HII589894 HSE589890:HSE589894 ICA589890:ICA589894 ILW589890:ILW589894 IVS589890:IVS589894 JFO589890:JFO589894 JPK589890:JPK589894 JZG589890:JZG589894 KJC589890:KJC589894 KSY589890:KSY589894 LCU589890:LCU589894 LMQ589890:LMQ589894 LWM589890:LWM589894 MGI589890:MGI589894 MQE589890:MQE589894 NAA589890:NAA589894 NJW589890:NJW589894 NTS589890:NTS589894 ODO589890:ODO589894 ONK589890:ONK589894 OXG589890:OXG589894 PHC589890:PHC589894 PQY589890:PQY589894 QAU589890:QAU589894 QKQ589890:QKQ589894 QUM589890:QUM589894 REI589890:REI589894 ROE589890:ROE589894 RYA589890:RYA589894 SHW589890:SHW589894 SRS589890:SRS589894 TBO589890:TBO589894 TLK589890:TLK589894 TVG589890:TVG589894 UFC589890:UFC589894 UOY589890:UOY589894 UYU589890:UYU589894 VIQ589890:VIQ589894 VSM589890:VSM589894 WCI589890:WCI589894 WME589890:WME589894 WWA589890:WWA589894 S655426:S655430 JO655426:JO655430 TK655426:TK655430 ADG655426:ADG655430 ANC655426:ANC655430 AWY655426:AWY655430 BGU655426:BGU655430 BQQ655426:BQQ655430 CAM655426:CAM655430 CKI655426:CKI655430 CUE655426:CUE655430 DEA655426:DEA655430 DNW655426:DNW655430 DXS655426:DXS655430 EHO655426:EHO655430 ERK655426:ERK655430 FBG655426:FBG655430 FLC655426:FLC655430 FUY655426:FUY655430 GEU655426:GEU655430 GOQ655426:GOQ655430 GYM655426:GYM655430 HII655426:HII655430 HSE655426:HSE655430 ICA655426:ICA655430 ILW655426:ILW655430 IVS655426:IVS655430 JFO655426:JFO655430 JPK655426:JPK655430 JZG655426:JZG655430 KJC655426:KJC655430 KSY655426:KSY655430 LCU655426:LCU655430 LMQ655426:LMQ655430 LWM655426:LWM655430 MGI655426:MGI655430 MQE655426:MQE655430 NAA655426:NAA655430 NJW655426:NJW655430 NTS655426:NTS655430 ODO655426:ODO655430 ONK655426:ONK655430 OXG655426:OXG655430 PHC655426:PHC655430 PQY655426:PQY655430 QAU655426:QAU655430 QKQ655426:QKQ655430 QUM655426:QUM655430 REI655426:REI655430 ROE655426:ROE655430 RYA655426:RYA655430 SHW655426:SHW655430 SRS655426:SRS655430 TBO655426:TBO655430 TLK655426:TLK655430 TVG655426:TVG655430 UFC655426:UFC655430 UOY655426:UOY655430 UYU655426:UYU655430 VIQ655426:VIQ655430 VSM655426:VSM655430 WCI655426:WCI655430 WME655426:WME655430 WWA655426:WWA655430 S720962:S720966 JO720962:JO720966 TK720962:TK720966 ADG720962:ADG720966 ANC720962:ANC720966 AWY720962:AWY720966 BGU720962:BGU720966 BQQ720962:BQQ720966 CAM720962:CAM720966 CKI720962:CKI720966 CUE720962:CUE720966 DEA720962:DEA720966 DNW720962:DNW720966 DXS720962:DXS720966 EHO720962:EHO720966 ERK720962:ERK720966 FBG720962:FBG720966 FLC720962:FLC720966 FUY720962:FUY720966 GEU720962:GEU720966 GOQ720962:GOQ720966 GYM720962:GYM720966 HII720962:HII720966 HSE720962:HSE720966 ICA720962:ICA720966 ILW720962:ILW720966 IVS720962:IVS720966 JFO720962:JFO720966 JPK720962:JPK720966 JZG720962:JZG720966 KJC720962:KJC720966 KSY720962:KSY720966 LCU720962:LCU720966 LMQ720962:LMQ720966 LWM720962:LWM720966 MGI720962:MGI720966 MQE720962:MQE720966 NAA720962:NAA720966 NJW720962:NJW720966 NTS720962:NTS720966 ODO720962:ODO720966 ONK720962:ONK720966 OXG720962:OXG720966 PHC720962:PHC720966 PQY720962:PQY720966 QAU720962:QAU720966 QKQ720962:QKQ720966 QUM720962:QUM720966 REI720962:REI720966 ROE720962:ROE720966 RYA720962:RYA720966 SHW720962:SHW720966 SRS720962:SRS720966 TBO720962:TBO720966 TLK720962:TLK720966 TVG720962:TVG720966 UFC720962:UFC720966 UOY720962:UOY720966 UYU720962:UYU720966 VIQ720962:VIQ720966 VSM720962:VSM720966 WCI720962:WCI720966 WME720962:WME720966 WWA720962:WWA720966 S786498:S786502 JO786498:JO786502 TK786498:TK786502 ADG786498:ADG786502 ANC786498:ANC786502 AWY786498:AWY786502 BGU786498:BGU786502 BQQ786498:BQQ786502 CAM786498:CAM786502 CKI786498:CKI786502 CUE786498:CUE786502 DEA786498:DEA786502 DNW786498:DNW786502 DXS786498:DXS786502 EHO786498:EHO786502 ERK786498:ERK786502 FBG786498:FBG786502 FLC786498:FLC786502 FUY786498:FUY786502 GEU786498:GEU786502 GOQ786498:GOQ786502 GYM786498:GYM786502 HII786498:HII786502 HSE786498:HSE786502 ICA786498:ICA786502 ILW786498:ILW786502 IVS786498:IVS786502 JFO786498:JFO786502 JPK786498:JPK786502 JZG786498:JZG786502 KJC786498:KJC786502 KSY786498:KSY786502 LCU786498:LCU786502 LMQ786498:LMQ786502 LWM786498:LWM786502 MGI786498:MGI786502 MQE786498:MQE786502 NAA786498:NAA786502 NJW786498:NJW786502 NTS786498:NTS786502 ODO786498:ODO786502 ONK786498:ONK786502 OXG786498:OXG786502 PHC786498:PHC786502 PQY786498:PQY786502 QAU786498:QAU786502 QKQ786498:QKQ786502 QUM786498:QUM786502 REI786498:REI786502 ROE786498:ROE786502 RYA786498:RYA786502 SHW786498:SHW786502 SRS786498:SRS786502 TBO786498:TBO786502 TLK786498:TLK786502 TVG786498:TVG786502 UFC786498:UFC786502 UOY786498:UOY786502 UYU786498:UYU786502 VIQ786498:VIQ786502 VSM786498:VSM786502 WCI786498:WCI786502 WME786498:WME786502 WWA786498:WWA786502 S852034:S852038 JO852034:JO852038 TK852034:TK852038 ADG852034:ADG852038 ANC852034:ANC852038 AWY852034:AWY852038 BGU852034:BGU852038 BQQ852034:BQQ852038 CAM852034:CAM852038 CKI852034:CKI852038 CUE852034:CUE852038 DEA852034:DEA852038 DNW852034:DNW852038 DXS852034:DXS852038 EHO852034:EHO852038 ERK852034:ERK852038 FBG852034:FBG852038 FLC852034:FLC852038 FUY852034:FUY852038 GEU852034:GEU852038 GOQ852034:GOQ852038 GYM852034:GYM852038 HII852034:HII852038 HSE852034:HSE852038 ICA852034:ICA852038 ILW852034:ILW852038 IVS852034:IVS852038 JFO852034:JFO852038 JPK852034:JPK852038 JZG852034:JZG852038 KJC852034:KJC852038 KSY852034:KSY852038 LCU852034:LCU852038 LMQ852034:LMQ852038 LWM852034:LWM852038 MGI852034:MGI852038 MQE852034:MQE852038 NAA852034:NAA852038 NJW852034:NJW852038 NTS852034:NTS852038 ODO852034:ODO852038 ONK852034:ONK852038 OXG852034:OXG852038 PHC852034:PHC852038 PQY852034:PQY852038 QAU852034:QAU852038 QKQ852034:QKQ852038 QUM852034:QUM852038 REI852034:REI852038 ROE852034:ROE852038 RYA852034:RYA852038 SHW852034:SHW852038 SRS852034:SRS852038 TBO852034:TBO852038 TLK852034:TLK852038 TVG852034:TVG852038 UFC852034:UFC852038 UOY852034:UOY852038 UYU852034:UYU852038 VIQ852034:VIQ852038 VSM852034:VSM852038 WCI852034:WCI852038 WME852034:WME852038 WWA852034:WWA852038 S917570:S917574 JO917570:JO917574 TK917570:TK917574 ADG917570:ADG917574 ANC917570:ANC917574 AWY917570:AWY917574 BGU917570:BGU917574 BQQ917570:BQQ917574 CAM917570:CAM917574 CKI917570:CKI917574 CUE917570:CUE917574 DEA917570:DEA917574 DNW917570:DNW917574 DXS917570:DXS917574 EHO917570:EHO917574 ERK917570:ERK917574 FBG917570:FBG917574 FLC917570:FLC917574 FUY917570:FUY917574 GEU917570:GEU917574 GOQ917570:GOQ917574 GYM917570:GYM917574 HII917570:HII917574 HSE917570:HSE917574 ICA917570:ICA917574 ILW917570:ILW917574 IVS917570:IVS917574 JFO917570:JFO917574 JPK917570:JPK917574 JZG917570:JZG917574 KJC917570:KJC917574 KSY917570:KSY917574 LCU917570:LCU917574 LMQ917570:LMQ917574 LWM917570:LWM917574 MGI917570:MGI917574 MQE917570:MQE917574 NAA917570:NAA917574 NJW917570:NJW917574 NTS917570:NTS917574 ODO917570:ODO917574 ONK917570:ONK917574 OXG917570:OXG917574 PHC917570:PHC917574 PQY917570:PQY917574 QAU917570:QAU917574 QKQ917570:QKQ917574 QUM917570:QUM917574 REI917570:REI917574 ROE917570:ROE917574 RYA917570:RYA917574 SHW917570:SHW917574 SRS917570:SRS917574 TBO917570:TBO917574 TLK917570:TLK917574 TVG917570:TVG917574 UFC917570:UFC917574 UOY917570:UOY917574 UYU917570:UYU917574 VIQ917570:VIQ917574 VSM917570:VSM917574 WCI917570:WCI917574 WME917570:WME917574 WWA917570:WWA917574 S983106:S983110 JO983106:JO983110 TK983106:TK983110 ADG983106:ADG983110 ANC983106:ANC983110 AWY983106:AWY983110 BGU983106:BGU983110 BQQ983106:BQQ983110 CAM983106:CAM983110 CKI983106:CKI983110 CUE983106:CUE983110 DEA983106:DEA983110 DNW983106:DNW983110 DXS983106:DXS983110 EHO983106:EHO983110 ERK983106:ERK983110 FBG983106:FBG983110 FLC983106:FLC983110 FUY983106:FUY983110 GEU983106:GEU983110 GOQ983106:GOQ983110 GYM983106:GYM983110 HII983106:HII983110 HSE983106:HSE983110 ICA983106:ICA983110 ILW983106:ILW983110 IVS983106:IVS983110 JFO983106:JFO983110 JPK983106:JPK983110 JZG983106:JZG983110 KJC983106:KJC983110 KSY983106:KSY983110 LCU983106:LCU983110 LMQ983106:LMQ983110 LWM983106:LWM983110 MGI983106:MGI983110 MQE983106:MQE983110 NAA983106:NAA983110 NJW983106:NJW983110 NTS983106:NTS983110 ODO983106:ODO983110 ONK983106:ONK983110 OXG983106:OXG983110 PHC983106:PHC983110 PQY983106:PQY983110 QAU983106:QAU983110 QKQ983106:QKQ983110 QUM983106:QUM983110 REI983106:REI983110 ROE983106:ROE983110 RYA983106:RYA983110 SHW983106:SHW983110 SRS983106:SRS983110 TBO983106:TBO983110 TLK983106:TLK983110 TVG983106:TVG983110 UFC983106:UFC983110 UOY983106:UOY983110 UYU983106:UYU983110 VIQ983106:VIQ983110 VSM983106:VSM983110 WCI983106:WCI983110 WME983106:WME983110 WWA983106:WWA983110 C65596:C65600 IY65596:IY65600 SU65596:SU65600 ACQ65596:ACQ65600 AMM65596:AMM65600 AWI65596:AWI65600 BGE65596:BGE65600 BQA65596:BQA65600 BZW65596:BZW65600 CJS65596:CJS65600 CTO65596:CTO65600 DDK65596:DDK65600 DNG65596:DNG65600 DXC65596:DXC65600 EGY65596:EGY65600 EQU65596:EQU65600 FAQ65596:FAQ65600 FKM65596:FKM65600 FUI65596:FUI65600 GEE65596:GEE65600 GOA65596:GOA65600 GXW65596:GXW65600 HHS65596:HHS65600 HRO65596:HRO65600 IBK65596:IBK65600 ILG65596:ILG65600 IVC65596:IVC65600 JEY65596:JEY65600 JOU65596:JOU65600 JYQ65596:JYQ65600 KIM65596:KIM65600 KSI65596:KSI65600 LCE65596:LCE65600 LMA65596:LMA65600 LVW65596:LVW65600 MFS65596:MFS65600 MPO65596:MPO65600 MZK65596:MZK65600 NJG65596:NJG65600 NTC65596:NTC65600 OCY65596:OCY65600 OMU65596:OMU65600 OWQ65596:OWQ65600 PGM65596:PGM65600 PQI65596:PQI65600 QAE65596:QAE65600 QKA65596:QKA65600 QTW65596:QTW65600 RDS65596:RDS65600 RNO65596:RNO65600 RXK65596:RXK65600 SHG65596:SHG65600 SRC65596:SRC65600 TAY65596:TAY65600 TKU65596:TKU65600 TUQ65596:TUQ65600 UEM65596:UEM65600 UOI65596:UOI65600 UYE65596:UYE65600 VIA65596:VIA65600 VRW65596:VRW65600 WBS65596:WBS65600 WLO65596:WLO65600 WVK65596:WVK65600 C131132:C131136 IY131132:IY131136 SU131132:SU131136 ACQ131132:ACQ131136 AMM131132:AMM131136 AWI131132:AWI131136 BGE131132:BGE131136 BQA131132:BQA131136 BZW131132:BZW131136 CJS131132:CJS131136 CTO131132:CTO131136 DDK131132:DDK131136 DNG131132:DNG131136 DXC131132:DXC131136 EGY131132:EGY131136 EQU131132:EQU131136 FAQ131132:FAQ131136 FKM131132:FKM131136 FUI131132:FUI131136 GEE131132:GEE131136 GOA131132:GOA131136 GXW131132:GXW131136 HHS131132:HHS131136 HRO131132:HRO131136 IBK131132:IBK131136 ILG131132:ILG131136 IVC131132:IVC131136 JEY131132:JEY131136 JOU131132:JOU131136 JYQ131132:JYQ131136 KIM131132:KIM131136 KSI131132:KSI131136 LCE131132:LCE131136 LMA131132:LMA131136 LVW131132:LVW131136 MFS131132:MFS131136 MPO131132:MPO131136 MZK131132:MZK131136 NJG131132:NJG131136 NTC131132:NTC131136 OCY131132:OCY131136 OMU131132:OMU131136 OWQ131132:OWQ131136 PGM131132:PGM131136 PQI131132:PQI131136 QAE131132:QAE131136 QKA131132:QKA131136 QTW131132:QTW131136 RDS131132:RDS131136 RNO131132:RNO131136 RXK131132:RXK131136 SHG131132:SHG131136 SRC131132:SRC131136 TAY131132:TAY131136 TKU131132:TKU131136 TUQ131132:TUQ131136 UEM131132:UEM131136 UOI131132:UOI131136 UYE131132:UYE131136 VIA131132:VIA131136 VRW131132:VRW131136 WBS131132:WBS131136 WLO131132:WLO131136 WVK131132:WVK131136 C196668:C196672 IY196668:IY196672 SU196668:SU196672 ACQ196668:ACQ196672 AMM196668:AMM196672 AWI196668:AWI196672 BGE196668:BGE196672 BQA196668:BQA196672 BZW196668:BZW196672 CJS196668:CJS196672 CTO196668:CTO196672 DDK196668:DDK196672 DNG196668:DNG196672 DXC196668:DXC196672 EGY196668:EGY196672 EQU196668:EQU196672 FAQ196668:FAQ196672 FKM196668:FKM196672 FUI196668:FUI196672 GEE196668:GEE196672 GOA196668:GOA196672 GXW196668:GXW196672 HHS196668:HHS196672 HRO196668:HRO196672 IBK196668:IBK196672 ILG196668:ILG196672 IVC196668:IVC196672 JEY196668:JEY196672 JOU196668:JOU196672 JYQ196668:JYQ196672 KIM196668:KIM196672 KSI196668:KSI196672 LCE196668:LCE196672 LMA196668:LMA196672 LVW196668:LVW196672 MFS196668:MFS196672 MPO196668:MPO196672 MZK196668:MZK196672 NJG196668:NJG196672 NTC196668:NTC196672 OCY196668:OCY196672 OMU196668:OMU196672 OWQ196668:OWQ196672 PGM196668:PGM196672 PQI196668:PQI196672 QAE196668:QAE196672 QKA196668:QKA196672 QTW196668:QTW196672 RDS196668:RDS196672 RNO196668:RNO196672 RXK196668:RXK196672 SHG196668:SHG196672 SRC196668:SRC196672 TAY196668:TAY196672 TKU196668:TKU196672 TUQ196668:TUQ196672 UEM196668:UEM196672 UOI196668:UOI196672 UYE196668:UYE196672 VIA196668:VIA196672 VRW196668:VRW196672 WBS196668:WBS196672 WLO196668:WLO196672 WVK196668:WVK196672 C262204:C262208 IY262204:IY262208 SU262204:SU262208 ACQ262204:ACQ262208 AMM262204:AMM262208 AWI262204:AWI262208 BGE262204:BGE262208 BQA262204:BQA262208 BZW262204:BZW262208 CJS262204:CJS262208 CTO262204:CTO262208 DDK262204:DDK262208 DNG262204:DNG262208 DXC262204:DXC262208 EGY262204:EGY262208 EQU262204:EQU262208 FAQ262204:FAQ262208 FKM262204:FKM262208 FUI262204:FUI262208 GEE262204:GEE262208 GOA262204:GOA262208 GXW262204:GXW262208 HHS262204:HHS262208 HRO262204:HRO262208 IBK262204:IBK262208 ILG262204:ILG262208 IVC262204:IVC262208 JEY262204:JEY262208 JOU262204:JOU262208 JYQ262204:JYQ262208 KIM262204:KIM262208 KSI262204:KSI262208 LCE262204:LCE262208 LMA262204:LMA262208 LVW262204:LVW262208 MFS262204:MFS262208 MPO262204:MPO262208 MZK262204:MZK262208 NJG262204:NJG262208 NTC262204:NTC262208 OCY262204:OCY262208 OMU262204:OMU262208 OWQ262204:OWQ262208 PGM262204:PGM262208 PQI262204:PQI262208 QAE262204:QAE262208 QKA262204:QKA262208 QTW262204:QTW262208 RDS262204:RDS262208 RNO262204:RNO262208 RXK262204:RXK262208 SHG262204:SHG262208 SRC262204:SRC262208 TAY262204:TAY262208 TKU262204:TKU262208 TUQ262204:TUQ262208 UEM262204:UEM262208 UOI262204:UOI262208 UYE262204:UYE262208 VIA262204:VIA262208 VRW262204:VRW262208 WBS262204:WBS262208 WLO262204:WLO262208 WVK262204:WVK262208 C327740:C327744 IY327740:IY327744 SU327740:SU327744 ACQ327740:ACQ327744 AMM327740:AMM327744 AWI327740:AWI327744 BGE327740:BGE327744 BQA327740:BQA327744 BZW327740:BZW327744 CJS327740:CJS327744 CTO327740:CTO327744 DDK327740:DDK327744 DNG327740:DNG327744 DXC327740:DXC327744 EGY327740:EGY327744 EQU327740:EQU327744 FAQ327740:FAQ327744 FKM327740:FKM327744 FUI327740:FUI327744 GEE327740:GEE327744 GOA327740:GOA327744 GXW327740:GXW327744 HHS327740:HHS327744 HRO327740:HRO327744 IBK327740:IBK327744 ILG327740:ILG327744 IVC327740:IVC327744 JEY327740:JEY327744 JOU327740:JOU327744 JYQ327740:JYQ327744 KIM327740:KIM327744 KSI327740:KSI327744 LCE327740:LCE327744 LMA327740:LMA327744 LVW327740:LVW327744 MFS327740:MFS327744 MPO327740:MPO327744 MZK327740:MZK327744 NJG327740:NJG327744 NTC327740:NTC327744 OCY327740:OCY327744 OMU327740:OMU327744 OWQ327740:OWQ327744 PGM327740:PGM327744 PQI327740:PQI327744 QAE327740:QAE327744 QKA327740:QKA327744 QTW327740:QTW327744 RDS327740:RDS327744 RNO327740:RNO327744 RXK327740:RXK327744 SHG327740:SHG327744 SRC327740:SRC327744 TAY327740:TAY327744 TKU327740:TKU327744 TUQ327740:TUQ327744 UEM327740:UEM327744 UOI327740:UOI327744 UYE327740:UYE327744 VIA327740:VIA327744 VRW327740:VRW327744 WBS327740:WBS327744 WLO327740:WLO327744 WVK327740:WVK327744 C393276:C393280 IY393276:IY393280 SU393276:SU393280 ACQ393276:ACQ393280 AMM393276:AMM393280 AWI393276:AWI393280 BGE393276:BGE393280 BQA393276:BQA393280 BZW393276:BZW393280 CJS393276:CJS393280 CTO393276:CTO393280 DDK393276:DDK393280 DNG393276:DNG393280 DXC393276:DXC393280 EGY393276:EGY393280 EQU393276:EQU393280 FAQ393276:FAQ393280 FKM393276:FKM393280 FUI393276:FUI393280 GEE393276:GEE393280 GOA393276:GOA393280 GXW393276:GXW393280 HHS393276:HHS393280 HRO393276:HRO393280 IBK393276:IBK393280 ILG393276:ILG393280 IVC393276:IVC393280 JEY393276:JEY393280 JOU393276:JOU393280 JYQ393276:JYQ393280 KIM393276:KIM393280 KSI393276:KSI393280 LCE393276:LCE393280 LMA393276:LMA393280 LVW393276:LVW393280 MFS393276:MFS393280 MPO393276:MPO393280 MZK393276:MZK393280 NJG393276:NJG393280 NTC393276:NTC393280 OCY393276:OCY393280 OMU393276:OMU393280 OWQ393276:OWQ393280 PGM393276:PGM393280 PQI393276:PQI393280 QAE393276:QAE393280 QKA393276:QKA393280 QTW393276:QTW393280 RDS393276:RDS393280 RNO393276:RNO393280 RXK393276:RXK393280 SHG393276:SHG393280 SRC393276:SRC393280 TAY393276:TAY393280 TKU393276:TKU393280 TUQ393276:TUQ393280 UEM393276:UEM393280 UOI393276:UOI393280 UYE393276:UYE393280 VIA393276:VIA393280 VRW393276:VRW393280 WBS393276:WBS393280 WLO393276:WLO393280 WVK393276:WVK393280 C458812:C458816 IY458812:IY458816 SU458812:SU458816 ACQ458812:ACQ458816 AMM458812:AMM458816 AWI458812:AWI458816 BGE458812:BGE458816 BQA458812:BQA458816 BZW458812:BZW458816 CJS458812:CJS458816 CTO458812:CTO458816 DDK458812:DDK458816 DNG458812:DNG458816 DXC458812:DXC458816 EGY458812:EGY458816 EQU458812:EQU458816 FAQ458812:FAQ458816 FKM458812:FKM458816 FUI458812:FUI458816 GEE458812:GEE458816 GOA458812:GOA458816 GXW458812:GXW458816 HHS458812:HHS458816 HRO458812:HRO458816 IBK458812:IBK458816 ILG458812:ILG458816 IVC458812:IVC458816 JEY458812:JEY458816 JOU458812:JOU458816 JYQ458812:JYQ458816 KIM458812:KIM458816 KSI458812:KSI458816 LCE458812:LCE458816 LMA458812:LMA458816 LVW458812:LVW458816 MFS458812:MFS458816 MPO458812:MPO458816 MZK458812:MZK458816 NJG458812:NJG458816 NTC458812:NTC458816 OCY458812:OCY458816 OMU458812:OMU458816 OWQ458812:OWQ458816 PGM458812:PGM458816 PQI458812:PQI458816 QAE458812:QAE458816 QKA458812:QKA458816 QTW458812:QTW458816 RDS458812:RDS458816 RNO458812:RNO458816 RXK458812:RXK458816 SHG458812:SHG458816 SRC458812:SRC458816 TAY458812:TAY458816 TKU458812:TKU458816 TUQ458812:TUQ458816 UEM458812:UEM458816 UOI458812:UOI458816 UYE458812:UYE458816 VIA458812:VIA458816 VRW458812:VRW458816 WBS458812:WBS458816 WLO458812:WLO458816 WVK458812:WVK458816 C524348:C524352 IY524348:IY524352 SU524348:SU524352 ACQ524348:ACQ524352 AMM524348:AMM524352 AWI524348:AWI524352 BGE524348:BGE524352 BQA524348:BQA524352 BZW524348:BZW524352 CJS524348:CJS524352 CTO524348:CTO524352 DDK524348:DDK524352 DNG524348:DNG524352 DXC524348:DXC524352 EGY524348:EGY524352 EQU524348:EQU524352 FAQ524348:FAQ524352 FKM524348:FKM524352 FUI524348:FUI524352 GEE524348:GEE524352 GOA524348:GOA524352 GXW524348:GXW524352 HHS524348:HHS524352 HRO524348:HRO524352 IBK524348:IBK524352 ILG524348:ILG524352 IVC524348:IVC524352 JEY524348:JEY524352 JOU524348:JOU524352 JYQ524348:JYQ524352 KIM524348:KIM524352 KSI524348:KSI524352 LCE524348:LCE524352 LMA524348:LMA524352 LVW524348:LVW524352 MFS524348:MFS524352 MPO524348:MPO524352 MZK524348:MZK524352 NJG524348:NJG524352 NTC524348:NTC524352 OCY524348:OCY524352 OMU524348:OMU524352 OWQ524348:OWQ524352 PGM524348:PGM524352 PQI524348:PQI524352 QAE524348:QAE524352 QKA524348:QKA524352 QTW524348:QTW524352 RDS524348:RDS524352 RNO524348:RNO524352 RXK524348:RXK524352 SHG524348:SHG524352 SRC524348:SRC524352 TAY524348:TAY524352 TKU524348:TKU524352 TUQ524348:TUQ524352 UEM524348:UEM524352 UOI524348:UOI524352 UYE524348:UYE524352 VIA524348:VIA524352 VRW524348:VRW524352 WBS524348:WBS524352 WLO524348:WLO524352 WVK524348:WVK524352 C589884:C589888 IY589884:IY589888 SU589884:SU589888 ACQ589884:ACQ589888 AMM589884:AMM589888 AWI589884:AWI589888 BGE589884:BGE589888 BQA589884:BQA589888 BZW589884:BZW589888 CJS589884:CJS589888 CTO589884:CTO589888 DDK589884:DDK589888 DNG589884:DNG589888 DXC589884:DXC589888 EGY589884:EGY589888 EQU589884:EQU589888 FAQ589884:FAQ589888 FKM589884:FKM589888 FUI589884:FUI589888 GEE589884:GEE589888 GOA589884:GOA589888 GXW589884:GXW589888 HHS589884:HHS589888 HRO589884:HRO589888 IBK589884:IBK589888 ILG589884:ILG589888 IVC589884:IVC589888 JEY589884:JEY589888 JOU589884:JOU589888 JYQ589884:JYQ589888 KIM589884:KIM589888 KSI589884:KSI589888 LCE589884:LCE589888 LMA589884:LMA589888 LVW589884:LVW589888 MFS589884:MFS589888 MPO589884:MPO589888 MZK589884:MZK589888 NJG589884:NJG589888 NTC589884:NTC589888 OCY589884:OCY589888 OMU589884:OMU589888 OWQ589884:OWQ589888 PGM589884:PGM589888 PQI589884:PQI589888 QAE589884:QAE589888 QKA589884:QKA589888 QTW589884:QTW589888 RDS589884:RDS589888 RNO589884:RNO589888 RXK589884:RXK589888 SHG589884:SHG589888 SRC589884:SRC589888 TAY589884:TAY589888 TKU589884:TKU589888 TUQ589884:TUQ589888 UEM589884:UEM589888 UOI589884:UOI589888 UYE589884:UYE589888 VIA589884:VIA589888 VRW589884:VRW589888 WBS589884:WBS589888 WLO589884:WLO589888 WVK589884:WVK589888 C655420:C655424 IY655420:IY655424 SU655420:SU655424 ACQ655420:ACQ655424 AMM655420:AMM655424 AWI655420:AWI655424 BGE655420:BGE655424 BQA655420:BQA655424 BZW655420:BZW655424 CJS655420:CJS655424 CTO655420:CTO655424 DDK655420:DDK655424 DNG655420:DNG655424 DXC655420:DXC655424 EGY655420:EGY655424 EQU655420:EQU655424 FAQ655420:FAQ655424 FKM655420:FKM655424 FUI655420:FUI655424 GEE655420:GEE655424 GOA655420:GOA655424 GXW655420:GXW655424 HHS655420:HHS655424 HRO655420:HRO655424 IBK655420:IBK655424 ILG655420:ILG655424 IVC655420:IVC655424 JEY655420:JEY655424 JOU655420:JOU655424 JYQ655420:JYQ655424 KIM655420:KIM655424 KSI655420:KSI655424 LCE655420:LCE655424 LMA655420:LMA655424 LVW655420:LVW655424 MFS655420:MFS655424 MPO655420:MPO655424 MZK655420:MZK655424 NJG655420:NJG655424 NTC655420:NTC655424 OCY655420:OCY655424 OMU655420:OMU655424 OWQ655420:OWQ655424 PGM655420:PGM655424 PQI655420:PQI655424 QAE655420:QAE655424 QKA655420:QKA655424 QTW655420:QTW655424 RDS655420:RDS655424 RNO655420:RNO655424 RXK655420:RXK655424 SHG655420:SHG655424 SRC655420:SRC655424 TAY655420:TAY655424 TKU655420:TKU655424 TUQ655420:TUQ655424 UEM655420:UEM655424 UOI655420:UOI655424 UYE655420:UYE655424 VIA655420:VIA655424 VRW655420:VRW655424 WBS655420:WBS655424 WLO655420:WLO655424 WVK655420:WVK655424 C720956:C720960 IY720956:IY720960 SU720956:SU720960 ACQ720956:ACQ720960 AMM720956:AMM720960 AWI720956:AWI720960 BGE720956:BGE720960 BQA720956:BQA720960 BZW720956:BZW720960 CJS720956:CJS720960 CTO720956:CTO720960 DDK720956:DDK720960 DNG720956:DNG720960 DXC720956:DXC720960 EGY720956:EGY720960 EQU720956:EQU720960 FAQ720956:FAQ720960 FKM720956:FKM720960 FUI720956:FUI720960 GEE720956:GEE720960 GOA720956:GOA720960 GXW720956:GXW720960 HHS720956:HHS720960 HRO720956:HRO720960 IBK720956:IBK720960 ILG720956:ILG720960 IVC720956:IVC720960 JEY720956:JEY720960 JOU720956:JOU720960 JYQ720956:JYQ720960 KIM720956:KIM720960 KSI720956:KSI720960 LCE720956:LCE720960 LMA720956:LMA720960 LVW720956:LVW720960 MFS720956:MFS720960 MPO720956:MPO720960 MZK720956:MZK720960 NJG720956:NJG720960 NTC720956:NTC720960 OCY720956:OCY720960 OMU720956:OMU720960 OWQ720956:OWQ720960 PGM720956:PGM720960 PQI720956:PQI720960 QAE720956:QAE720960 QKA720956:QKA720960 QTW720956:QTW720960 RDS720956:RDS720960 RNO720956:RNO720960 RXK720956:RXK720960 SHG720956:SHG720960 SRC720956:SRC720960 TAY720956:TAY720960 TKU720956:TKU720960 TUQ720956:TUQ720960 UEM720956:UEM720960 UOI720956:UOI720960 UYE720956:UYE720960 VIA720956:VIA720960 VRW720956:VRW720960 WBS720956:WBS720960 WLO720956:WLO720960 WVK720956:WVK720960 C786492:C786496 IY786492:IY786496 SU786492:SU786496 ACQ786492:ACQ786496 AMM786492:AMM786496 AWI786492:AWI786496 BGE786492:BGE786496 BQA786492:BQA786496 BZW786492:BZW786496 CJS786492:CJS786496 CTO786492:CTO786496 DDK786492:DDK786496 DNG786492:DNG786496 DXC786492:DXC786496 EGY786492:EGY786496 EQU786492:EQU786496 FAQ786492:FAQ786496 FKM786492:FKM786496 FUI786492:FUI786496 GEE786492:GEE786496 GOA786492:GOA786496 GXW786492:GXW786496 HHS786492:HHS786496 HRO786492:HRO786496 IBK786492:IBK786496 ILG786492:ILG786496 IVC786492:IVC786496 JEY786492:JEY786496 JOU786492:JOU786496 JYQ786492:JYQ786496 KIM786492:KIM786496 KSI786492:KSI786496 LCE786492:LCE786496 LMA786492:LMA786496 LVW786492:LVW786496 MFS786492:MFS786496 MPO786492:MPO786496 MZK786492:MZK786496 NJG786492:NJG786496 NTC786492:NTC786496 OCY786492:OCY786496 OMU786492:OMU786496 OWQ786492:OWQ786496 PGM786492:PGM786496 PQI786492:PQI786496 QAE786492:QAE786496 QKA786492:QKA786496 QTW786492:QTW786496 RDS786492:RDS786496 RNO786492:RNO786496 RXK786492:RXK786496 SHG786492:SHG786496 SRC786492:SRC786496 TAY786492:TAY786496 TKU786492:TKU786496 TUQ786492:TUQ786496 UEM786492:UEM786496 UOI786492:UOI786496 UYE786492:UYE786496 VIA786492:VIA786496 VRW786492:VRW786496 WBS786492:WBS786496 WLO786492:WLO786496 WVK786492:WVK786496 C852028:C852032 IY852028:IY852032 SU852028:SU852032 ACQ852028:ACQ852032 AMM852028:AMM852032 AWI852028:AWI852032 BGE852028:BGE852032 BQA852028:BQA852032 BZW852028:BZW852032 CJS852028:CJS852032 CTO852028:CTO852032 DDK852028:DDK852032 DNG852028:DNG852032 DXC852028:DXC852032 EGY852028:EGY852032 EQU852028:EQU852032 FAQ852028:FAQ852032 FKM852028:FKM852032 FUI852028:FUI852032 GEE852028:GEE852032 GOA852028:GOA852032 GXW852028:GXW852032 HHS852028:HHS852032 HRO852028:HRO852032 IBK852028:IBK852032 ILG852028:ILG852032 IVC852028:IVC852032 JEY852028:JEY852032 JOU852028:JOU852032 JYQ852028:JYQ852032 KIM852028:KIM852032 KSI852028:KSI852032 LCE852028:LCE852032 LMA852028:LMA852032 LVW852028:LVW852032 MFS852028:MFS852032 MPO852028:MPO852032 MZK852028:MZK852032 NJG852028:NJG852032 NTC852028:NTC852032 OCY852028:OCY852032 OMU852028:OMU852032 OWQ852028:OWQ852032 PGM852028:PGM852032 PQI852028:PQI852032 QAE852028:QAE852032 QKA852028:QKA852032 QTW852028:QTW852032 RDS852028:RDS852032 RNO852028:RNO852032 RXK852028:RXK852032 SHG852028:SHG852032 SRC852028:SRC852032 TAY852028:TAY852032 TKU852028:TKU852032 TUQ852028:TUQ852032 UEM852028:UEM852032 UOI852028:UOI852032 UYE852028:UYE852032 VIA852028:VIA852032 VRW852028:VRW852032 WBS852028:WBS852032 WLO852028:WLO852032 WVK852028:WVK852032 C917564:C917568 IY917564:IY917568 SU917564:SU917568 ACQ917564:ACQ917568 AMM917564:AMM917568 AWI917564:AWI917568 BGE917564:BGE917568 BQA917564:BQA917568 BZW917564:BZW917568 CJS917564:CJS917568 CTO917564:CTO917568 DDK917564:DDK917568 DNG917564:DNG917568 DXC917564:DXC917568 EGY917564:EGY917568 EQU917564:EQU917568 FAQ917564:FAQ917568 FKM917564:FKM917568 FUI917564:FUI917568 GEE917564:GEE917568 GOA917564:GOA917568 GXW917564:GXW917568 HHS917564:HHS917568 HRO917564:HRO917568 IBK917564:IBK917568 ILG917564:ILG917568 IVC917564:IVC917568 JEY917564:JEY917568 JOU917564:JOU917568 JYQ917564:JYQ917568 KIM917564:KIM917568 KSI917564:KSI917568 LCE917564:LCE917568 LMA917564:LMA917568 LVW917564:LVW917568 MFS917564:MFS917568 MPO917564:MPO917568 MZK917564:MZK917568 NJG917564:NJG917568 NTC917564:NTC917568 OCY917564:OCY917568 OMU917564:OMU917568 OWQ917564:OWQ917568 PGM917564:PGM917568 PQI917564:PQI917568 QAE917564:QAE917568 QKA917564:QKA917568 QTW917564:QTW917568 RDS917564:RDS917568 RNO917564:RNO917568 RXK917564:RXK917568 SHG917564:SHG917568 SRC917564:SRC917568 TAY917564:TAY917568 TKU917564:TKU917568 TUQ917564:TUQ917568 UEM917564:UEM917568 UOI917564:UOI917568 UYE917564:UYE917568 VIA917564:VIA917568 VRW917564:VRW917568 WBS917564:WBS917568 WLO917564:WLO917568 WVK917564:WVK917568 C983100:C983104 IY983100:IY983104 SU983100:SU983104 ACQ983100:ACQ983104 AMM983100:AMM983104 AWI983100:AWI983104 BGE983100:BGE983104 BQA983100:BQA983104 BZW983100:BZW983104 CJS983100:CJS983104 CTO983100:CTO983104 DDK983100:DDK983104 DNG983100:DNG983104 DXC983100:DXC983104 EGY983100:EGY983104 EQU983100:EQU983104 FAQ983100:FAQ983104 FKM983100:FKM983104 FUI983100:FUI983104 GEE983100:GEE983104 GOA983100:GOA983104 GXW983100:GXW983104 HHS983100:HHS983104 HRO983100:HRO983104 IBK983100:IBK983104 ILG983100:ILG983104 IVC983100:IVC983104 JEY983100:JEY983104 JOU983100:JOU983104 JYQ983100:JYQ983104 KIM983100:KIM983104 KSI983100:KSI983104 LCE983100:LCE983104 LMA983100:LMA983104 LVW983100:LVW983104 MFS983100:MFS983104 MPO983100:MPO983104 MZK983100:MZK983104 NJG983100:NJG983104 NTC983100:NTC983104 OCY983100:OCY983104 OMU983100:OMU983104 OWQ983100:OWQ983104 PGM983100:PGM983104 PQI983100:PQI983104 QAE983100:QAE983104 QKA983100:QKA983104 QTW983100:QTW983104 RDS983100:RDS983104 RNO983100:RNO983104 RXK983100:RXK983104 SHG983100:SHG983104 SRC983100:SRC983104 TAY983100:TAY983104 TKU983100:TKU983104 TUQ983100:TUQ983104 UEM983100:UEM983104 UOI983100:UOI983104 UYE983100:UYE983104 VIA983100:VIA983104 VRW983100:VRW983104 WBS983100:WBS983104 WLO983100:WLO983104 WVK983100:WVK983104 U65602:U65609 JQ65602:JQ65609 TM65602:TM65609 ADI65602:ADI65609 ANE65602:ANE65609 AXA65602:AXA65609 BGW65602:BGW65609 BQS65602:BQS65609 CAO65602:CAO65609 CKK65602:CKK65609 CUG65602:CUG65609 DEC65602:DEC65609 DNY65602:DNY65609 DXU65602:DXU65609 EHQ65602:EHQ65609 ERM65602:ERM65609 FBI65602:FBI65609 FLE65602:FLE65609 FVA65602:FVA65609 GEW65602:GEW65609 GOS65602:GOS65609 GYO65602:GYO65609 HIK65602:HIK65609 HSG65602:HSG65609 ICC65602:ICC65609 ILY65602:ILY65609 IVU65602:IVU65609 JFQ65602:JFQ65609 JPM65602:JPM65609 JZI65602:JZI65609 KJE65602:KJE65609 KTA65602:KTA65609 LCW65602:LCW65609 LMS65602:LMS65609 LWO65602:LWO65609 MGK65602:MGK65609 MQG65602:MQG65609 NAC65602:NAC65609 NJY65602:NJY65609 NTU65602:NTU65609 ODQ65602:ODQ65609 ONM65602:ONM65609 OXI65602:OXI65609 PHE65602:PHE65609 PRA65602:PRA65609 QAW65602:QAW65609 QKS65602:QKS65609 QUO65602:QUO65609 REK65602:REK65609 ROG65602:ROG65609 RYC65602:RYC65609 SHY65602:SHY65609 SRU65602:SRU65609 TBQ65602:TBQ65609 TLM65602:TLM65609 TVI65602:TVI65609 UFE65602:UFE65609 UPA65602:UPA65609 UYW65602:UYW65609 VIS65602:VIS65609 VSO65602:VSO65609 WCK65602:WCK65609 WMG65602:WMG65609 WWC65602:WWC65609 U131138:U131145 JQ131138:JQ131145 TM131138:TM131145 ADI131138:ADI131145 ANE131138:ANE131145 AXA131138:AXA131145 BGW131138:BGW131145 BQS131138:BQS131145 CAO131138:CAO131145 CKK131138:CKK131145 CUG131138:CUG131145 DEC131138:DEC131145 DNY131138:DNY131145 DXU131138:DXU131145 EHQ131138:EHQ131145 ERM131138:ERM131145 FBI131138:FBI131145 FLE131138:FLE131145 FVA131138:FVA131145 GEW131138:GEW131145 GOS131138:GOS131145 GYO131138:GYO131145 HIK131138:HIK131145 HSG131138:HSG131145 ICC131138:ICC131145 ILY131138:ILY131145 IVU131138:IVU131145 JFQ131138:JFQ131145 JPM131138:JPM131145 JZI131138:JZI131145 KJE131138:KJE131145 KTA131138:KTA131145 LCW131138:LCW131145 LMS131138:LMS131145 LWO131138:LWO131145 MGK131138:MGK131145 MQG131138:MQG131145 NAC131138:NAC131145 NJY131138:NJY131145 NTU131138:NTU131145 ODQ131138:ODQ131145 ONM131138:ONM131145 OXI131138:OXI131145 PHE131138:PHE131145 PRA131138:PRA131145 QAW131138:QAW131145 QKS131138:QKS131145 QUO131138:QUO131145 REK131138:REK131145 ROG131138:ROG131145 RYC131138:RYC131145 SHY131138:SHY131145 SRU131138:SRU131145 TBQ131138:TBQ131145 TLM131138:TLM131145 TVI131138:TVI131145 UFE131138:UFE131145 UPA131138:UPA131145 UYW131138:UYW131145 VIS131138:VIS131145 VSO131138:VSO131145 WCK131138:WCK131145 WMG131138:WMG131145 WWC131138:WWC131145 U196674:U196681 JQ196674:JQ196681 TM196674:TM196681 ADI196674:ADI196681 ANE196674:ANE196681 AXA196674:AXA196681 BGW196674:BGW196681 BQS196674:BQS196681 CAO196674:CAO196681 CKK196674:CKK196681 CUG196674:CUG196681 DEC196674:DEC196681 DNY196674:DNY196681 DXU196674:DXU196681 EHQ196674:EHQ196681 ERM196674:ERM196681 FBI196674:FBI196681 FLE196674:FLE196681 FVA196674:FVA196681 GEW196674:GEW196681 GOS196674:GOS196681 GYO196674:GYO196681 HIK196674:HIK196681 HSG196674:HSG196681 ICC196674:ICC196681 ILY196674:ILY196681 IVU196674:IVU196681 JFQ196674:JFQ196681 JPM196674:JPM196681 JZI196674:JZI196681 KJE196674:KJE196681 KTA196674:KTA196681 LCW196674:LCW196681 LMS196674:LMS196681 LWO196674:LWO196681 MGK196674:MGK196681 MQG196674:MQG196681 NAC196674:NAC196681 NJY196674:NJY196681 NTU196674:NTU196681 ODQ196674:ODQ196681 ONM196674:ONM196681 OXI196674:OXI196681 PHE196674:PHE196681 PRA196674:PRA196681 QAW196674:QAW196681 QKS196674:QKS196681 QUO196674:QUO196681 REK196674:REK196681 ROG196674:ROG196681 RYC196674:RYC196681 SHY196674:SHY196681 SRU196674:SRU196681 TBQ196674:TBQ196681 TLM196674:TLM196681 TVI196674:TVI196681 UFE196674:UFE196681 UPA196674:UPA196681 UYW196674:UYW196681 VIS196674:VIS196681 VSO196674:VSO196681 WCK196674:WCK196681 WMG196674:WMG196681 WWC196674:WWC196681 U262210:U262217 JQ262210:JQ262217 TM262210:TM262217 ADI262210:ADI262217 ANE262210:ANE262217 AXA262210:AXA262217 BGW262210:BGW262217 BQS262210:BQS262217 CAO262210:CAO262217 CKK262210:CKK262217 CUG262210:CUG262217 DEC262210:DEC262217 DNY262210:DNY262217 DXU262210:DXU262217 EHQ262210:EHQ262217 ERM262210:ERM262217 FBI262210:FBI262217 FLE262210:FLE262217 FVA262210:FVA262217 GEW262210:GEW262217 GOS262210:GOS262217 GYO262210:GYO262217 HIK262210:HIK262217 HSG262210:HSG262217 ICC262210:ICC262217 ILY262210:ILY262217 IVU262210:IVU262217 JFQ262210:JFQ262217 JPM262210:JPM262217 JZI262210:JZI262217 KJE262210:KJE262217 KTA262210:KTA262217 LCW262210:LCW262217 LMS262210:LMS262217 LWO262210:LWO262217 MGK262210:MGK262217 MQG262210:MQG262217 NAC262210:NAC262217 NJY262210:NJY262217 NTU262210:NTU262217 ODQ262210:ODQ262217 ONM262210:ONM262217 OXI262210:OXI262217 PHE262210:PHE262217 PRA262210:PRA262217 QAW262210:QAW262217 QKS262210:QKS262217 QUO262210:QUO262217 REK262210:REK262217 ROG262210:ROG262217 RYC262210:RYC262217 SHY262210:SHY262217 SRU262210:SRU262217 TBQ262210:TBQ262217 TLM262210:TLM262217 TVI262210:TVI262217 UFE262210:UFE262217 UPA262210:UPA262217 UYW262210:UYW262217 VIS262210:VIS262217 VSO262210:VSO262217 WCK262210:WCK262217 WMG262210:WMG262217 WWC262210:WWC262217 U327746:U327753 JQ327746:JQ327753 TM327746:TM327753 ADI327746:ADI327753 ANE327746:ANE327753 AXA327746:AXA327753 BGW327746:BGW327753 BQS327746:BQS327753 CAO327746:CAO327753 CKK327746:CKK327753 CUG327746:CUG327753 DEC327746:DEC327753 DNY327746:DNY327753 DXU327746:DXU327753 EHQ327746:EHQ327753 ERM327746:ERM327753 FBI327746:FBI327753 FLE327746:FLE327753 FVA327746:FVA327753 GEW327746:GEW327753 GOS327746:GOS327753 GYO327746:GYO327753 HIK327746:HIK327753 HSG327746:HSG327753 ICC327746:ICC327753 ILY327746:ILY327753 IVU327746:IVU327753 JFQ327746:JFQ327753 JPM327746:JPM327753 JZI327746:JZI327753 KJE327746:KJE327753 KTA327746:KTA327753 LCW327746:LCW327753 LMS327746:LMS327753 LWO327746:LWO327753 MGK327746:MGK327753 MQG327746:MQG327753 NAC327746:NAC327753 NJY327746:NJY327753 NTU327746:NTU327753 ODQ327746:ODQ327753 ONM327746:ONM327753 OXI327746:OXI327753 PHE327746:PHE327753 PRA327746:PRA327753 QAW327746:QAW327753 QKS327746:QKS327753 QUO327746:QUO327753 REK327746:REK327753 ROG327746:ROG327753 RYC327746:RYC327753 SHY327746:SHY327753 SRU327746:SRU327753 TBQ327746:TBQ327753 TLM327746:TLM327753 TVI327746:TVI327753 UFE327746:UFE327753 UPA327746:UPA327753 UYW327746:UYW327753 VIS327746:VIS327753 VSO327746:VSO327753 WCK327746:WCK327753 WMG327746:WMG327753 WWC327746:WWC327753 U393282:U393289 JQ393282:JQ393289 TM393282:TM393289 ADI393282:ADI393289 ANE393282:ANE393289 AXA393282:AXA393289 BGW393282:BGW393289 BQS393282:BQS393289 CAO393282:CAO393289 CKK393282:CKK393289 CUG393282:CUG393289 DEC393282:DEC393289 DNY393282:DNY393289 DXU393282:DXU393289 EHQ393282:EHQ393289 ERM393282:ERM393289 FBI393282:FBI393289 FLE393282:FLE393289 FVA393282:FVA393289 GEW393282:GEW393289 GOS393282:GOS393289 GYO393282:GYO393289 HIK393282:HIK393289 HSG393282:HSG393289 ICC393282:ICC393289 ILY393282:ILY393289 IVU393282:IVU393289 JFQ393282:JFQ393289 JPM393282:JPM393289 JZI393282:JZI393289 KJE393282:KJE393289 KTA393282:KTA393289 LCW393282:LCW393289 LMS393282:LMS393289 LWO393282:LWO393289 MGK393282:MGK393289 MQG393282:MQG393289 NAC393282:NAC393289 NJY393282:NJY393289 NTU393282:NTU393289 ODQ393282:ODQ393289 ONM393282:ONM393289 OXI393282:OXI393289 PHE393282:PHE393289 PRA393282:PRA393289 QAW393282:QAW393289 QKS393282:QKS393289 QUO393282:QUO393289 REK393282:REK393289 ROG393282:ROG393289 RYC393282:RYC393289 SHY393282:SHY393289 SRU393282:SRU393289 TBQ393282:TBQ393289 TLM393282:TLM393289 TVI393282:TVI393289 UFE393282:UFE393289 UPA393282:UPA393289 UYW393282:UYW393289 VIS393282:VIS393289 VSO393282:VSO393289 WCK393282:WCK393289 WMG393282:WMG393289 WWC393282:WWC393289 U458818:U458825 JQ458818:JQ458825 TM458818:TM458825 ADI458818:ADI458825 ANE458818:ANE458825 AXA458818:AXA458825 BGW458818:BGW458825 BQS458818:BQS458825 CAO458818:CAO458825 CKK458818:CKK458825 CUG458818:CUG458825 DEC458818:DEC458825 DNY458818:DNY458825 DXU458818:DXU458825 EHQ458818:EHQ458825 ERM458818:ERM458825 FBI458818:FBI458825 FLE458818:FLE458825 FVA458818:FVA458825 GEW458818:GEW458825 GOS458818:GOS458825 GYO458818:GYO458825 HIK458818:HIK458825 HSG458818:HSG458825 ICC458818:ICC458825 ILY458818:ILY458825 IVU458818:IVU458825 JFQ458818:JFQ458825 JPM458818:JPM458825 JZI458818:JZI458825 KJE458818:KJE458825 KTA458818:KTA458825 LCW458818:LCW458825 LMS458818:LMS458825 LWO458818:LWO458825 MGK458818:MGK458825 MQG458818:MQG458825 NAC458818:NAC458825 NJY458818:NJY458825 NTU458818:NTU458825 ODQ458818:ODQ458825 ONM458818:ONM458825 OXI458818:OXI458825 PHE458818:PHE458825 PRA458818:PRA458825 QAW458818:QAW458825 QKS458818:QKS458825 QUO458818:QUO458825 REK458818:REK458825 ROG458818:ROG458825 RYC458818:RYC458825 SHY458818:SHY458825 SRU458818:SRU458825 TBQ458818:TBQ458825 TLM458818:TLM458825 TVI458818:TVI458825 UFE458818:UFE458825 UPA458818:UPA458825 UYW458818:UYW458825 VIS458818:VIS458825 VSO458818:VSO458825 WCK458818:WCK458825 WMG458818:WMG458825 WWC458818:WWC458825 U524354:U524361 JQ524354:JQ524361 TM524354:TM524361 ADI524354:ADI524361 ANE524354:ANE524361 AXA524354:AXA524361 BGW524354:BGW524361 BQS524354:BQS524361 CAO524354:CAO524361 CKK524354:CKK524361 CUG524354:CUG524361 DEC524354:DEC524361 DNY524354:DNY524361 DXU524354:DXU524361 EHQ524354:EHQ524361 ERM524354:ERM524361 FBI524354:FBI524361 FLE524354:FLE524361 FVA524354:FVA524361 GEW524354:GEW524361 GOS524354:GOS524361 GYO524354:GYO524361 HIK524354:HIK524361 HSG524354:HSG524361 ICC524354:ICC524361 ILY524354:ILY524361 IVU524354:IVU524361 JFQ524354:JFQ524361 JPM524354:JPM524361 JZI524354:JZI524361 KJE524354:KJE524361 KTA524354:KTA524361 LCW524354:LCW524361 LMS524354:LMS524361 LWO524354:LWO524361 MGK524354:MGK524361 MQG524354:MQG524361 NAC524354:NAC524361 NJY524354:NJY524361 NTU524354:NTU524361 ODQ524354:ODQ524361 ONM524354:ONM524361 OXI524354:OXI524361 PHE524354:PHE524361 PRA524354:PRA524361 QAW524354:QAW524361 QKS524354:QKS524361 QUO524354:QUO524361 REK524354:REK524361 ROG524354:ROG524361 RYC524354:RYC524361 SHY524354:SHY524361 SRU524354:SRU524361 TBQ524354:TBQ524361 TLM524354:TLM524361 TVI524354:TVI524361 UFE524354:UFE524361 UPA524354:UPA524361 UYW524354:UYW524361 VIS524354:VIS524361 VSO524354:VSO524361 WCK524354:WCK524361 WMG524354:WMG524361 WWC524354:WWC524361 U589890:U589897 JQ589890:JQ589897 TM589890:TM589897 ADI589890:ADI589897 ANE589890:ANE589897 AXA589890:AXA589897 BGW589890:BGW589897 BQS589890:BQS589897 CAO589890:CAO589897 CKK589890:CKK589897 CUG589890:CUG589897 DEC589890:DEC589897 DNY589890:DNY589897 DXU589890:DXU589897 EHQ589890:EHQ589897 ERM589890:ERM589897 FBI589890:FBI589897 FLE589890:FLE589897 FVA589890:FVA589897 GEW589890:GEW589897 GOS589890:GOS589897 GYO589890:GYO589897 HIK589890:HIK589897 HSG589890:HSG589897 ICC589890:ICC589897 ILY589890:ILY589897 IVU589890:IVU589897 JFQ589890:JFQ589897 JPM589890:JPM589897 JZI589890:JZI589897 KJE589890:KJE589897 KTA589890:KTA589897 LCW589890:LCW589897 LMS589890:LMS589897 LWO589890:LWO589897 MGK589890:MGK589897 MQG589890:MQG589897 NAC589890:NAC589897 NJY589890:NJY589897 NTU589890:NTU589897 ODQ589890:ODQ589897 ONM589890:ONM589897 OXI589890:OXI589897 PHE589890:PHE589897 PRA589890:PRA589897 QAW589890:QAW589897 QKS589890:QKS589897 QUO589890:QUO589897 REK589890:REK589897 ROG589890:ROG589897 RYC589890:RYC589897 SHY589890:SHY589897 SRU589890:SRU589897 TBQ589890:TBQ589897 TLM589890:TLM589897 TVI589890:TVI589897 UFE589890:UFE589897 UPA589890:UPA589897 UYW589890:UYW589897 VIS589890:VIS589897 VSO589890:VSO589897 WCK589890:WCK589897 WMG589890:WMG589897 WWC589890:WWC589897 U655426:U655433 JQ655426:JQ655433 TM655426:TM655433 ADI655426:ADI655433 ANE655426:ANE655433 AXA655426:AXA655433 BGW655426:BGW655433 BQS655426:BQS655433 CAO655426:CAO655433 CKK655426:CKK655433 CUG655426:CUG655433 DEC655426:DEC655433 DNY655426:DNY655433 DXU655426:DXU655433 EHQ655426:EHQ655433 ERM655426:ERM655433 FBI655426:FBI655433 FLE655426:FLE655433 FVA655426:FVA655433 GEW655426:GEW655433 GOS655426:GOS655433 GYO655426:GYO655433 HIK655426:HIK655433 HSG655426:HSG655433 ICC655426:ICC655433 ILY655426:ILY655433 IVU655426:IVU655433 JFQ655426:JFQ655433 JPM655426:JPM655433 JZI655426:JZI655433 KJE655426:KJE655433 KTA655426:KTA655433 LCW655426:LCW655433 LMS655426:LMS655433 LWO655426:LWO655433 MGK655426:MGK655433 MQG655426:MQG655433 NAC655426:NAC655433 NJY655426:NJY655433 NTU655426:NTU655433 ODQ655426:ODQ655433 ONM655426:ONM655433 OXI655426:OXI655433 PHE655426:PHE655433 PRA655426:PRA655433 QAW655426:QAW655433 QKS655426:QKS655433 QUO655426:QUO655433 REK655426:REK655433 ROG655426:ROG655433 RYC655426:RYC655433 SHY655426:SHY655433 SRU655426:SRU655433 TBQ655426:TBQ655433 TLM655426:TLM655433 TVI655426:TVI655433 UFE655426:UFE655433 UPA655426:UPA655433 UYW655426:UYW655433 VIS655426:VIS655433 VSO655426:VSO655433 WCK655426:WCK655433 WMG655426:WMG655433 WWC655426:WWC655433 U720962:U720969 JQ720962:JQ720969 TM720962:TM720969 ADI720962:ADI720969 ANE720962:ANE720969 AXA720962:AXA720969 BGW720962:BGW720969 BQS720962:BQS720969 CAO720962:CAO720969 CKK720962:CKK720969 CUG720962:CUG720969 DEC720962:DEC720969 DNY720962:DNY720969 DXU720962:DXU720969 EHQ720962:EHQ720969 ERM720962:ERM720969 FBI720962:FBI720969 FLE720962:FLE720969 FVA720962:FVA720969 GEW720962:GEW720969 GOS720962:GOS720969 GYO720962:GYO720969 HIK720962:HIK720969 HSG720962:HSG720969 ICC720962:ICC720969 ILY720962:ILY720969 IVU720962:IVU720969 JFQ720962:JFQ720969 JPM720962:JPM720969 JZI720962:JZI720969 KJE720962:KJE720969 KTA720962:KTA720969 LCW720962:LCW720969 LMS720962:LMS720969 LWO720962:LWO720969 MGK720962:MGK720969 MQG720962:MQG720969 NAC720962:NAC720969 NJY720962:NJY720969 NTU720962:NTU720969 ODQ720962:ODQ720969 ONM720962:ONM720969 OXI720962:OXI720969 PHE720962:PHE720969 PRA720962:PRA720969 QAW720962:QAW720969 QKS720962:QKS720969 QUO720962:QUO720969 REK720962:REK720969 ROG720962:ROG720969 RYC720962:RYC720969 SHY720962:SHY720969 SRU720962:SRU720969 TBQ720962:TBQ720969 TLM720962:TLM720969 TVI720962:TVI720969 UFE720962:UFE720969 UPA720962:UPA720969 UYW720962:UYW720969 VIS720962:VIS720969 VSO720962:VSO720969 WCK720962:WCK720969 WMG720962:WMG720969 WWC720962:WWC720969 U786498:U786505 JQ786498:JQ786505 TM786498:TM786505 ADI786498:ADI786505 ANE786498:ANE786505 AXA786498:AXA786505 BGW786498:BGW786505 BQS786498:BQS786505 CAO786498:CAO786505 CKK786498:CKK786505 CUG786498:CUG786505 DEC786498:DEC786505 DNY786498:DNY786505 DXU786498:DXU786505 EHQ786498:EHQ786505 ERM786498:ERM786505 FBI786498:FBI786505 FLE786498:FLE786505 FVA786498:FVA786505 GEW786498:GEW786505 GOS786498:GOS786505 GYO786498:GYO786505 HIK786498:HIK786505 HSG786498:HSG786505 ICC786498:ICC786505 ILY786498:ILY786505 IVU786498:IVU786505 JFQ786498:JFQ786505 JPM786498:JPM786505 JZI786498:JZI786505 KJE786498:KJE786505 KTA786498:KTA786505 LCW786498:LCW786505 LMS786498:LMS786505 LWO786498:LWO786505 MGK786498:MGK786505 MQG786498:MQG786505 NAC786498:NAC786505 NJY786498:NJY786505 NTU786498:NTU786505 ODQ786498:ODQ786505 ONM786498:ONM786505 OXI786498:OXI786505 PHE786498:PHE786505 PRA786498:PRA786505 QAW786498:QAW786505 QKS786498:QKS786505 QUO786498:QUO786505 REK786498:REK786505 ROG786498:ROG786505 RYC786498:RYC786505 SHY786498:SHY786505 SRU786498:SRU786505 TBQ786498:TBQ786505 TLM786498:TLM786505 TVI786498:TVI786505 UFE786498:UFE786505 UPA786498:UPA786505 UYW786498:UYW786505 VIS786498:VIS786505 VSO786498:VSO786505 WCK786498:WCK786505 WMG786498:WMG786505 WWC786498:WWC786505 U852034:U852041 JQ852034:JQ852041 TM852034:TM852041 ADI852034:ADI852041 ANE852034:ANE852041 AXA852034:AXA852041 BGW852034:BGW852041 BQS852034:BQS852041 CAO852034:CAO852041 CKK852034:CKK852041 CUG852034:CUG852041 DEC852034:DEC852041 DNY852034:DNY852041 DXU852034:DXU852041 EHQ852034:EHQ852041 ERM852034:ERM852041 FBI852034:FBI852041 FLE852034:FLE852041 FVA852034:FVA852041 GEW852034:GEW852041 GOS852034:GOS852041 GYO852034:GYO852041 HIK852034:HIK852041 HSG852034:HSG852041 ICC852034:ICC852041 ILY852034:ILY852041 IVU852034:IVU852041 JFQ852034:JFQ852041 JPM852034:JPM852041 JZI852034:JZI852041 KJE852034:KJE852041 KTA852034:KTA852041 LCW852034:LCW852041 LMS852034:LMS852041 LWO852034:LWO852041 MGK852034:MGK852041 MQG852034:MQG852041 NAC852034:NAC852041 NJY852034:NJY852041 NTU852034:NTU852041 ODQ852034:ODQ852041 ONM852034:ONM852041 OXI852034:OXI852041 PHE852034:PHE852041 PRA852034:PRA852041 QAW852034:QAW852041 QKS852034:QKS852041 QUO852034:QUO852041 REK852034:REK852041 ROG852034:ROG852041 RYC852034:RYC852041 SHY852034:SHY852041 SRU852034:SRU852041 TBQ852034:TBQ852041 TLM852034:TLM852041 TVI852034:TVI852041 UFE852034:UFE852041 UPA852034:UPA852041 UYW852034:UYW852041 VIS852034:VIS852041 VSO852034:VSO852041 WCK852034:WCK852041 WMG852034:WMG852041 WWC852034:WWC852041 U917570:U917577 JQ917570:JQ917577 TM917570:TM917577 ADI917570:ADI917577 ANE917570:ANE917577 AXA917570:AXA917577 BGW917570:BGW917577 BQS917570:BQS917577 CAO917570:CAO917577 CKK917570:CKK917577 CUG917570:CUG917577 DEC917570:DEC917577 DNY917570:DNY917577 DXU917570:DXU917577 EHQ917570:EHQ917577 ERM917570:ERM917577 FBI917570:FBI917577 FLE917570:FLE917577 FVA917570:FVA917577 GEW917570:GEW917577 GOS917570:GOS917577 GYO917570:GYO917577 HIK917570:HIK917577 HSG917570:HSG917577 ICC917570:ICC917577 ILY917570:ILY917577 IVU917570:IVU917577 JFQ917570:JFQ917577 JPM917570:JPM917577 JZI917570:JZI917577 KJE917570:KJE917577 KTA917570:KTA917577 LCW917570:LCW917577 LMS917570:LMS917577 LWO917570:LWO917577 MGK917570:MGK917577 MQG917570:MQG917577 NAC917570:NAC917577 NJY917570:NJY917577 NTU917570:NTU917577 ODQ917570:ODQ917577 ONM917570:ONM917577 OXI917570:OXI917577 PHE917570:PHE917577 PRA917570:PRA917577 QAW917570:QAW917577 QKS917570:QKS917577 QUO917570:QUO917577 REK917570:REK917577 ROG917570:ROG917577 RYC917570:RYC917577 SHY917570:SHY917577 SRU917570:SRU917577 TBQ917570:TBQ917577 TLM917570:TLM917577 TVI917570:TVI917577 UFE917570:UFE917577 UPA917570:UPA917577 UYW917570:UYW917577 VIS917570:VIS917577 VSO917570:VSO917577 WCK917570:WCK917577 WMG917570:WMG917577 WWC917570:WWC917577 U983106:U983113 JQ983106:JQ983113 TM983106:TM983113 ADI983106:ADI983113 ANE983106:ANE983113 AXA983106:AXA983113 BGW983106:BGW983113 BQS983106:BQS983113 CAO983106:CAO983113 CKK983106:CKK983113 CUG983106:CUG983113 DEC983106:DEC983113 DNY983106:DNY983113 DXU983106:DXU983113 EHQ983106:EHQ983113 ERM983106:ERM983113 FBI983106:FBI983113 FLE983106:FLE983113 FVA983106:FVA983113 GEW983106:GEW983113 GOS983106:GOS983113 GYO983106:GYO983113 HIK983106:HIK983113 HSG983106:HSG983113 ICC983106:ICC983113 ILY983106:ILY983113 IVU983106:IVU983113 JFQ983106:JFQ983113 JPM983106:JPM983113 JZI983106:JZI983113 KJE983106:KJE983113 KTA983106:KTA983113 LCW983106:LCW983113 LMS983106:LMS983113 LWO983106:LWO983113 MGK983106:MGK983113 MQG983106:MQG983113 NAC983106:NAC983113 NJY983106:NJY983113 NTU983106:NTU983113 ODQ983106:ODQ983113 ONM983106:ONM983113 OXI983106:OXI983113 PHE983106:PHE983113 PRA983106:PRA983113 QAW983106:QAW983113 QKS983106:QKS983113 QUO983106:QUO983113 REK983106:REK983113 ROG983106:ROG983113 RYC983106:RYC983113 SHY983106:SHY983113 SRU983106:SRU983113 TBQ983106:TBQ983113 TLM983106:TLM983113 TVI983106:TVI983113 UFE983106:UFE983113 UPA983106:UPA983113 UYW983106:UYW983113 VIS983106:VIS983113 VSO983106:VSO983113 WCK983106:WCK983113 WMG983106:WMG983113 WWC983106:WWC983113 P81:P84 JL81:JL84 TH81:TH84 ADD81:ADD84 AMZ81:AMZ84 AWV81:AWV84 BGR81:BGR84 BQN81:BQN84 CAJ81:CAJ84 CKF81:CKF84 CUB81:CUB84 DDX81:DDX84 DNT81:DNT84 DXP81:DXP84 EHL81:EHL84 ERH81:ERH84 FBD81:FBD84 FKZ81:FKZ84 FUV81:FUV84 GER81:GER84 GON81:GON84 GYJ81:GYJ84 HIF81:HIF84 HSB81:HSB84 IBX81:IBX84 ILT81:ILT84 IVP81:IVP84 JFL81:JFL84 JPH81:JPH84 JZD81:JZD84 KIZ81:KIZ84 KSV81:KSV84 LCR81:LCR84 LMN81:LMN84 LWJ81:LWJ84 MGF81:MGF84 MQB81:MQB84 MZX81:MZX84 NJT81:NJT84 NTP81:NTP84 ODL81:ODL84 ONH81:ONH84 OXD81:OXD84 PGZ81:PGZ84 PQV81:PQV84 QAR81:QAR84 QKN81:QKN84 QUJ81:QUJ84 REF81:REF84 ROB81:ROB84 RXX81:RXX84 SHT81:SHT84 SRP81:SRP84 TBL81:TBL84 TLH81:TLH84 TVD81:TVD84 UEZ81:UEZ84 UOV81:UOV84 UYR81:UYR84 VIN81:VIN84 VSJ81:VSJ84 WCF81:WCF84 WMB81:WMB84 WVX81:WVX84 P65617:P65620 JL65617:JL65620 TH65617:TH65620 ADD65617:ADD65620 AMZ65617:AMZ65620 AWV65617:AWV65620 BGR65617:BGR65620 BQN65617:BQN65620 CAJ65617:CAJ65620 CKF65617:CKF65620 CUB65617:CUB65620 DDX65617:DDX65620 DNT65617:DNT65620 DXP65617:DXP65620 EHL65617:EHL65620 ERH65617:ERH65620 FBD65617:FBD65620 FKZ65617:FKZ65620 FUV65617:FUV65620 GER65617:GER65620 GON65617:GON65620 GYJ65617:GYJ65620 HIF65617:HIF65620 HSB65617:HSB65620 IBX65617:IBX65620 ILT65617:ILT65620 IVP65617:IVP65620 JFL65617:JFL65620 JPH65617:JPH65620 JZD65617:JZD65620 KIZ65617:KIZ65620 KSV65617:KSV65620 LCR65617:LCR65620 LMN65617:LMN65620 LWJ65617:LWJ65620 MGF65617:MGF65620 MQB65617:MQB65620 MZX65617:MZX65620 NJT65617:NJT65620 NTP65617:NTP65620 ODL65617:ODL65620 ONH65617:ONH65620 OXD65617:OXD65620 PGZ65617:PGZ65620 PQV65617:PQV65620 QAR65617:QAR65620 QKN65617:QKN65620 QUJ65617:QUJ65620 REF65617:REF65620 ROB65617:ROB65620 RXX65617:RXX65620 SHT65617:SHT65620 SRP65617:SRP65620 TBL65617:TBL65620 TLH65617:TLH65620 TVD65617:TVD65620 UEZ65617:UEZ65620 UOV65617:UOV65620 UYR65617:UYR65620 VIN65617:VIN65620 VSJ65617:VSJ65620 WCF65617:WCF65620 WMB65617:WMB65620 WVX65617:WVX65620 P131153:P131156 JL131153:JL131156 TH131153:TH131156 ADD131153:ADD131156 AMZ131153:AMZ131156 AWV131153:AWV131156 BGR131153:BGR131156 BQN131153:BQN131156 CAJ131153:CAJ131156 CKF131153:CKF131156 CUB131153:CUB131156 DDX131153:DDX131156 DNT131153:DNT131156 DXP131153:DXP131156 EHL131153:EHL131156 ERH131153:ERH131156 FBD131153:FBD131156 FKZ131153:FKZ131156 FUV131153:FUV131156 GER131153:GER131156 GON131153:GON131156 GYJ131153:GYJ131156 HIF131153:HIF131156 HSB131153:HSB131156 IBX131153:IBX131156 ILT131153:ILT131156 IVP131153:IVP131156 JFL131153:JFL131156 JPH131153:JPH131156 JZD131153:JZD131156 KIZ131153:KIZ131156 KSV131153:KSV131156 LCR131153:LCR131156 LMN131153:LMN131156 LWJ131153:LWJ131156 MGF131153:MGF131156 MQB131153:MQB131156 MZX131153:MZX131156 NJT131153:NJT131156 NTP131153:NTP131156 ODL131153:ODL131156 ONH131153:ONH131156 OXD131153:OXD131156 PGZ131153:PGZ131156 PQV131153:PQV131156 QAR131153:QAR131156 QKN131153:QKN131156 QUJ131153:QUJ131156 REF131153:REF131156 ROB131153:ROB131156 RXX131153:RXX131156 SHT131153:SHT131156 SRP131153:SRP131156 TBL131153:TBL131156 TLH131153:TLH131156 TVD131153:TVD131156 UEZ131153:UEZ131156 UOV131153:UOV131156 UYR131153:UYR131156 VIN131153:VIN131156 VSJ131153:VSJ131156 WCF131153:WCF131156 WMB131153:WMB131156 WVX131153:WVX131156 P196689:P196692 JL196689:JL196692 TH196689:TH196692 ADD196689:ADD196692 AMZ196689:AMZ196692 AWV196689:AWV196692 BGR196689:BGR196692 BQN196689:BQN196692 CAJ196689:CAJ196692 CKF196689:CKF196692 CUB196689:CUB196692 DDX196689:DDX196692 DNT196689:DNT196692 DXP196689:DXP196692 EHL196689:EHL196692 ERH196689:ERH196692 FBD196689:FBD196692 FKZ196689:FKZ196692 FUV196689:FUV196692 GER196689:GER196692 GON196689:GON196692 GYJ196689:GYJ196692 HIF196689:HIF196692 HSB196689:HSB196692 IBX196689:IBX196692 ILT196689:ILT196692 IVP196689:IVP196692 JFL196689:JFL196692 JPH196689:JPH196692 JZD196689:JZD196692 KIZ196689:KIZ196692 KSV196689:KSV196692 LCR196689:LCR196692 LMN196689:LMN196692 LWJ196689:LWJ196692 MGF196689:MGF196692 MQB196689:MQB196692 MZX196689:MZX196692 NJT196689:NJT196692 NTP196689:NTP196692 ODL196689:ODL196692 ONH196689:ONH196692 OXD196689:OXD196692 PGZ196689:PGZ196692 PQV196689:PQV196692 QAR196689:QAR196692 QKN196689:QKN196692 QUJ196689:QUJ196692 REF196689:REF196692 ROB196689:ROB196692 RXX196689:RXX196692 SHT196689:SHT196692 SRP196689:SRP196692 TBL196689:TBL196692 TLH196689:TLH196692 TVD196689:TVD196692 UEZ196689:UEZ196692 UOV196689:UOV196692 UYR196689:UYR196692 VIN196689:VIN196692 VSJ196689:VSJ196692 WCF196689:WCF196692 WMB196689:WMB196692 WVX196689:WVX196692 P262225:P262228 JL262225:JL262228 TH262225:TH262228 ADD262225:ADD262228 AMZ262225:AMZ262228 AWV262225:AWV262228 BGR262225:BGR262228 BQN262225:BQN262228 CAJ262225:CAJ262228 CKF262225:CKF262228 CUB262225:CUB262228 DDX262225:DDX262228 DNT262225:DNT262228 DXP262225:DXP262228 EHL262225:EHL262228 ERH262225:ERH262228 FBD262225:FBD262228 FKZ262225:FKZ262228 FUV262225:FUV262228 GER262225:GER262228 GON262225:GON262228 GYJ262225:GYJ262228 HIF262225:HIF262228 HSB262225:HSB262228 IBX262225:IBX262228 ILT262225:ILT262228 IVP262225:IVP262228 JFL262225:JFL262228 JPH262225:JPH262228 JZD262225:JZD262228 KIZ262225:KIZ262228 KSV262225:KSV262228 LCR262225:LCR262228 LMN262225:LMN262228 LWJ262225:LWJ262228 MGF262225:MGF262228 MQB262225:MQB262228 MZX262225:MZX262228 NJT262225:NJT262228 NTP262225:NTP262228 ODL262225:ODL262228 ONH262225:ONH262228 OXD262225:OXD262228 PGZ262225:PGZ262228 PQV262225:PQV262228 QAR262225:QAR262228 QKN262225:QKN262228 QUJ262225:QUJ262228 REF262225:REF262228 ROB262225:ROB262228 RXX262225:RXX262228 SHT262225:SHT262228 SRP262225:SRP262228 TBL262225:TBL262228 TLH262225:TLH262228 TVD262225:TVD262228 UEZ262225:UEZ262228 UOV262225:UOV262228 UYR262225:UYR262228 VIN262225:VIN262228 VSJ262225:VSJ262228 WCF262225:WCF262228 WMB262225:WMB262228 WVX262225:WVX262228 P327761:P327764 JL327761:JL327764 TH327761:TH327764 ADD327761:ADD327764 AMZ327761:AMZ327764 AWV327761:AWV327764 BGR327761:BGR327764 BQN327761:BQN327764 CAJ327761:CAJ327764 CKF327761:CKF327764 CUB327761:CUB327764 DDX327761:DDX327764 DNT327761:DNT327764 DXP327761:DXP327764 EHL327761:EHL327764 ERH327761:ERH327764 FBD327761:FBD327764 FKZ327761:FKZ327764 FUV327761:FUV327764 GER327761:GER327764 GON327761:GON327764 GYJ327761:GYJ327764 HIF327761:HIF327764 HSB327761:HSB327764 IBX327761:IBX327764 ILT327761:ILT327764 IVP327761:IVP327764 JFL327761:JFL327764 JPH327761:JPH327764 JZD327761:JZD327764 KIZ327761:KIZ327764 KSV327761:KSV327764 LCR327761:LCR327764 LMN327761:LMN327764 LWJ327761:LWJ327764 MGF327761:MGF327764 MQB327761:MQB327764 MZX327761:MZX327764 NJT327761:NJT327764 NTP327761:NTP327764 ODL327761:ODL327764 ONH327761:ONH327764 OXD327761:OXD327764 PGZ327761:PGZ327764 PQV327761:PQV327764 QAR327761:QAR327764 QKN327761:QKN327764 QUJ327761:QUJ327764 REF327761:REF327764 ROB327761:ROB327764 RXX327761:RXX327764 SHT327761:SHT327764 SRP327761:SRP327764 TBL327761:TBL327764 TLH327761:TLH327764 TVD327761:TVD327764 UEZ327761:UEZ327764 UOV327761:UOV327764 UYR327761:UYR327764 VIN327761:VIN327764 VSJ327761:VSJ327764 WCF327761:WCF327764 WMB327761:WMB327764 WVX327761:WVX327764 P393297:P393300 JL393297:JL393300 TH393297:TH393300 ADD393297:ADD393300 AMZ393297:AMZ393300 AWV393297:AWV393300 BGR393297:BGR393300 BQN393297:BQN393300 CAJ393297:CAJ393300 CKF393297:CKF393300 CUB393297:CUB393300 DDX393297:DDX393300 DNT393297:DNT393300 DXP393297:DXP393300 EHL393297:EHL393300 ERH393297:ERH393300 FBD393297:FBD393300 FKZ393297:FKZ393300 FUV393297:FUV393300 GER393297:GER393300 GON393297:GON393300 GYJ393297:GYJ393300 HIF393297:HIF393300 HSB393297:HSB393300 IBX393297:IBX393300 ILT393297:ILT393300 IVP393297:IVP393300 JFL393297:JFL393300 JPH393297:JPH393300 JZD393297:JZD393300 KIZ393297:KIZ393300 KSV393297:KSV393300 LCR393297:LCR393300 LMN393297:LMN393300 LWJ393297:LWJ393300 MGF393297:MGF393300 MQB393297:MQB393300 MZX393297:MZX393300 NJT393297:NJT393300 NTP393297:NTP393300 ODL393297:ODL393300 ONH393297:ONH393300 OXD393297:OXD393300 PGZ393297:PGZ393300 PQV393297:PQV393300 QAR393297:QAR393300 QKN393297:QKN393300 QUJ393297:QUJ393300 REF393297:REF393300 ROB393297:ROB393300 RXX393297:RXX393300 SHT393297:SHT393300 SRP393297:SRP393300 TBL393297:TBL393300 TLH393297:TLH393300 TVD393297:TVD393300 UEZ393297:UEZ393300 UOV393297:UOV393300 UYR393297:UYR393300 VIN393297:VIN393300 VSJ393297:VSJ393300 WCF393297:WCF393300 WMB393297:WMB393300 WVX393297:WVX393300 P458833:P458836 JL458833:JL458836 TH458833:TH458836 ADD458833:ADD458836 AMZ458833:AMZ458836 AWV458833:AWV458836 BGR458833:BGR458836 BQN458833:BQN458836 CAJ458833:CAJ458836 CKF458833:CKF458836 CUB458833:CUB458836 DDX458833:DDX458836 DNT458833:DNT458836 DXP458833:DXP458836 EHL458833:EHL458836 ERH458833:ERH458836 FBD458833:FBD458836 FKZ458833:FKZ458836 FUV458833:FUV458836 GER458833:GER458836 GON458833:GON458836 GYJ458833:GYJ458836 HIF458833:HIF458836 HSB458833:HSB458836 IBX458833:IBX458836 ILT458833:ILT458836 IVP458833:IVP458836 JFL458833:JFL458836 JPH458833:JPH458836 JZD458833:JZD458836 KIZ458833:KIZ458836 KSV458833:KSV458836 LCR458833:LCR458836 LMN458833:LMN458836 LWJ458833:LWJ458836 MGF458833:MGF458836 MQB458833:MQB458836 MZX458833:MZX458836 NJT458833:NJT458836 NTP458833:NTP458836 ODL458833:ODL458836 ONH458833:ONH458836 OXD458833:OXD458836 PGZ458833:PGZ458836 PQV458833:PQV458836 QAR458833:QAR458836 QKN458833:QKN458836 QUJ458833:QUJ458836 REF458833:REF458836 ROB458833:ROB458836 RXX458833:RXX458836 SHT458833:SHT458836 SRP458833:SRP458836 TBL458833:TBL458836 TLH458833:TLH458836 TVD458833:TVD458836 UEZ458833:UEZ458836 UOV458833:UOV458836 UYR458833:UYR458836 VIN458833:VIN458836 VSJ458833:VSJ458836 WCF458833:WCF458836 WMB458833:WMB458836 WVX458833:WVX458836 P524369:P524372 JL524369:JL524372 TH524369:TH524372 ADD524369:ADD524372 AMZ524369:AMZ524372 AWV524369:AWV524372 BGR524369:BGR524372 BQN524369:BQN524372 CAJ524369:CAJ524372 CKF524369:CKF524372 CUB524369:CUB524372 DDX524369:DDX524372 DNT524369:DNT524372 DXP524369:DXP524372 EHL524369:EHL524372 ERH524369:ERH524372 FBD524369:FBD524372 FKZ524369:FKZ524372 FUV524369:FUV524372 GER524369:GER524372 GON524369:GON524372 GYJ524369:GYJ524372 HIF524369:HIF524372 HSB524369:HSB524372 IBX524369:IBX524372 ILT524369:ILT524372 IVP524369:IVP524372 JFL524369:JFL524372 JPH524369:JPH524372 JZD524369:JZD524372 KIZ524369:KIZ524372 KSV524369:KSV524372 LCR524369:LCR524372 LMN524369:LMN524372 LWJ524369:LWJ524372 MGF524369:MGF524372 MQB524369:MQB524372 MZX524369:MZX524372 NJT524369:NJT524372 NTP524369:NTP524372 ODL524369:ODL524372 ONH524369:ONH524372 OXD524369:OXD524372 PGZ524369:PGZ524372 PQV524369:PQV524372 QAR524369:QAR524372 QKN524369:QKN524372 QUJ524369:QUJ524372 REF524369:REF524372 ROB524369:ROB524372 RXX524369:RXX524372 SHT524369:SHT524372 SRP524369:SRP524372 TBL524369:TBL524372 TLH524369:TLH524372 TVD524369:TVD524372 UEZ524369:UEZ524372 UOV524369:UOV524372 UYR524369:UYR524372 VIN524369:VIN524372 VSJ524369:VSJ524372 WCF524369:WCF524372 WMB524369:WMB524372 WVX524369:WVX524372 P589905:P589908 JL589905:JL589908 TH589905:TH589908 ADD589905:ADD589908 AMZ589905:AMZ589908 AWV589905:AWV589908 BGR589905:BGR589908 BQN589905:BQN589908 CAJ589905:CAJ589908 CKF589905:CKF589908 CUB589905:CUB589908 DDX589905:DDX589908 DNT589905:DNT589908 DXP589905:DXP589908 EHL589905:EHL589908 ERH589905:ERH589908 FBD589905:FBD589908 FKZ589905:FKZ589908 FUV589905:FUV589908 GER589905:GER589908 GON589905:GON589908 GYJ589905:GYJ589908 HIF589905:HIF589908 HSB589905:HSB589908 IBX589905:IBX589908 ILT589905:ILT589908 IVP589905:IVP589908 JFL589905:JFL589908 JPH589905:JPH589908 JZD589905:JZD589908 KIZ589905:KIZ589908 KSV589905:KSV589908 LCR589905:LCR589908 LMN589905:LMN589908 LWJ589905:LWJ589908 MGF589905:MGF589908 MQB589905:MQB589908 MZX589905:MZX589908 NJT589905:NJT589908 NTP589905:NTP589908 ODL589905:ODL589908 ONH589905:ONH589908 OXD589905:OXD589908 PGZ589905:PGZ589908 PQV589905:PQV589908 QAR589905:QAR589908 QKN589905:QKN589908 QUJ589905:QUJ589908 REF589905:REF589908 ROB589905:ROB589908 RXX589905:RXX589908 SHT589905:SHT589908 SRP589905:SRP589908 TBL589905:TBL589908 TLH589905:TLH589908 TVD589905:TVD589908 UEZ589905:UEZ589908 UOV589905:UOV589908 UYR589905:UYR589908 VIN589905:VIN589908 VSJ589905:VSJ589908 WCF589905:WCF589908 WMB589905:WMB589908 WVX589905:WVX589908 P655441:P655444 JL655441:JL655444 TH655441:TH655444 ADD655441:ADD655444 AMZ655441:AMZ655444 AWV655441:AWV655444 BGR655441:BGR655444 BQN655441:BQN655444 CAJ655441:CAJ655444 CKF655441:CKF655444 CUB655441:CUB655444 DDX655441:DDX655444 DNT655441:DNT655444 DXP655441:DXP655444 EHL655441:EHL655444 ERH655441:ERH655444 FBD655441:FBD655444 FKZ655441:FKZ655444 FUV655441:FUV655444 GER655441:GER655444 GON655441:GON655444 GYJ655441:GYJ655444 HIF655441:HIF655444 HSB655441:HSB655444 IBX655441:IBX655444 ILT655441:ILT655444 IVP655441:IVP655444 JFL655441:JFL655444 JPH655441:JPH655444 JZD655441:JZD655444 KIZ655441:KIZ655444 KSV655441:KSV655444 LCR655441:LCR655444 LMN655441:LMN655444 LWJ655441:LWJ655444 MGF655441:MGF655444 MQB655441:MQB655444 MZX655441:MZX655444 NJT655441:NJT655444 NTP655441:NTP655444 ODL655441:ODL655444 ONH655441:ONH655444 OXD655441:OXD655444 PGZ655441:PGZ655444 PQV655441:PQV655444 QAR655441:QAR655444 QKN655441:QKN655444 QUJ655441:QUJ655444 REF655441:REF655444 ROB655441:ROB655444 RXX655441:RXX655444 SHT655441:SHT655444 SRP655441:SRP655444 TBL655441:TBL655444 TLH655441:TLH655444 TVD655441:TVD655444 UEZ655441:UEZ655444 UOV655441:UOV655444 UYR655441:UYR655444 VIN655441:VIN655444 VSJ655441:VSJ655444 WCF655441:WCF655444 WMB655441:WMB655444 WVX655441:WVX655444 P720977:P720980 JL720977:JL720980 TH720977:TH720980 ADD720977:ADD720980 AMZ720977:AMZ720980 AWV720977:AWV720980 BGR720977:BGR720980 BQN720977:BQN720980 CAJ720977:CAJ720980 CKF720977:CKF720980 CUB720977:CUB720980 DDX720977:DDX720980 DNT720977:DNT720980 DXP720977:DXP720980 EHL720977:EHL720980 ERH720977:ERH720980 FBD720977:FBD720980 FKZ720977:FKZ720980 FUV720977:FUV720980 GER720977:GER720980 GON720977:GON720980 GYJ720977:GYJ720980 HIF720977:HIF720980 HSB720977:HSB720980 IBX720977:IBX720980 ILT720977:ILT720980 IVP720977:IVP720980 JFL720977:JFL720980 JPH720977:JPH720980 JZD720977:JZD720980 KIZ720977:KIZ720980 KSV720977:KSV720980 LCR720977:LCR720980 LMN720977:LMN720980 LWJ720977:LWJ720980 MGF720977:MGF720980 MQB720977:MQB720980 MZX720977:MZX720980 NJT720977:NJT720980 NTP720977:NTP720980 ODL720977:ODL720980 ONH720977:ONH720980 OXD720977:OXD720980 PGZ720977:PGZ720980 PQV720977:PQV720980 QAR720977:QAR720980 QKN720977:QKN720980 QUJ720977:QUJ720980 REF720977:REF720980 ROB720977:ROB720980 RXX720977:RXX720980 SHT720977:SHT720980 SRP720977:SRP720980 TBL720977:TBL720980 TLH720977:TLH720980 TVD720977:TVD720980 UEZ720977:UEZ720980 UOV720977:UOV720980 UYR720977:UYR720980 VIN720977:VIN720980 VSJ720977:VSJ720980 WCF720977:WCF720980 WMB720977:WMB720980 WVX720977:WVX720980 P786513:P786516 JL786513:JL786516 TH786513:TH786516 ADD786513:ADD786516 AMZ786513:AMZ786516 AWV786513:AWV786516 BGR786513:BGR786516 BQN786513:BQN786516 CAJ786513:CAJ786516 CKF786513:CKF786516 CUB786513:CUB786516 DDX786513:DDX786516 DNT786513:DNT786516 DXP786513:DXP786516 EHL786513:EHL786516 ERH786513:ERH786516 FBD786513:FBD786516 FKZ786513:FKZ786516 FUV786513:FUV786516 GER786513:GER786516 GON786513:GON786516 GYJ786513:GYJ786516 HIF786513:HIF786516 HSB786513:HSB786516 IBX786513:IBX786516 ILT786513:ILT786516 IVP786513:IVP786516 JFL786513:JFL786516 JPH786513:JPH786516 JZD786513:JZD786516 KIZ786513:KIZ786516 KSV786513:KSV786516 LCR786513:LCR786516 LMN786513:LMN786516 LWJ786513:LWJ786516 MGF786513:MGF786516 MQB786513:MQB786516 MZX786513:MZX786516 NJT786513:NJT786516 NTP786513:NTP786516 ODL786513:ODL786516 ONH786513:ONH786516 OXD786513:OXD786516 PGZ786513:PGZ786516 PQV786513:PQV786516 QAR786513:QAR786516 QKN786513:QKN786516 QUJ786513:QUJ786516 REF786513:REF786516 ROB786513:ROB786516 RXX786513:RXX786516 SHT786513:SHT786516 SRP786513:SRP786516 TBL786513:TBL786516 TLH786513:TLH786516 TVD786513:TVD786516 UEZ786513:UEZ786516 UOV786513:UOV786516 UYR786513:UYR786516 VIN786513:VIN786516 VSJ786513:VSJ786516 WCF786513:WCF786516 WMB786513:WMB786516 WVX786513:WVX786516 P852049:P852052 JL852049:JL852052 TH852049:TH852052 ADD852049:ADD852052 AMZ852049:AMZ852052 AWV852049:AWV852052 BGR852049:BGR852052 BQN852049:BQN852052 CAJ852049:CAJ852052 CKF852049:CKF852052 CUB852049:CUB852052 DDX852049:DDX852052 DNT852049:DNT852052 DXP852049:DXP852052 EHL852049:EHL852052 ERH852049:ERH852052 FBD852049:FBD852052 FKZ852049:FKZ852052 FUV852049:FUV852052 GER852049:GER852052 GON852049:GON852052 GYJ852049:GYJ852052 HIF852049:HIF852052 HSB852049:HSB852052 IBX852049:IBX852052 ILT852049:ILT852052 IVP852049:IVP852052 JFL852049:JFL852052 JPH852049:JPH852052 JZD852049:JZD852052 KIZ852049:KIZ852052 KSV852049:KSV852052 LCR852049:LCR852052 LMN852049:LMN852052 LWJ852049:LWJ852052 MGF852049:MGF852052 MQB852049:MQB852052 MZX852049:MZX852052 NJT852049:NJT852052 NTP852049:NTP852052 ODL852049:ODL852052 ONH852049:ONH852052 OXD852049:OXD852052 PGZ852049:PGZ852052 PQV852049:PQV852052 QAR852049:QAR852052 QKN852049:QKN852052 QUJ852049:QUJ852052 REF852049:REF852052 ROB852049:ROB852052 RXX852049:RXX852052 SHT852049:SHT852052 SRP852049:SRP852052 TBL852049:TBL852052 TLH852049:TLH852052 TVD852049:TVD852052 UEZ852049:UEZ852052 UOV852049:UOV852052 UYR852049:UYR852052 VIN852049:VIN852052 VSJ852049:VSJ852052 WCF852049:WCF852052 WMB852049:WMB852052 WVX852049:WVX852052 P917585:P917588 JL917585:JL917588 TH917585:TH917588 ADD917585:ADD917588 AMZ917585:AMZ917588 AWV917585:AWV917588 BGR917585:BGR917588 BQN917585:BQN917588 CAJ917585:CAJ917588 CKF917585:CKF917588 CUB917585:CUB917588 DDX917585:DDX917588 DNT917585:DNT917588 DXP917585:DXP917588 EHL917585:EHL917588 ERH917585:ERH917588 FBD917585:FBD917588 FKZ917585:FKZ917588 FUV917585:FUV917588 GER917585:GER917588 GON917585:GON917588 GYJ917585:GYJ917588 HIF917585:HIF917588 HSB917585:HSB917588 IBX917585:IBX917588 ILT917585:ILT917588 IVP917585:IVP917588 JFL917585:JFL917588 JPH917585:JPH917588 JZD917585:JZD917588 KIZ917585:KIZ917588 KSV917585:KSV917588 LCR917585:LCR917588 LMN917585:LMN917588 LWJ917585:LWJ917588 MGF917585:MGF917588 MQB917585:MQB917588 MZX917585:MZX917588 NJT917585:NJT917588 NTP917585:NTP917588 ODL917585:ODL917588 ONH917585:ONH917588 OXD917585:OXD917588 PGZ917585:PGZ917588 PQV917585:PQV917588 QAR917585:QAR917588 QKN917585:QKN917588 QUJ917585:QUJ917588 REF917585:REF917588 ROB917585:ROB917588 RXX917585:RXX917588 SHT917585:SHT917588 SRP917585:SRP917588 TBL917585:TBL917588 TLH917585:TLH917588 TVD917585:TVD917588 UEZ917585:UEZ917588 UOV917585:UOV917588 UYR917585:UYR917588 VIN917585:VIN917588 VSJ917585:VSJ917588 WCF917585:WCF917588 WMB917585:WMB917588 WVX917585:WVX917588 P983121:P983124 JL983121:JL983124 TH983121:TH983124 ADD983121:ADD983124 AMZ983121:AMZ983124 AWV983121:AWV983124 BGR983121:BGR983124 BQN983121:BQN983124 CAJ983121:CAJ983124 CKF983121:CKF983124 CUB983121:CUB983124 DDX983121:DDX983124 DNT983121:DNT983124 DXP983121:DXP983124 EHL983121:EHL983124 ERH983121:ERH983124 FBD983121:FBD983124 FKZ983121:FKZ983124 FUV983121:FUV983124 GER983121:GER983124 GON983121:GON983124 GYJ983121:GYJ983124 HIF983121:HIF983124 HSB983121:HSB983124 IBX983121:IBX983124 ILT983121:ILT983124 IVP983121:IVP983124 JFL983121:JFL983124 JPH983121:JPH983124 JZD983121:JZD983124 KIZ983121:KIZ983124 KSV983121:KSV983124 LCR983121:LCR983124 LMN983121:LMN983124 LWJ983121:LWJ983124 MGF983121:MGF983124 MQB983121:MQB983124 MZX983121:MZX983124 NJT983121:NJT983124 NTP983121:NTP983124 ODL983121:ODL983124 ONH983121:ONH983124 OXD983121:OXD983124 PGZ983121:PGZ983124 PQV983121:PQV983124 QAR983121:QAR983124 QKN983121:QKN983124 QUJ983121:QUJ983124 REF983121:REF983124 ROB983121:ROB983124 RXX983121:RXX983124 SHT983121:SHT983124 SRP983121:SRP983124 TBL983121:TBL983124 TLH983121:TLH983124 TVD983121:TVD983124 UEZ983121:UEZ983124 UOV983121:UOV983124 UYR983121:UYR983124 VIN983121:VIN983124 VSJ983121:VSJ983124 WCF983121:WCF983124 WMB983121:WMB983124 WVX983121:WVX983124 R81:S86 JN81:JO86 TJ81:TK86 ADF81:ADG86 ANB81:ANC86 AWX81:AWY86 BGT81:BGU86 BQP81:BQQ86 CAL81:CAM86 CKH81:CKI86 CUD81:CUE86 DDZ81:DEA86 DNV81:DNW86 DXR81:DXS86 EHN81:EHO86 ERJ81:ERK86 FBF81:FBG86 FLB81:FLC86 FUX81:FUY86 GET81:GEU86 GOP81:GOQ86 GYL81:GYM86 HIH81:HII86 HSD81:HSE86 IBZ81:ICA86 ILV81:ILW86 IVR81:IVS86 JFN81:JFO86 JPJ81:JPK86 JZF81:JZG86 KJB81:KJC86 KSX81:KSY86 LCT81:LCU86 LMP81:LMQ86 LWL81:LWM86 MGH81:MGI86 MQD81:MQE86 MZZ81:NAA86 NJV81:NJW86 NTR81:NTS86 ODN81:ODO86 ONJ81:ONK86 OXF81:OXG86 PHB81:PHC86 PQX81:PQY86 QAT81:QAU86 QKP81:QKQ86 QUL81:QUM86 REH81:REI86 ROD81:ROE86 RXZ81:RYA86 SHV81:SHW86 SRR81:SRS86 TBN81:TBO86 TLJ81:TLK86 TVF81:TVG86 UFB81:UFC86 UOX81:UOY86 UYT81:UYU86 VIP81:VIQ86 VSL81:VSM86 WCH81:WCI86 WMD81:WME86 WVZ81:WWA86 R65617:S65622 JN65617:JO65622 TJ65617:TK65622 ADF65617:ADG65622 ANB65617:ANC65622 AWX65617:AWY65622 BGT65617:BGU65622 BQP65617:BQQ65622 CAL65617:CAM65622 CKH65617:CKI65622 CUD65617:CUE65622 DDZ65617:DEA65622 DNV65617:DNW65622 DXR65617:DXS65622 EHN65617:EHO65622 ERJ65617:ERK65622 FBF65617:FBG65622 FLB65617:FLC65622 FUX65617:FUY65622 GET65617:GEU65622 GOP65617:GOQ65622 GYL65617:GYM65622 HIH65617:HII65622 HSD65617:HSE65622 IBZ65617:ICA65622 ILV65617:ILW65622 IVR65617:IVS65622 JFN65617:JFO65622 JPJ65617:JPK65622 JZF65617:JZG65622 KJB65617:KJC65622 KSX65617:KSY65622 LCT65617:LCU65622 LMP65617:LMQ65622 LWL65617:LWM65622 MGH65617:MGI65622 MQD65617:MQE65622 MZZ65617:NAA65622 NJV65617:NJW65622 NTR65617:NTS65622 ODN65617:ODO65622 ONJ65617:ONK65622 OXF65617:OXG65622 PHB65617:PHC65622 PQX65617:PQY65622 QAT65617:QAU65622 QKP65617:QKQ65622 QUL65617:QUM65622 REH65617:REI65622 ROD65617:ROE65622 RXZ65617:RYA65622 SHV65617:SHW65622 SRR65617:SRS65622 TBN65617:TBO65622 TLJ65617:TLK65622 TVF65617:TVG65622 UFB65617:UFC65622 UOX65617:UOY65622 UYT65617:UYU65622 VIP65617:VIQ65622 VSL65617:VSM65622 WCH65617:WCI65622 WMD65617:WME65622 WVZ65617:WWA65622 R131153:S131158 JN131153:JO131158 TJ131153:TK131158 ADF131153:ADG131158 ANB131153:ANC131158 AWX131153:AWY131158 BGT131153:BGU131158 BQP131153:BQQ131158 CAL131153:CAM131158 CKH131153:CKI131158 CUD131153:CUE131158 DDZ131153:DEA131158 DNV131153:DNW131158 DXR131153:DXS131158 EHN131153:EHO131158 ERJ131153:ERK131158 FBF131153:FBG131158 FLB131153:FLC131158 FUX131153:FUY131158 GET131153:GEU131158 GOP131153:GOQ131158 GYL131153:GYM131158 HIH131153:HII131158 HSD131153:HSE131158 IBZ131153:ICA131158 ILV131153:ILW131158 IVR131153:IVS131158 JFN131153:JFO131158 JPJ131153:JPK131158 JZF131153:JZG131158 KJB131153:KJC131158 KSX131153:KSY131158 LCT131153:LCU131158 LMP131153:LMQ131158 LWL131153:LWM131158 MGH131153:MGI131158 MQD131153:MQE131158 MZZ131153:NAA131158 NJV131153:NJW131158 NTR131153:NTS131158 ODN131153:ODO131158 ONJ131153:ONK131158 OXF131153:OXG131158 PHB131153:PHC131158 PQX131153:PQY131158 QAT131153:QAU131158 QKP131153:QKQ131158 QUL131153:QUM131158 REH131153:REI131158 ROD131153:ROE131158 RXZ131153:RYA131158 SHV131153:SHW131158 SRR131153:SRS131158 TBN131153:TBO131158 TLJ131153:TLK131158 TVF131153:TVG131158 UFB131153:UFC131158 UOX131153:UOY131158 UYT131153:UYU131158 VIP131153:VIQ131158 VSL131153:VSM131158 WCH131153:WCI131158 WMD131153:WME131158 WVZ131153:WWA131158 R196689:S196694 JN196689:JO196694 TJ196689:TK196694 ADF196689:ADG196694 ANB196689:ANC196694 AWX196689:AWY196694 BGT196689:BGU196694 BQP196689:BQQ196694 CAL196689:CAM196694 CKH196689:CKI196694 CUD196689:CUE196694 DDZ196689:DEA196694 DNV196689:DNW196694 DXR196689:DXS196694 EHN196689:EHO196694 ERJ196689:ERK196694 FBF196689:FBG196694 FLB196689:FLC196694 FUX196689:FUY196694 GET196689:GEU196694 GOP196689:GOQ196694 GYL196689:GYM196694 HIH196689:HII196694 HSD196689:HSE196694 IBZ196689:ICA196694 ILV196689:ILW196694 IVR196689:IVS196694 JFN196689:JFO196694 JPJ196689:JPK196694 JZF196689:JZG196694 KJB196689:KJC196694 KSX196689:KSY196694 LCT196689:LCU196694 LMP196689:LMQ196694 LWL196689:LWM196694 MGH196689:MGI196694 MQD196689:MQE196694 MZZ196689:NAA196694 NJV196689:NJW196694 NTR196689:NTS196694 ODN196689:ODO196694 ONJ196689:ONK196694 OXF196689:OXG196694 PHB196689:PHC196694 PQX196689:PQY196694 QAT196689:QAU196694 QKP196689:QKQ196694 QUL196689:QUM196694 REH196689:REI196694 ROD196689:ROE196694 RXZ196689:RYA196694 SHV196689:SHW196694 SRR196689:SRS196694 TBN196689:TBO196694 TLJ196689:TLK196694 TVF196689:TVG196694 UFB196689:UFC196694 UOX196689:UOY196694 UYT196689:UYU196694 VIP196689:VIQ196694 VSL196689:VSM196694 WCH196689:WCI196694 WMD196689:WME196694 WVZ196689:WWA196694 R262225:S262230 JN262225:JO262230 TJ262225:TK262230 ADF262225:ADG262230 ANB262225:ANC262230 AWX262225:AWY262230 BGT262225:BGU262230 BQP262225:BQQ262230 CAL262225:CAM262230 CKH262225:CKI262230 CUD262225:CUE262230 DDZ262225:DEA262230 DNV262225:DNW262230 DXR262225:DXS262230 EHN262225:EHO262230 ERJ262225:ERK262230 FBF262225:FBG262230 FLB262225:FLC262230 FUX262225:FUY262230 GET262225:GEU262230 GOP262225:GOQ262230 GYL262225:GYM262230 HIH262225:HII262230 HSD262225:HSE262230 IBZ262225:ICA262230 ILV262225:ILW262230 IVR262225:IVS262230 JFN262225:JFO262230 JPJ262225:JPK262230 JZF262225:JZG262230 KJB262225:KJC262230 KSX262225:KSY262230 LCT262225:LCU262230 LMP262225:LMQ262230 LWL262225:LWM262230 MGH262225:MGI262230 MQD262225:MQE262230 MZZ262225:NAA262230 NJV262225:NJW262230 NTR262225:NTS262230 ODN262225:ODO262230 ONJ262225:ONK262230 OXF262225:OXG262230 PHB262225:PHC262230 PQX262225:PQY262230 QAT262225:QAU262230 QKP262225:QKQ262230 QUL262225:QUM262230 REH262225:REI262230 ROD262225:ROE262230 RXZ262225:RYA262230 SHV262225:SHW262230 SRR262225:SRS262230 TBN262225:TBO262230 TLJ262225:TLK262230 TVF262225:TVG262230 UFB262225:UFC262230 UOX262225:UOY262230 UYT262225:UYU262230 VIP262225:VIQ262230 VSL262225:VSM262230 WCH262225:WCI262230 WMD262225:WME262230 WVZ262225:WWA262230 R327761:S327766 JN327761:JO327766 TJ327761:TK327766 ADF327761:ADG327766 ANB327761:ANC327766 AWX327761:AWY327766 BGT327761:BGU327766 BQP327761:BQQ327766 CAL327761:CAM327766 CKH327761:CKI327766 CUD327761:CUE327766 DDZ327761:DEA327766 DNV327761:DNW327766 DXR327761:DXS327766 EHN327761:EHO327766 ERJ327761:ERK327766 FBF327761:FBG327766 FLB327761:FLC327766 FUX327761:FUY327766 GET327761:GEU327766 GOP327761:GOQ327766 GYL327761:GYM327766 HIH327761:HII327766 HSD327761:HSE327766 IBZ327761:ICA327766 ILV327761:ILW327766 IVR327761:IVS327766 JFN327761:JFO327766 JPJ327761:JPK327766 JZF327761:JZG327766 KJB327761:KJC327766 KSX327761:KSY327766 LCT327761:LCU327766 LMP327761:LMQ327766 LWL327761:LWM327766 MGH327761:MGI327766 MQD327761:MQE327766 MZZ327761:NAA327766 NJV327761:NJW327766 NTR327761:NTS327766 ODN327761:ODO327766 ONJ327761:ONK327766 OXF327761:OXG327766 PHB327761:PHC327766 PQX327761:PQY327766 QAT327761:QAU327766 QKP327761:QKQ327766 QUL327761:QUM327766 REH327761:REI327766 ROD327761:ROE327766 RXZ327761:RYA327766 SHV327761:SHW327766 SRR327761:SRS327766 TBN327761:TBO327766 TLJ327761:TLK327766 TVF327761:TVG327766 UFB327761:UFC327766 UOX327761:UOY327766 UYT327761:UYU327766 VIP327761:VIQ327766 VSL327761:VSM327766 WCH327761:WCI327766 WMD327761:WME327766 WVZ327761:WWA327766 R393297:S393302 JN393297:JO393302 TJ393297:TK393302 ADF393297:ADG393302 ANB393297:ANC393302 AWX393297:AWY393302 BGT393297:BGU393302 BQP393297:BQQ393302 CAL393297:CAM393302 CKH393297:CKI393302 CUD393297:CUE393302 DDZ393297:DEA393302 DNV393297:DNW393302 DXR393297:DXS393302 EHN393297:EHO393302 ERJ393297:ERK393302 FBF393297:FBG393302 FLB393297:FLC393302 FUX393297:FUY393302 GET393297:GEU393302 GOP393297:GOQ393302 GYL393297:GYM393302 HIH393297:HII393302 HSD393297:HSE393302 IBZ393297:ICA393302 ILV393297:ILW393302 IVR393297:IVS393302 JFN393297:JFO393302 JPJ393297:JPK393302 JZF393297:JZG393302 KJB393297:KJC393302 KSX393297:KSY393302 LCT393297:LCU393302 LMP393297:LMQ393302 LWL393297:LWM393302 MGH393297:MGI393302 MQD393297:MQE393302 MZZ393297:NAA393302 NJV393297:NJW393302 NTR393297:NTS393302 ODN393297:ODO393302 ONJ393297:ONK393302 OXF393297:OXG393302 PHB393297:PHC393302 PQX393297:PQY393302 QAT393297:QAU393302 QKP393297:QKQ393302 QUL393297:QUM393302 REH393297:REI393302 ROD393297:ROE393302 RXZ393297:RYA393302 SHV393297:SHW393302 SRR393297:SRS393302 TBN393297:TBO393302 TLJ393297:TLK393302 TVF393297:TVG393302 UFB393297:UFC393302 UOX393297:UOY393302 UYT393297:UYU393302 VIP393297:VIQ393302 VSL393297:VSM393302 WCH393297:WCI393302 WMD393297:WME393302 WVZ393297:WWA393302 R458833:S458838 JN458833:JO458838 TJ458833:TK458838 ADF458833:ADG458838 ANB458833:ANC458838 AWX458833:AWY458838 BGT458833:BGU458838 BQP458833:BQQ458838 CAL458833:CAM458838 CKH458833:CKI458838 CUD458833:CUE458838 DDZ458833:DEA458838 DNV458833:DNW458838 DXR458833:DXS458838 EHN458833:EHO458838 ERJ458833:ERK458838 FBF458833:FBG458838 FLB458833:FLC458838 FUX458833:FUY458838 GET458833:GEU458838 GOP458833:GOQ458838 GYL458833:GYM458838 HIH458833:HII458838 HSD458833:HSE458838 IBZ458833:ICA458838 ILV458833:ILW458838 IVR458833:IVS458838 JFN458833:JFO458838 JPJ458833:JPK458838 JZF458833:JZG458838 KJB458833:KJC458838 KSX458833:KSY458838 LCT458833:LCU458838 LMP458833:LMQ458838 LWL458833:LWM458838 MGH458833:MGI458838 MQD458833:MQE458838 MZZ458833:NAA458838 NJV458833:NJW458838 NTR458833:NTS458838 ODN458833:ODO458838 ONJ458833:ONK458838 OXF458833:OXG458838 PHB458833:PHC458838 PQX458833:PQY458838 QAT458833:QAU458838 QKP458833:QKQ458838 QUL458833:QUM458838 REH458833:REI458838 ROD458833:ROE458838 RXZ458833:RYA458838 SHV458833:SHW458838 SRR458833:SRS458838 TBN458833:TBO458838 TLJ458833:TLK458838 TVF458833:TVG458838 UFB458833:UFC458838 UOX458833:UOY458838 UYT458833:UYU458838 VIP458833:VIQ458838 VSL458833:VSM458838 WCH458833:WCI458838 WMD458833:WME458838 WVZ458833:WWA458838 R524369:S524374 JN524369:JO524374 TJ524369:TK524374 ADF524369:ADG524374 ANB524369:ANC524374 AWX524369:AWY524374 BGT524369:BGU524374 BQP524369:BQQ524374 CAL524369:CAM524374 CKH524369:CKI524374 CUD524369:CUE524374 DDZ524369:DEA524374 DNV524369:DNW524374 DXR524369:DXS524374 EHN524369:EHO524374 ERJ524369:ERK524374 FBF524369:FBG524374 FLB524369:FLC524374 FUX524369:FUY524374 GET524369:GEU524374 GOP524369:GOQ524374 GYL524369:GYM524374 HIH524369:HII524374 HSD524369:HSE524374 IBZ524369:ICA524374 ILV524369:ILW524374 IVR524369:IVS524374 JFN524369:JFO524374 JPJ524369:JPK524374 JZF524369:JZG524374 KJB524369:KJC524374 KSX524369:KSY524374 LCT524369:LCU524374 LMP524369:LMQ524374 LWL524369:LWM524374 MGH524369:MGI524374 MQD524369:MQE524374 MZZ524369:NAA524374 NJV524369:NJW524374 NTR524369:NTS524374 ODN524369:ODO524374 ONJ524369:ONK524374 OXF524369:OXG524374 PHB524369:PHC524374 PQX524369:PQY524374 QAT524369:QAU524374 QKP524369:QKQ524374 QUL524369:QUM524374 REH524369:REI524374 ROD524369:ROE524374 RXZ524369:RYA524374 SHV524369:SHW524374 SRR524369:SRS524374 TBN524369:TBO524374 TLJ524369:TLK524374 TVF524369:TVG524374 UFB524369:UFC524374 UOX524369:UOY524374 UYT524369:UYU524374 VIP524369:VIQ524374 VSL524369:VSM524374 WCH524369:WCI524374 WMD524369:WME524374 WVZ524369:WWA524374 R589905:S589910 JN589905:JO589910 TJ589905:TK589910 ADF589905:ADG589910 ANB589905:ANC589910 AWX589905:AWY589910 BGT589905:BGU589910 BQP589905:BQQ589910 CAL589905:CAM589910 CKH589905:CKI589910 CUD589905:CUE589910 DDZ589905:DEA589910 DNV589905:DNW589910 DXR589905:DXS589910 EHN589905:EHO589910 ERJ589905:ERK589910 FBF589905:FBG589910 FLB589905:FLC589910 FUX589905:FUY589910 GET589905:GEU589910 GOP589905:GOQ589910 GYL589905:GYM589910 HIH589905:HII589910 HSD589905:HSE589910 IBZ589905:ICA589910 ILV589905:ILW589910 IVR589905:IVS589910 JFN589905:JFO589910 JPJ589905:JPK589910 JZF589905:JZG589910 KJB589905:KJC589910 KSX589905:KSY589910 LCT589905:LCU589910 LMP589905:LMQ589910 LWL589905:LWM589910 MGH589905:MGI589910 MQD589905:MQE589910 MZZ589905:NAA589910 NJV589905:NJW589910 NTR589905:NTS589910 ODN589905:ODO589910 ONJ589905:ONK589910 OXF589905:OXG589910 PHB589905:PHC589910 PQX589905:PQY589910 QAT589905:QAU589910 QKP589905:QKQ589910 QUL589905:QUM589910 REH589905:REI589910 ROD589905:ROE589910 RXZ589905:RYA589910 SHV589905:SHW589910 SRR589905:SRS589910 TBN589905:TBO589910 TLJ589905:TLK589910 TVF589905:TVG589910 UFB589905:UFC589910 UOX589905:UOY589910 UYT589905:UYU589910 VIP589905:VIQ589910 VSL589905:VSM589910 WCH589905:WCI589910 WMD589905:WME589910 WVZ589905:WWA589910 R655441:S655446 JN655441:JO655446 TJ655441:TK655446 ADF655441:ADG655446 ANB655441:ANC655446 AWX655441:AWY655446 BGT655441:BGU655446 BQP655441:BQQ655446 CAL655441:CAM655446 CKH655441:CKI655446 CUD655441:CUE655446 DDZ655441:DEA655446 DNV655441:DNW655446 DXR655441:DXS655446 EHN655441:EHO655446 ERJ655441:ERK655446 FBF655441:FBG655446 FLB655441:FLC655446 FUX655441:FUY655446 GET655441:GEU655446 GOP655441:GOQ655446 GYL655441:GYM655446 HIH655441:HII655446 HSD655441:HSE655446 IBZ655441:ICA655446 ILV655441:ILW655446 IVR655441:IVS655446 JFN655441:JFO655446 JPJ655441:JPK655446 JZF655441:JZG655446 KJB655441:KJC655446 KSX655441:KSY655446 LCT655441:LCU655446 LMP655441:LMQ655446 LWL655441:LWM655446 MGH655441:MGI655446 MQD655441:MQE655446 MZZ655441:NAA655446 NJV655441:NJW655446 NTR655441:NTS655446 ODN655441:ODO655446 ONJ655441:ONK655446 OXF655441:OXG655446 PHB655441:PHC655446 PQX655441:PQY655446 QAT655441:QAU655446 QKP655441:QKQ655446 QUL655441:QUM655446 REH655441:REI655446 ROD655441:ROE655446 RXZ655441:RYA655446 SHV655441:SHW655446 SRR655441:SRS655446 TBN655441:TBO655446 TLJ655441:TLK655446 TVF655441:TVG655446 UFB655441:UFC655446 UOX655441:UOY655446 UYT655441:UYU655446 VIP655441:VIQ655446 VSL655441:VSM655446 WCH655441:WCI655446 WMD655441:WME655446 WVZ655441:WWA655446 R720977:S720982 JN720977:JO720982 TJ720977:TK720982 ADF720977:ADG720982 ANB720977:ANC720982 AWX720977:AWY720982 BGT720977:BGU720982 BQP720977:BQQ720982 CAL720977:CAM720982 CKH720977:CKI720982 CUD720977:CUE720982 DDZ720977:DEA720982 DNV720977:DNW720982 DXR720977:DXS720982 EHN720977:EHO720982 ERJ720977:ERK720982 FBF720977:FBG720982 FLB720977:FLC720982 FUX720977:FUY720982 GET720977:GEU720982 GOP720977:GOQ720982 GYL720977:GYM720982 HIH720977:HII720982 HSD720977:HSE720982 IBZ720977:ICA720982 ILV720977:ILW720982 IVR720977:IVS720982 JFN720977:JFO720982 JPJ720977:JPK720982 JZF720977:JZG720982 KJB720977:KJC720982 KSX720977:KSY720982 LCT720977:LCU720982 LMP720977:LMQ720982 LWL720977:LWM720982 MGH720977:MGI720982 MQD720977:MQE720982 MZZ720977:NAA720982 NJV720977:NJW720982 NTR720977:NTS720982 ODN720977:ODO720982 ONJ720977:ONK720982 OXF720977:OXG720982 PHB720977:PHC720982 PQX720977:PQY720982 QAT720977:QAU720982 QKP720977:QKQ720982 QUL720977:QUM720982 REH720977:REI720982 ROD720977:ROE720982 RXZ720977:RYA720982 SHV720977:SHW720982 SRR720977:SRS720982 TBN720977:TBO720982 TLJ720977:TLK720982 TVF720977:TVG720982 UFB720977:UFC720982 UOX720977:UOY720982 UYT720977:UYU720982 VIP720977:VIQ720982 VSL720977:VSM720982 WCH720977:WCI720982 WMD720977:WME720982 WVZ720977:WWA720982 R786513:S786518 JN786513:JO786518 TJ786513:TK786518 ADF786513:ADG786518 ANB786513:ANC786518 AWX786513:AWY786518 BGT786513:BGU786518 BQP786513:BQQ786518 CAL786513:CAM786518 CKH786513:CKI786518 CUD786513:CUE786518 DDZ786513:DEA786518 DNV786513:DNW786518 DXR786513:DXS786518 EHN786513:EHO786518 ERJ786513:ERK786518 FBF786513:FBG786518 FLB786513:FLC786518 FUX786513:FUY786518 GET786513:GEU786518 GOP786513:GOQ786518 GYL786513:GYM786518 HIH786513:HII786518 HSD786513:HSE786518 IBZ786513:ICA786518 ILV786513:ILW786518 IVR786513:IVS786518 JFN786513:JFO786518 JPJ786513:JPK786518 JZF786513:JZG786518 KJB786513:KJC786518 KSX786513:KSY786518 LCT786513:LCU786518 LMP786513:LMQ786518 LWL786513:LWM786518 MGH786513:MGI786518 MQD786513:MQE786518 MZZ786513:NAA786518 NJV786513:NJW786518 NTR786513:NTS786518 ODN786513:ODO786518 ONJ786513:ONK786518 OXF786513:OXG786518 PHB786513:PHC786518 PQX786513:PQY786518 QAT786513:QAU786518 QKP786513:QKQ786518 QUL786513:QUM786518 REH786513:REI786518 ROD786513:ROE786518 RXZ786513:RYA786518 SHV786513:SHW786518 SRR786513:SRS786518 TBN786513:TBO786518 TLJ786513:TLK786518 TVF786513:TVG786518 UFB786513:UFC786518 UOX786513:UOY786518 UYT786513:UYU786518 VIP786513:VIQ786518 VSL786513:VSM786518 WCH786513:WCI786518 WMD786513:WME786518 WVZ786513:WWA786518 R852049:S852054 JN852049:JO852054 TJ852049:TK852054 ADF852049:ADG852054 ANB852049:ANC852054 AWX852049:AWY852054 BGT852049:BGU852054 BQP852049:BQQ852054 CAL852049:CAM852054 CKH852049:CKI852054 CUD852049:CUE852054 DDZ852049:DEA852054 DNV852049:DNW852054 DXR852049:DXS852054 EHN852049:EHO852054 ERJ852049:ERK852054 FBF852049:FBG852054 FLB852049:FLC852054 FUX852049:FUY852054 GET852049:GEU852054 GOP852049:GOQ852054 GYL852049:GYM852054 HIH852049:HII852054 HSD852049:HSE852054 IBZ852049:ICA852054 ILV852049:ILW852054 IVR852049:IVS852054 JFN852049:JFO852054 JPJ852049:JPK852054 JZF852049:JZG852054 KJB852049:KJC852054 KSX852049:KSY852054 LCT852049:LCU852054 LMP852049:LMQ852054 LWL852049:LWM852054 MGH852049:MGI852054 MQD852049:MQE852054 MZZ852049:NAA852054 NJV852049:NJW852054 NTR852049:NTS852054 ODN852049:ODO852054 ONJ852049:ONK852054 OXF852049:OXG852054 PHB852049:PHC852054 PQX852049:PQY852054 QAT852049:QAU852054 QKP852049:QKQ852054 QUL852049:QUM852054 REH852049:REI852054 ROD852049:ROE852054 RXZ852049:RYA852054 SHV852049:SHW852054 SRR852049:SRS852054 TBN852049:TBO852054 TLJ852049:TLK852054 TVF852049:TVG852054 UFB852049:UFC852054 UOX852049:UOY852054 UYT852049:UYU852054 VIP852049:VIQ852054 VSL852049:VSM852054 WCH852049:WCI852054 WMD852049:WME852054 WVZ852049:WWA852054 R917585:S917590 JN917585:JO917590 TJ917585:TK917590 ADF917585:ADG917590 ANB917585:ANC917590 AWX917585:AWY917590 BGT917585:BGU917590 BQP917585:BQQ917590 CAL917585:CAM917590 CKH917585:CKI917590 CUD917585:CUE917590 DDZ917585:DEA917590 DNV917585:DNW917590 DXR917585:DXS917590 EHN917585:EHO917590 ERJ917585:ERK917590 FBF917585:FBG917590 FLB917585:FLC917590 FUX917585:FUY917590 GET917585:GEU917590 GOP917585:GOQ917590 GYL917585:GYM917590 HIH917585:HII917590 HSD917585:HSE917590 IBZ917585:ICA917590 ILV917585:ILW917590 IVR917585:IVS917590 JFN917585:JFO917590 JPJ917585:JPK917590 JZF917585:JZG917590 KJB917585:KJC917590 KSX917585:KSY917590 LCT917585:LCU917590 LMP917585:LMQ917590 LWL917585:LWM917590 MGH917585:MGI917590 MQD917585:MQE917590 MZZ917585:NAA917590 NJV917585:NJW917590 NTR917585:NTS917590 ODN917585:ODO917590 ONJ917585:ONK917590 OXF917585:OXG917590 PHB917585:PHC917590 PQX917585:PQY917590 QAT917585:QAU917590 QKP917585:QKQ917590 QUL917585:QUM917590 REH917585:REI917590 ROD917585:ROE917590 RXZ917585:RYA917590 SHV917585:SHW917590 SRR917585:SRS917590 TBN917585:TBO917590 TLJ917585:TLK917590 TVF917585:TVG917590 UFB917585:UFC917590 UOX917585:UOY917590 UYT917585:UYU917590 VIP917585:VIQ917590 VSL917585:VSM917590 WCH917585:WCI917590 WMD917585:WME917590 WVZ917585:WWA917590 R983121:S983126 JN983121:JO983126 TJ983121:TK983126 ADF983121:ADG983126 ANB983121:ANC983126 AWX983121:AWY983126 BGT983121:BGU983126 BQP983121:BQQ983126 CAL983121:CAM983126 CKH983121:CKI983126 CUD983121:CUE983126 DDZ983121:DEA983126 DNV983121:DNW983126 DXR983121:DXS983126 EHN983121:EHO983126 ERJ983121:ERK983126 FBF983121:FBG983126 FLB983121:FLC983126 FUX983121:FUY983126 GET983121:GEU983126 GOP983121:GOQ983126 GYL983121:GYM983126 HIH983121:HII983126 HSD983121:HSE983126 IBZ983121:ICA983126 ILV983121:ILW983126 IVR983121:IVS983126 JFN983121:JFO983126 JPJ983121:JPK983126 JZF983121:JZG983126 KJB983121:KJC983126 KSX983121:KSY983126 LCT983121:LCU983126 LMP983121:LMQ983126 LWL983121:LWM983126 MGH983121:MGI983126 MQD983121:MQE983126 MZZ983121:NAA983126 NJV983121:NJW983126 NTR983121:NTS983126 ODN983121:ODO983126 ONJ983121:ONK983126 OXF983121:OXG983126 PHB983121:PHC983126 PQX983121:PQY983126 QAT983121:QAU983126 QKP983121:QKQ983126 QUL983121:QUM983126 REH983121:REI983126 ROD983121:ROE983126 RXZ983121:RYA983126 SHV983121:SHW983126 SRR983121:SRS983126 TBN983121:TBO983126 TLJ983121:TLK983126 TVF983121:TVG983126 UFB983121:UFC983126 UOX983121:UOY983126 UYT983121:UYU983126 VIP983121:VIQ983126 VSL983121:VSM983126 WCH983121:WCI983126 WMD983121:WME983126 WVZ983121:WWA983126 U81:U86 JQ81:JQ86 TM81:TM86 ADI81:ADI86 ANE81:ANE86 AXA81:AXA86 BGW81:BGW86 BQS81:BQS86 CAO81:CAO86 CKK81:CKK86 CUG81:CUG86 DEC81:DEC86 DNY81:DNY86 DXU81:DXU86 EHQ81:EHQ86 ERM81:ERM86 FBI81:FBI86 FLE81:FLE86 FVA81:FVA86 GEW81:GEW86 GOS81:GOS86 GYO81:GYO86 HIK81:HIK86 HSG81:HSG86 ICC81:ICC86 ILY81:ILY86 IVU81:IVU86 JFQ81:JFQ86 JPM81:JPM86 JZI81:JZI86 KJE81:KJE86 KTA81:KTA86 LCW81:LCW86 LMS81:LMS86 LWO81:LWO86 MGK81:MGK86 MQG81:MQG86 NAC81:NAC86 NJY81:NJY86 NTU81:NTU86 ODQ81:ODQ86 ONM81:ONM86 OXI81:OXI86 PHE81:PHE86 PRA81:PRA86 QAW81:QAW86 QKS81:QKS86 QUO81:QUO86 REK81:REK86 ROG81:ROG86 RYC81:RYC86 SHY81:SHY86 SRU81:SRU86 TBQ81:TBQ86 TLM81:TLM86 TVI81:TVI86 UFE81:UFE86 UPA81:UPA86 UYW81:UYW86 VIS81:VIS86 VSO81:VSO86 WCK81:WCK86 WMG81:WMG86 WWC81:WWC86 U65617:U65622 JQ65617:JQ65622 TM65617:TM65622 ADI65617:ADI65622 ANE65617:ANE65622 AXA65617:AXA65622 BGW65617:BGW65622 BQS65617:BQS65622 CAO65617:CAO65622 CKK65617:CKK65622 CUG65617:CUG65622 DEC65617:DEC65622 DNY65617:DNY65622 DXU65617:DXU65622 EHQ65617:EHQ65622 ERM65617:ERM65622 FBI65617:FBI65622 FLE65617:FLE65622 FVA65617:FVA65622 GEW65617:GEW65622 GOS65617:GOS65622 GYO65617:GYO65622 HIK65617:HIK65622 HSG65617:HSG65622 ICC65617:ICC65622 ILY65617:ILY65622 IVU65617:IVU65622 JFQ65617:JFQ65622 JPM65617:JPM65622 JZI65617:JZI65622 KJE65617:KJE65622 KTA65617:KTA65622 LCW65617:LCW65622 LMS65617:LMS65622 LWO65617:LWO65622 MGK65617:MGK65622 MQG65617:MQG65622 NAC65617:NAC65622 NJY65617:NJY65622 NTU65617:NTU65622 ODQ65617:ODQ65622 ONM65617:ONM65622 OXI65617:OXI65622 PHE65617:PHE65622 PRA65617:PRA65622 QAW65617:QAW65622 QKS65617:QKS65622 QUO65617:QUO65622 REK65617:REK65622 ROG65617:ROG65622 RYC65617:RYC65622 SHY65617:SHY65622 SRU65617:SRU65622 TBQ65617:TBQ65622 TLM65617:TLM65622 TVI65617:TVI65622 UFE65617:UFE65622 UPA65617:UPA65622 UYW65617:UYW65622 VIS65617:VIS65622 VSO65617:VSO65622 WCK65617:WCK65622 WMG65617:WMG65622 WWC65617:WWC65622 U131153:U131158 JQ131153:JQ131158 TM131153:TM131158 ADI131153:ADI131158 ANE131153:ANE131158 AXA131153:AXA131158 BGW131153:BGW131158 BQS131153:BQS131158 CAO131153:CAO131158 CKK131153:CKK131158 CUG131153:CUG131158 DEC131153:DEC131158 DNY131153:DNY131158 DXU131153:DXU131158 EHQ131153:EHQ131158 ERM131153:ERM131158 FBI131153:FBI131158 FLE131153:FLE131158 FVA131153:FVA131158 GEW131153:GEW131158 GOS131153:GOS131158 GYO131153:GYO131158 HIK131153:HIK131158 HSG131153:HSG131158 ICC131153:ICC131158 ILY131153:ILY131158 IVU131153:IVU131158 JFQ131153:JFQ131158 JPM131153:JPM131158 JZI131153:JZI131158 KJE131153:KJE131158 KTA131153:KTA131158 LCW131153:LCW131158 LMS131153:LMS131158 LWO131153:LWO131158 MGK131153:MGK131158 MQG131153:MQG131158 NAC131153:NAC131158 NJY131153:NJY131158 NTU131153:NTU131158 ODQ131153:ODQ131158 ONM131153:ONM131158 OXI131153:OXI131158 PHE131153:PHE131158 PRA131153:PRA131158 QAW131153:QAW131158 QKS131153:QKS131158 QUO131153:QUO131158 REK131153:REK131158 ROG131153:ROG131158 RYC131153:RYC131158 SHY131153:SHY131158 SRU131153:SRU131158 TBQ131153:TBQ131158 TLM131153:TLM131158 TVI131153:TVI131158 UFE131153:UFE131158 UPA131153:UPA131158 UYW131153:UYW131158 VIS131153:VIS131158 VSO131153:VSO131158 WCK131153:WCK131158 WMG131153:WMG131158 WWC131153:WWC131158 U196689:U196694 JQ196689:JQ196694 TM196689:TM196694 ADI196689:ADI196694 ANE196689:ANE196694 AXA196689:AXA196694 BGW196689:BGW196694 BQS196689:BQS196694 CAO196689:CAO196694 CKK196689:CKK196694 CUG196689:CUG196694 DEC196689:DEC196694 DNY196689:DNY196694 DXU196689:DXU196694 EHQ196689:EHQ196694 ERM196689:ERM196694 FBI196689:FBI196694 FLE196689:FLE196694 FVA196689:FVA196694 GEW196689:GEW196694 GOS196689:GOS196694 GYO196689:GYO196694 HIK196689:HIK196694 HSG196689:HSG196694 ICC196689:ICC196694 ILY196689:ILY196694 IVU196689:IVU196694 JFQ196689:JFQ196694 JPM196689:JPM196694 JZI196689:JZI196694 KJE196689:KJE196694 KTA196689:KTA196694 LCW196689:LCW196694 LMS196689:LMS196694 LWO196689:LWO196694 MGK196689:MGK196694 MQG196689:MQG196694 NAC196689:NAC196694 NJY196689:NJY196694 NTU196689:NTU196694 ODQ196689:ODQ196694 ONM196689:ONM196694 OXI196689:OXI196694 PHE196689:PHE196694 PRA196689:PRA196694 QAW196689:QAW196694 QKS196689:QKS196694 QUO196689:QUO196694 REK196689:REK196694 ROG196689:ROG196694 RYC196689:RYC196694 SHY196689:SHY196694 SRU196689:SRU196694 TBQ196689:TBQ196694 TLM196689:TLM196694 TVI196689:TVI196694 UFE196689:UFE196694 UPA196689:UPA196694 UYW196689:UYW196694 VIS196689:VIS196694 VSO196689:VSO196694 WCK196689:WCK196694 WMG196689:WMG196694 WWC196689:WWC196694 U262225:U262230 JQ262225:JQ262230 TM262225:TM262230 ADI262225:ADI262230 ANE262225:ANE262230 AXA262225:AXA262230 BGW262225:BGW262230 BQS262225:BQS262230 CAO262225:CAO262230 CKK262225:CKK262230 CUG262225:CUG262230 DEC262225:DEC262230 DNY262225:DNY262230 DXU262225:DXU262230 EHQ262225:EHQ262230 ERM262225:ERM262230 FBI262225:FBI262230 FLE262225:FLE262230 FVA262225:FVA262230 GEW262225:GEW262230 GOS262225:GOS262230 GYO262225:GYO262230 HIK262225:HIK262230 HSG262225:HSG262230 ICC262225:ICC262230 ILY262225:ILY262230 IVU262225:IVU262230 JFQ262225:JFQ262230 JPM262225:JPM262230 JZI262225:JZI262230 KJE262225:KJE262230 KTA262225:KTA262230 LCW262225:LCW262230 LMS262225:LMS262230 LWO262225:LWO262230 MGK262225:MGK262230 MQG262225:MQG262230 NAC262225:NAC262230 NJY262225:NJY262230 NTU262225:NTU262230 ODQ262225:ODQ262230 ONM262225:ONM262230 OXI262225:OXI262230 PHE262225:PHE262230 PRA262225:PRA262230 QAW262225:QAW262230 QKS262225:QKS262230 QUO262225:QUO262230 REK262225:REK262230 ROG262225:ROG262230 RYC262225:RYC262230 SHY262225:SHY262230 SRU262225:SRU262230 TBQ262225:TBQ262230 TLM262225:TLM262230 TVI262225:TVI262230 UFE262225:UFE262230 UPA262225:UPA262230 UYW262225:UYW262230 VIS262225:VIS262230 VSO262225:VSO262230 WCK262225:WCK262230 WMG262225:WMG262230 WWC262225:WWC262230 U327761:U327766 JQ327761:JQ327766 TM327761:TM327766 ADI327761:ADI327766 ANE327761:ANE327766 AXA327761:AXA327766 BGW327761:BGW327766 BQS327761:BQS327766 CAO327761:CAO327766 CKK327761:CKK327766 CUG327761:CUG327766 DEC327761:DEC327766 DNY327761:DNY327766 DXU327761:DXU327766 EHQ327761:EHQ327766 ERM327761:ERM327766 FBI327761:FBI327766 FLE327761:FLE327766 FVA327761:FVA327766 GEW327761:GEW327766 GOS327761:GOS327766 GYO327761:GYO327766 HIK327761:HIK327766 HSG327761:HSG327766 ICC327761:ICC327766 ILY327761:ILY327766 IVU327761:IVU327766 JFQ327761:JFQ327766 JPM327761:JPM327766 JZI327761:JZI327766 KJE327761:KJE327766 KTA327761:KTA327766 LCW327761:LCW327766 LMS327761:LMS327766 LWO327761:LWO327766 MGK327761:MGK327766 MQG327761:MQG327766 NAC327761:NAC327766 NJY327761:NJY327766 NTU327761:NTU327766 ODQ327761:ODQ327766 ONM327761:ONM327766 OXI327761:OXI327766 PHE327761:PHE327766 PRA327761:PRA327766 QAW327761:QAW327766 QKS327761:QKS327766 QUO327761:QUO327766 REK327761:REK327766 ROG327761:ROG327766 RYC327761:RYC327766 SHY327761:SHY327766 SRU327761:SRU327766 TBQ327761:TBQ327766 TLM327761:TLM327766 TVI327761:TVI327766 UFE327761:UFE327766 UPA327761:UPA327766 UYW327761:UYW327766 VIS327761:VIS327766 VSO327761:VSO327766 WCK327761:WCK327766 WMG327761:WMG327766 WWC327761:WWC327766 U393297:U393302 JQ393297:JQ393302 TM393297:TM393302 ADI393297:ADI393302 ANE393297:ANE393302 AXA393297:AXA393302 BGW393297:BGW393302 BQS393297:BQS393302 CAO393297:CAO393302 CKK393297:CKK393302 CUG393297:CUG393302 DEC393297:DEC393302 DNY393297:DNY393302 DXU393297:DXU393302 EHQ393297:EHQ393302 ERM393297:ERM393302 FBI393297:FBI393302 FLE393297:FLE393302 FVA393297:FVA393302 GEW393297:GEW393302 GOS393297:GOS393302 GYO393297:GYO393302 HIK393297:HIK393302 HSG393297:HSG393302 ICC393297:ICC393302 ILY393297:ILY393302 IVU393297:IVU393302 JFQ393297:JFQ393302 JPM393297:JPM393302 JZI393297:JZI393302 KJE393297:KJE393302 KTA393297:KTA393302 LCW393297:LCW393302 LMS393297:LMS393302 LWO393297:LWO393302 MGK393297:MGK393302 MQG393297:MQG393302 NAC393297:NAC393302 NJY393297:NJY393302 NTU393297:NTU393302 ODQ393297:ODQ393302 ONM393297:ONM393302 OXI393297:OXI393302 PHE393297:PHE393302 PRA393297:PRA393302 QAW393297:QAW393302 QKS393297:QKS393302 QUO393297:QUO393302 REK393297:REK393302 ROG393297:ROG393302 RYC393297:RYC393302 SHY393297:SHY393302 SRU393297:SRU393302 TBQ393297:TBQ393302 TLM393297:TLM393302 TVI393297:TVI393302 UFE393297:UFE393302 UPA393297:UPA393302 UYW393297:UYW393302 VIS393297:VIS393302 VSO393297:VSO393302 WCK393297:WCK393302 WMG393297:WMG393302 WWC393297:WWC393302 U458833:U458838 JQ458833:JQ458838 TM458833:TM458838 ADI458833:ADI458838 ANE458833:ANE458838 AXA458833:AXA458838 BGW458833:BGW458838 BQS458833:BQS458838 CAO458833:CAO458838 CKK458833:CKK458838 CUG458833:CUG458838 DEC458833:DEC458838 DNY458833:DNY458838 DXU458833:DXU458838 EHQ458833:EHQ458838 ERM458833:ERM458838 FBI458833:FBI458838 FLE458833:FLE458838 FVA458833:FVA458838 GEW458833:GEW458838 GOS458833:GOS458838 GYO458833:GYO458838 HIK458833:HIK458838 HSG458833:HSG458838 ICC458833:ICC458838 ILY458833:ILY458838 IVU458833:IVU458838 JFQ458833:JFQ458838 JPM458833:JPM458838 JZI458833:JZI458838 KJE458833:KJE458838 KTA458833:KTA458838 LCW458833:LCW458838 LMS458833:LMS458838 LWO458833:LWO458838 MGK458833:MGK458838 MQG458833:MQG458838 NAC458833:NAC458838 NJY458833:NJY458838 NTU458833:NTU458838 ODQ458833:ODQ458838 ONM458833:ONM458838 OXI458833:OXI458838 PHE458833:PHE458838 PRA458833:PRA458838 QAW458833:QAW458838 QKS458833:QKS458838 QUO458833:QUO458838 REK458833:REK458838 ROG458833:ROG458838 RYC458833:RYC458838 SHY458833:SHY458838 SRU458833:SRU458838 TBQ458833:TBQ458838 TLM458833:TLM458838 TVI458833:TVI458838 UFE458833:UFE458838 UPA458833:UPA458838 UYW458833:UYW458838 VIS458833:VIS458838 VSO458833:VSO458838 WCK458833:WCK458838 WMG458833:WMG458838 WWC458833:WWC458838 U524369:U524374 JQ524369:JQ524374 TM524369:TM524374 ADI524369:ADI524374 ANE524369:ANE524374 AXA524369:AXA524374 BGW524369:BGW524374 BQS524369:BQS524374 CAO524369:CAO524374 CKK524369:CKK524374 CUG524369:CUG524374 DEC524369:DEC524374 DNY524369:DNY524374 DXU524369:DXU524374 EHQ524369:EHQ524374 ERM524369:ERM524374 FBI524369:FBI524374 FLE524369:FLE524374 FVA524369:FVA524374 GEW524369:GEW524374 GOS524369:GOS524374 GYO524369:GYO524374 HIK524369:HIK524374 HSG524369:HSG524374 ICC524369:ICC524374 ILY524369:ILY524374 IVU524369:IVU524374 JFQ524369:JFQ524374 JPM524369:JPM524374 JZI524369:JZI524374 KJE524369:KJE524374 KTA524369:KTA524374 LCW524369:LCW524374 LMS524369:LMS524374 LWO524369:LWO524374 MGK524369:MGK524374 MQG524369:MQG524374 NAC524369:NAC524374 NJY524369:NJY524374 NTU524369:NTU524374 ODQ524369:ODQ524374 ONM524369:ONM524374 OXI524369:OXI524374 PHE524369:PHE524374 PRA524369:PRA524374 QAW524369:QAW524374 QKS524369:QKS524374 QUO524369:QUO524374 REK524369:REK524374 ROG524369:ROG524374 RYC524369:RYC524374 SHY524369:SHY524374 SRU524369:SRU524374 TBQ524369:TBQ524374 TLM524369:TLM524374 TVI524369:TVI524374 UFE524369:UFE524374 UPA524369:UPA524374 UYW524369:UYW524374 VIS524369:VIS524374 VSO524369:VSO524374 WCK524369:WCK524374 WMG524369:WMG524374 WWC524369:WWC524374 U589905:U589910 JQ589905:JQ589910 TM589905:TM589910 ADI589905:ADI589910 ANE589905:ANE589910 AXA589905:AXA589910 BGW589905:BGW589910 BQS589905:BQS589910 CAO589905:CAO589910 CKK589905:CKK589910 CUG589905:CUG589910 DEC589905:DEC589910 DNY589905:DNY589910 DXU589905:DXU589910 EHQ589905:EHQ589910 ERM589905:ERM589910 FBI589905:FBI589910 FLE589905:FLE589910 FVA589905:FVA589910 GEW589905:GEW589910 GOS589905:GOS589910 GYO589905:GYO589910 HIK589905:HIK589910 HSG589905:HSG589910 ICC589905:ICC589910 ILY589905:ILY589910 IVU589905:IVU589910 JFQ589905:JFQ589910 JPM589905:JPM589910 JZI589905:JZI589910 KJE589905:KJE589910 KTA589905:KTA589910 LCW589905:LCW589910 LMS589905:LMS589910 LWO589905:LWO589910 MGK589905:MGK589910 MQG589905:MQG589910 NAC589905:NAC589910 NJY589905:NJY589910 NTU589905:NTU589910 ODQ589905:ODQ589910 ONM589905:ONM589910 OXI589905:OXI589910 PHE589905:PHE589910 PRA589905:PRA589910 QAW589905:QAW589910 QKS589905:QKS589910 QUO589905:QUO589910 REK589905:REK589910 ROG589905:ROG589910 RYC589905:RYC589910 SHY589905:SHY589910 SRU589905:SRU589910 TBQ589905:TBQ589910 TLM589905:TLM589910 TVI589905:TVI589910 UFE589905:UFE589910 UPA589905:UPA589910 UYW589905:UYW589910 VIS589905:VIS589910 VSO589905:VSO589910 WCK589905:WCK589910 WMG589905:WMG589910 WWC589905:WWC589910 U655441:U655446 JQ655441:JQ655446 TM655441:TM655446 ADI655441:ADI655446 ANE655441:ANE655446 AXA655441:AXA655446 BGW655441:BGW655446 BQS655441:BQS655446 CAO655441:CAO655446 CKK655441:CKK655446 CUG655441:CUG655446 DEC655441:DEC655446 DNY655441:DNY655446 DXU655441:DXU655446 EHQ655441:EHQ655446 ERM655441:ERM655446 FBI655441:FBI655446 FLE655441:FLE655446 FVA655441:FVA655446 GEW655441:GEW655446 GOS655441:GOS655446 GYO655441:GYO655446 HIK655441:HIK655446 HSG655441:HSG655446 ICC655441:ICC655446 ILY655441:ILY655446 IVU655441:IVU655446 JFQ655441:JFQ655446 JPM655441:JPM655446 JZI655441:JZI655446 KJE655441:KJE655446 KTA655441:KTA655446 LCW655441:LCW655446 LMS655441:LMS655446 LWO655441:LWO655446 MGK655441:MGK655446 MQG655441:MQG655446 NAC655441:NAC655446 NJY655441:NJY655446 NTU655441:NTU655446 ODQ655441:ODQ655446 ONM655441:ONM655446 OXI655441:OXI655446 PHE655441:PHE655446 PRA655441:PRA655446 QAW655441:QAW655446 QKS655441:QKS655446 QUO655441:QUO655446 REK655441:REK655446 ROG655441:ROG655446 RYC655441:RYC655446 SHY655441:SHY655446 SRU655441:SRU655446 TBQ655441:TBQ655446 TLM655441:TLM655446 TVI655441:TVI655446 UFE655441:UFE655446 UPA655441:UPA655446 UYW655441:UYW655446 VIS655441:VIS655446 VSO655441:VSO655446 WCK655441:WCK655446 WMG655441:WMG655446 WWC655441:WWC655446 U720977:U720982 JQ720977:JQ720982 TM720977:TM720982 ADI720977:ADI720982 ANE720977:ANE720982 AXA720977:AXA720982 BGW720977:BGW720982 BQS720977:BQS720982 CAO720977:CAO720982 CKK720977:CKK720982 CUG720977:CUG720982 DEC720977:DEC720982 DNY720977:DNY720982 DXU720977:DXU720982 EHQ720977:EHQ720982 ERM720977:ERM720982 FBI720977:FBI720982 FLE720977:FLE720982 FVA720977:FVA720982 GEW720977:GEW720982 GOS720977:GOS720982 GYO720977:GYO720982 HIK720977:HIK720982 HSG720977:HSG720982 ICC720977:ICC720982 ILY720977:ILY720982 IVU720977:IVU720982 JFQ720977:JFQ720982 JPM720977:JPM720982 JZI720977:JZI720982 KJE720977:KJE720982 KTA720977:KTA720982 LCW720977:LCW720982 LMS720977:LMS720982 LWO720977:LWO720982 MGK720977:MGK720982 MQG720977:MQG720982 NAC720977:NAC720982 NJY720977:NJY720982 NTU720977:NTU720982 ODQ720977:ODQ720982 ONM720977:ONM720982 OXI720977:OXI720982 PHE720977:PHE720982 PRA720977:PRA720982 QAW720977:QAW720982 QKS720977:QKS720982 QUO720977:QUO720982 REK720977:REK720982 ROG720977:ROG720982 RYC720977:RYC720982 SHY720977:SHY720982 SRU720977:SRU720982 TBQ720977:TBQ720982 TLM720977:TLM720982 TVI720977:TVI720982 UFE720977:UFE720982 UPA720977:UPA720982 UYW720977:UYW720982 VIS720977:VIS720982 VSO720977:VSO720982 WCK720977:WCK720982 WMG720977:WMG720982 WWC720977:WWC720982 U786513:U786518 JQ786513:JQ786518 TM786513:TM786518 ADI786513:ADI786518 ANE786513:ANE786518 AXA786513:AXA786518 BGW786513:BGW786518 BQS786513:BQS786518 CAO786513:CAO786518 CKK786513:CKK786518 CUG786513:CUG786518 DEC786513:DEC786518 DNY786513:DNY786518 DXU786513:DXU786518 EHQ786513:EHQ786518 ERM786513:ERM786518 FBI786513:FBI786518 FLE786513:FLE786518 FVA786513:FVA786518 GEW786513:GEW786518 GOS786513:GOS786518 GYO786513:GYO786518 HIK786513:HIK786518 HSG786513:HSG786518 ICC786513:ICC786518 ILY786513:ILY786518 IVU786513:IVU786518 JFQ786513:JFQ786518 JPM786513:JPM786518 JZI786513:JZI786518 KJE786513:KJE786518 KTA786513:KTA786518 LCW786513:LCW786518 LMS786513:LMS786518 LWO786513:LWO786518 MGK786513:MGK786518 MQG786513:MQG786518 NAC786513:NAC786518 NJY786513:NJY786518 NTU786513:NTU786518 ODQ786513:ODQ786518 ONM786513:ONM786518 OXI786513:OXI786518 PHE786513:PHE786518 PRA786513:PRA786518 QAW786513:QAW786518 QKS786513:QKS786518 QUO786513:QUO786518 REK786513:REK786518 ROG786513:ROG786518 RYC786513:RYC786518 SHY786513:SHY786518 SRU786513:SRU786518 TBQ786513:TBQ786518 TLM786513:TLM786518 TVI786513:TVI786518 UFE786513:UFE786518 UPA786513:UPA786518 UYW786513:UYW786518 VIS786513:VIS786518 VSO786513:VSO786518 WCK786513:WCK786518 WMG786513:WMG786518 WWC786513:WWC786518 U852049:U852054 JQ852049:JQ852054 TM852049:TM852054 ADI852049:ADI852054 ANE852049:ANE852054 AXA852049:AXA852054 BGW852049:BGW852054 BQS852049:BQS852054 CAO852049:CAO852054 CKK852049:CKK852054 CUG852049:CUG852054 DEC852049:DEC852054 DNY852049:DNY852054 DXU852049:DXU852054 EHQ852049:EHQ852054 ERM852049:ERM852054 FBI852049:FBI852054 FLE852049:FLE852054 FVA852049:FVA852054 GEW852049:GEW852054 GOS852049:GOS852054 GYO852049:GYO852054 HIK852049:HIK852054 HSG852049:HSG852054 ICC852049:ICC852054 ILY852049:ILY852054 IVU852049:IVU852054 JFQ852049:JFQ852054 JPM852049:JPM852054 JZI852049:JZI852054 KJE852049:KJE852054 KTA852049:KTA852054 LCW852049:LCW852054 LMS852049:LMS852054 LWO852049:LWO852054 MGK852049:MGK852054 MQG852049:MQG852054 NAC852049:NAC852054 NJY852049:NJY852054 NTU852049:NTU852054 ODQ852049:ODQ852054 ONM852049:ONM852054 OXI852049:OXI852054 PHE852049:PHE852054 PRA852049:PRA852054 QAW852049:QAW852054 QKS852049:QKS852054 QUO852049:QUO852054 REK852049:REK852054 ROG852049:ROG852054 RYC852049:RYC852054 SHY852049:SHY852054 SRU852049:SRU852054 TBQ852049:TBQ852054 TLM852049:TLM852054 TVI852049:TVI852054 UFE852049:UFE852054 UPA852049:UPA852054 UYW852049:UYW852054 VIS852049:VIS852054 VSO852049:VSO852054 WCK852049:WCK852054 WMG852049:WMG852054 WWC852049:WWC852054 U917585:U917590 JQ917585:JQ917590 TM917585:TM917590 ADI917585:ADI917590 ANE917585:ANE917590 AXA917585:AXA917590 BGW917585:BGW917590 BQS917585:BQS917590 CAO917585:CAO917590 CKK917585:CKK917590 CUG917585:CUG917590 DEC917585:DEC917590 DNY917585:DNY917590 DXU917585:DXU917590 EHQ917585:EHQ917590 ERM917585:ERM917590 FBI917585:FBI917590 FLE917585:FLE917590 FVA917585:FVA917590 GEW917585:GEW917590 GOS917585:GOS917590 GYO917585:GYO917590 HIK917585:HIK917590 HSG917585:HSG917590 ICC917585:ICC917590 ILY917585:ILY917590 IVU917585:IVU917590 JFQ917585:JFQ917590 JPM917585:JPM917590 JZI917585:JZI917590 KJE917585:KJE917590 KTA917585:KTA917590 LCW917585:LCW917590 LMS917585:LMS917590 LWO917585:LWO917590 MGK917585:MGK917590 MQG917585:MQG917590 NAC917585:NAC917590 NJY917585:NJY917590 NTU917585:NTU917590 ODQ917585:ODQ917590 ONM917585:ONM917590 OXI917585:OXI917590 PHE917585:PHE917590 PRA917585:PRA917590 QAW917585:QAW917590 QKS917585:QKS917590 QUO917585:QUO917590 REK917585:REK917590 ROG917585:ROG917590 RYC917585:RYC917590 SHY917585:SHY917590 SRU917585:SRU917590 TBQ917585:TBQ917590 TLM917585:TLM917590 TVI917585:TVI917590 UFE917585:UFE917590 UPA917585:UPA917590 UYW917585:UYW917590 VIS917585:VIS917590 VSO917585:VSO917590 WCK917585:WCK917590 WMG917585:WMG917590 WWC917585:WWC917590 U983121:U983126 JQ983121:JQ983126 TM983121:TM983126 ADI983121:ADI983126 ANE983121:ANE983126 AXA983121:AXA983126 BGW983121:BGW983126 BQS983121:BQS983126 CAO983121:CAO983126 CKK983121:CKK983126 CUG983121:CUG983126 DEC983121:DEC983126 DNY983121:DNY983126 DXU983121:DXU983126 EHQ983121:EHQ983126 ERM983121:ERM983126 FBI983121:FBI983126 FLE983121:FLE983126 FVA983121:FVA983126 GEW983121:GEW983126 GOS983121:GOS983126 GYO983121:GYO983126 HIK983121:HIK983126 HSG983121:HSG983126 ICC983121:ICC983126 ILY983121:ILY983126 IVU983121:IVU983126 JFQ983121:JFQ983126 JPM983121:JPM983126 JZI983121:JZI983126 KJE983121:KJE983126 KTA983121:KTA983126 LCW983121:LCW983126 LMS983121:LMS983126 LWO983121:LWO983126 MGK983121:MGK983126 MQG983121:MQG983126 NAC983121:NAC983126 NJY983121:NJY983126 NTU983121:NTU983126 ODQ983121:ODQ983126 ONM983121:ONM983126 OXI983121:OXI983126 PHE983121:PHE983126 PRA983121:PRA983126 QAW983121:QAW983126 QKS983121:QKS983126 QUO983121:QUO983126 REK983121:REK983126 ROG983121:ROG983126 RYC983121:RYC983126 SHY983121:SHY983126 SRU983121:SRU983126 TBQ983121:TBQ983126 TLM983121:TLM983126 TVI983121:TVI983126 UFE983121:UFE983126 UPA983121:UPA983126 UYW983121:UYW983126 VIS983121:VIS983126 VSO983121:VSO983126 WCK983121:WCK983126 WMG983121:WMG983126 WWC983121:WWC983126 U65598:U65599 JQ65598:JQ65599 TM65598:TM65599 ADI65598:ADI65599 ANE65598:ANE65599 AXA65598:AXA65599 BGW65598:BGW65599 BQS65598:BQS65599 CAO65598:CAO65599 CKK65598:CKK65599 CUG65598:CUG65599 DEC65598:DEC65599 DNY65598:DNY65599 DXU65598:DXU65599 EHQ65598:EHQ65599 ERM65598:ERM65599 FBI65598:FBI65599 FLE65598:FLE65599 FVA65598:FVA65599 GEW65598:GEW65599 GOS65598:GOS65599 GYO65598:GYO65599 HIK65598:HIK65599 HSG65598:HSG65599 ICC65598:ICC65599 ILY65598:ILY65599 IVU65598:IVU65599 JFQ65598:JFQ65599 JPM65598:JPM65599 JZI65598:JZI65599 KJE65598:KJE65599 KTA65598:KTA65599 LCW65598:LCW65599 LMS65598:LMS65599 LWO65598:LWO65599 MGK65598:MGK65599 MQG65598:MQG65599 NAC65598:NAC65599 NJY65598:NJY65599 NTU65598:NTU65599 ODQ65598:ODQ65599 ONM65598:ONM65599 OXI65598:OXI65599 PHE65598:PHE65599 PRA65598:PRA65599 QAW65598:QAW65599 QKS65598:QKS65599 QUO65598:QUO65599 REK65598:REK65599 ROG65598:ROG65599 RYC65598:RYC65599 SHY65598:SHY65599 SRU65598:SRU65599 TBQ65598:TBQ65599 TLM65598:TLM65599 TVI65598:TVI65599 UFE65598:UFE65599 UPA65598:UPA65599 UYW65598:UYW65599 VIS65598:VIS65599 VSO65598:VSO65599 WCK65598:WCK65599 WMG65598:WMG65599 WWC65598:WWC65599 U131134:U131135 JQ131134:JQ131135 TM131134:TM131135 ADI131134:ADI131135 ANE131134:ANE131135 AXA131134:AXA131135 BGW131134:BGW131135 BQS131134:BQS131135 CAO131134:CAO131135 CKK131134:CKK131135 CUG131134:CUG131135 DEC131134:DEC131135 DNY131134:DNY131135 DXU131134:DXU131135 EHQ131134:EHQ131135 ERM131134:ERM131135 FBI131134:FBI131135 FLE131134:FLE131135 FVA131134:FVA131135 GEW131134:GEW131135 GOS131134:GOS131135 GYO131134:GYO131135 HIK131134:HIK131135 HSG131134:HSG131135 ICC131134:ICC131135 ILY131134:ILY131135 IVU131134:IVU131135 JFQ131134:JFQ131135 JPM131134:JPM131135 JZI131134:JZI131135 KJE131134:KJE131135 KTA131134:KTA131135 LCW131134:LCW131135 LMS131134:LMS131135 LWO131134:LWO131135 MGK131134:MGK131135 MQG131134:MQG131135 NAC131134:NAC131135 NJY131134:NJY131135 NTU131134:NTU131135 ODQ131134:ODQ131135 ONM131134:ONM131135 OXI131134:OXI131135 PHE131134:PHE131135 PRA131134:PRA131135 QAW131134:QAW131135 QKS131134:QKS131135 QUO131134:QUO131135 REK131134:REK131135 ROG131134:ROG131135 RYC131134:RYC131135 SHY131134:SHY131135 SRU131134:SRU131135 TBQ131134:TBQ131135 TLM131134:TLM131135 TVI131134:TVI131135 UFE131134:UFE131135 UPA131134:UPA131135 UYW131134:UYW131135 VIS131134:VIS131135 VSO131134:VSO131135 WCK131134:WCK131135 WMG131134:WMG131135 WWC131134:WWC131135 U196670:U196671 JQ196670:JQ196671 TM196670:TM196671 ADI196670:ADI196671 ANE196670:ANE196671 AXA196670:AXA196671 BGW196670:BGW196671 BQS196670:BQS196671 CAO196670:CAO196671 CKK196670:CKK196671 CUG196670:CUG196671 DEC196670:DEC196671 DNY196670:DNY196671 DXU196670:DXU196671 EHQ196670:EHQ196671 ERM196670:ERM196671 FBI196670:FBI196671 FLE196670:FLE196671 FVA196670:FVA196671 GEW196670:GEW196671 GOS196670:GOS196671 GYO196670:GYO196671 HIK196670:HIK196671 HSG196670:HSG196671 ICC196670:ICC196671 ILY196670:ILY196671 IVU196670:IVU196671 JFQ196670:JFQ196671 JPM196670:JPM196671 JZI196670:JZI196671 KJE196670:KJE196671 KTA196670:KTA196671 LCW196670:LCW196671 LMS196670:LMS196671 LWO196670:LWO196671 MGK196670:MGK196671 MQG196670:MQG196671 NAC196670:NAC196671 NJY196670:NJY196671 NTU196670:NTU196671 ODQ196670:ODQ196671 ONM196670:ONM196671 OXI196670:OXI196671 PHE196670:PHE196671 PRA196670:PRA196671 QAW196670:QAW196671 QKS196670:QKS196671 QUO196670:QUO196671 REK196670:REK196671 ROG196670:ROG196671 RYC196670:RYC196671 SHY196670:SHY196671 SRU196670:SRU196671 TBQ196670:TBQ196671 TLM196670:TLM196671 TVI196670:TVI196671 UFE196670:UFE196671 UPA196670:UPA196671 UYW196670:UYW196671 VIS196670:VIS196671 VSO196670:VSO196671 WCK196670:WCK196671 WMG196670:WMG196671 WWC196670:WWC196671 U262206:U262207 JQ262206:JQ262207 TM262206:TM262207 ADI262206:ADI262207 ANE262206:ANE262207 AXA262206:AXA262207 BGW262206:BGW262207 BQS262206:BQS262207 CAO262206:CAO262207 CKK262206:CKK262207 CUG262206:CUG262207 DEC262206:DEC262207 DNY262206:DNY262207 DXU262206:DXU262207 EHQ262206:EHQ262207 ERM262206:ERM262207 FBI262206:FBI262207 FLE262206:FLE262207 FVA262206:FVA262207 GEW262206:GEW262207 GOS262206:GOS262207 GYO262206:GYO262207 HIK262206:HIK262207 HSG262206:HSG262207 ICC262206:ICC262207 ILY262206:ILY262207 IVU262206:IVU262207 JFQ262206:JFQ262207 JPM262206:JPM262207 JZI262206:JZI262207 KJE262206:KJE262207 KTA262206:KTA262207 LCW262206:LCW262207 LMS262206:LMS262207 LWO262206:LWO262207 MGK262206:MGK262207 MQG262206:MQG262207 NAC262206:NAC262207 NJY262206:NJY262207 NTU262206:NTU262207 ODQ262206:ODQ262207 ONM262206:ONM262207 OXI262206:OXI262207 PHE262206:PHE262207 PRA262206:PRA262207 QAW262206:QAW262207 QKS262206:QKS262207 QUO262206:QUO262207 REK262206:REK262207 ROG262206:ROG262207 RYC262206:RYC262207 SHY262206:SHY262207 SRU262206:SRU262207 TBQ262206:TBQ262207 TLM262206:TLM262207 TVI262206:TVI262207 UFE262206:UFE262207 UPA262206:UPA262207 UYW262206:UYW262207 VIS262206:VIS262207 VSO262206:VSO262207 WCK262206:WCK262207 WMG262206:WMG262207 WWC262206:WWC262207 U327742:U327743 JQ327742:JQ327743 TM327742:TM327743 ADI327742:ADI327743 ANE327742:ANE327743 AXA327742:AXA327743 BGW327742:BGW327743 BQS327742:BQS327743 CAO327742:CAO327743 CKK327742:CKK327743 CUG327742:CUG327743 DEC327742:DEC327743 DNY327742:DNY327743 DXU327742:DXU327743 EHQ327742:EHQ327743 ERM327742:ERM327743 FBI327742:FBI327743 FLE327742:FLE327743 FVA327742:FVA327743 GEW327742:GEW327743 GOS327742:GOS327743 GYO327742:GYO327743 HIK327742:HIK327743 HSG327742:HSG327743 ICC327742:ICC327743 ILY327742:ILY327743 IVU327742:IVU327743 JFQ327742:JFQ327743 JPM327742:JPM327743 JZI327742:JZI327743 KJE327742:KJE327743 KTA327742:KTA327743 LCW327742:LCW327743 LMS327742:LMS327743 LWO327742:LWO327743 MGK327742:MGK327743 MQG327742:MQG327743 NAC327742:NAC327743 NJY327742:NJY327743 NTU327742:NTU327743 ODQ327742:ODQ327743 ONM327742:ONM327743 OXI327742:OXI327743 PHE327742:PHE327743 PRA327742:PRA327743 QAW327742:QAW327743 QKS327742:QKS327743 QUO327742:QUO327743 REK327742:REK327743 ROG327742:ROG327743 RYC327742:RYC327743 SHY327742:SHY327743 SRU327742:SRU327743 TBQ327742:TBQ327743 TLM327742:TLM327743 TVI327742:TVI327743 UFE327742:UFE327743 UPA327742:UPA327743 UYW327742:UYW327743 VIS327742:VIS327743 VSO327742:VSO327743 WCK327742:WCK327743 WMG327742:WMG327743 WWC327742:WWC327743 U393278:U393279 JQ393278:JQ393279 TM393278:TM393279 ADI393278:ADI393279 ANE393278:ANE393279 AXA393278:AXA393279 BGW393278:BGW393279 BQS393278:BQS393279 CAO393278:CAO393279 CKK393278:CKK393279 CUG393278:CUG393279 DEC393278:DEC393279 DNY393278:DNY393279 DXU393278:DXU393279 EHQ393278:EHQ393279 ERM393278:ERM393279 FBI393278:FBI393279 FLE393278:FLE393279 FVA393278:FVA393279 GEW393278:GEW393279 GOS393278:GOS393279 GYO393278:GYO393279 HIK393278:HIK393279 HSG393278:HSG393279 ICC393278:ICC393279 ILY393278:ILY393279 IVU393278:IVU393279 JFQ393278:JFQ393279 JPM393278:JPM393279 JZI393278:JZI393279 KJE393278:KJE393279 KTA393278:KTA393279 LCW393278:LCW393279 LMS393278:LMS393279 LWO393278:LWO393279 MGK393278:MGK393279 MQG393278:MQG393279 NAC393278:NAC393279 NJY393278:NJY393279 NTU393278:NTU393279 ODQ393278:ODQ393279 ONM393278:ONM393279 OXI393278:OXI393279 PHE393278:PHE393279 PRA393278:PRA393279 QAW393278:QAW393279 QKS393278:QKS393279 QUO393278:QUO393279 REK393278:REK393279 ROG393278:ROG393279 RYC393278:RYC393279 SHY393278:SHY393279 SRU393278:SRU393279 TBQ393278:TBQ393279 TLM393278:TLM393279 TVI393278:TVI393279 UFE393278:UFE393279 UPA393278:UPA393279 UYW393278:UYW393279 VIS393278:VIS393279 VSO393278:VSO393279 WCK393278:WCK393279 WMG393278:WMG393279 WWC393278:WWC393279 U458814:U458815 JQ458814:JQ458815 TM458814:TM458815 ADI458814:ADI458815 ANE458814:ANE458815 AXA458814:AXA458815 BGW458814:BGW458815 BQS458814:BQS458815 CAO458814:CAO458815 CKK458814:CKK458815 CUG458814:CUG458815 DEC458814:DEC458815 DNY458814:DNY458815 DXU458814:DXU458815 EHQ458814:EHQ458815 ERM458814:ERM458815 FBI458814:FBI458815 FLE458814:FLE458815 FVA458814:FVA458815 GEW458814:GEW458815 GOS458814:GOS458815 GYO458814:GYO458815 HIK458814:HIK458815 HSG458814:HSG458815 ICC458814:ICC458815 ILY458814:ILY458815 IVU458814:IVU458815 JFQ458814:JFQ458815 JPM458814:JPM458815 JZI458814:JZI458815 KJE458814:KJE458815 KTA458814:KTA458815 LCW458814:LCW458815 LMS458814:LMS458815 LWO458814:LWO458815 MGK458814:MGK458815 MQG458814:MQG458815 NAC458814:NAC458815 NJY458814:NJY458815 NTU458814:NTU458815 ODQ458814:ODQ458815 ONM458814:ONM458815 OXI458814:OXI458815 PHE458814:PHE458815 PRA458814:PRA458815 QAW458814:QAW458815 QKS458814:QKS458815 QUO458814:QUO458815 REK458814:REK458815 ROG458814:ROG458815 RYC458814:RYC458815 SHY458814:SHY458815 SRU458814:SRU458815 TBQ458814:TBQ458815 TLM458814:TLM458815 TVI458814:TVI458815 UFE458814:UFE458815 UPA458814:UPA458815 UYW458814:UYW458815 VIS458814:VIS458815 VSO458814:VSO458815 WCK458814:WCK458815 WMG458814:WMG458815 WWC458814:WWC458815 U524350:U524351 JQ524350:JQ524351 TM524350:TM524351 ADI524350:ADI524351 ANE524350:ANE524351 AXA524350:AXA524351 BGW524350:BGW524351 BQS524350:BQS524351 CAO524350:CAO524351 CKK524350:CKK524351 CUG524350:CUG524351 DEC524350:DEC524351 DNY524350:DNY524351 DXU524350:DXU524351 EHQ524350:EHQ524351 ERM524350:ERM524351 FBI524350:FBI524351 FLE524350:FLE524351 FVA524350:FVA524351 GEW524350:GEW524351 GOS524350:GOS524351 GYO524350:GYO524351 HIK524350:HIK524351 HSG524350:HSG524351 ICC524350:ICC524351 ILY524350:ILY524351 IVU524350:IVU524351 JFQ524350:JFQ524351 JPM524350:JPM524351 JZI524350:JZI524351 KJE524350:KJE524351 KTA524350:KTA524351 LCW524350:LCW524351 LMS524350:LMS524351 LWO524350:LWO524351 MGK524350:MGK524351 MQG524350:MQG524351 NAC524350:NAC524351 NJY524350:NJY524351 NTU524350:NTU524351 ODQ524350:ODQ524351 ONM524350:ONM524351 OXI524350:OXI524351 PHE524350:PHE524351 PRA524350:PRA524351 QAW524350:QAW524351 QKS524350:QKS524351 QUO524350:QUO524351 REK524350:REK524351 ROG524350:ROG524351 RYC524350:RYC524351 SHY524350:SHY524351 SRU524350:SRU524351 TBQ524350:TBQ524351 TLM524350:TLM524351 TVI524350:TVI524351 UFE524350:UFE524351 UPA524350:UPA524351 UYW524350:UYW524351 VIS524350:VIS524351 VSO524350:VSO524351 WCK524350:WCK524351 WMG524350:WMG524351 WWC524350:WWC524351 U589886:U589887 JQ589886:JQ589887 TM589886:TM589887 ADI589886:ADI589887 ANE589886:ANE589887 AXA589886:AXA589887 BGW589886:BGW589887 BQS589886:BQS589887 CAO589886:CAO589887 CKK589886:CKK589887 CUG589886:CUG589887 DEC589886:DEC589887 DNY589886:DNY589887 DXU589886:DXU589887 EHQ589886:EHQ589887 ERM589886:ERM589887 FBI589886:FBI589887 FLE589886:FLE589887 FVA589886:FVA589887 GEW589886:GEW589887 GOS589886:GOS589887 GYO589886:GYO589887 HIK589886:HIK589887 HSG589886:HSG589887 ICC589886:ICC589887 ILY589886:ILY589887 IVU589886:IVU589887 JFQ589886:JFQ589887 JPM589886:JPM589887 JZI589886:JZI589887 KJE589886:KJE589887 KTA589886:KTA589887 LCW589886:LCW589887 LMS589886:LMS589887 LWO589886:LWO589887 MGK589886:MGK589887 MQG589886:MQG589887 NAC589886:NAC589887 NJY589886:NJY589887 NTU589886:NTU589887 ODQ589886:ODQ589887 ONM589886:ONM589887 OXI589886:OXI589887 PHE589886:PHE589887 PRA589886:PRA589887 QAW589886:QAW589887 QKS589886:QKS589887 QUO589886:QUO589887 REK589886:REK589887 ROG589886:ROG589887 RYC589886:RYC589887 SHY589886:SHY589887 SRU589886:SRU589887 TBQ589886:TBQ589887 TLM589886:TLM589887 TVI589886:TVI589887 UFE589886:UFE589887 UPA589886:UPA589887 UYW589886:UYW589887 VIS589886:VIS589887 VSO589886:VSO589887 WCK589886:WCK589887 WMG589886:WMG589887 WWC589886:WWC589887 U655422:U655423 JQ655422:JQ655423 TM655422:TM655423 ADI655422:ADI655423 ANE655422:ANE655423 AXA655422:AXA655423 BGW655422:BGW655423 BQS655422:BQS655423 CAO655422:CAO655423 CKK655422:CKK655423 CUG655422:CUG655423 DEC655422:DEC655423 DNY655422:DNY655423 DXU655422:DXU655423 EHQ655422:EHQ655423 ERM655422:ERM655423 FBI655422:FBI655423 FLE655422:FLE655423 FVA655422:FVA655423 GEW655422:GEW655423 GOS655422:GOS655423 GYO655422:GYO655423 HIK655422:HIK655423 HSG655422:HSG655423 ICC655422:ICC655423 ILY655422:ILY655423 IVU655422:IVU655423 JFQ655422:JFQ655423 JPM655422:JPM655423 JZI655422:JZI655423 KJE655422:KJE655423 KTA655422:KTA655423 LCW655422:LCW655423 LMS655422:LMS655423 LWO655422:LWO655423 MGK655422:MGK655423 MQG655422:MQG655423 NAC655422:NAC655423 NJY655422:NJY655423 NTU655422:NTU655423 ODQ655422:ODQ655423 ONM655422:ONM655423 OXI655422:OXI655423 PHE655422:PHE655423 PRA655422:PRA655423 QAW655422:QAW655423 QKS655422:QKS655423 QUO655422:QUO655423 REK655422:REK655423 ROG655422:ROG655423 RYC655422:RYC655423 SHY655422:SHY655423 SRU655422:SRU655423 TBQ655422:TBQ655423 TLM655422:TLM655423 TVI655422:TVI655423 UFE655422:UFE655423 UPA655422:UPA655423 UYW655422:UYW655423 VIS655422:VIS655423 VSO655422:VSO655423 WCK655422:WCK655423 WMG655422:WMG655423 WWC655422:WWC655423 U720958:U720959 JQ720958:JQ720959 TM720958:TM720959 ADI720958:ADI720959 ANE720958:ANE720959 AXA720958:AXA720959 BGW720958:BGW720959 BQS720958:BQS720959 CAO720958:CAO720959 CKK720958:CKK720959 CUG720958:CUG720959 DEC720958:DEC720959 DNY720958:DNY720959 DXU720958:DXU720959 EHQ720958:EHQ720959 ERM720958:ERM720959 FBI720958:FBI720959 FLE720958:FLE720959 FVA720958:FVA720959 GEW720958:GEW720959 GOS720958:GOS720959 GYO720958:GYO720959 HIK720958:HIK720959 HSG720958:HSG720959 ICC720958:ICC720959 ILY720958:ILY720959 IVU720958:IVU720959 JFQ720958:JFQ720959 JPM720958:JPM720959 JZI720958:JZI720959 KJE720958:KJE720959 KTA720958:KTA720959 LCW720958:LCW720959 LMS720958:LMS720959 LWO720958:LWO720959 MGK720958:MGK720959 MQG720958:MQG720959 NAC720958:NAC720959 NJY720958:NJY720959 NTU720958:NTU720959 ODQ720958:ODQ720959 ONM720958:ONM720959 OXI720958:OXI720959 PHE720958:PHE720959 PRA720958:PRA720959 QAW720958:QAW720959 QKS720958:QKS720959 QUO720958:QUO720959 REK720958:REK720959 ROG720958:ROG720959 RYC720958:RYC720959 SHY720958:SHY720959 SRU720958:SRU720959 TBQ720958:TBQ720959 TLM720958:TLM720959 TVI720958:TVI720959 UFE720958:UFE720959 UPA720958:UPA720959 UYW720958:UYW720959 VIS720958:VIS720959 VSO720958:VSO720959 WCK720958:WCK720959 WMG720958:WMG720959 WWC720958:WWC720959 U786494:U786495 JQ786494:JQ786495 TM786494:TM786495 ADI786494:ADI786495 ANE786494:ANE786495 AXA786494:AXA786495 BGW786494:BGW786495 BQS786494:BQS786495 CAO786494:CAO786495 CKK786494:CKK786495 CUG786494:CUG786495 DEC786494:DEC786495 DNY786494:DNY786495 DXU786494:DXU786495 EHQ786494:EHQ786495 ERM786494:ERM786495 FBI786494:FBI786495 FLE786494:FLE786495 FVA786494:FVA786495 GEW786494:GEW786495 GOS786494:GOS786495 GYO786494:GYO786495 HIK786494:HIK786495 HSG786494:HSG786495 ICC786494:ICC786495 ILY786494:ILY786495 IVU786494:IVU786495 JFQ786494:JFQ786495 JPM786494:JPM786495 JZI786494:JZI786495 KJE786494:KJE786495 KTA786494:KTA786495 LCW786494:LCW786495 LMS786494:LMS786495 LWO786494:LWO786495 MGK786494:MGK786495 MQG786494:MQG786495 NAC786494:NAC786495 NJY786494:NJY786495 NTU786494:NTU786495 ODQ786494:ODQ786495 ONM786494:ONM786495 OXI786494:OXI786495 PHE786494:PHE786495 PRA786494:PRA786495 QAW786494:QAW786495 QKS786494:QKS786495 QUO786494:QUO786495 REK786494:REK786495 ROG786494:ROG786495 RYC786494:RYC786495 SHY786494:SHY786495 SRU786494:SRU786495 TBQ786494:TBQ786495 TLM786494:TLM786495 TVI786494:TVI786495 UFE786494:UFE786495 UPA786494:UPA786495 UYW786494:UYW786495 VIS786494:VIS786495 VSO786494:VSO786495 WCK786494:WCK786495 WMG786494:WMG786495 WWC786494:WWC786495 U852030:U852031 JQ852030:JQ852031 TM852030:TM852031 ADI852030:ADI852031 ANE852030:ANE852031 AXA852030:AXA852031 BGW852030:BGW852031 BQS852030:BQS852031 CAO852030:CAO852031 CKK852030:CKK852031 CUG852030:CUG852031 DEC852030:DEC852031 DNY852030:DNY852031 DXU852030:DXU852031 EHQ852030:EHQ852031 ERM852030:ERM852031 FBI852030:FBI852031 FLE852030:FLE852031 FVA852030:FVA852031 GEW852030:GEW852031 GOS852030:GOS852031 GYO852030:GYO852031 HIK852030:HIK852031 HSG852030:HSG852031 ICC852030:ICC852031 ILY852030:ILY852031 IVU852030:IVU852031 JFQ852030:JFQ852031 JPM852030:JPM852031 JZI852030:JZI852031 KJE852030:KJE852031 KTA852030:KTA852031 LCW852030:LCW852031 LMS852030:LMS852031 LWO852030:LWO852031 MGK852030:MGK852031 MQG852030:MQG852031 NAC852030:NAC852031 NJY852030:NJY852031 NTU852030:NTU852031 ODQ852030:ODQ852031 ONM852030:ONM852031 OXI852030:OXI852031 PHE852030:PHE852031 PRA852030:PRA852031 QAW852030:QAW852031 QKS852030:QKS852031 QUO852030:QUO852031 REK852030:REK852031 ROG852030:ROG852031 RYC852030:RYC852031 SHY852030:SHY852031 SRU852030:SRU852031 TBQ852030:TBQ852031 TLM852030:TLM852031 TVI852030:TVI852031 UFE852030:UFE852031 UPA852030:UPA852031 UYW852030:UYW852031 VIS852030:VIS852031 VSO852030:VSO852031 WCK852030:WCK852031 WMG852030:WMG852031 WWC852030:WWC852031 U917566:U917567 JQ917566:JQ917567 TM917566:TM917567 ADI917566:ADI917567 ANE917566:ANE917567 AXA917566:AXA917567 BGW917566:BGW917567 BQS917566:BQS917567 CAO917566:CAO917567 CKK917566:CKK917567 CUG917566:CUG917567 DEC917566:DEC917567 DNY917566:DNY917567 DXU917566:DXU917567 EHQ917566:EHQ917567 ERM917566:ERM917567 FBI917566:FBI917567 FLE917566:FLE917567 FVA917566:FVA917567 GEW917566:GEW917567 GOS917566:GOS917567 GYO917566:GYO917567 HIK917566:HIK917567 HSG917566:HSG917567 ICC917566:ICC917567 ILY917566:ILY917567 IVU917566:IVU917567 JFQ917566:JFQ917567 JPM917566:JPM917567 JZI917566:JZI917567 KJE917566:KJE917567 KTA917566:KTA917567 LCW917566:LCW917567 LMS917566:LMS917567 LWO917566:LWO917567 MGK917566:MGK917567 MQG917566:MQG917567 NAC917566:NAC917567 NJY917566:NJY917567 NTU917566:NTU917567 ODQ917566:ODQ917567 ONM917566:ONM917567 OXI917566:OXI917567 PHE917566:PHE917567 PRA917566:PRA917567 QAW917566:QAW917567 QKS917566:QKS917567 QUO917566:QUO917567 REK917566:REK917567 ROG917566:ROG917567 RYC917566:RYC917567 SHY917566:SHY917567 SRU917566:SRU917567 TBQ917566:TBQ917567 TLM917566:TLM917567 TVI917566:TVI917567 UFE917566:UFE917567 UPA917566:UPA917567 UYW917566:UYW917567 VIS917566:VIS917567 VSO917566:VSO917567 WCK917566:WCK917567 WMG917566:WMG917567 WWC917566:WWC917567 U983102:U983103 JQ983102:JQ983103 TM983102:TM983103 ADI983102:ADI983103 ANE983102:ANE983103 AXA983102:AXA983103 BGW983102:BGW983103 BQS983102:BQS983103 CAO983102:CAO983103 CKK983102:CKK983103 CUG983102:CUG983103 DEC983102:DEC983103 DNY983102:DNY983103 DXU983102:DXU983103 EHQ983102:EHQ983103 ERM983102:ERM983103 FBI983102:FBI983103 FLE983102:FLE983103 FVA983102:FVA983103 GEW983102:GEW983103 GOS983102:GOS983103 GYO983102:GYO983103 HIK983102:HIK983103 HSG983102:HSG983103 ICC983102:ICC983103 ILY983102:ILY983103 IVU983102:IVU983103 JFQ983102:JFQ983103 JPM983102:JPM983103 JZI983102:JZI983103 KJE983102:KJE983103 KTA983102:KTA983103 LCW983102:LCW983103 LMS983102:LMS983103 LWO983102:LWO983103 MGK983102:MGK983103 MQG983102:MQG983103 NAC983102:NAC983103 NJY983102:NJY983103 NTU983102:NTU983103 ODQ983102:ODQ983103 ONM983102:ONM983103 OXI983102:OXI983103 PHE983102:PHE983103 PRA983102:PRA983103 QAW983102:QAW983103 QKS983102:QKS983103 QUO983102:QUO983103 REK983102:REK983103 ROG983102:ROG983103 RYC983102:RYC983103 SHY983102:SHY983103 SRU983102:SRU983103 TBQ983102:TBQ983103 TLM983102:TLM983103 TVI983102:TVI983103 UFE983102:UFE983103 UPA983102:UPA983103 UYW983102:UYW983103 VIS983102:VIS983103 VSO983102:VSO983103 WCK983102:WCK983103 WMG983102:WMG983103 WWC983102:WWC983103 A75:XFD80 F60 JB60 SX60 ACT60 AMP60 AWL60 BGH60 BQD60 BZZ60 CJV60 CTR60 DDN60 DNJ60 DXF60 EHB60 EQX60 FAT60 FKP60 FUL60 GEH60 GOD60 GXZ60 HHV60 HRR60 IBN60 ILJ60 IVF60 JFB60 JOX60 JYT60 KIP60 KSL60 LCH60 LMD60 LVZ60 MFV60 MPR60 MZN60 NJJ60 NTF60 ODB60 OMX60 OWT60 PGP60 PQL60 QAH60 QKD60 QTZ60 RDV60 RNR60 RXN60 SHJ60 SRF60 TBB60 TKX60 TUT60 UEP60 UOL60 UYH60 VID60 VRZ60 WBV60 WLR60 WVN60 WVK3 WLO3 WBS3 VRW3 VIA3 UYE3 UOI3 UEM3 TUQ3 TKU3 TAY3 SRC3 SHG3 RXK3 RNO3 RDS3 QTW3 QKA3 QAE3 PQI3 PGM3 OWQ3 OMU3 OCY3 NTC3 NJG3 MZK3 MPO3 MFS3 LVW3 LMA3 LCE3 KSI3 KIM3 JYQ3 JOU3 JEY3 IVC3 ILG3 IBK3 HRO3 HHS3 GXW3 GOA3 GEE3 FUI3 FKM3 FAQ3 EQU3 EGY3 DXC3 DNG3 DDK3 CTO3 CJS3 BZW3 BQA3 BGE3 AWI3 AMM3 ACQ3 SU3 IY3 C3"/>
  </dataValidations>
  <printOptions horizontalCentered="1"/>
  <pageMargins left="0.23622047244094491" right="0.27559055118110237" top="0.27559055118110237" bottom="0.35433070866141736" header="0.23622047244094491" footer="0.19685039370078741"/>
  <pageSetup paperSize="9" scale="43"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sheetPr codeName="Sheet8">
    <tabColor rgb="FF00FF00"/>
  </sheetPr>
  <dimension ref="B1:BB2283"/>
  <sheetViews>
    <sheetView showGridLines="0" view="pageBreakPreview" zoomScale="65" zoomScaleNormal="70" zoomScaleSheetLayoutView="65" workbookViewId="0">
      <selection activeCell="D9" sqref="D9:G9"/>
    </sheetView>
  </sheetViews>
  <sheetFormatPr defaultRowHeight="18"/>
  <cols>
    <col min="1" max="1" width="7.85546875" style="247" customWidth="1"/>
    <col min="2" max="2" width="4.42578125" style="238" customWidth="1"/>
    <col min="3" max="3" width="42.7109375" style="239" customWidth="1"/>
    <col min="4" max="4" width="1.5703125" style="240" customWidth="1"/>
    <col min="5" max="5" width="10.5703125" style="239" customWidth="1"/>
    <col min="6" max="6" width="1.7109375" style="241" customWidth="1"/>
    <col min="7" max="7" width="15.7109375" style="239" bestFit="1" customWidth="1"/>
    <col min="8" max="8" width="1.5703125" style="290" customWidth="1"/>
    <col min="9" max="9" width="12.42578125" style="239" customWidth="1"/>
    <col min="10" max="10" width="1.5703125" style="290" customWidth="1"/>
    <col min="11" max="11" width="12.42578125" style="243" customWidth="1"/>
    <col min="12" max="12" width="1.5703125" style="290" customWidth="1"/>
    <col min="13" max="13" width="12.42578125" style="243" customWidth="1"/>
    <col min="14" max="14" width="1.5703125" style="290" customWidth="1"/>
    <col min="15" max="15" width="12.42578125" style="244" customWidth="1"/>
    <col min="16" max="16" width="1.5703125" style="245" customWidth="1"/>
    <col min="17" max="17" width="12.42578125" style="244" customWidth="1"/>
    <col min="18" max="18" width="3.7109375" style="238" customWidth="1"/>
    <col min="19" max="19" width="6" style="246" hidden="1" customWidth="1"/>
    <col min="20" max="21" width="9.140625" style="246"/>
    <col min="22" max="22" width="7.5703125" style="234" bestFit="1" customWidth="1"/>
    <col min="23" max="23" width="8.28515625" style="246" customWidth="1"/>
    <col min="24" max="24" width="8.5703125" style="234" customWidth="1"/>
    <col min="25" max="25" width="1.7109375" style="246" customWidth="1"/>
    <col min="26" max="26" width="7.5703125" style="234" customWidth="1"/>
    <col min="27" max="27" width="1.7109375" style="246" customWidth="1"/>
    <col min="28" max="28" width="11.85546875" style="234" customWidth="1"/>
    <col min="29" max="29" width="1.7109375" style="246" customWidth="1"/>
    <col min="30" max="30" width="11.7109375" style="234" customWidth="1"/>
    <col min="31" max="31" width="1.7109375" style="246" customWidth="1"/>
    <col min="32" max="32" width="11.28515625" style="234" customWidth="1"/>
    <col min="33" max="33" width="5.28515625" style="246" bestFit="1" customWidth="1"/>
    <col min="34" max="34" width="10.85546875" style="234" customWidth="1"/>
    <col min="35" max="36" width="1.7109375" style="246" customWidth="1"/>
    <col min="37" max="37" width="11.42578125" style="246" customWidth="1"/>
    <col min="38" max="38" width="1.7109375" style="246" customWidth="1"/>
    <col min="39" max="39" width="11.28515625" style="246" customWidth="1"/>
    <col min="40" max="40" width="1.7109375" style="246" customWidth="1"/>
    <col min="41" max="41" width="10.85546875" style="246" customWidth="1"/>
    <col min="42" max="42" width="1.7109375" style="246" customWidth="1"/>
    <col min="43" max="43" width="10.7109375" style="246" customWidth="1"/>
    <col min="44" max="44" width="1.7109375" style="246" customWidth="1"/>
    <col min="45" max="45" width="11" style="246" customWidth="1"/>
    <col min="46" max="256" width="9.140625" style="247"/>
    <col min="257" max="257" width="7.85546875" style="247" customWidth="1"/>
    <col min="258" max="258" width="4.42578125" style="247" customWidth="1"/>
    <col min="259" max="259" width="42.7109375" style="247" customWidth="1"/>
    <col min="260" max="260" width="1.5703125" style="247" customWidth="1"/>
    <col min="261" max="261" width="10.5703125" style="247" customWidth="1"/>
    <col min="262" max="262" width="1.7109375" style="247" customWidth="1"/>
    <col min="263" max="263" width="15.7109375" style="247" bestFit="1" customWidth="1"/>
    <col min="264" max="264" width="1.5703125" style="247" customWidth="1"/>
    <col min="265" max="265" width="12.42578125" style="247" customWidth="1"/>
    <col min="266" max="266" width="1.5703125" style="247" customWidth="1"/>
    <col min="267" max="267" width="12.42578125" style="247" customWidth="1"/>
    <col min="268" max="268" width="1.5703125" style="247" customWidth="1"/>
    <col min="269" max="269" width="12.42578125" style="247" customWidth="1"/>
    <col min="270" max="270" width="1.5703125" style="247" customWidth="1"/>
    <col min="271" max="271" width="12.42578125" style="247" customWidth="1"/>
    <col min="272" max="272" width="1.5703125" style="247" customWidth="1"/>
    <col min="273" max="273" width="12.42578125" style="247" customWidth="1"/>
    <col min="274" max="274" width="3.7109375" style="247" customWidth="1"/>
    <col min="275" max="275" width="0" style="247" hidden="1" customWidth="1"/>
    <col min="276" max="277" width="9.140625" style="247"/>
    <col min="278" max="278" width="7.5703125" style="247" bestFit="1" customWidth="1"/>
    <col min="279" max="279" width="8.28515625" style="247" customWidth="1"/>
    <col min="280" max="280" width="8.5703125" style="247" customWidth="1"/>
    <col min="281" max="281" width="1.7109375" style="247" customWidth="1"/>
    <col min="282" max="282" width="7.5703125" style="247" customWidth="1"/>
    <col min="283" max="283" width="1.7109375" style="247" customWidth="1"/>
    <col min="284" max="284" width="11.85546875" style="247" customWidth="1"/>
    <col min="285" max="285" width="1.7109375" style="247" customWidth="1"/>
    <col min="286" max="286" width="11.7109375" style="247" customWidth="1"/>
    <col min="287" max="287" width="1.7109375" style="247" customWidth="1"/>
    <col min="288" max="288" width="11.28515625" style="247" customWidth="1"/>
    <col min="289" max="289" width="5.28515625" style="247" bestFit="1" customWidth="1"/>
    <col min="290" max="290" width="10.85546875" style="247" customWidth="1"/>
    <col min="291" max="292" width="1.7109375" style="247" customWidth="1"/>
    <col min="293" max="293" width="11.42578125" style="247" customWidth="1"/>
    <col min="294" max="294" width="1.7109375" style="247" customWidth="1"/>
    <col min="295" max="295" width="11.28515625" style="247" customWidth="1"/>
    <col min="296" max="296" width="1.7109375" style="247" customWidth="1"/>
    <col min="297" max="297" width="10.85546875" style="247" customWidth="1"/>
    <col min="298" max="298" width="1.7109375" style="247" customWidth="1"/>
    <col min="299" max="299" width="10.7109375" style="247" customWidth="1"/>
    <col min="300" max="300" width="1.7109375" style="247" customWidth="1"/>
    <col min="301" max="301" width="11" style="247" customWidth="1"/>
    <col min="302" max="512" width="9.140625" style="247"/>
    <col min="513" max="513" width="7.85546875" style="247" customWidth="1"/>
    <col min="514" max="514" width="4.42578125" style="247" customWidth="1"/>
    <col min="515" max="515" width="42.7109375" style="247" customWidth="1"/>
    <col min="516" max="516" width="1.5703125" style="247" customWidth="1"/>
    <col min="517" max="517" width="10.5703125" style="247" customWidth="1"/>
    <col min="518" max="518" width="1.7109375" style="247" customWidth="1"/>
    <col min="519" max="519" width="15.7109375" style="247" bestFit="1" customWidth="1"/>
    <col min="520" max="520" width="1.5703125" style="247" customWidth="1"/>
    <col min="521" max="521" width="12.42578125" style="247" customWidth="1"/>
    <col min="522" max="522" width="1.5703125" style="247" customWidth="1"/>
    <col min="523" max="523" width="12.42578125" style="247" customWidth="1"/>
    <col min="524" max="524" width="1.5703125" style="247" customWidth="1"/>
    <col min="525" max="525" width="12.42578125" style="247" customWidth="1"/>
    <col min="526" max="526" width="1.5703125" style="247" customWidth="1"/>
    <col min="527" max="527" width="12.42578125" style="247" customWidth="1"/>
    <col min="528" max="528" width="1.5703125" style="247" customWidth="1"/>
    <col min="529" max="529" width="12.42578125" style="247" customWidth="1"/>
    <col min="530" max="530" width="3.7109375" style="247" customWidth="1"/>
    <col min="531" max="531" width="0" style="247" hidden="1" customWidth="1"/>
    <col min="532" max="533" width="9.140625" style="247"/>
    <col min="534" max="534" width="7.5703125" style="247" bestFit="1" customWidth="1"/>
    <col min="535" max="535" width="8.28515625" style="247" customWidth="1"/>
    <col min="536" max="536" width="8.5703125" style="247" customWidth="1"/>
    <col min="537" max="537" width="1.7109375" style="247" customWidth="1"/>
    <col min="538" max="538" width="7.5703125" style="247" customWidth="1"/>
    <col min="539" max="539" width="1.7109375" style="247" customWidth="1"/>
    <col min="540" max="540" width="11.85546875" style="247" customWidth="1"/>
    <col min="541" max="541" width="1.7109375" style="247" customWidth="1"/>
    <col min="542" max="542" width="11.7109375" style="247" customWidth="1"/>
    <col min="543" max="543" width="1.7109375" style="247" customWidth="1"/>
    <col min="544" max="544" width="11.28515625" style="247" customWidth="1"/>
    <col min="545" max="545" width="5.28515625" style="247" bestFit="1" customWidth="1"/>
    <col min="546" max="546" width="10.85546875" style="247" customWidth="1"/>
    <col min="547" max="548" width="1.7109375" style="247" customWidth="1"/>
    <col min="549" max="549" width="11.42578125" style="247" customWidth="1"/>
    <col min="550" max="550" width="1.7109375" style="247" customWidth="1"/>
    <col min="551" max="551" width="11.28515625" style="247" customWidth="1"/>
    <col min="552" max="552" width="1.7109375" style="247" customWidth="1"/>
    <col min="553" max="553" width="10.85546875" style="247" customWidth="1"/>
    <col min="554" max="554" width="1.7109375" style="247" customWidth="1"/>
    <col min="555" max="555" width="10.7109375" style="247" customWidth="1"/>
    <col min="556" max="556" width="1.7109375" style="247" customWidth="1"/>
    <col min="557" max="557" width="11" style="247" customWidth="1"/>
    <col min="558" max="768" width="9.140625" style="247"/>
    <col min="769" max="769" width="7.85546875" style="247" customWidth="1"/>
    <col min="770" max="770" width="4.42578125" style="247" customWidth="1"/>
    <col min="771" max="771" width="42.7109375" style="247" customWidth="1"/>
    <col min="772" max="772" width="1.5703125" style="247" customWidth="1"/>
    <col min="773" max="773" width="10.5703125" style="247" customWidth="1"/>
    <col min="774" max="774" width="1.7109375" style="247" customWidth="1"/>
    <col min="775" max="775" width="15.7109375" style="247" bestFit="1" customWidth="1"/>
    <col min="776" max="776" width="1.5703125" style="247" customWidth="1"/>
    <col min="777" max="777" width="12.42578125" style="247" customWidth="1"/>
    <col min="778" max="778" width="1.5703125" style="247" customWidth="1"/>
    <col min="779" max="779" width="12.42578125" style="247" customWidth="1"/>
    <col min="780" max="780" width="1.5703125" style="247" customWidth="1"/>
    <col min="781" max="781" width="12.42578125" style="247" customWidth="1"/>
    <col min="782" max="782" width="1.5703125" style="247" customWidth="1"/>
    <col min="783" max="783" width="12.42578125" style="247" customWidth="1"/>
    <col min="784" max="784" width="1.5703125" style="247" customWidth="1"/>
    <col min="785" max="785" width="12.42578125" style="247" customWidth="1"/>
    <col min="786" max="786" width="3.7109375" style="247" customWidth="1"/>
    <col min="787" max="787" width="0" style="247" hidden="1" customWidth="1"/>
    <col min="788" max="789" width="9.140625" style="247"/>
    <col min="790" max="790" width="7.5703125" style="247" bestFit="1" customWidth="1"/>
    <col min="791" max="791" width="8.28515625" style="247" customWidth="1"/>
    <col min="792" max="792" width="8.5703125" style="247" customWidth="1"/>
    <col min="793" max="793" width="1.7109375" style="247" customWidth="1"/>
    <col min="794" max="794" width="7.5703125" style="247" customWidth="1"/>
    <col min="795" max="795" width="1.7109375" style="247" customWidth="1"/>
    <col min="796" max="796" width="11.85546875" style="247" customWidth="1"/>
    <col min="797" max="797" width="1.7109375" style="247" customWidth="1"/>
    <col min="798" max="798" width="11.7109375" style="247" customWidth="1"/>
    <col min="799" max="799" width="1.7109375" style="247" customWidth="1"/>
    <col min="800" max="800" width="11.28515625" style="247" customWidth="1"/>
    <col min="801" max="801" width="5.28515625" style="247" bestFit="1" customWidth="1"/>
    <col min="802" max="802" width="10.85546875" style="247" customWidth="1"/>
    <col min="803" max="804" width="1.7109375" style="247" customWidth="1"/>
    <col min="805" max="805" width="11.42578125" style="247" customWidth="1"/>
    <col min="806" max="806" width="1.7109375" style="247" customWidth="1"/>
    <col min="807" max="807" width="11.28515625" style="247" customWidth="1"/>
    <col min="808" max="808" width="1.7109375" style="247" customWidth="1"/>
    <col min="809" max="809" width="10.85546875" style="247" customWidth="1"/>
    <col min="810" max="810" width="1.7109375" style="247" customWidth="1"/>
    <col min="811" max="811" width="10.7109375" style="247" customWidth="1"/>
    <col min="812" max="812" width="1.7109375" style="247" customWidth="1"/>
    <col min="813" max="813" width="11" style="247" customWidth="1"/>
    <col min="814" max="1024" width="9.140625" style="247"/>
    <col min="1025" max="1025" width="7.85546875" style="247" customWidth="1"/>
    <col min="1026" max="1026" width="4.42578125" style="247" customWidth="1"/>
    <col min="1027" max="1027" width="42.7109375" style="247" customWidth="1"/>
    <col min="1028" max="1028" width="1.5703125" style="247" customWidth="1"/>
    <col min="1029" max="1029" width="10.5703125" style="247" customWidth="1"/>
    <col min="1030" max="1030" width="1.7109375" style="247" customWidth="1"/>
    <col min="1031" max="1031" width="15.7109375" style="247" bestFit="1" customWidth="1"/>
    <col min="1032" max="1032" width="1.5703125" style="247" customWidth="1"/>
    <col min="1033" max="1033" width="12.42578125" style="247" customWidth="1"/>
    <col min="1034" max="1034" width="1.5703125" style="247" customWidth="1"/>
    <col min="1035" max="1035" width="12.42578125" style="247" customWidth="1"/>
    <col min="1036" max="1036" width="1.5703125" style="247" customWidth="1"/>
    <col min="1037" max="1037" width="12.42578125" style="247" customWidth="1"/>
    <col min="1038" max="1038" width="1.5703125" style="247" customWidth="1"/>
    <col min="1039" max="1039" width="12.42578125" style="247" customWidth="1"/>
    <col min="1040" max="1040" width="1.5703125" style="247" customWidth="1"/>
    <col min="1041" max="1041" width="12.42578125" style="247" customWidth="1"/>
    <col min="1042" max="1042" width="3.7109375" style="247" customWidth="1"/>
    <col min="1043" max="1043" width="0" style="247" hidden="1" customWidth="1"/>
    <col min="1044" max="1045" width="9.140625" style="247"/>
    <col min="1046" max="1046" width="7.5703125" style="247" bestFit="1" customWidth="1"/>
    <col min="1047" max="1047" width="8.28515625" style="247" customWidth="1"/>
    <col min="1048" max="1048" width="8.5703125" style="247" customWidth="1"/>
    <col min="1049" max="1049" width="1.7109375" style="247" customWidth="1"/>
    <col min="1050" max="1050" width="7.5703125" style="247" customWidth="1"/>
    <col min="1051" max="1051" width="1.7109375" style="247" customWidth="1"/>
    <col min="1052" max="1052" width="11.85546875" style="247" customWidth="1"/>
    <col min="1053" max="1053" width="1.7109375" style="247" customWidth="1"/>
    <col min="1054" max="1054" width="11.7109375" style="247" customWidth="1"/>
    <col min="1055" max="1055" width="1.7109375" style="247" customWidth="1"/>
    <col min="1056" max="1056" width="11.28515625" style="247" customWidth="1"/>
    <col min="1057" max="1057" width="5.28515625" style="247" bestFit="1" customWidth="1"/>
    <col min="1058" max="1058" width="10.85546875" style="247" customWidth="1"/>
    <col min="1059" max="1060" width="1.7109375" style="247" customWidth="1"/>
    <col min="1061" max="1061" width="11.42578125" style="247" customWidth="1"/>
    <col min="1062" max="1062" width="1.7109375" style="247" customWidth="1"/>
    <col min="1063" max="1063" width="11.28515625" style="247" customWidth="1"/>
    <col min="1064" max="1064" width="1.7109375" style="247" customWidth="1"/>
    <col min="1065" max="1065" width="10.85546875" style="247" customWidth="1"/>
    <col min="1066" max="1066" width="1.7109375" style="247" customWidth="1"/>
    <col min="1067" max="1067" width="10.7109375" style="247" customWidth="1"/>
    <col min="1068" max="1068" width="1.7109375" style="247" customWidth="1"/>
    <col min="1069" max="1069" width="11" style="247" customWidth="1"/>
    <col min="1070" max="1280" width="9.140625" style="247"/>
    <col min="1281" max="1281" width="7.85546875" style="247" customWidth="1"/>
    <col min="1282" max="1282" width="4.42578125" style="247" customWidth="1"/>
    <col min="1283" max="1283" width="42.7109375" style="247" customWidth="1"/>
    <col min="1284" max="1284" width="1.5703125" style="247" customWidth="1"/>
    <col min="1285" max="1285" width="10.5703125" style="247" customWidth="1"/>
    <col min="1286" max="1286" width="1.7109375" style="247" customWidth="1"/>
    <col min="1287" max="1287" width="15.7109375" style="247" bestFit="1" customWidth="1"/>
    <col min="1288" max="1288" width="1.5703125" style="247" customWidth="1"/>
    <col min="1289" max="1289" width="12.42578125" style="247" customWidth="1"/>
    <col min="1290" max="1290" width="1.5703125" style="247" customWidth="1"/>
    <col min="1291" max="1291" width="12.42578125" style="247" customWidth="1"/>
    <col min="1292" max="1292" width="1.5703125" style="247" customWidth="1"/>
    <col min="1293" max="1293" width="12.42578125" style="247" customWidth="1"/>
    <col min="1294" max="1294" width="1.5703125" style="247" customWidth="1"/>
    <col min="1295" max="1295" width="12.42578125" style="247" customWidth="1"/>
    <col min="1296" max="1296" width="1.5703125" style="247" customWidth="1"/>
    <col min="1297" max="1297" width="12.42578125" style="247" customWidth="1"/>
    <col min="1298" max="1298" width="3.7109375" style="247" customWidth="1"/>
    <col min="1299" max="1299" width="0" style="247" hidden="1" customWidth="1"/>
    <col min="1300" max="1301" width="9.140625" style="247"/>
    <col min="1302" max="1302" width="7.5703125" style="247" bestFit="1" customWidth="1"/>
    <col min="1303" max="1303" width="8.28515625" style="247" customWidth="1"/>
    <col min="1304" max="1304" width="8.5703125" style="247" customWidth="1"/>
    <col min="1305" max="1305" width="1.7109375" style="247" customWidth="1"/>
    <col min="1306" max="1306" width="7.5703125" style="247" customWidth="1"/>
    <col min="1307" max="1307" width="1.7109375" style="247" customWidth="1"/>
    <col min="1308" max="1308" width="11.85546875" style="247" customWidth="1"/>
    <col min="1309" max="1309" width="1.7109375" style="247" customWidth="1"/>
    <col min="1310" max="1310" width="11.7109375" style="247" customWidth="1"/>
    <col min="1311" max="1311" width="1.7109375" style="247" customWidth="1"/>
    <col min="1312" max="1312" width="11.28515625" style="247" customWidth="1"/>
    <col min="1313" max="1313" width="5.28515625" style="247" bestFit="1" customWidth="1"/>
    <col min="1314" max="1314" width="10.85546875" style="247" customWidth="1"/>
    <col min="1315" max="1316" width="1.7109375" style="247" customWidth="1"/>
    <col min="1317" max="1317" width="11.42578125" style="247" customWidth="1"/>
    <col min="1318" max="1318" width="1.7109375" style="247" customWidth="1"/>
    <col min="1319" max="1319" width="11.28515625" style="247" customWidth="1"/>
    <col min="1320" max="1320" width="1.7109375" style="247" customWidth="1"/>
    <col min="1321" max="1321" width="10.85546875" style="247" customWidth="1"/>
    <col min="1322" max="1322" width="1.7109375" style="247" customWidth="1"/>
    <col min="1323" max="1323" width="10.7109375" style="247" customWidth="1"/>
    <col min="1324" max="1324" width="1.7109375" style="247" customWidth="1"/>
    <col min="1325" max="1325" width="11" style="247" customWidth="1"/>
    <col min="1326" max="1536" width="9.140625" style="247"/>
    <col min="1537" max="1537" width="7.85546875" style="247" customWidth="1"/>
    <col min="1538" max="1538" width="4.42578125" style="247" customWidth="1"/>
    <col min="1539" max="1539" width="42.7109375" style="247" customWidth="1"/>
    <col min="1540" max="1540" width="1.5703125" style="247" customWidth="1"/>
    <col min="1541" max="1541" width="10.5703125" style="247" customWidth="1"/>
    <col min="1542" max="1542" width="1.7109375" style="247" customWidth="1"/>
    <col min="1543" max="1543" width="15.7109375" style="247" bestFit="1" customWidth="1"/>
    <col min="1544" max="1544" width="1.5703125" style="247" customWidth="1"/>
    <col min="1545" max="1545" width="12.42578125" style="247" customWidth="1"/>
    <col min="1546" max="1546" width="1.5703125" style="247" customWidth="1"/>
    <col min="1547" max="1547" width="12.42578125" style="247" customWidth="1"/>
    <col min="1548" max="1548" width="1.5703125" style="247" customWidth="1"/>
    <col min="1549" max="1549" width="12.42578125" style="247" customWidth="1"/>
    <col min="1550" max="1550" width="1.5703125" style="247" customWidth="1"/>
    <col min="1551" max="1551" width="12.42578125" style="247" customWidth="1"/>
    <col min="1552" max="1552" width="1.5703125" style="247" customWidth="1"/>
    <col min="1553" max="1553" width="12.42578125" style="247" customWidth="1"/>
    <col min="1554" max="1554" width="3.7109375" style="247" customWidth="1"/>
    <col min="1555" max="1555" width="0" style="247" hidden="1" customWidth="1"/>
    <col min="1556" max="1557" width="9.140625" style="247"/>
    <col min="1558" max="1558" width="7.5703125" style="247" bestFit="1" customWidth="1"/>
    <col min="1559" max="1559" width="8.28515625" style="247" customWidth="1"/>
    <col min="1560" max="1560" width="8.5703125" style="247" customWidth="1"/>
    <col min="1561" max="1561" width="1.7109375" style="247" customWidth="1"/>
    <col min="1562" max="1562" width="7.5703125" style="247" customWidth="1"/>
    <col min="1563" max="1563" width="1.7109375" style="247" customWidth="1"/>
    <col min="1564" max="1564" width="11.85546875" style="247" customWidth="1"/>
    <col min="1565" max="1565" width="1.7109375" style="247" customWidth="1"/>
    <col min="1566" max="1566" width="11.7109375" style="247" customWidth="1"/>
    <col min="1567" max="1567" width="1.7109375" style="247" customWidth="1"/>
    <col min="1568" max="1568" width="11.28515625" style="247" customWidth="1"/>
    <col min="1569" max="1569" width="5.28515625" style="247" bestFit="1" customWidth="1"/>
    <col min="1570" max="1570" width="10.85546875" style="247" customWidth="1"/>
    <col min="1571" max="1572" width="1.7109375" style="247" customWidth="1"/>
    <col min="1573" max="1573" width="11.42578125" style="247" customWidth="1"/>
    <col min="1574" max="1574" width="1.7109375" style="247" customWidth="1"/>
    <col min="1575" max="1575" width="11.28515625" style="247" customWidth="1"/>
    <col min="1576" max="1576" width="1.7109375" style="247" customWidth="1"/>
    <col min="1577" max="1577" width="10.85546875" style="247" customWidth="1"/>
    <col min="1578" max="1578" width="1.7109375" style="247" customWidth="1"/>
    <col min="1579" max="1579" width="10.7109375" style="247" customWidth="1"/>
    <col min="1580" max="1580" width="1.7109375" style="247" customWidth="1"/>
    <col min="1581" max="1581" width="11" style="247" customWidth="1"/>
    <col min="1582" max="1792" width="9.140625" style="247"/>
    <col min="1793" max="1793" width="7.85546875" style="247" customWidth="1"/>
    <col min="1794" max="1794" width="4.42578125" style="247" customWidth="1"/>
    <col min="1795" max="1795" width="42.7109375" style="247" customWidth="1"/>
    <col min="1796" max="1796" width="1.5703125" style="247" customWidth="1"/>
    <col min="1797" max="1797" width="10.5703125" style="247" customWidth="1"/>
    <col min="1798" max="1798" width="1.7109375" style="247" customWidth="1"/>
    <col min="1799" max="1799" width="15.7109375" style="247" bestFit="1" customWidth="1"/>
    <col min="1800" max="1800" width="1.5703125" style="247" customWidth="1"/>
    <col min="1801" max="1801" width="12.42578125" style="247" customWidth="1"/>
    <col min="1802" max="1802" width="1.5703125" style="247" customWidth="1"/>
    <col min="1803" max="1803" width="12.42578125" style="247" customWidth="1"/>
    <col min="1804" max="1804" width="1.5703125" style="247" customWidth="1"/>
    <col min="1805" max="1805" width="12.42578125" style="247" customWidth="1"/>
    <col min="1806" max="1806" width="1.5703125" style="247" customWidth="1"/>
    <col min="1807" max="1807" width="12.42578125" style="247" customWidth="1"/>
    <col min="1808" max="1808" width="1.5703125" style="247" customWidth="1"/>
    <col min="1809" max="1809" width="12.42578125" style="247" customWidth="1"/>
    <col min="1810" max="1810" width="3.7109375" style="247" customWidth="1"/>
    <col min="1811" max="1811" width="0" style="247" hidden="1" customWidth="1"/>
    <col min="1812" max="1813" width="9.140625" style="247"/>
    <col min="1814" max="1814" width="7.5703125" style="247" bestFit="1" customWidth="1"/>
    <col min="1815" max="1815" width="8.28515625" style="247" customWidth="1"/>
    <col min="1816" max="1816" width="8.5703125" style="247" customWidth="1"/>
    <col min="1817" max="1817" width="1.7109375" style="247" customWidth="1"/>
    <col min="1818" max="1818" width="7.5703125" style="247" customWidth="1"/>
    <col min="1819" max="1819" width="1.7109375" style="247" customWidth="1"/>
    <col min="1820" max="1820" width="11.85546875" style="247" customWidth="1"/>
    <col min="1821" max="1821" width="1.7109375" style="247" customWidth="1"/>
    <col min="1822" max="1822" width="11.7109375" style="247" customWidth="1"/>
    <col min="1823" max="1823" width="1.7109375" style="247" customWidth="1"/>
    <col min="1824" max="1824" width="11.28515625" style="247" customWidth="1"/>
    <col min="1825" max="1825" width="5.28515625" style="247" bestFit="1" customWidth="1"/>
    <col min="1826" max="1826" width="10.85546875" style="247" customWidth="1"/>
    <col min="1827" max="1828" width="1.7109375" style="247" customWidth="1"/>
    <col min="1829" max="1829" width="11.42578125" style="247" customWidth="1"/>
    <col min="1830" max="1830" width="1.7109375" style="247" customWidth="1"/>
    <col min="1831" max="1831" width="11.28515625" style="247" customWidth="1"/>
    <col min="1832" max="1832" width="1.7109375" style="247" customWidth="1"/>
    <col min="1833" max="1833" width="10.85546875" style="247" customWidth="1"/>
    <col min="1834" max="1834" width="1.7109375" style="247" customWidth="1"/>
    <col min="1835" max="1835" width="10.7109375" style="247" customWidth="1"/>
    <col min="1836" max="1836" width="1.7109375" style="247" customWidth="1"/>
    <col min="1837" max="1837" width="11" style="247" customWidth="1"/>
    <col min="1838" max="2048" width="9.140625" style="247"/>
    <col min="2049" max="2049" width="7.85546875" style="247" customWidth="1"/>
    <col min="2050" max="2050" width="4.42578125" style="247" customWidth="1"/>
    <col min="2051" max="2051" width="42.7109375" style="247" customWidth="1"/>
    <col min="2052" max="2052" width="1.5703125" style="247" customWidth="1"/>
    <col min="2053" max="2053" width="10.5703125" style="247" customWidth="1"/>
    <col min="2054" max="2054" width="1.7109375" style="247" customWidth="1"/>
    <col min="2055" max="2055" width="15.7109375" style="247" bestFit="1" customWidth="1"/>
    <col min="2056" max="2056" width="1.5703125" style="247" customWidth="1"/>
    <col min="2057" max="2057" width="12.42578125" style="247" customWidth="1"/>
    <col min="2058" max="2058" width="1.5703125" style="247" customWidth="1"/>
    <col min="2059" max="2059" width="12.42578125" style="247" customWidth="1"/>
    <col min="2060" max="2060" width="1.5703125" style="247" customWidth="1"/>
    <col min="2061" max="2061" width="12.42578125" style="247" customWidth="1"/>
    <col min="2062" max="2062" width="1.5703125" style="247" customWidth="1"/>
    <col min="2063" max="2063" width="12.42578125" style="247" customWidth="1"/>
    <col min="2064" max="2064" width="1.5703125" style="247" customWidth="1"/>
    <col min="2065" max="2065" width="12.42578125" style="247" customWidth="1"/>
    <col min="2066" max="2066" width="3.7109375" style="247" customWidth="1"/>
    <col min="2067" max="2067" width="0" style="247" hidden="1" customWidth="1"/>
    <col min="2068" max="2069" width="9.140625" style="247"/>
    <col min="2070" max="2070" width="7.5703125" style="247" bestFit="1" customWidth="1"/>
    <col min="2071" max="2071" width="8.28515625" style="247" customWidth="1"/>
    <col min="2072" max="2072" width="8.5703125" style="247" customWidth="1"/>
    <col min="2073" max="2073" width="1.7109375" style="247" customWidth="1"/>
    <col min="2074" max="2074" width="7.5703125" style="247" customWidth="1"/>
    <col min="2075" max="2075" width="1.7109375" style="247" customWidth="1"/>
    <col min="2076" max="2076" width="11.85546875" style="247" customWidth="1"/>
    <col min="2077" max="2077" width="1.7109375" style="247" customWidth="1"/>
    <col min="2078" max="2078" width="11.7109375" style="247" customWidth="1"/>
    <col min="2079" max="2079" width="1.7109375" style="247" customWidth="1"/>
    <col min="2080" max="2080" width="11.28515625" style="247" customWidth="1"/>
    <col min="2081" max="2081" width="5.28515625" style="247" bestFit="1" customWidth="1"/>
    <col min="2082" max="2082" width="10.85546875" style="247" customWidth="1"/>
    <col min="2083" max="2084" width="1.7109375" style="247" customWidth="1"/>
    <col min="2085" max="2085" width="11.42578125" style="247" customWidth="1"/>
    <col min="2086" max="2086" width="1.7109375" style="247" customWidth="1"/>
    <col min="2087" max="2087" width="11.28515625" style="247" customWidth="1"/>
    <col min="2088" max="2088" width="1.7109375" style="247" customWidth="1"/>
    <col min="2089" max="2089" width="10.85546875" style="247" customWidth="1"/>
    <col min="2090" max="2090" width="1.7109375" style="247" customWidth="1"/>
    <col min="2091" max="2091" width="10.7109375" style="247" customWidth="1"/>
    <col min="2092" max="2092" width="1.7109375" style="247" customWidth="1"/>
    <col min="2093" max="2093" width="11" style="247" customWidth="1"/>
    <col min="2094" max="2304" width="9.140625" style="247"/>
    <col min="2305" max="2305" width="7.85546875" style="247" customWidth="1"/>
    <col min="2306" max="2306" width="4.42578125" style="247" customWidth="1"/>
    <col min="2307" max="2307" width="42.7109375" style="247" customWidth="1"/>
    <col min="2308" max="2308" width="1.5703125" style="247" customWidth="1"/>
    <col min="2309" max="2309" width="10.5703125" style="247" customWidth="1"/>
    <col min="2310" max="2310" width="1.7109375" style="247" customWidth="1"/>
    <col min="2311" max="2311" width="15.7109375" style="247" bestFit="1" customWidth="1"/>
    <col min="2312" max="2312" width="1.5703125" style="247" customWidth="1"/>
    <col min="2313" max="2313" width="12.42578125" style="247" customWidth="1"/>
    <col min="2314" max="2314" width="1.5703125" style="247" customWidth="1"/>
    <col min="2315" max="2315" width="12.42578125" style="247" customWidth="1"/>
    <col min="2316" max="2316" width="1.5703125" style="247" customWidth="1"/>
    <col min="2317" max="2317" width="12.42578125" style="247" customWidth="1"/>
    <col min="2318" max="2318" width="1.5703125" style="247" customWidth="1"/>
    <col min="2319" max="2319" width="12.42578125" style="247" customWidth="1"/>
    <col min="2320" max="2320" width="1.5703125" style="247" customWidth="1"/>
    <col min="2321" max="2321" width="12.42578125" style="247" customWidth="1"/>
    <col min="2322" max="2322" width="3.7109375" style="247" customWidth="1"/>
    <col min="2323" max="2323" width="0" style="247" hidden="1" customWidth="1"/>
    <col min="2324" max="2325" width="9.140625" style="247"/>
    <col min="2326" max="2326" width="7.5703125" style="247" bestFit="1" customWidth="1"/>
    <col min="2327" max="2327" width="8.28515625" style="247" customWidth="1"/>
    <col min="2328" max="2328" width="8.5703125" style="247" customWidth="1"/>
    <col min="2329" max="2329" width="1.7109375" style="247" customWidth="1"/>
    <col min="2330" max="2330" width="7.5703125" style="247" customWidth="1"/>
    <col min="2331" max="2331" width="1.7109375" style="247" customWidth="1"/>
    <col min="2332" max="2332" width="11.85546875" style="247" customWidth="1"/>
    <col min="2333" max="2333" width="1.7109375" style="247" customWidth="1"/>
    <col min="2334" max="2334" width="11.7109375" style="247" customWidth="1"/>
    <col min="2335" max="2335" width="1.7109375" style="247" customWidth="1"/>
    <col min="2336" max="2336" width="11.28515625" style="247" customWidth="1"/>
    <col min="2337" max="2337" width="5.28515625" style="247" bestFit="1" customWidth="1"/>
    <col min="2338" max="2338" width="10.85546875" style="247" customWidth="1"/>
    <col min="2339" max="2340" width="1.7109375" style="247" customWidth="1"/>
    <col min="2341" max="2341" width="11.42578125" style="247" customWidth="1"/>
    <col min="2342" max="2342" width="1.7109375" style="247" customWidth="1"/>
    <col min="2343" max="2343" width="11.28515625" style="247" customWidth="1"/>
    <col min="2344" max="2344" width="1.7109375" style="247" customWidth="1"/>
    <col min="2345" max="2345" width="10.85546875" style="247" customWidth="1"/>
    <col min="2346" max="2346" width="1.7109375" style="247" customWidth="1"/>
    <col min="2347" max="2347" width="10.7109375" style="247" customWidth="1"/>
    <col min="2348" max="2348" width="1.7109375" style="247" customWidth="1"/>
    <col min="2349" max="2349" width="11" style="247" customWidth="1"/>
    <col min="2350" max="2560" width="9.140625" style="247"/>
    <col min="2561" max="2561" width="7.85546875" style="247" customWidth="1"/>
    <col min="2562" max="2562" width="4.42578125" style="247" customWidth="1"/>
    <col min="2563" max="2563" width="42.7109375" style="247" customWidth="1"/>
    <col min="2564" max="2564" width="1.5703125" style="247" customWidth="1"/>
    <col min="2565" max="2565" width="10.5703125" style="247" customWidth="1"/>
    <col min="2566" max="2566" width="1.7109375" style="247" customWidth="1"/>
    <col min="2567" max="2567" width="15.7109375" style="247" bestFit="1" customWidth="1"/>
    <col min="2568" max="2568" width="1.5703125" style="247" customWidth="1"/>
    <col min="2569" max="2569" width="12.42578125" style="247" customWidth="1"/>
    <col min="2570" max="2570" width="1.5703125" style="247" customWidth="1"/>
    <col min="2571" max="2571" width="12.42578125" style="247" customWidth="1"/>
    <col min="2572" max="2572" width="1.5703125" style="247" customWidth="1"/>
    <col min="2573" max="2573" width="12.42578125" style="247" customWidth="1"/>
    <col min="2574" max="2574" width="1.5703125" style="247" customWidth="1"/>
    <col min="2575" max="2575" width="12.42578125" style="247" customWidth="1"/>
    <col min="2576" max="2576" width="1.5703125" style="247" customWidth="1"/>
    <col min="2577" max="2577" width="12.42578125" style="247" customWidth="1"/>
    <col min="2578" max="2578" width="3.7109375" style="247" customWidth="1"/>
    <col min="2579" max="2579" width="0" style="247" hidden="1" customWidth="1"/>
    <col min="2580" max="2581" width="9.140625" style="247"/>
    <col min="2582" max="2582" width="7.5703125" style="247" bestFit="1" customWidth="1"/>
    <col min="2583" max="2583" width="8.28515625" style="247" customWidth="1"/>
    <col min="2584" max="2584" width="8.5703125" style="247" customWidth="1"/>
    <col min="2585" max="2585" width="1.7109375" style="247" customWidth="1"/>
    <col min="2586" max="2586" width="7.5703125" style="247" customWidth="1"/>
    <col min="2587" max="2587" width="1.7109375" style="247" customWidth="1"/>
    <col min="2588" max="2588" width="11.85546875" style="247" customWidth="1"/>
    <col min="2589" max="2589" width="1.7109375" style="247" customWidth="1"/>
    <col min="2590" max="2590" width="11.7109375" style="247" customWidth="1"/>
    <col min="2591" max="2591" width="1.7109375" style="247" customWidth="1"/>
    <col min="2592" max="2592" width="11.28515625" style="247" customWidth="1"/>
    <col min="2593" max="2593" width="5.28515625" style="247" bestFit="1" customWidth="1"/>
    <col min="2594" max="2594" width="10.85546875" style="247" customWidth="1"/>
    <col min="2595" max="2596" width="1.7109375" style="247" customWidth="1"/>
    <col min="2597" max="2597" width="11.42578125" style="247" customWidth="1"/>
    <col min="2598" max="2598" width="1.7109375" style="247" customWidth="1"/>
    <col min="2599" max="2599" width="11.28515625" style="247" customWidth="1"/>
    <col min="2600" max="2600" width="1.7109375" style="247" customWidth="1"/>
    <col min="2601" max="2601" width="10.85546875" style="247" customWidth="1"/>
    <col min="2602" max="2602" width="1.7109375" style="247" customWidth="1"/>
    <col min="2603" max="2603" width="10.7109375" style="247" customWidth="1"/>
    <col min="2604" max="2604" width="1.7109375" style="247" customWidth="1"/>
    <col min="2605" max="2605" width="11" style="247" customWidth="1"/>
    <col min="2606" max="2816" width="9.140625" style="247"/>
    <col min="2817" max="2817" width="7.85546875" style="247" customWidth="1"/>
    <col min="2818" max="2818" width="4.42578125" style="247" customWidth="1"/>
    <col min="2819" max="2819" width="42.7109375" style="247" customWidth="1"/>
    <col min="2820" max="2820" width="1.5703125" style="247" customWidth="1"/>
    <col min="2821" max="2821" width="10.5703125" style="247" customWidth="1"/>
    <col min="2822" max="2822" width="1.7109375" style="247" customWidth="1"/>
    <col min="2823" max="2823" width="15.7109375" style="247" bestFit="1" customWidth="1"/>
    <col min="2824" max="2824" width="1.5703125" style="247" customWidth="1"/>
    <col min="2825" max="2825" width="12.42578125" style="247" customWidth="1"/>
    <col min="2826" max="2826" width="1.5703125" style="247" customWidth="1"/>
    <col min="2827" max="2827" width="12.42578125" style="247" customWidth="1"/>
    <col min="2828" max="2828" width="1.5703125" style="247" customWidth="1"/>
    <col min="2829" max="2829" width="12.42578125" style="247" customWidth="1"/>
    <col min="2830" max="2830" width="1.5703125" style="247" customWidth="1"/>
    <col min="2831" max="2831" width="12.42578125" style="247" customWidth="1"/>
    <col min="2832" max="2832" width="1.5703125" style="247" customWidth="1"/>
    <col min="2833" max="2833" width="12.42578125" style="247" customWidth="1"/>
    <col min="2834" max="2834" width="3.7109375" style="247" customWidth="1"/>
    <col min="2835" max="2835" width="0" style="247" hidden="1" customWidth="1"/>
    <col min="2836" max="2837" width="9.140625" style="247"/>
    <col min="2838" max="2838" width="7.5703125" style="247" bestFit="1" customWidth="1"/>
    <col min="2839" max="2839" width="8.28515625" style="247" customWidth="1"/>
    <col min="2840" max="2840" width="8.5703125" style="247" customWidth="1"/>
    <col min="2841" max="2841" width="1.7109375" style="247" customWidth="1"/>
    <col min="2842" max="2842" width="7.5703125" style="247" customWidth="1"/>
    <col min="2843" max="2843" width="1.7109375" style="247" customWidth="1"/>
    <col min="2844" max="2844" width="11.85546875" style="247" customWidth="1"/>
    <col min="2845" max="2845" width="1.7109375" style="247" customWidth="1"/>
    <col min="2846" max="2846" width="11.7109375" style="247" customWidth="1"/>
    <col min="2847" max="2847" width="1.7109375" style="247" customWidth="1"/>
    <col min="2848" max="2848" width="11.28515625" style="247" customWidth="1"/>
    <col min="2849" max="2849" width="5.28515625" style="247" bestFit="1" customWidth="1"/>
    <col min="2850" max="2850" width="10.85546875" style="247" customWidth="1"/>
    <col min="2851" max="2852" width="1.7109375" style="247" customWidth="1"/>
    <col min="2853" max="2853" width="11.42578125" style="247" customWidth="1"/>
    <col min="2854" max="2854" width="1.7109375" style="247" customWidth="1"/>
    <col min="2855" max="2855" width="11.28515625" style="247" customWidth="1"/>
    <col min="2856" max="2856" width="1.7109375" style="247" customWidth="1"/>
    <col min="2857" max="2857" width="10.85546875" style="247" customWidth="1"/>
    <col min="2858" max="2858" width="1.7109375" style="247" customWidth="1"/>
    <col min="2859" max="2859" width="10.7109375" style="247" customWidth="1"/>
    <col min="2860" max="2860" width="1.7109375" style="247" customWidth="1"/>
    <col min="2861" max="2861" width="11" style="247" customWidth="1"/>
    <col min="2862" max="3072" width="9.140625" style="247"/>
    <col min="3073" max="3073" width="7.85546875" style="247" customWidth="1"/>
    <col min="3074" max="3074" width="4.42578125" style="247" customWidth="1"/>
    <col min="3075" max="3075" width="42.7109375" style="247" customWidth="1"/>
    <col min="3076" max="3076" width="1.5703125" style="247" customWidth="1"/>
    <col min="3077" max="3077" width="10.5703125" style="247" customWidth="1"/>
    <col min="3078" max="3078" width="1.7109375" style="247" customWidth="1"/>
    <col min="3079" max="3079" width="15.7109375" style="247" bestFit="1" customWidth="1"/>
    <col min="3080" max="3080" width="1.5703125" style="247" customWidth="1"/>
    <col min="3081" max="3081" width="12.42578125" style="247" customWidth="1"/>
    <col min="3082" max="3082" width="1.5703125" style="247" customWidth="1"/>
    <col min="3083" max="3083" width="12.42578125" style="247" customWidth="1"/>
    <col min="3084" max="3084" width="1.5703125" style="247" customWidth="1"/>
    <col min="3085" max="3085" width="12.42578125" style="247" customWidth="1"/>
    <col min="3086" max="3086" width="1.5703125" style="247" customWidth="1"/>
    <col min="3087" max="3087" width="12.42578125" style="247" customWidth="1"/>
    <col min="3088" max="3088" width="1.5703125" style="247" customWidth="1"/>
    <col min="3089" max="3089" width="12.42578125" style="247" customWidth="1"/>
    <col min="3090" max="3090" width="3.7109375" style="247" customWidth="1"/>
    <col min="3091" max="3091" width="0" style="247" hidden="1" customWidth="1"/>
    <col min="3092" max="3093" width="9.140625" style="247"/>
    <col min="3094" max="3094" width="7.5703125" style="247" bestFit="1" customWidth="1"/>
    <col min="3095" max="3095" width="8.28515625" style="247" customWidth="1"/>
    <col min="3096" max="3096" width="8.5703125" style="247" customWidth="1"/>
    <col min="3097" max="3097" width="1.7109375" style="247" customWidth="1"/>
    <col min="3098" max="3098" width="7.5703125" style="247" customWidth="1"/>
    <col min="3099" max="3099" width="1.7109375" style="247" customWidth="1"/>
    <col min="3100" max="3100" width="11.85546875" style="247" customWidth="1"/>
    <col min="3101" max="3101" width="1.7109375" style="247" customWidth="1"/>
    <col min="3102" max="3102" width="11.7109375" style="247" customWidth="1"/>
    <col min="3103" max="3103" width="1.7109375" style="247" customWidth="1"/>
    <col min="3104" max="3104" width="11.28515625" style="247" customWidth="1"/>
    <col min="3105" max="3105" width="5.28515625" style="247" bestFit="1" customWidth="1"/>
    <col min="3106" max="3106" width="10.85546875" style="247" customWidth="1"/>
    <col min="3107" max="3108" width="1.7109375" style="247" customWidth="1"/>
    <col min="3109" max="3109" width="11.42578125" style="247" customWidth="1"/>
    <col min="3110" max="3110" width="1.7109375" style="247" customWidth="1"/>
    <col min="3111" max="3111" width="11.28515625" style="247" customWidth="1"/>
    <col min="3112" max="3112" width="1.7109375" style="247" customWidth="1"/>
    <col min="3113" max="3113" width="10.85546875" style="247" customWidth="1"/>
    <col min="3114" max="3114" width="1.7109375" style="247" customWidth="1"/>
    <col min="3115" max="3115" width="10.7109375" style="247" customWidth="1"/>
    <col min="3116" max="3116" width="1.7109375" style="247" customWidth="1"/>
    <col min="3117" max="3117" width="11" style="247" customWidth="1"/>
    <col min="3118" max="3328" width="9.140625" style="247"/>
    <col min="3329" max="3329" width="7.85546875" style="247" customWidth="1"/>
    <col min="3330" max="3330" width="4.42578125" style="247" customWidth="1"/>
    <col min="3331" max="3331" width="42.7109375" style="247" customWidth="1"/>
    <col min="3332" max="3332" width="1.5703125" style="247" customWidth="1"/>
    <col min="3333" max="3333" width="10.5703125" style="247" customWidth="1"/>
    <col min="3334" max="3334" width="1.7109375" style="247" customWidth="1"/>
    <col min="3335" max="3335" width="15.7109375" style="247" bestFit="1" customWidth="1"/>
    <col min="3336" max="3336" width="1.5703125" style="247" customWidth="1"/>
    <col min="3337" max="3337" width="12.42578125" style="247" customWidth="1"/>
    <col min="3338" max="3338" width="1.5703125" style="247" customWidth="1"/>
    <col min="3339" max="3339" width="12.42578125" style="247" customWidth="1"/>
    <col min="3340" max="3340" width="1.5703125" style="247" customWidth="1"/>
    <col min="3341" max="3341" width="12.42578125" style="247" customWidth="1"/>
    <col min="3342" max="3342" width="1.5703125" style="247" customWidth="1"/>
    <col min="3343" max="3343" width="12.42578125" style="247" customWidth="1"/>
    <col min="3344" max="3344" width="1.5703125" style="247" customWidth="1"/>
    <col min="3345" max="3345" width="12.42578125" style="247" customWidth="1"/>
    <col min="3346" max="3346" width="3.7109375" style="247" customWidth="1"/>
    <col min="3347" max="3347" width="0" style="247" hidden="1" customWidth="1"/>
    <col min="3348" max="3349" width="9.140625" style="247"/>
    <col min="3350" max="3350" width="7.5703125" style="247" bestFit="1" customWidth="1"/>
    <col min="3351" max="3351" width="8.28515625" style="247" customWidth="1"/>
    <col min="3352" max="3352" width="8.5703125" style="247" customWidth="1"/>
    <col min="3353" max="3353" width="1.7109375" style="247" customWidth="1"/>
    <col min="3354" max="3354" width="7.5703125" style="247" customWidth="1"/>
    <col min="3355" max="3355" width="1.7109375" style="247" customWidth="1"/>
    <col min="3356" max="3356" width="11.85546875" style="247" customWidth="1"/>
    <col min="3357" max="3357" width="1.7109375" style="247" customWidth="1"/>
    <col min="3358" max="3358" width="11.7109375" style="247" customWidth="1"/>
    <col min="3359" max="3359" width="1.7109375" style="247" customWidth="1"/>
    <col min="3360" max="3360" width="11.28515625" style="247" customWidth="1"/>
    <col min="3361" max="3361" width="5.28515625" style="247" bestFit="1" customWidth="1"/>
    <col min="3362" max="3362" width="10.85546875" style="247" customWidth="1"/>
    <col min="3363" max="3364" width="1.7109375" style="247" customWidth="1"/>
    <col min="3365" max="3365" width="11.42578125" style="247" customWidth="1"/>
    <col min="3366" max="3366" width="1.7109375" style="247" customWidth="1"/>
    <col min="3367" max="3367" width="11.28515625" style="247" customWidth="1"/>
    <col min="3368" max="3368" width="1.7109375" style="247" customWidth="1"/>
    <col min="3369" max="3369" width="10.85546875" style="247" customWidth="1"/>
    <col min="3370" max="3370" width="1.7109375" style="247" customWidth="1"/>
    <col min="3371" max="3371" width="10.7109375" style="247" customWidth="1"/>
    <col min="3372" max="3372" width="1.7109375" style="247" customWidth="1"/>
    <col min="3373" max="3373" width="11" style="247" customWidth="1"/>
    <col min="3374" max="3584" width="9.140625" style="247"/>
    <col min="3585" max="3585" width="7.85546875" style="247" customWidth="1"/>
    <col min="3586" max="3586" width="4.42578125" style="247" customWidth="1"/>
    <col min="3587" max="3587" width="42.7109375" style="247" customWidth="1"/>
    <col min="3588" max="3588" width="1.5703125" style="247" customWidth="1"/>
    <col min="3589" max="3589" width="10.5703125" style="247" customWidth="1"/>
    <col min="3590" max="3590" width="1.7109375" style="247" customWidth="1"/>
    <col min="3591" max="3591" width="15.7109375" style="247" bestFit="1" customWidth="1"/>
    <col min="3592" max="3592" width="1.5703125" style="247" customWidth="1"/>
    <col min="3593" max="3593" width="12.42578125" style="247" customWidth="1"/>
    <col min="3594" max="3594" width="1.5703125" style="247" customWidth="1"/>
    <col min="3595" max="3595" width="12.42578125" style="247" customWidth="1"/>
    <col min="3596" max="3596" width="1.5703125" style="247" customWidth="1"/>
    <col min="3597" max="3597" width="12.42578125" style="247" customWidth="1"/>
    <col min="3598" max="3598" width="1.5703125" style="247" customWidth="1"/>
    <col min="3599" max="3599" width="12.42578125" style="247" customWidth="1"/>
    <col min="3600" max="3600" width="1.5703125" style="247" customWidth="1"/>
    <col min="3601" max="3601" width="12.42578125" style="247" customWidth="1"/>
    <col min="3602" max="3602" width="3.7109375" style="247" customWidth="1"/>
    <col min="3603" max="3603" width="0" style="247" hidden="1" customWidth="1"/>
    <col min="3604" max="3605" width="9.140625" style="247"/>
    <col min="3606" max="3606" width="7.5703125" style="247" bestFit="1" customWidth="1"/>
    <col min="3607" max="3607" width="8.28515625" style="247" customWidth="1"/>
    <col min="3608" max="3608" width="8.5703125" style="247" customWidth="1"/>
    <col min="3609" max="3609" width="1.7109375" style="247" customWidth="1"/>
    <col min="3610" max="3610" width="7.5703125" style="247" customWidth="1"/>
    <col min="3611" max="3611" width="1.7109375" style="247" customWidth="1"/>
    <col min="3612" max="3612" width="11.85546875" style="247" customWidth="1"/>
    <col min="3613" max="3613" width="1.7109375" style="247" customWidth="1"/>
    <col min="3614" max="3614" width="11.7109375" style="247" customWidth="1"/>
    <col min="3615" max="3615" width="1.7109375" style="247" customWidth="1"/>
    <col min="3616" max="3616" width="11.28515625" style="247" customWidth="1"/>
    <col min="3617" max="3617" width="5.28515625" style="247" bestFit="1" customWidth="1"/>
    <col min="3618" max="3618" width="10.85546875" style="247" customWidth="1"/>
    <col min="3619" max="3620" width="1.7109375" style="247" customWidth="1"/>
    <col min="3621" max="3621" width="11.42578125" style="247" customWidth="1"/>
    <col min="3622" max="3622" width="1.7109375" style="247" customWidth="1"/>
    <col min="3623" max="3623" width="11.28515625" style="247" customWidth="1"/>
    <col min="3624" max="3624" width="1.7109375" style="247" customWidth="1"/>
    <col min="3625" max="3625" width="10.85546875" style="247" customWidth="1"/>
    <col min="3626" max="3626" width="1.7109375" style="247" customWidth="1"/>
    <col min="3627" max="3627" width="10.7109375" style="247" customWidth="1"/>
    <col min="3628" max="3628" width="1.7109375" style="247" customWidth="1"/>
    <col min="3629" max="3629" width="11" style="247" customWidth="1"/>
    <col min="3630" max="3840" width="9.140625" style="247"/>
    <col min="3841" max="3841" width="7.85546875" style="247" customWidth="1"/>
    <col min="3842" max="3842" width="4.42578125" style="247" customWidth="1"/>
    <col min="3843" max="3843" width="42.7109375" style="247" customWidth="1"/>
    <col min="3844" max="3844" width="1.5703125" style="247" customWidth="1"/>
    <col min="3845" max="3845" width="10.5703125" style="247" customWidth="1"/>
    <col min="3846" max="3846" width="1.7109375" style="247" customWidth="1"/>
    <col min="3847" max="3847" width="15.7109375" style="247" bestFit="1" customWidth="1"/>
    <col min="3848" max="3848" width="1.5703125" style="247" customWidth="1"/>
    <col min="3849" max="3849" width="12.42578125" style="247" customWidth="1"/>
    <col min="3850" max="3850" width="1.5703125" style="247" customWidth="1"/>
    <col min="3851" max="3851" width="12.42578125" style="247" customWidth="1"/>
    <col min="3852" max="3852" width="1.5703125" style="247" customWidth="1"/>
    <col min="3853" max="3853" width="12.42578125" style="247" customWidth="1"/>
    <col min="3854" max="3854" width="1.5703125" style="247" customWidth="1"/>
    <col min="3855" max="3855" width="12.42578125" style="247" customWidth="1"/>
    <col min="3856" max="3856" width="1.5703125" style="247" customWidth="1"/>
    <col min="3857" max="3857" width="12.42578125" style="247" customWidth="1"/>
    <col min="3858" max="3858" width="3.7109375" style="247" customWidth="1"/>
    <col min="3859" max="3859" width="0" style="247" hidden="1" customWidth="1"/>
    <col min="3860" max="3861" width="9.140625" style="247"/>
    <col min="3862" max="3862" width="7.5703125" style="247" bestFit="1" customWidth="1"/>
    <col min="3863" max="3863" width="8.28515625" style="247" customWidth="1"/>
    <col min="3864" max="3864" width="8.5703125" style="247" customWidth="1"/>
    <col min="3865" max="3865" width="1.7109375" style="247" customWidth="1"/>
    <col min="3866" max="3866" width="7.5703125" style="247" customWidth="1"/>
    <col min="3867" max="3867" width="1.7109375" style="247" customWidth="1"/>
    <col min="3868" max="3868" width="11.85546875" style="247" customWidth="1"/>
    <col min="3869" max="3869" width="1.7109375" style="247" customWidth="1"/>
    <col min="3870" max="3870" width="11.7109375" style="247" customWidth="1"/>
    <col min="3871" max="3871" width="1.7109375" style="247" customWidth="1"/>
    <col min="3872" max="3872" width="11.28515625" style="247" customWidth="1"/>
    <col min="3873" max="3873" width="5.28515625" style="247" bestFit="1" customWidth="1"/>
    <col min="3874" max="3874" width="10.85546875" style="247" customWidth="1"/>
    <col min="3875" max="3876" width="1.7109375" style="247" customWidth="1"/>
    <col min="3877" max="3877" width="11.42578125" style="247" customWidth="1"/>
    <col min="3878" max="3878" width="1.7109375" style="247" customWidth="1"/>
    <col min="3879" max="3879" width="11.28515625" style="247" customWidth="1"/>
    <col min="3880" max="3880" width="1.7109375" style="247" customWidth="1"/>
    <col min="3881" max="3881" width="10.85546875" style="247" customWidth="1"/>
    <col min="3882" max="3882" width="1.7109375" style="247" customWidth="1"/>
    <col min="3883" max="3883" width="10.7109375" style="247" customWidth="1"/>
    <col min="3884" max="3884" width="1.7109375" style="247" customWidth="1"/>
    <col min="3885" max="3885" width="11" style="247" customWidth="1"/>
    <col min="3886" max="4096" width="9.140625" style="247"/>
    <col min="4097" max="4097" width="7.85546875" style="247" customWidth="1"/>
    <col min="4098" max="4098" width="4.42578125" style="247" customWidth="1"/>
    <col min="4099" max="4099" width="42.7109375" style="247" customWidth="1"/>
    <col min="4100" max="4100" width="1.5703125" style="247" customWidth="1"/>
    <col min="4101" max="4101" width="10.5703125" style="247" customWidth="1"/>
    <col min="4102" max="4102" width="1.7109375" style="247" customWidth="1"/>
    <col min="4103" max="4103" width="15.7109375" style="247" bestFit="1" customWidth="1"/>
    <col min="4104" max="4104" width="1.5703125" style="247" customWidth="1"/>
    <col min="4105" max="4105" width="12.42578125" style="247" customWidth="1"/>
    <col min="4106" max="4106" width="1.5703125" style="247" customWidth="1"/>
    <col min="4107" max="4107" width="12.42578125" style="247" customWidth="1"/>
    <col min="4108" max="4108" width="1.5703125" style="247" customWidth="1"/>
    <col min="4109" max="4109" width="12.42578125" style="247" customWidth="1"/>
    <col min="4110" max="4110" width="1.5703125" style="247" customWidth="1"/>
    <col min="4111" max="4111" width="12.42578125" style="247" customWidth="1"/>
    <col min="4112" max="4112" width="1.5703125" style="247" customWidth="1"/>
    <col min="4113" max="4113" width="12.42578125" style="247" customWidth="1"/>
    <col min="4114" max="4114" width="3.7109375" style="247" customWidth="1"/>
    <col min="4115" max="4115" width="0" style="247" hidden="1" customWidth="1"/>
    <col min="4116" max="4117" width="9.140625" style="247"/>
    <col min="4118" max="4118" width="7.5703125" style="247" bestFit="1" customWidth="1"/>
    <col min="4119" max="4119" width="8.28515625" style="247" customWidth="1"/>
    <col min="4120" max="4120" width="8.5703125" style="247" customWidth="1"/>
    <col min="4121" max="4121" width="1.7109375" style="247" customWidth="1"/>
    <col min="4122" max="4122" width="7.5703125" style="247" customWidth="1"/>
    <col min="4123" max="4123" width="1.7109375" style="247" customWidth="1"/>
    <col min="4124" max="4124" width="11.85546875" style="247" customWidth="1"/>
    <col min="4125" max="4125" width="1.7109375" style="247" customWidth="1"/>
    <col min="4126" max="4126" width="11.7109375" style="247" customWidth="1"/>
    <col min="4127" max="4127" width="1.7109375" style="247" customWidth="1"/>
    <col min="4128" max="4128" width="11.28515625" style="247" customWidth="1"/>
    <col min="4129" max="4129" width="5.28515625" style="247" bestFit="1" customWidth="1"/>
    <col min="4130" max="4130" width="10.85546875" style="247" customWidth="1"/>
    <col min="4131" max="4132" width="1.7109375" style="247" customWidth="1"/>
    <col min="4133" max="4133" width="11.42578125" style="247" customWidth="1"/>
    <col min="4134" max="4134" width="1.7109375" style="247" customWidth="1"/>
    <col min="4135" max="4135" width="11.28515625" style="247" customWidth="1"/>
    <col min="4136" max="4136" width="1.7109375" style="247" customWidth="1"/>
    <col min="4137" max="4137" width="10.85546875" style="247" customWidth="1"/>
    <col min="4138" max="4138" width="1.7109375" style="247" customWidth="1"/>
    <col min="4139" max="4139" width="10.7109375" style="247" customWidth="1"/>
    <col min="4140" max="4140" width="1.7109375" style="247" customWidth="1"/>
    <col min="4141" max="4141" width="11" style="247" customWidth="1"/>
    <col min="4142" max="4352" width="9.140625" style="247"/>
    <col min="4353" max="4353" width="7.85546875" style="247" customWidth="1"/>
    <col min="4354" max="4354" width="4.42578125" style="247" customWidth="1"/>
    <col min="4355" max="4355" width="42.7109375" style="247" customWidth="1"/>
    <col min="4356" max="4356" width="1.5703125" style="247" customWidth="1"/>
    <col min="4357" max="4357" width="10.5703125" style="247" customWidth="1"/>
    <col min="4358" max="4358" width="1.7109375" style="247" customWidth="1"/>
    <col min="4359" max="4359" width="15.7109375" style="247" bestFit="1" customWidth="1"/>
    <col min="4360" max="4360" width="1.5703125" style="247" customWidth="1"/>
    <col min="4361" max="4361" width="12.42578125" style="247" customWidth="1"/>
    <col min="4362" max="4362" width="1.5703125" style="247" customWidth="1"/>
    <col min="4363" max="4363" width="12.42578125" style="247" customWidth="1"/>
    <col min="4364" max="4364" width="1.5703125" style="247" customWidth="1"/>
    <col min="4365" max="4365" width="12.42578125" style="247" customWidth="1"/>
    <col min="4366" max="4366" width="1.5703125" style="247" customWidth="1"/>
    <col min="4367" max="4367" width="12.42578125" style="247" customWidth="1"/>
    <col min="4368" max="4368" width="1.5703125" style="247" customWidth="1"/>
    <col min="4369" max="4369" width="12.42578125" style="247" customWidth="1"/>
    <col min="4370" max="4370" width="3.7109375" style="247" customWidth="1"/>
    <col min="4371" max="4371" width="0" style="247" hidden="1" customWidth="1"/>
    <col min="4372" max="4373" width="9.140625" style="247"/>
    <col min="4374" max="4374" width="7.5703125" style="247" bestFit="1" customWidth="1"/>
    <col min="4375" max="4375" width="8.28515625" style="247" customWidth="1"/>
    <col min="4376" max="4376" width="8.5703125" style="247" customWidth="1"/>
    <col min="4377" max="4377" width="1.7109375" style="247" customWidth="1"/>
    <col min="4378" max="4378" width="7.5703125" style="247" customWidth="1"/>
    <col min="4379" max="4379" width="1.7109375" style="247" customWidth="1"/>
    <col min="4380" max="4380" width="11.85546875" style="247" customWidth="1"/>
    <col min="4381" max="4381" width="1.7109375" style="247" customWidth="1"/>
    <col min="4382" max="4382" width="11.7109375" style="247" customWidth="1"/>
    <col min="4383" max="4383" width="1.7109375" style="247" customWidth="1"/>
    <col min="4384" max="4384" width="11.28515625" style="247" customWidth="1"/>
    <col min="4385" max="4385" width="5.28515625" style="247" bestFit="1" customWidth="1"/>
    <col min="4386" max="4386" width="10.85546875" style="247" customWidth="1"/>
    <col min="4387" max="4388" width="1.7109375" style="247" customWidth="1"/>
    <col min="4389" max="4389" width="11.42578125" style="247" customWidth="1"/>
    <col min="4390" max="4390" width="1.7109375" style="247" customWidth="1"/>
    <col min="4391" max="4391" width="11.28515625" style="247" customWidth="1"/>
    <col min="4392" max="4392" width="1.7109375" style="247" customWidth="1"/>
    <col min="4393" max="4393" width="10.85546875" style="247" customWidth="1"/>
    <col min="4394" max="4394" width="1.7109375" style="247" customWidth="1"/>
    <col min="4395" max="4395" width="10.7109375" style="247" customWidth="1"/>
    <col min="4396" max="4396" width="1.7109375" style="247" customWidth="1"/>
    <col min="4397" max="4397" width="11" style="247" customWidth="1"/>
    <col min="4398" max="4608" width="9.140625" style="247"/>
    <col min="4609" max="4609" width="7.85546875" style="247" customWidth="1"/>
    <col min="4610" max="4610" width="4.42578125" style="247" customWidth="1"/>
    <col min="4611" max="4611" width="42.7109375" style="247" customWidth="1"/>
    <col min="4612" max="4612" width="1.5703125" style="247" customWidth="1"/>
    <col min="4613" max="4613" width="10.5703125" style="247" customWidth="1"/>
    <col min="4614" max="4614" width="1.7109375" style="247" customWidth="1"/>
    <col min="4615" max="4615" width="15.7109375" style="247" bestFit="1" customWidth="1"/>
    <col min="4616" max="4616" width="1.5703125" style="247" customWidth="1"/>
    <col min="4617" max="4617" width="12.42578125" style="247" customWidth="1"/>
    <col min="4618" max="4618" width="1.5703125" style="247" customWidth="1"/>
    <col min="4619" max="4619" width="12.42578125" style="247" customWidth="1"/>
    <col min="4620" max="4620" width="1.5703125" style="247" customWidth="1"/>
    <col min="4621" max="4621" width="12.42578125" style="247" customWidth="1"/>
    <col min="4622" max="4622" width="1.5703125" style="247" customWidth="1"/>
    <col min="4623" max="4623" width="12.42578125" style="247" customWidth="1"/>
    <col min="4624" max="4624" width="1.5703125" style="247" customWidth="1"/>
    <col min="4625" max="4625" width="12.42578125" style="247" customWidth="1"/>
    <col min="4626" max="4626" width="3.7109375" style="247" customWidth="1"/>
    <col min="4627" max="4627" width="0" style="247" hidden="1" customWidth="1"/>
    <col min="4628" max="4629" width="9.140625" style="247"/>
    <col min="4630" max="4630" width="7.5703125" style="247" bestFit="1" customWidth="1"/>
    <col min="4631" max="4631" width="8.28515625" style="247" customWidth="1"/>
    <col min="4632" max="4632" width="8.5703125" style="247" customWidth="1"/>
    <col min="4633" max="4633" width="1.7109375" style="247" customWidth="1"/>
    <col min="4634" max="4634" width="7.5703125" style="247" customWidth="1"/>
    <col min="4635" max="4635" width="1.7109375" style="247" customWidth="1"/>
    <col min="4636" max="4636" width="11.85546875" style="247" customWidth="1"/>
    <col min="4637" max="4637" width="1.7109375" style="247" customWidth="1"/>
    <col min="4638" max="4638" width="11.7109375" style="247" customWidth="1"/>
    <col min="4639" max="4639" width="1.7109375" style="247" customWidth="1"/>
    <col min="4640" max="4640" width="11.28515625" style="247" customWidth="1"/>
    <col min="4641" max="4641" width="5.28515625" style="247" bestFit="1" customWidth="1"/>
    <col min="4642" max="4642" width="10.85546875" style="247" customWidth="1"/>
    <col min="4643" max="4644" width="1.7109375" style="247" customWidth="1"/>
    <col min="4645" max="4645" width="11.42578125" style="247" customWidth="1"/>
    <col min="4646" max="4646" width="1.7109375" style="247" customWidth="1"/>
    <col min="4647" max="4647" width="11.28515625" style="247" customWidth="1"/>
    <col min="4648" max="4648" width="1.7109375" style="247" customWidth="1"/>
    <col min="4649" max="4649" width="10.85546875" style="247" customWidth="1"/>
    <col min="4650" max="4650" width="1.7109375" style="247" customWidth="1"/>
    <col min="4651" max="4651" width="10.7109375" style="247" customWidth="1"/>
    <col min="4652" max="4652" width="1.7109375" style="247" customWidth="1"/>
    <col min="4653" max="4653" width="11" style="247" customWidth="1"/>
    <col min="4654" max="4864" width="9.140625" style="247"/>
    <col min="4865" max="4865" width="7.85546875" style="247" customWidth="1"/>
    <col min="4866" max="4866" width="4.42578125" style="247" customWidth="1"/>
    <col min="4867" max="4867" width="42.7109375" style="247" customWidth="1"/>
    <col min="4868" max="4868" width="1.5703125" style="247" customWidth="1"/>
    <col min="4869" max="4869" width="10.5703125" style="247" customWidth="1"/>
    <col min="4870" max="4870" width="1.7109375" style="247" customWidth="1"/>
    <col min="4871" max="4871" width="15.7109375" style="247" bestFit="1" customWidth="1"/>
    <col min="4872" max="4872" width="1.5703125" style="247" customWidth="1"/>
    <col min="4873" max="4873" width="12.42578125" style="247" customWidth="1"/>
    <col min="4874" max="4874" width="1.5703125" style="247" customWidth="1"/>
    <col min="4875" max="4875" width="12.42578125" style="247" customWidth="1"/>
    <col min="4876" max="4876" width="1.5703125" style="247" customWidth="1"/>
    <col min="4877" max="4877" width="12.42578125" style="247" customWidth="1"/>
    <col min="4878" max="4878" width="1.5703125" style="247" customWidth="1"/>
    <col min="4879" max="4879" width="12.42578125" style="247" customWidth="1"/>
    <col min="4880" max="4880" width="1.5703125" style="247" customWidth="1"/>
    <col min="4881" max="4881" width="12.42578125" style="247" customWidth="1"/>
    <col min="4882" max="4882" width="3.7109375" style="247" customWidth="1"/>
    <col min="4883" max="4883" width="0" style="247" hidden="1" customWidth="1"/>
    <col min="4884" max="4885" width="9.140625" style="247"/>
    <col min="4886" max="4886" width="7.5703125" style="247" bestFit="1" customWidth="1"/>
    <col min="4887" max="4887" width="8.28515625" style="247" customWidth="1"/>
    <col min="4888" max="4888" width="8.5703125" style="247" customWidth="1"/>
    <col min="4889" max="4889" width="1.7109375" style="247" customWidth="1"/>
    <col min="4890" max="4890" width="7.5703125" style="247" customWidth="1"/>
    <col min="4891" max="4891" width="1.7109375" style="247" customWidth="1"/>
    <col min="4892" max="4892" width="11.85546875" style="247" customWidth="1"/>
    <col min="4893" max="4893" width="1.7109375" style="247" customWidth="1"/>
    <col min="4894" max="4894" width="11.7109375" style="247" customWidth="1"/>
    <col min="4895" max="4895" width="1.7109375" style="247" customWidth="1"/>
    <col min="4896" max="4896" width="11.28515625" style="247" customWidth="1"/>
    <col min="4897" max="4897" width="5.28515625" style="247" bestFit="1" customWidth="1"/>
    <col min="4898" max="4898" width="10.85546875" style="247" customWidth="1"/>
    <col min="4899" max="4900" width="1.7109375" style="247" customWidth="1"/>
    <col min="4901" max="4901" width="11.42578125" style="247" customWidth="1"/>
    <col min="4902" max="4902" width="1.7109375" style="247" customWidth="1"/>
    <col min="4903" max="4903" width="11.28515625" style="247" customWidth="1"/>
    <col min="4904" max="4904" width="1.7109375" style="247" customWidth="1"/>
    <col min="4905" max="4905" width="10.85546875" style="247" customWidth="1"/>
    <col min="4906" max="4906" width="1.7109375" style="247" customWidth="1"/>
    <col min="4907" max="4907" width="10.7109375" style="247" customWidth="1"/>
    <col min="4908" max="4908" width="1.7109375" style="247" customWidth="1"/>
    <col min="4909" max="4909" width="11" style="247" customWidth="1"/>
    <col min="4910" max="5120" width="9.140625" style="247"/>
    <col min="5121" max="5121" width="7.85546875" style="247" customWidth="1"/>
    <col min="5122" max="5122" width="4.42578125" style="247" customWidth="1"/>
    <col min="5123" max="5123" width="42.7109375" style="247" customWidth="1"/>
    <col min="5124" max="5124" width="1.5703125" style="247" customWidth="1"/>
    <col min="5125" max="5125" width="10.5703125" style="247" customWidth="1"/>
    <col min="5126" max="5126" width="1.7109375" style="247" customWidth="1"/>
    <col min="5127" max="5127" width="15.7109375" style="247" bestFit="1" customWidth="1"/>
    <col min="5128" max="5128" width="1.5703125" style="247" customWidth="1"/>
    <col min="5129" max="5129" width="12.42578125" style="247" customWidth="1"/>
    <col min="5130" max="5130" width="1.5703125" style="247" customWidth="1"/>
    <col min="5131" max="5131" width="12.42578125" style="247" customWidth="1"/>
    <col min="5132" max="5132" width="1.5703125" style="247" customWidth="1"/>
    <col min="5133" max="5133" width="12.42578125" style="247" customWidth="1"/>
    <col min="5134" max="5134" width="1.5703125" style="247" customWidth="1"/>
    <col min="5135" max="5135" width="12.42578125" style="247" customWidth="1"/>
    <col min="5136" max="5136" width="1.5703125" style="247" customWidth="1"/>
    <col min="5137" max="5137" width="12.42578125" style="247" customWidth="1"/>
    <col min="5138" max="5138" width="3.7109375" style="247" customWidth="1"/>
    <col min="5139" max="5139" width="0" style="247" hidden="1" customWidth="1"/>
    <col min="5140" max="5141" width="9.140625" style="247"/>
    <col min="5142" max="5142" width="7.5703125" style="247" bestFit="1" customWidth="1"/>
    <col min="5143" max="5143" width="8.28515625" style="247" customWidth="1"/>
    <col min="5144" max="5144" width="8.5703125" style="247" customWidth="1"/>
    <col min="5145" max="5145" width="1.7109375" style="247" customWidth="1"/>
    <col min="5146" max="5146" width="7.5703125" style="247" customWidth="1"/>
    <col min="5147" max="5147" width="1.7109375" style="247" customWidth="1"/>
    <col min="5148" max="5148" width="11.85546875" style="247" customWidth="1"/>
    <col min="5149" max="5149" width="1.7109375" style="247" customWidth="1"/>
    <col min="5150" max="5150" width="11.7109375" style="247" customWidth="1"/>
    <col min="5151" max="5151" width="1.7109375" style="247" customWidth="1"/>
    <col min="5152" max="5152" width="11.28515625" style="247" customWidth="1"/>
    <col min="5153" max="5153" width="5.28515625" style="247" bestFit="1" customWidth="1"/>
    <col min="5154" max="5154" width="10.85546875" style="247" customWidth="1"/>
    <col min="5155" max="5156" width="1.7109375" style="247" customWidth="1"/>
    <col min="5157" max="5157" width="11.42578125" style="247" customWidth="1"/>
    <col min="5158" max="5158" width="1.7109375" style="247" customWidth="1"/>
    <col min="5159" max="5159" width="11.28515625" style="247" customWidth="1"/>
    <col min="5160" max="5160" width="1.7109375" style="247" customWidth="1"/>
    <col min="5161" max="5161" width="10.85546875" style="247" customWidth="1"/>
    <col min="5162" max="5162" width="1.7109375" style="247" customWidth="1"/>
    <col min="5163" max="5163" width="10.7109375" style="247" customWidth="1"/>
    <col min="5164" max="5164" width="1.7109375" style="247" customWidth="1"/>
    <col min="5165" max="5165" width="11" style="247" customWidth="1"/>
    <col min="5166" max="5376" width="9.140625" style="247"/>
    <col min="5377" max="5377" width="7.85546875" style="247" customWidth="1"/>
    <col min="5378" max="5378" width="4.42578125" style="247" customWidth="1"/>
    <col min="5379" max="5379" width="42.7109375" style="247" customWidth="1"/>
    <col min="5380" max="5380" width="1.5703125" style="247" customWidth="1"/>
    <col min="5381" max="5381" width="10.5703125" style="247" customWidth="1"/>
    <col min="5382" max="5382" width="1.7109375" style="247" customWidth="1"/>
    <col min="5383" max="5383" width="15.7109375" style="247" bestFit="1" customWidth="1"/>
    <col min="5384" max="5384" width="1.5703125" style="247" customWidth="1"/>
    <col min="5385" max="5385" width="12.42578125" style="247" customWidth="1"/>
    <col min="5386" max="5386" width="1.5703125" style="247" customWidth="1"/>
    <col min="5387" max="5387" width="12.42578125" style="247" customWidth="1"/>
    <col min="5388" max="5388" width="1.5703125" style="247" customWidth="1"/>
    <col min="5389" max="5389" width="12.42578125" style="247" customWidth="1"/>
    <col min="5390" max="5390" width="1.5703125" style="247" customWidth="1"/>
    <col min="5391" max="5391" width="12.42578125" style="247" customWidth="1"/>
    <col min="5392" max="5392" width="1.5703125" style="247" customWidth="1"/>
    <col min="5393" max="5393" width="12.42578125" style="247" customWidth="1"/>
    <col min="5394" max="5394" width="3.7109375" style="247" customWidth="1"/>
    <col min="5395" max="5395" width="0" style="247" hidden="1" customWidth="1"/>
    <col min="5396" max="5397" width="9.140625" style="247"/>
    <col min="5398" max="5398" width="7.5703125" style="247" bestFit="1" customWidth="1"/>
    <col min="5399" max="5399" width="8.28515625" style="247" customWidth="1"/>
    <col min="5400" max="5400" width="8.5703125" style="247" customWidth="1"/>
    <col min="5401" max="5401" width="1.7109375" style="247" customWidth="1"/>
    <col min="5402" max="5402" width="7.5703125" style="247" customWidth="1"/>
    <col min="5403" max="5403" width="1.7109375" style="247" customWidth="1"/>
    <col min="5404" max="5404" width="11.85546875" style="247" customWidth="1"/>
    <col min="5405" max="5405" width="1.7109375" style="247" customWidth="1"/>
    <col min="5406" max="5406" width="11.7109375" style="247" customWidth="1"/>
    <col min="5407" max="5407" width="1.7109375" style="247" customWidth="1"/>
    <col min="5408" max="5408" width="11.28515625" style="247" customWidth="1"/>
    <col min="5409" max="5409" width="5.28515625" style="247" bestFit="1" customWidth="1"/>
    <col min="5410" max="5410" width="10.85546875" style="247" customWidth="1"/>
    <col min="5411" max="5412" width="1.7109375" style="247" customWidth="1"/>
    <col min="5413" max="5413" width="11.42578125" style="247" customWidth="1"/>
    <col min="5414" max="5414" width="1.7109375" style="247" customWidth="1"/>
    <col min="5415" max="5415" width="11.28515625" style="247" customWidth="1"/>
    <col min="5416" max="5416" width="1.7109375" style="247" customWidth="1"/>
    <col min="5417" max="5417" width="10.85546875" style="247" customWidth="1"/>
    <col min="5418" max="5418" width="1.7109375" style="247" customWidth="1"/>
    <col min="5419" max="5419" width="10.7109375" style="247" customWidth="1"/>
    <col min="5420" max="5420" width="1.7109375" style="247" customWidth="1"/>
    <col min="5421" max="5421" width="11" style="247" customWidth="1"/>
    <col min="5422" max="5632" width="9.140625" style="247"/>
    <col min="5633" max="5633" width="7.85546875" style="247" customWidth="1"/>
    <col min="5634" max="5634" width="4.42578125" style="247" customWidth="1"/>
    <col min="5635" max="5635" width="42.7109375" style="247" customWidth="1"/>
    <col min="5636" max="5636" width="1.5703125" style="247" customWidth="1"/>
    <col min="5637" max="5637" width="10.5703125" style="247" customWidth="1"/>
    <col min="5638" max="5638" width="1.7109375" style="247" customWidth="1"/>
    <col min="5639" max="5639" width="15.7109375" style="247" bestFit="1" customWidth="1"/>
    <col min="5640" max="5640" width="1.5703125" style="247" customWidth="1"/>
    <col min="5641" max="5641" width="12.42578125" style="247" customWidth="1"/>
    <col min="5642" max="5642" width="1.5703125" style="247" customWidth="1"/>
    <col min="5643" max="5643" width="12.42578125" style="247" customWidth="1"/>
    <col min="5644" max="5644" width="1.5703125" style="247" customWidth="1"/>
    <col min="5645" max="5645" width="12.42578125" style="247" customWidth="1"/>
    <col min="5646" max="5646" width="1.5703125" style="247" customWidth="1"/>
    <col min="5647" max="5647" width="12.42578125" style="247" customWidth="1"/>
    <col min="5648" max="5648" width="1.5703125" style="247" customWidth="1"/>
    <col min="5649" max="5649" width="12.42578125" style="247" customWidth="1"/>
    <col min="5650" max="5650" width="3.7109375" style="247" customWidth="1"/>
    <col min="5651" max="5651" width="0" style="247" hidden="1" customWidth="1"/>
    <col min="5652" max="5653" width="9.140625" style="247"/>
    <col min="5654" max="5654" width="7.5703125" style="247" bestFit="1" customWidth="1"/>
    <col min="5655" max="5655" width="8.28515625" style="247" customWidth="1"/>
    <col min="5656" max="5656" width="8.5703125" style="247" customWidth="1"/>
    <col min="5657" max="5657" width="1.7109375" style="247" customWidth="1"/>
    <col min="5658" max="5658" width="7.5703125" style="247" customWidth="1"/>
    <col min="5659" max="5659" width="1.7109375" style="247" customWidth="1"/>
    <col min="5660" max="5660" width="11.85546875" style="247" customWidth="1"/>
    <col min="5661" max="5661" width="1.7109375" style="247" customWidth="1"/>
    <col min="5662" max="5662" width="11.7109375" style="247" customWidth="1"/>
    <col min="5663" max="5663" width="1.7109375" style="247" customWidth="1"/>
    <col min="5664" max="5664" width="11.28515625" style="247" customWidth="1"/>
    <col min="5665" max="5665" width="5.28515625" style="247" bestFit="1" customWidth="1"/>
    <col min="5666" max="5666" width="10.85546875" style="247" customWidth="1"/>
    <col min="5667" max="5668" width="1.7109375" style="247" customWidth="1"/>
    <col min="5669" max="5669" width="11.42578125" style="247" customWidth="1"/>
    <col min="5670" max="5670" width="1.7109375" style="247" customWidth="1"/>
    <col min="5671" max="5671" width="11.28515625" style="247" customWidth="1"/>
    <col min="5672" max="5672" width="1.7109375" style="247" customWidth="1"/>
    <col min="5673" max="5673" width="10.85546875" style="247" customWidth="1"/>
    <col min="5674" max="5674" width="1.7109375" style="247" customWidth="1"/>
    <col min="5675" max="5675" width="10.7109375" style="247" customWidth="1"/>
    <col min="5676" max="5676" width="1.7109375" style="247" customWidth="1"/>
    <col min="5677" max="5677" width="11" style="247" customWidth="1"/>
    <col min="5678" max="5888" width="9.140625" style="247"/>
    <col min="5889" max="5889" width="7.85546875" style="247" customWidth="1"/>
    <col min="5890" max="5890" width="4.42578125" style="247" customWidth="1"/>
    <col min="5891" max="5891" width="42.7109375" style="247" customWidth="1"/>
    <col min="5892" max="5892" width="1.5703125" style="247" customWidth="1"/>
    <col min="5893" max="5893" width="10.5703125" style="247" customWidth="1"/>
    <col min="5894" max="5894" width="1.7109375" style="247" customWidth="1"/>
    <col min="5895" max="5895" width="15.7109375" style="247" bestFit="1" customWidth="1"/>
    <col min="5896" max="5896" width="1.5703125" style="247" customWidth="1"/>
    <col min="5897" max="5897" width="12.42578125" style="247" customWidth="1"/>
    <col min="5898" max="5898" width="1.5703125" style="247" customWidth="1"/>
    <col min="5899" max="5899" width="12.42578125" style="247" customWidth="1"/>
    <col min="5900" max="5900" width="1.5703125" style="247" customWidth="1"/>
    <col min="5901" max="5901" width="12.42578125" style="247" customWidth="1"/>
    <col min="5902" max="5902" width="1.5703125" style="247" customWidth="1"/>
    <col min="5903" max="5903" width="12.42578125" style="247" customWidth="1"/>
    <col min="5904" max="5904" width="1.5703125" style="247" customWidth="1"/>
    <col min="5905" max="5905" width="12.42578125" style="247" customWidth="1"/>
    <col min="5906" max="5906" width="3.7109375" style="247" customWidth="1"/>
    <col min="5907" max="5907" width="0" style="247" hidden="1" customWidth="1"/>
    <col min="5908" max="5909" width="9.140625" style="247"/>
    <col min="5910" max="5910" width="7.5703125" style="247" bestFit="1" customWidth="1"/>
    <col min="5911" max="5911" width="8.28515625" style="247" customWidth="1"/>
    <col min="5912" max="5912" width="8.5703125" style="247" customWidth="1"/>
    <col min="5913" max="5913" width="1.7109375" style="247" customWidth="1"/>
    <col min="5914" max="5914" width="7.5703125" style="247" customWidth="1"/>
    <col min="5915" max="5915" width="1.7109375" style="247" customWidth="1"/>
    <col min="5916" max="5916" width="11.85546875" style="247" customWidth="1"/>
    <col min="5917" max="5917" width="1.7109375" style="247" customWidth="1"/>
    <col min="5918" max="5918" width="11.7109375" style="247" customWidth="1"/>
    <col min="5919" max="5919" width="1.7109375" style="247" customWidth="1"/>
    <col min="5920" max="5920" width="11.28515625" style="247" customWidth="1"/>
    <col min="5921" max="5921" width="5.28515625" style="247" bestFit="1" customWidth="1"/>
    <col min="5922" max="5922" width="10.85546875" style="247" customWidth="1"/>
    <col min="5923" max="5924" width="1.7109375" style="247" customWidth="1"/>
    <col min="5925" max="5925" width="11.42578125" style="247" customWidth="1"/>
    <col min="5926" max="5926" width="1.7109375" style="247" customWidth="1"/>
    <col min="5927" max="5927" width="11.28515625" style="247" customWidth="1"/>
    <col min="5928" max="5928" width="1.7109375" style="247" customWidth="1"/>
    <col min="5929" max="5929" width="10.85546875" style="247" customWidth="1"/>
    <col min="5930" max="5930" width="1.7109375" style="247" customWidth="1"/>
    <col min="5931" max="5931" width="10.7109375" style="247" customWidth="1"/>
    <col min="5932" max="5932" width="1.7109375" style="247" customWidth="1"/>
    <col min="5933" max="5933" width="11" style="247" customWidth="1"/>
    <col min="5934" max="6144" width="9.140625" style="247"/>
    <col min="6145" max="6145" width="7.85546875" style="247" customWidth="1"/>
    <col min="6146" max="6146" width="4.42578125" style="247" customWidth="1"/>
    <col min="6147" max="6147" width="42.7109375" style="247" customWidth="1"/>
    <col min="6148" max="6148" width="1.5703125" style="247" customWidth="1"/>
    <col min="6149" max="6149" width="10.5703125" style="247" customWidth="1"/>
    <col min="6150" max="6150" width="1.7109375" style="247" customWidth="1"/>
    <col min="6151" max="6151" width="15.7109375" style="247" bestFit="1" customWidth="1"/>
    <col min="6152" max="6152" width="1.5703125" style="247" customWidth="1"/>
    <col min="6153" max="6153" width="12.42578125" style="247" customWidth="1"/>
    <col min="6154" max="6154" width="1.5703125" style="247" customWidth="1"/>
    <col min="6155" max="6155" width="12.42578125" style="247" customWidth="1"/>
    <col min="6156" max="6156" width="1.5703125" style="247" customWidth="1"/>
    <col min="6157" max="6157" width="12.42578125" style="247" customWidth="1"/>
    <col min="6158" max="6158" width="1.5703125" style="247" customWidth="1"/>
    <col min="6159" max="6159" width="12.42578125" style="247" customWidth="1"/>
    <col min="6160" max="6160" width="1.5703125" style="247" customWidth="1"/>
    <col min="6161" max="6161" width="12.42578125" style="247" customWidth="1"/>
    <col min="6162" max="6162" width="3.7109375" style="247" customWidth="1"/>
    <col min="6163" max="6163" width="0" style="247" hidden="1" customWidth="1"/>
    <col min="6164" max="6165" width="9.140625" style="247"/>
    <col min="6166" max="6166" width="7.5703125" style="247" bestFit="1" customWidth="1"/>
    <col min="6167" max="6167" width="8.28515625" style="247" customWidth="1"/>
    <col min="6168" max="6168" width="8.5703125" style="247" customWidth="1"/>
    <col min="6169" max="6169" width="1.7109375" style="247" customWidth="1"/>
    <col min="6170" max="6170" width="7.5703125" style="247" customWidth="1"/>
    <col min="6171" max="6171" width="1.7109375" style="247" customWidth="1"/>
    <col min="6172" max="6172" width="11.85546875" style="247" customWidth="1"/>
    <col min="6173" max="6173" width="1.7109375" style="247" customWidth="1"/>
    <col min="6174" max="6174" width="11.7109375" style="247" customWidth="1"/>
    <col min="6175" max="6175" width="1.7109375" style="247" customWidth="1"/>
    <col min="6176" max="6176" width="11.28515625" style="247" customWidth="1"/>
    <col min="6177" max="6177" width="5.28515625" style="247" bestFit="1" customWidth="1"/>
    <col min="6178" max="6178" width="10.85546875" style="247" customWidth="1"/>
    <col min="6179" max="6180" width="1.7109375" style="247" customWidth="1"/>
    <col min="6181" max="6181" width="11.42578125" style="247" customWidth="1"/>
    <col min="6182" max="6182" width="1.7109375" style="247" customWidth="1"/>
    <col min="6183" max="6183" width="11.28515625" style="247" customWidth="1"/>
    <col min="6184" max="6184" width="1.7109375" style="247" customWidth="1"/>
    <col min="6185" max="6185" width="10.85546875" style="247" customWidth="1"/>
    <col min="6186" max="6186" width="1.7109375" style="247" customWidth="1"/>
    <col min="6187" max="6187" width="10.7109375" style="247" customWidth="1"/>
    <col min="6188" max="6188" width="1.7109375" style="247" customWidth="1"/>
    <col min="6189" max="6189" width="11" style="247" customWidth="1"/>
    <col min="6190" max="6400" width="9.140625" style="247"/>
    <col min="6401" max="6401" width="7.85546875" style="247" customWidth="1"/>
    <col min="6402" max="6402" width="4.42578125" style="247" customWidth="1"/>
    <col min="6403" max="6403" width="42.7109375" style="247" customWidth="1"/>
    <col min="6404" max="6404" width="1.5703125" style="247" customWidth="1"/>
    <col min="6405" max="6405" width="10.5703125" style="247" customWidth="1"/>
    <col min="6406" max="6406" width="1.7109375" style="247" customWidth="1"/>
    <col min="6407" max="6407" width="15.7109375" style="247" bestFit="1" customWidth="1"/>
    <col min="6408" max="6408" width="1.5703125" style="247" customWidth="1"/>
    <col min="6409" max="6409" width="12.42578125" style="247" customWidth="1"/>
    <col min="6410" max="6410" width="1.5703125" style="247" customWidth="1"/>
    <col min="6411" max="6411" width="12.42578125" style="247" customWidth="1"/>
    <col min="6412" max="6412" width="1.5703125" style="247" customWidth="1"/>
    <col min="6413" max="6413" width="12.42578125" style="247" customWidth="1"/>
    <col min="6414" max="6414" width="1.5703125" style="247" customWidth="1"/>
    <col min="6415" max="6415" width="12.42578125" style="247" customWidth="1"/>
    <col min="6416" max="6416" width="1.5703125" style="247" customWidth="1"/>
    <col min="6417" max="6417" width="12.42578125" style="247" customWidth="1"/>
    <col min="6418" max="6418" width="3.7109375" style="247" customWidth="1"/>
    <col min="6419" max="6419" width="0" style="247" hidden="1" customWidth="1"/>
    <col min="6420" max="6421" width="9.140625" style="247"/>
    <col min="6422" max="6422" width="7.5703125" style="247" bestFit="1" customWidth="1"/>
    <col min="6423" max="6423" width="8.28515625" style="247" customWidth="1"/>
    <col min="6424" max="6424" width="8.5703125" style="247" customWidth="1"/>
    <col min="6425" max="6425" width="1.7109375" style="247" customWidth="1"/>
    <col min="6426" max="6426" width="7.5703125" style="247" customWidth="1"/>
    <col min="6427" max="6427" width="1.7109375" style="247" customWidth="1"/>
    <col min="6428" max="6428" width="11.85546875" style="247" customWidth="1"/>
    <col min="6429" max="6429" width="1.7109375" style="247" customWidth="1"/>
    <col min="6430" max="6430" width="11.7109375" style="247" customWidth="1"/>
    <col min="6431" max="6431" width="1.7109375" style="247" customWidth="1"/>
    <col min="6432" max="6432" width="11.28515625" style="247" customWidth="1"/>
    <col min="6433" max="6433" width="5.28515625" style="247" bestFit="1" customWidth="1"/>
    <col min="6434" max="6434" width="10.85546875" style="247" customWidth="1"/>
    <col min="6435" max="6436" width="1.7109375" style="247" customWidth="1"/>
    <col min="6437" max="6437" width="11.42578125" style="247" customWidth="1"/>
    <col min="6438" max="6438" width="1.7109375" style="247" customWidth="1"/>
    <col min="6439" max="6439" width="11.28515625" style="247" customWidth="1"/>
    <col min="6440" max="6440" width="1.7109375" style="247" customWidth="1"/>
    <col min="6441" max="6441" width="10.85546875" style="247" customWidth="1"/>
    <col min="6442" max="6442" width="1.7109375" style="247" customWidth="1"/>
    <col min="6443" max="6443" width="10.7109375" style="247" customWidth="1"/>
    <col min="6444" max="6444" width="1.7109375" style="247" customWidth="1"/>
    <col min="6445" max="6445" width="11" style="247" customWidth="1"/>
    <col min="6446" max="6656" width="9.140625" style="247"/>
    <col min="6657" max="6657" width="7.85546875" style="247" customWidth="1"/>
    <col min="6658" max="6658" width="4.42578125" style="247" customWidth="1"/>
    <col min="6659" max="6659" width="42.7109375" style="247" customWidth="1"/>
    <col min="6660" max="6660" width="1.5703125" style="247" customWidth="1"/>
    <col min="6661" max="6661" width="10.5703125" style="247" customWidth="1"/>
    <col min="6662" max="6662" width="1.7109375" style="247" customWidth="1"/>
    <col min="6663" max="6663" width="15.7109375" style="247" bestFit="1" customWidth="1"/>
    <col min="6664" max="6664" width="1.5703125" style="247" customWidth="1"/>
    <col min="6665" max="6665" width="12.42578125" style="247" customWidth="1"/>
    <col min="6666" max="6666" width="1.5703125" style="247" customWidth="1"/>
    <col min="6667" max="6667" width="12.42578125" style="247" customWidth="1"/>
    <col min="6668" max="6668" width="1.5703125" style="247" customWidth="1"/>
    <col min="6669" max="6669" width="12.42578125" style="247" customWidth="1"/>
    <col min="6670" max="6670" width="1.5703125" style="247" customWidth="1"/>
    <col min="6671" max="6671" width="12.42578125" style="247" customWidth="1"/>
    <col min="6672" max="6672" width="1.5703125" style="247" customWidth="1"/>
    <col min="6673" max="6673" width="12.42578125" style="247" customWidth="1"/>
    <col min="6674" max="6674" width="3.7109375" style="247" customWidth="1"/>
    <col min="6675" max="6675" width="0" style="247" hidden="1" customWidth="1"/>
    <col min="6676" max="6677" width="9.140625" style="247"/>
    <col min="6678" max="6678" width="7.5703125" style="247" bestFit="1" customWidth="1"/>
    <col min="6679" max="6679" width="8.28515625" style="247" customWidth="1"/>
    <col min="6680" max="6680" width="8.5703125" style="247" customWidth="1"/>
    <col min="6681" max="6681" width="1.7109375" style="247" customWidth="1"/>
    <col min="6682" max="6682" width="7.5703125" style="247" customWidth="1"/>
    <col min="6683" max="6683" width="1.7109375" style="247" customWidth="1"/>
    <col min="6684" max="6684" width="11.85546875" style="247" customWidth="1"/>
    <col min="6685" max="6685" width="1.7109375" style="247" customWidth="1"/>
    <col min="6686" max="6686" width="11.7109375" style="247" customWidth="1"/>
    <col min="6687" max="6687" width="1.7109375" style="247" customWidth="1"/>
    <col min="6688" max="6688" width="11.28515625" style="247" customWidth="1"/>
    <col min="6689" max="6689" width="5.28515625" style="247" bestFit="1" customWidth="1"/>
    <col min="6690" max="6690" width="10.85546875" style="247" customWidth="1"/>
    <col min="6691" max="6692" width="1.7109375" style="247" customWidth="1"/>
    <col min="6693" max="6693" width="11.42578125" style="247" customWidth="1"/>
    <col min="6694" max="6694" width="1.7109375" style="247" customWidth="1"/>
    <col min="6695" max="6695" width="11.28515625" style="247" customWidth="1"/>
    <col min="6696" max="6696" width="1.7109375" style="247" customWidth="1"/>
    <col min="6697" max="6697" width="10.85546875" style="247" customWidth="1"/>
    <col min="6698" max="6698" width="1.7109375" style="247" customWidth="1"/>
    <col min="6699" max="6699" width="10.7109375" style="247" customWidth="1"/>
    <col min="6700" max="6700" width="1.7109375" style="247" customWidth="1"/>
    <col min="6701" max="6701" width="11" style="247" customWidth="1"/>
    <col min="6702" max="6912" width="9.140625" style="247"/>
    <col min="6913" max="6913" width="7.85546875" style="247" customWidth="1"/>
    <col min="6914" max="6914" width="4.42578125" style="247" customWidth="1"/>
    <col min="6915" max="6915" width="42.7109375" style="247" customWidth="1"/>
    <col min="6916" max="6916" width="1.5703125" style="247" customWidth="1"/>
    <col min="6917" max="6917" width="10.5703125" style="247" customWidth="1"/>
    <col min="6918" max="6918" width="1.7109375" style="247" customWidth="1"/>
    <col min="6919" max="6919" width="15.7109375" style="247" bestFit="1" customWidth="1"/>
    <col min="6920" max="6920" width="1.5703125" style="247" customWidth="1"/>
    <col min="6921" max="6921" width="12.42578125" style="247" customWidth="1"/>
    <col min="6922" max="6922" width="1.5703125" style="247" customWidth="1"/>
    <col min="6923" max="6923" width="12.42578125" style="247" customWidth="1"/>
    <col min="6924" max="6924" width="1.5703125" style="247" customWidth="1"/>
    <col min="6925" max="6925" width="12.42578125" style="247" customWidth="1"/>
    <col min="6926" max="6926" width="1.5703125" style="247" customWidth="1"/>
    <col min="6927" max="6927" width="12.42578125" style="247" customWidth="1"/>
    <col min="6928" max="6928" width="1.5703125" style="247" customWidth="1"/>
    <col min="6929" max="6929" width="12.42578125" style="247" customWidth="1"/>
    <col min="6930" max="6930" width="3.7109375" style="247" customWidth="1"/>
    <col min="6931" max="6931" width="0" style="247" hidden="1" customWidth="1"/>
    <col min="6932" max="6933" width="9.140625" style="247"/>
    <col min="6934" max="6934" width="7.5703125" style="247" bestFit="1" customWidth="1"/>
    <col min="6935" max="6935" width="8.28515625" style="247" customWidth="1"/>
    <col min="6936" max="6936" width="8.5703125" style="247" customWidth="1"/>
    <col min="6937" max="6937" width="1.7109375" style="247" customWidth="1"/>
    <col min="6938" max="6938" width="7.5703125" style="247" customWidth="1"/>
    <col min="6939" max="6939" width="1.7109375" style="247" customWidth="1"/>
    <col min="6940" max="6940" width="11.85546875" style="247" customWidth="1"/>
    <col min="6941" max="6941" width="1.7109375" style="247" customWidth="1"/>
    <col min="6942" max="6942" width="11.7109375" style="247" customWidth="1"/>
    <col min="6943" max="6943" width="1.7109375" style="247" customWidth="1"/>
    <col min="6944" max="6944" width="11.28515625" style="247" customWidth="1"/>
    <col min="6945" max="6945" width="5.28515625" style="247" bestFit="1" customWidth="1"/>
    <col min="6946" max="6946" width="10.85546875" style="247" customWidth="1"/>
    <col min="6947" max="6948" width="1.7109375" style="247" customWidth="1"/>
    <col min="6949" max="6949" width="11.42578125" style="247" customWidth="1"/>
    <col min="6950" max="6950" width="1.7109375" style="247" customWidth="1"/>
    <col min="6951" max="6951" width="11.28515625" style="247" customWidth="1"/>
    <col min="6952" max="6952" width="1.7109375" style="247" customWidth="1"/>
    <col min="6953" max="6953" width="10.85546875" style="247" customWidth="1"/>
    <col min="6954" max="6954" width="1.7109375" style="247" customWidth="1"/>
    <col min="6955" max="6955" width="10.7109375" style="247" customWidth="1"/>
    <col min="6956" max="6956" width="1.7109375" style="247" customWidth="1"/>
    <col min="6957" max="6957" width="11" style="247" customWidth="1"/>
    <col min="6958" max="7168" width="9.140625" style="247"/>
    <col min="7169" max="7169" width="7.85546875" style="247" customWidth="1"/>
    <col min="7170" max="7170" width="4.42578125" style="247" customWidth="1"/>
    <col min="7171" max="7171" width="42.7109375" style="247" customWidth="1"/>
    <col min="7172" max="7172" width="1.5703125" style="247" customWidth="1"/>
    <col min="7173" max="7173" width="10.5703125" style="247" customWidth="1"/>
    <col min="7174" max="7174" width="1.7109375" style="247" customWidth="1"/>
    <col min="7175" max="7175" width="15.7109375" style="247" bestFit="1" customWidth="1"/>
    <col min="7176" max="7176" width="1.5703125" style="247" customWidth="1"/>
    <col min="7177" max="7177" width="12.42578125" style="247" customWidth="1"/>
    <col min="7178" max="7178" width="1.5703125" style="247" customWidth="1"/>
    <col min="7179" max="7179" width="12.42578125" style="247" customWidth="1"/>
    <col min="7180" max="7180" width="1.5703125" style="247" customWidth="1"/>
    <col min="7181" max="7181" width="12.42578125" style="247" customWidth="1"/>
    <col min="7182" max="7182" width="1.5703125" style="247" customWidth="1"/>
    <col min="7183" max="7183" width="12.42578125" style="247" customWidth="1"/>
    <col min="7184" max="7184" width="1.5703125" style="247" customWidth="1"/>
    <col min="7185" max="7185" width="12.42578125" style="247" customWidth="1"/>
    <col min="7186" max="7186" width="3.7109375" style="247" customWidth="1"/>
    <col min="7187" max="7187" width="0" style="247" hidden="1" customWidth="1"/>
    <col min="7188" max="7189" width="9.140625" style="247"/>
    <col min="7190" max="7190" width="7.5703125" style="247" bestFit="1" customWidth="1"/>
    <col min="7191" max="7191" width="8.28515625" style="247" customWidth="1"/>
    <col min="7192" max="7192" width="8.5703125" style="247" customWidth="1"/>
    <col min="7193" max="7193" width="1.7109375" style="247" customWidth="1"/>
    <col min="7194" max="7194" width="7.5703125" style="247" customWidth="1"/>
    <col min="7195" max="7195" width="1.7109375" style="247" customWidth="1"/>
    <col min="7196" max="7196" width="11.85546875" style="247" customWidth="1"/>
    <col min="7197" max="7197" width="1.7109375" style="247" customWidth="1"/>
    <col min="7198" max="7198" width="11.7109375" style="247" customWidth="1"/>
    <col min="7199" max="7199" width="1.7109375" style="247" customWidth="1"/>
    <col min="7200" max="7200" width="11.28515625" style="247" customWidth="1"/>
    <col min="7201" max="7201" width="5.28515625" style="247" bestFit="1" customWidth="1"/>
    <col min="7202" max="7202" width="10.85546875" style="247" customWidth="1"/>
    <col min="7203" max="7204" width="1.7109375" style="247" customWidth="1"/>
    <col min="7205" max="7205" width="11.42578125" style="247" customWidth="1"/>
    <col min="7206" max="7206" width="1.7109375" style="247" customWidth="1"/>
    <col min="7207" max="7207" width="11.28515625" style="247" customWidth="1"/>
    <col min="7208" max="7208" width="1.7109375" style="247" customWidth="1"/>
    <col min="7209" max="7209" width="10.85546875" style="247" customWidth="1"/>
    <col min="7210" max="7210" width="1.7109375" style="247" customWidth="1"/>
    <col min="7211" max="7211" width="10.7109375" style="247" customWidth="1"/>
    <col min="7212" max="7212" width="1.7109375" style="247" customWidth="1"/>
    <col min="7213" max="7213" width="11" style="247" customWidth="1"/>
    <col min="7214" max="7424" width="9.140625" style="247"/>
    <col min="7425" max="7425" width="7.85546875" style="247" customWidth="1"/>
    <col min="7426" max="7426" width="4.42578125" style="247" customWidth="1"/>
    <col min="7427" max="7427" width="42.7109375" style="247" customWidth="1"/>
    <col min="7428" max="7428" width="1.5703125" style="247" customWidth="1"/>
    <col min="7429" max="7429" width="10.5703125" style="247" customWidth="1"/>
    <col min="7430" max="7430" width="1.7109375" style="247" customWidth="1"/>
    <col min="7431" max="7431" width="15.7109375" style="247" bestFit="1" customWidth="1"/>
    <col min="7432" max="7432" width="1.5703125" style="247" customWidth="1"/>
    <col min="7433" max="7433" width="12.42578125" style="247" customWidth="1"/>
    <col min="7434" max="7434" width="1.5703125" style="247" customWidth="1"/>
    <col min="7435" max="7435" width="12.42578125" style="247" customWidth="1"/>
    <col min="7436" max="7436" width="1.5703125" style="247" customWidth="1"/>
    <col min="7437" max="7437" width="12.42578125" style="247" customWidth="1"/>
    <col min="7438" max="7438" width="1.5703125" style="247" customWidth="1"/>
    <col min="7439" max="7439" width="12.42578125" style="247" customWidth="1"/>
    <col min="7440" max="7440" width="1.5703125" style="247" customWidth="1"/>
    <col min="7441" max="7441" width="12.42578125" style="247" customWidth="1"/>
    <col min="7442" max="7442" width="3.7109375" style="247" customWidth="1"/>
    <col min="7443" max="7443" width="0" style="247" hidden="1" customWidth="1"/>
    <col min="7444" max="7445" width="9.140625" style="247"/>
    <col min="7446" max="7446" width="7.5703125" style="247" bestFit="1" customWidth="1"/>
    <col min="7447" max="7447" width="8.28515625" style="247" customWidth="1"/>
    <col min="7448" max="7448" width="8.5703125" style="247" customWidth="1"/>
    <col min="7449" max="7449" width="1.7109375" style="247" customWidth="1"/>
    <col min="7450" max="7450" width="7.5703125" style="247" customWidth="1"/>
    <col min="7451" max="7451" width="1.7109375" style="247" customWidth="1"/>
    <col min="7452" max="7452" width="11.85546875" style="247" customWidth="1"/>
    <col min="7453" max="7453" width="1.7109375" style="247" customWidth="1"/>
    <col min="7454" max="7454" width="11.7109375" style="247" customWidth="1"/>
    <col min="7455" max="7455" width="1.7109375" style="247" customWidth="1"/>
    <col min="7456" max="7456" width="11.28515625" style="247" customWidth="1"/>
    <col min="7457" max="7457" width="5.28515625" style="247" bestFit="1" customWidth="1"/>
    <col min="7458" max="7458" width="10.85546875" style="247" customWidth="1"/>
    <col min="7459" max="7460" width="1.7109375" style="247" customWidth="1"/>
    <col min="7461" max="7461" width="11.42578125" style="247" customWidth="1"/>
    <col min="7462" max="7462" width="1.7109375" style="247" customWidth="1"/>
    <col min="7463" max="7463" width="11.28515625" style="247" customWidth="1"/>
    <col min="7464" max="7464" width="1.7109375" style="247" customWidth="1"/>
    <col min="7465" max="7465" width="10.85546875" style="247" customWidth="1"/>
    <col min="7466" max="7466" width="1.7109375" style="247" customWidth="1"/>
    <col min="7467" max="7467" width="10.7109375" style="247" customWidth="1"/>
    <col min="7468" max="7468" width="1.7109375" style="247" customWidth="1"/>
    <col min="7469" max="7469" width="11" style="247" customWidth="1"/>
    <col min="7470" max="7680" width="9.140625" style="247"/>
    <col min="7681" max="7681" width="7.85546875" style="247" customWidth="1"/>
    <col min="7682" max="7682" width="4.42578125" style="247" customWidth="1"/>
    <col min="7683" max="7683" width="42.7109375" style="247" customWidth="1"/>
    <col min="7684" max="7684" width="1.5703125" style="247" customWidth="1"/>
    <col min="7685" max="7685" width="10.5703125" style="247" customWidth="1"/>
    <col min="7686" max="7686" width="1.7109375" style="247" customWidth="1"/>
    <col min="7687" max="7687" width="15.7109375" style="247" bestFit="1" customWidth="1"/>
    <col min="7688" max="7688" width="1.5703125" style="247" customWidth="1"/>
    <col min="7689" max="7689" width="12.42578125" style="247" customWidth="1"/>
    <col min="7690" max="7690" width="1.5703125" style="247" customWidth="1"/>
    <col min="7691" max="7691" width="12.42578125" style="247" customWidth="1"/>
    <col min="7692" max="7692" width="1.5703125" style="247" customWidth="1"/>
    <col min="7693" max="7693" width="12.42578125" style="247" customWidth="1"/>
    <col min="7694" max="7694" width="1.5703125" style="247" customWidth="1"/>
    <col min="7695" max="7695" width="12.42578125" style="247" customWidth="1"/>
    <col min="7696" max="7696" width="1.5703125" style="247" customWidth="1"/>
    <col min="7697" max="7697" width="12.42578125" style="247" customWidth="1"/>
    <col min="7698" max="7698" width="3.7109375" style="247" customWidth="1"/>
    <col min="7699" max="7699" width="0" style="247" hidden="1" customWidth="1"/>
    <col min="7700" max="7701" width="9.140625" style="247"/>
    <col min="7702" max="7702" width="7.5703125" style="247" bestFit="1" customWidth="1"/>
    <col min="7703" max="7703" width="8.28515625" style="247" customWidth="1"/>
    <col min="7704" max="7704" width="8.5703125" style="247" customWidth="1"/>
    <col min="7705" max="7705" width="1.7109375" style="247" customWidth="1"/>
    <col min="7706" max="7706" width="7.5703125" style="247" customWidth="1"/>
    <col min="7707" max="7707" width="1.7109375" style="247" customWidth="1"/>
    <col min="7708" max="7708" width="11.85546875" style="247" customWidth="1"/>
    <col min="7709" max="7709" width="1.7109375" style="247" customWidth="1"/>
    <col min="7710" max="7710" width="11.7109375" style="247" customWidth="1"/>
    <col min="7711" max="7711" width="1.7109375" style="247" customWidth="1"/>
    <col min="7712" max="7712" width="11.28515625" style="247" customWidth="1"/>
    <col min="7713" max="7713" width="5.28515625" style="247" bestFit="1" customWidth="1"/>
    <col min="7714" max="7714" width="10.85546875" style="247" customWidth="1"/>
    <col min="7715" max="7716" width="1.7109375" style="247" customWidth="1"/>
    <col min="7717" max="7717" width="11.42578125" style="247" customWidth="1"/>
    <col min="7718" max="7718" width="1.7109375" style="247" customWidth="1"/>
    <col min="7719" max="7719" width="11.28515625" style="247" customWidth="1"/>
    <col min="7720" max="7720" width="1.7109375" style="247" customWidth="1"/>
    <col min="7721" max="7721" width="10.85546875" style="247" customWidth="1"/>
    <col min="7722" max="7722" width="1.7109375" style="247" customWidth="1"/>
    <col min="7723" max="7723" width="10.7109375" style="247" customWidth="1"/>
    <col min="7724" max="7724" width="1.7109375" style="247" customWidth="1"/>
    <col min="7725" max="7725" width="11" style="247" customWidth="1"/>
    <col min="7726" max="7936" width="9.140625" style="247"/>
    <col min="7937" max="7937" width="7.85546875" style="247" customWidth="1"/>
    <col min="7938" max="7938" width="4.42578125" style="247" customWidth="1"/>
    <col min="7939" max="7939" width="42.7109375" style="247" customWidth="1"/>
    <col min="7940" max="7940" width="1.5703125" style="247" customWidth="1"/>
    <col min="7941" max="7941" width="10.5703125" style="247" customWidth="1"/>
    <col min="7942" max="7942" width="1.7109375" style="247" customWidth="1"/>
    <col min="7943" max="7943" width="15.7109375" style="247" bestFit="1" customWidth="1"/>
    <col min="7944" max="7944" width="1.5703125" style="247" customWidth="1"/>
    <col min="7945" max="7945" width="12.42578125" style="247" customWidth="1"/>
    <col min="7946" max="7946" width="1.5703125" style="247" customWidth="1"/>
    <col min="7947" max="7947" width="12.42578125" style="247" customWidth="1"/>
    <col min="7948" max="7948" width="1.5703125" style="247" customWidth="1"/>
    <col min="7949" max="7949" width="12.42578125" style="247" customWidth="1"/>
    <col min="7950" max="7950" width="1.5703125" style="247" customWidth="1"/>
    <col min="7951" max="7951" width="12.42578125" style="247" customWidth="1"/>
    <col min="7952" max="7952" width="1.5703125" style="247" customWidth="1"/>
    <col min="7953" max="7953" width="12.42578125" style="247" customWidth="1"/>
    <col min="7954" max="7954" width="3.7109375" style="247" customWidth="1"/>
    <col min="7955" max="7955" width="0" style="247" hidden="1" customWidth="1"/>
    <col min="7956" max="7957" width="9.140625" style="247"/>
    <col min="7958" max="7958" width="7.5703125" style="247" bestFit="1" customWidth="1"/>
    <col min="7959" max="7959" width="8.28515625" style="247" customWidth="1"/>
    <col min="7960" max="7960" width="8.5703125" style="247" customWidth="1"/>
    <col min="7961" max="7961" width="1.7109375" style="247" customWidth="1"/>
    <col min="7962" max="7962" width="7.5703125" style="247" customWidth="1"/>
    <col min="7963" max="7963" width="1.7109375" style="247" customWidth="1"/>
    <col min="7964" max="7964" width="11.85546875" style="247" customWidth="1"/>
    <col min="7965" max="7965" width="1.7109375" style="247" customWidth="1"/>
    <col min="7966" max="7966" width="11.7109375" style="247" customWidth="1"/>
    <col min="7967" max="7967" width="1.7109375" style="247" customWidth="1"/>
    <col min="7968" max="7968" width="11.28515625" style="247" customWidth="1"/>
    <col min="7969" max="7969" width="5.28515625" style="247" bestFit="1" customWidth="1"/>
    <col min="7970" max="7970" width="10.85546875" style="247" customWidth="1"/>
    <col min="7971" max="7972" width="1.7109375" style="247" customWidth="1"/>
    <col min="7973" max="7973" width="11.42578125" style="247" customWidth="1"/>
    <col min="7974" max="7974" width="1.7109375" style="247" customWidth="1"/>
    <col min="7975" max="7975" width="11.28515625" style="247" customWidth="1"/>
    <col min="7976" max="7976" width="1.7109375" style="247" customWidth="1"/>
    <col min="7977" max="7977" width="10.85546875" style="247" customWidth="1"/>
    <col min="7978" max="7978" width="1.7109375" style="247" customWidth="1"/>
    <col min="7979" max="7979" width="10.7109375" style="247" customWidth="1"/>
    <col min="7980" max="7980" width="1.7109375" style="247" customWidth="1"/>
    <col min="7981" max="7981" width="11" style="247" customWidth="1"/>
    <col min="7982" max="8192" width="9.140625" style="247"/>
    <col min="8193" max="8193" width="7.85546875" style="247" customWidth="1"/>
    <col min="8194" max="8194" width="4.42578125" style="247" customWidth="1"/>
    <col min="8195" max="8195" width="42.7109375" style="247" customWidth="1"/>
    <col min="8196" max="8196" width="1.5703125" style="247" customWidth="1"/>
    <col min="8197" max="8197" width="10.5703125" style="247" customWidth="1"/>
    <col min="8198" max="8198" width="1.7109375" style="247" customWidth="1"/>
    <col min="8199" max="8199" width="15.7109375" style="247" bestFit="1" customWidth="1"/>
    <col min="8200" max="8200" width="1.5703125" style="247" customWidth="1"/>
    <col min="8201" max="8201" width="12.42578125" style="247" customWidth="1"/>
    <col min="8202" max="8202" width="1.5703125" style="247" customWidth="1"/>
    <col min="8203" max="8203" width="12.42578125" style="247" customWidth="1"/>
    <col min="8204" max="8204" width="1.5703125" style="247" customWidth="1"/>
    <col min="8205" max="8205" width="12.42578125" style="247" customWidth="1"/>
    <col min="8206" max="8206" width="1.5703125" style="247" customWidth="1"/>
    <col min="8207" max="8207" width="12.42578125" style="247" customWidth="1"/>
    <col min="8208" max="8208" width="1.5703125" style="247" customWidth="1"/>
    <col min="8209" max="8209" width="12.42578125" style="247" customWidth="1"/>
    <col min="8210" max="8210" width="3.7109375" style="247" customWidth="1"/>
    <col min="8211" max="8211" width="0" style="247" hidden="1" customWidth="1"/>
    <col min="8212" max="8213" width="9.140625" style="247"/>
    <col min="8214" max="8214" width="7.5703125" style="247" bestFit="1" customWidth="1"/>
    <col min="8215" max="8215" width="8.28515625" style="247" customWidth="1"/>
    <col min="8216" max="8216" width="8.5703125" style="247" customWidth="1"/>
    <col min="8217" max="8217" width="1.7109375" style="247" customWidth="1"/>
    <col min="8218" max="8218" width="7.5703125" style="247" customWidth="1"/>
    <col min="8219" max="8219" width="1.7109375" style="247" customWidth="1"/>
    <col min="8220" max="8220" width="11.85546875" style="247" customWidth="1"/>
    <col min="8221" max="8221" width="1.7109375" style="247" customWidth="1"/>
    <col min="8222" max="8222" width="11.7109375" style="247" customWidth="1"/>
    <col min="8223" max="8223" width="1.7109375" style="247" customWidth="1"/>
    <col min="8224" max="8224" width="11.28515625" style="247" customWidth="1"/>
    <col min="8225" max="8225" width="5.28515625" style="247" bestFit="1" customWidth="1"/>
    <col min="8226" max="8226" width="10.85546875" style="247" customWidth="1"/>
    <col min="8227" max="8228" width="1.7109375" style="247" customWidth="1"/>
    <col min="8229" max="8229" width="11.42578125" style="247" customWidth="1"/>
    <col min="8230" max="8230" width="1.7109375" style="247" customWidth="1"/>
    <col min="8231" max="8231" width="11.28515625" style="247" customWidth="1"/>
    <col min="8232" max="8232" width="1.7109375" style="247" customWidth="1"/>
    <col min="8233" max="8233" width="10.85546875" style="247" customWidth="1"/>
    <col min="8234" max="8234" width="1.7109375" style="247" customWidth="1"/>
    <col min="8235" max="8235" width="10.7109375" style="247" customWidth="1"/>
    <col min="8236" max="8236" width="1.7109375" style="247" customWidth="1"/>
    <col min="8237" max="8237" width="11" style="247" customWidth="1"/>
    <col min="8238" max="8448" width="9.140625" style="247"/>
    <col min="8449" max="8449" width="7.85546875" style="247" customWidth="1"/>
    <col min="8450" max="8450" width="4.42578125" style="247" customWidth="1"/>
    <col min="8451" max="8451" width="42.7109375" style="247" customWidth="1"/>
    <col min="8452" max="8452" width="1.5703125" style="247" customWidth="1"/>
    <col min="8453" max="8453" width="10.5703125" style="247" customWidth="1"/>
    <col min="8454" max="8454" width="1.7109375" style="247" customWidth="1"/>
    <col min="8455" max="8455" width="15.7109375" style="247" bestFit="1" customWidth="1"/>
    <col min="8456" max="8456" width="1.5703125" style="247" customWidth="1"/>
    <col min="8457" max="8457" width="12.42578125" style="247" customWidth="1"/>
    <col min="8458" max="8458" width="1.5703125" style="247" customWidth="1"/>
    <col min="8459" max="8459" width="12.42578125" style="247" customWidth="1"/>
    <col min="8460" max="8460" width="1.5703125" style="247" customWidth="1"/>
    <col min="8461" max="8461" width="12.42578125" style="247" customWidth="1"/>
    <col min="8462" max="8462" width="1.5703125" style="247" customWidth="1"/>
    <col min="8463" max="8463" width="12.42578125" style="247" customWidth="1"/>
    <col min="8464" max="8464" width="1.5703125" style="247" customWidth="1"/>
    <col min="8465" max="8465" width="12.42578125" style="247" customWidth="1"/>
    <col min="8466" max="8466" width="3.7109375" style="247" customWidth="1"/>
    <col min="8467" max="8467" width="0" style="247" hidden="1" customWidth="1"/>
    <col min="8468" max="8469" width="9.140625" style="247"/>
    <col min="8470" max="8470" width="7.5703125" style="247" bestFit="1" customWidth="1"/>
    <col min="8471" max="8471" width="8.28515625" style="247" customWidth="1"/>
    <col min="8472" max="8472" width="8.5703125" style="247" customWidth="1"/>
    <col min="8473" max="8473" width="1.7109375" style="247" customWidth="1"/>
    <col min="8474" max="8474" width="7.5703125" style="247" customWidth="1"/>
    <col min="8475" max="8475" width="1.7109375" style="247" customWidth="1"/>
    <col min="8476" max="8476" width="11.85546875" style="247" customWidth="1"/>
    <col min="8477" max="8477" width="1.7109375" style="247" customWidth="1"/>
    <col min="8478" max="8478" width="11.7109375" style="247" customWidth="1"/>
    <col min="8479" max="8479" width="1.7109375" style="247" customWidth="1"/>
    <col min="8480" max="8480" width="11.28515625" style="247" customWidth="1"/>
    <col min="8481" max="8481" width="5.28515625" style="247" bestFit="1" customWidth="1"/>
    <col min="8482" max="8482" width="10.85546875" style="247" customWidth="1"/>
    <col min="8483" max="8484" width="1.7109375" style="247" customWidth="1"/>
    <col min="8485" max="8485" width="11.42578125" style="247" customWidth="1"/>
    <col min="8486" max="8486" width="1.7109375" style="247" customWidth="1"/>
    <col min="8487" max="8487" width="11.28515625" style="247" customWidth="1"/>
    <col min="8488" max="8488" width="1.7109375" style="247" customWidth="1"/>
    <col min="8489" max="8489" width="10.85546875" style="247" customWidth="1"/>
    <col min="8490" max="8490" width="1.7109375" style="247" customWidth="1"/>
    <col min="8491" max="8491" width="10.7109375" style="247" customWidth="1"/>
    <col min="8492" max="8492" width="1.7109375" style="247" customWidth="1"/>
    <col min="8493" max="8493" width="11" style="247" customWidth="1"/>
    <col min="8494" max="8704" width="9.140625" style="247"/>
    <col min="8705" max="8705" width="7.85546875" style="247" customWidth="1"/>
    <col min="8706" max="8706" width="4.42578125" style="247" customWidth="1"/>
    <col min="8707" max="8707" width="42.7109375" style="247" customWidth="1"/>
    <col min="8708" max="8708" width="1.5703125" style="247" customWidth="1"/>
    <col min="8709" max="8709" width="10.5703125" style="247" customWidth="1"/>
    <col min="8710" max="8710" width="1.7109375" style="247" customWidth="1"/>
    <col min="8711" max="8711" width="15.7109375" style="247" bestFit="1" customWidth="1"/>
    <col min="8712" max="8712" width="1.5703125" style="247" customWidth="1"/>
    <col min="8713" max="8713" width="12.42578125" style="247" customWidth="1"/>
    <col min="8714" max="8714" width="1.5703125" style="247" customWidth="1"/>
    <col min="8715" max="8715" width="12.42578125" style="247" customWidth="1"/>
    <col min="8716" max="8716" width="1.5703125" style="247" customWidth="1"/>
    <col min="8717" max="8717" width="12.42578125" style="247" customWidth="1"/>
    <col min="8718" max="8718" width="1.5703125" style="247" customWidth="1"/>
    <col min="8719" max="8719" width="12.42578125" style="247" customWidth="1"/>
    <col min="8720" max="8720" width="1.5703125" style="247" customWidth="1"/>
    <col min="8721" max="8721" width="12.42578125" style="247" customWidth="1"/>
    <col min="8722" max="8722" width="3.7109375" style="247" customWidth="1"/>
    <col min="8723" max="8723" width="0" style="247" hidden="1" customWidth="1"/>
    <col min="8724" max="8725" width="9.140625" style="247"/>
    <col min="8726" max="8726" width="7.5703125" style="247" bestFit="1" customWidth="1"/>
    <col min="8727" max="8727" width="8.28515625" style="247" customWidth="1"/>
    <col min="8728" max="8728" width="8.5703125" style="247" customWidth="1"/>
    <col min="8729" max="8729" width="1.7109375" style="247" customWidth="1"/>
    <col min="8730" max="8730" width="7.5703125" style="247" customWidth="1"/>
    <col min="8731" max="8731" width="1.7109375" style="247" customWidth="1"/>
    <col min="8732" max="8732" width="11.85546875" style="247" customWidth="1"/>
    <col min="8733" max="8733" width="1.7109375" style="247" customWidth="1"/>
    <col min="8734" max="8734" width="11.7109375" style="247" customWidth="1"/>
    <col min="8735" max="8735" width="1.7109375" style="247" customWidth="1"/>
    <col min="8736" max="8736" width="11.28515625" style="247" customWidth="1"/>
    <col min="8737" max="8737" width="5.28515625" style="247" bestFit="1" customWidth="1"/>
    <col min="8738" max="8738" width="10.85546875" style="247" customWidth="1"/>
    <col min="8739" max="8740" width="1.7109375" style="247" customWidth="1"/>
    <col min="8741" max="8741" width="11.42578125" style="247" customWidth="1"/>
    <col min="8742" max="8742" width="1.7109375" style="247" customWidth="1"/>
    <col min="8743" max="8743" width="11.28515625" style="247" customWidth="1"/>
    <col min="8744" max="8744" width="1.7109375" style="247" customWidth="1"/>
    <col min="8745" max="8745" width="10.85546875" style="247" customWidth="1"/>
    <col min="8746" max="8746" width="1.7109375" style="247" customWidth="1"/>
    <col min="8747" max="8747" width="10.7109375" style="247" customWidth="1"/>
    <col min="8748" max="8748" width="1.7109375" style="247" customWidth="1"/>
    <col min="8749" max="8749" width="11" style="247" customWidth="1"/>
    <col min="8750" max="8960" width="9.140625" style="247"/>
    <col min="8961" max="8961" width="7.85546875" style="247" customWidth="1"/>
    <col min="8962" max="8962" width="4.42578125" style="247" customWidth="1"/>
    <col min="8963" max="8963" width="42.7109375" style="247" customWidth="1"/>
    <col min="8964" max="8964" width="1.5703125" style="247" customWidth="1"/>
    <col min="8965" max="8965" width="10.5703125" style="247" customWidth="1"/>
    <col min="8966" max="8966" width="1.7109375" style="247" customWidth="1"/>
    <col min="8967" max="8967" width="15.7109375" style="247" bestFit="1" customWidth="1"/>
    <col min="8968" max="8968" width="1.5703125" style="247" customWidth="1"/>
    <col min="8969" max="8969" width="12.42578125" style="247" customWidth="1"/>
    <col min="8970" max="8970" width="1.5703125" style="247" customWidth="1"/>
    <col min="8971" max="8971" width="12.42578125" style="247" customWidth="1"/>
    <col min="8972" max="8972" width="1.5703125" style="247" customWidth="1"/>
    <col min="8973" max="8973" width="12.42578125" style="247" customWidth="1"/>
    <col min="8974" max="8974" width="1.5703125" style="247" customWidth="1"/>
    <col min="8975" max="8975" width="12.42578125" style="247" customWidth="1"/>
    <col min="8976" max="8976" width="1.5703125" style="247" customWidth="1"/>
    <col min="8977" max="8977" width="12.42578125" style="247" customWidth="1"/>
    <col min="8978" max="8978" width="3.7109375" style="247" customWidth="1"/>
    <col min="8979" max="8979" width="0" style="247" hidden="1" customWidth="1"/>
    <col min="8980" max="8981" width="9.140625" style="247"/>
    <col min="8982" max="8982" width="7.5703125" style="247" bestFit="1" customWidth="1"/>
    <col min="8983" max="8983" width="8.28515625" style="247" customWidth="1"/>
    <col min="8984" max="8984" width="8.5703125" style="247" customWidth="1"/>
    <col min="8985" max="8985" width="1.7109375" style="247" customWidth="1"/>
    <col min="8986" max="8986" width="7.5703125" style="247" customWidth="1"/>
    <col min="8987" max="8987" width="1.7109375" style="247" customWidth="1"/>
    <col min="8988" max="8988" width="11.85546875" style="247" customWidth="1"/>
    <col min="8989" max="8989" width="1.7109375" style="247" customWidth="1"/>
    <col min="8990" max="8990" width="11.7109375" style="247" customWidth="1"/>
    <col min="8991" max="8991" width="1.7109375" style="247" customWidth="1"/>
    <col min="8992" max="8992" width="11.28515625" style="247" customWidth="1"/>
    <col min="8993" max="8993" width="5.28515625" style="247" bestFit="1" customWidth="1"/>
    <col min="8994" max="8994" width="10.85546875" style="247" customWidth="1"/>
    <col min="8995" max="8996" width="1.7109375" style="247" customWidth="1"/>
    <col min="8997" max="8997" width="11.42578125" style="247" customWidth="1"/>
    <col min="8998" max="8998" width="1.7109375" style="247" customWidth="1"/>
    <col min="8999" max="8999" width="11.28515625" style="247" customWidth="1"/>
    <col min="9000" max="9000" width="1.7109375" style="247" customWidth="1"/>
    <col min="9001" max="9001" width="10.85546875" style="247" customWidth="1"/>
    <col min="9002" max="9002" width="1.7109375" style="247" customWidth="1"/>
    <col min="9003" max="9003" width="10.7109375" style="247" customWidth="1"/>
    <col min="9004" max="9004" width="1.7109375" style="247" customWidth="1"/>
    <col min="9005" max="9005" width="11" style="247" customWidth="1"/>
    <col min="9006" max="9216" width="9.140625" style="247"/>
    <col min="9217" max="9217" width="7.85546875" style="247" customWidth="1"/>
    <col min="9218" max="9218" width="4.42578125" style="247" customWidth="1"/>
    <col min="9219" max="9219" width="42.7109375" style="247" customWidth="1"/>
    <col min="9220" max="9220" width="1.5703125" style="247" customWidth="1"/>
    <col min="9221" max="9221" width="10.5703125" style="247" customWidth="1"/>
    <col min="9222" max="9222" width="1.7109375" style="247" customWidth="1"/>
    <col min="9223" max="9223" width="15.7109375" style="247" bestFit="1" customWidth="1"/>
    <col min="9224" max="9224" width="1.5703125" style="247" customWidth="1"/>
    <col min="9225" max="9225" width="12.42578125" style="247" customWidth="1"/>
    <col min="9226" max="9226" width="1.5703125" style="247" customWidth="1"/>
    <col min="9227" max="9227" width="12.42578125" style="247" customWidth="1"/>
    <col min="9228" max="9228" width="1.5703125" style="247" customWidth="1"/>
    <col min="9229" max="9229" width="12.42578125" style="247" customWidth="1"/>
    <col min="9230" max="9230" width="1.5703125" style="247" customWidth="1"/>
    <col min="9231" max="9231" width="12.42578125" style="247" customWidth="1"/>
    <col min="9232" max="9232" width="1.5703125" style="247" customWidth="1"/>
    <col min="9233" max="9233" width="12.42578125" style="247" customWidth="1"/>
    <col min="9234" max="9234" width="3.7109375" style="247" customWidth="1"/>
    <col min="9235" max="9235" width="0" style="247" hidden="1" customWidth="1"/>
    <col min="9236" max="9237" width="9.140625" style="247"/>
    <col min="9238" max="9238" width="7.5703125" style="247" bestFit="1" customWidth="1"/>
    <col min="9239" max="9239" width="8.28515625" style="247" customWidth="1"/>
    <col min="9240" max="9240" width="8.5703125" style="247" customWidth="1"/>
    <col min="9241" max="9241" width="1.7109375" style="247" customWidth="1"/>
    <col min="9242" max="9242" width="7.5703125" style="247" customWidth="1"/>
    <col min="9243" max="9243" width="1.7109375" style="247" customWidth="1"/>
    <col min="9244" max="9244" width="11.85546875" style="247" customWidth="1"/>
    <col min="9245" max="9245" width="1.7109375" style="247" customWidth="1"/>
    <col min="9246" max="9246" width="11.7109375" style="247" customWidth="1"/>
    <col min="9247" max="9247" width="1.7109375" style="247" customWidth="1"/>
    <col min="9248" max="9248" width="11.28515625" style="247" customWidth="1"/>
    <col min="9249" max="9249" width="5.28515625" style="247" bestFit="1" customWidth="1"/>
    <col min="9250" max="9250" width="10.85546875" style="247" customWidth="1"/>
    <col min="9251" max="9252" width="1.7109375" style="247" customWidth="1"/>
    <col min="9253" max="9253" width="11.42578125" style="247" customWidth="1"/>
    <col min="9254" max="9254" width="1.7109375" style="247" customWidth="1"/>
    <col min="9255" max="9255" width="11.28515625" style="247" customWidth="1"/>
    <col min="9256" max="9256" width="1.7109375" style="247" customWidth="1"/>
    <col min="9257" max="9257" width="10.85546875" style="247" customWidth="1"/>
    <col min="9258" max="9258" width="1.7109375" style="247" customWidth="1"/>
    <col min="9259" max="9259" width="10.7109375" style="247" customWidth="1"/>
    <col min="9260" max="9260" width="1.7109375" style="247" customWidth="1"/>
    <col min="9261" max="9261" width="11" style="247" customWidth="1"/>
    <col min="9262" max="9472" width="9.140625" style="247"/>
    <col min="9473" max="9473" width="7.85546875" style="247" customWidth="1"/>
    <col min="9474" max="9474" width="4.42578125" style="247" customWidth="1"/>
    <col min="9475" max="9475" width="42.7109375" style="247" customWidth="1"/>
    <col min="9476" max="9476" width="1.5703125" style="247" customWidth="1"/>
    <col min="9477" max="9477" width="10.5703125" style="247" customWidth="1"/>
    <col min="9478" max="9478" width="1.7109375" style="247" customWidth="1"/>
    <col min="9479" max="9479" width="15.7109375" style="247" bestFit="1" customWidth="1"/>
    <col min="9480" max="9480" width="1.5703125" style="247" customWidth="1"/>
    <col min="9481" max="9481" width="12.42578125" style="247" customWidth="1"/>
    <col min="9482" max="9482" width="1.5703125" style="247" customWidth="1"/>
    <col min="9483" max="9483" width="12.42578125" style="247" customWidth="1"/>
    <col min="9484" max="9484" width="1.5703125" style="247" customWidth="1"/>
    <col min="9485" max="9485" width="12.42578125" style="247" customWidth="1"/>
    <col min="9486" max="9486" width="1.5703125" style="247" customWidth="1"/>
    <col min="9487" max="9487" width="12.42578125" style="247" customWidth="1"/>
    <col min="9488" max="9488" width="1.5703125" style="247" customWidth="1"/>
    <col min="9489" max="9489" width="12.42578125" style="247" customWidth="1"/>
    <col min="9490" max="9490" width="3.7109375" style="247" customWidth="1"/>
    <col min="9491" max="9491" width="0" style="247" hidden="1" customWidth="1"/>
    <col min="9492" max="9493" width="9.140625" style="247"/>
    <col min="9494" max="9494" width="7.5703125" style="247" bestFit="1" customWidth="1"/>
    <col min="9495" max="9495" width="8.28515625" style="247" customWidth="1"/>
    <col min="9496" max="9496" width="8.5703125" style="247" customWidth="1"/>
    <col min="9497" max="9497" width="1.7109375" style="247" customWidth="1"/>
    <col min="9498" max="9498" width="7.5703125" style="247" customWidth="1"/>
    <col min="9499" max="9499" width="1.7109375" style="247" customWidth="1"/>
    <col min="9500" max="9500" width="11.85546875" style="247" customWidth="1"/>
    <col min="9501" max="9501" width="1.7109375" style="247" customWidth="1"/>
    <col min="9502" max="9502" width="11.7109375" style="247" customWidth="1"/>
    <col min="9503" max="9503" width="1.7109375" style="247" customWidth="1"/>
    <col min="9504" max="9504" width="11.28515625" style="247" customWidth="1"/>
    <col min="9505" max="9505" width="5.28515625" style="247" bestFit="1" customWidth="1"/>
    <col min="9506" max="9506" width="10.85546875" style="247" customWidth="1"/>
    <col min="9507" max="9508" width="1.7109375" style="247" customWidth="1"/>
    <col min="9509" max="9509" width="11.42578125" style="247" customWidth="1"/>
    <col min="9510" max="9510" width="1.7109375" style="247" customWidth="1"/>
    <col min="9511" max="9511" width="11.28515625" style="247" customWidth="1"/>
    <col min="9512" max="9512" width="1.7109375" style="247" customWidth="1"/>
    <col min="9513" max="9513" width="10.85546875" style="247" customWidth="1"/>
    <col min="9514" max="9514" width="1.7109375" style="247" customWidth="1"/>
    <col min="9515" max="9515" width="10.7109375" style="247" customWidth="1"/>
    <col min="9516" max="9516" width="1.7109375" style="247" customWidth="1"/>
    <col min="9517" max="9517" width="11" style="247" customWidth="1"/>
    <col min="9518" max="9728" width="9.140625" style="247"/>
    <col min="9729" max="9729" width="7.85546875" style="247" customWidth="1"/>
    <col min="9730" max="9730" width="4.42578125" style="247" customWidth="1"/>
    <col min="9731" max="9731" width="42.7109375" style="247" customWidth="1"/>
    <col min="9732" max="9732" width="1.5703125" style="247" customWidth="1"/>
    <col min="9733" max="9733" width="10.5703125" style="247" customWidth="1"/>
    <col min="9734" max="9734" width="1.7109375" style="247" customWidth="1"/>
    <col min="9735" max="9735" width="15.7109375" style="247" bestFit="1" customWidth="1"/>
    <col min="9736" max="9736" width="1.5703125" style="247" customWidth="1"/>
    <col min="9737" max="9737" width="12.42578125" style="247" customWidth="1"/>
    <col min="9738" max="9738" width="1.5703125" style="247" customWidth="1"/>
    <col min="9739" max="9739" width="12.42578125" style="247" customWidth="1"/>
    <col min="9740" max="9740" width="1.5703125" style="247" customWidth="1"/>
    <col min="9741" max="9741" width="12.42578125" style="247" customWidth="1"/>
    <col min="9742" max="9742" width="1.5703125" style="247" customWidth="1"/>
    <col min="9743" max="9743" width="12.42578125" style="247" customWidth="1"/>
    <col min="9744" max="9744" width="1.5703125" style="247" customWidth="1"/>
    <col min="9745" max="9745" width="12.42578125" style="247" customWidth="1"/>
    <col min="9746" max="9746" width="3.7109375" style="247" customWidth="1"/>
    <col min="9747" max="9747" width="0" style="247" hidden="1" customWidth="1"/>
    <col min="9748" max="9749" width="9.140625" style="247"/>
    <col min="9750" max="9750" width="7.5703125" style="247" bestFit="1" customWidth="1"/>
    <col min="9751" max="9751" width="8.28515625" style="247" customWidth="1"/>
    <col min="9752" max="9752" width="8.5703125" style="247" customWidth="1"/>
    <col min="9753" max="9753" width="1.7109375" style="247" customWidth="1"/>
    <col min="9754" max="9754" width="7.5703125" style="247" customWidth="1"/>
    <col min="9755" max="9755" width="1.7109375" style="247" customWidth="1"/>
    <col min="9756" max="9756" width="11.85546875" style="247" customWidth="1"/>
    <col min="9757" max="9757" width="1.7109375" style="247" customWidth="1"/>
    <col min="9758" max="9758" width="11.7109375" style="247" customWidth="1"/>
    <col min="9759" max="9759" width="1.7109375" style="247" customWidth="1"/>
    <col min="9760" max="9760" width="11.28515625" style="247" customWidth="1"/>
    <col min="9761" max="9761" width="5.28515625" style="247" bestFit="1" customWidth="1"/>
    <col min="9762" max="9762" width="10.85546875" style="247" customWidth="1"/>
    <col min="9763" max="9764" width="1.7109375" style="247" customWidth="1"/>
    <col min="9765" max="9765" width="11.42578125" style="247" customWidth="1"/>
    <col min="9766" max="9766" width="1.7109375" style="247" customWidth="1"/>
    <col min="9767" max="9767" width="11.28515625" style="247" customWidth="1"/>
    <col min="9768" max="9768" width="1.7109375" style="247" customWidth="1"/>
    <col min="9769" max="9769" width="10.85546875" style="247" customWidth="1"/>
    <col min="9770" max="9770" width="1.7109375" style="247" customWidth="1"/>
    <col min="9771" max="9771" width="10.7109375" style="247" customWidth="1"/>
    <col min="9772" max="9772" width="1.7109375" style="247" customWidth="1"/>
    <col min="9773" max="9773" width="11" style="247" customWidth="1"/>
    <col min="9774" max="9984" width="9.140625" style="247"/>
    <col min="9985" max="9985" width="7.85546875" style="247" customWidth="1"/>
    <col min="9986" max="9986" width="4.42578125" style="247" customWidth="1"/>
    <col min="9987" max="9987" width="42.7109375" style="247" customWidth="1"/>
    <col min="9988" max="9988" width="1.5703125" style="247" customWidth="1"/>
    <col min="9989" max="9989" width="10.5703125" style="247" customWidth="1"/>
    <col min="9990" max="9990" width="1.7109375" style="247" customWidth="1"/>
    <col min="9991" max="9991" width="15.7109375" style="247" bestFit="1" customWidth="1"/>
    <col min="9992" max="9992" width="1.5703125" style="247" customWidth="1"/>
    <col min="9993" max="9993" width="12.42578125" style="247" customWidth="1"/>
    <col min="9994" max="9994" width="1.5703125" style="247" customWidth="1"/>
    <col min="9995" max="9995" width="12.42578125" style="247" customWidth="1"/>
    <col min="9996" max="9996" width="1.5703125" style="247" customWidth="1"/>
    <col min="9997" max="9997" width="12.42578125" style="247" customWidth="1"/>
    <col min="9998" max="9998" width="1.5703125" style="247" customWidth="1"/>
    <col min="9999" max="9999" width="12.42578125" style="247" customWidth="1"/>
    <col min="10000" max="10000" width="1.5703125" style="247" customWidth="1"/>
    <col min="10001" max="10001" width="12.42578125" style="247" customWidth="1"/>
    <col min="10002" max="10002" width="3.7109375" style="247" customWidth="1"/>
    <col min="10003" max="10003" width="0" style="247" hidden="1" customWidth="1"/>
    <col min="10004" max="10005" width="9.140625" style="247"/>
    <col min="10006" max="10006" width="7.5703125" style="247" bestFit="1" customWidth="1"/>
    <col min="10007" max="10007" width="8.28515625" style="247" customWidth="1"/>
    <col min="10008" max="10008" width="8.5703125" style="247" customWidth="1"/>
    <col min="10009" max="10009" width="1.7109375" style="247" customWidth="1"/>
    <col min="10010" max="10010" width="7.5703125" style="247" customWidth="1"/>
    <col min="10011" max="10011" width="1.7109375" style="247" customWidth="1"/>
    <col min="10012" max="10012" width="11.85546875" style="247" customWidth="1"/>
    <col min="10013" max="10013" width="1.7109375" style="247" customWidth="1"/>
    <col min="10014" max="10014" width="11.7109375" style="247" customWidth="1"/>
    <col min="10015" max="10015" width="1.7109375" style="247" customWidth="1"/>
    <col min="10016" max="10016" width="11.28515625" style="247" customWidth="1"/>
    <col min="10017" max="10017" width="5.28515625" style="247" bestFit="1" customWidth="1"/>
    <col min="10018" max="10018" width="10.85546875" style="247" customWidth="1"/>
    <col min="10019" max="10020" width="1.7109375" style="247" customWidth="1"/>
    <col min="10021" max="10021" width="11.42578125" style="247" customWidth="1"/>
    <col min="10022" max="10022" width="1.7109375" style="247" customWidth="1"/>
    <col min="10023" max="10023" width="11.28515625" style="247" customWidth="1"/>
    <col min="10024" max="10024" width="1.7109375" style="247" customWidth="1"/>
    <col min="10025" max="10025" width="10.85546875" style="247" customWidth="1"/>
    <col min="10026" max="10026" width="1.7109375" style="247" customWidth="1"/>
    <col min="10027" max="10027" width="10.7109375" style="247" customWidth="1"/>
    <col min="10028" max="10028" width="1.7109375" style="247" customWidth="1"/>
    <col min="10029" max="10029" width="11" style="247" customWidth="1"/>
    <col min="10030" max="10240" width="9.140625" style="247"/>
    <col min="10241" max="10241" width="7.85546875" style="247" customWidth="1"/>
    <col min="10242" max="10242" width="4.42578125" style="247" customWidth="1"/>
    <col min="10243" max="10243" width="42.7109375" style="247" customWidth="1"/>
    <col min="10244" max="10244" width="1.5703125" style="247" customWidth="1"/>
    <col min="10245" max="10245" width="10.5703125" style="247" customWidth="1"/>
    <col min="10246" max="10246" width="1.7109375" style="247" customWidth="1"/>
    <col min="10247" max="10247" width="15.7109375" style="247" bestFit="1" customWidth="1"/>
    <col min="10248" max="10248" width="1.5703125" style="247" customWidth="1"/>
    <col min="10249" max="10249" width="12.42578125" style="247" customWidth="1"/>
    <col min="10250" max="10250" width="1.5703125" style="247" customWidth="1"/>
    <col min="10251" max="10251" width="12.42578125" style="247" customWidth="1"/>
    <col min="10252" max="10252" width="1.5703125" style="247" customWidth="1"/>
    <col min="10253" max="10253" width="12.42578125" style="247" customWidth="1"/>
    <col min="10254" max="10254" width="1.5703125" style="247" customWidth="1"/>
    <col min="10255" max="10255" width="12.42578125" style="247" customWidth="1"/>
    <col min="10256" max="10256" width="1.5703125" style="247" customWidth="1"/>
    <col min="10257" max="10257" width="12.42578125" style="247" customWidth="1"/>
    <col min="10258" max="10258" width="3.7109375" style="247" customWidth="1"/>
    <col min="10259" max="10259" width="0" style="247" hidden="1" customWidth="1"/>
    <col min="10260" max="10261" width="9.140625" style="247"/>
    <col min="10262" max="10262" width="7.5703125" style="247" bestFit="1" customWidth="1"/>
    <col min="10263" max="10263" width="8.28515625" style="247" customWidth="1"/>
    <col min="10264" max="10264" width="8.5703125" style="247" customWidth="1"/>
    <col min="10265" max="10265" width="1.7109375" style="247" customWidth="1"/>
    <col min="10266" max="10266" width="7.5703125" style="247" customWidth="1"/>
    <col min="10267" max="10267" width="1.7109375" style="247" customWidth="1"/>
    <col min="10268" max="10268" width="11.85546875" style="247" customWidth="1"/>
    <col min="10269" max="10269" width="1.7109375" style="247" customWidth="1"/>
    <col min="10270" max="10270" width="11.7109375" style="247" customWidth="1"/>
    <col min="10271" max="10271" width="1.7109375" style="247" customWidth="1"/>
    <col min="10272" max="10272" width="11.28515625" style="247" customWidth="1"/>
    <col min="10273" max="10273" width="5.28515625" style="247" bestFit="1" customWidth="1"/>
    <col min="10274" max="10274" width="10.85546875" style="247" customWidth="1"/>
    <col min="10275" max="10276" width="1.7109375" style="247" customWidth="1"/>
    <col min="10277" max="10277" width="11.42578125" style="247" customWidth="1"/>
    <col min="10278" max="10278" width="1.7109375" style="247" customWidth="1"/>
    <col min="10279" max="10279" width="11.28515625" style="247" customWidth="1"/>
    <col min="10280" max="10280" width="1.7109375" style="247" customWidth="1"/>
    <col min="10281" max="10281" width="10.85546875" style="247" customWidth="1"/>
    <col min="10282" max="10282" width="1.7109375" style="247" customWidth="1"/>
    <col min="10283" max="10283" width="10.7109375" style="247" customWidth="1"/>
    <col min="10284" max="10284" width="1.7109375" style="247" customWidth="1"/>
    <col min="10285" max="10285" width="11" style="247" customWidth="1"/>
    <col min="10286" max="10496" width="9.140625" style="247"/>
    <col min="10497" max="10497" width="7.85546875" style="247" customWidth="1"/>
    <col min="10498" max="10498" width="4.42578125" style="247" customWidth="1"/>
    <col min="10499" max="10499" width="42.7109375" style="247" customWidth="1"/>
    <col min="10500" max="10500" width="1.5703125" style="247" customWidth="1"/>
    <col min="10501" max="10501" width="10.5703125" style="247" customWidth="1"/>
    <col min="10502" max="10502" width="1.7109375" style="247" customWidth="1"/>
    <col min="10503" max="10503" width="15.7109375" style="247" bestFit="1" customWidth="1"/>
    <col min="10504" max="10504" width="1.5703125" style="247" customWidth="1"/>
    <col min="10505" max="10505" width="12.42578125" style="247" customWidth="1"/>
    <col min="10506" max="10506" width="1.5703125" style="247" customWidth="1"/>
    <col min="10507" max="10507" width="12.42578125" style="247" customWidth="1"/>
    <col min="10508" max="10508" width="1.5703125" style="247" customWidth="1"/>
    <col min="10509" max="10509" width="12.42578125" style="247" customWidth="1"/>
    <col min="10510" max="10510" width="1.5703125" style="247" customWidth="1"/>
    <col min="10511" max="10511" width="12.42578125" style="247" customWidth="1"/>
    <col min="10512" max="10512" width="1.5703125" style="247" customWidth="1"/>
    <col min="10513" max="10513" width="12.42578125" style="247" customWidth="1"/>
    <col min="10514" max="10514" width="3.7109375" style="247" customWidth="1"/>
    <col min="10515" max="10515" width="0" style="247" hidden="1" customWidth="1"/>
    <col min="10516" max="10517" width="9.140625" style="247"/>
    <col min="10518" max="10518" width="7.5703125" style="247" bestFit="1" customWidth="1"/>
    <col min="10519" max="10519" width="8.28515625" style="247" customWidth="1"/>
    <col min="10520" max="10520" width="8.5703125" style="247" customWidth="1"/>
    <col min="10521" max="10521" width="1.7109375" style="247" customWidth="1"/>
    <col min="10522" max="10522" width="7.5703125" style="247" customWidth="1"/>
    <col min="10523" max="10523" width="1.7109375" style="247" customWidth="1"/>
    <col min="10524" max="10524" width="11.85546875" style="247" customWidth="1"/>
    <col min="10525" max="10525" width="1.7109375" style="247" customWidth="1"/>
    <col min="10526" max="10526" width="11.7109375" style="247" customWidth="1"/>
    <col min="10527" max="10527" width="1.7109375" style="247" customWidth="1"/>
    <col min="10528" max="10528" width="11.28515625" style="247" customWidth="1"/>
    <col min="10529" max="10529" width="5.28515625" style="247" bestFit="1" customWidth="1"/>
    <col min="10530" max="10530" width="10.85546875" style="247" customWidth="1"/>
    <col min="10531" max="10532" width="1.7109375" style="247" customWidth="1"/>
    <col min="10533" max="10533" width="11.42578125" style="247" customWidth="1"/>
    <col min="10534" max="10534" width="1.7109375" style="247" customWidth="1"/>
    <col min="10535" max="10535" width="11.28515625" style="247" customWidth="1"/>
    <col min="10536" max="10536" width="1.7109375" style="247" customWidth="1"/>
    <col min="10537" max="10537" width="10.85546875" style="247" customWidth="1"/>
    <col min="10538" max="10538" width="1.7109375" style="247" customWidth="1"/>
    <col min="10539" max="10539" width="10.7109375" style="247" customWidth="1"/>
    <col min="10540" max="10540" width="1.7109375" style="247" customWidth="1"/>
    <col min="10541" max="10541" width="11" style="247" customWidth="1"/>
    <col min="10542" max="10752" width="9.140625" style="247"/>
    <col min="10753" max="10753" width="7.85546875" style="247" customWidth="1"/>
    <col min="10754" max="10754" width="4.42578125" style="247" customWidth="1"/>
    <col min="10755" max="10755" width="42.7109375" style="247" customWidth="1"/>
    <col min="10756" max="10756" width="1.5703125" style="247" customWidth="1"/>
    <col min="10757" max="10757" width="10.5703125" style="247" customWidth="1"/>
    <col min="10758" max="10758" width="1.7109375" style="247" customWidth="1"/>
    <col min="10759" max="10759" width="15.7109375" style="247" bestFit="1" customWidth="1"/>
    <col min="10760" max="10760" width="1.5703125" style="247" customWidth="1"/>
    <col min="10761" max="10761" width="12.42578125" style="247" customWidth="1"/>
    <col min="10762" max="10762" width="1.5703125" style="247" customWidth="1"/>
    <col min="10763" max="10763" width="12.42578125" style="247" customWidth="1"/>
    <col min="10764" max="10764" width="1.5703125" style="247" customWidth="1"/>
    <col min="10765" max="10765" width="12.42578125" style="247" customWidth="1"/>
    <col min="10766" max="10766" width="1.5703125" style="247" customWidth="1"/>
    <col min="10767" max="10767" width="12.42578125" style="247" customWidth="1"/>
    <col min="10768" max="10768" width="1.5703125" style="247" customWidth="1"/>
    <col min="10769" max="10769" width="12.42578125" style="247" customWidth="1"/>
    <col min="10770" max="10770" width="3.7109375" style="247" customWidth="1"/>
    <col min="10771" max="10771" width="0" style="247" hidden="1" customWidth="1"/>
    <col min="10772" max="10773" width="9.140625" style="247"/>
    <col min="10774" max="10774" width="7.5703125" style="247" bestFit="1" customWidth="1"/>
    <col min="10775" max="10775" width="8.28515625" style="247" customWidth="1"/>
    <col min="10776" max="10776" width="8.5703125" style="247" customWidth="1"/>
    <col min="10777" max="10777" width="1.7109375" style="247" customWidth="1"/>
    <col min="10778" max="10778" width="7.5703125" style="247" customWidth="1"/>
    <col min="10779" max="10779" width="1.7109375" style="247" customWidth="1"/>
    <col min="10780" max="10780" width="11.85546875" style="247" customWidth="1"/>
    <col min="10781" max="10781" width="1.7109375" style="247" customWidth="1"/>
    <col min="10782" max="10782" width="11.7109375" style="247" customWidth="1"/>
    <col min="10783" max="10783" width="1.7109375" style="247" customWidth="1"/>
    <col min="10784" max="10784" width="11.28515625" style="247" customWidth="1"/>
    <col min="10785" max="10785" width="5.28515625" style="247" bestFit="1" customWidth="1"/>
    <col min="10786" max="10786" width="10.85546875" style="247" customWidth="1"/>
    <col min="10787" max="10788" width="1.7109375" style="247" customWidth="1"/>
    <col min="10789" max="10789" width="11.42578125" style="247" customWidth="1"/>
    <col min="10790" max="10790" width="1.7109375" style="247" customWidth="1"/>
    <col min="10791" max="10791" width="11.28515625" style="247" customWidth="1"/>
    <col min="10792" max="10792" width="1.7109375" style="247" customWidth="1"/>
    <col min="10793" max="10793" width="10.85546875" style="247" customWidth="1"/>
    <col min="10794" max="10794" width="1.7109375" style="247" customWidth="1"/>
    <col min="10795" max="10795" width="10.7109375" style="247" customWidth="1"/>
    <col min="10796" max="10796" width="1.7109375" style="247" customWidth="1"/>
    <col min="10797" max="10797" width="11" style="247" customWidth="1"/>
    <col min="10798" max="11008" width="9.140625" style="247"/>
    <col min="11009" max="11009" width="7.85546875" style="247" customWidth="1"/>
    <col min="11010" max="11010" width="4.42578125" style="247" customWidth="1"/>
    <col min="11011" max="11011" width="42.7109375" style="247" customWidth="1"/>
    <col min="11012" max="11012" width="1.5703125" style="247" customWidth="1"/>
    <col min="11013" max="11013" width="10.5703125" style="247" customWidth="1"/>
    <col min="11014" max="11014" width="1.7109375" style="247" customWidth="1"/>
    <col min="11015" max="11015" width="15.7109375" style="247" bestFit="1" customWidth="1"/>
    <col min="11016" max="11016" width="1.5703125" style="247" customWidth="1"/>
    <col min="11017" max="11017" width="12.42578125" style="247" customWidth="1"/>
    <col min="11018" max="11018" width="1.5703125" style="247" customWidth="1"/>
    <col min="11019" max="11019" width="12.42578125" style="247" customWidth="1"/>
    <col min="11020" max="11020" width="1.5703125" style="247" customWidth="1"/>
    <col min="11021" max="11021" width="12.42578125" style="247" customWidth="1"/>
    <col min="11022" max="11022" width="1.5703125" style="247" customWidth="1"/>
    <col min="11023" max="11023" width="12.42578125" style="247" customWidth="1"/>
    <col min="11024" max="11024" width="1.5703125" style="247" customWidth="1"/>
    <col min="11025" max="11025" width="12.42578125" style="247" customWidth="1"/>
    <col min="11026" max="11026" width="3.7109375" style="247" customWidth="1"/>
    <col min="11027" max="11027" width="0" style="247" hidden="1" customWidth="1"/>
    <col min="11028" max="11029" width="9.140625" style="247"/>
    <col min="11030" max="11030" width="7.5703125" style="247" bestFit="1" customWidth="1"/>
    <col min="11031" max="11031" width="8.28515625" style="247" customWidth="1"/>
    <col min="11032" max="11032" width="8.5703125" style="247" customWidth="1"/>
    <col min="11033" max="11033" width="1.7109375" style="247" customWidth="1"/>
    <col min="11034" max="11034" width="7.5703125" style="247" customWidth="1"/>
    <col min="11035" max="11035" width="1.7109375" style="247" customWidth="1"/>
    <col min="11036" max="11036" width="11.85546875" style="247" customWidth="1"/>
    <col min="11037" max="11037" width="1.7109375" style="247" customWidth="1"/>
    <col min="11038" max="11038" width="11.7109375" style="247" customWidth="1"/>
    <col min="11039" max="11039" width="1.7109375" style="247" customWidth="1"/>
    <col min="11040" max="11040" width="11.28515625" style="247" customWidth="1"/>
    <col min="11041" max="11041" width="5.28515625" style="247" bestFit="1" customWidth="1"/>
    <col min="11042" max="11042" width="10.85546875" style="247" customWidth="1"/>
    <col min="11043" max="11044" width="1.7109375" style="247" customWidth="1"/>
    <col min="11045" max="11045" width="11.42578125" style="247" customWidth="1"/>
    <col min="11046" max="11046" width="1.7109375" style="247" customWidth="1"/>
    <col min="11047" max="11047" width="11.28515625" style="247" customWidth="1"/>
    <col min="11048" max="11048" width="1.7109375" style="247" customWidth="1"/>
    <col min="11049" max="11049" width="10.85546875" style="247" customWidth="1"/>
    <col min="11050" max="11050" width="1.7109375" style="247" customWidth="1"/>
    <col min="11051" max="11051" width="10.7109375" style="247" customWidth="1"/>
    <col min="11052" max="11052" width="1.7109375" style="247" customWidth="1"/>
    <col min="11053" max="11053" width="11" style="247" customWidth="1"/>
    <col min="11054" max="11264" width="9.140625" style="247"/>
    <col min="11265" max="11265" width="7.85546875" style="247" customWidth="1"/>
    <col min="11266" max="11266" width="4.42578125" style="247" customWidth="1"/>
    <col min="11267" max="11267" width="42.7109375" style="247" customWidth="1"/>
    <col min="11268" max="11268" width="1.5703125" style="247" customWidth="1"/>
    <col min="11269" max="11269" width="10.5703125" style="247" customWidth="1"/>
    <col min="11270" max="11270" width="1.7109375" style="247" customWidth="1"/>
    <col min="11271" max="11271" width="15.7109375" style="247" bestFit="1" customWidth="1"/>
    <col min="11272" max="11272" width="1.5703125" style="247" customWidth="1"/>
    <col min="11273" max="11273" width="12.42578125" style="247" customWidth="1"/>
    <col min="11274" max="11274" width="1.5703125" style="247" customWidth="1"/>
    <col min="11275" max="11275" width="12.42578125" style="247" customWidth="1"/>
    <col min="11276" max="11276" width="1.5703125" style="247" customWidth="1"/>
    <col min="11277" max="11277" width="12.42578125" style="247" customWidth="1"/>
    <col min="11278" max="11278" width="1.5703125" style="247" customWidth="1"/>
    <col min="11279" max="11279" width="12.42578125" style="247" customWidth="1"/>
    <col min="11280" max="11280" width="1.5703125" style="247" customWidth="1"/>
    <col min="11281" max="11281" width="12.42578125" style="247" customWidth="1"/>
    <col min="11282" max="11282" width="3.7109375" style="247" customWidth="1"/>
    <col min="11283" max="11283" width="0" style="247" hidden="1" customWidth="1"/>
    <col min="11284" max="11285" width="9.140625" style="247"/>
    <col min="11286" max="11286" width="7.5703125" style="247" bestFit="1" customWidth="1"/>
    <col min="11287" max="11287" width="8.28515625" style="247" customWidth="1"/>
    <col min="11288" max="11288" width="8.5703125" style="247" customWidth="1"/>
    <col min="11289" max="11289" width="1.7109375" style="247" customWidth="1"/>
    <col min="11290" max="11290" width="7.5703125" style="247" customWidth="1"/>
    <col min="11291" max="11291" width="1.7109375" style="247" customWidth="1"/>
    <col min="11292" max="11292" width="11.85546875" style="247" customWidth="1"/>
    <col min="11293" max="11293" width="1.7109375" style="247" customWidth="1"/>
    <col min="11294" max="11294" width="11.7109375" style="247" customWidth="1"/>
    <col min="11295" max="11295" width="1.7109375" style="247" customWidth="1"/>
    <col min="11296" max="11296" width="11.28515625" style="247" customWidth="1"/>
    <col min="11297" max="11297" width="5.28515625" style="247" bestFit="1" customWidth="1"/>
    <col min="11298" max="11298" width="10.85546875" style="247" customWidth="1"/>
    <col min="11299" max="11300" width="1.7109375" style="247" customWidth="1"/>
    <col min="11301" max="11301" width="11.42578125" style="247" customWidth="1"/>
    <col min="11302" max="11302" width="1.7109375" style="247" customWidth="1"/>
    <col min="11303" max="11303" width="11.28515625" style="247" customWidth="1"/>
    <col min="11304" max="11304" width="1.7109375" style="247" customWidth="1"/>
    <col min="11305" max="11305" width="10.85546875" style="247" customWidth="1"/>
    <col min="11306" max="11306" width="1.7109375" style="247" customWidth="1"/>
    <col min="11307" max="11307" width="10.7109375" style="247" customWidth="1"/>
    <col min="11308" max="11308" width="1.7109375" style="247" customWidth="1"/>
    <col min="11309" max="11309" width="11" style="247" customWidth="1"/>
    <col min="11310" max="11520" width="9.140625" style="247"/>
    <col min="11521" max="11521" width="7.85546875" style="247" customWidth="1"/>
    <col min="11522" max="11522" width="4.42578125" style="247" customWidth="1"/>
    <col min="11523" max="11523" width="42.7109375" style="247" customWidth="1"/>
    <col min="11524" max="11524" width="1.5703125" style="247" customWidth="1"/>
    <col min="11525" max="11525" width="10.5703125" style="247" customWidth="1"/>
    <col min="11526" max="11526" width="1.7109375" style="247" customWidth="1"/>
    <col min="11527" max="11527" width="15.7109375" style="247" bestFit="1" customWidth="1"/>
    <col min="11528" max="11528" width="1.5703125" style="247" customWidth="1"/>
    <col min="11529" max="11529" width="12.42578125" style="247" customWidth="1"/>
    <col min="11530" max="11530" width="1.5703125" style="247" customWidth="1"/>
    <col min="11531" max="11531" width="12.42578125" style="247" customWidth="1"/>
    <col min="11532" max="11532" width="1.5703125" style="247" customWidth="1"/>
    <col min="11533" max="11533" width="12.42578125" style="247" customWidth="1"/>
    <col min="11534" max="11534" width="1.5703125" style="247" customWidth="1"/>
    <col min="11535" max="11535" width="12.42578125" style="247" customWidth="1"/>
    <col min="11536" max="11536" width="1.5703125" style="247" customWidth="1"/>
    <col min="11537" max="11537" width="12.42578125" style="247" customWidth="1"/>
    <col min="11538" max="11538" width="3.7109375" style="247" customWidth="1"/>
    <col min="11539" max="11539" width="0" style="247" hidden="1" customWidth="1"/>
    <col min="11540" max="11541" width="9.140625" style="247"/>
    <col min="11542" max="11542" width="7.5703125" style="247" bestFit="1" customWidth="1"/>
    <col min="11543" max="11543" width="8.28515625" style="247" customWidth="1"/>
    <col min="11544" max="11544" width="8.5703125" style="247" customWidth="1"/>
    <col min="11545" max="11545" width="1.7109375" style="247" customWidth="1"/>
    <col min="11546" max="11546" width="7.5703125" style="247" customWidth="1"/>
    <col min="11547" max="11547" width="1.7109375" style="247" customWidth="1"/>
    <col min="11548" max="11548" width="11.85546875" style="247" customWidth="1"/>
    <col min="11549" max="11549" width="1.7109375" style="247" customWidth="1"/>
    <col min="11550" max="11550" width="11.7109375" style="247" customWidth="1"/>
    <col min="11551" max="11551" width="1.7109375" style="247" customWidth="1"/>
    <col min="11552" max="11552" width="11.28515625" style="247" customWidth="1"/>
    <col min="11553" max="11553" width="5.28515625" style="247" bestFit="1" customWidth="1"/>
    <col min="11554" max="11554" width="10.85546875" style="247" customWidth="1"/>
    <col min="11555" max="11556" width="1.7109375" style="247" customWidth="1"/>
    <col min="11557" max="11557" width="11.42578125" style="247" customWidth="1"/>
    <col min="11558" max="11558" width="1.7109375" style="247" customWidth="1"/>
    <col min="11559" max="11559" width="11.28515625" style="247" customWidth="1"/>
    <col min="11560" max="11560" width="1.7109375" style="247" customWidth="1"/>
    <col min="11561" max="11561" width="10.85546875" style="247" customWidth="1"/>
    <col min="11562" max="11562" width="1.7109375" style="247" customWidth="1"/>
    <col min="11563" max="11563" width="10.7109375" style="247" customWidth="1"/>
    <col min="11564" max="11564" width="1.7109375" style="247" customWidth="1"/>
    <col min="11565" max="11565" width="11" style="247" customWidth="1"/>
    <col min="11566" max="11776" width="9.140625" style="247"/>
    <col min="11777" max="11777" width="7.85546875" style="247" customWidth="1"/>
    <col min="11778" max="11778" width="4.42578125" style="247" customWidth="1"/>
    <col min="11779" max="11779" width="42.7109375" style="247" customWidth="1"/>
    <col min="11780" max="11780" width="1.5703125" style="247" customWidth="1"/>
    <col min="11781" max="11781" width="10.5703125" style="247" customWidth="1"/>
    <col min="11782" max="11782" width="1.7109375" style="247" customWidth="1"/>
    <col min="11783" max="11783" width="15.7109375" style="247" bestFit="1" customWidth="1"/>
    <col min="11784" max="11784" width="1.5703125" style="247" customWidth="1"/>
    <col min="11785" max="11785" width="12.42578125" style="247" customWidth="1"/>
    <col min="11786" max="11786" width="1.5703125" style="247" customWidth="1"/>
    <col min="11787" max="11787" width="12.42578125" style="247" customWidth="1"/>
    <col min="11788" max="11788" width="1.5703125" style="247" customWidth="1"/>
    <col min="11789" max="11789" width="12.42578125" style="247" customWidth="1"/>
    <col min="11790" max="11790" width="1.5703125" style="247" customWidth="1"/>
    <col min="11791" max="11791" width="12.42578125" style="247" customWidth="1"/>
    <col min="11792" max="11792" width="1.5703125" style="247" customWidth="1"/>
    <col min="11793" max="11793" width="12.42578125" style="247" customWidth="1"/>
    <col min="11794" max="11794" width="3.7109375" style="247" customWidth="1"/>
    <col min="11795" max="11795" width="0" style="247" hidden="1" customWidth="1"/>
    <col min="11796" max="11797" width="9.140625" style="247"/>
    <col min="11798" max="11798" width="7.5703125" style="247" bestFit="1" customWidth="1"/>
    <col min="11799" max="11799" width="8.28515625" style="247" customWidth="1"/>
    <col min="11800" max="11800" width="8.5703125" style="247" customWidth="1"/>
    <col min="11801" max="11801" width="1.7109375" style="247" customWidth="1"/>
    <col min="11802" max="11802" width="7.5703125" style="247" customWidth="1"/>
    <col min="11803" max="11803" width="1.7109375" style="247" customWidth="1"/>
    <col min="11804" max="11804" width="11.85546875" style="247" customWidth="1"/>
    <col min="11805" max="11805" width="1.7109375" style="247" customWidth="1"/>
    <col min="11806" max="11806" width="11.7109375" style="247" customWidth="1"/>
    <col min="11807" max="11807" width="1.7109375" style="247" customWidth="1"/>
    <col min="11808" max="11808" width="11.28515625" style="247" customWidth="1"/>
    <col min="11809" max="11809" width="5.28515625" style="247" bestFit="1" customWidth="1"/>
    <col min="11810" max="11810" width="10.85546875" style="247" customWidth="1"/>
    <col min="11811" max="11812" width="1.7109375" style="247" customWidth="1"/>
    <col min="11813" max="11813" width="11.42578125" style="247" customWidth="1"/>
    <col min="11814" max="11814" width="1.7109375" style="247" customWidth="1"/>
    <col min="11815" max="11815" width="11.28515625" style="247" customWidth="1"/>
    <col min="11816" max="11816" width="1.7109375" style="247" customWidth="1"/>
    <col min="11817" max="11817" width="10.85546875" style="247" customWidth="1"/>
    <col min="11818" max="11818" width="1.7109375" style="247" customWidth="1"/>
    <col min="11819" max="11819" width="10.7109375" style="247" customWidth="1"/>
    <col min="11820" max="11820" width="1.7109375" style="247" customWidth="1"/>
    <col min="11821" max="11821" width="11" style="247" customWidth="1"/>
    <col min="11822" max="12032" width="9.140625" style="247"/>
    <col min="12033" max="12033" width="7.85546875" style="247" customWidth="1"/>
    <col min="12034" max="12034" width="4.42578125" style="247" customWidth="1"/>
    <col min="12035" max="12035" width="42.7109375" style="247" customWidth="1"/>
    <col min="12036" max="12036" width="1.5703125" style="247" customWidth="1"/>
    <col min="12037" max="12037" width="10.5703125" style="247" customWidth="1"/>
    <col min="12038" max="12038" width="1.7109375" style="247" customWidth="1"/>
    <col min="12039" max="12039" width="15.7109375" style="247" bestFit="1" customWidth="1"/>
    <col min="12040" max="12040" width="1.5703125" style="247" customWidth="1"/>
    <col min="12041" max="12041" width="12.42578125" style="247" customWidth="1"/>
    <col min="12042" max="12042" width="1.5703125" style="247" customWidth="1"/>
    <col min="12043" max="12043" width="12.42578125" style="247" customWidth="1"/>
    <col min="12044" max="12044" width="1.5703125" style="247" customWidth="1"/>
    <col min="12045" max="12045" width="12.42578125" style="247" customWidth="1"/>
    <col min="12046" max="12046" width="1.5703125" style="247" customWidth="1"/>
    <col min="12047" max="12047" width="12.42578125" style="247" customWidth="1"/>
    <col min="12048" max="12048" width="1.5703125" style="247" customWidth="1"/>
    <col min="12049" max="12049" width="12.42578125" style="247" customWidth="1"/>
    <col min="12050" max="12050" width="3.7109375" style="247" customWidth="1"/>
    <col min="12051" max="12051" width="0" style="247" hidden="1" customWidth="1"/>
    <col min="12052" max="12053" width="9.140625" style="247"/>
    <col min="12054" max="12054" width="7.5703125" style="247" bestFit="1" customWidth="1"/>
    <col min="12055" max="12055" width="8.28515625" style="247" customWidth="1"/>
    <col min="12056" max="12056" width="8.5703125" style="247" customWidth="1"/>
    <col min="12057" max="12057" width="1.7109375" style="247" customWidth="1"/>
    <col min="12058" max="12058" width="7.5703125" style="247" customWidth="1"/>
    <col min="12059" max="12059" width="1.7109375" style="247" customWidth="1"/>
    <col min="12060" max="12060" width="11.85546875" style="247" customWidth="1"/>
    <col min="12061" max="12061" width="1.7109375" style="247" customWidth="1"/>
    <col min="12062" max="12062" width="11.7109375" style="247" customWidth="1"/>
    <col min="12063" max="12063" width="1.7109375" style="247" customWidth="1"/>
    <col min="12064" max="12064" width="11.28515625" style="247" customWidth="1"/>
    <col min="12065" max="12065" width="5.28515625" style="247" bestFit="1" customWidth="1"/>
    <col min="12066" max="12066" width="10.85546875" style="247" customWidth="1"/>
    <col min="12067" max="12068" width="1.7109375" style="247" customWidth="1"/>
    <col min="12069" max="12069" width="11.42578125" style="247" customWidth="1"/>
    <col min="12070" max="12070" width="1.7109375" style="247" customWidth="1"/>
    <col min="12071" max="12071" width="11.28515625" style="247" customWidth="1"/>
    <col min="12072" max="12072" width="1.7109375" style="247" customWidth="1"/>
    <col min="12073" max="12073" width="10.85546875" style="247" customWidth="1"/>
    <col min="12074" max="12074" width="1.7109375" style="247" customWidth="1"/>
    <col min="12075" max="12075" width="10.7109375" style="247" customWidth="1"/>
    <col min="12076" max="12076" width="1.7109375" style="247" customWidth="1"/>
    <col min="12077" max="12077" width="11" style="247" customWidth="1"/>
    <col min="12078" max="12288" width="9.140625" style="247"/>
    <col min="12289" max="12289" width="7.85546875" style="247" customWidth="1"/>
    <col min="12290" max="12290" width="4.42578125" style="247" customWidth="1"/>
    <col min="12291" max="12291" width="42.7109375" style="247" customWidth="1"/>
    <col min="12292" max="12292" width="1.5703125" style="247" customWidth="1"/>
    <col min="12293" max="12293" width="10.5703125" style="247" customWidth="1"/>
    <col min="12294" max="12294" width="1.7109375" style="247" customWidth="1"/>
    <col min="12295" max="12295" width="15.7109375" style="247" bestFit="1" customWidth="1"/>
    <col min="12296" max="12296" width="1.5703125" style="247" customWidth="1"/>
    <col min="12297" max="12297" width="12.42578125" style="247" customWidth="1"/>
    <col min="12298" max="12298" width="1.5703125" style="247" customWidth="1"/>
    <col min="12299" max="12299" width="12.42578125" style="247" customWidth="1"/>
    <col min="12300" max="12300" width="1.5703125" style="247" customWidth="1"/>
    <col min="12301" max="12301" width="12.42578125" style="247" customWidth="1"/>
    <col min="12302" max="12302" width="1.5703125" style="247" customWidth="1"/>
    <col min="12303" max="12303" width="12.42578125" style="247" customWidth="1"/>
    <col min="12304" max="12304" width="1.5703125" style="247" customWidth="1"/>
    <col min="12305" max="12305" width="12.42578125" style="247" customWidth="1"/>
    <col min="12306" max="12306" width="3.7109375" style="247" customWidth="1"/>
    <col min="12307" max="12307" width="0" style="247" hidden="1" customWidth="1"/>
    <col min="12308" max="12309" width="9.140625" style="247"/>
    <col min="12310" max="12310" width="7.5703125" style="247" bestFit="1" customWidth="1"/>
    <col min="12311" max="12311" width="8.28515625" style="247" customWidth="1"/>
    <col min="12312" max="12312" width="8.5703125" style="247" customWidth="1"/>
    <col min="12313" max="12313" width="1.7109375" style="247" customWidth="1"/>
    <col min="12314" max="12314" width="7.5703125" style="247" customWidth="1"/>
    <col min="12315" max="12315" width="1.7109375" style="247" customWidth="1"/>
    <col min="12316" max="12316" width="11.85546875" style="247" customWidth="1"/>
    <col min="12317" max="12317" width="1.7109375" style="247" customWidth="1"/>
    <col min="12318" max="12318" width="11.7109375" style="247" customWidth="1"/>
    <col min="12319" max="12319" width="1.7109375" style="247" customWidth="1"/>
    <col min="12320" max="12320" width="11.28515625" style="247" customWidth="1"/>
    <col min="12321" max="12321" width="5.28515625" style="247" bestFit="1" customWidth="1"/>
    <col min="12322" max="12322" width="10.85546875" style="247" customWidth="1"/>
    <col min="12323" max="12324" width="1.7109375" style="247" customWidth="1"/>
    <col min="12325" max="12325" width="11.42578125" style="247" customWidth="1"/>
    <col min="12326" max="12326" width="1.7109375" style="247" customWidth="1"/>
    <col min="12327" max="12327" width="11.28515625" style="247" customWidth="1"/>
    <col min="12328" max="12328" width="1.7109375" style="247" customWidth="1"/>
    <col min="12329" max="12329" width="10.85546875" style="247" customWidth="1"/>
    <col min="12330" max="12330" width="1.7109375" style="247" customWidth="1"/>
    <col min="12331" max="12331" width="10.7109375" style="247" customWidth="1"/>
    <col min="12332" max="12332" width="1.7109375" style="247" customWidth="1"/>
    <col min="12333" max="12333" width="11" style="247" customWidth="1"/>
    <col min="12334" max="12544" width="9.140625" style="247"/>
    <col min="12545" max="12545" width="7.85546875" style="247" customWidth="1"/>
    <col min="12546" max="12546" width="4.42578125" style="247" customWidth="1"/>
    <col min="12547" max="12547" width="42.7109375" style="247" customWidth="1"/>
    <col min="12548" max="12548" width="1.5703125" style="247" customWidth="1"/>
    <col min="12549" max="12549" width="10.5703125" style="247" customWidth="1"/>
    <col min="12550" max="12550" width="1.7109375" style="247" customWidth="1"/>
    <col min="12551" max="12551" width="15.7109375" style="247" bestFit="1" customWidth="1"/>
    <col min="12552" max="12552" width="1.5703125" style="247" customWidth="1"/>
    <col min="12553" max="12553" width="12.42578125" style="247" customWidth="1"/>
    <col min="12554" max="12554" width="1.5703125" style="247" customWidth="1"/>
    <col min="12555" max="12555" width="12.42578125" style="247" customWidth="1"/>
    <col min="12556" max="12556" width="1.5703125" style="247" customWidth="1"/>
    <col min="12557" max="12557" width="12.42578125" style="247" customWidth="1"/>
    <col min="12558" max="12558" width="1.5703125" style="247" customWidth="1"/>
    <col min="12559" max="12559" width="12.42578125" style="247" customWidth="1"/>
    <col min="12560" max="12560" width="1.5703125" style="247" customWidth="1"/>
    <col min="12561" max="12561" width="12.42578125" style="247" customWidth="1"/>
    <col min="12562" max="12562" width="3.7109375" style="247" customWidth="1"/>
    <col min="12563" max="12563" width="0" style="247" hidden="1" customWidth="1"/>
    <col min="12564" max="12565" width="9.140625" style="247"/>
    <col min="12566" max="12566" width="7.5703125" style="247" bestFit="1" customWidth="1"/>
    <col min="12567" max="12567" width="8.28515625" style="247" customWidth="1"/>
    <col min="12568" max="12568" width="8.5703125" style="247" customWidth="1"/>
    <col min="12569" max="12569" width="1.7109375" style="247" customWidth="1"/>
    <col min="12570" max="12570" width="7.5703125" style="247" customWidth="1"/>
    <col min="12571" max="12571" width="1.7109375" style="247" customWidth="1"/>
    <col min="12572" max="12572" width="11.85546875" style="247" customWidth="1"/>
    <col min="12573" max="12573" width="1.7109375" style="247" customWidth="1"/>
    <col min="12574" max="12574" width="11.7109375" style="247" customWidth="1"/>
    <col min="12575" max="12575" width="1.7109375" style="247" customWidth="1"/>
    <col min="12576" max="12576" width="11.28515625" style="247" customWidth="1"/>
    <col min="12577" max="12577" width="5.28515625" style="247" bestFit="1" customWidth="1"/>
    <col min="12578" max="12578" width="10.85546875" style="247" customWidth="1"/>
    <col min="12579" max="12580" width="1.7109375" style="247" customWidth="1"/>
    <col min="12581" max="12581" width="11.42578125" style="247" customWidth="1"/>
    <col min="12582" max="12582" width="1.7109375" style="247" customWidth="1"/>
    <col min="12583" max="12583" width="11.28515625" style="247" customWidth="1"/>
    <col min="12584" max="12584" width="1.7109375" style="247" customWidth="1"/>
    <col min="12585" max="12585" width="10.85546875" style="247" customWidth="1"/>
    <col min="12586" max="12586" width="1.7109375" style="247" customWidth="1"/>
    <col min="12587" max="12587" width="10.7109375" style="247" customWidth="1"/>
    <col min="12588" max="12588" width="1.7109375" style="247" customWidth="1"/>
    <col min="12589" max="12589" width="11" style="247" customWidth="1"/>
    <col min="12590" max="12800" width="9.140625" style="247"/>
    <col min="12801" max="12801" width="7.85546875" style="247" customWidth="1"/>
    <col min="12802" max="12802" width="4.42578125" style="247" customWidth="1"/>
    <col min="12803" max="12803" width="42.7109375" style="247" customWidth="1"/>
    <col min="12804" max="12804" width="1.5703125" style="247" customWidth="1"/>
    <col min="12805" max="12805" width="10.5703125" style="247" customWidth="1"/>
    <col min="12806" max="12806" width="1.7109375" style="247" customWidth="1"/>
    <col min="12807" max="12807" width="15.7109375" style="247" bestFit="1" customWidth="1"/>
    <col min="12808" max="12808" width="1.5703125" style="247" customWidth="1"/>
    <col min="12809" max="12809" width="12.42578125" style="247" customWidth="1"/>
    <col min="12810" max="12810" width="1.5703125" style="247" customWidth="1"/>
    <col min="12811" max="12811" width="12.42578125" style="247" customWidth="1"/>
    <col min="12812" max="12812" width="1.5703125" style="247" customWidth="1"/>
    <col min="12813" max="12813" width="12.42578125" style="247" customWidth="1"/>
    <col min="12814" max="12814" width="1.5703125" style="247" customWidth="1"/>
    <col min="12815" max="12815" width="12.42578125" style="247" customWidth="1"/>
    <col min="12816" max="12816" width="1.5703125" style="247" customWidth="1"/>
    <col min="12817" max="12817" width="12.42578125" style="247" customWidth="1"/>
    <col min="12818" max="12818" width="3.7109375" style="247" customWidth="1"/>
    <col min="12819" max="12819" width="0" style="247" hidden="1" customWidth="1"/>
    <col min="12820" max="12821" width="9.140625" style="247"/>
    <col min="12822" max="12822" width="7.5703125" style="247" bestFit="1" customWidth="1"/>
    <col min="12823" max="12823" width="8.28515625" style="247" customWidth="1"/>
    <col min="12824" max="12824" width="8.5703125" style="247" customWidth="1"/>
    <col min="12825" max="12825" width="1.7109375" style="247" customWidth="1"/>
    <col min="12826" max="12826" width="7.5703125" style="247" customWidth="1"/>
    <col min="12827" max="12827" width="1.7109375" style="247" customWidth="1"/>
    <col min="12828" max="12828" width="11.85546875" style="247" customWidth="1"/>
    <col min="12829" max="12829" width="1.7109375" style="247" customWidth="1"/>
    <col min="12830" max="12830" width="11.7109375" style="247" customWidth="1"/>
    <col min="12831" max="12831" width="1.7109375" style="247" customWidth="1"/>
    <col min="12832" max="12832" width="11.28515625" style="247" customWidth="1"/>
    <col min="12833" max="12833" width="5.28515625" style="247" bestFit="1" customWidth="1"/>
    <col min="12834" max="12834" width="10.85546875" style="247" customWidth="1"/>
    <col min="12835" max="12836" width="1.7109375" style="247" customWidth="1"/>
    <col min="12837" max="12837" width="11.42578125" style="247" customWidth="1"/>
    <col min="12838" max="12838" width="1.7109375" style="247" customWidth="1"/>
    <col min="12839" max="12839" width="11.28515625" style="247" customWidth="1"/>
    <col min="12840" max="12840" width="1.7109375" style="247" customWidth="1"/>
    <col min="12841" max="12841" width="10.85546875" style="247" customWidth="1"/>
    <col min="12842" max="12842" width="1.7109375" style="247" customWidth="1"/>
    <col min="12843" max="12843" width="10.7109375" style="247" customWidth="1"/>
    <col min="12844" max="12844" width="1.7109375" style="247" customWidth="1"/>
    <col min="12845" max="12845" width="11" style="247" customWidth="1"/>
    <col min="12846" max="13056" width="9.140625" style="247"/>
    <col min="13057" max="13057" width="7.85546875" style="247" customWidth="1"/>
    <col min="13058" max="13058" width="4.42578125" style="247" customWidth="1"/>
    <col min="13059" max="13059" width="42.7109375" style="247" customWidth="1"/>
    <col min="13060" max="13060" width="1.5703125" style="247" customWidth="1"/>
    <col min="13061" max="13061" width="10.5703125" style="247" customWidth="1"/>
    <col min="13062" max="13062" width="1.7109375" style="247" customWidth="1"/>
    <col min="13063" max="13063" width="15.7109375" style="247" bestFit="1" customWidth="1"/>
    <col min="13064" max="13064" width="1.5703125" style="247" customWidth="1"/>
    <col min="13065" max="13065" width="12.42578125" style="247" customWidth="1"/>
    <col min="13066" max="13066" width="1.5703125" style="247" customWidth="1"/>
    <col min="13067" max="13067" width="12.42578125" style="247" customWidth="1"/>
    <col min="13068" max="13068" width="1.5703125" style="247" customWidth="1"/>
    <col min="13069" max="13069" width="12.42578125" style="247" customWidth="1"/>
    <col min="13070" max="13070" width="1.5703125" style="247" customWidth="1"/>
    <col min="13071" max="13071" width="12.42578125" style="247" customWidth="1"/>
    <col min="13072" max="13072" width="1.5703125" style="247" customWidth="1"/>
    <col min="13073" max="13073" width="12.42578125" style="247" customWidth="1"/>
    <col min="13074" max="13074" width="3.7109375" style="247" customWidth="1"/>
    <col min="13075" max="13075" width="0" style="247" hidden="1" customWidth="1"/>
    <col min="13076" max="13077" width="9.140625" style="247"/>
    <col min="13078" max="13078" width="7.5703125" style="247" bestFit="1" customWidth="1"/>
    <col min="13079" max="13079" width="8.28515625" style="247" customWidth="1"/>
    <col min="13080" max="13080" width="8.5703125" style="247" customWidth="1"/>
    <col min="13081" max="13081" width="1.7109375" style="247" customWidth="1"/>
    <col min="13082" max="13082" width="7.5703125" style="247" customWidth="1"/>
    <col min="13083" max="13083" width="1.7109375" style="247" customWidth="1"/>
    <col min="13084" max="13084" width="11.85546875" style="247" customWidth="1"/>
    <col min="13085" max="13085" width="1.7109375" style="247" customWidth="1"/>
    <col min="13086" max="13086" width="11.7109375" style="247" customWidth="1"/>
    <col min="13087" max="13087" width="1.7109375" style="247" customWidth="1"/>
    <col min="13088" max="13088" width="11.28515625" style="247" customWidth="1"/>
    <col min="13089" max="13089" width="5.28515625" style="247" bestFit="1" customWidth="1"/>
    <col min="13090" max="13090" width="10.85546875" style="247" customWidth="1"/>
    <col min="13091" max="13092" width="1.7109375" style="247" customWidth="1"/>
    <col min="13093" max="13093" width="11.42578125" style="247" customWidth="1"/>
    <col min="13094" max="13094" width="1.7109375" style="247" customWidth="1"/>
    <col min="13095" max="13095" width="11.28515625" style="247" customWidth="1"/>
    <col min="13096" max="13096" width="1.7109375" style="247" customWidth="1"/>
    <col min="13097" max="13097" width="10.85546875" style="247" customWidth="1"/>
    <col min="13098" max="13098" width="1.7109375" style="247" customWidth="1"/>
    <col min="13099" max="13099" width="10.7109375" style="247" customWidth="1"/>
    <col min="13100" max="13100" width="1.7109375" style="247" customWidth="1"/>
    <col min="13101" max="13101" width="11" style="247" customWidth="1"/>
    <col min="13102" max="13312" width="9.140625" style="247"/>
    <col min="13313" max="13313" width="7.85546875" style="247" customWidth="1"/>
    <col min="13314" max="13314" width="4.42578125" style="247" customWidth="1"/>
    <col min="13315" max="13315" width="42.7109375" style="247" customWidth="1"/>
    <col min="13316" max="13316" width="1.5703125" style="247" customWidth="1"/>
    <col min="13317" max="13317" width="10.5703125" style="247" customWidth="1"/>
    <col min="13318" max="13318" width="1.7109375" style="247" customWidth="1"/>
    <col min="13319" max="13319" width="15.7109375" style="247" bestFit="1" customWidth="1"/>
    <col min="13320" max="13320" width="1.5703125" style="247" customWidth="1"/>
    <col min="13321" max="13321" width="12.42578125" style="247" customWidth="1"/>
    <col min="13322" max="13322" width="1.5703125" style="247" customWidth="1"/>
    <col min="13323" max="13323" width="12.42578125" style="247" customWidth="1"/>
    <col min="13324" max="13324" width="1.5703125" style="247" customWidth="1"/>
    <col min="13325" max="13325" width="12.42578125" style="247" customWidth="1"/>
    <col min="13326" max="13326" width="1.5703125" style="247" customWidth="1"/>
    <col min="13327" max="13327" width="12.42578125" style="247" customWidth="1"/>
    <col min="13328" max="13328" width="1.5703125" style="247" customWidth="1"/>
    <col min="13329" max="13329" width="12.42578125" style="247" customWidth="1"/>
    <col min="13330" max="13330" width="3.7109375" style="247" customWidth="1"/>
    <col min="13331" max="13331" width="0" style="247" hidden="1" customWidth="1"/>
    <col min="13332" max="13333" width="9.140625" style="247"/>
    <col min="13334" max="13334" width="7.5703125" style="247" bestFit="1" customWidth="1"/>
    <col min="13335" max="13335" width="8.28515625" style="247" customWidth="1"/>
    <col min="13336" max="13336" width="8.5703125" style="247" customWidth="1"/>
    <col min="13337" max="13337" width="1.7109375" style="247" customWidth="1"/>
    <col min="13338" max="13338" width="7.5703125" style="247" customWidth="1"/>
    <col min="13339" max="13339" width="1.7109375" style="247" customWidth="1"/>
    <col min="13340" max="13340" width="11.85546875" style="247" customWidth="1"/>
    <col min="13341" max="13341" width="1.7109375" style="247" customWidth="1"/>
    <col min="13342" max="13342" width="11.7109375" style="247" customWidth="1"/>
    <col min="13343" max="13343" width="1.7109375" style="247" customWidth="1"/>
    <col min="13344" max="13344" width="11.28515625" style="247" customWidth="1"/>
    <col min="13345" max="13345" width="5.28515625" style="247" bestFit="1" customWidth="1"/>
    <col min="13346" max="13346" width="10.85546875" style="247" customWidth="1"/>
    <col min="13347" max="13348" width="1.7109375" style="247" customWidth="1"/>
    <col min="13349" max="13349" width="11.42578125" style="247" customWidth="1"/>
    <col min="13350" max="13350" width="1.7109375" style="247" customWidth="1"/>
    <col min="13351" max="13351" width="11.28515625" style="247" customWidth="1"/>
    <col min="13352" max="13352" width="1.7109375" style="247" customWidth="1"/>
    <col min="13353" max="13353" width="10.85546875" style="247" customWidth="1"/>
    <col min="13354" max="13354" width="1.7109375" style="247" customWidth="1"/>
    <col min="13355" max="13355" width="10.7109375" style="247" customWidth="1"/>
    <col min="13356" max="13356" width="1.7109375" style="247" customWidth="1"/>
    <col min="13357" max="13357" width="11" style="247" customWidth="1"/>
    <col min="13358" max="13568" width="9.140625" style="247"/>
    <col min="13569" max="13569" width="7.85546875" style="247" customWidth="1"/>
    <col min="13570" max="13570" width="4.42578125" style="247" customWidth="1"/>
    <col min="13571" max="13571" width="42.7109375" style="247" customWidth="1"/>
    <col min="13572" max="13572" width="1.5703125" style="247" customWidth="1"/>
    <col min="13573" max="13573" width="10.5703125" style="247" customWidth="1"/>
    <col min="13574" max="13574" width="1.7109375" style="247" customWidth="1"/>
    <col min="13575" max="13575" width="15.7109375" style="247" bestFit="1" customWidth="1"/>
    <col min="13576" max="13576" width="1.5703125" style="247" customWidth="1"/>
    <col min="13577" max="13577" width="12.42578125" style="247" customWidth="1"/>
    <col min="13578" max="13578" width="1.5703125" style="247" customWidth="1"/>
    <col min="13579" max="13579" width="12.42578125" style="247" customWidth="1"/>
    <col min="13580" max="13580" width="1.5703125" style="247" customWidth="1"/>
    <col min="13581" max="13581" width="12.42578125" style="247" customWidth="1"/>
    <col min="13582" max="13582" width="1.5703125" style="247" customWidth="1"/>
    <col min="13583" max="13583" width="12.42578125" style="247" customWidth="1"/>
    <col min="13584" max="13584" width="1.5703125" style="247" customWidth="1"/>
    <col min="13585" max="13585" width="12.42578125" style="247" customWidth="1"/>
    <col min="13586" max="13586" width="3.7109375" style="247" customWidth="1"/>
    <col min="13587" max="13587" width="0" style="247" hidden="1" customWidth="1"/>
    <col min="13588" max="13589" width="9.140625" style="247"/>
    <col min="13590" max="13590" width="7.5703125" style="247" bestFit="1" customWidth="1"/>
    <col min="13591" max="13591" width="8.28515625" style="247" customWidth="1"/>
    <col min="13592" max="13592" width="8.5703125" style="247" customWidth="1"/>
    <col min="13593" max="13593" width="1.7109375" style="247" customWidth="1"/>
    <col min="13594" max="13594" width="7.5703125" style="247" customWidth="1"/>
    <col min="13595" max="13595" width="1.7109375" style="247" customWidth="1"/>
    <col min="13596" max="13596" width="11.85546875" style="247" customWidth="1"/>
    <col min="13597" max="13597" width="1.7109375" style="247" customWidth="1"/>
    <col min="13598" max="13598" width="11.7109375" style="247" customWidth="1"/>
    <col min="13599" max="13599" width="1.7109375" style="247" customWidth="1"/>
    <col min="13600" max="13600" width="11.28515625" style="247" customWidth="1"/>
    <col min="13601" max="13601" width="5.28515625" style="247" bestFit="1" customWidth="1"/>
    <col min="13602" max="13602" width="10.85546875" style="247" customWidth="1"/>
    <col min="13603" max="13604" width="1.7109375" style="247" customWidth="1"/>
    <col min="13605" max="13605" width="11.42578125" style="247" customWidth="1"/>
    <col min="13606" max="13606" width="1.7109375" style="247" customWidth="1"/>
    <col min="13607" max="13607" width="11.28515625" style="247" customWidth="1"/>
    <col min="13608" max="13608" width="1.7109375" style="247" customWidth="1"/>
    <col min="13609" max="13609" width="10.85546875" style="247" customWidth="1"/>
    <col min="13610" max="13610" width="1.7109375" style="247" customWidth="1"/>
    <col min="13611" max="13611" width="10.7109375" style="247" customWidth="1"/>
    <col min="13612" max="13612" width="1.7109375" style="247" customWidth="1"/>
    <col min="13613" max="13613" width="11" style="247" customWidth="1"/>
    <col min="13614" max="13824" width="9.140625" style="247"/>
    <col min="13825" max="13825" width="7.85546875" style="247" customWidth="1"/>
    <col min="13826" max="13826" width="4.42578125" style="247" customWidth="1"/>
    <col min="13827" max="13827" width="42.7109375" style="247" customWidth="1"/>
    <col min="13828" max="13828" width="1.5703125" style="247" customWidth="1"/>
    <col min="13829" max="13829" width="10.5703125" style="247" customWidth="1"/>
    <col min="13830" max="13830" width="1.7109375" style="247" customWidth="1"/>
    <col min="13831" max="13831" width="15.7109375" style="247" bestFit="1" customWidth="1"/>
    <col min="13832" max="13832" width="1.5703125" style="247" customWidth="1"/>
    <col min="13833" max="13833" width="12.42578125" style="247" customWidth="1"/>
    <col min="13834" max="13834" width="1.5703125" style="247" customWidth="1"/>
    <col min="13835" max="13835" width="12.42578125" style="247" customWidth="1"/>
    <col min="13836" max="13836" width="1.5703125" style="247" customWidth="1"/>
    <col min="13837" max="13837" width="12.42578125" style="247" customWidth="1"/>
    <col min="13838" max="13838" width="1.5703125" style="247" customWidth="1"/>
    <col min="13839" max="13839" width="12.42578125" style="247" customWidth="1"/>
    <col min="13840" max="13840" width="1.5703125" style="247" customWidth="1"/>
    <col min="13841" max="13841" width="12.42578125" style="247" customWidth="1"/>
    <col min="13842" max="13842" width="3.7109375" style="247" customWidth="1"/>
    <col min="13843" max="13843" width="0" style="247" hidden="1" customWidth="1"/>
    <col min="13844" max="13845" width="9.140625" style="247"/>
    <col min="13846" max="13846" width="7.5703125" style="247" bestFit="1" customWidth="1"/>
    <col min="13847" max="13847" width="8.28515625" style="247" customWidth="1"/>
    <col min="13848" max="13848" width="8.5703125" style="247" customWidth="1"/>
    <col min="13849" max="13849" width="1.7109375" style="247" customWidth="1"/>
    <col min="13850" max="13850" width="7.5703125" style="247" customWidth="1"/>
    <col min="13851" max="13851" width="1.7109375" style="247" customWidth="1"/>
    <col min="13852" max="13852" width="11.85546875" style="247" customWidth="1"/>
    <col min="13853" max="13853" width="1.7109375" style="247" customWidth="1"/>
    <col min="13854" max="13854" width="11.7109375" style="247" customWidth="1"/>
    <col min="13855" max="13855" width="1.7109375" style="247" customWidth="1"/>
    <col min="13856" max="13856" width="11.28515625" style="247" customWidth="1"/>
    <col min="13857" max="13857" width="5.28515625" style="247" bestFit="1" customWidth="1"/>
    <col min="13858" max="13858" width="10.85546875" style="247" customWidth="1"/>
    <col min="13859" max="13860" width="1.7109375" style="247" customWidth="1"/>
    <col min="13861" max="13861" width="11.42578125" style="247" customWidth="1"/>
    <col min="13862" max="13862" width="1.7109375" style="247" customWidth="1"/>
    <col min="13863" max="13863" width="11.28515625" style="247" customWidth="1"/>
    <col min="13864" max="13864" width="1.7109375" style="247" customWidth="1"/>
    <col min="13865" max="13865" width="10.85546875" style="247" customWidth="1"/>
    <col min="13866" max="13866" width="1.7109375" style="247" customWidth="1"/>
    <col min="13867" max="13867" width="10.7109375" style="247" customWidth="1"/>
    <col min="13868" max="13868" width="1.7109375" style="247" customWidth="1"/>
    <col min="13869" max="13869" width="11" style="247" customWidth="1"/>
    <col min="13870" max="14080" width="9.140625" style="247"/>
    <col min="14081" max="14081" width="7.85546875" style="247" customWidth="1"/>
    <col min="14082" max="14082" width="4.42578125" style="247" customWidth="1"/>
    <col min="14083" max="14083" width="42.7109375" style="247" customWidth="1"/>
    <col min="14084" max="14084" width="1.5703125" style="247" customWidth="1"/>
    <col min="14085" max="14085" width="10.5703125" style="247" customWidth="1"/>
    <col min="14086" max="14086" width="1.7109375" style="247" customWidth="1"/>
    <col min="14087" max="14087" width="15.7109375" style="247" bestFit="1" customWidth="1"/>
    <col min="14088" max="14088" width="1.5703125" style="247" customWidth="1"/>
    <col min="14089" max="14089" width="12.42578125" style="247" customWidth="1"/>
    <col min="14090" max="14090" width="1.5703125" style="247" customWidth="1"/>
    <col min="14091" max="14091" width="12.42578125" style="247" customWidth="1"/>
    <col min="14092" max="14092" width="1.5703125" style="247" customWidth="1"/>
    <col min="14093" max="14093" width="12.42578125" style="247" customWidth="1"/>
    <col min="14094" max="14094" width="1.5703125" style="247" customWidth="1"/>
    <col min="14095" max="14095" width="12.42578125" style="247" customWidth="1"/>
    <col min="14096" max="14096" width="1.5703125" style="247" customWidth="1"/>
    <col min="14097" max="14097" width="12.42578125" style="247" customWidth="1"/>
    <col min="14098" max="14098" width="3.7109375" style="247" customWidth="1"/>
    <col min="14099" max="14099" width="0" style="247" hidden="1" customWidth="1"/>
    <col min="14100" max="14101" width="9.140625" style="247"/>
    <col min="14102" max="14102" width="7.5703125" style="247" bestFit="1" customWidth="1"/>
    <col min="14103" max="14103" width="8.28515625" style="247" customWidth="1"/>
    <col min="14104" max="14104" width="8.5703125" style="247" customWidth="1"/>
    <col min="14105" max="14105" width="1.7109375" style="247" customWidth="1"/>
    <col min="14106" max="14106" width="7.5703125" style="247" customWidth="1"/>
    <col min="14107" max="14107" width="1.7109375" style="247" customWidth="1"/>
    <col min="14108" max="14108" width="11.85546875" style="247" customWidth="1"/>
    <col min="14109" max="14109" width="1.7109375" style="247" customWidth="1"/>
    <col min="14110" max="14110" width="11.7109375" style="247" customWidth="1"/>
    <col min="14111" max="14111" width="1.7109375" style="247" customWidth="1"/>
    <col min="14112" max="14112" width="11.28515625" style="247" customWidth="1"/>
    <col min="14113" max="14113" width="5.28515625" style="247" bestFit="1" customWidth="1"/>
    <col min="14114" max="14114" width="10.85546875" style="247" customWidth="1"/>
    <col min="14115" max="14116" width="1.7109375" style="247" customWidth="1"/>
    <col min="14117" max="14117" width="11.42578125" style="247" customWidth="1"/>
    <col min="14118" max="14118" width="1.7109375" style="247" customWidth="1"/>
    <col min="14119" max="14119" width="11.28515625" style="247" customWidth="1"/>
    <col min="14120" max="14120" width="1.7109375" style="247" customWidth="1"/>
    <col min="14121" max="14121" width="10.85546875" style="247" customWidth="1"/>
    <col min="14122" max="14122" width="1.7109375" style="247" customWidth="1"/>
    <col min="14123" max="14123" width="10.7109375" style="247" customWidth="1"/>
    <col min="14124" max="14124" width="1.7109375" style="247" customWidth="1"/>
    <col min="14125" max="14125" width="11" style="247" customWidth="1"/>
    <col min="14126" max="14336" width="9.140625" style="247"/>
    <col min="14337" max="14337" width="7.85546875" style="247" customWidth="1"/>
    <col min="14338" max="14338" width="4.42578125" style="247" customWidth="1"/>
    <col min="14339" max="14339" width="42.7109375" style="247" customWidth="1"/>
    <col min="14340" max="14340" width="1.5703125" style="247" customWidth="1"/>
    <col min="14341" max="14341" width="10.5703125" style="247" customWidth="1"/>
    <col min="14342" max="14342" width="1.7109375" style="247" customWidth="1"/>
    <col min="14343" max="14343" width="15.7109375" style="247" bestFit="1" customWidth="1"/>
    <col min="14344" max="14344" width="1.5703125" style="247" customWidth="1"/>
    <col min="14345" max="14345" width="12.42578125" style="247" customWidth="1"/>
    <col min="14346" max="14346" width="1.5703125" style="247" customWidth="1"/>
    <col min="14347" max="14347" width="12.42578125" style="247" customWidth="1"/>
    <col min="14348" max="14348" width="1.5703125" style="247" customWidth="1"/>
    <col min="14349" max="14349" width="12.42578125" style="247" customWidth="1"/>
    <col min="14350" max="14350" width="1.5703125" style="247" customWidth="1"/>
    <col min="14351" max="14351" width="12.42578125" style="247" customWidth="1"/>
    <col min="14352" max="14352" width="1.5703125" style="247" customWidth="1"/>
    <col min="14353" max="14353" width="12.42578125" style="247" customWidth="1"/>
    <col min="14354" max="14354" width="3.7109375" style="247" customWidth="1"/>
    <col min="14355" max="14355" width="0" style="247" hidden="1" customWidth="1"/>
    <col min="14356" max="14357" width="9.140625" style="247"/>
    <col min="14358" max="14358" width="7.5703125" style="247" bestFit="1" customWidth="1"/>
    <col min="14359" max="14359" width="8.28515625" style="247" customWidth="1"/>
    <col min="14360" max="14360" width="8.5703125" style="247" customWidth="1"/>
    <col min="14361" max="14361" width="1.7109375" style="247" customWidth="1"/>
    <col min="14362" max="14362" width="7.5703125" style="247" customWidth="1"/>
    <col min="14363" max="14363" width="1.7109375" style="247" customWidth="1"/>
    <col min="14364" max="14364" width="11.85546875" style="247" customWidth="1"/>
    <col min="14365" max="14365" width="1.7109375" style="247" customWidth="1"/>
    <col min="14366" max="14366" width="11.7109375" style="247" customWidth="1"/>
    <col min="14367" max="14367" width="1.7109375" style="247" customWidth="1"/>
    <col min="14368" max="14368" width="11.28515625" style="247" customWidth="1"/>
    <col min="14369" max="14369" width="5.28515625" style="247" bestFit="1" customWidth="1"/>
    <col min="14370" max="14370" width="10.85546875" style="247" customWidth="1"/>
    <col min="14371" max="14372" width="1.7109375" style="247" customWidth="1"/>
    <col min="14373" max="14373" width="11.42578125" style="247" customWidth="1"/>
    <col min="14374" max="14374" width="1.7109375" style="247" customWidth="1"/>
    <col min="14375" max="14375" width="11.28515625" style="247" customWidth="1"/>
    <col min="14376" max="14376" width="1.7109375" style="247" customWidth="1"/>
    <col min="14377" max="14377" width="10.85546875" style="247" customWidth="1"/>
    <col min="14378" max="14378" width="1.7109375" style="247" customWidth="1"/>
    <col min="14379" max="14379" width="10.7109375" style="247" customWidth="1"/>
    <col min="14380" max="14380" width="1.7109375" style="247" customWidth="1"/>
    <col min="14381" max="14381" width="11" style="247" customWidth="1"/>
    <col min="14382" max="14592" width="9.140625" style="247"/>
    <col min="14593" max="14593" width="7.85546875" style="247" customWidth="1"/>
    <col min="14594" max="14594" width="4.42578125" style="247" customWidth="1"/>
    <col min="14595" max="14595" width="42.7109375" style="247" customWidth="1"/>
    <col min="14596" max="14596" width="1.5703125" style="247" customWidth="1"/>
    <col min="14597" max="14597" width="10.5703125" style="247" customWidth="1"/>
    <col min="14598" max="14598" width="1.7109375" style="247" customWidth="1"/>
    <col min="14599" max="14599" width="15.7109375" style="247" bestFit="1" customWidth="1"/>
    <col min="14600" max="14600" width="1.5703125" style="247" customWidth="1"/>
    <col min="14601" max="14601" width="12.42578125" style="247" customWidth="1"/>
    <col min="14602" max="14602" width="1.5703125" style="247" customWidth="1"/>
    <col min="14603" max="14603" width="12.42578125" style="247" customWidth="1"/>
    <col min="14604" max="14604" width="1.5703125" style="247" customWidth="1"/>
    <col min="14605" max="14605" width="12.42578125" style="247" customWidth="1"/>
    <col min="14606" max="14606" width="1.5703125" style="247" customWidth="1"/>
    <col min="14607" max="14607" width="12.42578125" style="247" customWidth="1"/>
    <col min="14608" max="14608" width="1.5703125" style="247" customWidth="1"/>
    <col min="14609" max="14609" width="12.42578125" style="247" customWidth="1"/>
    <col min="14610" max="14610" width="3.7109375" style="247" customWidth="1"/>
    <col min="14611" max="14611" width="0" style="247" hidden="1" customWidth="1"/>
    <col min="14612" max="14613" width="9.140625" style="247"/>
    <col min="14614" max="14614" width="7.5703125" style="247" bestFit="1" customWidth="1"/>
    <col min="14615" max="14615" width="8.28515625" style="247" customWidth="1"/>
    <col min="14616" max="14616" width="8.5703125" style="247" customWidth="1"/>
    <col min="14617" max="14617" width="1.7109375" style="247" customWidth="1"/>
    <col min="14618" max="14618" width="7.5703125" style="247" customWidth="1"/>
    <col min="14619" max="14619" width="1.7109375" style="247" customWidth="1"/>
    <col min="14620" max="14620" width="11.85546875" style="247" customWidth="1"/>
    <col min="14621" max="14621" width="1.7109375" style="247" customWidth="1"/>
    <col min="14622" max="14622" width="11.7109375" style="247" customWidth="1"/>
    <col min="14623" max="14623" width="1.7109375" style="247" customWidth="1"/>
    <col min="14624" max="14624" width="11.28515625" style="247" customWidth="1"/>
    <col min="14625" max="14625" width="5.28515625" style="247" bestFit="1" customWidth="1"/>
    <col min="14626" max="14626" width="10.85546875" style="247" customWidth="1"/>
    <col min="14627" max="14628" width="1.7109375" style="247" customWidth="1"/>
    <col min="14629" max="14629" width="11.42578125" style="247" customWidth="1"/>
    <col min="14630" max="14630" width="1.7109375" style="247" customWidth="1"/>
    <col min="14631" max="14631" width="11.28515625" style="247" customWidth="1"/>
    <col min="14632" max="14632" width="1.7109375" style="247" customWidth="1"/>
    <col min="14633" max="14633" width="10.85546875" style="247" customWidth="1"/>
    <col min="14634" max="14634" width="1.7109375" style="247" customWidth="1"/>
    <col min="14635" max="14635" width="10.7109375" style="247" customWidth="1"/>
    <col min="14636" max="14636" width="1.7109375" style="247" customWidth="1"/>
    <col min="14637" max="14637" width="11" style="247" customWidth="1"/>
    <col min="14638" max="14848" width="9.140625" style="247"/>
    <col min="14849" max="14849" width="7.85546875" style="247" customWidth="1"/>
    <col min="14850" max="14850" width="4.42578125" style="247" customWidth="1"/>
    <col min="14851" max="14851" width="42.7109375" style="247" customWidth="1"/>
    <col min="14852" max="14852" width="1.5703125" style="247" customWidth="1"/>
    <col min="14853" max="14853" width="10.5703125" style="247" customWidth="1"/>
    <col min="14854" max="14854" width="1.7109375" style="247" customWidth="1"/>
    <col min="14855" max="14855" width="15.7109375" style="247" bestFit="1" customWidth="1"/>
    <col min="14856" max="14856" width="1.5703125" style="247" customWidth="1"/>
    <col min="14857" max="14857" width="12.42578125" style="247" customWidth="1"/>
    <col min="14858" max="14858" width="1.5703125" style="247" customWidth="1"/>
    <col min="14859" max="14859" width="12.42578125" style="247" customWidth="1"/>
    <col min="14860" max="14860" width="1.5703125" style="247" customWidth="1"/>
    <col min="14861" max="14861" width="12.42578125" style="247" customWidth="1"/>
    <col min="14862" max="14862" width="1.5703125" style="247" customWidth="1"/>
    <col min="14863" max="14863" width="12.42578125" style="247" customWidth="1"/>
    <col min="14864" max="14864" width="1.5703125" style="247" customWidth="1"/>
    <col min="14865" max="14865" width="12.42578125" style="247" customWidth="1"/>
    <col min="14866" max="14866" width="3.7109375" style="247" customWidth="1"/>
    <col min="14867" max="14867" width="0" style="247" hidden="1" customWidth="1"/>
    <col min="14868" max="14869" width="9.140625" style="247"/>
    <col min="14870" max="14870" width="7.5703125" style="247" bestFit="1" customWidth="1"/>
    <col min="14871" max="14871" width="8.28515625" style="247" customWidth="1"/>
    <col min="14872" max="14872" width="8.5703125" style="247" customWidth="1"/>
    <col min="14873" max="14873" width="1.7109375" style="247" customWidth="1"/>
    <col min="14874" max="14874" width="7.5703125" style="247" customWidth="1"/>
    <col min="14875" max="14875" width="1.7109375" style="247" customWidth="1"/>
    <col min="14876" max="14876" width="11.85546875" style="247" customWidth="1"/>
    <col min="14877" max="14877" width="1.7109375" style="247" customWidth="1"/>
    <col min="14878" max="14878" width="11.7109375" style="247" customWidth="1"/>
    <col min="14879" max="14879" width="1.7109375" style="247" customWidth="1"/>
    <col min="14880" max="14880" width="11.28515625" style="247" customWidth="1"/>
    <col min="14881" max="14881" width="5.28515625" style="247" bestFit="1" customWidth="1"/>
    <col min="14882" max="14882" width="10.85546875" style="247" customWidth="1"/>
    <col min="14883" max="14884" width="1.7109375" style="247" customWidth="1"/>
    <col min="14885" max="14885" width="11.42578125" style="247" customWidth="1"/>
    <col min="14886" max="14886" width="1.7109375" style="247" customWidth="1"/>
    <col min="14887" max="14887" width="11.28515625" style="247" customWidth="1"/>
    <col min="14888" max="14888" width="1.7109375" style="247" customWidth="1"/>
    <col min="14889" max="14889" width="10.85546875" style="247" customWidth="1"/>
    <col min="14890" max="14890" width="1.7109375" style="247" customWidth="1"/>
    <col min="14891" max="14891" width="10.7109375" style="247" customWidth="1"/>
    <col min="14892" max="14892" width="1.7109375" style="247" customWidth="1"/>
    <col min="14893" max="14893" width="11" style="247" customWidth="1"/>
    <col min="14894" max="15104" width="9.140625" style="247"/>
    <col min="15105" max="15105" width="7.85546875" style="247" customWidth="1"/>
    <col min="15106" max="15106" width="4.42578125" style="247" customWidth="1"/>
    <col min="15107" max="15107" width="42.7109375" style="247" customWidth="1"/>
    <col min="15108" max="15108" width="1.5703125" style="247" customWidth="1"/>
    <col min="15109" max="15109" width="10.5703125" style="247" customWidth="1"/>
    <col min="15110" max="15110" width="1.7109375" style="247" customWidth="1"/>
    <col min="15111" max="15111" width="15.7109375" style="247" bestFit="1" customWidth="1"/>
    <col min="15112" max="15112" width="1.5703125" style="247" customWidth="1"/>
    <col min="15113" max="15113" width="12.42578125" style="247" customWidth="1"/>
    <col min="15114" max="15114" width="1.5703125" style="247" customWidth="1"/>
    <col min="15115" max="15115" width="12.42578125" style="247" customWidth="1"/>
    <col min="15116" max="15116" width="1.5703125" style="247" customWidth="1"/>
    <col min="15117" max="15117" width="12.42578125" style="247" customWidth="1"/>
    <col min="15118" max="15118" width="1.5703125" style="247" customWidth="1"/>
    <col min="15119" max="15119" width="12.42578125" style="247" customWidth="1"/>
    <col min="15120" max="15120" width="1.5703125" style="247" customWidth="1"/>
    <col min="15121" max="15121" width="12.42578125" style="247" customWidth="1"/>
    <col min="15122" max="15122" width="3.7109375" style="247" customWidth="1"/>
    <col min="15123" max="15123" width="0" style="247" hidden="1" customWidth="1"/>
    <col min="15124" max="15125" width="9.140625" style="247"/>
    <col min="15126" max="15126" width="7.5703125" style="247" bestFit="1" customWidth="1"/>
    <col min="15127" max="15127" width="8.28515625" style="247" customWidth="1"/>
    <col min="15128" max="15128" width="8.5703125" style="247" customWidth="1"/>
    <col min="15129" max="15129" width="1.7109375" style="247" customWidth="1"/>
    <col min="15130" max="15130" width="7.5703125" style="247" customWidth="1"/>
    <col min="15131" max="15131" width="1.7109375" style="247" customWidth="1"/>
    <col min="15132" max="15132" width="11.85546875" style="247" customWidth="1"/>
    <col min="15133" max="15133" width="1.7109375" style="247" customWidth="1"/>
    <col min="15134" max="15134" width="11.7109375" style="247" customWidth="1"/>
    <col min="15135" max="15135" width="1.7109375" style="247" customWidth="1"/>
    <col min="15136" max="15136" width="11.28515625" style="247" customWidth="1"/>
    <col min="15137" max="15137" width="5.28515625" style="247" bestFit="1" customWidth="1"/>
    <col min="15138" max="15138" width="10.85546875" style="247" customWidth="1"/>
    <col min="15139" max="15140" width="1.7109375" style="247" customWidth="1"/>
    <col min="15141" max="15141" width="11.42578125" style="247" customWidth="1"/>
    <col min="15142" max="15142" width="1.7109375" style="247" customWidth="1"/>
    <col min="15143" max="15143" width="11.28515625" style="247" customWidth="1"/>
    <col min="15144" max="15144" width="1.7109375" style="247" customWidth="1"/>
    <col min="15145" max="15145" width="10.85546875" style="247" customWidth="1"/>
    <col min="15146" max="15146" width="1.7109375" style="247" customWidth="1"/>
    <col min="15147" max="15147" width="10.7109375" style="247" customWidth="1"/>
    <col min="15148" max="15148" width="1.7109375" style="247" customWidth="1"/>
    <col min="15149" max="15149" width="11" style="247" customWidth="1"/>
    <col min="15150" max="15360" width="9.140625" style="247"/>
    <col min="15361" max="15361" width="7.85546875" style="247" customWidth="1"/>
    <col min="15362" max="15362" width="4.42578125" style="247" customWidth="1"/>
    <col min="15363" max="15363" width="42.7109375" style="247" customWidth="1"/>
    <col min="15364" max="15364" width="1.5703125" style="247" customWidth="1"/>
    <col min="15365" max="15365" width="10.5703125" style="247" customWidth="1"/>
    <col min="15366" max="15366" width="1.7109375" style="247" customWidth="1"/>
    <col min="15367" max="15367" width="15.7109375" style="247" bestFit="1" customWidth="1"/>
    <col min="15368" max="15368" width="1.5703125" style="247" customWidth="1"/>
    <col min="15369" max="15369" width="12.42578125" style="247" customWidth="1"/>
    <col min="15370" max="15370" width="1.5703125" style="247" customWidth="1"/>
    <col min="15371" max="15371" width="12.42578125" style="247" customWidth="1"/>
    <col min="15372" max="15372" width="1.5703125" style="247" customWidth="1"/>
    <col min="15373" max="15373" width="12.42578125" style="247" customWidth="1"/>
    <col min="15374" max="15374" width="1.5703125" style="247" customWidth="1"/>
    <col min="15375" max="15375" width="12.42578125" style="247" customWidth="1"/>
    <col min="15376" max="15376" width="1.5703125" style="247" customWidth="1"/>
    <col min="15377" max="15377" width="12.42578125" style="247" customWidth="1"/>
    <col min="15378" max="15378" width="3.7109375" style="247" customWidth="1"/>
    <col min="15379" max="15379" width="0" style="247" hidden="1" customWidth="1"/>
    <col min="15380" max="15381" width="9.140625" style="247"/>
    <col min="15382" max="15382" width="7.5703125" style="247" bestFit="1" customWidth="1"/>
    <col min="15383" max="15383" width="8.28515625" style="247" customWidth="1"/>
    <col min="15384" max="15384" width="8.5703125" style="247" customWidth="1"/>
    <col min="15385" max="15385" width="1.7109375" style="247" customWidth="1"/>
    <col min="15386" max="15386" width="7.5703125" style="247" customWidth="1"/>
    <col min="15387" max="15387" width="1.7109375" style="247" customWidth="1"/>
    <col min="15388" max="15388" width="11.85546875" style="247" customWidth="1"/>
    <col min="15389" max="15389" width="1.7109375" style="247" customWidth="1"/>
    <col min="15390" max="15390" width="11.7109375" style="247" customWidth="1"/>
    <col min="15391" max="15391" width="1.7109375" style="247" customWidth="1"/>
    <col min="15392" max="15392" width="11.28515625" style="247" customWidth="1"/>
    <col min="15393" max="15393" width="5.28515625" style="247" bestFit="1" customWidth="1"/>
    <col min="15394" max="15394" width="10.85546875" style="247" customWidth="1"/>
    <col min="15395" max="15396" width="1.7109375" style="247" customWidth="1"/>
    <col min="15397" max="15397" width="11.42578125" style="247" customWidth="1"/>
    <col min="15398" max="15398" width="1.7109375" style="247" customWidth="1"/>
    <col min="15399" max="15399" width="11.28515625" style="247" customWidth="1"/>
    <col min="15400" max="15400" width="1.7109375" style="247" customWidth="1"/>
    <col min="15401" max="15401" width="10.85546875" style="247" customWidth="1"/>
    <col min="15402" max="15402" width="1.7109375" style="247" customWidth="1"/>
    <col min="15403" max="15403" width="10.7109375" style="247" customWidth="1"/>
    <col min="15404" max="15404" width="1.7109375" style="247" customWidth="1"/>
    <col min="15405" max="15405" width="11" style="247" customWidth="1"/>
    <col min="15406" max="15616" width="9.140625" style="247"/>
    <col min="15617" max="15617" width="7.85546875" style="247" customWidth="1"/>
    <col min="15618" max="15618" width="4.42578125" style="247" customWidth="1"/>
    <col min="15619" max="15619" width="42.7109375" style="247" customWidth="1"/>
    <col min="15620" max="15620" width="1.5703125" style="247" customWidth="1"/>
    <col min="15621" max="15621" width="10.5703125" style="247" customWidth="1"/>
    <col min="15622" max="15622" width="1.7109375" style="247" customWidth="1"/>
    <col min="15623" max="15623" width="15.7109375" style="247" bestFit="1" customWidth="1"/>
    <col min="15624" max="15624" width="1.5703125" style="247" customWidth="1"/>
    <col min="15625" max="15625" width="12.42578125" style="247" customWidth="1"/>
    <col min="15626" max="15626" width="1.5703125" style="247" customWidth="1"/>
    <col min="15627" max="15627" width="12.42578125" style="247" customWidth="1"/>
    <col min="15628" max="15628" width="1.5703125" style="247" customWidth="1"/>
    <col min="15629" max="15629" width="12.42578125" style="247" customWidth="1"/>
    <col min="15630" max="15630" width="1.5703125" style="247" customWidth="1"/>
    <col min="15631" max="15631" width="12.42578125" style="247" customWidth="1"/>
    <col min="15632" max="15632" width="1.5703125" style="247" customWidth="1"/>
    <col min="15633" max="15633" width="12.42578125" style="247" customWidth="1"/>
    <col min="15634" max="15634" width="3.7109375" style="247" customWidth="1"/>
    <col min="15635" max="15635" width="0" style="247" hidden="1" customWidth="1"/>
    <col min="15636" max="15637" width="9.140625" style="247"/>
    <col min="15638" max="15638" width="7.5703125" style="247" bestFit="1" customWidth="1"/>
    <col min="15639" max="15639" width="8.28515625" style="247" customWidth="1"/>
    <col min="15640" max="15640" width="8.5703125" style="247" customWidth="1"/>
    <col min="15641" max="15641" width="1.7109375" style="247" customWidth="1"/>
    <col min="15642" max="15642" width="7.5703125" style="247" customWidth="1"/>
    <col min="15643" max="15643" width="1.7109375" style="247" customWidth="1"/>
    <col min="15644" max="15644" width="11.85546875" style="247" customWidth="1"/>
    <col min="15645" max="15645" width="1.7109375" style="247" customWidth="1"/>
    <col min="15646" max="15646" width="11.7109375" style="247" customWidth="1"/>
    <col min="15647" max="15647" width="1.7109375" style="247" customWidth="1"/>
    <col min="15648" max="15648" width="11.28515625" style="247" customWidth="1"/>
    <col min="15649" max="15649" width="5.28515625" style="247" bestFit="1" customWidth="1"/>
    <col min="15650" max="15650" width="10.85546875" style="247" customWidth="1"/>
    <col min="15651" max="15652" width="1.7109375" style="247" customWidth="1"/>
    <col min="15653" max="15653" width="11.42578125" style="247" customWidth="1"/>
    <col min="15654" max="15654" width="1.7109375" style="247" customWidth="1"/>
    <col min="15655" max="15655" width="11.28515625" style="247" customWidth="1"/>
    <col min="15656" max="15656" width="1.7109375" style="247" customWidth="1"/>
    <col min="15657" max="15657" width="10.85546875" style="247" customWidth="1"/>
    <col min="15658" max="15658" width="1.7109375" style="247" customWidth="1"/>
    <col min="15659" max="15659" width="10.7109375" style="247" customWidth="1"/>
    <col min="15660" max="15660" width="1.7109375" style="247" customWidth="1"/>
    <col min="15661" max="15661" width="11" style="247" customWidth="1"/>
    <col min="15662" max="15872" width="9.140625" style="247"/>
    <col min="15873" max="15873" width="7.85546875" style="247" customWidth="1"/>
    <col min="15874" max="15874" width="4.42578125" style="247" customWidth="1"/>
    <col min="15875" max="15875" width="42.7109375" style="247" customWidth="1"/>
    <col min="15876" max="15876" width="1.5703125" style="247" customWidth="1"/>
    <col min="15877" max="15877" width="10.5703125" style="247" customWidth="1"/>
    <col min="15878" max="15878" width="1.7109375" style="247" customWidth="1"/>
    <col min="15879" max="15879" width="15.7109375" style="247" bestFit="1" customWidth="1"/>
    <col min="15880" max="15880" width="1.5703125" style="247" customWidth="1"/>
    <col min="15881" max="15881" width="12.42578125" style="247" customWidth="1"/>
    <col min="15882" max="15882" width="1.5703125" style="247" customWidth="1"/>
    <col min="15883" max="15883" width="12.42578125" style="247" customWidth="1"/>
    <col min="15884" max="15884" width="1.5703125" style="247" customWidth="1"/>
    <col min="15885" max="15885" width="12.42578125" style="247" customWidth="1"/>
    <col min="15886" max="15886" width="1.5703125" style="247" customWidth="1"/>
    <col min="15887" max="15887" width="12.42578125" style="247" customWidth="1"/>
    <col min="15888" max="15888" width="1.5703125" style="247" customWidth="1"/>
    <col min="15889" max="15889" width="12.42578125" style="247" customWidth="1"/>
    <col min="15890" max="15890" width="3.7109375" style="247" customWidth="1"/>
    <col min="15891" max="15891" width="0" style="247" hidden="1" customWidth="1"/>
    <col min="15892" max="15893" width="9.140625" style="247"/>
    <col min="15894" max="15894" width="7.5703125" style="247" bestFit="1" customWidth="1"/>
    <col min="15895" max="15895" width="8.28515625" style="247" customWidth="1"/>
    <col min="15896" max="15896" width="8.5703125" style="247" customWidth="1"/>
    <col min="15897" max="15897" width="1.7109375" style="247" customWidth="1"/>
    <col min="15898" max="15898" width="7.5703125" style="247" customWidth="1"/>
    <col min="15899" max="15899" width="1.7109375" style="247" customWidth="1"/>
    <col min="15900" max="15900" width="11.85546875" style="247" customWidth="1"/>
    <col min="15901" max="15901" width="1.7109375" style="247" customWidth="1"/>
    <col min="15902" max="15902" width="11.7109375" style="247" customWidth="1"/>
    <col min="15903" max="15903" width="1.7109375" style="247" customWidth="1"/>
    <col min="15904" max="15904" width="11.28515625" style="247" customWidth="1"/>
    <col min="15905" max="15905" width="5.28515625" style="247" bestFit="1" customWidth="1"/>
    <col min="15906" max="15906" width="10.85546875" style="247" customWidth="1"/>
    <col min="15907" max="15908" width="1.7109375" style="247" customWidth="1"/>
    <col min="15909" max="15909" width="11.42578125" style="247" customWidth="1"/>
    <col min="15910" max="15910" width="1.7109375" style="247" customWidth="1"/>
    <col min="15911" max="15911" width="11.28515625" style="247" customWidth="1"/>
    <col min="15912" max="15912" width="1.7109375" style="247" customWidth="1"/>
    <col min="15913" max="15913" width="10.85546875" style="247" customWidth="1"/>
    <col min="15914" max="15914" width="1.7109375" style="247" customWidth="1"/>
    <col min="15915" max="15915" width="10.7109375" style="247" customWidth="1"/>
    <col min="15916" max="15916" width="1.7109375" style="247" customWidth="1"/>
    <col min="15917" max="15917" width="11" style="247" customWidth="1"/>
    <col min="15918" max="16128" width="9.140625" style="247"/>
    <col min="16129" max="16129" width="7.85546875" style="247" customWidth="1"/>
    <col min="16130" max="16130" width="4.42578125" style="247" customWidth="1"/>
    <col min="16131" max="16131" width="42.7109375" style="247" customWidth="1"/>
    <col min="16132" max="16132" width="1.5703125" style="247" customWidth="1"/>
    <col min="16133" max="16133" width="10.5703125" style="247" customWidth="1"/>
    <col min="16134" max="16134" width="1.7109375" style="247" customWidth="1"/>
    <col min="16135" max="16135" width="15.7109375" style="247" bestFit="1" customWidth="1"/>
    <col min="16136" max="16136" width="1.5703125" style="247" customWidth="1"/>
    <col min="16137" max="16137" width="12.42578125" style="247" customWidth="1"/>
    <col min="16138" max="16138" width="1.5703125" style="247" customWidth="1"/>
    <col min="16139" max="16139" width="12.42578125" style="247" customWidth="1"/>
    <col min="16140" max="16140" width="1.5703125" style="247" customWidth="1"/>
    <col min="16141" max="16141" width="12.42578125" style="247" customWidth="1"/>
    <col min="16142" max="16142" width="1.5703125" style="247" customWidth="1"/>
    <col min="16143" max="16143" width="12.42578125" style="247" customWidth="1"/>
    <col min="16144" max="16144" width="1.5703125" style="247" customWidth="1"/>
    <col min="16145" max="16145" width="12.42578125" style="247" customWidth="1"/>
    <col min="16146" max="16146" width="3.7109375" style="247" customWidth="1"/>
    <col min="16147" max="16147" width="0" style="247" hidden="1" customWidth="1"/>
    <col min="16148" max="16149" width="9.140625" style="247"/>
    <col min="16150" max="16150" width="7.5703125" style="247" bestFit="1" customWidth="1"/>
    <col min="16151" max="16151" width="8.28515625" style="247" customWidth="1"/>
    <col min="16152" max="16152" width="8.5703125" style="247" customWidth="1"/>
    <col min="16153" max="16153" width="1.7109375" style="247" customWidth="1"/>
    <col min="16154" max="16154" width="7.5703125" style="247" customWidth="1"/>
    <col min="16155" max="16155" width="1.7109375" style="247" customWidth="1"/>
    <col min="16156" max="16156" width="11.85546875" style="247" customWidth="1"/>
    <col min="16157" max="16157" width="1.7109375" style="247" customWidth="1"/>
    <col min="16158" max="16158" width="11.7109375" style="247" customWidth="1"/>
    <col min="16159" max="16159" width="1.7109375" style="247" customWidth="1"/>
    <col min="16160" max="16160" width="11.28515625" style="247" customWidth="1"/>
    <col min="16161" max="16161" width="5.28515625" style="247" bestFit="1" customWidth="1"/>
    <col min="16162" max="16162" width="10.85546875" style="247" customWidth="1"/>
    <col min="16163" max="16164" width="1.7109375" style="247" customWidth="1"/>
    <col min="16165" max="16165" width="11.42578125" style="247" customWidth="1"/>
    <col min="16166" max="16166" width="1.7109375" style="247" customWidth="1"/>
    <col min="16167" max="16167" width="11.28515625" style="247" customWidth="1"/>
    <col min="16168" max="16168" width="1.7109375" style="247" customWidth="1"/>
    <col min="16169" max="16169" width="10.85546875" style="247" customWidth="1"/>
    <col min="16170" max="16170" width="1.7109375" style="247" customWidth="1"/>
    <col min="16171" max="16171" width="10.7109375" style="247" customWidth="1"/>
    <col min="16172" max="16172" width="1.7109375" style="247" customWidth="1"/>
    <col min="16173" max="16173" width="11" style="247" customWidth="1"/>
    <col min="16174" max="16384" width="9.140625" style="247"/>
  </cols>
  <sheetData>
    <row r="1" spans="2:54" s="237" customFormat="1" ht="30" customHeight="1">
      <c r="B1" s="221"/>
      <c r="C1" s="222"/>
      <c r="D1" s="223"/>
      <c r="E1" s="222"/>
      <c r="F1" s="224"/>
      <c r="G1" s="222"/>
      <c r="H1" s="225"/>
      <c r="I1" s="222"/>
      <c r="J1" s="225"/>
      <c r="K1" s="226"/>
      <c r="L1" s="225"/>
      <c r="M1" s="226"/>
      <c r="N1" s="225"/>
      <c r="O1" s="227"/>
      <c r="P1" s="228"/>
      <c r="Q1" s="227"/>
      <c r="R1" s="229"/>
      <c r="S1" s="230"/>
      <c r="T1" s="231"/>
      <c r="U1" s="231"/>
      <c r="V1" s="232"/>
      <c r="W1" s="230"/>
      <c r="X1" s="233"/>
      <c r="Y1" s="230"/>
      <c r="Z1" s="234"/>
      <c r="AA1" s="230"/>
      <c r="AB1" s="234"/>
      <c r="AC1" s="230"/>
      <c r="AD1" s="234"/>
      <c r="AE1" s="230"/>
      <c r="AF1" s="235"/>
      <c r="AG1" s="230"/>
      <c r="AH1" s="235"/>
      <c r="AI1" s="230"/>
      <c r="AJ1" s="230"/>
      <c r="AK1" s="230"/>
      <c r="AL1" s="230"/>
      <c r="AM1" s="230"/>
      <c r="AN1" s="230"/>
      <c r="AO1" s="230"/>
      <c r="AP1" s="230"/>
      <c r="AQ1" s="230"/>
      <c r="AR1" s="230"/>
      <c r="AS1" s="230"/>
      <c r="AT1" s="236"/>
      <c r="AU1" s="236"/>
      <c r="AV1" s="236"/>
      <c r="AW1" s="236"/>
      <c r="AX1" s="236"/>
      <c r="AY1" s="236"/>
      <c r="AZ1" s="236"/>
      <c r="BA1" s="236"/>
      <c r="BB1" s="236"/>
    </row>
    <row r="2" spans="2:54" ht="26.25">
      <c r="H2" s="242"/>
      <c r="J2" s="242"/>
      <c r="L2" s="242"/>
      <c r="N2" s="242"/>
    </row>
    <row r="3" spans="2:54" ht="26.25">
      <c r="H3" s="242"/>
      <c r="J3" s="242"/>
      <c r="L3" s="242"/>
      <c r="N3" s="242"/>
    </row>
    <row r="4" spans="2:54" ht="26.25">
      <c r="H4" s="242"/>
      <c r="J4" s="242"/>
      <c r="L4" s="242"/>
      <c r="N4" s="242"/>
    </row>
    <row r="5" spans="2:54" ht="26.25">
      <c r="H5" s="242"/>
      <c r="J5" s="242"/>
      <c r="L5" s="242"/>
      <c r="N5" s="242"/>
    </row>
    <row r="6" spans="2:54" ht="26.25">
      <c r="H6" s="242"/>
      <c r="J6" s="242"/>
      <c r="L6" s="242"/>
      <c r="N6" s="242"/>
    </row>
    <row r="7" spans="2:54" ht="26.25">
      <c r="H7" s="242"/>
      <c r="J7" s="242"/>
      <c r="L7" s="242"/>
      <c r="N7" s="242"/>
    </row>
    <row r="8" spans="2:54" ht="26.25">
      <c r="E8" s="248"/>
      <c r="H8" s="242"/>
      <c r="J8" s="242"/>
      <c r="K8" s="221"/>
      <c r="L8" s="242"/>
      <c r="N8" s="242"/>
      <c r="O8" s="243"/>
      <c r="P8" s="242"/>
      <c r="R8" s="245"/>
    </row>
    <row r="9" spans="2:54" ht="18" customHeight="1">
      <c r="B9" s="249"/>
      <c r="C9" s="250"/>
      <c r="D9" s="251"/>
      <c r="E9" s="252"/>
      <c r="F9" s="252"/>
      <c r="G9" s="252"/>
      <c r="H9" s="252"/>
      <c r="I9" s="252"/>
      <c r="J9" s="252"/>
      <c r="K9" s="253"/>
      <c r="L9" s="252"/>
      <c r="M9" s="252"/>
      <c r="N9" s="252"/>
      <c r="O9" s="252"/>
      <c r="P9" s="252"/>
      <c r="R9" s="245"/>
      <c r="S9" s="220"/>
      <c r="T9" s="220"/>
      <c r="U9" s="220"/>
      <c r="V9" s="220"/>
      <c r="W9" s="220"/>
      <c r="X9" s="220"/>
      <c r="Y9" s="220"/>
      <c r="Z9" s="220"/>
      <c r="AA9" s="220"/>
      <c r="AB9" s="220"/>
      <c r="AC9" s="220"/>
      <c r="AD9" s="220"/>
      <c r="AE9" s="220"/>
      <c r="AF9" s="220"/>
      <c r="AG9" s="220"/>
      <c r="AH9" s="220"/>
      <c r="AI9" s="220"/>
    </row>
    <row r="10" spans="2:54">
      <c r="C10" s="254"/>
      <c r="D10" s="255"/>
      <c r="E10" s="256"/>
      <c r="F10" s="257"/>
      <c r="G10" s="258"/>
      <c r="H10" s="259"/>
      <c r="I10" s="258"/>
      <c r="J10" s="259"/>
      <c r="K10" s="253"/>
      <c r="L10" s="259"/>
      <c r="M10" s="260"/>
      <c r="N10" s="259"/>
      <c r="O10" s="260"/>
      <c r="P10" s="259"/>
      <c r="R10" s="245"/>
      <c r="S10" s="220"/>
      <c r="T10" s="220"/>
      <c r="U10" s="220"/>
      <c r="V10" s="220"/>
      <c r="W10" s="220"/>
      <c r="X10" s="220"/>
      <c r="Y10" s="220"/>
      <c r="Z10" s="220"/>
      <c r="AA10" s="220"/>
      <c r="AB10" s="220"/>
      <c r="AC10" s="220"/>
      <c r="AD10" s="220"/>
      <c r="AE10" s="220"/>
      <c r="AF10" s="220"/>
      <c r="AG10" s="220"/>
      <c r="AH10" s="220"/>
      <c r="AI10" s="220"/>
    </row>
    <row r="11" spans="2:54" ht="20.25" customHeight="1">
      <c r="B11" s="261"/>
      <c r="C11" s="262" t="s">
        <v>47</v>
      </c>
      <c r="D11" s="263"/>
      <c r="E11" s="264" t="s">
        <v>9908</v>
      </c>
      <c r="F11" s="265"/>
      <c r="G11" s="264">
        <v>6</v>
      </c>
      <c r="H11" s="266"/>
      <c r="I11" s="267" t="s">
        <v>27</v>
      </c>
      <c r="J11" s="268"/>
      <c r="K11" s="267" t="s">
        <v>27</v>
      </c>
      <c r="L11" s="268"/>
      <c r="M11" s="267" t="s">
        <v>27</v>
      </c>
      <c r="N11" s="268"/>
      <c r="O11" s="269" t="s">
        <v>27</v>
      </c>
      <c r="P11" s="270"/>
      <c r="Q11" s="271" t="s">
        <v>9909</v>
      </c>
      <c r="R11" s="245"/>
      <c r="S11" s="220"/>
      <c r="T11" s="220"/>
      <c r="U11" s="220"/>
      <c r="V11" s="220"/>
      <c r="W11" s="220"/>
      <c r="X11" s="220"/>
      <c r="Y11" s="220"/>
      <c r="Z11" s="220"/>
      <c r="AA11" s="220"/>
      <c r="AB11" s="220"/>
      <c r="AC11" s="220"/>
      <c r="AD11" s="220"/>
      <c r="AE11" s="220"/>
      <c r="AF11" s="220"/>
      <c r="AG11" s="220"/>
      <c r="AH11" s="220"/>
      <c r="AI11" s="220"/>
    </row>
    <row r="12" spans="2:54" ht="20.25" customHeight="1">
      <c r="B12" s="261"/>
      <c r="C12" s="272" t="s">
        <v>51</v>
      </c>
      <c r="D12" s="263"/>
      <c r="E12" s="264" t="s">
        <v>9910</v>
      </c>
      <c r="F12" s="265"/>
      <c r="G12" s="264">
        <v>5</v>
      </c>
      <c r="H12" s="266"/>
      <c r="I12" s="267" t="s">
        <v>27</v>
      </c>
      <c r="J12" s="268"/>
      <c r="K12" s="267" t="s">
        <v>27</v>
      </c>
      <c r="L12" s="268"/>
      <c r="M12" s="267" t="s">
        <v>27</v>
      </c>
      <c r="N12" s="268"/>
      <c r="O12" s="269" t="s">
        <v>9909</v>
      </c>
      <c r="P12" s="270"/>
      <c r="Q12" s="271" t="s">
        <v>9909</v>
      </c>
      <c r="R12" s="245"/>
      <c r="S12" s="220"/>
      <c r="T12" s="220"/>
      <c r="U12" s="220"/>
      <c r="V12" s="220"/>
      <c r="W12" s="220"/>
      <c r="X12" s="220"/>
      <c r="Y12" s="220"/>
      <c r="Z12" s="220"/>
      <c r="AA12" s="220"/>
      <c r="AB12" s="220"/>
      <c r="AC12" s="220"/>
      <c r="AD12" s="220"/>
      <c r="AE12" s="220"/>
      <c r="AF12" s="220"/>
      <c r="AG12" s="220"/>
      <c r="AH12" s="220"/>
      <c r="AI12" s="220"/>
    </row>
    <row r="13" spans="2:54" ht="20.25" customHeight="1">
      <c r="B13" s="261"/>
      <c r="C13" s="272" t="s">
        <v>58</v>
      </c>
      <c r="D13" s="273"/>
      <c r="E13" s="264" t="s">
        <v>9911</v>
      </c>
      <c r="F13" s="265"/>
      <c r="G13" s="264">
        <v>3</v>
      </c>
      <c r="H13" s="274"/>
      <c r="I13" s="267" t="s">
        <v>27</v>
      </c>
      <c r="J13" s="268"/>
      <c r="K13" s="267" t="s">
        <v>27</v>
      </c>
      <c r="L13" s="268"/>
      <c r="M13" s="267" t="s">
        <v>27</v>
      </c>
      <c r="N13" s="268"/>
      <c r="O13" s="269" t="s">
        <v>9909</v>
      </c>
      <c r="P13" s="270"/>
      <c r="Q13" s="271" t="s">
        <v>9909</v>
      </c>
      <c r="R13" s="245"/>
      <c r="S13" s="220"/>
      <c r="T13" s="220"/>
      <c r="U13" s="220"/>
      <c r="V13" s="220"/>
      <c r="W13" s="220"/>
      <c r="X13" s="220"/>
      <c r="Y13" s="220"/>
      <c r="Z13" s="220"/>
      <c r="AA13" s="220"/>
      <c r="AB13" s="220"/>
      <c r="AC13" s="220"/>
      <c r="AD13" s="220"/>
      <c r="AE13" s="220"/>
      <c r="AF13" s="220"/>
      <c r="AG13" s="220"/>
      <c r="AH13" s="220"/>
      <c r="AI13" s="220"/>
    </row>
    <row r="14" spans="2:54" ht="20.25" customHeight="1">
      <c r="B14" s="261"/>
      <c r="C14" s="272" t="s">
        <v>61</v>
      </c>
      <c r="D14" s="273"/>
      <c r="E14" s="264" t="s">
        <v>9912</v>
      </c>
      <c r="F14" s="265"/>
      <c r="G14" s="264">
        <v>3</v>
      </c>
      <c r="H14" s="275"/>
      <c r="I14" s="267" t="s">
        <v>9909</v>
      </c>
      <c r="J14" s="268"/>
      <c r="K14" s="267" t="s">
        <v>9909</v>
      </c>
      <c r="L14" s="268"/>
      <c r="M14" s="267" t="s">
        <v>9909</v>
      </c>
      <c r="N14" s="268"/>
      <c r="O14" s="269" t="s">
        <v>9909</v>
      </c>
      <c r="P14" s="270"/>
      <c r="Q14" s="271" t="s">
        <v>9909</v>
      </c>
      <c r="R14" s="245"/>
      <c r="S14" s="220"/>
      <c r="T14" s="220"/>
      <c r="U14" s="220"/>
      <c r="V14" s="220"/>
      <c r="W14" s="220"/>
      <c r="X14" s="220"/>
      <c r="Y14" s="220"/>
      <c r="Z14" s="220"/>
      <c r="AA14" s="220"/>
      <c r="AB14" s="220"/>
      <c r="AC14" s="220"/>
      <c r="AD14" s="220"/>
      <c r="AE14" s="220"/>
      <c r="AF14" s="220"/>
      <c r="AG14" s="220"/>
      <c r="AH14" s="220"/>
      <c r="AI14" s="220"/>
    </row>
    <row r="15" spans="2:54" ht="20.25" customHeight="1">
      <c r="B15" s="261"/>
      <c r="C15" s="272" t="s">
        <v>67</v>
      </c>
      <c r="D15" s="273"/>
      <c r="E15" s="264" t="s">
        <v>9913</v>
      </c>
      <c r="F15" s="265"/>
      <c r="G15" s="264">
        <v>3</v>
      </c>
      <c r="H15" s="275"/>
      <c r="I15" s="267" t="s">
        <v>27</v>
      </c>
      <c r="J15" s="268"/>
      <c r="K15" s="267" t="s">
        <v>27</v>
      </c>
      <c r="L15" s="268"/>
      <c r="M15" s="267" t="s">
        <v>27</v>
      </c>
      <c r="N15" s="268"/>
      <c r="O15" s="269" t="s">
        <v>9909</v>
      </c>
      <c r="P15" s="270"/>
      <c r="Q15" s="271" t="s">
        <v>9909</v>
      </c>
      <c r="R15" s="245"/>
      <c r="T15" s="220"/>
    </row>
    <row r="16" spans="2:54" ht="20.25" customHeight="1">
      <c r="B16" s="261"/>
      <c r="C16" s="272" t="s">
        <v>70</v>
      </c>
      <c r="D16" s="276"/>
      <c r="E16" s="264" t="s">
        <v>9914</v>
      </c>
      <c r="F16" s="265"/>
      <c r="G16" s="264">
        <v>5</v>
      </c>
      <c r="H16" s="266"/>
      <c r="I16" s="267" t="s">
        <v>27</v>
      </c>
      <c r="J16" s="268"/>
      <c r="K16" s="267" t="s">
        <v>27</v>
      </c>
      <c r="L16" s="268"/>
      <c r="M16" s="267" t="s">
        <v>27</v>
      </c>
      <c r="N16" s="268"/>
      <c r="O16" s="269" t="s">
        <v>27</v>
      </c>
      <c r="P16" s="270"/>
      <c r="Q16" s="271" t="s">
        <v>9909</v>
      </c>
      <c r="R16" s="245"/>
      <c r="T16" s="220"/>
    </row>
    <row r="17" spans="2:20" ht="20.25" customHeight="1">
      <c r="B17" s="261"/>
      <c r="C17" s="272" t="s">
        <v>73</v>
      </c>
      <c r="D17" s="277"/>
      <c r="E17" s="264" t="s">
        <v>9915</v>
      </c>
      <c r="F17" s="265"/>
      <c r="G17" s="264">
        <v>2</v>
      </c>
      <c r="H17" s="275"/>
      <c r="I17" s="267" t="s">
        <v>27</v>
      </c>
      <c r="J17" s="268"/>
      <c r="K17" s="267" t="s">
        <v>27</v>
      </c>
      <c r="L17" s="268"/>
      <c r="M17" s="267" t="s">
        <v>27</v>
      </c>
      <c r="N17" s="268"/>
      <c r="O17" s="269" t="s">
        <v>27</v>
      </c>
      <c r="P17" s="270"/>
      <c r="Q17" s="271" t="s">
        <v>27</v>
      </c>
      <c r="R17" s="245"/>
      <c r="T17" s="220"/>
    </row>
    <row r="18" spans="2:20" ht="20.25" customHeight="1">
      <c r="B18" s="261"/>
      <c r="C18" s="272" t="s">
        <v>76</v>
      </c>
      <c r="D18" s="273"/>
      <c r="E18" s="264" t="s">
        <v>9916</v>
      </c>
      <c r="F18" s="265"/>
      <c r="G18" s="264">
        <v>2</v>
      </c>
      <c r="H18" s="275"/>
      <c r="I18" s="267" t="s">
        <v>27</v>
      </c>
      <c r="J18" s="268"/>
      <c r="K18" s="267" t="s">
        <v>27</v>
      </c>
      <c r="L18" s="268"/>
      <c r="M18" s="267" t="s">
        <v>27</v>
      </c>
      <c r="N18" s="268"/>
      <c r="O18" s="269" t="s">
        <v>27</v>
      </c>
      <c r="P18" s="270"/>
      <c r="Q18" s="271" t="s">
        <v>27</v>
      </c>
      <c r="R18" s="245"/>
      <c r="T18" s="220"/>
    </row>
    <row r="19" spans="2:20" ht="20.25" customHeight="1">
      <c r="B19" s="261"/>
      <c r="C19" s="272" t="s">
        <v>9917</v>
      </c>
      <c r="D19" s="263"/>
      <c r="E19" s="264" t="s">
        <v>9918</v>
      </c>
      <c r="F19" s="265"/>
      <c r="G19" s="264">
        <v>2</v>
      </c>
      <c r="H19" s="266"/>
      <c r="I19" s="267"/>
      <c r="J19" s="268"/>
      <c r="K19" s="267" t="s">
        <v>27</v>
      </c>
      <c r="L19" s="268"/>
      <c r="M19" s="267" t="s">
        <v>27</v>
      </c>
      <c r="N19" s="268"/>
      <c r="O19" s="269" t="s">
        <v>27</v>
      </c>
      <c r="P19" s="270"/>
      <c r="Q19" s="271" t="s">
        <v>9909</v>
      </c>
      <c r="R19" s="245"/>
      <c r="T19" s="220"/>
    </row>
    <row r="20" spans="2:20" ht="20.25" customHeight="1">
      <c r="B20" s="261"/>
      <c r="C20" s="272" t="s">
        <v>79</v>
      </c>
      <c r="D20" s="273"/>
      <c r="E20" s="264" t="s">
        <v>9919</v>
      </c>
      <c r="F20" s="265"/>
      <c r="G20" s="264">
        <v>6</v>
      </c>
      <c r="H20" s="275"/>
      <c r="I20" s="267" t="s">
        <v>9909</v>
      </c>
      <c r="J20" s="268"/>
      <c r="K20" s="267" t="s">
        <v>9909</v>
      </c>
      <c r="L20" s="268"/>
      <c r="M20" s="267" t="s">
        <v>9909</v>
      </c>
      <c r="N20" s="268"/>
      <c r="O20" s="269" t="s">
        <v>9909</v>
      </c>
      <c r="P20" s="270"/>
      <c r="Q20" s="271" t="s">
        <v>9909</v>
      </c>
      <c r="R20" s="245"/>
      <c r="T20" s="220"/>
    </row>
    <row r="21" spans="2:20" ht="20.25" customHeight="1">
      <c r="C21" s="272" t="s">
        <v>9920</v>
      </c>
      <c r="D21" s="263"/>
      <c r="E21" s="264" t="s">
        <v>9921</v>
      </c>
      <c r="F21" s="265"/>
      <c r="G21" s="264">
        <v>5</v>
      </c>
      <c r="H21" s="266"/>
      <c r="I21" s="267" t="s">
        <v>27</v>
      </c>
      <c r="J21" s="268"/>
      <c r="K21" s="267" t="s">
        <v>27</v>
      </c>
      <c r="L21" s="268"/>
      <c r="M21" s="267" t="s">
        <v>27</v>
      </c>
      <c r="N21" s="268"/>
      <c r="O21" s="269" t="s">
        <v>27</v>
      </c>
      <c r="P21" s="270"/>
      <c r="Q21" s="271" t="s">
        <v>27</v>
      </c>
      <c r="R21" s="245"/>
      <c r="T21" s="220"/>
    </row>
    <row r="22" spans="2:20" ht="20.25" customHeight="1">
      <c r="C22" s="272" t="s">
        <v>82</v>
      </c>
      <c r="D22" s="273"/>
      <c r="E22" s="264" t="s">
        <v>9922</v>
      </c>
      <c r="F22" s="265"/>
      <c r="G22" s="264">
        <v>1</v>
      </c>
      <c r="H22" s="275"/>
      <c r="I22" s="267" t="s">
        <v>27</v>
      </c>
      <c r="J22" s="268"/>
      <c r="K22" s="267" t="s">
        <v>27</v>
      </c>
      <c r="L22" s="268"/>
      <c r="M22" s="267" t="s">
        <v>27</v>
      </c>
      <c r="N22" s="268"/>
      <c r="O22" s="269" t="s">
        <v>27</v>
      </c>
      <c r="P22" s="270"/>
      <c r="Q22" s="271" t="s">
        <v>9909</v>
      </c>
      <c r="R22" s="245"/>
      <c r="T22" s="220"/>
    </row>
    <row r="23" spans="2:20" ht="20.25" customHeight="1">
      <c r="C23" s="272" t="s">
        <v>84</v>
      </c>
      <c r="D23" s="273"/>
      <c r="E23" s="264" t="s">
        <v>9923</v>
      </c>
      <c r="F23" s="265"/>
      <c r="G23" s="264">
        <v>3</v>
      </c>
      <c r="H23" s="275"/>
      <c r="I23" s="267" t="s">
        <v>27</v>
      </c>
      <c r="J23" s="268"/>
      <c r="K23" s="267" t="s">
        <v>27</v>
      </c>
      <c r="L23" s="268"/>
      <c r="M23" s="267" t="s">
        <v>27</v>
      </c>
      <c r="N23" s="268"/>
      <c r="O23" s="269" t="s">
        <v>27</v>
      </c>
      <c r="P23" s="270"/>
      <c r="Q23" s="271" t="s">
        <v>9909</v>
      </c>
      <c r="R23" s="245"/>
      <c r="T23" s="220"/>
    </row>
    <row r="24" spans="2:20" ht="20.25" customHeight="1">
      <c r="C24" s="272" t="s">
        <v>86</v>
      </c>
      <c r="D24" s="273"/>
      <c r="E24" s="264" t="s">
        <v>9924</v>
      </c>
      <c r="F24" s="265"/>
      <c r="G24" s="264">
        <v>2</v>
      </c>
      <c r="H24" s="275"/>
      <c r="I24" s="267" t="s">
        <v>27</v>
      </c>
      <c r="J24" s="268"/>
      <c r="K24" s="267" t="s">
        <v>27</v>
      </c>
      <c r="L24" s="268"/>
      <c r="M24" s="267" t="s">
        <v>27</v>
      </c>
      <c r="N24" s="268"/>
      <c r="O24" s="269" t="s">
        <v>27</v>
      </c>
      <c r="P24" s="270"/>
      <c r="Q24" s="271" t="s">
        <v>27</v>
      </c>
      <c r="R24" s="245"/>
      <c r="T24" s="220"/>
    </row>
    <row r="25" spans="2:20" ht="20.25" customHeight="1">
      <c r="C25" s="272" t="s">
        <v>88</v>
      </c>
      <c r="D25" s="273"/>
      <c r="E25" s="264" t="s">
        <v>9925</v>
      </c>
      <c r="F25" s="265"/>
      <c r="G25" s="264">
        <v>4</v>
      </c>
      <c r="H25" s="275"/>
      <c r="I25" s="267" t="s">
        <v>27</v>
      </c>
      <c r="J25" s="268"/>
      <c r="K25" s="267" t="s">
        <v>27</v>
      </c>
      <c r="L25" s="268"/>
      <c r="M25" s="267" t="s">
        <v>27</v>
      </c>
      <c r="N25" s="268"/>
      <c r="O25" s="269" t="s">
        <v>9909</v>
      </c>
      <c r="P25" s="270"/>
      <c r="Q25" s="271" t="s">
        <v>9909</v>
      </c>
      <c r="R25" s="245"/>
      <c r="T25" s="220"/>
    </row>
    <row r="26" spans="2:20" ht="20.25" customHeight="1">
      <c r="C26" s="272" t="s">
        <v>90</v>
      </c>
      <c r="D26" s="273"/>
      <c r="E26" s="264" t="s">
        <v>9926</v>
      </c>
      <c r="F26" s="265"/>
      <c r="G26" s="264">
        <v>3</v>
      </c>
      <c r="H26" s="275"/>
      <c r="I26" s="267" t="s">
        <v>9909</v>
      </c>
      <c r="J26" s="268"/>
      <c r="K26" s="267" t="s">
        <v>9909</v>
      </c>
      <c r="L26" s="268"/>
      <c r="M26" s="267" t="s">
        <v>9909</v>
      </c>
      <c r="N26" s="268"/>
      <c r="O26" s="269" t="s">
        <v>9909</v>
      </c>
      <c r="P26" s="270"/>
      <c r="Q26" s="271" t="s">
        <v>9909</v>
      </c>
      <c r="R26" s="245"/>
      <c r="T26" s="220"/>
    </row>
    <row r="27" spans="2:20" ht="20.25" customHeight="1">
      <c r="C27" s="272" t="s">
        <v>92</v>
      </c>
      <c r="D27" s="273"/>
      <c r="E27" s="264" t="s">
        <v>9927</v>
      </c>
      <c r="F27" s="265"/>
      <c r="G27" s="264">
        <v>4</v>
      </c>
      <c r="H27" s="274"/>
      <c r="I27" s="267" t="s">
        <v>27</v>
      </c>
      <c r="J27" s="268"/>
      <c r="K27" s="267" t="s">
        <v>27</v>
      </c>
      <c r="L27" s="268"/>
      <c r="M27" s="267" t="s">
        <v>27</v>
      </c>
      <c r="N27" s="268"/>
      <c r="O27" s="269" t="s">
        <v>27</v>
      </c>
      <c r="P27" s="270"/>
      <c r="Q27" s="271" t="s">
        <v>9909</v>
      </c>
      <c r="R27" s="245"/>
      <c r="T27" s="220"/>
    </row>
    <row r="28" spans="2:20" ht="20.25" customHeight="1">
      <c r="C28" s="272" t="s">
        <v>94</v>
      </c>
      <c r="D28" s="278"/>
      <c r="E28" s="264" t="s">
        <v>9928</v>
      </c>
      <c r="F28" s="265"/>
      <c r="G28" s="264">
        <v>2</v>
      </c>
      <c r="H28" s="275"/>
      <c r="I28" s="267" t="s">
        <v>27</v>
      </c>
      <c r="J28" s="268"/>
      <c r="K28" s="267" t="s">
        <v>27</v>
      </c>
      <c r="L28" s="268"/>
      <c r="M28" s="267" t="s">
        <v>27</v>
      </c>
      <c r="N28" s="268"/>
      <c r="O28" s="269" t="s">
        <v>27</v>
      </c>
      <c r="P28" s="270"/>
      <c r="Q28" s="271" t="s">
        <v>27</v>
      </c>
      <c r="R28" s="245"/>
      <c r="T28" s="220"/>
    </row>
    <row r="29" spans="2:20" ht="20.25" customHeight="1">
      <c r="C29" s="272" t="s">
        <v>96</v>
      </c>
      <c r="D29" s="263"/>
      <c r="E29" s="264" t="s">
        <v>9929</v>
      </c>
      <c r="F29" s="265"/>
      <c r="G29" s="264">
        <v>6</v>
      </c>
      <c r="H29" s="266"/>
      <c r="I29" s="267" t="s">
        <v>27</v>
      </c>
      <c r="J29" s="268"/>
      <c r="K29" s="267" t="s">
        <v>27</v>
      </c>
      <c r="L29" s="268"/>
      <c r="M29" s="267" t="s">
        <v>27</v>
      </c>
      <c r="N29" s="268"/>
      <c r="O29" s="269" t="s">
        <v>9909</v>
      </c>
      <c r="P29" s="270"/>
      <c r="Q29" s="271" t="s">
        <v>9909</v>
      </c>
      <c r="R29" s="245"/>
      <c r="T29" s="220"/>
    </row>
    <row r="30" spans="2:20" ht="20.25" customHeight="1">
      <c r="C30" s="272" t="s">
        <v>98</v>
      </c>
      <c r="D30" s="276"/>
      <c r="E30" s="264" t="s">
        <v>9930</v>
      </c>
      <c r="F30" s="265"/>
      <c r="G30" s="264">
        <v>4</v>
      </c>
      <c r="H30" s="266"/>
      <c r="I30" s="267" t="s">
        <v>9909</v>
      </c>
      <c r="J30" s="268"/>
      <c r="K30" s="267" t="s">
        <v>9909</v>
      </c>
      <c r="L30" s="268"/>
      <c r="M30" s="267" t="s">
        <v>9909</v>
      </c>
      <c r="N30" s="268"/>
      <c r="O30" s="269" t="s">
        <v>9909</v>
      </c>
      <c r="P30" s="270"/>
      <c r="Q30" s="271" t="s">
        <v>9909</v>
      </c>
      <c r="R30" s="245"/>
      <c r="T30" s="220"/>
    </row>
    <row r="31" spans="2:20" ht="20.25" customHeight="1">
      <c r="C31" s="272" t="s">
        <v>100</v>
      </c>
      <c r="D31" s="273"/>
      <c r="E31" s="264" t="s">
        <v>9931</v>
      </c>
      <c r="F31" s="265"/>
      <c r="G31" s="264">
        <v>2</v>
      </c>
      <c r="H31" s="275"/>
      <c r="I31" s="267" t="s">
        <v>27</v>
      </c>
      <c r="J31" s="268"/>
      <c r="K31" s="267" t="s">
        <v>27</v>
      </c>
      <c r="L31" s="268"/>
      <c r="M31" s="267" t="s">
        <v>27</v>
      </c>
      <c r="N31" s="268"/>
      <c r="O31" s="269" t="s">
        <v>27</v>
      </c>
      <c r="P31" s="270"/>
      <c r="Q31" s="271" t="s">
        <v>27</v>
      </c>
      <c r="R31" s="245"/>
      <c r="T31" s="220"/>
    </row>
    <row r="32" spans="2:20" ht="20.25" customHeight="1">
      <c r="C32" s="272" t="s">
        <v>104</v>
      </c>
      <c r="D32" s="279"/>
      <c r="E32" s="264" t="s">
        <v>9932</v>
      </c>
      <c r="F32" s="265"/>
      <c r="G32" s="264">
        <v>3</v>
      </c>
      <c r="H32" s="275"/>
      <c r="I32" s="267" t="s">
        <v>9909</v>
      </c>
      <c r="J32" s="268"/>
      <c r="K32" s="267" t="s">
        <v>9909</v>
      </c>
      <c r="L32" s="268"/>
      <c r="M32" s="267" t="s">
        <v>9909</v>
      </c>
      <c r="N32" s="268"/>
      <c r="O32" s="269" t="s">
        <v>9909</v>
      </c>
      <c r="P32" s="270"/>
      <c r="Q32" s="271" t="s">
        <v>9909</v>
      </c>
      <c r="R32" s="245"/>
      <c r="T32" s="220"/>
    </row>
    <row r="33" spans="3:20" ht="20.25" customHeight="1">
      <c r="C33" s="272" t="s">
        <v>106</v>
      </c>
      <c r="D33" s="278"/>
      <c r="E33" s="264" t="s">
        <v>9933</v>
      </c>
      <c r="F33" s="265"/>
      <c r="G33" s="264">
        <v>2</v>
      </c>
      <c r="H33" s="275"/>
      <c r="I33" s="267" t="s">
        <v>27</v>
      </c>
      <c r="J33" s="268"/>
      <c r="K33" s="267" t="s">
        <v>27</v>
      </c>
      <c r="L33" s="268"/>
      <c r="M33" s="267" t="s">
        <v>27</v>
      </c>
      <c r="N33" s="268"/>
      <c r="O33" s="269" t="s">
        <v>27</v>
      </c>
      <c r="P33" s="270"/>
      <c r="Q33" s="271" t="s">
        <v>27</v>
      </c>
      <c r="R33" s="245"/>
      <c r="T33" s="220"/>
    </row>
    <row r="34" spans="3:20" ht="20.25" customHeight="1">
      <c r="C34" s="272" t="s">
        <v>108</v>
      </c>
      <c r="D34" s="263"/>
      <c r="E34" s="264" t="s">
        <v>9934</v>
      </c>
      <c r="F34" s="265"/>
      <c r="G34" s="264">
        <v>5</v>
      </c>
      <c r="H34" s="275"/>
      <c r="I34" s="267" t="s">
        <v>27</v>
      </c>
      <c r="J34" s="268"/>
      <c r="K34" s="267" t="s">
        <v>27</v>
      </c>
      <c r="L34" s="268"/>
      <c r="M34" s="267" t="s">
        <v>27</v>
      </c>
      <c r="N34" s="268"/>
      <c r="O34" s="269" t="s">
        <v>27</v>
      </c>
      <c r="P34" s="270"/>
      <c r="Q34" s="271" t="s">
        <v>9909</v>
      </c>
      <c r="R34" s="245"/>
      <c r="T34" s="220"/>
    </row>
    <row r="35" spans="3:20" ht="20.25" customHeight="1">
      <c r="C35" s="272" t="s">
        <v>110</v>
      </c>
      <c r="D35" s="273"/>
      <c r="E35" s="264" t="s">
        <v>9935</v>
      </c>
      <c r="F35" s="265"/>
      <c r="G35" s="264">
        <v>2</v>
      </c>
      <c r="H35" s="275"/>
      <c r="I35" s="267" t="s">
        <v>27</v>
      </c>
      <c r="J35" s="268"/>
      <c r="K35" s="267" t="s">
        <v>27</v>
      </c>
      <c r="L35" s="268"/>
      <c r="M35" s="267" t="s">
        <v>27</v>
      </c>
      <c r="N35" s="268"/>
      <c r="O35" s="269" t="s">
        <v>27</v>
      </c>
      <c r="P35" s="270"/>
      <c r="Q35" s="271" t="s">
        <v>27</v>
      </c>
      <c r="R35" s="245"/>
      <c r="T35" s="220"/>
    </row>
    <row r="36" spans="3:20" ht="20.25" customHeight="1">
      <c r="C36" s="272" t="s">
        <v>9936</v>
      </c>
      <c r="D36" s="273"/>
      <c r="E36" s="264" t="s">
        <v>9937</v>
      </c>
      <c r="F36" s="265"/>
      <c r="G36" s="264">
        <v>3</v>
      </c>
      <c r="H36" s="275"/>
      <c r="I36" s="267" t="s">
        <v>27</v>
      </c>
      <c r="J36" s="268"/>
      <c r="K36" s="267" t="s">
        <v>27</v>
      </c>
      <c r="L36" s="268"/>
      <c r="M36" s="267" t="s">
        <v>27</v>
      </c>
      <c r="N36" s="268"/>
      <c r="O36" s="269" t="s">
        <v>9909</v>
      </c>
      <c r="P36" s="270"/>
      <c r="Q36" s="271" t="s">
        <v>9909</v>
      </c>
      <c r="R36" s="245"/>
      <c r="T36" s="220"/>
    </row>
    <row r="37" spans="3:20" ht="20.25" customHeight="1">
      <c r="C37" s="272" t="s">
        <v>112</v>
      </c>
      <c r="D37" s="273"/>
      <c r="E37" s="264" t="s">
        <v>9938</v>
      </c>
      <c r="F37" s="265"/>
      <c r="G37" s="264">
        <v>2</v>
      </c>
      <c r="H37" s="275"/>
      <c r="I37" s="267" t="s">
        <v>27</v>
      </c>
      <c r="J37" s="268"/>
      <c r="K37" s="267" t="s">
        <v>27</v>
      </c>
      <c r="L37" s="268"/>
      <c r="M37" s="267" t="s">
        <v>27</v>
      </c>
      <c r="N37" s="268"/>
      <c r="O37" s="269" t="s">
        <v>9909</v>
      </c>
      <c r="P37" s="270"/>
      <c r="Q37" s="271" t="s">
        <v>9909</v>
      </c>
      <c r="R37" s="245"/>
      <c r="T37" s="220"/>
    </row>
    <row r="38" spans="3:20" ht="20.25" customHeight="1">
      <c r="C38" s="272" t="s">
        <v>9939</v>
      </c>
      <c r="D38" s="276"/>
      <c r="E38" s="264" t="s">
        <v>9940</v>
      </c>
      <c r="F38" s="265"/>
      <c r="G38" s="264">
        <v>2</v>
      </c>
      <c r="H38" s="266"/>
      <c r="I38" s="267"/>
      <c r="J38" s="268"/>
      <c r="K38" s="267"/>
      <c r="L38" s="268"/>
      <c r="M38" s="267"/>
      <c r="N38" s="268"/>
      <c r="O38" s="269"/>
      <c r="P38" s="270"/>
      <c r="Q38" s="271"/>
      <c r="R38" s="245"/>
      <c r="T38" s="220"/>
    </row>
    <row r="39" spans="3:20" ht="20.25" customHeight="1">
      <c r="C39" s="272" t="s">
        <v>117</v>
      </c>
      <c r="D39" s="273"/>
      <c r="E39" s="264" t="s">
        <v>9941</v>
      </c>
      <c r="F39" s="265"/>
      <c r="G39" s="264">
        <v>3</v>
      </c>
      <c r="H39" s="274"/>
      <c r="I39" s="267" t="s">
        <v>27</v>
      </c>
      <c r="J39" s="268"/>
      <c r="K39" s="267" t="s">
        <v>27</v>
      </c>
      <c r="L39" s="268"/>
      <c r="M39" s="267" t="s">
        <v>27</v>
      </c>
      <c r="N39" s="268"/>
      <c r="O39" s="269" t="s">
        <v>9909</v>
      </c>
      <c r="P39" s="270"/>
      <c r="Q39" s="271" t="s">
        <v>9909</v>
      </c>
      <c r="R39" s="245"/>
      <c r="T39" s="220"/>
    </row>
    <row r="40" spans="3:20" ht="20.25" customHeight="1">
      <c r="C40" s="272" t="s">
        <v>119</v>
      </c>
      <c r="D40" s="263"/>
      <c r="E40" s="264" t="s">
        <v>9942</v>
      </c>
      <c r="F40" s="265"/>
      <c r="G40" s="264">
        <v>5</v>
      </c>
      <c r="H40" s="266"/>
      <c r="I40" s="267" t="s">
        <v>27</v>
      </c>
      <c r="J40" s="268"/>
      <c r="K40" s="267" t="s">
        <v>27</v>
      </c>
      <c r="L40" s="268"/>
      <c r="M40" s="267" t="s">
        <v>27</v>
      </c>
      <c r="N40" s="268"/>
      <c r="O40" s="269" t="s">
        <v>27</v>
      </c>
      <c r="P40" s="270"/>
      <c r="Q40" s="271" t="s">
        <v>9909</v>
      </c>
      <c r="R40" s="245"/>
      <c r="T40" s="220"/>
    </row>
    <row r="41" spans="3:20" ht="20.25" customHeight="1">
      <c r="C41" s="272" t="s">
        <v>121</v>
      </c>
      <c r="D41" s="273"/>
      <c r="E41" s="264" t="s">
        <v>9943</v>
      </c>
      <c r="F41" s="265"/>
      <c r="G41" s="264">
        <v>4</v>
      </c>
      <c r="H41" s="274"/>
      <c r="I41" s="267" t="s">
        <v>27</v>
      </c>
      <c r="J41" s="268"/>
      <c r="K41" s="267" t="s">
        <v>27</v>
      </c>
      <c r="L41" s="268"/>
      <c r="M41" s="267" t="s">
        <v>27</v>
      </c>
      <c r="N41" s="268"/>
      <c r="O41" s="269" t="s">
        <v>27</v>
      </c>
      <c r="P41" s="270"/>
      <c r="Q41" s="271" t="s">
        <v>9909</v>
      </c>
      <c r="R41" s="245"/>
      <c r="T41" s="220"/>
    </row>
    <row r="42" spans="3:20" ht="20.25" customHeight="1">
      <c r="C42" s="272" t="s">
        <v>123</v>
      </c>
      <c r="D42" s="263"/>
      <c r="E42" s="264" t="s">
        <v>9944</v>
      </c>
      <c r="F42" s="265"/>
      <c r="G42" s="264">
        <v>3</v>
      </c>
      <c r="H42" s="266"/>
      <c r="I42" s="267" t="s">
        <v>27</v>
      </c>
      <c r="J42" s="268"/>
      <c r="K42" s="267" t="s">
        <v>27</v>
      </c>
      <c r="L42" s="268"/>
      <c r="M42" s="267" t="s">
        <v>27</v>
      </c>
      <c r="N42" s="268"/>
      <c r="O42" s="269" t="s">
        <v>9909</v>
      </c>
      <c r="P42" s="270"/>
      <c r="Q42" s="271" t="s">
        <v>9909</v>
      </c>
      <c r="R42" s="245"/>
      <c r="T42" s="220"/>
    </row>
    <row r="43" spans="3:20" ht="20.25" customHeight="1">
      <c r="C43" s="272" t="s">
        <v>125</v>
      </c>
      <c r="D43" s="273"/>
      <c r="E43" s="264" t="s">
        <v>9945</v>
      </c>
      <c r="F43" s="265"/>
      <c r="G43" s="264">
        <v>5</v>
      </c>
      <c r="H43" s="274"/>
      <c r="I43" s="267" t="s">
        <v>27</v>
      </c>
      <c r="J43" s="268"/>
      <c r="K43" s="267" t="s">
        <v>27</v>
      </c>
      <c r="L43" s="268"/>
      <c r="M43" s="267" t="s">
        <v>27</v>
      </c>
      <c r="N43" s="268"/>
      <c r="O43" s="269" t="s">
        <v>27</v>
      </c>
      <c r="P43" s="270"/>
      <c r="Q43" s="271" t="s">
        <v>9909</v>
      </c>
      <c r="R43" s="245"/>
      <c r="T43" s="220"/>
    </row>
    <row r="44" spans="3:20" ht="20.25" customHeight="1">
      <c r="C44" s="272" t="s">
        <v>127</v>
      </c>
      <c r="D44" s="276"/>
      <c r="E44" s="264" t="s">
        <v>9946</v>
      </c>
      <c r="F44" s="265"/>
      <c r="G44" s="264">
        <v>5</v>
      </c>
      <c r="H44" s="275"/>
      <c r="I44" s="267" t="s">
        <v>27</v>
      </c>
      <c r="J44" s="268"/>
      <c r="K44" s="267" t="s">
        <v>27</v>
      </c>
      <c r="L44" s="268"/>
      <c r="M44" s="267" t="s">
        <v>27</v>
      </c>
      <c r="N44" s="268"/>
      <c r="O44" s="269" t="s">
        <v>27</v>
      </c>
      <c r="P44" s="270"/>
      <c r="Q44" s="271" t="s">
        <v>9909</v>
      </c>
      <c r="R44" s="245"/>
      <c r="T44" s="220"/>
    </row>
    <row r="45" spans="3:20" ht="20.25" customHeight="1">
      <c r="C45" s="272" t="s">
        <v>129</v>
      </c>
      <c r="D45" s="273"/>
      <c r="E45" s="264" t="s">
        <v>9947</v>
      </c>
      <c r="F45" s="265"/>
      <c r="G45" s="264">
        <v>4</v>
      </c>
      <c r="H45" s="275"/>
      <c r="I45" s="267" t="s">
        <v>27</v>
      </c>
      <c r="J45" s="268"/>
      <c r="K45" s="267" t="s">
        <v>27</v>
      </c>
      <c r="L45" s="268"/>
      <c r="M45" s="267" t="s">
        <v>27</v>
      </c>
      <c r="N45" s="268"/>
      <c r="O45" s="269" t="s">
        <v>27</v>
      </c>
      <c r="P45" s="270"/>
      <c r="Q45" s="271" t="s">
        <v>9909</v>
      </c>
      <c r="R45" s="245"/>
      <c r="T45" s="220"/>
    </row>
    <row r="46" spans="3:20" ht="20.25" customHeight="1">
      <c r="C46" s="272" t="s">
        <v>131</v>
      </c>
      <c r="D46" s="263"/>
      <c r="E46" s="264" t="s">
        <v>9948</v>
      </c>
      <c r="F46" s="265"/>
      <c r="G46" s="264">
        <v>5</v>
      </c>
      <c r="H46" s="275"/>
      <c r="I46" s="267" t="s">
        <v>27</v>
      </c>
      <c r="J46" s="268"/>
      <c r="K46" s="267" t="s">
        <v>27</v>
      </c>
      <c r="L46" s="268"/>
      <c r="M46" s="267" t="s">
        <v>27</v>
      </c>
      <c r="N46" s="268"/>
      <c r="O46" s="269" t="s">
        <v>27</v>
      </c>
      <c r="P46" s="270"/>
      <c r="Q46" s="271" t="s">
        <v>27</v>
      </c>
      <c r="R46" s="245"/>
      <c r="T46" s="220"/>
    </row>
    <row r="47" spans="3:20" ht="20.25" customHeight="1">
      <c r="C47" s="272" t="s">
        <v>133</v>
      </c>
      <c r="D47" s="273"/>
      <c r="E47" s="264" t="s">
        <v>9949</v>
      </c>
      <c r="F47" s="265"/>
      <c r="G47" s="264">
        <v>5</v>
      </c>
      <c r="H47" s="275"/>
      <c r="I47" s="267" t="s">
        <v>27</v>
      </c>
      <c r="J47" s="268"/>
      <c r="K47" s="267" t="s">
        <v>27</v>
      </c>
      <c r="L47" s="268"/>
      <c r="M47" s="267" t="s">
        <v>27</v>
      </c>
      <c r="N47" s="268"/>
      <c r="O47" s="269" t="s">
        <v>27</v>
      </c>
      <c r="P47" s="270"/>
      <c r="Q47" s="271" t="s">
        <v>9909</v>
      </c>
      <c r="R47" s="245"/>
      <c r="T47" s="220"/>
    </row>
    <row r="48" spans="3:20" ht="20.25" customHeight="1">
      <c r="C48" s="272" t="s">
        <v>135</v>
      </c>
      <c r="D48" s="263"/>
      <c r="E48" s="264" t="s">
        <v>9950</v>
      </c>
      <c r="F48" s="265"/>
      <c r="G48" s="264">
        <v>4</v>
      </c>
      <c r="H48" s="275"/>
      <c r="I48" s="267" t="s">
        <v>27</v>
      </c>
      <c r="J48" s="268"/>
      <c r="K48" s="267" t="s">
        <v>27</v>
      </c>
      <c r="L48" s="268"/>
      <c r="M48" s="267" t="s">
        <v>27</v>
      </c>
      <c r="N48" s="268"/>
      <c r="O48" s="269" t="s">
        <v>9909</v>
      </c>
      <c r="P48" s="270"/>
      <c r="Q48" s="271" t="s">
        <v>9909</v>
      </c>
      <c r="R48" s="245"/>
      <c r="T48" s="220"/>
    </row>
    <row r="49" spans="3:20" ht="20.25" customHeight="1">
      <c r="C49" s="272" t="s">
        <v>137</v>
      </c>
      <c r="D49" s="273"/>
      <c r="E49" s="264" t="s">
        <v>9951</v>
      </c>
      <c r="F49" s="265"/>
      <c r="G49" s="264">
        <v>2</v>
      </c>
      <c r="H49" s="274"/>
      <c r="I49" s="267" t="s">
        <v>27</v>
      </c>
      <c r="J49" s="268"/>
      <c r="K49" s="267" t="s">
        <v>27</v>
      </c>
      <c r="L49" s="268"/>
      <c r="M49" s="267" t="s">
        <v>9909</v>
      </c>
      <c r="N49" s="268"/>
      <c r="O49" s="269" t="s">
        <v>9909</v>
      </c>
      <c r="P49" s="270"/>
      <c r="Q49" s="271" t="s">
        <v>9909</v>
      </c>
      <c r="R49" s="245"/>
      <c r="T49" s="220"/>
    </row>
    <row r="50" spans="3:20" ht="20.25" customHeight="1">
      <c r="C50" s="272" t="s">
        <v>9952</v>
      </c>
      <c r="D50" s="263"/>
      <c r="E50" s="264" t="s">
        <v>9953</v>
      </c>
      <c r="F50" s="265"/>
      <c r="G50" s="264">
        <v>6</v>
      </c>
      <c r="H50" s="266"/>
      <c r="I50" s="267" t="s">
        <v>9909</v>
      </c>
      <c r="J50" s="268"/>
      <c r="K50" s="267" t="s">
        <v>9909</v>
      </c>
      <c r="L50" s="268"/>
      <c r="M50" s="267" t="s">
        <v>9909</v>
      </c>
      <c r="N50" s="268"/>
      <c r="O50" s="269" t="s">
        <v>9909</v>
      </c>
      <c r="P50" s="270"/>
      <c r="Q50" s="271" t="s">
        <v>9909</v>
      </c>
      <c r="R50" s="245"/>
      <c r="T50" s="220"/>
    </row>
    <row r="51" spans="3:20" ht="20.25" customHeight="1">
      <c r="C51" s="272" t="s">
        <v>140</v>
      </c>
      <c r="D51" s="263"/>
      <c r="E51" s="264" t="s">
        <v>9954</v>
      </c>
      <c r="F51" s="265"/>
      <c r="G51" s="264">
        <v>4</v>
      </c>
      <c r="H51" s="266"/>
      <c r="I51" s="267" t="s">
        <v>27</v>
      </c>
      <c r="J51" s="268"/>
      <c r="K51" s="267" t="s">
        <v>27</v>
      </c>
      <c r="L51" s="268"/>
      <c r="M51" s="267" t="s">
        <v>27</v>
      </c>
      <c r="N51" s="268"/>
      <c r="O51" s="269" t="s">
        <v>27</v>
      </c>
      <c r="P51" s="270"/>
      <c r="Q51" s="271" t="s">
        <v>9909</v>
      </c>
      <c r="R51" s="245"/>
      <c r="T51" s="220"/>
    </row>
    <row r="52" spans="3:20" ht="20.25" customHeight="1">
      <c r="C52" s="272" t="s">
        <v>142</v>
      </c>
      <c r="D52" s="263"/>
      <c r="E52" s="264" t="s">
        <v>9955</v>
      </c>
      <c r="F52" s="265"/>
      <c r="G52" s="264">
        <v>5</v>
      </c>
      <c r="H52" s="266"/>
      <c r="I52" s="267" t="s">
        <v>27</v>
      </c>
      <c r="J52" s="268"/>
      <c r="K52" s="267" t="s">
        <v>27</v>
      </c>
      <c r="L52" s="268"/>
      <c r="M52" s="267" t="s">
        <v>27</v>
      </c>
      <c r="N52" s="268"/>
      <c r="O52" s="269" t="s">
        <v>27</v>
      </c>
      <c r="P52" s="270"/>
      <c r="Q52" s="271" t="s">
        <v>9909</v>
      </c>
      <c r="R52" s="245"/>
      <c r="T52" s="220"/>
    </row>
    <row r="53" spans="3:20" ht="20.25" customHeight="1">
      <c r="C53" s="272" t="s">
        <v>144</v>
      </c>
      <c r="D53" s="273"/>
      <c r="E53" s="264" t="s">
        <v>9956</v>
      </c>
      <c r="F53" s="265"/>
      <c r="G53" s="264">
        <v>1</v>
      </c>
      <c r="H53" s="275"/>
      <c r="I53" s="267" t="s">
        <v>9909</v>
      </c>
      <c r="J53" s="268"/>
      <c r="K53" s="267" t="s">
        <v>9909</v>
      </c>
      <c r="L53" s="268"/>
      <c r="M53" s="267" t="s">
        <v>9909</v>
      </c>
      <c r="N53" s="268"/>
      <c r="O53" s="269" t="s">
        <v>27</v>
      </c>
      <c r="P53" s="270"/>
      <c r="Q53" s="271" t="s">
        <v>9909</v>
      </c>
      <c r="R53" s="245"/>
      <c r="T53" s="220"/>
    </row>
    <row r="54" spans="3:20" ht="20.25" customHeight="1">
      <c r="C54" s="272" t="s">
        <v>146</v>
      </c>
      <c r="D54" s="273"/>
      <c r="E54" s="264" t="s">
        <v>9957</v>
      </c>
      <c r="F54" s="265"/>
      <c r="G54" s="264">
        <v>4</v>
      </c>
      <c r="H54" s="274"/>
      <c r="I54" s="267" t="s">
        <v>9909</v>
      </c>
      <c r="J54" s="268"/>
      <c r="K54" s="267" t="s">
        <v>9909</v>
      </c>
      <c r="L54" s="268"/>
      <c r="M54" s="267" t="s">
        <v>9909</v>
      </c>
      <c r="N54" s="268"/>
      <c r="O54" s="269" t="s">
        <v>9909</v>
      </c>
      <c r="P54" s="270"/>
      <c r="Q54" s="271" t="s">
        <v>9909</v>
      </c>
      <c r="R54" s="245"/>
      <c r="T54" s="220"/>
    </row>
    <row r="55" spans="3:20" ht="20.25" customHeight="1">
      <c r="C55" s="272" t="s">
        <v>149</v>
      </c>
      <c r="D55" s="263"/>
      <c r="E55" s="264" t="s">
        <v>9958</v>
      </c>
      <c r="F55" s="265"/>
      <c r="G55" s="264">
        <v>3</v>
      </c>
      <c r="H55" s="275"/>
      <c r="I55" s="267" t="s">
        <v>27</v>
      </c>
      <c r="J55" s="268"/>
      <c r="K55" s="267" t="s">
        <v>27</v>
      </c>
      <c r="L55" s="268"/>
      <c r="M55" s="267" t="s">
        <v>9909</v>
      </c>
      <c r="N55" s="268"/>
      <c r="O55" s="269" t="s">
        <v>27</v>
      </c>
      <c r="P55" s="270"/>
      <c r="Q55" s="271" t="s">
        <v>9909</v>
      </c>
      <c r="R55" s="245"/>
      <c r="T55" s="220"/>
    </row>
    <row r="56" spans="3:20" ht="20.25" customHeight="1">
      <c r="C56" s="272" t="s">
        <v>151</v>
      </c>
      <c r="D56" s="263"/>
      <c r="E56" s="264" t="s">
        <v>9959</v>
      </c>
      <c r="F56" s="265"/>
      <c r="G56" s="264">
        <v>2</v>
      </c>
      <c r="H56" s="266"/>
      <c r="I56" s="267" t="s">
        <v>27</v>
      </c>
      <c r="J56" s="268"/>
      <c r="K56" s="267" t="s">
        <v>27</v>
      </c>
      <c r="L56" s="268"/>
      <c r="M56" s="267" t="s">
        <v>27</v>
      </c>
      <c r="N56" s="268"/>
      <c r="O56" s="269"/>
      <c r="P56" s="270"/>
      <c r="Q56" s="271" t="s">
        <v>9909</v>
      </c>
      <c r="R56" s="245"/>
      <c r="T56" s="220"/>
    </row>
    <row r="57" spans="3:20" ht="20.25" customHeight="1">
      <c r="C57" s="272" t="s">
        <v>9960</v>
      </c>
      <c r="D57" s="276"/>
      <c r="E57" s="264" t="s">
        <v>9961</v>
      </c>
      <c r="F57" s="265"/>
      <c r="G57" s="264">
        <v>5</v>
      </c>
      <c r="H57" s="266"/>
      <c r="I57" s="267"/>
      <c r="J57" s="268"/>
      <c r="K57" s="267"/>
      <c r="L57" s="268"/>
      <c r="M57" s="267"/>
      <c r="N57" s="268"/>
      <c r="O57" s="269"/>
      <c r="P57" s="270"/>
      <c r="Q57" s="271"/>
      <c r="R57" s="245"/>
      <c r="T57" s="220"/>
    </row>
    <row r="58" spans="3:20" ht="20.25" customHeight="1">
      <c r="C58" s="272" t="s">
        <v>153</v>
      </c>
      <c r="D58" s="263"/>
      <c r="E58" s="264" t="s">
        <v>9962</v>
      </c>
      <c r="F58" s="265"/>
      <c r="G58" s="264">
        <v>5</v>
      </c>
      <c r="H58" s="266"/>
      <c r="I58" s="267" t="s">
        <v>27</v>
      </c>
      <c r="J58" s="268"/>
      <c r="K58" s="267" t="s">
        <v>27</v>
      </c>
      <c r="L58" s="268"/>
      <c r="M58" s="267" t="s">
        <v>27</v>
      </c>
      <c r="N58" s="268"/>
      <c r="O58" s="269" t="s">
        <v>27</v>
      </c>
      <c r="P58" s="270"/>
      <c r="Q58" s="271" t="s">
        <v>9909</v>
      </c>
      <c r="R58" s="245"/>
      <c r="T58" s="220"/>
    </row>
    <row r="59" spans="3:20" ht="20.25" customHeight="1">
      <c r="C59" s="272" t="s">
        <v>9963</v>
      </c>
      <c r="D59" s="276"/>
      <c r="E59" s="264" t="s">
        <v>9964</v>
      </c>
      <c r="F59" s="265"/>
      <c r="G59" s="264">
        <v>4</v>
      </c>
      <c r="H59" s="266"/>
      <c r="I59" s="267"/>
      <c r="J59" s="268"/>
      <c r="K59" s="267"/>
      <c r="L59" s="268"/>
      <c r="M59" s="267"/>
      <c r="N59" s="268"/>
      <c r="O59" s="269"/>
      <c r="P59" s="270"/>
      <c r="Q59" s="271"/>
      <c r="R59" s="245"/>
      <c r="T59" s="220"/>
    </row>
    <row r="60" spans="3:20" ht="20.25" customHeight="1">
      <c r="C60" s="272" t="s">
        <v>155</v>
      </c>
      <c r="D60" s="273"/>
      <c r="E60" s="264" t="s">
        <v>9965</v>
      </c>
      <c r="F60" s="265"/>
      <c r="G60" s="264">
        <v>4</v>
      </c>
      <c r="H60" s="275"/>
      <c r="I60" s="267" t="s">
        <v>9909</v>
      </c>
      <c r="J60" s="268"/>
      <c r="K60" s="267" t="s">
        <v>9909</v>
      </c>
      <c r="L60" s="268"/>
      <c r="M60" s="267" t="s">
        <v>9909</v>
      </c>
      <c r="N60" s="268"/>
      <c r="O60" s="269" t="s">
        <v>9909</v>
      </c>
      <c r="P60" s="270"/>
      <c r="Q60" s="271" t="s">
        <v>9909</v>
      </c>
      <c r="R60" s="245"/>
      <c r="T60" s="220"/>
    </row>
    <row r="61" spans="3:20" ht="20.25" customHeight="1">
      <c r="C61" s="280" t="s">
        <v>157</v>
      </c>
      <c r="D61" s="263"/>
      <c r="E61" s="264" t="s">
        <v>9966</v>
      </c>
      <c r="F61" s="265"/>
      <c r="G61" s="264">
        <v>5</v>
      </c>
      <c r="H61" s="266"/>
      <c r="I61" s="267" t="s">
        <v>27</v>
      </c>
      <c r="J61" s="268"/>
      <c r="K61" s="267" t="s">
        <v>27</v>
      </c>
      <c r="L61" s="268"/>
      <c r="M61" s="267" t="s">
        <v>27</v>
      </c>
      <c r="N61" s="268"/>
      <c r="O61" s="269" t="s">
        <v>27</v>
      </c>
      <c r="P61" s="270"/>
      <c r="Q61" s="271" t="s">
        <v>9909</v>
      </c>
      <c r="R61" s="245"/>
      <c r="T61" s="220"/>
    </row>
    <row r="62" spans="3:20" ht="20.25" customHeight="1">
      <c r="C62" s="272" t="s">
        <v>159</v>
      </c>
      <c r="D62" s="263"/>
      <c r="E62" s="281" t="s">
        <v>9967</v>
      </c>
      <c r="F62" s="265"/>
      <c r="G62" s="264">
        <v>2</v>
      </c>
      <c r="H62" s="282"/>
      <c r="I62" s="267" t="s">
        <v>27</v>
      </c>
      <c r="J62" s="268"/>
      <c r="K62" s="267" t="s">
        <v>27</v>
      </c>
      <c r="L62" s="268"/>
      <c r="M62" s="267" t="s">
        <v>27</v>
      </c>
      <c r="N62" s="268"/>
      <c r="O62" s="269" t="s">
        <v>9909</v>
      </c>
      <c r="P62" s="270"/>
      <c r="Q62" s="271" t="s">
        <v>9909</v>
      </c>
      <c r="R62" s="245"/>
      <c r="T62" s="220"/>
    </row>
    <row r="63" spans="3:20" ht="20.25" customHeight="1">
      <c r="C63" s="272" t="s">
        <v>9968</v>
      </c>
      <c r="D63" s="273"/>
      <c r="E63" s="281" t="s">
        <v>9969</v>
      </c>
      <c r="F63" s="265"/>
      <c r="G63" s="264">
        <v>3</v>
      </c>
      <c r="H63" s="283"/>
      <c r="I63" s="267" t="s">
        <v>27</v>
      </c>
      <c r="J63" s="268"/>
      <c r="K63" s="267" t="s">
        <v>27</v>
      </c>
      <c r="L63" s="268"/>
      <c r="M63" s="267" t="s">
        <v>27</v>
      </c>
      <c r="N63" s="268"/>
      <c r="O63" s="269" t="s">
        <v>9909</v>
      </c>
      <c r="P63" s="270"/>
      <c r="Q63" s="271" t="s">
        <v>9909</v>
      </c>
      <c r="R63" s="245"/>
      <c r="T63" s="220"/>
    </row>
    <row r="64" spans="3:20" ht="20.25" customHeight="1">
      <c r="C64" s="272" t="s">
        <v>163</v>
      </c>
      <c r="D64" s="273"/>
      <c r="E64" s="281" t="s">
        <v>9970</v>
      </c>
      <c r="F64" s="265"/>
      <c r="G64" s="264">
        <v>5</v>
      </c>
      <c r="H64" s="284"/>
      <c r="I64" s="267" t="s">
        <v>27</v>
      </c>
      <c r="J64" s="268"/>
      <c r="K64" s="267" t="s">
        <v>27</v>
      </c>
      <c r="L64" s="268"/>
      <c r="M64" s="267" t="s">
        <v>27</v>
      </c>
      <c r="N64" s="268"/>
      <c r="O64" s="269" t="s">
        <v>27</v>
      </c>
      <c r="P64" s="270"/>
      <c r="Q64" s="271" t="s">
        <v>27</v>
      </c>
      <c r="R64" s="245"/>
      <c r="T64" s="220"/>
    </row>
    <row r="65" spans="2:20" ht="20.25" customHeight="1">
      <c r="C65" s="272" t="s">
        <v>165</v>
      </c>
      <c r="D65" s="276"/>
      <c r="E65" s="281" t="s">
        <v>9971</v>
      </c>
      <c r="F65" s="265"/>
      <c r="G65" s="264">
        <v>2</v>
      </c>
      <c r="H65" s="266"/>
      <c r="I65" s="267"/>
      <c r="J65" s="268"/>
      <c r="K65" s="267"/>
      <c r="L65" s="268"/>
      <c r="M65" s="267"/>
      <c r="N65" s="268"/>
      <c r="O65" s="269"/>
      <c r="P65" s="270"/>
      <c r="Q65" s="271"/>
      <c r="R65" s="245"/>
      <c r="T65" s="220"/>
    </row>
    <row r="66" spans="2:20" ht="20.25" customHeight="1">
      <c r="C66" s="272" t="s">
        <v>167</v>
      </c>
      <c r="D66" s="273"/>
      <c r="E66" s="281" t="s">
        <v>9972</v>
      </c>
      <c r="F66" s="265"/>
      <c r="G66" s="264">
        <v>3</v>
      </c>
      <c r="H66" s="284"/>
      <c r="I66" s="267" t="s">
        <v>9909</v>
      </c>
      <c r="J66" s="268"/>
      <c r="K66" s="267" t="s">
        <v>9909</v>
      </c>
      <c r="L66" s="268"/>
      <c r="M66" s="267" t="s">
        <v>9909</v>
      </c>
      <c r="N66" s="268"/>
      <c r="O66" s="269" t="s">
        <v>9909</v>
      </c>
      <c r="P66" s="270"/>
      <c r="Q66" s="271" t="s">
        <v>9909</v>
      </c>
      <c r="R66" s="245"/>
      <c r="T66" s="220"/>
    </row>
    <row r="67" spans="2:20" ht="20.25" customHeight="1">
      <c r="C67" s="272" t="s">
        <v>169</v>
      </c>
      <c r="D67" s="273"/>
      <c r="E67" s="281" t="s">
        <v>9973</v>
      </c>
      <c r="F67" s="265"/>
      <c r="G67" s="264">
        <v>5</v>
      </c>
      <c r="H67" s="284"/>
      <c r="I67" s="267" t="s">
        <v>27</v>
      </c>
      <c r="J67" s="268"/>
      <c r="K67" s="267" t="s">
        <v>27</v>
      </c>
      <c r="L67" s="268"/>
      <c r="M67" s="267" t="s">
        <v>27</v>
      </c>
      <c r="N67" s="268"/>
      <c r="O67" s="269" t="s">
        <v>27</v>
      </c>
      <c r="P67" s="270"/>
      <c r="Q67" s="271" t="s">
        <v>9909</v>
      </c>
      <c r="R67" s="245"/>
      <c r="T67" s="220"/>
    </row>
    <row r="68" spans="2:20" ht="20.25" customHeight="1">
      <c r="C68" s="272" t="s">
        <v>171</v>
      </c>
      <c r="D68" s="276"/>
      <c r="E68" s="281" t="s">
        <v>9974</v>
      </c>
      <c r="F68" s="265"/>
      <c r="G68" s="264">
        <v>2</v>
      </c>
      <c r="H68" s="275"/>
      <c r="I68" s="267" t="s">
        <v>27</v>
      </c>
      <c r="J68" s="268"/>
      <c r="K68" s="267" t="s">
        <v>27</v>
      </c>
      <c r="L68" s="268"/>
      <c r="M68" s="267" t="s">
        <v>27</v>
      </c>
      <c r="N68" s="268"/>
      <c r="O68" s="269" t="s">
        <v>27</v>
      </c>
      <c r="P68" s="270"/>
      <c r="Q68" s="271" t="s">
        <v>27</v>
      </c>
      <c r="R68" s="245"/>
      <c r="T68" s="220"/>
    </row>
    <row r="69" spans="2:20" ht="20.25" customHeight="1">
      <c r="C69" s="272" t="s">
        <v>173</v>
      </c>
      <c r="D69" s="263"/>
      <c r="E69" s="281" t="s">
        <v>9975</v>
      </c>
      <c r="F69" s="265"/>
      <c r="G69" s="264">
        <v>5</v>
      </c>
      <c r="H69" s="282"/>
      <c r="I69" s="267" t="s">
        <v>9909</v>
      </c>
      <c r="J69" s="268"/>
      <c r="K69" s="267" t="s">
        <v>9909</v>
      </c>
      <c r="L69" s="268"/>
      <c r="M69" s="267" t="s">
        <v>9909</v>
      </c>
      <c r="N69" s="268"/>
      <c r="O69" s="269" t="s">
        <v>27</v>
      </c>
      <c r="P69" s="270"/>
      <c r="Q69" s="271" t="s">
        <v>9909</v>
      </c>
      <c r="R69" s="245"/>
      <c r="T69" s="220"/>
    </row>
    <row r="70" spans="2:20" ht="20.25" customHeight="1">
      <c r="C70" s="272" t="s">
        <v>175</v>
      </c>
      <c r="D70" s="273"/>
      <c r="E70" s="281" t="s">
        <v>9976</v>
      </c>
      <c r="F70" s="265"/>
      <c r="G70" s="264">
        <v>2</v>
      </c>
      <c r="H70" s="283"/>
      <c r="I70" s="267" t="s">
        <v>27</v>
      </c>
      <c r="J70" s="268"/>
      <c r="K70" s="267" t="s">
        <v>27</v>
      </c>
      <c r="L70" s="268"/>
      <c r="M70" s="267" t="s">
        <v>27</v>
      </c>
      <c r="N70" s="268"/>
      <c r="O70" s="269" t="s">
        <v>9909</v>
      </c>
      <c r="P70" s="270"/>
      <c r="Q70" s="271" t="s">
        <v>9909</v>
      </c>
      <c r="R70" s="245"/>
      <c r="T70" s="220"/>
    </row>
    <row r="71" spans="2:20" ht="20.25" customHeight="1">
      <c r="C71" s="272" t="s">
        <v>177</v>
      </c>
      <c r="D71" s="273"/>
      <c r="E71" s="281" t="s">
        <v>9977</v>
      </c>
      <c r="F71" s="265"/>
      <c r="G71" s="264">
        <v>6</v>
      </c>
      <c r="H71" s="284"/>
      <c r="I71" s="267" t="s">
        <v>9909</v>
      </c>
      <c r="J71" s="268"/>
      <c r="K71" s="267" t="s">
        <v>9909</v>
      </c>
      <c r="L71" s="268"/>
      <c r="M71" s="267" t="s">
        <v>9909</v>
      </c>
      <c r="N71" s="268"/>
      <c r="O71" s="269" t="s">
        <v>9909</v>
      </c>
      <c r="P71" s="270"/>
      <c r="Q71" s="271" t="s">
        <v>9909</v>
      </c>
      <c r="R71" s="245"/>
      <c r="T71" s="220"/>
    </row>
    <row r="72" spans="2:20" ht="20.25" customHeight="1">
      <c r="C72" s="272" t="s">
        <v>179</v>
      </c>
      <c r="D72" s="276"/>
      <c r="E72" s="281" t="s">
        <v>9978</v>
      </c>
      <c r="F72" s="265"/>
      <c r="G72" s="264">
        <v>2</v>
      </c>
      <c r="H72" s="284"/>
      <c r="I72" s="267" t="s">
        <v>27</v>
      </c>
      <c r="J72" s="268"/>
      <c r="K72" s="267" t="s">
        <v>27</v>
      </c>
      <c r="L72" s="268"/>
      <c r="M72" s="267" t="s">
        <v>27</v>
      </c>
      <c r="N72" s="268"/>
      <c r="O72" s="269" t="s">
        <v>9909</v>
      </c>
      <c r="P72" s="270"/>
      <c r="Q72" s="271" t="s">
        <v>9909</v>
      </c>
      <c r="R72" s="245"/>
      <c r="T72" s="220"/>
    </row>
    <row r="73" spans="2:20" ht="20.25" customHeight="1">
      <c r="C73" s="272" t="s">
        <v>182</v>
      </c>
      <c r="D73" s="263"/>
      <c r="E73" s="281" t="s">
        <v>9979</v>
      </c>
      <c r="F73" s="265"/>
      <c r="G73" s="264">
        <v>5</v>
      </c>
      <c r="H73" s="282"/>
      <c r="I73" s="267" t="s">
        <v>27</v>
      </c>
      <c r="J73" s="268"/>
      <c r="K73" s="267" t="s">
        <v>27</v>
      </c>
      <c r="L73" s="268"/>
      <c r="M73" s="267" t="s">
        <v>27</v>
      </c>
      <c r="N73" s="268"/>
      <c r="O73" s="269" t="s">
        <v>27</v>
      </c>
      <c r="P73" s="270"/>
      <c r="Q73" s="271" t="s">
        <v>27</v>
      </c>
      <c r="R73" s="245"/>
      <c r="T73" s="220"/>
    </row>
    <row r="74" spans="2:20" ht="20.25" customHeight="1">
      <c r="C74" s="272" t="s">
        <v>184</v>
      </c>
      <c r="D74" s="273"/>
      <c r="E74" s="281" t="s">
        <v>9980</v>
      </c>
      <c r="F74" s="265"/>
      <c r="G74" s="264">
        <v>3</v>
      </c>
      <c r="H74" s="275"/>
      <c r="I74" s="267" t="s">
        <v>27</v>
      </c>
      <c r="J74" s="268"/>
      <c r="K74" s="267" t="s">
        <v>9909</v>
      </c>
      <c r="L74" s="268"/>
      <c r="M74" s="267" t="s">
        <v>9909</v>
      </c>
      <c r="N74" s="268"/>
      <c r="O74" s="269" t="s">
        <v>9909</v>
      </c>
      <c r="P74" s="270"/>
      <c r="Q74" s="271" t="s">
        <v>9909</v>
      </c>
      <c r="R74" s="245"/>
      <c r="T74" s="220"/>
    </row>
    <row r="75" spans="2:20" ht="20.25" customHeight="1">
      <c r="C75" s="272" t="s">
        <v>186</v>
      </c>
      <c r="D75" s="263"/>
      <c r="E75" s="281" t="s">
        <v>9981</v>
      </c>
      <c r="F75" s="265"/>
      <c r="G75" s="264">
        <v>3</v>
      </c>
      <c r="H75" s="282"/>
      <c r="I75" s="267" t="s">
        <v>27</v>
      </c>
      <c r="J75" s="268"/>
      <c r="K75" s="267" t="s">
        <v>27</v>
      </c>
      <c r="L75" s="268"/>
      <c r="M75" s="267" t="s">
        <v>27</v>
      </c>
      <c r="N75" s="268"/>
      <c r="O75" s="269" t="s">
        <v>9909</v>
      </c>
      <c r="P75" s="270"/>
      <c r="Q75" s="271" t="s">
        <v>9909</v>
      </c>
      <c r="R75" s="245"/>
      <c r="T75" s="220"/>
    </row>
    <row r="76" spans="2:20" ht="20.25" customHeight="1">
      <c r="C76" s="272" t="s">
        <v>188</v>
      </c>
      <c r="D76" s="263"/>
      <c r="E76" s="281" t="s">
        <v>9982</v>
      </c>
      <c r="F76" s="265"/>
      <c r="G76" s="264">
        <v>3</v>
      </c>
      <c r="H76" s="282"/>
      <c r="I76" s="267" t="s">
        <v>9909</v>
      </c>
      <c r="J76" s="268"/>
      <c r="K76" s="267" t="s">
        <v>9909</v>
      </c>
      <c r="L76" s="268"/>
      <c r="M76" s="267" t="s">
        <v>9909</v>
      </c>
      <c r="N76" s="268"/>
      <c r="O76" s="269" t="s">
        <v>9909</v>
      </c>
      <c r="P76" s="270"/>
      <c r="Q76" s="271" t="s">
        <v>9909</v>
      </c>
      <c r="R76" s="245"/>
      <c r="T76" s="220"/>
    </row>
    <row r="77" spans="2:20" ht="20.25" customHeight="1">
      <c r="B77" s="285"/>
      <c r="C77" s="272" t="s">
        <v>190</v>
      </c>
      <c r="D77" s="263"/>
      <c r="E77" s="281" t="s">
        <v>9983</v>
      </c>
      <c r="F77" s="265"/>
      <c r="G77" s="264">
        <v>2</v>
      </c>
      <c r="H77" s="282"/>
      <c r="I77" s="267" t="s">
        <v>27</v>
      </c>
      <c r="J77" s="268"/>
      <c r="K77" s="267" t="s">
        <v>27</v>
      </c>
      <c r="L77" s="268"/>
      <c r="M77" s="267" t="s">
        <v>9909</v>
      </c>
      <c r="N77" s="268"/>
      <c r="O77" s="269" t="s">
        <v>9909</v>
      </c>
      <c r="P77" s="270"/>
      <c r="Q77" s="271" t="s">
        <v>9909</v>
      </c>
      <c r="R77" s="245"/>
      <c r="T77" s="220"/>
    </row>
    <row r="78" spans="2:20" ht="20.25" customHeight="1">
      <c r="C78" s="272" t="s">
        <v>194</v>
      </c>
      <c r="D78" s="263"/>
      <c r="E78" s="281" t="s">
        <v>9984</v>
      </c>
      <c r="F78" s="265"/>
      <c r="G78" s="264">
        <v>3</v>
      </c>
      <c r="H78" s="282"/>
      <c r="I78" s="267" t="s">
        <v>27</v>
      </c>
      <c r="J78" s="268"/>
      <c r="K78" s="267" t="s">
        <v>27</v>
      </c>
      <c r="L78" s="268"/>
      <c r="M78" s="267" t="s">
        <v>9909</v>
      </c>
      <c r="N78" s="268"/>
      <c r="O78" s="269" t="s">
        <v>9909</v>
      </c>
      <c r="P78" s="270"/>
      <c r="Q78" s="271" t="s">
        <v>9909</v>
      </c>
      <c r="R78" s="245"/>
      <c r="T78" s="220"/>
    </row>
    <row r="79" spans="2:20" ht="20.25" customHeight="1">
      <c r="C79" s="272" t="s">
        <v>196</v>
      </c>
      <c r="D79" s="273"/>
      <c r="E79" s="281" t="s">
        <v>9985</v>
      </c>
      <c r="F79" s="265"/>
      <c r="G79" s="264">
        <v>5</v>
      </c>
      <c r="H79" s="274"/>
      <c r="I79" s="267" t="s">
        <v>27</v>
      </c>
      <c r="J79" s="268"/>
      <c r="K79" s="267" t="s">
        <v>27</v>
      </c>
      <c r="L79" s="268"/>
      <c r="M79" s="267" t="s">
        <v>27</v>
      </c>
      <c r="N79" s="268"/>
      <c r="O79" s="269" t="s">
        <v>27</v>
      </c>
      <c r="P79" s="270"/>
      <c r="Q79" s="271" t="s">
        <v>9909</v>
      </c>
      <c r="R79" s="245"/>
      <c r="T79" s="220"/>
    </row>
    <row r="80" spans="2:20" ht="20.25" customHeight="1">
      <c r="C80" s="272" t="s">
        <v>198</v>
      </c>
      <c r="D80" s="263"/>
      <c r="E80" s="281" t="s">
        <v>9986</v>
      </c>
      <c r="F80" s="265"/>
      <c r="G80" s="264">
        <v>3</v>
      </c>
      <c r="H80" s="266"/>
      <c r="I80" s="267" t="s">
        <v>27</v>
      </c>
      <c r="J80" s="268"/>
      <c r="K80" s="267" t="s">
        <v>27</v>
      </c>
      <c r="L80" s="268"/>
      <c r="M80" s="267" t="s">
        <v>27</v>
      </c>
      <c r="N80" s="268"/>
      <c r="O80" s="269" t="s">
        <v>9909</v>
      </c>
      <c r="P80" s="270"/>
      <c r="Q80" s="271" t="s">
        <v>9909</v>
      </c>
      <c r="R80" s="245"/>
      <c r="T80" s="220"/>
    </row>
    <row r="81" spans="2:54" ht="20.25" customHeight="1">
      <c r="C81" s="272" t="s">
        <v>200</v>
      </c>
      <c r="D81" s="273"/>
      <c r="E81" s="281" t="s">
        <v>9987</v>
      </c>
      <c r="F81" s="265"/>
      <c r="G81" s="264">
        <v>4</v>
      </c>
      <c r="H81" s="284"/>
      <c r="I81" s="267" t="s">
        <v>27</v>
      </c>
      <c r="J81" s="268"/>
      <c r="K81" s="267" t="s">
        <v>27</v>
      </c>
      <c r="L81" s="268"/>
      <c r="M81" s="267" t="s">
        <v>27</v>
      </c>
      <c r="N81" s="268"/>
      <c r="O81" s="269" t="s">
        <v>9909</v>
      </c>
      <c r="P81" s="270"/>
      <c r="Q81" s="271" t="s">
        <v>9909</v>
      </c>
      <c r="R81" s="245"/>
      <c r="T81" s="220"/>
    </row>
    <row r="82" spans="2:54" ht="20.25" customHeight="1">
      <c r="B82" s="285"/>
      <c r="C82" s="272" t="s">
        <v>202</v>
      </c>
      <c r="D82" s="273"/>
      <c r="E82" s="281" t="s">
        <v>9988</v>
      </c>
      <c r="F82" s="265"/>
      <c r="G82" s="264">
        <v>4</v>
      </c>
      <c r="H82" s="284"/>
      <c r="I82" s="267" t="s">
        <v>9909</v>
      </c>
      <c r="J82" s="268"/>
      <c r="K82" s="267" t="s">
        <v>9909</v>
      </c>
      <c r="L82" s="268"/>
      <c r="M82" s="267" t="s">
        <v>9909</v>
      </c>
      <c r="N82" s="268"/>
      <c r="O82" s="269" t="s">
        <v>9909</v>
      </c>
      <c r="P82" s="270"/>
      <c r="Q82" s="271" t="s">
        <v>9909</v>
      </c>
      <c r="R82" s="245"/>
      <c r="T82" s="220"/>
    </row>
    <row r="83" spans="2:54" ht="20.25" customHeight="1">
      <c r="C83" s="272" t="s">
        <v>204</v>
      </c>
      <c r="D83" s="263"/>
      <c r="E83" s="281" t="s">
        <v>9989</v>
      </c>
      <c r="F83" s="265"/>
      <c r="G83" s="264">
        <v>3</v>
      </c>
      <c r="H83" s="282"/>
      <c r="I83" s="267" t="s">
        <v>27</v>
      </c>
      <c r="J83" s="268"/>
      <c r="K83" s="267" t="s">
        <v>27</v>
      </c>
      <c r="L83" s="268"/>
      <c r="M83" s="267" t="s">
        <v>9909</v>
      </c>
      <c r="N83" s="268"/>
      <c r="O83" s="269" t="s">
        <v>9909</v>
      </c>
      <c r="P83" s="270"/>
      <c r="Q83" s="271" t="s">
        <v>9909</v>
      </c>
      <c r="R83" s="245"/>
      <c r="T83" s="220"/>
    </row>
    <row r="84" spans="2:54" s="246" customFormat="1" ht="20.25" customHeight="1">
      <c r="B84" s="238"/>
      <c r="C84" s="272" t="s">
        <v>206</v>
      </c>
      <c r="D84" s="263"/>
      <c r="E84" s="281" t="s">
        <v>9990</v>
      </c>
      <c r="F84" s="265"/>
      <c r="G84" s="264">
        <v>3</v>
      </c>
      <c r="H84" s="282"/>
      <c r="I84" s="267" t="s">
        <v>9909</v>
      </c>
      <c r="J84" s="268"/>
      <c r="K84" s="267" t="s">
        <v>9909</v>
      </c>
      <c r="L84" s="268"/>
      <c r="M84" s="267" t="s">
        <v>9909</v>
      </c>
      <c r="N84" s="268"/>
      <c r="O84" s="269" t="s">
        <v>9909</v>
      </c>
      <c r="P84" s="270"/>
      <c r="Q84" s="271" t="s">
        <v>9909</v>
      </c>
      <c r="R84" s="245"/>
      <c r="T84" s="220"/>
      <c r="V84" s="234"/>
      <c r="X84" s="234"/>
      <c r="Z84" s="234"/>
      <c r="AB84" s="234"/>
      <c r="AD84" s="234"/>
      <c r="AF84" s="234"/>
      <c r="AH84" s="234"/>
      <c r="AT84" s="247"/>
      <c r="AU84" s="247"/>
      <c r="AV84" s="247"/>
      <c r="AW84" s="247"/>
      <c r="AX84" s="247"/>
      <c r="AY84" s="247"/>
      <c r="AZ84" s="247"/>
      <c r="BA84" s="247"/>
      <c r="BB84" s="247"/>
    </row>
    <row r="85" spans="2:54" ht="16.5" customHeight="1">
      <c r="H85" s="242"/>
      <c r="J85" s="242"/>
      <c r="L85" s="242"/>
      <c r="N85" s="242"/>
    </row>
    <row r="86" spans="2:54" ht="26.25">
      <c r="H86" s="242"/>
      <c r="J86" s="242"/>
      <c r="L86" s="242"/>
      <c r="N86" s="242"/>
    </row>
    <row r="87" spans="2:54" ht="26.25">
      <c r="E87" s="248"/>
      <c r="H87" s="242"/>
      <c r="J87" s="242"/>
      <c r="K87" s="221"/>
      <c r="L87" s="242"/>
      <c r="N87" s="242"/>
      <c r="O87" s="243"/>
      <c r="P87" s="242"/>
      <c r="R87" s="245"/>
    </row>
    <row r="88" spans="2:54" ht="18" customHeight="1">
      <c r="B88" s="249"/>
      <c r="C88" s="250"/>
      <c r="D88" s="251"/>
      <c r="E88" s="252"/>
      <c r="F88" s="252"/>
      <c r="G88" s="252"/>
      <c r="H88" s="252"/>
      <c r="I88" s="252"/>
      <c r="J88" s="252"/>
      <c r="K88" s="253"/>
      <c r="L88" s="252"/>
      <c r="M88" s="252"/>
      <c r="N88" s="252"/>
      <c r="O88" s="252"/>
      <c r="P88" s="252"/>
      <c r="R88" s="245"/>
      <c r="S88" s="220"/>
      <c r="T88" s="220"/>
      <c r="U88" s="220"/>
      <c r="V88" s="220"/>
      <c r="W88" s="220"/>
      <c r="X88" s="220"/>
      <c r="Y88" s="220"/>
      <c r="Z88" s="220"/>
      <c r="AA88" s="220"/>
      <c r="AB88" s="220"/>
      <c r="AC88" s="220"/>
      <c r="AD88" s="220"/>
      <c r="AE88" s="220"/>
      <c r="AF88" s="220"/>
      <c r="AG88" s="220"/>
      <c r="AH88" s="220"/>
      <c r="AI88" s="220"/>
    </row>
    <row r="89" spans="2:54">
      <c r="C89" s="254"/>
      <c r="D89" s="255"/>
      <c r="E89" s="256"/>
      <c r="F89" s="257"/>
      <c r="G89" s="258"/>
      <c r="H89" s="259"/>
      <c r="I89" s="258"/>
      <c r="J89" s="259"/>
      <c r="K89" s="253"/>
      <c r="L89" s="259"/>
      <c r="M89" s="260"/>
      <c r="N89" s="259"/>
      <c r="O89" s="260"/>
      <c r="P89" s="259"/>
      <c r="R89" s="245"/>
      <c r="S89" s="220"/>
      <c r="T89" s="220"/>
      <c r="U89" s="220"/>
      <c r="V89" s="220"/>
      <c r="W89" s="220"/>
      <c r="X89" s="220"/>
      <c r="Y89" s="220"/>
      <c r="Z89" s="220"/>
      <c r="AA89" s="220"/>
      <c r="AB89" s="220"/>
      <c r="AC89" s="220"/>
      <c r="AD89" s="220"/>
      <c r="AE89" s="220"/>
      <c r="AF89" s="220"/>
      <c r="AG89" s="220"/>
      <c r="AH89" s="220"/>
      <c r="AI89" s="220"/>
    </row>
    <row r="90" spans="2:54" s="246" customFormat="1" ht="20.25" customHeight="1">
      <c r="B90" s="238"/>
      <c r="C90" s="272" t="s">
        <v>208</v>
      </c>
      <c r="D90" s="263"/>
      <c r="E90" s="281" t="s">
        <v>9991</v>
      </c>
      <c r="F90" s="265"/>
      <c r="G90" s="264">
        <v>5</v>
      </c>
      <c r="H90" s="282"/>
      <c r="I90" s="267" t="s">
        <v>27</v>
      </c>
      <c r="J90" s="268"/>
      <c r="K90" s="267" t="s">
        <v>27</v>
      </c>
      <c r="L90" s="268"/>
      <c r="M90" s="267" t="s">
        <v>27</v>
      </c>
      <c r="N90" s="268"/>
      <c r="O90" s="269" t="s">
        <v>27</v>
      </c>
      <c r="P90" s="270"/>
      <c r="Q90" s="271" t="s">
        <v>9909</v>
      </c>
      <c r="R90" s="245"/>
      <c r="T90" s="220"/>
      <c r="V90" s="234"/>
      <c r="X90" s="234"/>
      <c r="Z90" s="234"/>
      <c r="AB90" s="234"/>
      <c r="AD90" s="234"/>
      <c r="AF90" s="234"/>
      <c r="AH90" s="234"/>
      <c r="AT90" s="247"/>
      <c r="AU90" s="247"/>
      <c r="AV90" s="247"/>
      <c r="AW90" s="247"/>
      <c r="AX90" s="247"/>
      <c r="AY90" s="247"/>
      <c r="AZ90" s="247"/>
      <c r="BA90" s="247"/>
      <c r="BB90" s="247"/>
    </row>
    <row r="91" spans="2:54" s="246" customFormat="1" ht="20.25" customHeight="1">
      <c r="B91" s="238"/>
      <c r="C91" s="272" t="s">
        <v>210</v>
      </c>
      <c r="D91" s="273"/>
      <c r="E91" s="281" t="s">
        <v>9992</v>
      </c>
      <c r="F91" s="265"/>
      <c r="G91" s="264">
        <v>5</v>
      </c>
      <c r="H91" s="284"/>
      <c r="I91" s="267" t="s">
        <v>27</v>
      </c>
      <c r="J91" s="268"/>
      <c r="K91" s="267" t="s">
        <v>27</v>
      </c>
      <c r="L91" s="268"/>
      <c r="M91" s="267" t="s">
        <v>27</v>
      </c>
      <c r="N91" s="268"/>
      <c r="O91" s="269" t="s">
        <v>27</v>
      </c>
      <c r="P91" s="270"/>
      <c r="Q91" s="271" t="s">
        <v>9909</v>
      </c>
      <c r="R91" s="245"/>
      <c r="T91" s="220"/>
      <c r="V91" s="234"/>
      <c r="X91" s="234"/>
      <c r="Z91" s="234"/>
      <c r="AB91" s="234"/>
      <c r="AD91" s="234"/>
      <c r="AF91" s="234"/>
      <c r="AH91" s="234"/>
      <c r="AT91" s="247"/>
      <c r="AU91" s="247"/>
      <c r="AV91" s="247"/>
      <c r="AW91" s="247"/>
      <c r="AX91" s="247"/>
      <c r="AY91" s="247"/>
      <c r="AZ91" s="247"/>
      <c r="BA91" s="247"/>
      <c r="BB91" s="247"/>
    </row>
    <row r="92" spans="2:54" s="246" customFormat="1" ht="20.25" customHeight="1">
      <c r="B92" s="238"/>
      <c r="C92" s="272" t="s">
        <v>212</v>
      </c>
      <c r="D92" s="273"/>
      <c r="E92" s="281" t="s">
        <v>9993</v>
      </c>
      <c r="F92" s="265"/>
      <c r="G92" s="264">
        <v>5</v>
      </c>
      <c r="H92" s="284"/>
      <c r="I92" s="267" t="s">
        <v>27</v>
      </c>
      <c r="J92" s="268"/>
      <c r="K92" s="267" t="s">
        <v>27</v>
      </c>
      <c r="L92" s="268"/>
      <c r="M92" s="267" t="s">
        <v>9909</v>
      </c>
      <c r="N92" s="268"/>
      <c r="O92" s="269" t="s">
        <v>27</v>
      </c>
      <c r="P92" s="270"/>
      <c r="Q92" s="271" t="s">
        <v>9909</v>
      </c>
      <c r="R92" s="245"/>
      <c r="T92" s="220"/>
      <c r="V92" s="234"/>
      <c r="X92" s="234"/>
      <c r="Z92" s="234"/>
      <c r="AB92" s="234"/>
      <c r="AD92" s="234"/>
      <c r="AF92" s="234"/>
      <c r="AH92" s="234"/>
      <c r="AT92" s="247"/>
      <c r="AU92" s="247"/>
      <c r="AV92" s="247"/>
      <c r="AW92" s="247"/>
      <c r="AX92" s="247"/>
      <c r="AY92" s="247"/>
      <c r="AZ92" s="247"/>
      <c r="BA92" s="247"/>
      <c r="BB92" s="247"/>
    </row>
    <row r="93" spans="2:54" s="246" customFormat="1" ht="20.25" customHeight="1">
      <c r="B93" s="238"/>
      <c r="C93" s="272" t="s">
        <v>214</v>
      </c>
      <c r="D93" s="273"/>
      <c r="E93" s="281" t="s">
        <v>9994</v>
      </c>
      <c r="F93" s="265"/>
      <c r="G93" s="264">
        <v>3</v>
      </c>
      <c r="H93" s="283"/>
      <c r="I93" s="267" t="s">
        <v>27</v>
      </c>
      <c r="J93" s="268"/>
      <c r="K93" s="267" t="s">
        <v>27</v>
      </c>
      <c r="L93" s="268"/>
      <c r="M93" s="267" t="s">
        <v>27</v>
      </c>
      <c r="N93" s="268"/>
      <c r="O93" s="269" t="s">
        <v>27</v>
      </c>
      <c r="P93" s="270"/>
      <c r="Q93" s="271" t="s">
        <v>9909</v>
      </c>
      <c r="R93" s="245"/>
      <c r="T93" s="220"/>
      <c r="V93" s="234"/>
      <c r="X93" s="234"/>
      <c r="Z93" s="234"/>
      <c r="AB93" s="234"/>
      <c r="AD93" s="234"/>
      <c r="AF93" s="234"/>
      <c r="AH93" s="234"/>
      <c r="AT93" s="247"/>
      <c r="AU93" s="247"/>
      <c r="AV93" s="247"/>
      <c r="AW93" s="247"/>
      <c r="AX93" s="247"/>
      <c r="AY93" s="247"/>
      <c r="AZ93" s="247"/>
      <c r="BA93" s="247"/>
      <c r="BB93" s="247"/>
    </row>
    <row r="94" spans="2:54" s="246" customFormat="1" ht="20.25" customHeight="1">
      <c r="B94" s="238"/>
      <c r="C94" s="272" t="s">
        <v>216</v>
      </c>
      <c r="D94" s="278"/>
      <c r="E94" s="281" t="s">
        <v>9995</v>
      </c>
      <c r="F94" s="265"/>
      <c r="G94" s="264">
        <v>3</v>
      </c>
      <c r="H94" s="284"/>
      <c r="I94" s="267" t="s">
        <v>27</v>
      </c>
      <c r="J94" s="268"/>
      <c r="K94" s="267" t="s">
        <v>27</v>
      </c>
      <c r="L94" s="268"/>
      <c r="M94" s="267" t="s">
        <v>27</v>
      </c>
      <c r="N94" s="268"/>
      <c r="O94" s="269" t="s">
        <v>9909</v>
      </c>
      <c r="P94" s="270"/>
      <c r="Q94" s="271" t="s">
        <v>9909</v>
      </c>
      <c r="R94" s="245"/>
      <c r="T94" s="220"/>
      <c r="V94" s="234"/>
      <c r="X94" s="234"/>
      <c r="Z94" s="234"/>
      <c r="AB94" s="234"/>
      <c r="AD94" s="234"/>
      <c r="AF94" s="234"/>
      <c r="AH94" s="234"/>
      <c r="AT94" s="247"/>
      <c r="AU94" s="247"/>
      <c r="AV94" s="247"/>
      <c r="AW94" s="247"/>
      <c r="AX94" s="247"/>
      <c r="AY94" s="247"/>
      <c r="AZ94" s="247"/>
      <c r="BA94" s="247"/>
      <c r="BB94" s="247"/>
    </row>
    <row r="95" spans="2:54" s="246" customFormat="1" ht="20.25" customHeight="1">
      <c r="B95" s="238"/>
      <c r="C95" s="272" t="s">
        <v>218</v>
      </c>
      <c r="D95" s="263"/>
      <c r="E95" s="281" t="s">
        <v>9996</v>
      </c>
      <c r="F95" s="265"/>
      <c r="G95" s="264">
        <v>3</v>
      </c>
      <c r="H95" s="282"/>
      <c r="I95" s="267" t="s">
        <v>9909</v>
      </c>
      <c r="J95" s="268"/>
      <c r="K95" s="267" t="s">
        <v>9909</v>
      </c>
      <c r="L95" s="268"/>
      <c r="M95" s="267" t="s">
        <v>9909</v>
      </c>
      <c r="N95" s="268"/>
      <c r="O95" s="269" t="s">
        <v>9909</v>
      </c>
      <c r="P95" s="270"/>
      <c r="Q95" s="271" t="s">
        <v>9909</v>
      </c>
      <c r="R95" s="245"/>
      <c r="T95" s="220"/>
      <c r="V95" s="234"/>
      <c r="X95" s="234"/>
      <c r="Z95" s="234"/>
      <c r="AB95" s="234"/>
      <c r="AD95" s="234"/>
      <c r="AF95" s="234"/>
      <c r="AH95" s="234"/>
      <c r="AT95" s="247"/>
      <c r="AU95" s="247"/>
      <c r="AV95" s="247"/>
      <c r="AW95" s="247"/>
      <c r="AX95" s="247"/>
      <c r="AY95" s="247"/>
      <c r="AZ95" s="247"/>
      <c r="BA95" s="247"/>
      <c r="BB95" s="247"/>
    </row>
    <row r="96" spans="2:54" s="246" customFormat="1" ht="20.25" customHeight="1">
      <c r="B96" s="238"/>
      <c r="C96" s="272" t="s">
        <v>220</v>
      </c>
      <c r="D96" s="263"/>
      <c r="E96" s="281" t="s">
        <v>9997</v>
      </c>
      <c r="F96" s="265"/>
      <c r="G96" s="264">
        <v>2</v>
      </c>
      <c r="H96" s="282"/>
      <c r="I96" s="267" t="s">
        <v>27</v>
      </c>
      <c r="J96" s="268"/>
      <c r="K96" s="267" t="s">
        <v>27</v>
      </c>
      <c r="L96" s="268"/>
      <c r="M96" s="267" t="s">
        <v>27</v>
      </c>
      <c r="N96" s="268"/>
      <c r="O96" s="269" t="s">
        <v>27</v>
      </c>
      <c r="P96" s="270"/>
      <c r="Q96" s="271" t="s">
        <v>27</v>
      </c>
      <c r="R96" s="245"/>
      <c r="T96" s="220"/>
      <c r="V96" s="234"/>
      <c r="X96" s="234"/>
      <c r="Z96" s="234"/>
      <c r="AB96" s="234"/>
      <c r="AD96" s="234"/>
      <c r="AF96" s="234"/>
      <c r="AH96" s="234"/>
      <c r="AT96" s="247"/>
      <c r="AU96" s="247"/>
      <c r="AV96" s="247"/>
      <c r="AW96" s="247"/>
      <c r="AX96" s="247"/>
      <c r="AY96" s="247"/>
      <c r="AZ96" s="247"/>
      <c r="BA96" s="247"/>
      <c r="BB96" s="247"/>
    </row>
    <row r="97" spans="2:54" s="246" customFormat="1" ht="20.25" customHeight="1">
      <c r="B97" s="238"/>
      <c r="C97" s="272" t="s">
        <v>222</v>
      </c>
      <c r="D97" s="276"/>
      <c r="E97" s="281" t="s">
        <v>9998</v>
      </c>
      <c r="F97" s="265"/>
      <c r="G97" s="264">
        <v>3</v>
      </c>
      <c r="H97" s="275"/>
      <c r="I97" s="267" t="s">
        <v>27</v>
      </c>
      <c r="J97" s="268"/>
      <c r="K97" s="267" t="s">
        <v>27</v>
      </c>
      <c r="L97" s="268"/>
      <c r="M97" s="267" t="s">
        <v>9909</v>
      </c>
      <c r="N97" s="268"/>
      <c r="O97" s="269" t="s">
        <v>9909</v>
      </c>
      <c r="P97" s="270"/>
      <c r="Q97" s="271" t="s">
        <v>9909</v>
      </c>
      <c r="R97" s="245"/>
      <c r="T97" s="220"/>
      <c r="V97" s="234"/>
      <c r="X97" s="234"/>
      <c r="Z97" s="234"/>
      <c r="AB97" s="234"/>
      <c r="AD97" s="234"/>
      <c r="AF97" s="234"/>
      <c r="AH97" s="234"/>
      <c r="AT97" s="247"/>
      <c r="AU97" s="247"/>
      <c r="AV97" s="247"/>
      <c r="AW97" s="247"/>
      <c r="AX97" s="247"/>
      <c r="AY97" s="247"/>
      <c r="AZ97" s="247"/>
      <c r="BA97" s="247"/>
      <c r="BB97" s="247"/>
    </row>
    <row r="98" spans="2:54" s="246" customFormat="1" ht="20.25" customHeight="1">
      <c r="B98" s="238"/>
      <c r="C98" s="272" t="s">
        <v>224</v>
      </c>
      <c r="D98" s="273"/>
      <c r="E98" s="281" t="s">
        <v>9999</v>
      </c>
      <c r="F98" s="265"/>
      <c r="G98" s="264">
        <v>2</v>
      </c>
      <c r="H98" s="284"/>
      <c r="I98" s="267" t="s">
        <v>27</v>
      </c>
      <c r="J98" s="268"/>
      <c r="K98" s="267" t="s">
        <v>27</v>
      </c>
      <c r="L98" s="268"/>
      <c r="M98" s="267" t="s">
        <v>27</v>
      </c>
      <c r="N98" s="268"/>
      <c r="O98" s="269" t="s">
        <v>27</v>
      </c>
      <c r="P98" s="270"/>
      <c r="Q98" s="271" t="s">
        <v>27</v>
      </c>
      <c r="R98" s="245"/>
      <c r="T98" s="220"/>
      <c r="V98" s="234"/>
      <c r="X98" s="234"/>
      <c r="Z98" s="234"/>
      <c r="AB98" s="234"/>
      <c r="AD98" s="234"/>
      <c r="AF98" s="234"/>
      <c r="AH98" s="234"/>
      <c r="AT98" s="247"/>
      <c r="AU98" s="247"/>
      <c r="AV98" s="247"/>
      <c r="AW98" s="247"/>
      <c r="AX98" s="247"/>
      <c r="AY98" s="247"/>
      <c r="AZ98" s="247"/>
      <c r="BA98" s="247"/>
      <c r="BB98" s="247"/>
    </row>
    <row r="99" spans="2:54" s="246" customFormat="1" ht="20.25" customHeight="1">
      <c r="B99" s="238"/>
      <c r="C99" s="272" t="s">
        <v>226</v>
      </c>
      <c r="D99" s="273"/>
      <c r="E99" s="281" t="s">
        <v>10000</v>
      </c>
      <c r="F99" s="265"/>
      <c r="G99" s="264">
        <v>2</v>
      </c>
      <c r="H99" s="284"/>
      <c r="I99" s="267" t="s">
        <v>27</v>
      </c>
      <c r="J99" s="268"/>
      <c r="K99" s="267" t="s">
        <v>27</v>
      </c>
      <c r="L99" s="268"/>
      <c r="M99" s="267" t="s">
        <v>27</v>
      </c>
      <c r="N99" s="268"/>
      <c r="O99" s="269" t="s">
        <v>27</v>
      </c>
      <c r="P99" s="270"/>
      <c r="Q99" s="271" t="s">
        <v>9909</v>
      </c>
      <c r="R99" s="245"/>
      <c r="T99" s="220"/>
      <c r="V99" s="234"/>
      <c r="X99" s="234"/>
      <c r="Z99" s="234"/>
      <c r="AB99" s="234"/>
      <c r="AD99" s="234"/>
      <c r="AF99" s="234"/>
      <c r="AH99" s="234"/>
      <c r="AT99" s="247"/>
      <c r="AU99" s="247"/>
      <c r="AV99" s="247"/>
      <c r="AW99" s="247"/>
      <c r="AX99" s="247"/>
      <c r="AY99" s="247"/>
      <c r="AZ99" s="247"/>
      <c r="BA99" s="247"/>
      <c r="BB99" s="247"/>
    </row>
    <row r="100" spans="2:54" s="246" customFormat="1" ht="20.25" customHeight="1">
      <c r="B100" s="238"/>
      <c r="C100" s="272" t="s">
        <v>228</v>
      </c>
      <c r="D100" s="273"/>
      <c r="E100" s="281" t="s">
        <v>10001</v>
      </c>
      <c r="F100" s="265"/>
      <c r="G100" s="264">
        <v>4</v>
      </c>
      <c r="H100" s="275"/>
      <c r="I100" s="267" t="s">
        <v>27</v>
      </c>
      <c r="J100" s="268"/>
      <c r="K100" s="267" t="s">
        <v>27</v>
      </c>
      <c r="L100" s="268"/>
      <c r="M100" s="267" t="s">
        <v>9909</v>
      </c>
      <c r="N100" s="268"/>
      <c r="O100" s="269" t="s">
        <v>27</v>
      </c>
      <c r="P100" s="270"/>
      <c r="Q100" s="271" t="s">
        <v>9909</v>
      </c>
      <c r="R100" s="245"/>
      <c r="T100" s="220"/>
      <c r="V100" s="234"/>
      <c r="X100" s="234"/>
      <c r="Z100" s="234"/>
      <c r="AB100" s="234"/>
      <c r="AD100" s="234"/>
      <c r="AF100" s="234"/>
      <c r="AH100" s="234"/>
      <c r="AT100" s="247"/>
      <c r="AU100" s="247"/>
      <c r="AV100" s="247"/>
      <c r="AW100" s="247"/>
      <c r="AX100" s="247"/>
      <c r="AY100" s="247"/>
      <c r="AZ100" s="247"/>
      <c r="BA100" s="247"/>
      <c r="BB100" s="247"/>
    </row>
    <row r="101" spans="2:54" s="246" customFormat="1" ht="20.25" customHeight="1">
      <c r="B101" s="238"/>
      <c r="C101" s="272" t="s">
        <v>230</v>
      </c>
      <c r="D101" s="273"/>
      <c r="E101" s="281" t="s">
        <v>10002</v>
      </c>
      <c r="F101" s="265"/>
      <c r="G101" s="264">
        <v>2</v>
      </c>
      <c r="H101" s="275"/>
      <c r="I101" s="267" t="s">
        <v>27</v>
      </c>
      <c r="J101" s="268"/>
      <c r="K101" s="267" t="s">
        <v>27</v>
      </c>
      <c r="L101" s="268"/>
      <c r="M101" s="267" t="s">
        <v>27</v>
      </c>
      <c r="N101" s="268"/>
      <c r="O101" s="269" t="s">
        <v>9909</v>
      </c>
      <c r="P101" s="270"/>
      <c r="Q101" s="271" t="s">
        <v>9909</v>
      </c>
      <c r="R101" s="245"/>
      <c r="T101" s="220"/>
      <c r="V101" s="234"/>
      <c r="X101" s="234"/>
      <c r="Z101" s="234"/>
      <c r="AB101" s="234"/>
      <c r="AD101" s="234"/>
      <c r="AF101" s="234"/>
      <c r="AH101" s="234"/>
      <c r="AT101" s="247"/>
      <c r="AU101" s="247"/>
      <c r="AV101" s="247"/>
      <c r="AW101" s="247"/>
      <c r="AX101" s="247"/>
      <c r="AY101" s="247"/>
      <c r="AZ101" s="247"/>
      <c r="BA101" s="247"/>
      <c r="BB101" s="247"/>
    </row>
    <row r="102" spans="2:54" s="246" customFormat="1" ht="20.25" customHeight="1">
      <c r="B102" s="238"/>
      <c r="C102" s="272" t="s">
        <v>232</v>
      </c>
      <c r="D102" s="263"/>
      <c r="E102" s="281" t="s">
        <v>10003</v>
      </c>
      <c r="F102" s="265"/>
      <c r="G102" s="264">
        <v>2</v>
      </c>
      <c r="H102" s="266"/>
      <c r="I102" s="267" t="s">
        <v>27</v>
      </c>
      <c r="J102" s="268"/>
      <c r="K102" s="267" t="s">
        <v>27</v>
      </c>
      <c r="L102" s="268"/>
      <c r="M102" s="267" t="s">
        <v>27</v>
      </c>
      <c r="N102" s="268"/>
      <c r="O102" s="269" t="s">
        <v>27</v>
      </c>
      <c r="P102" s="270"/>
      <c r="Q102" s="271" t="s">
        <v>27</v>
      </c>
      <c r="R102" s="245"/>
      <c r="T102" s="220"/>
      <c r="V102" s="234"/>
      <c r="X102" s="234"/>
      <c r="Z102" s="234"/>
      <c r="AB102" s="234"/>
      <c r="AD102" s="234"/>
      <c r="AF102" s="234"/>
      <c r="AH102" s="234"/>
      <c r="AT102" s="247"/>
      <c r="AU102" s="247"/>
      <c r="AV102" s="247"/>
      <c r="AW102" s="247"/>
      <c r="AX102" s="247"/>
      <c r="AY102" s="247"/>
      <c r="AZ102" s="247"/>
      <c r="BA102" s="247"/>
      <c r="BB102" s="247"/>
    </row>
    <row r="103" spans="2:54" s="246" customFormat="1" ht="20.25" customHeight="1">
      <c r="B103" s="238"/>
      <c r="C103" s="272" t="s">
        <v>234</v>
      </c>
      <c r="D103" s="273"/>
      <c r="E103" s="281" t="s">
        <v>10004</v>
      </c>
      <c r="F103" s="265"/>
      <c r="G103" s="264">
        <v>2</v>
      </c>
      <c r="H103" s="283"/>
      <c r="I103" s="267" t="s">
        <v>27</v>
      </c>
      <c r="J103" s="268"/>
      <c r="K103" s="267" t="s">
        <v>27</v>
      </c>
      <c r="L103" s="268"/>
      <c r="M103" s="267" t="s">
        <v>27</v>
      </c>
      <c r="N103" s="268"/>
      <c r="O103" s="269" t="s">
        <v>27</v>
      </c>
      <c r="P103" s="270"/>
      <c r="Q103" s="271" t="s">
        <v>9909</v>
      </c>
      <c r="R103" s="245"/>
      <c r="T103" s="220"/>
      <c r="V103" s="234"/>
      <c r="X103" s="234"/>
      <c r="Z103" s="234"/>
      <c r="AB103" s="234"/>
      <c r="AD103" s="234"/>
      <c r="AF103" s="234"/>
      <c r="AH103" s="234"/>
      <c r="AT103" s="247"/>
      <c r="AU103" s="247"/>
      <c r="AV103" s="247"/>
      <c r="AW103" s="247"/>
      <c r="AX103" s="247"/>
      <c r="AY103" s="247"/>
      <c r="AZ103" s="247"/>
      <c r="BA103" s="247"/>
      <c r="BB103" s="247"/>
    </row>
    <row r="104" spans="2:54" s="246" customFormat="1" ht="20.25" customHeight="1">
      <c r="B104" s="238"/>
      <c r="C104" s="272" t="s">
        <v>236</v>
      </c>
      <c r="D104" s="276"/>
      <c r="E104" s="281" t="s">
        <v>10005</v>
      </c>
      <c r="F104" s="265"/>
      <c r="G104" s="264">
        <v>5</v>
      </c>
      <c r="H104" s="266"/>
      <c r="I104" s="267" t="s">
        <v>27</v>
      </c>
      <c r="J104" s="268"/>
      <c r="K104" s="267" t="s">
        <v>27</v>
      </c>
      <c r="L104" s="268"/>
      <c r="M104" s="267" t="s">
        <v>27</v>
      </c>
      <c r="N104" s="268"/>
      <c r="O104" s="269" t="s">
        <v>27</v>
      </c>
      <c r="P104" s="270"/>
      <c r="Q104" s="271" t="s">
        <v>9909</v>
      </c>
      <c r="R104" s="245"/>
      <c r="T104" s="220"/>
      <c r="V104" s="234"/>
      <c r="X104" s="234"/>
      <c r="Z104" s="234"/>
      <c r="AB104" s="234"/>
      <c r="AD104" s="234"/>
      <c r="AF104" s="234"/>
      <c r="AH104" s="234"/>
      <c r="AT104" s="247"/>
      <c r="AU104" s="247"/>
      <c r="AV104" s="247"/>
      <c r="AW104" s="247"/>
      <c r="AX104" s="247"/>
      <c r="AY104" s="247"/>
      <c r="AZ104" s="247"/>
      <c r="BA104" s="247"/>
      <c r="BB104" s="247"/>
    </row>
    <row r="105" spans="2:54" s="246" customFormat="1" ht="20.25" customHeight="1">
      <c r="B105" s="238"/>
      <c r="C105" s="272" t="s">
        <v>238</v>
      </c>
      <c r="D105" s="276"/>
      <c r="E105" s="281" t="s">
        <v>10006</v>
      </c>
      <c r="F105" s="265"/>
      <c r="G105" s="264">
        <v>5</v>
      </c>
      <c r="H105" s="284"/>
      <c r="I105" s="267" t="s">
        <v>27</v>
      </c>
      <c r="J105" s="268"/>
      <c r="K105" s="267" t="s">
        <v>27</v>
      </c>
      <c r="L105" s="268"/>
      <c r="M105" s="267" t="s">
        <v>27</v>
      </c>
      <c r="N105" s="268"/>
      <c r="O105" s="269" t="s">
        <v>27</v>
      </c>
      <c r="P105" s="270"/>
      <c r="Q105" s="271" t="s">
        <v>9909</v>
      </c>
      <c r="R105" s="245"/>
      <c r="T105" s="220"/>
      <c r="V105" s="234"/>
      <c r="X105" s="234"/>
      <c r="Z105" s="234"/>
      <c r="AB105" s="234"/>
      <c r="AD105" s="234"/>
      <c r="AF105" s="234"/>
      <c r="AH105" s="234"/>
      <c r="AT105" s="247"/>
      <c r="AU105" s="247"/>
      <c r="AV105" s="247"/>
      <c r="AW105" s="247"/>
      <c r="AX105" s="247"/>
      <c r="AY105" s="247"/>
      <c r="AZ105" s="247"/>
      <c r="BA105" s="247"/>
      <c r="BB105" s="247"/>
    </row>
    <row r="106" spans="2:54" s="246" customFormat="1" ht="20.25" customHeight="1">
      <c r="B106" s="238"/>
      <c r="C106" s="272" t="s">
        <v>240</v>
      </c>
      <c r="D106" s="273"/>
      <c r="E106" s="281" t="s">
        <v>10007</v>
      </c>
      <c r="F106" s="265"/>
      <c r="G106" s="264">
        <v>5</v>
      </c>
      <c r="H106" s="274"/>
      <c r="I106" s="267" t="s">
        <v>27</v>
      </c>
      <c r="J106" s="268"/>
      <c r="K106" s="267" t="s">
        <v>27</v>
      </c>
      <c r="L106" s="268"/>
      <c r="M106" s="267" t="s">
        <v>27</v>
      </c>
      <c r="N106" s="268"/>
      <c r="O106" s="269" t="s">
        <v>27</v>
      </c>
      <c r="P106" s="270"/>
      <c r="Q106" s="271" t="s">
        <v>27</v>
      </c>
      <c r="R106" s="245"/>
      <c r="T106" s="220"/>
      <c r="V106" s="234"/>
      <c r="X106" s="234"/>
      <c r="Z106" s="234"/>
      <c r="AB106" s="234"/>
      <c r="AD106" s="234"/>
      <c r="AF106" s="234"/>
      <c r="AH106" s="234"/>
      <c r="AT106" s="247"/>
      <c r="AU106" s="247"/>
      <c r="AV106" s="247"/>
      <c r="AW106" s="247"/>
      <c r="AX106" s="247"/>
      <c r="AY106" s="247"/>
      <c r="AZ106" s="247"/>
      <c r="BA106" s="247"/>
      <c r="BB106" s="247"/>
    </row>
    <row r="107" spans="2:54" s="246" customFormat="1" ht="20.25" customHeight="1">
      <c r="B107" s="238"/>
      <c r="C107" s="272" t="s">
        <v>242</v>
      </c>
      <c r="D107" s="263"/>
      <c r="E107" s="281" t="s">
        <v>10008</v>
      </c>
      <c r="F107" s="265"/>
      <c r="G107" s="264">
        <v>2</v>
      </c>
      <c r="H107" s="282"/>
      <c r="I107" s="267" t="s">
        <v>27</v>
      </c>
      <c r="J107" s="268"/>
      <c r="K107" s="267" t="s">
        <v>27</v>
      </c>
      <c r="L107" s="268"/>
      <c r="M107" s="267" t="s">
        <v>27</v>
      </c>
      <c r="N107" s="268"/>
      <c r="O107" s="269" t="s">
        <v>27</v>
      </c>
      <c r="P107" s="270"/>
      <c r="Q107" s="271" t="s">
        <v>9909</v>
      </c>
      <c r="R107" s="245"/>
      <c r="T107" s="220"/>
      <c r="V107" s="234"/>
      <c r="X107" s="234"/>
      <c r="Z107" s="234"/>
      <c r="AB107" s="234"/>
      <c r="AD107" s="234"/>
      <c r="AF107" s="234"/>
      <c r="AH107" s="234"/>
      <c r="AT107" s="247"/>
      <c r="AU107" s="247"/>
      <c r="AV107" s="247"/>
      <c r="AW107" s="247"/>
      <c r="AX107" s="247"/>
      <c r="AY107" s="247"/>
      <c r="AZ107" s="247"/>
      <c r="BA107" s="247"/>
      <c r="BB107" s="247"/>
    </row>
    <row r="108" spans="2:54" s="246" customFormat="1" ht="20.25" customHeight="1">
      <c r="B108" s="238"/>
      <c r="C108" s="272" t="s">
        <v>244</v>
      </c>
      <c r="D108" s="263"/>
      <c r="E108" s="281" t="s">
        <v>10009</v>
      </c>
      <c r="F108" s="265"/>
      <c r="G108" s="264">
        <v>3</v>
      </c>
      <c r="H108" s="282"/>
      <c r="I108" s="267" t="s">
        <v>9909</v>
      </c>
      <c r="J108" s="268"/>
      <c r="K108" s="267" t="s">
        <v>9909</v>
      </c>
      <c r="L108" s="268"/>
      <c r="M108" s="267" t="s">
        <v>9909</v>
      </c>
      <c r="N108" s="268"/>
      <c r="O108" s="269" t="s">
        <v>9909</v>
      </c>
      <c r="P108" s="270"/>
      <c r="Q108" s="271" t="s">
        <v>9909</v>
      </c>
      <c r="R108" s="245"/>
      <c r="T108" s="220"/>
      <c r="V108" s="234"/>
      <c r="X108" s="234"/>
      <c r="Z108" s="234"/>
      <c r="AB108" s="234"/>
      <c r="AD108" s="234"/>
      <c r="AF108" s="234"/>
      <c r="AH108" s="234"/>
      <c r="AT108" s="247"/>
      <c r="AU108" s="247"/>
      <c r="AV108" s="247"/>
      <c r="AW108" s="247"/>
      <c r="AX108" s="247"/>
      <c r="AY108" s="247"/>
      <c r="AZ108" s="247"/>
      <c r="BA108" s="247"/>
      <c r="BB108" s="247"/>
    </row>
    <row r="109" spans="2:54" s="246" customFormat="1" ht="20.25" customHeight="1">
      <c r="B109" s="238"/>
      <c r="C109" s="272" t="s">
        <v>246</v>
      </c>
      <c r="D109" s="276"/>
      <c r="E109" s="281" t="s">
        <v>10010</v>
      </c>
      <c r="F109" s="265"/>
      <c r="G109" s="264">
        <v>2</v>
      </c>
      <c r="H109" s="266"/>
      <c r="I109" s="267" t="s">
        <v>27</v>
      </c>
      <c r="J109" s="268"/>
      <c r="K109" s="267" t="s">
        <v>27</v>
      </c>
      <c r="L109" s="268"/>
      <c r="M109" s="267" t="s">
        <v>27</v>
      </c>
      <c r="N109" s="268"/>
      <c r="O109" s="269" t="s">
        <v>9909</v>
      </c>
      <c r="P109" s="270"/>
      <c r="Q109" s="271" t="s">
        <v>9909</v>
      </c>
      <c r="R109" s="245"/>
      <c r="T109" s="220"/>
      <c r="V109" s="234"/>
      <c r="X109" s="234"/>
      <c r="Z109" s="234"/>
      <c r="AB109" s="234"/>
      <c r="AD109" s="234"/>
      <c r="AF109" s="234"/>
      <c r="AH109" s="234"/>
      <c r="AT109" s="247"/>
      <c r="AU109" s="247"/>
      <c r="AV109" s="247"/>
      <c r="AW109" s="247"/>
      <c r="AX109" s="247"/>
      <c r="AY109" s="247"/>
      <c r="AZ109" s="247"/>
      <c r="BA109" s="247"/>
      <c r="BB109" s="247"/>
    </row>
    <row r="110" spans="2:54" s="246" customFormat="1" ht="20.25" customHeight="1">
      <c r="B110" s="238"/>
      <c r="C110" s="272" t="s">
        <v>248</v>
      </c>
      <c r="D110" s="273"/>
      <c r="E110" s="281" t="s">
        <v>10011</v>
      </c>
      <c r="F110" s="265"/>
      <c r="G110" s="264">
        <v>4</v>
      </c>
      <c r="H110" s="284"/>
      <c r="I110" s="267" t="s">
        <v>27</v>
      </c>
      <c r="J110" s="268"/>
      <c r="K110" s="267" t="s">
        <v>27</v>
      </c>
      <c r="L110" s="268"/>
      <c r="M110" s="267" t="s">
        <v>27</v>
      </c>
      <c r="N110" s="268"/>
      <c r="O110" s="269" t="s">
        <v>9909</v>
      </c>
      <c r="P110" s="270"/>
      <c r="Q110" s="271" t="s">
        <v>9909</v>
      </c>
      <c r="R110" s="245"/>
      <c r="T110" s="220"/>
      <c r="V110" s="234"/>
      <c r="X110" s="234"/>
      <c r="Z110" s="234"/>
      <c r="AB110" s="234"/>
      <c r="AD110" s="234"/>
      <c r="AF110" s="234"/>
      <c r="AH110" s="234"/>
      <c r="AT110" s="247"/>
      <c r="AU110" s="247"/>
      <c r="AV110" s="247"/>
      <c r="AW110" s="247"/>
      <c r="AX110" s="247"/>
      <c r="AY110" s="247"/>
      <c r="AZ110" s="247"/>
      <c r="BA110" s="247"/>
      <c r="BB110" s="247"/>
    </row>
    <row r="111" spans="2:54" s="246" customFormat="1" ht="20.25" customHeight="1">
      <c r="B111" s="238"/>
      <c r="C111" s="272" t="s">
        <v>250</v>
      </c>
      <c r="D111" s="263"/>
      <c r="E111" s="281" t="s">
        <v>10012</v>
      </c>
      <c r="F111" s="265"/>
      <c r="G111" s="264">
        <v>3</v>
      </c>
      <c r="H111" s="282"/>
      <c r="I111" s="267" t="s">
        <v>27</v>
      </c>
      <c r="J111" s="268"/>
      <c r="K111" s="267" t="s">
        <v>27</v>
      </c>
      <c r="L111" s="268"/>
      <c r="M111" s="267" t="s">
        <v>9909</v>
      </c>
      <c r="N111" s="268"/>
      <c r="O111" s="269" t="s">
        <v>9909</v>
      </c>
      <c r="P111" s="270"/>
      <c r="Q111" s="271" t="s">
        <v>9909</v>
      </c>
      <c r="R111" s="245"/>
      <c r="T111" s="220"/>
      <c r="V111" s="234"/>
      <c r="X111" s="234"/>
      <c r="Z111" s="234"/>
      <c r="AB111" s="234"/>
      <c r="AD111" s="234"/>
      <c r="AF111" s="234"/>
      <c r="AH111" s="234"/>
      <c r="AT111" s="247"/>
      <c r="AU111" s="247"/>
      <c r="AV111" s="247"/>
      <c r="AW111" s="247"/>
      <c r="AX111" s="247"/>
      <c r="AY111" s="247"/>
      <c r="AZ111" s="247"/>
      <c r="BA111" s="247"/>
      <c r="BB111" s="247"/>
    </row>
    <row r="112" spans="2:54" s="246" customFormat="1" ht="20.25" customHeight="1">
      <c r="B112" s="238"/>
      <c r="C112" s="272" t="s">
        <v>252</v>
      </c>
      <c r="D112" s="276"/>
      <c r="E112" s="281" t="s">
        <v>10013</v>
      </c>
      <c r="F112" s="265"/>
      <c r="G112" s="264">
        <v>6</v>
      </c>
      <c r="H112" s="266"/>
      <c r="I112" s="267" t="s">
        <v>27</v>
      </c>
      <c r="J112" s="268"/>
      <c r="K112" s="267" t="s">
        <v>27</v>
      </c>
      <c r="L112" s="268"/>
      <c r="M112" s="267" t="s">
        <v>27</v>
      </c>
      <c r="N112" s="268"/>
      <c r="O112" s="269" t="s">
        <v>27</v>
      </c>
      <c r="P112" s="270"/>
      <c r="Q112" s="271" t="s">
        <v>9909</v>
      </c>
      <c r="R112" s="245"/>
      <c r="T112" s="220"/>
      <c r="V112" s="234"/>
      <c r="X112" s="234"/>
      <c r="Z112" s="234"/>
      <c r="AB112" s="234"/>
      <c r="AD112" s="234"/>
      <c r="AF112" s="234"/>
      <c r="AH112" s="234"/>
      <c r="AT112" s="247"/>
      <c r="AU112" s="247"/>
      <c r="AV112" s="247"/>
      <c r="AW112" s="247"/>
      <c r="AX112" s="247"/>
      <c r="AY112" s="247"/>
      <c r="AZ112" s="247"/>
      <c r="BA112" s="247"/>
      <c r="BB112" s="247"/>
    </row>
    <row r="113" spans="2:54" s="246" customFormat="1" ht="20.25" customHeight="1">
      <c r="B113" s="238"/>
      <c r="C113" s="272" t="s">
        <v>254</v>
      </c>
      <c r="D113" s="273"/>
      <c r="E113" s="281" t="s">
        <v>10014</v>
      </c>
      <c r="F113" s="265"/>
      <c r="G113" s="264">
        <v>5</v>
      </c>
      <c r="H113" s="284"/>
      <c r="I113" s="267" t="s">
        <v>27</v>
      </c>
      <c r="J113" s="268"/>
      <c r="K113" s="267" t="s">
        <v>27</v>
      </c>
      <c r="L113" s="268"/>
      <c r="M113" s="267" t="s">
        <v>27</v>
      </c>
      <c r="N113" s="268"/>
      <c r="O113" s="269" t="s">
        <v>27</v>
      </c>
      <c r="P113" s="270"/>
      <c r="Q113" s="271" t="s">
        <v>27</v>
      </c>
      <c r="R113" s="245"/>
      <c r="T113" s="220"/>
      <c r="V113" s="234"/>
      <c r="X113" s="234"/>
      <c r="Z113" s="234"/>
      <c r="AB113" s="234"/>
      <c r="AD113" s="234"/>
      <c r="AF113" s="234"/>
      <c r="AH113" s="234"/>
      <c r="AT113" s="247"/>
      <c r="AU113" s="247"/>
      <c r="AV113" s="247"/>
      <c r="AW113" s="247"/>
      <c r="AX113" s="247"/>
      <c r="AY113" s="247"/>
      <c r="AZ113" s="247"/>
      <c r="BA113" s="247"/>
      <c r="BB113" s="247"/>
    </row>
    <row r="114" spans="2:54" s="246" customFormat="1" ht="20.25" customHeight="1">
      <c r="B114" s="238"/>
      <c r="C114" s="272" t="s">
        <v>256</v>
      </c>
      <c r="D114" s="276"/>
      <c r="E114" s="281" t="s">
        <v>10015</v>
      </c>
      <c r="F114" s="265"/>
      <c r="G114" s="264">
        <v>5</v>
      </c>
      <c r="H114" s="275"/>
      <c r="I114" s="267" t="s">
        <v>27</v>
      </c>
      <c r="J114" s="268"/>
      <c r="K114" s="267" t="s">
        <v>27</v>
      </c>
      <c r="L114" s="268"/>
      <c r="M114" s="267" t="s">
        <v>27</v>
      </c>
      <c r="N114" s="268"/>
      <c r="O114" s="269" t="s">
        <v>27</v>
      </c>
      <c r="P114" s="270"/>
      <c r="Q114" s="271" t="s">
        <v>9909</v>
      </c>
      <c r="R114" s="245"/>
      <c r="T114" s="220"/>
      <c r="V114" s="234"/>
      <c r="X114" s="234"/>
      <c r="Z114" s="234"/>
      <c r="AB114" s="234"/>
      <c r="AD114" s="234"/>
      <c r="AF114" s="234"/>
      <c r="AH114" s="234"/>
      <c r="AT114" s="247"/>
      <c r="AU114" s="247"/>
      <c r="AV114" s="247"/>
      <c r="AW114" s="247"/>
      <c r="AX114" s="247"/>
      <c r="AY114" s="247"/>
      <c r="AZ114" s="247"/>
      <c r="BA114" s="247"/>
      <c r="BB114" s="247"/>
    </row>
    <row r="115" spans="2:54" s="246" customFormat="1" ht="20.25" customHeight="1">
      <c r="B115" s="238"/>
      <c r="C115" s="272" t="s">
        <v>10016</v>
      </c>
      <c r="D115" s="276"/>
      <c r="E115" s="281" t="s">
        <v>10017</v>
      </c>
      <c r="F115" s="265"/>
      <c r="G115" s="264">
        <v>3</v>
      </c>
      <c r="H115" s="282"/>
      <c r="I115" s="267"/>
      <c r="J115" s="268"/>
      <c r="K115" s="267"/>
      <c r="L115" s="268"/>
      <c r="M115" s="267"/>
      <c r="N115" s="268"/>
      <c r="O115" s="269"/>
      <c r="P115" s="270"/>
      <c r="Q115" s="271"/>
      <c r="R115" s="245"/>
      <c r="T115" s="220"/>
      <c r="V115" s="234"/>
      <c r="X115" s="234"/>
      <c r="Z115" s="234"/>
      <c r="AB115" s="234"/>
      <c r="AD115" s="234"/>
      <c r="AF115" s="234"/>
      <c r="AH115" s="234"/>
      <c r="AT115" s="247"/>
      <c r="AU115" s="247"/>
      <c r="AV115" s="247"/>
      <c r="AW115" s="247"/>
      <c r="AX115" s="247"/>
      <c r="AY115" s="247"/>
      <c r="AZ115" s="247"/>
      <c r="BA115" s="247"/>
      <c r="BB115" s="247"/>
    </row>
    <row r="116" spans="2:54" s="246" customFormat="1" ht="20.25" customHeight="1">
      <c r="B116" s="238"/>
      <c r="C116" s="272" t="s">
        <v>258</v>
      </c>
      <c r="D116" s="278"/>
      <c r="E116" s="281" t="s">
        <v>10018</v>
      </c>
      <c r="F116" s="265"/>
      <c r="G116" s="264">
        <v>2</v>
      </c>
      <c r="H116" s="284"/>
      <c r="I116" s="267" t="s">
        <v>27</v>
      </c>
      <c r="J116" s="268"/>
      <c r="K116" s="267" t="s">
        <v>27</v>
      </c>
      <c r="L116" s="268"/>
      <c r="M116" s="267" t="s">
        <v>27</v>
      </c>
      <c r="N116" s="268"/>
      <c r="O116" s="269" t="s">
        <v>27</v>
      </c>
      <c r="P116" s="270"/>
      <c r="Q116" s="271" t="s">
        <v>27</v>
      </c>
      <c r="R116" s="245"/>
      <c r="T116" s="220"/>
      <c r="V116" s="234"/>
      <c r="X116" s="234"/>
      <c r="Z116" s="234"/>
      <c r="AB116" s="234"/>
      <c r="AD116" s="234"/>
      <c r="AF116" s="234"/>
      <c r="AH116" s="234"/>
      <c r="AT116" s="247"/>
      <c r="AU116" s="247"/>
      <c r="AV116" s="247"/>
      <c r="AW116" s="247"/>
      <c r="AX116" s="247"/>
      <c r="AY116" s="247"/>
      <c r="AZ116" s="247"/>
      <c r="BA116" s="247"/>
      <c r="BB116" s="247"/>
    </row>
    <row r="117" spans="2:54" s="246" customFormat="1" ht="20.25" customHeight="1">
      <c r="B117" s="238"/>
      <c r="C117" s="272" t="s">
        <v>10019</v>
      </c>
      <c r="D117" s="276"/>
      <c r="E117" s="281" t="s">
        <v>10020</v>
      </c>
      <c r="F117" s="265"/>
      <c r="G117" s="264">
        <v>5</v>
      </c>
      <c r="H117" s="282"/>
      <c r="I117" s="267" t="s">
        <v>27</v>
      </c>
      <c r="J117" s="268"/>
      <c r="K117" s="267" t="s">
        <v>27</v>
      </c>
      <c r="L117" s="268"/>
      <c r="M117" s="267" t="s">
        <v>27</v>
      </c>
      <c r="N117" s="268"/>
      <c r="O117" s="269" t="s">
        <v>27</v>
      </c>
      <c r="P117" s="270"/>
      <c r="Q117" s="271" t="s">
        <v>27</v>
      </c>
      <c r="R117" s="245"/>
      <c r="T117" s="220"/>
      <c r="V117" s="234"/>
      <c r="X117" s="234"/>
      <c r="Z117" s="234"/>
      <c r="AB117" s="234"/>
      <c r="AD117" s="234"/>
      <c r="AF117" s="234"/>
      <c r="AH117" s="234"/>
      <c r="AT117" s="247"/>
      <c r="AU117" s="247"/>
      <c r="AV117" s="247"/>
      <c r="AW117" s="247"/>
      <c r="AX117" s="247"/>
      <c r="AY117" s="247"/>
      <c r="AZ117" s="247"/>
      <c r="BA117" s="247"/>
      <c r="BB117" s="247"/>
    </row>
    <row r="118" spans="2:54" s="246" customFormat="1" ht="20.25" customHeight="1">
      <c r="B118" s="238"/>
      <c r="C118" s="272" t="s">
        <v>260</v>
      </c>
      <c r="D118" s="273"/>
      <c r="E118" s="281" t="s">
        <v>10021</v>
      </c>
      <c r="F118" s="265"/>
      <c r="G118" s="264">
        <v>4</v>
      </c>
      <c r="H118" s="275"/>
      <c r="I118" s="267" t="s">
        <v>27</v>
      </c>
      <c r="J118" s="268"/>
      <c r="K118" s="267" t="s">
        <v>27</v>
      </c>
      <c r="L118" s="268"/>
      <c r="M118" s="267" t="s">
        <v>27</v>
      </c>
      <c r="N118" s="268"/>
      <c r="O118" s="269" t="s">
        <v>27</v>
      </c>
      <c r="P118" s="270"/>
      <c r="Q118" s="271" t="s">
        <v>27</v>
      </c>
      <c r="R118" s="245"/>
      <c r="T118" s="220"/>
      <c r="V118" s="234"/>
      <c r="X118" s="234"/>
      <c r="Z118" s="234"/>
      <c r="AB118" s="234"/>
      <c r="AD118" s="234"/>
      <c r="AF118" s="234"/>
      <c r="AH118" s="234"/>
      <c r="AT118" s="247"/>
      <c r="AU118" s="247"/>
      <c r="AV118" s="247"/>
      <c r="AW118" s="247"/>
      <c r="AX118" s="247"/>
      <c r="AY118" s="247"/>
      <c r="AZ118" s="247"/>
      <c r="BA118" s="247"/>
      <c r="BB118" s="247"/>
    </row>
    <row r="119" spans="2:54" s="246" customFormat="1" ht="20.25" customHeight="1">
      <c r="B119" s="238"/>
      <c r="C119" s="272" t="s">
        <v>10022</v>
      </c>
      <c r="D119" s="273"/>
      <c r="E119" s="281" t="s">
        <v>10023</v>
      </c>
      <c r="F119" s="265"/>
      <c r="G119" s="264">
        <v>5</v>
      </c>
      <c r="H119" s="283"/>
      <c r="I119" s="267" t="s">
        <v>27</v>
      </c>
      <c r="J119" s="268"/>
      <c r="K119" s="267" t="s">
        <v>27</v>
      </c>
      <c r="L119" s="268"/>
      <c r="M119" s="267" t="s">
        <v>27</v>
      </c>
      <c r="N119" s="268"/>
      <c r="O119" s="269" t="s">
        <v>27</v>
      </c>
      <c r="P119" s="270"/>
      <c r="Q119" s="271" t="s">
        <v>27</v>
      </c>
      <c r="R119" s="245"/>
      <c r="T119" s="220"/>
      <c r="V119" s="234"/>
      <c r="X119" s="234"/>
      <c r="Z119" s="234"/>
      <c r="AB119" s="234"/>
      <c r="AD119" s="234"/>
      <c r="AF119" s="234"/>
      <c r="AH119" s="234"/>
      <c r="AT119" s="247"/>
      <c r="AU119" s="247"/>
      <c r="AV119" s="247"/>
      <c r="AW119" s="247"/>
      <c r="AX119" s="247"/>
      <c r="AY119" s="247"/>
      <c r="AZ119" s="247"/>
      <c r="BA119" s="247"/>
      <c r="BB119" s="247"/>
    </row>
    <row r="120" spans="2:54" s="246" customFormat="1" ht="20.25" customHeight="1">
      <c r="B120" s="238"/>
      <c r="C120" s="272" t="s">
        <v>10024</v>
      </c>
      <c r="D120" s="273"/>
      <c r="E120" s="281" t="s">
        <v>10025</v>
      </c>
      <c r="F120" s="265"/>
      <c r="G120" s="264">
        <v>5</v>
      </c>
      <c r="H120" s="283"/>
      <c r="I120" s="267" t="s">
        <v>27</v>
      </c>
      <c r="J120" s="268"/>
      <c r="K120" s="267" t="s">
        <v>27</v>
      </c>
      <c r="L120" s="268"/>
      <c r="M120" s="267" t="s">
        <v>9909</v>
      </c>
      <c r="N120" s="268"/>
      <c r="O120" s="269" t="s">
        <v>27</v>
      </c>
      <c r="P120" s="270"/>
      <c r="Q120" s="271" t="s">
        <v>9909</v>
      </c>
      <c r="R120" s="245"/>
      <c r="T120" s="220"/>
      <c r="V120" s="234"/>
      <c r="X120" s="234"/>
      <c r="Z120" s="234"/>
      <c r="AB120" s="234"/>
      <c r="AD120" s="234"/>
      <c r="AF120" s="234"/>
      <c r="AH120" s="234"/>
      <c r="AT120" s="247"/>
      <c r="AU120" s="247"/>
      <c r="AV120" s="247"/>
      <c r="AW120" s="247"/>
      <c r="AX120" s="247"/>
      <c r="AY120" s="247"/>
      <c r="AZ120" s="247"/>
      <c r="BA120" s="247"/>
      <c r="BB120" s="247"/>
    </row>
    <row r="121" spans="2:54" s="246" customFormat="1" ht="20.25" customHeight="1">
      <c r="B121" s="238"/>
      <c r="C121" s="272" t="s">
        <v>264</v>
      </c>
      <c r="D121" s="273"/>
      <c r="E121" s="281" t="s">
        <v>10026</v>
      </c>
      <c r="F121" s="265"/>
      <c r="G121" s="264">
        <v>4</v>
      </c>
      <c r="H121" s="283"/>
      <c r="I121" s="267" t="s">
        <v>27</v>
      </c>
      <c r="J121" s="268"/>
      <c r="K121" s="267" t="s">
        <v>27</v>
      </c>
      <c r="L121" s="268"/>
      <c r="M121" s="267" t="s">
        <v>27</v>
      </c>
      <c r="N121" s="268"/>
      <c r="O121" s="269" t="s">
        <v>27</v>
      </c>
      <c r="P121" s="270"/>
      <c r="Q121" s="271" t="s">
        <v>9909</v>
      </c>
      <c r="R121" s="245"/>
      <c r="T121" s="220"/>
      <c r="V121" s="234"/>
      <c r="X121" s="234"/>
      <c r="Z121" s="234"/>
      <c r="AB121" s="234"/>
      <c r="AD121" s="234"/>
      <c r="AF121" s="234"/>
      <c r="AH121" s="234"/>
      <c r="AT121" s="247"/>
      <c r="AU121" s="247"/>
      <c r="AV121" s="247"/>
      <c r="AW121" s="247"/>
      <c r="AX121" s="247"/>
      <c r="AY121" s="247"/>
      <c r="AZ121" s="247"/>
      <c r="BA121" s="247"/>
      <c r="BB121" s="247"/>
    </row>
    <row r="122" spans="2:54" s="246" customFormat="1" ht="20.25" customHeight="1">
      <c r="B122" s="238"/>
      <c r="C122" s="272" t="s">
        <v>266</v>
      </c>
      <c r="D122" s="276"/>
      <c r="E122" s="281" t="s">
        <v>10027</v>
      </c>
      <c r="F122" s="265"/>
      <c r="G122" s="264">
        <v>4</v>
      </c>
      <c r="H122" s="282"/>
      <c r="I122" s="267" t="s">
        <v>27</v>
      </c>
      <c r="J122" s="268"/>
      <c r="K122" s="267" t="s">
        <v>27</v>
      </c>
      <c r="L122" s="268"/>
      <c r="M122" s="267" t="s">
        <v>27</v>
      </c>
      <c r="N122" s="268"/>
      <c r="O122" s="269" t="s">
        <v>27</v>
      </c>
      <c r="P122" s="270"/>
      <c r="Q122" s="271" t="s">
        <v>27</v>
      </c>
      <c r="R122" s="245"/>
      <c r="T122" s="220"/>
      <c r="V122" s="234"/>
      <c r="X122" s="234"/>
      <c r="Z122" s="234"/>
      <c r="AB122" s="234"/>
      <c r="AD122" s="234"/>
      <c r="AF122" s="234"/>
      <c r="AH122" s="234"/>
      <c r="AT122" s="247"/>
      <c r="AU122" s="247"/>
      <c r="AV122" s="247"/>
      <c r="AW122" s="247"/>
      <c r="AX122" s="247"/>
      <c r="AY122" s="247"/>
      <c r="AZ122" s="247"/>
      <c r="BA122" s="247"/>
      <c r="BB122" s="247"/>
    </row>
    <row r="123" spans="2:54" s="246" customFormat="1" ht="20.25" customHeight="1">
      <c r="B123" s="238"/>
      <c r="C123" s="272" t="s">
        <v>268</v>
      </c>
      <c r="D123" s="263"/>
      <c r="E123" s="281" t="s">
        <v>10028</v>
      </c>
      <c r="F123" s="265"/>
      <c r="G123" s="264">
        <v>5</v>
      </c>
      <c r="H123" s="282"/>
      <c r="I123" s="267" t="s">
        <v>27</v>
      </c>
      <c r="J123" s="268"/>
      <c r="K123" s="267" t="s">
        <v>27</v>
      </c>
      <c r="L123" s="268"/>
      <c r="M123" s="267" t="s">
        <v>27</v>
      </c>
      <c r="N123" s="268"/>
      <c r="O123" s="269" t="s">
        <v>27</v>
      </c>
      <c r="P123" s="270"/>
      <c r="Q123" s="271" t="s">
        <v>9909</v>
      </c>
      <c r="R123" s="245"/>
      <c r="T123" s="220"/>
      <c r="V123" s="234"/>
      <c r="X123" s="234"/>
      <c r="Z123" s="234"/>
      <c r="AB123" s="234"/>
      <c r="AD123" s="234"/>
      <c r="AF123" s="234"/>
      <c r="AH123" s="234"/>
      <c r="AT123" s="247"/>
      <c r="AU123" s="247"/>
      <c r="AV123" s="247"/>
      <c r="AW123" s="247"/>
      <c r="AX123" s="247"/>
      <c r="AY123" s="247"/>
      <c r="AZ123" s="247"/>
      <c r="BA123" s="247"/>
      <c r="BB123" s="247"/>
    </row>
    <row r="124" spans="2:54" s="246" customFormat="1" ht="20.25" customHeight="1">
      <c r="B124" s="238"/>
      <c r="C124" s="272" t="s">
        <v>270</v>
      </c>
      <c r="D124" s="273"/>
      <c r="E124" s="281" t="s">
        <v>10029</v>
      </c>
      <c r="F124" s="265"/>
      <c r="G124" s="264">
        <v>4</v>
      </c>
      <c r="H124" s="275"/>
      <c r="I124" s="267" t="s">
        <v>27</v>
      </c>
      <c r="J124" s="268"/>
      <c r="K124" s="267" t="s">
        <v>27</v>
      </c>
      <c r="L124" s="268"/>
      <c r="M124" s="267" t="s">
        <v>27</v>
      </c>
      <c r="N124" s="268"/>
      <c r="O124" s="269" t="s">
        <v>27</v>
      </c>
      <c r="P124" s="270"/>
      <c r="Q124" s="271" t="s">
        <v>27</v>
      </c>
      <c r="R124" s="245"/>
      <c r="T124" s="220"/>
      <c r="V124" s="234"/>
      <c r="X124" s="234"/>
      <c r="Z124" s="234"/>
      <c r="AB124" s="234"/>
      <c r="AD124" s="234"/>
      <c r="AF124" s="234"/>
      <c r="AH124" s="234"/>
      <c r="AT124" s="247"/>
      <c r="AU124" s="247"/>
      <c r="AV124" s="247"/>
      <c r="AW124" s="247"/>
      <c r="AX124" s="247"/>
      <c r="AY124" s="247"/>
      <c r="AZ124" s="247"/>
      <c r="BA124" s="247"/>
      <c r="BB124" s="247"/>
    </row>
    <row r="125" spans="2:54" s="246" customFormat="1" ht="20.25" customHeight="1">
      <c r="B125" s="238"/>
      <c r="C125" s="272" t="s">
        <v>10030</v>
      </c>
      <c r="D125" s="263"/>
      <c r="E125" s="281" t="s">
        <v>10031</v>
      </c>
      <c r="F125" s="265"/>
      <c r="G125" s="264">
        <v>2</v>
      </c>
      <c r="H125" s="282"/>
      <c r="I125" s="267" t="s">
        <v>27</v>
      </c>
      <c r="J125" s="268"/>
      <c r="K125" s="267" t="s">
        <v>27</v>
      </c>
      <c r="L125" s="268"/>
      <c r="M125" s="267" t="s">
        <v>27</v>
      </c>
      <c r="N125" s="268"/>
      <c r="O125" s="269" t="s">
        <v>27</v>
      </c>
      <c r="P125" s="270"/>
      <c r="Q125" s="271"/>
      <c r="R125" s="245"/>
      <c r="T125" s="220"/>
      <c r="V125" s="234"/>
      <c r="X125" s="234"/>
      <c r="Z125" s="234"/>
      <c r="AB125" s="234"/>
      <c r="AD125" s="234"/>
      <c r="AF125" s="234"/>
      <c r="AH125" s="234"/>
      <c r="AT125" s="247"/>
      <c r="AU125" s="247"/>
      <c r="AV125" s="247"/>
      <c r="AW125" s="247"/>
      <c r="AX125" s="247"/>
      <c r="AY125" s="247"/>
      <c r="AZ125" s="247"/>
      <c r="BA125" s="247"/>
      <c r="BB125" s="247"/>
    </row>
    <row r="126" spans="2:54" s="246" customFormat="1" ht="20.25" customHeight="1">
      <c r="B126" s="238"/>
      <c r="C126" s="272" t="s">
        <v>274</v>
      </c>
      <c r="D126" s="276"/>
      <c r="E126" s="281" t="s">
        <v>10032</v>
      </c>
      <c r="F126" s="265"/>
      <c r="G126" s="264">
        <v>2</v>
      </c>
      <c r="H126" s="282"/>
      <c r="I126" s="267" t="s">
        <v>27</v>
      </c>
      <c r="J126" s="268"/>
      <c r="K126" s="267" t="s">
        <v>27</v>
      </c>
      <c r="L126" s="268"/>
      <c r="M126" s="267" t="s">
        <v>27</v>
      </c>
      <c r="N126" s="268"/>
      <c r="O126" s="269" t="s">
        <v>27</v>
      </c>
      <c r="P126" s="270"/>
      <c r="Q126" s="271" t="s">
        <v>27</v>
      </c>
      <c r="R126" s="245"/>
      <c r="T126" s="220"/>
      <c r="V126" s="234"/>
      <c r="X126" s="234"/>
      <c r="Z126" s="234"/>
      <c r="AB126" s="234"/>
      <c r="AD126" s="234"/>
      <c r="AF126" s="234"/>
      <c r="AH126" s="234"/>
      <c r="AT126" s="247"/>
      <c r="AU126" s="247"/>
      <c r="AV126" s="247"/>
      <c r="AW126" s="247"/>
      <c r="AX126" s="247"/>
      <c r="AY126" s="247"/>
      <c r="AZ126" s="247"/>
      <c r="BA126" s="247"/>
      <c r="BB126" s="247"/>
    </row>
    <row r="127" spans="2:54" s="246" customFormat="1" ht="20.25" customHeight="1">
      <c r="B127" s="238"/>
      <c r="C127" s="272" t="s">
        <v>276</v>
      </c>
      <c r="D127" s="276"/>
      <c r="E127" s="281" t="s">
        <v>10033</v>
      </c>
      <c r="F127" s="265"/>
      <c r="G127" s="264">
        <v>2</v>
      </c>
      <c r="H127" s="282"/>
      <c r="I127" s="267" t="s">
        <v>27</v>
      </c>
      <c r="J127" s="268"/>
      <c r="K127" s="267" t="s">
        <v>27</v>
      </c>
      <c r="L127" s="268"/>
      <c r="M127" s="267" t="s">
        <v>27</v>
      </c>
      <c r="N127" s="268"/>
      <c r="O127" s="269" t="s">
        <v>27</v>
      </c>
      <c r="P127" s="270"/>
      <c r="Q127" s="271" t="s">
        <v>27</v>
      </c>
      <c r="R127" s="245"/>
      <c r="T127" s="220"/>
      <c r="V127" s="234"/>
      <c r="X127" s="234"/>
      <c r="Z127" s="234"/>
      <c r="AB127" s="234"/>
      <c r="AD127" s="234"/>
      <c r="AF127" s="234"/>
      <c r="AH127" s="234"/>
      <c r="AT127" s="247"/>
      <c r="AU127" s="247"/>
      <c r="AV127" s="247"/>
      <c r="AW127" s="247"/>
      <c r="AX127" s="247"/>
      <c r="AY127" s="247"/>
      <c r="AZ127" s="247"/>
      <c r="BA127" s="247"/>
      <c r="BB127" s="247"/>
    </row>
    <row r="128" spans="2:54" s="246" customFormat="1" ht="20.25" customHeight="1">
      <c r="B128" s="238"/>
      <c r="C128" s="272" t="s">
        <v>10034</v>
      </c>
      <c r="D128" s="276"/>
      <c r="E128" s="281" t="s">
        <v>10035</v>
      </c>
      <c r="F128" s="265"/>
      <c r="G128" s="264">
        <v>5</v>
      </c>
      <c r="H128" s="282"/>
      <c r="I128" s="267" t="s">
        <v>27</v>
      </c>
      <c r="J128" s="268"/>
      <c r="K128" s="267" t="s">
        <v>27</v>
      </c>
      <c r="L128" s="268"/>
      <c r="M128" s="267" t="s">
        <v>27</v>
      </c>
      <c r="N128" s="268"/>
      <c r="O128" s="269" t="s">
        <v>27</v>
      </c>
      <c r="P128" s="270"/>
      <c r="Q128" s="271" t="s">
        <v>27</v>
      </c>
      <c r="R128" s="245"/>
      <c r="T128" s="220"/>
      <c r="V128" s="234"/>
      <c r="X128" s="234"/>
      <c r="Z128" s="234"/>
      <c r="AB128" s="234"/>
      <c r="AD128" s="234"/>
      <c r="AF128" s="234"/>
      <c r="AH128" s="234"/>
      <c r="AT128" s="247"/>
      <c r="AU128" s="247"/>
      <c r="AV128" s="247"/>
      <c r="AW128" s="247"/>
      <c r="AX128" s="247"/>
      <c r="AY128" s="247"/>
      <c r="AZ128" s="247"/>
      <c r="BA128" s="247"/>
      <c r="BB128" s="247"/>
    </row>
    <row r="129" spans="2:54" s="246" customFormat="1" ht="20.25" customHeight="1">
      <c r="B129" s="238"/>
      <c r="C129" s="272" t="s">
        <v>280</v>
      </c>
      <c r="D129" s="263"/>
      <c r="E129" s="281" t="s">
        <v>10036</v>
      </c>
      <c r="F129" s="265"/>
      <c r="G129" s="264">
        <v>6</v>
      </c>
      <c r="H129" s="266"/>
      <c r="I129" s="267" t="s">
        <v>9909</v>
      </c>
      <c r="J129" s="268"/>
      <c r="K129" s="267" t="s">
        <v>9909</v>
      </c>
      <c r="L129" s="268"/>
      <c r="M129" s="267" t="s">
        <v>9909</v>
      </c>
      <c r="N129" s="268"/>
      <c r="O129" s="269" t="s">
        <v>9909</v>
      </c>
      <c r="P129" s="270"/>
      <c r="Q129" s="271" t="s">
        <v>9909</v>
      </c>
      <c r="R129" s="245"/>
      <c r="T129" s="220"/>
      <c r="V129" s="234"/>
      <c r="X129" s="234"/>
      <c r="Z129" s="234"/>
      <c r="AB129" s="234"/>
      <c r="AD129" s="234"/>
      <c r="AF129" s="234"/>
      <c r="AH129" s="234"/>
      <c r="AT129" s="247"/>
      <c r="AU129" s="247"/>
      <c r="AV129" s="247"/>
      <c r="AW129" s="247"/>
      <c r="AX129" s="247"/>
      <c r="AY129" s="247"/>
      <c r="AZ129" s="247"/>
      <c r="BA129" s="247"/>
      <c r="BB129" s="247"/>
    </row>
    <row r="130" spans="2:54" s="246" customFormat="1" ht="20.25" customHeight="1">
      <c r="B130" s="238"/>
      <c r="C130" s="286" t="s">
        <v>283</v>
      </c>
      <c r="D130" s="278"/>
      <c r="E130" s="281" t="s">
        <v>10037</v>
      </c>
      <c r="F130" s="265"/>
      <c r="G130" s="264">
        <v>4</v>
      </c>
      <c r="H130" s="283"/>
      <c r="I130" s="267" t="s">
        <v>9909</v>
      </c>
      <c r="J130" s="268"/>
      <c r="K130" s="267" t="s">
        <v>9909</v>
      </c>
      <c r="L130" s="268"/>
      <c r="M130" s="267" t="s">
        <v>9909</v>
      </c>
      <c r="N130" s="268"/>
      <c r="O130" s="269" t="s">
        <v>9909</v>
      </c>
      <c r="P130" s="270"/>
      <c r="Q130" s="271" t="s">
        <v>9909</v>
      </c>
      <c r="R130" s="245"/>
      <c r="T130" s="220"/>
      <c r="V130" s="234"/>
      <c r="X130" s="234"/>
      <c r="Z130" s="234"/>
      <c r="AB130" s="234"/>
      <c r="AD130" s="234"/>
      <c r="AF130" s="234"/>
      <c r="AH130" s="234"/>
      <c r="AT130" s="247"/>
      <c r="AU130" s="247"/>
      <c r="AV130" s="247"/>
      <c r="AW130" s="247"/>
      <c r="AX130" s="247"/>
      <c r="AY130" s="247"/>
      <c r="AZ130" s="247"/>
      <c r="BA130" s="247"/>
      <c r="BB130" s="247"/>
    </row>
    <row r="131" spans="2:54" s="246" customFormat="1" ht="20.25" customHeight="1">
      <c r="B131" s="238"/>
      <c r="C131" s="272" t="s">
        <v>285</v>
      </c>
      <c r="D131" s="263"/>
      <c r="E131" s="281" t="s">
        <v>10038</v>
      </c>
      <c r="F131" s="265"/>
      <c r="G131" s="264">
        <v>6</v>
      </c>
      <c r="H131" s="282"/>
      <c r="I131" s="267" t="s">
        <v>9909</v>
      </c>
      <c r="J131" s="268"/>
      <c r="K131" s="267" t="s">
        <v>9909</v>
      </c>
      <c r="L131" s="268"/>
      <c r="M131" s="267" t="s">
        <v>27</v>
      </c>
      <c r="N131" s="268"/>
      <c r="O131" s="269" t="s">
        <v>9909</v>
      </c>
      <c r="P131" s="270"/>
      <c r="Q131" s="271" t="s">
        <v>9909</v>
      </c>
      <c r="R131" s="245"/>
      <c r="T131" s="220"/>
      <c r="V131" s="234"/>
      <c r="X131" s="234"/>
      <c r="Z131" s="234"/>
      <c r="AB131" s="234"/>
      <c r="AD131" s="234"/>
      <c r="AF131" s="234"/>
      <c r="AH131" s="234"/>
      <c r="AT131" s="247"/>
      <c r="AU131" s="247"/>
      <c r="AV131" s="247"/>
      <c r="AW131" s="247"/>
      <c r="AX131" s="247"/>
      <c r="AY131" s="247"/>
      <c r="AZ131" s="247"/>
      <c r="BA131" s="247"/>
      <c r="BB131" s="247"/>
    </row>
    <row r="132" spans="2:54" s="246" customFormat="1" ht="20.25" customHeight="1">
      <c r="B132" s="238"/>
      <c r="C132" s="272" t="s">
        <v>287</v>
      </c>
      <c r="D132" s="273"/>
      <c r="E132" s="281" t="s">
        <v>10039</v>
      </c>
      <c r="F132" s="265"/>
      <c r="G132" s="264">
        <v>5</v>
      </c>
      <c r="H132" s="284"/>
      <c r="I132" s="267" t="s">
        <v>27</v>
      </c>
      <c r="J132" s="268"/>
      <c r="K132" s="267" t="s">
        <v>27</v>
      </c>
      <c r="L132" s="268"/>
      <c r="M132" s="267" t="s">
        <v>27</v>
      </c>
      <c r="N132" s="268"/>
      <c r="O132" s="269" t="s">
        <v>27</v>
      </c>
      <c r="P132" s="270"/>
      <c r="Q132" s="271" t="s">
        <v>9909</v>
      </c>
      <c r="R132" s="245"/>
      <c r="T132" s="220"/>
      <c r="V132" s="234"/>
      <c r="X132" s="234"/>
      <c r="Z132" s="234"/>
      <c r="AB132" s="234"/>
      <c r="AD132" s="234"/>
      <c r="AF132" s="234"/>
      <c r="AH132" s="234"/>
      <c r="AT132" s="247"/>
      <c r="AU132" s="247"/>
      <c r="AV132" s="247"/>
      <c r="AW132" s="247"/>
      <c r="AX132" s="247"/>
      <c r="AY132" s="247"/>
      <c r="AZ132" s="247"/>
      <c r="BA132" s="247"/>
      <c r="BB132" s="247"/>
    </row>
    <row r="133" spans="2:54" s="246" customFormat="1" ht="20.25" customHeight="1">
      <c r="B133" s="238"/>
      <c r="C133" s="272" t="s">
        <v>289</v>
      </c>
      <c r="D133" s="263"/>
      <c r="E133" s="281" t="s">
        <v>10040</v>
      </c>
      <c r="F133" s="265"/>
      <c r="G133" s="264">
        <v>3</v>
      </c>
      <c r="H133" s="282"/>
      <c r="I133" s="267" t="s">
        <v>9909</v>
      </c>
      <c r="J133" s="268"/>
      <c r="K133" s="267" t="s">
        <v>9909</v>
      </c>
      <c r="L133" s="268"/>
      <c r="M133" s="267" t="s">
        <v>9909</v>
      </c>
      <c r="N133" s="268"/>
      <c r="O133" s="269" t="s">
        <v>9909</v>
      </c>
      <c r="P133" s="270"/>
      <c r="Q133" s="271" t="s">
        <v>9909</v>
      </c>
      <c r="R133" s="245"/>
      <c r="T133" s="220"/>
      <c r="V133" s="234"/>
      <c r="X133" s="234"/>
      <c r="Z133" s="234"/>
      <c r="AB133" s="234"/>
      <c r="AD133" s="234"/>
      <c r="AF133" s="234"/>
      <c r="AH133" s="234"/>
      <c r="AT133" s="247"/>
      <c r="AU133" s="247"/>
      <c r="AV133" s="247"/>
      <c r="AW133" s="247"/>
      <c r="AX133" s="247"/>
      <c r="AY133" s="247"/>
      <c r="AZ133" s="247"/>
      <c r="BA133" s="247"/>
      <c r="BB133" s="247"/>
    </row>
    <row r="134" spans="2:54" s="246" customFormat="1" ht="20.25" customHeight="1">
      <c r="B134" s="238"/>
      <c r="C134" s="272" t="s">
        <v>291</v>
      </c>
      <c r="D134" s="273"/>
      <c r="E134" s="281" t="s">
        <v>10041</v>
      </c>
      <c r="F134" s="265"/>
      <c r="G134" s="264">
        <v>4</v>
      </c>
      <c r="H134" s="283"/>
      <c r="I134" s="267" t="s">
        <v>27</v>
      </c>
      <c r="J134" s="268"/>
      <c r="K134" s="267" t="s">
        <v>27</v>
      </c>
      <c r="L134" s="268"/>
      <c r="M134" s="267" t="s">
        <v>27</v>
      </c>
      <c r="N134" s="268"/>
      <c r="O134" s="269" t="s">
        <v>9909</v>
      </c>
      <c r="P134" s="270"/>
      <c r="Q134" s="271" t="s">
        <v>9909</v>
      </c>
      <c r="R134" s="245"/>
      <c r="T134" s="220"/>
      <c r="V134" s="234"/>
      <c r="X134" s="234"/>
      <c r="Z134" s="234"/>
      <c r="AB134" s="234"/>
      <c r="AD134" s="234"/>
      <c r="AF134" s="234"/>
      <c r="AH134" s="234"/>
      <c r="AT134" s="247"/>
      <c r="AU134" s="247"/>
      <c r="AV134" s="247"/>
      <c r="AW134" s="247"/>
      <c r="AX134" s="247"/>
      <c r="AY134" s="247"/>
      <c r="AZ134" s="247"/>
      <c r="BA134" s="247"/>
      <c r="BB134" s="247"/>
    </row>
    <row r="135" spans="2:54" s="246" customFormat="1" ht="20.25" customHeight="1">
      <c r="B135" s="238"/>
      <c r="C135" s="272" t="s">
        <v>293</v>
      </c>
      <c r="D135" s="263"/>
      <c r="E135" s="281" t="s">
        <v>10042</v>
      </c>
      <c r="F135" s="265"/>
      <c r="G135" s="264">
        <v>6</v>
      </c>
      <c r="H135" s="282"/>
      <c r="I135" s="267" t="s">
        <v>27</v>
      </c>
      <c r="J135" s="268"/>
      <c r="K135" s="267" t="s">
        <v>27</v>
      </c>
      <c r="L135" s="268"/>
      <c r="M135" s="267" t="s">
        <v>27</v>
      </c>
      <c r="N135" s="268"/>
      <c r="O135" s="269" t="s">
        <v>9909</v>
      </c>
      <c r="P135" s="270"/>
      <c r="Q135" s="271" t="s">
        <v>9909</v>
      </c>
      <c r="R135" s="245"/>
      <c r="T135" s="220"/>
      <c r="V135" s="234"/>
      <c r="X135" s="234"/>
      <c r="Z135" s="234"/>
      <c r="AB135" s="234"/>
      <c r="AD135" s="234"/>
      <c r="AF135" s="234"/>
      <c r="AH135" s="234"/>
      <c r="AT135" s="247"/>
      <c r="AU135" s="247"/>
      <c r="AV135" s="247"/>
      <c r="AW135" s="247"/>
      <c r="AX135" s="247"/>
      <c r="AY135" s="247"/>
      <c r="AZ135" s="247"/>
      <c r="BA135" s="247"/>
      <c r="BB135" s="247"/>
    </row>
    <row r="136" spans="2:54" s="246" customFormat="1" ht="20.25" customHeight="1">
      <c r="B136" s="238"/>
      <c r="C136" s="272" t="s">
        <v>295</v>
      </c>
      <c r="D136" s="263"/>
      <c r="E136" s="281" t="s">
        <v>10043</v>
      </c>
      <c r="F136" s="265"/>
      <c r="G136" s="264">
        <v>3</v>
      </c>
      <c r="H136" s="266"/>
      <c r="I136" s="267" t="s">
        <v>9909</v>
      </c>
      <c r="J136" s="268"/>
      <c r="K136" s="267" t="s">
        <v>9909</v>
      </c>
      <c r="L136" s="268"/>
      <c r="M136" s="267" t="s">
        <v>9909</v>
      </c>
      <c r="N136" s="268"/>
      <c r="O136" s="269" t="s">
        <v>9909</v>
      </c>
      <c r="P136" s="270"/>
      <c r="Q136" s="271" t="s">
        <v>9909</v>
      </c>
      <c r="R136" s="245"/>
      <c r="T136" s="220"/>
      <c r="V136" s="234"/>
      <c r="X136" s="234"/>
      <c r="Z136" s="234"/>
      <c r="AB136" s="234"/>
      <c r="AD136" s="234"/>
      <c r="AF136" s="234"/>
      <c r="AH136" s="234"/>
      <c r="AT136" s="247"/>
      <c r="AU136" s="247"/>
      <c r="AV136" s="247"/>
      <c r="AW136" s="247"/>
      <c r="AX136" s="247"/>
      <c r="AY136" s="247"/>
      <c r="AZ136" s="247"/>
      <c r="BA136" s="247"/>
      <c r="BB136" s="247"/>
    </row>
    <row r="137" spans="2:54" s="246" customFormat="1" ht="20.25" customHeight="1">
      <c r="B137" s="238"/>
      <c r="C137" s="272" t="s">
        <v>298</v>
      </c>
      <c r="D137" s="276"/>
      <c r="E137" s="281" t="s">
        <v>10044</v>
      </c>
      <c r="F137" s="265"/>
      <c r="G137" s="264">
        <v>2</v>
      </c>
      <c r="H137" s="284"/>
      <c r="I137" s="267" t="s">
        <v>27</v>
      </c>
      <c r="J137" s="268"/>
      <c r="K137" s="267" t="s">
        <v>27</v>
      </c>
      <c r="L137" s="268"/>
      <c r="M137" s="267" t="s">
        <v>27</v>
      </c>
      <c r="N137" s="268"/>
      <c r="O137" s="269" t="s">
        <v>27</v>
      </c>
      <c r="P137" s="270"/>
      <c r="Q137" s="271" t="s">
        <v>27</v>
      </c>
      <c r="R137" s="245"/>
      <c r="T137" s="220"/>
      <c r="V137" s="234"/>
      <c r="X137" s="234"/>
      <c r="Z137" s="234"/>
      <c r="AB137" s="234"/>
      <c r="AD137" s="234"/>
      <c r="AF137" s="234"/>
      <c r="AH137" s="234"/>
      <c r="AT137" s="247"/>
      <c r="AU137" s="247"/>
      <c r="AV137" s="247"/>
      <c r="AW137" s="247"/>
      <c r="AX137" s="247"/>
      <c r="AY137" s="247"/>
      <c r="AZ137" s="247"/>
      <c r="BA137" s="247"/>
      <c r="BB137" s="247"/>
    </row>
    <row r="138" spans="2:54" s="246" customFormat="1" ht="20.25" customHeight="1">
      <c r="B138" s="238"/>
      <c r="C138" s="272" t="s">
        <v>300</v>
      </c>
      <c r="D138" s="263"/>
      <c r="E138" s="281" t="s">
        <v>10045</v>
      </c>
      <c r="F138" s="265"/>
      <c r="G138" s="264">
        <v>4</v>
      </c>
      <c r="H138" s="284"/>
      <c r="I138" s="267" t="s">
        <v>27</v>
      </c>
      <c r="J138" s="268"/>
      <c r="K138" s="267" t="s">
        <v>27</v>
      </c>
      <c r="L138" s="268"/>
      <c r="M138" s="267" t="s">
        <v>27</v>
      </c>
      <c r="N138" s="268"/>
      <c r="O138" s="269" t="s">
        <v>9909</v>
      </c>
      <c r="P138" s="270"/>
      <c r="Q138" s="271" t="s">
        <v>9909</v>
      </c>
      <c r="R138" s="245"/>
      <c r="T138" s="220"/>
      <c r="V138" s="234"/>
      <c r="X138" s="234"/>
      <c r="Z138" s="234"/>
      <c r="AB138" s="234"/>
      <c r="AD138" s="234"/>
      <c r="AF138" s="234"/>
      <c r="AH138" s="234"/>
      <c r="AT138" s="247"/>
      <c r="AU138" s="247"/>
      <c r="AV138" s="247"/>
      <c r="AW138" s="247"/>
      <c r="AX138" s="247"/>
      <c r="AY138" s="247"/>
      <c r="AZ138" s="247"/>
      <c r="BA138" s="247"/>
      <c r="BB138" s="247"/>
    </row>
    <row r="139" spans="2:54" s="246" customFormat="1" ht="20.25" customHeight="1">
      <c r="B139" s="238"/>
      <c r="C139" s="272" t="s">
        <v>302</v>
      </c>
      <c r="D139" s="273"/>
      <c r="E139" s="281" t="s">
        <v>10046</v>
      </c>
      <c r="F139" s="265"/>
      <c r="G139" s="264">
        <v>6</v>
      </c>
      <c r="H139" s="284"/>
      <c r="I139" s="267" t="s">
        <v>27</v>
      </c>
      <c r="J139" s="268"/>
      <c r="K139" s="267" t="s">
        <v>27</v>
      </c>
      <c r="L139" s="268"/>
      <c r="M139" s="267" t="s">
        <v>27</v>
      </c>
      <c r="N139" s="268"/>
      <c r="O139" s="269" t="s">
        <v>9909</v>
      </c>
      <c r="P139" s="270"/>
      <c r="Q139" s="271" t="s">
        <v>9909</v>
      </c>
      <c r="R139" s="245"/>
      <c r="T139" s="220"/>
      <c r="V139" s="234"/>
      <c r="X139" s="234"/>
      <c r="Z139" s="234"/>
      <c r="AB139" s="234"/>
      <c r="AD139" s="234"/>
      <c r="AF139" s="234"/>
      <c r="AH139" s="234"/>
      <c r="AT139" s="247"/>
      <c r="AU139" s="247"/>
      <c r="AV139" s="247"/>
      <c r="AW139" s="247"/>
      <c r="AX139" s="247"/>
      <c r="AY139" s="247"/>
      <c r="AZ139" s="247"/>
      <c r="BA139" s="247"/>
      <c r="BB139" s="247"/>
    </row>
    <row r="140" spans="2:54" s="246" customFormat="1" ht="20.25" customHeight="1">
      <c r="B140" s="238"/>
      <c r="C140" s="272" t="s">
        <v>304</v>
      </c>
      <c r="D140" s="263"/>
      <c r="E140" s="281" t="s">
        <v>10047</v>
      </c>
      <c r="F140" s="265"/>
      <c r="G140" s="264">
        <v>5</v>
      </c>
      <c r="H140" s="282"/>
      <c r="I140" s="267" t="s">
        <v>27</v>
      </c>
      <c r="J140" s="268"/>
      <c r="K140" s="267" t="s">
        <v>27</v>
      </c>
      <c r="L140" s="268"/>
      <c r="M140" s="267" t="s">
        <v>27</v>
      </c>
      <c r="N140" s="268"/>
      <c r="O140" s="269" t="s">
        <v>27</v>
      </c>
      <c r="P140" s="270"/>
      <c r="Q140" s="271" t="s">
        <v>9909</v>
      </c>
      <c r="R140" s="245"/>
      <c r="T140" s="220"/>
      <c r="V140" s="234"/>
      <c r="X140" s="234"/>
      <c r="Z140" s="234"/>
      <c r="AB140" s="234"/>
      <c r="AD140" s="234"/>
      <c r="AF140" s="234"/>
      <c r="AH140" s="234"/>
      <c r="AT140" s="247"/>
      <c r="AU140" s="247"/>
      <c r="AV140" s="247"/>
      <c r="AW140" s="247"/>
      <c r="AX140" s="247"/>
      <c r="AY140" s="247"/>
      <c r="AZ140" s="247"/>
      <c r="BA140" s="247"/>
      <c r="BB140" s="247"/>
    </row>
    <row r="141" spans="2:54" s="246" customFormat="1" ht="20.25" customHeight="1">
      <c r="B141" s="238"/>
      <c r="C141" s="272" t="s">
        <v>306</v>
      </c>
      <c r="D141" s="273"/>
      <c r="E141" s="281" t="s">
        <v>10048</v>
      </c>
      <c r="F141" s="265"/>
      <c r="G141" s="264">
        <v>4</v>
      </c>
      <c r="H141" s="284"/>
      <c r="I141" s="267" t="s">
        <v>27</v>
      </c>
      <c r="J141" s="268"/>
      <c r="K141" s="267" t="s">
        <v>27</v>
      </c>
      <c r="L141" s="268"/>
      <c r="M141" s="267" t="s">
        <v>27</v>
      </c>
      <c r="N141" s="268"/>
      <c r="O141" s="269" t="s">
        <v>27</v>
      </c>
      <c r="P141" s="270"/>
      <c r="Q141" s="271" t="s">
        <v>27</v>
      </c>
      <c r="R141" s="245"/>
      <c r="T141" s="220"/>
      <c r="V141" s="234"/>
      <c r="X141" s="234"/>
      <c r="Z141" s="234"/>
      <c r="AB141" s="234"/>
      <c r="AD141" s="234"/>
      <c r="AF141" s="234"/>
      <c r="AH141" s="234"/>
      <c r="AT141" s="247"/>
      <c r="AU141" s="247"/>
      <c r="AV141" s="247"/>
      <c r="AW141" s="247"/>
      <c r="AX141" s="247"/>
      <c r="AY141" s="247"/>
      <c r="AZ141" s="247"/>
      <c r="BA141" s="247"/>
      <c r="BB141" s="247"/>
    </row>
    <row r="142" spans="2:54" s="246" customFormat="1" ht="20.25" customHeight="1">
      <c r="B142" s="238"/>
      <c r="C142" s="272" t="s">
        <v>308</v>
      </c>
      <c r="D142" s="263"/>
      <c r="E142" s="281" t="s">
        <v>10049</v>
      </c>
      <c r="F142" s="265"/>
      <c r="G142" s="264">
        <v>5</v>
      </c>
      <c r="H142" s="282"/>
      <c r="I142" s="267" t="s">
        <v>27</v>
      </c>
      <c r="J142" s="268"/>
      <c r="K142" s="267" t="s">
        <v>27</v>
      </c>
      <c r="L142" s="268"/>
      <c r="M142" s="267" t="s">
        <v>27</v>
      </c>
      <c r="N142" s="268"/>
      <c r="O142" s="269" t="s">
        <v>27</v>
      </c>
      <c r="P142" s="270"/>
      <c r="Q142" s="271" t="s">
        <v>9909</v>
      </c>
      <c r="R142" s="245"/>
      <c r="T142" s="220"/>
      <c r="V142" s="234"/>
      <c r="X142" s="234"/>
      <c r="Z142" s="234"/>
      <c r="AB142" s="234"/>
      <c r="AD142" s="234"/>
      <c r="AF142" s="234"/>
      <c r="AH142" s="234"/>
      <c r="AT142" s="247"/>
      <c r="AU142" s="247"/>
      <c r="AV142" s="247"/>
      <c r="AW142" s="247"/>
      <c r="AX142" s="247"/>
      <c r="AY142" s="247"/>
      <c r="AZ142" s="247"/>
      <c r="BA142" s="247"/>
      <c r="BB142" s="247"/>
    </row>
    <row r="143" spans="2:54" s="246" customFormat="1" ht="20.25" customHeight="1">
      <c r="B143" s="238"/>
      <c r="C143" s="272" t="s">
        <v>310</v>
      </c>
      <c r="D143" s="263"/>
      <c r="E143" s="281" t="s">
        <v>10050</v>
      </c>
      <c r="F143" s="265"/>
      <c r="G143" s="264">
        <v>6</v>
      </c>
      <c r="H143" s="282"/>
      <c r="I143" s="267" t="s">
        <v>27</v>
      </c>
      <c r="J143" s="268"/>
      <c r="K143" s="267" t="s">
        <v>27</v>
      </c>
      <c r="L143" s="268"/>
      <c r="M143" s="267" t="s">
        <v>27</v>
      </c>
      <c r="N143" s="268"/>
      <c r="O143" s="269" t="s">
        <v>9909</v>
      </c>
      <c r="P143" s="270"/>
      <c r="Q143" s="271" t="s">
        <v>9909</v>
      </c>
      <c r="R143" s="245"/>
      <c r="T143" s="220"/>
      <c r="V143" s="234"/>
      <c r="X143" s="234"/>
      <c r="Z143" s="234"/>
      <c r="AB143" s="234"/>
      <c r="AD143" s="234"/>
      <c r="AF143" s="234"/>
      <c r="AH143" s="234"/>
      <c r="AT143" s="247"/>
      <c r="AU143" s="247"/>
      <c r="AV143" s="247"/>
      <c r="AW143" s="247"/>
      <c r="AX143" s="247"/>
      <c r="AY143" s="247"/>
      <c r="AZ143" s="247"/>
      <c r="BA143" s="247"/>
      <c r="BB143" s="247"/>
    </row>
    <row r="144" spans="2:54" s="246" customFormat="1" ht="20.25" customHeight="1">
      <c r="B144" s="238"/>
      <c r="C144" s="272" t="s">
        <v>312</v>
      </c>
      <c r="D144" s="273"/>
      <c r="E144" s="281" t="s">
        <v>10051</v>
      </c>
      <c r="F144" s="265"/>
      <c r="G144" s="264">
        <v>4</v>
      </c>
      <c r="H144" s="284"/>
      <c r="I144" s="267" t="s">
        <v>27</v>
      </c>
      <c r="J144" s="268"/>
      <c r="K144" s="267" t="s">
        <v>27</v>
      </c>
      <c r="L144" s="268"/>
      <c r="M144" s="267" t="s">
        <v>27</v>
      </c>
      <c r="N144" s="268"/>
      <c r="O144" s="269" t="s">
        <v>27</v>
      </c>
      <c r="P144" s="270"/>
      <c r="Q144" s="271" t="s">
        <v>27</v>
      </c>
      <c r="R144" s="245"/>
      <c r="T144" s="220"/>
      <c r="V144" s="234"/>
      <c r="X144" s="234"/>
      <c r="Z144" s="234"/>
      <c r="AB144" s="234"/>
      <c r="AD144" s="234"/>
      <c r="AF144" s="234"/>
      <c r="AH144" s="234"/>
      <c r="AT144" s="247"/>
      <c r="AU144" s="247"/>
      <c r="AV144" s="247"/>
      <c r="AW144" s="247"/>
      <c r="AX144" s="247"/>
      <c r="AY144" s="247"/>
      <c r="AZ144" s="247"/>
      <c r="BA144" s="247"/>
      <c r="BB144" s="247"/>
    </row>
    <row r="145" spans="2:54" s="246" customFormat="1" ht="20.25" customHeight="1">
      <c r="B145" s="238"/>
      <c r="C145" s="272" t="s">
        <v>316</v>
      </c>
      <c r="D145" s="263"/>
      <c r="E145" s="281" t="s">
        <v>10052</v>
      </c>
      <c r="F145" s="265"/>
      <c r="G145" s="264">
        <v>5</v>
      </c>
      <c r="H145" s="282"/>
      <c r="I145" s="267" t="s">
        <v>27</v>
      </c>
      <c r="J145" s="268"/>
      <c r="K145" s="267" t="s">
        <v>27</v>
      </c>
      <c r="L145" s="268"/>
      <c r="M145" s="267" t="s">
        <v>27</v>
      </c>
      <c r="N145" s="268"/>
      <c r="O145" s="269" t="s">
        <v>9909</v>
      </c>
      <c r="P145" s="270"/>
      <c r="Q145" s="271" t="s">
        <v>9909</v>
      </c>
      <c r="R145" s="245"/>
      <c r="T145" s="220"/>
      <c r="V145" s="234"/>
      <c r="X145" s="234"/>
      <c r="Z145" s="234"/>
      <c r="AB145" s="234"/>
      <c r="AD145" s="234"/>
      <c r="AF145" s="234"/>
      <c r="AH145" s="234"/>
      <c r="AT145" s="247"/>
      <c r="AU145" s="247"/>
      <c r="AV145" s="247"/>
      <c r="AW145" s="247"/>
      <c r="AX145" s="247"/>
      <c r="AY145" s="247"/>
      <c r="AZ145" s="247"/>
      <c r="BA145" s="247"/>
      <c r="BB145" s="247"/>
    </row>
    <row r="146" spans="2:54" s="246" customFormat="1" ht="20.25" customHeight="1">
      <c r="B146" s="238"/>
      <c r="C146" s="272" t="s">
        <v>10053</v>
      </c>
      <c r="D146" s="279"/>
      <c r="E146" s="281" t="s">
        <v>10054</v>
      </c>
      <c r="F146" s="265"/>
      <c r="G146" s="264">
        <v>3</v>
      </c>
      <c r="H146" s="274"/>
      <c r="I146" s="267" t="s">
        <v>27</v>
      </c>
      <c r="J146" s="268"/>
      <c r="K146" s="267" t="s">
        <v>27</v>
      </c>
      <c r="L146" s="268"/>
      <c r="M146" s="267" t="s">
        <v>9909</v>
      </c>
      <c r="N146" s="268"/>
      <c r="O146" s="269" t="s">
        <v>9909</v>
      </c>
      <c r="P146" s="270"/>
      <c r="Q146" s="271" t="s">
        <v>9909</v>
      </c>
      <c r="R146" s="245"/>
      <c r="T146" s="220"/>
      <c r="V146" s="234"/>
      <c r="X146" s="234"/>
      <c r="Z146" s="234"/>
      <c r="AB146" s="234"/>
      <c r="AD146" s="234"/>
      <c r="AF146" s="234"/>
      <c r="AH146" s="234"/>
      <c r="AT146" s="247"/>
      <c r="AU146" s="247"/>
      <c r="AV146" s="247"/>
      <c r="AW146" s="247"/>
      <c r="AX146" s="247"/>
      <c r="AY146" s="247"/>
      <c r="AZ146" s="247"/>
      <c r="BA146" s="247"/>
      <c r="BB146" s="247"/>
    </row>
    <row r="147" spans="2:54" s="246" customFormat="1" ht="20.25" customHeight="1">
      <c r="B147" s="238"/>
      <c r="C147" s="272" t="s">
        <v>318</v>
      </c>
      <c r="D147" s="273"/>
      <c r="E147" s="281" t="s">
        <v>10055</v>
      </c>
      <c r="F147" s="265"/>
      <c r="G147" s="264">
        <v>6</v>
      </c>
      <c r="H147" s="283"/>
      <c r="I147" s="267" t="s">
        <v>27</v>
      </c>
      <c r="J147" s="268"/>
      <c r="K147" s="267" t="s">
        <v>27</v>
      </c>
      <c r="L147" s="268"/>
      <c r="M147" s="267" t="s">
        <v>9909</v>
      </c>
      <c r="N147" s="268"/>
      <c r="O147" s="269" t="s">
        <v>9909</v>
      </c>
      <c r="P147" s="270"/>
      <c r="Q147" s="271" t="s">
        <v>9909</v>
      </c>
      <c r="R147" s="245"/>
      <c r="T147" s="220"/>
      <c r="V147" s="234"/>
      <c r="X147" s="234"/>
      <c r="Z147" s="234"/>
      <c r="AB147" s="234"/>
      <c r="AD147" s="234"/>
      <c r="AF147" s="234"/>
      <c r="AH147" s="234"/>
      <c r="AT147" s="247"/>
      <c r="AU147" s="247"/>
      <c r="AV147" s="247"/>
      <c r="AW147" s="247"/>
      <c r="AX147" s="247"/>
      <c r="AY147" s="247"/>
      <c r="AZ147" s="247"/>
      <c r="BA147" s="247"/>
      <c r="BB147" s="247"/>
    </row>
    <row r="148" spans="2:54" s="246" customFormat="1" ht="20.25" customHeight="1">
      <c r="B148" s="238"/>
      <c r="C148" s="272" t="s">
        <v>320</v>
      </c>
      <c r="D148" s="273"/>
      <c r="E148" s="281" t="s">
        <v>10056</v>
      </c>
      <c r="F148" s="265"/>
      <c r="G148" s="264">
        <v>5</v>
      </c>
      <c r="H148" s="274"/>
      <c r="I148" s="267" t="s">
        <v>27</v>
      </c>
      <c r="J148" s="268"/>
      <c r="K148" s="267" t="s">
        <v>27</v>
      </c>
      <c r="L148" s="268"/>
      <c r="M148" s="267" t="s">
        <v>27</v>
      </c>
      <c r="N148" s="268"/>
      <c r="O148" s="269" t="s">
        <v>27</v>
      </c>
      <c r="P148" s="270"/>
      <c r="Q148" s="271" t="s">
        <v>9909</v>
      </c>
      <c r="R148" s="245"/>
      <c r="T148" s="220"/>
      <c r="V148" s="234"/>
      <c r="X148" s="234"/>
      <c r="Z148" s="234"/>
      <c r="AB148" s="234"/>
      <c r="AD148" s="234"/>
      <c r="AF148" s="234"/>
      <c r="AH148" s="234"/>
      <c r="AT148" s="247"/>
      <c r="AU148" s="247"/>
      <c r="AV148" s="247"/>
      <c r="AW148" s="247"/>
      <c r="AX148" s="247"/>
      <c r="AY148" s="247"/>
      <c r="AZ148" s="247"/>
      <c r="BA148" s="247"/>
      <c r="BB148" s="247"/>
    </row>
    <row r="149" spans="2:54" s="246" customFormat="1" ht="20.25" customHeight="1">
      <c r="B149" s="238"/>
      <c r="C149" s="272" t="s">
        <v>322</v>
      </c>
      <c r="D149" s="276"/>
      <c r="E149" s="281" t="s">
        <v>10057</v>
      </c>
      <c r="F149" s="265"/>
      <c r="G149" s="264">
        <v>5</v>
      </c>
      <c r="H149" s="275"/>
      <c r="I149" s="267" t="s">
        <v>9909</v>
      </c>
      <c r="J149" s="268"/>
      <c r="K149" s="267" t="s">
        <v>9909</v>
      </c>
      <c r="L149" s="268"/>
      <c r="M149" s="267" t="s">
        <v>9909</v>
      </c>
      <c r="N149" s="268"/>
      <c r="O149" s="269" t="s">
        <v>27</v>
      </c>
      <c r="P149" s="270"/>
      <c r="Q149" s="271" t="s">
        <v>9909</v>
      </c>
      <c r="R149" s="245"/>
      <c r="T149" s="220"/>
      <c r="V149" s="234"/>
      <c r="X149" s="234"/>
      <c r="Z149" s="234"/>
      <c r="AB149" s="234"/>
      <c r="AD149" s="234"/>
      <c r="AF149" s="234"/>
      <c r="AH149" s="234"/>
      <c r="AT149" s="247"/>
      <c r="AU149" s="247"/>
      <c r="AV149" s="247"/>
      <c r="AW149" s="247"/>
      <c r="AX149" s="247"/>
      <c r="AY149" s="247"/>
      <c r="AZ149" s="247"/>
      <c r="BA149" s="247"/>
      <c r="BB149" s="247"/>
    </row>
    <row r="150" spans="2:54" s="246" customFormat="1" ht="20.25" customHeight="1">
      <c r="B150" s="238"/>
      <c r="C150" s="272" t="s">
        <v>324</v>
      </c>
      <c r="D150" s="276"/>
      <c r="E150" s="281" t="s">
        <v>10058</v>
      </c>
      <c r="F150" s="265"/>
      <c r="G150" s="264">
        <v>3</v>
      </c>
      <c r="H150" s="282"/>
      <c r="I150" s="267" t="s">
        <v>27</v>
      </c>
      <c r="J150" s="268"/>
      <c r="K150" s="267" t="s">
        <v>27</v>
      </c>
      <c r="L150" s="268"/>
      <c r="M150" s="267" t="s">
        <v>27</v>
      </c>
      <c r="N150" s="268"/>
      <c r="O150" s="269" t="s">
        <v>9909</v>
      </c>
      <c r="P150" s="270"/>
      <c r="Q150" s="271" t="s">
        <v>9909</v>
      </c>
      <c r="R150" s="245"/>
      <c r="T150" s="220"/>
      <c r="V150" s="234"/>
      <c r="X150" s="234"/>
      <c r="Z150" s="234"/>
      <c r="AB150" s="234"/>
      <c r="AD150" s="234"/>
      <c r="AF150" s="234"/>
      <c r="AH150" s="234"/>
      <c r="AT150" s="247"/>
      <c r="AU150" s="247"/>
      <c r="AV150" s="247"/>
      <c r="AW150" s="247"/>
      <c r="AX150" s="247"/>
      <c r="AY150" s="247"/>
      <c r="AZ150" s="247"/>
      <c r="BA150" s="247"/>
      <c r="BB150" s="247"/>
    </row>
    <row r="151" spans="2:54" s="246" customFormat="1" ht="20.25" customHeight="1">
      <c r="B151" s="238"/>
      <c r="C151" s="272" t="s">
        <v>326</v>
      </c>
      <c r="D151" s="263"/>
      <c r="E151" s="281" t="s">
        <v>10059</v>
      </c>
      <c r="F151" s="265"/>
      <c r="G151" s="264">
        <v>3</v>
      </c>
      <c r="H151" s="282"/>
      <c r="I151" s="267" t="s">
        <v>27</v>
      </c>
      <c r="J151" s="268"/>
      <c r="K151" s="267" t="s">
        <v>27</v>
      </c>
      <c r="L151" s="268"/>
      <c r="M151" s="267" t="s">
        <v>27</v>
      </c>
      <c r="N151" s="268"/>
      <c r="O151" s="269" t="s">
        <v>9909</v>
      </c>
      <c r="P151" s="270"/>
      <c r="Q151" s="271" t="s">
        <v>9909</v>
      </c>
      <c r="R151" s="245"/>
      <c r="T151" s="220"/>
      <c r="V151" s="234"/>
      <c r="X151" s="234"/>
      <c r="Z151" s="234"/>
      <c r="AB151" s="234"/>
      <c r="AD151" s="234"/>
      <c r="AF151" s="234"/>
      <c r="AH151" s="234"/>
      <c r="AT151" s="247"/>
      <c r="AU151" s="247"/>
      <c r="AV151" s="247"/>
      <c r="AW151" s="247"/>
      <c r="AX151" s="247"/>
      <c r="AY151" s="247"/>
      <c r="AZ151" s="247"/>
      <c r="BA151" s="247"/>
      <c r="BB151" s="247"/>
    </row>
    <row r="152" spans="2:54" s="246" customFormat="1" ht="20.25" customHeight="1">
      <c r="B152" s="238"/>
      <c r="C152" s="272" t="s">
        <v>328</v>
      </c>
      <c r="D152" s="263"/>
      <c r="E152" s="281" t="s">
        <v>10060</v>
      </c>
      <c r="F152" s="265"/>
      <c r="G152" s="264">
        <v>3</v>
      </c>
      <c r="H152" s="284"/>
      <c r="I152" s="267" t="s">
        <v>9909</v>
      </c>
      <c r="J152" s="268"/>
      <c r="K152" s="267" t="s">
        <v>9909</v>
      </c>
      <c r="L152" s="268"/>
      <c r="M152" s="267" t="s">
        <v>9909</v>
      </c>
      <c r="N152" s="268"/>
      <c r="O152" s="269" t="s">
        <v>9909</v>
      </c>
      <c r="P152" s="270"/>
      <c r="Q152" s="271" t="s">
        <v>9909</v>
      </c>
      <c r="R152" s="245"/>
      <c r="T152" s="220"/>
      <c r="V152" s="234"/>
      <c r="X152" s="234"/>
      <c r="Z152" s="234"/>
      <c r="AB152" s="234"/>
      <c r="AD152" s="234"/>
      <c r="AF152" s="234"/>
      <c r="AH152" s="234"/>
      <c r="AT152" s="247"/>
      <c r="AU152" s="247"/>
      <c r="AV152" s="247"/>
      <c r="AW152" s="247"/>
      <c r="AX152" s="247"/>
      <c r="AY152" s="247"/>
      <c r="AZ152" s="247"/>
      <c r="BA152" s="247"/>
      <c r="BB152" s="247"/>
    </row>
    <row r="153" spans="2:54" s="246" customFormat="1" ht="20.25" customHeight="1">
      <c r="B153" s="238"/>
      <c r="C153" s="272" t="s">
        <v>330</v>
      </c>
      <c r="D153" s="263"/>
      <c r="E153" s="281" t="s">
        <v>10061</v>
      </c>
      <c r="F153" s="265"/>
      <c r="G153" s="264">
        <v>4</v>
      </c>
      <c r="H153" s="266"/>
      <c r="I153" s="267" t="s">
        <v>27</v>
      </c>
      <c r="J153" s="268"/>
      <c r="K153" s="267" t="s">
        <v>27</v>
      </c>
      <c r="L153" s="268"/>
      <c r="M153" s="267" t="s">
        <v>27</v>
      </c>
      <c r="N153" s="268"/>
      <c r="O153" s="269" t="s">
        <v>27</v>
      </c>
      <c r="P153" s="270"/>
      <c r="Q153" s="271" t="s">
        <v>27</v>
      </c>
      <c r="R153" s="245"/>
      <c r="T153" s="220"/>
      <c r="V153" s="234"/>
      <c r="X153" s="234"/>
      <c r="Z153" s="234"/>
      <c r="AB153" s="234"/>
      <c r="AD153" s="234"/>
      <c r="AF153" s="234"/>
      <c r="AH153" s="234"/>
      <c r="AT153" s="247"/>
      <c r="AU153" s="247"/>
      <c r="AV153" s="247"/>
      <c r="AW153" s="247"/>
      <c r="AX153" s="247"/>
      <c r="AY153" s="247"/>
      <c r="AZ153" s="247"/>
      <c r="BA153" s="247"/>
      <c r="BB153" s="247"/>
    </row>
    <row r="154" spans="2:54" s="246" customFormat="1" ht="20.25" customHeight="1">
      <c r="B154" s="238"/>
      <c r="C154" s="272" t="s">
        <v>332</v>
      </c>
      <c r="D154" s="273"/>
      <c r="E154" s="287" t="s">
        <v>10062</v>
      </c>
      <c r="F154" s="265"/>
      <c r="G154" s="264">
        <v>3</v>
      </c>
      <c r="H154" s="283"/>
      <c r="I154" s="267" t="s">
        <v>27</v>
      </c>
      <c r="J154" s="268"/>
      <c r="K154" s="267" t="s">
        <v>27</v>
      </c>
      <c r="L154" s="268"/>
      <c r="M154" s="267" t="s">
        <v>27</v>
      </c>
      <c r="N154" s="268"/>
      <c r="O154" s="269" t="s">
        <v>9909</v>
      </c>
      <c r="P154" s="270"/>
      <c r="Q154" s="271" t="s">
        <v>9909</v>
      </c>
      <c r="R154" s="245"/>
      <c r="T154" s="220"/>
      <c r="V154" s="234"/>
      <c r="X154" s="234"/>
      <c r="Z154" s="234"/>
      <c r="AB154" s="234"/>
      <c r="AD154" s="234"/>
      <c r="AF154" s="234"/>
      <c r="AH154" s="234"/>
      <c r="AT154" s="247"/>
      <c r="AU154" s="247"/>
      <c r="AV154" s="247"/>
      <c r="AW154" s="247"/>
      <c r="AX154" s="247"/>
      <c r="AY154" s="247"/>
      <c r="AZ154" s="247"/>
      <c r="BA154" s="247"/>
      <c r="BB154" s="247"/>
    </row>
    <row r="155" spans="2:54" s="246" customFormat="1" ht="20.25" customHeight="1">
      <c r="B155" s="238"/>
      <c r="C155" s="272" t="s">
        <v>334</v>
      </c>
      <c r="D155" s="263"/>
      <c r="E155" s="281" t="s">
        <v>10063</v>
      </c>
      <c r="F155" s="265"/>
      <c r="G155" s="264">
        <v>5</v>
      </c>
      <c r="H155" s="282"/>
      <c r="I155" s="267" t="s">
        <v>27</v>
      </c>
      <c r="J155" s="268"/>
      <c r="K155" s="267" t="s">
        <v>27</v>
      </c>
      <c r="L155" s="268"/>
      <c r="M155" s="267" t="s">
        <v>27</v>
      </c>
      <c r="N155" s="268"/>
      <c r="O155" s="269" t="s">
        <v>27</v>
      </c>
      <c r="P155" s="270"/>
      <c r="Q155" s="271" t="s">
        <v>9909</v>
      </c>
      <c r="R155" s="245"/>
      <c r="T155" s="220"/>
      <c r="V155" s="234"/>
      <c r="X155" s="234"/>
      <c r="Z155" s="234"/>
      <c r="AB155" s="234"/>
      <c r="AD155" s="234"/>
      <c r="AF155" s="234"/>
      <c r="AH155" s="234"/>
      <c r="AT155" s="247"/>
      <c r="AU155" s="247"/>
      <c r="AV155" s="247"/>
      <c r="AW155" s="247"/>
      <c r="AX155" s="247"/>
      <c r="AY155" s="247"/>
      <c r="AZ155" s="247"/>
      <c r="BA155" s="247"/>
      <c r="BB155" s="247"/>
    </row>
    <row r="156" spans="2:54" s="246" customFormat="1" ht="20.25" customHeight="1">
      <c r="B156" s="238"/>
      <c r="C156" s="272" t="s">
        <v>336</v>
      </c>
      <c r="D156" s="263"/>
      <c r="E156" s="281" t="s">
        <v>10064</v>
      </c>
      <c r="F156" s="265"/>
      <c r="G156" s="264">
        <v>4</v>
      </c>
      <c r="H156" s="266"/>
      <c r="I156" s="267" t="s">
        <v>9909</v>
      </c>
      <c r="J156" s="268"/>
      <c r="K156" s="267" t="s">
        <v>9909</v>
      </c>
      <c r="L156" s="268"/>
      <c r="M156" s="267" t="s">
        <v>9909</v>
      </c>
      <c r="N156" s="268"/>
      <c r="O156" s="269" t="s">
        <v>9909</v>
      </c>
      <c r="P156" s="270"/>
      <c r="Q156" s="271" t="s">
        <v>9909</v>
      </c>
      <c r="R156" s="245"/>
      <c r="T156" s="220"/>
      <c r="V156" s="234"/>
      <c r="X156" s="234"/>
      <c r="Z156" s="234"/>
      <c r="AB156" s="234"/>
      <c r="AD156" s="234"/>
      <c r="AF156" s="234"/>
      <c r="AH156" s="234"/>
      <c r="AT156" s="247"/>
      <c r="AU156" s="247"/>
      <c r="AV156" s="247"/>
      <c r="AW156" s="247"/>
      <c r="AX156" s="247"/>
      <c r="AY156" s="247"/>
      <c r="AZ156" s="247"/>
      <c r="BA156" s="247"/>
      <c r="BB156" s="247"/>
    </row>
    <row r="157" spans="2:54" s="246" customFormat="1" ht="20.25" customHeight="1">
      <c r="B157" s="238"/>
      <c r="C157" s="272" t="s">
        <v>338</v>
      </c>
      <c r="D157" s="273"/>
      <c r="E157" s="281" t="s">
        <v>10065</v>
      </c>
      <c r="F157" s="265"/>
      <c r="G157" s="264">
        <v>5</v>
      </c>
      <c r="H157" s="284"/>
      <c r="I157" s="267" t="s">
        <v>27</v>
      </c>
      <c r="J157" s="268"/>
      <c r="K157" s="267" t="s">
        <v>27</v>
      </c>
      <c r="L157" s="268"/>
      <c r="M157" s="267" t="s">
        <v>27</v>
      </c>
      <c r="N157" s="268"/>
      <c r="O157" s="269" t="s">
        <v>27</v>
      </c>
      <c r="P157" s="270"/>
      <c r="Q157" s="271" t="s">
        <v>9909</v>
      </c>
      <c r="R157" s="245"/>
      <c r="T157" s="220"/>
      <c r="V157" s="234"/>
      <c r="X157" s="234"/>
      <c r="Z157" s="234"/>
      <c r="AB157" s="234"/>
      <c r="AD157" s="234"/>
      <c r="AF157" s="234"/>
      <c r="AH157" s="234"/>
      <c r="AT157" s="247"/>
      <c r="AU157" s="247"/>
      <c r="AV157" s="247"/>
      <c r="AW157" s="247"/>
      <c r="AX157" s="247"/>
      <c r="AY157" s="247"/>
      <c r="AZ157" s="247"/>
      <c r="BA157" s="247"/>
      <c r="BB157" s="247"/>
    </row>
    <row r="158" spans="2:54" s="246" customFormat="1" ht="20.25" customHeight="1">
      <c r="B158" s="238"/>
      <c r="C158" s="272" t="s">
        <v>340</v>
      </c>
      <c r="D158" s="276"/>
      <c r="E158" s="281" t="s">
        <v>10066</v>
      </c>
      <c r="F158" s="265"/>
      <c r="G158" s="264">
        <v>4</v>
      </c>
      <c r="H158" s="284"/>
      <c r="I158" s="267" t="s">
        <v>27</v>
      </c>
      <c r="J158" s="268"/>
      <c r="K158" s="267" t="s">
        <v>27</v>
      </c>
      <c r="L158" s="268"/>
      <c r="M158" s="267" t="s">
        <v>27</v>
      </c>
      <c r="N158" s="268"/>
      <c r="O158" s="269" t="s">
        <v>27</v>
      </c>
      <c r="P158" s="270"/>
      <c r="Q158" s="271" t="s">
        <v>9909</v>
      </c>
      <c r="R158" s="245"/>
      <c r="T158" s="220"/>
      <c r="V158" s="234"/>
      <c r="X158" s="234"/>
      <c r="Z158" s="234"/>
      <c r="AB158" s="234"/>
      <c r="AD158" s="234"/>
      <c r="AF158" s="234"/>
      <c r="AH158" s="234"/>
      <c r="AT158" s="247"/>
      <c r="AU158" s="247"/>
      <c r="AV158" s="247"/>
      <c r="AW158" s="247"/>
      <c r="AX158" s="247"/>
      <c r="AY158" s="247"/>
      <c r="AZ158" s="247"/>
      <c r="BA158" s="247"/>
      <c r="BB158" s="247"/>
    </row>
    <row r="159" spans="2:54" s="246" customFormat="1" ht="20.25" customHeight="1">
      <c r="B159" s="238"/>
      <c r="C159" s="272" t="s">
        <v>342</v>
      </c>
      <c r="D159" s="278"/>
      <c r="E159" s="281" t="s">
        <v>10067</v>
      </c>
      <c r="F159" s="265"/>
      <c r="G159" s="264">
        <v>5</v>
      </c>
      <c r="H159" s="284"/>
      <c r="I159" s="267" t="s">
        <v>27</v>
      </c>
      <c r="J159" s="268"/>
      <c r="K159" s="267" t="s">
        <v>27</v>
      </c>
      <c r="L159" s="268"/>
      <c r="M159" s="267" t="s">
        <v>27</v>
      </c>
      <c r="N159" s="268"/>
      <c r="O159" s="269" t="s">
        <v>27</v>
      </c>
      <c r="P159" s="270"/>
      <c r="Q159" s="271" t="s">
        <v>9909</v>
      </c>
      <c r="R159" s="245"/>
      <c r="T159" s="220"/>
      <c r="V159" s="234"/>
      <c r="X159" s="234"/>
      <c r="Z159" s="234"/>
      <c r="AB159" s="234"/>
      <c r="AD159" s="234"/>
      <c r="AF159" s="234"/>
      <c r="AH159" s="234"/>
      <c r="AT159" s="247"/>
      <c r="AU159" s="247"/>
      <c r="AV159" s="247"/>
      <c r="AW159" s="247"/>
      <c r="AX159" s="247"/>
      <c r="AY159" s="247"/>
      <c r="AZ159" s="247"/>
      <c r="BA159" s="247"/>
      <c r="BB159" s="247"/>
    </row>
    <row r="160" spans="2:54" s="246" customFormat="1" ht="20.25" customHeight="1">
      <c r="B160" s="238"/>
      <c r="C160" s="272" t="s">
        <v>344</v>
      </c>
      <c r="D160" s="263"/>
      <c r="E160" s="281" t="s">
        <v>10068</v>
      </c>
      <c r="F160" s="265"/>
      <c r="G160" s="264">
        <v>3</v>
      </c>
      <c r="H160" s="266"/>
      <c r="I160" s="267" t="s">
        <v>27</v>
      </c>
      <c r="J160" s="268"/>
      <c r="K160" s="267" t="s">
        <v>27</v>
      </c>
      <c r="L160" s="268"/>
      <c r="M160" s="267" t="s">
        <v>27</v>
      </c>
      <c r="N160" s="268"/>
      <c r="O160" s="269" t="s">
        <v>9909</v>
      </c>
      <c r="P160" s="270"/>
      <c r="Q160" s="271" t="s">
        <v>9909</v>
      </c>
      <c r="R160" s="245"/>
      <c r="T160" s="220"/>
      <c r="V160" s="234"/>
      <c r="X160" s="234"/>
      <c r="Z160" s="234"/>
      <c r="AB160" s="234"/>
      <c r="AD160" s="234"/>
      <c r="AF160" s="234"/>
      <c r="AH160" s="234"/>
      <c r="AT160" s="247"/>
      <c r="AU160" s="247"/>
      <c r="AV160" s="247"/>
      <c r="AW160" s="247"/>
      <c r="AX160" s="247"/>
      <c r="AY160" s="247"/>
      <c r="AZ160" s="247"/>
      <c r="BA160" s="247"/>
      <c r="BB160" s="247"/>
    </row>
    <row r="161" spans="2:54" s="246" customFormat="1" ht="20.25" customHeight="1">
      <c r="B161" s="238"/>
      <c r="C161" s="272" t="s">
        <v>346</v>
      </c>
      <c r="D161" s="263"/>
      <c r="E161" s="281" t="s">
        <v>10069</v>
      </c>
      <c r="F161" s="265"/>
      <c r="G161" s="264">
        <v>5</v>
      </c>
      <c r="H161" s="266"/>
      <c r="I161" s="267" t="s">
        <v>27</v>
      </c>
      <c r="J161" s="268"/>
      <c r="K161" s="267" t="s">
        <v>27</v>
      </c>
      <c r="L161" s="268"/>
      <c r="M161" s="267" t="s">
        <v>27</v>
      </c>
      <c r="N161" s="268"/>
      <c r="O161" s="269" t="s">
        <v>9909</v>
      </c>
      <c r="P161" s="270"/>
      <c r="Q161" s="271" t="s">
        <v>9909</v>
      </c>
      <c r="R161" s="245"/>
      <c r="T161" s="220"/>
      <c r="V161" s="234"/>
      <c r="X161" s="234"/>
      <c r="Z161" s="234"/>
      <c r="AB161" s="234"/>
      <c r="AD161" s="234"/>
      <c r="AF161" s="234"/>
      <c r="AH161" s="234"/>
      <c r="AT161" s="247"/>
      <c r="AU161" s="247"/>
      <c r="AV161" s="247"/>
      <c r="AW161" s="247"/>
      <c r="AX161" s="247"/>
      <c r="AY161" s="247"/>
      <c r="AZ161" s="247"/>
      <c r="BA161" s="247"/>
      <c r="BB161" s="247"/>
    </row>
    <row r="162" spans="2:54" s="246" customFormat="1" ht="20.25" customHeight="1">
      <c r="B162" s="238"/>
      <c r="C162" s="272" t="s">
        <v>349</v>
      </c>
      <c r="D162" s="273"/>
      <c r="E162" s="281" t="s">
        <v>10070</v>
      </c>
      <c r="F162" s="265"/>
      <c r="G162" s="264">
        <v>2</v>
      </c>
      <c r="H162" s="283"/>
      <c r="I162" s="267" t="s">
        <v>27</v>
      </c>
      <c r="J162" s="268"/>
      <c r="K162" s="267" t="s">
        <v>27</v>
      </c>
      <c r="L162" s="268"/>
      <c r="M162" s="267" t="s">
        <v>27</v>
      </c>
      <c r="N162" s="268"/>
      <c r="O162" s="269" t="s">
        <v>27</v>
      </c>
      <c r="P162" s="270"/>
      <c r="Q162" s="271" t="s">
        <v>9909</v>
      </c>
      <c r="R162" s="245"/>
      <c r="T162" s="220"/>
      <c r="V162" s="234"/>
      <c r="X162" s="234"/>
      <c r="Z162" s="234"/>
      <c r="AB162" s="234"/>
      <c r="AD162" s="234"/>
      <c r="AF162" s="234"/>
      <c r="AH162" s="234"/>
      <c r="AT162" s="247"/>
      <c r="AU162" s="247"/>
      <c r="AV162" s="247"/>
      <c r="AW162" s="247"/>
      <c r="AX162" s="247"/>
      <c r="AY162" s="247"/>
      <c r="AZ162" s="247"/>
      <c r="BA162" s="247"/>
      <c r="BB162" s="247"/>
    </row>
    <row r="163" spans="2:54" s="246" customFormat="1" ht="20.25" customHeight="1">
      <c r="B163" s="238"/>
      <c r="C163" s="272" t="s">
        <v>351</v>
      </c>
      <c r="D163" s="273"/>
      <c r="E163" s="281" t="s">
        <v>10071</v>
      </c>
      <c r="F163" s="265"/>
      <c r="G163" s="264">
        <v>5</v>
      </c>
      <c r="H163" s="283"/>
      <c r="I163" s="267" t="s">
        <v>9909</v>
      </c>
      <c r="J163" s="268"/>
      <c r="K163" s="267" t="s">
        <v>9909</v>
      </c>
      <c r="L163" s="268"/>
      <c r="M163" s="267" t="s">
        <v>9909</v>
      </c>
      <c r="N163" s="268"/>
      <c r="O163" s="269" t="s">
        <v>9909</v>
      </c>
      <c r="P163" s="270"/>
      <c r="Q163" s="271" t="s">
        <v>9909</v>
      </c>
      <c r="R163" s="245"/>
      <c r="T163" s="220"/>
      <c r="V163" s="234"/>
      <c r="X163" s="234"/>
      <c r="Z163" s="234"/>
      <c r="AB163" s="234"/>
      <c r="AD163" s="234"/>
      <c r="AF163" s="234"/>
      <c r="AH163" s="234"/>
      <c r="AT163" s="247"/>
      <c r="AU163" s="247"/>
      <c r="AV163" s="247"/>
      <c r="AW163" s="247"/>
      <c r="AX163" s="247"/>
      <c r="AY163" s="247"/>
      <c r="AZ163" s="247"/>
      <c r="BA163" s="247"/>
      <c r="BB163" s="247"/>
    </row>
    <row r="164" spans="2:54" s="246" customFormat="1" ht="20.25" customHeight="1">
      <c r="B164" s="238"/>
      <c r="C164" s="272" t="s">
        <v>353</v>
      </c>
      <c r="D164" s="263"/>
      <c r="E164" s="281" t="s">
        <v>10072</v>
      </c>
      <c r="F164" s="265"/>
      <c r="G164" s="264">
        <v>5</v>
      </c>
      <c r="H164" s="282"/>
      <c r="I164" s="267" t="s">
        <v>27</v>
      </c>
      <c r="J164" s="268"/>
      <c r="K164" s="267" t="s">
        <v>27</v>
      </c>
      <c r="L164" s="268"/>
      <c r="M164" s="267" t="s">
        <v>27</v>
      </c>
      <c r="N164" s="268"/>
      <c r="O164" s="269" t="s">
        <v>27</v>
      </c>
      <c r="P164" s="270"/>
      <c r="Q164" s="271" t="s">
        <v>9909</v>
      </c>
      <c r="R164" s="245"/>
      <c r="T164" s="220"/>
      <c r="V164" s="234"/>
      <c r="X164" s="234"/>
      <c r="Z164" s="234"/>
      <c r="AB164" s="234"/>
      <c r="AD164" s="234"/>
      <c r="AF164" s="234"/>
      <c r="AH164" s="234"/>
      <c r="AT164" s="247"/>
      <c r="AU164" s="247"/>
      <c r="AV164" s="247"/>
      <c r="AW164" s="247"/>
      <c r="AX164" s="247"/>
      <c r="AY164" s="247"/>
      <c r="AZ164" s="247"/>
      <c r="BA164" s="247"/>
      <c r="BB164" s="247"/>
    </row>
    <row r="165" spans="2:54" s="246" customFormat="1" ht="20.25" customHeight="1">
      <c r="B165" s="238"/>
      <c r="C165" s="272" t="s">
        <v>355</v>
      </c>
      <c r="D165" s="276"/>
      <c r="E165" s="281" t="s">
        <v>10073</v>
      </c>
      <c r="F165" s="265"/>
      <c r="G165" s="264">
        <v>5</v>
      </c>
      <c r="H165" s="284"/>
      <c r="I165" s="267" t="s">
        <v>27</v>
      </c>
      <c r="J165" s="268"/>
      <c r="K165" s="267" t="s">
        <v>27</v>
      </c>
      <c r="L165" s="268"/>
      <c r="M165" s="267" t="s">
        <v>27</v>
      </c>
      <c r="N165" s="268"/>
      <c r="O165" s="269" t="s">
        <v>27</v>
      </c>
      <c r="P165" s="270"/>
      <c r="Q165" s="271" t="s">
        <v>9909</v>
      </c>
      <c r="R165" s="245"/>
      <c r="T165" s="220"/>
      <c r="V165" s="234"/>
      <c r="X165" s="234"/>
      <c r="Z165" s="234"/>
      <c r="AB165" s="234"/>
      <c r="AD165" s="234"/>
      <c r="AF165" s="234"/>
      <c r="AH165" s="234"/>
      <c r="AT165" s="247"/>
      <c r="AU165" s="247"/>
      <c r="AV165" s="247"/>
      <c r="AW165" s="247"/>
      <c r="AX165" s="247"/>
      <c r="AY165" s="247"/>
      <c r="AZ165" s="247"/>
      <c r="BA165" s="247"/>
      <c r="BB165" s="247"/>
    </row>
    <row r="166" spans="2:54" s="246" customFormat="1" ht="20.25" customHeight="1">
      <c r="B166" s="238"/>
      <c r="C166" s="272" t="s">
        <v>357</v>
      </c>
      <c r="D166" s="273"/>
      <c r="E166" s="281" t="s">
        <v>10074</v>
      </c>
      <c r="F166" s="265"/>
      <c r="G166" s="264">
        <v>2</v>
      </c>
      <c r="H166" s="284"/>
      <c r="I166" s="267" t="s">
        <v>27</v>
      </c>
      <c r="J166" s="268"/>
      <c r="K166" s="267" t="s">
        <v>27</v>
      </c>
      <c r="L166" s="268"/>
      <c r="M166" s="267" t="s">
        <v>9909</v>
      </c>
      <c r="N166" s="268"/>
      <c r="O166" s="269" t="s">
        <v>9909</v>
      </c>
      <c r="P166" s="270"/>
      <c r="Q166" s="271" t="s">
        <v>9909</v>
      </c>
      <c r="R166" s="245"/>
      <c r="T166" s="220"/>
      <c r="V166" s="234"/>
      <c r="X166" s="234"/>
      <c r="Z166" s="234"/>
      <c r="AB166" s="234"/>
      <c r="AD166" s="234"/>
      <c r="AF166" s="234"/>
      <c r="AH166" s="234"/>
      <c r="AT166" s="247"/>
      <c r="AU166" s="247"/>
      <c r="AV166" s="247"/>
      <c r="AW166" s="247"/>
      <c r="AX166" s="247"/>
      <c r="AY166" s="247"/>
      <c r="AZ166" s="247"/>
      <c r="BA166" s="247"/>
      <c r="BB166" s="247"/>
    </row>
    <row r="167" spans="2:54" s="246" customFormat="1" ht="20.25" customHeight="1">
      <c r="B167" s="238"/>
      <c r="C167" s="272" t="s">
        <v>359</v>
      </c>
      <c r="D167" s="263"/>
      <c r="E167" s="281" t="s">
        <v>10075</v>
      </c>
      <c r="F167" s="265"/>
      <c r="G167" s="264">
        <v>4</v>
      </c>
      <c r="H167" s="266"/>
      <c r="I167" s="267" t="s">
        <v>27</v>
      </c>
      <c r="J167" s="268"/>
      <c r="K167" s="267" t="s">
        <v>27</v>
      </c>
      <c r="L167" s="268"/>
      <c r="M167" s="267" t="s">
        <v>27</v>
      </c>
      <c r="N167" s="268"/>
      <c r="O167" s="269" t="s">
        <v>27</v>
      </c>
      <c r="P167" s="270"/>
      <c r="Q167" s="271" t="s">
        <v>9909</v>
      </c>
      <c r="R167" s="245"/>
      <c r="T167" s="220"/>
      <c r="V167" s="234"/>
      <c r="X167" s="234"/>
      <c r="Z167" s="234"/>
      <c r="AB167" s="234"/>
      <c r="AD167" s="234"/>
      <c r="AF167" s="234"/>
      <c r="AH167" s="234"/>
      <c r="AT167" s="247"/>
      <c r="AU167" s="247"/>
      <c r="AV167" s="247"/>
      <c r="AW167" s="247"/>
      <c r="AX167" s="247"/>
      <c r="AY167" s="247"/>
      <c r="AZ167" s="247"/>
      <c r="BA167" s="247"/>
      <c r="BB167" s="247"/>
    </row>
    <row r="168" spans="2:54" s="246" customFormat="1" ht="20.25" customHeight="1">
      <c r="B168" s="238"/>
      <c r="C168" s="272" t="s">
        <v>361</v>
      </c>
      <c r="D168" s="263"/>
      <c r="E168" s="281" t="s">
        <v>10076</v>
      </c>
      <c r="F168" s="265"/>
      <c r="G168" s="264">
        <v>5</v>
      </c>
      <c r="H168" s="266"/>
      <c r="I168" s="267" t="s">
        <v>27</v>
      </c>
      <c r="J168" s="268"/>
      <c r="K168" s="267" t="s">
        <v>27</v>
      </c>
      <c r="L168" s="268"/>
      <c r="M168" s="267" t="s">
        <v>27</v>
      </c>
      <c r="N168" s="268"/>
      <c r="O168" s="269" t="s">
        <v>27</v>
      </c>
      <c r="P168" s="270"/>
      <c r="Q168" s="271" t="s">
        <v>9909</v>
      </c>
      <c r="R168" s="245"/>
      <c r="T168" s="220"/>
      <c r="V168" s="234"/>
      <c r="X168" s="234"/>
      <c r="Z168" s="234"/>
      <c r="AB168" s="234"/>
      <c r="AD168" s="234"/>
      <c r="AF168" s="234"/>
      <c r="AH168" s="234"/>
      <c r="AT168" s="247"/>
      <c r="AU168" s="247"/>
      <c r="AV168" s="247"/>
      <c r="AW168" s="247"/>
      <c r="AX168" s="247"/>
      <c r="AY168" s="247"/>
      <c r="AZ168" s="247"/>
      <c r="BA168" s="247"/>
      <c r="BB168" s="247"/>
    </row>
    <row r="169" spans="2:54" s="246" customFormat="1" ht="20.25" customHeight="1">
      <c r="B169" s="238"/>
      <c r="C169" s="272" t="s">
        <v>363</v>
      </c>
      <c r="D169" s="263"/>
      <c r="E169" s="281" t="s">
        <v>10077</v>
      </c>
      <c r="F169" s="265"/>
      <c r="G169" s="264">
        <v>3</v>
      </c>
      <c r="H169" s="275"/>
      <c r="I169" s="267" t="s">
        <v>27</v>
      </c>
      <c r="J169" s="268"/>
      <c r="K169" s="267" t="s">
        <v>27</v>
      </c>
      <c r="L169" s="268"/>
      <c r="M169" s="267" t="s">
        <v>27</v>
      </c>
      <c r="N169" s="268"/>
      <c r="O169" s="269" t="s">
        <v>9909</v>
      </c>
      <c r="P169" s="270"/>
      <c r="Q169" s="271" t="s">
        <v>9909</v>
      </c>
      <c r="R169" s="245"/>
      <c r="T169" s="220"/>
      <c r="V169" s="234"/>
      <c r="X169" s="234"/>
      <c r="Z169" s="234"/>
      <c r="AB169" s="234"/>
      <c r="AD169" s="234"/>
      <c r="AF169" s="234"/>
      <c r="AH169" s="234"/>
      <c r="AT169" s="247"/>
      <c r="AU169" s="247"/>
      <c r="AV169" s="247"/>
      <c r="AW169" s="247"/>
      <c r="AX169" s="247"/>
      <c r="AY169" s="247"/>
      <c r="AZ169" s="247"/>
      <c r="BA169" s="247"/>
      <c r="BB169" s="247"/>
    </row>
    <row r="170" spans="2:54" s="246" customFormat="1" ht="20.25" customHeight="1">
      <c r="B170" s="238"/>
      <c r="C170" s="272" t="s">
        <v>365</v>
      </c>
      <c r="D170" s="279"/>
      <c r="E170" s="281" t="s">
        <v>10078</v>
      </c>
      <c r="F170" s="265"/>
      <c r="G170" s="264">
        <v>3</v>
      </c>
      <c r="H170" s="274"/>
      <c r="I170" s="267" t="s">
        <v>27</v>
      </c>
      <c r="J170" s="268"/>
      <c r="K170" s="267" t="s">
        <v>27</v>
      </c>
      <c r="L170" s="268"/>
      <c r="M170" s="267" t="s">
        <v>27</v>
      </c>
      <c r="N170" s="268"/>
      <c r="O170" s="269" t="s">
        <v>9909</v>
      </c>
      <c r="P170" s="270"/>
      <c r="Q170" s="271" t="s">
        <v>9909</v>
      </c>
      <c r="R170" s="245"/>
      <c r="T170" s="220"/>
      <c r="V170" s="234"/>
      <c r="X170" s="234"/>
      <c r="Z170" s="234"/>
      <c r="AB170" s="234"/>
      <c r="AD170" s="234"/>
      <c r="AF170" s="234"/>
      <c r="AH170" s="234"/>
      <c r="AT170" s="247"/>
      <c r="AU170" s="247"/>
      <c r="AV170" s="247"/>
      <c r="AW170" s="247"/>
      <c r="AX170" s="247"/>
      <c r="AY170" s="247"/>
      <c r="AZ170" s="247"/>
      <c r="BA170" s="247"/>
      <c r="BB170" s="247"/>
    </row>
    <row r="171" spans="2:54" s="246" customFormat="1" ht="20.25" customHeight="1">
      <c r="B171" s="238"/>
      <c r="C171" s="272" t="s">
        <v>367</v>
      </c>
      <c r="D171" s="263"/>
      <c r="E171" s="281" t="s">
        <v>10079</v>
      </c>
      <c r="F171" s="265"/>
      <c r="G171" s="264">
        <v>4</v>
      </c>
      <c r="H171" s="282"/>
      <c r="I171" s="267" t="s">
        <v>27</v>
      </c>
      <c r="J171" s="268"/>
      <c r="K171" s="267" t="s">
        <v>27</v>
      </c>
      <c r="L171" s="268"/>
      <c r="M171" s="267" t="s">
        <v>27</v>
      </c>
      <c r="N171" s="268"/>
      <c r="O171" s="269" t="s">
        <v>27</v>
      </c>
      <c r="P171" s="270"/>
      <c r="Q171" s="271" t="s">
        <v>9909</v>
      </c>
      <c r="R171" s="245"/>
      <c r="T171" s="220"/>
      <c r="V171" s="234"/>
      <c r="X171" s="234"/>
      <c r="Z171" s="234"/>
      <c r="AB171" s="234"/>
      <c r="AD171" s="234"/>
      <c r="AF171" s="234"/>
      <c r="AH171" s="234"/>
      <c r="AT171" s="247"/>
      <c r="AU171" s="247"/>
      <c r="AV171" s="247"/>
      <c r="AW171" s="247"/>
      <c r="AX171" s="247"/>
      <c r="AY171" s="247"/>
      <c r="AZ171" s="247"/>
      <c r="BA171" s="247"/>
      <c r="BB171" s="247"/>
    </row>
    <row r="172" spans="2:54" s="246" customFormat="1" ht="20.25" customHeight="1">
      <c r="B172" s="238"/>
      <c r="C172" s="272" t="s">
        <v>369</v>
      </c>
      <c r="D172" s="273"/>
      <c r="E172" s="281" t="s">
        <v>10080</v>
      </c>
      <c r="F172" s="265"/>
      <c r="G172" s="264">
        <v>5</v>
      </c>
      <c r="H172" s="274"/>
      <c r="I172" s="267" t="s">
        <v>27</v>
      </c>
      <c r="J172" s="268"/>
      <c r="K172" s="267" t="s">
        <v>27</v>
      </c>
      <c r="L172" s="268"/>
      <c r="M172" s="267" t="s">
        <v>27</v>
      </c>
      <c r="N172" s="268"/>
      <c r="O172" s="269" t="s">
        <v>27</v>
      </c>
      <c r="P172" s="270"/>
      <c r="Q172" s="271" t="s">
        <v>9909</v>
      </c>
      <c r="R172" s="245"/>
      <c r="T172" s="220"/>
      <c r="V172" s="234"/>
      <c r="X172" s="234"/>
      <c r="Z172" s="234"/>
      <c r="AB172" s="234"/>
      <c r="AD172" s="234"/>
      <c r="AF172" s="234"/>
      <c r="AH172" s="234"/>
      <c r="AT172" s="247"/>
      <c r="AU172" s="247"/>
      <c r="AV172" s="247"/>
      <c r="AW172" s="247"/>
      <c r="AX172" s="247"/>
      <c r="AY172" s="247"/>
      <c r="AZ172" s="247"/>
      <c r="BA172" s="247"/>
      <c r="BB172" s="247"/>
    </row>
    <row r="173" spans="2:54" ht="16.5" customHeight="1">
      <c r="H173" s="242"/>
      <c r="J173" s="242"/>
      <c r="L173" s="242"/>
      <c r="N173" s="242"/>
    </row>
    <row r="174" spans="2:54" ht="26.25">
      <c r="H174" s="242"/>
      <c r="J174" s="242"/>
      <c r="L174" s="242"/>
      <c r="N174" s="242"/>
    </row>
    <row r="175" spans="2:54" ht="26.25">
      <c r="E175" s="248"/>
      <c r="H175" s="242"/>
      <c r="J175" s="242"/>
      <c r="K175" s="221"/>
      <c r="L175" s="242"/>
      <c r="N175" s="242"/>
      <c r="O175" s="243"/>
      <c r="P175" s="242"/>
      <c r="R175" s="245"/>
    </row>
    <row r="176" spans="2:54" ht="18" customHeight="1">
      <c r="B176" s="249"/>
      <c r="C176" s="250"/>
      <c r="D176" s="251"/>
      <c r="E176" s="252"/>
      <c r="F176" s="252"/>
      <c r="G176" s="252"/>
      <c r="H176" s="252"/>
      <c r="I176" s="252"/>
      <c r="J176" s="252"/>
      <c r="K176" s="253"/>
      <c r="L176" s="252"/>
      <c r="M176" s="252"/>
      <c r="N176" s="252"/>
      <c r="O176" s="252"/>
      <c r="P176" s="252"/>
      <c r="R176" s="245"/>
      <c r="S176" s="220"/>
      <c r="T176" s="220"/>
      <c r="U176" s="220"/>
      <c r="V176" s="220"/>
      <c r="W176" s="220"/>
      <c r="X176" s="220"/>
      <c r="Y176" s="220"/>
      <c r="Z176" s="220"/>
      <c r="AA176" s="220"/>
      <c r="AB176" s="220"/>
      <c r="AC176" s="220"/>
      <c r="AD176" s="220"/>
      <c r="AE176" s="220"/>
      <c r="AF176" s="220"/>
      <c r="AG176" s="220"/>
      <c r="AH176" s="220"/>
      <c r="AI176" s="220"/>
    </row>
    <row r="177" spans="2:54">
      <c r="C177" s="254"/>
      <c r="D177" s="255"/>
      <c r="E177" s="256"/>
      <c r="F177" s="257"/>
      <c r="G177" s="258"/>
      <c r="H177" s="259"/>
      <c r="I177" s="258"/>
      <c r="J177" s="259"/>
      <c r="K177" s="253"/>
      <c r="L177" s="259"/>
      <c r="M177" s="260"/>
      <c r="N177" s="259"/>
      <c r="O177" s="260"/>
      <c r="P177" s="259"/>
      <c r="R177" s="245"/>
      <c r="S177" s="220"/>
      <c r="T177" s="220"/>
      <c r="U177" s="220"/>
      <c r="V177" s="220"/>
      <c r="W177" s="220"/>
      <c r="X177" s="220"/>
      <c r="Y177" s="220"/>
      <c r="Z177" s="220"/>
      <c r="AA177" s="220"/>
      <c r="AB177" s="220"/>
      <c r="AC177" s="220"/>
      <c r="AD177" s="220"/>
      <c r="AE177" s="220"/>
      <c r="AF177" s="220"/>
      <c r="AG177" s="220"/>
      <c r="AH177" s="220"/>
      <c r="AI177" s="220"/>
    </row>
    <row r="178" spans="2:54" s="246" customFormat="1" ht="20.25" customHeight="1">
      <c r="B178" s="238"/>
      <c r="C178" s="272" t="s">
        <v>371</v>
      </c>
      <c r="D178" s="273"/>
      <c r="E178" s="288" t="s">
        <v>10081</v>
      </c>
      <c r="F178" s="265"/>
      <c r="G178" s="264">
        <v>2</v>
      </c>
      <c r="H178" s="289"/>
      <c r="I178" s="267" t="s">
        <v>27</v>
      </c>
      <c r="J178" s="268"/>
      <c r="K178" s="267" t="s">
        <v>27</v>
      </c>
      <c r="L178" s="268"/>
      <c r="M178" s="267" t="s">
        <v>27</v>
      </c>
      <c r="N178" s="268"/>
      <c r="O178" s="269" t="s">
        <v>27</v>
      </c>
      <c r="P178" s="270"/>
      <c r="Q178" s="271" t="s">
        <v>27</v>
      </c>
      <c r="R178" s="245"/>
      <c r="T178" s="220"/>
      <c r="V178" s="234"/>
      <c r="X178" s="234"/>
      <c r="Z178" s="234"/>
      <c r="AB178" s="234"/>
      <c r="AD178" s="234"/>
      <c r="AF178" s="234"/>
      <c r="AH178" s="234"/>
      <c r="AT178" s="247"/>
      <c r="AU178" s="247"/>
      <c r="AV178" s="247"/>
      <c r="AW178" s="247"/>
      <c r="AX178" s="247"/>
      <c r="AY178" s="247"/>
      <c r="AZ178" s="247"/>
      <c r="BA178" s="247"/>
      <c r="BB178" s="247"/>
    </row>
    <row r="179" spans="2:54" s="246" customFormat="1" ht="20.25" customHeight="1">
      <c r="B179" s="238"/>
      <c r="C179" s="272" t="s">
        <v>10082</v>
      </c>
      <c r="D179" s="276"/>
      <c r="E179" s="281" t="s">
        <v>10083</v>
      </c>
      <c r="F179" s="265"/>
      <c r="G179" s="264">
        <v>4</v>
      </c>
      <c r="H179" s="284"/>
      <c r="I179" s="267" t="s">
        <v>27</v>
      </c>
      <c r="J179" s="268"/>
      <c r="K179" s="267" t="s">
        <v>27</v>
      </c>
      <c r="L179" s="268"/>
      <c r="M179" s="267" t="s">
        <v>27</v>
      </c>
      <c r="N179" s="268"/>
      <c r="O179" s="269" t="s">
        <v>27</v>
      </c>
      <c r="P179" s="270"/>
      <c r="Q179" s="271" t="s">
        <v>9909</v>
      </c>
      <c r="R179" s="245"/>
      <c r="T179" s="220"/>
      <c r="V179" s="234"/>
      <c r="X179" s="234"/>
      <c r="Z179" s="234"/>
      <c r="AB179" s="234"/>
      <c r="AD179" s="234"/>
      <c r="AF179" s="234"/>
      <c r="AH179" s="234"/>
      <c r="AT179" s="247"/>
      <c r="AU179" s="247"/>
      <c r="AV179" s="247"/>
      <c r="AW179" s="247"/>
      <c r="AX179" s="247"/>
      <c r="AY179" s="247"/>
      <c r="AZ179" s="247"/>
      <c r="BA179" s="247"/>
      <c r="BB179" s="247"/>
    </row>
    <row r="180" spans="2:54" s="246" customFormat="1" ht="20.25" customHeight="1">
      <c r="B180" s="238"/>
      <c r="C180" s="272" t="s">
        <v>373</v>
      </c>
      <c r="D180" s="273"/>
      <c r="E180" s="281" t="s">
        <v>10084</v>
      </c>
      <c r="F180" s="265"/>
      <c r="G180" s="264">
        <v>5</v>
      </c>
      <c r="H180" s="284"/>
      <c r="I180" s="267" t="s">
        <v>27</v>
      </c>
      <c r="J180" s="268"/>
      <c r="K180" s="267" t="s">
        <v>9909</v>
      </c>
      <c r="L180" s="268"/>
      <c r="M180" s="267" t="s">
        <v>9909</v>
      </c>
      <c r="N180" s="268"/>
      <c r="O180" s="269" t="s">
        <v>9909</v>
      </c>
      <c r="P180" s="270"/>
      <c r="Q180" s="271" t="s">
        <v>9909</v>
      </c>
      <c r="R180" s="245"/>
      <c r="T180" s="220"/>
      <c r="V180" s="234"/>
      <c r="X180" s="234"/>
      <c r="Z180" s="234"/>
      <c r="AB180" s="234"/>
      <c r="AD180" s="234"/>
      <c r="AF180" s="234"/>
      <c r="AH180" s="234"/>
      <c r="AT180" s="247"/>
      <c r="AU180" s="247"/>
      <c r="AV180" s="247"/>
      <c r="AW180" s="247"/>
      <c r="AX180" s="247"/>
      <c r="AY180" s="247"/>
      <c r="AZ180" s="247"/>
      <c r="BA180" s="247"/>
      <c r="BB180" s="247"/>
    </row>
    <row r="181" spans="2:54" s="246" customFormat="1" ht="20.25" customHeight="1">
      <c r="B181" s="238"/>
      <c r="C181" s="272" t="s">
        <v>377</v>
      </c>
      <c r="D181" s="263"/>
      <c r="E181" s="281" t="s">
        <v>10085</v>
      </c>
      <c r="F181" s="265"/>
      <c r="G181" s="264">
        <v>5</v>
      </c>
      <c r="H181" s="282"/>
      <c r="I181" s="267" t="s">
        <v>27</v>
      </c>
      <c r="J181" s="268"/>
      <c r="K181" s="267" t="s">
        <v>27</v>
      </c>
      <c r="L181" s="268"/>
      <c r="M181" s="267" t="s">
        <v>27</v>
      </c>
      <c r="N181" s="268"/>
      <c r="O181" s="269" t="s">
        <v>27</v>
      </c>
      <c r="P181" s="270"/>
      <c r="Q181" s="271" t="s">
        <v>27</v>
      </c>
      <c r="R181" s="245"/>
      <c r="T181" s="220"/>
      <c r="V181" s="234"/>
      <c r="X181" s="234"/>
      <c r="Z181" s="234"/>
      <c r="AB181" s="234"/>
      <c r="AD181" s="234"/>
      <c r="AF181" s="234"/>
      <c r="AH181" s="234"/>
      <c r="AT181" s="247"/>
      <c r="AU181" s="247"/>
      <c r="AV181" s="247"/>
      <c r="AW181" s="247"/>
      <c r="AX181" s="247"/>
      <c r="AY181" s="247"/>
      <c r="AZ181" s="247"/>
      <c r="BA181" s="247"/>
      <c r="BB181" s="247"/>
    </row>
    <row r="182" spans="2:54" s="246" customFormat="1" ht="20.25" customHeight="1">
      <c r="B182" s="238"/>
      <c r="C182" s="272" t="s">
        <v>379</v>
      </c>
      <c r="D182" s="263"/>
      <c r="E182" s="281" t="s">
        <v>10086</v>
      </c>
      <c r="F182" s="265"/>
      <c r="G182" s="264">
        <v>4</v>
      </c>
      <c r="H182" s="282"/>
      <c r="I182" s="267" t="s">
        <v>27</v>
      </c>
      <c r="J182" s="268"/>
      <c r="K182" s="267" t="s">
        <v>27</v>
      </c>
      <c r="L182" s="268"/>
      <c r="M182" s="267" t="s">
        <v>27</v>
      </c>
      <c r="N182" s="268"/>
      <c r="O182" s="269" t="s">
        <v>9909</v>
      </c>
      <c r="P182" s="270"/>
      <c r="Q182" s="271" t="s">
        <v>9909</v>
      </c>
      <c r="R182" s="245"/>
      <c r="T182" s="220"/>
      <c r="V182" s="234"/>
      <c r="X182" s="234"/>
      <c r="Z182" s="234"/>
      <c r="AB182" s="234"/>
      <c r="AD182" s="234"/>
      <c r="AF182" s="234"/>
      <c r="AH182" s="234"/>
      <c r="AT182" s="247"/>
      <c r="AU182" s="247"/>
      <c r="AV182" s="247"/>
      <c r="AW182" s="247"/>
      <c r="AX182" s="247"/>
      <c r="AY182" s="247"/>
      <c r="AZ182" s="247"/>
      <c r="BA182" s="247"/>
      <c r="BB182" s="247"/>
    </row>
    <row r="183" spans="2:54" s="246" customFormat="1" ht="20.25" customHeight="1">
      <c r="B183" s="238"/>
      <c r="C183" s="272" t="s">
        <v>10087</v>
      </c>
      <c r="D183" s="276"/>
      <c r="E183" s="281" t="s">
        <v>10088</v>
      </c>
      <c r="F183" s="265"/>
      <c r="G183" s="264">
        <v>5</v>
      </c>
      <c r="H183" s="282"/>
      <c r="I183" s="267"/>
      <c r="J183" s="268"/>
      <c r="K183" s="267"/>
      <c r="L183" s="268"/>
      <c r="M183" s="267"/>
      <c r="N183" s="268"/>
      <c r="O183" s="269"/>
      <c r="P183" s="270"/>
      <c r="Q183" s="271"/>
      <c r="R183" s="245"/>
      <c r="T183" s="220"/>
      <c r="V183" s="234"/>
      <c r="X183" s="234"/>
      <c r="Z183" s="234"/>
      <c r="AB183" s="234"/>
      <c r="AD183" s="234"/>
      <c r="AF183" s="234"/>
      <c r="AH183" s="234"/>
      <c r="AT183" s="247"/>
      <c r="AU183" s="247"/>
      <c r="AV183" s="247"/>
      <c r="AW183" s="247"/>
      <c r="AX183" s="247"/>
      <c r="AY183" s="247"/>
      <c r="AZ183" s="247"/>
      <c r="BA183" s="247"/>
      <c r="BB183" s="247"/>
    </row>
    <row r="184" spans="2:54" s="246" customFormat="1" ht="20.25" customHeight="1">
      <c r="B184" s="238"/>
      <c r="C184" s="272" t="s">
        <v>381</v>
      </c>
      <c r="D184" s="276"/>
      <c r="E184" s="281" t="s">
        <v>10089</v>
      </c>
      <c r="F184" s="265"/>
      <c r="G184" s="264">
        <v>2</v>
      </c>
      <c r="H184" s="266"/>
      <c r="I184" s="267" t="s">
        <v>27</v>
      </c>
      <c r="J184" s="268"/>
      <c r="K184" s="267" t="s">
        <v>27</v>
      </c>
      <c r="L184" s="268"/>
      <c r="M184" s="267" t="s">
        <v>27</v>
      </c>
      <c r="N184" s="268"/>
      <c r="O184" s="269" t="s">
        <v>9909</v>
      </c>
      <c r="P184" s="270"/>
      <c r="Q184" s="271" t="s">
        <v>9909</v>
      </c>
      <c r="R184" s="245"/>
      <c r="T184" s="220"/>
      <c r="V184" s="234"/>
      <c r="X184" s="234"/>
      <c r="Z184" s="234"/>
      <c r="AB184" s="234"/>
      <c r="AD184" s="234"/>
      <c r="AF184" s="234"/>
      <c r="AH184" s="234"/>
      <c r="AT184" s="247"/>
      <c r="AU184" s="247"/>
      <c r="AV184" s="247"/>
      <c r="AW184" s="247"/>
      <c r="AX184" s="247"/>
      <c r="AY184" s="247"/>
      <c r="AZ184" s="247"/>
      <c r="BA184" s="247"/>
      <c r="BB184" s="247"/>
    </row>
    <row r="185" spans="2:54" s="246" customFormat="1" ht="20.25" customHeight="1">
      <c r="B185" s="238"/>
      <c r="C185" s="272" t="s">
        <v>383</v>
      </c>
      <c r="D185" s="263"/>
      <c r="E185" s="281" t="s">
        <v>10090</v>
      </c>
      <c r="F185" s="265"/>
      <c r="G185" s="264">
        <v>5</v>
      </c>
      <c r="H185" s="282"/>
      <c r="I185" s="267" t="s">
        <v>27</v>
      </c>
      <c r="J185" s="268"/>
      <c r="K185" s="267" t="s">
        <v>27</v>
      </c>
      <c r="L185" s="268"/>
      <c r="M185" s="267" t="s">
        <v>27</v>
      </c>
      <c r="N185" s="268"/>
      <c r="O185" s="269" t="s">
        <v>27</v>
      </c>
      <c r="P185" s="270"/>
      <c r="Q185" s="271" t="s">
        <v>9909</v>
      </c>
      <c r="R185" s="245"/>
      <c r="T185" s="220"/>
      <c r="V185" s="234"/>
      <c r="X185" s="234"/>
      <c r="Z185" s="234"/>
      <c r="AB185" s="234"/>
      <c r="AD185" s="234"/>
      <c r="AF185" s="234"/>
      <c r="AH185" s="234"/>
      <c r="AT185" s="247"/>
      <c r="AU185" s="247"/>
      <c r="AV185" s="247"/>
      <c r="AW185" s="247"/>
      <c r="AX185" s="247"/>
      <c r="AY185" s="247"/>
      <c r="AZ185" s="247"/>
      <c r="BA185" s="247"/>
      <c r="BB185" s="247"/>
    </row>
    <row r="186" spans="2:54" s="246" customFormat="1" ht="20.25" customHeight="1">
      <c r="B186" s="238"/>
      <c r="C186" s="272" t="s">
        <v>385</v>
      </c>
      <c r="D186" s="273"/>
      <c r="E186" s="281" t="s">
        <v>10091</v>
      </c>
      <c r="F186" s="265"/>
      <c r="G186" s="264">
        <v>5</v>
      </c>
      <c r="H186" s="284"/>
      <c r="I186" s="267" t="s">
        <v>9909</v>
      </c>
      <c r="J186" s="268"/>
      <c r="K186" s="267" t="s">
        <v>9909</v>
      </c>
      <c r="L186" s="268"/>
      <c r="M186" s="267" t="s">
        <v>9909</v>
      </c>
      <c r="N186" s="268"/>
      <c r="O186" s="269" t="s">
        <v>9909</v>
      </c>
      <c r="P186" s="270"/>
      <c r="Q186" s="271" t="s">
        <v>9909</v>
      </c>
      <c r="R186" s="245"/>
      <c r="T186" s="220"/>
      <c r="V186" s="234"/>
      <c r="X186" s="234"/>
      <c r="Z186" s="234"/>
      <c r="AB186" s="234"/>
      <c r="AD186" s="234"/>
      <c r="AF186" s="234"/>
      <c r="AH186" s="234"/>
      <c r="AT186" s="247"/>
      <c r="AU186" s="247"/>
      <c r="AV186" s="247"/>
      <c r="AW186" s="247"/>
      <c r="AX186" s="247"/>
      <c r="AY186" s="247"/>
      <c r="AZ186" s="247"/>
      <c r="BA186" s="247"/>
      <c r="BB186" s="247"/>
    </row>
    <row r="187" spans="2:54" s="246" customFormat="1" ht="20.25" customHeight="1">
      <c r="B187" s="238"/>
      <c r="C187" s="272" t="s">
        <v>10092</v>
      </c>
      <c r="D187" s="276"/>
      <c r="E187" s="281" t="s">
        <v>10093</v>
      </c>
      <c r="F187" s="265"/>
      <c r="G187" s="264">
        <v>5</v>
      </c>
      <c r="H187" s="282"/>
      <c r="I187" s="267"/>
      <c r="J187" s="268"/>
      <c r="K187" s="267"/>
      <c r="L187" s="268"/>
      <c r="M187" s="267"/>
      <c r="N187" s="268"/>
      <c r="O187" s="269"/>
      <c r="P187" s="270"/>
      <c r="Q187" s="271"/>
      <c r="R187" s="245"/>
      <c r="T187" s="220"/>
      <c r="V187" s="234"/>
      <c r="X187" s="234"/>
      <c r="Z187" s="234"/>
      <c r="AB187" s="234"/>
      <c r="AD187" s="234"/>
      <c r="AF187" s="234"/>
      <c r="AH187" s="234"/>
      <c r="AT187" s="247"/>
      <c r="AU187" s="247"/>
      <c r="AV187" s="247"/>
      <c r="AW187" s="247"/>
      <c r="AX187" s="247"/>
      <c r="AY187" s="247"/>
      <c r="AZ187" s="247"/>
      <c r="BA187" s="247"/>
      <c r="BB187" s="247"/>
    </row>
    <row r="188" spans="2:54" s="246" customFormat="1" ht="20.25" customHeight="1">
      <c r="B188" s="238"/>
      <c r="C188" s="272" t="s">
        <v>387</v>
      </c>
      <c r="D188" s="278"/>
      <c r="E188" s="281" t="s">
        <v>10094</v>
      </c>
      <c r="F188" s="265"/>
      <c r="G188" s="264">
        <v>3</v>
      </c>
      <c r="H188" s="275"/>
      <c r="I188" s="267" t="s">
        <v>9909</v>
      </c>
      <c r="J188" s="268"/>
      <c r="K188" s="267" t="s">
        <v>9909</v>
      </c>
      <c r="L188" s="268"/>
      <c r="M188" s="267" t="s">
        <v>9909</v>
      </c>
      <c r="N188" s="268"/>
      <c r="O188" s="269" t="s">
        <v>9909</v>
      </c>
      <c r="P188" s="270"/>
      <c r="Q188" s="271" t="s">
        <v>9909</v>
      </c>
      <c r="R188" s="245"/>
      <c r="T188" s="220"/>
      <c r="V188" s="234"/>
      <c r="X188" s="234"/>
      <c r="Z188" s="234"/>
      <c r="AB188" s="234"/>
      <c r="AD188" s="234"/>
      <c r="AF188" s="234"/>
      <c r="AH188" s="234"/>
      <c r="AT188" s="247"/>
      <c r="AU188" s="247"/>
      <c r="AV188" s="247"/>
      <c r="AW188" s="247"/>
      <c r="AX188" s="247"/>
      <c r="AY188" s="247"/>
      <c r="AZ188" s="247"/>
      <c r="BA188" s="247"/>
      <c r="BB188" s="247"/>
    </row>
    <row r="189" spans="2:54" s="246" customFormat="1" ht="20.25" customHeight="1">
      <c r="B189" s="238"/>
      <c r="C189" s="272" t="s">
        <v>389</v>
      </c>
      <c r="D189" s="273"/>
      <c r="E189" s="281" t="s">
        <v>10095</v>
      </c>
      <c r="F189" s="265"/>
      <c r="G189" s="264">
        <v>4</v>
      </c>
      <c r="H189" s="283"/>
      <c r="I189" s="267" t="s">
        <v>27</v>
      </c>
      <c r="J189" s="268"/>
      <c r="K189" s="267" t="s">
        <v>27</v>
      </c>
      <c r="L189" s="268"/>
      <c r="M189" s="267" t="s">
        <v>27</v>
      </c>
      <c r="N189" s="268"/>
      <c r="O189" s="269" t="s">
        <v>27</v>
      </c>
      <c r="P189" s="270"/>
      <c r="Q189" s="271" t="s">
        <v>9909</v>
      </c>
      <c r="R189" s="245"/>
      <c r="T189" s="220"/>
      <c r="V189" s="234"/>
      <c r="X189" s="234"/>
      <c r="Z189" s="234"/>
      <c r="AB189" s="234"/>
      <c r="AD189" s="234"/>
      <c r="AF189" s="234"/>
      <c r="AH189" s="234"/>
      <c r="AT189" s="247"/>
      <c r="AU189" s="247"/>
      <c r="AV189" s="247"/>
      <c r="AW189" s="247"/>
      <c r="AX189" s="247"/>
      <c r="AY189" s="247"/>
      <c r="AZ189" s="247"/>
      <c r="BA189" s="247"/>
      <c r="BB189" s="247"/>
    </row>
    <row r="190" spans="2:54" s="246" customFormat="1" ht="20.25" customHeight="1">
      <c r="B190" s="238"/>
      <c r="C190" s="272" t="s">
        <v>391</v>
      </c>
      <c r="D190" s="273"/>
      <c r="E190" s="281" t="s">
        <v>10096</v>
      </c>
      <c r="F190" s="265"/>
      <c r="G190" s="264">
        <v>4</v>
      </c>
      <c r="H190" s="283"/>
      <c r="I190" s="267" t="s">
        <v>27</v>
      </c>
      <c r="J190" s="268"/>
      <c r="K190" s="267" t="s">
        <v>27</v>
      </c>
      <c r="L190" s="268"/>
      <c r="M190" s="267" t="s">
        <v>9909</v>
      </c>
      <c r="N190" s="268"/>
      <c r="O190" s="269" t="s">
        <v>9909</v>
      </c>
      <c r="P190" s="270"/>
      <c r="Q190" s="271" t="s">
        <v>9909</v>
      </c>
      <c r="R190" s="245"/>
      <c r="T190" s="220"/>
      <c r="V190" s="234"/>
      <c r="X190" s="234"/>
      <c r="Z190" s="234"/>
      <c r="AB190" s="234"/>
      <c r="AD190" s="234"/>
      <c r="AF190" s="234"/>
      <c r="AH190" s="234"/>
      <c r="AT190" s="247"/>
      <c r="AU190" s="247"/>
      <c r="AV190" s="247"/>
      <c r="AW190" s="247"/>
      <c r="AX190" s="247"/>
      <c r="AY190" s="247"/>
      <c r="AZ190" s="247"/>
      <c r="BA190" s="247"/>
      <c r="BB190" s="247"/>
    </row>
    <row r="191" spans="2:54" s="246" customFormat="1" ht="20.25" customHeight="1">
      <c r="B191" s="238"/>
      <c r="C191" s="272" t="s">
        <v>393</v>
      </c>
      <c r="D191" s="263"/>
      <c r="E191" s="281" t="s">
        <v>10097</v>
      </c>
      <c r="F191" s="265"/>
      <c r="G191" s="264">
        <v>6</v>
      </c>
      <c r="H191" s="282"/>
      <c r="I191" s="267" t="s">
        <v>9909</v>
      </c>
      <c r="J191" s="268"/>
      <c r="K191" s="267" t="s">
        <v>9909</v>
      </c>
      <c r="L191" s="268"/>
      <c r="M191" s="267" t="s">
        <v>9909</v>
      </c>
      <c r="N191" s="268"/>
      <c r="O191" s="269" t="s">
        <v>9909</v>
      </c>
      <c r="P191" s="270"/>
      <c r="Q191" s="271" t="s">
        <v>9909</v>
      </c>
      <c r="R191" s="245"/>
      <c r="T191" s="220"/>
      <c r="V191" s="234"/>
      <c r="X191" s="234"/>
      <c r="Z191" s="234"/>
      <c r="AB191" s="234"/>
      <c r="AD191" s="234"/>
      <c r="AF191" s="234"/>
      <c r="AH191" s="234"/>
      <c r="AT191" s="247"/>
      <c r="AU191" s="247"/>
      <c r="AV191" s="247"/>
      <c r="AW191" s="247"/>
      <c r="AX191" s="247"/>
      <c r="AY191" s="247"/>
      <c r="AZ191" s="247"/>
      <c r="BA191" s="247"/>
      <c r="BB191" s="247"/>
    </row>
    <row r="192" spans="2:54" s="246" customFormat="1" ht="20.25" customHeight="1">
      <c r="B192" s="238"/>
      <c r="C192" s="272" t="s">
        <v>395</v>
      </c>
      <c r="D192" s="273"/>
      <c r="E192" s="281" t="s">
        <v>10098</v>
      </c>
      <c r="F192" s="265"/>
      <c r="G192" s="264">
        <v>5</v>
      </c>
      <c r="H192" s="274"/>
      <c r="I192" s="267" t="s">
        <v>27</v>
      </c>
      <c r="J192" s="268"/>
      <c r="K192" s="267" t="s">
        <v>27</v>
      </c>
      <c r="L192" s="268"/>
      <c r="M192" s="267" t="s">
        <v>27</v>
      </c>
      <c r="N192" s="268"/>
      <c r="O192" s="269" t="s">
        <v>27</v>
      </c>
      <c r="P192" s="270"/>
      <c r="Q192" s="271" t="s">
        <v>9909</v>
      </c>
      <c r="R192" s="245"/>
      <c r="T192" s="220"/>
      <c r="V192" s="234"/>
      <c r="X192" s="234"/>
      <c r="Z192" s="234"/>
      <c r="AB192" s="234"/>
      <c r="AD192" s="234"/>
      <c r="AF192" s="234"/>
      <c r="AH192" s="234"/>
      <c r="AT192" s="247"/>
      <c r="AU192" s="247"/>
      <c r="AV192" s="247"/>
      <c r="AW192" s="247"/>
      <c r="AX192" s="247"/>
      <c r="AY192" s="247"/>
      <c r="AZ192" s="247"/>
      <c r="BA192" s="247"/>
      <c r="BB192" s="247"/>
    </row>
    <row r="193" spans="2:54" s="246" customFormat="1" ht="20.25" customHeight="1">
      <c r="B193" s="238"/>
      <c r="C193" s="272" t="s">
        <v>397</v>
      </c>
      <c r="D193" s="273"/>
      <c r="E193" s="281" t="s">
        <v>10099</v>
      </c>
      <c r="F193" s="265"/>
      <c r="G193" s="264">
        <v>5</v>
      </c>
      <c r="H193" s="274"/>
      <c r="I193" s="267" t="s">
        <v>27</v>
      </c>
      <c r="J193" s="268"/>
      <c r="K193" s="267" t="s">
        <v>27</v>
      </c>
      <c r="L193" s="268"/>
      <c r="M193" s="267" t="s">
        <v>27</v>
      </c>
      <c r="N193" s="268"/>
      <c r="O193" s="269" t="s">
        <v>27</v>
      </c>
      <c r="P193" s="270"/>
      <c r="Q193" s="271" t="s">
        <v>27</v>
      </c>
      <c r="R193" s="245"/>
      <c r="T193" s="220"/>
      <c r="V193" s="234"/>
      <c r="X193" s="234"/>
      <c r="Z193" s="234"/>
      <c r="AB193" s="234"/>
      <c r="AD193" s="234"/>
      <c r="AF193" s="234"/>
      <c r="AH193" s="234"/>
      <c r="AT193" s="247"/>
      <c r="AU193" s="247"/>
      <c r="AV193" s="247"/>
      <c r="AW193" s="247"/>
      <c r="AX193" s="247"/>
      <c r="AY193" s="247"/>
      <c r="AZ193" s="247"/>
      <c r="BA193" s="247"/>
      <c r="BB193" s="247"/>
    </row>
    <row r="194" spans="2:54" s="246" customFormat="1" ht="20.25" customHeight="1">
      <c r="B194" s="238"/>
      <c r="C194" s="272" t="s">
        <v>399</v>
      </c>
      <c r="D194" s="263"/>
      <c r="E194" s="281" t="s">
        <v>10100</v>
      </c>
      <c r="F194" s="265"/>
      <c r="G194" s="264">
        <v>2</v>
      </c>
      <c r="H194" s="266"/>
      <c r="I194" s="267" t="s">
        <v>27</v>
      </c>
      <c r="J194" s="268"/>
      <c r="K194" s="267" t="s">
        <v>27</v>
      </c>
      <c r="L194" s="268"/>
      <c r="M194" s="267" t="s">
        <v>27</v>
      </c>
      <c r="N194" s="268"/>
      <c r="O194" s="269" t="s">
        <v>9909</v>
      </c>
      <c r="P194" s="270"/>
      <c r="Q194" s="271" t="s">
        <v>9909</v>
      </c>
      <c r="R194" s="245"/>
      <c r="T194" s="220"/>
      <c r="V194" s="234"/>
      <c r="X194" s="234"/>
      <c r="Z194" s="234"/>
      <c r="AB194" s="234"/>
      <c r="AD194" s="234"/>
      <c r="AF194" s="234"/>
      <c r="AH194" s="234"/>
      <c r="AT194" s="247"/>
      <c r="AU194" s="247"/>
      <c r="AV194" s="247"/>
      <c r="AW194" s="247"/>
      <c r="AX194" s="247"/>
      <c r="AY194" s="247"/>
      <c r="AZ194" s="247"/>
      <c r="BA194" s="247"/>
      <c r="BB194" s="247"/>
    </row>
    <row r="195" spans="2:54" s="246" customFormat="1" ht="20.25" customHeight="1">
      <c r="B195" s="238"/>
      <c r="C195" s="272" t="s">
        <v>401</v>
      </c>
      <c r="D195" s="263"/>
      <c r="E195" s="281" t="s">
        <v>10101</v>
      </c>
      <c r="F195" s="265"/>
      <c r="G195" s="264">
        <v>4</v>
      </c>
      <c r="H195" s="266"/>
      <c r="I195" s="267" t="s">
        <v>27</v>
      </c>
      <c r="J195" s="268"/>
      <c r="K195" s="267" t="s">
        <v>27</v>
      </c>
      <c r="L195" s="268"/>
      <c r="M195" s="267" t="s">
        <v>27</v>
      </c>
      <c r="N195" s="268"/>
      <c r="O195" s="269" t="s">
        <v>27</v>
      </c>
      <c r="P195" s="270"/>
      <c r="Q195" s="271" t="s">
        <v>9909</v>
      </c>
      <c r="R195" s="245"/>
      <c r="T195" s="220"/>
      <c r="V195" s="234"/>
      <c r="X195" s="234"/>
      <c r="Z195" s="234"/>
      <c r="AB195" s="234"/>
      <c r="AD195" s="234"/>
      <c r="AF195" s="234"/>
      <c r="AH195" s="234"/>
      <c r="AT195" s="247"/>
      <c r="AU195" s="247"/>
      <c r="AV195" s="247"/>
      <c r="AW195" s="247"/>
      <c r="AX195" s="247"/>
      <c r="AY195" s="247"/>
      <c r="AZ195" s="247"/>
      <c r="BA195" s="247"/>
      <c r="BB195" s="247"/>
    </row>
    <row r="196" spans="2:54" s="246" customFormat="1" ht="20.25" customHeight="1">
      <c r="B196" s="238"/>
      <c r="C196" s="272" t="s">
        <v>403</v>
      </c>
      <c r="D196" s="273"/>
      <c r="E196" s="281" t="s">
        <v>10102</v>
      </c>
      <c r="F196" s="265"/>
      <c r="G196" s="264">
        <v>6</v>
      </c>
      <c r="H196" s="283"/>
      <c r="I196" s="267" t="s">
        <v>9909</v>
      </c>
      <c r="J196" s="268"/>
      <c r="K196" s="267" t="s">
        <v>9909</v>
      </c>
      <c r="L196" s="268"/>
      <c r="M196" s="267" t="s">
        <v>9909</v>
      </c>
      <c r="N196" s="268"/>
      <c r="O196" s="269" t="s">
        <v>27</v>
      </c>
      <c r="P196" s="270"/>
      <c r="Q196" s="271" t="s">
        <v>9909</v>
      </c>
      <c r="R196" s="245"/>
      <c r="T196" s="220"/>
      <c r="V196" s="234"/>
      <c r="X196" s="234"/>
      <c r="Z196" s="234"/>
      <c r="AB196" s="234"/>
      <c r="AD196" s="234"/>
      <c r="AF196" s="234"/>
      <c r="AH196" s="234"/>
      <c r="AT196" s="247"/>
      <c r="AU196" s="247"/>
      <c r="AV196" s="247"/>
      <c r="AW196" s="247"/>
      <c r="AX196" s="247"/>
      <c r="AY196" s="247"/>
      <c r="AZ196" s="247"/>
      <c r="BA196" s="247"/>
      <c r="BB196" s="247"/>
    </row>
    <row r="197" spans="2:54" s="246" customFormat="1" ht="20.25" customHeight="1">
      <c r="B197" s="238"/>
      <c r="C197" s="272" t="s">
        <v>405</v>
      </c>
      <c r="D197" s="263"/>
      <c r="E197" s="281" t="s">
        <v>10103</v>
      </c>
      <c r="F197" s="265"/>
      <c r="G197" s="264">
        <v>1</v>
      </c>
      <c r="H197" s="282"/>
      <c r="I197" s="267" t="s">
        <v>27</v>
      </c>
      <c r="J197" s="268"/>
      <c r="K197" s="267" t="s">
        <v>27</v>
      </c>
      <c r="L197" s="268"/>
      <c r="M197" s="267" t="s">
        <v>27</v>
      </c>
      <c r="N197" s="268"/>
      <c r="O197" s="269" t="s">
        <v>9909</v>
      </c>
      <c r="P197" s="270"/>
      <c r="Q197" s="271" t="s">
        <v>9909</v>
      </c>
      <c r="R197" s="245"/>
      <c r="T197" s="220"/>
      <c r="V197" s="234"/>
      <c r="X197" s="234"/>
      <c r="Z197" s="234"/>
      <c r="AB197" s="234"/>
      <c r="AD197" s="234"/>
      <c r="AF197" s="234"/>
      <c r="AH197" s="234"/>
      <c r="AT197" s="247"/>
      <c r="AU197" s="247"/>
      <c r="AV197" s="247"/>
      <c r="AW197" s="247"/>
      <c r="AX197" s="247"/>
      <c r="AY197" s="247"/>
      <c r="AZ197" s="247"/>
      <c r="BA197" s="247"/>
      <c r="BB197" s="247"/>
    </row>
    <row r="198" spans="2:54" s="246" customFormat="1" ht="20.25" customHeight="1">
      <c r="B198" s="238"/>
      <c r="C198" s="272" t="s">
        <v>407</v>
      </c>
      <c r="D198" s="273"/>
      <c r="E198" s="281" t="s">
        <v>10104</v>
      </c>
      <c r="F198" s="265"/>
      <c r="G198" s="264">
        <v>2</v>
      </c>
      <c r="H198" s="283"/>
      <c r="I198" s="267" t="s">
        <v>27</v>
      </c>
      <c r="J198" s="268"/>
      <c r="K198" s="267" t="s">
        <v>27</v>
      </c>
      <c r="L198" s="268"/>
      <c r="M198" s="267" t="s">
        <v>27</v>
      </c>
      <c r="N198" s="268"/>
      <c r="O198" s="269" t="s">
        <v>9909</v>
      </c>
      <c r="P198" s="270"/>
      <c r="Q198" s="271" t="s">
        <v>9909</v>
      </c>
      <c r="R198" s="245"/>
      <c r="T198" s="220"/>
      <c r="V198" s="234"/>
      <c r="X198" s="234"/>
      <c r="Z198" s="234"/>
      <c r="AB198" s="234"/>
      <c r="AD198" s="234"/>
      <c r="AF198" s="234"/>
      <c r="AH198" s="234"/>
      <c r="AT198" s="247"/>
      <c r="AU198" s="247"/>
      <c r="AV198" s="247"/>
      <c r="AW198" s="247"/>
      <c r="AX198" s="247"/>
      <c r="AY198" s="247"/>
      <c r="AZ198" s="247"/>
      <c r="BA198" s="247"/>
      <c r="BB198" s="247"/>
    </row>
    <row r="199" spans="2:54" s="246" customFormat="1" ht="20.25" customHeight="1">
      <c r="B199" s="238"/>
      <c r="C199" s="272" t="s">
        <v>409</v>
      </c>
      <c r="D199" s="273"/>
      <c r="E199" s="281" t="s">
        <v>10105</v>
      </c>
      <c r="F199" s="265"/>
      <c r="G199" s="264">
        <v>5</v>
      </c>
      <c r="H199" s="283"/>
      <c r="I199" s="267" t="s">
        <v>27</v>
      </c>
      <c r="J199" s="268"/>
      <c r="K199" s="267" t="s">
        <v>27</v>
      </c>
      <c r="L199" s="268"/>
      <c r="M199" s="267" t="s">
        <v>27</v>
      </c>
      <c r="N199" s="268"/>
      <c r="O199" s="269" t="s">
        <v>27</v>
      </c>
      <c r="P199" s="270"/>
      <c r="Q199" s="271" t="s">
        <v>9909</v>
      </c>
      <c r="R199" s="245"/>
      <c r="T199" s="220"/>
      <c r="V199" s="234"/>
      <c r="X199" s="234"/>
      <c r="Z199" s="234"/>
      <c r="AB199" s="234"/>
      <c r="AD199" s="234"/>
      <c r="AF199" s="234"/>
      <c r="AH199" s="234"/>
      <c r="AT199" s="247"/>
      <c r="AU199" s="247"/>
      <c r="AV199" s="247"/>
      <c r="AW199" s="247"/>
      <c r="AX199" s="247"/>
      <c r="AY199" s="247"/>
      <c r="AZ199" s="247"/>
      <c r="BA199" s="247"/>
      <c r="BB199" s="247"/>
    </row>
    <row r="200" spans="2:54" s="246" customFormat="1" ht="20.25" customHeight="1">
      <c r="B200" s="238"/>
      <c r="C200" s="272" t="s">
        <v>411</v>
      </c>
      <c r="D200" s="263"/>
      <c r="E200" s="281" t="s">
        <v>10106</v>
      </c>
      <c r="F200" s="265"/>
      <c r="G200" s="264">
        <v>3</v>
      </c>
      <c r="H200" s="282"/>
      <c r="I200" s="267" t="s">
        <v>9909</v>
      </c>
      <c r="J200" s="268"/>
      <c r="K200" s="267" t="s">
        <v>9909</v>
      </c>
      <c r="L200" s="268"/>
      <c r="M200" s="267" t="s">
        <v>9909</v>
      </c>
      <c r="N200" s="268"/>
      <c r="O200" s="269" t="s">
        <v>9909</v>
      </c>
      <c r="P200" s="270"/>
      <c r="Q200" s="271" t="s">
        <v>9909</v>
      </c>
      <c r="R200" s="245"/>
      <c r="T200" s="220"/>
      <c r="V200" s="234"/>
      <c r="X200" s="234"/>
      <c r="Z200" s="234"/>
      <c r="AB200" s="234"/>
      <c r="AD200" s="234"/>
      <c r="AF200" s="234"/>
      <c r="AH200" s="234"/>
      <c r="AT200" s="247"/>
      <c r="AU200" s="247"/>
      <c r="AV200" s="247"/>
      <c r="AW200" s="247"/>
      <c r="AX200" s="247"/>
      <c r="AY200" s="247"/>
      <c r="AZ200" s="247"/>
      <c r="BA200" s="247"/>
      <c r="BB200" s="247"/>
    </row>
    <row r="201" spans="2:54" s="246" customFormat="1" ht="20.25" customHeight="1">
      <c r="B201" s="238"/>
      <c r="C201" s="272" t="s">
        <v>413</v>
      </c>
      <c r="D201" s="273"/>
      <c r="E201" s="281" t="s">
        <v>10107</v>
      </c>
      <c r="F201" s="265"/>
      <c r="G201" s="264">
        <v>2</v>
      </c>
      <c r="H201" s="283"/>
      <c r="I201" s="267" t="s">
        <v>27</v>
      </c>
      <c r="J201" s="268"/>
      <c r="K201" s="267" t="s">
        <v>27</v>
      </c>
      <c r="L201" s="268"/>
      <c r="M201" s="267" t="s">
        <v>27</v>
      </c>
      <c r="N201" s="268"/>
      <c r="O201" s="269" t="s">
        <v>27</v>
      </c>
      <c r="P201" s="270"/>
      <c r="Q201" s="271" t="s">
        <v>27</v>
      </c>
      <c r="R201" s="245"/>
      <c r="T201" s="220"/>
      <c r="V201" s="234"/>
      <c r="X201" s="234"/>
      <c r="Z201" s="234"/>
      <c r="AB201" s="234"/>
      <c r="AD201" s="234"/>
      <c r="AF201" s="234"/>
      <c r="AH201" s="234"/>
      <c r="AT201" s="247"/>
      <c r="AU201" s="247"/>
      <c r="AV201" s="247"/>
      <c r="AW201" s="247"/>
      <c r="AX201" s="247"/>
      <c r="AY201" s="247"/>
      <c r="AZ201" s="247"/>
      <c r="BA201" s="247"/>
      <c r="BB201" s="247"/>
    </row>
    <row r="202" spans="2:54" s="246" customFormat="1" ht="20.25" customHeight="1">
      <c r="B202" s="238"/>
      <c r="C202" s="272" t="s">
        <v>415</v>
      </c>
      <c r="D202" s="263"/>
      <c r="E202" s="281" t="s">
        <v>10108</v>
      </c>
      <c r="F202" s="265"/>
      <c r="G202" s="264">
        <v>3</v>
      </c>
      <c r="H202" s="266"/>
      <c r="I202" s="267" t="s">
        <v>9909</v>
      </c>
      <c r="J202" s="268"/>
      <c r="K202" s="267" t="s">
        <v>9909</v>
      </c>
      <c r="L202" s="268"/>
      <c r="M202" s="267" t="s">
        <v>9909</v>
      </c>
      <c r="N202" s="268"/>
      <c r="O202" s="269" t="s">
        <v>9909</v>
      </c>
      <c r="P202" s="270"/>
      <c r="Q202" s="271" t="s">
        <v>9909</v>
      </c>
      <c r="R202" s="245"/>
      <c r="T202" s="220"/>
      <c r="V202" s="234"/>
      <c r="X202" s="234"/>
      <c r="Z202" s="234"/>
      <c r="AB202" s="234"/>
      <c r="AD202" s="234"/>
      <c r="AF202" s="234"/>
      <c r="AH202" s="234"/>
      <c r="AT202" s="247"/>
      <c r="AU202" s="247"/>
      <c r="AV202" s="247"/>
      <c r="AW202" s="247"/>
      <c r="AX202" s="247"/>
      <c r="AY202" s="247"/>
      <c r="AZ202" s="247"/>
      <c r="BA202" s="247"/>
      <c r="BB202" s="247"/>
    </row>
    <row r="203" spans="2:54" s="246" customFormat="1" ht="20.25" customHeight="1">
      <c r="B203" s="238"/>
      <c r="C203" s="272" t="s">
        <v>419</v>
      </c>
      <c r="D203" s="263"/>
      <c r="E203" s="281" t="s">
        <v>10109</v>
      </c>
      <c r="F203" s="265"/>
      <c r="G203" s="264">
        <v>4</v>
      </c>
      <c r="H203" s="266"/>
      <c r="I203" s="267" t="s">
        <v>27</v>
      </c>
      <c r="J203" s="268"/>
      <c r="K203" s="267" t="s">
        <v>27</v>
      </c>
      <c r="L203" s="268"/>
      <c r="M203" s="267" t="s">
        <v>27</v>
      </c>
      <c r="N203" s="268"/>
      <c r="O203" s="269" t="s">
        <v>27</v>
      </c>
      <c r="P203" s="270"/>
      <c r="Q203" s="271" t="s">
        <v>9909</v>
      </c>
      <c r="R203" s="245"/>
      <c r="T203" s="220"/>
      <c r="V203" s="234"/>
      <c r="X203" s="234"/>
      <c r="Z203" s="234"/>
      <c r="AB203" s="234"/>
      <c r="AD203" s="234"/>
      <c r="AF203" s="234"/>
      <c r="AH203" s="234"/>
      <c r="AT203" s="247"/>
      <c r="AU203" s="247"/>
      <c r="AV203" s="247"/>
      <c r="AW203" s="247"/>
      <c r="AX203" s="247"/>
      <c r="AY203" s="247"/>
      <c r="AZ203" s="247"/>
      <c r="BA203" s="247"/>
      <c r="BB203" s="247"/>
    </row>
    <row r="204" spans="2:54" s="246" customFormat="1" ht="20.25" customHeight="1">
      <c r="B204" s="238"/>
      <c r="C204" s="272" t="s">
        <v>421</v>
      </c>
      <c r="D204" s="276"/>
      <c r="E204" s="281" t="s">
        <v>10110</v>
      </c>
      <c r="F204" s="265"/>
      <c r="G204" s="264">
        <v>5</v>
      </c>
      <c r="H204" s="282"/>
      <c r="I204" s="267" t="s">
        <v>27</v>
      </c>
      <c r="J204" s="268"/>
      <c r="K204" s="267" t="s">
        <v>27</v>
      </c>
      <c r="L204" s="268"/>
      <c r="M204" s="267" t="s">
        <v>27</v>
      </c>
      <c r="N204" s="268"/>
      <c r="O204" s="269" t="s">
        <v>27</v>
      </c>
      <c r="P204" s="270"/>
      <c r="Q204" s="271" t="s">
        <v>9909</v>
      </c>
      <c r="R204" s="245"/>
      <c r="T204" s="220"/>
      <c r="V204" s="234"/>
      <c r="X204" s="234"/>
      <c r="Z204" s="234"/>
      <c r="AB204" s="234"/>
      <c r="AD204" s="234"/>
      <c r="AF204" s="234"/>
      <c r="AH204" s="234"/>
      <c r="AT204" s="247"/>
      <c r="AU204" s="247"/>
      <c r="AV204" s="247"/>
      <c r="AW204" s="247"/>
      <c r="AX204" s="247"/>
      <c r="AY204" s="247"/>
      <c r="AZ204" s="247"/>
      <c r="BA204" s="247"/>
      <c r="BB204" s="247"/>
    </row>
    <row r="205" spans="2:54" s="246" customFormat="1" ht="20.25" customHeight="1">
      <c r="B205" s="238"/>
      <c r="C205" s="272" t="s">
        <v>423</v>
      </c>
      <c r="D205" s="273"/>
      <c r="E205" s="281" t="s">
        <v>10111</v>
      </c>
      <c r="F205" s="265"/>
      <c r="G205" s="264">
        <v>5</v>
      </c>
      <c r="H205" s="284"/>
      <c r="I205" s="267" t="s">
        <v>27</v>
      </c>
      <c r="J205" s="268"/>
      <c r="K205" s="267" t="s">
        <v>27</v>
      </c>
      <c r="L205" s="268"/>
      <c r="M205" s="267" t="s">
        <v>9909</v>
      </c>
      <c r="N205" s="268"/>
      <c r="O205" s="269" t="s">
        <v>27</v>
      </c>
      <c r="P205" s="270"/>
      <c r="Q205" s="271" t="s">
        <v>9909</v>
      </c>
      <c r="R205" s="245"/>
      <c r="T205" s="220"/>
      <c r="V205" s="234"/>
      <c r="X205" s="234"/>
      <c r="Z205" s="234"/>
      <c r="AB205" s="234"/>
      <c r="AD205" s="234"/>
      <c r="AF205" s="234"/>
      <c r="AH205" s="234"/>
      <c r="AT205" s="247"/>
      <c r="AU205" s="247"/>
      <c r="AV205" s="247"/>
      <c r="AW205" s="247"/>
      <c r="AX205" s="247"/>
      <c r="AY205" s="247"/>
      <c r="AZ205" s="247"/>
      <c r="BA205" s="247"/>
      <c r="BB205" s="247"/>
    </row>
    <row r="206" spans="2:54" s="246" customFormat="1" ht="20.25" customHeight="1">
      <c r="B206" s="238"/>
      <c r="C206" s="272" t="s">
        <v>425</v>
      </c>
      <c r="D206" s="273"/>
      <c r="E206" s="281" t="s">
        <v>10112</v>
      </c>
      <c r="F206" s="265"/>
      <c r="G206" s="264">
        <v>2</v>
      </c>
      <c r="H206" s="275"/>
      <c r="I206" s="267" t="s">
        <v>27</v>
      </c>
      <c r="J206" s="268"/>
      <c r="K206" s="267" t="s">
        <v>27</v>
      </c>
      <c r="L206" s="268"/>
      <c r="M206" s="267" t="s">
        <v>27</v>
      </c>
      <c r="N206" s="268"/>
      <c r="O206" s="269" t="s">
        <v>27</v>
      </c>
      <c r="P206" s="270"/>
      <c r="Q206" s="271" t="s">
        <v>27</v>
      </c>
      <c r="R206" s="245"/>
      <c r="T206" s="220"/>
      <c r="V206" s="234"/>
      <c r="X206" s="234"/>
      <c r="Z206" s="234"/>
      <c r="AB206" s="234"/>
      <c r="AD206" s="234"/>
      <c r="AF206" s="234"/>
      <c r="AH206" s="234"/>
      <c r="AT206" s="247"/>
      <c r="AU206" s="247"/>
      <c r="AV206" s="247"/>
      <c r="AW206" s="247"/>
      <c r="AX206" s="247"/>
      <c r="AY206" s="247"/>
      <c r="AZ206" s="247"/>
      <c r="BA206" s="247"/>
      <c r="BB206" s="247"/>
    </row>
    <row r="207" spans="2:54" s="246" customFormat="1" ht="20.25" customHeight="1">
      <c r="B207" s="238"/>
      <c r="C207" s="272" t="s">
        <v>427</v>
      </c>
      <c r="D207" s="273"/>
      <c r="E207" s="281" t="s">
        <v>10113</v>
      </c>
      <c r="F207" s="265"/>
      <c r="G207" s="264">
        <v>3</v>
      </c>
      <c r="H207" s="284"/>
      <c r="I207" s="267" t="s">
        <v>9909</v>
      </c>
      <c r="J207" s="268"/>
      <c r="K207" s="267" t="s">
        <v>9909</v>
      </c>
      <c r="L207" s="268"/>
      <c r="M207" s="267" t="s">
        <v>9909</v>
      </c>
      <c r="N207" s="268"/>
      <c r="O207" s="269" t="s">
        <v>9909</v>
      </c>
      <c r="P207" s="270"/>
      <c r="Q207" s="271" t="s">
        <v>9909</v>
      </c>
      <c r="R207" s="245"/>
      <c r="T207" s="220"/>
      <c r="V207" s="234"/>
      <c r="X207" s="234"/>
      <c r="Z207" s="234"/>
      <c r="AB207" s="234"/>
      <c r="AD207" s="234"/>
      <c r="AF207" s="234"/>
      <c r="AH207" s="234"/>
      <c r="AT207" s="247"/>
      <c r="AU207" s="247"/>
      <c r="AV207" s="247"/>
      <c r="AW207" s="247"/>
      <c r="AX207" s="247"/>
      <c r="AY207" s="247"/>
      <c r="AZ207" s="247"/>
      <c r="BA207" s="247"/>
      <c r="BB207" s="247"/>
    </row>
    <row r="208" spans="2:54" s="246" customFormat="1" ht="20.25" customHeight="1">
      <c r="B208" s="238"/>
      <c r="C208" s="272" t="s">
        <v>429</v>
      </c>
      <c r="D208" s="273"/>
      <c r="E208" s="281" t="s">
        <v>10114</v>
      </c>
      <c r="F208" s="265"/>
      <c r="G208" s="264">
        <v>3</v>
      </c>
      <c r="H208" s="284"/>
      <c r="I208" s="267" t="s">
        <v>27</v>
      </c>
      <c r="J208" s="268"/>
      <c r="K208" s="267" t="s">
        <v>27</v>
      </c>
      <c r="L208" s="268"/>
      <c r="M208" s="267" t="s">
        <v>9909</v>
      </c>
      <c r="N208" s="268"/>
      <c r="O208" s="269" t="s">
        <v>9909</v>
      </c>
      <c r="P208" s="270"/>
      <c r="Q208" s="271" t="s">
        <v>9909</v>
      </c>
      <c r="R208" s="245"/>
      <c r="T208" s="220"/>
      <c r="V208" s="234"/>
      <c r="X208" s="234"/>
      <c r="Z208" s="234"/>
      <c r="AB208" s="234"/>
      <c r="AD208" s="234"/>
      <c r="AF208" s="234"/>
      <c r="AH208" s="234"/>
      <c r="AT208" s="247"/>
      <c r="AU208" s="247"/>
      <c r="AV208" s="247"/>
      <c r="AW208" s="247"/>
      <c r="AX208" s="247"/>
      <c r="AY208" s="247"/>
      <c r="AZ208" s="247"/>
      <c r="BA208" s="247"/>
      <c r="BB208" s="247"/>
    </row>
    <row r="209" spans="2:54" s="246" customFormat="1" ht="20.25" customHeight="1">
      <c r="B209" s="238"/>
      <c r="C209" s="272" t="s">
        <v>432</v>
      </c>
      <c r="D209" s="263"/>
      <c r="E209" s="281" t="s">
        <v>10115</v>
      </c>
      <c r="F209" s="265"/>
      <c r="G209" s="264">
        <v>5</v>
      </c>
      <c r="H209" s="266"/>
      <c r="I209" s="267" t="s">
        <v>27</v>
      </c>
      <c r="J209" s="268"/>
      <c r="K209" s="267" t="s">
        <v>27</v>
      </c>
      <c r="L209" s="268"/>
      <c r="M209" s="267" t="s">
        <v>27</v>
      </c>
      <c r="N209" s="268"/>
      <c r="O209" s="269" t="s">
        <v>27</v>
      </c>
      <c r="P209" s="270"/>
      <c r="Q209" s="271" t="s">
        <v>9909</v>
      </c>
      <c r="R209" s="245"/>
      <c r="T209" s="220"/>
      <c r="V209" s="234"/>
      <c r="X209" s="234"/>
      <c r="Z209" s="234"/>
      <c r="AB209" s="234"/>
      <c r="AD209" s="234"/>
      <c r="AF209" s="234"/>
      <c r="AH209" s="234"/>
      <c r="AT209" s="247"/>
      <c r="AU209" s="247"/>
      <c r="AV209" s="247"/>
      <c r="AW209" s="247"/>
      <c r="AX209" s="247"/>
      <c r="AY209" s="247"/>
      <c r="AZ209" s="247"/>
      <c r="BA209" s="247"/>
      <c r="BB209" s="247"/>
    </row>
    <row r="210" spans="2:54" s="246" customFormat="1" ht="20.25" customHeight="1">
      <c r="B210" s="238"/>
      <c r="C210" s="272" t="s">
        <v>436</v>
      </c>
      <c r="D210" s="276"/>
      <c r="E210" s="281" t="s">
        <v>10116</v>
      </c>
      <c r="F210" s="265"/>
      <c r="G210" s="264">
        <v>4</v>
      </c>
      <c r="H210" s="282"/>
      <c r="I210" s="267" t="s">
        <v>27</v>
      </c>
      <c r="J210" s="268"/>
      <c r="K210" s="267" t="s">
        <v>27</v>
      </c>
      <c r="L210" s="268"/>
      <c r="M210" s="267" t="s">
        <v>27</v>
      </c>
      <c r="N210" s="268"/>
      <c r="O210" s="269" t="s">
        <v>27</v>
      </c>
      <c r="P210" s="270"/>
      <c r="Q210" s="271" t="s">
        <v>27</v>
      </c>
      <c r="R210" s="245"/>
      <c r="T210" s="220"/>
      <c r="V210" s="234"/>
      <c r="X210" s="234"/>
      <c r="Z210" s="234"/>
      <c r="AB210" s="234"/>
      <c r="AD210" s="234"/>
      <c r="AF210" s="234"/>
      <c r="AH210" s="234"/>
      <c r="AT210" s="247"/>
      <c r="AU210" s="247"/>
      <c r="AV210" s="247"/>
      <c r="AW210" s="247"/>
      <c r="AX210" s="247"/>
      <c r="AY210" s="247"/>
      <c r="AZ210" s="247"/>
      <c r="BA210" s="247"/>
      <c r="BB210" s="247"/>
    </row>
    <row r="211" spans="2:54" s="246" customFormat="1" ht="20.25" customHeight="1">
      <c r="B211" s="238"/>
      <c r="C211" s="272" t="s">
        <v>438</v>
      </c>
      <c r="D211" s="273"/>
      <c r="E211" s="281" t="s">
        <v>10117</v>
      </c>
      <c r="F211" s="265"/>
      <c r="G211" s="264">
        <v>4</v>
      </c>
      <c r="H211" s="283"/>
      <c r="I211" s="267" t="s">
        <v>27</v>
      </c>
      <c r="J211" s="268"/>
      <c r="K211" s="267" t="s">
        <v>27</v>
      </c>
      <c r="L211" s="268"/>
      <c r="M211" s="267" t="s">
        <v>27</v>
      </c>
      <c r="N211" s="268"/>
      <c r="O211" s="269" t="s">
        <v>27</v>
      </c>
      <c r="P211" s="270"/>
      <c r="Q211" s="271" t="s">
        <v>27</v>
      </c>
      <c r="R211" s="245"/>
      <c r="T211" s="220"/>
      <c r="V211" s="234"/>
      <c r="X211" s="234"/>
      <c r="Z211" s="234"/>
      <c r="AB211" s="234"/>
      <c r="AD211" s="234"/>
      <c r="AF211" s="234"/>
      <c r="AH211" s="234"/>
      <c r="AT211" s="247"/>
      <c r="AU211" s="247"/>
      <c r="AV211" s="247"/>
      <c r="AW211" s="247"/>
      <c r="AX211" s="247"/>
      <c r="AY211" s="247"/>
      <c r="AZ211" s="247"/>
      <c r="BA211" s="247"/>
      <c r="BB211" s="247"/>
    </row>
    <row r="212" spans="2:54" s="246" customFormat="1" ht="20.25" customHeight="1">
      <c r="B212" s="238"/>
      <c r="C212" s="272" t="s">
        <v>440</v>
      </c>
      <c r="D212" s="263"/>
      <c r="E212" s="281" t="s">
        <v>10118</v>
      </c>
      <c r="F212" s="265"/>
      <c r="G212" s="264">
        <v>3</v>
      </c>
      <c r="H212" s="282"/>
      <c r="I212" s="267" t="s">
        <v>27</v>
      </c>
      <c r="J212" s="268"/>
      <c r="K212" s="267" t="s">
        <v>27</v>
      </c>
      <c r="L212" s="268"/>
      <c r="M212" s="267" t="s">
        <v>27</v>
      </c>
      <c r="N212" s="268"/>
      <c r="O212" s="269" t="s">
        <v>9909</v>
      </c>
      <c r="P212" s="270"/>
      <c r="Q212" s="271" t="s">
        <v>9909</v>
      </c>
      <c r="R212" s="245"/>
      <c r="T212" s="220"/>
      <c r="V212" s="234"/>
      <c r="X212" s="234"/>
      <c r="Z212" s="234"/>
      <c r="AB212" s="234"/>
      <c r="AD212" s="234"/>
      <c r="AF212" s="234"/>
      <c r="AH212" s="234"/>
      <c r="AT212" s="247"/>
      <c r="AU212" s="247"/>
      <c r="AV212" s="247"/>
      <c r="AW212" s="247"/>
      <c r="AX212" s="247"/>
      <c r="AY212" s="247"/>
      <c r="AZ212" s="247"/>
      <c r="BA212" s="247"/>
      <c r="BB212" s="247"/>
    </row>
    <row r="213" spans="2:54" s="246" customFormat="1" ht="20.25" customHeight="1">
      <c r="B213" s="285"/>
      <c r="C213" s="272" t="s">
        <v>442</v>
      </c>
      <c r="D213" s="273"/>
      <c r="E213" s="281" t="s">
        <v>10119</v>
      </c>
      <c r="F213" s="265"/>
      <c r="G213" s="264">
        <v>2</v>
      </c>
      <c r="H213" s="283"/>
      <c r="I213" s="267" t="s">
        <v>27</v>
      </c>
      <c r="J213" s="268"/>
      <c r="K213" s="267" t="s">
        <v>27</v>
      </c>
      <c r="L213" s="268"/>
      <c r="M213" s="267" t="s">
        <v>27</v>
      </c>
      <c r="N213" s="268"/>
      <c r="O213" s="269" t="s">
        <v>27</v>
      </c>
      <c r="P213" s="270"/>
      <c r="Q213" s="271" t="s">
        <v>27</v>
      </c>
      <c r="R213" s="245"/>
      <c r="T213" s="220"/>
      <c r="V213" s="234"/>
      <c r="X213" s="234"/>
      <c r="Z213" s="234"/>
      <c r="AB213" s="234"/>
      <c r="AD213" s="234"/>
      <c r="AF213" s="234"/>
      <c r="AH213" s="234"/>
      <c r="AT213" s="247"/>
      <c r="AU213" s="247"/>
      <c r="AV213" s="247"/>
      <c r="AW213" s="247"/>
      <c r="AX213" s="247"/>
      <c r="AY213" s="247"/>
      <c r="AZ213" s="247"/>
      <c r="BA213" s="247"/>
      <c r="BB213" s="247"/>
    </row>
    <row r="214" spans="2:54" s="246" customFormat="1" ht="20.25" customHeight="1">
      <c r="B214" s="238"/>
      <c r="C214" s="272" t="s">
        <v>10120</v>
      </c>
      <c r="D214" s="263"/>
      <c r="E214" s="281" t="s">
        <v>10121</v>
      </c>
      <c r="F214" s="265"/>
      <c r="G214" s="264">
        <v>2</v>
      </c>
      <c r="H214" s="282"/>
      <c r="I214" s="267" t="s">
        <v>27</v>
      </c>
      <c r="J214" s="268"/>
      <c r="K214" s="267" t="s">
        <v>27</v>
      </c>
      <c r="L214" s="268"/>
      <c r="M214" s="267" t="s">
        <v>27</v>
      </c>
      <c r="N214" s="268"/>
      <c r="O214" s="269" t="s">
        <v>27</v>
      </c>
      <c r="P214" s="270"/>
      <c r="Q214" s="271" t="s">
        <v>27</v>
      </c>
      <c r="R214" s="245"/>
      <c r="T214" s="220"/>
      <c r="V214" s="234"/>
      <c r="X214" s="234"/>
      <c r="Z214" s="234"/>
      <c r="AB214" s="234"/>
      <c r="AD214" s="234"/>
      <c r="AF214" s="234"/>
      <c r="AH214" s="234"/>
      <c r="AT214" s="247"/>
      <c r="AU214" s="247"/>
      <c r="AV214" s="247"/>
      <c r="AW214" s="247"/>
      <c r="AX214" s="247"/>
      <c r="AY214" s="247"/>
      <c r="AZ214" s="247"/>
      <c r="BA214" s="247"/>
      <c r="BB214" s="247"/>
    </row>
    <row r="215" spans="2:54" s="246" customFormat="1" ht="20.25" customHeight="1">
      <c r="B215" s="238"/>
      <c r="C215" s="272" t="s">
        <v>10122</v>
      </c>
      <c r="D215" s="276"/>
      <c r="E215" s="281" t="s">
        <v>10123</v>
      </c>
      <c r="F215" s="265"/>
      <c r="G215" s="264">
        <v>5</v>
      </c>
      <c r="H215" s="282"/>
      <c r="I215" s="267" t="s">
        <v>27</v>
      </c>
      <c r="J215" s="268"/>
      <c r="K215" s="267" t="s">
        <v>27</v>
      </c>
      <c r="L215" s="268"/>
      <c r="M215" s="267" t="s">
        <v>27</v>
      </c>
      <c r="N215" s="268"/>
      <c r="O215" s="269" t="s">
        <v>27</v>
      </c>
      <c r="P215" s="270"/>
      <c r="Q215" s="271" t="s">
        <v>27</v>
      </c>
      <c r="R215" s="245"/>
      <c r="T215" s="220"/>
      <c r="V215" s="234"/>
      <c r="X215" s="234"/>
      <c r="Z215" s="234"/>
      <c r="AB215" s="234"/>
      <c r="AD215" s="234"/>
      <c r="AF215" s="234"/>
      <c r="AH215" s="234"/>
      <c r="AT215" s="247"/>
      <c r="AU215" s="247"/>
      <c r="AV215" s="247"/>
      <c r="AW215" s="247"/>
      <c r="AX215" s="247"/>
      <c r="AY215" s="247"/>
      <c r="AZ215" s="247"/>
      <c r="BA215" s="247"/>
      <c r="BB215" s="247"/>
    </row>
    <row r="216" spans="2:54" s="246" customFormat="1" ht="20.25" customHeight="1">
      <c r="B216" s="238"/>
      <c r="C216" s="272" t="s">
        <v>10124</v>
      </c>
      <c r="D216" s="263"/>
      <c r="E216" s="281" t="s">
        <v>10125</v>
      </c>
      <c r="F216" s="265"/>
      <c r="G216" s="264">
        <v>2</v>
      </c>
      <c r="H216" s="282"/>
      <c r="I216" s="267" t="s">
        <v>27</v>
      </c>
      <c r="J216" s="268"/>
      <c r="K216" s="267" t="s">
        <v>27</v>
      </c>
      <c r="L216" s="268"/>
      <c r="M216" s="267" t="s">
        <v>27</v>
      </c>
      <c r="N216" s="268"/>
      <c r="O216" s="269" t="s">
        <v>27</v>
      </c>
      <c r="P216" s="270"/>
      <c r="Q216" s="271" t="s">
        <v>27</v>
      </c>
      <c r="R216" s="245"/>
      <c r="T216" s="220"/>
      <c r="V216" s="234"/>
      <c r="X216" s="234"/>
      <c r="Z216" s="234"/>
      <c r="AB216" s="234"/>
      <c r="AD216" s="234"/>
      <c r="AF216" s="234"/>
      <c r="AH216" s="234"/>
      <c r="AT216" s="247"/>
      <c r="AU216" s="247"/>
      <c r="AV216" s="247"/>
      <c r="AW216" s="247"/>
      <c r="AX216" s="247"/>
      <c r="AY216" s="247"/>
      <c r="AZ216" s="247"/>
      <c r="BA216" s="247"/>
      <c r="BB216" s="247"/>
    </row>
    <row r="217" spans="2:54" s="246" customFormat="1" ht="20.25" customHeight="1">
      <c r="B217" s="238"/>
      <c r="C217" s="272" t="s">
        <v>446</v>
      </c>
      <c r="D217" s="263"/>
      <c r="E217" s="281" t="s">
        <v>10126</v>
      </c>
      <c r="F217" s="265"/>
      <c r="G217" s="264">
        <v>5</v>
      </c>
      <c r="H217" s="282"/>
      <c r="I217" s="267" t="s">
        <v>27</v>
      </c>
      <c r="J217" s="268"/>
      <c r="K217" s="267" t="s">
        <v>27</v>
      </c>
      <c r="L217" s="268"/>
      <c r="M217" s="267" t="s">
        <v>27</v>
      </c>
      <c r="N217" s="268"/>
      <c r="O217" s="269" t="s">
        <v>27</v>
      </c>
      <c r="P217" s="270"/>
      <c r="Q217" s="271" t="s">
        <v>9909</v>
      </c>
      <c r="R217" s="245"/>
      <c r="T217" s="220"/>
      <c r="V217" s="234"/>
      <c r="X217" s="234"/>
      <c r="Z217" s="234"/>
      <c r="AB217" s="234"/>
      <c r="AD217" s="234"/>
      <c r="AF217" s="234"/>
      <c r="AH217" s="234"/>
      <c r="AT217" s="247"/>
      <c r="AU217" s="247"/>
      <c r="AV217" s="247"/>
      <c r="AW217" s="247"/>
      <c r="AX217" s="247"/>
      <c r="AY217" s="247"/>
      <c r="AZ217" s="247"/>
      <c r="BA217" s="247"/>
      <c r="BB217" s="247"/>
    </row>
    <row r="218" spans="2:54" s="246" customFormat="1" ht="20.25" customHeight="1">
      <c r="B218" s="285"/>
      <c r="C218" s="272" t="s">
        <v>448</v>
      </c>
      <c r="D218" s="273"/>
      <c r="E218" s="281" t="s">
        <v>10127</v>
      </c>
      <c r="F218" s="265"/>
      <c r="G218" s="264">
        <v>5</v>
      </c>
      <c r="H218" s="275"/>
      <c r="I218" s="267" t="s">
        <v>27</v>
      </c>
      <c r="J218" s="268"/>
      <c r="K218" s="267" t="s">
        <v>27</v>
      </c>
      <c r="L218" s="268"/>
      <c r="M218" s="267" t="s">
        <v>27</v>
      </c>
      <c r="N218" s="268"/>
      <c r="O218" s="269" t="s">
        <v>27</v>
      </c>
      <c r="P218" s="270"/>
      <c r="Q218" s="271" t="s">
        <v>9909</v>
      </c>
      <c r="R218" s="245"/>
      <c r="T218" s="220"/>
      <c r="V218" s="234"/>
      <c r="X218" s="234"/>
      <c r="Z218" s="234"/>
      <c r="AB218" s="234"/>
      <c r="AD218" s="234"/>
      <c r="AF218" s="234"/>
      <c r="AH218" s="234"/>
      <c r="AT218" s="247"/>
      <c r="AU218" s="247"/>
      <c r="AV218" s="247"/>
      <c r="AW218" s="247"/>
      <c r="AX218" s="247"/>
      <c r="AY218" s="247"/>
      <c r="AZ218" s="247"/>
      <c r="BA218" s="247"/>
      <c r="BB218" s="247"/>
    </row>
    <row r="219" spans="2:54" s="246" customFormat="1" ht="20.25" customHeight="1">
      <c r="B219" s="238"/>
      <c r="C219" s="272" t="s">
        <v>450</v>
      </c>
      <c r="D219" s="278"/>
      <c r="E219" s="281" t="s">
        <v>10128</v>
      </c>
      <c r="F219" s="265"/>
      <c r="G219" s="264">
        <v>5</v>
      </c>
      <c r="H219" s="284"/>
      <c r="I219" s="267" t="s">
        <v>27</v>
      </c>
      <c r="J219" s="268"/>
      <c r="K219" s="267" t="s">
        <v>27</v>
      </c>
      <c r="L219" s="268"/>
      <c r="M219" s="267" t="s">
        <v>27</v>
      </c>
      <c r="N219" s="268"/>
      <c r="O219" s="269" t="s">
        <v>9909</v>
      </c>
      <c r="P219" s="270"/>
      <c r="Q219" s="271" t="s">
        <v>9909</v>
      </c>
      <c r="R219" s="245"/>
      <c r="T219" s="220"/>
      <c r="V219" s="234"/>
      <c r="X219" s="234"/>
      <c r="Z219" s="234"/>
      <c r="AB219" s="234"/>
      <c r="AD219" s="234"/>
      <c r="AF219" s="234"/>
      <c r="AH219" s="234"/>
      <c r="AT219" s="247"/>
      <c r="AU219" s="247"/>
      <c r="AV219" s="247"/>
      <c r="AW219" s="247"/>
      <c r="AX219" s="247"/>
      <c r="AY219" s="247"/>
      <c r="AZ219" s="247"/>
      <c r="BA219" s="247"/>
      <c r="BB219" s="247"/>
    </row>
    <row r="220" spans="2:54" s="246" customFormat="1" ht="20.25" customHeight="1">
      <c r="B220" s="238"/>
      <c r="C220" s="272" t="s">
        <v>452</v>
      </c>
      <c r="D220" s="276"/>
      <c r="E220" s="281" t="s">
        <v>10129</v>
      </c>
      <c r="F220" s="265"/>
      <c r="G220" s="264">
        <v>4</v>
      </c>
      <c r="H220" s="284"/>
      <c r="I220" s="267" t="s">
        <v>9909</v>
      </c>
      <c r="J220" s="268"/>
      <c r="K220" s="267" t="s">
        <v>9909</v>
      </c>
      <c r="L220" s="268"/>
      <c r="M220" s="267" t="s">
        <v>9909</v>
      </c>
      <c r="N220" s="268"/>
      <c r="O220" s="269" t="s">
        <v>9909</v>
      </c>
      <c r="P220" s="270"/>
      <c r="Q220" s="271" t="s">
        <v>9909</v>
      </c>
      <c r="R220" s="245"/>
      <c r="T220" s="220"/>
      <c r="V220" s="234"/>
      <c r="X220" s="234"/>
      <c r="Z220" s="234"/>
      <c r="AB220" s="234"/>
      <c r="AD220" s="234"/>
      <c r="AF220" s="234"/>
      <c r="AH220" s="234"/>
      <c r="AT220" s="247"/>
      <c r="AU220" s="247"/>
      <c r="AV220" s="247"/>
      <c r="AW220" s="247"/>
      <c r="AX220" s="247"/>
      <c r="AY220" s="247"/>
      <c r="AZ220" s="247"/>
      <c r="BA220" s="247"/>
      <c r="BB220" s="247"/>
    </row>
    <row r="221" spans="2:54" s="246" customFormat="1" ht="20.25" customHeight="1">
      <c r="B221" s="238"/>
      <c r="C221" s="272" t="s">
        <v>454</v>
      </c>
      <c r="D221" s="273"/>
      <c r="E221" s="281" t="s">
        <v>10130</v>
      </c>
      <c r="F221" s="265"/>
      <c r="G221" s="264">
        <v>6</v>
      </c>
      <c r="H221" s="284"/>
      <c r="I221" s="267" t="s">
        <v>27</v>
      </c>
      <c r="J221" s="268"/>
      <c r="K221" s="267" t="s">
        <v>27</v>
      </c>
      <c r="L221" s="268"/>
      <c r="M221" s="267" t="s">
        <v>27</v>
      </c>
      <c r="N221" s="268"/>
      <c r="O221" s="269" t="s">
        <v>9909</v>
      </c>
      <c r="P221" s="270"/>
      <c r="Q221" s="271" t="s">
        <v>9909</v>
      </c>
      <c r="R221" s="245"/>
      <c r="T221" s="220"/>
      <c r="V221" s="234"/>
      <c r="X221" s="234"/>
      <c r="Z221" s="234"/>
      <c r="AB221" s="234"/>
      <c r="AD221" s="234"/>
      <c r="AF221" s="234"/>
      <c r="AH221" s="234"/>
      <c r="AT221" s="247"/>
      <c r="AU221" s="247"/>
      <c r="AV221" s="247"/>
      <c r="AW221" s="247"/>
      <c r="AX221" s="247"/>
      <c r="AY221" s="247"/>
      <c r="AZ221" s="247"/>
      <c r="BA221" s="247"/>
      <c r="BB221" s="247"/>
    </row>
    <row r="222" spans="2:54" s="246" customFormat="1" ht="20.25" customHeight="1">
      <c r="B222" s="238"/>
      <c r="C222" s="272" t="s">
        <v>456</v>
      </c>
      <c r="D222" s="273"/>
      <c r="E222" s="281" t="s">
        <v>10131</v>
      </c>
      <c r="F222" s="265"/>
      <c r="G222" s="264">
        <v>5</v>
      </c>
      <c r="H222" s="274"/>
      <c r="I222" s="267" t="s">
        <v>27</v>
      </c>
      <c r="J222" s="268"/>
      <c r="K222" s="267" t="s">
        <v>27</v>
      </c>
      <c r="L222" s="268"/>
      <c r="M222" s="267" t="s">
        <v>27</v>
      </c>
      <c r="N222" s="268"/>
      <c r="O222" s="269" t="s">
        <v>27</v>
      </c>
      <c r="P222" s="270"/>
      <c r="Q222" s="271" t="s">
        <v>27</v>
      </c>
      <c r="R222" s="245"/>
      <c r="T222" s="220"/>
      <c r="V222" s="234"/>
      <c r="X222" s="234"/>
      <c r="Z222" s="234"/>
      <c r="AB222" s="234"/>
      <c r="AD222" s="234"/>
      <c r="AF222" s="234"/>
      <c r="AH222" s="234"/>
      <c r="AT222" s="247"/>
      <c r="AU222" s="247"/>
      <c r="AV222" s="247"/>
      <c r="AW222" s="247"/>
      <c r="AX222" s="247"/>
      <c r="AY222" s="247"/>
      <c r="AZ222" s="247"/>
      <c r="BA222" s="247"/>
      <c r="BB222" s="247"/>
    </row>
    <row r="223" spans="2:54" s="246" customFormat="1" ht="20.25" customHeight="1">
      <c r="B223" s="238"/>
      <c r="C223" s="272" t="s">
        <v>458</v>
      </c>
      <c r="D223" s="263"/>
      <c r="E223" s="281" t="s">
        <v>10132</v>
      </c>
      <c r="F223" s="265"/>
      <c r="G223" s="264">
        <v>4</v>
      </c>
      <c r="H223" s="284"/>
      <c r="I223" s="267" t="s">
        <v>9909</v>
      </c>
      <c r="J223" s="268"/>
      <c r="K223" s="267" t="s">
        <v>9909</v>
      </c>
      <c r="L223" s="268"/>
      <c r="M223" s="267" t="s">
        <v>9909</v>
      </c>
      <c r="N223" s="268"/>
      <c r="O223" s="269" t="s">
        <v>9909</v>
      </c>
      <c r="P223" s="270"/>
      <c r="Q223" s="271" t="s">
        <v>9909</v>
      </c>
      <c r="R223" s="245"/>
      <c r="T223" s="220"/>
      <c r="V223" s="234"/>
      <c r="X223" s="234"/>
      <c r="Z223" s="234"/>
      <c r="AB223" s="234"/>
      <c r="AD223" s="234"/>
      <c r="AF223" s="234"/>
      <c r="AH223" s="234"/>
      <c r="AT223" s="247"/>
      <c r="AU223" s="247"/>
      <c r="AV223" s="247"/>
      <c r="AW223" s="247"/>
      <c r="AX223" s="247"/>
      <c r="AY223" s="247"/>
      <c r="AZ223" s="247"/>
      <c r="BA223" s="247"/>
      <c r="BB223" s="247"/>
    </row>
    <row r="224" spans="2:54" s="246" customFormat="1" ht="20.25" customHeight="1">
      <c r="B224" s="238"/>
      <c r="C224" s="272" t="s">
        <v>10133</v>
      </c>
      <c r="D224" s="273"/>
      <c r="E224" s="281" t="s">
        <v>10134</v>
      </c>
      <c r="F224" s="265"/>
      <c r="G224" s="264">
        <v>2</v>
      </c>
      <c r="H224" s="284"/>
      <c r="I224" s="267" t="s">
        <v>27</v>
      </c>
      <c r="J224" s="268"/>
      <c r="K224" s="267" t="s">
        <v>27</v>
      </c>
      <c r="L224" s="268"/>
      <c r="M224" s="267" t="s">
        <v>27</v>
      </c>
      <c r="N224" s="268"/>
      <c r="O224" s="269" t="s">
        <v>27</v>
      </c>
      <c r="P224" s="270"/>
      <c r="Q224" s="271" t="s">
        <v>27</v>
      </c>
      <c r="R224" s="245"/>
      <c r="T224" s="220"/>
      <c r="V224" s="234"/>
      <c r="X224" s="234"/>
      <c r="Z224" s="234"/>
      <c r="AB224" s="234"/>
      <c r="AD224" s="234"/>
      <c r="AF224" s="234"/>
      <c r="AH224" s="234"/>
      <c r="AT224" s="247"/>
      <c r="AU224" s="247"/>
      <c r="AV224" s="247"/>
      <c r="AW224" s="247"/>
      <c r="AX224" s="247"/>
      <c r="AY224" s="247"/>
      <c r="AZ224" s="247"/>
      <c r="BA224" s="247"/>
      <c r="BB224" s="247"/>
    </row>
    <row r="225" spans="2:54" s="246" customFormat="1" ht="20.25" customHeight="1">
      <c r="B225" s="238"/>
      <c r="C225" s="272" t="s">
        <v>462</v>
      </c>
      <c r="D225" s="263"/>
      <c r="E225" s="281" t="s">
        <v>10135</v>
      </c>
      <c r="F225" s="265"/>
      <c r="G225" s="264">
        <v>5</v>
      </c>
      <c r="H225" s="282"/>
      <c r="I225" s="267" t="s">
        <v>27</v>
      </c>
      <c r="J225" s="268"/>
      <c r="K225" s="267" t="s">
        <v>27</v>
      </c>
      <c r="L225" s="268"/>
      <c r="M225" s="267" t="s">
        <v>27</v>
      </c>
      <c r="N225" s="268"/>
      <c r="O225" s="269" t="s">
        <v>9909</v>
      </c>
      <c r="P225" s="270"/>
      <c r="Q225" s="271" t="s">
        <v>9909</v>
      </c>
      <c r="R225" s="245"/>
      <c r="T225" s="220"/>
      <c r="V225" s="234"/>
      <c r="X225" s="234"/>
      <c r="Z225" s="234"/>
      <c r="AB225" s="234"/>
      <c r="AD225" s="234"/>
      <c r="AF225" s="234"/>
      <c r="AH225" s="234"/>
      <c r="AT225" s="247"/>
      <c r="AU225" s="247"/>
      <c r="AV225" s="247"/>
      <c r="AW225" s="247"/>
      <c r="AX225" s="247"/>
      <c r="AY225" s="247"/>
      <c r="AZ225" s="247"/>
      <c r="BA225" s="247"/>
      <c r="BB225" s="247"/>
    </row>
    <row r="226" spans="2:54" s="246" customFormat="1" ht="20.25" customHeight="1">
      <c r="B226" s="238"/>
      <c r="C226" s="272" t="s">
        <v>464</v>
      </c>
      <c r="D226" s="263"/>
      <c r="E226" s="281" t="s">
        <v>10136</v>
      </c>
      <c r="F226" s="265"/>
      <c r="G226" s="264">
        <v>5</v>
      </c>
      <c r="H226" s="284"/>
      <c r="I226" s="267" t="s">
        <v>27</v>
      </c>
      <c r="J226" s="268"/>
      <c r="K226" s="267" t="s">
        <v>27</v>
      </c>
      <c r="L226" s="268"/>
      <c r="M226" s="267" t="s">
        <v>27</v>
      </c>
      <c r="N226" s="268"/>
      <c r="O226" s="269" t="s">
        <v>27</v>
      </c>
      <c r="P226" s="270"/>
      <c r="Q226" s="271" t="s">
        <v>9909</v>
      </c>
      <c r="R226" s="245"/>
      <c r="T226" s="220"/>
      <c r="V226" s="234"/>
      <c r="X226" s="234"/>
      <c r="Z226" s="234"/>
      <c r="AB226" s="234"/>
      <c r="AD226" s="234"/>
      <c r="AF226" s="234"/>
      <c r="AH226" s="234"/>
      <c r="AT226" s="247"/>
      <c r="AU226" s="247"/>
      <c r="AV226" s="247"/>
      <c r="AW226" s="247"/>
      <c r="AX226" s="247"/>
      <c r="AY226" s="247"/>
      <c r="AZ226" s="247"/>
      <c r="BA226" s="247"/>
      <c r="BB226" s="247"/>
    </row>
    <row r="227" spans="2:54" s="246" customFormat="1" ht="20.25" customHeight="1">
      <c r="B227" s="238"/>
      <c r="C227" s="272" t="s">
        <v>466</v>
      </c>
      <c r="D227" s="273"/>
      <c r="E227" s="281" t="s">
        <v>10137</v>
      </c>
      <c r="F227" s="265"/>
      <c r="G227" s="264">
        <v>3</v>
      </c>
      <c r="H227" s="284"/>
      <c r="I227" s="267" t="s">
        <v>9909</v>
      </c>
      <c r="J227" s="268"/>
      <c r="K227" s="267" t="s">
        <v>9909</v>
      </c>
      <c r="L227" s="268"/>
      <c r="M227" s="267" t="s">
        <v>9909</v>
      </c>
      <c r="N227" s="268"/>
      <c r="O227" s="269" t="s">
        <v>9909</v>
      </c>
      <c r="P227" s="270"/>
      <c r="Q227" s="271" t="s">
        <v>9909</v>
      </c>
      <c r="R227" s="245"/>
      <c r="T227" s="220"/>
      <c r="V227" s="234"/>
      <c r="X227" s="234"/>
      <c r="Z227" s="234"/>
      <c r="AB227" s="234"/>
      <c r="AD227" s="234"/>
      <c r="AF227" s="234"/>
      <c r="AH227" s="234"/>
      <c r="AT227" s="247"/>
      <c r="AU227" s="247"/>
      <c r="AV227" s="247"/>
      <c r="AW227" s="247"/>
      <c r="AX227" s="247"/>
      <c r="AY227" s="247"/>
      <c r="AZ227" s="247"/>
      <c r="BA227" s="247"/>
      <c r="BB227" s="247"/>
    </row>
    <row r="228" spans="2:54" s="246" customFormat="1" ht="20.25" customHeight="1">
      <c r="B228" s="238"/>
      <c r="C228" s="272" t="s">
        <v>468</v>
      </c>
      <c r="D228" s="263"/>
      <c r="E228" s="281" t="s">
        <v>10138</v>
      </c>
      <c r="F228" s="265"/>
      <c r="G228" s="264">
        <v>3</v>
      </c>
      <c r="H228" s="282"/>
      <c r="I228" s="267" t="s">
        <v>9909</v>
      </c>
      <c r="J228" s="268"/>
      <c r="K228" s="267" t="s">
        <v>9909</v>
      </c>
      <c r="L228" s="268"/>
      <c r="M228" s="267" t="s">
        <v>9909</v>
      </c>
      <c r="N228" s="268"/>
      <c r="O228" s="269" t="s">
        <v>9909</v>
      </c>
      <c r="P228" s="270"/>
      <c r="Q228" s="271" t="s">
        <v>9909</v>
      </c>
      <c r="R228" s="245"/>
      <c r="T228" s="220"/>
      <c r="V228" s="234"/>
      <c r="X228" s="234"/>
      <c r="Z228" s="234"/>
      <c r="AB228" s="234"/>
      <c r="AD228" s="234"/>
      <c r="AF228" s="234"/>
      <c r="AH228" s="234"/>
      <c r="AT228" s="247"/>
      <c r="AU228" s="247"/>
      <c r="AV228" s="247"/>
      <c r="AW228" s="247"/>
      <c r="AX228" s="247"/>
      <c r="AY228" s="247"/>
      <c r="AZ228" s="247"/>
      <c r="BA228" s="247"/>
      <c r="BB228" s="247"/>
    </row>
    <row r="229" spans="2:54" s="246" customFormat="1" ht="20.25" customHeight="1">
      <c r="B229" s="238"/>
      <c r="C229" s="272" t="s">
        <v>470</v>
      </c>
      <c r="D229" s="276"/>
      <c r="E229" s="281" t="s">
        <v>10139</v>
      </c>
      <c r="F229" s="265"/>
      <c r="G229" s="264">
        <v>2</v>
      </c>
      <c r="H229" s="284"/>
      <c r="I229" s="267" t="s">
        <v>27</v>
      </c>
      <c r="J229" s="268"/>
      <c r="K229" s="267" t="s">
        <v>27</v>
      </c>
      <c r="L229" s="268"/>
      <c r="M229" s="267" t="s">
        <v>27</v>
      </c>
      <c r="N229" s="268"/>
      <c r="O229" s="269" t="s">
        <v>27</v>
      </c>
      <c r="P229" s="270"/>
      <c r="Q229" s="271" t="s">
        <v>27</v>
      </c>
      <c r="R229" s="245"/>
      <c r="T229" s="220"/>
      <c r="V229" s="234"/>
      <c r="X229" s="234"/>
      <c r="Z229" s="234"/>
      <c r="AB229" s="234"/>
      <c r="AD229" s="234"/>
      <c r="AF229" s="234"/>
      <c r="AH229" s="234"/>
      <c r="AT229" s="247"/>
      <c r="AU229" s="247"/>
      <c r="AV229" s="247"/>
      <c r="AW229" s="247"/>
      <c r="AX229" s="247"/>
      <c r="AY229" s="247"/>
      <c r="AZ229" s="247"/>
      <c r="BA229" s="247"/>
      <c r="BB229" s="247"/>
    </row>
    <row r="230" spans="2:54" s="246" customFormat="1" ht="20.25" customHeight="1">
      <c r="B230" s="238"/>
      <c r="C230" s="286" t="s">
        <v>472</v>
      </c>
      <c r="D230" s="278"/>
      <c r="E230" s="281" t="s">
        <v>10140</v>
      </c>
      <c r="F230" s="265"/>
      <c r="G230" s="264">
        <v>4</v>
      </c>
      <c r="H230" s="283"/>
      <c r="I230" s="267" t="s">
        <v>27</v>
      </c>
      <c r="J230" s="268"/>
      <c r="K230" s="267" t="s">
        <v>27</v>
      </c>
      <c r="L230" s="268"/>
      <c r="M230" s="267" t="s">
        <v>27</v>
      </c>
      <c r="N230" s="268"/>
      <c r="O230" s="269" t="s">
        <v>27</v>
      </c>
      <c r="P230" s="270"/>
      <c r="Q230" s="271" t="s">
        <v>27</v>
      </c>
      <c r="R230" s="245"/>
      <c r="T230" s="220"/>
      <c r="V230" s="234"/>
      <c r="X230" s="234"/>
      <c r="Z230" s="234"/>
      <c r="AB230" s="234"/>
      <c r="AD230" s="234"/>
      <c r="AF230" s="234"/>
      <c r="AH230" s="234"/>
      <c r="AT230" s="247"/>
      <c r="AU230" s="247"/>
      <c r="AV230" s="247"/>
      <c r="AW230" s="247"/>
      <c r="AX230" s="247"/>
      <c r="AY230" s="247"/>
      <c r="AZ230" s="247"/>
      <c r="BA230" s="247"/>
      <c r="BB230" s="247"/>
    </row>
    <row r="231" spans="2:54" s="246" customFormat="1" ht="20.25" customHeight="1">
      <c r="B231" s="238"/>
      <c r="C231" s="272" t="s">
        <v>474</v>
      </c>
      <c r="D231" s="276"/>
      <c r="E231" s="281" t="s">
        <v>10141</v>
      </c>
      <c r="F231" s="265"/>
      <c r="G231" s="264">
        <v>4</v>
      </c>
      <c r="H231" s="282"/>
      <c r="I231" s="267" t="s">
        <v>27</v>
      </c>
      <c r="J231" s="268"/>
      <c r="K231" s="267" t="s">
        <v>9909</v>
      </c>
      <c r="L231" s="268"/>
      <c r="M231" s="267" t="s">
        <v>9909</v>
      </c>
      <c r="N231" s="268"/>
      <c r="O231" s="269" t="s">
        <v>9909</v>
      </c>
      <c r="P231" s="270"/>
      <c r="Q231" s="271" t="s">
        <v>9909</v>
      </c>
      <c r="R231" s="245"/>
      <c r="T231" s="220"/>
      <c r="V231" s="234"/>
      <c r="X231" s="234"/>
      <c r="Z231" s="234"/>
      <c r="AB231" s="234"/>
      <c r="AD231" s="234"/>
      <c r="AF231" s="234"/>
      <c r="AH231" s="234"/>
      <c r="AT231" s="247"/>
      <c r="AU231" s="247"/>
      <c r="AV231" s="247"/>
      <c r="AW231" s="247"/>
      <c r="AX231" s="247"/>
      <c r="AY231" s="247"/>
      <c r="AZ231" s="247"/>
      <c r="BA231" s="247"/>
      <c r="BB231" s="247"/>
    </row>
    <row r="232" spans="2:54" s="246" customFormat="1" ht="20.25" customHeight="1">
      <c r="B232" s="238"/>
      <c r="C232" s="272" t="s">
        <v>476</v>
      </c>
      <c r="D232" s="276"/>
      <c r="E232" s="281" t="s">
        <v>10142</v>
      </c>
      <c r="F232" s="265"/>
      <c r="G232" s="264">
        <v>4</v>
      </c>
      <c r="H232" s="284"/>
      <c r="I232" s="267" t="s">
        <v>9909</v>
      </c>
      <c r="J232" s="268"/>
      <c r="K232" s="267" t="s">
        <v>9909</v>
      </c>
      <c r="L232" s="268"/>
      <c r="M232" s="267" t="s">
        <v>9909</v>
      </c>
      <c r="N232" s="268"/>
      <c r="O232" s="269" t="s">
        <v>9909</v>
      </c>
      <c r="P232" s="270"/>
      <c r="Q232" s="271" t="s">
        <v>9909</v>
      </c>
      <c r="R232" s="245"/>
      <c r="T232" s="220"/>
      <c r="V232" s="234"/>
      <c r="X232" s="234"/>
      <c r="Z232" s="234"/>
      <c r="AB232" s="234"/>
      <c r="AD232" s="234"/>
      <c r="AF232" s="234"/>
      <c r="AH232" s="234"/>
      <c r="AT232" s="247"/>
      <c r="AU232" s="247"/>
      <c r="AV232" s="247"/>
      <c r="AW232" s="247"/>
      <c r="AX232" s="247"/>
      <c r="AY232" s="247"/>
      <c r="AZ232" s="247"/>
      <c r="BA232" s="247"/>
      <c r="BB232" s="247"/>
    </row>
    <row r="233" spans="2:54" s="246" customFormat="1" ht="20.25" customHeight="1">
      <c r="B233" s="238"/>
      <c r="C233" s="272" t="s">
        <v>478</v>
      </c>
      <c r="D233" s="273"/>
      <c r="E233" s="281" t="s">
        <v>10143</v>
      </c>
      <c r="F233" s="265"/>
      <c r="G233" s="264">
        <v>5</v>
      </c>
      <c r="H233" s="284"/>
      <c r="I233" s="267" t="s">
        <v>27</v>
      </c>
      <c r="J233" s="268"/>
      <c r="K233" s="267" t="s">
        <v>27</v>
      </c>
      <c r="L233" s="268"/>
      <c r="M233" s="267" t="s">
        <v>27</v>
      </c>
      <c r="N233" s="268"/>
      <c r="O233" s="269" t="s">
        <v>27</v>
      </c>
      <c r="P233" s="270"/>
      <c r="Q233" s="271" t="s">
        <v>9909</v>
      </c>
      <c r="R233" s="245"/>
      <c r="T233" s="220"/>
      <c r="V233" s="234"/>
      <c r="X233" s="234"/>
      <c r="Z233" s="234"/>
      <c r="AB233" s="234"/>
      <c r="AD233" s="234"/>
      <c r="AF233" s="234"/>
      <c r="AH233" s="234"/>
      <c r="AT233" s="247"/>
      <c r="AU233" s="247"/>
      <c r="AV233" s="247"/>
      <c r="AW233" s="247"/>
      <c r="AX233" s="247"/>
      <c r="AY233" s="247"/>
      <c r="AZ233" s="247"/>
      <c r="BA233" s="247"/>
      <c r="BB233" s="247"/>
    </row>
    <row r="234" spans="2:54" s="246" customFormat="1" ht="20.25" customHeight="1">
      <c r="B234" s="238"/>
      <c r="C234" s="272" t="s">
        <v>480</v>
      </c>
      <c r="D234" s="263"/>
      <c r="E234" s="281" t="s">
        <v>10144</v>
      </c>
      <c r="F234" s="265"/>
      <c r="G234" s="264">
        <v>5</v>
      </c>
      <c r="H234" s="282"/>
      <c r="I234" s="267" t="s">
        <v>27</v>
      </c>
      <c r="J234" s="268"/>
      <c r="K234" s="267" t="s">
        <v>27</v>
      </c>
      <c r="L234" s="268"/>
      <c r="M234" s="267" t="s">
        <v>27</v>
      </c>
      <c r="N234" s="268"/>
      <c r="O234" s="269" t="s">
        <v>27</v>
      </c>
      <c r="P234" s="270"/>
      <c r="Q234" s="271" t="s">
        <v>27</v>
      </c>
      <c r="R234" s="245"/>
      <c r="T234" s="220"/>
      <c r="V234" s="234"/>
      <c r="X234" s="234"/>
      <c r="Z234" s="234"/>
      <c r="AB234" s="234"/>
      <c r="AD234" s="234"/>
      <c r="AF234" s="234"/>
      <c r="AH234" s="234"/>
      <c r="AT234" s="247"/>
      <c r="AU234" s="247"/>
      <c r="AV234" s="247"/>
      <c r="AW234" s="247"/>
      <c r="AX234" s="247"/>
      <c r="AY234" s="247"/>
      <c r="AZ234" s="247"/>
      <c r="BA234" s="247"/>
      <c r="BB234" s="247"/>
    </row>
    <row r="235" spans="2:54" s="246" customFormat="1" ht="20.25" customHeight="1">
      <c r="B235" s="238"/>
      <c r="C235" s="272" t="s">
        <v>482</v>
      </c>
      <c r="D235" s="273"/>
      <c r="E235" s="281" t="s">
        <v>10145</v>
      </c>
      <c r="F235" s="265"/>
      <c r="G235" s="264">
        <v>5</v>
      </c>
      <c r="H235" s="283"/>
      <c r="I235" s="267" t="s">
        <v>27</v>
      </c>
      <c r="J235" s="268"/>
      <c r="K235" s="267" t="s">
        <v>27</v>
      </c>
      <c r="L235" s="268"/>
      <c r="M235" s="267" t="s">
        <v>27</v>
      </c>
      <c r="N235" s="268"/>
      <c r="O235" s="269" t="s">
        <v>27</v>
      </c>
      <c r="P235" s="270"/>
      <c r="Q235" s="271" t="s">
        <v>9909</v>
      </c>
      <c r="R235" s="245"/>
      <c r="T235" s="220"/>
      <c r="V235" s="234"/>
      <c r="X235" s="234"/>
      <c r="Z235" s="234"/>
      <c r="AB235" s="234"/>
      <c r="AD235" s="234"/>
      <c r="AF235" s="234"/>
      <c r="AH235" s="234"/>
      <c r="AT235" s="247"/>
      <c r="AU235" s="247"/>
      <c r="AV235" s="247"/>
      <c r="AW235" s="247"/>
      <c r="AX235" s="247"/>
      <c r="AY235" s="247"/>
      <c r="AZ235" s="247"/>
      <c r="BA235" s="247"/>
      <c r="BB235" s="247"/>
    </row>
    <row r="236" spans="2:54" s="246" customFormat="1" ht="20.25" customHeight="1">
      <c r="B236" s="238"/>
      <c r="C236" s="272" t="s">
        <v>484</v>
      </c>
      <c r="D236" s="273"/>
      <c r="E236" s="281" t="s">
        <v>10146</v>
      </c>
      <c r="F236" s="265"/>
      <c r="G236" s="264">
        <v>5</v>
      </c>
      <c r="H236" s="284"/>
      <c r="I236" s="267" t="s">
        <v>27</v>
      </c>
      <c r="J236" s="268"/>
      <c r="K236" s="267" t="s">
        <v>27</v>
      </c>
      <c r="L236" s="268"/>
      <c r="M236" s="267" t="s">
        <v>27</v>
      </c>
      <c r="N236" s="268"/>
      <c r="O236" s="269" t="s">
        <v>27</v>
      </c>
      <c r="P236" s="270"/>
      <c r="Q236" s="271" t="s">
        <v>27</v>
      </c>
      <c r="R236" s="245"/>
      <c r="T236" s="220"/>
      <c r="V236" s="234"/>
      <c r="X236" s="234"/>
      <c r="Z236" s="234"/>
      <c r="AB236" s="234"/>
      <c r="AD236" s="234"/>
      <c r="AF236" s="234"/>
      <c r="AH236" s="234"/>
      <c r="AT236" s="247"/>
      <c r="AU236" s="247"/>
      <c r="AV236" s="247"/>
      <c r="AW236" s="247"/>
      <c r="AX236" s="247"/>
      <c r="AY236" s="247"/>
      <c r="AZ236" s="247"/>
      <c r="BA236" s="247"/>
      <c r="BB236" s="247"/>
    </row>
    <row r="237" spans="2:54" s="246" customFormat="1" ht="20.25" customHeight="1">
      <c r="B237" s="238"/>
      <c r="C237" s="272" t="s">
        <v>10147</v>
      </c>
      <c r="D237" s="279"/>
      <c r="E237" s="281" t="s">
        <v>10148</v>
      </c>
      <c r="F237" s="265"/>
      <c r="G237" s="264">
        <v>2</v>
      </c>
      <c r="H237" s="284"/>
      <c r="I237" s="267" t="s">
        <v>27</v>
      </c>
      <c r="J237" s="268"/>
      <c r="K237" s="267" t="s">
        <v>27</v>
      </c>
      <c r="L237" s="268"/>
      <c r="M237" s="267" t="s">
        <v>27</v>
      </c>
      <c r="N237" s="268"/>
      <c r="O237" s="269" t="s">
        <v>27</v>
      </c>
      <c r="P237" s="270"/>
      <c r="Q237" s="271" t="s">
        <v>9909</v>
      </c>
      <c r="R237" s="245"/>
      <c r="T237" s="220"/>
      <c r="V237" s="234"/>
      <c r="X237" s="234"/>
      <c r="Z237" s="234"/>
      <c r="AB237" s="234"/>
      <c r="AD237" s="234"/>
      <c r="AF237" s="234"/>
      <c r="AH237" s="234"/>
      <c r="AT237" s="247"/>
      <c r="AU237" s="247"/>
      <c r="AV237" s="247"/>
      <c r="AW237" s="247"/>
      <c r="AX237" s="247"/>
      <c r="AY237" s="247"/>
      <c r="AZ237" s="247"/>
      <c r="BA237" s="247"/>
      <c r="BB237" s="247"/>
    </row>
    <row r="238" spans="2:54" s="246" customFormat="1" ht="20.25" customHeight="1">
      <c r="B238" s="238"/>
      <c r="C238" s="272" t="s">
        <v>488</v>
      </c>
      <c r="D238" s="273"/>
      <c r="E238" s="281" t="s">
        <v>10149</v>
      </c>
      <c r="F238" s="265"/>
      <c r="G238" s="264">
        <v>5</v>
      </c>
      <c r="H238" s="284"/>
      <c r="I238" s="267" t="s">
        <v>27</v>
      </c>
      <c r="J238" s="268"/>
      <c r="K238" s="267" t="s">
        <v>27</v>
      </c>
      <c r="L238" s="268"/>
      <c r="M238" s="267" t="s">
        <v>27</v>
      </c>
      <c r="N238" s="268"/>
      <c r="O238" s="269" t="s">
        <v>27</v>
      </c>
      <c r="P238" s="270"/>
      <c r="Q238" s="271" t="s">
        <v>27</v>
      </c>
      <c r="R238" s="245"/>
      <c r="T238" s="220"/>
      <c r="V238" s="234"/>
      <c r="X238" s="234"/>
      <c r="Z238" s="234"/>
      <c r="AB238" s="234"/>
      <c r="AD238" s="234"/>
      <c r="AF238" s="234"/>
      <c r="AH238" s="234"/>
      <c r="AT238" s="247"/>
      <c r="AU238" s="247"/>
      <c r="AV238" s="247"/>
      <c r="AW238" s="247"/>
      <c r="AX238" s="247"/>
      <c r="AY238" s="247"/>
      <c r="AZ238" s="247"/>
      <c r="BA238" s="247"/>
      <c r="BB238" s="247"/>
    </row>
    <row r="239" spans="2:54" s="246" customFormat="1" ht="20.25" customHeight="1">
      <c r="B239" s="238"/>
      <c r="C239" s="272" t="s">
        <v>10150</v>
      </c>
      <c r="D239" s="276"/>
      <c r="E239" s="281" t="s">
        <v>10151</v>
      </c>
      <c r="F239" s="265"/>
      <c r="G239" s="264">
        <v>4</v>
      </c>
      <c r="H239" s="282"/>
      <c r="I239" s="267"/>
      <c r="J239" s="268"/>
      <c r="K239" s="267"/>
      <c r="L239" s="268"/>
      <c r="M239" s="267"/>
      <c r="N239" s="268"/>
      <c r="O239" s="269"/>
      <c r="P239" s="270"/>
      <c r="Q239" s="271"/>
      <c r="R239" s="245"/>
      <c r="T239" s="220"/>
      <c r="V239" s="234"/>
      <c r="X239" s="234"/>
      <c r="Z239" s="234"/>
      <c r="AB239" s="234"/>
      <c r="AD239" s="234"/>
      <c r="AF239" s="234"/>
      <c r="AH239" s="234"/>
      <c r="AT239" s="247"/>
      <c r="AU239" s="247"/>
      <c r="AV239" s="247"/>
      <c r="AW239" s="247"/>
      <c r="AX239" s="247"/>
      <c r="AY239" s="247"/>
      <c r="AZ239" s="247"/>
      <c r="BA239" s="247"/>
      <c r="BB239" s="247"/>
    </row>
    <row r="240" spans="2:54" s="246" customFormat="1" ht="20.25" customHeight="1">
      <c r="B240" s="238"/>
      <c r="C240" s="272" t="s">
        <v>490</v>
      </c>
      <c r="D240" s="273"/>
      <c r="E240" s="281" t="s">
        <v>10152</v>
      </c>
      <c r="F240" s="265"/>
      <c r="G240" s="264">
        <v>3</v>
      </c>
      <c r="H240" s="284"/>
      <c r="I240" s="267" t="s">
        <v>27</v>
      </c>
      <c r="J240" s="268"/>
      <c r="K240" s="267" t="s">
        <v>27</v>
      </c>
      <c r="L240" s="268"/>
      <c r="M240" s="267" t="s">
        <v>9909</v>
      </c>
      <c r="N240" s="268"/>
      <c r="O240" s="269" t="s">
        <v>9909</v>
      </c>
      <c r="P240" s="270"/>
      <c r="Q240" s="271" t="s">
        <v>9909</v>
      </c>
      <c r="R240" s="245"/>
      <c r="T240" s="220"/>
      <c r="V240" s="234"/>
      <c r="X240" s="234"/>
      <c r="Z240" s="234"/>
      <c r="AB240" s="234"/>
      <c r="AD240" s="234"/>
      <c r="AF240" s="234"/>
      <c r="AH240" s="234"/>
      <c r="AT240" s="247"/>
      <c r="AU240" s="247"/>
      <c r="AV240" s="247"/>
      <c r="AW240" s="247"/>
      <c r="AX240" s="247"/>
      <c r="AY240" s="247"/>
      <c r="AZ240" s="247"/>
      <c r="BA240" s="247"/>
      <c r="BB240" s="247"/>
    </row>
    <row r="241" spans="2:54" s="246" customFormat="1" ht="20.25" customHeight="1">
      <c r="B241" s="238"/>
      <c r="C241" s="272" t="s">
        <v>492</v>
      </c>
      <c r="D241" s="263"/>
      <c r="E241" s="281" t="s">
        <v>10153</v>
      </c>
      <c r="F241" s="265"/>
      <c r="G241" s="264">
        <v>4</v>
      </c>
      <c r="H241" s="282"/>
      <c r="I241" s="267" t="s">
        <v>27</v>
      </c>
      <c r="J241" s="268"/>
      <c r="K241" s="267" t="s">
        <v>27</v>
      </c>
      <c r="L241" s="268"/>
      <c r="M241" s="267" t="s">
        <v>27</v>
      </c>
      <c r="N241" s="268"/>
      <c r="O241" s="269" t="s">
        <v>27</v>
      </c>
      <c r="P241" s="270"/>
      <c r="Q241" s="271" t="s">
        <v>27</v>
      </c>
      <c r="R241" s="245"/>
      <c r="T241" s="220"/>
      <c r="V241" s="234"/>
      <c r="X241" s="234"/>
      <c r="Z241" s="234"/>
      <c r="AB241" s="234"/>
      <c r="AD241" s="234"/>
      <c r="AF241" s="234"/>
      <c r="AH241" s="234"/>
      <c r="AT241" s="247"/>
      <c r="AU241" s="247"/>
      <c r="AV241" s="247"/>
      <c r="AW241" s="247"/>
      <c r="AX241" s="247"/>
      <c r="AY241" s="247"/>
      <c r="AZ241" s="247"/>
      <c r="BA241" s="247"/>
      <c r="BB241" s="247"/>
    </row>
    <row r="242" spans="2:54" s="246" customFormat="1" ht="20.25" customHeight="1">
      <c r="B242" s="238"/>
      <c r="C242" s="272" t="s">
        <v>494</v>
      </c>
      <c r="D242" s="276"/>
      <c r="E242" s="281" t="s">
        <v>10154</v>
      </c>
      <c r="F242" s="265"/>
      <c r="G242" s="264">
        <v>3</v>
      </c>
      <c r="H242" s="284"/>
      <c r="I242" s="267" t="s">
        <v>27</v>
      </c>
      <c r="J242" s="268"/>
      <c r="K242" s="267" t="s">
        <v>27</v>
      </c>
      <c r="L242" s="268"/>
      <c r="M242" s="267" t="s">
        <v>27</v>
      </c>
      <c r="N242" s="268"/>
      <c r="O242" s="269" t="s">
        <v>9909</v>
      </c>
      <c r="P242" s="270"/>
      <c r="Q242" s="271" t="s">
        <v>9909</v>
      </c>
      <c r="R242" s="245"/>
      <c r="T242" s="220"/>
      <c r="V242" s="234"/>
      <c r="X242" s="234"/>
      <c r="Z242" s="234"/>
      <c r="AB242" s="234"/>
      <c r="AD242" s="234"/>
      <c r="AF242" s="234"/>
      <c r="AH242" s="234"/>
      <c r="AT242" s="247"/>
      <c r="AU242" s="247"/>
      <c r="AV242" s="247"/>
      <c r="AW242" s="247"/>
      <c r="AX242" s="247"/>
      <c r="AY242" s="247"/>
      <c r="AZ242" s="247"/>
      <c r="BA242" s="247"/>
      <c r="BB242" s="247"/>
    </row>
    <row r="243" spans="2:54" s="246" customFormat="1" ht="20.25" customHeight="1">
      <c r="B243" s="238"/>
      <c r="C243" s="272" t="s">
        <v>496</v>
      </c>
      <c r="D243" s="273"/>
      <c r="E243" s="281" t="s">
        <v>10155</v>
      </c>
      <c r="F243" s="265"/>
      <c r="G243" s="264">
        <v>5</v>
      </c>
      <c r="H243" s="284"/>
      <c r="I243" s="267" t="s">
        <v>27</v>
      </c>
      <c r="J243" s="268"/>
      <c r="K243" s="267" t="s">
        <v>27</v>
      </c>
      <c r="L243" s="268"/>
      <c r="M243" s="267" t="s">
        <v>27</v>
      </c>
      <c r="N243" s="268"/>
      <c r="O243" s="269" t="s">
        <v>27</v>
      </c>
      <c r="P243" s="270"/>
      <c r="Q243" s="271" t="s">
        <v>9909</v>
      </c>
      <c r="R243" s="245"/>
      <c r="T243" s="220"/>
      <c r="V243" s="234"/>
      <c r="X243" s="234"/>
      <c r="Z243" s="234"/>
      <c r="AB243" s="234"/>
      <c r="AD243" s="234"/>
      <c r="AF243" s="234"/>
      <c r="AH243" s="234"/>
      <c r="AT243" s="247"/>
      <c r="AU243" s="247"/>
      <c r="AV243" s="247"/>
      <c r="AW243" s="247"/>
      <c r="AX243" s="247"/>
      <c r="AY243" s="247"/>
      <c r="AZ243" s="247"/>
      <c r="BA243" s="247"/>
      <c r="BB243" s="247"/>
    </row>
    <row r="244" spans="2:54" s="246" customFormat="1" ht="20.25" customHeight="1">
      <c r="B244" s="238"/>
      <c r="C244" s="272" t="s">
        <v>10156</v>
      </c>
      <c r="D244" s="276"/>
      <c r="E244" s="281" t="s">
        <v>10157</v>
      </c>
      <c r="F244" s="265"/>
      <c r="G244" s="264">
        <v>3</v>
      </c>
      <c r="H244" s="282"/>
      <c r="I244" s="267"/>
      <c r="J244" s="268"/>
      <c r="K244" s="267"/>
      <c r="L244" s="268"/>
      <c r="M244" s="267"/>
      <c r="N244" s="268"/>
      <c r="O244" s="269"/>
      <c r="P244" s="270"/>
      <c r="Q244" s="271"/>
      <c r="R244" s="245"/>
      <c r="T244" s="220"/>
      <c r="V244" s="234"/>
      <c r="X244" s="234"/>
      <c r="Z244" s="234"/>
      <c r="AB244" s="234"/>
      <c r="AD244" s="234"/>
      <c r="AF244" s="234"/>
      <c r="AH244" s="234"/>
      <c r="AT244" s="247"/>
      <c r="AU244" s="247"/>
      <c r="AV244" s="247"/>
      <c r="AW244" s="247"/>
      <c r="AX244" s="247"/>
      <c r="AY244" s="247"/>
      <c r="AZ244" s="247"/>
      <c r="BA244" s="247"/>
      <c r="BB244" s="247"/>
    </row>
    <row r="245" spans="2:54" s="246" customFormat="1" ht="20.25" customHeight="1">
      <c r="B245" s="238"/>
      <c r="C245" s="272" t="s">
        <v>498</v>
      </c>
      <c r="D245" s="276"/>
      <c r="E245" s="281" t="s">
        <v>10158</v>
      </c>
      <c r="F245" s="265"/>
      <c r="G245" s="264">
        <v>1</v>
      </c>
      <c r="H245" s="282"/>
      <c r="I245" s="267" t="s">
        <v>27</v>
      </c>
      <c r="J245" s="268"/>
      <c r="K245" s="267" t="s">
        <v>27</v>
      </c>
      <c r="L245" s="268"/>
      <c r="M245" s="267" t="s">
        <v>27</v>
      </c>
      <c r="N245" s="268"/>
      <c r="O245" s="269"/>
      <c r="P245" s="270"/>
      <c r="Q245" s="271" t="s">
        <v>9909</v>
      </c>
      <c r="R245" s="245"/>
      <c r="T245" s="220"/>
      <c r="V245" s="234"/>
      <c r="X245" s="234"/>
      <c r="Z245" s="234"/>
      <c r="AB245" s="234"/>
      <c r="AD245" s="234"/>
      <c r="AF245" s="234"/>
      <c r="AH245" s="234"/>
      <c r="AT245" s="247"/>
      <c r="AU245" s="247"/>
      <c r="AV245" s="247"/>
      <c r="AW245" s="247"/>
      <c r="AX245" s="247"/>
      <c r="AY245" s="247"/>
      <c r="AZ245" s="247"/>
      <c r="BA245" s="247"/>
      <c r="BB245" s="247"/>
    </row>
    <row r="246" spans="2:54" s="246" customFormat="1" ht="20.25" customHeight="1">
      <c r="B246" s="238"/>
      <c r="C246" s="272" t="s">
        <v>500</v>
      </c>
      <c r="D246" s="276"/>
      <c r="E246" s="281" t="s">
        <v>10159</v>
      </c>
      <c r="F246" s="265"/>
      <c r="G246" s="264">
        <v>4</v>
      </c>
      <c r="H246" s="282"/>
      <c r="I246" s="267" t="s">
        <v>27</v>
      </c>
      <c r="J246" s="268"/>
      <c r="K246" s="267" t="s">
        <v>27</v>
      </c>
      <c r="L246" s="268"/>
      <c r="M246" s="267" t="s">
        <v>27</v>
      </c>
      <c r="N246" s="268"/>
      <c r="O246" s="269" t="s">
        <v>27</v>
      </c>
      <c r="P246" s="270"/>
      <c r="Q246" s="271" t="s">
        <v>9909</v>
      </c>
      <c r="R246" s="245"/>
      <c r="T246" s="220"/>
      <c r="V246" s="234"/>
      <c r="X246" s="234"/>
      <c r="Z246" s="234"/>
      <c r="AB246" s="234"/>
      <c r="AD246" s="234"/>
      <c r="AF246" s="234"/>
      <c r="AH246" s="234"/>
      <c r="AT246" s="247"/>
      <c r="AU246" s="247"/>
      <c r="AV246" s="247"/>
      <c r="AW246" s="247"/>
      <c r="AX246" s="247"/>
      <c r="AY246" s="247"/>
      <c r="AZ246" s="247"/>
      <c r="BA246" s="247"/>
      <c r="BB246" s="247"/>
    </row>
    <row r="247" spans="2:54" s="246" customFormat="1" ht="20.25" customHeight="1">
      <c r="B247" s="238"/>
      <c r="C247" s="272" t="s">
        <v>502</v>
      </c>
      <c r="D247" s="276"/>
      <c r="E247" s="281" t="s">
        <v>10160</v>
      </c>
      <c r="F247" s="265"/>
      <c r="G247" s="264">
        <v>4</v>
      </c>
      <c r="H247" s="282"/>
      <c r="I247" s="267" t="s">
        <v>27</v>
      </c>
      <c r="J247" s="268"/>
      <c r="K247" s="267" t="s">
        <v>27</v>
      </c>
      <c r="L247" s="268"/>
      <c r="M247" s="267" t="s">
        <v>27</v>
      </c>
      <c r="N247" s="268"/>
      <c r="O247" s="269" t="s">
        <v>27</v>
      </c>
      <c r="P247" s="270"/>
      <c r="Q247" s="271" t="s">
        <v>27</v>
      </c>
      <c r="R247" s="245"/>
      <c r="T247" s="220"/>
      <c r="V247" s="234"/>
      <c r="X247" s="234"/>
      <c r="Z247" s="234"/>
      <c r="AB247" s="234"/>
      <c r="AD247" s="234"/>
      <c r="AF247" s="234"/>
      <c r="AH247" s="234"/>
      <c r="AT247" s="247"/>
      <c r="AU247" s="247"/>
      <c r="AV247" s="247"/>
      <c r="AW247" s="247"/>
      <c r="AX247" s="247"/>
      <c r="AY247" s="247"/>
      <c r="AZ247" s="247"/>
      <c r="BA247" s="247"/>
      <c r="BB247" s="247"/>
    </row>
    <row r="248" spans="2:54" s="246" customFormat="1" ht="20.25" customHeight="1">
      <c r="B248" s="238"/>
      <c r="C248" s="272" t="s">
        <v>504</v>
      </c>
      <c r="D248" s="276"/>
      <c r="E248" s="281" t="s">
        <v>10161</v>
      </c>
      <c r="F248" s="265"/>
      <c r="G248" s="264">
        <v>3</v>
      </c>
      <c r="H248" s="282"/>
      <c r="I248" s="267" t="s">
        <v>27</v>
      </c>
      <c r="J248" s="268"/>
      <c r="K248" s="267" t="s">
        <v>27</v>
      </c>
      <c r="L248" s="268"/>
      <c r="M248" s="267" t="s">
        <v>9909</v>
      </c>
      <c r="N248" s="268"/>
      <c r="O248" s="269" t="s">
        <v>9909</v>
      </c>
      <c r="P248" s="270"/>
      <c r="Q248" s="271" t="s">
        <v>27</v>
      </c>
      <c r="R248" s="245"/>
      <c r="T248" s="220"/>
      <c r="V248" s="234"/>
      <c r="X248" s="234"/>
      <c r="Z248" s="234"/>
      <c r="AB248" s="234"/>
      <c r="AD248" s="234"/>
      <c r="AF248" s="234"/>
      <c r="AH248" s="234"/>
      <c r="AT248" s="247"/>
      <c r="AU248" s="247"/>
      <c r="AV248" s="247"/>
      <c r="AW248" s="247"/>
      <c r="AX248" s="247"/>
      <c r="AY248" s="247"/>
      <c r="AZ248" s="247"/>
      <c r="BA248" s="247"/>
      <c r="BB248" s="247"/>
    </row>
    <row r="249" spans="2:54" s="246" customFormat="1" ht="20.25" customHeight="1">
      <c r="B249" s="238"/>
      <c r="C249" s="272" t="s">
        <v>506</v>
      </c>
      <c r="D249" s="276"/>
      <c r="E249" s="281" t="s">
        <v>10162</v>
      </c>
      <c r="F249" s="265"/>
      <c r="G249" s="264">
        <v>2</v>
      </c>
      <c r="H249" s="282"/>
      <c r="I249" s="267" t="s">
        <v>27</v>
      </c>
      <c r="J249" s="268"/>
      <c r="K249" s="267" t="s">
        <v>27</v>
      </c>
      <c r="L249" s="268"/>
      <c r="M249" s="267" t="s">
        <v>27</v>
      </c>
      <c r="N249" s="268"/>
      <c r="O249" s="269" t="s">
        <v>9909</v>
      </c>
      <c r="P249" s="270"/>
      <c r="Q249" s="271" t="s">
        <v>9909</v>
      </c>
      <c r="R249" s="245"/>
      <c r="T249" s="220"/>
      <c r="V249" s="234"/>
      <c r="X249" s="234"/>
      <c r="Z249" s="234"/>
      <c r="AB249" s="234"/>
      <c r="AD249" s="234"/>
      <c r="AF249" s="234"/>
      <c r="AH249" s="234"/>
      <c r="AT249" s="247"/>
      <c r="AU249" s="247"/>
      <c r="AV249" s="247"/>
      <c r="AW249" s="247"/>
      <c r="AX249" s="247"/>
      <c r="AY249" s="247"/>
      <c r="AZ249" s="247"/>
      <c r="BA249" s="247"/>
      <c r="BB249" s="247"/>
    </row>
    <row r="250" spans="2:54" s="246" customFormat="1" ht="20.25" customHeight="1">
      <c r="B250" s="238"/>
      <c r="C250" s="272" t="s">
        <v>508</v>
      </c>
      <c r="D250" s="276"/>
      <c r="E250" s="281" t="s">
        <v>10163</v>
      </c>
      <c r="F250" s="265"/>
      <c r="G250" s="264">
        <v>4</v>
      </c>
      <c r="H250" s="282"/>
      <c r="I250" s="267" t="s">
        <v>27</v>
      </c>
      <c r="J250" s="268"/>
      <c r="K250" s="267" t="s">
        <v>27</v>
      </c>
      <c r="L250" s="268"/>
      <c r="M250" s="267" t="s">
        <v>27</v>
      </c>
      <c r="N250" s="268"/>
      <c r="O250" s="269" t="s">
        <v>9909</v>
      </c>
      <c r="P250" s="270"/>
      <c r="Q250" s="271" t="s">
        <v>9909</v>
      </c>
      <c r="R250" s="245"/>
      <c r="T250" s="220"/>
      <c r="V250" s="234"/>
      <c r="X250" s="234"/>
      <c r="Z250" s="234"/>
      <c r="AB250" s="234"/>
      <c r="AD250" s="234"/>
      <c r="AF250" s="234"/>
      <c r="AH250" s="234"/>
      <c r="AT250" s="247"/>
      <c r="AU250" s="247"/>
      <c r="AV250" s="247"/>
      <c r="AW250" s="247"/>
      <c r="AX250" s="247"/>
      <c r="AY250" s="247"/>
      <c r="AZ250" s="247"/>
      <c r="BA250" s="247"/>
      <c r="BB250" s="247"/>
    </row>
    <row r="251" spans="2:54" s="246" customFormat="1" ht="20.25" customHeight="1">
      <c r="B251" s="238"/>
      <c r="C251" s="272" t="s">
        <v>510</v>
      </c>
      <c r="D251" s="276"/>
      <c r="E251" s="281" t="s">
        <v>10164</v>
      </c>
      <c r="F251" s="265"/>
      <c r="G251" s="264">
        <v>5</v>
      </c>
      <c r="H251" s="282"/>
      <c r="I251" s="267" t="s">
        <v>27</v>
      </c>
      <c r="J251" s="268"/>
      <c r="K251" s="267" t="s">
        <v>27</v>
      </c>
      <c r="L251" s="268"/>
      <c r="M251" s="267" t="s">
        <v>27</v>
      </c>
      <c r="N251" s="268"/>
      <c r="O251" s="269" t="s">
        <v>27</v>
      </c>
      <c r="P251" s="270"/>
      <c r="Q251" s="271" t="s">
        <v>9909</v>
      </c>
      <c r="R251" s="245"/>
      <c r="T251" s="220"/>
      <c r="V251" s="234"/>
      <c r="X251" s="234"/>
      <c r="Z251" s="234"/>
      <c r="AB251" s="234"/>
      <c r="AD251" s="234"/>
      <c r="AF251" s="234"/>
      <c r="AH251" s="234"/>
      <c r="AT251" s="247"/>
      <c r="AU251" s="247"/>
      <c r="AV251" s="247"/>
      <c r="AW251" s="247"/>
      <c r="AX251" s="247"/>
      <c r="AY251" s="247"/>
      <c r="AZ251" s="247"/>
      <c r="BA251" s="247"/>
      <c r="BB251" s="247"/>
    </row>
    <row r="252" spans="2:54" s="246" customFormat="1" ht="20.25" customHeight="1">
      <c r="B252" s="238"/>
      <c r="C252" s="272" t="s">
        <v>512</v>
      </c>
      <c r="D252" s="276"/>
      <c r="E252" s="281" t="s">
        <v>10165</v>
      </c>
      <c r="F252" s="265"/>
      <c r="G252" s="264">
        <v>5</v>
      </c>
      <c r="H252" s="282"/>
      <c r="I252" s="267" t="s">
        <v>27</v>
      </c>
      <c r="J252" s="268"/>
      <c r="K252" s="267" t="s">
        <v>27</v>
      </c>
      <c r="L252" s="268"/>
      <c r="M252" s="267" t="s">
        <v>27</v>
      </c>
      <c r="N252" s="268"/>
      <c r="O252" s="269"/>
      <c r="P252" s="270"/>
      <c r="Q252" s="271" t="s">
        <v>9909</v>
      </c>
      <c r="R252" s="245"/>
      <c r="T252" s="220"/>
      <c r="V252" s="234"/>
      <c r="X252" s="234"/>
      <c r="Z252" s="234"/>
      <c r="AB252" s="234"/>
      <c r="AD252" s="234"/>
      <c r="AF252" s="234"/>
      <c r="AH252" s="234"/>
      <c r="AT252" s="247"/>
      <c r="AU252" s="247"/>
      <c r="AV252" s="247"/>
      <c r="AW252" s="247"/>
      <c r="AX252" s="247"/>
      <c r="AY252" s="247"/>
      <c r="AZ252" s="247"/>
      <c r="BA252" s="247"/>
      <c r="BB252" s="247"/>
    </row>
    <row r="253" spans="2:54" s="246" customFormat="1">
      <c r="B253" s="238"/>
      <c r="C253" s="239"/>
      <c r="D253" s="240"/>
      <c r="E253" s="248"/>
      <c r="F253" s="241"/>
      <c r="G253" s="239"/>
      <c r="H253" s="290"/>
      <c r="I253" s="239"/>
      <c r="J253" s="290"/>
      <c r="K253" s="243"/>
      <c r="L253" s="290"/>
      <c r="M253" s="243"/>
      <c r="N253" s="290"/>
      <c r="O253" s="243"/>
      <c r="P253" s="291"/>
      <c r="Q253" s="292"/>
      <c r="R253" s="170"/>
      <c r="T253" s="293"/>
      <c r="V253" s="234"/>
      <c r="X253" s="234"/>
      <c r="Z253" s="234"/>
      <c r="AB253" s="234"/>
      <c r="AD253" s="234"/>
      <c r="AF253" s="234"/>
      <c r="AH253" s="234"/>
      <c r="AT253" s="247"/>
      <c r="AU253" s="247"/>
      <c r="AV253" s="247"/>
      <c r="AW253" s="247"/>
      <c r="AX253" s="247"/>
      <c r="AY253" s="247"/>
      <c r="AZ253" s="247"/>
      <c r="BA253" s="247"/>
      <c r="BB253" s="247"/>
    </row>
    <row r="254" spans="2:54" s="246" customFormat="1">
      <c r="B254" s="238"/>
      <c r="C254" s="294" t="s">
        <v>10166</v>
      </c>
      <c r="D254" s="295"/>
      <c r="E254" s="222"/>
      <c r="F254" s="296"/>
      <c r="G254" s="239"/>
      <c r="H254" s="297"/>
      <c r="I254" s="239"/>
      <c r="J254" s="297"/>
      <c r="K254" s="244"/>
      <c r="L254" s="298"/>
      <c r="M254" s="243"/>
      <c r="N254" s="298"/>
      <c r="O254" s="243"/>
      <c r="P254" s="298"/>
      <c r="Q254" s="243"/>
      <c r="R254" s="245"/>
      <c r="S254" s="238"/>
      <c r="U254" s="293"/>
      <c r="X254" s="234"/>
      <c r="Z254" s="234"/>
      <c r="AB254" s="234"/>
      <c r="AD254" s="234"/>
      <c r="AF254" s="234"/>
      <c r="AH254" s="234"/>
      <c r="AT254" s="247"/>
      <c r="AU254" s="247"/>
      <c r="AV254" s="247"/>
      <c r="AW254" s="247"/>
      <c r="AX254" s="247"/>
      <c r="AY254" s="247"/>
      <c r="AZ254" s="247"/>
      <c r="BA254" s="247"/>
      <c r="BB254" s="247"/>
    </row>
    <row r="255" spans="2:54" s="246" customFormat="1">
      <c r="B255" s="238"/>
      <c r="C255" s="239" t="s">
        <v>10167</v>
      </c>
      <c r="D255" s="299"/>
      <c r="E255" s="239"/>
      <c r="F255" s="300"/>
      <c r="G255" s="239"/>
      <c r="H255" s="300"/>
      <c r="I255" s="244"/>
      <c r="J255" s="301"/>
      <c r="K255" s="243"/>
      <c r="L255" s="301"/>
      <c r="M255" s="243"/>
      <c r="N255" s="301"/>
      <c r="O255" s="243"/>
      <c r="P255" s="302"/>
      <c r="Q255" s="244"/>
      <c r="R255" s="245"/>
      <c r="S255" s="238"/>
      <c r="U255" s="293"/>
      <c r="X255" s="234"/>
      <c r="Z255" s="234"/>
      <c r="AB255" s="234"/>
      <c r="AD255" s="234"/>
      <c r="AF255" s="234"/>
      <c r="AH255" s="234"/>
      <c r="AT255" s="247"/>
      <c r="AU255" s="247"/>
      <c r="AV255" s="247"/>
      <c r="AW255" s="247"/>
      <c r="AX255" s="247"/>
      <c r="AY255" s="247"/>
      <c r="AZ255" s="247"/>
      <c r="BA255" s="247"/>
      <c r="BB255" s="247"/>
    </row>
    <row r="256" spans="2:54" s="246" customFormat="1">
      <c r="B256" s="238"/>
      <c r="C256" s="239" t="s">
        <v>10168</v>
      </c>
      <c r="D256" s="299"/>
      <c r="E256" s="239"/>
      <c r="F256" s="300"/>
      <c r="G256" s="239"/>
      <c r="H256" s="300"/>
      <c r="I256" s="244"/>
      <c r="J256" s="301"/>
      <c r="K256" s="243"/>
      <c r="L256" s="301"/>
      <c r="M256" s="243"/>
      <c r="N256" s="301"/>
      <c r="O256" s="243"/>
      <c r="P256" s="302"/>
      <c r="Q256" s="244"/>
      <c r="R256" s="245"/>
      <c r="S256" s="238"/>
      <c r="U256" s="293"/>
      <c r="X256" s="234"/>
      <c r="Z256" s="234"/>
      <c r="AB256" s="234"/>
      <c r="AD256" s="234"/>
      <c r="AF256" s="234"/>
      <c r="AH256" s="234"/>
      <c r="AT256" s="247"/>
      <c r="AU256" s="247"/>
      <c r="AV256" s="247"/>
      <c r="AW256" s="247"/>
      <c r="AX256" s="247"/>
      <c r="AY256" s="247"/>
      <c r="AZ256" s="247"/>
      <c r="BA256" s="247"/>
      <c r="BB256" s="247"/>
    </row>
    <row r="257" spans="2:54" s="246" customFormat="1">
      <c r="B257" s="238"/>
      <c r="C257" s="239" t="s">
        <v>10169</v>
      </c>
      <c r="D257" s="299"/>
      <c r="E257" s="239"/>
      <c r="F257" s="300"/>
      <c r="G257" s="239"/>
      <c r="H257" s="300"/>
      <c r="I257" s="292"/>
      <c r="J257" s="301"/>
      <c r="K257" s="243"/>
      <c r="L257" s="301"/>
      <c r="M257" s="243"/>
      <c r="N257" s="301"/>
      <c r="O257" s="243"/>
      <c r="P257" s="302"/>
      <c r="Q257" s="292"/>
      <c r="R257" s="170"/>
      <c r="S257" s="238"/>
      <c r="U257" s="293"/>
      <c r="X257" s="234"/>
      <c r="Z257" s="234"/>
      <c r="AB257" s="234"/>
      <c r="AD257" s="234"/>
      <c r="AF257" s="234"/>
      <c r="AH257" s="234"/>
      <c r="AT257" s="247"/>
      <c r="AU257" s="247"/>
      <c r="AV257" s="247"/>
      <c r="AW257" s="247"/>
      <c r="AX257" s="247"/>
      <c r="AY257" s="247"/>
      <c r="AZ257" s="247"/>
      <c r="BA257" s="247"/>
      <c r="BB257" s="247"/>
    </row>
    <row r="258" spans="2:54" s="246" customFormat="1" ht="12.75" customHeight="1">
      <c r="B258" s="238"/>
      <c r="C258" s="339" t="s">
        <v>10170</v>
      </c>
      <c r="D258" s="339"/>
      <c r="E258" s="339"/>
      <c r="F258" s="339"/>
      <c r="G258" s="339"/>
      <c r="H258" s="339"/>
      <c r="I258" s="339"/>
      <c r="J258" s="339"/>
      <c r="K258" s="339"/>
      <c r="L258" s="339"/>
      <c r="M258" s="339"/>
      <c r="N258" s="339"/>
      <c r="O258" s="339"/>
      <c r="P258" s="339"/>
      <c r="Q258" s="339"/>
      <c r="R258" s="303"/>
      <c r="S258" s="303"/>
      <c r="T258" s="303"/>
      <c r="U258" s="303"/>
      <c r="V258" s="303"/>
      <c r="X258" s="234"/>
      <c r="Z258" s="234"/>
      <c r="AB258" s="234"/>
      <c r="AD258" s="234"/>
      <c r="AF258" s="234"/>
      <c r="AH258" s="234"/>
      <c r="AT258" s="247"/>
      <c r="AU258" s="247"/>
      <c r="AV258" s="247"/>
      <c r="AW258" s="247"/>
      <c r="AX258" s="247"/>
      <c r="AY258" s="247"/>
      <c r="AZ258" s="247"/>
      <c r="BA258" s="247"/>
      <c r="BB258" s="247"/>
    </row>
    <row r="259" spans="2:54" s="246" customFormat="1" ht="21" customHeight="1">
      <c r="B259" s="238"/>
      <c r="C259" s="339"/>
      <c r="D259" s="339"/>
      <c r="E259" s="339"/>
      <c r="F259" s="339"/>
      <c r="G259" s="339"/>
      <c r="H259" s="339"/>
      <c r="I259" s="339"/>
      <c r="J259" s="339"/>
      <c r="K259" s="339"/>
      <c r="L259" s="339"/>
      <c r="M259" s="339"/>
      <c r="N259" s="339"/>
      <c r="O259" s="339"/>
      <c r="P259" s="339"/>
      <c r="Q259" s="339"/>
      <c r="R259" s="303"/>
      <c r="S259" s="303"/>
      <c r="T259" s="303"/>
      <c r="U259" s="303"/>
      <c r="V259" s="303"/>
      <c r="X259" s="234"/>
      <c r="Z259" s="234"/>
      <c r="AB259" s="234"/>
      <c r="AD259" s="234"/>
      <c r="AF259" s="234"/>
      <c r="AH259" s="234"/>
      <c r="AT259" s="247"/>
      <c r="AU259" s="247"/>
      <c r="AV259" s="247"/>
      <c r="AW259" s="247"/>
      <c r="AX259" s="247"/>
      <c r="AY259" s="247"/>
      <c r="AZ259" s="247"/>
      <c r="BA259" s="247"/>
      <c r="BB259" s="247"/>
    </row>
    <row r="260" spans="2:54" s="246" customFormat="1" ht="21" customHeight="1">
      <c r="B260" s="238"/>
      <c r="C260" s="304"/>
      <c r="D260" s="304"/>
      <c r="E260" s="304"/>
      <c r="F260" s="304"/>
      <c r="G260" s="304"/>
      <c r="H260" s="304"/>
      <c r="I260" s="304"/>
      <c r="J260" s="304"/>
      <c r="K260" s="304"/>
      <c r="L260" s="304"/>
      <c r="M260" s="304"/>
      <c r="N260" s="304"/>
      <c r="O260" s="304"/>
      <c r="P260" s="304"/>
      <c r="Q260" s="304"/>
      <c r="R260" s="303"/>
      <c r="S260" s="303"/>
      <c r="T260" s="303"/>
      <c r="U260" s="303"/>
      <c r="V260" s="303"/>
      <c r="X260" s="234"/>
      <c r="Z260" s="234"/>
      <c r="AB260" s="234"/>
      <c r="AD260" s="234"/>
      <c r="AF260" s="234"/>
      <c r="AH260" s="234"/>
      <c r="AT260" s="247"/>
      <c r="AU260" s="247"/>
      <c r="AV260" s="247"/>
      <c r="AW260" s="247"/>
      <c r="AX260" s="247"/>
      <c r="AY260" s="247"/>
      <c r="AZ260" s="247"/>
      <c r="BA260" s="247"/>
      <c r="BB260" s="247"/>
    </row>
    <row r="261" spans="2:54" s="246" customFormat="1" ht="15.75">
      <c r="B261" s="238"/>
      <c r="C261" s="305" t="s">
        <v>9902</v>
      </c>
      <c r="D261" s="306"/>
      <c r="E261" s="306"/>
      <c r="F261" s="306"/>
      <c r="G261" s="306"/>
      <c r="H261" s="306"/>
      <c r="I261" s="306"/>
      <c r="J261" s="306"/>
      <c r="K261" s="306"/>
      <c r="L261" s="306"/>
      <c r="M261" s="306"/>
      <c r="N261" s="306"/>
      <c r="O261" s="306"/>
      <c r="P261" s="306"/>
      <c r="Q261" s="292"/>
      <c r="R261" s="238"/>
      <c r="T261" s="293"/>
      <c r="V261" s="234"/>
      <c r="X261" s="234"/>
      <c r="Z261" s="234"/>
      <c r="AB261" s="234"/>
      <c r="AD261" s="234"/>
      <c r="AF261" s="234"/>
      <c r="AH261" s="234"/>
      <c r="AT261" s="247"/>
      <c r="AU261" s="247"/>
      <c r="AV261" s="247"/>
      <c r="AW261" s="247"/>
      <c r="AX261" s="247"/>
      <c r="AY261" s="247"/>
      <c r="AZ261" s="247"/>
      <c r="BA261" s="247"/>
      <c r="BB261" s="247"/>
    </row>
    <row r="262" spans="2:54" s="246" customFormat="1" ht="15.75">
      <c r="B262" s="238"/>
      <c r="C262" s="307"/>
      <c r="D262" s="307"/>
      <c r="E262" s="307"/>
      <c r="F262" s="307"/>
      <c r="G262" s="307"/>
      <c r="H262" s="307"/>
      <c r="I262" s="307"/>
      <c r="J262" s="307"/>
      <c r="K262" s="307"/>
      <c r="L262" s="307"/>
      <c r="M262" s="307"/>
      <c r="N262" s="307"/>
      <c r="O262" s="307"/>
      <c r="P262" s="307"/>
      <c r="Q262" s="292"/>
      <c r="R262" s="238"/>
      <c r="T262" s="293"/>
      <c r="V262" s="234"/>
      <c r="X262" s="234"/>
      <c r="Z262" s="234"/>
      <c r="AB262" s="234"/>
      <c r="AD262" s="234"/>
      <c r="AF262" s="234"/>
      <c r="AH262" s="234"/>
      <c r="AT262" s="247"/>
      <c r="AU262" s="247"/>
      <c r="AV262" s="247"/>
      <c r="AW262" s="247"/>
      <c r="AX262" s="247"/>
      <c r="AY262" s="247"/>
      <c r="AZ262" s="247"/>
      <c r="BA262" s="247"/>
      <c r="BB262" s="247"/>
    </row>
    <row r="263" spans="2:54" s="246" customFormat="1" ht="12.75">
      <c r="B263" s="238"/>
      <c r="C263" s="308"/>
      <c r="D263" s="308"/>
      <c r="E263" s="308"/>
      <c r="F263" s="309"/>
      <c r="G263" s="309"/>
      <c r="H263" s="308"/>
      <c r="I263" s="309"/>
      <c r="J263" s="308"/>
      <c r="K263" s="308"/>
      <c r="L263" s="308"/>
      <c r="M263" s="308"/>
      <c r="N263" s="308"/>
      <c r="O263" s="308"/>
      <c r="P263" s="308"/>
      <c r="Q263" s="292"/>
      <c r="R263" s="238"/>
      <c r="T263" s="293"/>
      <c r="V263" s="234"/>
      <c r="X263" s="234"/>
      <c r="Z263" s="234"/>
      <c r="AB263" s="234"/>
      <c r="AD263" s="234"/>
      <c r="AF263" s="234"/>
      <c r="AH263" s="234"/>
      <c r="AT263" s="247"/>
      <c r="AU263" s="247"/>
      <c r="AV263" s="247"/>
      <c r="AW263" s="247"/>
      <c r="AX263" s="247"/>
      <c r="AY263" s="247"/>
      <c r="AZ263" s="247"/>
      <c r="BA263" s="247"/>
      <c r="BB263" s="247"/>
    </row>
    <row r="264" spans="2:54" s="246" customFormat="1" ht="12.75">
      <c r="B264" s="238"/>
      <c r="C264" s="308"/>
      <c r="D264" s="308"/>
      <c r="E264" s="308"/>
      <c r="F264" s="309"/>
      <c r="G264" s="309"/>
      <c r="H264" s="308"/>
      <c r="I264" s="309"/>
      <c r="J264" s="308"/>
      <c r="K264" s="308"/>
      <c r="L264" s="308"/>
      <c r="M264" s="308"/>
      <c r="N264" s="308"/>
      <c r="O264" s="308"/>
      <c r="P264" s="308"/>
      <c r="Q264" s="292"/>
      <c r="R264" s="238"/>
      <c r="T264" s="293"/>
      <c r="V264" s="234"/>
      <c r="X264" s="234"/>
      <c r="Z264" s="234"/>
      <c r="AB264" s="234"/>
      <c r="AD264" s="234"/>
      <c r="AF264" s="234"/>
      <c r="AH264" s="234"/>
      <c r="AT264" s="247"/>
      <c r="AU264" s="247"/>
      <c r="AV264" s="247"/>
      <c r="AW264" s="247"/>
      <c r="AX264" s="247"/>
      <c r="AY264" s="247"/>
      <c r="AZ264" s="247"/>
      <c r="BA264" s="247"/>
      <c r="BB264" s="247"/>
    </row>
    <row r="265" spans="2:54" s="246" customFormat="1" ht="12.75">
      <c r="B265" s="238"/>
      <c r="C265" s="308"/>
      <c r="D265" s="308"/>
      <c r="E265" s="308"/>
      <c r="F265" s="309"/>
      <c r="G265" s="309"/>
      <c r="H265" s="308"/>
      <c r="I265" s="309"/>
      <c r="J265" s="308"/>
      <c r="K265" s="308"/>
      <c r="L265" s="308"/>
      <c r="M265" s="308"/>
      <c r="N265" s="308"/>
      <c r="O265" s="308"/>
      <c r="P265" s="308"/>
      <c r="Q265" s="292"/>
      <c r="R265" s="238"/>
      <c r="T265" s="293"/>
      <c r="V265" s="234"/>
      <c r="X265" s="234"/>
      <c r="Z265" s="234"/>
      <c r="AB265" s="234"/>
      <c r="AD265" s="234"/>
      <c r="AF265" s="234"/>
      <c r="AH265" s="234"/>
      <c r="AT265" s="247"/>
      <c r="AU265" s="247"/>
      <c r="AV265" s="247"/>
      <c r="AW265" s="247"/>
      <c r="AX265" s="247"/>
      <c r="AY265" s="247"/>
      <c r="AZ265" s="247"/>
      <c r="BA265" s="247"/>
      <c r="BB265" s="247"/>
    </row>
    <row r="266" spans="2:54" s="246" customFormat="1" ht="12.75">
      <c r="B266" s="238"/>
      <c r="C266" s="308"/>
      <c r="D266" s="308"/>
      <c r="E266" s="308"/>
      <c r="F266" s="309"/>
      <c r="G266" s="309"/>
      <c r="H266" s="308"/>
      <c r="I266" s="309"/>
      <c r="J266" s="308"/>
      <c r="K266" s="308"/>
      <c r="L266" s="308"/>
      <c r="M266" s="308"/>
      <c r="N266" s="308"/>
      <c r="O266" s="308"/>
      <c r="P266" s="308"/>
      <c r="Q266" s="292"/>
      <c r="R266" s="238"/>
      <c r="T266" s="293"/>
      <c r="V266" s="234"/>
      <c r="X266" s="234"/>
      <c r="Z266" s="234"/>
      <c r="AB266" s="234"/>
      <c r="AD266" s="234"/>
      <c r="AF266" s="234"/>
      <c r="AH266" s="234"/>
      <c r="AT266" s="247"/>
      <c r="AU266" s="247"/>
      <c r="AV266" s="247"/>
      <c r="AW266" s="247"/>
      <c r="AX266" s="247"/>
      <c r="AY266" s="247"/>
      <c r="AZ266" s="247"/>
      <c r="BA266" s="247"/>
      <c r="BB266" s="247"/>
    </row>
    <row r="267" spans="2:54" s="246" customFormat="1">
      <c r="B267" s="238"/>
      <c r="C267" s="239"/>
      <c r="D267" s="240"/>
      <c r="E267" s="239"/>
      <c r="F267" s="241"/>
      <c r="G267" s="239"/>
      <c r="H267" s="290"/>
      <c r="I267" s="239"/>
      <c r="J267" s="290"/>
      <c r="K267" s="243"/>
      <c r="L267" s="290"/>
      <c r="M267" s="243"/>
      <c r="N267" s="290"/>
      <c r="O267" s="292"/>
      <c r="P267" s="170"/>
      <c r="Q267" s="292"/>
      <c r="R267" s="238"/>
      <c r="T267" s="293"/>
      <c r="V267" s="234"/>
      <c r="X267" s="234"/>
      <c r="Z267" s="234"/>
      <c r="AB267" s="234"/>
      <c r="AD267" s="234"/>
      <c r="AF267" s="234"/>
      <c r="AH267" s="234"/>
      <c r="AT267" s="247"/>
      <c r="AU267" s="247"/>
      <c r="AV267" s="247"/>
      <c r="AW267" s="247"/>
      <c r="AX267" s="247"/>
      <c r="AY267" s="247"/>
      <c r="AZ267" s="247"/>
      <c r="BA267" s="247"/>
      <c r="BB267" s="247"/>
    </row>
    <row r="268" spans="2:54" s="246" customFormat="1">
      <c r="B268" s="238"/>
      <c r="C268" s="239"/>
      <c r="D268" s="240"/>
      <c r="E268" s="239"/>
      <c r="F268" s="241"/>
      <c r="G268" s="239"/>
      <c r="H268" s="290"/>
      <c r="I268" s="239"/>
      <c r="J268" s="290"/>
      <c r="K268" s="243"/>
      <c r="L268" s="290"/>
      <c r="M268" s="243"/>
      <c r="N268" s="290"/>
      <c r="O268" s="292"/>
      <c r="P268" s="170"/>
      <c r="Q268" s="292"/>
      <c r="R268" s="238"/>
      <c r="T268" s="293"/>
      <c r="V268" s="234"/>
      <c r="X268" s="234"/>
      <c r="Z268" s="234"/>
      <c r="AB268" s="234"/>
      <c r="AD268" s="234"/>
      <c r="AF268" s="234"/>
      <c r="AH268" s="234"/>
      <c r="AT268" s="247"/>
      <c r="AU268" s="247"/>
      <c r="AV268" s="247"/>
      <c r="AW268" s="247"/>
      <c r="AX268" s="247"/>
      <c r="AY268" s="247"/>
      <c r="AZ268" s="247"/>
      <c r="BA268" s="247"/>
      <c r="BB268" s="247"/>
    </row>
    <row r="269" spans="2:54" s="246" customFormat="1">
      <c r="B269" s="238"/>
      <c r="C269" s="239"/>
      <c r="D269" s="240"/>
      <c r="E269" s="239"/>
      <c r="F269" s="241"/>
      <c r="G269" s="239"/>
      <c r="H269" s="290"/>
      <c r="I269" s="239"/>
      <c r="J269" s="290"/>
      <c r="K269" s="243"/>
      <c r="L269" s="290"/>
      <c r="M269" s="243"/>
      <c r="N269" s="290"/>
      <c r="O269" s="292"/>
      <c r="P269" s="170"/>
      <c r="Q269" s="292"/>
      <c r="R269" s="238"/>
      <c r="T269" s="293"/>
      <c r="V269" s="234"/>
      <c r="X269" s="234"/>
      <c r="Z269" s="234"/>
      <c r="AB269" s="234"/>
      <c r="AD269" s="234"/>
      <c r="AF269" s="234"/>
      <c r="AH269" s="234"/>
      <c r="AT269" s="247"/>
      <c r="AU269" s="247"/>
      <c r="AV269" s="247"/>
      <c r="AW269" s="247"/>
      <c r="AX269" s="247"/>
      <c r="AY269" s="247"/>
      <c r="AZ269" s="247"/>
      <c r="BA269" s="247"/>
      <c r="BB269" s="247"/>
    </row>
    <row r="270" spans="2:54" s="246" customFormat="1">
      <c r="B270" s="238"/>
      <c r="C270" s="239"/>
      <c r="D270" s="240"/>
      <c r="E270" s="239"/>
      <c r="F270" s="241"/>
      <c r="G270" s="239"/>
      <c r="H270" s="290"/>
      <c r="I270" s="239"/>
      <c r="J270" s="290"/>
      <c r="K270" s="243"/>
      <c r="L270" s="290"/>
      <c r="M270" s="243"/>
      <c r="N270" s="290"/>
      <c r="O270" s="292"/>
      <c r="P270" s="170"/>
      <c r="Q270" s="292"/>
      <c r="R270" s="238"/>
      <c r="T270" s="293"/>
      <c r="V270" s="234"/>
      <c r="X270" s="234"/>
      <c r="Z270" s="234"/>
      <c r="AB270" s="234"/>
      <c r="AD270" s="234"/>
      <c r="AF270" s="234"/>
      <c r="AH270" s="234"/>
      <c r="AT270" s="247"/>
      <c r="AU270" s="247"/>
      <c r="AV270" s="247"/>
      <c r="AW270" s="247"/>
      <c r="AX270" s="247"/>
      <c r="AY270" s="247"/>
      <c r="AZ270" s="247"/>
      <c r="BA270" s="247"/>
      <c r="BB270" s="247"/>
    </row>
    <row r="271" spans="2:54" s="246" customFormat="1">
      <c r="B271" s="238"/>
      <c r="C271" s="239"/>
      <c r="D271" s="240"/>
      <c r="E271" s="239"/>
      <c r="F271" s="241"/>
      <c r="G271" s="239"/>
      <c r="H271" s="290"/>
      <c r="I271" s="239"/>
      <c r="J271" s="290"/>
      <c r="K271" s="243"/>
      <c r="L271" s="290"/>
      <c r="M271" s="243"/>
      <c r="N271" s="290"/>
      <c r="O271" s="292"/>
      <c r="P271" s="170"/>
      <c r="Q271" s="292"/>
      <c r="R271" s="238"/>
      <c r="T271" s="293"/>
      <c r="V271" s="234"/>
      <c r="X271" s="234"/>
      <c r="Z271" s="234"/>
      <c r="AB271" s="234"/>
      <c r="AD271" s="234"/>
      <c r="AF271" s="234"/>
      <c r="AH271" s="234"/>
      <c r="AT271" s="247"/>
      <c r="AU271" s="247"/>
      <c r="AV271" s="247"/>
      <c r="AW271" s="247"/>
      <c r="AX271" s="247"/>
      <c r="AY271" s="247"/>
      <c r="AZ271" s="247"/>
      <c r="BA271" s="247"/>
      <c r="BB271" s="247"/>
    </row>
    <row r="272" spans="2:54" s="246" customFormat="1">
      <c r="B272" s="238"/>
      <c r="C272" s="239"/>
      <c r="D272" s="240"/>
      <c r="E272" s="239"/>
      <c r="F272" s="241"/>
      <c r="G272" s="239"/>
      <c r="H272" s="290"/>
      <c r="I272" s="239"/>
      <c r="J272" s="290"/>
      <c r="K272" s="243"/>
      <c r="L272" s="290"/>
      <c r="M272" s="243"/>
      <c r="N272" s="290"/>
      <c r="O272" s="292"/>
      <c r="P272" s="170"/>
      <c r="Q272" s="292"/>
      <c r="R272" s="238"/>
      <c r="T272" s="293"/>
      <c r="V272" s="234"/>
      <c r="X272" s="234"/>
      <c r="Z272" s="234"/>
      <c r="AB272" s="234"/>
      <c r="AD272" s="234"/>
      <c r="AF272" s="234"/>
      <c r="AH272" s="234"/>
      <c r="AT272" s="247"/>
      <c r="AU272" s="247"/>
      <c r="AV272" s="247"/>
      <c r="AW272" s="247"/>
      <c r="AX272" s="247"/>
      <c r="AY272" s="247"/>
      <c r="AZ272" s="247"/>
      <c r="BA272" s="247"/>
      <c r="BB272" s="247"/>
    </row>
    <row r="273" spans="2:54" s="246" customFormat="1">
      <c r="B273" s="238"/>
      <c r="C273" s="239"/>
      <c r="D273" s="240"/>
      <c r="E273" s="239"/>
      <c r="F273" s="241"/>
      <c r="G273" s="239"/>
      <c r="H273" s="290"/>
      <c r="I273" s="239"/>
      <c r="J273" s="290"/>
      <c r="K273" s="243"/>
      <c r="L273" s="290"/>
      <c r="M273" s="243"/>
      <c r="N273" s="290"/>
      <c r="O273" s="292"/>
      <c r="P273" s="170"/>
      <c r="Q273" s="292"/>
      <c r="R273" s="238"/>
      <c r="T273" s="293"/>
      <c r="V273" s="234"/>
      <c r="X273" s="234"/>
      <c r="Z273" s="234"/>
      <c r="AB273" s="234"/>
      <c r="AD273" s="234"/>
      <c r="AF273" s="234"/>
      <c r="AH273" s="234"/>
      <c r="AT273" s="247"/>
      <c r="AU273" s="247"/>
      <c r="AV273" s="247"/>
      <c r="AW273" s="247"/>
      <c r="AX273" s="247"/>
      <c r="AY273" s="247"/>
      <c r="AZ273" s="247"/>
      <c r="BA273" s="247"/>
      <c r="BB273" s="247"/>
    </row>
    <row r="274" spans="2:54" s="246" customFormat="1">
      <c r="B274" s="238"/>
      <c r="C274" s="239"/>
      <c r="D274" s="240"/>
      <c r="E274" s="239"/>
      <c r="F274" s="241"/>
      <c r="G274" s="239"/>
      <c r="H274" s="290"/>
      <c r="I274" s="239"/>
      <c r="J274" s="290"/>
      <c r="K274" s="243"/>
      <c r="L274" s="290"/>
      <c r="M274" s="243"/>
      <c r="N274" s="290"/>
      <c r="O274" s="292"/>
      <c r="P274" s="170"/>
      <c r="Q274" s="292"/>
      <c r="R274" s="238"/>
      <c r="T274" s="293"/>
      <c r="V274" s="234"/>
      <c r="X274" s="234"/>
      <c r="Z274" s="234"/>
      <c r="AB274" s="234"/>
      <c r="AD274" s="234"/>
      <c r="AF274" s="234"/>
      <c r="AH274" s="234"/>
      <c r="AT274" s="247"/>
      <c r="AU274" s="247"/>
      <c r="AV274" s="247"/>
      <c r="AW274" s="247"/>
      <c r="AX274" s="247"/>
      <c r="AY274" s="247"/>
      <c r="AZ274" s="247"/>
      <c r="BA274" s="247"/>
      <c r="BB274" s="247"/>
    </row>
    <row r="275" spans="2:54" s="246" customFormat="1">
      <c r="B275" s="238"/>
      <c r="C275" s="239"/>
      <c r="D275" s="240"/>
      <c r="E275" s="239"/>
      <c r="F275" s="241"/>
      <c r="G275" s="239"/>
      <c r="H275" s="290"/>
      <c r="I275" s="239"/>
      <c r="J275" s="290"/>
      <c r="K275" s="243"/>
      <c r="L275" s="290"/>
      <c r="M275" s="243"/>
      <c r="N275" s="290"/>
      <c r="O275" s="292"/>
      <c r="P275" s="170"/>
      <c r="Q275" s="292"/>
      <c r="R275" s="238"/>
      <c r="T275" s="293"/>
      <c r="V275" s="234"/>
      <c r="X275" s="234"/>
      <c r="Z275" s="234"/>
      <c r="AB275" s="234"/>
      <c r="AD275" s="234"/>
      <c r="AF275" s="234"/>
      <c r="AH275" s="234"/>
      <c r="AT275" s="247"/>
      <c r="AU275" s="247"/>
      <c r="AV275" s="247"/>
      <c r="AW275" s="247"/>
      <c r="AX275" s="247"/>
      <c r="AY275" s="247"/>
      <c r="AZ275" s="247"/>
      <c r="BA275" s="247"/>
      <c r="BB275" s="247"/>
    </row>
    <row r="276" spans="2:54" s="246" customFormat="1">
      <c r="B276" s="238"/>
      <c r="C276" s="239"/>
      <c r="D276" s="240"/>
      <c r="E276" s="239"/>
      <c r="F276" s="241"/>
      <c r="G276" s="239"/>
      <c r="H276" s="290"/>
      <c r="I276" s="239"/>
      <c r="J276" s="290"/>
      <c r="K276" s="243"/>
      <c r="L276" s="290"/>
      <c r="M276" s="243"/>
      <c r="N276" s="290"/>
      <c r="O276" s="292"/>
      <c r="P276" s="170"/>
      <c r="Q276" s="292"/>
      <c r="R276" s="238"/>
      <c r="T276" s="293"/>
      <c r="V276" s="234"/>
      <c r="X276" s="234"/>
      <c r="Z276" s="234"/>
      <c r="AB276" s="234"/>
      <c r="AD276" s="234"/>
      <c r="AF276" s="234"/>
      <c r="AH276" s="234"/>
      <c r="AT276" s="247"/>
      <c r="AU276" s="247"/>
      <c r="AV276" s="247"/>
      <c r="AW276" s="247"/>
      <c r="AX276" s="247"/>
      <c r="AY276" s="247"/>
      <c r="AZ276" s="247"/>
      <c r="BA276" s="247"/>
      <c r="BB276" s="247"/>
    </row>
    <row r="277" spans="2:54" s="246" customFormat="1">
      <c r="B277" s="238"/>
      <c r="C277" s="239"/>
      <c r="D277" s="240"/>
      <c r="E277" s="239"/>
      <c r="F277" s="241"/>
      <c r="G277" s="239"/>
      <c r="H277" s="290"/>
      <c r="I277" s="239"/>
      <c r="J277" s="290"/>
      <c r="K277" s="243"/>
      <c r="L277" s="290"/>
      <c r="M277" s="243"/>
      <c r="N277" s="290"/>
      <c r="O277" s="292"/>
      <c r="P277" s="170"/>
      <c r="Q277" s="292"/>
      <c r="R277" s="238"/>
      <c r="T277" s="293"/>
      <c r="V277" s="234"/>
      <c r="X277" s="234"/>
      <c r="Z277" s="234"/>
      <c r="AB277" s="234"/>
      <c r="AD277" s="234"/>
      <c r="AF277" s="234"/>
      <c r="AH277" s="234"/>
      <c r="AT277" s="247"/>
      <c r="AU277" s="247"/>
      <c r="AV277" s="247"/>
      <c r="AW277" s="247"/>
      <c r="AX277" s="247"/>
      <c r="AY277" s="247"/>
      <c r="AZ277" s="247"/>
      <c r="BA277" s="247"/>
      <c r="BB277" s="247"/>
    </row>
    <row r="278" spans="2:54" s="246" customFormat="1">
      <c r="B278" s="238"/>
      <c r="C278" s="239"/>
      <c r="D278" s="240"/>
      <c r="E278" s="239"/>
      <c r="F278" s="241"/>
      <c r="G278" s="239"/>
      <c r="H278" s="290"/>
      <c r="I278" s="239"/>
      <c r="J278" s="290"/>
      <c r="K278" s="243"/>
      <c r="L278" s="290"/>
      <c r="M278" s="243"/>
      <c r="N278" s="290"/>
      <c r="O278" s="292"/>
      <c r="P278" s="170"/>
      <c r="Q278" s="292"/>
      <c r="R278" s="238"/>
      <c r="T278" s="293"/>
      <c r="V278" s="234"/>
      <c r="X278" s="234"/>
      <c r="Z278" s="234"/>
      <c r="AB278" s="234"/>
      <c r="AD278" s="234"/>
      <c r="AF278" s="234"/>
      <c r="AH278" s="234"/>
      <c r="AT278" s="247"/>
      <c r="AU278" s="247"/>
      <c r="AV278" s="247"/>
      <c r="AW278" s="247"/>
      <c r="AX278" s="247"/>
      <c r="AY278" s="247"/>
      <c r="AZ278" s="247"/>
      <c r="BA278" s="247"/>
      <c r="BB278" s="247"/>
    </row>
    <row r="279" spans="2:54" s="246" customFormat="1">
      <c r="B279" s="238"/>
      <c r="C279" s="239"/>
      <c r="D279" s="240"/>
      <c r="E279" s="239"/>
      <c r="F279" s="241"/>
      <c r="G279" s="239"/>
      <c r="H279" s="290"/>
      <c r="I279" s="239"/>
      <c r="J279" s="290"/>
      <c r="K279" s="243"/>
      <c r="L279" s="290"/>
      <c r="M279" s="243"/>
      <c r="N279" s="290"/>
      <c r="O279" s="292"/>
      <c r="P279" s="170"/>
      <c r="Q279" s="292"/>
      <c r="R279" s="238"/>
      <c r="T279" s="293"/>
      <c r="V279" s="234"/>
      <c r="X279" s="234"/>
      <c r="Z279" s="234"/>
      <c r="AB279" s="234"/>
      <c r="AD279" s="234"/>
      <c r="AF279" s="234"/>
      <c r="AH279" s="234"/>
      <c r="AT279" s="247"/>
      <c r="AU279" s="247"/>
      <c r="AV279" s="247"/>
      <c r="AW279" s="247"/>
      <c r="AX279" s="247"/>
      <c r="AY279" s="247"/>
      <c r="AZ279" s="247"/>
      <c r="BA279" s="247"/>
      <c r="BB279" s="247"/>
    </row>
    <row r="280" spans="2:54" s="246" customFormat="1">
      <c r="B280" s="238"/>
      <c r="C280" s="239"/>
      <c r="D280" s="240"/>
      <c r="E280" s="239"/>
      <c r="F280" s="241"/>
      <c r="G280" s="239"/>
      <c r="H280" s="290"/>
      <c r="I280" s="239"/>
      <c r="J280" s="290"/>
      <c r="K280" s="243"/>
      <c r="L280" s="290"/>
      <c r="M280" s="243"/>
      <c r="N280" s="290"/>
      <c r="O280" s="292"/>
      <c r="P280" s="170"/>
      <c r="Q280" s="292"/>
      <c r="R280" s="238"/>
      <c r="T280" s="293"/>
      <c r="V280" s="234"/>
      <c r="X280" s="234"/>
      <c r="Z280" s="234"/>
      <c r="AB280" s="234"/>
      <c r="AD280" s="234"/>
      <c r="AF280" s="234"/>
      <c r="AH280" s="234"/>
      <c r="AT280" s="247"/>
      <c r="AU280" s="247"/>
      <c r="AV280" s="247"/>
      <c r="AW280" s="247"/>
      <c r="AX280" s="247"/>
      <c r="AY280" s="247"/>
      <c r="AZ280" s="247"/>
      <c r="BA280" s="247"/>
      <c r="BB280" s="247"/>
    </row>
    <row r="281" spans="2:54" s="246" customFormat="1">
      <c r="B281" s="238"/>
      <c r="C281" s="239"/>
      <c r="D281" s="240"/>
      <c r="E281" s="239"/>
      <c r="F281" s="241"/>
      <c r="G281" s="239"/>
      <c r="H281" s="290"/>
      <c r="I281" s="239"/>
      <c r="J281" s="290"/>
      <c r="K281" s="243"/>
      <c r="L281" s="290"/>
      <c r="M281" s="243"/>
      <c r="N281" s="290"/>
      <c r="O281" s="292"/>
      <c r="P281" s="170"/>
      <c r="Q281" s="292"/>
      <c r="R281" s="238"/>
      <c r="T281" s="293"/>
      <c r="V281" s="234"/>
      <c r="X281" s="234"/>
      <c r="Z281" s="234"/>
      <c r="AB281" s="234"/>
      <c r="AD281" s="234"/>
      <c r="AF281" s="234"/>
      <c r="AH281" s="234"/>
      <c r="AT281" s="247"/>
      <c r="AU281" s="247"/>
      <c r="AV281" s="247"/>
      <c r="AW281" s="247"/>
      <c r="AX281" s="247"/>
      <c r="AY281" s="247"/>
      <c r="AZ281" s="247"/>
      <c r="BA281" s="247"/>
      <c r="BB281" s="247"/>
    </row>
    <row r="282" spans="2:54" s="246" customFormat="1">
      <c r="B282" s="238"/>
      <c r="C282" s="239"/>
      <c r="D282" s="240"/>
      <c r="E282" s="239"/>
      <c r="F282" s="241"/>
      <c r="G282" s="239"/>
      <c r="H282" s="290"/>
      <c r="I282" s="239"/>
      <c r="J282" s="290"/>
      <c r="K282" s="243"/>
      <c r="L282" s="290"/>
      <c r="M282" s="243"/>
      <c r="N282" s="290"/>
      <c r="O282" s="292"/>
      <c r="P282" s="170"/>
      <c r="Q282" s="292"/>
      <c r="R282" s="238"/>
      <c r="T282" s="293"/>
      <c r="V282" s="234"/>
      <c r="X282" s="234"/>
      <c r="Z282" s="234"/>
      <c r="AB282" s="234"/>
      <c r="AD282" s="234"/>
      <c r="AF282" s="234"/>
      <c r="AH282" s="234"/>
      <c r="AT282" s="247"/>
      <c r="AU282" s="247"/>
      <c r="AV282" s="247"/>
      <c r="AW282" s="247"/>
      <c r="AX282" s="247"/>
      <c r="AY282" s="247"/>
      <c r="AZ282" s="247"/>
      <c r="BA282" s="247"/>
      <c r="BB282" s="247"/>
    </row>
    <row r="283" spans="2:54" s="246" customFormat="1">
      <c r="B283" s="238"/>
      <c r="C283" s="239"/>
      <c r="D283" s="240"/>
      <c r="E283" s="239"/>
      <c r="F283" s="241"/>
      <c r="G283" s="239"/>
      <c r="H283" s="290"/>
      <c r="I283" s="239"/>
      <c r="J283" s="290"/>
      <c r="K283" s="243"/>
      <c r="L283" s="290"/>
      <c r="M283" s="243"/>
      <c r="N283" s="290"/>
      <c r="O283" s="292"/>
      <c r="P283" s="170"/>
      <c r="Q283" s="292"/>
      <c r="R283" s="238"/>
      <c r="T283" s="293"/>
      <c r="V283" s="234"/>
      <c r="X283" s="234"/>
      <c r="Z283" s="234"/>
      <c r="AB283" s="234"/>
      <c r="AD283" s="234"/>
      <c r="AF283" s="234"/>
      <c r="AH283" s="234"/>
      <c r="AT283" s="247"/>
      <c r="AU283" s="247"/>
      <c r="AV283" s="247"/>
      <c r="AW283" s="247"/>
      <c r="AX283" s="247"/>
      <c r="AY283" s="247"/>
      <c r="AZ283" s="247"/>
      <c r="BA283" s="247"/>
      <c r="BB283" s="247"/>
    </row>
    <row r="284" spans="2:54" s="246" customFormat="1">
      <c r="B284" s="238"/>
      <c r="C284" s="239"/>
      <c r="D284" s="240"/>
      <c r="E284" s="239"/>
      <c r="F284" s="241"/>
      <c r="G284" s="239"/>
      <c r="H284" s="290"/>
      <c r="I284" s="239"/>
      <c r="J284" s="290"/>
      <c r="K284" s="243"/>
      <c r="L284" s="290"/>
      <c r="M284" s="243"/>
      <c r="N284" s="290"/>
      <c r="O284" s="292"/>
      <c r="P284" s="170"/>
      <c r="Q284" s="292"/>
      <c r="R284" s="238"/>
      <c r="T284" s="293"/>
      <c r="V284" s="234"/>
      <c r="X284" s="234"/>
      <c r="Z284" s="234"/>
      <c r="AB284" s="234"/>
      <c r="AD284" s="234"/>
      <c r="AF284" s="234"/>
      <c r="AH284" s="234"/>
      <c r="AT284" s="247"/>
      <c r="AU284" s="247"/>
      <c r="AV284" s="247"/>
      <c r="AW284" s="247"/>
      <c r="AX284" s="247"/>
      <c r="AY284" s="247"/>
      <c r="AZ284" s="247"/>
      <c r="BA284" s="247"/>
      <c r="BB284" s="247"/>
    </row>
    <row r="285" spans="2:54" s="246" customFormat="1">
      <c r="B285" s="238"/>
      <c r="C285" s="239"/>
      <c r="D285" s="240"/>
      <c r="E285" s="239"/>
      <c r="F285" s="241"/>
      <c r="G285" s="239"/>
      <c r="H285" s="290"/>
      <c r="I285" s="239"/>
      <c r="J285" s="290"/>
      <c r="K285" s="243"/>
      <c r="L285" s="290"/>
      <c r="M285" s="243"/>
      <c r="N285" s="290"/>
      <c r="O285" s="292"/>
      <c r="P285" s="170"/>
      <c r="Q285" s="292"/>
      <c r="R285" s="238"/>
      <c r="T285" s="293"/>
      <c r="V285" s="234"/>
      <c r="X285" s="234"/>
      <c r="Z285" s="234"/>
      <c r="AB285" s="234"/>
      <c r="AD285" s="234"/>
      <c r="AF285" s="234"/>
      <c r="AH285" s="234"/>
      <c r="AT285" s="247"/>
      <c r="AU285" s="247"/>
      <c r="AV285" s="247"/>
      <c r="AW285" s="247"/>
      <c r="AX285" s="247"/>
      <c r="AY285" s="247"/>
      <c r="AZ285" s="247"/>
      <c r="BA285" s="247"/>
      <c r="BB285" s="247"/>
    </row>
    <row r="286" spans="2:54" s="246" customFormat="1">
      <c r="B286" s="238"/>
      <c r="C286" s="239"/>
      <c r="D286" s="240"/>
      <c r="E286" s="239"/>
      <c r="F286" s="241"/>
      <c r="G286" s="239"/>
      <c r="H286" s="290"/>
      <c r="I286" s="239"/>
      <c r="J286" s="290"/>
      <c r="K286" s="243"/>
      <c r="L286" s="290"/>
      <c r="M286" s="243"/>
      <c r="N286" s="290"/>
      <c r="O286" s="292"/>
      <c r="P286" s="170"/>
      <c r="Q286" s="292"/>
      <c r="R286" s="238"/>
      <c r="T286" s="293"/>
      <c r="V286" s="234"/>
      <c r="X286" s="234"/>
      <c r="Z286" s="234"/>
      <c r="AB286" s="234"/>
      <c r="AD286" s="234"/>
      <c r="AF286" s="234"/>
      <c r="AH286" s="234"/>
      <c r="AT286" s="247"/>
      <c r="AU286" s="247"/>
      <c r="AV286" s="247"/>
      <c r="AW286" s="247"/>
      <c r="AX286" s="247"/>
      <c r="AY286" s="247"/>
      <c r="AZ286" s="247"/>
      <c r="BA286" s="247"/>
      <c r="BB286" s="247"/>
    </row>
    <row r="287" spans="2:54" s="246" customFormat="1">
      <c r="B287" s="238"/>
      <c r="C287" s="239"/>
      <c r="D287" s="240"/>
      <c r="E287" s="239"/>
      <c r="F287" s="241"/>
      <c r="G287" s="239"/>
      <c r="H287" s="290"/>
      <c r="I287" s="239"/>
      <c r="J287" s="290"/>
      <c r="K287" s="243"/>
      <c r="L287" s="290"/>
      <c r="M287" s="243"/>
      <c r="N287" s="290"/>
      <c r="O287" s="292"/>
      <c r="P287" s="170"/>
      <c r="Q287" s="292"/>
      <c r="R287" s="238"/>
      <c r="T287" s="293"/>
      <c r="V287" s="234"/>
      <c r="X287" s="234"/>
      <c r="Z287" s="234"/>
      <c r="AB287" s="234"/>
      <c r="AD287" s="234"/>
      <c r="AF287" s="234"/>
      <c r="AH287" s="234"/>
      <c r="AT287" s="247"/>
      <c r="AU287" s="247"/>
      <c r="AV287" s="247"/>
      <c r="AW287" s="247"/>
      <c r="AX287" s="247"/>
      <c r="AY287" s="247"/>
      <c r="AZ287" s="247"/>
      <c r="BA287" s="247"/>
      <c r="BB287" s="247"/>
    </row>
    <row r="288" spans="2:54" s="246" customFormat="1">
      <c r="B288" s="238"/>
      <c r="C288" s="239"/>
      <c r="D288" s="240"/>
      <c r="E288" s="239"/>
      <c r="F288" s="241"/>
      <c r="G288" s="239"/>
      <c r="H288" s="290"/>
      <c r="I288" s="239"/>
      <c r="J288" s="290"/>
      <c r="K288" s="243"/>
      <c r="L288" s="290"/>
      <c r="M288" s="243"/>
      <c r="N288" s="290"/>
      <c r="O288" s="292"/>
      <c r="P288" s="170"/>
      <c r="Q288" s="292"/>
      <c r="R288" s="238"/>
      <c r="T288" s="293"/>
      <c r="V288" s="234"/>
      <c r="X288" s="234"/>
      <c r="Z288" s="234"/>
      <c r="AB288" s="234"/>
      <c r="AD288" s="234"/>
      <c r="AF288" s="234"/>
      <c r="AH288" s="234"/>
      <c r="AT288" s="247"/>
      <c r="AU288" s="247"/>
      <c r="AV288" s="247"/>
      <c r="AW288" s="247"/>
      <c r="AX288" s="247"/>
      <c r="AY288" s="247"/>
      <c r="AZ288" s="247"/>
      <c r="BA288" s="247"/>
      <c r="BB288" s="247"/>
    </row>
    <row r="289" spans="2:54" s="246" customFormat="1">
      <c r="B289" s="238"/>
      <c r="C289" s="239"/>
      <c r="D289" s="240"/>
      <c r="E289" s="239"/>
      <c r="F289" s="241"/>
      <c r="G289" s="239"/>
      <c r="H289" s="290"/>
      <c r="I289" s="239"/>
      <c r="J289" s="290"/>
      <c r="K289" s="243"/>
      <c r="L289" s="290"/>
      <c r="M289" s="243"/>
      <c r="N289" s="290"/>
      <c r="O289" s="292"/>
      <c r="P289" s="170"/>
      <c r="Q289" s="292"/>
      <c r="R289" s="238"/>
      <c r="T289" s="293"/>
      <c r="V289" s="234"/>
      <c r="X289" s="234"/>
      <c r="Z289" s="234"/>
      <c r="AB289" s="234"/>
      <c r="AD289" s="234"/>
      <c r="AF289" s="234"/>
      <c r="AH289" s="234"/>
      <c r="AT289" s="247"/>
      <c r="AU289" s="247"/>
      <c r="AV289" s="247"/>
      <c r="AW289" s="247"/>
      <c r="AX289" s="247"/>
      <c r="AY289" s="247"/>
      <c r="AZ289" s="247"/>
      <c r="BA289" s="247"/>
      <c r="BB289" s="247"/>
    </row>
    <row r="290" spans="2:54" s="246" customFormat="1">
      <c r="B290" s="238"/>
      <c r="C290" s="239"/>
      <c r="D290" s="240"/>
      <c r="E290" s="239"/>
      <c r="F290" s="241"/>
      <c r="G290" s="239"/>
      <c r="H290" s="290"/>
      <c r="I290" s="239"/>
      <c r="J290" s="290"/>
      <c r="K290" s="243"/>
      <c r="L290" s="290"/>
      <c r="M290" s="243"/>
      <c r="N290" s="290"/>
      <c r="O290" s="292"/>
      <c r="P290" s="170"/>
      <c r="Q290" s="292"/>
      <c r="R290" s="238"/>
      <c r="T290" s="293"/>
      <c r="V290" s="234"/>
      <c r="X290" s="234"/>
      <c r="Z290" s="234"/>
      <c r="AB290" s="234"/>
      <c r="AD290" s="234"/>
      <c r="AF290" s="234"/>
      <c r="AH290" s="234"/>
      <c r="AT290" s="247"/>
      <c r="AU290" s="247"/>
      <c r="AV290" s="247"/>
      <c r="AW290" s="247"/>
      <c r="AX290" s="247"/>
      <c r="AY290" s="247"/>
      <c r="AZ290" s="247"/>
      <c r="BA290" s="247"/>
      <c r="BB290" s="247"/>
    </row>
    <row r="291" spans="2:54" s="246" customFormat="1">
      <c r="B291" s="238"/>
      <c r="C291" s="239"/>
      <c r="D291" s="240"/>
      <c r="E291" s="239"/>
      <c r="F291" s="241"/>
      <c r="G291" s="239"/>
      <c r="H291" s="290"/>
      <c r="I291" s="239"/>
      <c r="J291" s="290"/>
      <c r="K291" s="243"/>
      <c r="L291" s="290"/>
      <c r="M291" s="243"/>
      <c r="N291" s="290"/>
      <c r="O291" s="292"/>
      <c r="P291" s="170"/>
      <c r="Q291" s="292"/>
      <c r="R291" s="238"/>
      <c r="T291" s="293"/>
      <c r="V291" s="234"/>
      <c r="X291" s="234"/>
      <c r="Z291" s="234"/>
      <c r="AB291" s="234"/>
      <c r="AD291" s="234"/>
      <c r="AF291" s="234"/>
      <c r="AH291" s="234"/>
      <c r="AT291" s="247"/>
      <c r="AU291" s="247"/>
      <c r="AV291" s="247"/>
      <c r="AW291" s="247"/>
      <c r="AX291" s="247"/>
      <c r="AY291" s="247"/>
      <c r="AZ291" s="247"/>
      <c r="BA291" s="247"/>
      <c r="BB291" s="247"/>
    </row>
    <row r="292" spans="2:54" s="246" customFormat="1">
      <c r="B292" s="238"/>
      <c r="C292" s="239"/>
      <c r="D292" s="240"/>
      <c r="E292" s="239"/>
      <c r="F292" s="241"/>
      <c r="G292" s="239"/>
      <c r="H292" s="290"/>
      <c r="I292" s="239"/>
      <c r="J292" s="290"/>
      <c r="K292" s="243"/>
      <c r="L292" s="290"/>
      <c r="M292" s="243"/>
      <c r="N292" s="290"/>
      <c r="O292" s="292"/>
      <c r="P292" s="170"/>
      <c r="Q292" s="292"/>
      <c r="R292" s="238"/>
      <c r="T292" s="293"/>
      <c r="V292" s="234"/>
      <c r="X292" s="234"/>
      <c r="Z292" s="234"/>
      <c r="AB292" s="234"/>
      <c r="AD292" s="234"/>
      <c r="AF292" s="234"/>
      <c r="AH292" s="234"/>
      <c r="AT292" s="247"/>
      <c r="AU292" s="247"/>
      <c r="AV292" s="247"/>
      <c r="AW292" s="247"/>
      <c r="AX292" s="247"/>
      <c r="AY292" s="247"/>
      <c r="AZ292" s="247"/>
      <c r="BA292" s="247"/>
      <c r="BB292" s="247"/>
    </row>
    <row r="293" spans="2:54" s="246" customFormat="1">
      <c r="B293" s="238"/>
      <c r="C293" s="239"/>
      <c r="D293" s="240"/>
      <c r="E293" s="239"/>
      <c r="F293" s="241"/>
      <c r="G293" s="239"/>
      <c r="H293" s="290"/>
      <c r="I293" s="239"/>
      <c r="J293" s="290"/>
      <c r="K293" s="243"/>
      <c r="L293" s="290"/>
      <c r="M293" s="243"/>
      <c r="N293" s="290"/>
      <c r="O293" s="292"/>
      <c r="P293" s="170"/>
      <c r="Q293" s="292"/>
      <c r="R293" s="238"/>
      <c r="T293" s="293"/>
      <c r="V293" s="234"/>
      <c r="X293" s="234"/>
      <c r="Z293" s="234"/>
      <c r="AB293" s="234"/>
      <c r="AD293" s="234"/>
      <c r="AF293" s="234"/>
      <c r="AH293" s="234"/>
      <c r="AT293" s="247"/>
      <c r="AU293" s="247"/>
      <c r="AV293" s="247"/>
      <c r="AW293" s="247"/>
      <c r="AX293" s="247"/>
      <c r="AY293" s="247"/>
      <c r="AZ293" s="247"/>
      <c r="BA293" s="247"/>
      <c r="BB293" s="247"/>
    </row>
    <row r="294" spans="2:54" s="246" customFormat="1">
      <c r="B294" s="238"/>
      <c r="C294" s="239"/>
      <c r="D294" s="240"/>
      <c r="E294" s="239"/>
      <c r="F294" s="241"/>
      <c r="G294" s="239"/>
      <c r="H294" s="290"/>
      <c r="I294" s="239"/>
      <c r="J294" s="290"/>
      <c r="K294" s="243"/>
      <c r="L294" s="290"/>
      <c r="M294" s="243"/>
      <c r="N294" s="290"/>
      <c r="O294" s="292"/>
      <c r="P294" s="170"/>
      <c r="Q294" s="292"/>
      <c r="R294" s="238"/>
      <c r="T294" s="293"/>
      <c r="V294" s="234"/>
      <c r="X294" s="234"/>
      <c r="Z294" s="234"/>
      <c r="AB294" s="234"/>
      <c r="AD294" s="234"/>
      <c r="AF294" s="234"/>
      <c r="AH294" s="234"/>
      <c r="AT294" s="247"/>
      <c r="AU294" s="247"/>
      <c r="AV294" s="247"/>
      <c r="AW294" s="247"/>
      <c r="AX294" s="247"/>
      <c r="AY294" s="247"/>
      <c r="AZ294" s="247"/>
      <c r="BA294" s="247"/>
      <c r="BB294" s="247"/>
    </row>
    <row r="295" spans="2:54" s="246" customFormat="1">
      <c r="B295" s="238"/>
      <c r="C295" s="239"/>
      <c r="D295" s="240"/>
      <c r="E295" s="239"/>
      <c r="F295" s="241"/>
      <c r="G295" s="239"/>
      <c r="H295" s="290"/>
      <c r="I295" s="239"/>
      <c r="J295" s="290"/>
      <c r="K295" s="243"/>
      <c r="L295" s="290"/>
      <c r="M295" s="243"/>
      <c r="N295" s="290"/>
      <c r="O295" s="292"/>
      <c r="P295" s="170"/>
      <c r="Q295" s="292"/>
      <c r="R295" s="238"/>
      <c r="T295" s="293"/>
      <c r="V295" s="234"/>
      <c r="X295" s="234"/>
      <c r="Z295" s="234"/>
      <c r="AB295" s="234"/>
      <c r="AD295" s="234"/>
      <c r="AF295" s="234"/>
      <c r="AH295" s="234"/>
      <c r="AT295" s="247"/>
      <c r="AU295" s="247"/>
      <c r="AV295" s="247"/>
      <c r="AW295" s="247"/>
      <c r="AX295" s="247"/>
      <c r="AY295" s="247"/>
      <c r="AZ295" s="247"/>
      <c r="BA295" s="247"/>
      <c r="BB295" s="247"/>
    </row>
    <row r="296" spans="2:54" s="246" customFormat="1">
      <c r="B296" s="238"/>
      <c r="C296" s="239"/>
      <c r="D296" s="240"/>
      <c r="E296" s="239"/>
      <c r="F296" s="241"/>
      <c r="G296" s="239"/>
      <c r="H296" s="290"/>
      <c r="I296" s="239"/>
      <c r="J296" s="290"/>
      <c r="K296" s="243"/>
      <c r="L296" s="290"/>
      <c r="M296" s="243"/>
      <c r="N296" s="290"/>
      <c r="O296" s="292"/>
      <c r="P296" s="170"/>
      <c r="Q296" s="292"/>
      <c r="R296" s="238"/>
      <c r="T296" s="293"/>
      <c r="V296" s="234"/>
      <c r="X296" s="234"/>
      <c r="Z296" s="234"/>
      <c r="AB296" s="234"/>
      <c r="AD296" s="234"/>
      <c r="AF296" s="234"/>
      <c r="AH296" s="234"/>
      <c r="AT296" s="247"/>
      <c r="AU296" s="247"/>
      <c r="AV296" s="247"/>
      <c r="AW296" s="247"/>
      <c r="AX296" s="247"/>
      <c r="AY296" s="247"/>
      <c r="AZ296" s="247"/>
      <c r="BA296" s="247"/>
      <c r="BB296" s="247"/>
    </row>
    <row r="297" spans="2:54" s="246" customFormat="1">
      <c r="B297" s="238"/>
      <c r="C297" s="239"/>
      <c r="D297" s="240"/>
      <c r="E297" s="239"/>
      <c r="F297" s="241"/>
      <c r="G297" s="239"/>
      <c r="H297" s="290"/>
      <c r="I297" s="239"/>
      <c r="J297" s="290"/>
      <c r="K297" s="243"/>
      <c r="L297" s="290"/>
      <c r="M297" s="243"/>
      <c r="N297" s="290"/>
      <c r="O297" s="292"/>
      <c r="P297" s="170"/>
      <c r="Q297" s="292"/>
      <c r="R297" s="238"/>
      <c r="T297" s="293"/>
      <c r="V297" s="234"/>
      <c r="X297" s="234"/>
      <c r="Z297" s="234"/>
      <c r="AB297" s="234"/>
      <c r="AD297" s="234"/>
      <c r="AF297" s="234"/>
      <c r="AH297" s="234"/>
      <c r="AT297" s="247"/>
      <c r="AU297" s="247"/>
      <c r="AV297" s="247"/>
      <c r="AW297" s="247"/>
      <c r="AX297" s="247"/>
      <c r="AY297" s="247"/>
      <c r="AZ297" s="247"/>
      <c r="BA297" s="247"/>
      <c r="BB297" s="247"/>
    </row>
    <row r="298" spans="2:54" s="246" customFormat="1">
      <c r="B298" s="238"/>
      <c r="C298" s="239"/>
      <c r="D298" s="240"/>
      <c r="E298" s="239"/>
      <c r="F298" s="241"/>
      <c r="G298" s="239"/>
      <c r="H298" s="290"/>
      <c r="I298" s="239"/>
      <c r="J298" s="290"/>
      <c r="K298" s="243"/>
      <c r="L298" s="290"/>
      <c r="M298" s="243"/>
      <c r="N298" s="290"/>
      <c r="O298" s="292"/>
      <c r="P298" s="170"/>
      <c r="Q298" s="292"/>
      <c r="R298" s="238"/>
      <c r="T298" s="293"/>
      <c r="V298" s="234"/>
      <c r="X298" s="234"/>
      <c r="Z298" s="234"/>
      <c r="AB298" s="234"/>
      <c r="AD298" s="234"/>
      <c r="AF298" s="234"/>
      <c r="AH298" s="234"/>
      <c r="AT298" s="247"/>
      <c r="AU298" s="247"/>
      <c r="AV298" s="247"/>
      <c r="AW298" s="247"/>
      <c r="AX298" s="247"/>
      <c r="AY298" s="247"/>
      <c r="AZ298" s="247"/>
      <c r="BA298" s="247"/>
      <c r="BB298" s="247"/>
    </row>
    <row r="299" spans="2:54" s="246" customFormat="1">
      <c r="B299" s="238"/>
      <c r="C299" s="239"/>
      <c r="D299" s="240"/>
      <c r="E299" s="239"/>
      <c r="F299" s="241"/>
      <c r="G299" s="239"/>
      <c r="H299" s="290"/>
      <c r="I299" s="239"/>
      <c r="J299" s="290"/>
      <c r="K299" s="243"/>
      <c r="L299" s="290"/>
      <c r="M299" s="243"/>
      <c r="N299" s="290"/>
      <c r="O299" s="292"/>
      <c r="P299" s="170"/>
      <c r="Q299" s="292"/>
      <c r="R299" s="238"/>
      <c r="T299" s="293"/>
      <c r="V299" s="234"/>
      <c r="X299" s="234"/>
      <c r="Z299" s="234"/>
      <c r="AB299" s="234"/>
      <c r="AD299" s="234"/>
      <c r="AF299" s="234"/>
      <c r="AH299" s="234"/>
      <c r="AT299" s="247"/>
      <c r="AU299" s="247"/>
      <c r="AV299" s="247"/>
      <c r="AW299" s="247"/>
      <c r="AX299" s="247"/>
      <c r="AY299" s="247"/>
      <c r="AZ299" s="247"/>
      <c r="BA299" s="247"/>
      <c r="BB299" s="247"/>
    </row>
    <row r="300" spans="2:54" s="246" customFormat="1">
      <c r="B300" s="238"/>
      <c r="C300" s="239"/>
      <c r="D300" s="240"/>
      <c r="E300" s="239"/>
      <c r="F300" s="241"/>
      <c r="G300" s="239"/>
      <c r="H300" s="290"/>
      <c r="I300" s="239"/>
      <c r="J300" s="290"/>
      <c r="K300" s="243"/>
      <c r="L300" s="290"/>
      <c r="M300" s="243"/>
      <c r="N300" s="290"/>
      <c r="O300" s="292"/>
      <c r="P300" s="170"/>
      <c r="Q300" s="292"/>
      <c r="R300" s="238"/>
      <c r="T300" s="293"/>
      <c r="V300" s="234"/>
      <c r="X300" s="234"/>
      <c r="Z300" s="234"/>
      <c r="AB300" s="234"/>
      <c r="AD300" s="234"/>
      <c r="AF300" s="234"/>
      <c r="AH300" s="234"/>
      <c r="AT300" s="247"/>
      <c r="AU300" s="247"/>
      <c r="AV300" s="247"/>
      <c r="AW300" s="247"/>
      <c r="AX300" s="247"/>
      <c r="AY300" s="247"/>
      <c r="AZ300" s="247"/>
      <c r="BA300" s="247"/>
      <c r="BB300" s="247"/>
    </row>
    <row r="301" spans="2:54" s="246" customFormat="1">
      <c r="B301" s="238"/>
      <c r="C301" s="239"/>
      <c r="D301" s="240"/>
      <c r="E301" s="239"/>
      <c r="F301" s="241"/>
      <c r="G301" s="239"/>
      <c r="H301" s="290"/>
      <c r="I301" s="239"/>
      <c r="J301" s="290"/>
      <c r="K301" s="243"/>
      <c r="L301" s="290"/>
      <c r="M301" s="243"/>
      <c r="N301" s="290"/>
      <c r="O301" s="292"/>
      <c r="P301" s="170"/>
      <c r="Q301" s="292"/>
      <c r="R301" s="238"/>
      <c r="T301" s="293"/>
      <c r="V301" s="234"/>
      <c r="X301" s="234"/>
      <c r="Z301" s="234"/>
      <c r="AB301" s="234"/>
      <c r="AD301" s="234"/>
      <c r="AF301" s="234"/>
      <c r="AH301" s="234"/>
      <c r="AT301" s="247"/>
      <c r="AU301" s="247"/>
      <c r="AV301" s="247"/>
      <c r="AW301" s="247"/>
      <c r="AX301" s="247"/>
      <c r="AY301" s="247"/>
      <c r="AZ301" s="247"/>
      <c r="BA301" s="247"/>
      <c r="BB301" s="247"/>
    </row>
    <row r="302" spans="2:54" s="246" customFormat="1">
      <c r="B302" s="238"/>
      <c r="C302" s="239"/>
      <c r="D302" s="240"/>
      <c r="E302" s="239"/>
      <c r="F302" s="241"/>
      <c r="G302" s="239"/>
      <c r="H302" s="290"/>
      <c r="I302" s="239"/>
      <c r="J302" s="290"/>
      <c r="K302" s="243"/>
      <c r="L302" s="290"/>
      <c r="M302" s="243"/>
      <c r="N302" s="290"/>
      <c r="O302" s="292"/>
      <c r="P302" s="170"/>
      <c r="Q302" s="292"/>
      <c r="R302" s="238"/>
      <c r="T302" s="293"/>
      <c r="V302" s="234"/>
      <c r="X302" s="234"/>
      <c r="Z302" s="234"/>
      <c r="AB302" s="234"/>
      <c r="AD302" s="234"/>
      <c r="AF302" s="234"/>
      <c r="AH302" s="234"/>
      <c r="AT302" s="247"/>
      <c r="AU302" s="247"/>
      <c r="AV302" s="247"/>
      <c r="AW302" s="247"/>
      <c r="AX302" s="247"/>
      <c r="AY302" s="247"/>
      <c r="AZ302" s="247"/>
      <c r="BA302" s="247"/>
      <c r="BB302" s="247"/>
    </row>
    <row r="303" spans="2:54" s="246" customFormat="1">
      <c r="B303" s="238"/>
      <c r="C303" s="239"/>
      <c r="D303" s="240"/>
      <c r="E303" s="239"/>
      <c r="F303" s="241"/>
      <c r="G303" s="239"/>
      <c r="H303" s="290"/>
      <c r="I303" s="239"/>
      <c r="J303" s="290"/>
      <c r="K303" s="243"/>
      <c r="L303" s="290"/>
      <c r="M303" s="243"/>
      <c r="N303" s="290"/>
      <c r="O303" s="292"/>
      <c r="P303" s="170"/>
      <c r="Q303" s="292"/>
      <c r="R303" s="238"/>
      <c r="T303" s="293"/>
      <c r="V303" s="234"/>
      <c r="X303" s="234"/>
      <c r="Z303" s="234"/>
      <c r="AB303" s="234"/>
      <c r="AD303" s="234"/>
      <c r="AF303" s="234"/>
      <c r="AH303" s="234"/>
      <c r="AT303" s="247"/>
      <c r="AU303" s="247"/>
      <c r="AV303" s="247"/>
      <c r="AW303" s="247"/>
      <c r="AX303" s="247"/>
      <c r="AY303" s="247"/>
      <c r="AZ303" s="247"/>
      <c r="BA303" s="247"/>
      <c r="BB303" s="247"/>
    </row>
    <row r="304" spans="2:54" s="246" customFormat="1">
      <c r="B304" s="238"/>
      <c r="C304" s="239"/>
      <c r="D304" s="240"/>
      <c r="E304" s="239"/>
      <c r="F304" s="241"/>
      <c r="G304" s="239"/>
      <c r="H304" s="290"/>
      <c r="I304" s="239"/>
      <c r="J304" s="290"/>
      <c r="K304" s="243"/>
      <c r="L304" s="290"/>
      <c r="M304" s="243"/>
      <c r="N304" s="290"/>
      <c r="O304" s="292"/>
      <c r="P304" s="170"/>
      <c r="Q304" s="292"/>
      <c r="R304" s="238"/>
      <c r="T304" s="293"/>
      <c r="V304" s="234"/>
      <c r="X304" s="234"/>
      <c r="Z304" s="234"/>
      <c r="AB304" s="234"/>
      <c r="AD304" s="234"/>
      <c r="AF304" s="234"/>
      <c r="AH304" s="234"/>
      <c r="AT304" s="247"/>
      <c r="AU304" s="247"/>
      <c r="AV304" s="247"/>
      <c r="AW304" s="247"/>
      <c r="AX304" s="247"/>
      <c r="AY304" s="247"/>
      <c r="AZ304" s="247"/>
      <c r="BA304" s="247"/>
      <c r="BB304" s="247"/>
    </row>
    <row r="305" spans="2:54" s="246" customFormat="1">
      <c r="B305" s="238"/>
      <c r="C305" s="239"/>
      <c r="D305" s="240"/>
      <c r="E305" s="239"/>
      <c r="F305" s="241"/>
      <c r="G305" s="239"/>
      <c r="H305" s="290"/>
      <c r="I305" s="239"/>
      <c r="J305" s="290"/>
      <c r="K305" s="243"/>
      <c r="L305" s="290"/>
      <c r="M305" s="243"/>
      <c r="N305" s="290"/>
      <c r="O305" s="292"/>
      <c r="P305" s="170"/>
      <c r="Q305" s="292"/>
      <c r="R305" s="238"/>
      <c r="T305" s="293"/>
      <c r="V305" s="234"/>
      <c r="X305" s="234"/>
      <c r="Z305" s="234"/>
      <c r="AB305" s="234"/>
      <c r="AD305" s="234"/>
      <c r="AF305" s="234"/>
      <c r="AH305" s="234"/>
      <c r="AT305" s="247"/>
      <c r="AU305" s="247"/>
      <c r="AV305" s="247"/>
      <c r="AW305" s="247"/>
      <c r="AX305" s="247"/>
      <c r="AY305" s="247"/>
      <c r="AZ305" s="247"/>
      <c r="BA305" s="247"/>
      <c r="BB305" s="247"/>
    </row>
    <row r="306" spans="2:54" s="246" customFormat="1">
      <c r="B306" s="238"/>
      <c r="C306" s="239"/>
      <c r="D306" s="240"/>
      <c r="E306" s="239"/>
      <c r="F306" s="241"/>
      <c r="G306" s="239"/>
      <c r="H306" s="290"/>
      <c r="I306" s="239"/>
      <c r="J306" s="290"/>
      <c r="K306" s="243"/>
      <c r="L306" s="290"/>
      <c r="M306" s="243"/>
      <c r="N306" s="290"/>
      <c r="O306" s="292"/>
      <c r="P306" s="170"/>
      <c r="Q306" s="292"/>
      <c r="R306" s="238"/>
      <c r="T306" s="293"/>
      <c r="V306" s="234"/>
      <c r="X306" s="234"/>
      <c r="Z306" s="234"/>
      <c r="AB306" s="234"/>
      <c r="AD306" s="234"/>
      <c r="AF306" s="234"/>
      <c r="AH306" s="234"/>
      <c r="AT306" s="247"/>
      <c r="AU306" s="247"/>
      <c r="AV306" s="247"/>
      <c r="AW306" s="247"/>
      <c r="AX306" s="247"/>
      <c r="AY306" s="247"/>
      <c r="AZ306" s="247"/>
      <c r="BA306" s="247"/>
      <c r="BB306" s="247"/>
    </row>
    <row r="307" spans="2:54" s="246" customFormat="1">
      <c r="B307" s="238"/>
      <c r="C307" s="239"/>
      <c r="D307" s="240"/>
      <c r="E307" s="239"/>
      <c r="F307" s="241"/>
      <c r="G307" s="239"/>
      <c r="H307" s="290"/>
      <c r="I307" s="239"/>
      <c r="J307" s="290"/>
      <c r="K307" s="243"/>
      <c r="L307" s="290"/>
      <c r="M307" s="243"/>
      <c r="N307" s="290"/>
      <c r="O307" s="292"/>
      <c r="P307" s="170"/>
      <c r="Q307" s="292"/>
      <c r="R307" s="238"/>
      <c r="T307" s="293"/>
      <c r="V307" s="234"/>
      <c r="X307" s="234"/>
      <c r="Z307" s="234"/>
      <c r="AB307" s="234"/>
      <c r="AD307" s="234"/>
      <c r="AF307" s="234"/>
      <c r="AH307" s="234"/>
      <c r="AT307" s="247"/>
      <c r="AU307" s="247"/>
      <c r="AV307" s="247"/>
      <c r="AW307" s="247"/>
      <c r="AX307" s="247"/>
      <c r="AY307" s="247"/>
      <c r="AZ307" s="247"/>
      <c r="BA307" s="247"/>
      <c r="BB307" s="247"/>
    </row>
    <row r="308" spans="2:54" s="246" customFormat="1">
      <c r="B308" s="238"/>
      <c r="C308" s="239"/>
      <c r="D308" s="240"/>
      <c r="E308" s="239"/>
      <c r="F308" s="241"/>
      <c r="G308" s="239"/>
      <c r="H308" s="290"/>
      <c r="I308" s="239"/>
      <c r="J308" s="290"/>
      <c r="K308" s="243"/>
      <c r="L308" s="290"/>
      <c r="M308" s="243"/>
      <c r="N308" s="290"/>
      <c r="O308" s="292"/>
      <c r="P308" s="170"/>
      <c r="Q308" s="292"/>
      <c r="R308" s="238"/>
      <c r="T308" s="293"/>
      <c r="V308" s="234"/>
      <c r="X308" s="234"/>
      <c r="Z308" s="234"/>
      <c r="AB308" s="234"/>
      <c r="AD308" s="234"/>
      <c r="AF308" s="234"/>
      <c r="AH308" s="234"/>
      <c r="AT308" s="247"/>
      <c r="AU308" s="247"/>
      <c r="AV308" s="247"/>
      <c r="AW308" s="247"/>
      <c r="AX308" s="247"/>
      <c r="AY308" s="247"/>
      <c r="AZ308" s="247"/>
      <c r="BA308" s="247"/>
      <c r="BB308" s="247"/>
    </row>
    <row r="309" spans="2:54" s="246" customFormat="1">
      <c r="B309" s="238"/>
      <c r="C309" s="239"/>
      <c r="D309" s="240"/>
      <c r="E309" s="239"/>
      <c r="F309" s="241"/>
      <c r="G309" s="239"/>
      <c r="H309" s="290"/>
      <c r="I309" s="239"/>
      <c r="J309" s="290"/>
      <c r="K309" s="243"/>
      <c r="L309" s="290"/>
      <c r="M309" s="243"/>
      <c r="N309" s="290"/>
      <c r="O309" s="292"/>
      <c r="P309" s="170"/>
      <c r="Q309" s="292"/>
      <c r="R309" s="238"/>
      <c r="T309" s="293"/>
      <c r="V309" s="234"/>
      <c r="X309" s="234"/>
      <c r="Z309" s="234"/>
      <c r="AB309" s="234"/>
      <c r="AD309" s="234"/>
      <c r="AF309" s="234"/>
      <c r="AH309" s="234"/>
      <c r="AT309" s="247"/>
      <c r="AU309" s="247"/>
      <c r="AV309" s="247"/>
      <c r="AW309" s="247"/>
      <c r="AX309" s="247"/>
      <c r="AY309" s="247"/>
      <c r="AZ309" s="247"/>
      <c r="BA309" s="247"/>
      <c r="BB309" s="247"/>
    </row>
    <row r="310" spans="2:54" s="246" customFormat="1">
      <c r="B310" s="238"/>
      <c r="C310" s="239"/>
      <c r="D310" s="240"/>
      <c r="E310" s="239"/>
      <c r="F310" s="241"/>
      <c r="G310" s="239"/>
      <c r="H310" s="290"/>
      <c r="I310" s="239"/>
      <c r="J310" s="290"/>
      <c r="K310" s="243"/>
      <c r="L310" s="290"/>
      <c r="M310" s="243"/>
      <c r="N310" s="290"/>
      <c r="O310" s="292"/>
      <c r="P310" s="170"/>
      <c r="Q310" s="292"/>
      <c r="R310" s="238"/>
      <c r="T310" s="293"/>
      <c r="V310" s="234"/>
      <c r="X310" s="234"/>
      <c r="Z310" s="234"/>
      <c r="AB310" s="234"/>
      <c r="AD310" s="234"/>
      <c r="AF310" s="234"/>
      <c r="AH310" s="234"/>
      <c r="AT310" s="247"/>
      <c r="AU310" s="247"/>
      <c r="AV310" s="247"/>
      <c r="AW310" s="247"/>
      <c r="AX310" s="247"/>
      <c r="AY310" s="247"/>
      <c r="AZ310" s="247"/>
      <c r="BA310" s="247"/>
      <c r="BB310" s="247"/>
    </row>
    <row r="311" spans="2:54" s="246" customFormat="1">
      <c r="B311" s="238"/>
      <c r="C311" s="239"/>
      <c r="D311" s="240"/>
      <c r="E311" s="239"/>
      <c r="F311" s="241"/>
      <c r="G311" s="239"/>
      <c r="H311" s="290"/>
      <c r="I311" s="239"/>
      <c r="J311" s="290"/>
      <c r="K311" s="243"/>
      <c r="L311" s="290"/>
      <c r="M311" s="243"/>
      <c r="N311" s="290"/>
      <c r="O311" s="292"/>
      <c r="P311" s="170"/>
      <c r="Q311" s="292"/>
      <c r="R311" s="238"/>
      <c r="T311" s="293"/>
      <c r="V311" s="234"/>
      <c r="X311" s="234"/>
      <c r="Z311" s="234"/>
      <c r="AB311" s="234"/>
      <c r="AD311" s="234"/>
      <c r="AF311" s="234"/>
      <c r="AH311" s="234"/>
      <c r="AT311" s="247"/>
      <c r="AU311" s="247"/>
      <c r="AV311" s="247"/>
      <c r="AW311" s="247"/>
      <c r="AX311" s="247"/>
      <c r="AY311" s="247"/>
      <c r="AZ311" s="247"/>
      <c r="BA311" s="247"/>
      <c r="BB311" s="247"/>
    </row>
    <row r="312" spans="2:54" s="246" customFormat="1">
      <c r="B312" s="238"/>
      <c r="C312" s="239"/>
      <c r="D312" s="240"/>
      <c r="E312" s="239"/>
      <c r="F312" s="241"/>
      <c r="G312" s="239"/>
      <c r="H312" s="290"/>
      <c r="I312" s="239"/>
      <c r="J312" s="290"/>
      <c r="K312" s="243"/>
      <c r="L312" s="290"/>
      <c r="M312" s="243"/>
      <c r="N312" s="290"/>
      <c r="O312" s="292"/>
      <c r="P312" s="170"/>
      <c r="Q312" s="292"/>
      <c r="R312" s="238"/>
      <c r="T312" s="293"/>
      <c r="V312" s="234"/>
      <c r="X312" s="234"/>
      <c r="Z312" s="234"/>
      <c r="AB312" s="234"/>
      <c r="AD312" s="234"/>
      <c r="AF312" s="234"/>
      <c r="AH312" s="234"/>
      <c r="AT312" s="247"/>
      <c r="AU312" s="247"/>
      <c r="AV312" s="247"/>
      <c r="AW312" s="247"/>
      <c r="AX312" s="247"/>
      <c r="AY312" s="247"/>
      <c r="AZ312" s="247"/>
      <c r="BA312" s="247"/>
      <c r="BB312" s="247"/>
    </row>
    <row r="313" spans="2:54" s="246" customFormat="1">
      <c r="B313" s="238"/>
      <c r="C313" s="239"/>
      <c r="D313" s="240"/>
      <c r="E313" s="239"/>
      <c r="F313" s="241"/>
      <c r="G313" s="239"/>
      <c r="H313" s="290"/>
      <c r="I313" s="239"/>
      <c r="J313" s="290"/>
      <c r="K313" s="243"/>
      <c r="L313" s="290"/>
      <c r="M313" s="243"/>
      <c r="N313" s="290"/>
      <c r="O313" s="292"/>
      <c r="P313" s="170"/>
      <c r="Q313" s="292"/>
      <c r="R313" s="238"/>
      <c r="T313" s="293"/>
      <c r="V313" s="234"/>
      <c r="X313" s="234"/>
      <c r="Z313" s="234"/>
      <c r="AB313" s="234"/>
      <c r="AD313" s="234"/>
      <c r="AF313" s="234"/>
      <c r="AH313" s="234"/>
      <c r="AT313" s="247"/>
      <c r="AU313" s="247"/>
      <c r="AV313" s="247"/>
      <c r="AW313" s="247"/>
      <c r="AX313" s="247"/>
      <c r="AY313" s="247"/>
      <c r="AZ313" s="247"/>
      <c r="BA313" s="247"/>
      <c r="BB313" s="247"/>
    </row>
    <row r="314" spans="2:54" s="246" customFormat="1">
      <c r="B314" s="238"/>
      <c r="C314" s="239"/>
      <c r="D314" s="240"/>
      <c r="E314" s="239"/>
      <c r="F314" s="241"/>
      <c r="G314" s="239"/>
      <c r="H314" s="290"/>
      <c r="I314" s="239"/>
      <c r="J314" s="290"/>
      <c r="K314" s="243"/>
      <c r="L314" s="290"/>
      <c r="M314" s="243"/>
      <c r="N314" s="290"/>
      <c r="O314" s="292"/>
      <c r="P314" s="170"/>
      <c r="Q314" s="292"/>
      <c r="R314" s="238"/>
      <c r="T314" s="293"/>
      <c r="V314" s="234"/>
      <c r="X314" s="234"/>
      <c r="Z314" s="234"/>
      <c r="AB314" s="234"/>
      <c r="AD314" s="234"/>
      <c r="AF314" s="234"/>
      <c r="AH314" s="234"/>
      <c r="AT314" s="247"/>
      <c r="AU314" s="247"/>
      <c r="AV314" s="247"/>
      <c r="AW314" s="247"/>
      <c r="AX314" s="247"/>
      <c r="AY314" s="247"/>
      <c r="AZ314" s="247"/>
      <c r="BA314" s="247"/>
      <c r="BB314" s="247"/>
    </row>
    <row r="315" spans="2:54" s="246" customFormat="1">
      <c r="B315" s="238"/>
      <c r="C315" s="239"/>
      <c r="D315" s="240"/>
      <c r="E315" s="239"/>
      <c r="F315" s="241"/>
      <c r="G315" s="239"/>
      <c r="H315" s="290"/>
      <c r="I315" s="239"/>
      <c r="J315" s="290"/>
      <c r="K315" s="243"/>
      <c r="L315" s="290"/>
      <c r="M315" s="243"/>
      <c r="N315" s="290"/>
      <c r="O315" s="292"/>
      <c r="P315" s="170"/>
      <c r="Q315" s="292"/>
      <c r="R315" s="238"/>
      <c r="T315" s="293"/>
      <c r="V315" s="234"/>
      <c r="X315" s="234"/>
      <c r="Z315" s="234"/>
      <c r="AB315" s="234"/>
      <c r="AD315" s="234"/>
      <c r="AF315" s="234"/>
      <c r="AH315" s="234"/>
      <c r="AT315" s="247"/>
      <c r="AU315" s="247"/>
      <c r="AV315" s="247"/>
      <c r="AW315" s="247"/>
      <c r="AX315" s="247"/>
      <c r="AY315" s="247"/>
      <c r="AZ315" s="247"/>
      <c r="BA315" s="247"/>
      <c r="BB315" s="247"/>
    </row>
    <row r="316" spans="2:54" s="246" customFormat="1">
      <c r="B316" s="238"/>
      <c r="C316" s="239"/>
      <c r="D316" s="240"/>
      <c r="E316" s="239"/>
      <c r="F316" s="241"/>
      <c r="G316" s="239"/>
      <c r="H316" s="290"/>
      <c r="I316" s="239"/>
      <c r="J316" s="290"/>
      <c r="K316" s="243"/>
      <c r="L316" s="290"/>
      <c r="M316" s="243"/>
      <c r="N316" s="290"/>
      <c r="O316" s="292"/>
      <c r="P316" s="170"/>
      <c r="Q316" s="292"/>
      <c r="R316" s="238"/>
      <c r="T316" s="293"/>
      <c r="V316" s="234"/>
      <c r="X316" s="234"/>
      <c r="Z316" s="234"/>
      <c r="AB316" s="234"/>
      <c r="AD316" s="234"/>
      <c r="AF316" s="234"/>
      <c r="AH316" s="234"/>
      <c r="AT316" s="247"/>
      <c r="AU316" s="247"/>
      <c r="AV316" s="247"/>
      <c r="AW316" s="247"/>
      <c r="AX316" s="247"/>
      <c r="AY316" s="247"/>
      <c r="AZ316" s="247"/>
      <c r="BA316" s="247"/>
      <c r="BB316" s="247"/>
    </row>
    <row r="317" spans="2:54" s="246" customFormat="1">
      <c r="B317" s="238"/>
      <c r="C317" s="239"/>
      <c r="D317" s="240"/>
      <c r="E317" s="239"/>
      <c r="F317" s="241"/>
      <c r="G317" s="239"/>
      <c r="H317" s="290"/>
      <c r="I317" s="239"/>
      <c r="J317" s="290"/>
      <c r="K317" s="243"/>
      <c r="L317" s="290"/>
      <c r="M317" s="243"/>
      <c r="N317" s="290"/>
      <c r="O317" s="292"/>
      <c r="P317" s="170"/>
      <c r="Q317" s="292"/>
      <c r="R317" s="238"/>
      <c r="T317" s="293"/>
      <c r="V317" s="234"/>
      <c r="X317" s="234"/>
      <c r="Z317" s="234"/>
      <c r="AB317" s="234"/>
      <c r="AD317" s="234"/>
      <c r="AF317" s="234"/>
      <c r="AH317" s="234"/>
      <c r="AT317" s="247"/>
      <c r="AU317" s="247"/>
      <c r="AV317" s="247"/>
      <c r="AW317" s="247"/>
      <c r="AX317" s="247"/>
      <c r="AY317" s="247"/>
      <c r="AZ317" s="247"/>
      <c r="BA317" s="247"/>
      <c r="BB317" s="247"/>
    </row>
    <row r="318" spans="2:54" s="246" customFormat="1">
      <c r="B318" s="238"/>
      <c r="C318" s="239"/>
      <c r="D318" s="240"/>
      <c r="E318" s="239"/>
      <c r="F318" s="241"/>
      <c r="G318" s="239"/>
      <c r="H318" s="290"/>
      <c r="I318" s="239"/>
      <c r="J318" s="290"/>
      <c r="K318" s="243"/>
      <c r="L318" s="290"/>
      <c r="M318" s="243"/>
      <c r="N318" s="290"/>
      <c r="O318" s="292"/>
      <c r="P318" s="170"/>
      <c r="Q318" s="292"/>
      <c r="R318" s="238"/>
      <c r="T318" s="293"/>
      <c r="V318" s="234"/>
      <c r="X318" s="234"/>
      <c r="Z318" s="234"/>
      <c r="AB318" s="234"/>
      <c r="AD318" s="234"/>
      <c r="AF318" s="234"/>
      <c r="AH318" s="234"/>
      <c r="AT318" s="247"/>
      <c r="AU318" s="247"/>
      <c r="AV318" s="247"/>
      <c r="AW318" s="247"/>
      <c r="AX318" s="247"/>
      <c r="AY318" s="247"/>
      <c r="AZ318" s="247"/>
      <c r="BA318" s="247"/>
      <c r="BB318" s="247"/>
    </row>
    <row r="319" spans="2:54" s="246" customFormat="1">
      <c r="B319" s="238"/>
      <c r="C319" s="239"/>
      <c r="D319" s="240"/>
      <c r="E319" s="239"/>
      <c r="F319" s="241"/>
      <c r="G319" s="239"/>
      <c r="H319" s="290"/>
      <c r="I319" s="239"/>
      <c r="J319" s="290"/>
      <c r="K319" s="243"/>
      <c r="L319" s="290"/>
      <c r="M319" s="243"/>
      <c r="N319" s="290"/>
      <c r="O319" s="292"/>
      <c r="P319" s="170"/>
      <c r="Q319" s="292"/>
      <c r="R319" s="238"/>
      <c r="T319" s="293"/>
      <c r="V319" s="234"/>
      <c r="X319" s="234"/>
      <c r="Z319" s="234"/>
      <c r="AB319" s="234"/>
      <c r="AD319" s="234"/>
      <c r="AF319" s="234"/>
      <c r="AH319" s="234"/>
      <c r="AT319" s="247"/>
      <c r="AU319" s="247"/>
      <c r="AV319" s="247"/>
      <c r="AW319" s="247"/>
      <c r="AX319" s="247"/>
      <c r="AY319" s="247"/>
      <c r="AZ319" s="247"/>
      <c r="BA319" s="247"/>
      <c r="BB319" s="247"/>
    </row>
    <row r="320" spans="2:54" s="246" customFormat="1">
      <c r="B320" s="238"/>
      <c r="C320" s="239"/>
      <c r="D320" s="240"/>
      <c r="E320" s="239"/>
      <c r="F320" s="241"/>
      <c r="G320" s="239"/>
      <c r="H320" s="290"/>
      <c r="I320" s="239"/>
      <c r="J320" s="290"/>
      <c r="K320" s="243"/>
      <c r="L320" s="290"/>
      <c r="M320" s="243"/>
      <c r="N320" s="290"/>
      <c r="O320" s="292"/>
      <c r="P320" s="170"/>
      <c r="Q320" s="292"/>
      <c r="R320" s="238"/>
      <c r="T320" s="293"/>
      <c r="V320" s="234"/>
      <c r="X320" s="234"/>
      <c r="Z320" s="234"/>
      <c r="AB320" s="234"/>
      <c r="AD320" s="234"/>
      <c r="AF320" s="234"/>
      <c r="AH320" s="234"/>
      <c r="AT320" s="247"/>
      <c r="AU320" s="247"/>
      <c r="AV320" s="247"/>
      <c r="AW320" s="247"/>
      <c r="AX320" s="247"/>
      <c r="AY320" s="247"/>
      <c r="AZ320" s="247"/>
      <c r="BA320" s="247"/>
      <c r="BB320" s="247"/>
    </row>
    <row r="321" spans="2:54" s="246" customFormat="1">
      <c r="B321" s="238"/>
      <c r="C321" s="239"/>
      <c r="D321" s="240"/>
      <c r="E321" s="239"/>
      <c r="F321" s="241"/>
      <c r="G321" s="239"/>
      <c r="H321" s="290"/>
      <c r="I321" s="239"/>
      <c r="J321" s="290"/>
      <c r="K321" s="243"/>
      <c r="L321" s="290"/>
      <c r="M321" s="243"/>
      <c r="N321" s="290"/>
      <c r="O321" s="292"/>
      <c r="P321" s="170"/>
      <c r="Q321" s="292"/>
      <c r="R321" s="238"/>
      <c r="T321" s="293"/>
      <c r="V321" s="234"/>
      <c r="X321" s="234"/>
      <c r="Z321" s="234"/>
      <c r="AB321" s="234"/>
      <c r="AD321" s="234"/>
      <c r="AF321" s="234"/>
      <c r="AH321" s="234"/>
      <c r="AT321" s="247"/>
      <c r="AU321" s="247"/>
      <c r="AV321" s="247"/>
      <c r="AW321" s="247"/>
      <c r="AX321" s="247"/>
      <c r="AY321" s="247"/>
      <c r="AZ321" s="247"/>
      <c r="BA321" s="247"/>
      <c r="BB321" s="247"/>
    </row>
    <row r="322" spans="2:54" s="246" customFormat="1">
      <c r="B322" s="238"/>
      <c r="C322" s="239"/>
      <c r="D322" s="240"/>
      <c r="E322" s="239"/>
      <c r="F322" s="241"/>
      <c r="G322" s="239"/>
      <c r="H322" s="290"/>
      <c r="I322" s="239"/>
      <c r="J322" s="290"/>
      <c r="K322" s="243"/>
      <c r="L322" s="290"/>
      <c r="M322" s="243"/>
      <c r="N322" s="290"/>
      <c r="O322" s="292"/>
      <c r="P322" s="170"/>
      <c r="Q322" s="292"/>
      <c r="R322" s="238"/>
      <c r="T322" s="293"/>
      <c r="V322" s="234"/>
      <c r="X322" s="234"/>
      <c r="Z322" s="234"/>
      <c r="AB322" s="234"/>
      <c r="AD322" s="234"/>
      <c r="AF322" s="234"/>
      <c r="AH322" s="234"/>
      <c r="AT322" s="247"/>
      <c r="AU322" s="247"/>
      <c r="AV322" s="247"/>
      <c r="AW322" s="247"/>
      <c r="AX322" s="247"/>
      <c r="AY322" s="247"/>
      <c r="AZ322" s="247"/>
      <c r="BA322" s="247"/>
      <c r="BB322" s="247"/>
    </row>
    <row r="323" spans="2:54" s="246" customFormat="1">
      <c r="B323" s="238"/>
      <c r="C323" s="239"/>
      <c r="D323" s="240"/>
      <c r="E323" s="239"/>
      <c r="F323" s="241"/>
      <c r="G323" s="239"/>
      <c r="H323" s="290"/>
      <c r="I323" s="239"/>
      <c r="J323" s="290"/>
      <c r="K323" s="243"/>
      <c r="L323" s="290"/>
      <c r="M323" s="243"/>
      <c r="N323" s="290"/>
      <c r="O323" s="292"/>
      <c r="P323" s="170"/>
      <c r="Q323" s="292"/>
      <c r="R323" s="238"/>
      <c r="T323" s="293"/>
      <c r="V323" s="234"/>
      <c r="X323" s="234"/>
      <c r="Z323" s="234"/>
      <c r="AB323" s="234"/>
      <c r="AD323" s="234"/>
      <c r="AF323" s="234"/>
      <c r="AH323" s="234"/>
      <c r="AT323" s="247"/>
      <c r="AU323" s="247"/>
      <c r="AV323" s="247"/>
      <c r="AW323" s="247"/>
      <c r="AX323" s="247"/>
      <c r="AY323" s="247"/>
      <c r="AZ323" s="247"/>
      <c r="BA323" s="247"/>
      <c r="BB323" s="247"/>
    </row>
    <row r="324" spans="2:54" s="246" customFormat="1">
      <c r="B324" s="238"/>
      <c r="C324" s="239"/>
      <c r="D324" s="240"/>
      <c r="E324" s="239"/>
      <c r="F324" s="241"/>
      <c r="G324" s="239"/>
      <c r="H324" s="290"/>
      <c r="I324" s="239"/>
      <c r="J324" s="290"/>
      <c r="K324" s="243"/>
      <c r="L324" s="290"/>
      <c r="M324" s="243"/>
      <c r="N324" s="290"/>
      <c r="O324" s="292"/>
      <c r="P324" s="170"/>
      <c r="Q324" s="292"/>
      <c r="R324" s="238"/>
      <c r="T324" s="293"/>
      <c r="V324" s="234"/>
      <c r="X324" s="234"/>
      <c r="Z324" s="234"/>
      <c r="AB324" s="234"/>
      <c r="AD324" s="234"/>
      <c r="AF324" s="234"/>
      <c r="AH324" s="234"/>
      <c r="AT324" s="247"/>
      <c r="AU324" s="247"/>
      <c r="AV324" s="247"/>
      <c r="AW324" s="247"/>
      <c r="AX324" s="247"/>
      <c r="AY324" s="247"/>
      <c r="AZ324" s="247"/>
      <c r="BA324" s="247"/>
      <c r="BB324" s="247"/>
    </row>
    <row r="325" spans="2:54" s="246" customFormat="1">
      <c r="B325" s="238"/>
      <c r="C325" s="239"/>
      <c r="D325" s="240"/>
      <c r="E325" s="239"/>
      <c r="F325" s="241"/>
      <c r="G325" s="239"/>
      <c r="H325" s="290"/>
      <c r="I325" s="239"/>
      <c r="J325" s="290"/>
      <c r="K325" s="243"/>
      <c r="L325" s="290"/>
      <c r="M325" s="243"/>
      <c r="N325" s="290"/>
      <c r="O325" s="292"/>
      <c r="P325" s="170"/>
      <c r="Q325" s="292"/>
      <c r="R325" s="238"/>
      <c r="T325" s="293"/>
      <c r="V325" s="234"/>
      <c r="X325" s="234"/>
      <c r="Z325" s="234"/>
      <c r="AB325" s="234"/>
      <c r="AD325" s="234"/>
      <c r="AF325" s="234"/>
      <c r="AH325" s="234"/>
      <c r="AT325" s="247"/>
      <c r="AU325" s="247"/>
      <c r="AV325" s="247"/>
      <c r="AW325" s="247"/>
      <c r="AX325" s="247"/>
      <c r="AY325" s="247"/>
      <c r="AZ325" s="247"/>
      <c r="BA325" s="247"/>
      <c r="BB325" s="247"/>
    </row>
    <row r="326" spans="2:54" s="246" customFormat="1">
      <c r="B326" s="238"/>
      <c r="C326" s="239"/>
      <c r="D326" s="240"/>
      <c r="E326" s="239"/>
      <c r="F326" s="241"/>
      <c r="G326" s="239"/>
      <c r="H326" s="290"/>
      <c r="I326" s="239"/>
      <c r="J326" s="290"/>
      <c r="K326" s="243"/>
      <c r="L326" s="290"/>
      <c r="M326" s="243"/>
      <c r="N326" s="290"/>
      <c r="O326" s="292"/>
      <c r="P326" s="170"/>
      <c r="Q326" s="292"/>
      <c r="R326" s="238"/>
      <c r="T326" s="293"/>
      <c r="V326" s="234"/>
      <c r="X326" s="234"/>
      <c r="Z326" s="234"/>
      <c r="AB326" s="234"/>
      <c r="AD326" s="234"/>
      <c r="AF326" s="234"/>
      <c r="AH326" s="234"/>
      <c r="AT326" s="247"/>
      <c r="AU326" s="247"/>
      <c r="AV326" s="247"/>
      <c r="AW326" s="247"/>
      <c r="AX326" s="247"/>
      <c r="AY326" s="247"/>
      <c r="AZ326" s="247"/>
      <c r="BA326" s="247"/>
      <c r="BB326" s="247"/>
    </row>
    <row r="327" spans="2:54" s="246" customFormat="1">
      <c r="B327" s="238"/>
      <c r="C327" s="239"/>
      <c r="D327" s="240"/>
      <c r="E327" s="239"/>
      <c r="F327" s="241"/>
      <c r="G327" s="239"/>
      <c r="H327" s="290"/>
      <c r="I327" s="239"/>
      <c r="J327" s="290"/>
      <c r="K327" s="243"/>
      <c r="L327" s="290"/>
      <c r="M327" s="243"/>
      <c r="N327" s="290"/>
      <c r="O327" s="292"/>
      <c r="P327" s="170"/>
      <c r="Q327" s="292"/>
      <c r="R327" s="238"/>
      <c r="T327" s="293"/>
      <c r="V327" s="234"/>
      <c r="X327" s="234"/>
      <c r="Z327" s="234"/>
      <c r="AB327" s="234"/>
      <c r="AD327" s="234"/>
      <c r="AF327" s="234"/>
      <c r="AH327" s="234"/>
      <c r="AT327" s="247"/>
      <c r="AU327" s="247"/>
      <c r="AV327" s="247"/>
      <c r="AW327" s="247"/>
      <c r="AX327" s="247"/>
      <c r="AY327" s="247"/>
      <c r="AZ327" s="247"/>
      <c r="BA327" s="247"/>
      <c r="BB327" s="247"/>
    </row>
    <row r="328" spans="2:54" s="246" customFormat="1">
      <c r="B328" s="238"/>
      <c r="C328" s="239"/>
      <c r="D328" s="240"/>
      <c r="E328" s="239"/>
      <c r="F328" s="241"/>
      <c r="G328" s="239"/>
      <c r="H328" s="290"/>
      <c r="I328" s="239"/>
      <c r="J328" s="290"/>
      <c r="K328" s="243"/>
      <c r="L328" s="290"/>
      <c r="M328" s="243"/>
      <c r="N328" s="290"/>
      <c r="O328" s="292"/>
      <c r="P328" s="170"/>
      <c r="Q328" s="292"/>
      <c r="R328" s="238"/>
      <c r="T328" s="293"/>
      <c r="V328" s="234"/>
      <c r="X328" s="234"/>
      <c r="Z328" s="234"/>
      <c r="AB328" s="234"/>
      <c r="AD328" s="234"/>
      <c r="AF328" s="234"/>
      <c r="AH328" s="234"/>
      <c r="AT328" s="247"/>
      <c r="AU328" s="247"/>
      <c r="AV328" s="247"/>
      <c r="AW328" s="247"/>
      <c r="AX328" s="247"/>
      <c r="AY328" s="247"/>
      <c r="AZ328" s="247"/>
      <c r="BA328" s="247"/>
      <c r="BB328" s="247"/>
    </row>
    <row r="329" spans="2:54" s="246" customFormat="1">
      <c r="B329" s="238"/>
      <c r="C329" s="239"/>
      <c r="D329" s="240"/>
      <c r="E329" s="239"/>
      <c r="F329" s="241"/>
      <c r="G329" s="239"/>
      <c r="H329" s="290"/>
      <c r="I329" s="239"/>
      <c r="J329" s="290"/>
      <c r="K329" s="243"/>
      <c r="L329" s="290"/>
      <c r="M329" s="243"/>
      <c r="N329" s="290"/>
      <c r="O329" s="292"/>
      <c r="P329" s="170"/>
      <c r="Q329" s="292"/>
      <c r="R329" s="238"/>
      <c r="T329" s="293"/>
      <c r="V329" s="234"/>
      <c r="X329" s="234"/>
      <c r="Z329" s="234"/>
      <c r="AB329" s="234"/>
      <c r="AD329" s="234"/>
      <c r="AF329" s="234"/>
      <c r="AH329" s="234"/>
      <c r="AT329" s="247"/>
      <c r="AU329" s="247"/>
      <c r="AV329" s="247"/>
      <c r="AW329" s="247"/>
      <c r="AX329" s="247"/>
      <c r="AY329" s="247"/>
      <c r="AZ329" s="247"/>
      <c r="BA329" s="247"/>
      <c r="BB329" s="247"/>
    </row>
    <row r="330" spans="2:54" s="246" customFormat="1">
      <c r="B330" s="238"/>
      <c r="C330" s="239"/>
      <c r="D330" s="240"/>
      <c r="E330" s="239"/>
      <c r="F330" s="241"/>
      <c r="G330" s="239"/>
      <c r="H330" s="290"/>
      <c r="I330" s="239"/>
      <c r="J330" s="290"/>
      <c r="K330" s="243"/>
      <c r="L330" s="290"/>
      <c r="M330" s="243"/>
      <c r="N330" s="290"/>
      <c r="O330" s="292"/>
      <c r="P330" s="170"/>
      <c r="Q330" s="292"/>
      <c r="R330" s="238"/>
      <c r="T330" s="293"/>
      <c r="V330" s="234"/>
      <c r="X330" s="234"/>
      <c r="Z330" s="234"/>
      <c r="AB330" s="234"/>
      <c r="AD330" s="234"/>
      <c r="AF330" s="234"/>
      <c r="AH330" s="234"/>
      <c r="AT330" s="247"/>
      <c r="AU330" s="247"/>
      <c r="AV330" s="247"/>
      <c r="AW330" s="247"/>
      <c r="AX330" s="247"/>
      <c r="AY330" s="247"/>
      <c r="AZ330" s="247"/>
      <c r="BA330" s="247"/>
      <c r="BB330" s="247"/>
    </row>
    <row r="331" spans="2:54" s="246" customFormat="1">
      <c r="B331" s="238"/>
      <c r="C331" s="239"/>
      <c r="D331" s="240"/>
      <c r="E331" s="239"/>
      <c r="F331" s="241"/>
      <c r="G331" s="239"/>
      <c r="H331" s="290"/>
      <c r="I331" s="239"/>
      <c r="J331" s="290"/>
      <c r="K331" s="243"/>
      <c r="L331" s="290"/>
      <c r="M331" s="243"/>
      <c r="N331" s="290"/>
      <c r="O331" s="292"/>
      <c r="P331" s="170"/>
      <c r="Q331" s="292"/>
      <c r="R331" s="238"/>
      <c r="T331" s="293"/>
      <c r="V331" s="234"/>
      <c r="X331" s="234"/>
      <c r="Z331" s="234"/>
      <c r="AB331" s="234"/>
      <c r="AD331" s="234"/>
      <c r="AF331" s="234"/>
      <c r="AH331" s="234"/>
      <c r="AT331" s="247"/>
      <c r="AU331" s="247"/>
      <c r="AV331" s="247"/>
      <c r="AW331" s="247"/>
      <c r="AX331" s="247"/>
      <c r="AY331" s="247"/>
      <c r="AZ331" s="247"/>
      <c r="BA331" s="247"/>
      <c r="BB331" s="247"/>
    </row>
    <row r="332" spans="2:54" s="246" customFormat="1">
      <c r="B332" s="238"/>
      <c r="C332" s="239"/>
      <c r="D332" s="240"/>
      <c r="E332" s="239"/>
      <c r="F332" s="241"/>
      <c r="G332" s="239"/>
      <c r="H332" s="290"/>
      <c r="I332" s="239"/>
      <c r="J332" s="290"/>
      <c r="K332" s="243"/>
      <c r="L332" s="290"/>
      <c r="M332" s="243"/>
      <c r="N332" s="290"/>
      <c r="O332" s="292"/>
      <c r="P332" s="170"/>
      <c r="Q332" s="292"/>
      <c r="R332" s="238"/>
      <c r="T332" s="293"/>
      <c r="V332" s="234"/>
      <c r="X332" s="234"/>
      <c r="Z332" s="234"/>
      <c r="AB332" s="234"/>
      <c r="AD332" s="234"/>
      <c r="AF332" s="234"/>
      <c r="AH332" s="234"/>
      <c r="AT332" s="247"/>
      <c r="AU332" s="247"/>
      <c r="AV332" s="247"/>
      <c r="AW332" s="247"/>
      <c r="AX332" s="247"/>
      <c r="AY332" s="247"/>
      <c r="AZ332" s="247"/>
      <c r="BA332" s="247"/>
      <c r="BB332" s="247"/>
    </row>
    <row r="333" spans="2:54" s="246" customFormat="1">
      <c r="B333" s="238"/>
      <c r="C333" s="239"/>
      <c r="D333" s="240"/>
      <c r="E333" s="239"/>
      <c r="F333" s="241"/>
      <c r="G333" s="239"/>
      <c r="H333" s="290"/>
      <c r="I333" s="239"/>
      <c r="J333" s="290"/>
      <c r="K333" s="243"/>
      <c r="L333" s="290"/>
      <c r="M333" s="243"/>
      <c r="N333" s="290"/>
      <c r="O333" s="292"/>
      <c r="P333" s="170"/>
      <c r="Q333" s="292"/>
      <c r="R333" s="238"/>
      <c r="T333" s="293"/>
      <c r="V333" s="234"/>
      <c r="X333" s="234"/>
      <c r="Z333" s="234"/>
      <c r="AB333" s="234"/>
      <c r="AD333" s="234"/>
      <c r="AF333" s="234"/>
      <c r="AH333" s="234"/>
      <c r="AT333" s="247"/>
      <c r="AU333" s="247"/>
      <c r="AV333" s="247"/>
      <c r="AW333" s="247"/>
      <c r="AX333" s="247"/>
      <c r="AY333" s="247"/>
      <c r="AZ333" s="247"/>
      <c r="BA333" s="247"/>
      <c r="BB333" s="247"/>
    </row>
    <row r="334" spans="2:54" s="246" customFormat="1">
      <c r="B334" s="238"/>
      <c r="C334" s="239"/>
      <c r="D334" s="240"/>
      <c r="E334" s="239"/>
      <c r="F334" s="241"/>
      <c r="G334" s="239"/>
      <c r="H334" s="290"/>
      <c r="I334" s="239"/>
      <c r="J334" s="290"/>
      <c r="K334" s="243"/>
      <c r="L334" s="290"/>
      <c r="M334" s="243"/>
      <c r="N334" s="290"/>
      <c r="O334" s="292"/>
      <c r="P334" s="170"/>
      <c r="Q334" s="292"/>
      <c r="R334" s="238"/>
      <c r="T334" s="293"/>
      <c r="V334" s="234"/>
      <c r="X334" s="234"/>
      <c r="Z334" s="234"/>
      <c r="AB334" s="234"/>
      <c r="AD334" s="234"/>
      <c r="AF334" s="234"/>
      <c r="AH334" s="234"/>
      <c r="AT334" s="247"/>
      <c r="AU334" s="247"/>
      <c r="AV334" s="247"/>
      <c r="AW334" s="247"/>
      <c r="AX334" s="247"/>
      <c r="AY334" s="247"/>
      <c r="AZ334" s="247"/>
      <c r="BA334" s="247"/>
      <c r="BB334" s="247"/>
    </row>
    <row r="335" spans="2:54" s="246" customFormat="1">
      <c r="B335" s="238"/>
      <c r="C335" s="239"/>
      <c r="D335" s="240"/>
      <c r="E335" s="239"/>
      <c r="F335" s="241"/>
      <c r="G335" s="239"/>
      <c r="H335" s="290"/>
      <c r="I335" s="239"/>
      <c r="J335" s="290"/>
      <c r="K335" s="243"/>
      <c r="L335" s="290"/>
      <c r="M335" s="243"/>
      <c r="N335" s="290"/>
      <c r="O335" s="292"/>
      <c r="P335" s="170"/>
      <c r="Q335" s="292"/>
      <c r="R335" s="238"/>
      <c r="T335" s="293"/>
      <c r="V335" s="234"/>
      <c r="X335" s="234"/>
      <c r="Z335" s="234"/>
      <c r="AB335" s="234"/>
      <c r="AD335" s="234"/>
      <c r="AF335" s="234"/>
      <c r="AH335" s="234"/>
      <c r="AT335" s="247"/>
      <c r="AU335" s="247"/>
      <c r="AV335" s="247"/>
      <c r="AW335" s="247"/>
      <c r="AX335" s="247"/>
      <c r="AY335" s="247"/>
      <c r="AZ335" s="247"/>
      <c r="BA335" s="247"/>
      <c r="BB335" s="247"/>
    </row>
    <row r="336" spans="2:54" s="246" customFormat="1">
      <c r="B336" s="238"/>
      <c r="C336" s="239"/>
      <c r="D336" s="240"/>
      <c r="E336" s="239"/>
      <c r="F336" s="241"/>
      <c r="G336" s="239"/>
      <c r="H336" s="290"/>
      <c r="I336" s="239"/>
      <c r="J336" s="290"/>
      <c r="K336" s="243"/>
      <c r="L336" s="290"/>
      <c r="M336" s="243"/>
      <c r="N336" s="290"/>
      <c r="O336" s="292"/>
      <c r="P336" s="170"/>
      <c r="Q336" s="292"/>
      <c r="R336" s="238"/>
      <c r="T336" s="293"/>
      <c r="V336" s="234"/>
      <c r="X336" s="234"/>
      <c r="Z336" s="234"/>
      <c r="AB336" s="234"/>
      <c r="AD336" s="234"/>
      <c r="AF336" s="234"/>
      <c r="AH336" s="234"/>
      <c r="AT336" s="247"/>
      <c r="AU336" s="247"/>
      <c r="AV336" s="247"/>
      <c r="AW336" s="247"/>
      <c r="AX336" s="247"/>
      <c r="AY336" s="247"/>
      <c r="AZ336" s="247"/>
      <c r="BA336" s="247"/>
      <c r="BB336" s="247"/>
    </row>
    <row r="337" spans="2:54" s="246" customFormat="1">
      <c r="B337" s="238"/>
      <c r="C337" s="239"/>
      <c r="D337" s="240"/>
      <c r="E337" s="239"/>
      <c r="F337" s="241"/>
      <c r="G337" s="239"/>
      <c r="H337" s="290"/>
      <c r="I337" s="239"/>
      <c r="J337" s="290"/>
      <c r="K337" s="243"/>
      <c r="L337" s="290"/>
      <c r="M337" s="243"/>
      <c r="N337" s="290"/>
      <c r="O337" s="292"/>
      <c r="P337" s="170"/>
      <c r="Q337" s="292"/>
      <c r="R337" s="238"/>
      <c r="T337" s="293"/>
      <c r="V337" s="234"/>
      <c r="X337" s="234"/>
      <c r="Z337" s="234"/>
      <c r="AB337" s="234"/>
      <c r="AD337" s="234"/>
      <c r="AF337" s="234"/>
      <c r="AH337" s="234"/>
      <c r="AT337" s="247"/>
      <c r="AU337" s="247"/>
      <c r="AV337" s="247"/>
      <c r="AW337" s="247"/>
      <c r="AX337" s="247"/>
      <c r="AY337" s="247"/>
      <c r="AZ337" s="247"/>
      <c r="BA337" s="247"/>
      <c r="BB337" s="247"/>
    </row>
    <row r="338" spans="2:54" s="246" customFormat="1">
      <c r="B338" s="238"/>
      <c r="C338" s="239"/>
      <c r="D338" s="240"/>
      <c r="E338" s="239"/>
      <c r="F338" s="241"/>
      <c r="G338" s="239"/>
      <c r="H338" s="290"/>
      <c r="I338" s="239"/>
      <c r="J338" s="290"/>
      <c r="K338" s="243"/>
      <c r="L338" s="290"/>
      <c r="M338" s="243"/>
      <c r="N338" s="290"/>
      <c r="O338" s="292"/>
      <c r="P338" s="170"/>
      <c r="Q338" s="292"/>
      <c r="R338" s="238"/>
      <c r="T338" s="293"/>
      <c r="V338" s="234"/>
      <c r="X338" s="234"/>
      <c r="Z338" s="234"/>
      <c r="AB338" s="234"/>
      <c r="AD338" s="234"/>
      <c r="AF338" s="234"/>
      <c r="AH338" s="234"/>
      <c r="AT338" s="247"/>
      <c r="AU338" s="247"/>
      <c r="AV338" s="247"/>
      <c r="AW338" s="247"/>
      <c r="AX338" s="247"/>
      <c r="AY338" s="247"/>
      <c r="AZ338" s="247"/>
      <c r="BA338" s="247"/>
      <c r="BB338" s="247"/>
    </row>
    <row r="339" spans="2:54" s="246" customFormat="1">
      <c r="B339" s="238"/>
      <c r="C339" s="239"/>
      <c r="D339" s="240"/>
      <c r="E339" s="239"/>
      <c r="F339" s="241"/>
      <c r="G339" s="239"/>
      <c r="H339" s="290"/>
      <c r="I339" s="239"/>
      <c r="J339" s="290"/>
      <c r="K339" s="243"/>
      <c r="L339" s="290"/>
      <c r="M339" s="243"/>
      <c r="N339" s="290"/>
      <c r="O339" s="292"/>
      <c r="P339" s="170"/>
      <c r="Q339" s="292"/>
      <c r="R339" s="238"/>
      <c r="T339" s="293"/>
      <c r="V339" s="234"/>
      <c r="X339" s="234"/>
      <c r="Z339" s="234"/>
      <c r="AB339" s="234"/>
      <c r="AD339" s="234"/>
      <c r="AF339" s="234"/>
      <c r="AH339" s="234"/>
      <c r="AT339" s="247"/>
      <c r="AU339" s="247"/>
      <c r="AV339" s="247"/>
      <c r="AW339" s="247"/>
      <c r="AX339" s="247"/>
      <c r="AY339" s="247"/>
      <c r="AZ339" s="247"/>
      <c r="BA339" s="247"/>
      <c r="BB339" s="247"/>
    </row>
    <row r="340" spans="2:54" s="246" customFormat="1">
      <c r="B340" s="238"/>
      <c r="C340" s="239"/>
      <c r="D340" s="240"/>
      <c r="E340" s="239"/>
      <c r="F340" s="241"/>
      <c r="G340" s="239"/>
      <c r="H340" s="290"/>
      <c r="I340" s="239"/>
      <c r="J340" s="290"/>
      <c r="K340" s="243"/>
      <c r="L340" s="290"/>
      <c r="M340" s="243"/>
      <c r="N340" s="290"/>
      <c r="O340" s="292"/>
      <c r="P340" s="170"/>
      <c r="Q340" s="292"/>
      <c r="R340" s="238"/>
      <c r="T340" s="293"/>
      <c r="V340" s="234"/>
      <c r="X340" s="234"/>
      <c r="Z340" s="234"/>
      <c r="AB340" s="234"/>
      <c r="AD340" s="234"/>
      <c r="AF340" s="234"/>
      <c r="AH340" s="234"/>
      <c r="AT340" s="247"/>
      <c r="AU340" s="247"/>
      <c r="AV340" s="247"/>
      <c r="AW340" s="247"/>
      <c r="AX340" s="247"/>
      <c r="AY340" s="247"/>
      <c r="AZ340" s="247"/>
      <c r="BA340" s="247"/>
      <c r="BB340" s="247"/>
    </row>
    <row r="341" spans="2:54" s="246" customFormat="1">
      <c r="B341" s="238"/>
      <c r="C341" s="239"/>
      <c r="D341" s="240"/>
      <c r="E341" s="239"/>
      <c r="F341" s="241"/>
      <c r="G341" s="239"/>
      <c r="H341" s="290"/>
      <c r="I341" s="239"/>
      <c r="J341" s="290"/>
      <c r="K341" s="243"/>
      <c r="L341" s="290"/>
      <c r="M341" s="243"/>
      <c r="N341" s="290"/>
      <c r="O341" s="292"/>
      <c r="P341" s="170"/>
      <c r="Q341" s="292"/>
      <c r="R341" s="238"/>
      <c r="T341" s="293"/>
      <c r="V341" s="234"/>
      <c r="X341" s="234"/>
      <c r="Z341" s="234"/>
      <c r="AB341" s="234"/>
      <c r="AD341" s="234"/>
      <c r="AF341" s="234"/>
      <c r="AH341" s="234"/>
      <c r="AT341" s="247"/>
      <c r="AU341" s="247"/>
      <c r="AV341" s="247"/>
      <c r="AW341" s="247"/>
      <c r="AX341" s="247"/>
      <c r="AY341" s="247"/>
      <c r="AZ341" s="247"/>
      <c r="BA341" s="247"/>
      <c r="BB341" s="247"/>
    </row>
    <row r="342" spans="2:54" s="246" customFormat="1">
      <c r="B342" s="238"/>
      <c r="C342" s="239"/>
      <c r="D342" s="240"/>
      <c r="E342" s="239"/>
      <c r="F342" s="241"/>
      <c r="G342" s="239"/>
      <c r="H342" s="290"/>
      <c r="I342" s="239"/>
      <c r="J342" s="290"/>
      <c r="K342" s="243"/>
      <c r="L342" s="290"/>
      <c r="M342" s="243"/>
      <c r="N342" s="290"/>
      <c r="O342" s="292"/>
      <c r="P342" s="170"/>
      <c r="Q342" s="292"/>
      <c r="R342" s="238"/>
      <c r="T342" s="293"/>
      <c r="V342" s="234"/>
      <c r="X342" s="234"/>
      <c r="Z342" s="234"/>
      <c r="AB342" s="234"/>
      <c r="AD342" s="234"/>
      <c r="AF342" s="234"/>
      <c r="AH342" s="234"/>
      <c r="AT342" s="247"/>
      <c r="AU342" s="247"/>
      <c r="AV342" s="247"/>
      <c r="AW342" s="247"/>
      <c r="AX342" s="247"/>
      <c r="AY342" s="247"/>
      <c r="AZ342" s="247"/>
      <c r="BA342" s="247"/>
      <c r="BB342" s="247"/>
    </row>
    <row r="343" spans="2:54" s="246" customFormat="1">
      <c r="B343" s="238"/>
      <c r="C343" s="239"/>
      <c r="D343" s="240"/>
      <c r="E343" s="239"/>
      <c r="F343" s="241"/>
      <c r="G343" s="239"/>
      <c r="H343" s="290"/>
      <c r="I343" s="239"/>
      <c r="J343" s="290"/>
      <c r="K343" s="243"/>
      <c r="L343" s="290"/>
      <c r="M343" s="243"/>
      <c r="N343" s="290"/>
      <c r="O343" s="292"/>
      <c r="P343" s="170"/>
      <c r="Q343" s="292"/>
      <c r="R343" s="238"/>
      <c r="T343" s="293"/>
      <c r="V343" s="234"/>
      <c r="X343" s="234"/>
      <c r="Z343" s="234"/>
      <c r="AB343" s="234"/>
      <c r="AD343" s="234"/>
      <c r="AF343" s="234"/>
      <c r="AH343" s="234"/>
      <c r="AT343" s="247"/>
      <c r="AU343" s="247"/>
      <c r="AV343" s="247"/>
      <c r="AW343" s="247"/>
      <c r="AX343" s="247"/>
      <c r="AY343" s="247"/>
      <c r="AZ343" s="247"/>
      <c r="BA343" s="247"/>
      <c r="BB343" s="247"/>
    </row>
    <row r="344" spans="2:54" s="246" customFormat="1">
      <c r="B344" s="238"/>
      <c r="C344" s="239"/>
      <c r="D344" s="240"/>
      <c r="E344" s="239"/>
      <c r="F344" s="241"/>
      <c r="G344" s="239"/>
      <c r="H344" s="290"/>
      <c r="I344" s="239"/>
      <c r="J344" s="290"/>
      <c r="K344" s="243"/>
      <c r="L344" s="290"/>
      <c r="M344" s="243"/>
      <c r="N344" s="290"/>
      <c r="O344" s="292"/>
      <c r="P344" s="170"/>
      <c r="Q344" s="292"/>
      <c r="R344" s="238"/>
      <c r="T344" s="293"/>
      <c r="V344" s="234"/>
      <c r="X344" s="234"/>
      <c r="Z344" s="234"/>
      <c r="AB344" s="234"/>
      <c r="AD344" s="234"/>
      <c r="AF344" s="234"/>
      <c r="AH344" s="234"/>
      <c r="AT344" s="247"/>
      <c r="AU344" s="247"/>
      <c r="AV344" s="247"/>
      <c r="AW344" s="247"/>
      <c r="AX344" s="247"/>
      <c r="AY344" s="247"/>
      <c r="AZ344" s="247"/>
      <c r="BA344" s="247"/>
      <c r="BB344" s="247"/>
    </row>
    <row r="345" spans="2:54" s="246" customFormat="1">
      <c r="B345" s="238"/>
      <c r="C345" s="239"/>
      <c r="D345" s="240"/>
      <c r="E345" s="239"/>
      <c r="F345" s="241"/>
      <c r="G345" s="239"/>
      <c r="H345" s="290"/>
      <c r="I345" s="239"/>
      <c r="J345" s="290"/>
      <c r="K345" s="243"/>
      <c r="L345" s="290"/>
      <c r="M345" s="243"/>
      <c r="N345" s="290"/>
      <c r="O345" s="292"/>
      <c r="P345" s="170"/>
      <c r="Q345" s="292"/>
      <c r="R345" s="238"/>
      <c r="T345" s="293"/>
      <c r="V345" s="234"/>
      <c r="X345" s="234"/>
      <c r="Z345" s="234"/>
      <c r="AB345" s="234"/>
      <c r="AD345" s="234"/>
      <c r="AF345" s="234"/>
      <c r="AH345" s="234"/>
      <c r="AT345" s="247"/>
      <c r="AU345" s="247"/>
      <c r="AV345" s="247"/>
      <c r="AW345" s="247"/>
      <c r="AX345" s="247"/>
      <c r="AY345" s="247"/>
      <c r="AZ345" s="247"/>
      <c r="BA345" s="247"/>
      <c r="BB345" s="247"/>
    </row>
    <row r="346" spans="2:54" s="246" customFormat="1">
      <c r="B346" s="238"/>
      <c r="C346" s="239"/>
      <c r="D346" s="240"/>
      <c r="E346" s="239"/>
      <c r="F346" s="241"/>
      <c r="G346" s="239"/>
      <c r="H346" s="290"/>
      <c r="I346" s="239"/>
      <c r="J346" s="290"/>
      <c r="K346" s="243"/>
      <c r="L346" s="290"/>
      <c r="M346" s="243"/>
      <c r="N346" s="290"/>
      <c r="O346" s="292"/>
      <c r="P346" s="170"/>
      <c r="Q346" s="292"/>
      <c r="R346" s="238"/>
      <c r="T346" s="293"/>
      <c r="V346" s="234"/>
      <c r="X346" s="234"/>
      <c r="Z346" s="234"/>
      <c r="AB346" s="234"/>
      <c r="AD346" s="234"/>
      <c r="AF346" s="234"/>
      <c r="AH346" s="234"/>
      <c r="AT346" s="247"/>
      <c r="AU346" s="247"/>
      <c r="AV346" s="247"/>
      <c r="AW346" s="247"/>
      <c r="AX346" s="247"/>
      <c r="AY346" s="247"/>
      <c r="AZ346" s="247"/>
      <c r="BA346" s="247"/>
      <c r="BB346" s="247"/>
    </row>
    <row r="347" spans="2:54" s="246" customFormat="1">
      <c r="B347" s="238"/>
      <c r="C347" s="239"/>
      <c r="D347" s="240"/>
      <c r="E347" s="239"/>
      <c r="F347" s="241"/>
      <c r="G347" s="239"/>
      <c r="H347" s="290"/>
      <c r="I347" s="239"/>
      <c r="J347" s="290"/>
      <c r="K347" s="243"/>
      <c r="L347" s="290"/>
      <c r="M347" s="243"/>
      <c r="N347" s="290"/>
      <c r="O347" s="292"/>
      <c r="P347" s="170"/>
      <c r="Q347" s="292"/>
      <c r="R347" s="238"/>
      <c r="T347" s="293"/>
      <c r="V347" s="234"/>
      <c r="X347" s="234"/>
      <c r="Z347" s="234"/>
      <c r="AB347" s="234"/>
      <c r="AD347" s="234"/>
      <c r="AF347" s="234"/>
      <c r="AH347" s="234"/>
      <c r="AT347" s="247"/>
      <c r="AU347" s="247"/>
      <c r="AV347" s="247"/>
      <c r="AW347" s="247"/>
      <c r="AX347" s="247"/>
      <c r="AY347" s="247"/>
      <c r="AZ347" s="247"/>
      <c r="BA347" s="247"/>
      <c r="BB347" s="247"/>
    </row>
    <row r="348" spans="2:54" s="246" customFormat="1">
      <c r="B348" s="238"/>
      <c r="C348" s="239"/>
      <c r="D348" s="240"/>
      <c r="E348" s="239"/>
      <c r="F348" s="241"/>
      <c r="G348" s="239"/>
      <c r="H348" s="290"/>
      <c r="I348" s="239"/>
      <c r="J348" s="290"/>
      <c r="K348" s="243"/>
      <c r="L348" s="290"/>
      <c r="M348" s="243"/>
      <c r="N348" s="290"/>
      <c r="O348" s="292"/>
      <c r="P348" s="170"/>
      <c r="Q348" s="292"/>
      <c r="R348" s="238"/>
      <c r="T348" s="293"/>
      <c r="V348" s="234"/>
      <c r="X348" s="234"/>
      <c r="Z348" s="234"/>
      <c r="AB348" s="234"/>
      <c r="AD348" s="234"/>
      <c r="AF348" s="234"/>
      <c r="AH348" s="234"/>
      <c r="AT348" s="247"/>
      <c r="AU348" s="247"/>
      <c r="AV348" s="247"/>
      <c r="AW348" s="247"/>
      <c r="AX348" s="247"/>
      <c r="AY348" s="247"/>
      <c r="AZ348" s="247"/>
      <c r="BA348" s="247"/>
      <c r="BB348" s="247"/>
    </row>
    <row r="349" spans="2:54" s="246" customFormat="1">
      <c r="B349" s="238"/>
      <c r="C349" s="239"/>
      <c r="D349" s="240"/>
      <c r="E349" s="239"/>
      <c r="F349" s="241"/>
      <c r="G349" s="239"/>
      <c r="H349" s="290"/>
      <c r="I349" s="239"/>
      <c r="J349" s="290"/>
      <c r="K349" s="243"/>
      <c r="L349" s="290"/>
      <c r="M349" s="243"/>
      <c r="N349" s="290"/>
      <c r="O349" s="292"/>
      <c r="P349" s="170"/>
      <c r="Q349" s="292"/>
      <c r="R349" s="238"/>
      <c r="T349" s="293"/>
      <c r="V349" s="234"/>
      <c r="X349" s="234"/>
      <c r="Z349" s="234"/>
      <c r="AB349" s="234"/>
      <c r="AD349" s="234"/>
      <c r="AF349" s="234"/>
      <c r="AH349" s="234"/>
      <c r="AT349" s="247"/>
      <c r="AU349" s="247"/>
      <c r="AV349" s="247"/>
      <c r="AW349" s="247"/>
      <c r="AX349" s="247"/>
      <c r="AY349" s="247"/>
      <c r="AZ349" s="247"/>
      <c r="BA349" s="247"/>
      <c r="BB349" s="247"/>
    </row>
    <row r="350" spans="2:54" s="246" customFormat="1">
      <c r="B350" s="238"/>
      <c r="C350" s="239"/>
      <c r="D350" s="240"/>
      <c r="E350" s="239"/>
      <c r="F350" s="241"/>
      <c r="G350" s="239"/>
      <c r="H350" s="290"/>
      <c r="I350" s="239"/>
      <c r="J350" s="290"/>
      <c r="K350" s="243"/>
      <c r="L350" s="290"/>
      <c r="M350" s="243"/>
      <c r="N350" s="290"/>
      <c r="O350" s="292"/>
      <c r="P350" s="170"/>
      <c r="Q350" s="292"/>
      <c r="R350" s="238"/>
      <c r="T350" s="293"/>
      <c r="V350" s="234"/>
      <c r="X350" s="234"/>
      <c r="Z350" s="234"/>
      <c r="AB350" s="234"/>
      <c r="AD350" s="234"/>
      <c r="AF350" s="234"/>
      <c r="AH350" s="234"/>
      <c r="AT350" s="247"/>
      <c r="AU350" s="247"/>
      <c r="AV350" s="247"/>
      <c r="AW350" s="247"/>
      <c r="AX350" s="247"/>
      <c r="AY350" s="247"/>
      <c r="AZ350" s="247"/>
      <c r="BA350" s="247"/>
      <c r="BB350" s="247"/>
    </row>
    <row r="351" spans="2:54" s="246" customFormat="1">
      <c r="B351" s="238"/>
      <c r="C351" s="239"/>
      <c r="D351" s="240"/>
      <c r="E351" s="239"/>
      <c r="F351" s="241"/>
      <c r="G351" s="239"/>
      <c r="H351" s="290"/>
      <c r="I351" s="239"/>
      <c r="J351" s="290"/>
      <c r="K351" s="243"/>
      <c r="L351" s="290"/>
      <c r="M351" s="243"/>
      <c r="N351" s="290"/>
      <c r="O351" s="292"/>
      <c r="P351" s="170"/>
      <c r="Q351" s="292"/>
      <c r="R351" s="238"/>
      <c r="T351" s="293"/>
      <c r="V351" s="234"/>
      <c r="X351" s="234"/>
      <c r="Z351" s="234"/>
      <c r="AB351" s="234"/>
      <c r="AD351" s="234"/>
      <c r="AF351" s="234"/>
      <c r="AH351" s="234"/>
      <c r="AT351" s="247"/>
      <c r="AU351" s="247"/>
      <c r="AV351" s="247"/>
      <c r="AW351" s="247"/>
      <c r="AX351" s="247"/>
      <c r="AY351" s="247"/>
      <c r="AZ351" s="247"/>
      <c r="BA351" s="247"/>
      <c r="BB351" s="247"/>
    </row>
    <row r="352" spans="2:54" s="246" customFormat="1">
      <c r="B352" s="238"/>
      <c r="C352" s="239"/>
      <c r="D352" s="240"/>
      <c r="E352" s="239"/>
      <c r="F352" s="241"/>
      <c r="G352" s="239"/>
      <c r="H352" s="290"/>
      <c r="I352" s="239"/>
      <c r="J352" s="290"/>
      <c r="K352" s="243"/>
      <c r="L352" s="290"/>
      <c r="M352" s="243"/>
      <c r="N352" s="290"/>
      <c r="O352" s="292"/>
      <c r="P352" s="170"/>
      <c r="Q352" s="292"/>
      <c r="R352" s="238"/>
      <c r="T352" s="293"/>
      <c r="V352" s="234"/>
      <c r="X352" s="234"/>
      <c r="Z352" s="234"/>
      <c r="AB352" s="234"/>
      <c r="AD352" s="234"/>
      <c r="AF352" s="234"/>
      <c r="AH352" s="234"/>
      <c r="AT352" s="247"/>
      <c r="AU352" s="247"/>
      <c r="AV352" s="247"/>
      <c r="AW352" s="247"/>
      <c r="AX352" s="247"/>
      <c r="AY352" s="247"/>
      <c r="AZ352" s="247"/>
      <c r="BA352" s="247"/>
      <c r="BB352" s="247"/>
    </row>
    <row r="353" spans="2:54" s="246" customFormat="1">
      <c r="B353" s="238"/>
      <c r="C353" s="239"/>
      <c r="D353" s="240"/>
      <c r="E353" s="239"/>
      <c r="F353" s="241"/>
      <c r="G353" s="239"/>
      <c r="H353" s="290"/>
      <c r="I353" s="239"/>
      <c r="J353" s="290"/>
      <c r="K353" s="243"/>
      <c r="L353" s="290"/>
      <c r="M353" s="243"/>
      <c r="N353" s="290"/>
      <c r="O353" s="292"/>
      <c r="P353" s="170"/>
      <c r="Q353" s="292"/>
      <c r="R353" s="238"/>
      <c r="T353" s="293"/>
      <c r="V353" s="234"/>
      <c r="X353" s="234"/>
      <c r="Z353" s="234"/>
      <c r="AB353" s="234"/>
      <c r="AD353" s="234"/>
      <c r="AF353" s="234"/>
      <c r="AH353" s="234"/>
      <c r="AT353" s="247"/>
      <c r="AU353" s="247"/>
      <c r="AV353" s="247"/>
      <c r="AW353" s="247"/>
      <c r="AX353" s="247"/>
      <c r="AY353" s="247"/>
      <c r="AZ353" s="247"/>
      <c r="BA353" s="247"/>
      <c r="BB353" s="247"/>
    </row>
    <row r="354" spans="2:54" s="246" customFormat="1">
      <c r="B354" s="238"/>
      <c r="C354" s="239"/>
      <c r="D354" s="240"/>
      <c r="E354" s="239"/>
      <c r="F354" s="241"/>
      <c r="G354" s="239"/>
      <c r="H354" s="290"/>
      <c r="I354" s="239"/>
      <c r="J354" s="290"/>
      <c r="K354" s="243"/>
      <c r="L354" s="290"/>
      <c r="M354" s="243"/>
      <c r="N354" s="290"/>
      <c r="O354" s="292"/>
      <c r="P354" s="170"/>
      <c r="Q354" s="292"/>
      <c r="R354" s="238"/>
      <c r="T354" s="293"/>
      <c r="V354" s="234"/>
      <c r="X354" s="234"/>
      <c r="Z354" s="234"/>
      <c r="AB354" s="234"/>
      <c r="AD354" s="234"/>
      <c r="AF354" s="234"/>
      <c r="AH354" s="234"/>
      <c r="AT354" s="247"/>
      <c r="AU354" s="247"/>
      <c r="AV354" s="247"/>
      <c r="AW354" s="247"/>
      <c r="AX354" s="247"/>
      <c r="AY354" s="247"/>
      <c r="AZ354" s="247"/>
      <c r="BA354" s="247"/>
      <c r="BB354" s="247"/>
    </row>
    <row r="355" spans="2:54" s="246" customFormat="1">
      <c r="B355" s="238"/>
      <c r="C355" s="239"/>
      <c r="D355" s="240"/>
      <c r="E355" s="239"/>
      <c r="F355" s="241"/>
      <c r="G355" s="239"/>
      <c r="H355" s="290"/>
      <c r="I355" s="239"/>
      <c r="J355" s="290"/>
      <c r="K355" s="243"/>
      <c r="L355" s="290"/>
      <c r="M355" s="243"/>
      <c r="N355" s="290"/>
      <c r="O355" s="292"/>
      <c r="P355" s="170"/>
      <c r="Q355" s="292"/>
      <c r="R355" s="238"/>
      <c r="T355" s="293"/>
      <c r="V355" s="234"/>
      <c r="X355" s="234"/>
      <c r="Z355" s="234"/>
      <c r="AB355" s="234"/>
      <c r="AD355" s="234"/>
      <c r="AF355" s="234"/>
      <c r="AH355" s="234"/>
      <c r="AT355" s="247"/>
      <c r="AU355" s="247"/>
      <c r="AV355" s="247"/>
      <c r="AW355" s="247"/>
      <c r="AX355" s="247"/>
      <c r="AY355" s="247"/>
      <c r="AZ355" s="247"/>
      <c r="BA355" s="247"/>
      <c r="BB355" s="247"/>
    </row>
    <row r="356" spans="2:54" s="246" customFormat="1">
      <c r="B356" s="238"/>
      <c r="C356" s="239"/>
      <c r="D356" s="240"/>
      <c r="E356" s="239"/>
      <c r="F356" s="241"/>
      <c r="G356" s="239"/>
      <c r="H356" s="290"/>
      <c r="I356" s="239"/>
      <c r="J356" s="290"/>
      <c r="K356" s="243"/>
      <c r="L356" s="290"/>
      <c r="M356" s="243"/>
      <c r="N356" s="290"/>
      <c r="O356" s="292"/>
      <c r="P356" s="170"/>
      <c r="Q356" s="292"/>
      <c r="R356" s="238"/>
      <c r="T356" s="293"/>
      <c r="V356" s="234"/>
      <c r="X356" s="234"/>
      <c r="Z356" s="234"/>
      <c r="AB356" s="234"/>
      <c r="AD356" s="234"/>
      <c r="AF356" s="234"/>
      <c r="AH356" s="234"/>
      <c r="AT356" s="247"/>
      <c r="AU356" s="247"/>
      <c r="AV356" s="247"/>
      <c r="AW356" s="247"/>
      <c r="AX356" s="247"/>
      <c r="AY356" s="247"/>
      <c r="AZ356" s="247"/>
      <c r="BA356" s="247"/>
      <c r="BB356" s="247"/>
    </row>
    <row r="357" spans="2:54" s="246" customFormat="1">
      <c r="B357" s="238"/>
      <c r="C357" s="239"/>
      <c r="D357" s="240"/>
      <c r="E357" s="239"/>
      <c r="F357" s="241"/>
      <c r="G357" s="239"/>
      <c r="H357" s="290"/>
      <c r="I357" s="239"/>
      <c r="J357" s="290"/>
      <c r="K357" s="243"/>
      <c r="L357" s="290"/>
      <c r="M357" s="243"/>
      <c r="N357" s="290"/>
      <c r="O357" s="292"/>
      <c r="P357" s="170"/>
      <c r="Q357" s="292"/>
      <c r="R357" s="238"/>
      <c r="T357" s="293"/>
      <c r="V357" s="234"/>
      <c r="X357" s="234"/>
      <c r="Z357" s="234"/>
      <c r="AB357" s="234"/>
      <c r="AD357" s="234"/>
      <c r="AF357" s="234"/>
      <c r="AH357" s="234"/>
      <c r="AT357" s="247"/>
      <c r="AU357" s="247"/>
      <c r="AV357" s="247"/>
      <c r="AW357" s="247"/>
      <c r="AX357" s="247"/>
      <c r="AY357" s="247"/>
      <c r="AZ357" s="247"/>
      <c r="BA357" s="247"/>
      <c r="BB357" s="247"/>
    </row>
    <row r="358" spans="2:54" s="246" customFormat="1">
      <c r="B358" s="238"/>
      <c r="C358" s="239"/>
      <c r="D358" s="240"/>
      <c r="E358" s="239"/>
      <c r="F358" s="241"/>
      <c r="G358" s="239"/>
      <c r="H358" s="290"/>
      <c r="I358" s="239"/>
      <c r="J358" s="290"/>
      <c r="K358" s="243"/>
      <c r="L358" s="290"/>
      <c r="M358" s="243"/>
      <c r="N358" s="290"/>
      <c r="O358" s="292"/>
      <c r="P358" s="170"/>
      <c r="Q358" s="292"/>
      <c r="R358" s="238"/>
      <c r="T358" s="293"/>
      <c r="V358" s="234"/>
      <c r="X358" s="234"/>
      <c r="Z358" s="234"/>
      <c r="AB358" s="234"/>
      <c r="AD358" s="234"/>
      <c r="AF358" s="234"/>
      <c r="AH358" s="234"/>
      <c r="AT358" s="247"/>
      <c r="AU358" s="247"/>
      <c r="AV358" s="247"/>
      <c r="AW358" s="247"/>
      <c r="AX358" s="247"/>
      <c r="AY358" s="247"/>
      <c r="AZ358" s="247"/>
      <c r="BA358" s="247"/>
      <c r="BB358" s="247"/>
    </row>
    <row r="359" spans="2:54" s="246" customFormat="1">
      <c r="B359" s="238"/>
      <c r="C359" s="239"/>
      <c r="D359" s="240"/>
      <c r="E359" s="239"/>
      <c r="F359" s="241"/>
      <c r="G359" s="239"/>
      <c r="H359" s="290"/>
      <c r="I359" s="239"/>
      <c r="J359" s="290"/>
      <c r="K359" s="243"/>
      <c r="L359" s="290"/>
      <c r="M359" s="243"/>
      <c r="N359" s="290"/>
      <c r="O359" s="292"/>
      <c r="P359" s="170"/>
      <c r="Q359" s="292"/>
      <c r="R359" s="238"/>
      <c r="T359" s="293"/>
      <c r="V359" s="234"/>
      <c r="X359" s="234"/>
      <c r="Z359" s="234"/>
      <c r="AB359" s="234"/>
      <c r="AD359" s="234"/>
      <c r="AF359" s="234"/>
      <c r="AH359" s="234"/>
      <c r="AT359" s="247"/>
      <c r="AU359" s="247"/>
      <c r="AV359" s="247"/>
      <c r="AW359" s="247"/>
      <c r="AX359" s="247"/>
      <c r="AY359" s="247"/>
      <c r="AZ359" s="247"/>
      <c r="BA359" s="247"/>
      <c r="BB359" s="247"/>
    </row>
    <row r="360" spans="2:54" s="246" customFormat="1">
      <c r="B360" s="238"/>
      <c r="C360" s="239"/>
      <c r="D360" s="240"/>
      <c r="E360" s="239"/>
      <c r="F360" s="241"/>
      <c r="G360" s="239"/>
      <c r="H360" s="290"/>
      <c r="I360" s="239"/>
      <c r="J360" s="290"/>
      <c r="K360" s="243"/>
      <c r="L360" s="290"/>
      <c r="M360" s="243"/>
      <c r="N360" s="290"/>
      <c r="O360" s="292"/>
      <c r="P360" s="170"/>
      <c r="Q360" s="292"/>
      <c r="R360" s="238"/>
      <c r="T360" s="293"/>
      <c r="V360" s="234"/>
      <c r="X360" s="234"/>
      <c r="Z360" s="234"/>
      <c r="AB360" s="234"/>
      <c r="AD360" s="234"/>
      <c r="AF360" s="234"/>
      <c r="AH360" s="234"/>
      <c r="AT360" s="247"/>
      <c r="AU360" s="247"/>
      <c r="AV360" s="247"/>
      <c r="AW360" s="247"/>
      <c r="AX360" s="247"/>
      <c r="AY360" s="247"/>
      <c r="AZ360" s="247"/>
      <c r="BA360" s="247"/>
      <c r="BB360" s="247"/>
    </row>
    <row r="361" spans="2:54" s="246" customFormat="1">
      <c r="B361" s="238"/>
      <c r="C361" s="239"/>
      <c r="D361" s="240"/>
      <c r="E361" s="239"/>
      <c r="F361" s="241"/>
      <c r="G361" s="239"/>
      <c r="H361" s="290"/>
      <c r="I361" s="239"/>
      <c r="J361" s="290"/>
      <c r="K361" s="243"/>
      <c r="L361" s="290"/>
      <c r="M361" s="243"/>
      <c r="N361" s="290"/>
      <c r="O361" s="292"/>
      <c r="P361" s="170"/>
      <c r="Q361" s="292"/>
      <c r="R361" s="238"/>
      <c r="T361" s="293"/>
      <c r="V361" s="234"/>
      <c r="X361" s="234"/>
      <c r="Z361" s="234"/>
      <c r="AB361" s="234"/>
      <c r="AD361" s="234"/>
      <c r="AF361" s="234"/>
      <c r="AH361" s="234"/>
      <c r="AT361" s="247"/>
      <c r="AU361" s="247"/>
      <c r="AV361" s="247"/>
      <c r="AW361" s="247"/>
      <c r="AX361" s="247"/>
      <c r="AY361" s="247"/>
      <c r="AZ361" s="247"/>
      <c r="BA361" s="247"/>
      <c r="BB361" s="247"/>
    </row>
    <row r="362" spans="2:54" s="246" customFormat="1">
      <c r="B362" s="238"/>
      <c r="C362" s="239"/>
      <c r="D362" s="240"/>
      <c r="E362" s="239"/>
      <c r="F362" s="241"/>
      <c r="G362" s="239"/>
      <c r="H362" s="290"/>
      <c r="I362" s="239"/>
      <c r="J362" s="290"/>
      <c r="K362" s="243"/>
      <c r="L362" s="290"/>
      <c r="M362" s="243"/>
      <c r="N362" s="290"/>
      <c r="O362" s="292"/>
      <c r="P362" s="170"/>
      <c r="Q362" s="292"/>
      <c r="R362" s="238"/>
      <c r="T362" s="293"/>
      <c r="V362" s="234"/>
      <c r="X362" s="234"/>
      <c r="Z362" s="234"/>
      <c r="AB362" s="234"/>
      <c r="AD362" s="234"/>
      <c r="AF362" s="234"/>
      <c r="AH362" s="234"/>
      <c r="AT362" s="247"/>
      <c r="AU362" s="247"/>
      <c r="AV362" s="247"/>
      <c r="AW362" s="247"/>
      <c r="AX362" s="247"/>
      <c r="AY362" s="247"/>
      <c r="AZ362" s="247"/>
      <c r="BA362" s="247"/>
      <c r="BB362" s="247"/>
    </row>
    <row r="363" spans="2:54" s="246" customFormat="1">
      <c r="B363" s="238"/>
      <c r="C363" s="239"/>
      <c r="D363" s="240"/>
      <c r="E363" s="239"/>
      <c r="F363" s="241"/>
      <c r="G363" s="239"/>
      <c r="H363" s="290"/>
      <c r="I363" s="239"/>
      <c r="J363" s="290"/>
      <c r="K363" s="243"/>
      <c r="L363" s="290"/>
      <c r="M363" s="243"/>
      <c r="N363" s="290"/>
      <c r="O363" s="292"/>
      <c r="P363" s="170"/>
      <c r="Q363" s="292"/>
      <c r="R363" s="238"/>
      <c r="T363" s="293"/>
      <c r="V363" s="234"/>
      <c r="X363" s="234"/>
      <c r="Z363" s="234"/>
      <c r="AB363" s="234"/>
      <c r="AD363" s="234"/>
      <c r="AF363" s="234"/>
      <c r="AH363" s="234"/>
      <c r="AT363" s="247"/>
      <c r="AU363" s="247"/>
      <c r="AV363" s="247"/>
      <c r="AW363" s="247"/>
      <c r="AX363" s="247"/>
      <c r="AY363" s="247"/>
      <c r="AZ363" s="247"/>
      <c r="BA363" s="247"/>
      <c r="BB363" s="247"/>
    </row>
    <row r="364" spans="2:54" s="246" customFormat="1">
      <c r="B364" s="238"/>
      <c r="C364" s="239"/>
      <c r="D364" s="240"/>
      <c r="E364" s="239"/>
      <c r="F364" s="241"/>
      <c r="G364" s="239"/>
      <c r="H364" s="290"/>
      <c r="I364" s="239"/>
      <c r="J364" s="290"/>
      <c r="K364" s="243"/>
      <c r="L364" s="290"/>
      <c r="M364" s="243"/>
      <c r="N364" s="290"/>
      <c r="O364" s="292"/>
      <c r="P364" s="170"/>
      <c r="Q364" s="292"/>
      <c r="R364" s="238"/>
      <c r="T364" s="293"/>
      <c r="V364" s="234"/>
      <c r="X364" s="234"/>
      <c r="Z364" s="234"/>
      <c r="AB364" s="234"/>
      <c r="AD364" s="234"/>
      <c r="AF364" s="234"/>
      <c r="AH364" s="234"/>
      <c r="AT364" s="247"/>
      <c r="AU364" s="247"/>
      <c r="AV364" s="247"/>
      <c r="AW364" s="247"/>
      <c r="AX364" s="247"/>
      <c r="AY364" s="247"/>
      <c r="AZ364" s="247"/>
      <c r="BA364" s="247"/>
      <c r="BB364" s="247"/>
    </row>
    <row r="365" spans="2:54" s="246" customFormat="1">
      <c r="B365" s="238"/>
      <c r="C365" s="239"/>
      <c r="D365" s="240"/>
      <c r="E365" s="239"/>
      <c r="F365" s="241"/>
      <c r="G365" s="239"/>
      <c r="H365" s="290"/>
      <c r="I365" s="239"/>
      <c r="J365" s="290"/>
      <c r="K365" s="243"/>
      <c r="L365" s="290"/>
      <c r="M365" s="243"/>
      <c r="N365" s="290"/>
      <c r="O365" s="292"/>
      <c r="P365" s="170"/>
      <c r="Q365" s="292"/>
      <c r="R365" s="238"/>
      <c r="T365" s="293"/>
      <c r="V365" s="234"/>
      <c r="X365" s="234"/>
      <c r="Z365" s="234"/>
      <c r="AB365" s="234"/>
      <c r="AD365" s="234"/>
      <c r="AF365" s="234"/>
      <c r="AH365" s="234"/>
      <c r="AT365" s="247"/>
      <c r="AU365" s="247"/>
      <c r="AV365" s="247"/>
      <c r="AW365" s="247"/>
      <c r="AX365" s="247"/>
      <c r="AY365" s="247"/>
      <c r="AZ365" s="247"/>
      <c r="BA365" s="247"/>
      <c r="BB365" s="247"/>
    </row>
    <row r="366" spans="2:54" s="246" customFormat="1">
      <c r="B366" s="238"/>
      <c r="C366" s="239"/>
      <c r="D366" s="240"/>
      <c r="E366" s="239"/>
      <c r="F366" s="241"/>
      <c r="G366" s="239"/>
      <c r="H366" s="290"/>
      <c r="I366" s="239"/>
      <c r="J366" s="290"/>
      <c r="K366" s="243"/>
      <c r="L366" s="290"/>
      <c r="M366" s="243"/>
      <c r="N366" s="290"/>
      <c r="O366" s="292"/>
      <c r="P366" s="170"/>
      <c r="Q366" s="292"/>
      <c r="R366" s="238"/>
      <c r="T366" s="293"/>
      <c r="V366" s="234"/>
      <c r="X366" s="234"/>
      <c r="Z366" s="234"/>
      <c r="AB366" s="234"/>
      <c r="AD366" s="234"/>
      <c r="AF366" s="234"/>
      <c r="AH366" s="234"/>
      <c r="AT366" s="247"/>
      <c r="AU366" s="247"/>
      <c r="AV366" s="247"/>
      <c r="AW366" s="247"/>
      <c r="AX366" s="247"/>
      <c r="AY366" s="247"/>
      <c r="AZ366" s="247"/>
      <c r="BA366" s="247"/>
      <c r="BB366" s="247"/>
    </row>
    <row r="367" spans="2:54" s="246" customFormat="1">
      <c r="B367" s="238"/>
      <c r="C367" s="239"/>
      <c r="D367" s="240"/>
      <c r="E367" s="239"/>
      <c r="F367" s="241"/>
      <c r="G367" s="239"/>
      <c r="H367" s="290"/>
      <c r="I367" s="239"/>
      <c r="J367" s="290"/>
      <c r="K367" s="243"/>
      <c r="L367" s="290"/>
      <c r="M367" s="243"/>
      <c r="N367" s="290"/>
      <c r="O367" s="292"/>
      <c r="P367" s="170"/>
      <c r="Q367" s="292"/>
      <c r="R367" s="238"/>
      <c r="T367" s="293"/>
      <c r="V367" s="234"/>
      <c r="X367" s="234"/>
      <c r="Z367" s="234"/>
      <c r="AB367" s="234"/>
      <c r="AD367" s="234"/>
      <c r="AF367" s="234"/>
      <c r="AH367" s="234"/>
      <c r="AT367" s="247"/>
      <c r="AU367" s="247"/>
      <c r="AV367" s="247"/>
      <c r="AW367" s="247"/>
      <c r="AX367" s="247"/>
      <c r="AY367" s="247"/>
      <c r="AZ367" s="247"/>
      <c r="BA367" s="247"/>
      <c r="BB367" s="247"/>
    </row>
    <row r="368" spans="2:54" s="246" customFormat="1">
      <c r="B368" s="238"/>
      <c r="C368" s="239"/>
      <c r="D368" s="240"/>
      <c r="E368" s="239"/>
      <c r="F368" s="241"/>
      <c r="G368" s="239"/>
      <c r="H368" s="290"/>
      <c r="I368" s="239"/>
      <c r="J368" s="290"/>
      <c r="K368" s="243"/>
      <c r="L368" s="290"/>
      <c r="M368" s="243"/>
      <c r="N368" s="290"/>
      <c r="O368" s="292"/>
      <c r="P368" s="170"/>
      <c r="Q368" s="292"/>
      <c r="R368" s="238"/>
      <c r="T368" s="293"/>
      <c r="V368" s="234"/>
      <c r="X368" s="234"/>
      <c r="Z368" s="234"/>
      <c r="AB368" s="234"/>
      <c r="AD368" s="234"/>
      <c r="AF368" s="234"/>
      <c r="AH368" s="234"/>
      <c r="AT368" s="247"/>
      <c r="AU368" s="247"/>
      <c r="AV368" s="247"/>
      <c r="AW368" s="247"/>
      <c r="AX368" s="247"/>
      <c r="AY368" s="247"/>
      <c r="AZ368" s="247"/>
      <c r="BA368" s="247"/>
      <c r="BB368" s="247"/>
    </row>
    <row r="369" spans="2:54" s="246" customFormat="1">
      <c r="B369" s="238"/>
      <c r="C369" s="239"/>
      <c r="D369" s="240"/>
      <c r="E369" s="239"/>
      <c r="F369" s="241"/>
      <c r="G369" s="239"/>
      <c r="H369" s="290"/>
      <c r="I369" s="239"/>
      <c r="J369" s="290"/>
      <c r="K369" s="243"/>
      <c r="L369" s="290"/>
      <c r="M369" s="243"/>
      <c r="N369" s="290"/>
      <c r="O369" s="292"/>
      <c r="P369" s="170"/>
      <c r="Q369" s="292"/>
      <c r="R369" s="238"/>
      <c r="T369" s="293"/>
      <c r="V369" s="234"/>
      <c r="X369" s="234"/>
      <c r="Z369" s="234"/>
      <c r="AB369" s="234"/>
      <c r="AD369" s="234"/>
      <c r="AF369" s="234"/>
      <c r="AH369" s="234"/>
      <c r="AT369" s="247"/>
      <c r="AU369" s="247"/>
      <c r="AV369" s="247"/>
      <c r="AW369" s="247"/>
      <c r="AX369" s="247"/>
      <c r="AY369" s="247"/>
      <c r="AZ369" s="247"/>
      <c r="BA369" s="247"/>
      <c r="BB369" s="247"/>
    </row>
    <row r="370" spans="2:54" s="246" customFormat="1">
      <c r="B370" s="238"/>
      <c r="C370" s="239"/>
      <c r="D370" s="240"/>
      <c r="E370" s="239"/>
      <c r="F370" s="241"/>
      <c r="G370" s="239"/>
      <c r="H370" s="290"/>
      <c r="I370" s="239"/>
      <c r="J370" s="290"/>
      <c r="K370" s="243"/>
      <c r="L370" s="290"/>
      <c r="M370" s="243"/>
      <c r="N370" s="290"/>
      <c r="O370" s="292"/>
      <c r="P370" s="170"/>
      <c r="Q370" s="292"/>
      <c r="R370" s="238"/>
      <c r="T370" s="293"/>
      <c r="V370" s="234"/>
      <c r="X370" s="234"/>
      <c r="Z370" s="234"/>
      <c r="AB370" s="234"/>
      <c r="AD370" s="234"/>
      <c r="AF370" s="234"/>
      <c r="AH370" s="234"/>
      <c r="AT370" s="247"/>
      <c r="AU370" s="247"/>
      <c r="AV370" s="247"/>
      <c r="AW370" s="247"/>
      <c r="AX370" s="247"/>
      <c r="AY370" s="247"/>
      <c r="AZ370" s="247"/>
      <c r="BA370" s="247"/>
      <c r="BB370" s="247"/>
    </row>
    <row r="371" spans="2:54" s="246" customFormat="1">
      <c r="B371" s="238"/>
      <c r="C371" s="239"/>
      <c r="D371" s="240"/>
      <c r="E371" s="239"/>
      <c r="F371" s="241"/>
      <c r="G371" s="239"/>
      <c r="H371" s="290"/>
      <c r="I371" s="239"/>
      <c r="J371" s="290"/>
      <c r="K371" s="243"/>
      <c r="L371" s="290"/>
      <c r="M371" s="243"/>
      <c r="N371" s="290"/>
      <c r="O371" s="292"/>
      <c r="P371" s="170"/>
      <c r="Q371" s="292"/>
      <c r="R371" s="238"/>
      <c r="T371" s="293"/>
      <c r="V371" s="234"/>
      <c r="X371" s="234"/>
      <c r="Z371" s="234"/>
      <c r="AB371" s="234"/>
      <c r="AD371" s="234"/>
      <c r="AF371" s="234"/>
      <c r="AH371" s="234"/>
      <c r="AT371" s="247"/>
      <c r="AU371" s="247"/>
      <c r="AV371" s="247"/>
      <c r="AW371" s="247"/>
      <c r="AX371" s="247"/>
      <c r="AY371" s="247"/>
      <c r="AZ371" s="247"/>
      <c r="BA371" s="247"/>
      <c r="BB371" s="247"/>
    </row>
    <row r="372" spans="2:54" s="246" customFormat="1">
      <c r="B372" s="238"/>
      <c r="C372" s="239"/>
      <c r="D372" s="240"/>
      <c r="E372" s="239"/>
      <c r="F372" s="241"/>
      <c r="G372" s="239"/>
      <c r="H372" s="290"/>
      <c r="I372" s="239"/>
      <c r="J372" s="290"/>
      <c r="K372" s="243"/>
      <c r="L372" s="290"/>
      <c r="M372" s="243"/>
      <c r="N372" s="290"/>
      <c r="O372" s="292"/>
      <c r="P372" s="170"/>
      <c r="Q372" s="292"/>
      <c r="R372" s="238"/>
      <c r="T372" s="293"/>
      <c r="V372" s="234"/>
      <c r="X372" s="234"/>
      <c r="Z372" s="234"/>
      <c r="AB372" s="234"/>
      <c r="AD372" s="234"/>
      <c r="AF372" s="234"/>
      <c r="AH372" s="234"/>
      <c r="AT372" s="247"/>
      <c r="AU372" s="247"/>
      <c r="AV372" s="247"/>
      <c r="AW372" s="247"/>
      <c r="AX372" s="247"/>
      <c r="AY372" s="247"/>
      <c r="AZ372" s="247"/>
      <c r="BA372" s="247"/>
      <c r="BB372" s="247"/>
    </row>
    <row r="373" spans="2:54" s="246" customFormat="1">
      <c r="B373" s="238"/>
      <c r="C373" s="239"/>
      <c r="D373" s="240"/>
      <c r="E373" s="239"/>
      <c r="F373" s="241"/>
      <c r="G373" s="239"/>
      <c r="H373" s="290"/>
      <c r="I373" s="239"/>
      <c r="J373" s="290"/>
      <c r="K373" s="243"/>
      <c r="L373" s="290"/>
      <c r="M373" s="243"/>
      <c r="N373" s="290"/>
      <c r="O373" s="292"/>
      <c r="P373" s="170"/>
      <c r="Q373" s="292"/>
      <c r="R373" s="238"/>
      <c r="T373" s="293"/>
      <c r="V373" s="234"/>
      <c r="X373" s="234"/>
      <c r="Z373" s="234"/>
      <c r="AB373" s="234"/>
      <c r="AD373" s="234"/>
      <c r="AF373" s="234"/>
      <c r="AH373" s="234"/>
      <c r="AT373" s="247"/>
      <c r="AU373" s="247"/>
      <c r="AV373" s="247"/>
      <c r="AW373" s="247"/>
      <c r="AX373" s="247"/>
      <c r="AY373" s="247"/>
      <c r="AZ373" s="247"/>
      <c r="BA373" s="247"/>
      <c r="BB373" s="247"/>
    </row>
    <row r="374" spans="2:54" s="246" customFormat="1">
      <c r="B374" s="238"/>
      <c r="C374" s="239"/>
      <c r="D374" s="240"/>
      <c r="E374" s="239"/>
      <c r="F374" s="241"/>
      <c r="G374" s="239"/>
      <c r="H374" s="290"/>
      <c r="I374" s="239"/>
      <c r="J374" s="290"/>
      <c r="K374" s="243"/>
      <c r="L374" s="290"/>
      <c r="M374" s="243"/>
      <c r="N374" s="290"/>
      <c r="O374" s="292"/>
      <c r="P374" s="170"/>
      <c r="Q374" s="292"/>
      <c r="R374" s="238"/>
      <c r="T374" s="293"/>
      <c r="V374" s="234"/>
      <c r="X374" s="234"/>
      <c r="Z374" s="234"/>
      <c r="AB374" s="234"/>
      <c r="AD374" s="234"/>
      <c r="AF374" s="234"/>
      <c r="AH374" s="234"/>
      <c r="AT374" s="247"/>
      <c r="AU374" s="247"/>
      <c r="AV374" s="247"/>
      <c r="AW374" s="247"/>
      <c r="AX374" s="247"/>
      <c r="AY374" s="247"/>
      <c r="AZ374" s="247"/>
      <c r="BA374" s="247"/>
      <c r="BB374" s="247"/>
    </row>
    <row r="375" spans="2:54" s="246" customFormat="1">
      <c r="B375" s="238"/>
      <c r="C375" s="239"/>
      <c r="D375" s="240"/>
      <c r="E375" s="239"/>
      <c r="F375" s="241"/>
      <c r="G375" s="239"/>
      <c r="H375" s="290"/>
      <c r="I375" s="239"/>
      <c r="J375" s="290"/>
      <c r="K375" s="243"/>
      <c r="L375" s="290"/>
      <c r="M375" s="243"/>
      <c r="N375" s="290"/>
      <c r="O375" s="292"/>
      <c r="P375" s="170"/>
      <c r="Q375" s="292"/>
      <c r="R375" s="238"/>
      <c r="T375" s="293"/>
      <c r="V375" s="234"/>
      <c r="X375" s="234"/>
      <c r="Z375" s="234"/>
      <c r="AB375" s="234"/>
      <c r="AD375" s="234"/>
      <c r="AF375" s="234"/>
      <c r="AH375" s="234"/>
      <c r="AT375" s="247"/>
      <c r="AU375" s="247"/>
      <c r="AV375" s="247"/>
      <c r="AW375" s="247"/>
      <c r="AX375" s="247"/>
      <c r="AY375" s="247"/>
      <c r="AZ375" s="247"/>
      <c r="BA375" s="247"/>
      <c r="BB375" s="247"/>
    </row>
    <row r="376" spans="2:54" s="246" customFormat="1">
      <c r="B376" s="238"/>
      <c r="C376" s="239"/>
      <c r="D376" s="240"/>
      <c r="E376" s="239"/>
      <c r="F376" s="241"/>
      <c r="G376" s="239"/>
      <c r="H376" s="290"/>
      <c r="I376" s="239"/>
      <c r="J376" s="290"/>
      <c r="K376" s="243"/>
      <c r="L376" s="290"/>
      <c r="M376" s="243"/>
      <c r="N376" s="290"/>
      <c r="O376" s="292"/>
      <c r="P376" s="170"/>
      <c r="Q376" s="292"/>
      <c r="R376" s="238"/>
      <c r="T376" s="293"/>
      <c r="V376" s="234"/>
      <c r="X376" s="234"/>
      <c r="Z376" s="234"/>
      <c r="AB376" s="234"/>
      <c r="AD376" s="234"/>
      <c r="AF376" s="234"/>
      <c r="AH376" s="234"/>
      <c r="AT376" s="247"/>
      <c r="AU376" s="247"/>
      <c r="AV376" s="247"/>
      <c r="AW376" s="247"/>
      <c r="AX376" s="247"/>
      <c r="AY376" s="247"/>
      <c r="AZ376" s="247"/>
      <c r="BA376" s="247"/>
      <c r="BB376" s="247"/>
    </row>
    <row r="377" spans="2:54" s="246" customFormat="1">
      <c r="B377" s="238"/>
      <c r="C377" s="239"/>
      <c r="D377" s="240"/>
      <c r="E377" s="239"/>
      <c r="F377" s="241"/>
      <c r="G377" s="239"/>
      <c r="H377" s="290"/>
      <c r="I377" s="239"/>
      <c r="J377" s="290"/>
      <c r="K377" s="243"/>
      <c r="L377" s="290"/>
      <c r="M377" s="243"/>
      <c r="N377" s="290"/>
      <c r="O377" s="292"/>
      <c r="P377" s="170"/>
      <c r="Q377" s="292"/>
      <c r="R377" s="238"/>
      <c r="T377" s="293"/>
      <c r="V377" s="234"/>
      <c r="X377" s="234"/>
      <c r="Z377" s="234"/>
      <c r="AB377" s="234"/>
      <c r="AD377" s="234"/>
      <c r="AF377" s="234"/>
      <c r="AH377" s="234"/>
      <c r="AT377" s="247"/>
      <c r="AU377" s="247"/>
      <c r="AV377" s="247"/>
      <c r="AW377" s="247"/>
      <c r="AX377" s="247"/>
      <c r="AY377" s="247"/>
      <c r="AZ377" s="247"/>
      <c r="BA377" s="247"/>
      <c r="BB377" s="247"/>
    </row>
    <row r="378" spans="2:54" s="246" customFormat="1">
      <c r="B378" s="238"/>
      <c r="C378" s="239"/>
      <c r="D378" s="240"/>
      <c r="E378" s="239"/>
      <c r="F378" s="241"/>
      <c r="G378" s="239"/>
      <c r="H378" s="290"/>
      <c r="I378" s="239"/>
      <c r="J378" s="290"/>
      <c r="K378" s="243"/>
      <c r="L378" s="290"/>
      <c r="M378" s="243"/>
      <c r="N378" s="290"/>
      <c r="O378" s="292"/>
      <c r="P378" s="170"/>
      <c r="Q378" s="292"/>
      <c r="R378" s="238"/>
      <c r="T378" s="293"/>
      <c r="V378" s="234"/>
      <c r="X378" s="234"/>
      <c r="Z378" s="234"/>
      <c r="AB378" s="234"/>
      <c r="AD378" s="234"/>
      <c r="AF378" s="234"/>
      <c r="AH378" s="234"/>
      <c r="AT378" s="247"/>
      <c r="AU378" s="247"/>
      <c r="AV378" s="247"/>
      <c r="AW378" s="247"/>
      <c r="AX378" s="247"/>
      <c r="AY378" s="247"/>
      <c r="AZ378" s="247"/>
      <c r="BA378" s="247"/>
      <c r="BB378" s="247"/>
    </row>
    <row r="379" spans="2:54" s="246" customFormat="1">
      <c r="B379" s="238"/>
      <c r="C379" s="239"/>
      <c r="D379" s="240"/>
      <c r="E379" s="239"/>
      <c r="F379" s="241"/>
      <c r="G379" s="239"/>
      <c r="H379" s="290"/>
      <c r="I379" s="239"/>
      <c r="J379" s="290"/>
      <c r="K379" s="243"/>
      <c r="L379" s="290"/>
      <c r="M379" s="243"/>
      <c r="N379" s="290"/>
      <c r="O379" s="292"/>
      <c r="P379" s="170"/>
      <c r="Q379" s="292"/>
      <c r="R379" s="238"/>
      <c r="T379" s="293"/>
      <c r="V379" s="234"/>
      <c r="X379" s="234"/>
      <c r="Z379" s="234"/>
      <c r="AB379" s="234"/>
      <c r="AD379" s="234"/>
      <c r="AF379" s="234"/>
      <c r="AH379" s="234"/>
      <c r="AT379" s="247"/>
      <c r="AU379" s="247"/>
      <c r="AV379" s="247"/>
      <c r="AW379" s="247"/>
      <c r="AX379" s="247"/>
      <c r="AY379" s="247"/>
      <c r="AZ379" s="247"/>
      <c r="BA379" s="247"/>
      <c r="BB379" s="247"/>
    </row>
    <row r="380" spans="2:54" s="246" customFormat="1">
      <c r="B380" s="238"/>
      <c r="C380" s="239"/>
      <c r="D380" s="240"/>
      <c r="E380" s="239"/>
      <c r="F380" s="241"/>
      <c r="G380" s="239"/>
      <c r="H380" s="290"/>
      <c r="I380" s="239"/>
      <c r="J380" s="290"/>
      <c r="K380" s="243"/>
      <c r="L380" s="290"/>
      <c r="M380" s="243"/>
      <c r="N380" s="290"/>
      <c r="O380" s="292"/>
      <c r="P380" s="170"/>
      <c r="Q380" s="292"/>
      <c r="R380" s="238"/>
      <c r="T380" s="293"/>
      <c r="V380" s="234"/>
      <c r="X380" s="234"/>
      <c r="Z380" s="234"/>
      <c r="AB380" s="234"/>
      <c r="AD380" s="234"/>
      <c r="AF380" s="234"/>
      <c r="AH380" s="234"/>
      <c r="AT380" s="247"/>
      <c r="AU380" s="247"/>
      <c r="AV380" s="247"/>
      <c r="AW380" s="247"/>
      <c r="AX380" s="247"/>
      <c r="AY380" s="247"/>
      <c r="AZ380" s="247"/>
      <c r="BA380" s="247"/>
      <c r="BB380" s="247"/>
    </row>
    <row r="381" spans="2:54" s="246" customFormat="1">
      <c r="B381" s="238"/>
      <c r="C381" s="239"/>
      <c r="D381" s="240"/>
      <c r="E381" s="239"/>
      <c r="F381" s="241"/>
      <c r="G381" s="239"/>
      <c r="H381" s="290"/>
      <c r="I381" s="239"/>
      <c r="J381" s="290"/>
      <c r="K381" s="243"/>
      <c r="L381" s="290"/>
      <c r="M381" s="243"/>
      <c r="N381" s="290"/>
      <c r="O381" s="292"/>
      <c r="P381" s="170"/>
      <c r="Q381" s="292"/>
      <c r="R381" s="238"/>
      <c r="T381" s="293"/>
      <c r="V381" s="234"/>
      <c r="X381" s="234"/>
      <c r="Z381" s="234"/>
      <c r="AB381" s="234"/>
      <c r="AD381" s="234"/>
      <c r="AF381" s="234"/>
      <c r="AH381" s="234"/>
      <c r="AT381" s="247"/>
      <c r="AU381" s="247"/>
      <c r="AV381" s="247"/>
      <c r="AW381" s="247"/>
      <c r="AX381" s="247"/>
      <c r="AY381" s="247"/>
      <c r="AZ381" s="247"/>
      <c r="BA381" s="247"/>
      <c r="BB381" s="247"/>
    </row>
    <row r="382" spans="2:54" s="246" customFormat="1">
      <c r="B382" s="238"/>
      <c r="C382" s="239"/>
      <c r="D382" s="240"/>
      <c r="E382" s="239"/>
      <c r="F382" s="241"/>
      <c r="G382" s="239"/>
      <c r="H382" s="290"/>
      <c r="I382" s="239"/>
      <c r="J382" s="290"/>
      <c r="K382" s="243"/>
      <c r="L382" s="290"/>
      <c r="M382" s="243"/>
      <c r="N382" s="290"/>
      <c r="O382" s="292"/>
      <c r="P382" s="170"/>
      <c r="Q382" s="292"/>
      <c r="R382" s="238"/>
      <c r="T382" s="293"/>
      <c r="V382" s="234"/>
      <c r="X382" s="234"/>
      <c r="Z382" s="234"/>
      <c r="AB382" s="234"/>
      <c r="AD382" s="234"/>
      <c r="AF382" s="234"/>
      <c r="AH382" s="234"/>
      <c r="AT382" s="247"/>
      <c r="AU382" s="247"/>
      <c r="AV382" s="247"/>
      <c r="AW382" s="247"/>
      <c r="AX382" s="247"/>
      <c r="AY382" s="247"/>
      <c r="AZ382" s="247"/>
      <c r="BA382" s="247"/>
      <c r="BB382" s="247"/>
    </row>
    <row r="383" spans="2:54" s="246" customFormat="1">
      <c r="B383" s="238"/>
      <c r="C383" s="239"/>
      <c r="D383" s="240"/>
      <c r="E383" s="239"/>
      <c r="F383" s="241"/>
      <c r="G383" s="239"/>
      <c r="H383" s="290"/>
      <c r="I383" s="239"/>
      <c r="J383" s="290"/>
      <c r="K383" s="243"/>
      <c r="L383" s="290"/>
      <c r="M383" s="243"/>
      <c r="N383" s="290"/>
      <c r="O383" s="292"/>
      <c r="P383" s="170"/>
      <c r="Q383" s="292"/>
      <c r="R383" s="238"/>
      <c r="T383" s="293"/>
      <c r="V383" s="234"/>
      <c r="X383" s="234"/>
      <c r="Z383" s="234"/>
      <c r="AB383" s="234"/>
      <c r="AD383" s="234"/>
      <c r="AF383" s="234"/>
      <c r="AH383" s="234"/>
      <c r="AT383" s="247"/>
      <c r="AU383" s="247"/>
      <c r="AV383" s="247"/>
      <c r="AW383" s="247"/>
      <c r="AX383" s="247"/>
      <c r="AY383" s="247"/>
      <c r="AZ383" s="247"/>
      <c r="BA383" s="247"/>
      <c r="BB383" s="247"/>
    </row>
    <row r="384" spans="2:54" s="246" customFormat="1">
      <c r="B384" s="238"/>
      <c r="C384" s="239"/>
      <c r="D384" s="240"/>
      <c r="E384" s="239"/>
      <c r="F384" s="241"/>
      <c r="G384" s="239"/>
      <c r="H384" s="290"/>
      <c r="I384" s="239"/>
      <c r="J384" s="290"/>
      <c r="K384" s="243"/>
      <c r="L384" s="290"/>
      <c r="M384" s="243"/>
      <c r="N384" s="290"/>
      <c r="O384" s="292"/>
      <c r="P384" s="170"/>
      <c r="Q384" s="292"/>
      <c r="R384" s="238"/>
      <c r="T384" s="293"/>
      <c r="V384" s="234"/>
      <c r="X384" s="234"/>
      <c r="Z384" s="234"/>
      <c r="AB384" s="234"/>
      <c r="AD384" s="234"/>
      <c r="AF384" s="234"/>
      <c r="AH384" s="234"/>
      <c r="AT384" s="247"/>
      <c r="AU384" s="247"/>
      <c r="AV384" s="247"/>
      <c r="AW384" s="247"/>
      <c r="AX384" s="247"/>
      <c r="AY384" s="247"/>
      <c r="AZ384" s="247"/>
      <c r="BA384" s="247"/>
      <c r="BB384" s="247"/>
    </row>
    <row r="385" spans="2:54" s="246" customFormat="1">
      <c r="B385" s="238"/>
      <c r="C385" s="239"/>
      <c r="D385" s="240"/>
      <c r="E385" s="239"/>
      <c r="F385" s="241"/>
      <c r="G385" s="239"/>
      <c r="H385" s="290"/>
      <c r="I385" s="239"/>
      <c r="J385" s="290"/>
      <c r="K385" s="243"/>
      <c r="L385" s="290"/>
      <c r="M385" s="243"/>
      <c r="N385" s="290"/>
      <c r="O385" s="292"/>
      <c r="P385" s="170"/>
      <c r="Q385" s="292"/>
      <c r="R385" s="238"/>
      <c r="T385" s="293"/>
      <c r="V385" s="234"/>
      <c r="X385" s="234"/>
      <c r="Z385" s="234"/>
      <c r="AB385" s="234"/>
      <c r="AD385" s="234"/>
      <c r="AF385" s="234"/>
      <c r="AH385" s="234"/>
      <c r="AT385" s="247"/>
      <c r="AU385" s="247"/>
      <c r="AV385" s="247"/>
      <c r="AW385" s="247"/>
      <c r="AX385" s="247"/>
      <c r="AY385" s="247"/>
      <c r="AZ385" s="247"/>
      <c r="BA385" s="247"/>
      <c r="BB385" s="247"/>
    </row>
    <row r="386" spans="2:54" s="246" customFormat="1">
      <c r="B386" s="238"/>
      <c r="C386" s="239"/>
      <c r="D386" s="240"/>
      <c r="E386" s="239"/>
      <c r="F386" s="241"/>
      <c r="G386" s="239"/>
      <c r="H386" s="290"/>
      <c r="I386" s="239"/>
      <c r="J386" s="290"/>
      <c r="K386" s="243"/>
      <c r="L386" s="290"/>
      <c r="M386" s="243"/>
      <c r="N386" s="290"/>
      <c r="O386" s="292"/>
      <c r="P386" s="170"/>
      <c r="Q386" s="292"/>
      <c r="R386" s="238"/>
      <c r="T386" s="293"/>
      <c r="V386" s="234"/>
      <c r="X386" s="234"/>
      <c r="Z386" s="234"/>
      <c r="AB386" s="234"/>
      <c r="AD386" s="234"/>
      <c r="AF386" s="234"/>
      <c r="AH386" s="234"/>
      <c r="AT386" s="247"/>
      <c r="AU386" s="247"/>
      <c r="AV386" s="247"/>
      <c r="AW386" s="247"/>
      <c r="AX386" s="247"/>
      <c r="AY386" s="247"/>
      <c r="AZ386" s="247"/>
      <c r="BA386" s="247"/>
      <c r="BB386" s="247"/>
    </row>
    <row r="387" spans="2:54" s="246" customFormat="1">
      <c r="B387" s="238"/>
      <c r="C387" s="239"/>
      <c r="D387" s="240"/>
      <c r="E387" s="239"/>
      <c r="F387" s="241"/>
      <c r="G387" s="239"/>
      <c r="H387" s="290"/>
      <c r="I387" s="239"/>
      <c r="J387" s="290"/>
      <c r="K387" s="243"/>
      <c r="L387" s="290"/>
      <c r="M387" s="243"/>
      <c r="N387" s="290"/>
      <c r="O387" s="292"/>
      <c r="P387" s="170"/>
      <c r="Q387" s="292"/>
      <c r="R387" s="238"/>
      <c r="T387" s="293"/>
      <c r="V387" s="234"/>
      <c r="X387" s="234"/>
      <c r="Z387" s="234"/>
      <c r="AB387" s="234"/>
      <c r="AD387" s="234"/>
      <c r="AF387" s="234"/>
      <c r="AH387" s="234"/>
      <c r="AT387" s="247"/>
      <c r="AU387" s="247"/>
      <c r="AV387" s="247"/>
      <c r="AW387" s="247"/>
      <c r="AX387" s="247"/>
      <c r="AY387" s="247"/>
      <c r="AZ387" s="247"/>
      <c r="BA387" s="247"/>
      <c r="BB387" s="247"/>
    </row>
    <row r="388" spans="2:54" s="246" customFormat="1">
      <c r="B388" s="238"/>
      <c r="C388" s="239"/>
      <c r="D388" s="240"/>
      <c r="E388" s="239"/>
      <c r="F388" s="241"/>
      <c r="G388" s="239"/>
      <c r="H388" s="290"/>
      <c r="I388" s="239"/>
      <c r="J388" s="290"/>
      <c r="K388" s="243"/>
      <c r="L388" s="290"/>
      <c r="M388" s="243"/>
      <c r="N388" s="290"/>
      <c r="O388" s="292"/>
      <c r="P388" s="170"/>
      <c r="Q388" s="292"/>
      <c r="R388" s="238"/>
      <c r="T388" s="293"/>
      <c r="V388" s="234"/>
      <c r="X388" s="234"/>
      <c r="Z388" s="234"/>
      <c r="AB388" s="234"/>
      <c r="AD388" s="234"/>
      <c r="AF388" s="234"/>
      <c r="AH388" s="234"/>
      <c r="AT388" s="247"/>
      <c r="AU388" s="247"/>
      <c r="AV388" s="247"/>
      <c r="AW388" s="247"/>
      <c r="AX388" s="247"/>
      <c r="AY388" s="247"/>
      <c r="AZ388" s="247"/>
      <c r="BA388" s="247"/>
      <c r="BB388" s="247"/>
    </row>
    <row r="389" spans="2:54" s="246" customFormat="1">
      <c r="B389" s="238"/>
      <c r="C389" s="239"/>
      <c r="D389" s="240"/>
      <c r="E389" s="239"/>
      <c r="F389" s="241"/>
      <c r="G389" s="239"/>
      <c r="H389" s="290"/>
      <c r="I389" s="239"/>
      <c r="J389" s="290"/>
      <c r="K389" s="243"/>
      <c r="L389" s="290"/>
      <c r="M389" s="243"/>
      <c r="N389" s="290"/>
      <c r="O389" s="292"/>
      <c r="P389" s="170"/>
      <c r="Q389" s="292"/>
      <c r="R389" s="238"/>
      <c r="T389" s="293"/>
      <c r="V389" s="234"/>
      <c r="X389" s="234"/>
      <c r="Z389" s="234"/>
      <c r="AB389" s="234"/>
      <c r="AD389" s="234"/>
      <c r="AF389" s="234"/>
      <c r="AH389" s="234"/>
      <c r="AT389" s="247"/>
      <c r="AU389" s="247"/>
      <c r="AV389" s="247"/>
      <c r="AW389" s="247"/>
      <c r="AX389" s="247"/>
      <c r="AY389" s="247"/>
      <c r="AZ389" s="247"/>
      <c r="BA389" s="247"/>
      <c r="BB389" s="247"/>
    </row>
    <row r="390" spans="2:54" s="246" customFormat="1">
      <c r="B390" s="238"/>
      <c r="C390" s="239"/>
      <c r="D390" s="240"/>
      <c r="E390" s="239"/>
      <c r="F390" s="241"/>
      <c r="G390" s="239"/>
      <c r="H390" s="290"/>
      <c r="I390" s="239"/>
      <c r="J390" s="290"/>
      <c r="K390" s="243"/>
      <c r="L390" s="290"/>
      <c r="M390" s="243"/>
      <c r="N390" s="290"/>
      <c r="O390" s="292"/>
      <c r="P390" s="170"/>
      <c r="Q390" s="292"/>
      <c r="R390" s="238"/>
      <c r="T390" s="293"/>
      <c r="V390" s="234"/>
      <c r="X390" s="234"/>
      <c r="Z390" s="234"/>
      <c r="AB390" s="234"/>
      <c r="AD390" s="234"/>
      <c r="AF390" s="234"/>
      <c r="AH390" s="234"/>
      <c r="AT390" s="247"/>
      <c r="AU390" s="247"/>
      <c r="AV390" s="247"/>
      <c r="AW390" s="247"/>
      <c r="AX390" s="247"/>
      <c r="AY390" s="247"/>
      <c r="AZ390" s="247"/>
      <c r="BA390" s="247"/>
      <c r="BB390" s="247"/>
    </row>
    <row r="391" spans="2:54" s="246" customFormat="1">
      <c r="B391" s="238"/>
      <c r="C391" s="239"/>
      <c r="D391" s="240"/>
      <c r="E391" s="239"/>
      <c r="F391" s="241"/>
      <c r="G391" s="239"/>
      <c r="H391" s="290"/>
      <c r="I391" s="239"/>
      <c r="J391" s="290"/>
      <c r="K391" s="243"/>
      <c r="L391" s="290"/>
      <c r="M391" s="243"/>
      <c r="N391" s="290"/>
      <c r="O391" s="292"/>
      <c r="P391" s="170"/>
      <c r="Q391" s="292"/>
      <c r="R391" s="238"/>
      <c r="T391" s="293"/>
      <c r="V391" s="234"/>
      <c r="X391" s="234"/>
      <c r="Z391" s="234"/>
      <c r="AB391" s="234"/>
      <c r="AD391" s="234"/>
      <c r="AF391" s="234"/>
      <c r="AH391" s="234"/>
      <c r="AT391" s="247"/>
      <c r="AU391" s="247"/>
      <c r="AV391" s="247"/>
      <c r="AW391" s="247"/>
      <c r="AX391" s="247"/>
      <c r="AY391" s="247"/>
      <c r="AZ391" s="247"/>
      <c r="BA391" s="247"/>
      <c r="BB391" s="247"/>
    </row>
    <row r="392" spans="2:54" s="246" customFormat="1">
      <c r="B392" s="238"/>
      <c r="C392" s="239"/>
      <c r="D392" s="240"/>
      <c r="E392" s="239"/>
      <c r="F392" s="241"/>
      <c r="G392" s="239"/>
      <c r="H392" s="290"/>
      <c r="I392" s="239"/>
      <c r="J392" s="290"/>
      <c r="K392" s="243"/>
      <c r="L392" s="290"/>
      <c r="M392" s="243"/>
      <c r="N392" s="290"/>
      <c r="O392" s="292"/>
      <c r="P392" s="170"/>
      <c r="Q392" s="292"/>
      <c r="R392" s="238"/>
      <c r="T392" s="293"/>
      <c r="V392" s="234"/>
      <c r="X392" s="234"/>
      <c r="Z392" s="234"/>
      <c r="AB392" s="234"/>
      <c r="AD392" s="234"/>
      <c r="AF392" s="234"/>
      <c r="AH392" s="234"/>
      <c r="AT392" s="247"/>
      <c r="AU392" s="247"/>
      <c r="AV392" s="247"/>
      <c r="AW392" s="247"/>
      <c r="AX392" s="247"/>
      <c r="AY392" s="247"/>
      <c r="AZ392" s="247"/>
      <c r="BA392" s="247"/>
      <c r="BB392" s="247"/>
    </row>
    <row r="393" spans="2:54" s="246" customFormat="1">
      <c r="B393" s="238"/>
      <c r="C393" s="239"/>
      <c r="D393" s="240"/>
      <c r="E393" s="239"/>
      <c r="F393" s="241"/>
      <c r="G393" s="239"/>
      <c r="H393" s="290"/>
      <c r="I393" s="239"/>
      <c r="J393" s="290"/>
      <c r="K393" s="243"/>
      <c r="L393" s="290"/>
      <c r="M393" s="243"/>
      <c r="N393" s="290"/>
      <c r="O393" s="292"/>
      <c r="P393" s="170"/>
      <c r="Q393" s="292"/>
      <c r="R393" s="238"/>
      <c r="T393" s="293"/>
      <c r="V393" s="234"/>
      <c r="X393" s="234"/>
      <c r="Z393" s="234"/>
      <c r="AB393" s="234"/>
      <c r="AD393" s="234"/>
      <c r="AF393" s="234"/>
      <c r="AH393" s="234"/>
      <c r="AT393" s="247"/>
      <c r="AU393" s="247"/>
      <c r="AV393" s="247"/>
      <c r="AW393" s="247"/>
      <c r="AX393" s="247"/>
      <c r="AY393" s="247"/>
      <c r="AZ393" s="247"/>
      <c r="BA393" s="247"/>
      <c r="BB393" s="247"/>
    </row>
    <row r="394" spans="2:54" s="246" customFormat="1">
      <c r="B394" s="238"/>
      <c r="C394" s="239"/>
      <c r="D394" s="240"/>
      <c r="E394" s="239"/>
      <c r="F394" s="241"/>
      <c r="G394" s="239"/>
      <c r="H394" s="290"/>
      <c r="I394" s="239"/>
      <c r="J394" s="290"/>
      <c r="K394" s="243"/>
      <c r="L394" s="290"/>
      <c r="M394" s="243"/>
      <c r="N394" s="290"/>
      <c r="O394" s="292"/>
      <c r="P394" s="170"/>
      <c r="Q394" s="292"/>
      <c r="R394" s="238"/>
      <c r="T394" s="293"/>
      <c r="V394" s="234"/>
      <c r="X394" s="234"/>
      <c r="Z394" s="234"/>
      <c r="AB394" s="234"/>
      <c r="AD394" s="234"/>
      <c r="AF394" s="234"/>
      <c r="AH394" s="234"/>
      <c r="AT394" s="247"/>
      <c r="AU394" s="247"/>
      <c r="AV394" s="247"/>
      <c r="AW394" s="247"/>
      <c r="AX394" s="247"/>
      <c r="AY394" s="247"/>
      <c r="AZ394" s="247"/>
      <c r="BA394" s="247"/>
      <c r="BB394" s="247"/>
    </row>
    <row r="395" spans="2:54" s="246" customFormat="1">
      <c r="B395" s="238"/>
      <c r="C395" s="239"/>
      <c r="D395" s="240"/>
      <c r="E395" s="239"/>
      <c r="F395" s="241"/>
      <c r="G395" s="239"/>
      <c r="H395" s="290"/>
      <c r="I395" s="239"/>
      <c r="J395" s="290"/>
      <c r="K395" s="243"/>
      <c r="L395" s="290"/>
      <c r="M395" s="243"/>
      <c r="N395" s="290"/>
      <c r="O395" s="292"/>
      <c r="P395" s="170"/>
      <c r="Q395" s="292"/>
      <c r="R395" s="238"/>
      <c r="T395" s="293"/>
      <c r="V395" s="234"/>
      <c r="X395" s="234"/>
      <c r="Z395" s="234"/>
      <c r="AB395" s="234"/>
      <c r="AD395" s="234"/>
      <c r="AF395" s="234"/>
      <c r="AH395" s="234"/>
      <c r="AT395" s="247"/>
      <c r="AU395" s="247"/>
      <c r="AV395" s="247"/>
      <c r="AW395" s="247"/>
      <c r="AX395" s="247"/>
      <c r="AY395" s="247"/>
      <c r="AZ395" s="247"/>
      <c r="BA395" s="247"/>
      <c r="BB395" s="247"/>
    </row>
    <row r="396" spans="2:54" s="246" customFormat="1">
      <c r="B396" s="238"/>
      <c r="C396" s="239"/>
      <c r="D396" s="240"/>
      <c r="E396" s="239"/>
      <c r="F396" s="241"/>
      <c r="G396" s="239"/>
      <c r="H396" s="290"/>
      <c r="I396" s="239"/>
      <c r="J396" s="290"/>
      <c r="K396" s="243"/>
      <c r="L396" s="290"/>
      <c r="M396" s="243"/>
      <c r="N396" s="290"/>
      <c r="O396" s="292"/>
      <c r="P396" s="170"/>
      <c r="Q396" s="292"/>
      <c r="R396" s="238"/>
      <c r="T396" s="293"/>
      <c r="V396" s="234"/>
      <c r="X396" s="234"/>
      <c r="Z396" s="234"/>
      <c r="AB396" s="234"/>
      <c r="AD396" s="234"/>
      <c r="AF396" s="234"/>
      <c r="AH396" s="234"/>
      <c r="AT396" s="247"/>
      <c r="AU396" s="247"/>
      <c r="AV396" s="247"/>
      <c r="AW396" s="247"/>
      <c r="AX396" s="247"/>
      <c r="AY396" s="247"/>
      <c r="AZ396" s="247"/>
      <c r="BA396" s="247"/>
      <c r="BB396" s="247"/>
    </row>
    <row r="397" spans="2:54" s="246" customFormat="1">
      <c r="B397" s="238"/>
      <c r="C397" s="239"/>
      <c r="D397" s="240"/>
      <c r="E397" s="239"/>
      <c r="F397" s="241"/>
      <c r="G397" s="239"/>
      <c r="H397" s="290"/>
      <c r="I397" s="239"/>
      <c r="J397" s="290"/>
      <c r="K397" s="243"/>
      <c r="L397" s="290"/>
      <c r="M397" s="243"/>
      <c r="N397" s="290"/>
      <c r="O397" s="292"/>
      <c r="P397" s="170"/>
      <c r="Q397" s="292"/>
      <c r="R397" s="238"/>
      <c r="T397" s="293"/>
      <c r="V397" s="234"/>
      <c r="X397" s="234"/>
      <c r="Z397" s="234"/>
      <c r="AB397" s="234"/>
      <c r="AD397" s="234"/>
      <c r="AF397" s="234"/>
      <c r="AH397" s="234"/>
      <c r="AT397" s="247"/>
      <c r="AU397" s="247"/>
      <c r="AV397" s="247"/>
      <c r="AW397" s="247"/>
      <c r="AX397" s="247"/>
      <c r="AY397" s="247"/>
      <c r="AZ397" s="247"/>
      <c r="BA397" s="247"/>
      <c r="BB397" s="247"/>
    </row>
    <row r="398" spans="2:54" s="246" customFormat="1">
      <c r="B398" s="238"/>
      <c r="C398" s="239"/>
      <c r="D398" s="240"/>
      <c r="E398" s="239"/>
      <c r="F398" s="241"/>
      <c r="G398" s="239"/>
      <c r="H398" s="290"/>
      <c r="I398" s="239"/>
      <c r="J398" s="290"/>
      <c r="K398" s="243"/>
      <c r="L398" s="290"/>
      <c r="M398" s="243"/>
      <c r="N398" s="290"/>
      <c r="O398" s="292"/>
      <c r="P398" s="170"/>
      <c r="Q398" s="292"/>
      <c r="R398" s="238"/>
      <c r="T398" s="293"/>
      <c r="V398" s="234"/>
      <c r="X398" s="234"/>
      <c r="Z398" s="234"/>
      <c r="AB398" s="234"/>
      <c r="AD398" s="234"/>
      <c r="AF398" s="234"/>
      <c r="AH398" s="234"/>
      <c r="AT398" s="247"/>
      <c r="AU398" s="247"/>
      <c r="AV398" s="247"/>
      <c r="AW398" s="247"/>
      <c r="AX398" s="247"/>
      <c r="AY398" s="247"/>
      <c r="AZ398" s="247"/>
      <c r="BA398" s="247"/>
      <c r="BB398" s="247"/>
    </row>
    <row r="399" spans="2:54" s="246" customFormat="1">
      <c r="B399" s="238"/>
      <c r="C399" s="239"/>
      <c r="D399" s="240"/>
      <c r="E399" s="239"/>
      <c r="F399" s="241"/>
      <c r="G399" s="239"/>
      <c r="H399" s="290"/>
      <c r="I399" s="239"/>
      <c r="J399" s="290"/>
      <c r="K399" s="243"/>
      <c r="L399" s="290"/>
      <c r="M399" s="243"/>
      <c r="N399" s="290"/>
      <c r="O399" s="292"/>
      <c r="P399" s="170"/>
      <c r="Q399" s="292"/>
      <c r="R399" s="238"/>
      <c r="T399" s="293"/>
      <c r="V399" s="234"/>
      <c r="X399" s="234"/>
      <c r="Z399" s="234"/>
      <c r="AB399" s="234"/>
      <c r="AD399" s="234"/>
      <c r="AF399" s="234"/>
      <c r="AH399" s="234"/>
      <c r="AT399" s="247"/>
      <c r="AU399" s="247"/>
      <c r="AV399" s="247"/>
      <c r="AW399" s="247"/>
      <c r="AX399" s="247"/>
      <c r="AY399" s="247"/>
      <c r="AZ399" s="247"/>
      <c r="BA399" s="247"/>
      <c r="BB399" s="247"/>
    </row>
    <row r="400" spans="2:54" s="246" customFormat="1">
      <c r="B400" s="238"/>
      <c r="C400" s="239"/>
      <c r="D400" s="240"/>
      <c r="E400" s="239"/>
      <c r="F400" s="241"/>
      <c r="G400" s="239"/>
      <c r="H400" s="290"/>
      <c r="I400" s="239"/>
      <c r="J400" s="290"/>
      <c r="K400" s="243"/>
      <c r="L400" s="290"/>
      <c r="M400" s="243"/>
      <c r="N400" s="290"/>
      <c r="O400" s="292"/>
      <c r="P400" s="170"/>
      <c r="Q400" s="292"/>
      <c r="R400" s="238"/>
      <c r="T400" s="293"/>
      <c r="V400" s="234"/>
      <c r="X400" s="234"/>
      <c r="Z400" s="234"/>
      <c r="AB400" s="234"/>
      <c r="AD400" s="234"/>
      <c r="AF400" s="234"/>
      <c r="AH400" s="234"/>
      <c r="AT400" s="247"/>
      <c r="AU400" s="247"/>
      <c r="AV400" s="247"/>
      <c r="AW400" s="247"/>
      <c r="AX400" s="247"/>
      <c r="AY400" s="247"/>
      <c r="AZ400" s="247"/>
      <c r="BA400" s="247"/>
      <c r="BB400" s="247"/>
    </row>
    <row r="401" spans="2:54" s="246" customFormat="1">
      <c r="B401" s="238"/>
      <c r="C401" s="239"/>
      <c r="D401" s="240"/>
      <c r="E401" s="239"/>
      <c r="F401" s="241"/>
      <c r="G401" s="239"/>
      <c r="H401" s="290"/>
      <c r="I401" s="239"/>
      <c r="J401" s="290"/>
      <c r="K401" s="243"/>
      <c r="L401" s="290"/>
      <c r="M401" s="243"/>
      <c r="N401" s="290"/>
      <c r="O401" s="292"/>
      <c r="P401" s="170"/>
      <c r="Q401" s="292"/>
      <c r="R401" s="238"/>
      <c r="T401" s="293"/>
      <c r="V401" s="234"/>
      <c r="X401" s="234"/>
      <c r="Z401" s="234"/>
      <c r="AB401" s="234"/>
      <c r="AD401" s="234"/>
      <c r="AF401" s="234"/>
      <c r="AH401" s="234"/>
      <c r="AT401" s="247"/>
      <c r="AU401" s="247"/>
      <c r="AV401" s="247"/>
      <c r="AW401" s="247"/>
      <c r="AX401" s="247"/>
      <c r="AY401" s="247"/>
      <c r="AZ401" s="247"/>
      <c r="BA401" s="247"/>
      <c r="BB401" s="247"/>
    </row>
    <row r="402" spans="2:54" s="246" customFormat="1">
      <c r="B402" s="238"/>
      <c r="C402" s="239"/>
      <c r="D402" s="240"/>
      <c r="E402" s="239"/>
      <c r="F402" s="241"/>
      <c r="G402" s="239"/>
      <c r="H402" s="290"/>
      <c r="I402" s="239"/>
      <c r="J402" s="290"/>
      <c r="K402" s="243"/>
      <c r="L402" s="290"/>
      <c r="M402" s="243"/>
      <c r="N402" s="290"/>
      <c r="O402" s="292"/>
      <c r="P402" s="170"/>
      <c r="Q402" s="292"/>
      <c r="R402" s="238"/>
      <c r="T402" s="293"/>
      <c r="V402" s="234"/>
      <c r="X402" s="234"/>
      <c r="Z402" s="234"/>
      <c r="AB402" s="234"/>
      <c r="AD402" s="234"/>
      <c r="AF402" s="234"/>
      <c r="AH402" s="234"/>
      <c r="AT402" s="247"/>
      <c r="AU402" s="247"/>
      <c r="AV402" s="247"/>
      <c r="AW402" s="247"/>
      <c r="AX402" s="247"/>
      <c r="AY402" s="247"/>
      <c r="AZ402" s="247"/>
      <c r="BA402" s="247"/>
      <c r="BB402" s="247"/>
    </row>
    <row r="403" spans="2:54" s="246" customFormat="1">
      <c r="B403" s="238"/>
      <c r="C403" s="239"/>
      <c r="D403" s="240"/>
      <c r="E403" s="239"/>
      <c r="F403" s="241"/>
      <c r="G403" s="239"/>
      <c r="H403" s="290"/>
      <c r="I403" s="239"/>
      <c r="J403" s="290"/>
      <c r="K403" s="243"/>
      <c r="L403" s="290"/>
      <c r="M403" s="243"/>
      <c r="N403" s="290"/>
      <c r="O403" s="292"/>
      <c r="P403" s="170"/>
      <c r="Q403" s="292"/>
      <c r="R403" s="238"/>
      <c r="T403" s="293"/>
      <c r="V403" s="234"/>
      <c r="X403" s="234"/>
      <c r="Z403" s="234"/>
      <c r="AB403" s="234"/>
      <c r="AD403" s="234"/>
      <c r="AF403" s="234"/>
      <c r="AH403" s="234"/>
      <c r="AT403" s="247"/>
      <c r="AU403" s="247"/>
      <c r="AV403" s="247"/>
      <c r="AW403" s="247"/>
      <c r="AX403" s="247"/>
      <c r="AY403" s="247"/>
      <c r="AZ403" s="247"/>
      <c r="BA403" s="247"/>
      <c r="BB403" s="247"/>
    </row>
    <row r="404" spans="2:54" s="246" customFormat="1">
      <c r="B404" s="238"/>
      <c r="C404" s="239"/>
      <c r="D404" s="240"/>
      <c r="E404" s="239"/>
      <c r="F404" s="241"/>
      <c r="G404" s="239"/>
      <c r="H404" s="290"/>
      <c r="I404" s="239"/>
      <c r="J404" s="290"/>
      <c r="K404" s="243"/>
      <c r="L404" s="290"/>
      <c r="M404" s="243"/>
      <c r="N404" s="290"/>
      <c r="O404" s="292"/>
      <c r="P404" s="170"/>
      <c r="Q404" s="292"/>
      <c r="R404" s="238"/>
      <c r="T404" s="293"/>
      <c r="V404" s="234"/>
      <c r="X404" s="234"/>
      <c r="Z404" s="234"/>
      <c r="AB404" s="234"/>
      <c r="AD404" s="234"/>
      <c r="AF404" s="234"/>
      <c r="AH404" s="234"/>
      <c r="AT404" s="247"/>
      <c r="AU404" s="247"/>
      <c r="AV404" s="247"/>
      <c r="AW404" s="247"/>
      <c r="AX404" s="247"/>
      <c r="AY404" s="247"/>
      <c r="AZ404" s="247"/>
      <c r="BA404" s="247"/>
      <c r="BB404" s="247"/>
    </row>
    <row r="405" spans="2:54" s="246" customFormat="1">
      <c r="B405" s="238"/>
      <c r="C405" s="239"/>
      <c r="D405" s="240"/>
      <c r="E405" s="239"/>
      <c r="F405" s="241"/>
      <c r="G405" s="239"/>
      <c r="H405" s="290"/>
      <c r="I405" s="239"/>
      <c r="J405" s="290"/>
      <c r="K405" s="243"/>
      <c r="L405" s="290"/>
      <c r="M405" s="243"/>
      <c r="N405" s="290"/>
      <c r="O405" s="292"/>
      <c r="P405" s="170"/>
      <c r="Q405" s="292"/>
      <c r="R405" s="238"/>
      <c r="T405" s="293"/>
      <c r="V405" s="234"/>
      <c r="X405" s="234"/>
      <c r="Z405" s="234"/>
      <c r="AB405" s="234"/>
      <c r="AD405" s="234"/>
      <c r="AF405" s="234"/>
      <c r="AH405" s="234"/>
      <c r="AT405" s="247"/>
      <c r="AU405" s="247"/>
      <c r="AV405" s="247"/>
      <c r="AW405" s="247"/>
      <c r="AX405" s="247"/>
      <c r="AY405" s="247"/>
      <c r="AZ405" s="247"/>
      <c r="BA405" s="247"/>
      <c r="BB405" s="247"/>
    </row>
    <row r="406" spans="2:54" s="246" customFormat="1">
      <c r="B406" s="238"/>
      <c r="C406" s="239"/>
      <c r="D406" s="240"/>
      <c r="E406" s="239"/>
      <c r="F406" s="241"/>
      <c r="G406" s="239"/>
      <c r="H406" s="290"/>
      <c r="I406" s="239"/>
      <c r="J406" s="290"/>
      <c r="K406" s="243"/>
      <c r="L406" s="290"/>
      <c r="M406" s="243"/>
      <c r="N406" s="290"/>
      <c r="O406" s="292"/>
      <c r="P406" s="170"/>
      <c r="Q406" s="292"/>
      <c r="R406" s="238"/>
      <c r="T406" s="293"/>
      <c r="V406" s="234"/>
      <c r="X406" s="234"/>
      <c r="Z406" s="234"/>
      <c r="AB406" s="234"/>
      <c r="AD406" s="234"/>
      <c r="AF406" s="234"/>
      <c r="AH406" s="234"/>
      <c r="AT406" s="247"/>
      <c r="AU406" s="247"/>
      <c r="AV406" s="247"/>
      <c r="AW406" s="247"/>
      <c r="AX406" s="247"/>
      <c r="AY406" s="247"/>
      <c r="AZ406" s="247"/>
      <c r="BA406" s="247"/>
      <c r="BB406" s="247"/>
    </row>
    <row r="407" spans="2:54" s="246" customFormat="1">
      <c r="B407" s="238"/>
      <c r="C407" s="239"/>
      <c r="D407" s="240"/>
      <c r="E407" s="239"/>
      <c r="F407" s="241"/>
      <c r="G407" s="239"/>
      <c r="H407" s="290"/>
      <c r="I407" s="239"/>
      <c r="J407" s="290"/>
      <c r="K407" s="243"/>
      <c r="L407" s="290"/>
      <c r="M407" s="243"/>
      <c r="N407" s="290"/>
      <c r="O407" s="292"/>
      <c r="P407" s="170"/>
      <c r="Q407" s="292"/>
      <c r="R407" s="238"/>
      <c r="T407" s="293"/>
      <c r="V407" s="234"/>
      <c r="X407" s="234"/>
      <c r="Z407" s="234"/>
      <c r="AB407" s="234"/>
      <c r="AD407" s="234"/>
      <c r="AF407" s="234"/>
      <c r="AH407" s="234"/>
      <c r="AT407" s="247"/>
      <c r="AU407" s="247"/>
      <c r="AV407" s="247"/>
      <c r="AW407" s="247"/>
      <c r="AX407" s="247"/>
      <c r="AY407" s="247"/>
      <c r="AZ407" s="247"/>
      <c r="BA407" s="247"/>
      <c r="BB407" s="247"/>
    </row>
    <row r="408" spans="2:54" s="246" customFormat="1">
      <c r="B408" s="238"/>
      <c r="C408" s="239"/>
      <c r="D408" s="240"/>
      <c r="E408" s="239"/>
      <c r="F408" s="241"/>
      <c r="G408" s="239"/>
      <c r="H408" s="290"/>
      <c r="I408" s="239"/>
      <c r="J408" s="290"/>
      <c r="K408" s="243"/>
      <c r="L408" s="290"/>
      <c r="M408" s="243"/>
      <c r="N408" s="290"/>
      <c r="O408" s="292"/>
      <c r="P408" s="170"/>
      <c r="Q408" s="292"/>
      <c r="R408" s="238"/>
      <c r="T408" s="293"/>
      <c r="V408" s="234"/>
      <c r="X408" s="234"/>
      <c r="Z408" s="234"/>
      <c r="AB408" s="234"/>
      <c r="AD408" s="234"/>
      <c r="AF408" s="234"/>
      <c r="AH408" s="234"/>
      <c r="AT408" s="247"/>
      <c r="AU408" s="247"/>
      <c r="AV408" s="247"/>
      <c r="AW408" s="247"/>
      <c r="AX408" s="247"/>
      <c r="AY408" s="247"/>
      <c r="AZ408" s="247"/>
      <c r="BA408" s="247"/>
      <c r="BB408" s="247"/>
    </row>
    <row r="409" spans="2:54" s="246" customFormat="1">
      <c r="B409" s="238"/>
      <c r="C409" s="239"/>
      <c r="D409" s="240"/>
      <c r="E409" s="239"/>
      <c r="F409" s="241"/>
      <c r="G409" s="239"/>
      <c r="H409" s="290"/>
      <c r="I409" s="239"/>
      <c r="J409" s="290"/>
      <c r="K409" s="243"/>
      <c r="L409" s="290"/>
      <c r="M409" s="243"/>
      <c r="N409" s="290"/>
      <c r="O409" s="292"/>
      <c r="P409" s="170"/>
      <c r="Q409" s="292"/>
      <c r="R409" s="238"/>
      <c r="T409" s="293"/>
      <c r="V409" s="234"/>
      <c r="X409" s="234"/>
      <c r="Z409" s="234"/>
      <c r="AB409" s="234"/>
      <c r="AD409" s="234"/>
      <c r="AF409" s="234"/>
      <c r="AH409" s="234"/>
      <c r="AT409" s="247"/>
      <c r="AU409" s="247"/>
      <c r="AV409" s="247"/>
      <c r="AW409" s="247"/>
      <c r="AX409" s="247"/>
      <c r="AY409" s="247"/>
      <c r="AZ409" s="247"/>
      <c r="BA409" s="247"/>
      <c r="BB409" s="247"/>
    </row>
    <row r="410" spans="2:54" s="246" customFormat="1">
      <c r="B410" s="238"/>
      <c r="C410" s="239"/>
      <c r="D410" s="240"/>
      <c r="E410" s="239"/>
      <c r="F410" s="241"/>
      <c r="G410" s="239"/>
      <c r="H410" s="290"/>
      <c r="I410" s="239"/>
      <c r="J410" s="290"/>
      <c r="K410" s="243"/>
      <c r="L410" s="290"/>
      <c r="M410" s="243"/>
      <c r="N410" s="290"/>
      <c r="O410" s="292"/>
      <c r="P410" s="170"/>
      <c r="Q410" s="292"/>
      <c r="R410" s="238"/>
      <c r="T410" s="293"/>
      <c r="V410" s="234"/>
      <c r="X410" s="234"/>
      <c r="Z410" s="234"/>
      <c r="AB410" s="234"/>
      <c r="AD410" s="234"/>
      <c r="AF410" s="234"/>
      <c r="AH410" s="234"/>
      <c r="AT410" s="247"/>
      <c r="AU410" s="247"/>
      <c r="AV410" s="247"/>
      <c r="AW410" s="247"/>
      <c r="AX410" s="247"/>
      <c r="AY410" s="247"/>
      <c r="AZ410" s="247"/>
      <c r="BA410" s="247"/>
      <c r="BB410" s="247"/>
    </row>
    <row r="411" spans="2:54" s="246" customFormat="1">
      <c r="B411" s="238"/>
      <c r="C411" s="239"/>
      <c r="D411" s="240"/>
      <c r="E411" s="239"/>
      <c r="F411" s="241"/>
      <c r="G411" s="239"/>
      <c r="H411" s="290"/>
      <c r="I411" s="239"/>
      <c r="J411" s="290"/>
      <c r="K411" s="243"/>
      <c r="L411" s="290"/>
      <c r="M411" s="243"/>
      <c r="N411" s="290"/>
      <c r="O411" s="292"/>
      <c r="P411" s="170"/>
      <c r="Q411" s="292"/>
      <c r="R411" s="238"/>
      <c r="T411" s="293"/>
      <c r="V411" s="234"/>
      <c r="X411" s="234"/>
      <c r="Z411" s="234"/>
      <c r="AB411" s="234"/>
      <c r="AD411" s="234"/>
      <c r="AF411" s="234"/>
      <c r="AH411" s="234"/>
      <c r="AT411" s="247"/>
      <c r="AU411" s="247"/>
      <c r="AV411" s="247"/>
      <c r="AW411" s="247"/>
      <c r="AX411" s="247"/>
      <c r="AY411" s="247"/>
      <c r="AZ411" s="247"/>
      <c r="BA411" s="247"/>
      <c r="BB411" s="247"/>
    </row>
    <row r="412" spans="2:54" s="246" customFormat="1">
      <c r="B412" s="238"/>
      <c r="C412" s="239"/>
      <c r="D412" s="240"/>
      <c r="E412" s="239"/>
      <c r="F412" s="241"/>
      <c r="G412" s="239"/>
      <c r="H412" s="290"/>
      <c r="I412" s="239"/>
      <c r="J412" s="290"/>
      <c r="K412" s="243"/>
      <c r="L412" s="290"/>
      <c r="M412" s="243"/>
      <c r="N412" s="290"/>
      <c r="O412" s="292"/>
      <c r="P412" s="170"/>
      <c r="Q412" s="292"/>
      <c r="R412" s="238"/>
      <c r="T412" s="293"/>
      <c r="V412" s="234"/>
      <c r="X412" s="234"/>
      <c r="Z412" s="234"/>
      <c r="AB412" s="234"/>
      <c r="AD412" s="234"/>
      <c r="AF412" s="234"/>
      <c r="AH412" s="234"/>
      <c r="AT412" s="247"/>
      <c r="AU412" s="247"/>
      <c r="AV412" s="247"/>
      <c r="AW412" s="247"/>
      <c r="AX412" s="247"/>
      <c r="AY412" s="247"/>
      <c r="AZ412" s="247"/>
      <c r="BA412" s="247"/>
      <c r="BB412" s="247"/>
    </row>
    <row r="413" spans="2:54" s="246" customFormat="1">
      <c r="B413" s="238"/>
      <c r="C413" s="239"/>
      <c r="D413" s="240"/>
      <c r="E413" s="239"/>
      <c r="F413" s="241"/>
      <c r="G413" s="239"/>
      <c r="H413" s="290"/>
      <c r="I413" s="239"/>
      <c r="J413" s="290"/>
      <c r="K413" s="243"/>
      <c r="L413" s="290"/>
      <c r="M413" s="243"/>
      <c r="N413" s="290"/>
      <c r="O413" s="292"/>
      <c r="P413" s="170"/>
      <c r="Q413" s="292"/>
      <c r="R413" s="238"/>
      <c r="T413" s="293"/>
      <c r="V413" s="234"/>
      <c r="X413" s="234"/>
      <c r="Z413" s="234"/>
      <c r="AB413" s="234"/>
      <c r="AD413" s="234"/>
      <c r="AF413" s="234"/>
      <c r="AH413" s="234"/>
      <c r="AT413" s="247"/>
      <c r="AU413" s="247"/>
      <c r="AV413" s="247"/>
      <c r="AW413" s="247"/>
      <c r="AX413" s="247"/>
      <c r="AY413" s="247"/>
      <c r="AZ413" s="247"/>
      <c r="BA413" s="247"/>
      <c r="BB413" s="247"/>
    </row>
    <row r="414" spans="2:54" s="246" customFormat="1">
      <c r="B414" s="238"/>
      <c r="C414" s="239"/>
      <c r="D414" s="240"/>
      <c r="E414" s="239"/>
      <c r="F414" s="241"/>
      <c r="G414" s="239"/>
      <c r="H414" s="290"/>
      <c r="I414" s="239"/>
      <c r="J414" s="290"/>
      <c r="K414" s="243"/>
      <c r="L414" s="290"/>
      <c r="M414" s="243"/>
      <c r="N414" s="290"/>
      <c r="O414" s="292"/>
      <c r="P414" s="170"/>
      <c r="Q414" s="292"/>
      <c r="R414" s="238"/>
      <c r="T414" s="293"/>
      <c r="V414" s="234"/>
      <c r="X414" s="234"/>
      <c r="Z414" s="234"/>
      <c r="AB414" s="234"/>
      <c r="AD414" s="234"/>
      <c r="AF414" s="234"/>
      <c r="AH414" s="234"/>
      <c r="AT414" s="247"/>
      <c r="AU414" s="247"/>
      <c r="AV414" s="247"/>
      <c r="AW414" s="247"/>
      <c r="AX414" s="247"/>
      <c r="AY414" s="247"/>
      <c r="AZ414" s="247"/>
      <c r="BA414" s="247"/>
      <c r="BB414" s="247"/>
    </row>
    <row r="415" spans="2:54" s="246" customFormat="1">
      <c r="B415" s="238"/>
      <c r="C415" s="239"/>
      <c r="D415" s="240"/>
      <c r="E415" s="239"/>
      <c r="F415" s="241"/>
      <c r="G415" s="239"/>
      <c r="H415" s="290"/>
      <c r="I415" s="239"/>
      <c r="J415" s="290"/>
      <c r="K415" s="243"/>
      <c r="L415" s="290"/>
      <c r="M415" s="243"/>
      <c r="N415" s="290"/>
      <c r="O415" s="292"/>
      <c r="P415" s="170"/>
      <c r="Q415" s="292"/>
      <c r="R415" s="238"/>
      <c r="T415" s="293"/>
      <c r="V415" s="234"/>
      <c r="X415" s="234"/>
      <c r="Z415" s="234"/>
      <c r="AB415" s="234"/>
      <c r="AD415" s="234"/>
      <c r="AF415" s="234"/>
      <c r="AH415" s="234"/>
      <c r="AT415" s="247"/>
      <c r="AU415" s="247"/>
      <c r="AV415" s="247"/>
      <c r="AW415" s="247"/>
      <c r="AX415" s="247"/>
      <c r="AY415" s="247"/>
      <c r="AZ415" s="247"/>
      <c r="BA415" s="247"/>
      <c r="BB415" s="247"/>
    </row>
    <row r="416" spans="2:54" s="246" customFormat="1">
      <c r="B416" s="238"/>
      <c r="C416" s="239"/>
      <c r="D416" s="240"/>
      <c r="E416" s="239"/>
      <c r="F416" s="241"/>
      <c r="G416" s="239"/>
      <c r="H416" s="290"/>
      <c r="I416" s="239"/>
      <c r="J416" s="290"/>
      <c r="K416" s="243"/>
      <c r="L416" s="290"/>
      <c r="M416" s="243"/>
      <c r="N416" s="290"/>
      <c r="O416" s="292"/>
      <c r="P416" s="170"/>
      <c r="Q416" s="292"/>
      <c r="R416" s="238"/>
      <c r="T416" s="293"/>
      <c r="V416" s="234"/>
      <c r="X416" s="234"/>
      <c r="Z416" s="234"/>
      <c r="AB416" s="234"/>
      <c r="AD416" s="234"/>
      <c r="AF416" s="234"/>
      <c r="AH416" s="234"/>
      <c r="AT416" s="247"/>
      <c r="AU416" s="247"/>
      <c r="AV416" s="247"/>
      <c r="AW416" s="247"/>
      <c r="AX416" s="247"/>
      <c r="AY416" s="247"/>
      <c r="AZ416" s="247"/>
      <c r="BA416" s="247"/>
      <c r="BB416" s="247"/>
    </row>
    <row r="417" spans="2:54" s="246" customFormat="1">
      <c r="B417" s="238"/>
      <c r="C417" s="239"/>
      <c r="D417" s="240"/>
      <c r="E417" s="239"/>
      <c r="F417" s="241"/>
      <c r="G417" s="239"/>
      <c r="H417" s="290"/>
      <c r="I417" s="239"/>
      <c r="J417" s="290"/>
      <c r="K417" s="243"/>
      <c r="L417" s="290"/>
      <c r="M417" s="243"/>
      <c r="N417" s="290"/>
      <c r="O417" s="292"/>
      <c r="P417" s="170"/>
      <c r="Q417" s="292"/>
      <c r="R417" s="238"/>
      <c r="T417" s="293"/>
      <c r="V417" s="234"/>
      <c r="X417" s="234"/>
      <c r="Z417" s="234"/>
      <c r="AB417" s="234"/>
      <c r="AD417" s="234"/>
      <c r="AF417" s="234"/>
      <c r="AH417" s="234"/>
      <c r="AT417" s="247"/>
      <c r="AU417" s="247"/>
      <c r="AV417" s="247"/>
      <c r="AW417" s="247"/>
      <c r="AX417" s="247"/>
      <c r="AY417" s="247"/>
      <c r="AZ417" s="247"/>
      <c r="BA417" s="247"/>
      <c r="BB417" s="247"/>
    </row>
    <row r="418" spans="2:54" s="246" customFormat="1">
      <c r="B418" s="238"/>
      <c r="C418" s="239"/>
      <c r="D418" s="240"/>
      <c r="E418" s="239"/>
      <c r="F418" s="241"/>
      <c r="G418" s="239"/>
      <c r="H418" s="290"/>
      <c r="I418" s="239"/>
      <c r="J418" s="290"/>
      <c r="K418" s="243"/>
      <c r="L418" s="290"/>
      <c r="M418" s="243"/>
      <c r="N418" s="290"/>
      <c r="O418" s="292"/>
      <c r="P418" s="170"/>
      <c r="Q418" s="292"/>
      <c r="R418" s="238"/>
      <c r="T418" s="293"/>
      <c r="V418" s="234"/>
      <c r="X418" s="234"/>
      <c r="Z418" s="234"/>
      <c r="AB418" s="234"/>
      <c r="AD418" s="234"/>
      <c r="AF418" s="234"/>
      <c r="AH418" s="234"/>
      <c r="AT418" s="247"/>
      <c r="AU418" s="247"/>
      <c r="AV418" s="247"/>
      <c r="AW418" s="247"/>
      <c r="AX418" s="247"/>
      <c r="AY418" s="247"/>
      <c r="AZ418" s="247"/>
      <c r="BA418" s="247"/>
      <c r="BB418" s="247"/>
    </row>
    <row r="419" spans="2:54" s="246" customFormat="1">
      <c r="B419" s="238"/>
      <c r="C419" s="239"/>
      <c r="D419" s="240"/>
      <c r="E419" s="239"/>
      <c r="F419" s="241"/>
      <c r="G419" s="239"/>
      <c r="H419" s="290"/>
      <c r="I419" s="239"/>
      <c r="J419" s="290"/>
      <c r="K419" s="243"/>
      <c r="L419" s="290"/>
      <c r="M419" s="243"/>
      <c r="N419" s="290"/>
      <c r="O419" s="292"/>
      <c r="P419" s="170"/>
      <c r="Q419" s="292"/>
      <c r="R419" s="238"/>
      <c r="T419" s="293"/>
      <c r="V419" s="234"/>
      <c r="X419" s="234"/>
      <c r="Z419" s="234"/>
      <c r="AB419" s="234"/>
      <c r="AD419" s="234"/>
      <c r="AF419" s="234"/>
      <c r="AH419" s="234"/>
      <c r="AT419" s="247"/>
      <c r="AU419" s="247"/>
      <c r="AV419" s="247"/>
      <c r="AW419" s="247"/>
      <c r="AX419" s="247"/>
      <c r="AY419" s="247"/>
      <c r="AZ419" s="247"/>
      <c r="BA419" s="247"/>
      <c r="BB419" s="247"/>
    </row>
    <row r="420" spans="2:54" s="246" customFormat="1">
      <c r="B420" s="238"/>
      <c r="C420" s="239"/>
      <c r="D420" s="240"/>
      <c r="E420" s="239"/>
      <c r="F420" s="241"/>
      <c r="G420" s="239"/>
      <c r="H420" s="290"/>
      <c r="I420" s="239"/>
      <c r="J420" s="290"/>
      <c r="K420" s="243"/>
      <c r="L420" s="290"/>
      <c r="M420" s="243"/>
      <c r="N420" s="290"/>
      <c r="O420" s="292"/>
      <c r="P420" s="170"/>
      <c r="Q420" s="292"/>
      <c r="R420" s="238"/>
      <c r="T420" s="293"/>
      <c r="V420" s="234"/>
      <c r="X420" s="234"/>
      <c r="Z420" s="234"/>
      <c r="AB420" s="234"/>
      <c r="AD420" s="234"/>
      <c r="AF420" s="234"/>
      <c r="AH420" s="234"/>
      <c r="AT420" s="247"/>
      <c r="AU420" s="247"/>
      <c r="AV420" s="247"/>
      <c r="AW420" s="247"/>
      <c r="AX420" s="247"/>
      <c r="AY420" s="247"/>
      <c r="AZ420" s="247"/>
      <c r="BA420" s="247"/>
      <c r="BB420" s="247"/>
    </row>
    <row r="421" spans="2:54" s="246" customFormat="1">
      <c r="B421" s="238"/>
      <c r="C421" s="239"/>
      <c r="D421" s="240"/>
      <c r="E421" s="239"/>
      <c r="F421" s="241"/>
      <c r="G421" s="239"/>
      <c r="H421" s="290"/>
      <c r="I421" s="239"/>
      <c r="J421" s="290"/>
      <c r="K421" s="243"/>
      <c r="L421" s="290"/>
      <c r="M421" s="243"/>
      <c r="N421" s="290"/>
      <c r="O421" s="292"/>
      <c r="P421" s="170"/>
      <c r="Q421" s="292"/>
      <c r="R421" s="238"/>
      <c r="T421" s="293"/>
      <c r="V421" s="234"/>
      <c r="X421" s="234"/>
      <c r="Z421" s="234"/>
      <c r="AB421" s="234"/>
      <c r="AD421" s="234"/>
      <c r="AF421" s="234"/>
      <c r="AH421" s="234"/>
      <c r="AT421" s="247"/>
      <c r="AU421" s="247"/>
      <c r="AV421" s="247"/>
      <c r="AW421" s="247"/>
      <c r="AX421" s="247"/>
      <c r="AY421" s="247"/>
      <c r="AZ421" s="247"/>
      <c r="BA421" s="247"/>
      <c r="BB421" s="247"/>
    </row>
    <row r="422" spans="2:54" s="246" customFormat="1">
      <c r="B422" s="238"/>
      <c r="C422" s="239"/>
      <c r="D422" s="240"/>
      <c r="E422" s="239"/>
      <c r="F422" s="241"/>
      <c r="G422" s="239"/>
      <c r="H422" s="290"/>
      <c r="I422" s="239"/>
      <c r="J422" s="290"/>
      <c r="K422" s="243"/>
      <c r="L422" s="290"/>
      <c r="M422" s="243"/>
      <c r="N422" s="290"/>
      <c r="O422" s="292"/>
      <c r="P422" s="170"/>
      <c r="Q422" s="292"/>
      <c r="R422" s="238"/>
      <c r="T422" s="293"/>
      <c r="V422" s="234"/>
      <c r="X422" s="234"/>
      <c r="Z422" s="234"/>
      <c r="AB422" s="234"/>
      <c r="AD422" s="234"/>
      <c r="AF422" s="234"/>
      <c r="AH422" s="234"/>
      <c r="AT422" s="247"/>
      <c r="AU422" s="247"/>
      <c r="AV422" s="247"/>
      <c r="AW422" s="247"/>
      <c r="AX422" s="247"/>
      <c r="AY422" s="247"/>
      <c r="AZ422" s="247"/>
      <c r="BA422" s="247"/>
      <c r="BB422" s="247"/>
    </row>
    <row r="423" spans="2:54" s="246" customFormat="1">
      <c r="B423" s="238"/>
      <c r="C423" s="239"/>
      <c r="D423" s="240"/>
      <c r="E423" s="239"/>
      <c r="F423" s="241"/>
      <c r="G423" s="239"/>
      <c r="H423" s="290"/>
      <c r="I423" s="239"/>
      <c r="J423" s="290"/>
      <c r="K423" s="243"/>
      <c r="L423" s="290"/>
      <c r="M423" s="243"/>
      <c r="N423" s="290"/>
      <c r="O423" s="292"/>
      <c r="P423" s="170"/>
      <c r="Q423" s="292"/>
      <c r="R423" s="238"/>
      <c r="T423" s="293"/>
      <c r="V423" s="234"/>
      <c r="X423" s="234"/>
      <c r="Z423" s="234"/>
      <c r="AB423" s="234"/>
      <c r="AD423" s="234"/>
      <c r="AF423" s="234"/>
      <c r="AH423" s="234"/>
      <c r="AT423" s="247"/>
      <c r="AU423" s="247"/>
      <c r="AV423" s="247"/>
      <c r="AW423" s="247"/>
      <c r="AX423" s="247"/>
      <c r="AY423" s="247"/>
      <c r="AZ423" s="247"/>
      <c r="BA423" s="247"/>
      <c r="BB423" s="247"/>
    </row>
    <row r="424" spans="2:54" s="246" customFormat="1">
      <c r="B424" s="238"/>
      <c r="C424" s="239"/>
      <c r="D424" s="240"/>
      <c r="E424" s="239"/>
      <c r="F424" s="241"/>
      <c r="G424" s="239"/>
      <c r="H424" s="290"/>
      <c r="I424" s="239"/>
      <c r="J424" s="290"/>
      <c r="K424" s="243"/>
      <c r="L424" s="290"/>
      <c r="M424" s="243"/>
      <c r="N424" s="290"/>
      <c r="O424" s="292"/>
      <c r="P424" s="170"/>
      <c r="Q424" s="292"/>
      <c r="R424" s="238"/>
      <c r="T424" s="293"/>
      <c r="V424" s="234"/>
      <c r="X424" s="234"/>
      <c r="Z424" s="234"/>
      <c r="AB424" s="234"/>
      <c r="AD424" s="234"/>
      <c r="AF424" s="234"/>
      <c r="AH424" s="234"/>
      <c r="AT424" s="247"/>
      <c r="AU424" s="247"/>
      <c r="AV424" s="247"/>
      <c r="AW424" s="247"/>
      <c r="AX424" s="247"/>
      <c r="AY424" s="247"/>
      <c r="AZ424" s="247"/>
      <c r="BA424" s="247"/>
      <c r="BB424" s="247"/>
    </row>
    <row r="425" spans="2:54" s="246" customFormat="1">
      <c r="B425" s="238"/>
      <c r="C425" s="239"/>
      <c r="D425" s="240"/>
      <c r="E425" s="239"/>
      <c r="F425" s="241"/>
      <c r="G425" s="239"/>
      <c r="H425" s="290"/>
      <c r="I425" s="239"/>
      <c r="J425" s="290"/>
      <c r="K425" s="243"/>
      <c r="L425" s="290"/>
      <c r="M425" s="243"/>
      <c r="N425" s="290"/>
      <c r="O425" s="292"/>
      <c r="P425" s="170"/>
      <c r="Q425" s="292"/>
      <c r="R425" s="238"/>
      <c r="T425" s="293"/>
      <c r="V425" s="234"/>
      <c r="X425" s="234"/>
      <c r="Z425" s="234"/>
      <c r="AB425" s="234"/>
      <c r="AD425" s="234"/>
      <c r="AF425" s="234"/>
      <c r="AH425" s="234"/>
      <c r="AT425" s="247"/>
      <c r="AU425" s="247"/>
      <c r="AV425" s="247"/>
      <c r="AW425" s="247"/>
      <c r="AX425" s="247"/>
      <c r="AY425" s="247"/>
      <c r="AZ425" s="247"/>
      <c r="BA425" s="247"/>
      <c r="BB425" s="247"/>
    </row>
    <row r="426" spans="2:54" s="246" customFormat="1">
      <c r="B426" s="238"/>
      <c r="C426" s="239"/>
      <c r="D426" s="240"/>
      <c r="E426" s="239"/>
      <c r="F426" s="241"/>
      <c r="G426" s="239"/>
      <c r="H426" s="290"/>
      <c r="I426" s="239"/>
      <c r="J426" s="290"/>
      <c r="K426" s="243"/>
      <c r="L426" s="290"/>
      <c r="M426" s="243"/>
      <c r="N426" s="290"/>
      <c r="O426" s="292"/>
      <c r="P426" s="170"/>
      <c r="Q426" s="292"/>
      <c r="R426" s="238"/>
      <c r="T426" s="293"/>
      <c r="V426" s="234"/>
      <c r="X426" s="234"/>
      <c r="Z426" s="234"/>
      <c r="AB426" s="234"/>
      <c r="AD426" s="234"/>
      <c r="AF426" s="234"/>
      <c r="AH426" s="234"/>
      <c r="AT426" s="247"/>
      <c r="AU426" s="247"/>
      <c r="AV426" s="247"/>
      <c r="AW426" s="247"/>
      <c r="AX426" s="247"/>
      <c r="AY426" s="247"/>
      <c r="AZ426" s="247"/>
      <c r="BA426" s="247"/>
      <c r="BB426" s="247"/>
    </row>
    <row r="427" spans="2:54" s="246" customFormat="1">
      <c r="B427" s="238"/>
      <c r="C427" s="239"/>
      <c r="D427" s="240"/>
      <c r="E427" s="239"/>
      <c r="F427" s="241"/>
      <c r="G427" s="239"/>
      <c r="H427" s="290"/>
      <c r="I427" s="239"/>
      <c r="J427" s="290"/>
      <c r="K427" s="243"/>
      <c r="L427" s="290"/>
      <c r="M427" s="243"/>
      <c r="N427" s="290"/>
      <c r="O427" s="292"/>
      <c r="P427" s="170"/>
      <c r="Q427" s="292"/>
      <c r="R427" s="238"/>
      <c r="T427" s="293"/>
      <c r="V427" s="234"/>
      <c r="X427" s="234"/>
      <c r="Z427" s="234"/>
      <c r="AB427" s="234"/>
      <c r="AD427" s="234"/>
      <c r="AF427" s="234"/>
      <c r="AH427" s="234"/>
      <c r="AT427" s="247"/>
      <c r="AU427" s="247"/>
      <c r="AV427" s="247"/>
      <c r="AW427" s="247"/>
      <c r="AX427" s="247"/>
      <c r="AY427" s="247"/>
      <c r="AZ427" s="247"/>
      <c r="BA427" s="247"/>
      <c r="BB427" s="247"/>
    </row>
    <row r="428" spans="2:54" s="246" customFormat="1">
      <c r="B428" s="238"/>
      <c r="C428" s="239"/>
      <c r="D428" s="240"/>
      <c r="E428" s="239"/>
      <c r="F428" s="241"/>
      <c r="G428" s="239"/>
      <c r="H428" s="290"/>
      <c r="I428" s="239"/>
      <c r="J428" s="290"/>
      <c r="K428" s="243"/>
      <c r="L428" s="290"/>
      <c r="M428" s="243"/>
      <c r="N428" s="290"/>
      <c r="O428" s="292"/>
      <c r="P428" s="170"/>
      <c r="Q428" s="292"/>
      <c r="R428" s="238"/>
      <c r="T428" s="293"/>
      <c r="V428" s="234"/>
      <c r="X428" s="234"/>
      <c r="Z428" s="234"/>
      <c r="AB428" s="234"/>
      <c r="AD428" s="234"/>
      <c r="AF428" s="234"/>
      <c r="AH428" s="234"/>
      <c r="AT428" s="247"/>
      <c r="AU428" s="247"/>
      <c r="AV428" s="247"/>
      <c r="AW428" s="247"/>
      <c r="AX428" s="247"/>
      <c r="AY428" s="247"/>
      <c r="AZ428" s="247"/>
      <c r="BA428" s="247"/>
      <c r="BB428" s="247"/>
    </row>
    <row r="429" spans="2:54" s="246" customFormat="1">
      <c r="B429" s="238"/>
      <c r="C429" s="239"/>
      <c r="D429" s="240"/>
      <c r="E429" s="239"/>
      <c r="F429" s="241"/>
      <c r="G429" s="239"/>
      <c r="H429" s="290"/>
      <c r="I429" s="239"/>
      <c r="J429" s="290"/>
      <c r="K429" s="243"/>
      <c r="L429" s="290"/>
      <c r="M429" s="243"/>
      <c r="N429" s="290"/>
      <c r="O429" s="292"/>
      <c r="P429" s="170"/>
      <c r="Q429" s="292"/>
      <c r="R429" s="238"/>
      <c r="T429" s="293"/>
      <c r="V429" s="234"/>
      <c r="X429" s="234"/>
      <c r="Z429" s="234"/>
      <c r="AB429" s="234"/>
      <c r="AD429" s="234"/>
      <c r="AF429" s="234"/>
      <c r="AH429" s="234"/>
      <c r="AT429" s="247"/>
      <c r="AU429" s="247"/>
      <c r="AV429" s="247"/>
      <c r="AW429" s="247"/>
      <c r="AX429" s="247"/>
      <c r="AY429" s="247"/>
      <c r="AZ429" s="247"/>
      <c r="BA429" s="247"/>
      <c r="BB429" s="247"/>
    </row>
    <row r="430" spans="2:54" s="246" customFormat="1">
      <c r="B430" s="238"/>
      <c r="C430" s="239"/>
      <c r="D430" s="240"/>
      <c r="E430" s="239"/>
      <c r="F430" s="241"/>
      <c r="G430" s="239"/>
      <c r="H430" s="290"/>
      <c r="I430" s="239"/>
      <c r="J430" s="290"/>
      <c r="K430" s="243"/>
      <c r="L430" s="290"/>
      <c r="M430" s="243"/>
      <c r="N430" s="290"/>
      <c r="O430" s="292"/>
      <c r="P430" s="170"/>
      <c r="Q430" s="292"/>
      <c r="R430" s="238"/>
      <c r="T430" s="293"/>
      <c r="V430" s="234"/>
      <c r="X430" s="234"/>
      <c r="Z430" s="234"/>
      <c r="AB430" s="234"/>
      <c r="AD430" s="234"/>
      <c r="AF430" s="234"/>
      <c r="AH430" s="234"/>
      <c r="AT430" s="247"/>
      <c r="AU430" s="247"/>
      <c r="AV430" s="247"/>
      <c r="AW430" s="247"/>
      <c r="AX430" s="247"/>
      <c r="AY430" s="247"/>
      <c r="AZ430" s="247"/>
      <c r="BA430" s="247"/>
      <c r="BB430" s="247"/>
    </row>
    <row r="431" spans="2:54" s="246" customFormat="1">
      <c r="B431" s="238"/>
      <c r="C431" s="239"/>
      <c r="D431" s="240"/>
      <c r="E431" s="239"/>
      <c r="F431" s="241"/>
      <c r="G431" s="239"/>
      <c r="H431" s="290"/>
      <c r="I431" s="239"/>
      <c r="J431" s="290"/>
      <c r="K431" s="243"/>
      <c r="L431" s="290"/>
      <c r="M431" s="243"/>
      <c r="N431" s="290"/>
      <c r="O431" s="292"/>
      <c r="P431" s="170"/>
      <c r="Q431" s="292"/>
      <c r="R431" s="238"/>
      <c r="T431" s="293"/>
      <c r="V431" s="234"/>
      <c r="X431" s="234"/>
      <c r="Z431" s="234"/>
      <c r="AB431" s="234"/>
      <c r="AD431" s="234"/>
      <c r="AF431" s="234"/>
      <c r="AH431" s="234"/>
      <c r="AT431" s="247"/>
      <c r="AU431" s="247"/>
      <c r="AV431" s="247"/>
      <c r="AW431" s="247"/>
      <c r="AX431" s="247"/>
      <c r="AY431" s="247"/>
      <c r="AZ431" s="247"/>
      <c r="BA431" s="247"/>
      <c r="BB431" s="247"/>
    </row>
    <row r="432" spans="2:54" s="246" customFormat="1">
      <c r="B432" s="238"/>
      <c r="C432" s="239"/>
      <c r="D432" s="240"/>
      <c r="E432" s="239"/>
      <c r="F432" s="241"/>
      <c r="G432" s="239"/>
      <c r="H432" s="290"/>
      <c r="I432" s="239"/>
      <c r="J432" s="290"/>
      <c r="K432" s="243"/>
      <c r="L432" s="290"/>
      <c r="M432" s="243"/>
      <c r="N432" s="290"/>
      <c r="O432" s="292"/>
      <c r="P432" s="170"/>
      <c r="Q432" s="292"/>
      <c r="R432" s="238"/>
      <c r="T432" s="293"/>
      <c r="V432" s="234"/>
      <c r="X432" s="234"/>
      <c r="Z432" s="234"/>
      <c r="AB432" s="234"/>
      <c r="AD432" s="234"/>
      <c r="AF432" s="234"/>
      <c r="AH432" s="234"/>
      <c r="AT432" s="247"/>
      <c r="AU432" s="247"/>
      <c r="AV432" s="247"/>
      <c r="AW432" s="247"/>
      <c r="AX432" s="247"/>
      <c r="AY432" s="247"/>
      <c r="AZ432" s="247"/>
      <c r="BA432" s="247"/>
      <c r="BB432" s="247"/>
    </row>
    <row r="433" spans="2:54" s="246" customFormat="1">
      <c r="B433" s="238"/>
      <c r="C433" s="239"/>
      <c r="D433" s="240"/>
      <c r="E433" s="239"/>
      <c r="F433" s="241"/>
      <c r="G433" s="239"/>
      <c r="H433" s="290"/>
      <c r="I433" s="239"/>
      <c r="J433" s="290"/>
      <c r="K433" s="243"/>
      <c r="L433" s="290"/>
      <c r="M433" s="243"/>
      <c r="N433" s="290"/>
      <c r="O433" s="292"/>
      <c r="P433" s="170"/>
      <c r="Q433" s="292"/>
      <c r="R433" s="238"/>
      <c r="T433" s="293"/>
      <c r="V433" s="234"/>
      <c r="X433" s="234"/>
      <c r="Z433" s="234"/>
      <c r="AB433" s="234"/>
      <c r="AD433" s="234"/>
      <c r="AF433" s="234"/>
      <c r="AH433" s="234"/>
      <c r="AT433" s="247"/>
      <c r="AU433" s="247"/>
      <c r="AV433" s="247"/>
      <c r="AW433" s="247"/>
      <c r="AX433" s="247"/>
      <c r="AY433" s="247"/>
      <c r="AZ433" s="247"/>
      <c r="BA433" s="247"/>
      <c r="BB433" s="247"/>
    </row>
    <row r="434" spans="2:54" s="246" customFormat="1">
      <c r="B434" s="238"/>
      <c r="C434" s="239"/>
      <c r="D434" s="240"/>
      <c r="E434" s="239"/>
      <c r="F434" s="241"/>
      <c r="G434" s="239"/>
      <c r="H434" s="290"/>
      <c r="I434" s="239"/>
      <c r="J434" s="290"/>
      <c r="K434" s="243"/>
      <c r="L434" s="290"/>
      <c r="M434" s="243"/>
      <c r="N434" s="290"/>
      <c r="O434" s="292"/>
      <c r="P434" s="170"/>
      <c r="Q434" s="292"/>
      <c r="R434" s="238"/>
      <c r="T434" s="293"/>
      <c r="V434" s="234"/>
      <c r="X434" s="234"/>
      <c r="Z434" s="234"/>
      <c r="AB434" s="234"/>
      <c r="AD434" s="234"/>
      <c r="AF434" s="234"/>
      <c r="AH434" s="234"/>
      <c r="AT434" s="247"/>
      <c r="AU434" s="247"/>
      <c r="AV434" s="247"/>
      <c r="AW434" s="247"/>
      <c r="AX434" s="247"/>
      <c r="AY434" s="247"/>
      <c r="AZ434" s="247"/>
      <c r="BA434" s="247"/>
      <c r="BB434" s="247"/>
    </row>
    <row r="435" spans="2:54" s="246" customFormat="1">
      <c r="B435" s="238"/>
      <c r="C435" s="239"/>
      <c r="D435" s="240"/>
      <c r="E435" s="239"/>
      <c r="F435" s="241"/>
      <c r="G435" s="239"/>
      <c r="H435" s="290"/>
      <c r="I435" s="239"/>
      <c r="J435" s="290"/>
      <c r="K435" s="243"/>
      <c r="L435" s="290"/>
      <c r="M435" s="243"/>
      <c r="N435" s="290"/>
      <c r="O435" s="292"/>
      <c r="P435" s="170"/>
      <c r="Q435" s="292"/>
      <c r="R435" s="238"/>
      <c r="T435" s="293"/>
      <c r="V435" s="234"/>
      <c r="X435" s="234"/>
      <c r="Z435" s="234"/>
      <c r="AB435" s="234"/>
      <c r="AD435" s="234"/>
      <c r="AF435" s="234"/>
      <c r="AH435" s="234"/>
      <c r="AT435" s="247"/>
      <c r="AU435" s="247"/>
      <c r="AV435" s="247"/>
      <c r="AW435" s="247"/>
      <c r="AX435" s="247"/>
      <c r="AY435" s="247"/>
      <c r="AZ435" s="247"/>
      <c r="BA435" s="247"/>
      <c r="BB435" s="247"/>
    </row>
    <row r="436" spans="2:54" s="246" customFormat="1">
      <c r="B436" s="238"/>
      <c r="C436" s="239"/>
      <c r="D436" s="240"/>
      <c r="E436" s="239"/>
      <c r="F436" s="241"/>
      <c r="G436" s="239"/>
      <c r="H436" s="290"/>
      <c r="I436" s="239"/>
      <c r="J436" s="290"/>
      <c r="K436" s="243"/>
      <c r="L436" s="290"/>
      <c r="M436" s="243"/>
      <c r="N436" s="290"/>
      <c r="O436" s="292"/>
      <c r="P436" s="170"/>
      <c r="Q436" s="292"/>
      <c r="R436" s="238"/>
      <c r="T436" s="293"/>
      <c r="V436" s="234"/>
      <c r="X436" s="234"/>
      <c r="Z436" s="234"/>
      <c r="AB436" s="234"/>
      <c r="AD436" s="234"/>
      <c r="AF436" s="234"/>
      <c r="AH436" s="234"/>
      <c r="AT436" s="247"/>
      <c r="AU436" s="247"/>
      <c r="AV436" s="247"/>
      <c r="AW436" s="247"/>
      <c r="AX436" s="247"/>
      <c r="AY436" s="247"/>
      <c r="AZ436" s="247"/>
      <c r="BA436" s="247"/>
      <c r="BB436" s="247"/>
    </row>
    <row r="437" spans="2:54" s="246" customFormat="1">
      <c r="B437" s="238"/>
      <c r="C437" s="239"/>
      <c r="D437" s="240"/>
      <c r="E437" s="239"/>
      <c r="F437" s="241"/>
      <c r="G437" s="239"/>
      <c r="H437" s="290"/>
      <c r="I437" s="239"/>
      <c r="J437" s="290"/>
      <c r="K437" s="243"/>
      <c r="L437" s="290"/>
      <c r="M437" s="243"/>
      <c r="N437" s="290"/>
      <c r="O437" s="292"/>
      <c r="P437" s="170"/>
      <c r="Q437" s="292"/>
      <c r="R437" s="238"/>
      <c r="T437" s="293"/>
      <c r="V437" s="234"/>
      <c r="X437" s="234"/>
      <c r="Z437" s="234"/>
      <c r="AB437" s="234"/>
      <c r="AD437" s="234"/>
      <c r="AF437" s="234"/>
      <c r="AH437" s="234"/>
      <c r="AT437" s="247"/>
      <c r="AU437" s="247"/>
      <c r="AV437" s="247"/>
      <c r="AW437" s="247"/>
      <c r="AX437" s="247"/>
      <c r="AY437" s="247"/>
      <c r="AZ437" s="247"/>
      <c r="BA437" s="247"/>
      <c r="BB437" s="247"/>
    </row>
    <row r="438" spans="2:54" s="246" customFormat="1">
      <c r="B438" s="238"/>
      <c r="C438" s="239"/>
      <c r="D438" s="240"/>
      <c r="E438" s="239"/>
      <c r="F438" s="241"/>
      <c r="G438" s="239"/>
      <c r="H438" s="290"/>
      <c r="I438" s="239"/>
      <c r="J438" s="290"/>
      <c r="K438" s="243"/>
      <c r="L438" s="290"/>
      <c r="M438" s="243"/>
      <c r="N438" s="290"/>
      <c r="O438" s="292"/>
      <c r="P438" s="170"/>
      <c r="Q438" s="292"/>
      <c r="R438" s="238"/>
      <c r="T438" s="293"/>
      <c r="V438" s="234"/>
      <c r="X438" s="234"/>
      <c r="Z438" s="234"/>
      <c r="AB438" s="234"/>
      <c r="AD438" s="234"/>
      <c r="AF438" s="234"/>
      <c r="AH438" s="234"/>
      <c r="AT438" s="247"/>
      <c r="AU438" s="247"/>
      <c r="AV438" s="247"/>
      <c r="AW438" s="247"/>
      <c r="AX438" s="247"/>
      <c r="AY438" s="247"/>
      <c r="AZ438" s="247"/>
      <c r="BA438" s="247"/>
      <c r="BB438" s="247"/>
    </row>
    <row r="439" spans="2:54" s="246" customFormat="1">
      <c r="B439" s="238"/>
      <c r="C439" s="239"/>
      <c r="D439" s="240"/>
      <c r="E439" s="239"/>
      <c r="F439" s="241"/>
      <c r="G439" s="239"/>
      <c r="H439" s="290"/>
      <c r="I439" s="239"/>
      <c r="J439" s="290"/>
      <c r="K439" s="243"/>
      <c r="L439" s="290"/>
      <c r="M439" s="243"/>
      <c r="N439" s="290"/>
      <c r="O439" s="292"/>
      <c r="P439" s="170"/>
      <c r="Q439" s="292"/>
      <c r="R439" s="238"/>
      <c r="T439" s="293"/>
      <c r="V439" s="234"/>
      <c r="X439" s="234"/>
      <c r="Z439" s="234"/>
      <c r="AB439" s="234"/>
      <c r="AD439" s="234"/>
      <c r="AF439" s="234"/>
      <c r="AH439" s="234"/>
      <c r="AT439" s="247"/>
      <c r="AU439" s="247"/>
      <c r="AV439" s="247"/>
      <c r="AW439" s="247"/>
      <c r="AX439" s="247"/>
      <c r="AY439" s="247"/>
      <c r="AZ439" s="247"/>
      <c r="BA439" s="247"/>
      <c r="BB439" s="247"/>
    </row>
    <row r="440" spans="2:54" s="246" customFormat="1">
      <c r="B440" s="238"/>
      <c r="C440" s="239"/>
      <c r="D440" s="240"/>
      <c r="E440" s="239"/>
      <c r="F440" s="241"/>
      <c r="G440" s="239"/>
      <c r="H440" s="290"/>
      <c r="I440" s="239"/>
      <c r="J440" s="290"/>
      <c r="K440" s="243"/>
      <c r="L440" s="290"/>
      <c r="M440" s="243"/>
      <c r="N440" s="290"/>
      <c r="O440" s="292"/>
      <c r="P440" s="170"/>
      <c r="Q440" s="292"/>
      <c r="R440" s="238"/>
      <c r="T440" s="293"/>
      <c r="V440" s="234"/>
      <c r="X440" s="234"/>
      <c r="Z440" s="234"/>
      <c r="AB440" s="234"/>
      <c r="AD440" s="234"/>
      <c r="AF440" s="234"/>
      <c r="AH440" s="234"/>
      <c r="AT440" s="247"/>
      <c r="AU440" s="247"/>
      <c r="AV440" s="247"/>
      <c r="AW440" s="247"/>
      <c r="AX440" s="247"/>
      <c r="AY440" s="247"/>
      <c r="AZ440" s="247"/>
      <c r="BA440" s="247"/>
      <c r="BB440" s="247"/>
    </row>
    <row r="441" spans="2:54" s="246" customFormat="1">
      <c r="B441" s="238"/>
      <c r="C441" s="239"/>
      <c r="D441" s="240"/>
      <c r="E441" s="239"/>
      <c r="F441" s="241"/>
      <c r="G441" s="239"/>
      <c r="H441" s="290"/>
      <c r="I441" s="239"/>
      <c r="J441" s="290"/>
      <c r="K441" s="243"/>
      <c r="L441" s="290"/>
      <c r="M441" s="243"/>
      <c r="N441" s="290"/>
      <c r="O441" s="292"/>
      <c r="P441" s="170"/>
      <c r="Q441" s="292"/>
      <c r="R441" s="238"/>
      <c r="T441" s="293"/>
      <c r="V441" s="234"/>
      <c r="X441" s="234"/>
      <c r="Z441" s="234"/>
      <c r="AB441" s="234"/>
      <c r="AD441" s="234"/>
      <c r="AF441" s="234"/>
      <c r="AH441" s="234"/>
      <c r="AT441" s="247"/>
      <c r="AU441" s="247"/>
      <c r="AV441" s="247"/>
      <c r="AW441" s="247"/>
      <c r="AX441" s="247"/>
      <c r="AY441" s="247"/>
      <c r="AZ441" s="247"/>
      <c r="BA441" s="247"/>
      <c r="BB441" s="247"/>
    </row>
    <row r="442" spans="2:54" s="246" customFormat="1">
      <c r="B442" s="238"/>
      <c r="C442" s="239"/>
      <c r="D442" s="240"/>
      <c r="E442" s="239"/>
      <c r="F442" s="241"/>
      <c r="G442" s="239"/>
      <c r="H442" s="290"/>
      <c r="I442" s="239"/>
      <c r="J442" s="290"/>
      <c r="K442" s="243"/>
      <c r="L442" s="290"/>
      <c r="M442" s="243"/>
      <c r="N442" s="290"/>
      <c r="O442" s="292"/>
      <c r="P442" s="170"/>
      <c r="Q442" s="292"/>
      <c r="R442" s="238"/>
      <c r="T442" s="293"/>
      <c r="V442" s="234"/>
      <c r="X442" s="234"/>
      <c r="Z442" s="234"/>
      <c r="AB442" s="234"/>
      <c r="AD442" s="234"/>
      <c r="AF442" s="234"/>
      <c r="AH442" s="234"/>
      <c r="AT442" s="247"/>
      <c r="AU442" s="247"/>
      <c r="AV442" s="247"/>
      <c r="AW442" s="247"/>
      <c r="AX442" s="247"/>
      <c r="AY442" s="247"/>
      <c r="AZ442" s="247"/>
      <c r="BA442" s="247"/>
      <c r="BB442" s="247"/>
    </row>
    <row r="443" spans="2:54" s="246" customFormat="1">
      <c r="B443" s="238"/>
      <c r="C443" s="239"/>
      <c r="D443" s="240"/>
      <c r="E443" s="239"/>
      <c r="F443" s="241"/>
      <c r="G443" s="239"/>
      <c r="H443" s="290"/>
      <c r="I443" s="239"/>
      <c r="J443" s="290"/>
      <c r="K443" s="243"/>
      <c r="L443" s="290"/>
      <c r="M443" s="243"/>
      <c r="N443" s="290"/>
      <c r="O443" s="292"/>
      <c r="P443" s="170"/>
      <c r="Q443" s="292"/>
      <c r="R443" s="238"/>
      <c r="T443" s="293"/>
      <c r="V443" s="234"/>
      <c r="X443" s="234"/>
      <c r="Z443" s="234"/>
      <c r="AB443" s="234"/>
      <c r="AD443" s="234"/>
      <c r="AF443" s="234"/>
      <c r="AH443" s="234"/>
      <c r="AT443" s="247"/>
      <c r="AU443" s="247"/>
      <c r="AV443" s="247"/>
      <c r="AW443" s="247"/>
      <c r="AX443" s="247"/>
      <c r="AY443" s="247"/>
      <c r="AZ443" s="247"/>
      <c r="BA443" s="247"/>
      <c r="BB443" s="247"/>
    </row>
    <row r="444" spans="2:54" s="246" customFormat="1">
      <c r="B444" s="238"/>
      <c r="C444" s="239"/>
      <c r="D444" s="240"/>
      <c r="E444" s="239"/>
      <c r="F444" s="241"/>
      <c r="G444" s="239"/>
      <c r="H444" s="290"/>
      <c r="I444" s="239"/>
      <c r="J444" s="290"/>
      <c r="K444" s="243"/>
      <c r="L444" s="290"/>
      <c r="M444" s="243"/>
      <c r="N444" s="290"/>
      <c r="O444" s="292"/>
      <c r="P444" s="170"/>
      <c r="Q444" s="292"/>
      <c r="R444" s="238"/>
      <c r="T444" s="293"/>
      <c r="V444" s="234"/>
      <c r="X444" s="234"/>
      <c r="Z444" s="234"/>
      <c r="AB444" s="234"/>
      <c r="AD444" s="234"/>
      <c r="AF444" s="234"/>
      <c r="AH444" s="234"/>
      <c r="AT444" s="247"/>
      <c r="AU444" s="247"/>
      <c r="AV444" s="247"/>
      <c r="AW444" s="247"/>
      <c r="AX444" s="247"/>
      <c r="AY444" s="247"/>
      <c r="AZ444" s="247"/>
      <c r="BA444" s="247"/>
      <c r="BB444" s="247"/>
    </row>
    <row r="445" spans="2:54" s="246" customFormat="1">
      <c r="B445" s="238"/>
      <c r="C445" s="239"/>
      <c r="D445" s="240"/>
      <c r="E445" s="239"/>
      <c r="F445" s="241"/>
      <c r="G445" s="239"/>
      <c r="H445" s="290"/>
      <c r="I445" s="239"/>
      <c r="J445" s="290"/>
      <c r="K445" s="243"/>
      <c r="L445" s="290"/>
      <c r="M445" s="243"/>
      <c r="N445" s="290"/>
      <c r="O445" s="292"/>
      <c r="P445" s="170"/>
      <c r="Q445" s="292"/>
      <c r="R445" s="238"/>
      <c r="T445" s="293"/>
      <c r="V445" s="234"/>
      <c r="X445" s="234"/>
      <c r="Z445" s="234"/>
      <c r="AB445" s="234"/>
      <c r="AD445" s="234"/>
      <c r="AF445" s="234"/>
      <c r="AH445" s="234"/>
      <c r="AT445" s="247"/>
      <c r="AU445" s="247"/>
      <c r="AV445" s="247"/>
      <c r="AW445" s="247"/>
      <c r="AX445" s="247"/>
      <c r="AY445" s="247"/>
      <c r="AZ445" s="247"/>
      <c r="BA445" s="247"/>
      <c r="BB445" s="247"/>
    </row>
    <row r="446" spans="2:54" s="246" customFormat="1">
      <c r="B446" s="238"/>
      <c r="C446" s="239"/>
      <c r="D446" s="240"/>
      <c r="E446" s="239"/>
      <c r="F446" s="241"/>
      <c r="G446" s="239"/>
      <c r="H446" s="290"/>
      <c r="I446" s="239"/>
      <c r="J446" s="290"/>
      <c r="K446" s="243"/>
      <c r="L446" s="290"/>
      <c r="M446" s="243"/>
      <c r="N446" s="290"/>
      <c r="O446" s="292"/>
      <c r="P446" s="170"/>
      <c r="Q446" s="292"/>
      <c r="R446" s="238"/>
      <c r="T446" s="293"/>
      <c r="V446" s="234"/>
      <c r="X446" s="234"/>
      <c r="Z446" s="234"/>
      <c r="AB446" s="234"/>
      <c r="AD446" s="234"/>
      <c r="AF446" s="234"/>
      <c r="AH446" s="234"/>
      <c r="AT446" s="247"/>
      <c r="AU446" s="247"/>
      <c r="AV446" s="247"/>
      <c r="AW446" s="247"/>
      <c r="AX446" s="247"/>
      <c r="AY446" s="247"/>
      <c r="AZ446" s="247"/>
      <c r="BA446" s="247"/>
      <c r="BB446" s="247"/>
    </row>
    <row r="447" spans="2:54" s="246" customFormat="1">
      <c r="B447" s="238"/>
      <c r="C447" s="239"/>
      <c r="D447" s="240"/>
      <c r="E447" s="239"/>
      <c r="F447" s="241"/>
      <c r="G447" s="239"/>
      <c r="H447" s="290"/>
      <c r="I447" s="239"/>
      <c r="J447" s="290"/>
      <c r="K447" s="243"/>
      <c r="L447" s="290"/>
      <c r="M447" s="243"/>
      <c r="N447" s="290"/>
      <c r="O447" s="292"/>
      <c r="P447" s="170"/>
      <c r="Q447" s="292"/>
      <c r="R447" s="238"/>
      <c r="T447" s="293"/>
      <c r="V447" s="234"/>
      <c r="X447" s="234"/>
      <c r="Z447" s="234"/>
      <c r="AB447" s="234"/>
      <c r="AD447" s="234"/>
      <c r="AF447" s="234"/>
      <c r="AH447" s="234"/>
      <c r="AT447" s="247"/>
      <c r="AU447" s="247"/>
      <c r="AV447" s="247"/>
      <c r="AW447" s="247"/>
      <c r="AX447" s="247"/>
      <c r="AY447" s="247"/>
      <c r="AZ447" s="247"/>
      <c r="BA447" s="247"/>
      <c r="BB447" s="247"/>
    </row>
    <row r="448" spans="2:54" s="246" customFormat="1">
      <c r="B448" s="238"/>
      <c r="C448" s="239"/>
      <c r="D448" s="240"/>
      <c r="E448" s="239"/>
      <c r="F448" s="241"/>
      <c r="G448" s="239"/>
      <c r="H448" s="290"/>
      <c r="I448" s="239"/>
      <c r="J448" s="290"/>
      <c r="K448" s="243"/>
      <c r="L448" s="290"/>
      <c r="M448" s="243"/>
      <c r="N448" s="290"/>
      <c r="O448" s="292"/>
      <c r="P448" s="170"/>
      <c r="Q448" s="292"/>
      <c r="R448" s="238"/>
      <c r="T448" s="293"/>
      <c r="V448" s="234"/>
      <c r="X448" s="234"/>
      <c r="Z448" s="234"/>
      <c r="AB448" s="234"/>
      <c r="AD448" s="234"/>
      <c r="AF448" s="234"/>
      <c r="AH448" s="234"/>
      <c r="AT448" s="247"/>
      <c r="AU448" s="247"/>
      <c r="AV448" s="247"/>
      <c r="AW448" s="247"/>
      <c r="AX448" s="247"/>
      <c r="AY448" s="247"/>
      <c r="AZ448" s="247"/>
      <c r="BA448" s="247"/>
      <c r="BB448" s="247"/>
    </row>
    <row r="449" spans="2:54" s="246" customFormat="1">
      <c r="B449" s="238"/>
      <c r="C449" s="239"/>
      <c r="D449" s="240"/>
      <c r="E449" s="239"/>
      <c r="F449" s="241"/>
      <c r="G449" s="239"/>
      <c r="H449" s="290"/>
      <c r="I449" s="239"/>
      <c r="J449" s="290"/>
      <c r="K449" s="243"/>
      <c r="L449" s="290"/>
      <c r="M449" s="243"/>
      <c r="N449" s="290"/>
      <c r="O449" s="292"/>
      <c r="P449" s="170"/>
      <c r="Q449" s="292"/>
      <c r="R449" s="238"/>
      <c r="T449" s="293"/>
      <c r="V449" s="234"/>
      <c r="X449" s="234"/>
      <c r="Z449" s="234"/>
      <c r="AB449" s="234"/>
      <c r="AD449" s="234"/>
      <c r="AF449" s="234"/>
      <c r="AH449" s="234"/>
      <c r="AT449" s="247"/>
      <c r="AU449" s="247"/>
      <c r="AV449" s="247"/>
      <c r="AW449" s="247"/>
      <c r="AX449" s="247"/>
      <c r="AY449" s="247"/>
      <c r="AZ449" s="247"/>
      <c r="BA449" s="247"/>
      <c r="BB449" s="247"/>
    </row>
    <row r="450" spans="2:54" s="246" customFormat="1">
      <c r="B450" s="238"/>
      <c r="C450" s="239"/>
      <c r="D450" s="240"/>
      <c r="E450" s="239"/>
      <c r="F450" s="241"/>
      <c r="G450" s="239"/>
      <c r="H450" s="290"/>
      <c r="I450" s="239"/>
      <c r="J450" s="290"/>
      <c r="K450" s="243"/>
      <c r="L450" s="290"/>
      <c r="M450" s="243"/>
      <c r="N450" s="290"/>
      <c r="O450" s="292"/>
      <c r="P450" s="170"/>
      <c r="Q450" s="292"/>
      <c r="R450" s="238"/>
      <c r="T450" s="293"/>
      <c r="V450" s="234"/>
      <c r="X450" s="234"/>
      <c r="Z450" s="234"/>
      <c r="AB450" s="234"/>
      <c r="AD450" s="234"/>
      <c r="AF450" s="234"/>
      <c r="AH450" s="234"/>
      <c r="AT450" s="247"/>
      <c r="AU450" s="247"/>
      <c r="AV450" s="247"/>
      <c r="AW450" s="247"/>
      <c r="AX450" s="247"/>
      <c r="AY450" s="247"/>
      <c r="AZ450" s="247"/>
      <c r="BA450" s="247"/>
      <c r="BB450" s="247"/>
    </row>
    <row r="451" spans="2:54" s="246" customFormat="1">
      <c r="B451" s="238"/>
      <c r="C451" s="239"/>
      <c r="D451" s="240"/>
      <c r="E451" s="239"/>
      <c r="F451" s="241"/>
      <c r="G451" s="239"/>
      <c r="H451" s="290"/>
      <c r="I451" s="239"/>
      <c r="J451" s="290"/>
      <c r="K451" s="243"/>
      <c r="L451" s="290"/>
      <c r="M451" s="243"/>
      <c r="N451" s="290"/>
      <c r="O451" s="292"/>
      <c r="P451" s="170"/>
      <c r="Q451" s="292"/>
      <c r="R451" s="238"/>
      <c r="T451" s="293"/>
      <c r="V451" s="234"/>
      <c r="X451" s="234"/>
      <c r="Z451" s="234"/>
      <c r="AB451" s="234"/>
      <c r="AD451" s="234"/>
      <c r="AF451" s="234"/>
      <c r="AH451" s="234"/>
      <c r="AT451" s="247"/>
      <c r="AU451" s="247"/>
      <c r="AV451" s="247"/>
      <c r="AW451" s="247"/>
      <c r="AX451" s="247"/>
      <c r="AY451" s="247"/>
      <c r="AZ451" s="247"/>
      <c r="BA451" s="247"/>
      <c r="BB451" s="247"/>
    </row>
    <row r="452" spans="2:54" s="246" customFormat="1">
      <c r="B452" s="238"/>
      <c r="C452" s="239"/>
      <c r="D452" s="240"/>
      <c r="E452" s="239"/>
      <c r="F452" s="241"/>
      <c r="G452" s="239"/>
      <c r="H452" s="290"/>
      <c r="I452" s="239"/>
      <c r="J452" s="290"/>
      <c r="K452" s="243"/>
      <c r="L452" s="290"/>
      <c r="M452" s="243"/>
      <c r="N452" s="290"/>
      <c r="O452" s="292"/>
      <c r="P452" s="170"/>
      <c r="Q452" s="292"/>
      <c r="R452" s="238"/>
      <c r="T452" s="293"/>
      <c r="V452" s="234"/>
      <c r="X452" s="234"/>
      <c r="Z452" s="234"/>
      <c r="AB452" s="234"/>
      <c r="AD452" s="234"/>
      <c r="AF452" s="234"/>
      <c r="AH452" s="234"/>
      <c r="AT452" s="247"/>
      <c r="AU452" s="247"/>
      <c r="AV452" s="247"/>
      <c r="AW452" s="247"/>
      <c r="AX452" s="247"/>
      <c r="AY452" s="247"/>
      <c r="AZ452" s="247"/>
      <c r="BA452" s="247"/>
      <c r="BB452" s="247"/>
    </row>
    <row r="453" spans="2:54" s="246" customFormat="1">
      <c r="B453" s="238"/>
      <c r="C453" s="239"/>
      <c r="D453" s="240"/>
      <c r="E453" s="239"/>
      <c r="F453" s="241"/>
      <c r="G453" s="239"/>
      <c r="H453" s="290"/>
      <c r="I453" s="239"/>
      <c r="J453" s="290"/>
      <c r="K453" s="243"/>
      <c r="L453" s="290"/>
      <c r="M453" s="243"/>
      <c r="N453" s="290"/>
      <c r="O453" s="292"/>
      <c r="P453" s="170"/>
      <c r="Q453" s="292"/>
      <c r="R453" s="238"/>
      <c r="T453" s="293"/>
      <c r="V453" s="234"/>
      <c r="X453" s="234"/>
      <c r="Z453" s="234"/>
      <c r="AB453" s="234"/>
      <c r="AD453" s="234"/>
      <c r="AF453" s="234"/>
      <c r="AH453" s="234"/>
      <c r="AT453" s="247"/>
      <c r="AU453" s="247"/>
      <c r="AV453" s="247"/>
      <c r="AW453" s="247"/>
      <c r="AX453" s="247"/>
      <c r="AY453" s="247"/>
      <c r="AZ453" s="247"/>
      <c r="BA453" s="247"/>
      <c r="BB453" s="247"/>
    </row>
    <row r="454" spans="2:54" s="246" customFormat="1">
      <c r="B454" s="238"/>
      <c r="C454" s="239"/>
      <c r="D454" s="240"/>
      <c r="E454" s="239"/>
      <c r="F454" s="241"/>
      <c r="G454" s="239"/>
      <c r="H454" s="290"/>
      <c r="I454" s="239"/>
      <c r="J454" s="290"/>
      <c r="K454" s="243"/>
      <c r="L454" s="290"/>
      <c r="M454" s="243"/>
      <c r="N454" s="290"/>
      <c r="O454" s="292"/>
      <c r="P454" s="170"/>
      <c r="Q454" s="292"/>
      <c r="R454" s="238"/>
      <c r="T454" s="293"/>
      <c r="V454" s="234"/>
      <c r="X454" s="234"/>
      <c r="Z454" s="234"/>
      <c r="AB454" s="234"/>
      <c r="AD454" s="234"/>
      <c r="AF454" s="234"/>
      <c r="AH454" s="234"/>
      <c r="AT454" s="247"/>
      <c r="AU454" s="247"/>
      <c r="AV454" s="247"/>
      <c r="AW454" s="247"/>
      <c r="AX454" s="247"/>
      <c r="AY454" s="247"/>
      <c r="AZ454" s="247"/>
      <c r="BA454" s="247"/>
      <c r="BB454" s="247"/>
    </row>
    <row r="455" spans="2:54" s="246" customFormat="1">
      <c r="B455" s="238"/>
      <c r="C455" s="239"/>
      <c r="D455" s="240"/>
      <c r="E455" s="239"/>
      <c r="F455" s="241"/>
      <c r="G455" s="239"/>
      <c r="H455" s="290"/>
      <c r="I455" s="239"/>
      <c r="J455" s="290"/>
      <c r="K455" s="243"/>
      <c r="L455" s="290"/>
      <c r="M455" s="243"/>
      <c r="N455" s="290"/>
      <c r="O455" s="292"/>
      <c r="P455" s="170"/>
      <c r="Q455" s="292"/>
      <c r="R455" s="238"/>
      <c r="T455" s="293"/>
      <c r="V455" s="234"/>
      <c r="X455" s="234"/>
      <c r="Z455" s="234"/>
      <c r="AB455" s="234"/>
      <c r="AD455" s="234"/>
      <c r="AF455" s="234"/>
      <c r="AH455" s="234"/>
      <c r="AT455" s="247"/>
      <c r="AU455" s="247"/>
      <c r="AV455" s="247"/>
      <c r="AW455" s="247"/>
      <c r="AX455" s="247"/>
      <c r="AY455" s="247"/>
      <c r="AZ455" s="247"/>
      <c r="BA455" s="247"/>
      <c r="BB455" s="247"/>
    </row>
    <row r="456" spans="2:54" s="246" customFormat="1">
      <c r="B456" s="238"/>
      <c r="C456" s="239"/>
      <c r="D456" s="240"/>
      <c r="E456" s="239"/>
      <c r="F456" s="241"/>
      <c r="G456" s="239"/>
      <c r="H456" s="290"/>
      <c r="I456" s="239"/>
      <c r="J456" s="290"/>
      <c r="K456" s="243"/>
      <c r="L456" s="290"/>
      <c r="M456" s="243"/>
      <c r="N456" s="290"/>
      <c r="O456" s="292"/>
      <c r="P456" s="170"/>
      <c r="Q456" s="292"/>
      <c r="R456" s="238"/>
      <c r="T456" s="293"/>
      <c r="V456" s="234"/>
      <c r="X456" s="234"/>
      <c r="Z456" s="234"/>
      <c r="AB456" s="234"/>
      <c r="AD456" s="234"/>
      <c r="AF456" s="234"/>
      <c r="AH456" s="234"/>
      <c r="AT456" s="247"/>
      <c r="AU456" s="247"/>
      <c r="AV456" s="247"/>
      <c r="AW456" s="247"/>
      <c r="AX456" s="247"/>
      <c r="AY456" s="247"/>
      <c r="AZ456" s="247"/>
      <c r="BA456" s="247"/>
      <c r="BB456" s="247"/>
    </row>
    <row r="457" spans="2:54" s="246" customFormat="1">
      <c r="B457" s="238"/>
      <c r="C457" s="239"/>
      <c r="D457" s="240"/>
      <c r="E457" s="239"/>
      <c r="F457" s="241"/>
      <c r="G457" s="239"/>
      <c r="H457" s="290"/>
      <c r="I457" s="239"/>
      <c r="J457" s="290"/>
      <c r="K457" s="243"/>
      <c r="L457" s="290"/>
      <c r="M457" s="243"/>
      <c r="N457" s="290"/>
      <c r="O457" s="292"/>
      <c r="P457" s="170"/>
      <c r="Q457" s="292"/>
      <c r="R457" s="238"/>
      <c r="T457" s="293"/>
      <c r="V457" s="234"/>
      <c r="X457" s="234"/>
      <c r="Z457" s="234"/>
      <c r="AB457" s="234"/>
      <c r="AD457" s="234"/>
      <c r="AF457" s="234"/>
      <c r="AH457" s="234"/>
      <c r="AT457" s="247"/>
      <c r="AU457" s="247"/>
      <c r="AV457" s="247"/>
      <c r="AW457" s="247"/>
      <c r="AX457" s="247"/>
      <c r="AY457" s="247"/>
      <c r="AZ457" s="247"/>
      <c r="BA457" s="247"/>
      <c r="BB457" s="247"/>
    </row>
    <row r="458" spans="2:54" s="246" customFormat="1">
      <c r="B458" s="238"/>
      <c r="C458" s="239"/>
      <c r="D458" s="240"/>
      <c r="E458" s="239"/>
      <c r="F458" s="241"/>
      <c r="G458" s="239"/>
      <c r="H458" s="290"/>
      <c r="I458" s="239"/>
      <c r="J458" s="290"/>
      <c r="K458" s="243"/>
      <c r="L458" s="290"/>
      <c r="M458" s="243"/>
      <c r="N458" s="290"/>
      <c r="O458" s="292"/>
      <c r="P458" s="170"/>
      <c r="Q458" s="292"/>
      <c r="R458" s="238"/>
      <c r="T458" s="293"/>
      <c r="V458" s="234"/>
      <c r="X458" s="234"/>
      <c r="Z458" s="234"/>
      <c r="AB458" s="234"/>
      <c r="AD458" s="234"/>
      <c r="AF458" s="234"/>
      <c r="AH458" s="234"/>
      <c r="AT458" s="247"/>
      <c r="AU458" s="247"/>
      <c r="AV458" s="247"/>
      <c r="AW458" s="247"/>
      <c r="AX458" s="247"/>
      <c r="AY458" s="247"/>
      <c r="AZ458" s="247"/>
      <c r="BA458" s="247"/>
      <c r="BB458" s="247"/>
    </row>
    <row r="459" spans="2:54" s="246" customFormat="1">
      <c r="B459" s="238"/>
      <c r="C459" s="239"/>
      <c r="D459" s="240"/>
      <c r="E459" s="239"/>
      <c r="F459" s="241"/>
      <c r="G459" s="239"/>
      <c r="H459" s="290"/>
      <c r="I459" s="239"/>
      <c r="J459" s="290"/>
      <c r="K459" s="243"/>
      <c r="L459" s="290"/>
      <c r="M459" s="243"/>
      <c r="N459" s="290"/>
      <c r="O459" s="292"/>
      <c r="P459" s="170"/>
      <c r="Q459" s="292"/>
      <c r="R459" s="238"/>
      <c r="T459" s="293"/>
      <c r="V459" s="234"/>
      <c r="X459" s="234"/>
      <c r="Z459" s="234"/>
      <c r="AB459" s="234"/>
      <c r="AD459" s="234"/>
      <c r="AF459" s="234"/>
      <c r="AH459" s="234"/>
      <c r="AT459" s="247"/>
      <c r="AU459" s="247"/>
      <c r="AV459" s="247"/>
      <c r="AW459" s="247"/>
      <c r="AX459" s="247"/>
      <c r="AY459" s="247"/>
      <c r="AZ459" s="247"/>
      <c r="BA459" s="247"/>
      <c r="BB459" s="247"/>
    </row>
    <row r="460" spans="2:54" s="246" customFormat="1">
      <c r="B460" s="238"/>
      <c r="C460" s="239"/>
      <c r="D460" s="240"/>
      <c r="E460" s="239"/>
      <c r="F460" s="241"/>
      <c r="G460" s="239"/>
      <c r="H460" s="290"/>
      <c r="I460" s="239"/>
      <c r="J460" s="290"/>
      <c r="K460" s="243"/>
      <c r="L460" s="290"/>
      <c r="M460" s="243"/>
      <c r="N460" s="290"/>
      <c r="O460" s="292"/>
      <c r="P460" s="170"/>
      <c r="Q460" s="292"/>
      <c r="R460" s="238"/>
      <c r="T460" s="293"/>
      <c r="V460" s="234"/>
      <c r="X460" s="234"/>
      <c r="Z460" s="234"/>
      <c r="AB460" s="234"/>
      <c r="AD460" s="234"/>
      <c r="AF460" s="234"/>
      <c r="AH460" s="234"/>
      <c r="AT460" s="247"/>
      <c r="AU460" s="247"/>
      <c r="AV460" s="247"/>
      <c r="AW460" s="247"/>
      <c r="AX460" s="247"/>
      <c r="AY460" s="247"/>
      <c r="AZ460" s="247"/>
      <c r="BA460" s="247"/>
      <c r="BB460" s="247"/>
    </row>
    <row r="461" spans="2:54" s="246" customFormat="1">
      <c r="B461" s="238"/>
      <c r="C461" s="239"/>
      <c r="D461" s="240"/>
      <c r="E461" s="239"/>
      <c r="F461" s="241"/>
      <c r="G461" s="239"/>
      <c r="H461" s="290"/>
      <c r="I461" s="239"/>
      <c r="J461" s="290"/>
      <c r="K461" s="243"/>
      <c r="L461" s="290"/>
      <c r="M461" s="243"/>
      <c r="N461" s="290"/>
      <c r="O461" s="292"/>
      <c r="P461" s="170"/>
      <c r="Q461" s="292"/>
      <c r="R461" s="238"/>
      <c r="T461" s="293"/>
      <c r="V461" s="234"/>
      <c r="X461" s="234"/>
      <c r="Z461" s="234"/>
      <c r="AB461" s="234"/>
      <c r="AD461" s="234"/>
      <c r="AF461" s="234"/>
      <c r="AH461" s="234"/>
      <c r="AT461" s="247"/>
      <c r="AU461" s="247"/>
      <c r="AV461" s="247"/>
      <c r="AW461" s="247"/>
      <c r="AX461" s="247"/>
      <c r="AY461" s="247"/>
      <c r="AZ461" s="247"/>
      <c r="BA461" s="247"/>
      <c r="BB461" s="247"/>
    </row>
    <row r="462" spans="2:54" s="246" customFormat="1">
      <c r="B462" s="238"/>
      <c r="C462" s="239"/>
      <c r="D462" s="240"/>
      <c r="E462" s="239"/>
      <c r="F462" s="241"/>
      <c r="G462" s="239"/>
      <c r="H462" s="290"/>
      <c r="I462" s="239"/>
      <c r="J462" s="290"/>
      <c r="K462" s="243"/>
      <c r="L462" s="290"/>
      <c r="M462" s="243"/>
      <c r="N462" s="290"/>
      <c r="O462" s="292"/>
      <c r="P462" s="170"/>
      <c r="Q462" s="292"/>
      <c r="R462" s="238"/>
      <c r="T462" s="293"/>
      <c r="V462" s="234"/>
      <c r="X462" s="234"/>
      <c r="Z462" s="234"/>
      <c r="AB462" s="234"/>
      <c r="AD462" s="234"/>
      <c r="AF462" s="234"/>
      <c r="AH462" s="234"/>
      <c r="AT462" s="247"/>
      <c r="AU462" s="247"/>
      <c r="AV462" s="247"/>
      <c r="AW462" s="247"/>
      <c r="AX462" s="247"/>
      <c r="AY462" s="247"/>
      <c r="AZ462" s="247"/>
      <c r="BA462" s="247"/>
      <c r="BB462" s="247"/>
    </row>
    <row r="463" spans="2:54" s="246" customFormat="1">
      <c r="B463" s="238"/>
      <c r="C463" s="239"/>
      <c r="D463" s="240"/>
      <c r="E463" s="239"/>
      <c r="F463" s="241"/>
      <c r="G463" s="239"/>
      <c r="H463" s="290"/>
      <c r="I463" s="239"/>
      <c r="J463" s="290"/>
      <c r="K463" s="243"/>
      <c r="L463" s="290"/>
      <c r="M463" s="243"/>
      <c r="N463" s="290"/>
      <c r="O463" s="292"/>
      <c r="P463" s="170"/>
      <c r="Q463" s="292"/>
      <c r="R463" s="238"/>
      <c r="T463" s="293"/>
      <c r="V463" s="234"/>
      <c r="X463" s="234"/>
      <c r="Z463" s="234"/>
      <c r="AB463" s="234"/>
      <c r="AD463" s="234"/>
      <c r="AF463" s="234"/>
      <c r="AH463" s="234"/>
      <c r="AT463" s="247"/>
      <c r="AU463" s="247"/>
      <c r="AV463" s="247"/>
      <c r="AW463" s="247"/>
      <c r="AX463" s="247"/>
      <c r="AY463" s="247"/>
      <c r="AZ463" s="247"/>
      <c r="BA463" s="247"/>
      <c r="BB463" s="247"/>
    </row>
    <row r="464" spans="2:54" s="246" customFormat="1">
      <c r="B464" s="238"/>
      <c r="C464" s="239"/>
      <c r="D464" s="240"/>
      <c r="E464" s="239"/>
      <c r="F464" s="241"/>
      <c r="G464" s="239"/>
      <c r="H464" s="290"/>
      <c r="I464" s="239"/>
      <c r="J464" s="290"/>
      <c r="K464" s="243"/>
      <c r="L464" s="290"/>
      <c r="M464" s="243"/>
      <c r="N464" s="290"/>
      <c r="O464" s="292"/>
      <c r="P464" s="170"/>
      <c r="Q464" s="292"/>
      <c r="R464" s="238"/>
      <c r="T464" s="293"/>
      <c r="V464" s="234"/>
      <c r="X464" s="234"/>
      <c r="Z464" s="234"/>
      <c r="AB464" s="234"/>
      <c r="AD464" s="234"/>
      <c r="AF464" s="234"/>
      <c r="AH464" s="234"/>
      <c r="AT464" s="247"/>
      <c r="AU464" s="247"/>
      <c r="AV464" s="247"/>
      <c r="AW464" s="247"/>
      <c r="AX464" s="247"/>
      <c r="AY464" s="247"/>
      <c r="AZ464" s="247"/>
      <c r="BA464" s="247"/>
      <c r="BB464" s="247"/>
    </row>
    <row r="465" spans="2:54" s="246" customFormat="1">
      <c r="B465" s="238"/>
      <c r="C465" s="239"/>
      <c r="D465" s="240"/>
      <c r="E465" s="239"/>
      <c r="F465" s="241"/>
      <c r="G465" s="239"/>
      <c r="H465" s="290"/>
      <c r="I465" s="239"/>
      <c r="J465" s="290"/>
      <c r="K465" s="243"/>
      <c r="L465" s="290"/>
      <c r="M465" s="243"/>
      <c r="N465" s="290"/>
      <c r="O465" s="292"/>
      <c r="P465" s="170"/>
      <c r="Q465" s="292"/>
      <c r="R465" s="238"/>
      <c r="T465" s="293"/>
      <c r="V465" s="234"/>
      <c r="X465" s="234"/>
      <c r="Z465" s="234"/>
      <c r="AB465" s="234"/>
      <c r="AD465" s="234"/>
      <c r="AF465" s="234"/>
      <c r="AH465" s="234"/>
      <c r="AT465" s="247"/>
      <c r="AU465" s="247"/>
      <c r="AV465" s="247"/>
      <c r="AW465" s="247"/>
      <c r="AX465" s="247"/>
      <c r="AY465" s="247"/>
      <c r="AZ465" s="247"/>
      <c r="BA465" s="247"/>
      <c r="BB465" s="247"/>
    </row>
    <row r="466" spans="2:54" s="246" customFormat="1">
      <c r="B466" s="238"/>
      <c r="C466" s="239"/>
      <c r="D466" s="240"/>
      <c r="E466" s="239"/>
      <c r="F466" s="241"/>
      <c r="G466" s="239"/>
      <c r="H466" s="290"/>
      <c r="I466" s="239"/>
      <c r="J466" s="290"/>
      <c r="K466" s="243"/>
      <c r="L466" s="290"/>
      <c r="M466" s="243"/>
      <c r="N466" s="290"/>
      <c r="O466" s="292"/>
      <c r="P466" s="170"/>
      <c r="Q466" s="292"/>
      <c r="R466" s="238"/>
      <c r="T466" s="293"/>
      <c r="V466" s="234"/>
      <c r="X466" s="234"/>
      <c r="Z466" s="234"/>
      <c r="AB466" s="234"/>
      <c r="AD466" s="234"/>
      <c r="AF466" s="234"/>
      <c r="AH466" s="234"/>
      <c r="AT466" s="247"/>
      <c r="AU466" s="247"/>
      <c r="AV466" s="247"/>
      <c r="AW466" s="247"/>
      <c r="AX466" s="247"/>
      <c r="AY466" s="247"/>
      <c r="AZ466" s="247"/>
      <c r="BA466" s="247"/>
      <c r="BB466" s="247"/>
    </row>
    <row r="467" spans="2:54" s="246" customFormat="1">
      <c r="B467" s="238"/>
      <c r="C467" s="239"/>
      <c r="D467" s="240"/>
      <c r="E467" s="239"/>
      <c r="F467" s="241"/>
      <c r="G467" s="239"/>
      <c r="H467" s="290"/>
      <c r="I467" s="239"/>
      <c r="J467" s="290"/>
      <c r="K467" s="243"/>
      <c r="L467" s="290"/>
      <c r="M467" s="243"/>
      <c r="N467" s="290"/>
      <c r="O467" s="292"/>
      <c r="P467" s="170"/>
      <c r="Q467" s="292"/>
      <c r="R467" s="238"/>
      <c r="T467" s="293"/>
      <c r="V467" s="234"/>
      <c r="X467" s="234"/>
      <c r="Z467" s="234"/>
      <c r="AB467" s="234"/>
      <c r="AD467" s="234"/>
      <c r="AF467" s="234"/>
      <c r="AH467" s="234"/>
      <c r="AT467" s="247"/>
      <c r="AU467" s="247"/>
      <c r="AV467" s="247"/>
      <c r="AW467" s="247"/>
      <c r="AX467" s="247"/>
      <c r="AY467" s="247"/>
      <c r="AZ467" s="247"/>
      <c r="BA467" s="247"/>
      <c r="BB467" s="247"/>
    </row>
    <row r="468" spans="2:54" s="246" customFormat="1">
      <c r="B468" s="238"/>
      <c r="C468" s="239"/>
      <c r="D468" s="240"/>
      <c r="E468" s="239"/>
      <c r="F468" s="241"/>
      <c r="G468" s="239"/>
      <c r="H468" s="290"/>
      <c r="I468" s="239"/>
      <c r="J468" s="290"/>
      <c r="K468" s="243"/>
      <c r="L468" s="290"/>
      <c r="M468" s="243"/>
      <c r="N468" s="290"/>
      <c r="O468" s="292"/>
      <c r="P468" s="170"/>
      <c r="Q468" s="292"/>
      <c r="R468" s="238"/>
      <c r="T468" s="293"/>
      <c r="V468" s="234"/>
      <c r="X468" s="234"/>
      <c r="Z468" s="234"/>
      <c r="AB468" s="234"/>
      <c r="AD468" s="234"/>
      <c r="AF468" s="234"/>
      <c r="AH468" s="234"/>
      <c r="AT468" s="247"/>
      <c r="AU468" s="247"/>
      <c r="AV468" s="247"/>
      <c r="AW468" s="247"/>
      <c r="AX468" s="247"/>
      <c r="AY468" s="247"/>
      <c r="AZ468" s="247"/>
      <c r="BA468" s="247"/>
      <c r="BB468" s="247"/>
    </row>
    <row r="469" spans="2:54" s="246" customFormat="1">
      <c r="B469" s="238"/>
      <c r="C469" s="239"/>
      <c r="D469" s="240"/>
      <c r="E469" s="239"/>
      <c r="F469" s="241"/>
      <c r="G469" s="239"/>
      <c r="H469" s="290"/>
      <c r="I469" s="239"/>
      <c r="J469" s="290"/>
      <c r="K469" s="243"/>
      <c r="L469" s="290"/>
      <c r="M469" s="243"/>
      <c r="N469" s="290"/>
      <c r="O469" s="292"/>
      <c r="P469" s="170"/>
      <c r="Q469" s="292"/>
      <c r="R469" s="238"/>
      <c r="T469" s="293"/>
      <c r="V469" s="234"/>
      <c r="X469" s="234"/>
      <c r="Z469" s="234"/>
      <c r="AB469" s="234"/>
      <c r="AD469" s="234"/>
      <c r="AF469" s="234"/>
      <c r="AH469" s="234"/>
      <c r="AT469" s="247"/>
      <c r="AU469" s="247"/>
      <c r="AV469" s="247"/>
      <c r="AW469" s="247"/>
      <c r="AX469" s="247"/>
      <c r="AY469" s="247"/>
      <c r="AZ469" s="247"/>
      <c r="BA469" s="247"/>
      <c r="BB469" s="247"/>
    </row>
    <row r="470" spans="2:54" s="246" customFormat="1">
      <c r="B470" s="238"/>
      <c r="C470" s="239"/>
      <c r="D470" s="240"/>
      <c r="E470" s="239"/>
      <c r="F470" s="241"/>
      <c r="G470" s="239"/>
      <c r="H470" s="290"/>
      <c r="I470" s="239"/>
      <c r="J470" s="290"/>
      <c r="K470" s="243"/>
      <c r="L470" s="290"/>
      <c r="M470" s="243"/>
      <c r="N470" s="290"/>
      <c r="O470" s="292"/>
      <c r="P470" s="170"/>
      <c r="Q470" s="292"/>
      <c r="R470" s="238"/>
      <c r="T470" s="293"/>
      <c r="V470" s="234"/>
      <c r="X470" s="234"/>
      <c r="Z470" s="234"/>
      <c r="AB470" s="234"/>
      <c r="AD470" s="234"/>
      <c r="AF470" s="234"/>
      <c r="AH470" s="234"/>
      <c r="AT470" s="247"/>
      <c r="AU470" s="247"/>
      <c r="AV470" s="247"/>
      <c r="AW470" s="247"/>
      <c r="AX470" s="247"/>
      <c r="AY470" s="247"/>
      <c r="AZ470" s="247"/>
      <c r="BA470" s="247"/>
      <c r="BB470" s="247"/>
    </row>
    <row r="471" spans="2:54" s="246" customFormat="1">
      <c r="B471" s="238"/>
      <c r="C471" s="239"/>
      <c r="D471" s="240"/>
      <c r="E471" s="239"/>
      <c r="F471" s="241"/>
      <c r="G471" s="239"/>
      <c r="H471" s="290"/>
      <c r="I471" s="239"/>
      <c r="J471" s="290"/>
      <c r="K471" s="243"/>
      <c r="L471" s="290"/>
      <c r="M471" s="243"/>
      <c r="N471" s="290"/>
      <c r="O471" s="292"/>
      <c r="P471" s="170"/>
      <c r="Q471" s="292"/>
      <c r="R471" s="238"/>
      <c r="T471" s="293"/>
      <c r="V471" s="234"/>
      <c r="X471" s="234"/>
      <c r="Z471" s="234"/>
      <c r="AB471" s="234"/>
      <c r="AD471" s="234"/>
      <c r="AF471" s="234"/>
      <c r="AH471" s="234"/>
      <c r="AT471" s="247"/>
      <c r="AU471" s="247"/>
      <c r="AV471" s="247"/>
      <c r="AW471" s="247"/>
      <c r="AX471" s="247"/>
      <c r="AY471" s="247"/>
      <c r="AZ471" s="247"/>
      <c r="BA471" s="247"/>
      <c r="BB471" s="247"/>
    </row>
    <row r="472" spans="2:54" s="246" customFormat="1">
      <c r="B472" s="238"/>
      <c r="C472" s="239"/>
      <c r="D472" s="240"/>
      <c r="E472" s="239"/>
      <c r="F472" s="241"/>
      <c r="G472" s="239"/>
      <c r="H472" s="290"/>
      <c r="I472" s="239"/>
      <c r="J472" s="290"/>
      <c r="K472" s="243"/>
      <c r="L472" s="290"/>
      <c r="M472" s="243"/>
      <c r="N472" s="290"/>
      <c r="O472" s="292"/>
      <c r="P472" s="170"/>
      <c r="Q472" s="292"/>
      <c r="R472" s="238"/>
      <c r="T472" s="293"/>
      <c r="V472" s="234"/>
      <c r="X472" s="234"/>
      <c r="Z472" s="234"/>
      <c r="AB472" s="234"/>
      <c r="AD472" s="234"/>
      <c r="AF472" s="234"/>
      <c r="AH472" s="234"/>
      <c r="AT472" s="247"/>
      <c r="AU472" s="247"/>
      <c r="AV472" s="247"/>
      <c r="AW472" s="247"/>
      <c r="AX472" s="247"/>
      <c r="AY472" s="247"/>
      <c r="AZ472" s="247"/>
      <c r="BA472" s="247"/>
      <c r="BB472" s="247"/>
    </row>
    <row r="473" spans="2:54" s="246" customFormat="1">
      <c r="B473" s="238"/>
      <c r="C473" s="239"/>
      <c r="D473" s="240"/>
      <c r="E473" s="239"/>
      <c r="F473" s="241"/>
      <c r="G473" s="239"/>
      <c r="H473" s="290"/>
      <c r="I473" s="239"/>
      <c r="J473" s="290"/>
      <c r="K473" s="243"/>
      <c r="L473" s="290"/>
      <c r="M473" s="243"/>
      <c r="N473" s="290"/>
      <c r="O473" s="292"/>
      <c r="P473" s="170"/>
      <c r="Q473" s="292"/>
      <c r="R473" s="238"/>
      <c r="T473" s="293"/>
      <c r="V473" s="234"/>
      <c r="X473" s="234"/>
      <c r="Z473" s="234"/>
      <c r="AB473" s="234"/>
      <c r="AD473" s="234"/>
      <c r="AF473" s="234"/>
      <c r="AH473" s="234"/>
      <c r="AT473" s="247"/>
      <c r="AU473" s="247"/>
      <c r="AV473" s="247"/>
      <c r="AW473" s="247"/>
      <c r="AX473" s="247"/>
      <c r="AY473" s="247"/>
      <c r="AZ473" s="247"/>
      <c r="BA473" s="247"/>
      <c r="BB473" s="247"/>
    </row>
    <row r="474" spans="2:54" s="246" customFormat="1">
      <c r="B474" s="238"/>
      <c r="C474" s="239"/>
      <c r="D474" s="240"/>
      <c r="E474" s="239"/>
      <c r="F474" s="241"/>
      <c r="G474" s="239"/>
      <c r="H474" s="290"/>
      <c r="I474" s="239"/>
      <c r="J474" s="290"/>
      <c r="K474" s="243"/>
      <c r="L474" s="290"/>
      <c r="M474" s="243"/>
      <c r="N474" s="290"/>
      <c r="O474" s="292"/>
      <c r="P474" s="170"/>
      <c r="Q474" s="292"/>
      <c r="R474" s="238"/>
      <c r="T474" s="293"/>
      <c r="V474" s="234"/>
      <c r="X474" s="234"/>
      <c r="Z474" s="234"/>
      <c r="AB474" s="234"/>
      <c r="AD474" s="234"/>
      <c r="AF474" s="234"/>
      <c r="AH474" s="234"/>
      <c r="AT474" s="247"/>
      <c r="AU474" s="247"/>
      <c r="AV474" s="247"/>
      <c r="AW474" s="247"/>
      <c r="AX474" s="247"/>
      <c r="AY474" s="247"/>
      <c r="AZ474" s="247"/>
      <c r="BA474" s="247"/>
      <c r="BB474" s="247"/>
    </row>
    <row r="475" spans="2:54" s="246" customFormat="1">
      <c r="B475" s="238"/>
      <c r="C475" s="239"/>
      <c r="D475" s="240"/>
      <c r="E475" s="239"/>
      <c r="F475" s="241"/>
      <c r="G475" s="239"/>
      <c r="H475" s="290"/>
      <c r="I475" s="239"/>
      <c r="J475" s="290"/>
      <c r="K475" s="243"/>
      <c r="L475" s="290"/>
      <c r="M475" s="243"/>
      <c r="N475" s="290"/>
      <c r="O475" s="292"/>
      <c r="P475" s="170"/>
      <c r="Q475" s="292"/>
      <c r="R475" s="238"/>
      <c r="T475" s="293"/>
      <c r="V475" s="234"/>
      <c r="X475" s="234"/>
      <c r="Z475" s="234"/>
      <c r="AB475" s="234"/>
      <c r="AD475" s="234"/>
      <c r="AF475" s="234"/>
      <c r="AH475" s="234"/>
      <c r="AT475" s="247"/>
      <c r="AU475" s="247"/>
      <c r="AV475" s="247"/>
      <c r="AW475" s="247"/>
      <c r="AX475" s="247"/>
      <c r="AY475" s="247"/>
      <c r="AZ475" s="247"/>
      <c r="BA475" s="247"/>
      <c r="BB475" s="247"/>
    </row>
    <row r="476" spans="2:54" s="246" customFormat="1">
      <c r="B476" s="238"/>
      <c r="C476" s="239"/>
      <c r="D476" s="240"/>
      <c r="E476" s="239"/>
      <c r="F476" s="241"/>
      <c r="G476" s="239"/>
      <c r="H476" s="290"/>
      <c r="I476" s="239"/>
      <c r="J476" s="290"/>
      <c r="K476" s="243"/>
      <c r="L476" s="290"/>
      <c r="M476" s="243"/>
      <c r="N476" s="290"/>
      <c r="O476" s="292"/>
      <c r="P476" s="170"/>
      <c r="Q476" s="292"/>
      <c r="R476" s="238"/>
      <c r="T476" s="293"/>
      <c r="V476" s="234"/>
      <c r="X476" s="234"/>
      <c r="Z476" s="234"/>
      <c r="AB476" s="234"/>
      <c r="AD476" s="234"/>
      <c r="AF476" s="234"/>
      <c r="AH476" s="234"/>
      <c r="AT476" s="247"/>
      <c r="AU476" s="247"/>
      <c r="AV476" s="247"/>
      <c r="AW476" s="247"/>
      <c r="AX476" s="247"/>
      <c r="AY476" s="247"/>
      <c r="AZ476" s="247"/>
      <c r="BA476" s="247"/>
      <c r="BB476" s="247"/>
    </row>
    <row r="477" spans="2:54" s="246" customFormat="1">
      <c r="B477" s="238"/>
      <c r="C477" s="239"/>
      <c r="D477" s="240"/>
      <c r="E477" s="239"/>
      <c r="F477" s="241"/>
      <c r="G477" s="239"/>
      <c r="H477" s="290"/>
      <c r="I477" s="239"/>
      <c r="J477" s="290"/>
      <c r="K477" s="243"/>
      <c r="L477" s="290"/>
      <c r="M477" s="243"/>
      <c r="N477" s="290"/>
      <c r="O477" s="292"/>
      <c r="P477" s="170"/>
      <c r="Q477" s="292"/>
      <c r="R477" s="238"/>
      <c r="T477" s="293"/>
      <c r="V477" s="234"/>
      <c r="X477" s="234"/>
      <c r="Z477" s="234"/>
      <c r="AB477" s="234"/>
      <c r="AD477" s="234"/>
      <c r="AF477" s="234"/>
      <c r="AH477" s="234"/>
      <c r="AT477" s="247"/>
      <c r="AU477" s="247"/>
      <c r="AV477" s="247"/>
      <c r="AW477" s="247"/>
      <c r="AX477" s="247"/>
      <c r="AY477" s="247"/>
      <c r="AZ477" s="247"/>
      <c r="BA477" s="247"/>
      <c r="BB477" s="247"/>
    </row>
    <row r="478" spans="2:54" s="246" customFormat="1">
      <c r="B478" s="238"/>
      <c r="C478" s="239"/>
      <c r="D478" s="240"/>
      <c r="E478" s="239"/>
      <c r="F478" s="241"/>
      <c r="G478" s="239"/>
      <c r="H478" s="290"/>
      <c r="I478" s="239"/>
      <c r="J478" s="290"/>
      <c r="K478" s="243"/>
      <c r="L478" s="290"/>
      <c r="M478" s="243"/>
      <c r="N478" s="290"/>
      <c r="O478" s="292"/>
      <c r="P478" s="170"/>
      <c r="Q478" s="292"/>
      <c r="R478" s="238"/>
      <c r="T478" s="293"/>
      <c r="V478" s="234"/>
      <c r="X478" s="234"/>
      <c r="Z478" s="234"/>
      <c r="AB478" s="234"/>
      <c r="AD478" s="234"/>
      <c r="AF478" s="234"/>
      <c r="AH478" s="234"/>
      <c r="AT478" s="247"/>
      <c r="AU478" s="247"/>
      <c r="AV478" s="247"/>
      <c r="AW478" s="247"/>
      <c r="AX478" s="247"/>
      <c r="AY478" s="247"/>
      <c r="AZ478" s="247"/>
      <c r="BA478" s="247"/>
      <c r="BB478" s="247"/>
    </row>
    <row r="479" spans="2:54" s="246" customFormat="1">
      <c r="B479" s="238"/>
      <c r="C479" s="239"/>
      <c r="D479" s="240"/>
      <c r="E479" s="239"/>
      <c r="F479" s="241"/>
      <c r="G479" s="239"/>
      <c r="H479" s="290"/>
      <c r="I479" s="239"/>
      <c r="J479" s="290"/>
      <c r="K479" s="243"/>
      <c r="L479" s="290"/>
      <c r="M479" s="243"/>
      <c r="N479" s="290"/>
      <c r="O479" s="292"/>
      <c r="P479" s="170"/>
      <c r="Q479" s="292"/>
      <c r="R479" s="238"/>
      <c r="T479" s="293"/>
      <c r="V479" s="234"/>
      <c r="X479" s="234"/>
      <c r="Z479" s="234"/>
      <c r="AB479" s="234"/>
      <c r="AD479" s="234"/>
      <c r="AF479" s="234"/>
      <c r="AH479" s="234"/>
      <c r="AT479" s="247"/>
      <c r="AU479" s="247"/>
      <c r="AV479" s="247"/>
      <c r="AW479" s="247"/>
      <c r="AX479" s="247"/>
      <c r="AY479" s="247"/>
      <c r="AZ479" s="247"/>
      <c r="BA479" s="247"/>
      <c r="BB479" s="247"/>
    </row>
    <row r="480" spans="2:54" s="246" customFormat="1">
      <c r="B480" s="238"/>
      <c r="C480" s="239"/>
      <c r="D480" s="240"/>
      <c r="E480" s="239"/>
      <c r="F480" s="241"/>
      <c r="G480" s="239"/>
      <c r="H480" s="290"/>
      <c r="I480" s="239"/>
      <c r="J480" s="290"/>
      <c r="K480" s="243"/>
      <c r="L480" s="290"/>
      <c r="M480" s="243"/>
      <c r="N480" s="290"/>
      <c r="O480" s="292"/>
      <c r="P480" s="170"/>
      <c r="Q480" s="292"/>
      <c r="R480" s="238"/>
      <c r="T480" s="293"/>
      <c r="V480" s="234"/>
      <c r="X480" s="234"/>
      <c r="Z480" s="234"/>
      <c r="AB480" s="234"/>
      <c r="AD480" s="234"/>
      <c r="AF480" s="234"/>
      <c r="AH480" s="234"/>
      <c r="AT480" s="247"/>
      <c r="AU480" s="247"/>
      <c r="AV480" s="247"/>
      <c r="AW480" s="247"/>
      <c r="AX480" s="247"/>
      <c r="AY480" s="247"/>
      <c r="AZ480" s="247"/>
      <c r="BA480" s="247"/>
      <c r="BB480" s="247"/>
    </row>
    <row r="481" spans="2:54" s="246" customFormat="1">
      <c r="B481" s="238"/>
      <c r="C481" s="239"/>
      <c r="D481" s="240"/>
      <c r="E481" s="239"/>
      <c r="F481" s="241"/>
      <c r="G481" s="239"/>
      <c r="H481" s="290"/>
      <c r="I481" s="239"/>
      <c r="J481" s="290"/>
      <c r="K481" s="243"/>
      <c r="L481" s="290"/>
      <c r="M481" s="243"/>
      <c r="N481" s="290"/>
      <c r="O481" s="292"/>
      <c r="P481" s="170"/>
      <c r="Q481" s="292"/>
      <c r="R481" s="238"/>
      <c r="T481" s="293"/>
      <c r="V481" s="234"/>
      <c r="X481" s="234"/>
      <c r="Z481" s="234"/>
      <c r="AB481" s="234"/>
      <c r="AD481" s="234"/>
      <c r="AF481" s="234"/>
      <c r="AH481" s="234"/>
      <c r="AT481" s="247"/>
      <c r="AU481" s="247"/>
      <c r="AV481" s="247"/>
      <c r="AW481" s="247"/>
      <c r="AX481" s="247"/>
      <c r="AY481" s="247"/>
      <c r="AZ481" s="247"/>
      <c r="BA481" s="247"/>
      <c r="BB481" s="247"/>
    </row>
    <row r="482" spans="2:54" s="246" customFormat="1">
      <c r="B482" s="238"/>
      <c r="C482" s="239"/>
      <c r="D482" s="240"/>
      <c r="E482" s="239"/>
      <c r="F482" s="241"/>
      <c r="G482" s="239"/>
      <c r="H482" s="290"/>
      <c r="I482" s="239"/>
      <c r="J482" s="290"/>
      <c r="K482" s="243"/>
      <c r="L482" s="290"/>
      <c r="M482" s="243"/>
      <c r="N482" s="290"/>
      <c r="O482" s="292"/>
      <c r="P482" s="170"/>
      <c r="Q482" s="292"/>
      <c r="R482" s="238"/>
      <c r="T482" s="293"/>
      <c r="V482" s="234"/>
      <c r="X482" s="234"/>
      <c r="Z482" s="234"/>
      <c r="AB482" s="234"/>
      <c r="AD482" s="234"/>
      <c r="AF482" s="234"/>
      <c r="AH482" s="234"/>
      <c r="AT482" s="247"/>
      <c r="AU482" s="247"/>
      <c r="AV482" s="247"/>
      <c r="AW482" s="247"/>
      <c r="AX482" s="247"/>
      <c r="AY482" s="247"/>
      <c r="AZ482" s="247"/>
      <c r="BA482" s="247"/>
      <c r="BB482" s="247"/>
    </row>
    <row r="483" spans="2:54" s="246" customFormat="1">
      <c r="B483" s="238"/>
      <c r="C483" s="239"/>
      <c r="D483" s="240"/>
      <c r="E483" s="239"/>
      <c r="F483" s="241"/>
      <c r="G483" s="239"/>
      <c r="H483" s="290"/>
      <c r="I483" s="239"/>
      <c r="J483" s="290"/>
      <c r="K483" s="243"/>
      <c r="L483" s="290"/>
      <c r="M483" s="243"/>
      <c r="N483" s="290"/>
      <c r="O483" s="292"/>
      <c r="P483" s="170"/>
      <c r="Q483" s="292"/>
      <c r="R483" s="238"/>
      <c r="T483" s="293"/>
      <c r="V483" s="234"/>
      <c r="X483" s="234"/>
      <c r="Z483" s="234"/>
      <c r="AB483" s="234"/>
      <c r="AD483" s="234"/>
      <c r="AF483" s="234"/>
      <c r="AH483" s="234"/>
      <c r="AT483" s="247"/>
      <c r="AU483" s="247"/>
      <c r="AV483" s="247"/>
      <c r="AW483" s="247"/>
      <c r="AX483" s="247"/>
      <c r="AY483" s="247"/>
      <c r="AZ483" s="247"/>
      <c r="BA483" s="247"/>
      <c r="BB483" s="247"/>
    </row>
    <row r="484" spans="2:54" s="246" customFormat="1">
      <c r="B484" s="238"/>
      <c r="C484" s="239"/>
      <c r="D484" s="240"/>
      <c r="E484" s="239"/>
      <c r="F484" s="241"/>
      <c r="G484" s="239"/>
      <c r="H484" s="290"/>
      <c r="I484" s="239"/>
      <c r="J484" s="290"/>
      <c r="K484" s="243"/>
      <c r="L484" s="290"/>
      <c r="M484" s="243"/>
      <c r="N484" s="290"/>
      <c r="O484" s="292"/>
      <c r="P484" s="170"/>
      <c r="Q484" s="292"/>
      <c r="R484" s="238"/>
      <c r="T484" s="293"/>
      <c r="V484" s="234"/>
      <c r="X484" s="234"/>
      <c r="Z484" s="234"/>
      <c r="AB484" s="234"/>
      <c r="AD484" s="234"/>
      <c r="AF484" s="234"/>
      <c r="AH484" s="234"/>
      <c r="AT484" s="247"/>
      <c r="AU484" s="247"/>
      <c r="AV484" s="247"/>
      <c r="AW484" s="247"/>
      <c r="AX484" s="247"/>
      <c r="AY484" s="247"/>
      <c r="AZ484" s="247"/>
      <c r="BA484" s="247"/>
      <c r="BB484" s="247"/>
    </row>
    <row r="485" spans="2:54" s="246" customFormat="1">
      <c r="B485" s="238"/>
      <c r="C485" s="239"/>
      <c r="D485" s="240"/>
      <c r="E485" s="239"/>
      <c r="F485" s="241"/>
      <c r="G485" s="239"/>
      <c r="H485" s="290"/>
      <c r="I485" s="239"/>
      <c r="J485" s="290"/>
      <c r="K485" s="243"/>
      <c r="L485" s="290"/>
      <c r="M485" s="243"/>
      <c r="N485" s="290"/>
      <c r="O485" s="292"/>
      <c r="P485" s="170"/>
      <c r="Q485" s="292"/>
      <c r="R485" s="238"/>
      <c r="T485" s="293"/>
      <c r="V485" s="234"/>
      <c r="X485" s="234"/>
      <c r="Z485" s="234"/>
      <c r="AB485" s="234"/>
      <c r="AD485" s="234"/>
      <c r="AF485" s="234"/>
      <c r="AH485" s="234"/>
      <c r="AT485" s="247"/>
      <c r="AU485" s="247"/>
      <c r="AV485" s="247"/>
      <c r="AW485" s="247"/>
      <c r="AX485" s="247"/>
      <c r="AY485" s="247"/>
      <c r="AZ485" s="247"/>
      <c r="BA485" s="247"/>
      <c r="BB485" s="247"/>
    </row>
    <row r="486" spans="2:54" s="246" customFormat="1">
      <c r="B486" s="238"/>
      <c r="C486" s="239"/>
      <c r="D486" s="240"/>
      <c r="E486" s="239"/>
      <c r="F486" s="241"/>
      <c r="G486" s="239"/>
      <c r="H486" s="290"/>
      <c r="I486" s="239"/>
      <c r="J486" s="290"/>
      <c r="K486" s="243"/>
      <c r="L486" s="290"/>
      <c r="M486" s="243"/>
      <c r="N486" s="290"/>
      <c r="O486" s="292"/>
      <c r="P486" s="170"/>
      <c r="Q486" s="292"/>
      <c r="R486" s="238"/>
      <c r="T486" s="293"/>
      <c r="V486" s="234"/>
      <c r="X486" s="234"/>
      <c r="Z486" s="234"/>
      <c r="AB486" s="234"/>
      <c r="AD486" s="234"/>
      <c r="AF486" s="234"/>
      <c r="AH486" s="234"/>
      <c r="AT486" s="247"/>
      <c r="AU486" s="247"/>
      <c r="AV486" s="247"/>
      <c r="AW486" s="247"/>
      <c r="AX486" s="247"/>
      <c r="AY486" s="247"/>
      <c r="AZ486" s="247"/>
      <c r="BA486" s="247"/>
      <c r="BB486" s="247"/>
    </row>
    <row r="487" spans="2:54" s="246" customFormat="1">
      <c r="B487" s="238"/>
      <c r="C487" s="239"/>
      <c r="D487" s="240"/>
      <c r="E487" s="239"/>
      <c r="F487" s="241"/>
      <c r="G487" s="239"/>
      <c r="H487" s="290"/>
      <c r="I487" s="239"/>
      <c r="J487" s="290"/>
      <c r="K487" s="243"/>
      <c r="L487" s="290"/>
      <c r="M487" s="243"/>
      <c r="N487" s="290"/>
      <c r="O487" s="292"/>
      <c r="P487" s="170"/>
      <c r="Q487" s="292"/>
      <c r="R487" s="238"/>
      <c r="T487" s="293"/>
      <c r="V487" s="234"/>
      <c r="X487" s="234"/>
      <c r="Z487" s="234"/>
      <c r="AB487" s="234"/>
      <c r="AD487" s="234"/>
      <c r="AF487" s="234"/>
      <c r="AH487" s="234"/>
      <c r="AT487" s="247"/>
      <c r="AU487" s="247"/>
      <c r="AV487" s="247"/>
      <c r="AW487" s="247"/>
      <c r="AX487" s="247"/>
      <c r="AY487" s="247"/>
      <c r="AZ487" s="247"/>
      <c r="BA487" s="247"/>
      <c r="BB487" s="247"/>
    </row>
    <row r="488" spans="2:54" s="246" customFormat="1">
      <c r="B488" s="238"/>
      <c r="C488" s="239"/>
      <c r="D488" s="240"/>
      <c r="E488" s="239"/>
      <c r="F488" s="241"/>
      <c r="G488" s="239"/>
      <c r="H488" s="290"/>
      <c r="I488" s="239"/>
      <c r="J488" s="290"/>
      <c r="K488" s="243"/>
      <c r="L488" s="290"/>
      <c r="M488" s="243"/>
      <c r="N488" s="290"/>
      <c r="O488" s="292"/>
      <c r="P488" s="170"/>
      <c r="Q488" s="292"/>
      <c r="R488" s="238"/>
      <c r="T488" s="293"/>
      <c r="V488" s="234"/>
      <c r="X488" s="234"/>
      <c r="Z488" s="234"/>
      <c r="AB488" s="234"/>
      <c r="AD488" s="234"/>
      <c r="AF488" s="234"/>
      <c r="AH488" s="234"/>
      <c r="AT488" s="247"/>
      <c r="AU488" s="247"/>
      <c r="AV488" s="247"/>
      <c r="AW488" s="247"/>
      <c r="AX488" s="247"/>
      <c r="AY488" s="247"/>
      <c r="AZ488" s="247"/>
      <c r="BA488" s="247"/>
      <c r="BB488" s="247"/>
    </row>
    <row r="489" spans="2:54" s="246" customFormat="1">
      <c r="B489" s="238"/>
      <c r="C489" s="239"/>
      <c r="D489" s="240"/>
      <c r="E489" s="239"/>
      <c r="F489" s="241"/>
      <c r="G489" s="239"/>
      <c r="H489" s="290"/>
      <c r="I489" s="239"/>
      <c r="J489" s="290"/>
      <c r="K489" s="243"/>
      <c r="L489" s="290"/>
      <c r="M489" s="243"/>
      <c r="N489" s="290"/>
      <c r="O489" s="292"/>
      <c r="P489" s="170"/>
      <c r="Q489" s="292"/>
      <c r="R489" s="238"/>
      <c r="T489" s="293"/>
      <c r="V489" s="234"/>
      <c r="X489" s="234"/>
      <c r="Z489" s="234"/>
      <c r="AB489" s="234"/>
      <c r="AD489" s="234"/>
      <c r="AF489" s="234"/>
      <c r="AH489" s="234"/>
      <c r="AT489" s="247"/>
      <c r="AU489" s="247"/>
      <c r="AV489" s="247"/>
      <c r="AW489" s="247"/>
      <c r="AX489" s="247"/>
      <c r="AY489" s="247"/>
      <c r="AZ489" s="247"/>
      <c r="BA489" s="247"/>
      <c r="BB489" s="247"/>
    </row>
    <row r="490" spans="2:54" s="246" customFormat="1">
      <c r="B490" s="238"/>
      <c r="C490" s="239"/>
      <c r="D490" s="240"/>
      <c r="E490" s="239"/>
      <c r="F490" s="241"/>
      <c r="G490" s="239"/>
      <c r="H490" s="290"/>
      <c r="I490" s="239"/>
      <c r="J490" s="290"/>
      <c r="K490" s="243"/>
      <c r="L490" s="290"/>
      <c r="M490" s="243"/>
      <c r="N490" s="290"/>
      <c r="O490" s="292"/>
      <c r="P490" s="170"/>
      <c r="Q490" s="292"/>
      <c r="R490" s="238"/>
      <c r="T490" s="293"/>
      <c r="V490" s="234"/>
      <c r="X490" s="234"/>
      <c r="Z490" s="234"/>
      <c r="AB490" s="234"/>
      <c r="AD490" s="234"/>
      <c r="AF490" s="234"/>
      <c r="AH490" s="234"/>
      <c r="AT490" s="247"/>
      <c r="AU490" s="247"/>
      <c r="AV490" s="247"/>
      <c r="AW490" s="247"/>
      <c r="AX490" s="247"/>
      <c r="AY490" s="247"/>
      <c r="AZ490" s="247"/>
      <c r="BA490" s="247"/>
      <c r="BB490" s="247"/>
    </row>
    <row r="491" spans="2:54" s="246" customFormat="1">
      <c r="B491" s="238"/>
      <c r="C491" s="239"/>
      <c r="D491" s="240"/>
      <c r="E491" s="239"/>
      <c r="F491" s="241"/>
      <c r="G491" s="239"/>
      <c r="H491" s="290"/>
      <c r="I491" s="239"/>
      <c r="J491" s="290"/>
      <c r="K491" s="243"/>
      <c r="L491" s="290"/>
      <c r="M491" s="243"/>
      <c r="N491" s="290"/>
      <c r="O491" s="292"/>
      <c r="P491" s="170"/>
      <c r="Q491" s="292"/>
      <c r="R491" s="238"/>
      <c r="T491" s="293"/>
      <c r="V491" s="234"/>
      <c r="X491" s="234"/>
      <c r="Z491" s="234"/>
      <c r="AB491" s="234"/>
      <c r="AD491" s="234"/>
      <c r="AF491" s="234"/>
      <c r="AH491" s="234"/>
      <c r="AT491" s="247"/>
      <c r="AU491" s="247"/>
      <c r="AV491" s="247"/>
      <c r="AW491" s="247"/>
      <c r="AX491" s="247"/>
      <c r="AY491" s="247"/>
      <c r="AZ491" s="247"/>
      <c r="BA491" s="247"/>
      <c r="BB491" s="247"/>
    </row>
    <row r="492" spans="2:54" s="246" customFormat="1">
      <c r="B492" s="238"/>
      <c r="C492" s="239"/>
      <c r="D492" s="240"/>
      <c r="E492" s="239"/>
      <c r="F492" s="241"/>
      <c r="G492" s="239"/>
      <c r="H492" s="290"/>
      <c r="I492" s="239"/>
      <c r="J492" s="290"/>
      <c r="K492" s="243"/>
      <c r="L492" s="290"/>
      <c r="M492" s="243"/>
      <c r="N492" s="290"/>
      <c r="O492" s="292"/>
      <c r="P492" s="170"/>
      <c r="Q492" s="292"/>
      <c r="R492" s="238"/>
      <c r="T492" s="293"/>
      <c r="V492" s="234"/>
      <c r="X492" s="234"/>
      <c r="Z492" s="234"/>
      <c r="AB492" s="234"/>
      <c r="AD492" s="234"/>
      <c r="AF492" s="234"/>
      <c r="AH492" s="234"/>
      <c r="AT492" s="247"/>
      <c r="AU492" s="247"/>
      <c r="AV492" s="247"/>
      <c r="AW492" s="247"/>
      <c r="AX492" s="247"/>
      <c r="AY492" s="247"/>
      <c r="AZ492" s="247"/>
      <c r="BA492" s="247"/>
      <c r="BB492" s="247"/>
    </row>
    <row r="493" spans="2:54" s="246" customFormat="1">
      <c r="B493" s="238"/>
      <c r="C493" s="239"/>
      <c r="D493" s="240"/>
      <c r="E493" s="239"/>
      <c r="F493" s="241"/>
      <c r="G493" s="239"/>
      <c r="H493" s="290"/>
      <c r="I493" s="239"/>
      <c r="J493" s="290"/>
      <c r="K493" s="243"/>
      <c r="L493" s="290"/>
      <c r="M493" s="243"/>
      <c r="N493" s="290"/>
      <c r="O493" s="292"/>
      <c r="P493" s="170"/>
      <c r="Q493" s="292"/>
      <c r="R493" s="238"/>
      <c r="T493" s="293"/>
      <c r="V493" s="234"/>
      <c r="X493" s="234"/>
      <c r="Z493" s="234"/>
      <c r="AB493" s="234"/>
      <c r="AD493" s="234"/>
      <c r="AF493" s="234"/>
      <c r="AH493" s="234"/>
      <c r="AT493" s="247"/>
      <c r="AU493" s="247"/>
      <c r="AV493" s="247"/>
      <c r="AW493" s="247"/>
      <c r="AX493" s="247"/>
      <c r="AY493" s="247"/>
      <c r="AZ493" s="247"/>
      <c r="BA493" s="247"/>
      <c r="BB493" s="247"/>
    </row>
    <row r="494" spans="2:54" s="246" customFormat="1">
      <c r="B494" s="238"/>
      <c r="C494" s="239"/>
      <c r="D494" s="240"/>
      <c r="E494" s="239"/>
      <c r="F494" s="241"/>
      <c r="G494" s="239"/>
      <c r="H494" s="290"/>
      <c r="I494" s="239"/>
      <c r="J494" s="290"/>
      <c r="K494" s="243"/>
      <c r="L494" s="290"/>
      <c r="M494" s="243"/>
      <c r="N494" s="290"/>
      <c r="O494" s="292"/>
      <c r="P494" s="170"/>
      <c r="Q494" s="292"/>
      <c r="R494" s="238"/>
      <c r="T494" s="293"/>
      <c r="V494" s="234"/>
      <c r="X494" s="234"/>
      <c r="Z494" s="234"/>
      <c r="AB494" s="234"/>
      <c r="AD494" s="234"/>
      <c r="AF494" s="234"/>
      <c r="AH494" s="234"/>
      <c r="AT494" s="247"/>
      <c r="AU494" s="247"/>
      <c r="AV494" s="247"/>
      <c r="AW494" s="247"/>
      <c r="AX494" s="247"/>
      <c r="AY494" s="247"/>
      <c r="AZ494" s="247"/>
      <c r="BA494" s="247"/>
      <c r="BB494" s="247"/>
    </row>
    <row r="495" spans="2:54" s="246" customFormat="1">
      <c r="B495" s="238"/>
      <c r="C495" s="239"/>
      <c r="D495" s="240"/>
      <c r="E495" s="239"/>
      <c r="F495" s="241"/>
      <c r="G495" s="239"/>
      <c r="H495" s="290"/>
      <c r="I495" s="239"/>
      <c r="J495" s="290"/>
      <c r="K495" s="243"/>
      <c r="L495" s="290"/>
      <c r="M495" s="243"/>
      <c r="N495" s="290"/>
      <c r="O495" s="292"/>
      <c r="P495" s="170"/>
      <c r="Q495" s="292"/>
      <c r="R495" s="238"/>
      <c r="T495" s="293"/>
      <c r="V495" s="234"/>
      <c r="X495" s="234"/>
      <c r="Z495" s="234"/>
      <c r="AB495" s="234"/>
      <c r="AD495" s="234"/>
      <c r="AF495" s="234"/>
      <c r="AH495" s="234"/>
      <c r="AT495" s="247"/>
      <c r="AU495" s="247"/>
      <c r="AV495" s="247"/>
      <c r="AW495" s="247"/>
      <c r="AX495" s="247"/>
      <c r="AY495" s="247"/>
      <c r="AZ495" s="247"/>
      <c r="BA495" s="247"/>
      <c r="BB495" s="247"/>
    </row>
    <row r="496" spans="2:54" s="246" customFormat="1">
      <c r="B496" s="238"/>
      <c r="C496" s="239"/>
      <c r="D496" s="240"/>
      <c r="E496" s="239"/>
      <c r="F496" s="241"/>
      <c r="G496" s="239"/>
      <c r="H496" s="290"/>
      <c r="I496" s="239"/>
      <c r="J496" s="290"/>
      <c r="K496" s="243"/>
      <c r="L496" s="290"/>
      <c r="M496" s="243"/>
      <c r="N496" s="290"/>
      <c r="O496" s="292"/>
      <c r="P496" s="170"/>
      <c r="Q496" s="292"/>
      <c r="R496" s="238"/>
      <c r="T496" s="293"/>
      <c r="V496" s="234"/>
      <c r="X496" s="234"/>
      <c r="Z496" s="234"/>
      <c r="AB496" s="234"/>
      <c r="AD496" s="234"/>
      <c r="AF496" s="234"/>
      <c r="AH496" s="234"/>
      <c r="AT496" s="247"/>
      <c r="AU496" s="247"/>
      <c r="AV496" s="247"/>
      <c r="AW496" s="247"/>
      <c r="AX496" s="247"/>
      <c r="AY496" s="247"/>
      <c r="AZ496" s="247"/>
      <c r="BA496" s="247"/>
      <c r="BB496" s="247"/>
    </row>
    <row r="497" spans="2:54" s="246" customFormat="1">
      <c r="B497" s="238"/>
      <c r="C497" s="239"/>
      <c r="D497" s="240"/>
      <c r="E497" s="239"/>
      <c r="F497" s="241"/>
      <c r="G497" s="239"/>
      <c r="H497" s="290"/>
      <c r="I497" s="239"/>
      <c r="J497" s="290"/>
      <c r="K497" s="243"/>
      <c r="L497" s="290"/>
      <c r="M497" s="243"/>
      <c r="N497" s="290"/>
      <c r="O497" s="292"/>
      <c r="P497" s="170"/>
      <c r="Q497" s="292"/>
      <c r="R497" s="238"/>
      <c r="T497" s="293"/>
      <c r="V497" s="234"/>
      <c r="X497" s="234"/>
      <c r="Z497" s="234"/>
      <c r="AB497" s="234"/>
      <c r="AD497" s="234"/>
      <c r="AF497" s="234"/>
      <c r="AH497" s="234"/>
      <c r="AT497" s="247"/>
      <c r="AU497" s="247"/>
      <c r="AV497" s="247"/>
      <c r="AW497" s="247"/>
      <c r="AX497" s="247"/>
      <c r="AY497" s="247"/>
      <c r="AZ497" s="247"/>
      <c r="BA497" s="247"/>
      <c r="BB497" s="247"/>
    </row>
    <row r="498" spans="2:54" s="246" customFormat="1">
      <c r="B498" s="238"/>
      <c r="C498" s="239"/>
      <c r="D498" s="240"/>
      <c r="E498" s="239"/>
      <c r="F498" s="241"/>
      <c r="G498" s="239"/>
      <c r="H498" s="290"/>
      <c r="I498" s="239"/>
      <c r="J498" s="290"/>
      <c r="K498" s="243"/>
      <c r="L498" s="290"/>
      <c r="M498" s="243"/>
      <c r="N498" s="290"/>
      <c r="O498" s="292"/>
      <c r="P498" s="170"/>
      <c r="Q498" s="292"/>
      <c r="R498" s="238"/>
      <c r="T498" s="293"/>
      <c r="V498" s="234"/>
      <c r="X498" s="234"/>
      <c r="Z498" s="234"/>
      <c r="AB498" s="234"/>
      <c r="AD498" s="234"/>
      <c r="AF498" s="234"/>
      <c r="AH498" s="234"/>
      <c r="AT498" s="247"/>
      <c r="AU498" s="247"/>
      <c r="AV498" s="247"/>
      <c r="AW498" s="247"/>
      <c r="AX498" s="247"/>
      <c r="AY498" s="247"/>
      <c r="AZ498" s="247"/>
      <c r="BA498" s="247"/>
      <c r="BB498" s="247"/>
    </row>
    <row r="499" spans="2:54" s="246" customFormat="1">
      <c r="B499" s="238"/>
      <c r="C499" s="239"/>
      <c r="D499" s="240"/>
      <c r="E499" s="239"/>
      <c r="F499" s="241"/>
      <c r="G499" s="239"/>
      <c r="H499" s="290"/>
      <c r="I499" s="239"/>
      <c r="J499" s="290"/>
      <c r="K499" s="243"/>
      <c r="L499" s="290"/>
      <c r="M499" s="243"/>
      <c r="N499" s="290"/>
      <c r="O499" s="292"/>
      <c r="P499" s="170"/>
      <c r="Q499" s="292"/>
      <c r="R499" s="238"/>
      <c r="T499" s="293"/>
      <c r="V499" s="234"/>
      <c r="X499" s="234"/>
      <c r="Z499" s="234"/>
      <c r="AB499" s="234"/>
      <c r="AD499" s="234"/>
      <c r="AF499" s="234"/>
      <c r="AH499" s="234"/>
      <c r="AT499" s="247"/>
      <c r="AU499" s="247"/>
      <c r="AV499" s="247"/>
      <c r="AW499" s="247"/>
      <c r="AX499" s="247"/>
      <c r="AY499" s="247"/>
      <c r="AZ499" s="247"/>
      <c r="BA499" s="247"/>
      <c r="BB499" s="247"/>
    </row>
    <row r="500" spans="2:54" s="246" customFormat="1">
      <c r="B500" s="238"/>
      <c r="C500" s="239"/>
      <c r="D500" s="240"/>
      <c r="E500" s="239"/>
      <c r="F500" s="241"/>
      <c r="G500" s="239"/>
      <c r="H500" s="290"/>
      <c r="I500" s="239"/>
      <c r="J500" s="290"/>
      <c r="K500" s="243"/>
      <c r="L500" s="290"/>
      <c r="M500" s="243"/>
      <c r="N500" s="290"/>
      <c r="O500" s="292"/>
      <c r="P500" s="170"/>
      <c r="Q500" s="292"/>
      <c r="R500" s="238"/>
      <c r="T500" s="293"/>
      <c r="V500" s="234"/>
      <c r="X500" s="234"/>
      <c r="Z500" s="234"/>
      <c r="AB500" s="234"/>
      <c r="AD500" s="234"/>
      <c r="AF500" s="234"/>
      <c r="AH500" s="234"/>
      <c r="AT500" s="247"/>
      <c r="AU500" s="247"/>
      <c r="AV500" s="247"/>
      <c r="AW500" s="247"/>
      <c r="AX500" s="247"/>
      <c r="AY500" s="247"/>
      <c r="AZ500" s="247"/>
      <c r="BA500" s="247"/>
      <c r="BB500" s="247"/>
    </row>
    <row r="501" spans="2:54" s="246" customFormat="1">
      <c r="B501" s="238"/>
      <c r="C501" s="239"/>
      <c r="D501" s="240"/>
      <c r="E501" s="239"/>
      <c r="F501" s="241"/>
      <c r="G501" s="239"/>
      <c r="H501" s="290"/>
      <c r="I501" s="239"/>
      <c r="J501" s="290"/>
      <c r="K501" s="243"/>
      <c r="L501" s="290"/>
      <c r="M501" s="243"/>
      <c r="N501" s="290"/>
      <c r="O501" s="292"/>
      <c r="P501" s="170"/>
      <c r="Q501" s="292"/>
      <c r="R501" s="238"/>
      <c r="T501" s="293"/>
      <c r="V501" s="234"/>
      <c r="X501" s="234"/>
      <c r="Z501" s="234"/>
      <c r="AB501" s="234"/>
      <c r="AD501" s="234"/>
      <c r="AF501" s="234"/>
      <c r="AH501" s="234"/>
      <c r="AT501" s="247"/>
      <c r="AU501" s="247"/>
      <c r="AV501" s="247"/>
      <c r="AW501" s="247"/>
      <c r="AX501" s="247"/>
      <c r="AY501" s="247"/>
      <c r="AZ501" s="247"/>
      <c r="BA501" s="247"/>
      <c r="BB501" s="247"/>
    </row>
    <row r="502" spans="2:54" s="246" customFormat="1">
      <c r="B502" s="238"/>
      <c r="C502" s="239"/>
      <c r="D502" s="240"/>
      <c r="E502" s="239"/>
      <c r="F502" s="241"/>
      <c r="G502" s="239"/>
      <c r="H502" s="290"/>
      <c r="I502" s="239"/>
      <c r="J502" s="290"/>
      <c r="K502" s="243"/>
      <c r="L502" s="290"/>
      <c r="M502" s="243"/>
      <c r="N502" s="290"/>
      <c r="O502" s="292"/>
      <c r="P502" s="170"/>
      <c r="Q502" s="292"/>
      <c r="R502" s="238"/>
      <c r="T502" s="293"/>
      <c r="V502" s="234"/>
      <c r="X502" s="234"/>
      <c r="Z502" s="234"/>
      <c r="AB502" s="234"/>
      <c r="AD502" s="234"/>
      <c r="AF502" s="234"/>
      <c r="AH502" s="234"/>
      <c r="AT502" s="247"/>
      <c r="AU502" s="247"/>
      <c r="AV502" s="247"/>
      <c r="AW502" s="247"/>
      <c r="AX502" s="247"/>
      <c r="AY502" s="247"/>
      <c r="AZ502" s="247"/>
      <c r="BA502" s="247"/>
      <c r="BB502" s="247"/>
    </row>
    <row r="503" spans="2:54" s="246" customFormat="1">
      <c r="B503" s="238"/>
      <c r="C503" s="239"/>
      <c r="D503" s="240"/>
      <c r="E503" s="239"/>
      <c r="F503" s="241"/>
      <c r="G503" s="239"/>
      <c r="H503" s="290"/>
      <c r="I503" s="239"/>
      <c r="J503" s="290"/>
      <c r="K503" s="243"/>
      <c r="L503" s="290"/>
      <c r="M503" s="243"/>
      <c r="N503" s="290"/>
      <c r="O503" s="292"/>
      <c r="P503" s="170"/>
      <c r="Q503" s="292"/>
      <c r="R503" s="238"/>
      <c r="T503" s="293"/>
      <c r="V503" s="234"/>
      <c r="X503" s="234"/>
      <c r="Z503" s="234"/>
      <c r="AB503" s="234"/>
      <c r="AD503" s="234"/>
      <c r="AF503" s="234"/>
      <c r="AH503" s="234"/>
      <c r="AT503" s="247"/>
      <c r="AU503" s="247"/>
      <c r="AV503" s="247"/>
      <c r="AW503" s="247"/>
      <c r="AX503" s="247"/>
      <c r="AY503" s="247"/>
      <c r="AZ503" s="247"/>
      <c r="BA503" s="247"/>
      <c r="BB503" s="247"/>
    </row>
    <row r="504" spans="2:54" s="246" customFormat="1">
      <c r="B504" s="238"/>
      <c r="C504" s="239"/>
      <c r="D504" s="240"/>
      <c r="E504" s="239"/>
      <c r="F504" s="241"/>
      <c r="G504" s="239"/>
      <c r="H504" s="290"/>
      <c r="I504" s="239"/>
      <c r="J504" s="290"/>
      <c r="K504" s="243"/>
      <c r="L504" s="290"/>
      <c r="M504" s="243"/>
      <c r="N504" s="290"/>
      <c r="O504" s="292"/>
      <c r="P504" s="170"/>
      <c r="Q504" s="292"/>
      <c r="R504" s="238"/>
      <c r="T504" s="293"/>
      <c r="V504" s="234"/>
      <c r="X504" s="234"/>
      <c r="Z504" s="234"/>
      <c r="AB504" s="234"/>
      <c r="AD504" s="234"/>
      <c r="AF504" s="234"/>
      <c r="AH504" s="234"/>
      <c r="AT504" s="247"/>
      <c r="AU504" s="247"/>
      <c r="AV504" s="247"/>
      <c r="AW504" s="247"/>
      <c r="AX504" s="247"/>
      <c r="AY504" s="247"/>
      <c r="AZ504" s="247"/>
      <c r="BA504" s="247"/>
      <c r="BB504" s="247"/>
    </row>
    <row r="505" spans="2:54" s="246" customFormat="1">
      <c r="B505" s="238"/>
      <c r="C505" s="239"/>
      <c r="D505" s="240"/>
      <c r="E505" s="239"/>
      <c r="F505" s="241"/>
      <c r="G505" s="239"/>
      <c r="H505" s="290"/>
      <c r="I505" s="239"/>
      <c r="J505" s="290"/>
      <c r="K505" s="243"/>
      <c r="L505" s="290"/>
      <c r="M505" s="243"/>
      <c r="N505" s="290"/>
      <c r="O505" s="292"/>
      <c r="P505" s="170"/>
      <c r="Q505" s="292"/>
      <c r="R505" s="238"/>
      <c r="T505" s="293"/>
      <c r="V505" s="234"/>
      <c r="X505" s="234"/>
      <c r="Z505" s="234"/>
      <c r="AB505" s="234"/>
      <c r="AD505" s="234"/>
      <c r="AF505" s="234"/>
      <c r="AH505" s="234"/>
      <c r="AT505" s="247"/>
      <c r="AU505" s="247"/>
      <c r="AV505" s="247"/>
      <c r="AW505" s="247"/>
      <c r="AX505" s="247"/>
      <c r="AY505" s="247"/>
      <c r="AZ505" s="247"/>
      <c r="BA505" s="247"/>
      <c r="BB505" s="247"/>
    </row>
    <row r="506" spans="2:54" s="246" customFormat="1">
      <c r="B506" s="238"/>
      <c r="C506" s="239"/>
      <c r="D506" s="240"/>
      <c r="E506" s="239"/>
      <c r="F506" s="241"/>
      <c r="G506" s="239"/>
      <c r="H506" s="290"/>
      <c r="I506" s="239"/>
      <c r="J506" s="290"/>
      <c r="K506" s="243"/>
      <c r="L506" s="290"/>
      <c r="M506" s="243"/>
      <c r="N506" s="290"/>
      <c r="O506" s="292"/>
      <c r="P506" s="170"/>
      <c r="Q506" s="292"/>
      <c r="R506" s="238"/>
      <c r="T506" s="293"/>
      <c r="V506" s="234"/>
      <c r="X506" s="234"/>
      <c r="Z506" s="234"/>
      <c r="AB506" s="234"/>
      <c r="AD506" s="234"/>
      <c r="AF506" s="234"/>
      <c r="AH506" s="234"/>
      <c r="AT506" s="247"/>
      <c r="AU506" s="247"/>
      <c r="AV506" s="247"/>
      <c r="AW506" s="247"/>
      <c r="AX506" s="247"/>
      <c r="AY506" s="247"/>
      <c r="AZ506" s="247"/>
      <c r="BA506" s="247"/>
      <c r="BB506" s="247"/>
    </row>
    <row r="507" spans="2:54" s="246" customFormat="1">
      <c r="B507" s="238"/>
      <c r="C507" s="239"/>
      <c r="D507" s="240"/>
      <c r="E507" s="239"/>
      <c r="F507" s="241"/>
      <c r="G507" s="239"/>
      <c r="H507" s="290"/>
      <c r="I507" s="239"/>
      <c r="J507" s="290"/>
      <c r="K507" s="243"/>
      <c r="L507" s="290"/>
      <c r="M507" s="243"/>
      <c r="N507" s="290"/>
      <c r="O507" s="292"/>
      <c r="P507" s="170"/>
      <c r="Q507" s="292"/>
      <c r="R507" s="238"/>
      <c r="T507" s="293"/>
      <c r="V507" s="234"/>
      <c r="X507" s="234"/>
      <c r="Z507" s="234"/>
      <c r="AB507" s="234"/>
      <c r="AD507" s="234"/>
      <c r="AF507" s="234"/>
      <c r="AH507" s="234"/>
      <c r="AT507" s="247"/>
      <c r="AU507" s="247"/>
      <c r="AV507" s="247"/>
      <c r="AW507" s="247"/>
      <c r="AX507" s="247"/>
      <c r="AY507" s="247"/>
      <c r="AZ507" s="247"/>
      <c r="BA507" s="247"/>
      <c r="BB507" s="247"/>
    </row>
    <row r="508" spans="2:54" s="246" customFormat="1">
      <c r="B508" s="238"/>
      <c r="C508" s="239"/>
      <c r="D508" s="240"/>
      <c r="E508" s="239"/>
      <c r="F508" s="241"/>
      <c r="G508" s="239"/>
      <c r="H508" s="290"/>
      <c r="I508" s="239"/>
      <c r="J508" s="290"/>
      <c r="K508" s="243"/>
      <c r="L508" s="290"/>
      <c r="M508" s="243"/>
      <c r="N508" s="290"/>
      <c r="O508" s="292"/>
      <c r="P508" s="170"/>
      <c r="Q508" s="292"/>
      <c r="R508" s="238"/>
      <c r="T508" s="293"/>
      <c r="V508" s="234"/>
      <c r="X508" s="234"/>
      <c r="Z508" s="234"/>
      <c r="AB508" s="234"/>
      <c r="AD508" s="234"/>
      <c r="AF508" s="234"/>
      <c r="AH508" s="234"/>
      <c r="AT508" s="247"/>
      <c r="AU508" s="247"/>
      <c r="AV508" s="247"/>
      <c r="AW508" s="247"/>
      <c r="AX508" s="247"/>
      <c r="AY508" s="247"/>
      <c r="AZ508" s="247"/>
      <c r="BA508" s="247"/>
      <c r="BB508" s="247"/>
    </row>
    <row r="509" spans="2:54" s="246" customFormat="1">
      <c r="B509" s="238"/>
      <c r="C509" s="239"/>
      <c r="D509" s="240"/>
      <c r="E509" s="239"/>
      <c r="F509" s="241"/>
      <c r="G509" s="239"/>
      <c r="H509" s="290"/>
      <c r="I509" s="239"/>
      <c r="J509" s="290"/>
      <c r="K509" s="243"/>
      <c r="L509" s="290"/>
      <c r="M509" s="243"/>
      <c r="N509" s="290"/>
      <c r="O509" s="292"/>
      <c r="P509" s="170"/>
      <c r="Q509" s="292"/>
      <c r="R509" s="238"/>
      <c r="T509" s="293"/>
      <c r="V509" s="234"/>
      <c r="X509" s="234"/>
      <c r="Z509" s="234"/>
      <c r="AB509" s="234"/>
      <c r="AD509" s="234"/>
      <c r="AF509" s="234"/>
      <c r="AH509" s="234"/>
      <c r="AT509" s="247"/>
      <c r="AU509" s="247"/>
      <c r="AV509" s="247"/>
      <c r="AW509" s="247"/>
      <c r="AX509" s="247"/>
      <c r="AY509" s="247"/>
      <c r="AZ509" s="247"/>
      <c r="BA509" s="247"/>
      <c r="BB509" s="247"/>
    </row>
    <row r="510" spans="2:54" s="246" customFormat="1">
      <c r="B510" s="238"/>
      <c r="C510" s="239"/>
      <c r="D510" s="240"/>
      <c r="E510" s="239"/>
      <c r="F510" s="241"/>
      <c r="G510" s="239"/>
      <c r="H510" s="290"/>
      <c r="I510" s="239"/>
      <c r="J510" s="290"/>
      <c r="K510" s="243"/>
      <c r="L510" s="290"/>
      <c r="M510" s="243"/>
      <c r="N510" s="290"/>
      <c r="O510" s="292"/>
      <c r="P510" s="170"/>
      <c r="Q510" s="292"/>
      <c r="R510" s="238"/>
      <c r="T510" s="293"/>
      <c r="V510" s="234"/>
      <c r="X510" s="234"/>
      <c r="Z510" s="234"/>
      <c r="AB510" s="234"/>
      <c r="AD510" s="234"/>
      <c r="AF510" s="234"/>
      <c r="AH510" s="234"/>
      <c r="AT510" s="247"/>
      <c r="AU510" s="247"/>
      <c r="AV510" s="247"/>
      <c r="AW510" s="247"/>
      <c r="AX510" s="247"/>
      <c r="AY510" s="247"/>
      <c r="AZ510" s="247"/>
      <c r="BA510" s="247"/>
      <c r="BB510" s="247"/>
    </row>
    <row r="511" spans="2:54" s="246" customFormat="1">
      <c r="B511" s="238"/>
      <c r="C511" s="239"/>
      <c r="D511" s="240"/>
      <c r="E511" s="239"/>
      <c r="F511" s="241"/>
      <c r="G511" s="239"/>
      <c r="H511" s="290"/>
      <c r="I511" s="239"/>
      <c r="J511" s="290"/>
      <c r="K511" s="243"/>
      <c r="L511" s="290"/>
      <c r="M511" s="243"/>
      <c r="N511" s="290"/>
      <c r="O511" s="292"/>
      <c r="P511" s="170"/>
      <c r="Q511" s="292"/>
      <c r="R511" s="238"/>
      <c r="T511" s="293"/>
      <c r="V511" s="234"/>
      <c r="X511" s="234"/>
      <c r="Z511" s="234"/>
      <c r="AB511" s="234"/>
      <c r="AD511" s="234"/>
      <c r="AF511" s="234"/>
      <c r="AH511" s="234"/>
      <c r="AT511" s="247"/>
      <c r="AU511" s="247"/>
      <c r="AV511" s="247"/>
      <c r="AW511" s="247"/>
      <c r="AX511" s="247"/>
      <c r="AY511" s="247"/>
      <c r="AZ511" s="247"/>
      <c r="BA511" s="247"/>
      <c r="BB511" s="247"/>
    </row>
    <row r="512" spans="2:54" s="246" customFormat="1">
      <c r="B512" s="238"/>
      <c r="C512" s="239"/>
      <c r="D512" s="240"/>
      <c r="E512" s="239"/>
      <c r="F512" s="241"/>
      <c r="G512" s="239"/>
      <c r="H512" s="290"/>
      <c r="I512" s="239"/>
      <c r="J512" s="290"/>
      <c r="K512" s="243"/>
      <c r="L512" s="290"/>
      <c r="M512" s="243"/>
      <c r="N512" s="290"/>
      <c r="O512" s="292"/>
      <c r="P512" s="170"/>
      <c r="Q512" s="292"/>
      <c r="R512" s="238"/>
      <c r="T512" s="293"/>
      <c r="V512" s="234"/>
      <c r="X512" s="234"/>
      <c r="Z512" s="234"/>
      <c r="AB512" s="234"/>
      <c r="AD512" s="234"/>
      <c r="AF512" s="234"/>
      <c r="AH512" s="234"/>
      <c r="AT512" s="247"/>
      <c r="AU512" s="247"/>
      <c r="AV512" s="247"/>
      <c r="AW512" s="247"/>
      <c r="AX512" s="247"/>
      <c r="AY512" s="247"/>
      <c r="AZ512" s="247"/>
      <c r="BA512" s="247"/>
      <c r="BB512" s="247"/>
    </row>
    <row r="513" spans="2:54" s="246" customFormat="1">
      <c r="B513" s="238"/>
      <c r="C513" s="239"/>
      <c r="D513" s="240"/>
      <c r="E513" s="239"/>
      <c r="F513" s="241"/>
      <c r="G513" s="239"/>
      <c r="H513" s="290"/>
      <c r="I513" s="239"/>
      <c r="J513" s="290"/>
      <c r="K513" s="243"/>
      <c r="L513" s="290"/>
      <c r="M513" s="243"/>
      <c r="N513" s="290"/>
      <c r="O513" s="292"/>
      <c r="P513" s="170"/>
      <c r="Q513" s="292"/>
      <c r="R513" s="238"/>
      <c r="T513" s="293"/>
      <c r="V513" s="234"/>
      <c r="X513" s="234"/>
      <c r="Z513" s="234"/>
      <c r="AB513" s="234"/>
      <c r="AD513" s="234"/>
      <c r="AF513" s="234"/>
      <c r="AH513" s="234"/>
      <c r="AT513" s="247"/>
      <c r="AU513" s="247"/>
      <c r="AV513" s="247"/>
      <c r="AW513" s="247"/>
      <c r="AX513" s="247"/>
      <c r="AY513" s="247"/>
      <c r="AZ513" s="247"/>
      <c r="BA513" s="247"/>
      <c r="BB513" s="247"/>
    </row>
    <row r="514" spans="2:54" s="246" customFormat="1">
      <c r="B514" s="238"/>
      <c r="C514" s="239"/>
      <c r="D514" s="240"/>
      <c r="E514" s="239"/>
      <c r="F514" s="241"/>
      <c r="G514" s="239"/>
      <c r="H514" s="290"/>
      <c r="I514" s="239"/>
      <c r="J514" s="290"/>
      <c r="K514" s="243"/>
      <c r="L514" s="290"/>
      <c r="M514" s="243"/>
      <c r="N514" s="290"/>
      <c r="O514" s="292"/>
      <c r="P514" s="170"/>
      <c r="Q514" s="292"/>
      <c r="R514" s="238"/>
      <c r="T514" s="293"/>
      <c r="V514" s="234"/>
      <c r="X514" s="234"/>
      <c r="Z514" s="234"/>
      <c r="AB514" s="234"/>
      <c r="AD514" s="234"/>
      <c r="AF514" s="234"/>
      <c r="AH514" s="234"/>
      <c r="AT514" s="247"/>
      <c r="AU514" s="247"/>
      <c r="AV514" s="247"/>
      <c r="AW514" s="247"/>
      <c r="AX514" s="247"/>
      <c r="AY514" s="247"/>
      <c r="AZ514" s="247"/>
      <c r="BA514" s="247"/>
      <c r="BB514" s="247"/>
    </row>
    <row r="515" spans="2:54" s="246" customFormat="1">
      <c r="B515" s="238"/>
      <c r="C515" s="239"/>
      <c r="D515" s="240"/>
      <c r="E515" s="239"/>
      <c r="F515" s="241"/>
      <c r="G515" s="239"/>
      <c r="H515" s="290"/>
      <c r="I515" s="239"/>
      <c r="J515" s="290"/>
      <c r="K515" s="243"/>
      <c r="L515" s="290"/>
      <c r="M515" s="243"/>
      <c r="N515" s="290"/>
      <c r="O515" s="292"/>
      <c r="P515" s="170"/>
      <c r="Q515" s="292"/>
      <c r="R515" s="238"/>
      <c r="T515" s="293"/>
      <c r="V515" s="234"/>
      <c r="X515" s="234"/>
      <c r="Z515" s="234"/>
      <c r="AB515" s="234"/>
      <c r="AD515" s="234"/>
      <c r="AF515" s="234"/>
      <c r="AH515" s="234"/>
      <c r="AT515" s="247"/>
      <c r="AU515" s="247"/>
      <c r="AV515" s="247"/>
      <c r="AW515" s="247"/>
      <c r="AX515" s="247"/>
      <c r="AY515" s="247"/>
      <c r="AZ515" s="247"/>
      <c r="BA515" s="247"/>
      <c r="BB515" s="247"/>
    </row>
    <row r="516" spans="2:54" s="246" customFormat="1">
      <c r="B516" s="238"/>
      <c r="C516" s="239"/>
      <c r="D516" s="240"/>
      <c r="E516" s="239"/>
      <c r="F516" s="241"/>
      <c r="G516" s="239"/>
      <c r="H516" s="290"/>
      <c r="I516" s="239"/>
      <c r="J516" s="290"/>
      <c r="K516" s="243"/>
      <c r="L516" s="290"/>
      <c r="M516" s="243"/>
      <c r="N516" s="290"/>
      <c r="O516" s="292"/>
      <c r="P516" s="170"/>
      <c r="Q516" s="292"/>
      <c r="R516" s="238"/>
      <c r="T516" s="293"/>
      <c r="V516" s="234"/>
      <c r="X516" s="234"/>
      <c r="Z516" s="234"/>
      <c r="AB516" s="234"/>
      <c r="AD516" s="234"/>
      <c r="AF516" s="234"/>
      <c r="AH516" s="234"/>
      <c r="AT516" s="247"/>
      <c r="AU516" s="247"/>
      <c r="AV516" s="247"/>
      <c r="AW516" s="247"/>
      <c r="AX516" s="247"/>
      <c r="AY516" s="247"/>
      <c r="AZ516" s="247"/>
      <c r="BA516" s="247"/>
      <c r="BB516" s="247"/>
    </row>
    <row r="517" spans="2:54" s="246" customFormat="1">
      <c r="B517" s="238"/>
      <c r="C517" s="239"/>
      <c r="D517" s="240"/>
      <c r="E517" s="239"/>
      <c r="F517" s="241"/>
      <c r="G517" s="239"/>
      <c r="H517" s="290"/>
      <c r="I517" s="239"/>
      <c r="J517" s="290"/>
      <c r="K517" s="243"/>
      <c r="L517" s="290"/>
      <c r="M517" s="243"/>
      <c r="N517" s="290"/>
      <c r="O517" s="292"/>
      <c r="P517" s="170"/>
      <c r="Q517" s="292"/>
      <c r="R517" s="238"/>
      <c r="T517" s="293"/>
      <c r="V517" s="234"/>
      <c r="X517" s="234"/>
      <c r="Z517" s="234"/>
      <c r="AB517" s="234"/>
      <c r="AD517" s="234"/>
      <c r="AF517" s="234"/>
      <c r="AH517" s="234"/>
      <c r="AT517" s="247"/>
      <c r="AU517" s="247"/>
      <c r="AV517" s="247"/>
      <c r="AW517" s="247"/>
      <c r="AX517" s="247"/>
      <c r="AY517" s="247"/>
      <c r="AZ517" s="247"/>
      <c r="BA517" s="247"/>
      <c r="BB517" s="247"/>
    </row>
    <row r="518" spans="2:54" s="246" customFormat="1">
      <c r="B518" s="238"/>
      <c r="C518" s="239"/>
      <c r="D518" s="240"/>
      <c r="E518" s="239"/>
      <c r="F518" s="241"/>
      <c r="G518" s="239"/>
      <c r="H518" s="290"/>
      <c r="I518" s="239"/>
      <c r="J518" s="290"/>
      <c r="K518" s="243"/>
      <c r="L518" s="290"/>
      <c r="M518" s="243"/>
      <c r="N518" s="290"/>
      <c r="O518" s="292"/>
      <c r="P518" s="170"/>
      <c r="Q518" s="292"/>
      <c r="R518" s="238"/>
      <c r="T518" s="293"/>
      <c r="V518" s="234"/>
      <c r="X518" s="234"/>
      <c r="Z518" s="234"/>
      <c r="AB518" s="234"/>
      <c r="AD518" s="234"/>
      <c r="AF518" s="234"/>
      <c r="AH518" s="234"/>
      <c r="AT518" s="247"/>
      <c r="AU518" s="247"/>
      <c r="AV518" s="247"/>
      <c r="AW518" s="247"/>
      <c r="AX518" s="247"/>
      <c r="AY518" s="247"/>
      <c r="AZ518" s="247"/>
      <c r="BA518" s="247"/>
      <c r="BB518" s="247"/>
    </row>
    <row r="519" spans="2:54" s="246" customFormat="1">
      <c r="B519" s="238"/>
      <c r="C519" s="239"/>
      <c r="D519" s="240"/>
      <c r="E519" s="239"/>
      <c r="F519" s="241"/>
      <c r="G519" s="239"/>
      <c r="H519" s="290"/>
      <c r="I519" s="239"/>
      <c r="J519" s="290"/>
      <c r="K519" s="243"/>
      <c r="L519" s="290"/>
      <c r="M519" s="243"/>
      <c r="N519" s="290"/>
      <c r="O519" s="292"/>
      <c r="P519" s="170"/>
      <c r="Q519" s="292"/>
      <c r="R519" s="238"/>
      <c r="T519" s="293"/>
      <c r="V519" s="234"/>
      <c r="X519" s="234"/>
      <c r="Z519" s="234"/>
      <c r="AB519" s="234"/>
      <c r="AD519" s="234"/>
      <c r="AF519" s="234"/>
      <c r="AH519" s="234"/>
      <c r="AT519" s="247"/>
      <c r="AU519" s="247"/>
      <c r="AV519" s="247"/>
      <c r="AW519" s="247"/>
      <c r="AX519" s="247"/>
      <c r="AY519" s="247"/>
      <c r="AZ519" s="247"/>
      <c r="BA519" s="247"/>
      <c r="BB519" s="247"/>
    </row>
    <row r="520" spans="2:54" s="246" customFormat="1">
      <c r="B520" s="238"/>
      <c r="C520" s="239"/>
      <c r="D520" s="240"/>
      <c r="E520" s="239"/>
      <c r="F520" s="241"/>
      <c r="G520" s="239"/>
      <c r="H520" s="290"/>
      <c r="I520" s="239"/>
      <c r="J520" s="290"/>
      <c r="K520" s="243"/>
      <c r="L520" s="290"/>
      <c r="M520" s="243"/>
      <c r="N520" s="290"/>
      <c r="O520" s="292"/>
      <c r="P520" s="170"/>
      <c r="Q520" s="292"/>
      <c r="R520" s="238"/>
      <c r="T520" s="293"/>
      <c r="V520" s="234"/>
      <c r="X520" s="234"/>
      <c r="Z520" s="234"/>
      <c r="AB520" s="234"/>
      <c r="AD520" s="234"/>
      <c r="AF520" s="234"/>
      <c r="AH520" s="234"/>
      <c r="AT520" s="247"/>
      <c r="AU520" s="247"/>
      <c r="AV520" s="247"/>
      <c r="AW520" s="247"/>
      <c r="AX520" s="247"/>
      <c r="AY520" s="247"/>
      <c r="AZ520" s="247"/>
      <c r="BA520" s="247"/>
      <c r="BB520" s="247"/>
    </row>
    <row r="521" spans="2:54" s="246" customFormat="1">
      <c r="B521" s="238"/>
      <c r="C521" s="239"/>
      <c r="D521" s="240"/>
      <c r="E521" s="239"/>
      <c r="F521" s="241"/>
      <c r="G521" s="239"/>
      <c r="H521" s="290"/>
      <c r="I521" s="239"/>
      <c r="J521" s="290"/>
      <c r="K521" s="243"/>
      <c r="L521" s="290"/>
      <c r="M521" s="243"/>
      <c r="N521" s="290"/>
      <c r="O521" s="292"/>
      <c r="P521" s="170"/>
      <c r="Q521" s="292"/>
      <c r="R521" s="238"/>
      <c r="T521" s="293"/>
      <c r="V521" s="234"/>
      <c r="X521" s="234"/>
      <c r="Z521" s="234"/>
      <c r="AB521" s="234"/>
      <c r="AD521" s="234"/>
      <c r="AF521" s="234"/>
      <c r="AH521" s="234"/>
      <c r="AT521" s="247"/>
      <c r="AU521" s="247"/>
      <c r="AV521" s="247"/>
      <c r="AW521" s="247"/>
      <c r="AX521" s="247"/>
      <c r="AY521" s="247"/>
      <c r="AZ521" s="247"/>
      <c r="BA521" s="247"/>
      <c r="BB521" s="247"/>
    </row>
    <row r="522" spans="2:54" s="246" customFormat="1">
      <c r="B522" s="238"/>
      <c r="C522" s="239"/>
      <c r="D522" s="240"/>
      <c r="E522" s="239"/>
      <c r="F522" s="241"/>
      <c r="G522" s="239"/>
      <c r="H522" s="290"/>
      <c r="I522" s="239"/>
      <c r="J522" s="290"/>
      <c r="K522" s="243"/>
      <c r="L522" s="290"/>
      <c r="M522" s="243"/>
      <c r="N522" s="290"/>
      <c r="O522" s="292"/>
      <c r="P522" s="170"/>
      <c r="Q522" s="292"/>
      <c r="R522" s="238"/>
      <c r="T522" s="293"/>
      <c r="V522" s="234"/>
      <c r="X522" s="234"/>
      <c r="Z522" s="234"/>
      <c r="AB522" s="234"/>
      <c r="AD522" s="234"/>
      <c r="AF522" s="234"/>
      <c r="AH522" s="234"/>
      <c r="AT522" s="247"/>
      <c r="AU522" s="247"/>
      <c r="AV522" s="247"/>
      <c r="AW522" s="247"/>
      <c r="AX522" s="247"/>
      <c r="AY522" s="247"/>
      <c r="AZ522" s="247"/>
      <c r="BA522" s="247"/>
      <c r="BB522" s="247"/>
    </row>
    <row r="523" spans="2:54" s="246" customFormat="1">
      <c r="B523" s="238"/>
      <c r="C523" s="239"/>
      <c r="D523" s="240"/>
      <c r="E523" s="239"/>
      <c r="F523" s="241"/>
      <c r="G523" s="239"/>
      <c r="H523" s="290"/>
      <c r="I523" s="239"/>
      <c r="J523" s="290"/>
      <c r="K523" s="243"/>
      <c r="L523" s="290"/>
      <c r="M523" s="243"/>
      <c r="N523" s="290"/>
      <c r="O523" s="292"/>
      <c r="P523" s="170"/>
      <c r="Q523" s="292"/>
      <c r="R523" s="238"/>
      <c r="T523" s="293"/>
      <c r="V523" s="234"/>
      <c r="X523" s="234"/>
      <c r="Z523" s="234"/>
      <c r="AB523" s="234"/>
      <c r="AD523" s="234"/>
      <c r="AF523" s="234"/>
      <c r="AH523" s="234"/>
      <c r="AT523" s="247"/>
      <c r="AU523" s="247"/>
      <c r="AV523" s="247"/>
      <c r="AW523" s="247"/>
      <c r="AX523" s="247"/>
      <c r="AY523" s="247"/>
      <c r="AZ523" s="247"/>
      <c r="BA523" s="247"/>
      <c r="BB523" s="247"/>
    </row>
    <row r="524" spans="2:54" s="246" customFormat="1">
      <c r="B524" s="238"/>
      <c r="C524" s="239"/>
      <c r="D524" s="240"/>
      <c r="E524" s="239"/>
      <c r="F524" s="241"/>
      <c r="G524" s="239"/>
      <c r="H524" s="290"/>
      <c r="I524" s="239"/>
      <c r="J524" s="290"/>
      <c r="K524" s="243"/>
      <c r="L524" s="290"/>
      <c r="M524" s="243"/>
      <c r="N524" s="290"/>
      <c r="O524" s="292"/>
      <c r="P524" s="170"/>
      <c r="Q524" s="292"/>
      <c r="R524" s="238"/>
      <c r="T524" s="293"/>
      <c r="V524" s="234"/>
      <c r="X524" s="234"/>
      <c r="Z524" s="234"/>
      <c r="AB524" s="234"/>
      <c r="AD524" s="234"/>
      <c r="AF524" s="234"/>
      <c r="AH524" s="234"/>
      <c r="AT524" s="247"/>
      <c r="AU524" s="247"/>
      <c r="AV524" s="247"/>
      <c r="AW524" s="247"/>
      <c r="AX524" s="247"/>
      <c r="AY524" s="247"/>
      <c r="AZ524" s="247"/>
      <c r="BA524" s="247"/>
      <c r="BB524" s="247"/>
    </row>
    <row r="525" spans="2:54" s="246" customFormat="1">
      <c r="B525" s="238"/>
      <c r="C525" s="239"/>
      <c r="D525" s="240"/>
      <c r="E525" s="239"/>
      <c r="F525" s="241"/>
      <c r="G525" s="239"/>
      <c r="H525" s="290"/>
      <c r="I525" s="239"/>
      <c r="J525" s="290"/>
      <c r="K525" s="243"/>
      <c r="L525" s="290"/>
      <c r="M525" s="243"/>
      <c r="N525" s="290"/>
      <c r="O525" s="292"/>
      <c r="P525" s="170"/>
      <c r="Q525" s="292"/>
      <c r="R525" s="238"/>
      <c r="T525" s="293"/>
      <c r="V525" s="234"/>
      <c r="X525" s="234"/>
      <c r="Z525" s="234"/>
      <c r="AB525" s="234"/>
      <c r="AD525" s="234"/>
      <c r="AF525" s="234"/>
      <c r="AH525" s="234"/>
      <c r="AT525" s="247"/>
      <c r="AU525" s="247"/>
      <c r="AV525" s="247"/>
      <c r="AW525" s="247"/>
      <c r="AX525" s="247"/>
      <c r="AY525" s="247"/>
      <c r="AZ525" s="247"/>
      <c r="BA525" s="247"/>
      <c r="BB525" s="247"/>
    </row>
    <row r="526" spans="2:54" s="246" customFormat="1">
      <c r="B526" s="238"/>
      <c r="C526" s="239"/>
      <c r="D526" s="240"/>
      <c r="E526" s="239"/>
      <c r="F526" s="241"/>
      <c r="G526" s="239"/>
      <c r="H526" s="290"/>
      <c r="I526" s="239"/>
      <c r="J526" s="290"/>
      <c r="K526" s="243"/>
      <c r="L526" s="290"/>
      <c r="M526" s="243"/>
      <c r="N526" s="290"/>
      <c r="O526" s="292"/>
      <c r="P526" s="170"/>
      <c r="Q526" s="292"/>
      <c r="R526" s="238"/>
      <c r="T526" s="293"/>
      <c r="V526" s="234"/>
      <c r="X526" s="234"/>
      <c r="Z526" s="234"/>
      <c r="AB526" s="234"/>
      <c r="AD526" s="234"/>
      <c r="AF526" s="234"/>
      <c r="AH526" s="234"/>
      <c r="AT526" s="247"/>
      <c r="AU526" s="247"/>
      <c r="AV526" s="247"/>
      <c r="AW526" s="247"/>
      <c r="AX526" s="247"/>
      <c r="AY526" s="247"/>
      <c r="AZ526" s="247"/>
      <c r="BA526" s="247"/>
      <c r="BB526" s="247"/>
    </row>
    <row r="527" spans="2:54" s="246" customFormat="1">
      <c r="B527" s="238"/>
      <c r="C527" s="239"/>
      <c r="D527" s="240"/>
      <c r="E527" s="239"/>
      <c r="F527" s="241"/>
      <c r="G527" s="239"/>
      <c r="H527" s="290"/>
      <c r="I527" s="239"/>
      <c r="J527" s="290"/>
      <c r="K527" s="243"/>
      <c r="L527" s="290"/>
      <c r="M527" s="243"/>
      <c r="N527" s="290"/>
      <c r="O527" s="292"/>
      <c r="P527" s="170"/>
      <c r="Q527" s="292"/>
      <c r="R527" s="238"/>
      <c r="T527" s="293"/>
      <c r="V527" s="234"/>
      <c r="X527" s="234"/>
      <c r="Z527" s="234"/>
      <c r="AB527" s="234"/>
      <c r="AD527" s="234"/>
      <c r="AF527" s="234"/>
      <c r="AH527" s="234"/>
      <c r="AT527" s="247"/>
      <c r="AU527" s="247"/>
      <c r="AV527" s="247"/>
      <c r="AW527" s="247"/>
      <c r="AX527" s="247"/>
      <c r="AY527" s="247"/>
      <c r="AZ527" s="247"/>
      <c r="BA527" s="247"/>
      <c r="BB527" s="247"/>
    </row>
    <row r="528" spans="2:54" s="246" customFormat="1">
      <c r="B528" s="238"/>
      <c r="C528" s="239"/>
      <c r="D528" s="240"/>
      <c r="E528" s="239"/>
      <c r="F528" s="241"/>
      <c r="G528" s="239"/>
      <c r="H528" s="290"/>
      <c r="I528" s="239"/>
      <c r="J528" s="290"/>
      <c r="K528" s="243"/>
      <c r="L528" s="290"/>
      <c r="M528" s="243"/>
      <c r="N528" s="290"/>
      <c r="O528" s="292"/>
      <c r="P528" s="170"/>
      <c r="Q528" s="292"/>
      <c r="R528" s="238"/>
      <c r="T528" s="293"/>
      <c r="V528" s="234"/>
      <c r="X528" s="234"/>
      <c r="Z528" s="234"/>
      <c r="AB528" s="234"/>
      <c r="AD528" s="234"/>
      <c r="AF528" s="234"/>
      <c r="AH528" s="234"/>
      <c r="AT528" s="247"/>
      <c r="AU528" s="247"/>
      <c r="AV528" s="247"/>
      <c r="AW528" s="247"/>
      <c r="AX528" s="247"/>
      <c r="AY528" s="247"/>
      <c r="AZ528" s="247"/>
      <c r="BA528" s="247"/>
      <c r="BB528" s="247"/>
    </row>
    <row r="529" spans="2:54" s="246" customFormat="1">
      <c r="B529" s="238"/>
      <c r="C529" s="239"/>
      <c r="D529" s="240"/>
      <c r="E529" s="239"/>
      <c r="F529" s="241"/>
      <c r="G529" s="239"/>
      <c r="H529" s="290"/>
      <c r="I529" s="239"/>
      <c r="J529" s="290"/>
      <c r="K529" s="243"/>
      <c r="L529" s="290"/>
      <c r="M529" s="243"/>
      <c r="N529" s="290"/>
      <c r="O529" s="292"/>
      <c r="P529" s="170"/>
      <c r="Q529" s="292"/>
      <c r="R529" s="238"/>
      <c r="T529" s="293"/>
      <c r="V529" s="234"/>
      <c r="X529" s="234"/>
      <c r="Z529" s="234"/>
      <c r="AB529" s="234"/>
      <c r="AD529" s="234"/>
      <c r="AF529" s="234"/>
      <c r="AH529" s="234"/>
      <c r="AT529" s="247"/>
      <c r="AU529" s="247"/>
      <c r="AV529" s="247"/>
      <c r="AW529" s="247"/>
      <c r="AX529" s="247"/>
      <c r="AY529" s="247"/>
      <c r="AZ529" s="247"/>
      <c r="BA529" s="247"/>
      <c r="BB529" s="247"/>
    </row>
    <row r="530" spans="2:54" s="246" customFormat="1">
      <c r="B530" s="238"/>
      <c r="C530" s="239"/>
      <c r="D530" s="240"/>
      <c r="E530" s="239"/>
      <c r="F530" s="241"/>
      <c r="G530" s="239"/>
      <c r="H530" s="290"/>
      <c r="I530" s="239"/>
      <c r="J530" s="290"/>
      <c r="K530" s="243"/>
      <c r="L530" s="290"/>
      <c r="M530" s="243"/>
      <c r="N530" s="290"/>
      <c r="O530" s="292"/>
      <c r="P530" s="170"/>
      <c r="Q530" s="292"/>
      <c r="R530" s="238"/>
      <c r="T530" s="293"/>
      <c r="V530" s="234"/>
      <c r="X530" s="234"/>
      <c r="Z530" s="234"/>
      <c r="AB530" s="234"/>
      <c r="AD530" s="234"/>
      <c r="AF530" s="234"/>
      <c r="AH530" s="234"/>
      <c r="AT530" s="247"/>
      <c r="AU530" s="247"/>
      <c r="AV530" s="247"/>
      <c r="AW530" s="247"/>
      <c r="AX530" s="247"/>
      <c r="AY530" s="247"/>
      <c r="AZ530" s="247"/>
      <c r="BA530" s="247"/>
      <c r="BB530" s="247"/>
    </row>
    <row r="531" spans="2:54" s="246" customFormat="1">
      <c r="B531" s="238"/>
      <c r="C531" s="239"/>
      <c r="D531" s="240"/>
      <c r="E531" s="239"/>
      <c r="F531" s="241"/>
      <c r="G531" s="239"/>
      <c r="H531" s="290"/>
      <c r="I531" s="239"/>
      <c r="J531" s="290"/>
      <c r="K531" s="243"/>
      <c r="L531" s="290"/>
      <c r="M531" s="243"/>
      <c r="N531" s="290"/>
      <c r="O531" s="292"/>
      <c r="P531" s="170"/>
      <c r="Q531" s="292"/>
      <c r="R531" s="238"/>
      <c r="T531" s="293"/>
      <c r="V531" s="234"/>
      <c r="X531" s="234"/>
      <c r="Z531" s="234"/>
      <c r="AB531" s="234"/>
      <c r="AD531" s="234"/>
      <c r="AF531" s="234"/>
      <c r="AH531" s="234"/>
      <c r="AT531" s="247"/>
      <c r="AU531" s="247"/>
      <c r="AV531" s="247"/>
      <c r="AW531" s="247"/>
      <c r="AX531" s="247"/>
      <c r="AY531" s="247"/>
      <c r="AZ531" s="247"/>
      <c r="BA531" s="247"/>
      <c r="BB531" s="247"/>
    </row>
    <row r="532" spans="2:54" s="246" customFormat="1">
      <c r="B532" s="238"/>
      <c r="C532" s="239"/>
      <c r="D532" s="240"/>
      <c r="E532" s="239"/>
      <c r="F532" s="241"/>
      <c r="G532" s="239"/>
      <c r="H532" s="290"/>
      <c r="I532" s="239"/>
      <c r="J532" s="290"/>
      <c r="K532" s="243"/>
      <c r="L532" s="290"/>
      <c r="M532" s="243"/>
      <c r="N532" s="290"/>
      <c r="O532" s="292"/>
      <c r="P532" s="170"/>
      <c r="Q532" s="292"/>
      <c r="R532" s="238"/>
      <c r="T532" s="293"/>
      <c r="V532" s="234"/>
      <c r="X532" s="234"/>
      <c r="Z532" s="234"/>
      <c r="AB532" s="234"/>
      <c r="AD532" s="234"/>
      <c r="AF532" s="234"/>
      <c r="AH532" s="234"/>
      <c r="AT532" s="247"/>
      <c r="AU532" s="247"/>
      <c r="AV532" s="247"/>
      <c r="AW532" s="247"/>
      <c r="AX532" s="247"/>
      <c r="AY532" s="247"/>
      <c r="AZ532" s="247"/>
      <c r="BA532" s="247"/>
      <c r="BB532" s="247"/>
    </row>
    <row r="533" spans="2:54" s="246" customFormat="1">
      <c r="B533" s="238"/>
      <c r="C533" s="239"/>
      <c r="D533" s="240"/>
      <c r="E533" s="239"/>
      <c r="F533" s="241"/>
      <c r="G533" s="239"/>
      <c r="H533" s="290"/>
      <c r="I533" s="239"/>
      <c r="J533" s="290"/>
      <c r="K533" s="243"/>
      <c r="L533" s="290"/>
      <c r="M533" s="243"/>
      <c r="N533" s="290"/>
      <c r="O533" s="292"/>
      <c r="P533" s="170"/>
      <c r="Q533" s="292"/>
      <c r="R533" s="238"/>
      <c r="T533" s="293"/>
      <c r="V533" s="234"/>
      <c r="X533" s="234"/>
      <c r="Z533" s="234"/>
      <c r="AB533" s="234"/>
      <c r="AD533" s="234"/>
      <c r="AF533" s="234"/>
      <c r="AH533" s="234"/>
      <c r="AT533" s="247"/>
      <c r="AU533" s="247"/>
      <c r="AV533" s="247"/>
      <c r="AW533" s="247"/>
      <c r="AX533" s="247"/>
      <c r="AY533" s="247"/>
      <c r="AZ533" s="247"/>
      <c r="BA533" s="247"/>
      <c r="BB533" s="247"/>
    </row>
    <row r="534" spans="2:54" s="246" customFormat="1">
      <c r="B534" s="238"/>
      <c r="C534" s="239"/>
      <c r="D534" s="240"/>
      <c r="E534" s="239"/>
      <c r="F534" s="241"/>
      <c r="G534" s="239"/>
      <c r="H534" s="290"/>
      <c r="I534" s="239"/>
      <c r="J534" s="290"/>
      <c r="K534" s="243"/>
      <c r="L534" s="290"/>
      <c r="M534" s="243"/>
      <c r="N534" s="290"/>
      <c r="O534" s="292"/>
      <c r="P534" s="170"/>
      <c r="Q534" s="292"/>
      <c r="R534" s="238"/>
      <c r="T534" s="293"/>
      <c r="V534" s="234"/>
      <c r="X534" s="234"/>
      <c r="Z534" s="234"/>
      <c r="AB534" s="234"/>
      <c r="AD534" s="234"/>
      <c r="AF534" s="234"/>
      <c r="AH534" s="234"/>
      <c r="AT534" s="247"/>
      <c r="AU534" s="247"/>
      <c r="AV534" s="247"/>
      <c r="AW534" s="247"/>
      <c r="AX534" s="247"/>
      <c r="AY534" s="247"/>
      <c r="AZ534" s="247"/>
      <c r="BA534" s="247"/>
      <c r="BB534" s="247"/>
    </row>
    <row r="535" spans="2:54" s="246" customFormat="1">
      <c r="B535" s="238"/>
      <c r="C535" s="239"/>
      <c r="D535" s="240"/>
      <c r="E535" s="239"/>
      <c r="F535" s="241"/>
      <c r="G535" s="239"/>
      <c r="H535" s="290"/>
      <c r="I535" s="239"/>
      <c r="J535" s="290"/>
      <c r="K535" s="243"/>
      <c r="L535" s="290"/>
      <c r="M535" s="243"/>
      <c r="N535" s="290"/>
      <c r="O535" s="292"/>
      <c r="P535" s="170"/>
      <c r="Q535" s="292"/>
      <c r="R535" s="238"/>
      <c r="T535" s="293"/>
      <c r="V535" s="234"/>
      <c r="X535" s="234"/>
      <c r="Z535" s="234"/>
      <c r="AB535" s="234"/>
      <c r="AD535" s="234"/>
      <c r="AF535" s="234"/>
      <c r="AH535" s="234"/>
      <c r="AT535" s="247"/>
      <c r="AU535" s="247"/>
      <c r="AV535" s="247"/>
      <c r="AW535" s="247"/>
      <c r="AX535" s="247"/>
      <c r="AY535" s="247"/>
      <c r="AZ535" s="247"/>
      <c r="BA535" s="247"/>
      <c r="BB535" s="247"/>
    </row>
    <row r="536" spans="2:54" s="246" customFormat="1">
      <c r="B536" s="238"/>
      <c r="C536" s="239"/>
      <c r="D536" s="240"/>
      <c r="E536" s="239"/>
      <c r="F536" s="241"/>
      <c r="G536" s="239"/>
      <c r="H536" s="290"/>
      <c r="I536" s="239"/>
      <c r="J536" s="290"/>
      <c r="K536" s="243"/>
      <c r="L536" s="290"/>
      <c r="M536" s="243"/>
      <c r="N536" s="290"/>
      <c r="O536" s="292"/>
      <c r="P536" s="170"/>
      <c r="Q536" s="292"/>
      <c r="R536" s="238"/>
      <c r="T536" s="293"/>
      <c r="V536" s="234"/>
      <c r="X536" s="234"/>
      <c r="Z536" s="234"/>
      <c r="AB536" s="234"/>
      <c r="AD536" s="234"/>
      <c r="AF536" s="234"/>
      <c r="AH536" s="234"/>
      <c r="AT536" s="247"/>
      <c r="AU536" s="247"/>
      <c r="AV536" s="247"/>
      <c r="AW536" s="247"/>
      <c r="AX536" s="247"/>
      <c r="AY536" s="247"/>
      <c r="AZ536" s="247"/>
      <c r="BA536" s="247"/>
      <c r="BB536" s="247"/>
    </row>
    <row r="537" spans="2:54" s="246" customFormat="1">
      <c r="B537" s="238"/>
      <c r="C537" s="239"/>
      <c r="D537" s="240"/>
      <c r="E537" s="239"/>
      <c r="F537" s="241"/>
      <c r="G537" s="239"/>
      <c r="H537" s="290"/>
      <c r="I537" s="239"/>
      <c r="J537" s="290"/>
      <c r="K537" s="243"/>
      <c r="L537" s="290"/>
      <c r="M537" s="243"/>
      <c r="N537" s="290"/>
      <c r="O537" s="292"/>
      <c r="P537" s="170"/>
      <c r="Q537" s="292"/>
      <c r="R537" s="238"/>
      <c r="T537" s="293"/>
      <c r="V537" s="234"/>
      <c r="X537" s="234"/>
      <c r="Z537" s="234"/>
      <c r="AB537" s="234"/>
      <c r="AD537" s="234"/>
      <c r="AF537" s="234"/>
      <c r="AH537" s="234"/>
      <c r="AT537" s="247"/>
      <c r="AU537" s="247"/>
      <c r="AV537" s="247"/>
      <c r="AW537" s="247"/>
      <c r="AX537" s="247"/>
      <c r="AY537" s="247"/>
      <c r="AZ537" s="247"/>
      <c r="BA537" s="247"/>
      <c r="BB537" s="247"/>
    </row>
    <row r="538" spans="2:54" s="246" customFormat="1">
      <c r="B538" s="238"/>
      <c r="C538" s="239"/>
      <c r="D538" s="240"/>
      <c r="E538" s="239"/>
      <c r="F538" s="241"/>
      <c r="G538" s="239"/>
      <c r="H538" s="290"/>
      <c r="I538" s="239"/>
      <c r="J538" s="290"/>
      <c r="K538" s="243"/>
      <c r="L538" s="290"/>
      <c r="M538" s="243"/>
      <c r="N538" s="290"/>
      <c r="O538" s="292"/>
      <c r="P538" s="170"/>
      <c r="Q538" s="292"/>
      <c r="R538" s="238"/>
      <c r="T538" s="293"/>
      <c r="V538" s="234"/>
      <c r="X538" s="234"/>
      <c r="Z538" s="234"/>
      <c r="AB538" s="234"/>
      <c r="AD538" s="234"/>
      <c r="AF538" s="234"/>
      <c r="AH538" s="234"/>
      <c r="AT538" s="247"/>
      <c r="AU538" s="247"/>
      <c r="AV538" s="247"/>
      <c r="AW538" s="247"/>
      <c r="AX538" s="247"/>
      <c r="AY538" s="247"/>
      <c r="AZ538" s="247"/>
      <c r="BA538" s="247"/>
      <c r="BB538" s="247"/>
    </row>
    <row r="539" spans="2:54" s="246" customFormat="1">
      <c r="B539" s="238"/>
      <c r="C539" s="239"/>
      <c r="D539" s="240"/>
      <c r="E539" s="239"/>
      <c r="F539" s="241"/>
      <c r="G539" s="239"/>
      <c r="H539" s="290"/>
      <c r="I539" s="239"/>
      <c r="J539" s="290"/>
      <c r="K539" s="243"/>
      <c r="L539" s="290"/>
      <c r="M539" s="243"/>
      <c r="N539" s="290"/>
      <c r="O539" s="292"/>
      <c r="P539" s="170"/>
      <c r="Q539" s="292"/>
      <c r="R539" s="238"/>
      <c r="T539" s="293"/>
      <c r="V539" s="234"/>
      <c r="X539" s="234"/>
      <c r="Z539" s="234"/>
      <c r="AB539" s="234"/>
      <c r="AD539" s="234"/>
      <c r="AF539" s="234"/>
      <c r="AH539" s="234"/>
      <c r="AT539" s="247"/>
      <c r="AU539" s="247"/>
      <c r="AV539" s="247"/>
      <c r="AW539" s="247"/>
      <c r="AX539" s="247"/>
      <c r="AY539" s="247"/>
      <c r="AZ539" s="247"/>
      <c r="BA539" s="247"/>
      <c r="BB539" s="247"/>
    </row>
    <row r="540" spans="2:54" s="246" customFormat="1">
      <c r="B540" s="238"/>
      <c r="C540" s="239"/>
      <c r="D540" s="240"/>
      <c r="E540" s="239"/>
      <c r="F540" s="241"/>
      <c r="G540" s="239"/>
      <c r="H540" s="290"/>
      <c r="I540" s="239"/>
      <c r="J540" s="290"/>
      <c r="K540" s="243"/>
      <c r="L540" s="290"/>
      <c r="M540" s="243"/>
      <c r="N540" s="290"/>
      <c r="O540" s="292"/>
      <c r="P540" s="170"/>
      <c r="Q540" s="292"/>
      <c r="R540" s="238"/>
      <c r="T540" s="293"/>
      <c r="V540" s="234"/>
      <c r="X540" s="234"/>
      <c r="Z540" s="234"/>
      <c r="AB540" s="234"/>
      <c r="AD540" s="234"/>
      <c r="AF540" s="234"/>
      <c r="AH540" s="234"/>
      <c r="AT540" s="247"/>
      <c r="AU540" s="247"/>
      <c r="AV540" s="247"/>
      <c r="AW540" s="247"/>
      <c r="AX540" s="247"/>
      <c r="AY540" s="247"/>
      <c r="AZ540" s="247"/>
      <c r="BA540" s="247"/>
      <c r="BB540" s="247"/>
    </row>
    <row r="541" spans="2:54" s="246" customFormat="1">
      <c r="B541" s="238"/>
      <c r="C541" s="239"/>
      <c r="D541" s="240"/>
      <c r="E541" s="239"/>
      <c r="F541" s="241"/>
      <c r="G541" s="239"/>
      <c r="H541" s="290"/>
      <c r="I541" s="239"/>
      <c r="J541" s="290"/>
      <c r="K541" s="243"/>
      <c r="L541" s="290"/>
      <c r="M541" s="243"/>
      <c r="N541" s="290"/>
      <c r="O541" s="292"/>
      <c r="P541" s="170"/>
      <c r="Q541" s="292"/>
      <c r="R541" s="238"/>
      <c r="T541" s="293"/>
      <c r="V541" s="234"/>
      <c r="X541" s="234"/>
      <c r="Z541" s="234"/>
      <c r="AB541" s="234"/>
      <c r="AD541" s="234"/>
      <c r="AF541" s="234"/>
      <c r="AH541" s="234"/>
      <c r="AT541" s="247"/>
      <c r="AU541" s="247"/>
      <c r="AV541" s="247"/>
      <c r="AW541" s="247"/>
      <c r="AX541" s="247"/>
      <c r="AY541" s="247"/>
      <c r="AZ541" s="247"/>
      <c r="BA541" s="247"/>
      <c r="BB541" s="247"/>
    </row>
    <row r="542" spans="2:54" s="246" customFormat="1">
      <c r="B542" s="238"/>
      <c r="C542" s="239"/>
      <c r="D542" s="240"/>
      <c r="E542" s="239"/>
      <c r="F542" s="241"/>
      <c r="G542" s="239"/>
      <c r="H542" s="290"/>
      <c r="I542" s="239"/>
      <c r="J542" s="290"/>
      <c r="K542" s="243"/>
      <c r="L542" s="290"/>
      <c r="M542" s="243"/>
      <c r="N542" s="290"/>
      <c r="O542" s="292"/>
      <c r="P542" s="170"/>
      <c r="Q542" s="292"/>
      <c r="R542" s="238"/>
      <c r="T542" s="293"/>
      <c r="V542" s="234"/>
      <c r="X542" s="234"/>
      <c r="Z542" s="234"/>
      <c r="AB542" s="234"/>
      <c r="AD542" s="234"/>
      <c r="AF542" s="234"/>
      <c r="AH542" s="234"/>
      <c r="AT542" s="247"/>
      <c r="AU542" s="247"/>
      <c r="AV542" s="247"/>
      <c r="AW542" s="247"/>
      <c r="AX542" s="247"/>
      <c r="AY542" s="247"/>
      <c r="AZ542" s="247"/>
      <c r="BA542" s="247"/>
      <c r="BB542" s="247"/>
    </row>
    <row r="543" spans="2:54" s="246" customFormat="1">
      <c r="B543" s="238"/>
      <c r="C543" s="239"/>
      <c r="D543" s="240"/>
      <c r="E543" s="239"/>
      <c r="F543" s="241"/>
      <c r="G543" s="239"/>
      <c r="H543" s="290"/>
      <c r="I543" s="239"/>
      <c r="J543" s="290"/>
      <c r="K543" s="243"/>
      <c r="L543" s="290"/>
      <c r="M543" s="243"/>
      <c r="N543" s="290"/>
      <c r="O543" s="292"/>
      <c r="P543" s="170"/>
      <c r="Q543" s="292"/>
      <c r="R543" s="238"/>
      <c r="T543" s="293"/>
      <c r="V543" s="234"/>
      <c r="X543" s="234"/>
      <c r="Z543" s="234"/>
      <c r="AB543" s="234"/>
      <c r="AD543" s="234"/>
      <c r="AF543" s="234"/>
      <c r="AH543" s="234"/>
      <c r="AT543" s="247"/>
      <c r="AU543" s="247"/>
      <c r="AV543" s="247"/>
      <c r="AW543" s="247"/>
      <c r="AX543" s="247"/>
      <c r="AY543" s="247"/>
      <c r="AZ543" s="247"/>
      <c r="BA543" s="247"/>
      <c r="BB543" s="247"/>
    </row>
    <row r="544" spans="2:54" s="246" customFormat="1">
      <c r="B544" s="238"/>
      <c r="C544" s="239"/>
      <c r="D544" s="240"/>
      <c r="E544" s="239"/>
      <c r="F544" s="241"/>
      <c r="G544" s="239"/>
      <c r="H544" s="290"/>
      <c r="I544" s="239"/>
      <c r="J544" s="290"/>
      <c r="K544" s="243"/>
      <c r="L544" s="290"/>
      <c r="M544" s="243"/>
      <c r="N544" s="290"/>
      <c r="O544" s="292"/>
      <c r="P544" s="170"/>
      <c r="Q544" s="292"/>
      <c r="R544" s="238"/>
      <c r="T544" s="293"/>
      <c r="V544" s="234"/>
      <c r="X544" s="234"/>
      <c r="Z544" s="234"/>
      <c r="AB544" s="234"/>
      <c r="AD544" s="234"/>
      <c r="AF544" s="234"/>
      <c r="AH544" s="234"/>
      <c r="AT544" s="247"/>
      <c r="AU544" s="247"/>
      <c r="AV544" s="247"/>
      <c r="AW544" s="247"/>
      <c r="AX544" s="247"/>
      <c r="AY544" s="247"/>
      <c r="AZ544" s="247"/>
      <c r="BA544" s="247"/>
      <c r="BB544" s="247"/>
    </row>
    <row r="545" spans="2:54" s="246" customFormat="1">
      <c r="B545" s="238"/>
      <c r="C545" s="239"/>
      <c r="D545" s="240"/>
      <c r="E545" s="239"/>
      <c r="F545" s="241"/>
      <c r="G545" s="239"/>
      <c r="H545" s="290"/>
      <c r="I545" s="239"/>
      <c r="J545" s="290"/>
      <c r="K545" s="243"/>
      <c r="L545" s="290"/>
      <c r="M545" s="243"/>
      <c r="N545" s="290"/>
      <c r="O545" s="292"/>
      <c r="P545" s="170"/>
      <c r="Q545" s="292"/>
      <c r="R545" s="238"/>
      <c r="T545" s="293"/>
      <c r="V545" s="234"/>
      <c r="X545" s="234"/>
      <c r="Z545" s="234"/>
      <c r="AB545" s="234"/>
      <c r="AD545" s="234"/>
      <c r="AF545" s="234"/>
      <c r="AH545" s="234"/>
      <c r="AT545" s="247"/>
      <c r="AU545" s="247"/>
      <c r="AV545" s="247"/>
      <c r="AW545" s="247"/>
      <c r="AX545" s="247"/>
      <c r="AY545" s="247"/>
      <c r="AZ545" s="247"/>
      <c r="BA545" s="247"/>
      <c r="BB545" s="247"/>
    </row>
    <row r="546" spans="2:54" s="246" customFormat="1">
      <c r="B546" s="238"/>
      <c r="C546" s="239"/>
      <c r="D546" s="240"/>
      <c r="E546" s="239"/>
      <c r="F546" s="241"/>
      <c r="G546" s="239"/>
      <c r="H546" s="290"/>
      <c r="I546" s="239"/>
      <c r="J546" s="290"/>
      <c r="K546" s="243"/>
      <c r="L546" s="290"/>
      <c r="M546" s="243"/>
      <c r="N546" s="290"/>
      <c r="O546" s="292"/>
      <c r="P546" s="170"/>
      <c r="Q546" s="292"/>
      <c r="R546" s="238"/>
      <c r="T546" s="293"/>
      <c r="V546" s="234"/>
      <c r="X546" s="234"/>
      <c r="Z546" s="234"/>
      <c r="AB546" s="234"/>
      <c r="AD546" s="234"/>
      <c r="AF546" s="234"/>
      <c r="AH546" s="234"/>
      <c r="AT546" s="247"/>
      <c r="AU546" s="247"/>
      <c r="AV546" s="247"/>
      <c r="AW546" s="247"/>
      <c r="AX546" s="247"/>
      <c r="AY546" s="247"/>
      <c r="AZ546" s="247"/>
      <c r="BA546" s="247"/>
      <c r="BB546" s="247"/>
    </row>
    <row r="547" spans="2:54" s="246" customFormat="1">
      <c r="B547" s="238"/>
      <c r="C547" s="239"/>
      <c r="D547" s="240"/>
      <c r="E547" s="239"/>
      <c r="F547" s="241"/>
      <c r="G547" s="239"/>
      <c r="H547" s="290"/>
      <c r="I547" s="239"/>
      <c r="J547" s="290"/>
      <c r="K547" s="243"/>
      <c r="L547" s="290"/>
      <c r="M547" s="243"/>
      <c r="N547" s="290"/>
      <c r="O547" s="292"/>
      <c r="P547" s="170"/>
      <c r="Q547" s="292"/>
      <c r="R547" s="238"/>
      <c r="T547" s="293"/>
      <c r="V547" s="234"/>
      <c r="X547" s="234"/>
      <c r="Z547" s="234"/>
      <c r="AB547" s="234"/>
      <c r="AD547" s="234"/>
      <c r="AF547" s="234"/>
      <c r="AH547" s="234"/>
      <c r="AT547" s="247"/>
      <c r="AU547" s="247"/>
      <c r="AV547" s="247"/>
      <c r="AW547" s="247"/>
      <c r="AX547" s="247"/>
      <c r="AY547" s="247"/>
      <c r="AZ547" s="247"/>
      <c r="BA547" s="247"/>
      <c r="BB547" s="247"/>
    </row>
    <row r="548" spans="2:54" s="246" customFormat="1">
      <c r="B548" s="238"/>
      <c r="C548" s="239"/>
      <c r="D548" s="240"/>
      <c r="E548" s="239"/>
      <c r="F548" s="241"/>
      <c r="G548" s="239"/>
      <c r="H548" s="290"/>
      <c r="I548" s="239"/>
      <c r="J548" s="290"/>
      <c r="K548" s="243"/>
      <c r="L548" s="290"/>
      <c r="M548" s="243"/>
      <c r="N548" s="290"/>
      <c r="O548" s="292"/>
      <c r="P548" s="170"/>
      <c r="Q548" s="292"/>
      <c r="R548" s="238"/>
      <c r="T548" s="293"/>
      <c r="V548" s="234"/>
      <c r="X548" s="234"/>
      <c r="Z548" s="234"/>
      <c r="AB548" s="234"/>
      <c r="AD548" s="234"/>
      <c r="AF548" s="234"/>
      <c r="AH548" s="234"/>
      <c r="AT548" s="247"/>
      <c r="AU548" s="247"/>
      <c r="AV548" s="247"/>
      <c r="AW548" s="247"/>
      <c r="AX548" s="247"/>
      <c r="AY548" s="247"/>
      <c r="AZ548" s="247"/>
      <c r="BA548" s="247"/>
      <c r="BB548" s="247"/>
    </row>
    <row r="549" spans="2:54" s="246" customFormat="1">
      <c r="B549" s="238"/>
      <c r="C549" s="239"/>
      <c r="D549" s="240"/>
      <c r="E549" s="239"/>
      <c r="F549" s="241"/>
      <c r="G549" s="239"/>
      <c r="H549" s="290"/>
      <c r="I549" s="239"/>
      <c r="J549" s="290"/>
      <c r="K549" s="243"/>
      <c r="L549" s="290"/>
      <c r="M549" s="243"/>
      <c r="N549" s="290"/>
      <c r="O549" s="292"/>
      <c r="P549" s="170"/>
      <c r="Q549" s="292"/>
      <c r="R549" s="238"/>
      <c r="T549" s="293"/>
      <c r="V549" s="234"/>
      <c r="X549" s="234"/>
      <c r="Z549" s="234"/>
      <c r="AB549" s="234"/>
      <c r="AD549" s="234"/>
      <c r="AF549" s="234"/>
      <c r="AH549" s="234"/>
      <c r="AT549" s="247"/>
      <c r="AU549" s="247"/>
      <c r="AV549" s="247"/>
      <c r="AW549" s="247"/>
      <c r="AX549" s="247"/>
      <c r="AY549" s="247"/>
      <c r="AZ549" s="247"/>
      <c r="BA549" s="247"/>
      <c r="BB549" s="247"/>
    </row>
    <row r="550" spans="2:54" s="246" customFormat="1">
      <c r="B550" s="238"/>
      <c r="C550" s="239"/>
      <c r="D550" s="240"/>
      <c r="E550" s="239"/>
      <c r="F550" s="241"/>
      <c r="G550" s="239"/>
      <c r="H550" s="290"/>
      <c r="I550" s="239"/>
      <c r="J550" s="290"/>
      <c r="K550" s="243"/>
      <c r="L550" s="290"/>
      <c r="M550" s="243"/>
      <c r="N550" s="290"/>
      <c r="O550" s="292"/>
      <c r="P550" s="170"/>
      <c r="Q550" s="292"/>
      <c r="R550" s="238"/>
      <c r="T550" s="293"/>
      <c r="V550" s="234"/>
      <c r="X550" s="234"/>
      <c r="Z550" s="234"/>
      <c r="AB550" s="234"/>
      <c r="AD550" s="234"/>
      <c r="AF550" s="234"/>
      <c r="AH550" s="234"/>
      <c r="AT550" s="247"/>
      <c r="AU550" s="247"/>
      <c r="AV550" s="247"/>
      <c r="AW550" s="247"/>
      <c r="AX550" s="247"/>
      <c r="AY550" s="247"/>
      <c r="AZ550" s="247"/>
      <c r="BA550" s="247"/>
      <c r="BB550" s="247"/>
    </row>
    <row r="551" spans="2:54" s="246" customFormat="1">
      <c r="B551" s="238"/>
      <c r="C551" s="239"/>
      <c r="D551" s="240"/>
      <c r="E551" s="239"/>
      <c r="F551" s="241"/>
      <c r="G551" s="239"/>
      <c r="H551" s="290"/>
      <c r="I551" s="239"/>
      <c r="J551" s="290"/>
      <c r="K551" s="243"/>
      <c r="L551" s="290"/>
      <c r="M551" s="243"/>
      <c r="N551" s="290"/>
      <c r="O551" s="292"/>
      <c r="P551" s="170"/>
      <c r="Q551" s="292"/>
      <c r="R551" s="238"/>
      <c r="T551" s="293"/>
      <c r="V551" s="234"/>
      <c r="X551" s="234"/>
      <c r="Z551" s="234"/>
      <c r="AB551" s="234"/>
      <c r="AD551" s="234"/>
      <c r="AF551" s="234"/>
      <c r="AH551" s="234"/>
      <c r="AT551" s="247"/>
      <c r="AU551" s="247"/>
      <c r="AV551" s="247"/>
      <c r="AW551" s="247"/>
      <c r="AX551" s="247"/>
      <c r="AY551" s="247"/>
      <c r="AZ551" s="247"/>
      <c r="BA551" s="247"/>
      <c r="BB551" s="247"/>
    </row>
    <row r="552" spans="2:54" s="246" customFormat="1">
      <c r="B552" s="238"/>
      <c r="C552" s="239"/>
      <c r="D552" s="240"/>
      <c r="E552" s="239"/>
      <c r="F552" s="241"/>
      <c r="G552" s="239"/>
      <c r="H552" s="290"/>
      <c r="I552" s="239"/>
      <c r="J552" s="290"/>
      <c r="K552" s="243"/>
      <c r="L552" s="290"/>
      <c r="M552" s="243"/>
      <c r="N552" s="290"/>
      <c r="O552" s="292"/>
      <c r="P552" s="170"/>
      <c r="Q552" s="292"/>
      <c r="R552" s="238"/>
      <c r="T552" s="293"/>
      <c r="V552" s="234"/>
      <c r="X552" s="234"/>
      <c r="Z552" s="234"/>
      <c r="AB552" s="234"/>
      <c r="AD552" s="234"/>
      <c r="AF552" s="234"/>
      <c r="AH552" s="234"/>
      <c r="AT552" s="247"/>
      <c r="AU552" s="247"/>
      <c r="AV552" s="247"/>
      <c r="AW552" s="247"/>
      <c r="AX552" s="247"/>
      <c r="AY552" s="247"/>
      <c r="AZ552" s="247"/>
      <c r="BA552" s="247"/>
      <c r="BB552" s="247"/>
    </row>
    <row r="553" spans="2:54" s="246" customFormat="1">
      <c r="B553" s="238"/>
      <c r="C553" s="239"/>
      <c r="D553" s="240"/>
      <c r="E553" s="239"/>
      <c r="F553" s="241"/>
      <c r="G553" s="239"/>
      <c r="H553" s="290"/>
      <c r="I553" s="239"/>
      <c r="J553" s="290"/>
      <c r="K553" s="243"/>
      <c r="L553" s="290"/>
      <c r="M553" s="243"/>
      <c r="N553" s="290"/>
      <c r="O553" s="292"/>
      <c r="P553" s="170"/>
      <c r="Q553" s="292"/>
      <c r="R553" s="238"/>
      <c r="T553" s="293"/>
      <c r="V553" s="234"/>
      <c r="X553" s="234"/>
      <c r="Z553" s="234"/>
      <c r="AB553" s="234"/>
      <c r="AD553" s="234"/>
      <c r="AF553" s="234"/>
      <c r="AH553" s="234"/>
      <c r="AT553" s="247"/>
      <c r="AU553" s="247"/>
      <c r="AV553" s="247"/>
      <c r="AW553" s="247"/>
      <c r="AX553" s="247"/>
      <c r="AY553" s="247"/>
      <c r="AZ553" s="247"/>
      <c r="BA553" s="247"/>
      <c r="BB553" s="247"/>
    </row>
    <row r="554" spans="2:54" s="246" customFormat="1">
      <c r="B554" s="238"/>
      <c r="C554" s="239"/>
      <c r="D554" s="240"/>
      <c r="E554" s="239"/>
      <c r="F554" s="241"/>
      <c r="G554" s="239"/>
      <c r="H554" s="290"/>
      <c r="I554" s="239"/>
      <c r="J554" s="290"/>
      <c r="K554" s="243"/>
      <c r="L554" s="290"/>
      <c r="M554" s="243"/>
      <c r="N554" s="290"/>
      <c r="O554" s="292"/>
      <c r="P554" s="170"/>
      <c r="Q554" s="292"/>
      <c r="R554" s="238"/>
      <c r="T554" s="293"/>
      <c r="V554" s="234"/>
      <c r="X554" s="234"/>
      <c r="Z554" s="234"/>
      <c r="AB554" s="234"/>
      <c r="AD554" s="234"/>
      <c r="AF554" s="234"/>
      <c r="AH554" s="234"/>
      <c r="AT554" s="247"/>
      <c r="AU554" s="247"/>
      <c r="AV554" s="247"/>
      <c r="AW554" s="247"/>
      <c r="AX554" s="247"/>
      <c r="AY554" s="247"/>
      <c r="AZ554" s="247"/>
      <c r="BA554" s="247"/>
      <c r="BB554" s="247"/>
    </row>
    <row r="555" spans="2:54" s="246" customFormat="1">
      <c r="B555" s="238"/>
      <c r="C555" s="239"/>
      <c r="D555" s="240"/>
      <c r="E555" s="239"/>
      <c r="F555" s="241"/>
      <c r="G555" s="239"/>
      <c r="H555" s="290"/>
      <c r="I555" s="239"/>
      <c r="J555" s="290"/>
      <c r="K555" s="243"/>
      <c r="L555" s="290"/>
      <c r="M555" s="243"/>
      <c r="N555" s="290"/>
      <c r="O555" s="292"/>
      <c r="P555" s="170"/>
      <c r="Q555" s="292"/>
      <c r="R555" s="238"/>
      <c r="T555" s="293"/>
      <c r="V555" s="234"/>
      <c r="X555" s="234"/>
      <c r="Z555" s="234"/>
      <c r="AB555" s="234"/>
      <c r="AD555" s="234"/>
      <c r="AF555" s="234"/>
      <c r="AH555" s="234"/>
      <c r="AT555" s="247"/>
      <c r="AU555" s="247"/>
      <c r="AV555" s="247"/>
      <c r="AW555" s="247"/>
      <c r="AX555" s="247"/>
      <c r="AY555" s="247"/>
      <c r="AZ555" s="247"/>
      <c r="BA555" s="247"/>
      <c r="BB555" s="247"/>
    </row>
    <row r="556" spans="2:54" s="246" customFormat="1">
      <c r="B556" s="238"/>
      <c r="C556" s="239"/>
      <c r="D556" s="240"/>
      <c r="E556" s="239"/>
      <c r="F556" s="241"/>
      <c r="G556" s="239"/>
      <c r="H556" s="290"/>
      <c r="I556" s="239"/>
      <c r="J556" s="290"/>
      <c r="K556" s="243"/>
      <c r="L556" s="290"/>
      <c r="M556" s="243"/>
      <c r="N556" s="290"/>
      <c r="O556" s="292"/>
      <c r="P556" s="170"/>
      <c r="Q556" s="292"/>
      <c r="R556" s="238"/>
      <c r="T556" s="293"/>
      <c r="V556" s="234"/>
      <c r="X556" s="234"/>
      <c r="Z556" s="234"/>
      <c r="AB556" s="234"/>
      <c r="AD556" s="234"/>
      <c r="AF556" s="234"/>
      <c r="AH556" s="234"/>
      <c r="AT556" s="247"/>
      <c r="AU556" s="247"/>
      <c r="AV556" s="247"/>
      <c r="AW556" s="247"/>
      <c r="AX556" s="247"/>
      <c r="AY556" s="247"/>
      <c r="AZ556" s="247"/>
      <c r="BA556" s="247"/>
      <c r="BB556" s="247"/>
    </row>
    <row r="557" spans="2:54" s="246" customFormat="1">
      <c r="B557" s="238"/>
      <c r="C557" s="239"/>
      <c r="D557" s="240"/>
      <c r="E557" s="239"/>
      <c r="F557" s="241"/>
      <c r="G557" s="239"/>
      <c r="H557" s="290"/>
      <c r="I557" s="239"/>
      <c r="J557" s="290"/>
      <c r="K557" s="243"/>
      <c r="L557" s="290"/>
      <c r="M557" s="243"/>
      <c r="N557" s="290"/>
      <c r="O557" s="292"/>
      <c r="P557" s="170"/>
      <c r="Q557" s="292"/>
      <c r="R557" s="238"/>
      <c r="T557" s="293"/>
      <c r="V557" s="234"/>
      <c r="X557" s="234"/>
      <c r="Z557" s="234"/>
      <c r="AB557" s="234"/>
      <c r="AD557" s="234"/>
      <c r="AF557" s="234"/>
      <c r="AH557" s="234"/>
      <c r="AT557" s="247"/>
      <c r="AU557" s="247"/>
      <c r="AV557" s="247"/>
      <c r="AW557" s="247"/>
      <c r="AX557" s="247"/>
      <c r="AY557" s="247"/>
      <c r="AZ557" s="247"/>
      <c r="BA557" s="247"/>
      <c r="BB557" s="247"/>
    </row>
    <row r="558" spans="2:54" s="246" customFormat="1">
      <c r="B558" s="238"/>
      <c r="C558" s="239"/>
      <c r="D558" s="240"/>
      <c r="E558" s="239"/>
      <c r="F558" s="241"/>
      <c r="G558" s="239"/>
      <c r="H558" s="290"/>
      <c r="I558" s="239"/>
      <c r="J558" s="290"/>
      <c r="K558" s="243"/>
      <c r="L558" s="290"/>
      <c r="M558" s="243"/>
      <c r="N558" s="290"/>
      <c r="O558" s="292"/>
      <c r="P558" s="170"/>
      <c r="Q558" s="292"/>
      <c r="R558" s="238"/>
      <c r="T558" s="293"/>
      <c r="V558" s="234"/>
      <c r="X558" s="234"/>
      <c r="Z558" s="234"/>
      <c r="AB558" s="234"/>
      <c r="AD558" s="234"/>
      <c r="AF558" s="234"/>
      <c r="AH558" s="234"/>
      <c r="AT558" s="247"/>
      <c r="AU558" s="247"/>
      <c r="AV558" s="247"/>
      <c r="AW558" s="247"/>
      <c r="AX558" s="247"/>
      <c r="AY558" s="247"/>
      <c r="AZ558" s="247"/>
      <c r="BA558" s="247"/>
      <c r="BB558" s="247"/>
    </row>
    <row r="559" spans="2:54" s="246" customFormat="1">
      <c r="B559" s="238"/>
      <c r="C559" s="239"/>
      <c r="D559" s="240"/>
      <c r="E559" s="239"/>
      <c r="F559" s="241"/>
      <c r="G559" s="239"/>
      <c r="H559" s="290"/>
      <c r="I559" s="239"/>
      <c r="J559" s="290"/>
      <c r="K559" s="243"/>
      <c r="L559" s="290"/>
      <c r="M559" s="243"/>
      <c r="N559" s="290"/>
      <c r="O559" s="292"/>
      <c r="P559" s="170"/>
      <c r="Q559" s="292"/>
      <c r="R559" s="238"/>
      <c r="T559" s="293"/>
      <c r="V559" s="234"/>
      <c r="X559" s="234"/>
      <c r="Z559" s="234"/>
      <c r="AB559" s="234"/>
      <c r="AD559" s="234"/>
      <c r="AF559" s="234"/>
      <c r="AH559" s="234"/>
      <c r="AT559" s="247"/>
      <c r="AU559" s="247"/>
      <c r="AV559" s="247"/>
      <c r="AW559" s="247"/>
      <c r="AX559" s="247"/>
      <c r="AY559" s="247"/>
      <c r="AZ559" s="247"/>
      <c r="BA559" s="247"/>
      <c r="BB559" s="247"/>
    </row>
    <row r="560" spans="2:54" s="246" customFormat="1">
      <c r="B560" s="238"/>
      <c r="C560" s="239"/>
      <c r="D560" s="240"/>
      <c r="E560" s="239"/>
      <c r="F560" s="241"/>
      <c r="G560" s="239"/>
      <c r="H560" s="290"/>
      <c r="I560" s="239"/>
      <c r="J560" s="290"/>
      <c r="K560" s="243"/>
      <c r="L560" s="290"/>
      <c r="M560" s="243"/>
      <c r="N560" s="290"/>
      <c r="O560" s="292"/>
      <c r="P560" s="170"/>
      <c r="Q560" s="292"/>
      <c r="R560" s="238"/>
      <c r="T560" s="293"/>
      <c r="V560" s="234"/>
      <c r="X560" s="234"/>
      <c r="Z560" s="234"/>
      <c r="AB560" s="234"/>
      <c r="AD560" s="234"/>
      <c r="AF560" s="234"/>
      <c r="AH560" s="234"/>
      <c r="AT560" s="247"/>
      <c r="AU560" s="247"/>
      <c r="AV560" s="247"/>
      <c r="AW560" s="247"/>
      <c r="AX560" s="247"/>
      <c r="AY560" s="247"/>
      <c r="AZ560" s="247"/>
      <c r="BA560" s="247"/>
      <c r="BB560" s="247"/>
    </row>
    <row r="561" spans="2:54" s="246" customFormat="1">
      <c r="B561" s="238"/>
      <c r="C561" s="239"/>
      <c r="D561" s="240"/>
      <c r="E561" s="239"/>
      <c r="F561" s="241"/>
      <c r="G561" s="239"/>
      <c r="H561" s="290"/>
      <c r="I561" s="239"/>
      <c r="J561" s="290"/>
      <c r="K561" s="243"/>
      <c r="L561" s="290"/>
      <c r="M561" s="243"/>
      <c r="N561" s="290"/>
      <c r="O561" s="292"/>
      <c r="P561" s="170"/>
      <c r="Q561" s="292"/>
      <c r="R561" s="238"/>
      <c r="T561" s="293"/>
      <c r="V561" s="234"/>
      <c r="X561" s="234"/>
      <c r="Z561" s="234"/>
      <c r="AB561" s="234"/>
      <c r="AD561" s="234"/>
      <c r="AF561" s="234"/>
      <c r="AH561" s="234"/>
      <c r="AT561" s="247"/>
      <c r="AU561" s="247"/>
      <c r="AV561" s="247"/>
      <c r="AW561" s="247"/>
      <c r="AX561" s="247"/>
      <c r="AY561" s="247"/>
      <c r="AZ561" s="247"/>
      <c r="BA561" s="247"/>
      <c r="BB561" s="247"/>
    </row>
    <row r="562" spans="2:54" s="246" customFormat="1">
      <c r="B562" s="238"/>
      <c r="C562" s="239"/>
      <c r="D562" s="240"/>
      <c r="E562" s="239"/>
      <c r="F562" s="241"/>
      <c r="G562" s="239"/>
      <c r="H562" s="290"/>
      <c r="I562" s="239"/>
      <c r="J562" s="290"/>
      <c r="K562" s="243"/>
      <c r="L562" s="290"/>
      <c r="M562" s="243"/>
      <c r="N562" s="290"/>
      <c r="O562" s="292"/>
      <c r="P562" s="170"/>
      <c r="Q562" s="292"/>
      <c r="R562" s="238"/>
      <c r="T562" s="293"/>
      <c r="V562" s="234"/>
      <c r="X562" s="234"/>
      <c r="Z562" s="234"/>
      <c r="AB562" s="234"/>
      <c r="AD562" s="234"/>
      <c r="AF562" s="234"/>
      <c r="AH562" s="234"/>
      <c r="AT562" s="247"/>
      <c r="AU562" s="247"/>
      <c r="AV562" s="247"/>
      <c r="AW562" s="247"/>
      <c r="AX562" s="247"/>
      <c r="AY562" s="247"/>
      <c r="AZ562" s="247"/>
      <c r="BA562" s="247"/>
      <c r="BB562" s="247"/>
    </row>
    <row r="563" spans="2:54" s="246" customFormat="1">
      <c r="B563" s="238"/>
      <c r="C563" s="239"/>
      <c r="D563" s="240"/>
      <c r="E563" s="239"/>
      <c r="F563" s="241"/>
      <c r="G563" s="239"/>
      <c r="H563" s="290"/>
      <c r="I563" s="239"/>
      <c r="J563" s="290"/>
      <c r="K563" s="243"/>
      <c r="L563" s="290"/>
      <c r="M563" s="243"/>
      <c r="N563" s="290"/>
      <c r="O563" s="292"/>
      <c r="P563" s="170"/>
      <c r="Q563" s="292"/>
      <c r="R563" s="238"/>
      <c r="T563" s="293"/>
      <c r="V563" s="234"/>
      <c r="X563" s="234"/>
      <c r="Z563" s="234"/>
      <c r="AB563" s="234"/>
      <c r="AD563" s="234"/>
      <c r="AF563" s="234"/>
      <c r="AH563" s="234"/>
      <c r="AT563" s="247"/>
      <c r="AU563" s="247"/>
      <c r="AV563" s="247"/>
      <c r="AW563" s="247"/>
      <c r="AX563" s="247"/>
      <c r="AY563" s="247"/>
      <c r="AZ563" s="247"/>
      <c r="BA563" s="247"/>
      <c r="BB563" s="247"/>
    </row>
    <row r="564" spans="2:54" s="246" customFormat="1">
      <c r="B564" s="238"/>
      <c r="C564" s="239"/>
      <c r="D564" s="240"/>
      <c r="E564" s="239"/>
      <c r="F564" s="241"/>
      <c r="G564" s="239"/>
      <c r="H564" s="290"/>
      <c r="I564" s="239"/>
      <c r="J564" s="290"/>
      <c r="K564" s="243"/>
      <c r="L564" s="290"/>
      <c r="M564" s="243"/>
      <c r="N564" s="290"/>
      <c r="O564" s="292"/>
      <c r="P564" s="170"/>
      <c r="Q564" s="292"/>
      <c r="R564" s="238"/>
      <c r="T564" s="293"/>
      <c r="V564" s="234"/>
      <c r="X564" s="234"/>
      <c r="Z564" s="234"/>
      <c r="AB564" s="234"/>
      <c r="AD564" s="234"/>
      <c r="AF564" s="234"/>
      <c r="AH564" s="234"/>
      <c r="AT564" s="247"/>
      <c r="AU564" s="247"/>
      <c r="AV564" s="247"/>
      <c r="AW564" s="247"/>
      <c r="AX564" s="247"/>
      <c r="AY564" s="247"/>
      <c r="AZ564" s="247"/>
      <c r="BA564" s="247"/>
      <c r="BB564" s="247"/>
    </row>
    <row r="565" spans="2:54" s="246" customFormat="1">
      <c r="B565" s="238"/>
      <c r="C565" s="239"/>
      <c r="D565" s="240"/>
      <c r="E565" s="239"/>
      <c r="F565" s="241"/>
      <c r="G565" s="239"/>
      <c r="H565" s="290"/>
      <c r="I565" s="239"/>
      <c r="J565" s="290"/>
      <c r="K565" s="243"/>
      <c r="L565" s="290"/>
      <c r="M565" s="243"/>
      <c r="N565" s="290"/>
      <c r="O565" s="292"/>
      <c r="P565" s="170"/>
      <c r="Q565" s="292"/>
      <c r="R565" s="238"/>
      <c r="T565" s="293"/>
      <c r="V565" s="234"/>
      <c r="X565" s="234"/>
      <c r="Z565" s="234"/>
      <c r="AB565" s="234"/>
      <c r="AD565" s="234"/>
      <c r="AF565" s="234"/>
      <c r="AH565" s="234"/>
      <c r="AT565" s="247"/>
      <c r="AU565" s="247"/>
      <c r="AV565" s="247"/>
      <c r="AW565" s="247"/>
      <c r="AX565" s="247"/>
      <c r="AY565" s="247"/>
      <c r="AZ565" s="247"/>
      <c r="BA565" s="247"/>
      <c r="BB565" s="247"/>
    </row>
    <row r="566" spans="2:54" s="246" customFormat="1">
      <c r="B566" s="238"/>
      <c r="C566" s="239"/>
      <c r="D566" s="240"/>
      <c r="E566" s="239"/>
      <c r="F566" s="241"/>
      <c r="G566" s="239"/>
      <c r="H566" s="290"/>
      <c r="I566" s="239"/>
      <c r="J566" s="290"/>
      <c r="K566" s="243"/>
      <c r="L566" s="290"/>
      <c r="M566" s="243"/>
      <c r="N566" s="290"/>
      <c r="O566" s="292"/>
      <c r="P566" s="170"/>
      <c r="Q566" s="292"/>
      <c r="R566" s="238"/>
      <c r="T566" s="293"/>
      <c r="V566" s="234"/>
      <c r="X566" s="234"/>
      <c r="Z566" s="234"/>
      <c r="AB566" s="234"/>
      <c r="AD566" s="234"/>
      <c r="AF566" s="234"/>
      <c r="AH566" s="234"/>
      <c r="AT566" s="247"/>
      <c r="AU566" s="247"/>
      <c r="AV566" s="247"/>
      <c r="AW566" s="247"/>
      <c r="AX566" s="247"/>
      <c r="AY566" s="247"/>
      <c r="AZ566" s="247"/>
      <c r="BA566" s="247"/>
      <c r="BB566" s="247"/>
    </row>
    <row r="567" spans="2:54" s="246" customFormat="1">
      <c r="B567" s="238"/>
      <c r="C567" s="239"/>
      <c r="D567" s="240"/>
      <c r="E567" s="239"/>
      <c r="F567" s="241"/>
      <c r="G567" s="239"/>
      <c r="H567" s="290"/>
      <c r="I567" s="239"/>
      <c r="J567" s="290"/>
      <c r="K567" s="243"/>
      <c r="L567" s="290"/>
      <c r="M567" s="243"/>
      <c r="N567" s="290"/>
      <c r="O567" s="292"/>
      <c r="P567" s="170"/>
      <c r="Q567" s="292"/>
      <c r="R567" s="238"/>
      <c r="T567" s="293"/>
      <c r="V567" s="234"/>
      <c r="X567" s="234"/>
      <c r="Z567" s="234"/>
      <c r="AB567" s="234"/>
      <c r="AD567" s="234"/>
      <c r="AF567" s="234"/>
      <c r="AH567" s="234"/>
      <c r="AT567" s="247"/>
      <c r="AU567" s="247"/>
      <c r="AV567" s="247"/>
      <c r="AW567" s="247"/>
      <c r="AX567" s="247"/>
      <c r="AY567" s="247"/>
      <c r="AZ567" s="247"/>
      <c r="BA567" s="247"/>
      <c r="BB567" s="247"/>
    </row>
    <row r="568" spans="2:54" s="246" customFormat="1">
      <c r="B568" s="238"/>
      <c r="C568" s="239"/>
      <c r="D568" s="240"/>
      <c r="E568" s="239"/>
      <c r="F568" s="241"/>
      <c r="G568" s="239"/>
      <c r="H568" s="290"/>
      <c r="I568" s="239"/>
      <c r="J568" s="290"/>
      <c r="K568" s="243"/>
      <c r="L568" s="290"/>
      <c r="M568" s="243"/>
      <c r="N568" s="290"/>
      <c r="O568" s="292"/>
      <c r="P568" s="170"/>
      <c r="Q568" s="292"/>
      <c r="R568" s="238"/>
      <c r="T568" s="293"/>
      <c r="V568" s="234"/>
      <c r="X568" s="234"/>
      <c r="Z568" s="234"/>
      <c r="AB568" s="234"/>
      <c r="AD568" s="234"/>
      <c r="AF568" s="234"/>
      <c r="AH568" s="234"/>
      <c r="AT568" s="247"/>
      <c r="AU568" s="247"/>
      <c r="AV568" s="247"/>
      <c r="AW568" s="247"/>
      <c r="AX568" s="247"/>
      <c r="AY568" s="247"/>
      <c r="AZ568" s="247"/>
      <c r="BA568" s="247"/>
      <c r="BB568" s="247"/>
    </row>
    <row r="569" spans="2:54" s="246" customFormat="1">
      <c r="B569" s="238"/>
      <c r="C569" s="239"/>
      <c r="D569" s="240"/>
      <c r="E569" s="239"/>
      <c r="F569" s="241"/>
      <c r="G569" s="239"/>
      <c r="H569" s="290"/>
      <c r="I569" s="239"/>
      <c r="J569" s="290"/>
      <c r="K569" s="243"/>
      <c r="L569" s="290"/>
      <c r="M569" s="243"/>
      <c r="N569" s="290"/>
      <c r="O569" s="292"/>
      <c r="P569" s="170"/>
      <c r="Q569" s="292"/>
      <c r="R569" s="238"/>
      <c r="T569" s="293"/>
      <c r="V569" s="234"/>
      <c r="X569" s="234"/>
      <c r="Z569" s="234"/>
      <c r="AB569" s="234"/>
      <c r="AD569" s="234"/>
      <c r="AF569" s="234"/>
      <c r="AH569" s="234"/>
      <c r="AT569" s="247"/>
      <c r="AU569" s="247"/>
      <c r="AV569" s="247"/>
      <c r="AW569" s="247"/>
      <c r="AX569" s="247"/>
      <c r="AY569" s="247"/>
      <c r="AZ569" s="247"/>
      <c r="BA569" s="247"/>
      <c r="BB569" s="247"/>
    </row>
    <row r="570" spans="2:54" s="246" customFormat="1">
      <c r="B570" s="238"/>
      <c r="C570" s="239"/>
      <c r="D570" s="240"/>
      <c r="E570" s="239"/>
      <c r="F570" s="241"/>
      <c r="G570" s="239"/>
      <c r="H570" s="290"/>
      <c r="I570" s="239"/>
      <c r="J570" s="290"/>
      <c r="K570" s="243"/>
      <c r="L570" s="290"/>
      <c r="M570" s="243"/>
      <c r="N570" s="290"/>
      <c r="O570" s="292"/>
      <c r="P570" s="170"/>
      <c r="Q570" s="292"/>
      <c r="R570" s="238"/>
      <c r="T570" s="293"/>
      <c r="V570" s="234"/>
      <c r="X570" s="234"/>
      <c r="Z570" s="234"/>
      <c r="AB570" s="234"/>
      <c r="AD570" s="234"/>
      <c r="AF570" s="234"/>
      <c r="AH570" s="234"/>
      <c r="AT570" s="247"/>
      <c r="AU570" s="247"/>
      <c r="AV570" s="247"/>
      <c r="AW570" s="247"/>
      <c r="AX570" s="247"/>
      <c r="AY570" s="247"/>
      <c r="AZ570" s="247"/>
      <c r="BA570" s="247"/>
      <c r="BB570" s="247"/>
    </row>
    <row r="571" spans="2:54" s="246" customFormat="1">
      <c r="B571" s="238"/>
      <c r="C571" s="239"/>
      <c r="D571" s="240"/>
      <c r="E571" s="239"/>
      <c r="F571" s="241"/>
      <c r="G571" s="239"/>
      <c r="H571" s="290"/>
      <c r="I571" s="239"/>
      <c r="J571" s="290"/>
      <c r="K571" s="243"/>
      <c r="L571" s="290"/>
      <c r="M571" s="243"/>
      <c r="N571" s="290"/>
      <c r="O571" s="292"/>
      <c r="P571" s="170"/>
      <c r="Q571" s="292"/>
      <c r="R571" s="238"/>
      <c r="T571" s="293"/>
      <c r="V571" s="234"/>
      <c r="X571" s="234"/>
      <c r="Z571" s="234"/>
      <c r="AB571" s="234"/>
      <c r="AD571" s="234"/>
      <c r="AF571" s="234"/>
      <c r="AH571" s="234"/>
      <c r="AT571" s="247"/>
      <c r="AU571" s="247"/>
      <c r="AV571" s="247"/>
      <c r="AW571" s="247"/>
      <c r="AX571" s="247"/>
      <c r="AY571" s="247"/>
      <c r="AZ571" s="247"/>
      <c r="BA571" s="247"/>
      <c r="BB571" s="247"/>
    </row>
    <row r="572" spans="2:54" s="246" customFormat="1">
      <c r="B572" s="238"/>
      <c r="C572" s="239"/>
      <c r="D572" s="240"/>
      <c r="E572" s="239"/>
      <c r="F572" s="241"/>
      <c r="G572" s="239"/>
      <c r="H572" s="290"/>
      <c r="I572" s="239"/>
      <c r="J572" s="290"/>
      <c r="K572" s="243"/>
      <c r="L572" s="290"/>
      <c r="M572" s="243"/>
      <c r="N572" s="290"/>
      <c r="O572" s="292"/>
      <c r="P572" s="170"/>
      <c r="Q572" s="292"/>
      <c r="R572" s="238"/>
      <c r="T572" s="293"/>
      <c r="V572" s="234"/>
      <c r="X572" s="234"/>
      <c r="Z572" s="234"/>
      <c r="AB572" s="234"/>
      <c r="AD572" s="234"/>
      <c r="AF572" s="234"/>
      <c r="AH572" s="234"/>
      <c r="AT572" s="247"/>
      <c r="AU572" s="247"/>
      <c r="AV572" s="247"/>
      <c r="AW572" s="247"/>
      <c r="AX572" s="247"/>
      <c r="AY572" s="247"/>
      <c r="AZ572" s="247"/>
      <c r="BA572" s="247"/>
      <c r="BB572" s="247"/>
    </row>
    <row r="573" spans="2:54" s="246" customFormat="1">
      <c r="B573" s="238"/>
      <c r="C573" s="239"/>
      <c r="D573" s="240"/>
      <c r="E573" s="239"/>
      <c r="F573" s="241"/>
      <c r="G573" s="239"/>
      <c r="H573" s="290"/>
      <c r="I573" s="239"/>
      <c r="J573" s="290"/>
      <c r="K573" s="243"/>
      <c r="L573" s="290"/>
      <c r="M573" s="243"/>
      <c r="N573" s="290"/>
      <c r="O573" s="292"/>
      <c r="P573" s="170"/>
      <c r="Q573" s="292"/>
      <c r="R573" s="238"/>
      <c r="T573" s="293"/>
      <c r="V573" s="234"/>
      <c r="X573" s="234"/>
      <c r="Z573" s="234"/>
      <c r="AB573" s="234"/>
      <c r="AD573" s="234"/>
      <c r="AF573" s="234"/>
      <c r="AH573" s="234"/>
      <c r="AT573" s="247"/>
      <c r="AU573" s="247"/>
      <c r="AV573" s="247"/>
      <c r="AW573" s="247"/>
      <c r="AX573" s="247"/>
      <c r="AY573" s="247"/>
      <c r="AZ573" s="247"/>
      <c r="BA573" s="247"/>
      <c r="BB573" s="247"/>
    </row>
    <row r="574" spans="2:54" s="246" customFormat="1">
      <c r="B574" s="238"/>
      <c r="C574" s="239"/>
      <c r="D574" s="240"/>
      <c r="E574" s="239"/>
      <c r="F574" s="241"/>
      <c r="G574" s="239"/>
      <c r="H574" s="290"/>
      <c r="I574" s="239"/>
      <c r="J574" s="290"/>
      <c r="K574" s="243"/>
      <c r="L574" s="290"/>
      <c r="M574" s="243"/>
      <c r="N574" s="290"/>
      <c r="O574" s="292"/>
      <c r="P574" s="170"/>
      <c r="Q574" s="292"/>
      <c r="R574" s="238"/>
      <c r="T574" s="293"/>
      <c r="V574" s="234"/>
      <c r="X574" s="234"/>
      <c r="Z574" s="234"/>
      <c r="AB574" s="234"/>
      <c r="AD574" s="234"/>
      <c r="AF574" s="234"/>
      <c r="AH574" s="234"/>
      <c r="AT574" s="247"/>
      <c r="AU574" s="247"/>
      <c r="AV574" s="247"/>
      <c r="AW574" s="247"/>
      <c r="AX574" s="247"/>
      <c r="AY574" s="247"/>
      <c r="AZ574" s="247"/>
      <c r="BA574" s="247"/>
      <c r="BB574" s="247"/>
    </row>
    <row r="575" spans="2:54" s="246" customFormat="1">
      <c r="B575" s="238"/>
      <c r="C575" s="239"/>
      <c r="D575" s="240"/>
      <c r="E575" s="239"/>
      <c r="F575" s="241"/>
      <c r="G575" s="239"/>
      <c r="H575" s="290"/>
      <c r="I575" s="239"/>
      <c r="J575" s="290"/>
      <c r="K575" s="243"/>
      <c r="L575" s="290"/>
      <c r="M575" s="243"/>
      <c r="N575" s="290"/>
      <c r="O575" s="292"/>
      <c r="P575" s="170"/>
      <c r="Q575" s="292"/>
      <c r="R575" s="238"/>
      <c r="T575" s="293"/>
      <c r="V575" s="234"/>
      <c r="X575" s="234"/>
      <c r="Z575" s="234"/>
      <c r="AB575" s="234"/>
      <c r="AD575" s="234"/>
      <c r="AF575" s="234"/>
      <c r="AH575" s="234"/>
      <c r="AT575" s="247"/>
      <c r="AU575" s="247"/>
      <c r="AV575" s="247"/>
      <c r="AW575" s="247"/>
      <c r="AX575" s="247"/>
      <c r="AY575" s="247"/>
      <c r="AZ575" s="247"/>
      <c r="BA575" s="247"/>
      <c r="BB575" s="247"/>
    </row>
    <row r="576" spans="2:54" s="246" customFormat="1">
      <c r="B576" s="238"/>
      <c r="C576" s="239"/>
      <c r="D576" s="240"/>
      <c r="E576" s="239"/>
      <c r="F576" s="241"/>
      <c r="G576" s="239"/>
      <c r="H576" s="290"/>
      <c r="I576" s="239"/>
      <c r="J576" s="290"/>
      <c r="K576" s="243"/>
      <c r="L576" s="290"/>
      <c r="M576" s="243"/>
      <c r="N576" s="290"/>
      <c r="O576" s="292"/>
      <c r="P576" s="170"/>
      <c r="Q576" s="292"/>
      <c r="R576" s="238"/>
      <c r="T576" s="293"/>
      <c r="V576" s="234"/>
      <c r="X576" s="234"/>
      <c r="Z576" s="234"/>
      <c r="AB576" s="234"/>
      <c r="AD576" s="234"/>
      <c r="AF576" s="234"/>
      <c r="AH576" s="234"/>
      <c r="AT576" s="247"/>
      <c r="AU576" s="247"/>
      <c r="AV576" s="247"/>
      <c r="AW576" s="247"/>
      <c r="AX576" s="247"/>
      <c r="AY576" s="247"/>
      <c r="AZ576" s="247"/>
      <c r="BA576" s="247"/>
      <c r="BB576" s="247"/>
    </row>
    <row r="577" spans="2:54" s="246" customFormat="1">
      <c r="B577" s="238"/>
      <c r="C577" s="239"/>
      <c r="D577" s="240"/>
      <c r="E577" s="239"/>
      <c r="F577" s="241"/>
      <c r="G577" s="239"/>
      <c r="H577" s="290"/>
      <c r="I577" s="239"/>
      <c r="J577" s="290"/>
      <c r="K577" s="243"/>
      <c r="L577" s="290"/>
      <c r="M577" s="243"/>
      <c r="N577" s="290"/>
      <c r="O577" s="292"/>
      <c r="P577" s="170"/>
      <c r="Q577" s="292"/>
      <c r="R577" s="238"/>
      <c r="T577" s="293"/>
      <c r="V577" s="234"/>
      <c r="X577" s="234"/>
      <c r="Z577" s="234"/>
      <c r="AB577" s="234"/>
      <c r="AD577" s="234"/>
      <c r="AF577" s="234"/>
      <c r="AH577" s="234"/>
      <c r="AT577" s="247"/>
      <c r="AU577" s="247"/>
      <c r="AV577" s="247"/>
      <c r="AW577" s="247"/>
      <c r="AX577" s="247"/>
      <c r="AY577" s="247"/>
      <c r="AZ577" s="247"/>
      <c r="BA577" s="247"/>
      <c r="BB577" s="247"/>
    </row>
    <row r="578" spans="2:54" s="246" customFormat="1">
      <c r="B578" s="238"/>
      <c r="C578" s="239"/>
      <c r="D578" s="240"/>
      <c r="E578" s="239"/>
      <c r="F578" s="241"/>
      <c r="G578" s="239"/>
      <c r="H578" s="290"/>
      <c r="I578" s="239"/>
      <c r="J578" s="290"/>
      <c r="K578" s="243"/>
      <c r="L578" s="290"/>
      <c r="M578" s="243"/>
      <c r="N578" s="290"/>
      <c r="O578" s="292"/>
      <c r="P578" s="170"/>
      <c r="Q578" s="292"/>
      <c r="R578" s="238"/>
      <c r="T578" s="293"/>
      <c r="V578" s="234"/>
      <c r="X578" s="234"/>
      <c r="Z578" s="234"/>
      <c r="AB578" s="234"/>
      <c r="AD578" s="234"/>
      <c r="AF578" s="234"/>
      <c r="AH578" s="234"/>
      <c r="AT578" s="247"/>
      <c r="AU578" s="247"/>
      <c r="AV578" s="247"/>
      <c r="AW578" s="247"/>
      <c r="AX578" s="247"/>
      <c r="AY578" s="247"/>
      <c r="AZ578" s="247"/>
      <c r="BA578" s="247"/>
      <c r="BB578" s="247"/>
    </row>
    <row r="579" spans="2:54" s="246" customFormat="1">
      <c r="B579" s="238"/>
      <c r="C579" s="239"/>
      <c r="D579" s="240"/>
      <c r="E579" s="239"/>
      <c r="F579" s="241"/>
      <c r="G579" s="239"/>
      <c r="H579" s="290"/>
      <c r="I579" s="239"/>
      <c r="J579" s="290"/>
      <c r="K579" s="243"/>
      <c r="L579" s="290"/>
      <c r="M579" s="243"/>
      <c r="N579" s="290"/>
      <c r="O579" s="292"/>
      <c r="P579" s="170"/>
      <c r="Q579" s="292"/>
      <c r="R579" s="238"/>
      <c r="T579" s="293"/>
      <c r="V579" s="234"/>
      <c r="X579" s="234"/>
      <c r="Z579" s="234"/>
      <c r="AB579" s="234"/>
      <c r="AD579" s="234"/>
      <c r="AF579" s="234"/>
      <c r="AH579" s="234"/>
      <c r="AT579" s="247"/>
      <c r="AU579" s="247"/>
      <c r="AV579" s="247"/>
      <c r="AW579" s="247"/>
      <c r="AX579" s="247"/>
      <c r="AY579" s="247"/>
      <c r="AZ579" s="247"/>
      <c r="BA579" s="247"/>
      <c r="BB579" s="247"/>
    </row>
    <row r="580" spans="2:54" s="246" customFormat="1">
      <c r="B580" s="238"/>
      <c r="C580" s="239"/>
      <c r="D580" s="240"/>
      <c r="E580" s="239"/>
      <c r="F580" s="241"/>
      <c r="G580" s="239"/>
      <c r="H580" s="290"/>
      <c r="I580" s="239"/>
      <c r="J580" s="290"/>
      <c r="K580" s="243"/>
      <c r="L580" s="290"/>
      <c r="M580" s="243"/>
      <c r="N580" s="290"/>
      <c r="O580" s="292"/>
      <c r="P580" s="170"/>
      <c r="Q580" s="292"/>
      <c r="R580" s="238"/>
      <c r="T580" s="293"/>
      <c r="V580" s="234"/>
      <c r="X580" s="234"/>
      <c r="Z580" s="234"/>
      <c r="AB580" s="234"/>
      <c r="AD580" s="234"/>
      <c r="AF580" s="234"/>
      <c r="AH580" s="234"/>
      <c r="AT580" s="247"/>
      <c r="AU580" s="247"/>
      <c r="AV580" s="247"/>
      <c r="AW580" s="247"/>
      <c r="AX580" s="247"/>
      <c r="AY580" s="247"/>
      <c r="AZ580" s="247"/>
      <c r="BA580" s="247"/>
      <c r="BB580" s="247"/>
    </row>
    <row r="581" spans="2:54" s="246" customFormat="1">
      <c r="B581" s="238"/>
      <c r="C581" s="239"/>
      <c r="D581" s="240"/>
      <c r="E581" s="239"/>
      <c r="F581" s="241"/>
      <c r="G581" s="239"/>
      <c r="H581" s="290"/>
      <c r="I581" s="239"/>
      <c r="J581" s="290"/>
      <c r="K581" s="243"/>
      <c r="L581" s="290"/>
      <c r="M581" s="243"/>
      <c r="N581" s="290"/>
      <c r="O581" s="292"/>
      <c r="P581" s="170"/>
      <c r="Q581" s="292"/>
      <c r="R581" s="238"/>
      <c r="T581" s="293"/>
      <c r="V581" s="234"/>
      <c r="X581" s="234"/>
      <c r="Z581" s="234"/>
      <c r="AB581" s="234"/>
      <c r="AD581" s="234"/>
      <c r="AF581" s="234"/>
      <c r="AH581" s="234"/>
      <c r="AT581" s="247"/>
      <c r="AU581" s="247"/>
      <c r="AV581" s="247"/>
      <c r="AW581" s="247"/>
      <c r="AX581" s="247"/>
      <c r="AY581" s="247"/>
      <c r="AZ581" s="247"/>
      <c r="BA581" s="247"/>
      <c r="BB581" s="247"/>
    </row>
    <row r="582" spans="2:54" s="246" customFormat="1">
      <c r="B582" s="238"/>
      <c r="C582" s="239"/>
      <c r="D582" s="240"/>
      <c r="E582" s="239"/>
      <c r="F582" s="241"/>
      <c r="G582" s="239"/>
      <c r="H582" s="290"/>
      <c r="I582" s="239"/>
      <c r="J582" s="290"/>
      <c r="K582" s="243"/>
      <c r="L582" s="290"/>
      <c r="M582" s="243"/>
      <c r="N582" s="290"/>
      <c r="O582" s="292"/>
      <c r="P582" s="170"/>
      <c r="Q582" s="292"/>
      <c r="R582" s="238"/>
      <c r="T582" s="293"/>
      <c r="V582" s="234"/>
      <c r="X582" s="234"/>
      <c r="Z582" s="234"/>
      <c r="AB582" s="234"/>
      <c r="AD582" s="234"/>
      <c r="AF582" s="234"/>
      <c r="AH582" s="234"/>
      <c r="AT582" s="247"/>
      <c r="AU582" s="247"/>
      <c r="AV582" s="247"/>
      <c r="AW582" s="247"/>
      <c r="AX582" s="247"/>
      <c r="AY582" s="247"/>
      <c r="AZ582" s="247"/>
      <c r="BA582" s="247"/>
      <c r="BB582" s="247"/>
    </row>
    <row r="583" spans="2:54" s="246" customFormat="1">
      <c r="B583" s="238"/>
      <c r="C583" s="239"/>
      <c r="D583" s="240"/>
      <c r="E583" s="239"/>
      <c r="F583" s="241"/>
      <c r="G583" s="239"/>
      <c r="H583" s="290"/>
      <c r="I583" s="239"/>
      <c r="J583" s="290"/>
      <c r="K583" s="243"/>
      <c r="L583" s="290"/>
      <c r="M583" s="243"/>
      <c r="N583" s="290"/>
      <c r="O583" s="292"/>
      <c r="P583" s="170"/>
      <c r="Q583" s="292"/>
      <c r="R583" s="238"/>
      <c r="T583" s="293"/>
      <c r="V583" s="234"/>
      <c r="X583" s="234"/>
      <c r="Z583" s="234"/>
      <c r="AB583" s="234"/>
      <c r="AD583" s="234"/>
      <c r="AF583" s="234"/>
      <c r="AH583" s="234"/>
      <c r="AT583" s="247"/>
      <c r="AU583" s="247"/>
      <c r="AV583" s="247"/>
      <c r="AW583" s="247"/>
      <c r="AX583" s="247"/>
      <c r="AY583" s="247"/>
      <c r="AZ583" s="247"/>
      <c r="BA583" s="247"/>
      <c r="BB583" s="247"/>
    </row>
    <row r="584" spans="2:54" s="246" customFormat="1">
      <c r="B584" s="238"/>
      <c r="C584" s="239"/>
      <c r="D584" s="240"/>
      <c r="E584" s="239"/>
      <c r="F584" s="241"/>
      <c r="G584" s="239"/>
      <c r="H584" s="290"/>
      <c r="I584" s="239"/>
      <c r="J584" s="290"/>
      <c r="K584" s="243"/>
      <c r="L584" s="290"/>
      <c r="M584" s="243"/>
      <c r="N584" s="290"/>
      <c r="O584" s="292"/>
      <c r="P584" s="170"/>
      <c r="Q584" s="292"/>
      <c r="R584" s="238"/>
      <c r="T584" s="293"/>
      <c r="V584" s="234"/>
      <c r="X584" s="234"/>
      <c r="Z584" s="234"/>
      <c r="AB584" s="234"/>
      <c r="AD584" s="234"/>
      <c r="AF584" s="234"/>
      <c r="AH584" s="234"/>
      <c r="AT584" s="247"/>
      <c r="AU584" s="247"/>
      <c r="AV584" s="247"/>
      <c r="AW584" s="247"/>
      <c r="AX584" s="247"/>
      <c r="AY584" s="247"/>
      <c r="AZ584" s="247"/>
      <c r="BA584" s="247"/>
      <c r="BB584" s="247"/>
    </row>
    <row r="585" spans="2:54" s="246" customFormat="1">
      <c r="B585" s="238"/>
      <c r="C585" s="239"/>
      <c r="D585" s="240"/>
      <c r="E585" s="239"/>
      <c r="F585" s="241"/>
      <c r="G585" s="239"/>
      <c r="H585" s="290"/>
      <c r="I585" s="239"/>
      <c r="J585" s="290"/>
      <c r="K585" s="243"/>
      <c r="L585" s="290"/>
      <c r="M585" s="243"/>
      <c r="N585" s="290"/>
      <c r="O585" s="292"/>
      <c r="P585" s="170"/>
      <c r="Q585" s="292"/>
      <c r="R585" s="238"/>
      <c r="T585" s="293"/>
      <c r="V585" s="234"/>
      <c r="X585" s="234"/>
      <c r="Z585" s="234"/>
      <c r="AB585" s="234"/>
      <c r="AD585" s="234"/>
      <c r="AF585" s="234"/>
      <c r="AH585" s="234"/>
      <c r="AT585" s="247"/>
      <c r="AU585" s="247"/>
      <c r="AV585" s="247"/>
      <c r="AW585" s="247"/>
      <c r="AX585" s="247"/>
      <c r="AY585" s="247"/>
      <c r="AZ585" s="247"/>
      <c r="BA585" s="247"/>
      <c r="BB585" s="247"/>
    </row>
    <row r="586" spans="2:54" s="246" customFormat="1">
      <c r="B586" s="238"/>
      <c r="C586" s="239"/>
      <c r="D586" s="240"/>
      <c r="E586" s="239"/>
      <c r="F586" s="241"/>
      <c r="G586" s="239"/>
      <c r="H586" s="290"/>
      <c r="I586" s="239"/>
      <c r="J586" s="290"/>
      <c r="K586" s="243"/>
      <c r="L586" s="290"/>
      <c r="M586" s="243"/>
      <c r="N586" s="290"/>
      <c r="O586" s="292"/>
      <c r="P586" s="170"/>
      <c r="Q586" s="292"/>
      <c r="R586" s="238"/>
      <c r="T586" s="293"/>
      <c r="V586" s="234"/>
      <c r="X586" s="234"/>
      <c r="Z586" s="234"/>
      <c r="AB586" s="234"/>
      <c r="AD586" s="234"/>
      <c r="AF586" s="234"/>
      <c r="AH586" s="234"/>
      <c r="AT586" s="247"/>
      <c r="AU586" s="247"/>
      <c r="AV586" s="247"/>
      <c r="AW586" s="247"/>
      <c r="AX586" s="247"/>
      <c r="AY586" s="247"/>
      <c r="AZ586" s="247"/>
      <c r="BA586" s="247"/>
      <c r="BB586" s="247"/>
    </row>
    <row r="587" spans="2:54" s="246" customFormat="1">
      <c r="B587" s="238"/>
      <c r="C587" s="239"/>
      <c r="D587" s="240"/>
      <c r="E587" s="239"/>
      <c r="F587" s="241"/>
      <c r="G587" s="239"/>
      <c r="H587" s="290"/>
      <c r="I587" s="239"/>
      <c r="J587" s="290"/>
      <c r="K587" s="243"/>
      <c r="L587" s="290"/>
      <c r="M587" s="243"/>
      <c r="N587" s="290"/>
      <c r="O587" s="292"/>
      <c r="P587" s="170"/>
      <c r="Q587" s="292"/>
      <c r="R587" s="238"/>
      <c r="T587" s="293"/>
      <c r="V587" s="234"/>
      <c r="X587" s="234"/>
      <c r="Z587" s="234"/>
      <c r="AB587" s="234"/>
      <c r="AD587" s="234"/>
      <c r="AF587" s="234"/>
      <c r="AH587" s="234"/>
      <c r="AT587" s="247"/>
      <c r="AU587" s="247"/>
      <c r="AV587" s="247"/>
      <c r="AW587" s="247"/>
      <c r="AX587" s="247"/>
      <c r="AY587" s="247"/>
      <c r="AZ587" s="247"/>
      <c r="BA587" s="247"/>
      <c r="BB587" s="247"/>
    </row>
    <row r="588" spans="2:54" s="246" customFormat="1">
      <c r="B588" s="238"/>
      <c r="C588" s="239"/>
      <c r="D588" s="240"/>
      <c r="E588" s="239"/>
      <c r="F588" s="241"/>
      <c r="G588" s="239"/>
      <c r="H588" s="290"/>
      <c r="I588" s="239"/>
      <c r="J588" s="290"/>
      <c r="K588" s="243"/>
      <c r="L588" s="290"/>
      <c r="M588" s="243"/>
      <c r="N588" s="290"/>
      <c r="O588" s="292"/>
      <c r="P588" s="170"/>
      <c r="Q588" s="292"/>
      <c r="R588" s="238"/>
      <c r="T588" s="293"/>
      <c r="V588" s="234"/>
      <c r="X588" s="234"/>
      <c r="Z588" s="234"/>
      <c r="AB588" s="234"/>
      <c r="AD588" s="234"/>
      <c r="AF588" s="234"/>
      <c r="AH588" s="234"/>
      <c r="AT588" s="247"/>
      <c r="AU588" s="247"/>
      <c r="AV588" s="247"/>
      <c r="AW588" s="247"/>
      <c r="AX588" s="247"/>
      <c r="AY588" s="247"/>
      <c r="AZ588" s="247"/>
      <c r="BA588" s="247"/>
      <c r="BB588" s="247"/>
    </row>
    <row r="589" spans="2:54" s="246" customFormat="1">
      <c r="B589" s="238"/>
      <c r="C589" s="239"/>
      <c r="D589" s="240"/>
      <c r="E589" s="239"/>
      <c r="F589" s="241"/>
      <c r="G589" s="239"/>
      <c r="H589" s="290"/>
      <c r="I589" s="239"/>
      <c r="J589" s="290"/>
      <c r="K589" s="243"/>
      <c r="L589" s="290"/>
      <c r="M589" s="243"/>
      <c r="N589" s="290"/>
      <c r="O589" s="292"/>
      <c r="P589" s="170"/>
      <c r="Q589" s="292"/>
      <c r="R589" s="238"/>
      <c r="T589" s="293"/>
      <c r="V589" s="234"/>
      <c r="X589" s="234"/>
      <c r="Z589" s="234"/>
      <c r="AB589" s="234"/>
      <c r="AD589" s="234"/>
      <c r="AF589" s="234"/>
      <c r="AH589" s="234"/>
      <c r="AT589" s="247"/>
      <c r="AU589" s="247"/>
      <c r="AV589" s="247"/>
      <c r="AW589" s="247"/>
      <c r="AX589" s="247"/>
      <c r="AY589" s="247"/>
      <c r="AZ589" s="247"/>
      <c r="BA589" s="247"/>
      <c r="BB589" s="247"/>
    </row>
    <row r="590" spans="2:54" s="246" customFormat="1">
      <c r="B590" s="238"/>
      <c r="C590" s="239"/>
      <c r="D590" s="240"/>
      <c r="E590" s="239"/>
      <c r="F590" s="241"/>
      <c r="G590" s="239"/>
      <c r="H590" s="290"/>
      <c r="I590" s="239"/>
      <c r="J590" s="290"/>
      <c r="K590" s="243"/>
      <c r="L590" s="290"/>
      <c r="M590" s="243"/>
      <c r="N590" s="290"/>
      <c r="O590" s="292"/>
      <c r="P590" s="170"/>
      <c r="Q590" s="292"/>
      <c r="R590" s="238"/>
      <c r="T590" s="293"/>
      <c r="V590" s="234"/>
      <c r="X590" s="234"/>
      <c r="Z590" s="234"/>
      <c r="AB590" s="234"/>
      <c r="AD590" s="234"/>
      <c r="AF590" s="234"/>
      <c r="AH590" s="234"/>
      <c r="AT590" s="247"/>
      <c r="AU590" s="247"/>
      <c r="AV590" s="247"/>
      <c r="AW590" s="247"/>
      <c r="AX590" s="247"/>
      <c r="AY590" s="247"/>
      <c r="AZ590" s="247"/>
      <c r="BA590" s="247"/>
      <c r="BB590" s="247"/>
    </row>
    <row r="591" spans="2:54" s="246" customFormat="1">
      <c r="B591" s="238"/>
      <c r="C591" s="239"/>
      <c r="D591" s="240"/>
      <c r="E591" s="239"/>
      <c r="F591" s="241"/>
      <c r="G591" s="239"/>
      <c r="H591" s="290"/>
      <c r="I591" s="239"/>
      <c r="J591" s="290"/>
      <c r="K591" s="243"/>
      <c r="L591" s="290"/>
      <c r="M591" s="243"/>
      <c r="N591" s="290"/>
      <c r="O591" s="292"/>
      <c r="P591" s="170"/>
      <c r="Q591" s="292"/>
      <c r="R591" s="238"/>
      <c r="T591" s="293"/>
      <c r="V591" s="234"/>
      <c r="X591" s="234"/>
      <c r="Z591" s="234"/>
      <c r="AB591" s="234"/>
      <c r="AD591" s="234"/>
      <c r="AF591" s="234"/>
      <c r="AH591" s="234"/>
      <c r="AT591" s="247"/>
      <c r="AU591" s="247"/>
      <c r="AV591" s="247"/>
      <c r="AW591" s="247"/>
      <c r="AX591" s="247"/>
      <c r="AY591" s="247"/>
      <c r="AZ591" s="247"/>
      <c r="BA591" s="247"/>
      <c r="BB591" s="247"/>
    </row>
    <row r="592" spans="2:54" s="246" customFormat="1">
      <c r="B592" s="238"/>
      <c r="C592" s="239"/>
      <c r="D592" s="240"/>
      <c r="E592" s="239"/>
      <c r="F592" s="241"/>
      <c r="G592" s="239"/>
      <c r="H592" s="290"/>
      <c r="I592" s="239"/>
      <c r="J592" s="290"/>
      <c r="K592" s="243"/>
      <c r="L592" s="290"/>
      <c r="M592" s="243"/>
      <c r="N592" s="290"/>
      <c r="O592" s="292"/>
      <c r="P592" s="170"/>
      <c r="Q592" s="292"/>
      <c r="R592" s="238"/>
      <c r="T592" s="293"/>
      <c r="V592" s="234"/>
      <c r="X592" s="234"/>
      <c r="Z592" s="234"/>
      <c r="AB592" s="234"/>
      <c r="AD592" s="234"/>
      <c r="AF592" s="234"/>
      <c r="AH592" s="234"/>
      <c r="AT592" s="247"/>
      <c r="AU592" s="247"/>
      <c r="AV592" s="247"/>
      <c r="AW592" s="247"/>
      <c r="AX592" s="247"/>
      <c r="AY592" s="247"/>
      <c r="AZ592" s="247"/>
      <c r="BA592" s="247"/>
      <c r="BB592" s="247"/>
    </row>
    <row r="593" spans="2:54" s="246" customFormat="1">
      <c r="B593" s="238"/>
      <c r="C593" s="239"/>
      <c r="D593" s="240"/>
      <c r="E593" s="239"/>
      <c r="F593" s="241"/>
      <c r="G593" s="239"/>
      <c r="H593" s="290"/>
      <c r="I593" s="239"/>
      <c r="J593" s="290"/>
      <c r="K593" s="243"/>
      <c r="L593" s="290"/>
      <c r="M593" s="243"/>
      <c r="N593" s="290"/>
      <c r="O593" s="292"/>
      <c r="P593" s="170"/>
      <c r="Q593" s="292"/>
      <c r="R593" s="238"/>
      <c r="T593" s="293"/>
      <c r="V593" s="234"/>
      <c r="X593" s="234"/>
      <c r="Z593" s="234"/>
      <c r="AB593" s="234"/>
      <c r="AD593" s="234"/>
      <c r="AF593" s="234"/>
      <c r="AH593" s="234"/>
      <c r="AT593" s="247"/>
      <c r="AU593" s="247"/>
      <c r="AV593" s="247"/>
      <c r="AW593" s="247"/>
      <c r="AX593" s="247"/>
      <c r="AY593" s="247"/>
      <c r="AZ593" s="247"/>
      <c r="BA593" s="247"/>
      <c r="BB593" s="247"/>
    </row>
    <row r="594" spans="2:54" s="246" customFormat="1">
      <c r="B594" s="238"/>
      <c r="C594" s="239"/>
      <c r="D594" s="240"/>
      <c r="E594" s="239"/>
      <c r="F594" s="241"/>
      <c r="G594" s="239"/>
      <c r="H594" s="290"/>
      <c r="I594" s="239"/>
      <c r="J594" s="290"/>
      <c r="K594" s="243"/>
      <c r="L594" s="290"/>
      <c r="M594" s="243"/>
      <c r="N594" s="290"/>
      <c r="O594" s="292"/>
      <c r="P594" s="170"/>
      <c r="Q594" s="292"/>
      <c r="R594" s="238"/>
      <c r="T594" s="293"/>
      <c r="V594" s="234"/>
      <c r="X594" s="234"/>
      <c r="Z594" s="234"/>
      <c r="AB594" s="234"/>
      <c r="AD594" s="234"/>
      <c r="AF594" s="234"/>
      <c r="AH594" s="234"/>
      <c r="AT594" s="247"/>
      <c r="AU594" s="247"/>
      <c r="AV594" s="247"/>
      <c r="AW594" s="247"/>
      <c r="AX594" s="247"/>
      <c r="AY594" s="247"/>
      <c r="AZ594" s="247"/>
      <c r="BA594" s="247"/>
      <c r="BB594" s="247"/>
    </row>
    <row r="595" spans="2:54" s="246" customFormat="1">
      <c r="B595" s="238"/>
      <c r="C595" s="239"/>
      <c r="D595" s="240"/>
      <c r="E595" s="239"/>
      <c r="F595" s="241"/>
      <c r="G595" s="239"/>
      <c r="H595" s="290"/>
      <c r="I595" s="239"/>
      <c r="J595" s="290"/>
      <c r="K595" s="243"/>
      <c r="L595" s="290"/>
      <c r="M595" s="243"/>
      <c r="N595" s="290"/>
      <c r="O595" s="292"/>
      <c r="P595" s="170"/>
      <c r="Q595" s="292"/>
      <c r="R595" s="238"/>
      <c r="T595" s="293"/>
      <c r="V595" s="234"/>
      <c r="X595" s="234"/>
      <c r="Z595" s="234"/>
      <c r="AB595" s="234"/>
      <c r="AD595" s="234"/>
      <c r="AF595" s="234"/>
      <c r="AH595" s="234"/>
      <c r="AT595" s="247"/>
      <c r="AU595" s="247"/>
      <c r="AV595" s="247"/>
      <c r="AW595" s="247"/>
      <c r="AX595" s="247"/>
      <c r="AY595" s="247"/>
      <c r="AZ595" s="247"/>
      <c r="BA595" s="247"/>
      <c r="BB595" s="247"/>
    </row>
    <row r="596" spans="2:54" s="246" customFormat="1">
      <c r="B596" s="238"/>
      <c r="C596" s="239"/>
      <c r="D596" s="240"/>
      <c r="E596" s="239"/>
      <c r="F596" s="241"/>
      <c r="G596" s="239"/>
      <c r="H596" s="290"/>
      <c r="I596" s="239"/>
      <c r="J596" s="290"/>
      <c r="K596" s="243"/>
      <c r="L596" s="290"/>
      <c r="M596" s="243"/>
      <c r="N596" s="290"/>
      <c r="O596" s="292"/>
      <c r="P596" s="170"/>
      <c r="Q596" s="292"/>
      <c r="R596" s="238"/>
      <c r="T596" s="293"/>
      <c r="V596" s="234"/>
      <c r="X596" s="234"/>
      <c r="Z596" s="234"/>
      <c r="AB596" s="234"/>
      <c r="AD596" s="234"/>
      <c r="AF596" s="234"/>
      <c r="AH596" s="234"/>
      <c r="AT596" s="247"/>
      <c r="AU596" s="247"/>
      <c r="AV596" s="247"/>
      <c r="AW596" s="247"/>
      <c r="AX596" s="247"/>
      <c r="AY596" s="247"/>
      <c r="AZ596" s="247"/>
      <c r="BA596" s="247"/>
      <c r="BB596" s="247"/>
    </row>
    <row r="597" spans="2:54" s="246" customFormat="1">
      <c r="B597" s="238"/>
      <c r="C597" s="239"/>
      <c r="D597" s="240"/>
      <c r="E597" s="239"/>
      <c r="F597" s="241"/>
      <c r="G597" s="239"/>
      <c r="H597" s="290"/>
      <c r="I597" s="239"/>
      <c r="J597" s="290"/>
      <c r="K597" s="243"/>
      <c r="L597" s="290"/>
      <c r="M597" s="243"/>
      <c r="N597" s="290"/>
      <c r="O597" s="292"/>
      <c r="P597" s="170"/>
      <c r="Q597" s="292"/>
      <c r="R597" s="238"/>
      <c r="T597" s="293"/>
      <c r="V597" s="234"/>
      <c r="X597" s="234"/>
      <c r="Z597" s="234"/>
      <c r="AB597" s="234"/>
      <c r="AD597" s="234"/>
      <c r="AF597" s="234"/>
      <c r="AH597" s="234"/>
      <c r="AT597" s="247"/>
      <c r="AU597" s="247"/>
      <c r="AV597" s="247"/>
      <c r="AW597" s="247"/>
      <c r="AX597" s="247"/>
      <c r="AY597" s="247"/>
      <c r="AZ597" s="247"/>
      <c r="BA597" s="247"/>
      <c r="BB597" s="247"/>
    </row>
    <row r="598" spans="2:54" s="246" customFormat="1">
      <c r="B598" s="238"/>
      <c r="C598" s="239"/>
      <c r="D598" s="240"/>
      <c r="E598" s="239"/>
      <c r="F598" s="241"/>
      <c r="G598" s="239"/>
      <c r="H598" s="290"/>
      <c r="I598" s="239"/>
      <c r="J598" s="290"/>
      <c r="K598" s="243"/>
      <c r="L598" s="290"/>
      <c r="M598" s="243"/>
      <c r="N598" s="290"/>
      <c r="O598" s="292"/>
      <c r="P598" s="170"/>
      <c r="Q598" s="292"/>
      <c r="R598" s="238"/>
      <c r="T598" s="293"/>
      <c r="V598" s="234"/>
      <c r="X598" s="234"/>
      <c r="Z598" s="234"/>
      <c r="AB598" s="234"/>
      <c r="AD598" s="234"/>
      <c r="AF598" s="234"/>
      <c r="AH598" s="234"/>
      <c r="AT598" s="247"/>
      <c r="AU598" s="247"/>
      <c r="AV598" s="247"/>
      <c r="AW598" s="247"/>
      <c r="AX598" s="247"/>
      <c r="AY598" s="247"/>
      <c r="AZ598" s="247"/>
      <c r="BA598" s="247"/>
      <c r="BB598" s="247"/>
    </row>
    <row r="599" spans="2:54" s="246" customFormat="1">
      <c r="B599" s="238"/>
      <c r="C599" s="239"/>
      <c r="D599" s="240"/>
      <c r="E599" s="239"/>
      <c r="F599" s="241"/>
      <c r="G599" s="239"/>
      <c r="H599" s="290"/>
      <c r="I599" s="239"/>
      <c r="J599" s="290"/>
      <c r="K599" s="243"/>
      <c r="L599" s="290"/>
      <c r="M599" s="243"/>
      <c r="N599" s="290"/>
      <c r="O599" s="292"/>
      <c r="P599" s="170"/>
      <c r="Q599" s="292"/>
      <c r="R599" s="238"/>
      <c r="T599" s="293"/>
      <c r="V599" s="234"/>
      <c r="X599" s="234"/>
      <c r="Z599" s="234"/>
      <c r="AB599" s="234"/>
      <c r="AD599" s="234"/>
      <c r="AF599" s="234"/>
      <c r="AH599" s="234"/>
      <c r="AT599" s="247"/>
      <c r="AU599" s="247"/>
      <c r="AV599" s="247"/>
      <c r="AW599" s="247"/>
      <c r="AX599" s="247"/>
      <c r="AY599" s="247"/>
      <c r="AZ599" s="247"/>
      <c r="BA599" s="247"/>
      <c r="BB599" s="247"/>
    </row>
    <row r="600" spans="2:54" s="246" customFormat="1">
      <c r="B600" s="238"/>
      <c r="C600" s="239"/>
      <c r="D600" s="240"/>
      <c r="E600" s="239"/>
      <c r="F600" s="241"/>
      <c r="G600" s="239"/>
      <c r="H600" s="290"/>
      <c r="I600" s="239"/>
      <c r="J600" s="290"/>
      <c r="K600" s="243"/>
      <c r="L600" s="290"/>
      <c r="M600" s="243"/>
      <c r="N600" s="290"/>
      <c r="O600" s="292"/>
      <c r="P600" s="170"/>
      <c r="Q600" s="292"/>
      <c r="R600" s="238"/>
      <c r="T600" s="293"/>
      <c r="V600" s="234"/>
      <c r="X600" s="234"/>
      <c r="Z600" s="234"/>
      <c r="AB600" s="234"/>
      <c r="AD600" s="234"/>
      <c r="AF600" s="234"/>
      <c r="AH600" s="234"/>
      <c r="AT600" s="247"/>
      <c r="AU600" s="247"/>
      <c r="AV600" s="247"/>
      <c r="AW600" s="247"/>
      <c r="AX600" s="247"/>
      <c r="AY600" s="247"/>
      <c r="AZ600" s="247"/>
      <c r="BA600" s="247"/>
      <c r="BB600" s="247"/>
    </row>
    <row r="601" spans="2:54" s="246" customFormat="1">
      <c r="B601" s="238"/>
      <c r="C601" s="239"/>
      <c r="D601" s="240"/>
      <c r="E601" s="239"/>
      <c r="F601" s="241"/>
      <c r="G601" s="239"/>
      <c r="H601" s="290"/>
      <c r="I601" s="239"/>
      <c r="J601" s="290"/>
      <c r="K601" s="243"/>
      <c r="L601" s="290"/>
      <c r="M601" s="243"/>
      <c r="N601" s="290"/>
      <c r="O601" s="292"/>
      <c r="P601" s="170"/>
      <c r="Q601" s="292"/>
      <c r="R601" s="238"/>
      <c r="T601" s="293"/>
      <c r="V601" s="234"/>
      <c r="X601" s="234"/>
      <c r="Z601" s="234"/>
      <c r="AB601" s="234"/>
      <c r="AD601" s="234"/>
      <c r="AF601" s="234"/>
      <c r="AH601" s="234"/>
      <c r="AT601" s="247"/>
      <c r="AU601" s="247"/>
      <c r="AV601" s="247"/>
      <c r="AW601" s="247"/>
      <c r="AX601" s="247"/>
      <c r="AY601" s="247"/>
      <c r="AZ601" s="247"/>
      <c r="BA601" s="247"/>
      <c r="BB601" s="247"/>
    </row>
    <row r="602" spans="2:54" s="246" customFormat="1">
      <c r="B602" s="238"/>
      <c r="C602" s="239"/>
      <c r="D602" s="240"/>
      <c r="E602" s="239"/>
      <c r="F602" s="241"/>
      <c r="G602" s="239"/>
      <c r="H602" s="290"/>
      <c r="I602" s="239"/>
      <c r="J602" s="290"/>
      <c r="K602" s="243"/>
      <c r="L602" s="290"/>
      <c r="M602" s="243"/>
      <c r="N602" s="290"/>
      <c r="O602" s="292"/>
      <c r="P602" s="170"/>
      <c r="Q602" s="292"/>
      <c r="R602" s="238"/>
      <c r="T602" s="293"/>
      <c r="V602" s="234"/>
      <c r="X602" s="234"/>
      <c r="Z602" s="234"/>
      <c r="AB602" s="234"/>
      <c r="AD602" s="234"/>
      <c r="AF602" s="234"/>
      <c r="AH602" s="234"/>
      <c r="AT602" s="247"/>
      <c r="AU602" s="247"/>
      <c r="AV602" s="247"/>
      <c r="AW602" s="247"/>
      <c r="AX602" s="247"/>
      <c r="AY602" s="247"/>
      <c r="AZ602" s="247"/>
      <c r="BA602" s="247"/>
      <c r="BB602" s="247"/>
    </row>
    <row r="603" spans="2:54" s="246" customFormat="1">
      <c r="B603" s="238"/>
      <c r="C603" s="239"/>
      <c r="D603" s="240"/>
      <c r="E603" s="239"/>
      <c r="F603" s="241"/>
      <c r="G603" s="239"/>
      <c r="H603" s="290"/>
      <c r="I603" s="239"/>
      <c r="J603" s="290"/>
      <c r="K603" s="243"/>
      <c r="L603" s="290"/>
      <c r="M603" s="243"/>
      <c r="N603" s="290"/>
      <c r="O603" s="292"/>
      <c r="P603" s="170"/>
      <c r="Q603" s="292"/>
      <c r="R603" s="238"/>
      <c r="T603" s="293"/>
      <c r="V603" s="234"/>
      <c r="X603" s="234"/>
      <c r="Z603" s="234"/>
      <c r="AB603" s="234"/>
      <c r="AD603" s="234"/>
      <c r="AF603" s="234"/>
      <c r="AH603" s="234"/>
      <c r="AT603" s="247"/>
      <c r="AU603" s="247"/>
      <c r="AV603" s="247"/>
      <c r="AW603" s="247"/>
      <c r="AX603" s="247"/>
      <c r="AY603" s="247"/>
      <c r="AZ603" s="247"/>
      <c r="BA603" s="247"/>
      <c r="BB603" s="247"/>
    </row>
    <row r="604" spans="2:54" s="246" customFormat="1">
      <c r="B604" s="238"/>
      <c r="C604" s="239"/>
      <c r="D604" s="240"/>
      <c r="E604" s="239"/>
      <c r="F604" s="241"/>
      <c r="G604" s="239"/>
      <c r="H604" s="290"/>
      <c r="I604" s="239"/>
      <c r="J604" s="290"/>
      <c r="K604" s="243"/>
      <c r="L604" s="290"/>
      <c r="M604" s="243"/>
      <c r="N604" s="290"/>
      <c r="O604" s="292"/>
      <c r="P604" s="170"/>
      <c r="Q604" s="292"/>
      <c r="R604" s="238"/>
      <c r="T604" s="293"/>
      <c r="V604" s="234"/>
      <c r="X604" s="234"/>
      <c r="Z604" s="234"/>
      <c r="AB604" s="234"/>
      <c r="AD604" s="234"/>
      <c r="AF604" s="234"/>
      <c r="AH604" s="234"/>
      <c r="AT604" s="247"/>
      <c r="AU604" s="247"/>
      <c r="AV604" s="247"/>
      <c r="AW604" s="247"/>
      <c r="AX604" s="247"/>
      <c r="AY604" s="247"/>
      <c r="AZ604" s="247"/>
      <c r="BA604" s="247"/>
      <c r="BB604" s="247"/>
    </row>
    <row r="605" spans="2:54" s="246" customFormat="1">
      <c r="B605" s="238"/>
      <c r="C605" s="239"/>
      <c r="D605" s="240"/>
      <c r="E605" s="239"/>
      <c r="F605" s="241"/>
      <c r="G605" s="239"/>
      <c r="H605" s="290"/>
      <c r="I605" s="239"/>
      <c r="J605" s="290"/>
      <c r="K605" s="243"/>
      <c r="L605" s="290"/>
      <c r="M605" s="243"/>
      <c r="N605" s="290"/>
      <c r="O605" s="292"/>
      <c r="P605" s="170"/>
      <c r="Q605" s="292"/>
      <c r="R605" s="238"/>
      <c r="T605" s="293"/>
      <c r="V605" s="234"/>
      <c r="X605" s="234"/>
      <c r="Z605" s="234"/>
      <c r="AB605" s="234"/>
      <c r="AD605" s="234"/>
      <c r="AF605" s="234"/>
      <c r="AH605" s="234"/>
      <c r="AT605" s="247"/>
      <c r="AU605" s="247"/>
      <c r="AV605" s="247"/>
      <c r="AW605" s="247"/>
      <c r="AX605" s="247"/>
      <c r="AY605" s="247"/>
      <c r="AZ605" s="247"/>
      <c r="BA605" s="247"/>
      <c r="BB605" s="247"/>
    </row>
    <row r="606" spans="2:54" s="246" customFormat="1">
      <c r="B606" s="238"/>
      <c r="C606" s="239"/>
      <c r="D606" s="240"/>
      <c r="E606" s="239"/>
      <c r="F606" s="241"/>
      <c r="G606" s="239"/>
      <c r="H606" s="290"/>
      <c r="I606" s="239"/>
      <c r="J606" s="290"/>
      <c r="K606" s="243"/>
      <c r="L606" s="290"/>
      <c r="M606" s="243"/>
      <c r="N606" s="290"/>
      <c r="O606" s="292"/>
      <c r="P606" s="170"/>
      <c r="Q606" s="292"/>
      <c r="R606" s="238"/>
      <c r="T606" s="293"/>
      <c r="V606" s="234"/>
      <c r="X606" s="234"/>
      <c r="Z606" s="234"/>
      <c r="AB606" s="234"/>
      <c r="AD606" s="234"/>
      <c r="AF606" s="234"/>
      <c r="AH606" s="234"/>
      <c r="AT606" s="247"/>
      <c r="AU606" s="247"/>
      <c r="AV606" s="247"/>
      <c r="AW606" s="247"/>
      <c r="AX606" s="247"/>
      <c r="AY606" s="247"/>
      <c r="AZ606" s="247"/>
      <c r="BA606" s="247"/>
      <c r="BB606" s="247"/>
    </row>
    <row r="607" spans="2:54" s="246" customFormat="1">
      <c r="B607" s="238"/>
      <c r="C607" s="239"/>
      <c r="D607" s="240"/>
      <c r="E607" s="239"/>
      <c r="F607" s="241"/>
      <c r="G607" s="239"/>
      <c r="H607" s="290"/>
      <c r="I607" s="239"/>
      <c r="J607" s="290"/>
      <c r="K607" s="243"/>
      <c r="L607" s="290"/>
      <c r="M607" s="243"/>
      <c r="N607" s="290"/>
      <c r="O607" s="292"/>
      <c r="P607" s="170"/>
      <c r="Q607" s="292"/>
      <c r="R607" s="238"/>
      <c r="T607" s="293"/>
      <c r="V607" s="234"/>
      <c r="X607" s="234"/>
      <c r="Z607" s="234"/>
      <c r="AB607" s="234"/>
      <c r="AD607" s="234"/>
      <c r="AF607" s="234"/>
      <c r="AH607" s="234"/>
      <c r="AT607" s="247"/>
      <c r="AU607" s="247"/>
      <c r="AV607" s="247"/>
      <c r="AW607" s="247"/>
      <c r="AX607" s="247"/>
      <c r="AY607" s="247"/>
      <c r="AZ607" s="247"/>
      <c r="BA607" s="247"/>
      <c r="BB607" s="247"/>
    </row>
    <row r="608" spans="2:54" s="246" customFormat="1">
      <c r="B608" s="238"/>
      <c r="C608" s="239"/>
      <c r="D608" s="240"/>
      <c r="E608" s="239"/>
      <c r="F608" s="241"/>
      <c r="G608" s="239"/>
      <c r="H608" s="290"/>
      <c r="I608" s="239"/>
      <c r="J608" s="290"/>
      <c r="K608" s="243"/>
      <c r="L608" s="290"/>
      <c r="M608" s="243"/>
      <c r="N608" s="290"/>
      <c r="O608" s="292"/>
      <c r="P608" s="170"/>
      <c r="Q608" s="292"/>
      <c r="R608" s="238"/>
      <c r="T608" s="293"/>
      <c r="V608" s="234"/>
      <c r="X608" s="234"/>
      <c r="Z608" s="234"/>
      <c r="AB608" s="234"/>
      <c r="AD608" s="234"/>
      <c r="AF608" s="234"/>
      <c r="AH608" s="234"/>
      <c r="AT608" s="247"/>
      <c r="AU608" s="247"/>
      <c r="AV608" s="247"/>
      <c r="AW608" s="247"/>
      <c r="AX608" s="247"/>
      <c r="AY608" s="247"/>
      <c r="AZ608" s="247"/>
      <c r="BA608" s="247"/>
      <c r="BB608" s="247"/>
    </row>
    <row r="609" spans="2:54" s="246" customFormat="1">
      <c r="B609" s="238"/>
      <c r="C609" s="239"/>
      <c r="D609" s="240"/>
      <c r="E609" s="239"/>
      <c r="F609" s="241"/>
      <c r="G609" s="239"/>
      <c r="H609" s="290"/>
      <c r="I609" s="239"/>
      <c r="J609" s="290"/>
      <c r="K609" s="243"/>
      <c r="L609" s="290"/>
      <c r="M609" s="243"/>
      <c r="N609" s="290"/>
      <c r="O609" s="292"/>
      <c r="P609" s="170"/>
      <c r="Q609" s="292"/>
      <c r="R609" s="238"/>
      <c r="T609" s="293"/>
      <c r="V609" s="234"/>
      <c r="X609" s="234"/>
      <c r="Z609" s="234"/>
      <c r="AB609" s="234"/>
      <c r="AD609" s="234"/>
      <c r="AF609" s="234"/>
      <c r="AH609" s="234"/>
      <c r="AT609" s="247"/>
      <c r="AU609" s="247"/>
      <c r="AV609" s="247"/>
      <c r="AW609" s="247"/>
      <c r="AX609" s="247"/>
      <c r="AY609" s="247"/>
      <c r="AZ609" s="247"/>
      <c r="BA609" s="247"/>
      <c r="BB609" s="247"/>
    </row>
    <row r="610" spans="2:54" s="246" customFormat="1">
      <c r="B610" s="238"/>
      <c r="C610" s="239"/>
      <c r="D610" s="240"/>
      <c r="E610" s="239"/>
      <c r="F610" s="241"/>
      <c r="G610" s="239"/>
      <c r="H610" s="290"/>
      <c r="I610" s="239"/>
      <c r="J610" s="290"/>
      <c r="K610" s="243"/>
      <c r="L610" s="290"/>
      <c r="M610" s="243"/>
      <c r="N610" s="290"/>
      <c r="O610" s="292"/>
      <c r="P610" s="170"/>
      <c r="Q610" s="292"/>
      <c r="R610" s="238"/>
      <c r="T610" s="293"/>
      <c r="V610" s="234"/>
      <c r="X610" s="234"/>
      <c r="Z610" s="234"/>
      <c r="AB610" s="234"/>
      <c r="AD610" s="234"/>
      <c r="AF610" s="234"/>
      <c r="AH610" s="234"/>
      <c r="AT610" s="247"/>
      <c r="AU610" s="247"/>
      <c r="AV610" s="247"/>
      <c r="AW610" s="247"/>
      <c r="AX610" s="247"/>
      <c r="AY610" s="247"/>
      <c r="AZ610" s="247"/>
      <c r="BA610" s="247"/>
      <c r="BB610" s="247"/>
    </row>
    <row r="611" spans="2:54" s="246" customFormat="1">
      <c r="B611" s="238"/>
      <c r="C611" s="239"/>
      <c r="D611" s="240"/>
      <c r="E611" s="239"/>
      <c r="F611" s="241"/>
      <c r="G611" s="239"/>
      <c r="H611" s="290"/>
      <c r="I611" s="239"/>
      <c r="J611" s="290"/>
      <c r="K611" s="243"/>
      <c r="L611" s="290"/>
      <c r="M611" s="243"/>
      <c r="N611" s="290"/>
      <c r="O611" s="292"/>
      <c r="P611" s="170"/>
      <c r="Q611" s="292"/>
      <c r="R611" s="238"/>
      <c r="T611" s="293"/>
      <c r="V611" s="234"/>
      <c r="X611" s="234"/>
      <c r="Z611" s="234"/>
      <c r="AB611" s="234"/>
      <c r="AD611" s="234"/>
      <c r="AF611" s="234"/>
      <c r="AH611" s="234"/>
      <c r="AT611" s="247"/>
      <c r="AU611" s="247"/>
      <c r="AV611" s="247"/>
      <c r="AW611" s="247"/>
      <c r="AX611" s="247"/>
      <c r="AY611" s="247"/>
      <c r="AZ611" s="247"/>
      <c r="BA611" s="247"/>
      <c r="BB611" s="247"/>
    </row>
    <row r="612" spans="2:54" s="246" customFormat="1">
      <c r="B612" s="238"/>
      <c r="C612" s="239"/>
      <c r="D612" s="240"/>
      <c r="E612" s="239"/>
      <c r="F612" s="241"/>
      <c r="G612" s="239"/>
      <c r="H612" s="290"/>
      <c r="I612" s="239"/>
      <c r="J612" s="290"/>
      <c r="K612" s="243"/>
      <c r="L612" s="290"/>
      <c r="M612" s="243"/>
      <c r="N612" s="290"/>
      <c r="O612" s="292"/>
      <c r="P612" s="170"/>
      <c r="Q612" s="292"/>
      <c r="R612" s="238"/>
      <c r="T612" s="293"/>
      <c r="V612" s="234"/>
      <c r="X612" s="234"/>
      <c r="Z612" s="234"/>
      <c r="AB612" s="234"/>
      <c r="AD612" s="234"/>
      <c r="AF612" s="234"/>
      <c r="AH612" s="234"/>
      <c r="AT612" s="247"/>
      <c r="AU612" s="247"/>
      <c r="AV612" s="247"/>
      <c r="AW612" s="247"/>
      <c r="AX612" s="247"/>
      <c r="AY612" s="247"/>
      <c r="AZ612" s="247"/>
      <c r="BA612" s="247"/>
      <c r="BB612" s="247"/>
    </row>
    <row r="613" spans="2:54" s="246" customFormat="1">
      <c r="B613" s="238"/>
      <c r="C613" s="239"/>
      <c r="D613" s="240"/>
      <c r="E613" s="239"/>
      <c r="F613" s="241"/>
      <c r="G613" s="239"/>
      <c r="H613" s="290"/>
      <c r="I613" s="239"/>
      <c r="J613" s="290"/>
      <c r="K613" s="243"/>
      <c r="L613" s="290"/>
      <c r="M613" s="243"/>
      <c r="N613" s="290"/>
      <c r="O613" s="292"/>
      <c r="P613" s="170"/>
      <c r="Q613" s="292"/>
      <c r="R613" s="238"/>
      <c r="T613" s="293"/>
      <c r="V613" s="234"/>
      <c r="X613" s="234"/>
      <c r="Z613" s="234"/>
      <c r="AB613" s="234"/>
      <c r="AD613" s="234"/>
      <c r="AF613" s="234"/>
      <c r="AH613" s="234"/>
      <c r="AT613" s="247"/>
      <c r="AU613" s="247"/>
      <c r="AV613" s="247"/>
      <c r="AW613" s="247"/>
      <c r="AX613" s="247"/>
      <c r="AY613" s="247"/>
      <c r="AZ613" s="247"/>
      <c r="BA613" s="247"/>
      <c r="BB613" s="247"/>
    </row>
    <row r="614" spans="2:54" s="246" customFormat="1">
      <c r="B614" s="238"/>
      <c r="C614" s="239"/>
      <c r="D614" s="240"/>
      <c r="E614" s="239"/>
      <c r="F614" s="241"/>
      <c r="G614" s="239"/>
      <c r="H614" s="290"/>
      <c r="I614" s="239"/>
      <c r="J614" s="290"/>
      <c r="K614" s="243"/>
      <c r="L614" s="290"/>
      <c r="M614" s="243"/>
      <c r="N614" s="290"/>
      <c r="O614" s="292"/>
      <c r="P614" s="170"/>
      <c r="Q614" s="292"/>
      <c r="R614" s="238"/>
      <c r="T614" s="293"/>
      <c r="V614" s="234"/>
      <c r="X614" s="234"/>
      <c r="Z614" s="234"/>
      <c r="AB614" s="234"/>
      <c r="AD614" s="234"/>
      <c r="AF614" s="234"/>
      <c r="AH614" s="234"/>
      <c r="AT614" s="247"/>
      <c r="AU614" s="247"/>
      <c r="AV614" s="247"/>
      <c r="AW614" s="247"/>
      <c r="AX614" s="247"/>
      <c r="AY614" s="247"/>
      <c r="AZ614" s="247"/>
      <c r="BA614" s="247"/>
      <c r="BB614" s="247"/>
    </row>
    <row r="615" spans="2:54" s="246" customFormat="1">
      <c r="B615" s="238"/>
      <c r="C615" s="239"/>
      <c r="D615" s="240"/>
      <c r="E615" s="239"/>
      <c r="F615" s="241"/>
      <c r="G615" s="239"/>
      <c r="H615" s="290"/>
      <c r="I615" s="239"/>
      <c r="J615" s="290"/>
      <c r="K615" s="243"/>
      <c r="L615" s="290"/>
      <c r="M615" s="243"/>
      <c r="N615" s="290"/>
      <c r="O615" s="292"/>
      <c r="P615" s="170"/>
      <c r="Q615" s="292"/>
      <c r="R615" s="238"/>
      <c r="T615" s="293"/>
      <c r="V615" s="234"/>
      <c r="X615" s="234"/>
      <c r="Z615" s="234"/>
      <c r="AB615" s="234"/>
      <c r="AD615" s="234"/>
      <c r="AF615" s="234"/>
      <c r="AH615" s="234"/>
      <c r="AT615" s="247"/>
      <c r="AU615" s="247"/>
      <c r="AV615" s="247"/>
      <c r="AW615" s="247"/>
      <c r="AX615" s="247"/>
      <c r="AY615" s="247"/>
      <c r="AZ615" s="247"/>
      <c r="BA615" s="247"/>
      <c r="BB615" s="247"/>
    </row>
    <row r="616" spans="2:54" s="246" customFormat="1">
      <c r="B616" s="238"/>
      <c r="C616" s="239"/>
      <c r="D616" s="240"/>
      <c r="E616" s="239"/>
      <c r="F616" s="241"/>
      <c r="G616" s="239"/>
      <c r="H616" s="290"/>
      <c r="I616" s="239"/>
      <c r="J616" s="290"/>
      <c r="K616" s="243"/>
      <c r="L616" s="290"/>
      <c r="M616" s="243"/>
      <c r="N616" s="290"/>
      <c r="O616" s="292"/>
      <c r="P616" s="170"/>
      <c r="Q616" s="292"/>
      <c r="R616" s="238"/>
      <c r="T616" s="293"/>
      <c r="V616" s="234"/>
      <c r="X616" s="234"/>
      <c r="Z616" s="234"/>
      <c r="AB616" s="234"/>
      <c r="AD616" s="234"/>
      <c r="AF616" s="234"/>
      <c r="AH616" s="234"/>
      <c r="AT616" s="247"/>
      <c r="AU616" s="247"/>
      <c r="AV616" s="247"/>
      <c r="AW616" s="247"/>
      <c r="AX616" s="247"/>
      <c r="AY616" s="247"/>
      <c r="AZ616" s="247"/>
      <c r="BA616" s="247"/>
      <c r="BB616" s="247"/>
    </row>
    <row r="617" spans="2:54" s="246" customFormat="1">
      <c r="B617" s="238"/>
      <c r="C617" s="239"/>
      <c r="D617" s="240"/>
      <c r="E617" s="239"/>
      <c r="F617" s="241"/>
      <c r="G617" s="239"/>
      <c r="H617" s="290"/>
      <c r="I617" s="239"/>
      <c r="J617" s="290"/>
      <c r="K617" s="243"/>
      <c r="L617" s="290"/>
      <c r="M617" s="243"/>
      <c r="N617" s="290"/>
      <c r="O617" s="292"/>
      <c r="P617" s="170"/>
      <c r="Q617" s="292"/>
      <c r="R617" s="238"/>
      <c r="T617" s="293"/>
      <c r="V617" s="234"/>
      <c r="X617" s="234"/>
      <c r="Z617" s="234"/>
      <c r="AB617" s="234"/>
      <c r="AD617" s="234"/>
      <c r="AF617" s="234"/>
      <c r="AH617" s="234"/>
      <c r="AT617" s="247"/>
      <c r="AU617" s="247"/>
      <c r="AV617" s="247"/>
      <c r="AW617" s="247"/>
      <c r="AX617" s="247"/>
      <c r="AY617" s="247"/>
      <c r="AZ617" s="247"/>
      <c r="BA617" s="247"/>
      <c r="BB617" s="247"/>
    </row>
    <row r="618" spans="2:54" s="246" customFormat="1">
      <c r="B618" s="238"/>
      <c r="C618" s="239"/>
      <c r="D618" s="240"/>
      <c r="E618" s="239"/>
      <c r="F618" s="241"/>
      <c r="G618" s="239"/>
      <c r="H618" s="290"/>
      <c r="I618" s="239"/>
      <c r="J618" s="290"/>
      <c r="K618" s="243"/>
      <c r="L618" s="290"/>
      <c r="M618" s="243"/>
      <c r="N618" s="290"/>
      <c r="O618" s="292"/>
      <c r="P618" s="170"/>
      <c r="Q618" s="292"/>
      <c r="R618" s="238"/>
      <c r="T618" s="293"/>
      <c r="V618" s="234"/>
      <c r="X618" s="234"/>
      <c r="Z618" s="234"/>
      <c r="AB618" s="234"/>
      <c r="AD618" s="234"/>
      <c r="AF618" s="234"/>
      <c r="AH618" s="234"/>
      <c r="AT618" s="247"/>
      <c r="AU618" s="247"/>
      <c r="AV618" s="247"/>
      <c r="AW618" s="247"/>
      <c r="AX618" s="247"/>
      <c r="AY618" s="247"/>
      <c r="AZ618" s="247"/>
      <c r="BA618" s="247"/>
      <c r="BB618" s="247"/>
    </row>
    <row r="619" spans="2:54" s="246" customFormat="1">
      <c r="B619" s="238"/>
      <c r="C619" s="239"/>
      <c r="D619" s="240"/>
      <c r="E619" s="239"/>
      <c r="F619" s="241"/>
      <c r="G619" s="239"/>
      <c r="H619" s="290"/>
      <c r="I619" s="239"/>
      <c r="J619" s="290"/>
      <c r="K619" s="243"/>
      <c r="L619" s="290"/>
      <c r="M619" s="243"/>
      <c r="N619" s="290"/>
      <c r="O619" s="292"/>
      <c r="P619" s="170"/>
      <c r="Q619" s="292"/>
      <c r="R619" s="238"/>
      <c r="T619" s="293"/>
      <c r="V619" s="234"/>
      <c r="X619" s="234"/>
      <c r="Z619" s="234"/>
      <c r="AB619" s="234"/>
      <c r="AD619" s="234"/>
      <c r="AF619" s="234"/>
      <c r="AH619" s="234"/>
      <c r="AT619" s="247"/>
      <c r="AU619" s="247"/>
      <c r="AV619" s="247"/>
      <c r="AW619" s="247"/>
      <c r="AX619" s="247"/>
      <c r="AY619" s="247"/>
      <c r="AZ619" s="247"/>
      <c r="BA619" s="247"/>
      <c r="BB619" s="247"/>
    </row>
    <row r="620" spans="2:54" s="246" customFormat="1">
      <c r="B620" s="238"/>
      <c r="C620" s="239"/>
      <c r="D620" s="240"/>
      <c r="E620" s="239"/>
      <c r="F620" s="241"/>
      <c r="G620" s="239"/>
      <c r="H620" s="290"/>
      <c r="I620" s="239"/>
      <c r="J620" s="290"/>
      <c r="K620" s="243"/>
      <c r="L620" s="290"/>
      <c r="M620" s="243"/>
      <c r="N620" s="290"/>
      <c r="O620" s="292"/>
      <c r="P620" s="170"/>
      <c r="Q620" s="292"/>
      <c r="R620" s="238"/>
      <c r="T620" s="293"/>
      <c r="V620" s="234"/>
      <c r="X620" s="234"/>
      <c r="Z620" s="234"/>
      <c r="AB620" s="234"/>
      <c r="AD620" s="234"/>
      <c r="AF620" s="234"/>
      <c r="AH620" s="234"/>
      <c r="AT620" s="247"/>
      <c r="AU620" s="247"/>
      <c r="AV620" s="247"/>
      <c r="AW620" s="247"/>
      <c r="AX620" s="247"/>
      <c r="AY620" s="247"/>
      <c r="AZ620" s="247"/>
      <c r="BA620" s="247"/>
      <c r="BB620" s="247"/>
    </row>
    <row r="621" spans="2:54" s="246" customFormat="1">
      <c r="B621" s="238"/>
      <c r="C621" s="239"/>
      <c r="D621" s="240"/>
      <c r="E621" s="239"/>
      <c r="F621" s="241"/>
      <c r="G621" s="239"/>
      <c r="H621" s="290"/>
      <c r="I621" s="239"/>
      <c r="J621" s="290"/>
      <c r="K621" s="243"/>
      <c r="L621" s="290"/>
      <c r="M621" s="243"/>
      <c r="N621" s="290"/>
      <c r="O621" s="292"/>
      <c r="P621" s="170"/>
      <c r="Q621" s="292"/>
      <c r="R621" s="238"/>
      <c r="T621" s="293"/>
      <c r="V621" s="234"/>
      <c r="X621" s="234"/>
      <c r="Z621" s="234"/>
      <c r="AB621" s="234"/>
      <c r="AD621" s="234"/>
      <c r="AF621" s="234"/>
      <c r="AH621" s="234"/>
      <c r="AT621" s="247"/>
      <c r="AU621" s="247"/>
      <c r="AV621" s="247"/>
      <c r="AW621" s="247"/>
      <c r="AX621" s="247"/>
      <c r="AY621" s="247"/>
      <c r="AZ621" s="247"/>
      <c r="BA621" s="247"/>
      <c r="BB621" s="247"/>
    </row>
    <row r="622" spans="2:54" s="246" customFormat="1">
      <c r="B622" s="238"/>
      <c r="C622" s="239"/>
      <c r="D622" s="240"/>
      <c r="E622" s="239"/>
      <c r="F622" s="241"/>
      <c r="G622" s="239"/>
      <c r="H622" s="290"/>
      <c r="I622" s="239"/>
      <c r="J622" s="290"/>
      <c r="K622" s="243"/>
      <c r="L622" s="290"/>
      <c r="M622" s="243"/>
      <c r="N622" s="290"/>
      <c r="O622" s="292"/>
      <c r="P622" s="170"/>
      <c r="Q622" s="292"/>
      <c r="R622" s="238"/>
      <c r="T622" s="293"/>
      <c r="V622" s="234"/>
      <c r="X622" s="234"/>
      <c r="Z622" s="234"/>
      <c r="AB622" s="234"/>
      <c r="AD622" s="234"/>
      <c r="AF622" s="234"/>
      <c r="AH622" s="234"/>
      <c r="AT622" s="247"/>
      <c r="AU622" s="247"/>
      <c r="AV622" s="247"/>
      <c r="AW622" s="247"/>
      <c r="AX622" s="247"/>
      <c r="AY622" s="247"/>
      <c r="AZ622" s="247"/>
      <c r="BA622" s="247"/>
      <c r="BB622" s="247"/>
    </row>
    <row r="623" spans="2:54" s="246" customFormat="1">
      <c r="B623" s="238"/>
      <c r="C623" s="239"/>
      <c r="D623" s="240"/>
      <c r="E623" s="239"/>
      <c r="F623" s="241"/>
      <c r="G623" s="239"/>
      <c r="H623" s="290"/>
      <c r="I623" s="239"/>
      <c r="J623" s="290"/>
      <c r="K623" s="243"/>
      <c r="L623" s="290"/>
      <c r="M623" s="243"/>
      <c r="N623" s="290"/>
      <c r="O623" s="292"/>
      <c r="P623" s="170"/>
      <c r="Q623" s="292"/>
      <c r="R623" s="238"/>
      <c r="T623" s="293"/>
      <c r="V623" s="234"/>
      <c r="X623" s="234"/>
      <c r="Z623" s="234"/>
      <c r="AB623" s="234"/>
      <c r="AD623" s="234"/>
      <c r="AF623" s="234"/>
      <c r="AH623" s="234"/>
      <c r="AT623" s="247"/>
      <c r="AU623" s="247"/>
      <c r="AV623" s="247"/>
      <c r="AW623" s="247"/>
      <c r="AX623" s="247"/>
      <c r="AY623" s="247"/>
      <c r="AZ623" s="247"/>
      <c r="BA623" s="247"/>
      <c r="BB623" s="247"/>
    </row>
    <row r="624" spans="2:54" s="246" customFormat="1">
      <c r="B624" s="238"/>
      <c r="C624" s="239"/>
      <c r="D624" s="240"/>
      <c r="E624" s="239"/>
      <c r="F624" s="241"/>
      <c r="G624" s="239"/>
      <c r="H624" s="290"/>
      <c r="I624" s="239"/>
      <c r="J624" s="290"/>
      <c r="K624" s="243"/>
      <c r="L624" s="290"/>
      <c r="M624" s="243"/>
      <c r="N624" s="290"/>
      <c r="O624" s="292"/>
      <c r="P624" s="170"/>
      <c r="Q624" s="292"/>
      <c r="R624" s="238"/>
      <c r="T624" s="293"/>
      <c r="V624" s="234"/>
      <c r="X624" s="234"/>
      <c r="Z624" s="234"/>
      <c r="AB624" s="234"/>
      <c r="AD624" s="234"/>
      <c r="AF624" s="234"/>
      <c r="AH624" s="234"/>
      <c r="AT624" s="247"/>
      <c r="AU624" s="247"/>
      <c r="AV624" s="247"/>
      <c r="AW624" s="247"/>
      <c r="AX624" s="247"/>
      <c r="AY624" s="247"/>
      <c r="AZ624" s="247"/>
      <c r="BA624" s="247"/>
      <c r="BB624" s="247"/>
    </row>
    <row r="625" spans="2:54" s="246" customFormat="1">
      <c r="B625" s="238"/>
      <c r="C625" s="239"/>
      <c r="D625" s="240"/>
      <c r="E625" s="239"/>
      <c r="F625" s="241"/>
      <c r="G625" s="239"/>
      <c r="H625" s="290"/>
      <c r="I625" s="239"/>
      <c r="J625" s="290"/>
      <c r="K625" s="243"/>
      <c r="L625" s="290"/>
      <c r="M625" s="243"/>
      <c r="N625" s="290"/>
      <c r="O625" s="292"/>
      <c r="P625" s="170"/>
      <c r="Q625" s="292"/>
      <c r="R625" s="238"/>
      <c r="T625" s="293"/>
      <c r="V625" s="234"/>
      <c r="X625" s="234"/>
      <c r="Z625" s="234"/>
      <c r="AB625" s="234"/>
      <c r="AD625" s="234"/>
      <c r="AF625" s="234"/>
      <c r="AH625" s="234"/>
      <c r="AT625" s="247"/>
      <c r="AU625" s="247"/>
      <c r="AV625" s="247"/>
      <c r="AW625" s="247"/>
      <c r="AX625" s="247"/>
      <c r="AY625" s="247"/>
      <c r="AZ625" s="247"/>
      <c r="BA625" s="247"/>
      <c r="BB625" s="247"/>
    </row>
    <row r="626" spans="2:54" s="246" customFormat="1">
      <c r="B626" s="238"/>
      <c r="C626" s="239"/>
      <c r="D626" s="240"/>
      <c r="E626" s="239"/>
      <c r="F626" s="241"/>
      <c r="G626" s="239"/>
      <c r="H626" s="290"/>
      <c r="I626" s="239"/>
      <c r="J626" s="290"/>
      <c r="K626" s="243"/>
      <c r="L626" s="290"/>
      <c r="M626" s="243"/>
      <c r="N626" s="290"/>
      <c r="O626" s="292"/>
      <c r="P626" s="170"/>
      <c r="Q626" s="292"/>
      <c r="R626" s="238"/>
      <c r="T626" s="293"/>
      <c r="V626" s="234"/>
      <c r="X626" s="234"/>
      <c r="Z626" s="234"/>
      <c r="AB626" s="234"/>
      <c r="AD626" s="234"/>
      <c r="AF626" s="234"/>
      <c r="AH626" s="234"/>
      <c r="AT626" s="247"/>
      <c r="AU626" s="247"/>
      <c r="AV626" s="247"/>
      <c r="AW626" s="247"/>
      <c r="AX626" s="247"/>
      <c r="AY626" s="247"/>
      <c r="AZ626" s="247"/>
      <c r="BA626" s="247"/>
      <c r="BB626" s="247"/>
    </row>
    <row r="627" spans="2:54" s="246" customFormat="1">
      <c r="B627" s="238"/>
      <c r="C627" s="239"/>
      <c r="D627" s="240"/>
      <c r="E627" s="239"/>
      <c r="F627" s="241"/>
      <c r="G627" s="239"/>
      <c r="H627" s="290"/>
      <c r="I627" s="239"/>
      <c r="J627" s="290"/>
      <c r="K627" s="243"/>
      <c r="L627" s="290"/>
      <c r="M627" s="243"/>
      <c r="N627" s="290"/>
      <c r="O627" s="292"/>
      <c r="P627" s="170"/>
      <c r="Q627" s="292"/>
      <c r="R627" s="238"/>
      <c r="T627" s="293"/>
      <c r="V627" s="234"/>
      <c r="X627" s="234"/>
      <c r="Z627" s="234"/>
      <c r="AB627" s="234"/>
      <c r="AD627" s="234"/>
      <c r="AF627" s="234"/>
      <c r="AH627" s="234"/>
      <c r="AT627" s="247"/>
      <c r="AU627" s="247"/>
      <c r="AV627" s="247"/>
      <c r="AW627" s="247"/>
      <c r="AX627" s="247"/>
      <c r="AY627" s="247"/>
      <c r="AZ627" s="247"/>
      <c r="BA627" s="247"/>
      <c r="BB627" s="247"/>
    </row>
    <row r="628" spans="2:54" s="246" customFormat="1">
      <c r="B628" s="238"/>
      <c r="C628" s="239"/>
      <c r="D628" s="240"/>
      <c r="E628" s="239"/>
      <c r="F628" s="241"/>
      <c r="G628" s="239"/>
      <c r="H628" s="290"/>
      <c r="I628" s="239"/>
      <c r="J628" s="290"/>
      <c r="K628" s="243"/>
      <c r="L628" s="290"/>
      <c r="M628" s="243"/>
      <c r="N628" s="290"/>
      <c r="O628" s="292"/>
      <c r="P628" s="170"/>
      <c r="Q628" s="292"/>
      <c r="R628" s="238"/>
      <c r="T628" s="293"/>
      <c r="V628" s="234"/>
      <c r="X628" s="234"/>
      <c r="Z628" s="234"/>
      <c r="AB628" s="234"/>
      <c r="AD628" s="234"/>
      <c r="AF628" s="234"/>
      <c r="AH628" s="234"/>
      <c r="AT628" s="247"/>
      <c r="AU628" s="247"/>
      <c r="AV628" s="247"/>
      <c r="AW628" s="247"/>
      <c r="AX628" s="247"/>
      <c r="AY628" s="247"/>
      <c r="AZ628" s="247"/>
      <c r="BA628" s="247"/>
      <c r="BB628" s="247"/>
    </row>
    <row r="629" spans="2:54" s="246" customFormat="1">
      <c r="B629" s="238"/>
      <c r="C629" s="239"/>
      <c r="D629" s="240"/>
      <c r="E629" s="239"/>
      <c r="F629" s="241"/>
      <c r="G629" s="239"/>
      <c r="H629" s="290"/>
      <c r="I629" s="239"/>
      <c r="J629" s="290"/>
      <c r="K629" s="243"/>
      <c r="L629" s="290"/>
      <c r="M629" s="243"/>
      <c r="N629" s="290"/>
      <c r="O629" s="292"/>
      <c r="P629" s="170"/>
      <c r="Q629" s="292"/>
      <c r="R629" s="238"/>
      <c r="T629" s="293"/>
      <c r="V629" s="234"/>
      <c r="X629" s="234"/>
      <c r="Z629" s="234"/>
      <c r="AB629" s="234"/>
      <c r="AD629" s="234"/>
      <c r="AF629" s="234"/>
      <c r="AH629" s="234"/>
      <c r="AT629" s="247"/>
      <c r="AU629" s="247"/>
      <c r="AV629" s="247"/>
      <c r="AW629" s="247"/>
      <c r="AX629" s="247"/>
      <c r="AY629" s="247"/>
      <c r="AZ629" s="247"/>
      <c r="BA629" s="247"/>
      <c r="BB629" s="247"/>
    </row>
    <row r="630" spans="2:54" s="246" customFormat="1">
      <c r="B630" s="238"/>
      <c r="C630" s="239"/>
      <c r="D630" s="240"/>
      <c r="E630" s="239"/>
      <c r="F630" s="241"/>
      <c r="G630" s="239"/>
      <c r="H630" s="290"/>
      <c r="I630" s="239"/>
      <c r="J630" s="290"/>
      <c r="K630" s="243"/>
      <c r="L630" s="290"/>
      <c r="M630" s="243"/>
      <c r="N630" s="290"/>
      <c r="O630" s="292"/>
      <c r="P630" s="170"/>
      <c r="Q630" s="292"/>
      <c r="R630" s="238"/>
      <c r="T630" s="293"/>
      <c r="V630" s="234"/>
      <c r="X630" s="234"/>
      <c r="Z630" s="234"/>
      <c r="AB630" s="234"/>
      <c r="AD630" s="234"/>
      <c r="AF630" s="234"/>
      <c r="AH630" s="234"/>
      <c r="AT630" s="247"/>
      <c r="AU630" s="247"/>
      <c r="AV630" s="247"/>
      <c r="AW630" s="247"/>
      <c r="AX630" s="247"/>
      <c r="AY630" s="247"/>
      <c r="AZ630" s="247"/>
      <c r="BA630" s="247"/>
      <c r="BB630" s="247"/>
    </row>
    <row r="631" spans="2:54" s="246" customFormat="1">
      <c r="B631" s="238"/>
      <c r="C631" s="239"/>
      <c r="D631" s="240"/>
      <c r="E631" s="239"/>
      <c r="F631" s="241"/>
      <c r="G631" s="239"/>
      <c r="H631" s="290"/>
      <c r="I631" s="239"/>
      <c r="J631" s="290"/>
      <c r="K631" s="243"/>
      <c r="L631" s="290"/>
      <c r="M631" s="243"/>
      <c r="N631" s="290"/>
      <c r="O631" s="292"/>
      <c r="P631" s="170"/>
      <c r="Q631" s="292"/>
      <c r="R631" s="238"/>
      <c r="T631" s="293"/>
      <c r="V631" s="234"/>
      <c r="X631" s="234"/>
      <c r="Z631" s="234"/>
      <c r="AB631" s="234"/>
      <c r="AD631" s="234"/>
      <c r="AF631" s="234"/>
      <c r="AH631" s="234"/>
      <c r="AT631" s="247"/>
      <c r="AU631" s="247"/>
      <c r="AV631" s="247"/>
      <c r="AW631" s="247"/>
      <c r="AX631" s="247"/>
      <c r="AY631" s="247"/>
      <c r="AZ631" s="247"/>
      <c r="BA631" s="247"/>
      <c r="BB631" s="247"/>
    </row>
    <row r="632" spans="2:54" s="246" customFormat="1">
      <c r="B632" s="238"/>
      <c r="C632" s="239"/>
      <c r="D632" s="240"/>
      <c r="E632" s="239"/>
      <c r="F632" s="241"/>
      <c r="G632" s="239"/>
      <c r="H632" s="290"/>
      <c r="I632" s="239"/>
      <c r="J632" s="290"/>
      <c r="K632" s="243"/>
      <c r="L632" s="290"/>
      <c r="M632" s="243"/>
      <c r="N632" s="290"/>
      <c r="O632" s="292"/>
      <c r="P632" s="170"/>
      <c r="Q632" s="292"/>
      <c r="R632" s="238"/>
      <c r="T632" s="293"/>
      <c r="V632" s="234"/>
      <c r="X632" s="234"/>
      <c r="Z632" s="234"/>
      <c r="AB632" s="234"/>
      <c r="AD632" s="234"/>
      <c r="AF632" s="234"/>
      <c r="AH632" s="234"/>
      <c r="AT632" s="247"/>
      <c r="AU632" s="247"/>
      <c r="AV632" s="247"/>
      <c r="AW632" s="247"/>
      <c r="AX632" s="247"/>
      <c r="AY632" s="247"/>
      <c r="AZ632" s="247"/>
      <c r="BA632" s="247"/>
      <c r="BB632" s="247"/>
    </row>
    <row r="633" spans="2:54" s="246" customFormat="1">
      <c r="B633" s="238"/>
      <c r="C633" s="239"/>
      <c r="D633" s="240"/>
      <c r="E633" s="239"/>
      <c r="F633" s="241"/>
      <c r="G633" s="239"/>
      <c r="H633" s="290"/>
      <c r="I633" s="239"/>
      <c r="J633" s="290"/>
      <c r="K633" s="243"/>
      <c r="L633" s="290"/>
      <c r="M633" s="243"/>
      <c r="N633" s="290"/>
      <c r="O633" s="292"/>
      <c r="P633" s="170"/>
      <c r="Q633" s="292"/>
      <c r="R633" s="238"/>
      <c r="T633" s="293"/>
      <c r="V633" s="234"/>
      <c r="X633" s="234"/>
      <c r="Z633" s="234"/>
      <c r="AB633" s="234"/>
      <c r="AD633" s="234"/>
      <c r="AF633" s="234"/>
      <c r="AH633" s="234"/>
      <c r="AT633" s="247"/>
      <c r="AU633" s="247"/>
      <c r="AV633" s="247"/>
      <c r="AW633" s="247"/>
      <c r="AX633" s="247"/>
      <c r="AY633" s="247"/>
      <c r="AZ633" s="247"/>
      <c r="BA633" s="247"/>
      <c r="BB633" s="247"/>
    </row>
    <row r="634" spans="2:54" s="246" customFormat="1">
      <c r="B634" s="238"/>
      <c r="C634" s="239"/>
      <c r="D634" s="240"/>
      <c r="E634" s="239"/>
      <c r="F634" s="241"/>
      <c r="G634" s="239"/>
      <c r="H634" s="290"/>
      <c r="I634" s="239"/>
      <c r="J634" s="290"/>
      <c r="K634" s="243"/>
      <c r="L634" s="290"/>
      <c r="M634" s="243"/>
      <c r="N634" s="290"/>
      <c r="O634" s="292"/>
      <c r="P634" s="170"/>
      <c r="Q634" s="292"/>
      <c r="R634" s="238"/>
      <c r="T634" s="293"/>
      <c r="V634" s="234"/>
      <c r="X634" s="234"/>
      <c r="Z634" s="234"/>
      <c r="AB634" s="234"/>
      <c r="AD634" s="234"/>
      <c r="AF634" s="234"/>
      <c r="AH634" s="234"/>
      <c r="AT634" s="247"/>
      <c r="AU634" s="247"/>
      <c r="AV634" s="247"/>
      <c r="AW634" s="247"/>
      <c r="AX634" s="247"/>
      <c r="AY634" s="247"/>
      <c r="AZ634" s="247"/>
      <c r="BA634" s="247"/>
      <c r="BB634" s="247"/>
    </row>
    <row r="635" spans="2:54" s="246" customFormat="1">
      <c r="B635" s="238"/>
      <c r="C635" s="239"/>
      <c r="D635" s="240"/>
      <c r="E635" s="239"/>
      <c r="F635" s="241"/>
      <c r="G635" s="239"/>
      <c r="H635" s="290"/>
      <c r="I635" s="239"/>
      <c r="J635" s="290"/>
      <c r="K635" s="243"/>
      <c r="L635" s="290"/>
      <c r="M635" s="243"/>
      <c r="N635" s="290"/>
      <c r="O635" s="292"/>
      <c r="P635" s="170"/>
      <c r="Q635" s="292"/>
      <c r="R635" s="238"/>
      <c r="T635" s="293"/>
      <c r="V635" s="234"/>
      <c r="X635" s="234"/>
      <c r="Z635" s="234"/>
      <c r="AB635" s="234"/>
      <c r="AD635" s="234"/>
      <c r="AF635" s="234"/>
      <c r="AH635" s="234"/>
      <c r="AT635" s="247"/>
      <c r="AU635" s="247"/>
      <c r="AV635" s="247"/>
      <c r="AW635" s="247"/>
      <c r="AX635" s="247"/>
      <c r="AY635" s="247"/>
      <c r="AZ635" s="247"/>
      <c r="BA635" s="247"/>
      <c r="BB635" s="247"/>
    </row>
    <row r="636" spans="2:54" s="246" customFormat="1">
      <c r="B636" s="238"/>
      <c r="C636" s="239"/>
      <c r="D636" s="240"/>
      <c r="E636" s="239"/>
      <c r="F636" s="241"/>
      <c r="G636" s="239"/>
      <c r="H636" s="290"/>
      <c r="I636" s="239"/>
      <c r="J636" s="290"/>
      <c r="K636" s="243"/>
      <c r="L636" s="290"/>
      <c r="M636" s="243"/>
      <c r="N636" s="290"/>
      <c r="O636" s="292"/>
      <c r="P636" s="170"/>
      <c r="Q636" s="292"/>
      <c r="R636" s="238"/>
      <c r="T636" s="293"/>
      <c r="V636" s="234"/>
      <c r="X636" s="234"/>
      <c r="Z636" s="234"/>
      <c r="AB636" s="234"/>
      <c r="AD636" s="234"/>
      <c r="AF636" s="234"/>
      <c r="AH636" s="234"/>
      <c r="AT636" s="247"/>
      <c r="AU636" s="247"/>
      <c r="AV636" s="247"/>
      <c r="AW636" s="247"/>
      <c r="AX636" s="247"/>
      <c r="AY636" s="247"/>
      <c r="AZ636" s="247"/>
      <c r="BA636" s="247"/>
      <c r="BB636" s="247"/>
    </row>
    <row r="637" spans="2:54" s="246" customFormat="1">
      <c r="B637" s="238"/>
      <c r="C637" s="239"/>
      <c r="D637" s="240"/>
      <c r="E637" s="239"/>
      <c r="F637" s="241"/>
      <c r="G637" s="239"/>
      <c r="H637" s="290"/>
      <c r="I637" s="239"/>
      <c r="J637" s="290"/>
      <c r="K637" s="243"/>
      <c r="L637" s="290"/>
      <c r="M637" s="243"/>
      <c r="N637" s="290"/>
      <c r="O637" s="292"/>
      <c r="P637" s="170"/>
      <c r="Q637" s="292"/>
      <c r="R637" s="238"/>
      <c r="T637" s="293"/>
      <c r="V637" s="234"/>
      <c r="X637" s="234"/>
      <c r="Z637" s="234"/>
      <c r="AB637" s="234"/>
      <c r="AD637" s="234"/>
      <c r="AF637" s="234"/>
      <c r="AH637" s="234"/>
      <c r="AT637" s="247"/>
      <c r="AU637" s="247"/>
      <c r="AV637" s="247"/>
      <c r="AW637" s="247"/>
      <c r="AX637" s="247"/>
      <c r="AY637" s="247"/>
      <c r="AZ637" s="247"/>
      <c r="BA637" s="247"/>
      <c r="BB637" s="247"/>
    </row>
    <row r="638" spans="2:54" s="246" customFormat="1">
      <c r="B638" s="238"/>
      <c r="C638" s="239"/>
      <c r="D638" s="240"/>
      <c r="E638" s="239"/>
      <c r="F638" s="241"/>
      <c r="G638" s="239"/>
      <c r="H638" s="290"/>
      <c r="I638" s="239"/>
      <c r="J638" s="290"/>
      <c r="K638" s="243"/>
      <c r="L638" s="290"/>
      <c r="M638" s="243"/>
      <c r="N638" s="290"/>
      <c r="O638" s="292"/>
      <c r="P638" s="170"/>
      <c r="Q638" s="292"/>
      <c r="R638" s="238"/>
      <c r="T638" s="293"/>
      <c r="V638" s="234"/>
      <c r="X638" s="234"/>
      <c r="Z638" s="234"/>
      <c r="AB638" s="234"/>
      <c r="AD638" s="234"/>
      <c r="AF638" s="234"/>
      <c r="AH638" s="234"/>
      <c r="AT638" s="247"/>
      <c r="AU638" s="247"/>
      <c r="AV638" s="247"/>
      <c r="AW638" s="247"/>
      <c r="AX638" s="247"/>
      <c r="AY638" s="247"/>
      <c r="AZ638" s="247"/>
      <c r="BA638" s="247"/>
      <c r="BB638" s="247"/>
    </row>
    <row r="639" spans="2:54" s="246" customFormat="1">
      <c r="B639" s="238"/>
      <c r="C639" s="239"/>
      <c r="D639" s="240"/>
      <c r="E639" s="239"/>
      <c r="F639" s="241"/>
      <c r="G639" s="239"/>
      <c r="H639" s="290"/>
      <c r="I639" s="239"/>
      <c r="J639" s="290"/>
      <c r="K639" s="243"/>
      <c r="L639" s="290"/>
      <c r="M639" s="243"/>
      <c r="N639" s="290"/>
      <c r="O639" s="292"/>
      <c r="P639" s="170"/>
      <c r="Q639" s="292"/>
      <c r="R639" s="238"/>
      <c r="T639" s="293"/>
      <c r="V639" s="234"/>
      <c r="X639" s="234"/>
      <c r="Z639" s="234"/>
      <c r="AB639" s="234"/>
      <c r="AD639" s="234"/>
      <c r="AF639" s="234"/>
      <c r="AH639" s="234"/>
      <c r="AT639" s="247"/>
      <c r="AU639" s="247"/>
      <c r="AV639" s="247"/>
      <c r="AW639" s="247"/>
      <c r="AX639" s="247"/>
      <c r="AY639" s="247"/>
      <c r="AZ639" s="247"/>
      <c r="BA639" s="247"/>
      <c r="BB639" s="247"/>
    </row>
    <row r="640" spans="2:54" s="246" customFormat="1">
      <c r="B640" s="238"/>
      <c r="C640" s="239"/>
      <c r="D640" s="240"/>
      <c r="E640" s="239"/>
      <c r="F640" s="241"/>
      <c r="G640" s="239"/>
      <c r="H640" s="290"/>
      <c r="I640" s="239"/>
      <c r="J640" s="290"/>
      <c r="K640" s="243"/>
      <c r="L640" s="290"/>
      <c r="M640" s="243"/>
      <c r="N640" s="290"/>
      <c r="O640" s="292"/>
      <c r="P640" s="170"/>
      <c r="Q640" s="292"/>
      <c r="R640" s="238"/>
      <c r="T640" s="293"/>
      <c r="V640" s="234"/>
      <c r="X640" s="234"/>
      <c r="Z640" s="234"/>
      <c r="AB640" s="234"/>
      <c r="AD640" s="234"/>
      <c r="AF640" s="234"/>
      <c r="AH640" s="234"/>
      <c r="AT640" s="247"/>
      <c r="AU640" s="247"/>
      <c r="AV640" s="247"/>
      <c r="AW640" s="247"/>
      <c r="AX640" s="247"/>
      <c r="AY640" s="247"/>
      <c r="AZ640" s="247"/>
      <c r="BA640" s="247"/>
      <c r="BB640" s="247"/>
    </row>
    <row r="641" spans="2:54" s="246" customFormat="1">
      <c r="B641" s="238"/>
      <c r="C641" s="239"/>
      <c r="D641" s="240"/>
      <c r="E641" s="239"/>
      <c r="F641" s="241"/>
      <c r="G641" s="239"/>
      <c r="H641" s="290"/>
      <c r="I641" s="239"/>
      <c r="J641" s="290"/>
      <c r="K641" s="243"/>
      <c r="L641" s="290"/>
      <c r="M641" s="243"/>
      <c r="N641" s="290"/>
      <c r="O641" s="292"/>
      <c r="P641" s="170"/>
      <c r="Q641" s="292"/>
      <c r="R641" s="238"/>
      <c r="T641" s="293"/>
      <c r="V641" s="234"/>
      <c r="X641" s="234"/>
      <c r="Z641" s="234"/>
      <c r="AB641" s="234"/>
      <c r="AD641" s="234"/>
      <c r="AF641" s="234"/>
      <c r="AH641" s="234"/>
      <c r="AT641" s="247"/>
      <c r="AU641" s="247"/>
      <c r="AV641" s="247"/>
      <c r="AW641" s="247"/>
      <c r="AX641" s="247"/>
      <c r="AY641" s="247"/>
      <c r="AZ641" s="247"/>
      <c r="BA641" s="247"/>
      <c r="BB641" s="247"/>
    </row>
    <row r="642" spans="2:54" s="246" customFormat="1">
      <c r="B642" s="238"/>
      <c r="C642" s="239"/>
      <c r="D642" s="240"/>
      <c r="E642" s="239"/>
      <c r="F642" s="241"/>
      <c r="G642" s="239"/>
      <c r="H642" s="290"/>
      <c r="I642" s="239"/>
      <c r="J642" s="290"/>
      <c r="K642" s="243"/>
      <c r="L642" s="290"/>
      <c r="M642" s="243"/>
      <c r="N642" s="290"/>
      <c r="O642" s="292"/>
      <c r="P642" s="170"/>
      <c r="Q642" s="292"/>
      <c r="R642" s="238"/>
      <c r="T642" s="293"/>
      <c r="V642" s="234"/>
      <c r="X642" s="234"/>
      <c r="Z642" s="234"/>
      <c r="AB642" s="234"/>
      <c r="AD642" s="234"/>
      <c r="AF642" s="234"/>
      <c r="AH642" s="234"/>
      <c r="AT642" s="247"/>
      <c r="AU642" s="247"/>
      <c r="AV642" s="247"/>
      <c r="AW642" s="247"/>
      <c r="AX642" s="247"/>
      <c r="AY642" s="247"/>
      <c r="AZ642" s="247"/>
      <c r="BA642" s="247"/>
      <c r="BB642" s="247"/>
    </row>
    <row r="643" spans="2:54" s="246" customFormat="1">
      <c r="B643" s="238"/>
      <c r="C643" s="239"/>
      <c r="D643" s="240"/>
      <c r="E643" s="239"/>
      <c r="F643" s="241"/>
      <c r="G643" s="239"/>
      <c r="H643" s="290"/>
      <c r="I643" s="239"/>
      <c r="J643" s="290"/>
      <c r="K643" s="243"/>
      <c r="L643" s="290"/>
      <c r="M643" s="243"/>
      <c r="N643" s="290"/>
      <c r="O643" s="292"/>
      <c r="P643" s="170"/>
      <c r="Q643" s="292"/>
      <c r="R643" s="238"/>
      <c r="T643" s="293"/>
      <c r="V643" s="234"/>
      <c r="X643" s="234"/>
      <c r="Z643" s="234"/>
      <c r="AB643" s="234"/>
      <c r="AD643" s="234"/>
      <c r="AF643" s="234"/>
      <c r="AH643" s="234"/>
      <c r="AT643" s="247"/>
      <c r="AU643" s="247"/>
      <c r="AV643" s="247"/>
      <c r="AW643" s="247"/>
      <c r="AX643" s="247"/>
      <c r="AY643" s="247"/>
      <c r="AZ643" s="247"/>
      <c r="BA643" s="247"/>
      <c r="BB643" s="247"/>
    </row>
    <row r="644" spans="2:54" s="246" customFormat="1">
      <c r="B644" s="238"/>
      <c r="C644" s="239"/>
      <c r="D644" s="240"/>
      <c r="E644" s="239"/>
      <c r="F644" s="241"/>
      <c r="G644" s="239"/>
      <c r="H644" s="290"/>
      <c r="I644" s="239"/>
      <c r="J644" s="290"/>
      <c r="K644" s="243"/>
      <c r="L644" s="290"/>
      <c r="M644" s="243"/>
      <c r="N644" s="290"/>
      <c r="O644" s="292"/>
      <c r="P644" s="170"/>
      <c r="Q644" s="292"/>
      <c r="R644" s="238"/>
      <c r="T644" s="293"/>
      <c r="V644" s="234"/>
      <c r="X644" s="234"/>
      <c r="Z644" s="234"/>
      <c r="AB644" s="234"/>
      <c r="AD644" s="234"/>
      <c r="AF644" s="234"/>
      <c r="AH644" s="234"/>
      <c r="AT644" s="247"/>
      <c r="AU644" s="247"/>
      <c r="AV644" s="247"/>
      <c r="AW644" s="247"/>
      <c r="AX644" s="247"/>
      <c r="AY644" s="247"/>
      <c r="AZ644" s="247"/>
      <c r="BA644" s="247"/>
      <c r="BB644" s="247"/>
    </row>
    <row r="645" spans="2:54" s="246" customFormat="1">
      <c r="B645" s="238"/>
      <c r="C645" s="239"/>
      <c r="D645" s="240"/>
      <c r="E645" s="239"/>
      <c r="F645" s="241"/>
      <c r="G645" s="239"/>
      <c r="H645" s="290"/>
      <c r="I645" s="239"/>
      <c r="J645" s="290"/>
      <c r="K645" s="243"/>
      <c r="L645" s="290"/>
      <c r="M645" s="243"/>
      <c r="N645" s="290"/>
      <c r="O645" s="292"/>
      <c r="P645" s="170"/>
      <c r="Q645" s="292"/>
      <c r="R645" s="238"/>
      <c r="T645" s="293"/>
      <c r="V645" s="234"/>
      <c r="X645" s="234"/>
      <c r="Z645" s="234"/>
      <c r="AB645" s="234"/>
      <c r="AD645" s="234"/>
      <c r="AF645" s="234"/>
      <c r="AH645" s="234"/>
      <c r="AT645" s="247"/>
      <c r="AU645" s="247"/>
      <c r="AV645" s="247"/>
      <c r="AW645" s="247"/>
      <c r="AX645" s="247"/>
      <c r="AY645" s="247"/>
      <c r="AZ645" s="247"/>
      <c r="BA645" s="247"/>
      <c r="BB645" s="247"/>
    </row>
    <row r="646" spans="2:54" s="246" customFormat="1">
      <c r="B646" s="238"/>
      <c r="C646" s="239"/>
      <c r="D646" s="240"/>
      <c r="E646" s="239"/>
      <c r="F646" s="241"/>
      <c r="G646" s="239"/>
      <c r="H646" s="290"/>
      <c r="I646" s="239"/>
      <c r="J646" s="290"/>
      <c r="K646" s="243"/>
      <c r="L646" s="290"/>
      <c r="M646" s="243"/>
      <c r="N646" s="290"/>
      <c r="O646" s="292"/>
      <c r="P646" s="170"/>
      <c r="Q646" s="292"/>
      <c r="R646" s="238"/>
      <c r="T646" s="293"/>
      <c r="V646" s="234"/>
      <c r="X646" s="234"/>
      <c r="Z646" s="234"/>
      <c r="AB646" s="234"/>
      <c r="AD646" s="234"/>
      <c r="AF646" s="234"/>
      <c r="AH646" s="234"/>
      <c r="AT646" s="247"/>
      <c r="AU646" s="247"/>
      <c r="AV646" s="247"/>
      <c r="AW646" s="247"/>
      <c r="AX646" s="247"/>
      <c r="AY646" s="247"/>
      <c r="AZ646" s="247"/>
      <c r="BA646" s="247"/>
      <c r="BB646" s="247"/>
    </row>
    <row r="647" spans="2:54" s="246" customFormat="1">
      <c r="B647" s="238"/>
      <c r="C647" s="239"/>
      <c r="D647" s="240"/>
      <c r="E647" s="239"/>
      <c r="F647" s="241"/>
      <c r="G647" s="239"/>
      <c r="H647" s="290"/>
      <c r="I647" s="239"/>
      <c r="J647" s="290"/>
      <c r="K647" s="243"/>
      <c r="L647" s="290"/>
      <c r="M647" s="243"/>
      <c r="N647" s="290"/>
      <c r="O647" s="292"/>
      <c r="P647" s="170"/>
      <c r="Q647" s="292"/>
      <c r="R647" s="238"/>
      <c r="T647" s="293"/>
      <c r="V647" s="234"/>
      <c r="X647" s="234"/>
      <c r="Z647" s="234"/>
      <c r="AB647" s="234"/>
      <c r="AD647" s="234"/>
      <c r="AF647" s="234"/>
      <c r="AH647" s="234"/>
      <c r="AT647" s="247"/>
      <c r="AU647" s="247"/>
      <c r="AV647" s="247"/>
      <c r="AW647" s="247"/>
      <c r="AX647" s="247"/>
      <c r="AY647" s="247"/>
      <c r="AZ647" s="247"/>
      <c r="BA647" s="247"/>
      <c r="BB647" s="247"/>
    </row>
    <row r="648" spans="2:54" s="246" customFormat="1">
      <c r="B648" s="238"/>
      <c r="C648" s="239"/>
      <c r="D648" s="240"/>
      <c r="E648" s="239"/>
      <c r="F648" s="241"/>
      <c r="G648" s="239"/>
      <c r="H648" s="290"/>
      <c r="I648" s="239"/>
      <c r="J648" s="290"/>
      <c r="K648" s="243"/>
      <c r="L648" s="290"/>
      <c r="M648" s="243"/>
      <c r="N648" s="290"/>
      <c r="O648" s="292"/>
      <c r="P648" s="170"/>
      <c r="Q648" s="292"/>
      <c r="R648" s="238"/>
      <c r="T648" s="293"/>
      <c r="V648" s="234"/>
      <c r="X648" s="234"/>
      <c r="Z648" s="234"/>
      <c r="AB648" s="234"/>
      <c r="AD648" s="234"/>
      <c r="AF648" s="234"/>
      <c r="AH648" s="234"/>
      <c r="AT648" s="247"/>
      <c r="AU648" s="247"/>
      <c r="AV648" s="247"/>
      <c r="AW648" s="247"/>
      <c r="AX648" s="247"/>
      <c r="AY648" s="247"/>
      <c r="AZ648" s="247"/>
      <c r="BA648" s="247"/>
      <c r="BB648" s="247"/>
    </row>
    <row r="649" spans="2:54" s="246" customFormat="1">
      <c r="B649" s="238"/>
      <c r="C649" s="239"/>
      <c r="D649" s="240"/>
      <c r="E649" s="239"/>
      <c r="F649" s="241"/>
      <c r="G649" s="239"/>
      <c r="H649" s="290"/>
      <c r="I649" s="239"/>
      <c r="J649" s="290"/>
      <c r="K649" s="243"/>
      <c r="L649" s="290"/>
      <c r="M649" s="243"/>
      <c r="N649" s="290"/>
      <c r="O649" s="292"/>
      <c r="P649" s="170"/>
      <c r="Q649" s="292"/>
      <c r="R649" s="238"/>
      <c r="T649" s="293"/>
      <c r="V649" s="234"/>
      <c r="X649" s="234"/>
      <c r="Z649" s="234"/>
      <c r="AB649" s="234"/>
      <c r="AD649" s="234"/>
      <c r="AF649" s="234"/>
      <c r="AH649" s="234"/>
      <c r="AT649" s="247"/>
      <c r="AU649" s="247"/>
      <c r="AV649" s="247"/>
      <c r="AW649" s="247"/>
      <c r="AX649" s="247"/>
      <c r="AY649" s="247"/>
      <c r="AZ649" s="247"/>
      <c r="BA649" s="247"/>
      <c r="BB649" s="247"/>
    </row>
    <row r="650" spans="2:54" s="246" customFormat="1">
      <c r="B650" s="238"/>
      <c r="C650" s="239"/>
      <c r="D650" s="240"/>
      <c r="E650" s="239"/>
      <c r="F650" s="241"/>
      <c r="G650" s="239"/>
      <c r="H650" s="290"/>
      <c r="I650" s="239"/>
      <c r="J650" s="290"/>
      <c r="K650" s="243"/>
      <c r="L650" s="290"/>
      <c r="M650" s="243"/>
      <c r="N650" s="290"/>
      <c r="O650" s="292"/>
      <c r="P650" s="170"/>
      <c r="Q650" s="292"/>
      <c r="R650" s="238"/>
      <c r="T650" s="293"/>
      <c r="V650" s="234"/>
      <c r="X650" s="234"/>
      <c r="Z650" s="234"/>
      <c r="AB650" s="234"/>
      <c r="AD650" s="234"/>
      <c r="AF650" s="234"/>
      <c r="AH650" s="234"/>
      <c r="AT650" s="247"/>
      <c r="AU650" s="247"/>
      <c r="AV650" s="247"/>
      <c r="AW650" s="247"/>
      <c r="AX650" s="247"/>
      <c r="AY650" s="247"/>
      <c r="AZ650" s="247"/>
      <c r="BA650" s="247"/>
      <c r="BB650" s="247"/>
    </row>
    <row r="651" spans="2:54" s="246" customFormat="1">
      <c r="B651" s="238"/>
      <c r="C651" s="239"/>
      <c r="D651" s="240"/>
      <c r="E651" s="239"/>
      <c r="F651" s="241"/>
      <c r="G651" s="239"/>
      <c r="H651" s="290"/>
      <c r="I651" s="239"/>
      <c r="J651" s="290"/>
      <c r="K651" s="243"/>
      <c r="L651" s="290"/>
      <c r="M651" s="243"/>
      <c r="N651" s="290"/>
      <c r="O651" s="292"/>
      <c r="P651" s="170"/>
      <c r="Q651" s="292"/>
      <c r="R651" s="238"/>
      <c r="T651" s="293"/>
      <c r="V651" s="234"/>
      <c r="X651" s="234"/>
      <c r="Z651" s="234"/>
      <c r="AB651" s="234"/>
      <c r="AD651" s="234"/>
      <c r="AF651" s="234"/>
      <c r="AH651" s="234"/>
      <c r="AT651" s="247"/>
      <c r="AU651" s="247"/>
      <c r="AV651" s="247"/>
      <c r="AW651" s="247"/>
      <c r="AX651" s="247"/>
      <c r="AY651" s="247"/>
      <c r="AZ651" s="247"/>
      <c r="BA651" s="247"/>
      <c r="BB651" s="247"/>
    </row>
    <row r="652" spans="2:54" s="246" customFormat="1">
      <c r="B652" s="238"/>
      <c r="C652" s="239"/>
      <c r="D652" s="240"/>
      <c r="E652" s="239"/>
      <c r="F652" s="241"/>
      <c r="G652" s="239"/>
      <c r="H652" s="290"/>
      <c r="I652" s="239"/>
      <c r="J652" s="290"/>
      <c r="K652" s="243"/>
      <c r="L652" s="290"/>
      <c r="M652" s="243"/>
      <c r="N652" s="290"/>
      <c r="O652" s="292"/>
      <c r="P652" s="170"/>
      <c r="Q652" s="292"/>
      <c r="R652" s="238"/>
      <c r="T652" s="293"/>
      <c r="V652" s="234"/>
      <c r="X652" s="234"/>
      <c r="Z652" s="234"/>
      <c r="AB652" s="234"/>
      <c r="AD652" s="234"/>
      <c r="AF652" s="234"/>
      <c r="AH652" s="234"/>
      <c r="AT652" s="247"/>
      <c r="AU652" s="247"/>
      <c r="AV652" s="247"/>
      <c r="AW652" s="247"/>
      <c r="AX652" s="247"/>
      <c r="AY652" s="247"/>
      <c r="AZ652" s="247"/>
      <c r="BA652" s="247"/>
      <c r="BB652" s="247"/>
    </row>
    <row r="653" spans="2:54" s="246" customFormat="1">
      <c r="B653" s="238"/>
      <c r="C653" s="239"/>
      <c r="D653" s="240"/>
      <c r="E653" s="239"/>
      <c r="F653" s="241"/>
      <c r="G653" s="239"/>
      <c r="H653" s="290"/>
      <c r="I653" s="239"/>
      <c r="J653" s="290"/>
      <c r="K653" s="243"/>
      <c r="L653" s="290"/>
      <c r="M653" s="243"/>
      <c r="N653" s="290"/>
      <c r="O653" s="292"/>
      <c r="P653" s="170"/>
      <c r="Q653" s="292"/>
      <c r="R653" s="238"/>
      <c r="T653" s="293"/>
      <c r="V653" s="234"/>
      <c r="X653" s="234"/>
      <c r="Z653" s="234"/>
      <c r="AB653" s="234"/>
      <c r="AD653" s="234"/>
      <c r="AF653" s="234"/>
      <c r="AH653" s="234"/>
      <c r="AT653" s="247"/>
      <c r="AU653" s="247"/>
      <c r="AV653" s="247"/>
      <c r="AW653" s="247"/>
      <c r="AX653" s="247"/>
      <c r="AY653" s="247"/>
      <c r="AZ653" s="247"/>
      <c r="BA653" s="247"/>
      <c r="BB653" s="247"/>
    </row>
    <row r="654" spans="2:54" s="246" customFormat="1">
      <c r="B654" s="238"/>
      <c r="C654" s="239"/>
      <c r="D654" s="240"/>
      <c r="E654" s="239"/>
      <c r="F654" s="241"/>
      <c r="G654" s="239"/>
      <c r="H654" s="290"/>
      <c r="I654" s="239"/>
      <c r="J654" s="290"/>
      <c r="K654" s="243"/>
      <c r="L654" s="290"/>
      <c r="M654" s="243"/>
      <c r="N654" s="290"/>
      <c r="O654" s="292"/>
      <c r="P654" s="170"/>
      <c r="Q654" s="292"/>
      <c r="R654" s="238"/>
      <c r="T654" s="293"/>
      <c r="V654" s="234"/>
      <c r="X654" s="234"/>
      <c r="Z654" s="234"/>
      <c r="AB654" s="234"/>
      <c r="AD654" s="234"/>
      <c r="AF654" s="234"/>
      <c r="AH654" s="234"/>
      <c r="AT654" s="247"/>
      <c r="AU654" s="247"/>
      <c r="AV654" s="247"/>
      <c r="AW654" s="247"/>
      <c r="AX654" s="247"/>
      <c r="AY654" s="247"/>
      <c r="AZ654" s="247"/>
      <c r="BA654" s="247"/>
      <c r="BB654" s="247"/>
    </row>
    <row r="655" spans="2:54" s="246" customFormat="1">
      <c r="B655" s="238"/>
      <c r="C655" s="239"/>
      <c r="D655" s="240"/>
      <c r="E655" s="239"/>
      <c r="F655" s="241"/>
      <c r="G655" s="239"/>
      <c r="H655" s="290"/>
      <c r="I655" s="239"/>
      <c r="J655" s="290"/>
      <c r="K655" s="243"/>
      <c r="L655" s="290"/>
      <c r="M655" s="243"/>
      <c r="N655" s="290"/>
      <c r="O655" s="292"/>
      <c r="P655" s="170"/>
      <c r="Q655" s="292"/>
      <c r="R655" s="238"/>
      <c r="T655" s="293"/>
      <c r="V655" s="234"/>
      <c r="X655" s="234"/>
      <c r="Z655" s="234"/>
      <c r="AB655" s="234"/>
      <c r="AD655" s="234"/>
      <c r="AF655" s="234"/>
      <c r="AH655" s="234"/>
      <c r="AT655" s="247"/>
      <c r="AU655" s="247"/>
      <c r="AV655" s="247"/>
      <c r="AW655" s="247"/>
      <c r="AX655" s="247"/>
      <c r="AY655" s="247"/>
      <c r="AZ655" s="247"/>
      <c r="BA655" s="247"/>
      <c r="BB655" s="247"/>
    </row>
    <row r="656" spans="2:54" s="246" customFormat="1">
      <c r="B656" s="238"/>
      <c r="C656" s="239"/>
      <c r="D656" s="240"/>
      <c r="E656" s="239"/>
      <c r="F656" s="241"/>
      <c r="G656" s="239"/>
      <c r="H656" s="290"/>
      <c r="I656" s="239"/>
      <c r="J656" s="290"/>
      <c r="K656" s="243"/>
      <c r="L656" s="290"/>
      <c r="M656" s="243"/>
      <c r="N656" s="290"/>
      <c r="O656" s="292"/>
      <c r="P656" s="170"/>
      <c r="Q656" s="292"/>
      <c r="R656" s="238"/>
      <c r="T656" s="293"/>
      <c r="V656" s="234"/>
      <c r="X656" s="234"/>
      <c r="Z656" s="234"/>
      <c r="AB656" s="234"/>
      <c r="AD656" s="234"/>
      <c r="AF656" s="234"/>
      <c r="AH656" s="234"/>
      <c r="AT656" s="247"/>
      <c r="AU656" s="247"/>
      <c r="AV656" s="247"/>
      <c r="AW656" s="247"/>
      <c r="AX656" s="247"/>
      <c r="AY656" s="247"/>
      <c r="AZ656" s="247"/>
      <c r="BA656" s="247"/>
      <c r="BB656" s="247"/>
    </row>
    <row r="657" spans="2:54" s="246" customFormat="1">
      <c r="B657" s="238"/>
      <c r="C657" s="239"/>
      <c r="D657" s="240"/>
      <c r="E657" s="239"/>
      <c r="F657" s="241"/>
      <c r="G657" s="239"/>
      <c r="H657" s="290"/>
      <c r="I657" s="239"/>
      <c r="J657" s="290"/>
      <c r="K657" s="243"/>
      <c r="L657" s="290"/>
      <c r="M657" s="243"/>
      <c r="N657" s="290"/>
      <c r="O657" s="292"/>
      <c r="P657" s="170"/>
      <c r="Q657" s="292"/>
      <c r="R657" s="238"/>
      <c r="T657" s="293"/>
      <c r="V657" s="234"/>
      <c r="X657" s="234"/>
      <c r="Z657" s="234"/>
      <c r="AB657" s="234"/>
      <c r="AD657" s="234"/>
      <c r="AF657" s="234"/>
      <c r="AH657" s="234"/>
      <c r="AT657" s="247"/>
      <c r="AU657" s="247"/>
      <c r="AV657" s="247"/>
      <c r="AW657" s="247"/>
      <c r="AX657" s="247"/>
      <c r="AY657" s="247"/>
      <c r="AZ657" s="247"/>
      <c r="BA657" s="247"/>
      <c r="BB657" s="247"/>
    </row>
    <row r="658" spans="2:54" s="246" customFormat="1">
      <c r="B658" s="238"/>
      <c r="C658" s="239"/>
      <c r="D658" s="240"/>
      <c r="E658" s="239"/>
      <c r="F658" s="241"/>
      <c r="G658" s="239"/>
      <c r="H658" s="290"/>
      <c r="I658" s="239"/>
      <c r="J658" s="290"/>
      <c r="K658" s="243"/>
      <c r="L658" s="290"/>
      <c r="M658" s="243"/>
      <c r="N658" s="290"/>
      <c r="O658" s="292"/>
      <c r="P658" s="170"/>
      <c r="Q658" s="292"/>
      <c r="R658" s="238"/>
      <c r="T658" s="293"/>
      <c r="V658" s="234"/>
      <c r="X658" s="234"/>
      <c r="Z658" s="234"/>
      <c r="AB658" s="234"/>
      <c r="AD658" s="234"/>
      <c r="AF658" s="234"/>
      <c r="AH658" s="234"/>
      <c r="AT658" s="247"/>
      <c r="AU658" s="247"/>
      <c r="AV658" s="247"/>
      <c r="AW658" s="247"/>
      <c r="AX658" s="247"/>
      <c r="AY658" s="247"/>
      <c r="AZ658" s="247"/>
      <c r="BA658" s="247"/>
      <c r="BB658" s="247"/>
    </row>
    <row r="659" spans="2:54" s="246" customFormat="1">
      <c r="B659" s="238"/>
      <c r="C659" s="239"/>
      <c r="D659" s="240"/>
      <c r="E659" s="239"/>
      <c r="F659" s="241"/>
      <c r="G659" s="239"/>
      <c r="H659" s="290"/>
      <c r="I659" s="239"/>
      <c r="J659" s="290"/>
      <c r="K659" s="243"/>
      <c r="L659" s="290"/>
      <c r="M659" s="243"/>
      <c r="N659" s="290"/>
      <c r="O659" s="292"/>
      <c r="P659" s="170"/>
      <c r="Q659" s="292"/>
      <c r="R659" s="238"/>
      <c r="T659" s="293"/>
      <c r="V659" s="234"/>
      <c r="X659" s="234"/>
      <c r="Z659" s="234"/>
      <c r="AB659" s="234"/>
      <c r="AD659" s="234"/>
      <c r="AF659" s="234"/>
      <c r="AH659" s="234"/>
      <c r="AT659" s="247"/>
      <c r="AU659" s="247"/>
      <c r="AV659" s="247"/>
      <c r="AW659" s="247"/>
      <c r="AX659" s="247"/>
      <c r="AY659" s="247"/>
      <c r="AZ659" s="247"/>
      <c r="BA659" s="247"/>
      <c r="BB659" s="247"/>
    </row>
    <row r="660" spans="2:54" s="246" customFormat="1">
      <c r="B660" s="238"/>
      <c r="C660" s="239"/>
      <c r="D660" s="240"/>
      <c r="E660" s="239"/>
      <c r="F660" s="241"/>
      <c r="G660" s="239"/>
      <c r="H660" s="290"/>
      <c r="I660" s="239"/>
      <c r="J660" s="290"/>
      <c r="K660" s="243"/>
      <c r="L660" s="290"/>
      <c r="M660" s="243"/>
      <c r="N660" s="290"/>
      <c r="O660" s="292"/>
      <c r="P660" s="170"/>
      <c r="Q660" s="292"/>
      <c r="R660" s="238"/>
      <c r="T660" s="293"/>
      <c r="V660" s="234"/>
      <c r="X660" s="234"/>
      <c r="Z660" s="234"/>
      <c r="AB660" s="234"/>
      <c r="AD660" s="234"/>
      <c r="AF660" s="234"/>
      <c r="AH660" s="234"/>
      <c r="AT660" s="247"/>
      <c r="AU660" s="247"/>
      <c r="AV660" s="247"/>
      <c r="AW660" s="247"/>
      <c r="AX660" s="247"/>
      <c r="AY660" s="247"/>
      <c r="AZ660" s="247"/>
      <c r="BA660" s="247"/>
      <c r="BB660" s="247"/>
    </row>
    <row r="661" spans="2:54" s="246" customFormat="1">
      <c r="B661" s="238"/>
      <c r="C661" s="239"/>
      <c r="D661" s="240"/>
      <c r="E661" s="239"/>
      <c r="F661" s="241"/>
      <c r="G661" s="239"/>
      <c r="H661" s="290"/>
      <c r="I661" s="239"/>
      <c r="J661" s="290"/>
      <c r="K661" s="243"/>
      <c r="L661" s="290"/>
      <c r="M661" s="243"/>
      <c r="N661" s="290"/>
      <c r="O661" s="292"/>
      <c r="P661" s="170"/>
      <c r="Q661" s="292"/>
      <c r="R661" s="238"/>
      <c r="T661" s="293"/>
      <c r="V661" s="234"/>
      <c r="X661" s="234"/>
      <c r="Z661" s="234"/>
      <c r="AB661" s="234"/>
      <c r="AD661" s="234"/>
      <c r="AF661" s="234"/>
      <c r="AH661" s="234"/>
      <c r="AT661" s="247"/>
      <c r="AU661" s="247"/>
      <c r="AV661" s="247"/>
      <c r="AW661" s="247"/>
      <c r="AX661" s="247"/>
      <c r="AY661" s="247"/>
      <c r="AZ661" s="247"/>
      <c r="BA661" s="247"/>
      <c r="BB661" s="247"/>
    </row>
    <row r="662" spans="2:54" s="246" customFormat="1">
      <c r="B662" s="238"/>
      <c r="C662" s="239"/>
      <c r="D662" s="240"/>
      <c r="E662" s="239"/>
      <c r="F662" s="241"/>
      <c r="G662" s="239"/>
      <c r="H662" s="290"/>
      <c r="I662" s="239"/>
      <c r="J662" s="290"/>
      <c r="K662" s="243"/>
      <c r="L662" s="290"/>
      <c r="M662" s="243"/>
      <c r="N662" s="290"/>
      <c r="O662" s="292"/>
      <c r="P662" s="170"/>
      <c r="Q662" s="292"/>
      <c r="R662" s="238"/>
      <c r="T662" s="293"/>
      <c r="V662" s="234"/>
      <c r="X662" s="234"/>
      <c r="Z662" s="234"/>
      <c r="AB662" s="234"/>
      <c r="AD662" s="234"/>
      <c r="AF662" s="234"/>
      <c r="AH662" s="234"/>
      <c r="AT662" s="247"/>
      <c r="AU662" s="247"/>
      <c r="AV662" s="247"/>
      <c r="AW662" s="247"/>
      <c r="AX662" s="247"/>
      <c r="AY662" s="247"/>
      <c r="AZ662" s="247"/>
      <c r="BA662" s="247"/>
      <c r="BB662" s="247"/>
    </row>
    <row r="663" spans="2:54" s="246" customFormat="1">
      <c r="B663" s="238"/>
      <c r="C663" s="239"/>
      <c r="D663" s="240"/>
      <c r="E663" s="239"/>
      <c r="F663" s="241"/>
      <c r="G663" s="239"/>
      <c r="H663" s="290"/>
      <c r="I663" s="239"/>
      <c r="J663" s="290"/>
      <c r="K663" s="243"/>
      <c r="L663" s="290"/>
      <c r="M663" s="243"/>
      <c r="N663" s="290"/>
      <c r="O663" s="292"/>
      <c r="P663" s="170"/>
      <c r="Q663" s="292"/>
      <c r="R663" s="238"/>
      <c r="T663" s="293"/>
      <c r="V663" s="234"/>
      <c r="X663" s="234"/>
      <c r="Z663" s="234"/>
      <c r="AB663" s="234"/>
      <c r="AD663" s="234"/>
      <c r="AF663" s="234"/>
      <c r="AH663" s="234"/>
      <c r="AT663" s="247"/>
      <c r="AU663" s="247"/>
      <c r="AV663" s="247"/>
      <c r="AW663" s="247"/>
      <c r="AX663" s="247"/>
      <c r="AY663" s="247"/>
      <c r="AZ663" s="247"/>
      <c r="BA663" s="247"/>
      <c r="BB663" s="247"/>
    </row>
    <row r="664" spans="2:54" s="246" customFormat="1">
      <c r="B664" s="238"/>
      <c r="C664" s="239"/>
      <c r="D664" s="240"/>
      <c r="E664" s="239"/>
      <c r="F664" s="241"/>
      <c r="G664" s="239"/>
      <c r="H664" s="290"/>
      <c r="I664" s="239"/>
      <c r="J664" s="290"/>
      <c r="K664" s="243"/>
      <c r="L664" s="290"/>
      <c r="M664" s="243"/>
      <c r="N664" s="290"/>
      <c r="O664" s="292"/>
      <c r="P664" s="170"/>
      <c r="Q664" s="292"/>
      <c r="R664" s="238"/>
      <c r="T664" s="293"/>
      <c r="V664" s="234"/>
      <c r="X664" s="234"/>
      <c r="Z664" s="234"/>
      <c r="AB664" s="234"/>
      <c r="AD664" s="234"/>
      <c r="AF664" s="234"/>
      <c r="AH664" s="234"/>
      <c r="AT664" s="247"/>
      <c r="AU664" s="247"/>
      <c r="AV664" s="247"/>
      <c r="AW664" s="247"/>
      <c r="AX664" s="247"/>
      <c r="AY664" s="247"/>
      <c r="AZ664" s="247"/>
      <c r="BA664" s="247"/>
      <c r="BB664" s="247"/>
    </row>
    <row r="665" spans="2:54" s="246" customFormat="1">
      <c r="B665" s="238"/>
      <c r="C665" s="239"/>
      <c r="D665" s="240"/>
      <c r="E665" s="239"/>
      <c r="F665" s="241"/>
      <c r="G665" s="239"/>
      <c r="H665" s="290"/>
      <c r="I665" s="239"/>
      <c r="J665" s="290"/>
      <c r="K665" s="243"/>
      <c r="L665" s="290"/>
      <c r="M665" s="243"/>
      <c r="N665" s="290"/>
      <c r="O665" s="292"/>
      <c r="P665" s="170"/>
      <c r="Q665" s="292"/>
      <c r="R665" s="238"/>
      <c r="T665" s="293"/>
      <c r="V665" s="234"/>
      <c r="X665" s="234"/>
      <c r="Z665" s="234"/>
      <c r="AB665" s="234"/>
      <c r="AD665" s="234"/>
      <c r="AF665" s="234"/>
      <c r="AH665" s="234"/>
      <c r="AT665" s="247"/>
      <c r="AU665" s="247"/>
      <c r="AV665" s="247"/>
      <c r="AW665" s="247"/>
      <c r="AX665" s="247"/>
      <c r="AY665" s="247"/>
      <c r="AZ665" s="247"/>
      <c r="BA665" s="247"/>
      <c r="BB665" s="247"/>
    </row>
    <row r="666" spans="2:54" s="246" customFormat="1">
      <c r="B666" s="238"/>
      <c r="C666" s="239"/>
      <c r="D666" s="240"/>
      <c r="E666" s="239"/>
      <c r="F666" s="241"/>
      <c r="G666" s="239"/>
      <c r="H666" s="290"/>
      <c r="I666" s="239"/>
      <c r="J666" s="290"/>
      <c r="K666" s="243"/>
      <c r="L666" s="290"/>
      <c r="M666" s="243"/>
      <c r="N666" s="290"/>
      <c r="O666" s="292"/>
      <c r="P666" s="170"/>
      <c r="Q666" s="292"/>
      <c r="R666" s="238"/>
      <c r="T666" s="293"/>
      <c r="V666" s="234"/>
      <c r="X666" s="234"/>
      <c r="Z666" s="234"/>
      <c r="AB666" s="234"/>
      <c r="AD666" s="234"/>
      <c r="AF666" s="234"/>
      <c r="AH666" s="234"/>
      <c r="AT666" s="247"/>
      <c r="AU666" s="247"/>
      <c r="AV666" s="247"/>
      <c r="AW666" s="247"/>
      <c r="AX666" s="247"/>
      <c r="AY666" s="247"/>
      <c r="AZ666" s="247"/>
      <c r="BA666" s="247"/>
      <c r="BB666" s="247"/>
    </row>
    <row r="667" spans="2:54" s="246" customFormat="1">
      <c r="B667" s="238"/>
      <c r="C667" s="239"/>
      <c r="D667" s="240"/>
      <c r="E667" s="239"/>
      <c r="F667" s="241"/>
      <c r="G667" s="239"/>
      <c r="H667" s="290"/>
      <c r="I667" s="239"/>
      <c r="J667" s="290"/>
      <c r="K667" s="243"/>
      <c r="L667" s="290"/>
      <c r="M667" s="243"/>
      <c r="N667" s="290"/>
      <c r="O667" s="292"/>
      <c r="P667" s="170"/>
      <c r="Q667" s="292"/>
      <c r="R667" s="238"/>
      <c r="T667" s="293"/>
      <c r="V667" s="234"/>
      <c r="X667" s="234"/>
      <c r="Z667" s="234"/>
      <c r="AB667" s="234"/>
      <c r="AD667" s="234"/>
      <c r="AF667" s="234"/>
      <c r="AH667" s="234"/>
      <c r="AT667" s="247"/>
      <c r="AU667" s="247"/>
      <c r="AV667" s="247"/>
      <c r="AW667" s="247"/>
      <c r="AX667" s="247"/>
      <c r="AY667" s="247"/>
      <c r="AZ667" s="247"/>
      <c r="BA667" s="247"/>
      <c r="BB667" s="247"/>
    </row>
    <row r="668" spans="2:54" s="246" customFormat="1">
      <c r="B668" s="238"/>
      <c r="C668" s="239"/>
      <c r="D668" s="240"/>
      <c r="E668" s="239"/>
      <c r="F668" s="241"/>
      <c r="G668" s="239"/>
      <c r="H668" s="290"/>
      <c r="I668" s="239"/>
      <c r="J668" s="290"/>
      <c r="K668" s="243"/>
      <c r="L668" s="290"/>
      <c r="M668" s="243"/>
      <c r="N668" s="290"/>
      <c r="O668" s="292"/>
      <c r="P668" s="170"/>
      <c r="Q668" s="292"/>
      <c r="R668" s="238"/>
      <c r="T668" s="293"/>
      <c r="V668" s="234"/>
      <c r="X668" s="234"/>
      <c r="Z668" s="234"/>
      <c r="AB668" s="234"/>
      <c r="AD668" s="234"/>
      <c r="AF668" s="234"/>
      <c r="AH668" s="234"/>
      <c r="AT668" s="247"/>
      <c r="AU668" s="247"/>
      <c r="AV668" s="247"/>
      <c r="AW668" s="247"/>
      <c r="AX668" s="247"/>
      <c r="AY668" s="247"/>
      <c r="AZ668" s="247"/>
      <c r="BA668" s="247"/>
      <c r="BB668" s="247"/>
    </row>
    <row r="669" spans="2:54" s="246" customFormat="1">
      <c r="B669" s="238"/>
      <c r="C669" s="239"/>
      <c r="D669" s="240"/>
      <c r="E669" s="239"/>
      <c r="F669" s="241"/>
      <c r="G669" s="239"/>
      <c r="H669" s="290"/>
      <c r="I669" s="239"/>
      <c r="J669" s="290"/>
      <c r="K669" s="243"/>
      <c r="L669" s="290"/>
      <c r="M669" s="243"/>
      <c r="N669" s="290"/>
      <c r="O669" s="292"/>
      <c r="P669" s="170"/>
      <c r="Q669" s="292"/>
      <c r="R669" s="238"/>
      <c r="T669" s="293"/>
      <c r="V669" s="234"/>
      <c r="X669" s="234"/>
      <c r="Z669" s="234"/>
      <c r="AB669" s="234"/>
      <c r="AD669" s="234"/>
      <c r="AF669" s="234"/>
      <c r="AH669" s="234"/>
      <c r="AT669" s="247"/>
      <c r="AU669" s="247"/>
      <c r="AV669" s="247"/>
      <c r="AW669" s="247"/>
      <c r="AX669" s="247"/>
      <c r="AY669" s="247"/>
      <c r="AZ669" s="247"/>
      <c r="BA669" s="247"/>
      <c r="BB669" s="247"/>
    </row>
    <row r="670" spans="2:54" s="246" customFormat="1">
      <c r="B670" s="238"/>
      <c r="C670" s="239"/>
      <c r="D670" s="240"/>
      <c r="E670" s="239"/>
      <c r="F670" s="241"/>
      <c r="G670" s="239"/>
      <c r="H670" s="290"/>
      <c r="I670" s="239"/>
      <c r="J670" s="290"/>
      <c r="K670" s="243"/>
      <c r="L670" s="290"/>
      <c r="M670" s="243"/>
      <c r="N670" s="290"/>
      <c r="O670" s="292"/>
      <c r="P670" s="170"/>
      <c r="Q670" s="292"/>
      <c r="R670" s="238"/>
      <c r="T670" s="293"/>
      <c r="V670" s="234"/>
      <c r="X670" s="234"/>
      <c r="Z670" s="234"/>
      <c r="AB670" s="234"/>
      <c r="AD670" s="234"/>
      <c r="AF670" s="234"/>
      <c r="AH670" s="234"/>
      <c r="AT670" s="247"/>
      <c r="AU670" s="247"/>
      <c r="AV670" s="247"/>
      <c r="AW670" s="247"/>
      <c r="AX670" s="247"/>
      <c r="AY670" s="247"/>
      <c r="AZ670" s="247"/>
      <c r="BA670" s="247"/>
      <c r="BB670" s="247"/>
    </row>
    <row r="671" spans="2:54" s="246" customFormat="1">
      <c r="B671" s="238"/>
      <c r="C671" s="239"/>
      <c r="D671" s="240"/>
      <c r="E671" s="239"/>
      <c r="F671" s="241"/>
      <c r="G671" s="239"/>
      <c r="H671" s="290"/>
      <c r="I671" s="239"/>
      <c r="J671" s="290"/>
      <c r="K671" s="243"/>
      <c r="L671" s="290"/>
      <c r="M671" s="243"/>
      <c r="N671" s="290"/>
      <c r="O671" s="292"/>
      <c r="P671" s="170"/>
      <c r="Q671" s="292"/>
      <c r="R671" s="238"/>
      <c r="T671" s="293"/>
      <c r="V671" s="234"/>
      <c r="X671" s="234"/>
      <c r="Z671" s="234"/>
      <c r="AB671" s="234"/>
      <c r="AD671" s="234"/>
      <c r="AF671" s="234"/>
      <c r="AH671" s="234"/>
      <c r="AT671" s="247"/>
      <c r="AU671" s="247"/>
      <c r="AV671" s="247"/>
      <c r="AW671" s="247"/>
      <c r="AX671" s="247"/>
      <c r="AY671" s="247"/>
      <c r="AZ671" s="247"/>
      <c r="BA671" s="247"/>
      <c r="BB671" s="247"/>
    </row>
    <row r="672" spans="2:54" s="246" customFormat="1">
      <c r="B672" s="238"/>
      <c r="C672" s="239"/>
      <c r="D672" s="240"/>
      <c r="E672" s="239"/>
      <c r="F672" s="241"/>
      <c r="G672" s="239"/>
      <c r="H672" s="290"/>
      <c r="I672" s="239"/>
      <c r="J672" s="290"/>
      <c r="K672" s="243"/>
      <c r="L672" s="290"/>
      <c r="M672" s="243"/>
      <c r="N672" s="290"/>
      <c r="O672" s="292"/>
      <c r="P672" s="170"/>
      <c r="Q672" s="292"/>
      <c r="R672" s="238"/>
      <c r="T672" s="293"/>
      <c r="V672" s="234"/>
      <c r="X672" s="234"/>
      <c r="Z672" s="234"/>
      <c r="AB672" s="234"/>
      <c r="AD672" s="234"/>
      <c r="AF672" s="234"/>
      <c r="AH672" s="234"/>
      <c r="AT672" s="247"/>
      <c r="AU672" s="247"/>
      <c r="AV672" s="247"/>
      <c r="AW672" s="247"/>
      <c r="AX672" s="247"/>
      <c r="AY672" s="247"/>
      <c r="AZ672" s="247"/>
      <c r="BA672" s="247"/>
      <c r="BB672" s="247"/>
    </row>
    <row r="673" spans="2:54" s="246" customFormat="1">
      <c r="B673" s="238"/>
      <c r="C673" s="239"/>
      <c r="D673" s="240"/>
      <c r="E673" s="239"/>
      <c r="F673" s="241"/>
      <c r="G673" s="239"/>
      <c r="H673" s="290"/>
      <c r="I673" s="239"/>
      <c r="J673" s="290"/>
      <c r="K673" s="243"/>
      <c r="L673" s="290"/>
      <c r="M673" s="243"/>
      <c r="N673" s="290"/>
      <c r="O673" s="292"/>
      <c r="P673" s="170"/>
      <c r="Q673" s="292"/>
      <c r="R673" s="238"/>
      <c r="T673" s="293"/>
      <c r="V673" s="234"/>
      <c r="X673" s="234"/>
      <c r="Z673" s="234"/>
      <c r="AB673" s="234"/>
      <c r="AD673" s="234"/>
      <c r="AF673" s="234"/>
      <c r="AH673" s="234"/>
      <c r="AT673" s="247"/>
      <c r="AU673" s="247"/>
      <c r="AV673" s="247"/>
      <c r="AW673" s="247"/>
      <c r="AX673" s="247"/>
      <c r="AY673" s="247"/>
      <c r="AZ673" s="247"/>
      <c r="BA673" s="247"/>
      <c r="BB673" s="247"/>
    </row>
    <row r="674" spans="2:54" s="246" customFormat="1">
      <c r="B674" s="238"/>
      <c r="C674" s="239"/>
      <c r="D674" s="240"/>
      <c r="E674" s="239"/>
      <c r="F674" s="241"/>
      <c r="G674" s="239"/>
      <c r="H674" s="290"/>
      <c r="I674" s="239"/>
      <c r="J674" s="290"/>
      <c r="K674" s="243"/>
      <c r="L674" s="290"/>
      <c r="M674" s="243"/>
      <c r="N674" s="290"/>
      <c r="O674" s="292"/>
      <c r="P674" s="170"/>
      <c r="Q674" s="292"/>
      <c r="R674" s="238"/>
      <c r="T674" s="293"/>
      <c r="V674" s="234"/>
      <c r="X674" s="234"/>
      <c r="Z674" s="234"/>
      <c r="AB674" s="234"/>
      <c r="AD674" s="234"/>
      <c r="AF674" s="234"/>
      <c r="AH674" s="234"/>
      <c r="AT674" s="247"/>
      <c r="AU674" s="247"/>
      <c r="AV674" s="247"/>
      <c r="AW674" s="247"/>
      <c r="AX674" s="247"/>
      <c r="AY674" s="247"/>
      <c r="AZ674" s="247"/>
      <c r="BA674" s="247"/>
      <c r="BB674" s="247"/>
    </row>
    <row r="675" spans="2:54" s="246" customFormat="1">
      <c r="B675" s="238"/>
      <c r="C675" s="239"/>
      <c r="D675" s="240"/>
      <c r="E675" s="239"/>
      <c r="F675" s="241"/>
      <c r="G675" s="239"/>
      <c r="H675" s="290"/>
      <c r="I675" s="239"/>
      <c r="J675" s="290"/>
      <c r="K675" s="243"/>
      <c r="L675" s="290"/>
      <c r="M675" s="243"/>
      <c r="N675" s="290"/>
      <c r="O675" s="292"/>
      <c r="P675" s="170"/>
      <c r="Q675" s="292"/>
      <c r="R675" s="238"/>
      <c r="T675" s="293"/>
      <c r="V675" s="234"/>
      <c r="X675" s="234"/>
      <c r="Z675" s="234"/>
      <c r="AB675" s="234"/>
      <c r="AD675" s="234"/>
      <c r="AF675" s="234"/>
      <c r="AH675" s="234"/>
      <c r="AT675" s="247"/>
      <c r="AU675" s="247"/>
      <c r="AV675" s="247"/>
      <c r="AW675" s="247"/>
      <c r="AX675" s="247"/>
      <c r="AY675" s="247"/>
      <c r="AZ675" s="247"/>
      <c r="BA675" s="247"/>
      <c r="BB675" s="247"/>
    </row>
    <row r="676" spans="2:54" s="246" customFormat="1">
      <c r="B676" s="238"/>
      <c r="C676" s="239"/>
      <c r="D676" s="240"/>
      <c r="E676" s="239"/>
      <c r="F676" s="241"/>
      <c r="G676" s="239"/>
      <c r="H676" s="290"/>
      <c r="I676" s="239"/>
      <c r="J676" s="290"/>
      <c r="K676" s="243"/>
      <c r="L676" s="290"/>
      <c r="M676" s="243"/>
      <c r="N676" s="290"/>
      <c r="O676" s="292"/>
      <c r="P676" s="170"/>
      <c r="Q676" s="292"/>
      <c r="R676" s="238"/>
      <c r="T676" s="293"/>
      <c r="V676" s="234"/>
      <c r="X676" s="234"/>
      <c r="Z676" s="234"/>
      <c r="AB676" s="234"/>
      <c r="AD676" s="234"/>
      <c r="AF676" s="234"/>
      <c r="AH676" s="234"/>
      <c r="AT676" s="247"/>
      <c r="AU676" s="247"/>
      <c r="AV676" s="247"/>
      <c r="AW676" s="247"/>
      <c r="AX676" s="247"/>
      <c r="AY676" s="247"/>
      <c r="AZ676" s="247"/>
      <c r="BA676" s="247"/>
      <c r="BB676" s="247"/>
    </row>
    <row r="677" spans="2:54" s="246" customFormat="1">
      <c r="B677" s="238"/>
      <c r="C677" s="239"/>
      <c r="D677" s="240"/>
      <c r="E677" s="239"/>
      <c r="F677" s="241"/>
      <c r="G677" s="239"/>
      <c r="H677" s="290"/>
      <c r="I677" s="239"/>
      <c r="J677" s="290"/>
      <c r="K677" s="243"/>
      <c r="L677" s="290"/>
      <c r="M677" s="243"/>
      <c r="N677" s="290"/>
      <c r="O677" s="292"/>
      <c r="P677" s="170"/>
      <c r="Q677" s="292"/>
      <c r="R677" s="238"/>
      <c r="T677" s="293"/>
      <c r="V677" s="234"/>
      <c r="X677" s="234"/>
      <c r="Z677" s="234"/>
      <c r="AB677" s="234"/>
      <c r="AD677" s="234"/>
      <c r="AF677" s="234"/>
      <c r="AH677" s="234"/>
      <c r="AT677" s="247"/>
      <c r="AU677" s="247"/>
      <c r="AV677" s="247"/>
      <c r="AW677" s="247"/>
      <c r="AX677" s="247"/>
      <c r="AY677" s="247"/>
      <c r="AZ677" s="247"/>
      <c r="BA677" s="247"/>
      <c r="BB677" s="247"/>
    </row>
    <row r="678" spans="2:54" s="246" customFormat="1">
      <c r="B678" s="238"/>
      <c r="C678" s="239"/>
      <c r="D678" s="240"/>
      <c r="E678" s="239"/>
      <c r="F678" s="241"/>
      <c r="G678" s="239"/>
      <c r="H678" s="290"/>
      <c r="I678" s="239"/>
      <c r="J678" s="290"/>
      <c r="K678" s="243"/>
      <c r="L678" s="290"/>
      <c r="M678" s="243"/>
      <c r="N678" s="290"/>
      <c r="O678" s="292"/>
      <c r="P678" s="170"/>
      <c r="Q678" s="292"/>
      <c r="R678" s="238"/>
      <c r="T678" s="293"/>
      <c r="V678" s="234"/>
      <c r="X678" s="234"/>
      <c r="Z678" s="234"/>
      <c r="AB678" s="234"/>
      <c r="AD678" s="234"/>
      <c r="AF678" s="234"/>
      <c r="AH678" s="234"/>
      <c r="AT678" s="247"/>
      <c r="AU678" s="247"/>
      <c r="AV678" s="247"/>
      <c r="AW678" s="247"/>
      <c r="AX678" s="247"/>
      <c r="AY678" s="247"/>
      <c r="AZ678" s="247"/>
      <c r="BA678" s="247"/>
      <c r="BB678" s="247"/>
    </row>
    <row r="679" spans="2:54" s="246" customFormat="1">
      <c r="B679" s="238"/>
      <c r="C679" s="239"/>
      <c r="D679" s="240"/>
      <c r="E679" s="239"/>
      <c r="F679" s="241"/>
      <c r="G679" s="239"/>
      <c r="H679" s="290"/>
      <c r="I679" s="239"/>
      <c r="J679" s="290"/>
      <c r="K679" s="243"/>
      <c r="L679" s="290"/>
      <c r="M679" s="243"/>
      <c r="N679" s="290"/>
      <c r="O679" s="292"/>
      <c r="P679" s="170"/>
      <c r="Q679" s="292"/>
      <c r="R679" s="238"/>
      <c r="T679" s="293"/>
      <c r="V679" s="234"/>
      <c r="X679" s="234"/>
      <c r="Z679" s="234"/>
      <c r="AB679" s="234"/>
      <c r="AD679" s="234"/>
      <c r="AF679" s="234"/>
      <c r="AH679" s="234"/>
      <c r="AT679" s="247"/>
      <c r="AU679" s="247"/>
      <c r="AV679" s="247"/>
      <c r="AW679" s="247"/>
      <c r="AX679" s="247"/>
      <c r="AY679" s="247"/>
      <c r="AZ679" s="247"/>
      <c r="BA679" s="247"/>
      <c r="BB679" s="247"/>
    </row>
    <row r="680" spans="2:54" s="246" customFormat="1">
      <c r="B680" s="238"/>
      <c r="C680" s="239"/>
      <c r="D680" s="240"/>
      <c r="E680" s="239"/>
      <c r="F680" s="241"/>
      <c r="G680" s="239"/>
      <c r="H680" s="290"/>
      <c r="I680" s="239"/>
      <c r="J680" s="290"/>
      <c r="K680" s="243"/>
      <c r="L680" s="290"/>
      <c r="M680" s="243"/>
      <c r="N680" s="290"/>
      <c r="O680" s="292"/>
      <c r="P680" s="170"/>
      <c r="Q680" s="292"/>
      <c r="R680" s="238"/>
      <c r="T680" s="293"/>
      <c r="V680" s="234"/>
      <c r="X680" s="234"/>
      <c r="Z680" s="234"/>
      <c r="AB680" s="234"/>
      <c r="AD680" s="234"/>
      <c r="AF680" s="234"/>
      <c r="AH680" s="234"/>
      <c r="AT680" s="247"/>
      <c r="AU680" s="247"/>
      <c r="AV680" s="247"/>
      <c r="AW680" s="247"/>
      <c r="AX680" s="247"/>
      <c r="AY680" s="247"/>
      <c r="AZ680" s="247"/>
      <c r="BA680" s="247"/>
      <c r="BB680" s="247"/>
    </row>
    <row r="681" spans="2:54" s="246" customFormat="1">
      <c r="B681" s="238"/>
      <c r="C681" s="239"/>
      <c r="D681" s="240"/>
      <c r="E681" s="239"/>
      <c r="F681" s="241"/>
      <c r="G681" s="239"/>
      <c r="H681" s="290"/>
      <c r="I681" s="239"/>
      <c r="J681" s="290"/>
      <c r="K681" s="243"/>
      <c r="L681" s="290"/>
      <c r="M681" s="243"/>
      <c r="N681" s="290"/>
      <c r="O681" s="292"/>
      <c r="P681" s="170"/>
      <c r="Q681" s="292"/>
      <c r="R681" s="238"/>
      <c r="T681" s="293"/>
      <c r="V681" s="234"/>
      <c r="X681" s="234"/>
      <c r="Z681" s="234"/>
      <c r="AB681" s="234"/>
      <c r="AD681" s="234"/>
      <c r="AF681" s="234"/>
      <c r="AH681" s="234"/>
      <c r="AT681" s="247"/>
      <c r="AU681" s="247"/>
      <c r="AV681" s="247"/>
      <c r="AW681" s="247"/>
      <c r="AX681" s="247"/>
      <c r="AY681" s="247"/>
      <c r="AZ681" s="247"/>
      <c r="BA681" s="247"/>
      <c r="BB681" s="247"/>
    </row>
    <row r="682" spans="2:54" s="246" customFormat="1">
      <c r="B682" s="238"/>
      <c r="C682" s="239"/>
      <c r="D682" s="240"/>
      <c r="E682" s="239"/>
      <c r="F682" s="241"/>
      <c r="G682" s="239"/>
      <c r="H682" s="290"/>
      <c r="I682" s="239"/>
      <c r="J682" s="290"/>
      <c r="K682" s="243"/>
      <c r="L682" s="290"/>
      <c r="M682" s="243"/>
      <c r="N682" s="290"/>
      <c r="O682" s="292"/>
      <c r="P682" s="170"/>
      <c r="Q682" s="292"/>
      <c r="R682" s="238"/>
      <c r="T682" s="293"/>
      <c r="V682" s="234"/>
      <c r="X682" s="234"/>
      <c r="Z682" s="234"/>
      <c r="AB682" s="234"/>
      <c r="AD682" s="234"/>
      <c r="AF682" s="234"/>
      <c r="AH682" s="234"/>
      <c r="AT682" s="247"/>
      <c r="AU682" s="247"/>
      <c r="AV682" s="247"/>
      <c r="AW682" s="247"/>
      <c r="AX682" s="247"/>
      <c r="AY682" s="247"/>
      <c r="AZ682" s="247"/>
      <c r="BA682" s="247"/>
      <c r="BB682" s="247"/>
    </row>
    <row r="683" spans="2:54" s="246" customFormat="1">
      <c r="B683" s="238"/>
      <c r="C683" s="239"/>
      <c r="D683" s="240"/>
      <c r="E683" s="239"/>
      <c r="F683" s="241"/>
      <c r="G683" s="239"/>
      <c r="H683" s="290"/>
      <c r="I683" s="239"/>
      <c r="J683" s="290"/>
      <c r="K683" s="243"/>
      <c r="L683" s="290"/>
      <c r="M683" s="243"/>
      <c r="N683" s="290"/>
      <c r="O683" s="292"/>
      <c r="P683" s="170"/>
      <c r="Q683" s="292"/>
      <c r="R683" s="238"/>
      <c r="T683" s="293"/>
      <c r="V683" s="234"/>
      <c r="X683" s="234"/>
      <c r="Z683" s="234"/>
      <c r="AB683" s="234"/>
      <c r="AD683" s="234"/>
      <c r="AF683" s="234"/>
      <c r="AH683" s="234"/>
      <c r="AT683" s="247"/>
      <c r="AU683" s="247"/>
      <c r="AV683" s="247"/>
      <c r="AW683" s="247"/>
      <c r="AX683" s="247"/>
      <c r="AY683" s="247"/>
      <c r="AZ683" s="247"/>
      <c r="BA683" s="247"/>
      <c r="BB683" s="247"/>
    </row>
    <row r="684" spans="2:54" s="246" customFormat="1">
      <c r="B684" s="238"/>
      <c r="C684" s="239"/>
      <c r="D684" s="240"/>
      <c r="E684" s="239"/>
      <c r="F684" s="241"/>
      <c r="G684" s="239"/>
      <c r="H684" s="290"/>
      <c r="I684" s="239"/>
      <c r="J684" s="290"/>
      <c r="K684" s="243"/>
      <c r="L684" s="290"/>
      <c r="M684" s="243"/>
      <c r="N684" s="290"/>
      <c r="O684" s="292"/>
      <c r="P684" s="170"/>
      <c r="Q684" s="292"/>
      <c r="R684" s="238"/>
      <c r="T684" s="293"/>
      <c r="V684" s="234"/>
      <c r="X684" s="234"/>
      <c r="Z684" s="234"/>
      <c r="AB684" s="234"/>
      <c r="AD684" s="234"/>
      <c r="AF684" s="234"/>
      <c r="AH684" s="234"/>
      <c r="AT684" s="247"/>
      <c r="AU684" s="247"/>
      <c r="AV684" s="247"/>
      <c r="AW684" s="247"/>
      <c r="AX684" s="247"/>
      <c r="AY684" s="247"/>
      <c r="AZ684" s="247"/>
      <c r="BA684" s="247"/>
      <c r="BB684" s="247"/>
    </row>
    <row r="685" spans="2:54" s="246" customFormat="1">
      <c r="B685" s="238"/>
      <c r="C685" s="239"/>
      <c r="D685" s="240"/>
      <c r="E685" s="239"/>
      <c r="F685" s="241"/>
      <c r="G685" s="239"/>
      <c r="H685" s="290"/>
      <c r="I685" s="239"/>
      <c r="J685" s="290"/>
      <c r="K685" s="243"/>
      <c r="L685" s="290"/>
      <c r="M685" s="243"/>
      <c r="N685" s="290"/>
      <c r="O685" s="292"/>
      <c r="P685" s="170"/>
      <c r="Q685" s="292"/>
      <c r="R685" s="238"/>
      <c r="T685" s="293"/>
      <c r="V685" s="234"/>
      <c r="X685" s="234"/>
      <c r="Z685" s="234"/>
      <c r="AB685" s="234"/>
      <c r="AD685" s="234"/>
      <c r="AF685" s="234"/>
      <c r="AH685" s="234"/>
      <c r="AT685" s="247"/>
      <c r="AU685" s="247"/>
      <c r="AV685" s="247"/>
      <c r="AW685" s="247"/>
      <c r="AX685" s="247"/>
      <c r="AY685" s="247"/>
      <c r="AZ685" s="247"/>
      <c r="BA685" s="247"/>
      <c r="BB685" s="247"/>
    </row>
    <row r="686" spans="2:54" s="246" customFormat="1">
      <c r="B686" s="238"/>
      <c r="C686" s="239"/>
      <c r="D686" s="240"/>
      <c r="E686" s="239"/>
      <c r="F686" s="241"/>
      <c r="G686" s="239"/>
      <c r="H686" s="290"/>
      <c r="I686" s="239"/>
      <c r="J686" s="290"/>
      <c r="K686" s="243"/>
      <c r="L686" s="290"/>
      <c r="M686" s="243"/>
      <c r="N686" s="290"/>
      <c r="O686" s="292"/>
      <c r="P686" s="170"/>
      <c r="Q686" s="292"/>
      <c r="R686" s="238"/>
      <c r="T686" s="293"/>
      <c r="V686" s="234"/>
      <c r="X686" s="234"/>
      <c r="Z686" s="234"/>
      <c r="AB686" s="234"/>
      <c r="AD686" s="234"/>
      <c r="AF686" s="234"/>
      <c r="AH686" s="234"/>
      <c r="AT686" s="247"/>
      <c r="AU686" s="247"/>
      <c r="AV686" s="247"/>
      <c r="AW686" s="247"/>
      <c r="AX686" s="247"/>
      <c r="AY686" s="247"/>
      <c r="AZ686" s="247"/>
      <c r="BA686" s="247"/>
      <c r="BB686" s="247"/>
    </row>
    <row r="687" spans="2:54" s="246" customFormat="1">
      <c r="B687" s="238"/>
      <c r="C687" s="239"/>
      <c r="D687" s="240"/>
      <c r="E687" s="239"/>
      <c r="F687" s="241"/>
      <c r="G687" s="239"/>
      <c r="H687" s="290"/>
      <c r="I687" s="239"/>
      <c r="J687" s="290"/>
      <c r="K687" s="243"/>
      <c r="L687" s="290"/>
      <c r="M687" s="243"/>
      <c r="N687" s="290"/>
      <c r="O687" s="292"/>
      <c r="P687" s="170"/>
      <c r="Q687" s="292"/>
      <c r="R687" s="238"/>
      <c r="T687" s="293"/>
      <c r="V687" s="234"/>
      <c r="X687" s="234"/>
      <c r="Z687" s="234"/>
      <c r="AB687" s="234"/>
      <c r="AD687" s="234"/>
      <c r="AF687" s="234"/>
      <c r="AH687" s="234"/>
      <c r="AT687" s="247"/>
      <c r="AU687" s="247"/>
      <c r="AV687" s="247"/>
      <c r="AW687" s="247"/>
      <c r="AX687" s="247"/>
      <c r="AY687" s="247"/>
      <c r="AZ687" s="247"/>
      <c r="BA687" s="247"/>
      <c r="BB687" s="247"/>
    </row>
    <row r="688" spans="2:54" s="246" customFormat="1">
      <c r="B688" s="238"/>
      <c r="C688" s="239"/>
      <c r="D688" s="240"/>
      <c r="E688" s="239"/>
      <c r="F688" s="241"/>
      <c r="G688" s="239"/>
      <c r="H688" s="290"/>
      <c r="I688" s="239"/>
      <c r="J688" s="290"/>
      <c r="K688" s="243"/>
      <c r="L688" s="290"/>
      <c r="M688" s="243"/>
      <c r="N688" s="290"/>
      <c r="O688" s="292"/>
      <c r="P688" s="170"/>
      <c r="Q688" s="292"/>
      <c r="R688" s="238"/>
      <c r="T688" s="293"/>
      <c r="V688" s="234"/>
      <c r="X688" s="234"/>
      <c r="Z688" s="234"/>
      <c r="AB688" s="234"/>
      <c r="AD688" s="234"/>
      <c r="AF688" s="234"/>
      <c r="AH688" s="234"/>
      <c r="AT688" s="247"/>
      <c r="AU688" s="247"/>
      <c r="AV688" s="247"/>
      <c r="AW688" s="247"/>
      <c r="AX688" s="247"/>
      <c r="AY688" s="247"/>
      <c r="AZ688" s="247"/>
      <c r="BA688" s="247"/>
      <c r="BB688" s="247"/>
    </row>
    <row r="689" spans="2:54" s="246" customFormat="1">
      <c r="B689" s="238"/>
      <c r="C689" s="239"/>
      <c r="D689" s="240"/>
      <c r="E689" s="239"/>
      <c r="F689" s="241"/>
      <c r="G689" s="239"/>
      <c r="H689" s="290"/>
      <c r="I689" s="239"/>
      <c r="J689" s="290"/>
      <c r="K689" s="243"/>
      <c r="L689" s="290"/>
      <c r="M689" s="243"/>
      <c r="N689" s="290"/>
      <c r="O689" s="292"/>
      <c r="P689" s="170"/>
      <c r="Q689" s="292"/>
      <c r="R689" s="238"/>
      <c r="T689" s="293"/>
      <c r="V689" s="234"/>
      <c r="X689" s="234"/>
      <c r="Z689" s="234"/>
      <c r="AB689" s="234"/>
      <c r="AD689" s="234"/>
      <c r="AF689" s="234"/>
      <c r="AH689" s="234"/>
      <c r="AT689" s="247"/>
      <c r="AU689" s="247"/>
      <c r="AV689" s="247"/>
      <c r="AW689" s="247"/>
      <c r="AX689" s="247"/>
      <c r="AY689" s="247"/>
      <c r="AZ689" s="247"/>
      <c r="BA689" s="247"/>
      <c r="BB689" s="247"/>
    </row>
    <row r="690" spans="2:54" s="246" customFormat="1">
      <c r="B690" s="238"/>
      <c r="C690" s="239"/>
      <c r="D690" s="240"/>
      <c r="E690" s="239"/>
      <c r="F690" s="241"/>
      <c r="G690" s="239"/>
      <c r="H690" s="290"/>
      <c r="I690" s="239"/>
      <c r="J690" s="290"/>
      <c r="K690" s="243"/>
      <c r="L690" s="290"/>
      <c r="M690" s="243"/>
      <c r="N690" s="290"/>
      <c r="O690" s="292"/>
      <c r="P690" s="170"/>
      <c r="Q690" s="292"/>
      <c r="R690" s="238"/>
      <c r="T690" s="293"/>
      <c r="V690" s="234"/>
      <c r="X690" s="234"/>
      <c r="Z690" s="234"/>
      <c r="AB690" s="234"/>
      <c r="AD690" s="234"/>
      <c r="AF690" s="234"/>
      <c r="AH690" s="234"/>
      <c r="AT690" s="247"/>
      <c r="AU690" s="247"/>
      <c r="AV690" s="247"/>
      <c r="AW690" s="247"/>
      <c r="AX690" s="247"/>
      <c r="AY690" s="247"/>
      <c r="AZ690" s="247"/>
      <c r="BA690" s="247"/>
      <c r="BB690" s="247"/>
    </row>
    <row r="691" spans="2:54" s="246" customFormat="1">
      <c r="B691" s="238"/>
      <c r="C691" s="239"/>
      <c r="D691" s="240"/>
      <c r="E691" s="239"/>
      <c r="F691" s="241"/>
      <c r="G691" s="239"/>
      <c r="H691" s="290"/>
      <c r="I691" s="239"/>
      <c r="J691" s="290"/>
      <c r="K691" s="243"/>
      <c r="L691" s="290"/>
      <c r="M691" s="243"/>
      <c r="N691" s="290"/>
      <c r="O691" s="292"/>
      <c r="P691" s="170"/>
      <c r="Q691" s="292"/>
      <c r="R691" s="238"/>
      <c r="T691" s="293"/>
      <c r="V691" s="234"/>
      <c r="X691" s="234"/>
      <c r="Z691" s="234"/>
      <c r="AB691" s="234"/>
      <c r="AD691" s="234"/>
      <c r="AF691" s="234"/>
      <c r="AH691" s="234"/>
      <c r="AT691" s="247"/>
      <c r="AU691" s="247"/>
      <c r="AV691" s="247"/>
      <c r="AW691" s="247"/>
      <c r="AX691" s="247"/>
      <c r="AY691" s="247"/>
      <c r="AZ691" s="247"/>
      <c r="BA691" s="247"/>
      <c r="BB691" s="247"/>
    </row>
    <row r="692" spans="2:54" s="246" customFormat="1">
      <c r="B692" s="238"/>
      <c r="C692" s="239"/>
      <c r="D692" s="240"/>
      <c r="E692" s="239"/>
      <c r="F692" s="241"/>
      <c r="G692" s="239"/>
      <c r="H692" s="290"/>
      <c r="I692" s="239"/>
      <c r="J692" s="290"/>
      <c r="K692" s="243"/>
      <c r="L692" s="290"/>
      <c r="M692" s="243"/>
      <c r="N692" s="290"/>
      <c r="O692" s="292"/>
      <c r="P692" s="170"/>
      <c r="Q692" s="292"/>
      <c r="R692" s="238"/>
      <c r="T692" s="293"/>
      <c r="V692" s="234"/>
      <c r="X692" s="234"/>
      <c r="Z692" s="234"/>
      <c r="AB692" s="234"/>
      <c r="AD692" s="234"/>
      <c r="AF692" s="234"/>
      <c r="AH692" s="234"/>
      <c r="AT692" s="247"/>
      <c r="AU692" s="247"/>
      <c r="AV692" s="247"/>
      <c r="AW692" s="247"/>
      <c r="AX692" s="247"/>
      <c r="AY692" s="247"/>
      <c r="AZ692" s="247"/>
      <c r="BA692" s="247"/>
      <c r="BB692" s="247"/>
    </row>
    <row r="693" spans="2:54" s="246" customFormat="1">
      <c r="B693" s="238"/>
      <c r="C693" s="239"/>
      <c r="D693" s="240"/>
      <c r="E693" s="239"/>
      <c r="F693" s="241"/>
      <c r="G693" s="239"/>
      <c r="H693" s="290"/>
      <c r="I693" s="239"/>
      <c r="J693" s="290"/>
      <c r="K693" s="243"/>
      <c r="L693" s="290"/>
      <c r="M693" s="243"/>
      <c r="N693" s="290"/>
      <c r="O693" s="292"/>
      <c r="P693" s="170"/>
      <c r="Q693" s="292"/>
      <c r="R693" s="238"/>
      <c r="T693" s="293"/>
      <c r="V693" s="234"/>
      <c r="X693" s="234"/>
      <c r="Z693" s="234"/>
      <c r="AB693" s="234"/>
      <c r="AD693" s="234"/>
      <c r="AF693" s="234"/>
      <c r="AH693" s="234"/>
      <c r="AT693" s="247"/>
      <c r="AU693" s="247"/>
      <c r="AV693" s="247"/>
      <c r="AW693" s="247"/>
      <c r="AX693" s="247"/>
      <c r="AY693" s="247"/>
      <c r="AZ693" s="247"/>
      <c r="BA693" s="247"/>
      <c r="BB693" s="247"/>
    </row>
    <row r="694" spans="2:54" s="246" customFormat="1">
      <c r="B694" s="238"/>
      <c r="C694" s="239"/>
      <c r="D694" s="240"/>
      <c r="E694" s="239"/>
      <c r="F694" s="241"/>
      <c r="G694" s="239"/>
      <c r="H694" s="290"/>
      <c r="I694" s="239"/>
      <c r="J694" s="290"/>
      <c r="K694" s="243"/>
      <c r="L694" s="290"/>
      <c r="M694" s="243"/>
      <c r="N694" s="290"/>
      <c r="O694" s="292"/>
      <c r="P694" s="170"/>
      <c r="Q694" s="292"/>
      <c r="R694" s="238"/>
      <c r="T694" s="293"/>
      <c r="V694" s="234"/>
      <c r="X694" s="234"/>
      <c r="Z694" s="234"/>
      <c r="AB694" s="234"/>
      <c r="AD694" s="234"/>
      <c r="AF694" s="234"/>
      <c r="AH694" s="234"/>
      <c r="AT694" s="247"/>
      <c r="AU694" s="247"/>
      <c r="AV694" s="247"/>
      <c r="AW694" s="247"/>
      <c r="AX694" s="247"/>
      <c r="AY694" s="247"/>
      <c r="AZ694" s="247"/>
      <c r="BA694" s="247"/>
      <c r="BB694" s="247"/>
    </row>
    <row r="695" spans="2:54" s="246" customFormat="1">
      <c r="B695" s="238"/>
      <c r="C695" s="239"/>
      <c r="D695" s="240"/>
      <c r="E695" s="239"/>
      <c r="F695" s="241"/>
      <c r="G695" s="239"/>
      <c r="H695" s="290"/>
      <c r="I695" s="239"/>
      <c r="J695" s="290"/>
      <c r="K695" s="243"/>
      <c r="L695" s="290"/>
      <c r="M695" s="243"/>
      <c r="N695" s="290"/>
      <c r="O695" s="292"/>
      <c r="P695" s="170"/>
      <c r="Q695" s="292"/>
      <c r="R695" s="238"/>
      <c r="T695" s="293"/>
      <c r="V695" s="234"/>
      <c r="X695" s="234"/>
      <c r="Z695" s="234"/>
      <c r="AB695" s="234"/>
      <c r="AD695" s="234"/>
      <c r="AF695" s="234"/>
      <c r="AH695" s="234"/>
      <c r="AT695" s="247"/>
      <c r="AU695" s="247"/>
      <c r="AV695" s="247"/>
      <c r="AW695" s="247"/>
      <c r="AX695" s="247"/>
      <c r="AY695" s="247"/>
      <c r="AZ695" s="247"/>
      <c r="BA695" s="247"/>
      <c r="BB695" s="247"/>
    </row>
    <row r="696" spans="2:54" s="246" customFormat="1">
      <c r="B696" s="238"/>
      <c r="C696" s="239"/>
      <c r="D696" s="240"/>
      <c r="E696" s="239"/>
      <c r="F696" s="241"/>
      <c r="G696" s="239"/>
      <c r="H696" s="290"/>
      <c r="I696" s="239"/>
      <c r="J696" s="290"/>
      <c r="K696" s="243"/>
      <c r="L696" s="290"/>
      <c r="M696" s="243"/>
      <c r="N696" s="290"/>
      <c r="O696" s="292"/>
      <c r="P696" s="170"/>
      <c r="Q696" s="292"/>
      <c r="R696" s="238"/>
      <c r="T696" s="293"/>
      <c r="V696" s="234"/>
      <c r="X696" s="234"/>
      <c r="Z696" s="234"/>
      <c r="AB696" s="234"/>
      <c r="AD696" s="234"/>
      <c r="AF696" s="234"/>
      <c r="AH696" s="234"/>
      <c r="AT696" s="247"/>
      <c r="AU696" s="247"/>
      <c r="AV696" s="247"/>
      <c r="AW696" s="247"/>
      <c r="AX696" s="247"/>
      <c r="AY696" s="247"/>
      <c r="AZ696" s="247"/>
      <c r="BA696" s="247"/>
      <c r="BB696" s="247"/>
    </row>
    <row r="697" spans="2:54" s="246" customFormat="1">
      <c r="B697" s="238"/>
      <c r="C697" s="239"/>
      <c r="D697" s="240"/>
      <c r="E697" s="239"/>
      <c r="F697" s="241"/>
      <c r="G697" s="239"/>
      <c r="H697" s="290"/>
      <c r="I697" s="239"/>
      <c r="J697" s="290"/>
      <c r="K697" s="243"/>
      <c r="L697" s="290"/>
      <c r="M697" s="243"/>
      <c r="N697" s="290"/>
      <c r="O697" s="292"/>
      <c r="P697" s="170"/>
      <c r="Q697" s="292"/>
      <c r="R697" s="238"/>
      <c r="T697" s="293"/>
      <c r="V697" s="234"/>
      <c r="X697" s="234"/>
      <c r="Z697" s="234"/>
      <c r="AB697" s="234"/>
      <c r="AD697" s="234"/>
      <c r="AF697" s="234"/>
      <c r="AH697" s="234"/>
      <c r="AT697" s="247"/>
      <c r="AU697" s="247"/>
      <c r="AV697" s="247"/>
      <c r="AW697" s="247"/>
      <c r="AX697" s="247"/>
      <c r="AY697" s="247"/>
      <c r="AZ697" s="247"/>
      <c r="BA697" s="247"/>
      <c r="BB697" s="247"/>
    </row>
    <row r="698" spans="2:54" s="246" customFormat="1">
      <c r="B698" s="238"/>
      <c r="C698" s="239"/>
      <c r="D698" s="240"/>
      <c r="E698" s="239"/>
      <c r="F698" s="241"/>
      <c r="G698" s="239"/>
      <c r="H698" s="290"/>
      <c r="I698" s="239"/>
      <c r="J698" s="290"/>
      <c r="K698" s="243"/>
      <c r="L698" s="290"/>
      <c r="M698" s="243"/>
      <c r="N698" s="290"/>
      <c r="O698" s="292"/>
      <c r="P698" s="170"/>
      <c r="Q698" s="292"/>
      <c r="R698" s="238"/>
      <c r="T698" s="293"/>
      <c r="V698" s="234"/>
      <c r="X698" s="234"/>
      <c r="Z698" s="234"/>
      <c r="AB698" s="234"/>
      <c r="AD698" s="234"/>
      <c r="AF698" s="234"/>
      <c r="AH698" s="234"/>
      <c r="AT698" s="247"/>
      <c r="AU698" s="247"/>
      <c r="AV698" s="247"/>
      <c r="AW698" s="247"/>
      <c r="AX698" s="247"/>
      <c r="AY698" s="247"/>
      <c r="AZ698" s="247"/>
      <c r="BA698" s="247"/>
      <c r="BB698" s="247"/>
    </row>
    <row r="699" spans="2:54" s="246" customFormat="1">
      <c r="B699" s="238"/>
      <c r="C699" s="239"/>
      <c r="D699" s="240"/>
      <c r="E699" s="239"/>
      <c r="F699" s="241"/>
      <c r="G699" s="239"/>
      <c r="H699" s="290"/>
      <c r="I699" s="239"/>
      <c r="J699" s="290"/>
      <c r="K699" s="243"/>
      <c r="L699" s="290"/>
      <c r="M699" s="243"/>
      <c r="N699" s="290"/>
      <c r="O699" s="292"/>
      <c r="P699" s="170"/>
      <c r="Q699" s="292"/>
      <c r="R699" s="238"/>
      <c r="T699" s="293"/>
      <c r="V699" s="234"/>
      <c r="X699" s="234"/>
      <c r="Z699" s="234"/>
      <c r="AB699" s="234"/>
      <c r="AD699" s="234"/>
      <c r="AF699" s="234"/>
      <c r="AH699" s="234"/>
      <c r="AT699" s="247"/>
      <c r="AU699" s="247"/>
      <c r="AV699" s="247"/>
      <c r="AW699" s="247"/>
      <c r="AX699" s="247"/>
      <c r="AY699" s="247"/>
      <c r="AZ699" s="247"/>
      <c r="BA699" s="247"/>
      <c r="BB699" s="247"/>
    </row>
    <row r="700" spans="2:54" s="246" customFormat="1">
      <c r="B700" s="238"/>
      <c r="C700" s="239"/>
      <c r="D700" s="240"/>
      <c r="E700" s="239"/>
      <c r="F700" s="241"/>
      <c r="G700" s="239"/>
      <c r="H700" s="290"/>
      <c r="I700" s="239"/>
      <c r="J700" s="290"/>
      <c r="K700" s="243"/>
      <c r="L700" s="290"/>
      <c r="M700" s="243"/>
      <c r="N700" s="290"/>
      <c r="O700" s="292"/>
      <c r="P700" s="170"/>
      <c r="Q700" s="292"/>
      <c r="R700" s="238"/>
      <c r="T700" s="293"/>
      <c r="V700" s="234"/>
      <c r="X700" s="234"/>
      <c r="Z700" s="234"/>
      <c r="AB700" s="234"/>
      <c r="AD700" s="234"/>
      <c r="AF700" s="234"/>
      <c r="AH700" s="234"/>
      <c r="AT700" s="247"/>
      <c r="AU700" s="247"/>
      <c r="AV700" s="247"/>
      <c r="AW700" s="247"/>
      <c r="AX700" s="247"/>
      <c r="AY700" s="247"/>
      <c r="AZ700" s="247"/>
      <c r="BA700" s="247"/>
      <c r="BB700" s="247"/>
    </row>
    <row r="701" spans="2:54" s="246" customFormat="1">
      <c r="B701" s="238"/>
      <c r="C701" s="239"/>
      <c r="D701" s="240"/>
      <c r="E701" s="239"/>
      <c r="F701" s="241"/>
      <c r="G701" s="239"/>
      <c r="H701" s="290"/>
      <c r="I701" s="239"/>
      <c r="J701" s="290"/>
      <c r="K701" s="243"/>
      <c r="L701" s="290"/>
      <c r="M701" s="243"/>
      <c r="N701" s="290"/>
      <c r="O701" s="292"/>
      <c r="P701" s="170"/>
      <c r="Q701" s="292"/>
      <c r="R701" s="238"/>
      <c r="T701" s="293"/>
      <c r="V701" s="234"/>
      <c r="X701" s="234"/>
      <c r="Z701" s="234"/>
      <c r="AB701" s="234"/>
      <c r="AD701" s="234"/>
      <c r="AF701" s="234"/>
      <c r="AH701" s="234"/>
      <c r="AT701" s="247"/>
      <c r="AU701" s="247"/>
      <c r="AV701" s="247"/>
      <c r="AW701" s="247"/>
      <c r="AX701" s="247"/>
      <c r="AY701" s="247"/>
      <c r="AZ701" s="247"/>
      <c r="BA701" s="247"/>
      <c r="BB701" s="247"/>
    </row>
    <row r="702" spans="2:54" s="246" customFormat="1">
      <c r="B702" s="238"/>
      <c r="C702" s="239"/>
      <c r="D702" s="240"/>
      <c r="E702" s="239"/>
      <c r="F702" s="241"/>
      <c r="G702" s="239"/>
      <c r="H702" s="290"/>
      <c r="I702" s="239"/>
      <c r="J702" s="290"/>
      <c r="K702" s="243"/>
      <c r="L702" s="290"/>
      <c r="M702" s="243"/>
      <c r="N702" s="290"/>
      <c r="O702" s="292"/>
      <c r="P702" s="170"/>
      <c r="Q702" s="292"/>
      <c r="R702" s="238"/>
      <c r="T702" s="293"/>
      <c r="V702" s="234"/>
      <c r="X702" s="234"/>
      <c r="Z702" s="234"/>
      <c r="AB702" s="234"/>
      <c r="AD702" s="234"/>
      <c r="AF702" s="234"/>
      <c r="AH702" s="234"/>
      <c r="AT702" s="247"/>
      <c r="AU702" s="247"/>
      <c r="AV702" s="247"/>
      <c r="AW702" s="247"/>
      <c r="AX702" s="247"/>
      <c r="AY702" s="247"/>
      <c r="AZ702" s="247"/>
      <c r="BA702" s="247"/>
      <c r="BB702" s="247"/>
    </row>
    <row r="703" spans="2:54" s="246" customFormat="1">
      <c r="B703" s="238"/>
      <c r="C703" s="239"/>
      <c r="D703" s="240"/>
      <c r="E703" s="239"/>
      <c r="F703" s="241"/>
      <c r="G703" s="239"/>
      <c r="H703" s="290"/>
      <c r="I703" s="239"/>
      <c r="J703" s="290"/>
      <c r="K703" s="243"/>
      <c r="L703" s="290"/>
      <c r="M703" s="243"/>
      <c r="N703" s="290"/>
      <c r="O703" s="292"/>
      <c r="P703" s="170"/>
      <c r="Q703" s="292"/>
      <c r="R703" s="238"/>
      <c r="T703" s="293"/>
      <c r="V703" s="234"/>
      <c r="X703" s="234"/>
      <c r="Z703" s="234"/>
      <c r="AB703" s="234"/>
      <c r="AD703" s="234"/>
      <c r="AF703" s="234"/>
      <c r="AH703" s="234"/>
      <c r="AT703" s="247"/>
      <c r="AU703" s="247"/>
      <c r="AV703" s="247"/>
      <c r="AW703" s="247"/>
      <c r="AX703" s="247"/>
      <c r="AY703" s="247"/>
      <c r="AZ703" s="247"/>
      <c r="BA703" s="247"/>
      <c r="BB703" s="247"/>
    </row>
    <row r="704" spans="2:54" s="246" customFormat="1">
      <c r="B704" s="238"/>
      <c r="C704" s="239"/>
      <c r="D704" s="240"/>
      <c r="E704" s="239"/>
      <c r="F704" s="241"/>
      <c r="G704" s="239"/>
      <c r="H704" s="290"/>
      <c r="I704" s="239"/>
      <c r="J704" s="290"/>
      <c r="K704" s="243"/>
      <c r="L704" s="290"/>
      <c r="M704" s="243"/>
      <c r="N704" s="290"/>
      <c r="O704" s="292"/>
      <c r="P704" s="170"/>
      <c r="Q704" s="292"/>
      <c r="R704" s="238"/>
      <c r="T704" s="293"/>
      <c r="V704" s="234"/>
      <c r="X704" s="234"/>
      <c r="Z704" s="234"/>
      <c r="AB704" s="234"/>
      <c r="AD704" s="234"/>
      <c r="AF704" s="234"/>
      <c r="AH704" s="234"/>
      <c r="AT704" s="247"/>
      <c r="AU704" s="247"/>
      <c r="AV704" s="247"/>
      <c r="AW704" s="247"/>
      <c r="AX704" s="247"/>
      <c r="AY704" s="247"/>
      <c r="AZ704" s="247"/>
      <c r="BA704" s="247"/>
      <c r="BB704" s="247"/>
    </row>
    <row r="705" spans="2:54" s="246" customFormat="1">
      <c r="B705" s="238"/>
      <c r="C705" s="239"/>
      <c r="D705" s="240"/>
      <c r="E705" s="239"/>
      <c r="F705" s="241"/>
      <c r="G705" s="239"/>
      <c r="H705" s="290"/>
      <c r="I705" s="239"/>
      <c r="J705" s="290"/>
      <c r="K705" s="243"/>
      <c r="L705" s="290"/>
      <c r="M705" s="243"/>
      <c r="N705" s="290"/>
      <c r="O705" s="292"/>
      <c r="P705" s="170"/>
      <c r="Q705" s="292"/>
      <c r="R705" s="238"/>
      <c r="T705" s="293"/>
      <c r="V705" s="234"/>
      <c r="X705" s="234"/>
      <c r="Z705" s="234"/>
      <c r="AB705" s="234"/>
      <c r="AD705" s="234"/>
      <c r="AF705" s="234"/>
      <c r="AH705" s="234"/>
      <c r="AT705" s="247"/>
      <c r="AU705" s="247"/>
      <c r="AV705" s="247"/>
      <c r="AW705" s="247"/>
      <c r="AX705" s="247"/>
      <c r="AY705" s="247"/>
      <c r="AZ705" s="247"/>
      <c r="BA705" s="247"/>
      <c r="BB705" s="247"/>
    </row>
    <row r="706" spans="2:54" s="246" customFormat="1">
      <c r="B706" s="238"/>
      <c r="C706" s="239"/>
      <c r="D706" s="240"/>
      <c r="E706" s="239"/>
      <c r="F706" s="241"/>
      <c r="G706" s="239"/>
      <c r="H706" s="290"/>
      <c r="I706" s="239"/>
      <c r="J706" s="290"/>
      <c r="K706" s="243"/>
      <c r="L706" s="290"/>
      <c r="M706" s="243"/>
      <c r="N706" s="290"/>
      <c r="O706" s="292"/>
      <c r="P706" s="170"/>
      <c r="Q706" s="292"/>
      <c r="R706" s="238"/>
      <c r="T706" s="293"/>
      <c r="V706" s="234"/>
      <c r="X706" s="234"/>
      <c r="Z706" s="234"/>
      <c r="AB706" s="234"/>
      <c r="AD706" s="234"/>
      <c r="AF706" s="234"/>
      <c r="AH706" s="234"/>
      <c r="AT706" s="247"/>
      <c r="AU706" s="247"/>
      <c r="AV706" s="247"/>
      <c r="AW706" s="247"/>
      <c r="AX706" s="247"/>
      <c r="AY706" s="247"/>
      <c r="AZ706" s="247"/>
      <c r="BA706" s="247"/>
      <c r="BB706" s="247"/>
    </row>
    <row r="707" spans="2:54" s="246" customFormat="1">
      <c r="B707" s="238"/>
      <c r="C707" s="239"/>
      <c r="D707" s="240"/>
      <c r="E707" s="239"/>
      <c r="F707" s="241"/>
      <c r="G707" s="239"/>
      <c r="H707" s="290"/>
      <c r="I707" s="239"/>
      <c r="J707" s="290"/>
      <c r="K707" s="243"/>
      <c r="L707" s="290"/>
      <c r="M707" s="243"/>
      <c r="N707" s="290"/>
      <c r="O707" s="292"/>
      <c r="P707" s="170"/>
      <c r="Q707" s="292"/>
      <c r="R707" s="238"/>
      <c r="T707" s="293"/>
      <c r="V707" s="234"/>
      <c r="X707" s="234"/>
      <c r="Z707" s="234"/>
      <c r="AB707" s="234"/>
      <c r="AD707" s="234"/>
      <c r="AF707" s="234"/>
      <c r="AH707" s="234"/>
      <c r="AT707" s="247"/>
      <c r="AU707" s="247"/>
      <c r="AV707" s="247"/>
      <c r="AW707" s="247"/>
      <c r="AX707" s="247"/>
      <c r="AY707" s="247"/>
      <c r="AZ707" s="247"/>
      <c r="BA707" s="247"/>
      <c r="BB707" s="247"/>
    </row>
    <row r="708" spans="2:54" s="246" customFormat="1">
      <c r="B708" s="238"/>
      <c r="C708" s="239"/>
      <c r="D708" s="240"/>
      <c r="E708" s="239"/>
      <c r="F708" s="241"/>
      <c r="G708" s="239"/>
      <c r="H708" s="290"/>
      <c r="I708" s="239"/>
      <c r="J708" s="290"/>
      <c r="K708" s="243"/>
      <c r="L708" s="290"/>
      <c r="M708" s="243"/>
      <c r="N708" s="290"/>
      <c r="O708" s="292"/>
      <c r="P708" s="170"/>
      <c r="Q708" s="292"/>
      <c r="R708" s="238"/>
      <c r="T708" s="293"/>
      <c r="V708" s="234"/>
      <c r="X708" s="234"/>
      <c r="Z708" s="234"/>
      <c r="AB708" s="234"/>
      <c r="AD708" s="234"/>
      <c r="AF708" s="234"/>
      <c r="AH708" s="234"/>
      <c r="AT708" s="247"/>
      <c r="AU708" s="247"/>
      <c r="AV708" s="247"/>
      <c r="AW708" s="247"/>
      <c r="AX708" s="247"/>
      <c r="AY708" s="247"/>
      <c r="AZ708" s="247"/>
      <c r="BA708" s="247"/>
      <c r="BB708" s="247"/>
    </row>
    <row r="709" spans="2:54" s="246" customFormat="1">
      <c r="B709" s="238"/>
      <c r="C709" s="239"/>
      <c r="D709" s="240"/>
      <c r="E709" s="239"/>
      <c r="F709" s="241"/>
      <c r="G709" s="239"/>
      <c r="H709" s="290"/>
      <c r="I709" s="239"/>
      <c r="J709" s="290"/>
      <c r="K709" s="243"/>
      <c r="L709" s="290"/>
      <c r="M709" s="243"/>
      <c r="N709" s="290"/>
      <c r="O709" s="292"/>
      <c r="P709" s="170"/>
      <c r="Q709" s="292"/>
      <c r="R709" s="238"/>
      <c r="T709" s="293"/>
      <c r="V709" s="234"/>
      <c r="X709" s="234"/>
      <c r="Z709" s="234"/>
      <c r="AB709" s="234"/>
      <c r="AD709" s="234"/>
      <c r="AF709" s="234"/>
      <c r="AH709" s="234"/>
      <c r="AT709" s="247"/>
      <c r="AU709" s="247"/>
      <c r="AV709" s="247"/>
      <c r="AW709" s="247"/>
      <c r="AX709" s="247"/>
      <c r="AY709" s="247"/>
      <c r="AZ709" s="247"/>
      <c r="BA709" s="247"/>
      <c r="BB709" s="247"/>
    </row>
    <row r="710" spans="2:54" s="246" customFormat="1">
      <c r="B710" s="238"/>
      <c r="C710" s="239"/>
      <c r="D710" s="240"/>
      <c r="E710" s="239"/>
      <c r="F710" s="241"/>
      <c r="G710" s="239"/>
      <c r="H710" s="290"/>
      <c r="I710" s="239"/>
      <c r="J710" s="290"/>
      <c r="K710" s="243"/>
      <c r="L710" s="290"/>
      <c r="M710" s="243"/>
      <c r="N710" s="290"/>
      <c r="O710" s="292"/>
      <c r="P710" s="170"/>
      <c r="Q710" s="292"/>
      <c r="R710" s="238"/>
      <c r="T710" s="293"/>
      <c r="V710" s="234"/>
      <c r="X710" s="234"/>
      <c r="Z710" s="234"/>
      <c r="AB710" s="234"/>
      <c r="AD710" s="234"/>
      <c r="AF710" s="234"/>
      <c r="AH710" s="234"/>
      <c r="AT710" s="247"/>
      <c r="AU710" s="247"/>
      <c r="AV710" s="247"/>
      <c r="AW710" s="247"/>
      <c r="AX710" s="247"/>
      <c r="AY710" s="247"/>
      <c r="AZ710" s="247"/>
      <c r="BA710" s="247"/>
      <c r="BB710" s="247"/>
    </row>
    <row r="711" spans="2:54" s="246" customFormat="1">
      <c r="B711" s="238"/>
      <c r="C711" s="239"/>
      <c r="D711" s="240"/>
      <c r="E711" s="239"/>
      <c r="F711" s="241"/>
      <c r="G711" s="239"/>
      <c r="H711" s="290"/>
      <c r="I711" s="239"/>
      <c r="J711" s="290"/>
      <c r="K711" s="243"/>
      <c r="L711" s="290"/>
      <c r="M711" s="243"/>
      <c r="N711" s="290"/>
      <c r="O711" s="292"/>
      <c r="P711" s="170"/>
      <c r="Q711" s="292"/>
      <c r="R711" s="238"/>
      <c r="T711" s="293"/>
      <c r="V711" s="234"/>
      <c r="X711" s="234"/>
      <c r="Z711" s="234"/>
      <c r="AB711" s="234"/>
      <c r="AD711" s="234"/>
      <c r="AF711" s="234"/>
      <c r="AH711" s="234"/>
      <c r="AT711" s="247"/>
      <c r="AU711" s="247"/>
      <c r="AV711" s="247"/>
      <c r="AW711" s="247"/>
      <c r="AX711" s="247"/>
      <c r="AY711" s="247"/>
      <c r="AZ711" s="247"/>
      <c r="BA711" s="247"/>
      <c r="BB711" s="247"/>
    </row>
    <row r="712" spans="2:54" s="246" customFormat="1">
      <c r="B712" s="238"/>
      <c r="C712" s="239"/>
      <c r="D712" s="240"/>
      <c r="E712" s="239"/>
      <c r="F712" s="241"/>
      <c r="G712" s="239"/>
      <c r="H712" s="290"/>
      <c r="I712" s="239"/>
      <c r="J712" s="290"/>
      <c r="K712" s="243"/>
      <c r="L712" s="290"/>
      <c r="M712" s="243"/>
      <c r="N712" s="290"/>
      <c r="O712" s="292"/>
      <c r="P712" s="170"/>
      <c r="Q712" s="292"/>
      <c r="R712" s="238"/>
      <c r="T712" s="293"/>
      <c r="V712" s="234"/>
      <c r="X712" s="234"/>
      <c r="Z712" s="234"/>
      <c r="AB712" s="234"/>
      <c r="AD712" s="234"/>
      <c r="AF712" s="234"/>
      <c r="AH712" s="234"/>
      <c r="AT712" s="247"/>
      <c r="AU712" s="247"/>
      <c r="AV712" s="247"/>
      <c r="AW712" s="247"/>
      <c r="AX712" s="247"/>
      <c r="AY712" s="247"/>
      <c r="AZ712" s="247"/>
      <c r="BA712" s="247"/>
      <c r="BB712" s="247"/>
    </row>
    <row r="713" spans="2:54" s="246" customFormat="1">
      <c r="B713" s="238"/>
      <c r="C713" s="239"/>
      <c r="D713" s="240"/>
      <c r="E713" s="239"/>
      <c r="F713" s="241"/>
      <c r="G713" s="239"/>
      <c r="H713" s="290"/>
      <c r="I713" s="239"/>
      <c r="J713" s="290"/>
      <c r="K713" s="243"/>
      <c r="L713" s="290"/>
      <c r="M713" s="243"/>
      <c r="N713" s="290"/>
      <c r="O713" s="292"/>
      <c r="P713" s="170"/>
      <c r="Q713" s="292"/>
      <c r="R713" s="238"/>
      <c r="T713" s="293"/>
      <c r="V713" s="234"/>
      <c r="X713" s="234"/>
      <c r="Z713" s="234"/>
      <c r="AB713" s="234"/>
      <c r="AD713" s="234"/>
      <c r="AF713" s="234"/>
      <c r="AH713" s="234"/>
      <c r="AT713" s="247"/>
      <c r="AU713" s="247"/>
      <c r="AV713" s="247"/>
      <c r="AW713" s="247"/>
      <c r="AX713" s="247"/>
      <c r="AY713" s="247"/>
      <c r="AZ713" s="247"/>
      <c r="BA713" s="247"/>
      <c r="BB713" s="247"/>
    </row>
    <row r="714" spans="2:54" s="246" customFormat="1">
      <c r="B714" s="238"/>
      <c r="C714" s="239"/>
      <c r="D714" s="240"/>
      <c r="E714" s="239"/>
      <c r="F714" s="241"/>
      <c r="G714" s="239"/>
      <c r="H714" s="290"/>
      <c r="I714" s="239"/>
      <c r="J714" s="290"/>
      <c r="K714" s="243"/>
      <c r="L714" s="290"/>
      <c r="M714" s="243"/>
      <c r="N714" s="290"/>
      <c r="O714" s="292"/>
      <c r="P714" s="170"/>
      <c r="Q714" s="292"/>
      <c r="R714" s="238"/>
      <c r="T714" s="293"/>
      <c r="V714" s="234"/>
      <c r="X714" s="234"/>
      <c r="Z714" s="234"/>
      <c r="AB714" s="234"/>
      <c r="AD714" s="234"/>
      <c r="AF714" s="234"/>
      <c r="AH714" s="234"/>
      <c r="AT714" s="247"/>
      <c r="AU714" s="247"/>
      <c r="AV714" s="247"/>
      <c r="AW714" s="247"/>
      <c r="AX714" s="247"/>
      <c r="AY714" s="247"/>
      <c r="AZ714" s="247"/>
      <c r="BA714" s="247"/>
      <c r="BB714" s="247"/>
    </row>
    <row r="715" spans="2:54" s="246" customFormat="1">
      <c r="B715" s="238"/>
      <c r="C715" s="239"/>
      <c r="D715" s="240"/>
      <c r="E715" s="239"/>
      <c r="F715" s="241"/>
      <c r="G715" s="239"/>
      <c r="H715" s="290"/>
      <c r="I715" s="239"/>
      <c r="J715" s="290"/>
      <c r="K715" s="243"/>
      <c r="L715" s="290"/>
      <c r="M715" s="243"/>
      <c r="N715" s="290"/>
      <c r="O715" s="292"/>
      <c r="P715" s="170"/>
      <c r="Q715" s="292"/>
      <c r="R715" s="238"/>
      <c r="T715" s="293"/>
      <c r="V715" s="234"/>
      <c r="X715" s="234"/>
      <c r="Z715" s="234"/>
      <c r="AB715" s="234"/>
      <c r="AD715" s="234"/>
      <c r="AF715" s="234"/>
      <c r="AH715" s="234"/>
      <c r="AT715" s="247"/>
      <c r="AU715" s="247"/>
      <c r="AV715" s="247"/>
      <c r="AW715" s="247"/>
      <c r="AX715" s="247"/>
      <c r="AY715" s="247"/>
      <c r="AZ715" s="247"/>
      <c r="BA715" s="247"/>
      <c r="BB715" s="247"/>
    </row>
    <row r="716" spans="2:54" s="246" customFormat="1">
      <c r="B716" s="238"/>
      <c r="C716" s="239"/>
      <c r="D716" s="240"/>
      <c r="E716" s="239"/>
      <c r="F716" s="241"/>
      <c r="G716" s="239"/>
      <c r="H716" s="290"/>
      <c r="I716" s="239"/>
      <c r="J716" s="290"/>
      <c r="K716" s="243"/>
      <c r="L716" s="290"/>
      <c r="M716" s="243"/>
      <c r="N716" s="290"/>
      <c r="O716" s="292"/>
      <c r="P716" s="170"/>
      <c r="Q716" s="292"/>
      <c r="R716" s="238"/>
      <c r="T716" s="293"/>
      <c r="V716" s="234"/>
      <c r="X716" s="234"/>
      <c r="Z716" s="234"/>
      <c r="AB716" s="234"/>
      <c r="AD716" s="234"/>
      <c r="AF716" s="234"/>
      <c r="AH716" s="234"/>
      <c r="AT716" s="247"/>
      <c r="AU716" s="247"/>
      <c r="AV716" s="247"/>
      <c r="AW716" s="247"/>
      <c r="AX716" s="247"/>
      <c r="AY716" s="247"/>
      <c r="AZ716" s="247"/>
      <c r="BA716" s="247"/>
      <c r="BB716" s="247"/>
    </row>
    <row r="717" spans="2:54" s="246" customFormat="1">
      <c r="B717" s="238"/>
      <c r="C717" s="239"/>
      <c r="D717" s="240"/>
      <c r="E717" s="239"/>
      <c r="F717" s="241"/>
      <c r="G717" s="239"/>
      <c r="H717" s="290"/>
      <c r="I717" s="239"/>
      <c r="J717" s="290"/>
      <c r="K717" s="243"/>
      <c r="L717" s="290"/>
      <c r="M717" s="243"/>
      <c r="N717" s="290"/>
      <c r="O717" s="292"/>
      <c r="P717" s="170"/>
      <c r="Q717" s="292"/>
      <c r="R717" s="238"/>
      <c r="T717" s="293"/>
      <c r="V717" s="234"/>
      <c r="X717" s="234"/>
      <c r="Z717" s="234"/>
      <c r="AB717" s="234"/>
      <c r="AD717" s="234"/>
      <c r="AF717" s="234"/>
      <c r="AH717" s="234"/>
      <c r="AT717" s="247"/>
      <c r="AU717" s="247"/>
      <c r="AV717" s="247"/>
      <c r="AW717" s="247"/>
      <c r="AX717" s="247"/>
      <c r="AY717" s="247"/>
      <c r="AZ717" s="247"/>
      <c r="BA717" s="247"/>
      <c r="BB717" s="247"/>
    </row>
    <row r="718" spans="2:54" s="246" customFormat="1">
      <c r="B718" s="238"/>
      <c r="C718" s="239"/>
      <c r="D718" s="240"/>
      <c r="E718" s="239"/>
      <c r="F718" s="241"/>
      <c r="G718" s="239"/>
      <c r="H718" s="290"/>
      <c r="I718" s="239"/>
      <c r="J718" s="290"/>
      <c r="K718" s="243"/>
      <c r="L718" s="290"/>
      <c r="M718" s="243"/>
      <c r="N718" s="290"/>
      <c r="O718" s="292"/>
      <c r="P718" s="170"/>
      <c r="Q718" s="292"/>
      <c r="R718" s="238"/>
      <c r="T718" s="293"/>
      <c r="V718" s="234"/>
      <c r="X718" s="234"/>
      <c r="Z718" s="234"/>
      <c r="AB718" s="234"/>
      <c r="AD718" s="234"/>
      <c r="AF718" s="234"/>
      <c r="AH718" s="234"/>
      <c r="AT718" s="247"/>
      <c r="AU718" s="247"/>
      <c r="AV718" s="247"/>
      <c r="AW718" s="247"/>
      <c r="AX718" s="247"/>
      <c r="AY718" s="247"/>
      <c r="AZ718" s="247"/>
      <c r="BA718" s="247"/>
      <c r="BB718" s="247"/>
    </row>
    <row r="719" spans="2:54" s="246" customFormat="1">
      <c r="B719" s="238"/>
      <c r="C719" s="239"/>
      <c r="D719" s="240"/>
      <c r="E719" s="239"/>
      <c r="F719" s="241"/>
      <c r="G719" s="239"/>
      <c r="H719" s="290"/>
      <c r="I719" s="239"/>
      <c r="J719" s="290"/>
      <c r="K719" s="243"/>
      <c r="L719" s="290"/>
      <c r="M719" s="243"/>
      <c r="N719" s="290"/>
      <c r="O719" s="292"/>
      <c r="P719" s="170"/>
      <c r="Q719" s="292"/>
      <c r="R719" s="238"/>
      <c r="T719" s="293"/>
      <c r="V719" s="234"/>
      <c r="X719" s="234"/>
      <c r="Z719" s="234"/>
      <c r="AB719" s="234"/>
      <c r="AD719" s="234"/>
      <c r="AF719" s="234"/>
      <c r="AH719" s="234"/>
      <c r="AT719" s="247"/>
      <c r="AU719" s="247"/>
      <c r="AV719" s="247"/>
      <c r="AW719" s="247"/>
      <c r="AX719" s="247"/>
      <c r="AY719" s="247"/>
      <c r="AZ719" s="247"/>
      <c r="BA719" s="247"/>
      <c r="BB719" s="247"/>
    </row>
    <row r="720" spans="2:54" s="246" customFormat="1">
      <c r="B720" s="238"/>
      <c r="C720" s="239"/>
      <c r="D720" s="240"/>
      <c r="E720" s="239"/>
      <c r="F720" s="241"/>
      <c r="G720" s="239"/>
      <c r="H720" s="290"/>
      <c r="I720" s="239"/>
      <c r="J720" s="290"/>
      <c r="K720" s="243"/>
      <c r="L720" s="290"/>
      <c r="M720" s="243"/>
      <c r="N720" s="290"/>
      <c r="O720" s="292"/>
      <c r="P720" s="170"/>
      <c r="Q720" s="292"/>
      <c r="R720" s="238"/>
      <c r="T720" s="293"/>
      <c r="V720" s="234"/>
      <c r="X720" s="234"/>
      <c r="Z720" s="234"/>
      <c r="AB720" s="234"/>
      <c r="AD720" s="234"/>
      <c r="AF720" s="234"/>
      <c r="AH720" s="234"/>
      <c r="AT720" s="247"/>
      <c r="AU720" s="247"/>
      <c r="AV720" s="247"/>
      <c r="AW720" s="247"/>
      <c r="AX720" s="247"/>
      <c r="AY720" s="247"/>
      <c r="AZ720" s="247"/>
      <c r="BA720" s="247"/>
      <c r="BB720" s="247"/>
    </row>
    <row r="721" spans="2:54" s="246" customFormat="1">
      <c r="B721" s="238"/>
      <c r="C721" s="239"/>
      <c r="D721" s="240"/>
      <c r="E721" s="239"/>
      <c r="F721" s="241"/>
      <c r="G721" s="239"/>
      <c r="H721" s="290"/>
      <c r="I721" s="239"/>
      <c r="J721" s="290"/>
      <c r="K721" s="243"/>
      <c r="L721" s="290"/>
      <c r="M721" s="243"/>
      <c r="N721" s="290"/>
      <c r="O721" s="292"/>
      <c r="P721" s="170"/>
      <c r="Q721" s="292"/>
      <c r="R721" s="238"/>
      <c r="T721" s="293"/>
      <c r="V721" s="234"/>
      <c r="X721" s="234"/>
      <c r="Z721" s="234"/>
      <c r="AB721" s="234"/>
      <c r="AD721" s="234"/>
      <c r="AF721" s="234"/>
      <c r="AH721" s="234"/>
      <c r="AT721" s="247"/>
      <c r="AU721" s="247"/>
      <c r="AV721" s="247"/>
      <c r="AW721" s="247"/>
      <c r="AX721" s="247"/>
      <c r="AY721" s="247"/>
      <c r="AZ721" s="247"/>
      <c r="BA721" s="247"/>
      <c r="BB721" s="247"/>
    </row>
    <row r="722" spans="2:54" s="246" customFormat="1">
      <c r="B722" s="238"/>
      <c r="C722" s="239"/>
      <c r="D722" s="240"/>
      <c r="E722" s="239"/>
      <c r="F722" s="241"/>
      <c r="G722" s="239"/>
      <c r="H722" s="290"/>
      <c r="I722" s="239"/>
      <c r="J722" s="290"/>
      <c r="K722" s="243"/>
      <c r="L722" s="290"/>
      <c r="M722" s="243"/>
      <c r="N722" s="290"/>
      <c r="O722" s="292"/>
      <c r="P722" s="170"/>
      <c r="Q722" s="292"/>
      <c r="R722" s="238"/>
      <c r="T722" s="293"/>
      <c r="V722" s="234"/>
      <c r="X722" s="234"/>
      <c r="Z722" s="234"/>
      <c r="AB722" s="234"/>
      <c r="AD722" s="234"/>
      <c r="AF722" s="234"/>
      <c r="AH722" s="234"/>
      <c r="AT722" s="247"/>
      <c r="AU722" s="247"/>
      <c r="AV722" s="247"/>
      <c r="AW722" s="247"/>
      <c r="AX722" s="247"/>
      <c r="AY722" s="247"/>
      <c r="AZ722" s="247"/>
      <c r="BA722" s="247"/>
      <c r="BB722" s="247"/>
    </row>
    <row r="723" spans="2:54" s="246" customFormat="1">
      <c r="B723" s="238"/>
      <c r="C723" s="239"/>
      <c r="D723" s="240"/>
      <c r="E723" s="239"/>
      <c r="F723" s="241"/>
      <c r="G723" s="239"/>
      <c r="H723" s="290"/>
      <c r="I723" s="239"/>
      <c r="J723" s="290"/>
      <c r="K723" s="243"/>
      <c r="L723" s="290"/>
      <c r="M723" s="243"/>
      <c r="N723" s="290"/>
      <c r="O723" s="292"/>
      <c r="P723" s="170"/>
      <c r="Q723" s="292"/>
      <c r="R723" s="238"/>
      <c r="T723" s="293"/>
      <c r="V723" s="234"/>
      <c r="X723" s="234"/>
      <c r="Z723" s="234"/>
      <c r="AB723" s="234"/>
      <c r="AD723" s="234"/>
      <c r="AF723" s="234"/>
      <c r="AH723" s="234"/>
      <c r="AT723" s="247"/>
      <c r="AU723" s="247"/>
      <c r="AV723" s="247"/>
      <c r="AW723" s="247"/>
      <c r="AX723" s="247"/>
      <c r="AY723" s="247"/>
      <c r="AZ723" s="247"/>
      <c r="BA723" s="247"/>
      <c r="BB723" s="247"/>
    </row>
    <row r="724" spans="2:54" s="246" customFormat="1">
      <c r="B724" s="238"/>
      <c r="C724" s="239"/>
      <c r="D724" s="240"/>
      <c r="E724" s="239"/>
      <c r="F724" s="241"/>
      <c r="G724" s="239"/>
      <c r="H724" s="290"/>
      <c r="I724" s="239"/>
      <c r="J724" s="290"/>
      <c r="K724" s="243"/>
      <c r="L724" s="290"/>
      <c r="M724" s="243"/>
      <c r="N724" s="290"/>
      <c r="O724" s="292"/>
      <c r="P724" s="170"/>
      <c r="Q724" s="292"/>
      <c r="R724" s="238"/>
      <c r="T724" s="293"/>
      <c r="V724" s="234"/>
      <c r="X724" s="234"/>
      <c r="Z724" s="234"/>
      <c r="AB724" s="234"/>
      <c r="AD724" s="234"/>
      <c r="AF724" s="234"/>
      <c r="AH724" s="234"/>
      <c r="AT724" s="247"/>
      <c r="AU724" s="247"/>
      <c r="AV724" s="247"/>
      <c r="AW724" s="247"/>
      <c r="AX724" s="247"/>
      <c r="AY724" s="247"/>
      <c r="AZ724" s="247"/>
      <c r="BA724" s="247"/>
      <c r="BB724" s="247"/>
    </row>
    <row r="725" spans="2:54" s="246" customFormat="1">
      <c r="B725" s="238"/>
      <c r="C725" s="239"/>
      <c r="D725" s="240"/>
      <c r="E725" s="239"/>
      <c r="F725" s="241"/>
      <c r="G725" s="239"/>
      <c r="H725" s="290"/>
      <c r="I725" s="239"/>
      <c r="J725" s="290"/>
      <c r="K725" s="243"/>
      <c r="L725" s="290"/>
      <c r="M725" s="243"/>
      <c r="N725" s="290"/>
      <c r="O725" s="292"/>
      <c r="P725" s="170"/>
      <c r="Q725" s="292"/>
      <c r="R725" s="238"/>
      <c r="T725" s="293"/>
      <c r="V725" s="234"/>
      <c r="X725" s="234"/>
      <c r="Z725" s="234"/>
      <c r="AB725" s="234"/>
      <c r="AD725" s="234"/>
      <c r="AF725" s="234"/>
      <c r="AH725" s="234"/>
      <c r="AT725" s="247"/>
      <c r="AU725" s="247"/>
      <c r="AV725" s="247"/>
      <c r="AW725" s="247"/>
      <c r="AX725" s="247"/>
      <c r="AY725" s="247"/>
      <c r="AZ725" s="247"/>
      <c r="BA725" s="247"/>
      <c r="BB725" s="247"/>
    </row>
    <row r="726" spans="2:54" s="246" customFormat="1">
      <c r="B726" s="238"/>
      <c r="C726" s="239"/>
      <c r="D726" s="240"/>
      <c r="E726" s="239"/>
      <c r="F726" s="241"/>
      <c r="G726" s="239"/>
      <c r="H726" s="290"/>
      <c r="I726" s="239"/>
      <c r="J726" s="290"/>
      <c r="K726" s="243"/>
      <c r="L726" s="290"/>
      <c r="M726" s="243"/>
      <c r="N726" s="290"/>
      <c r="O726" s="292"/>
      <c r="P726" s="170"/>
      <c r="Q726" s="292"/>
      <c r="R726" s="238"/>
      <c r="T726" s="293"/>
      <c r="V726" s="234"/>
      <c r="X726" s="234"/>
      <c r="Z726" s="234"/>
      <c r="AB726" s="234"/>
      <c r="AD726" s="234"/>
      <c r="AF726" s="234"/>
      <c r="AH726" s="234"/>
      <c r="AT726" s="247"/>
      <c r="AU726" s="247"/>
      <c r="AV726" s="247"/>
      <c r="AW726" s="247"/>
      <c r="AX726" s="247"/>
      <c r="AY726" s="247"/>
      <c r="AZ726" s="247"/>
      <c r="BA726" s="247"/>
      <c r="BB726" s="247"/>
    </row>
    <row r="727" spans="2:54" s="246" customFormat="1">
      <c r="B727" s="238"/>
      <c r="C727" s="239"/>
      <c r="D727" s="240"/>
      <c r="E727" s="239"/>
      <c r="F727" s="241"/>
      <c r="G727" s="239"/>
      <c r="H727" s="290"/>
      <c r="I727" s="239"/>
      <c r="J727" s="290"/>
      <c r="K727" s="243"/>
      <c r="L727" s="290"/>
      <c r="M727" s="243"/>
      <c r="N727" s="290"/>
      <c r="O727" s="292"/>
      <c r="P727" s="170"/>
      <c r="Q727" s="292"/>
      <c r="R727" s="238"/>
      <c r="T727" s="293"/>
      <c r="V727" s="234"/>
      <c r="X727" s="234"/>
      <c r="Z727" s="234"/>
      <c r="AB727" s="234"/>
      <c r="AD727" s="234"/>
      <c r="AF727" s="234"/>
      <c r="AH727" s="234"/>
      <c r="AT727" s="247"/>
      <c r="AU727" s="247"/>
      <c r="AV727" s="247"/>
      <c r="AW727" s="247"/>
      <c r="AX727" s="247"/>
      <c r="AY727" s="247"/>
      <c r="AZ727" s="247"/>
      <c r="BA727" s="247"/>
      <c r="BB727" s="247"/>
    </row>
    <row r="728" spans="2:54" s="246" customFormat="1">
      <c r="B728" s="238"/>
      <c r="C728" s="239"/>
      <c r="D728" s="240"/>
      <c r="E728" s="239"/>
      <c r="F728" s="241"/>
      <c r="G728" s="239"/>
      <c r="H728" s="290"/>
      <c r="I728" s="239"/>
      <c r="J728" s="290"/>
      <c r="K728" s="243"/>
      <c r="L728" s="290"/>
      <c r="M728" s="243"/>
      <c r="N728" s="290"/>
      <c r="O728" s="292"/>
      <c r="P728" s="170"/>
      <c r="Q728" s="292"/>
      <c r="R728" s="238"/>
      <c r="T728" s="293"/>
      <c r="V728" s="234"/>
      <c r="X728" s="234"/>
      <c r="Z728" s="234"/>
      <c r="AB728" s="234"/>
      <c r="AD728" s="234"/>
      <c r="AF728" s="234"/>
      <c r="AH728" s="234"/>
      <c r="AT728" s="247"/>
      <c r="AU728" s="247"/>
      <c r="AV728" s="247"/>
      <c r="AW728" s="247"/>
      <c r="AX728" s="247"/>
      <c r="AY728" s="247"/>
      <c r="AZ728" s="247"/>
      <c r="BA728" s="247"/>
      <c r="BB728" s="247"/>
    </row>
    <row r="729" spans="2:54" s="246" customFormat="1">
      <c r="B729" s="238"/>
      <c r="C729" s="239"/>
      <c r="D729" s="240"/>
      <c r="E729" s="239"/>
      <c r="F729" s="241"/>
      <c r="G729" s="239"/>
      <c r="H729" s="290"/>
      <c r="I729" s="239"/>
      <c r="J729" s="290"/>
      <c r="K729" s="243"/>
      <c r="L729" s="290"/>
      <c r="M729" s="243"/>
      <c r="N729" s="290"/>
      <c r="O729" s="292"/>
      <c r="P729" s="170"/>
      <c r="Q729" s="292"/>
      <c r="R729" s="238"/>
      <c r="T729" s="293"/>
      <c r="V729" s="234"/>
      <c r="X729" s="234"/>
      <c r="Z729" s="234"/>
      <c r="AB729" s="234"/>
      <c r="AD729" s="234"/>
      <c r="AF729" s="234"/>
      <c r="AH729" s="234"/>
      <c r="AT729" s="247"/>
      <c r="AU729" s="247"/>
      <c r="AV729" s="247"/>
      <c r="AW729" s="247"/>
      <c r="AX729" s="247"/>
      <c r="AY729" s="247"/>
      <c r="AZ729" s="247"/>
      <c r="BA729" s="247"/>
      <c r="BB729" s="247"/>
    </row>
    <row r="730" spans="2:54" s="246" customFormat="1">
      <c r="B730" s="238"/>
      <c r="C730" s="239"/>
      <c r="D730" s="240"/>
      <c r="E730" s="239"/>
      <c r="F730" s="241"/>
      <c r="G730" s="239"/>
      <c r="H730" s="290"/>
      <c r="I730" s="239"/>
      <c r="J730" s="290"/>
      <c r="K730" s="243"/>
      <c r="L730" s="290"/>
      <c r="M730" s="243"/>
      <c r="N730" s="290"/>
      <c r="O730" s="292"/>
      <c r="P730" s="170"/>
      <c r="Q730" s="292"/>
      <c r="R730" s="238"/>
      <c r="T730" s="293"/>
      <c r="V730" s="234"/>
      <c r="X730" s="234"/>
      <c r="Z730" s="234"/>
      <c r="AB730" s="234"/>
      <c r="AD730" s="234"/>
      <c r="AF730" s="234"/>
      <c r="AH730" s="234"/>
      <c r="AT730" s="247"/>
      <c r="AU730" s="247"/>
      <c r="AV730" s="247"/>
      <c r="AW730" s="247"/>
      <c r="AX730" s="247"/>
      <c r="AY730" s="247"/>
      <c r="AZ730" s="247"/>
      <c r="BA730" s="247"/>
      <c r="BB730" s="247"/>
    </row>
    <row r="731" spans="2:54" s="246" customFormat="1">
      <c r="B731" s="238"/>
      <c r="C731" s="239"/>
      <c r="D731" s="240"/>
      <c r="E731" s="239"/>
      <c r="F731" s="241"/>
      <c r="G731" s="239"/>
      <c r="H731" s="290"/>
      <c r="I731" s="239"/>
      <c r="J731" s="290"/>
      <c r="K731" s="243"/>
      <c r="L731" s="290"/>
      <c r="M731" s="243"/>
      <c r="N731" s="290"/>
      <c r="O731" s="292"/>
      <c r="P731" s="170"/>
      <c r="Q731" s="292"/>
      <c r="R731" s="238"/>
      <c r="T731" s="293"/>
      <c r="V731" s="234"/>
      <c r="X731" s="234"/>
      <c r="Z731" s="234"/>
      <c r="AB731" s="234"/>
      <c r="AD731" s="234"/>
      <c r="AF731" s="234"/>
      <c r="AH731" s="234"/>
      <c r="AT731" s="247"/>
      <c r="AU731" s="247"/>
      <c r="AV731" s="247"/>
      <c r="AW731" s="247"/>
      <c r="AX731" s="247"/>
      <c r="AY731" s="247"/>
      <c r="AZ731" s="247"/>
      <c r="BA731" s="247"/>
      <c r="BB731" s="247"/>
    </row>
    <row r="732" spans="2:54" s="246" customFormat="1">
      <c r="B732" s="238"/>
      <c r="C732" s="239"/>
      <c r="D732" s="240"/>
      <c r="E732" s="239"/>
      <c r="F732" s="241"/>
      <c r="G732" s="239"/>
      <c r="H732" s="290"/>
      <c r="I732" s="239"/>
      <c r="J732" s="290"/>
      <c r="K732" s="243"/>
      <c r="L732" s="290"/>
      <c r="M732" s="243"/>
      <c r="N732" s="290"/>
      <c r="O732" s="292"/>
      <c r="P732" s="170"/>
      <c r="Q732" s="292"/>
      <c r="R732" s="238"/>
      <c r="T732" s="293"/>
      <c r="V732" s="234"/>
      <c r="X732" s="234"/>
      <c r="Z732" s="234"/>
      <c r="AB732" s="234"/>
      <c r="AD732" s="234"/>
      <c r="AF732" s="234"/>
      <c r="AH732" s="234"/>
      <c r="AT732" s="247"/>
      <c r="AU732" s="247"/>
      <c r="AV732" s="247"/>
      <c r="AW732" s="247"/>
      <c r="AX732" s="247"/>
      <c r="AY732" s="247"/>
      <c r="AZ732" s="247"/>
      <c r="BA732" s="247"/>
      <c r="BB732" s="247"/>
    </row>
    <row r="733" spans="2:54" s="246" customFormat="1">
      <c r="B733" s="238"/>
      <c r="C733" s="239"/>
      <c r="D733" s="240"/>
      <c r="E733" s="239"/>
      <c r="F733" s="241"/>
      <c r="G733" s="239"/>
      <c r="H733" s="290"/>
      <c r="I733" s="239"/>
      <c r="J733" s="290"/>
      <c r="K733" s="243"/>
      <c r="L733" s="290"/>
      <c r="M733" s="243"/>
      <c r="N733" s="290"/>
      <c r="O733" s="292"/>
      <c r="P733" s="170"/>
      <c r="Q733" s="292"/>
      <c r="R733" s="238"/>
      <c r="T733" s="293"/>
      <c r="V733" s="234"/>
      <c r="X733" s="234"/>
      <c r="Z733" s="234"/>
      <c r="AB733" s="234"/>
      <c r="AD733" s="234"/>
      <c r="AF733" s="234"/>
      <c r="AH733" s="234"/>
      <c r="AT733" s="247"/>
      <c r="AU733" s="247"/>
      <c r="AV733" s="247"/>
      <c r="AW733" s="247"/>
      <c r="AX733" s="247"/>
      <c r="AY733" s="247"/>
      <c r="AZ733" s="247"/>
      <c r="BA733" s="247"/>
      <c r="BB733" s="247"/>
    </row>
    <row r="734" spans="2:54" s="246" customFormat="1">
      <c r="B734" s="238"/>
      <c r="C734" s="239"/>
      <c r="D734" s="240"/>
      <c r="E734" s="239"/>
      <c r="F734" s="241"/>
      <c r="G734" s="239"/>
      <c r="H734" s="290"/>
      <c r="I734" s="239"/>
      <c r="J734" s="290"/>
      <c r="K734" s="243"/>
      <c r="L734" s="290"/>
      <c r="M734" s="243"/>
      <c r="N734" s="290"/>
      <c r="O734" s="292"/>
      <c r="P734" s="170"/>
      <c r="Q734" s="292"/>
      <c r="R734" s="238"/>
      <c r="T734" s="293"/>
      <c r="V734" s="234"/>
      <c r="X734" s="234"/>
      <c r="Z734" s="234"/>
      <c r="AB734" s="234"/>
      <c r="AD734" s="234"/>
      <c r="AF734" s="234"/>
      <c r="AH734" s="234"/>
      <c r="AT734" s="247"/>
      <c r="AU734" s="247"/>
      <c r="AV734" s="247"/>
      <c r="AW734" s="247"/>
      <c r="AX734" s="247"/>
      <c r="AY734" s="247"/>
      <c r="AZ734" s="247"/>
      <c r="BA734" s="247"/>
      <c r="BB734" s="247"/>
    </row>
    <row r="735" spans="2:54" s="246" customFormat="1">
      <c r="B735" s="238"/>
      <c r="C735" s="239"/>
      <c r="D735" s="240"/>
      <c r="E735" s="239"/>
      <c r="F735" s="241"/>
      <c r="G735" s="239"/>
      <c r="H735" s="290"/>
      <c r="I735" s="239"/>
      <c r="J735" s="290"/>
      <c r="K735" s="243"/>
      <c r="L735" s="290"/>
      <c r="M735" s="243"/>
      <c r="N735" s="290"/>
      <c r="O735" s="292"/>
      <c r="P735" s="170"/>
      <c r="Q735" s="292"/>
      <c r="R735" s="238"/>
      <c r="T735" s="293"/>
      <c r="V735" s="234"/>
      <c r="X735" s="234"/>
      <c r="Z735" s="234"/>
      <c r="AB735" s="234"/>
      <c r="AD735" s="234"/>
      <c r="AF735" s="234"/>
      <c r="AH735" s="234"/>
      <c r="AT735" s="247"/>
      <c r="AU735" s="247"/>
      <c r="AV735" s="247"/>
      <c r="AW735" s="247"/>
      <c r="AX735" s="247"/>
      <c r="AY735" s="247"/>
      <c r="AZ735" s="247"/>
      <c r="BA735" s="247"/>
      <c r="BB735" s="247"/>
    </row>
    <row r="736" spans="2:54" s="246" customFormat="1">
      <c r="B736" s="238"/>
      <c r="C736" s="239"/>
      <c r="D736" s="240"/>
      <c r="E736" s="239"/>
      <c r="F736" s="241"/>
      <c r="G736" s="239"/>
      <c r="H736" s="290"/>
      <c r="I736" s="239"/>
      <c r="J736" s="290"/>
      <c r="K736" s="243"/>
      <c r="L736" s="290"/>
      <c r="M736" s="243"/>
      <c r="N736" s="290"/>
      <c r="O736" s="292"/>
      <c r="P736" s="170"/>
      <c r="Q736" s="292"/>
      <c r="R736" s="238"/>
      <c r="T736" s="293"/>
      <c r="V736" s="234"/>
      <c r="X736" s="234"/>
      <c r="Z736" s="234"/>
      <c r="AB736" s="234"/>
      <c r="AD736" s="234"/>
      <c r="AF736" s="234"/>
      <c r="AH736" s="234"/>
      <c r="AT736" s="247"/>
      <c r="AU736" s="247"/>
      <c r="AV736" s="247"/>
      <c r="AW736" s="247"/>
      <c r="AX736" s="247"/>
      <c r="AY736" s="247"/>
      <c r="AZ736" s="247"/>
      <c r="BA736" s="247"/>
      <c r="BB736" s="247"/>
    </row>
    <row r="737" spans="2:54" s="246" customFormat="1">
      <c r="B737" s="238"/>
      <c r="C737" s="239"/>
      <c r="D737" s="240"/>
      <c r="E737" s="239"/>
      <c r="F737" s="241"/>
      <c r="G737" s="239"/>
      <c r="H737" s="290"/>
      <c r="I737" s="239"/>
      <c r="J737" s="290"/>
      <c r="K737" s="243"/>
      <c r="L737" s="290"/>
      <c r="M737" s="243"/>
      <c r="N737" s="290"/>
      <c r="O737" s="292"/>
      <c r="P737" s="170"/>
      <c r="Q737" s="292"/>
      <c r="R737" s="238"/>
      <c r="T737" s="293"/>
      <c r="V737" s="234"/>
      <c r="X737" s="234"/>
      <c r="Z737" s="234"/>
      <c r="AB737" s="234"/>
      <c r="AD737" s="234"/>
      <c r="AF737" s="234"/>
      <c r="AH737" s="234"/>
      <c r="AT737" s="247"/>
      <c r="AU737" s="247"/>
      <c r="AV737" s="247"/>
      <c r="AW737" s="247"/>
      <c r="AX737" s="247"/>
      <c r="AY737" s="247"/>
      <c r="AZ737" s="247"/>
      <c r="BA737" s="247"/>
      <c r="BB737" s="247"/>
    </row>
    <row r="738" spans="2:54" s="246" customFormat="1">
      <c r="B738" s="238"/>
      <c r="C738" s="239"/>
      <c r="D738" s="240"/>
      <c r="E738" s="239"/>
      <c r="F738" s="241"/>
      <c r="G738" s="239"/>
      <c r="H738" s="290"/>
      <c r="I738" s="239"/>
      <c r="J738" s="290"/>
      <c r="K738" s="243"/>
      <c r="L738" s="290"/>
      <c r="M738" s="243"/>
      <c r="N738" s="290"/>
      <c r="O738" s="292"/>
      <c r="P738" s="170"/>
      <c r="Q738" s="292"/>
      <c r="R738" s="238"/>
      <c r="T738" s="293"/>
      <c r="V738" s="234"/>
      <c r="X738" s="234"/>
      <c r="Z738" s="234"/>
      <c r="AB738" s="234"/>
      <c r="AD738" s="234"/>
      <c r="AF738" s="234"/>
      <c r="AH738" s="234"/>
      <c r="AT738" s="247"/>
      <c r="AU738" s="247"/>
      <c r="AV738" s="247"/>
      <c r="AW738" s="247"/>
      <c r="AX738" s="247"/>
      <c r="AY738" s="247"/>
      <c r="AZ738" s="247"/>
      <c r="BA738" s="247"/>
      <c r="BB738" s="247"/>
    </row>
    <row r="739" spans="2:54" s="246" customFormat="1">
      <c r="B739" s="238"/>
      <c r="C739" s="239"/>
      <c r="D739" s="240"/>
      <c r="E739" s="239"/>
      <c r="F739" s="241"/>
      <c r="G739" s="239"/>
      <c r="H739" s="290"/>
      <c r="I739" s="239"/>
      <c r="J739" s="290"/>
      <c r="K739" s="243"/>
      <c r="L739" s="290"/>
      <c r="M739" s="243"/>
      <c r="N739" s="290"/>
      <c r="O739" s="292"/>
      <c r="P739" s="170"/>
      <c r="Q739" s="292"/>
      <c r="R739" s="238"/>
      <c r="T739" s="293"/>
      <c r="V739" s="234"/>
      <c r="X739" s="234"/>
      <c r="Z739" s="234"/>
      <c r="AB739" s="234"/>
      <c r="AD739" s="234"/>
      <c r="AF739" s="234"/>
      <c r="AH739" s="234"/>
      <c r="AT739" s="247"/>
      <c r="AU739" s="247"/>
      <c r="AV739" s="247"/>
      <c r="AW739" s="247"/>
      <c r="AX739" s="247"/>
      <c r="AY739" s="247"/>
      <c r="AZ739" s="247"/>
      <c r="BA739" s="247"/>
      <c r="BB739" s="247"/>
    </row>
    <row r="740" spans="2:54" s="246" customFormat="1">
      <c r="B740" s="238"/>
      <c r="C740" s="239"/>
      <c r="D740" s="240"/>
      <c r="E740" s="239"/>
      <c r="F740" s="241"/>
      <c r="G740" s="239"/>
      <c r="H740" s="290"/>
      <c r="I740" s="239"/>
      <c r="J740" s="290"/>
      <c r="K740" s="243"/>
      <c r="L740" s="290"/>
      <c r="M740" s="243"/>
      <c r="N740" s="290"/>
      <c r="O740" s="292"/>
      <c r="P740" s="170"/>
      <c r="Q740" s="292"/>
      <c r="R740" s="238"/>
      <c r="T740" s="293"/>
      <c r="V740" s="234"/>
      <c r="X740" s="234"/>
      <c r="Z740" s="234"/>
      <c r="AB740" s="234"/>
      <c r="AD740" s="234"/>
      <c r="AF740" s="234"/>
      <c r="AH740" s="234"/>
      <c r="AT740" s="247"/>
      <c r="AU740" s="247"/>
      <c r="AV740" s="247"/>
      <c r="AW740" s="247"/>
      <c r="AX740" s="247"/>
      <c r="AY740" s="247"/>
      <c r="AZ740" s="247"/>
      <c r="BA740" s="247"/>
      <c r="BB740" s="247"/>
    </row>
    <row r="741" spans="2:54" s="246" customFormat="1">
      <c r="B741" s="238"/>
      <c r="C741" s="239"/>
      <c r="D741" s="240"/>
      <c r="E741" s="239"/>
      <c r="F741" s="241"/>
      <c r="G741" s="239"/>
      <c r="H741" s="290"/>
      <c r="I741" s="239"/>
      <c r="J741" s="290"/>
      <c r="K741" s="243"/>
      <c r="L741" s="290"/>
      <c r="M741" s="243"/>
      <c r="N741" s="290"/>
      <c r="O741" s="292"/>
      <c r="P741" s="170"/>
      <c r="Q741" s="292"/>
      <c r="R741" s="238"/>
      <c r="T741" s="293"/>
      <c r="V741" s="234"/>
      <c r="X741" s="234"/>
      <c r="Z741" s="234"/>
      <c r="AB741" s="234"/>
      <c r="AD741" s="234"/>
      <c r="AF741" s="234"/>
      <c r="AH741" s="234"/>
      <c r="AT741" s="247"/>
      <c r="AU741" s="247"/>
      <c r="AV741" s="247"/>
      <c r="AW741" s="247"/>
      <c r="AX741" s="247"/>
      <c r="AY741" s="247"/>
      <c r="AZ741" s="247"/>
      <c r="BA741" s="247"/>
      <c r="BB741" s="247"/>
    </row>
    <row r="742" spans="2:54" s="246" customFormat="1">
      <c r="B742" s="238"/>
      <c r="C742" s="239"/>
      <c r="D742" s="240"/>
      <c r="E742" s="239"/>
      <c r="F742" s="241"/>
      <c r="G742" s="239"/>
      <c r="H742" s="290"/>
      <c r="I742" s="239"/>
      <c r="J742" s="290"/>
      <c r="K742" s="243"/>
      <c r="L742" s="290"/>
      <c r="M742" s="243"/>
      <c r="N742" s="290"/>
      <c r="O742" s="292"/>
      <c r="P742" s="170"/>
      <c r="Q742" s="292"/>
      <c r="R742" s="238"/>
      <c r="T742" s="293"/>
      <c r="V742" s="234"/>
      <c r="X742" s="234"/>
      <c r="Z742" s="234"/>
      <c r="AB742" s="234"/>
      <c r="AD742" s="234"/>
      <c r="AF742" s="234"/>
      <c r="AH742" s="234"/>
      <c r="AT742" s="247"/>
      <c r="AU742" s="247"/>
      <c r="AV742" s="247"/>
      <c r="AW742" s="247"/>
      <c r="AX742" s="247"/>
      <c r="AY742" s="247"/>
      <c r="AZ742" s="247"/>
      <c r="BA742" s="247"/>
      <c r="BB742" s="247"/>
    </row>
    <row r="743" spans="2:54" s="246" customFormat="1">
      <c r="B743" s="238"/>
      <c r="C743" s="239"/>
      <c r="D743" s="240"/>
      <c r="E743" s="239"/>
      <c r="F743" s="241"/>
      <c r="G743" s="239"/>
      <c r="H743" s="290"/>
      <c r="I743" s="239"/>
      <c r="J743" s="290"/>
      <c r="K743" s="243"/>
      <c r="L743" s="290"/>
      <c r="M743" s="243"/>
      <c r="N743" s="290"/>
      <c r="O743" s="292"/>
      <c r="P743" s="170"/>
      <c r="Q743" s="292"/>
      <c r="R743" s="238"/>
      <c r="T743" s="293"/>
      <c r="V743" s="234"/>
      <c r="X743" s="234"/>
      <c r="Z743" s="234"/>
      <c r="AB743" s="234"/>
      <c r="AD743" s="234"/>
      <c r="AF743" s="234"/>
      <c r="AH743" s="234"/>
      <c r="AT743" s="247"/>
      <c r="AU743" s="247"/>
      <c r="AV743" s="247"/>
      <c r="AW743" s="247"/>
      <c r="AX743" s="247"/>
      <c r="AY743" s="247"/>
      <c r="AZ743" s="247"/>
      <c r="BA743" s="247"/>
      <c r="BB743" s="247"/>
    </row>
    <row r="744" spans="2:54" s="246" customFormat="1">
      <c r="B744" s="238"/>
      <c r="C744" s="239"/>
      <c r="D744" s="240"/>
      <c r="E744" s="239"/>
      <c r="F744" s="241"/>
      <c r="G744" s="239"/>
      <c r="H744" s="290"/>
      <c r="I744" s="239"/>
      <c r="J744" s="290"/>
      <c r="K744" s="243"/>
      <c r="L744" s="290"/>
      <c r="M744" s="243"/>
      <c r="N744" s="290"/>
      <c r="O744" s="292"/>
      <c r="P744" s="170"/>
      <c r="Q744" s="292"/>
      <c r="R744" s="238"/>
      <c r="T744" s="293"/>
      <c r="V744" s="234"/>
      <c r="X744" s="234"/>
      <c r="Z744" s="234"/>
      <c r="AB744" s="234"/>
      <c r="AD744" s="234"/>
      <c r="AF744" s="234"/>
      <c r="AH744" s="234"/>
      <c r="AT744" s="247"/>
      <c r="AU744" s="247"/>
      <c r="AV744" s="247"/>
      <c r="AW744" s="247"/>
      <c r="AX744" s="247"/>
      <c r="AY744" s="247"/>
      <c r="AZ744" s="247"/>
      <c r="BA744" s="247"/>
      <c r="BB744" s="247"/>
    </row>
    <row r="745" spans="2:54" s="246" customFormat="1">
      <c r="B745" s="238"/>
      <c r="C745" s="239"/>
      <c r="D745" s="240"/>
      <c r="E745" s="239"/>
      <c r="F745" s="241"/>
      <c r="G745" s="239"/>
      <c r="H745" s="290"/>
      <c r="I745" s="239"/>
      <c r="J745" s="290"/>
      <c r="K745" s="243"/>
      <c r="L745" s="290"/>
      <c r="M745" s="243"/>
      <c r="N745" s="290"/>
      <c r="O745" s="292"/>
      <c r="P745" s="170"/>
      <c r="Q745" s="292"/>
      <c r="R745" s="238"/>
      <c r="T745" s="293"/>
      <c r="V745" s="234"/>
      <c r="X745" s="234"/>
      <c r="Z745" s="234"/>
      <c r="AB745" s="234"/>
      <c r="AD745" s="234"/>
      <c r="AF745" s="234"/>
      <c r="AH745" s="234"/>
      <c r="AT745" s="247"/>
      <c r="AU745" s="247"/>
      <c r="AV745" s="247"/>
      <c r="AW745" s="247"/>
      <c r="AX745" s="247"/>
      <c r="AY745" s="247"/>
      <c r="AZ745" s="247"/>
      <c r="BA745" s="247"/>
      <c r="BB745" s="247"/>
    </row>
    <row r="746" spans="2:54" s="246" customFormat="1">
      <c r="B746" s="238"/>
      <c r="C746" s="239"/>
      <c r="D746" s="240"/>
      <c r="E746" s="239"/>
      <c r="F746" s="241"/>
      <c r="G746" s="239"/>
      <c r="H746" s="290"/>
      <c r="I746" s="239"/>
      <c r="J746" s="290"/>
      <c r="K746" s="243"/>
      <c r="L746" s="290"/>
      <c r="M746" s="243"/>
      <c r="N746" s="290"/>
      <c r="O746" s="292"/>
      <c r="P746" s="170"/>
      <c r="Q746" s="292"/>
      <c r="R746" s="238"/>
      <c r="T746" s="293"/>
      <c r="V746" s="234"/>
      <c r="X746" s="234"/>
      <c r="Z746" s="234"/>
      <c r="AB746" s="234"/>
      <c r="AD746" s="234"/>
      <c r="AF746" s="234"/>
      <c r="AH746" s="234"/>
      <c r="AT746" s="247"/>
      <c r="AU746" s="247"/>
      <c r="AV746" s="247"/>
      <c r="AW746" s="247"/>
      <c r="AX746" s="247"/>
      <c r="AY746" s="247"/>
      <c r="AZ746" s="247"/>
      <c r="BA746" s="247"/>
      <c r="BB746" s="247"/>
    </row>
    <row r="747" spans="2:54" s="246" customFormat="1">
      <c r="B747" s="238"/>
      <c r="C747" s="239"/>
      <c r="D747" s="240"/>
      <c r="E747" s="239"/>
      <c r="F747" s="241"/>
      <c r="G747" s="239"/>
      <c r="H747" s="290"/>
      <c r="I747" s="239"/>
      <c r="J747" s="290"/>
      <c r="K747" s="243"/>
      <c r="L747" s="290"/>
      <c r="M747" s="243"/>
      <c r="N747" s="290"/>
      <c r="O747" s="292"/>
      <c r="P747" s="170"/>
      <c r="Q747" s="292"/>
      <c r="R747" s="238"/>
      <c r="T747" s="293"/>
      <c r="V747" s="234"/>
      <c r="X747" s="234"/>
      <c r="Z747" s="234"/>
      <c r="AB747" s="234"/>
      <c r="AD747" s="234"/>
      <c r="AF747" s="234"/>
      <c r="AH747" s="234"/>
      <c r="AT747" s="247"/>
      <c r="AU747" s="247"/>
      <c r="AV747" s="247"/>
      <c r="AW747" s="247"/>
      <c r="AX747" s="247"/>
      <c r="AY747" s="247"/>
      <c r="AZ747" s="247"/>
      <c r="BA747" s="247"/>
      <c r="BB747" s="247"/>
    </row>
    <row r="748" spans="2:54" s="246" customFormat="1">
      <c r="B748" s="238"/>
      <c r="C748" s="239"/>
      <c r="D748" s="240"/>
      <c r="E748" s="239"/>
      <c r="F748" s="241"/>
      <c r="G748" s="239"/>
      <c r="H748" s="290"/>
      <c r="I748" s="239"/>
      <c r="J748" s="290"/>
      <c r="K748" s="243"/>
      <c r="L748" s="290"/>
      <c r="M748" s="243"/>
      <c r="N748" s="290"/>
      <c r="O748" s="292"/>
      <c r="P748" s="170"/>
      <c r="Q748" s="292"/>
      <c r="R748" s="238"/>
      <c r="T748" s="293"/>
      <c r="V748" s="234"/>
      <c r="X748" s="234"/>
      <c r="Z748" s="234"/>
      <c r="AB748" s="234"/>
      <c r="AD748" s="234"/>
      <c r="AF748" s="234"/>
      <c r="AH748" s="234"/>
      <c r="AT748" s="247"/>
      <c r="AU748" s="247"/>
      <c r="AV748" s="247"/>
      <c r="AW748" s="247"/>
      <c r="AX748" s="247"/>
      <c r="AY748" s="247"/>
      <c r="AZ748" s="247"/>
      <c r="BA748" s="247"/>
      <c r="BB748" s="247"/>
    </row>
    <row r="749" spans="2:54" s="246" customFormat="1">
      <c r="B749" s="238"/>
      <c r="C749" s="239"/>
      <c r="D749" s="240"/>
      <c r="E749" s="239"/>
      <c r="F749" s="241"/>
      <c r="G749" s="239"/>
      <c r="H749" s="290"/>
      <c r="I749" s="239"/>
      <c r="J749" s="290"/>
      <c r="K749" s="243"/>
      <c r="L749" s="290"/>
      <c r="M749" s="243"/>
      <c r="N749" s="290"/>
      <c r="O749" s="292"/>
      <c r="P749" s="170"/>
      <c r="Q749" s="292"/>
      <c r="R749" s="238"/>
      <c r="T749" s="293"/>
      <c r="V749" s="234"/>
      <c r="X749" s="234"/>
      <c r="Z749" s="234"/>
      <c r="AB749" s="234"/>
      <c r="AD749" s="234"/>
      <c r="AF749" s="234"/>
      <c r="AH749" s="234"/>
      <c r="AT749" s="247"/>
      <c r="AU749" s="247"/>
      <c r="AV749" s="247"/>
      <c r="AW749" s="247"/>
      <c r="AX749" s="247"/>
      <c r="AY749" s="247"/>
      <c r="AZ749" s="247"/>
      <c r="BA749" s="247"/>
      <c r="BB749" s="247"/>
    </row>
    <row r="750" spans="2:54" s="246" customFormat="1">
      <c r="B750" s="238"/>
      <c r="C750" s="239"/>
      <c r="D750" s="240"/>
      <c r="E750" s="239"/>
      <c r="F750" s="241"/>
      <c r="G750" s="239"/>
      <c r="H750" s="290"/>
      <c r="I750" s="239"/>
      <c r="J750" s="290"/>
      <c r="K750" s="243"/>
      <c r="L750" s="290"/>
      <c r="M750" s="243"/>
      <c r="N750" s="290"/>
      <c r="O750" s="292"/>
      <c r="P750" s="170"/>
      <c r="Q750" s="292"/>
      <c r="R750" s="238"/>
      <c r="T750" s="293"/>
      <c r="V750" s="234"/>
      <c r="X750" s="234"/>
      <c r="Z750" s="234"/>
      <c r="AB750" s="234"/>
      <c r="AD750" s="234"/>
      <c r="AF750" s="234"/>
      <c r="AH750" s="234"/>
      <c r="AT750" s="247"/>
      <c r="AU750" s="247"/>
      <c r="AV750" s="247"/>
      <c r="AW750" s="247"/>
      <c r="AX750" s="247"/>
      <c r="AY750" s="247"/>
      <c r="AZ750" s="247"/>
      <c r="BA750" s="247"/>
      <c r="BB750" s="247"/>
    </row>
    <row r="751" spans="2:54" s="246" customFormat="1">
      <c r="B751" s="238"/>
      <c r="C751" s="239"/>
      <c r="D751" s="240"/>
      <c r="E751" s="239"/>
      <c r="F751" s="241"/>
      <c r="G751" s="239"/>
      <c r="H751" s="290"/>
      <c r="I751" s="239"/>
      <c r="J751" s="290"/>
      <c r="K751" s="243"/>
      <c r="L751" s="290"/>
      <c r="M751" s="243"/>
      <c r="N751" s="290"/>
      <c r="O751" s="292"/>
      <c r="P751" s="170"/>
      <c r="Q751" s="292"/>
      <c r="R751" s="238"/>
      <c r="T751" s="293"/>
      <c r="V751" s="234"/>
      <c r="X751" s="234"/>
      <c r="Z751" s="234"/>
      <c r="AB751" s="234"/>
      <c r="AD751" s="234"/>
      <c r="AF751" s="234"/>
      <c r="AH751" s="234"/>
      <c r="AT751" s="247"/>
      <c r="AU751" s="247"/>
      <c r="AV751" s="247"/>
      <c r="AW751" s="247"/>
      <c r="AX751" s="247"/>
      <c r="AY751" s="247"/>
      <c r="AZ751" s="247"/>
      <c r="BA751" s="247"/>
      <c r="BB751" s="247"/>
    </row>
    <row r="752" spans="2:54" s="246" customFormat="1">
      <c r="B752" s="238"/>
      <c r="C752" s="239"/>
      <c r="D752" s="240"/>
      <c r="E752" s="239"/>
      <c r="F752" s="241"/>
      <c r="G752" s="239"/>
      <c r="H752" s="290"/>
      <c r="I752" s="239"/>
      <c r="J752" s="290"/>
      <c r="K752" s="243"/>
      <c r="L752" s="290"/>
      <c r="M752" s="243"/>
      <c r="N752" s="290"/>
      <c r="O752" s="292"/>
      <c r="P752" s="170"/>
      <c r="Q752" s="292"/>
      <c r="R752" s="238"/>
      <c r="T752" s="293"/>
      <c r="V752" s="234"/>
      <c r="X752" s="234"/>
      <c r="Z752" s="234"/>
      <c r="AB752" s="234"/>
      <c r="AD752" s="234"/>
      <c r="AF752" s="234"/>
      <c r="AH752" s="234"/>
      <c r="AT752" s="247"/>
      <c r="AU752" s="247"/>
      <c r="AV752" s="247"/>
      <c r="AW752" s="247"/>
      <c r="AX752" s="247"/>
      <c r="AY752" s="247"/>
      <c r="AZ752" s="247"/>
      <c r="BA752" s="247"/>
      <c r="BB752" s="247"/>
    </row>
    <row r="753" spans="2:54" s="246" customFormat="1">
      <c r="B753" s="238"/>
      <c r="C753" s="239"/>
      <c r="D753" s="240"/>
      <c r="E753" s="239"/>
      <c r="F753" s="241"/>
      <c r="G753" s="239"/>
      <c r="H753" s="290"/>
      <c r="I753" s="239"/>
      <c r="J753" s="290"/>
      <c r="K753" s="243"/>
      <c r="L753" s="290"/>
      <c r="M753" s="243"/>
      <c r="N753" s="290"/>
      <c r="O753" s="292"/>
      <c r="P753" s="170"/>
      <c r="Q753" s="292"/>
      <c r="R753" s="238"/>
      <c r="T753" s="293"/>
      <c r="V753" s="234"/>
      <c r="X753" s="234"/>
      <c r="Z753" s="234"/>
      <c r="AB753" s="234"/>
      <c r="AD753" s="234"/>
      <c r="AF753" s="234"/>
      <c r="AH753" s="234"/>
      <c r="AT753" s="247"/>
      <c r="AU753" s="247"/>
      <c r="AV753" s="247"/>
      <c r="AW753" s="247"/>
      <c r="AX753" s="247"/>
      <c r="AY753" s="247"/>
      <c r="AZ753" s="247"/>
      <c r="BA753" s="247"/>
      <c r="BB753" s="247"/>
    </row>
    <row r="754" spans="2:54" s="246" customFormat="1">
      <c r="B754" s="238"/>
      <c r="C754" s="239"/>
      <c r="D754" s="240"/>
      <c r="E754" s="239"/>
      <c r="F754" s="241"/>
      <c r="G754" s="239"/>
      <c r="H754" s="290"/>
      <c r="I754" s="239"/>
      <c r="J754" s="290"/>
      <c r="K754" s="243"/>
      <c r="L754" s="290"/>
      <c r="M754" s="243"/>
      <c r="N754" s="290"/>
      <c r="O754" s="292"/>
      <c r="P754" s="170"/>
      <c r="Q754" s="292"/>
      <c r="R754" s="238"/>
      <c r="T754" s="293"/>
      <c r="V754" s="234"/>
      <c r="X754" s="234"/>
      <c r="Z754" s="234"/>
      <c r="AB754" s="234"/>
      <c r="AD754" s="234"/>
      <c r="AF754" s="234"/>
      <c r="AH754" s="234"/>
      <c r="AT754" s="247"/>
      <c r="AU754" s="247"/>
      <c r="AV754" s="247"/>
      <c r="AW754" s="247"/>
      <c r="AX754" s="247"/>
      <c r="AY754" s="247"/>
      <c r="AZ754" s="247"/>
      <c r="BA754" s="247"/>
      <c r="BB754" s="247"/>
    </row>
    <row r="755" spans="2:54" s="246" customFormat="1">
      <c r="B755" s="238"/>
      <c r="C755" s="239"/>
      <c r="D755" s="240"/>
      <c r="E755" s="239"/>
      <c r="F755" s="241"/>
      <c r="G755" s="239"/>
      <c r="H755" s="290"/>
      <c r="I755" s="239"/>
      <c r="J755" s="290"/>
      <c r="K755" s="243"/>
      <c r="L755" s="290"/>
      <c r="M755" s="243"/>
      <c r="N755" s="290"/>
      <c r="O755" s="292"/>
      <c r="P755" s="170"/>
      <c r="Q755" s="292"/>
      <c r="R755" s="238"/>
      <c r="T755" s="293"/>
      <c r="V755" s="234"/>
      <c r="X755" s="234"/>
      <c r="Z755" s="234"/>
      <c r="AB755" s="234"/>
      <c r="AD755" s="234"/>
      <c r="AF755" s="234"/>
      <c r="AH755" s="234"/>
      <c r="AT755" s="247"/>
      <c r="AU755" s="247"/>
      <c r="AV755" s="247"/>
      <c r="AW755" s="247"/>
      <c r="AX755" s="247"/>
      <c r="AY755" s="247"/>
      <c r="AZ755" s="247"/>
      <c r="BA755" s="247"/>
      <c r="BB755" s="247"/>
    </row>
    <row r="756" spans="2:54" s="246" customFormat="1">
      <c r="B756" s="238"/>
      <c r="C756" s="239"/>
      <c r="D756" s="240"/>
      <c r="E756" s="239"/>
      <c r="F756" s="241"/>
      <c r="G756" s="239"/>
      <c r="H756" s="290"/>
      <c r="I756" s="239"/>
      <c r="J756" s="290"/>
      <c r="K756" s="243"/>
      <c r="L756" s="290"/>
      <c r="M756" s="243"/>
      <c r="N756" s="290"/>
      <c r="O756" s="292"/>
      <c r="P756" s="170"/>
      <c r="Q756" s="292"/>
      <c r="R756" s="238"/>
      <c r="T756" s="293"/>
      <c r="V756" s="234"/>
      <c r="X756" s="234"/>
      <c r="Z756" s="234"/>
      <c r="AB756" s="234"/>
      <c r="AD756" s="234"/>
      <c r="AF756" s="234"/>
      <c r="AH756" s="234"/>
      <c r="AT756" s="247"/>
      <c r="AU756" s="247"/>
      <c r="AV756" s="247"/>
      <c r="AW756" s="247"/>
      <c r="AX756" s="247"/>
      <c r="AY756" s="247"/>
      <c r="AZ756" s="247"/>
      <c r="BA756" s="247"/>
      <c r="BB756" s="247"/>
    </row>
    <row r="757" spans="2:54" s="246" customFormat="1">
      <c r="B757" s="238"/>
      <c r="C757" s="239"/>
      <c r="D757" s="240"/>
      <c r="E757" s="239"/>
      <c r="F757" s="241"/>
      <c r="G757" s="239"/>
      <c r="H757" s="290"/>
      <c r="I757" s="239"/>
      <c r="J757" s="290"/>
      <c r="K757" s="243"/>
      <c r="L757" s="290"/>
      <c r="M757" s="243"/>
      <c r="N757" s="290"/>
      <c r="O757" s="292"/>
      <c r="P757" s="170"/>
      <c r="Q757" s="292"/>
      <c r="R757" s="238"/>
      <c r="T757" s="293"/>
      <c r="V757" s="234"/>
      <c r="X757" s="234"/>
      <c r="Z757" s="234"/>
      <c r="AB757" s="234"/>
      <c r="AD757" s="234"/>
      <c r="AF757" s="234"/>
      <c r="AH757" s="234"/>
      <c r="AT757" s="247"/>
      <c r="AU757" s="247"/>
      <c r="AV757" s="247"/>
      <c r="AW757" s="247"/>
      <c r="AX757" s="247"/>
      <c r="AY757" s="247"/>
      <c r="AZ757" s="247"/>
      <c r="BA757" s="247"/>
      <c r="BB757" s="247"/>
    </row>
    <row r="758" spans="2:54" s="246" customFormat="1">
      <c r="B758" s="238"/>
      <c r="C758" s="239"/>
      <c r="D758" s="240"/>
      <c r="E758" s="239"/>
      <c r="F758" s="241"/>
      <c r="G758" s="239"/>
      <c r="H758" s="290"/>
      <c r="I758" s="239"/>
      <c r="J758" s="290"/>
      <c r="K758" s="243"/>
      <c r="L758" s="290"/>
      <c r="M758" s="243"/>
      <c r="N758" s="290"/>
      <c r="O758" s="292"/>
      <c r="P758" s="170"/>
      <c r="Q758" s="292"/>
      <c r="R758" s="238"/>
      <c r="T758" s="293"/>
      <c r="V758" s="234"/>
      <c r="X758" s="234"/>
      <c r="Z758" s="234"/>
      <c r="AB758" s="234"/>
      <c r="AD758" s="234"/>
      <c r="AF758" s="234"/>
      <c r="AH758" s="234"/>
      <c r="AT758" s="247"/>
      <c r="AU758" s="247"/>
      <c r="AV758" s="247"/>
      <c r="AW758" s="247"/>
      <c r="AX758" s="247"/>
      <c r="AY758" s="247"/>
      <c r="AZ758" s="247"/>
      <c r="BA758" s="247"/>
      <c r="BB758" s="247"/>
    </row>
    <row r="759" spans="2:54" s="246" customFormat="1">
      <c r="B759" s="238"/>
      <c r="C759" s="239"/>
      <c r="D759" s="240"/>
      <c r="E759" s="239"/>
      <c r="F759" s="241"/>
      <c r="G759" s="239"/>
      <c r="H759" s="290"/>
      <c r="I759" s="239"/>
      <c r="J759" s="290"/>
      <c r="K759" s="243"/>
      <c r="L759" s="290"/>
      <c r="M759" s="243"/>
      <c r="N759" s="290"/>
      <c r="O759" s="292"/>
      <c r="P759" s="170"/>
      <c r="Q759" s="292"/>
      <c r="R759" s="238"/>
      <c r="T759" s="293"/>
      <c r="V759" s="234"/>
      <c r="X759" s="234"/>
      <c r="Z759" s="234"/>
      <c r="AB759" s="234"/>
      <c r="AD759" s="234"/>
      <c r="AF759" s="234"/>
      <c r="AH759" s="234"/>
      <c r="AT759" s="247"/>
      <c r="AU759" s="247"/>
      <c r="AV759" s="247"/>
      <c r="AW759" s="247"/>
      <c r="AX759" s="247"/>
      <c r="AY759" s="247"/>
      <c r="AZ759" s="247"/>
      <c r="BA759" s="247"/>
      <c r="BB759" s="247"/>
    </row>
    <row r="760" spans="2:54" s="246" customFormat="1">
      <c r="B760" s="238"/>
      <c r="C760" s="239"/>
      <c r="D760" s="240"/>
      <c r="E760" s="239"/>
      <c r="F760" s="241"/>
      <c r="G760" s="239"/>
      <c r="H760" s="290"/>
      <c r="I760" s="239"/>
      <c r="J760" s="290"/>
      <c r="K760" s="243"/>
      <c r="L760" s="290"/>
      <c r="M760" s="243"/>
      <c r="N760" s="290"/>
      <c r="O760" s="292"/>
      <c r="P760" s="170"/>
      <c r="Q760" s="292"/>
      <c r="R760" s="238"/>
      <c r="T760" s="293"/>
      <c r="V760" s="234"/>
      <c r="X760" s="234"/>
      <c r="Z760" s="234"/>
      <c r="AB760" s="234"/>
      <c r="AD760" s="234"/>
      <c r="AF760" s="234"/>
      <c r="AH760" s="234"/>
      <c r="AT760" s="247"/>
      <c r="AU760" s="247"/>
      <c r="AV760" s="247"/>
      <c r="AW760" s="247"/>
      <c r="AX760" s="247"/>
      <c r="AY760" s="247"/>
      <c r="AZ760" s="247"/>
      <c r="BA760" s="247"/>
      <c r="BB760" s="247"/>
    </row>
    <row r="761" spans="2:54" s="246" customFormat="1">
      <c r="B761" s="238"/>
      <c r="C761" s="239"/>
      <c r="D761" s="240"/>
      <c r="E761" s="239"/>
      <c r="F761" s="241"/>
      <c r="G761" s="239"/>
      <c r="H761" s="290"/>
      <c r="I761" s="239"/>
      <c r="J761" s="290"/>
      <c r="K761" s="243"/>
      <c r="L761" s="290"/>
      <c r="M761" s="243"/>
      <c r="N761" s="290"/>
      <c r="O761" s="292"/>
      <c r="P761" s="170"/>
      <c r="Q761" s="292"/>
      <c r="R761" s="238"/>
      <c r="T761" s="293"/>
      <c r="V761" s="234"/>
      <c r="X761" s="234"/>
      <c r="Z761" s="234"/>
      <c r="AB761" s="234"/>
      <c r="AD761" s="234"/>
      <c r="AF761" s="234"/>
      <c r="AH761" s="234"/>
      <c r="AT761" s="247"/>
      <c r="AU761" s="247"/>
      <c r="AV761" s="247"/>
      <c r="AW761" s="247"/>
      <c r="AX761" s="247"/>
      <c r="AY761" s="247"/>
      <c r="AZ761" s="247"/>
      <c r="BA761" s="247"/>
      <c r="BB761" s="247"/>
    </row>
    <row r="762" spans="2:54" s="246" customFormat="1">
      <c r="B762" s="238"/>
      <c r="C762" s="239"/>
      <c r="D762" s="240"/>
      <c r="E762" s="239"/>
      <c r="F762" s="241"/>
      <c r="G762" s="239"/>
      <c r="H762" s="290"/>
      <c r="I762" s="239"/>
      <c r="J762" s="290"/>
      <c r="K762" s="243"/>
      <c r="L762" s="290"/>
      <c r="M762" s="243"/>
      <c r="N762" s="290"/>
      <c r="O762" s="292"/>
      <c r="P762" s="170"/>
      <c r="Q762" s="292"/>
      <c r="R762" s="238"/>
      <c r="T762" s="293"/>
      <c r="V762" s="234"/>
      <c r="X762" s="234"/>
      <c r="Z762" s="234"/>
      <c r="AB762" s="234"/>
      <c r="AD762" s="234"/>
      <c r="AF762" s="234"/>
      <c r="AH762" s="234"/>
      <c r="AT762" s="247"/>
      <c r="AU762" s="247"/>
      <c r="AV762" s="247"/>
      <c r="AW762" s="247"/>
      <c r="AX762" s="247"/>
      <c r="AY762" s="247"/>
      <c r="AZ762" s="247"/>
      <c r="BA762" s="247"/>
      <c r="BB762" s="247"/>
    </row>
    <row r="763" spans="2:54" s="246" customFormat="1">
      <c r="B763" s="238"/>
      <c r="C763" s="239"/>
      <c r="D763" s="240"/>
      <c r="E763" s="239"/>
      <c r="F763" s="241"/>
      <c r="G763" s="239"/>
      <c r="H763" s="290"/>
      <c r="I763" s="239"/>
      <c r="J763" s="290"/>
      <c r="K763" s="243"/>
      <c r="L763" s="290"/>
      <c r="M763" s="243"/>
      <c r="N763" s="290"/>
      <c r="O763" s="292"/>
      <c r="P763" s="170"/>
      <c r="Q763" s="292"/>
      <c r="R763" s="238"/>
      <c r="T763" s="293"/>
      <c r="V763" s="234"/>
      <c r="X763" s="234"/>
      <c r="Z763" s="234"/>
      <c r="AB763" s="234"/>
      <c r="AD763" s="234"/>
      <c r="AF763" s="234"/>
      <c r="AH763" s="234"/>
      <c r="AT763" s="247"/>
      <c r="AU763" s="247"/>
      <c r="AV763" s="247"/>
      <c r="AW763" s="247"/>
      <c r="AX763" s="247"/>
      <c r="AY763" s="247"/>
      <c r="AZ763" s="247"/>
      <c r="BA763" s="247"/>
      <c r="BB763" s="247"/>
    </row>
    <row r="764" spans="2:54" s="246" customFormat="1">
      <c r="B764" s="238"/>
      <c r="C764" s="239"/>
      <c r="D764" s="240"/>
      <c r="E764" s="239"/>
      <c r="F764" s="241"/>
      <c r="G764" s="239"/>
      <c r="H764" s="290"/>
      <c r="I764" s="239"/>
      <c r="J764" s="290"/>
      <c r="K764" s="243"/>
      <c r="L764" s="290"/>
      <c r="M764" s="243"/>
      <c r="N764" s="290"/>
      <c r="O764" s="292"/>
      <c r="P764" s="170"/>
      <c r="Q764" s="292"/>
      <c r="R764" s="238"/>
      <c r="T764" s="293"/>
      <c r="V764" s="234"/>
      <c r="X764" s="234"/>
      <c r="Z764" s="234"/>
      <c r="AB764" s="234"/>
      <c r="AD764" s="234"/>
      <c r="AF764" s="234"/>
      <c r="AH764" s="234"/>
      <c r="AT764" s="247"/>
      <c r="AU764" s="247"/>
      <c r="AV764" s="247"/>
      <c r="AW764" s="247"/>
      <c r="AX764" s="247"/>
      <c r="AY764" s="247"/>
      <c r="AZ764" s="247"/>
      <c r="BA764" s="247"/>
      <c r="BB764" s="247"/>
    </row>
    <row r="765" spans="2:54" s="246" customFormat="1">
      <c r="B765" s="238"/>
      <c r="C765" s="239"/>
      <c r="D765" s="240"/>
      <c r="E765" s="239"/>
      <c r="F765" s="241"/>
      <c r="G765" s="239"/>
      <c r="H765" s="290"/>
      <c r="I765" s="239"/>
      <c r="J765" s="290"/>
      <c r="K765" s="243"/>
      <c r="L765" s="290"/>
      <c r="M765" s="243"/>
      <c r="N765" s="290"/>
      <c r="O765" s="292"/>
      <c r="P765" s="170"/>
      <c r="Q765" s="292"/>
      <c r="R765" s="238"/>
      <c r="T765" s="293"/>
      <c r="V765" s="234"/>
      <c r="X765" s="234"/>
      <c r="Z765" s="234"/>
      <c r="AB765" s="234"/>
      <c r="AD765" s="234"/>
      <c r="AF765" s="234"/>
      <c r="AH765" s="234"/>
      <c r="AT765" s="247"/>
      <c r="AU765" s="247"/>
      <c r="AV765" s="247"/>
      <c r="AW765" s="247"/>
      <c r="AX765" s="247"/>
      <c r="AY765" s="247"/>
      <c r="AZ765" s="247"/>
      <c r="BA765" s="247"/>
      <c r="BB765" s="247"/>
    </row>
    <row r="766" spans="2:54" s="246" customFormat="1">
      <c r="B766" s="238"/>
      <c r="C766" s="239"/>
      <c r="D766" s="240"/>
      <c r="E766" s="239"/>
      <c r="F766" s="241"/>
      <c r="G766" s="239"/>
      <c r="H766" s="290"/>
      <c r="I766" s="239"/>
      <c r="J766" s="290"/>
      <c r="K766" s="243"/>
      <c r="L766" s="290"/>
      <c r="M766" s="243"/>
      <c r="N766" s="290"/>
      <c r="O766" s="292"/>
      <c r="P766" s="170"/>
      <c r="Q766" s="292"/>
      <c r="R766" s="238"/>
      <c r="T766" s="293"/>
      <c r="V766" s="234"/>
      <c r="X766" s="234"/>
      <c r="Z766" s="234"/>
      <c r="AB766" s="234"/>
      <c r="AD766" s="234"/>
      <c r="AF766" s="234"/>
      <c r="AH766" s="234"/>
      <c r="AT766" s="247"/>
      <c r="AU766" s="247"/>
      <c r="AV766" s="247"/>
      <c r="AW766" s="247"/>
      <c r="AX766" s="247"/>
      <c r="AY766" s="247"/>
      <c r="AZ766" s="247"/>
      <c r="BA766" s="247"/>
      <c r="BB766" s="247"/>
    </row>
    <row r="767" spans="2:54" s="246" customFormat="1">
      <c r="B767" s="238"/>
      <c r="C767" s="239"/>
      <c r="D767" s="240"/>
      <c r="E767" s="239"/>
      <c r="F767" s="241"/>
      <c r="G767" s="239"/>
      <c r="H767" s="290"/>
      <c r="I767" s="239"/>
      <c r="J767" s="290"/>
      <c r="K767" s="243"/>
      <c r="L767" s="290"/>
      <c r="M767" s="243"/>
      <c r="N767" s="290"/>
      <c r="O767" s="292"/>
      <c r="P767" s="170"/>
      <c r="Q767" s="292"/>
      <c r="R767" s="238"/>
      <c r="T767" s="293"/>
      <c r="V767" s="234"/>
      <c r="X767" s="234"/>
      <c r="Z767" s="234"/>
      <c r="AB767" s="234"/>
      <c r="AD767" s="234"/>
      <c r="AF767" s="234"/>
      <c r="AH767" s="234"/>
      <c r="AT767" s="247"/>
      <c r="AU767" s="247"/>
      <c r="AV767" s="247"/>
      <c r="AW767" s="247"/>
      <c r="AX767" s="247"/>
      <c r="AY767" s="247"/>
      <c r="AZ767" s="247"/>
      <c r="BA767" s="247"/>
      <c r="BB767" s="247"/>
    </row>
    <row r="768" spans="2:54" s="246" customFormat="1">
      <c r="B768" s="238"/>
      <c r="C768" s="239"/>
      <c r="D768" s="240"/>
      <c r="E768" s="239"/>
      <c r="F768" s="241"/>
      <c r="G768" s="239"/>
      <c r="H768" s="290"/>
      <c r="I768" s="239"/>
      <c r="J768" s="290"/>
      <c r="K768" s="243"/>
      <c r="L768" s="290"/>
      <c r="M768" s="243"/>
      <c r="N768" s="290"/>
      <c r="O768" s="292"/>
      <c r="P768" s="170"/>
      <c r="Q768" s="292"/>
      <c r="R768" s="238"/>
      <c r="T768" s="293"/>
      <c r="V768" s="234"/>
      <c r="X768" s="234"/>
      <c r="Z768" s="234"/>
      <c r="AB768" s="234"/>
      <c r="AD768" s="234"/>
      <c r="AF768" s="234"/>
      <c r="AH768" s="234"/>
      <c r="AT768" s="247"/>
      <c r="AU768" s="247"/>
      <c r="AV768" s="247"/>
      <c r="AW768" s="247"/>
      <c r="AX768" s="247"/>
      <c r="AY768" s="247"/>
      <c r="AZ768" s="247"/>
      <c r="BA768" s="247"/>
      <c r="BB768" s="247"/>
    </row>
    <row r="769" spans="2:54" s="246" customFormat="1">
      <c r="B769" s="238"/>
      <c r="C769" s="239"/>
      <c r="D769" s="240"/>
      <c r="E769" s="239"/>
      <c r="F769" s="241"/>
      <c r="G769" s="239"/>
      <c r="H769" s="290"/>
      <c r="I769" s="239"/>
      <c r="J769" s="290"/>
      <c r="K769" s="243"/>
      <c r="L769" s="290"/>
      <c r="M769" s="243"/>
      <c r="N769" s="290"/>
      <c r="O769" s="292"/>
      <c r="P769" s="170"/>
      <c r="Q769" s="292"/>
      <c r="R769" s="238"/>
      <c r="T769" s="293"/>
      <c r="V769" s="234"/>
      <c r="X769" s="234"/>
      <c r="Z769" s="234"/>
      <c r="AB769" s="234"/>
      <c r="AD769" s="234"/>
      <c r="AF769" s="234"/>
      <c r="AH769" s="234"/>
      <c r="AT769" s="247"/>
      <c r="AU769" s="247"/>
      <c r="AV769" s="247"/>
      <c r="AW769" s="247"/>
      <c r="AX769" s="247"/>
      <c r="AY769" s="247"/>
      <c r="AZ769" s="247"/>
      <c r="BA769" s="247"/>
      <c r="BB769" s="247"/>
    </row>
    <row r="770" spans="2:54" s="246" customFormat="1">
      <c r="B770" s="238"/>
      <c r="C770" s="239"/>
      <c r="D770" s="240"/>
      <c r="E770" s="239"/>
      <c r="F770" s="241"/>
      <c r="G770" s="239"/>
      <c r="H770" s="290"/>
      <c r="I770" s="239"/>
      <c r="J770" s="290"/>
      <c r="K770" s="243"/>
      <c r="L770" s="290"/>
      <c r="M770" s="243"/>
      <c r="N770" s="290"/>
      <c r="O770" s="292"/>
      <c r="P770" s="170"/>
      <c r="Q770" s="292"/>
      <c r="R770" s="238"/>
      <c r="T770" s="293"/>
      <c r="V770" s="234"/>
      <c r="X770" s="234"/>
      <c r="Z770" s="234"/>
      <c r="AB770" s="234"/>
      <c r="AD770" s="234"/>
      <c r="AF770" s="234"/>
      <c r="AH770" s="234"/>
      <c r="AT770" s="247"/>
      <c r="AU770" s="247"/>
      <c r="AV770" s="247"/>
      <c r="AW770" s="247"/>
      <c r="AX770" s="247"/>
      <c r="AY770" s="247"/>
      <c r="AZ770" s="247"/>
      <c r="BA770" s="247"/>
      <c r="BB770" s="247"/>
    </row>
    <row r="771" spans="2:54" s="246" customFormat="1">
      <c r="B771" s="238"/>
      <c r="C771" s="239"/>
      <c r="D771" s="240"/>
      <c r="E771" s="239"/>
      <c r="F771" s="241"/>
      <c r="G771" s="239"/>
      <c r="H771" s="290"/>
      <c r="I771" s="239"/>
      <c r="J771" s="290"/>
      <c r="K771" s="243"/>
      <c r="L771" s="290"/>
      <c r="M771" s="243"/>
      <c r="N771" s="290"/>
      <c r="O771" s="292"/>
      <c r="P771" s="170"/>
      <c r="Q771" s="292"/>
      <c r="R771" s="238"/>
      <c r="T771" s="293"/>
      <c r="V771" s="234"/>
      <c r="X771" s="234"/>
      <c r="Z771" s="234"/>
      <c r="AB771" s="234"/>
      <c r="AD771" s="234"/>
      <c r="AF771" s="234"/>
      <c r="AH771" s="234"/>
      <c r="AT771" s="247"/>
      <c r="AU771" s="247"/>
      <c r="AV771" s="247"/>
      <c r="AW771" s="247"/>
      <c r="AX771" s="247"/>
      <c r="AY771" s="247"/>
      <c r="AZ771" s="247"/>
      <c r="BA771" s="247"/>
      <c r="BB771" s="247"/>
    </row>
    <row r="772" spans="2:54" s="246" customFormat="1">
      <c r="B772" s="238"/>
      <c r="C772" s="239"/>
      <c r="D772" s="240"/>
      <c r="E772" s="239"/>
      <c r="F772" s="241"/>
      <c r="G772" s="239"/>
      <c r="H772" s="290"/>
      <c r="I772" s="239"/>
      <c r="J772" s="290"/>
      <c r="K772" s="243"/>
      <c r="L772" s="290"/>
      <c r="M772" s="243"/>
      <c r="N772" s="290"/>
      <c r="O772" s="292"/>
      <c r="P772" s="170"/>
      <c r="Q772" s="292"/>
      <c r="R772" s="238"/>
      <c r="T772" s="293"/>
      <c r="V772" s="234"/>
      <c r="X772" s="234"/>
      <c r="Z772" s="234"/>
      <c r="AB772" s="234"/>
      <c r="AD772" s="234"/>
      <c r="AF772" s="234"/>
      <c r="AH772" s="234"/>
      <c r="AT772" s="247"/>
      <c r="AU772" s="247"/>
      <c r="AV772" s="247"/>
      <c r="AW772" s="247"/>
      <c r="AX772" s="247"/>
      <c r="AY772" s="247"/>
      <c r="AZ772" s="247"/>
      <c r="BA772" s="247"/>
      <c r="BB772" s="247"/>
    </row>
    <row r="773" spans="2:54" s="246" customFormat="1">
      <c r="B773" s="238"/>
      <c r="C773" s="239"/>
      <c r="D773" s="240"/>
      <c r="E773" s="239"/>
      <c r="F773" s="241"/>
      <c r="G773" s="239"/>
      <c r="H773" s="290"/>
      <c r="I773" s="239"/>
      <c r="J773" s="290"/>
      <c r="K773" s="243"/>
      <c r="L773" s="290"/>
      <c r="M773" s="243"/>
      <c r="N773" s="290"/>
      <c r="O773" s="292"/>
      <c r="P773" s="170"/>
      <c r="Q773" s="292"/>
      <c r="R773" s="238"/>
      <c r="T773" s="293"/>
      <c r="V773" s="234"/>
      <c r="X773" s="234"/>
      <c r="Z773" s="234"/>
      <c r="AB773" s="234"/>
      <c r="AD773" s="234"/>
      <c r="AF773" s="234"/>
      <c r="AH773" s="234"/>
      <c r="AT773" s="247"/>
      <c r="AU773" s="247"/>
      <c r="AV773" s="247"/>
      <c r="AW773" s="247"/>
      <c r="AX773" s="247"/>
      <c r="AY773" s="247"/>
      <c r="AZ773" s="247"/>
      <c r="BA773" s="247"/>
      <c r="BB773" s="247"/>
    </row>
    <row r="774" spans="2:54" s="246" customFormat="1">
      <c r="B774" s="238"/>
      <c r="C774" s="239"/>
      <c r="D774" s="240"/>
      <c r="E774" s="239"/>
      <c r="F774" s="241"/>
      <c r="G774" s="239"/>
      <c r="H774" s="290"/>
      <c r="I774" s="239"/>
      <c r="J774" s="290"/>
      <c r="K774" s="243"/>
      <c r="L774" s="290"/>
      <c r="M774" s="243"/>
      <c r="N774" s="290"/>
      <c r="O774" s="292"/>
      <c r="P774" s="170"/>
      <c r="Q774" s="292"/>
      <c r="R774" s="238"/>
      <c r="T774" s="293"/>
      <c r="V774" s="234"/>
      <c r="X774" s="234"/>
      <c r="Z774" s="234"/>
      <c r="AB774" s="234"/>
      <c r="AD774" s="234"/>
      <c r="AF774" s="234"/>
      <c r="AH774" s="234"/>
      <c r="AT774" s="247"/>
      <c r="AU774" s="247"/>
      <c r="AV774" s="247"/>
      <c r="AW774" s="247"/>
      <c r="AX774" s="247"/>
      <c r="AY774" s="247"/>
      <c r="AZ774" s="247"/>
      <c r="BA774" s="247"/>
      <c r="BB774" s="247"/>
    </row>
    <row r="775" spans="2:54" s="246" customFormat="1">
      <c r="B775" s="238"/>
      <c r="C775" s="239"/>
      <c r="D775" s="240"/>
      <c r="E775" s="239"/>
      <c r="F775" s="241"/>
      <c r="G775" s="239"/>
      <c r="H775" s="290"/>
      <c r="I775" s="239"/>
      <c r="J775" s="290"/>
      <c r="K775" s="243"/>
      <c r="L775" s="290"/>
      <c r="M775" s="243"/>
      <c r="N775" s="290"/>
      <c r="O775" s="292"/>
      <c r="P775" s="170"/>
      <c r="Q775" s="292"/>
      <c r="R775" s="238"/>
      <c r="T775" s="293"/>
      <c r="V775" s="234"/>
      <c r="X775" s="234"/>
      <c r="Z775" s="234"/>
      <c r="AB775" s="234"/>
      <c r="AD775" s="234"/>
      <c r="AF775" s="234"/>
      <c r="AH775" s="234"/>
      <c r="AT775" s="247"/>
      <c r="AU775" s="247"/>
      <c r="AV775" s="247"/>
      <c r="AW775" s="247"/>
      <c r="AX775" s="247"/>
      <c r="AY775" s="247"/>
      <c r="AZ775" s="247"/>
      <c r="BA775" s="247"/>
      <c r="BB775" s="247"/>
    </row>
    <row r="776" spans="2:54" s="246" customFormat="1">
      <c r="B776" s="238"/>
      <c r="C776" s="239"/>
      <c r="D776" s="240"/>
      <c r="E776" s="239"/>
      <c r="F776" s="241"/>
      <c r="G776" s="239"/>
      <c r="H776" s="290"/>
      <c r="I776" s="239"/>
      <c r="J776" s="290"/>
      <c r="K776" s="243"/>
      <c r="L776" s="290"/>
      <c r="M776" s="243"/>
      <c r="N776" s="290"/>
      <c r="O776" s="292"/>
      <c r="P776" s="170"/>
      <c r="Q776" s="292"/>
      <c r="R776" s="238"/>
      <c r="T776" s="293"/>
      <c r="V776" s="234"/>
      <c r="X776" s="234"/>
      <c r="Z776" s="234"/>
      <c r="AB776" s="234"/>
      <c r="AD776" s="234"/>
      <c r="AF776" s="234"/>
      <c r="AH776" s="234"/>
      <c r="AT776" s="247"/>
      <c r="AU776" s="247"/>
      <c r="AV776" s="247"/>
      <c r="AW776" s="247"/>
      <c r="AX776" s="247"/>
      <c r="AY776" s="247"/>
      <c r="AZ776" s="247"/>
      <c r="BA776" s="247"/>
      <c r="BB776" s="247"/>
    </row>
    <row r="777" spans="2:54" s="246" customFormat="1">
      <c r="B777" s="238"/>
      <c r="C777" s="239"/>
      <c r="D777" s="240"/>
      <c r="E777" s="239"/>
      <c r="F777" s="241"/>
      <c r="G777" s="239"/>
      <c r="H777" s="290"/>
      <c r="I777" s="239"/>
      <c r="J777" s="290"/>
      <c r="K777" s="243"/>
      <c r="L777" s="290"/>
      <c r="M777" s="243"/>
      <c r="N777" s="290"/>
      <c r="O777" s="292"/>
      <c r="P777" s="170"/>
      <c r="Q777" s="292"/>
      <c r="R777" s="238"/>
      <c r="T777" s="293"/>
      <c r="V777" s="234"/>
      <c r="X777" s="234"/>
      <c r="Z777" s="234"/>
      <c r="AB777" s="234"/>
      <c r="AD777" s="234"/>
      <c r="AF777" s="234"/>
      <c r="AH777" s="234"/>
      <c r="AT777" s="247"/>
      <c r="AU777" s="247"/>
      <c r="AV777" s="247"/>
      <c r="AW777" s="247"/>
      <c r="AX777" s="247"/>
      <c r="AY777" s="247"/>
      <c r="AZ777" s="247"/>
      <c r="BA777" s="247"/>
      <c r="BB777" s="247"/>
    </row>
    <row r="778" spans="2:54" s="246" customFormat="1">
      <c r="B778" s="238"/>
      <c r="C778" s="239"/>
      <c r="D778" s="240"/>
      <c r="E778" s="239"/>
      <c r="F778" s="241"/>
      <c r="G778" s="239"/>
      <c r="H778" s="290"/>
      <c r="I778" s="239"/>
      <c r="J778" s="290"/>
      <c r="K778" s="243"/>
      <c r="L778" s="290"/>
      <c r="M778" s="243"/>
      <c r="N778" s="290"/>
      <c r="O778" s="292"/>
      <c r="P778" s="170"/>
      <c r="Q778" s="292"/>
      <c r="R778" s="238"/>
      <c r="T778" s="293"/>
      <c r="V778" s="234"/>
      <c r="X778" s="234"/>
      <c r="Z778" s="234"/>
      <c r="AB778" s="234"/>
      <c r="AD778" s="234"/>
      <c r="AF778" s="234"/>
      <c r="AH778" s="234"/>
      <c r="AT778" s="247"/>
      <c r="AU778" s="247"/>
      <c r="AV778" s="247"/>
      <c r="AW778" s="247"/>
      <c r="AX778" s="247"/>
      <c r="AY778" s="247"/>
      <c r="AZ778" s="247"/>
      <c r="BA778" s="247"/>
      <c r="BB778" s="247"/>
    </row>
    <row r="779" spans="2:54" s="246" customFormat="1">
      <c r="B779" s="238"/>
      <c r="C779" s="239"/>
      <c r="D779" s="240"/>
      <c r="E779" s="239"/>
      <c r="F779" s="241"/>
      <c r="G779" s="239"/>
      <c r="H779" s="290"/>
      <c r="I779" s="239"/>
      <c r="J779" s="290"/>
      <c r="K779" s="243"/>
      <c r="L779" s="290"/>
      <c r="M779" s="243"/>
      <c r="N779" s="290"/>
      <c r="O779" s="292"/>
      <c r="P779" s="170"/>
      <c r="Q779" s="292"/>
      <c r="R779" s="238"/>
      <c r="T779" s="293"/>
      <c r="V779" s="234"/>
      <c r="X779" s="234"/>
      <c r="Z779" s="234"/>
      <c r="AB779" s="234"/>
      <c r="AD779" s="234"/>
      <c r="AF779" s="234"/>
      <c r="AH779" s="234"/>
      <c r="AT779" s="247"/>
      <c r="AU779" s="247"/>
      <c r="AV779" s="247"/>
      <c r="AW779" s="247"/>
      <c r="AX779" s="247"/>
      <c r="AY779" s="247"/>
      <c r="AZ779" s="247"/>
      <c r="BA779" s="247"/>
      <c r="BB779" s="247"/>
    </row>
    <row r="780" spans="2:54" s="246" customFormat="1">
      <c r="B780" s="238"/>
      <c r="C780" s="239"/>
      <c r="D780" s="240"/>
      <c r="E780" s="239"/>
      <c r="F780" s="241"/>
      <c r="G780" s="239"/>
      <c r="H780" s="290"/>
      <c r="I780" s="239"/>
      <c r="J780" s="290"/>
      <c r="K780" s="243"/>
      <c r="L780" s="290"/>
      <c r="M780" s="243"/>
      <c r="N780" s="290"/>
      <c r="O780" s="292"/>
      <c r="P780" s="170"/>
      <c r="Q780" s="292"/>
      <c r="R780" s="238"/>
      <c r="T780" s="293"/>
      <c r="V780" s="234"/>
      <c r="X780" s="234"/>
      <c r="Z780" s="234"/>
      <c r="AB780" s="234"/>
      <c r="AD780" s="234"/>
      <c r="AF780" s="234"/>
      <c r="AH780" s="234"/>
      <c r="AT780" s="247"/>
      <c r="AU780" s="247"/>
      <c r="AV780" s="247"/>
      <c r="AW780" s="247"/>
      <c r="AX780" s="247"/>
      <c r="AY780" s="247"/>
      <c r="AZ780" s="247"/>
      <c r="BA780" s="247"/>
      <c r="BB780" s="247"/>
    </row>
    <row r="781" spans="2:54" s="246" customFormat="1">
      <c r="B781" s="238"/>
      <c r="C781" s="239"/>
      <c r="D781" s="240"/>
      <c r="E781" s="239"/>
      <c r="F781" s="241"/>
      <c r="G781" s="239"/>
      <c r="H781" s="290"/>
      <c r="I781" s="239"/>
      <c r="J781" s="290"/>
      <c r="K781" s="243"/>
      <c r="L781" s="290"/>
      <c r="M781" s="243"/>
      <c r="N781" s="290"/>
      <c r="O781" s="292"/>
      <c r="P781" s="170"/>
      <c r="Q781" s="292"/>
      <c r="R781" s="238"/>
      <c r="T781" s="293"/>
      <c r="V781" s="234"/>
      <c r="X781" s="234"/>
      <c r="Z781" s="234"/>
      <c r="AB781" s="234"/>
      <c r="AD781" s="234"/>
      <c r="AF781" s="234"/>
      <c r="AH781" s="234"/>
      <c r="AT781" s="247"/>
      <c r="AU781" s="247"/>
      <c r="AV781" s="247"/>
      <c r="AW781" s="247"/>
      <c r="AX781" s="247"/>
      <c r="AY781" s="247"/>
      <c r="AZ781" s="247"/>
      <c r="BA781" s="247"/>
      <c r="BB781" s="247"/>
    </row>
    <row r="782" spans="2:54" s="246" customFormat="1">
      <c r="B782" s="238"/>
      <c r="C782" s="239"/>
      <c r="D782" s="240"/>
      <c r="E782" s="239"/>
      <c r="F782" s="241"/>
      <c r="G782" s="239"/>
      <c r="H782" s="290"/>
      <c r="I782" s="239"/>
      <c r="J782" s="290"/>
      <c r="K782" s="243"/>
      <c r="L782" s="290"/>
      <c r="M782" s="243"/>
      <c r="N782" s="290"/>
      <c r="O782" s="292"/>
      <c r="P782" s="170"/>
      <c r="Q782" s="292"/>
      <c r="R782" s="238"/>
      <c r="T782" s="293"/>
      <c r="V782" s="234"/>
      <c r="X782" s="234"/>
      <c r="Z782" s="234"/>
      <c r="AB782" s="234"/>
      <c r="AD782" s="234"/>
      <c r="AF782" s="234"/>
      <c r="AH782" s="234"/>
      <c r="AT782" s="247"/>
      <c r="AU782" s="247"/>
      <c r="AV782" s="247"/>
      <c r="AW782" s="247"/>
      <c r="AX782" s="247"/>
      <c r="AY782" s="247"/>
      <c r="AZ782" s="247"/>
      <c r="BA782" s="247"/>
      <c r="BB782" s="247"/>
    </row>
    <row r="783" spans="2:54" s="246" customFormat="1">
      <c r="B783" s="238"/>
      <c r="C783" s="239"/>
      <c r="D783" s="240"/>
      <c r="E783" s="239"/>
      <c r="F783" s="241"/>
      <c r="G783" s="239"/>
      <c r="H783" s="290"/>
      <c r="I783" s="239"/>
      <c r="J783" s="290"/>
      <c r="K783" s="243"/>
      <c r="L783" s="290"/>
      <c r="M783" s="243"/>
      <c r="N783" s="290"/>
      <c r="O783" s="292"/>
      <c r="P783" s="170"/>
      <c r="Q783" s="292"/>
      <c r="R783" s="238"/>
      <c r="T783" s="293"/>
      <c r="V783" s="234"/>
      <c r="X783" s="234"/>
      <c r="Z783" s="234"/>
      <c r="AB783" s="234"/>
      <c r="AD783" s="234"/>
      <c r="AF783" s="234"/>
      <c r="AH783" s="234"/>
      <c r="AT783" s="247"/>
      <c r="AU783" s="247"/>
      <c r="AV783" s="247"/>
      <c r="AW783" s="247"/>
      <c r="AX783" s="247"/>
      <c r="AY783" s="247"/>
      <c r="AZ783" s="247"/>
      <c r="BA783" s="247"/>
      <c r="BB783" s="247"/>
    </row>
    <row r="784" spans="2:54" s="246" customFormat="1">
      <c r="B784" s="238"/>
      <c r="C784" s="239"/>
      <c r="D784" s="240"/>
      <c r="E784" s="239"/>
      <c r="F784" s="241"/>
      <c r="G784" s="239"/>
      <c r="H784" s="290"/>
      <c r="I784" s="239"/>
      <c r="J784" s="290"/>
      <c r="K784" s="243"/>
      <c r="L784" s="290"/>
      <c r="M784" s="243"/>
      <c r="N784" s="290"/>
      <c r="O784" s="292"/>
      <c r="P784" s="170"/>
      <c r="Q784" s="292"/>
      <c r="R784" s="238"/>
      <c r="T784" s="293"/>
      <c r="V784" s="234"/>
      <c r="X784" s="234"/>
      <c r="Z784" s="234"/>
      <c r="AB784" s="234"/>
      <c r="AD784" s="234"/>
      <c r="AF784" s="234"/>
      <c r="AH784" s="234"/>
      <c r="AT784" s="247"/>
      <c r="AU784" s="247"/>
      <c r="AV784" s="247"/>
      <c r="AW784" s="247"/>
      <c r="AX784" s="247"/>
      <c r="AY784" s="247"/>
      <c r="AZ784" s="247"/>
      <c r="BA784" s="247"/>
      <c r="BB784" s="247"/>
    </row>
    <row r="785" spans="2:54" s="246" customFormat="1">
      <c r="B785" s="238"/>
      <c r="C785" s="239"/>
      <c r="D785" s="240"/>
      <c r="E785" s="239"/>
      <c r="F785" s="241"/>
      <c r="G785" s="239"/>
      <c r="H785" s="290"/>
      <c r="I785" s="239"/>
      <c r="J785" s="290"/>
      <c r="K785" s="243"/>
      <c r="L785" s="290"/>
      <c r="M785" s="243"/>
      <c r="N785" s="290"/>
      <c r="O785" s="292"/>
      <c r="P785" s="170"/>
      <c r="Q785" s="292"/>
      <c r="R785" s="238"/>
      <c r="T785" s="293"/>
      <c r="V785" s="234"/>
      <c r="X785" s="234"/>
      <c r="Z785" s="234"/>
      <c r="AB785" s="234"/>
      <c r="AD785" s="234"/>
      <c r="AF785" s="234"/>
      <c r="AH785" s="234"/>
      <c r="AT785" s="247"/>
      <c r="AU785" s="247"/>
      <c r="AV785" s="247"/>
      <c r="AW785" s="247"/>
      <c r="AX785" s="247"/>
      <c r="AY785" s="247"/>
      <c r="AZ785" s="247"/>
      <c r="BA785" s="247"/>
      <c r="BB785" s="247"/>
    </row>
    <row r="786" spans="2:54" s="246" customFormat="1">
      <c r="B786" s="238"/>
      <c r="C786" s="239"/>
      <c r="D786" s="240"/>
      <c r="E786" s="239"/>
      <c r="F786" s="241"/>
      <c r="G786" s="239"/>
      <c r="H786" s="290"/>
      <c r="I786" s="239"/>
      <c r="J786" s="290"/>
      <c r="K786" s="243"/>
      <c r="L786" s="290"/>
      <c r="M786" s="243"/>
      <c r="N786" s="290"/>
      <c r="O786" s="292"/>
      <c r="P786" s="170"/>
      <c r="Q786" s="292"/>
      <c r="R786" s="238"/>
      <c r="T786" s="293"/>
      <c r="V786" s="234"/>
      <c r="X786" s="234"/>
      <c r="Z786" s="234"/>
      <c r="AB786" s="234"/>
      <c r="AD786" s="234"/>
      <c r="AF786" s="234"/>
      <c r="AH786" s="234"/>
      <c r="AT786" s="247"/>
      <c r="AU786" s="247"/>
      <c r="AV786" s="247"/>
      <c r="AW786" s="247"/>
      <c r="AX786" s="247"/>
      <c r="AY786" s="247"/>
      <c r="AZ786" s="247"/>
      <c r="BA786" s="247"/>
      <c r="BB786" s="247"/>
    </row>
    <row r="787" spans="2:54" s="246" customFormat="1">
      <c r="B787" s="238"/>
      <c r="C787" s="239"/>
      <c r="D787" s="240"/>
      <c r="E787" s="239"/>
      <c r="F787" s="241"/>
      <c r="G787" s="239"/>
      <c r="H787" s="290"/>
      <c r="I787" s="239"/>
      <c r="J787" s="290"/>
      <c r="K787" s="243"/>
      <c r="L787" s="290"/>
      <c r="M787" s="243"/>
      <c r="N787" s="290"/>
      <c r="O787" s="292"/>
      <c r="P787" s="170"/>
      <c r="Q787" s="292"/>
      <c r="R787" s="238"/>
      <c r="T787" s="293"/>
      <c r="V787" s="234"/>
      <c r="X787" s="234"/>
      <c r="Z787" s="234"/>
      <c r="AB787" s="234"/>
      <c r="AD787" s="234"/>
      <c r="AF787" s="234"/>
      <c r="AH787" s="234"/>
      <c r="AT787" s="247"/>
      <c r="AU787" s="247"/>
      <c r="AV787" s="247"/>
      <c r="AW787" s="247"/>
      <c r="AX787" s="247"/>
      <c r="AY787" s="247"/>
      <c r="AZ787" s="247"/>
      <c r="BA787" s="247"/>
      <c r="BB787" s="247"/>
    </row>
    <row r="788" spans="2:54" s="246" customFormat="1">
      <c r="B788" s="238"/>
      <c r="C788" s="239"/>
      <c r="D788" s="240"/>
      <c r="E788" s="239"/>
      <c r="F788" s="241"/>
      <c r="G788" s="239"/>
      <c r="H788" s="290"/>
      <c r="I788" s="239"/>
      <c r="J788" s="290"/>
      <c r="K788" s="243"/>
      <c r="L788" s="290"/>
      <c r="M788" s="243"/>
      <c r="N788" s="290"/>
      <c r="O788" s="292"/>
      <c r="P788" s="170"/>
      <c r="Q788" s="292"/>
      <c r="R788" s="238"/>
      <c r="T788" s="293"/>
      <c r="V788" s="234"/>
      <c r="X788" s="234"/>
      <c r="Z788" s="234"/>
      <c r="AB788" s="234"/>
      <c r="AD788" s="234"/>
      <c r="AF788" s="234"/>
      <c r="AH788" s="234"/>
      <c r="AT788" s="247"/>
      <c r="AU788" s="247"/>
      <c r="AV788" s="247"/>
      <c r="AW788" s="247"/>
      <c r="AX788" s="247"/>
      <c r="AY788" s="247"/>
      <c r="AZ788" s="247"/>
      <c r="BA788" s="247"/>
      <c r="BB788" s="247"/>
    </row>
    <row r="789" spans="2:54" s="246" customFormat="1">
      <c r="B789" s="238"/>
      <c r="C789" s="239"/>
      <c r="D789" s="240"/>
      <c r="E789" s="239"/>
      <c r="F789" s="241"/>
      <c r="G789" s="239"/>
      <c r="H789" s="290"/>
      <c r="I789" s="239"/>
      <c r="J789" s="290"/>
      <c r="K789" s="243"/>
      <c r="L789" s="290"/>
      <c r="M789" s="243"/>
      <c r="N789" s="290"/>
      <c r="O789" s="292"/>
      <c r="P789" s="170"/>
      <c r="Q789" s="292"/>
      <c r="R789" s="238"/>
      <c r="T789" s="293"/>
      <c r="V789" s="234"/>
      <c r="X789" s="234"/>
      <c r="Z789" s="234"/>
      <c r="AB789" s="234"/>
      <c r="AD789" s="234"/>
      <c r="AF789" s="234"/>
      <c r="AH789" s="234"/>
      <c r="AT789" s="247"/>
      <c r="AU789" s="247"/>
      <c r="AV789" s="247"/>
      <c r="AW789" s="247"/>
      <c r="AX789" s="247"/>
      <c r="AY789" s="247"/>
      <c r="AZ789" s="247"/>
      <c r="BA789" s="247"/>
      <c r="BB789" s="247"/>
    </row>
    <row r="790" spans="2:54" s="246" customFormat="1">
      <c r="B790" s="238"/>
      <c r="C790" s="239"/>
      <c r="D790" s="240"/>
      <c r="E790" s="239"/>
      <c r="F790" s="241"/>
      <c r="G790" s="239"/>
      <c r="H790" s="290"/>
      <c r="I790" s="239"/>
      <c r="J790" s="290"/>
      <c r="K790" s="243"/>
      <c r="L790" s="290"/>
      <c r="M790" s="243"/>
      <c r="N790" s="290"/>
      <c r="O790" s="292"/>
      <c r="P790" s="170"/>
      <c r="Q790" s="292"/>
      <c r="R790" s="238"/>
      <c r="T790" s="293"/>
      <c r="V790" s="234"/>
      <c r="X790" s="234"/>
      <c r="Z790" s="234"/>
      <c r="AB790" s="234"/>
      <c r="AD790" s="234"/>
      <c r="AF790" s="234"/>
      <c r="AH790" s="234"/>
      <c r="AT790" s="247"/>
      <c r="AU790" s="247"/>
      <c r="AV790" s="247"/>
      <c r="AW790" s="247"/>
      <c r="AX790" s="247"/>
      <c r="AY790" s="247"/>
      <c r="AZ790" s="247"/>
      <c r="BA790" s="247"/>
      <c r="BB790" s="247"/>
    </row>
    <row r="791" spans="2:54" s="246" customFormat="1">
      <c r="B791" s="238"/>
      <c r="C791" s="239"/>
      <c r="D791" s="240"/>
      <c r="E791" s="239"/>
      <c r="F791" s="241"/>
      <c r="G791" s="239"/>
      <c r="H791" s="290"/>
      <c r="I791" s="239"/>
      <c r="J791" s="290"/>
      <c r="K791" s="243"/>
      <c r="L791" s="290"/>
      <c r="M791" s="243"/>
      <c r="N791" s="290"/>
      <c r="O791" s="292"/>
      <c r="P791" s="170"/>
      <c r="Q791" s="292"/>
      <c r="R791" s="238"/>
      <c r="T791" s="293"/>
      <c r="V791" s="234"/>
      <c r="X791" s="234"/>
      <c r="Z791" s="234"/>
      <c r="AB791" s="234"/>
      <c r="AD791" s="234"/>
      <c r="AF791" s="234"/>
      <c r="AH791" s="234"/>
      <c r="AT791" s="247"/>
      <c r="AU791" s="247"/>
      <c r="AV791" s="247"/>
      <c r="AW791" s="247"/>
      <c r="AX791" s="247"/>
      <c r="AY791" s="247"/>
      <c r="AZ791" s="247"/>
      <c r="BA791" s="247"/>
      <c r="BB791" s="247"/>
    </row>
    <row r="792" spans="2:54" s="246" customFormat="1">
      <c r="B792" s="238"/>
      <c r="C792" s="239"/>
      <c r="D792" s="240"/>
      <c r="E792" s="239"/>
      <c r="F792" s="241"/>
      <c r="G792" s="239"/>
      <c r="H792" s="290"/>
      <c r="I792" s="239"/>
      <c r="J792" s="290"/>
      <c r="K792" s="243"/>
      <c r="L792" s="290"/>
      <c r="M792" s="243"/>
      <c r="N792" s="290"/>
      <c r="O792" s="292"/>
      <c r="P792" s="170"/>
      <c r="Q792" s="292"/>
      <c r="R792" s="238"/>
      <c r="T792" s="293"/>
      <c r="V792" s="234"/>
      <c r="X792" s="234"/>
      <c r="Z792" s="234"/>
      <c r="AB792" s="234"/>
      <c r="AD792" s="234"/>
      <c r="AF792" s="234"/>
      <c r="AH792" s="234"/>
      <c r="AT792" s="247"/>
      <c r="AU792" s="247"/>
      <c r="AV792" s="247"/>
      <c r="AW792" s="247"/>
      <c r="AX792" s="247"/>
      <c r="AY792" s="247"/>
      <c r="AZ792" s="247"/>
      <c r="BA792" s="247"/>
      <c r="BB792" s="247"/>
    </row>
    <row r="793" spans="2:54" s="246" customFormat="1">
      <c r="B793" s="238"/>
      <c r="C793" s="239"/>
      <c r="D793" s="240"/>
      <c r="E793" s="239"/>
      <c r="F793" s="241"/>
      <c r="G793" s="239"/>
      <c r="H793" s="290"/>
      <c r="I793" s="239"/>
      <c r="J793" s="290"/>
      <c r="K793" s="243"/>
      <c r="L793" s="290"/>
      <c r="M793" s="243"/>
      <c r="N793" s="290"/>
      <c r="O793" s="292"/>
      <c r="P793" s="170"/>
      <c r="Q793" s="292"/>
      <c r="R793" s="238"/>
      <c r="T793" s="293"/>
      <c r="V793" s="234"/>
      <c r="X793" s="234"/>
      <c r="Z793" s="234"/>
      <c r="AB793" s="234"/>
      <c r="AD793" s="234"/>
      <c r="AF793" s="234"/>
      <c r="AH793" s="234"/>
      <c r="AT793" s="247"/>
      <c r="AU793" s="247"/>
      <c r="AV793" s="247"/>
      <c r="AW793" s="247"/>
      <c r="AX793" s="247"/>
      <c r="AY793" s="247"/>
      <c r="AZ793" s="247"/>
      <c r="BA793" s="247"/>
      <c r="BB793" s="247"/>
    </row>
    <row r="794" spans="2:54" s="246" customFormat="1">
      <c r="B794" s="238"/>
      <c r="C794" s="239"/>
      <c r="D794" s="240"/>
      <c r="E794" s="239"/>
      <c r="F794" s="241"/>
      <c r="G794" s="239"/>
      <c r="H794" s="290"/>
      <c r="I794" s="239"/>
      <c r="J794" s="290"/>
      <c r="K794" s="243"/>
      <c r="L794" s="290"/>
      <c r="M794" s="243"/>
      <c r="N794" s="290"/>
      <c r="O794" s="292"/>
      <c r="P794" s="170"/>
      <c r="Q794" s="292"/>
      <c r="R794" s="238"/>
      <c r="T794" s="293"/>
      <c r="V794" s="234"/>
      <c r="X794" s="234"/>
      <c r="Z794" s="234"/>
      <c r="AB794" s="234"/>
      <c r="AD794" s="234"/>
      <c r="AF794" s="234"/>
      <c r="AH794" s="234"/>
      <c r="AT794" s="247"/>
      <c r="AU794" s="247"/>
      <c r="AV794" s="247"/>
      <c r="AW794" s="247"/>
      <c r="AX794" s="247"/>
      <c r="AY794" s="247"/>
      <c r="AZ794" s="247"/>
      <c r="BA794" s="247"/>
      <c r="BB794" s="247"/>
    </row>
    <row r="795" spans="2:54" s="246" customFormat="1">
      <c r="B795" s="238"/>
      <c r="C795" s="239"/>
      <c r="D795" s="240"/>
      <c r="E795" s="239"/>
      <c r="F795" s="241"/>
      <c r="G795" s="239"/>
      <c r="H795" s="290"/>
      <c r="I795" s="239"/>
      <c r="J795" s="290"/>
      <c r="K795" s="243"/>
      <c r="L795" s="290"/>
      <c r="M795" s="243"/>
      <c r="N795" s="290"/>
      <c r="O795" s="292"/>
      <c r="P795" s="170"/>
      <c r="Q795" s="292"/>
      <c r="R795" s="238"/>
      <c r="T795" s="293"/>
      <c r="V795" s="234"/>
      <c r="X795" s="234"/>
      <c r="Z795" s="234"/>
      <c r="AB795" s="234"/>
      <c r="AD795" s="234"/>
      <c r="AF795" s="234"/>
      <c r="AH795" s="234"/>
      <c r="AT795" s="247"/>
      <c r="AU795" s="247"/>
      <c r="AV795" s="247"/>
      <c r="AW795" s="247"/>
      <c r="AX795" s="247"/>
      <c r="AY795" s="247"/>
      <c r="AZ795" s="247"/>
      <c r="BA795" s="247"/>
      <c r="BB795" s="247"/>
    </row>
    <row r="796" spans="2:54" s="246" customFormat="1">
      <c r="B796" s="238"/>
      <c r="C796" s="239"/>
      <c r="D796" s="240"/>
      <c r="E796" s="239"/>
      <c r="F796" s="241"/>
      <c r="G796" s="239"/>
      <c r="H796" s="290"/>
      <c r="I796" s="239"/>
      <c r="J796" s="290"/>
      <c r="K796" s="243"/>
      <c r="L796" s="290"/>
      <c r="M796" s="243"/>
      <c r="N796" s="290"/>
      <c r="O796" s="292"/>
      <c r="P796" s="170"/>
      <c r="Q796" s="292"/>
      <c r="R796" s="238"/>
      <c r="T796" s="293"/>
      <c r="V796" s="234"/>
      <c r="X796" s="234"/>
      <c r="Z796" s="234"/>
      <c r="AB796" s="234"/>
      <c r="AD796" s="234"/>
      <c r="AF796" s="234"/>
      <c r="AH796" s="234"/>
      <c r="AT796" s="247"/>
      <c r="AU796" s="247"/>
      <c r="AV796" s="247"/>
      <c r="AW796" s="247"/>
      <c r="AX796" s="247"/>
      <c r="AY796" s="247"/>
      <c r="AZ796" s="247"/>
      <c r="BA796" s="247"/>
      <c r="BB796" s="247"/>
    </row>
    <row r="797" spans="2:54" s="246" customFormat="1">
      <c r="B797" s="238"/>
      <c r="C797" s="239"/>
      <c r="D797" s="240"/>
      <c r="E797" s="239"/>
      <c r="F797" s="241"/>
      <c r="G797" s="239"/>
      <c r="H797" s="290"/>
      <c r="I797" s="239"/>
      <c r="J797" s="290"/>
      <c r="K797" s="243"/>
      <c r="L797" s="290"/>
      <c r="M797" s="243"/>
      <c r="N797" s="290"/>
      <c r="O797" s="292"/>
      <c r="P797" s="170"/>
      <c r="Q797" s="292"/>
      <c r="R797" s="238"/>
      <c r="T797" s="293"/>
      <c r="V797" s="234"/>
      <c r="X797" s="234"/>
      <c r="Z797" s="234"/>
      <c r="AB797" s="234"/>
      <c r="AD797" s="234"/>
      <c r="AF797" s="234"/>
      <c r="AH797" s="234"/>
      <c r="AT797" s="247"/>
      <c r="AU797" s="247"/>
      <c r="AV797" s="247"/>
      <c r="AW797" s="247"/>
      <c r="AX797" s="247"/>
      <c r="AY797" s="247"/>
      <c r="AZ797" s="247"/>
      <c r="BA797" s="247"/>
      <c r="BB797" s="247"/>
    </row>
    <row r="798" spans="2:54" s="246" customFormat="1">
      <c r="B798" s="238"/>
      <c r="C798" s="239"/>
      <c r="D798" s="240"/>
      <c r="E798" s="239"/>
      <c r="F798" s="241"/>
      <c r="G798" s="239"/>
      <c r="H798" s="290"/>
      <c r="I798" s="239"/>
      <c r="J798" s="290"/>
      <c r="K798" s="243"/>
      <c r="L798" s="290"/>
      <c r="M798" s="243"/>
      <c r="N798" s="290"/>
      <c r="O798" s="292"/>
      <c r="P798" s="170"/>
      <c r="Q798" s="292"/>
      <c r="R798" s="238"/>
      <c r="T798" s="293"/>
      <c r="V798" s="234"/>
      <c r="X798" s="234"/>
      <c r="Z798" s="234"/>
      <c r="AB798" s="234"/>
      <c r="AD798" s="234"/>
      <c r="AF798" s="234"/>
      <c r="AH798" s="234"/>
      <c r="AT798" s="247"/>
      <c r="AU798" s="247"/>
      <c r="AV798" s="247"/>
      <c r="AW798" s="247"/>
      <c r="AX798" s="247"/>
      <c r="AY798" s="247"/>
      <c r="AZ798" s="247"/>
      <c r="BA798" s="247"/>
      <c r="BB798" s="247"/>
    </row>
    <row r="799" spans="2:54" s="246" customFormat="1">
      <c r="B799" s="238"/>
      <c r="C799" s="239"/>
      <c r="D799" s="240"/>
      <c r="E799" s="239"/>
      <c r="F799" s="241"/>
      <c r="G799" s="239"/>
      <c r="H799" s="290"/>
      <c r="I799" s="239"/>
      <c r="J799" s="290"/>
      <c r="K799" s="243"/>
      <c r="L799" s="290"/>
      <c r="M799" s="243"/>
      <c r="N799" s="290"/>
      <c r="O799" s="292"/>
      <c r="P799" s="170"/>
      <c r="Q799" s="292"/>
      <c r="R799" s="238"/>
      <c r="T799" s="293"/>
      <c r="V799" s="234"/>
      <c r="X799" s="234"/>
      <c r="Z799" s="234"/>
      <c r="AB799" s="234"/>
      <c r="AD799" s="234"/>
      <c r="AF799" s="234"/>
      <c r="AH799" s="234"/>
      <c r="AT799" s="247"/>
      <c r="AU799" s="247"/>
      <c r="AV799" s="247"/>
      <c r="AW799" s="247"/>
      <c r="AX799" s="247"/>
      <c r="AY799" s="247"/>
      <c r="AZ799" s="247"/>
      <c r="BA799" s="247"/>
      <c r="BB799" s="247"/>
    </row>
    <row r="800" spans="2:54" s="246" customFormat="1">
      <c r="B800" s="238"/>
      <c r="C800" s="239"/>
      <c r="D800" s="240"/>
      <c r="E800" s="239"/>
      <c r="F800" s="241"/>
      <c r="G800" s="239"/>
      <c r="H800" s="290"/>
      <c r="I800" s="239"/>
      <c r="J800" s="290"/>
      <c r="K800" s="243"/>
      <c r="L800" s="290"/>
      <c r="M800" s="243"/>
      <c r="N800" s="290"/>
      <c r="O800" s="292"/>
      <c r="P800" s="170"/>
      <c r="Q800" s="292"/>
      <c r="R800" s="238"/>
      <c r="T800" s="293"/>
      <c r="V800" s="234"/>
      <c r="X800" s="234"/>
      <c r="Z800" s="234"/>
      <c r="AB800" s="234"/>
      <c r="AD800" s="234"/>
      <c r="AF800" s="234"/>
      <c r="AH800" s="234"/>
      <c r="AT800" s="247"/>
      <c r="AU800" s="247"/>
      <c r="AV800" s="247"/>
      <c r="AW800" s="247"/>
      <c r="AX800" s="247"/>
      <c r="AY800" s="247"/>
      <c r="AZ800" s="247"/>
      <c r="BA800" s="247"/>
      <c r="BB800" s="247"/>
    </row>
    <row r="801" spans="2:54" s="246" customFormat="1">
      <c r="B801" s="238"/>
      <c r="C801" s="239"/>
      <c r="D801" s="240"/>
      <c r="E801" s="239"/>
      <c r="F801" s="241"/>
      <c r="G801" s="239"/>
      <c r="H801" s="290"/>
      <c r="I801" s="239"/>
      <c r="J801" s="290"/>
      <c r="K801" s="243"/>
      <c r="L801" s="290"/>
      <c r="M801" s="243"/>
      <c r="N801" s="290"/>
      <c r="O801" s="292"/>
      <c r="P801" s="170"/>
      <c r="Q801" s="292"/>
      <c r="R801" s="238"/>
      <c r="T801" s="293"/>
      <c r="V801" s="234"/>
      <c r="X801" s="234"/>
      <c r="Z801" s="234"/>
      <c r="AB801" s="234"/>
      <c r="AD801" s="234"/>
      <c r="AF801" s="234"/>
      <c r="AH801" s="234"/>
      <c r="AT801" s="247"/>
      <c r="AU801" s="247"/>
      <c r="AV801" s="247"/>
      <c r="AW801" s="247"/>
      <c r="AX801" s="247"/>
      <c r="AY801" s="247"/>
      <c r="AZ801" s="247"/>
      <c r="BA801" s="247"/>
      <c r="BB801" s="247"/>
    </row>
    <row r="802" spans="2:54" s="246" customFormat="1">
      <c r="B802" s="238"/>
      <c r="C802" s="239"/>
      <c r="D802" s="240"/>
      <c r="E802" s="239"/>
      <c r="F802" s="241"/>
      <c r="G802" s="239"/>
      <c r="H802" s="290"/>
      <c r="I802" s="239"/>
      <c r="J802" s="290"/>
      <c r="K802" s="243"/>
      <c r="L802" s="290"/>
      <c r="M802" s="243"/>
      <c r="N802" s="290"/>
      <c r="O802" s="292"/>
      <c r="P802" s="170"/>
      <c r="Q802" s="292"/>
      <c r="R802" s="238"/>
      <c r="T802" s="293"/>
      <c r="V802" s="234"/>
      <c r="X802" s="234"/>
      <c r="Z802" s="234"/>
      <c r="AB802" s="234"/>
      <c r="AD802" s="234"/>
      <c r="AF802" s="234"/>
      <c r="AH802" s="234"/>
      <c r="AT802" s="247"/>
      <c r="AU802" s="247"/>
      <c r="AV802" s="247"/>
      <c r="AW802" s="247"/>
      <c r="AX802" s="247"/>
      <c r="AY802" s="247"/>
      <c r="AZ802" s="247"/>
      <c r="BA802" s="247"/>
      <c r="BB802" s="247"/>
    </row>
    <row r="803" spans="2:54" s="246" customFormat="1">
      <c r="B803" s="238"/>
      <c r="C803" s="239"/>
      <c r="D803" s="240"/>
      <c r="E803" s="239"/>
      <c r="F803" s="241"/>
      <c r="G803" s="239"/>
      <c r="H803" s="290"/>
      <c r="I803" s="239"/>
      <c r="J803" s="290"/>
      <c r="K803" s="243"/>
      <c r="L803" s="290"/>
      <c r="M803" s="243"/>
      <c r="N803" s="290"/>
      <c r="O803" s="292"/>
      <c r="P803" s="170"/>
      <c r="Q803" s="292"/>
      <c r="R803" s="238"/>
      <c r="T803" s="293"/>
      <c r="V803" s="234"/>
      <c r="X803" s="234"/>
      <c r="Z803" s="234"/>
      <c r="AB803" s="234"/>
      <c r="AD803" s="234"/>
      <c r="AF803" s="234"/>
      <c r="AH803" s="234"/>
      <c r="AT803" s="247"/>
      <c r="AU803" s="247"/>
      <c r="AV803" s="247"/>
      <c r="AW803" s="247"/>
      <c r="AX803" s="247"/>
      <c r="AY803" s="247"/>
      <c r="AZ803" s="247"/>
      <c r="BA803" s="247"/>
      <c r="BB803" s="247"/>
    </row>
    <row r="804" spans="2:54" s="246" customFormat="1">
      <c r="B804" s="238"/>
      <c r="C804" s="239"/>
      <c r="D804" s="240"/>
      <c r="E804" s="239"/>
      <c r="F804" s="241"/>
      <c r="G804" s="239"/>
      <c r="H804" s="290"/>
      <c r="I804" s="239"/>
      <c r="J804" s="290"/>
      <c r="K804" s="243"/>
      <c r="L804" s="290"/>
      <c r="M804" s="243"/>
      <c r="N804" s="290"/>
      <c r="O804" s="292"/>
      <c r="P804" s="170"/>
      <c r="Q804" s="292"/>
      <c r="R804" s="238"/>
      <c r="T804" s="293"/>
      <c r="V804" s="234"/>
      <c r="X804" s="234"/>
      <c r="Z804" s="234"/>
      <c r="AB804" s="234"/>
      <c r="AD804" s="234"/>
      <c r="AF804" s="234"/>
      <c r="AH804" s="234"/>
      <c r="AT804" s="247"/>
      <c r="AU804" s="247"/>
      <c r="AV804" s="247"/>
      <c r="AW804" s="247"/>
      <c r="AX804" s="247"/>
      <c r="AY804" s="247"/>
      <c r="AZ804" s="247"/>
      <c r="BA804" s="247"/>
      <c r="BB804" s="247"/>
    </row>
    <row r="805" spans="2:54" s="246" customFormat="1">
      <c r="B805" s="238"/>
      <c r="C805" s="239"/>
      <c r="D805" s="240"/>
      <c r="E805" s="239"/>
      <c r="F805" s="241"/>
      <c r="G805" s="239"/>
      <c r="H805" s="290"/>
      <c r="I805" s="239"/>
      <c r="J805" s="290"/>
      <c r="K805" s="243"/>
      <c r="L805" s="290"/>
      <c r="M805" s="243"/>
      <c r="N805" s="290"/>
      <c r="O805" s="292"/>
      <c r="P805" s="170"/>
      <c r="Q805" s="292"/>
      <c r="R805" s="238"/>
      <c r="T805" s="293"/>
      <c r="V805" s="234"/>
      <c r="X805" s="234"/>
      <c r="Z805" s="234"/>
      <c r="AB805" s="234"/>
      <c r="AD805" s="234"/>
      <c r="AF805" s="234"/>
      <c r="AH805" s="234"/>
      <c r="AT805" s="247"/>
      <c r="AU805" s="247"/>
      <c r="AV805" s="247"/>
      <c r="AW805" s="247"/>
      <c r="AX805" s="247"/>
      <c r="AY805" s="247"/>
      <c r="AZ805" s="247"/>
      <c r="BA805" s="247"/>
      <c r="BB805" s="247"/>
    </row>
    <row r="806" spans="2:54" s="246" customFormat="1">
      <c r="B806" s="238"/>
      <c r="C806" s="239"/>
      <c r="D806" s="240"/>
      <c r="E806" s="239"/>
      <c r="F806" s="241"/>
      <c r="G806" s="239"/>
      <c r="H806" s="290"/>
      <c r="I806" s="239"/>
      <c r="J806" s="290"/>
      <c r="K806" s="243"/>
      <c r="L806" s="290"/>
      <c r="M806" s="243"/>
      <c r="N806" s="290"/>
      <c r="O806" s="292"/>
      <c r="P806" s="170"/>
      <c r="Q806" s="292"/>
      <c r="R806" s="238"/>
      <c r="T806" s="293"/>
      <c r="V806" s="234"/>
      <c r="X806" s="234"/>
      <c r="Z806" s="234"/>
      <c r="AB806" s="234"/>
      <c r="AD806" s="234"/>
      <c r="AF806" s="234"/>
      <c r="AH806" s="234"/>
      <c r="AT806" s="247"/>
      <c r="AU806" s="247"/>
      <c r="AV806" s="247"/>
      <c r="AW806" s="247"/>
      <c r="AX806" s="247"/>
      <c r="AY806" s="247"/>
      <c r="AZ806" s="247"/>
      <c r="BA806" s="247"/>
      <c r="BB806" s="247"/>
    </row>
    <row r="807" spans="2:54" s="246" customFormat="1">
      <c r="B807" s="238"/>
      <c r="C807" s="239"/>
      <c r="D807" s="240"/>
      <c r="E807" s="239"/>
      <c r="F807" s="241"/>
      <c r="G807" s="239"/>
      <c r="H807" s="290"/>
      <c r="I807" s="239"/>
      <c r="J807" s="290"/>
      <c r="K807" s="243"/>
      <c r="L807" s="290"/>
      <c r="M807" s="243"/>
      <c r="N807" s="290"/>
      <c r="O807" s="292"/>
      <c r="P807" s="170"/>
      <c r="Q807" s="292"/>
      <c r="R807" s="238"/>
      <c r="T807" s="293"/>
      <c r="V807" s="234"/>
      <c r="X807" s="234"/>
      <c r="Z807" s="234"/>
      <c r="AB807" s="234"/>
      <c r="AD807" s="234"/>
      <c r="AF807" s="234"/>
      <c r="AH807" s="234"/>
      <c r="AT807" s="247"/>
      <c r="AU807" s="247"/>
      <c r="AV807" s="247"/>
      <c r="AW807" s="247"/>
      <c r="AX807" s="247"/>
      <c r="AY807" s="247"/>
      <c r="AZ807" s="247"/>
      <c r="BA807" s="247"/>
      <c r="BB807" s="247"/>
    </row>
    <row r="808" spans="2:54" s="246" customFormat="1">
      <c r="B808" s="238"/>
      <c r="C808" s="239"/>
      <c r="D808" s="240"/>
      <c r="E808" s="239"/>
      <c r="F808" s="241"/>
      <c r="G808" s="239"/>
      <c r="H808" s="290"/>
      <c r="I808" s="239"/>
      <c r="J808" s="290"/>
      <c r="K808" s="243"/>
      <c r="L808" s="290"/>
      <c r="M808" s="243"/>
      <c r="N808" s="290"/>
      <c r="O808" s="292"/>
      <c r="P808" s="170"/>
      <c r="Q808" s="292"/>
      <c r="R808" s="238"/>
      <c r="T808" s="293"/>
      <c r="V808" s="234"/>
      <c r="X808" s="234"/>
      <c r="Z808" s="234"/>
      <c r="AB808" s="234"/>
      <c r="AD808" s="234"/>
      <c r="AF808" s="234"/>
      <c r="AH808" s="234"/>
      <c r="AT808" s="247"/>
      <c r="AU808" s="247"/>
      <c r="AV808" s="247"/>
      <c r="AW808" s="247"/>
      <c r="AX808" s="247"/>
      <c r="AY808" s="247"/>
      <c r="AZ808" s="247"/>
      <c r="BA808" s="247"/>
      <c r="BB808" s="247"/>
    </row>
    <row r="809" spans="2:54" s="246" customFormat="1">
      <c r="B809" s="238"/>
      <c r="C809" s="239"/>
      <c r="D809" s="240"/>
      <c r="E809" s="239"/>
      <c r="F809" s="241"/>
      <c r="G809" s="239"/>
      <c r="H809" s="290"/>
      <c r="I809" s="239"/>
      <c r="J809" s="290"/>
      <c r="K809" s="243"/>
      <c r="L809" s="290"/>
      <c r="M809" s="243"/>
      <c r="N809" s="290"/>
      <c r="O809" s="292"/>
      <c r="P809" s="170"/>
      <c r="Q809" s="292"/>
      <c r="R809" s="238"/>
      <c r="T809" s="293"/>
      <c r="V809" s="234"/>
      <c r="X809" s="234"/>
      <c r="Z809" s="234"/>
      <c r="AB809" s="234"/>
      <c r="AD809" s="234"/>
      <c r="AF809" s="234"/>
      <c r="AH809" s="234"/>
      <c r="AT809" s="247"/>
      <c r="AU809" s="247"/>
      <c r="AV809" s="247"/>
      <c r="AW809" s="247"/>
      <c r="AX809" s="247"/>
      <c r="AY809" s="247"/>
      <c r="AZ809" s="247"/>
      <c r="BA809" s="247"/>
      <c r="BB809" s="247"/>
    </row>
    <row r="810" spans="2:54" s="246" customFormat="1">
      <c r="B810" s="238"/>
      <c r="C810" s="239"/>
      <c r="D810" s="240"/>
      <c r="E810" s="239"/>
      <c r="F810" s="241"/>
      <c r="G810" s="239"/>
      <c r="H810" s="290"/>
      <c r="I810" s="239"/>
      <c r="J810" s="290"/>
      <c r="K810" s="243"/>
      <c r="L810" s="290"/>
      <c r="M810" s="243"/>
      <c r="N810" s="290"/>
      <c r="O810" s="292"/>
      <c r="P810" s="170"/>
      <c r="Q810" s="292"/>
      <c r="R810" s="238"/>
      <c r="T810" s="293"/>
      <c r="V810" s="234"/>
      <c r="X810" s="234"/>
      <c r="Z810" s="234"/>
      <c r="AB810" s="234"/>
      <c r="AD810" s="234"/>
      <c r="AF810" s="234"/>
      <c r="AH810" s="234"/>
      <c r="AT810" s="247"/>
      <c r="AU810" s="247"/>
      <c r="AV810" s="247"/>
      <c r="AW810" s="247"/>
      <c r="AX810" s="247"/>
      <c r="AY810" s="247"/>
      <c r="AZ810" s="247"/>
      <c r="BA810" s="247"/>
      <c r="BB810" s="247"/>
    </row>
    <row r="811" spans="2:54" s="246" customFormat="1">
      <c r="B811" s="238"/>
      <c r="C811" s="239"/>
      <c r="D811" s="240"/>
      <c r="E811" s="239"/>
      <c r="F811" s="241"/>
      <c r="G811" s="239"/>
      <c r="H811" s="290"/>
      <c r="I811" s="239"/>
      <c r="J811" s="290"/>
      <c r="K811" s="243"/>
      <c r="L811" s="290"/>
      <c r="M811" s="243"/>
      <c r="N811" s="290"/>
      <c r="O811" s="292"/>
      <c r="P811" s="170"/>
      <c r="Q811" s="292"/>
      <c r="R811" s="238"/>
      <c r="T811" s="293"/>
      <c r="V811" s="234"/>
      <c r="X811" s="234"/>
      <c r="Z811" s="234"/>
      <c r="AB811" s="234"/>
      <c r="AD811" s="234"/>
      <c r="AF811" s="234"/>
      <c r="AH811" s="234"/>
      <c r="AT811" s="247"/>
      <c r="AU811" s="247"/>
      <c r="AV811" s="247"/>
      <c r="AW811" s="247"/>
      <c r="AX811" s="247"/>
      <c r="AY811" s="247"/>
      <c r="AZ811" s="247"/>
      <c r="BA811" s="247"/>
      <c r="BB811" s="247"/>
    </row>
    <row r="812" spans="2:54" s="246" customFormat="1">
      <c r="B812" s="238"/>
      <c r="C812" s="239"/>
      <c r="D812" s="240"/>
      <c r="E812" s="239"/>
      <c r="F812" s="241"/>
      <c r="G812" s="239"/>
      <c r="H812" s="290"/>
      <c r="I812" s="239"/>
      <c r="J812" s="290"/>
      <c r="K812" s="243"/>
      <c r="L812" s="290"/>
      <c r="M812" s="243"/>
      <c r="N812" s="290"/>
      <c r="O812" s="292"/>
      <c r="P812" s="170"/>
      <c r="Q812" s="292"/>
      <c r="R812" s="238"/>
      <c r="T812" s="293"/>
      <c r="V812" s="234"/>
      <c r="X812" s="234"/>
      <c r="Z812" s="234"/>
      <c r="AB812" s="234"/>
      <c r="AD812" s="234"/>
      <c r="AF812" s="234"/>
      <c r="AH812" s="234"/>
      <c r="AT812" s="247"/>
      <c r="AU812" s="247"/>
      <c r="AV812" s="247"/>
      <c r="AW812" s="247"/>
      <c r="AX812" s="247"/>
      <c r="AY812" s="247"/>
      <c r="AZ812" s="247"/>
      <c r="BA812" s="247"/>
      <c r="BB812" s="247"/>
    </row>
    <row r="813" spans="2:54" s="246" customFormat="1">
      <c r="B813" s="238"/>
      <c r="C813" s="239"/>
      <c r="D813" s="240"/>
      <c r="E813" s="239"/>
      <c r="F813" s="241"/>
      <c r="G813" s="239"/>
      <c r="H813" s="290"/>
      <c r="I813" s="239"/>
      <c r="J813" s="290"/>
      <c r="K813" s="243"/>
      <c r="L813" s="290"/>
      <c r="M813" s="243"/>
      <c r="N813" s="290"/>
      <c r="O813" s="292"/>
      <c r="P813" s="170"/>
      <c r="Q813" s="292"/>
      <c r="R813" s="238"/>
      <c r="T813" s="293"/>
      <c r="V813" s="234"/>
      <c r="X813" s="234"/>
      <c r="Z813" s="234"/>
      <c r="AB813" s="234"/>
      <c r="AD813" s="234"/>
      <c r="AF813" s="234"/>
      <c r="AH813" s="234"/>
      <c r="AT813" s="247"/>
      <c r="AU813" s="247"/>
      <c r="AV813" s="247"/>
      <c r="AW813" s="247"/>
      <c r="AX813" s="247"/>
      <c r="AY813" s="247"/>
      <c r="AZ813" s="247"/>
      <c r="BA813" s="247"/>
      <c r="BB813" s="247"/>
    </row>
    <row r="814" spans="2:54" s="246" customFormat="1">
      <c r="B814" s="238"/>
      <c r="C814" s="239"/>
      <c r="D814" s="240"/>
      <c r="E814" s="239"/>
      <c r="F814" s="241"/>
      <c r="G814" s="239"/>
      <c r="H814" s="290"/>
      <c r="I814" s="239"/>
      <c r="J814" s="290"/>
      <c r="K814" s="243"/>
      <c r="L814" s="290"/>
      <c r="M814" s="243"/>
      <c r="N814" s="290"/>
      <c r="O814" s="292"/>
      <c r="P814" s="170"/>
      <c r="Q814" s="292"/>
      <c r="R814" s="238"/>
      <c r="T814" s="293"/>
      <c r="V814" s="234"/>
      <c r="X814" s="234"/>
      <c r="Z814" s="234"/>
      <c r="AB814" s="234"/>
      <c r="AD814" s="234"/>
      <c r="AF814" s="234"/>
      <c r="AH814" s="234"/>
      <c r="AT814" s="247"/>
      <c r="AU814" s="247"/>
      <c r="AV814" s="247"/>
      <c r="AW814" s="247"/>
      <c r="AX814" s="247"/>
      <c r="AY814" s="247"/>
      <c r="AZ814" s="247"/>
      <c r="BA814" s="247"/>
      <c r="BB814" s="247"/>
    </row>
    <row r="815" spans="2:54" s="246" customFormat="1">
      <c r="B815" s="238"/>
      <c r="C815" s="239"/>
      <c r="D815" s="240"/>
      <c r="E815" s="239"/>
      <c r="F815" s="241"/>
      <c r="G815" s="239"/>
      <c r="H815" s="290"/>
      <c r="I815" s="239"/>
      <c r="J815" s="290"/>
      <c r="K815" s="243"/>
      <c r="L815" s="290"/>
      <c r="M815" s="243"/>
      <c r="N815" s="290"/>
      <c r="O815" s="292"/>
      <c r="P815" s="170"/>
      <c r="Q815" s="292"/>
      <c r="R815" s="238"/>
      <c r="T815" s="293"/>
      <c r="V815" s="234"/>
      <c r="X815" s="234"/>
      <c r="Z815" s="234"/>
      <c r="AB815" s="234"/>
      <c r="AD815" s="234"/>
      <c r="AF815" s="234"/>
      <c r="AH815" s="234"/>
      <c r="AT815" s="247"/>
      <c r="AU815" s="247"/>
      <c r="AV815" s="247"/>
      <c r="AW815" s="247"/>
      <c r="AX815" s="247"/>
      <c r="AY815" s="247"/>
      <c r="AZ815" s="247"/>
      <c r="BA815" s="247"/>
      <c r="BB815" s="247"/>
    </row>
    <row r="816" spans="2:54" s="246" customFormat="1">
      <c r="B816" s="238"/>
      <c r="C816" s="239"/>
      <c r="D816" s="240"/>
      <c r="E816" s="239"/>
      <c r="F816" s="241"/>
      <c r="G816" s="239"/>
      <c r="H816" s="290"/>
      <c r="I816" s="239"/>
      <c r="J816" s="290"/>
      <c r="K816" s="243"/>
      <c r="L816" s="290"/>
      <c r="M816" s="243"/>
      <c r="N816" s="290"/>
      <c r="O816" s="292"/>
      <c r="P816" s="170"/>
      <c r="Q816" s="292"/>
      <c r="R816" s="238"/>
      <c r="T816" s="293"/>
      <c r="V816" s="234"/>
      <c r="X816" s="234"/>
      <c r="Z816" s="234"/>
      <c r="AB816" s="234"/>
      <c r="AD816" s="234"/>
      <c r="AF816" s="234"/>
      <c r="AH816" s="234"/>
      <c r="AT816" s="247"/>
      <c r="AU816" s="247"/>
      <c r="AV816" s="247"/>
      <c r="AW816" s="247"/>
      <c r="AX816" s="247"/>
      <c r="AY816" s="247"/>
      <c r="AZ816" s="247"/>
      <c r="BA816" s="247"/>
      <c r="BB816" s="247"/>
    </row>
    <row r="817" spans="2:54" s="246" customFormat="1">
      <c r="B817" s="238"/>
      <c r="C817" s="239"/>
      <c r="D817" s="240"/>
      <c r="E817" s="239"/>
      <c r="F817" s="241"/>
      <c r="G817" s="239"/>
      <c r="H817" s="290"/>
      <c r="I817" s="239"/>
      <c r="J817" s="290"/>
      <c r="K817" s="243"/>
      <c r="L817" s="290"/>
      <c r="M817" s="243"/>
      <c r="N817" s="290"/>
      <c r="O817" s="292"/>
      <c r="P817" s="170"/>
      <c r="Q817" s="292"/>
      <c r="R817" s="238"/>
      <c r="T817" s="293"/>
      <c r="V817" s="234"/>
      <c r="X817" s="234"/>
      <c r="Z817" s="234"/>
      <c r="AB817" s="234"/>
      <c r="AD817" s="234"/>
      <c r="AF817" s="234"/>
      <c r="AH817" s="234"/>
      <c r="AT817" s="247"/>
      <c r="AU817" s="247"/>
      <c r="AV817" s="247"/>
      <c r="AW817" s="247"/>
      <c r="AX817" s="247"/>
      <c r="AY817" s="247"/>
      <c r="AZ817" s="247"/>
      <c r="BA817" s="247"/>
      <c r="BB817" s="247"/>
    </row>
    <row r="818" spans="2:54" s="246" customFormat="1">
      <c r="B818" s="238"/>
      <c r="C818" s="239"/>
      <c r="D818" s="240"/>
      <c r="E818" s="239"/>
      <c r="F818" s="241"/>
      <c r="G818" s="239"/>
      <c r="H818" s="290"/>
      <c r="I818" s="239"/>
      <c r="J818" s="290"/>
      <c r="K818" s="243"/>
      <c r="L818" s="290"/>
      <c r="M818" s="243"/>
      <c r="N818" s="290"/>
      <c r="O818" s="292"/>
      <c r="P818" s="170"/>
      <c r="Q818" s="292"/>
      <c r="R818" s="238"/>
      <c r="T818" s="293"/>
      <c r="V818" s="234"/>
      <c r="X818" s="234"/>
      <c r="Z818" s="234"/>
      <c r="AB818" s="234"/>
      <c r="AD818" s="234"/>
      <c r="AF818" s="234"/>
      <c r="AH818" s="234"/>
      <c r="AT818" s="247"/>
      <c r="AU818" s="247"/>
      <c r="AV818" s="247"/>
      <c r="AW818" s="247"/>
      <c r="AX818" s="247"/>
      <c r="AY818" s="247"/>
      <c r="AZ818" s="247"/>
      <c r="BA818" s="247"/>
      <c r="BB818" s="247"/>
    </row>
    <row r="819" spans="2:54" s="246" customFormat="1">
      <c r="B819" s="238"/>
      <c r="C819" s="239"/>
      <c r="D819" s="240"/>
      <c r="E819" s="239"/>
      <c r="F819" s="241"/>
      <c r="G819" s="239"/>
      <c r="H819" s="290"/>
      <c r="I819" s="239"/>
      <c r="J819" s="290"/>
      <c r="K819" s="243"/>
      <c r="L819" s="290"/>
      <c r="M819" s="243"/>
      <c r="N819" s="290"/>
      <c r="O819" s="292"/>
      <c r="P819" s="170"/>
      <c r="Q819" s="292"/>
      <c r="R819" s="238"/>
      <c r="T819" s="293"/>
      <c r="V819" s="234"/>
      <c r="X819" s="234"/>
      <c r="Z819" s="234"/>
      <c r="AB819" s="234"/>
      <c r="AD819" s="234"/>
      <c r="AF819" s="234"/>
      <c r="AH819" s="234"/>
      <c r="AT819" s="247"/>
      <c r="AU819" s="247"/>
      <c r="AV819" s="247"/>
      <c r="AW819" s="247"/>
      <c r="AX819" s="247"/>
      <c r="AY819" s="247"/>
      <c r="AZ819" s="247"/>
      <c r="BA819" s="247"/>
      <c r="BB819" s="247"/>
    </row>
    <row r="820" spans="2:54" s="246" customFormat="1">
      <c r="B820" s="238"/>
      <c r="C820" s="239"/>
      <c r="D820" s="240"/>
      <c r="E820" s="239"/>
      <c r="F820" s="241"/>
      <c r="G820" s="239"/>
      <c r="H820" s="290"/>
      <c r="I820" s="239"/>
      <c r="J820" s="290"/>
      <c r="K820" s="243"/>
      <c r="L820" s="290"/>
      <c r="M820" s="243"/>
      <c r="N820" s="290"/>
      <c r="O820" s="292"/>
      <c r="P820" s="170"/>
      <c r="Q820" s="292"/>
      <c r="R820" s="238"/>
      <c r="T820" s="293"/>
      <c r="V820" s="234"/>
      <c r="X820" s="234"/>
      <c r="Z820" s="234"/>
      <c r="AB820" s="234"/>
      <c r="AD820" s="234"/>
      <c r="AF820" s="234"/>
      <c r="AH820" s="234"/>
      <c r="AT820" s="247"/>
      <c r="AU820" s="247"/>
      <c r="AV820" s="247"/>
      <c r="AW820" s="247"/>
      <c r="AX820" s="247"/>
      <c r="AY820" s="247"/>
      <c r="AZ820" s="247"/>
      <c r="BA820" s="247"/>
      <c r="BB820" s="247"/>
    </row>
    <row r="821" spans="2:54" s="246" customFormat="1">
      <c r="B821" s="238"/>
      <c r="C821" s="239"/>
      <c r="D821" s="240"/>
      <c r="E821" s="239"/>
      <c r="F821" s="241"/>
      <c r="G821" s="239"/>
      <c r="H821" s="290"/>
      <c r="I821" s="239"/>
      <c r="J821" s="290"/>
      <c r="K821" s="243"/>
      <c r="L821" s="290"/>
      <c r="M821" s="243"/>
      <c r="N821" s="290"/>
      <c r="O821" s="292"/>
      <c r="P821" s="170"/>
      <c r="Q821" s="292"/>
      <c r="R821" s="238"/>
      <c r="T821" s="293"/>
      <c r="V821" s="234"/>
      <c r="X821" s="234"/>
      <c r="Z821" s="234"/>
      <c r="AB821" s="234"/>
      <c r="AD821" s="234"/>
      <c r="AF821" s="234"/>
      <c r="AH821" s="234"/>
      <c r="AT821" s="247"/>
      <c r="AU821" s="247"/>
      <c r="AV821" s="247"/>
      <c r="AW821" s="247"/>
      <c r="AX821" s="247"/>
      <c r="AY821" s="247"/>
      <c r="AZ821" s="247"/>
      <c r="BA821" s="247"/>
      <c r="BB821" s="247"/>
    </row>
    <row r="822" spans="2:54" s="246" customFormat="1">
      <c r="B822" s="238"/>
      <c r="C822" s="239"/>
      <c r="D822" s="240"/>
      <c r="E822" s="239"/>
      <c r="F822" s="241"/>
      <c r="G822" s="239"/>
      <c r="H822" s="290"/>
      <c r="I822" s="239"/>
      <c r="J822" s="290"/>
      <c r="K822" s="243"/>
      <c r="L822" s="290"/>
      <c r="M822" s="243"/>
      <c r="N822" s="290"/>
      <c r="O822" s="292"/>
      <c r="P822" s="170"/>
      <c r="Q822" s="292"/>
      <c r="R822" s="238"/>
      <c r="T822" s="293"/>
      <c r="V822" s="234"/>
      <c r="X822" s="234"/>
      <c r="Z822" s="234"/>
      <c r="AB822" s="234"/>
      <c r="AD822" s="234"/>
      <c r="AF822" s="234"/>
      <c r="AH822" s="234"/>
      <c r="AT822" s="247"/>
      <c r="AU822" s="247"/>
      <c r="AV822" s="247"/>
      <c r="AW822" s="247"/>
      <c r="AX822" s="247"/>
      <c r="AY822" s="247"/>
      <c r="AZ822" s="247"/>
      <c r="BA822" s="247"/>
      <c r="BB822" s="247"/>
    </row>
    <row r="823" spans="2:54" s="246" customFormat="1">
      <c r="B823" s="238"/>
      <c r="C823" s="239"/>
      <c r="D823" s="240"/>
      <c r="E823" s="239"/>
      <c r="F823" s="241"/>
      <c r="G823" s="239"/>
      <c r="H823" s="290"/>
      <c r="I823" s="239"/>
      <c r="J823" s="290"/>
      <c r="K823" s="243"/>
      <c r="L823" s="290"/>
      <c r="M823" s="243"/>
      <c r="N823" s="290"/>
      <c r="O823" s="292"/>
      <c r="P823" s="170"/>
      <c r="Q823" s="292"/>
      <c r="R823" s="238"/>
      <c r="T823" s="293"/>
      <c r="V823" s="234"/>
      <c r="X823" s="234"/>
      <c r="Z823" s="234"/>
      <c r="AB823" s="234"/>
      <c r="AD823" s="234"/>
      <c r="AF823" s="234"/>
      <c r="AH823" s="234"/>
      <c r="AT823" s="247"/>
      <c r="AU823" s="247"/>
      <c r="AV823" s="247"/>
      <c r="AW823" s="247"/>
      <c r="AX823" s="247"/>
      <c r="AY823" s="247"/>
      <c r="AZ823" s="247"/>
      <c r="BA823" s="247"/>
      <c r="BB823" s="247"/>
    </row>
    <row r="824" spans="2:54" s="246" customFormat="1">
      <c r="B824" s="238"/>
      <c r="C824" s="239"/>
      <c r="D824" s="240"/>
      <c r="E824" s="239"/>
      <c r="F824" s="241"/>
      <c r="G824" s="239"/>
      <c r="H824" s="290"/>
      <c r="I824" s="239"/>
      <c r="J824" s="290"/>
      <c r="K824" s="243"/>
      <c r="L824" s="290"/>
      <c r="M824" s="243"/>
      <c r="N824" s="290"/>
      <c r="O824" s="292"/>
      <c r="P824" s="170"/>
      <c r="Q824" s="292"/>
      <c r="R824" s="238"/>
      <c r="T824" s="293"/>
      <c r="V824" s="234"/>
      <c r="X824" s="234"/>
      <c r="Z824" s="234"/>
      <c r="AB824" s="234"/>
      <c r="AD824" s="234"/>
      <c r="AF824" s="234"/>
      <c r="AH824" s="234"/>
      <c r="AT824" s="247"/>
      <c r="AU824" s="247"/>
      <c r="AV824" s="247"/>
      <c r="AW824" s="247"/>
      <c r="AX824" s="247"/>
      <c r="AY824" s="247"/>
      <c r="AZ824" s="247"/>
      <c r="BA824" s="247"/>
      <c r="BB824" s="247"/>
    </row>
    <row r="825" spans="2:54" s="246" customFormat="1">
      <c r="B825" s="238"/>
      <c r="C825" s="239"/>
      <c r="D825" s="240"/>
      <c r="E825" s="239"/>
      <c r="F825" s="241"/>
      <c r="G825" s="239"/>
      <c r="H825" s="290"/>
      <c r="I825" s="239"/>
      <c r="J825" s="290"/>
      <c r="K825" s="243"/>
      <c r="L825" s="290"/>
      <c r="M825" s="243"/>
      <c r="N825" s="290"/>
      <c r="O825" s="292"/>
      <c r="P825" s="170"/>
      <c r="Q825" s="292"/>
      <c r="R825" s="238"/>
      <c r="T825" s="293"/>
      <c r="V825" s="234"/>
      <c r="X825" s="234"/>
      <c r="Z825" s="234"/>
      <c r="AB825" s="234"/>
      <c r="AD825" s="234"/>
      <c r="AF825" s="234"/>
      <c r="AH825" s="234"/>
      <c r="AT825" s="247"/>
      <c r="AU825" s="247"/>
      <c r="AV825" s="247"/>
      <c r="AW825" s="247"/>
      <c r="AX825" s="247"/>
      <c r="AY825" s="247"/>
      <c r="AZ825" s="247"/>
      <c r="BA825" s="247"/>
      <c r="BB825" s="247"/>
    </row>
    <row r="826" spans="2:54" s="246" customFormat="1">
      <c r="B826" s="238"/>
      <c r="C826" s="239"/>
      <c r="D826" s="240"/>
      <c r="E826" s="239"/>
      <c r="F826" s="241"/>
      <c r="G826" s="239"/>
      <c r="H826" s="290"/>
      <c r="I826" s="239"/>
      <c r="J826" s="290"/>
      <c r="K826" s="243"/>
      <c r="L826" s="290"/>
      <c r="M826" s="243"/>
      <c r="N826" s="290"/>
      <c r="O826" s="292"/>
      <c r="P826" s="170"/>
      <c r="Q826" s="292"/>
      <c r="R826" s="238"/>
      <c r="T826" s="293"/>
      <c r="V826" s="234"/>
      <c r="X826" s="234"/>
      <c r="Z826" s="234"/>
      <c r="AB826" s="234"/>
      <c r="AD826" s="234"/>
      <c r="AF826" s="234"/>
      <c r="AH826" s="234"/>
      <c r="AT826" s="247"/>
      <c r="AU826" s="247"/>
      <c r="AV826" s="247"/>
      <c r="AW826" s="247"/>
      <c r="AX826" s="247"/>
      <c r="AY826" s="247"/>
      <c r="AZ826" s="247"/>
      <c r="BA826" s="247"/>
      <c r="BB826" s="247"/>
    </row>
    <row r="827" spans="2:54" s="246" customFormat="1">
      <c r="B827" s="238"/>
      <c r="C827" s="239"/>
      <c r="D827" s="240"/>
      <c r="E827" s="239"/>
      <c r="F827" s="241"/>
      <c r="G827" s="239"/>
      <c r="H827" s="290"/>
      <c r="I827" s="239"/>
      <c r="J827" s="290"/>
      <c r="K827" s="243"/>
      <c r="L827" s="290"/>
      <c r="M827" s="243"/>
      <c r="N827" s="290"/>
      <c r="O827" s="292"/>
      <c r="P827" s="170"/>
      <c r="Q827" s="292"/>
      <c r="R827" s="238"/>
      <c r="T827" s="293"/>
      <c r="V827" s="234"/>
      <c r="X827" s="234"/>
      <c r="Z827" s="234"/>
      <c r="AB827" s="234"/>
      <c r="AD827" s="234"/>
      <c r="AF827" s="234"/>
      <c r="AH827" s="234"/>
      <c r="AT827" s="247"/>
      <c r="AU827" s="247"/>
      <c r="AV827" s="247"/>
      <c r="AW827" s="247"/>
      <c r="AX827" s="247"/>
      <c r="AY827" s="247"/>
      <c r="AZ827" s="247"/>
      <c r="BA827" s="247"/>
      <c r="BB827" s="247"/>
    </row>
    <row r="828" spans="2:54" s="246" customFormat="1">
      <c r="B828" s="238"/>
      <c r="C828" s="239"/>
      <c r="D828" s="240"/>
      <c r="E828" s="239"/>
      <c r="F828" s="241"/>
      <c r="G828" s="239"/>
      <c r="H828" s="290"/>
      <c r="I828" s="239"/>
      <c r="J828" s="290"/>
      <c r="K828" s="243"/>
      <c r="L828" s="290"/>
      <c r="M828" s="243"/>
      <c r="N828" s="290"/>
      <c r="O828" s="292"/>
      <c r="P828" s="170"/>
      <c r="Q828" s="292"/>
      <c r="R828" s="238"/>
      <c r="T828" s="293"/>
      <c r="V828" s="234"/>
      <c r="X828" s="234"/>
      <c r="Z828" s="234"/>
      <c r="AB828" s="234"/>
      <c r="AD828" s="234"/>
      <c r="AF828" s="234"/>
      <c r="AH828" s="234"/>
      <c r="AT828" s="247"/>
      <c r="AU828" s="247"/>
      <c r="AV828" s="247"/>
      <c r="AW828" s="247"/>
      <c r="AX828" s="247"/>
      <c r="AY828" s="247"/>
      <c r="AZ828" s="247"/>
      <c r="BA828" s="247"/>
      <c r="BB828" s="247"/>
    </row>
    <row r="829" spans="2:54" s="246" customFormat="1">
      <c r="B829" s="238"/>
      <c r="C829" s="239"/>
      <c r="D829" s="240"/>
      <c r="E829" s="239"/>
      <c r="F829" s="241"/>
      <c r="G829" s="239"/>
      <c r="H829" s="290"/>
      <c r="I829" s="239"/>
      <c r="J829" s="290"/>
      <c r="K829" s="243"/>
      <c r="L829" s="290"/>
      <c r="M829" s="243"/>
      <c r="N829" s="290"/>
      <c r="O829" s="292"/>
      <c r="P829" s="170"/>
      <c r="Q829" s="292"/>
      <c r="R829" s="238"/>
      <c r="T829" s="293"/>
      <c r="V829" s="234"/>
      <c r="X829" s="234"/>
      <c r="Z829" s="234"/>
      <c r="AB829" s="234"/>
      <c r="AD829" s="234"/>
      <c r="AF829" s="234"/>
      <c r="AH829" s="234"/>
      <c r="AT829" s="247"/>
      <c r="AU829" s="247"/>
      <c r="AV829" s="247"/>
      <c r="AW829" s="247"/>
      <c r="AX829" s="247"/>
      <c r="AY829" s="247"/>
      <c r="AZ829" s="247"/>
      <c r="BA829" s="247"/>
      <c r="BB829" s="247"/>
    </row>
    <row r="830" spans="2:54" s="246" customFormat="1">
      <c r="B830" s="238"/>
      <c r="C830" s="239"/>
      <c r="D830" s="240"/>
      <c r="E830" s="239"/>
      <c r="F830" s="241"/>
      <c r="G830" s="239"/>
      <c r="H830" s="290"/>
      <c r="I830" s="239"/>
      <c r="J830" s="290"/>
      <c r="K830" s="243"/>
      <c r="L830" s="290"/>
      <c r="M830" s="243"/>
      <c r="N830" s="290"/>
      <c r="O830" s="292"/>
      <c r="P830" s="170"/>
      <c r="Q830" s="292"/>
      <c r="R830" s="238"/>
      <c r="T830" s="293"/>
      <c r="V830" s="234"/>
      <c r="X830" s="234"/>
      <c r="Z830" s="234"/>
      <c r="AB830" s="234"/>
      <c r="AD830" s="234"/>
      <c r="AF830" s="234"/>
      <c r="AH830" s="234"/>
      <c r="AT830" s="247"/>
      <c r="AU830" s="247"/>
      <c r="AV830" s="247"/>
      <c r="AW830" s="247"/>
      <c r="AX830" s="247"/>
      <c r="AY830" s="247"/>
      <c r="AZ830" s="247"/>
      <c r="BA830" s="247"/>
      <c r="BB830" s="247"/>
    </row>
    <row r="831" spans="2:54" s="246" customFormat="1">
      <c r="B831" s="238"/>
      <c r="C831" s="239"/>
      <c r="D831" s="240"/>
      <c r="E831" s="239"/>
      <c r="F831" s="241"/>
      <c r="G831" s="239"/>
      <c r="H831" s="290"/>
      <c r="I831" s="239"/>
      <c r="J831" s="290"/>
      <c r="K831" s="243"/>
      <c r="L831" s="290"/>
      <c r="M831" s="243"/>
      <c r="N831" s="290"/>
      <c r="O831" s="292"/>
      <c r="P831" s="170"/>
      <c r="Q831" s="292"/>
      <c r="R831" s="238"/>
      <c r="T831" s="293"/>
      <c r="V831" s="234"/>
      <c r="X831" s="234"/>
      <c r="Z831" s="234"/>
      <c r="AB831" s="234"/>
      <c r="AD831" s="234"/>
      <c r="AF831" s="234"/>
      <c r="AH831" s="234"/>
      <c r="AT831" s="247"/>
      <c r="AU831" s="247"/>
      <c r="AV831" s="247"/>
      <c r="AW831" s="247"/>
      <c r="AX831" s="247"/>
      <c r="AY831" s="247"/>
      <c r="AZ831" s="247"/>
      <c r="BA831" s="247"/>
      <c r="BB831" s="247"/>
    </row>
    <row r="832" spans="2:54" s="246" customFormat="1">
      <c r="B832" s="238"/>
      <c r="C832" s="239"/>
      <c r="D832" s="240"/>
      <c r="E832" s="239"/>
      <c r="F832" s="241"/>
      <c r="G832" s="239"/>
      <c r="H832" s="290"/>
      <c r="I832" s="239"/>
      <c r="J832" s="290"/>
      <c r="K832" s="243"/>
      <c r="L832" s="290"/>
      <c r="M832" s="243"/>
      <c r="N832" s="290"/>
      <c r="O832" s="292"/>
      <c r="P832" s="170"/>
      <c r="Q832" s="292"/>
      <c r="R832" s="238"/>
      <c r="T832" s="293"/>
      <c r="V832" s="234"/>
      <c r="X832" s="234"/>
      <c r="Z832" s="234"/>
      <c r="AB832" s="234"/>
      <c r="AD832" s="234"/>
      <c r="AF832" s="234"/>
      <c r="AH832" s="234"/>
      <c r="AT832" s="247"/>
      <c r="AU832" s="247"/>
      <c r="AV832" s="247"/>
      <c r="AW832" s="247"/>
      <c r="AX832" s="247"/>
      <c r="AY832" s="247"/>
      <c r="AZ832" s="247"/>
      <c r="BA832" s="247"/>
      <c r="BB832" s="247"/>
    </row>
    <row r="833" spans="2:54" s="246" customFormat="1">
      <c r="B833" s="238"/>
      <c r="C833" s="239"/>
      <c r="D833" s="240"/>
      <c r="E833" s="239"/>
      <c r="F833" s="241"/>
      <c r="G833" s="239"/>
      <c r="H833" s="290"/>
      <c r="I833" s="239"/>
      <c r="J833" s="290"/>
      <c r="K833" s="243"/>
      <c r="L833" s="290"/>
      <c r="M833" s="243"/>
      <c r="N833" s="290"/>
      <c r="O833" s="292"/>
      <c r="P833" s="170"/>
      <c r="Q833" s="292"/>
      <c r="R833" s="238"/>
      <c r="T833" s="293"/>
      <c r="V833" s="234"/>
      <c r="X833" s="234"/>
      <c r="Z833" s="234"/>
      <c r="AB833" s="234"/>
      <c r="AD833" s="234"/>
      <c r="AF833" s="234"/>
      <c r="AH833" s="234"/>
      <c r="AT833" s="247"/>
      <c r="AU833" s="247"/>
      <c r="AV833" s="247"/>
      <c r="AW833" s="247"/>
      <c r="AX833" s="247"/>
      <c r="AY833" s="247"/>
      <c r="AZ833" s="247"/>
      <c r="BA833" s="247"/>
      <c r="BB833" s="247"/>
    </row>
    <row r="834" spans="2:54" s="246" customFormat="1">
      <c r="B834" s="238"/>
      <c r="C834" s="239"/>
      <c r="D834" s="240"/>
      <c r="E834" s="239"/>
      <c r="F834" s="241"/>
      <c r="G834" s="239"/>
      <c r="H834" s="290"/>
      <c r="I834" s="239"/>
      <c r="J834" s="290"/>
      <c r="K834" s="243"/>
      <c r="L834" s="290"/>
      <c r="M834" s="243"/>
      <c r="N834" s="290"/>
      <c r="O834" s="292"/>
      <c r="P834" s="170"/>
      <c r="Q834" s="292"/>
      <c r="R834" s="238"/>
      <c r="T834" s="293"/>
      <c r="V834" s="234"/>
      <c r="X834" s="234"/>
      <c r="Z834" s="234"/>
      <c r="AB834" s="234"/>
      <c r="AD834" s="234"/>
      <c r="AF834" s="234"/>
      <c r="AH834" s="234"/>
      <c r="AT834" s="247"/>
      <c r="AU834" s="247"/>
      <c r="AV834" s="247"/>
      <c r="AW834" s="247"/>
      <c r="AX834" s="247"/>
      <c r="AY834" s="247"/>
      <c r="AZ834" s="247"/>
      <c r="BA834" s="247"/>
      <c r="BB834" s="247"/>
    </row>
    <row r="835" spans="2:54" s="246" customFormat="1">
      <c r="B835" s="238"/>
      <c r="C835" s="239"/>
      <c r="D835" s="240"/>
      <c r="E835" s="239"/>
      <c r="F835" s="241"/>
      <c r="G835" s="239"/>
      <c r="H835" s="290"/>
      <c r="I835" s="239"/>
      <c r="J835" s="290"/>
      <c r="K835" s="243"/>
      <c r="L835" s="290"/>
      <c r="M835" s="243"/>
      <c r="N835" s="290"/>
      <c r="O835" s="292"/>
      <c r="P835" s="170"/>
      <c r="Q835" s="292"/>
      <c r="R835" s="238"/>
      <c r="T835" s="293"/>
      <c r="V835" s="234"/>
      <c r="X835" s="234"/>
      <c r="Z835" s="234"/>
      <c r="AB835" s="234"/>
      <c r="AD835" s="234"/>
      <c r="AF835" s="234"/>
      <c r="AH835" s="234"/>
      <c r="AT835" s="247"/>
      <c r="AU835" s="247"/>
      <c r="AV835" s="247"/>
      <c r="AW835" s="247"/>
      <c r="AX835" s="247"/>
      <c r="AY835" s="247"/>
      <c r="AZ835" s="247"/>
      <c r="BA835" s="247"/>
      <c r="BB835" s="247"/>
    </row>
    <row r="836" spans="2:54" s="246" customFormat="1">
      <c r="B836" s="238"/>
      <c r="C836" s="239"/>
      <c r="D836" s="240"/>
      <c r="E836" s="239"/>
      <c r="F836" s="241"/>
      <c r="G836" s="239"/>
      <c r="H836" s="290"/>
      <c r="I836" s="239"/>
      <c r="J836" s="290"/>
      <c r="K836" s="243"/>
      <c r="L836" s="290"/>
      <c r="M836" s="243"/>
      <c r="N836" s="290"/>
      <c r="O836" s="292"/>
      <c r="P836" s="170"/>
      <c r="Q836" s="292"/>
      <c r="R836" s="238"/>
      <c r="T836" s="293"/>
      <c r="V836" s="234"/>
      <c r="X836" s="234"/>
      <c r="Z836" s="234"/>
      <c r="AB836" s="234"/>
      <c r="AD836" s="234"/>
      <c r="AF836" s="234"/>
      <c r="AH836" s="234"/>
      <c r="AT836" s="247"/>
      <c r="AU836" s="247"/>
      <c r="AV836" s="247"/>
      <c r="AW836" s="247"/>
      <c r="AX836" s="247"/>
      <c r="AY836" s="247"/>
      <c r="AZ836" s="247"/>
      <c r="BA836" s="247"/>
      <c r="BB836" s="247"/>
    </row>
    <row r="837" spans="2:54" s="246" customFormat="1">
      <c r="B837" s="238"/>
      <c r="C837" s="239"/>
      <c r="D837" s="240"/>
      <c r="E837" s="239"/>
      <c r="F837" s="241"/>
      <c r="G837" s="239"/>
      <c r="H837" s="290"/>
      <c r="I837" s="239"/>
      <c r="J837" s="290"/>
      <c r="K837" s="243"/>
      <c r="L837" s="290"/>
      <c r="M837" s="243"/>
      <c r="N837" s="290"/>
      <c r="O837" s="292"/>
      <c r="P837" s="170"/>
      <c r="Q837" s="292"/>
      <c r="R837" s="238"/>
      <c r="T837" s="293"/>
      <c r="V837" s="234"/>
      <c r="X837" s="234"/>
      <c r="Z837" s="234"/>
      <c r="AB837" s="234"/>
      <c r="AD837" s="234"/>
      <c r="AF837" s="234"/>
      <c r="AH837" s="234"/>
      <c r="AT837" s="247"/>
      <c r="AU837" s="247"/>
      <c r="AV837" s="247"/>
      <c r="AW837" s="247"/>
      <c r="AX837" s="247"/>
      <c r="AY837" s="247"/>
      <c r="AZ837" s="247"/>
      <c r="BA837" s="247"/>
      <c r="BB837" s="247"/>
    </row>
    <row r="838" spans="2:54" s="246" customFormat="1">
      <c r="B838" s="238"/>
      <c r="C838" s="239"/>
      <c r="D838" s="240"/>
      <c r="E838" s="239"/>
      <c r="F838" s="241"/>
      <c r="G838" s="239"/>
      <c r="H838" s="290"/>
      <c r="I838" s="239"/>
      <c r="J838" s="290"/>
      <c r="K838" s="243"/>
      <c r="L838" s="290"/>
      <c r="M838" s="243"/>
      <c r="N838" s="290"/>
      <c r="O838" s="292"/>
      <c r="P838" s="170"/>
      <c r="Q838" s="292"/>
      <c r="R838" s="238"/>
      <c r="T838" s="293"/>
      <c r="V838" s="234"/>
      <c r="X838" s="234"/>
      <c r="Z838" s="234"/>
      <c r="AB838" s="234"/>
      <c r="AD838" s="234"/>
      <c r="AF838" s="234"/>
      <c r="AH838" s="234"/>
      <c r="AT838" s="247"/>
      <c r="AU838" s="247"/>
      <c r="AV838" s="247"/>
      <c r="AW838" s="247"/>
      <c r="AX838" s="247"/>
      <c r="AY838" s="247"/>
      <c r="AZ838" s="247"/>
      <c r="BA838" s="247"/>
      <c r="BB838" s="247"/>
    </row>
    <row r="839" spans="2:54" s="246" customFormat="1">
      <c r="B839" s="238"/>
      <c r="C839" s="239"/>
      <c r="D839" s="240"/>
      <c r="E839" s="239"/>
      <c r="F839" s="241"/>
      <c r="G839" s="239"/>
      <c r="H839" s="290"/>
      <c r="I839" s="239"/>
      <c r="J839" s="290"/>
      <c r="K839" s="243"/>
      <c r="L839" s="290"/>
      <c r="M839" s="243"/>
      <c r="N839" s="290"/>
      <c r="O839" s="292"/>
      <c r="P839" s="170"/>
      <c r="Q839" s="292"/>
      <c r="R839" s="238"/>
      <c r="T839" s="293"/>
      <c r="V839" s="234"/>
      <c r="X839" s="234"/>
      <c r="Z839" s="234"/>
      <c r="AB839" s="234"/>
      <c r="AD839" s="234"/>
      <c r="AF839" s="234"/>
      <c r="AH839" s="234"/>
      <c r="AT839" s="247"/>
      <c r="AU839" s="247"/>
      <c r="AV839" s="247"/>
      <c r="AW839" s="247"/>
      <c r="AX839" s="247"/>
      <c r="AY839" s="247"/>
      <c r="AZ839" s="247"/>
      <c r="BA839" s="247"/>
      <c r="BB839" s="247"/>
    </row>
    <row r="840" spans="2:54" s="246" customFormat="1">
      <c r="B840" s="238"/>
      <c r="C840" s="239"/>
      <c r="D840" s="240"/>
      <c r="E840" s="239"/>
      <c r="F840" s="241"/>
      <c r="G840" s="239"/>
      <c r="H840" s="290"/>
      <c r="I840" s="239"/>
      <c r="J840" s="290"/>
      <c r="K840" s="243"/>
      <c r="L840" s="290"/>
      <c r="M840" s="243"/>
      <c r="N840" s="290"/>
      <c r="O840" s="292"/>
      <c r="P840" s="170"/>
      <c r="Q840" s="292"/>
      <c r="R840" s="238"/>
      <c r="T840" s="293"/>
      <c r="V840" s="234"/>
      <c r="X840" s="234"/>
      <c r="Z840" s="234"/>
      <c r="AB840" s="234"/>
      <c r="AD840" s="234"/>
      <c r="AF840" s="234"/>
      <c r="AH840" s="234"/>
      <c r="AT840" s="247"/>
      <c r="AU840" s="247"/>
      <c r="AV840" s="247"/>
      <c r="AW840" s="247"/>
      <c r="AX840" s="247"/>
      <c r="AY840" s="247"/>
      <c r="AZ840" s="247"/>
      <c r="BA840" s="247"/>
      <c r="BB840" s="247"/>
    </row>
    <row r="841" spans="2:54" s="246" customFormat="1">
      <c r="B841" s="238"/>
      <c r="C841" s="239"/>
      <c r="D841" s="240"/>
      <c r="E841" s="239"/>
      <c r="F841" s="241"/>
      <c r="G841" s="239"/>
      <c r="H841" s="290"/>
      <c r="I841" s="239"/>
      <c r="J841" s="290"/>
      <c r="K841" s="243"/>
      <c r="L841" s="290"/>
      <c r="M841" s="243"/>
      <c r="N841" s="290"/>
      <c r="O841" s="292"/>
      <c r="P841" s="170"/>
      <c r="Q841" s="292"/>
      <c r="R841" s="238"/>
      <c r="T841" s="293"/>
      <c r="V841" s="234"/>
      <c r="X841" s="234"/>
      <c r="Z841" s="234"/>
      <c r="AB841" s="234"/>
      <c r="AD841" s="234"/>
      <c r="AF841" s="234"/>
      <c r="AH841" s="234"/>
      <c r="AT841" s="247"/>
      <c r="AU841" s="247"/>
      <c r="AV841" s="247"/>
      <c r="AW841" s="247"/>
      <c r="AX841" s="247"/>
      <c r="AY841" s="247"/>
      <c r="AZ841" s="247"/>
      <c r="BA841" s="247"/>
      <c r="BB841" s="247"/>
    </row>
    <row r="842" spans="2:54" s="246" customFormat="1">
      <c r="B842" s="238"/>
      <c r="C842" s="239"/>
      <c r="D842" s="240"/>
      <c r="E842" s="239"/>
      <c r="F842" s="241"/>
      <c r="G842" s="239"/>
      <c r="H842" s="290"/>
      <c r="I842" s="239"/>
      <c r="J842" s="290"/>
      <c r="K842" s="243"/>
      <c r="L842" s="290"/>
      <c r="M842" s="243"/>
      <c r="N842" s="290"/>
      <c r="O842" s="292"/>
      <c r="P842" s="170"/>
      <c r="Q842" s="292"/>
      <c r="R842" s="238"/>
      <c r="T842" s="293"/>
      <c r="V842" s="234"/>
      <c r="X842" s="234"/>
      <c r="Z842" s="234"/>
      <c r="AB842" s="234"/>
      <c r="AD842" s="234"/>
      <c r="AF842" s="234"/>
      <c r="AH842" s="234"/>
      <c r="AT842" s="247"/>
      <c r="AU842" s="247"/>
      <c r="AV842" s="247"/>
      <c r="AW842" s="247"/>
      <c r="AX842" s="247"/>
      <c r="AY842" s="247"/>
      <c r="AZ842" s="247"/>
      <c r="BA842" s="247"/>
      <c r="BB842" s="247"/>
    </row>
    <row r="843" spans="2:54" s="246" customFormat="1">
      <c r="B843" s="238"/>
      <c r="C843" s="239"/>
      <c r="D843" s="240"/>
      <c r="E843" s="239"/>
      <c r="F843" s="241"/>
      <c r="G843" s="239"/>
      <c r="H843" s="290"/>
      <c r="I843" s="239"/>
      <c r="J843" s="290"/>
      <c r="K843" s="243"/>
      <c r="L843" s="290"/>
      <c r="M843" s="243"/>
      <c r="N843" s="290"/>
      <c r="O843" s="292"/>
      <c r="P843" s="170"/>
      <c r="Q843" s="292"/>
      <c r="R843" s="238"/>
      <c r="T843" s="293"/>
      <c r="V843" s="234"/>
      <c r="X843" s="234"/>
      <c r="Z843" s="234"/>
      <c r="AB843" s="234"/>
      <c r="AD843" s="234"/>
      <c r="AF843" s="234"/>
      <c r="AH843" s="234"/>
      <c r="AT843" s="247"/>
      <c r="AU843" s="247"/>
      <c r="AV843" s="247"/>
      <c r="AW843" s="247"/>
      <c r="AX843" s="247"/>
      <c r="AY843" s="247"/>
      <c r="AZ843" s="247"/>
      <c r="BA843" s="247"/>
      <c r="BB843" s="247"/>
    </row>
    <row r="844" spans="2:54" s="246" customFormat="1">
      <c r="B844" s="238"/>
      <c r="C844" s="239"/>
      <c r="D844" s="240"/>
      <c r="E844" s="239"/>
      <c r="F844" s="241"/>
      <c r="G844" s="239"/>
      <c r="H844" s="290"/>
      <c r="I844" s="239"/>
      <c r="J844" s="290"/>
      <c r="K844" s="243"/>
      <c r="L844" s="290"/>
      <c r="M844" s="243"/>
      <c r="N844" s="290"/>
      <c r="O844" s="292"/>
      <c r="P844" s="170"/>
      <c r="Q844" s="292"/>
      <c r="R844" s="238"/>
      <c r="T844" s="293"/>
      <c r="V844" s="234"/>
      <c r="X844" s="234"/>
      <c r="Z844" s="234"/>
      <c r="AB844" s="234"/>
      <c r="AD844" s="234"/>
      <c r="AF844" s="234"/>
      <c r="AH844" s="234"/>
      <c r="AT844" s="247"/>
      <c r="AU844" s="247"/>
      <c r="AV844" s="247"/>
      <c r="AW844" s="247"/>
      <c r="AX844" s="247"/>
      <c r="AY844" s="247"/>
      <c r="AZ844" s="247"/>
      <c r="BA844" s="247"/>
      <c r="BB844" s="247"/>
    </row>
    <row r="845" spans="2:54" s="246" customFormat="1">
      <c r="B845" s="238"/>
      <c r="C845" s="239"/>
      <c r="D845" s="240"/>
      <c r="E845" s="239"/>
      <c r="F845" s="241"/>
      <c r="G845" s="239"/>
      <c r="H845" s="290"/>
      <c r="I845" s="239"/>
      <c r="J845" s="290"/>
      <c r="K845" s="243"/>
      <c r="L845" s="290"/>
      <c r="M845" s="243"/>
      <c r="N845" s="290"/>
      <c r="O845" s="292"/>
      <c r="P845" s="170"/>
      <c r="Q845" s="292"/>
      <c r="R845" s="238"/>
      <c r="T845" s="293"/>
      <c r="V845" s="234"/>
      <c r="X845" s="234"/>
      <c r="Z845" s="234"/>
      <c r="AB845" s="234"/>
      <c r="AD845" s="234"/>
      <c r="AF845" s="234"/>
      <c r="AH845" s="234"/>
      <c r="AT845" s="247"/>
      <c r="AU845" s="247"/>
      <c r="AV845" s="247"/>
      <c r="AW845" s="247"/>
      <c r="AX845" s="247"/>
      <c r="AY845" s="247"/>
      <c r="AZ845" s="247"/>
      <c r="BA845" s="247"/>
      <c r="BB845" s="247"/>
    </row>
    <row r="846" spans="2:54" s="246" customFormat="1">
      <c r="B846" s="238"/>
      <c r="C846" s="239"/>
      <c r="D846" s="240"/>
      <c r="E846" s="239"/>
      <c r="F846" s="241"/>
      <c r="G846" s="239"/>
      <c r="H846" s="290"/>
      <c r="I846" s="239"/>
      <c r="J846" s="290"/>
      <c r="K846" s="243"/>
      <c r="L846" s="290"/>
      <c r="M846" s="243"/>
      <c r="N846" s="290"/>
      <c r="O846" s="292"/>
      <c r="P846" s="170"/>
      <c r="Q846" s="292"/>
      <c r="R846" s="238"/>
      <c r="T846" s="293"/>
      <c r="V846" s="234"/>
      <c r="X846" s="234"/>
      <c r="Z846" s="234"/>
      <c r="AB846" s="234"/>
      <c r="AD846" s="234"/>
      <c r="AF846" s="234"/>
      <c r="AH846" s="234"/>
      <c r="AT846" s="247"/>
      <c r="AU846" s="247"/>
      <c r="AV846" s="247"/>
      <c r="AW846" s="247"/>
      <c r="AX846" s="247"/>
      <c r="AY846" s="247"/>
      <c r="AZ846" s="247"/>
      <c r="BA846" s="247"/>
      <c r="BB846" s="247"/>
    </row>
    <row r="847" spans="2:54" s="246" customFormat="1">
      <c r="B847" s="238"/>
      <c r="C847" s="239"/>
      <c r="D847" s="240"/>
      <c r="E847" s="239"/>
      <c r="F847" s="241"/>
      <c r="G847" s="239"/>
      <c r="H847" s="290"/>
      <c r="I847" s="239"/>
      <c r="J847" s="290"/>
      <c r="K847" s="243"/>
      <c r="L847" s="290"/>
      <c r="M847" s="243"/>
      <c r="N847" s="290"/>
      <c r="O847" s="292"/>
      <c r="P847" s="170"/>
      <c r="Q847" s="292"/>
      <c r="R847" s="238"/>
      <c r="T847" s="293"/>
      <c r="V847" s="234"/>
      <c r="X847" s="234"/>
      <c r="Z847" s="234"/>
      <c r="AB847" s="234"/>
      <c r="AD847" s="234"/>
      <c r="AF847" s="234"/>
      <c r="AH847" s="234"/>
      <c r="AT847" s="247"/>
      <c r="AU847" s="247"/>
      <c r="AV847" s="247"/>
      <c r="AW847" s="247"/>
      <c r="AX847" s="247"/>
      <c r="AY847" s="247"/>
      <c r="AZ847" s="247"/>
      <c r="BA847" s="247"/>
      <c r="BB847" s="247"/>
    </row>
    <row r="848" spans="2:54" s="246" customFormat="1">
      <c r="B848" s="238"/>
      <c r="C848" s="239"/>
      <c r="D848" s="240"/>
      <c r="E848" s="239"/>
      <c r="F848" s="241"/>
      <c r="G848" s="239"/>
      <c r="H848" s="290"/>
      <c r="I848" s="239"/>
      <c r="J848" s="290"/>
      <c r="K848" s="243"/>
      <c r="L848" s="290"/>
      <c r="M848" s="243"/>
      <c r="N848" s="290"/>
      <c r="O848" s="292"/>
      <c r="P848" s="170"/>
      <c r="Q848" s="292"/>
      <c r="R848" s="238"/>
      <c r="T848" s="293"/>
      <c r="V848" s="234"/>
      <c r="X848" s="234"/>
      <c r="Z848" s="234"/>
      <c r="AB848" s="234"/>
      <c r="AD848" s="234"/>
      <c r="AF848" s="234"/>
      <c r="AH848" s="234"/>
      <c r="AT848" s="247"/>
      <c r="AU848" s="247"/>
      <c r="AV848" s="247"/>
      <c r="AW848" s="247"/>
      <c r="AX848" s="247"/>
      <c r="AY848" s="247"/>
      <c r="AZ848" s="247"/>
      <c r="BA848" s="247"/>
      <c r="BB848" s="247"/>
    </row>
    <row r="849" spans="2:54" s="246" customFormat="1">
      <c r="B849" s="238"/>
      <c r="C849" s="239"/>
      <c r="D849" s="240"/>
      <c r="E849" s="239"/>
      <c r="F849" s="241"/>
      <c r="G849" s="239"/>
      <c r="H849" s="290"/>
      <c r="I849" s="239"/>
      <c r="J849" s="290"/>
      <c r="K849" s="243"/>
      <c r="L849" s="290"/>
      <c r="M849" s="243"/>
      <c r="N849" s="290"/>
      <c r="O849" s="292"/>
      <c r="P849" s="170"/>
      <c r="Q849" s="292"/>
      <c r="R849" s="238"/>
      <c r="T849" s="293"/>
      <c r="V849" s="234"/>
      <c r="X849" s="234"/>
      <c r="Z849" s="234"/>
      <c r="AB849" s="234"/>
      <c r="AD849" s="234"/>
      <c r="AF849" s="234"/>
      <c r="AH849" s="234"/>
      <c r="AT849" s="247"/>
      <c r="AU849" s="247"/>
      <c r="AV849" s="247"/>
      <c r="AW849" s="247"/>
      <c r="AX849" s="247"/>
      <c r="AY849" s="247"/>
      <c r="AZ849" s="247"/>
      <c r="BA849" s="247"/>
      <c r="BB849" s="247"/>
    </row>
    <row r="850" spans="2:54" s="246" customFormat="1">
      <c r="B850" s="238"/>
      <c r="C850" s="239"/>
      <c r="D850" s="240"/>
      <c r="E850" s="239"/>
      <c r="F850" s="241"/>
      <c r="G850" s="239"/>
      <c r="H850" s="290"/>
      <c r="I850" s="239"/>
      <c r="J850" s="290"/>
      <c r="K850" s="243"/>
      <c r="L850" s="290"/>
      <c r="M850" s="243"/>
      <c r="N850" s="290"/>
      <c r="O850" s="292"/>
      <c r="P850" s="170"/>
      <c r="Q850" s="292"/>
      <c r="R850" s="238"/>
      <c r="T850" s="293"/>
      <c r="V850" s="234"/>
      <c r="X850" s="234"/>
      <c r="Z850" s="234"/>
      <c r="AB850" s="234"/>
      <c r="AD850" s="234"/>
      <c r="AF850" s="234"/>
      <c r="AH850" s="234"/>
      <c r="AT850" s="247"/>
      <c r="AU850" s="247"/>
      <c r="AV850" s="247"/>
      <c r="AW850" s="247"/>
      <c r="AX850" s="247"/>
      <c r="AY850" s="247"/>
      <c r="AZ850" s="247"/>
      <c r="BA850" s="247"/>
      <c r="BB850" s="247"/>
    </row>
    <row r="851" spans="2:54" s="246" customFormat="1">
      <c r="B851" s="238"/>
      <c r="C851" s="239"/>
      <c r="D851" s="240"/>
      <c r="E851" s="239"/>
      <c r="F851" s="241"/>
      <c r="G851" s="239"/>
      <c r="H851" s="290"/>
      <c r="I851" s="239"/>
      <c r="J851" s="290"/>
      <c r="K851" s="243"/>
      <c r="L851" s="290"/>
      <c r="M851" s="243"/>
      <c r="N851" s="290"/>
      <c r="O851" s="292"/>
      <c r="P851" s="170"/>
      <c r="Q851" s="292"/>
      <c r="R851" s="238"/>
      <c r="T851" s="293"/>
      <c r="V851" s="234"/>
      <c r="X851" s="234"/>
      <c r="Z851" s="234"/>
      <c r="AB851" s="234"/>
      <c r="AD851" s="234"/>
      <c r="AF851" s="234"/>
      <c r="AH851" s="234"/>
      <c r="AT851" s="247"/>
      <c r="AU851" s="247"/>
      <c r="AV851" s="247"/>
      <c r="AW851" s="247"/>
      <c r="AX851" s="247"/>
      <c r="AY851" s="247"/>
      <c r="AZ851" s="247"/>
      <c r="BA851" s="247"/>
      <c r="BB851" s="247"/>
    </row>
    <row r="852" spans="2:54" s="246" customFormat="1">
      <c r="B852" s="238"/>
      <c r="C852" s="239"/>
      <c r="D852" s="240"/>
      <c r="E852" s="239"/>
      <c r="F852" s="241"/>
      <c r="G852" s="239"/>
      <c r="H852" s="290"/>
      <c r="I852" s="239"/>
      <c r="J852" s="290"/>
      <c r="K852" s="243"/>
      <c r="L852" s="290"/>
      <c r="M852" s="243"/>
      <c r="N852" s="290"/>
      <c r="O852" s="292"/>
      <c r="P852" s="170"/>
      <c r="Q852" s="292"/>
      <c r="R852" s="238"/>
      <c r="T852" s="293"/>
      <c r="V852" s="234"/>
      <c r="X852" s="234"/>
      <c r="Z852" s="234"/>
      <c r="AB852" s="234"/>
      <c r="AD852" s="234"/>
      <c r="AF852" s="234"/>
      <c r="AH852" s="234"/>
      <c r="AT852" s="247"/>
      <c r="AU852" s="247"/>
      <c r="AV852" s="247"/>
      <c r="AW852" s="247"/>
      <c r="AX852" s="247"/>
      <c r="AY852" s="247"/>
      <c r="AZ852" s="247"/>
      <c r="BA852" s="247"/>
      <c r="BB852" s="247"/>
    </row>
    <row r="853" spans="2:54" s="246" customFormat="1">
      <c r="B853" s="238"/>
      <c r="C853" s="239"/>
      <c r="D853" s="240"/>
      <c r="E853" s="239"/>
      <c r="F853" s="241"/>
      <c r="G853" s="239"/>
      <c r="H853" s="290"/>
      <c r="I853" s="239"/>
      <c r="J853" s="290"/>
      <c r="K853" s="243"/>
      <c r="L853" s="290"/>
      <c r="M853" s="243"/>
      <c r="N853" s="290"/>
      <c r="O853" s="292"/>
      <c r="P853" s="170"/>
      <c r="Q853" s="292"/>
      <c r="R853" s="238"/>
      <c r="T853" s="293"/>
      <c r="V853" s="234"/>
      <c r="X853" s="234"/>
      <c r="Z853" s="234"/>
      <c r="AB853" s="234"/>
      <c r="AD853" s="234"/>
      <c r="AF853" s="234"/>
      <c r="AH853" s="234"/>
      <c r="AT853" s="247"/>
      <c r="AU853" s="247"/>
      <c r="AV853" s="247"/>
      <c r="AW853" s="247"/>
      <c r="AX853" s="247"/>
      <c r="AY853" s="247"/>
      <c r="AZ853" s="247"/>
      <c r="BA853" s="247"/>
      <c r="BB853" s="247"/>
    </row>
    <row r="854" spans="2:54" s="246" customFormat="1">
      <c r="B854" s="238"/>
      <c r="C854" s="239"/>
      <c r="D854" s="240"/>
      <c r="E854" s="239"/>
      <c r="F854" s="241"/>
      <c r="G854" s="239"/>
      <c r="H854" s="290"/>
      <c r="I854" s="239"/>
      <c r="J854" s="290"/>
      <c r="K854" s="243"/>
      <c r="L854" s="290"/>
      <c r="M854" s="243"/>
      <c r="N854" s="290"/>
      <c r="O854" s="292"/>
      <c r="P854" s="170"/>
      <c r="Q854" s="292"/>
      <c r="R854" s="238"/>
      <c r="T854" s="293"/>
      <c r="V854" s="234"/>
      <c r="X854" s="234"/>
      <c r="Z854" s="234"/>
      <c r="AB854" s="234"/>
      <c r="AD854" s="234"/>
      <c r="AF854" s="234"/>
      <c r="AH854" s="234"/>
      <c r="AT854" s="247"/>
      <c r="AU854" s="247"/>
      <c r="AV854" s="247"/>
      <c r="AW854" s="247"/>
      <c r="AX854" s="247"/>
      <c r="AY854" s="247"/>
      <c r="AZ854" s="247"/>
      <c r="BA854" s="247"/>
      <c r="BB854" s="247"/>
    </row>
    <row r="855" spans="2:54" s="246" customFormat="1">
      <c r="B855" s="238"/>
      <c r="C855" s="239"/>
      <c r="D855" s="240"/>
      <c r="E855" s="239"/>
      <c r="F855" s="241"/>
      <c r="G855" s="239"/>
      <c r="H855" s="290"/>
      <c r="I855" s="239"/>
      <c r="J855" s="290"/>
      <c r="K855" s="243"/>
      <c r="L855" s="290"/>
      <c r="M855" s="243"/>
      <c r="N855" s="290"/>
      <c r="O855" s="292"/>
      <c r="P855" s="170"/>
      <c r="Q855" s="292"/>
      <c r="R855" s="238"/>
      <c r="T855" s="293"/>
      <c r="V855" s="234"/>
      <c r="X855" s="234"/>
      <c r="Z855" s="234"/>
      <c r="AB855" s="234"/>
      <c r="AD855" s="234"/>
      <c r="AF855" s="234"/>
      <c r="AH855" s="234"/>
      <c r="AT855" s="247"/>
      <c r="AU855" s="247"/>
      <c r="AV855" s="247"/>
      <c r="AW855" s="247"/>
      <c r="AX855" s="247"/>
      <c r="AY855" s="247"/>
      <c r="AZ855" s="247"/>
      <c r="BA855" s="247"/>
      <c r="BB855" s="247"/>
    </row>
    <row r="856" spans="2:54" s="246" customFormat="1">
      <c r="B856" s="238"/>
      <c r="C856" s="239"/>
      <c r="D856" s="240"/>
      <c r="E856" s="239"/>
      <c r="F856" s="241"/>
      <c r="G856" s="239"/>
      <c r="H856" s="290"/>
      <c r="I856" s="239"/>
      <c r="J856" s="290"/>
      <c r="K856" s="243"/>
      <c r="L856" s="290"/>
      <c r="M856" s="243"/>
      <c r="N856" s="290"/>
      <c r="O856" s="292"/>
      <c r="P856" s="170"/>
      <c r="Q856" s="292"/>
      <c r="R856" s="238"/>
      <c r="T856" s="293"/>
      <c r="V856" s="234"/>
      <c r="X856" s="234"/>
      <c r="Z856" s="234"/>
      <c r="AB856" s="234"/>
      <c r="AD856" s="234"/>
      <c r="AF856" s="234"/>
      <c r="AH856" s="234"/>
      <c r="AT856" s="247"/>
      <c r="AU856" s="247"/>
      <c r="AV856" s="247"/>
      <c r="AW856" s="247"/>
      <c r="AX856" s="247"/>
      <c r="AY856" s="247"/>
      <c r="AZ856" s="247"/>
      <c r="BA856" s="247"/>
      <c r="BB856" s="247"/>
    </row>
    <row r="857" spans="2:54" s="246" customFormat="1">
      <c r="B857" s="238"/>
      <c r="C857" s="239"/>
      <c r="D857" s="240"/>
      <c r="E857" s="239"/>
      <c r="F857" s="241"/>
      <c r="G857" s="239"/>
      <c r="H857" s="290"/>
      <c r="I857" s="239"/>
      <c r="J857" s="290"/>
      <c r="K857" s="243"/>
      <c r="L857" s="290"/>
      <c r="M857" s="243"/>
      <c r="N857" s="290"/>
      <c r="O857" s="292"/>
      <c r="P857" s="170"/>
      <c r="Q857" s="292"/>
      <c r="R857" s="238"/>
      <c r="T857" s="293"/>
      <c r="V857" s="234"/>
      <c r="X857" s="234"/>
      <c r="Z857" s="234"/>
      <c r="AB857" s="234"/>
      <c r="AD857" s="234"/>
      <c r="AF857" s="234"/>
      <c r="AH857" s="234"/>
      <c r="AT857" s="247"/>
      <c r="AU857" s="247"/>
      <c r="AV857" s="247"/>
      <c r="AW857" s="247"/>
      <c r="AX857" s="247"/>
      <c r="AY857" s="247"/>
      <c r="AZ857" s="247"/>
      <c r="BA857" s="247"/>
      <c r="BB857" s="247"/>
    </row>
    <row r="858" spans="2:54" s="246" customFormat="1">
      <c r="B858" s="238"/>
      <c r="C858" s="239"/>
      <c r="D858" s="240"/>
      <c r="E858" s="239"/>
      <c r="F858" s="241"/>
      <c r="G858" s="239"/>
      <c r="H858" s="290"/>
      <c r="I858" s="239"/>
      <c r="J858" s="290"/>
      <c r="K858" s="243"/>
      <c r="L858" s="290"/>
      <c r="M858" s="243"/>
      <c r="N858" s="290"/>
      <c r="O858" s="292"/>
      <c r="P858" s="170"/>
      <c r="Q858" s="292"/>
      <c r="R858" s="238"/>
      <c r="T858" s="293"/>
      <c r="V858" s="234"/>
      <c r="X858" s="234"/>
      <c r="Z858" s="234"/>
      <c r="AB858" s="234"/>
      <c r="AD858" s="234"/>
      <c r="AF858" s="234"/>
      <c r="AH858" s="234"/>
      <c r="AT858" s="247"/>
      <c r="AU858" s="247"/>
      <c r="AV858" s="247"/>
      <c r="AW858" s="247"/>
      <c r="AX858" s="247"/>
      <c r="AY858" s="247"/>
      <c r="AZ858" s="247"/>
      <c r="BA858" s="247"/>
      <c r="BB858" s="247"/>
    </row>
    <row r="859" spans="2:54" s="246" customFormat="1">
      <c r="B859" s="238"/>
      <c r="C859" s="239"/>
      <c r="D859" s="240"/>
      <c r="E859" s="239"/>
      <c r="F859" s="241"/>
      <c r="G859" s="239"/>
      <c r="H859" s="290"/>
      <c r="I859" s="239"/>
      <c r="J859" s="290"/>
      <c r="K859" s="243"/>
      <c r="L859" s="290"/>
      <c r="M859" s="243"/>
      <c r="N859" s="290"/>
      <c r="O859" s="292"/>
      <c r="P859" s="170"/>
      <c r="Q859" s="292"/>
      <c r="R859" s="238"/>
      <c r="T859" s="293"/>
      <c r="V859" s="234"/>
      <c r="X859" s="234"/>
      <c r="Z859" s="234"/>
      <c r="AB859" s="234"/>
      <c r="AD859" s="234"/>
      <c r="AF859" s="234"/>
      <c r="AH859" s="234"/>
      <c r="AT859" s="247"/>
      <c r="AU859" s="247"/>
      <c r="AV859" s="247"/>
      <c r="AW859" s="247"/>
      <c r="AX859" s="247"/>
      <c r="AY859" s="247"/>
      <c r="AZ859" s="247"/>
      <c r="BA859" s="247"/>
      <c r="BB859" s="247"/>
    </row>
    <row r="860" spans="2:54" s="246" customFormat="1">
      <c r="B860" s="238"/>
      <c r="C860" s="239"/>
      <c r="D860" s="240"/>
      <c r="E860" s="239"/>
      <c r="F860" s="241"/>
      <c r="G860" s="239"/>
      <c r="H860" s="290"/>
      <c r="I860" s="239"/>
      <c r="J860" s="290"/>
      <c r="K860" s="243"/>
      <c r="L860" s="290"/>
      <c r="M860" s="243"/>
      <c r="N860" s="290"/>
      <c r="O860" s="292"/>
      <c r="P860" s="170"/>
      <c r="Q860" s="292"/>
      <c r="R860" s="238"/>
      <c r="T860" s="293"/>
      <c r="V860" s="234"/>
      <c r="X860" s="234"/>
      <c r="Z860" s="234"/>
      <c r="AB860" s="234"/>
      <c r="AD860" s="234"/>
      <c r="AF860" s="234"/>
      <c r="AH860" s="234"/>
      <c r="AT860" s="247"/>
      <c r="AU860" s="247"/>
      <c r="AV860" s="247"/>
      <c r="AW860" s="247"/>
      <c r="AX860" s="247"/>
      <c r="AY860" s="247"/>
      <c r="AZ860" s="247"/>
      <c r="BA860" s="247"/>
      <c r="BB860" s="247"/>
    </row>
    <row r="861" spans="2:54" s="246" customFormat="1">
      <c r="B861" s="238"/>
      <c r="C861" s="239"/>
      <c r="D861" s="240"/>
      <c r="E861" s="239"/>
      <c r="F861" s="241"/>
      <c r="G861" s="239"/>
      <c r="H861" s="290"/>
      <c r="I861" s="239"/>
      <c r="J861" s="290"/>
      <c r="K861" s="243"/>
      <c r="L861" s="290"/>
      <c r="M861" s="243"/>
      <c r="N861" s="290"/>
      <c r="O861" s="292"/>
      <c r="P861" s="170"/>
      <c r="Q861" s="292"/>
      <c r="R861" s="238"/>
      <c r="T861" s="293"/>
      <c r="V861" s="234"/>
      <c r="X861" s="234"/>
      <c r="Z861" s="234"/>
      <c r="AB861" s="234"/>
      <c r="AD861" s="234"/>
      <c r="AF861" s="234"/>
      <c r="AH861" s="234"/>
      <c r="AT861" s="247"/>
      <c r="AU861" s="247"/>
      <c r="AV861" s="247"/>
      <c r="AW861" s="247"/>
      <c r="AX861" s="247"/>
      <c r="AY861" s="247"/>
      <c r="AZ861" s="247"/>
      <c r="BA861" s="247"/>
      <c r="BB861" s="247"/>
    </row>
    <row r="862" spans="2:54" s="246" customFormat="1">
      <c r="B862" s="238"/>
      <c r="C862" s="239"/>
      <c r="D862" s="240"/>
      <c r="E862" s="239"/>
      <c r="F862" s="241"/>
      <c r="G862" s="239"/>
      <c r="H862" s="290"/>
      <c r="I862" s="239"/>
      <c r="J862" s="290"/>
      <c r="K862" s="243"/>
      <c r="L862" s="290"/>
      <c r="M862" s="243"/>
      <c r="N862" s="290"/>
      <c r="O862" s="292"/>
      <c r="P862" s="170"/>
      <c r="Q862" s="292"/>
      <c r="R862" s="238"/>
      <c r="T862" s="293"/>
      <c r="V862" s="234"/>
      <c r="X862" s="234"/>
      <c r="Z862" s="234"/>
      <c r="AB862" s="234"/>
      <c r="AD862" s="234"/>
      <c r="AF862" s="234"/>
      <c r="AH862" s="234"/>
      <c r="AT862" s="247"/>
      <c r="AU862" s="247"/>
      <c r="AV862" s="247"/>
      <c r="AW862" s="247"/>
      <c r="AX862" s="247"/>
      <c r="AY862" s="247"/>
      <c r="AZ862" s="247"/>
      <c r="BA862" s="247"/>
      <c r="BB862" s="247"/>
    </row>
    <row r="863" spans="2:54" s="246" customFormat="1">
      <c r="B863" s="238"/>
      <c r="C863" s="239"/>
      <c r="D863" s="240"/>
      <c r="E863" s="239"/>
      <c r="F863" s="241"/>
      <c r="G863" s="239"/>
      <c r="H863" s="290"/>
      <c r="I863" s="239"/>
      <c r="J863" s="290"/>
      <c r="K863" s="243"/>
      <c r="L863" s="290"/>
      <c r="M863" s="243"/>
      <c r="N863" s="290"/>
      <c r="O863" s="292"/>
      <c r="P863" s="170"/>
      <c r="Q863" s="292"/>
      <c r="R863" s="238"/>
      <c r="T863" s="293"/>
      <c r="V863" s="234"/>
      <c r="X863" s="234"/>
      <c r="Z863" s="234"/>
      <c r="AB863" s="234"/>
      <c r="AD863" s="234"/>
      <c r="AF863" s="234"/>
      <c r="AH863" s="234"/>
      <c r="AT863" s="247"/>
      <c r="AU863" s="247"/>
      <c r="AV863" s="247"/>
      <c r="AW863" s="247"/>
      <c r="AX863" s="247"/>
      <c r="AY863" s="247"/>
      <c r="AZ863" s="247"/>
      <c r="BA863" s="247"/>
      <c r="BB863" s="247"/>
    </row>
    <row r="864" spans="2:54" s="246" customFormat="1">
      <c r="B864" s="238"/>
      <c r="C864" s="239"/>
      <c r="D864" s="240"/>
      <c r="E864" s="239"/>
      <c r="F864" s="241"/>
      <c r="G864" s="239"/>
      <c r="H864" s="290"/>
      <c r="I864" s="239"/>
      <c r="J864" s="290"/>
      <c r="K864" s="243"/>
      <c r="L864" s="290"/>
      <c r="M864" s="243"/>
      <c r="N864" s="290"/>
      <c r="O864" s="292"/>
      <c r="P864" s="170"/>
      <c r="Q864" s="292"/>
      <c r="R864" s="238"/>
      <c r="T864" s="293"/>
      <c r="V864" s="234"/>
      <c r="X864" s="234"/>
      <c r="Z864" s="234"/>
      <c r="AB864" s="234"/>
      <c r="AD864" s="234"/>
      <c r="AF864" s="234"/>
      <c r="AH864" s="234"/>
      <c r="AT864" s="247"/>
      <c r="AU864" s="247"/>
      <c r="AV864" s="247"/>
      <c r="AW864" s="247"/>
      <c r="AX864" s="247"/>
      <c r="AY864" s="247"/>
      <c r="AZ864" s="247"/>
      <c r="BA864" s="247"/>
      <c r="BB864" s="247"/>
    </row>
    <row r="865" spans="2:54" s="246" customFormat="1">
      <c r="B865" s="238"/>
      <c r="C865" s="239"/>
      <c r="D865" s="240"/>
      <c r="E865" s="239"/>
      <c r="F865" s="241"/>
      <c r="G865" s="239"/>
      <c r="H865" s="290"/>
      <c r="I865" s="239"/>
      <c r="J865" s="290"/>
      <c r="K865" s="243"/>
      <c r="L865" s="290"/>
      <c r="M865" s="243"/>
      <c r="N865" s="290"/>
      <c r="O865" s="292"/>
      <c r="P865" s="170"/>
      <c r="Q865" s="292"/>
      <c r="R865" s="238"/>
      <c r="T865" s="293"/>
      <c r="V865" s="234"/>
      <c r="X865" s="234"/>
      <c r="Z865" s="234"/>
      <c r="AB865" s="234"/>
      <c r="AD865" s="234"/>
      <c r="AF865" s="234"/>
      <c r="AH865" s="234"/>
      <c r="AT865" s="247"/>
      <c r="AU865" s="247"/>
      <c r="AV865" s="247"/>
      <c r="AW865" s="247"/>
      <c r="AX865" s="247"/>
      <c r="AY865" s="247"/>
      <c r="AZ865" s="247"/>
      <c r="BA865" s="247"/>
      <c r="BB865" s="247"/>
    </row>
    <row r="866" spans="2:54" s="246" customFormat="1">
      <c r="B866" s="238"/>
      <c r="C866" s="239"/>
      <c r="D866" s="240"/>
      <c r="E866" s="239"/>
      <c r="F866" s="241"/>
      <c r="G866" s="239"/>
      <c r="H866" s="290"/>
      <c r="I866" s="239"/>
      <c r="J866" s="290"/>
      <c r="K866" s="243"/>
      <c r="L866" s="290"/>
      <c r="M866" s="243"/>
      <c r="N866" s="290"/>
      <c r="O866" s="292"/>
      <c r="P866" s="170"/>
      <c r="Q866" s="292"/>
      <c r="R866" s="238"/>
      <c r="T866" s="293"/>
      <c r="V866" s="234"/>
      <c r="X866" s="234"/>
      <c r="Z866" s="234"/>
      <c r="AB866" s="234"/>
      <c r="AD866" s="234"/>
      <c r="AF866" s="234"/>
      <c r="AH866" s="234"/>
      <c r="AT866" s="247"/>
      <c r="AU866" s="247"/>
      <c r="AV866" s="247"/>
      <c r="AW866" s="247"/>
      <c r="AX866" s="247"/>
      <c r="AY866" s="247"/>
      <c r="AZ866" s="247"/>
      <c r="BA866" s="247"/>
      <c r="BB866" s="247"/>
    </row>
    <row r="867" spans="2:54" s="246" customFormat="1">
      <c r="B867" s="238"/>
      <c r="C867" s="239"/>
      <c r="D867" s="240"/>
      <c r="E867" s="239"/>
      <c r="F867" s="241"/>
      <c r="G867" s="239"/>
      <c r="H867" s="290"/>
      <c r="I867" s="239"/>
      <c r="J867" s="290"/>
      <c r="K867" s="243"/>
      <c r="L867" s="290"/>
      <c r="M867" s="243"/>
      <c r="N867" s="290"/>
      <c r="O867" s="292"/>
      <c r="P867" s="170"/>
      <c r="Q867" s="292"/>
      <c r="R867" s="238"/>
      <c r="T867" s="293"/>
      <c r="V867" s="234"/>
      <c r="X867" s="234"/>
      <c r="Z867" s="234"/>
      <c r="AB867" s="234"/>
      <c r="AD867" s="234"/>
      <c r="AF867" s="234"/>
      <c r="AH867" s="234"/>
      <c r="AT867" s="247"/>
      <c r="AU867" s="247"/>
      <c r="AV867" s="247"/>
      <c r="AW867" s="247"/>
      <c r="AX867" s="247"/>
      <c r="AY867" s="247"/>
      <c r="AZ867" s="247"/>
      <c r="BA867" s="247"/>
      <c r="BB867" s="247"/>
    </row>
    <row r="868" spans="2:54" s="246" customFormat="1">
      <c r="B868" s="238"/>
      <c r="C868" s="239"/>
      <c r="D868" s="240"/>
      <c r="E868" s="239"/>
      <c r="F868" s="241"/>
      <c r="G868" s="239"/>
      <c r="H868" s="290"/>
      <c r="I868" s="239"/>
      <c r="J868" s="290"/>
      <c r="K868" s="243"/>
      <c r="L868" s="290"/>
      <c r="M868" s="243"/>
      <c r="N868" s="290"/>
      <c r="O868" s="292"/>
      <c r="P868" s="170"/>
      <c r="Q868" s="292"/>
      <c r="R868" s="238"/>
      <c r="T868" s="293"/>
      <c r="V868" s="234"/>
      <c r="X868" s="234"/>
      <c r="Z868" s="234"/>
      <c r="AB868" s="234"/>
      <c r="AD868" s="234"/>
      <c r="AF868" s="234"/>
      <c r="AH868" s="234"/>
      <c r="AT868" s="247"/>
      <c r="AU868" s="247"/>
      <c r="AV868" s="247"/>
      <c r="AW868" s="247"/>
      <c r="AX868" s="247"/>
      <c r="AY868" s="247"/>
      <c r="AZ868" s="247"/>
      <c r="BA868" s="247"/>
      <c r="BB868" s="247"/>
    </row>
    <row r="869" spans="2:54" s="246" customFormat="1">
      <c r="B869" s="238"/>
      <c r="C869" s="239"/>
      <c r="D869" s="240"/>
      <c r="E869" s="239"/>
      <c r="F869" s="241"/>
      <c r="G869" s="239"/>
      <c r="H869" s="290"/>
      <c r="I869" s="239"/>
      <c r="J869" s="290"/>
      <c r="K869" s="243"/>
      <c r="L869" s="290"/>
      <c r="M869" s="243"/>
      <c r="N869" s="290"/>
      <c r="O869" s="292"/>
      <c r="P869" s="170"/>
      <c r="Q869" s="292"/>
      <c r="R869" s="238"/>
      <c r="T869" s="293"/>
      <c r="V869" s="234"/>
      <c r="X869" s="234"/>
      <c r="Z869" s="234"/>
      <c r="AB869" s="234"/>
      <c r="AD869" s="234"/>
      <c r="AF869" s="234"/>
      <c r="AH869" s="234"/>
      <c r="AT869" s="247"/>
      <c r="AU869" s="247"/>
      <c r="AV869" s="247"/>
      <c r="AW869" s="247"/>
      <c r="AX869" s="247"/>
      <c r="AY869" s="247"/>
      <c r="AZ869" s="247"/>
      <c r="BA869" s="247"/>
      <c r="BB869" s="247"/>
    </row>
    <row r="870" spans="2:54" s="246" customFormat="1">
      <c r="B870" s="238"/>
      <c r="C870" s="239"/>
      <c r="D870" s="240"/>
      <c r="E870" s="239"/>
      <c r="F870" s="241"/>
      <c r="G870" s="239"/>
      <c r="H870" s="290"/>
      <c r="I870" s="239"/>
      <c r="J870" s="290"/>
      <c r="K870" s="243"/>
      <c r="L870" s="290"/>
      <c r="M870" s="243"/>
      <c r="N870" s="290"/>
      <c r="O870" s="292"/>
      <c r="P870" s="170"/>
      <c r="Q870" s="292"/>
      <c r="R870" s="238"/>
      <c r="T870" s="293"/>
      <c r="V870" s="234"/>
      <c r="X870" s="234"/>
      <c r="Z870" s="234"/>
      <c r="AB870" s="234"/>
      <c r="AD870" s="234"/>
      <c r="AF870" s="234"/>
      <c r="AH870" s="234"/>
      <c r="AT870" s="247"/>
      <c r="AU870" s="247"/>
      <c r="AV870" s="247"/>
      <c r="AW870" s="247"/>
      <c r="AX870" s="247"/>
      <c r="AY870" s="247"/>
      <c r="AZ870" s="247"/>
      <c r="BA870" s="247"/>
      <c r="BB870" s="247"/>
    </row>
    <row r="871" spans="2:54" s="246" customFormat="1">
      <c r="B871" s="238"/>
      <c r="C871" s="239"/>
      <c r="D871" s="240"/>
      <c r="E871" s="239"/>
      <c r="F871" s="241"/>
      <c r="G871" s="239"/>
      <c r="H871" s="290"/>
      <c r="I871" s="239"/>
      <c r="J871" s="290"/>
      <c r="K871" s="243"/>
      <c r="L871" s="290"/>
      <c r="M871" s="243"/>
      <c r="N871" s="290"/>
      <c r="O871" s="292"/>
      <c r="P871" s="170"/>
      <c r="Q871" s="292"/>
      <c r="R871" s="238"/>
      <c r="T871" s="293"/>
      <c r="V871" s="234"/>
      <c r="X871" s="234"/>
      <c r="Z871" s="234"/>
      <c r="AB871" s="234"/>
      <c r="AD871" s="234"/>
      <c r="AF871" s="234"/>
      <c r="AH871" s="234"/>
      <c r="AT871" s="247"/>
      <c r="AU871" s="247"/>
      <c r="AV871" s="247"/>
      <c r="AW871" s="247"/>
      <c r="AX871" s="247"/>
      <c r="AY871" s="247"/>
      <c r="AZ871" s="247"/>
      <c r="BA871" s="247"/>
      <c r="BB871" s="247"/>
    </row>
    <row r="872" spans="2:54" s="246" customFormat="1">
      <c r="B872" s="238"/>
      <c r="C872" s="239"/>
      <c r="D872" s="240"/>
      <c r="E872" s="239"/>
      <c r="F872" s="241"/>
      <c r="G872" s="239"/>
      <c r="H872" s="290"/>
      <c r="I872" s="239"/>
      <c r="J872" s="290"/>
      <c r="K872" s="243"/>
      <c r="L872" s="290"/>
      <c r="M872" s="243"/>
      <c r="N872" s="290"/>
      <c r="O872" s="292"/>
      <c r="P872" s="170"/>
      <c r="Q872" s="292"/>
      <c r="R872" s="238"/>
      <c r="T872" s="293"/>
      <c r="V872" s="234"/>
      <c r="X872" s="234"/>
      <c r="Z872" s="234"/>
      <c r="AB872" s="234"/>
      <c r="AD872" s="234"/>
      <c r="AF872" s="234"/>
      <c r="AH872" s="234"/>
      <c r="AT872" s="247"/>
      <c r="AU872" s="247"/>
      <c r="AV872" s="247"/>
      <c r="AW872" s="247"/>
      <c r="AX872" s="247"/>
      <c r="AY872" s="247"/>
      <c r="AZ872" s="247"/>
      <c r="BA872" s="247"/>
      <c r="BB872" s="247"/>
    </row>
    <row r="873" spans="2:54" s="246" customFormat="1">
      <c r="B873" s="238"/>
      <c r="C873" s="239"/>
      <c r="D873" s="240"/>
      <c r="E873" s="239"/>
      <c r="F873" s="241"/>
      <c r="G873" s="239"/>
      <c r="H873" s="290"/>
      <c r="I873" s="239"/>
      <c r="J873" s="290"/>
      <c r="K873" s="243"/>
      <c r="L873" s="290"/>
      <c r="M873" s="243"/>
      <c r="N873" s="290"/>
      <c r="O873" s="292"/>
      <c r="P873" s="170"/>
      <c r="Q873" s="292"/>
      <c r="R873" s="238"/>
      <c r="T873" s="293"/>
      <c r="V873" s="234"/>
      <c r="X873" s="234"/>
      <c r="Z873" s="234"/>
      <c r="AB873" s="234"/>
      <c r="AD873" s="234"/>
      <c r="AF873" s="234"/>
      <c r="AH873" s="234"/>
      <c r="AT873" s="247"/>
      <c r="AU873" s="247"/>
      <c r="AV873" s="247"/>
      <c r="AW873" s="247"/>
      <c r="AX873" s="247"/>
      <c r="AY873" s="247"/>
      <c r="AZ873" s="247"/>
      <c r="BA873" s="247"/>
      <c r="BB873" s="247"/>
    </row>
    <row r="874" spans="2:54" s="246" customFormat="1">
      <c r="B874" s="238"/>
      <c r="C874" s="239"/>
      <c r="D874" s="240"/>
      <c r="E874" s="239"/>
      <c r="F874" s="241"/>
      <c r="G874" s="239"/>
      <c r="H874" s="290"/>
      <c r="I874" s="239"/>
      <c r="J874" s="290"/>
      <c r="K874" s="243"/>
      <c r="L874" s="290"/>
      <c r="M874" s="243"/>
      <c r="N874" s="290"/>
      <c r="O874" s="292"/>
      <c r="P874" s="170"/>
      <c r="Q874" s="292"/>
      <c r="R874" s="238"/>
      <c r="T874" s="293"/>
      <c r="V874" s="234"/>
      <c r="X874" s="234"/>
      <c r="Z874" s="234"/>
      <c r="AB874" s="234"/>
      <c r="AD874" s="234"/>
      <c r="AF874" s="234"/>
      <c r="AH874" s="234"/>
      <c r="AT874" s="247"/>
      <c r="AU874" s="247"/>
      <c r="AV874" s="247"/>
      <c r="AW874" s="247"/>
      <c r="AX874" s="247"/>
      <c r="AY874" s="247"/>
      <c r="AZ874" s="247"/>
      <c r="BA874" s="247"/>
      <c r="BB874" s="247"/>
    </row>
    <row r="875" spans="2:54" s="246" customFormat="1">
      <c r="B875" s="238"/>
      <c r="C875" s="239"/>
      <c r="D875" s="240"/>
      <c r="E875" s="239"/>
      <c r="F875" s="241"/>
      <c r="G875" s="239"/>
      <c r="H875" s="290"/>
      <c r="I875" s="239"/>
      <c r="J875" s="290"/>
      <c r="K875" s="243"/>
      <c r="L875" s="290"/>
      <c r="M875" s="243"/>
      <c r="N875" s="290"/>
      <c r="O875" s="292"/>
      <c r="P875" s="170"/>
      <c r="Q875" s="292"/>
      <c r="R875" s="238"/>
      <c r="T875" s="293"/>
      <c r="V875" s="234"/>
      <c r="X875" s="234"/>
      <c r="Z875" s="234"/>
      <c r="AB875" s="234"/>
      <c r="AD875" s="234"/>
      <c r="AF875" s="234"/>
      <c r="AH875" s="234"/>
      <c r="AT875" s="247"/>
      <c r="AU875" s="247"/>
      <c r="AV875" s="247"/>
      <c r="AW875" s="247"/>
      <c r="AX875" s="247"/>
      <c r="AY875" s="247"/>
      <c r="AZ875" s="247"/>
      <c r="BA875" s="247"/>
      <c r="BB875" s="247"/>
    </row>
    <row r="876" spans="2:54" s="246" customFormat="1">
      <c r="B876" s="238"/>
      <c r="C876" s="239"/>
      <c r="D876" s="240"/>
      <c r="E876" s="239"/>
      <c r="F876" s="241"/>
      <c r="G876" s="239"/>
      <c r="H876" s="290"/>
      <c r="I876" s="239"/>
      <c r="J876" s="290"/>
      <c r="K876" s="243"/>
      <c r="L876" s="290"/>
      <c r="M876" s="243"/>
      <c r="N876" s="290"/>
      <c r="O876" s="292"/>
      <c r="P876" s="170"/>
      <c r="Q876" s="292"/>
      <c r="R876" s="238"/>
      <c r="T876" s="293"/>
      <c r="V876" s="234"/>
      <c r="X876" s="234"/>
      <c r="Z876" s="234"/>
      <c r="AB876" s="234"/>
      <c r="AD876" s="234"/>
      <c r="AF876" s="234"/>
      <c r="AH876" s="234"/>
      <c r="AT876" s="247"/>
      <c r="AU876" s="247"/>
      <c r="AV876" s="247"/>
      <c r="AW876" s="247"/>
      <c r="AX876" s="247"/>
      <c r="AY876" s="247"/>
      <c r="AZ876" s="247"/>
      <c r="BA876" s="247"/>
      <c r="BB876" s="247"/>
    </row>
    <row r="877" spans="2:54" s="246" customFormat="1">
      <c r="B877" s="238"/>
      <c r="C877" s="239"/>
      <c r="D877" s="240"/>
      <c r="E877" s="239"/>
      <c r="F877" s="241"/>
      <c r="G877" s="239"/>
      <c r="H877" s="290"/>
      <c r="I877" s="239"/>
      <c r="J877" s="290"/>
      <c r="K877" s="243"/>
      <c r="L877" s="290"/>
      <c r="M877" s="243"/>
      <c r="N877" s="290"/>
      <c r="O877" s="292"/>
      <c r="P877" s="170"/>
      <c r="Q877" s="292"/>
      <c r="R877" s="238"/>
      <c r="T877" s="293"/>
      <c r="V877" s="234"/>
      <c r="X877" s="234"/>
      <c r="Z877" s="234"/>
      <c r="AB877" s="234"/>
      <c r="AD877" s="234"/>
      <c r="AF877" s="234"/>
      <c r="AH877" s="234"/>
      <c r="AT877" s="247"/>
      <c r="AU877" s="247"/>
      <c r="AV877" s="247"/>
      <c r="AW877" s="247"/>
      <c r="AX877" s="247"/>
      <c r="AY877" s="247"/>
      <c r="AZ877" s="247"/>
      <c r="BA877" s="247"/>
      <c r="BB877" s="247"/>
    </row>
    <row r="878" spans="2:54" s="246" customFormat="1">
      <c r="B878" s="238"/>
      <c r="C878" s="239"/>
      <c r="D878" s="240"/>
      <c r="E878" s="239"/>
      <c r="F878" s="241"/>
      <c r="G878" s="239"/>
      <c r="H878" s="290"/>
      <c r="I878" s="239"/>
      <c r="J878" s="290"/>
      <c r="K878" s="243"/>
      <c r="L878" s="290"/>
      <c r="M878" s="243"/>
      <c r="N878" s="290"/>
      <c r="O878" s="292"/>
      <c r="P878" s="170"/>
      <c r="Q878" s="292"/>
      <c r="R878" s="238"/>
      <c r="T878" s="293"/>
      <c r="V878" s="234"/>
      <c r="X878" s="234"/>
      <c r="Z878" s="234"/>
      <c r="AB878" s="234"/>
      <c r="AD878" s="234"/>
      <c r="AF878" s="234"/>
      <c r="AH878" s="234"/>
      <c r="AT878" s="247"/>
      <c r="AU878" s="247"/>
      <c r="AV878" s="247"/>
      <c r="AW878" s="247"/>
      <c r="AX878" s="247"/>
      <c r="AY878" s="247"/>
      <c r="AZ878" s="247"/>
      <c r="BA878" s="247"/>
      <c r="BB878" s="247"/>
    </row>
    <row r="879" spans="2:54" s="246" customFormat="1">
      <c r="B879" s="238"/>
      <c r="C879" s="239"/>
      <c r="D879" s="240"/>
      <c r="E879" s="239"/>
      <c r="F879" s="241"/>
      <c r="G879" s="239"/>
      <c r="H879" s="290"/>
      <c r="I879" s="239"/>
      <c r="J879" s="290"/>
      <c r="K879" s="243"/>
      <c r="L879" s="290"/>
      <c r="M879" s="243"/>
      <c r="N879" s="290"/>
      <c r="O879" s="292"/>
      <c r="P879" s="170"/>
      <c r="Q879" s="292"/>
      <c r="R879" s="238"/>
      <c r="T879" s="293"/>
      <c r="V879" s="234"/>
      <c r="X879" s="234"/>
      <c r="Z879" s="234"/>
      <c r="AB879" s="234"/>
      <c r="AD879" s="234"/>
      <c r="AF879" s="234"/>
      <c r="AH879" s="234"/>
      <c r="AT879" s="247"/>
      <c r="AU879" s="247"/>
      <c r="AV879" s="247"/>
      <c r="AW879" s="247"/>
      <c r="AX879" s="247"/>
      <c r="AY879" s="247"/>
      <c r="AZ879" s="247"/>
      <c r="BA879" s="247"/>
      <c r="BB879" s="247"/>
    </row>
    <row r="880" spans="2:54" s="246" customFormat="1">
      <c r="B880" s="238"/>
      <c r="C880" s="239"/>
      <c r="D880" s="240"/>
      <c r="E880" s="239"/>
      <c r="F880" s="241"/>
      <c r="G880" s="239"/>
      <c r="H880" s="290"/>
      <c r="I880" s="239"/>
      <c r="J880" s="290"/>
      <c r="K880" s="243"/>
      <c r="L880" s="290"/>
      <c r="M880" s="243"/>
      <c r="N880" s="290"/>
      <c r="O880" s="292"/>
      <c r="P880" s="170"/>
      <c r="Q880" s="292"/>
      <c r="R880" s="238"/>
      <c r="T880" s="293"/>
      <c r="V880" s="234"/>
      <c r="X880" s="234"/>
      <c r="Z880" s="234"/>
      <c r="AB880" s="234"/>
      <c r="AD880" s="234"/>
      <c r="AF880" s="234"/>
      <c r="AH880" s="234"/>
      <c r="AT880" s="247"/>
      <c r="AU880" s="247"/>
      <c r="AV880" s="247"/>
      <c r="AW880" s="247"/>
      <c r="AX880" s="247"/>
      <c r="AY880" s="247"/>
      <c r="AZ880" s="247"/>
      <c r="BA880" s="247"/>
      <c r="BB880" s="247"/>
    </row>
    <row r="881" spans="2:54" s="246" customFormat="1">
      <c r="B881" s="238"/>
      <c r="C881" s="239"/>
      <c r="D881" s="240"/>
      <c r="E881" s="239"/>
      <c r="F881" s="241"/>
      <c r="G881" s="239"/>
      <c r="H881" s="290"/>
      <c r="I881" s="239"/>
      <c r="J881" s="290"/>
      <c r="K881" s="243"/>
      <c r="L881" s="290"/>
      <c r="M881" s="243"/>
      <c r="N881" s="290"/>
      <c r="O881" s="292"/>
      <c r="P881" s="170"/>
      <c r="Q881" s="292"/>
      <c r="R881" s="238"/>
      <c r="T881" s="293"/>
      <c r="V881" s="234"/>
      <c r="X881" s="234"/>
      <c r="Z881" s="234"/>
      <c r="AB881" s="234"/>
      <c r="AD881" s="234"/>
      <c r="AF881" s="234"/>
      <c r="AH881" s="234"/>
      <c r="AT881" s="247"/>
      <c r="AU881" s="247"/>
      <c r="AV881" s="247"/>
      <c r="AW881" s="247"/>
      <c r="AX881" s="247"/>
      <c r="AY881" s="247"/>
      <c r="AZ881" s="247"/>
      <c r="BA881" s="247"/>
      <c r="BB881" s="247"/>
    </row>
    <row r="882" spans="2:54" s="246" customFormat="1">
      <c r="B882" s="238"/>
      <c r="C882" s="239"/>
      <c r="D882" s="240"/>
      <c r="E882" s="239"/>
      <c r="F882" s="241"/>
      <c r="G882" s="239"/>
      <c r="H882" s="290"/>
      <c r="I882" s="239"/>
      <c r="J882" s="290"/>
      <c r="K882" s="243"/>
      <c r="L882" s="290"/>
      <c r="M882" s="243"/>
      <c r="N882" s="290"/>
      <c r="O882" s="292"/>
      <c r="P882" s="170"/>
      <c r="Q882" s="292"/>
      <c r="R882" s="238"/>
      <c r="T882" s="293"/>
      <c r="V882" s="234"/>
      <c r="X882" s="234"/>
      <c r="Z882" s="234"/>
      <c r="AB882" s="234"/>
      <c r="AD882" s="234"/>
      <c r="AF882" s="234"/>
      <c r="AH882" s="234"/>
      <c r="AT882" s="247"/>
      <c r="AU882" s="247"/>
      <c r="AV882" s="247"/>
      <c r="AW882" s="247"/>
      <c r="AX882" s="247"/>
      <c r="AY882" s="247"/>
      <c r="AZ882" s="247"/>
      <c r="BA882" s="247"/>
      <c r="BB882" s="247"/>
    </row>
    <row r="883" spans="2:54" s="246" customFormat="1">
      <c r="B883" s="238"/>
      <c r="C883" s="239"/>
      <c r="D883" s="240"/>
      <c r="E883" s="239"/>
      <c r="F883" s="241"/>
      <c r="G883" s="239"/>
      <c r="H883" s="290"/>
      <c r="I883" s="239"/>
      <c r="J883" s="290"/>
      <c r="K883" s="243"/>
      <c r="L883" s="290"/>
      <c r="M883" s="243"/>
      <c r="N883" s="290"/>
      <c r="O883" s="292"/>
      <c r="P883" s="170"/>
      <c r="Q883" s="292"/>
      <c r="R883" s="238"/>
      <c r="T883" s="293"/>
      <c r="V883" s="234"/>
      <c r="X883" s="234"/>
      <c r="Z883" s="234"/>
      <c r="AB883" s="234"/>
      <c r="AD883" s="234"/>
      <c r="AF883" s="234"/>
      <c r="AH883" s="234"/>
      <c r="AT883" s="247"/>
      <c r="AU883" s="247"/>
      <c r="AV883" s="247"/>
      <c r="AW883" s="247"/>
      <c r="AX883" s="247"/>
      <c r="AY883" s="247"/>
      <c r="AZ883" s="247"/>
      <c r="BA883" s="247"/>
      <c r="BB883" s="247"/>
    </row>
    <row r="884" spans="2:54" s="246" customFormat="1">
      <c r="B884" s="238"/>
      <c r="C884" s="239"/>
      <c r="D884" s="240"/>
      <c r="E884" s="239"/>
      <c r="F884" s="241"/>
      <c r="G884" s="239"/>
      <c r="H884" s="290"/>
      <c r="I884" s="239"/>
      <c r="J884" s="290"/>
      <c r="K884" s="243"/>
      <c r="L884" s="290"/>
      <c r="M884" s="243"/>
      <c r="N884" s="290"/>
      <c r="O884" s="292"/>
      <c r="P884" s="170"/>
      <c r="Q884" s="292"/>
      <c r="R884" s="238"/>
      <c r="T884" s="293"/>
      <c r="V884" s="234"/>
      <c r="X884" s="234"/>
      <c r="Z884" s="234"/>
      <c r="AB884" s="234"/>
      <c r="AD884" s="234"/>
      <c r="AF884" s="234"/>
      <c r="AH884" s="234"/>
      <c r="AT884" s="247"/>
      <c r="AU884" s="247"/>
      <c r="AV884" s="247"/>
      <c r="AW884" s="247"/>
      <c r="AX884" s="247"/>
      <c r="AY884" s="247"/>
      <c r="AZ884" s="247"/>
      <c r="BA884" s="247"/>
      <c r="BB884" s="247"/>
    </row>
    <row r="885" spans="2:54" s="246" customFormat="1">
      <c r="B885" s="238"/>
      <c r="C885" s="239"/>
      <c r="D885" s="240"/>
      <c r="E885" s="239"/>
      <c r="F885" s="241"/>
      <c r="G885" s="239"/>
      <c r="H885" s="290"/>
      <c r="I885" s="239"/>
      <c r="J885" s="290"/>
      <c r="K885" s="243"/>
      <c r="L885" s="290"/>
      <c r="M885" s="243"/>
      <c r="N885" s="290"/>
      <c r="O885" s="292"/>
      <c r="P885" s="170"/>
      <c r="Q885" s="292"/>
      <c r="R885" s="238"/>
      <c r="T885" s="293"/>
      <c r="V885" s="234"/>
      <c r="X885" s="234"/>
      <c r="Z885" s="234"/>
      <c r="AB885" s="234"/>
      <c r="AD885" s="234"/>
      <c r="AF885" s="234"/>
      <c r="AH885" s="234"/>
      <c r="AT885" s="247"/>
      <c r="AU885" s="247"/>
      <c r="AV885" s="247"/>
      <c r="AW885" s="247"/>
      <c r="AX885" s="247"/>
      <c r="AY885" s="247"/>
      <c r="AZ885" s="247"/>
      <c r="BA885" s="247"/>
      <c r="BB885" s="247"/>
    </row>
    <row r="886" spans="2:54" s="246" customFormat="1">
      <c r="B886" s="238"/>
      <c r="C886" s="239"/>
      <c r="D886" s="240"/>
      <c r="E886" s="239"/>
      <c r="F886" s="241"/>
      <c r="G886" s="239"/>
      <c r="H886" s="290"/>
      <c r="I886" s="239"/>
      <c r="J886" s="290"/>
      <c r="K886" s="243"/>
      <c r="L886" s="290"/>
      <c r="M886" s="243"/>
      <c r="N886" s="290"/>
      <c r="O886" s="292"/>
      <c r="P886" s="170"/>
      <c r="Q886" s="292"/>
      <c r="R886" s="238"/>
      <c r="T886" s="293"/>
      <c r="V886" s="234"/>
      <c r="X886" s="234"/>
      <c r="Z886" s="234"/>
      <c r="AB886" s="234"/>
      <c r="AD886" s="234"/>
      <c r="AF886" s="234"/>
      <c r="AH886" s="234"/>
      <c r="AT886" s="247"/>
      <c r="AU886" s="247"/>
      <c r="AV886" s="247"/>
      <c r="AW886" s="247"/>
      <c r="AX886" s="247"/>
      <c r="AY886" s="247"/>
      <c r="AZ886" s="247"/>
      <c r="BA886" s="247"/>
      <c r="BB886" s="247"/>
    </row>
    <row r="887" spans="2:54" s="246" customFormat="1">
      <c r="B887" s="238"/>
      <c r="C887" s="239"/>
      <c r="D887" s="240"/>
      <c r="E887" s="239"/>
      <c r="F887" s="241"/>
      <c r="G887" s="239"/>
      <c r="H887" s="290"/>
      <c r="I887" s="239"/>
      <c r="J887" s="290"/>
      <c r="K887" s="243"/>
      <c r="L887" s="290"/>
      <c r="M887" s="243"/>
      <c r="N887" s="290"/>
      <c r="O887" s="292"/>
      <c r="P887" s="170"/>
      <c r="Q887" s="292"/>
      <c r="R887" s="238"/>
      <c r="T887" s="293"/>
      <c r="V887" s="234"/>
      <c r="X887" s="234"/>
      <c r="Z887" s="234"/>
      <c r="AB887" s="234"/>
      <c r="AD887" s="234"/>
      <c r="AF887" s="234"/>
      <c r="AH887" s="234"/>
      <c r="AT887" s="247"/>
      <c r="AU887" s="247"/>
      <c r="AV887" s="247"/>
      <c r="AW887" s="247"/>
      <c r="AX887" s="247"/>
      <c r="AY887" s="247"/>
      <c r="AZ887" s="247"/>
      <c r="BA887" s="247"/>
      <c r="BB887" s="247"/>
    </row>
    <row r="888" spans="2:54" s="246" customFormat="1">
      <c r="B888" s="238"/>
      <c r="C888" s="239"/>
      <c r="D888" s="240"/>
      <c r="E888" s="239"/>
      <c r="F888" s="241"/>
      <c r="G888" s="239"/>
      <c r="H888" s="290"/>
      <c r="I888" s="239"/>
      <c r="J888" s="290"/>
      <c r="K888" s="243"/>
      <c r="L888" s="290"/>
      <c r="M888" s="243"/>
      <c r="N888" s="290"/>
      <c r="O888" s="292"/>
      <c r="P888" s="170"/>
      <c r="Q888" s="292"/>
      <c r="R888" s="238"/>
      <c r="T888" s="293"/>
      <c r="V888" s="234"/>
      <c r="X888" s="234"/>
      <c r="Z888" s="234"/>
      <c r="AB888" s="234"/>
      <c r="AD888" s="234"/>
      <c r="AF888" s="234"/>
      <c r="AH888" s="234"/>
      <c r="AT888" s="247"/>
      <c r="AU888" s="247"/>
      <c r="AV888" s="247"/>
      <c r="AW888" s="247"/>
      <c r="AX888" s="247"/>
      <c r="AY888" s="247"/>
      <c r="AZ888" s="247"/>
      <c r="BA888" s="247"/>
      <c r="BB888" s="247"/>
    </row>
    <row r="889" spans="2:54" s="246" customFormat="1">
      <c r="B889" s="238"/>
      <c r="C889" s="239"/>
      <c r="D889" s="240"/>
      <c r="E889" s="239"/>
      <c r="F889" s="241"/>
      <c r="G889" s="239"/>
      <c r="H889" s="290"/>
      <c r="I889" s="239"/>
      <c r="J889" s="290"/>
      <c r="K889" s="243"/>
      <c r="L889" s="290"/>
      <c r="M889" s="243"/>
      <c r="N889" s="290"/>
      <c r="O889" s="292"/>
      <c r="P889" s="170"/>
      <c r="Q889" s="292"/>
      <c r="R889" s="238"/>
      <c r="T889" s="293"/>
      <c r="V889" s="234"/>
      <c r="X889" s="234"/>
      <c r="Z889" s="234"/>
      <c r="AB889" s="234"/>
      <c r="AD889" s="234"/>
      <c r="AF889" s="234"/>
      <c r="AH889" s="234"/>
      <c r="AT889" s="247"/>
      <c r="AU889" s="247"/>
      <c r="AV889" s="247"/>
      <c r="AW889" s="247"/>
      <c r="AX889" s="247"/>
      <c r="AY889" s="247"/>
      <c r="AZ889" s="247"/>
      <c r="BA889" s="247"/>
      <c r="BB889" s="247"/>
    </row>
    <row r="890" spans="2:54" s="246" customFormat="1">
      <c r="B890" s="238"/>
      <c r="C890" s="239"/>
      <c r="D890" s="240"/>
      <c r="E890" s="239"/>
      <c r="F890" s="241"/>
      <c r="G890" s="239"/>
      <c r="H890" s="290"/>
      <c r="I890" s="239"/>
      <c r="J890" s="290"/>
      <c r="K890" s="243"/>
      <c r="L890" s="290"/>
      <c r="M890" s="243"/>
      <c r="N890" s="290"/>
      <c r="O890" s="292"/>
      <c r="P890" s="170"/>
      <c r="Q890" s="292"/>
      <c r="R890" s="238"/>
      <c r="T890" s="293"/>
      <c r="V890" s="234"/>
      <c r="X890" s="234"/>
      <c r="Z890" s="234"/>
      <c r="AB890" s="234"/>
      <c r="AD890" s="234"/>
      <c r="AF890" s="234"/>
      <c r="AH890" s="234"/>
      <c r="AT890" s="247"/>
      <c r="AU890" s="247"/>
      <c r="AV890" s="247"/>
      <c r="AW890" s="247"/>
      <c r="AX890" s="247"/>
      <c r="AY890" s="247"/>
      <c r="AZ890" s="247"/>
      <c r="BA890" s="247"/>
      <c r="BB890" s="247"/>
    </row>
    <row r="891" spans="2:54" s="246" customFormat="1">
      <c r="B891" s="238"/>
      <c r="C891" s="239"/>
      <c r="D891" s="240"/>
      <c r="E891" s="239"/>
      <c r="F891" s="241"/>
      <c r="G891" s="239"/>
      <c r="H891" s="290"/>
      <c r="I891" s="239"/>
      <c r="J891" s="290"/>
      <c r="K891" s="243"/>
      <c r="L891" s="290"/>
      <c r="M891" s="243"/>
      <c r="N891" s="290"/>
      <c r="O891" s="292"/>
      <c r="P891" s="170"/>
      <c r="Q891" s="292"/>
      <c r="R891" s="238"/>
      <c r="T891" s="293"/>
      <c r="V891" s="234"/>
      <c r="X891" s="234"/>
      <c r="Z891" s="234"/>
      <c r="AB891" s="234"/>
      <c r="AD891" s="234"/>
      <c r="AF891" s="234"/>
      <c r="AH891" s="234"/>
      <c r="AT891" s="247"/>
      <c r="AU891" s="247"/>
      <c r="AV891" s="247"/>
      <c r="AW891" s="247"/>
      <c r="AX891" s="247"/>
      <c r="AY891" s="247"/>
      <c r="AZ891" s="247"/>
      <c r="BA891" s="247"/>
      <c r="BB891" s="247"/>
    </row>
    <row r="892" spans="2:54" s="246" customFormat="1">
      <c r="B892" s="238"/>
      <c r="C892" s="239"/>
      <c r="D892" s="240"/>
      <c r="E892" s="239"/>
      <c r="F892" s="241"/>
      <c r="G892" s="239"/>
      <c r="H892" s="290"/>
      <c r="I892" s="239"/>
      <c r="J892" s="290"/>
      <c r="K892" s="243"/>
      <c r="L892" s="290"/>
      <c r="M892" s="243"/>
      <c r="N892" s="290"/>
      <c r="O892" s="292"/>
      <c r="P892" s="170"/>
      <c r="Q892" s="292"/>
      <c r="R892" s="238"/>
      <c r="T892" s="293"/>
      <c r="V892" s="234"/>
      <c r="X892" s="234"/>
      <c r="Z892" s="234"/>
      <c r="AB892" s="234"/>
      <c r="AD892" s="234"/>
      <c r="AF892" s="234"/>
      <c r="AH892" s="234"/>
      <c r="AT892" s="247"/>
      <c r="AU892" s="247"/>
      <c r="AV892" s="247"/>
      <c r="AW892" s="247"/>
      <c r="AX892" s="247"/>
      <c r="AY892" s="247"/>
      <c r="AZ892" s="247"/>
      <c r="BA892" s="247"/>
      <c r="BB892" s="247"/>
    </row>
    <row r="893" spans="2:54" s="246" customFormat="1">
      <c r="B893" s="238"/>
      <c r="C893" s="239"/>
      <c r="D893" s="240"/>
      <c r="E893" s="239"/>
      <c r="F893" s="241"/>
      <c r="G893" s="239"/>
      <c r="H893" s="290"/>
      <c r="I893" s="239"/>
      <c r="J893" s="290"/>
      <c r="K893" s="243"/>
      <c r="L893" s="290"/>
      <c r="M893" s="243"/>
      <c r="N893" s="290"/>
      <c r="O893" s="292"/>
      <c r="P893" s="170"/>
      <c r="Q893" s="292"/>
      <c r="R893" s="238"/>
      <c r="T893" s="293"/>
      <c r="V893" s="234"/>
      <c r="X893" s="234"/>
      <c r="Z893" s="234"/>
      <c r="AB893" s="234"/>
      <c r="AD893" s="234"/>
      <c r="AF893" s="234"/>
      <c r="AH893" s="234"/>
      <c r="AT893" s="247"/>
      <c r="AU893" s="247"/>
      <c r="AV893" s="247"/>
      <c r="AW893" s="247"/>
      <c r="AX893" s="247"/>
      <c r="AY893" s="247"/>
      <c r="AZ893" s="247"/>
      <c r="BA893" s="247"/>
      <c r="BB893" s="247"/>
    </row>
    <row r="894" spans="2:54" s="246" customFormat="1">
      <c r="B894" s="238"/>
      <c r="C894" s="239"/>
      <c r="D894" s="240"/>
      <c r="E894" s="239"/>
      <c r="F894" s="241"/>
      <c r="G894" s="239"/>
      <c r="H894" s="290"/>
      <c r="I894" s="239"/>
      <c r="J894" s="290"/>
      <c r="K894" s="243"/>
      <c r="L894" s="290"/>
      <c r="M894" s="243"/>
      <c r="N894" s="290"/>
      <c r="O894" s="292"/>
      <c r="P894" s="170"/>
      <c r="Q894" s="292"/>
      <c r="R894" s="238"/>
      <c r="T894" s="293"/>
      <c r="V894" s="234"/>
      <c r="X894" s="234"/>
      <c r="Z894" s="234"/>
      <c r="AB894" s="234"/>
      <c r="AD894" s="234"/>
      <c r="AF894" s="234"/>
      <c r="AH894" s="234"/>
      <c r="AT894" s="247"/>
      <c r="AU894" s="247"/>
      <c r="AV894" s="247"/>
      <c r="AW894" s="247"/>
      <c r="AX894" s="247"/>
      <c r="AY894" s="247"/>
      <c r="AZ894" s="247"/>
      <c r="BA894" s="247"/>
      <c r="BB894" s="247"/>
    </row>
    <row r="895" spans="2:54" s="246" customFormat="1">
      <c r="B895" s="238"/>
      <c r="C895" s="239"/>
      <c r="D895" s="240"/>
      <c r="E895" s="239"/>
      <c r="F895" s="241"/>
      <c r="G895" s="239"/>
      <c r="H895" s="290"/>
      <c r="I895" s="239"/>
      <c r="J895" s="290"/>
      <c r="K895" s="243"/>
      <c r="L895" s="290"/>
      <c r="M895" s="243"/>
      <c r="N895" s="290"/>
      <c r="O895" s="292"/>
      <c r="P895" s="170"/>
      <c r="Q895" s="292"/>
      <c r="R895" s="238"/>
      <c r="T895" s="293"/>
      <c r="V895" s="234"/>
      <c r="X895" s="234"/>
      <c r="Z895" s="234"/>
      <c r="AB895" s="234"/>
      <c r="AD895" s="234"/>
      <c r="AF895" s="234"/>
      <c r="AH895" s="234"/>
      <c r="AT895" s="247"/>
      <c r="AU895" s="247"/>
      <c r="AV895" s="247"/>
      <c r="AW895" s="247"/>
      <c r="AX895" s="247"/>
      <c r="AY895" s="247"/>
      <c r="AZ895" s="247"/>
      <c r="BA895" s="247"/>
      <c r="BB895" s="247"/>
    </row>
    <row r="896" spans="2:54" s="246" customFormat="1">
      <c r="B896" s="238"/>
      <c r="C896" s="239"/>
      <c r="D896" s="240"/>
      <c r="E896" s="239"/>
      <c r="F896" s="241"/>
      <c r="G896" s="239"/>
      <c r="H896" s="290"/>
      <c r="I896" s="239"/>
      <c r="J896" s="290"/>
      <c r="K896" s="243"/>
      <c r="L896" s="290"/>
      <c r="M896" s="243"/>
      <c r="N896" s="290"/>
      <c r="O896" s="292"/>
      <c r="P896" s="170"/>
      <c r="Q896" s="292"/>
      <c r="R896" s="238"/>
      <c r="T896" s="293"/>
      <c r="V896" s="234"/>
      <c r="X896" s="234"/>
      <c r="Z896" s="234"/>
      <c r="AB896" s="234"/>
      <c r="AD896" s="234"/>
      <c r="AF896" s="234"/>
      <c r="AH896" s="234"/>
      <c r="AT896" s="247"/>
      <c r="AU896" s="247"/>
      <c r="AV896" s="247"/>
      <c r="AW896" s="247"/>
      <c r="AX896" s="247"/>
      <c r="AY896" s="247"/>
      <c r="AZ896" s="247"/>
      <c r="BA896" s="247"/>
      <c r="BB896" s="247"/>
    </row>
    <row r="897" spans="2:54" s="246" customFormat="1">
      <c r="B897" s="238"/>
      <c r="C897" s="239"/>
      <c r="D897" s="240"/>
      <c r="E897" s="239"/>
      <c r="F897" s="241"/>
      <c r="G897" s="239"/>
      <c r="H897" s="290"/>
      <c r="I897" s="239"/>
      <c r="J897" s="290"/>
      <c r="K897" s="243"/>
      <c r="L897" s="290"/>
      <c r="M897" s="243"/>
      <c r="N897" s="290"/>
      <c r="O897" s="292"/>
      <c r="P897" s="170"/>
      <c r="Q897" s="292"/>
      <c r="R897" s="238"/>
      <c r="T897" s="293"/>
      <c r="V897" s="234"/>
      <c r="X897" s="234"/>
      <c r="Z897" s="234"/>
      <c r="AB897" s="234"/>
      <c r="AD897" s="234"/>
      <c r="AF897" s="234"/>
      <c r="AH897" s="234"/>
      <c r="AT897" s="247"/>
      <c r="AU897" s="247"/>
      <c r="AV897" s="247"/>
      <c r="AW897" s="247"/>
      <c r="AX897" s="247"/>
      <c r="AY897" s="247"/>
      <c r="AZ897" s="247"/>
      <c r="BA897" s="247"/>
      <c r="BB897" s="247"/>
    </row>
    <row r="898" spans="2:54" s="246" customFormat="1">
      <c r="B898" s="238"/>
      <c r="C898" s="239"/>
      <c r="D898" s="240"/>
      <c r="E898" s="239"/>
      <c r="F898" s="241"/>
      <c r="G898" s="239"/>
      <c r="H898" s="290"/>
      <c r="I898" s="239"/>
      <c r="J898" s="290"/>
      <c r="K898" s="243"/>
      <c r="L898" s="290"/>
      <c r="M898" s="243"/>
      <c r="N898" s="290"/>
      <c r="O898" s="292"/>
      <c r="P898" s="170"/>
      <c r="Q898" s="292"/>
      <c r="R898" s="238"/>
      <c r="T898" s="293"/>
      <c r="V898" s="234"/>
      <c r="X898" s="234"/>
      <c r="Z898" s="234"/>
      <c r="AB898" s="234"/>
      <c r="AD898" s="234"/>
      <c r="AF898" s="234"/>
      <c r="AH898" s="234"/>
      <c r="AT898" s="247"/>
      <c r="AU898" s="247"/>
      <c r="AV898" s="247"/>
      <c r="AW898" s="247"/>
      <c r="AX898" s="247"/>
      <c r="AY898" s="247"/>
      <c r="AZ898" s="247"/>
      <c r="BA898" s="247"/>
      <c r="BB898" s="247"/>
    </row>
    <row r="899" spans="2:54" s="246" customFormat="1">
      <c r="B899" s="238"/>
      <c r="C899" s="239"/>
      <c r="D899" s="240"/>
      <c r="E899" s="239"/>
      <c r="F899" s="241"/>
      <c r="G899" s="239"/>
      <c r="H899" s="290"/>
      <c r="I899" s="239"/>
      <c r="J899" s="290"/>
      <c r="K899" s="243"/>
      <c r="L899" s="290"/>
      <c r="M899" s="243"/>
      <c r="N899" s="290"/>
      <c r="O899" s="292"/>
      <c r="P899" s="170"/>
      <c r="Q899" s="292"/>
      <c r="R899" s="238"/>
      <c r="T899" s="293"/>
      <c r="V899" s="234"/>
      <c r="X899" s="234"/>
      <c r="Z899" s="234"/>
      <c r="AB899" s="234"/>
      <c r="AD899" s="234"/>
      <c r="AF899" s="234"/>
      <c r="AH899" s="234"/>
      <c r="AT899" s="247"/>
      <c r="AU899" s="247"/>
      <c r="AV899" s="247"/>
      <c r="AW899" s="247"/>
      <c r="AX899" s="247"/>
      <c r="AY899" s="247"/>
      <c r="AZ899" s="247"/>
      <c r="BA899" s="247"/>
      <c r="BB899" s="247"/>
    </row>
    <row r="900" spans="2:54" s="246" customFormat="1">
      <c r="B900" s="238"/>
      <c r="C900" s="239"/>
      <c r="D900" s="240"/>
      <c r="E900" s="239"/>
      <c r="F900" s="241"/>
      <c r="G900" s="239"/>
      <c r="H900" s="290"/>
      <c r="I900" s="239"/>
      <c r="J900" s="290"/>
      <c r="K900" s="243"/>
      <c r="L900" s="290"/>
      <c r="M900" s="243"/>
      <c r="N900" s="290"/>
      <c r="O900" s="292"/>
      <c r="P900" s="170"/>
      <c r="Q900" s="292"/>
      <c r="R900" s="238"/>
      <c r="T900" s="293"/>
      <c r="V900" s="234"/>
      <c r="X900" s="234"/>
      <c r="Z900" s="234"/>
      <c r="AB900" s="234"/>
      <c r="AD900" s="234"/>
      <c r="AF900" s="234"/>
      <c r="AH900" s="234"/>
      <c r="AT900" s="247"/>
      <c r="AU900" s="247"/>
      <c r="AV900" s="247"/>
      <c r="AW900" s="247"/>
      <c r="AX900" s="247"/>
      <c r="AY900" s="247"/>
      <c r="AZ900" s="247"/>
      <c r="BA900" s="247"/>
      <c r="BB900" s="247"/>
    </row>
    <row r="901" spans="2:54" s="246" customFormat="1">
      <c r="B901" s="238"/>
      <c r="C901" s="239"/>
      <c r="D901" s="240"/>
      <c r="E901" s="239"/>
      <c r="F901" s="241"/>
      <c r="G901" s="239"/>
      <c r="H901" s="290"/>
      <c r="I901" s="239"/>
      <c r="J901" s="290"/>
      <c r="K901" s="243"/>
      <c r="L901" s="290"/>
      <c r="M901" s="243"/>
      <c r="N901" s="290"/>
      <c r="O901" s="292"/>
      <c r="P901" s="170"/>
      <c r="Q901" s="292"/>
      <c r="R901" s="238"/>
      <c r="T901" s="293"/>
      <c r="V901" s="234"/>
      <c r="X901" s="234"/>
      <c r="Z901" s="234"/>
      <c r="AB901" s="234"/>
      <c r="AD901" s="234"/>
      <c r="AF901" s="234"/>
      <c r="AH901" s="234"/>
      <c r="AT901" s="247"/>
      <c r="AU901" s="247"/>
      <c r="AV901" s="247"/>
      <c r="AW901" s="247"/>
      <c r="AX901" s="247"/>
      <c r="AY901" s="247"/>
      <c r="AZ901" s="247"/>
      <c r="BA901" s="247"/>
      <c r="BB901" s="247"/>
    </row>
    <row r="902" spans="2:54" s="246" customFormat="1">
      <c r="B902" s="238"/>
      <c r="C902" s="239"/>
      <c r="D902" s="240"/>
      <c r="E902" s="239"/>
      <c r="F902" s="241"/>
      <c r="G902" s="239"/>
      <c r="H902" s="290"/>
      <c r="I902" s="239"/>
      <c r="J902" s="290"/>
      <c r="K902" s="243"/>
      <c r="L902" s="290"/>
      <c r="M902" s="243"/>
      <c r="N902" s="290"/>
      <c r="O902" s="292"/>
      <c r="P902" s="170"/>
      <c r="Q902" s="292"/>
      <c r="R902" s="238"/>
      <c r="T902" s="293"/>
      <c r="V902" s="234"/>
      <c r="X902" s="234"/>
      <c r="Z902" s="234"/>
      <c r="AB902" s="234"/>
      <c r="AD902" s="234"/>
      <c r="AF902" s="234"/>
      <c r="AH902" s="234"/>
      <c r="AT902" s="247"/>
      <c r="AU902" s="247"/>
      <c r="AV902" s="247"/>
      <c r="AW902" s="247"/>
      <c r="AX902" s="247"/>
      <c r="AY902" s="247"/>
      <c r="AZ902" s="247"/>
      <c r="BA902" s="247"/>
      <c r="BB902" s="247"/>
    </row>
    <row r="903" spans="2:54" s="246" customFormat="1">
      <c r="B903" s="238"/>
      <c r="C903" s="239"/>
      <c r="D903" s="240"/>
      <c r="E903" s="239"/>
      <c r="F903" s="241"/>
      <c r="G903" s="239"/>
      <c r="H903" s="290"/>
      <c r="I903" s="239"/>
      <c r="J903" s="290"/>
      <c r="K903" s="243"/>
      <c r="L903" s="290"/>
      <c r="M903" s="243"/>
      <c r="N903" s="290"/>
      <c r="O903" s="292"/>
      <c r="P903" s="170"/>
      <c r="Q903" s="292"/>
      <c r="R903" s="238"/>
      <c r="T903" s="293"/>
      <c r="V903" s="234"/>
      <c r="X903" s="234"/>
      <c r="Z903" s="234"/>
      <c r="AB903" s="234"/>
      <c r="AD903" s="234"/>
      <c r="AF903" s="234"/>
      <c r="AH903" s="234"/>
      <c r="AT903" s="247"/>
      <c r="AU903" s="247"/>
      <c r="AV903" s="247"/>
      <c r="AW903" s="247"/>
      <c r="AX903" s="247"/>
      <c r="AY903" s="247"/>
      <c r="AZ903" s="247"/>
      <c r="BA903" s="247"/>
      <c r="BB903" s="247"/>
    </row>
    <row r="904" spans="2:54" s="246" customFormat="1">
      <c r="B904" s="238"/>
      <c r="C904" s="239"/>
      <c r="D904" s="240"/>
      <c r="E904" s="239"/>
      <c r="F904" s="241"/>
      <c r="G904" s="239"/>
      <c r="H904" s="290"/>
      <c r="I904" s="239"/>
      <c r="J904" s="290"/>
      <c r="K904" s="243"/>
      <c r="L904" s="290"/>
      <c r="M904" s="243"/>
      <c r="N904" s="290"/>
      <c r="O904" s="292"/>
      <c r="P904" s="170"/>
      <c r="Q904" s="292"/>
      <c r="R904" s="238"/>
      <c r="T904" s="293"/>
      <c r="V904" s="234"/>
      <c r="X904" s="234"/>
      <c r="Z904" s="234"/>
      <c r="AB904" s="234"/>
      <c r="AD904" s="234"/>
      <c r="AF904" s="234"/>
      <c r="AH904" s="234"/>
      <c r="AT904" s="247"/>
      <c r="AU904" s="247"/>
      <c r="AV904" s="247"/>
      <c r="AW904" s="247"/>
      <c r="AX904" s="247"/>
      <c r="AY904" s="247"/>
      <c r="AZ904" s="247"/>
      <c r="BA904" s="247"/>
      <c r="BB904" s="247"/>
    </row>
    <row r="905" spans="2:54" s="246" customFormat="1">
      <c r="B905" s="238"/>
      <c r="C905" s="239"/>
      <c r="D905" s="240"/>
      <c r="E905" s="239"/>
      <c r="F905" s="241"/>
      <c r="G905" s="239"/>
      <c r="H905" s="290"/>
      <c r="I905" s="239"/>
      <c r="J905" s="290"/>
      <c r="K905" s="243"/>
      <c r="L905" s="290"/>
      <c r="M905" s="243"/>
      <c r="N905" s="290"/>
      <c r="O905" s="292"/>
      <c r="P905" s="170"/>
      <c r="Q905" s="292"/>
      <c r="R905" s="238"/>
      <c r="T905" s="293"/>
      <c r="V905" s="234"/>
      <c r="X905" s="234"/>
      <c r="Z905" s="234"/>
      <c r="AB905" s="234"/>
      <c r="AD905" s="234"/>
      <c r="AF905" s="234"/>
      <c r="AH905" s="234"/>
      <c r="AT905" s="247"/>
      <c r="AU905" s="247"/>
      <c r="AV905" s="247"/>
      <c r="AW905" s="247"/>
      <c r="AX905" s="247"/>
      <c r="AY905" s="247"/>
      <c r="AZ905" s="247"/>
      <c r="BA905" s="247"/>
      <c r="BB905" s="247"/>
    </row>
    <row r="906" spans="2:54" s="246" customFormat="1">
      <c r="B906" s="238"/>
      <c r="C906" s="239"/>
      <c r="D906" s="240"/>
      <c r="E906" s="239"/>
      <c r="F906" s="241"/>
      <c r="G906" s="239"/>
      <c r="H906" s="290"/>
      <c r="I906" s="239"/>
      <c r="J906" s="290"/>
      <c r="K906" s="243"/>
      <c r="L906" s="290"/>
      <c r="M906" s="243"/>
      <c r="N906" s="290"/>
      <c r="O906" s="292"/>
      <c r="P906" s="170"/>
      <c r="Q906" s="292"/>
      <c r="R906" s="238"/>
      <c r="T906" s="293"/>
      <c r="V906" s="234"/>
      <c r="X906" s="234"/>
      <c r="Z906" s="234"/>
      <c r="AB906" s="234"/>
      <c r="AD906" s="234"/>
      <c r="AF906" s="234"/>
      <c r="AH906" s="234"/>
      <c r="AT906" s="247"/>
      <c r="AU906" s="247"/>
      <c r="AV906" s="247"/>
      <c r="AW906" s="247"/>
      <c r="AX906" s="247"/>
      <c r="AY906" s="247"/>
      <c r="AZ906" s="247"/>
      <c r="BA906" s="247"/>
      <c r="BB906" s="247"/>
    </row>
    <row r="907" spans="2:54" s="246" customFormat="1">
      <c r="B907" s="238"/>
      <c r="C907" s="239"/>
      <c r="D907" s="240"/>
      <c r="E907" s="239"/>
      <c r="F907" s="241"/>
      <c r="G907" s="239"/>
      <c r="H907" s="290"/>
      <c r="I907" s="239"/>
      <c r="J907" s="290"/>
      <c r="K907" s="243"/>
      <c r="L907" s="290"/>
      <c r="M907" s="243"/>
      <c r="N907" s="290"/>
      <c r="O907" s="292"/>
      <c r="P907" s="170"/>
      <c r="Q907" s="292"/>
      <c r="R907" s="238"/>
      <c r="T907" s="293"/>
      <c r="V907" s="234"/>
      <c r="X907" s="234"/>
      <c r="Z907" s="234"/>
      <c r="AB907" s="234"/>
      <c r="AD907" s="234"/>
      <c r="AF907" s="234"/>
      <c r="AH907" s="234"/>
      <c r="AT907" s="247"/>
      <c r="AU907" s="247"/>
      <c r="AV907" s="247"/>
      <c r="AW907" s="247"/>
      <c r="AX907" s="247"/>
      <c r="AY907" s="247"/>
      <c r="AZ907" s="247"/>
      <c r="BA907" s="247"/>
      <c r="BB907" s="247"/>
    </row>
    <row r="908" spans="2:54" s="246" customFormat="1">
      <c r="B908" s="238"/>
      <c r="C908" s="239"/>
      <c r="D908" s="240"/>
      <c r="E908" s="239"/>
      <c r="F908" s="241"/>
      <c r="G908" s="239"/>
      <c r="H908" s="290"/>
      <c r="I908" s="239"/>
      <c r="J908" s="290"/>
      <c r="K908" s="243"/>
      <c r="L908" s="290"/>
      <c r="M908" s="243"/>
      <c r="N908" s="290"/>
      <c r="O908" s="292"/>
      <c r="P908" s="170"/>
      <c r="Q908" s="292"/>
      <c r="R908" s="238"/>
      <c r="T908" s="293"/>
      <c r="V908" s="234"/>
      <c r="X908" s="234"/>
      <c r="Z908" s="234"/>
      <c r="AB908" s="234"/>
      <c r="AD908" s="234"/>
      <c r="AF908" s="234"/>
      <c r="AH908" s="234"/>
      <c r="AT908" s="247"/>
      <c r="AU908" s="247"/>
      <c r="AV908" s="247"/>
      <c r="AW908" s="247"/>
      <c r="AX908" s="247"/>
      <c r="AY908" s="247"/>
      <c r="AZ908" s="247"/>
      <c r="BA908" s="247"/>
      <c r="BB908" s="247"/>
    </row>
    <row r="909" spans="2:54" s="246" customFormat="1">
      <c r="B909" s="238"/>
      <c r="C909" s="239"/>
      <c r="D909" s="240"/>
      <c r="E909" s="239"/>
      <c r="F909" s="241"/>
      <c r="G909" s="239"/>
      <c r="H909" s="290"/>
      <c r="I909" s="239"/>
      <c r="J909" s="290"/>
      <c r="K909" s="243"/>
      <c r="L909" s="290"/>
      <c r="M909" s="243"/>
      <c r="N909" s="290"/>
      <c r="O909" s="292"/>
      <c r="P909" s="170"/>
      <c r="Q909" s="292"/>
      <c r="R909" s="238"/>
      <c r="T909" s="293"/>
      <c r="V909" s="234"/>
      <c r="X909" s="234"/>
      <c r="Z909" s="234"/>
      <c r="AB909" s="234"/>
      <c r="AD909" s="234"/>
      <c r="AF909" s="234"/>
      <c r="AH909" s="234"/>
      <c r="AT909" s="247"/>
      <c r="AU909" s="247"/>
      <c r="AV909" s="247"/>
      <c r="AW909" s="247"/>
      <c r="AX909" s="247"/>
      <c r="AY909" s="247"/>
      <c r="AZ909" s="247"/>
      <c r="BA909" s="247"/>
      <c r="BB909" s="247"/>
    </row>
    <row r="910" spans="2:54" s="246" customFormat="1">
      <c r="B910" s="238"/>
      <c r="C910" s="239"/>
      <c r="D910" s="240"/>
      <c r="E910" s="239"/>
      <c r="F910" s="241"/>
      <c r="G910" s="239"/>
      <c r="H910" s="290"/>
      <c r="I910" s="239"/>
      <c r="J910" s="290"/>
      <c r="K910" s="243"/>
      <c r="L910" s="290"/>
      <c r="M910" s="243"/>
      <c r="N910" s="290"/>
      <c r="O910" s="292"/>
      <c r="P910" s="170"/>
      <c r="Q910" s="292"/>
      <c r="R910" s="238"/>
      <c r="T910" s="293"/>
      <c r="V910" s="234"/>
      <c r="X910" s="234"/>
      <c r="Z910" s="234"/>
      <c r="AB910" s="234"/>
      <c r="AD910" s="234"/>
      <c r="AF910" s="234"/>
      <c r="AH910" s="234"/>
      <c r="AT910" s="247"/>
      <c r="AU910" s="247"/>
      <c r="AV910" s="247"/>
      <c r="AW910" s="247"/>
      <c r="AX910" s="247"/>
      <c r="AY910" s="247"/>
      <c r="AZ910" s="247"/>
      <c r="BA910" s="247"/>
      <c r="BB910" s="247"/>
    </row>
    <row r="911" spans="2:54" s="246" customFormat="1">
      <c r="B911" s="238"/>
      <c r="C911" s="239"/>
      <c r="D911" s="240"/>
      <c r="E911" s="239"/>
      <c r="F911" s="241"/>
      <c r="G911" s="239"/>
      <c r="H911" s="290"/>
      <c r="I911" s="239"/>
      <c r="J911" s="290"/>
      <c r="K911" s="243"/>
      <c r="L911" s="290"/>
      <c r="M911" s="243"/>
      <c r="N911" s="290"/>
      <c r="O911" s="292"/>
      <c r="P911" s="170"/>
      <c r="Q911" s="292"/>
      <c r="R911" s="238"/>
      <c r="T911" s="293"/>
      <c r="V911" s="234"/>
      <c r="X911" s="234"/>
      <c r="Z911" s="234"/>
      <c r="AB911" s="234"/>
      <c r="AD911" s="234"/>
      <c r="AF911" s="234"/>
      <c r="AH911" s="234"/>
      <c r="AT911" s="247"/>
      <c r="AU911" s="247"/>
      <c r="AV911" s="247"/>
      <c r="AW911" s="247"/>
      <c r="AX911" s="247"/>
      <c r="AY911" s="247"/>
      <c r="AZ911" s="247"/>
      <c r="BA911" s="247"/>
      <c r="BB911" s="247"/>
    </row>
    <row r="912" spans="2:54" s="246" customFormat="1">
      <c r="B912" s="238"/>
      <c r="C912" s="239"/>
      <c r="D912" s="240"/>
      <c r="E912" s="239"/>
      <c r="F912" s="241"/>
      <c r="G912" s="239"/>
      <c r="H912" s="290"/>
      <c r="I912" s="239"/>
      <c r="J912" s="290"/>
      <c r="K912" s="243"/>
      <c r="L912" s="290"/>
      <c r="M912" s="243"/>
      <c r="N912" s="290"/>
      <c r="O912" s="292"/>
      <c r="P912" s="170"/>
      <c r="Q912" s="292"/>
      <c r="R912" s="238"/>
      <c r="T912" s="293"/>
      <c r="V912" s="234"/>
      <c r="X912" s="234"/>
      <c r="Z912" s="234"/>
      <c r="AB912" s="234"/>
      <c r="AD912" s="234"/>
      <c r="AF912" s="234"/>
      <c r="AH912" s="234"/>
      <c r="AT912" s="247"/>
      <c r="AU912" s="247"/>
      <c r="AV912" s="247"/>
      <c r="AW912" s="247"/>
      <c r="AX912" s="247"/>
      <c r="AY912" s="247"/>
      <c r="AZ912" s="247"/>
      <c r="BA912" s="247"/>
      <c r="BB912" s="247"/>
    </row>
    <row r="913" spans="2:54" s="246" customFormat="1">
      <c r="B913" s="238"/>
      <c r="C913" s="239"/>
      <c r="D913" s="240"/>
      <c r="E913" s="239"/>
      <c r="F913" s="241"/>
      <c r="G913" s="239"/>
      <c r="H913" s="290"/>
      <c r="I913" s="239"/>
      <c r="J913" s="290"/>
      <c r="K913" s="243"/>
      <c r="L913" s="290"/>
      <c r="M913" s="243"/>
      <c r="N913" s="290"/>
      <c r="O913" s="292"/>
      <c r="P913" s="170"/>
      <c r="Q913" s="292"/>
      <c r="R913" s="238"/>
      <c r="T913" s="293"/>
      <c r="V913" s="234"/>
      <c r="X913" s="234"/>
      <c r="Z913" s="234"/>
      <c r="AB913" s="234"/>
      <c r="AD913" s="234"/>
      <c r="AF913" s="234"/>
      <c r="AH913" s="234"/>
      <c r="AT913" s="247"/>
      <c r="AU913" s="247"/>
      <c r="AV913" s="247"/>
      <c r="AW913" s="247"/>
      <c r="AX913" s="247"/>
      <c r="AY913" s="247"/>
      <c r="AZ913" s="247"/>
      <c r="BA913" s="247"/>
      <c r="BB913" s="247"/>
    </row>
    <row r="914" spans="2:54" s="246" customFormat="1">
      <c r="B914" s="238"/>
      <c r="C914" s="239"/>
      <c r="D914" s="240"/>
      <c r="E914" s="239"/>
      <c r="F914" s="241"/>
      <c r="G914" s="239"/>
      <c r="H914" s="290"/>
      <c r="I914" s="239"/>
      <c r="J914" s="290"/>
      <c r="K914" s="243"/>
      <c r="L914" s="290"/>
      <c r="M914" s="243"/>
      <c r="N914" s="290"/>
      <c r="O914" s="292"/>
      <c r="P914" s="170"/>
      <c r="Q914" s="292"/>
      <c r="R914" s="238"/>
      <c r="T914" s="293"/>
      <c r="V914" s="234"/>
      <c r="X914" s="234"/>
      <c r="Z914" s="234"/>
      <c r="AB914" s="234"/>
      <c r="AD914" s="234"/>
      <c r="AF914" s="234"/>
      <c r="AH914" s="234"/>
      <c r="AT914" s="247"/>
      <c r="AU914" s="247"/>
      <c r="AV914" s="247"/>
      <c r="AW914" s="247"/>
      <c r="AX914" s="247"/>
      <c r="AY914" s="247"/>
      <c r="AZ914" s="247"/>
      <c r="BA914" s="247"/>
      <c r="BB914" s="247"/>
    </row>
    <row r="915" spans="2:54" s="246" customFormat="1">
      <c r="B915" s="238"/>
      <c r="C915" s="239"/>
      <c r="D915" s="240"/>
      <c r="E915" s="239"/>
      <c r="F915" s="241"/>
      <c r="G915" s="239"/>
      <c r="H915" s="290"/>
      <c r="I915" s="239"/>
      <c r="J915" s="290"/>
      <c r="K915" s="243"/>
      <c r="L915" s="290"/>
      <c r="M915" s="243"/>
      <c r="N915" s="290"/>
      <c r="O915" s="292"/>
      <c r="P915" s="170"/>
      <c r="Q915" s="292"/>
      <c r="R915" s="238"/>
      <c r="T915" s="293"/>
      <c r="V915" s="234"/>
      <c r="X915" s="234"/>
      <c r="Z915" s="234"/>
      <c r="AB915" s="234"/>
      <c r="AD915" s="234"/>
      <c r="AF915" s="234"/>
      <c r="AH915" s="234"/>
      <c r="AT915" s="247"/>
      <c r="AU915" s="247"/>
      <c r="AV915" s="247"/>
      <c r="AW915" s="247"/>
      <c r="AX915" s="247"/>
      <c r="AY915" s="247"/>
      <c r="AZ915" s="247"/>
      <c r="BA915" s="247"/>
      <c r="BB915" s="247"/>
    </row>
    <row r="916" spans="2:54" s="246" customFormat="1">
      <c r="B916" s="238"/>
      <c r="C916" s="239"/>
      <c r="D916" s="240"/>
      <c r="E916" s="239"/>
      <c r="F916" s="241"/>
      <c r="G916" s="239"/>
      <c r="H916" s="290"/>
      <c r="I916" s="239"/>
      <c r="J916" s="290"/>
      <c r="K916" s="243"/>
      <c r="L916" s="290"/>
      <c r="M916" s="243"/>
      <c r="N916" s="290"/>
      <c r="O916" s="292"/>
      <c r="P916" s="170"/>
      <c r="Q916" s="292"/>
      <c r="R916" s="238"/>
      <c r="T916" s="293"/>
      <c r="V916" s="234"/>
      <c r="X916" s="234"/>
      <c r="Z916" s="234"/>
      <c r="AB916" s="234"/>
      <c r="AD916" s="234"/>
      <c r="AF916" s="234"/>
      <c r="AH916" s="234"/>
      <c r="AT916" s="247"/>
      <c r="AU916" s="247"/>
      <c r="AV916" s="247"/>
      <c r="AW916" s="247"/>
      <c r="AX916" s="247"/>
      <c r="AY916" s="247"/>
      <c r="AZ916" s="247"/>
      <c r="BA916" s="247"/>
      <c r="BB916" s="247"/>
    </row>
    <row r="917" spans="2:54" s="246" customFormat="1">
      <c r="B917" s="238"/>
      <c r="C917" s="239"/>
      <c r="D917" s="240"/>
      <c r="E917" s="239"/>
      <c r="F917" s="241"/>
      <c r="G917" s="239"/>
      <c r="H917" s="290"/>
      <c r="I917" s="239"/>
      <c r="J917" s="290"/>
      <c r="K917" s="243"/>
      <c r="L917" s="290"/>
      <c r="M917" s="243"/>
      <c r="N917" s="290"/>
      <c r="O917" s="292"/>
      <c r="P917" s="170"/>
      <c r="Q917" s="292"/>
      <c r="R917" s="238"/>
      <c r="T917" s="293"/>
      <c r="V917" s="234"/>
      <c r="X917" s="234"/>
      <c r="Z917" s="234"/>
      <c r="AB917" s="234"/>
      <c r="AD917" s="234"/>
      <c r="AF917" s="234"/>
      <c r="AH917" s="234"/>
      <c r="AT917" s="247"/>
      <c r="AU917" s="247"/>
      <c r="AV917" s="247"/>
      <c r="AW917" s="247"/>
      <c r="AX917" s="247"/>
      <c r="AY917" s="247"/>
      <c r="AZ917" s="247"/>
      <c r="BA917" s="247"/>
      <c r="BB917" s="247"/>
    </row>
    <row r="918" spans="2:54" s="246" customFormat="1">
      <c r="B918" s="238"/>
      <c r="C918" s="239"/>
      <c r="D918" s="240"/>
      <c r="E918" s="239"/>
      <c r="F918" s="241"/>
      <c r="G918" s="239"/>
      <c r="H918" s="290"/>
      <c r="I918" s="239"/>
      <c r="J918" s="290"/>
      <c r="K918" s="243"/>
      <c r="L918" s="290"/>
      <c r="M918" s="243"/>
      <c r="N918" s="290"/>
      <c r="O918" s="292"/>
      <c r="P918" s="170"/>
      <c r="Q918" s="292"/>
      <c r="R918" s="238"/>
      <c r="T918" s="293"/>
      <c r="V918" s="234"/>
      <c r="X918" s="234"/>
      <c r="Z918" s="234"/>
      <c r="AB918" s="234"/>
      <c r="AD918" s="234"/>
      <c r="AF918" s="234"/>
      <c r="AH918" s="234"/>
      <c r="AT918" s="247"/>
      <c r="AU918" s="247"/>
      <c r="AV918" s="247"/>
      <c r="AW918" s="247"/>
      <c r="AX918" s="247"/>
      <c r="AY918" s="247"/>
      <c r="AZ918" s="247"/>
      <c r="BA918" s="247"/>
      <c r="BB918" s="247"/>
    </row>
    <row r="919" spans="2:54" s="246" customFormat="1">
      <c r="B919" s="238"/>
      <c r="C919" s="239"/>
      <c r="D919" s="240"/>
      <c r="E919" s="239"/>
      <c r="F919" s="241"/>
      <c r="G919" s="239"/>
      <c r="H919" s="290"/>
      <c r="I919" s="239"/>
      <c r="J919" s="290"/>
      <c r="K919" s="243"/>
      <c r="L919" s="290"/>
      <c r="M919" s="243"/>
      <c r="N919" s="290"/>
      <c r="O919" s="292"/>
      <c r="P919" s="170"/>
      <c r="Q919" s="292"/>
      <c r="R919" s="238"/>
      <c r="T919" s="293"/>
      <c r="V919" s="234"/>
      <c r="X919" s="234"/>
      <c r="Z919" s="234"/>
      <c r="AB919" s="234"/>
      <c r="AD919" s="234"/>
      <c r="AF919" s="234"/>
      <c r="AH919" s="234"/>
      <c r="AT919" s="247"/>
      <c r="AU919" s="247"/>
      <c r="AV919" s="247"/>
      <c r="AW919" s="247"/>
      <c r="AX919" s="247"/>
      <c r="AY919" s="247"/>
      <c r="AZ919" s="247"/>
      <c r="BA919" s="247"/>
      <c r="BB919" s="247"/>
    </row>
    <row r="920" spans="2:54" s="246" customFormat="1">
      <c r="B920" s="238"/>
      <c r="C920" s="239"/>
      <c r="D920" s="240"/>
      <c r="E920" s="239"/>
      <c r="F920" s="241"/>
      <c r="G920" s="239"/>
      <c r="H920" s="290"/>
      <c r="I920" s="239"/>
      <c r="J920" s="290"/>
      <c r="K920" s="243"/>
      <c r="L920" s="290"/>
      <c r="M920" s="243"/>
      <c r="N920" s="290"/>
      <c r="O920" s="292"/>
      <c r="P920" s="170"/>
      <c r="Q920" s="292"/>
      <c r="R920" s="238"/>
      <c r="T920" s="293"/>
      <c r="V920" s="234"/>
      <c r="X920" s="234"/>
      <c r="Z920" s="234"/>
      <c r="AB920" s="234"/>
      <c r="AD920" s="234"/>
      <c r="AF920" s="234"/>
      <c r="AH920" s="234"/>
      <c r="AT920" s="247"/>
      <c r="AU920" s="247"/>
      <c r="AV920" s="247"/>
      <c r="AW920" s="247"/>
      <c r="AX920" s="247"/>
      <c r="AY920" s="247"/>
      <c r="AZ920" s="247"/>
      <c r="BA920" s="247"/>
      <c r="BB920" s="247"/>
    </row>
    <row r="921" spans="2:54" s="246" customFormat="1">
      <c r="B921" s="238"/>
      <c r="C921" s="239"/>
      <c r="D921" s="240"/>
      <c r="E921" s="239"/>
      <c r="F921" s="241"/>
      <c r="G921" s="239"/>
      <c r="H921" s="290"/>
      <c r="I921" s="239"/>
      <c r="J921" s="290"/>
      <c r="K921" s="243"/>
      <c r="L921" s="290"/>
      <c r="M921" s="243"/>
      <c r="N921" s="290"/>
      <c r="O921" s="292"/>
      <c r="P921" s="170"/>
      <c r="Q921" s="292"/>
      <c r="R921" s="238"/>
      <c r="T921" s="293"/>
      <c r="V921" s="234"/>
      <c r="X921" s="234"/>
      <c r="Z921" s="234"/>
      <c r="AB921" s="234"/>
      <c r="AD921" s="234"/>
      <c r="AF921" s="234"/>
      <c r="AH921" s="234"/>
      <c r="AT921" s="247"/>
      <c r="AU921" s="247"/>
      <c r="AV921" s="247"/>
      <c r="AW921" s="247"/>
      <c r="AX921" s="247"/>
      <c r="AY921" s="247"/>
      <c r="AZ921" s="247"/>
      <c r="BA921" s="247"/>
      <c r="BB921" s="247"/>
    </row>
    <row r="922" spans="2:54" s="246" customFormat="1">
      <c r="B922" s="238"/>
      <c r="C922" s="239"/>
      <c r="D922" s="240"/>
      <c r="E922" s="239"/>
      <c r="F922" s="241"/>
      <c r="G922" s="239"/>
      <c r="H922" s="290"/>
      <c r="I922" s="239"/>
      <c r="J922" s="290"/>
      <c r="K922" s="243"/>
      <c r="L922" s="290"/>
      <c r="M922" s="243"/>
      <c r="N922" s="290"/>
      <c r="O922" s="292"/>
      <c r="P922" s="170"/>
      <c r="Q922" s="292"/>
      <c r="R922" s="238"/>
      <c r="T922" s="293"/>
      <c r="V922" s="234"/>
      <c r="X922" s="234"/>
      <c r="Z922" s="234"/>
      <c r="AB922" s="234"/>
      <c r="AD922" s="234"/>
      <c r="AF922" s="234"/>
      <c r="AH922" s="234"/>
      <c r="AT922" s="247"/>
      <c r="AU922" s="247"/>
      <c r="AV922" s="247"/>
      <c r="AW922" s="247"/>
      <c r="AX922" s="247"/>
      <c r="AY922" s="247"/>
      <c r="AZ922" s="247"/>
      <c r="BA922" s="247"/>
      <c r="BB922" s="247"/>
    </row>
    <row r="923" spans="2:54" s="246" customFormat="1">
      <c r="B923" s="238"/>
      <c r="C923" s="239"/>
      <c r="D923" s="240"/>
      <c r="E923" s="239"/>
      <c r="F923" s="241"/>
      <c r="G923" s="239"/>
      <c r="H923" s="290"/>
      <c r="I923" s="239"/>
      <c r="J923" s="290"/>
      <c r="K923" s="243"/>
      <c r="L923" s="290"/>
      <c r="M923" s="243"/>
      <c r="N923" s="290"/>
      <c r="O923" s="292"/>
      <c r="P923" s="170"/>
      <c r="Q923" s="292"/>
      <c r="R923" s="238"/>
      <c r="T923" s="293"/>
      <c r="V923" s="234"/>
      <c r="X923" s="234"/>
      <c r="Z923" s="234"/>
      <c r="AB923" s="234"/>
      <c r="AD923" s="234"/>
      <c r="AF923" s="234"/>
      <c r="AH923" s="234"/>
      <c r="AT923" s="247"/>
      <c r="AU923" s="247"/>
      <c r="AV923" s="247"/>
      <c r="AW923" s="247"/>
      <c r="AX923" s="247"/>
      <c r="AY923" s="247"/>
      <c r="AZ923" s="247"/>
      <c r="BA923" s="247"/>
      <c r="BB923" s="247"/>
    </row>
    <row r="924" spans="2:54" s="246" customFormat="1">
      <c r="B924" s="238"/>
      <c r="C924" s="239"/>
      <c r="D924" s="240"/>
      <c r="E924" s="239"/>
      <c r="F924" s="241"/>
      <c r="G924" s="239"/>
      <c r="H924" s="290"/>
      <c r="I924" s="239"/>
      <c r="J924" s="290"/>
      <c r="K924" s="243"/>
      <c r="L924" s="290"/>
      <c r="M924" s="243"/>
      <c r="N924" s="290"/>
      <c r="O924" s="292"/>
      <c r="P924" s="170"/>
      <c r="Q924" s="292"/>
      <c r="R924" s="238"/>
      <c r="T924" s="293"/>
      <c r="V924" s="234"/>
      <c r="X924" s="234"/>
      <c r="Z924" s="234"/>
      <c r="AB924" s="234"/>
      <c r="AD924" s="234"/>
      <c r="AF924" s="234"/>
      <c r="AH924" s="234"/>
      <c r="AT924" s="247"/>
      <c r="AU924" s="247"/>
      <c r="AV924" s="247"/>
      <c r="AW924" s="247"/>
      <c r="AX924" s="247"/>
      <c r="AY924" s="247"/>
      <c r="AZ924" s="247"/>
      <c r="BA924" s="247"/>
      <c r="BB924" s="247"/>
    </row>
    <row r="925" spans="2:54" s="246" customFormat="1">
      <c r="B925" s="238"/>
      <c r="C925" s="239"/>
      <c r="D925" s="240"/>
      <c r="E925" s="239"/>
      <c r="F925" s="241"/>
      <c r="G925" s="239"/>
      <c r="H925" s="290"/>
      <c r="I925" s="239"/>
      <c r="J925" s="290"/>
      <c r="K925" s="243"/>
      <c r="L925" s="290"/>
      <c r="M925" s="243"/>
      <c r="N925" s="290"/>
      <c r="O925" s="292"/>
      <c r="P925" s="170"/>
      <c r="Q925" s="292"/>
      <c r="R925" s="238"/>
      <c r="T925" s="293"/>
      <c r="V925" s="234"/>
      <c r="X925" s="234"/>
      <c r="Z925" s="234"/>
      <c r="AB925" s="234"/>
      <c r="AD925" s="234"/>
      <c r="AF925" s="234"/>
      <c r="AH925" s="234"/>
      <c r="AT925" s="247"/>
      <c r="AU925" s="247"/>
      <c r="AV925" s="247"/>
      <c r="AW925" s="247"/>
      <c r="AX925" s="247"/>
      <c r="AY925" s="247"/>
      <c r="AZ925" s="247"/>
      <c r="BA925" s="247"/>
      <c r="BB925" s="247"/>
    </row>
    <row r="926" spans="2:54" s="246" customFormat="1">
      <c r="B926" s="238"/>
      <c r="C926" s="239"/>
      <c r="D926" s="240"/>
      <c r="E926" s="239"/>
      <c r="F926" s="241"/>
      <c r="G926" s="239"/>
      <c r="H926" s="290"/>
      <c r="I926" s="239"/>
      <c r="J926" s="290"/>
      <c r="K926" s="243"/>
      <c r="L926" s="290"/>
      <c r="M926" s="243"/>
      <c r="N926" s="290"/>
      <c r="O926" s="292"/>
      <c r="P926" s="170"/>
      <c r="Q926" s="292"/>
      <c r="R926" s="238"/>
      <c r="T926" s="293"/>
      <c r="V926" s="234"/>
      <c r="X926" s="234"/>
      <c r="Z926" s="234"/>
      <c r="AB926" s="234"/>
      <c r="AD926" s="234"/>
      <c r="AF926" s="234"/>
      <c r="AH926" s="234"/>
      <c r="AT926" s="247"/>
      <c r="AU926" s="247"/>
      <c r="AV926" s="247"/>
      <c r="AW926" s="247"/>
      <c r="AX926" s="247"/>
      <c r="AY926" s="247"/>
      <c r="AZ926" s="247"/>
      <c r="BA926" s="247"/>
      <c r="BB926" s="247"/>
    </row>
    <row r="927" spans="2:54" s="246" customFormat="1">
      <c r="B927" s="238"/>
      <c r="C927" s="239"/>
      <c r="D927" s="240"/>
      <c r="E927" s="239"/>
      <c r="F927" s="241"/>
      <c r="G927" s="239"/>
      <c r="H927" s="290"/>
      <c r="I927" s="239"/>
      <c r="J927" s="290"/>
      <c r="K927" s="243"/>
      <c r="L927" s="290"/>
      <c r="M927" s="243"/>
      <c r="N927" s="290"/>
      <c r="O927" s="292"/>
      <c r="P927" s="170"/>
      <c r="Q927" s="292"/>
      <c r="R927" s="238"/>
      <c r="T927" s="293"/>
      <c r="V927" s="234"/>
      <c r="X927" s="234"/>
      <c r="Z927" s="234"/>
      <c r="AB927" s="234"/>
      <c r="AD927" s="234"/>
      <c r="AF927" s="234"/>
      <c r="AH927" s="234"/>
      <c r="AT927" s="247"/>
      <c r="AU927" s="247"/>
      <c r="AV927" s="247"/>
      <c r="AW927" s="247"/>
      <c r="AX927" s="247"/>
      <c r="AY927" s="247"/>
      <c r="AZ927" s="247"/>
      <c r="BA927" s="247"/>
      <c r="BB927" s="247"/>
    </row>
    <row r="928" spans="2:54" s="246" customFormat="1">
      <c r="B928" s="238"/>
      <c r="C928" s="239"/>
      <c r="D928" s="240"/>
      <c r="E928" s="239"/>
      <c r="F928" s="241"/>
      <c r="G928" s="239"/>
      <c r="H928" s="290"/>
      <c r="I928" s="239"/>
      <c r="J928" s="290"/>
      <c r="K928" s="243"/>
      <c r="L928" s="290"/>
      <c r="M928" s="243"/>
      <c r="N928" s="290"/>
      <c r="O928" s="292"/>
      <c r="P928" s="170"/>
      <c r="Q928" s="292"/>
      <c r="R928" s="238"/>
      <c r="T928" s="293"/>
      <c r="V928" s="234"/>
      <c r="X928" s="234"/>
      <c r="Z928" s="234"/>
      <c r="AB928" s="234"/>
      <c r="AD928" s="234"/>
      <c r="AF928" s="234"/>
      <c r="AH928" s="234"/>
      <c r="AT928" s="247"/>
      <c r="AU928" s="247"/>
      <c r="AV928" s="247"/>
      <c r="AW928" s="247"/>
      <c r="AX928" s="247"/>
      <c r="AY928" s="247"/>
      <c r="AZ928" s="247"/>
      <c r="BA928" s="247"/>
      <c r="BB928" s="247"/>
    </row>
    <row r="929" spans="2:54" s="246" customFormat="1">
      <c r="B929" s="238"/>
      <c r="C929" s="239"/>
      <c r="D929" s="240"/>
      <c r="E929" s="239"/>
      <c r="F929" s="241"/>
      <c r="G929" s="239"/>
      <c r="H929" s="290"/>
      <c r="I929" s="239"/>
      <c r="J929" s="290"/>
      <c r="K929" s="243"/>
      <c r="L929" s="290"/>
      <c r="M929" s="243"/>
      <c r="N929" s="290"/>
      <c r="O929" s="292"/>
      <c r="P929" s="170"/>
      <c r="Q929" s="292"/>
      <c r="R929" s="238"/>
      <c r="T929" s="293"/>
      <c r="V929" s="234"/>
      <c r="X929" s="234"/>
      <c r="Z929" s="234"/>
      <c r="AB929" s="234"/>
      <c r="AD929" s="234"/>
      <c r="AF929" s="234"/>
      <c r="AH929" s="234"/>
      <c r="AT929" s="247"/>
      <c r="AU929" s="247"/>
      <c r="AV929" s="247"/>
      <c r="AW929" s="247"/>
      <c r="AX929" s="247"/>
      <c r="AY929" s="247"/>
      <c r="AZ929" s="247"/>
      <c r="BA929" s="247"/>
      <c r="BB929" s="247"/>
    </row>
    <row r="930" spans="2:54" s="246" customFormat="1">
      <c r="B930" s="238"/>
      <c r="C930" s="239"/>
      <c r="D930" s="240"/>
      <c r="E930" s="239"/>
      <c r="F930" s="241"/>
      <c r="G930" s="239"/>
      <c r="H930" s="290"/>
      <c r="I930" s="239"/>
      <c r="J930" s="290"/>
      <c r="K930" s="243"/>
      <c r="L930" s="290"/>
      <c r="M930" s="243"/>
      <c r="N930" s="290"/>
      <c r="O930" s="292"/>
      <c r="P930" s="170"/>
      <c r="Q930" s="292"/>
      <c r="R930" s="238"/>
      <c r="T930" s="293"/>
      <c r="V930" s="234"/>
      <c r="X930" s="234"/>
      <c r="Z930" s="234"/>
      <c r="AB930" s="234"/>
      <c r="AD930" s="234"/>
      <c r="AF930" s="234"/>
      <c r="AH930" s="234"/>
      <c r="AT930" s="247"/>
      <c r="AU930" s="247"/>
      <c r="AV930" s="247"/>
      <c r="AW930" s="247"/>
      <c r="AX930" s="247"/>
      <c r="AY930" s="247"/>
      <c r="AZ930" s="247"/>
      <c r="BA930" s="247"/>
      <c r="BB930" s="247"/>
    </row>
    <row r="931" spans="2:54" s="246" customFormat="1">
      <c r="B931" s="238"/>
      <c r="C931" s="239"/>
      <c r="D931" s="240"/>
      <c r="E931" s="239"/>
      <c r="F931" s="241"/>
      <c r="G931" s="239"/>
      <c r="H931" s="290"/>
      <c r="I931" s="239"/>
      <c r="J931" s="290"/>
      <c r="K931" s="243"/>
      <c r="L931" s="290"/>
      <c r="M931" s="243"/>
      <c r="N931" s="290"/>
      <c r="O931" s="292"/>
      <c r="P931" s="170"/>
      <c r="Q931" s="292"/>
      <c r="R931" s="238"/>
      <c r="T931" s="293"/>
      <c r="V931" s="234"/>
      <c r="X931" s="234"/>
      <c r="Z931" s="234"/>
      <c r="AB931" s="234"/>
      <c r="AD931" s="234"/>
      <c r="AF931" s="234"/>
      <c r="AH931" s="234"/>
      <c r="AT931" s="247"/>
      <c r="AU931" s="247"/>
      <c r="AV931" s="247"/>
      <c r="AW931" s="247"/>
      <c r="AX931" s="247"/>
      <c r="AY931" s="247"/>
      <c r="AZ931" s="247"/>
      <c r="BA931" s="247"/>
      <c r="BB931" s="247"/>
    </row>
    <row r="932" spans="2:54" s="246" customFormat="1">
      <c r="B932" s="238"/>
      <c r="C932" s="239"/>
      <c r="D932" s="240"/>
      <c r="E932" s="239"/>
      <c r="F932" s="241"/>
      <c r="G932" s="239"/>
      <c r="H932" s="290"/>
      <c r="I932" s="239"/>
      <c r="J932" s="290"/>
      <c r="K932" s="243"/>
      <c r="L932" s="290"/>
      <c r="M932" s="243"/>
      <c r="N932" s="290"/>
      <c r="O932" s="292"/>
      <c r="P932" s="170"/>
      <c r="Q932" s="292"/>
      <c r="R932" s="238"/>
      <c r="T932" s="293"/>
      <c r="V932" s="234"/>
      <c r="X932" s="234"/>
      <c r="Z932" s="234"/>
      <c r="AB932" s="234"/>
      <c r="AD932" s="234"/>
      <c r="AF932" s="234"/>
      <c r="AH932" s="234"/>
      <c r="AT932" s="247"/>
      <c r="AU932" s="247"/>
      <c r="AV932" s="247"/>
      <c r="AW932" s="247"/>
      <c r="AX932" s="247"/>
      <c r="AY932" s="247"/>
      <c r="AZ932" s="247"/>
      <c r="BA932" s="247"/>
      <c r="BB932" s="247"/>
    </row>
    <row r="933" spans="2:54" s="246" customFormat="1">
      <c r="B933" s="238"/>
      <c r="C933" s="239"/>
      <c r="D933" s="240"/>
      <c r="E933" s="239"/>
      <c r="F933" s="241"/>
      <c r="G933" s="239"/>
      <c r="H933" s="290"/>
      <c r="I933" s="239"/>
      <c r="J933" s="290"/>
      <c r="K933" s="243"/>
      <c r="L933" s="290"/>
      <c r="M933" s="243"/>
      <c r="N933" s="290"/>
      <c r="O933" s="292"/>
      <c r="P933" s="170"/>
      <c r="Q933" s="292"/>
      <c r="R933" s="238"/>
      <c r="T933" s="293"/>
      <c r="V933" s="234"/>
      <c r="X933" s="234"/>
      <c r="Z933" s="234"/>
      <c r="AB933" s="234"/>
      <c r="AD933" s="234"/>
      <c r="AF933" s="234"/>
      <c r="AH933" s="234"/>
      <c r="AT933" s="247"/>
      <c r="AU933" s="247"/>
      <c r="AV933" s="247"/>
      <c r="AW933" s="247"/>
      <c r="AX933" s="247"/>
      <c r="AY933" s="247"/>
      <c r="AZ933" s="247"/>
      <c r="BA933" s="247"/>
      <c r="BB933" s="247"/>
    </row>
    <row r="934" spans="2:54" s="246" customFormat="1">
      <c r="B934" s="238"/>
      <c r="C934" s="239"/>
      <c r="D934" s="240"/>
      <c r="E934" s="239"/>
      <c r="F934" s="241"/>
      <c r="G934" s="239"/>
      <c r="H934" s="290"/>
      <c r="I934" s="239"/>
      <c r="J934" s="290"/>
      <c r="K934" s="243"/>
      <c r="L934" s="290"/>
      <c r="M934" s="243"/>
      <c r="N934" s="290"/>
      <c r="O934" s="292"/>
      <c r="P934" s="170"/>
      <c r="Q934" s="292"/>
      <c r="R934" s="238"/>
      <c r="T934" s="293"/>
      <c r="V934" s="234"/>
      <c r="X934" s="234"/>
      <c r="Z934" s="234"/>
      <c r="AB934" s="234"/>
      <c r="AD934" s="234"/>
      <c r="AF934" s="234"/>
      <c r="AH934" s="234"/>
      <c r="AT934" s="247"/>
      <c r="AU934" s="247"/>
      <c r="AV934" s="247"/>
      <c r="AW934" s="247"/>
      <c r="AX934" s="247"/>
      <c r="AY934" s="247"/>
      <c r="AZ934" s="247"/>
      <c r="BA934" s="247"/>
      <c r="BB934" s="247"/>
    </row>
    <row r="935" spans="2:54" s="246" customFormat="1">
      <c r="B935" s="238"/>
      <c r="C935" s="239"/>
      <c r="D935" s="240"/>
      <c r="E935" s="239"/>
      <c r="F935" s="241"/>
      <c r="G935" s="239"/>
      <c r="H935" s="290"/>
      <c r="I935" s="239"/>
      <c r="J935" s="290"/>
      <c r="K935" s="243"/>
      <c r="L935" s="290"/>
      <c r="M935" s="243"/>
      <c r="N935" s="290"/>
      <c r="O935" s="292"/>
      <c r="P935" s="170"/>
      <c r="Q935" s="292"/>
      <c r="R935" s="238"/>
      <c r="T935" s="293"/>
      <c r="V935" s="234"/>
      <c r="X935" s="234"/>
      <c r="Z935" s="234"/>
      <c r="AB935" s="234"/>
      <c r="AD935" s="234"/>
      <c r="AF935" s="234"/>
      <c r="AH935" s="234"/>
      <c r="AT935" s="247"/>
      <c r="AU935" s="247"/>
      <c r="AV935" s="247"/>
      <c r="AW935" s="247"/>
      <c r="AX935" s="247"/>
      <c r="AY935" s="247"/>
      <c r="AZ935" s="247"/>
      <c r="BA935" s="247"/>
      <c r="BB935" s="247"/>
    </row>
    <row r="936" spans="2:54" s="246" customFormat="1">
      <c r="B936" s="238"/>
      <c r="C936" s="239"/>
      <c r="D936" s="240"/>
      <c r="E936" s="239"/>
      <c r="F936" s="241"/>
      <c r="G936" s="239"/>
      <c r="H936" s="290"/>
      <c r="I936" s="239"/>
      <c r="J936" s="290"/>
      <c r="K936" s="243"/>
      <c r="L936" s="290"/>
      <c r="M936" s="243"/>
      <c r="N936" s="290"/>
      <c r="O936" s="292"/>
      <c r="P936" s="170"/>
      <c r="Q936" s="292"/>
      <c r="R936" s="238"/>
      <c r="T936" s="293"/>
      <c r="V936" s="234"/>
      <c r="X936" s="234"/>
      <c r="Z936" s="234"/>
      <c r="AB936" s="234"/>
      <c r="AD936" s="234"/>
      <c r="AF936" s="234"/>
      <c r="AH936" s="234"/>
      <c r="AT936" s="247"/>
      <c r="AU936" s="247"/>
      <c r="AV936" s="247"/>
      <c r="AW936" s="247"/>
      <c r="AX936" s="247"/>
      <c r="AY936" s="247"/>
      <c r="AZ936" s="247"/>
      <c r="BA936" s="247"/>
      <c r="BB936" s="247"/>
    </row>
    <row r="937" spans="2:54" s="246" customFormat="1">
      <c r="B937" s="238"/>
      <c r="C937" s="239"/>
      <c r="D937" s="240"/>
      <c r="E937" s="239"/>
      <c r="F937" s="241"/>
      <c r="G937" s="239"/>
      <c r="H937" s="290"/>
      <c r="I937" s="239"/>
      <c r="J937" s="290"/>
      <c r="K937" s="243"/>
      <c r="L937" s="290"/>
      <c r="M937" s="243"/>
      <c r="N937" s="290"/>
      <c r="O937" s="292"/>
      <c r="P937" s="170"/>
      <c r="Q937" s="292"/>
      <c r="R937" s="238"/>
      <c r="T937" s="293"/>
      <c r="V937" s="234"/>
      <c r="X937" s="234"/>
      <c r="Z937" s="234"/>
      <c r="AB937" s="234"/>
      <c r="AD937" s="234"/>
      <c r="AF937" s="234"/>
      <c r="AH937" s="234"/>
      <c r="AT937" s="247"/>
      <c r="AU937" s="247"/>
      <c r="AV937" s="247"/>
      <c r="AW937" s="247"/>
      <c r="AX937" s="247"/>
      <c r="AY937" s="247"/>
      <c r="AZ937" s="247"/>
      <c r="BA937" s="247"/>
      <c r="BB937" s="247"/>
    </row>
    <row r="938" spans="2:54" s="246" customFormat="1">
      <c r="B938" s="238"/>
      <c r="C938" s="239"/>
      <c r="D938" s="240"/>
      <c r="E938" s="239"/>
      <c r="F938" s="241"/>
      <c r="G938" s="239"/>
      <c r="H938" s="290"/>
      <c r="I938" s="239"/>
      <c r="J938" s="290"/>
      <c r="K938" s="243"/>
      <c r="L938" s="290"/>
      <c r="M938" s="243"/>
      <c r="N938" s="290"/>
      <c r="O938" s="292"/>
      <c r="P938" s="170"/>
      <c r="Q938" s="292"/>
      <c r="R938" s="238"/>
      <c r="T938" s="293"/>
      <c r="V938" s="234"/>
      <c r="X938" s="234"/>
      <c r="Z938" s="234"/>
      <c r="AB938" s="234"/>
      <c r="AD938" s="234"/>
      <c r="AF938" s="234"/>
      <c r="AH938" s="234"/>
      <c r="AT938" s="247"/>
      <c r="AU938" s="247"/>
      <c r="AV938" s="247"/>
      <c r="AW938" s="247"/>
      <c r="AX938" s="247"/>
      <c r="AY938" s="247"/>
      <c r="AZ938" s="247"/>
      <c r="BA938" s="247"/>
      <c r="BB938" s="247"/>
    </row>
    <row r="939" spans="2:54" s="246" customFormat="1">
      <c r="B939" s="238"/>
      <c r="C939" s="239"/>
      <c r="D939" s="240"/>
      <c r="E939" s="239"/>
      <c r="F939" s="241"/>
      <c r="G939" s="239"/>
      <c r="H939" s="290"/>
      <c r="I939" s="239"/>
      <c r="J939" s="290"/>
      <c r="K939" s="243"/>
      <c r="L939" s="290"/>
      <c r="M939" s="243"/>
      <c r="N939" s="290"/>
      <c r="O939" s="292"/>
      <c r="P939" s="170"/>
      <c r="Q939" s="292"/>
      <c r="R939" s="238"/>
      <c r="T939" s="293"/>
      <c r="V939" s="234"/>
      <c r="X939" s="234"/>
      <c r="Z939" s="234"/>
      <c r="AB939" s="234"/>
      <c r="AD939" s="234"/>
      <c r="AF939" s="234"/>
      <c r="AH939" s="234"/>
      <c r="AT939" s="247"/>
      <c r="AU939" s="247"/>
      <c r="AV939" s="247"/>
      <c r="AW939" s="247"/>
      <c r="AX939" s="247"/>
      <c r="AY939" s="247"/>
      <c r="AZ939" s="247"/>
      <c r="BA939" s="247"/>
      <c r="BB939" s="247"/>
    </row>
    <row r="940" spans="2:54" s="246" customFormat="1">
      <c r="B940" s="238"/>
      <c r="C940" s="239"/>
      <c r="D940" s="240"/>
      <c r="E940" s="239"/>
      <c r="F940" s="241"/>
      <c r="G940" s="239"/>
      <c r="H940" s="290"/>
      <c r="I940" s="239"/>
      <c r="J940" s="290"/>
      <c r="K940" s="243"/>
      <c r="L940" s="290"/>
      <c r="M940" s="243"/>
      <c r="N940" s="290"/>
      <c r="O940" s="292"/>
      <c r="P940" s="170"/>
      <c r="Q940" s="292"/>
      <c r="R940" s="238"/>
      <c r="T940" s="293"/>
      <c r="V940" s="234"/>
      <c r="X940" s="234"/>
      <c r="Z940" s="234"/>
      <c r="AB940" s="234"/>
      <c r="AD940" s="234"/>
      <c r="AF940" s="234"/>
      <c r="AH940" s="234"/>
      <c r="AT940" s="247"/>
      <c r="AU940" s="247"/>
      <c r="AV940" s="247"/>
      <c r="AW940" s="247"/>
      <c r="AX940" s="247"/>
      <c r="AY940" s="247"/>
      <c r="AZ940" s="247"/>
      <c r="BA940" s="247"/>
      <c r="BB940" s="247"/>
    </row>
    <row r="941" spans="2:54" s="246" customFormat="1">
      <c r="B941" s="238"/>
      <c r="C941" s="239"/>
      <c r="D941" s="240"/>
      <c r="E941" s="239"/>
      <c r="F941" s="241"/>
      <c r="G941" s="239"/>
      <c r="H941" s="290"/>
      <c r="I941" s="239"/>
      <c r="J941" s="290"/>
      <c r="K941" s="243"/>
      <c r="L941" s="290"/>
      <c r="M941" s="243"/>
      <c r="N941" s="290"/>
      <c r="O941" s="292"/>
      <c r="P941" s="170"/>
      <c r="Q941" s="292"/>
      <c r="R941" s="238"/>
      <c r="T941" s="293"/>
      <c r="V941" s="234"/>
      <c r="X941" s="234"/>
      <c r="Z941" s="234"/>
      <c r="AB941" s="234"/>
      <c r="AD941" s="234"/>
      <c r="AF941" s="234"/>
      <c r="AH941" s="234"/>
      <c r="AT941" s="247"/>
      <c r="AU941" s="247"/>
      <c r="AV941" s="247"/>
      <c r="AW941" s="247"/>
      <c r="AX941" s="247"/>
      <c r="AY941" s="247"/>
      <c r="AZ941" s="247"/>
      <c r="BA941" s="247"/>
      <c r="BB941" s="247"/>
    </row>
    <row r="942" spans="2:54" s="246" customFormat="1">
      <c r="B942" s="238"/>
      <c r="C942" s="239"/>
      <c r="D942" s="240"/>
      <c r="E942" s="239"/>
      <c r="F942" s="241"/>
      <c r="G942" s="239"/>
      <c r="H942" s="290"/>
      <c r="I942" s="239"/>
      <c r="J942" s="290"/>
      <c r="K942" s="243"/>
      <c r="L942" s="290"/>
      <c r="M942" s="243"/>
      <c r="N942" s="290"/>
      <c r="O942" s="292"/>
      <c r="P942" s="170"/>
      <c r="Q942" s="292"/>
      <c r="R942" s="238"/>
      <c r="T942" s="293"/>
      <c r="V942" s="234"/>
      <c r="X942" s="234"/>
      <c r="Z942" s="234"/>
      <c r="AB942" s="234"/>
      <c r="AD942" s="234"/>
      <c r="AF942" s="234"/>
      <c r="AH942" s="234"/>
      <c r="AT942" s="247"/>
      <c r="AU942" s="247"/>
      <c r="AV942" s="247"/>
      <c r="AW942" s="247"/>
      <c r="AX942" s="247"/>
      <c r="AY942" s="247"/>
      <c r="AZ942" s="247"/>
      <c r="BA942" s="247"/>
      <c r="BB942" s="247"/>
    </row>
    <row r="943" spans="2:54" s="246" customFormat="1">
      <c r="B943" s="238"/>
      <c r="C943" s="239"/>
      <c r="D943" s="240"/>
      <c r="E943" s="239"/>
      <c r="F943" s="241"/>
      <c r="G943" s="239"/>
      <c r="H943" s="290"/>
      <c r="I943" s="239"/>
      <c r="J943" s="290"/>
      <c r="K943" s="243"/>
      <c r="L943" s="290"/>
      <c r="M943" s="243"/>
      <c r="N943" s="290"/>
      <c r="O943" s="292"/>
      <c r="P943" s="170"/>
      <c r="Q943" s="292"/>
      <c r="R943" s="238"/>
      <c r="T943" s="293"/>
      <c r="V943" s="234"/>
      <c r="X943" s="234"/>
      <c r="Z943" s="234"/>
      <c r="AB943" s="234"/>
      <c r="AD943" s="234"/>
      <c r="AF943" s="234"/>
      <c r="AH943" s="234"/>
      <c r="AT943" s="247"/>
      <c r="AU943" s="247"/>
      <c r="AV943" s="247"/>
      <c r="AW943" s="247"/>
      <c r="AX943" s="247"/>
      <c r="AY943" s="247"/>
      <c r="AZ943" s="247"/>
      <c r="BA943" s="247"/>
      <c r="BB943" s="247"/>
    </row>
    <row r="944" spans="2:54" s="246" customFormat="1">
      <c r="B944" s="238"/>
      <c r="C944" s="239"/>
      <c r="D944" s="240"/>
      <c r="E944" s="239"/>
      <c r="F944" s="241"/>
      <c r="G944" s="239"/>
      <c r="H944" s="290"/>
      <c r="I944" s="239"/>
      <c r="J944" s="290"/>
      <c r="K944" s="243"/>
      <c r="L944" s="290"/>
      <c r="M944" s="243"/>
      <c r="N944" s="290"/>
      <c r="O944" s="292"/>
      <c r="P944" s="170"/>
      <c r="Q944" s="292"/>
      <c r="R944" s="238"/>
      <c r="T944" s="293"/>
      <c r="V944" s="234"/>
      <c r="X944" s="234"/>
      <c r="Z944" s="234"/>
      <c r="AB944" s="234"/>
      <c r="AD944" s="234"/>
      <c r="AF944" s="234"/>
      <c r="AH944" s="234"/>
      <c r="AT944" s="247"/>
      <c r="AU944" s="247"/>
      <c r="AV944" s="247"/>
      <c r="AW944" s="247"/>
      <c r="AX944" s="247"/>
      <c r="AY944" s="247"/>
      <c r="AZ944" s="247"/>
      <c r="BA944" s="247"/>
      <c r="BB944" s="247"/>
    </row>
    <row r="945" spans="2:54" s="246" customFormat="1">
      <c r="B945" s="238"/>
      <c r="C945" s="239"/>
      <c r="D945" s="240"/>
      <c r="E945" s="239"/>
      <c r="F945" s="241"/>
      <c r="G945" s="239"/>
      <c r="H945" s="290"/>
      <c r="I945" s="239"/>
      <c r="J945" s="290"/>
      <c r="K945" s="243"/>
      <c r="L945" s="290"/>
      <c r="M945" s="243"/>
      <c r="N945" s="290"/>
      <c r="O945" s="292"/>
      <c r="P945" s="170"/>
      <c r="Q945" s="292"/>
      <c r="R945" s="238"/>
      <c r="T945" s="293"/>
      <c r="V945" s="234"/>
      <c r="X945" s="234"/>
      <c r="Z945" s="234"/>
      <c r="AB945" s="234"/>
      <c r="AD945" s="234"/>
      <c r="AF945" s="234"/>
      <c r="AH945" s="234"/>
      <c r="AT945" s="247"/>
      <c r="AU945" s="247"/>
      <c r="AV945" s="247"/>
      <c r="AW945" s="247"/>
      <c r="AX945" s="247"/>
      <c r="AY945" s="247"/>
      <c r="AZ945" s="247"/>
      <c r="BA945" s="247"/>
      <c r="BB945" s="247"/>
    </row>
    <row r="946" spans="2:54" s="246" customFormat="1">
      <c r="B946" s="238"/>
      <c r="C946" s="239"/>
      <c r="D946" s="240"/>
      <c r="E946" s="239"/>
      <c r="F946" s="241"/>
      <c r="G946" s="239"/>
      <c r="H946" s="290"/>
      <c r="I946" s="239"/>
      <c r="J946" s="290"/>
      <c r="K946" s="243"/>
      <c r="L946" s="290"/>
      <c r="M946" s="243"/>
      <c r="N946" s="290"/>
      <c r="O946" s="292"/>
      <c r="P946" s="170"/>
      <c r="Q946" s="292"/>
      <c r="R946" s="238"/>
      <c r="T946" s="293"/>
      <c r="V946" s="234"/>
      <c r="X946" s="234"/>
      <c r="Z946" s="234"/>
      <c r="AB946" s="234"/>
      <c r="AD946" s="234"/>
      <c r="AF946" s="234"/>
      <c r="AH946" s="234"/>
      <c r="AT946" s="247"/>
      <c r="AU946" s="247"/>
      <c r="AV946" s="247"/>
      <c r="AW946" s="247"/>
      <c r="AX946" s="247"/>
      <c r="AY946" s="247"/>
      <c r="AZ946" s="247"/>
      <c r="BA946" s="247"/>
      <c r="BB946" s="247"/>
    </row>
    <row r="947" spans="2:54" s="246" customFormat="1">
      <c r="B947" s="238"/>
      <c r="C947" s="239"/>
      <c r="D947" s="240"/>
      <c r="E947" s="239"/>
      <c r="F947" s="241"/>
      <c r="G947" s="239"/>
      <c r="H947" s="290"/>
      <c r="I947" s="239"/>
      <c r="J947" s="290"/>
      <c r="K947" s="243"/>
      <c r="L947" s="290"/>
      <c r="M947" s="243"/>
      <c r="N947" s="290"/>
      <c r="O947" s="292"/>
      <c r="P947" s="170"/>
      <c r="Q947" s="292"/>
      <c r="R947" s="238"/>
      <c r="T947" s="293"/>
      <c r="V947" s="234"/>
      <c r="X947" s="234"/>
      <c r="Z947" s="234"/>
      <c r="AB947" s="234"/>
      <c r="AD947" s="234"/>
      <c r="AF947" s="234"/>
      <c r="AH947" s="234"/>
      <c r="AT947" s="247"/>
      <c r="AU947" s="247"/>
      <c r="AV947" s="247"/>
      <c r="AW947" s="247"/>
      <c r="AX947" s="247"/>
      <c r="AY947" s="247"/>
      <c r="AZ947" s="247"/>
      <c r="BA947" s="247"/>
      <c r="BB947" s="247"/>
    </row>
    <row r="948" spans="2:54" s="246" customFormat="1">
      <c r="B948" s="238"/>
      <c r="C948" s="239"/>
      <c r="D948" s="240"/>
      <c r="E948" s="239"/>
      <c r="F948" s="241"/>
      <c r="G948" s="239"/>
      <c r="H948" s="290"/>
      <c r="I948" s="239"/>
      <c r="J948" s="290"/>
      <c r="K948" s="243"/>
      <c r="L948" s="290"/>
      <c r="M948" s="243"/>
      <c r="N948" s="290"/>
      <c r="O948" s="292"/>
      <c r="P948" s="170"/>
      <c r="Q948" s="292"/>
      <c r="R948" s="238"/>
      <c r="T948" s="293"/>
      <c r="V948" s="234"/>
      <c r="X948" s="234"/>
      <c r="Z948" s="234"/>
      <c r="AB948" s="234"/>
      <c r="AD948" s="234"/>
      <c r="AF948" s="234"/>
      <c r="AH948" s="234"/>
      <c r="AT948" s="247"/>
      <c r="AU948" s="247"/>
      <c r="AV948" s="247"/>
      <c r="AW948" s="247"/>
      <c r="AX948" s="247"/>
      <c r="AY948" s="247"/>
      <c r="AZ948" s="247"/>
      <c r="BA948" s="247"/>
      <c r="BB948" s="247"/>
    </row>
    <row r="949" spans="2:54" s="246" customFormat="1">
      <c r="B949" s="238"/>
      <c r="C949" s="239"/>
      <c r="D949" s="240"/>
      <c r="E949" s="239"/>
      <c r="F949" s="241"/>
      <c r="G949" s="239"/>
      <c r="H949" s="290"/>
      <c r="I949" s="239"/>
      <c r="J949" s="290"/>
      <c r="K949" s="243"/>
      <c r="L949" s="290"/>
      <c r="M949" s="243"/>
      <c r="N949" s="290"/>
      <c r="O949" s="292"/>
      <c r="P949" s="170"/>
      <c r="Q949" s="292"/>
      <c r="R949" s="238"/>
      <c r="T949" s="293"/>
      <c r="V949" s="234"/>
      <c r="X949" s="234"/>
      <c r="Z949" s="234"/>
      <c r="AB949" s="234"/>
      <c r="AD949" s="234"/>
      <c r="AF949" s="234"/>
      <c r="AH949" s="234"/>
      <c r="AT949" s="247"/>
      <c r="AU949" s="247"/>
      <c r="AV949" s="247"/>
      <c r="AW949" s="247"/>
      <c r="AX949" s="247"/>
      <c r="AY949" s="247"/>
      <c r="AZ949" s="247"/>
      <c r="BA949" s="247"/>
      <c r="BB949" s="247"/>
    </row>
    <row r="950" spans="2:54" s="246" customFormat="1">
      <c r="B950" s="238"/>
      <c r="C950" s="239"/>
      <c r="D950" s="240"/>
      <c r="E950" s="239"/>
      <c r="F950" s="241"/>
      <c r="G950" s="239"/>
      <c r="H950" s="290"/>
      <c r="I950" s="239"/>
      <c r="J950" s="290"/>
      <c r="K950" s="243"/>
      <c r="L950" s="290"/>
      <c r="M950" s="243"/>
      <c r="N950" s="290"/>
      <c r="O950" s="292"/>
      <c r="P950" s="170"/>
      <c r="Q950" s="292"/>
      <c r="R950" s="238"/>
      <c r="T950" s="293"/>
      <c r="V950" s="234"/>
      <c r="X950" s="234"/>
      <c r="Z950" s="234"/>
      <c r="AB950" s="234"/>
      <c r="AD950" s="234"/>
      <c r="AF950" s="234"/>
      <c r="AH950" s="234"/>
      <c r="AT950" s="247"/>
      <c r="AU950" s="247"/>
      <c r="AV950" s="247"/>
      <c r="AW950" s="247"/>
      <c r="AX950" s="247"/>
      <c r="AY950" s="247"/>
      <c r="AZ950" s="247"/>
      <c r="BA950" s="247"/>
      <c r="BB950" s="247"/>
    </row>
    <row r="951" spans="2:54" s="246" customFormat="1">
      <c r="B951" s="238"/>
      <c r="C951" s="239"/>
      <c r="D951" s="240"/>
      <c r="E951" s="239"/>
      <c r="F951" s="241"/>
      <c r="G951" s="239"/>
      <c r="H951" s="290"/>
      <c r="I951" s="239"/>
      <c r="J951" s="290"/>
      <c r="K951" s="243"/>
      <c r="L951" s="290"/>
      <c r="M951" s="243"/>
      <c r="N951" s="290"/>
      <c r="O951" s="292"/>
      <c r="P951" s="170"/>
      <c r="Q951" s="292"/>
      <c r="R951" s="238"/>
      <c r="T951" s="293"/>
      <c r="V951" s="234"/>
      <c r="X951" s="234"/>
      <c r="Z951" s="234"/>
      <c r="AB951" s="234"/>
      <c r="AD951" s="234"/>
      <c r="AF951" s="234"/>
      <c r="AH951" s="234"/>
      <c r="AT951" s="247"/>
      <c r="AU951" s="247"/>
      <c r="AV951" s="247"/>
      <c r="AW951" s="247"/>
      <c r="AX951" s="247"/>
      <c r="AY951" s="247"/>
      <c r="AZ951" s="247"/>
      <c r="BA951" s="247"/>
      <c r="BB951" s="247"/>
    </row>
    <row r="952" spans="2:54" s="246" customFormat="1">
      <c r="B952" s="238"/>
      <c r="C952" s="239"/>
      <c r="D952" s="240"/>
      <c r="E952" s="239"/>
      <c r="F952" s="241"/>
      <c r="G952" s="239"/>
      <c r="H952" s="290"/>
      <c r="I952" s="239"/>
      <c r="J952" s="290"/>
      <c r="K952" s="243"/>
      <c r="L952" s="290"/>
      <c r="M952" s="243"/>
      <c r="N952" s="290"/>
      <c r="O952" s="292"/>
      <c r="P952" s="170"/>
      <c r="Q952" s="292"/>
      <c r="R952" s="238"/>
      <c r="T952" s="293"/>
      <c r="V952" s="234"/>
      <c r="X952" s="234"/>
      <c r="Z952" s="234"/>
      <c r="AB952" s="234"/>
      <c r="AD952" s="234"/>
      <c r="AF952" s="234"/>
      <c r="AH952" s="234"/>
      <c r="AT952" s="247"/>
      <c r="AU952" s="247"/>
      <c r="AV952" s="247"/>
      <c r="AW952" s="247"/>
      <c r="AX952" s="247"/>
      <c r="AY952" s="247"/>
      <c r="AZ952" s="247"/>
      <c r="BA952" s="247"/>
      <c r="BB952" s="247"/>
    </row>
    <row r="953" spans="2:54" s="246" customFormat="1">
      <c r="B953" s="238"/>
      <c r="C953" s="239"/>
      <c r="D953" s="240"/>
      <c r="E953" s="239"/>
      <c r="F953" s="241"/>
      <c r="G953" s="239"/>
      <c r="H953" s="290"/>
      <c r="I953" s="239"/>
      <c r="J953" s="290"/>
      <c r="K953" s="243"/>
      <c r="L953" s="290"/>
      <c r="M953" s="243"/>
      <c r="N953" s="290"/>
      <c r="O953" s="292"/>
      <c r="P953" s="170"/>
      <c r="Q953" s="292"/>
      <c r="R953" s="238"/>
      <c r="T953" s="293"/>
      <c r="V953" s="234"/>
      <c r="X953" s="234"/>
      <c r="Z953" s="234"/>
      <c r="AB953" s="234"/>
      <c r="AD953" s="234"/>
      <c r="AF953" s="234"/>
      <c r="AH953" s="234"/>
      <c r="AT953" s="247"/>
      <c r="AU953" s="247"/>
      <c r="AV953" s="247"/>
      <c r="AW953" s="247"/>
      <c r="AX953" s="247"/>
      <c r="AY953" s="247"/>
      <c r="AZ953" s="247"/>
      <c r="BA953" s="247"/>
      <c r="BB953" s="247"/>
    </row>
    <row r="954" spans="2:54" s="246" customFormat="1">
      <c r="B954" s="238"/>
      <c r="C954" s="239"/>
      <c r="D954" s="240"/>
      <c r="E954" s="239"/>
      <c r="F954" s="241"/>
      <c r="G954" s="239"/>
      <c r="H954" s="290"/>
      <c r="I954" s="239"/>
      <c r="J954" s="290"/>
      <c r="K954" s="243"/>
      <c r="L954" s="290"/>
      <c r="M954" s="243"/>
      <c r="N954" s="290"/>
      <c r="O954" s="292"/>
      <c r="P954" s="170"/>
      <c r="Q954" s="292"/>
      <c r="R954" s="238"/>
      <c r="T954" s="293"/>
      <c r="V954" s="234"/>
      <c r="X954" s="234"/>
      <c r="Z954" s="234"/>
      <c r="AB954" s="234"/>
      <c r="AD954" s="234"/>
      <c r="AF954" s="234"/>
      <c r="AH954" s="234"/>
      <c r="AT954" s="247"/>
      <c r="AU954" s="247"/>
      <c r="AV954" s="247"/>
      <c r="AW954" s="247"/>
      <c r="AX954" s="247"/>
      <c r="AY954" s="247"/>
      <c r="AZ954" s="247"/>
      <c r="BA954" s="247"/>
      <c r="BB954" s="247"/>
    </row>
    <row r="955" spans="2:54" s="246" customFormat="1">
      <c r="B955" s="238"/>
      <c r="C955" s="239"/>
      <c r="D955" s="240"/>
      <c r="E955" s="239"/>
      <c r="F955" s="241"/>
      <c r="G955" s="239"/>
      <c r="H955" s="290"/>
      <c r="I955" s="239"/>
      <c r="J955" s="290"/>
      <c r="K955" s="243"/>
      <c r="L955" s="290"/>
      <c r="M955" s="243"/>
      <c r="N955" s="290"/>
      <c r="O955" s="292"/>
      <c r="P955" s="170"/>
      <c r="Q955" s="292"/>
      <c r="R955" s="238"/>
      <c r="T955" s="293"/>
      <c r="V955" s="234"/>
      <c r="X955" s="234"/>
      <c r="Z955" s="234"/>
      <c r="AB955" s="234"/>
      <c r="AD955" s="234"/>
      <c r="AF955" s="234"/>
      <c r="AH955" s="234"/>
      <c r="AT955" s="247"/>
      <c r="AU955" s="247"/>
      <c r="AV955" s="247"/>
      <c r="AW955" s="247"/>
      <c r="AX955" s="247"/>
      <c r="AY955" s="247"/>
      <c r="AZ955" s="247"/>
      <c r="BA955" s="247"/>
      <c r="BB955" s="247"/>
    </row>
    <row r="956" spans="2:54" s="246" customFormat="1">
      <c r="B956" s="238"/>
      <c r="C956" s="239"/>
      <c r="D956" s="240"/>
      <c r="E956" s="239"/>
      <c r="F956" s="241"/>
      <c r="G956" s="239"/>
      <c r="H956" s="290"/>
      <c r="I956" s="239"/>
      <c r="J956" s="290"/>
      <c r="K956" s="243"/>
      <c r="L956" s="290"/>
      <c r="M956" s="243"/>
      <c r="N956" s="290"/>
      <c r="O956" s="292"/>
      <c r="P956" s="170"/>
      <c r="Q956" s="292"/>
      <c r="R956" s="238"/>
      <c r="T956" s="293"/>
      <c r="V956" s="234"/>
      <c r="X956" s="234"/>
      <c r="Z956" s="234"/>
      <c r="AB956" s="234"/>
      <c r="AD956" s="234"/>
      <c r="AF956" s="234"/>
      <c r="AH956" s="234"/>
      <c r="AT956" s="247"/>
      <c r="AU956" s="247"/>
      <c r="AV956" s="247"/>
      <c r="AW956" s="247"/>
      <c r="AX956" s="247"/>
      <c r="AY956" s="247"/>
      <c r="AZ956" s="247"/>
      <c r="BA956" s="247"/>
      <c r="BB956" s="247"/>
    </row>
    <row r="957" spans="2:54" s="246" customFormat="1">
      <c r="B957" s="238"/>
      <c r="C957" s="239"/>
      <c r="D957" s="240"/>
      <c r="E957" s="239"/>
      <c r="F957" s="241"/>
      <c r="G957" s="239"/>
      <c r="H957" s="290"/>
      <c r="I957" s="239"/>
      <c r="J957" s="290"/>
      <c r="K957" s="243"/>
      <c r="L957" s="290"/>
      <c r="M957" s="243"/>
      <c r="N957" s="290"/>
      <c r="O957" s="292"/>
      <c r="P957" s="170"/>
      <c r="Q957" s="292"/>
      <c r="R957" s="238"/>
      <c r="T957" s="293"/>
      <c r="V957" s="234"/>
      <c r="X957" s="234"/>
      <c r="Z957" s="234"/>
      <c r="AB957" s="234"/>
      <c r="AD957" s="234"/>
      <c r="AF957" s="234"/>
      <c r="AH957" s="234"/>
      <c r="AT957" s="247"/>
      <c r="AU957" s="247"/>
      <c r="AV957" s="247"/>
      <c r="AW957" s="247"/>
      <c r="AX957" s="247"/>
      <c r="AY957" s="247"/>
      <c r="AZ957" s="247"/>
      <c r="BA957" s="247"/>
      <c r="BB957" s="247"/>
    </row>
    <row r="958" spans="2:54" s="246" customFormat="1">
      <c r="B958" s="238"/>
      <c r="C958" s="239"/>
      <c r="D958" s="240"/>
      <c r="E958" s="239"/>
      <c r="F958" s="241"/>
      <c r="G958" s="239"/>
      <c r="H958" s="290"/>
      <c r="I958" s="239"/>
      <c r="J958" s="290"/>
      <c r="K958" s="243"/>
      <c r="L958" s="290"/>
      <c r="M958" s="243"/>
      <c r="N958" s="290"/>
      <c r="O958" s="292"/>
      <c r="P958" s="170"/>
      <c r="Q958" s="292"/>
      <c r="R958" s="238"/>
      <c r="T958" s="293"/>
      <c r="V958" s="234"/>
      <c r="X958" s="234"/>
      <c r="Z958" s="234"/>
      <c r="AB958" s="234"/>
      <c r="AD958" s="234"/>
      <c r="AF958" s="234"/>
      <c r="AH958" s="234"/>
      <c r="AT958" s="247"/>
      <c r="AU958" s="247"/>
      <c r="AV958" s="247"/>
      <c r="AW958" s="247"/>
      <c r="AX958" s="247"/>
      <c r="AY958" s="247"/>
      <c r="AZ958" s="247"/>
      <c r="BA958" s="247"/>
      <c r="BB958" s="247"/>
    </row>
    <row r="959" spans="2:54" s="246" customFormat="1">
      <c r="B959" s="238"/>
      <c r="C959" s="239"/>
      <c r="D959" s="240"/>
      <c r="E959" s="239"/>
      <c r="F959" s="241"/>
      <c r="G959" s="239"/>
      <c r="H959" s="290"/>
      <c r="I959" s="239"/>
      <c r="J959" s="290"/>
      <c r="K959" s="243"/>
      <c r="L959" s="290"/>
      <c r="M959" s="243"/>
      <c r="N959" s="290"/>
      <c r="O959" s="292"/>
      <c r="P959" s="170"/>
      <c r="Q959" s="292"/>
      <c r="R959" s="238"/>
      <c r="T959" s="293"/>
      <c r="V959" s="234"/>
      <c r="X959" s="234"/>
      <c r="Z959" s="234"/>
      <c r="AB959" s="234"/>
      <c r="AD959" s="234"/>
      <c r="AF959" s="234"/>
      <c r="AH959" s="234"/>
      <c r="AT959" s="247"/>
      <c r="AU959" s="247"/>
      <c r="AV959" s="247"/>
      <c r="AW959" s="247"/>
      <c r="AX959" s="247"/>
      <c r="AY959" s="247"/>
      <c r="AZ959" s="247"/>
      <c r="BA959" s="247"/>
      <c r="BB959" s="247"/>
    </row>
    <row r="960" spans="2:54" s="246" customFormat="1">
      <c r="B960" s="238"/>
      <c r="C960" s="239"/>
      <c r="D960" s="240"/>
      <c r="E960" s="239"/>
      <c r="F960" s="241"/>
      <c r="G960" s="239"/>
      <c r="H960" s="290"/>
      <c r="I960" s="239"/>
      <c r="J960" s="290"/>
      <c r="K960" s="243"/>
      <c r="L960" s="290"/>
      <c r="M960" s="243"/>
      <c r="N960" s="290"/>
      <c r="O960" s="292"/>
      <c r="P960" s="170"/>
      <c r="Q960" s="292"/>
      <c r="R960" s="238"/>
      <c r="T960" s="293"/>
      <c r="V960" s="234"/>
      <c r="X960" s="234"/>
      <c r="Z960" s="234"/>
      <c r="AB960" s="234"/>
      <c r="AD960" s="234"/>
      <c r="AF960" s="234"/>
      <c r="AH960" s="234"/>
      <c r="AT960" s="247"/>
      <c r="AU960" s="247"/>
      <c r="AV960" s="247"/>
      <c r="AW960" s="247"/>
      <c r="AX960" s="247"/>
      <c r="AY960" s="247"/>
      <c r="AZ960" s="247"/>
      <c r="BA960" s="247"/>
      <c r="BB960" s="247"/>
    </row>
    <row r="961" spans="2:54" s="246" customFormat="1">
      <c r="B961" s="238"/>
      <c r="C961" s="239"/>
      <c r="D961" s="240"/>
      <c r="E961" s="239"/>
      <c r="F961" s="241"/>
      <c r="G961" s="239"/>
      <c r="H961" s="290"/>
      <c r="I961" s="239"/>
      <c r="J961" s="290"/>
      <c r="K961" s="243"/>
      <c r="L961" s="290"/>
      <c r="M961" s="243"/>
      <c r="N961" s="290"/>
      <c r="O961" s="292"/>
      <c r="P961" s="170"/>
      <c r="Q961" s="292"/>
      <c r="R961" s="238"/>
      <c r="T961" s="293"/>
      <c r="V961" s="234"/>
      <c r="X961" s="234"/>
      <c r="Z961" s="234"/>
      <c r="AB961" s="234"/>
      <c r="AD961" s="234"/>
      <c r="AF961" s="234"/>
      <c r="AH961" s="234"/>
      <c r="AT961" s="247"/>
      <c r="AU961" s="247"/>
      <c r="AV961" s="247"/>
      <c r="AW961" s="247"/>
      <c r="AX961" s="247"/>
      <c r="AY961" s="247"/>
      <c r="AZ961" s="247"/>
      <c r="BA961" s="247"/>
      <c r="BB961" s="247"/>
    </row>
    <row r="962" spans="2:54" s="246" customFormat="1">
      <c r="B962" s="238"/>
      <c r="C962" s="239"/>
      <c r="D962" s="240"/>
      <c r="E962" s="239"/>
      <c r="F962" s="241"/>
      <c r="G962" s="239"/>
      <c r="H962" s="290"/>
      <c r="I962" s="239"/>
      <c r="J962" s="290"/>
      <c r="K962" s="243"/>
      <c r="L962" s="290"/>
      <c r="M962" s="243"/>
      <c r="N962" s="290"/>
      <c r="O962" s="292"/>
      <c r="P962" s="170"/>
      <c r="Q962" s="292"/>
      <c r="R962" s="238"/>
      <c r="T962" s="293"/>
      <c r="V962" s="234"/>
      <c r="X962" s="234"/>
      <c r="Z962" s="234"/>
      <c r="AB962" s="234"/>
      <c r="AD962" s="234"/>
      <c r="AF962" s="234"/>
      <c r="AH962" s="234"/>
      <c r="AT962" s="247"/>
      <c r="AU962" s="247"/>
      <c r="AV962" s="247"/>
      <c r="AW962" s="247"/>
      <c r="AX962" s="247"/>
      <c r="AY962" s="247"/>
      <c r="AZ962" s="247"/>
      <c r="BA962" s="247"/>
      <c r="BB962" s="247"/>
    </row>
    <row r="963" spans="2:54" s="246" customFormat="1">
      <c r="B963" s="238"/>
      <c r="C963" s="239"/>
      <c r="D963" s="240"/>
      <c r="E963" s="239"/>
      <c r="F963" s="241"/>
      <c r="G963" s="239"/>
      <c r="H963" s="290"/>
      <c r="I963" s="239"/>
      <c r="J963" s="290"/>
      <c r="K963" s="243"/>
      <c r="L963" s="290"/>
      <c r="M963" s="243"/>
      <c r="N963" s="290"/>
      <c r="O963" s="292"/>
      <c r="P963" s="170"/>
      <c r="Q963" s="292"/>
      <c r="R963" s="238"/>
      <c r="T963" s="293"/>
      <c r="V963" s="234"/>
      <c r="X963" s="234"/>
      <c r="Z963" s="234"/>
      <c r="AB963" s="234"/>
      <c r="AD963" s="234"/>
      <c r="AF963" s="234"/>
      <c r="AH963" s="234"/>
      <c r="AT963" s="247"/>
      <c r="AU963" s="247"/>
      <c r="AV963" s="247"/>
      <c r="AW963" s="247"/>
      <c r="AX963" s="247"/>
      <c r="AY963" s="247"/>
      <c r="AZ963" s="247"/>
      <c r="BA963" s="247"/>
      <c r="BB963" s="247"/>
    </row>
    <row r="964" spans="2:54" s="246" customFormat="1">
      <c r="B964" s="238"/>
      <c r="C964" s="239"/>
      <c r="D964" s="240"/>
      <c r="E964" s="239"/>
      <c r="F964" s="241"/>
      <c r="G964" s="239"/>
      <c r="H964" s="290"/>
      <c r="I964" s="239"/>
      <c r="J964" s="290"/>
      <c r="K964" s="243"/>
      <c r="L964" s="290"/>
      <c r="M964" s="243"/>
      <c r="N964" s="290"/>
      <c r="O964" s="292"/>
      <c r="P964" s="170"/>
      <c r="Q964" s="292"/>
      <c r="R964" s="238"/>
      <c r="T964" s="293"/>
      <c r="V964" s="234"/>
      <c r="X964" s="234"/>
      <c r="Z964" s="234"/>
      <c r="AB964" s="234"/>
      <c r="AD964" s="234"/>
      <c r="AF964" s="234"/>
      <c r="AH964" s="234"/>
      <c r="AT964" s="247"/>
      <c r="AU964" s="247"/>
      <c r="AV964" s="247"/>
      <c r="AW964" s="247"/>
      <c r="AX964" s="247"/>
      <c r="AY964" s="247"/>
      <c r="AZ964" s="247"/>
      <c r="BA964" s="247"/>
      <c r="BB964" s="247"/>
    </row>
    <row r="965" spans="2:54" s="246" customFormat="1">
      <c r="B965" s="238"/>
      <c r="C965" s="239"/>
      <c r="D965" s="240"/>
      <c r="E965" s="239"/>
      <c r="F965" s="241"/>
      <c r="G965" s="239"/>
      <c r="H965" s="290"/>
      <c r="I965" s="239"/>
      <c r="J965" s="290"/>
      <c r="K965" s="243"/>
      <c r="L965" s="290"/>
      <c r="M965" s="243"/>
      <c r="N965" s="290"/>
      <c r="O965" s="292"/>
      <c r="P965" s="170"/>
      <c r="Q965" s="292"/>
      <c r="R965" s="238"/>
      <c r="T965" s="293"/>
      <c r="V965" s="234"/>
      <c r="X965" s="234"/>
      <c r="Z965" s="234"/>
      <c r="AB965" s="234"/>
      <c r="AD965" s="234"/>
      <c r="AF965" s="234"/>
      <c r="AH965" s="234"/>
      <c r="AT965" s="247"/>
      <c r="AU965" s="247"/>
      <c r="AV965" s="247"/>
      <c r="AW965" s="247"/>
      <c r="AX965" s="247"/>
      <c r="AY965" s="247"/>
      <c r="AZ965" s="247"/>
      <c r="BA965" s="247"/>
      <c r="BB965" s="247"/>
    </row>
    <row r="966" spans="2:54" s="246" customFormat="1">
      <c r="B966" s="238"/>
      <c r="C966" s="239"/>
      <c r="D966" s="240"/>
      <c r="E966" s="239"/>
      <c r="F966" s="241"/>
      <c r="G966" s="239"/>
      <c r="H966" s="290"/>
      <c r="I966" s="239"/>
      <c r="J966" s="290"/>
      <c r="K966" s="243"/>
      <c r="L966" s="290"/>
      <c r="M966" s="243"/>
      <c r="N966" s="290"/>
      <c r="O966" s="292"/>
      <c r="P966" s="170"/>
      <c r="Q966" s="292"/>
      <c r="R966" s="238"/>
      <c r="T966" s="293"/>
      <c r="V966" s="234"/>
      <c r="X966" s="234"/>
      <c r="Z966" s="234"/>
      <c r="AB966" s="234"/>
      <c r="AD966" s="234"/>
      <c r="AF966" s="234"/>
      <c r="AH966" s="234"/>
      <c r="AT966" s="247"/>
      <c r="AU966" s="247"/>
      <c r="AV966" s="247"/>
      <c r="AW966" s="247"/>
      <c r="AX966" s="247"/>
      <c r="AY966" s="247"/>
      <c r="AZ966" s="247"/>
      <c r="BA966" s="247"/>
      <c r="BB966" s="247"/>
    </row>
    <row r="967" spans="2:54" s="246" customFormat="1">
      <c r="B967" s="238"/>
      <c r="C967" s="239"/>
      <c r="D967" s="240"/>
      <c r="E967" s="239"/>
      <c r="F967" s="241"/>
      <c r="G967" s="239"/>
      <c r="H967" s="290"/>
      <c r="I967" s="239"/>
      <c r="J967" s="290"/>
      <c r="K967" s="243"/>
      <c r="L967" s="290"/>
      <c r="M967" s="243"/>
      <c r="N967" s="290"/>
      <c r="O967" s="292"/>
      <c r="P967" s="170"/>
      <c r="Q967" s="292"/>
      <c r="R967" s="238"/>
      <c r="T967" s="293"/>
      <c r="V967" s="234"/>
      <c r="X967" s="234"/>
      <c r="Z967" s="234"/>
      <c r="AB967" s="234"/>
      <c r="AD967" s="234"/>
      <c r="AF967" s="234"/>
      <c r="AH967" s="234"/>
      <c r="AT967" s="247"/>
      <c r="AU967" s="247"/>
      <c r="AV967" s="247"/>
      <c r="AW967" s="247"/>
      <c r="AX967" s="247"/>
      <c r="AY967" s="247"/>
      <c r="AZ967" s="247"/>
      <c r="BA967" s="247"/>
      <c r="BB967" s="247"/>
    </row>
    <row r="968" spans="2:54" s="246" customFormat="1">
      <c r="B968" s="238"/>
      <c r="C968" s="239"/>
      <c r="D968" s="240"/>
      <c r="E968" s="239"/>
      <c r="F968" s="241"/>
      <c r="G968" s="239"/>
      <c r="H968" s="290"/>
      <c r="I968" s="239"/>
      <c r="J968" s="290"/>
      <c r="K968" s="243"/>
      <c r="L968" s="290"/>
      <c r="M968" s="243"/>
      <c r="N968" s="290"/>
      <c r="O968" s="292"/>
      <c r="P968" s="170"/>
      <c r="Q968" s="292"/>
      <c r="R968" s="238"/>
      <c r="T968" s="293"/>
      <c r="V968" s="234"/>
      <c r="X968" s="234"/>
      <c r="Z968" s="234"/>
      <c r="AB968" s="234"/>
      <c r="AD968" s="234"/>
      <c r="AF968" s="234"/>
      <c r="AH968" s="234"/>
      <c r="AT968" s="247"/>
      <c r="AU968" s="247"/>
      <c r="AV968" s="247"/>
      <c r="AW968" s="247"/>
      <c r="AX968" s="247"/>
      <c r="AY968" s="247"/>
      <c r="AZ968" s="247"/>
      <c r="BA968" s="247"/>
      <c r="BB968" s="247"/>
    </row>
    <row r="969" spans="2:54" s="246" customFormat="1">
      <c r="B969" s="238"/>
      <c r="C969" s="239"/>
      <c r="D969" s="240"/>
      <c r="E969" s="239"/>
      <c r="F969" s="241"/>
      <c r="G969" s="239"/>
      <c r="H969" s="290"/>
      <c r="I969" s="239"/>
      <c r="J969" s="290"/>
      <c r="K969" s="243"/>
      <c r="L969" s="290"/>
      <c r="M969" s="243"/>
      <c r="N969" s="290"/>
      <c r="O969" s="292"/>
      <c r="P969" s="170"/>
      <c r="Q969" s="292"/>
      <c r="R969" s="238"/>
      <c r="T969" s="293"/>
      <c r="V969" s="234"/>
      <c r="X969" s="234"/>
      <c r="Z969" s="234"/>
      <c r="AB969" s="234"/>
      <c r="AD969" s="234"/>
      <c r="AF969" s="234"/>
      <c r="AH969" s="234"/>
      <c r="AT969" s="247"/>
      <c r="AU969" s="247"/>
      <c r="AV969" s="247"/>
      <c r="AW969" s="247"/>
      <c r="AX969" s="247"/>
      <c r="AY969" s="247"/>
      <c r="AZ969" s="247"/>
      <c r="BA969" s="247"/>
      <c r="BB969" s="247"/>
    </row>
    <row r="970" spans="2:54" s="246" customFormat="1">
      <c r="B970" s="238"/>
      <c r="C970" s="239"/>
      <c r="D970" s="240"/>
      <c r="E970" s="239"/>
      <c r="F970" s="241"/>
      <c r="G970" s="239"/>
      <c r="H970" s="290"/>
      <c r="I970" s="239"/>
      <c r="J970" s="290"/>
      <c r="K970" s="243"/>
      <c r="L970" s="290"/>
      <c r="M970" s="243"/>
      <c r="N970" s="290"/>
      <c r="O970" s="292"/>
      <c r="P970" s="170"/>
      <c r="Q970" s="292"/>
      <c r="R970" s="238"/>
      <c r="T970" s="293"/>
      <c r="V970" s="234"/>
      <c r="X970" s="234"/>
      <c r="Z970" s="234"/>
      <c r="AB970" s="234"/>
      <c r="AD970" s="234"/>
      <c r="AF970" s="234"/>
      <c r="AH970" s="234"/>
      <c r="AT970" s="247"/>
      <c r="AU970" s="247"/>
      <c r="AV970" s="247"/>
      <c r="AW970" s="247"/>
      <c r="AX970" s="247"/>
      <c r="AY970" s="247"/>
      <c r="AZ970" s="247"/>
      <c r="BA970" s="247"/>
      <c r="BB970" s="247"/>
    </row>
    <row r="971" spans="2:54" s="246" customFormat="1">
      <c r="B971" s="238"/>
      <c r="C971" s="239"/>
      <c r="D971" s="240"/>
      <c r="E971" s="239"/>
      <c r="F971" s="241"/>
      <c r="G971" s="239"/>
      <c r="H971" s="290"/>
      <c r="I971" s="239"/>
      <c r="J971" s="290"/>
      <c r="K971" s="243"/>
      <c r="L971" s="290"/>
      <c r="M971" s="243"/>
      <c r="N971" s="290"/>
      <c r="O971" s="292"/>
      <c r="P971" s="170"/>
      <c r="Q971" s="292"/>
      <c r="R971" s="238"/>
      <c r="T971" s="293"/>
      <c r="V971" s="234"/>
      <c r="X971" s="234"/>
      <c r="Z971" s="234"/>
      <c r="AB971" s="234"/>
      <c r="AD971" s="234"/>
      <c r="AF971" s="234"/>
      <c r="AH971" s="234"/>
      <c r="AT971" s="247"/>
      <c r="AU971" s="247"/>
      <c r="AV971" s="247"/>
      <c r="AW971" s="247"/>
      <c r="AX971" s="247"/>
      <c r="AY971" s="247"/>
      <c r="AZ971" s="247"/>
      <c r="BA971" s="247"/>
      <c r="BB971" s="247"/>
    </row>
    <row r="972" spans="2:54" s="246" customFormat="1">
      <c r="B972" s="238"/>
      <c r="C972" s="239"/>
      <c r="D972" s="240"/>
      <c r="E972" s="239"/>
      <c r="F972" s="241"/>
      <c r="G972" s="239"/>
      <c r="H972" s="290"/>
      <c r="I972" s="239"/>
      <c r="J972" s="290"/>
      <c r="K972" s="243"/>
      <c r="L972" s="290"/>
      <c r="M972" s="243"/>
      <c r="N972" s="290"/>
      <c r="O972" s="292"/>
      <c r="P972" s="170"/>
      <c r="Q972" s="292"/>
      <c r="R972" s="238"/>
      <c r="T972" s="293"/>
      <c r="V972" s="234"/>
      <c r="X972" s="234"/>
      <c r="Z972" s="234"/>
      <c r="AB972" s="234"/>
      <c r="AD972" s="234"/>
      <c r="AF972" s="234"/>
      <c r="AH972" s="234"/>
      <c r="AT972" s="247"/>
      <c r="AU972" s="247"/>
      <c r="AV972" s="247"/>
      <c r="AW972" s="247"/>
      <c r="AX972" s="247"/>
      <c r="AY972" s="247"/>
      <c r="AZ972" s="247"/>
      <c r="BA972" s="247"/>
      <c r="BB972" s="247"/>
    </row>
    <row r="973" spans="2:54" s="246" customFormat="1">
      <c r="B973" s="238"/>
      <c r="C973" s="239"/>
      <c r="D973" s="240"/>
      <c r="E973" s="239"/>
      <c r="F973" s="241"/>
      <c r="G973" s="239"/>
      <c r="H973" s="290"/>
      <c r="I973" s="239"/>
      <c r="J973" s="290"/>
      <c r="K973" s="243"/>
      <c r="L973" s="290"/>
      <c r="M973" s="243"/>
      <c r="N973" s="290"/>
      <c r="O973" s="292"/>
      <c r="P973" s="170"/>
      <c r="Q973" s="292"/>
      <c r="R973" s="238"/>
      <c r="T973" s="293"/>
      <c r="V973" s="234"/>
      <c r="X973" s="234"/>
      <c r="Z973" s="234"/>
      <c r="AB973" s="234"/>
      <c r="AD973" s="234"/>
      <c r="AF973" s="234"/>
      <c r="AH973" s="234"/>
      <c r="AT973" s="247"/>
      <c r="AU973" s="247"/>
      <c r="AV973" s="247"/>
      <c r="AW973" s="247"/>
      <c r="AX973" s="247"/>
      <c r="AY973" s="247"/>
      <c r="AZ973" s="247"/>
      <c r="BA973" s="247"/>
      <c r="BB973" s="247"/>
    </row>
    <row r="974" spans="2:54" s="246" customFormat="1">
      <c r="B974" s="238"/>
      <c r="C974" s="239"/>
      <c r="D974" s="240"/>
      <c r="E974" s="239"/>
      <c r="F974" s="241"/>
      <c r="G974" s="239"/>
      <c r="H974" s="290"/>
      <c r="I974" s="239"/>
      <c r="J974" s="290"/>
      <c r="K974" s="243"/>
      <c r="L974" s="290"/>
      <c r="M974" s="243"/>
      <c r="N974" s="290"/>
      <c r="O974" s="292"/>
      <c r="P974" s="170"/>
      <c r="Q974" s="292"/>
      <c r="R974" s="238"/>
      <c r="T974" s="293"/>
      <c r="V974" s="234"/>
      <c r="X974" s="234"/>
      <c r="Z974" s="234"/>
      <c r="AB974" s="234"/>
      <c r="AD974" s="234"/>
      <c r="AF974" s="234"/>
      <c r="AH974" s="234"/>
      <c r="AT974" s="247"/>
      <c r="AU974" s="247"/>
      <c r="AV974" s="247"/>
      <c r="AW974" s="247"/>
      <c r="AX974" s="247"/>
      <c r="AY974" s="247"/>
      <c r="AZ974" s="247"/>
      <c r="BA974" s="247"/>
      <c r="BB974" s="247"/>
    </row>
    <row r="975" spans="2:54" s="246" customFormat="1">
      <c r="B975" s="238"/>
      <c r="C975" s="239"/>
      <c r="D975" s="240"/>
      <c r="E975" s="239"/>
      <c r="F975" s="241"/>
      <c r="G975" s="239"/>
      <c r="H975" s="290"/>
      <c r="I975" s="239"/>
      <c r="J975" s="290"/>
      <c r="K975" s="243"/>
      <c r="L975" s="290"/>
      <c r="M975" s="243"/>
      <c r="N975" s="290"/>
      <c r="O975" s="292"/>
      <c r="P975" s="170"/>
      <c r="Q975" s="292"/>
      <c r="R975" s="238"/>
      <c r="T975" s="293"/>
      <c r="V975" s="234"/>
      <c r="X975" s="234"/>
      <c r="Z975" s="234"/>
      <c r="AB975" s="234"/>
      <c r="AD975" s="234"/>
      <c r="AF975" s="234"/>
      <c r="AH975" s="234"/>
      <c r="AT975" s="247"/>
      <c r="AU975" s="247"/>
      <c r="AV975" s="247"/>
      <c r="AW975" s="247"/>
      <c r="AX975" s="247"/>
      <c r="AY975" s="247"/>
      <c r="AZ975" s="247"/>
      <c r="BA975" s="247"/>
      <c r="BB975" s="247"/>
    </row>
    <row r="976" spans="2:54" s="246" customFormat="1">
      <c r="B976" s="238"/>
      <c r="C976" s="239"/>
      <c r="D976" s="240"/>
      <c r="E976" s="239"/>
      <c r="F976" s="241"/>
      <c r="G976" s="239"/>
      <c r="H976" s="290"/>
      <c r="I976" s="239"/>
      <c r="J976" s="290"/>
      <c r="K976" s="243"/>
      <c r="L976" s="290"/>
      <c r="M976" s="243"/>
      <c r="N976" s="290"/>
      <c r="O976" s="292"/>
      <c r="P976" s="170"/>
      <c r="Q976" s="292"/>
      <c r="R976" s="238"/>
      <c r="T976" s="293"/>
      <c r="V976" s="234"/>
      <c r="X976" s="234"/>
      <c r="Z976" s="234"/>
      <c r="AB976" s="234"/>
      <c r="AD976" s="234"/>
      <c r="AF976" s="234"/>
      <c r="AH976" s="234"/>
      <c r="AT976" s="247"/>
      <c r="AU976" s="247"/>
      <c r="AV976" s="247"/>
      <c r="AW976" s="247"/>
      <c r="AX976" s="247"/>
      <c r="AY976" s="247"/>
      <c r="AZ976" s="247"/>
      <c r="BA976" s="247"/>
      <c r="BB976" s="247"/>
    </row>
    <row r="977" spans="2:54" s="246" customFormat="1">
      <c r="B977" s="238"/>
      <c r="C977" s="239"/>
      <c r="D977" s="240"/>
      <c r="E977" s="239"/>
      <c r="F977" s="241"/>
      <c r="G977" s="239"/>
      <c r="H977" s="290"/>
      <c r="I977" s="239"/>
      <c r="J977" s="290"/>
      <c r="K977" s="243"/>
      <c r="L977" s="290"/>
      <c r="M977" s="243"/>
      <c r="N977" s="290"/>
      <c r="O977" s="292"/>
      <c r="P977" s="170"/>
      <c r="Q977" s="292"/>
      <c r="R977" s="238"/>
      <c r="T977" s="293"/>
      <c r="V977" s="234"/>
      <c r="X977" s="234"/>
      <c r="Z977" s="234"/>
      <c r="AB977" s="234"/>
      <c r="AD977" s="234"/>
      <c r="AF977" s="234"/>
      <c r="AH977" s="234"/>
      <c r="AT977" s="247"/>
      <c r="AU977" s="247"/>
      <c r="AV977" s="247"/>
      <c r="AW977" s="247"/>
      <c r="AX977" s="247"/>
      <c r="AY977" s="247"/>
      <c r="AZ977" s="247"/>
      <c r="BA977" s="247"/>
      <c r="BB977" s="247"/>
    </row>
    <row r="978" spans="2:54" s="246" customFormat="1">
      <c r="B978" s="238"/>
      <c r="C978" s="239"/>
      <c r="D978" s="240"/>
      <c r="E978" s="239"/>
      <c r="F978" s="241"/>
      <c r="G978" s="239"/>
      <c r="H978" s="290"/>
      <c r="I978" s="239"/>
      <c r="J978" s="290"/>
      <c r="K978" s="243"/>
      <c r="L978" s="290"/>
      <c r="M978" s="243"/>
      <c r="N978" s="290"/>
      <c r="O978" s="292"/>
      <c r="P978" s="170"/>
      <c r="Q978" s="292"/>
      <c r="R978" s="238"/>
      <c r="T978" s="293"/>
      <c r="V978" s="234"/>
      <c r="X978" s="234"/>
      <c r="Z978" s="234"/>
      <c r="AB978" s="234"/>
      <c r="AD978" s="234"/>
      <c r="AF978" s="234"/>
      <c r="AH978" s="234"/>
      <c r="AT978" s="247"/>
      <c r="AU978" s="247"/>
      <c r="AV978" s="247"/>
      <c r="AW978" s="247"/>
      <c r="AX978" s="247"/>
      <c r="AY978" s="247"/>
      <c r="AZ978" s="247"/>
      <c r="BA978" s="247"/>
      <c r="BB978" s="247"/>
    </row>
    <row r="979" spans="2:54" s="246" customFormat="1">
      <c r="B979" s="238"/>
      <c r="C979" s="239"/>
      <c r="D979" s="240"/>
      <c r="E979" s="239"/>
      <c r="F979" s="241"/>
      <c r="G979" s="239"/>
      <c r="H979" s="290"/>
      <c r="I979" s="239"/>
      <c r="J979" s="290"/>
      <c r="K979" s="243"/>
      <c r="L979" s="290"/>
      <c r="M979" s="243"/>
      <c r="N979" s="290"/>
      <c r="O979" s="292"/>
      <c r="P979" s="170"/>
      <c r="Q979" s="292"/>
      <c r="R979" s="238"/>
      <c r="T979" s="293"/>
      <c r="V979" s="234"/>
      <c r="X979" s="234"/>
      <c r="Z979" s="234"/>
      <c r="AB979" s="234"/>
      <c r="AD979" s="234"/>
      <c r="AF979" s="234"/>
      <c r="AH979" s="234"/>
      <c r="AT979" s="247"/>
      <c r="AU979" s="247"/>
      <c r="AV979" s="247"/>
      <c r="AW979" s="247"/>
      <c r="AX979" s="247"/>
      <c r="AY979" s="247"/>
      <c r="AZ979" s="247"/>
      <c r="BA979" s="247"/>
      <c r="BB979" s="247"/>
    </row>
    <row r="980" spans="2:54" s="246" customFormat="1">
      <c r="B980" s="238"/>
      <c r="C980" s="239"/>
      <c r="D980" s="240"/>
      <c r="E980" s="239"/>
      <c r="F980" s="241"/>
      <c r="G980" s="239"/>
      <c r="H980" s="290"/>
      <c r="I980" s="239"/>
      <c r="J980" s="290"/>
      <c r="K980" s="243"/>
      <c r="L980" s="290"/>
      <c r="M980" s="243"/>
      <c r="N980" s="290"/>
      <c r="O980" s="292"/>
      <c r="P980" s="170"/>
      <c r="Q980" s="292"/>
      <c r="R980" s="238"/>
      <c r="T980" s="293"/>
      <c r="V980" s="234"/>
      <c r="X980" s="234"/>
      <c r="Z980" s="234"/>
      <c r="AB980" s="234"/>
      <c r="AD980" s="234"/>
      <c r="AF980" s="234"/>
      <c r="AH980" s="234"/>
      <c r="AT980" s="247"/>
      <c r="AU980" s="247"/>
      <c r="AV980" s="247"/>
      <c r="AW980" s="247"/>
      <c r="AX980" s="247"/>
      <c r="AY980" s="247"/>
      <c r="AZ980" s="247"/>
      <c r="BA980" s="247"/>
      <c r="BB980" s="247"/>
    </row>
    <row r="981" spans="2:54" s="246" customFormat="1">
      <c r="B981" s="238"/>
      <c r="C981" s="239"/>
      <c r="D981" s="240"/>
      <c r="E981" s="239"/>
      <c r="F981" s="241"/>
      <c r="G981" s="239"/>
      <c r="H981" s="290"/>
      <c r="I981" s="239"/>
      <c r="J981" s="290"/>
      <c r="K981" s="243"/>
      <c r="L981" s="290"/>
      <c r="M981" s="243"/>
      <c r="N981" s="290"/>
      <c r="O981" s="292"/>
      <c r="P981" s="170"/>
      <c r="Q981" s="292"/>
      <c r="R981" s="238"/>
      <c r="T981" s="293"/>
      <c r="V981" s="234"/>
      <c r="X981" s="234"/>
      <c r="Z981" s="234"/>
      <c r="AB981" s="234"/>
      <c r="AD981" s="234"/>
      <c r="AF981" s="234"/>
      <c r="AH981" s="234"/>
      <c r="AT981" s="247"/>
      <c r="AU981" s="247"/>
      <c r="AV981" s="247"/>
      <c r="AW981" s="247"/>
      <c r="AX981" s="247"/>
      <c r="AY981" s="247"/>
      <c r="AZ981" s="247"/>
      <c r="BA981" s="247"/>
      <c r="BB981" s="247"/>
    </row>
    <row r="982" spans="2:54" s="246" customFormat="1">
      <c r="B982" s="238"/>
      <c r="C982" s="239"/>
      <c r="D982" s="240"/>
      <c r="E982" s="239"/>
      <c r="F982" s="241"/>
      <c r="G982" s="239"/>
      <c r="H982" s="290"/>
      <c r="I982" s="239"/>
      <c r="J982" s="290"/>
      <c r="K982" s="243"/>
      <c r="L982" s="290"/>
      <c r="M982" s="243"/>
      <c r="N982" s="290"/>
      <c r="O982" s="292"/>
      <c r="P982" s="170"/>
      <c r="Q982" s="292"/>
      <c r="R982" s="238"/>
      <c r="T982" s="293"/>
      <c r="V982" s="234"/>
      <c r="X982" s="234"/>
      <c r="Z982" s="234"/>
      <c r="AB982" s="234"/>
      <c r="AD982" s="234"/>
      <c r="AF982" s="234"/>
      <c r="AH982" s="234"/>
      <c r="AT982" s="247"/>
      <c r="AU982" s="247"/>
      <c r="AV982" s="247"/>
      <c r="AW982" s="247"/>
      <c r="AX982" s="247"/>
      <c r="AY982" s="247"/>
      <c r="AZ982" s="247"/>
      <c r="BA982" s="247"/>
      <c r="BB982" s="247"/>
    </row>
    <row r="983" spans="2:54" s="246" customFormat="1">
      <c r="B983" s="238"/>
      <c r="C983" s="239"/>
      <c r="D983" s="240"/>
      <c r="E983" s="239"/>
      <c r="F983" s="241"/>
      <c r="G983" s="239"/>
      <c r="H983" s="290"/>
      <c r="I983" s="239"/>
      <c r="J983" s="290"/>
      <c r="K983" s="243"/>
      <c r="L983" s="290"/>
      <c r="M983" s="243"/>
      <c r="N983" s="290"/>
      <c r="O983" s="292"/>
      <c r="P983" s="170"/>
      <c r="Q983" s="292"/>
      <c r="R983" s="238"/>
      <c r="T983" s="293"/>
      <c r="V983" s="234"/>
      <c r="X983" s="234"/>
      <c r="Z983" s="234"/>
      <c r="AB983" s="234"/>
      <c r="AD983" s="234"/>
      <c r="AF983" s="234"/>
      <c r="AH983" s="234"/>
      <c r="AT983" s="247"/>
      <c r="AU983" s="247"/>
      <c r="AV983" s="247"/>
      <c r="AW983" s="247"/>
      <c r="AX983" s="247"/>
      <c r="AY983" s="247"/>
      <c r="AZ983" s="247"/>
      <c r="BA983" s="247"/>
      <c r="BB983" s="247"/>
    </row>
    <row r="984" spans="2:54" s="246" customFormat="1">
      <c r="B984" s="238"/>
      <c r="C984" s="239"/>
      <c r="D984" s="240"/>
      <c r="E984" s="239"/>
      <c r="F984" s="241"/>
      <c r="G984" s="239"/>
      <c r="H984" s="290"/>
      <c r="I984" s="239"/>
      <c r="J984" s="290"/>
      <c r="K984" s="243"/>
      <c r="L984" s="290"/>
      <c r="M984" s="243"/>
      <c r="N984" s="290"/>
      <c r="O984" s="292"/>
      <c r="P984" s="170"/>
      <c r="Q984" s="292"/>
      <c r="R984" s="238"/>
      <c r="T984" s="293"/>
      <c r="V984" s="234"/>
      <c r="X984" s="234"/>
      <c r="Z984" s="234"/>
      <c r="AB984" s="234"/>
      <c r="AD984" s="234"/>
      <c r="AF984" s="234"/>
      <c r="AH984" s="234"/>
      <c r="AT984" s="247"/>
      <c r="AU984" s="247"/>
      <c r="AV984" s="247"/>
      <c r="AW984" s="247"/>
      <c r="AX984" s="247"/>
      <c r="AY984" s="247"/>
      <c r="AZ984" s="247"/>
      <c r="BA984" s="247"/>
      <c r="BB984" s="247"/>
    </row>
    <row r="985" spans="2:54" s="246" customFormat="1">
      <c r="B985" s="238"/>
      <c r="C985" s="239"/>
      <c r="D985" s="240"/>
      <c r="E985" s="239"/>
      <c r="F985" s="241"/>
      <c r="G985" s="239"/>
      <c r="H985" s="290"/>
      <c r="I985" s="239"/>
      <c r="J985" s="290"/>
      <c r="K985" s="243"/>
      <c r="L985" s="290"/>
      <c r="M985" s="243"/>
      <c r="N985" s="290"/>
      <c r="O985" s="292"/>
      <c r="P985" s="170"/>
      <c r="Q985" s="292"/>
      <c r="R985" s="238"/>
      <c r="T985" s="293"/>
      <c r="V985" s="234"/>
      <c r="X985" s="234"/>
      <c r="Z985" s="234"/>
      <c r="AB985" s="234"/>
      <c r="AD985" s="234"/>
      <c r="AF985" s="234"/>
      <c r="AH985" s="234"/>
      <c r="AT985" s="247"/>
      <c r="AU985" s="247"/>
      <c r="AV985" s="247"/>
      <c r="AW985" s="247"/>
      <c r="AX985" s="247"/>
      <c r="AY985" s="247"/>
      <c r="AZ985" s="247"/>
      <c r="BA985" s="247"/>
      <c r="BB985" s="247"/>
    </row>
    <row r="986" spans="2:54" s="246" customFormat="1">
      <c r="B986" s="238"/>
      <c r="C986" s="239"/>
      <c r="D986" s="240"/>
      <c r="E986" s="239"/>
      <c r="F986" s="241"/>
      <c r="G986" s="239"/>
      <c r="H986" s="290"/>
      <c r="I986" s="239"/>
      <c r="J986" s="290"/>
      <c r="K986" s="243"/>
      <c r="L986" s="290"/>
      <c r="M986" s="243"/>
      <c r="N986" s="290"/>
      <c r="O986" s="292"/>
      <c r="P986" s="170"/>
      <c r="Q986" s="292"/>
      <c r="R986" s="238"/>
      <c r="T986" s="293"/>
      <c r="V986" s="234"/>
      <c r="X986" s="234"/>
      <c r="Z986" s="234"/>
      <c r="AB986" s="234"/>
      <c r="AD986" s="234"/>
      <c r="AF986" s="234"/>
      <c r="AH986" s="234"/>
      <c r="AT986" s="247"/>
      <c r="AU986" s="247"/>
      <c r="AV986" s="247"/>
      <c r="AW986" s="247"/>
      <c r="AX986" s="247"/>
      <c r="AY986" s="247"/>
      <c r="AZ986" s="247"/>
      <c r="BA986" s="247"/>
      <c r="BB986" s="247"/>
    </row>
    <row r="987" spans="2:54" s="246" customFormat="1">
      <c r="B987" s="238"/>
      <c r="C987" s="239"/>
      <c r="D987" s="240"/>
      <c r="E987" s="239"/>
      <c r="F987" s="241"/>
      <c r="G987" s="239"/>
      <c r="H987" s="290"/>
      <c r="I987" s="239"/>
      <c r="J987" s="290"/>
      <c r="K987" s="243"/>
      <c r="L987" s="290"/>
      <c r="M987" s="243"/>
      <c r="N987" s="290"/>
      <c r="O987" s="292"/>
      <c r="P987" s="170"/>
      <c r="Q987" s="292"/>
      <c r="R987" s="238"/>
      <c r="T987" s="293"/>
      <c r="V987" s="234"/>
      <c r="X987" s="234"/>
      <c r="Z987" s="234"/>
      <c r="AB987" s="234"/>
      <c r="AD987" s="234"/>
      <c r="AF987" s="234"/>
      <c r="AH987" s="234"/>
      <c r="AT987" s="247"/>
      <c r="AU987" s="247"/>
      <c r="AV987" s="247"/>
      <c r="AW987" s="247"/>
      <c r="AX987" s="247"/>
      <c r="AY987" s="247"/>
      <c r="AZ987" s="247"/>
      <c r="BA987" s="247"/>
      <c r="BB987" s="247"/>
    </row>
    <row r="988" spans="2:54" s="246" customFormat="1">
      <c r="B988" s="238"/>
      <c r="C988" s="239"/>
      <c r="D988" s="240"/>
      <c r="E988" s="239"/>
      <c r="F988" s="241"/>
      <c r="G988" s="239"/>
      <c r="H988" s="290"/>
      <c r="I988" s="239"/>
      <c r="J988" s="290"/>
      <c r="K988" s="243"/>
      <c r="L988" s="290"/>
      <c r="M988" s="243"/>
      <c r="N988" s="290"/>
      <c r="O988" s="292"/>
      <c r="P988" s="170"/>
      <c r="Q988" s="292"/>
      <c r="R988" s="238"/>
      <c r="T988" s="293"/>
      <c r="V988" s="234"/>
      <c r="X988" s="234"/>
      <c r="Z988" s="234"/>
      <c r="AB988" s="234"/>
      <c r="AD988" s="234"/>
      <c r="AF988" s="234"/>
      <c r="AH988" s="234"/>
      <c r="AT988" s="247"/>
      <c r="AU988" s="247"/>
      <c r="AV988" s="247"/>
      <c r="AW988" s="247"/>
      <c r="AX988" s="247"/>
      <c r="AY988" s="247"/>
      <c r="AZ988" s="247"/>
      <c r="BA988" s="247"/>
      <c r="BB988" s="247"/>
    </row>
    <row r="989" spans="2:54" s="246" customFormat="1">
      <c r="B989" s="238"/>
      <c r="C989" s="239"/>
      <c r="D989" s="240"/>
      <c r="E989" s="239"/>
      <c r="F989" s="241"/>
      <c r="G989" s="239"/>
      <c r="H989" s="290"/>
      <c r="I989" s="239"/>
      <c r="J989" s="290"/>
      <c r="K989" s="243"/>
      <c r="L989" s="290"/>
      <c r="M989" s="243"/>
      <c r="N989" s="290"/>
      <c r="O989" s="292"/>
      <c r="P989" s="170"/>
      <c r="Q989" s="292"/>
      <c r="R989" s="238"/>
      <c r="T989" s="293"/>
      <c r="V989" s="234"/>
      <c r="X989" s="234"/>
      <c r="Z989" s="234"/>
      <c r="AB989" s="234"/>
      <c r="AD989" s="234"/>
      <c r="AF989" s="234"/>
      <c r="AH989" s="234"/>
      <c r="AT989" s="247"/>
      <c r="AU989" s="247"/>
      <c r="AV989" s="247"/>
      <c r="AW989" s="247"/>
      <c r="AX989" s="247"/>
      <c r="AY989" s="247"/>
      <c r="AZ989" s="247"/>
      <c r="BA989" s="247"/>
      <c r="BB989" s="247"/>
    </row>
    <row r="990" spans="2:54" s="246" customFormat="1">
      <c r="B990" s="238"/>
      <c r="C990" s="239"/>
      <c r="D990" s="240"/>
      <c r="E990" s="239"/>
      <c r="F990" s="241"/>
      <c r="G990" s="239"/>
      <c r="H990" s="290"/>
      <c r="I990" s="239"/>
      <c r="J990" s="290"/>
      <c r="K990" s="243"/>
      <c r="L990" s="290"/>
      <c r="M990" s="243"/>
      <c r="N990" s="290"/>
      <c r="O990" s="292"/>
      <c r="P990" s="170"/>
      <c r="Q990" s="292"/>
      <c r="R990" s="238"/>
      <c r="T990" s="293"/>
      <c r="V990" s="234"/>
      <c r="X990" s="234"/>
      <c r="Z990" s="234"/>
      <c r="AB990" s="234"/>
      <c r="AD990" s="234"/>
      <c r="AF990" s="234"/>
      <c r="AH990" s="234"/>
      <c r="AT990" s="247"/>
      <c r="AU990" s="247"/>
      <c r="AV990" s="247"/>
      <c r="AW990" s="247"/>
      <c r="AX990" s="247"/>
      <c r="AY990" s="247"/>
      <c r="AZ990" s="247"/>
      <c r="BA990" s="247"/>
      <c r="BB990" s="247"/>
    </row>
    <row r="991" spans="2:54" s="246" customFormat="1">
      <c r="B991" s="238"/>
      <c r="C991" s="239"/>
      <c r="D991" s="240"/>
      <c r="E991" s="239"/>
      <c r="F991" s="241"/>
      <c r="G991" s="239"/>
      <c r="H991" s="290"/>
      <c r="I991" s="239"/>
      <c r="J991" s="290"/>
      <c r="K991" s="243"/>
      <c r="L991" s="290"/>
      <c r="M991" s="243"/>
      <c r="N991" s="290"/>
      <c r="O991" s="292"/>
      <c r="P991" s="170"/>
      <c r="Q991" s="292"/>
      <c r="R991" s="238"/>
      <c r="T991" s="293"/>
      <c r="V991" s="234"/>
      <c r="X991" s="234"/>
      <c r="Z991" s="234"/>
      <c r="AB991" s="234"/>
      <c r="AD991" s="234"/>
      <c r="AF991" s="234"/>
      <c r="AH991" s="234"/>
      <c r="AT991" s="247"/>
      <c r="AU991" s="247"/>
      <c r="AV991" s="247"/>
      <c r="AW991" s="247"/>
      <c r="AX991" s="247"/>
      <c r="AY991" s="247"/>
      <c r="AZ991" s="247"/>
      <c r="BA991" s="247"/>
      <c r="BB991" s="247"/>
    </row>
    <row r="992" spans="2:54" s="246" customFormat="1">
      <c r="B992" s="238"/>
      <c r="C992" s="239"/>
      <c r="D992" s="240"/>
      <c r="E992" s="239"/>
      <c r="F992" s="241"/>
      <c r="G992" s="239"/>
      <c r="H992" s="290"/>
      <c r="I992" s="239"/>
      <c r="J992" s="290"/>
      <c r="K992" s="243"/>
      <c r="L992" s="290"/>
      <c r="M992" s="243"/>
      <c r="N992" s="290"/>
      <c r="O992" s="292"/>
      <c r="P992" s="170"/>
      <c r="Q992" s="292"/>
      <c r="R992" s="238"/>
      <c r="T992" s="293"/>
      <c r="V992" s="234"/>
      <c r="X992" s="234"/>
      <c r="Z992" s="234"/>
      <c r="AB992" s="234"/>
      <c r="AD992" s="234"/>
      <c r="AF992" s="234"/>
      <c r="AH992" s="234"/>
      <c r="AT992" s="247"/>
      <c r="AU992" s="247"/>
      <c r="AV992" s="247"/>
      <c r="AW992" s="247"/>
      <c r="AX992" s="247"/>
      <c r="AY992" s="247"/>
      <c r="AZ992" s="247"/>
      <c r="BA992" s="247"/>
      <c r="BB992" s="247"/>
    </row>
    <row r="993" spans="2:54" s="246" customFormat="1">
      <c r="B993" s="238"/>
      <c r="C993" s="239"/>
      <c r="D993" s="240"/>
      <c r="E993" s="239"/>
      <c r="F993" s="241"/>
      <c r="G993" s="239"/>
      <c r="H993" s="290"/>
      <c r="I993" s="239"/>
      <c r="J993" s="290"/>
      <c r="K993" s="243"/>
      <c r="L993" s="290"/>
      <c r="M993" s="243"/>
      <c r="N993" s="290"/>
      <c r="O993" s="292"/>
      <c r="P993" s="170"/>
      <c r="Q993" s="292"/>
      <c r="R993" s="238"/>
      <c r="T993" s="293"/>
      <c r="V993" s="234"/>
      <c r="X993" s="234"/>
      <c r="Z993" s="234"/>
      <c r="AB993" s="234"/>
      <c r="AD993" s="234"/>
      <c r="AF993" s="234"/>
      <c r="AH993" s="234"/>
      <c r="AT993" s="247"/>
      <c r="AU993" s="247"/>
      <c r="AV993" s="247"/>
      <c r="AW993" s="247"/>
      <c r="AX993" s="247"/>
      <c r="AY993" s="247"/>
      <c r="AZ993" s="247"/>
      <c r="BA993" s="247"/>
      <c r="BB993" s="247"/>
    </row>
    <row r="994" spans="2:54" s="246" customFormat="1">
      <c r="B994" s="238"/>
      <c r="C994" s="239"/>
      <c r="D994" s="240"/>
      <c r="E994" s="239"/>
      <c r="F994" s="241"/>
      <c r="G994" s="239"/>
      <c r="H994" s="290"/>
      <c r="I994" s="239"/>
      <c r="J994" s="290"/>
      <c r="K994" s="243"/>
      <c r="L994" s="290"/>
      <c r="M994" s="243"/>
      <c r="N994" s="290"/>
      <c r="O994" s="292"/>
      <c r="P994" s="170"/>
      <c r="Q994" s="292"/>
      <c r="R994" s="238"/>
      <c r="T994" s="293"/>
      <c r="V994" s="234"/>
      <c r="X994" s="234"/>
      <c r="Z994" s="234"/>
      <c r="AB994" s="234"/>
      <c r="AD994" s="234"/>
      <c r="AF994" s="234"/>
      <c r="AH994" s="234"/>
      <c r="AT994" s="247"/>
      <c r="AU994" s="247"/>
      <c r="AV994" s="247"/>
      <c r="AW994" s="247"/>
      <c r="AX994" s="247"/>
      <c r="AY994" s="247"/>
      <c r="AZ994" s="247"/>
      <c r="BA994" s="247"/>
      <c r="BB994" s="247"/>
    </row>
    <row r="995" spans="2:54" s="246" customFormat="1">
      <c r="B995" s="238"/>
      <c r="C995" s="239"/>
      <c r="D995" s="240"/>
      <c r="E995" s="239"/>
      <c r="F995" s="241"/>
      <c r="G995" s="239"/>
      <c r="H995" s="290"/>
      <c r="I995" s="239"/>
      <c r="J995" s="290"/>
      <c r="K995" s="243"/>
      <c r="L995" s="290"/>
      <c r="M995" s="243"/>
      <c r="N995" s="290"/>
      <c r="O995" s="292"/>
      <c r="P995" s="170"/>
      <c r="Q995" s="292"/>
      <c r="R995" s="238"/>
      <c r="T995" s="293"/>
      <c r="V995" s="234"/>
      <c r="X995" s="234"/>
      <c r="Z995" s="234"/>
      <c r="AB995" s="234"/>
      <c r="AD995" s="234"/>
      <c r="AF995" s="234"/>
      <c r="AH995" s="234"/>
      <c r="AT995" s="247"/>
      <c r="AU995" s="247"/>
      <c r="AV995" s="247"/>
      <c r="AW995" s="247"/>
      <c r="AX995" s="247"/>
      <c r="AY995" s="247"/>
      <c r="AZ995" s="247"/>
      <c r="BA995" s="247"/>
      <c r="BB995" s="247"/>
    </row>
    <row r="996" spans="2:54" s="246" customFormat="1">
      <c r="B996" s="238"/>
      <c r="C996" s="239"/>
      <c r="D996" s="240"/>
      <c r="E996" s="239"/>
      <c r="F996" s="241"/>
      <c r="G996" s="239"/>
      <c r="H996" s="290"/>
      <c r="I996" s="239"/>
      <c r="J996" s="290"/>
      <c r="K996" s="243"/>
      <c r="L996" s="290"/>
      <c r="M996" s="243"/>
      <c r="N996" s="290"/>
      <c r="O996" s="292"/>
      <c r="P996" s="170"/>
      <c r="Q996" s="292"/>
      <c r="R996" s="238"/>
      <c r="T996" s="293"/>
      <c r="V996" s="234"/>
      <c r="X996" s="234"/>
      <c r="Z996" s="234"/>
      <c r="AB996" s="234"/>
      <c r="AD996" s="234"/>
      <c r="AF996" s="234"/>
      <c r="AH996" s="234"/>
      <c r="AT996" s="247"/>
      <c r="AU996" s="247"/>
      <c r="AV996" s="247"/>
      <c r="AW996" s="247"/>
      <c r="AX996" s="247"/>
      <c r="AY996" s="247"/>
      <c r="AZ996" s="247"/>
      <c r="BA996" s="247"/>
      <c r="BB996" s="247"/>
    </row>
    <row r="997" spans="2:54" s="246" customFormat="1">
      <c r="B997" s="238"/>
      <c r="C997" s="239"/>
      <c r="D997" s="240"/>
      <c r="E997" s="239"/>
      <c r="F997" s="241"/>
      <c r="G997" s="239"/>
      <c r="H997" s="290"/>
      <c r="I997" s="239"/>
      <c r="J997" s="290"/>
      <c r="K997" s="243"/>
      <c r="L997" s="290"/>
      <c r="M997" s="243"/>
      <c r="N997" s="290"/>
      <c r="O997" s="292"/>
      <c r="P997" s="170"/>
      <c r="Q997" s="292"/>
      <c r="R997" s="238"/>
      <c r="T997" s="293"/>
      <c r="V997" s="234"/>
      <c r="X997" s="234"/>
      <c r="Z997" s="234"/>
      <c r="AB997" s="234"/>
      <c r="AD997" s="234"/>
      <c r="AF997" s="234"/>
      <c r="AH997" s="234"/>
      <c r="AT997" s="247"/>
      <c r="AU997" s="247"/>
      <c r="AV997" s="247"/>
      <c r="AW997" s="247"/>
      <c r="AX997" s="247"/>
      <c r="AY997" s="247"/>
      <c r="AZ997" s="247"/>
      <c r="BA997" s="247"/>
      <c r="BB997" s="247"/>
    </row>
    <row r="998" spans="2:54" s="246" customFormat="1">
      <c r="B998" s="238"/>
      <c r="C998" s="239"/>
      <c r="D998" s="240"/>
      <c r="E998" s="239"/>
      <c r="F998" s="241"/>
      <c r="G998" s="239"/>
      <c r="H998" s="290"/>
      <c r="I998" s="239"/>
      <c r="J998" s="290"/>
      <c r="K998" s="243"/>
      <c r="L998" s="290"/>
      <c r="M998" s="243"/>
      <c r="N998" s="290"/>
      <c r="O998" s="292"/>
      <c r="P998" s="170"/>
      <c r="Q998" s="292"/>
      <c r="R998" s="238"/>
      <c r="T998" s="293"/>
      <c r="V998" s="234"/>
      <c r="X998" s="234"/>
      <c r="Z998" s="234"/>
      <c r="AB998" s="234"/>
      <c r="AD998" s="234"/>
      <c r="AF998" s="234"/>
      <c r="AH998" s="234"/>
      <c r="AT998" s="247"/>
      <c r="AU998" s="247"/>
      <c r="AV998" s="247"/>
      <c r="AW998" s="247"/>
      <c r="AX998" s="247"/>
      <c r="AY998" s="247"/>
      <c r="AZ998" s="247"/>
      <c r="BA998" s="247"/>
      <c r="BB998" s="247"/>
    </row>
    <row r="999" spans="2:54" s="246" customFormat="1">
      <c r="B999" s="238"/>
      <c r="C999" s="239"/>
      <c r="D999" s="240"/>
      <c r="E999" s="239"/>
      <c r="F999" s="241"/>
      <c r="G999" s="239"/>
      <c r="H999" s="290"/>
      <c r="I999" s="239"/>
      <c r="J999" s="290"/>
      <c r="K999" s="243"/>
      <c r="L999" s="290"/>
      <c r="M999" s="243"/>
      <c r="N999" s="290"/>
      <c r="O999" s="292"/>
      <c r="P999" s="170"/>
      <c r="Q999" s="292"/>
      <c r="R999" s="238"/>
      <c r="T999" s="293"/>
      <c r="V999" s="234"/>
      <c r="X999" s="234"/>
      <c r="Z999" s="234"/>
      <c r="AB999" s="234"/>
      <c r="AD999" s="234"/>
      <c r="AF999" s="234"/>
      <c r="AH999" s="234"/>
      <c r="AT999" s="247"/>
      <c r="AU999" s="247"/>
      <c r="AV999" s="247"/>
      <c r="AW999" s="247"/>
      <c r="AX999" s="247"/>
      <c r="AY999" s="247"/>
      <c r="AZ999" s="247"/>
      <c r="BA999" s="247"/>
      <c r="BB999" s="247"/>
    </row>
    <row r="1000" spans="2:54" s="246" customFormat="1">
      <c r="B1000" s="238"/>
      <c r="C1000" s="239"/>
      <c r="D1000" s="240"/>
      <c r="E1000" s="239"/>
      <c r="F1000" s="241"/>
      <c r="G1000" s="239"/>
      <c r="H1000" s="290"/>
      <c r="I1000" s="239"/>
      <c r="J1000" s="290"/>
      <c r="K1000" s="243"/>
      <c r="L1000" s="290"/>
      <c r="M1000" s="243"/>
      <c r="N1000" s="290"/>
      <c r="O1000" s="292"/>
      <c r="P1000" s="170"/>
      <c r="Q1000" s="292"/>
      <c r="R1000" s="238"/>
      <c r="T1000" s="293"/>
      <c r="V1000" s="234"/>
      <c r="X1000" s="234"/>
      <c r="Z1000" s="234"/>
      <c r="AB1000" s="234"/>
      <c r="AD1000" s="234"/>
      <c r="AF1000" s="234"/>
      <c r="AH1000" s="234"/>
      <c r="AT1000" s="247"/>
      <c r="AU1000" s="247"/>
      <c r="AV1000" s="247"/>
      <c r="AW1000" s="247"/>
      <c r="AX1000" s="247"/>
      <c r="AY1000" s="247"/>
      <c r="AZ1000" s="247"/>
      <c r="BA1000" s="247"/>
      <c r="BB1000" s="247"/>
    </row>
    <row r="1001" spans="2:54" s="246" customFormat="1">
      <c r="B1001" s="238"/>
      <c r="C1001" s="239"/>
      <c r="D1001" s="240"/>
      <c r="E1001" s="239"/>
      <c r="F1001" s="241"/>
      <c r="G1001" s="239"/>
      <c r="H1001" s="290"/>
      <c r="I1001" s="239"/>
      <c r="J1001" s="290"/>
      <c r="K1001" s="243"/>
      <c r="L1001" s="290"/>
      <c r="M1001" s="243"/>
      <c r="N1001" s="290"/>
      <c r="O1001" s="292"/>
      <c r="P1001" s="170"/>
      <c r="Q1001" s="292"/>
      <c r="R1001" s="238"/>
      <c r="T1001" s="293"/>
      <c r="V1001" s="234"/>
      <c r="X1001" s="234"/>
      <c r="Z1001" s="234"/>
      <c r="AB1001" s="234"/>
      <c r="AD1001" s="234"/>
      <c r="AF1001" s="234"/>
      <c r="AH1001" s="234"/>
      <c r="AT1001" s="247"/>
      <c r="AU1001" s="247"/>
      <c r="AV1001" s="247"/>
      <c r="AW1001" s="247"/>
      <c r="AX1001" s="247"/>
      <c r="AY1001" s="247"/>
      <c r="AZ1001" s="247"/>
      <c r="BA1001" s="247"/>
      <c r="BB1001" s="247"/>
    </row>
    <row r="1002" spans="2:54" s="246" customFormat="1">
      <c r="B1002" s="238"/>
      <c r="C1002" s="239"/>
      <c r="D1002" s="240"/>
      <c r="E1002" s="239"/>
      <c r="F1002" s="241"/>
      <c r="G1002" s="239"/>
      <c r="H1002" s="290"/>
      <c r="I1002" s="239"/>
      <c r="J1002" s="290"/>
      <c r="K1002" s="243"/>
      <c r="L1002" s="290"/>
      <c r="M1002" s="243"/>
      <c r="N1002" s="290"/>
      <c r="O1002" s="292"/>
      <c r="P1002" s="170"/>
      <c r="Q1002" s="292"/>
      <c r="R1002" s="238"/>
      <c r="T1002" s="293"/>
      <c r="V1002" s="234"/>
      <c r="X1002" s="234"/>
      <c r="Z1002" s="234"/>
      <c r="AB1002" s="234"/>
      <c r="AD1002" s="234"/>
      <c r="AF1002" s="234"/>
      <c r="AH1002" s="234"/>
      <c r="AT1002" s="247"/>
      <c r="AU1002" s="247"/>
      <c r="AV1002" s="247"/>
      <c r="AW1002" s="247"/>
      <c r="AX1002" s="247"/>
      <c r="AY1002" s="247"/>
      <c r="AZ1002" s="247"/>
      <c r="BA1002" s="247"/>
      <c r="BB1002" s="247"/>
    </row>
    <row r="1003" spans="2:54" s="246" customFormat="1">
      <c r="B1003" s="238"/>
      <c r="C1003" s="239"/>
      <c r="D1003" s="240"/>
      <c r="E1003" s="239"/>
      <c r="F1003" s="241"/>
      <c r="G1003" s="239"/>
      <c r="H1003" s="290"/>
      <c r="I1003" s="239"/>
      <c r="J1003" s="290"/>
      <c r="K1003" s="243"/>
      <c r="L1003" s="290"/>
      <c r="M1003" s="243"/>
      <c r="N1003" s="290"/>
      <c r="O1003" s="292"/>
      <c r="P1003" s="170"/>
      <c r="Q1003" s="292"/>
      <c r="R1003" s="238"/>
      <c r="T1003" s="293"/>
      <c r="V1003" s="234"/>
      <c r="X1003" s="234"/>
      <c r="Z1003" s="234"/>
      <c r="AB1003" s="234"/>
      <c r="AD1003" s="234"/>
      <c r="AF1003" s="234"/>
      <c r="AH1003" s="234"/>
      <c r="AT1003" s="247"/>
      <c r="AU1003" s="247"/>
      <c r="AV1003" s="247"/>
      <c r="AW1003" s="247"/>
      <c r="AX1003" s="247"/>
      <c r="AY1003" s="247"/>
      <c r="AZ1003" s="247"/>
      <c r="BA1003" s="247"/>
      <c r="BB1003" s="247"/>
    </row>
    <row r="1004" spans="2:54" s="246" customFormat="1">
      <c r="B1004" s="238"/>
      <c r="C1004" s="239"/>
      <c r="D1004" s="240"/>
      <c r="E1004" s="239"/>
      <c r="F1004" s="241"/>
      <c r="G1004" s="239"/>
      <c r="H1004" s="290"/>
      <c r="I1004" s="239"/>
      <c r="J1004" s="290"/>
      <c r="K1004" s="243"/>
      <c r="L1004" s="290"/>
      <c r="M1004" s="243"/>
      <c r="N1004" s="290"/>
      <c r="O1004" s="292"/>
      <c r="P1004" s="170"/>
      <c r="Q1004" s="292"/>
      <c r="R1004" s="238"/>
      <c r="T1004" s="293"/>
      <c r="V1004" s="234"/>
      <c r="X1004" s="234"/>
      <c r="Z1004" s="234"/>
      <c r="AB1004" s="234"/>
      <c r="AD1004" s="234"/>
      <c r="AF1004" s="234"/>
      <c r="AH1004" s="234"/>
      <c r="AT1004" s="247"/>
      <c r="AU1004" s="247"/>
      <c r="AV1004" s="247"/>
      <c r="AW1004" s="247"/>
      <c r="AX1004" s="247"/>
      <c r="AY1004" s="247"/>
      <c r="AZ1004" s="247"/>
      <c r="BA1004" s="247"/>
      <c r="BB1004" s="247"/>
    </row>
    <row r="1005" spans="2:54" s="246" customFormat="1">
      <c r="B1005" s="238"/>
      <c r="C1005" s="239"/>
      <c r="D1005" s="240"/>
      <c r="E1005" s="239"/>
      <c r="F1005" s="241"/>
      <c r="G1005" s="239"/>
      <c r="H1005" s="290"/>
      <c r="I1005" s="239"/>
      <c r="J1005" s="290"/>
      <c r="K1005" s="243"/>
      <c r="L1005" s="290"/>
      <c r="M1005" s="243"/>
      <c r="N1005" s="290"/>
      <c r="O1005" s="292"/>
      <c r="P1005" s="170"/>
      <c r="Q1005" s="292"/>
      <c r="R1005" s="238"/>
      <c r="T1005" s="293"/>
      <c r="V1005" s="234"/>
      <c r="X1005" s="234"/>
      <c r="Z1005" s="234"/>
      <c r="AB1005" s="234"/>
      <c r="AD1005" s="234"/>
      <c r="AF1005" s="234"/>
      <c r="AH1005" s="234"/>
      <c r="AT1005" s="247"/>
      <c r="AU1005" s="247"/>
      <c r="AV1005" s="247"/>
      <c r="AW1005" s="247"/>
      <c r="AX1005" s="247"/>
      <c r="AY1005" s="247"/>
      <c r="AZ1005" s="247"/>
      <c r="BA1005" s="247"/>
      <c r="BB1005" s="247"/>
    </row>
    <row r="1006" spans="2:54" s="246" customFormat="1">
      <c r="B1006" s="238"/>
      <c r="C1006" s="239"/>
      <c r="D1006" s="240"/>
      <c r="E1006" s="239"/>
      <c r="F1006" s="241"/>
      <c r="G1006" s="239"/>
      <c r="H1006" s="290"/>
      <c r="I1006" s="239"/>
      <c r="J1006" s="290"/>
      <c r="K1006" s="243"/>
      <c r="L1006" s="290"/>
      <c r="M1006" s="243"/>
      <c r="N1006" s="290"/>
      <c r="O1006" s="292"/>
      <c r="P1006" s="170"/>
      <c r="Q1006" s="292"/>
      <c r="R1006" s="238"/>
      <c r="T1006" s="293"/>
      <c r="V1006" s="234"/>
      <c r="X1006" s="234"/>
      <c r="Z1006" s="234"/>
      <c r="AB1006" s="234"/>
      <c r="AD1006" s="234"/>
      <c r="AF1006" s="234"/>
      <c r="AH1006" s="234"/>
      <c r="AT1006" s="247"/>
      <c r="AU1006" s="247"/>
      <c r="AV1006" s="247"/>
      <c r="AW1006" s="247"/>
      <c r="AX1006" s="247"/>
      <c r="AY1006" s="247"/>
      <c r="AZ1006" s="247"/>
      <c r="BA1006" s="247"/>
      <c r="BB1006" s="247"/>
    </row>
    <row r="1007" spans="2:54" s="246" customFormat="1">
      <c r="B1007" s="238"/>
      <c r="C1007" s="239"/>
      <c r="D1007" s="240"/>
      <c r="E1007" s="239"/>
      <c r="F1007" s="241"/>
      <c r="G1007" s="239"/>
      <c r="H1007" s="290"/>
      <c r="I1007" s="239"/>
      <c r="J1007" s="290"/>
      <c r="K1007" s="243"/>
      <c r="L1007" s="290"/>
      <c r="M1007" s="243"/>
      <c r="N1007" s="290"/>
      <c r="O1007" s="292"/>
      <c r="P1007" s="170"/>
      <c r="Q1007" s="292"/>
      <c r="R1007" s="238"/>
      <c r="T1007" s="293"/>
      <c r="V1007" s="234"/>
      <c r="X1007" s="234"/>
      <c r="Z1007" s="234"/>
      <c r="AB1007" s="234"/>
      <c r="AD1007" s="234"/>
      <c r="AF1007" s="234"/>
      <c r="AH1007" s="234"/>
      <c r="AT1007" s="247"/>
      <c r="AU1007" s="247"/>
      <c r="AV1007" s="247"/>
      <c r="AW1007" s="247"/>
      <c r="AX1007" s="247"/>
      <c r="AY1007" s="247"/>
      <c r="AZ1007" s="247"/>
      <c r="BA1007" s="247"/>
      <c r="BB1007" s="247"/>
    </row>
    <row r="1008" spans="2:54" s="246" customFormat="1">
      <c r="B1008" s="238"/>
      <c r="C1008" s="239"/>
      <c r="D1008" s="240"/>
      <c r="E1008" s="239"/>
      <c r="F1008" s="241"/>
      <c r="G1008" s="239"/>
      <c r="H1008" s="290"/>
      <c r="I1008" s="239"/>
      <c r="J1008" s="290"/>
      <c r="K1008" s="243"/>
      <c r="L1008" s="290"/>
      <c r="M1008" s="243"/>
      <c r="N1008" s="290"/>
      <c r="O1008" s="292"/>
      <c r="P1008" s="170"/>
      <c r="Q1008" s="292"/>
      <c r="R1008" s="238"/>
      <c r="T1008" s="293"/>
      <c r="V1008" s="234"/>
      <c r="X1008" s="234"/>
      <c r="Z1008" s="234"/>
      <c r="AB1008" s="234"/>
      <c r="AD1008" s="234"/>
      <c r="AF1008" s="234"/>
      <c r="AH1008" s="234"/>
      <c r="AT1008" s="247"/>
      <c r="AU1008" s="247"/>
      <c r="AV1008" s="247"/>
      <c r="AW1008" s="247"/>
      <c r="AX1008" s="247"/>
      <c r="AY1008" s="247"/>
      <c r="AZ1008" s="247"/>
      <c r="BA1008" s="247"/>
      <c r="BB1008" s="247"/>
    </row>
    <row r="1009" spans="2:54" s="246" customFormat="1">
      <c r="B1009" s="238"/>
      <c r="C1009" s="239"/>
      <c r="D1009" s="240"/>
      <c r="E1009" s="239"/>
      <c r="F1009" s="241"/>
      <c r="G1009" s="239"/>
      <c r="H1009" s="290"/>
      <c r="I1009" s="239"/>
      <c r="J1009" s="290"/>
      <c r="K1009" s="243"/>
      <c r="L1009" s="290"/>
      <c r="M1009" s="243"/>
      <c r="N1009" s="290"/>
      <c r="O1009" s="292"/>
      <c r="P1009" s="170"/>
      <c r="Q1009" s="292"/>
      <c r="R1009" s="238"/>
      <c r="T1009" s="293"/>
      <c r="V1009" s="234"/>
      <c r="X1009" s="234"/>
      <c r="Z1009" s="234"/>
      <c r="AB1009" s="234"/>
      <c r="AD1009" s="234"/>
      <c r="AF1009" s="234"/>
      <c r="AH1009" s="234"/>
      <c r="AT1009" s="247"/>
      <c r="AU1009" s="247"/>
      <c r="AV1009" s="247"/>
      <c r="AW1009" s="247"/>
      <c r="AX1009" s="247"/>
      <c r="AY1009" s="247"/>
      <c r="AZ1009" s="247"/>
      <c r="BA1009" s="247"/>
      <c r="BB1009" s="247"/>
    </row>
    <row r="1010" spans="2:54" s="246" customFormat="1">
      <c r="B1010" s="238"/>
      <c r="C1010" s="239"/>
      <c r="D1010" s="240"/>
      <c r="E1010" s="239"/>
      <c r="F1010" s="241"/>
      <c r="G1010" s="239"/>
      <c r="H1010" s="290"/>
      <c r="I1010" s="239"/>
      <c r="J1010" s="290"/>
      <c r="K1010" s="243"/>
      <c r="L1010" s="290"/>
      <c r="M1010" s="243"/>
      <c r="N1010" s="290"/>
      <c r="O1010" s="292"/>
      <c r="P1010" s="170"/>
      <c r="Q1010" s="292"/>
      <c r="R1010" s="238"/>
      <c r="T1010" s="293"/>
      <c r="V1010" s="234"/>
      <c r="X1010" s="234"/>
      <c r="Z1010" s="234"/>
      <c r="AB1010" s="234"/>
      <c r="AD1010" s="234"/>
      <c r="AF1010" s="234"/>
      <c r="AH1010" s="234"/>
      <c r="AT1010" s="247"/>
      <c r="AU1010" s="247"/>
      <c r="AV1010" s="247"/>
      <c r="AW1010" s="247"/>
      <c r="AX1010" s="247"/>
      <c r="AY1010" s="247"/>
      <c r="AZ1010" s="247"/>
      <c r="BA1010" s="247"/>
      <c r="BB1010" s="247"/>
    </row>
    <row r="1011" spans="2:54" s="246" customFormat="1">
      <c r="B1011" s="238"/>
      <c r="C1011" s="239"/>
      <c r="D1011" s="240"/>
      <c r="E1011" s="239"/>
      <c r="F1011" s="241"/>
      <c r="G1011" s="239"/>
      <c r="H1011" s="290"/>
      <c r="I1011" s="239"/>
      <c r="J1011" s="290"/>
      <c r="K1011" s="243"/>
      <c r="L1011" s="290"/>
      <c r="M1011" s="243"/>
      <c r="N1011" s="290"/>
      <c r="O1011" s="292"/>
      <c r="P1011" s="170"/>
      <c r="Q1011" s="292"/>
      <c r="R1011" s="238"/>
      <c r="T1011" s="293"/>
      <c r="V1011" s="234"/>
      <c r="X1011" s="234"/>
      <c r="Z1011" s="234"/>
      <c r="AB1011" s="234"/>
      <c r="AD1011" s="234"/>
      <c r="AF1011" s="234"/>
      <c r="AH1011" s="234"/>
      <c r="AT1011" s="247"/>
      <c r="AU1011" s="247"/>
      <c r="AV1011" s="247"/>
      <c r="AW1011" s="247"/>
      <c r="AX1011" s="247"/>
      <c r="AY1011" s="247"/>
      <c r="AZ1011" s="247"/>
      <c r="BA1011" s="247"/>
      <c r="BB1011" s="247"/>
    </row>
    <row r="1012" spans="2:54" s="246" customFormat="1">
      <c r="B1012" s="238"/>
      <c r="C1012" s="239"/>
      <c r="D1012" s="240"/>
      <c r="E1012" s="239"/>
      <c r="F1012" s="241"/>
      <c r="G1012" s="239"/>
      <c r="H1012" s="290"/>
      <c r="I1012" s="239"/>
      <c r="J1012" s="290"/>
      <c r="K1012" s="243"/>
      <c r="L1012" s="290"/>
      <c r="M1012" s="243"/>
      <c r="N1012" s="290"/>
      <c r="O1012" s="292"/>
      <c r="P1012" s="170"/>
      <c r="Q1012" s="292"/>
      <c r="R1012" s="238"/>
      <c r="T1012" s="293"/>
      <c r="V1012" s="234"/>
      <c r="X1012" s="234"/>
      <c r="Z1012" s="234"/>
      <c r="AB1012" s="234"/>
      <c r="AD1012" s="234"/>
      <c r="AF1012" s="234"/>
      <c r="AH1012" s="234"/>
      <c r="AT1012" s="247"/>
      <c r="AU1012" s="247"/>
      <c r="AV1012" s="247"/>
      <c r="AW1012" s="247"/>
      <c r="AX1012" s="247"/>
      <c r="AY1012" s="247"/>
      <c r="AZ1012" s="247"/>
      <c r="BA1012" s="247"/>
      <c r="BB1012" s="247"/>
    </row>
    <row r="1013" spans="2:54" s="246" customFormat="1">
      <c r="B1013" s="238"/>
      <c r="C1013" s="239"/>
      <c r="D1013" s="240"/>
      <c r="E1013" s="239"/>
      <c r="F1013" s="241"/>
      <c r="G1013" s="239"/>
      <c r="H1013" s="290"/>
      <c r="I1013" s="239"/>
      <c r="J1013" s="290"/>
      <c r="K1013" s="243"/>
      <c r="L1013" s="290"/>
      <c r="M1013" s="243"/>
      <c r="N1013" s="290"/>
      <c r="O1013" s="292"/>
      <c r="P1013" s="170"/>
      <c r="Q1013" s="292"/>
      <c r="R1013" s="238"/>
      <c r="T1013" s="293"/>
      <c r="V1013" s="234"/>
      <c r="X1013" s="234"/>
      <c r="Z1013" s="234"/>
      <c r="AB1013" s="234"/>
      <c r="AD1013" s="234"/>
      <c r="AF1013" s="234"/>
      <c r="AH1013" s="234"/>
      <c r="AT1013" s="247"/>
      <c r="AU1013" s="247"/>
      <c r="AV1013" s="247"/>
      <c r="AW1013" s="247"/>
      <c r="AX1013" s="247"/>
      <c r="AY1013" s="247"/>
      <c r="AZ1013" s="247"/>
      <c r="BA1013" s="247"/>
      <c r="BB1013" s="247"/>
    </row>
    <row r="1014" spans="2:54" s="246" customFormat="1">
      <c r="B1014" s="238"/>
      <c r="C1014" s="239"/>
      <c r="D1014" s="240"/>
      <c r="E1014" s="239"/>
      <c r="F1014" s="241"/>
      <c r="G1014" s="239"/>
      <c r="H1014" s="290"/>
      <c r="I1014" s="239"/>
      <c r="J1014" s="290"/>
      <c r="K1014" s="243"/>
      <c r="L1014" s="290"/>
      <c r="M1014" s="243"/>
      <c r="N1014" s="290"/>
      <c r="O1014" s="292"/>
      <c r="P1014" s="170"/>
      <c r="Q1014" s="292"/>
      <c r="R1014" s="238"/>
      <c r="T1014" s="293"/>
      <c r="V1014" s="234"/>
      <c r="X1014" s="234"/>
      <c r="Z1014" s="234"/>
      <c r="AB1014" s="234"/>
      <c r="AD1014" s="234"/>
      <c r="AF1014" s="234"/>
      <c r="AH1014" s="234"/>
      <c r="AT1014" s="247"/>
      <c r="AU1014" s="247"/>
      <c r="AV1014" s="247"/>
      <c r="AW1014" s="247"/>
      <c r="AX1014" s="247"/>
      <c r="AY1014" s="247"/>
      <c r="AZ1014" s="247"/>
      <c r="BA1014" s="247"/>
      <c r="BB1014" s="247"/>
    </row>
    <row r="1015" spans="2:54" s="246" customFormat="1">
      <c r="B1015" s="238"/>
      <c r="C1015" s="239"/>
      <c r="D1015" s="240"/>
      <c r="E1015" s="239"/>
      <c r="F1015" s="241"/>
      <c r="G1015" s="239"/>
      <c r="H1015" s="290"/>
      <c r="I1015" s="239"/>
      <c r="J1015" s="290"/>
      <c r="K1015" s="243"/>
      <c r="L1015" s="290"/>
      <c r="M1015" s="243"/>
      <c r="N1015" s="290"/>
      <c r="O1015" s="292"/>
      <c r="P1015" s="170"/>
      <c r="Q1015" s="292"/>
      <c r="R1015" s="238"/>
      <c r="T1015" s="293"/>
      <c r="V1015" s="234"/>
      <c r="X1015" s="234"/>
      <c r="Z1015" s="234"/>
      <c r="AB1015" s="234"/>
      <c r="AD1015" s="234"/>
      <c r="AF1015" s="234"/>
      <c r="AH1015" s="234"/>
      <c r="AT1015" s="247"/>
      <c r="AU1015" s="247"/>
      <c r="AV1015" s="247"/>
      <c r="AW1015" s="247"/>
      <c r="AX1015" s="247"/>
      <c r="AY1015" s="247"/>
      <c r="AZ1015" s="247"/>
      <c r="BA1015" s="247"/>
      <c r="BB1015" s="247"/>
    </row>
    <row r="1016" spans="2:54" s="246" customFormat="1">
      <c r="B1016" s="238"/>
      <c r="C1016" s="239"/>
      <c r="D1016" s="240"/>
      <c r="E1016" s="239"/>
      <c r="F1016" s="241"/>
      <c r="G1016" s="239"/>
      <c r="H1016" s="290"/>
      <c r="I1016" s="239"/>
      <c r="J1016" s="290"/>
      <c r="K1016" s="243"/>
      <c r="L1016" s="290"/>
      <c r="M1016" s="243"/>
      <c r="N1016" s="290"/>
      <c r="O1016" s="292"/>
      <c r="P1016" s="170"/>
      <c r="Q1016" s="292"/>
      <c r="R1016" s="238"/>
      <c r="T1016" s="293"/>
      <c r="V1016" s="234"/>
      <c r="X1016" s="234"/>
      <c r="Z1016" s="234"/>
      <c r="AB1016" s="234"/>
      <c r="AD1016" s="234"/>
      <c r="AF1016" s="234"/>
      <c r="AH1016" s="234"/>
      <c r="AT1016" s="247"/>
      <c r="AU1016" s="247"/>
      <c r="AV1016" s="247"/>
      <c r="AW1016" s="247"/>
      <c r="AX1016" s="247"/>
      <c r="AY1016" s="247"/>
      <c r="AZ1016" s="247"/>
      <c r="BA1016" s="247"/>
      <c r="BB1016" s="247"/>
    </row>
    <row r="1017" spans="2:54" s="246" customFormat="1">
      <c r="B1017" s="238"/>
      <c r="C1017" s="239"/>
      <c r="D1017" s="240"/>
      <c r="E1017" s="239"/>
      <c r="F1017" s="241"/>
      <c r="G1017" s="239"/>
      <c r="H1017" s="290"/>
      <c r="I1017" s="239"/>
      <c r="J1017" s="290"/>
      <c r="K1017" s="243"/>
      <c r="L1017" s="290"/>
      <c r="M1017" s="243"/>
      <c r="N1017" s="290"/>
      <c r="O1017" s="292"/>
      <c r="P1017" s="170"/>
      <c r="Q1017" s="292"/>
      <c r="R1017" s="238"/>
      <c r="T1017" s="293"/>
      <c r="V1017" s="234"/>
      <c r="X1017" s="234"/>
      <c r="Z1017" s="234"/>
      <c r="AB1017" s="234"/>
      <c r="AD1017" s="234"/>
      <c r="AF1017" s="234"/>
      <c r="AH1017" s="234"/>
      <c r="AT1017" s="247"/>
      <c r="AU1017" s="247"/>
      <c r="AV1017" s="247"/>
      <c r="AW1017" s="247"/>
      <c r="AX1017" s="247"/>
      <c r="AY1017" s="247"/>
      <c r="AZ1017" s="247"/>
      <c r="BA1017" s="247"/>
      <c r="BB1017" s="247"/>
    </row>
    <row r="1018" spans="2:54" s="246" customFormat="1">
      <c r="B1018" s="238"/>
      <c r="C1018" s="239"/>
      <c r="D1018" s="240"/>
      <c r="E1018" s="239"/>
      <c r="F1018" s="241"/>
      <c r="G1018" s="239"/>
      <c r="H1018" s="290"/>
      <c r="I1018" s="239"/>
      <c r="J1018" s="290"/>
      <c r="K1018" s="243"/>
      <c r="L1018" s="290"/>
      <c r="M1018" s="243"/>
      <c r="N1018" s="290"/>
      <c r="O1018" s="292"/>
      <c r="P1018" s="170"/>
      <c r="Q1018" s="292"/>
      <c r="R1018" s="238"/>
      <c r="T1018" s="293"/>
      <c r="V1018" s="234"/>
      <c r="X1018" s="234"/>
      <c r="Z1018" s="234"/>
      <c r="AB1018" s="234"/>
      <c r="AD1018" s="234"/>
      <c r="AF1018" s="234"/>
      <c r="AH1018" s="234"/>
      <c r="AT1018" s="247"/>
      <c r="AU1018" s="247"/>
      <c r="AV1018" s="247"/>
      <c r="AW1018" s="247"/>
      <c r="AX1018" s="247"/>
      <c r="AY1018" s="247"/>
      <c r="AZ1018" s="247"/>
      <c r="BA1018" s="247"/>
      <c r="BB1018" s="247"/>
    </row>
    <row r="1019" spans="2:54" s="246" customFormat="1">
      <c r="B1019" s="238"/>
      <c r="C1019" s="239"/>
      <c r="D1019" s="240"/>
      <c r="E1019" s="239"/>
      <c r="F1019" s="241"/>
      <c r="G1019" s="239"/>
      <c r="H1019" s="290"/>
      <c r="I1019" s="239"/>
      <c r="J1019" s="290"/>
      <c r="K1019" s="243"/>
      <c r="L1019" s="290"/>
      <c r="M1019" s="243"/>
      <c r="N1019" s="290"/>
      <c r="O1019" s="292"/>
      <c r="P1019" s="170"/>
      <c r="Q1019" s="292"/>
      <c r="R1019" s="238"/>
      <c r="T1019" s="293"/>
      <c r="V1019" s="234"/>
      <c r="X1019" s="234"/>
      <c r="Z1019" s="234"/>
      <c r="AB1019" s="234"/>
      <c r="AD1019" s="234"/>
      <c r="AF1019" s="234"/>
      <c r="AH1019" s="234"/>
      <c r="AT1019" s="247"/>
      <c r="AU1019" s="247"/>
      <c r="AV1019" s="247"/>
      <c r="AW1019" s="247"/>
      <c r="AX1019" s="247"/>
      <c r="AY1019" s="247"/>
      <c r="AZ1019" s="247"/>
      <c r="BA1019" s="247"/>
      <c r="BB1019" s="247"/>
    </row>
    <row r="1020" spans="2:54" s="246" customFormat="1">
      <c r="B1020" s="238"/>
      <c r="C1020" s="239"/>
      <c r="D1020" s="240"/>
      <c r="E1020" s="239"/>
      <c r="F1020" s="241"/>
      <c r="G1020" s="239"/>
      <c r="H1020" s="290"/>
      <c r="I1020" s="239"/>
      <c r="J1020" s="290"/>
      <c r="K1020" s="243"/>
      <c r="L1020" s="290"/>
      <c r="M1020" s="243"/>
      <c r="N1020" s="290"/>
      <c r="O1020" s="292"/>
      <c r="P1020" s="170"/>
      <c r="Q1020" s="292"/>
      <c r="R1020" s="238"/>
      <c r="T1020" s="293"/>
      <c r="V1020" s="234"/>
      <c r="X1020" s="234"/>
      <c r="Z1020" s="234"/>
      <c r="AB1020" s="234"/>
      <c r="AD1020" s="234"/>
      <c r="AF1020" s="234"/>
      <c r="AH1020" s="234"/>
      <c r="AT1020" s="247"/>
      <c r="AU1020" s="247"/>
      <c r="AV1020" s="247"/>
      <c r="AW1020" s="247"/>
      <c r="AX1020" s="247"/>
      <c r="AY1020" s="247"/>
      <c r="AZ1020" s="247"/>
      <c r="BA1020" s="247"/>
      <c r="BB1020" s="247"/>
    </row>
    <row r="1021" spans="2:54" s="246" customFormat="1">
      <c r="B1021" s="238"/>
      <c r="C1021" s="239"/>
      <c r="D1021" s="240"/>
      <c r="E1021" s="239"/>
      <c r="F1021" s="241"/>
      <c r="G1021" s="239"/>
      <c r="H1021" s="290"/>
      <c r="I1021" s="239"/>
      <c r="J1021" s="290"/>
      <c r="K1021" s="243"/>
      <c r="L1021" s="290"/>
      <c r="M1021" s="243"/>
      <c r="N1021" s="290"/>
      <c r="O1021" s="292"/>
      <c r="P1021" s="170"/>
      <c r="Q1021" s="292"/>
      <c r="R1021" s="238"/>
      <c r="T1021" s="293"/>
      <c r="V1021" s="234"/>
      <c r="X1021" s="234"/>
      <c r="Z1021" s="234"/>
      <c r="AB1021" s="234"/>
      <c r="AD1021" s="234"/>
      <c r="AF1021" s="234"/>
      <c r="AH1021" s="234"/>
      <c r="AT1021" s="247"/>
      <c r="AU1021" s="247"/>
      <c r="AV1021" s="247"/>
      <c r="AW1021" s="247"/>
      <c r="AX1021" s="247"/>
      <c r="AY1021" s="247"/>
      <c r="AZ1021" s="247"/>
      <c r="BA1021" s="247"/>
      <c r="BB1021" s="247"/>
    </row>
    <row r="1022" spans="2:54" s="246" customFormat="1">
      <c r="B1022" s="238"/>
      <c r="C1022" s="239"/>
      <c r="D1022" s="240"/>
      <c r="E1022" s="239"/>
      <c r="F1022" s="241"/>
      <c r="G1022" s="239"/>
      <c r="H1022" s="290"/>
      <c r="I1022" s="239"/>
      <c r="J1022" s="290"/>
      <c r="K1022" s="243"/>
      <c r="L1022" s="290"/>
      <c r="M1022" s="243"/>
      <c r="N1022" s="290"/>
      <c r="O1022" s="292"/>
      <c r="P1022" s="170"/>
      <c r="Q1022" s="292"/>
      <c r="R1022" s="238"/>
      <c r="T1022" s="293"/>
      <c r="V1022" s="234"/>
      <c r="X1022" s="234"/>
      <c r="Z1022" s="234"/>
      <c r="AB1022" s="234"/>
      <c r="AD1022" s="234"/>
      <c r="AF1022" s="234"/>
      <c r="AH1022" s="234"/>
      <c r="AT1022" s="247"/>
      <c r="AU1022" s="247"/>
      <c r="AV1022" s="247"/>
      <c r="AW1022" s="247"/>
      <c r="AX1022" s="247"/>
      <c r="AY1022" s="247"/>
      <c r="AZ1022" s="247"/>
      <c r="BA1022" s="247"/>
      <c r="BB1022" s="247"/>
    </row>
    <row r="1023" spans="2:54" s="246" customFormat="1">
      <c r="B1023" s="238"/>
      <c r="C1023" s="239"/>
      <c r="D1023" s="240"/>
      <c r="E1023" s="239"/>
      <c r="F1023" s="241"/>
      <c r="G1023" s="239"/>
      <c r="H1023" s="290"/>
      <c r="I1023" s="239"/>
      <c r="J1023" s="290"/>
      <c r="K1023" s="243"/>
      <c r="L1023" s="290"/>
      <c r="M1023" s="243"/>
      <c r="N1023" s="290"/>
      <c r="O1023" s="292"/>
      <c r="P1023" s="170"/>
      <c r="Q1023" s="292"/>
      <c r="R1023" s="238"/>
      <c r="T1023" s="293"/>
      <c r="V1023" s="234"/>
      <c r="X1023" s="234"/>
      <c r="Z1023" s="234"/>
      <c r="AB1023" s="234"/>
      <c r="AD1023" s="234"/>
      <c r="AF1023" s="234"/>
      <c r="AH1023" s="234"/>
      <c r="AT1023" s="247"/>
      <c r="AU1023" s="247"/>
      <c r="AV1023" s="247"/>
      <c r="AW1023" s="247"/>
      <c r="AX1023" s="247"/>
      <c r="AY1023" s="247"/>
      <c r="AZ1023" s="247"/>
      <c r="BA1023" s="247"/>
      <c r="BB1023" s="247"/>
    </row>
    <row r="1024" spans="2:54" s="246" customFormat="1">
      <c r="B1024" s="238"/>
      <c r="C1024" s="239"/>
      <c r="D1024" s="240"/>
      <c r="E1024" s="239"/>
      <c r="F1024" s="241"/>
      <c r="G1024" s="239"/>
      <c r="H1024" s="290"/>
      <c r="I1024" s="239"/>
      <c r="J1024" s="290"/>
      <c r="K1024" s="243"/>
      <c r="L1024" s="290"/>
      <c r="M1024" s="243"/>
      <c r="N1024" s="290"/>
      <c r="O1024" s="292"/>
      <c r="P1024" s="170"/>
      <c r="Q1024" s="292"/>
      <c r="R1024" s="238"/>
      <c r="T1024" s="293"/>
      <c r="V1024" s="234"/>
      <c r="X1024" s="234"/>
      <c r="Z1024" s="234"/>
      <c r="AB1024" s="234"/>
      <c r="AD1024" s="234"/>
      <c r="AF1024" s="234"/>
      <c r="AH1024" s="234"/>
      <c r="AT1024" s="247"/>
      <c r="AU1024" s="247"/>
      <c r="AV1024" s="247"/>
      <c r="AW1024" s="247"/>
      <c r="AX1024" s="247"/>
      <c r="AY1024" s="247"/>
      <c r="AZ1024" s="247"/>
      <c r="BA1024" s="247"/>
      <c r="BB1024" s="247"/>
    </row>
    <row r="1025" spans="2:54" s="246" customFormat="1">
      <c r="B1025" s="238"/>
      <c r="C1025" s="239"/>
      <c r="D1025" s="240"/>
      <c r="E1025" s="239"/>
      <c r="F1025" s="241"/>
      <c r="G1025" s="239"/>
      <c r="H1025" s="290"/>
      <c r="I1025" s="239"/>
      <c r="J1025" s="290"/>
      <c r="K1025" s="243"/>
      <c r="L1025" s="290"/>
      <c r="M1025" s="243"/>
      <c r="N1025" s="290"/>
      <c r="O1025" s="292"/>
      <c r="P1025" s="170"/>
      <c r="Q1025" s="292"/>
      <c r="R1025" s="238"/>
      <c r="T1025" s="293"/>
      <c r="V1025" s="234"/>
      <c r="X1025" s="234"/>
      <c r="Z1025" s="234"/>
      <c r="AB1025" s="234"/>
      <c r="AD1025" s="234"/>
      <c r="AF1025" s="234"/>
      <c r="AH1025" s="234"/>
      <c r="AT1025" s="247"/>
      <c r="AU1025" s="247"/>
      <c r="AV1025" s="247"/>
      <c r="AW1025" s="247"/>
      <c r="AX1025" s="247"/>
      <c r="AY1025" s="247"/>
      <c r="AZ1025" s="247"/>
      <c r="BA1025" s="247"/>
      <c r="BB1025" s="247"/>
    </row>
    <row r="1026" spans="2:54" s="246" customFormat="1">
      <c r="B1026" s="238"/>
      <c r="C1026" s="239"/>
      <c r="D1026" s="240"/>
      <c r="E1026" s="239"/>
      <c r="F1026" s="241"/>
      <c r="G1026" s="239"/>
      <c r="H1026" s="290"/>
      <c r="I1026" s="239"/>
      <c r="J1026" s="290"/>
      <c r="K1026" s="243"/>
      <c r="L1026" s="290"/>
      <c r="M1026" s="243"/>
      <c r="N1026" s="290"/>
      <c r="O1026" s="292"/>
      <c r="P1026" s="170"/>
      <c r="Q1026" s="292"/>
      <c r="R1026" s="238"/>
      <c r="T1026" s="293"/>
      <c r="V1026" s="234"/>
      <c r="X1026" s="234"/>
      <c r="Z1026" s="234"/>
      <c r="AB1026" s="234"/>
      <c r="AD1026" s="234"/>
      <c r="AF1026" s="234"/>
      <c r="AH1026" s="234"/>
      <c r="AT1026" s="247"/>
      <c r="AU1026" s="247"/>
      <c r="AV1026" s="247"/>
      <c r="AW1026" s="247"/>
      <c r="AX1026" s="247"/>
      <c r="AY1026" s="247"/>
      <c r="AZ1026" s="247"/>
      <c r="BA1026" s="247"/>
      <c r="BB1026" s="247"/>
    </row>
    <row r="1027" spans="2:54" s="246" customFormat="1">
      <c r="B1027" s="238"/>
      <c r="C1027" s="239"/>
      <c r="D1027" s="240"/>
      <c r="E1027" s="239"/>
      <c r="F1027" s="241"/>
      <c r="G1027" s="239"/>
      <c r="H1027" s="290"/>
      <c r="I1027" s="239"/>
      <c r="J1027" s="290"/>
      <c r="K1027" s="243"/>
      <c r="L1027" s="290"/>
      <c r="M1027" s="243"/>
      <c r="N1027" s="290"/>
      <c r="O1027" s="292"/>
      <c r="P1027" s="170"/>
      <c r="Q1027" s="292"/>
      <c r="R1027" s="238"/>
      <c r="T1027" s="293"/>
      <c r="V1027" s="234"/>
      <c r="X1027" s="234"/>
      <c r="Z1027" s="234"/>
      <c r="AB1027" s="234"/>
      <c r="AD1027" s="234"/>
      <c r="AF1027" s="234"/>
      <c r="AH1027" s="234"/>
      <c r="AT1027" s="247"/>
      <c r="AU1027" s="247"/>
      <c r="AV1027" s="247"/>
      <c r="AW1027" s="247"/>
      <c r="AX1027" s="247"/>
      <c r="AY1027" s="247"/>
      <c r="AZ1027" s="247"/>
      <c r="BA1027" s="247"/>
      <c r="BB1027" s="247"/>
    </row>
    <row r="1028" spans="2:54" s="246" customFormat="1">
      <c r="B1028" s="238"/>
      <c r="C1028" s="239"/>
      <c r="D1028" s="240"/>
      <c r="E1028" s="239"/>
      <c r="F1028" s="241"/>
      <c r="G1028" s="239"/>
      <c r="H1028" s="290"/>
      <c r="I1028" s="239"/>
      <c r="J1028" s="290"/>
      <c r="K1028" s="243"/>
      <c r="L1028" s="290"/>
      <c r="M1028" s="243"/>
      <c r="N1028" s="290"/>
      <c r="O1028" s="292"/>
      <c r="P1028" s="170"/>
      <c r="Q1028" s="292"/>
      <c r="R1028" s="238"/>
      <c r="T1028" s="293"/>
      <c r="V1028" s="234"/>
      <c r="X1028" s="234"/>
      <c r="Z1028" s="234"/>
      <c r="AB1028" s="234"/>
      <c r="AD1028" s="234"/>
      <c r="AF1028" s="234"/>
      <c r="AH1028" s="234"/>
      <c r="AT1028" s="247"/>
      <c r="AU1028" s="247"/>
      <c r="AV1028" s="247"/>
      <c r="AW1028" s="247"/>
      <c r="AX1028" s="247"/>
      <c r="AY1028" s="247"/>
      <c r="AZ1028" s="247"/>
      <c r="BA1028" s="247"/>
      <c r="BB1028" s="247"/>
    </row>
    <row r="1029" spans="2:54" s="246" customFormat="1">
      <c r="B1029" s="238"/>
      <c r="C1029" s="239"/>
      <c r="D1029" s="240"/>
      <c r="E1029" s="239"/>
      <c r="F1029" s="241"/>
      <c r="G1029" s="239"/>
      <c r="H1029" s="290"/>
      <c r="I1029" s="239"/>
      <c r="J1029" s="290"/>
      <c r="K1029" s="243"/>
      <c r="L1029" s="290"/>
      <c r="M1029" s="243"/>
      <c r="N1029" s="290"/>
      <c r="O1029" s="292"/>
      <c r="P1029" s="170"/>
      <c r="Q1029" s="292"/>
      <c r="R1029" s="238"/>
      <c r="T1029" s="293"/>
      <c r="V1029" s="234"/>
      <c r="X1029" s="234"/>
      <c r="Z1029" s="234"/>
      <c r="AB1029" s="234"/>
      <c r="AD1029" s="234"/>
      <c r="AF1029" s="234"/>
      <c r="AH1029" s="234"/>
      <c r="AT1029" s="247"/>
      <c r="AU1029" s="247"/>
      <c r="AV1029" s="247"/>
      <c r="AW1029" s="247"/>
      <c r="AX1029" s="247"/>
      <c r="AY1029" s="247"/>
      <c r="AZ1029" s="247"/>
      <c r="BA1029" s="247"/>
      <c r="BB1029" s="247"/>
    </row>
    <row r="1030" spans="2:54" s="246" customFormat="1">
      <c r="B1030" s="238"/>
      <c r="C1030" s="239"/>
      <c r="D1030" s="240"/>
      <c r="E1030" s="239"/>
      <c r="F1030" s="241"/>
      <c r="G1030" s="239"/>
      <c r="H1030" s="290"/>
      <c r="I1030" s="239"/>
      <c r="J1030" s="290"/>
      <c r="K1030" s="243"/>
      <c r="L1030" s="290"/>
      <c r="M1030" s="243"/>
      <c r="N1030" s="290"/>
      <c r="O1030" s="292"/>
      <c r="P1030" s="170"/>
      <c r="Q1030" s="292"/>
      <c r="R1030" s="238"/>
      <c r="T1030" s="293"/>
      <c r="V1030" s="234"/>
      <c r="X1030" s="234"/>
      <c r="Z1030" s="234"/>
      <c r="AB1030" s="234"/>
      <c r="AD1030" s="234"/>
      <c r="AF1030" s="234"/>
      <c r="AH1030" s="234"/>
      <c r="AT1030" s="247"/>
      <c r="AU1030" s="247"/>
      <c r="AV1030" s="247"/>
      <c r="AW1030" s="247"/>
      <c r="AX1030" s="247"/>
      <c r="AY1030" s="247"/>
      <c r="AZ1030" s="247"/>
      <c r="BA1030" s="247"/>
      <c r="BB1030" s="247"/>
    </row>
    <row r="1031" spans="2:54" s="246" customFormat="1">
      <c r="B1031" s="238"/>
      <c r="C1031" s="239"/>
      <c r="D1031" s="240"/>
      <c r="E1031" s="239"/>
      <c r="F1031" s="241"/>
      <c r="G1031" s="239"/>
      <c r="H1031" s="290"/>
      <c r="I1031" s="239"/>
      <c r="J1031" s="290"/>
      <c r="K1031" s="243"/>
      <c r="L1031" s="290"/>
      <c r="M1031" s="243"/>
      <c r="N1031" s="290"/>
      <c r="O1031" s="292"/>
      <c r="P1031" s="170"/>
      <c r="Q1031" s="292"/>
      <c r="R1031" s="238"/>
      <c r="V1031" s="234"/>
      <c r="X1031" s="234"/>
      <c r="Z1031" s="234"/>
      <c r="AB1031" s="234"/>
      <c r="AD1031" s="234"/>
      <c r="AF1031" s="234"/>
      <c r="AH1031" s="234"/>
      <c r="AT1031" s="247"/>
      <c r="AU1031" s="247"/>
      <c r="AV1031" s="247"/>
      <c r="AW1031" s="247"/>
      <c r="AX1031" s="247"/>
      <c r="AY1031" s="247"/>
      <c r="AZ1031" s="247"/>
      <c r="BA1031" s="247"/>
      <c r="BB1031" s="247"/>
    </row>
    <row r="1032" spans="2:54" s="246" customFormat="1">
      <c r="B1032" s="238"/>
      <c r="C1032" s="239"/>
      <c r="D1032" s="240"/>
      <c r="E1032" s="239"/>
      <c r="F1032" s="241"/>
      <c r="G1032" s="239"/>
      <c r="H1032" s="290"/>
      <c r="I1032" s="239"/>
      <c r="J1032" s="290"/>
      <c r="K1032" s="243"/>
      <c r="L1032" s="290"/>
      <c r="M1032" s="243"/>
      <c r="N1032" s="290"/>
      <c r="O1032" s="292"/>
      <c r="P1032" s="170"/>
      <c r="Q1032" s="292"/>
      <c r="R1032" s="238"/>
      <c r="V1032" s="234"/>
      <c r="X1032" s="234"/>
      <c r="Z1032" s="234"/>
      <c r="AB1032" s="234"/>
      <c r="AD1032" s="234"/>
      <c r="AF1032" s="234"/>
      <c r="AH1032" s="234"/>
      <c r="AT1032" s="247"/>
      <c r="AU1032" s="247"/>
      <c r="AV1032" s="247"/>
      <c r="AW1032" s="247"/>
      <c r="AX1032" s="247"/>
      <c r="AY1032" s="247"/>
      <c r="AZ1032" s="247"/>
      <c r="BA1032" s="247"/>
      <c r="BB1032" s="247"/>
    </row>
    <row r="1033" spans="2:54" s="246" customFormat="1">
      <c r="B1033" s="238"/>
      <c r="C1033" s="239"/>
      <c r="D1033" s="240"/>
      <c r="E1033" s="239"/>
      <c r="F1033" s="241"/>
      <c r="G1033" s="239"/>
      <c r="H1033" s="290"/>
      <c r="I1033" s="239"/>
      <c r="J1033" s="290"/>
      <c r="K1033" s="243"/>
      <c r="L1033" s="290"/>
      <c r="M1033" s="243"/>
      <c r="N1033" s="290"/>
      <c r="O1033" s="292"/>
      <c r="P1033" s="170"/>
      <c r="Q1033" s="292"/>
      <c r="R1033" s="238"/>
      <c r="V1033" s="234"/>
      <c r="X1033" s="234"/>
      <c r="Z1033" s="234"/>
      <c r="AB1033" s="234"/>
      <c r="AD1033" s="234"/>
      <c r="AF1033" s="234"/>
      <c r="AH1033" s="234"/>
      <c r="AT1033" s="247"/>
      <c r="AU1033" s="247"/>
      <c r="AV1033" s="247"/>
      <c r="AW1033" s="247"/>
      <c r="AX1033" s="247"/>
      <c r="AY1033" s="247"/>
      <c r="AZ1033" s="247"/>
      <c r="BA1033" s="247"/>
      <c r="BB1033" s="247"/>
    </row>
    <row r="1034" spans="2:54" s="246" customFormat="1">
      <c r="B1034" s="238"/>
      <c r="C1034" s="239"/>
      <c r="D1034" s="240"/>
      <c r="E1034" s="239"/>
      <c r="F1034" s="241"/>
      <c r="G1034" s="239"/>
      <c r="H1034" s="290"/>
      <c r="I1034" s="239"/>
      <c r="J1034" s="290"/>
      <c r="K1034" s="243"/>
      <c r="L1034" s="290"/>
      <c r="M1034" s="243"/>
      <c r="N1034" s="290"/>
      <c r="O1034" s="292"/>
      <c r="P1034" s="170"/>
      <c r="Q1034" s="292"/>
      <c r="R1034" s="238"/>
      <c r="V1034" s="234"/>
      <c r="X1034" s="234"/>
      <c r="Z1034" s="234"/>
      <c r="AB1034" s="234"/>
      <c r="AD1034" s="234"/>
      <c r="AF1034" s="234"/>
      <c r="AH1034" s="234"/>
      <c r="AT1034" s="247"/>
      <c r="AU1034" s="247"/>
      <c r="AV1034" s="247"/>
      <c r="AW1034" s="247"/>
      <c r="AX1034" s="247"/>
      <c r="AY1034" s="247"/>
      <c r="AZ1034" s="247"/>
      <c r="BA1034" s="247"/>
      <c r="BB1034" s="247"/>
    </row>
    <row r="1035" spans="2:54" s="238" customFormat="1">
      <c r="C1035" s="239"/>
      <c r="D1035" s="240"/>
      <c r="E1035" s="239"/>
      <c r="F1035" s="241"/>
      <c r="G1035" s="239"/>
      <c r="H1035" s="290"/>
      <c r="I1035" s="239"/>
      <c r="J1035" s="290"/>
      <c r="K1035" s="243"/>
      <c r="L1035" s="290"/>
      <c r="M1035" s="243"/>
      <c r="N1035" s="290"/>
      <c r="O1035" s="292"/>
      <c r="P1035" s="170"/>
      <c r="Q1035" s="292"/>
      <c r="S1035" s="246"/>
      <c r="T1035" s="246"/>
      <c r="U1035" s="246"/>
      <c r="V1035" s="234"/>
      <c r="W1035" s="246"/>
      <c r="X1035" s="234"/>
      <c r="Y1035" s="246"/>
      <c r="Z1035" s="234"/>
      <c r="AA1035" s="246"/>
      <c r="AB1035" s="234"/>
      <c r="AC1035" s="246"/>
      <c r="AD1035" s="234"/>
      <c r="AE1035" s="246"/>
      <c r="AF1035" s="234"/>
      <c r="AG1035" s="246"/>
      <c r="AH1035" s="234"/>
      <c r="AI1035" s="246"/>
      <c r="AJ1035" s="246"/>
      <c r="AK1035" s="246"/>
      <c r="AL1035" s="246"/>
      <c r="AM1035" s="246"/>
      <c r="AN1035" s="246"/>
      <c r="AO1035" s="246"/>
      <c r="AP1035" s="246"/>
      <c r="AQ1035" s="246"/>
      <c r="AR1035" s="246"/>
      <c r="AS1035" s="246"/>
      <c r="AT1035" s="247"/>
      <c r="AU1035" s="247"/>
      <c r="AV1035" s="247"/>
      <c r="AW1035" s="247"/>
      <c r="AX1035" s="247"/>
      <c r="AY1035" s="247"/>
      <c r="AZ1035" s="247"/>
      <c r="BA1035" s="247"/>
      <c r="BB1035" s="247"/>
    </row>
    <row r="1036" spans="2:54" s="238" customFormat="1">
      <c r="C1036" s="239"/>
      <c r="D1036" s="240"/>
      <c r="E1036" s="239"/>
      <c r="F1036" s="241"/>
      <c r="G1036" s="239"/>
      <c r="H1036" s="290"/>
      <c r="I1036" s="239"/>
      <c r="J1036" s="290"/>
      <c r="K1036" s="243"/>
      <c r="L1036" s="290"/>
      <c r="M1036" s="243"/>
      <c r="N1036" s="290"/>
      <c r="O1036" s="292"/>
      <c r="P1036" s="170"/>
      <c r="Q1036" s="292"/>
      <c r="S1036" s="246"/>
      <c r="T1036" s="246"/>
      <c r="U1036" s="246"/>
      <c r="V1036" s="234"/>
      <c r="W1036" s="246"/>
      <c r="X1036" s="234"/>
      <c r="Y1036" s="246"/>
      <c r="Z1036" s="234"/>
      <c r="AA1036" s="246"/>
      <c r="AB1036" s="234"/>
      <c r="AC1036" s="246"/>
      <c r="AD1036" s="234"/>
      <c r="AE1036" s="246"/>
      <c r="AF1036" s="234"/>
      <c r="AG1036" s="246"/>
      <c r="AH1036" s="234"/>
      <c r="AI1036" s="246"/>
      <c r="AJ1036" s="246"/>
      <c r="AK1036" s="246"/>
      <c r="AL1036" s="246"/>
      <c r="AM1036" s="246"/>
      <c r="AN1036" s="246"/>
      <c r="AO1036" s="246"/>
      <c r="AP1036" s="246"/>
      <c r="AQ1036" s="246"/>
      <c r="AR1036" s="246"/>
      <c r="AS1036" s="246"/>
      <c r="AT1036" s="247"/>
      <c r="AU1036" s="247"/>
      <c r="AV1036" s="247"/>
      <c r="AW1036" s="247"/>
      <c r="AX1036" s="247"/>
      <c r="AY1036" s="247"/>
      <c r="AZ1036" s="247"/>
      <c r="BA1036" s="247"/>
      <c r="BB1036" s="247"/>
    </row>
    <row r="1037" spans="2:54" s="238" customFormat="1">
      <c r="C1037" s="239"/>
      <c r="D1037" s="240"/>
      <c r="E1037" s="239"/>
      <c r="F1037" s="241"/>
      <c r="G1037" s="239"/>
      <c r="H1037" s="290"/>
      <c r="I1037" s="239"/>
      <c r="J1037" s="290"/>
      <c r="K1037" s="243"/>
      <c r="L1037" s="290"/>
      <c r="M1037" s="243"/>
      <c r="N1037" s="290"/>
      <c r="O1037" s="292"/>
      <c r="P1037" s="170"/>
      <c r="Q1037" s="292"/>
      <c r="S1037" s="246"/>
      <c r="T1037" s="246"/>
      <c r="U1037" s="246"/>
      <c r="V1037" s="234"/>
      <c r="W1037" s="246"/>
      <c r="X1037" s="234"/>
      <c r="Y1037" s="246"/>
      <c r="Z1037" s="234"/>
      <c r="AA1037" s="246"/>
      <c r="AB1037" s="234"/>
      <c r="AC1037" s="246"/>
      <c r="AD1037" s="234"/>
      <c r="AE1037" s="246"/>
      <c r="AF1037" s="234"/>
      <c r="AG1037" s="246"/>
      <c r="AH1037" s="234"/>
      <c r="AI1037" s="246"/>
      <c r="AJ1037" s="246"/>
      <c r="AK1037" s="246"/>
      <c r="AL1037" s="246"/>
      <c r="AM1037" s="246"/>
      <c r="AN1037" s="246"/>
      <c r="AO1037" s="246"/>
      <c r="AP1037" s="246"/>
      <c r="AQ1037" s="246"/>
      <c r="AR1037" s="246"/>
      <c r="AS1037" s="246"/>
      <c r="AT1037" s="247"/>
      <c r="AU1037" s="247"/>
      <c r="AV1037" s="247"/>
      <c r="AW1037" s="247"/>
      <c r="AX1037" s="247"/>
      <c r="AY1037" s="247"/>
      <c r="AZ1037" s="247"/>
      <c r="BA1037" s="247"/>
      <c r="BB1037" s="247"/>
    </row>
    <row r="1038" spans="2:54" s="238" customFormat="1">
      <c r="C1038" s="239"/>
      <c r="D1038" s="240"/>
      <c r="E1038" s="239"/>
      <c r="F1038" s="241"/>
      <c r="G1038" s="239"/>
      <c r="H1038" s="290"/>
      <c r="I1038" s="239"/>
      <c r="J1038" s="290"/>
      <c r="K1038" s="243"/>
      <c r="L1038" s="290"/>
      <c r="M1038" s="243"/>
      <c r="N1038" s="290"/>
      <c r="O1038" s="292"/>
      <c r="P1038" s="170"/>
      <c r="Q1038" s="292"/>
      <c r="S1038" s="246"/>
      <c r="T1038" s="246"/>
      <c r="U1038" s="246"/>
      <c r="V1038" s="234"/>
      <c r="W1038" s="246"/>
      <c r="X1038" s="234"/>
      <c r="Y1038" s="246"/>
      <c r="Z1038" s="234"/>
      <c r="AA1038" s="246"/>
      <c r="AB1038" s="234"/>
      <c r="AC1038" s="246"/>
      <c r="AD1038" s="234"/>
      <c r="AE1038" s="246"/>
      <c r="AF1038" s="234"/>
      <c r="AG1038" s="246"/>
      <c r="AH1038" s="234"/>
      <c r="AI1038" s="246"/>
      <c r="AJ1038" s="246"/>
      <c r="AK1038" s="246"/>
      <c r="AL1038" s="246"/>
      <c r="AM1038" s="246"/>
      <c r="AN1038" s="246"/>
      <c r="AO1038" s="246"/>
      <c r="AP1038" s="246"/>
      <c r="AQ1038" s="246"/>
      <c r="AR1038" s="246"/>
      <c r="AS1038" s="246"/>
      <c r="AT1038" s="247"/>
      <c r="AU1038" s="247"/>
      <c r="AV1038" s="247"/>
      <c r="AW1038" s="247"/>
      <c r="AX1038" s="247"/>
      <c r="AY1038" s="247"/>
      <c r="AZ1038" s="247"/>
      <c r="BA1038" s="247"/>
      <c r="BB1038" s="247"/>
    </row>
    <row r="1039" spans="2:54" s="238" customFormat="1">
      <c r="C1039" s="239"/>
      <c r="D1039" s="240"/>
      <c r="E1039" s="239"/>
      <c r="F1039" s="241"/>
      <c r="G1039" s="239"/>
      <c r="H1039" s="290"/>
      <c r="I1039" s="239"/>
      <c r="J1039" s="290"/>
      <c r="K1039" s="243"/>
      <c r="L1039" s="290"/>
      <c r="M1039" s="243"/>
      <c r="N1039" s="290"/>
      <c r="O1039" s="292"/>
      <c r="P1039" s="170"/>
      <c r="Q1039" s="292"/>
      <c r="S1039" s="246"/>
      <c r="T1039" s="246"/>
      <c r="U1039" s="246"/>
      <c r="V1039" s="234"/>
      <c r="W1039" s="246"/>
      <c r="X1039" s="234"/>
      <c r="Y1039" s="246"/>
      <c r="Z1039" s="234"/>
      <c r="AA1039" s="246"/>
      <c r="AB1039" s="234"/>
      <c r="AC1039" s="246"/>
      <c r="AD1039" s="234"/>
      <c r="AE1039" s="246"/>
      <c r="AF1039" s="234"/>
      <c r="AG1039" s="246"/>
      <c r="AH1039" s="234"/>
      <c r="AI1039" s="246"/>
      <c r="AJ1039" s="246"/>
      <c r="AK1039" s="246"/>
      <c r="AL1039" s="246"/>
      <c r="AM1039" s="246"/>
      <c r="AN1039" s="246"/>
      <c r="AO1039" s="246"/>
      <c r="AP1039" s="246"/>
      <c r="AQ1039" s="246"/>
      <c r="AR1039" s="246"/>
      <c r="AS1039" s="246"/>
      <c r="AT1039" s="247"/>
      <c r="AU1039" s="247"/>
      <c r="AV1039" s="247"/>
      <c r="AW1039" s="247"/>
      <c r="AX1039" s="247"/>
      <c r="AY1039" s="247"/>
      <c r="AZ1039" s="247"/>
      <c r="BA1039" s="247"/>
      <c r="BB1039" s="247"/>
    </row>
    <row r="1040" spans="2:54" s="238" customFormat="1">
      <c r="C1040" s="239"/>
      <c r="D1040" s="240"/>
      <c r="E1040" s="239"/>
      <c r="F1040" s="241"/>
      <c r="G1040" s="239"/>
      <c r="H1040" s="290"/>
      <c r="I1040" s="239"/>
      <c r="J1040" s="290"/>
      <c r="K1040" s="243"/>
      <c r="L1040" s="290"/>
      <c r="M1040" s="243"/>
      <c r="N1040" s="290"/>
      <c r="O1040" s="292"/>
      <c r="P1040" s="170"/>
      <c r="Q1040" s="292"/>
      <c r="S1040" s="246"/>
      <c r="T1040" s="246"/>
      <c r="U1040" s="246"/>
      <c r="V1040" s="234"/>
      <c r="W1040" s="246"/>
      <c r="X1040" s="234"/>
      <c r="Y1040" s="246"/>
      <c r="Z1040" s="234"/>
      <c r="AA1040" s="246"/>
      <c r="AB1040" s="234"/>
      <c r="AC1040" s="246"/>
      <c r="AD1040" s="234"/>
      <c r="AE1040" s="246"/>
      <c r="AF1040" s="234"/>
      <c r="AG1040" s="246"/>
      <c r="AH1040" s="234"/>
      <c r="AI1040" s="246"/>
      <c r="AJ1040" s="246"/>
      <c r="AK1040" s="246"/>
      <c r="AL1040" s="246"/>
      <c r="AM1040" s="246"/>
      <c r="AN1040" s="246"/>
      <c r="AO1040" s="246"/>
      <c r="AP1040" s="246"/>
      <c r="AQ1040" s="246"/>
      <c r="AR1040" s="246"/>
      <c r="AS1040" s="246"/>
      <c r="AT1040" s="247"/>
      <c r="AU1040" s="247"/>
      <c r="AV1040" s="247"/>
      <c r="AW1040" s="247"/>
      <c r="AX1040" s="247"/>
      <c r="AY1040" s="247"/>
      <c r="AZ1040" s="247"/>
      <c r="BA1040" s="247"/>
      <c r="BB1040" s="247"/>
    </row>
    <row r="1041" spans="3:54" s="238" customFormat="1">
      <c r="C1041" s="239"/>
      <c r="D1041" s="240"/>
      <c r="E1041" s="239"/>
      <c r="F1041" s="241"/>
      <c r="G1041" s="239"/>
      <c r="H1041" s="290"/>
      <c r="I1041" s="239"/>
      <c r="J1041" s="290"/>
      <c r="K1041" s="243"/>
      <c r="L1041" s="290"/>
      <c r="M1041" s="243"/>
      <c r="N1041" s="290"/>
      <c r="O1041" s="292"/>
      <c r="P1041" s="170"/>
      <c r="Q1041" s="292"/>
      <c r="S1041" s="246"/>
      <c r="T1041" s="246"/>
      <c r="U1041" s="246"/>
      <c r="V1041" s="234"/>
      <c r="W1041" s="246"/>
      <c r="X1041" s="234"/>
      <c r="Y1041" s="246"/>
      <c r="Z1041" s="234"/>
      <c r="AA1041" s="246"/>
      <c r="AB1041" s="234"/>
      <c r="AC1041" s="246"/>
      <c r="AD1041" s="234"/>
      <c r="AE1041" s="246"/>
      <c r="AF1041" s="234"/>
      <c r="AG1041" s="246"/>
      <c r="AH1041" s="234"/>
      <c r="AI1041" s="246"/>
      <c r="AJ1041" s="246"/>
      <c r="AK1041" s="246"/>
      <c r="AL1041" s="246"/>
      <c r="AM1041" s="246"/>
      <c r="AN1041" s="246"/>
      <c r="AO1041" s="246"/>
      <c r="AP1041" s="246"/>
      <c r="AQ1041" s="246"/>
      <c r="AR1041" s="246"/>
      <c r="AS1041" s="246"/>
      <c r="AT1041" s="247"/>
      <c r="AU1041" s="247"/>
      <c r="AV1041" s="247"/>
      <c r="AW1041" s="247"/>
      <c r="AX1041" s="247"/>
      <c r="AY1041" s="247"/>
      <c r="AZ1041" s="247"/>
      <c r="BA1041" s="247"/>
      <c r="BB1041" s="247"/>
    </row>
    <row r="1042" spans="3:54" s="238" customFormat="1">
      <c r="C1042" s="239"/>
      <c r="D1042" s="240"/>
      <c r="E1042" s="239"/>
      <c r="F1042" s="241"/>
      <c r="G1042" s="239"/>
      <c r="H1042" s="290"/>
      <c r="I1042" s="239"/>
      <c r="J1042" s="290"/>
      <c r="K1042" s="243"/>
      <c r="L1042" s="290"/>
      <c r="M1042" s="243"/>
      <c r="N1042" s="290"/>
      <c r="O1042" s="292"/>
      <c r="P1042" s="170"/>
      <c r="Q1042" s="292"/>
      <c r="S1042" s="246"/>
      <c r="T1042" s="246"/>
      <c r="U1042" s="246"/>
      <c r="V1042" s="234"/>
      <c r="W1042" s="246"/>
      <c r="X1042" s="234"/>
      <c r="Y1042" s="246"/>
      <c r="Z1042" s="234"/>
      <c r="AA1042" s="246"/>
      <c r="AB1042" s="234"/>
      <c r="AC1042" s="246"/>
      <c r="AD1042" s="234"/>
      <c r="AE1042" s="246"/>
      <c r="AF1042" s="234"/>
      <c r="AG1042" s="246"/>
      <c r="AH1042" s="234"/>
      <c r="AI1042" s="246"/>
      <c r="AJ1042" s="246"/>
      <c r="AK1042" s="246"/>
      <c r="AL1042" s="246"/>
      <c r="AM1042" s="246"/>
      <c r="AN1042" s="246"/>
      <c r="AO1042" s="246"/>
      <c r="AP1042" s="246"/>
      <c r="AQ1042" s="246"/>
      <c r="AR1042" s="246"/>
      <c r="AS1042" s="246"/>
      <c r="AT1042" s="247"/>
      <c r="AU1042" s="247"/>
      <c r="AV1042" s="247"/>
      <c r="AW1042" s="247"/>
      <c r="AX1042" s="247"/>
      <c r="AY1042" s="247"/>
      <c r="AZ1042" s="247"/>
      <c r="BA1042" s="247"/>
      <c r="BB1042" s="247"/>
    </row>
    <row r="1043" spans="3:54" s="238" customFormat="1">
      <c r="C1043" s="239"/>
      <c r="D1043" s="240"/>
      <c r="E1043" s="239"/>
      <c r="F1043" s="241"/>
      <c r="G1043" s="239"/>
      <c r="H1043" s="290"/>
      <c r="I1043" s="239"/>
      <c r="J1043" s="290"/>
      <c r="K1043" s="243"/>
      <c r="L1043" s="290"/>
      <c r="M1043" s="243"/>
      <c r="N1043" s="290"/>
      <c r="O1043" s="292"/>
      <c r="P1043" s="170"/>
      <c r="Q1043" s="292"/>
      <c r="S1043" s="246"/>
      <c r="T1043" s="246"/>
      <c r="U1043" s="246"/>
      <c r="V1043" s="234"/>
      <c r="W1043" s="246"/>
      <c r="X1043" s="234"/>
      <c r="Y1043" s="246"/>
      <c r="Z1043" s="234"/>
      <c r="AA1043" s="246"/>
      <c r="AB1043" s="234"/>
      <c r="AC1043" s="246"/>
      <c r="AD1043" s="234"/>
      <c r="AE1043" s="246"/>
      <c r="AF1043" s="234"/>
      <c r="AG1043" s="246"/>
      <c r="AH1043" s="234"/>
      <c r="AI1043" s="246"/>
      <c r="AJ1043" s="246"/>
      <c r="AK1043" s="246"/>
      <c r="AL1043" s="246"/>
      <c r="AM1043" s="246"/>
      <c r="AN1043" s="246"/>
      <c r="AO1043" s="246"/>
      <c r="AP1043" s="246"/>
      <c r="AQ1043" s="246"/>
      <c r="AR1043" s="246"/>
      <c r="AS1043" s="246"/>
      <c r="AT1043" s="247"/>
      <c r="AU1043" s="247"/>
      <c r="AV1043" s="247"/>
      <c r="AW1043" s="247"/>
      <c r="AX1043" s="247"/>
      <c r="AY1043" s="247"/>
      <c r="AZ1043" s="247"/>
      <c r="BA1043" s="247"/>
      <c r="BB1043" s="247"/>
    </row>
    <row r="1044" spans="3:54" s="238" customFormat="1">
      <c r="C1044" s="239"/>
      <c r="D1044" s="240"/>
      <c r="E1044" s="239"/>
      <c r="F1044" s="241"/>
      <c r="G1044" s="239"/>
      <c r="H1044" s="290"/>
      <c r="I1044" s="239"/>
      <c r="J1044" s="290"/>
      <c r="K1044" s="243"/>
      <c r="L1044" s="290"/>
      <c r="M1044" s="243"/>
      <c r="N1044" s="290"/>
      <c r="O1044" s="292"/>
      <c r="P1044" s="170"/>
      <c r="Q1044" s="292"/>
      <c r="S1044" s="246"/>
      <c r="T1044" s="246"/>
      <c r="U1044" s="246"/>
      <c r="V1044" s="234"/>
      <c r="W1044" s="246"/>
      <c r="X1044" s="234"/>
      <c r="Y1044" s="246"/>
      <c r="Z1044" s="234"/>
      <c r="AA1044" s="246"/>
      <c r="AB1044" s="234"/>
      <c r="AC1044" s="246"/>
      <c r="AD1044" s="234"/>
      <c r="AE1044" s="246"/>
      <c r="AF1044" s="234"/>
      <c r="AG1044" s="246"/>
      <c r="AH1044" s="234"/>
      <c r="AI1044" s="246"/>
      <c r="AJ1044" s="246"/>
      <c r="AK1044" s="246"/>
      <c r="AL1044" s="246"/>
      <c r="AM1044" s="246"/>
      <c r="AN1044" s="246"/>
      <c r="AO1044" s="246"/>
      <c r="AP1044" s="246"/>
      <c r="AQ1044" s="246"/>
      <c r="AR1044" s="246"/>
      <c r="AS1044" s="246"/>
      <c r="AT1044" s="247"/>
      <c r="AU1044" s="247"/>
      <c r="AV1044" s="247"/>
      <c r="AW1044" s="247"/>
      <c r="AX1044" s="247"/>
      <c r="AY1044" s="247"/>
      <c r="AZ1044" s="247"/>
      <c r="BA1044" s="247"/>
      <c r="BB1044" s="247"/>
    </row>
    <row r="1045" spans="3:54" s="238" customFormat="1">
      <c r="C1045" s="239"/>
      <c r="D1045" s="240"/>
      <c r="E1045" s="239"/>
      <c r="F1045" s="241"/>
      <c r="G1045" s="239"/>
      <c r="H1045" s="290"/>
      <c r="I1045" s="239"/>
      <c r="J1045" s="290"/>
      <c r="K1045" s="243"/>
      <c r="L1045" s="290"/>
      <c r="M1045" s="243"/>
      <c r="N1045" s="290"/>
      <c r="O1045" s="292"/>
      <c r="P1045" s="170"/>
      <c r="Q1045" s="292"/>
      <c r="S1045" s="246"/>
      <c r="T1045" s="246"/>
      <c r="U1045" s="246"/>
      <c r="V1045" s="234"/>
      <c r="W1045" s="246"/>
      <c r="X1045" s="234"/>
      <c r="Y1045" s="246"/>
      <c r="Z1045" s="234"/>
      <c r="AA1045" s="246"/>
      <c r="AB1045" s="234"/>
      <c r="AC1045" s="246"/>
      <c r="AD1045" s="234"/>
      <c r="AE1045" s="246"/>
      <c r="AF1045" s="234"/>
      <c r="AG1045" s="246"/>
      <c r="AH1045" s="234"/>
      <c r="AI1045" s="246"/>
      <c r="AJ1045" s="246"/>
      <c r="AK1045" s="246"/>
      <c r="AL1045" s="246"/>
      <c r="AM1045" s="246"/>
      <c r="AN1045" s="246"/>
      <c r="AO1045" s="246"/>
      <c r="AP1045" s="246"/>
      <c r="AQ1045" s="246"/>
      <c r="AR1045" s="246"/>
      <c r="AS1045" s="246"/>
      <c r="AT1045" s="247"/>
      <c r="AU1045" s="247"/>
      <c r="AV1045" s="247"/>
      <c r="AW1045" s="247"/>
      <c r="AX1045" s="247"/>
      <c r="AY1045" s="247"/>
      <c r="AZ1045" s="247"/>
      <c r="BA1045" s="247"/>
      <c r="BB1045" s="247"/>
    </row>
    <row r="1046" spans="3:54" s="238" customFormat="1">
      <c r="C1046" s="239"/>
      <c r="D1046" s="240"/>
      <c r="E1046" s="239"/>
      <c r="F1046" s="241"/>
      <c r="G1046" s="239"/>
      <c r="H1046" s="290"/>
      <c r="I1046" s="239"/>
      <c r="J1046" s="290"/>
      <c r="K1046" s="243"/>
      <c r="L1046" s="290"/>
      <c r="M1046" s="243"/>
      <c r="N1046" s="290"/>
      <c r="O1046" s="292"/>
      <c r="P1046" s="170"/>
      <c r="Q1046" s="292"/>
      <c r="S1046" s="246"/>
      <c r="T1046" s="246"/>
      <c r="U1046" s="246"/>
      <c r="V1046" s="234"/>
      <c r="W1046" s="246"/>
      <c r="X1046" s="234"/>
      <c r="Y1046" s="246"/>
      <c r="Z1046" s="234"/>
      <c r="AA1046" s="246"/>
      <c r="AB1046" s="234"/>
      <c r="AC1046" s="246"/>
      <c r="AD1046" s="234"/>
      <c r="AE1046" s="246"/>
      <c r="AF1046" s="234"/>
      <c r="AG1046" s="246"/>
      <c r="AH1046" s="234"/>
      <c r="AI1046" s="246"/>
      <c r="AJ1046" s="246"/>
      <c r="AK1046" s="246"/>
      <c r="AL1046" s="246"/>
      <c r="AM1046" s="246"/>
      <c r="AN1046" s="246"/>
      <c r="AO1046" s="246"/>
      <c r="AP1046" s="246"/>
      <c r="AQ1046" s="246"/>
      <c r="AR1046" s="246"/>
      <c r="AS1046" s="246"/>
      <c r="AT1046" s="247"/>
      <c r="AU1046" s="247"/>
      <c r="AV1046" s="247"/>
      <c r="AW1046" s="247"/>
      <c r="AX1046" s="247"/>
      <c r="AY1046" s="247"/>
      <c r="AZ1046" s="247"/>
      <c r="BA1046" s="247"/>
      <c r="BB1046" s="247"/>
    </row>
    <row r="1047" spans="3:54" s="238" customFormat="1">
      <c r="C1047" s="239"/>
      <c r="D1047" s="240"/>
      <c r="E1047" s="239"/>
      <c r="F1047" s="241"/>
      <c r="G1047" s="239"/>
      <c r="H1047" s="290"/>
      <c r="I1047" s="239"/>
      <c r="J1047" s="290"/>
      <c r="K1047" s="243"/>
      <c r="L1047" s="290"/>
      <c r="M1047" s="243"/>
      <c r="N1047" s="290"/>
      <c r="O1047" s="292"/>
      <c r="P1047" s="170"/>
      <c r="Q1047" s="292"/>
      <c r="S1047" s="246"/>
      <c r="T1047" s="246"/>
      <c r="U1047" s="246"/>
      <c r="V1047" s="234"/>
      <c r="W1047" s="246"/>
      <c r="X1047" s="234"/>
      <c r="Y1047" s="246"/>
      <c r="Z1047" s="234"/>
      <c r="AA1047" s="246"/>
      <c r="AB1047" s="234"/>
      <c r="AC1047" s="246"/>
      <c r="AD1047" s="234"/>
      <c r="AE1047" s="246"/>
      <c r="AF1047" s="234"/>
      <c r="AG1047" s="246"/>
      <c r="AH1047" s="234"/>
      <c r="AI1047" s="246"/>
      <c r="AJ1047" s="246"/>
      <c r="AK1047" s="246"/>
      <c r="AL1047" s="246"/>
      <c r="AM1047" s="246"/>
      <c r="AN1047" s="246"/>
      <c r="AO1047" s="246"/>
      <c r="AP1047" s="246"/>
      <c r="AQ1047" s="246"/>
      <c r="AR1047" s="246"/>
      <c r="AS1047" s="246"/>
      <c r="AT1047" s="247"/>
      <c r="AU1047" s="247"/>
      <c r="AV1047" s="247"/>
      <c r="AW1047" s="247"/>
      <c r="AX1047" s="247"/>
      <c r="AY1047" s="247"/>
      <c r="AZ1047" s="247"/>
      <c r="BA1047" s="247"/>
      <c r="BB1047" s="247"/>
    </row>
    <row r="1048" spans="3:54" s="238" customFormat="1">
      <c r="C1048" s="239"/>
      <c r="D1048" s="240"/>
      <c r="E1048" s="239"/>
      <c r="F1048" s="241"/>
      <c r="G1048" s="239"/>
      <c r="H1048" s="290"/>
      <c r="I1048" s="239"/>
      <c r="J1048" s="290"/>
      <c r="K1048" s="243"/>
      <c r="L1048" s="290"/>
      <c r="M1048" s="243"/>
      <c r="N1048" s="290"/>
      <c r="O1048" s="292"/>
      <c r="P1048" s="170"/>
      <c r="Q1048" s="292"/>
      <c r="S1048" s="246"/>
      <c r="T1048" s="246"/>
      <c r="U1048" s="246"/>
      <c r="V1048" s="234"/>
      <c r="W1048" s="246"/>
      <c r="X1048" s="234"/>
      <c r="Y1048" s="246"/>
      <c r="Z1048" s="234"/>
      <c r="AA1048" s="246"/>
      <c r="AB1048" s="234"/>
      <c r="AC1048" s="246"/>
      <c r="AD1048" s="234"/>
      <c r="AE1048" s="246"/>
      <c r="AF1048" s="234"/>
      <c r="AG1048" s="246"/>
      <c r="AH1048" s="234"/>
      <c r="AI1048" s="246"/>
      <c r="AJ1048" s="246"/>
      <c r="AK1048" s="246"/>
      <c r="AL1048" s="246"/>
      <c r="AM1048" s="246"/>
      <c r="AN1048" s="246"/>
      <c r="AO1048" s="246"/>
      <c r="AP1048" s="246"/>
      <c r="AQ1048" s="246"/>
      <c r="AR1048" s="246"/>
      <c r="AS1048" s="246"/>
      <c r="AT1048" s="247"/>
      <c r="AU1048" s="247"/>
      <c r="AV1048" s="247"/>
      <c r="AW1048" s="247"/>
      <c r="AX1048" s="247"/>
      <c r="AY1048" s="247"/>
      <c r="AZ1048" s="247"/>
      <c r="BA1048" s="247"/>
      <c r="BB1048" s="247"/>
    </row>
    <row r="1049" spans="3:54" s="238" customFormat="1">
      <c r="C1049" s="239"/>
      <c r="D1049" s="240"/>
      <c r="E1049" s="239"/>
      <c r="F1049" s="241"/>
      <c r="G1049" s="239"/>
      <c r="H1049" s="290"/>
      <c r="I1049" s="239"/>
      <c r="J1049" s="290"/>
      <c r="K1049" s="243"/>
      <c r="L1049" s="290"/>
      <c r="M1049" s="243"/>
      <c r="N1049" s="290"/>
      <c r="O1049" s="292"/>
      <c r="P1049" s="170"/>
      <c r="Q1049" s="292"/>
      <c r="S1049" s="246"/>
      <c r="T1049" s="246"/>
      <c r="U1049" s="246"/>
      <c r="V1049" s="234"/>
      <c r="W1049" s="246"/>
      <c r="X1049" s="234"/>
      <c r="Y1049" s="246"/>
      <c r="Z1049" s="234"/>
      <c r="AA1049" s="246"/>
      <c r="AB1049" s="234"/>
      <c r="AC1049" s="246"/>
      <c r="AD1049" s="234"/>
      <c r="AE1049" s="246"/>
      <c r="AF1049" s="234"/>
      <c r="AG1049" s="246"/>
      <c r="AH1049" s="234"/>
      <c r="AI1049" s="246"/>
      <c r="AJ1049" s="246"/>
      <c r="AK1049" s="246"/>
      <c r="AL1049" s="246"/>
      <c r="AM1049" s="246"/>
      <c r="AN1049" s="246"/>
      <c r="AO1049" s="246"/>
      <c r="AP1049" s="246"/>
      <c r="AQ1049" s="246"/>
      <c r="AR1049" s="246"/>
      <c r="AS1049" s="246"/>
      <c r="AT1049" s="247"/>
      <c r="AU1049" s="247"/>
      <c r="AV1049" s="247"/>
      <c r="AW1049" s="247"/>
      <c r="AX1049" s="247"/>
      <c r="AY1049" s="247"/>
      <c r="AZ1049" s="247"/>
      <c r="BA1049" s="247"/>
      <c r="BB1049" s="247"/>
    </row>
    <row r="1050" spans="3:54" s="238" customFormat="1">
      <c r="C1050" s="239"/>
      <c r="D1050" s="240"/>
      <c r="E1050" s="239"/>
      <c r="F1050" s="241"/>
      <c r="G1050" s="239"/>
      <c r="H1050" s="290"/>
      <c r="I1050" s="239"/>
      <c r="J1050" s="290"/>
      <c r="K1050" s="243"/>
      <c r="L1050" s="290"/>
      <c r="M1050" s="243"/>
      <c r="N1050" s="290"/>
      <c r="O1050" s="292"/>
      <c r="P1050" s="170"/>
      <c r="Q1050" s="292"/>
      <c r="S1050" s="246"/>
      <c r="T1050" s="246"/>
      <c r="U1050" s="246"/>
      <c r="V1050" s="234"/>
      <c r="W1050" s="246"/>
      <c r="X1050" s="234"/>
      <c r="Y1050" s="246"/>
      <c r="Z1050" s="234"/>
      <c r="AA1050" s="246"/>
      <c r="AB1050" s="234"/>
      <c r="AC1050" s="246"/>
      <c r="AD1050" s="234"/>
      <c r="AE1050" s="246"/>
      <c r="AF1050" s="234"/>
      <c r="AG1050" s="246"/>
      <c r="AH1050" s="234"/>
      <c r="AI1050" s="246"/>
      <c r="AJ1050" s="246"/>
      <c r="AK1050" s="246"/>
      <c r="AL1050" s="246"/>
      <c r="AM1050" s="246"/>
      <c r="AN1050" s="246"/>
      <c r="AO1050" s="246"/>
      <c r="AP1050" s="246"/>
      <c r="AQ1050" s="246"/>
      <c r="AR1050" s="246"/>
      <c r="AS1050" s="246"/>
      <c r="AT1050" s="247"/>
      <c r="AU1050" s="247"/>
      <c r="AV1050" s="247"/>
      <c r="AW1050" s="247"/>
      <c r="AX1050" s="247"/>
      <c r="AY1050" s="247"/>
      <c r="AZ1050" s="247"/>
      <c r="BA1050" s="247"/>
      <c r="BB1050" s="247"/>
    </row>
    <row r="1051" spans="3:54" s="238" customFormat="1">
      <c r="C1051" s="239"/>
      <c r="D1051" s="240"/>
      <c r="E1051" s="239"/>
      <c r="F1051" s="241"/>
      <c r="G1051" s="239"/>
      <c r="H1051" s="290"/>
      <c r="I1051" s="239"/>
      <c r="J1051" s="290"/>
      <c r="K1051" s="243"/>
      <c r="L1051" s="290"/>
      <c r="M1051" s="243"/>
      <c r="N1051" s="290"/>
      <c r="O1051" s="292"/>
      <c r="P1051" s="170"/>
      <c r="Q1051" s="292"/>
      <c r="S1051" s="246"/>
      <c r="T1051" s="246"/>
      <c r="U1051" s="246"/>
      <c r="V1051" s="234"/>
      <c r="W1051" s="246"/>
      <c r="X1051" s="234"/>
      <c r="Y1051" s="246"/>
      <c r="Z1051" s="234"/>
      <c r="AA1051" s="246"/>
      <c r="AB1051" s="234"/>
      <c r="AC1051" s="246"/>
      <c r="AD1051" s="234"/>
      <c r="AE1051" s="246"/>
      <c r="AF1051" s="234"/>
      <c r="AG1051" s="246"/>
      <c r="AH1051" s="234"/>
      <c r="AI1051" s="246"/>
      <c r="AJ1051" s="246"/>
      <c r="AK1051" s="246"/>
      <c r="AL1051" s="246"/>
      <c r="AM1051" s="246"/>
      <c r="AN1051" s="246"/>
      <c r="AO1051" s="246"/>
      <c r="AP1051" s="246"/>
      <c r="AQ1051" s="246"/>
      <c r="AR1051" s="246"/>
      <c r="AS1051" s="246"/>
      <c r="AT1051" s="247"/>
      <c r="AU1051" s="247"/>
      <c r="AV1051" s="247"/>
      <c r="AW1051" s="247"/>
      <c r="AX1051" s="247"/>
      <c r="AY1051" s="247"/>
      <c r="AZ1051" s="247"/>
      <c r="BA1051" s="247"/>
      <c r="BB1051" s="247"/>
    </row>
    <row r="1052" spans="3:54" s="238" customFormat="1">
      <c r="C1052" s="239"/>
      <c r="D1052" s="240"/>
      <c r="E1052" s="239"/>
      <c r="F1052" s="241"/>
      <c r="G1052" s="239"/>
      <c r="H1052" s="290"/>
      <c r="I1052" s="239"/>
      <c r="J1052" s="290"/>
      <c r="K1052" s="243"/>
      <c r="L1052" s="290"/>
      <c r="M1052" s="243"/>
      <c r="N1052" s="290"/>
      <c r="O1052" s="292"/>
      <c r="P1052" s="170"/>
      <c r="Q1052" s="292"/>
      <c r="S1052" s="246"/>
      <c r="T1052" s="246"/>
      <c r="U1052" s="246"/>
      <c r="V1052" s="234"/>
      <c r="W1052" s="246"/>
      <c r="X1052" s="234"/>
      <c r="Y1052" s="246"/>
      <c r="Z1052" s="234"/>
      <c r="AA1052" s="246"/>
      <c r="AB1052" s="234"/>
      <c r="AC1052" s="246"/>
      <c r="AD1052" s="234"/>
      <c r="AE1052" s="246"/>
      <c r="AF1052" s="234"/>
      <c r="AG1052" s="246"/>
      <c r="AH1052" s="234"/>
      <c r="AI1052" s="246"/>
      <c r="AJ1052" s="246"/>
      <c r="AK1052" s="246"/>
      <c r="AL1052" s="246"/>
      <c r="AM1052" s="246"/>
      <c r="AN1052" s="246"/>
      <c r="AO1052" s="246"/>
      <c r="AP1052" s="246"/>
      <c r="AQ1052" s="246"/>
      <c r="AR1052" s="246"/>
      <c r="AS1052" s="246"/>
      <c r="AT1052" s="247"/>
      <c r="AU1052" s="247"/>
      <c r="AV1052" s="247"/>
      <c r="AW1052" s="247"/>
      <c r="AX1052" s="247"/>
      <c r="AY1052" s="247"/>
      <c r="AZ1052" s="247"/>
      <c r="BA1052" s="247"/>
      <c r="BB1052" s="247"/>
    </row>
    <row r="1053" spans="3:54" s="238" customFormat="1">
      <c r="C1053" s="239"/>
      <c r="D1053" s="240"/>
      <c r="E1053" s="239"/>
      <c r="F1053" s="241"/>
      <c r="G1053" s="239"/>
      <c r="H1053" s="290"/>
      <c r="I1053" s="239"/>
      <c r="J1053" s="290"/>
      <c r="K1053" s="243"/>
      <c r="L1053" s="290"/>
      <c r="M1053" s="243"/>
      <c r="N1053" s="290"/>
      <c r="O1053" s="292"/>
      <c r="P1053" s="170"/>
      <c r="Q1053" s="292"/>
      <c r="S1053" s="246"/>
      <c r="T1053" s="246"/>
      <c r="U1053" s="246"/>
      <c r="V1053" s="234"/>
      <c r="W1053" s="246"/>
      <c r="X1053" s="234"/>
      <c r="Y1053" s="246"/>
      <c r="Z1053" s="234"/>
      <c r="AA1053" s="246"/>
      <c r="AB1053" s="234"/>
      <c r="AC1053" s="246"/>
      <c r="AD1053" s="234"/>
      <c r="AE1053" s="246"/>
      <c r="AF1053" s="234"/>
      <c r="AG1053" s="246"/>
      <c r="AH1053" s="234"/>
      <c r="AI1053" s="246"/>
      <c r="AJ1053" s="246"/>
      <c r="AK1053" s="246"/>
      <c r="AL1053" s="246"/>
      <c r="AM1053" s="246"/>
      <c r="AN1053" s="246"/>
      <c r="AO1053" s="246"/>
      <c r="AP1053" s="246"/>
      <c r="AQ1053" s="246"/>
      <c r="AR1053" s="246"/>
      <c r="AS1053" s="246"/>
      <c r="AT1053" s="247"/>
      <c r="AU1053" s="247"/>
      <c r="AV1053" s="247"/>
      <c r="AW1053" s="247"/>
      <c r="AX1053" s="247"/>
      <c r="AY1053" s="247"/>
      <c r="AZ1053" s="247"/>
      <c r="BA1053" s="247"/>
      <c r="BB1053" s="247"/>
    </row>
    <row r="1054" spans="3:54" s="238" customFormat="1">
      <c r="C1054" s="239"/>
      <c r="D1054" s="240"/>
      <c r="E1054" s="239"/>
      <c r="F1054" s="241"/>
      <c r="G1054" s="239"/>
      <c r="H1054" s="290"/>
      <c r="I1054" s="239"/>
      <c r="J1054" s="290"/>
      <c r="K1054" s="243"/>
      <c r="L1054" s="290"/>
      <c r="M1054" s="243"/>
      <c r="N1054" s="290"/>
      <c r="O1054" s="292"/>
      <c r="P1054" s="170"/>
      <c r="Q1054" s="292"/>
      <c r="S1054" s="246"/>
      <c r="T1054" s="246"/>
      <c r="U1054" s="246"/>
      <c r="V1054" s="234"/>
      <c r="W1054" s="246"/>
      <c r="X1054" s="234"/>
      <c r="Y1054" s="246"/>
      <c r="Z1054" s="234"/>
      <c r="AA1054" s="246"/>
      <c r="AB1054" s="234"/>
      <c r="AC1054" s="246"/>
      <c r="AD1054" s="234"/>
      <c r="AE1054" s="246"/>
      <c r="AF1054" s="234"/>
      <c r="AG1054" s="246"/>
      <c r="AH1054" s="234"/>
      <c r="AI1054" s="246"/>
      <c r="AJ1054" s="246"/>
      <c r="AK1054" s="246"/>
      <c r="AL1054" s="246"/>
      <c r="AM1054" s="246"/>
      <c r="AN1054" s="246"/>
      <c r="AO1054" s="246"/>
      <c r="AP1054" s="246"/>
      <c r="AQ1054" s="246"/>
      <c r="AR1054" s="246"/>
      <c r="AS1054" s="246"/>
      <c r="AT1054" s="247"/>
      <c r="AU1054" s="247"/>
      <c r="AV1054" s="247"/>
      <c r="AW1054" s="247"/>
      <c r="AX1054" s="247"/>
      <c r="AY1054" s="247"/>
      <c r="AZ1054" s="247"/>
      <c r="BA1054" s="247"/>
      <c r="BB1054" s="247"/>
    </row>
    <row r="1055" spans="3:54" s="238" customFormat="1">
      <c r="C1055" s="239"/>
      <c r="D1055" s="240"/>
      <c r="E1055" s="239"/>
      <c r="F1055" s="241"/>
      <c r="G1055" s="239"/>
      <c r="H1055" s="290"/>
      <c r="I1055" s="239"/>
      <c r="J1055" s="290"/>
      <c r="K1055" s="243"/>
      <c r="L1055" s="290"/>
      <c r="M1055" s="243"/>
      <c r="N1055" s="290"/>
      <c r="O1055" s="292"/>
      <c r="P1055" s="170"/>
      <c r="Q1055" s="292"/>
      <c r="S1055" s="246"/>
      <c r="T1055" s="246"/>
      <c r="U1055" s="246"/>
      <c r="V1055" s="234"/>
      <c r="W1055" s="246"/>
      <c r="X1055" s="234"/>
      <c r="Y1055" s="246"/>
      <c r="Z1055" s="234"/>
      <c r="AA1055" s="246"/>
      <c r="AB1055" s="234"/>
      <c r="AC1055" s="246"/>
      <c r="AD1055" s="234"/>
      <c r="AE1055" s="246"/>
      <c r="AF1055" s="234"/>
      <c r="AG1055" s="246"/>
      <c r="AH1055" s="234"/>
      <c r="AI1055" s="246"/>
      <c r="AJ1055" s="246"/>
      <c r="AK1055" s="246"/>
      <c r="AL1055" s="246"/>
      <c r="AM1055" s="246"/>
      <c r="AN1055" s="246"/>
      <c r="AO1055" s="246"/>
      <c r="AP1055" s="246"/>
      <c r="AQ1055" s="246"/>
      <c r="AR1055" s="246"/>
      <c r="AS1055" s="246"/>
      <c r="AT1055" s="247"/>
      <c r="AU1055" s="247"/>
      <c r="AV1055" s="247"/>
      <c r="AW1055" s="247"/>
      <c r="AX1055" s="247"/>
      <c r="AY1055" s="247"/>
      <c r="AZ1055" s="247"/>
      <c r="BA1055" s="247"/>
      <c r="BB1055" s="247"/>
    </row>
    <row r="1056" spans="3:54" s="238" customFormat="1">
      <c r="C1056" s="239"/>
      <c r="D1056" s="240"/>
      <c r="E1056" s="239"/>
      <c r="F1056" s="241"/>
      <c r="G1056" s="239"/>
      <c r="H1056" s="290"/>
      <c r="I1056" s="239"/>
      <c r="J1056" s="290"/>
      <c r="K1056" s="243"/>
      <c r="L1056" s="290"/>
      <c r="M1056" s="243"/>
      <c r="N1056" s="290"/>
      <c r="O1056" s="292"/>
      <c r="P1056" s="170"/>
      <c r="Q1056" s="292"/>
      <c r="S1056" s="246"/>
      <c r="T1056" s="246"/>
      <c r="U1056" s="246"/>
      <c r="V1056" s="234"/>
      <c r="W1056" s="246"/>
      <c r="X1056" s="234"/>
      <c r="Y1056" s="246"/>
      <c r="Z1056" s="234"/>
      <c r="AA1056" s="246"/>
      <c r="AB1056" s="234"/>
      <c r="AC1056" s="246"/>
      <c r="AD1056" s="234"/>
      <c r="AE1056" s="246"/>
      <c r="AF1056" s="234"/>
      <c r="AG1056" s="246"/>
      <c r="AH1056" s="234"/>
      <c r="AI1056" s="246"/>
      <c r="AJ1056" s="246"/>
      <c r="AK1056" s="246"/>
      <c r="AL1056" s="246"/>
      <c r="AM1056" s="246"/>
      <c r="AN1056" s="246"/>
      <c r="AO1056" s="246"/>
      <c r="AP1056" s="246"/>
      <c r="AQ1056" s="246"/>
      <c r="AR1056" s="246"/>
      <c r="AS1056" s="246"/>
      <c r="AT1056" s="247"/>
      <c r="AU1056" s="247"/>
      <c r="AV1056" s="247"/>
      <c r="AW1056" s="247"/>
      <c r="AX1056" s="247"/>
      <c r="AY1056" s="247"/>
      <c r="AZ1056" s="247"/>
      <c r="BA1056" s="247"/>
      <c r="BB1056" s="247"/>
    </row>
    <row r="1057" spans="3:54" s="238" customFormat="1">
      <c r="C1057" s="239"/>
      <c r="D1057" s="240"/>
      <c r="E1057" s="239"/>
      <c r="F1057" s="241"/>
      <c r="G1057" s="239"/>
      <c r="H1057" s="290"/>
      <c r="I1057" s="239"/>
      <c r="J1057" s="290"/>
      <c r="K1057" s="243"/>
      <c r="L1057" s="290"/>
      <c r="M1057" s="243"/>
      <c r="N1057" s="290"/>
      <c r="O1057" s="292"/>
      <c r="P1057" s="170"/>
      <c r="Q1057" s="292"/>
      <c r="S1057" s="246"/>
      <c r="T1057" s="246"/>
      <c r="U1057" s="246"/>
      <c r="V1057" s="234"/>
      <c r="W1057" s="246"/>
      <c r="X1057" s="234"/>
      <c r="Y1057" s="246"/>
      <c r="Z1057" s="234"/>
      <c r="AA1057" s="246"/>
      <c r="AB1057" s="234"/>
      <c r="AC1057" s="246"/>
      <c r="AD1057" s="234"/>
      <c r="AE1057" s="246"/>
      <c r="AF1057" s="234"/>
      <c r="AG1057" s="246"/>
      <c r="AH1057" s="234"/>
      <c r="AI1057" s="246"/>
      <c r="AJ1057" s="246"/>
      <c r="AK1057" s="246"/>
      <c r="AL1057" s="246"/>
      <c r="AM1057" s="246"/>
      <c r="AN1057" s="246"/>
      <c r="AO1057" s="246"/>
      <c r="AP1057" s="246"/>
      <c r="AQ1057" s="246"/>
      <c r="AR1057" s="246"/>
      <c r="AS1057" s="246"/>
      <c r="AT1057" s="247"/>
      <c r="AU1057" s="247"/>
      <c r="AV1057" s="247"/>
      <c r="AW1057" s="247"/>
      <c r="AX1057" s="247"/>
      <c r="AY1057" s="247"/>
      <c r="AZ1057" s="247"/>
      <c r="BA1057" s="247"/>
      <c r="BB1057" s="247"/>
    </row>
    <row r="1058" spans="3:54" s="238" customFormat="1">
      <c r="C1058" s="239"/>
      <c r="D1058" s="240"/>
      <c r="E1058" s="239"/>
      <c r="F1058" s="241"/>
      <c r="G1058" s="239"/>
      <c r="H1058" s="290"/>
      <c r="I1058" s="239"/>
      <c r="J1058" s="290"/>
      <c r="K1058" s="243"/>
      <c r="L1058" s="290"/>
      <c r="M1058" s="243"/>
      <c r="N1058" s="290"/>
      <c r="O1058" s="292"/>
      <c r="P1058" s="170"/>
      <c r="Q1058" s="292"/>
      <c r="S1058" s="246"/>
      <c r="T1058" s="246"/>
      <c r="U1058" s="246"/>
      <c r="V1058" s="234"/>
      <c r="W1058" s="246"/>
      <c r="X1058" s="234"/>
      <c r="Y1058" s="246"/>
      <c r="Z1058" s="234"/>
      <c r="AA1058" s="246"/>
      <c r="AB1058" s="234"/>
      <c r="AC1058" s="246"/>
      <c r="AD1058" s="234"/>
      <c r="AE1058" s="246"/>
      <c r="AF1058" s="234"/>
      <c r="AG1058" s="246"/>
      <c r="AH1058" s="234"/>
      <c r="AI1058" s="246"/>
      <c r="AJ1058" s="246"/>
      <c r="AK1058" s="246"/>
      <c r="AL1058" s="246"/>
      <c r="AM1058" s="246"/>
      <c r="AN1058" s="246"/>
      <c r="AO1058" s="246"/>
      <c r="AP1058" s="246"/>
      <c r="AQ1058" s="246"/>
      <c r="AR1058" s="246"/>
      <c r="AS1058" s="246"/>
      <c r="AT1058" s="247"/>
      <c r="AU1058" s="247"/>
      <c r="AV1058" s="247"/>
      <c r="AW1058" s="247"/>
      <c r="AX1058" s="247"/>
      <c r="AY1058" s="247"/>
      <c r="AZ1058" s="247"/>
      <c r="BA1058" s="247"/>
      <c r="BB1058" s="247"/>
    </row>
    <row r="1059" spans="3:54" s="238" customFormat="1">
      <c r="C1059" s="239"/>
      <c r="D1059" s="240"/>
      <c r="E1059" s="239"/>
      <c r="F1059" s="241"/>
      <c r="G1059" s="239"/>
      <c r="H1059" s="290"/>
      <c r="I1059" s="239"/>
      <c r="J1059" s="290"/>
      <c r="K1059" s="243"/>
      <c r="L1059" s="290"/>
      <c r="M1059" s="243"/>
      <c r="N1059" s="290"/>
      <c r="O1059" s="292"/>
      <c r="P1059" s="170"/>
      <c r="Q1059" s="292"/>
      <c r="S1059" s="246"/>
      <c r="T1059" s="246"/>
      <c r="U1059" s="246"/>
      <c r="V1059" s="234"/>
      <c r="W1059" s="246"/>
      <c r="X1059" s="234"/>
      <c r="Y1059" s="246"/>
      <c r="Z1059" s="234"/>
      <c r="AA1059" s="246"/>
      <c r="AB1059" s="234"/>
      <c r="AC1059" s="246"/>
      <c r="AD1059" s="234"/>
      <c r="AE1059" s="246"/>
      <c r="AF1059" s="234"/>
      <c r="AG1059" s="246"/>
      <c r="AH1059" s="234"/>
      <c r="AI1059" s="246"/>
      <c r="AJ1059" s="246"/>
      <c r="AK1059" s="246"/>
      <c r="AL1059" s="246"/>
      <c r="AM1059" s="246"/>
      <c r="AN1059" s="246"/>
      <c r="AO1059" s="246"/>
      <c r="AP1059" s="246"/>
      <c r="AQ1059" s="246"/>
      <c r="AR1059" s="246"/>
      <c r="AS1059" s="246"/>
      <c r="AT1059" s="247"/>
      <c r="AU1059" s="247"/>
      <c r="AV1059" s="247"/>
      <c r="AW1059" s="247"/>
      <c r="AX1059" s="247"/>
      <c r="AY1059" s="247"/>
      <c r="AZ1059" s="247"/>
      <c r="BA1059" s="247"/>
      <c r="BB1059" s="247"/>
    </row>
    <row r="1060" spans="3:54" s="238" customFormat="1">
      <c r="C1060" s="239"/>
      <c r="D1060" s="240"/>
      <c r="E1060" s="239"/>
      <c r="F1060" s="241"/>
      <c r="G1060" s="239"/>
      <c r="H1060" s="290"/>
      <c r="I1060" s="239"/>
      <c r="J1060" s="290"/>
      <c r="K1060" s="243"/>
      <c r="L1060" s="290"/>
      <c r="M1060" s="243"/>
      <c r="N1060" s="290"/>
      <c r="O1060" s="292"/>
      <c r="P1060" s="170"/>
      <c r="Q1060" s="292"/>
      <c r="S1060" s="246"/>
      <c r="T1060" s="246"/>
      <c r="U1060" s="246"/>
      <c r="V1060" s="234"/>
      <c r="W1060" s="246"/>
      <c r="X1060" s="234"/>
      <c r="Y1060" s="246"/>
      <c r="Z1060" s="234"/>
      <c r="AA1060" s="246"/>
      <c r="AB1060" s="234"/>
      <c r="AC1060" s="246"/>
      <c r="AD1060" s="234"/>
      <c r="AE1060" s="246"/>
      <c r="AF1060" s="234"/>
      <c r="AG1060" s="246"/>
      <c r="AH1060" s="234"/>
      <c r="AI1060" s="246"/>
      <c r="AJ1060" s="246"/>
      <c r="AK1060" s="246"/>
      <c r="AL1060" s="246"/>
      <c r="AM1060" s="246"/>
      <c r="AN1060" s="246"/>
      <c r="AO1060" s="246"/>
      <c r="AP1060" s="246"/>
      <c r="AQ1060" s="246"/>
      <c r="AR1060" s="246"/>
      <c r="AS1060" s="246"/>
      <c r="AT1060" s="247"/>
      <c r="AU1060" s="247"/>
      <c r="AV1060" s="247"/>
      <c r="AW1060" s="247"/>
      <c r="AX1060" s="247"/>
      <c r="AY1060" s="247"/>
      <c r="AZ1060" s="247"/>
      <c r="BA1060" s="247"/>
      <c r="BB1060" s="247"/>
    </row>
    <row r="1061" spans="3:54" s="238" customFormat="1">
      <c r="C1061" s="239"/>
      <c r="D1061" s="240"/>
      <c r="E1061" s="239"/>
      <c r="F1061" s="241"/>
      <c r="G1061" s="239"/>
      <c r="H1061" s="290"/>
      <c r="I1061" s="239"/>
      <c r="J1061" s="290"/>
      <c r="K1061" s="243"/>
      <c r="L1061" s="290"/>
      <c r="M1061" s="243"/>
      <c r="N1061" s="290"/>
      <c r="O1061" s="292"/>
      <c r="P1061" s="170"/>
      <c r="Q1061" s="292"/>
      <c r="S1061" s="246"/>
      <c r="T1061" s="246"/>
      <c r="U1061" s="246"/>
      <c r="V1061" s="234"/>
      <c r="W1061" s="246"/>
      <c r="X1061" s="234"/>
      <c r="Y1061" s="246"/>
      <c r="Z1061" s="234"/>
      <c r="AA1061" s="246"/>
      <c r="AB1061" s="234"/>
      <c r="AC1061" s="246"/>
      <c r="AD1061" s="234"/>
      <c r="AE1061" s="246"/>
      <c r="AF1061" s="234"/>
      <c r="AG1061" s="246"/>
      <c r="AH1061" s="234"/>
      <c r="AI1061" s="246"/>
      <c r="AJ1061" s="246"/>
      <c r="AK1061" s="246"/>
      <c r="AL1061" s="246"/>
      <c r="AM1061" s="246"/>
      <c r="AN1061" s="246"/>
      <c r="AO1061" s="246"/>
      <c r="AP1061" s="246"/>
      <c r="AQ1061" s="246"/>
      <c r="AR1061" s="246"/>
      <c r="AS1061" s="246"/>
      <c r="AT1061" s="247"/>
      <c r="AU1061" s="247"/>
      <c r="AV1061" s="247"/>
      <c r="AW1061" s="247"/>
      <c r="AX1061" s="247"/>
      <c r="AY1061" s="247"/>
      <c r="AZ1061" s="247"/>
      <c r="BA1061" s="247"/>
      <c r="BB1061" s="247"/>
    </row>
    <row r="1062" spans="3:54" s="238" customFormat="1">
      <c r="C1062" s="239"/>
      <c r="D1062" s="240"/>
      <c r="E1062" s="239"/>
      <c r="F1062" s="241"/>
      <c r="G1062" s="239"/>
      <c r="H1062" s="290"/>
      <c r="I1062" s="239"/>
      <c r="J1062" s="290"/>
      <c r="K1062" s="243"/>
      <c r="L1062" s="290"/>
      <c r="M1062" s="243"/>
      <c r="N1062" s="290"/>
      <c r="O1062" s="292"/>
      <c r="P1062" s="170"/>
      <c r="Q1062" s="292"/>
      <c r="S1062" s="246"/>
      <c r="T1062" s="246"/>
      <c r="U1062" s="246"/>
      <c r="V1062" s="234"/>
      <c r="W1062" s="246"/>
      <c r="X1062" s="234"/>
      <c r="Y1062" s="246"/>
      <c r="Z1062" s="234"/>
      <c r="AA1062" s="246"/>
      <c r="AB1062" s="234"/>
      <c r="AC1062" s="246"/>
      <c r="AD1062" s="234"/>
      <c r="AE1062" s="246"/>
      <c r="AF1062" s="234"/>
      <c r="AG1062" s="246"/>
      <c r="AH1062" s="234"/>
      <c r="AI1062" s="246"/>
      <c r="AJ1062" s="246"/>
      <c r="AK1062" s="246"/>
      <c r="AL1062" s="246"/>
      <c r="AM1062" s="246"/>
      <c r="AN1062" s="246"/>
      <c r="AO1062" s="246"/>
      <c r="AP1062" s="246"/>
      <c r="AQ1062" s="246"/>
      <c r="AR1062" s="246"/>
      <c r="AS1062" s="246"/>
      <c r="AT1062" s="247"/>
      <c r="AU1062" s="247"/>
      <c r="AV1062" s="247"/>
      <c r="AW1062" s="247"/>
      <c r="AX1062" s="247"/>
      <c r="AY1062" s="247"/>
      <c r="AZ1062" s="247"/>
      <c r="BA1062" s="247"/>
      <c r="BB1062" s="247"/>
    </row>
    <row r="1063" spans="3:54" s="238" customFormat="1">
      <c r="C1063" s="239"/>
      <c r="D1063" s="240"/>
      <c r="E1063" s="239"/>
      <c r="F1063" s="241"/>
      <c r="G1063" s="239"/>
      <c r="H1063" s="290"/>
      <c r="I1063" s="239"/>
      <c r="J1063" s="290"/>
      <c r="K1063" s="243"/>
      <c r="L1063" s="290"/>
      <c r="M1063" s="243"/>
      <c r="N1063" s="290"/>
      <c r="O1063" s="292"/>
      <c r="P1063" s="170"/>
      <c r="Q1063" s="292"/>
      <c r="S1063" s="246"/>
      <c r="T1063" s="246"/>
      <c r="U1063" s="246"/>
      <c r="V1063" s="234"/>
      <c r="W1063" s="246"/>
      <c r="X1063" s="234"/>
      <c r="Y1063" s="246"/>
      <c r="Z1063" s="234"/>
      <c r="AA1063" s="246"/>
      <c r="AB1063" s="234"/>
      <c r="AC1063" s="246"/>
      <c r="AD1063" s="234"/>
      <c r="AE1063" s="246"/>
      <c r="AF1063" s="234"/>
      <c r="AG1063" s="246"/>
      <c r="AH1063" s="234"/>
      <c r="AI1063" s="246"/>
      <c r="AJ1063" s="246"/>
      <c r="AK1063" s="246"/>
      <c r="AL1063" s="246"/>
      <c r="AM1063" s="246"/>
      <c r="AN1063" s="246"/>
      <c r="AO1063" s="246"/>
      <c r="AP1063" s="246"/>
      <c r="AQ1063" s="246"/>
      <c r="AR1063" s="246"/>
      <c r="AS1063" s="246"/>
      <c r="AT1063" s="247"/>
      <c r="AU1063" s="247"/>
      <c r="AV1063" s="247"/>
      <c r="AW1063" s="247"/>
      <c r="AX1063" s="247"/>
      <c r="AY1063" s="247"/>
      <c r="AZ1063" s="247"/>
      <c r="BA1063" s="247"/>
      <c r="BB1063" s="247"/>
    </row>
    <row r="1064" spans="3:54" s="238" customFormat="1">
      <c r="C1064" s="239"/>
      <c r="D1064" s="240"/>
      <c r="E1064" s="239"/>
      <c r="F1064" s="241"/>
      <c r="G1064" s="239"/>
      <c r="H1064" s="290"/>
      <c r="I1064" s="239"/>
      <c r="J1064" s="290"/>
      <c r="K1064" s="243"/>
      <c r="L1064" s="290"/>
      <c r="M1064" s="243"/>
      <c r="N1064" s="290"/>
      <c r="O1064" s="292"/>
      <c r="P1064" s="170"/>
      <c r="Q1064" s="292"/>
      <c r="S1064" s="246"/>
      <c r="T1064" s="246"/>
      <c r="U1064" s="246"/>
      <c r="V1064" s="234"/>
      <c r="W1064" s="246"/>
      <c r="X1064" s="234"/>
      <c r="Y1064" s="246"/>
      <c r="Z1064" s="234"/>
      <c r="AA1064" s="246"/>
      <c r="AB1064" s="234"/>
      <c r="AC1064" s="246"/>
      <c r="AD1064" s="234"/>
      <c r="AE1064" s="246"/>
      <c r="AF1064" s="234"/>
      <c r="AG1064" s="246"/>
      <c r="AH1064" s="234"/>
      <c r="AI1064" s="246"/>
      <c r="AJ1064" s="246"/>
      <c r="AK1064" s="246"/>
      <c r="AL1064" s="246"/>
      <c r="AM1064" s="246"/>
      <c r="AN1064" s="246"/>
      <c r="AO1064" s="246"/>
      <c r="AP1064" s="246"/>
      <c r="AQ1064" s="246"/>
      <c r="AR1064" s="246"/>
      <c r="AS1064" s="246"/>
      <c r="AT1064" s="247"/>
      <c r="AU1064" s="247"/>
      <c r="AV1064" s="247"/>
      <c r="AW1064" s="247"/>
      <c r="AX1064" s="247"/>
      <c r="AY1064" s="247"/>
      <c r="AZ1064" s="247"/>
      <c r="BA1064" s="247"/>
      <c r="BB1064" s="247"/>
    </row>
    <row r="1065" spans="3:54" s="238" customFormat="1">
      <c r="C1065" s="239"/>
      <c r="D1065" s="240"/>
      <c r="E1065" s="239"/>
      <c r="F1065" s="241"/>
      <c r="G1065" s="239"/>
      <c r="H1065" s="290"/>
      <c r="I1065" s="239"/>
      <c r="J1065" s="290"/>
      <c r="K1065" s="243"/>
      <c r="L1065" s="290"/>
      <c r="M1065" s="243"/>
      <c r="N1065" s="290"/>
      <c r="O1065" s="292"/>
      <c r="P1065" s="170"/>
      <c r="Q1065" s="292"/>
      <c r="S1065" s="246"/>
      <c r="T1065" s="246"/>
      <c r="U1065" s="246"/>
      <c r="V1065" s="234"/>
      <c r="W1065" s="246"/>
      <c r="X1065" s="234"/>
      <c r="Y1065" s="246"/>
      <c r="Z1065" s="234"/>
      <c r="AA1065" s="246"/>
      <c r="AB1065" s="234"/>
      <c r="AC1065" s="246"/>
      <c r="AD1065" s="234"/>
      <c r="AE1065" s="246"/>
      <c r="AF1065" s="234"/>
      <c r="AG1065" s="246"/>
      <c r="AH1065" s="234"/>
      <c r="AI1065" s="246"/>
      <c r="AJ1065" s="246"/>
      <c r="AK1065" s="246"/>
      <c r="AL1065" s="246"/>
      <c r="AM1065" s="246"/>
      <c r="AN1065" s="246"/>
      <c r="AO1065" s="246"/>
      <c r="AP1065" s="246"/>
      <c r="AQ1065" s="246"/>
      <c r="AR1065" s="246"/>
      <c r="AS1065" s="246"/>
      <c r="AT1065" s="247"/>
      <c r="AU1065" s="247"/>
      <c r="AV1065" s="247"/>
      <c r="AW1065" s="247"/>
      <c r="AX1065" s="247"/>
      <c r="AY1065" s="247"/>
      <c r="AZ1065" s="247"/>
      <c r="BA1065" s="247"/>
      <c r="BB1065" s="247"/>
    </row>
    <row r="1066" spans="3:54" s="238" customFormat="1">
      <c r="C1066" s="239"/>
      <c r="D1066" s="240"/>
      <c r="E1066" s="239"/>
      <c r="F1066" s="241"/>
      <c r="G1066" s="239"/>
      <c r="H1066" s="290"/>
      <c r="I1066" s="239"/>
      <c r="J1066" s="290"/>
      <c r="K1066" s="243"/>
      <c r="L1066" s="290"/>
      <c r="M1066" s="243"/>
      <c r="N1066" s="290"/>
      <c r="O1066" s="292"/>
      <c r="P1066" s="170"/>
      <c r="Q1066" s="292"/>
      <c r="S1066" s="246"/>
      <c r="T1066" s="246"/>
      <c r="U1066" s="246"/>
      <c r="V1066" s="234"/>
      <c r="W1066" s="246"/>
      <c r="X1066" s="234"/>
      <c r="Y1066" s="246"/>
      <c r="Z1066" s="234"/>
      <c r="AA1066" s="246"/>
      <c r="AB1066" s="234"/>
      <c r="AC1066" s="246"/>
      <c r="AD1066" s="234"/>
      <c r="AE1066" s="246"/>
      <c r="AF1066" s="234"/>
      <c r="AG1066" s="246"/>
      <c r="AH1066" s="234"/>
      <c r="AI1066" s="246"/>
      <c r="AJ1066" s="246"/>
      <c r="AK1066" s="246"/>
      <c r="AL1066" s="246"/>
      <c r="AM1066" s="246"/>
      <c r="AN1066" s="246"/>
      <c r="AO1066" s="246"/>
      <c r="AP1066" s="246"/>
      <c r="AQ1066" s="246"/>
      <c r="AR1066" s="246"/>
      <c r="AS1066" s="246"/>
      <c r="AT1066" s="247"/>
      <c r="AU1066" s="247"/>
      <c r="AV1066" s="247"/>
      <c r="AW1066" s="247"/>
      <c r="AX1066" s="247"/>
      <c r="AY1066" s="247"/>
      <c r="AZ1066" s="247"/>
      <c r="BA1066" s="247"/>
      <c r="BB1066" s="247"/>
    </row>
    <row r="1067" spans="3:54" s="238" customFormat="1">
      <c r="C1067" s="239"/>
      <c r="D1067" s="240"/>
      <c r="E1067" s="239"/>
      <c r="F1067" s="241"/>
      <c r="G1067" s="239"/>
      <c r="H1067" s="290"/>
      <c r="I1067" s="239"/>
      <c r="J1067" s="290"/>
      <c r="K1067" s="243"/>
      <c r="L1067" s="290"/>
      <c r="M1067" s="243"/>
      <c r="N1067" s="290"/>
      <c r="O1067" s="292"/>
      <c r="P1067" s="170"/>
      <c r="Q1067" s="292"/>
      <c r="S1067" s="246"/>
      <c r="T1067" s="246"/>
      <c r="U1067" s="246"/>
      <c r="V1067" s="234"/>
      <c r="W1067" s="246"/>
      <c r="X1067" s="234"/>
      <c r="Y1067" s="246"/>
      <c r="Z1067" s="234"/>
      <c r="AA1067" s="246"/>
      <c r="AB1067" s="234"/>
      <c r="AC1067" s="246"/>
      <c r="AD1067" s="234"/>
      <c r="AE1067" s="246"/>
      <c r="AF1067" s="234"/>
      <c r="AG1067" s="246"/>
      <c r="AH1067" s="234"/>
      <c r="AI1067" s="246"/>
      <c r="AJ1067" s="246"/>
      <c r="AK1067" s="246"/>
      <c r="AL1067" s="246"/>
      <c r="AM1067" s="246"/>
      <c r="AN1067" s="246"/>
      <c r="AO1067" s="246"/>
      <c r="AP1067" s="246"/>
      <c r="AQ1067" s="246"/>
      <c r="AR1067" s="246"/>
      <c r="AS1067" s="246"/>
      <c r="AT1067" s="247"/>
      <c r="AU1067" s="247"/>
      <c r="AV1067" s="247"/>
      <c r="AW1067" s="247"/>
      <c r="AX1067" s="247"/>
      <c r="AY1067" s="247"/>
      <c r="AZ1067" s="247"/>
      <c r="BA1067" s="247"/>
      <c r="BB1067" s="247"/>
    </row>
    <row r="1068" spans="3:54" s="238" customFormat="1">
      <c r="C1068" s="239"/>
      <c r="D1068" s="240"/>
      <c r="E1068" s="239"/>
      <c r="F1068" s="241"/>
      <c r="G1068" s="239"/>
      <c r="H1068" s="290"/>
      <c r="I1068" s="239"/>
      <c r="J1068" s="290"/>
      <c r="K1068" s="243"/>
      <c r="L1068" s="290"/>
      <c r="M1068" s="243"/>
      <c r="N1068" s="290"/>
      <c r="O1068" s="292"/>
      <c r="P1068" s="170"/>
      <c r="Q1068" s="292"/>
      <c r="S1068" s="246"/>
      <c r="T1068" s="246"/>
      <c r="U1068" s="246"/>
      <c r="V1068" s="234"/>
      <c r="W1068" s="246"/>
      <c r="X1068" s="234"/>
      <c r="Y1068" s="246"/>
      <c r="Z1068" s="234"/>
      <c r="AA1068" s="246"/>
      <c r="AB1068" s="234"/>
      <c r="AC1068" s="246"/>
      <c r="AD1068" s="234"/>
      <c r="AE1068" s="246"/>
      <c r="AF1068" s="234"/>
      <c r="AG1068" s="246"/>
      <c r="AH1068" s="234"/>
      <c r="AI1068" s="246"/>
      <c r="AJ1068" s="246"/>
      <c r="AK1068" s="246"/>
      <c r="AL1068" s="246"/>
      <c r="AM1068" s="246"/>
      <c r="AN1068" s="246"/>
      <c r="AO1068" s="246"/>
      <c r="AP1068" s="246"/>
      <c r="AQ1068" s="246"/>
      <c r="AR1068" s="246"/>
      <c r="AS1068" s="246"/>
      <c r="AT1068" s="247"/>
      <c r="AU1068" s="247"/>
      <c r="AV1068" s="247"/>
      <c r="AW1068" s="247"/>
      <c r="AX1068" s="247"/>
      <c r="AY1068" s="247"/>
      <c r="AZ1068" s="247"/>
      <c r="BA1068" s="247"/>
      <c r="BB1068" s="247"/>
    </row>
    <row r="1069" spans="3:54" s="238" customFormat="1">
      <c r="C1069" s="239"/>
      <c r="D1069" s="240"/>
      <c r="E1069" s="239"/>
      <c r="F1069" s="241"/>
      <c r="G1069" s="239"/>
      <c r="H1069" s="290"/>
      <c r="I1069" s="239"/>
      <c r="J1069" s="290"/>
      <c r="K1069" s="243"/>
      <c r="L1069" s="290"/>
      <c r="M1069" s="243"/>
      <c r="N1069" s="290"/>
      <c r="O1069" s="292"/>
      <c r="P1069" s="170"/>
      <c r="Q1069" s="292"/>
      <c r="S1069" s="246"/>
      <c r="T1069" s="246"/>
      <c r="U1069" s="246"/>
      <c r="V1069" s="234"/>
      <c r="W1069" s="246"/>
      <c r="X1069" s="234"/>
      <c r="Y1069" s="246"/>
      <c r="Z1069" s="234"/>
      <c r="AA1069" s="246"/>
      <c r="AB1069" s="234"/>
      <c r="AC1069" s="246"/>
      <c r="AD1069" s="234"/>
      <c r="AE1069" s="246"/>
      <c r="AF1069" s="234"/>
      <c r="AG1069" s="246"/>
      <c r="AH1069" s="234"/>
      <c r="AI1069" s="246"/>
      <c r="AJ1069" s="246"/>
      <c r="AK1069" s="246"/>
      <c r="AL1069" s="246"/>
      <c r="AM1069" s="246"/>
      <c r="AN1069" s="246"/>
      <c r="AO1069" s="246"/>
      <c r="AP1069" s="246"/>
      <c r="AQ1069" s="246"/>
      <c r="AR1069" s="246"/>
      <c r="AS1069" s="246"/>
      <c r="AT1069" s="247"/>
      <c r="AU1069" s="247"/>
      <c r="AV1069" s="247"/>
      <c r="AW1069" s="247"/>
      <c r="AX1069" s="247"/>
      <c r="AY1069" s="247"/>
      <c r="AZ1069" s="247"/>
      <c r="BA1069" s="247"/>
      <c r="BB1069" s="247"/>
    </row>
    <row r="1070" spans="3:54" s="238" customFormat="1">
      <c r="C1070" s="239"/>
      <c r="D1070" s="240"/>
      <c r="E1070" s="239"/>
      <c r="F1070" s="241"/>
      <c r="G1070" s="239"/>
      <c r="H1070" s="290"/>
      <c r="I1070" s="239"/>
      <c r="J1070" s="290"/>
      <c r="K1070" s="243"/>
      <c r="L1070" s="290"/>
      <c r="M1070" s="243"/>
      <c r="N1070" s="290"/>
      <c r="O1070" s="292"/>
      <c r="P1070" s="170"/>
      <c r="Q1070" s="292"/>
      <c r="S1070" s="246"/>
      <c r="T1070" s="246"/>
      <c r="U1070" s="246"/>
      <c r="V1070" s="234"/>
      <c r="W1070" s="246"/>
      <c r="X1070" s="234"/>
      <c r="Y1070" s="246"/>
      <c r="Z1070" s="234"/>
      <c r="AA1070" s="246"/>
      <c r="AB1070" s="234"/>
      <c r="AC1070" s="246"/>
      <c r="AD1070" s="234"/>
      <c r="AE1070" s="246"/>
      <c r="AF1070" s="234"/>
      <c r="AG1070" s="246"/>
      <c r="AH1070" s="234"/>
      <c r="AI1070" s="246"/>
      <c r="AJ1070" s="246"/>
      <c r="AK1070" s="246"/>
      <c r="AL1070" s="246"/>
      <c r="AM1070" s="246"/>
      <c r="AN1070" s="246"/>
      <c r="AO1070" s="246"/>
      <c r="AP1070" s="246"/>
      <c r="AQ1070" s="246"/>
      <c r="AR1070" s="246"/>
      <c r="AS1070" s="246"/>
      <c r="AT1070" s="247"/>
      <c r="AU1070" s="247"/>
      <c r="AV1070" s="247"/>
      <c r="AW1070" s="247"/>
      <c r="AX1070" s="247"/>
      <c r="AY1070" s="247"/>
      <c r="AZ1070" s="247"/>
      <c r="BA1070" s="247"/>
      <c r="BB1070" s="247"/>
    </row>
    <row r="1071" spans="3:54" s="238" customFormat="1">
      <c r="C1071" s="239"/>
      <c r="D1071" s="240"/>
      <c r="E1071" s="239"/>
      <c r="F1071" s="241"/>
      <c r="G1071" s="239"/>
      <c r="H1071" s="290"/>
      <c r="I1071" s="239"/>
      <c r="J1071" s="290"/>
      <c r="K1071" s="243"/>
      <c r="L1071" s="290"/>
      <c r="M1071" s="243"/>
      <c r="N1071" s="290"/>
      <c r="O1071" s="292"/>
      <c r="P1071" s="170"/>
      <c r="Q1071" s="292"/>
      <c r="S1071" s="246"/>
      <c r="T1071" s="246"/>
      <c r="U1071" s="246"/>
      <c r="V1071" s="234"/>
      <c r="W1071" s="246"/>
      <c r="X1071" s="234"/>
      <c r="Y1071" s="246"/>
      <c r="Z1071" s="234"/>
      <c r="AA1071" s="246"/>
      <c r="AB1071" s="234"/>
      <c r="AC1071" s="246"/>
      <c r="AD1071" s="234"/>
      <c r="AE1071" s="246"/>
      <c r="AF1071" s="234"/>
      <c r="AG1071" s="246"/>
      <c r="AH1071" s="234"/>
      <c r="AI1071" s="246"/>
      <c r="AJ1071" s="246"/>
      <c r="AK1071" s="246"/>
      <c r="AL1071" s="246"/>
      <c r="AM1071" s="246"/>
      <c r="AN1071" s="246"/>
      <c r="AO1071" s="246"/>
      <c r="AP1071" s="246"/>
      <c r="AQ1071" s="246"/>
      <c r="AR1071" s="246"/>
      <c r="AS1071" s="246"/>
      <c r="AT1071" s="247"/>
      <c r="AU1071" s="247"/>
      <c r="AV1071" s="247"/>
      <c r="AW1071" s="247"/>
      <c r="AX1071" s="247"/>
      <c r="AY1071" s="247"/>
      <c r="AZ1071" s="247"/>
      <c r="BA1071" s="247"/>
      <c r="BB1071" s="247"/>
    </row>
    <row r="1072" spans="3:54" s="238" customFormat="1">
      <c r="C1072" s="239"/>
      <c r="D1072" s="240"/>
      <c r="E1072" s="239"/>
      <c r="F1072" s="241"/>
      <c r="G1072" s="239"/>
      <c r="H1072" s="290"/>
      <c r="I1072" s="239"/>
      <c r="J1072" s="290"/>
      <c r="K1072" s="243"/>
      <c r="L1072" s="290"/>
      <c r="M1072" s="243"/>
      <c r="N1072" s="290"/>
      <c r="O1072" s="292"/>
      <c r="P1072" s="170"/>
      <c r="Q1072" s="292"/>
      <c r="S1072" s="246"/>
      <c r="T1072" s="246"/>
      <c r="U1072" s="246"/>
      <c r="V1072" s="234"/>
      <c r="W1072" s="246"/>
      <c r="X1072" s="234"/>
      <c r="Y1072" s="246"/>
      <c r="Z1072" s="234"/>
      <c r="AA1072" s="246"/>
      <c r="AB1072" s="234"/>
      <c r="AC1072" s="246"/>
      <c r="AD1072" s="234"/>
      <c r="AE1072" s="246"/>
      <c r="AF1072" s="234"/>
      <c r="AG1072" s="246"/>
      <c r="AH1072" s="234"/>
      <c r="AI1072" s="246"/>
      <c r="AJ1072" s="246"/>
      <c r="AK1072" s="246"/>
      <c r="AL1072" s="246"/>
      <c r="AM1072" s="246"/>
      <c r="AN1072" s="246"/>
      <c r="AO1072" s="246"/>
      <c r="AP1072" s="246"/>
      <c r="AQ1072" s="246"/>
      <c r="AR1072" s="246"/>
      <c r="AS1072" s="246"/>
      <c r="AT1072" s="247"/>
      <c r="AU1072" s="247"/>
      <c r="AV1072" s="247"/>
      <c r="AW1072" s="247"/>
      <c r="AX1072" s="247"/>
      <c r="AY1072" s="247"/>
      <c r="AZ1072" s="247"/>
      <c r="BA1072" s="247"/>
      <c r="BB1072" s="247"/>
    </row>
    <row r="1073" spans="3:54" s="238" customFormat="1">
      <c r="C1073" s="239"/>
      <c r="D1073" s="240"/>
      <c r="E1073" s="239"/>
      <c r="F1073" s="241"/>
      <c r="G1073" s="239"/>
      <c r="H1073" s="290"/>
      <c r="I1073" s="239"/>
      <c r="J1073" s="290"/>
      <c r="K1073" s="243"/>
      <c r="L1073" s="290"/>
      <c r="M1073" s="243"/>
      <c r="N1073" s="290"/>
      <c r="O1073" s="292"/>
      <c r="P1073" s="170"/>
      <c r="Q1073" s="292"/>
      <c r="S1073" s="246"/>
      <c r="T1073" s="246"/>
      <c r="U1073" s="246"/>
      <c r="V1073" s="234"/>
      <c r="W1073" s="246"/>
      <c r="X1073" s="234"/>
      <c r="Y1073" s="246"/>
      <c r="Z1073" s="234"/>
      <c r="AA1073" s="246"/>
      <c r="AB1073" s="234"/>
      <c r="AC1073" s="246"/>
      <c r="AD1073" s="234"/>
      <c r="AE1073" s="246"/>
      <c r="AF1073" s="234"/>
      <c r="AG1073" s="246"/>
      <c r="AH1073" s="234"/>
      <c r="AI1073" s="246"/>
      <c r="AJ1073" s="246"/>
      <c r="AK1073" s="246"/>
      <c r="AL1073" s="246"/>
      <c r="AM1073" s="246"/>
      <c r="AN1073" s="246"/>
      <c r="AO1073" s="246"/>
      <c r="AP1073" s="246"/>
      <c r="AQ1073" s="246"/>
      <c r="AR1073" s="246"/>
      <c r="AS1073" s="246"/>
      <c r="AT1073" s="247"/>
      <c r="AU1073" s="247"/>
      <c r="AV1073" s="247"/>
      <c r="AW1073" s="247"/>
      <c r="AX1073" s="247"/>
      <c r="AY1073" s="247"/>
      <c r="AZ1073" s="247"/>
      <c r="BA1073" s="247"/>
      <c r="BB1073" s="247"/>
    </row>
    <row r="1074" spans="3:54" s="238" customFormat="1">
      <c r="C1074" s="239"/>
      <c r="D1074" s="240"/>
      <c r="E1074" s="239"/>
      <c r="F1074" s="241"/>
      <c r="G1074" s="239"/>
      <c r="H1074" s="290"/>
      <c r="I1074" s="239"/>
      <c r="J1074" s="290"/>
      <c r="K1074" s="243"/>
      <c r="L1074" s="290"/>
      <c r="M1074" s="243"/>
      <c r="N1074" s="290"/>
      <c r="O1074" s="292"/>
      <c r="P1074" s="170"/>
      <c r="Q1074" s="292"/>
      <c r="S1074" s="246"/>
      <c r="T1074" s="246"/>
      <c r="U1074" s="246"/>
      <c r="V1074" s="234"/>
      <c r="W1074" s="246"/>
      <c r="X1074" s="234"/>
      <c r="Y1074" s="246"/>
      <c r="Z1074" s="234"/>
      <c r="AA1074" s="246"/>
      <c r="AB1074" s="234"/>
      <c r="AC1074" s="246"/>
      <c r="AD1074" s="234"/>
      <c r="AE1074" s="246"/>
      <c r="AF1074" s="234"/>
      <c r="AG1074" s="246"/>
      <c r="AH1074" s="234"/>
      <c r="AI1074" s="246"/>
      <c r="AJ1074" s="246"/>
      <c r="AK1074" s="246"/>
      <c r="AL1074" s="246"/>
      <c r="AM1074" s="246"/>
      <c r="AN1074" s="246"/>
      <c r="AO1074" s="246"/>
      <c r="AP1074" s="246"/>
      <c r="AQ1074" s="246"/>
      <c r="AR1074" s="246"/>
      <c r="AS1074" s="246"/>
      <c r="AT1074" s="247"/>
      <c r="AU1074" s="247"/>
      <c r="AV1074" s="247"/>
      <c r="AW1074" s="247"/>
      <c r="AX1074" s="247"/>
      <c r="AY1074" s="247"/>
      <c r="AZ1074" s="247"/>
      <c r="BA1074" s="247"/>
      <c r="BB1074" s="247"/>
    </row>
    <row r="1075" spans="3:54" s="238" customFormat="1">
      <c r="C1075" s="239"/>
      <c r="D1075" s="240"/>
      <c r="E1075" s="239"/>
      <c r="F1075" s="241"/>
      <c r="G1075" s="239"/>
      <c r="H1075" s="290"/>
      <c r="I1075" s="239"/>
      <c r="J1075" s="290"/>
      <c r="K1075" s="243"/>
      <c r="L1075" s="290"/>
      <c r="M1075" s="243"/>
      <c r="N1075" s="290"/>
      <c r="O1075" s="292"/>
      <c r="P1075" s="170"/>
      <c r="Q1075" s="292"/>
      <c r="S1075" s="246"/>
      <c r="T1075" s="246"/>
      <c r="U1075" s="246"/>
      <c r="V1075" s="234"/>
      <c r="W1075" s="246"/>
      <c r="X1075" s="234"/>
      <c r="Y1075" s="246"/>
      <c r="Z1075" s="234"/>
      <c r="AA1075" s="246"/>
      <c r="AB1075" s="234"/>
      <c r="AC1075" s="246"/>
      <c r="AD1075" s="234"/>
      <c r="AE1075" s="246"/>
      <c r="AF1075" s="234"/>
      <c r="AG1075" s="246"/>
      <c r="AH1075" s="234"/>
      <c r="AI1075" s="246"/>
      <c r="AJ1075" s="246"/>
      <c r="AK1075" s="246"/>
      <c r="AL1075" s="246"/>
      <c r="AM1075" s="246"/>
      <c r="AN1075" s="246"/>
      <c r="AO1075" s="246"/>
      <c r="AP1075" s="246"/>
      <c r="AQ1075" s="246"/>
      <c r="AR1075" s="246"/>
      <c r="AS1075" s="246"/>
      <c r="AT1075" s="247"/>
      <c r="AU1075" s="247"/>
      <c r="AV1075" s="247"/>
      <c r="AW1075" s="247"/>
      <c r="AX1075" s="247"/>
      <c r="AY1075" s="247"/>
      <c r="AZ1075" s="247"/>
      <c r="BA1075" s="247"/>
      <c r="BB1075" s="247"/>
    </row>
    <row r="1076" spans="3:54" s="238" customFormat="1">
      <c r="C1076" s="239"/>
      <c r="D1076" s="240"/>
      <c r="E1076" s="239"/>
      <c r="F1076" s="241"/>
      <c r="G1076" s="239"/>
      <c r="H1076" s="290"/>
      <c r="I1076" s="239"/>
      <c r="J1076" s="290"/>
      <c r="K1076" s="243"/>
      <c r="L1076" s="290"/>
      <c r="M1076" s="243"/>
      <c r="N1076" s="290"/>
      <c r="O1076" s="292"/>
      <c r="P1076" s="170"/>
      <c r="Q1076" s="292"/>
      <c r="S1076" s="246"/>
      <c r="T1076" s="246"/>
      <c r="U1076" s="246"/>
      <c r="V1076" s="234"/>
      <c r="W1076" s="246"/>
      <c r="X1076" s="234"/>
      <c r="Y1076" s="246"/>
      <c r="Z1076" s="234"/>
      <c r="AA1076" s="246"/>
      <c r="AB1076" s="234"/>
      <c r="AC1076" s="246"/>
      <c r="AD1076" s="234"/>
      <c r="AE1076" s="246"/>
      <c r="AF1076" s="234"/>
      <c r="AG1076" s="246"/>
      <c r="AH1076" s="234"/>
      <c r="AI1076" s="246"/>
      <c r="AJ1076" s="246"/>
      <c r="AK1076" s="246"/>
      <c r="AL1076" s="246"/>
      <c r="AM1076" s="246"/>
      <c r="AN1076" s="246"/>
      <c r="AO1076" s="246"/>
      <c r="AP1076" s="246"/>
      <c r="AQ1076" s="246"/>
      <c r="AR1076" s="246"/>
      <c r="AS1076" s="246"/>
      <c r="AT1076" s="247"/>
      <c r="AU1076" s="247"/>
      <c r="AV1076" s="247"/>
      <c r="AW1076" s="247"/>
      <c r="AX1076" s="247"/>
      <c r="AY1076" s="247"/>
      <c r="AZ1076" s="247"/>
      <c r="BA1076" s="247"/>
      <c r="BB1076" s="247"/>
    </row>
    <row r="1077" spans="3:54" s="238" customFormat="1">
      <c r="C1077" s="239"/>
      <c r="D1077" s="240"/>
      <c r="E1077" s="239"/>
      <c r="F1077" s="241"/>
      <c r="G1077" s="239"/>
      <c r="H1077" s="290"/>
      <c r="I1077" s="239"/>
      <c r="J1077" s="290"/>
      <c r="K1077" s="243"/>
      <c r="L1077" s="290"/>
      <c r="M1077" s="243"/>
      <c r="N1077" s="290"/>
      <c r="O1077" s="292"/>
      <c r="P1077" s="170"/>
      <c r="Q1077" s="292"/>
      <c r="S1077" s="246"/>
      <c r="T1077" s="246"/>
      <c r="U1077" s="246"/>
      <c r="V1077" s="234"/>
      <c r="W1077" s="246"/>
      <c r="X1077" s="234"/>
      <c r="Y1077" s="246"/>
      <c r="Z1077" s="234"/>
      <c r="AA1077" s="246"/>
      <c r="AB1077" s="234"/>
      <c r="AC1077" s="246"/>
      <c r="AD1077" s="234"/>
      <c r="AE1077" s="246"/>
      <c r="AF1077" s="234"/>
      <c r="AG1077" s="246"/>
      <c r="AH1077" s="234"/>
      <c r="AI1077" s="246"/>
      <c r="AJ1077" s="246"/>
      <c r="AK1077" s="246"/>
      <c r="AL1077" s="246"/>
      <c r="AM1077" s="246"/>
      <c r="AN1077" s="246"/>
      <c r="AO1077" s="246"/>
      <c r="AP1077" s="246"/>
      <c r="AQ1077" s="246"/>
      <c r="AR1077" s="246"/>
      <c r="AS1077" s="246"/>
      <c r="AT1077" s="247"/>
      <c r="AU1077" s="247"/>
      <c r="AV1077" s="247"/>
      <c r="AW1077" s="247"/>
      <c r="AX1077" s="247"/>
      <c r="AY1077" s="247"/>
      <c r="AZ1077" s="247"/>
      <c r="BA1077" s="247"/>
      <c r="BB1077" s="247"/>
    </row>
    <row r="1078" spans="3:54" s="238" customFormat="1">
      <c r="C1078" s="239"/>
      <c r="D1078" s="240"/>
      <c r="E1078" s="239"/>
      <c r="F1078" s="241"/>
      <c r="G1078" s="239"/>
      <c r="H1078" s="290"/>
      <c r="I1078" s="239"/>
      <c r="J1078" s="290"/>
      <c r="K1078" s="243"/>
      <c r="L1078" s="290"/>
      <c r="M1078" s="243"/>
      <c r="N1078" s="290"/>
      <c r="O1078" s="292"/>
      <c r="P1078" s="170"/>
      <c r="Q1078" s="292"/>
      <c r="S1078" s="246"/>
      <c r="T1078" s="246"/>
      <c r="U1078" s="246"/>
      <c r="V1078" s="234"/>
      <c r="W1078" s="246"/>
      <c r="X1078" s="234"/>
      <c r="Y1078" s="246"/>
      <c r="Z1078" s="234"/>
      <c r="AA1078" s="246"/>
      <c r="AB1078" s="234"/>
      <c r="AC1078" s="246"/>
      <c r="AD1078" s="234"/>
      <c r="AE1078" s="246"/>
      <c r="AF1078" s="234"/>
      <c r="AG1078" s="246"/>
      <c r="AH1078" s="234"/>
      <c r="AI1078" s="246"/>
      <c r="AJ1078" s="246"/>
      <c r="AK1078" s="246"/>
      <c r="AL1078" s="246"/>
      <c r="AM1078" s="246"/>
      <c r="AN1078" s="246"/>
      <c r="AO1078" s="246"/>
      <c r="AP1078" s="246"/>
      <c r="AQ1078" s="246"/>
      <c r="AR1078" s="246"/>
      <c r="AS1078" s="246"/>
      <c r="AT1078" s="247"/>
      <c r="AU1078" s="247"/>
      <c r="AV1078" s="247"/>
      <c r="AW1078" s="247"/>
      <c r="AX1078" s="247"/>
      <c r="AY1078" s="247"/>
      <c r="AZ1078" s="247"/>
      <c r="BA1078" s="247"/>
      <c r="BB1078" s="247"/>
    </row>
    <row r="1079" spans="3:54" s="238" customFormat="1">
      <c r="C1079" s="239"/>
      <c r="D1079" s="240"/>
      <c r="E1079" s="239"/>
      <c r="F1079" s="241"/>
      <c r="G1079" s="239"/>
      <c r="H1079" s="290"/>
      <c r="I1079" s="239"/>
      <c r="J1079" s="290"/>
      <c r="K1079" s="243"/>
      <c r="L1079" s="290"/>
      <c r="M1079" s="243"/>
      <c r="N1079" s="290"/>
      <c r="O1079" s="292"/>
      <c r="P1079" s="170"/>
      <c r="Q1079" s="292"/>
      <c r="S1079" s="246"/>
      <c r="T1079" s="246"/>
      <c r="U1079" s="246"/>
      <c r="V1079" s="234"/>
      <c r="W1079" s="246"/>
      <c r="X1079" s="234"/>
      <c r="Y1079" s="246"/>
      <c r="Z1079" s="234"/>
      <c r="AA1079" s="246"/>
      <c r="AB1079" s="234"/>
      <c r="AC1079" s="246"/>
      <c r="AD1079" s="234"/>
      <c r="AE1079" s="246"/>
      <c r="AF1079" s="234"/>
      <c r="AG1079" s="246"/>
      <c r="AH1079" s="234"/>
      <c r="AI1079" s="246"/>
      <c r="AJ1079" s="246"/>
      <c r="AK1079" s="246"/>
      <c r="AL1079" s="246"/>
      <c r="AM1079" s="246"/>
      <c r="AN1079" s="246"/>
      <c r="AO1079" s="246"/>
      <c r="AP1079" s="246"/>
      <c r="AQ1079" s="246"/>
      <c r="AR1079" s="246"/>
      <c r="AS1079" s="246"/>
      <c r="AT1079" s="247"/>
      <c r="AU1079" s="247"/>
      <c r="AV1079" s="247"/>
      <c r="AW1079" s="247"/>
      <c r="AX1079" s="247"/>
      <c r="AY1079" s="247"/>
      <c r="AZ1079" s="247"/>
      <c r="BA1079" s="247"/>
      <c r="BB1079" s="247"/>
    </row>
    <row r="1080" spans="3:54" s="238" customFormat="1">
      <c r="C1080" s="239"/>
      <c r="D1080" s="240"/>
      <c r="E1080" s="239"/>
      <c r="F1080" s="241"/>
      <c r="G1080" s="239"/>
      <c r="H1080" s="290"/>
      <c r="I1080" s="239"/>
      <c r="J1080" s="290"/>
      <c r="K1080" s="243"/>
      <c r="L1080" s="290"/>
      <c r="M1080" s="243"/>
      <c r="N1080" s="290"/>
      <c r="O1080" s="292"/>
      <c r="P1080" s="170"/>
      <c r="Q1080" s="292"/>
      <c r="S1080" s="246"/>
      <c r="T1080" s="246"/>
      <c r="U1080" s="246"/>
      <c r="V1080" s="234"/>
      <c r="W1080" s="246"/>
      <c r="X1080" s="234"/>
      <c r="Y1080" s="246"/>
      <c r="Z1080" s="234"/>
      <c r="AA1080" s="246"/>
      <c r="AB1080" s="234"/>
      <c r="AC1080" s="246"/>
      <c r="AD1080" s="234"/>
      <c r="AE1080" s="246"/>
      <c r="AF1080" s="234"/>
      <c r="AG1080" s="246"/>
      <c r="AH1080" s="234"/>
      <c r="AI1080" s="246"/>
      <c r="AJ1080" s="246"/>
      <c r="AK1080" s="246"/>
      <c r="AL1080" s="246"/>
      <c r="AM1080" s="246"/>
      <c r="AN1080" s="246"/>
      <c r="AO1080" s="246"/>
      <c r="AP1080" s="246"/>
      <c r="AQ1080" s="246"/>
      <c r="AR1080" s="246"/>
      <c r="AS1080" s="246"/>
      <c r="AT1080" s="247"/>
      <c r="AU1080" s="247"/>
      <c r="AV1080" s="247"/>
      <c r="AW1080" s="247"/>
      <c r="AX1080" s="247"/>
      <c r="AY1080" s="247"/>
      <c r="AZ1080" s="247"/>
      <c r="BA1080" s="247"/>
      <c r="BB1080" s="247"/>
    </row>
    <row r="1081" spans="3:54" s="238" customFormat="1">
      <c r="C1081" s="239"/>
      <c r="D1081" s="240"/>
      <c r="E1081" s="239"/>
      <c r="F1081" s="241"/>
      <c r="G1081" s="239"/>
      <c r="H1081" s="290"/>
      <c r="I1081" s="239"/>
      <c r="J1081" s="290"/>
      <c r="K1081" s="243"/>
      <c r="L1081" s="290"/>
      <c r="M1081" s="243"/>
      <c r="N1081" s="290"/>
      <c r="O1081" s="292"/>
      <c r="P1081" s="170"/>
      <c r="Q1081" s="292"/>
      <c r="S1081" s="246"/>
      <c r="T1081" s="246"/>
      <c r="U1081" s="246"/>
      <c r="V1081" s="234"/>
      <c r="W1081" s="246"/>
      <c r="X1081" s="234"/>
      <c r="Y1081" s="246"/>
      <c r="Z1081" s="234"/>
      <c r="AA1081" s="246"/>
      <c r="AB1081" s="234"/>
      <c r="AC1081" s="246"/>
      <c r="AD1081" s="234"/>
      <c r="AE1081" s="246"/>
      <c r="AF1081" s="234"/>
      <c r="AG1081" s="246"/>
      <c r="AH1081" s="234"/>
      <c r="AI1081" s="246"/>
      <c r="AJ1081" s="246"/>
      <c r="AK1081" s="246"/>
      <c r="AL1081" s="246"/>
      <c r="AM1081" s="246"/>
      <c r="AN1081" s="246"/>
      <c r="AO1081" s="246"/>
      <c r="AP1081" s="246"/>
      <c r="AQ1081" s="246"/>
      <c r="AR1081" s="246"/>
      <c r="AS1081" s="246"/>
      <c r="AT1081" s="247"/>
      <c r="AU1081" s="247"/>
      <c r="AV1081" s="247"/>
      <c r="AW1081" s="247"/>
      <c r="AX1081" s="247"/>
      <c r="AY1081" s="247"/>
      <c r="AZ1081" s="247"/>
      <c r="BA1081" s="247"/>
      <c r="BB1081" s="247"/>
    </row>
    <row r="1082" spans="3:54" s="238" customFormat="1">
      <c r="C1082" s="239"/>
      <c r="D1082" s="240"/>
      <c r="E1082" s="239"/>
      <c r="F1082" s="241"/>
      <c r="G1082" s="239"/>
      <c r="H1082" s="290"/>
      <c r="I1082" s="239"/>
      <c r="J1082" s="290"/>
      <c r="K1082" s="243"/>
      <c r="L1082" s="290"/>
      <c r="M1082" s="243"/>
      <c r="N1082" s="290"/>
      <c r="O1082" s="292"/>
      <c r="P1082" s="170"/>
      <c r="Q1082" s="292"/>
      <c r="S1082" s="246"/>
      <c r="T1082" s="246"/>
      <c r="U1082" s="246"/>
      <c r="V1082" s="234"/>
      <c r="W1082" s="246"/>
      <c r="X1082" s="234"/>
      <c r="Y1082" s="246"/>
      <c r="Z1082" s="234"/>
      <c r="AA1082" s="246"/>
      <c r="AB1082" s="234"/>
      <c r="AC1082" s="246"/>
      <c r="AD1082" s="234"/>
      <c r="AE1082" s="246"/>
      <c r="AF1082" s="234"/>
      <c r="AG1082" s="246"/>
      <c r="AH1082" s="234"/>
      <c r="AI1082" s="246"/>
      <c r="AJ1082" s="246"/>
      <c r="AK1082" s="246"/>
      <c r="AL1082" s="246"/>
      <c r="AM1082" s="246"/>
      <c r="AN1082" s="246"/>
      <c r="AO1082" s="246"/>
      <c r="AP1082" s="246"/>
      <c r="AQ1082" s="246"/>
      <c r="AR1082" s="246"/>
      <c r="AS1082" s="246"/>
      <c r="AT1082" s="247"/>
      <c r="AU1082" s="247"/>
      <c r="AV1082" s="247"/>
      <c r="AW1082" s="247"/>
      <c r="AX1082" s="247"/>
      <c r="AY1082" s="247"/>
      <c r="AZ1082" s="247"/>
      <c r="BA1082" s="247"/>
      <c r="BB1082" s="247"/>
    </row>
    <row r="1083" spans="3:54" s="238" customFormat="1">
      <c r="C1083" s="239"/>
      <c r="D1083" s="240"/>
      <c r="E1083" s="239"/>
      <c r="F1083" s="241"/>
      <c r="G1083" s="239"/>
      <c r="H1083" s="290"/>
      <c r="I1083" s="239"/>
      <c r="J1083" s="290"/>
      <c r="K1083" s="243"/>
      <c r="L1083" s="290"/>
      <c r="M1083" s="243"/>
      <c r="N1083" s="290"/>
      <c r="O1083" s="292"/>
      <c r="P1083" s="170"/>
      <c r="Q1083" s="292"/>
      <c r="S1083" s="246"/>
      <c r="T1083" s="246"/>
      <c r="U1083" s="246"/>
      <c r="V1083" s="234"/>
      <c r="W1083" s="246"/>
      <c r="X1083" s="234"/>
      <c r="Y1083" s="246"/>
      <c r="Z1083" s="234"/>
      <c r="AA1083" s="246"/>
      <c r="AB1083" s="234"/>
      <c r="AC1083" s="246"/>
      <c r="AD1083" s="234"/>
      <c r="AE1083" s="246"/>
      <c r="AF1083" s="234"/>
      <c r="AG1083" s="246"/>
      <c r="AH1083" s="234"/>
      <c r="AI1083" s="246"/>
      <c r="AJ1083" s="246"/>
      <c r="AK1083" s="246"/>
      <c r="AL1083" s="246"/>
      <c r="AM1083" s="246"/>
      <c r="AN1083" s="246"/>
      <c r="AO1083" s="246"/>
      <c r="AP1083" s="246"/>
      <c r="AQ1083" s="246"/>
      <c r="AR1083" s="246"/>
      <c r="AS1083" s="246"/>
      <c r="AT1083" s="247"/>
      <c r="AU1083" s="247"/>
      <c r="AV1083" s="247"/>
      <c r="AW1083" s="247"/>
      <c r="AX1083" s="247"/>
      <c r="AY1083" s="247"/>
      <c r="AZ1083" s="247"/>
      <c r="BA1083" s="247"/>
      <c r="BB1083" s="247"/>
    </row>
    <row r="1084" spans="3:54" s="238" customFormat="1">
      <c r="C1084" s="239"/>
      <c r="D1084" s="240"/>
      <c r="E1084" s="239"/>
      <c r="F1084" s="241"/>
      <c r="G1084" s="239"/>
      <c r="H1084" s="290"/>
      <c r="I1084" s="239"/>
      <c r="J1084" s="290"/>
      <c r="K1084" s="243"/>
      <c r="L1084" s="290"/>
      <c r="M1084" s="243"/>
      <c r="N1084" s="290"/>
      <c r="O1084" s="292"/>
      <c r="P1084" s="170"/>
      <c r="Q1084" s="292"/>
      <c r="S1084" s="246"/>
      <c r="T1084" s="246"/>
      <c r="U1084" s="246"/>
      <c r="V1084" s="234"/>
      <c r="W1084" s="246"/>
      <c r="X1084" s="234"/>
      <c r="Y1084" s="246"/>
      <c r="Z1084" s="234"/>
      <c r="AA1084" s="246"/>
      <c r="AB1084" s="234"/>
      <c r="AC1084" s="246"/>
      <c r="AD1084" s="234"/>
      <c r="AE1084" s="246"/>
      <c r="AF1084" s="234"/>
      <c r="AG1084" s="246"/>
      <c r="AH1084" s="234"/>
      <c r="AI1084" s="246"/>
      <c r="AJ1084" s="246"/>
      <c r="AK1084" s="246"/>
      <c r="AL1084" s="246"/>
      <c r="AM1084" s="246"/>
      <c r="AN1084" s="246"/>
      <c r="AO1084" s="246"/>
      <c r="AP1084" s="246"/>
      <c r="AQ1084" s="246"/>
      <c r="AR1084" s="246"/>
      <c r="AS1084" s="246"/>
      <c r="AT1084" s="247"/>
      <c r="AU1084" s="247"/>
      <c r="AV1084" s="247"/>
      <c r="AW1084" s="247"/>
      <c r="AX1084" s="247"/>
      <c r="AY1084" s="247"/>
      <c r="AZ1084" s="247"/>
      <c r="BA1084" s="247"/>
      <c r="BB1084" s="247"/>
    </row>
    <row r="1085" spans="3:54" s="238" customFormat="1">
      <c r="C1085" s="239"/>
      <c r="D1085" s="240"/>
      <c r="E1085" s="239"/>
      <c r="F1085" s="241"/>
      <c r="G1085" s="239"/>
      <c r="H1085" s="290"/>
      <c r="I1085" s="239"/>
      <c r="J1085" s="290"/>
      <c r="K1085" s="243"/>
      <c r="L1085" s="290"/>
      <c r="M1085" s="243"/>
      <c r="N1085" s="290"/>
      <c r="O1085" s="292"/>
      <c r="P1085" s="170"/>
      <c r="Q1085" s="292"/>
      <c r="S1085" s="246"/>
      <c r="T1085" s="246"/>
      <c r="U1085" s="246"/>
      <c r="V1085" s="234"/>
      <c r="W1085" s="246"/>
      <c r="X1085" s="234"/>
      <c r="Y1085" s="246"/>
      <c r="Z1085" s="234"/>
      <c r="AA1085" s="246"/>
      <c r="AB1085" s="234"/>
      <c r="AC1085" s="246"/>
      <c r="AD1085" s="234"/>
      <c r="AE1085" s="246"/>
      <c r="AF1085" s="234"/>
      <c r="AG1085" s="246"/>
      <c r="AH1085" s="234"/>
      <c r="AI1085" s="246"/>
      <c r="AJ1085" s="246"/>
      <c r="AK1085" s="246"/>
      <c r="AL1085" s="246"/>
      <c r="AM1085" s="246"/>
      <c r="AN1085" s="246"/>
      <c r="AO1085" s="246"/>
      <c r="AP1085" s="246"/>
      <c r="AQ1085" s="246"/>
      <c r="AR1085" s="246"/>
      <c r="AS1085" s="246"/>
      <c r="AT1085" s="247"/>
      <c r="AU1085" s="247"/>
      <c r="AV1085" s="247"/>
      <c r="AW1085" s="247"/>
      <c r="AX1085" s="247"/>
      <c r="AY1085" s="247"/>
      <c r="AZ1085" s="247"/>
      <c r="BA1085" s="247"/>
      <c r="BB1085" s="247"/>
    </row>
    <row r="1086" spans="3:54" s="238" customFormat="1">
      <c r="C1086" s="239"/>
      <c r="D1086" s="240"/>
      <c r="E1086" s="239"/>
      <c r="F1086" s="241"/>
      <c r="G1086" s="239"/>
      <c r="H1086" s="290"/>
      <c r="I1086" s="239"/>
      <c r="J1086" s="290"/>
      <c r="K1086" s="243"/>
      <c r="L1086" s="290"/>
      <c r="M1086" s="243"/>
      <c r="N1086" s="290"/>
      <c r="O1086" s="292"/>
      <c r="P1086" s="170"/>
      <c r="Q1086" s="292"/>
      <c r="S1086" s="246"/>
      <c r="T1086" s="246"/>
      <c r="U1086" s="246"/>
      <c r="V1086" s="234"/>
      <c r="W1086" s="246"/>
      <c r="X1086" s="234"/>
      <c r="Y1086" s="246"/>
      <c r="Z1086" s="234"/>
      <c r="AA1086" s="246"/>
      <c r="AB1086" s="234"/>
      <c r="AC1086" s="246"/>
      <c r="AD1086" s="234"/>
      <c r="AE1086" s="246"/>
      <c r="AF1086" s="234"/>
      <c r="AG1086" s="246"/>
      <c r="AH1086" s="234"/>
      <c r="AI1086" s="246"/>
      <c r="AJ1086" s="246"/>
      <c r="AK1086" s="246"/>
      <c r="AL1086" s="246"/>
      <c r="AM1086" s="246"/>
      <c r="AN1086" s="246"/>
      <c r="AO1086" s="246"/>
      <c r="AP1086" s="246"/>
      <c r="AQ1086" s="246"/>
      <c r="AR1086" s="246"/>
      <c r="AS1086" s="246"/>
      <c r="AT1086" s="247"/>
      <c r="AU1086" s="247"/>
      <c r="AV1086" s="247"/>
      <c r="AW1086" s="247"/>
      <c r="AX1086" s="247"/>
      <c r="AY1086" s="247"/>
      <c r="AZ1086" s="247"/>
      <c r="BA1086" s="247"/>
      <c r="BB1086" s="247"/>
    </row>
    <row r="1087" spans="3:54" s="238" customFormat="1">
      <c r="C1087" s="239"/>
      <c r="D1087" s="240"/>
      <c r="E1087" s="239"/>
      <c r="F1087" s="241"/>
      <c r="G1087" s="239"/>
      <c r="H1087" s="290"/>
      <c r="I1087" s="239"/>
      <c r="J1087" s="290"/>
      <c r="K1087" s="243"/>
      <c r="L1087" s="290"/>
      <c r="M1087" s="243"/>
      <c r="N1087" s="290"/>
      <c r="O1087" s="292"/>
      <c r="P1087" s="170"/>
      <c r="Q1087" s="292"/>
      <c r="S1087" s="246"/>
      <c r="T1087" s="246"/>
      <c r="U1087" s="246"/>
      <c r="V1087" s="234"/>
      <c r="W1087" s="246"/>
      <c r="X1087" s="234"/>
      <c r="Y1087" s="246"/>
      <c r="Z1087" s="234"/>
      <c r="AA1087" s="246"/>
      <c r="AB1087" s="234"/>
      <c r="AC1087" s="246"/>
      <c r="AD1087" s="234"/>
      <c r="AE1087" s="246"/>
      <c r="AF1087" s="234"/>
      <c r="AG1087" s="246"/>
      <c r="AH1087" s="234"/>
      <c r="AI1087" s="246"/>
      <c r="AJ1087" s="246"/>
      <c r="AK1087" s="246"/>
      <c r="AL1087" s="246"/>
      <c r="AM1087" s="246"/>
      <c r="AN1087" s="246"/>
      <c r="AO1087" s="246"/>
      <c r="AP1087" s="246"/>
      <c r="AQ1087" s="246"/>
      <c r="AR1087" s="246"/>
      <c r="AS1087" s="246"/>
      <c r="AT1087" s="247"/>
      <c r="AU1087" s="247"/>
      <c r="AV1087" s="247"/>
      <c r="AW1087" s="247"/>
      <c r="AX1087" s="247"/>
      <c r="AY1087" s="247"/>
      <c r="AZ1087" s="247"/>
      <c r="BA1087" s="247"/>
      <c r="BB1087" s="247"/>
    </row>
    <row r="1088" spans="3:54" s="238" customFormat="1">
      <c r="C1088" s="239"/>
      <c r="D1088" s="240"/>
      <c r="E1088" s="239"/>
      <c r="F1088" s="241"/>
      <c r="G1088" s="239"/>
      <c r="H1088" s="290"/>
      <c r="I1088" s="239"/>
      <c r="J1088" s="290"/>
      <c r="K1088" s="243"/>
      <c r="L1088" s="290"/>
      <c r="M1088" s="243"/>
      <c r="N1088" s="290"/>
      <c r="O1088" s="292"/>
      <c r="P1088" s="170"/>
      <c r="Q1088" s="292"/>
      <c r="S1088" s="246"/>
      <c r="T1088" s="246"/>
      <c r="U1088" s="246"/>
      <c r="V1088" s="234"/>
      <c r="W1088" s="246"/>
      <c r="X1088" s="234"/>
      <c r="Y1088" s="246"/>
      <c r="Z1088" s="234"/>
      <c r="AA1088" s="246"/>
      <c r="AB1088" s="234"/>
      <c r="AC1088" s="246"/>
      <c r="AD1088" s="234"/>
      <c r="AE1088" s="246"/>
      <c r="AF1088" s="234"/>
      <c r="AG1088" s="246"/>
      <c r="AH1088" s="234"/>
      <c r="AI1088" s="246"/>
      <c r="AJ1088" s="246"/>
      <c r="AK1088" s="246"/>
      <c r="AL1088" s="246"/>
      <c r="AM1088" s="246"/>
      <c r="AN1088" s="246"/>
      <c r="AO1088" s="246"/>
      <c r="AP1088" s="246"/>
      <c r="AQ1088" s="246"/>
      <c r="AR1088" s="246"/>
      <c r="AS1088" s="246"/>
      <c r="AT1088" s="247"/>
      <c r="AU1088" s="247"/>
      <c r="AV1088" s="247"/>
      <c r="AW1088" s="247"/>
      <c r="AX1088" s="247"/>
      <c r="AY1088" s="247"/>
      <c r="AZ1088" s="247"/>
      <c r="BA1088" s="247"/>
      <c r="BB1088" s="247"/>
    </row>
    <row r="1089" spans="3:54" s="238" customFormat="1">
      <c r="C1089" s="239"/>
      <c r="D1089" s="240"/>
      <c r="E1089" s="239"/>
      <c r="F1089" s="241"/>
      <c r="G1089" s="239"/>
      <c r="H1089" s="290"/>
      <c r="I1089" s="239"/>
      <c r="J1089" s="290"/>
      <c r="K1089" s="243"/>
      <c r="L1089" s="290"/>
      <c r="M1089" s="243"/>
      <c r="N1089" s="290"/>
      <c r="O1089" s="292"/>
      <c r="P1089" s="170"/>
      <c r="Q1089" s="292"/>
      <c r="S1089" s="246"/>
      <c r="T1089" s="246"/>
      <c r="U1089" s="246"/>
      <c r="V1089" s="234"/>
      <c r="W1089" s="246"/>
      <c r="X1089" s="234"/>
      <c r="Y1089" s="246"/>
      <c r="Z1089" s="234"/>
      <c r="AA1089" s="246"/>
      <c r="AB1089" s="234"/>
      <c r="AC1089" s="246"/>
      <c r="AD1089" s="234"/>
      <c r="AE1089" s="246"/>
      <c r="AF1089" s="234"/>
      <c r="AG1089" s="246"/>
      <c r="AH1089" s="234"/>
      <c r="AI1089" s="246"/>
      <c r="AJ1089" s="246"/>
      <c r="AK1089" s="246"/>
      <c r="AL1089" s="246"/>
      <c r="AM1089" s="246"/>
      <c r="AN1089" s="246"/>
      <c r="AO1089" s="246"/>
      <c r="AP1089" s="246"/>
      <c r="AQ1089" s="246"/>
      <c r="AR1089" s="246"/>
      <c r="AS1089" s="246"/>
      <c r="AT1089" s="247"/>
      <c r="AU1089" s="247"/>
      <c r="AV1089" s="247"/>
      <c r="AW1089" s="247"/>
      <c r="AX1089" s="247"/>
      <c r="AY1089" s="247"/>
      <c r="AZ1089" s="247"/>
      <c r="BA1089" s="247"/>
      <c r="BB1089" s="247"/>
    </row>
    <row r="1090" spans="3:54" s="238" customFormat="1">
      <c r="C1090" s="239"/>
      <c r="D1090" s="240"/>
      <c r="E1090" s="239"/>
      <c r="F1090" s="241"/>
      <c r="G1090" s="239"/>
      <c r="H1090" s="290"/>
      <c r="I1090" s="239"/>
      <c r="J1090" s="290"/>
      <c r="K1090" s="243"/>
      <c r="L1090" s="290"/>
      <c r="M1090" s="243"/>
      <c r="N1090" s="290"/>
      <c r="O1090" s="292"/>
      <c r="P1090" s="170"/>
      <c r="Q1090" s="292"/>
      <c r="S1090" s="246"/>
      <c r="T1090" s="246"/>
      <c r="U1090" s="246"/>
      <c r="V1090" s="234"/>
      <c r="W1090" s="246"/>
      <c r="X1090" s="234"/>
      <c r="Y1090" s="246"/>
      <c r="Z1090" s="234"/>
      <c r="AA1090" s="246"/>
      <c r="AB1090" s="234"/>
      <c r="AC1090" s="246"/>
      <c r="AD1090" s="234"/>
      <c r="AE1090" s="246"/>
      <c r="AF1090" s="234"/>
      <c r="AG1090" s="246"/>
      <c r="AH1090" s="234"/>
      <c r="AI1090" s="246"/>
      <c r="AJ1090" s="246"/>
      <c r="AK1090" s="246"/>
      <c r="AL1090" s="246"/>
      <c r="AM1090" s="246"/>
      <c r="AN1090" s="246"/>
      <c r="AO1090" s="246"/>
      <c r="AP1090" s="246"/>
      <c r="AQ1090" s="246"/>
      <c r="AR1090" s="246"/>
      <c r="AS1090" s="246"/>
      <c r="AT1090" s="247"/>
      <c r="AU1090" s="247"/>
      <c r="AV1090" s="247"/>
      <c r="AW1090" s="247"/>
      <c r="AX1090" s="247"/>
      <c r="AY1090" s="247"/>
      <c r="AZ1090" s="247"/>
      <c r="BA1090" s="247"/>
      <c r="BB1090" s="247"/>
    </row>
    <row r="1091" spans="3:54" s="238" customFormat="1">
      <c r="C1091" s="239"/>
      <c r="D1091" s="240"/>
      <c r="E1091" s="239"/>
      <c r="F1091" s="241"/>
      <c r="G1091" s="239"/>
      <c r="H1091" s="290"/>
      <c r="I1091" s="239"/>
      <c r="J1091" s="290"/>
      <c r="K1091" s="243"/>
      <c r="L1091" s="290"/>
      <c r="M1091" s="243"/>
      <c r="N1091" s="290"/>
      <c r="O1091" s="292"/>
      <c r="P1091" s="170"/>
      <c r="Q1091" s="292"/>
      <c r="S1091" s="246"/>
      <c r="T1091" s="246"/>
      <c r="U1091" s="246"/>
      <c r="V1091" s="234"/>
      <c r="W1091" s="246"/>
      <c r="X1091" s="234"/>
      <c r="Y1091" s="246"/>
      <c r="Z1091" s="234"/>
      <c r="AA1091" s="246"/>
      <c r="AB1091" s="234"/>
      <c r="AC1091" s="246"/>
      <c r="AD1091" s="234"/>
      <c r="AE1091" s="246"/>
      <c r="AF1091" s="234"/>
      <c r="AG1091" s="246"/>
      <c r="AH1091" s="234"/>
      <c r="AI1091" s="246"/>
      <c r="AJ1091" s="246"/>
      <c r="AK1091" s="246"/>
      <c r="AL1091" s="246"/>
      <c r="AM1091" s="246"/>
      <c r="AN1091" s="246"/>
      <c r="AO1091" s="246"/>
      <c r="AP1091" s="246"/>
      <c r="AQ1091" s="246"/>
      <c r="AR1091" s="246"/>
      <c r="AS1091" s="246"/>
      <c r="AT1091" s="247"/>
      <c r="AU1091" s="247"/>
      <c r="AV1091" s="247"/>
      <c r="AW1091" s="247"/>
      <c r="AX1091" s="247"/>
      <c r="AY1091" s="247"/>
      <c r="AZ1091" s="247"/>
      <c r="BA1091" s="247"/>
      <c r="BB1091" s="247"/>
    </row>
    <row r="1092" spans="3:54" s="238" customFormat="1">
      <c r="C1092" s="239"/>
      <c r="D1092" s="240"/>
      <c r="E1092" s="239"/>
      <c r="F1092" s="241"/>
      <c r="G1092" s="239"/>
      <c r="H1092" s="290"/>
      <c r="I1092" s="239"/>
      <c r="J1092" s="290"/>
      <c r="K1092" s="243"/>
      <c r="L1092" s="290"/>
      <c r="M1092" s="243"/>
      <c r="N1092" s="290"/>
      <c r="O1092" s="292"/>
      <c r="P1092" s="170"/>
      <c r="Q1092" s="292"/>
      <c r="S1092" s="246"/>
      <c r="T1092" s="246"/>
      <c r="U1092" s="246"/>
      <c r="V1092" s="234"/>
      <c r="W1092" s="246"/>
      <c r="X1092" s="234"/>
      <c r="Y1092" s="246"/>
      <c r="Z1092" s="234"/>
      <c r="AA1092" s="246"/>
      <c r="AB1092" s="234"/>
      <c r="AC1092" s="246"/>
      <c r="AD1092" s="234"/>
      <c r="AE1092" s="246"/>
      <c r="AF1092" s="234"/>
      <c r="AG1092" s="246"/>
      <c r="AH1092" s="234"/>
      <c r="AI1092" s="246"/>
      <c r="AJ1092" s="246"/>
      <c r="AK1092" s="246"/>
      <c r="AL1092" s="246"/>
      <c r="AM1092" s="246"/>
      <c r="AN1092" s="246"/>
      <c r="AO1092" s="246"/>
      <c r="AP1092" s="246"/>
      <c r="AQ1092" s="246"/>
      <c r="AR1092" s="246"/>
      <c r="AS1092" s="246"/>
      <c r="AT1092" s="247"/>
      <c r="AU1092" s="247"/>
      <c r="AV1092" s="247"/>
      <c r="AW1092" s="247"/>
      <c r="AX1092" s="247"/>
      <c r="AY1092" s="247"/>
      <c r="AZ1092" s="247"/>
      <c r="BA1092" s="247"/>
      <c r="BB1092" s="247"/>
    </row>
    <row r="1093" spans="3:54" s="238" customFormat="1">
      <c r="C1093" s="239"/>
      <c r="D1093" s="240"/>
      <c r="E1093" s="239"/>
      <c r="F1093" s="241"/>
      <c r="G1093" s="239"/>
      <c r="H1093" s="290"/>
      <c r="I1093" s="239"/>
      <c r="J1093" s="290"/>
      <c r="K1093" s="243"/>
      <c r="L1093" s="290"/>
      <c r="M1093" s="243"/>
      <c r="N1093" s="290"/>
      <c r="O1093" s="292"/>
      <c r="P1093" s="170"/>
      <c r="Q1093" s="292"/>
      <c r="S1093" s="246"/>
      <c r="T1093" s="246"/>
      <c r="U1093" s="246"/>
      <c r="V1093" s="234"/>
      <c r="W1093" s="246"/>
      <c r="X1093" s="234"/>
      <c r="Y1093" s="246"/>
      <c r="Z1093" s="234"/>
      <c r="AA1093" s="246"/>
      <c r="AB1093" s="234"/>
      <c r="AC1093" s="246"/>
      <c r="AD1093" s="234"/>
      <c r="AE1093" s="246"/>
      <c r="AF1093" s="234"/>
      <c r="AG1093" s="246"/>
      <c r="AH1093" s="234"/>
      <c r="AI1093" s="246"/>
      <c r="AJ1093" s="246"/>
      <c r="AK1093" s="246"/>
      <c r="AL1093" s="246"/>
      <c r="AM1093" s="246"/>
      <c r="AN1093" s="246"/>
      <c r="AO1093" s="246"/>
      <c r="AP1093" s="246"/>
      <c r="AQ1093" s="246"/>
      <c r="AR1093" s="246"/>
      <c r="AS1093" s="246"/>
      <c r="AT1093" s="247"/>
      <c r="AU1093" s="247"/>
      <c r="AV1093" s="247"/>
      <c r="AW1093" s="247"/>
      <c r="AX1093" s="247"/>
      <c r="AY1093" s="247"/>
      <c r="AZ1093" s="247"/>
      <c r="BA1093" s="247"/>
      <c r="BB1093" s="247"/>
    </row>
    <row r="1094" spans="3:54" s="238" customFormat="1">
      <c r="C1094" s="239"/>
      <c r="D1094" s="240"/>
      <c r="E1094" s="239"/>
      <c r="F1094" s="241"/>
      <c r="G1094" s="239"/>
      <c r="H1094" s="290"/>
      <c r="I1094" s="239"/>
      <c r="J1094" s="290"/>
      <c r="K1094" s="243"/>
      <c r="L1094" s="290"/>
      <c r="M1094" s="243"/>
      <c r="N1094" s="290"/>
      <c r="O1094" s="292"/>
      <c r="P1094" s="170"/>
      <c r="Q1094" s="292"/>
      <c r="S1094" s="246"/>
      <c r="T1094" s="246"/>
      <c r="U1094" s="246"/>
      <c r="V1094" s="234"/>
      <c r="W1094" s="246"/>
      <c r="X1094" s="234"/>
      <c r="Y1094" s="246"/>
      <c r="Z1094" s="234"/>
      <c r="AA1094" s="246"/>
      <c r="AB1094" s="234"/>
      <c r="AC1094" s="246"/>
      <c r="AD1094" s="234"/>
      <c r="AE1094" s="246"/>
      <c r="AF1094" s="234"/>
      <c r="AG1094" s="246"/>
      <c r="AH1094" s="234"/>
      <c r="AI1094" s="246"/>
      <c r="AJ1094" s="246"/>
      <c r="AK1094" s="246"/>
      <c r="AL1094" s="246"/>
      <c r="AM1094" s="246"/>
      <c r="AN1094" s="246"/>
      <c r="AO1094" s="246"/>
      <c r="AP1094" s="246"/>
      <c r="AQ1094" s="246"/>
      <c r="AR1094" s="246"/>
      <c r="AS1094" s="246"/>
      <c r="AT1094" s="247"/>
      <c r="AU1094" s="247"/>
      <c r="AV1094" s="247"/>
      <c r="AW1094" s="247"/>
      <c r="AX1094" s="247"/>
      <c r="AY1094" s="247"/>
      <c r="AZ1094" s="247"/>
      <c r="BA1094" s="247"/>
      <c r="BB1094" s="247"/>
    </row>
    <row r="1095" spans="3:54" s="238" customFormat="1">
      <c r="C1095" s="239"/>
      <c r="D1095" s="240"/>
      <c r="E1095" s="239"/>
      <c r="F1095" s="241"/>
      <c r="G1095" s="239"/>
      <c r="H1095" s="290"/>
      <c r="I1095" s="239"/>
      <c r="J1095" s="290"/>
      <c r="K1095" s="243"/>
      <c r="L1095" s="290"/>
      <c r="M1095" s="243"/>
      <c r="N1095" s="290"/>
      <c r="O1095" s="292"/>
      <c r="P1095" s="170"/>
      <c r="Q1095" s="292"/>
      <c r="S1095" s="246"/>
      <c r="T1095" s="246"/>
      <c r="U1095" s="246"/>
      <c r="V1095" s="234"/>
      <c r="W1095" s="246"/>
      <c r="X1095" s="234"/>
      <c r="Y1095" s="246"/>
      <c r="Z1095" s="234"/>
      <c r="AA1095" s="246"/>
      <c r="AB1095" s="234"/>
      <c r="AC1095" s="246"/>
      <c r="AD1095" s="234"/>
      <c r="AE1095" s="246"/>
      <c r="AF1095" s="234"/>
      <c r="AG1095" s="246"/>
      <c r="AH1095" s="234"/>
      <c r="AI1095" s="246"/>
      <c r="AJ1095" s="246"/>
      <c r="AK1095" s="246"/>
      <c r="AL1095" s="246"/>
      <c r="AM1095" s="246"/>
      <c r="AN1095" s="246"/>
      <c r="AO1095" s="246"/>
      <c r="AP1095" s="246"/>
      <c r="AQ1095" s="246"/>
      <c r="AR1095" s="246"/>
      <c r="AS1095" s="246"/>
      <c r="AT1095" s="247"/>
      <c r="AU1095" s="247"/>
      <c r="AV1095" s="247"/>
      <c r="AW1095" s="247"/>
      <c r="AX1095" s="247"/>
      <c r="AY1095" s="247"/>
      <c r="AZ1095" s="247"/>
      <c r="BA1095" s="247"/>
      <c r="BB1095" s="247"/>
    </row>
    <row r="1096" spans="3:54" s="238" customFormat="1">
      <c r="C1096" s="239"/>
      <c r="D1096" s="240"/>
      <c r="E1096" s="239"/>
      <c r="F1096" s="241"/>
      <c r="G1096" s="239"/>
      <c r="H1096" s="290"/>
      <c r="I1096" s="239"/>
      <c r="J1096" s="290"/>
      <c r="K1096" s="243"/>
      <c r="L1096" s="290"/>
      <c r="M1096" s="243"/>
      <c r="N1096" s="290"/>
      <c r="O1096" s="292"/>
      <c r="P1096" s="170"/>
      <c r="Q1096" s="292"/>
      <c r="S1096" s="246"/>
      <c r="T1096" s="246"/>
      <c r="U1096" s="246"/>
      <c r="V1096" s="234"/>
      <c r="W1096" s="246"/>
      <c r="X1096" s="234"/>
      <c r="Y1096" s="246"/>
      <c r="Z1096" s="234"/>
      <c r="AA1096" s="246"/>
      <c r="AB1096" s="234"/>
      <c r="AC1096" s="246"/>
      <c r="AD1096" s="234"/>
      <c r="AE1096" s="246"/>
      <c r="AF1096" s="234"/>
      <c r="AG1096" s="246"/>
      <c r="AH1096" s="234"/>
      <c r="AI1096" s="246"/>
      <c r="AJ1096" s="246"/>
      <c r="AK1096" s="246"/>
      <c r="AL1096" s="246"/>
      <c r="AM1096" s="246"/>
      <c r="AN1096" s="246"/>
      <c r="AO1096" s="246"/>
      <c r="AP1096" s="246"/>
      <c r="AQ1096" s="246"/>
      <c r="AR1096" s="246"/>
      <c r="AS1096" s="246"/>
      <c r="AT1096" s="247"/>
      <c r="AU1096" s="247"/>
      <c r="AV1096" s="247"/>
      <c r="AW1096" s="247"/>
      <c r="AX1096" s="247"/>
      <c r="AY1096" s="247"/>
      <c r="AZ1096" s="247"/>
      <c r="BA1096" s="247"/>
      <c r="BB1096" s="247"/>
    </row>
    <row r="1097" spans="3:54" s="238" customFormat="1">
      <c r="C1097" s="239"/>
      <c r="D1097" s="240"/>
      <c r="E1097" s="239"/>
      <c r="F1097" s="241"/>
      <c r="G1097" s="239"/>
      <c r="H1097" s="290"/>
      <c r="I1097" s="239"/>
      <c r="J1097" s="290"/>
      <c r="K1097" s="243"/>
      <c r="L1097" s="290"/>
      <c r="M1097" s="243"/>
      <c r="N1097" s="290"/>
      <c r="O1097" s="292"/>
      <c r="P1097" s="170"/>
      <c r="Q1097" s="292"/>
      <c r="S1097" s="246"/>
      <c r="T1097" s="246"/>
      <c r="U1097" s="246"/>
      <c r="V1097" s="234"/>
      <c r="W1097" s="246"/>
      <c r="X1097" s="234"/>
      <c r="Y1097" s="246"/>
      <c r="Z1097" s="234"/>
      <c r="AA1097" s="246"/>
      <c r="AB1097" s="234"/>
      <c r="AC1097" s="246"/>
      <c r="AD1097" s="234"/>
      <c r="AE1097" s="246"/>
      <c r="AF1097" s="234"/>
      <c r="AG1097" s="246"/>
      <c r="AH1097" s="234"/>
      <c r="AI1097" s="246"/>
      <c r="AJ1097" s="246"/>
      <c r="AK1097" s="246"/>
      <c r="AL1097" s="246"/>
      <c r="AM1097" s="246"/>
      <c r="AN1097" s="246"/>
      <c r="AO1097" s="246"/>
      <c r="AP1097" s="246"/>
      <c r="AQ1097" s="246"/>
      <c r="AR1097" s="246"/>
      <c r="AS1097" s="246"/>
      <c r="AT1097" s="247"/>
      <c r="AU1097" s="247"/>
      <c r="AV1097" s="247"/>
      <c r="AW1097" s="247"/>
      <c r="AX1097" s="247"/>
      <c r="AY1097" s="247"/>
      <c r="AZ1097" s="247"/>
      <c r="BA1097" s="247"/>
      <c r="BB1097" s="247"/>
    </row>
    <row r="1098" spans="3:54" s="238" customFormat="1">
      <c r="C1098" s="239"/>
      <c r="D1098" s="240"/>
      <c r="E1098" s="239"/>
      <c r="F1098" s="241"/>
      <c r="G1098" s="239"/>
      <c r="H1098" s="290"/>
      <c r="I1098" s="239"/>
      <c r="J1098" s="290"/>
      <c r="K1098" s="243"/>
      <c r="L1098" s="290"/>
      <c r="M1098" s="243"/>
      <c r="N1098" s="290"/>
      <c r="O1098" s="292"/>
      <c r="P1098" s="170"/>
      <c r="Q1098" s="292"/>
      <c r="S1098" s="246"/>
      <c r="T1098" s="246"/>
      <c r="U1098" s="246"/>
      <c r="V1098" s="234"/>
      <c r="W1098" s="246"/>
      <c r="X1098" s="234"/>
      <c r="Y1098" s="246"/>
      <c r="Z1098" s="234"/>
      <c r="AA1098" s="246"/>
      <c r="AB1098" s="234"/>
      <c r="AC1098" s="246"/>
      <c r="AD1098" s="234"/>
      <c r="AE1098" s="246"/>
      <c r="AF1098" s="234"/>
      <c r="AG1098" s="246"/>
      <c r="AH1098" s="234"/>
      <c r="AI1098" s="246"/>
      <c r="AJ1098" s="246"/>
      <c r="AK1098" s="246"/>
      <c r="AL1098" s="246"/>
      <c r="AM1098" s="246"/>
      <c r="AN1098" s="246"/>
      <c r="AO1098" s="246"/>
      <c r="AP1098" s="246"/>
      <c r="AQ1098" s="246"/>
      <c r="AR1098" s="246"/>
      <c r="AS1098" s="246"/>
      <c r="AT1098" s="247"/>
      <c r="AU1098" s="247"/>
      <c r="AV1098" s="247"/>
      <c r="AW1098" s="247"/>
      <c r="AX1098" s="247"/>
      <c r="AY1098" s="247"/>
      <c r="AZ1098" s="247"/>
      <c r="BA1098" s="247"/>
      <c r="BB1098" s="247"/>
    </row>
    <row r="1099" spans="3:54" s="238" customFormat="1">
      <c r="C1099" s="239"/>
      <c r="D1099" s="240"/>
      <c r="E1099" s="239"/>
      <c r="F1099" s="241"/>
      <c r="G1099" s="239"/>
      <c r="H1099" s="290"/>
      <c r="I1099" s="239"/>
      <c r="J1099" s="290"/>
      <c r="K1099" s="243"/>
      <c r="L1099" s="290"/>
      <c r="M1099" s="243"/>
      <c r="N1099" s="290"/>
      <c r="O1099" s="292"/>
      <c r="P1099" s="170"/>
      <c r="Q1099" s="292"/>
      <c r="S1099" s="246"/>
      <c r="T1099" s="246"/>
      <c r="U1099" s="246"/>
      <c r="V1099" s="234"/>
      <c r="W1099" s="246"/>
      <c r="X1099" s="234"/>
      <c r="Y1099" s="246"/>
      <c r="Z1099" s="234"/>
      <c r="AA1099" s="246"/>
      <c r="AB1099" s="234"/>
      <c r="AC1099" s="246"/>
      <c r="AD1099" s="234"/>
      <c r="AE1099" s="246"/>
      <c r="AF1099" s="234"/>
      <c r="AG1099" s="246"/>
      <c r="AH1099" s="234"/>
      <c r="AI1099" s="246"/>
      <c r="AJ1099" s="246"/>
      <c r="AK1099" s="246"/>
      <c r="AL1099" s="246"/>
      <c r="AM1099" s="246"/>
      <c r="AN1099" s="246"/>
      <c r="AO1099" s="246"/>
      <c r="AP1099" s="246"/>
      <c r="AQ1099" s="246"/>
      <c r="AR1099" s="246"/>
      <c r="AS1099" s="246"/>
      <c r="AT1099" s="247"/>
      <c r="AU1099" s="247"/>
      <c r="AV1099" s="247"/>
      <c r="AW1099" s="247"/>
      <c r="AX1099" s="247"/>
      <c r="AY1099" s="247"/>
      <c r="AZ1099" s="247"/>
      <c r="BA1099" s="247"/>
      <c r="BB1099" s="247"/>
    </row>
    <row r="1100" spans="3:54" s="238" customFormat="1">
      <c r="C1100" s="239"/>
      <c r="D1100" s="240"/>
      <c r="E1100" s="239"/>
      <c r="F1100" s="241"/>
      <c r="G1100" s="239"/>
      <c r="H1100" s="290"/>
      <c r="I1100" s="239"/>
      <c r="J1100" s="290"/>
      <c r="K1100" s="243"/>
      <c r="L1100" s="290"/>
      <c r="M1100" s="243"/>
      <c r="N1100" s="290"/>
      <c r="O1100" s="292"/>
      <c r="P1100" s="170"/>
      <c r="Q1100" s="292"/>
      <c r="S1100" s="246"/>
      <c r="T1100" s="246"/>
      <c r="U1100" s="246"/>
      <c r="V1100" s="234"/>
      <c r="W1100" s="246"/>
      <c r="X1100" s="234"/>
      <c r="Y1100" s="246"/>
      <c r="Z1100" s="234"/>
      <c r="AA1100" s="246"/>
      <c r="AB1100" s="234"/>
      <c r="AC1100" s="246"/>
      <c r="AD1100" s="234"/>
      <c r="AE1100" s="246"/>
      <c r="AF1100" s="234"/>
      <c r="AG1100" s="246"/>
      <c r="AH1100" s="234"/>
      <c r="AI1100" s="246"/>
      <c r="AJ1100" s="246"/>
      <c r="AK1100" s="246"/>
      <c r="AL1100" s="246"/>
      <c r="AM1100" s="246"/>
      <c r="AN1100" s="246"/>
      <c r="AO1100" s="246"/>
      <c r="AP1100" s="246"/>
      <c r="AQ1100" s="246"/>
      <c r="AR1100" s="246"/>
      <c r="AS1100" s="246"/>
      <c r="AT1100" s="247"/>
      <c r="AU1100" s="247"/>
      <c r="AV1100" s="247"/>
      <c r="AW1100" s="247"/>
      <c r="AX1100" s="247"/>
      <c r="AY1100" s="247"/>
      <c r="AZ1100" s="247"/>
      <c r="BA1100" s="247"/>
      <c r="BB1100" s="247"/>
    </row>
    <row r="1101" spans="3:54" s="238" customFormat="1">
      <c r="C1101" s="239"/>
      <c r="D1101" s="240"/>
      <c r="E1101" s="239"/>
      <c r="F1101" s="241"/>
      <c r="G1101" s="239"/>
      <c r="H1101" s="290"/>
      <c r="I1101" s="239"/>
      <c r="J1101" s="290"/>
      <c r="K1101" s="243"/>
      <c r="L1101" s="290"/>
      <c r="M1101" s="243"/>
      <c r="N1101" s="290"/>
      <c r="O1101" s="292"/>
      <c r="P1101" s="170"/>
      <c r="Q1101" s="292"/>
      <c r="S1101" s="246"/>
      <c r="T1101" s="246"/>
      <c r="U1101" s="246"/>
      <c r="V1101" s="234"/>
      <c r="W1101" s="246"/>
      <c r="X1101" s="234"/>
      <c r="Y1101" s="246"/>
      <c r="Z1101" s="234"/>
      <c r="AA1101" s="246"/>
      <c r="AB1101" s="234"/>
      <c r="AC1101" s="246"/>
      <c r="AD1101" s="234"/>
      <c r="AE1101" s="246"/>
      <c r="AF1101" s="234"/>
      <c r="AG1101" s="246"/>
      <c r="AH1101" s="234"/>
      <c r="AI1101" s="246"/>
      <c r="AJ1101" s="246"/>
      <c r="AK1101" s="246"/>
      <c r="AL1101" s="246"/>
      <c r="AM1101" s="246"/>
      <c r="AN1101" s="246"/>
      <c r="AO1101" s="246"/>
      <c r="AP1101" s="246"/>
      <c r="AQ1101" s="246"/>
      <c r="AR1101" s="246"/>
      <c r="AS1101" s="246"/>
      <c r="AT1101" s="247"/>
      <c r="AU1101" s="247"/>
      <c r="AV1101" s="247"/>
      <c r="AW1101" s="247"/>
      <c r="AX1101" s="247"/>
      <c r="AY1101" s="247"/>
      <c r="AZ1101" s="247"/>
      <c r="BA1101" s="247"/>
      <c r="BB1101" s="247"/>
    </row>
    <row r="1102" spans="3:54" s="238" customFormat="1">
      <c r="C1102" s="239"/>
      <c r="D1102" s="240"/>
      <c r="E1102" s="239"/>
      <c r="F1102" s="241"/>
      <c r="G1102" s="239"/>
      <c r="H1102" s="290"/>
      <c r="I1102" s="239"/>
      <c r="J1102" s="290"/>
      <c r="K1102" s="243"/>
      <c r="L1102" s="290"/>
      <c r="M1102" s="243"/>
      <c r="N1102" s="290"/>
      <c r="O1102" s="292"/>
      <c r="P1102" s="170"/>
      <c r="Q1102" s="292"/>
      <c r="S1102" s="246"/>
      <c r="T1102" s="246"/>
      <c r="U1102" s="246"/>
      <c r="V1102" s="234"/>
      <c r="W1102" s="246"/>
      <c r="X1102" s="234"/>
      <c r="Y1102" s="246"/>
      <c r="Z1102" s="234"/>
      <c r="AA1102" s="246"/>
      <c r="AB1102" s="234"/>
      <c r="AC1102" s="246"/>
      <c r="AD1102" s="234"/>
      <c r="AE1102" s="246"/>
      <c r="AF1102" s="234"/>
      <c r="AG1102" s="246"/>
      <c r="AH1102" s="234"/>
      <c r="AI1102" s="246"/>
      <c r="AJ1102" s="246"/>
      <c r="AK1102" s="246"/>
      <c r="AL1102" s="246"/>
      <c r="AM1102" s="246"/>
      <c r="AN1102" s="246"/>
      <c r="AO1102" s="246"/>
      <c r="AP1102" s="246"/>
      <c r="AQ1102" s="246"/>
      <c r="AR1102" s="246"/>
      <c r="AS1102" s="246"/>
      <c r="AT1102" s="247"/>
      <c r="AU1102" s="247"/>
      <c r="AV1102" s="247"/>
      <c r="AW1102" s="247"/>
      <c r="AX1102" s="247"/>
      <c r="AY1102" s="247"/>
      <c r="AZ1102" s="247"/>
      <c r="BA1102" s="247"/>
      <c r="BB1102" s="247"/>
    </row>
    <row r="1103" spans="3:54" s="238" customFormat="1">
      <c r="C1103" s="239"/>
      <c r="D1103" s="240"/>
      <c r="E1103" s="239"/>
      <c r="F1103" s="241"/>
      <c r="G1103" s="239"/>
      <c r="H1103" s="290"/>
      <c r="I1103" s="239"/>
      <c r="J1103" s="290"/>
      <c r="K1103" s="243"/>
      <c r="L1103" s="290"/>
      <c r="M1103" s="243"/>
      <c r="N1103" s="290"/>
      <c r="O1103" s="292"/>
      <c r="P1103" s="170"/>
      <c r="Q1103" s="292"/>
      <c r="S1103" s="246"/>
      <c r="T1103" s="246"/>
      <c r="U1103" s="246"/>
      <c r="V1103" s="234"/>
      <c r="W1103" s="246"/>
      <c r="X1103" s="234"/>
      <c r="Y1103" s="246"/>
      <c r="Z1103" s="234"/>
      <c r="AA1103" s="246"/>
      <c r="AB1103" s="234"/>
      <c r="AC1103" s="246"/>
      <c r="AD1103" s="234"/>
      <c r="AE1103" s="246"/>
      <c r="AF1103" s="234"/>
      <c r="AG1103" s="246"/>
      <c r="AH1103" s="234"/>
      <c r="AI1103" s="246"/>
      <c r="AJ1103" s="246"/>
      <c r="AK1103" s="246"/>
      <c r="AL1103" s="246"/>
      <c r="AM1103" s="246"/>
      <c r="AN1103" s="246"/>
      <c r="AO1103" s="246"/>
      <c r="AP1103" s="246"/>
      <c r="AQ1103" s="246"/>
      <c r="AR1103" s="246"/>
      <c r="AS1103" s="246"/>
      <c r="AT1103" s="247"/>
      <c r="AU1103" s="247"/>
      <c r="AV1103" s="247"/>
      <c r="AW1103" s="247"/>
      <c r="AX1103" s="247"/>
      <c r="AY1103" s="247"/>
      <c r="AZ1103" s="247"/>
      <c r="BA1103" s="247"/>
      <c r="BB1103" s="247"/>
    </row>
    <row r="1104" spans="3:54" s="238" customFormat="1">
      <c r="C1104" s="239"/>
      <c r="D1104" s="240"/>
      <c r="E1104" s="239"/>
      <c r="F1104" s="241"/>
      <c r="G1104" s="239"/>
      <c r="H1104" s="290"/>
      <c r="I1104" s="239"/>
      <c r="J1104" s="290"/>
      <c r="K1104" s="243"/>
      <c r="L1104" s="290"/>
      <c r="M1104" s="243"/>
      <c r="N1104" s="290"/>
      <c r="O1104" s="292"/>
      <c r="P1104" s="170"/>
      <c r="Q1104" s="292"/>
      <c r="S1104" s="246"/>
      <c r="T1104" s="246"/>
      <c r="U1104" s="246"/>
      <c r="V1104" s="234"/>
      <c r="W1104" s="246"/>
      <c r="X1104" s="234"/>
      <c r="Y1104" s="246"/>
      <c r="Z1104" s="234"/>
      <c r="AA1104" s="246"/>
      <c r="AB1104" s="234"/>
      <c r="AC1104" s="246"/>
      <c r="AD1104" s="234"/>
      <c r="AE1104" s="246"/>
      <c r="AF1104" s="234"/>
      <c r="AG1104" s="246"/>
      <c r="AH1104" s="234"/>
      <c r="AI1104" s="246"/>
      <c r="AJ1104" s="246"/>
      <c r="AK1104" s="246"/>
      <c r="AL1104" s="246"/>
      <c r="AM1104" s="246"/>
      <c r="AN1104" s="246"/>
      <c r="AO1104" s="246"/>
      <c r="AP1104" s="246"/>
      <c r="AQ1104" s="246"/>
      <c r="AR1104" s="246"/>
      <c r="AS1104" s="246"/>
      <c r="AT1104" s="247"/>
      <c r="AU1104" s="247"/>
      <c r="AV1104" s="247"/>
      <c r="AW1104" s="247"/>
      <c r="AX1104" s="247"/>
      <c r="AY1104" s="247"/>
      <c r="AZ1104" s="247"/>
      <c r="BA1104" s="247"/>
      <c r="BB1104" s="247"/>
    </row>
    <row r="1105" spans="3:54" s="238" customFormat="1">
      <c r="C1105" s="239"/>
      <c r="D1105" s="240"/>
      <c r="E1105" s="239"/>
      <c r="F1105" s="241"/>
      <c r="G1105" s="239"/>
      <c r="H1105" s="290"/>
      <c r="I1105" s="239"/>
      <c r="J1105" s="290"/>
      <c r="K1105" s="243"/>
      <c r="L1105" s="290"/>
      <c r="M1105" s="243"/>
      <c r="N1105" s="290"/>
      <c r="O1105" s="292"/>
      <c r="P1105" s="170"/>
      <c r="Q1105" s="292"/>
      <c r="S1105" s="246"/>
      <c r="T1105" s="246"/>
      <c r="U1105" s="246"/>
      <c r="V1105" s="234"/>
      <c r="W1105" s="246"/>
      <c r="X1105" s="234"/>
      <c r="Y1105" s="246"/>
      <c r="Z1105" s="234"/>
      <c r="AA1105" s="246"/>
      <c r="AB1105" s="234"/>
      <c r="AC1105" s="246"/>
      <c r="AD1105" s="234"/>
      <c r="AE1105" s="246"/>
      <c r="AF1105" s="234"/>
      <c r="AG1105" s="246"/>
      <c r="AH1105" s="234"/>
      <c r="AI1105" s="246"/>
      <c r="AJ1105" s="246"/>
      <c r="AK1105" s="246"/>
      <c r="AL1105" s="246"/>
      <c r="AM1105" s="246"/>
      <c r="AN1105" s="246"/>
      <c r="AO1105" s="246"/>
      <c r="AP1105" s="246"/>
      <c r="AQ1105" s="246"/>
      <c r="AR1105" s="246"/>
      <c r="AS1105" s="246"/>
      <c r="AT1105" s="247"/>
      <c r="AU1105" s="247"/>
      <c r="AV1105" s="247"/>
      <c r="AW1105" s="247"/>
      <c r="AX1105" s="247"/>
      <c r="AY1105" s="247"/>
      <c r="AZ1105" s="247"/>
      <c r="BA1105" s="247"/>
      <c r="BB1105" s="247"/>
    </row>
    <row r="1106" spans="3:54" s="238" customFormat="1">
      <c r="C1106" s="239"/>
      <c r="D1106" s="240"/>
      <c r="E1106" s="239"/>
      <c r="F1106" s="241"/>
      <c r="G1106" s="239"/>
      <c r="H1106" s="290"/>
      <c r="I1106" s="239"/>
      <c r="J1106" s="290"/>
      <c r="K1106" s="243"/>
      <c r="L1106" s="290"/>
      <c r="M1106" s="243"/>
      <c r="N1106" s="290"/>
      <c r="O1106" s="292"/>
      <c r="P1106" s="170"/>
      <c r="Q1106" s="292"/>
      <c r="S1106" s="246"/>
      <c r="T1106" s="246"/>
      <c r="U1106" s="246"/>
      <c r="V1106" s="234"/>
      <c r="W1106" s="246"/>
      <c r="X1106" s="234"/>
      <c r="Y1106" s="246"/>
      <c r="Z1106" s="234"/>
      <c r="AA1106" s="246"/>
      <c r="AB1106" s="234"/>
      <c r="AC1106" s="246"/>
      <c r="AD1106" s="234"/>
      <c r="AE1106" s="246"/>
      <c r="AF1106" s="234"/>
      <c r="AG1106" s="246"/>
      <c r="AH1106" s="234"/>
      <c r="AI1106" s="246"/>
      <c r="AJ1106" s="246"/>
      <c r="AK1106" s="246"/>
      <c r="AL1106" s="246"/>
      <c r="AM1106" s="246"/>
      <c r="AN1106" s="246"/>
      <c r="AO1106" s="246"/>
      <c r="AP1106" s="246"/>
      <c r="AQ1106" s="246"/>
      <c r="AR1106" s="246"/>
      <c r="AS1106" s="246"/>
      <c r="AT1106" s="247"/>
      <c r="AU1106" s="247"/>
      <c r="AV1106" s="247"/>
      <c r="AW1106" s="247"/>
      <c r="AX1106" s="247"/>
      <c r="AY1106" s="247"/>
      <c r="AZ1106" s="247"/>
      <c r="BA1106" s="247"/>
      <c r="BB1106" s="247"/>
    </row>
    <row r="1107" spans="3:54" s="238" customFormat="1">
      <c r="C1107" s="239"/>
      <c r="D1107" s="240"/>
      <c r="E1107" s="239"/>
      <c r="F1107" s="241"/>
      <c r="G1107" s="239"/>
      <c r="H1107" s="290"/>
      <c r="I1107" s="239"/>
      <c r="J1107" s="290"/>
      <c r="K1107" s="243"/>
      <c r="L1107" s="290"/>
      <c r="M1107" s="243"/>
      <c r="N1107" s="290"/>
      <c r="O1107" s="292"/>
      <c r="P1107" s="170"/>
      <c r="Q1107" s="292"/>
      <c r="S1107" s="246"/>
      <c r="T1107" s="246"/>
      <c r="U1107" s="246"/>
      <c r="V1107" s="234"/>
      <c r="W1107" s="246"/>
      <c r="X1107" s="234"/>
      <c r="Y1107" s="246"/>
      <c r="Z1107" s="234"/>
      <c r="AA1107" s="246"/>
      <c r="AB1107" s="234"/>
      <c r="AC1107" s="246"/>
      <c r="AD1107" s="234"/>
      <c r="AE1107" s="246"/>
      <c r="AF1107" s="234"/>
      <c r="AG1107" s="246"/>
      <c r="AH1107" s="234"/>
      <c r="AI1107" s="246"/>
      <c r="AJ1107" s="246"/>
      <c r="AK1107" s="246"/>
      <c r="AL1107" s="246"/>
      <c r="AM1107" s="246"/>
      <c r="AN1107" s="246"/>
      <c r="AO1107" s="246"/>
      <c r="AP1107" s="246"/>
      <c r="AQ1107" s="246"/>
      <c r="AR1107" s="246"/>
      <c r="AS1107" s="246"/>
      <c r="AT1107" s="247"/>
      <c r="AU1107" s="247"/>
      <c r="AV1107" s="247"/>
      <c r="AW1107" s="247"/>
      <c r="AX1107" s="247"/>
      <c r="AY1107" s="247"/>
      <c r="AZ1107" s="247"/>
      <c r="BA1107" s="247"/>
      <c r="BB1107" s="247"/>
    </row>
    <row r="1108" spans="3:54" s="238" customFormat="1">
      <c r="C1108" s="239"/>
      <c r="D1108" s="240"/>
      <c r="E1108" s="239"/>
      <c r="F1108" s="241"/>
      <c r="G1108" s="239"/>
      <c r="H1108" s="290"/>
      <c r="I1108" s="239"/>
      <c r="J1108" s="290"/>
      <c r="K1108" s="243"/>
      <c r="L1108" s="290"/>
      <c r="M1108" s="243"/>
      <c r="N1108" s="290"/>
      <c r="O1108" s="292"/>
      <c r="P1108" s="170"/>
      <c r="Q1108" s="292"/>
      <c r="S1108" s="246"/>
      <c r="T1108" s="246"/>
      <c r="U1108" s="246"/>
      <c r="V1108" s="234"/>
      <c r="W1108" s="246"/>
      <c r="X1108" s="234"/>
      <c r="Y1108" s="246"/>
      <c r="Z1108" s="234"/>
      <c r="AA1108" s="246"/>
      <c r="AB1108" s="234"/>
      <c r="AC1108" s="246"/>
      <c r="AD1108" s="234"/>
      <c r="AE1108" s="246"/>
      <c r="AF1108" s="234"/>
      <c r="AG1108" s="246"/>
      <c r="AH1108" s="234"/>
      <c r="AI1108" s="246"/>
      <c r="AJ1108" s="246"/>
      <c r="AK1108" s="246"/>
      <c r="AL1108" s="246"/>
      <c r="AM1108" s="246"/>
      <c r="AN1108" s="246"/>
      <c r="AO1108" s="246"/>
      <c r="AP1108" s="246"/>
      <c r="AQ1108" s="246"/>
      <c r="AR1108" s="246"/>
      <c r="AS1108" s="246"/>
      <c r="AT1108" s="247"/>
      <c r="AU1108" s="247"/>
      <c r="AV1108" s="247"/>
      <c r="AW1108" s="247"/>
      <c r="AX1108" s="247"/>
      <c r="AY1108" s="247"/>
      <c r="AZ1108" s="247"/>
      <c r="BA1108" s="247"/>
      <c r="BB1108" s="247"/>
    </row>
    <row r="1109" spans="3:54" s="238" customFormat="1">
      <c r="C1109" s="239"/>
      <c r="D1109" s="240"/>
      <c r="E1109" s="239"/>
      <c r="F1109" s="241"/>
      <c r="G1109" s="239"/>
      <c r="H1109" s="290"/>
      <c r="I1109" s="239"/>
      <c r="J1109" s="290"/>
      <c r="K1109" s="243"/>
      <c r="L1109" s="290"/>
      <c r="M1109" s="243"/>
      <c r="N1109" s="290"/>
      <c r="O1109" s="292"/>
      <c r="P1109" s="170"/>
      <c r="Q1109" s="292"/>
      <c r="S1109" s="246"/>
      <c r="T1109" s="246"/>
      <c r="U1109" s="246"/>
      <c r="V1109" s="234"/>
      <c r="W1109" s="246"/>
      <c r="X1109" s="234"/>
      <c r="Y1109" s="246"/>
      <c r="Z1109" s="234"/>
      <c r="AA1109" s="246"/>
      <c r="AB1109" s="234"/>
      <c r="AC1109" s="246"/>
      <c r="AD1109" s="234"/>
      <c r="AE1109" s="246"/>
      <c r="AF1109" s="234"/>
      <c r="AG1109" s="246"/>
      <c r="AH1109" s="234"/>
      <c r="AI1109" s="246"/>
      <c r="AJ1109" s="246"/>
      <c r="AK1109" s="246"/>
      <c r="AL1109" s="246"/>
      <c r="AM1109" s="246"/>
      <c r="AN1109" s="246"/>
      <c r="AO1109" s="246"/>
      <c r="AP1109" s="246"/>
      <c r="AQ1109" s="246"/>
      <c r="AR1109" s="246"/>
      <c r="AS1109" s="246"/>
      <c r="AT1109" s="247"/>
      <c r="AU1109" s="247"/>
      <c r="AV1109" s="247"/>
      <c r="AW1109" s="247"/>
      <c r="AX1109" s="247"/>
      <c r="AY1109" s="247"/>
      <c r="AZ1109" s="247"/>
      <c r="BA1109" s="247"/>
      <c r="BB1109" s="247"/>
    </row>
    <row r="1110" spans="3:54" s="238" customFormat="1">
      <c r="C1110" s="239"/>
      <c r="D1110" s="240"/>
      <c r="E1110" s="239"/>
      <c r="F1110" s="241"/>
      <c r="G1110" s="239"/>
      <c r="H1110" s="290"/>
      <c r="I1110" s="239"/>
      <c r="J1110" s="290"/>
      <c r="K1110" s="243"/>
      <c r="L1110" s="290"/>
      <c r="M1110" s="243"/>
      <c r="N1110" s="290"/>
      <c r="O1110" s="292"/>
      <c r="P1110" s="170"/>
      <c r="Q1110" s="292"/>
      <c r="S1110" s="246"/>
      <c r="T1110" s="246"/>
      <c r="U1110" s="246"/>
      <c r="V1110" s="234"/>
      <c r="W1110" s="246"/>
      <c r="X1110" s="234"/>
      <c r="Y1110" s="246"/>
      <c r="Z1110" s="234"/>
      <c r="AA1110" s="246"/>
      <c r="AB1110" s="234"/>
      <c r="AC1110" s="246"/>
      <c r="AD1110" s="234"/>
      <c r="AE1110" s="246"/>
      <c r="AF1110" s="234"/>
      <c r="AG1110" s="246"/>
      <c r="AH1110" s="234"/>
      <c r="AI1110" s="246"/>
      <c r="AJ1110" s="246"/>
      <c r="AK1110" s="246"/>
      <c r="AL1110" s="246"/>
      <c r="AM1110" s="246"/>
      <c r="AN1110" s="246"/>
      <c r="AO1110" s="246"/>
      <c r="AP1110" s="246"/>
      <c r="AQ1110" s="246"/>
      <c r="AR1110" s="246"/>
      <c r="AS1110" s="246"/>
      <c r="AT1110" s="247"/>
      <c r="AU1110" s="247"/>
      <c r="AV1110" s="247"/>
      <c r="AW1110" s="247"/>
      <c r="AX1110" s="247"/>
      <c r="AY1110" s="247"/>
      <c r="AZ1110" s="247"/>
      <c r="BA1110" s="247"/>
      <c r="BB1110" s="247"/>
    </row>
    <row r="1111" spans="3:54" s="238" customFormat="1">
      <c r="C1111" s="239"/>
      <c r="D1111" s="240"/>
      <c r="E1111" s="239"/>
      <c r="F1111" s="241"/>
      <c r="G1111" s="239"/>
      <c r="H1111" s="290"/>
      <c r="I1111" s="239"/>
      <c r="J1111" s="290"/>
      <c r="K1111" s="243"/>
      <c r="L1111" s="290"/>
      <c r="M1111" s="243"/>
      <c r="N1111" s="290"/>
      <c r="O1111" s="292"/>
      <c r="P1111" s="170"/>
      <c r="Q1111" s="292"/>
      <c r="S1111" s="246"/>
      <c r="T1111" s="246"/>
      <c r="U1111" s="246"/>
      <c r="V1111" s="234"/>
      <c r="W1111" s="246"/>
      <c r="X1111" s="234"/>
      <c r="Y1111" s="246"/>
      <c r="Z1111" s="234"/>
      <c r="AA1111" s="246"/>
      <c r="AB1111" s="234"/>
      <c r="AC1111" s="246"/>
      <c r="AD1111" s="234"/>
      <c r="AE1111" s="246"/>
      <c r="AF1111" s="234"/>
      <c r="AG1111" s="246"/>
      <c r="AH1111" s="234"/>
      <c r="AI1111" s="246"/>
      <c r="AJ1111" s="246"/>
      <c r="AK1111" s="246"/>
      <c r="AL1111" s="246"/>
      <c r="AM1111" s="246"/>
      <c r="AN1111" s="246"/>
      <c r="AO1111" s="246"/>
      <c r="AP1111" s="246"/>
      <c r="AQ1111" s="246"/>
      <c r="AR1111" s="246"/>
      <c r="AS1111" s="246"/>
      <c r="AT1111" s="247"/>
      <c r="AU1111" s="247"/>
      <c r="AV1111" s="247"/>
      <c r="AW1111" s="247"/>
      <c r="AX1111" s="247"/>
      <c r="AY1111" s="247"/>
      <c r="AZ1111" s="247"/>
      <c r="BA1111" s="247"/>
      <c r="BB1111" s="247"/>
    </row>
    <row r="1112" spans="3:54" s="238" customFormat="1">
      <c r="C1112" s="239"/>
      <c r="D1112" s="240"/>
      <c r="E1112" s="239"/>
      <c r="F1112" s="241"/>
      <c r="G1112" s="239"/>
      <c r="H1112" s="290"/>
      <c r="I1112" s="239"/>
      <c r="J1112" s="290"/>
      <c r="K1112" s="243"/>
      <c r="L1112" s="290"/>
      <c r="M1112" s="243"/>
      <c r="N1112" s="290"/>
      <c r="O1112" s="292"/>
      <c r="P1112" s="170"/>
      <c r="Q1112" s="292"/>
      <c r="S1112" s="246"/>
      <c r="T1112" s="246"/>
      <c r="U1112" s="246"/>
      <c r="V1112" s="234"/>
      <c r="W1112" s="246"/>
      <c r="X1112" s="234"/>
      <c r="Y1112" s="246"/>
      <c r="Z1112" s="234"/>
      <c r="AA1112" s="246"/>
      <c r="AB1112" s="234"/>
      <c r="AC1112" s="246"/>
      <c r="AD1112" s="234"/>
      <c r="AE1112" s="246"/>
      <c r="AF1112" s="234"/>
      <c r="AG1112" s="246"/>
      <c r="AH1112" s="234"/>
      <c r="AI1112" s="246"/>
      <c r="AJ1112" s="246"/>
      <c r="AK1112" s="246"/>
      <c r="AL1112" s="246"/>
      <c r="AM1112" s="246"/>
      <c r="AN1112" s="246"/>
      <c r="AO1112" s="246"/>
      <c r="AP1112" s="246"/>
      <c r="AQ1112" s="246"/>
      <c r="AR1112" s="246"/>
      <c r="AS1112" s="246"/>
      <c r="AT1112" s="247"/>
      <c r="AU1112" s="247"/>
      <c r="AV1112" s="247"/>
      <c r="AW1112" s="247"/>
      <c r="AX1112" s="247"/>
      <c r="AY1112" s="247"/>
      <c r="AZ1112" s="247"/>
      <c r="BA1112" s="247"/>
      <c r="BB1112" s="247"/>
    </row>
    <row r="1113" spans="3:54" s="238" customFormat="1">
      <c r="C1113" s="239"/>
      <c r="D1113" s="240"/>
      <c r="E1113" s="239"/>
      <c r="F1113" s="241"/>
      <c r="G1113" s="239"/>
      <c r="H1113" s="290"/>
      <c r="I1113" s="239"/>
      <c r="J1113" s="290"/>
      <c r="K1113" s="243"/>
      <c r="L1113" s="290"/>
      <c r="M1113" s="243"/>
      <c r="N1113" s="290"/>
      <c r="O1113" s="292"/>
      <c r="P1113" s="170"/>
      <c r="Q1113" s="292"/>
      <c r="S1113" s="246"/>
      <c r="T1113" s="246"/>
      <c r="U1113" s="246"/>
      <c r="V1113" s="234"/>
      <c r="W1113" s="246"/>
      <c r="X1113" s="234"/>
      <c r="Y1113" s="246"/>
      <c r="Z1113" s="234"/>
      <c r="AA1113" s="246"/>
      <c r="AB1113" s="234"/>
      <c r="AC1113" s="246"/>
      <c r="AD1113" s="234"/>
      <c r="AE1113" s="246"/>
      <c r="AF1113" s="234"/>
      <c r="AG1113" s="246"/>
      <c r="AH1113" s="234"/>
      <c r="AI1113" s="246"/>
      <c r="AJ1113" s="246"/>
      <c r="AK1113" s="246"/>
      <c r="AL1113" s="246"/>
      <c r="AM1113" s="246"/>
      <c r="AN1113" s="246"/>
      <c r="AO1113" s="246"/>
      <c r="AP1113" s="246"/>
      <c r="AQ1113" s="246"/>
      <c r="AR1113" s="246"/>
      <c r="AS1113" s="246"/>
      <c r="AT1113" s="247"/>
      <c r="AU1113" s="247"/>
      <c r="AV1113" s="247"/>
      <c r="AW1113" s="247"/>
      <c r="AX1113" s="247"/>
      <c r="AY1113" s="247"/>
      <c r="AZ1113" s="247"/>
      <c r="BA1113" s="247"/>
      <c r="BB1113" s="247"/>
    </row>
    <row r="1114" spans="3:54" s="238" customFormat="1">
      <c r="C1114" s="239"/>
      <c r="D1114" s="240"/>
      <c r="E1114" s="239"/>
      <c r="F1114" s="241"/>
      <c r="G1114" s="239"/>
      <c r="H1114" s="290"/>
      <c r="I1114" s="239"/>
      <c r="J1114" s="290"/>
      <c r="K1114" s="243"/>
      <c r="L1114" s="290"/>
      <c r="M1114" s="243"/>
      <c r="N1114" s="290"/>
      <c r="O1114" s="292"/>
      <c r="P1114" s="170"/>
      <c r="Q1114" s="292"/>
      <c r="S1114" s="246"/>
      <c r="T1114" s="246"/>
      <c r="U1114" s="246"/>
      <c r="V1114" s="234"/>
      <c r="W1114" s="246"/>
      <c r="X1114" s="234"/>
      <c r="Y1114" s="246"/>
      <c r="Z1114" s="234"/>
      <c r="AA1114" s="246"/>
      <c r="AB1114" s="234"/>
      <c r="AC1114" s="246"/>
      <c r="AD1114" s="234"/>
      <c r="AE1114" s="246"/>
      <c r="AF1114" s="234"/>
      <c r="AG1114" s="246"/>
      <c r="AH1114" s="234"/>
      <c r="AI1114" s="246"/>
      <c r="AJ1114" s="246"/>
      <c r="AK1114" s="246"/>
      <c r="AL1114" s="246"/>
      <c r="AM1114" s="246"/>
      <c r="AN1114" s="246"/>
      <c r="AO1114" s="246"/>
      <c r="AP1114" s="246"/>
      <c r="AQ1114" s="246"/>
      <c r="AR1114" s="246"/>
      <c r="AS1114" s="246"/>
      <c r="AT1114" s="247"/>
      <c r="AU1114" s="247"/>
      <c r="AV1114" s="247"/>
      <c r="AW1114" s="247"/>
      <c r="AX1114" s="247"/>
      <c r="AY1114" s="247"/>
      <c r="AZ1114" s="247"/>
      <c r="BA1114" s="247"/>
      <c r="BB1114" s="247"/>
    </row>
    <row r="1115" spans="3:54" s="238" customFormat="1">
      <c r="C1115" s="239"/>
      <c r="D1115" s="240"/>
      <c r="E1115" s="239"/>
      <c r="F1115" s="241"/>
      <c r="G1115" s="239"/>
      <c r="H1115" s="290"/>
      <c r="I1115" s="239"/>
      <c r="J1115" s="290"/>
      <c r="K1115" s="243"/>
      <c r="L1115" s="290"/>
      <c r="M1115" s="243"/>
      <c r="N1115" s="290"/>
      <c r="O1115" s="292"/>
      <c r="P1115" s="170"/>
      <c r="Q1115" s="292"/>
      <c r="S1115" s="246"/>
      <c r="T1115" s="246"/>
      <c r="U1115" s="246"/>
      <c r="V1115" s="234"/>
      <c r="W1115" s="246"/>
      <c r="X1115" s="234"/>
      <c r="Y1115" s="246"/>
      <c r="Z1115" s="234"/>
      <c r="AA1115" s="246"/>
      <c r="AB1115" s="234"/>
      <c r="AC1115" s="246"/>
      <c r="AD1115" s="234"/>
      <c r="AE1115" s="246"/>
      <c r="AF1115" s="234"/>
      <c r="AG1115" s="246"/>
      <c r="AH1115" s="234"/>
      <c r="AI1115" s="246"/>
      <c r="AJ1115" s="246"/>
      <c r="AK1115" s="246"/>
      <c r="AL1115" s="246"/>
      <c r="AM1115" s="246"/>
      <c r="AN1115" s="246"/>
      <c r="AO1115" s="246"/>
      <c r="AP1115" s="246"/>
      <c r="AQ1115" s="246"/>
      <c r="AR1115" s="246"/>
      <c r="AS1115" s="246"/>
      <c r="AT1115" s="247"/>
      <c r="AU1115" s="247"/>
      <c r="AV1115" s="247"/>
      <c r="AW1115" s="247"/>
      <c r="AX1115" s="247"/>
      <c r="AY1115" s="247"/>
      <c r="AZ1115" s="247"/>
      <c r="BA1115" s="247"/>
      <c r="BB1115" s="247"/>
    </row>
    <row r="1116" spans="3:54" s="238" customFormat="1">
      <c r="C1116" s="239"/>
      <c r="D1116" s="240"/>
      <c r="E1116" s="239"/>
      <c r="F1116" s="241"/>
      <c r="G1116" s="239"/>
      <c r="H1116" s="290"/>
      <c r="I1116" s="239"/>
      <c r="J1116" s="290"/>
      <c r="K1116" s="243"/>
      <c r="L1116" s="290"/>
      <c r="M1116" s="243"/>
      <c r="N1116" s="290"/>
      <c r="O1116" s="292"/>
      <c r="P1116" s="170"/>
      <c r="Q1116" s="292"/>
      <c r="S1116" s="246"/>
      <c r="T1116" s="246"/>
      <c r="U1116" s="246"/>
      <c r="V1116" s="234"/>
      <c r="W1116" s="246"/>
      <c r="X1116" s="234"/>
      <c r="Y1116" s="246"/>
      <c r="Z1116" s="234"/>
      <c r="AA1116" s="246"/>
      <c r="AB1116" s="234"/>
      <c r="AC1116" s="246"/>
      <c r="AD1116" s="234"/>
      <c r="AE1116" s="246"/>
      <c r="AF1116" s="234"/>
      <c r="AG1116" s="246"/>
      <c r="AH1116" s="234"/>
      <c r="AI1116" s="246"/>
      <c r="AJ1116" s="246"/>
      <c r="AK1116" s="246"/>
      <c r="AL1116" s="246"/>
      <c r="AM1116" s="246"/>
      <c r="AN1116" s="246"/>
      <c r="AO1116" s="246"/>
      <c r="AP1116" s="246"/>
      <c r="AQ1116" s="246"/>
      <c r="AR1116" s="246"/>
      <c r="AS1116" s="246"/>
      <c r="AT1116" s="247"/>
      <c r="AU1116" s="247"/>
      <c r="AV1116" s="247"/>
      <c r="AW1116" s="247"/>
      <c r="AX1116" s="247"/>
      <c r="AY1116" s="247"/>
      <c r="AZ1116" s="247"/>
      <c r="BA1116" s="247"/>
      <c r="BB1116" s="247"/>
    </row>
    <row r="1117" spans="3:54" s="238" customFormat="1">
      <c r="C1117" s="239"/>
      <c r="D1117" s="240"/>
      <c r="E1117" s="239"/>
      <c r="F1117" s="241"/>
      <c r="G1117" s="239"/>
      <c r="H1117" s="290"/>
      <c r="I1117" s="239"/>
      <c r="J1117" s="290"/>
      <c r="K1117" s="243"/>
      <c r="L1117" s="290"/>
      <c r="M1117" s="243"/>
      <c r="N1117" s="290"/>
      <c r="O1117" s="292"/>
      <c r="P1117" s="170"/>
      <c r="Q1117" s="292"/>
      <c r="S1117" s="246"/>
      <c r="T1117" s="246"/>
      <c r="U1117" s="246"/>
      <c r="V1117" s="234"/>
      <c r="W1117" s="246"/>
      <c r="X1117" s="234"/>
      <c r="Y1117" s="246"/>
      <c r="Z1117" s="234"/>
      <c r="AA1117" s="246"/>
      <c r="AB1117" s="234"/>
      <c r="AC1117" s="246"/>
      <c r="AD1117" s="234"/>
      <c r="AE1117" s="246"/>
      <c r="AF1117" s="234"/>
      <c r="AG1117" s="246"/>
      <c r="AH1117" s="234"/>
      <c r="AI1117" s="246"/>
      <c r="AJ1117" s="246"/>
      <c r="AK1117" s="246"/>
      <c r="AL1117" s="246"/>
      <c r="AM1117" s="246"/>
      <c r="AN1117" s="246"/>
      <c r="AO1117" s="246"/>
      <c r="AP1117" s="246"/>
      <c r="AQ1117" s="246"/>
      <c r="AR1117" s="246"/>
      <c r="AS1117" s="246"/>
      <c r="AT1117" s="247"/>
      <c r="AU1117" s="247"/>
      <c r="AV1117" s="247"/>
      <c r="AW1117" s="247"/>
      <c r="AX1117" s="247"/>
      <c r="AY1117" s="247"/>
      <c r="AZ1117" s="247"/>
      <c r="BA1117" s="247"/>
      <c r="BB1117" s="247"/>
    </row>
    <row r="1118" spans="3:54" s="238" customFormat="1">
      <c r="C1118" s="239"/>
      <c r="D1118" s="240"/>
      <c r="E1118" s="239"/>
      <c r="F1118" s="241"/>
      <c r="G1118" s="239"/>
      <c r="H1118" s="290"/>
      <c r="I1118" s="239"/>
      <c r="J1118" s="290"/>
      <c r="K1118" s="243"/>
      <c r="L1118" s="290"/>
      <c r="M1118" s="243"/>
      <c r="N1118" s="290"/>
      <c r="O1118" s="292"/>
      <c r="P1118" s="170"/>
      <c r="Q1118" s="292"/>
      <c r="S1118" s="246"/>
      <c r="T1118" s="246"/>
      <c r="U1118" s="246"/>
      <c r="V1118" s="234"/>
      <c r="W1118" s="246"/>
      <c r="X1118" s="234"/>
      <c r="Y1118" s="246"/>
      <c r="Z1118" s="234"/>
      <c r="AA1118" s="246"/>
      <c r="AB1118" s="234"/>
      <c r="AC1118" s="246"/>
      <c r="AD1118" s="234"/>
      <c r="AE1118" s="246"/>
      <c r="AF1118" s="234"/>
      <c r="AG1118" s="246"/>
      <c r="AH1118" s="234"/>
      <c r="AI1118" s="246"/>
      <c r="AJ1118" s="246"/>
      <c r="AK1118" s="246"/>
      <c r="AL1118" s="246"/>
      <c r="AM1118" s="246"/>
      <c r="AN1118" s="246"/>
      <c r="AO1118" s="246"/>
      <c r="AP1118" s="246"/>
      <c r="AQ1118" s="246"/>
      <c r="AR1118" s="246"/>
      <c r="AS1118" s="246"/>
      <c r="AT1118" s="247"/>
      <c r="AU1118" s="247"/>
      <c r="AV1118" s="247"/>
      <c r="AW1118" s="247"/>
      <c r="AX1118" s="247"/>
      <c r="AY1118" s="247"/>
      <c r="AZ1118" s="247"/>
      <c r="BA1118" s="247"/>
      <c r="BB1118" s="247"/>
    </row>
    <row r="1119" spans="3:54" s="238" customFormat="1">
      <c r="C1119" s="239"/>
      <c r="D1119" s="240"/>
      <c r="E1119" s="239"/>
      <c r="F1119" s="241"/>
      <c r="G1119" s="239"/>
      <c r="H1119" s="290"/>
      <c r="I1119" s="239"/>
      <c r="J1119" s="290"/>
      <c r="K1119" s="243"/>
      <c r="L1119" s="290"/>
      <c r="M1119" s="243"/>
      <c r="N1119" s="290"/>
      <c r="O1119" s="292"/>
      <c r="P1119" s="170"/>
      <c r="Q1119" s="292"/>
      <c r="S1119" s="246"/>
      <c r="T1119" s="246"/>
      <c r="U1119" s="246"/>
      <c r="V1119" s="234"/>
      <c r="W1119" s="246"/>
      <c r="X1119" s="234"/>
      <c r="Y1119" s="246"/>
      <c r="Z1119" s="234"/>
      <c r="AA1119" s="246"/>
      <c r="AB1119" s="234"/>
      <c r="AC1119" s="246"/>
      <c r="AD1119" s="234"/>
      <c r="AE1119" s="246"/>
      <c r="AF1119" s="234"/>
      <c r="AG1119" s="246"/>
      <c r="AH1119" s="234"/>
      <c r="AI1119" s="246"/>
      <c r="AJ1119" s="246"/>
      <c r="AK1119" s="246"/>
      <c r="AL1119" s="246"/>
      <c r="AM1119" s="246"/>
      <c r="AN1119" s="246"/>
      <c r="AO1119" s="246"/>
      <c r="AP1119" s="246"/>
      <c r="AQ1119" s="246"/>
      <c r="AR1119" s="246"/>
      <c r="AS1119" s="246"/>
      <c r="AT1119" s="247"/>
      <c r="AU1119" s="247"/>
      <c r="AV1119" s="247"/>
      <c r="AW1119" s="247"/>
      <c r="AX1119" s="247"/>
      <c r="AY1119" s="247"/>
      <c r="AZ1119" s="247"/>
      <c r="BA1119" s="247"/>
      <c r="BB1119" s="247"/>
    </row>
    <row r="1120" spans="3:54" s="238" customFormat="1">
      <c r="C1120" s="239"/>
      <c r="D1120" s="240"/>
      <c r="E1120" s="239"/>
      <c r="F1120" s="241"/>
      <c r="G1120" s="239"/>
      <c r="H1120" s="290"/>
      <c r="I1120" s="239"/>
      <c r="J1120" s="290"/>
      <c r="K1120" s="243"/>
      <c r="L1120" s="290"/>
      <c r="M1120" s="243"/>
      <c r="N1120" s="290"/>
      <c r="O1120" s="292"/>
      <c r="P1120" s="170"/>
      <c r="Q1120" s="292"/>
      <c r="S1120" s="246"/>
      <c r="T1120" s="246"/>
      <c r="U1120" s="246"/>
      <c r="V1120" s="234"/>
      <c r="W1120" s="246"/>
      <c r="X1120" s="234"/>
      <c r="Y1120" s="246"/>
      <c r="Z1120" s="234"/>
      <c r="AA1120" s="246"/>
      <c r="AB1120" s="234"/>
      <c r="AC1120" s="246"/>
      <c r="AD1120" s="234"/>
      <c r="AE1120" s="246"/>
      <c r="AF1120" s="234"/>
      <c r="AG1120" s="246"/>
      <c r="AH1120" s="234"/>
      <c r="AI1120" s="246"/>
      <c r="AJ1120" s="246"/>
      <c r="AK1120" s="246"/>
      <c r="AL1120" s="246"/>
      <c r="AM1120" s="246"/>
      <c r="AN1120" s="246"/>
      <c r="AO1120" s="246"/>
      <c r="AP1120" s="246"/>
      <c r="AQ1120" s="246"/>
      <c r="AR1120" s="246"/>
      <c r="AS1120" s="246"/>
      <c r="AT1120" s="247"/>
      <c r="AU1120" s="247"/>
      <c r="AV1120" s="247"/>
      <c r="AW1120" s="247"/>
      <c r="AX1120" s="247"/>
      <c r="AY1120" s="247"/>
      <c r="AZ1120" s="247"/>
      <c r="BA1120" s="247"/>
      <c r="BB1120" s="247"/>
    </row>
    <row r="1121" spans="3:54" s="238" customFormat="1">
      <c r="C1121" s="239"/>
      <c r="D1121" s="240"/>
      <c r="E1121" s="239"/>
      <c r="F1121" s="241"/>
      <c r="G1121" s="239"/>
      <c r="H1121" s="290"/>
      <c r="I1121" s="239"/>
      <c r="J1121" s="290"/>
      <c r="K1121" s="243"/>
      <c r="L1121" s="290"/>
      <c r="M1121" s="243"/>
      <c r="N1121" s="290"/>
      <c r="O1121" s="292"/>
      <c r="P1121" s="170"/>
      <c r="Q1121" s="292"/>
      <c r="S1121" s="246"/>
      <c r="T1121" s="246"/>
      <c r="U1121" s="246"/>
      <c r="V1121" s="234"/>
      <c r="W1121" s="246"/>
      <c r="X1121" s="234"/>
      <c r="Y1121" s="246"/>
      <c r="Z1121" s="234"/>
      <c r="AA1121" s="246"/>
      <c r="AB1121" s="234"/>
      <c r="AC1121" s="246"/>
      <c r="AD1121" s="234"/>
      <c r="AE1121" s="246"/>
      <c r="AF1121" s="234"/>
      <c r="AG1121" s="246"/>
      <c r="AH1121" s="234"/>
      <c r="AI1121" s="246"/>
      <c r="AJ1121" s="246"/>
      <c r="AK1121" s="246"/>
      <c r="AL1121" s="246"/>
      <c r="AM1121" s="246"/>
      <c r="AN1121" s="246"/>
      <c r="AO1121" s="246"/>
      <c r="AP1121" s="246"/>
      <c r="AQ1121" s="246"/>
      <c r="AR1121" s="246"/>
      <c r="AS1121" s="246"/>
      <c r="AT1121" s="247"/>
      <c r="AU1121" s="247"/>
      <c r="AV1121" s="247"/>
      <c r="AW1121" s="247"/>
      <c r="AX1121" s="247"/>
      <c r="AY1121" s="247"/>
      <c r="AZ1121" s="247"/>
      <c r="BA1121" s="247"/>
      <c r="BB1121" s="247"/>
    </row>
    <row r="1122" spans="3:54" s="238" customFormat="1">
      <c r="C1122" s="239"/>
      <c r="D1122" s="240"/>
      <c r="E1122" s="239"/>
      <c r="F1122" s="241"/>
      <c r="G1122" s="239"/>
      <c r="H1122" s="290"/>
      <c r="I1122" s="239"/>
      <c r="J1122" s="290"/>
      <c r="K1122" s="243"/>
      <c r="L1122" s="290"/>
      <c r="M1122" s="243"/>
      <c r="N1122" s="290"/>
      <c r="O1122" s="292"/>
      <c r="P1122" s="170"/>
      <c r="Q1122" s="292"/>
      <c r="S1122" s="246"/>
      <c r="T1122" s="246"/>
      <c r="U1122" s="246"/>
      <c r="V1122" s="234"/>
      <c r="W1122" s="246"/>
      <c r="X1122" s="234"/>
      <c r="Y1122" s="246"/>
      <c r="Z1122" s="234"/>
      <c r="AA1122" s="246"/>
      <c r="AB1122" s="234"/>
      <c r="AC1122" s="246"/>
      <c r="AD1122" s="234"/>
      <c r="AE1122" s="246"/>
      <c r="AF1122" s="234"/>
      <c r="AG1122" s="246"/>
      <c r="AH1122" s="234"/>
      <c r="AI1122" s="246"/>
      <c r="AJ1122" s="246"/>
      <c r="AK1122" s="246"/>
      <c r="AL1122" s="246"/>
      <c r="AM1122" s="246"/>
      <c r="AN1122" s="246"/>
      <c r="AO1122" s="246"/>
      <c r="AP1122" s="246"/>
      <c r="AQ1122" s="246"/>
      <c r="AR1122" s="246"/>
      <c r="AS1122" s="246"/>
      <c r="AT1122" s="247"/>
      <c r="AU1122" s="247"/>
      <c r="AV1122" s="247"/>
      <c r="AW1122" s="247"/>
      <c r="AX1122" s="247"/>
      <c r="AY1122" s="247"/>
      <c r="AZ1122" s="247"/>
      <c r="BA1122" s="247"/>
      <c r="BB1122" s="247"/>
    </row>
    <row r="1123" spans="3:54" s="238" customFormat="1">
      <c r="C1123" s="239"/>
      <c r="D1123" s="240"/>
      <c r="E1123" s="239"/>
      <c r="F1123" s="241"/>
      <c r="G1123" s="239"/>
      <c r="H1123" s="290"/>
      <c r="I1123" s="239"/>
      <c r="J1123" s="290"/>
      <c r="K1123" s="243"/>
      <c r="L1123" s="290"/>
      <c r="M1123" s="243"/>
      <c r="N1123" s="290"/>
      <c r="O1123" s="292"/>
      <c r="P1123" s="170"/>
      <c r="Q1123" s="292"/>
      <c r="S1123" s="246"/>
      <c r="T1123" s="246"/>
      <c r="U1123" s="246"/>
      <c r="V1123" s="234"/>
      <c r="W1123" s="246"/>
      <c r="X1123" s="234"/>
      <c r="Y1123" s="246"/>
      <c r="Z1123" s="234"/>
      <c r="AA1123" s="246"/>
      <c r="AB1123" s="234"/>
      <c r="AC1123" s="246"/>
      <c r="AD1123" s="234"/>
      <c r="AE1123" s="246"/>
      <c r="AF1123" s="234"/>
      <c r="AG1123" s="246"/>
      <c r="AH1123" s="234"/>
      <c r="AI1123" s="246"/>
      <c r="AJ1123" s="246"/>
      <c r="AK1123" s="246"/>
      <c r="AL1123" s="246"/>
      <c r="AM1123" s="246"/>
      <c r="AN1123" s="246"/>
      <c r="AO1123" s="246"/>
      <c r="AP1123" s="246"/>
      <c r="AQ1123" s="246"/>
      <c r="AR1123" s="246"/>
      <c r="AS1123" s="246"/>
      <c r="AT1123" s="247"/>
      <c r="AU1123" s="247"/>
      <c r="AV1123" s="247"/>
      <c r="AW1123" s="247"/>
      <c r="AX1123" s="247"/>
      <c r="AY1123" s="247"/>
      <c r="AZ1123" s="247"/>
      <c r="BA1123" s="247"/>
      <c r="BB1123" s="247"/>
    </row>
    <row r="1124" spans="3:54" s="238" customFormat="1">
      <c r="C1124" s="239"/>
      <c r="D1124" s="240"/>
      <c r="E1124" s="239"/>
      <c r="F1124" s="241"/>
      <c r="G1124" s="239"/>
      <c r="H1124" s="290"/>
      <c r="I1124" s="239"/>
      <c r="J1124" s="290"/>
      <c r="K1124" s="243"/>
      <c r="L1124" s="290"/>
      <c r="M1124" s="243"/>
      <c r="N1124" s="290"/>
      <c r="O1124" s="292"/>
      <c r="P1124" s="170"/>
      <c r="Q1124" s="292"/>
      <c r="S1124" s="246"/>
      <c r="T1124" s="246"/>
      <c r="U1124" s="246"/>
      <c r="V1124" s="234"/>
      <c r="W1124" s="246"/>
      <c r="X1124" s="234"/>
      <c r="Y1124" s="246"/>
      <c r="Z1124" s="234"/>
      <c r="AA1124" s="246"/>
      <c r="AB1124" s="234"/>
      <c r="AC1124" s="246"/>
      <c r="AD1124" s="234"/>
      <c r="AE1124" s="246"/>
      <c r="AF1124" s="234"/>
      <c r="AG1124" s="246"/>
      <c r="AH1124" s="234"/>
      <c r="AI1124" s="246"/>
      <c r="AJ1124" s="246"/>
      <c r="AK1124" s="246"/>
      <c r="AL1124" s="246"/>
      <c r="AM1124" s="246"/>
      <c r="AN1124" s="246"/>
      <c r="AO1124" s="246"/>
      <c r="AP1124" s="246"/>
      <c r="AQ1124" s="246"/>
      <c r="AR1124" s="246"/>
      <c r="AS1124" s="246"/>
      <c r="AT1124" s="247"/>
      <c r="AU1124" s="247"/>
      <c r="AV1124" s="247"/>
      <c r="AW1124" s="247"/>
      <c r="AX1124" s="247"/>
      <c r="AY1124" s="247"/>
      <c r="AZ1124" s="247"/>
      <c r="BA1124" s="247"/>
      <c r="BB1124" s="247"/>
    </row>
    <row r="1125" spans="3:54" s="238" customFormat="1">
      <c r="C1125" s="239"/>
      <c r="D1125" s="240"/>
      <c r="E1125" s="239"/>
      <c r="F1125" s="241"/>
      <c r="G1125" s="239"/>
      <c r="H1125" s="290"/>
      <c r="I1125" s="239"/>
      <c r="J1125" s="290"/>
      <c r="K1125" s="243"/>
      <c r="L1125" s="290"/>
      <c r="M1125" s="243"/>
      <c r="N1125" s="290"/>
      <c r="O1125" s="292"/>
      <c r="P1125" s="170"/>
      <c r="Q1125" s="292"/>
      <c r="S1125" s="246"/>
      <c r="T1125" s="246"/>
      <c r="U1125" s="246"/>
      <c r="V1125" s="234"/>
      <c r="W1125" s="246"/>
      <c r="X1125" s="234"/>
      <c r="Y1125" s="246"/>
      <c r="Z1125" s="234"/>
      <c r="AA1125" s="246"/>
      <c r="AB1125" s="234"/>
      <c r="AC1125" s="246"/>
      <c r="AD1125" s="234"/>
      <c r="AE1125" s="246"/>
      <c r="AF1125" s="234"/>
      <c r="AG1125" s="246"/>
      <c r="AH1125" s="234"/>
      <c r="AI1125" s="246"/>
      <c r="AJ1125" s="246"/>
      <c r="AK1125" s="246"/>
      <c r="AL1125" s="246"/>
      <c r="AM1125" s="246"/>
      <c r="AN1125" s="246"/>
      <c r="AO1125" s="246"/>
      <c r="AP1125" s="246"/>
      <c r="AQ1125" s="246"/>
      <c r="AR1125" s="246"/>
      <c r="AS1125" s="246"/>
      <c r="AT1125" s="247"/>
      <c r="AU1125" s="247"/>
      <c r="AV1125" s="247"/>
      <c r="AW1125" s="247"/>
      <c r="AX1125" s="247"/>
      <c r="AY1125" s="247"/>
      <c r="AZ1125" s="247"/>
      <c r="BA1125" s="247"/>
      <c r="BB1125" s="247"/>
    </row>
    <row r="1126" spans="3:54" s="238" customFormat="1">
      <c r="C1126" s="239"/>
      <c r="D1126" s="240"/>
      <c r="E1126" s="239"/>
      <c r="F1126" s="241"/>
      <c r="G1126" s="239"/>
      <c r="H1126" s="290"/>
      <c r="I1126" s="239"/>
      <c r="J1126" s="290"/>
      <c r="K1126" s="243"/>
      <c r="L1126" s="290"/>
      <c r="M1126" s="243"/>
      <c r="N1126" s="290"/>
      <c r="O1126" s="292"/>
      <c r="P1126" s="170"/>
      <c r="Q1126" s="292"/>
      <c r="S1126" s="246"/>
      <c r="T1126" s="246"/>
      <c r="U1126" s="246"/>
      <c r="V1126" s="234"/>
      <c r="W1126" s="246"/>
      <c r="X1126" s="234"/>
      <c r="Y1126" s="246"/>
      <c r="Z1126" s="234"/>
      <c r="AA1126" s="246"/>
      <c r="AB1126" s="234"/>
      <c r="AC1126" s="246"/>
      <c r="AD1126" s="234"/>
      <c r="AE1126" s="246"/>
      <c r="AF1126" s="234"/>
      <c r="AG1126" s="246"/>
      <c r="AH1126" s="234"/>
      <c r="AI1126" s="246"/>
      <c r="AJ1126" s="246"/>
      <c r="AK1126" s="246"/>
      <c r="AL1126" s="246"/>
      <c r="AM1126" s="246"/>
      <c r="AN1126" s="246"/>
      <c r="AO1126" s="246"/>
      <c r="AP1126" s="246"/>
      <c r="AQ1126" s="246"/>
      <c r="AR1126" s="246"/>
      <c r="AS1126" s="246"/>
      <c r="AT1126" s="247"/>
      <c r="AU1126" s="247"/>
      <c r="AV1126" s="247"/>
      <c r="AW1126" s="247"/>
      <c r="AX1126" s="247"/>
      <c r="AY1126" s="247"/>
      <c r="AZ1126" s="247"/>
      <c r="BA1126" s="247"/>
      <c r="BB1126" s="247"/>
    </row>
    <row r="1127" spans="3:54" s="238" customFormat="1">
      <c r="C1127" s="239"/>
      <c r="D1127" s="240"/>
      <c r="E1127" s="239"/>
      <c r="F1127" s="241"/>
      <c r="G1127" s="239"/>
      <c r="H1127" s="290"/>
      <c r="I1127" s="239"/>
      <c r="J1127" s="290"/>
      <c r="K1127" s="243"/>
      <c r="L1127" s="290"/>
      <c r="M1127" s="243"/>
      <c r="N1127" s="290"/>
      <c r="O1127" s="292"/>
      <c r="P1127" s="170"/>
      <c r="Q1127" s="292"/>
      <c r="S1127" s="246"/>
      <c r="T1127" s="246"/>
      <c r="U1127" s="246"/>
      <c r="V1127" s="234"/>
      <c r="W1127" s="246"/>
      <c r="X1127" s="234"/>
      <c r="Y1127" s="246"/>
      <c r="Z1127" s="234"/>
      <c r="AA1127" s="246"/>
      <c r="AB1127" s="234"/>
      <c r="AC1127" s="246"/>
      <c r="AD1127" s="234"/>
      <c r="AE1127" s="246"/>
      <c r="AF1127" s="234"/>
      <c r="AG1127" s="246"/>
      <c r="AH1127" s="234"/>
      <c r="AI1127" s="246"/>
      <c r="AJ1127" s="246"/>
      <c r="AK1127" s="246"/>
      <c r="AL1127" s="246"/>
      <c r="AM1127" s="246"/>
      <c r="AN1127" s="246"/>
      <c r="AO1127" s="246"/>
      <c r="AP1127" s="246"/>
      <c r="AQ1127" s="246"/>
      <c r="AR1127" s="246"/>
      <c r="AS1127" s="246"/>
      <c r="AT1127" s="247"/>
      <c r="AU1127" s="247"/>
      <c r="AV1127" s="247"/>
      <c r="AW1127" s="247"/>
      <c r="AX1127" s="247"/>
      <c r="AY1127" s="247"/>
      <c r="AZ1127" s="247"/>
      <c r="BA1127" s="247"/>
      <c r="BB1127" s="247"/>
    </row>
    <row r="1128" spans="3:54" s="238" customFormat="1">
      <c r="C1128" s="239"/>
      <c r="D1128" s="240"/>
      <c r="E1128" s="239"/>
      <c r="F1128" s="241"/>
      <c r="G1128" s="239"/>
      <c r="H1128" s="290"/>
      <c r="I1128" s="239"/>
      <c r="J1128" s="290"/>
      <c r="K1128" s="243"/>
      <c r="L1128" s="290"/>
      <c r="M1128" s="243"/>
      <c r="N1128" s="290"/>
      <c r="O1128" s="292"/>
      <c r="P1128" s="170"/>
      <c r="Q1128" s="292"/>
      <c r="S1128" s="246"/>
      <c r="T1128" s="246"/>
      <c r="U1128" s="246"/>
      <c r="V1128" s="234"/>
      <c r="W1128" s="246"/>
      <c r="X1128" s="234"/>
      <c r="Y1128" s="246"/>
      <c r="Z1128" s="234"/>
      <c r="AA1128" s="246"/>
      <c r="AB1128" s="234"/>
      <c r="AC1128" s="246"/>
      <c r="AD1128" s="234"/>
      <c r="AE1128" s="246"/>
      <c r="AF1128" s="234"/>
      <c r="AG1128" s="246"/>
      <c r="AH1128" s="234"/>
      <c r="AI1128" s="246"/>
      <c r="AJ1128" s="246"/>
      <c r="AK1128" s="246"/>
      <c r="AL1128" s="246"/>
      <c r="AM1128" s="246"/>
      <c r="AN1128" s="246"/>
      <c r="AO1128" s="246"/>
      <c r="AP1128" s="246"/>
      <c r="AQ1128" s="246"/>
      <c r="AR1128" s="246"/>
      <c r="AS1128" s="246"/>
      <c r="AT1128" s="247"/>
      <c r="AU1128" s="247"/>
      <c r="AV1128" s="247"/>
      <c r="AW1128" s="247"/>
      <c r="AX1128" s="247"/>
      <c r="AY1128" s="247"/>
      <c r="AZ1128" s="247"/>
      <c r="BA1128" s="247"/>
      <c r="BB1128" s="247"/>
    </row>
    <row r="1129" spans="3:54" s="238" customFormat="1">
      <c r="C1129" s="239"/>
      <c r="D1129" s="240"/>
      <c r="E1129" s="239"/>
      <c r="F1129" s="241"/>
      <c r="G1129" s="239"/>
      <c r="H1129" s="290"/>
      <c r="I1129" s="239"/>
      <c r="J1129" s="290"/>
      <c r="K1129" s="243"/>
      <c r="L1129" s="290"/>
      <c r="M1129" s="243"/>
      <c r="N1129" s="290"/>
      <c r="O1129" s="292"/>
      <c r="P1129" s="170"/>
      <c r="Q1129" s="292"/>
      <c r="S1129" s="246"/>
      <c r="T1129" s="246"/>
      <c r="U1129" s="246"/>
      <c r="V1129" s="234"/>
      <c r="W1129" s="246"/>
      <c r="X1129" s="234"/>
      <c r="Y1129" s="246"/>
      <c r="Z1129" s="234"/>
      <c r="AA1129" s="246"/>
      <c r="AB1129" s="234"/>
      <c r="AC1129" s="246"/>
      <c r="AD1129" s="234"/>
      <c r="AE1129" s="246"/>
      <c r="AF1129" s="234"/>
      <c r="AG1129" s="246"/>
      <c r="AH1129" s="234"/>
      <c r="AI1129" s="246"/>
      <c r="AJ1129" s="246"/>
      <c r="AK1129" s="246"/>
      <c r="AL1129" s="246"/>
      <c r="AM1129" s="246"/>
      <c r="AN1129" s="246"/>
      <c r="AO1129" s="246"/>
      <c r="AP1129" s="246"/>
      <c r="AQ1129" s="246"/>
      <c r="AR1129" s="246"/>
      <c r="AS1129" s="246"/>
      <c r="AT1129" s="247"/>
      <c r="AU1129" s="247"/>
      <c r="AV1129" s="247"/>
      <c r="AW1129" s="247"/>
      <c r="AX1129" s="247"/>
      <c r="AY1129" s="247"/>
      <c r="AZ1129" s="247"/>
      <c r="BA1129" s="247"/>
      <c r="BB1129" s="247"/>
    </row>
    <row r="1130" spans="3:54" s="238" customFormat="1">
      <c r="C1130" s="239"/>
      <c r="D1130" s="240"/>
      <c r="E1130" s="239"/>
      <c r="F1130" s="241"/>
      <c r="G1130" s="239"/>
      <c r="H1130" s="290"/>
      <c r="I1130" s="239"/>
      <c r="J1130" s="290"/>
      <c r="K1130" s="243"/>
      <c r="L1130" s="290"/>
      <c r="M1130" s="243"/>
      <c r="N1130" s="290"/>
      <c r="O1130" s="292"/>
      <c r="P1130" s="170"/>
      <c r="Q1130" s="292"/>
      <c r="S1130" s="246"/>
      <c r="T1130" s="246"/>
      <c r="U1130" s="246"/>
      <c r="V1130" s="234"/>
      <c r="W1130" s="246"/>
      <c r="X1130" s="234"/>
      <c r="Y1130" s="246"/>
      <c r="Z1130" s="234"/>
      <c r="AA1130" s="246"/>
      <c r="AB1130" s="234"/>
      <c r="AC1130" s="246"/>
      <c r="AD1130" s="234"/>
      <c r="AE1130" s="246"/>
      <c r="AF1130" s="234"/>
      <c r="AG1130" s="246"/>
      <c r="AH1130" s="234"/>
      <c r="AI1130" s="246"/>
      <c r="AJ1130" s="246"/>
      <c r="AK1130" s="246"/>
      <c r="AL1130" s="246"/>
      <c r="AM1130" s="246"/>
      <c r="AN1130" s="246"/>
      <c r="AO1130" s="246"/>
      <c r="AP1130" s="246"/>
      <c r="AQ1130" s="246"/>
      <c r="AR1130" s="246"/>
      <c r="AS1130" s="246"/>
      <c r="AT1130" s="247"/>
      <c r="AU1130" s="247"/>
      <c r="AV1130" s="247"/>
      <c r="AW1130" s="247"/>
      <c r="AX1130" s="247"/>
      <c r="AY1130" s="247"/>
      <c r="AZ1130" s="247"/>
      <c r="BA1130" s="247"/>
      <c r="BB1130" s="247"/>
    </row>
    <row r="1131" spans="3:54" s="238" customFormat="1">
      <c r="C1131" s="239"/>
      <c r="D1131" s="240"/>
      <c r="E1131" s="239"/>
      <c r="F1131" s="241"/>
      <c r="G1131" s="239"/>
      <c r="H1131" s="290"/>
      <c r="I1131" s="239"/>
      <c r="J1131" s="290"/>
      <c r="K1131" s="243"/>
      <c r="L1131" s="290"/>
      <c r="M1131" s="243"/>
      <c r="N1131" s="290"/>
      <c r="O1131" s="292"/>
      <c r="P1131" s="170"/>
      <c r="Q1131" s="292"/>
      <c r="S1131" s="246"/>
      <c r="T1131" s="246"/>
      <c r="U1131" s="246"/>
      <c r="V1131" s="234"/>
      <c r="W1131" s="246"/>
      <c r="X1131" s="234"/>
      <c r="Y1131" s="246"/>
      <c r="Z1131" s="234"/>
      <c r="AA1131" s="246"/>
      <c r="AB1131" s="234"/>
      <c r="AC1131" s="246"/>
      <c r="AD1131" s="234"/>
      <c r="AE1131" s="246"/>
      <c r="AF1131" s="234"/>
      <c r="AG1131" s="246"/>
      <c r="AH1131" s="234"/>
      <c r="AI1131" s="246"/>
      <c r="AJ1131" s="246"/>
      <c r="AK1131" s="246"/>
      <c r="AL1131" s="246"/>
      <c r="AM1131" s="246"/>
      <c r="AN1131" s="246"/>
      <c r="AO1131" s="246"/>
      <c r="AP1131" s="246"/>
      <c r="AQ1131" s="246"/>
      <c r="AR1131" s="246"/>
      <c r="AS1131" s="246"/>
      <c r="AT1131" s="247"/>
      <c r="AU1131" s="247"/>
      <c r="AV1131" s="247"/>
      <c r="AW1131" s="247"/>
      <c r="AX1131" s="247"/>
      <c r="AY1131" s="247"/>
      <c r="AZ1131" s="247"/>
      <c r="BA1131" s="247"/>
      <c r="BB1131" s="247"/>
    </row>
    <row r="1132" spans="3:54" s="238" customFormat="1">
      <c r="C1132" s="239"/>
      <c r="D1132" s="240"/>
      <c r="E1132" s="239"/>
      <c r="F1132" s="241"/>
      <c r="G1132" s="239"/>
      <c r="H1132" s="290"/>
      <c r="I1132" s="239"/>
      <c r="J1132" s="290"/>
      <c r="K1132" s="243"/>
      <c r="L1132" s="290"/>
      <c r="M1132" s="243"/>
      <c r="N1132" s="290"/>
      <c r="O1132" s="292"/>
      <c r="P1132" s="170"/>
      <c r="Q1132" s="292"/>
      <c r="S1132" s="246"/>
      <c r="T1132" s="246"/>
      <c r="U1132" s="246"/>
      <c r="V1132" s="234"/>
      <c r="W1132" s="246"/>
      <c r="X1132" s="234"/>
      <c r="Y1132" s="246"/>
      <c r="Z1132" s="234"/>
      <c r="AA1132" s="246"/>
      <c r="AB1132" s="234"/>
      <c r="AC1132" s="246"/>
      <c r="AD1132" s="234"/>
      <c r="AE1132" s="246"/>
      <c r="AF1132" s="234"/>
      <c r="AG1132" s="246"/>
      <c r="AH1132" s="234"/>
      <c r="AI1132" s="246"/>
      <c r="AJ1132" s="246"/>
      <c r="AK1132" s="246"/>
      <c r="AL1132" s="246"/>
      <c r="AM1132" s="246"/>
      <c r="AN1132" s="246"/>
      <c r="AO1132" s="246"/>
      <c r="AP1132" s="246"/>
      <c r="AQ1132" s="246"/>
      <c r="AR1132" s="246"/>
      <c r="AS1132" s="246"/>
      <c r="AT1132" s="247"/>
      <c r="AU1132" s="247"/>
      <c r="AV1132" s="247"/>
      <c r="AW1132" s="247"/>
      <c r="AX1132" s="247"/>
      <c r="AY1132" s="247"/>
      <c r="AZ1132" s="247"/>
      <c r="BA1132" s="247"/>
      <c r="BB1132" s="247"/>
    </row>
    <row r="1133" spans="3:54" s="238" customFormat="1">
      <c r="C1133" s="239"/>
      <c r="D1133" s="240"/>
      <c r="E1133" s="239"/>
      <c r="F1133" s="241"/>
      <c r="G1133" s="239"/>
      <c r="H1133" s="290"/>
      <c r="I1133" s="239"/>
      <c r="J1133" s="290"/>
      <c r="K1133" s="243"/>
      <c r="L1133" s="290"/>
      <c r="M1133" s="243"/>
      <c r="N1133" s="290"/>
      <c r="O1133" s="292"/>
      <c r="P1133" s="170"/>
      <c r="Q1133" s="292"/>
      <c r="S1133" s="246"/>
      <c r="T1133" s="246"/>
      <c r="U1133" s="246"/>
      <c r="V1133" s="234"/>
      <c r="W1133" s="246"/>
      <c r="X1133" s="234"/>
      <c r="Y1133" s="246"/>
      <c r="Z1133" s="234"/>
      <c r="AA1133" s="246"/>
      <c r="AB1133" s="234"/>
      <c r="AC1133" s="246"/>
      <c r="AD1133" s="234"/>
      <c r="AE1133" s="246"/>
      <c r="AF1133" s="234"/>
      <c r="AG1133" s="246"/>
      <c r="AH1133" s="234"/>
      <c r="AI1133" s="246"/>
      <c r="AJ1133" s="246"/>
      <c r="AK1133" s="246"/>
      <c r="AL1133" s="246"/>
      <c r="AM1133" s="246"/>
      <c r="AN1133" s="246"/>
      <c r="AO1133" s="246"/>
      <c r="AP1133" s="246"/>
      <c r="AQ1133" s="246"/>
      <c r="AR1133" s="246"/>
      <c r="AS1133" s="246"/>
      <c r="AT1133" s="247"/>
      <c r="AU1133" s="247"/>
      <c r="AV1133" s="247"/>
      <c r="AW1133" s="247"/>
      <c r="AX1133" s="247"/>
      <c r="AY1133" s="247"/>
      <c r="AZ1133" s="247"/>
      <c r="BA1133" s="247"/>
      <c r="BB1133" s="247"/>
    </row>
    <row r="1134" spans="3:54" s="238" customFormat="1">
      <c r="C1134" s="239"/>
      <c r="D1134" s="240"/>
      <c r="E1134" s="239"/>
      <c r="F1134" s="241"/>
      <c r="G1134" s="239"/>
      <c r="H1134" s="290"/>
      <c r="I1134" s="239"/>
      <c r="J1134" s="290"/>
      <c r="K1134" s="243"/>
      <c r="L1134" s="290"/>
      <c r="M1134" s="243"/>
      <c r="N1134" s="290"/>
      <c r="O1134" s="292"/>
      <c r="P1134" s="170"/>
      <c r="Q1134" s="292"/>
      <c r="S1134" s="246"/>
      <c r="T1134" s="246"/>
      <c r="U1134" s="246"/>
      <c r="V1134" s="234"/>
      <c r="W1134" s="246"/>
      <c r="X1134" s="234"/>
      <c r="Y1134" s="246"/>
      <c r="Z1134" s="234"/>
      <c r="AA1134" s="246"/>
      <c r="AB1134" s="234"/>
      <c r="AC1134" s="246"/>
      <c r="AD1134" s="234"/>
      <c r="AE1134" s="246"/>
      <c r="AF1134" s="234"/>
      <c r="AG1134" s="246"/>
      <c r="AH1134" s="234"/>
      <c r="AI1134" s="246"/>
      <c r="AJ1134" s="246"/>
      <c r="AK1134" s="246"/>
      <c r="AL1134" s="246"/>
      <c r="AM1134" s="246"/>
      <c r="AN1134" s="246"/>
      <c r="AO1134" s="246"/>
      <c r="AP1134" s="246"/>
      <c r="AQ1134" s="246"/>
      <c r="AR1134" s="246"/>
      <c r="AS1134" s="246"/>
      <c r="AT1134" s="247"/>
      <c r="AU1134" s="247"/>
      <c r="AV1134" s="247"/>
      <c r="AW1134" s="247"/>
      <c r="AX1134" s="247"/>
      <c r="AY1134" s="247"/>
      <c r="AZ1134" s="247"/>
      <c r="BA1134" s="247"/>
      <c r="BB1134" s="247"/>
    </row>
    <row r="1135" spans="3:54" s="238" customFormat="1">
      <c r="C1135" s="239"/>
      <c r="D1135" s="240"/>
      <c r="E1135" s="239"/>
      <c r="F1135" s="241"/>
      <c r="G1135" s="239"/>
      <c r="H1135" s="290"/>
      <c r="I1135" s="239"/>
      <c r="J1135" s="290"/>
      <c r="K1135" s="243"/>
      <c r="L1135" s="290"/>
      <c r="M1135" s="243"/>
      <c r="N1135" s="290"/>
      <c r="O1135" s="292"/>
      <c r="P1135" s="170"/>
      <c r="Q1135" s="292"/>
      <c r="S1135" s="246"/>
      <c r="T1135" s="246"/>
      <c r="U1135" s="246"/>
      <c r="V1135" s="234"/>
      <c r="W1135" s="246"/>
      <c r="X1135" s="234"/>
      <c r="Y1135" s="246"/>
      <c r="Z1135" s="234"/>
      <c r="AA1135" s="246"/>
      <c r="AB1135" s="234"/>
      <c r="AC1135" s="246"/>
      <c r="AD1135" s="234"/>
      <c r="AE1135" s="246"/>
      <c r="AF1135" s="234"/>
      <c r="AG1135" s="246"/>
      <c r="AH1135" s="234"/>
      <c r="AI1135" s="246"/>
      <c r="AJ1135" s="246"/>
      <c r="AK1135" s="246"/>
      <c r="AL1135" s="246"/>
      <c r="AM1135" s="246"/>
      <c r="AN1135" s="246"/>
      <c r="AO1135" s="246"/>
      <c r="AP1135" s="246"/>
      <c r="AQ1135" s="246"/>
      <c r="AR1135" s="246"/>
      <c r="AS1135" s="246"/>
      <c r="AT1135" s="247"/>
      <c r="AU1135" s="247"/>
      <c r="AV1135" s="247"/>
      <c r="AW1135" s="247"/>
      <c r="AX1135" s="247"/>
      <c r="AY1135" s="247"/>
      <c r="AZ1135" s="247"/>
      <c r="BA1135" s="247"/>
      <c r="BB1135" s="247"/>
    </row>
    <row r="1136" spans="3:54" s="238" customFormat="1">
      <c r="C1136" s="239"/>
      <c r="D1136" s="240"/>
      <c r="E1136" s="239"/>
      <c r="F1136" s="241"/>
      <c r="G1136" s="239"/>
      <c r="H1136" s="290"/>
      <c r="I1136" s="239"/>
      <c r="J1136" s="290"/>
      <c r="K1136" s="243"/>
      <c r="L1136" s="290"/>
      <c r="M1136" s="243"/>
      <c r="N1136" s="290"/>
      <c r="O1136" s="292"/>
      <c r="P1136" s="170"/>
      <c r="Q1136" s="292"/>
      <c r="S1136" s="246"/>
      <c r="T1136" s="246"/>
      <c r="U1136" s="246"/>
      <c r="V1136" s="234"/>
      <c r="W1136" s="246"/>
      <c r="X1136" s="234"/>
      <c r="Y1136" s="246"/>
      <c r="Z1136" s="234"/>
      <c r="AA1136" s="246"/>
      <c r="AB1136" s="234"/>
      <c r="AC1136" s="246"/>
      <c r="AD1136" s="234"/>
      <c r="AE1136" s="246"/>
      <c r="AF1136" s="234"/>
      <c r="AG1136" s="246"/>
      <c r="AH1136" s="234"/>
      <c r="AI1136" s="246"/>
      <c r="AJ1136" s="246"/>
      <c r="AK1136" s="246"/>
      <c r="AL1136" s="246"/>
      <c r="AM1136" s="246"/>
      <c r="AN1136" s="246"/>
      <c r="AO1136" s="246"/>
      <c r="AP1136" s="246"/>
      <c r="AQ1136" s="246"/>
      <c r="AR1136" s="246"/>
      <c r="AS1136" s="246"/>
      <c r="AT1136" s="247"/>
      <c r="AU1136" s="247"/>
      <c r="AV1136" s="247"/>
      <c r="AW1136" s="247"/>
      <c r="AX1136" s="247"/>
      <c r="AY1136" s="247"/>
      <c r="AZ1136" s="247"/>
      <c r="BA1136" s="247"/>
      <c r="BB1136" s="247"/>
    </row>
    <row r="1137" spans="3:54" s="238" customFormat="1">
      <c r="C1137" s="239"/>
      <c r="D1137" s="240"/>
      <c r="E1137" s="239"/>
      <c r="F1137" s="241"/>
      <c r="G1137" s="239"/>
      <c r="H1137" s="290"/>
      <c r="I1137" s="239"/>
      <c r="J1137" s="290"/>
      <c r="K1137" s="243"/>
      <c r="L1137" s="290"/>
      <c r="M1137" s="243"/>
      <c r="N1137" s="290"/>
      <c r="O1137" s="292"/>
      <c r="P1137" s="170"/>
      <c r="Q1137" s="292"/>
      <c r="S1137" s="246"/>
      <c r="T1137" s="246"/>
      <c r="U1137" s="246"/>
      <c r="V1137" s="234"/>
      <c r="W1137" s="246"/>
      <c r="X1137" s="234"/>
      <c r="Y1137" s="246"/>
      <c r="Z1137" s="234"/>
      <c r="AA1137" s="246"/>
      <c r="AB1137" s="234"/>
      <c r="AC1137" s="246"/>
      <c r="AD1137" s="234"/>
      <c r="AE1137" s="246"/>
      <c r="AF1137" s="234"/>
      <c r="AG1137" s="246"/>
      <c r="AH1137" s="234"/>
      <c r="AI1137" s="246"/>
      <c r="AJ1137" s="246"/>
      <c r="AK1137" s="246"/>
      <c r="AL1137" s="246"/>
      <c r="AM1137" s="246"/>
      <c r="AN1137" s="246"/>
      <c r="AO1137" s="246"/>
      <c r="AP1137" s="246"/>
      <c r="AQ1137" s="246"/>
      <c r="AR1137" s="246"/>
      <c r="AS1137" s="246"/>
      <c r="AT1137" s="247"/>
      <c r="AU1137" s="247"/>
      <c r="AV1137" s="247"/>
      <c r="AW1137" s="247"/>
      <c r="AX1137" s="247"/>
      <c r="AY1137" s="247"/>
      <c r="AZ1137" s="247"/>
      <c r="BA1137" s="247"/>
      <c r="BB1137" s="247"/>
    </row>
    <row r="1138" spans="3:54" s="238" customFormat="1">
      <c r="C1138" s="239"/>
      <c r="D1138" s="240"/>
      <c r="E1138" s="239"/>
      <c r="F1138" s="241"/>
      <c r="G1138" s="239"/>
      <c r="H1138" s="290"/>
      <c r="I1138" s="239"/>
      <c r="J1138" s="290"/>
      <c r="K1138" s="243"/>
      <c r="L1138" s="290"/>
      <c r="M1138" s="243"/>
      <c r="N1138" s="290"/>
      <c r="O1138" s="292"/>
      <c r="P1138" s="170"/>
      <c r="Q1138" s="292"/>
      <c r="S1138" s="246"/>
      <c r="T1138" s="246"/>
      <c r="U1138" s="246"/>
      <c r="V1138" s="234"/>
      <c r="W1138" s="246"/>
      <c r="X1138" s="234"/>
      <c r="Y1138" s="246"/>
      <c r="Z1138" s="234"/>
      <c r="AA1138" s="246"/>
      <c r="AB1138" s="234"/>
      <c r="AC1138" s="246"/>
      <c r="AD1138" s="234"/>
      <c r="AE1138" s="246"/>
      <c r="AF1138" s="234"/>
      <c r="AG1138" s="246"/>
      <c r="AH1138" s="234"/>
      <c r="AI1138" s="246"/>
      <c r="AJ1138" s="246"/>
      <c r="AK1138" s="246"/>
      <c r="AL1138" s="246"/>
      <c r="AM1138" s="246"/>
      <c r="AN1138" s="246"/>
      <c r="AO1138" s="246"/>
      <c r="AP1138" s="246"/>
      <c r="AQ1138" s="246"/>
      <c r="AR1138" s="246"/>
      <c r="AS1138" s="246"/>
      <c r="AT1138" s="247"/>
      <c r="AU1138" s="247"/>
      <c r="AV1138" s="247"/>
      <c r="AW1138" s="247"/>
      <c r="AX1138" s="247"/>
      <c r="AY1138" s="247"/>
      <c r="AZ1138" s="247"/>
      <c r="BA1138" s="247"/>
      <c r="BB1138" s="247"/>
    </row>
    <row r="1139" spans="3:54" s="238" customFormat="1">
      <c r="C1139" s="239"/>
      <c r="D1139" s="240"/>
      <c r="E1139" s="239"/>
      <c r="F1139" s="241"/>
      <c r="G1139" s="239"/>
      <c r="H1139" s="290"/>
      <c r="I1139" s="239"/>
      <c r="J1139" s="290"/>
      <c r="K1139" s="243"/>
      <c r="L1139" s="290"/>
      <c r="M1139" s="243"/>
      <c r="N1139" s="290"/>
      <c r="O1139" s="292"/>
      <c r="P1139" s="170"/>
      <c r="Q1139" s="292"/>
      <c r="S1139" s="246"/>
      <c r="T1139" s="246"/>
      <c r="U1139" s="246"/>
      <c r="V1139" s="234"/>
      <c r="W1139" s="246"/>
      <c r="X1139" s="234"/>
      <c r="Y1139" s="246"/>
      <c r="Z1139" s="234"/>
      <c r="AA1139" s="246"/>
      <c r="AB1139" s="234"/>
      <c r="AC1139" s="246"/>
      <c r="AD1139" s="234"/>
      <c r="AE1139" s="246"/>
      <c r="AF1139" s="234"/>
      <c r="AG1139" s="246"/>
      <c r="AH1139" s="234"/>
      <c r="AI1139" s="246"/>
      <c r="AJ1139" s="246"/>
      <c r="AK1139" s="246"/>
      <c r="AL1139" s="246"/>
      <c r="AM1139" s="246"/>
      <c r="AN1139" s="246"/>
      <c r="AO1139" s="246"/>
      <c r="AP1139" s="246"/>
      <c r="AQ1139" s="246"/>
      <c r="AR1139" s="246"/>
      <c r="AS1139" s="246"/>
      <c r="AT1139" s="247"/>
      <c r="AU1139" s="247"/>
      <c r="AV1139" s="247"/>
      <c r="AW1139" s="247"/>
      <c r="AX1139" s="247"/>
      <c r="AY1139" s="247"/>
      <c r="AZ1139" s="247"/>
      <c r="BA1139" s="247"/>
      <c r="BB1139" s="247"/>
    </row>
    <row r="1140" spans="3:54" s="238" customFormat="1">
      <c r="C1140" s="239"/>
      <c r="D1140" s="240"/>
      <c r="E1140" s="239"/>
      <c r="F1140" s="241"/>
      <c r="G1140" s="239"/>
      <c r="H1140" s="290"/>
      <c r="I1140" s="239"/>
      <c r="J1140" s="290"/>
      <c r="K1140" s="243"/>
      <c r="L1140" s="290"/>
      <c r="M1140" s="243"/>
      <c r="N1140" s="290"/>
      <c r="O1140" s="292"/>
      <c r="P1140" s="170"/>
      <c r="Q1140" s="292"/>
      <c r="S1140" s="246"/>
      <c r="T1140" s="246"/>
      <c r="U1140" s="246"/>
      <c r="V1140" s="234"/>
      <c r="W1140" s="246"/>
      <c r="X1140" s="234"/>
      <c r="Y1140" s="246"/>
      <c r="Z1140" s="234"/>
      <c r="AA1140" s="246"/>
      <c r="AB1140" s="234"/>
      <c r="AC1140" s="246"/>
      <c r="AD1140" s="234"/>
      <c r="AE1140" s="246"/>
      <c r="AF1140" s="234"/>
      <c r="AG1140" s="246"/>
      <c r="AH1140" s="234"/>
      <c r="AI1140" s="246"/>
      <c r="AJ1140" s="246"/>
      <c r="AK1140" s="246"/>
      <c r="AL1140" s="246"/>
      <c r="AM1140" s="246"/>
      <c r="AN1140" s="246"/>
      <c r="AO1140" s="246"/>
      <c r="AP1140" s="246"/>
      <c r="AQ1140" s="246"/>
      <c r="AR1140" s="246"/>
      <c r="AS1140" s="246"/>
      <c r="AT1140" s="247"/>
      <c r="AU1140" s="247"/>
      <c r="AV1140" s="247"/>
      <c r="AW1140" s="247"/>
      <c r="AX1140" s="247"/>
      <c r="AY1140" s="247"/>
      <c r="AZ1140" s="247"/>
      <c r="BA1140" s="247"/>
      <c r="BB1140" s="247"/>
    </row>
    <row r="1141" spans="3:54" s="238" customFormat="1">
      <c r="C1141" s="239"/>
      <c r="D1141" s="240"/>
      <c r="E1141" s="239"/>
      <c r="F1141" s="241"/>
      <c r="G1141" s="239"/>
      <c r="H1141" s="290"/>
      <c r="I1141" s="239"/>
      <c r="J1141" s="290"/>
      <c r="K1141" s="243"/>
      <c r="L1141" s="290"/>
      <c r="M1141" s="243"/>
      <c r="N1141" s="290"/>
      <c r="O1141" s="292"/>
      <c r="P1141" s="170"/>
      <c r="Q1141" s="292"/>
      <c r="S1141" s="246"/>
      <c r="T1141" s="246"/>
      <c r="U1141" s="246"/>
      <c r="V1141" s="234"/>
      <c r="W1141" s="246"/>
      <c r="X1141" s="234"/>
      <c r="Y1141" s="246"/>
      <c r="Z1141" s="234"/>
      <c r="AA1141" s="246"/>
      <c r="AB1141" s="234"/>
      <c r="AC1141" s="246"/>
      <c r="AD1141" s="234"/>
      <c r="AE1141" s="246"/>
      <c r="AF1141" s="234"/>
      <c r="AG1141" s="246"/>
      <c r="AH1141" s="234"/>
      <c r="AI1141" s="246"/>
      <c r="AJ1141" s="246"/>
      <c r="AK1141" s="246"/>
      <c r="AL1141" s="246"/>
      <c r="AM1141" s="246"/>
      <c r="AN1141" s="246"/>
      <c r="AO1141" s="246"/>
      <c r="AP1141" s="246"/>
      <c r="AQ1141" s="246"/>
      <c r="AR1141" s="246"/>
      <c r="AS1141" s="246"/>
      <c r="AT1141" s="247"/>
      <c r="AU1141" s="247"/>
      <c r="AV1141" s="247"/>
      <c r="AW1141" s="247"/>
      <c r="AX1141" s="247"/>
      <c r="AY1141" s="247"/>
      <c r="AZ1141" s="247"/>
      <c r="BA1141" s="247"/>
      <c r="BB1141" s="247"/>
    </row>
    <row r="1142" spans="3:54" s="238" customFormat="1">
      <c r="C1142" s="239"/>
      <c r="D1142" s="240"/>
      <c r="E1142" s="239"/>
      <c r="F1142" s="241"/>
      <c r="G1142" s="239"/>
      <c r="H1142" s="290"/>
      <c r="I1142" s="239"/>
      <c r="J1142" s="290"/>
      <c r="K1142" s="243"/>
      <c r="L1142" s="290"/>
      <c r="M1142" s="243"/>
      <c r="N1142" s="290"/>
      <c r="O1142" s="292"/>
      <c r="P1142" s="170"/>
      <c r="Q1142" s="292"/>
      <c r="S1142" s="246"/>
      <c r="T1142" s="246"/>
      <c r="U1142" s="246"/>
      <c r="V1142" s="234"/>
      <c r="W1142" s="246"/>
      <c r="X1142" s="234"/>
      <c r="Y1142" s="246"/>
      <c r="Z1142" s="234"/>
      <c r="AA1142" s="246"/>
      <c r="AB1142" s="234"/>
      <c r="AC1142" s="246"/>
      <c r="AD1142" s="234"/>
      <c r="AE1142" s="246"/>
      <c r="AF1142" s="234"/>
      <c r="AG1142" s="246"/>
      <c r="AH1142" s="234"/>
      <c r="AI1142" s="246"/>
      <c r="AJ1142" s="246"/>
      <c r="AK1142" s="246"/>
      <c r="AL1142" s="246"/>
      <c r="AM1142" s="246"/>
      <c r="AN1142" s="246"/>
      <c r="AO1142" s="246"/>
      <c r="AP1142" s="246"/>
      <c r="AQ1142" s="246"/>
      <c r="AR1142" s="246"/>
      <c r="AS1142" s="246"/>
      <c r="AT1142" s="247"/>
      <c r="AU1142" s="247"/>
      <c r="AV1142" s="247"/>
      <c r="AW1142" s="247"/>
      <c r="AX1142" s="247"/>
      <c r="AY1142" s="247"/>
      <c r="AZ1142" s="247"/>
      <c r="BA1142" s="247"/>
      <c r="BB1142" s="247"/>
    </row>
    <row r="1143" spans="3:54" s="238" customFormat="1">
      <c r="C1143" s="239"/>
      <c r="D1143" s="240"/>
      <c r="E1143" s="239"/>
      <c r="F1143" s="241"/>
      <c r="G1143" s="239"/>
      <c r="H1143" s="290"/>
      <c r="I1143" s="239"/>
      <c r="J1143" s="290"/>
      <c r="K1143" s="243"/>
      <c r="L1143" s="290"/>
      <c r="M1143" s="243"/>
      <c r="N1143" s="290"/>
      <c r="O1143" s="292"/>
      <c r="P1143" s="170"/>
      <c r="Q1143" s="292"/>
      <c r="S1143" s="246"/>
      <c r="T1143" s="246"/>
      <c r="U1143" s="246"/>
      <c r="V1143" s="234"/>
      <c r="W1143" s="246"/>
      <c r="X1143" s="234"/>
      <c r="Y1143" s="246"/>
      <c r="Z1143" s="234"/>
      <c r="AA1143" s="246"/>
      <c r="AB1143" s="234"/>
      <c r="AC1143" s="246"/>
      <c r="AD1143" s="234"/>
      <c r="AE1143" s="246"/>
      <c r="AF1143" s="234"/>
      <c r="AG1143" s="246"/>
      <c r="AH1143" s="234"/>
      <c r="AI1143" s="246"/>
      <c r="AJ1143" s="246"/>
      <c r="AK1143" s="246"/>
      <c r="AL1143" s="246"/>
      <c r="AM1143" s="246"/>
      <c r="AN1143" s="246"/>
      <c r="AO1143" s="246"/>
      <c r="AP1143" s="246"/>
      <c r="AQ1143" s="246"/>
      <c r="AR1143" s="246"/>
      <c r="AS1143" s="246"/>
      <c r="AT1143" s="247"/>
      <c r="AU1143" s="247"/>
      <c r="AV1143" s="247"/>
      <c r="AW1143" s="247"/>
      <c r="AX1143" s="247"/>
      <c r="AY1143" s="247"/>
      <c r="AZ1143" s="247"/>
      <c r="BA1143" s="247"/>
      <c r="BB1143" s="247"/>
    </row>
    <row r="1144" spans="3:54" s="238" customFormat="1">
      <c r="C1144" s="239"/>
      <c r="D1144" s="240"/>
      <c r="E1144" s="239"/>
      <c r="F1144" s="241"/>
      <c r="G1144" s="239"/>
      <c r="H1144" s="290"/>
      <c r="I1144" s="239"/>
      <c r="J1144" s="290"/>
      <c r="K1144" s="243"/>
      <c r="L1144" s="290"/>
      <c r="M1144" s="243"/>
      <c r="N1144" s="290"/>
      <c r="O1144" s="292"/>
      <c r="P1144" s="170"/>
      <c r="Q1144" s="292"/>
      <c r="S1144" s="246"/>
      <c r="T1144" s="246"/>
      <c r="U1144" s="246"/>
      <c r="V1144" s="234"/>
      <c r="W1144" s="246"/>
      <c r="X1144" s="234"/>
      <c r="Y1144" s="246"/>
      <c r="Z1144" s="234"/>
      <c r="AA1144" s="246"/>
      <c r="AB1144" s="234"/>
      <c r="AC1144" s="246"/>
      <c r="AD1144" s="234"/>
      <c r="AE1144" s="246"/>
      <c r="AF1144" s="234"/>
      <c r="AG1144" s="246"/>
      <c r="AH1144" s="234"/>
      <c r="AI1144" s="246"/>
      <c r="AJ1144" s="246"/>
      <c r="AK1144" s="246"/>
      <c r="AL1144" s="246"/>
      <c r="AM1144" s="246"/>
      <c r="AN1144" s="246"/>
      <c r="AO1144" s="246"/>
      <c r="AP1144" s="246"/>
      <c r="AQ1144" s="246"/>
      <c r="AR1144" s="246"/>
      <c r="AS1144" s="246"/>
      <c r="AT1144" s="247"/>
      <c r="AU1144" s="247"/>
      <c r="AV1144" s="247"/>
      <c r="AW1144" s="247"/>
      <c r="AX1144" s="247"/>
      <c r="AY1144" s="247"/>
      <c r="AZ1144" s="247"/>
      <c r="BA1144" s="247"/>
      <c r="BB1144" s="247"/>
    </row>
    <row r="1145" spans="3:54" s="238" customFormat="1">
      <c r="C1145" s="239"/>
      <c r="D1145" s="240"/>
      <c r="E1145" s="239"/>
      <c r="F1145" s="241"/>
      <c r="G1145" s="239"/>
      <c r="H1145" s="290"/>
      <c r="I1145" s="239"/>
      <c r="J1145" s="290"/>
      <c r="K1145" s="243"/>
      <c r="L1145" s="290"/>
      <c r="M1145" s="243"/>
      <c r="N1145" s="290"/>
      <c r="O1145" s="292"/>
      <c r="P1145" s="170"/>
      <c r="Q1145" s="292"/>
      <c r="S1145" s="246"/>
      <c r="T1145" s="246"/>
      <c r="U1145" s="246"/>
      <c r="V1145" s="234"/>
      <c r="W1145" s="246"/>
      <c r="X1145" s="234"/>
      <c r="Y1145" s="246"/>
      <c r="Z1145" s="234"/>
      <c r="AA1145" s="246"/>
      <c r="AB1145" s="234"/>
      <c r="AC1145" s="246"/>
      <c r="AD1145" s="234"/>
      <c r="AE1145" s="246"/>
      <c r="AF1145" s="234"/>
      <c r="AG1145" s="246"/>
      <c r="AH1145" s="234"/>
      <c r="AI1145" s="246"/>
      <c r="AJ1145" s="246"/>
      <c r="AK1145" s="246"/>
      <c r="AL1145" s="246"/>
      <c r="AM1145" s="246"/>
      <c r="AN1145" s="246"/>
      <c r="AO1145" s="246"/>
      <c r="AP1145" s="246"/>
      <c r="AQ1145" s="246"/>
      <c r="AR1145" s="246"/>
      <c r="AS1145" s="246"/>
      <c r="AT1145" s="247"/>
      <c r="AU1145" s="247"/>
      <c r="AV1145" s="247"/>
      <c r="AW1145" s="247"/>
      <c r="AX1145" s="247"/>
      <c r="AY1145" s="247"/>
      <c r="AZ1145" s="247"/>
      <c r="BA1145" s="247"/>
      <c r="BB1145" s="247"/>
    </row>
    <row r="1146" spans="3:54" s="238" customFormat="1">
      <c r="C1146" s="239"/>
      <c r="D1146" s="240"/>
      <c r="E1146" s="239"/>
      <c r="F1146" s="241"/>
      <c r="G1146" s="239"/>
      <c r="H1146" s="290"/>
      <c r="I1146" s="239"/>
      <c r="J1146" s="290"/>
      <c r="K1146" s="243"/>
      <c r="L1146" s="290"/>
      <c r="M1146" s="243"/>
      <c r="N1146" s="290"/>
      <c r="O1146" s="292"/>
      <c r="P1146" s="170"/>
      <c r="Q1146" s="292"/>
      <c r="S1146" s="246"/>
      <c r="T1146" s="246"/>
      <c r="U1146" s="246"/>
      <c r="V1146" s="234"/>
      <c r="W1146" s="246"/>
      <c r="X1146" s="234"/>
      <c r="Y1146" s="246"/>
      <c r="Z1146" s="234"/>
      <c r="AA1146" s="246"/>
      <c r="AB1146" s="234"/>
      <c r="AC1146" s="246"/>
      <c r="AD1146" s="234"/>
      <c r="AE1146" s="246"/>
      <c r="AF1146" s="234"/>
      <c r="AG1146" s="246"/>
      <c r="AH1146" s="234"/>
      <c r="AI1146" s="246"/>
      <c r="AJ1146" s="246"/>
      <c r="AK1146" s="246"/>
      <c r="AL1146" s="246"/>
      <c r="AM1146" s="246"/>
      <c r="AN1146" s="246"/>
      <c r="AO1146" s="246"/>
      <c r="AP1146" s="246"/>
      <c r="AQ1146" s="246"/>
      <c r="AR1146" s="246"/>
      <c r="AS1146" s="246"/>
      <c r="AT1146" s="247"/>
      <c r="AU1146" s="247"/>
      <c r="AV1146" s="247"/>
      <c r="AW1146" s="247"/>
      <c r="AX1146" s="247"/>
      <c r="AY1146" s="247"/>
      <c r="AZ1146" s="247"/>
      <c r="BA1146" s="247"/>
      <c r="BB1146" s="247"/>
    </row>
    <row r="1147" spans="3:54" s="238" customFormat="1">
      <c r="C1147" s="239"/>
      <c r="D1147" s="240"/>
      <c r="E1147" s="239"/>
      <c r="F1147" s="241"/>
      <c r="G1147" s="239"/>
      <c r="H1147" s="290"/>
      <c r="I1147" s="239"/>
      <c r="J1147" s="290"/>
      <c r="K1147" s="243"/>
      <c r="L1147" s="290"/>
      <c r="M1147" s="243"/>
      <c r="N1147" s="290"/>
      <c r="O1147" s="292"/>
      <c r="P1147" s="170"/>
      <c r="Q1147" s="292"/>
      <c r="S1147" s="246"/>
      <c r="T1147" s="246"/>
      <c r="U1147" s="246"/>
      <c r="V1147" s="234"/>
      <c r="W1147" s="246"/>
      <c r="X1147" s="234"/>
      <c r="Y1147" s="246"/>
      <c r="Z1147" s="234"/>
      <c r="AA1147" s="246"/>
      <c r="AB1147" s="234"/>
      <c r="AC1147" s="246"/>
      <c r="AD1147" s="234"/>
      <c r="AE1147" s="246"/>
      <c r="AF1147" s="234"/>
      <c r="AG1147" s="246"/>
      <c r="AH1147" s="234"/>
      <c r="AI1147" s="246"/>
      <c r="AJ1147" s="246"/>
      <c r="AK1147" s="246"/>
      <c r="AL1147" s="246"/>
      <c r="AM1147" s="246"/>
      <c r="AN1147" s="246"/>
      <c r="AO1147" s="246"/>
      <c r="AP1147" s="246"/>
      <c r="AQ1147" s="246"/>
      <c r="AR1147" s="246"/>
      <c r="AS1147" s="246"/>
      <c r="AT1147" s="247"/>
      <c r="AU1147" s="247"/>
      <c r="AV1147" s="247"/>
      <c r="AW1147" s="247"/>
      <c r="AX1147" s="247"/>
      <c r="AY1147" s="247"/>
      <c r="AZ1147" s="247"/>
      <c r="BA1147" s="247"/>
      <c r="BB1147" s="247"/>
    </row>
    <row r="1148" spans="3:54" s="238" customFormat="1">
      <c r="C1148" s="239"/>
      <c r="D1148" s="240"/>
      <c r="E1148" s="239"/>
      <c r="F1148" s="241"/>
      <c r="G1148" s="239"/>
      <c r="H1148" s="290"/>
      <c r="I1148" s="239"/>
      <c r="J1148" s="290"/>
      <c r="K1148" s="243"/>
      <c r="L1148" s="290"/>
      <c r="M1148" s="243"/>
      <c r="N1148" s="290"/>
      <c r="O1148" s="292"/>
      <c r="P1148" s="170"/>
      <c r="Q1148" s="292"/>
      <c r="S1148" s="246"/>
      <c r="T1148" s="246"/>
      <c r="U1148" s="246"/>
      <c r="V1148" s="234"/>
      <c r="W1148" s="246"/>
      <c r="X1148" s="234"/>
      <c r="Y1148" s="246"/>
      <c r="Z1148" s="234"/>
      <c r="AA1148" s="246"/>
      <c r="AB1148" s="234"/>
      <c r="AC1148" s="246"/>
      <c r="AD1148" s="234"/>
      <c r="AE1148" s="246"/>
      <c r="AF1148" s="234"/>
      <c r="AG1148" s="246"/>
      <c r="AH1148" s="234"/>
      <c r="AI1148" s="246"/>
      <c r="AJ1148" s="246"/>
      <c r="AK1148" s="246"/>
      <c r="AL1148" s="246"/>
      <c r="AM1148" s="246"/>
      <c r="AN1148" s="246"/>
      <c r="AO1148" s="246"/>
      <c r="AP1148" s="246"/>
      <c r="AQ1148" s="246"/>
      <c r="AR1148" s="246"/>
      <c r="AS1148" s="246"/>
      <c r="AT1148" s="247"/>
      <c r="AU1148" s="247"/>
      <c r="AV1148" s="247"/>
      <c r="AW1148" s="247"/>
      <c r="AX1148" s="247"/>
      <c r="AY1148" s="247"/>
      <c r="AZ1148" s="247"/>
      <c r="BA1148" s="247"/>
      <c r="BB1148" s="247"/>
    </row>
    <row r="1149" spans="3:54" s="238" customFormat="1">
      <c r="C1149" s="239"/>
      <c r="D1149" s="240"/>
      <c r="E1149" s="239"/>
      <c r="F1149" s="241"/>
      <c r="G1149" s="239"/>
      <c r="H1149" s="290"/>
      <c r="I1149" s="239"/>
      <c r="J1149" s="290"/>
      <c r="K1149" s="243"/>
      <c r="L1149" s="290"/>
      <c r="M1149" s="243"/>
      <c r="N1149" s="290"/>
      <c r="O1149" s="292"/>
      <c r="P1149" s="170"/>
      <c r="Q1149" s="292"/>
      <c r="S1149" s="246"/>
      <c r="T1149" s="246"/>
      <c r="U1149" s="246"/>
      <c r="V1149" s="234"/>
      <c r="W1149" s="246"/>
      <c r="X1149" s="234"/>
      <c r="Y1149" s="246"/>
      <c r="Z1149" s="234"/>
      <c r="AA1149" s="246"/>
      <c r="AB1149" s="234"/>
      <c r="AC1149" s="246"/>
      <c r="AD1149" s="234"/>
      <c r="AE1149" s="246"/>
      <c r="AF1149" s="234"/>
      <c r="AG1149" s="246"/>
      <c r="AH1149" s="234"/>
      <c r="AI1149" s="246"/>
      <c r="AJ1149" s="246"/>
      <c r="AK1149" s="246"/>
      <c r="AL1149" s="246"/>
      <c r="AM1149" s="246"/>
      <c r="AN1149" s="246"/>
      <c r="AO1149" s="246"/>
      <c r="AP1149" s="246"/>
      <c r="AQ1149" s="246"/>
      <c r="AR1149" s="246"/>
      <c r="AS1149" s="246"/>
      <c r="AT1149" s="247"/>
      <c r="AU1149" s="247"/>
      <c r="AV1149" s="247"/>
      <c r="AW1149" s="247"/>
      <c r="AX1149" s="247"/>
      <c r="AY1149" s="247"/>
      <c r="AZ1149" s="247"/>
      <c r="BA1149" s="247"/>
      <c r="BB1149" s="247"/>
    </row>
    <row r="1150" spans="3:54" s="238" customFormat="1">
      <c r="C1150" s="239"/>
      <c r="D1150" s="240"/>
      <c r="E1150" s="239"/>
      <c r="F1150" s="241"/>
      <c r="G1150" s="239"/>
      <c r="H1150" s="290"/>
      <c r="I1150" s="239"/>
      <c r="J1150" s="290"/>
      <c r="K1150" s="243"/>
      <c r="L1150" s="290"/>
      <c r="M1150" s="243"/>
      <c r="N1150" s="290"/>
      <c r="O1150" s="292"/>
      <c r="P1150" s="170"/>
      <c r="Q1150" s="292"/>
      <c r="S1150" s="246"/>
      <c r="T1150" s="246"/>
      <c r="U1150" s="246"/>
      <c r="V1150" s="234"/>
      <c r="W1150" s="246"/>
      <c r="X1150" s="234"/>
      <c r="Y1150" s="246"/>
      <c r="Z1150" s="234"/>
      <c r="AA1150" s="246"/>
      <c r="AB1150" s="234"/>
      <c r="AC1150" s="246"/>
      <c r="AD1150" s="234"/>
      <c r="AE1150" s="246"/>
      <c r="AF1150" s="234"/>
      <c r="AG1150" s="246"/>
      <c r="AH1150" s="234"/>
      <c r="AI1150" s="246"/>
      <c r="AJ1150" s="246"/>
      <c r="AK1150" s="246"/>
      <c r="AL1150" s="246"/>
      <c r="AM1150" s="246"/>
      <c r="AN1150" s="246"/>
      <c r="AO1150" s="246"/>
      <c r="AP1150" s="246"/>
      <c r="AQ1150" s="246"/>
      <c r="AR1150" s="246"/>
      <c r="AS1150" s="246"/>
      <c r="AT1150" s="247"/>
      <c r="AU1150" s="247"/>
      <c r="AV1150" s="247"/>
      <c r="AW1150" s="247"/>
      <c r="AX1150" s="247"/>
      <c r="AY1150" s="247"/>
      <c r="AZ1150" s="247"/>
      <c r="BA1150" s="247"/>
      <c r="BB1150" s="247"/>
    </row>
    <row r="1151" spans="3:54" s="238" customFormat="1">
      <c r="C1151" s="239"/>
      <c r="D1151" s="240"/>
      <c r="E1151" s="239"/>
      <c r="F1151" s="241"/>
      <c r="G1151" s="239"/>
      <c r="H1151" s="290"/>
      <c r="I1151" s="239"/>
      <c r="J1151" s="290"/>
      <c r="K1151" s="243"/>
      <c r="L1151" s="290"/>
      <c r="M1151" s="243"/>
      <c r="N1151" s="290"/>
      <c r="O1151" s="292"/>
      <c r="P1151" s="170"/>
      <c r="Q1151" s="292"/>
      <c r="S1151" s="246"/>
      <c r="T1151" s="246"/>
      <c r="U1151" s="246"/>
      <c r="V1151" s="234"/>
      <c r="W1151" s="246"/>
      <c r="X1151" s="234"/>
      <c r="Y1151" s="246"/>
      <c r="Z1151" s="234"/>
      <c r="AA1151" s="246"/>
      <c r="AB1151" s="234"/>
      <c r="AC1151" s="246"/>
      <c r="AD1151" s="234"/>
      <c r="AE1151" s="246"/>
      <c r="AF1151" s="234"/>
      <c r="AG1151" s="246"/>
      <c r="AH1151" s="234"/>
      <c r="AI1151" s="246"/>
      <c r="AJ1151" s="246"/>
      <c r="AK1151" s="246"/>
      <c r="AL1151" s="246"/>
      <c r="AM1151" s="246"/>
      <c r="AN1151" s="246"/>
      <c r="AO1151" s="246"/>
      <c r="AP1151" s="246"/>
      <c r="AQ1151" s="246"/>
      <c r="AR1151" s="246"/>
      <c r="AS1151" s="246"/>
      <c r="AT1151" s="247"/>
      <c r="AU1151" s="247"/>
      <c r="AV1151" s="247"/>
      <c r="AW1151" s="247"/>
      <c r="AX1151" s="247"/>
      <c r="AY1151" s="247"/>
      <c r="AZ1151" s="247"/>
      <c r="BA1151" s="247"/>
      <c r="BB1151" s="247"/>
    </row>
    <row r="1152" spans="3:54" s="238" customFormat="1">
      <c r="C1152" s="239"/>
      <c r="D1152" s="240"/>
      <c r="E1152" s="239"/>
      <c r="F1152" s="241"/>
      <c r="G1152" s="239"/>
      <c r="H1152" s="290"/>
      <c r="I1152" s="239"/>
      <c r="J1152" s="290"/>
      <c r="K1152" s="243"/>
      <c r="L1152" s="290"/>
      <c r="M1152" s="243"/>
      <c r="N1152" s="290"/>
      <c r="O1152" s="292"/>
      <c r="P1152" s="170"/>
      <c r="Q1152" s="292"/>
      <c r="S1152" s="246"/>
      <c r="T1152" s="246"/>
      <c r="U1152" s="246"/>
      <c r="V1152" s="234"/>
      <c r="W1152" s="246"/>
      <c r="X1152" s="234"/>
      <c r="Y1152" s="246"/>
      <c r="Z1152" s="234"/>
      <c r="AA1152" s="246"/>
      <c r="AB1152" s="234"/>
      <c r="AC1152" s="246"/>
      <c r="AD1152" s="234"/>
      <c r="AE1152" s="246"/>
      <c r="AF1152" s="234"/>
      <c r="AG1152" s="246"/>
      <c r="AH1152" s="234"/>
      <c r="AI1152" s="246"/>
      <c r="AJ1152" s="246"/>
      <c r="AK1152" s="246"/>
      <c r="AL1152" s="246"/>
      <c r="AM1152" s="246"/>
      <c r="AN1152" s="246"/>
      <c r="AO1152" s="246"/>
      <c r="AP1152" s="246"/>
      <c r="AQ1152" s="246"/>
      <c r="AR1152" s="246"/>
      <c r="AS1152" s="246"/>
      <c r="AT1152" s="247"/>
      <c r="AU1152" s="247"/>
      <c r="AV1152" s="247"/>
      <c r="AW1152" s="247"/>
      <c r="AX1152" s="247"/>
      <c r="AY1152" s="247"/>
      <c r="AZ1152" s="247"/>
      <c r="BA1152" s="247"/>
      <c r="BB1152" s="247"/>
    </row>
    <row r="1153" spans="3:54" s="238" customFormat="1">
      <c r="C1153" s="239"/>
      <c r="D1153" s="240"/>
      <c r="E1153" s="239"/>
      <c r="F1153" s="241"/>
      <c r="G1153" s="239"/>
      <c r="H1153" s="290"/>
      <c r="I1153" s="239"/>
      <c r="J1153" s="290"/>
      <c r="K1153" s="243"/>
      <c r="L1153" s="290"/>
      <c r="M1153" s="243"/>
      <c r="N1153" s="290"/>
      <c r="O1153" s="292"/>
      <c r="P1153" s="170"/>
      <c r="Q1153" s="292"/>
      <c r="S1153" s="246"/>
      <c r="T1153" s="246"/>
      <c r="U1153" s="246"/>
      <c r="V1153" s="234"/>
      <c r="W1153" s="246"/>
      <c r="X1153" s="234"/>
      <c r="Y1153" s="246"/>
      <c r="Z1153" s="234"/>
      <c r="AA1153" s="246"/>
      <c r="AB1153" s="234"/>
      <c r="AC1153" s="246"/>
      <c r="AD1153" s="234"/>
      <c r="AE1153" s="246"/>
      <c r="AF1153" s="234"/>
      <c r="AG1153" s="246"/>
      <c r="AH1153" s="234"/>
      <c r="AI1153" s="246"/>
      <c r="AJ1153" s="246"/>
      <c r="AK1153" s="246"/>
      <c r="AL1153" s="246"/>
      <c r="AM1153" s="246"/>
      <c r="AN1153" s="246"/>
      <c r="AO1153" s="246"/>
      <c r="AP1153" s="246"/>
      <c r="AQ1153" s="246"/>
      <c r="AR1153" s="246"/>
      <c r="AS1153" s="246"/>
      <c r="AT1153" s="247"/>
      <c r="AU1153" s="247"/>
      <c r="AV1153" s="247"/>
      <c r="AW1153" s="247"/>
      <c r="AX1153" s="247"/>
      <c r="AY1153" s="247"/>
      <c r="AZ1153" s="247"/>
      <c r="BA1153" s="247"/>
      <c r="BB1153" s="247"/>
    </row>
    <row r="1154" spans="3:54" s="238" customFormat="1">
      <c r="C1154" s="239"/>
      <c r="D1154" s="240"/>
      <c r="E1154" s="239"/>
      <c r="F1154" s="241"/>
      <c r="G1154" s="239"/>
      <c r="H1154" s="290"/>
      <c r="I1154" s="239"/>
      <c r="J1154" s="290"/>
      <c r="K1154" s="243"/>
      <c r="L1154" s="290"/>
      <c r="M1154" s="243"/>
      <c r="N1154" s="290"/>
      <c r="O1154" s="292"/>
      <c r="P1154" s="170"/>
      <c r="Q1154" s="292"/>
      <c r="S1154" s="246"/>
      <c r="T1154" s="246"/>
      <c r="U1154" s="246"/>
      <c r="V1154" s="234"/>
      <c r="W1154" s="246"/>
      <c r="X1154" s="234"/>
      <c r="Y1154" s="246"/>
      <c r="Z1154" s="234"/>
      <c r="AA1154" s="246"/>
      <c r="AB1154" s="234"/>
      <c r="AC1154" s="246"/>
      <c r="AD1154" s="234"/>
      <c r="AE1154" s="246"/>
      <c r="AF1154" s="234"/>
      <c r="AG1154" s="246"/>
      <c r="AH1154" s="234"/>
      <c r="AI1154" s="246"/>
      <c r="AJ1154" s="246"/>
      <c r="AK1154" s="246"/>
      <c r="AL1154" s="246"/>
      <c r="AM1154" s="246"/>
      <c r="AN1154" s="246"/>
      <c r="AO1154" s="246"/>
      <c r="AP1154" s="246"/>
      <c r="AQ1154" s="246"/>
      <c r="AR1154" s="246"/>
      <c r="AS1154" s="246"/>
      <c r="AT1154" s="247"/>
      <c r="AU1154" s="247"/>
      <c r="AV1154" s="247"/>
      <c r="AW1154" s="247"/>
      <c r="AX1154" s="247"/>
      <c r="AY1154" s="247"/>
      <c r="AZ1154" s="247"/>
      <c r="BA1154" s="247"/>
      <c r="BB1154" s="247"/>
    </row>
    <row r="1155" spans="3:54" s="238" customFormat="1">
      <c r="C1155" s="239"/>
      <c r="D1155" s="240"/>
      <c r="E1155" s="239"/>
      <c r="F1155" s="241"/>
      <c r="G1155" s="239"/>
      <c r="H1155" s="290"/>
      <c r="I1155" s="239"/>
      <c r="J1155" s="290"/>
      <c r="K1155" s="243"/>
      <c r="L1155" s="290"/>
      <c r="M1155" s="243"/>
      <c r="N1155" s="290"/>
      <c r="O1155" s="292"/>
      <c r="P1155" s="170"/>
      <c r="Q1155" s="292"/>
      <c r="S1155" s="246"/>
      <c r="T1155" s="246"/>
      <c r="U1155" s="246"/>
      <c r="V1155" s="234"/>
      <c r="W1155" s="246"/>
      <c r="X1155" s="234"/>
      <c r="Y1155" s="246"/>
      <c r="Z1155" s="234"/>
      <c r="AA1155" s="246"/>
      <c r="AB1155" s="234"/>
      <c r="AC1155" s="246"/>
      <c r="AD1155" s="234"/>
      <c r="AE1155" s="246"/>
      <c r="AF1155" s="234"/>
      <c r="AG1155" s="246"/>
      <c r="AH1155" s="234"/>
      <c r="AI1155" s="246"/>
      <c r="AJ1155" s="246"/>
      <c r="AK1155" s="246"/>
      <c r="AL1155" s="246"/>
      <c r="AM1155" s="246"/>
      <c r="AN1155" s="246"/>
      <c r="AO1155" s="246"/>
      <c r="AP1155" s="246"/>
      <c r="AQ1155" s="246"/>
      <c r="AR1155" s="246"/>
      <c r="AS1155" s="246"/>
      <c r="AT1155" s="247"/>
      <c r="AU1155" s="247"/>
      <c r="AV1155" s="247"/>
      <c r="AW1155" s="247"/>
      <c r="AX1155" s="247"/>
      <c r="AY1155" s="247"/>
      <c r="AZ1155" s="247"/>
      <c r="BA1155" s="247"/>
      <c r="BB1155" s="247"/>
    </row>
    <row r="1156" spans="3:54" s="238" customFormat="1">
      <c r="C1156" s="239"/>
      <c r="D1156" s="240"/>
      <c r="E1156" s="239"/>
      <c r="F1156" s="241"/>
      <c r="G1156" s="239"/>
      <c r="H1156" s="290"/>
      <c r="I1156" s="239"/>
      <c r="J1156" s="290"/>
      <c r="K1156" s="243"/>
      <c r="L1156" s="290"/>
      <c r="M1156" s="243"/>
      <c r="N1156" s="290"/>
      <c r="O1156" s="292"/>
      <c r="P1156" s="170"/>
      <c r="Q1156" s="292"/>
      <c r="S1156" s="246"/>
      <c r="T1156" s="246"/>
      <c r="U1156" s="246"/>
      <c r="V1156" s="234"/>
      <c r="W1156" s="246"/>
      <c r="X1156" s="234"/>
      <c r="Y1156" s="246"/>
      <c r="Z1156" s="234"/>
      <c r="AA1156" s="246"/>
      <c r="AB1156" s="234"/>
      <c r="AC1156" s="246"/>
      <c r="AD1156" s="234"/>
      <c r="AE1156" s="246"/>
      <c r="AF1156" s="234"/>
      <c r="AG1156" s="246"/>
      <c r="AH1156" s="234"/>
      <c r="AI1156" s="246"/>
      <c r="AJ1156" s="246"/>
      <c r="AK1156" s="246"/>
      <c r="AL1156" s="246"/>
      <c r="AM1156" s="246"/>
      <c r="AN1156" s="246"/>
      <c r="AO1156" s="246"/>
      <c r="AP1156" s="246"/>
      <c r="AQ1156" s="246"/>
      <c r="AR1156" s="246"/>
      <c r="AS1156" s="246"/>
      <c r="AT1156" s="247"/>
      <c r="AU1156" s="247"/>
      <c r="AV1156" s="247"/>
      <c r="AW1156" s="247"/>
      <c r="AX1156" s="247"/>
      <c r="AY1156" s="247"/>
      <c r="AZ1156" s="247"/>
      <c r="BA1156" s="247"/>
      <c r="BB1156" s="247"/>
    </row>
    <row r="1157" spans="3:54" s="238" customFormat="1">
      <c r="C1157" s="239"/>
      <c r="D1157" s="240"/>
      <c r="E1157" s="239"/>
      <c r="F1157" s="241"/>
      <c r="G1157" s="239"/>
      <c r="H1157" s="290"/>
      <c r="I1157" s="239"/>
      <c r="J1157" s="290"/>
      <c r="K1157" s="243"/>
      <c r="L1157" s="290"/>
      <c r="M1157" s="243"/>
      <c r="N1157" s="290"/>
      <c r="O1157" s="292"/>
      <c r="P1157" s="170"/>
      <c r="Q1157" s="292"/>
      <c r="S1157" s="246"/>
      <c r="T1157" s="246"/>
      <c r="U1157" s="246"/>
      <c r="V1157" s="234"/>
      <c r="W1157" s="246"/>
      <c r="X1157" s="234"/>
      <c r="Y1157" s="246"/>
      <c r="Z1157" s="234"/>
      <c r="AA1157" s="246"/>
      <c r="AB1157" s="234"/>
      <c r="AC1157" s="246"/>
      <c r="AD1157" s="234"/>
      <c r="AE1157" s="246"/>
      <c r="AF1157" s="234"/>
      <c r="AG1157" s="246"/>
      <c r="AH1157" s="234"/>
      <c r="AI1157" s="246"/>
      <c r="AJ1157" s="246"/>
      <c r="AK1157" s="246"/>
      <c r="AL1157" s="246"/>
      <c r="AM1157" s="246"/>
      <c r="AN1157" s="246"/>
      <c r="AO1157" s="246"/>
      <c r="AP1157" s="246"/>
      <c r="AQ1157" s="246"/>
      <c r="AR1157" s="246"/>
      <c r="AS1157" s="246"/>
      <c r="AT1157" s="247"/>
      <c r="AU1157" s="247"/>
      <c r="AV1157" s="247"/>
      <c r="AW1157" s="247"/>
      <c r="AX1157" s="247"/>
      <c r="AY1157" s="247"/>
      <c r="AZ1157" s="247"/>
      <c r="BA1157" s="247"/>
      <c r="BB1157" s="247"/>
    </row>
    <row r="1158" spans="3:54" s="238" customFormat="1">
      <c r="C1158" s="239"/>
      <c r="D1158" s="240"/>
      <c r="E1158" s="239"/>
      <c r="F1158" s="241"/>
      <c r="G1158" s="239"/>
      <c r="H1158" s="290"/>
      <c r="I1158" s="239"/>
      <c r="J1158" s="290"/>
      <c r="K1158" s="243"/>
      <c r="L1158" s="290"/>
      <c r="M1158" s="243"/>
      <c r="N1158" s="290"/>
      <c r="O1158" s="292"/>
      <c r="P1158" s="170"/>
      <c r="Q1158" s="292"/>
      <c r="S1158" s="246"/>
      <c r="T1158" s="246"/>
      <c r="U1158" s="246"/>
      <c r="V1158" s="234"/>
      <c r="W1158" s="246"/>
      <c r="X1158" s="234"/>
      <c r="Y1158" s="246"/>
      <c r="Z1158" s="234"/>
      <c r="AA1158" s="246"/>
      <c r="AB1158" s="234"/>
      <c r="AC1158" s="246"/>
      <c r="AD1158" s="234"/>
      <c r="AE1158" s="246"/>
      <c r="AF1158" s="234"/>
      <c r="AG1158" s="246"/>
      <c r="AH1158" s="234"/>
      <c r="AI1158" s="246"/>
      <c r="AJ1158" s="246"/>
      <c r="AK1158" s="246"/>
      <c r="AL1158" s="246"/>
      <c r="AM1158" s="246"/>
      <c r="AN1158" s="246"/>
      <c r="AO1158" s="246"/>
      <c r="AP1158" s="246"/>
      <c r="AQ1158" s="246"/>
      <c r="AR1158" s="246"/>
      <c r="AS1158" s="246"/>
      <c r="AT1158" s="247"/>
      <c r="AU1158" s="247"/>
      <c r="AV1158" s="247"/>
      <c r="AW1158" s="247"/>
      <c r="AX1158" s="247"/>
      <c r="AY1158" s="247"/>
      <c r="AZ1158" s="247"/>
      <c r="BA1158" s="247"/>
      <c r="BB1158" s="247"/>
    </row>
    <row r="1159" spans="3:54" s="238" customFormat="1">
      <c r="C1159" s="239"/>
      <c r="D1159" s="240"/>
      <c r="E1159" s="239"/>
      <c r="F1159" s="241"/>
      <c r="G1159" s="239"/>
      <c r="H1159" s="290"/>
      <c r="I1159" s="239"/>
      <c r="J1159" s="290"/>
      <c r="K1159" s="243"/>
      <c r="L1159" s="290"/>
      <c r="M1159" s="243"/>
      <c r="N1159" s="290"/>
      <c r="O1159" s="292"/>
      <c r="P1159" s="170"/>
      <c r="Q1159" s="292"/>
      <c r="S1159" s="246"/>
      <c r="T1159" s="246"/>
      <c r="U1159" s="246"/>
      <c r="V1159" s="234"/>
      <c r="W1159" s="246"/>
      <c r="X1159" s="234"/>
      <c r="Y1159" s="246"/>
      <c r="Z1159" s="234"/>
      <c r="AA1159" s="246"/>
      <c r="AB1159" s="234"/>
      <c r="AC1159" s="246"/>
      <c r="AD1159" s="234"/>
      <c r="AE1159" s="246"/>
      <c r="AF1159" s="234"/>
      <c r="AG1159" s="246"/>
      <c r="AH1159" s="234"/>
      <c r="AI1159" s="246"/>
      <c r="AJ1159" s="246"/>
      <c r="AK1159" s="246"/>
      <c r="AL1159" s="246"/>
      <c r="AM1159" s="246"/>
      <c r="AN1159" s="246"/>
      <c r="AO1159" s="246"/>
      <c r="AP1159" s="246"/>
      <c r="AQ1159" s="246"/>
      <c r="AR1159" s="246"/>
      <c r="AS1159" s="246"/>
      <c r="AT1159" s="247"/>
      <c r="AU1159" s="247"/>
      <c r="AV1159" s="247"/>
      <c r="AW1159" s="247"/>
      <c r="AX1159" s="247"/>
      <c r="AY1159" s="247"/>
      <c r="AZ1159" s="247"/>
      <c r="BA1159" s="247"/>
      <c r="BB1159" s="247"/>
    </row>
    <row r="1160" spans="3:54" s="238" customFormat="1">
      <c r="C1160" s="239"/>
      <c r="D1160" s="240"/>
      <c r="E1160" s="239"/>
      <c r="F1160" s="241"/>
      <c r="G1160" s="239"/>
      <c r="H1160" s="290"/>
      <c r="I1160" s="239"/>
      <c r="J1160" s="290"/>
      <c r="K1160" s="243"/>
      <c r="L1160" s="290"/>
      <c r="M1160" s="243"/>
      <c r="N1160" s="290"/>
      <c r="O1160" s="292"/>
      <c r="P1160" s="170"/>
      <c r="Q1160" s="292"/>
      <c r="S1160" s="246"/>
      <c r="T1160" s="246"/>
      <c r="U1160" s="246"/>
      <c r="V1160" s="234"/>
      <c r="W1160" s="246"/>
      <c r="X1160" s="234"/>
      <c r="Y1160" s="246"/>
      <c r="Z1160" s="234"/>
      <c r="AA1160" s="246"/>
      <c r="AB1160" s="234"/>
      <c r="AC1160" s="246"/>
      <c r="AD1160" s="234"/>
      <c r="AE1160" s="246"/>
      <c r="AF1160" s="234"/>
      <c r="AG1160" s="246"/>
      <c r="AH1160" s="234"/>
      <c r="AI1160" s="246"/>
      <c r="AJ1160" s="246"/>
      <c r="AK1160" s="246"/>
      <c r="AL1160" s="246"/>
      <c r="AM1160" s="246"/>
      <c r="AN1160" s="246"/>
      <c r="AO1160" s="246"/>
      <c r="AP1160" s="246"/>
      <c r="AQ1160" s="246"/>
      <c r="AR1160" s="246"/>
      <c r="AS1160" s="246"/>
      <c r="AT1160" s="247"/>
      <c r="AU1160" s="247"/>
      <c r="AV1160" s="247"/>
      <c r="AW1160" s="247"/>
      <c r="AX1160" s="247"/>
      <c r="AY1160" s="247"/>
      <c r="AZ1160" s="247"/>
      <c r="BA1160" s="247"/>
      <c r="BB1160" s="247"/>
    </row>
    <row r="1161" spans="3:54" s="238" customFormat="1">
      <c r="C1161" s="239"/>
      <c r="D1161" s="240"/>
      <c r="E1161" s="239"/>
      <c r="F1161" s="241"/>
      <c r="G1161" s="239"/>
      <c r="H1161" s="290"/>
      <c r="I1161" s="239"/>
      <c r="J1161" s="290"/>
      <c r="K1161" s="243"/>
      <c r="L1161" s="290"/>
      <c r="M1161" s="243"/>
      <c r="N1161" s="290"/>
      <c r="O1161" s="292"/>
      <c r="P1161" s="170"/>
      <c r="Q1161" s="292"/>
      <c r="S1161" s="246"/>
      <c r="T1161" s="246"/>
      <c r="U1161" s="246"/>
      <c r="V1161" s="234"/>
      <c r="W1161" s="246"/>
      <c r="X1161" s="234"/>
      <c r="Y1161" s="246"/>
      <c r="Z1161" s="234"/>
      <c r="AA1161" s="246"/>
      <c r="AB1161" s="234"/>
      <c r="AC1161" s="246"/>
      <c r="AD1161" s="234"/>
      <c r="AE1161" s="246"/>
      <c r="AF1161" s="234"/>
      <c r="AG1161" s="246"/>
      <c r="AH1161" s="234"/>
      <c r="AI1161" s="246"/>
      <c r="AJ1161" s="246"/>
      <c r="AK1161" s="246"/>
      <c r="AL1161" s="246"/>
      <c r="AM1161" s="246"/>
      <c r="AN1161" s="246"/>
      <c r="AO1161" s="246"/>
      <c r="AP1161" s="246"/>
      <c r="AQ1161" s="246"/>
      <c r="AR1161" s="246"/>
      <c r="AS1161" s="246"/>
      <c r="AT1161" s="247"/>
      <c r="AU1161" s="247"/>
      <c r="AV1161" s="247"/>
      <c r="AW1161" s="247"/>
      <c r="AX1161" s="247"/>
      <c r="AY1161" s="247"/>
      <c r="AZ1161" s="247"/>
      <c r="BA1161" s="247"/>
      <c r="BB1161" s="247"/>
    </row>
    <row r="1162" spans="3:54" s="238" customFormat="1">
      <c r="C1162" s="239"/>
      <c r="D1162" s="240"/>
      <c r="E1162" s="239"/>
      <c r="F1162" s="241"/>
      <c r="G1162" s="239"/>
      <c r="H1162" s="290"/>
      <c r="I1162" s="239"/>
      <c r="J1162" s="290"/>
      <c r="K1162" s="243"/>
      <c r="L1162" s="290"/>
      <c r="M1162" s="243"/>
      <c r="N1162" s="290"/>
      <c r="O1162" s="292"/>
      <c r="P1162" s="170"/>
      <c r="Q1162" s="292"/>
      <c r="S1162" s="246"/>
      <c r="T1162" s="246"/>
      <c r="U1162" s="246"/>
      <c r="V1162" s="234"/>
      <c r="W1162" s="246"/>
      <c r="X1162" s="234"/>
      <c r="Y1162" s="246"/>
      <c r="Z1162" s="234"/>
      <c r="AA1162" s="246"/>
      <c r="AB1162" s="234"/>
      <c r="AC1162" s="246"/>
      <c r="AD1162" s="234"/>
      <c r="AE1162" s="246"/>
      <c r="AF1162" s="234"/>
      <c r="AG1162" s="246"/>
      <c r="AH1162" s="234"/>
      <c r="AI1162" s="246"/>
      <c r="AJ1162" s="246"/>
      <c r="AK1162" s="246"/>
      <c r="AL1162" s="246"/>
      <c r="AM1162" s="246"/>
      <c r="AN1162" s="246"/>
      <c r="AO1162" s="246"/>
      <c r="AP1162" s="246"/>
      <c r="AQ1162" s="246"/>
      <c r="AR1162" s="246"/>
      <c r="AS1162" s="246"/>
      <c r="AT1162" s="247"/>
      <c r="AU1162" s="247"/>
      <c r="AV1162" s="247"/>
      <c r="AW1162" s="247"/>
      <c r="AX1162" s="247"/>
      <c r="AY1162" s="247"/>
      <c r="AZ1162" s="247"/>
      <c r="BA1162" s="247"/>
      <c r="BB1162" s="247"/>
    </row>
    <row r="1163" spans="3:54" s="238" customFormat="1">
      <c r="C1163" s="239"/>
      <c r="D1163" s="240"/>
      <c r="E1163" s="239"/>
      <c r="F1163" s="241"/>
      <c r="G1163" s="239"/>
      <c r="H1163" s="290"/>
      <c r="I1163" s="239"/>
      <c r="J1163" s="290"/>
      <c r="K1163" s="243"/>
      <c r="L1163" s="290"/>
      <c r="M1163" s="243"/>
      <c r="N1163" s="290"/>
      <c r="O1163" s="292"/>
      <c r="P1163" s="170"/>
      <c r="Q1163" s="292"/>
      <c r="S1163" s="246"/>
      <c r="T1163" s="246"/>
      <c r="U1163" s="246"/>
      <c r="V1163" s="234"/>
      <c r="W1163" s="246"/>
      <c r="X1163" s="234"/>
      <c r="Y1163" s="246"/>
      <c r="Z1163" s="234"/>
      <c r="AA1163" s="246"/>
      <c r="AB1163" s="234"/>
      <c r="AC1163" s="246"/>
      <c r="AD1163" s="234"/>
      <c r="AE1163" s="246"/>
      <c r="AF1163" s="234"/>
      <c r="AG1163" s="246"/>
      <c r="AH1163" s="234"/>
      <c r="AI1163" s="246"/>
      <c r="AJ1163" s="246"/>
      <c r="AK1163" s="246"/>
      <c r="AL1163" s="246"/>
      <c r="AM1163" s="246"/>
      <c r="AN1163" s="246"/>
      <c r="AO1163" s="246"/>
      <c r="AP1163" s="246"/>
      <c r="AQ1163" s="246"/>
      <c r="AR1163" s="246"/>
      <c r="AS1163" s="246"/>
      <c r="AT1163" s="247"/>
      <c r="AU1163" s="247"/>
      <c r="AV1163" s="247"/>
      <c r="AW1163" s="247"/>
      <c r="AX1163" s="247"/>
      <c r="AY1163" s="247"/>
      <c r="AZ1163" s="247"/>
      <c r="BA1163" s="247"/>
      <c r="BB1163" s="247"/>
    </row>
    <row r="1164" spans="3:54" s="238" customFormat="1">
      <c r="C1164" s="239"/>
      <c r="D1164" s="240"/>
      <c r="E1164" s="239"/>
      <c r="F1164" s="241"/>
      <c r="G1164" s="239"/>
      <c r="H1164" s="290"/>
      <c r="I1164" s="239"/>
      <c r="J1164" s="290"/>
      <c r="K1164" s="243"/>
      <c r="L1164" s="290"/>
      <c r="M1164" s="243"/>
      <c r="N1164" s="290"/>
      <c r="O1164" s="292"/>
      <c r="P1164" s="170"/>
      <c r="Q1164" s="292"/>
      <c r="S1164" s="246"/>
      <c r="T1164" s="246"/>
      <c r="U1164" s="246"/>
      <c r="V1164" s="234"/>
      <c r="W1164" s="246"/>
      <c r="X1164" s="234"/>
      <c r="Y1164" s="246"/>
      <c r="Z1164" s="234"/>
      <c r="AA1164" s="246"/>
      <c r="AB1164" s="234"/>
      <c r="AC1164" s="246"/>
      <c r="AD1164" s="234"/>
      <c r="AE1164" s="246"/>
      <c r="AF1164" s="234"/>
      <c r="AG1164" s="246"/>
      <c r="AH1164" s="234"/>
      <c r="AI1164" s="246"/>
      <c r="AJ1164" s="246"/>
      <c r="AK1164" s="246"/>
      <c r="AL1164" s="246"/>
      <c r="AM1164" s="246"/>
      <c r="AN1164" s="246"/>
      <c r="AO1164" s="246"/>
      <c r="AP1164" s="246"/>
      <c r="AQ1164" s="246"/>
      <c r="AR1164" s="246"/>
      <c r="AS1164" s="246"/>
      <c r="AT1164" s="247"/>
      <c r="AU1164" s="247"/>
      <c r="AV1164" s="247"/>
      <c r="AW1164" s="247"/>
      <c r="AX1164" s="247"/>
      <c r="AY1164" s="247"/>
      <c r="AZ1164" s="247"/>
      <c r="BA1164" s="247"/>
      <c r="BB1164" s="247"/>
    </row>
    <row r="1165" spans="3:54" s="238" customFormat="1">
      <c r="C1165" s="239"/>
      <c r="D1165" s="240"/>
      <c r="E1165" s="239"/>
      <c r="F1165" s="241"/>
      <c r="G1165" s="239"/>
      <c r="H1165" s="290"/>
      <c r="I1165" s="239"/>
      <c r="J1165" s="290"/>
      <c r="K1165" s="243"/>
      <c r="L1165" s="290"/>
      <c r="M1165" s="243"/>
      <c r="N1165" s="290"/>
      <c r="O1165" s="292"/>
      <c r="P1165" s="170"/>
      <c r="Q1165" s="292"/>
      <c r="S1165" s="246"/>
      <c r="T1165" s="246"/>
      <c r="U1165" s="246"/>
      <c r="V1165" s="234"/>
      <c r="W1165" s="246"/>
      <c r="X1165" s="234"/>
      <c r="Y1165" s="246"/>
      <c r="Z1165" s="234"/>
      <c r="AA1165" s="246"/>
      <c r="AB1165" s="234"/>
      <c r="AC1165" s="246"/>
      <c r="AD1165" s="234"/>
      <c r="AE1165" s="246"/>
      <c r="AF1165" s="234"/>
      <c r="AG1165" s="246"/>
      <c r="AH1165" s="234"/>
      <c r="AI1165" s="246"/>
      <c r="AJ1165" s="246"/>
      <c r="AK1165" s="246"/>
      <c r="AL1165" s="246"/>
      <c r="AM1165" s="246"/>
      <c r="AN1165" s="246"/>
      <c r="AO1165" s="246"/>
      <c r="AP1165" s="246"/>
      <c r="AQ1165" s="246"/>
      <c r="AR1165" s="246"/>
      <c r="AS1165" s="246"/>
      <c r="AT1165" s="247"/>
      <c r="AU1165" s="247"/>
      <c r="AV1165" s="247"/>
      <c r="AW1165" s="247"/>
      <c r="AX1165" s="247"/>
      <c r="AY1165" s="247"/>
      <c r="AZ1165" s="247"/>
      <c r="BA1165" s="247"/>
      <c r="BB1165" s="247"/>
    </row>
    <row r="1166" spans="3:54" s="238" customFormat="1">
      <c r="C1166" s="239"/>
      <c r="D1166" s="240"/>
      <c r="E1166" s="239"/>
      <c r="F1166" s="241"/>
      <c r="G1166" s="239"/>
      <c r="H1166" s="290"/>
      <c r="I1166" s="239"/>
      <c r="J1166" s="290"/>
      <c r="K1166" s="243"/>
      <c r="L1166" s="290"/>
      <c r="M1166" s="243"/>
      <c r="N1166" s="290"/>
      <c r="O1166" s="292"/>
      <c r="P1166" s="170"/>
      <c r="Q1166" s="292"/>
      <c r="S1166" s="246"/>
      <c r="T1166" s="246"/>
      <c r="U1166" s="246"/>
      <c r="V1166" s="234"/>
      <c r="W1166" s="246"/>
      <c r="X1166" s="234"/>
      <c r="Y1166" s="246"/>
      <c r="Z1166" s="234"/>
      <c r="AA1166" s="246"/>
      <c r="AB1166" s="234"/>
      <c r="AC1166" s="246"/>
      <c r="AD1166" s="234"/>
      <c r="AE1166" s="246"/>
      <c r="AF1166" s="234"/>
      <c r="AG1166" s="246"/>
      <c r="AH1166" s="234"/>
      <c r="AI1166" s="246"/>
      <c r="AJ1166" s="246"/>
      <c r="AK1166" s="246"/>
      <c r="AL1166" s="246"/>
      <c r="AM1166" s="246"/>
      <c r="AN1166" s="246"/>
      <c r="AO1166" s="246"/>
      <c r="AP1166" s="246"/>
      <c r="AQ1166" s="246"/>
      <c r="AR1166" s="246"/>
      <c r="AS1166" s="246"/>
      <c r="AT1166" s="247"/>
      <c r="AU1166" s="247"/>
      <c r="AV1166" s="247"/>
      <c r="AW1166" s="247"/>
      <c r="AX1166" s="247"/>
      <c r="AY1166" s="247"/>
      <c r="AZ1166" s="247"/>
      <c r="BA1166" s="247"/>
      <c r="BB1166" s="247"/>
    </row>
    <row r="1167" spans="3:54" s="238" customFormat="1">
      <c r="C1167" s="239"/>
      <c r="D1167" s="240"/>
      <c r="E1167" s="239"/>
      <c r="F1167" s="241"/>
      <c r="G1167" s="239"/>
      <c r="H1167" s="290"/>
      <c r="I1167" s="239"/>
      <c r="J1167" s="290"/>
      <c r="K1167" s="243"/>
      <c r="L1167" s="290"/>
      <c r="M1167" s="243"/>
      <c r="N1167" s="290"/>
      <c r="O1167" s="292"/>
      <c r="P1167" s="170"/>
      <c r="Q1167" s="292"/>
      <c r="S1167" s="246"/>
      <c r="T1167" s="246"/>
      <c r="U1167" s="246"/>
      <c r="V1167" s="234"/>
      <c r="W1167" s="246"/>
      <c r="X1167" s="234"/>
      <c r="Y1167" s="246"/>
      <c r="Z1167" s="234"/>
      <c r="AA1167" s="246"/>
      <c r="AB1167" s="234"/>
      <c r="AC1167" s="246"/>
      <c r="AD1167" s="234"/>
      <c r="AE1167" s="246"/>
      <c r="AF1167" s="234"/>
      <c r="AG1167" s="246"/>
      <c r="AH1167" s="234"/>
      <c r="AI1167" s="246"/>
      <c r="AJ1167" s="246"/>
      <c r="AK1167" s="246"/>
      <c r="AL1167" s="246"/>
      <c r="AM1167" s="246"/>
      <c r="AN1167" s="246"/>
      <c r="AO1167" s="246"/>
      <c r="AP1167" s="246"/>
      <c r="AQ1167" s="246"/>
      <c r="AR1167" s="246"/>
      <c r="AS1167" s="246"/>
      <c r="AT1167" s="247"/>
      <c r="AU1167" s="247"/>
      <c r="AV1167" s="247"/>
      <c r="AW1167" s="247"/>
      <c r="AX1167" s="247"/>
      <c r="AY1167" s="247"/>
      <c r="AZ1167" s="247"/>
      <c r="BA1167" s="247"/>
      <c r="BB1167" s="247"/>
    </row>
    <row r="1168" spans="3:54" s="238" customFormat="1">
      <c r="C1168" s="239"/>
      <c r="D1168" s="240"/>
      <c r="E1168" s="239"/>
      <c r="F1168" s="241"/>
      <c r="G1168" s="239"/>
      <c r="H1168" s="290"/>
      <c r="I1168" s="239"/>
      <c r="J1168" s="290"/>
      <c r="K1168" s="243"/>
      <c r="L1168" s="290"/>
      <c r="M1168" s="243"/>
      <c r="N1168" s="290"/>
      <c r="O1168" s="292"/>
      <c r="P1168" s="170"/>
      <c r="Q1168" s="292"/>
      <c r="S1168" s="246"/>
      <c r="T1168" s="246"/>
      <c r="U1168" s="246"/>
      <c r="V1168" s="234"/>
      <c r="W1168" s="246"/>
      <c r="X1168" s="234"/>
      <c r="Y1168" s="246"/>
      <c r="Z1168" s="234"/>
      <c r="AA1168" s="246"/>
      <c r="AB1168" s="234"/>
      <c r="AC1168" s="246"/>
      <c r="AD1168" s="234"/>
      <c r="AE1168" s="246"/>
      <c r="AF1168" s="234"/>
      <c r="AG1168" s="246"/>
      <c r="AH1168" s="234"/>
      <c r="AI1168" s="246"/>
      <c r="AJ1168" s="246"/>
      <c r="AK1168" s="246"/>
      <c r="AL1168" s="246"/>
      <c r="AM1168" s="246"/>
      <c r="AN1168" s="246"/>
      <c r="AO1168" s="246"/>
      <c r="AP1168" s="246"/>
      <c r="AQ1168" s="246"/>
      <c r="AR1168" s="246"/>
      <c r="AS1168" s="246"/>
      <c r="AT1168" s="247"/>
      <c r="AU1168" s="247"/>
      <c r="AV1168" s="247"/>
      <c r="AW1168" s="247"/>
      <c r="AX1168" s="247"/>
      <c r="AY1168" s="247"/>
      <c r="AZ1168" s="247"/>
      <c r="BA1168" s="247"/>
      <c r="BB1168" s="247"/>
    </row>
    <row r="1169" spans="3:54" s="238" customFormat="1">
      <c r="C1169" s="239"/>
      <c r="D1169" s="240"/>
      <c r="E1169" s="239"/>
      <c r="F1169" s="241"/>
      <c r="G1169" s="239"/>
      <c r="H1169" s="290"/>
      <c r="I1169" s="239"/>
      <c r="J1169" s="290"/>
      <c r="K1169" s="243"/>
      <c r="L1169" s="290"/>
      <c r="M1169" s="243"/>
      <c r="N1169" s="290"/>
      <c r="O1169" s="292"/>
      <c r="P1169" s="170"/>
      <c r="Q1169" s="292"/>
      <c r="S1169" s="246"/>
      <c r="T1169" s="246"/>
      <c r="U1169" s="246"/>
      <c r="V1169" s="234"/>
      <c r="W1169" s="246"/>
      <c r="X1169" s="234"/>
      <c r="Y1169" s="246"/>
      <c r="Z1169" s="234"/>
      <c r="AA1169" s="246"/>
      <c r="AB1169" s="234"/>
      <c r="AC1169" s="246"/>
      <c r="AD1169" s="234"/>
      <c r="AE1169" s="246"/>
      <c r="AF1169" s="234"/>
      <c r="AG1169" s="246"/>
      <c r="AH1169" s="234"/>
      <c r="AI1169" s="246"/>
      <c r="AJ1169" s="246"/>
      <c r="AK1169" s="246"/>
      <c r="AL1169" s="246"/>
      <c r="AM1169" s="246"/>
      <c r="AN1169" s="246"/>
      <c r="AO1169" s="246"/>
      <c r="AP1169" s="246"/>
      <c r="AQ1169" s="246"/>
      <c r="AR1169" s="246"/>
      <c r="AS1169" s="246"/>
      <c r="AT1169" s="247"/>
      <c r="AU1169" s="247"/>
      <c r="AV1169" s="247"/>
      <c r="AW1169" s="247"/>
      <c r="AX1169" s="247"/>
      <c r="AY1169" s="247"/>
      <c r="AZ1169" s="247"/>
      <c r="BA1169" s="247"/>
      <c r="BB1169" s="247"/>
    </row>
    <row r="1170" spans="3:54" s="238" customFormat="1">
      <c r="C1170" s="239"/>
      <c r="D1170" s="240"/>
      <c r="E1170" s="239"/>
      <c r="F1170" s="241"/>
      <c r="G1170" s="239"/>
      <c r="H1170" s="290"/>
      <c r="I1170" s="239"/>
      <c r="J1170" s="290"/>
      <c r="K1170" s="243"/>
      <c r="L1170" s="290"/>
      <c r="M1170" s="243"/>
      <c r="N1170" s="290"/>
      <c r="O1170" s="292"/>
      <c r="P1170" s="170"/>
      <c r="Q1170" s="292"/>
      <c r="S1170" s="246"/>
      <c r="T1170" s="246"/>
      <c r="U1170" s="246"/>
      <c r="V1170" s="234"/>
      <c r="W1170" s="246"/>
      <c r="X1170" s="234"/>
      <c r="Y1170" s="246"/>
      <c r="Z1170" s="234"/>
      <c r="AA1170" s="246"/>
      <c r="AB1170" s="234"/>
      <c r="AC1170" s="246"/>
      <c r="AD1170" s="234"/>
      <c r="AE1170" s="246"/>
      <c r="AF1170" s="234"/>
      <c r="AG1170" s="246"/>
      <c r="AH1170" s="234"/>
      <c r="AI1170" s="246"/>
      <c r="AJ1170" s="246"/>
      <c r="AK1170" s="246"/>
      <c r="AL1170" s="246"/>
      <c r="AM1170" s="246"/>
      <c r="AN1170" s="246"/>
      <c r="AO1170" s="246"/>
      <c r="AP1170" s="246"/>
      <c r="AQ1170" s="246"/>
      <c r="AR1170" s="246"/>
      <c r="AS1170" s="246"/>
      <c r="AT1170" s="247"/>
      <c r="AU1170" s="247"/>
      <c r="AV1170" s="247"/>
      <c r="AW1170" s="247"/>
      <c r="AX1170" s="247"/>
      <c r="AY1170" s="247"/>
      <c r="AZ1170" s="247"/>
      <c r="BA1170" s="247"/>
      <c r="BB1170" s="247"/>
    </row>
    <row r="1171" spans="3:54" s="238" customFormat="1">
      <c r="C1171" s="239"/>
      <c r="D1171" s="240"/>
      <c r="E1171" s="239"/>
      <c r="F1171" s="241"/>
      <c r="G1171" s="239"/>
      <c r="H1171" s="290"/>
      <c r="I1171" s="239"/>
      <c r="J1171" s="290"/>
      <c r="K1171" s="243"/>
      <c r="L1171" s="290"/>
      <c r="M1171" s="243"/>
      <c r="N1171" s="290"/>
      <c r="O1171" s="292"/>
      <c r="P1171" s="170"/>
      <c r="Q1171" s="292"/>
      <c r="S1171" s="246"/>
      <c r="T1171" s="246"/>
      <c r="U1171" s="246"/>
      <c r="V1171" s="234"/>
      <c r="W1171" s="246"/>
      <c r="X1171" s="234"/>
      <c r="Y1171" s="246"/>
      <c r="Z1171" s="234"/>
      <c r="AA1171" s="246"/>
      <c r="AB1171" s="234"/>
      <c r="AC1171" s="246"/>
      <c r="AD1171" s="234"/>
      <c r="AE1171" s="246"/>
      <c r="AF1171" s="234"/>
      <c r="AG1171" s="246"/>
      <c r="AH1171" s="234"/>
      <c r="AI1171" s="246"/>
      <c r="AJ1171" s="246"/>
      <c r="AK1171" s="246"/>
      <c r="AL1171" s="246"/>
      <c r="AM1171" s="246"/>
      <c r="AN1171" s="246"/>
      <c r="AO1171" s="246"/>
      <c r="AP1171" s="246"/>
      <c r="AQ1171" s="246"/>
      <c r="AR1171" s="246"/>
      <c r="AS1171" s="246"/>
      <c r="AT1171" s="247"/>
      <c r="AU1171" s="247"/>
      <c r="AV1171" s="247"/>
      <c r="AW1171" s="247"/>
      <c r="AX1171" s="247"/>
      <c r="AY1171" s="247"/>
      <c r="AZ1171" s="247"/>
      <c r="BA1171" s="247"/>
      <c r="BB1171" s="247"/>
    </row>
    <row r="1172" spans="3:54" s="238" customFormat="1">
      <c r="C1172" s="239"/>
      <c r="D1172" s="240"/>
      <c r="E1172" s="239"/>
      <c r="F1172" s="241"/>
      <c r="G1172" s="239"/>
      <c r="H1172" s="290"/>
      <c r="I1172" s="239"/>
      <c r="J1172" s="290"/>
      <c r="K1172" s="243"/>
      <c r="L1172" s="290"/>
      <c r="M1172" s="243"/>
      <c r="N1172" s="290"/>
      <c r="O1172" s="292"/>
      <c r="P1172" s="170"/>
      <c r="Q1172" s="292"/>
      <c r="S1172" s="246"/>
      <c r="T1172" s="246"/>
      <c r="U1172" s="246"/>
      <c r="V1172" s="234"/>
      <c r="W1172" s="246"/>
      <c r="X1172" s="234"/>
      <c r="Y1172" s="246"/>
      <c r="Z1172" s="234"/>
      <c r="AA1172" s="246"/>
      <c r="AB1172" s="234"/>
      <c r="AC1172" s="246"/>
      <c r="AD1172" s="234"/>
      <c r="AE1172" s="246"/>
      <c r="AF1172" s="234"/>
      <c r="AG1172" s="246"/>
      <c r="AH1172" s="234"/>
      <c r="AI1172" s="246"/>
      <c r="AJ1172" s="246"/>
      <c r="AK1172" s="246"/>
      <c r="AL1172" s="246"/>
      <c r="AM1172" s="246"/>
      <c r="AN1172" s="246"/>
      <c r="AO1172" s="246"/>
      <c r="AP1172" s="246"/>
      <c r="AQ1172" s="246"/>
      <c r="AR1172" s="246"/>
      <c r="AS1172" s="246"/>
      <c r="AT1172" s="247"/>
      <c r="AU1172" s="247"/>
      <c r="AV1172" s="247"/>
      <c r="AW1172" s="247"/>
      <c r="AX1172" s="247"/>
      <c r="AY1172" s="247"/>
      <c r="AZ1172" s="247"/>
      <c r="BA1172" s="247"/>
      <c r="BB1172" s="247"/>
    </row>
    <row r="1173" spans="3:54" s="238" customFormat="1">
      <c r="C1173" s="239"/>
      <c r="D1173" s="240"/>
      <c r="E1173" s="239"/>
      <c r="F1173" s="241"/>
      <c r="G1173" s="239"/>
      <c r="H1173" s="290"/>
      <c r="I1173" s="239"/>
      <c r="J1173" s="290"/>
      <c r="K1173" s="243"/>
      <c r="L1173" s="290"/>
      <c r="M1173" s="243"/>
      <c r="N1173" s="290"/>
      <c r="O1173" s="292"/>
      <c r="P1173" s="170"/>
      <c r="Q1173" s="292"/>
      <c r="S1173" s="246"/>
      <c r="T1173" s="246"/>
      <c r="U1173" s="246"/>
      <c r="V1173" s="234"/>
      <c r="W1173" s="246"/>
      <c r="X1173" s="234"/>
      <c r="Y1173" s="246"/>
      <c r="Z1173" s="234"/>
      <c r="AA1173" s="246"/>
      <c r="AB1173" s="234"/>
      <c r="AC1173" s="246"/>
      <c r="AD1173" s="234"/>
      <c r="AE1173" s="246"/>
      <c r="AF1173" s="234"/>
      <c r="AG1173" s="246"/>
      <c r="AH1173" s="234"/>
      <c r="AI1173" s="246"/>
      <c r="AJ1173" s="246"/>
      <c r="AK1173" s="246"/>
      <c r="AL1173" s="246"/>
      <c r="AM1173" s="246"/>
      <c r="AN1173" s="246"/>
      <c r="AO1173" s="246"/>
      <c r="AP1173" s="246"/>
      <c r="AQ1173" s="246"/>
      <c r="AR1173" s="246"/>
      <c r="AS1173" s="246"/>
      <c r="AT1173" s="247"/>
      <c r="AU1173" s="247"/>
      <c r="AV1173" s="247"/>
      <c r="AW1173" s="247"/>
      <c r="AX1173" s="247"/>
      <c r="AY1173" s="247"/>
      <c r="AZ1173" s="247"/>
      <c r="BA1173" s="247"/>
      <c r="BB1173" s="247"/>
    </row>
    <row r="1174" spans="3:54" s="238" customFormat="1">
      <c r="C1174" s="239"/>
      <c r="D1174" s="240"/>
      <c r="E1174" s="239"/>
      <c r="F1174" s="241"/>
      <c r="G1174" s="239"/>
      <c r="H1174" s="290"/>
      <c r="I1174" s="239"/>
      <c r="J1174" s="290"/>
      <c r="K1174" s="243"/>
      <c r="L1174" s="290"/>
      <c r="M1174" s="243"/>
      <c r="N1174" s="290"/>
      <c r="O1174" s="292"/>
      <c r="P1174" s="170"/>
      <c r="Q1174" s="292"/>
      <c r="S1174" s="246"/>
      <c r="T1174" s="246"/>
      <c r="U1174" s="246"/>
      <c r="V1174" s="234"/>
      <c r="W1174" s="246"/>
      <c r="X1174" s="234"/>
      <c r="Y1174" s="246"/>
      <c r="Z1174" s="234"/>
      <c r="AA1174" s="246"/>
      <c r="AB1174" s="234"/>
      <c r="AC1174" s="246"/>
      <c r="AD1174" s="234"/>
      <c r="AE1174" s="246"/>
      <c r="AF1174" s="234"/>
      <c r="AG1174" s="246"/>
      <c r="AH1174" s="234"/>
      <c r="AI1174" s="246"/>
      <c r="AJ1174" s="246"/>
      <c r="AK1174" s="246"/>
      <c r="AL1174" s="246"/>
      <c r="AM1174" s="246"/>
      <c r="AN1174" s="246"/>
      <c r="AO1174" s="246"/>
      <c r="AP1174" s="246"/>
      <c r="AQ1174" s="246"/>
      <c r="AR1174" s="246"/>
      <c r="AS1174" s="246"/>
      <c r="AT1174" s="247"/>
      <c r="AU1174" s="247"/>
      <c r="AV1174" s="247"/>
      <c r="AW1174" s="247"/>
      <c r="AX1174" s="247"/>
      <c r="AY1174" s="247"/>
      <c r="AZ1174" s="247"/>
      <c r="BA1174" s="247"/>
      <c r="BB1174" s="247"/>
    </row>
    <row r="1175" spans="3:54" s="238" customFormat="1">
      <c r="C1175" s="239"/>
      <c r="D1175" s="240"/>
      <c r="E1175" s="239"/>
      <c r="F1175" s="241"/>
      <c r="G1175" s="239"/>
      <c r="H1175" s="290"/>
      <c r="I1175" s="239"/>
      <c r="J1175" s="290"/>
      <c r="K1175" s="243"/>
      <c r="L1175" s="290"/>
      <c r="M1175" s="243"/>
      <c r="N1175" s="290"/>
      <c r="O1175" s="292"/>
      <c r="P1175" s="170"/>
      <c r="Q1175" s="292"/>
      <c r="S1175" s="246"/>
      <c r="T1175" s="246"/>
      <c r="U1175" s="246"/>
      <c r="V1175" s="234"/>
      <c r="W1175" s="246"/>
      <c r="X1175" s="234"/>
      <c r="Y1175" s="246"/>
      <c r="Z1175" s="234"/>
      <c r="AA1175" s="246"/>
      <c r="AB1175" s="234"/>
      <c r="AC1175" s="246"/>
      <c r="AD1175" s="234"/>
      <c r="AE1175" s="246"/>
      <c r="AF1175" s="234"/>
      <c r="AG1175" s="246"/>
      <c r="AH1175" s="234"/>
      <c r="AI1175" s="246"/>
      <c r="AJ1175" s="246"/>
      <c r="AK1175" s="246"/>
      <c r="AL1175" s="246"/>
      <c r="AM1175" s="246"/>
      <c r="AN1175" s="246"/>
      <c r="AO1175" s="246"/>
      <c r="AP1175" s="246"/>
      <c r="AQ1175" s="246"/>
      <c r="AR1175" s="246"/>
      <c r="AS1175" s="246"/>
      <c r="AT1175" s="247"/>
      <c r="AU1175" s="247"/>
      <c r="AV1175" s="247"/>
      <c r="AW1175" s="247"/>
      <c r="AX1175" s="247"/>
      <c r="AY1175" s="247"/>
      <c r="AZ1175" s="247"/>
      <c r="BA1175" s="247"/>
      <c r="BB1175" s="247"/>
    </row>
    <row r="1176" spans="3:54" s="238" customFormat="1">
      <c r="C1176" s="239"/>
      <c r="D1176" s="240"/>
      <c r="E1176" s="239"/>
      <c r="F1176" s="241"/>
      <c r="G1176" s="239"/>
      <c r="H1176" s="290"/>
      <c r="I1176" s="239"/>
      <c r="J1176" s="290"/>
      <c r="K1176" s="243"/>
      <c r="L1176" s="290"/>
      <c r="M1176" s="243"/>
      <c r="N1176" s="290"/>
      <c r="O1176" s="292"/>
      <c r="P1176" s="170"/>
      <c r="Q1176" s="292"/>
      <c r="S1176" s="246"/>
      <c r="T1176" s="246"/>
      <c r="U1176" s="246"/>
      <c r="V1176" s="234"/>
      <c r="W1176" s="246"/>
      <c r="X1176" s="234"/>
      <c r="Y1176" s="246"/>
      <c r="Z1176" s="234"/>
      <c r="AA1176" s="246"/>
      <c r="AB1176" s="234"/>
      <c r="AC1176" s="246"/>
      <c r="AD1176" s="234"/>
      <c r="AE1176" s="246"/>
      <c r="AF1176" s="234"/>
      <c r="AG1176" s="246"/>
      <c r="AH1176" s="234"/>
      <c r="AI1176" s="246"/>
      <c r="AJ1176" s="246"/>
      <c r="AK1176" s="246"/>
      <c r="AL1176" s="246"/>
      <c r="AM1176" s="246"/>
      <c r="AN1176" s="246"/>
      <c r="AO1176" s="246"/>
      <c r="AP1176" s="246"/>
      <c r="AQ1176" s="246"/>
      <c r="AR1176" s="246"/>
      <c r="AS1176" s="246"/>
      <c r="AT1176" s="247"/>
      <c r="AU1176" s="247"/>
      <c r="AV1176" s="247"/>
      <c r="AW1176" s="247"/>
      <c r="AX1176" s="247"/>
      <c r="AY1176" s="247"/>
      <c r="AZ1176" s="247"/>
      <c r="BA1176" s="247"/>
      <c r="BB1176" s="247"/>
    </row>
    <row r="1177" spans="3:54" s="238" customFormat="1">
      <c r="C1177" s="239"/>
      <c r="D1177" s="240"/>
      <c r="E1177" s="239"/>
      <c r="F1177" s="241"/>
      <c r="G1177" s="239"/>
      <c r="H1177" s="290"/>
      <c r="I1177" s="239"/>
      <c r="J1177" s="290"/>
      <c r="K1177" s="243"/>
      <c r="L1177" s="290"/>
      <c r="M1177" s="243"/>
      <c r="N1177" s="290"/>
      <c r="O1177" s="292"/>
      <c r="P1177" s="170"/>
      <c r="Q1177" s="292"/>
      <c r="S1177" s="246"/>
      <c r="T1177" s="246"/>
      <c r="U1177" s="246"/>
      <c r="V1177" s="234"/>
      <c r="W1177" s="246"/>
      <c r="X1177" s="234"/>
      <c r="Y1177" s="246"/>
      <c r="Z1177" s="234"/>
      <c r="AA1177" s="246"/>
      <c r="AB1177" s="234"/>
      <c r="AC1177" s="246"/>
      <c r="AD1177" s="234"/>
      <c r="AE1177" s="246"/>
      <c r="AF1177" s="234"/>
      <c r="AG1177" s="246"/>
      <c r="AH1177" s="234"/>
      <c r="AI1177" s="246"/>
      <c r="AJ1177" s="246"/>
      <c r="AK1177" s="246"/>
      <c r="AL1177" s="246"/>
      <c r="AM1177" s="246"/>
      <c r="AN1177" s="246"/>
      <c r="AO1177" s="246"/>
      <c r="AP1177" s="246"/>
      <c r="AQ1177" s="246"/>
      <c r="AR1177" s="246"/>
      <c r="AS1177" s="246"/>
      <c r="AT1177" s="247"/>
      <c r="AU1177" s="247"/>
      <c r="AV1177" s="247"/>
      <c r="AW1177" s="247"/>
      <c r="AX1177" s="247"/>
      <c r="AY1177" s="247"/>
      <c r="AZ1177" s="247"/>
      <c r="BA1177" s="247"/>
      <c r="BB1177" s="247"/>
    </row>
    <row r="1178" spans="3:54" s="238" customFormat="1">
      <c r="C1178" s="239"/>
      <c r="D1178" s="240"/>
      <c r="E1178" s="239"/>
      <c r="F1178" s="241"/>
      <c r="G1178" s="239"/>
      <c r="H1178" s="290"/>
      <c r="I1178" s="239"/>
      <c r="J1178" s="290"/>
      <c r="K1178" s="243"/>
      <c r="L1178" s="290"/>
      <c r="M1178" s="243"/>
      <c r="N1178" s="290"/>
      <c r="O1178" s="292"/>
      <c r="P1178" s="170"/>
      <c r="Q1178" s="292"/>
      <c r="S1178" s="246"/>
      <c r="T1178" s="246"/>
      <c r="U1178" s="246"/>
      <c r="V1178" s="234"/>
      <c r="W1178" s="246"/>
      <c r="X1178" s="234"/>
      <c r="Y1178" s="246"/>
      <c r="Z1178" s="234"/>
      <c r="AA1178" s="246"/>
      <c r="AB1178" s="234"/>
      <c r="AC1178" s="246"/>
      <c r="AD1178" s="234"/>
      <c r="AE1178" s="246"/>
      <c r="AF1178" s="234"/>
      <c r="AG1178" s="246"/>
      <c r="AH1178" s="234"/>
      <c r="AI1178" s="246"/>
      <c r="AJ1178" s="246"/>
      <c r="AK1178" s="246"/>
      <c r="AL1178" s="246"/>
      <c r="AM1178" s="246"/>
      <c r="AN1178" s="246"/>
      <c r="AO1178" s="246"/>
      <c r="AP1178" s="246"/>
      <c r="AQ1178" s="246"/>
      <c r="AR1178" s="246"/>
      <c r="AS1178" s="246"/>
      <c r="AT1178" s="247"/>
      <c r="AU1178" s="247"/>
      <c r="AV1178" s="247"/>
      <c r="AW1178" s="247"/>
      <c r="AX1178" s="247"/>
      <c r="AY1178" s="247"/>
      <c r="AZ1178" s="247"/>
      <c r="BA1178" s="247"/>
      <c r="BB1178" s="247"/>
    </row>
    <row r="1179" spans="3:54" s="238" customFormat="1">
      <c r="C1179" s="239"/>
      <c r="D1179" s="240"/>
      <c r="E1179" s="239"/>
      <c r="F1179" s="241"/>
      <c r="G1179" s="239"/>
      <c r="H1179" s="290"/>
      <c r="I1179" s="239"/>
      <c r="J1179" s="290"/>
      <c r="K1179" s="243"/>
      <c r="L1179" s="290"/>
      <c r="M1179" s="243"/>
      <c r="N1179" s="290"/>
      <c r="O1179" s="292"/>
      <c r="P1179" s="170"/>
      <c r="Q1179" s="292"/>
      <c r="S1179" s="246"/>
      <c r="T1179" s="246"/>
      <c r="U1179" s="246"/>
      <c r="V1179" s="234"/>
      <c r="W1179" s="246"/>
      <c r="X1179" s="234"/>
      <c r="Y1179" s="246"/>
      <c r="Z1179" s="234"/>
      <c r="AA1179" s="246"/>
      <c r="AB1179" s="234"/>
      <c r="AC1179" s="246"/>
      <c r="AD1179" s="234"/>
      <c r="AE1179" s="246"/>
      <c r="AF1179" s="234"/>
      <c r="AG1179" s="246"/>
      <c r="AH1179" s="234"/>
      <c r="AI1179" s="246"/>
      <c r="AJ1179" s="246"/>
      <c r="AK1179" s="246"/>
      <c r="AL1179" s="246"/>
      <c r="AM1179" s="246"/>
      <c r="AN1179" s="246"/>
      <c r="AO1179" s="246"/>
      <c r="AP1179" s="246"/>
      <c r="AQ1179" s="246"/>
      <c r="AR1179" s="246"/>
      <c r="AS1179" s="246"/>
      <c r="AT1179" s="247"/>
      <c r="AU1179" s="247"/>
      <c r="AV1179" s="247"/>
      <c r="AW1179" s="247"/>
      <c r="AX1179" s="247"/>
      <c r="AY1179" s="247"/>
      <c r="AZ1179" s="247"/>
      <c r="BA1179" s="247"/>
      <c r="BB1179" s="247"/>
    </row>
    <row r="1180" spans="3:54" s="238" customFormat="1">
      <c r="C1180" s="239"/>
      <c r="D1180" s="240"/>
      <c r="E1180" s="239"/>
      <c r="F1180" s="241"/>
      <c r="G1180" s="239"/>
      <c r="H1180" s="290"/>
      <c r="I1180" s="239"/>
      <c r="J1180" s="290"/>
      <c r="K1180" s="243"/>
      <c r="L1180" s="290"/>
      <c r="M1180" s="243"/>
      <c r="N1180" s="290"/>
      <c r="O1180" s="292"/>
      <c r="P1180" s="170"/>
      <c r="Q1180" s="292"/>
      <c r="S1180" s="246"/>
      <c r="T1180" s="246"/>
      <c r="U1180" s="246"/>
      <c r="V1180" s="234"/>
      <c r="W1180" s="246"/>
      <c r="X1180" s="234"/>
      <c r="Y1180" s="246"/>
      <c r="Z1180" s="234"/>
      <c r="AA1180" s="246"/>
      <c r="AB1180" s="234"/>
      <c r="AC1180" s="246"/>
      <c r="AD1180" s="234"/>
      <c r="AE1180" s="246"/>
      <c r="AF1180" s="234"/>
      <c r="AG1180" s="246"/>
      <c r="AH1180" s="234"/>
      <c r="AI1180" s="246"/>
      <c r="AJ1180" s="246"/>
      <c r="AK1180" s="246"/>
      <c r="AL1180" s="246"/>
      <c r="AM1180" s="246"/>
      <c r="AN1180" s="246"/>
      <c r="AO1180" s="246"/>
      <c r="AP1180" s="246"/>
      <c r="AQ1180" s="246"/>
      <c r="AR1180" s="246"/>
      <c r="AS1180" s="246"/>
      <c r="AT1180" s="247"/>
      <c r="AU1180" s="247"/>
      <c r="AV1180" s="247"/>
      <c r="AW1180" s="247"/>
      <c r="AX1180" s="247"/>
      <c r="AY1180" s="247"/>
      <c r="AZ1180" s="247"/>
      <c r="BA1180" s="247"/>
      <c r="BB1180" s="247"/>
    </row>
    <row r="1181" spans="3:54" s="238" customFormat="1">
      <c r="C1181" s="239"/>
      <c r="D1181" s="240"/>
      <c r="E1181" s="239"/>
      <c r="F1181" s="241"/>
      <c r="G1181" s="239"/>
      <c r="H1181" s="290"/>
      <c r="I1181" s="239"/>
      <c r="J1181" s="290"/>
      <c r="K1181" s="243"/>
      <c r="L1181" s="290"/>
      <c r="M1181" s="243"/>
      <c r="N1181" s="290"/>
      <c r="O1181" s="292"/>
      <c r="P1181" s="170"/>
      <c r="Q1181" s="292"/>
      <c r="S1181" s="246"/>
      <c r="T1181" s="246"/>
      <c r="U1181" s="246"/>
      <c r="V1181" s="234"/>
      <c r="W1181" s="246"/>
      <c r="X1181" s="234"/>
      <c r="Y1181" s="246"/>
      <c r="Z1181" s="234"/>
      <c r="AA1181" s="246"/>
      <c r="AB1181" s="234"/>
      <c r="AC1181" s="246"/>
      <c r="AD1181" s="234"/>
      <c r="AE1181" s="246"/>
      <c r="AF1181" s="234"/>
      <c r="AG1181" s="246"/>
      <c r="AH1181" s="234"/>
      <c r="AI1181" s="246"/>
      <c r="AJ1181" s="246"/>
      <c r="AK1181" s="246"/>
      <c r="AL1181" s="246"/>
      <c r="AM1181" s="246"/>
      <c r="AN1181" s="246"/>
      <c r="AO1181" s="246"/>
      <c r="AP1181" s="246"/>
      <c r="AQ1181" s="246"/>
      <c r="AR1181" s="246"/>
      <c r="AS1181" s="246"/>
      <c r="AT1181" s="247"/>
      <c r="AU1181" s="247"/>
      <c r="AV1181" s="247"/>
      <c r="AW1181" s="247"/>
      <c r="AX1181" s="247"/>
      <c r="AY1181" s="247"/>
      <c r="AZ1181" s="247"/>
      <c r="BA1181" s="247"/>
      <c r="BB1181" s="247"/>
    </row>
    <row r="1182" spans="3:54" s="238" customFormat="1">
      <c r="C1182" s="239"/>
      <c r="D1182" s="240"/>
      <c r="E1182" s="239"/>
      <c r="F1182" s="241"/>
      <c r="G1182" s="239"/>
      <c r="H1182" s="290"/>
      <c r="I1182" s="239"/>
      <c r="J1182" s="290"/>
      <c r="K1182" s="243"/>
      <c r="L1182" s="290"/>
      <c r="M1182" s="243"/>
      <c r="N1182" s="290"/>
      <c r="O1182" s="292"/>
      <c r="P1182" s="170"/>
      <c r="Q1182" s="292"/>
      <c r="S1182" s="246"/>
      <c r="T1182" s="246"/>
      <c r="U1182" s="246"/>
      <c r="V1182" s="234"/>
      <c r="W1182" s="246"/>
      <c r="X1182" s="234"/>
      <c r="Y1182" s="246"/>
      <c r="Z1182" s="234"/>
      <c r="AA1182" s="246"/>
      <c r="AB1182" s="234"/>
      <c r="AC1182" s="246"/>
      <c r="AD1182" s="234"/>
      <c r="AE1182" s="246"/>
      <c r="AF1182" s="234"/>
      <c r="AG1182" s="246"/>
      <c r="AH1182" s="234"/>
      <c r="AI1182" s="246"/>
      <c r="AJ1182" s="246"/>
      <c r="AK1182" s="246"/>
      <c r="AL1182" s="246"/>
      <c r="AM1182" s="246"/>
      <c r="AN1182" s="246"/>
      <c r="AO1182" s="246"/>
      <c r="AP1182" s="246"/>
      <c r="AQ1182" s="246"/>
      <c r="AR1182" s="246"/>
      <c r="AS1182" s="246"/>
      <c r="AT1182" s="247"/>
      <c r="AU1182" s="247"/>
      <c r="AV1182" s="247"/>
      <c r="AW1182" s="247"/>
      <c r="AX1182" s="247"/>
      <c r="AY1182" s="247"/>
      <c r="AZ1182" s="247"/>
      <c r="BA1182" s="247"/>
      <c r="BB1182" s="247"/>
    </row>
    <row r="1183" spans="3:54" s="238" customFormat="1">
      <c r="C1183" s="239"/>
      <c r="D1183" s="240"/>
      <c r="E1183" s="239"/>
      <c r="F1183" s="241"/>
      <c r="G1183" s="239"/>
      <c r="H1183" s="290"/>
      <c r="I1183" s="239"/>
      <c r="J1183" s="290"/>
      <c r="K1183" s="243"/>
      <c r="L1183" s="290"/>
      <c r="M1183" s="243"/>
      <c r="N1183" s="290"/>
      <c r="O1183" s="292"/>
      <c r="P1183" s="170"/>
      <c r="Q1183" s="292"/>
      <c r="S1183" s="246"/>
      <c r="T1183" s="246"/>
      <c r="U1183" s="246"/>
      <c r="V1183" s="234"/>
      <c r="W1183" s="246"/>
      <c r="X1183" s="234"/>
      <c r="Y1183" s="246"/>
      <c r="Z1183" s="234"/>
      <c r="AA1183" s="246"/>
      <c r="AB1183" s="234"/>
      <c r="AC1183" s="246"/>
      <c r="AD1183" s="234"/>
      <c r="AE1183" s="246"/>
      <c r="AF1183" s="234"/>
      <c r="AG1183" s="246"/>
      <c r="AH1183" s="234"/>
      <c r="AI1183" s="246"/>
      <c r="AJ1183" s="246"/>
      <c r="AK1183" s="246"/>
      <c r="AL1183" s="246"/>
      <c r="AM1183" s="246"/>
      <c r="AN1183" s="246"/>
      <c r="AO1183" s="246"/>
      <c r="AP1183" s="246"/>
      <c r="AQ1183" s="246"/>
      <c r="AR1183" s="246"/>
      <c r="AS1183" s="246"/>
      <c r="AT1183" s="247"/>
      <c r="AU1183" s="247"/>
      <c r="AV1183" s="247"/>
      <c r="AW1183" s="247"/>
      <c r="AX1183" s="247"/>
      <c r="AY1183" s="247"/>
      <c r="AZ1183" s="247"/>
      <c r="BA1183" s="247"/>
      <c r="BB1183" s="247"/>
    </row>
    <row r="1184" spans="3:54" s="238" customFormat="1">
      <c r="C1184" s="239"/>
      <c r="D1184" s="240"/>
      <c r="E1184" s="239"/>
      <c r="F1184" s="241"/>
      <c r="G1184" s="239"/>
      <c r="H1184" s="290"/>
      <c r="I1184" s="239"/>
      <c r="J1184" s="290"/>
      <c r="K1184" s="243"/>
      <c r="L1184" s="290"/>
      <c r="M1184" s="243"/>
      <c r="N1184" s="290"/>
      <c r="O1184" s="292"/>
      <c r="P1184" s="170"/>
      <c r="Q1184" s="292"/>
      <c r="S1184" s="246"/>
      <c r="T1184" s="246"/>
      <c r="U1184" s="246"/>
      <c r="V1184" s="234"/>
      <c r="W1184" s="246"/>
      <c r="X1184" s="234"/>
      <c r="Y1184" s="246"/>
      <c r="Z1184" s="234"/>
      <c r="AA1184" s="246"/>
      <c r="AB1184" s="234"/>
      <c r="AC1184" s="246"/>
      <c r="AD1184" s="234"/>
      <c r="AE1184" s="246"/>
      <c r="AF1184" s="234"/>
      <c r="AG1184" s="246"/>
      <c r="AH1184" s="234"/>
      <c r="AI1184" s="246"/>
      <c r="AJ1184" s="246"/>
      <c r="AK1184" s="246"/>
      <c r="AL1184" s="246"/>
      <c r="AM1184" s="246"/>
      <c r="AN1184" s="246"/>
      <c r="AO1184" s="246"/>
      <c r="AP1184" s="246"/>
      <c r="AQ1184" s="246"/>
      <c r="AR1184" s="246"/>
      <c r="AS1184" s="246"/>
      <c r="AT1184" s="247"/>
      <c r="AU1184" s="247"/>
      <c r="AV1184" s="247"/>
      <c r="AW1184" s="247"/>
      <c r="AX1184" s="247"/>
      <c r="AY1184" s="247"/>
      <c r="AZ1184" s="247"/>
      <c r="BA1184" s="247"/>
      <c r="BB1184" s="247"/>
    </row>
    <row r="1185" spans="3:54" s="238" customFormat="1">
      <c r="C1185" s="239"/>
      <c r="D1185" s="240"/>
      <c r="E1185" s="239"/>
      <c r="F1185" s="241"/>
      <c r="G1185" s="239"/>
      <c r="H1185" s="290"/>
      <c r="I1185" s="239"/>
      <c r="J1185" s="290"/>
      <c r="K1185" s="243"/>
      <c r="L1185" s="290"/>
      <c r="M1185" s="243"/>
      <c r="N1185" s="290"/>
      <c r="O1185" s="292"/>
      <c r="P1185" s="170"/>
      <c r="Q1185" s="292"/>
      <c r="S1185" s="246"/>
      <c r="T1185" s="246"/>
      <c r="U1185" s="246"/>
      <c r="V1185" s="234"/>
      <c r="W1185" s="246"/>
      <c r="X1185" s="234"/>
      <c r="Y1185" s="246"/>
      <c r="Z1185" s="234"/>
      <c r="AA1185" s="246"/>
      <c r="AB1185" s="234"/>
      <c r="AC1185" s="246"/>
      <c r="AD1185" s="234"/>
      <c r="AE1185" s="246"/>
      <c r="AF1185" s="234"/>
      <c r="AG1185" s="246"/>
      <c r="AH1185" s="234"/>
      <c r="AI1185" s="246"/>
      <c r="AJ1185" s="246"/>
      <c r="AK1185" s="246"/>
      <c r="AL1185" s="246"/>
      <c r="AM1185" s="246"/>
      <c r="AN1185" s="246"/>
      <c r="AO1185" s="246"/>
      <c r="AP1185" s="246"/>
      <c r="AQ1185" s="246"/>
      <c r="AR1185" s="246"/>
      <c r="AS1185" s="246"/>
      <c r="AT1185" s="247"/>
      <c r="AU1185" s="247"/>
      <c r="AV1185" s="247"/>
      <c r="AW1185" s="247"/>
      <c r="AX1185" s="247"/>
      <c r="AY1185" s="247"/>
      <c r="AZ1185" s="247"/>
      <c r="BA1185" s="247"/>
      <c r="BB1185" s="247"/>
    </row>
    <row r="1186" spans="3:54" s="238" customFormat="1">
      <c r="C1186" s="239"/>
      <c r="D1186" s="240"/>
      <c r="E1186" s="239"/>
      <c r="F1186" s="241"/>
      <c r="G1186" s="239"/>
      <c r="H1186" s="290"/>
      <c r="I1186" s="239"/>
      <c r="J1186" s="290"/>
      <c r="K1186" s="243"/>
      <c r="L1186" s="290"/>
      <c r="M1186" s="243"/>
      <c r="N1186" s="290"/>
      <c r="O1186" s="292"/>
      <c r="P1186" s="170"/>
      <c r="Q1186" s="292"/>
      <c r="S1186" s="246"/>
      <c r="T1186" s="246"/>
      <c r="U1186" s="246"/>
      <c r="V1186" s="234"/>
      <c r="W1186" s="246"/>
      <c r="X1186" s="234"/>
      <c r="Y1186" s="246"/>
      <c r="Z1186" s="234"/>
      <c r="AA1186" s="246"/>
      <c r="AB1186" s="234"/>
      <c r="AC1186" s="246"/>
      <c r="AD1186" s="234"/>
      <c r="AE1186" s="246"/>
      <c r="AF1186" s="234"/>
      <c r="AG1186" s="246"/>
      <c r="AH1186" s="234"/>
      <c r="AI1186" s="246"/>
      <c r="AJ1186" s="246"/>
      <c r="AK1186" s="246"/>
      <c r="AL1186" s="246"/>
      <c r="AM1186" s="246"/>
      <c r="AN1186" s="246"/>
      <c r="AO1186" s="246"/>
      <c r="AP1186" s="246"/>
      <c r="AQ1186" s="246"/>
      <c r="AR1186" s="246"/>
      <c r="AS1186" s="246"/>
      <c r="AT1186" s="247"/>
      <c r="AU1186" s="247"/>
      <c r="AV1186" s="247"/>
      <c r="AW1186" s="247"/>
      <c r="AX1186" s="247"/>
      <c r="AY1186" s="247"/>
      <c r="AZ1186" s="247"/>
      <c r="BA1186" s="247"/>
      <c r="BB1186" s="247"/>
    </row>
    <row r="1187" spans="3:54" s="238" customFormat="1">
      <c r="C1187" s="239"/>
      <c r="D1187" s="240"/>
      <c r="E1187" s="239"/>
      <c r="F1187" s="241"/>
      <c r="G1187" s="239"/>
      <c r="H1187" s="290"/>
      <c r="I1187" s="239"/>
      <c r="J1187" s="290"/>
      <c r="K1187" s="243"/>
      <c r="L1187" s="290"/>
      <c r="M1187" s="243"/>
      <c r="N1187" s="290"/>
      <c r="O1187" s="292"/>
      <c r="P1187" s="170"/>
      <c r="Q1187" s="292"/>
      <c r="S1187" s="246"/>
      <c r="T1187" s="246"/>
      <c r="U1187" s="246"/>
      <c r="V1187" s="234"/>
      <c r="W1187" s="246"/>
      <c r="X1187" s="234"/>
      <c r="Y1187" s="246"/>
      <c r="Z1187" s="234"/>
      <c r="AA1187" s="246"/>
      <c r="AB1187" s="234"/>
      <c r="AC1187" s="246"/>
      <c r="AD1187" s="234"/>
      <c r="AE1187" s="246"/>
      <c r="AF1187" s="234"/>
      <c r="AG1187" s="246"/>
      <c r="AH1187" s="234"/>
      <c r="AI1187" s="246"/>
      <c r="AJ1187" s="246"/>
      <c r="AK1187" s="246"/>
      <c r="AL1187" s="246"/>
      <c r="AM1187" s="246"/>
      <c r="AN1187" s="246"/>
      <c r="AO1187" s="246"/>
      <c r="AP1187" s="246"/>
      <c r="AQ1187" s="246"/>
      <c r="AR1187" s="246"/>
      <c r="AS1187" s="246"/>
      <c r="AT1187" s="247"/>
      <c r="AU1187" s="247"/>
      <c r="AV1187" s="247"/>
      <c r="AW1187" s="247"/>
      <c r="AX1187" s="247"/>
      <c r="AY1187" s="247"/>
      <c r="AZ1187" s="247"/>
      <c r="BA1187" s="247"/>
      <c r="BB1187" s="247"/>
    </row>
    <row r="1188" spans="3:54" s="238" customFormat="1">
      <c r="C1188" s="239"/>
      <c r="D1188" s="240"/>
      <c r="E1188" s="239"/>
      <c r="F1188" s="241"/>
      <c r="G1188" s="239"/>
      <c r="H1188" s="290"/>
      <c r="I1188" s="239"/>
      <c r="J1188" s="290"/>
      <c r="K1188" s="243"/>
      <c r="L1188" s="290"/>
      <c r="M1188" s="243"/>
      <c r="N1188" s="290"/>
      <c r="O1188" s="292"/>
      <c r="P1188" s="170"/>
      <c r="Q1188" s="292"/>
      <c r="S1188" s="246"/>
      <c r="T1188" s="246"/>
      <c r="U1188" s="246"/>
      <c r="V1188" s="234"/>
      <c r="W1188" s="246"/>
      <c r="X1188" s="234"/>
      <c r="Y1188" s="246"/>
      <c r="Z1188" s="234"/>
      <c r="AA1188" s="246"/>
      <c r="AB1188" s="234"/>
      <c r="AC1188" s="246"/>
      <c r="AD1188" s="234"/>
      <c r="AE1188" s="246"/>
      <c r="AF1188" s="234"/>
      <c r="AG1188" s="246"/>
      <c r="AH1188" s="234"/>
      <c r="AI1188" s="246"/>
      <c r="AJ1188" s="246"/>
      <c r="AK1188" s="246"/>
      <c r="AL1188" s="246"/>
      <c r="AM1188" s="246"/>
      <c r="AN1188" s="246"/>
      <c r="AO1188" s="246"/>
      <c r="AP1188" s="246"/>
      <c r="AQ1188" s="246"/>
      <c r="AR1188" s="246"/>
      <c r="AS1188" s="246"/>
      <c r="AT1188" s="247"/>
      <c r="AU1188" s="247"/>
      <c r="AV1188" s="247"/>
      <c r="AW1188" s="247"/>
      <c r="AX1188" s="247"/>
      <c r="AY1188" s="247"/>
      <c r="AZ1188" s="247"/>
      <c r="BA1188" s="247"/>
      <c r="BB1188" s="247"/>
    </row>
    <row r="1189" spans="3:54" s="238" customFormat="1">
      <c r="C1189" s="239"/>
      <c r="D1189" s="240"/>
      <c r="E1189" s="239"/>
      <c r="F1189" s="241"/>
      <c r="G1189" s="239"/>
      <c r="H1189" s="290"/>
      <c r="I1189" s="239"/>
      <c r="J1189" s="290"/>
      <c r="K1189" s="243"/>
      <c r="L1189" s="290"/>
      <c r="M1189" s="243"/>
      <c r="N1189" s="290"/>
      <c r="O1189" s="292"/>
      <c r="P1189" s="170"/>
      <c r="Q1189" s="292"/>
      <c r="S1189" s="246"/>
      <c r="T1189" s="246"/>
      <c r="U1189" s="246"/>
      <c r="V1189" s="234"/>
      <c r="W1189" s="246"/>
      <c r="X1189" s="234"/>
      <c r="Y1189" s="246"/>
      <c r="Z1189" s="234"/>
      <c r="AA1189" s="246"/>
      <c r="AB1189" s="234"/>
      <c r="AC1189" s="246"/>
      <c r="AD1189" s="234"/>
      <c r="AE1189" s="246"/>
      <c r="AF1189" s="234"/>
      <c r="AG1189" s="246"/>
      <c r="AH1189" s="234"/>
      <c r="AI1189" s="246"/>
      <c r="AJ1189" s="246"/>
      <c r="AK1189" s="246"/>
      <c r="AL1189" s="246"/>
      <c r="AM1189" s="246"/>
      <c r="AN1189" s="246"/>
      <c r="AO1189" s="246"/>
      <c r="AP1189" s="246"/>
      <c r="AQ1189" s="246"/>
      <c r="AR1189" s="246"/>
      <c r="AS1189" s="246"/>
      <c r="AT1189" s="247"/>
      <c r="AU1189" s="247"/>
      <c r="AV1189" s="247"/>
      <c r="AW1189" s="247"/>
      <c r="AX1189" s="247"/>
      <c r="AY1189" s="247"/>
      <c r="AZ1189" s="247"/>
      <c r="BA1189" s="247"/>
      <c r="BB1189" s="247"/>
    </row>
    <row r="1190" spans="3:54" s="238" customFormat="1">
      <c r="C1190" s="239"/>
      <c r="D1190" s="240"/>
      <c r="E1190" s="239"/>
      <c r="F1190" s="241"/>
      <c r="G1190" s="239"/>
      <c r="H1190" s="290"/>
      <c r="I1190" s="239"/>
      <c r="J1190" s="290"/>
      <c r="K1190" s="243"/>
      <c r="L1190" s="290"/>
      <c r="M1190" s="243"/>
      <c r="N1190" s="290"/>
      <c r="O1190" s="292"/>
      <c r="P1190" s="170"/>
      <c r="Q1190" s="292"/>
      <c r="S1190" s="246"/>
      <c r="T1190" s="246"/>
      <c r="U1190" s="246"/>
      <c r="V1190" s="234"/>
      <c r="W1190" s="246"/>
      <c r="X1190" s="234"/>
      <c r="Y1190" s="246"/>
      <c r="Z1190" s="234"/>
      <c r="AA1190" s="246"/>
      <c r="AB1190" s="234"/>
      <c r="AC1190" s="246"/>
      <c r="AD1190" s="234"/>
      <c r="AE1190" s="246"/>
      <c r="AF1190" s="234"/>
      <c r="AG1190" s="246"/>
      <c r="AH1190" s="234"/>
      <c r="AI1190" s="246"/>
      <c r="AJ1190" s="246"/>
      <c r="AK1190" s="246"/>
      <c r="AL1190" s="246"/>
      <c r="AM1190" s="246"/>
      <c r="AN1190" s="246"/>
      <c r="AO1190" s="246"/>
      <c r="AP1190" s="246"/>
      <c r="AQ1190" s="246"/>
      <c r="AR1190" s="246"/>
      <c r="AS1190" s="246"/>
      <c r="AT1190" s="247"/>
      <c r="AU1190" s="247"/>
      <c r="AV1190" s="247"/>
      <c r="AW1190" s="247"/>
      <c r="AX1190" s="247"/>
      <c r="AY1190" s="247"/>
      <c r="AZ1190" s="247"/>
      <c r="BA1190" s="247"/>
      <c r="BB1190" s="247"/>
    </row>
    <row r="1191" spans="3:54" s="238" customFormat="1">
      <c r="C1191" s="239"/>
      <c r="D1191" s="240"/>
      <c r="E1191" s="239"/>
      <c r="F1191" s="241"/>
      <c r="G1191" s="239"/>
      <c r="H1191" s="290"/>
      <c r="I1191" s="239"/>
      <c r="J1191" s="290"/>
      <c r="K1191" s="243"/>
      <c r="L1191" s="290"/>
      <c r="M1191" s="243"/>
      <c r="N1191" s="290"/>
      <c r="O1191" s="292"/>
      <c r="P1191" s="170"/>
      <c r="Q1191" s="292"/>
      <c r="S1191" s="246"/>
      <c r="T1191" s="246"/>
      <c r="U1191" s="246"/>
      <c r="V1191" s="234"/>
      <c r="W1191" s="246"/>
      <c r="X1191" s="234"/>
      <c r="Y1191" s="246"/>
      <c r="Z1191" s="234"/>
      <c r="AA1191" s="246"/>
      <c r="AB1191" s="234"/>
      <c r="AC1191" s="246"/>
      <c r="AD1191" s="234"/>
      <c r="AE1191" s="246"/>
      <c r="AF1191" s="234"/>
      <c r="AG1191" s="246"/>
      <c r="AH1191" s="234"/>
      <c r="AI1191" s="246"/>
      <c r="AJ1191" s="246"/>
      <c r="AK1191" s="246"/>
      <c r="AL1191" s="246"/>
      <c r="AM1191" s="246"/>
      <c r="AN1191" s="246"/>
      <c r="AO1191" s="246"/>
      <c r="AP1191" s="246"/>
      <c r="AQ1191" s="246"/>
      <c r="AR1191" s="246"/>
      <c r="AS1191" s="246"/>
      <c r="AT1191" s="247"/>
      <c r="AU1191" s="247"/>
      <c r="AV1191" s="247"/>
      <c r="AW1191" s="247"/>
      <c r="AX1191" s="247"/>
      <c r="AY1191" s="247"/>
      <c r="AZ1191" s="247"/>
      <c r="BA1191" s="247"/>
      <c r="BB1191" s="247"/>
    </row>
    <row r="1192" spans="3:54" s="238" customFormat="1">
      <c r="C1192" s="239"/>
      <c r="D1192" s="240"/>
      <c r="E1192" s="239"/>
      <c r="F1192" s="241"/>
      <c r="G1192" s="239"/>
      <c r="H1192" s="290"/>
      <c r="I1192" s="239"/>
      <c r="J1192" s="290"/>
      <c r="K1192" s="243"/>
      <c r="L1192" s="290"/>
      <c r="M1192" s="243"/>
      <c r="N1192" s="290"/>
      <c r="O1192" s="292"/>
      <c r="P1192" s="170"/>
      <c r="Q1192" s="292"/>
      <c r="S1192" s="246"/>
      <c r="T1192" s="246"/>
      <c r="U1192" s="246"/>
      <c r="V1192" s="234"/>
      <c r="W1192" s="246"/>
      <c r="X1192" s="234"/>
      <c r="Y1192" s="246"/>
      <c r="Z1192" s="234"/>
      <c r="AA1192" s="246"/>
      <c r="AB1192" s="234"/>
      <c r="AC1192" s="246"/>
      <c r="AD1192" s="234"/>
      <c r="AE1192" s="246"/>
      <c r="AF1192" s="234"/>
      <c r="AG1192" s="246"/>
      <c r="AH1192" s="234"/>
      <c r="AI1192" s="246"/>
      <c r="AJ1192" s="246"/>
      <c r="AK1192" s="246"/>
      <c r="AL1192" s="246"/>
      <c r="AM1192" s="246"/>
      <c r="AN1192" s="246"/>
      <c r="AO1192" s="246"/>
      <c r="AP1192" s="246"/>
      <c r="AQ1192" s="246"/>
      <c r="AR1192" s="246"/>
      <c r="AS1192" s="246"/>
      <c r="AT1192" s="247"/>
      <c r="AU1192" s="247"/>
      <c r="AV1192" s="247"/>
      <c r="AW1192" s="247"/>
      <c r="AX1192" s="247"/>
      <c r="AY1192" s="247"/>
      <c r="AZ1192" s="247"/>
      <c r="BA1192" s="247"/>
      <c r="BB1192" s="247"/>
    </row>
    <row r="1193" spans="3:54" s="238" customFormat="1">
      <c r="C1193" s="239"/>
      <c r="D1193" s="240"/>
      <c r="E1193" s="239"/>
      <c r="F1193" s="241"/>
      <c r="G1193" s="239"/>
      <c r="H1193" s="290"/>
      <c r="I1193" s="239"/>
      <c r="J1193" s="290"/>
      <c r="K1193" s="243"/>
      <c r="L1193" s="290"/>
      <c r="M1193" s="243"/>
      <c r="N1193" s="290"/>
      <c r="O1193" s="292"/>
      <c r="P1193" s="170"/>
      <c r="Q1193" s="292"/>
      <c r="S1193" s="246"/>
      <c r="T1193" s="246"/>
      <c r="U1193" s="246"/>
      <c r="V1193" s="234"/>
      <c r="W1193" s="246"/>
      <c r="X1193" s="234"/>
      <c r="Y1193" s="246"/>
      <c r="Z1193" s="234"/>
      <c r="AA1193" s="246"/>
      <c r="AB1193" s="234"/>
      <c r="AC1193" s="246"/>
      <c r="AD1193" s="234"/>
      <c r="AE1193" s="246"/>
      <c r="AF1193" s="234"/>
      <c r="AG1193" s="246"/>
      <c r="AH1193" s="234"/>
      <c r="AI1193" s="246"/>
      <c r="AJ1193" s="246"/>
      <c r="AK1193" s="246"/>
      <c r="AL1193" s="246"/>
      <c r="AM1193" s="246"/>
      <c r="AN1193" s="246"/>
      <c r="AO1193" s="246"/>
      <c r="AP1193" s="246"/>
      <c r="AQ1193" s="246"/>
      <c r="AR1193" s="246"/>
      <c r="AS1193" s="246"/>
      <c r="AT1193" s="247"/>
      <c r="AU1193" s="247"/>
      <c r="AV1193" s="247"/>
      <c r="AW1193" s="247"/>
      <c r="AX1193" s="247"/>
      <c r="AY1193" s="247"/>
      <c r="AZ1193" s="247"/>
      <c r="BA1193" s="247"/>
      <c r="BB1193" s="247"/>
    </row>
    <row r="1194" spans="3:54" s="238" customFormat="1">
      <c r="C1194" s="239"/>
      <c r="D1194" s="240"/>
      <c r="E1194" s="239"/>
      <c r="F1194" s="241"/>
      <c r="G1194" s="239"/>
      <c r="H1194" s="290"/>
      <c r="I1194" s="239"/>
      <c r="J1194" s="290"/>
      <c r="K1194" s="243"/>
      <c r="L1194" s="290"/>
      <c r="M1194" s="243"/>
      <c r="N1194" s="290"/>
      <c r="O1194" s="292"/>
      <c r="P1194" s="170"/>
      <c r="Q1194" s="292"/>
      <c r="S1194" s="246"/>
      <c r="T1194" s="246"/>
      <c r="U1194" s="246"/>
      <c r="V1194" s="234"/>
      <c r="W1194" s="246"/>
      <c r="X1194" s="234"/>
      <c r="Y1194" s="246"/>
      <c r="Z1194" s="234"/>
      <c r="AA1194" s="246"/>
      <c r="AB1194" s="234"/>
      <c r="AC1194" s="246"/>
      <c r="AD1194" s="234"/>
      <c r="AE1194" s="246"/>
      <c r="AF1194" s="234"/>
      <c r="AG1194" s="246"/>
      <c r="AH1194" s="234"/>
      <c r="AI1194" s="246"/>
      <c r="AJ1194" s="246"/>
      <c r="AK1194" s="246"/>
      <c r="AL1194" s="246"/>
      <c r="AM1194" s="246"/>
      <c r="AN1194" s="246"/>
      <c r="AO1194" s="246"/>
      <c r="AP1194" s="246"/>
      <c r="AQ1194" s="246"/>
      <c r="AR1194" s="246"/>
      <c r="AS1194" s="246"/>
      <c r="AT1194" s="247"/>
      <c r="AU1194" s="247"/>
      <c r="AV1194" s="247"/>
      <c r="AW1194" s="247"/>
      <c r="AX1194" s="247"/>
      <c r="AY1194" s="247"/>
      <c r="AZ1194" s="247"/>
      <c r="BA1194" s="247"/>
      <c r="BB1194" s="247"/>
    </row>
    <row r="1195" spans="3:54" s="238" customFormat="1">
      <c r="C1195" s="239"/>
      <c r="D1195" s="240"/>
      <c r="E1195" s="239"/>
      <c r="F1195" s="241"/>
      <c r="G1195" s="239"/>
      <c r="H1195" s="290"/>
      <c r="I1195" s="239"/>
      <c r="J1195" s="290"/>
      <c r="K1195" s="243"/>
      <c r="L1195" s="290"/>
      <c r="M1195" s="243"/>
      <c r="N1195" s="290"/>
      <c r="O1195" s="292"/>
      <c r="P1195" s="170"/>
      <c r="Q1195" s="292"/>
      <c r="S1195" s="246"/>
      <c r="T1195" s="246"/>
      <c r="U1195" s="246"/>
      <c r="V1195" s="234"/>
      <c r="W1195" s="246"/>
      <c r="X1195" s="234"/>
      <c r="Y1195" s="246"/>
      <c r="Z1195" s="234"/>
      <c r="AA1195" s="246"/>
      <c r="AB1195" s="234"/>
      <c r="AC1195" s="246"/>
      <c r="AD1195" s="234"/>
      <c r="AE1195" s="246"/>
      <c r="AF1195" s="234"/>
      <c r="AG1195" s="246"/>
      <c r="AH1195" s="234"/>
      <c r="AI1195" s="246"/>
      <c r="AJ1195" s="246"/>
      <c r="AK1195" s="246"/>
      <c r="AL1195" s="246"/>
      <c r="AM1195" s="246"/>
      <c r="AN1195" s="246"/>
      <c r="AO1195" s="246"/>
      <c r="AP1195" s="246"/>
      <c r="AQ1195" s="246"/>
      <c r="AR1195" s="246"/>
      <c r="AS1195" s="246"/>
      <c r="AT1195" s="247"/>
      <c r="AU1195" s="247"/>
      <c r="AV1195" s="247"/>
      <c r="AW1195" s="247"/>
      <c r="AX1195" s="247"/>
      <c r="AY1195" s="247"/>
      <c r="AZ1195" s="247"/>
      <c r="BA1195" s="247"/>
      <c r="BB1195" s="247"/>
    </row>
    <row r="1196" spans="3:54" s="238" customFormat="1">
      <c r="C1196" s="239"/>
      <c r="D1196" s="240"/>
      <c r="E1196" s="239"/>
      <c r="F1196" s="241"/>
      <c r="G1196" s="239"/>
      <c r="H1196" s="290"/>
      <c r="I1196" s="239"/>
      <c r="J1196" s="290"/>
      <c r="K1196" s="243"/>
      <c r="L1196" s="290"/>
      <c r="M1196" s="243"/>
      <c r="N1196" s="290"/>
      <c r="O1196" s="292"/>
      <c r="P1196" s="170"/>
      <c r="Q1196" s="292"/>
      <c r="S1196" s="246"/>
      <c r="T1196" s="246"/>
      <c r="U1196" s="246"/>
      <c r="V1196" s="234"/>
      <c r="W1196" s="246"/>
      <c r="X1196" s="234"/>
      <c r="Y1196" s="246"/>
      <c r="Z1196" s="234"/>
      <c r="AA1196" s="246"/>
      <c r="AB1196" s="234"/>
      <c r="AC1196" s="246"/>
      <c r="AD1196" s="234"/>
      <c r="AE1196" s="246"/>
      <c r="AF1196" s="234"/>
      <c r="AG1196" s="246"/>
      <c r="AH1196" s="234"/>
      <c r="AI1196" s="246"/>
      <c r="AJ1196" s="246"/>
      <c r="AK1196" s="246"/>
      <c r="AL1196" s="246"/>
      <c r="AM1196" s="246"/>
      <c r="AN1196" s="246"/>
      <c r="AO1196" s="246"/>
      <c r="AP1196" s="246"/>
      <c r="AQ1196" s="246"/>
      <c r="AR1196" s="246"/>
      <c r="AS1196" s="246"/>
      <c r="AT1196" s="247"/>
      <c r="AU1196" s="247"/>
      <c r="AV1196" s="247"/>
      <c r="AW1196" s="247"/>
      <c r="AX1196" s="247"/>
      <c r="AY1196" s="247"/>
      <c r="AZ1196" s="247"/>
      <c r="BA1196" s="247"/>
      <c r="BB1196" s="247"/>
    </row>
    <row r="1197" spans="3:54" s="238" customFormat="1">
      <c r="C1197" s="239"/>
      <c r="D1197" s="240"/>
      <c r="E1197" s="239"/>
      <c r="F1197" s="241"/>
      <c r="G1197" s="239"/>
      <c r="H1197" s="290"/>
      <c r="I1197" s="239"/>
      <c r="J1197" s="290"/>
      <c r="K1197" s="243"/>
      <c r="L1197" s="290"/>
      <c r="M1197" s="243"/>
      <c r="N1197" s="290"/>
      <c r="O1197" s="292"/>
      <c r="P1197" s="170"/>
      <c r="Q1197" s="292"/>
      <c r="S1197" s="246"/>
      <c r="T1197" s="246"/>
      <c r="U1197" s="246"/>
      <c r="V1197" s="234"/>
      <c r="W1197" s="246"/>
      <c r="X1197" s="234"/>
      <c r="Y1197" s="246"/>
      <c r="Z1197" s="234"/>
      <c r="AA1197" s="246"/>
      <c r="AB1197" s="234"/>
      <c r="AC1197" s="246"/>
      <c r="AD1197" s="234"/>
      <c r="AE1197" s="246"/>
      <c r="AF1197" s="234"/>
      <c r="AG1197" s="246"/>
      <c r="AH1197" s="234"/>
      <c r="AI1197" s="246"/>
      <c r="AJ1197" s="246"/>
      <c r="AK1197" s="246"/>
      <c r="AL1197" s="246"/>
      <c r="AM1197" s="246"/>
      <c r="AN1197" s="246"/>
      <c r="AO1197" s="246"/>
      <c r="AP1197" s="246"/>
      <c r="AQ1197" s="246"/>
      <c r="AR1197" s="246"/>
      <c r="AS1197" s="246"/>
      <c r="AT1197" s="247"/>
      <c r="AU1197" s="247"/>
      <c r="AV1197" s="247"/>
      <c r="AW1197" s="247"/>
      <c r="AX1197" s="247"/>
      <c r="AY1197" s="247"/>
      <c r="AZ1197" s="247"/>
      <c r="BA1197" s="247"/>
      <c r="BB1197" s="247"/>
    </row>
    <row r="1198" spans="3:54" s="238" customFormat="1">
      <c r="C1198" s="239"/>
      <c r="D1198" s="240"/>
      <c r="E1198" s="239"/>
      <c r="F1198" s="241"/>
      <c r="G1198" s="239"/>
      <c r="H1198" s="290"/>
      <c r="I1198" s="239"/>
      <c r="J1198" s="290"/>
      <c r="K1198" s="243"/>
      <c r="L1198" s="290"/>
      <c r="M1198" s="243"/>
      <c r="N1198" s="290"/>
      <c r="O1198" s="292"/>
      <c r="P1198" s="170"/>
      <c r="Q1198" s="292"/>
      <c r="S1198" s="246"/>
      <c r="T1198" s="246"/>
      <c r="U1198" s="246"/>
      <c r="V1198" s="234"/>
      <c r="W1198" s="246"/>
      <c r="X1198" s="234"/>
      <c r="Y1198" s="246"/>
      <c r="Z1198" s="234"/>
      <c r="AA1198" s="246"/>
      <c r="AB1198" s="234"/>
      <c r="AC1198" s="246"/>
      <c r="AD1198" s="234"/>
      <c r="AE1198" s="246"/>
      <c r="AF1198" s="234"/>
      <c r="AG1198" s="246"/>
      <c r="AH1198" s="234"/>
      <c r="AI1198" s="246"/>
      <c r="AJ1198" s="246"/>
      <c r="AK1198" s="246"/>
      <c r="AL1198" s="246"/>
      <c r="AM1198" s="246"/>
      <c r="AN1198" s="246"/>
      <c r="AO1198" s="246"/>
      <c r="AP1198" s="246"/>
      <c r="AQ1198" s="246"/>
      <c r="AR1198" s="246"/>
      <c r="AS1198" s="246"/>
      <c r="AT1198" s="247"/>
      <c r="AU1198" s="247"/>
      <c r="AV1198" s="247"/>
      <c r="AW1198" s="247"/>
      <c r="AX1198" s="247"/>
      <c r="AY1198" s="247"/>
      <c r="AZ1198" s="247"/>
      <c r="BA1198" s="247"/>
      <c r="BB1198" s="247"/>
    </row>
    <row r="1199" spans="3:54" s="238" customFormat="1">
      <c r="C1199" s="239"/>
      <c r="D1199" s="240"/>
      <c r="E1199" s="239"/>
      <c r="F1199" s="241"/>
      <c r="G1199" s="239"/>
      <c r="H1199" s="290"/>
      <c r="I1199" s="239"/>
      <c r="J1199" s="290"/>
      <c r="K1199" s="243"/>
      <c r="L1199" s="290"/>
      <c r="M1199" s="243"/>
      <c r="N1199" s="290"/>
      <c r="O1199" s="292"/>
      <c r="P1199" s="170"/>
      <c r="Q1199" s="292"/>
      <c r="S1199" s="246"/>
      <c r="T1199" s="246"/>
      <c r="U1199" s="246"/>
      <c r="V1199" s="234"/>
      <c r="W1199" s="246"/>
      <c r="X1199" s="234"/>
      <c r="Y1199" s="246"/>
      <c r="Z1199" s="234"/>
      <c r="AA1199" s="246"/>
      <c r="AB1199" s="234"/>
      <c r="AC1199" s="246"/>
      <c r="AD1199" s="234"/>
      <c r="AE1199" s="246"/>
      <c r="AF1199" s="234"/>
      <c r="AG1199" s="246"/>
      <c r="AH1199" s="234"/>
      <c r="AI1199" s="246"/>
      <c r="AJ1199" s="246"/>
      <c r="AK1199" s="246"/>
      <c r="AL1199" s="246"/>
      <c r="AM1199" s="246"/>
      <c r="AN1199" s="246"/>
      <c r="AO1199" s="246"/>
      <c r="AP1199" s="246"/>
      <c r="AQ1199" s="246"/>
      <c r="AR1199" s="246"/>
      <c r="AS1199" s="246"/>
      <c r="AT1199" s="247"/>
      <c r="AU1199" s="247"/>
      <c r="AV1199" s="247"/>
      <c r="AW1199" s="247"/>
      <c r="AX1199" s="247"/>
      <c r="AY1199" s="247"/>
      <c r="AZ1199" s="247"/>
      <c r="BA1199" s="247"/>
      <c r="BB1199" s="247"/>
    </row>
    <row r="1200" spans="3:54" s="238" customFormat="1">
      <c r="C1200" s="239"/>
      <c r="D1200" s="240"/>
      <c r="E1200" s="239"/>
      <c r="F1200" s="241"/>
      <c r="G1200" s="239"/>
      <c r="H1200" s="290"/>
      <c r="I1200" s="239"/>
      <c r="J1200" s="290"/>
      <c r="K1200" s="243"/>
      <c r="L1200" s="290"/>
      <c r="M1200" s="243"/>
      <c r="N1200" s="290"/>
      <c r="O1200" s="292"/>
      <c r="P1200" s="170"/>
      <c r="Q1200" s="292"/>
      <c r="S1200" s="246"/>
      <c r="T1200" s="246"/>
      <c r="U1200" s="246"/>
      <c r="V1200" s="234"/>
      <c r="W1200" s="246"/>
      <c r="X1200" s="234"/>
      <c r="Y1200" s="246"/>
      <c r="Z1200" s="234"/>
      <c r="AA1200" s="246"/>
      <c r="AB1200" s="234"/>
      <c r="AC1200" s="246"/>
      <c r="AD1200" s="234"/>
      <c r="AE1200" s="246"/>
      <c r="AF1200" s="234"/>
      <c r="AG1200" s="246"/>
      <c r="AH1200" s="234"/>
      <c r="AI1200" s="246"/>
      <c r="AJ1200" s="246"/>
      <c r="AK1200" s="246"/>
      <c r="AL1200" s="246"/>
      <c r="AM1200" s="246"/>
      <c r="AN1200" s="246"/>
      <c r="AO1200" s="246"/>
      <c r="AP1200" s="246"/>
      <c r="AQ1200" s="246"/>
      <c r="AR1200" s="246"/>
      <c r="AS1200" s="246"/>
      <c r="AT1200" s="247"/>
      <c r="AU1200" s="247"/>
      <c r="AV1200" s="247"/>
      <c r="AW1200" s="247"/>
      <c r="AX1200" s="247"/>
      <c r="AY1200" s="247"/>
      <c r="AZ1200" s="247"/>
      <c r="BA1200" s="247"/>
      <c r="BB1200" s="247"/>
    </row>
    <row r="1201" spans="3:54" s="238" customFormat="1">
      <c r="C1201" s="239"/>
      <c r="D1201" s="240"/>
      <c r="E1201" s="239"/>
      <c r="F1201" s="241"/>
      <c r="G1201" s="239"/>
      <c r="H1201" s="290"/>
      <c r="I1201" s="239"/>
      <c r="J1201" s="290"/>
      <c r="K1201" s="243"/>
      <c r="L1201" s="290"/>
      <c r="M1201" s="243"/>
      <c r="N1201" s="290"/>
      <c r="O1201" s="292"/>
      <c r="P1201" s="170"/>
      <c r="Q1201" s="292"/>
      <c r="S1201" s="246"/>
      <c r="T1201" s="246"/>
      <c r="U1201" s="246"/>
      <c r="V1201" s="234"/>
      <c r="W1201" s="246"/>
      <c r="X1201" s="234"/>
      <c r="Y1201" s="246"/>
      <c r="Z1201" s="234"/>
      <c r="AA1201" s="246"/>
      <c r="AB1201" s="234"/>
      <c r="AC1201" s="246"/>
      <c r="AD1201" s="234"/>
      <c r="AE1201" s="246"/>
      <c r="AF1201" s="234"/>
      <c r="AG1201" s="246"/>
      <c r="AH1201" s="234"/>
      <c r="AI1201" s="246"/>
      <c r="AJ1201" s="246"/>
      <c r="AK1201" s="246"/>
      <c r="AL1201" s="246"/>
      <c r="AM1201" s="246"/>
      <c r="AN1201" s="246"/>
      <c r="AO1201" s="246"/>
      <c r="AP1201" s="246"/>
      <c r="AQ1201" s="246"/>
      <c r="AR1201" s="246"/>
      <c r="AS1201" s="246"/>
      <c r="AT1201" s="247"/>
      <c r="AU1201" s="247"/>
      <c r="AV1201" s="247"/>
      <c r="AW1201" s="247"/>
      <c r="AX1201" s="247"/>
      <c r="AY1201" s="247"/>
      <c r="AZ1201" s="247"/>
      <c r="BA1201" s="247"/>
      <c r="BB1201" s="247"/>
    </row>
    <row r="1202" spans="3:54" s="238" customFormat="1">
      <c r="C1202" s="239"/>
      <c r="D1202" s="240"/>
      <c r="E1202" s="239"/>
      <c r="F1202" s="241"/>
      <c r="G1202" s="239"/>
      <c r="H1202" s="290"/>
      <c r="I1202" s="239"/>
      <c r="J1202" s="290"/>
      <c r="K1202" s="243"/>
      <c r="L1202" s="290"/>
      <c r="M1202" s="243"/>
      <c r="N1202" s="290"/>
      <c r="O1202" s="292"/>
      <c r="P1202" s="170"/>
      <c r="Q1202" s="292"/>
      <c r="S1202" s="246"/>
      <c r="T1202" s="246"/>
      <c r="U1202" s="246"/>
      <c r="V1202" s="234"/>
      <c r="W1202" s="246"/>
      <c r="X1202" s="234"/>
      <c r="Y1202" s="246"/>
      <c r="Z1202" s="234"/>
      <c r="AA1202" s="246"/>
      <c r="AB1202" s="234"/>
      <c r="AC1202" s="246"/>
      <c r="AD1202" s="234"/>
      <c r="AE1202" s="246"/>
      <c r="AF1202" s="234"/>
      <c r="AG1202" s="246"/>
      <c r="AH1202" s="234"/>
      <c r="AI1202" s="246"/>
      <c r="AJ1202" s="246"/>
      <c r="AK1202" s="246"/>
      <c r="AL1202" s="246"/>
      <c r="AM1202" s="246"/>
      <c r="AN1202" s="246"/>
      <c r="AO1202" s="246"/>
      <c r="AP1202" s="246"/>
      <c r="AQ1202" s="246"/>
      <c r="AR1202" s="246"/>
      <c r="AS1202" s="246"/>
      <c r="AT1202" s="247"/>
      <c r="AU1202" s="247"/>
      <c r="AV1202" s="247"/>
      <c r="AW1202" s="247"/>
      <c r="AX1202" s="247"/>
      <c r="AY1202" s="247"/>
      <c r="AZ1202" s="247"/>
      <c r="BA1202" s="247"/>
      <c r="BB1202" s="247"/>
    </row>
    <row r="1203" spans="3:54" s="238" customFormat="1">
      <c r="C1203" s="239"/>
      <c r="D1203" s="240"/>
      <c r="E1203" s="239"/>
      <c r="F1203" s="241"/>
      <c r="G1203" s="239"/>
      <c r="H1203" s="290"/>
      <c r="I1203" s="239"/>
      <c r="J1203" s="290"/>
      <c r="K1203" s="243"/>
      <c r="L1203" s="290"/>
      <c r="M1203" s="243"/>
      <c r="N1203" s="290"/>
      <c r="O1203" s="292"/>
      <c r="P1203" s="170"/>
      <c r="Q1203" s="292"/>
      <c r="S1203" s="246"/>
      <c r="T1203" s="246"/>
      <c r="U1203" s="246"/>
      <c r="V1203" s="234"/>
      <c r="W1203" s="246"/>
      <c r="X1203" s="234"/>
      <c r="Y1203" s="246"/>
      <c r="Z1203" s="234"/>
      <c r="AA1203" s="246"/>
      <c r="AB1203" s="234"/>
      <c r="AC1203" s="246"/>
      <c r="AD1203" s="234"/>
      <c r="AE1203" s="246"/>
      <c r="AF1203" s="234"/>
      <c r="AG1203" s="246"/>
      <c r="AH1203" s="234"/>
      <c r="AI1203" s="246"/>
      <c r="AJ1203" s="246"/>
      <c r="AK1203" s="246"/>
      <c r="AL1203" s="246"/>
      <c r="AM1203" s="246"/>
      <c r="AN1203" s="246"/>
      <c r="AO1203" s="246"/>
      <c r="AP1203" s="246"/>
      <c r="AQ1203" s="246"/>
      <c r="AR1203" s="246"/>
      <c r="AS1203" s="246"/>
      <c r="AT1203" s="247"/>
      <c r="AU1203" s="247"/>
      <c r="AV1203" s="247"/>
      <c r="AW1203" s="247"/>
      <c r="AX1203" s="247"/>
      <c r="AY1203" s="247"/>
      <c r="AZ1203" s="247"/>
      <c r="BA1203" s="247"/>
      <c r="BB1203" s="247"/>
    </row>
    <row r="1204" spans="3:54" s="238" customFormat="1">
      <c r="C1204" s="239"/>
      <c r="D1204" s="240"/>
      <c r="E1204" s="239"/>
      <c r="F1204" s="241"/>
      <c r="G1204" s="239"/>
      <c r="H1204" s="290"/>
      <c r="I1204" s="239"/>
      <c r="J1204" s="290"/>
      <c r="K1204" s="243"/>
      <c r="L1204" s="290"/>
      <c r="M1204" s="243"/>
      <c r="N1204" s="290"/>
      <c r="O1204" s="292"/>
      <c r="P1204" s="170"/>
      <c r="Q1204" s="292"/>
      <c r="S1204" s="246"/>
      <c r="T1204" s="246"/>
      <c r="U1204" s="246"/>
      <c r="V1204" s="234"/>
      <c r="W1204" s="246"/>
      <c r="X1204" s="234"/>
      <c r="Y1204" s="246"/>
      <c r="Z1204" s="234"/>
      <c r="AA1204" s="246"/>
      <c r="AB1204" s="234"/>
      <c r="AC1204" s="246"/>
      <c r="AD1204" s="234"/>
      <c r="AE1204" s="246"/>
      <c r="AF1204" s="234"/>
      <c r="AG1204" s="246"/>
      <c r="AH1204" s="234"/>
      <c r="AI1204" s="246"/>
      <c r="AJ1204" s="246"/>
      <c r="AK1204" s="246"/>
      <c r="AL1204" s="246"/>
      <c r="AM1204" s="246"/>
      <c r="AN1204" s="246"/>
      <c r="AO1204" s="246"/>
      <c r="AP1204" s="246"/>
      <c r="AQ1204" s="246"/>
      <c r="AR1204" s="246"/>
      <c r="AS1204" s="246"/>
      <c r="AT1204" s="247"/>
      <c r="AU1204" s="247"/>
      <c r="AV1204" s="247"/>
      <c r="AW1204" s="247"/>
      <c r="AX1204" s="247"/>
      <c r="AY1204" s="247"/>
      <c r="AZ1204" s="247"/>
      <c r="BA1204" s="247"/>
      <c r="BB1204" s="247"/>
    </row>
    <row r="1205" spans="3:54" s="238" customFormat="1">
      <c r="C1205" s="239"/>
      <c r="D1205" s="240"/>
      <c r="E1205" s="239"/>
      <c r="F1205" s="241"/>
      <c r="G1205" s="239"/>
      <c r="H1205" s="290"/>
      <c r="I1205" s="239"/>
      <c r="J1205" s="290"/>
      <c r="K1205" s="243"/>
      <c r="L1205" s="290"/>
      <c r="M1205" s="243"/>
      <c r="N1205" s="290"/>
      <c r="O1205" s="292"/>
      <c r="P1205" s="170"/>
      <c r="Q1205" s="292"/>
      <c r="S1205" s="246"/>
      <c r="T1205" s="246"/>
      <c r="U1205" s="246"/>
      <c r="V1205" s="234"/>
      <c r="W1205" s="246"/>
      <c r="X1205" s="234"/>
      <c r="Y1205" s="246"/>
      <c r="Z1205" s="234"/>
      <c r="AA1205" s="246"/>
      <c r="AB1205" s="234"/>
      <c r="AC1205" s="246"/>
      <c r="AD1205" s="234"/>
      <c r="AE1205" s="246"/>
      <c r="AF1205" s="234"/>
      <c r="AG1205" s="246"/>
      <c r="AH1205" s="234"/>
      <c r="AI1205" s="246"/>
      <c r="AJ1205" s="246"/>
      <c r="AK1205" s="246"/>
      <c r="AL1205" s="246"/>
      <c r="AM1205" s="246"/>
      <c r="AN1205" s="246"/>
      <c r="AO1205" s="246"/>
      <c r="AP1205" s="246"/>
      <c r="AQ1205" s="246"/>
      <c r="AR1205" s="246"/>
      <c r="AS1205" s="246"/>
      <c r="AT1205" s="247"/>
      <c r="AU1205" s="247"/>
      <c r="AV1205" s="247"/>
      <c r="AW1205" s="247"/>
      <c r="AX1205" s="247"/>
      <c r="AY1205" s="247"/>
      <c r="AZ1205" s="247"/>
      <c r="BA1205" s="247"/>
      <c r="BB1205" s="247"/>
    </row>
    <row r="1206" spans="3:54" s="238" customFormat="1">
      <c r="C1206" s="239"/>
      <c r="D1206" s="240"/>
      <c r="E1206" s="239"/>
      <c r="F1206" s="241"/>
      <c r="G1206" s="239"/>
      <c r="H1206" s="290"/>
      <c r="I1206" s="239"/>
      <c r="J1206" s="290"/>
      <c r="K1206" s="243"/>
      <c r="L1206" s="290"/>
      <c r="M1206" s="243"/>
      <c r="N1206" s="290"/>
      <c r="O1206" s="292"/>
      <c r="P1206" s="170"/>
      <c r="Q1206" s="292"/>
      <c r="S1206" s="246"/>
      <c r="T1206" s="246"/>
      <c r="U1206" s="246"/>
      <c r="V1206" s="234"/>
      <c r="W1206" s="246"/>
      <c r="X1206" s="234"/>
      <c r="Y1206" s="246"/>
      <c r="Z1206" s="234"/>
      <c r="AA1206" s="246"/>
      <c r="AB1206" s="234"/>
      <c r="AC1206" s="246"/>
      <c r="AD1206" s="234"/>
      <c r="AE1206" s="246"/>
      <c r="AF1206" s="234"/>
      <c r="AG1206" s="246"/>
      <c r="AH1206" s="234"/>
      <c r="AI1206" s="246"/>
      <c r="AJ1206" s="246"/>
      <c r="AK1206" s="246"/>
      <c r="AL1206" s="246"/>
      <c r="AM1206" s="246"/>
      <c r="AN1206" s="246"/>
      <c r="AO1206" s="246"/>
      <c r="AP1206" s="246"/>
      <c r="AQ1206" s="246"/>
      <c r="AR1206" s="246"/>
      <c r="AS1206" s="246"/>
      <c r="AT1206" s="247"/>
      <c r="AU1206" s="247"/>
      <c r="AV1206" s="247"/>
      <c r="AW1206" s="247"/>
      <c r="AX1206" s="247"/>
      <c r="AY1206" s="247"/>
      <c r="AZ1206" s="247"/>
      <c r="BA1206" s="247"/>
      <c r="BB1206" s="247"/>
    </row>
    <row r="1207" spans="3:54" s="238" customFormat="1">
      <c r="C1207" s="239"/>
      <c r="D1207" s="240"/>
      <c r="E1207" s="239"/>
      <c r="F1207" s="241"/>
      <c r="G1207" s="239"/>
      <c r="H1207" s="290"/>
      <c r="I1207" s="239"/>
      <c r="J1207" s="290"/>
      <c r="K1207" s="243"/>
      <c r="L1207" s="290"/>
      <c r="M1207" s="243"/>
      <c r="N1207" s="290"/>
      <c r="O1207" s="292"/>
      <c r="P1207" s="170"/>
      <c r="Q1207" s="292"/>
      <c r="S1207" s="246"/>
      <c r="T1207" s="246"/>
      <c r="U1207" s="246"/>
      <c r="V1207" s="234"/>
      <c r="W1207" s="246"/>
      <c r="X1207" s="234"/>
      <c r="Y1207" s="246"/>
      <c r="Z1207" s="234"/>
      <c r="AA1207" s="246"/>
      <c r="AB1207" s="234"/>
      <c r="AC1207" s="246"/>
      <c r="AD1207" s="234"/>
      <c r="AE1207" s="246"/>
      <c r="AF1207" s="234"/>
      <c r="AG1207" s="246"/>
      <c r="AH1207" s="234"/>
      <c r="AI1207" s="246"/>
      <c r="AJ1207" s="246"/>
      <c r="AK1207" s="246"/>
      <c r="AL1207" s="246"/>
      <c r="AM1207" s="246"/>
      <c r="AN1207" s="246"/>
      <c r="AO1207" s="246"/>
      <c r="AP1207" s="246"/>
      <c r="AQ1207" s="246"/>
      <c r="AR1207" s="246"/>
      <c r="AS1207" s="246"/>
      <c r="AT1207" s="247"/>
      <c r="AU1207" s="247"/>
      <c r="AV1207" s="247"/>
      <c r="AW1207" s="247"/>
      <c r="AX1207" s="247"/>
      <c r="AY1207" s="247"/>
      <c r="AZ1207" s="247"/>
      <c r="BA1207" s="247"/>
      <c r="BB1207" s="247"/>
    </row>
    <row r="1208" spans="3:54" s="238" customFormat="1">
      <c r="C1208" s="239"/>
      <c r="D1208" s="240"/>
      <c r="E1208" s="239"/>
      <c r="F1208" s="241"/>
      <c r="G1208" s="239"/>
      <c r="H1208" s="290"/>
      <c r="I1208" s="239"/>
      <c r="J1208" s="290"/>
      <c r="K1208" s="243"/>
      <c r="L1208" s="290"/>
      <c r="M1208" s="243"/>
      <c r="N1208" s="290"/>
      <c r="O1208" s="292"/>
      <c r="P1208" s="170"/>
      <c r="Q1208" s="292"/>
      <c r="S1208" s="246"/>
      <c r="T1208" s="246"/>
      <c r="U1208" s="246"/>
      <c r="V1208" s="234"/>
      <c r="W1208" s="246"/>
      <c r="X1208" s="234"/>
      <c r="Y1208" s="246"/>
      <c r="Z1208" s="234"/>
      <c r="AA1208" s="246"/>
      <c r="AB1208" s="234"/>
      <c r="AC1208" s="246"/>
      <c r="AD1208" s="234"/>
      <c r="AE1208" s="246"/>
      <c r="AF1208" s="234"/>
      <c r="AG1208" s="246"/>
      <c r="AH1208" s="234"/>
      <c r="AI1208" s="246"/>
      <c r="AJ1208" s="246"/>
      <c r="AK1208" s="246"/>
      <c r="AL1208" s="246"/>
      <c r="AM1208" s="246"/>
      <c r="AN1208" s="246"/>
      <c r="AO1208" s="246"/>
      <c r="AP1208" s="246"/>
      <c r="AQ1208" s="246"/>
      <c r="AR1208" s="246"/>
      <c r="AS1208" s="246"/>
      <c r="AT1208" s="247"/>
      <c r="AU1208" s="247"/>
      <c r="AV1208" s="247"/>
      <c r="AW1208" s="247"/>
      <c r="AX1208" s="247"/>
      <c r="AY1208" s="247"/>
      <c r="AZ1208" s="247"/>
      <c r="BA1208" s="247"/>
      <c r="BB1208" s="247"/>
    </row>
    <row r="1209" spans="3:54" s="238" customFormat="1">
      <c r="C1209" s="239"/>
      <c r="D1209" s="240"/>
      <c r="E1209" s="239"/>
      <c r="F1209" s="241"/>
      <c r="G1209" s="239"/>
      <c r="H1209" s="290"/>
      <c r="I1209" s="239"/>
      <c r="J1209" s="290"/>
      <c r="K1209" s="243"/>
      <c r="L1209" s="290"/>
      <c r="M1209" s="243"/>
      <c r="N1209" s="290"/>
      <c r="O1209" s="292"/>
      <c r="P1209" s="170"/>
      <c r="Q1209" s="292"/>
      <c r="S1209" s="246"/>
      <c r="T1209" s="246"/>
      <c r="U1209" s="246"/>
      <c r="V1209" s="234"/>
      <c r="W1209" s="246"/>
      <c r="X1209" s="234"/>
      <c r="Y1209" s="246"/>
      <c r="Z1209" s="234"/>
      <c r="AA1209" s="246"/>
      <c r="AB1209" s="234"/>
      <c r="AC1209" s="246"/>
      <c r="AD1209" s="234"/>
      <c r="AE1209" s="246"/>
      <c r="AF1209" s="234"/>
      <c r="AG1209" s="246"/>
      <c r="AH1209" s="234"/>
      <c r="AI1209" s="246"/>
      <c r="AJ1209" s="246"/>
      <c r="AK1209" s="246"/>
      <c r="AL1209" s="246"/>
      <c r="AM1209" s="246"/>
      <c r="AN1209" s="246"/>
      <c r="AO1209" s="246"/>
      <c r="AP1209" s="246"/>
      <c r="AQ1209" s="246"/>
      <c r="AR1209" s="246"/>
      <c r="AS1209" s="246"/>
      <c r="AT1209" s="247"/>
      <c r="AU1209" s="247"/>
      <c r="AV1209" s="247"/>
      <c r="AW1209" s="247"/>
      <c r="AX1209" s="247"/>
      <c r="AY1209" s="247"/>
      <c r="AZ1209" s="247"/>
      <c r="BA1209" s="247"/>
      <c r="BB1209" s="247"/>
    </row>
    <row r="1210" spans="3:54" s="238" customFormat="1">
      <c r="C1210" s="239"/>
      <c r="D1210" s="240"/>
      <c r="E1210" s="239"/>
      <c r="F1210" s="241"/>
      <c r="G1210" s="239"/>
      <c r="H1210" s="290"/>
      <c r="I1210" s="239"/>
      <c r="J1210" s="290"/>
      <c r="K1210" s="243"/>
      <c r="L1210" s="290"/>
      <c r="M1210" s="243"/>
      <c r="N1210" s="290"/>
      <c r="O1210" s="292"/>
      <c r="P1210" s="170"/>
      <c r="Q1210" s="292"/>
      <c r="S1210" s="246"/>
      <c r="T1210" s="246"/>
      <c r="U1210" s="246"/>
      <c r="V1210" s="234"/>
      <c r="W1210" s="246"/>
      <c r="X1210" s="234"/>
      <c r="Y1210" s="246"/>
      <c r="Z1210" s="234"/>
      <c r="AA1210" s="246"/>
      <c r="AB1210" s="234"/>
      <c r="AC1210" s="246"/>
      <c r="AD1210" s="234"/>
      <c r="AE1210" s="246"/>
      <c r="AF1210" s="234"/>
      <c r="AG1210" s="246"/>
      <c r="AH1210" s="234"/>
      <c r="AI1210" s="246"/>
      <c r="AJ1210" s="246"/>
      <c r="AK1210" s="246"/>
      <c r="AL1210" s="246"/>
      <c r="AM1210" s="246"/>
      <c r="AN1210" s="246"/>
      <c r="AO1210" s="246"/>
      <c r="AP1210" s="246"/>
      <c r="AQ1210" s="246"/>
      <c r="AR1210" s="246"/>
      <c r="AS1210" s="246"/>
      <c r="AT1210" s="247"/>
      <c r="AU1210" s="247"/>
      <c r="AV1210" s="247"/>
      <c r="AW1210" s="247"/>
      <c r="AX1210" s="247"/>
      <c r="AY1210" s="247"/>
      <c r="AZ1210" s="247"/>
      <c r="BA1210" s="247"/>
      <c r="BB1210" s="247"/>
    </row>
    <row r="1211" spans="3:54" s="238" customFormat="1">
      <c r="C1211" s="239"/>
      <c r="D1211" s="240"/>
      <c r="E1211" s="239"/>
      <c r="F1211" s="241"/>
      <c r="G1211" s="239"/>
      <c r="H1211" s="290"/>
      <c r="I1211" s="239"/>
      <c r="J1211" s="290"/>
      <c r="K1211" s="243"/>
      <c r="L1211" s="290"/>
      <c r="M1211" s="243"/>
      <c r="N1211" s="290"/>
      <c r="O1211" s="292"/>
      <c r="P1211" s="170"/>
      <c r="Q1211" s="292"/>
      <c r="S1211" s="246"/>
      <c r="T1211" s="246"/>
      <c r="U1211" s="246"/>
      <c r="V1211" s="234"/>
      <c r="W1211" s="246"/>
      <c r="X1211" s="234"/>
      <c r="Y1211" s="246"/>
      <c r="Z1211" s="234"/>
      <c r="AA1211" s="246"/>
      <c r="AB1211" s="234"/>
      <c r="AC1211" s="246"/>
      <c r="AD1211" s="234"/>
      <c r="AE1211" s="246"/>
      <c r="AF1211" s="234"/>
      <c r="AG1211" s="246"/>
      <c r="AH1211" s="234"/>
      <c r="AI1211" s="246"/>
      <c r="AJ1211" s="246"/>
      <c r="AK1211" s="246"/>
      <c r="AL1211" s="246"/>
      <c r="AM1211" s="246"/>
      <c r="AN1211" s="246"/>
      <c r="AO1211" s="246"/>
      <c r="AP1211" s="246"/>
      <c r="AQ1211" s="246"/>
      <c r="AR1211" s="246"/>
      <c r="AS1211" s="246"/>
      <c r="AT1211" s="247"/>
      <c r="AU1211" s="247"/>
      <c r="AV1211" s="247"/>
      <c r="AW1211" s="247"/>
      <c r="AX1211" s="247"/>
      <c r="AY1211" s="247"/>
      <c r="AZ1211" s="247"/>
      <c r="BA1211" s="247"/>
      <c r="BB1211" s="247"/>
    </row>
    <row r="1212" spans="3:54" s="238" customFormat="1">
      <c r="C1212" s="239"/>
      <c r="D1212" s="240"/>
      <c r="E1212" s="239"/>
      <c r="F1212" s="241"/>
      <c r="G1212" s="239"/>
      <c r="H1212" s="290"/>
      <c r="I1212" s="239"/>
      <c r="J1212" s="290"/>
      <c r="K1212" s="243"/>
      <c r="L1212" s="290"/>
      <c r="M1212" s="243"/>
      <c r="N1212" s="290"/>
      <c r="O1212" s="292"/>
      <c r="P1212" s="170"/>
      <c r="Q1212" s="292"/>
      <c r="S1212" s="246"/>
      <c r="T1212" s="246"/>
      <c r="U1212" s="246"/>
      <c r="V1212" s="234"/>
      <c r="W1212" s="246"/>
      <c r="X1212" s="234"/>
      <c r="Y1212" s="246"/>
      <c r="Z1212" s="234"/>
      <c r="AA1212" s="246"/>
      <c r="AB1212" s="234"/>
      <c r="AC1212" s="246"/>
      <c r="AD1212" s="234"/>
      <c r="AE1212" s="246"/>
      <c r="AF1212" s="234"/>
      <c r="AG1212" s="246"/>
      <c r="AH1212" s="234"/>
      <c r="AI1212" s="246"/>
      <c r="AJ1212" s="246"/>
      <c r="AK1212" s="246"/>
      <c r="AL1212" s="246"/>
      <c r="AM1212" s="246"/>
      <c r="AN1212" s="246"/>
      <c r="AO1212" s="246"/>
      <c r="AP1212" s="246"/>
      <c r="AQ1212" s="246"/>
      <c r="AR1212" s="246"/>
      <c r="AS1212" s="246"/>
      <c r="AT1212" s="247"/>
      <c r="AU1212" s="247"/>
      <c r="AV1212" s="247"/>
      <c r="AW1212" s="247"/>
      <c r="AX1212" s="247"/>
      <c r="AY1212" s="247"/>
      <c r="AZ1212" s="247"/>
      <c r="BA1212" s="247"/>
      <c r="BB1212" s="247"/>
    </row>
    <row r="1213" spans="3:54" s="238" customFormat="1">
      <c r="C1213" s="239"/>
      <c r="D1213" s="240"/>
      <c r="E1213" s="239"/>
      <c r="F1213" s="241"/>
      <c r="G1213" s="239"/>
      <c r="H1213" s="290"/>
      <c r="I1213" s="239"/>
      <c r="J1213" s="290"/>
      <c r="K1213" s="243"/>
      <c r="L1213" s="290"/>
      <c r="M1213" s="243"/>
      <c r="N1213" s="290"/>
      <c r="O1213" s="292"/>
      <c r="P1213" s="170"/>
      <c r="Q1213" s="292"/>
      <c r="S1213" s="246"/>
      <c r="T1213" s="246"/>
      <c r="U1213" s="246"/>
      <c r="V1213" s="234"/>
      <c r="W1213" s="246"/>
      <c r="X1213" s="234"/>
      <c r="Y1213" s="246"/>
      <c r="Z1213" s="234"/>
      <c r="AA1213" s="246"/>
      <c r="AB1213" s="234"/>
      <c r="AC1213" s="246"/>
      <c r="AD1213" s="234"/>
      <c r="AE1213" s="246"/>
      <c r="AF1213" s="234"/>
      <c r="AG1213" s="246"/>
      <c r="AH1213" s="234"/>
      <c r="AI1213" s="246"/>
      <c r="AJ1213" s="246"/>
      <c r="AK1213" s="246"/>
      <c r="AL1213" s="246"/>
      <c r="AM1213" s="246"/>
      <c r="AN1213" s="246"/>
      <c r="AO1213" s="246"/>
      <c r="AP1213" s="246"/>
      <c r="AQ1213" s="246"/>
      <c r="AR1213" s="246"/>
      <c r="AS1213" s="246"/>
      <c r="AT1213" s="247"/>
      <c r="AU1213" s="247"/>
      <c r="AV1213" s="247"/>
      <c r="AW1213" s="247"/>
      <c r="AX1213" s="247"/>
      <c r="AY1213" s="247"/>
      <c r="AZ1213" s="247"/>
      <c r="BA1213" s="247"/>
      <c r="BB1213" s="247"/>
    </row>
    <row r="1214" spans="3:54" s="238" customFormat="1">
      <c r="C1214" s="239"/>
      <c r="D1214" s="240"/>
      <c r="E1214" s="239"/>
      <c r="F1214" s="241"/>
      <c r="G1214" s="239"/>
      <c r="H1214" s="290"/>
      <c r="I1214" s="239"/>
      <c r="J1214" s="290"/>
      <c r="K1214" s="243"/>
      <c r="L1214" s="290"/>
      <c r="M1214" s="243"/>
      <c r="N1214" s="290"/>
      <c r="O1214" s="292"/>
      <c r="P1214" s="170"/>
      <c r="Q1214" s="292"/>
      <c r="S1214" s="246"/>
      <c r="T1214" s="246"/>
      <c r="U1214" s="246"/>
      <c r="V1214" s="234"/>
      <c r="W1214" s="246"/>
      <c r="X1214" s="234"/>
      <c r="Y1214" s="246"/>
      <c r="Z1214" s="234"/>
      <c r="AA1214" s="246"/>
      <c r="AB1214" s="234"/>
      <c r="AC1214" s="246"/>
      <c r="AD1214" s="234"/>
      <c r="AE1214" s="246"/>
      <c r="AF1214" s="234"/>
      <c r="AG1214" s="246"/>
      <c r="AH1214" s="234"/>
      <c r="AI1214" s="246"/>
      <c r="AJ1214" s="246"/>
      <c r="AK1214" s="246"/>
      <c r="AL1214" s="246"/>
      <c r="AM1214" s="246"/>
      <c r="AN1214" s="246"/>
      <c r="AO1214" s="246"/>
      <c r="AP1214" s="246"/>
      <c r="AQ1214" s="246"/>
      <c r="AR1214" s="246"/>
      <c r="AS1214" s="246"/>
      <c r="AT1214" s="247"/>
      <c r="AU1214" s="247"/>
      <c r="AV1214" s="247"/>
      <c r="AW1214" s="247"/>
      <c r="AX1214" s="247"/>
      <c r="AY1214" s="247"/>
      <c r="AZ1214" s="247"/>
      <c r="BA1214" s="247"/>
      <c r="BB1214" s="247"/>
    </row>
    <row r="1215" spans="3:54" s="238" customFormat="1">
      <c r="C1215" s="239"/>
      <c r="D1215" s="240"/>
      <c r="E1215" s="239"/>
      <c r="F1215" s="241"/>
      <c r="G1215" s="239"/>
      <c r="H1215" s="290"/>
      <c r="I1215" s="239"/>
      <c r="J1215" s="290"/>
      <c r="K1215" s="243"/>
      <c r="L1215" s="290"/>
      <c r="M1215" s="243"/>
      <c r="N1215" s="290"/>
      <c r="O1215" s="292"/>
      <c r="P1215" s="170"/>
      <c r="Q1215" s="292"/>
      <c r="S1215" s="246"/>
      <c r="T1215" s="246"/>
      <c r="U1215" s="246"/>
      <c r="V1215" s="234"/>
      <c r="W1215" s="246"/>
      <c r="X1215" s="234"/>
      <c r="Y1215" s="246"/>
      <c r="Z1215" s="234"/>
      <c r="AA1215" s="246"/>
      <c r="AB1215" s="234"/>
      <c r="AC1215" s="246"/>
      <c r="AD1215" s="234"/>
      <c r="AE1215" s="246"/>
      <c r="AF1215" s="234"/>
      <c r="AG1215" s="246"/>
      <c r="AH1215" s="234"/>
      <c r="AI1215" s="246"/>
      <c r="AJ1215" s="246"/>
      <c r="AK1215" s="246"/>
      <c r="AL1215" s="246"/>
      <c r="AM1215" s="246"/>
      <c r="AN1215" s="246"/>
      <c r="AO1215" s="246"/>
      <c r="AP1215" s="246"/>
      <c r="AQ1215" s="246"/>
      <c r="AR1215" s="246"/>
      <c r="AS1215" s="246"/>
      <c r="AT1215" s="247"/>
      <c r="AU1215" s="247"/>
      <c r="AV1215" s="247"/>
      <c r="AW1215" s="247"/>
      <c r="AX1215" s="247"/>
      <c r="AY1215" s="247"/>
      <c r="AZ1215" s="247"/>
      <c r="BA1215" s="247"/>
      <c r="BB1215" s="247"/>
    </row>
    <row r="1216" spans="3:54" s="238" customFormat="1">
      <c r="C1216" s="239"/>
      <c r="D1216" s="240"/>
      <c r="E1216" s="239"/>
      <c r="F1216" s="241"/>
      <c r="G1216" s="239"/>
      <c r="H1216" s="290"/>
      <c r="I1216" s="239"/>
      <c r="J1216" s="290"/>
      <c r="K1216" s="243"/>
      <c r="L1216" s="290"/>
      <c r="M1216" s="243"/>
      <c r="N1216" s="290"/>
      <c r="O1216" s="292"/>
      <c r="P1216" s="170"/>
      <c r="Q1216" s="292"/>
      <c r="S1216" s="246"/>
      <c r="T1216" s="246"/>
      <c r="U1216" s="246"/>
      <c r="V1216" s="234"/>
      <c r="W1216" s="246"/>
      <c r="X1216" s="234"/>
      <c r="Y1216" s="246"/>
      <c r="Z1216" s="234"/>
      <c r="AA1216" s="246"/>
      <c r="AB1216" s="234"/>
      <c r="AC1216" s="246"/>
      <c r="AD1216" s="234"/>
      <c r="AE1216" s="246"/>
      <c r="AF1216" s="234"/>
      <c r="AG1216" s="246"/>
      <c r="AH1216" s="234"/>
      <c r="AI1216" s="246"/>
      <c r="AJ1216" s="246"/>
      <c r="AK1216" s="246"/>
      <c r="AL1216" s="246"/>
      <c r="AM1216" s="246"/>
      <c r="AN1216" s="246"/>
      <c r="AO1216" s="246"/>
      <c r="AP1216" s="246"/>
      <c r="AQ1216" s="246"/>
      <c r="AR1216" s="246"/>
      <c r="AS1216" s="246"/>
      <c r="AT1216" s="247"/>
      <c r="AU1216" s="247"/>
      <c r="AV1216" s="247"/>
      <c r="AW1216" s="247"/>
      <c r="AX1216" s="247"/>
      <c r="AY1216" s="247"/>
      <c r="AZ1216" s="247"/>
      <c r="BA1216" s="247"/>
      <c r="BB1216" s="247"/>
    </row>
    <row r="1217" spans="3:54" s="238" customFormat="1">
      <c r="C1217" s="239"/>
      <c r="D1217" s="240"/>
      <c r="E1217" s="239"/>
      <c r="F1217" s="241"/>
      <c r="G1217" s="239"/>
      <c r="H1217" s="290"/>
      <c r="I1217" s="239"/>
      <c r="J1217" s="290"/>
      <c r="K1217" s="243"/>
      <c r="L1217" s="290"/>
      <c r="M1217" s="243"/>
      <c r="N1217" s="290"/>
      <c r="O1217" s="292"/>
      <c r="P1217" s="170"/>
      <c r="Q1217" s="292"/>
      <c r="S1217" s="246"/>
      <c r="T1217" s="246"/>
      <c r="U1217" s="246"/>
      <c r="V1217" s="234"/>
      <c r="W1217" s="246"/>
      <c r="X1217" s="234"/>
      <c r="Y1217" s="246"/>
      <c r="Z1217" s="234"/>
      <c r="AA1217" s="246"/>
      <c r="AB1217" s="234"/>
      <c r="AC1217" s="246"/>
      <c r="AD1217" s="234"/>
      <c r="AE1217" s="246"/>
      <c r="AF1217" s="234"/>
      <c r="AG1217" s="246"/>
      <c r="AH1217" s="234"/>
      <c r="AI1217" s="246"/>
      <c r="AJ1217" s="246"/>
      <c r="AK1217" s="246"/>
      <c r="AL1217" s="246"/>
      <c r="AM1217" s="246"/>
      <c r="AN1217" s="246"/>
      <c r="AO1217" s="246"/>
      <c r="AP1217" s="246"/>
      <c r="AQ1217" s="246"/>
      <c r="AR1217" s="246"/>
      <c r="AS1217" s="246"/>
      <c r="AT1217" s="247"/>
      <c r="AU1217" s="247"/>
      <c r="AV1217" s="247"/>
      <c r="AW1217" s="247"/>
      <c r="AX1217" s="247"/>
      <c r="AY1217" s="247"/>
      <c r="AZ1217" s="247"/>
      <c r="BA1217" s="247"/>
      <c r="BB1217" s="247"/>
    </row>
    <row r="1218" spans="3:54" s="238" customFormat="1">
      <c r="C1218" s="239"/>
      <c r="D1218" s="240"/>
      <c r="E1218" s="239"/>
      <c r="F1218" s="241"/>
      <c r="G1218" s="239"/>
      <c r="H1218" s="290"/>
      <c r="I1218" s="239"/>
      <c r="J1218" s="290"/>
      <c r="K1218" s="243"/>
      <c r="L1218" s="290"/>
      <c r="M1218" s="243"/>
      <c r="N1218" s="290"/>
      <c r="O1218" s="292"/>
      <c r="P1218" s="170"/>
      <c r="Q1218" s="292"/>
      <c r="S1218" s="246"/>
      <c r="T1218" s="246"/>
      <c r="U1218" s="246"/>
      <c r="V1218" s="234"/>
      <c r="W1218" s="246"/>
      <c r="X1218" s="234"/>
      <c r="Y1218" s="246"/>
      <c r="Z1218" s="234"/>
      <c r="AA1218" s="246"/>
      <c r="AB1218" s="234"/>
      <c r="AC1218" s="246"/>
      <c r="AD1218" s="234"/>
      <c r="AE1218" s="246"/>
      <c r="AF1218" s="234"/>
      <c r="AG1218" s="246"/>
      <c r="AH1218" s="234"/>
      <c r="AI1218" s="246"/>
      <c r="AJ1218" s="246"/>
      <c r="AK1218" s="246"/>
      <c r="AL1218" s="246"/>
      <c r="AM1218" s="246"/>
      <c r="AN1218" s="246"/>
      <c r="AO1218" s="246"/>
      <c r="AP1218" s="246"/>
      <c r="AQ1218" s="246"/>
      <c r="AR1218" s="246"/>
      <c r="AS1218" s="246"/>
      <c r="AT1218" s="247"/>
      <c r="AU1218" s="247"/>
      <c r="AV1218" s="247"/>
      <c r="AW1218" s="247"/>
      <c r="AX1218" s="247"/>
      <c r="AY1218" s="247"/>
      <c r="AZ1218" s="247"/>
      <c r="BA1218" s="247"/>
      <c r="BB1218" s="247"/>
    </row>
    <row r="1219" spans="3:54" s="238" customFormat="1">
      <c r="C1219" s="239"/>
      <c r="D1219" s="240"/>
      <c r="E1219" s="239"/>
      <c r="F1219" s="241"/>
      <c r="G1219" s="239"/>
      <c r="H1219" s="290"/>
      <c r="I1219" s="239"/>
      <c r="J1219" s="290"/>
      <c r="K1219" s="243"/>
      <c r="L1219" s="290"/>
      <c r="M1219" s="243"/>
      <c r="N1219" s="290"/>
      <c r="O1219" s="292"/>
      <c r="P1219" s="170"/>
      <c r="Q1219" s="292"/>
      <c r="S1219" s="246"/>
      <c r="T1219" s="246"/>
      <c r="U1219" s="246"/>
      <c r="V1219" s="234"/>
      <c r="W1219" s="246"/>
      <c r="X1219" s="234"/>
      <c r="Y1219" s="246"/>
      <c r="Z1219" s="234"/>
      <c r="AA1219" s="246"/>
      <c r="AB1219" s="234"/>
      <c r="AC1219" s="246"/>
      <c r="AD1219" s="234"/>
      <c r="AE1219" s="246"/>
      <c r="AF1219" s="234"/>
      <c r="AG1219" s="246"/>
      <c r="AH1219" s="234"/>
      <c r="AI1219" s="246"/>
      <c r="AJ1219" s="246"/>
      <c r="AK1219" s="246"/>
      <c r="AL1219" s="246"/>
      <c r="AM1219" s="246"/>
      <c r="AN1219" s="246"/>
      <c r="AO1219" s="246"/>
      <c r="AP1219" s="246"/>
      <c r="AQ1219" s="246"/>
      <c r="AR1219" s="246"/>
      <c r="AS1219" s="246"/>
      <c r="AT1219" s="247"/>
      <c r="AU1219" s="247"/>
      <c r="AV1219" s="247"/>
      <c r="AW1219" s="247"/>
      <c r="AX1219" s="247"/>
      <c r="AY1219" s="247"/>
      <c r="AZ1219" s="247"/>
      <c r="BA1219" s="247"/>
      <c r="BB1219" s="247"/>
    </row>
    <row r="1220" spans="3:54" s="238" customFormat="1">
      <c r="C1220" s="239"/>
      <c r="D1220" s="240"/>
      <c r="E1220" s="239"/>
      <c r="F1220" s="241"/>
      <c r="G1220" s="239"/>
      <c r="H1220" s="290"/>
      <c r="I1220" s="239"/>
      <c r="J1220" s="290"/>
      <c r="K1220" s="243"/>
      <c r="L1220" s="290"/>
      <c r="M1220" s="243"/>
      <c r="N1220" s="290"/>
      <c r="O1220" s="292"/>
      <c r="P1220" s="170"/>
      <c r="Q1220" s="292"/>
      <c r="S1220" s="246"/>
      <c r="T1220" s="246"/>
      <c r="U1220" s="246"/>
      <c r="V1220" s="234"/>
      <c r="W1220" s="246"/>
      <c r="X1220" s="234"/>
      <c r="Y1220" s="246"/>
      <c r="Z1220" s="234"/>
      <c r="AA1220" s="246"/>
      <c r="AB1220" s="234"/>
      <c r="AC1220" s="246"/>
      <c r="AD1220" s="234"/>
      <c r="AE1220" s="246"/>
      <c r="AF1220" s="234"/>
      <c r="AG1220" s="246"/>
      <c r="AH1220" s="234"/>
      <c r="AI1220" s="246"/>
      <c r="AJ1220" s="246"/>
      <c r="AK1220" s="246"/>
      <c r="AL1220" s="246"/>
      <c r="AM1220" s="246"/>
      <c r="AN1220" s="246"/>
      <c r="AO1220" s="246"/>
      <c r="AP1220" s="246"/>
      <c r="AQ1220" s="246"/>
      <c r="AR1220" s="246"/>
      <c r="AS1220" s="246"/>
      <c r="AT1220" s="247"/>
      <c r="AU1220" s="247"/>
      <c r="AV1220" s="247"/>
      <c r="AW1220" s="247"/>
      <c r="AX1220" s="247"/>
      <c r="AY1220" s="247"/>
      <c r="AZ1220" s="247"/>
      <c r="BA1220" s="247"/>
      <c r="BB1220" s="247"/>
    </row>
    <row r="1221" spans="3:54" s="238" customFormat="1">
      <c r="C1221" s="239"/>
      <c r="D1221" s="240"/>
      <c r="E1221" s="239"/>
      <c r="F1221" s="241"/>
      <c r="G1221" s="239"/>
      <c r="H1221" s="290"/>
      <c r="I1221" s="239"/>
      <c r="J1221" s="290"/>
      <c r="K1221" s="243"/>
      <c r="L1221" s="290"/>
      <c r="M1221" s="243"/>
      <c r="N1221" s="290"/>
      <c r="O1221" s="292"/>
      <c r="P1221" s="170"/>
      <c r="Q1221" s="292"/>
      <c r="S1221" s="246"/>
      <c r="T1221" s="246"/>
      <c r="U1221" s="246"/>
      <c r="V1221" s="234"/>
      <c r="W1221" s="246"/>
      <c r="X1221" s="234"/>
      <c r="Y1221" s="246"/>
      <c r="Z1221" s="234"/>
      <c r="AA1221" s="246"/>
      <c r="AB1221" s="234"/>
      <c r="AC1221" s="246"/>
      <c r="AD1221" s="234"/>
      <c r="AE1221" s="246"/>
      <c r="AF1221" s="234"/>
      <c r="AG1221" s="246"/>
      <c r="AH1221" s="234"/>
      <c r="AI1221" s="246"/>
      <c r="AJ1221" s="246"/>
      <c r="AK1221" s="246"/>
      <c r="AL1221" s="246"/>
      <c r="AM1221" s="246"/>
      <c r="AN1221" s="246"/>
      <c r="AO1221" s="246"/>
      <c r="AP1221" s="246"/>
      <c r="AQ1221" s="246"/>
      <c r="AR1221" s="246"/>
      <c r="AS1221" s="246"/>
      <c r="AT1221" s="247"/>
      <c r="AU1221" s="247"/>
      <c r="AV1221" s="247"/>
      <c r="AW1221" s="247"/>
      <c r="AX1221" s="247"/>
      <c r="AY1221" s="247"/>
      <c r="AZ1221" s="247"/>
      <c r="BA1221" s="247"/>
      <c r="BB1221" s="247"/>
    </row>
    <row r="1222" spans="3:54" s="238" customFormat="1">
      <c r="C1222" s="239"/>
      <c r="D1222" s="240"/>
      <c r="E1222" s="239"/>
      <c r="F1222" s="241"/>
      <c r="G1222" s="239"/>
      <c r="H1222" s="290"/>
      <c r="I1222" s="239"/>
      <c r="J1222" s="290"/>
      <c r="K1222" s="243"/>
      <c r="L1222" s="290"/>
      <c r="M1222" s="243"/>
      <c r="N1222" s="290"/>
      <c r="O1222" s="292"/>
      <c r="P1222" s="170"/>
      <c r="Q1222" s="292"/>
      <c r="S1222" s="246"/>
      <c r="T1222" s="246"/>
      <c r="U1222" s="246"/>
      <c r="V1222" s="234"/>
      <c r="W1222" s="246"/>
      <c r="X1222" s="234"/>
      <c r="Y1222" s="246"/>
      <c r="Z1222" s="234"/>
      <c r="AA1222" s="246"/>
      <c r="AB1222" s="234"/>
      <c r="AC1222" s="246"/>
      <c r="AD1222" s="234"/>
      <c r="AE1222" s="246"/>
      <c r="AF1222" s="234"/>
      <c r="AG1222" s="246"/>
      <c r="AH1222" s="234"/>
      <c r="AI1222" s="246"/>
      <c r="AJ1222" s="246"/>
      <c r="AK1222" s="246"/>
      <c r="AL1222" s="246"/>
      <c r="AM1222" s="246"/>
      <c r="AN1222" s="246"/>
      <c r="AO1222" s="246"/>
      <c r="AP1222" s="246"/>
      <c r="AQ1222" s="246"/>
      <c r="AR1222" s="246"/>
      <c r="AS1222" s="246"/>
      <c r="AT1222" s="247"/>
      <c r="AU1222" s="247"/>
      <c r="AV1222" s="247"/>
      <c r="AW1222" s="247"/>
      <c r="AX1222" s="247"/>
      <c r="AY1222" s="247"/>
      <c r="AZ1222" s="247"/>
      <c r="BA1222" s="247"/>
      <c r="BB1222" s="247"/>
    </row>
    <row r="1223" spans="3:54" s="238" customFormat="1">
      <c r="C1223" s="239"/>
      <c r="D1223" s="240"/>
      <c r="E1223" s="239"/>
      <c r="F1223" s="241"/>
      <c r="G1223" s="239"/>
      <c r="H1223" s="290"/>
      <c r="I1223" s="239"/>
      <c r="J1223" s="290"/>
      <c r="K1223" s="243"/>
      <c r="L1223" s="290"/>
      <c r="M1223" s="243"/>
      <c r="N1223" s="290"/>
      <c r="O1223" s="292"/>
      <c r="P1223" s="170"/>
      <c r="Q1223" s="292"/>
      <c r="S1223" s="246"/>
      <c r="T1223" s="246"/>
      <c r="U1223" s="246"/>
      <c r="V1223" s="234"/>
      <c r="W1223" s="246"/>
      <c r="X1223" s="234"/>
      <c r="Y1223" s="246"/>
      <c r="Z1223" s="234"/>
      <c r="AA1223" s="246"/>
      <c r="AB1223" s="234"/>
      <c r="AC1223" s="246"/>
      <c r="AD1223" s="234"/>
      <c r="AE1223" s="246"/>
      <c r="AF1223" s="234"/>
      <c r="AG1223" s="246"/>
      <c r="AH1223" s="234"/>
      <c r="AI1223" s="246"/>
      <c r="AJ1223" s="246"/>
      <c r="AK1223" s="246"/>
      <c r="AL1223" s="246"/>
      <c r="AM1223" s="246"/>
      <c r="AN1223" s="246"/>
      <c r="AO1223" s="246"/>
      <c r="AP1223" s="246"/>
      <c r="AQ1223" s="246"/>
      <c r="AR1223" s="246"/>
      <c r="AS1223" s="246"/>
      <c r="AT1223" s="247"/>
      <c r="AU1223" s="247"/>
      <c r="AV1223" s="247"/>
      <c r="AW1223" s="247"/>
      <c r="AX1223" s="247"/>
      <c r="AY1223" s="247"/>
      <c r="AZ1223" s="247"/>
      <c r="BA1223" s="247"/>
      <c r="BB1223" s="247"/>
    </row>
    <row r="1224" spans="3:54" s="238" customFormat="1">
      <c r="C1224" s="239"/>
      <c r="D1224" s="240"/>
      <c r="E1224" s="239"/>
      <c r="F1224" s="241"/>
      <c r="G1224" s="239"/>
      <c r="H1224" s="290"/>
      <c r="I1224" s="239"/>
      <c r="J1224" s="290"/>
      <c r="K1224" s="243"/>
      <c r="L1224" s="290"/>
      <c r="M1224" s="243"/>
      <c r="N1224" s="290"/>
      <c r="O1224" s="292"/>
      <c r="P1224" s="170"/>
      <c r="Q1224" s="292"/>
      <c r="S1224" s="246"/>
      <c r="T1224" s="246"/>
      <c r="U1224" s="246"/>
      <c r="V1224" s="234"/>
      <c r="W1224" s="246"/>
      <c r="X1224" s="234"/>
      <c r="Y1224" s="246"/>
      <c r="Z1224" s="234"/>
      <c r="AA1224" s="246"/>
      <c r="AB1224" s="234"/>
      <c r="AC1224" s="246"/>
      <c r="AD1224" s="234"/>
      <c r="AE1224" s="246"/>
      <c r="AF1224" s="234"/>
      <c r="AG1224" s="246"/>
      <c r="AH1224" s="234"/>
      <c r="AI1224" s="246"/>
      <c r="AJ1224" s="246"/>
      <c r="AK1224" s="246"/>
      <c r="AL1224" s="246"/>
      <c r="AM1224" s="246"/>
      <c r="AN1224" s="246"/>
      <c r="AO1224" s="246"/>
      <c r="AP1224" s="246"/>
      <c r="AQ1224" s="246"/>
      <c r="AR1224" s="246"/>
      <c r="AS1224" s="246"/>
      <c r="AT1224" s="247"/>
      <c r="AU1224" s="247"/>
      <c r="AV1224" s="247"/>
      <c r="AW1224" s="247"/>
      <c r="AX1224" s="247"/>
      <c r="AY1224" s="247"/>
      <c r="AZ1224" s="247"/>
      <c r="BA1224" s="247"/>
      <c r="BB1224" s="247"/>
    </row>
    <row r="1225" spans="3:54" s="238" customFormat="1">
      <c r="C1225" s="239"/>
      <c r="D1225" s="240"/>
      <c r="E1225" s="239"/>
      <c r="F1225" s="241"/>
      <c r="G1225" s="239"/>
      <c r="H1225" s="290"/>
      <c r="I1225" s="239"/>
      <c r="J1225" s="290"/>
      <c r="K1225" s="243"/>
      <c r="L1225" s="290"/>
      <c r="M1225" s="243"/>
      <c r="N1225" s="290"/>
      <c r="O1225" s="292"/>
      <c r="P1225" s="170"/>
      <c r="Q1225" s="292"/>
      <c r="S1225" s="246"/>
      <c r="T1225" s="246"/>
      <c r="U1225" s="246"/>
      <c r="V1225" s="234"/>
      <c r="W1225" s="246"/>
      <c r="X1225" s="234"/>
      <c r="Y1225" s="246"/>
      <c r="Z1225" s="234"/>
      <c r="AA1225" s="246"/>
      <c r="AB1225" s="234"/>
      <c r="AC1225" s="246"/>
      <c r="AD1225" s="234"/>
      <c r="AE1225" s="246"/>
      <c r="AF1225" s="234"/>
      <c r="AG1225" s="246"/>
      <c r="AH1225" s="234"/>
      <c r="AI1225" s="246"/>
      <c r="AJ1225" s="246"/>
      <c r="AK1225" s="246"/>
      <c r="AL1225" s="246"/>
      <c r="AM1225" s="246"/>
      <c r="AN1225" s="246"/>
      <c r="AO1225" s="246"/>
      <c r="AP1225" s="246"/>
      <c r="AQ1225" s="246"/>
      <c r="AR1225" s="246"/>
      <c r="AS1225" s="246"/>
      <c r="AT1225" s="247"/>
      <c r="AU1225" s="247"/>
      <c r="AV1225" s="247"/>
      <c r="AW1225" s="247"/>
      <c r="AX1225" s="247"/>
      <c r="AY1225" s="247"/>
      <c r="AZ1225" s="247"/>
      <c r="BA1225" s="247"/>
      <c r="BB1225" s="247"/>
    </row>
    <row r="1226" spans="3:54" s="238" customFormat="1">
      <c r="C1226" s="239"/>
      <c r="D1226" s="240"/>
      <c r="E1226" s="239"/>
      <c r="F1226" s="241"/>
      <c r="G1226" s="239"/>
      <c r="H1226" s="290"/>
      <c r="I1226" s="239"/>
      <c r="J1226" s="290"/>
      <c r="K1226" s="243"/>
      <c r="L1226" s="290"/>
      <c r="M1226" s="243"/>
      <c r="N1226" s="290"/>
      <c r="O1226" s="292"/>
      <c r="P1226" s="170"/>
      <c r="Q1226" s="292"/>
      <c r="S1226" s="246"/>
      <c r="T1226" s="246"/>
      <c r="U1226" s="246"/>
      <c r="V1226" s="234"/>
      <c r="W1226" s="246"/>
      <c r="X1226" s="234"/>
      <c r="Y1226" s="246"/>
      <c r="Z1226" s="234"/>
      <c r="AA1226" s="246"/>
      <c r="AB1226" s="234"/>
      <c r="AC1226" s="246"/>
      <c r="AD1226" s="234"/>
      <c r="AE1226" s="246"/>
      <c r="AF1226" s="234"/>
      <c r="AG1226" s="246"/>
      <c r="AH1226" s="234"/>
      <c r="AI1226" s="246"/>
      <c r="AJ1226" s="246"/>
      <c r="AK1226" s="246"/>
      <c r="AL1226" s="246"/>
      <c r="AM1226" s="246"/>
      <c r="AN1226" s="246"/>
      <c r="AO1226" s="246"/>
      <c r="AP1226" s="246"/>
      <c r="AQ1226" s="246"/>
      <c r="AR1226" s="246"/>
      <c r="AS1226" s="246"/>
      <c r="AT1226" s="247"/>
      <c r="AU1226" s="247"/>
      <c r="AV1226" s="247"/>
      <c r="AW1226" s="247"/>
      <c r="AX1226" s="247"/>
      <c r="AY1226" s="247"/>
      <c r="AZ1226" s="247"/>
      <c r="BA1226" s="247"/>
      <c r="BB1226" s="247"/>
    </row>
    <row r="1227" spans="3:54" s="238" customFormat="1">
      <c r="C1227" s="239"/>
      <c r="D1227" s="240"/>
      <c r="E1227" s="239"/>
      <c r="F1227" s="241"/>
      <c r="G1227" s="239"/>
      <c r="H1227" s="290"/>
      <c r="I1227" s="239"/>
      <c r="J1227" s="290"/>
      <c r="K1227" s="243"/>
      <c r="L1227" s="290"/>
      <c r="M1227" s="243"/>
      <c r="N1227" s="290"/>
      <c r="O1227" s="292"/>
      <c r="P1227" s="170"/>
      <c r="Q1227" s="292"/>
      <c r="S1227" s="246"/>
      <c r="T1227" s="246"/>
      <c r="U1227" s="246"/>
      <c r="V1227" s="234"/>
      <c r="W1227" s="246"/>
      <c r="X1227" s="234"/>
      <c r="Y1227" s="246"/>
      <c r="Z1227" s="234"/>
      <c r="AA1227" s="246"/>
      <c r="AB1227" s="234"/>
      <c r="AC1227" s="246"/>
      <c r="AD1227" s="234"/>
      <c r="AE1227" s="246"/>
      <c r="AF1227" s="234"/>
      <c r="AG1227" s="246"/>
      <c r="AH1227" s="234"/>
      <c r="AI1227" s="246"/>
      <c r="AJ1227" s="246"/>
      <c r="AK1227" s="246"/>
      <c r="AL1227" s="246"/>
      <c r="AM1227" s="246"/>
      <c r="AN1227" s="246"/>
      <c r="AO1227" s="246"/>
      <c r="AP1227" s="246"/>
      <c r="AQ1227" s="246"/>
      <c r="AR1227" s="246"/>
      <c r="AS1227" s="246"/>
      <c r="AT1227" s="247"/>
      <c r="AU1227" s="247"/>
      <c r="AV1227" s="247"/>
      <c r="AW1227" s="247"/>
      <c r="AX1227" s="247"/>
      <c r="AY1227" s="247"/>
      <c r="AZ1227" s="247"/>
      <c r="BA1227" s="247"/>
      <c r="BB1227" s="247"/>
    </row>
    <row r="1228" spans="3:54" s="238" customFormat="1">
      <c r="C1228" s="239"/>
      <c r="D1228" s="240"/>
      <c r="E1228" s="239"/>
      <c r="F1228" s="241"/>
      <c r="G1228" s="239"/>
      <c r="H1228" s="290"/>
      <c r="I1228" s="239"/>
      <c r="J1228" s="290"/>
      <c r="K1228" s="243"/>
      <c r="L1228" s="290"/>
      <c r="M1228" s="243"/>
      <c r="N1228" s="290"/>
      <c r="O1228" s="292"/>
      <c r="P1228" s="170"/>
      <c r="Q1228" s="292"/>
      <c r="S1228" s="246"/>
      <c r="T1228" s="246"/>
      <c r="U1228" s="246"/>
      <c r="V1228" s="234"/>
      <c r="W1228" s="246"/>
      <c r="X1228" s="234"/>
      <c r="Y1228" s="246"/>
      <c r="Z1228" s="234"/>
      <c r="AA1228" s="246"/>
      <c r="AB1228" s="234"/>
      <c r="AC1228" s="246"/>
      <c r="AD1228" s="234"/>
      <c r="AE1228" s="246"/>
      <c r="AF1228" s="234"/>
      <c r="AG1228" s="246"/>
      <c r="AH1228" s="234"/>
      <c r="AI1228" s="246"/>
      <c r="AJ1228" s="246"/>
      <c r="AK1228" s="246"/>
      <c r="AL1228" s="246"/>
      <c r="AM1228" s="246"/>
      <c r="AN1228" s="246"/>
      <c r="AO1228" s="246"/>
      <c r="AP1228" s="246"/>
      <c r="AQ1228" s="246"/>
      <c r="AR1228" s="246"/>
      <c r="AS1228" s="246"/>
      <c r="AT1228" s="247"/>
      <c r="AU1228" s="247"/>
      <c r="AV1228" s="247"/>
      <c r="AW1228" s="247"/>
      <c r="AX1228" s="247"/>
      <c r="AY1228" s="247"/>
      <c r="AZ1228" s="247"/>
      <c r="BA1228" s="247"/>
      <c r="BB1228" s="247"/>
    </row>
    <row r="1229" spans="3:54" s="238" customFormat="1">
      <c r="C1229" s="239"/>
      <c r="D1229" s="240"/>
      <c r="E1229" s="239"/>
      <c r="F1229" s="241"/>
      <c r="G1229" s="239"/>
      <c r="H1229" s="290"/>
      <c r="I1229" s="239"/>
      <c r="J1229" s="290"/>
      <c r="K1229" s="243"/>
      <c r="L1229" s="290"/>
      <c r="M1229" s="243"/>
      <c r="N1229" s="290"/>
      <c r="O1229" s="292"/>
      <c r="P1229" s="170"/>
      <c r="Q1229" s="292"/>
      <c r="S1229" s="246"/>
      <c r="T1229" s="246"/>
      <c r="U1229" s="246"/>
      <c r="V1229" s="234"/>
      <c r="W1229" s="246"/>
      <c r="X1229" s="234"/>
      <c r="Y1229" s="246"/>
      <c r="Z1229" s="234"/>
      <c r="AA1229" s="246"/>
      <c r="AB1229" s="234"/>
      <c r="AC1229" s="246"/>
      <c r="AD1229" s="234"/>
      <c r="AE1229" s="246"/>
      <c r="AF1229" s="234"/>
      <c r="AG1229" s="246"/>
      <c r="AH1229" s="234"/>
      <c r="AI1229" s="246"/>
      <c r="AJ1229" s="246"/>
      <c r="AK1229" s="246"/>
      <c r="AL1229" s="246"/>
      <c r="AM1229" s="246"/>
      <c r="AN1229" s="246"/>
      <c r="AO1229" s="246"/>
      <c r="AP1229" s="246"/>
      <c r="AQ1229" s="246"/>
      <c r="AR1229" s="246"/>
      <c r="AS1229" s="246"/>
      <c r="AT1229" s="247"/>
      <c r="AU1229" s="247"/>
      <c r="AV1229" s="247"/>
      <c r="AW1229" s="247"/>
      <c r="AX1229" s="247"/>
      <c r="AY1229" s="247"/>
      <c r="AZ1229" s="247"/>
      <c r="BA1229" s="247"/>
      <c r="BB1229" s="247"/>
    </row>
    <row r="1230" spans="3:54" s="238" customFormat="1">
      <c r="C1230" s="239"/>
      <c r="D1230" s="240"/>
      <c r="E1230" s="239"/>
      <c r="F1230" s="241"/>
      <c r="G1230" s="239"/>
      <c r="H1230" s="290"/>
      <c r="I1230" s="239"/>
      <c r="J1230" s="290"/>
      <c r="K1230" s="243"/>
      <c r="L1230" s="290"/>
      <c r="M1230" s="243"/>
      <c r="N1230" s="290"/>
      <c r="O1230" s="292"/>
      <c r="P1230" s="170"/>
      <c r="Q1230" s="292"/>
      <c r="S1230" s="246"/>
      <c r="T1230" s="246"/>
      <c r="U1230" s="246"/>
      <c r="V1230" s="234"/>
      <c r="W1230" s="246"/>
      <c r="X1230" s="234"/>
      <c r="Y1230" s="246"/>
      <c r="Z1230" s="234"/>
      <c r="AA1230" s="246"/>
      <c r="AB1230" s="234"/>
      <c r="AC1230" s="246"/>
      <c r="AD1230" s="234"/>
      <c r="AE1230" s="246"/>
      <c r="AF1230" s="234"/>
      <c r="AG1230" s="246"/>
      <c r="AH1230" s="234"/>
      <c r="AI1230" s="246"/>
      <c r="AJ1230" s="246"/>
      <c r="AK1230" s="246"/>
      <c r="AL1230" s="246"/>
      <c r="AM1230" s="246"/>
      <c r="AN1230" s="246"/>
      <c r="AO1230" s="246"/>
      <c r="AP1230" s="246"/>
      <c r="AQ1230" s="246"/>
      <c r="AR1230" s="246"/>
      <c r="AS1230" s="246"/>
      <c r="AT1230" s="247"/>
      <c r="AU1230" s="247"/>
      <c r="AV1230" s="247"/>
      <c r="AW1230" s="247"/>
      <c r="AX1230" s="247"/>
      <c r="AY1230" s="247"/>
      <c r="AZ1230" s="247"/>
      <c r="BA1230" s="247"/>
      <c r="BB1230" s="247"/>
    </row>
    <row r="1231" spans="3:54" s="238" customFormat="1">
      <c r="C1231" s="239"/>
      <c r="D1231" s="240"/>
      <c r="E1231" s="239"/>
      <c r="F1231" s="241"/>
      <c r="G1231" s="239"/>
      <c r="H1231" s="290"/>
      <c r="I1231" s="239"/>
      <c r="J1231" s="290"/>
      <c r="K1231" s="243"/>
      <c r="L1231" s="290"/>
      <c r="M1231" s="243"/>
      <c r="N1231" s="290"/>
      <c r="O1231" s="292"/>
      <c r="P1231" s="170"/>
      <c r="Q1231" s="292"/>
      <c r="S1231" s="246"/>
      <c r="T1231" s="246"/>
      <c r="U1231" s="246"/>
      <c r="V1231" s="234"/>
      <c r="W1231" s="246"/>
      <c r="X1231" s="234"/>
      <c r="Y1231" s="246"/>
      <c r="Z1231" s="234"/>
      <c r="AA1231" s="246"/>
      <c r="AB1231" s="234"/>
      <c r="AC1231" s="246"/>
      <c r="AD1231" s="234"/>
      <c r="AE1231" s="246"/>
      <c r="AF1231" s="234"/>
      <c r="AG1231" s="246"/>
      <c r="AH1231" s="234"/>
      <c r="AI1231" s="246"/>
      <c r="AJ1231" s="246"/>
      <c r="AK1231" s="246"/>
      <c r="AL1231" s="246"/>
      <c r="AM1231" s="246"/>
      <c r="AN1231" s="246"/>
      <c r="AO1231" s="246"/>
      <c r="AP1231" s="246"/>
      <c r="AQ1231" s="246"/>
      <c r="AR1231" s="246"/>
      <c r="AS1231" s="246"/>
      <c r="AT1231" s="247"/>
      <c r="AU1231" s="247"/>
      <c r="AV1231" s="247"/>
      <c r="AW1231" s="247"/>
      <c r="AX1231" s="247"/>
      <c r="AY1231" s="247"/>
      <c r="AZ1231" s="247"/>
      <c r="BA1231" s="247"/>
      <c r="BB1231" s="247"/>
    </row>
    <row r="1232" spans="3:54" s="238" customFormat="1">
      <c r="C1232" s="239"/>
      <c r="D1232" s="240"/>
      <c r="E1232" s="239"/>
      <c r="F1232" s="241"/>
      <c r="G1232" s="239"/>
      <c r="H1232" s="290"/>
      <c r="I1232" s="239"/>
      <c r="J1232" s="290"/>
      <c r="K1232" s="243"/>
      <c r="L1232" s="290"/>
      <c r="M1232" s="243"/>
      <c r="N1232" s="290"/>
      <c r="O1232" s="292"/>
      <c r="P1232" s="170"/>
      <c r="Q1232" s="292"/>
      <c r="S1232" s="246"/>
      <c r="T1232" s="246"/>
      <c r="U1232" s="246"/>
      <c r="V1232" s="234"/>
      <c r="W1232" s="246"/>
      <c r="X1232" s="234"/>
      <c r="Y1232" s="246"/>
      <c r="Z1232" s="234"/>
      <c r="AA1232" s="246"/>
      <c r="AB1232" s="234"/>
      <c r="AC1232" s="246"/>
      <c r="AD1232" s="234"/>
      <c r="AE1232" s="246"/>
      <c r="AF1232" s="234"/>
      <c r="AG1232" s="246"/>
      <c r="AH1232" s="234"/>
      <c r="AI1232" s="246"/>
      <c r="AJ1232" s="246"/>
      <c r="AK1232" s="246"/>
      <c r="AL1232" s="246"/>
      <c r="AM1232" s="246"/>
      <c r="AN1232" s="246"/>
      <c r="AO1232" s="246"/>
      <c r="AP1232" s="246"/>
      <c r="AQ1232" s="246"/>
      <c r="AR1232" s="246"/>
      <c r="AS1232" s="246"/>
      <c r="AT1232" s="247"/>
      <c r="AU1232" s="247"/>
      <c r="AV1232" s="247"/>
      <c r="AW1232" s="247"/>
      <c r="AX1232" s="247"/>
      <c r="AY1232" s="247"/>
      <c r="AZ1232" s="247"/>
      <c r="BA1232" s="247"/>
      <c r="BB1232" s="247"/>
    </row>
    <row r="1233" spans="3:54" s="238" customFormat="1">
      <c r="C1233" s="239"/>
      <c r="D1233" s="240"/>
      <c r="E1233" s="239"/>
      <c r="F1233" s="241"/>
      <c r="G1233" s="239"/>
      <c r="H1233" s="290"/>
      <c r="I1233" s="239"/>
      <c r="J1233" s="290"/>
      <c r="K1233" s="243"/>
      <c r="L1233" s="290"/>
      <c r="M1233" s="243"/>
      <c r="N1233" s="290"/>
      <c r="O1233" s="292"/>
      <c r="P1233" s="170"/>
      <c r="Q1233" s="292"/>
      <c r="S1233" s="246"/>
      <c r="T1233" s="246"/>
      <c r="U1233" s="246"/>
      <c r="V1233" s="234"/>
      <c r="W1233" s="246"/>
      <c r="X1233" s="234"/>
      <c r="Y1233" s="246"/>
      <c r="Z1233" s="234"/>
      <c r="AA1233" s="246"/>
      <c r="AB1233" s="234"/>
      <c r="AC1233" s="246"/>
      <c r="AD1233" s="234"/>
      <c r="AE1233" s="246"/>
      <c r="AF1233" s="234"/>
      <c r="AG1233" s="246"/>
      <c r="AH1233" s="234"/>
      <c r="AI1233" s="246"/>
      <c r="AJ1233" s="246"/>
      <c r="AK1233" s="246"/>
      <c r="AL1233" s="246"/>
      <c r="AM1233" s="246"/>
      <c r="AN1233" s="246"/>
      <c r="AO1233" s="246"/>
      <c r="AP1233" s="246"/>
      <c r="AQ1233" s="246"/>
      <c r="AR1233" s="246"/>
      <c r="AS1233" s="246"/>
      <c r="AT1233" s="247"/>
      <c r="AU1233" s="247"/>
      <c r="AV1233" s="247"/>
      <c r="AW1233" s="247"/>
      <c r="AX1233" s="247"/>
      <c r="AY1233" s="247"/>
      <c r="AZ1233" s="247"/>
      <c r="BA1233" s="247"/>
      <c r="BB1233" s="247"/>
    </row>
    <row r="1234" spans="3:54" s="238" customFormat="1">
      <c r="C1234" s="239"/>
      <c r="D1234" s="240"/>
      <c r="E1234" s="239"/>
      <c r="F1234" s="241"/>
      <c r="G1234" s="239"/>
      <c r="H1234" s="290"/>
      <c r="I1234" s="239"/>
      <c r="J1234" s="290"/>
      <c r="K1234" s="243"/>
      <c r="L1234" s="290"/>
      <c r="M1234" s="243"/>
      <c r="N1234" s="290"/>
      <c r="O1234" s="292"/>
      <c r="P1234" s="170"/>
      <c r="Q1234" s="292"/>
      <c r="S1234" s="246"/>
      <c r="T1234" s="246"/>
      <c r="U1234" s="246"/>
      <c r="V1234" s="234"/>
      <c r="W1234" s="246"/>
      <c r="X1234" s="234"/>
      <c r="Y1234" s="246"/>
      <c r="Z1234" s="234"/>
      <c r="AA1234" s="246"/>
      <c r="AB1234" s="234"/>
      <c r="AC1234" s="246"/>
      <c r="AD1234" s="234"/>
      <c r="AE1234" s="246"/>
      <c r="AF1234" s="234"/>
      <c r="AG1234" s="246"/>
      <c r="AH1234" s="234"/>
      <c r="AI1234" s="246"/>
      <c r="AJ1234" s="246"/>
      <c r="AK1234" s="246"/>
      <c r="AL1234" s="246"/>
      <c r="AM1234" s="246"/>
      <c r="AN1234" s="246"/>
      <c r="AO1234" s="246"/>
      <c r="AP1234" s="246"/>
      <c r="AQ1234" s="246"/>
      <c r="AR1234" s="246"/>
      <c r="AS1234" s="246"/>
      <c r="AT1234" s="247"/>
      <c r="AU1234" s="247"/>
      <c r="AV1234" s="247"/>
      <c r="AW1234" s="247"/>
      <c r="AX1234" s="247"/>
      <c r="AY1234" s="247"/>
      <c r="AZ1234" s="247"/>
      <c r="BA1234" s="247"/>
      <c r="BB1234" s="247"/>
    </row>
    <row r="1235" spans="3:54" s="238" customFormat="1">
      <c r="C1235" s="239"/>
      <c r="D1235" s="240"/>
      <c r="E1235" s="239"/>
      <c r="F1235" s="241"/>
      <c r="G1235" s="239"/>
      <c r="H1235" s="290"/>
      <c r="I1235" s="239"/>
      <c r="J1235" s="290"/>
      <c r="K1235" s="243"/>
      <c r="L1235" s="290"/>
      <c r="M1235" s="243"/>
      <c r="N1235" s="290"/>
      <c r="O1235" s="292"/>
      <c r="P1235" s="170"/>
      <c r="Q1235" s="292"/>
      <c r="S1235" s="246"/>
      <c r="T1235" s="246"/>
      <c r="U1235" s="246"/>
      <c r="V1235" s="234"/>
      <c r="W1235" s="246"/>
      <c r="X1235" s="234"/>
      <c r="Y1235" s="246"/>
      <c r="Z1235" s="234"/>
      <c r="AA1235" s="246"/>
      <c r="AB1235" s="234"/>
      <c r="AC1235" s="246"/>
      <c r="AD1235" s="234"/>
      <c r="AE1235" s="246"/>
      <c r="AF1235" s="234"/>
      <c r="AG1235" s="246"/>
      <c r="AH1235" s="234"/>
      <c r="AI1235" s="246"/>
      <c r="AJ1235" s="246"/>
      <c r="AK1235" s="246"/>
      <c r="AL1235" s="246"/>
      <c r="AM1235" s="246"/>
      <c r="AN1235" s="246"/>
      <c r="AO1235" s="246"/>
      <c r="AP1235" s="246"/>
      <c r="AQ1235" s="246"/>
      <c r="AR1235" s="246"/>
      <c r="AS1235" s="246"/>
      <c r="AT1235" s="247"/>
      <c r="AU1235" s="247"/>
      <c r="AV1235" s="247"/>
      <c r="AW1235" s="247"/>
      <c r="AX1235" s="247"/>
      <c r="AY1235" s="247"/>
      <c r="AZ1235" s="247"/>
      <c r="BA1235" s="247"/>
      <c r="BB1235" s="247"/>
    </row>
    <row r="1236" spans="3:54" s="238" customFormat="1">
      <c r="C1236" s="239"/>
      <c r="D1236" s="240"/>
      <c r="E1236" s="239"/>
      <c r="F1236" s="241"/>
      <c r="G1236" s="239"/>
      <c r="H1236" s="290"/>
      <c r="I1236" s="239"/>
      <c r="J1236" s="290"/>
      <c r="K1236" s="243"/>
      <c r="L1236" s="290"/>
      <c r="M1236" s="243"/>
      <c r="N1236" s="290"/>
      <c r="O1236" s="292"/>
      <c r="P1236" s="170"/>
      <c r="Q1236" s="292"/>
      <c r="S1236" s="246"/>
      <c r="T1236" s="246"/>
      <c r="U1236" s="246"/>
      <c r="V1236" s="234"/>
      <c r="W1236" s="246"/>
      <c r="X1236" s="234"/>
      <c r="Y1236" s="246"/>
      <c r="Z1236" s="234"/>
      <c r="AA1236" s="246"/>
      <c r="AB1236" s="234"/>
      <c r="AC1236" s="246"/>
      <c r="AD1236" s="234"/>
      <c r="AE1236" s="246"/>
      <c r="AF1236" s="234"/>
      <c r="AG1236" s="246"/>
      <c r="AH1236" s="234"/>
      <c r="AI1236" s="246"/>
      <c r="AJ1236" s="246"/>
      <c r="AK1236" s="246"/>
      <c r="AL1236" s="246"/>
      <c r="AM1236" s="246"/>
      <c r="AN1236" s="246"/>
      <c r="AO1236" s="246"/>
      <c r="AP1236" s="246"/>
      <c r="AQ1236" s="246"/>
      <c r="AR1236" s="246"/>
      <c r="AS1236" s="246"/>
      <c r="AT1236" s="247"/>
      <c r="AU1236" s="247"/>
      <c r="AV1236" s="247"/>
      <c r="AW1236" s="247"/>
      <c r="AX1236" s="247"/>
      <c r="AY1236" s="247"/>
      <c r="AZ1236" s="247"/>
      <c r="BA1236" s="247"/>
      <c r="BB1236" s="247"/>
    </row>
    <row r="1237" spans="3:54" s="238" customFormat="1">
      <c r="C1237" s="239"/>
      <c r="D1237" s="240"/>
      <c r="E1237" s="239"/>
      <c r="F1237" s="241"/>
      <c r="G1237" s="239"/>
      <c r="H1237" s="290"/>
      <c r="I1237" s="239"/>
      <c r="J1237" s="290"/>
      <c r="K1237" s="243"/>
      <c r="L1237" s="290"/>
      <c r="M1237" s="243"/>
      <c r="N1237" s="290"/>
      <c r="O1237" s="292"/>
      <c r="P1237" s="170"/>
      <c r="Q1237" s="292"/>
      <c r="S1237" s="246"/>
      <c r="T1237" s="246"/>
      <c r="U1237" s="246"/>
      <c r="V1237" s="234"/>
      <c r="W1237" s="246"/>
      <c r="X1237" s="234"/>
      <c r="Y1237" s="246"/>
      <c r="Z1237" s="234"/>
      <c r="AA1237" s="246"/>
      <c r="AB1237" s="234"/>
      <c r="AC1237" s="246"/>
      <c r="AD1237" s="234"/>
      <c r="AE1237" s="246"/>
      <c r="AF1237" s="234"/>
      <c r="AG1237" s="246"/>
      <c r="AH1237" s="234"/>
      <c r="AI1237" s="246"/>
      <c r="AJ1237" s="246"/>
      <c r="AK1237" s="246"/>
      <c r="AL1237" s="246"/>
      <c r="AM1237" s="246"/>
      <c r="AN1237" s="246"/>
      <c r="AO1237" s="246"/>
      <c r="AP1237" s="246"/>
      <c r="AQ1237" s="246"/>
      <c r="AR1237" s="246"/>
      <c r="AS1237" s="246"/>
      <c r="AT1237" s="247"/>
      <c r="AU1237" s="247"/>
      <c r="AV1237" s="247"/>
      <c r="AW1237" s="247"/>
      <c r="AX1237" s="247"/>
      <c r="AY1237" s="247"/>
      <c r="AZ1237" s="247"/>
      <c r="BA1237" s="247"/>
      <c r="BB1237" s="247"/>
    </row>
    <row r="1238" spans="3:54" s="238" customFormat="1">
      <c r="C1238" s="239"/>
      <c r="D1238" s="240"/>
      <c r="E1238" s="239"/>
      <c r="F1238" s="241"/>
      <c r="G1238" s="239"/>
      <c r="H1238" s="290"/>
      <c r="I1238" s="239"/>
      <c r="J1238" s="290"/>
      <c r="K1238" s="243"/>
      <c r="L1238" s="290"/>
      <c r="M1238" s="243"/>
      <c r="N1238" s="290"/>
      <c r="O1238" s="292"/>
      <c r="P1238" s="170"/>
      <c r="Q1238" s="292"/>
      <c r="S1238" s="246"/>
      <c r="T1238" s="246"/>
      <c r="U1238" s="246"/>
      <c r="V1238" s="234"/>
      <c r="W1238" s="246"/>
      <c r="X1238" s="234"/>
      <c r="Y1238" s="246"/>
      <c r="Z1238" s="234"/>
      <c r="AA1238" s="246"/>
      <c r="AB1238" s="234"/>
      <c r="AC1238" s="246"/>
      <c r="AD1238" s="234"/>
      <c r="AE1238" s="246"/>
      <c r="AF1238" s="234"/>
      <c r="AG1238" s="246"/>
      <c r="AH1238" s="234"/>
      <c r="AI1238" s="246"/>
      <c r="AJ1238" s="246"/>
      <c r="AK1238" s="246"/>
      <c r="AL1238" s="246"/>
      <c r="AM1238" s="246"/>
      <c r="AN1238" s="246"/>
      <c r="AO1238" s="246"/>
      <c r="AP1238" s="246"/>
      <c r="AQ1238" s="246"/>
      <c r="AR1238" s="246"/>
      <c r="AS1238" s="246"/>
      <c r="AT1238" s="247"/>
      <c r="AU1238" s="247"/>
      <c r="AV1238" s="247"/>
      <c r="AW1238" s="247"/>
      <c r="AX1238" s="247"/>
      <c r="AY1238" s="247"/>
      <c r="AZ1238" s="247"/>
      <c r="BA1238" s="247"/>
      <c r="BB1238" s="247"/>
    </row>
    <row r="1239" spans="3:54" s="238" customFormat="1">
      <c r="C1239" s="239"/>
      <c r="D1239" s="240"/>
      <c r="E1239" s="239"/>
      <c r="F1239" s="241"/>
      <c r="G1239" s="239"/>
      <c r="H1239" s="290"/>
      <c r="I1239" s="239"/>
      <c r="J1239" s="290"/>
      <c r="K1239" s="243"/>
      <c r="L1239" s="290"/>
      <c r="M1239" s="243"/>
      <c r="N1239" s="290"/>
      <c r="O1239" s="292"/>
      <c r="P1239" s="170"/>
      <c r="Q1239" s="292"/>
      <c r="S1239" s="246"/>
      <c r="T1239" s="246"/>
      <c r="U1239" s="246"/>
      <c r="V1239" s="234"/>
      <c r="W1239" s="246"/>
      <c r="X1239" s="234"/>
      <c r="Y1239" s="246"/>
      <c r="Z1239" s="234"/>
      <c r="AA1239" s="246"/>
      <c r="AB1239" s="234"/>
      <c r="AC1239" s="246"/>
      <c r="AD1239" s="234"/>
      <c r="AE1239" s="246"/>
      <c r="AF1239" s="234"/>
      <c r="AG1239" s="246"/>
      <c r="AH1239" s="234"/>
      <c r="AI1239" s="246"/>
      <c r="AJ1239" s="246"/>
      <c r="AK1239" s="246"/>
      <c r="AL1239" s="246"/>
      <c r="AM1239" s="246"/>
      <c r="AN1239" s="246"/>
      <c r="AO1239" s="246"/>
      <c r="AP1239" s="246"/>
      <c r="AQ1239" s="246"/>
      <c r="AR1239" s="246"/>
      <c r="AS1239" s="246"/>
      <c r="AT1239" s="247"/>
      <c r="AU1239" s="247"/>
      <c r="AV1239" s="247"/>
      <c r="AW1239" s="247"/>
      <c r="AX1239" s="247"/>
      <c r="AY1239" s="247"/>
      <c r="AZ1239" s="247"/>
      <c r="BA1239" s="247"/>
      <c r="BB1239" s="247"/>
    </row>
    <row r="1240" spans="3:54" s="238" customFormat="1">
      <c r="C1240" s="239"/>
      <c r="D1240" s="240"/>
      <c r="E1240" s="239"/>
      <c r="F1240" s="241"/>
      <c r="G1240" s="239"/>
      <c r="H1240" s="290"/>
      <c r="I1240" s="239"/>
      <c r="J1240" s="290"/>
      <c r="K1240" s="243"/>
      <c r="L1240" s="290"/>
      <c r="M1240" s="243"/>
      <c r="N1240" s="290"/>
      <c r="O1240" s="292"/>
      <c r="P1240" s="170"/>
      <c r="Q1240" s="292"/>
      <c r="S1240" s="246"/>
      <c r="T1240" s="246"/>
      <c r="U1240" s="246"/>
      <c r="V1240" s="234"/>
      <c r="W1240" s="246"/>
      <c r="X1240" s="234"/>
      <c r="Y1240" s="246"/>
      <c r="Z1240" s="234"/>
      <c r="AA1240" s="246"/>
      <c r="AB1240" s="234"/>
      <c r="AC1240" s="246"/>
      <c r="AD1240" s="234"/>
      <c r="AE1240" s="246"/>
      <c r="AF1240" s="234"/>
      <c r="AG1240" s="246"/>
      <c r="AH1240" s="234"/>
      <c r="AI1240" s="246"/>
      <c r="AJ1240" s="246"/>
      <c r="AK1240" s="246"/>
      <c r="AL1240" s="246"/>
      <c r="AM1240" s="246"/>
      <c r="AN1240" s="246"/>
      <c r="AO1240" s="246"/>
      <c r="AP1240" s="246"/>
      <c r="AQ1240" s="246"/>
      <c r="AR1240" s="246"/>
      <c r="AS1240" s="246"/>
      <c r="AT1240" s="247"/>
      <c r="AU1240" s="247"/>
      <c r="AV1240" s="247"/>
      <c r="AW1240" s="247"/>
      <c r="AX1240" s="247"/>
      <c r="AY1240" s="247"/>
      <c r="AZ1240" s="247"/>
      <c r="BA1240" s="247"/>
      <c r="BB1240" s="247"/>
    </row>
    <row r="1241" spans="3:54" s="238" customFormat="1">
      <c r="C1241" s="239"/>
      <c r="D1241" s="240"/>
      <c r="E1241" s="239"/>
      <c r="F1241" s="241"/>
      <c r="G1241" s="239"/>
      <c r="H1241" s="290"/>
      <c r="I1241" s="239"/>
      <c r="J1241" s="290"/>
      <c r="K1241" s="243"/>
      <c r="L1241" s="290"/>
      <c r="M1241" s="243"/>
      <c r="N1241" s="290"/>
      <c r="O1241" s="292"/>
      <c r="P1241" s="170"/>
      <c r="Q1241" s="292"/>
      <c r="S1241" s="246"/>
      <c r="T1241" s="246"/>
      <c r="U1241" s="246"/>
      <c r="V1241" s="234"/>
      <c r="W1241" s="246"/>
      <c r="X1241" s="234"/>
      <c r="Y1241" s="246"/>
      <c r="Z1241" s="234"/>
      <c r="AA1241" s="246"/>
      <c r="AB1241" s="234"/>
      <c r="AC1241" s="246"/>
      <c r="AD1241" s="234"/>
      <c r="AE1241" s="246"/>
      <c r="AF1241" s="234"/>
      <c r="AG1241" s="246"/>
      <c r="AH1241" s="234"/>
      <c r="AI1241" s="246"/>
      <c r="AJ1241" s="246"/>
      <c r="AK1241" s="246"/>
      <c r="AL1241" s="246"/>
      <c r="AM1241" s="246"/>
      <c r="AN1241" s="246"/>
      <c r="AO1241" s="246"/>
      <c r="AP1241" s="246"/>
      <c r="AQ1241" s="246"/>
      <c r="AR1241" s="246"/>
      <c r="AS1241" s="246"/>
      <c r="AT1241" s="247"/>
      <c r="AU1241" s="247"/>
      <c r="AV1241" s="247"/>
      <c r="AW1241" s="247"/>
      <c r="AX1241" s="247"/>
      <c r="AY1241" s="247"/>
      <c r="AZ1241" s="247"/>
      <c r="BA1241" s="247"/>
      <c r="BB1241" s="247"/>
    </row>
    <row r="1242" spans="3:54" s="238" customFormat="1">
      <c r="C1242" s="239"/>
      <c r="D1242" s="240"/>
      <c r="E1242" s="239"/>
      <c r="F1242" s="241"/>
      <c r="G1242" s="239"/>
      <c r="H1242" s="290"/>
      <c r="I1242" s="239"/>
      <c r="J1242" s="290"/>
      <c r="K1242" s="243"/>
      <c r="L1242" s="290"/>
      <c r="M1242" s="243"/>
      <c r="N1242" s="290"/>
      <c r="O1242" s="292"/>
      <c r="P1242" s="170"/>
      <c r="Q1242" s="292"/>
      <c r="S1242" s="246"/>
      <c r="T1242" s="246"/>
      <c r="U1242" s="246"/>
      <c r="V1242" s="234"/>
      <c r="W1242" s="246"/>
      <c r="X1242" s="234"/>
      <c r="Y1242" s="246"/>
      <c r="Z1242" s="234"/>
      <c r="AA1242" s="246"/>
      <c r="AB1242" s="234"/>
      <c r="AC1242" s="246"/>
      <c r="AD1242" s="234"/>
      <c r="AE1242" s="246"/>
      <c r="AF1242" s="234"/>
      <c r="AG1242" s="246"/>
      <c r="AH1242" s="234"/>
      <c r="AI1242" s="246"/>
      <c r="AJ1242" s="246"/>
      <c r="AK1242" s="246"/>
      <c r="AL1242" s="246"/>
      <c r="AM1242" s="246"/>
      <c r="AN1242" s="246"/>
      <c r="AO1242" s="246"/>
      <c r="AP1242" s="246"/>
      <c r="AQ1242" s="246"/>
      <c r="AR1242" s="246"/>
      <c r="AS1242" s="246"/>
      <c r="AT1242" s="247"/>
      <c r="AU1242" s="247"/>
      <c r="AV1242" s="247"/>
      <c r="AW1242" s="247"/>
      <c r="AX1242" s="247"/>
      <c r="AY1242" s="247"/>
      <c r="AZ1242" s="247"/>
      <c r="BA1242" s="247"/>
      <c r="BB1242" s="247"/>
    </row>
    <row r="1243" spans="3:54" s="238" customFormat="1">
      <c r="C1243" s="239"/>
      <c r="D1243" s="240"/>
      <c r="E1243" s="239"/>
      <c r="F1243" s="241"/>
      <c r="G1243" s="239"/>
      <c r="H1243" s="290"/>
      <c r="I1243" s="239"/>
      <c r="J1243" s="290"/>
      <c r="K1243" s="243"/>
      <c r="L1243" s="290"/>
      <c r="M1243" s="243"/>
      <c r="N1243" s="290"/>
      <c r="O1243" s="292"/>
      <c r="P1243" s="170"/>
      <c r="Q1243" s="292"/>
      <c r="S1243" s="246"/>
      <c r="T1243" s="246"/>
      <c r="U1243" s="246"/>
      <c r="V1243" s="234"/>
      <c r="W1243" s="246"/>
      <c r="X1243" s="234"/>
      <c r="Y1243" s="246"/>
      <c r="Z1243" s="234"/>
      <c r="AA1243" s="246"/>
      <c r="AB1243" s="234"/>
      <c r="AC1243" s="246"/>
      <c r="AD1243" s="234"/>
      <c r="AE1243" s="246"/>
      <c r="AF1243" s="234"/>
      <c r="AG1243" s="246"/>
      <c r="AH1243" s="234"/>
      <c r="AI1243" s="246"/>
      <c r="AJ1243" s="246"/>
      <c r="AK1243" s="246"/>
      <c r="AL1243" s="246"/>
      <c r="AM1243" s="246"/>
      <c r="AN1243" s="246"/>
      <c r="AO1243" s="246"/>
      <c r="AP1243" s="246"/>
      <c r="AQ1243" s="246"/>
      <c r="AR1243" s="246"/>
      <c r="AS1243" s="246"/>
      <c r="AT1243" s="247"/>
      <c r="AU1243" s="247"/>
      <c r="AV1243" s="247"/>
      <c r="AW1243" s="247"/>
      <c r="AX1243" s="247"/>
      <c r="AY1243" s="247"/>
      <c r="AZ1243" s="247"/>
      <c r="BA1243" s="247"/>
      <c r="BB1243" s="247"/>
    </row>
    <row r="1244" spans="3:54" s="238" customFormat="1">
      <c r="C1244" s="239"/>
      <c r="D1244" s="240"/>
      <c r="E1244" s="239"/>
      <c r="F1244" s="241"/>
      <c r="G1244" s="239"/>
      <c r="H1244" s="290"/>
      <c r="I1244" s="239"/>
      <c r="J1244" s="290"/>
      <c r="K1244" s="243"/>
      <c r="L1244" s="290"/>
      <c r="M1244" s="243"/>
      <c r="N1244" s="290"/>
      <c r="O1244" s="292"/>
      <c r="P1244" s="170"/>
      <c r="Q1244" s="292"/>
      <c r="S1244" s="246"/>
      <c r="T1244" s="246"/>
      <c r="U1244" s="246"/>
      <c r="V1244" s="234"/>
      <c r="W1244" s="246"/>
      <c r="X1244" s="234"/>
      <c r="Y1244" s="246"/>
      <c r="Z1244" s="234"/>
      <c r="AA1244" s="246"/>
      <c r="AB1244" s="234"/>
      <c r="AC1244" s="246"/>
      <c r="AD1244" s="234"/>
      <c r="AE1244" s="246"/>
      <c r="AF1244" s="234"/>
      <c r="AG1244" s="246"/>
      <c r="AH1244" s="234"/>
      <c r="AI1244" s="246"/>
      <c r="AJ1244" s="246"/>
      <c r="AK1244" s="246"/>
      <c r="AL1244" s="246"/>
      <c r="AM1244" s="246"/>
      <c r="AN1244" s="246"/>
      <c r="AO1244" s="246"/>
      <c r="AP1244" s="246"/>
      <c r="AQ1244" s="246"/>
      <c r="AR1244" s="246"/>
      <c r="AS1244" s="246"/>
      <c r="AT1244" s="247"/>
      <c r="AU1244" s="247"/>
      <c r="AV1244" s="247"/>
      <c r="AW1244" s="247"/>
      <c r="AX1244" s="247"/>
      <c r="AY1244" s="247"/>
      <c r="AZ1244" s="247"/>
      <c r="BA1244" s="247"/>
      <c r="BB1244" s="247"/>
    </row>
    <row r="1245" spans="3:54" s="238" customFormat="1">
      <c r="C1245" s="239"/>
      <c r="D1245" s="240"/>
      <c r="E1245" s="239"/>
      <c r="F1245" s="241"/>
      <c r="G1245" s="239"/>
      <c r="H1245" s="290"/>
      <c r="I1245" s="239"/>
      <c r="J1245" s="290"/>
      <c r="K1245" s="243"/>
      <c r="L1245" s="290"/>
      <c r="M1245" s="243"/>
      <c r="N1245" s="290"/>
      <c r="O1245" s="292"/>
      <c r="P1245" s="170"/>
      <c r="Q1245" s="292"/>
      <c r="S1245" s="246"/>
      <c r="T1245" s="246"/>
      <c r="U1245" s="246"/>
      <c r="V1245" s="234"/>
      <c r="W1245" s="246"/>
      <c r="X1245" s="234"/>
      <c r="Y1245" s="246"/>
      <c r="Z1245" s="234"/>
      <c r="AA1245" s="246"/>
      <c r="AB1245" s="234"/>
      <c r="AC1245" s="246"/>
      <c r="AD1245" s="234"/>
      <c r="AE1245" s="246"/>
      <c r="AF1245" s="234"/>
      <c r="AG1245" s="246"/>
      <c r="AH1245" s="234"/>
      <c r="AI1245" s="246"/>
      <c r="AJ1245" s="246"/>
      <c r="AK1245" s="246"/>
      <c r="AL1245" s="246"/>
      <c r="AM1245" s="246"/>
      <c r="AN1245" s="246"/>
      <c r="AO1245" s="246"/>
      <c r="AP1245" s="246"/>
      <c r="AQ1245" s="246"/>
      <c r="AR1245" s="246"/>
      <c r="AS1245" s="246"/>
      <c r="AT1245" s="247"/>
      <c r="AU1245" s="247"/>
      <c r="AV1245" s="247"/>
      <c r="AW1245" s="247"/>
      <c r="AX1245" s="247"/>
      <c r="AY1245" s="247"/>
      <c r="AZ1245" s="247"/>
      <c r="BA1245" s="247"/>
      <c r="BB1245" s="247"/>
    </row>
    <row r="1246" spans="3:54" s="238" customFormat="1">
      <c r="C1246" s="239"/>
      <c r="D1246" s="240"/>
      <c r="E1246" s="239"/>
      <c r="F1246" s="241"/>
      <c r="G1246" s="239"/>
      <c r="H1246" s="290"/>
      <c r="I1246" s="239"/>
      <c r="J1246" s="290"/>
      <c r="K1246" s="243"/>
      <c r="L1246" s="290"/>
      <c r="M1246" s="243"/>
      <c r="N1246" s="290"/>
      <c r="O1246" s="292"/>
      <c r="P1246" s="170"/>
      <c r="Q1246" s="292"/>
      <c r="S1246" s="246"/>
      <c r="T1246" s="246"/>
      <c r="U1246" s="246"/>
      <c r="V1246" s="234"/>
      <c r="W1246" s="246"/>
      <c r="X1246" s="234"/>
      <c r="Y1246" s="246"/>
      <c r="Z1246" s="234"/>
      <c r="AA1246" s="246"/>
      <c r="AB1246" s="234"/>
      <c r="AC1246" s="246"/>
      <c r="AD1246" s="234"/>
      <c r="AE1246" s="246"/>
      <c r="AF1246" s="234"/>
      <c r="AG1246" s="246"/>
      <c r="AH1246" s="234"/>
      <c r="AI1246" s="246"/>
      <c r="AJ1246" s="246"/>
      <c r="AK1246" s="246"/>
      <c r="AL1246" s="246"/>
      <c r="AM1246" s="246"/>
      <c r="AN1246" s="246"/>
      <c r="AO1246" s="246"/>
      <c r="AP1246" s="246"/>
      <c r="AQ1246" s="246"/>
      <c r="AR1246" s="246"/>
      <c r="AS1246" s="246"/>
      <c r="AT1246" s="247"/>
      <c r="AU1246" s="247"/>
      <c r="AV1246" s="247"/>
      <c r="AW1246" s="247"/>
      <c r="AX1246" s="247"/>
      <c r="AY1246" s="247"/>
      <c r="AZ1246" s="247"/>
      <c r="BA1246" s="247"/>
      <c r="BB1246" s="247"/>
    </row>
    <row r="1247" spans="3:54" s="238" customFormat="1">
      <c r="C1247" s="239"/>
      <c r="D1247" s="240"/>
      <c r="E1247" s="239"/>
      <c r="F1247" s="241"/>
      <c r="G1247" s="239"/>
      <c r="H1247" s="290"/>
      <c r="I1247" s="239"/>
      <c r="J1247" s="290"/>
      <c r="K1247" s="243"/>
      <c r="L1247" s="290"/>
      <c r="M1247" s="243"/>
      <c r="N1247" s="290"/>
      <c r="O1247" s="292"/>
      <c r="P1247" s="170"/>
      <c r="Q1247" s="292"/>
      <c r="S1247" s="246"/>
      <c r="T1247" s="246"/>
      <c r="U1247" s="246"/>
      <c r="V1247" s="234"/>
      <c r="W1247" s="246"/>
      <c r="X1247" s="234"/>
      <c r="Y1247" s="246"/>
      <c r="Z1247" s="234"/>
      <c r="AA1247" s="246"/>
      <c r="AB1247" s="234"/>
      <c r="AC1247" s="246"/>
      <c r="AD1247" s="234"/>
      <c r="AE1247" s="246"/>
      <c r="AF1247" s="234"/>
      <c r="AG1247" s="246"/>
      <c r="AH1247" s="234"/>
      <c r="AI1247" s="246"/>
      <c r="AJ1247" s="246"/>
      <c r="AK1247" s="246"/>
      <c r="AL1247" s="246"/>
      <c r="AM1247" s="246"/>
      <c r="AN1247" s="246"/>
      <c r="AO1247" s="246"/>
      <c r="AP1247" s="246"/>
      <c r="AQ1247" s="246"/>
      <c r="AR1247" s="246"/>
      <c r="AS1247" s="246"/>
      <c r="AT1247" s="247"/>
      <c r="AU1247" s="247"/>
      <c r="AV1247" s="247"/>
      <c r="AW1247" s="247"/>
      <c r="AX1247" s="247"/>
      <c r="AY1247" s="247"/>
      <c r="AZ1247" s="247"/>
      <c r="BA1247" s="247"/>
      <c r="BB1247" s="247"/>
    </row>
    <row r="1248" spans="3:54" s="238" customFormat="1">
      <c r="C1248" s="239"/>
      <c r="D1248" s="240"/>
      <c r="E1248" s="239"/>
      <c r="F1248" s="241"/>
      <c r="G1248" s="239"/>
      <c r="H1248" s="290"/>
      <c r="I1248" s="239"/>
      <c r="J1248" s="290"/>
      <c r="K1248" s="243"/>
      <c r="L1248" s="290"/>
      <c r="M1248" s="243"/>
      <c r="N1248" s="290"/>
      <c r="O1248" s="292"/>
      <c r="P1248" s="170"/>
      <c r="Q1248" s="292"/>
      <c r="S1248" s="246"/>
      <c r="T1248" s="246"/>
      <c r="U1248" s="246"/>
      <c r="V1248" s="234"/>
      <c r="W1248" s="246"/>
      <c r="X1248" s="234"/>
      <c r="Y1248" s="246"/>
      <c r="Z1248" s="234"/>
      <c r="AA1248" s="246"/>
      <c r="AB1248" s="234"/>
      <c r="AC1248" s="246"/>
      <c r="AD1248" s="234"/>
      <c r="AE1248" s="246"/>
      <c r="AF1248" s="234"/>
      <c r="AG1248" s="246"/>
      <c r="AH1248" s="234"/>
      <c r="AI1248" s="246"/>
      <c r="AJ1248" s="246"/>
      <c r="AK1248" s="246"/>
      <c r="AL1248" s="246"/>
      <c r="AM1248" s="246"/>
      <c r="AN1248" s="246"/>
      <c r="AO1248" s="246"/>
      <c r="AP1248" s="246"/>
      <c r="AQ1248" s="246"/>
      <c r="AR1248" s="246"/>
      <c r="AS1248" s="246"/>
      <c r="AT1248" s="247"/>
      <c r="AU1248" s="247"/>
      <c r="AV1248" s="247"/>
      <c r="AW1248" s="247"/>
      <c r="AX1248" s="247"/>
      <c r="AY1248" s="247"/>
      <c r="AZ1248" s="247"/>
      <c r="BA1248" s="247"/>
      <c r="BB1248" s="247"/>
    </row>
    <row r="1249" spans="3:54" s="238" customFormat="1">
      <c r="C1249" s="239"/>
      <c r="D1249" s="240"/>
      <c r="E1249" s="239"/>
      <c r="F1249" s="241"/>
      <c r="G1249" s="239"/>
      <c r="H1249" s="290"/>
      <c r="I1249" s="239"/>
      <c r="J1249" s="290"/>
      <c r="K1249" s="243"/>
      <c r="L1249" s="290"/>
      <c r="M1249" s="243"/>
      <c r="N1249" s="290"/>
      <c r="O1249" s="292"/>
      <c r="P1249" s="170"/>
      <c r="Q1249" s="292"/>
      <c r="S1249" s="246"/>
      <c r="T1249" s="246"/>
      <c r="U1249" s="246"/>
      <c r="V1249" s="234"/>
      <c r="W1249" s="246"/>
      <c r="X1249" s="234"/>
      <c r="Y1249" s="246"/>
      <c r="Z1249" s="234"/>
      <c r="AA1249" s="246"/>
      <c r="AB1249" s="234"/>
      <c r="AC1249" s="246"/>
      <c r="AD1249" s="234"/>
      <c r="AE1249" s="246"/>
      <c r="AF1249" s="234"/>
      <c r="AG1249" s="246"/>
      <c r="AH1249" s="234"/>
      <c r="AI1249" s="246"/>
      <c r="AJ1249" s="246"/>
      <c r="AK1249" s="246"/>
      <c r="AL1249" s="246"/>
      <c r="AM1249" s="246"/>
      <c r="AN1249" s="246"/>
      <c r="AO1249" s="246"/>
      <c r="AP1249" s="246"/>
      <c r="AQ1249" s="246"/>
      <c r="AR1249" s="246"/>
      <c r="AS1249" s="246"/>
      <c r="AT1249" s="247"/>
      <c r="AU1249" s="247"/>
      <c r="AV1249" s="247"/>
      <c r="AW1249" s="247"/>
      <c r="AX1249" s="247"/>
      <c r="AY1249" s="247"/>
      <c r="AZ1249" s="247"/>
      <c r="BA1249" s="247"/>
      <c r="BB1249" s="247"/>
    </row>
    <row r="1250" spans="3:54" s="238" customFormat="1">
      <c r="C1250" s="239"/>
      <c r="D1250" s="240"/>
      <c r="E1250" s="239"/>
      <c r="F1250" s="241"/>
      <c r="G1250" s="239"/>
      <c r="H1250" s="290"/>
      <c r="I1250" s="239"/>
      <c r="J1250" s="290"/>
      <c r="K1250" s="243"/>
      <c r="L1250" s="290"/>
      <c r="M1250" s="243"/>
      <c r="N1250" s="290"/>
      <c r="O1250" s="292"/>
      <c r="P1250" s="170"/>
      <c r="Q1250" s="292"/>
      <c r="S1250" s="246"/>
      <c r="T1250" s="246"/>
      <c r="U1250" s="246"/>
      <c r="V1250" s="234"/>
      <c r="W1250" s="246"/>
      <c r="X1250" s="234"/>
      <c r="Y1250" s="246"/>
      <c r="Z1250" s="234"/>
      <c r="AA1250" s="246"/>
      <c r="AB1250" s="234"/>
      <c r="AC1250" s="246"/>
      <c r="AD1250" s="234"/>
      <c r="AE1250" s="246"/>
      <c r="AF1250" s="234"/>
      <c r="AG1250" s="246"/>
      <c r="AH1250" s="234"/>
      <c r="AI1250" s="246"/>
      <c r="AJ1250" s="246"/>
      <c r="AK1250" s="246"/>
      <c r="AL1250" s="246"/>
      <c r="AM1250" s="246"/>
      <c r="AN1250" s="246"/>
      <c r="AO1250" s="246"/>
      <c r="AP1250" s="246"/>
      <c r="AQ1250" s="246"/>
      <c r="AR1250" s="246"/>
      <c r="AS1250" s="246"/>
      <c r="AT1250" s="247"/>
      <c r="AU1250" s="247"/>
      <c r="AV1250" s="247"/>
      <c r="AW1250" s="247"/>
      <c r="AX1250" s="247"/>
      <c r="AY1250" s="247"/>
      <c r="AZ1250" s="247"/>
      <c r="BA1250" s="247"/>
      <c r="BB1250" s="247"/>
    </row>
    <row r="1251" spans="3:54" s="238" customFormat="1">
      <c r="C1251" s="239"/>
      <c r="D1251" s="240"/>
      <c r="E1251" s="239"/>
      <c r="F1251" s="241"/>
      <c r="G1251" s="239"/>
      <c r="H1251" s="290"/>
      <c r="I1251" s="239"/>
      <c r="J1251" s="290"/>
      <c r="K1251" s="243"/>
      <c r="L1251" s="290"/>
      <c r="M1251" s="243"/>
      <c r="N1251" s="290"/>
      <c r="O1251" s="292"/>
      <c r="P1251" s="170"/>
      <c r="Q1251" s="292"/>
      <c r="S1251" s="246"/>
      <c r="T1251" s="246"/>
      <c r="U1251" s="246"/>
      <c r="V1251" s="234"/>
      <c r="W1251" s="246"/>
      <c r="X1251" s="234"/>
      <c r="Y1251" s="246"/>
      <c r="Z1251" s="234"/>
      <c r="AA1251" s="246"/>
      <c r="AB1251" s="234"/>
      <c r="AC1251" s="246"/>
      <c r="AD1251" s="234"/>
      <c r="AE1251" s="246"/>
      <c r="AF1251" s="234"/>
      <c r="AG1251" s="246"/>
      <c r="AH1251" s="234"/>
      <c r="AI1251" s="246"/>
      <c r="AJ1251" s="246"/>
      <c r="AK1251" s="246"/>
      <c r="AL1251" s="246"/>
      <c r="AM1251" s="246"/>
      <c r="AN1251" s="246"/>
      <c r="AO1251" s="246"/>
      <c r="AP1251" s="246"/>
      <c r="AQ1251" s="246"/>
      <c r="AR1251" s="246"/>
      <c r="AS1251" s="246"/>
      <c r="AT1251" s="247"/>
      <c r="AU1251" s="247"/>
      <c r="AV1251" s="247"/>
      <c r="AW1251" s="247"/>
      <c r="AX1251" s="247"/>
      <c r="AY1251" s="247"/>
      <c r="AZ1251" s="247"/>
      <c r="BA1251" s="247"/>
      <c r="BB1251" s="247"/>
    </row>
    <row r="1252" spans="3:54" s="238" customFormat="1">
      <c r="C1252" s="239"/>
      <c r="D1252" s="240"/>
      <c r="E1252" s="239"/>
      <c r="F1252" s="241"/>
      <c r="G1252" s="239"/>
      <c r="H1252" s="290"/>
      <c r="I1252" s="239"/>
      <c r="J1252" s="290"/>
      <c r="K1252" s="243"/>
      <c r="L1252" s="290"/>
      <c r="M1252" s="243"/>
      <c r="N1252" s="290"/>
      <c r="O1252" s="292"/>
      <c r="P1252" s="170"/>
      <c r="Q1252" s="292"/>
      <c r="S1252" s="246"/>
      <c r="T1252" s="246"/>
      <c r="U1252" s="246"/>
      <c r="V1252" s="234"/>
      <c r="W1252" s="246"/>
      <c r="X1252" s="234"/>
      <c r="Y1252" s="246"/>
      <c r="Z1252" s="234"/>
      <c r="AA1252" s="246"/>
      <c r="AB1252" s="234"/>
      <c r="AC1252" s="246"/>
      <c r="AD1252" s="234"/>
      <c r="AE1252" s="246"/>
      <c r="AF1252" s="234"/>
      <c r="AG1252" s="246"/>
      <c r="AH1252" s="234"/>
      <c r="AI1252" s="246"/>
      <c r="AJ1252" s="246"/>
      <c r="AK1252" s="246"/>
      <c r="AL1252" s="246"/>
      <c r="AM1252" s="246"/>
      <c r="AN1252" s="246"/>
      <c r="AO1252" s="246"/>
      <c r="AP1252" s="246"/>
      <c r="AQ1252" s="246"/>
      <c r="AR1252" s="246"/>
      <c r="AS1252" s="246"/>
      <c r="AT1252" s="247"/>
      <c r="AU1252" s="247"/>
      <c r="AV1252" s="247"/>
      <c r="AW1252" s="247"/>
      <c r="AX1252" s="247"/>
      <c r="AY1252" s="247"/>
      <c r="AZ1252" s="247"/>
      <c r="BA1252" s="247"/>
      <c r="BB1252" s="247"/>
    </row>
    <row r="1253" spans="3:54" s="238" customFormat="1">
      <c r="C1253" s="239"/>
      <c r="D1253" s="240"/>
      <c r="E1253" s="239"/>
      <c r="F1253" s="241"/>
      <c r="G1253" s="239"/>
      <c r="H1253" s="290"/>
      <c r="I1253" s="239"/>
      <c r="J1253" s="290"/>
      <c r="K1253" s="243"/>
      <c r="L1253" s="290"/>
      <c r="M1253" s="243"/>
      <c r="N1253" s="290"/>
      <c r="O1253" s="292"/>
      <c r="P1253" s="170"/>
      <c r="Q1253" s="292"/>
      <c r="S1253" s="246"/>
      <c r="T1253" s="246"/>
      <c r="U1253" s="246"/>
      <c r="V1253" s="234"/>
      <c r="W1253" s="246"/>
      <c r="X1253" s="234"/>
      <c r="Y1253" s="246"/>
      <c r="Z1253" s="234"/>
      <c r="AA1253" s="246"/>
      <c r="AB1253" s="234"/>
      <c r="AC1253" s="246"/>
      <c r="AD1253" s="234"/>
      <c r="AE1253" s="246"/>
      <c r="AF1253" s="234"/>
      <c r="AG1253" s="246"/>
      <c r="AH1253" s="234"/>
      <c r="AI1253" s="246"/>
      <c r="AJ1253" s="246"/>
      <c r="AK1253" s="246"/>
      <c r="AL1253" s="246"/>
      <c r="AM1253" s="246"/>
      <c r="AN1253" s="246"/>
      <c r="AO1253" s="246"/>
      <c r="AP1253" s="246"/>
      <c r="AQ1253" s="246"/>
      <c r="AR1253" s="246"/>
      <c r="AS1253" s="246"/>
      <c r="AT1253" s="247"/>
      <c r="AU1253" s="247"/>
      <c r="AV1253" s="247"/>
      <c r="AW1253" s="247"/>
      <c r="AX1253" s="247"/>
      <c r="AY1253" s="247"/>
      <c r="AZ1253" s="247"/>
      <c r="BA1253" s="247"/>
      <c r="BB1253" s="247"/>
    </row>
    <row r="1254" spans="3:54" s="238" customFormat="1">
      <c r="C1254" s="239"/>
      <c r="D1254" s="240"/>
      <c r="E1254" s="239"/>
      <c r="F1254" s="241"/>
      <c r="G1254" s="239"/>
      <c r="H1254" s="290"/>
      <c r="I1254" s="239"/>
      <c r="J1254" s="290"/>
      <c r="K1254" s="243"/>
      <c r="L1254" s="290"/>
      <c r="M1254" s="243"/>
      <c r="N1254" s="290"/>
      <c r="O1254" s="292"/>
      <c r="P1254" s="170"/>
      <c r="Q1254" s="292"/>
      <c r="S1254" s="246"/>
      <c r="T1254" s="246"/>
      <c r="U1254" s="246"/>
      <c r="V1254" s="234"/>
      <c r="W1254" s="246"/>
      <c r="X1254" s="234"/>
      <c r="Y1254" s="246"/>
      <c r="Z1254" s="234"/>
      <c r="AA1254" s="246"/>
      <c r="AB1254" s="234"/>
      <c r="AC1254" s="246"/>
      <c r="AD1254" s="234"/>
      <c r="AE1254" s="246"/>
      <c r="AF1254" s="234"/>
      <c r="AG1254" s="246"/>
      <c r="AH1254" s="234"/>
      <c r="AI1254" s="246"/>
      <c r="AJ1254" s="246"/>
      <c r="AK1254" s="246"/>
      <c r="AL1254" s="246"/>
      <c r="AM1254" s="246"/>
      <c r="AN1254" s="246"/>
      <c r="AO1254" s="246"/>
      <c r="AP1254" s="246"/>
      <c r="AQ1254" s="246"/>
      <c r="AR1254" s="246"/>
      <c r="AS1254" s="246"/>
      <c r="AT1254" s="247"/>
      <c r="AU1254" s="247"/>
      <c r="AV1254" s="247"/>
      <c r="AW1254" s="247"/>
      <c r="AX1254" s="247"/>
      <c r="AY1254" s="247"/>
      <c r="AZ1254" s="247"/>
      <c r="BA1254" s="247"/>
      <c r="BB1254" s="247"/>
    </row>
    <row r="1255" spans="3:54" s="238" customFormat="1">
      <c r="C1255" s="239"/>
      <c r="D1255" s="240"/>
      <c r="E1255" s="239"/>
      <c r="F1255" s="241"/>
      <c r="G1255" s="239"/>
      <c r="H1255" s="290"/>
      <c r="I1255" s="239"/>
      <c r="J1255" s="290"/>
      <c r="K1255" s="243"/>
      <c r="L1255" s="290"/>
      <c r="M1255" s="243"/>
      <c r="N1255" s="290"/>
      <c r="O1255" s="292"/>
      <c r="P1255" s="170"/>
      <c r="Q1255" s="292"/>
      <c r="S1255" s="246"/>
      <c r="T1255" s="246"/>
      <c r="U1255" s="246"/>
      <c r="V1255" s="234"/>
      <c r="W1255" s="246"/>
      <c r="X1255" s="234"/>
      <c r="Y1255" s="246"/>
      <c r="Z1255" s="234"/>
      <c r="AA1255" s="246"/>
      <c r="AB1255" s="234"/>
      <c r="AC1255" s="246"/>
      <c r="AD1255" s="234"/>
      <c r="AE1255" s="246"/>
      <c r="AF1255" s="234"/>
      <c r="AG1255" s="246"/>
      <c r="AH1255" s="234"/>
      <c r="AI1255" s="246"/>
      <c r="AJ1255" s="246"/>
      <c r="AK1255" s="246"/>
      <c r="AL1255" s="246"/>
      <c r="AM1255" s="246"/>
      <c r="AN1255" s="246"/>
      <c r="AO1255" s="246"/>
      <c r="AP1255" s="246"/>
      <c r="AQ1255" s="246"/>
      <c r="AR1255" s="246"/>
      <c r="AS1255" s="246"/>
      <c r="AT1255" s="247"/>
      <c r="AU1255" s="247"/>
      <c r="AV1255" s="247"/>
      <c r="AW1255" s="247"/>
      <c r="AX1255" s="247"/>
      <c r="AY1255" s="247"/>
      <c r="AZ1255" s="247"/>
      <c r="BA1255" s="247"/>
      <c r="BB1255" s="247"/>
    </row>
    <row r="1256" spans="3:54" s="238" customFormat="1">
      <c r="C1256" s="239"/>
      <c r="D1256" s="240"/>
      <c r="E1256" s="239"/>
      <c r="F1256" s="241"/>
      <c r="G1256" s="239"/>
      <c r="H1256" s="290"/>
      <c r="I1256" s="239"/>
      <c r="J1256" s="290"/>
      <c r="K1256" s="243"/>
      <c r="L1256" s="290"/>
      <c r="M1256" s="243"/>
      <c r="N1256" s="290"/>
      <c r="O1256" s="292"/>
      <c r="P1256" s="170"/>
      <c r="Q1256" s="292"/>
      <c r="S1256" s="246"/>
      <c r="T1256" s="246"/>
      <c r="U1256" s="246"/>
      <c r="V1256" s="234"/>
      <c r="W1256" s="246"/>
      <c r="X1256" s="234"/>
      <c r="Y1256" s="246"/>
      <c r="Z1256" s="234"/>
      <c r="AA1256" s="246"/>
      <c r="AB1256" s="234"/>
      <c r="AC1256" s="246"/>
      <c r="AD1256" s="234"/>
      <c r="AE1256" s="246"/>
      <c r="AF1256" s="234"/>
      <c r="AG1256" s="246"/>
      <c r="AH1256" s="234"/>
      <c r="AI1256" s="246"/>
      <c r="AJ1256" s="246"/>
      <c r="AK1256" s="246"/>
      <c r="AL1256" s="246"/>
      <c r="AM1256" s="246"/>
      <c r="AN1256" s="246"/>
      <c r="AO1256" s="246"/>
      <c r="AP1256" s="246"/>
      <c r="AQ1256" s="246"/>
      <c r="AR1256" s="246"/>
      <c r="AS1256" s="246"/>
      <c r="AT1256" s="247"/>
      <c r="AU1256" s="247"/>
      <c r="AV1256" s="247"/>
      <c r="AW1256" s="247"/>
      <c r="AX1256" s="247"/>
      <c r="AY1256" s="247"/>
      <c r="AZ1256" s="247"/>
      <c r="BA1256" s="247"/>
      <c r="BB1256" s="247"/>
    </row>
    <row r="1257" spans="3:54" s="238" customFormat="1">
      <c r="C1257" s="239"/>
      <c r="D1257" s="240"/>
      <c r="E1257" s="239"/>
      <c r="F1257" s="241"/>
      <c r="G1257" s="239"/>
      <c r="H1257" s="290"/>
      <c r="I1257" s="239"/>
      <c r="J1257" s="290"/>
      <c r="K1257" s="243"/>
      <c r="L1257" s="290"/>
      <c r="M1257" s="243"/>
      <c r="N1257" s="290"/>
      <c r="O1257" s="292"/>
      <c r="P1257" s="170"/>
      <c r="Q1257" s="292"/>
      <c r="S1257" s="246"/>
      <c r="T1257" s="246"/>
      <c r="U1257" s="246"/>
      <c r="V1257" s="234"/>
      <c r="W1257" s="246"/>
      <c r="X1257" s="234"/>
      <c r="Y1257" s="246"/>
      <c r="Z1257" s="234"/>
      <c r="AA1257" s="246"/>
      <c r="AB1257" s="234"/>
      <c r="AC1257" s="246"/>
      <c r="AD1257" s="234"/>
      <c r="AE1257" s="246"/>
      <c r="AF1257" s="234"/>
      <c r="AG1257" s="246"/>
      <c r="AH1257" s="234"/>
      <c r="AI1257" s="246"/>
      <c r="AJ1257" s="246"/>
      <c r="AK1257" s="246"/>
      <c r="AL1257" s="246"/>
      <c r="AM1257" s="246"/>
      <c r="AN1257" s="246"/>
      <c r="AO1257" s="246"/>
      <c r="AP1257" s="246"/>
      <c r="AQ1257" s="246"/>
      <c r="AR1257" s="246"/>
      <c r="AS1257" s="246"/>
      <c r="AT1257" s="247"/>
      <c r="AU1257" s="247"/>
      <c r="AV1257" s="247"/>
      <c r="AW1257" s="247"/>
      <c r="AX1257" s="247"/>
      <c r="AY1257" s="247"/>
      <c r="AZ1257" s="247"/>
      <c r="BA1257" s="247"/>
      <c r="BB1257" s="247"/>
    </row>
    <row r="1258" spans="3:54" s="238" customFormat="1">
      <c r="C1258" s="239"/>
      <c r="D1258" s="240"/>
      <c r="E1258" s="239"/>
      <c r="F1258" s="241"/>
      <c r="G1258" s="239"/>
      <c r="H1258" s="290"/>
      <c r="I1258" s="239"/>
      <c r="J1258" s="290"/>
      <c r="K1258" s="243"/>
      <c r="L1258" s="290"/>
      <c r="M1258" s="243"/>
      <c r="N1258" s="290"/>
      <c r="O1258" s="292"/>
      <c r="P1258" s="170"/>
      <c r="Q1258" s="292"/>
      <c r="S1258" s="246"/>
      <c r="T1258" s="246"/>
      <c r="U1258" s="246"/>
      <c r="V1258" s="234"/>
      <c r="W1258" s="246"/>
      <c r="X1258" s="234"/>
      <c r="Y1258" s="246"/>
      <c r="Z1258" s="234"/>
      <c r="AA1258" s="246"/>
      <c r="AB1258" s="234"/>
      <c r="AC1258" s="246"/>
      <c r="AD1258" s="234"/>
      <c r="AE1258" s="246"/>
      <c r="AF1258" s="234"/>
      <c r="AG1258" s="246"/>
      <c r="AH1258" s="234"/>
      <c r="AI1258" s="246"/>
      <c r="AJ1258" s="246"/>
      <c r="AK1258" s="246"/>
      <c r="AL1258" s="246"/>
      <c r="AM1258" s="246"/>
      <c r="AN1258" s="246"/>
      <c r="AO1258" s="246"/>
      <c r="AP1258" s="246"/>
      <c r="AQ1258" s="246"/>
      <c r="AR1258" s="246"/>
      <c r="AS1258" s="246"/>
      <c r="AT1258" s="247"/>
      <c r="AU1258" s="247"/>
      <c r="AV1258" s="247"/>
      <c r="AW1258" s="247"/>
      <c r="AX1258" s="247"/>
      <c r="AY1258" s="247"/>
      <c r="AZ1258" s="247"/>
      <c r="BA1258" s="247"/>
      <c r="BB1258" s="247"/>
    </row>
    <row r="1259" spans="3:54" s="238" customFormat="1">
      <c r="C1259" s="239"/>
      <c r="D1259" s="240"/>
      <c r="E1259" s="239"/>
      <c r="F1259" s="241"/>
      <c r="G1259" s="239"/>
      <c r="H1259" s="290"/>
      <c r="I1259" s="239"/>
      <c r="J1259" s="290"/>
      <c r="K1259" s="243"/>
      <c r="L1259" s="290"/>
      <c r="M1259" s="243"/>
      <c r="N1259" s="290"/>
      <c r="O1259" s="292"/>
      <c r="P1259" s="170"/>
      <c r="Q1259" s="292"/>
      <c r="S1259" s="246"/>
      <c r="T1259" s="246"/>
      <c r="U1259" s="246"/>
      <c r="V1259" s="234"/>
      <c r="W1259" s="246"/>
      <c r="X1259" s="234"/>
      <c r="Y1259" s="246"/>
      <c r="Z1259" s="234"/>
      <c r="AA1259" s="246"/>
      <c r="AB1259" s="234"/>
      <c r="AC1259" s="246"/>
      <c r="AD1259" s="234"/>
      <c r="AE1259" s="246"/>
      <c r="AF1259" s="234"/>
      <c r="AG1259" s="246"/>
      <c r="AH1259" s="234"/>
      <c r="AI1259" s="246"/>
      <c r="AJ1259" s="246"/>
      <c r="AK1259" s="246"/>
      <c r="AL1259" s="246"/>
      <c r="AM1259" s="246"/>
      <c r="AN1259" s="246"/>
      <c r="AO1259" s="246"/>
      <c r="AP1259" s="246"/>
      <c r="AQ1259" s="246"/>
      <c r="AR1259" s="246"/>
      <c r="AS1259" s="246"/>
      <c r="AT1259" s="247"/>
      <c r="AU1259" s="247"/>
      <c r="AV1259" s="247"/>
      <c r="AW1259" s="247"/>
      <c r="AX1259" s="247"/>
      <c r="AY1259" s="247"/>
      <c r="AZ1259" s="247"/>
      <c r="BA1259" s="247"/>
      <c r="BB1259" s="247"/>
    </row>
    <row r="1260" spans="3:54" s="238" customFormat="1">
      <c r="C1260" s="239"/>
      <c r="D1260" s="240"/>
      <c r="E1260" s="239"/>
      <c r="F1260" s="241"/>
      <c r="G1260" s="239"/>
      <c r="H1260" s="290"/>
      <c r="I1260" s="239"/>
      <c r="J1260" s="290"/>
      <c r="K1260" s="243"/>
      <c r="L1260" s="290"/>
      <c r="M1260" s="243"/>
      <c r="N1260" s="290"/>
      <c r="O1260" s="292"/>
      <c r="P1260" s="170"/>
      <c r="Q1260" s="292"/>
      <c r="S1260" s="246"/>
      <c r="T1260" s="246"/>
      <c r="U1260" s="246"/>
      <c r="V1260" s="234"/>
      <c r="W1260" s="246"/>
      <c r="X1260" s="234"/>
      <c r="Y1260" s="246"/>
      <c r="Z1260" s="234"/>
      <c r="AA1260" s="246"/>
      <c r="AB1260" s="234"/>
      <c r="AC1260" s="246"/>
      <c r="AD1260" s="234"/>
      <c r="AE1260" s="246"/>
      <c r="AF1260" s="234"/>
      <c r="AG1260" s="246"/>
      <c r="AH1260" s="234"/>
      <c r="AI1260" s="246"/>
      <c r="AJ1260" s="246"/>
      <c r="AK1260" s="246"/>
      <c r="AL1260" s="246"/>
      <c r="AM1260" s="246"/>
      <c r="AN1260" s="246"/>
      <c r="AO1260" s="246"/>
      <c r="AP1260" s="246"/>
      <c r="AQ1260" s="246"/>
      <c r="AR1260" s="246"/>
      <c r="AS1260" s="246"/>
      <c r="AT1260" s="247"/>
      <c r="AU1260" s="247"/>
      <c r="AV1260" s="247"/>
      <c r="AW1260" s="247"/>
      <c r="AX1260" s="247"/>
      <c r="AY1260" s="247"/>
      <c r="AZ1260" s="247"/>
      <c r="BA1260" s="247"/>
      <c r="BB1260" s="247"/>
    </row>
    <row r="1261" spans="3:54" s="238" customFormat="1">
      <c r="C1261" s="239"/>
      <c r="D1261" s="240"/>
      <c r="E1261" s="239"/>
      <c r="F1261" s="241"/>
      <c r="G1261" s="239"/>
      <c r="H1261" s="290"/>
      <c r="I1261" s="239"/>
      <c r="J1261" s="290"/>
      <c r="K1261" s="243"/>
      <c r="L1261" s="290"/>
      <c r="M1261" s="243"/>
      <c r="N1261" s="290"/>
      <c r="O1261" s="292"/>
      <c r="P1261" s="170"/>
      <c r="Q1261" s="292"/>
      <c r="S1261" s="246"/>
      <c r="T1261" s="246"/>
      <c r="U1261" s="246"/>
      <c r="V1261" s="234"/>
      <c r="W1261" s="246"/>
      <c r="X1261" s="234"/>
      <c r="Y1261" s="246"/>
      <c r="Z1261" s="234"/>
      <c r="AA1261" s="246"/>
      <c r="AB1261" s="234"/>
      <c r="AC1261" s="246"/>
      <c r="AD1261" s="234"/>
      <c r="AE1261" s="246"/>
      <c r="AF1261" s="234"/>
      <c r="AG1261" s="246"/>
      <c r="AH1261" s="234"/>
      <c r="AI1261" s="246"/>
      <c r="AJ1261" s="246"/>
      <c r="AK1261" s="246"/>
      <c r="AL1261" s="246"/>
      <c r="AM1261" s="246"/>
      <c r="AN1261" s="246"/>
      <c r="AO1261" s="246"/>
      <c r="AP1261" s="246"/>
      <c r="AQ1261" s="246"/>
      <c r="AR1261" s="246"/>
      <c r="AS1261" s="246"/>
      <c r="AT1261" s="247"/>
      <c r="AU1261" s="247"/>
      <c r="AV1261" s="247"/>
      <c r="AW1261" s="247"/>
      <c r="AX1261" s="247"/>
      <c r="AY1261" s="247"/>
      <c r="AZ1261" s="247"/>
      <c r="BA1261" s="247"/>
      <c r="BB1261" s="247"/>
    </row>
    <row r="1262" spans="3:54" s="238" customFormat="1">
      <c r="C1262" s="239"/>
      <c r="D1262" s="240"/>
      <c r="E1262" s="239"/>
      <c r="F1262" s="241"/>
      <c r="G1262" s="239"/>
      <c r="H1262" s="290"/>
      <c r="I1262" s="239"/>
      <c r="J1262" s="290"/>
      <c r="K1262" s="243"/>
      <c r="L1262" s="290"/>
      <c r="M1262" s="243"/>
      <c r="N1262" s="290"/>
      <c r="O1262" s="292"/>
      <c r="P1262" s="170"/>
      <c r="Q1262" s="292"/>
      <c r="S1262" s="246"/>
      <c r="T1262" s="246"/>
      <c r="U1262" s="246"/>
      <c r="V1262" s="234"/>
      <c r="W1262" s="246"/>
      <c r="X1262" s="234"/>
      <c r="Y1262" s="246"/>
      <c r="Z1262" s="234"/>
      <c r="AA1262" s="246"/>
      <c r="AB1262" s="234"/>
      <c r="AC1262" s="246"/>
      <c r="AD1262" s="234"/>
      <c r="AE1262" s="246"/>
      <c r="AF1262" s="234"/>
      <c r="AG1262" s="246"/>
      <c r="AH1262" s="234"/>
      <c r="AI1262" s="246"/>
      <c r="AJ1262" s="246"/>
      <c r="AK1262" s="246"/>
      <c r="AL1262" s="246"/>
      <c r="AM1262" s="246"/>
      <c r="AN1262" s="246"/>
      <c r="AO1262" s="246"/>
      <c r="AP1262" s="246"/>
      <c r="AQ1262" s="246"/>
      <c r="AR1262" s="246"/>
      <c r="AS1262" s="246"/>
      <c r="AT1262" s="247"/>
      <c r="AU1262" s="247"/>
      <c r="AV1262" s="247"/>
      <c r="AW1262" s="247"/>
      <c r="AX1262" s="247"/>
      <c r="AY1262" s="247"/>
      <c r="AZ1262" s="247"/>
      <c r="BA1262" s="247"/>
      <c r="BB1262" s="247"/>
    </row>
    <row r="1263" spans="3:54" s="238" customFormat="1">
      <c r="C1263" s="239"/>
      <c r="D1263" s="240"/>
      <c r="E1263" s="239"/>
      <c r="F1263" s="241"/>
      <c r="G1263" s="239"/>
      <c r="H1263" s="290"/>
      <c r="I1263" s="239"/>
      <c r="J1263" s="290"/>
      <c r="K1263" s="243"/>
      <c r="L1263" s="290"/>
      <c r="M1263" s="243"/>
      <c r="N1263" s="290"/>
      <c r="O1263" s="292"/>
      <c r="P1263" s="170"/>
      <c r="Q1263" s="292"/>
      <c r="S1263" s="246"/>
      <c r="T1263" s="246"/>
      <c r="U1263" s="246"/>
      <c r="V1263" s="234"/>
      <c r="W1263" s="246"/>
      <c r="X1263" s="234"/>
      <c r="Y1263" s="246"/>
      <c r="Z1263" s="234"/>
      <c r="AA1263" s="246"/>
      <c r="AB1263" s="234"/>
      <c r="AC1263" s="246"/>
      <c r="AD1263" s="234"/>
      <c r="AE1263" s="246"/>
      <c r="AF1263" s="234"/>
      <c r="AG1263" s="246"/>
      <c r="AH1263" s="234"/>
      <c r="AI1263" s="246"/>
      <c r="AJ1263" s="246"/>
      <c r="AK1263" s="246"/>
      <c r="AL1263" s="246"/>
      <c r="AM1263" s="246"/>
      <c r="AN1263" s="246"/>
      <c r="AO1263" s="246"/>
      <c r="AP1263" s="246"/>
      <c r="AQ1263" s="246"/>
      <c r="AR1263" s="246"/>
      <c r="AS1263" s="246"/>
      <c r="AT1263" s="247"/>
      <c r="AU1263" s="247"/>
      <c r="AV1263" s="247"/>
      <c r="AW1263" s="247"/>
      <c r="AX1263" s="247"/>
      <c r="AY1263" s="247"/>
      <c r="AZ1263" s="247"/>
      <c r="BA1263" s="247"/>
      <c r="BB1263" s="247"/>
    </row>
    <row r="1264" spans="3:54" s="238" customFormat="1">
      <c r="C1264" s="239"/>
      <c r="D1264" s="240"/>
      <c r="E1264" s="239"/>
      <c r="F1264" s="241"/>
      <c r="G1264" s="239"/>
      <c r="H1264" s="290"/>
      <c r="I1264" s="239"/>
      <c r="J1264" s="290"/>
      <c r="K1264" s="243"/>
      <c r="L1264" s="290"/>
      <c r="M1264" s="243"/>
      <c r="N1264" s="290"/>
      <c r="O1264" s="292"/>
      <c r="P1264" s="170"/>
      <c r="Q1264" s="292"/>
      <c r="S1264" s="246"/>
      <c r="T1264" s="246"/>
      <c r="U1264" s="246"/>
      <c r="V1264" s="234"/>
      <c r="W1264" s="246"/>
      <c r="X1264" s="234"/>
      <c r="Y1264" s="246"/>
      <c r="Z1264" s="234"/>
      <c r="AA1264" s="246"/>
      <c r="AB1264" s="234"/>
      <c r="AC1264" s="246"/>
      <c r="AD1264" s="234"/>
      <c r="AE1264" s="246"/>
      <c r="AF1264" s="234"/>
      <c r="AG1264" s="246"/>
      <c r="AH1264" s="234"/>
      <c r="AI1264" s="246"/>
      <c r="AJ1264" s="246"/>
      <c r="AK1264" s="246"/>
      <c r="AL1264" s="246"/>
      <c r="AM1264" s="246"/>
      <c r="AN1264" s="246"/>
      <c r="AO1264" s="246"/>
      <c r="AP1264" s="246"/>
      <c r="AQ1264" s="246"/>
      <c r="AR1264" s="246"/>
      <c r="AS1264" s="246"/>
      <c r="AT1264" s="247"/>
      <c r="AU1264" s="247"/>
      <c r="AV1264" s="247"/>
      <c r="AW1264" s="247"/>
      <c r="AX1264" s="247"/>
      <c r="AY1264" s="247"/>
      <c r="AZ1264" s="247"/>
      <c r="BA1264" s="247"/>
      <c r="BB1264" s="247"/>
    </row>
    <row r="1265" spans="3:54" s="238" customFormat="1">
      <c r="C1265" s="239"/>
      <c r="D1265" s="240"/>
      <c r="E1265" s="239"/>
      <c r="F1265" s="241"/>
      <c r="G1265" s="239"/>
      <c r="H1265" s="290"/>
      <c r="I1265" s="239"/>
      <c r="J1265" s="290"/>
      <c r="K1265" s="243"/>
      <c r="L1265" s="290"/>
      <c r="M1265" s="243"/>
      <c r="N1265" s="290"/>
      <c r="O1265" s="292"/>
      <c r="P1265" s="170"/>
      <c r="Q1265" s="292"/>
      <c r="S1265" s="246"/>
      <c r="T1265" s="246"/>
      <c r="U1265" s="246"/>
      <c r="V1265" s="234"/>
      <c r="W1265" s="246"/>
      <c r="X1265" s="234"/>
      <c r="Y1265" s="246"/>
      <c r="Z1265" s="234"/>
      <c r="AA1265" s="246"/>
      <c r="AB1265" s="234"/>
      <c r="AC1265" s="246"/>
      <c r="AD1265" s="234"/>
      <c r="AE1265" s="246"/>
      <c r="AF1265" s="234"/>
      <c r="AG1265" s="246"/>
      <c r="AH1265" s="234"/>
      <c r="AI1265" s="246"/>
      <c r="AJ1265" s="246"/>
      <c r="AK1265" s="246"/>
      <c r="AL1265" s="246"/>
      <c r="AM1265" s="246"/>
      <c r="AN1265" s="246"/>
      <c r="AO1265" s="246"/>
      <c r="AP1265" s="246"/>
      <c r="AQ1265" s="246"/>
      <c r="AR1265" s="246"/>
      <c r="AS1265" s="246"/>
      <c r="AT1265" s="247"/>
      <c r="AU1265" s="247"/>
      <c r="AV1265" s="247"/>
      <c r="AW1265" s="247"/>
      <c r="AX1265" s="247"/>
      <c r="AY1265" s="247"/>
      <c r="AZ1265" s="247"/>
      <c r="BA1265" s="247"/>
      <c r="BB1265" s="247"/>
    </row>
    <row r="1266" spans="3:54" s="238" customFormat="1">
      <c r="C1266" s="239"/>
      <c r="D1266" s="240"/>
      <c r="E1266" s="239"/>
      <c r="F1266" s="241"/>
      <c r="G1266" s="239"/>
      <c r="H1266" s="290"/>
      <c r="I1266" s="239"/>
      <c r="J1266" s="290"/>
      <c r="K1266" s="243"/>
      <c r="L1266" s="290"/>
      <c r="M1266" s="243"/>
      <c r="N1266" s="290"/>
      <c r="O1266" s="292"/>
      <c r="P1266" s="170"/>
      <c r="Q1266" s="292"/>
      <c r="S1266" s="246"/>
      <c r="T1266" s="246"/>
      <c r="U1266" s="246"/>
      <c r="V1266" s="234"/>
      <c r="W1266" s="246"/>
      <c r="X1266" s="234"/>
      <c r="Y1266" s="246"/>
      <c r="Z1266" s="234"/>
      <c r="AA1266" s="246"/>
      <c r="AB1266" s="234"/>
      <c r="AC1266" s="246"/>
      <c r="AD1266" s="234"/>
      <c r="AE1266" s="246"/>
      <c r="AF1266" s="234"/>
      <c r="AG1266" s="246"/>
      <c r="AH1266" s="234"/>
      <c r="AI1266" s="246"/>
      <c r="AJ1266" s="246"/>
      <c r="AK1266" s="246"/>
      <c r="AL1266" s="246"/>
      <c r="AM1266" s="246"/>
      <c r="AN1266" s="246"/>
      <c r="AO1266" s="246"/>
      <c r="AP1266" s="246"/>
      <c r="AQ1266" s="246"/>
      <c r="AR1266" s="246"/>
      <c r="AS1266" s="246"/>
      <c r="AT1266" s="247"/>
      <c r="AU1266" s="247"/>
      <c r="AV1266" s="247"/>
      <c r="AW1266" s="247"/>
      <c r="AX1266" s="247"/>
      <c r="AY1266" s="247"/>
      <c r="AZ1266" s="247"/>
      <c r="BA1266" s="247"/>
      <c r="BB1266" s="247"/>
    </row>
    <row r="1267" spans="3:54" s="238" customFormat="1">
      <c r="C1267" s="239"/>
      <c r="D1267" s="240"/>
      <c r="E1267" s="239"/>
      <c r="F1267" s="241"/>
      <c r="G1267" s="239"/>
      <c r="H1267" s="290"/>
      <c r="I1267" s="239"/>
      <c r="J1267" s="290"/>
      <c r="K1267" s="243"/>
      <c r="L1267" s="290"/>
      <c r="M1267" s="243"/>
      <c r="N1267" s="290"/>
      <c r="O1267" s="292"/>
      <c r="P1267" s="170"/>
      <c r="Q1267" s="292"/>
      <c r="S1267" s="246"/>
      <c r="T1267" s="246"/>
      <c r="U1267" s="246"/>
      <c r="V1267" s="234"/>
      <c r="W1267" s="246"/>
      <c r="X1267" s="234"/>
      <c r="Y1267" s="246"/>
      <c r="Z1267" s="234"/>
      <c r="AA1267" s="246"/>
      <c r="AB1267" s="234"/>
      <c r="AC1267" s="246"/>
      <c r="AD1267" s="234"/>
      <c r="AE1267" s="246"/>
      <c r="AF1267" s="234"/>
      <c r="AG1267" s="246"/>
      <c r="AH1267" s="234"/>
      <c r="AI1267" s="246"/>
      <c r="AJ1267" s="246"/>
      <c r="AK1267" s="246"/>
      <c r="AL1267" s="246"/>
      <c r="AM1267" s="246"/>
      <c r="AN1267" s="246"/>
      <c r="AO1267" s="246"/>
      <c r="AP1267" s="246"/>
      <c r="AQ1267" s="246"/>
      <c r="AR1267" s="246"/>
      <c r="AS1267" s="246"/>
      <c r="AT1267" s="247"/>
      <c r="AU1267" s="247"/>
      <c r="AV1267" s="247"/>
      <c r="AW1267" s="247"/>
      <c r="AX1267" s="247"/>
      <c r="AY1267" s="247"/>
      <c r="AZ1267" s="247"/>
      <c r="BA1267" s="247"/>
      <c r="BB1267" s="247"/>
    </row>
    <row r="1268" spans="3:54" s="238" customFormat="1">
      <c r="C1268" s="239"/>
      <c r="D1268" s="240"/>
      <c r="E1268" s="239"/>
      <c r="F1268" s="241"/>
      <c r="G1268" s="239"/>
      <c r="H1268" s="290"/>
      <c r="I1268" s="239"/>
      <c r="J1268" s="290"/>
      <c r="K1268" s="243"/>
      <c r="L1268" s="290"/>
      <c r="M1268" s="243"/>
      <c r="N1268" s="290"/>
      <c r="O1268" s="292"/>
      <c r="P1268" s="170"/>
      <c r="Q1268" s="292"/>
      <c r="S1268" s="246"/>
      <c r="T1268" s="246"/>
      <c r="U1268" s="246"/>
      <c r="V1268" s="234"/>
      <c r="W1268" s="246"/>
      <c r="X1268" s="234"/>
      <c r="Y1268" s="246"/>
      <c r="Z1268" s="234"/>
      <c r="AA1268" s="246"/>
      <c r="AB1268" s="234"/>
      <c r="AC1268" s="246"/>
      <c r="AD1268" s="234"/>
      <c r="AE1268" s="246"/>
      <c r="AF1268" s="234"/>
      <c r="AG1268" s="246"/>
      <c r="AH1268" s="234"/>
      <c r="AI1268" s="246"/>
      <c r="AJ1268" s="246"/>
      <c r="AK1268" s="246"/>
      <c r="AL1268" s="246"/>
      <c r="AM1268" s="246"/>
      <c r="AN1268" s="246"/>
      <c r="AO1268" s="246"/>
      <c r="AP1268" s="246"/>
      <c r="AQ1268" s="246"/>
      <c r="AR1268" s="246"/>
      <c r="AS1268" s="246"/>
      <c r="AT1268" s="247"/>
      <c r="AU1268" s="247"/>
      <c r="AV1268" s="247"/>
      <c r="AW1268" s="247"/>
      <c r="AX1268" s="247"/>
      <c r="AY1268" s="247"/>
      <c r="AZ1268" s="247"/>
      <c r="BA1268" s="247"/>
      <c r="BB1268" s="247"/>
    </row>
    <row r="1269" spans="3:54" s="238" customFormat="1">
      <c r="C1269" s="239"/>
      <c r="D1269" s="240"/>
      <c r="E1269" s="239"/>
      <c r="F1269" s="241"/>
      <c r="G1269" s="239"/>
      <c r="H1269" s="290"/>
      <c r="I1269" s="239"/>
      <c r="J1269" s="290"/>
      <c r="K1269" s="243"/>
      <c r="L1269" s="290"/>
      <c r="M1269" s="243"/>
      <c r="N1269" s="290"/>
      <c r="O1269" s="292"/>
      <c r="P1269" s="170"/>
      <c r="Q1269" s="292"/>
      <c r="S1269" s="246"/>
      <c r="T1269" s="246"/>
      <c r="U1269" s="246"/>
      <c r="V1269" s="234"/>
      <c r="W1269" s="246"/>
      <c r="X1269" s="234"/>
      <c r="Y1269" s="246"/>
      <c r="Z1269" s="234"/>
      <c r="AA1269" s="246"/>
      <c r="AB1269" s="234"/>
      <c r="AC1269" s="246"/>
      <c r="AD1269" s="234"/>
      <c r="AE1269" s="246"/>
      <c r="AF1269" s="234"/>
      <c r="AG1269" s="246"/>
      <c r="AH1269" s="234"/>
      <c r="AI1269" s="246"/>
      <c r="AJ1269" s="246"/>
      <c r="AK1269" s="246"/>
      <c r="AL1269" s="246"/>
      <c r="AM1269" s="246"/>
      <c r="AN1269" s="246"/>
      <c r="AO1269" s="246"/>
      <c r="AP1269" s="246"/>
      <c r="AQ1269" s="246"/>
      <c r="AR1269" s="246"/>
      <c r="AS1269" s="246"/>
      <c r="AT1269" s="247"/>
      <c r="AU1269" s="247"/>
      <c r="AV1269" s="247"/>
      <c r="AW1269" s="247"/>
      <c r="AX1269" s="247"/>
      <c r="AY1269" s="247"/>
      <c r="AZ1269" s="247"/>
      <c r="BA1269" s="247"/>
      <c r="BB1269" s="247"/>
    </row>
    <row r="1270" spans="3:54" s="238" customFormat="1">
      <c r="C1270" s="239"/>
      <c r="D1270" s="240"/>
      <c r="E1270" s="239"/>
      <c r="F1270" s="241"/>
      <c r="G1270" s="239"/>
      <c r="H1270" s="290"/>
      <c r="I1270" s="239"/>
      <c r="J1270" s="290"/>
      <c r="K1270" s="243"/>
      <c r="L1270" s="290"/>
      <c r="M1270" s="243"/>
      <c r="N1270" s="290"/>
      <c r="O1270" s="292"/>
      <c r="P1270" s="170"/>
      <c r="Q1270" s="292"/>
      <c r="S1270" s="246"/>
      <c r="T1270" s="246"/>
      <c r="U1270" s="246"/>
      <c r="V1270" s="234"/>
      <c r="W1270" s="246"/>
      <c r="X1270" s="234"/>
      <c r="Y1270" s="246"/>
      <c r="Z1270" s="234"/>
      <c r="AA1270" s="246"/>
      <c r="AB1270" s="234"/>
      <c r="AC1270" s="246"/>
      <c r="AD1270" s="234"/>
      <c r="AE1270" s="246"/>
      <c r="AF1270" s="234"/>
      <c r="AG1270" s="246"/>
      <c r="AH1270" s="234"/>
      <c r="AI1270" s="246"/>
      <c r="AJ1270" s="246"/>
      <c r="AK1270" s="246"/>
      <c r="AL1270" s="246"/>
      <c r="AM1270" s="246"/>
      <c r="AN1270" s="246"/>
      <c r="AO1270" s="246"/>
      <c r="AP1270" s="246"/>
      <c r="AQ1270" s="246"/>
      <c r="AR1270" s="246"/>
      <c r="AS1270" s="246"/>
      <c r="AT1270" s="247"/>
      <c r="AU1270" s="247"/>
      <c r="AV1270" s="247"/>
      <c r="AW1270" s="247"/>
      <c r="AX1270" s="247"/>
      <c r="AY1270" s="247"/>
      <c r="AZ1270" s="247"/>
      <c r="BA1270" s="247"/>
      <c r="BB1270" s="247"/>
    </row>
    <row r="1271" spans="3:54" s="238" customFormat="1">
      <c r="C1271" s="239"/>
      <c r="D1271" s="240"/>
      <c r="E1271" s="239"/>
      <c r="F1271" s="241"/>
      <c r="G1271" s="239"/>
      <c r="H1271" s="290"/>
      <c r="I1271" s="239"/>
      <c r="J1271" s="290"/>
      <c r="K1271" s="243"/>
      <c r="L1271" s="290"/>
      <c r="M1271" s="243"/>
      <c r="N1271" s="290"/>
      <c r="O1271" s="292"/>
      <c r="P1271" s="170"/>
      <c r="Q1271" s="292"/>
      <c r="S1271" s="246"/>
      <c r="T1271" s="246"/>
      <c r="U1271" s="246"/>
      <c r="V1271" s="234"/>
      <c r="W1271" s="246"/>
      <c r="X1271" s="234"/>
      <c r="Y1271" s="246"/>
      <c r="Z1271" s="234"/>
      <c r="AA1271" s="246"/>
      <c r="AB1271" s="234"/>
      <c r="AC1271" s="246"/>
      <c r="AD1271" s="234"/>
      <c r="AE1271" s="246"/>
      <c r="AF1271" s="234"/>
      <c r="AG1271" s="246"/>
      <c r="AH1271" s="234"/>
      <c r="AI1271" s="246"/>
      <c r="AJ1271" s="246"/>
      <c r="AK1271" s="246"/>
      <c r="AL1271" s="246"/>
      <c r="AM1271" s="246"/>
      <c r="AN1271" s="246"/>
      <c r="AO1271" s="246"/>
      <c r="AP1271" s="246"/>
      <c r="AQ1271" s="246"/>
      <c r="AR1271" s="246"/>
      <c r="AS1271" s="246"/>
      <c r="AT1271" s="247"/>
      <c r="AU1271" s="247"/>
      <c r="AV1271" s="247"/>
      <c r="AW1271" s="247"/>
      <c r="AX1271" s="247"/>
      <c r="AY1271" s="247"/>
      <c r="AZ1271" s="247"/>
      <c r="BA1271" s="247"/>
      <c r="BB1271" s="247"/>
    </row>
    <row r="1272" spans="3:54" s="238" customFormat="1">
      <c r="C1272" s="239"/>
      <c r="D1272" s="240"/>
      <c r="E1272" s="239"/>
      <c r="F1272" s="241"/>
      <c r="G1272" s="239"/>
      <c r="H1272" s="290"/>
      <c r="I1272" s="239"/>
      <c r="J1272" s="290"/>
      <c r="K1272" s="243"/>
      <c r="L1272" s="290"/>
      <c r="M1272" s="243"/>
      <c r="N1272" s="290"/>
      <c r="O1272" s="292"/>
      <c r="P1272" s="170"/>
      <c r="Q1272" s="292"/>
      <c r="S1272" s="246"/>
      <c r="T1272" s="246"/>
      <c r="U1272" s="246"/>
      <c r="V1272" s="234"/>
      <c r="W1272" s="246"/>
      <c r="X1272" s="234"/>
      <c r="Y1272" s="246"/>
      <c r="Z1272" s="234"/>
      <c r="AA1272" s="246"/>
      <c r="AB1272" s="234"/>
      <c r="AC1272" s="246"/>
      <c r="AD1272" s="234"/>
      <c r="AE1272" s="246"/>
      <c r="AF1272" s="234"/>
      <c r="AG1272" s="246"/>
      <c r="AH1272" s="234"/>
      <c r="AI1272" s="246"/>
      <c r="AJ1272" s="246"/>
      <c r="AK1272" s="246"/>
      <c r="AL1272" s="246"/>
      <c r="AM1272" s="246"/>
      <c r="AN1272" s="246"/>
      <c r="AO1272" s="246"/>
      <c r="AP1272" s="246"/>
      <c r="AQ1272" s="246"/>
      <c r="AR1272" s="246"/>
      <c r="AS1272" s="246"/>
      <c r="AT1272" s="247"/>
      <c r="AU1272" s="247"/>
      <c r="AV1272" s="247"/>
      <c r="AW1272" s="247"/>
      <c r="AX1272" s="247"/>
      <c r="AY1272" s="247"/>
      <c r="AZ1272" s="247"/>
      <c r="BA1272" s="247"/>
      <c r="BB1272" s="247"/>
    </row>
    <row r="1273" spans="3:54" s="238" customFormat="1">
      <c r="C1273" s="239"/>
      <c r="D1273" s="240"/>
      <c r="E1273" s="239"/>
      <c r="F1273" s="241"/>
      <c r="G1273" s="239"/>
      <c r="H1273" s="290"/>
      <c r="I1273" s="239"/>
      <c r="J1273" s="290"/>
      <c r="K1273" s="243"/>
      <c r="L1273" s="290"/>
      <c r="M1273" s="243"/>
      <c r="N1273" s="290"/>
      <c r="O1273" s="292"/>
      <c r="P1273" s="170"/>
      <c r="Q1273" s="292"/>
      <c r="S1273" s="246"/>
      <c r="T1273" s="246"/>
      <c r="U1273" s="246"/>
      <c r="V1273" s="234"/>
      <c r="W1273" s="246"/>
      <c r="X1273" s="234"/>
      <c r="Y1273" s="246"/>
      <c r="Z1273" s="234"/>
      <c r="AA1273" s="246"/>
      <c r="AB1273" s="234"/>
      <c r="AC1273" s="246"/>
      <c r="AD1273" s="234"/>
      <c r="AE1273" s="246"/>
      <c r="AF1273" s="234"/>
      <c r="AG1273" s="246"/>
      <c r="AH1273" s="234"/>
      <c r="AI1273" s="246"/>
      <c r="AJ1273" s="246"/>
      <c r="AK1273" s="246"/>
      <c r="AL1273" s="246"/>
      <c r="AM1273" s="246"/>
      <c r="AN1273" s="246"/>
      <c r="AO1273" s="246"/>
      <c r="AP1273" s="246"/>
      <c r="AQ1273" s="246"/>
      <c r="AR1273" s="246"/>
      <c r="AS1273" s="246"/>
      <c r="AT1273" s="247"/>
      <c r="AU1273" s="247"/>
      <c r="AV1273" s="247"/>
      <c r="AW1273" s="247"/>
      <c r="AX1273" s="247"/>
      <c r="AY1273" s="247"/>
      <c r="AZ1273" s="247"/>
      <c r="BA1273" s="247"/>
      <c r="BB1273" s="247"/>
    </row>
    <row r="1274" spans="3:54" s="238" customFormat="1">
      <c r="C1274" s="239"/>
      <c r="D1274" s="240"/>
      <c r="E1274" s="239"/>
      <c r="F1274" s="241"/>
      <c r="G1274" s="239"/>
      <c r="H1274" s="290"/>
      <c r="I1274" s="239"/>
      <c r="J1274" s="290"/>
      <c r="K1274" s="243"/>
      <c r="L1274" s="290"/>
      <c r="M1274" s="243"/>
      <c r="N1274" s="290"/>
      <c r="O1274" s="292"/>
      <c r="P1274" s="170"/>
      <c r="Q1274" s="292"/>
      <c r="S1274" s="246"/>
      <c r="T1274" s="246"/>
      <c r="U1274" s="246"/>
      <c r="V1274" s="234"/>
      <c r="W1274" s="246"/>
      <c r="X1274" s="234"/>
      <c r="Y1274" s="246"/>
      <c r="Z1274" s="234"/>
      <c r="AA1274" s="246"/>
      <c r="AB1274" s="234"/>
      <c r="AC1274" s="246"/>
      <c r="AD1274" s="234"/>
      <c r="AE1274" s="246"/>
      <c r="AF1274" s="234"/>
      <c r="AG1274" s="246"/>
      <c r="AH1274" s="234"/>
      <c r="AI1274" s="246"/>
      <c r="AJ1274" s="246"/>
      <c r="AK1274" s="246"/>
      <c r="AL1274" s="246"/>
      <c r="AM1274" s="246"/>
      <c r="AN1274" s="246"/>
      <c r="AO1274" s="246"/>
      <c r="AP1274" s="246"/>
      <c r="AQ1274" s="246"/>
      <c r="AR1274" s="246"/>
      <c r="AS1274" s="246"/>
      <c r="AT1274" s="247"/>
      <c r="AU1274" s="247"/>
      <c r="AV1274" s="247"/>
      <c r="AW1274" s="247"/>
      <c r="AX1274" s="247"/>
      <c r="AY1274" s="247"/>
      <c r="AZ1274" s="247"/>
      <c r="BA1274" s="247"/>
      <c r="BB1274" s="247"/>
    </row>
    <row r="1275" spans="3:54" s="238" customFormat="1">
      <c r="C1275" s="239"/>
      <c r="D1275" s="240"/>
      <c r="E1275" s="239"/>
      <c r="F1275" s="241"/>
      <c r="G1275" s="239"/>
      <c r="H1275" s="290"/>
      <c r="I1275" s="239"/>
      <c r="J1275" s="290"/>
      <c r="K1275" s="243"/>
      <c r="L1275" s="290"/>
      <c r="M1275" s="243"/>
      <c r="N1275" s="290"/>
      <c r="O1275" s="292"/>
      <c r="P1275" s="170"/>
      <c r="Q1275" s="292"/>
      <c r="S1275" s="246"/>
      <c r="T1275" s="246"/>
      <c r="U1275" s="246"/>
      <c r="V1275" s="234"/>
      <c r="W1275" s="246"/>
      <c r="X1275" s="234"/>
      <c r="Y1275" s="246"/>
      <c r="Z1275" s="234"/>
      <c r="AA1275" s="246"/>
      <c r="AB1275" s="234"/>
      <c r="AC1275" s="246"/>
      <c r="AD1275" s="234"/>
      <c r="AE1275" s="246"/>
      <c r="AF1275" s="234"/>
      <c r="AG1275" s="246"/>
      <c r="AH1275" s="234"/>
      <c r="AI1275" s="246"/>
      <c r="AJ1275" s="246"/>
      <c r="AK1275" s="246"/>
      <c r="AL1275" s="246"/>
      <c r="AM1275" s="246"/>
      <c r="AN1275" s="246"/>
      <c r="AO1275" s="246"/>
      <c r="AP1275" s="246"/>
      <c r="AQ1275" s="246"/>
      <c r="AR1275" s="246"/>
      <c r="AS1275" s="246"/>
      <c r="AT1275" s="247"/>
      <c r="AU1275" s="247"/>
      <c r="AV1275" s="247"/>
      <c r="AW1275" s="247"/>
      <c r="AX1275" s="247"/>
      <c r="AY1275" s="247"/>
      <c r="AZ1275" s="247"/>
      <c r="BA1275" s="247"/>
      <c r="BB1275" s="247"/>
    </row>
    <row r="1276" spans="3:54" s="238" customFormat="1">
      <c r="C1276" s="239"/>
      <c r="D1276" s="240"/>
      <c r="E1276" s="239"/>
      <c r="F1276" s="241"/>
      <c r="G1276" s="239"/>
      <c r="H1276" s="290"/>
      <c r="I1276" s="239"/>
      <c r="J1276" s="290"/>
      <c r="K1276" s="243"/>
      <c r="L1276" s="290"/>
      <c r="M1276" s="243"/>
      <c r="N1276" s="290"/>
      <c r="O1276" s="292"/>
      <c r="P1276" s="170"/>
      <c r="Q1276" s="292"/>
      <c r="S1276" s="246"/>
      <c r="T1276" s="246"/>
      <c r="U1276" s="246"/>
      <c r="V1276" s="234"/>
      <c r="W1276" s="246"/>
      <c r="X1276" s="234"/>
      <c r="Y1276" s="246"/>
      <c r="Z1276" s="234"/>
      <c r="AA1276" s="246"/>
      <c r="AB1276" s="234"/>
      <c r="AC1276" s="246"/>
      <c r="AD1276" s="234"/>
      <c r="AE1276" s="246"/>
      <c r="AF1276" s="234"/>
      <c r="AG1276" s="246"/>
      <c r="AH1276" s="234"/>
      <c r="AI1276" s="246"/>
      <c r="AJ1276" s="246"/>
      <c r="AK1276" s="246"/>
      <c r="AL1276" s="246"/>
      <c r="AM1276" s="246"/>
      <c r="AN1276" s="246"/>
      <c r="AO1276" s="246"/>
      <c r="AP1276" s="246"/>
      <c r="AQ1276" s="246"/>
      <c r="AR1276" s="246"/>
      <c r="AS1276" s="246"/>
      <c r="AT1276" s="247"/>
      <c r="AU1276" s="247"/>
      <c r="AV1276" s="247"/>
      <c r="AW1276" s="247"/>
      <c r="AX1276" s="247"/>
      <c r="AY1276" s="247"/>
      <c r="AZ1276" s="247"/>
      <c r="BA1276" s="247"/>
      <c r="BB1276" s="247"/>
    </row>
    <row r="1277" spans="3:54" s="238" customFormat="1">
      <c r="C1277" s="239"/>
      <c r="D1277" s="240"/>
      <c r="E1277" s="239"/>
      <c r="F1277" s="241"/>
      <c r="G1277" s="239"/>
      <c r="H1277" s="290"/>
      <c r="I1277" s="239"/>
      <c r="J1277" s="290"/>
      <c r="K1277" s="243"/>
      <c r="L1277" s="290"/>
      <c r="M1277" s="243"/>
      <c r="N1277" s="290"/>
      <c r="O1277" s="292"/>
      <c r="P1277" s="170"/>
      <c r="Q1277" s="292"/>
      <c r="S1277" s="246"/>
      <c r="T1277" s="246"/>
      <c r="U1277" s="246"/>
      <c r="V1277" s="234"/>
      <c r="W1277" s="246"/>
      <c r="X1277" s="234"/>
      <c r="Y1277" s="246"/>
      <c r="Z1277" s="234"/>
      <c r="AA1277" s="246"/>
      <c r="AB1277" s="234"/>
      <c r="AC1277" s="246"/>
      <c r="AD1277" s="234"/>
      <c r="AE1277" s="246"/>
      <c r="AF1277" s="234"/>
      <c r="AG1277" s="246"/>
      <c r="AH1277" s="234"/>
      <c r="AI1277" s="246"/>
      <c r="AJ1277" s="246"/>
      <c r="AK1277" s="246"/>
      <c r="AL1277" s="246"/>
      <c r="AM1277" s="246"/>
      <c r="AN1277" s="246"/>
      <c r="AO1277" s="246"/>
      <c r="AP1277" s="246"/>
      <c r="AQ1277" s="246"/>
      <c r="AR1277" s="246"/>
      <c r="AS1277" s="246"/>
      <c r="AT1277" s="247"/>
      <c r="AU1277" s="247"/>
      <c r="AV1277" s="247"/>
      <c r="AW1277" s="247"/>
      <c r="AX1277" s="247"/>
      <c r="AY1277" s="247"/>
      <c r="AZ1277" s="247"/>
      <c r="BA1277" s="247"/>
      <c r="BB1277" s="247"/>
    </row>
    <row r="1278" spans="3:54" s="238" customFormat="1">
      <c r="C1278" s="239"/>
      <c r="D1278" s="240"/>
      <c r="E1278" s="239"/>
      <c r="F1278" s="241"/>
      <c r="G1278" s="239"/>
      <c r="H1278" s="290"/>
      <c r="I1278" s="239"/>
      <c r="J1278" s="290"/>
      <c r="K1278" s="243"/>
      <c r="L1278" s="290"/>
      <c r="M1278" s="243"/>
      <c r="N1278" s="290"/>
      <c r="O1278" s="292"/>
      <c r="P1278" s="170"/>
      <c r="Q1278" s="292"/>
      <c r="S1278" s="246"/>
      <c r="T1278" s="246"/>
      <c r="U1278" s="246"/>
      <c r="V1278" s="234"/>
      <c r="W1278" s="246"/>
      <c r="X1278" s="234"/>
      <c r="Y1278" s="246"/>
      <c r="Z1278" s="234"/>
      <c r="AA1278" s="246"/>
      <c r="AB1278" s="234"/>
      <c r="AC1278" s="246"/>
      <c r="AD1278" s="234"/>
      <c r="AE1278" s="246"/>
      <c r="AF1278" s="234"/>
      <c r="AG1278" s="246"/>
      <c r="AH1278" s="234"/>
      <c r="AI1278" s="246"/>
      <c r="AJ1278" s="246"/>
      <c r="AK1278" s="246"/>
      <c r="AL1278" s="246"/>
      <c r="AM1278" s="246"/>
      <c r="AN1278" s="246"/>
      <c r="AO1278" s="246"/>
      <c r="AP1278" s="246"/>
      <c r="AQ1278" s="246"/>
      <c r="AR1278" s="246"/>
      <c r="AS1278" s="246"/>
      <c r="AT1278" s="247"/>
      <c r="AU1278" s="247"/>
      <c r="AV1278" s="247"/>
      <c r="AW1278" s="247"/>
      <c r="AX1278" s="247"/>
      <c r="AY1278" s="247"/>
      <c r="AZ1278" s="247"/>
      <c r="BA1278" s="247"/>
      <c r="BB1278" s="247"/>
    </row>
    <row r="1279" spans="3:54" s="238" customFormat="1">
      <c r="C1279" s="239"/>
      <c r="D1279" s="240"/>
      <c r="E1279" s="239"/>
      <c r="F1279" s="241"/>
      <c r="G1279" s="239"/>
      <c r="H1279" s="290"/>
      <c r="I1279" s="239"/>
      <c r="J1279" s="290"/>
      <c r="K1279" s="243"/>
      <c r="L1279" s="290"/>
      <c r="M1279" s="243"/>
      <c r="N1279" s="290"/>
      <c r="O1279" s="292"/>
      <c r="P1279" s="170"/>
      <c r="Q1279" s="292"/>
      <c r="S1279" s="246"/>
      <c r="T1279" s="246"/>
      <c r="U1279" s="246"/>
      <c r="V1279" s="234"/>
      <c r="W1279" s="246"/>
      <c r="X1279" s="234"/>
      <c r="Y1279" s="246"/>
      <c r="Z1279" s="234"/>
      <c r="AA1279" s="246"/>
      <c r="AB1279" s="234"/>
      <c r="AC1279" s="246"/>
      <c r="AD1279" s="234"/>
      <c r="AE1279" s="246"/>
      <c r="AF1279" s="234"/>
      <c r="AG1279" s="246"/>
      <c r="AH1279" s="234"/>
      <c r="AI1279" s="246"/>
      <c r="AJ1279" s="246"/>
      <c r="AK1279" s="246"/>
      <c r="AL1279" s="246"/>
      <c r="AM1279" s="246"/>
      <c r="AN1279" s="246"/>
      <c r="AO1279" s="246"/>
      <c r="AP1279" s="246"/>
      <c r="AQ1279" s="246"/>
      <c r="AR1279" s="246"/>
      <c r="AS1279" s="246"/>
      <c r="AT1279" s="247"/>
      <c r="AU1279" s="247"/>
      <c r="AV1279" s="247"/>
      <c r="AW1279" s="247"/>
      <c r="AX1279" s="247"/>
      <c r="AY1279" s="247"/>
      <c r="AZ1279" s="247"/>
      <c r="BA1279" s="247"/>
      <c r="BB1279" s="247"/>
    </row>
    <row r="1280" spans="3:54" s="238" customFormat="1">
      <c r="C1280" s="239"/>
      <c r="D1280" s="240"/>
      <c r="E1280" s="239"/>
      <c r="F1280" s="241"/>
      <c r="G1280" s="239"/>
      <c r="H1280" s="290"/>
      <c r="I1280" s="239"/>
      <c r="J1280" s="290"/>
      <c r="K1280" s="243"/>
      <c r="L1280" s="290"/>
      <c r="M1280" s="243"/>
      <c r="N1280" s="290"/>
      <c r="O1280" s="292"/>
      <c r="P1280" s="170"/>
      <c r="Q1280" s="292"/>
      <c r="S1280" s="246"/>
      <c r="T1280" s="246"/>
      <c r="U1280" s="246"/>
      <c r="V1280" s="234"/>
      <c r="W1280" s="246"/>
      <c r="X1280" s="234"/>
      <c r="Y1280" s="246"/>
      <c r="Z1280" s="234"/>
      <c r="AA1280" s="246"/>
      <c r="AB1280" s="234"/>
      <c r="AC1280" s="246"/>
      <c r="AD1280" s="234"/>
      <c r="AE1280" s="246"/>
      <c r="AF1280" s="234"/>
      <c r="AG1280" s="246"/>
      <c r="AH1280" s="234"/>
      <c r="AI1280" s="246"/>
      <c r="AJ1280" s="246"/>
      <c r="AK1280" s="246"/>
      <c r="AL1280" s="246"/>
      <c r="AM1280" s="246"/>
      <c r="AN1280" s="246"/>
      <c r="AO1280" s="246"/>
      <c r="AP1280" s="246"/>
      <c r="AQ1280" s="246"/>
      <c r="AR1280" s="246"/>
      <c r="AS1280" s="246"/>
      <c r="AT1280" s="247"/>
      <c r="AU1280" s="247"/>
      <c r="AV1280" s="247"/>
      <c r="AW1280" s="247"/>
      <c r="AX1280" s="247"/>
      <c r="AY1280" s="247"/>
      <c r="AZ1280" s="247"/>
      <c r="BA1280" s="247"/>
      <c r="BB1280" s="247"/>
    </row>
    <row r="1281" spans="3:54" s="238" customFormat="1">
      <c r="C1281" s="239"/>
      <c r="D1281" s="240"/>
      <c r="E1281" s="239"/>
      <c r="F1281" s="241"/>
      <c r="G1281" s="239"/>
      <c r="H1281" s="290"/>
      <c r="I1281" s="239"/>
      <c r="J1281" s="290"/>
      <c r="K1281" s="243"/>
      <c r="L1281" s="290"/>
      <c r="M1281" s="243"/>
      <c r="N1281" s="290"/>
      <c r="O1281" s="292"/>
      <c r="P1281" s="170"/>
      <c r="Q1281" s="292"/>
      <c r="S1281" s="246"/>
      <c r="T1281" s="246"/>
      <c r="U1281" s="246"/>
      <c r="V1281" s="234"/>
      <c r="W1281" s="246"/>
      <c r="X1281" s="234"/>
      <c r="Y1281" s="246"/>
      <c r="Z1281" s="234"/>
      <c r="AA1281" s="246"/>
      <c r="AB1281" s="234"/>
      <c r="AC1281" s="246"/>
      <c r="AD1281" s="234"/>
      <c r="AE1281" s="246"/>
      <c r="AF1281" s="234"/>
      <c r="AG1281" s="246"/>
      <c r="AH1281" s="234"/>
      <c r="AI1281" s="246"/>
      <c r="AJ1281" s="246"/>
      <c r="AK1281" s="246"/>
      <c r="AL1281" s="246"/>
      <c r="AM1281" s="246"/>
      <c r="AN1281" s="246"/>
      <c r="AO1281" s="246"/>
      <c r="AP1281" s="246"/>
      <c r="AQ1281" s="246"/>
      <c r="AR1281" s="246"/>
      <c r="AS1281" s="246"/>
      <c r="AT1281" s="247"/>
      <c r="AU1281" s="247"/>
      <c r="AV1281" s="247"/>
      <c r="AW1281" s="247"/>
      <c r="AX1281" s="247"/>
      <c r="AY1281" s="247"/>
      <c r="AZ1281" s="247"/>
      <c r="BA1281" s="247"/>
      <c r="BB1281" s="247"/>
    </row>
    <row r="1282" spans="3:54" s="238" customFormat="1">
      <c r="C1282" s="239"/>
      <c r="D1282" s="240"/>
      <c r="E1282" s="239"/>
      <c r="F1282" s="241"/>
      <c r="G1282" s="239"/>
      <c r="H1282" s="290"/>
      <c r="I1282" s="239"/>
      <c r="J1282" s="290"/>
      <c r="K1282" s="243"/>
      <c r="L1282" s="290"/>
      <c r="M1282" s="243"/>
      <c r="N1282" s="290"/>
      <c r="O1282" s="292"/>
      <c r="P1282" s="170"/>
      <c r="Q1282" s="292"/>
      <c r="S1282" s="246"/>
      <c r="T1282" s="246"/>
      <c r="U1282" s="246"/>
      <c r="V1282" s="234"/>
      <c r="W1282" s="246"/>
      <c r="X1282" s="234"/>
      <c r="Y1282" s="246"/>
      <c r="Z1282" s="234"/>
      <c r="AA1282" s="246"/>
      <c r="AB1282" s="234"/>
      <c r="AC1282" s="246"/>
      <c r="AD1282" s="234"/>
      <c r="AE1282" s="246"/>
      <c r="AF1282" s="234"/>
      <c r="AG1282" s="246"/>
      <c r="AH1282" s="234"/>
      <c r="AI1282" s="246"/>
      <c r="AJ1282" s="246"/>
      <c r="AK1282" s="246"/>
      <c r="AL1282" s="246"/>
      <c r="AM1282" s="246"/>
      <c r="AN1282" s="246"/>
      <c r="AO1282" s="246"/>
      <c r="AP1282" s="246"/>
      <c r="AQ1282" s="246"/>
      <c r="AR1282" s="246"/>
      <c r="AS1282" s="246"/>
      <c r="AT1282" s="247"/>
      <c r="AU1282" s="247"/>
      <c r="AV1282" s="247"/>
      <c r="AW1282" s="247"/>
      <c r="AX1282" s="247"/>
      <c r="AY1282" s="247"/>
      <c r="AZ1282" s="247"/>
      <c r="BA1282" s="247"/>
      <c r="BB1282" s="247"/>
    </row>
    <row r="1283" spans="3:54" s="238" customFormat="1">
      <c r="C1283" s="239"/>
      <c r="D1283" s="240"/>
      <c r="E1283" s="239"/>
      <c r="F1283" s="241"/>
      <c r="G1283" s="239"/>
      <c r="H1283" s="290"/>
      <c r="I1283" s="239"/>
      <c r="J1283" s="290"/>
      <c r="K1283" s="243"/>
      <c r="L1283" s="290"/>
      <c r="M1283" s="243"/>
      <c r="N1283" s="290"/>
      <c r="O1283" s="292"/>
      <c r="P1283" s="170"/>
      <c r="Q1283" s="292"/>
      <c r="S1283" s="246"/>
      <c r="T1283" s="246"/>
      <c r="U1283" s="246"/>
      <c r="V1283" s="234"/>
      <c r="W1283" s="246"/>
      <c r="X1283" s="234"/>
      <c r="Y1283" s="246"/>
      <c r="Z1283" s="234"/>
      <c r="AA1283" s="246"/>
      <c r="AB1283" s="234"/>
      <c r="AC1283" s="246"/>
      <c r="AD1283" s="234"/>
      <c r="AE1283" s="246"/>
      <c r="AF1283" s="234"/>
      <c r="AG1283" s="246"/>
      <c r="AH1283" s="234"/>
      <c r="AI1283" s="246"/>
      <c r="AJ1283" s="246"/>
      <c r="AK1283" s="246"/>
      <c r="AL1283" s="246"/>
      <c r="AM1283" s="246"/>
      <c r="AN1283" s="246"/>
      <c r="AO1283" s="246"/>
      <c r="AP1283" s="246"/>
      <c r="AQ1283" s="246"/>
      <c r="AR1283" s="246"/>
      <c r="AS1283" s="246"/>
      <c r="AT1283" s="247"/>
      <c r="AU1283" s="247"/>
      <c r="AV1283" s="247"/>
      <c r="AW1283" s="247"/>
      <c r="AX1283" s="247"/>
      <c r="AY1283" s="247"/>
      <c r="AZ1283" s="247"/>
      <c r="BA1283" s="247"/>
      <c r="BB1283" s="247"/>
    </row>
    <row r="1284" spans="3:54" s="238" customFormat="1">
      <c r="C1284" s="239"/>
      <c r="D1284" s="240"/>
      <c r="E1284" s="239"/>
      <c r="F1284" s="241"/>
      <c r="G1284" s="239"/>
      <c r="H1284" s="290"/>
      <c r="I1284" s="239"/>
      <c r="J1284" s="290"/>
      <c r="K1284" s="243"/>
      <c r="L1284" s="290"/>
      <c r="M1284" s="243"/>
      <c r="N1284" s="290"/>
      <c r="O1284" s="292"/>
      <c r="P1284" s="170"/>
      <c r="Q1284" s="292"/>
      <c r="S1284" s="246"/>
      <c r="T1284" s="246"/>
      <c r="U1284" s="246"/>
      <c r="V1284" s="234"/>
      <c r="W1284" s="246"/>
      <c r="X1284" s="234"/>
      <c r="Y1284" s="246"/>
      <c r="Z1284" s="234"/>
      <c r="AA1284" s="246"/>
      <c r="AB1284" s="234"/>
      <c r="AC1284" s="246"/>
      <c r="AD1284" s="234"/>
      <c r="AE1284" s="246"/>
      <c r="AF1284" s="234"/>
      <c r="AG1284" s="246"/>
      <c r="AH1284" s="234"/>
      <c r="AI1284" s="246"/>
      <c r="AJ1284" s="246"/>
      <c r="AK1284" s="246"/>
      <c r="AL1284" s="246"/>
      <c r="AM1284" s="246"/>
      <c r="AN1284" s="246"/>
      <c r="AO1284" s="246"/>
      <c r="AP1284" s="246"/>
      <c r="AQ1284" s="246"/>
      <c r="AR1284" s="246"/>
      <c r="AS1284" s="246"/>
      <c r="AT1284" s="247"/>
      <c r="AU1284" s="247"/>
      <c r="AV1284" s="247"/>
      <c r="AW1284" s="247"/>
      <c r="AX1284" s="247"/>
      <c r="AY1284" s="247"/>
      <c r="AZ1284" s="247"/>
      <c r="BA1284" s="247"/>
      <c r="BB1284" s="247"/>
    </row>
    <row r="1285" spans="3:54" s="238" customFormat="1">
      <c r="C1285" s="239"/>
      <c r="D1285" s="240"/>
      <c r="E1285" s="239"/>
      <c r="F1285" s="241"/>
      <c r="G1285" s="239"/>
      <c r="H1285" s="290"/>
      <c r="I1285" s="239"/>
      <c r="J1285" s="290"/>
      <c r="K1285" s="243"/>
      <c r="L1285" s="290"/>
      <c r="M1285" s="243"/>
      <c r="N1285" s="290"/>
      <c r="O1285" s="292"/>
      <c r="P1285" s="170"/>
      <c r="Q1285" s="292"/>
      <c r="S1285" s="246"/>
      <c r="T1285" s="246"/>
      <c r="U1285" s="246"/>
      <c r="V1285" s="234"/>
      <c r="W1285" s="246"/>
      <c r="X1285" s="234"/>
      <c r="Y1285" s="246"/>
      <c r="Z1285" s="234"/>
      <c r="AA1285" s="246"/>
      <c r="AB1285" s="234"/>
      <c r="AC1285" s="246"/>
      <c r="AD1285" s="234"/>
      <c r="AE1285" s="246"/>
      <c r="AF1285" s="234"/>
      <c r="AG1285" s="246"/>
      <c r="AH1285" s="234"/>
      <c r="AI1285" s="246"/>
      <c r="AJ1285" s="246"/>
      <c r="AK1285" s="246"/>
      <c r="AL1285" s="246"/>
      <c r="AM1285" s="246"/>
      <c r="AN1285" s="246"/>
      <c r="AO1285" s="246"/>
      <c r="AP1285" s="246"/>
      <c r="AQ1285" s="246"/>
      <c r="AR1285" s="246"/>
      <c r="AS1285" s="246"/>
      <c r="AT1285" s="247"/>
      <c r="AU1285" s="247"/>
      <c r="AV1285" s="247"/>
      <c r="AW1285" s="247"/>
      <c r="AX1285" s="247"/>
      <c r="AY1285" s="247"/>
      <c r="AZ1285" s="247"/>
      <c r="BA1285" s="247"/>
      <c r="BB1285" s="247"/>
    </row>
    <row r="1286" spans="3:54" s="238" customFormat="1">
      <c r="C1286" s="239"/>
      <c r="D1286" s="240"/>
      <c r="E1286" s="239"/>
      <c r="F1286" s="241"/>
      <c r="G1286" s="239"/>
      <c r="H1286" s="290"/>
      <c r="I1286" s="239"/>
      <c r="J1286" s="290"/>
      <c r="K1286" s="243"/>
      <c r="L1286" s="290"/>
      <c r="M1286" s="243"/>
      <c r="N1286" s="290"/>
      <c r="O1286" s="292"/>
      <c r="P1286" s="170"/>
      <c r="Q1286" s="292"/>
      <c r="S1286" s="246"/>
      <c r="T1286" s="246"/>
      <c r="U1286" s="246"/>
      <c r="V1286" s="234"/>
      <c r="W1286" s="246"/>
      <c r="X1286" s="234"/>
      <c r="Y1286" s="246"/>
      <c r="Z1286" s="234"/>
      <c r="AA1286" s="246"/>
      <c r="AB1286" s="234"/>
      <c r="AC1286" s="246"/>
      <c r="AD1286" s="234"/>
      <c r="AE1286" s="246"/>
      <c r="AF1286" s="234"/>
      <c r="AG1286" s="246"/>
      <c r="AH1286" s="234"/>
      <c r="AI1286" s="246"/>
      <c r="AJ1286" s="246"/>
      <c r="AK1286" s="246"/>
      <c r="AL1286" s="246"/>
      <c r="AM1286" s="246"/>
      <c r="AN1286" s="246"/>
      <c r="AO1286" s="246"/>
      <c r="AP1286" s="246"/>
      <c r="AQ1286" s="246"/>
      <c r="AR1286" s="246"/>
      <c r="AS1286" s="246"/>
      <c r="AT1286" s="247"/>
      <c r="AU1286" s="247"/>
      <c r="AV1286" s="247"/>
      <c r="AW1286" s="247"/>
      <c r="AX1286" s="247"/>
      <c r="AY1286" s="247"/>
      <c r="AZ1286" s="247"/>
      <c r="BA1286" s="247"/>
      <c r="BB1286" s="247"/>
    </row>
    <row r="1287" spans="3:54" s="238" customFormat="1">
      <c r="C1287" s="239"/>
      <c r="D1287" s="240"/>
      <c r="E1287" s="239"/>
      <c r="F1287" s="241"/>
      <c r="G1287" s="239"/>
      <c r="H1287" s="290"/>
      <c r="I1287" s="239"/>
      <c r="J1287" s="290"/>
      <c r="K1287" s="243"/>
      <c r="L1287" s="290"/>
      <c r="M1287" s="243"/>
      <c r="N1287" s="290"/>
      <c r="O1287" s="292"/>
      <c r="P1287" s="170"/>
      <c r="Q1287" s="292"/>
      <c r="S1287" s="246"/>
      <c r="T1287" s="246"/>
      <c r="U1287" s="246"/>
      <c r="V1287" s="234"/>
      <c r="W1287" s="246"/>
      <c r="X1287" s="234"/>
      <c r="Y1287" s="246"/>
      <c r="Z1287" s="234"/>
      <c r="AA1287" s="246"/>
      <c r="AB1287" s="234"/>
      <c r="AC1287" s="246"/>
      <c r="AD1287" s="234"/>
      <c r="AE1287" s="246"/>
      <c r="AF1287" s="234"/>
      <c r="AG1287" s="246"/>
      <c r="AH1287" s="234"/>
      <c r="AI1287" s="246"/>
      <c r="AJ1287" s="246"/>
      <c r="AK1287" s="246"/>
      <c r="AL1287" s="246"/>
      <c r="AM1287" s="246"/>
      <c r="AN1287" s="246"/>
      <c r="AO1287" s="246"/>
      <c r="AP1287" s="246"/>
      <c r="AQ1287" s="246"/>
      <c r="AR1287" s="246"/>
      <c r="AS1287" s="246"/>
      <c r="AT1287" s="247"/>
      <c r="AU1287" s="247"/>
      <c r="AV1287" s="247"/>
      <c r="AW1287" s="247"/>
      <c r="AX1287" s="247"/>
      <c r="AY1287" s="247"/>
      <c r="AZ1287" s="247"/>
      <c r="BA1287" s="247"/>
      <c r="BB1287" s="247"/>
    </row>
    <row r="1288" spans="3:54" s="238" customFormat="1">
      <c r="C1288" s="239"/>
      <c r="D1288" s="240"/>
      <c r="E1288" s="239"/>
      <c r="F1288" s="241"/>
      <c r="G1288" s="239"/>
      <c r="H1288" s="290"/>
      <c r="I1288" s="239"/>
      <c r="J1288" s="290"/>
      <c r="K1288" s="243"/>
      <c r="L1288" s="290"/>
      <c r="M1288" s="243"/>
      <c r="N1288" s="290"/>
      <c r="O1288" s="292"/>
      <c r="P1288" s="170"/>
      <c r="Q1288" s="292"/>
      <c r="S1288" s="246"/>
      <c r="T1288" s="246"/>
      <c r="U1288" s="246"/>
      <c r="V1288" s="234"/>
      <c r="W1288" s="246"/>
      <c r="X1288" s="234"/>
      <c r="Y1288" s="246"/>
      <c r="Z1288" s="234"/>
      <c r="AA1288" s="246"/>
      <c r="AB1288" s="234"/>
      <c r="AC1288" s="246"/>
      <c r="AD1288" s="234"/>
      <c r="AE1288" s="246"/>
      <c r="AF1288" s="234"/>
      <c r="AG1288" s="246"/>
      <c r="AH1288" s="234"/>
      <c r="AI1288" s="246"/>
      <c r="AJ1288" s="246"/>
      <c r="AK1288" s="246"/>
      <c r="AL1288" s="246"/>
      <c r="AM1288" s="246"/>
      <c r="AN1288" s="246"/>
      <c r="AO1288" s="246"/>
      <c r="AP1288" s="246"/>
      <c r="AQ1288" s="246"/>
      <c r="AR1288" s="246"/>
      <c r="AS1288" s="246"/>
      <c r="AT1288" s="247"/>
      <c r="AU1288" s="247"/>
      <c r="AV1288" s="247"/>
      <c r="AW1288" s="247"/>
      <c r="AX1288" s="247"/>
      <c r="AY1288" s="247"/>
      <c r="AZ1288" s="247"/>
      <c r="BA1288" s="247"/>
      <c r="BB1288" s="247"/>
    </row>
    <row r="1289" spans="3:54" s="238" customFormat="1">
      <c r="C1289" s="239"/>
      <c r="D1289" s="240"/>
      <c r="E1289" s="239"/>
      <c r="F1289" s="241"/>
      <c r="G1289" s="239"/>
      <c r="H1289" s="290"/>
      <c r="I1289" s="239"/>
      <c r="J1289" s="290"/>
      <c r="K1289" s="243"/>
      <c r="L1289" s="290"/>
      <c r="M1289" s="243"/>
      <c r="N1289" s="290"/>
      <c r="O1289" s="292"/>
      <c r="P1289" s="170"/>
      <c r="Q1289" s="292"/>
      <c r="S1289" s="246"/>
      <c r="T1289" s="246"/>
      <c r="U1289" s="246"/>
      <c r="V1289" s="234"/>
      <c r="W1289" s="246"/>
      <c r="X1289" s="234"/>
      <c r="Y1289" s="246"/>
      <c r="Z1289" s="234"/>
      <c r="AA1289" s="246"/>
      <c r="AB1289" s="234"/>
      <c r="AC1289" s="246"/>
      <c r="AD1289" s="234"/>
      <c r="AE1289" s="246"/>
      <c r="AF1289" s="234"/>
      <c r="AG1289" s="246"/>
      <c r="AH1289" s="234"/>
      <c r="AI1289" s="246"/>
      <c r="AJ1289" s="246"/>
      <c r="AK1289" s="246"/>
      <c r="AL1289" s="246"/>
      <c r="AM1289" s="246"/>
      <c r="AN1289" s="246"/>
      <c r="AO1289" s="246"/>
      <c r="AP1289" s="246"/>
      <c r="AQ1289" s="246"/>
      <c r="AR1289" s="246"/>
      <c r="AS1289" s="246"/>
      <c r="AT1289" s="247"/>
      <c r="AU1289" s="247"/>
      <c r="AV1289" s="247"/>
      <c r="AW1289" s="247"/>
      <c r="AX1289" s="247"/>
      <c r="AY1289" s="247"/>
      <c r="AZ1289" s="247"/>
      <c r="BA1289" s="247"/>
      <c r="BB1289" s="247"/>
    </row>
    <row r="1290" spans="3:54" s="238" customFormat="1">
      <c r="C1290" s="239"/>
      <c r="D1290" s="240"/>
      <c r="E1290" s="239"/>
      <c r="F1290" s="241"/>
      <c r="G1290" s="239"/>
      <c r="H1290" s="290"/>
      <c r="I1290" s="239"/>
      <c r="J1290" s="290"/>
      <c r="K1290" s="243"/>
      <c r="L1290" s="290"/>
      <c r="M1290" s="243"/>
      <c r="N1290" s="290"/>
      <c r="O1290" s="292"/>
      <c r="P1290" s="170"/>
      <c r="Q1290" s="292"/>
      <c r="S1290" s="246"/>
      <c r="T1290" s="246"/>
      <c r="U1290" s="246"/>
      <c r="V1290" s="234"/>
      <c r="W1290" s="246"/>
      <c r="X1290" s="234"/>
      <c r="Y1290" s="246"/>
      <c r="Z1290" s="234"/>
      <c r="AA1290" s="246"/>
      <c r="AB1290" s="234"/>
      <c r="AC1290" s="246"/>
      <c r="AD1290" s="234"/>
      <c r="AE1290" s="246"/>
      <c r="AF1290" s="234"/>
      <c r="AG1290" s="246"/>
      <c r="AH1290" s="234"/>
      <c r="AI1290" s="246"/>
      <c r="AJ1290" s="246"/>
      <c r="AK1290" s="246"/>
      <c r="AL1290" s="246"/>
      <c r="AM1290" s="246"/>
      <c r="AN1290" s="246"/>
      <c r="AO1290" s="246"/>
      <c r="AP1290" s="246"/>
      <c r="AQ1290" s="246"/>
      <c r="AR1290" s="246"/>
      <c r="AS1290" s="246"/>
      <c r="AT1290" s="247"/>
      <c r="AU1290" s="247"/>
      <c r="AV1290" s="247"/>
      <c r="AW1290" s="247"/>
      <c r="AX1290" s="247"/>
      <c r="AY1290" s="247"/>
      <c r="AZ1290" s="247"/>
      <c r="BA1290" s="247"/>
      <c r="BB1290" s="247"/>
    </row>
    <row r="1291" spans="3:54" s="238" customFormat="1">
      <c r="C1291" s="239"/>
      <c r="D1291" s="240"/>
      <c r="E1291" s="239"/>
      <c r="F1291" s="241"/>
      <c r="G1291" s="239"/>
      <c r="H1291" s="290"/>
      <c r="I1291" s="239"/>
      <c r="J1291" s="290"/>
      <c r="K1291" s="243"/>
      <c r="L1291" s="290"/>
      <c r="M1291" s="243"/>
      <c r="N1291" s="290"/>
      <c r="O1291" s="292"/>
      <c r="P1291" s="170"/>
      <c r="Q1291" s="292"/>
      <c r="S1291" s="246"/>
      <c r="T1291" s="246"/>
      <c r="U1291" s="246"/>
      <c r="V1291" s="234"/>
      <c r="W1291" s="246"/>
      <c r="X1291" s="234"/>
      <c r="Y1291" s="246"/>
      <c r="Z1291" s="234"/>
      <c r="AA1291" s="246"/>
      <c r="AB1291" s="234"/>
      <c r="AC1291" s="246"/>
      <c r="AD1291" s="234"/>
      <c r="AE1291" s="246"/>
      <c r="AF1291" s="234"/>
      <c r="AG1291" s="246"/>
      <c r="AH1291" s="234"/>
      <c r="AI1291" s="246"/>
      <c r="AJ1291" s="246"/>
      <c r="AK1291" s="246"/>
      <c r="AL1291" s="246"/>
      <c r="AM1291" s="246"/>
      <c r="AN1291" s="246"/>
      <c r="AO1291" s="246"/>
      <c r="AP1291" s="246"/>
      <c r="AQ1291" s="246"/>
      <c r="AR1291" s="246"/>
      <c r="AS1291" s="246"/>
      <c r="AT1291" s="247"/>
      <c r="AU1291" s="247"/>
      <c r="AV1291" s="247"/>
      <c r="AW1291" s="247"/>
      <c r="AX1291" s="247"/>
      <c r="AY1291" s="247"/>
      <c r="AZ1291" s="247"/>
      <c r="BA1291" s="247"/>
      <c r="BB1291" s="247"/>
    </row>
    <row r="1292" spans="3:54" s="238" customFormat="1">
      <c r="C1292" s="239"/>
      <c r="D1292" s="240"/>
      <c r="E1292" s="239"/>
      <c r="F1292" s="241"/>
      <c r="G1292" s="239"/>
      <c r="H1292" s="290"/>
      <c r="I1292" s="239"/>
      <c r="J1292" s="290"/>
      <c r="K1292" s="243"/>
      <c r="L1292" s="290"/>
      <c r="M1292" s="243"/>
      <c r="N1292" s="290"/>
      <c r="O1292" s="292"/>
      <c r="P1292" s="170"/>
      <c r="Q1292" s="292"/>
      <c r="S1292" s="246"/>
      <c r="T1292" s="246"/>
      <c r="U1292" s="246"/>
      <c r="V1292" s="234"/>
      <c r="W1292" s="246"/>
      <c r="X1292" s="234"/>
      <c r="Y1292" s="246"/>
      <c r="Z1292" s="234"/>
      <c r="AA1292" s="246"/>
      <c r="AB1292" s="234"/>
      <c r="AC1292" s="246"/>
      <c r="AD1292" s="234"/>
      <c r="AE1292" s="246"/>
      <c r="AF1292" s="234"/>
      <c r="AG1292" s="246"/>
      <c r="AH1292" s="234"/>
      <c r="AI1292" s="246"/>
      <c r="AJ1292" s="246"/>
      <c r="AK1292" s="246"/>
      <c r="AL1292" s="246"/>
      <c r="AM1292" s="246"/>
      <c r="AN1292" s="246"/>
      <c r="AO1292" s="246"/>
      <c r="AP1292" s="246"/>
      <c r="AQ1292" s="246"/>
      <c r="AR1292" s="246"/>
      <c r="AS1292" s="246"/>
      <c r="AT1292" s="247"/>
      <c r="AU1292" s="247"/>
      <c r="AV1292" s="247"/>
      <c r="AW1292" s="247"/>
      <c r="AX1292" s="247"/>
      <c r="AY1292" s="247"/>
      <c r="AZ1292" s="247"/>
      <c r="BA1292" s="247"/>
      <c r="BB1292" s="247"/>
    </row>
    <row r="1293" spans="3:54" s="238" customFormat="1">
      <c r="C1293" s="239"/>
      <c r="D1293" s="240"/>
      <c r="E1293" s="239"/>
      <c r="F1293" s="241"/>
      <c r="G1293" s="239"/>
      <c r="H1293" s="290"/>
      <c r="I1293" s="239"/>
      <c r="J1293" s="290"/>
      <c r="K1293" s="243"/>
      <c r="L1293" s="290"/>
      <c r="M1293" s="243"/>
      <c r="N1293" s="290"/>
      <c r="O1293" s="292"/>
      <c r="P1293" s="170"/>
      <c r="Q1293" s="292"/>
      <c r="S1293" s="246"/>
      <c r="T1293" s="246"/>
      <c r="U1293" s="246"/>
      <c r="V1293" s="234"/>
      <c r="W1293" s="246"/>
      <c r="X1293" s="234"/>
      <c r="Y1293" s="246"/>
      <c r="Z1293" s="234"/>
      <c r="AA1293" s="246"/>
      <c r="AB1293" s="234"/>
      <c r="AC1293" s="246"/>
      <c r="AD1293" s="234"/>
      <c r="AE1293" s="246"/>
      <c r="AF1293" s="234"/>
      <c r="AG1293" s="246"/>
      <c r="AH1293" s="234"/>
      <c r="AI1293" s="246"/>
      <c r="AJ1293" s="246"/>
      <c r="AK1293" s="246"/>
      <c r="AL1293" s="246"/>
      <c r="AM1293" s="246"/>
      <c r="AN1293" s="246"/>
      <c r="AO1293" s="246"/>
      <c r="AP1293" s="246"/>
      <c r="AQ1293" s="246"/>
      <c r="AR1293" s="246"/>
      <c r="AS1293" s="246"/>
      <c r="AT1293" s="247"/>
      <c r="AU1293" s="247"/>
      <c r="AV1293" s="247"/>
      <c r="AW1293" s="247"/>
      <c r="AX1293" s="247"/>
      <c r="AY1293" s="247"/>
      <c r="AZ1293" s="247"/>
      <c r="BA1293" s="247"/>
      <c r="BB1293" s="247"/>
    </row>
    <row r="1294" spans="3:54" s="238" customFormat="1">
      <c r="C1294" s="239"/>
      <c r="D1294" s="240"/>
      <c r="E1294" s="239"/>
      <c r="F1294" s="241"/>
      <c r="G1294" s="239"/>
      <c r="H1294" s="290"/>
      <c r="I1294" s="239"/>
      <c r="J1294" s="290"/>
      <c r="K1294" s="243"/>
      <c r="L1294" s="290"/>
      <c r="M1294" s="243"/>
      <c r="N1294" s="290"/>
      <c r="O1294" s="292"/>
      <c r="P1294" s="170"/>
      <c r="Q1294" s="292"/>
      <c r="S1294" s="246"/>
      <c r="T1294" s="246"/>
      <c r="U1294" s="246"/>
      <c r="V1294" s="234"/>
      <c r="W1294" s="246"/>
      <c r="X1294" s="234"/>
      <c r="Y1294" s="246"/>
      <c r="Z1294" s="234"/>
      <c r="AA1294" s="246"/>
      <c r="AB1294" s="234"/>
      <c r="AC1294" s="246"/>
      <c r="AD1294" s="234"/>
      <c r="AE1294" s="246"/>
      <c r="AF1294" s="234"/>
      <c r="AG1294" s="246"/>
      <c r="AH1294" s="234"/>
      <c r="AI1294" s="246"/>
      <c r="AJ1294" s="246"/>
      <c r="AK1294" s="246"/>
      <c r="AL1294" s="246"/>
      <c r="AM1294" s="246"/>
      <c r="AN1294" s="246"/>
      <c r="AO1294" s="246"/>
      <c r="AP1294" s="246"/>
      <c r="AQ1294" s="246"/>
      <c r="AR1294" s="246"/>
      <c r="AS1294" s="246"/>
      <c r="AT1294" s="247"/>
      <c r="AU1294" s="247"/>
      <c r="AV1294" s="247"/>
      <c r="AW1294" s="247"/>
      <c r="AX1294" s="247"/>
      <c r="AY1294" s="247"/>
      <c r="AZ1294" s="247"/>
      <c r="BA1294" s="247"/>
      <c r="BB1294" s="247"/>
    </row>
    <row r="1295" spans="3:54" s="238" customFormat="1">
      <c r="C1295" s="239"/>
      <c r="D1295" s="240"/>
      <c r="E1295" s="239"/>
      <c r="F1295" s="241"/>
      <c r="G1295" s="239"/>
      <c r="H1295" s="290"/>
      <c r="I1295" s="239"/>
      <c r="J1295" s="290"/>
      <c r="K1295" s="243"/>
      <c r="L1295" s="290"/>
      <c r="M1295" s="243"/>
      <c r="N1295" s="290"/>
      <c r="O1295" s="292"/>
      <c r="P1295" s="170"/>
      <c r="Q1295" s="292"/>
      <c r="S1295" s="246"/>
      <c r="T1295" s="246"/>
      <c r="U1295" s="246"/>
      <c r="V1295" s="234"/>
      <c r="W1295" s="246"/>
      <c r="X1295" s="234"/>
      <c r="Y1295" s="246"/>
      <c r="Z1295" s="234"/>
      <c r="AA1295" s="246"/>
      <c r="AB1295" s="234"/>
      <c r="AC1295" s="246"/>
      <c r="AD1295" s="234"/>
      <c r="AE1295" s="246"/>
      <c r="AF1295" s="234"/>
      <c r="AG1295" s="246"/>
      <c r="AH1295" s="234"/>
      <c r="AI1295" s="246"/>
      <c r="AJ1295" s="246"/>
      <c r="AK1295" s="246"/>
      <c r="AL1295" s="246"/>
      <c r="AM1295" s="246"/>
      <c r="AN1295" s="246"/>
      <c r="AO1295" s="246"/>
      <c r="AP1295" s="246"/>
      <c r="AQ1295" s="246"/>
      <c r="AR1295" s="246"/>
      <c r="AS1295" s="246"/>
      <c r="AT1295" s="247"/>
      <c r="AU1295" s="247"/>
      <c r="AV1295" s="247"/>
      <c r="AW1295" s="247"/>
      <c r="AX1295" s="247"/>
      <c r="AY1295" s="247"/>
      <c r="AZ1295" s="247"/>
      <c r="BA1295" s="247"/>
      <c r="BB1295" s="247"/>
    </row>
    <row r="1296" spans="3:54" s="238" customFormat="1">
      <c r="C1296" s="239"/>
      <c r="D1296" s="240"/>
      <c r="E1296" s="239"/>
      <c r="F1296" s="241"/>
      <c r="G1296" s="239"/>
      <c r="H1296" s="290"/>
      <c r="I1296" s="239"/>
      <c r="J1296" s="290"/>
      <c r="K1296" s="243"/>
      <c r="L1296" s="290"/>
      <c r="M1296" s="243"/>
      <c r="N1296" s="290"/>
      <c r="O1296" s="292"/>
      <c r="P1296" s="170"/>
      <c r="Q1296" s="292"/>
      <c r="S1296" s="246"/>
      <c r="T1296" s="246"/>
      <c r="U1296" s="246"/>
      <c r="V1296" s="234"/>
      <c r="W1296" s="246"/>
      <c r="X1296" s="234"/>
      <c r="Y1296" s="246"/>
      <c r="Z1296" s="234"/>
      <c r="AA1296" s="246"/>
      <c r="AB1296" s="234"/>
      <c r="AC1296" s="246"/>
      <c r="AD1296" s="234"/>
      <c r="AE1296" s="246"/>
      <c r="AF1296" s="234"/>
      <c r="AG1296" s="246"/>
      <c r="AH1296" s="234"/>
      <c r="AI1296" s="246"/>
      <c r="AJ1296" s="246"/>
      <c r="AK1296" s="246"/>
      <c r="AL1296" s="246"/>
      <c r="AM1296" s="246"/>
      <c r="AN1296" s="246"/>
      <c r="AO1296" s="246"/>
      <c r="AP1296" s="246"/>
      <c r="AQ1296" s="246"/>
      <c r="AR1296" s="246"/>
      <c r="AS1296" s="246"/>
      <c r="AT1296" s="247"/>
      <c r="AU1296" s="247"/>
      <c r="AV1296" s="247"/>
      <c r="AW1296" s="247"/>
      <c r="AX1296" s="247"/>
      <c r="AY1296" s="247"/>
      <c r="AZ1296" s="247"/>
      <c r="BA1296" s="247"/>
      <c r="BB1296" s="247"/>
    </row>
    <row r="1297" spans="3:54" s="238" customFormat="1">
      <c r="C1297" s="239"/>
      <c r="D1297" s="240"/>
      <c r="E1297" s="239"/>
      <c r="F1297" s="241"/>
      <c r="G1297" s="239"/>
      <c r="H1297" s="290"/>
      <c r="I1297" s="239"/>
      <c r="J1297" s="290"/>
      <c r="K1297" s="243"/>
      <c r="L1297" s="290"/>
      <c r="M1297" s="243"/>
      <c r="N1297" s="290"/>
      <c r="O1297" s="292"/>
      <c r="P1297" s="170"/>
      <c r="Q1297" s="292"/>
      <c r="S1297" s="246"/>
      <c r="T1297" s="246"/>
      <c r="U1297" s="246"/>
      <c r="V1297" s="234"/>
      <c r="W1297" s="246"/>
      <c r="X1297" s="234"/>
      <c r="Y1297" s="246"/>
      <c r="Z1297" s="234"/>
      <c r="AA1297" s="246"/>
      <c r="AB1297" s="234"/>
      <c r="AC1297" s="246"/>
      <c r="AD1297" s="234"/>
      <c r="AE1297" s="246"/>
      <c r="AF1297" s="234"/>
      <c r="AG1297" s="246"/>
      <c r="AH1297" s="234"/>
      <c r="AI1297" s="246"/>
      <c r="AJ1297" s="246"/>
      <c r="AK1297" s="246"/>
      <c r="AL1297" s="246"/>
      <c r="AM1297" s="246"/>
      <c r="AN1297" s="246"/>
      <c r="AO1297" s="246"/>
      <c r="AP1297" s="246"/>
      <c r="AQ1297" s="246"/>
      <c r="AR1297" s="246"/>
      <c r="AS1297" s="246"/>
      <c r="AT1297" s="247"/>
      <c r="AU1297" s="247"/>
      <c r="AV1297" s="247"/>
      <c r="AW1297" s="247"/>
      <c r="AX1297" s="247"/>
      <c r="AY1297" s="247"/>
      <c r="AZ1297" s="247"/>
      <c r="BA1297" s="247"/>
      <c r="BB1297" s="247"/>
    </row>
    <row r="1298" spans="3:54" s="238" customFormat="1">
      <c r="C1298" s="239"/>
      <c r="D1298" s="240"/>
      <c r="E1298" s="239"/>
      <c r="F1298" s="241"/>
      <c r="G1298" s="239"/>
      <c r="H1298" s="290"/>
      <c r="I1298" s="239"/>
      <c r="J1298" s="290"/>
      <c r="K1298" s="243"/>
      <c r="L1298" s="290"/>
      <c r="M1298" s="243"/>
      <c r="N1298" s="290"/>
      <c r="O1298" s="292"/>
      <c r="P1298" s="170"/>
      <c r="Q1298" s="292"/>
      <c r="S1298" s="246"/>
      <c r="T1298" s="246"/>
      <c r="U1298" s="246"/>
      <c r="V1298" s="234"/>
      <c r="W1298" s="246"/>
      <c r="X1298" s="234"/>
      <c r="Y1298" s="246"/>
      <c r="Z1298" s="234"/>
      <c r="AA1298" s="246"/>
      <c r="AB1298" s="234"/>
      <c r="AC1298" s="246"/>
      <c r="AD1298" s="234"/>
      <c r="AE1298" s="246"/>
      <c r="AF1298" s="234"/>
      <c r="AG1298" s="246"/>
      <c r="AH1298" s="234"/>
      <c r="AI1298" s="246"/>
      <c r="AJ1298" s="246"/>
      <c r="AK1298" s="246"/>
      <c r="AL1298" s="246"/>
      <c r="AM1298" s="246"/>
      <c r="AN1298" s="246"/>
      <c r="AO1298" s="246"/>
      <c r="AP1298" s="246"/>
      <c r="AQ1298" s="246"/>
      <c r="AR1298" s="246"/>
      <c r="AS1298" s="246"/>
      <c r="AT1298" s="247"/>
      <c r="AU1298" s="247"/>
      <c r="AV1298" s="247"/>
      <c r="AW1298" s="247"/>
      <c r="AX1298" s="247"/>
      <c r="AY1298" s="247"/>
      <c r="AZ1298" s="247"/>
      <c r="BA1298" s="247"/>
      <c r="BB1298" s="247"/>
    </row>
    <row r="1299" spans="3:54" s="238" customFormat="1">
      <c r="C1299" s="239"/>
      <c r="D1299" s="240"/>
      <c r="E1299" s="239"/>
      <c r="F1299" s="241"/>
      <c r="G1299" s="239"/>
      <c r="H1299" s="290"/>
      <c r="I1299" s="239"/>
      <c r="J1299" s="290"/>
      <c r="K1299" s="243"/>
      <c r="L1299" s="290"/>
      <c r="M1299" s="243"/>
      <c r="N1299" s="290"/>
      <c r="O1299" s="292"/>
      <c r="P1299" s="170"/>
      <c r="Q1299" s="292"/>
      <c r="S1299" s="246"/>
      <c r="T1299" s="246"/>
      <c r="U1299" s="246"/>
      <c r="V1299" s="234"/>
      <c r="W1299" s="246"/>
      <c r="X1299" s="234"/>
      <c r="Y1299" s="246"/>
      <c r="Z1299" s="234"/>
      <c r="AA1299" s="246"/>
      <c r="AB1299" s="234"/>
      <c r="AC1299" s="246"/>
      <c r="AD1299" s="234"/>
      <c r="AE1299" s="246"/>
      <c r="AF1299" s="234"/>
      <c r="AG1299" s="246"/>
      <c r="AH1299" s="234"/>
      <c r="AI1299" s="246"/>
      <c r="AJ1299" s="246"/>
      <c r="AK1299" s="246"/>
      <c r="AL1299" s="246"/>
      <c r="AM1299" s="246"/>
      <c r="AN1299" s="246"/>
      <c r="AO1299" s="246"/>
      <c r="AP1299" s="246"/>
      <c r="AQ1299" s="246"/>
      <c r="AR1299" s="246"/>
      <c r="AS1299" s="246"/>
      <c r="AT1299" s="247"/>
      <c r="AU1299" s="247"/>
      <c r="AV1299" s="247"/>
      <c r="AW1299" s="247"/>
      <c r="AX1299" s="247"/>
      <c r="AY1299" s="247"/>
      <c r="AZ1299" s="247"/>
      <c r="BA1299" s="247"/>
      <c r="BB1299" s="247"/>
    </row>
    <row r="1300" spans="3:54" s="238" customFormat="1">
      <c r="C1300" s="239"/>
      <c r="D1300" s="240"/>
      <c r="E1300" s="239"/>
      <c r="F1300" s="241"/>
      <c r="G1300" s="239"/>
      <c r="H1300" s="290"/>
      <c r="I1300" s="239"/>
      <c r="J1300" s="290"/>
      <c r="K1300" s="243"/>
      <c r="L1300" s="290"/>
      <c r="M1300" s="243"/>
      <c r="N1300" s="290"/>
      <c r="O1300" s="292"/>
      <c r="P1300" s="170"/>
      <c r="Q1300" s="292"/>
      <c r="S1300" s="246"/>
      <c r="T1300" s="246"/>
      <c r="U1300" s="246"/>
      <c r="V1300" s="234"/>
      <c r="W1300" s="246"/>
      <c r="X1300" s="234"/>
      <c r="Y1300" s="246"/>
      <c r="Z1300" s="234"/>
      <c r="AA1300" s="246"/>
      <c r="AB1300" s="234"/>
      <c r="AC1300" s="246"/>
      <c r="AD1300" s="234"/>
      <c r="AE1300" s="246"/>
      <c r="AF1300" s="234"/>
      <c r="AG1300" s="246"/>
      <c r="AH1300" s="234"/>
      <c r="AI1300" s="246"/>
      <c r="AJ1300" s="246"/>
      <c r="AK1300" s="246"/>
      <c r="AL1300" s="246"/>
      <c r="AM1300" s="246"/>
      <c r="AN1300" s="246"/>
      <c r="AO1300" s="246"/>
      <c r="AP1300" s="246"/>
      <c r="AQ1300" s="246"/>
      <c r="AR1300" s="246"/>
      <c r="AS1300" s="246"/>
      <c r="AT1300" s="247"/>
      <c r="AU1300" s="247"/>
      <c r="AV1300" s="247"/>
      <c r="AW1300" s="247"/>
      <c r="AX1300" s="247"/>
      <c r="AY1300" s="247"/>
      <c r="AZ1300" s="247"/>
      <c r="BA1300" s="247"/>
      <c r="BB1300" s="247"/>
    </row>
    <row r="1301" spans="3:54" s="238" customFormat="1">
      <c r="C1301" s="239"/>
      <c r="D1301" s="240"/>
      <c r="E1301" s="239"/>
      <c r="F1301" s="241"/>
      <c r="G1301" s="239"/>
      <c r="H1301" s="290"/>
      <c r="I1301" s="239"/>
      <c r="J1301" s="290"/>
      <c r="K1301" s="243"/>
      <c r="L1301" s="290"/>
      <c r="M1301" s="243"/>
      <c r="N1301" s="290"/>
      <c r="O1301" s="292"/>
      <c r="P1301" s="170"/>
      <c r="Q1301" s="292"/>
      <c r="S1301" s="246"/>
      <c r="T1301" s="246"/>
      <c r="U1301" s="246"/>
      <c r="V1301" s="234"/>
      <c r="W1301" s="246"/>
      <c r="X1301" s="234"/>
      <c r="Y1301" s="246"/>
      <c r="Z1301" s="234"/>
      <c r="AA1301" s="246"/>
      <c r="AB1301" s="234"/>
      <c r="AC1301" s="246"/>
      <c r="AD1301" s="234"/>
      <c r="AE1301" s="246"/>
      <c r="AF1301" s="234"/>
      <c r="AG1301" s="246"/>
      <c r="AH1301" s="234"/>
      <c r="AI1301" s="246"/>
      <c r="AJ1301" s="246"/>
      <c r="AK1301" s="246"/>
      <c r="AL1301" s="246"/>
      <c r="AM1301" s="246"/>
      <c r="AN1301" s="246"/>
      <c r="AO1301" s="246"/>
      <c r="AP1301" s="246"/>
      <c r="AQ1301" s="246"/>
      <c r="AR1301" s="246"/>
      <c r="AS1301" s="246"/>
      <c r="AT1301" s="247"/>
      <c r="AU1301" s="247"/>
      <c r="AV1301" s="247"/>
      <c r="AW1301" s="247"/>
      <c r="AX1301" s="247"/>
      <c r="AY1301" s="247"/>
      <c r="AZ1301" s="247"/>
      <c r="BA1301" s="247"/>
      <c r="BB1301" s="247"/>
    </row>
    <row r="1302" spans="3:54" s="238" customFormat="1">
      <c r="C1302" s="239"/>
      <c r="D1302" s="240"/>
      <c r="E1302" s="239"/>
      <c r="F1302" s="241"/>
      <c r="G1302" s="239"/>
      <c r="H1302" s="290"/>
      <c r="I1302" s="239"/>
      <c r="J1302" s="290"/>
      <c r="K1302" s="243"/>
      <c r="L1302" s="290"/>
      <c r="M1302" s="243"/>
      <c r="N1302" s="290"/>
      <c r="O1302" s="292"/>
      <c r="P1302" s="170"/>
      <c r="Q1302" s="292"/>
      <c r="S1302" s="246"/>
      <c r="T1302" s="246"/>
      <c r="U1302" s="246"/>
      <c r="V1302" s="234"/>
      <c r="W1302" s="246"/>
      <c r="X1302" s="234"/>
      <c r="Y1302" s="246"/>
      <c r="Z1302" s="234"/>
      <c r="AA1302" s="246"/>
      <c r="AB1302" s="234"/>
      <c r="AC1302" s="246"/>
      <c r="AD1302" s="234"/>
      <c r="AE1302" s="246"/>
      <c r="AF1302" s="234"/>
      <c r="AG1302" s="246"/>
      <c r="AH1302" s="234"/>
      <c r="AI1302" s="246"/>
      <c r="AJ1302" s="246"/>
      <c r="AK1302" s="246"/>
      <c r="AL1302" s="246"/>
      <c r="AM1302" s="246"/>
      <c r="AN1302" s="246"/>
      <c r="AO1302" s="246"/>
      <c r="AP1302" s="246"/>
      <c r="AQ1302" s="246"/>
      <c r="AR1302" s="246"/>
      <c r="AS1302" s="246"/>
      <c r="AT1302" s="247"/>
      <c r="AU1302" s="247"/>
      <c r="AV1302" s="247"/>
      <c r="AW1302" s="247"/>
      <c r="AX1302" s="247"/>
      <c r="AY1302" s="247"/>
      <c r="AZ1302" s="247"/>
      <c r="BA1302" s="247"/>
      <c r="BB1302" s="247"/>
    </row>
    <row r="1303" spans="3:54" s="238" customFormat="1">
      <c r="C1303" s="239"/>
      <c r="D1303" s="240"/>
      <c r="E1303" s="239"/>
      <c r="F1303" s="241"/>
      <c r="G1303" s="239"/>
      <c r="H1303" s="290"/>
      <c r="I1303" s="239"/>
      <c r="J1303" s="290"/>
      <c r="K1303" s="243"/>
      <c r="L1303" s="290"/>
      <c r="M1303" s="243"/>
      <c r="N1303" s="290"/>
      <c r="O1303" s="292"/>
      <c r="P1303" s="170"/>
      <c r="Q1303" s="292"/>
      <c r="S1303" s="246"/>
      <c r="T1303" s="246"/>
      <c r="U1303" s="246"/>
      <c r="V1303" s="234"/>
      <c r="W1303" s="246"/>
      <c r="X1303" s="234"/>
      <c r="Y1303" s="246"/>
      <c r="Z1303" s="234"/>
      <c r="AA1303" s="246"/>
      <c r="AB1303" s="234"/>
      <c r="AC1303" s="246"/>
      <c r="AD1303" s="234"/>
      <c r="AE1303" s="246"/>
      <c r="AF1303" s="234"/>
      <c r="AG1303" s="246"/>
      <c r="AH1303" s="234"/>
      <c r="AI1303" s="246"/>
      <c r="AJ1303" s="246"/>
      <c r="AK1303" s="246"/>
      <c r="AL1303" s="246"/>
      <c r="AM1303" s="246"/>
      <c r="AN1303" s="246"/>
      <c r="AO1303" s="246"/>
      <c r="AP1303" s="246"/>
      <c r="AQ1303" s="246"/>
      <c r="AR1303" s="246"/>
      <c r="AS1303" s="246"/>
      <c r="AT1303" s="247"/>
      <c r="AU1303" s="247"/>
      <c r="AV1303" s="247"/>
      <c r="AW1303" s="247"/>
      <c r="AX1303" s="247"/>
      <c r="AY1303" s="247"/>
      <c r="AZ1303" s="247"/>
      <c r="BA1303" s="247"/>
      <c r="BB1303" s="247"/>
    </row>
    <row r="1304" spans="3:54" s="238" customFormat="1">
      <c r="C1304" s="239"/>
      <c r="D1304" s="240"/>
      <c r="E1304" s="239"/>
      <c r="F1304" s="241"/>
      <c r="G1304" s="239"/>
      <c r="H1304" s="290"/>
      <c r="I1304" s="239"/>
      <c r="J1304" s="290"/>
      <c r="K1304" s="243"/>
      <c r="L1304" s="290"/>
      <c r="M1304" s="243"/>
      <c r="N1304" s="290"/>
      <c r="O1304" s="292"/>
      <c r="P1304" s="170"/>
      <c r="Q1304" s="292"/>
      <c r="S1304" s="246"/>
      <c r="T1304" s="246"/>
      <c r="U1304" s="246"/>
      <c r="V1304" s="234"/>
      <c r="W1304" s="246"/>
      <c r="X1304" s="234"/>
      <c r="Y1304" s="246"/>
      <c r="Z1304" s="234"/>
      <c r="AA1304" s="246"/>
      <c r="AB1304" s="234"/>
      <c r="AC1304" s="246"/>
      <c r="AD1304" s="234"/>
      <c r="AE1304" s="246"/>
      <c r="AF1304" s="234"/>
      <c r="AG1304" s="246"/>
      <c r="AH1304" s="234"/>
      <c r="AI1304" s="246"/>
      <c r="AJ1304" s="246"/>
      <c r="AK1304" s="246"/>
      <c r="AL1304" s="246"/>
      <c r="AM1304" s="246"/>
      <c r="AN1304" s="246"/>
      <c r="AO1304" s="246"/>
      <c r="AP1304" s="246"/>
      <c r="AQ1304" s="246"/>
      <c r="AR1304" s="246"/>
      <c r="AS1304" s="246"/>
      <c r="AT1304" s="247"/>
      <c r="AU1304" s="247"/>
      <c r="AV1304" s="247"/>
      <c r="AW1304" s="247"/>
      <c r="AX1304" s="247"/>
      <c r="AY1304" s="247"/>
      <c r="AZ1304" s="247"/>
      <c r="BA1304" s="247"/>
      <c r="BB1304" s="247"/>
    </row>
    <row r="1305" spans="3:54" s="238" customFormat="1">
      <c r="C1305" s="239"/>
      <c r="D1305" s="240"/>
      <c r="E1305" s="239"/>
      <c r="F1305" s="241"/>
      <c r="G1305" s="239"/>
      <c r="H1305" s="290"/>
      <c r="I1305" s="239"/>
      <c r="J1305" s="290"/>
      <c r="K1305" s="243"/>
      <c r="L1305" s="290"/>
      <c r="M1305" s="243"/>
      <c r="N1305" s="290"/>
      <c r="O1305" s="292"/>
      <c r="P1305" s="170"/>
      <c r="Q1305" s="292"/>
      <c r="S1305" s="246"/>
      <c r="T1305" s="246"/>
      <c r="U1305" s="246"/>
      <c r="V1305" s="234"/>
      <c r="W1305" s="246"/>
      <c r="X1305" s="234"/>
      <c r="Y1305" s="246"/>
      <c r="Z1305" s="234"/>
      <c r="AA1305" s="246"/>
      <c r="AB1305" s="234"/>
      <c r="AC1305" s="246"/>
      <c r="AD1305" s="234"/>
      <c r="AE1305" s="246"/>
      <c r="AF1305" s="234"/>
      <c r="AG1305" s="246"/>
      <c r="AH1305" s="234"/>
      <c r="AI1305" s="246"/>
      <c r="AJ1305" s="246"/>
      <c r="AK1305" s="246"/>
      <c r="AL1305" s="246"/>
      <c r="AM1305" s="246"/>
      <c r="AN1305" s="246"/>
      <c r="AO1305" s="246"/>
      <c r="AP1305" s="246"/>
      <c r="AQ1305" s="246"/>
      <c r="AR1305" s="246"/>
      <c r="AS1305" s="246"/>
      <c r="AT1305" s="247"/>
      <c r="AU1305" s="247"/>
      <c r="AV1305" s="247"/>
      <c r="AW1305" s="247"/>
      <c r="AX1305" s="247"/>
      <c r="AY1305" s="247"/>
      <c r="AZ1305" s="247"/>
      <c r="BA1305" s="247"/>
      <c r="BB1305" s="247"/>
    </row>
    <row r="1306" spans="3:54" s="238" customFormat="1">
      <c r="C1306" s="239"/>
      <c r="D1306" s="240"/>
      <c r="E1306" s="239"/>
      <c r="F1306" s="241"/>
      <c r="G1306" s="239"/>
      <c r="H1306" s="290"/>
      <c r="I1306" s="239"/>
      <c r="J1306" s="290"/>
      <c r="K1306" s="243"/>
      <c r="L1306" s="290"/>
      <c r="M1306" s="243"/>
      <c r="N1306" s="290"/>
      <c r="O1306" s="292"/>
      <c r="P1306" s="170"/>
      <c r="Q1306" s="292"/>
      <c r="S1306" s="246"/>
      <c r="T1306" s="246"/>
      <c r="U1306" s="246"/>
      <c r="V1306" s="234"/>
      <c r="W1306" s="246"/>
      <c r="X1306" s="234"/>
      <c r="Y1306" s="246"/>
      <c r="Z1306" s="234"/>
      <c r="AA1306" s="246"/>
      <c r="AB1306" s="234"/>
      <c r="AC1306" s="246"/>
      <c r="AD1306" s="234"/>
      <c r="AE1306" s="246"/>
      <c r="AF1306" s="234"/>
      <c r="AG1306" s="246"/>
      <c r="AH1306" s="234"/>
      <c r="AI1306" s="246"/>
      <c r="AJ1306" s="246"/>
      <c r="AK1306" s="246"/>
      <c r="AL1306" s="246"/>
      <c r="AM1306" s="246"/>
      <c r="AN1306" s="246"/>
      <c r="AO1306" s="246"/>
      <c r="AP1306" s="246"/>
      <c r="AQ1306" s="246"/>
      <c r="AR1306" s="246"/>
      <c r="AS1306" s="246"/>
      <c r="AT1306" s="247"/>
      <c r="AU1306" s="247"/>
      <c r="AV1306" s="247"/>
      <c r="AW1306" s="247"/>
      <c r="AX1306" s="247"/>
      <c r="AY1306" s="247"/>
      <c r="AZ1306" s="247"/>
      <c r="BA1306" s="247"/>
      <c r="BB1306" s="247"/>
    </row>
    <row r="1307" spans="3:54" s="238" customFormat="1">
      <c r="C1307" s="239"/>
      <c r="D1307" s="240"/>
      <c r="E1307" s="239"/>
      <c r="F1307" s="241"/>
      <c r="G1307" s="239"/>
      <c r="H1307" s="290"/>
      <c r="I1307" s="239"/>
      <c r="J1307" s="290"/>
      <c r="K1307" s="243"/>
      <c r="L1307" s="290"/>
      <c r="M1307" s="243"/>
      <c r="N1307" s="290"/>
      <c r="O1307" s="292"/>
      <c r="P1307" s="170"/>
      <c r="Q1307" s="292"/>
      <c r="S1307" s="246"/>
      <c r="T1307" s="246"/>
      <c r="U1307" s="246"/>
      <c r="V1307" s="234"/>
      <c r="W1307" s="246"/>
      <c r="X1307" s="234"/>
      <c r="Y1307" s="246"/>
      <c r="Z1307" s="234"/>
      <c r="AA1307" s="246"/>
      <c r="AB1307" s="234"/>
      <c r="AC1307" s="246"/>
      <c r="AD1307" s="234"/>
      <c r="AE1307" s="246"/>
      <c r="AF1307" s="234"/>
      <c r="AG1307" s="246"/>
      <c r="AH1307" s="234"/>
      <c r="AI1307" s="246"/>
      <c r="AJ1307" s="246"/>
      <c r="AK1307" s="246"/>
      <c r="AL1307" s="246"/>
      <c r="AM1307" s="246"/>
      <c r="AN1307" s="246"/>
      <c r="AO1307" s="246"/>
      <c r="AP1307" s="246"/>
      <c r="AQ1307" s="246"/>
      <c r="AR1307" s="246"/>
      <c r="AS1307" s="246"/>
      <c r="AT1307" s="247"/>
      <c r="AU1307" s="247"/>
      <c r="AV1307" s="247"/>
      <c r="AW1307" s="247"/>
      <c r="AX1307" s="247"/>
      <c r="AY1307" s="247"/>
      <c r="AZ1307" s="247"/>
      <c r="BA1307" s="247"/>
      <c r="BB1307" s="247"/>
    </row>
    <row r="1308" spans="3:54" s="238" customFormat="1">
      <c r="C1308" s="239"/>
      <c r="D1308" s="240"/>
      <c r="E1308" s="239"/>
      <c r="F1308" s="241"/>
      <c r="G1308" s="239"/>
      <c r="H1308" s="290"/>
      <c r="I1308" s="239"/>
      <c r="J1308" s="290"/>
      <c r="K1308" s="243"/>
      <c r="L1308" s="290"/>
      <c r="M1308" s="243"/>
      <c r="N1308" s="290"/>
      <c r="O1308" s="292"/>
      <c r="P1308" s="170"/>
      <c r="Q1308" s="292"/>
      <c r="S1308" s="246"/>
      <c r="T1308" s="246"/>
      <c r="U1308" s="246"/>
      <c r="V1308" s="234"/>
      <c r="W1308" s="246"/>
      <c r="X1308" s="234"/>
      <c r="Y1308" s="246"/>
      <c r="Z1308" s="234"/>
      <c r="AA1308" s="246"/>
      <c r="AB1308" s="234"/>
      <c r="AC1308" s="246"/>
      <c r="AD1308" s="234"/>
      <c r="AE1308" s="246"/>
      <c r="AF1308" s="234"/>
      <c r="AG1308" s="246"/>
      <c r="AH1308" s="234"/>
      <c r="AI1308" s="246"/>
      <c r="AJ1308" s="246"/>
      <c r="AK1308" s="246"/>
      <c r="AL1308" s="246"/>
      <c r="AM1308" s="246"/>
      <c r="AN1308" s="246"/>
      <c r="AO1308" s="246"/>
      <c r="AP1308" s="246"/>
      <c r="AQ1308" s="246"/>
      <c r="AR1308" s="246"/>
      <c r="AS1308" s="246"/>
      <c r="AT1308" s="247"/>
      <c r="AU1308" s="247"/>
      <c r="AV1308" s="247"/>
      <c r="AW1308" s="247"/>
      <c r="AX1308" s="247"/>
      <c r="AY1308" s="247"/>
      <c r="AZ1308" s="247"/>
      <c r="BA1308" s="247"/>
      <c r="BB1308" s="247"/>
    </row>
    <row r="1309" spans="3:54" s="238" customFormat="1">
      <c r="C1309" s="239"/>
      <c r="D1309" s="240"/>
      <c r="E1309" s="239"/>
      <c r="F1309" s="241"/>
      <c r="G1309" s="239"/>
      <c r="H1309" s="290"/>
      <c r="I1309" s="239"/>
      <c r="J1309" s="290"/>
      <c r="K1309" s="243"/>
      <c r="L1309" s="290"/>
      <c r="M1309" s="243"/>
      <c r="N1309" s="290"/>
      <c r="O1309" s="292"/>
      <c r="P1309" s="170"/>
      <c r="Q1309" s="292"/>
      <c r="S1309" s="246"/>
      <c r="T1309" s="246"/>
      <c r="U1309" s="246"/>
      <c r="V1309" s="234"/>
      <c r="W1309" s="246"/>
      <c r="X1309" s="234"/>
      <c r="Y1309" s="246"/>
      <c r="Z1309" s="234"/>
      <c r="AA1309" s="246"/>
      <c r="AB1309" s="234"/>
      <c r="AC1309" s="246"/>
      <c r="AD1309" s="234"/>
      <c r="AE1309" s="246"/>
      <c r="AF1309" s="234"/>
      <c r="AG1309" s="246"/>
      <c r="AH1309" s="234"/>
      <c r="AI1309" s="246"/>
      <c r="AJ1309" s="246"/>
      <c r="AK1309" s="246"/>
      <c r="AL1309" s="246"/>
      <c r="AM1309" s="246"/>
      <c r="AN1309" s="246"/>
      <c r="AO1309" s="246"/>
      <c r="AP1309" s="246"/>
      <c r="AQ1309" s="246"/>
      <c r="AR1309" s="246"/>
      <c r="AS1309" s="246"/>
      <c r="AT1309" s="247"/>
      <c r="AU1309" s="247"/>
      <c r="AV1309" s="247"/>
      <c r="AW1309" s="247"/>
      <c r="AX1309" s="247"/>
      <c r="AY1309" s="247"/>
      <c r="AZ1309" s="247"/>
      <c r="BA1309" s="247"/>
      <c r="BB1309" s="247"/>
    </row>
    <row r="1310" spans="3:54" s="238" customFormat="1">
      <c r="C1310" s="239"/>
      <c r="D1310" s="240"/>
      <c r="E1310" s="239"/>
      <c r="F1310" s="241"/>
      <c r="G1310" s="239"/>
      <c r="H1310" s="290"/>
      <c r="I1310" s="239"/>
      <c r="J1310" s="290"/>
      <c r="K1310" s="243"/>
      <c r="L1310" s="290"/>
      <c r="M1310" s="243"/>
      <c r="N1310" s="290"/>
      <c r="O1310" s="292"/>
      <c r="P1310" s="170"/>
      <c r="Q1310" s="292"/>
      <c r="S1310" s="246"/>
      <c r="T1310" s="246"/>
      <c r="U1310" s="246"/>
      <c r="V1310" s="234"/>
      <c r="W1310" s="246"/>
      <c r="X1310" s="234"/>
      <c r="Y1310" s="246"/>
      <c r="Z1310" s="234"/>
      <c r="AA1310" s="246"/>
      <c r="AB1310" s="234"/>
      <c r="AC1310" s="246"/>
      <c r="AD1310" s="234"/>
      <c r="AE1310" s="246"/>
      <c r="AF1310" s="234"/>
      <c r="AG1310" s="246"/>
      <c r="AH1310" s="234"/>
      <c r="AI1310" s="246"/>
      <c r="AJ1310" s="246"/>
      <c r="AK1310" s="246"/>
      <c r="AL1310" s="246"/>
      <c r="AM1310" s="246"/>
      <c r="AN1310" s="246"/>
      <c r="AO1310" s="246"/>
      <c r="AP1310" s="246"/>
      <c r="AQ1310" s="246"/>
      <c r="AR1310" s="246"/>
      <c r="AS1310" s="246"/>
      <c r="AT1310" s="247"/>
      <c r="AU1310" s="247"/>
      <c r="AV1310" s="247"/>
      <c r="AW1310" s="247"/>
      <c r="AX1310" s="247"/>
      <c r="AY1310" s="247"/>
      <c r="AZ1310" s="247"/>
      <c r="BA1310" s="247"/>
      <c r="BB1310" s="247"/>
    </row>
    <row r="1311" spans="3:54" s="238" customFormat="1">
      <c r="C1311" s="239"/>
      <c r="D1311" s="240"/>
      <c r="E1311" s="239"/>
      <c r="F1311" s="241"/>
      <c r="G1311" s="239"/>
      <c r="H1311" s="290"/>
      <c r="I1311" s="239"/>
      <c r="J1311" s="290"/>
      <c r="K1311" s="243"/>
      <c r="L1311" s="290"/>
      <c r="M1311" s="243"/>
      <c r="N1311" s="290"/>
      <c r="O1311" s="292"/>
      <c r="P1311" s="170"/>
      <c r="Q1311" s="292"/>
      <c r="S1311" s="246"/>
      <c r="T1311" s="246"/>
      <c r="U1311" s="246"/>
      <c r="V1311" s="234"/>
      <c r="W1311" s="246"/>
      <c r="X1311" s="234"/>
      <c r="Y1311" s="246"/>
      <c r="Z1311" s="234"/>
      <c r="AA1311" s="246"/>
      <c r="AB1311" s="234"/>
      <c r="AC1311" s="246"/>
      <c r="AD1311" s="234"/>
      <c r="AE1311" s="246"/>
      <c r="AF1311" s="234"/>
      <c r="AG1311" s="246"/>
      <c r="AH1311" s="234"/>
      <c r="AI1311" s="246"/>
      <c r="AJ1311" s="246"/>
      <c r="AK1311" s="246"/>
      <c r="AL1311" s="246"/>
      <c r="AM1311" s="246"/>
      <c r="AN1311" s="246"/>
      <c r="AO1311" s="246"/>
      <c r="AP1311" s="246"/>
      <c r="AQ1311" s="246"/>
      <c r="AR1311" s="246"/>
      <c r="AS1311" s="246"/>
      <c r="AT1311" s="247"/>
      <c r="AU1311" s="247"/>
      <c r="AV1311" s="247"/>
      <c r="AW1311" s="247"/>
      <c r="AX1311" s="247"/>
      <c r="AY1311" s="247"/>
      <c r="AZ1311" s="247"/>
      <c r="BA1311" s="247"/>
      <c r="BB1311" s="247"/>
    </row>
    <row r="1312" spans="3:54" s="238" customFormat="1">
      <c r="C1312" s="239"/>
      <c r="D1312" s="240"/>
      <c r="E1312" s="239"/>
      <c r="F1312" s="241"/>
      <c r="G1312" s="239"/>
      <c r="H1312" s="290"/>
      <c r="I1312" s="239"/>
      <c r="J1312" s="290"/>
      <c r="K1312" s="243"/>
      <c r="L1312" s="290"/>
      <c r="M1312" s="243"/>
      <c r="N1312" s="290"/>
      <c r="O1312" s="292"/>
      <c r="P1312" s="170"/>
      <c r="Q1312" s="292"/>
      <c r="S1312" s="246"/>
      <c r="T1312" s="246"/>
      <c r="U1312" s="246"/>
      <c r="V1312" s="234"/>
      <c r="W1312" s="246"/>
      <c r="X1312" s="234"/>
      <c r="Y1312" s="246"/>
      <c r="Z1312" s="234"/>
      <c r="AA1312" s="246"/>
      <c r="AB1312" s="234"/>
      <c r="AC1312" s="246"/>
      <c r="AD1312" s="234"/>
      <c r="AE1312" s="246"/>
      <c r="AF1312" s="234"/>
      <c r="AG1312" s="246"/>
      <c r="AH1312" s="234"/>
      <c r="AI1312" s="246"/>
      <c r="AJ1312" s="246"/>
      <c r="AK1312" s="246"/>
      <c r="AL1312" s="246"/>
      <c r="AM1312" s="246"/>
      <c r="AN1312" s="246"/>
      <c r="AO1312" s="246"/>
      <c r="AP1312" s="246"/>
      <c r="AQ1312" s="246"/>
      <c r="AR1312" s="246"/>
      <c r="AS1312" s="246"/>
      <c r="AT1312" s="247"/>
      <c r="AU1312" s="247"/>
      <c r="AV1312" s="247"/>
      <c r="AW1312" s="247"/>
      <c r="AX1312" s="247"/>
      <c r="AY1312" s="247"/>
      <c r="AZ1312" s="247"/>
      <c r="BA1312" s="247"/>
      <c r="BB1312" s="247"/>
    </row>
    <row r="1313" spans="3:54" s="238" customFormat="1">
      <c r="C1313" s="239"/>
      <c r="D1313" s="240"/>
      <c r="E1313" s="239"/>
      <c r="F1313" s="241"/>
      <c r="G1313" s="239"/>
      <c r="H1313" s="290"/>
      <c r="I1313" s="239"/>
      <c r="J1313" s="290"/>
      <c r="K1313" s="243"/>
      <c r="L1313" s="290"/>
      <c r="M1313" s="243"/>
      <c r="N1313" s="290"/>
      <c r="O1313" s="292"/>
      <c r="P1313" s="170"/>
      <c r="Q1313" s="292"/>
      <c r="S1313" s="246"/>
      <c r="T1313" s="246"/>
      <c r="U1313" s="246"/>
      <c r="V1313" s="234"/>
      <c r="W1313" s="246"/>
      <c r="X1313" s="234"/>
      <c r="Y1313" s="246"/>
      <c r="Z1313" s="234"/>
      <c r="AA1313" s="246"/>
      <c r="AB1313" s="234"/>
      <c r="AC1313" s="246"/>
      <c r="AD1313" s="234"/>
      <c r="AE1313" s="246"/>
      <c r="AF1313" s="234"/>
      <c r="AG1313" s="246"/>
      <c r="AH1313" s="234"/>
      <c r="AI1313" s="246"/>
      <c r="AJ1313" s="246"/>
      <c r="AK1313" s="246"/>
      <c r="AL1313" s="246"/>
      <c r="AM1313" s="246"/>
      <c r="AN1313" s="246"/>
      <c r="AO1313" s="246"/>
      <c r="AP1313" s="246"/>
      <c r="AQ1313" s="246"/>
      <c r="AR1313" s="246"/>
      <c r="AS1313" s="246"/>
      <c r="AT1313" s="247"/>
      <c r="AU1313" s="247"/>
      <c r="AV1313" s="247"/>
      <c r="AW1313" s="247"/>
      <c r="AX1313" s="247"/>
      <c r="AY1313" s="247"/>
      <c r="AZ1313" s="247"/>
      <c r="BA1313" s="247"/>
      <c r="BB1313" s="247"/>
    </row>
    <row r="1314" spans="3:54" s="238" customFormat="1">
      <c r="C1314" s="239"/>
      <c r="D1314" s="240"/>
      <c r="E1314" s="239"/>
      <c r="F1314" s="241"/>
      <c r="G1314" s="239"/>
      <c r="H1314" s="290"/>
      <c r="I1314" s="239"/>
      <c r="J1314" s="290"/>
      <c r="K1314" s="243"/>
      <c r="L1314" s="290"/>
      <c r="M1314" s="243"/>
      <c r="N1314" s="290"/>
      <c r="O1314" s="292"/>
      <c r="P1314" s="170"/>
      <c r="Q1314" s="292"/>
      <c r="S1314" s="246"/>
      <c r="T1314" s="246"/>
      <c r="U1314" s="246"/>
      <c r="V1314" s="234"/>
      <c r="W1314" s="246"/>
      <c r="X1314" s="234"/>
      <c r="Y1314" s="246"/>
      <c r="Z1314" s="234"/>
      <c r="AA1314" s="246"/>
      <c r="AB1314" s="234"/>
      <c r="AC1314" s="246"/>
      <c r="AD1314" s="234"/>
      <c r="AE1314" s="246"/>
      <c r="AF1314" s="234"/>
      <c r="AG1314" s="246"/>
      <c r="AH1314" s="234"/>
      <c r="AI1314" s="246"/>
      <c r="AJ1314" s="246"/>
      <c r="AK1314" s="246"/>
      <c r="AL1314" s="246"/>
      <c r="AM1314" s="246"/>
      <c r="AN1314" s="246"/>
      <c r="AO1314" s="246"/>
      <c r="AP1314" s="246"/>
      <c r="AQ1314" s="246"/>
      <c r="AR1314" s="246"/>
      <c r="AS1314" s="246"/>
      <c r="AT1314" s="247"/>
      <c r="AU1314" s="247"/>
      <c r="AV1314" s="247"/>
      <c r="AW1314" s="247"/>
      <c r="AX1314" s="247"/>
      <c r="AY1314" s="247"/>
      <c r="AZ1314" s="247"/>
      <c r="BA1314" s="247"/>
      <c r="BB1314" s="247"/>
    </row>
    <row r="1315" spans="3:54" s="238" customFormat="1">
      <c r="C1315" s="239"/>
      <c r="D1315" s="240"/>
      <c r="E1315" s="239"/>
      <c r="F1315" s="241"/>
      <c r="G1315" s="239"/>
      <c r="H1315" s="290"/>
      <c r="I1315" s="239"/>
      <c r="J1315" s="290"/>
      <c r="K1315" s="243"/>
      <c r="L1315" s="290"/>
      <c r="M1315" s="243"/>
      <c r="N1315" s="290"/>
      <c r="O1315" s="292"/>
      <c r="P1315" s="170"/>
      <c r="Q1315" s="292"/>
      <c r="S1315" s="246"/>
      <c r="T1315" s="246"/>
      <c r="U1315" s="246"/>
      <c r="V1315" s="234"/>
      <c r="W1315" s="246"/>
      <c r="X1315" s="234"/>
      <c r="Y1315" s="246"/>
      <c r="Z1315" s="234"/>
      <c r="AA1315" s="246"/>
      <c r="AB1315" s="234"/>
      <c r="AC1315" s="246"/>
      <c r="AD1315" s="234"/>
      <c r="AE1315" s="246"/>
      <c r="AF1315" s="234"/>
      <c r="AG1315" s="246"/>
      <c r="AH1315" s="234"/>
      <c r="AI1315" s="246"/>
      <c r="AJ1315" s="246"/>
      <c r="AK1315" s="246"/>
      <c r="AL1315" s="246"/>
      <c r="AM1315" s="246"/>
      <c r="AN1315" s="246"/>
      <c r="AO1315" s="246"/>
      <c r="AP1315" s="246"/>
      <c r="AQ1315" s="246"/>
      <c r="AR1315" s="246"/>
      <c r="AS1315" s="246"/>
      <c r="AT1315" s="247"/>
      <c r="AU1315" s="247"/>
      <c r="AV1315" s="247"/>
      <c r="AW1315" s="247"/>
      <c r="AX1315" s="247"/>
      <c r="AY1315" s="247"/>
      <c r="AZ1315" s="247"/>
      <c r="BA1315" s="247"/>
      <c r="BB1315" s="247"/>
    </row>
    <row r="1316" spans="3:54" s="238" customFormat="1">
      <c r="C1316" s="239"/>
      <c r="D1316" s="240"/>
      <c r="E1316" s="239"/>
      <c r="F1316" s="241"/>
      <c r="G1316" s="239"/>
      <c r="H1316" s="290"/>
      <c r="I1316" s="239"/>
      <c r="J1316" s="290"/>
      <c r="K1316" s="243"/>
      <c r="L1316" s="290"/>
      <c r="M1316" s="243"/>
      <c r="N1316" s="290"/>
      <c r="O1316" s="292"/>
      <c r="P1316" s="170"/>
      <c r="Q1316" s="292"/>
      <c r="S1316" s="246"/>
      <c r="T1316" s="246"/>
      <c r="U1316" s="246"/>
      <c r="V1316" s="234"/>
      <c r="W1316" s="246"/>
      <c r="X1316" s="234"/>
      <c r="Y1316" s="246"/>
      <c r="Z1316" s="234"/>
      <c r="AA1316" s="246"/>
      <c r="AB1316" s="234"/>
      <c r="AC1316" s="246"/>
      <c r="AD1316" s="234"/>
      <c r="AE1316" s="246"/>
      <c r="AF1316" s="234"/>
      <c r="AG1316" s="246"/>
      <c r="AH1316" s="234"/>
      <c r="AI1316" s="246"/>
      <c r="AJ1316" s="246"/>
      <c r="AK1316" s="246"/>
      <c r="AL1316" s="246"/>
      <c r="AM1316" s="246"/>
      <c r="AN1316" s="246"/>
      <c r="AO1316" s="246"/>
      <c r="AP1316" s="246"/>
      <c r="AQ1316" s="246"/>
      <c r="AR1316" s="246"/>
      <c r="AS1316" s="246"/>
      <c r="AT1316" s="247"/>
      <c r="AU1316" s="247"/>
      <c r="AV1316" s="247"/>
      <c r="AW1316" s="247"/>
      <c r="AX1316" s="247"/>
      <c r="AY1316" s="247"/>
      <c r="AZ1316" s="247"/>
      <c r="BA1316" s="247"/>
      <c r="BB1316" s="247"/>
    </row>
    <row r="1317" spans="3:54" s="238" customFormat="1">
      <c r="C1317" s="239"/>
      <c r="D1317" s="240"/>
      <c r="E1317" s="239"/>
      <c r="F1317" s="241"/>
      <c r="G1317" s="239"/>
      <c r="H1317" s="290"/>
      <c r="I1317" s="239"/>
      <c r="J1317" s="290"/>
      <c r="K1317" s="243"/>
      <c r="L1317" s="290"/>
      <c r="M1317" s="243"/>
      <c r="N1317" s="290"/>
      <c r="O1317" s="292"/>
      <c r="P1317" s="170"/>
      <c r="Q1317" s="292"/>
      <c r="S1317" s="246"/>
      <c r="T1317" s="246"/>
      <c r="U1317" s="246"/>
      <c r="V1317" s="234"/>
      <c r="W1317" s="246"/>
      <c r="X1317" s="234"/>
      <c r="Y1317" s="246"/>
      <c r="Z1317" s="234"/>
      <c r="AA1317" s="246"/>
      <c r="AB1317" s="234"/>
      <c r="AC1317" s="246"/>
      <c r="AD1317" s="234"/>
      <c r="AE1317" s="246"/>
      <c r="AF1317" s="234"/>
      <c r="AG1317" s="246"/>
      <c r="AH1317" s="234"/>
      <c r="AI1317" s="246"/>
      <c r="AJ1317" s="246"/>
      <c r="AK1317" s="246"/>
      <c r="AL1317" s="246"/>
      <c r="AM1317" s="246"/>
      <c r="AN1317" s="246"/>
      <c r="AO1317" s="246"/>
      <c r="AP1317" s="246"/>
      <c r="AQ1317" s="246"/>
      <c r="AR1317" s="246"/>
      <c r="AS1317" s="246"/>
      <c r="AT1317" s="247"/>
      <c r="AU1317" s="247"/>
      <c r="AV1317" s="247"/>
      <c r="AW1317" s="247"/>
      <c r="AX1317" s="247"/>
      <c r="AY1317" s="247"/>
      <c r="AZ1317" s="247"/>
      <c r="BA1317" s="247"/>
      <c r="BB1317" s="247"/>
    </row>
    <row r="1318" spans="3:54" s="238" customFormat="1">
      <c r="C1318" s="239"/>
      <c r="D1318" s="240"/>
      <c r="E1318" s="239"/>
      <c r="F1318" s="241"/>
      <c r="G1318" s="239"/>
      <c r="H1318" s="290"/>
      <c r="I1318" s="239"/>
      <c r="J1318" s="290"/>
      <c r="K1318" s="243"/>
      <c r="L1318" s="290"/>
      <c r="M1318" s="243"/>
      <c r="N1318" s="290"/>
      <c r="O1318" s="292"/>
      <c r="P1318" s="170"/>
      <c r="Q1318" s="292"/>
      <c r="S1318" s="246"/>
      <c r="T1318" s="246"/>
      <c r="U1318" s="246"/>
      <c r="V1318" s="234"/>
      <c r="W1318" s="246"/>
      <c r="X1318" s="234"/>
      <c r="Y1318" s="246"/>
      <c r="Z1318" s="234"/>
      <c r="AA1318" s="246"/>
      <c r="AB1318" s="234"/>
      <c r="AC1318" s="246"/>
      <c r="AD1318" s="234"/>
      <c r="AE1318" s="246"/>
      <c r="AF1318" s="234"/>
      <c r="AG1318" s="246"/>
      <c r="AH1318" s="234"/>
      <c r="AI1318" s="246"/>
      <c r="AJ1318" s="246"/>
      <c r="AK1318" s="246"/>
      <c r="AL1318" s="246"/>
      <c r="AM1318" s="246"/>
      <c r="AN1318" s="246"/>
      <c r="AO1318" s="246"/>
      <c r="AP1318" s="246"/>
      <c r="AQ1318" s="246"/>
      <c r="AR1318" s="246"/>
      <c r="AS1318" s="246"/>
      <c r="AT1318" s="247"/>
      <c r="AU1318" s="247"/>
      <c r="AV1318" s="247"/>
      <c r="AW1318" s="247"/>
      <c r="AX1318" s="247"/>
      <c r="AY1318" s="247"/>
      <c r="AZ1318" s="247"/>
      <c r="BA1318" s="247"/>
      <c r="BB1318" s="247"/>
    </row>
    <row r="1319" spans="3:54" s="238" customFormat="1">
      <c r="C1319" s="239"/>
      <c r="D1319" s="240"/>
      <c r="E1319" s="239"/>
      <c r="F1319" s="241"/>
      <c r="G1319" s="239"/>
      <c r="H1319" s="290"/>
      <c r="I1319" s="239"/>
      <c r="J1319" s="290"/>
      <c r="K1319" s="243"/>
      <c r="L1319" s="290"/>
      <c r="M1319" s="243"/>
      <c r="N1319" s="290"/>
      <c r="O1319" s="292"/>
      <c r="P1319" s="170"/>
      <c r="Q1319" s="292"/>
      <c r="S1319" s="246"/>
      <c r="T1319" s="246"/>
      <c r="U1319" s="246"/>
      <c r="V1319" s="234"/>
      <c r="W1319" s="246"/>
      <c r="X1319" s="234"/>
      <c r="Y1319" s="246"/>
      <c r="Z1319" s="234"/>
      <c r="AA1319" s="246"/>
      <c r="AB1319" s="234"/>
      <c r="AC1319" s="246"/>
      <c r="AD1319" s="234"/>
      <c r="AE1319" s="246"/>
      <c r="AF1319" s="234"/>
      <c r="AG1319" s="246"/>
      <c r="AH1319" s="234"/>
      <c r="AI1319" s="246"/>
      <c r="AJ1319" s="246"/>
      <c r="AK1319" s="246"/>
      <c r="AL1319" s="246"/>
      <c r="AM1319" s="246"/>
      <c r="AN1319" s="246"/>
      <c r="AO1319" s="246"/>
      <c r="AP1319" s="246"/>
      <c r="AQ1319" s="246"/>
      <c r="AR1319" s="246"/>
      <c r="AS1319" s="246"/>
      <c r="AT1319" s="247"/>
      <c r="AU1319" s="247"/>
      <c r="AV1319" s="247"/>
      <c r="AW1319" s="247"/>
      <c r="AX1319" s="247"/>
      <c r="AY1319" s="247"/>
      <c r="AZ1319" s="247"/>
      <c r="BA1319" s="247"/>
      <c r="BB1319" s="247"/>
    </row>
    <row r="1320" spans="3:54" s="238" customFormat="1">
      <c r="C1320" s="239"/>
      <c r="D1320" s="240"/>
      <c r="E1320" s="239"/>
      <c r="F1320" s="241"/>
      <c r="G1320" s="239"/>
      <c r="H1320" s="290"/>
      <c r="I1320" s="239"/>
      <c r="J1320" s="290"/>
      <c r="K1320" s="243"/>
      <c r="L1320" s="290"/>
      <c r="M1320" s="243"/>
      <c r="N1320" s="290"/>
      <c r="O1320" s="292"/>
      <c r="P1320" s="170"/>
      <c r="Q1320" s="292"/>
      <c r="S1320" s="246"/>
      <c r="T1320" s="246"/>
      <c r="U1320" s="246"/>
      <c r="V1320" s="234"/>
      <c r="W1320" s="246"/>
      <c r="X1320" s="234"/>
      <c r="Y1320" s="246"/>
      <c r="Z1320" s="234"/>
      <c r="AA1320" s="246"/>
      <c r="AB1320" s="234"/>
      <c r="AC1320" s="246"/>
      <c r="AD1320" s="234"/>
      <c r="AE1320" s="246"/>
      <c r="AF1320" s="234"/>
      <c r="AG1320" s="246"/>
      <c r="AH1320" s="234"/>
      <c r="AI1320" s="246"/>
      <c r="AJ1320" s="246"/>
      <c r="AK1320" s="246"/>
      <c r="AL1320" s="246"/>
      <c r="AM1320" s="246"/>
      <c r="AN1320" s="246"/>
      <c r="AO1320" s="246"/>
      <c r="AP1320" s="246"/>
      <c r="AQ1320" s="246"/>
      <c r="AR1320" s="246"/>
      <c r="AS1320" s="246"/>
      <c r="AT1320" s="247"/>
      <c r="AU1320" s="247"/>
      <c r="AV1320" s="247"/>
      <c r="AW1320" s="247"/>
      <c r="AX1320" s="247"/>
      <c r="AY1320" s="247"/>
      <c r="AZ1320" s="247"/>
      <c r="BA1320" s="247"/>
      <c r="BB1320" s="247"/>
    </row>
    <row r="1321" spans="3:54" s="238" customFormat="1">
      <c r="C1321" s="239"/>
      <c r="D1321" s="240"/>
      <c r="E1321" s="239"/>
      <c r="F1321" s="241"/>
      <c r="G1321" s="239"/>
      <c r="H1321" s="290"/>
      <c r="I1321" s="239"/>
      <c r="J1321" s="290"/>
      <c r="K1321" s="243"/>
      <c r="L1321" s="290"/>
      <c r="M1321" s="243"/>
      <c r="N1321" s="290"/>
      <c r="O1321" s="292"/>
      <c r="P1321" s="170"/>
      <c r="Q1321" s="292"/>
      <c r="S1321" s="246"/>
      <c r="T1321" s="246"/>
      <c r="U1321" s="246"/>
      <c r="V1321" s="234"/>
      <c r="W1321" s="246"/>
      <c r="X1321" s="234"/>
      <c r="Y1321" s="246"/>
      <c r="Z1321" s="234"/>
      <c r="AA1321" s="246"/>
      <c r="AB1321" s="234"/>
      <c r="AC1321" s="246"/>
      <c r="AD1321" s="234"/>
      <c r="AE1321" s="246"/>
      <c r="AF1321" s="234"/>
      <c r="AG1321" s="246"/>
      <c r="AH1321" s="234"/>
      <c r="AI1321" s="246"/>
      <c r="AJ1321" s="246"/>
      <c r="AK1321" s="246"/>
      <c r="AL1321" s="246"/>
      <c r="AM1321" s="246"/>
      <c r="AN1321" s="246"/>
      <c r="AO1321" s="246"/>
      <c r="AP1321" s="246"/>
      <c r="AQ1321" s="246"/>
      <c r="AR1321" s="246"/>
      <c r="AS1321" s="246"/>
      <c r="AT1321" s="247"/>
      <c r="AU1321" s="247"/>
      <c r="AV1321" s="247"/>
      <c r="AW1321" s="247"/>
      <c r="AX1321" s="247"/>
      <c r="AY1321" s="247"/>
      <c r="AZ1321" s="247"/>
      <c r="BA1321" s="247"/>
      <c r="BB1321" s="247"/>
    </row>
    <row r="1322" spans="3:54" s="238" customFormat="1">
      <c r="C1322" s="239"/>
      <c r="D1322" s="240"/>
      <c r="E1322" s="239"/>
      <c r="F1322" s="241"/>
      <c r="G1322" s="239"/>
      <c r="H1322" s="290"/>
      <c r="I1322" s="239"/>
      <c r="J1322" s="290"/>
      <c r="K1322" s="243"/>
      <c r="L1322" s="290"/>
      <c r="M1322" s="243"/>
      <c r="N1322" s="290"/>
      <c r="O1322" s="292"/>
      <c r="P1322" s="170"/>
      <c r="Q1322" s="292"/>
      <c r="S1322" s="246"/>
      <c r="T1322" s="246"/>
      <c r="U1322" s="246"/>
      <c r="V1322" s="234"/>
      <c r="W1322" s="246"/>
      <c r="X1322" s="234"/>
      <c r="Y1322" s="246"/>
      <c r="Z1322" s="234"/>
      <c r="AA1322" s="246"/>
      <c r="AB1322" s="234"/>
      <c r="AC1322" s="246"/>
      <c r="AD1322" s="234"/>
      <c r="AE1322" s="246"/>
      <c r="AF1322" s="234"/>
      <c r="AG1322" s="246"/>
      <c r="AH1322" s="234"/>
      <c r="AI1322" s="246"/>
      <c r="AJ1322" s="246"/>
      <c r="AK1322" s="246"/>
      <c r="AL1322" s="246"/>
      <c r="AM1322" s="246"/>
      <c r="AN1322" s="246"/>
      <c r="AO1322" s="246"/>
      <c r="AP1322" s="246"/>
      <c r="AQ1322" s="246"/>
      <c r="AR1322" s="246"/>
      <c r="AS1322" s="246"/>
      <c r="AT1322" s="247"/>
      <c r="AU1322" s="247"/>
      <c r="AV1322" s="247"/>
      <c r="AW1322" s="247"/>
      <c r="AX1322" s="247"/>
      <c r="AY1322" s="247"/>
      <c r="AZ1322" s="247"/>
      <c r="BA1322" s="247"/>
      <c r="BB1322" s="247"/>
    </row>
    <row r="1323" spans="3:54" s="238" customFormat="1">
      <c r="C1323" s="239"/>
      <c r="D1323" s="240"/>
      <c r="E1323" s="239"/>
      <c r="F1323" s="241"/>
      <c r="G1323" s="239"/>
      <c r="H1323" s="290"/>
      <c r="I1323" s="239"/>
      <c r="J1323" s="290"/>
      <c r="K1323" s="243"/>
      <c r="L1323" s="290"/>
      <c r="M1323" s="243"/>
      <c r="N1323" s="290"/>
      <c r="O1323" s="292"/>
      <c r="P1323" s="170"/>
      <c r="Q1323" s="292"/>
      <c r="S1323" s="246"/>
      <c r="T1323" s="246"/>
      <c r="U1323" s="246"/>
      <c r="V1323" s="234"/>
      <c r="W1323" s="246"/>
      <c r="X1323" s="234"/>
      <c r="Y1323" s="246"/>
      <c r="Z1323" s="234"/>
      <c r="AA1323" s="246"/>
      <c r="AB1323" s="234"/>
      <c r="AC1323" s="246"/>
      <c r="AD1323" s="234"/>
      <c r="AE1323" s="246"/>
      <c r="AF1323" s="234"/>
      <c r="AG1323" s="246"/>
      <c r="AH1323" s="234"/>
      <c r="AI1323" s="246"/>
      <c r="AJ1323" s="246"/>
      <c r="AK1323" s="246"/>
      <c r="AL1323" s="246"/>
      <c r="AM1323" s="246"/>
      <c r="AN1323" s="246"/>
      <c r="AO1323" s="246"/>
      <c r="AP1323" s="246"/>
      <c r="AQ1323" s="246"/>
      <c r="AR1323" s="246"/>
      <c r="AS1323" s="246"/>
      <c r="AT1323" s="247"/>
      <c r="AU1323" s="247"/>
      <c r="AV1323" s="247"/>
      <c r="AW1323" s="247"/>
      <c r="AX1323" s="247"/>
      <c r="AY1323" s="247"/>
      <c r="AZ1323" s="247"/>
      <c r="BA1323" s="247"/>
      <c r="BB1323" s="247"/>
    </row>
    <row r="1324" spans="3:54" s="238" customFormat="1">
      <c r="C1324" s="239"/>
      <c r="D1324" s="240"/>
      <c r="E1324" s="239"/>
      <c r="F1324" s="241"/>
      <c r="G1324" s="239"/>
      <c r="H1324" s="290"/>
      <c r="I1324" s="239"/>
      <c r="J1324" s="290"/>
      <c r="K1324" s="243"/>
      <c r="L1324" s="290"/>
      <c r="M1324" s="243"/>
      <c r="N1324" s="290"/>
      <c r="O1324" s="292"/>
      <c r="P1324" s="170"/>
      <c r="Q1324" s="292"/>
      <c r="S1324" s="246"/>
      <c r="T1324" s="246"/>
      <c r="U1324" s="246"/>
      <c r="V1324" s="234"/>
      <c r="W1324" s="246"/>
      <c r="X1324" s="234"/>
      <c r="Y1324" s="246"/>
      <c r="Z1324" s="234"/>
      <c r="AA1324" s="246"/>
      <c r="AB1324" s="234"/>
      <c r="AC1324" s="246"/>
      <c r="AD1324" s="234"/>
      <c r="AE1324" s="246"/>
      <c r="AF1324" s="234"/>
      <c r="AG1324" s="246"/>
      <c r="AH1324" s="234"/>
      <c r="AI1324" s="246"/>
      <c r="AJ1324" s="246"/>
      <c r="AK1324" s="246"/>
      <c r="AL1324" s="246"/>
      <c r="AM1324" s="246"/>
      <c r="AN1324" s="246"/>
      <c r="AO1324" s="246"/>
      <c r="AP1324" s="246"/>
      <c r="AQ1324" s="246"/>
      <c r="AR1324" s="246"/>
      <c r="AS1324" s="246"/>
      <c r="AT1324" s="247"/>
      <c r="AU1324" s="247"/>
      <c r="AV1324" s="247"/>
      <c r="AW1324" s="247"/>
      <c r="AX1324" s="247"/>
      <c r="AY1324" s="247"/>
      <c r="AZ1324" s="247"/>
      <c r="BA1324" s="247"/>
      <c r="BB1324" s="247"/>
    </row>
    <row r="1325" spans="3:54" s="238" customFormat="1">
      <c r="C1325" s="239"/>
      <c r="D1325" s="240"/>
      <c r="E1325" s="239"/>
      <c r="F1325" s="241"/>
      <c r="G1325" s="239"/>
      <c r="H1325" s="290"/>
      <c r="I1325" s="239"/>
      <c r="J1325" s="290"/>
      <c r="K1325" s="243"/>
      <c r="L1325" s="290"/>
      <c r="M1325" s="243"/>
      <c r="N1325" s="290"/>
      <c r="O1325" s="292"/>
      <c r="P1325" s="170"/>
      <c r="Q1325" s="292"/>
      <c r="S1325" s="246"/>
      <c r="T1325" s="246"/>
      <c r="U1325" s="246"/>
      <c r="V1325" s="234"/>
      <c r="W1325" s="246"/>
      <c r="X1325" s="234"/>
      <c r="Y1325" s="246"/>
      <c r="Z1325" s="234"/>
      <c r="AA1325" s="246"/>
      <c r="AB1325" s="234"/>
      <c r="AC1325" s="246"/>
      <c r="AD1325" s="234"/>
      <c r="AE1325" s="246"/>
      <c r="AF1325" s="234"/>
      <c r="AG1325" s="246"/>
      <c r="AH1325" s="234"/>
      <c r="AI1325" s="246"/>
      <c r="AJ1325" s="246"/>
      <c r="AK1325" s="246"/>
      <c r="AL1325" s="246"/>
      <c r="AM1325" s="246"/>
      <c r="AN1325" s="246"/>
      <c r="AO1325" s="246"/>
      <c r="AP1325" s="246"/>
      <c r="AQ1325" s="246"/>
      <c r="AR1325" s="246"/>
      <c r="AS1325" s="246"/>
      <c r="AT1325" s="247"/>
      <c r="AU1325" s="247"/>
      <c r="AV1325" s="247"/>
      <c r="AW1325" s="247"/>
      <c r="AX1325" s="247"/>
      <c r="AY1325" s="247"/>
      <c r="AZ1325" s="247"/>
      <c r="BA1325" s="247"/>
      <c r="BB1325" s="247"/>
    </row>
    <row r="1326" spans="3:54" s="238" customFormat="1">
      <c r="C1326" s="239"/>
      <c r="D1326" s="240"/>
      <c r="E1326" s="239"/>
      <c r="F1326" s="241"/>
      <c r="G1326" s="239"/>
      <c r="H1326" s="290"/>
      <c r="I1326" s="239"/>
      <c r="J1326" s="290"/>
      <c r="K1326" s="243"/>
      <c r="L1326" s="290"/>
      <c r="M1326" s="243"/>
      <c r="N1326" s="290"/>
      <c r="O1326" s="292"/>
      <c r="P1326" s="170"/>
      <c r="Q1326" s="292"/>
      <c r="S1326" s="246"/>
      <c r="T1326" s="246"/>
      <c r="U1326" s="246"/>
      <c r="V1326" s="234"/>
      <c r="W1326" s="246"/>
      <c r="X1326" s="234"/>
      <c r="Y1326" s="246"/>
      <c r="Z1326" s="234"/>
      <c r="AA1326" s="246"/>
      <c r="AB1326" s="234"/>
      <c r="AC1326" s="246"/>
      <c r="AD1326" s="234"/>
      <c r="AE1326" s="246"/>
      <c r="AF1326" s="234"/>
      <c r="AG1326" s="246"/>
      <c r="AH1326" s="234"/>
      <c r="AI1326" s="246"/>
      <c r="AJ1326" s="246"/>
      <c r="AK1326" s="246"/>
      <c r="AL1326" s="246"/>
      <c r="AM1326" s="246"/>
      <c r="AN1326" s="246"/>
      <c r="AO1326" s="246"/>
      <c r="AP1326" s="246"/>
      <c r="AQ1326" s="246"/>
      <c r="AR1326" s="246"/>
      <c r="AS1326" s="246"/>
      <c r="AT1326" s="247"/>
      <c r="AU1326" s="247"/>
      <c r="AV1326" s="247"/>
      <c r="AW1326" s="247"/>
      <c r="AX1326" s="247"/>
      <c r="AY1326" s="247"/>
      <c r="AZ1326" s="247"/>
      <c r="BA1326" s="247"/>
      <c r="BB1326" s="247"/>
    </row>
    <row r="1327" spans="3:54" s="238" customFormat="1">
      <c r="C1327" s="239"/>
      <c r="D1327" s="240"/>
      <c r="E1327" s="239"/>
      <c r="F1327" s="241"/>
      <c r="G1327" s="239"/>
      <c r="H1327" s="290"/>
      <c r="I1327" s="239"/>
      <c r="J1327" s="290"/>
      <c r="K1327" s="243"/>
      <c r="L1327" s="290"/>
      <c r="M1327" s="243"/>
      <c r="N1327" s="290"/>
      <c r="O1327" s="292"/>
      <c r="P1327" s="170"/>
      <c r="Q1327" s="292"/>
      <c r="S1327" s="246"/>
      <c r="T1327" s="246"/>
      <c r="U1327" s="246"/>
      <c r="V1327" s="234"/>
      <c r="W1327" s="246"/>
      <c r="X1327" s="234"/>
      <c r="Y1327" s="246"/>
      <c r="Z1327" s="234"/>
      <c r="AA1327" s="246"/>
      <c r="AB1327" s="234"/>
      <c r="AC1327" s="246"/>
      <c r="AD1327" s="234"/>
      <c r="AE1327" s="246"/>
      <c r="AF1327" s="234"/>
      <c r="AG1327" s="246"/>
      <c r="AH1327" s="234"/>
      <c r="AI1327" s="246"/>
      <c r="AJ1327" s="246"/>
      <c r="AK1327" s="246"/>
      <c r="AL1327" s="246"/>
      <c r="AM1327" s="246"/>
      <c r="AN1327" s="246"/>
      <c r="AO1327" s="246"/>
      <c r="AP1327" s="246"/>
      <c r="AQ1327" s="246"/>
      <c r="AR1327" s="246"/>
      <c r="AS1327" s="246"/>
      <c r="AT1327" s="247"/>
      <c r="AU1327" s="247"/>
      <c r="AV1327" s="247"/>
      <c r="AW1327" s="247"/>
      <c r="AX1327" s="247"/>
      <c r="AY1327" s="247"/>
      <c r="AZ1327" s="247"/>
      <c r="BA1327" s="247"/>
      <c r="BB1327" s="247"/>
    </row>
    <row r="1328" spans="3:54" s="238" customFormat="1">
      <c r="C1328" s="239"/>
      <c r="D1328" s="240"/>
      <c r="E1328" s="239"/>
      <c r="F1328" s="241"/>
      <c r="G1328" s="239"/>
      <c r="H1328" s="290"/>
      <c r="I1328" s="239"/>
      <c r="J1328" s="290"/>
      <c r="K1328" s="243"/>
      <c r="L1328" s="290"/>
      <c r="M1328" s="243"/>
      <c r="N1328" s="290"/>
      <c r="O1328" s="292"/>
      <c r="P1328" s="170"/>
      <c r="Q1328" s="292"/>
      <c r="S1328" s="246"/>
      <c r="T1328" s="246"/>
      <c r="U1328" s="246"/>
      <c r="V1328" s="234"/>
      <c r="W1328" s="246"/>
      <c r="X1328" s="234"/>
      <c r="Y1328" s="246"/>
      <c r="Z1328" s="234"/>
      <c r="AA1328" s="246"/>
      <c r="AB1328" s="234"/>
      <c r="AC1328" s="246"/>
      <c r="AD1328" s="234"/>
      <c r="AE1328" s="246"/>
      <c r="AF1328" s="234"/>
      <c r="AG1328" s="246"/>
      <c r="AH1328" s="234"/>
      <c r="AI1328" s="246"/>
      <c r="AJ1328" s="246"/>
      <c r="AK1328" s="246"/>
      <c r="AL1328" s="246"/>
      <c r="AM1328" s="246"/>
      <c r="AN1328" s="246"/>
      <c r="AO1328" s="246"/>
      <c r="AP1328" s="246"/>
      <c r="AQ1328" s="246"/>
      <c r="AR1328" s="246"/>
      <c r="AS1328" s="246"/>
      <c r="AT1328" s="247"/>
      <c r="AU1328" s="247"/>
      <c r="AV1328" s="247"/>
      <c r="AW1328" s="247"/>
      <c r="AX1328" s="247"/>
      <c r="AY1328" s="247"/>
      <c r="AZ1328" s="247"/>
      <c r="BA1328" s="247"/>
      <c r="BB1328" s="247"/>
    </row>
    <row r="1329" spans="3:54" s="238" customFormat="1">
      <c r="C1329" s="239"/>
      <c r="D1329" s="240"/>
      <c r="E1329" s="239"/>
      <c r="F1329" s="241"/>
      <c r="G1329" s="239"/>
      <c r="H1329" s="290"/>
      <c r="I1329" s="239"/>
      <c r="J1329" s="290"/>
      <c r="K1329" s="243"/>
      <c r="L1329" s="290"/>
      <c r="M1329" s="243"/>
      <c r="N1329" s="290"/>
      <c r="O1329" s="292"/>
      <c r="P1329" s="170"/>
      <c r="Q1329" s="292"/>
      <c r="S1329" s="246"/>
      <c r="T1329" s="246"/>
      <c r="U1329" s="246"/>
      <c r="V1329" s="234"/>
      <c r="W1329" s="246"/>
      <c r="X1329" s="234"/>
      <c r="Y1329" s="246"/>
      <c r="Z1329" s="234"/>
      <c r="AA1329" s="246"/>
      <c r="AB1329" s="234"/>
      <c r="AC1329" s="246"/>
      <c r="AD1329" s="234"/>
      <c r="AE1329" s="246"/>
      <c r="AF1329" s="234"/>
      <c r="AG1329" s="246"/>
      <c r="AH1329" s="234"/>
      <c r="AI1329" s="246"/>
      <c r="AJ1329" s="246"/>
      <c r="AK1329" s="246"/>
      <c r="AL1329" s="246"/>
      <c r="AM1329" s="246"/>
      <c r="AN1329" s="246"/>
      <c r="AO1329" s="246"/>
      <c r="AP1329" s="246"/>
      <c r="AQ1329" s="246"/>
      <c r="AR1329" s="246"/>
      <c r="AS1329" s="246"/>
      <c r="AT1329" s="247"/>
      <c r="AU1329" s="247"/>
      <c r="AV1329" s="247"/>
      <c r="AW1329" s="247"/>
      <c r="AX1329" s="247"/>
      <c r="AY1329" s="247"/>
      <c r="AZ1329" s="247"/>
      <c r="BA1329" s="247"/>
      <c r="BB1329" s="247"/>
    </row>
    <row r="1330" spans="3:54" s="238" customFormat="1">
      <c r="C1330" s="239"/>
      <c r="D1330" s="240"/>
      <c r="E1330" s="239"/>
      <c r="F1330" s="241"/>
      <c r="G1330" s="239"/>
      <c r="H1330" s="290"/>
      <c r="I1330" s="239"/>
      <c r="J1330" s="290"/>
      <c r="K1330" s="243"/>
      <c r="L1330" s="290"/>
      <c r="M1330" s="243"/>
      <c r="N1330" s="290"/>
      <c r="O1330" s="292"/>
      <c r="P1330" s="170"/>
      <c r="Q1330" s="292"/>
      <c r="S1330" s="246"/>
      <c r="T1330" s="246"/>
      <c r="U1330" s="246"/>
      <c r="V1330" s="234"/>
      <c r="W1330" s="246"/>
      <c r="X1330" s="234"/>
      <c r="Y1330" s="246"/>
      <c r="Z1330" s="234"/>
      <c r="AA1330" s="246"/>
      <c r="AB1330" s="234"/>
      <c r="AC1330" s="246"/>
      <c r="AD1330" s="234"/>
      <c r="AE1330" s="246"/>
      <c r="AF1330" s="234"/>
      <c r="AG1330" s="246"/>
      <c r="AH1330" s="234"/>
      <c r="AI1330" s="246"/>
      <c r="AJ1330" s="246"/>
      <c r="AK1330" s="246"/>
      <c r="AL1330" s="246"/>
      <c r="AM1330" s="246"/>
      <c r="AN1330" s="246"/>
      <c r="AO1330" s="246"/>
      <c r="AP1330" s="246"/>
      <c r="AQ1330" s="246"/>
      <c r="AR1330" s="246"/>
      <c r="AS1330" s="246"/>
      <c r="AT1330" s="247"/>
      <c r="AU1330" s="247"/>
      <c r="AV1330" s="247"/>
      <c r="AW1330" s="247"/>
      <c r="AX1330" s="247"/>
      <c r="AY1330" s="247"/>
      <c r="AZ1330" s="247"/>
      <c r="BA1330" s="247"/>
      <c r="BB1330" s="247"/>
    </row>
    <row r="1331" spans="3:54" s="238" customFormat="1">
      <c r="C1331" s="239"/>
      <c r="D1331" s="240"/>
      <c r="E1331" s="239"/>
      <c r="F1331" s="241"/>
      <c r="G1331" s="239"/>
      <c r="H1331" s="290"/>
      <c r="I1331" s="239"/>
      <c r="J1331" s="290"/>
      <c r="K1331" s="243"/>
      <c r="L1331" s="290"/>
      <c r="M1331" s="243"/>
      <c r="N1331" s="290"/>
      <c r="O1331" s="292"/>
      <c r="P1331" s="170"/>
      <c r="Q1331" s="292"/>
      <c r="S1331" s="246"/>
      <c r="T1331" s="246"/>
      <c r="U1331" s="246"/>
      <c r="V1331" s="234"/>
      <c r="W1331" s="246"/>
      <c r="X1331" s="234"/>
      <c r="Y1331" s="246"/>
      <c r="Z1331" s="234"/>
      <c r="AA1331" s="246"/>
      <c r="AB1331" s="234"/>
      <c r="AC1331" s="246"/>
      <c r="AD1331" s="234"/>
      <c r="AE1331" s="246"/>
      <c r="AF1331" s="234"/>
      <c r="AG1331" s="246"/>
      <c r="AH1331" s="234"/>
      <c r="AI1331" s="246"/>
      <c r="AJ1331" s="246"/>
      <c r="AK1331" s="246"/>
      <c r="AL1331" s="246"/>
      <c r="AM1331" s="246"/>
      <c r="AN1331" s="246"/>
      <c r="AO1331" s="246"/>
      <c r="AP1331" s="246"/>
      <c r="AQ1331" s="246"/>
      <c r="AR1331" s="246"/>
      <c r="AS1331" s="246"/>
      <c r="AT1331" s="247"/>
      <c r="AU1331" s="247"/>
      <c r="AV1331" s="247"/>
      <c r="AW1331" s="247"/>
      <c r="AX1331" s="247"/>
      <c r="AY1331" s="247"/>
      <c r="AZ1331" s="247"/>
      <c r="BA1331" s="247"/>
      <c r="BB1331" s="247"/>
    </row>
    <row r="1332" spans="3:54" s="238" customFormat="1">
      <c r="C1332" s="239"/>
      <c r="D1332" s="240"/>
      <c r="E1332" s="239"/>
      <c r="F1332" s="241"/>
      <c r="G1332" s="239"/>
      <c r="H1332" s="290"/>
      <c r="I1332" s="239"/>
      <c r="J1332" s="290"/>
      <c r="K1332" s="243"/>
      <c r="L1332" s="290"/>
      <c r="M1332" s="243"/>
      <c r="N1332" s="290"/>
      <c r="O1332" s="292"/>
      <c r="P1332" s="170"/>
      <c r="Q1332" s="292"/>
      <c r="S1332" s="246"/>
      <c r="T1332" s="246"/>
      <c r="U1332" s="246"/>
      <c r="V1332" s="234"/>
      <c r="W1332" s="246"/>
      <c r="X1332" s="234"/>
      <c r="Y1332" s="246"/>
      <c r="Z1332" s="234"/>
      <c r="AA1332" s="246"/>
      <c r="AB1332" s="234"/>
      <c r="AC1332" s="246"/>
      <c r="AD1332" s="234"/>
      <c r="AE1332" s="246"/>
      <c r="AF1332" s="234"/>
      <c r="AG1332" s="246"/>
      <c r="AH1332" s="234"/>
      <c r="AI1332" s="246"/>
      <c r="AJ1332" s="246"/>
      <c r="AK1332" s="246"/>
      <c r="AL1332" s="246"/>
      <c r="AM1332" s="246"/>
      <c r="AN1332" s="246"/>
      <c r="AO1332" s="246"/>
      <c r="AP1332" s="246"/>
      <c r="AQ1332" s="246"/>
      <c r="AR1332" s="246"/>
      <c r="AS1332" s="246"/>
      <c r="AT1332" s="247"/>
      <c r="AU1332" s="247"/>
      <c r="AV1332" s="247"/>
      <c r="AW1332" s="247"/>
      <c r="AX1332" s="247"/>
      <c r="AY1332" s="247"/>
      <c r="AZ1332" s="247"/>
      <c r="BA1332" s="247"/>
      <c r="BB1332" s="247"/>
    </row>
    <row r="1333" spans="3:54" s="238" customFormat="1">
      <c r="C1333" s="239"/>
      <c r="D1333" s="240"/>
      <c r="E1333" s="239"/>
      <c r="F1333" s="241"/>
      <c r="G1333" s="239"/>
      <c r="H1333" s="290"/>
      <c r="I1333" s="239"/>
      <c r="J1333" s="290"/>
      <c r="K1333" s="243"/>
      <c r="L1333" s="290"/>
      <c r="M1333" s="243"/>
      <c r="N1333" s="290"/>
      <c r="O1333" s="292"/>
      <c r="P1333" s="170"/>
      <c r="Q1333" s="292"/>
      <c r="S1333" s="246"/>
      <c r="T1333" s="246"/>
      <c r="U1333" s="246"/>
      <c r="V1333" s="234"/>
      <c r="W1333" s="246"/>
      <c r="X1333" s="234"/>
      <c r="Y1333" s="246"/>
      <c r="Z1333" s="234"/>
      <c r="AA1333" s="246"/>
      <c r="AB1333" s="234"/>
      <c r="AC1333" s="246"/>
      <c r="AD1333" s="234"/>
      <c r="AE1333" s="246"/>
      <c r="AF1333" s="234"/>
      <c r="AG1333" s="246"/>
      <c r="AH1333" s="234"/>
      <c r="AI1333" s="246"/>
      <c r="AJ1333" s="246"/>
      <c r="AK1333" s="246"/>
      <c r="AL1333" s="246"/>
      <c r="AM1333" s="246"/>
      <c r="AN1333" s="246"/>
      <c r="AO1333" s="246"/>
      <c r="AP1333" s="246"/>
      <c r="AQ1333" s="246"/>
      <c r="AR1333" s="246"/>
      <c r="AS1333" s="246"/>
      <c r="AT1333" s="247"/>
      <c r="AU1333" s="247"/>
      <c r="AV1333" s="247"/>
      <c r="AW1333" s="247"/>
      <c r="AX1333" s="247"/>
      <c r="AY1333" s="247"/>
      <c r="AZ1333" s="247"/>
      <c r="BA1333" s="247"/>
      <c r="BB1333" s="247"/>
    </row>
    <row r="1334" spans="3:54" s="238" customFormat="1">
      <c r="C1334" s="239"/>
      <c r="D1334" s="240"/>
      <c r="E1334" s="239"/>
      <c r="F1334" s="241"/>
      <c r="G1334" s="239"/>
      <c r="H1334" s="290"/>
      <c r="I1334" s="239"/>
      <c r="J1334" s="290"/>
      <c r="K1334" s="243"/>
      <c r="L1334" s="290"/>
      <c r="M1334" s="243"/>
      <c r="N1334" s="290"/>
      <c r="O1334" s="292"/>
      <c r="P1334" s="170"/>
      <c r="Q1334" s="292"/>
      <c r="S1334" s="246"/>
      <c r="T1334" s="246"/>
      <c r="U1334" s="246"/>
      <c r="V1334" s="234"/>
      <c r="W1334" s="246"/>
      <c r="X1334" s="234"/>
      <c r="Y1334" s="246"/>
      <c r="Z1334" s="234"/>
      <c r="AA1334" s="246"/>
      <c r="AB1334" s="234"/>
      <c r="AC1334" s="246"/>
      <c r="AD1334" s="234"/>
      <c r="AE1334" s="246"/>
      <c r="AF1334" s="234"/>
      <c r="AG1334" s="246"/>
      <c r="AH1334" s="234"/>
      <c r="AI1334" s="246"/>
      <c r="AJ1334" s="246"/>
      <c r="AK1334" s="246"/>
      <c r="AL1334" s="246"/>
      <c r="AM1334" s="246"/>
      <c r="AN1334" s="246"/>
      <c r="AO1334" s="246"/>
      <c r="AP1334" s="246"/>
      <c r="AQ1334" s="246"/>
      <c r="AR1334" s="246"/>
      <c r="AS1334" s="246"/>
      <c r="AT1334" s="247"/>
      <c r="AU1334" s="247"/>
      <c r="AV1334" s="247"/>
      <c r="AW1334" s="247"/>
      <c r="AX1334" s="247"/>
      <c r="AY1334" s="247"/>
      <c r="AZ1334" s="247"/>
      <c r="BA1334" s="247"/>
      <c r="BB1334" s="247"/>
    </row>
    <row r="1335" spans="3:54" s="238" customFormat="1">
      <c r="C1335" s="239"/>
      <c r="D1335" s="240"/>
      <c r="E1335" s="239"/>
      <c r="F1335" s="241"/>
      <c r="G1335" s="239"/>
      <c r="H1335" s="290"/>
      <c r="I1335" s="239"/>
      <c r="J1335" s="290"/>
      <c r="K1335" s="243"/>
      <c r="L1335" s="290"/>
      <c r="M1335" s="243"/>
      <c r="N1335" s="290"/>
      <c r="O1335" s="292"/>
      <c r="P1335" s="170"/>
      <c r="Q1335" s="292"/>
      <c r="S1335" s="246"/>
      <c r="T1335" s="246"/>
      <c r="U1335" s="246"/>
      <c r="V1335" s="234"/>
      <c r="W1335" s="246"/>
      <c r="X1335" s="234"/>
      <c r="Y1335" s="246"/>
      <c r="Z1335" s="234"/>
      <c r="AA1335" s="246"/>
      <c r="AB1335" s="234"/>
      <c r="AC1335" s="246"/>
      <c r="AD1335" s="234"/>
      <c r="AE1335" s="246"/>
      <c r="AF1335" s="234"/>
      <c r="AG1335" s="246"/>
      <c r="AH1335" s="234"/>
      <c r="AI1335" s="246"/>
      <c r="AJ1335" s="246"/>
      <c r="AK1335" s="246"/>
      <c r="AL1335" s="246"/>
      <c r="AM1335" s="246"/>
      <c r="AN1335" s="246"/>
      <c r="AO1335" s="246"/>
      <c r="AP1335" s="246"/>
      <c r="AQ1335" s="246"/>
      <c r="AR1335" s="246"/>
      <c r="AS1335" s="246"/>
      <c r="AT1335" s="247"/>
      <c r="AU1335" s="247"/>
      <c r="AV1335" s="247"/>
      <c r="AW1335" s="247"/>
      <c r="AX1335" s="247"/>
      <c r="AY1335" s="247"/>
      <c r="AZ1335" s="247"/>
      <c r="BA1335" s="247"/>
      <c r="BB1335" s="247"/>
    </row>
    <row r="1336" spans="3:54" s="238" customFormat="1">
      <c r="C1336" s="239"/>
      <c r="D1336" s="240"/>
      <c r="E1336" s="239"/>
      <c r="F1336" s="241"/>
      <c r="G1336" s="239"/>
      <c r="H1336" s="290"/>
      <c r="I1336" s="239"/>
      <c r="J1336" s="290"/>
      <c r="K1336" s="243"/>
      <c r="L1336" s="290"/>
      <c r="M1336" s="243"/>
      <c r="N1336" s="290"/>
      <c r="O1336" s="292"/>
      <c r="P1336" s="170"/>
      <c r="Q1336" s="292"/>
      <c r="S1336" s="246"/>
      <c r="T1336" s="246"/>
      <c r="U1336" s="246"/>
      <c r="V1336" s="234"/>
      <c r="W1336" s="246"/>
      <c r="X1336" s="234"/>
      <c r="Y1336" s="246"/>
      <c r="Z1336" s="234"/>
      <c r="AA1336" s="246"/>
      <c r="AB1336" s="234"/>
      <c r="AC1336" s="246"/>
      <c r="AD1336" s="234"/>
      <c r="AE1336" s="246"/>
      <c r="AF1336" s="234"/>
      <c r="AG1336" s="246"/>
      <c r="AH1336" s="234"/>
      <c r="AI1336" s="246"/>
      <c r="AJ1336" s="246"/>
      <c r="AK1336" s="246"/>
      <c r="AL1336" s="246"/>
      <c r="AM1336" s="246"/>
      <c r="AN1336" s="246"/>
      <c r="AO1336" s="246"/>
      <c r="AP1336" s="246"/>
      <c r="AQ1336" s="246"/>
      <c r="AR1336" s="246"/>
      <c r="AS1336" s="246"/>
      <c r="AT1336" s="247"/>
      <c r="AU1336" s="247"/>
      <c r="AV1336" s="247"/>
      <c r="AW1336" s="247"/>
      <c r="AX1336" s="247"/>
      <c r="AY1336" s="247"/>
      <c r="AZ1336" s="247"/>
      <c r="BA1336" s="247"/>
      <c r="BB1336" s="247"/>
    </row>
    <row r="1337" spans="3:54" s="238" customFormat="1">
      <c r="C1337" s="239"/>
      <c r="D1337" s="240"/>
      <c r="E1337" s="239"/>
      <c r="F1337" s="241"/>
      <c r="G1337" s="239"/>
      <c r="H1337" s="290"/>
      <c r="I1337" s="239"/>
      <c r="J1337" s="290"/>
      <c r="K1337" s="243"/>
      <c r="L1337" s="290"/>
      <c r="M1337" s="243"/>
      <c r="N1337" s="290"/>
      <c r="O1337" s="292"/>
      <c r="P1337" s="170"/>
      <c r="Q1337" s="292"/>
      <c r="S1337" s="246"/>
      <c r="T1337" s="246"/>
      <c r="U1337" s="246"/>
      <c r="V1337" s="234"/>
      <c r="W1337" s="246"/>
      <c r="X1337" s="234"/>
      <c r="Y1337" s="246"/>
      <c r="Z1337" s="234"/>
      <c r="AA1337" s="246"/>
      <c r="AB1337" s="234"/>
      <c r="AC1337" s="246"/>
      <c r="AD1337" s="234"/>
      <c r="AE1337" s="246"/>
      <c r="AF1337" s="234"/>
      <c r="AG1337" s="246"/>
      <c r="AH1337" s="234"/>
      <c r="AI1337" s="246"/>
      <c r="AJ1337" s="246"/>
      <c r="AK1337" s="246"/>
      <c r="AL1337" s="246"/>
      <c r="AM1337" s="246"/>
      <c r="AN1337" s="246"/>
      <c r="AO1337" s="246"/>
      <c r="AP1337" s="246"/>
      <c r="AQ1337" s="246"/>
      <c r="AR1337" s="246"/>
      <c r="AS1337" s="246"/>
      <c r="AT1337" s="247"/>
      <c r="AU1337" s="247"/>
      <c r="AV1337" s="247"/>
      <c r="AW1337" s="247"/>
      <c r="AX1337" s="247"/>
      <c r="AY1337" s="247"/>
      <c r="AZ1337" s="247"/>
      <c r="BA1337" s="247"/>
      <c r="BB1337" s="247"/>
    </row>
    <row r="1338" spans="3:54" s="238" customFormat="1">
      <c r="C1338" s="239"/>
      <c r="D1338" s="240"/>
      <c r="E1338" s="239"/>
      <c r="F1338" s="241"/>
      <c r="G1338" s="239"/>
      <c r="H1338" s="290"/>
      <c r="I1338" s="239"/>
      <c r="J1338" s="290"/>
      <c r="K1338" s="243"/>
      <c r="L1338" s="290"/>
      <c r="M1338" s="243"/>
      <c r="N1338" s="290"/>
      <c r="O1338" s="292"/>
      <c r="P1338" s="170"/>
      <c r="Q1338" s="292"/>
      <c r="S1338" s="246"/>
      <c r="T1338" s="246"/>
      <c r="U1338" s="246"/>
      <c r="V1338" s="234"/>
      <c r="W1338" s="246"/>
      <c r="X1338" s="234"/>
      <c r="Y1338" s="246"/>
      <c r="Z1338" s="234"/>
      <c r="AA1338" s="246"/>
      <c r="AB1338" s="234"/>
      <c r="AC1338" s="246"/>
      <c r="AD1338" s="234"/>
      <c r="AE1338" s="246"/>
      <c r="AF1338" s="234"/>
      <c r="AG1338" s="246"/>
      <c r="AH1338" s="234"/>
      <c r="AI1338" s="246"/>
      <c r="AJ1338" s="246"/>
      <c r="AK1338" s="246"/>
      <c r="AL1338" s="246"/>
      <c r="AM1338" s="246"/>
      <c r="AN1338" s="246"/>
      <c r="AO1338" s="246"/>
      <c r="AP1338" s="246"/>
      <c r="AQ1338" s="246"/>
      <c r="AR1338" s="246"/>
      <c r="AS1338" s="246"/>
      <c r="AT1338" s="247"/>
      <c r="AU1338" s="247"/>
      <c r="AV1338" s="247"/>
      <c r="AW1338" s="247"/>
      <c r="AX1338" s="247"/>
      <c r="AY1338" s="247"/>
      <c r="AZ1338" s="247"/>
      <c r="BA1338" s="247"/>
      <c r="BB1338" s="247"/>
    </row>
    <row r="1339" spans="3:54" s="238" customFormat="1">
      <c r="C1339" s="239"/>
      <c r="D1339" s="240"/>
      <c r="E1339" s="239"/>
      <c r="F1339" s="241"/>
      <c r="G1339" s="239"/>
      <c r="H1339" s="290"/>
      <c r="I1339" s="239"/>
      <c r="J1339" s="290"/>
      <c r="K1339" s="243"/>
      <c r="L1339" s="290"/>
      <c r="M1339" s="243"/>
      <c r="N1339" s="290"/>
      <c r="O1339" s="292"/>
      <c r="P1339" s="170"/>
      <c r="Q1339" s="292"/>
      <c r="S1339" s="246"/>
      <c r="T1339" s="246"/>
      <c r="U1339" s="246"/>
      <c r="V1339" s="234"/>
      <c r="W1339" s="246"/>
      <c r="X1339" s="234"/>
      <c r="Y1339" s="246"/>
      <c r="Z1339" s="234"/>
      <c r="AA1339" s="246"/>
      <c r="AB1339" s="234"/>
      <c r="AC1339" s="246"/>
      <c r="AD1339" s="234"/>
      <c r="AE1339" s="246"/>
      <c r="AF1339" s="234"/>
      <c r="AG1339" s="246"/>
      <c r="AH1339" s="234"/>
      <c r="AI1339" s="246"/>
      <c r="AJ1339" s="246"/>
      <c r="AK1339" s="246"/>
      <c r="AL1339" s="246"/>
      <c r="AM1339" s="246"/>
      <c r="AN1339" s="246"/>
      <c r="AO1339" s="246"/>
      <c r="AP1339" s="246"/>
      <c r="AQ1339" s="246"/>
      <c r="AR1339" s="246"/>
      <c r="AS1339" s="246"/>
      <c r="AT1339" s="247"/>
      <c r="AU1339" s="247"/>
      <c r="AV1339" s="247"/>
      <c r="AW1339" s="247"/>
      <c r="AX1339" s="247"/>
      <c r="AY1339" s="247"/>
      <c r="AZ1339" s="247"/>
      <c r="BA1339" s="247"/>
      <c r="BB1339" s="247"/>
    </row>
    <row r="1340" spans="3:54" s="238" customFormat="1">
      <c r="C1340" s="239"/>
      <c r="D1340" s="240"/>
      <c r="E1340" s="239"/>
      <c r="F1340" s="241"/>
      <c r="G1340" s="239"/>
      <c r="H1340" s="290"/>
      <c r="I1340" s="239"/>
      <c r="J1340" s="290"/>
      <c r="K1340" s="243"/>
      <c r="L1340" s="290"/>
      <c r="M1340" s="243"/>
      <c r="N1340" s="290"/>
      <c r="O1340" s="292"/>
      <c r="P1340" s="170"/>
      <c r="Q1340" s="292"/>
      <c r="S1340" s="246"/>
      <c r="T1340" s="246"/>
      <c r="U1340" s="246"/>
      <c r="V1340" s="234"/>
      <c r="W1340" s="246"/>
      <c r="X1340" s="234"/>
      <c r="Y1340" s="246"/>
      <c r="Z1340" s="234"/>
      <c r="AA1340" s="246"/>
      <c r="AB1340" s="234"/>
      <c r="AC1340" s="246"/>
      <c r="AD1340" s="234"/>
      <c r="AE1340" s="246"/>
      <c r="AF1340" s="234"/>
      <c r="AG1340" s="246"/>
      <c r="AH1340" s="234"/>
      <c r="AI1340" s="246"/>
      <c r="AJ1340" s="246"/>
      <c r="AK1340" s="246"/>
      <c r="AL1340" s="246"/>
      <c r="AM1340" s="246"/>
      <c r="AN1340" s="246"/>
      <c r="AO1340" s="246"/>
      <c r="AP1340" s="246"/>
      <c r="AQ1340" s="246"/>
      <c r="AR1340" s="246"/>
      <c r="AS1340" s="246"/>
      <c r="AT1340" s="247"/>
      <c r="AU1340" s="247"/>
      <c r="AV1340" s="247"/>
      <c r="AW1340" s="247"/>
      <c r="AX1340" s="247"/>
      <c r="AY1340" s="247"/>
      <c r="AZ1340" s="247"/>
      <c r="BA1340" s="247"/>
      <c r="BB1340" s="247"/>
    </row>
    <row r="1341" spans="3:54" s="238" customFormat="1">
      <c r="C1341" s="239"/>
      <c r="D1341" s="240"/>
      <c r="E1341" s="239"/>
      <c r="F1341" s="241"/>
      <c r="G1341" s="239"/>
      <c r="H1341" s="290"/>
      <c r="I1341" s="239"/>
      <c r="J1341" s="290"/>
      <c r="K1341" s="243"/>
      <c r="L1341" s="290"/>
      <c r="M1341" s="243"/>
      <c r="N1341" s="290"/>
      <c r="O1341" s="292"/>
      <c r="P1341" s="170"/>
      <c r="Q1341" s="292"/>
      <c r="S1341" s="246"/>
      <c r="T1341" s="246"/>
      <c r="U1341" s="246"/>
      <c r="V1341" s="234"/>
      <c r="W1341" s="246"/>
      <c r="X1341" s="234"/>
      <c r="Y1341" s="246"/>
      <c r="Z1341" s="234"/>
      <c r="AA1341" s="246"/>
      <c r="AB1341" s="234"/>
      <c r="AC1341" s="246"/>
      <c r="AD1341" s="234"/>
      <c r="AE1341" s="246"/>
      <c r="AF1341" s="234"/>
      <c r="AG1341" s="246"/>
      <c r="AH1341" s="234"/>
      <c r="AI1341" s="246"/>
      <c r="AJ1341" s="246"/>
      <c r="AK1341" s="246"/>
      <c r="AL1341" s="246"/>
      <c r="AM1341" s="246"/>
      <c r="AN1341" s="246"/>
      <c r="AO1341" s="246"/>
      <c r="AP1341" s="246"/>
      <c r="AQ1341" s="246"/>
      <c r="AR1341" s="246"/>
      <c r="AS1341" s="246"/>
      <c r="AT1341" s="247"/>
      <c r="AU1341" s="247"/>
      <c r="AV1341" s="247"/>
      <c r="AW1341" s="247"/>
      <c r="AX1341" s="247"/>
      <c r="AY1341" s="247"/>
      <c r="AZ1341" s="247"/>
      <c r="BA1341" s="247"/>
      <c r="BB1341" s="247"/>
    </row>
    <row r="1342" spans="3:54" s="238" customFormat="1">
      <c r="C1342" s="239"/>
      <c r="D1342" s="240"/>
      <c r="E1342" s="239"/>
      <c r="F1342" s="241"/>
      <c r="G1342" s="239"/>
      <c r="H1342" s="290"/>
      <c r="I1342" s="239"/>
      <c r="J1342" s="290"/>
      <c r="K1342" s="243"/>
      <c r="L1342" s="290"/>
      <c r="M1342" s="243"/>
      <c r="N1342" s="290"/>
      <c r="O1342" s="292"/>
      <c r="P1342" s="170"/>
      <c r="Q1342" s="292"/>
      <c r="S1342" s="246"/>
      <c r="T1342" s="246"/>
      <c r="U1342" s="246"/>
      <c r="V1342" s="234"/>
      <c r="W1342" s="246"/>
      <c r="X1342" s="234"/>
      <c r="Y1342" s="246"/>
      <c r="Z1342" s="234"/>
      <c r="AA1342" s="246"/>
      <c r="AB1342" s="234"/>
      <c r="AC1342" s="246"/>
      <c r="AD1342" s="234"/>
      <c r="AE1342" s="246"/>
      <c r="AF1342" s="234"/>
      <c r="AG1342" s="246"/>
      <c r="AH1342" s="234"/>
      <c r="AI1342" s="246"/>
      <c r="AJ1342" s="246"/>
      <c r="AK1342" s="246"/>
      <c r="AL1342" s="246"/>
      <c r="AM1342" s="246"/>
      <c r="AN1342" s="246"/>
      <c r="AO1342" s="246"/>
      <c r="AP1342" s="246"/>
      <c r="AQ1342" s="246"/>
      <c r="AR1342" s="246"/>
      <c r="AS1342" s="246"/>
      <c r="AT1342" s="247"/>
      <c r="AU1342" s="247"/>
      <c r="AV1342" s="247"/>
      <c r="AW1342" s="247"/>
      <c r="AX1342" s="247"/>
      <c r="AY1342" s="247"/>
      <c r="AZ1342" s="247"/>
      <c r="BA1342" s="247"/>
      <c r="BB1342" s="247"/>
    </row>
    <row r="1343" spans="3:54" s="238" customFormat="1">
      <c r="C1343" s="239"/>
      <c r="D1343" s="240"/>
      <c r="E1343" s="239"/>
      <c r="F1343" s="241"/>
      <c r="G1343" s="239"/>
      <c r="H1343" s="290"/>
      <c r="I1343" s="239"/>
      <c r="J1343" s="290"/>
      <c r="K1343" s="243"/>
      <c r="L1343" s="290"/>
      <c r="M1343" s="243"/>
      <c r="N1343" s="290"/>
      <c r="O1343" s="292"/>
      <c r="P1343" s="170"/>
      <c r="Q1343" s="292"/>
      <c r="S1343" s="246"/>
      <c r="T1343" s="246"/>
      <c r="U1343" s="246"/>
      <c r="V1343" s="234"/>
      <c r="W1343" s="246"/>
      <c r="X1343" s="234"/>
      <c r="Y1343" s="246"/>
      <c r="Z1343" s="234"/>
      <c r="AA1343" s="246"/>
      <c r="AB1343" s="234"/>
      <c r="AC1343" s="246"/>
      <c r="AD1343" s="234"/>
      <c r="AE1343" s="246"/>
      <c r="AF1343" s="234"/>
      <c r="AG1343" s="246"/>
      <c r="AH1343" s="234"/>
      <c r="AI1343" s="246"/>
      <c r="AJ1343" s="246"/>
      <c r="AK1343" s="246"/>
      <c r="AL1343" s="246"/>
      <c r="AM1343" s="246"/>
      <c r="AN1343" s="246"/>
      <c r="AO1343" s="246"/>
      <c r="AP1343" s="246"/>
      <c r="AQ1343" s="246"/>
      <c r="AR1343" s="246"/>
      <c r="AS1343" s="246"/>
      <c r="AT1343" s="247"/>
      <c r="AU1343" s="247"/>
      <c r="AV1343" s="247"/>
      <c r="AW1343" s="247"/>
      <c r="AX1343" s="247"/>
      <c r="AY1343" s="247"/>
      <c r="AZ1343" s="247"/>
      <c r="BA1343" s="247"/>
      <c r="BB1343" s="247"/>
    </row>
    <row r="1344" spans="3:54" s="238" customFormat="1">
      <c r="C1344" s="239"/>
      <c r="D1344" s="240"/>
      <c r="E1344" s="239"/>
      <c r="F1344" s="241"/>
      <c r="G1344" s="239"/>
      <c r="H1344" s="290"/>
      <c r="I1344" s="239"/>
      <c r="J1344" s="290"/>
      <c r="K1344" s="243"/>
      <c r="L1344" s="290"/>
      <c r="M1344" s="243"/>
      <c r="N1344" s="290"/>
      <c r="O1344" s="292"/>
      <c r="P1344" s="170"/>
      <c r="Q1344" s="292"/>
      <c r="S1344" s="246"/>
      <c r="T1344" s="246"/>
      <c r="U1344" s="246"/>
      <c r="V1344" s="234"/>
      <c r="W1344" s="246"/>
      <c r="X1344" s="234"/>
      <c r="Y1344" s="246"/>
      <c r="Z1344" s="234"/>
      <c r="AA1344" s="246"/>
      <c r="AB1344" s="234"/>
      <c r="AC1344" s="246"/>
      <c r="AD1344" s="234"/>
      <c r="AE1344" s="246"/>
      <c r="AF1344" s="234"/>
      <c r="AG1344" s="246"/>
      <c r="AH1344" s="234"/>
      <c r="AI1344" s="246"/>
      <c r="AJ1344" s="246"/>
      <c r="AK1344" s="246"/>
      <c r="AL1344" s="246"/>
      <c r="AM1344" s="246"/>
      <c r="AN1344" s="246"/>
      <c r="AO1344" s="246"/>
      <c r="AP1344" s="246"/>
      <c r="AQ1344" s="246"/>
      <c r="AR1344" s="246"/>
      <c r="AS1344" s="246"/>
      <c r="AT1344" s="247"/>
      <c r="AU1344" s="247"/>
      <c r="AV1344" s="247"/>
      <c r="AW1344" s="247"/>
      <c r="AX1344" s="247"/>
      <c r="AY1344" s="247"/>
      <c r="AZ1344" s="247"/>
      <c r="BA1344" s="247"/>
      <c r="BB1344" s="247"/>
    </row>
    <row r="1345" spans="3:54" s="238" customFormat="1">
      <c r="C1345" s="239"/>
      <c r="D1345" s="240"/>
      <c r="E1345" s="239"/>
      <c r="F1345" s="241"/>
      <c r="G1345" s="239"/>
      <c r="H1345" s="290"/>
      <c r="I1345" s="239"/>
      <c r="J1345" s="290"/>
      <c r="K1345" s="243"/>
      <c r="L1345" s="290"/>
      <c r="M1345" s="243"/>
      <c r="N1345" s="290"/>
      <c r="O1345" s="292"/>
      <c r="P1345" s="170"/>
      <c r="Q1345" s="292"/>
      <c r="S1345" s="246"/>
      <c r="T1345" s="246"/>
      <c r="U1345" s="246"/>
      <c r="V1345" s="234"/>
      <c r="W1345" s="246"/>
      <c r="X1345" s="234"/>
      <c r="Y1345" s="246"/>
      <c r="Z1345" s="234"/>
      <c r="AA1345" s="246"/>
      <c r="AB1345" s="234"/>
      <c r="AC1345" s="246"/>
      <c r="AD1345" s="234"/>
      <c r="AE1345" s="246"/>
      <c r="AF1345" s="234"/>
      <c r="AG1345" s="246"/>
      <c r="AH1345" s="234"/>
      <c r="AI1345" s="246"/>
      <c r="AJ1345" s="246"/>
      <c r="AK1345" s="246"/>
      <c r="AL1345" s="246"/>
      <c r="AM1345" s="246"/>
      <c r="AN1345" s="246"/>
      <c r="AO1345" s="246"/>
      <c r="AP1345" s="246"/>
      <c r="AQ1345" s="246"/>
      <c r="AR1345" s="246"/>
      <c r="AS1345" s="246"/>
      <c r="AT1345" s="247"/>
      <c r="AU1345" s="247"/>
      <c r="AV1345" s="247"/>
      <c r="AW1345" s="247"/>
      <c r="AX1345" s="247"/>
      <c r="AY1345" s="247"/>
      <c r="AZ1345" s="247"/>
      <c r="BA1345" s="247"/>
      <c r="BB1345" s="247"/>
    </row>
    <row r="1346" spans="3:54" s="238" customFormat="1">
      <c r="C1346" s="239"/>
      <c r="D1346" s="240"/>
      <c r="E1346" s="239"/>
      <c r="F1346" s="241"/>
      <c r="G1346" s="239"/>
      <c r="H1346" s="290"/>
      <c r="I1346" s="239"/>
      <c r="J1346" s="290"/>
      <c r="K1346" s="243"/>
      <c r="L1346" s="290"/>
      <c r="M1346" s="243"/>
      <c r="N1346" s="290"/>
      <c r="O1346" s="292"/>
      <c r="P1346" s="170"/>
      <c r="Q1346" s="292"/>
      <c r="S1346" s="246"/>
      <c r="T1346" s="246"/>
      <c r="U1346" s="246"/>
      <c r="V1346" s="234"/>
      <c r="W1346" s="246"/>
      <c r="X1346" s="234"/>
      <c r="Y1346" s="246"/>
      <c r="Z1346" s="234"/>
      <c r="AA1346" s="246"/>
      <c r="AB1346" s="234"/>
      <c r="AC1346" s="246"/>
      <c r="AD1346" s="234"/>
      <c r="AE1346" s="246"/>
      <c r="AF1346" s="234"/>
      <c r="AG1346" s="246"/>
      <c r="AH1346" s="234"/>
      <c r="AI1346" s="246"/>
      <c r="AJ1346" s="246"/>
      <c r="AK1346" s="246"/>
      <c r="AL1346" s="246"/>
      <c r="AM1346" s="246"/>
      <c r="AN1346" s="246"/>
      <c r="AO1346" s="246"/>
      <c r="AP1346" s="246"/>
      <c r="AQ1346" s="246"/>
      <c r="AR1346" s="246"/>
      <c r="AS1346" s="246"/>
      <c r="AT1346" s="247"/>
      <c r="AU1346" s="247"/>
      <c r="AV1346" s="247"/>
      <c r="AW1346" s="247"/>
      <c r="AX1346" s="247"/>
      <c r="AY1346" s="247"/>
      <c r="AZ1346" s="247"/>
      <c r="BA1346" s="247"/>
      <c r="BB1346" s="247"/>
    </row>
    <row r="1347" spans="3:54" s="238" customFormat="1">
      <c r="C1347" s="239"/>
      <c r="D1347" s="240"/>
      <c r="E1347" s="239"/>
      <c r="F1347" s="241"/>
      <c r="G1347" s="239"/>
      <c r="H1347" s="290"/>
      <c r="I1347" s="239"/>
      <c r="J1347" s="290"/>
      <c r="K1347" s="243"/>
      <c r="L1347" s="290"/>
      <c r="M1347" s="243"/>
      <c r="N1347" s="290"/>
      <c r="O1347" s="292"/>
      <c r="P1347" s="170"/>
      <c r="Q1347" s="292"/>
      <c r="S1347" s="246"/>
      <c r="T1347" s="246"/>
      <c r="U1347" s="246"/>
      <c r="V1347" s="234"/>
      <c r="W1347" s="246"/>
      <c r="X1347" s="234"/>
      <c r="Y1347" s="246"/>
      <c r="Z1347" s="234"/>
      <c r="AA1347" s="246"/>
      <c r="AB1347" s="234"/>
      <c r="AC1347" s="246"/>
      <c r="AD1347" s="234"/>
      <c r="AE1347" s="246"/>
      <c r="AF1347" s="234"/>
      <c r="AG1347" s="246"/>
      <c r="AH1347" s="234"/>
      <c r="AI1347" s="246"/>
      <c r="AJ1347" s="246"/>
      <c r="AK1347" s="246"/>
      <c r="AL1347" s="246"/>
      <c r="AM1347" s="246"/>
      <c r="AN1347" s="246"/>
      <c r="AO1347" s="246"/>
      <c r="AP1347" s="246"/>
      <c r="AQ1347" s="246"/>
      <c r="AR1347" s="246"/>
      <c r="AS1347" s="246"/>
      <c r="AT1347" s="247"/>
      <c r="AU1347" s="247"/>
      <c r="AV1347" s="247"/>
      <c r="AW1347" s="247"/>
      <c r="AX1347" s="247"/>
      <c r="AY1347" s="247"/>
      <c r="AZ1347" s="247"/>
      <c r="BA1347" s="247"/>
      <c r="BB1347" s="247"/>
    </row>
    <row r="1348" spans="3:54" s="238" customFormat="1">
      <c r="C1348" s="239"/>
      <c r="D1348" s="240"/>
      <c r="E1348" s="239"/>
      <c r="F1348" s="241"/>
      <c r="G1348" s="239"/>
      <c r="H1348" s="290"/>
      <c r="I1348" s="239"/>
      <c r="J1348" s="290"/>
      <c r="K1348" s="243"/>
      <c r="L1348" s="290"/>
      <c r="M1348" s="243"/>
      <c r="N1348" s="290"/>
      <c r="O1348" s="292"/>
      <c r="P1348" s="170"/>
      <c r="Q1348" s="292"/>
      <c r="S1348" s="246"/>
      <c r="T1348" s="246"/>
      <c r="U1348" s="246"/>
      <c r="V1348" s="234"/>
      <c r="W1348" s="246"/>
      <c r="X1348" s="234"/>
      <c r="Y1348" s="246"/>
      <c r="Z1348" s="234"/>
      <c r="AA1348" s="246"/>
      <c r="AB1348" s="234"/>
      <c r="AC1348" s="246"/>
      <c r="AD1348" s="234"/>
      <c r="AE1348" s="246"/>
      <c r="AF1348" s="234"/>
      <c r="AG1348" s="246"/>
      <c r="AH1348" s="234"/>
      <c r="AI1348" s="246"/>
      <c r="AJ1348" s="246"/>
      <c r="AK1348" s="246"/>
      <c r="AL1348" s="246"/>
      <c r="AM1348" s="246"/>
      <c r="AN1348" s="246"/>
      <c r="AO1348" s="246"/>
      <c r="AP1348" s="246"/>
      <c r="AQ1348" s="246"/>
      <c r="AR1348" s="246"/>
      <c r="AS1348" s="246"/>
      <c r="AT1348" s="247"/>
      <c r="AU1348" s="247"/>
      <c r="AV1348" s="247"/>
      <c r="AW1348" s="247"/>
      <c r="AX1348" s="247"/>
      <c r="AY1348" s="247"/>
      <c r="AZ1348" s="247"/>
      <c r="BA1348" s="247"/>
      <c r="BB1348" s="247"/>
    </row>
    <row r="1349" spans="3:54" s="238" customFormat="1">
      <c r="C1349" s="239"/>
      <c r="D1349" s="240"/>
      <c r="E1349" s="239"/>
      <c r="F1349" s="241"/>
      <c r="G1349" s="239"/>
      <c r="H1349" s="290"/>
      <c r="I1349" s="239"/>
      <c r="J1349" s="290"/>
      <c r="K1349" s="243"/>
      <c r="L1349" s="290"/>
      <c r="M1349" s="243"/>
      <c r="N1349" s="290"/>
      <c r="O1349" s="292"/>
      <c r="P1349" s="170"/>
      <c r="Q1349" s="292"/>
      <c r="S1349" s="246"/>
      <c r="T1349" s="246"/>
      <c r="U1349" s="246"/>
      <c r="V1349" s="234"/>
      <c r="W1349" s="246"/>
      <c r="X1349" s="234"/>
      <c r="Y1349" s="246"/>
      <c r="Z1349" s="234"/>
      <c r="AA1349" s="246"/>
      <c r="AB1349" s="234"/>
      <c r="AC1349" s="246"/>
      <c r="AD1349" s="234"/>
      <c r="AE1349" s="246"/>
      <c r="AF1349" s="234"/>
      <c r="AG1349" s="246"/>
      <c r="AH1349" s="234"/>
      <c r="AI1349" s="246"/>
      <c r="AJ1349" s="246"/>
      <c r="AK1349" s="246"/>
      <c r="AL1349" s="246"/>
      <c r="AM1349" s="246"/>
      <c r="AN1349" s="246"/>
      <c r="AO1349" s="246"/>
      <c r="AP1349" s="246"/>
      <c r="AQ1349" s="246"/>
      <c r="AR1349" s="246"/>
      <c r="AS1349" s="246"/>
      <c r="AT1349" s="247"/>
      <c r="AU1349" s="247"/>
      <c r="AV1349" s="247"/>
      <c r="AW1349" s="247"/>
      <c r="AX1349" s="247"/>
      <c r="AY1349" s="247"/>
      <c r="AZ1349" s="247"/>
      <c r="BA1349" s="247"/>
      <c r="BB1349" s="247"/>
    </row>
    <row r="1350" spans="3:54" s="238" customFormat="1">
      <c r="C1350" s="239"/>
      <c r="D1350" s="240"/>
      <c r="E1350" s="239"/>
      <c r="F1350" s="241"/>
      <c r="G1350" s="239"/>
      <c r="H1350" s="290"/>
      <c r="I1350" s="239"/>
      <c r="J1350" s="290"/>
      <c r="K1350" s="243"/>
      <c r="L1350" s="290"/>
      <c r="M1350" s="243"/>
      <c r="N1350" s="290"/>
      <c r="O1350" s="292"/>
      <c r="P1350" s="170"/>
      <c r="Q1350" s="292"/>
      <c r="S1350" s="246"/>
      <c r="T1350" s="246"/>
      <c r="U1350" s="246"/>
      <c r="V1350" s="234"/>
      <c r="W1350" s="246"/>
      <c r="X1350" s="234"/>
      <c r="Y1350" s="246"/>
      <c r="Z1350" s="234"/>
      <c r="AA1350" s="246"/>
      <c r="AB1350" s="234"/>
      <c r="AC1350" s="246"/>
      <c r="AD1350" s="234"/>
      <c r="AE1350" s="246"/>
      <c r="AF1350" s="234"/>
      <c r="AG1350" s="246"/>
      <c r="AH1350" s="234"/>
      <c r="AI1350" s="246"/>
      <c r="AJ1350" s="246"/>
      <c r="AK1350" s="246"/>
      <c r="AL1350" s="246"/>
      <c r="AM1350" s="246"/>
      <c r="AN1350" s="246"/>
      <c r="AO1350" s="246"/>
      <c r="AP1350" s="246"/>
      <c r="AQ1350" s="246"/>
      <c r="AR1350" s="246"/>
      <c r="AS1350" s="246"/>
      <c r="AT1350" s="247"/>
      <c r="AU1350" s="247"/>
      <c r="AV1350" s="247"/>
      <c r="AW1350" s="247"/>
      <c r="AX1350" s="247"/>
      <c r="AY1350" s="247"/>
      <c r="AZ1350" s="247"/>
      <c r="BA1350" s="247"/>
      <c r="BB1350" s="247"/>
    </row>
    <row r="1351" spans="3:54" s="238" customFormat="1">
      <c r="C1351" s="239"/>
      <c r="D1351" s="240"/>
      <c r="E1351" s="239"/>
      <c r="F1351" s="241"/>
      <c r="G1351" s="239"/>
      <c r="H1351" s="290"/>
      <c r="I1351" s="239"/>
      <c r="J1351" s="290"/>
      <c r="K1351" s="243"/>
      <c r="L1351" s="290"/>
      <c r="M1351" s="243"/>
      <c r="N1351" s="290"/>
      <c r="O1351" s="292"/>
      <c r="P1351" s="170"/>
      <c r="Q1351" s="292"/>
      <c r="S1351" s="246"/>
      <c r="T1351" s="246"/>
      <c r="U1351" s="246"/>
      <c r="V1351" s="234"/>
      <c r="W1351" s="246"/>
      <c r="X1351" s="234"/>
      <c r="Y1351" s="246"/>
      <c r="Z1351" s="234"/>
      <c r="AA1351" s="246"/>
      <c r="AB1351" s="234"/>
      <c r="AC1351" s="246"/>
      <c r="AD1351" s="234"/>
      <c r="AE1351" s="246"/>
      <c r="AF1351" s="234"/>
      <c r="AG1351" s="246"/>
      <c r="AH1351" s="234"/>
      <c r="AI1351" s="246"/>
      <c r="AJ1351" s="246"/>
      <c r="AK1351" s="246"/>
      <c r="AL1351" s="246"/>
      <c r="AM1351" s="246"/>
      <c r="AN1351" s="246"/>
      <c r="AO1351" s="246"/>
      <c r="AP1351" s="246"/>
      <c r="AQ1351" s="246"/>
      <c r="AR1351" s="246"/>
      <c r="AS1351" s="246"/>
      <c r="AT1351" s="247"/>
      <c r="AU1351" s="247"/>
      <c r="AV1351" s="247"/>
      <c r="AW1351" s="247"/>
      <c r="AX1351" s="247"/>
      <c r="AY1351" s="247"/>
      <c r="AZ1351" s="247"/>
      <c r="BA1351" s="247"/>
      <c r="BB1351" s="247"/>
    </row>
    <row r="1352" spans="3:54" s="238" customFormat="1">
      <c r="C1352" s="239"/>
      <c r="D1352" s="240"/>
      <c r="E1352" s="239"/>
      <c r="F1352" s="241"/>
      <c r="G1352" s="239"/>
      <c r="H1352" s="290"/>
      <c r="I1352" s="239"/>
      <c r="J1352" s="290"/>
      <c r="K1352" s="243"/>
      <c r="L1352" s="290"/>
      <c r="M1352" s="243"/>
      <c r="N1352" s="290"/>
      <c r="O1352" s="292"/>
      <c r="P1352" s="170"/>
      <c r="Q1352" s="292"/>
      <c r="S1352" s="246"/>
      <c r="T1352" s="246"/>
      <c r="U1352" s="246"/>
      <c r="V1352" s="234"/>
      <c r="W1352" s="246"/>
      <c r="X1352" s="234"/>
      <c r="Y1352" s="246"/>
      <c r="Z1352" s="234"/>
      <c r="AA1352" s="246"/>
      <c r="AB1352" s="234"/>
      <c r="AC1352" s="246"/>
      <c r="AD1352" s="234"/>
      <c r="AE1352" s="246"/>
      <c r="AF1352" s="234"/>
      <c r="AG1352" s="246"/>
      <c r="AH1352" s="234"/>
      <c r="AI1352" s="246"/>
      <c r="AJ1352" s="246"/>
      <c r="AK1352" s="246"/>
      <c r="AL1352" s="246"/>
      <c r="AM1352" s="246"/>
      <c r="AN1352" s="246"/>
      <c r="AO1352" s="246"/>
      <c r="AP1352" s="246"/>
      <c r="AQ1352" s="246"/>
      <c r="AR1352" s="246"/>
      <c r="AS1352" s="246"/>
      <c r="AT1352" s="247"/>
      <c r="AU1352" s="247"/>
      <c r="AV1352" s="247"/>
      <c r="AW1352" s="247"/>
      <c r="AX1352" s="247"/>
      <c r="AY1352" s="247"/>
      <c r="AZ1352" s="247"/>
      <c r="BA1352" s="247"/>
      <c r="BB1352" s="247"/>
    </row>
    <row r="1353" spans="3:54" s="238" customFormat="1">
      <c r="C1353" s="239"/>
      <c r="D1353" s="240"/>
      <c r="E1353" s="239"/>
      <c r="F1353" s="241"/>
      <c r="G1353" s="239"/>
      <c r="H1353" s="290"/>
      <c r="I1353" s="239"/>
      <c r="J1353" s="290"/>
      <c r="K1353" s="243"/>
      <c r="L1353" s="290"/>
      <c r="M1353" s="243"/>
      <c r="N1353" s="290"/>
      <c r="O1353" s="292"/>
      <c r="P1353" s="170"/>
      <c r="Q1353" s="292"/>
      <c r="S1353" s="246"/>
      <c r="T1353" s="246"/>
      <c r="U1353" s="246"/>
      <c r="V1353" s="234"/>
      <c r="W1353" s="246"/>
      <c r="X1353" s="234"/>
      <c r="Y1353" s="246"/>
      <c r="Z1353" s="234"/>
      <c r="AA1353" s="246"/>
      <c r="AB1353" s="234"/>
      <c r="AC1353" s="246"/>
      <c r="AD1353" s="234"/>
      <c r="AE1353" s="246"/>
      <c r="AF1353" s="234"/>
      <c r="AG1353" s="246"/>
      <c r="AH1353" s="234"/>
      <c r="AI1353" s="246"/>
      <c r="AJ1353" s="246"/>
      <c r="AK1353" s="246"/>
      <c r="AL1353" s="246"/>
      <c r="AM1353" s="246"/>
      <c r="AN1353" s="246"/>
      <c r="AO1353" s="246"/>
      <c r="AP1353" s="246"/>
      <c r="AQ1353" s="246"/>
      <c r="AR1353" s="246"/>
      <c r="AS1353" s="246"/>
      <c r="AT1353" s="247"/>
      <c r="AU1353" s="247"/>
      <c r="AV1353" s="247"/>
      <c r="AW1353" s="247"/>
      <c r="AX1353" s="247"/>
      <c r="AY1353" s="247"/>
      <c r="AZ1353" s="247"/>
      <c r="BA1353" s="247"/>
      <c r="BB1353" s="247"/>
    </row>
    <row r="1354" spans="3:54" s="238" customFormat="1">
      <c r="C1354" s="239"/>
      <c r="D1354" s="240"/>
      <c r="E1354" s="239"/>
      <c r="F1354" s="241"/>
      <c r="G1354" s="239"/>
      <c r="H1354" s="290"/>
      <c r="I1354" s="239"/>
      <c r="J1354" s="290"/>
      <c r="K1354" s="243"/>
      <c r="L1354" s="290"/>
      <c r="M1354" s="243"/>
      <c r="N1354" s="290"/>
      <c r="O1354" s="292"/>
      <c r="P1354" s="170"/>
      <c r="Q1354" s="292"/>
      <c r="S1354" s="246"/>
      <c r="T1354" s="246"/>
      <c r="U1354" s="246"/>
      <c r="V1354" s="234"/>
      <c r="W1354" s="246"/>
      <c r="X1354" s="234"/>
      <c r="Y1354" s="246"/>
      <c r="Z1354" s="234"/>
      <c r="AA1354" s="246"/>
      <c r="AB1354" s="234"/>
      <c r="AC1354" s="246"/>
      <c r="AD1354" s="234"/>
      <c r="AE1354" s="246"/>
      <c r="AF1354" s="234"/>
      <c r="AG1354" s="246"/>
      <c r="AH1354" s="234"/>
      <c r="AI1354" s="246"/>
      <c r="AJ1354" s="246"/>
      <c r="AK1354" s="246"/>
      <c r="AL1354" s="246"/>
      <c r="AM1354" s="246"/>
      <c r="AN1354" s="246"/>
      <c r="AO1354" s="246"/>
      <c r="AP1354" s="246"/>
      <c r="AQ1354" s="246"/>
      <c r="AR1354" s="246"/>
      <c r="AS1354" s="246"/>
      <c r="AT1354" s="247"/>
      <c r="AU1354" s="247"/>
      <c r="AV1354" s="247"/>
      <c r="AW1354" s="247"/>
      <c r="AX1354" s="247"/>
      <c r="AY1354" s="247"/>
      <c r="AZ1354" s="247"/>
      <c r="BA1354" s="247"/>
      <c r="BB1354" s="247"/>
    </row>
    <row r="1355" spans="3:54" s="238" customFormat="1">
      <c r="C1355" s="239"/>
      <c r="D1355" s="240"/>
      <c r="E1355" s="239"/>
      <c r="F1355" s="241"/>
      <c r="G1355" s="239"/>
      <c r="H1355" s="290"/>
      <c r="I1355" s="239"/>
      <c r="J1355" s="290"/>
      <c r="K1355" s="243"/>
      <c r="L1355" s="290"/>
      <c r="M1355" s="243"/>
      <c r="N1355" s="290"/>
      <c r="O1355" s="292"/>
      <c r="P1355" s="170"/>
      <c r="Q1355" s="292"/>
      <c r="S1355" s="246"/>
      <c r="T1355" s="246"/>
      <c r="U1355" s="246"/>
      <c r="V1355" s="234"/>
      <c r="W1355" s="246"/>
      <c r="X1355" s="234"/>
      <c r="Y1355" s="246"/>
      <c r="Z1355" s="234"/>
      <c r="AA1355" s="246"/>
      <c r="AB1355" s="234"/>
      <c r="AC1355" s="246"/>
      <c r="AD1355" s="234"/>
      <c r="AE1355" s="246"/>
      <c r="AF1355" s="234"/>
      <c r="AG1355" s="246"/>
      <c r="AH1355" s="234"/>
      <c r="AI1355" s="246"/>
      <c r="AJ1355" s="246"/>
      <c r="AK1355" s="246"/>
      <c r="AL1355" s="246"/>
      <c r="AM1355" s="246"/>
      <c r="AN1355" s="246"/>
      <c r="AO1355" s="246"/>
      <c r="AP1355" s="246"/>
      <c r="AQ1355" s="246"/>
      <c r="AR1355" s="246"/>
      <c r="AS1355" s="246"/>
      <c r="AT1355" s="247"/>
      <c r="AU1355" s="247"/>
      <c r="AV1355" s="247"/>
      <c r="AW1355" s="247"/>
      <c r="AX1355" s="247"/>
      <c r="AY1355" s="247"/>
      <c r="AZ1355" s="247"/>
      <c r="BA1355" s="247"/>
      <c r="BB1355" s="247"/>
    </row>
    <row r="1356" spans="3:54" s="238" customFormat="1">
      <c r="C1356" s="239"/>
      <c r="D1356" s="240"/>
      <c r="E1356" s="239"/>
      <c r="F1356" s="241"/>
      <c r="G1356" s="239"/>
      <c r="H1356" s="290"/>
      <c r="I1356" s="239"/>
      <c r="J1356" s="290"/>
      <c r="K1356" s="243"/>
      <c r="L1356" s="290"/>
      <c r="M1356" s="243"/>
      <c r="N1356" s="290"/>
      <c r="O1356" s="292"/>
      <c r="P1356" s="170"/>
      <c r="Q1356" s="292"/>
      <c r="S1356" s="246"/>
      <c r="T1356" s="246"/>
      <c r="U1356" s="246"/>
      <c r="V1356" s="234"/>
      <c r="W1356" s="246"/>
      <c r="X1356" s="234"/>
      <c r="Y1356" s="246"/>
      <c r="Z1356" s="234"/>
      <c r="AA1356" s="246"/>
      <c r="AB1356" s="234"/>
      <c r="AC1356" s="246"/>
      <c r="AD1356" s="234"/>
      <c r="AE1356" s="246"/>
      <c r="AF1356" s="234"/>
      <c r="AG1356" s="246"/>
      <c r="AH1356" s="234"/>
      <c r="AI1356" s="246"/>
      <c r="AJ1356" s="246"/>
      <c r="AK1356" s="246"/>
      <c r="AL1356" s="246"/>
      <c r="AM1356" s="246"/>
      <c r="AN1356" s="246"/>
      <c r="AO1356" s="246"/>
      <c r="AP1356" s="246"/>
      <c r="AQ1356" s="246"/>
      <c r="AR1356" s="246"/>
      <c r="AS1356" s="246"/>
      <c r="AT1356" s="247"/>
      <c r="AU1356" s="247"/>
      <c r="AV1356" s="247"/>
      <c r="AW1356" s="247"/>
      <c r="AX1356" s="247"/>
      <c r="AY1356" s="247"/>
      <c r="AZ1356" s="247"/>
      <c r="BA1356" s="247"/>
      <c r="BB1356" s="247"/>
    </row>
    <row r="1357" spans="3:54" s="238" customFormat="1">
      <c r="C1357" s="239"/>
      <c r="D1357" s="240"/>
      <c r="E1357" s="239"/>
      <c r="F1357" s="241"/>
      <c r="G1357" s="239"/>
      <c r="H1357" s="290"/>
      <c r="I1357" s="239"/>
      <c r="J1357" s="290"/>
      <c r="K1357" s="243"/>
      <c r="L1357" s="290"/>
      <c r="M1357" s="243"/>
      <c r="N1357" s="290"/>
      <c r="O1357" s="292"/>
      <c r="P1357" s="170"/>
      <c r="Q1357" s="292"/>
      <c r="S1357" s="246"/>
      <c r="T1357" s="246"/>
      <c r="U1357" s="246"/>
      <c r="V1357" s="234"/>
      <c r="W1357" s="246"/>
      <c r="X1357" s="234"/>
      <c r="Y1357" s="246"/>
      <c r="Z1357" s="234"/>
      <c r="AA1357" s="246"/>
      <c r="AB1357" s="234"/>
      <c r="AC1357" s="246"/>
      <c r="AD1357" s="234"/>
      <c r="AE1357" s="246"/>
      <c r="AF1357" s="234"/>
      <c r="AG1357" s="246"/>
      <c r="AH1357" s="234"/>
      <c r="AI1357" s="246"/>
      <c r="AJ1357" s="246"/>
      <c r="AK1357" s="246"/>
      <c r="AL1357" s="246"/>
      <c r="AM1357" s="246"/>
      <c r="AN1357" s="246"/>
      <c r="AO1357" s="246"/>
      <c r="AP1357" s="246"/>
      <c r="AQ1357" s="246"/>
      <c r="AR1357" s="246"/>
      <c r="AS1357" s="246"/>
      <c r="AT1357" s="247"/>
      <c r="AU1357" s="247"/>
      <c r="AV1357" s="247"/>
      <c r="AW1357" s="247"/>
      <c r="AX1357" s="247"/>
      <c r="AY1357" s="247"/>
      <c r="AZ1357" s="247"/>
      <c r="BA1357" s="247"/>
      <c r="BB1357" s="247"/>
    </row>
    <row r="1358" spans="3:54" s="238" customFormat="1">
      <c r="C1358" s="239"/>
      <c r="D1358" s="240"/>
      <c r="E1358" s="239"/>
      <c r="F1358" s="241"/>
      <c r="G1358" s="239"/>
      <c r="H1358" s="290"/>
      <c r="I1358" s="239"/>
      <c r="J1358" s="290"/>
      <c r="K1358" s="243"/>
      <c r="L1358" s="290"/>
      <c r="M1358" s="243"/>
      <c r="N1358" s="290"/>
      <c r="O1358" s="292"/>
      <c r="P1358" s="170"/>
      <c r="Q1358" s="292"/>
      <c r="S1358" s="246"/>
      <c r="T1358" s="246"/>
      <c r="U1358" s="246"/>
      <c r="V1358" s="234"/>
      <c r="W1358" s="246"/>
      <c r="X1358" s="234"/>
      <c r="Y1358" s="246"/>
      <c r="Z1358" s="234"/>
      <c r="AA1358" s="246"/>
      <c r="AB1358" s="234"/>
      <c r="AC1358" s="246"/>
      <c r="AD1358" s="234"/>
      <c r="AE1358" s="246"/>
      <c r="AF1358" s="234"/>
      <c r="AG1358" s="246"/>
      <c r="AH1358" s="234"/>
      <c r="AI1358" s="246"/>
      <c r="AJ1358" s="246"/>
      <c r="AK1358" s="246"/>
      <c r="AL1358" s="246"/>
      <c r="AM1358" s="246"/>
      <c r="AN1358" s="246"/>
      <c r="AO1358" s="246"/>
      <c r="AP1358" s="246"/>
      <c r="AQ1358" s="246"/>
      <c r="AR1358" s="246"/>
      <c r="AS1358" s="246"/>
      <c r="AT1358" s="247"/>
      <c r="AU1358" s="247"/>
      <c r="AV1358" s="247"/>
      <c r="AW1358" s="247"/>
      <c r="AX1358" s="247"/>
      <c r="AY1358" s="247"/>
      <c r="AZ1358" s="247"/>
      <c r="BA1358" s="247"/>
      <c r="BB1358" s="247"/>
    </row>
    <row r="1359" spans="3:54" s="238" customFormat="1">
      <c r="C1359" s="239"/>
      <c r="D1359" s="240"/>
      <c r="E1359" s="239"/>
      <c r="F1359" s="241"/>
      <c r="G1359" s="239"/>
      <c r="H1359" s="290"/>
      <c r="I1359" s="239"/>
      <c r="J1359" s="290"/>
      <c r="K1359" s="243"/>
      <c r="L1359" s="290"/>
      <c r="M1359" s="243"/>
      <c r="N1359" s="290"/>
      <c r="O1359" s="292"/>
      <c r="P1359" s="170"/>
      <c r="Q1359" s="292"/>
      <c r="S1359" s="246"/>
      <c r="T1359" s="246"/>
      <c r="U1359" s="246"/>
      <c r="V1359" s="234"/>
      <c r="W1359" s="246"/>
      <c r="X1359" s="234"/>
      <c r="Y1359" s="246"/>
      <c r="Z1359" s="234"/>
      <c r="AA1359" s="246"/>
      <c r="AB1359" s="234"/>
      <c r="AC1359" s="246"/>
      <c r="AD1359" s="234"/>
      <c r="AE1359" s="246"/>
      <c r="AF1359" s="234"/>
      <c r="AG1359" s="246"/>
      <c r="AH1359" s="234"/>
      <c r="AI1359" s="246"/>
      <c r="AJ1359" s="246"/>
      <c r="AK1359" s="246"/>
      <c r="AL1359" s="246"/>
      <c r="AM1359" s="246"/>
      <c r="AN1359" s="246"/>
      <c r="AO1359" s="246"/>
      <c r="AP1359" s="246"/>
      <c r="AQ1359" s="246"/>
      <c r="AR1359" s="246"/>
      <c r="AS1359" s="246"/>
      <c r="AT1359" s="247"/>
      <c r="AU1359" s="247"/>
      <c r="AV1359" s="247"/>
      <c r="AW1359" s="247"/>
      <c r="AX1359" s="247"/>
      <c r="AY1359" s="247"/>
      <c r="AZ1359" s="247"/>
      <c r="BA1359" s="247"/>
      <c r="BB1359" s="247"/>
    </row>
    <row r="1360" spans="3:54" s="238" customFormat="1">
      <c r="C1360" s="239"/>
      <c r="D1360" s="240"/>
      <c r="E1360" s="239"/>
      <c r="F1360" s="241"/>
      <c r="G1360" s="239"/>
      <c r="H1360" s="290"/>
      <c r="I1360" s="239"/>
      <c r="J1360" s="290"/>
      <c r="K1360" s="243"/>
      <c r="L1360" s="290"/>
      <c r="M1360" s="243"/>
      <c r="N1360" s="290"/>
      <c r="O1360" s="292"/>
      <c r="P1360" s="170"/>
      <c r="Q1360" s="292"/>
      <c r="S1360" s="246"/>
      <c r="T1360" s="246"/>
      <c r="U1360" s="246"/>
      <c r="V1360" s="234"/>
      <c r="W1360" s="246"/>
      <c r="X1360" s="234"/>
      <c r="Y1360" s="246"/>
      <c r="Z1360" s="234"/>
      <c r="AA1360" s="246"/>
      <c r="AB1360" s="234"/>
      <c r="AC1360" s="246"/>
      <c r="AD1360" s="234"/>
      <c r="AE1360" s="246"/>
      <c r="AF1360" s="234"/>
      <c r="AG1360" s="246"/>
      <c r="AH1360" s="234"/>
      <c r="AI1360" s="246"/>
      <c r="AJ1360" s="246"/>
      <c r="AK1360" s="246"/>
      <c r="AL1360" s="246"/>
      <c r="AM1360" s="246"/>
      <c r="AN1360" s="246"/>
      <c r="AO1360" s="246"/>
      <c r="AP1360" s="246"/>
      <c r="AQ1360" s="246"/>
      <c r="AR1360" s="246"/>
      <c r="AS1360" s="246"/>
      <c r="AT1360" s="247"/>
      <c r="AU1360" s="247"/>
      <c r="AV1360" s="247"/>
      <c r="AW1360" s="247"/>
      <c r="AX1360" s="247"/>
      <c r="AY1360" s="247"/>
      <c r="AZ1360" s="247"/>
      <c r="BA1360" s="247"/>
      <c r="BB1360" s="247"/>
    </row>
    <row r="1361" spans="3:54" s="238" customFormat="1">
      <c r="C1361" s="239"/>
      <c r="D1361" s="240"/>
      <c r="E1361" s="239"/>
      <c r="F1361" s="241"/>
      <c r="G1361" s="239"/>
      <c r="H1361" s="290"/>
      <c r="I1361" s="239"/>
      <c r="J1361" s="290"/>
      <c r="K1361" s="243"/>
      <c r="L1361" s="290"/>
      <c r="M1361" s="243"/>
      <c r="N1361" s="290"/>
      <c r="O1361" s="292"/>
      <c r="P1361" s="170"/>
      <c r="Q1361" s="292"/>
      <c r="S1361" s="246"/>
      <c r="T1361" s="246"/>
      <c r="U1361" s="246"/>
      <c r="V1361" s="234"/>
      <c r="W1361" s="246"/>
      <c r="X1361" s="234"/>
      <c r="Y1361" s="246"/>
      <c r="Z1361" s="234"/>
      <c r="AA1361" s="246"/>
      <c r="AB1361" s="234"/>
      <c r="AC1361" s="246"/>
      <c r="AD1361" s="234"/>
      <c r="AE1361" s="246"/>
      <c r="AF1361" s="234"/>
      <c r="AG1361" s="246"/>
      <c r="AH1361" s="234"/>
      <c r="AI1361" s="246"/>
      <c r="AJ1361" s="246"/>
      <c r="AK1361" s="246"/>
      <c r="AL1361" s="246"/>
      <c r="AM1361" s="246"/>
      <c r="AN1361" s="246"/>
      <c r="AO1361" s="246"/>
      <c r="AP1361" s="246"/>
      <c r="AQ1361" s="246"/>
      <c r="AR1361" s="246"/>
      <c r="AS1361" s="246"/>
      <c r="AT1361" s="247"/>
      <c r="AU1361" s="247"/>
      <c r="AV1361" s="247"/>
      <c r="AW1361" s="247"/>
      <c r="AX1361" s="247"/>
      <c r="AY1361" s="247"/>
      <c r="AZ1361" s="247"/>
      <c r="BA1361" s="247"/>
      <c r="BB1361" s="247"/>
    </row>
    <row r="1362" spans="3:54" s="238" customFormat="1">
      <c r="C1362" s="239"/>
      <c r="D1362" s="240"/>
      <c r="E1362" s="239"/>
      <c r="F1362" s="241"/>
      <c r="G1362" s="239"/>
      <c r="H1362" s="290"/>
      <c r="I1362" s="239"/>
      <c r="J1362" s="290"/>
      <c r="K1362" s="243"/>
      <c r="L1362" s="290"/>
      <c r="M1362" s="243"/>
      <c r="N1362" s="290"/>
      <c r="O1362" s="292"/>
      <c r="P1362" s="170"/>
      <c r="Q1362" s="292"/>
      <c r="S1362" s="246"/>
      <c r="T1362" s="246"/>
      <c r="U1362" s="246"/>
      <c r="V1362" s="234"/>
      <c r="W1362" s="246"/>
      <c r="X1362" s="234"/>
      <c r="Y1362" s="246"/>
      <c r="Z1362" s="234"/>
      <c r="AA1362" s="246"/>
      <c r="AB1362" s="234"/>
      <c r="AC1362" s="246"/>
      <c r="AD1362" s="234"/>
      <c r="AE1362" s="246"/>
      <c r="AF1362" s="234"/>
      <c r="AG1362" s="246"/>
      <c r="AH1362" s="234"/>
      <c r="AI1362" s="246"/>
      <c r="AJ1362" s="246"/>
      <c r="AK1362" s="246"/>
      <c r="AL1362" s="246"/>
      <c r="AM1362" s="246"/>
      <c r="AN1362" s="246"/>
      <c r="AO1362" s="246"/>
      <c r="AP1362" s="246"/>
      <c r="AQ1362" s="246"/>
      <c r="AR1362" s="246"/>
      <c r="AS1362" s="246"/>
      <c r="AT1362" s="247"/>
      <c r="AU1362" s="247"/>
      <c r="AV1362" s="247"/>
      <c r="AW1362" s="247"/>
      <c r="AX1362" s="247"/>
      <c r="AY1362" s="247"/>
      <c r="AZ1362" s="247"/>
      <c r="BA1362" s="247"/>
      <c r="BB1362" s="247"/>
    </row>
    <row r="1363" spans="3:54" s="238" customFormat="1">
      <c r="C1363" s="239"/>
      <c r="D1363" s="240"/>
      <c r="E1363" s="239"/>
      <c r="F1363" s="241"/>
      <c r="G1363" s="239"/>
      <c r="H1363" s="290"/>
      <c r="I1363" s="239"/>
      <c r="J1363" s="290"/>
      <c r="K1363" s="243"/>
      <c r="L1363" s="290"/>
      <c r="M1363" s="243"/>
      <c r="N1363" s="290"/>
      <c r="O1363" s="292"/>
      <c r="P1363" s="170"/>
      <c r="Q1363" s="292"/>
      <c r="S1363" s="246"/>
      <c r="T1363" s="246"/>
      <c r="U1363" s="246"/>
      <c r="V1363" s="234"/>
      <c r="W1363" s="246"/>
      <c r="X1363" s="234"/>
      <c r="Y1363" s="246"/>
      <c r="Z1363" s="234"/>
      <c r="AA1363" s="246"/>
      <c r="AB1363" s="234"/>
      <c r="AC1363" s="246"/>
      <c r="AD1363" s="234"/>
      <c r="AE1363" s="246"/>
      <c r="AF1363" s="234"/>
      <c r="AG1363" s="246"/>
      <c r="AH1363" s="234"/>
      <c r="AI1363" s="246"/>
      <c r="AJ1363" s="246"/>
      <c r="AK1363" s="246"/>
      <c r="AL1363" s="246"/>
      <c r="AM1363" s="246"/>
      <c r="AN1363" s="246"/>
      <c r="AO1363" s="246"/>
      <c r="AP1363" s="246"/>
      <c r="AQ1363" s="246"/>
      <c r="AR1363" s="246"/>
      <c r="AS1363" s="246"/>
      <c r="AT1363" s="247"/>
      <c r="AU1363" s="247"/>
      <c r="AV1363" s="247"/>
      <c r="AW1363" s="247"/>
      <c r="AX1363" s="247"/>
      <c r="AY1363" s="247"/>
      <c r="AZ1363" s="247"/>
      <c r="BA1363" s="247"/>
      <c r="BB1363" s="247"/>
    </row>
    <row r="1364" spans="3:54" s="238" customFormat="1">
      <c r="C1364" s="239"/>
      <c r="D1364" s="240"/>
      <c r="E1364" s="239"/>
      <c r="F1364" s="241"/>
      <c r="G1364" s="239"/>
      <c r="H1364" s="290"/>
      <c r="I1364" s="239"/>
      <c r="J1364" s="290"/>
      <c r="K1364" s="243"/>
      <c r="L1364" s="290"/>
      <c r="M1364" s="243"/>
      <c r="N1364" s="290"/>
      <c r="O1364" s="292"/>
      <c r="P1364" s="170"/>
      <c r="Q1364" s="292"/>
      <c r="S1364" s="246"/>
      <c r="T1364" s="246"/>
      <c r="U1364" s="246"/>
      <c r="V1364" s="234"/>
      <c r="W1364" s="246"/>
      <c r="X1364" s="234"/>
      <c r="Y1364" s="246"/>
      <c r="Z1364" s="234"/>
      <c r="AA1364" s="246"/>
      <c r="AB1364" s="234"/>
      <c r="AC1364" s="246"/>
      <c r="AD1364" s="234"/>
      <c r="AE1364" s="246"/>
      <c r="AF1364" s="234"/>
      <c r="AG1364" s="246"/>
      <c r="AH1364" s="234"/>
      <c r="AI1364" s="246"/>
      <c r="AJ1364" s="246"/>
      <c r="AK1364" s="246"/>
      <c r="AL1364" s="246"/>
      <c r="AM1364" s="246"/>
      <c r="AN1364" s="246"/>
      <c r="AO1364" s="246"/>
      <c r="AP1364" s="246"/>
      <c r="AQ1364" s="246"/>
      <c r="AR1364" s="246"/>
      <c r="AS1364" s="246"/>
      <c r="AT1364" s="247"/>
      <c r="AU1364" s="247"/>
      <c r="AV1364" s="247"/>
      <c r="AW1364" s="247"/>
      <c r="AX1364" s="247"/>
      <c r="AY1364" s="247"/>
      <c r="AZ1364" s="247"/>
      <c r="BA1364" s="247"/>
      <c r="BB1364" s="247"/>
    </row>
    <row r="1365" spans="3:54" s="238" customFormat="1">
      <c r="C1365" s="239"/>
      <c r="D1365" s="240"/>
      <c r="E1365" s="239"/>
      <c r="F1365" s="241"/>
      <c r="G1365" s="239"/>
      <c r="H1365" s="290"/>
      <c r="I1365" s="239"/>
      <c r="J1365" s="290"/>
      <c r="K1365" s="243"/>
      <c r="L1365" s="290"/>
      <c r="M1365" s="243"/>
      <c r="N1365" s="290"/>
      <c r="O1365" s="292"/>
      <c r="P1365" s="170"/>
      <c r="Q1365" s="292"/>
      <c r="S1365" s="246"/>
      <c r="T1365" s="246"/>
      <c r="U1365" s="246"/>
      <c r="V1365" s="234"/>
      <c r="W1365" s="246"/>
      <c r="X1365" s="234"/>
      <c r="Y1365" s="246"/>
      <c r="Z1365" s="234"/>
      <c r="AA1365" s="246"/>
      <c r="AB1365" s="234"/>
      <c r="AC1365" s="246"/>
      <c r="AD1365" s="234"/>
      <c r="AE1365" s="246"/>
      <c r="AF1365" s="234"/>
      <c r="AG1365" s="246"/>
      <c r="AH1365" s="234"/>
      <c r="AI1365" s="246"/>
      <c r="AJ1365" s="246"/>
      <c r="AK1365" s="246"/>
      <c r="AL1365" s="246"/>
      <c r="AM1365" s="246"/>
      <c r="AN1365" s="246"/>
      <c r="AO1365" s="246"/>
      <c r="AP1365" s="246"/>
      <c r="AQ1365" s="246"/>
      <c r="AR1365" s="246"/>
      <c r="AS1365" s="246"/>
      <c r="AT1365" s="247"/>
      <c r="AU1365" s="247"/>
      <c r="AV1365" s="247"/>
      <c r="AW1365" s="247"/>
      <c r="AX1365" s="247"/>
      <c r="AY1365" s="247"/>
      <c r="AZ1365" s="247"/>
      <c r="BA1365" s="247"/>
      <c r="BB1365" s="247"/>
    </row>
    <row r="1366" spans="3:54" s="238" customFormat="1">
      <c r="C1366" s="239"/>
      <c r="D1366" s="240"/>
      <c r="E1366" s="239"/>
      <c r="F1366" s="241"/>
      <c r="G1366" s="239"/>
      <c r="H1366" s="290"/>
      <c r="I1366" s="239"/>
      <c r="J1366" s="290"/>
      <c r="K1366" s="243"/>
      <c r="L1366" s="290"/>
      <c r="M1366" s="243"/>
      <c r="N1366" s="290"/>
      <c r="O1366" s="292"/>
      <c r="P1366" s="170"/>
      <c r="Q1366" s="292"/>
      <c r="S1366" s="246"/>
      <c r="T1366" s="246"/>
      <c r="U1366" s="246"/>
      <c r="V1366" s="234"/>
      <c r="W1366" s="246"/>
      <c r="X1366" s="234"/>
      <c r="Y1366" s="246"/>
      <c r="Z1366" s="234"/>
      <c r="AA1366" s="246"/>
      <c r="AB1366" s="234"/>
      <c r="AC1366" s="246"/>
      <c r="AD1366" s="234"/>
      <c r="AE1366" s="246"/>
      <c r="AF1366" s="234"/>
      <c r="AG1366" s="246"/>
      <c r="AH1366" s="234"/>
      <c r="AI1366" s="246"/>
      <c r="AJ1366" s="246"/>
      <c r="AK1366" s="246"/>
      <c r="AL1366" s="246"/>
      <c r="AM1366" s="246"/>
      <c r="AN1366" s="246"/>
      <c r="AO1366" s="246"/>
      <c r="AP1366" s="246"/>
      <c r="AQ1366" s="246"/>
      <c r="AR1366" s="246"/>
      <c r="AS1366" s="246"/>
      <c r="AT1366" s="247"/>
      <c r="AU1366" s="247"/>
      <c r="AV1366" s="247"/>
      <c r="AW1366" s="247"/>
      <c r="AX1366" s="247"/>
      <c r="AY1366" s="247"/>
      <c r="AZ1366" s="247"/>
      <c r="BA1366" s="247"/>
      <c r="BB1366" s="247"/>
    </row>
    <row r="1367" spans="3:54" s="238" customFormat="1">
      <c r="C1367" s="239"/>
      <c r="D1367" s="240"/>
      <c r="E1367" s="239"/>
      <c r="F1367" s="241"/>
      <c r="G1367" s="239"/>
      <c r="H1367" s="290"/>
      <c r="I1367" s="239"/>
      <c r="J1367" s="290"/>
      <c r="K1367" s="243"/>
      <c r="L1367" s="290"/>
      <c r="M1367" s="243"/>
      <c r="N1367" s="290"/>
      <c r="O1367" s="292"/>
      <c r="P1367" s="170"/>
      <c r="Q1367" s="292"/>
      <c r="S1367" s="246"/>
      <c r="T1367" s="246"/>
      <c r="U1367" s="246"/>
      <c r="V1367" s="234"/>
      <c r="W1367" s="246"/>
      <c r="X1367" s="234"/>
      <c r="Y1367" s="246"/>
      <c r="Z1367" s="234"/>
      <c r="AA1367" s="246"/>
      <c r="AB1367" s="234"/>
      <c r="AC1367" s="246"/>
      <c r="AD1367" s="234"/>
      <c r="AE1367" s="246"/>
      <c r="AF1367" s="234"/>
      <c r="AG1367" s="246"/>
      <c r="AH1367" s="234"/>
      <c r="AI1367" s="246"/>
      <c r="AJ1367" s="246"/>
      <c r="AK1367" s="246"/>
      <c r="AL1367" s="246"/>
      <c r="AM1367" s="246"/>
      <c r="AN1367" s="246"/>
      <c r="AO1367" s="246"/>
      <c r="AP1367" s="246"/>
      <c r="AQ1367" s="246"/>
      <c r="AR1367" s="246"/>
      <c r="AS1367" s="246"/>
      <c r="AT1367" s="247"/>
      <c r="AU1367" s="247"/>
      <c r="AV1367" s="247"/>
      <c r="AW1367" s="247"/>
      <c r="AX1367" s="247"/>
      <c r="AY1367" s="247"/>
      <c r="AZ1367" s="247"/>
      <c r="BA1367" s="247"/>
      <c r="BB1367" s="247"/>
    </row>
    <row r="1368" spans="3:54" s="238" customFormat="1">
      <c r="C1368" s="239"/>
      <c r="D1368" s="240"/>
      <c r="E1368" s="239"/>
      <c r="F1368" s="241"/>
      <c r="G1368" s="239"/>
      <c r="H1368" s="290"/>
      <c r="I1368" s="239"/>
      <c r="J1368" s="290"/>
      <c r="K1368" s="243"/>
      <c r="L1368" s="290"/>
      <c r="M1368" s="243"/>
      <c r="N1368" s="290"/>
      <c r="O1368" s="292"/>
      <c r="P1368" s="170"/>
      <c r="Q1368" s="292"/>
      <c r="S1368" s="246"/>
      <c r="T1368" s="246"/>
      <c r="U1368" s="246"/>
      <c r="V1368" s="234"/>
      <c r="W1368" s="246"/>
      <c r="X1368" s="234"/>
      <c r="Y1368" s="246"/>
      <c r="Z1368" s="234"/>
      <c r="AA1368" s="246"/>
      <c r="AB1368" s="234"/>
      <c r="AC1368" s="246"/>
      <c r="AD1368" s="234"/>
      <c r="AE1368" s="246"/>
      <c r="AF1368" s="234"/>
      <c r="AG1368" s="246"/>
      <c r="AH1368" s="234"/>
      <c r="AI1368" s="246"/>
      <c r="AJ1368" s="246"/>
      <c r="AK1368" s="246"/>
      <c r="AL1368" s="246"/>
      <c r="AM1368" s="246"/>
      <c r="AN1368" s="246"/>
      <c r="AO1368" s="246"/>
      <c r="AP1368" s="246"/>
      <c r="AQ1368" s="246"/>
      <c r="AR1368" s="246"/>
      <c r="AS1368" s="246"/>
      <c r="AT1368" s="247"/>
      <c r="AU1368" s="247"/>
      <c r="AV1368" s="247"/>
      <c r="AW1368" s="247"/>
      <c r="AX1368" s="247"/>
      <c r="AY1368" s="247"/>
      <c r="AZ1368" s="247"/>
      <c r="BA1368" s="247"/>
      <c r="BB1368" s="247"/>
    </row>
    <row r="1369" spans="3:54" s="238" customFormat="1">
      <c r="C1369" s="239"/>
      <c r="D1369" s="240"/>
      <c r="E1369" s="239"/>
      <c r="F1369" s="241"/>
      <c r="G1369" s="239"/>
      <c r="H1369" s="290"/>
      <c r="I1369" s="239"/>
      <c r="J1369" s="290"/>
      <c r="K1369" s="243"/>
      <c r="L1369" s="290"/>
      <c r="M1369" s="243"/>
      <c r="N1369" s="290"/>
      <c r="O1369" s="292"/>
      <c r="P1369" s="170"/>
      <c r="Q1369" s="292"/>
      <c r="S1369" s="246"/>
      <c r="T1369" s="246"/>
      <c r="U1369" s="246"/>
      <c r="V1369" s="234"/>
      <c r="W1369" s="246"/>
      <c r="X1369" s="234"/>
      <c r="Y1369" s="246"/>
      <c r="Z1369" s="234"/>
      <c r="AA1369" s="246"/>
      <c r="AB1369" s="234"/>
      <c r="AC1369" s="246"/>
      <c r="AD1369" s="234"/>
      <c r="AE1369" s="246"/>
      <c r="AF1369" s="234"/>
      <c r="AG1369" s="246"/>
      <c r="AH1369" s="234"/>
      <c r="AI1369" s="246"/>
      <c r="AJ1369" s="246"/>
      <c r="AK1369" s="246"/>
      <c r="AL1369" s="246"/>
      <c r="AM1369" s="246"/>
      <c r="AN1369" s="246"/>
      <c r="AO1369" s="246"/>
      <c r="AP1369" s="246"/>
      <c r="AQ1369" s="246"/>
      <c r="AR1369" s="246"/>
      <c r="AS1369" s="246"/>
      <c r="AT1369" s="247"/>
      <c r="AU1369" s="247"/>
      <c r="AV1369" s="247"/>
      <c r="AW1369" s="247"/>
      <c r="AX1369" s="247"/>
      <c r="AY1369" s="247"/>
      <c r="AZ1369" s="247"/>
      <c r="BA1369" s="247"/>
      <c r="BB1369" s="247"/>
    </row>
    <row r="1370" spans="3:54" s="238" customFormat="1">
      <c r="C1370" s="239"/>
      <c r="D1370" s="240"/>
      <c r="E1370" s="239"/>
      <c r="F1370" s="241"/>
      <c r="G1370" s="239"/>
      <c r="H1370" s="290"/>
      <c r="I1370" s="239"/>
      <c r="J1370" s="290"/>
      <c r="K1370" s="243"/>
      <c r="L1370" s="290"/>
      <c r="M1370" s="243"/>
      <c r="N1370" s="290"/>
      <c r="O1370" s="292"/>
      <c r="P1370" s="170"/>
      <c r="Q1370" s="292"/>
      <c r="S1370" s="246"/>
      <c r="T1370" s="246"/>
      <c r="U1370" s="246"/>
      <c r="V1370" s="234"/>
      <c r="W1370" s="246"/>
      <c r="X1370" s="234"/>
      <c r="Y1370" s="246"/>
      <c r="Z1370" s="234"/>
      <c r="AA1370" s="246"/>
      <c r="AB1370" s="234"/>
      <c r="AC1370" s="246"/>
      <c r="AD1370" s="234"/>
      <c r="AE1370" s="246"/>
      <c r="AF1370" s="234"/>
      <c r="AG1370" s="246"/>
      <c r="AH1370" s="234"/>
      <c r="AI1370" s="246"/>
      <c r="AJ1370" s="246"/>
      <c r="AK1370" s="246"/>
      <c r="AL1370" s="246"/>
      <c r="AM1370" s="246"/>
      <c r="AN1370" s="246"/>
      <c r="AO1370" s="246"/>
      <c r="AP1370" s="246"/>
      <c r="AQ1370" s="246"/>
      <c r="AR1370" s="246"/>
      <c r="AS1370" s="246"/>
      <c r="AT1370" s="247"/>
      <c r="AU1370" s="247"/>
      <c r="AV1370" s="247"/>
      <c r="AW1370" s="247"/>
      <c r="AX1370" s="247"/>
      <c r="AY1370" s="247"/>
      <c r="AZ1370" s="247"/>
      <c r="BA1370" s="247"/>
      <c r="BB1370" s="247"/>
    </row>
    <row r="1371" spans="3:54" s="238" customFormat="1">
      <c r="C1371" s="239"/>
      <c r="D1371" s="240"/>
      <c r="E1371" s="239"/>
      <c r="F1371" s="241"/>
      <c r="G1371" s="239"/>
      <c r="H1371" s="290"/>
      <c r="I1371" s="239"/>
      <c r="J1371" s="290"/>
      <c r="K1371" s="243"/>
      <c r="L1371" s="290"/>
      <c r="M1371" s="243"/>
      <c r="N1371" s="290"/>
      <c r="O1371" s="292"/>
      <c r="P1371" s="170"/>
      <c r="Q1371" s="292"/>
      <c r="S1371" s="246"/>
      <c r="T1371" s="246"/>
      <c r="U1371" s="246"/>
      <c r="V1371" s="234"/>
      <c r="W1371" s="246"/>
      <c r="X1371" s="234"/>
      <c r="Y1371" s="246"/>
      <c r="Z1371" s="234"/>
      <c r="AA1371" s="246"/>
      <c r="AB1371" s="234"/>
      <c r="AC1371" s="246"/>
      <c r="AD1371" s="234"/>
      <c r="AE1371" s="246"/>
      <c r="AF1371" s="234"/>
      <c r="AG1371" s="246"/>
      <c r="AH1371" s="234"/>
      <c r="AI1371" s="246"/>
      <c r="AJ1371" s="246"/>
      <c r="AK1371" s="246"/>
      <c r="AL1371" s="246"/>
      <c r="AM1371" s="246"/>
      <c r="AN1371" s="246"/>
      <c r="AO1371" s="246"/>
      <c r="AP1371" s="246"/>
      <c r="AQ1371" s="246"/>
      <c r="AR1371" s="246"/>
      <c r="AS1371" s="246"/>
      <c r="AT1371" s="247"/>
      <c r="AU1371" s="247"/>
      <c r="AV1371" s="247"/>
      <c r="AW1371" s="247"/>
      <c r="AX1371" s="247"/>
      <c r="AY1371" s="247"/>
      <c r="AZ1371" s="247"/>
      <c r="BA1371" s="247"/>
      <c r="BB1371" s="247"/>
    </row>
    <row r="1372" spans="3:54" s="238" customFormat="1">
      <c r="C1372" s="239"/>
      <c r="D1372" s="240"/>
      <c r="E1372" s="239"/>
      <c r="F1372" s="241"/>
      <c r="G1372" s="239"/>
      <c r="H1372" s="290"/>
      <c r="I1372" s="239"/>
      <c r="J1372" s="290"/>
      <c r="K1372" s="243"/>
      <c r="L1372" s="290"/>
      <c r="M1372" s="243"/>
      <c r="N1372" s="290"/>
      <c r="O1372" s="292"/>
      <c r="P1372" s="170"/>
      <c r="Q1372" s="292"/>
      <c r="S1372" s="246"/>
      <c r="T1372" s="246"/>
      <c r="U1372" s="246"/>
      <c r="V1372" s="234"/>
      <c r="W1372" s="246"/>
      <c r="X1372" s="234"/>
      <c r="Y1372" s="246"/>
      <c r="Z1372" s="234"/>
      <c r="AA1372" s="246"/>
      <c r="AB1372" s="234"/>
      <c r="AC1372" s="246"/>
      <c r="AD1372" s="234"/>
      <c r="AE1372" s="246"/>
      <c r="AF1372" s="234"/>
      <c r="AG1372" s="246"/>
      <c r="AH1372" s="234"/>
      <c r="AI1372" s="246"/>
      <c r="AJ1372" s="246"/>
      <c r="AK1372" s="246"/>
      <c r="AL1372" s="246"/>
      <c r="AM1372" s="246"/>
      <c r="AN1372" s="246"/>
      <c r="AO1372" s="246"/>
      <c r="AP1372" s="246"/>
      <c r="AQ1372" s="246"/>
      <c r="AR1372" s="246"/>
      <c r="AS1372" s="246"/>
      <c r="AT1372" s="247"/>
      <c r="AU1372" s="247"/>
      <c r="AV1372" s="247"/>
      <c r="AW1372" s="247"/>
      <c r="AX1372" s="247"/>
      <c r="AY1372" s="247"/>
      <c r="AZ1372" s="247"/>
      <c r="BA1372" s="247"/>
      <c r="BB1372" s="247"/>
    </row>
    <row r="1373" spans="3:54" s="238" customFormat="1">
      <c r="C1373" s="239"/>
      <c r="D1373" s="240"/>
      <c r="E1373" s="239"/>
      <c r="F1373" s="241"/>
      <c r="G1373" s="239"/>
      <c r="H1373" s="290"/>
      <c r="I1373" s="239"/>
      <c r="J1373" s="290"/>
      <c r="K1373" s="243"/>
      <c r="L1373" s="290"/>
      <c r="M1373" s="243"/>
      <c r="N1373" s="290"/>
      <c r="O1373" s="292"/>
      <c r="P1373" s="170"/>
      <c r="Q1373" s="292"/>
      <c r="S1373" s="246"/>
      <c r="T1373" s="246"/>
      <c r="U1373" s="246"/>
      <c r="V1373" s="234"/>
      <c r="W1373" s="246"/>
      <c r="X1373" s="234"/>
      <c r="Y1373" s="246"/>
      <c r="Z1373" s="234"/>
      <c r="AA1373" s="246"/>
      <c r="AB1373" s="234"/>
      <c r="AC1373" s="246"/>
      <c r="AD1373" s="234"/>
      <c r="AE1373" s="246"/>
      <c r="AF1373" s="234"/>
      <c r="AG1373" s="246"/>
      <c r="AH1373" s="234"/>
      <c r="AI1373" s="246"/>
      <c r="AJ1373" s="246"/>
      <c r="AK1373" s="246"/>
      <c r="AL1373" s="246"/>
      <c r="AM1373" s="246"/>
      <c r="AN1373" s="246"/>
      <c r="AO1373" s="246"/>
      <c r="AP1373" s="246"/>
      <c r="AQ1373" s="246"/>
      <c r="AR1373" s="246"/>
      <c r="AS1373" s="246"/>
      <c r="AT1373" s="247"/>
      <c r="AU1373" s="247"/>
      <c r="AV1373" s="247"/>
      <c r="AW1373" s="247"/>
      <c r="AX1373" s="247"/>
      <c r="AY1373" s="247"/>
      <c r="AZ1373" s="247"/>
      <c r="BA1373" s="247"/>
      <c r="BB1373" s="247"/>
    </row>
    <row r="1374" spans="3:54" s="238" customFormat="1">
      <c r="C1374" s="239"/>
      <c r="D1374" s="240"/>
      <c r="E1374" s="239"/>
      <c r="F1374" s="241"/>
      <c r="G1374" s="239"/>
      <c r="H1374" s="290"/>
      <c r="I1374" s="239"/>
      <c r="J1374" s="290"/>
      <c r="K1374" s="243"/>
      <c r="L1374" s="290"/>
      <c r="M1374" s="243"/>
      <c r="N1374" s="290"/>
      <c r="O1374" s="292"/>
      <c r="P1374" s="170"/>
      <c r="Q1374" s="292"/>
      <c r="S1374" s="246"/>
      <c r="T1374" s="246"/>
      <c r="U1374" s="246"/>
      <c r="V1374" s="234"/>
      <c r="W1374" s="246"/>
      <c r="X1374" s="234"/>
      <c r="Y1374" s="246"/>
      <c r="Z1374" s="234"/>
      <c r="AA1374" s="246"/>
      <c r="AB1374" s="234"/>
      <c r="AC1374" s="246"/>
      <c r="AD1374" s="234"/>
      <c r="AE1374" s="246"/>
      <c r="AF1374" s="234"/>
      <c r="AG1374" s="246"/>
      <c r="AH1374" s="234"/>
      <c r="AI1374" s="246"/>
      <c r="AJ1374" s="246"/>
      <c r="AK1374" s="246"/>
      <c r="AL1374" s="246"/>
      <c r="AM1374" s="246"/>
      <c r="AN1374" s="246"/>
      <c r="AO1374" s="246"/>
      <c r="AP1374" s="246"/>
      <c r="AQ1374" s="246"/>
      <c r="AR1374" s="246"/>
      <c r="AS1374" s="246"/>
      <c r="AT1374" s="247"/>
      <c r="AU1374" s="247"/>
      <c r="AV1374" s="247"/>
      <c r="AW1374" s="247"/>
      <c r="AX1374" s="247"/>
      <c r="AY1374" s="247"/>
      <c r="AZ1374" s="247"/>
      <c r="BA1374" s="247"/>
      <c r="BB1374" s="247"/>
    </row>
    <row r="1375" spans="3:54" s="238" customFormat="1">
      <c r="C1375" s="239"/>
      <c r="D1375" s="240"/>
      <c r="E1375" s="239"/>
      <c r="F1375" s="241"/>
      <c r="G1375" s="239"/>
      <c r="H1375" s="290"/>
      <c r="I1375" s="239"/>
      <c r="J1375" s="290"/>
      <c r="K1375" s="243"/>
      <c r="L1375" s="290"/>
      <c r="M1375" s="243"/>
      <c r="N1375" s="290"/>
      <c r="O1375" s="292"/>
      <c r="P1375" s="170"/>
      <c r="Q1375" s="292"/>
      <c r="S1375" s="246"/>
      <c r="T1375" s="246"/>
      <c r="U1375" s="246"/>
      <c r="V1375" s="234"/>
      <c r="W1375" s="246"/>
      <c r="X1375" s="234"/>
      <c r="Y1375" s="246"/>
      <c r="Z1375" s="234"/>
      <c r="AA1375" s="246"/>
      <c r="AB1375" s="234"/>
      <c r="AC1375" s="246"/>
      <c r="AD1375" s="234"/>
      <c r="AE1375" s="246"/>
      <c r="AF1375" s="234"/>
      <c r="AG1375" s="246"/>
      <c r="AH1375" s="234"/>
      <c r="AI1375" s="246"/>
      <c r="AJ1375" s="246"/>
      <c r="AK1375" s="246"/>
      <c r="AL1375" s="246"/>
      <c r="AM1375" s="246"/>
      <c r="AN1375" s="246"/>
      <c r="AO1375" s="246"/>
      <c r="AP1375" s="246"/>
      <c r="AQ1375" s="246"/>
      <c r="AR1375" s="246"/>
      <c r="AS1375" s="246"/>
      <c r="AT1375" s="247"/>
      <c r="AU1375" s="247"/>
      <c r="AV1375" s="247"/>
      <c r="AW1375" s="247"/>
      <c r="AX1375" s="247"/>
      <c r="AY1375" s="247"/>
      <c r="AZ1375" s="247"/>
      <c r="BA1375" s="247"/>
      <c r="BB1375" s="247"/>
    </row>
    <row r="1376" spans="3:54" s="238" customFormat="1">
      <c r="C1376" s="239"/>
      <c r="D1376" s="240"/>
      <c r="E1376" s="239"/>
      <c r="F1376" s="241"/>
      <c r="G1376" s="239"/>
      <c r="H1376" s="290"/>
      <c r="I1376" s="239"/>
      <c r="J1376" s="290"/>
      <c r="K1376" s="243"/>
      <c r="L1376" s="290"/>
      <c r="M1376" s="243"/>
      <c r="N1376" s="290"/>
      <c r="O1376" s="292"/>
      <c r="P1376" s="170"/>
      <c r="Q1376" s="292"/>
      <c r="S1376" s="246"/>
      <c r="T1376" s="246"/>
      <c r="U1376" s="246"/>
      <c r="V1376" s="234"/>
      <c r="W1376" s="246"/>
      <c r="X1376" s="234"/>
      <c r="Y1376" s="246"/>
      <c r="Z1376" s="234"/>
      <c r="AA1376" s="246"/>
      <c r="AB1376" s="234"/>
      <c r="AC1376" s="246"/>
      <c r="AD1376" s="234"/>
      <c r="AE1376" s="246"/>
      <c r="AF1376" s="234"/>
      <c r="AG1376" s="246"/>
      <c r="AH1376" s="234"/>
      <c r="AI1376" s="246"/>
      <c r="AJ1376" s="246"/>
      <c r="AK1376" s="246"/>
      <c r="AL1376" s="246"/>
      <c r="AM1376" s="246"/>
      <c r="AN1376" s="246"/>
      <c r="AO1376" s="246"/>
      <c r="AP1376" s="246"/>
      <c r="AQ1376" s="246"/>
      <c r="AR1376" s="246"/>
      <c r="AS1376" s="246"/>
      <c r="AT1376" s="247"/>
      <c r="AU1376" s="247"/>
      <c r="AV1376" s="247"/>
      <c r="AW1376" s="247"/>
      <c r="AX1376" s="247"/>
      <c r="AY1376" s="247"/>
      <c r="AZ1376" s="247"/>
      <c r="BA1376" s="247"/>
      <c r="BB1376" s="247"/>
    </row>
    <row r="1377" spans="3:54" s="238" customFormat="1">
      <c r="C1377" s="239"/>
      <c r="D1377" s="240"/>
      <c r="E1377" s="239"/>
      <c r="F1377" s="241"/>
      <c r="G1377" s="239"/>
      <c r="H1377" s="290"/>
      <c r="I1377" s="239"/>
      <c r="J1377" s="290"/>
      <c r="K1377" s="243"/>
      <c r="L1377" s="290"/>
      <c r="M1377" s="243"/>
      <c r="N1377" s="290"/>
      <c r="O1377" s="292"/>
      <c r="P1377" s="170"/>
      <c r="Q1377" s="292"/>
      <c r="S1377" s="246"/>
      <c r="T1377" s="246"/>
      <c r="U1377" s="246"/>
      <c r="V1377" s="234"/>
      <c r="W1377" s="246"/>
      <c r="X1377" s="234"/>
      <c r="Y1377" s="246"/>
      <c r="Z1377" s="234"/>
      <c r="AA1377" s="246"/>
      <c r="AB1377" s="234"/>
      <c r="AC1377" s="246"/>
      <c r="AD1377" s="234"/>
      <c r="AE1377" s="246"/>
      <c r="AF1377" s="234"/>
      <c r="AG1377" s="246"/>
      <c r="AH1377" s="234"/>
      <c r="AI1377" s="246"/>
      <c r="AJ1377" s="246"/>
      <c r="AK1377" s="246"/>
      <c r="AL1377" s="246"/>
      <c r="AM1377" s="246"/>
      <c r="AN1377" s="246"/>
      <c r="AO1377" s="246"/>
      <c r="AP1377" s="246"/>
      <c r="AQ1377" s="246"/>
      <c r="AR1377" s="246"/>
      <c r="AS1377" s="246"/>
      <c r="AT1377" s="247"/>
      <c r="AU1377" s="247"/>
      <c r="AV1377" s="247"/>
      <c r="AW1377" s="247"/>
      <c r="AX1377" s="247"/>
      <c r="AY1377" s="247"/>
      <c r="AZ1377" s="247"/>
      <c r="BA1377" s="247"/>
      <c r="BB1377" s="247"/>
    </row>
    <row r="1378" spans="3:54" s="238" customFormat="1">
      <c r="C1378" s="239"/>
      <c r="D1378" s="240"/>
      <c r="E1378" s="239"/>
      <c r="F1378" s="241"/>
      <c r="G1378" s="239"/>
      <c r="H1378" s="290"/>
      <c r="I1378" s="239"/>
      <c r="J1378" s="290"/>
      <c r="K1378" s="243"/>
      <c r="L1378" s="290"/>
      <c r="M1378" s="243"/>
      <c r="N1378" s="290"/>
      <c r="O1378" s="292"/>
      <c r="P1378" s="170"/>
      <c r="Q1378" s="292"/>
      <c r="S1378" s="246"/>
      <c r="T1378" s="246"/>
      <c r="U1378" s="246"/>
      <c r="V1378" s="234"/>
      <c r="W1378" s="246"/>
      <c r="X1378" s="234"/>
      <c r="Y1378" s="246"/>
      <c r="Z1378" s="234"/>
      <c r="AA1378" s="246"/>
      <c r="AB1378" s="234"/>
      <c r="AC1378" s="246"/>
      <c r="AD1378" s="234"/>
      <c r="AE1378" s="246"/>
      <c r="AF1378" s="234"/>
      <c r="AG1378" s="246"/>
      <c r="AH1378" s="234"/>
      <c r="AI1378" s="246"/>
      <c r="AJ1378" s="246"/>
      <c r="AK1378" s="246"/>
      <c r="AL1378" s="246"/>
      <c r="AM1378" s="246"/>
      <c r="AN1378" s="246"/>
      <c r="AO1378" s="246"/>
      <c r="AP1378" s="246"/>
      <c r="AQ1378" s="246"/>
      <c r="AR1378" s="246"/>
      <c r="AS1378" s="246"/>
      <c r="AT1378" s="247"/>
      <c r="AU1378" s="247"/>
      <c r="AV1378" s="247"/>
      <c r="AW1378" s="247"/>
      <c r="AX1378" s="247"/>
      <c r="AY1378" s="247"/>
      <c r="AZ1378" s="247"/>
      <c r="BA1378" s="247"/>
      <c r="BB1378" s="247"/>
    </row>
    <row r="1379" spans="3:54" s="238" customFormat="1">
      <c r="C1379" s="239"/>
      <c r="D1379" s="240"/>
      <c r="E1379" s="239"/>
      <c r="F1379" s="241"/>
      <c r="G1379" s="239"/>
      <c r="H1379" s="290"/>
      <c r="I1379" s="239"/>
      <c r="J1379" s="290"/>
      <c r="K1379" s="243"/>
      <c r="L1379" s="290"/>
      <c r="M1379" s="243"/>
      <c r="N1379" s="290"/>
      <c r="O1379" s="292"/>
      <c r="P1379" s="170"/>
      <c r="Q1379" s="292"/>
      <c r="S1379" s="246"/>
      <c r="T1379" s="246"/>
      <c r="U1379" s="246"/>
      <c r="V1379" s="234"/>
      <c r="W1379" s="246"/>
      <c r="X1379" s="234"/>
      <c r="Y1379" s="246"/>
      <c r="Z1379" s="234"/>
      <c r="AA1379" s="246"/>
      <c r="AB1379" s="234"/>
      <c r="AC1379" s="246"/>
      <c r="AD1379" s="234"/>
      <c r="AE1379" s="246"/>
      <c r="AF1379" s="234"/>
      <c r="AG1379" s="246"/>
      <c r="AH1379" s="234"/>
      <c r="AI1379" s="246"/>
      <c r="AJ1379" s="246"/>
      <c r="AK1379" s="246"/>
      <c r="AL1379" s="246"/>
      <c r="AM1379" s="246"/>
      <c r="AN1379" s="246"/>
      <c r="AO1379" s="246"/>
      <c r="AP1379" s="246"/>
      <c r="AQ1379" s="246"/>
      <c r="AR1379" s="246"/>
      <c r="AS1379" s="246"/>
      <c r="AT1379" s="247"/>
      <c r="AU1379" s="247"/>
      <c r="AV1379" s="247"/>
      <c r="AW1379" s="247"/>
      <c r="AX1379" s="247"/>
      <c r="AY1379" s="247"/>
      <c r="AZ1379" s="247"/>
      <c r="BA1379" s="247"/>
      <c r="BB1379" s="247"/>
    </row>
    <row r="1380" spans="3:54" s="238" customFormat="1">
      <c r="C1380" s="239"/>
      <c r="D1380" s="240"/>
      <c r="E1380" s="239"/>
      <c r="F1380" s="241"/>
      <c r="G1380" s="239"/>
      <c r="H1380" s="290"/>
      <c r="I1380" s="239"/>
      <c r="J1380" s="290"/>
      <c r="K1380" s="243"/>
      <c r="L1380" s="290"/>
      <c r="M1380" s="243"/>
      <c r="N1380" s="290"/>
      <c r="O1380" s="292"/>
      <c r="P1380" s="170"/>
      <c r="Q1380" s="292"/>
      <c r="S1380" s="246"/>
      <c r="T1380" s="246"/>
      <c r="U1380" s="246"/>
      <c r="V1380" s="234"/>
      <c r="W1380" s="246"/>
      <c r="X1380" s="234"/>
      <c r="Y1380" s="246"/>
      <c r="Z1380" s="234"/>
      <c r="AA1380" s="246"/>
      <c r="AB1380" s="234"/>
      <c r="AC1380" s="246"/>
      <c r="AD1380" s="234"/>
      <c r="AE1380" s="246"/>
      <c r="AF1380" s="234"/>
      <c r="AG1380" s="246"/>
      <c r="AH1380" s="234"/>
      <c r="AI1380" s="246"/>
      <c r="AJ1380" s="246"/>
      <c r="AK1380" s="246"/>
      <c r="AL1380" s="246"/>
      <c r="AM1380" s="246"/>
      <c r="AN1380" s="246"/>
      <c r="AO1380" s="246"/>
      <c r="AP1380" s="246"/>
      <c r="AQ1380" s="246"/>
      <c r="AR1380" s="246"/>
      <c r="AS1380" s="246"/>
      <c r="AT1380" s="247"/>
      <c r="AU1380" s="247"/>
      <c r="AV1380" s="247"/>
      <c r="AW1380" s="247"/>
      <c r="AX1380" s="247"/>
      <c r="AY1380" s="247"/>
      <c r="AZ1380" s="247"/>
      <c r="BA1380" s="247"/>
      <c r="BB1380" s="247"/>
    </row>
    <row r="1381" spans="3:54" s="238" customFormat="1">
      <c r="C1381" s="239"/>
      <c r="D1381" s="240"/>
      <c r="E1381" s="239"/>
      <c r="F1381" s="241"/>
      <c r="G1381" s="239"/>
      <c r="H1381" s="290"/>
      <c r="I1381" s="239"/>
      <c r="J1381" s="290"/>
      <c r="K1381" s="243"/>
      <c r="L1381" s="290"/>
      <c r="M1381" s="243"/>
      <c r="N1381" s="290"/>
      <c r="O1381" s="292"/>
      <c r="P1381" s="170"/>
      <c r="Q1381" s="292"/>
      <c r="S1381" s="246"/>
      <c r="T1381" s="246"/>
      <c r="U1381" s="246"/>
      <c r="V1381" s="234"/>
      <c r="W1381" s="246"/>
      <c r="X1381" s="234"/>
      <c r="Y1381" s="246"/>
      <c r="Z1381" s="234"/>
      <c r="AA1381" s="246"/>
      <c r="AB1381" s="234"/>
      <c r="AC1381" s="246"/>
      <c r="AD1381" s="234"/>
      <c r="AE1381" s="246"/>
      <c r="AF1381" s="234"/>
      <c r="AG1381" s="246"/>
      <c r="AH1381" s="234"/>
      <c r="AI1381" s="246"/>
      <c r="AJ1381" s="246"/>
      <c r="AK1381" s="246"/>
      <c r="AL1381" s="246"/>
      <c r="AM1381" s="246"/>
      <c r="AN1381" s="246"/>
      <c r="AO1381" s="246"/>
      <c r="AP1381" s="246"/>
      <c r="AQ1381" s="246"/>
      <c r="AR1381" s="246"/>
      <c r="AS1381" s="246"/>
      <c r="AT1381" s="247"/>
      <c r="AU1381" s="247"/>
      <c r="AV1381" s="247"/>
      <c r="AW1381" s="247"/>
      <c r="AX1381" s="247"/>
      <c r="AY1381" s="247"/>
      <c r="AZ1381" s="247"/>
      <c r="BA1381" s="247"/>
      <c r="BB1381" s="247"/>
    </row>
    <row r="1382" spans="3:54" s="238" customFormat="1">
      <c r="C1382" s="239"/>
      <c r="D1382" s="240"/>
      <c r="E1382" s="239"/>
      <c r="F1382" s="241"/>
      <c r="G1382" s="239"/>
      <c r="H1382" s="290"/>
      <c r="I1382" s="239"/>
      <c r="J1382" s="290"/>
      <c r="K1382" s="243"/>
      <c r="L1382" s="290"/>
      <c r="M1382" s="243"/>
      <c r="N1382" s="290"/>
      <c r="O1382" s="292"/>
      <c r="P1382" s="170"/>
      <c r="Q1382" s="292"/>
      <c r="S1382" s="246"/>
      <c r="T1382" s="246"/>
      <c r="U1382" s="246"/>
      <c r="V1382" s="234"/>
      <c r="W1382" s="246"/>
      <c r="X1382" s="234"/>
      <c r="Y1382" s="246"/>
      <c r="Z1382" s="234"/>
      <c r="AA1382" s="246"/>
      <c r="AB1382" s="234"/>
      <c r="AC1382" s="246"/>
      <c r="AD1382" s="234"/>
      <c r="AE1382" s="246"/>
      <c r="AF1382" s="234"/>
      <c r="AG1382" s="246"/>
      <c r="AH1382" s="234"/>
      <c r="AI1382" s="246"/>
      <c r="AJ1382" s="246"/>
      <c r="AK1382" s="246"/>
      <c r="AL1382" s="246"/>
      <c r="AM1382" s="246"/>
      <c r="AN1382" s="246"/>
      <c r="AO1382" s="246"/>
      <c r="AP1382" s="246"/>
      <c r="AQ1382" s="246"/>
      <c r="AR1382" s="246"/>
      <c r="AS1382" s="246"/>
      <c r="AT1382" s="247"/>
      <c r="AU1382" s="247"/>
      <c r="AV1382" s="247"/>
      <c r="AW1382" s="247"/>
      <c r="AX1382" s="247"/>
      <c r="AY1382" s="247"/>
      <c r="AZ1382" s="247"/>
      <c r="BA1382" s="247"/>
      <c r="BB1382" s="247"/>
    </row>
    <row r="1383" spans="3:54" s="238" customFormat="1">
      <c r="C1383" s="239"/>
      <c r="D1383" s="240"/>
      <c r="E1383" s="239"/>
      <c r="F1383" s="241"/>
      <c r="G1383" s="239"/>
      <c r="H1383" s="290"/>
      <c r="I1383" s="239"/>
      <c r="J1383" s="290"/>
      <c r="K1383" s="243"/>
      <c r="L1383" s="290"/>
      <c r="M1383" s="243"/>
      <c r="N1383" s="290"/>
      <c r="O1383" s="292"/>
      <c r="P1383" s="170"/>
      <c r="Q1383" s="292"/>
      <c r="S1383" s="246"/>
      <c r="T1383" s="246"/>
      <c r="U1383" s="246"/>
      <c r="V1383" s="234"/>
      <c r="W1383" s="246"/>
      <c r="X1383" s="234"/>
      <c r="Y1383" s="246"/>
      <c r="Z1383" s="234"/>
      <c r="AA1383" s="246"/>
      <c r="AB1383" s="234"/>
      <c r="AC1383" s="246"/>
      <c r="AD1383" s="234"/>
      <c r="AE1383" s="246"/>
      <c r="AF1383" s="234"/>
      <c r="AG1383" s="246"/>
      <c r="AH1383" s="234"/>
      <c r="AI1383" s="246"/>
      <c r="AJ1383" s="246"/>
      <c r="AK1383" s="246"/>
      <c r="AL1383" s="246"/>
      <c r="AM1383" s="246"/>
      <c r="AN1383" s="246"/>
      <c r="AO1383" s="246"/>
      <c r="AP1383" s="246"/>
      <c r="AQ1383" s="246"/>
      <c r="AR1383" s="246"/>
      <c r="AS1383" s="246"/>
      <c r="AT1383" s="247"/>
      <c r="AU1383" s="247"/>
      <c r="AV1383" s="247"/>
      <c r="AW1383" s="247"/>
      <c r="AX1383" s="247"/>
      <c r="AY1383" s="247"/>
      <c r="AZ1383" s="247"/>
      <c r="BA1383" s="247"/>
      <c r="BB1383" s="247"/>
    </row>
    <row r="1384" spans="3:54" s="238" customFormat="1">
      <c r="C1384" s="239"/>
      <c r="D1384" s="240"/>
      <c r="E1384" s="239"/>
      <c r="F1384" s="241"/>
      <c r="G1384" s="239"/>
      <c r="H1384" s="290"/>
      <c r="I1384" s="239"/>
      <c r="J1384" s="290"/>
      <c r="K1384" s="243"/>
      <c r="L1384" s="290"/>
      <c r="M1384" s="243"/>
      <c r="N1384" s="290"/>
      <c r="O1384" s="292"/>
      <c r="P1384" s="170"/>
      <c r="Q1384" s="292"/>
      <c r="S1384" s="246"/>
      <c r="T1384" s="246"/>
      <c r="U1384" s="246"/>
      <c r="V1384" s="234"/>
      <c r="W1384" s="246"/>
      <c r="X1384" s="234"/>
      <c r="Y1384" s="246"/>
      <c r="Z1384" s="234"/>
      <c r="AA1384" s="246"/>
      <c r="AB1384" s="234"/>
      <c r="AC1384" s="246"/>
      <c r="AD1384" s="234"/>
      <c r="AE1384" s="246"/>
      <c r="AF1384" s="234"/>
      <c r="AG1384" s="246"/>
      <c r="AH1384" s="234"/>
      <c r="AI1384" s="246"/>
      <c r="AJ1384" s="246"/>
      <c r="AK1384" s="246"/>
      <c r="AL1384" s="246"/>
      <c r="AM1384" s="246"/>
      <c r="AN1384" s="246"/>
      <c r="AO1384" s="246"/>
      <c r="AP1384" s="246"/>
      <c r="AQ1384" s="246"/>
      <c r="AR1384" s="246"/>
      <c r="AS1384" s="246"/>
      <c r="AT1384" s="247"/>
      <c r="AU1384" s="247"/>
      <c r="AV1384" s="247"/>
      <c r="AW1384" s="247"/>
      <c r="AX1384" s="247"/>
      <c r="AY1384" s="247"/>
      <c r="AZ1384" s="247"/>
      <c r="BA1384" s="247"/>
      <c r="BB1384" s="247"/>
    </row>
    <row r="1385" spans="3:54" s="238" customFormat="1">
      <c r="C1385" s="239"/>
      <c r="D1385" s="240"/>
      <c r="E1385" s="239"/>
      <c r="F1385" s="241"/>
      <c r="G1385" s="239"/>
      <c r="H1385" s="290"/>
      <c r="I1385" s="239"/>
      <c r="J1385" s="290"/>
      <c r="K1385" s="243"/>
      <c r="L1385" s="290"/>
      <c r="M1385" s="243"/>
      <c r="N1385" s="290"/>
      <c r="O1385" s="292"/>
      <c r="P1385" s="170"/>
      <c r="Q1385" s="292"/>
      <c r="S1385" s="246"/>
      <c r="T1385" s="246"/>
      <c r="U1385" s="246"/>
      <c r="V1385" s="234"/>
      <c r="W1385" s="246"/>
      <c r="X1385" s="234"/>
      <c r="Y1385" s="246"/>
      <c r="Z1385" s="234"/>
      <c r="AA1385" s="246"/>
      <c r="AB1385" s="234"/>
      <c r="AC1385" s="246"/>
      <c r="AD1385" s="234"/>
      <c r="AE1385" s="246"/>
      <c r="AF1385" s="234"/>
      <c r="AG1385" s="246"/>
      <c r="AH1385" s="234"/>
      <c r="AI1385" s="246"/>
      <c r="AJ1385" s="246"/>
      <c r="AK1385" s="246"/>
      <c r="AL1385" s="246"/>
      <c r="AM1385" s="246"/>
      <c r="AN1385" s="246"/>
      <c r="AO1385" s="246"/>
      <c r="AP1385" s="246"/>
      <c r="AQ1385" s="246"/>
      <c r="AR1385" s="246"/>
      <c r="AS1385" s="246"/>
      <c r="AT1385" s="247"/>
      <c r="AU1385" s="247"/>
      <c r="AV1385" s="247"/>
      <c r="AW1385" s="247"/>
      <c r="AX1385" s="247"/>
      <c r="AY1385" s="247"/>
      <c r="AZ1385" s="247"/>
      <c r="BA1385" s="247"/>
      <c r="BB1385" s="247"/>
    </row>
    <row r="1386" spans="3:54" s="238" customFormat="1">
      <c r="C1386" s="239"/>
      <c r="D1386" s="240"/>
      <c r="E1386" s="239"/>
      <c r="F1386" s="241"/>
      <c r="G1386" s="239"/>
      <c r="H1386" s="290"/>
      <c r="I1386" s="239"/>
      <c r="J1386" s="290"/>
      <c r="K1386" s="243"/>
      <c r="L1386" s="290"/>
      <c r="M1386" s="243"/>
      <c r="N1386" s="290"/>
      <c r="O1386" s="292"/>
      <c r="P1386" s="170"/>
      <c r="Q1386" s="292"/>
      <c r="S1386" s="246"/>
      <c r="T1386" s="246"/>
      <c r="U1386" s="246"/>
      <c r="V1386" s="234"/>
      <c r="W1386" s="246"/>
      <c r="X1386" s="234"/>
      <c r="Y1386" s="246"/>
      <c r="Z1386" s="234"/>
      <c r="AA1386" s="246"/>
      <c r="AB1386" s="234"/>
      <c r="AC1386" s="246"/>
      <c r="AD1386" s="234"/>
      <c r="AE1386" s="246"/>
      <c r="AF1386" s="234"/>
      <c r="AG1386" s="246"/>
      <c r="AH1386" s="234"/>
      <c r="AI1386" s="246"/>
      <c r="AJ1386" s="246"/>
      <c r="AK1386" s="246"/>
      <c r="AL1386" s="246"/>
      <c r="AM1386" s="246"/>
      <c r="AN1386" s="246"/>
      <c r="AO1386" s="246"/>
      <c r="AP1386" s="246"/>
      <c r="AQ1386" s="246"/>
      <c r="AR1386" s="246"/>
      <c r="AS1386" s="246"/>
      <c r="AT1386" s="247"/>
      <c r="AU1386" s="247"/>
      <c r="AV1386" s="247"/>
      <c r="AW1386" s="247"/>
      <c r="AX1386" s="247"/>
      <c r="AY1386" s="247"/>
      <c r="AZ1386" s="247"/>
      <c r="BA1386" s="247"/>
      <c r="BB1386" s="247"/>
    </row>
    <row r="1387" spans="3:54" s="238" customFormat="1">
      <c r="C1387" s="239"/>
      <c r="D1387" s="240"/>
      <c r="E1387" s="239"/>
      <c r="F1387" s="241"/>
      <c r="G1387" s="239"/>
      <c r="H1387" s="290"/>
      <c r="I1387" s="239"/>
      <c r="J1387" s="290"/>
      <c r="K1387" s="243"/>
      <c r="L1387" s="290"/>
      <c r="M1387" s="243"/>
      <c r="N1387" s="290"/>
      <c r="O1387" s="292"/>
      <c r="P1387" s="170"/>
      <c r="Q1387" s="292"/>
      <c r="S1387" s="246"/>
      <c r="T1387" s="246"/>
      <c r="U1387" s="246"/>
      <c r="V1387" s="234"/>
      <c r="W1387" s="246"/>
      <c r="X1387" s="234"/>
      <c r="Y1387" s="246"/>
      <c r="Z1387" s="234"/>
      <c r="AA1387" s="246"/>
      <c r="AB1387" s="234"/>
      <c r="AC1387" s="246"/>
      <c r="AD1387" s="234"/>
      <c r="AE1387" s="246"/>
      <c r="AF1387" s="234"/>
      <c r="AG1387" s="246"/>
      <c r="AH1387" s="234"/>
      <c r="AI1387" s="246"/>
      <c r="AJ1387" s="246"/>
      <c r="AK1387" s="246"/>
      <c r="AL1387" s="246"/>
      <c r="AM1387" s="246"/>
      <c r="AN1387" s="246"/>
      <c r="AO1387" s="246"/>
      <c r="AP1387" s="246"/>
      <c r="AQ1387" s="246"/>
      <c r="AR1387" s="246"/>
      <c r="AS1387" s="246"/>
      <c r="AT1387" s="247"/>
      <c r="AU1387" s="247"/>
      <c r="AV1387" s="247"/>
      <c r="AW1387" s="247"/>
      <c r="AX1387" s="247"/>
      <c r="AY1387" s="247"/>
      <c r="AZ1387" s="247"/>
      <c r="BA1387" s="247"/>
      <c r="BB1387" s="247"/>
    </row>
    <row r="1388" spans="3:54" s="238" customFormat="1">
      <c r="C1388" s="239"/>
      <c r="D1388" s="240"/>
      <c r="E1388" s="239"/>
      <c r="F1388" s="241"/>
      <c r="G1388" s="239"/>
      <c r="H1388" s="290"/>
      <c r="I1388" s="239"/>
      <c r="J1388" s="290"/>
      <c r="K1388" s="243"/>
      <c r="L1388" s="290"/>
      <c r="M1388" s="243"/>
      <c r="N1388" s="290"/>
      <c r="O1388" s="292"/>
      <c r="P1388" s="170"/>
      <c r="Q1388" s="292"/>
      <c r="S1388" s="246"/>
      <c r="T1388" s="246"/>
      <c r="U1388" s="246"/>
      <c r="V1388" s="234"/>
      <c r="W1388" s="246"/>
      <c r="X1388" s="234"/>
      <c r="Y1388" s="246"/>
      <c r="Z1388" s="234"/>
      <c r="AA1388" s="246"/>
      <c r="AB1388" s="234"/>
      <c r="AC1388" s="246"/>
      <c r="AD1388" s="234"/>
      <c r="AE1388" s="246"/>
      <c r="AF1388" s="234"/>
      <c r="AG1388" s="246"/>
      <c r="AH1388" s="234"/>
      <c r="AI1388" s="246"/>
      <c r="AJ1388" s="246"/>
      <c r="AK1388" s="246"/>
      <c r="AL1388" s="246"/>
      <c r="AM1388" s="246"/>
      <c r="AN1388" s="246"/>
      <c r="AO1388" s="246"/>
      <c r="AP1388" s="246"/>
      <c r="AQ1388" s="246"/>
      <c r="AR1388" s="246"/>
      <c r="AS1388" s="246"/>
      <c r="AT1388" s="247"/>
      <c r="AU1388" s="247"/>
      <c r="AV1388" s="247"/>
      <c r="AW1388" s="247"/>
      <c r="AX1388" s="247"/>
      <c r="AY1388" s="247"/>
      <c r="AZ1388" s="247"/>
      <c r="BA1388" s="247"/>
      <c r="BB1388" s="247"/>
    </row>
    <row r="1389" spans="3:54" s="238" customFormat="1">
      <c r="C1389" s="239"/>
      <c r="D1389" s="240"/>
      <c r="E1389" s="239"/>
      <c r="F1389" s="241"/>
      <c r="G1389" s="239"/>
      <c r="H1389" s="290"/>
      <c r="I1389" s="239"/>
      <c r="J1389" s="290"/>
      <c r="K1389" s="243"/>
      <c r="L1389" s="290"/>
      <c r="M1389" s="243"/>
      <c r="N1389" s="290"/>
      <c r="O1389" s="292"/>
      <c r="P1389" s="170"/>
      <c r="Q1389" s="292"/>
      <c r="S1389" s="246"/>
      <c r="T1389" s="246"/>
      <c r="U1389" s="246"/>
      <c r="V1389" s="234"/>
      <c r="W1389" s="246"/>
      <c r="X1389" s="234"/>
      <c r="Y1389" s="246"/>
      <c r="Z1389" s="234"/>
      <c r="AA1389" s="246"/>
      <c r="AB1389" s="234"/>
      <c r="AC1389" s="246"/>
      <c r="AD1389" s="234"/>
      <c r="AE1389" s="246"/>
      <c r="AF1389" s="234"/>
      <c r="AG1389" s="246"/>
      <c r="AH1389" s="234"/>
      <c r="AI1389" s="246"/>
      <c r="AJ1389" s="246"/>
      <c r="AK1389" s="246"/>
      <c r="AL1389" s="246"/>
      <c r="AM1389" s="246"/>
      <c r="AN1389" s="246"/>
      <c r="AO1389" s="246"/>
      <c r="AP1389" s="246"/>
      <c r="AQ1389" s="246"/>
      <c r="AR1389" s="246"/>
      <c r="AS1389" s="246"/>
      <c r="AT1389" s="247"/>
      <c r="AU1389" s="247"/>
      <c r="AV1389" s="247"/>
      <c r="AW1389" s="247"/>
      <c r="AX1389" s="247"/>
      <c r="AY1389" s="247"/>
      <c r="AZ1389" s="247"/>
      <c r="BA1389" s="247"/>
      <c r="BB1389" s="247"/>
    </row>
    <row r="1390" spans="3:54" s="238" customFormat="1">
      <c r="C1390" s="239"/>
      <c r="D1390" s="240"/>
      <c r="E1390" s="239"/>
      <c r="F1390" s="241"/>
      <c r="G1390" s="239"/>
      <c r="H1390" s="290"/>
      <c r="I1390" s="239"/>
      <c r="J1390" s="290"/>
      <c r="K1390" s="243"/>
      <c r="L1390" s="290"/>
      <c r="M1390" s="243"/>
      <c r="N1390" s="290"/>
      <c r="O1390" s="292"/>
      <c r="P1390" s="170"/>
      <c r="Q1390" s="292"/>
      <c r="S1390" s="246"/>
      <c r="T1390" s="246"/>
      <c r="U1390" s="246"/>
      <c r="V1390" s="234"/>
      <c r="W1390" s="246"/>
      <c r="X1390" s="234"/>
      <c r="Y1390" s="246"/>
      <c r="Z1390" s="234"/>
      <c r="AA1390" s="246"/>
      <c r="AB1390" s="234"/>
      <c r="AC1390" s="246"/>
      <c r="AD1390" s="234"/>
      <c r="AE1390" s="246"/>
      <c r="AF1390" s="234"/>
      <c r="AG1390" s="246"/>
      <c r="AH1390" s="234"/>
      <c r="AI1390" s="246"/>
      <c r="AJ1390" s="246"/>
      <c r="AK1390" s="246"/>
      <c r="AL1390" s="246"/>
      <c r="AM1390" s="246"/>
      <c r="AN1390" s="246"/>
      <c r="AO1390" s="246"/>
      <c r="AP1390" s="246"/>
      <c r="AQ1390" s="246"/>
      <c r="AR1390" s="246"/>
      <c r="AS1390" s="246"/>
      <c r="AT1390" s="247"/>
      <c r="AU1390" s="247"/>
      <c r="AV1390" s="247"/>
      <c r="AW1390" s="247"/>
      <c r="AX1390" s="247"/>
      <c r="AY1390" s="247"/>
      <c r="AZ1390" s="247"/>
      <c r="BA1390" s="247"/>
      <c r="BB1390" s="247"/>
    </row>
    <row r="1391" spans="3:54" s="238" customFormat="1">
      <c r="C1391" s="239"/>
      <c r="D1391" s="240"/>
      <c r="E1391" s="239"/>
      <c r="F1391" s="241"/>
      <c r="G1391" s="239"/>
      <c r="H1391" s="290"/>
      <c r="I1391" s="239"/>
      <c r="J1391" s="290"/>
      <c r="K1391" s="243"/>
      <c r="L1391" s="290"/>
      <c r="M1391" s="243"/>
      <c r="N1391" s="290"/>
      <c r="O1391" s="292"/>
      <c r="P1391" s="170"/>
      <c r="Q1391" s="292"/>
      <c r="S1391" s="246"/>
      <c r="T1391" s="246"/>
      <c r="U1391" s="246"/>
      <c r="V1391" s="234"/>
      <c r="W1391" s="246"/>
      <c r="X1391" s="234"/>
      <c r="Y1391" s="246"/>
      <c r="Z1391" s="234"/>
      <c r="AA1391" s="246"/>
      <c r="AB1391" s="234"/>
      <c r="AC1391" s="246"/>
      <c r="AD1391" s="234"/>
      <c r="AE1391" s="246"/>
      <c r="AF1391" s="234"/>
      <c r="AG1391" s="246"/>
      <c r="AH1391" s="234"/>
      <c r="AI1391" s="246"/>
      <c r="AJ1391" s="246"/>
      <c r="AK1391" s="246"/>
      <c r="AL1391" s="246"/>
      <c r="AM1391" s="246"/>
      <c r="AN1391" s="246"/>
      <c r="AO1391" s="246"/>
      <c r="AP1391" s="246"/>
      <c r="AQ1391" s="246"/>
      <c r="AR1391" s="246"/>
      <c r="AS1391" s="246"/>
      <c r="AT1391" s="247"/>
      <c r="AU1391" s="247"/>
      <c r="AV1391" s="247"/>
      <c r="AW1391" s="247"/>
      <c r="AX1391" s="247"/>
      <c r="AY1391" s="247"/>
      <c r="AZ1391" s="247"/>
      <c r="BA1391" s="247"/>
      <c r="BB1391" s="247"/>
    </row>
    <row r="1392" spans="3:54" s="238" customFormat="1">
      <c r="C1392" s="239"/>
      <c r="D1392" s="240"/>
      <c r="E1392" s="239"/>
      <c r="F1392" s="241"/>
      <c r="G1392" s="239"/>
      <c r="H1392" s="290"/>
      <c r="I1392" s="239"/>
      <c r="J1392" s="290"/>
      <c r="K1392" s="243"/>
      <c r="L1392" s="290"/>
      <c r="M1392" s="243"/>
      <c r="N1392" s="290"/>
      <c r="O1392" s="292"/>
      <c r="P1392" s="170"/>
      <c r="Q1392" s="292"/>
      <c r="S1392" s="246"/>
      <c r="T1392" s="246"/>
      <c r="U1392" s="246"/>
      <c r="V1392" s="234"/>
      <c r="W1392" s="246"/>
      <c r="X1392" s="234"/>
      <c r="Y1392" s="246"/>
      <c r="Z1392" s="234"/>
      <c r="AA1392" s="246"/>
      <c r="AB1392" s="234"/>
      <c r="AC1392" s="246"/>
      <c r="AD1392" s="234"/>
      <c r="AE1392" s="246"/>
      <c r="AF1392" s="234"/>
      <c r="AG1392" s="246"/>
      <c r="AH1392" s="234"/>
      <c r="AI1392" s="246"/>
      <c r="AJ1392" s="246"/>
      <c r="AK1392" s="246"/>
      <c r="AL1392" s="246"/>
      <c r="AM1392" s="246"/>
      <c r="AN1392" s="246"/>
      <c r="AO1392" s="246"/>
      <c r="AP1392" s="246"/>
      <c r="AQ1392" s="246"/>
      <c r="AR1392" s="246"/>
      <c r="AS1392" s="246"/>
      <c r="AT1392" s="247"/>
      <c r="AU1392" s="247"/>
      <c r="AV1392" s="247"/>
      <c r="AW1392" s="247"/>
      <c r="AX1392" s="247"/>
      <c r="AY1392" s="247"/>
      <c r="AZ1392" s="247"/>
      <c r="BA1392" s="247"/>
      <c r="BB1392" s="247"/>
    </row>
    <row r="1393" spans="3:54" s="238" customFormat="1">
      <c r="C1393" s="239"/>
      <c r="D1393" s="240"/>
      <c r="E1393" s="239"/>
      <c r="F1393" s="241"/>
      <c r="G1393" s="239"/>
      <c r="H1393" s="290"/>
      <c r="I1393" s="239"/>
      <c r="J1393" s="290"/>
      <c r="K1393" s="243"/>
      <c r="L1393" s="290"/>
      <c r="M1393" s="243"/>
      <c r="N1393" s="290"/>
      <c r="O1393" s="292"/>
      <c r="P1393" s="170"/>
      <c r="Q1393" s="292"/>
      <c r="S1393" s="246"/>
      <c r="T1393" s="246"/>
      <c r="U1393" s="246"/>
      <c r="V1393" s="234"/>
      <c r="W1393" s="246"/>
      <c r="X1393" s="234"/>
      <c r="Y1393" s="246"/>
      <c r="Z1393" s="234"/>
      <c r="AA1393" s="246"/>
      <c r="AB1393" s="234"/>
      <c r="AC1393" s="246"/>
      <c r="AD1393" s="234"/>
      <c r="AE1393" s="246"/>
      <c r="AF1393" s="234"/>
      <c r="AG1393" s="246"/>
      <c r="AH1393" s="234"/>
      <c r="AI1393" s="246"/>
      <c r="AJ1393" s="246"/>
      <c r="AK1393" s="246"/>
      <c r="AL1393" s="246"/>
      <c r="AM1393" s="246"/>
      <c r="AN1393" s="246"/>
      <c r="AO1393" s="246"/>
      <c r="AP1393" s="246"/>
      <c r="AQ1393" s="246"/>
      <c r="AR1393" s="246"/>
      <c r="AS1393" s="246"/>
      <c r="AT1393" s="247"/>
      <c r="AU1393" s="247"/>
      <c r="AV1393" s="247"/>
      <c r="AW1393" s="247"/>
      <c r="AX1393" s="247"/>
      <c r="AY1393" s="247"/>
      <c r="AZ1393" s="247"/>
      <c r="BA1393" s="247"/>
      <c r="BB1393" s="247"/>
    </row>
    <row r="1394" spans="3:54" s="238" customFormat="1">
      <c r="C1394" s="239"/>
      <c r="D1394" s="240"/>
      <c r="E1394" s="239"/>
      <c r="F1394" s="241"/>
      <c r="G1394" s="239"/>
      <c r="H1394" s="290"/>
      <c r="I1394" s="239"/>
      <c r="J1394" s="290"/>
      <c r="K1394" s="243"/>
      <c r="L1394" s="290"/>
      <c r="M1394" s="243"/>
      <c r="N1394" s="290"/>
      <c r="O1394" s="292"/>
      <c r="P1394" s="170"/>
      <c r="Q1394" s="292"/>
      <c r="S1394" s="246"/>
      <c r="T1394" s="246"/>
      <c r="U1394" s="246"/>
      <c r="V1394" s="234"/>
      <c r="W1394" s="246"/>
      <c r="X1394" s="234"/>
      <c r="Y1394" s="246"/>
      <c r="Z1394" s="234"/>
      <c r="AA1394" s="246"/>
      <c r="AB1394" s="234"/>
      <c r="AC1394" s="246"/>
      <c r="AD1394" s="234"/>
      <c r="AE1394" s="246"/>
      <c r="AF1394" s="234"/>
      <c r="AG1394" s="246"/>
      <c r="AH1394" s="234"/>
      <c r="AI1394" s="246"/>
      <c r="AJ1394" s="246"/>
      <c r="AK1394" s="246"/>
      <c r="AL1394" s="246"/>
      <c r="AM1394" s="246"/>
      <c r="AN1394" s="246"/>
      <c r="AO1394" s="246"/>
      <c r="AP1394" s="246"/>
      <c r="AQ1394" s="246"/>
      <c r="AR1394" s="246"/>
      <c r="AS1394" s="246"/>
      <c r="AT1394" s="247"/>
      <c r="AU1394" s="247"/>
      <c r="AV1394" s="247"/>
      <c r="AW1394" s="247"/>
      <c r="AX1394" s="247"/>
      <c r="AY1394" s="247"/>
      <c r="AZ1394" s="247"/>
      <c r="BA1394" s="247"/>
      <c r="BB1394" s="247"/>
    </row>
    <row r="1395" spans="3:54" s="238" customFormat="1">
      <c r="C1395" s="239"/>
      <c r="D1395" s="240"/>
      <c r="E1395" s="239"/>
      <c r="F1395" s="241"/>
      <c r="G1395" s="239"/>
      <c r="H1395" s="290"/>
      <c r="I1395" s="239"/>
      <c r="J1395" s="290"/>
      <c r="K1395" s="243"/>
      <c r="L1395" s="290"/>
      <c r="M1395" s="243"/>
      <c r="N1395" s="290"/>
      <c r="O1395" s="292"/>
      <c r="P1395" s="170"/>
      <c r="Q1395" s="292"/>
      <c r="S1395" s="246"/>
      <c r="T1395" s="246"/>
      <c r="U1395" s="246"/>
      <c r="V1395" s="234"/>
      <c r="W1395" s="246"/>
      <c r="X1395" s="234"/>
      <c r="Y1395" s="246"/>
      <c r="Z1395" s="234"/>
      <c r="AA1395" s="246"/>
      <c r="AB1395" s="234"/>
      <c r="AC1395" s="246"/>
      <c r="AD1395" s="234"/>
      <c r="AE1395" s="246"/>
      <c r="AF1395" s="234"/>
      <c r="AG1395" s="246"/>
      <c r="AH1395" s="234"/>
      <c r="AI1395" s="246"/>
      <c r="AJ1395" s="246"/>
      <c r="AK1395" s="246"/>
      <c r="AL1395" s="246"/>
      <c r="AM1395" s="246"/>
      <c r="AN1395" s="246"/>
      <c r="AO1395" s="246"/>
      <c r="AP1395" s="246"/>
      <c r="AQ1395" s="246"/>
      <c r="AR1395" s="246"/>
      <c r="AS1395" s="246"/>
      <c r="AT1395" s="247"/>
      <c r="AU1395" s="247"/>
      <c r="AV1395" s="247"/>
      <c r="AW1395" s="247"/>
      <c r="AX1395" s="247"/>
      <c r="AY1395" s="247"/>
      <c r="AZ1395" s="247"/>
      <c r="BA1395" s="247"/>
      <c r="BB1395" s="247"/>
    </row>
    <row r="1396" spans="3:54" s="238" customFormat="1">
      <c r="C1396" s="239"/>
      <c r="D1396" s="240"/>
      <c r="E1396" s="239"/>
      <c r="F1396" s="241"/>
      <c r="G1396" s="239"/>
      <c r="H1396" s="290"/>
      <c r="I1396" s="239"/>
      <c r="J1396" s="290"/>
      <c r="K1396" s="243"/>
      <c r="L1396" s="290"/>
      <c r="M1396" s="243"/>
      <c r="N1396" s="290"/>
      <c r="O1396" s="292"/>
      <c r="P1396" s="170"/>
      <c r="Q1396" s="292"/>
      <c r="S1396" s="246"/>
      <c r="T1396" s="246"/>
      <c r="U1396" s="246"/>
      <c r="V1396" s="234"/>
      <c r="W1396" s="246"/>
      <c r="X1396" s="234"/>
      <c r="Y1396" s="246"/>
      <c r="Z1396" s="234"/>
      <c r="AA1396" s="246"/>
      <c r="AB1396" s="234"/>
      <c r="AC1396" s="246"/>
      <c r="AD1396" s="234"/>
      <c r="AE1396" s="246"/>
      <c r="AF1396" s="234"/>
      <c r="AG1396" s="246"/>
      <c r="AH1396" s="234"/>
      <c r="AI1396" s="246"/>
      <c r="AJ1396" s="246"/>
      <c r="AK1396" s="246"/>
      <c r="AL1396" s="246"/>
      <c r="AM1396" s="246"/>
      <c r="AN1396" s="246"/>
      <c r="AO1396" s="246"/>
      <c r="AP1396" s="246"/>
      <c r="AQ1396" s="246"/>
      <c r="AR1396" s="246"/>
      <c r="AS1396" s="246"/>
      <c r="AT1396" s="247"/>
      <c r="AU1396" s="247"/>
      <c r="AV1396" s="247"/>
      <c r="AW1396" s="247"/>
      <c r="AX1396" s="247"/>
      <c r="AY1396" s="247"/>
      <c r="AZ1396" s="247"/>
      <c r="BA1396" s="247"/>
      <c r="BB1396" s="247"/>
    </row>
    <row r="1397" spans="3:54" s="238" customFormat="1">
      <c r="C1397" s="239"/>
      <c r="D1397" s="240"/>
      <c r="E1397" s="239"/>
      <c r="F1397" s="241"/>
      <c r="G1397" s="239"/>
      <c r="H1397" s="290"/>
      <c r="I1397" s="239"/>
      <c r="J1397" s="290"/>
      <c r="K1397" s="243"/>
      <c r="L1397" s="290"/>
      <c r="M1397" s="243"/>
      <c r="N1397" s="290"/>
      <c r="O1397" s="292"/>
      <c r="P1397" s="170"/>
      <c r="Q1397" s="292"/>
      <c r="S1397" s="246"/>
      <c r="T1397" s="246"/>
      <c r="U1397" s="246"/>
      <c r="V1397" s="234"/>
      <c r="W1397" s="246"/>
      <c r="X1397" s="234"/>
      <c r="Y1397" s="246"/>
      <c r="Z1397" s="234"/>
      <c r="AA1397" s="246"/>
      <c r="AB1397" s="234"/>
      <c r="AC1397" s="246"/>
      <c r="AD1397" s="234"/>
      <c r="AE1397" s="246"/>
      <c r="AF1397" s="234"/>
      <c r="AG1397" s="246"/>
      <c r="AH1397" s="234"/>
      <c r="AI1397" s="246"/>
      <c r="AJ1397" s="246"/>
      <c r="AK1397" s="246"/>
      <c r="AL1397" s="246"/>
      <c r="AM1397" s="246"/>
      <c r="AN1397" s="246"/>
      <c r="AO1397" s="246"/>
      <c r="AP1397" s="246"/>
      <c r="AQ1397" s="246"/>
      <c r="AR1397" s="246"/>
      <c r="AS1397" s="246"/>
      <c r="AT1397" s="247"/>
      <c r="AU1397" s="247"/>
      <c r="AV1397" s="247"/>
      <c r="AW1397" s="247"/>
      <c r="AX1397" s="247"/>
      <c r="AY1397" s="247"/>
      <c r="AZ1397" s="247"/>
      <c r="BA1397" s="247"/>
      <c r="BB1397" s="247"/>
    </row>
    <row r="1398" spans="3:54" s="238" customFormat="1">
      <c r="C1398" s="239"/>
      <c r="D1398" s="240"/>
      <c r="E1398" s="239"/>
      <c r="F1398" s="241"/>
      <c r="G1398" s="239"/>
      <c r="H1398" s="290"/>
      <c r="I1398" s="239"/>
      <c r="J1398" s="290"/>
      <c r="K1398" s="243"/>
      <c r="L1398" s="290"/>
      <c r="M1398" s="243"/>
      <c r="N1398" s="290"/>
      <c r="O1398" s="292"/>
      <c r="P1398" s="170"/>
      <c r="Q1398" s="292"/>
      <c r="S1398" s="246"/>
      <c r="T1398" s="246"/>
      <c r="U1398" s="246"/>
      <c r="V1398" s="234"/>
      <c r="W1398" s="246"/>
      <c r="X1398" s="234"/>
      <c r="Y1398" s="246"/>
      <c r="Z1398" s="234"/>
      <c r="AA1398" s="246"/>
      <c r="AB1398" s="234"/>
      <c r="AC1398" s="246"/>
      <c r="AD1398" s="234"/>
      <c r="AE1398" s="246"/>
      <c r="AF1398" s="234"/>
      <c r="AG1398" s="246"/>
      <c r="AH1398" s="234"/>
      <c r="AI1398" s="246"/>
      <c r="AJ1398" s="246"/>
      <c r="AK1398" s="246"/>
      <c r="AL1398" s="246"/>
      <c r="AM1398" s="246"/>
      <c r="AN1398" s="246"/>
      <c r="AO1398" s="246"/>
      <c r="AP1398" s="246"/>
      <c r="AQ1398" s="246"/>
      <c r="AR1398" s="246"/>
      <c r="AS1398" s="246"/>
      <c r="AT1398" s="247"/>
      <c r="AU1398" s="247"/>
      <c r="AV1398" s="247"/>
      <c r="AW1398" s="247"/>
      <c r="AX1398" s="247"/>
      <c r="AY1398" s="247"/>
      <c r="AZ1398" s="247"/>
      <c r="BA1398" s="247"/>
      <c r="BB1398" s="247"/>
    </row>
    <row r="1399" spans="3:54" s="238" customFormat="1">
      <c r="C1399" s="239"/>
      <c r="D1399" s="240"/>
      <c r="E1399" s="239"/>
      <c r="F1399" s="241"/>
      <c r="G1399" s="239"/>
      <c r="H1399" s="290"/>
      <c r="I1399" s="239"/>
      <c r="J1399" s="290"/>
      <c r="K1399" s="243"/>
      <c r="L1399" s="290"/>
      <c r="M1399" s="243"/>
      <c r="N1399" s="290"/>
      <c r="O1399" s="292"/>
      <c r="P1399" s="170"/>
      <c r="Q1399" s="292"/>
      <c r="S1399" s="246"/>
      <c r="T1399" s="246"/>
      <c r="U1399" s="246"/>
      <c r="V1399" s="234"/>
      <c r="W1399" s="246"/>
      <c r="X1399" s="234"/>
      <c r="Y1399" s="246"/>
      <c r="Z1399" s="234"/>
      <c r="AA1399" s="246"/>
      <c r="AB1399" s="234"/>
      <c r="AC1399" s="246"/>
      <c r="AD1399" s="234"/>
      <c r="AE1399" s="246"/>
      <c r="AF1399" s="234"/>
      <c r="AG1399" s="246"/>
      <c r="AH1399" s="234"/>
      <c r="AI1399" s="246"/>
      <c r="AJ1399" s="246"/>
      <c r="AK1399" s="246"/>
      <c r="AL1399" s="246"/>
      <c r="AM1399" s="246"/>
      <c r="AN1399" s="246"/>
      <c r="AO1399" s="246"/>
      <c r="AP1399" s="246"/>
      <c r="AQ1399" s="246"/>
      <c r="AR1399" s="246"/>
      <c r="AS1399" s="246"/>
      <c r="AT1399" s="247"/>
      <c r="AU1399" s="247"/>
      <c r="AV1399" s="247"/>
      <c r="AW1399" s="247"/>
      <c r="AX1399" s="247"/>
      <c r="AY1399" s="247"/>
      <c r="AZ1399" s="247"/>
      <c r="BA1399" s="247"/>
      <c r="BB1399" s="247"/>
    </row>
    <row r="1400" spans="3:54" s="238" customFormat="1">
      <c r="C1400" s="239"/>
      <c r="D1400" s="240"/>
      <c r="E1400" s="239"/>
      <c r="F1400" s="241"/>
      <c r="G1400" s="239"/>
      <c r="H1400" s="290"/>
      <c r="I1400" s="239"/>
      <c r="J1400" s="290"/>
      <c r="K1400" s="243"/>
      <c r="L1400" s="290"/>
      <c r="M1400" s="243"/>
      <c r="N1400" s="290"/>
      <c r="O1400" s="292"/>
      <c r="P1400" s="170"/>
      <c r="Q1400" s="292"/>
      <c r="S1400" s="246"/>
      <c r="T1400" s="246"/>
      <c r="U1400" s="246"/>
      <c r="V1400" s="234"/>
      <c r="W1400" s="246"/>
      <c r="X1400" s="234"/>
      <c r="Y1400" s="246"/>
      <c r="Z1400" s="234"/>
      <c r="AA1400" s="246"/>
      <c r="AB1400" s="234"/>
      <c r="AC1400" s="246"/>
      <c r="AD1400" s="234"/>
      <c r="AE1400" s="246"/>
      <c r="AF1400" s="234"/>
      <c r="AG1400" s="246"/>
      <c r="AH1400" s="234"/>
      <c r="AI1400" s="246"/>
      <c r="AJ1400" s="246"/>
      <c r="AK1400" s="246"/>
      <c r="AL1400" s="246"/>
      <c r="AM1400" s="246"/>
      <c r="AN1400" s="246"/>
      <c r="AO1400" s="246"/>
      <c r="AP1400" s="246"/>
      <c r="AQ1400" s="246"/>
      <c r="AR1400" s="246"/>
      <c r="AS1400" s="246"/>
      <c r="AT1400" s="247"/>
      <c r="AU1400" s="247"/>
      <c r="AV1400" s="247"/>
      <c r="AW1400" s="247"/>
      <c r="AX1400" s="247"/>
      <c r="AY1400" s="247"/>
      <c r="AZ1400" s="247"/>
      <c r="BA1400" s="247"/>
      <c r="BB1400" s="247"/>
    </row>
    <row r="1401" spans="3:54" s="238" customFormat="1">
      <c r="C1401" s="239"/>
      <c r="D1401" s="240"/>
      <c r="E1401" s="239"/>
      <c r="F1401" s="241"/>
      <c r="G1401" s="239"/>
      <c r="H1401" s="290"/>
      <c r="I1401" s="239"/>
      <c r="J1401" s="290"/>
      <c r="K1401" s="243"/>
      <c r="L1401" s="290"/>
      <c r="M1401" s="243"/>
      <c r="N1401" s="290"/>
      <c r="O1401" s="292"/>
      <c r="P1401" s="170"/>
      <c r="Q1401" s="292"/>
      <c r="S1401" s="246"/>
      <c r="T1401" s="246"/>
      <c r="U1401" s="246"/>
      <c r="V1401" s="234"/>
      <c r="W1401" s="246"/>
      <c r="X1401" s="234"/>
      <c r="Y1401" s="246"/>
      <c r="Z1401" s="234"/>
      <c r="AA1401" s="246"/>
      <c r="AB1401" s="234"/>
      <c r="AC1401" s="246"/>
      <c r="AD1401" s="234"/>
      <c r="AE1401" s="246"/>
      <c r="AF1401" s="234"/>
      <c r="AG1401" s="246"/>
      <c r="AH1401" s="234"/>
      <c r="AI1401" s="246"/>
      <c r="AJ1401" s="246"/>
      <c r="AK1401" s="246"/>
      <c r="AL1401" s="246"/>
      <c r="AM1401" s="246"/>
      <c r="AN1401" s="246"/>
      <c r="AO1401" s="246"/>
      <c r="AP1401" s="246"/>
      <c r="AQ1401" s="246"/>
      <c r="AR1401" s="246"/>
      <c r="AS1401" s="246"/>
      <c r="AT1401" s="247"/>
      <c r="AU1401" s="247"/>
      <c r="AV1401" s="247"/>
      <c r="AW1401" s="247"/>
      <c r="AX1401" s="247"/>
      <c r="AY1401" s="247"/>
      <c r="AZ1401" s="247"/>
      <c r="BA1401" s="247"/>
      <c r="BB1401" s="247"/>
    </row>
    <row r="1402" spans="3:54" s="238" customFormat="1">
      <c r="C1402" s="239"/>
      <c r="D1402" s="240"/>
      <c r="E1402" s="239"/>
      <c r="F1402" s="241"/>
      <c r="G1402" s="239"/>
      <c r="H1402" s="290"/>
      <c r="I1402" s="239"/>
      <c r="J1402" s="290"/>
      <c r="K1402" s="243"/>
      <c r="L1402" s="290"/>
      <c r="M1402" s="243"/>
      <c r="N1402" s="290"/>
      <c r="O1402" s="292"/>
      <c r="P1402" s="170"/>
      <c r="Q1402" s="292"/>
      <c r="S1402" s="246"/>
      <c r="T1402" s="246"/>
      <c r="U1402" s="246"/>
      <c r="V1402" s="234"/>
      <c r="W1402" s="246"/>
      <c r="X1402" s="234"/>
      <c r="Y1402" s="246"/>
      <c r="Z1402" s="234"/>
      <c r="AA1402" s="246"/>
      <c r="AB1402" s="234"/>
      <c r="AC1402" s="246"/>
      <c r="AD1402" s="234"/>
      <c r="AE1402" s="246"/>
      <c r="AF1402" s="234"/>
      <c r="AG1402" s="246"/>
      <c r="AH1402" s="234"/>
      <c r="AI1402" s="246"/>
      <c r="AJ1402" s="246"/>
      <c r="AK1402" s="246"/>
      <c r="AL1402" s="246"/>
      <c r="AM1402" s="246"/>
      <c r="AN1402" s="246"/>
      <c r="AO1402" s="246"/>
      <c r="AP1402" s="246"/>
      <c r="AQ1402" s="246"/>
      <c r="AR1402" s="246"/>
      <c r="AS1402" s="246"/>
      <c r="AT1402" s="247"/>
      <c r="AU1402" s="247"/>
      <c r="AV1402" s="247"/>
      <c r="AW1402" s="247"/>
      <c r="AX1402" s="247"/>
      <c r="AY1402" s="247"/>
      <c r="AZ1402" s="247"/>
      <c r="BA1402" s="247"/>
      <c r="BB1402" s="247"/>
    </row>
    <row r="1403" spans="3:54" s="238" customFormat="1">
      <c r="C1403" s="239"/>
      <c r="D1403" s="240"/>
      <c r="E1403" s="239"/>
      <c r="F1403" s="241"/>
      <c r="G1403" s="239"/>
      <c r="H1403" s="290"/>
      <c r="I1403" s="239"/>
      <c r="J1403" s="290"/>
      <c r="K1403" s="243"/>
      <c r="L1403" s="290"/>
      <c r="M1403" s="243"/>
      <c r="N1403" s="290"/>
      <c r="O1403" s="292"/>
      <c r="P1403" s="170"/>
      <c r="Q1403" s="292"/>
      <c r="S1403" s="246"/>
      <c r="T1403" s="246"/>
      <c r="U1403" s="246"/>
      <c r="V1403" s="234"/>
      <c r="W1403" s="246"/>
      <c r="X1403" s="234"/>
      <c r="Y1403" s="246"/>
      <c r="Z1403" s="234"/>
      <c r="AA1403" s="246"/>
      <c r="AB1403" s="234"/>
      <c r="AC1403" s="246"/>
      <c r="AD1403" s="234"/>
      <c r="AE1403" s="246"/>
      <c r="AF1403" s="234"/>
      <c r="AG1403" s="246"/>
      <c r="AH1403" s="234"/>
      <c r="AI1403" s="246"/>
      <c r="AJ1403" s="246"/>
      <c r="AK1403" s="246"/>
      <c r="AL1403" s="246"/>
      <c r="AM1403" s="246"/>
      <c r="AN1403" s="246"/>
      <c r="AO1403" s="246"/>
      <c r="AP1403" s="246"/>
      <c r="AQ1403" s="246"/>
      <c r="AR1403" s="246"/>
      <c r="AS1403" s="246"/>
      <c r="AT1403" s="247"/>
      <c r="AU1403" s="247"/>
      <c r="AV1403" s="247"/>
      <c r="AW1403" s="247"/>
      <c r="AX1403" s="247"/>
      <c r="AY1403" s="247"/>
      <c r="AZ1403" s="247"/>
      <c r="BA1403" s="247"/>
      <c r="BB1403" s="247"/>
    </row>
    <row r="1404" spans="3:54" s="238" customFormat="1">
      <c r="C1404" s="239"/>
      <c r="D1404" s="240"/>
      <c r="E1404" s="239"/>
      <c r="F1404" s="241"/>
      <c r="G1404" s="239"/>
      <c r="H1404" s="290"/>
      <c r="I1404" s="239"/>
      <c r="J1404" s="290"/>
      <c r="K1404" s="243"/>
      <c r="L1404" s="290"/>
      <c r="M1404" s="243"/>
      <c r="N1404" s="290"/>
      <c r="O1404" s="292"/>
      <c r="P1404" s="170"/>
      <c r="Q1404" s="292"/>
      <c r="S1404" s="246"/>
      <c r="T1404" s="246"/>
      <c r="U1404" s="246"/>
      <c r="V1404" s="234"/>
      <c r="W1404" s="246"/>
      <c r="X1404" s="234"/>
      <c r="Y1404" s="246"/>
      <c r="Z1404" s="234"/>
      <c r="AA1404" s="246"/>
      <c r="AB1404" s="234"/>
      <c r="AC1404" s="246"/>
      <c r="AD1404" s="234"/>
      <c r="AE1404" s="246"/>
      <c r="AF1404" s="234"/>
      <c r="AG1404" s="246"/>
      <c r="AH1404" s="234"/>
      <c r="AI1404" s="246"/>
      <c r="AJ1404" s="246"/>
      <c r="AK1404" s="246"/>
      <c r="AL1404" s="246"/>
      <c r="AM1404" s="246"/>
      <c r="AN1404" s="246"/>
      <c r="AO1404" s="246"/>
      <c r="AP1404" s="246"/>
      <c r="AQ1404" s="246"/>
      <c r="AR1404" s="246"/>
      <c r="AS1404" s="246"/>
      <c r="AT1404" s="247"/>
      <c r="AU1404" s="247"/>
      <c r="AV1404" s="247"/>
      <c r="AW1404" s="247"/>
      <c r="AX1404" s="247"/>
      <c r="AY1404" s="247"/>
      <c r="AZ1404" s="247"/>
      <c r="BA1404" s="247"/>
      <c r="BB1404" s="247"/>
    </row>
    <row r="1405" spans="3:54" s="238" customFormat="1">
      <c r="C1405" s="239"/>
      <c r="D1405" s="240"/>
      <c r="E1405" s="239"/>
      <c r="F1405" s="241"/>
      <c r="G1405" s="239"/>
      <c r="H1405" s="290"/>
      <c r="I1405" s="239"/>
      <c r="J1405" s="290"/>
      <c r="K1405" s="243"/>
      <c r="L1405" s="290"/>
      <c r="M1405" s="243"/>
      <c r="N1405" s="290"/>
      <c r="O1405" s="292"/>
      <c r="P1405" s="170"/>
      <c r="Q1405" s="292"/>
      <c r="S1405" s="246"/>
      <c r="T1405" s="246"/>
      <c r="U1405" s="246"/>
      <c r="V1405" s="234"/>
      <c r="W1405" s="246"/>
      <c r="X1405" s="234"/>
      <c r="Y1405" s="246"/>
      <c r="Z1405" s="234"/>
      <c r="AA1405" s="246"/>
      <c r="AB1405" s="234"/>
      <c r="AC1405" s="246"/>
      <c r="AD1405" s="234"/>
      <c r="AE1405" s="246"/>
      <c r="AF1405" s="234"/>
      <c r="AG1405" s="246"/>
      <c r="AH1405" s="234"/>
      <c r="AI1405" s="246"/>
      <c r="AJ1405" s="246"/>
      <c r="AK1405" s="246"/>
      <c r="AL1405" s="246"/>
      <c r="AM1405" s="246"/>
      <c r="AN1405" s="246"/>
      <c r="AO1405" s="246"/>
      <c r="AP1405" s="246"/>
      <c r="AQ1405" s="246"/>
      <c r="AR1405" s="246"/>
      <c r="AS1405" s="246"/>
      <c r="AT1405" s="247"/>
      <c r="AU1405" s="247"/>
      <c r="AV1405" s="247"/>
      <c r="AW1405" s="247"/>
      <c r="AX1405" s="247"/>
      <c r="AY1405" s="247"/>
      <c r="AZ1405" s="247"/>
      <c r="BA1405" s="247"/>
      <c r="BB1405" s="247"/>
    </row>
    <row r="1406" spans="3:54" s="238" customFormat="1">
      <c r="C1406" s="239"/>
      <c r="D1406" s="240"/>
      <c r="E1406" s="239"/>
      <c r="F1406" s="241"/>
      <c r="G1406" s="239"/>
      <c r="H1406" s="290"/>
      <c r="I1406" s="239"/>
      <c r="J1406" s="290"/>
      <c r="K1406" s="243"/>
      <c r="L1406" s="290"/>
      <c r="M1406" s="243"/>
      <c r="N1406" s="290"/>
      <c r="O1406" s="292"/>
      <c r="P1406" s="170"/>
      <c r="Q1406" s="292"/>
      <c r="S1406" s="246"/>
      <c r="T1406" s="246"/>
      <c r="U1406" s="246"/>
      <c r="V1406" s="234"/>
      <c r="W1406" s="246"/>
      <c r="X1406" s="234"/>
      <c r="Y1406" s="246"/>
      <c r="Z1406" s="234"/>
      <c r="AA1406" s="246"/>
      <c r="AB1406" s="234"/>
      <c r="AC1406" s="246"/>
      <c r="AD1406" s="234"/>
      <c r="AE1406" s="246"/>
      <c r="AF1406" s="234"/>
      <c r="AG1406" s="246"/>
      <c r="AH1406" s="234"/>
      <c r="AI1406" s="246"/>
      <c r="AJ1406" s="246"/>
      <c r="AK1406" s="246"/>
      <c r="AL1406" s="246"/>
      <c r="AM1406" s="246"/>
      <c r="AN1406" s="246"/>
      <c r="AO1406" s="246"/>
      <c r="AP1406" s="246"/>
      <c r="AQ1406" s="246"/>
      <c r="AR1406" s="246"/>
      <c r="AS1406" s="246"/>
      <c r="AT1406" s="247"/>
      <c r="AU1406" s="247"/>
      <c r="AV1406" s="247"/>
      <c r="AW1406" s="247"/>
      <c r="AX1406" s="247"/>
      <c r="AY1406" s="247"/>
      <c r="AZ1406" s="247"/>
      <c r="BA1406" s="247"/>
      <c r="BB1406" s="247"/>
    </row>
    <row r="1407" spans="3:54" s="238" customFormat="1">
      <c r="C1407" s="239"/>
      <c r="D1407" s="240"/>
      <c r="E1407" s="239"/>
      <c r="F1407" s="241"/>
      <c r="G1407" s="239"/>
      <c r="H1407" s="290"/>
      <c r="I1407" s="239"/>
      <c r="J1407" s="290"/>
      <c r="K1407" s="243"/>
      <c r="L1407" s="290"/>
      <c r="M1407" s="243"/>
      <c r="N1407" s="290"/>
      <c r="O1407" s="292"/>
      <c r="P1407" s="170"/>
      <c r="Q1407" s="292"/>
      <c r="S1407" s="246"/>
      <c r="T1407" s="246"/>
      <c r="U1407" s="246"/>
      <c r="V1407" s="234"/>
      <c r="W1407" s="246"/>
      <c r="X1407" s="234"/>
      <c r="Y1407" s="246"/>
      <c r="Z1407" s="234"/>
      <c r="AA1407" s="246"/>
      <c r="AB1407" s="234"/>
      <c r="AC1407" s="246"/>
      <c r="AD1407" s="234"/>
      <c r="AE1407" s="246"/>
      <c r="AF1407" s="234"/>
      <c r="AG1407" s="246"/>
      <c r="AH1407" s="234"/>
      <c r="AI1407" s="246"/>
      <c r="AJ1407" s="246"/>
      <c r="AK1407" s="246"/>
      <c r="AL1407" s="246"/>
      <c r="AM1407" s="246"/>
      <c r="AN1407" s="246"/>
      <c r="AO1407" s="246"/>
      <c r="AP1407" s="246"/>
      <c r="AQ1407" s="246"/>
      <c r="AR1407" s="246"/>
      <c r="AS1407" s="246"/>
      <c r="AT1407" s="247"/>
      <c r="AU1407" s="247"/>
      <c r="AV1407" s="247"/>
      <c r="AW1407" s="247"/>
      <c r="AX1407" s="247"/>
      <c r="AY1407" s="247"/>
      <c r="AZ1407" s="247"/>
      <c r="BA1407" s="247"/>
      <c r="BB1407" s="247"/>
    </row>
    <row r="1408" spans="3:54" s="238" customFormat="1">
      <c r="C1408" s="239"/>
      <c r="D1408" s="240"/>
      <c r="E1408" s="239"/>
      <c r="F1408" s="241"/>
      <c r="G1408" s="239"/>
      <c r="H1408" s="290"/>
      <c r="I1408" s="239"/>
      <c r="J1408" s="290"/>
      <c r="K1408" s="243"/>
      <c r="L1408" s="290"/>
      <c r="M1408" s="243"/>
      <c r="N1408" s="290"/>
      <c r="O1408" s="292"/>
      <c r="P1408" s="170"/>
      <c r="Q1408" s="292"/>
      <c r="S1408" s="246"/>
      <c r="T1408" s="246"/>
      <c r="U1408" s="246"/>
      <c r="V1408" s="234"/>
      <c r="W1408" s="246"/>
      <c r="X1408" s="234"/>
      <c r="Y1408" s="246"/>
      <c r="Z1408" s="234"/>
      <c r="AA1408" s="246"/>
      <c r="AB1408" s="234"/>
      <c r="AC1408" s="246"/>
      <c r="AD1408" s="234"/>
      <c r="AE1408" s="246"/>
      <c r="AF1408" s="234"/>
      <c r="AG1408" s="246"/>
      <c r="AH1408" s="234"/>
      <c r="AI1408" s="246"/>
      <c r="AJ1408" s="246"/>
      <c r="AK1408" s="246"/>
      <c r="AL1408" s="246"/>
      <c r="AM1408" s="246"/>
      <c r="AN1408" s="246"/>
      <c r="AO1408" s="246"/>
      <c r="AP1408" s="246"/>
      <c r="AQ1408" s="246"/>
      <c r="AR1408" s="246"/>
      <c r="AS1408" s="246"/>
      <c r="AT1408" s="247"/>
      <c r="AU1408" s="247"/>
      <c r="AV1408" s="247"/>
      <c r="AW1408" s="247"/>
      <c r="AX1408" s="247"/>
      <c r="AY1408" s="247"/>
      <c r="AZ1408" s="247"/>
      <c r="BA1408" s="247"/>
      <c r="BB1408" s="247"/>
    </row>
    <row r="1409" spans="3:54" s="238" customFormat="1">
      <c r="C1409" s="239"/>
      <c r="D1409" s="240"/>
      <c r="E1409" s="239"/>
      <c r="F1409" s="241"/>
      <c r="G1409" s="239"/>
      <c r="H1409" s="290"/>
      <c r="I1409" s="239"/>
      <c r="J1409" s="290"/>
      <c r="K1409" s="243"/>
      <c r="L1409" s="290"/>
      <c r="M1409" s="243"/>
      <c r="N1409" s="290"/>
      <c r="O1409" s="292"/>
      <c r="P1409" s="170"/>
      <c r="Q1409" s="292"/>
      <c r="S1409" s="246"/>
      <c r="T1409" s="246"/>
      <c r="U1409" s="246"/>
      <c r="V1409" s="234"/>
      <c r="W1409" s="246"/>
      <c r="X1409" s="234"/>
      <c r="Y1409" s="246"/>
      <c r="Z1409" s="234"/>
      <c r="AA1409" s="246"/>
      <c r="AB1409" s="234"/>
      <c r="AC1409" s="246"/>
      <c r="AD1409" s="234"/>
      <c r="AE1409" s="246"/>
      <c r="AF1409" s="234"/>
      <c r="AG1409" s="246"/>
      <c r="AH1409" s="234"/>
      <c r="AI1409" s="246"/>
      <c r="AJ1409" s="246"/>
      <c r="AK1409" s="246"/>
      <c r="AL1409" s="246"/>
      <c r="AM1409" s="246"/>
      <c r="AN1409" s="246"/>
      <c r="AO1409" s="246"/>
      <c r="AP1409" s="246"/>
      <c r="AQ1409" s="246"/>
      <c r="AR1409" s="246"/>
      <c r="AS1409" s="246"/>
      <c r="AT1409" s="247"/>
      <c r="AU1409" s="247"/>
      <c r="AV1409" s="247"/>
      <c r="AW1409" s="247"/>
      <c r="AX1409" s="247"/>
      <c r="AY1409" s="247"/>
      <c r="AZ1409" s="247"/>
      <c r="BA1409" s="247"/>
      <c r="BB1409" s="247"/>
    </row>
    <row r="1410" spans="3:54" s="238" customFormat="1">
      <c r="C1410" s="239"/>
      <c r="D1410" s="240"/>
      <c r="E1410" s="239"/>
      <c r="F1410" s="241"/>
      <c r="G1410" s="239"/>
      <c r="H1410" s="290"/>
      <c r="I1410" s="239"/>
      <c r="J1410" s="290"/>
      <c r="K1410" s="243"/>
      <c r="L1410" s="290"/>
      <c r="M1410" s="243"/>
      <c r="N1410" s="290"/>
      <c r="O1410" s="292"/>
      <c r="P1410" s="170"/>
      <c r="Q1410" s="292"/>
      <c r="S1410" s="246"/>
      <c r="T1410" s="246"/>
      <c r="U1410" s="246"/>
      <c r="V1410" s="234"/>
      <c r="W1410" s="246"/>
      <c r="X1410" s="234"/>
      <c r="Y1410" s="246"/>
      <c r="Z1410" s="234"/>
      <c r="AA1410" s="246"/>
      <c r="AB1410" s="234"/>
      <c r="AC1410" s="246"/>
      <c r="AD1410" s="234"/>
      <c r="AE1410" s="246"/>
      <c r="AF1410" s="234"/>
      <c r="AG1410" s="246"/>
      <c r="AH1410" s="234"/>
      <c r="AI1410" s="246"/>
      <c r="AJ1410" s="246"/>
      <c r="AK1410" s="246"/>
      <c r="AL1410" s="246"/>
      <c r="AM1410" s="246"/>
      <c r="AN1410" s="246"/>
      <c r="AO1410" s="246"/>
      <c r="AP1410" s="246"/>
      <c r="AQ1410" s="246"/>
      <c r="AR1410" s="246"/>
      <c r="AS1410" s="246"/>
      <c r="AT1410" s="247"/>
      <c r="AU1410" s="247"/>
      <c r="AV1410" s="247"/>
      <c r="AW1410" s="247"/>
      <c r="AX1410" s="247"/>
      <c r="AY1410" s="247"/>
      <c r="AZ1410" s="247"/>
      <c r="BA1410" s="247"/>
      <c r="BB1410" s="247"/>
    </row>
    <row r="1411" spans="3:54" s="238" customFormat="1">
      <c r="C1411" s="239"/>
      <c r="D1411" s="240"/>
      <c r="E1411" s="239"/>
      <c r="F1411" s="241"/>
      <c r="G1411" s="239"/>
      <c r="H1411" s="290"/>
      <c r="I1411" s="239"/>
      <c r="J1411" s="290"/>
      <c r="K1411" s="243"/>
      <c r="L1411" s="290"/>
      <c r="M1411" s="243"/>
      <c r="N1411" s="290"/>
      <c r="O1411" s="292"/>
      <c r="P1411" s="170"/>
      <c r="Q1411" s="292"/>
      <c r="S1411" s="246"/>
      <c r="T1411" s="246"/>
      <c r="U1411" s="246"/>
      <c r="V1411" s="234"/>
      <c r="W1411" s="246"/>
      <c r="X1411" s="234"/>
      <c r="Y1411" s="246"/>
      <c r="Z1411" s="234"/>
      <c r="AA1411" s="246"/>
      <c r="AB1411" s="234"/>
      <c r="AC1411" s="246"/>
      <c r="AD1411" s="234"/>
      <c r="AE1411" s="246"/>
      <c r="AF1411" s="234"/>
      <c r="AG1411" s="246"/>
      <c r="AH1411" s="234"/>
      <c r="AI1411" s="246"/>
      <c r="AJ1411" s="246"/>
      <c r="AK1411" s="246"/>
      <c r="AL1411" s="246"/>
      <c r="AM1411" s="246"/>
      <c r="AN1411" s="246"/>
      <c r="AO1411" s="246"/>
      <c r="AP1411" s="246"/>
      <c r="AQ1411" s="246"/>
      <c r="AR1411" s="246"/>
      <c r="AS1411" s="246"/>
      <c r="AT1411" s="247"/>
      <c r="AU1411" s="247"/>
      <c r="AV1411" s="247"/>
      <c r="AW1411" s="247"/>
      <c r="AX1411" s="247"/>
      <c r="AY1411" s="247"/>
      <c r="AZ1411" s="247"/>
      <c r="BA1411" s="247"/>
      <c r="BB1411" s="247"/>
    </row>
    <row r="1412" spans="3:54" s="238" customFormat="1">
      <c r="C1412" s="239"/>
      <c r="D1412" s="240"/>
      <c r="E1412" s="239"/>
      <c r="F1412" s="241"/>
      <c r="G1412" s="239"/>
      <c r="H1412" s="290"/>
      <c r="I1412" s="239"/>
      <c r="J1412" s="290"/>
      <c r="K1412" s="243"/>
      <c r="L1412" s="290"/>
      <c r="M1412" s="243"/>
      <c r="N1412" s="290"/>
      <c r="O1412" s="292"/>
      <c r="P1412" s="170"/>
      <c r="Q1412" s="292"/>
      <c r="S1412" s="246"/>
      <c r="T1412" s="246"/>
      <c r="U1412" s="246"/>
      <c r="V1412" s="234"/>
      <c r="W1412" s="246"/>
      <c r="X1412" s="234"/>
      <c r="Y1412" s="246"/>
      <c r="Z1412" s="234"/>
      <c r="AA1412" s="246"/>
      <c r="AB1412" s="234"/>
      <c r="AC1412" s="246"/>
      <c r="AD1412" s="234"/>
      <c r="AE1412" s="246"/>
      <c r="AF1412" s="234"/>
      <c r="AG1412" s="246"/>
      <c r="AH1412" s="234"/>
      <c r="AI1412" s="246"/>
      <c r="AJ1412" s="246"/>
      <c r="AK1412" s="246"/>
      <c r="AL1412" s="246"/>
      <c r="AM1412" s="246"/>
      <c r="AN1412" s="246"/>
      <c r="AO1412" s="246"/>
      <c r="AP1412" s="246"/>
      <c r="AQ1412" s="246"/>
      <c r="AR1412" s="246"/>
      <c r="AS1412" s="246"/>
      <c r="AT1412" s="247"/>
      <c r="AU1412" s="247"/>
      <c r="AV1412" s="247"/>
      <c r="AW1412" s="247"/>
      <c r="AX1412" s="247"/>
      <c r="AY1412" s="247"/>
      <c r="AZ1412" s="247"/>
      <c r="BA1412" s="247"/>
      <c r="BB1412" s="247"/>
    </row>
    <row r="1413" spans="3:54" s="238" customFormat="1">
      <c r="C1413" s="239"/>
      <c r="D1413" s="240"/>
      <c r="E1413" s="239"/>
      <c r="F1413" s="241"/>
      <c r="G1413" s="239"/>
      <c r="H1413" s="290"/>
      <c r="I1413" s="239"/>
      <c r="J1413" s="290"/>
      <c r="K1413" s="243"/>
      <c r="L1413" s="290"/>
      <c r="M1413" s="243"/>
      <c r="N1413" s="290"/>
      <c r="O1413" s="292"/>
      <c r="P1413" s="170"/>
      <c r="Q1413" s="292"/>
      <c r="S1413" s="246"/>
      <c r="T1413" s="246"/>
      <c r="U1413" s="246"/>
      <c r="V1413" s="234"/>
      <c r="W1413" s="246"/>
      <c r="X1413" s="234"/>
      <c r="Y1413" s="246"/>
      <c r="Z1413" s="234"/>
      <c r="AA1413" s="246"/>
      <c r="AB1413" s="234"/>
      <c r="AC1413" s="246"/>
      <c r="AD1413" s="234"/>
      <c r="AE1413" s="246"/>
      <c r="AF1413" s="234"/>
      <c r="AG1413" s="246"/>
      <c r="AH1413" s="234"/>
      <c r="AI1413" s="246"/>
      <c r="AJ1413" s="246"/>
      <c r="AK1413" s="246"/>
      <c r="AL1413" s="246"/>
      <c r="AM1413" s="246"/>
      <c r="AN1413" s="246"/>
      <c r="AO1413" s="246"/>
      <c r="AP1413" s="246"/>
      <c r="AQ1413" s="246"/>
      <c r="AR1413" s="246"/>
      <c r="AS1413" s="246"/>
      <c r="AT1413" s="247"/>
      <c r="AU1413" s="247"/>
      <c r="AV1413" s="247"/>
      <c r="AW1413" s="247"/>
      <c r="AX1413" s="247"/>
      <c r="AY1413" s="247"/>
      <c r="AZ1413" s="247"/>
      <c r="BA1413" s="247"/>
      <c r="BB1413" s="247"/>
    </row>
    <row r="1414" spans="3:54" s="238" customFormat="1">
      <c r="C1414" s="239"/>
      <c r="D1414" s="240"/>
      <c r="E1414" s="239"/>
      <c r="F1414" s="241"/>
      <c r="G1414" s="239"/>
      <c r="H1414" s="290"/>
      <c r="I1414" s="239"/>
      <c r="J1414" s="290"/>
      <c r="K1414" s="243"/>
      <c r="L1414" s="290"/>
      <c r="M1414" s="243"/>
      <c r="N1414" s="290"/>
      <c r="O1414" s="292"/>
      <c r="P1414" s="170"/>
      <c r="Q1414" s="292"/>
      <c r="S1414" s="246"/>
      <c r="T1414" s="246"/>
      <c r="U1414" s="246"/>
      <c r="V1414" s="234"/>
      <c r="W1414" s="246"/>
      <c r="X1414" s="234"/>
      <c r="Y1414" s="246"/>
      <c r="Z1414" s="234"/>
      <c r="AA1414" s="246"/>
      <c r="AB1414" s="234"/>
      <c r="AC1414" s="246"/>
      <c r="AD1414" s="234"/>
      <c r="AE1414" s="246"/>
      <c r="AF1414" s="234"/>
      <c r="AG1414" s="246"/>
      <c r="AH1414" s="234"/>
      <c r="AI1414" s="246"/>
      <c r="AJ1414" s="246"/>
      <c r="AK1414" s="246"/>
      <c r="AL1414" s="246"/>
      <c r="AM1414" s="246"/>
      <c r="AN1414" s="246"/>
      <c r="AO1414" s="246"/>
      <c r="AP1414" s="246"/>
      <c r="AQ1414" s="246"/>
      <c r="AR1414" s="246"/>
      <c r="AS1414" s="246"/>
      <c r="AT1414" s="247"/>
      <c r="AU1414" s="247"/>
      <c r="AV1414" s="247"/>
      <c r="AW1414" s="247"/>
      <c r="AX1414" s="247"/>
      <c r="AY1414" s="247"/>
      <c r="AZ1414" s="247"/>
      <c r="BA1414" s="247"/>
      <c r="BB1414" s="247"/>
    </row>
    <row r="1415" spans="3:54" s="238" customFormat="1">
      <c r="C1415" s="239"/>
      <c r="D1415" s="240"/>
      <c r="E1415" s="239"/>
      <c r="F1415" s="241"/>
      <c r="G1415" s="239"/>
      <c r="H1415" s="290"/>
      <c r="I1415" s="239"/>
      <c r="J1415" s="290"/>
      <c r="K1415" s="243"/>
      <c r="L1415" s="290"/>
      <c r="M1415" s="243"/>
      <c r="N1415" s="290"/>
      <c r="O1415" s="292"/>
      <c r="P1415" s="170"/>
      <c r="Q1415" s="292"/>
      <c r="S1415" s="246"/>
      <c r="T1415" s="246"/>
      <c r="U1415" s="246"/>
      <c r="V1415" s="234"/>
      <c r="W1415" s="246"/>
      <c r="X1415" s="234"/>
      <c r="Y1415" s="246"/>
      <c r="Z1415" s="234"/>
      <c r="AA1415" s="246"/>
      <c r="AB1415" s="234"/>
      <c r="AC1415" s="246"/>
      <c r="AD1415" s="234"/>
      <c r="AE1415" s="246"/>
      <c r="AF1415" s="234"/>
      <c r="AG1415" s="246"/>
      <c r="AH1415" s="234"/>
      <c r="AI1415" s="246"/>
      <c r="AJ1415" s="246"/>
      <c r="AK1415" s="246"/>
      <c r="AL1415" s="246"/>
      <c r="AM1415" s="246"/>
      <c r="AN1415" s="246"/>
      <c r="AO1415" s="246"/>
      <c r="AP1415" s="246"/>
      <c r="AQ1415" s="246"/>
      <c r="AR1415" s="246"/>
      <c r="AS1415" s="246"/>
      <c r="AT1415" s="247"/>
      <c r="AU1415" s="247"/>
      <c r="AV1415" s="247"/>
      <c r="AW1415" s="247"/>
      <c r="AX1415" s="247"/>
      <c r="AY1415" s="247"/>
      <c r="AZ1415" s="247"/>
      <c r="BA1415" s="247"/>
      <c r="BB1415" s="247"/>
    </row>
    <row r="1416" spans="3:54" s="238" customFormat="1">
      <c r="C1416" s="239"/>
      <c r="D1416" s="240"/>
      <c r="E1416" s="239"/>
      <c r="F1416" s="241"/>
      <c r="G1416" s="239"/>
      <c r="H1416" s="290"/>
      <c r="I1416" s="239"/>
      <c r="J1416" s="290"/>
      <c r="K1416" s="243"/>
      <c r="L1416" s="290"/>
      <c r="M1416" s="243"/>
      <c r="N1416" s="290"/>
      <c r="O1416" s="292"/>
      <c r="P1416" s="170"/>
      <c r="Q1416" s="292"/>
      <c r="S1416" s="246"/>
      <c r="T1416" s="246"/>
      <c r="U1416" s="246"/>
      <c r="V1416" s="234"/>
      <c r="W1416" s="246"/>
      <c r="X1416" s="234"/>
      <c r="Y1416" s="246"/>
      <c r="Z1416" s="234"/>
      <c r="AA1416" s="246"/>
      <c r="AB1416" s="234"/>
      <c r="AC1416" s="246"/>
      <c r="AD1416" s="234"/>
      <c r="AE1416" s="246"/>
      <c r="AF1416" s="234"/>
      <c r="AG1416" s="246"/>
      <c r="AH1416" s="234"/>
      <c r="AI1416" s="246"/>
      <c r="AJ1416" s="246"/>
      <c r="AK1416" s="246"/>
      <c r="AL1416" s="246"/>
      <c r="AM1416" s="246"/>
      <c r="AN1416" s="246"/>
      <c r="AO1416" s="246"/>
      <c r="AP1416" s="246"/>
      <c r="AQ1416" s="246"/>
      <c r="AR1416" s="246"/>
      <c r="AS1416" s="246"/>
      <c r="AT1416" s="247"/>
      <c r="AU1416" s="247"/>
      <c r="AV1416" s="247"/>
      <c r="AW1416" s="247"/>
      <c r="AX1416" s="247"/>
      <c r="AY1416" s="247"/>
      <c r="AZ1416" s="247"/>
      <c r="BA1416" s="247"/>
      <c r="BB1416" s="247"/>
    </row>
    <row r="1417" spans="3:54" s="238" customFormat="1">
      <c r="C1417" s="239"/>
      <c r="D1417" s="240"/>
      <c r="E1417" s="239"/>
      <c r="F1417" s="241"/>
      <c r="G1417" s="239"/>
      <c r="H1417" s="290"/>
      <c r="I1417" s="239"/>
      <c r="J1417" s="290"/>
      <c r="K1417" s="243"/>
      <c r="L1417" s="290"/>
      <c r="M1417" s="243"/>
      <c r="N1417" s="290"/>
      <c r="O1417" s="292"/>
      <c r="P1417" s="170"/>
      <c r="Q1417" s="292"/>
      <c r="S1417" s="246"/>
      <c r="T1417" s="246"/>
      <c r="U1417" s="246"/>
      <c r="V1417" s="234"/>
      <c r="W1417" s="246"/>
      <c r="X1417" s="234"/>
      <c r="Y1417" s="246"/>
      <c r="Z1417" s="234"/>
      <c r="AA1417" s="246"/>
      <c r="AB1417" s="234"/>
      <c r="AC1417" s="246"/>
      <c r="AD1417" s="234"/>
      <c r="AE1417" s="246"/>
      <c r="AF1417" s="234"/>
      <c r="AG1417" s="246"/>
      <c r="AH1417" s="234"/>
      <c r="AI1417" s="246"/>
      <c r="AJ1417" s="246"/>
      <c r="AK1417" s="246"/>
      <c r="AL1417" s="246"/>
      <c r="AM1417" s="246"/>
      <c r="AN1417" s="246"/>
      <c r="AO1417" s="246"/>
      <c r="AP1417" s="246"/>
      <c r="AQ1417" s="246"/>
      <c r="AR1417" s="246"/>
      <c r="AS1417" s="246"/>
      <c r="AT1417" s="247"/>
      <c r="AU1417" s="247"/>
      <c r="AV1417" s="247"/>
      <c r="AW1417" s="247"/>
      <c r="AX1417" s="247"/>
      <c r="AY1417" s="247"/>
      <c r="AZ1417" s="247"/>
      <c r="BA1417" s="247"/>
      <c r="BB1417" s="247"/>
    </row>
    <row r="1418" spans="3:54" s="238" customFormat="1">
      <c r="C1418" s="239"/>
      <c r="D1418" s="240"/>
      <c r="E1418" s="239"/>
      <c r="F1418" s="241"/>
      <c r="G1418" s="239"/>
      <c r="H1418" s="290"/>
      <c r="I1418" s="239"/>
      <c r="J1418" s="290"/>
      <c r="K1418" s="243"/>
      <c r="L1418" s="290"/>
      <c r="M1418" s="243"/>
      <c r="N1418" s="290"/>
      <c r="O1418" s="292"/>
      <c r="P1418" s="170"/>
      <c r="Q1418" s="292"/>
      <c r="S1418" s="246"/>
      <c r="T1418" s="246"/>
      <c r="U1418" s="246"/>
      <c r="V1418" s="234"/>
      <c r="W1418" s="246"/>
      <c r="X1418" s="234"/>
      <c r="Y1418" s="246"/>
      <c r="Z1418" s="234"/>
      <c r="AA1418" s="246"/>
      <c r="AB1418" s="234"/>
      <c r="AC1418" s="246"/>
      <c r="AD1418" s="234"/>
      <c r="AE1418" s="246"/>
      <c r="AF1418" s="234"/>
      <c r="AG1418" s="246"/>
      <c r="AH1418" s="234"/>
      <c r="AI1418" s="246"/>
      <c r="AJ1418" s="246"/>
      <c r="AK1418" s="246"/>
      <c r="AL1418" s="246"/>
      <c r="AM1418" s="246"/>
      <c r="AN1418" s="246"/>
      <c r="AO1418" s="246"/>
      <c r="AP1418" s="246"/>
      <c r="AQ1418" s="246"/>
      <c r="AR1418" s="246"/>
      <c r="AS1418" s="246"/>
      <c r="AT1418" s="247"/>
      <c r="AU1418" s="247"/>
      <c r="AV1418" s="247"/>
      <c r="AW1418" s="247"/>
      <c r="AX1418" s="247"/>
      <c r="AY1418" s="247"/>
      <c r="AZ1418" s="247"/>
      <c r="BA1418" s="247"/>
      <c r="BB1418" s="247"/>
    </row>
    <row r="1419" spans="3:54" s="238" customFormat="1">
      <c r="C1419" s="239"/>
      <c r="D1419" s="240"/>
      <c r="E1419" s="239"/>
      <c r="F1419" s="241"/>
      <c r="G1419" s="239"/>
      <c r="H1419" s="290"/>
      <c r="I1419" s="239"/>
      <c r="J1419" s="290"/>
      <c r="K1419" s="243"/>
      <c r="L1419" s="290"/>
      <c r="M1419" s="243"/>
      <c r="N1419" s="290"/>
      <c r="O1419" s="292"/>
      <c r="P1419" s="170"/>
      <c r="Q1419" s="292"/>
      <c r="S1419" s="246"/>
      <c r="T1419" s="246"/>
      <c r="U1419" s="246"/>
      <c r="V1419" s="234"/>
      <c r="W1419" s="246"/>
      <c r="X1419" s="234"/>
      <c r="Y1419" s="246"/>
      <c r="Z1419" s="234"/>
      <c r="AA1419" s="246"/>
      <c r="AB1419" s="234"/>
      <c r="AC1419" s="246"/>
      <c r="AD1419" s="234"/>
      <c r="AE1419" s="246"/>
      <c r="AF1419" s="234"/>
      <c r="AG1419" s="246"/>
      <c r="AH1419" s="234"/>
      <c r="AI1419" s="246"/>
      <c r="AJ1419" s="246"/>
      <c r="AK1419" s="246"/>
      <c r="AL1419" s="246"/>
      <c r="AM1419" s="246"/>
      <c r="AN1419" s="246"/>
      <c r="AO1419" s="246"/>
      <c r="AP1419" s="246"/>
      <c r="AQ1419" s="246"/>
      <c r="AR1419" s="246"/>
      <c r="AS1419" s="246"/>
      <c r="AT1419" s="247"/>
      <c r="AU1419" s="247"/>
      <c r="AV1419" s="247"/>
      <c r="AW1419" s="247"/>
      <c r="AX1419" s="247"/>
      <c r="AY1419" s="247"/>
      <c r="AZ1419" s="247"/>
      <c r="BA1419" s="247"/>
      <c r="BB1419" s="247"/>
    </row>
    <row r="1420" spans="3:54" s="238" customFormat="1">
      <c r="C1420" s="239"/>
      <c r="D1420" s="240"/>
      <c r="E1420" s="239"/>
      <c r="F1420" s="241"/>
      <c r="G1420" s="239"/>
      <c r="H1420" s="290"/>
      <c r="I1420" s="239"/>
      <c r="J1420" s="290"/>
      <c r="K1420" s="243"/>
      <c r="L1420" s="290"/>
      <c r="M1420" s="243"/>
      <c r="N1420" s="290"/>
      <c r="O1420" s="292"/>
      <c r="P1420" s="170"/>
      <c r="Q1420" s="292"/>
      <c r="S1420" s="246"/>
      <c r="T1420" s="246"/>
      <c r="U1420" s="246"/>
      <c r="V1420" s="234"/>
      <c r="W1420" s="246"/>
      <c r="X1420" s="234"/>
      <c r="Y1420" s="246"/>
      <c r="Z1420" s="234"/>
      <c r="AA1420" s="246"/>
      <c r="AB1420" s="234"/>
      <c r="AC1420" s="246"/>
      <c r="AD1420" s="234"/>
      <c r="AE1420" s="246"/>
      <c r="AF1420" s="234"/>
      <c r="AG1420" s="246"/>
      <c r="AH1420" s="234"/>
      <c r="AI1420" s="246"/>
      <c r="AJ1420" s="246"/>
      <c r="AK1420" s="246"/>
      <c r="AL1420" s="246"/>
      <c r="AM1420" s="246"/>
      <c r="AN1420" s="246"/>
      <c r="AO1420" s="246"/>
      <c r="AP1420" s="246"/>
      <c r="AQ1420" s="246"/>
      <c r="AR1420" s="246"/>
      <c r="AS1420" s="246"/>
      <c r="AT1420" s="247"/>
      <c r="AU1420" s="247"/>
      <c r="AV1420" s="247"/>
      <c r="AW1420" s="247"/>
      <c r="AX1420" s="247"/>
      <c r="AY1420" s="247"/>
      <c r="AZ1420" s="247"/>
      <c r="BA1420" s="247"/>
      <c r="BB1420" s="247"/>
    </row>
    <row r="1421" spans="3:54" s="238" customFormat="1">
      <c r="C1421" s="239"/>
      <c r="D1421" s="240"/>
      <c r="E1421" s="239"/>
      <c r="F1421" s="241"/>
      <c r="G1421" s="239"/>
      <c r="H1421" s="290"/>
      <c r="I1421" s="239"/>
      <c r="J1421" s="290"/>
      <c r="K1421" s="243"/>
      <c r="L1421" s="290"/>
      <c r="M1421" s="243"/>
      <c r="N1421" s="290"/>
      <c r="O1421" s="292"/>
      <c r="P1421" s="170"/>
      <c r="Q1421" s="292"/>
      <c r="S1421" s="246"/>
      <c r="T1421" s="246"/>
      <c r="U1421" s="246"/>
      <c r="V1421" s="234"/>
      <c r="W1421" s="246"/>
      <c r="X1421" s="234"/>
      <c r="Y1421" s="246"/>
      <c r="Z1421" s="234"/>
      <c r="AA1421" s="246"/>
      <c r="AB1421" s="234"/>
      <c r="AC1421" s="246"/>
      <c r="AD1421" s="234"/>
      <c r="AE1421" s="246"/>
      <c r="AF1421" s="234"/>
      <c r="AG1421" s="246"/>
      <c r="AH1421" s="234"/>
      <c r="AI1421" s="246"/>
      <c r="AJ1421" s="246"/>
      <c r="AK1421" s="246"/>
      <c r="AL1421" s="246"/>
      <c r="AM1421" s="246"/>
      <c r="AN1421" s="246"/>
      <c r="AO1421" s="246"/>
      <c r="AP1421" s="246"/>
      <c r="AQ1421" s="246"/>
      <c r="AR1421" s="246"/>
      <c r="AS1421" s="246"/>
      <c r="AT1421" s="247"/>
      <c r="AU1421" s="247"/>
      <c r="AV1421" s="247"/>
      <c r="AW1421" s="247"/>
      <c r="AX1421" s="247"/>
      <c r="AY1421" s="247"/>
      <c r="AZ1421" s="247"/>
      <c r="BA1421" s="247"/>
      <c r="BB1421" s="247"/>
    </row>
    <row r="1422" spans="3:54" s="238" customFormat="1">
      <c r="C1422" s="239"/>
      <c r="D1422" s="240"/>
      <c r="E1422" s="239"/>
      <c r="F1422" s="241"/>
      <c r="G1422" s="239"/>
      <c r="H1422" s="290"/>
      <c r="I1422" s="239"/>
      <c r="J1422" s="290"/>
      <c r="K1422" s="243"/>
      <c r="L1422" s="290"/>
      <c r="M1422" s="243"/>
      <c r="N1422" s="290"/>
      <c r="O1422" s="292"/>
      <c r="P1422" s="170"/>
      <c r="Q1422" s="292"/>
      <c r="S1422" s="246"/>
      <c r="T1422" s="246"/>
      <c r="U1422" s="246"/>
      <c r="V1422" s="234"/>
      <c r="W1422" s="246"/>
      <c r="X1422" s="234"/>
      <c r="Y1422" s="246"/>
      <c r="Z1422" s="234"/>
      <c r="AA1422" s="246"/>
      <c r="AB1422" s="234"/>
      <c r="AC1422" s="246"/>
      <c r="AD1422" s="234"/>
      <c r="AE1422" s="246"/>
      <c r="AF1422" s="234"/>
      <c r="AG1422" s="246"/>
      <c r="AH1422" s="234"/>
      <c r="AI1422" s="246"/>
      <c r="AJ1422" s="246"/>
      <c r="AK1422" s="246"/>
      <c r="AL1422" s="246"/>
      <c r="AM1422" s="246"/>
      <c r="AN1422" s="246"/>
      <c r="AO1422" s="246"/>
      <c r="AP1422" s="246"/>
      <c r="AQ1422" s="246"/>
      <c r="AR1422" s="246"/>
      <c r="AS1422" s="246"/>
      <c r="AT1422" s="247"/>
      <c r="AU1422" s="247"/>
      <c r="AV1422" s="247"/>
      <c r="AW1422" s="247"/>
      <c r="AX1422" s="247"/>
      <c r="AY1422" s="247"/>
      <c r="AZ1422" s="247"/>
      <c r="BA1422" s="247"/>
      <c r="BB1422" s="247"/>
    </row>
    <row r="1423" spans="3:54" s="238" customFormat="1">
      <c r="C1423" s="239"/>
      <c r="D1423" s="240"/>
      <c r="E1423" s="239"/>
      <c r="F1423" s="241"/>
      <c r="G1423" s="239"/>
      <c r="H1423" s="290"/>
      <c r="I1423" s="239"/>
      <c r="J1423" s="290"/>
      <c r="K1423" s="243"/>
      <c r="L1423" s="290"/>
      <c r="M1423" s="243"/>
      <c r="N1423" s="290"/>
      <c r="O1423" s="292"/>
      <c r="P1423" s="170"/>
      <c r="Q1423" s="292"/>
      <c r="S1423" s="246"/>
      <c r="T1423" s="246"/>
      <c r="U1423" s="246"/>
      <c r="V1423" s="234"/>
      <c r="W1423" s="246"/>
      <c r="X1423" s="234"/>
      <c r="Y1423" s="246"/>
      <c r="Z1423" s="234"/>
      <c r="AA1423" s="246"/>
      <c r="AB1423" s="234"/>
      <c r="AC1423" s="246"/>
      <c r="AD1423" s="234"/>
      <c r="AE1423" s="246"/>
      <c r="AF1423" s="234"/>
      <c r="AG1423" s="246"/>
      <c r="AH1423" s="234"/>
      <c r="AI1423" s="246"/>
      <c r="AJ1423" s="246"/>
      <c r="AK1423" s="246"/>
      <c r="AL1423" s="246"/>
      <c r="AM1423" s="246"/>
      <c r="AN1423" s="246"/>
      <c r="AO1423" s="246"/>
      <c r="AP1423" s="246"/>
      <c r="AQ1423" s="246"/>
      <c r="AR1423" s="246"/>
      <c r="AS1423" s="246"/>
      <c r="AT1423" s="247"/>
      <c r="AU1423" s="247"/>
      <c r="AV1423" s="247"/>
      <c r="AW1423" s="247"/>
      <c r="AX1423" s="247"/>
      <c r="AY1423" s="247"/>
      <c r="AZ1423" s="247"/>
      <c r="BA1423" s="247"/>
      <c r="BB1423" s="247"/>
    </row>
    <row r="1424" spans="3:54" s="238" customFormat="1">
      <c r="C1424" s="239"/>
      <c r="D1424" s="240"/>
      <c r="E1424" s="239"/>
      <c r="F1424" s="241"/>
      <c r="G1424" s="239"/>
      <c r="H1424" s="290"/>
      <c r="I1424" s="239"/>
      <c r="J1424" s="290"/>
      <c r="K1424" s="243"/>
      <c r="L1424" s="290"/>
      <c r="M1424" s="243"/>
      <c r="N1424" s="290"/>
      <c r="O1424" s="292"/>
      <c r="P1424" s="170"/>
      <c r="Q1424" s="292"/>
      <c r="S1424" s="246"/>
      <c r="T1424" s="246"/>
      <c r="U1424" s="246"/>
      <c r="V1424" s="234"/>
      <c r="W1424" s="246"/>
      <c r="X1424" s="234"/>
      <c r="Y1424" s="246"/>
      <c r="Z1424" s="234"/>
      <c r="AA1424" s="246"/>
      <c r="AB1424" s="234"/>
      <c r="AC1424" s="246"/>
      <c r="AD1424" s="234"/>
      <c r="AE1424" s="246"/>
      <c r="AF1424" s="234"/>
      <c r="AG1424" s="246"/>
      <c r="AH1424" s="234"/>
      <c r="AI1424" s="246"/>
      <c r="AJ1424" s="246"/>
      <c r="AK1424" s="246"/>
      <c r="AL1424" s="246"/>
      <c r="AM1424" s="246"/>
      <c r="AN1424" s="246"/>
      <c r="AO1424" s="246"/>
      <c r="AP1424" s="246"/>
      <c r="AQ1424" s="246"/>
      <c r="AR1424" s="246"/>
      <c r="AS1424" s="246"/>
      <c r="AT1424" s="247"/>
      <c r="AU1424" s="247"/>
      <c r="AV1424" s="247"/>
      <c r="AW1424" s="247"/>
      <c r="AX1424" s="247"/>
      <c r="AY1424" s="247"/>
      <c r="AZ1424" s="247"/>
      <c r="BA1424" s="247"/>
      <c r="BB1424" s="247"/>
    </row>
    <row r="1425" spans="3:54" s="238" customFormat="1">
      <c r="C1425" s="239"/>
      <c r="D1425" s="240"/>
      <c r="E1425" s="239"/>
      <c r="F1425" s="241"/>
      <c r="G1425" s="239"/>
      <c r="H1425" s="290"/>
      <c r="I1425" s="239"/>
      <c r="J1425" s="290"/>
      <c r="K1425" s="243"/>
      <c r="L1425" s="290"/>
      <c r="M1425" s="243"/>
      <c r="N1425" s="290"/>
      <c r="O1425" s="292"/>
      <c r="P1425" s="170"/>
      <c r="Q1425" s="292"/>
      <c r="S1425" s="246"/>
      <c r="T1425" s="246"/>
      <c r="U1425" s="246"/>
      <c r="V1425" s="234"/>
      <c r="W1425" s="246"/>
      <c r="X1425" s="234"/>
      <c r="Y1425" s="246"/>
      <c r="Z1425" s="234"/>
      <c r="AA1425" s="246"/>
      <c r="AB1425" s="234"/>
      <c r="AC1425" s="246"/>
      <c r="AD1425" s="234"/>
      <c r="AE1425" s="246"/>
      <c r="AF1425" s="234"/>
      <c r="AG1425" s="246"/>
      <c r="AH1425" s="234"/>
      <c r="AI1425" s="246"/>
      <c r="AJ1425" s="246"/>
      <c r="AK1425" s="246"/>
      <c r="AL1425" s="246"/>
      <c r="AM1425" s="246"/>
      <c r="AN1425" s="246"/>
      <c r="AO1425" s="246"/>
      <c r="AP1425" s="246"/>
      <c r="AQ1425" s="246"/>
      <c r="AR1425" s="246"/>
      <c r="AS1425" s="246"/>
      <c r="AT1425" s="247"/>
      <c r="AU1425" s="247"/>
      <c r="AV1425" s="247"/>
      <c r="AW1425" s="247"/>
      <c r="AX1425" s="247"/>
      <c r="AY1425" s="247"/>
      <c r="AZ1425" s="247"/>
      <c r="BA1425" s="247"/>
      <c r="BB1425" s="247"/>
    </row>
    <row r="1426" spans="3:54" s="238" customFormat="1">
      <c r="C1426" s="239"/>
      <c r="D1426" s="240"/>
      <c r="E1426" s="239"/>
      <c r="F1426" s="241"/>
      <c r="G1426" s="239"/>
      <c r="H1426" s="290"/>
      <c r="I1426" s="239"/>
      <c r="J1426" s="290"/>
      <c r="K1426" s="243"/>
      <c r="L1426" s="290"/>
      <c r="M1426" s="243"/>
      <c r="N1426" s="290"/>
      <c r="O1426" s="292"/>
      <c r="P1426" s="170"/>
      <c r="Q1426" s="292"/>
      <c r="S1426" s="246"/>
      <c r="T1426" s="246"/>
      <c r="U1426" s="246"/>
      <c r="V1426" s="234"/>
      <c r="W1426" s="246"/>
      <c r="X1426" s="234"/>
      <c r="Y1426" s="246"/>
      <c r="Z1426" s="234"/>
      <c r="AA1426" s="246"/>
      <c r="AB1426" s="234"/>
      <c r="AC1426" s="246"/>
      <c r="AD1426" s="234"/>
      <c r="AE1426" s="246"/>
      <c r="AF1426" s="234"/>
      <c r="AG1426" s="246"/>
      <c r="AH1426" s="234"/>
      <c r="AI1426" s="246"/>
      <c r="AJ1426" s="246"/>
      <c r="AK1426" s="246"/>
      <c r="AL1426" s="246"/>
      <c r="AM1426" s="246"/>
      <c r="AN1426" s="246"/>
      <c r="AO1426" s="246"/>
      <c r="AP1426" s="246"/>
      <c r="AQ1426" s="246"/>
      <c r="AR1426" s="246"/>
      <c r="AS1426" s="246"/>
      <c r="AT1426" s="247"/>
      <c r="AU1426" s="247"/>
      <c r="AV1426" s="247"/>
      <c r="AW1426" s="247"/>
      <c r="AX1426" s="247"/>
      <c r="AY1426" s="247"/>
      <c r="AZ1426" s="247"/>
      <c r="BA1426" s="247"/>
      <c r="BB1426" s="247"/>
    </row>
    <row r="1427" spans="3:54" s="238" customFormat="1">
      <c r="C1427" s="239"/>
      <c r="D1427" s="240"/>
      <c r="E1427" s="239"/>
      <c r="F1427" s="241"/>
      <c r="G1427" s="239"/>
      <c r="H1427" s="290"/>
      <c r="I1427" s="239"/>
      <c r="J1427" s="290"/>
      <c r="K1427" s="243"/>
      <c r="L1427" s="290"/>
      <c r="M1427" s="243"/>
      <c r="N1427" s="290"/>
      <c r="O1427" s="292"/>
      <c r="P1427" s="170"/>
      <c r="Q1427" s="292"/>
      <c r="S1427" s="246"/>
      <c r="T1427" s="246"/>
      <c r="U1427" s="246"/>
      <c r="V1427" s="234"/>
      <c r="W1427" s="246"/>
      <c r="X1427" s="234"/>
      <c r="Y1427" s="246"/>
      <c r="Z1427" s="234"/>
      <c r="AA1427" s="246"/>
      <c r="AB1427" s="234"/>
      <c r="AC1427" s="246"/>
      <c r="AD1427" s="234"/>
      <c r="AE1427" s="246"/>
      <c r="AF1427" s="234"/>
      <c r="AG1427" s="246"/>
      <c r="AH1427" s="234"/>
      <c r="AI1427" s="246"/>
      <c r="AJ1427" s="246"/>
      <c r="AK1427" s="246"/>
      <c r="AL1427" s="246"/>
      <c r="AM1427" s="246"/>
      <c r="AN1427" s="246"/>
      <c r="AO1427" s="246"/>
      <c r="AP1427" s="246"/>
      <c r="AQ1427" s="246"/>
      <c r="AR1427" s="246"/>
      <c r="AS1427" s="246"/>
      <c r="AT1427" s="247"/>
      <c r="AU1427" s="247"/>
      <c r="AV1427" s="247"/>
      <c r="AW1427" s="247"/>
      <c r="AX1427" s="247"/>
      <c r="AY1427" s="247"/>
      <c r="AZ1427" s="247"/>
      <c r="BA1427" s="247"/>
      <c r="BB1427" s="247"/>
    </row>
    <row r="1428" spans="3:54" s="238" customFormat="1">
      <c r="C1428" s="239"/>
      <c r="D1428" s="240"/>
      <c r="E1428" s="239"/>
      <c r="F1428" s="241"/>
      <c r="G1428" s="239"/>
      <c r="H1428" s="290"/>
      <c r="I1428" s="239"/>
      <c r="J1428" s="290"/>
      <c r="K1428" s="243"/>
      <c r="L1428" s="290"/>
      <c r="M1428" s="243"/>
      <c r="N1428" s="290"/>
      <c r="O1428" s="292"/>
      <c r="P1428" s="170"/>
      <c r="Q1428" s="292"/>
      <c r="S1428" s="246"/>
      <c r="T1428" s="246"/>
      <c r="U1428" s="246"/>
      <c r="V1428" s="234"/>
      <c r="W1428" s="246"/>
      <c r="X1428" s="234"/>
      <c r="Y1428" s="246"/>
      <c r="Z1428" s="234"/>
      <c r="AA1428" s="246"/>
      <c r="AB1428" s="234"/>
      <c r="AC1428" s="246"/>
      <c r="AD1428" s="234"/>
      <c r="AE1428" s="246"/>
      <c r="AF1428" s="234"/>
      <c r="AG1428" s="246"/>
      <c r="AH1428" s="234"/>
      <c r="AI1428" s="246"/>
      <c r="AJ1428" s="246"/>
      <c r="AK1428" s="246"/>
      <c r="AL1428" s="246"/>
      <c r="AM1428" s="246"/>
      <c r="AN1428" s="246"/>
      <c r="AO1428" s="246"/>
      <c r="AP1428" s="246"/>
      <c r="AQ1428" s="246"/>
      <c r="AR1428" s="246"/>
      <c r="AS1428" s="246"/>
      <c r="AT1428" s="247"/>
      <c r="AU1428" s="247"/>
      <c r="AV1428" s="247"/>
      <c r="AW1428" s="247"/>
      <c r="AX1428" s="247"/>
      <c r="AY1428" s="247"/>
      <c r="AZ1428" s="247"/>
      <c r="BA1428" s="247"/>
      <c r="BB1428" s="247"/>
    </row>
    <row r="1429" spans="3:54" s="238" customFormat="1">
      <c r="C1429" s="239"/>
      <c r="D1429" s="240"/>
      <c r="E1429" s="239"/>
      <c r="F1429" s="241"/>
      <c r="G1429" s="239"/>
      <c r="H1429" s="290"/>
      <c r="I1429" s="239"/>
      <c r="J1429" s="290"/>
      <c r="K1429" s="243"/>
      <c r="L1429" s="290"/>
      <c r="M1429" s="243"/>
      <c r="N1429" s="290"/>
      <c r="O1429" s="292"/>
      <c r="P1429" s="170"/>
      <c r="Q1429" s="292"/>
      <c r="S1429" s="246"/>
      <c r="T1429" s="246"/>
      <c r="U1429" s="246"/>
      <c r="V1429" s="234"/>
      <c r="W1429" s="246"/>
      <c r="X1429" s="234"/>
      <c r="Y1429" s="246"/>
      <c r="Z1429" s="234"/>
      <c r="AA1429" s="246"/>
      <c r="AB1429" s="234"/>
      <c r="AC1429" s="246"/>
      <c r="AD1429" s="234"/>
      <c r="AE1429" s="246"/>
      <c r="AF1429" s="234"/>
      <c r="AG1429" s="246"/>
      <c r="AH1429" s="234"/>
      <c r="AI1429" s="246"/>
      <c r="AJ1429" s="246"/>
      <c r="AK1429" s="246"/>
      <c r="AL1429" s="246"/>
      <c r="AM1429" s="246"/>
      <c r="AN1429" s="246"/>
      <c r="AO1429" s="246"/>
      <c r="AP1429" s="246"/>
      <c r="AQ1429" s="246"/>
      <c r="AR1429" s="246"/>
      <c r="AS1429" s="246"/>
      <c r="AT1429" s="247"/>
      <c r="AU1429" s="247"/>
      <c r="AV1429" s="247"/>
      <c r="AW1429" s="247"/>
      <c r="AX1429" s="247"/>
      <c r="AY1429" s="247"/>
      <c r="AZ1429" s="247"/>
      <c r="BA1429" s="247"/>
      <c r="BB1429" s="247"/>
    </row>
    <row r="1430" spans="3:54" s="238" customFormat="1">
      <c r="C1430" s="239"/>
      <c r="D1430" s="240"/>
      <c r="E1430" s="239"/>
      <c r="F1430" s="241"/>
      <c r="G1430" s="239"/>
      <c r="H1430" s="290"/>
      <c r="I1430" s="239"/>
      <c r="J1430" s="290"/>
      <c r="K1430" s="243"/>
      <c r="L1430" s="290"/>
      <c r="M1430" s="243"/>
      <c r="N1430" s="290"/>
      <c r="O1430" s="292"/>
      <c r="P1430" s="170"/>
      <c r="Q1430" s="292"/>
      <c r="S1430" s="246"/>
      <c r="T1430" s="246"/>
      <c r="U1430" s="246"/>
      <c r="V1430" s="234"/>
      <c r="W1430" s="246"/>
      <c r="X1430" s="234"/>
      <c r="Y1430" s="246"/>
      <c r="Z1430" s="234"/>
      <c r="AA1430" s="246"/>
      <c r="AB1430" s="234"/>
      <c r="AC1430" s="246"/>
      <c r="AD1430" s="234"/>
      <c r="AE1430" s="246"/>
      <c r="AF1430" s="234"/>
      <c r="AG1430" s="246"/>
      <c r="AH1430" s="234"/>
      <c r="AI1430" s="246"/>
      <c r="AJ1430" s="246"/>
      <c r="AK1430" s="246"/>
      <c r="AL1430" s="246"/>
      <c r="AM1430" s="246"/>
      <c r="AN1430" s="246"/>
      <c r="AO1430" s="246"/>
      <c r="AP1430" s="246"/>
      <c r="AQ1430" s="246"/>
      <c r="AR1430" s="246"/>
      <c r="AS1430" s="246"/>
      <c r="AT1430" s="247"/>
      <c r="AU1430" s="247"/>
      <c r="AV1430" s="247"/>
      <c r="AW1430" s="247"/>
      <c r="AX1430" s="247"/>
      <c r="AY1430" s="247"/>
      <c r="AZ1430" s="247"/>
      <c r="BA1430" s="247"/>
      <c r="BB1430" s="247"/>
    </row>
    <row r="1431" spans="3:54" s="238" customFormat="1">
      <c r="C1431" s="239"/>
      <c r="D1431" s="240"/>
      <c r="E1431" s="239"/>
      <c r="F1431" s="241"/>
      <c r="G1431" s="239"/>
      <c r="H1431" s="290"/>
      <c r="I1431" s="239"/>
      <c r="J1431" s="290"/>
      <c r="K1431" s="243"/>
      <c r="L1431" s="290"/>
      <c r="M1431" s="243"/>
      <c r="N1431" s="290"/>
      <c r="O1431" s="292"/>
      <c r="P1431" s="170"/>
      <c r="Q1431" s="292"/>
      <c r="S1431" s="246"/>
      <c r="T1431" s="246"/>
      <c r="U1431" s="246"/>
      <c r="V1431" s="234"/>
      <c r="W1431" s="246"/>
      <c r="X1431" s="234"/>
      <c r="Y1431" s="246"/>
      <c r="Z1431" s="234"/>
      <c r="AA1431" s="246"/>
      <c r="AB1431" s="234"/>
      <c r="AC1431" s="246"/>
      <c r="AD1431" s="234"/>
      <c r="AE1431" s="246"/>
      <c r="AF1431" s="234"/>
      <c r="AG1431" s="246"/>
      <c r="AH1431" s="234"/>
      <c r="AI1431" s="246"/>
      <c r="AJ1431" s="246"/>
      <c r="AK1431" s="246"/>
      <c r="AL1431" s="246"/>
      <c r="AM1431" s="246"/>
      <c r="AN1431" s="246"/>
      <c r="AO1431" s="246"/>
      <c r="AP1431" s="246"/>
      <c r="AQ1431" s="246"/>
      <c r="AR1431" s="246"/>
      <c r="AS1431" s="246"/>
      <c r="AT1431" s="247"/>
      <c r="AU1431" s="247"/>
      <c r="AV1431" s="247"/>
      <c r="AW1431" s="247"/>
      <c r="AX1431" s="247"/>
      <c r="AY1431" s="247"/>
      <c r="AZ1431" s="247"/>
      <c r="BA1431" s="247"/>
      <c r="BB1431" s="247"/>
    </row>
    <row r="1432" spans="3:54" s="238" customFormat="1">
      <c r="C1432" s="239"/>
      <c r="D1432" s="240"/>
      <c r="E1432" s="239"/>
      <c r="F1432" s="241"/>
      <c r="G1432" s="239"/>
      <c r="H1432" s="290"/>
      <c r="I1432" s="239"/>
      <c r="J1432" s="290"/>
      <c r="K1432" s="243"/>
      <c r="L1432" s="290"/>
      <c r="M1432" s="243"/>
      <c r="N1432" s="290"/>
      <c r="O1432" s="292"/>
      <c r="P1432" s="170"/>
      <c r="Q1432" s="292"/>
      <c r="S1432" s="246"/>
      <c r="T1432" s="246"/>
      <c r="U1432" s="246"/>
      <c r="V1432" s="234"/>
      <c r="W1432" s="246"/>
      <c r="X1432" s="234"/>
      <c r="Y1432" s="246"/>
      <c r="Z1432" s="234"/>
      <c r="AA1432" s="246"/>
      <c r="AB1432" s="234"/>
      <c r="AC1432" s="246"/>
      <c r="AD1432" s="234"/>
      <c r="AE1432" s="246"/>
      <c r="AF1432" s="234"/>
      <c r="AG1432" s="246"/>
      <c r="AH1432" s="234"/>
      <c r="AI1432" s="246"/>
      <c r="AJ1432" s="246"/>
      <c r="AK1432" s="246"/>
      <c r="AL1432" s="246"/>
      <c r="AM1432" s="246"/>
      <c r="AN1432" s="246"/>
      <c r="AO1432" s="246"/>
      <c r="AP1432" s="246"/>
      <c r="AQ1432" s="246"/>
      <c r="AR1432" s="246"/>
      <c r="AS1432" s="246"/>
      <c r="AT1432" s="247"/>
      <c r="AU1432" s="247"/>
      <c r="AV1432" s="247"/>
      <c r="AW1432" s="247"/>
      <c r="AX1432" s="247"/>
      <c r="AY1432" s="247"/>
      <c r="AZ1432" s="247"/>
      <c r="BA1432" s="247"/>
      <c r="BB1432" s="247"/>
    </row>
    <row r="1433" spans="3:54" s="238" customFormat="1">
      <c r="C1433" s="239"/>
      <c r="D1433" s="240"/>
      <c r="E1433" s="239"/>
      <c r="F1433" s="241"/>
      <c r="G1433" s="239"/>
      <c r="H1433" s="290"/>
      <c r="I1433" s="239"/>
      <c r="J1433" s="290"/>
      <c r="K1433" s="243"/>
      <c r="L1433" s="290"/>
      <c r="M1433" s="243"/>
      <c r="N1433" s="290"/>
      <c r="O1433" s="292"/>
      <c r="P1433" s="170"/>
      <c r="Q1433" s="292"/>
      <c r="S1433" s="246"/>
      <c r="T1433" s="246"/>
      <c r="U1433" s="246"/>
      <c r="V1433" s="234"/>
      <c r="W1433" s="246"/>
      <c r="X1433" s="234"/>
      <c r="Y1433" s="246"/>
      <c r="Z1433" s="234"/>
      <c r="AA1433" s="246"/>
      <c r="AB1433" s="234"/>
      <c r="AC1433" s="246"/>
      <c r="AD1433" s="234"/>
      <c r="AE1433" s="246"/>
      <c r="AF1433" s="234"/>
      <c r="AG1433" s="246"/>
      <c r="AH1433" s="234"/>
      <c r="AI1433" s="246"/>
      <c r="AJ1433" s="246"/>
      <c r="AK1433" s="246"/>
      <c r="AL1433" s="246"/>
      <c r="AM1433" s="246"/>
      <c r="AN1433" s="246"/>
      <c r="AO1433" s="246"/>
      <c r="AP1433" s="246"/>
      <c r="AQ1433" s="246"/>
      <c r="AR1433" s="246"/>
      <c r="AS1433" s="246"/>
      <c r="AT1433" s="247"/>
      <c r="AU1433" s="247"/>
      <c r="AV1433" s="247"/>
      <c r="AW1433" s="247"/>
      <c r="AX1433" s="247"/>
      <c r="AY1433" s="247"/>
      <c r="AZ1433" s="247"/>
      <c r="BA1433" s="247"/>
      <c r="BB1433" s="247"/>
    </row>
    <row r="1434" spans="3:54" s="238" customFormat="1">
      <c r="C1434" s="239"/>
      <c r="D1434" s="240"/>
      <c r="E1434" s="239"/>
      <c r="F1434" s="241"/>
      <c r="G1434" s="239"/>
      <c r="H1434" s="290"/>
      <c r="I1434" s="239"/>
      <c r="J1434" s="290"/>
      <c r="K1434" s="243"/>
      <c r="L1434" s="290"/>
      <c r="M1434" s="243"/>
      <c r="N1434" s="290"/>
      <c r="O1434" s="292"/>
      <c r="P1434" s="170"/>
      <c r="Q1434" s="292"/>
      <c r="S1434" s="246"/>
      <c r="T1434" s="246"/>
      <c r="U1434" s="246"/>
      <c r="V1434" s="234"/>
      <c r="W1434" s="246"/>
      <c r="X1434" s="234"/>
      <c r="Y1434" s="246"/>
      <c r="Z1434" s="234"/>
      <c r="AA1434" s="246"/>
      <c r="AB1434" s="234"/>
      <c r="AC1434" s="246"/>
      <c r="AD1434" s="234"/>
      <c r="AE1434" s="246"/>
      <c r="AF1434" s="234"/>
      <c r="AG1434" s="246"/>
      <c r="AH1434" s="234"/>
      <c r="AI1434" s="246"/>
      <c r="AJ1434" s="246"/>
      <c r="AK1434" s="246"/>
      <c r="AL1434" s="246"/>
      <c r="AM1434" s="246"/>
      <c r="AN1434" s="246"/>
      <c r="AO1434" s="246"/>
      <c r="AP1434" s="246"/>
      <c r="AQ1434" s="246"/>
      <c r="AR1434" s="246"/>
      <c r="AS1434" s="246"/>
      <c r="AT1434" s="247"/>
      <c r="AU1434" s="247"/>
      <c r="AV1434" s="247"/>
      <c r="AW1434" s="247"/>
      <c r="AX1434" s="247"/>
      <c r="AY1434" s="247"/>
      <c r="AZ1434" s="247"/>
      <c r="BA1434" s="247"/>
      <c r="BB1434" s="247"/>
    </row>
    <row r="1435" spans="3:54" s="238" customFormat="1">
      <c r="C1435" s="239"/>
      <c r="D1435" s="240"/>
      <c r="E1435" s="239"/>
      <c r="F1435" s="241"/>
      <c r="G1435" s="239"/>
      <c r="H1435" s="290"/>
      <c r="I1435" s="239"/>
      <c r="J1435" s="290"/>
      <c r="K1435" s="243"/>
      <c r="L1435" s="290"/>
      <c r="M1435" s="243"/>
      <c r="N1435" s="290"/>
      <c r="O1435" s="292"/>
      <c r="P1435" s="170"/>
      <c r="Q1435" s="292"/>
      <c r="S1435" s="246"/>
      <c r="T1435" s="246"/>
      <c r="U1435" s="246"/>
      <c r="V1435" s="234"/>
      <c r="W1435" s="246"/>
      <c r="X1435" s="234"/>
      <c r="Y1435" s="246"/>
      <c r="Z1435" s="234"/>
      <c r="AA1435" s="246"/>
      <c r="AB1435" s="234"/>
      <c r="AC1435" s="246"/>
      <c r="AD1435" s="234"/>
      <c r="AE1435" s="246"/>
      <c r="AF1435" s="234"/>
      <c r="AG1435" s="246"/>
      <c r="AH1435" s="234"/>
      <c r="AI1435" s="246"/>
      <c r="AJ1435" s="246"/>
      <c r="AK1435" s="246"/>
      <c r="AL1435" s="246"/>
      <c r="AM1435" s="246"/>
      <c r="AN1435" s="246"/>
      <c r="AO1435" s="246"/>
      <c r="AP1435" s="246"/>
      <c r="AQ1435" s="246"/>
      <c r="AR1435" s="246"/>
      <c r="AS1435" s="246"/>
      <c r="AT1435" s="247"/>
      <c r="AU1435" s="247"/>
      <c r="AV1435" s="247"/>
      <c r="AW1435" s="247"/>
      <c r="AX1435" s="247"/>
      <c r="AY1435" s="247"/>
      <c r="AZ1435" s="247"/>
      <c r="BA1435" s="247"/>
      <c r="BB1435" s="247"/>
    </row>
    <row r="1436" spans="3:54" s="238" customFormat="1">
      <c r="C1436" s="239"/>
      <c r="D1436" s="240"/>
      <c r="E1436" s="239"/>
      <c r="F1436" s="241"/>
      <c r="G1436" s="239"/>
      <c r="H1436" s="290"/>
      <c r="I1436" s="239"/>
      <c r="J1436" s="290"/>
      <c r="K1436" s="243"/>
      <c r="L1436" s="290"/>
      <c r="M1436" s="243"/>
      <c r="N1436" s="290"/>
      <c r="O1436" s="292"/>
      <c r="P1436" s="170"/>
      <c r="Q1436" s="292"/>
      <c r="S1436" s="246"/>
      <c r="T1436" s="246"/>
      <c r="U1436" s="246"/>
      <c r="V1436" s="234"/>
      <c r="W1436" s="246"/>
      <c r="X1436" s="234"/>
      <c r="Y1436" s="246"/>
      <c r="Z1436" s="234"/>
      <c r="AA1436" s="246"/>
      <c r="AB1436" s="234"/>
      <c r="AC1436" s="246"/>
      <c r="AD1436" s="234"/>
      <c r="AE1436" s="246"/>
      <c r="AF1436" s="234"/>
      <c r="AG1436" s="246"/>
      <c r="AH1436" s="234"/>
      <c r="AI1436" s="246"/>
      <c r="AJ1436" s="246"/>
      <c r="AK1436" s="246"/>
      <c r="AL1436" s="246"/>
      <c r="AM1436" s="246"/>
      <c r="AN1436" s="246"/>
      <c r="AO1436" s="246"/>
      <c r="AP1436" s="246"/>
      <c r="AQ1436" s="246"/>
      <c r="AR1436" s="246"/>
      <c r="AS1436" s="246"/>
      <c r="AT1436" s="247"/>
      <c r="AU1436" s="247"/>
      <c r="AV1436" s="247"/>
      <c r="AW1436" s="247"/>
      <c r="AX1436" s="247"/>
      <c r="AY1436" s="247"/>
      <c r="AZ1436" s="247"/>
      <c r="BA1436" s="247"/>
      <c r="BB1436" s="247"/>
    </row>
    <row r="1437" spans="3:54" s="238" customFormat="1">
      <c r="C1437" s="239"/>
      <c r="D1437" s="240"/>
      <c r="E1437" s="239"/>
      <c r="F1437" s="241"/>
      <c r="G1437" s="239"/>
      <c r="H1437" s="290"/>
      <c r="I1437" s="239"/>
      <c r="J1437" s="290"/>
      <c r="K1437" s="243"/>
      <c r="L1437" s="290"/>
      <c r="M1437" s="243"/>
      <c r="N1437" s="290"/>
      <c r="O1437" s="292"/>
      <c r="P1437" s="170"/>
      <c r="Q1437" s="292"/>
      <c r="S1437" s="246"/>
      <c r="T1437" s="246"/>
      <c r="U1437" s="246"/>
      <c r="V1437" s="234"/>
      <c r="W1437" s="246"/>
      <c r="X1437" s="234"/>
      <c r="Y1437" s="246"/>
      <c r="Z1437" s="234"/>
      <c r="AA1437" s="246"/>
      <c r="AB1437" s="234"/>
      <c r="AC1437" s="246"/>
      <c r="AD1437" s="234"/>
      <c r="AE1437" s="246"/>
      <c r="AF1437" s="234"/>
      <c r="AG1437" s="246"/>
      <c r="AH1437" s="234"/>
      <c r="AI1437" s="246"/>
      <c r="AJ1437" s="246"/>
      <c r="AK1437" s="246"/>
      <c r="AL1437" s="246"/>
      <c r="AM1437" s="246"/>
      <c r="AN1437" s="246"/>
      <c r="AO1437" s="246"/>
      <c r="AP1437" s="246"/>
      <c r="AQ1437" s="246"/>
      <c r="AR1437" s="246"/>
      <c r="AS1437" s="246"/>
      <c r="AT1437" s="247"/>
      <c r="AU1437" s="247"/>
      <c r="AV1437" s="247"/>
      <c r="AW1437" s="247"/>
      <c r="AX1437" s="247"/>
      <c r="AY1437" s="247"/>
      <c r="AZ1437" s="247"/>
      <c r="BA1437" s="247"/>
      <c r="BB1437" s="247"/>
    </row>
    <row r="1438" spans="3:54" s="238" customFormat="1">
      <c r="C1438" s="239"/>
      <c r="D1438" s="240"/>
      <c r="E1438" s="239"/>
      <c r="F1438" s="241"/>
      <c r="G1438" s="239"/>
      <c r="H1438" s="290"/>
      <c r="I1438" s="239"/>
      <c r="J1438" s="290"/>
      <c r="K1438" s="243"/>
      <c r="L1438" s="290"/>
      <c r="M1438" s="243"/>
      <c r="N1438" s="290"/>
      <c r="O1438" s="292"/>
      <c r="P1438" s="170"/>
      <c r="Q1438" s="292"/>
      <c r="S1438" s="246"/>
      <c r="T1438" s="246"/>
      <c r="U1438" s="246"/>
      <c r="V1438" s="234"/>
      <c r="W1438" s="246"/>
      <c r="X1438" s="234"/>
      <c r="Y1438" s="246"/>
      <c r="Z1438" s="234"/>
      <c r="AA1438" s="246"/>
      <c r="AB1438" s="234"/>
      <c r="AC1438" s="246"/>
      <c r="AD1438" s="234"/>
      <c r="AE1438" s="246"/>
      <c r="AF1438" s="234"/>
      <c r="AG1438" s="246"/>
      <c r="AH1438" s="234"/>
      <c r="AI1438" s="246"/>
      <c r="AJ1438" s="246"/>
      <c r="AK1438" s="246"/>
      <c r="AL1438" s="246"/>
      <c r="AM1438" s="246"/>
      <c r="AN1438" s="246"/>
      <c r="AO1438" s="246"/>
      <c r="AP1438" s="246"/>
      <c r="AQ1438" s="246"/>
      <c r="AR1438" s="246"/>
      <c r="AS1438" s="246"/>
      <c r="AT1438" s="247"/>
      <c r="AU1438" s="247"/>
      <c r="AV1438" s="247"/>
      <c r="AW1438" s="247"/>
      <c r="AX1438" s="247"/>
      <c r="AY1438" s="247"/>
      <c r="AZ1438" s="247"/>
      <c r="BA1438" s="247"/>
      <c r="BB1438" s="247"/>
    </row>
    <row r="1439" spans="3:54" s="238" customFormat="1">
      <c r="C1439" s="239"/>
      <c r="D1439" s="240"/>
      <c r="E1439" s="239"/>
      <c r="F1439" s="241"/>
      <c r="G1439" s="239"/>
      <c r="H1439" s="290"/>
      <c r="I1439" s="239"/>
      <c r="J1439" s="290"/>
      <c r="K1439" s="243"/>
      <c r="L1439" s="290"/>
      <c r="M1439" s="243"/>
      <c r="N1439" s="290"/>
      <c r="O1439" s="292"/>
      <c r="P1439" s="170"/>
      <c r="Q1439" s="292"/>
      <c r="S1439" s="246"/>
      <c r="T1439" s="246"/>
      <c r="U1439" s="246"/>
      <c r="V1439" s="234"/>
      <c r="W1439" s="246"/>
      <c r="X1439" s="234"/>
      <c r="Y1439" s="246"/>
      <c r="Z1439" s="234"/>
      <c r="AA1439" s="246"/>
      <c r="AB1439" s="234"/>
      <c r="AC1439" s="246"/>
      <c r="AD1439" s="234"/>
      <c r="AE1439" s="246"/>
      <c r="AF1439" s="234"/>
      <c r="AG1439" s="246"/>
      <c r="AH1439" s="234"/>
      <c r="AI1439" s="246"/>
      <c r="AJ1439" s="246"/>
      <c r="AK1439" s="246"/>
      <c r="AL1439" s="246"/>
      <c r="AM1439" s="246"/>
      <c r="AN1439" s="246"/>
      <c r="AO1439" s="246"/>
      <c r="AP1439" s="246"/>
      <c r="AQ1439" s="246"/>
      <c r="AR1439" s="246"/>
      <c r="AS1439" s="246"/>
      <c r="AT1439" s="247"/>
      <c r="AU1439" s="247"/>
      <c r="AV1439" s="247"/>
      <c r="AW1439" s="247"/>
      <c r="AX1439" s="247"/>
      <c r="AY1439" s="247"/>
      <c r="AZ1439" s="247"/>
      <c r="BA1439" s="247"/>
      <c r="BB1439" s="247"/>
    </row>
    <row r="1440" spans="3:54" s="238" customFormat="1">
      <c r="C1440" s="239"/>
      <c r="D1440" s="240"/>
      <c r="E1440" s="239"/>
      <c r="F1440" s="241"/>
      <c r="G1440" s="239"/>
      <c r="H1440" s="290"/>
      <c r="I1440" s="239"/>
      <c r="J1440" s="290"/>
      <c r="K1440" s="243"/>
      <c r="L1440" s="290"/>
      <c r="M1440" s="243"/>
      <c r="N1440" s="290"/>
      <c r="O1440" s="292"/>
      <c r="P1440" s="170"/>
      <c r="Q1440" s="292"/>
      <c r="S1440" s="246"/>
      <c r="T1440" s="246"/>
      <c r="U1440" s="246"/>
      <c r="V1440" s="234"/>
      <c r="W1440" s="246"/>
      <c r="X1440" s="234"/>
      <c r="Y1440" s="246"/>
      <c r="Z1440" s="234"/>
      <c r="AA1440" s="246"/>
      <c r="AB1440" s="234"/>
      <c r="AC1440" s="246"/>
      <c r="AD1440" s="234"/>
      <c r="AE1440" s="246"/>
      <c r="AF1440" s="234"/>
      <c r="AG1440" s="246"/>
      <c r="AH1440" s="234"/>
      <c r="AI1440" s="246"/>
      <c r="AJ1440" s="246"/>
      <c r="AK1440" s="246"/>
      <c r="AL1440" s="246"/>
      <c r="AM1440" s="246"/>
      <c r="AN1440" s="246"/>
      <c r="AO1440" s="246"/>
      <c r="AP1440" s="246"/>
      <c r="AQ1440" s="246"/>
      <c r="AR1440" s="246"/>
      <c r="AS1440" s="246"/>
      <c r="AT1440" s="247"/>
      <c r="AU1440" s="247"/>
      <c r="AV1440" s="247"/>
      <c r="AW1440" s="247"/>
      <c r="AX1440" s="247"/>
      <c r="AY1440" s="247"/>
      <c r="AZ1440" s="247"/>
      <c r="BA1440" s="247"/>
      <c r="BB1440" s="247"/>
    </row>
    <row r="1441" spans="3:54" s="238" customFormat="1">
      <c r="C1441" s="239"/>
      <c r="D1441" s="240"/>
      <c r="E1441" s="239"/>
      <c r="F1441" s="241"/>
      <c r="G1441" s="239"/>
      <c r="H1441" s="290"/>
      <c r="I1441" s="239"/>
      <c r="J1441" s="290"/>
      <c r="K1441" s="243"/>
      <c r="L1441" s="290"/>
      <c r="M1441" s="243"/>
      <c r="N1441" s="290"/>
      <c r="O1441" s="292"/>
      <c r="P1441" s="170"/>
      <c r="Q1441" s="292"/>
      <c r="S1441" s="246"/>
      <c r="T1441" s="246"/>
      <c r="U1441" s="246"/>
      <c r="V1441" s="234"/>
      <c r="W1441" s="246"/>
      <c r="X1441" s="234"/>
      <c r="Y1441" s="246"/>
      <c r="Z1441" s="234"/>
      <c r="AA1441" s="246"/>
      <c r="AB1441" s="234"/>
      <c r="AC1441" s="246"/>
      <c r="AD1441" s="234"/>
      <c r="AE1441" s="246"/>
      <c r="AF1441" s="234"/>
      <c r="AG1441" s="246"/>
      <c r="AH1441" s="234"/>
      <c r="AI1441" s="246"/>
      <c r="AJ1441" s="246"/>
      <c r="AK1441" s="246"/>
      <c r="AL1441" s="246"/>
      <c r="AM1441" s="246"/>
      <c r="AN1441" s="246"/>
      <c r="AO1441" s="246"/>
      <c r="AP1441" s="246"/>
      <c r="AQ1441" s="246"/>
      <c r="AR1441" s="246"/>
      <c r="AS1441" s="246"/>
      <c r="AT1441" s="247"/>
      <c r="AU1441" s="247"/>
      <c r="AV1441" s="247"/>
      <c r="AW1441" s="247"/>
      <c r="AX1441" s="247"/>
      <c r="AY1441" s="247"/>
      <c r="AZ1441" s="247"/>
      <c r="BA1441" s="247"/>
      <c r="BB1441" s="247"/>
    </row>
    <row r="1442" spans="3:54" s="238" customFormat="1">
      <c r="C1442" s="239"/>
      <c r="D1442" s="240"/>
      <c r="E1442" s="239"/>
      <c r="F1442" s="241"/>
      <c r="G1442" s="239"/>
      <c r="H1442" s="290"/>
      <c r="I1442" s="239"/>
      <c r="J1442" s="290"/>
      <c r="K1442" s="243"/>
      <c r="L1442" s="290"/>
      <c r="M1442" s="243"/>
      <c r="N1442" s="290"/>
      <c r="O1442" s="292"/>
      <c r="P1442" s="170"/>
      <c r="Q1442" s="292"/>
      <c r="S1442" s="246"/>
      <c r="T1442" s="246"/>
      <c r="U1442" s="246"/>
      <c r="V1442" s="234"/>
      <c r="W1442" s="246"/>
      <c r="X1442" s="234"/>
      <c r="Y1442" s="246"/>
      <c r="Z1442" s="234"/>
      <c r="AA1442" s="246"/>
      <c r="AB1442" s="234"/>
      <c r="AC1442" s="246"/>
      <c r="AD1442" s="234"/>
      <c r="AE1442" s="246"/>
      <c r="AF1442" s="234"/>
      <c r="AG1442" s="246"/>
      <c r="AH1442" s="234"/>
      <c r="AI1442" s="246"/>
      <c r="AJ1442" s="246"/>
      <c r="AK1442" s="246"/>
      <c r="AL1442" s="246"/>
      <c r="AM1442" s="246"/>
      <c r="AN1442" s="246"/>
      <c r="AO1442" s="246"/>
      <c r="AP1442" s="246"/>
      <c r="AQ1442" s="246"/>
      <c r="AR1442" s="246"/>
      <c r="AS1442" s="246"/>
      <c r="AT1442" s="247"/>
      <c r="AU1442" s="247"/>
      <c r="AV1442" s="247"/>
      <c r="AW1442" s="247"/>
      <c r="AX1442" s="247"/>
      <c r="AY1442" s="247"/>
      <c r="AZ1442" s="247"/>
      <c r="BA1442" s="247"/>
      <c r="BB1442" s="247"/>
    </row>
    <row r="1443" spans="3:54" s="238" customFormat="1">
      <c r="C1443" s="239"/>
      <c r="D1443" s="240"/>
      <c r="E1443" s="239"/>
      <c r="F1443" s="241"/>
      <c r="G1443" s="239"/>
      <c r="H1443" s="290"/>
      <c r="I1443" s="239"/>
      <c r="J1443" s="290"/>
      <c r="K1443" s="243"/>
      <c r="L1443" s="290"/>
      <c r="M1443" s="243"/>
      <c r="N1443" s="290"/>
      <c r="O1443" s="292"/>
      <c r="P1443" s="170"/>
      <c r="Q1443" s="292"/>
      <c r="S1443" s="246"/>
      <c r="T1443" s="246"/>
      <c r="U1443" s="246"/>
      <c r="V1443" s="234"/>
      <c r="W1443" s="246"/>
      <c r="X1443" s="234"/>
      <c r="Y1443" s="246"/>
      <c r="Z1443" s="234"/>
      <c r="AA1443" s="246"/>
      <c r="AB1443" s="234"/>
      <c r="AC1443" s="246"/>
      <c r="AD1443" s="234"/>
      <c r="AE1443" s="246"/>
      <c r="AF1443" s="234"/>
      <c r="AG1443" s="246"/>
      <c r="AH1443" s="234"/>
      <c r="AI1443" s="246"/>
      <c r="AJ1443" s="246"/>
      <c r="AK1443" s="246"/>
      <c r="AL1443" s="246"/>
      <c r="AM1443" s="246"/>
      <c r="AN1443" s="246"/>
      <c r="AO1443" s="246"/>
      <c r="AP1443" s="246"/>
      <c r="AQ1443" s="246"/>
      <c r="AR1443" s="246"/>
      <c r="AS1443" s="246"/>
      <c r="AT1443" s="247"/>
      <c r="AU1443" s="247"/>
      <c r="AV1443" s="247"/>
      <c r="AW1443" s="247"/>
      <c r="AX1443" s="247"/>
      <c r="AY1443" s="247"/>
      <c r="AZ1443" s="247"/>
      <c r="BA1443" s="247"/>
      <c r="BB1443" s="247"/>
    </row>
    <row r="1444" spans="3:54" s="238" customFormat="1">
      <c r="C1444" s="239"/>
      <c r="D1444" s="240"/>
      <c r="E1444" s="239"/>
      <c r="F1444" s="241"/>
      <c r="G1444" s="239"/>
      <c r="H1444" s="290"/>
      <c r="I1444" s="239"/>
      <c r="J1444" s="290"/>
      <c r="K1444" s="243"/>
      <c r="L1444" s="290"/>
      <c r="M1444" s="243"/>
      <c r="N1444" s="290"/>
      <c r="O1444" s="292"/>
      <c r="P1444" s="170"/>
      <c r="Q1444" s="292"/>
      <c r="S1444" s="246"/>
      <c r="T1444" s="246"/>
      <c r="U1444" s="246"/>
      <c r="V1444" s="234"/>
      <c r="W1444" s="246"/>
      <c r="X1444" s="234"/>
      <c r="Y1444" s="246"/>
      <c r="Z1444" s="234"/>
      <c r="AA1444" s="246"/>
      <c r="AB1444" s="234"/>
      <c r="AC1444" s="246"/>
      <c r="AD1444" s="234"/>
      <c r="AE1444" s="246"/>
      <c r="AF1444" s="234"/>
      <c r="AG1444" s="246"/>
      <c r="AH1444" s="234"/>
      <c r="AI1444" s="246"/>
      <c r="AJ1444" s="246"/>
      <c r="AK1444" s="246"/>
      <c r="AL1444" s="246"/>
      <c r="AM1444" s="246"/>
      <c r="AN1444" s="246"/>
      <c r="AO1444" s="246"/>
      <c r="AP1444" s="246"/>
      <c r="AQ1444" s="246"/>
      <c r="AR1444" s="246"/>
      <c r="AS1444" s="246"/>
      <c r="AT1444" s="247"/>
      <c r="AU1444" s="247"/>
      <c r="AV1444" s="247"/>
      <c r="AW1444" s="247"/>
      <c r="AX1444" s="247"/>
      <c r="AY1444" s="247"/>
      <c r="AZ1444" s="247"/>
      <c r="BA1444" s="247"/>
      <c r="BB1444" s="247"/>
    </row>
    <row r="1445" spans="3:54" s="238" customFormat="1">
      <c r="C1445" s="239"/>
      <c r="D1445" s="240"/>
      <c r="E1445" s="239"/>
      <c r="F1445" s="241"/>
      <c r="G1445" s="239"/>
      <c r="H1445" s="290"/>
      <c r="I1445" s="239"/>
      <c r="J1445" s="290"/>
      <c r="K1445" s="243"/>
      <c r="L1445" s="290"/>
      <c r="M1445" s="243"/>
      <c r="N1445" s="290"/>
      <c r="O1445" s="292"/>
      <c r="P1445" s="170"/>
      <c r="Q1445" s="292"/>
      <c r="S1445" s="246"/>
      <c r="T1445" s="246"/>
      <c r="U1445" s="246"/>
      <c r="V1445" s="234"/>
      <c r="W1445" s="246"/>
      <c r="X1445" s="234"/>
      <c r="Y1445" s="246"/>
      <c r="Z1445" s="234"/>
      <c r="AA1445" s="246"/>
      <c r="AB1445" s="234"/>
      <c r="AC1445" s="246"/>
      <c r="AD1445" s="234"/>
      <c r="AE1445" s="246"/>
      <c r="AF1445" s="234"/>
      <c r="AG1445" s="246"/>
      <c r="AH1445" s="234"/>
      <c r="AI1445" s="246"/>
      <c r="AJ1445" s="246"/>
      <c r="AK1445" s="246"/>
      <c r="AL1445" s="246"/>
      <c r="AM1445" s="246"/>
      <c r="AN1445" s="246"/>
      <c r="AO1445" s="246"/>
      <c r="AP1445" s="246"/>
      <c r="AQ1445" s="246"/>
      <c r="AR1445" s="246"/>
      <c r="AS1445" s="246"/>
      <c r="AT1445" s="247"/>
      <c r="AU1445" s="247"/>
      <c r="AV1445" s="247"/>
      <c r="AW1445" s="247"/>
      <c r="AX1445" s="247"/>
      <c r="AY1445" s="247"/>
      <c r="AZ1445" s="247"/>
      <c r="BA1445" s="247"/>
      <c r="BB1445" s="247"/>
    </row>
    <row r="1446" spans="3:54" s="238" customFormat="1">
      <c r="C1446" s="239"/>
      <c r="D1446" s="240"/>
      <c r="E1446" s="239"/>
      <c r="F1446" s="241"/>
      <c r="G1446" s="239"/>
      <c r="H1446" s="290"/>
      <c r="I1446" s="239"/>
      <c r="J1446" s="290"/>
      <c r="K1446" s="243"/>
      <c r="L1446" s="290"/>
      <c r="M1446" s="243"/>
      <c r="N1446" s="290"/>
      <c r="O1446" s="292"/>
      <c r="P1446" s="170"/>
      <c r="Q1446" s="292"/>
      <c r="S1446" s="246"/>
      <c r="T1446" s="246"/>
      <c r="U1446" s="246"/>
      <c r="V1446" s="234"/>
      <c r="W1446" s="246"/>
      <c r="X1446" s="234"/>
      <c r="Y1446" s="246"/>
      <c r="Z1446" s="234"/>
      <c r="AA1446" s="246"/>
      <c r="AB1446" s="234"/>
      <c r="AC1446" s="246"/>
      <c r="AD1446" s="234"/>
      <c r="AE1446" s="246"/>
      <c r="AF1446" s="234"/>
      <c r="AG1446" s="246"/>
      <c r="AH1446" s="234"/>
      <c r="AI1446" s="246"/>
      <c r="AJ1446" s="246"/>
      <c r="AK1446" s="246"/>
      <c r="AL1446" s="246"/>
      <c r="AM1446" s="246"/>
      <c r="AN1446" s="246"/>
      <c r="AO1446" s="246"/>
      <c r="AP1446" s="246"/>
      <c r="AQ1446" s="246"/>
      <c r="AR1446" s="246"/>
      <c r="AS1446" s="246"/>
      <c r="AT1446" s="247"/>
      <c r="AU1446" s="247"/>
      <c r="AV1446" s="247"/>
      <c r="AW1446" s="247"/>
      <c r="AX1446" s="247"/>
      <c r="AY1446" s="247"/>
      <c r="AZ1446" s="247"/>
      <c r="BA1446" s="247"/>
      <c r="BB1446" s="247"/>
    </row>
    <row r="1447" spans="3:54" s="238" customFormat="1">
      <c r="C1447" s="239"/>
      <c r="D1447" s="240"/>
      <c r="E1447" s="239"/>
      <c r="F1447" s="241"/>
      <c r="G1447" s="239"/>
      <c r="H1447" s="290"/>
      <c r="I1447" s="239"/>
      <c r="J1447" s="290"/>
      <c r="K1447" s="243"/>
      <c r="L1447" s="290"/>
      <c r="M1447" s="243"/>
      <c r="N1447" s="290"/>
      <c r="O1447" s="292"/>
      <c r="P1447" s="170"/>
      <c r="Q1447" s="292"/>
      <c r="S1447" s="246"/>
      <c r="T1447" s="246"/>
      <c r="U1447" s="246"/>
      <c r="V1447" s="234"/>
      <c r="W1447" s="246"/>
      <c r="X1447" s="234"/>
      <c r="Y1447" s="246"/>
      <c r="Z1447" s="234"/>
      <c r="AA1447" s="246"/>
      <c r="AB1447" s="234"/>
      <c r="AC1447" s="246"/>
      <c r="AD1447" s="234"/>
      <c r="AE1447" s="246"/>
      <c r="AF1447" s="234"/>
      <c r="AG1447" s="246"/>
      <c r="AH1447" s="234"/>
      <c r="AI1447" s="246"/>
      <c r="AJ1447" s="246"/>
      <c r="AK1447" s="246"/>
      <c r="AL1447" s="246"/>
      <c r="AM1447" s="246"/>
      <c r="AN1447" s="246"/>
      <c r="AO1447" s="246"/>
      <c r="AP1447" s="246"/>
      <c r="AQ1447" s="246"/>
      <c r="AR1447" s="246"/>
      <c r="AS1447" s="246"/>
      <c r="AT1447" s="247"/>
      <c r="AU1447" s="247"/>
      <c r="AV1447" s="247"/>
      <c r="AW1447" s="247"/>
      <c r="AX1447" s="247"/>
      <c r="AY1447" s="247"/>
      <c r="AZ1447" s="247"/>
      <c r="BA1447" s="247"/>
      <c r="BB1447" s="247"/>
    </row>
    <row r="1448" spans="3:54" s="238" customFormat="1">
      <c r="C1448" s="239"/>
      <c r="D1448" s="240"/>
      <c r="E1448" s="239"/>
      <c r="F1448" s="241"/>
      <c r="G1448" s="239"/>
      <c r="H1448" s="290"/>
      <c r="I1448" s="239"/>
      <c r="J1448" s="290"/>
      <c r="K1448" s="243"/>
      <c r="L1448" s="290"/>
      <c r="M1448" s="243"/>
      <c r="N1448" s="290"/>
      <c r="O1448" s="292"/>
      <c r="P1448" s="170"/>
      <c r="Q1448" s="292"/>
      <c r="S1448" s="246"/>
      <c r="T1448" s="246"/>
      <c r="U1448" s="246"/>
      <c r="V1448" s="234"/>
      <c r="W1448" s="246"/>
      <c r="X1448" s="234"/>
      <c r="Y1448" s="246"/>
      <c r="Z1448" s="234"/>
      <c r="AA1448" s="246"/>
      <c r="AB1448" s="234"/>
      <c r="AC1448" s="246"/>
      <c r="AD1448" s="234"/>
      <c r="AE1448" s="246"/>
      <c r="AF1448" s="234"/>
      <c r="AG1448" s="246"/>
      <c r="AH1448" s="234"/>
      <c r="AI1448" s="246"/>
      <c r="AJ1448" s="246"/>
      <c r="AK1448" s="246"/>
      <c r="AL1448" s="246"/>
      <c r="AM1448" s="246"/>
      <c r="AN1448" s="246"/>
      <c r="AO1448" s="246"/>
      <c r="AP1448" s="246"/>
      <c r="AQ1448" s="246"/>
      <c r="AR1448" s="246"/>
      <c r="AS1448" s="246"/>
      <c r="AT1448" s="247"/>
      <c r="AU1448" s="247"/>
      <c r="AV1448" s="247"/>
      <c r="AW1448" s="247"/>
      <c r="AX1448" s="247"/>
      <c r="AY1448" s="247"/>
      <c r="AZ1448" s="247"/>
      <c r="BA1448" s="247"/>
      <c r="BB1448" s="247"/>
    </row>
    <row r="1449" spans="3:54" s="238" customFormat="1">
      <c r="C1449" s="239"/>
      <c r="D1449" s="240"/>
      <c r="E1449" s="239"/>
      <c r="F1449" s="241"/>
      <c r="G1449" s="239"/>
      <c r="H1449" s="290"/>
      <c r="I1449" s="239"/>
      <c r="J1449" s="290"/>
      <c r="K1449" s="243"/>
      <c r="L1449" s="290"/>
      <c r="M1449" s="243"/>
      <c r="N1449" s="290"/>
      <c r="O1449" s="292"/>
      <c r="P1449" s="170"/>
      <c r="Q1449" s="292"/>
      <c r="S1449" s="246"/>
      <c r="T1449" s="246"/>
      <c r="U1449" s="246"/>
      <c r="V1449" s="234"/>
      <c r="W1449" s="246"/>
      <c r="X1449" s="234"/>
      <c r="Y1449" s="246"/>
      <c r="Z1449" s="234"/>
      <c r="AA1449" s="246"/>
      <c r="AB1449" s="234"/>
      <c r="AC1449" s="246"/>
      <c r="AD1449" s="234"/>
      <c r="AE1449" s="246"/>
      <c r="AF1449" s="234"/>
      <c r="AG1449" s="246"/>
      <c r="AH1449" s="234"/>
      <c r="AI1449" s="246"/>
      <c r="AJ1449" s="246"/>
      <c r="AK1449" s="246"/>
      <c r="AL1449" s="246"/>
      <c r="AM1449" s="246"/>
      <c r="AN1449" s="246"/>
      <c r="AO1449" s="246"/>
      <c r="AP1449" s="246"/>
      <c r="AQ1449" s="246"/>
      <c r="AR1449" s="246"/>
      <c r="AS1449" s="246"/>
      <c r="AT1449" s="247"/>
      <c r="AU1449" s="247"/>
      <c r="AV1449" s="247"/>
      <c r="AW1449" s="247"/>
      <c r="AX1449" s="247"/>
      <c r="AY1449" s="247"/>
      <c r="AZ1449" s="247"/>
      <c r="BA1449" s="247"/>
      <c r="BB1449" s="247"/>
    </row>
    <row r="1450" spans="3:54" s="238" customFormat="1">
      <c r="C1450" s="239"/>
      <c r="D1450" s="240"/>
      <c r="E1450" s="239"/>
      <c r="F1450" s="241"/>
      <c r="G1450" s="239"/>
      <c r="H1450" s="290"/>
      <c r="I1450" s="239"/>
      <c r="J1450" s="290"/>
      <c r="K1450" s="243"/>
      <c r="L1450" s="290"/>
      <c r="M1450" s="243"/>
      <c r="N1450" s="290"/>
      <c r="O1450" s="292"/>
      <c r="P1450" s="170"/>
      <c r="Q1450" s="292"/>
      <c r="S1450" s="246"/>
      <c r="T1450" s="246"/>
      <c r="U1450" s="246"/>
      <c r="V1450" s="234"/>
      <c r="W1450" s="246"/>
      <c r="X1450" s="234"/>
      <c r="Y1450" s="246"/>
      <c r="Z1450" s="234"/>
      <c r="AA1450" s="246"/>
      <c r="AB1450" s="234"/>
      <c r="AC1450" s="246"/>
      <c r="AD1450" s="234"/>
      <c r="AE1450" s="246"/>
      <c r="AF1450" s="234"/>
      <c r="AG1450" s="246"/>
      <c r="AH1450" s="234"/>
      <c r="AI1450" s="246"/>
      <c r="AJ1450" s="246"/>
      <c r="AK1450" s="246"/>
      <c r="AL1450" s="246"/>
      <c r="AM1450" s="246"/>
      <c r="AN1450" s="246"/>
      <c r="AO1450" s="246"/>
      <c r="AP1450" s="246"/>
      <c r="AQ1450" s="246"/>
      <c r="AR1450" s="246"/>
      <c r="AS1450" s="246"/>
      <c r="AT1450" s="247"/>
      <c r="AU1450" s="247"/>
      <c r="AV1450" s="247"/>
      <c r="AW1450" s="247"/>
      <c r="AX1450" s="247"/>
      <c r="AY1450" s="247"/>
      <c r="AZ1450" s="247"/>
      <c r="BA1450" s="247"/>
      <c r="BB1450" s="247"/>
    </row>
    <row r="1451" spans="3:54" s="238" customFormat="1">
      <c r="C1451" s="239"/>
      <c r="D1451" s="240"/>
      <c r="E1451" s="239"/>
      <c r="F1451" s="241"/>
      <c r="G1451" s="239"/>
      <c r="H1451" s="290"/>
      <c r="I1451" s="239"/>
      <c r="J1451" s="290"/>
      <c r="K1451" s="243"/>
      <c r="L1451" s="290"/>
      <c r="M1451" s="243"/>
      <c r="N1451" s="290"/>
      <c r="O1451" s="292"/>
      <c r="P1451" s="170"/>
      <c r="Q1451" s="292"/>
      <c r="S1451" s="246"/>
      <c r="T1451" s="246"/>
      <c r="U1451" s="246"/>
      <c r="V1451" s="234"/>
      <c r="W1451" s="246"/>
      <c r="X1451" s="234"/>
      <c r="Y1451" s="246"/>
      <c r="Z1451" s="234"/>
      <c r="AA1451" s="246"/>
      <c r="AB1451" s="234"/>
      <c r="AC1451" s="246"/>
      <c r="AD1451" s="234"/>
      <c r="AE1451" s="246"/>
      <c r="AF1451" s="234"/>
      <c r="AG1451" s="246"/>
      <c r="AH1451" s="234"/>
      <c r="AI1451" s="246"/>
      <c r="AJ1451" s="246"/>
      <c r="AK1451" s="246"/>
      <c r="AL1451" s="246"/>
      <c r="AM1451" s="246"/>
      <c r="AN1451" s="246"/>
      <c r="AO1451" s="246"/>
      <c r="AP1451" s="246"/>
      <c r="AQ1451" s="246"/>
      <c r="AR1451" s="246"/>
      <c r="AS1451" s="246"/>
      <c r="AT1451" s="247"/>
      <c r="AU1451" s="247"/>
      <c r="AV1451" s="247"/>
      <c r="AW1451" s="247"/>
      <c r="AX1451" s="247"/>
      <c r="AY1451" s="247"/>
      <c r="AZ1451" s="247"/>
      <c r="BA1451" s="247"/>
      <c r="BB1451" s="247"/>
    </row>
    <row r="1452" spans="3:54" s="238" customFormat="1">
      <c r="C1452" s="239"/>
      <c r="D1452" s="240"/>
      <c r="E1452" s="239"/>
      <c r="F1452" s="241"/>
      <c r="G1452" s="239"/>
      <c r="H1452" s="290"/>
      <c r="I1452" s="239"/>
      <c r="J1452" s="290"/>
      <c r="K1452" s="243"/>
      <c r="L1452" s="290"/>
      <c r="M1452" s="243"/>
      <c r="N1452" s="290"/>
      <c r="O1452" s="292"/>
      <c r="P1452" s="170"/>
      <c r="Q1452" s="292"/>
      <c r="S1452" s="246"/>
      <c r="T1452" s="246"/>
      <c r="U1452" s="246"/>
      <c r="V1452" s="234"/>
      <c r="W1452" s="246"/>
      <c r="X1452" s="234"/>
      <c r="Y1452" s="246"/>
      <c r="Z1452" s="234"/>
      <c r="AA1452" s="246"/>
      <c r="AB1452" s="234"/>
      <c r="AC1452" s="246"/>
      <c r="AD1452" s="234"/>
      <c r="AE1452" s="246"/>
      <c r="AF1452" s="234"/>
      <c r="AG1452" s="246"/>
      <c r="AH1452" s="234"/>
      <c r="AI1452" s="246"/>
      <c r="AJ1452" s="246"/>
      <c r="AK1452" s="246"/>
      <c r="AL1452" s="246"/>
      <c r="AM1452" s="246"/>
      <c r="AN1452" s="246"/>
      <c r="AO1452" s="246"/>
      <c r="AP1452" s="246"/>
      <c r="AQ1452" s="246"/>
      <c r="AR1452" s="246"/>
      <c r="AS1452" s="246"/>
      <c r="AT1452" s="247"/>
      <c r="AU1452" s="247"/>
      <c r="AV1452" s="247"/>
      <c r="AW1452" s="247"/>
      <c r="AX1452" s="247"/>
      <c r="AY1452" s="247"/>
      <c r="AZ1452" s="247"/>
      <c r="BA1452" s="247"/>
      <c r="BB1452" s="247"/>
    </row>
    <row r="1453" spans="3:54" s="238" customFormat="1">
      <c r="C1453" s="239"/>
      <c r="D1453" s="240"/>
      <c r="E1453" s="239"/>
      <c r="F1453" s="241"/>
      <c r="G1453" s="239"/>
      <c r="H1453" s="290"/>
      <c r="I1453" s="239"/>
      <c r="J1453" s="290"/>
      <c r="K1453" s="243"/>
      <c r="L1453" s="290"/>
      <c r="M1453" s="243"/>
      <c r="N1453" s="290"/>
      <c r="O1453" s="292"/>
      <c r="P1453" s="170"/>
      <c r="Q1453" s="292"/>
      <c r="S1453" s="246"/>
      <c r="T1453" s="246"/>
      <c r="U1453" s="246"/>
      <c r="V1453" s="234"/>
      <c r="W1453" s="246"/>
      <c r="X1453" s="234"/>
      <c r="Y1453" s="246"/>
      <c r="Z1453" s="234"/>
      <c r="AA1453" s="246"/>
      <c r="AB1453" s="234"/>
      <c r="AC1453" s="246"/>
      <c r="AD1453" s="234"/>
      <c r="AE1453" s="246"/>
      <c r="AF1453" s="234"/>
      <c r="AG1453" s="246"/>
      <c r="AH1453" s="234"/>
      <c r="AI1453" s="246"/>
      <c r="AJ1453" s="246"/>
      <c r="AK1453" s="246"/>
      <c r="AL1453" s="246"/>
      <c r="AM1453" s="246"/>
      <c r="AN1453" s="246"/>
      <c r="AO1453" s="246"/>
      <c r="AP1453" s="246"/>
      <c r="AQ1453" s="246"/>
      <c r="AR1453" s="246"/>
      <c r="AS1453" s="246"/>
      <c r="AT1453" s="247"/>
      <c r="AU1453" s="247"/>
      <c r="AV1453" s="247"/>
      <c r="AW1453" s="247"/>
      <c r="AX1453" s="247"/>
      <c r="AY1453" s="247"/>
      <c r="AZ1453" s="247"/>
      <c r="BA1453" s="247"/>
      <c r="BB1453" s="247"/>
    </row>
    <row r="1454" spans="3:54" s="238" customFormat="1">
      <c r="C1454" s="239"/>
      <c r="D1454" s="240"/>
      <c r="E1454" s="239"/>
      <c r="F1454" s="241"/>
      <c r="G1454" s="239"/>
      <c r="H1454" s="290"/>
      <c r="I1454" s="239"/>
      <c r="J1454" s="290"/>
      <c r="K1454" s="243"/>
      <c r="L1454" s="290"/>
      <c r="M1454" s="243"/>
      <c r="N1454" s="290"/>
      <c r="O1454" s="292"/>
      <c r="P1454" s="170"/>
      <c r="Q1454" s="292"/>
      <c r="S1454" s="246"/>
      <c r="T1454" s="246"/>
      <c r="U1454" s="246"/>
      <c r="V1454" s="234"/>
      <c r="W1454" s="246"/>
      <c r="X1454" s="234"/>
      <c r="Y1454" s="246"/>
      <c r="Z1454" s="234"/>
      <c r="AA1454" s="246"/>
      <c r="AB1454" s="234"/>
      <c r="AC1454" s="246"/>
      <c r="AD1454" s="234"/>
      <c r="AE1454" s="246"/>
      <c r="AF1454" s="234"/>
      <c r="AG1454" s="246"/>
      <c r="AH1454" s="234"/>
      <c r="AI1454" s="246"/>
      <c r="AJ1454" s="246"/>
      <c r="AK1454" s="246"/>
      <c r="AL1454" s="246"/>
      <c r="AM1454" s="246"/>
      <c r="AN1454" s="246"/>
      <c r="AO1454" s="246"/>
      <c r="AP1454" s="246"/>
      <c r="AQ1454" s="246"/>
      <c r="AR1454" s="246"/>
      <c r="AS1454" s="246"/>
      <c r="AT1454" s="247"/>
      <c r="AU1454" s="247"/>
      <c r="AV1454" s="247"/>
      <c r="AW1454" s="247"/>
      <c r="AX1454" s="247"/>
      <c r="AY1454" s="247"/>
      <c r="AZ1454" s="247"/>
      <c r="BA1454" s="247"/>
      <c r="BB1454" s="247"/>
    </row>
    <row r="1455" spans="3:54" s="238" customFormat="1">
      <c r="C1455" s="239"/>
      <c r="D1455" s="240"/>
      <c r="E1455" s="239"/>
      <c r="F1455" s="241"/>
      <c r="G1455" s="239"/>
      <c r="H1455" s="290"/>
      <c r="I1455" s="239"/>
      <c r="J1455" s="290"/>
      <c r="K1455" s="243"/>
      <c r="L1455" s="290"/>
      <c r="M1455" s="243"/>
      <c r="N1455" s="290"/>
      <c r="O1455" s="292"/>
      <c r="P1455" s="170"/>
      <c r="Q1455" s="292"/>
      <c r="S1455" s="246"/>
      <c r="T1455" s="246"/>
      <c r="U1455" s="246"/>
      <c r="V1455" s="234"/>
      <c r="W1455" s="246"/>
      <c r="X1455" s="234"/>
      <c r="Y1455" s="246"/>
      <c r="Z1455" s="234"/>
      <c r="AA1455" s="246"/>
      <c r="AB1455" s="234"/>
      <c r="AC1455" s="246"/>
      <c r="AD1455" s="234"/>
      <c r="AE1455" s="246"/>
      <c r="AF1455" s="234"/>
      <c r="AG1455" s="246"/>
      <c r="AH1455" s="234"/>
      <c r="AI1455" s="246"/>
      <c r="AJ1455" s="246"/>
      <c r="AK1455" s="246"/>
      <c r="AL1455" s="246"/>
      <c r="AM1455" s="246"/>
      <c r="AN1455" s="246"/>
      <c r="AO1455" s="246"/>
      <c r="AP1455" s="246"/>
      <c r="AQ1455" s="246"/>
      <c r="AR1455" s="246"/>
      <c r="AS1455" s="246"/>
      <c r="AT1455" s="247"/>
      <c r="AU1455" s="247"/>
      <c r="AV1455" s="247"/>
      <c r="AW1455" s="247"/>
      <c r="AX1455" s="247"/>
      <c r="AY1455" s="247"/>
      <c r="AZ1455" s="247"/>
      <c r="BA1455" s="247"/>
      <c r="BB1455" s="247"/>
    </row>
    <row r="1456" spans="3:54" s="238" customFormat="1">
      <c r="C1456" s="239"/>
      <c r="D1456" s="240"/>
      <c r="E1456" s="239"/>
      <c r="F1456" s="241"/>
      <c r="G1456" s="239"/>
      <c r="H1456" s="290"/>
      <c r="I1456" s="239"/>
      <c r="J1456" s="290"/>
      <c r="K1456" s="243"/>
      <c r="L1456" s="290"/>
      <c r="M1456" s="243"/>
      <c r="N1456" s="290"/>
      <c r="O1456" s="292"/>
      <c r="P1456" s="170"/>
      <c r="Q1456" s="292"/>
      <c r="S1456" s="246"/>
      <c r="T1456" s="246"/>
      <c r="U1456" s="246"/>
      <c r="V1456" s="234"/>
      <c r="W1456" s="246"/>
      <c r="X1456" s="234"/>
      <c r="Y1456" s="246"/>
      <c r="Z1456" s="234"/>
      <c r="AA1456" s="246"/>
      <c r="AB1456" s="234"/>
      <c r="AC1456" s="246"/>
      <c r="AD1456" s="234"/>
      <c r="AE1456" s="246"/>
      <c r="AF1456" s="234"/>
      <c r="AG1456" s="246"/>
      <c r="AH1456" s="234"/>
      <c r="AI1456" s="246"/>
      <c r="AJ1456" s="246"/>
      <c r="AK1456" s="246"/>
      <c r="AL1456" s="246"/>
      <c r="AM1456" s="246"/>
      <c r="AN1456" s="246"/>
      <c r="AO1456" s="246"/>
      <c r="AP1456" s="246"/>
      <c r="AQ1456" s="246"/>
      <c r="AR1456" s="246"/>
      <c r="AS1456" s="246"/>
      <c r="AT1456" s="247"/>
      <c r="AU1456" s="247"/>
      <c r="AV1456" s="247"/>
      <c r="AW1456" s="247"/>
      <c r="AX1456" s="247"/>
      <c r="AY1456" s="247"/>
      <c r="AZ1456" s="247"/>
      <c r="BA1456" s="247"/>
      <c r="BB1456" s="247"/>
    </row>
    <row r="1457" spans="3:54" s="238" customFormat="1">
      <c r="C1457" s="239"/>
      <c r="D1457" s="240"/>
      <c r="E1457" s="239"/>
      <c r="F1457" s="241"/>
      <c r="G1457" s="239"/>
      <c r="H1457" s="290"/>
      <c r="I1457" s="239"/>
      <c r="J1457" s="290"/>
      <c r="K1457" s="243"/>
      <c r="L1457" s="290"/>
      <c r="M1457" s="243"/>
      <c r="N1457" s="290"/>
      <c r="O1457" s="292"/>
      <c r="P1457" s="170"/>
      <c r="Q1457" s="292"/>
      <c r="S1457" s="246"/>
      <c r="T1457" s="246"/>
      <c r="U1457" s="246"/>
      <c r="V1457" s="234"/>
      <c r="W1457" s="246"/>
      <c r="X1457" s="234"/>
      <c r="Y1457" s="246"/>
      <c r="Z1457" s="234"/>
      <c r="AA1457" s="246"/>
      <c r="AB1457" s="234"/>
      <c r="AC1457" s="246"/>
      <c r="AD1457" s="234"/>
      <c r="AE1457" s="246"/>
      <c r="AF1457" s="234"/>
      <c r="AG1457" s="246"/>
      <c r="AH1457" s="234"/>
      <c r="AI1457" s="246"/>
      <c r="AJ1457" s="246"/>
      <c r="AK1457" s="246"/>
      <c r="AL1457" s="246"/>
      <c r="AM1457" s="246"/>
      <c r="AN1457" s="246"/>
      <c r="AO1457" s="246"/>
      <c r="AP1457" s="246"/>
      <c r="AQ1457" s="246"/>
      <c r="AR1457" s="246"/>
      <c r="AS1457" s="246"/>
      <c r="AT1457" s="247"/>
      <c r="AU1457" s="247"/>
      <c r="AV1457" s="247"/>
      <c r="AW1457" s="247"/>
      <c r="AX1457" s="247"/>
      <c r="AY1457" s="247"/>
      <c r="AZ1457" s="247"/>
      <c r="BA1457" s="247"/>
      <c r="BB1457" s="247"/>
    </row>
    <row r="1458" spans="3:54" s="238" customFormat="1">
      <c r="C1458" s="239"/>
      <c r="D1458" s="240"/>
      <c r="E1458" s="239"/>
      <c r="F1458" s="241"/>
      <c r="G1458" s="239"/>
      <c r="H1458" s="290"/>
      <c r="I1458" s="239"/>
      <c r="J1458" s="290"/>
      <c r="K1458" s="243"/>
      <c r="L1458" s="290"/>
      <c r="M1458" s="243"/>
      <c r="N1458" s="290"/>
      <c r="O1458" s="292"/>
      <c r="P1458" s="170"/>
      <c r="Q1458" s="292"/>
      <c r="S1458" s="246"/>
      <c r="T1458" s="246"/>
      <c r="U1458" s="246"/>
      <c r="V1458" s="234"/>
      <c r="W1458" s="246"/>
      <c r="X1458" s="234"/>
      <c r="Y1458" s="246"/>
      <c r="Z1458" s="234"/>
      <c r="AA1458" s="246"/>
      <c r="AB1458" s="234"/>
      <c r="AC1458" s="246"/>
      <c r="AD1458" s="234"/>
      <c r="AE1458" s="246"/>
      <c r="AF1458" s="234"/>
      <c r="AG1458" s="246"/>
      <c r="AH1458" s="234"/>
      <c r="AI1458" s="246"/>
      <c r="AJ1458" s="246"/>
      <c r="AK1458" s="246"/>
      <c r="AL1458" s="246"/>
      <c r="AM1458" s="246"/>
      <c r="AN1458" s="246"/>
      <c r="AO1458" s="246"/>
      <c r="AP1458" s="246"/>
      <c r="AQ1458" s="246"/>
      <c r="AR1458" s="246"/>
      <c r="AS1458" s="246"/>
      <c r="AT1458" s="247"/>
      <c r="AU1458" s="247"/>
      <c r="AV1458" s="247"/>
      <c r="AW1458" s="247"/>
      <c r="AX1458" s="247"/>
      <c r="AY1458" s="247"/>
      <c r="AZ1458" s="247"/>
      <c r="BA1458" s="247"/>
      <c r="BB1458" s="247"/>
    </row>
    <row r="1459" spans="3:54" s="238" customFormat="1">
      <c r="C1459" s="239"/>
      <c r="D1459" s="240"/>
      <c r="E1459" s="239"/>
      <c r="F1459" s="241"/>
      <c r="G1459" s="239"/>
      <c r="H1459" s="290"/>
      <c r="I1459" s="239"/>
      <c r="J1459" s="290"/>
      <c r="K1459" s="243"/>
      <c r="L1459" s="290"/>
      <c r="M1459" s="243"/>
      <c r="N1459" s="290"/>
      <c r="O1459" s="292"/>
      <c r="P1459" s="170"/>
      <c r="Q1459" s="292"/>
      <c r="S1459" s="246"/>
      <c r="T1459" s="246"/>
      <c r="U1459" s="246"/>
      <c r="V1459" s="234"/>
      <c r="W1459" s="246"/>
      <c r="X1459" s="234"/>
      <c r="Y1459" s="246"/>
      <c r="Z1459" s="234"/>
      <c r="AA1459" s="246"/>
      <c r="AB1459" s="234"/>
      <c r="AC1459" s="246"/>
      <c r="AD1459" s="234"/>
      <c r="AE1459" s="246"/>
      <c r="AF1459" s="234"/>
      <c r="AG1459" s="246"/>
      <c r="AH1459" s="234"/>
      <c r="AI1459" s="246"/>
      <c r="AJ1459" s="246"/>
      <c r="AK1459" s="246"/>
      <c r="AL1459" s="246"/>
      <c r="AM1459" s="246"/>
      <c r="AN1459" s="246"/>
      <c r="AO1459" s="246"/>
      <c r="AP1459" s="246"/>
      <c r="AQ1459" s="246"/>
      <c r="AR1459" s="246"/>
      <c r="AS1459" s="246"/>
      <c r="AT1459" s="247"/>
      <c r="AU1459" s="247"/>
      <c r="AV1459" s="247"/>
      <c r="AW1459" s="247"/>
      <c r="AX1459" s="247"/>
      <c r="AY1459" s="247"/>
      <c r="AZ1459" s="247"/>
      <c r="BA1459" s="247"/>
      <c r="BB1459" s="247"/>
    </row>
    <row r="1460" spans="3:54" s="238" customFormat="1">
      <c r="C1460" s="239"/>
      <c r="D1460" s="240"/>
      <c r="E1460" s="239"/>
      <c r="F1460" s="241"/>
      <c r="G1460" s="239"/>
      <c r="H1460" s="290"/>
      <c r="I1460" s="239"/>
      <c r="J1460" s="290"/>
      <c r="K1460" s="243"/>
      <c r="L1460" s="290"/>
      <c r="M1460" s="243"/>
      <c r="N1460" s="290"/>
      <c r="O1460" s="292"/>
      <c r="P1460" s="170"/>
      <c r="Q1460" s="292"/>
      <c r="S1460" s="246"/>
      <c r="T1460" s="246"/>
      <c r="U1460" s="246"/>
      <c r="V1460" s="234"/>
      <c r="W1460" s="246"/>
      <c r="X1460" s="234"/>
      <c r="Y1460" s="246"/>
      <c r="Z1460" s="234"/>
      <c r="AA1460" s="246"/>
      <c r="AB1460" s="234"/>
      <c r="AC1460" s="246"/>
      <c r="AD1460" s="234"/>
      <c r="AE1460" s="246"/>
      <c r="AF1460" s="234"/>
      <c r="AG1460" s="246"/>
      <c r="AH1460" s="234"/>
      <c r="AI1460" s="246"/>
      <c r="AJ1460" s="246"/>
      <c r="AK1460" s="246"/>
      <c r="AL1460" s="246"/>
      <c r="AM1460" s="246"/>
      <c r="AN1460" s="246"/>
      <c r="AO1460" s="246"/>
      <c r="AP1460" s="246"/>
      <c r="AQ1460" s="246"/>
      <c r="AR1460" s="246"/>
      <c r="AS1460" s="246"/>
      <c r="AT1460" s="247"/>
      <c r="AU1460" s="247"/>
      <c r="AV1460" s="247"/>
      <c r="AW1460" s="247"/>
      <c r="AX1460" s="247"/>
      <c r="AY1460" s="247"/>
      <c r="AZ1460" s="247"/>
      <c r="BA1460" s="247"/>
      <c r="BB1460" s="247"/>
    </row>
    <row r="1461" spans="3:54" s="238" customFormat="1">
      <c r="C1461" s="239"/>
      <c r="D1461" s="240"/>
      <c r="E1461" s="239"/>
      <c r="F1461" s="241"/>
      <c r="G1461" s="239"/>
      <c r="H1461" s="290"/>
      <c r="I1461" s="239"/>
      <c r="J1461" s="290"/>
      <c r="K1461" s="243"/>
      <c r="L1461" s="290"/>
      <c r="M1461" s="243"/>
      <c r="N1461" s="290"/>
      <c r="O1461" s="292"/>
      <c r="P1461" s="170"/>
      <c r="Q1461" s="292"/>
      <c r="S1461" s="246"/>
      <c r="T1461" s="246"/>
      <c r="U1461" s="246"/>
      <c r="V1461" s="234"/>
      <c r="W1461" s="246"/>
      <c r="X1461" s="234"/>
      <c r="Y1461" s="246"/>
      <c r="Z1461" s="234"/>
      <c r="AA1461" s="246"/>
      <c r="AB1461" s="234"/>
      <c r="AC1461" s="246"/>
      <c r="AD1461" s="234"/>
      <c r="AE1461" s="246"/>
      <c r="AF1461" s="234"/>
      <c r="AG1461" s="246"/>
      <c r="AH1461" s="234"/>
      <c r="AI1461" s="246"/>
      <c r="AJ1461" s="246"/>
      <c r="AK1461" s="246"/>
      <c r="AL1461" s="246"/>
      <c r="AM1461" s="246"/>
      <c r="AN1461" s="246"/>
      <c r="AO1461" s="246"/>
      <c r="AP1461" s="246"/>
      <c r="AQ1461" s="246"/>
      <c r="AR1461" s="246"/>
      <c r="AS1461" s="246"/>
      <c r="AT1461" s="247"/>
      <c r="AU1461" s="247"/>
      <c r="AV1461" s="247"/>
      <c r="AW1461" s="247"/>
      <c r="AX1461" s="247"/>
      <c r="AY1461" s="247"/>
      <c r="AZ1461" s="247"/>
      <c r="BA1461" s="247"/>
      <c r="BB1461" s="247"/>
    </row>
    <row r="1462" spans="3:54" s="238" customFormat="1">
      <c r="C1462" s="239"/>
      <c r="D1462" s="240"/>
      <c r="E1462" s="239"/>
      <c r="F1462" s="241"/>
      <c r="G1462" s="239"/>
      <c r="H1462" s="290"/>
      <c r="I1462" s="239"/>
      <c r="J1462" s="290"/>
      <c r="K1462" s="243"/>
      <c r="L1462" s="290"/>
      <c r="M1462" s="243"/>
      <c r="N1462" s="290"/>
      <c r="O1462" s="292"/>
      <c r="P1462" s="170"/>
      <c r="Q1462" s="292"/>
      <c r="S1462" s="246"/>
      <c r="T1462" s="246"/>
      <c r="U1462" s="246"/>
      <c r="V1462" s="234"/>
      <c r="W1462" s="246"/>
      <c r="X1462" s="234"/>
      <c r="Y1462" s="246"/>
      <c r="Z1462" s="234"/>
      <c r="AA1462" s="246"/>
      <c r="AB1462" s="234"/>
      <c r="AC1462" s="246"/>
      <c r="AD1462" s="234"/>
      <c r="AE1462" s="246"/>
      <c r="AF1462" s="234"/>
      <c r="AG1462" s="246"/>
      <c r="AH1462" s="234"/>
      <c r="AI1462" s="246"/>
      <c r="AJ1462" s="246"/>
      <c r="AK1462" s="246"/>
      <c r="AL1462" s="246"/>
      <c r="AM1462" s="246"/>
      <c r="AN1462" s="246"/>
      <c r="AO1462" s="246"/>
      <c r="AP1462" s="246"/>
      <c r="AQ1462" s="246"/>
      <c r="AR1462" s="246"/>
      <c r="AS1462" s="246"/>
      <c r="AT1462" s="247"/>
      <c r="AU1462" s="247"/>
      <c r="AV1462" s="247"/>
      <c r="AW1462" s="247"/>
      <c r="AX1462" s="247"/>
      <c r="AY1462" s="247"/>
      <c r="AZ1462" s="247"/>
      <c r="BA1462" s="247"/>
      <c r="BB1462" s="247"/>
    </row>
    <row r="1463" spans="3:54" s="238" customFormat="1">
      <c r="C1463" s="239"/>
      <c r="D1463" s="240"/>
      <c r="E1463" s="239"/>
      <c r="F1463" s="241"/>
      <c r="G1463" s="239"/>
      <c r="H1463" s="290"/>
      <c r="I1463" s="239"/>
      <c r="J1463" s="290"/>
      <c r="K1463" s="243"/>
      <c r="L1463" s="290"/>
      <c r="M1463" s="243"/>
      <c r="N1463" s="290"/>
      <c r="O1463" s="292"/>
      <c r="P1463" s="170"/>
      <c r="Q1463" s="292"/>
      <c r="S1463" s="246"/>
      <c r="T1463" s="246"/>
      <c r="U1463" s="246"/>
      <c r="V1463" s="234"/>
      <c r="W1463" s="246"/>
      <c r="X1463" s="234"/>
      <c r="Y1463" s="246"/>
      <c r="Z1463" s="234"/>
      <c r="AA1463" s="246"/>
      <c r="AB1463" s="234"/>
      <c r="AC1463" s="246"/>
      <c r="AD1463" s="234"/>
      <c r="AE1463" s="246"/>
      <c r="AF1463" s="234"/>
      <c r="AG1463" s="246"/>
      <c r="AH1463" s="234"/>
      <c r="AI1463" s="246"/>
      <c r="AJ1463" s="246"/>
      <c r="AK1463" s="246"/>
      <c r="AL1463" s="246"/>
      <c r="AM1463" s="246"/>
      <c r="AN1463" s="246"/>
      <c r="AO1463" s="246"/>
      <c r="AP1463" s="246"/>
      <c r="AQ1463" s="246"/>
      <c r="AR1463" s="246"/>
      <c r="AS1463" s="246"/>
      <c r="AT1463" s="247"/>
      <c r="AU1463" s="247"/>
      <c r="AV1463" s="247"/>
      <c r="AW1463" s="247"/>
      <c r="AX1463" s="247"/>
      <c r="AY1463" s="247"/>
      <c r="AZ1463" s="247"/>
      <c r="BA1463" s="247"/>
      <c r="BB1463" s="247"/>
    </row>
    <row r="1464" spans="3:54" s="238" customFormat="1">
      <c r="C1464" s="239"/>
      <c r="D1464" s="240"/>
      <c r="E1464" s="239"/>
      <c r="F1464" s="241"/>
      <c r="G1464" s="239"/>
      <c r="H1464" s="290"/>
      <c r="I1464" s="239"/>
      <c r="J1464" s="290"/>
      <c r="K1464" s="243"/>
      <c r="L1464" s="290"/>
      <c r="M1464" s="243"/>
      <c r="N1464" s="290"/>
      <c r="O1464" s="292"/>
      <c r="P1464" s="170"/>
      <c r="Q1464" s="292"/>
      <c r="S1464" s="246"/>
      <c r="T1464" s="246"/>
      <c r="U1464" s="246"/>
      <c r="V1464" s="234"/>
      <c r="W1464" s="246"/>
      <c r="X1464" s="234"/>
      <c r="Y1464" s="246"/>
      <c r="Z1464" s="234"/>
      <c r="AA1464" s="246"/>
      <c r="AB1464" s="234"/>
      <c r="AC1464" s="246"/>
      <c r="AD1464" s="234"/>
      <c r="AE1464" s="246"/>
      <c r="AF1464" s="234"/>
      <c r="AG1464" s="246"/>
      <c r="AH1464" s="234"/>
      <c r="AI1464" s="246"/>
      <c r="AJ1464" s="246"/>
      <c r="AK1464" s="246"/>
      <c r="AL1464" s="246"/>
      <c r="AM1464" s="246"/>
      <c r="AN1464" s="246"/>
      <c r="AO1464" s="246"/>
      <c r="AP1464" s="246"/>
      <c r="AQ1464" s="246"/>
      <c r="AR1464" s="246"/>
      <c r="AS1464" s="246"/>
      <c r="AT1464" s="247"/>
      <c r="AU1464" s="247"/>
      <c r="AV1464" s="247"/>
      <c r="AW1464" s="247"/>
      <c r="AX1464" s="247"/>
      <c r="AY1464" s="247"/>
      <c r="AZ1464" s="247"/>
      <c r="BA1464" s="247"/>
      <c r="BB1464" s="247"/>
    </row>
    <row r="1465" spans="3:54" s="238" customFormat="1">
      <c r="C1465" s="239"/>
      <c r="D1465" s="240"/>
      <c r="E1465" s="239"/>
      <c r="F1465" s="241"/>
      <c r="G1465" s="239"/>
      <c r="H1465" s="290"/>
      <c r="I1465" s="239"/>
      <c r="J1465" s="290"/>
      <c r="K1465" s="243"/>
      <c r="L1465" s="290"/>
      <c r="M1465" s="243"/>
      <c r="N1465" s="290"/>
      <c r="O1465" s="292"/>
      <c r="P1465" s="170"/>
      <c r="Q1465" s="292"/>
      <c r="S1465" s="246"/>
      <c r="T1465" s="246"/>
      <c r="U1465" s="246"/>
      <c r="V1465" s="234"/>
      <c r="W1465" s="246"/>
      <c r="X1465" s="234"/>
      <c r="Y1465" s="246"/>
      <c r="Z1465" s="234"/>
      <c r="AA1465" s="246"/>
      <c r="AB1465" s="234"/>
      <c r="AC1465" s="246"/>
      <c r="AD1465" s="234"/>
      <c r="AE1465" s="246"/>
      <c r="AF1465" s="234"/>
      <c r="AG1465" s="246"/>
      <c r="AH1465" s="234"/>
      <c r="AI1465" s="246"/>
      <c r="AJ1465" s="246"/>
      <c r="AK1465" s="246"/>
      <c r="AL1465" s="246"/>
      <c r="AM1465" s="246"/>
      <c r="AN1465" s="246"/>
      <c r="AO1465" s="246"/>
      <c r="AP1465" s="246"/>
      <c r="AQ1465" s="246"/>
      <c r="AR1465" s="246"/>
      <c r="AS1465" s="246"/>
      <c r="AT1465" s="247"/>
      <c r="AU1465" s="247"/>
      <c r="AV1465" s="247"/>
      <c r="AW1465" s="247"/>
      <c r="AX1465" s="247"/>
      <c r="AY1465" s="247"/>
      <c r="AZ1465" s="247"/>
      <c r="BA1465" s="247"/>
      <c r="BB1465" s="247"/>
    </row>
    <row r="1466" spans="3:54" s="238" customFormat="1">
      <c r="C1466" s="239"/>
      <c r="D1466" s="240"/>
      <c r="E1466" s="239"/>
      <c r="F1466" s="241"/>
      <c r="G1466" s="239"/>
      <c r="H1466" s="290"/>
      <c r="I1466" s="239"/>
      <c r="J1466" s="290"/>
      <c r="K1466" s="243"/>
      <c r="L1466" s="290"/>
      <c r="M1466" s="243"/>
      <c r="N1466" s="290"/>
      <c r="O1466" s="292"/>
      <c r="P1466" s="170"/>
      <c r="Q1466" s="292"/>
      <c r="S1466" s="246"/>
      <c r="T1466" s="246"/>
      <c r="U1466" s="246"/>
      <c r="V1466" s="234"/>
      <c r="W1466" s="246"/>
      <c r="X1466" s="234"/>
      <c r="Y1466" s="246"/>
      <c r="Z1466" s="234"/>
      <c r="AA1466" s="246"/>
      <c r="AB1466" s="234"/>
      <c r="AC1466" s="246"/>
      <c r="AD1466" s="234"/>
      <c r="AE1466" s="246"/>
      <c r="AF1466" s="234"/>
      <c r="AG1466" s="246"/>
      <c r="AH1466" s="234"/>
      <c r="AI1466" s="246"/>
      <c r="AJ1466" s="246"/>
      <c r="AK1466" s="246"/>
      <c r="AL1466" s="246"/>
      <c r="AM1466" s="246"/>
      <c r="AN1466" s="246"/>
      <c r="AO1466" s="246"/>
      <c r="AP1466" s="246"/>
      <c r="AQ1466" s="246"/>
      <c r="AR1466" s="246"/>
      <c r="AS1466" s="246"/>
      <c r="AT1466" s="247"/>
      <c r="AU1466" s="247"/>
      <c r="AV1466" s="247"/>
      <c r="AW1466" s="247"/>
      <c r="AX1466" s="247"/>
      <c r="AY1466" s="247"/>
      <c r="AZ1466" s="247"/>
      <c r="BA1466" s="247"/>
      <c r="BB1466" s="247"/>
    </row>
    <row r="1467" spans="3:54" s="238" customFormat="1">
      <c r="C1467" s="239"/>
      <c r="D1467" s="240"/>
      <c r="E1467" s="239"/>
      <c r="F1467" s="241"/>
      <c r="G1467" s="239"/>
      <c r="H1467" s="290"/>
      <c r="I1467" s="239"/>
      <c r="J1467" s="290"/>
      <c r="K1467" s="243"/>
      <c r="L1467" s="290"/>
      <c r="M1467" s="243"/>
      <c r="N1467" s="290"/>
      <c r="O1467" s="292"/>
      <c r="P1467" s="170"/>
      <c r="Q1467" s="292"/>
      <c r="S1467" s="246"/>
      <c r="T1467" s="246"/>
      <c r="U1467" s="246"/>
      <c r="V1467" s="234"/>
      <c r="W1467" s="246"/>
      <c r="X1467" s="234"/>
      <c r="Y1467" s="246"/>
      <c r="Z1467" s="234"/>
      <c r="AA1467" s="246"/>
      <c r="AB1467" s="234"/>
      <c r="AC1467" s="246"/>
      <c r="AD1467" s="234"/>
      <c r="AE1467" s="246"/>
      <c r="AF1467" s="234"/>
      <c r="AG1467" s="246"/>
      <c r="AH1467" s="234"/>
      <c r="AI1467" s="246"/>
      <c r="AJ1467" s="246"/>
      <c r="AK1467" s="246"/>
      <c r="AL1467" s="246"/>
      <c r="AM1467" s="246"/>
      <c r="AN1467" s="246"/>
      <c r="AO1467" s="246"/>
      <c r="AP1467" s="246"/>
      <c r="AQ1467" s="246"/>
      <c r="AR1467" s="246"/>
      <c r="AS1467" s="246"/>
      <c r="AT1467" s="247"/>
      <c r="AU1467" s="247"/>
      <c r="AV1467" s="247"/>
      <c r="AW1467" s="247"/>
      <c r="AX1467" s="247"/>
      <c r="AY1467" s="247"/>
      <c r="AZ1467" s="247"/>
      <c r="BA1467" s="247"/>
      <c r="BB1467" s="247"/>
    </row>
    <row r="1468" spans="3:54" s="238" customFormat="1">
      <c r="C1468" s="239"/>
      <c r="D1468" s="240"/>
      <c r="E1468" s="239"/>
      <c r="F1468" s="241"/>
      <c r="G1468" s="239"/>
      <c r="H1468" s="290"/>
      <c r="I1468" s="239"/>
      <c r="J1468" s="290"/>
      <c r="K1468" s="243"/>
      <c r="L1468" s="290"/>
      <c r="M1468" s="243"/>
      <c r="N1468" s="290"/>
      <c r="O1468" s="292"/>
      <c r="P1468" s="170"/>
      <c r="Q1468" s="292"/>
      <c r="S1468" s="246"/>
      <c r="T1468" s="246"/>
      <c r="U1468" s="246"/>
      <c r="V1468" s="234"/>
      <c r="W1468" s="246"/>
      <c r="X1468" s="234"/>
      <c r="Y1468" s="246"/>
      <c r="Z1468" s="234"/>
      <c r="AA1468" s="246"/>
      <c r="AB1468" s="234"/>
      <c r="AC1468" s="246"/>
      <c r="AD1468" s="234"/>
      <c r="AE1468" s="246"/>
      <c r="AF1468" s="234"/>
      <c r="AG1468" s="246"/>
      <c r="AH1468" s="234"/>
      <c r="AI1468" s="246"/>
      <c r="AJ1468" s="246"/>
      <c r="AK1468" s="246"/>
      <c r="AL1468" s="246"/>
      <c r="AM1468" s="246"/>
      <c r="AN1468" s="246"/>
      <c r="AO1468" s="246"/>
      <c r="AP1468" s="246"/>
      <c r="AQ1468" s="246"/>
      <c r="AR1468" s="246"/>
      <c r="AS1468" s="246"/>
      <c r="AT1468" s="247"/>
      <c r="AU1468" s="247"/>
      <c r="AV1468" s="247"/>
      <c r="AW1468" s="247"/>
      <c r="AX1468" s="247"/>
      <c r="AY1468" s="247"/>
      <c r="AZ1468" s="247"/>
      <c r="BA1468" s="247"/>
      <c r="BB1468" s="247"/>
    </row>
    <row r="1469" spans="3:54" s="238" customFormat="1">
      <c r="C1469" s="239"/>
      <c r="D1469" s="240"/>
      <c r="E1469" s="239"/>
      <c r="F1469" s="241"/>
      <c r="G1469" s="239"/>
      <c r="H1469" s="290"/>
      <c r="I1469" s="239"/>
      <c r="J1469" s="290"/>
      <c r="K1469" s="243"/>
      <c r="L1469" s="290"/>
      <c r="M1469" s="243"/>
      <c r="N1469" s="290"/>
      <c r="O1469" s="292"/>
      <c r="P1469" s="170"/>
      <c r="Q1469" s="292"/>
      <c r="S1469" s="246"/>
      <c r="T1469" s="246"/>
      <c r="U1469" s="246"/>
      <c r="V1469" s="234"/>
      <c r="W1469" s="246"/>
      <c r="X1469" s="234"/>
      <c r="Y1469" s="246"/>
      <c r="Z1469" s="234"/>
      <c r="AA1469" s="246"/>
      <c r="AB1469" s="234"/>
      <c r="AC1469" s="246"/>
      <c r="AD1469" s="234"/>
      <c r="AE1469" s="246"/>
      <c r="AF1469" s="234"/>
      <c r="AG1469" s="246"/>
      <c r="AH1469" s="234"/>
      <c r="AI1469" s="246"/>
      <c r="AJ1469" s="246"/>
      <c r="AK1469" s="246"/>
      <c r="AL1469" s="246"/>
      <c r="AM1469" s="246"/>
      <c r="AN1469" s="246"/>
      <c r="AO1469" s="246"/>
      <c r="AP1469" s="246"/>
      <c r="AQ1469" s="246"/>
      <c r="AR1469" s="246"/>
      <c r="AS1469" s="246"/>
      <c r="AT1469" s="247"/>
      <c r="AU1469" s="247"/>
      <c r="AV1469" s="247"/>
      <c r="AW1469" s="247"/>
      <c r="AX1469" s="247"/>
      <c r="AY1469" s="247"/>
      <c r="AZ1469" s="247"/>
      <c r="BA1469" s="247"/>
      <c r="BB1469" s="247"/>
    </row>
    <row r="1470" spans="3:54" s="238" customFormat="1">
      <c r="C1470" s="239"/>
      <c r="D1470" s="240"/>
      <c r="E1470" s="239"/>
      <c r="F1470" s="241"/>
      <c r="G1470" s="239"/>
      <c r="H1470" s="290"/>
      <c r="I1470" s="239"/>
      <c r="J1470" s="290"/>
      <c r="K1470" s="243"/>
      <c r="L1470" s="290"/>
      <c r="M1470" s="243"/>
      <c r="N1470" s="290"/>
      <c r="O1470" s="292"/>
      <c r="P1470" s="170"/>
      <c r="Q1470" s="292"/>
      <c r="S1470" s="246"/>
      <c r="T1470" s="246"/>
      <c r="U1470" s="246"/>
      <c r="V1470" s="234"/>
      <c r="W1470" s="246"/>
      <c r="X1470" s="234"/>
      <c r="Y1470" s="246"/>
      <c r="Z1470" s="234"/>
      <c r="AA1470" s="246"/>
      <c r="AB1470" s="234"/>
      <c r="AC1470" s="246"/>
      <c r="AD1470" s="234"/>
      <c r="AE1470" s="246"/>
      <c r="AF1470" s="234"/>
      <c r="AG1470" s="246"/>
      <c r="AH1470" s="234"/>
      <c r="AI1470" s="246"/>
      <c r="AJ1470" s="246"/>
      <c r="AK1470" s="246"/>
      <c r="AL1470" s="246"/>
      <c r="AM1470" s="246"/>
      <c r="AN1470" s="246"/>
      <c r="AO1470" s="246"/>
      <c r="AP1470" s="246"/>
      <c r="AQ1470" s="246"/>
      <c r="AR1470" s="246"/>
      <c r="AS1470" s="246"/>
      <c r="AT1470" s="247"/>
      <c r="AU1470" s="247"/>
      <c r="AV1470" s="247"/>
      <c r="AW1470" s="247"/>
      <c r="AX1470" s="247"/>
      <c r="AY1470" s="247"/>
      <c r="AZ1470" s="247"/>
      <c r="BA1470" s="247"/>
      <c r="BB1470" s="247"/>
    </row>
    <row r="1471" spans="3:54" s="238" customFormat="1">
      <c r="C1471" s="239"/>
      <c r="D1471" s="240"/>
      <c r="E1471" s="239"/>
      <c r="F1471" s="241"/>
      <c r="G1471" s="239"/>
      <c r="H1471" s="290"/>
      <c r="I1471" s="239"/>
      <c r="J1471" s="290"/>
      <c r="K1471" s="243"/>
      <c r="L1471" s="290"/>
      <c r="M1471" s="243"/>
      <c r="N1471" s="290"/>
      <c r="O1471" s="292"/>
      <c r="P1471" s="170"/>
      <c r="Q1471" s="292"/>
      <c r="S1471" s="246"/>
      <c r="T1471" s="246"/>
      <c r="U1471" s="246"/>
      <c r="V1471" s="234"/>
      <c r="W1471" s="246"/>
      <c r="X1471" s="234"/>
      <c r="Y1471" s="246"/>
      <c r="Z1471" s="234"/>
      <c r="AA1471" s="246"/>
      <c r="AB1471" s="234"/>
      <c r="AC1471" s="246"/>
      <c r="AD1471" s="234"/>
      <c r="AE1471" s="246"/>
      <c r="AF1471" s="234"/>
      <c r="AG1471" s="246"/>
      <c r="AH1471" s="234"/>
      <c r="AI1471" s="246"/>
      <c r="AJ1471" s="246"/>
      <c r="AK1471" s="246"/>
      <c r="AL1471" s="246"/>
      <c r="AM1471" s="246"/>
      <c r="AN1471" s="246"/>
      <c r="AO1471" s="246"/>
      <c r="AP1471" s="246"/>
      <c r="AQ1471" s="246"/>
      <c r="AR1471" s="246"/>
      <c r="AS1471" s="246"/>
      <c r="AT1471" s="247"/>
      <c r="AU1471" s="247"/>
      <c r="AV1471" s="247"/>
      <c r="AW1471" s="247"/>
      <c r="AX1471" s="247"/>
      <c r="AY1471" s="247"/>
      <c r="AZ1471" s="247"/>
      <c r="BA1471" s="247"/>
      <c r="BB1471" s="247"/>
    </row>
    <row r="1472" spans="3:54" s="238" customFormat="1">
      <c r="C1472" s="239"/>
      <c r="D1472" s="240"/>
      <c r="E1472" s="239"/>
      <c r="F1472" s="241"/>
      <c r="G1472" s="239"/>
      <c r="H1472" s="290"/>
      <c r="I1472" s="239"/>
      <c r="J1472" s="290"/>
      <c r="K1472" s="243"/>
      <c r="L1472" s="290"/>
      <c r="M1472" s="243"/>
      <c r="N1472" s="290"/>
      <c r="O1472" s="292"/>
      <c r="P1472" s="170"/>
      <c r="Q1472" s="292"/>
      <c r="S1472" s="246"/>
      <c r="T1472" s="246"/>
      <c r="U1472" s="246"/>
      <c r="V1472" s="234"/>
      <c r="W1472" s="246"/>
      <c r="X1472" s="234"/>
      <c r="Y1472" s="246"/>
      <c r="Z1472" s="234"/>
      <c r="AA1472" s="246"/>
      <c r="AB1472" s="234"/>
      <c r="AC1472" s="246"/>
      <c r="AD1472" s="234"/>
      <c r="AE1472" s="246"/>
      <c r="AF1472" s="234"/>
      <c r="AG1472" s="246"/>
      <c r="AH1472" s="234"/>
      <c r="AI1472" s="246"/>
      <c r="AJ1472" s="246"/>
      <c r="AK1472" s="246"/>
      <c r="AL1472" s="246"/>
      <c r="AM1472" s="246"/>
      <c r="AN1472" s="246"/>
      <c r="AO1472" s="246"/>
      <c r="AP1472" s="246"/>
      <c r="AQ1472" s="246"/>
      <c r="AR1472" s="246"/>
      <c r="AS1472" s="246"/>
      <c r="AT1472" s="247"/>
      <c r="AU1472" s="247"/>
      <c r="AV1472" s="247"/>
      <c r="AW1472" s="247"/>
      <c r="AX1472" s="247"/>
      <c r="AY1472" s="247"/>
      <c r="AZ1472" s="247"/>
      <c r="BA1472" s="247"/>
      <c r="BB1472" s="247"/>
    </row>
    <row r="1473" spans="3:54" s="238" customFormat="1">
      <c r="C1473" s="239"/>
      <c r="D1473" s="240"/>
      <c r="E1473" s="239"/>
      <c r="F1473" s="241"/>
      <c r="G1473" s="239"/>
      <c r="H1473" s="290"/>
      <c r="I1473" s="239"/>
      <c r="J1473" s="290"/>
      <c r="K1473" s="243"/>
      <c r="L1473" s="290"/>
      <c r="M1473" s="243"/>
      <c r="N1473" s="290"/>
      <c r="O1473" s="292"/>
      <c r="P1473" s="170"/>
      <c r="Q1473" s="292"/>
      <c r="S1473" s="246"/>
      <c r="T1473" s="246"/>
      <c r="U1473" s="246"/>
      <c r="V1473" s="234"/>
      <c r="W1473" s="246"/>
      <c r="X1473" s="234"/>
      <c r="Y1473" s="246"/>
      <c r="Z1473" s="234"/>
      <c r="AA1473" s="246"/>
      <c r="AB1473" s="234"/>
      <c r="AC1473" s="246"/>
      <c r="AD1473" s="234"/>
      <c r="AE1473" s="246"/>
      <c r="AF1473" s="234"/>
      <c r="AG1473" s="246"/>
      <c r="AH1473" s="234"/>
      <c r="AI1473" s="246"/>
      <c r="AJ1473" s="246"/>
      <c r="AK1473" s="246"/>
      <c r="AL1473" s="246"/>
      <c r="AM1473" s="246"/>
      <c r="AN1473" s="246"/>
      <c r="AO1473" s="246"/>
      <c r="AP1473" s="246"/>
      <c r="AQ1473" s="246"/>
      <c r="AR1473" s="246"/>
      <c r="AS1473" s="246"/>
      <c r="AT1473" s="247"/>
      <c r="AU1473" s="247"/>
      <c r="AV1473" s="247"/>
      <c r="AW1473" s="247"/>
      <c r="AX1473" s="247"/>
      <c r="AY1473" s="247"/>
      <c r="AZ1473" s="247"/>
      <c r="BA1473" s="247"/>
      <c r="BB1473" s="247"/>
    </row>
    <row r="1474" spans="3:54" s="238" customFormat="1">
      <c r="C1474" s="239"/>
      <c r="D1474" s="240"/>
      <c r="E1474" s="239"/>
      <c r="F1474" s="241"/>
      <c r="G1474" s="239"/>
      <c r="H1474" s="290"/>
      <c r="I1474" s="239"/>
      <c r="J1474" s="290"/>
      <c r="K1474" s="243"/>
      <c r="L1474" s="290"/>
      <c r="M1474" s="243"/>
      <c r="N1474" s="290"/>
      <c r="O1474" s="292"/>
      <c r="P1474" s="170"/>
      <c r="Q1474" s="292"/>
      <c r="S1474" s="246"/>
      <c r="T1474" s="246"/>
      <c r="U1474" s="246"/>
      <c r="V1474" s="234"/>
      <c r="W1474" s="246"/>
      <c r="X1474" s="234"/>
      <c r="Y1474" s="246"/>
      <c r="Z1474" s="234"/>
      <c r="AA1474" s="246"/>
      <c r="AB1474" s="234"/>
      <c r="AC1474" s="246"/>
      <c r="AD1474" s="234"/>
      <c r="AE1474" s="246"/>
      <c r="AF1474" s="234"/>
      <c r="AG1474" s="246"/>
      <c r="AH1474" s="234"/>
      <c r="AI1474" s="246"/>
      <c r="AJ1474" s="246"/>
      <c r="AK1474" s="246"/>
      <c r="AL1474" s="246"/>
      <c r="AM1474" s="246"/>
      <c r="AN1474" s="246"/>
      <c r="AO1474" s="246"/>
      <c r="AP1474" s="246"/>
      <c r="AQ1474" s="246"/>
      <c r="AR1474" s="246"/>
      <c r="AS1474" s="246"/>
      <c r="AT1474" s="247"/>
      <c r="AU1474" s="247"/>
      <c r="AV1474" s="247"/>
      <c r="AW1474" s="247"/>
      <c r="AX1474" s="247"/>
      <c r="AY1474" s="247"/>
      <c r="AZ1474" s="247"/>
      <c r="BA1474" s="247"/>
      <c r="BB1474" s="247"/>
    </row>
    <row r="1475" spans="3:54" s="238" customFormat="1">
      <c r="C1475" s="239"/>
      <c r="D1475" s="240"/>
      <c r="E1475" s="239"/>
      <c r="F1475" s="241"/>
      <c r="G1475" s="239"/>
      <c r="H1475" s="290"/>
      <c r="I1475" s="239"/>
      <c r="J1475" s="290"/>
      <c r="K1475" s="243"/>
      <c r="L1475" s="290"/>
      <c r="M1475" s="243"/>
      <c r="N1475" s="290"/>
      <c r="O1475" s="292"/>
      <c r="P1475" s="170"/>
      <c r="Q1475" s="292"/>
      <c r="S1475" s="246"/>
      <c r="T1475" s="246"/>
      <c r="U1475" s="246"/>
      <c r="V1475" s="234"/>
      <c r="W1475" s="246"/>
      <c r="X1475" s="234"/>
      <c r="Y1475" s="246"/>
      <c r="Z1475" s="234"/>
      <c r="AA1475" s="246"/>
      <c r="AB1475" s="234"/>
      <c r="AC1475" s="246"/>
      <c r="AD1475" s="234"/>
      <c r="AE1475" s="246"/>
      <c r="AF1475" s="234"/>
      <c r="AG1475" s="246"/>
      <c r="AH1475" s="234"/>
      <c r="AI1475" s="246"/>
      <c r="AJ1475" s="246"/>
      <c r="AK1475" s="246"/>
      <c r="AL1475" s="246"/>
      <c r="AM1475" s="246"/>
      <c r="AN1475" s="246"/>
      <c r="AO1475" s="246"/>
      <c r="AP1475" s="246"/>
      <c r="AQ1475" s="246"/>
      <c r="AR1475" s="246"/>
      <c r="AS1475" s="246"/>
      <c r="AT1475" s="247"/>
      <c r="AU1475" s="247"/>
      <c r="AV1475" s="247"/>
      <c r="AW1475" s="247"/>
      <c r="AX1475" s="247"/>
      <c r="AY1475" s="247"/>
      <c r="AZ1475" s="247"/>
      <c r="BA1475" s="247"/>
      <c r="BB1475" s="247"/>
    </row>
    <row r="1476" spans="3:54" s="238" customFormat="1">
      <c r="C1476" s="239"/>
      <c r="D1476" s="240"/>
      <c r="E1476" s="239"/>
      <c r="F1476" s="241"/>
      <c r="G1476" s="239"/>
      <c r="H1476" s="290"/>
      <c r="I1476" s="239"/>
      <c r="J1476" s="290"/>
      <c r="K1476" s="243"/>
      <c r="L1476" s="290"/>
      <c r="M1476" s="243"/>
      <c r="N1476" s="290"/>
      <c r="O1476" s="292"/>
      <c r="P1476" s="170"/>
      <c r="Q1476" s="292"/>
      <c r="S1476" s="246"/>
      <c r="T1476" s="246"/>
      <c r="U1476" s="246"/>
      <c r="V1476" s="234"/>
      <c r="W1476" s="246"/>
      <c r="X1476" s="234"/>
      <c r="Y1476" s="246"/>
      <c r="Z1476" s="234"/>
      <c r="AA1476" s="246"/>
      <c r="AB1476" s="234"/>
      <c r="AC1476" s="246"/>
      <c r="AD1476" s="234"/>
      <c r="AE1476" s="246"/>
      <c r="AF1476" s="234"/>
      <c r="AG1476" s="246"/>
      <c r="AH1476" s="234"/>
      <c r="AI1476" s="246"/>
      <c r="AJ1476" s="246"/>
      <c r="AK1476" s="246"/>
      <c r="AL1476" s="246"/>
      <c r="AM1476" s="246"/>
      <c r="AN1476" s="246"/>
      <c r="AO1476" s="246"/>
      <c r="AP1476" s="246"/>
      <c r="AQ1476" s="246"/>
      <c r="AR1476" s="246"/>
      <c r="AS1476" s="246"/>
      <c r="AT1476" s="247"/>
      <c r="AU1476" s="247"/>
      <c r="AV1476" s="247"/>
      <c r="AW1476" s="247"/>
      <c r="AX1476" s="247"/>
      <c r="AY1476" s="247"/>
      <c r="AZ1476" s="247"/>
      <c r="BA1476" s="247"/>
      <c r="BB1476" s="247"/>
    </row>
    <row r="1477" spans="3:54" s="238" customFormat="1">
      <c r="C1477" s="239"/>
      <c r="D1477" s="240"/>
      <c r="E1477" s="239"/>
      <c r="F1477" s="241"/>
      <c r="G1477" s="239"/>
      <c r="H1477" s="290"/>
      <c r="I1477" s="239"/>
      <c r="J1477" s="290"/>
      <c r="K1477" s="243"/>
      <c r="L1477" s="290"/>
      <c r="M1477" s="243"/>
      <c r="N1477" s="290"/>
      <c r="O1477" s="292"/>
      <c r="P1477" s="170"/>
      <c r="Q1477" s="292"/>
      <c r="S1477" s="246"/>
      <c r="T1477" s="246"/>
      <c r="U1477" s="246"/>
      <c r="V1477" s="234"/>
      <c r="W1477" s="246"/>
      <c r="X1477" s="234"/>
      <c r="Y1477" s="246"/>
      <c r="Z1477" s="234"/>
      <c r="AA1477" s="246"/>
      <c r="AB1477" s="234"/>
      <c r="AC1477" s="246"/>
      <c r="AD1477" s="234"/>
      <c r="AE1477" s="246"/>
      <c r="AF1477" s="234"/>
      <c r="AG1477" s="246"/>
      <c r="AH1477" s="234"/>
      <c r="AI1477" s="246"/>
      <c r="AJ1477" s="246"/>
      <c r="AK1477" s="246"/>
      <c r="AL1477" s="246"/>
      <c r="AM1477" s="246"/>
      <c r="AN1477" s="246"/>
      <c r="AO1477" s="246"/>
      <c r="AP1477" s="246"/>
      <c r="AQ1477" s="246"/>
      <c r="AR1477" s="246"/>
      <c r="AS1477" s="246"/>
      <c r="AT1477" s="247"/>
      <c r="AU1477" s="247"/>
      <c r="AV1477" s="247"/>
      <c r="AW1477" s="247"/>
      <c r="AX1477" s="247"/>
      <c r="AY1477" s="247"/>
      <c r="AZ1477" s="247"/>
      <c r="BA1477" s="247"/>
      <c r="BB1477" s="247"/>
    </row>
    <row r="1478" spans="3:54" s="238" customFormat="1">
      <c r="C1478" s="239"/>
      <c r="D1478" s="240"/>
      <c r="E1478" s="239"/>
      <c r="F1478" s="241"/>
      <c r="G1478" s="239"/>
      <c r="H1478" s="290"/>
      <c r="I1478" s="239"/>
      <c r="J1478" s="290"/>
      <c r="K1478" s="243"/>
      <c r="L1478" s="290"/>
      <c r="M1478" s="243"/>
      <c r="N1478" s="290"/>
      <c r="O1478" s="292"/>
      <c r="P1478" s="170"/>
      <c r="Q1478" s="292"/>
      <c r="S1478" s="246"/>
      <c r="T1478" s="246"/>
      <c r="U1478" s="246"/>
      <c r="V1478" s="234"/>
      <c r="W1478" s="246"/>
      <c r="X1478" s="234"/>
      <c r="Y1478" s="246"/>
      <c r="Z1478" s="234"/>
      <c r="AA1478" s="246"/>
      <c r="AB1478" s="234"/>
      <c r="AC1478" s="246"/>
      <c r="AD1478" s="234"/>
      <c r="AE1478" s="246"/>
      <c r="AF1478" s="234"/>
      <c r="AG1478" s="246"/>
      <c r="AH1478" s="234"/>
      <c r="AI1478" s="246"/>
      <c r="AJ1478" s="246"/>
      <c r="AK1478" s="246"/>
      <c r="AL1478" s="246"/>
      <c r="AM1478" s="246"/>
      <c r="AN1478" s="246"/>
      <c r="AO1478" s="246"/>
      <c r="AP1478" s="246"/>
      <c r="AQ1478" s="246"/>
      <c r="AR1478" s="246"/>
      <c r="AS1478" s="246"/>
      <c r="AT1478" s="247"/>
      <c r="AU1478" s="247"/>
      <c r="AV1478" s="247"/>
      <c r="AW1478" s="247"/>
      <c r="AX1478" s="247"/>
      <c r="AY1478" s="247"/>
      <c r="AZ1478" s="247"/>
      <c r="BA1478" s="247"/>
      <c r="BB1478" s="247"/>
    </row>
    <row r="1479" spans="3:54" s="238" customFormat="1">
      <c r="C1479" s="239"/>
      <c r="D1479" s="240"/>
      <c r="E1479" s="239"/>
      <c r="F1479" s="241"/>
      <c r="G1479" s="239"/>
      <c r="H1479" s="290"/>
      <c r="I1479" s="239"/>
      <c r="J1479" s="290"/>
      <c r="K1479" s="243"/>
      <c r="L1479" s="290"/>
      <c r="M1479" s="243"/>
      <c r="N1479" s="290"/>
      <c r="O1479" s="292"/>
      <c r="P1479" s="170"/>
      <c r="Q1479" s="292"/>
      <c r="S1479" s="246"/>
      <c r="T1479" s="246"/>
      <c r="U1479" s="246"/>
      <c r="V1479" s="234"/>
      <c r="W1479" s="246"/>
      <c r="X1479" s="234"/>
      <c r="Y1479" s="246"/>
      <c r="Z1479" s="234"/>
      <c r="AA1479" s="246"/>
      <c r="AB1479" s="234"/>
      <c r="AC1479" s="246"/>
      <c r="AD1479" s="234"/>
      <c r="AE1479" s="246"/>
      <c r="AF1479" s="234"/>
      <c r="AG1479" s="246"/>
      <c r="AH1479" s="234"/>
      <c r="AI1479" s="246"/>
      <c r="AJ1479" s="246"/>
      <c r="AK1479" s="246"/>
      <c r="AL1479" s="246"/>
      <c r="AM1479" s="246"/>
      <c r="AN1479" s="246"/>
      <c r="AO1479" s="246"/>
      <c r="AP1479" s="246"/>
      <c r="AQ1479" s="246"/>
      <c r="AR1479" s="246"/>
      <c r="AS1479" s="246"/>
      <c r="AT1479" s="247"/>
      <c r="AU1479" s="247"/>
      <c r="AV1479" s="247"/>
      <c r="AW1479" s="247"/>
      <c r="AX1479" s="247"/>
      <c r="AY1479" s="247"/>
      <c r="AZ1479" s="247"/>
      <c r="BA1479" s="247"/>
      <c r="BB1479" s="247"/>
    </row>
    <row r="1480" spans="3:54" s="238" customFormat="1">
      <c r="C1480" s="239"/>
      <c r="D1480" s="240"/>
      <c r="E1480" s="239"/>
      <c r="F1480" s="241"/>
      <c r="G1480" s="239"/>
      <c r="H1480" s="290"/>
      <c r="I1480" s="239"/>
      <c r="J1480" s="290"/>
      <c r="K1480" s="243"/>
      <c r="L1480" s="290"/>
      <c r="M1480" s="243"/>
      <c r="N1480" s="290"/>
      <c r="O1480" s="292"/>
      <c r="P1480" s="170"/>
      <c r="Q1480" s="292"/>
      <c r="S1480" s="246"/>
      <c r="T1480" s="246"/>
      <c r="U1480" s="246"/>
      <c r="V1480" s="234"/>
      <c r="W1480" s="246"/>
      <c r="X1480" s="234"/>
      <c r="Y1480" s="246"/>
      <c r="Z1480" s="234"/>
      <c r="AA1480" s="246"/>
      <c r="AB1480" s="234"/>
      <c r="AC1480" s="246"/>
      <c r="AD1480" s="234"/>
      <c r="AE1480" s="246"/>
      <c r="AF1480" s="234"/>
      <c r="AG1480" s="246"/>
      <c r="AH1480" s="234"/>
      <c r="AI1480" s="246"/>
      <c r="AJ1480" s="246"/>
      <c r="AK1480" s="246"/>
      <c r="AL1480" s="246"/>
      <c r="AM1480" s="246"/>
      <c r="AN1480" s="246"/>
      <c r="AO1480" s="246"/>
      <c r="AP1480" s="246"/>
      <c r="AQ1480" s="246"/>
      <c r="AR1480" s="246"/>
      <c r="AS1480" s="246"/>
      <c r="AT1480" s="247"/>
      <c r="AU1480" s="247"/>
      <c r="AV1480" s="247"/>
      <c r="AW1480" s="247"/>
      <c r="AX1480" s="247"/>
      <c r="AY1480" s="247"/>
      <c r="AZ1480" s="247"/>
      <c r="BA1480" s="247"/>
      <c r="BB1480" s="247"/>
    </row>
    <row r="1481" spans="3:54" s="238" customFormat="1">
      <c r="C1481" s="239"/>
      <c r="D1481" s="240"/>
      <c r="E1481" s="239"/>
      <c r="F1481" s="241"/>
      <c r="G1481" s="239"/>
      <c r="H1481" s="290"/>
      <c r="I1481" s="239"/>
      <c r="J1481" s="290"/>
      <c r="K1481" s="243"/>
      <c r="L1481" s="290"/>
      <c r="M1481" s="243"/>
      <c r="N1481" s="290"/>
      <c r="O1481" s="292"/>
      <c r="P1481" s="170"/>
      <c r="Q1481" s="292"/>
      <c r="S1481" s="246"/>
      <c r="T1481" s="246"/>
      <c r="U1481" s="246"/>
      <c r="V1481" s="234"/>
      <c r="W1481" s="246"/>
      <c r="X1481" s="234"/>
      <c r="Y1481" s="246"/>
      <c r="Z1481" s="234"/>
      <c r="AA1481" s="246"/>
      <c r="AB1481" s="234"/>
      <c r="AC1481" s="246"/>
      <c r="AD1481" s="234"/>
      <c r="AE1481" s="246"/>
      <c r="AF1481" s="234"/>
      <c r="AG1481" s="246"/>
      <c r="AH1481" s="234"/>
      <c r="AI1481" s="246"/>
      <c r="AJ1481" s="246"/>
      <c r="AK1481" s="246"/>
      <c r="AL1481" s="246"/>
      <c r="AM1481" s="246"/>
      <c r="AN1481" s="246"/>
      <c r="AO1481" s="246"/>
      <c r="AP1481" s="246"/>
      <c r="AQ1481" s="246"/>
      <c r="AR1481" s="246"/>
      <c r="AS1481" s="246"/>
      <c r="AT1481" s="247"/>
      <c r="AU1481" s="247"/>
      <c r="AV1481" s="247"/>
      <c r="AW1481" s="247"/>
      <c r="AX1481" s="247"/>
      <c r="AY1481" s="247"/>
      <c r="AZ1481" s="247"/>
      <c r="BA1481" s="247"/>
      <c r="BB1481" s="247"/>
    </row>
    <row r="1482" spans="3:54" s="238" customFormat="1">
      <c r="C1482" s="239"/>
      <c r="D1482" s="240"/>
      <c r="E1482" s="239"/>
      <c r="F1482" s="241"/>
      <c r="G1482" s="239"/>
      <c r="H1482" s="290"/>
      <c r="I1482" s="239"/>
      <c r="J1482" s="290"/>
      <c r="K1482" s="243"/>
      <c r="L1482" s="290"/>
      <c r="M1482" s="243"/>
      <c r="N1482" s="290"/>
      <c r="O1482" s="292"/>
      <c r="P1482" s="170"/>
      <c r="Q1482" s="292"/>
      <c r="S1482" s="246"/>
      <c r="T1482" s="246"/>
      <c r="U1482" s="246"/>
      <c r="V1482" s="234"/>
      <c r="W1482" s="246"/>
      <c r="X1482" s="234"/>
      <c r="Y1482" s="246"/>
      <c r="Z1482" s="234"/>
      <c r="AA1482" s="246"/>
      <c r="AB1482" s="234"/>
      <c r="AC1482" s="246"/>
      <c r="AD1482" s="234"/>
      <c r="AE1482" s="246"/>
      <c r="AF1482" s="234"/>
      <c r="AG1482" s="246"/>
      <c r="AH1482" s="234"/>
      <c r="AI1482" s="246"/>
      <c r="AJ1482" s="246"/>
      <c r="AK1482" s="246"/>
      <c r="AL1482" s="246"/>
      <c r="AM1482" s="246"/>
      <c r="AN1482" s="246"/>
      <c r="AO1482" s="246"/>
      <c r="AP1482" s="246"/>
      <c r="AQ1482" s="246"/>
      <c r="AR1482" s="246"/>
      <c r="AS1482" s="246"/>
      <c r="AT1482" s="247"/>
      <c r="AU1482" s="247"/>
      <c r="AV1482" s="247"/>
      <c r="AW1482" s="247"/>
      <c r="AX1482" s="247"/>
      <c r="AY1482" s="247"/>
      <c r="AZ1482" s="247"/>
      <c r="BA1482" s="247"/>
      <c r="BB1482" s="247"/>
    </row>
    <row r="1483" spans="3:54" s="238" customFormat="1">
      <c r="C1483" s="239"/>
      <c r="D1483" s="240"/>
      <c r="E1483" s="239"/>
      <c r="F1483" s="241"/>
      <c r="G1483" s="239"/>
      <c r="H1483" s="290"/>
      <c r="I1483" s="239"/>
      <c r="J1483" s="290"/>
      <c r="K1483" s="243"/>
      <c r="L1483" s="290"/>
      <c r="M1483" s="243"/>
      <c r="N1483" s="290"/>
      <c r="O1483" s="292"/>
      <c r="P1483" s="170"/>
      <c r="Q1483" s="292"/>
      <c r="S1483" s="246"/>
      <c r="T1483" s="246"/>
      <c r="U1483" s="246"/>
      <c r="V1483" s="234"/>
      <c r="W1483" s="246"/>
      <c r="X1483" s="234"/>
      <c r="Y1483" s="246"/>
      <c r="Z1483" s="234"/>
      <c r="AA1483" s="246"/>
      <c r="AB1483" s="234"/>
      <c r="AC1483" s="246"/>
      <c r="AD1483" s="234"/>
      <c r="AE1483" s="246"/>
      <c r="AF1483" s="234"/>
      <c r="AG1483" s="246"/>
      <c r="AH1483" s="234"/>
      <c r="AI1483" s="246"/>
      <c r="AJ1483" s="246"/>
      <c r="AK1483" s="246"/>
      <c r="AL1483" s="246"/>
      <c r="AM1483" s="246"/>
      <c r="AN1483" s="246"/>
      <c r="AO1483" s="246"/>
      <c r="AP1483" s="246"/>
      <c r="AQ1483" s="246"/>
      <c r="AR1483" s="246"/>
      <c r="AS1483" s="246"/>
      <c r="AT1483" s="247"/>
      <c r="AU1483" s="247"/>
      <c r="AV1483" s="247"/>
      <c r="AW1483" s="247"/>
      <c r="AX1483" s="247"/>
      <c r="AY1483" s="247"/>
      <c r="AZ1483" s="247"/>
      <c r="BA1483" s="247"/>
      <c r="BB1483" s="247"/>
    </row>
    <row r="1484" spans="3:54" s="238" customFormat="1">
      <c r="C1484" s="239"/>
      <c r="D1484" s="240"/>
      <c r="E1484" s="239"/>
      <c r="F1484" s="241"/>
      <c r="G1484" s="239"/>
      <c r="H1484" s="290"/>
      <c r="I1484" s="239"/>
      <c r="J1484" s="290"/>
      <c r="K1484" s="243"/>
      <c r="L1484" s="290"/>
      <c r="M1484" s="243"/>
      <c r="N1484" s="290"/>
      <c r="O1484" s="292"/>
      <c r="P1484" s="170"/>
      <c r="Q1484" s="292"/>
      <c r="S1484" s="246"/>
      <c r="T1484" s="246"/>
      <c r="U1484" s="246"/>
      <c r="V1484" s="234"/>
      <c r="W1484" s="246"/>
      <c r="X1484" s="234"/>
      <c r="Y1484" s="246"/>
      <c r="Z1484" s="234"/>
      <c r="AA1484" s="246"/>
      <c r="AB1484" s="234"/>
      <c r="AC1484" s="246"/>
      <c r="AD1484" s="234"/>
      <c r="AE1484" s="246"/>
      <c r="AF1484" s="234"/>
      <c r="AG1484" s="246"/>
      <c r="AH1484" s="234"/>
      <c r="AI1484" s="246"/>
      <c r="AJ1484" s="246"/>
      <c r="AK1484" s="246"/>
      <c r="AL1484" s="246"/>
      <c r="AM1484" s="246"/>
      <c r="AN1484" s="246"/>
      <c r="AO1484" s="246"/>
      <c r="AP1484" s="246"/>
      <c r="AQ1484" s="246"/>
      <c r="AR1484" s="246"/>
      <c r="AS1484" s="246"/>
      <c r="AT1484" s="247"/>
      <c r="AU1484" s="247"/>
      <c r="AV1484" s="247"/>
      <c r="AW1484" s="247"/>
      <c r="AX1484" s="247"/>
      <c r="AY1484" s="247"/>
      <c r="AZ1484" s="247"/>
      <c r="BA1484" s="247"/>
      <c r="BB1484" s="247"/>
    </row>
    <row r="1485" spans="3:54" s="238" customFormat="1">
      <c r="C1485" s="239"/>
      <c r="D1485" s="240"/>
      <c r="E1485" s="239"/>
      <c r="F1485" s="241"/>
      <c r="G1485" s="239"/>
      <c r="H1485" s="290"/>
      <c r="I1485" s="239"/>
      <c r="J1485" s="290"/>
      <c r="K1485" s="243"/>
      <c r="L1485" s="290"/>
      <c r="M1485" s="243"/>
      <c r="N1485" s="290"/>
      <c r="O1485" s="292"/>
      <c r="P1485" s="170"/>
      <c r="Q1485" s="292"/>
      <c r="S1485" s="246"/>
      <c r="T1485" s="246"/>
      <c r="U1485" s="246"/>
      <c r="V1485" s="234"/>
      <c r="W1485" s="246"/>
      <c r="X1485" s="234"/>
      <c r="Y1485" s="246"/>
      <c r="Z1485" s="234"/>
      <c r="AA1485" s="246"/>
      <c r="AB1485" s="234"/>
      <c r="AC1485" s="246"/>
      <c r="AD1485" s="234"/>
      <c r="AE1485" s="246"/>
      <c r="AF1485" s="234"/>
      <c r="AG1485" s="246"/>
      <c r="AH1485" s="234"/>
      <c r="AI1485" s="246"/>
      <c r="AJ1485" s="246"/>
      <c r="AK1485" s="246"/>
      <c r="AL1485" s="246"/>
      <c r="AM1485" s="246"/>
      <c r="AN1485" s="246"/>
      <c r="AO1485" s="246"/>
      <c r="AP1485" s="246"/>
      <c r="AQ1485" s="246"/>
      <c r="AR1485" s="246"/>
      <c r="AS1485" s="246"/>
      <c r="AT1485" s="247"/>
      <c r="AU1485" s="247"/>
      <c r="AV1485" s="247"/>
      <c r="AW1485" s="247"/>
      <c r="AX1485" s="247"/>
      <c r="AY1485" s="247"/>
      <c r="AZ1485" s="247"/>
      <c r="BA1485" s="247"/>
      <c r="BB1485" s="247"/>
    </row>
    <row r="1486" spans="3:54" s="238" customFormat="1">
      <c r="C1486" s="239"/>
      <c r="D1486" s="240"/>
      <c r="E1486" s="239"/>
      <c r="F1486" s="241"/>
      <c r="G1486" s="239"/>
      <c r="H1486" s="290"/>
      <c r="I1486" s="239"/>
      <c r="J1486" s="290"/>
      <c r="K1486" s="243"/>
      <c r="L1486" s="290"/>
      <c r="M1486" s="243"/>
      <c r="N1486" s="290"/>
      <c r="O1486" s="292"/>
      <c r="P1486" s="170"/>
      <c r="Q1486" s="292"/>
      <c r="S1486" s="246"/>
      <c r="T1486" s="246"/>
      <c r="U1486" s="246"/>
      <c r="V1486" s="234"/>
      <c r="W1486" s="246"/>
      <c r="X1486" s="234"/>
      <c r="Y1486" s="246"/>
      <c r="Z1486" s="234"/>
      <c r="AA1486" s="246"/>
      <c r="AB1486" s="234"/>
      <c r="AC1486" s="246"/>
      <c r="AD1486" s="234"/>
      <c r="AE1486" s="246"/>
      <c r="AF1486" s="234"/>
      <c r="AG1486" s="246"/>
      <c r="AH1486" s="234"/>
      <c r="AI1486" s="246"/>
      <c r="AJ1486" s="246"/>
      <c r="AK1486" s="246"/>
      <c r="AL1486" s="246"/>
      <c r="AM1486" s="246"/>
      <c r="AN1486" s="246"/>
      <c r="AO1486" s="246"/>
      <c r="AP1486" s="246"/>
      <c r="AQ1486" s="246"/>
      <c r="AR1486" s="246"/>
      <c r="AS1486" s="246"/>
      <c r="AT1486" s="247"/>
      <c r="AU1486" s="247"/>
      <c r="AV1486" s="247"/>
      <c r="AW1486" s="247"/>
      <c r="AX1486" s="247"/>
      <c r="AY1486" s="247"/>
      <c r="AZ1486" s="247"/>
      <c r="BA1486" s="247"/>
      <c r="BB1486" s="247"/>
    </row>
    <row r="1487" spans="3:54" s="238" customFormat="1">
      <c r="C1487" s="239"/>
      <c r="D1487" s="240"/>
      <c r="E1487" s="239"/>
      <c r="F1487" s="241"/>
      <c r="G1487" s="239"/>
      <c r="H1487" s="290"/>
      <c r="I1487" s="239"/>
      <c r="J1487" s="290"/>
      <c r="K1487" s="243"/>
      <c r="L1487" s="290"/>
      <c r="M1487" s="243"/>
      <c r="N1487" s="290"/>
      <c r="O1487" s="292"/>
      <c r="P1487" s="170"/>
      <c r="Q1487" s="292"/>
      <c r="S1487" s="246"/>
      <c r="T1487" s="246"/>
      <c r="U1487" s="246"/>
      <c r="V1487" s="234"/>
      <c r="W1487" s="246"/>
      <c r="X1487" s="234"/>
      <c r="Y1487" s="246"/>
      <c r="Z1487" s="234"/>
      <c r="AA1487" s="246"/>
      <c r="AB1487" s="234"/>
      <c r="AC1487" s="246"/>
      <c r="AD1487" s="234"/>
      <c r="AE1487" s="246"/>
      <c r="AF1487" s="234"/>
      <c r="AG1487" s="246"/>
      <c r="AH1487" s="234"/>
      <c r="AI1487" s="246"/>
      <c r="AJ1487" s="246"/>
      <c r="AK1487" s="246"/>
      <c r="AL1487" s="246"/>
      <c r="AM1487" s="246"/>
      <c r="AN1487" s="246"/>
      <c r="AO1487" s="246"/>
      <c r="AP1487" s="246"/>
      <c r="AQ1487" s="246"/>
      <c r="AR1487" s="246"/>
      <c r="AS1487" s="246"/>
      <c r="AT1487" s="247"/>
      <c r="AU1487" s="247"/>
      <c r="AV1487" s="247"/>
      <c r="AW1487" s="247"/>
      <c r="AX1487" s="247"/>
      <c r="AY1487" s="247"/>
      <c r="AZ1487" s="247"/>
      <c r="BA1487" s="247"/>
      <c r="BB1487" s="247"/>
    </row>
    <row r="1488" spans="3:54" s="238" customFormat="1">
      <c r="C1488" s="239"/>
      <c r="D1488" s="240"/>
      <c r="E1488" s="239"/>
      <c r="F1488" s="241"/>
      <c r="G1488" s="239"/>
      <c r="H1488" s="290"/>
      <c r="I1488" s="239"/>
      <c r="J1488" s="290"/>
      <c r="K1488" s="243"/>
      <c r="L1488" s="290"/>
      <c r="M1488" s="243"/>
      <c r="N1488" s="290"/>
      <c r="O1488" s="292"/>
      <c r="P1488" s="170"/>
      <c r="Q1488" s="292"/>
      <c r="S1488" s="246"/>
      <c r="T1488" s="246"/>
      <c r="U1488" s="246"/>
      <c r="V1488" s="234"/>
      <c r="W1488" s="246"/>
      <c r="X1488" s="234"/>
      <c r="Y1488" s="246"/>
      <c r="Z1488" s="234"/>
      <c r="AA1488" s="246"/>
      <c r="AB1488" s="234"/>
      <c r="AC1488" s="246"/>
      <c r="AD1488" s="234"/>
      <c r="AE1488" s="246"/>
      <c r="AF1488" s="234"/>
      <c r="AG1488" s="246"/>
      <c r="AH1488" s="234"/>
      <c r="AI1488" s="246"/>
      <c r="AJ1488" s="246"/>
      <c r="AK1488" s="246"/>
      <c r="AL1488" s="246"/>
      <c r="AM1488" s="246"/>
      <c r="AN1488" s="246"/>
      <c r="AO1488" s="246"/>
      <c r="AP1488" s="246"/>
      <c r="AQ1488" s="246"/>
      <c r="AR1488" s="246"/>
      <c r="AS1488" s="246"/>
      <c r="AT1488" s="247"/>
      <c r="AU1488" s="247"/>
      <c r="AV1488" s="247"/>
      <c r="AW1488" s="247"/>
      <c r="AX1488" s="247"/>
      <c r="AY1488" s="247"/>
      <c r="AZ1488" s="247"/>
      <c r="BA1488" s="247"/>
      <c r="BB1488" s="247"/>
    </row>
    <row r="1489" spans="3:54" s="238" customFormat="1">
      <c r="C1489" s="239"/>
      <c r="D1489" s="240"/>
      <c r="E1489" s="239"/>
      <c r="F1489" s="241"/>
      <c r="G1489" s="239"/>
      <c r="H1489" s="290"/>
      <c r="I1489" s="239"/>
      <c r="J1489" s="290"/>
      <c r="K1489" s="243"/>
      <c r="L1489" s="290"/>
      <c r="M1489" s="243"/>
      <c r="N1489" s="290"/>
      <c r="O1489" s="292"/>
      <c r="P1489" s="170"/>
      <c r="Q1489" s="292"/>
      <c r="S1489" s="246"/>
      <c r="T1489" s="246"/>
      <c r="U1489" s="246"/>
      <c r="V1489" s="234"/>
      <c r="W1489" s="246"/>
      <c r="X1489" s="234"/>
      <c r="Y1489" s="246"/>
      <c r="Z1489" s="234"/>
      <c r="AA1489" s="246"/>
      <c r="AB1489" s="234"/>
      <c r="AC1489" s="246"/>
      <c r="AD1489" s="234"/>
      <c r="AE1489" s="246"/>
      <c r="AF1489" s="234"/>
      <c r="AG1489" s="246"/>
      <c r="AH1489" s="234"/>
      <c r="AI1489" s="246"/>
      <c r="AJ1489" s="246"/>
      <c r="AK1489" s="246"/>
      <c r="AL1489" s="246"/>
      <c r="AM1489" s="246"/>
      <c r="AN1489" s="246"/>
      <c r="AO1489" s="246"/>
      <c r="AP1489" s="246"/>
      <c r="AQ1489" s="246"/>
      <c r="AR1489" s="246"/>
      <c r="AS1489" s="246"/>
      <c r="AT1489" s="247"/>
      <c r="AU1489" s="247"/>
      <c r="AV1489" s="247"/>
      <c r="AW1489" s="247"/>
      <c r="AX1489" s="247"/>
      <c r="AY1489" s="247"/>
      <c r="AZ1489" s="247"/>
      <c r="BA1489" s="247"/>
      <c r="BB1489" s="247"/>
    </row>
    <row r="1490" spans="3:54" s="238" customFormat="1">
      <c r="C1490" s="239"/>
      <c r="D1490" s="240"/>
      <c r="E1490" s="239"/>
      <c r="F1490" s="241"/>
      <c r="G1490" s="239"/>
      <c r="H1490" s="290"/>
      <c r="I1490" s="239"/>
      <c r="J1490" s="290"/>
      <c r="K1490" s="243"/>
      <c r="L1490" s="290"/>
      <c r="M1490" s="243"/>
      <c r="N1490" s="290"/>
      <c r="O1490" s="292"/>
      <c r="P1490" s="170"/>
      <c r="Q1490" s="292"/>
      <c r="S1490" s="246"/>
      <c r="T1490" s="246"/>
      <c r="U1490" s="246"/>
      <c r="V1490" s="234"/>
      <c r="W1490" s="246"/>
      <c r="X1490" s="234"/>
      <c r="Y1490" s="246"/>
      <c r="Z1490" s="234"/>
      <c r="AA1490" s="246"/>
      <c r="AB1490" s="234"/>
      <c r="AC1490" s="246"/>
      <c r="AD1490" s="234"/>
      <c r="AE1490" s="246"/>
      <c r="AF1490" s="234"/>
      <c r="AG1490" s="246"/>
      <c r="AH1490" s="234"/>
      <c r="AI1490" s="246"/>
      <c r="AJ1490" s="246"/>
      <c r="AK1490" s="246"/>
      <c r="AL1490" s="246"/>
      <c r="AM1490" s="246"/>
      <c r="AN1490" s="246"/>
      <c r="AO1490" s="246"/>
      <c r="AP1490" s="246"/>
      <c r="AQ1490" s="246"/>
      <c r="AR1490" s="246"/>
      <c r="AS1490" s="246"/>
      <c r="AT1490" s="247"/>
      <c r="AU1490" s="247"/>
      <c r="AV1490" s="247"/>
      <c r="AW1490" s="247"/>
      <c r="AX1490" s="247"/>
      <c r="AY1490" s="247"/>
      <c r="AZ1490" s="247"/>
      <c r="BA1490" s="247"/>
      <c r="BB1490" s="247"/>
    </row>
    <row r="1491" spans="3:54" s="238" customFormat="1">
      <c r="C1491" s="239"/>
      <c r="D1491" s="240"/>
      <c r="E1491" s="239"/>
      <c r="F1491" s="241"/>
      <c r="G1491" s="239"/>
      <c r="H1491" s="290"/>
      <c r="I1491" s="239"/>
      <c r="J1491" s="290"/>
      <c r="K1491" s="243"/>
      <c r="L1491" s="290"/>
      <c r="M1491" s="243"/>
      <c r="N1491" s="290"/>
      <c r="O1491" s="292"/>
      <c r="P1491" s="170"/>
      <c r="Q1491" s="292"/>
      <c r="S1491" s="246"/>
      <c r="T1491" s="246"/>
      <c r="U1491" s="246"/>
      <c r="V1491" s="234"/>
      <c r="W1491" s="246"/>
      <c r="X1491" s="234"/>
      <c r="Y1491" s="246"/>
      <c r="Z1491" s="234"/>
      <c r="AA1491" s="246"/>
      <c r="AB1491" s="234"/>
      <c r="AC1491" s="246"/>
      <c r="AD1491" s="234"/>
      <c r="AE1491" s="246"/>
      <c r="AF1491" s="234"/>
      <c r="AG1491" s="246"/>
      <c r="AH1491" s="234"/>
      <c r="AI1491" s="246"/>
      <c r="AJ1491" s="246"/>
      <c r="AK1491" s="246"/>
      <c r="AL1491" s="246"/>
      <c r="AM1491" s="246"/>
      <c r="AN1491" s="246"/>
      <c r="AO1491" s="246"/>
      <c r="AP1491" s="246"/>
      <c r="AQ1491" s="246"/>
      <c r="AR1491" s="246"/>
      <c r="AS1491" s="246"/>
      <c r="AT1491" s="247"/>
      <c r="AU1491" s="247"/>
      <c r="AV1491" s="247"/>
      <c r="AW1491" s="247"/>
      <c r="AX1491" s="247"/>
      <c r="AY1491" s="247"/>
      <c r="AZ1491" s="247"/>
      <c r="BA1491" s="247"/>
      <c r="BB1491" s="247"/>
    </row>
    <row r="1492" spans="3:54" s="238" customFormat="1">
      <c r="C1492" s="239"/>
      <c r="D1492" s="240"/>
      <c r="E1492" s="239"/>
      <c r="F1492" s="241"/>
      <c r="G1492" s="239"/>
      <c r="H1492" s="290"/>
      <c r="I1492" s="239"/>
      <c r="J1492" s="290"/>
      <c r="K1492" s="243"/>
      <c r="L1492" s="290"/>
      <c r="M1492" s="243"/>
      <c r="N1492" s="290"/>
      <c r="O1492" s="292"/>
      <c r="P1492" s="170"/>
      <c r="Q1492" s="292"/>
      <c r="S1492" s="246"/>
      <c r="T1492" s="246"/>
      <c r="U1492" s="246"/>
      <c r="V1492" s="234"/>
      <c r="W1492" s="246"/>
      <c r="X1492" s="234"/>
      <c r="Y1492" s="246"/>
      <c r="Z1492" s="234"/>
      <c r="AA1492" s="246"/>
      <c r="AB1492" s="234"/>
      <c r="AC1492" s="246"/>
      <c r="AD1492" s="234"/>
      <c r="AE1492" s="246"/>
      <c r="AF1492" s="234"/>
      <c r="AG1492" s="246"/>
      <c r="AH1492" s="234"/>
      <c r="AI1492" s="246"/>
      <c r="AJ1492" s="246"/>
      <c r="AK1492" s="246"/>
      <c r="AL1492" s="246"/>
      <c r="AM1492" s="246"/>
      <c r="AN1492" s="246"/>
      <c r="AO1492" s="246"/>
      <c r="AP1492" s="246"/>
      <c r="AQ1492" s="246"/>
      <c r="AR1492" s="246"/>
      <c r="AS1492" s="246"/>
      <c r="AT1492" s="247"/>
      <c r="AU1492" s="247"/>
      <c r="AV1492" s="247"/>
      <c r="AW1492" s="247"/>
      <c r="AX1492" s="247"/>
      <c r="AY1492" s="247"/>
      <c r="AZ1492" s="247"/>
      <c r="BA1492" s="247"/>
      <c r="BB1492" s="247"/>
    </row>
    <row r="1493" spans="3:54" s="238" customFormat="1">
      <c r="C1493" s="239"/>
      <c r="D1493" s="240"/>
      <c r="E1493" s="239"/>
      <c r="F1493" s="241"/>
      <c r="G1493" s="239"/>
      <c r="H1493" s="290"/>
      <c r="I1493" s="239"/>
      <c r="J1493" s="290"/>
      <c r="K1493" s="243"/>
      <c r="L1493" s="290"/>
      <c r="M1493" s="243"/>
      <c r="N1493" s="290"/>
      <c r="O1493" s="292"/>
      <c r="P1493" s="170"/>
      <c r="Q1493" s="292"/>
      <c r="S1493" s="246"/>
      <c r="T1493" s="246"/>
      <c r="U1493" s="246"/>
      <c r="V1493" s="234"/>
      <c r="W1493" s="246"/>
      <c r="X1493" s="234"/>
      <c r="Y1493" s="246"/>
      <c r="Z1493" s="234"/>
      <c r="AA1493" s="246"/>
      <c r="AB1493" s="234"/>
      <c r="AC1493" s="246"/>
      <c r="AD1493" s="234"/>
      <c r="AE1493" s="246"/>
      <c r="AF1493" s="234"/>
      <c r="AG1493" s="246"/>
      <c r="AH1493" s="234"/>
      <c r="AI1493" s="246"/>
      <c r="AJ1493" s="246"/>
      <c r="AK1493" s="246"/>
      <c r="AL1493" s="246"/>
      <c r="AM1493" s="246"/>
      <c r="AN1493" s="246"/>
      <c r="AO1493" s="246"/>
      <c r="AP1493" s="246"/>
      <c r="AQ1493" s="246"/>
      <c r="AR1493" s="246"/>
      <c r="AS1493" s="246"/>
      <c r="AT1493" s="247"/>
      <c r="AU1493" s="247"/>
      <c r="AV1493" s="247"/>
      <c r="AW1493" s="247"/>
      <c r="AX1493" s="247"/>
      <c r="AY1493" s="247"/>
      <c r="AZ1493" s="247"/>
      <c r="BA1493" s="247"/>
      <c r="BB1493" s="247"/>
    </row>
    <row r="1494" spans="3:54" s="238" customFormat="1">
      <c r="C1494" s="239"/>
      <c r="D1494" s="240"/>
      <c r="E1494" s="239"/>
      <c r="F1494" s="241"/>
      <c r="G1494" s="239"/>
      <c r="H1494" s="290"/>
      <c r="I1494" s="239"/>
      <c r="J1494" s="290"/>
      <c r="K1494" s="243"/>
      <c r="L1494" s="290"/>
      <c r="M1494" s="243"/>
      <c r="N1494" s="290"/>
      <c r="O1494" s="292"/>
      <c r="P1494" s="170"/>
      <c r="Q1494" s="292"/>
      <c r="S1494" s="246"/>
      <c r="T1494" s="246"/>
      <c r="U1494" s="246"/>
      <c r="V1494" s="234"/>
      <c r="W1494" s="246"/>
      <c r="X1494" s="234"/>
      <c r="Y1494" s="246"/>
      <c r="Z1494" s="234"/>
      <c r="AA1494" s="246"/>
      <c r="AB1494" s="234"/>
      <c r="AC1494" s="246"/>
      <c r="AD1494" s="234"/>
      <c r="AE1494" s="246"/>
      <c r="AF1494" s="234"/>
      <c r="AG1494" s="246"/>
      <c r="AH1494" s="234"/>
      <c r="AI1494" s="246"/>
      <c r="AJ1494" s="246"/>
      <c r="AK1494" s="246"/>
      <c r="AL1494" s="246"/>
      <c r="AM1494" s="246"/>
      <c r="AN1494" s="246"/>
      <c r="AO1494" s="246"/>
      <c r="AP1494" s="246"/>
      <c r="AQ1494" s="246"/>
      <c r="AR1494" s="246"/>
      <c r="AS1494" s="246"/>
      <c r="AT1494" s="247"/>
      <c r="AU1494" s="247"/>
      <c r="AV1494" s="247"/>
      <c r="AW1494" s="247"/>
      <c r="AX1494" s="247"/>
      <c r="AY1494" s="247"/>
      <c r="AZ1494" s="247"/>
      <c r="BA1494" s="247"/>
      <c r="BB1494" s="247"/>
    </row>
    <row r="1495" spans="3:54" s="238" customFormat="1">
      <c r="C1495" s="239"/>
      <c r="D1495" s="240"/>
      <c r="E1495" s="239"/>
      <c r="F1495" s="241"/>
      <c r="G1495" s="239"/>
      <c r="H1495" s="290"/>
      <c r="I1495" s="239"/>
      <c r="J1495" s="290"/>
      <c r="K1495" s="243"/>
      <c r="L1495" s="290"/>
      <c r="M1495" s="243"/>
      <c r="N1495" s="290"/>
      <c r="O1495" s="292"/>
      <c r="P1495" s="170"/>
      <c r="Q1495" s="292"/>
      <c r="S1495" s="246"/>
      <c r="T1495" s="246"/>
      <c r="U1495" s="246"/>
      <c r="V1495" s="234"/>
      <c r="W1495" s="246"/>
      <c r="X1495" s="234"/>
      <c r="Y1495" s="246"/>
      <c r="Z1495" s="234"/>
      <c r="AA1495" s="246"/>
      <c r="AB1495" s="234"/>
      <c r="AC1495" s="246"/>
      <c r="AD1495" s="234"/>
      <c r="AE1495" s="246"/>
      <c r="AF1495" s="234"/>
      <c r="AG1495" s="246"/>
      <c r="AH1495" s="234"/>
      <c r="AI1495" s="246"/>
      <c r="AJ1495" s="246"/>
      <c r="AK1495" s="246"/>
      <c r="AL1495" s="246"/>
      <c r="AM1495" s="246"/>
      <c r="AN1495" s="246"/>
      <c r="AO1495" s="246"/>
      <c r="AP1495" s="246"/>
      <c r="AQ1495" s="246"/>
      <c r="AR1495" s="246"/>
      <c r="AS1495" s="246"/>
      <c r="AT1495" s="247"/>
      <c r="AU1495" s="247"/>
      <c r="AV1495" s="247"/>
      <c r="AW1495" s="247"/>
      <c r="AX1495" s="247"/>
      <c r="AY1495" s="247"/>
      <c r="AZ1495" s="247"/>
      <c r="BA1495" s="247"/>
      <c r="BB1495" s="247"/>
    </row>
    <row r="1496" spans="3:54" s="238" customFormat="1">
      <c r="C1496" s="239"/>
      <c r="D1496" s="240"/>
      <c r="E1496" s="239"/>
      <c r="F1496" s="241"/>
      <c r="G1496" s="239"/>
      <c r="H1496" s="290"/>
      <c r="I1496" s="239"/>
      <c r="J1496" s="290"/>
      <c r="K1496" s="243"/>
      <c r="L1496" s="290"/>
      <c r="M1496" s="243"/>
      <c r="N1496" s="290"/>
      <c r="O1496" s="292"/>
      <c r="P1496" s="170"/>
      <c r="Q1496" s="292"/>
      <c r="S1496" s="246"/>
      <c r="T1496" s="246"/>
      <c r="U1496" s="246"/>
      <c r="V1496" s="234"/>
      <c r="W1496" s="246"/>
      <c r="X1496" s="234"/>
      <c r="Y1496" s="246"/>
      <c r="Z1496" s="234"/>
      <c r="AA1496" s="246"/>
      <c r="AB1496" s="234"/>
      <c r="AC1496" s="246"/>
      <c r="AD1496" s="234"/>
      <c r="AE1496" s="246"/>
      <c r="AF1496" s="234"/>
      <c r="AG1496" s="246"/>
      <c r="AH1496" s="234"/>
      <c r="AI1496" s="246"/>
      <c r="AJ1496" s="246"/>
      <c r="AK1496" s="246"/>
      <c r="AL1496" s="246"/>
      <c r="AM1496" s="246"/>
      <c r="AN1496" s="246"/>
      <c r="AO1496" s="246"/>
      <c r="AP1496" s="246"/>
      <c r="AQ1496" s="246"/>
      <c r="AR1496" s="246"/>
      <c r="AS1496" s="246"/>
      <c r="AT1496" s="247"/>
      <c r="AU1496" s="247"/>
      <c r="AV1496" s="247"/>
      <c r="AW1496" s="247"/>
      <c r="AX1496" s="247"/>
      <c r="AY1496" s="247"/>
      <c r="AZ1496" s="247"/>
      <c r="BA1496" s="247"/>
      <c r="BB1496" s="247"/>
    </row>
    <row r="1497" spans="3:54" s="238" customFormat="1">
      <c r="C1497" s="239"/>
      <c r="D1497" s="240"/>
      <c r="E1497" s="239"/>
      <c r="F1497" s="241"/>
      <c r="G1497" s="239"/>
      <c r="H1497" s="290"/>
      <c r="I1497" s="239"/>
      <c r="J1497" s="290"/>
      <c r="K1497" s="243"/>
      <c r="L1497" s="290"/>
      <c r="M1497" s="243"/>
      <c r="N1497" s="290"/>
      <c r="O1497" s="292"/>
      <c r="P1497" s="170"/>
      <c r="Q1497" s="292"/>
      <c r="S1497" s="246"/>
      <c r="T1497" s="246"/>
      <c r="U1497" s="246"/>
      <c r="V1497" s="234"/>
      <c r="W1497" s="246"/>
      <c r="X1497" s="234"/>
      <c r="Y1497" s="246"/>
      <c r="Z1497" s="234"/>
      <c r="AA1497" s="246"/>
      <c r="AB1497" s="234"/>
      <c r="AC1497" s="246"/>
      <c r="AD1497" s="234"/>
      <c r="AE1497" s="246"/>
      <c r="AF1497" s="234"/>
      <c r="AG1497" s="246"/>
      <c r="AH1497" s="234"/>
      <c r="AI1497" s="246"/>
      <c r="AJ1497" s="246"/>
      <c r="AK1497" s="246"/>
      <c r="AL1497" s="246"/>
      <c r="AM1497" s="246"/>
      <c r="AN1497" s="246"/>
      <c r="AO1497" s="246"/>
      <c r="AP1497" s="246"/>
      <c r="AQ1497" s="246"/>
      <c r="AR1497" s="246"/>
      <c r="AS1497" s="246"/>
      <c r="AT1497" s="247"/>
      <c r="AU1497" s="247"/>
      <c r="AV1497" s="247"/>
      <c r="AW1497" s="247"/>
      <c r="AX1497" s="247"/>
      <c r="AY1497" s="247"/>
      <c r="AZ1497" s="247"/>
      <c r="BA1497" s="247"/>
      <c r="BB1497" s="247"/>
    </row>
    <row r="1498" spans="3:54" s="238" customFormat="1">
      <c r="C1498" s="239"/>
      <c r="D1498" s="240"/>
      <c r="E1498" s="239"/>
      <c r="F1498" s="241"/>
      <c r="G1498" s="239"/>
      <c r="H1498" s="290"/>
      <c r="I1498" s="239"/>
      <c r="J1498" s="290"/>
      <c r="K1498" s="243"/>
      <c r="L1498" s="290"/>
      <c r="M1498" s="243"/>
      <c r="N1498" s="290"/>
      <c r="O1498" s="292"/>
      <c r="P1498" s="170"/>
      <c r="Q1498" s="292"/>
      <c r="S1498" s="246"/>
      <c r="T1498" s="246"/>
      <c r="U1498" s="246"/>
      <c r="V1498" s="234"/>
      <c r="W1498" s="246"/>
      <c r="X1498" s="234"/>
      <c r="Y1498" s="246"/>
      <c r="Z1498" s="234"/>
      <c r="AA1498" s="246"/>
      <c r="AB1498" s="234"/>
      <c r="AC1498" s="246"/>
      <c r="AD1498" s="234"/>
      <c r="AE1498" s="246"/>
      <c r="AF1498" s="234"/>
      <c r="AG1498" s="246"/>
      <c r="AH1498" s="234"/>
      <c r="AI1498" s="246"/>
      <c r="AJ1498" s="246"/>
      <c r="AK1498" s="246"/>
      <c r="AL1498" s="246"/>
      <c r="AM1498" s="246"/>
      <c r="AN1498" s="246"/>
      <c r="AO1498" s="246"/>
      <c r="AP1498" s="246"/>
      <c r="AQ1498" s="246"/>
      <c r="AR1498" s="246"/>
      <c r="AS1498" s="246"/>
      <c r="AT1498" s="247"/>
      <c r="AU1498" s="247"/>
      <c r="AV1498" s="247"/>
      <c r="AW1498" s="247"/>
      <c r="AX1498" s="247"/>
      <c r="AY1498" s="247"/>
      <c r="AZ1498" s="247"/>
      <c r="BA1498" s="247"/>
      <c r="BB1498" s="247"/>
    </row>
    <row r="1499" spans="3:54" s="238" customFormat="1">
      <c r="C1499" s="239"/>
      <c r="D1499" s="240"/>
      <c r="E1499" s="239"/>
      <c r="F1499" s="241"/>
      <c r="G1499" s="239"/>
      <c r="H1499" s="290"/>
      <c r="I1499" s="239"/>
      <c r="J1499" s="290"/>
      <c r="K1499" s="243"/>
      <c r="L1499" s="290"/>
      <c r="M1499" s="243"/>
      <c r="N1499" s="290"/>
      <c r="O1499" s="292"/>
      <c r="P1499" s="170"/>
      <c r="Q1499" s="292"/>
      <c r="S1499" s="246"/>
      <c r="T1499" s="246"/>
      <c r="U1499" s="246"/>
      <c r="V1499" s="234"/>
      <c r="W1499" s="246"/>
      <c r="X1499" s="234"/>
      <c r="Y1499" s="246"/>
      <c r="Z1499" s="234"/>
      <c r="AA1499" s="246"/>
      <c r="AB1499" s="234"/>
      <c r="AC1499" s="246"/>
      <c r="AD1499" s="234"/>
      <c r="AE1499" s="246"/>
      <c r="AF1499" s="234"/>
      <c r="AG1499" s="246"/>
      <c r="AH1499" s="234"/>
      <c r="AI1499" s="246"/>
      <c r="AJ1499" s="246"/>
      <c r="AK1499" s="246"/>
      <c r="AL1499" s="246"/>
      <c r="AM1499" s="246"/>
      <c r="AN1499" s="246"/>
      <c r="AO1499" s="246"/>
      <c r="AP1499" s="246"/>
      <c r="AQ1499" s="246"/>
      <c r="AR1499" s="246"/>
      <c r="AS1499" s="246"/>
      <c r="AT1499" s="247"/>
      <c r="AU1499" s="247"/>
      <c r="AV1499" s="247"/>
      <c r="AW1499" s="247"/>
      <c r="AX1499" s="247"/>
      <c r="AY1499" s="247"/>
      <c r="AZ1499" s="247"/>
      <c r="BA1499" s="247"/>
      <c r="BB1499" s="247"/>
    </row>
    <row r="1500" spans="3:54" s="238" customFormat="1">
      <c r="C1500" s="239"/>
      <c r="D1500" s="240"/>
      <c r="E1500" s="239"/>
      <c r="F1500" s="241"/>
      <c r="G1500" s="239"/>
      <c r="H1500" s="290"/>
      <c r="I1500" s="239"/>
      <c r="J1500" s="290"/>
      <c r="K1500" s="243"/>
      <c r="L1500" s="290"/>
      <c r="M1500" s="243"/>
      <c r="N1500" s="290"/>
      <c r="O1500" s="292"/>
      <c r="P1500" s="170"/>
      <c r="Q1500" s="292"/>
      <c r="S1500" s="246"/>
      <c r="T1500" s="246"/>
      <c r="U1500" s="246"/>
      <c r="V1500" s="234"/>
      <c r="W1500" s="246"/>
      <c r="X1500" s="234"/>
      <c r="Y1500" s="246"/>
      <c r="Z1500" s="234"/>
      <c r="AA1500" s="246"/>
      <c r="AB1500" s="234"/>
      <c r="AC1500" s="246"/>
      <c r="AD1500" s="234"/>
      <c r="AE1500" s="246"/>
      <c r="AF1500" s="234"/>
      <c r="AG1500" s="246"/>
      <c r="AH1500" s="234"/>
      <c r="AI1500" s="246"/>
      <c r="AJ1500" s="246"/>
      <c r="AK1500" s="246"/>
      <c r="AL1500" s="246"/>
      <c r="AM1500" s="246"/>
      <c r="AN1500" s="246"/>
      <c r="AO1500" s="246"/>
      <c r="AP1500" s="246"/>
      <c r="AQ1500" s="246"/>
      <c r="AR1500" s="246"/>
      <c r="AS1500" s="246"/>
      <c r="AT1500" s="247"/>
      <c r="AU1500" s="247"/>
      <c r="AV1500" s="247"/>
      <c r="AW1500" s="247"/>
      <c r="AX1500" s="247"/>
      <c r="AY1500" s="247"/>
      <c r="AZ1500" s="247"/>
      <c r="BA1500" s="247"/>
      <c r="BB1500" s="247"/>
    </row>
    <row r="1501" spans="3:54" s="238" customFormat="1">
      <c r="C1501" s="239"/>
      <c r="D1501" s="240"/>
      <c r="E1501" s="239"/>
      <c r="F1501" s="241"/>
      <c r="G1501" s="239"/>
      <c r="H1501" s="290"/>
      <c r="I1501" s="239"/>
      <c r="J1501" s="290"/>
      <c r="K1501" s="243"/>
      <c r="L1501" s="290"/>
      <c r="M1501" s="243"/>
      <c r="N1501" s="290"/>
      <c r="O1501" s="292"/>
      <c r="P1501" s="170"/>
      <c r="Q1501" s="292"/>
      <c r="S1501" s="246"/>
      <c r="T1501" s="246"/>
      <c r="U1501" s="246"/>
      <c r="V1501" s="234"/>
      <c r="W1501" s="246"/>
      <c r="X1501" s="234"/>
      <c r="Y1501" s="246"/>
      <c r="Z1501" s="234"/>
      <c r="AA1501" s="246"/>
      <c r="AB1501" s="234"/>
      <c r="AC1501" s="246"/>
      <c r="AD1501" s="234"/>
      <c r="AE1501" s="246"/>
      <c r="AF1501" s="234"/>
      <c r="AG1501" s="246"/>
      <c r="AH1501" s="234"/>
      <c r="AI1501" s="246"/>
      <c r="AJ1501" s="246"/>
      <c r="AK1501" s="246"/>
      <c r="AL1501" s="246"/>
      <c r="AM1501" s="246"/>
      <c r="AN1501" s="246"/>
      <c r="AO1501" s="246"/>
      <c r="AP1501" s="246"/>
      <c r="AQ1501" s="246"/>
      <c r="AR1501" s="246"/>
      <c r="AS1501" s="246"/>
      <c r="AT1501" s="247"/>
      <c r="AU1501" s="247"/>
      <c r="AV1501" s="247"/>
      <c r="AW1501" s="247"/>
      <c r="AX1501" s="247"/>
      <c r="AY1501" s="247"/>
      <c r="AZ1501" s="247"/>
      <c r="BA1501" s="247"/>
      <c r="BB1501" s="247"/>
    </row>
    <row r="1502" spans="3:54" s="238" customFormat="1">
      <c r="C1502" s="239"/>
      <c r="D1502" s="240"/>
      <c r="E1502" s="239"/>
      <c r="F1502" s="241"/>
      <c r="G1502" s="239"/>
      <c r="H1502" s="290"/>
      <c r="I1502" s="239"/>
      <c r="J1502" s="290"/>
      <c r="K1502" s="243"/>
      <c r="L1502" s="290"/>
      <c r="M1502" s="243"/>
      <c r="N1502" s="290"/>
      <c r="O1502" s="292"/>
      <c r="P1502" s="170"/>
      <c r="Q1502" s="292"/>
      <c r="S1502" s="246"/>
      <c r="T1502" s="246"/>
      <c r="U1502" s="246"/>
      <c r="V1502" s="234"/>
      <c r="W1502" s="246"/>
      <c r="X1502" s="234"/>
      <c r="Y1502" s="246"/>
      <c r="Z1502" s="234"/>
      <c r="AA1502" s="246"/>
      <c r="AB1502" s="234"/>
      <c r="AC1502" s="246"/>
      <c r="AD1502" s="234"/>
      <c r="AE1502" s="246"/>
      <c r="AF1502" s="234"/>
      <c r="AG1502" s="246"/>
      <c r="AH1502" s="234"/>
      <c r="AI1502" s="246"/>
      <c r="AJ1502" s="246"/>
      <c r="AK1502" s="246"/>
      <c r="AL1502" s="246"/>
      <c r="AM1502" s="246"/>
      <c r="AN1502" s="246"/>
      <c r="AO1502" s="246"/>
      <c r="AP1502" s="246"/>
      <c r="AQ1502" s="246"/>
      <c r="AR1502" s="246"/>
      <c r="AS1502" s="246"/>
      <c r="AT1502" s="247"/>
      <c r="AU1502" s="247"/>
      <c r="AV1502" s="247"/>
      <c r="AW1502" s="247"/>
      <c r="AX1502" s="247"/>
      <c r="AY1502" s="247"/>
      <c r="AZ1502" s="247"/>
      <c r="BA1502" s="247"/>
      <c r="BB1502" s="247"/>
    </row>
    <row r="1503" spans="3:54" s="238" customFormat="1">
      <c r="C1503" s="239"/>
      <c r="D1503" s="240"/>
      <c r="E1503" s="239"/>
      <c r="F1503" s="241"/>
      <c r="G1503" s="239"/>
      <c r="H1503" s="290"/>
      <c r="I1503" s="239"/>
      <c r="J1503" s="290"/>
      <c r="K1503" s="243"/>
      <c r="L1503" s="290"/>
      <c r="M1503" s="243"/>
      <c r="N1503" s="290"/>
      <c r="O1503" s="292"/>
      <c r="P1503" s="170"/>
      <c r="Q1503" s="292"/>
      <c r="S1503" s="246"/>
      <c r="T1503" s="246"/>
      <c r="U1503" s="246"/>
      <c r="V1503" s="234"/>
      <c r="W1503" s="246"/>
      <c r="X1503" s="234"/>
      <c r="Y1503" s="246"/>
      <c r="Z1503" s="234"/>
      <c r="AA1503" s="246"/>
      <c r="AB1503" s="234"/>
      <c r="AC1503" s="246"/>
      <c r="AD1503" s="234"/>
      <c r="AE1503" s="246"/>
      <c r="AF1503" s="234"/>
      <c r="AG1503" s="246"/>
      <c r="AH1503" s="234"/>
      <c r="AI1503" s="246"/>
      <c r="AJ1503" s="246"/>
      <c r="AK1503" s="246"/>
      <c r="AL1503" s="246"/>
      <c r="AM1503" s="246"/>
      <c r="AN1503" s="246"/>
      <c r="AO1503" s="246"/>
      <c r="AP1503" s="246"/>
      <c r="AQ1503" s="246"/>
      <c r="AR1503" s="246"/>
      <c r="AS1503" s="246"/>
      <c r="AT1503" s="247"/>
      <c r="AU1503" s="247"/>
      <c r="AV1503" s="247"/>
      <c r="AW1503" s="247"/>
      <c r="AX1503" s="247"/>
      <c r="AY1503" s="247"/>
      <c r="AZ1503" s="247"/>
      <c r="BA1503" s="247"/>
      <c r="BB1503" s="247"/>
    </row>
    <row r="1504" spans="3:54" s="238" customFormat="1">
      <c r="C1504" s="239"/>
      <c r="D1504" s="240"/>
      <c r="E1504" s="239"/>
      <c r="F1504" s="241"/>
      <c r="G1504" s="239"/>
      <c r="H1504" s="290"/>
      <c r="I1504" s="239"/>
      <c r="J1504" s="290"/>
      <c r="K1504" s="243"/>
      <c r="L1504" s="290"/>
      <c r="M1504" s="243"/>
      <c r="N1504" s="290"/>
      <c r="O1504" s="292"/>
      <c r="P1504" s="170"/>
      <c r="Q1504" s="292"/>
      <c r="S1504" s="246"/>
      <c r="T1504" s="246"/>
      <c r="U1504" s="246"/>
      <c r="V1504" s="234"/>
      <c r="W1504" s="246"/>
      <c r="X1504" s="234"/>
      <c r="Y1504" s="246"/>
      <c r="Z1504" s="234"/>
      <c r="AA1504" s="246"/>
      <c r="AB1504" s="234"/>
      <c r="AC1504" s="246"/>
      <c r="AD1504" s="234"/>
      <c r="AE1504" s="246"/>
      <c r="AF1504" s="234"/>
      <c r="AG1504" s="246"/>
      <c r="AH1504" s="234"/>
      <c r="AI1504" s="246"/>
      <c r="AJ1504" s="246"/>
      <c r="AK1504" s="246"/>
      <c r="AL1504" s="246"/>
      <c r="AM1504" s="246"/>
      <c r="AN1504" s="246"/>
      <c r="AO1504" s="246"/>
      <c r="AP1504" s="246"/>
      <c r="AQ1504" s="246"/>
      <c r="AR1504" s="246"/>
      <c r="AS1504" s="246"/>
      <c r="AT1504" s="247"/>
      <c r="AU1504" s="247"/>
      <c r="AV1504" s="247"/>
      <c r="AW1504" s="247"/>
      <c r="AX1504" s="247"/>
      <c r="AY1504" s="247"/>
      <c r="AZ1504" s="247"/>
      <c r="BA1504" s="247"/>
      <c r="BB1504" s="247"/>
    </row>
    <row r="1505" spans="3:54" s="238" customFormat="1">
      <c r="C1505" s="239"/>
      <c r="D1505" s="240"/>
      <c r="E1505" s="239"/>
      <c r="F1505" s="241"/>
      <c r="G1505" s="239"/>
      <c r="H1505" s="290"/>
      <c r="I1505" s="239"/>
      <c r="J1505" s="290"/>
      <c r="K1505" s="243"/>
      <c r="L1505" s="290"/>
      <c r="M1505" s="243"/>
      <c r="N1505" s="290"/>
      <c r="O1505" s="292"/>
      <c r="P1505" s="170"/>
      <c r="Q1505" s="292"/>
      <c r="S1505" s="246"/>
      <c r="T1505" s="246"/>
      <c r="U1505" s="246"/>
      <c r="V1505" s="234"/>
      <c r="W1505" s="246"/>
      <c r="X1505" s="234"/>
      <c r="Y1505" s="246"/>
      <c r="Z1505" s="234"/>
      <c r="AA1505" s="246"/>
      <c r="AB1505" s="234"/>
      <c r="AC1505" s="246"/>
      <c r="AD1505" s="234"/>
      <c r="AE1505" s="246"/>
      <c r="AF1505" s="234"/>
      <c r="AG1505" s="246"/>
      <c r="AH1505" s="234"/>
      <c r="AI1505" s="246"/>
      <c r="AJ1505" s="246"/>
      <c r="AK1505" s="246"/>
      <c r="AL1505" s="246"/>
      <c r="AM1505" s="246"/>
      <c r="AN1505" s="246"/>
      <c r="AO1505" s="246"/>
      <c r="AP1505" s="246"/>
      <c r="AQ1505" s="246"/>
      <c r="AR1505" s="246"/>
      <c r="AS1505" s="246"/>
      <c r="AT1505" s="247"/>
      <c r="AU1505" s="247"/>
      <c r="AV1505" s="247"/>
      <c r="AW1505" s="247"/>
      <c r="AX1505" s="247"/>
      <c r="AY1505" s="247"/>
      <c r="AZ1505" s="247"/>
      <c r="BA1505" s="247"/>
      <c r="BB1505" s="247"/>
    </row>
    <row r="1506" spans="3:54" s="238" customFormat="1">
      <c r="C1506" s="239"/>
      <c r="D1506" s="240"/>
      <c r="E1506" s="239"/>
      <c r="F1506" s="241"/>
      <c r="G1506" s="239"/>
      <c r="H1506" s="290"/>
      <c r="I1506" s="239"/>
      <c r="J1506" s="290"/>
      <c r="K1506" s="243"/>
      <c r="L1506" s="290"/>
      <c r="M1506" s="243"/>
      <c r="N1506" s="290"/>
      <c r="O1506" s="292"/>
      <c r="P1506" s="170"/>
      <c r="Q1506" s="292"/>
      <c r="S1506" s="246"/>
      <c r="T1506" s="246"/>
      <c r="U1506" s="246"/>
      <c r="V1506" s="234"/>
      <c r="W1506" s="246"/>
      <c r="X1506" s="234"/>
      <c r="Y1506" s="246"/>
      <c r="Z1506" s="234"/>
      <c r="AA1506" s="246"/>
      <c r="AB1506" s="234"/>
      <c r="AC1506" s="246"/>
      <c r="AD1506" s="234"/>
      <c r="AE1506" s="246"/>
      <c r="AF1506" s="234"/>
      <c r="AG1506" s="246"/>
      <c r="AH1506" s="234"/>
      <c r="AI1506" s="246"/>
      <c r="AJ1506" s="246"/>
      <c r="AK1506" s="246"/>
      <c r="AL1506" s="246"/>
      <c r="AM1506" s="246"/>
      <c r="AN1506" s="246"/>
      <c r="AO1506" s="246"/>
      <c r="AP1506" s="246"/>
      <c r="AQ1506" s="246"/>
      <c r="AR1506" s="246"/>
      <c r="AS1506" s="246"/>
      <c r="AT1506" s="247"/>
      <c r="AU1506" s="247"/>
      <c r="AV1506" s="247"/>
      <c r="AW1506" s="247"/>
      <c r="AX1506" s="247"/>
      <c r="AY1506" s="247"/>
      <c r="AZ1506" s="247"/>
      <c r="BA1506" s="247"/>
      <c r="BB1506" s="247"/>
    </row>
    <row r="1507" spans="3:54" s="238" customFormat="1">
      <c r="C1507" s="239"/>
      <c r="D1507" s="240"/>
      <c r="E1507" s="239"/>
      <c r="F1507" s="241"/>
      <c r="G1507" s="239"/>
      <c r="H1507" s="290"/>
      <c r="I1507" s="239"/>
      <c r="J1507" s="290"/>
      <c r="K1507" s="243"/>
      <c r="L1507" s="290"/>
      <c r="M1507" s="243"/>
      <c r="N1507" s="290"/>
      <c r="O1507" s="292"/>
      <c r="P1507" s="170"/>
      <c r="Q1507" s="292"/>
      <c r="S1507" s="246"/>
      <c r="T1507" s="246"/>
      <c r="U1507" s="246"/>
      <c r="V1507" s="234"/>
      <c r="W1507" s="246"/>
      <c r="X1507" s="234"/>
      <c r="Y1507" s="246"/>
      <c r="Z1507" s="234"/>
      <c r="AA1507" s="246"/>
      <c r="AB1507" s="234"/>
      <c r="AC1507" s="246"/>
      <c r="AD1507" s="234"/>
      <c r="AE1507" s="246"/>
      <c r="AF1507" s="234"/>
      <c r="AG1507" s="246"/>
      <c r="AH1507" s="234"/>
      <c r="AI1507" s="246"/>
      <c r="AJ1507" s="246"/>
      <c r="AK1507" s="246"/>
      <c r="AL1507" s="246"/>
      <c r="AM1507" s="246"/>
      <c r="AN1507" s="246"/>
      <c r="AO1507" s="246"/>
      <c r="AP1507" s="246"/>
      <c r="AQ1507" s="246"/>
      <c r="AR1507" s="246"/>
      <c r="AS1507" s="246"/>
      <c r="AT1507" s="247"/>
      <c r="AU1507" s="247"/>
      <c r="AV1507" s="247"/>
      <c r="AW1507" s="247"/>
      <c r="AX1507" s="247"/>
      <c r="AY1507" s="247"/>
      <c r="AZ1507" s="247"/>
      <c r="BA1507" s="247"/>
      <c r="BB1507" s="247"/>
    </row>
    <row r="1508" spans="3:54" s="238" customFormat="1">
      <c r="C1508" s="239"/>
      <c r="D1508" s="240"/>
      <c r="E1508" s="239"/>
      <c r="F1508" s="241"/>
      <c r="G1508" s="239"/>
      <c r="H1508" s="290"/>
      <c r="I1508" s="239"/>
      <c r="J1508" s="290"/>
      <c r="K1508" s="243"/>
      <c r="L1508" s="290"/>
      <c r="M1508" s="243"/>
      <c r="N1508" s="290"/>
      <c r="O1508" s="292"/>
      <c r="P1508" s="170"/>
      <c r="Q1508" s="292"/>
      <c r="S1508" s="246"/>
      <c r="T1508" s="246"/>
      <c r="U1508" s="246"/>
      <c r="V1508" s="234"/>
      <c r="W1508" s="246"/>
      <c r="X1508" s="234"/>
      <c r="Y1508" s="246"/>
      <c r="Z1508" s="234"/>
      <c r="AA1508" s="246"/>
      <c r="AB1508" s="234"/>
      <c r="AC1508" s="246"/>
      <c r="AD1508" s="234"/>
      <c r="AE1508" s="246"/>
      <c r="AF1508" s="234"/>
      <c r="AG1508" s="246"/>
      <c r="AH1508" s="234"/>
      <c r="AI1508" s="246"/>
      <c r="AJ1508" s="246"/>
      <c r="AK1508" s="246"/>
      <c r="AL1508" s="246"/>
      <c r="AM1508" s="246"/>
      <c r="AN1508" s="246"/>
      <c r="AO1508" s="246"/>
      <c r="AP1508" s="246"/>
      <c r="AQ1508" s="246"/>
      <c r="AR1508" s="246"/>
      <c r="AS1508" s="246"/>
      <c r="AT1508" s="247"/>
      <c r="AU1508" s="247"/>
      <c r="AV1508" s="247"/>
      <c r="AW1508" s="247"/>
      <c r="AX1508" s="247"/>
      <c r="AY1508" s="247"/>
      <c r="AZ1508" s="247"/>
      <c r="BA1508" s="247"/>
      <c r="BB1508" s="247"/>
    </row>
    <row r="1509" spans="3:54" s="238" customFormat="1">
      <c r="C1509" s="239"/>
      <c r="D1509" s="240"/>
      <c r="E1509" s="239"/>
      <c r="F1509" s="241"/>
      <c r="G1509" s="239"/>
      <c r="H1509" s="290"/>
      <c r="I1509" s="239"/>
      <c r="J1509" s="290"/>
      <c r="K1509" s="243"/>
      <c r="L1509" s="290"/>
      <c r="M1509" s="243"/>
      <c r="N1509" s="290"/>
      <c r="O1509" s="292"/>
      <c r="P1509" s="170"/>
      <c r="Q1509" s="292"/>
      <c r="S1509" s="246"/>
      <c r="T1509" s="246"/>
      <c r="U1509" s="246"/>
      <c r="V1509" s="234"/>
      <c r="W1509" s="246"/>
      <c r="X1509" s="234"/>
      <c r="Y1509" s="246"/>
      <c r="Z1509" s="234"/>
      <c r="AA1509" s="246"/>
      <c r="AB1509" s="234"/>
      <c r="AC1509" s="246"/>
      <c r="AD1509" s="234"/>
      <c r="AE1509" s="246"/>
      <c r="AF1509" s="234"/>
      <c r="AG1509" s="246"/>
      <c r="AH1509" s="234"/>
      <c r="AI1509" s="246"/>
      <c r="AJ1509" s="246"/>
      <c r="AK1509" s="246"/>
      <c r="AL1509" s="246"/>
      <c r="AM1509" s="246"/>
      <c r="AN1509" s="246"/>
      <c r="AO1509" s="246"/>
      <c r="AP1509" s="246"/>
      <c r="AQ1509" s="246"/>
      <c r="AR1509" s="246"/>
      <c r="AS1509" s="246"/>
      <c r="AT1509" s="247"/>
      <c r="AU1509" s="247"/>
      <c r="AV1509" s="247"/>
      <c r="AW1509" s="247"/>
      <c r="AX1509" s="247"/>
      <c r="AY1509" s="247"/>
      <c r="AZ1509" s="247"/>
      <c r="BA1509" s="247"/>
      <c r="BB1509" s="247"/>
    </row>
    <row r="1510" spans="3:54" s="238" customFormat="1">
      <c r="C1510" s="239"/>
      <c r="D1510" s="240"/>
      <c r="E1510" s="239"/>
      <c r="F1510" s="241"/>
      <c r="G1510" s="239"/>
      <c r="H1510" s="290"/>
      <c r="I1510" s="239"/>
      <c r="J1510" s="290"/>
      <c r="K1510" s="243"/>
      <c r="L1510" s="290"/>
      <c r="M1510" s="243"/>
      <c r="N1510" s="290"/>
      <c r="O1510" s="292"/>
      <c r="P1510" s="170"/>
      <c r="Q1510" s="292"/>
      <c r="S1510" s="246"/>
      <c r="T1510" s="246"/>
      <c r="U1510" s="246"/>
      <c r="V1510" s="234"/>
      <c r="W1510" s="246"/>
      <c r="X1510" s="234"/>
      <c r="Y1510" s="246"/>
      <c r="Z1510" s="234"/>
      <c r="AA1510" s="246"/>
      <c r="AB1510" s="234"/>
      <c r="AC1510" s="246"/>
      <c r="AD1510" s="234"/>
      <c r="AE1510" s="246"/>
      <c r="AF1510" s="234"/>
      <c r="AG1510" s="246"/>
      <c r="AH1510" s="234"/>
      <c r="AI1510" s="246"/>
      <c r="AJ1510" s="246"/>
      <c r="AK1510" s="246"/>
      <c r="AL1510" s="246"/>
      <c r="AM1510" s="246"/>
      <c r="AN1510" s="246"/>
      <c r="AO1510" s="246"/>
      <c r="AP1510" s="246"/>
      <c r="AQ1510" s="246"/>
      <c r="AR1510" s="246"/>
      <c r="AS1510" s="246"/>
      <c r="AT1510" s="247"/>
      <c r="AU1510" s="247"/>
      <c r="AV1510" s="247"/>
      <c r="AW1510" s="247"/>
      <c r="AX1510" s="247"/>
      <c r="AY1510" s="247"/>
      <c r="AZ1510" s="247"/>
      <c r="BA1510" s="247"/>
      <c r="BB1510" s="247"/>
    </row>
    <row r="1511" spans="3:54" s="238" customFormat="1">
      <c r="C1511" s="239"/>
      <c r="D1511" s="240"/>
      <c r="E1511" s="239"/>
      <c r="F1511" s="241"/>
      <c r="G1511" s="239"/>
      <c r="H1511" s="290"/>
      <c r="I1511" s="239"/>
      <c r="J1511" s="290"/>
      <c r="K1511" s="243"/>
      <c r="L1511" s="290"/>
      <c r="M1511" s="243"/>
      <c r="N1511" s="290"/>
      <c r="O1511" s="292"/>
      <c r="P1511" s="170"/>
      <c r="Q1511" s="292"/>
      <c r="S1511" s="246"/>
      <c r="T1511" s="246"/>
      <c r="U1511" s="246"/>
      <c r="V1511" s="234"/>
      <c r="W1511" s="246"/>
      <c r="X1511" s="234"/>
      <c r="Y1511" s="246"/>
      <c r="Z1511" s="234"/>
      <c r="AA1511" s="246"/>
      <c r="AB1511" s="234"/>
      <c r="AC1511" s="246"/>
      <c r="AD1511" s="234"/>
      <c r="AE1511" s="246"/>
      <c r="AF1511" s="234"/>
      <c r="AG1511" s="246"/>
      <c r="AH1511" s="234"/>
      <c r="AI1511" s="246"/>
      <c r="AJ1511" s="246"/>
      <c r="AK1511" s="246"/>
      <c r="AL1511" s="246"/>
      <c r="AM1511" s="246"/>
      <c r="AN1511" s="246"/>
      <c r="AO1511" s="246"/>
      <c r="AP1511" s="246"/>
      <c r="AQ1511" s="246"/>
      <c r="AR1511" s="246"/>
      <c r="AS1511" s="246"/>
      <c r="AT1511" s="247"/>
      <c r="AU1511" s="247"/>
      <c r="AV1511" s="247"/>
      <c r="AW1511" s="247"/>
      <c r="AX1511" s="247"/>
      <c r="AY1511" s="247"/>
      <c r="AZ1511" s="247"/>
      <c r="BA1511" s="247"/>
      <c r="BB1511" s="247"/>
    </row>
    <row r="1512" spans="3:54" s="238" customFormat="1">
      <c r="C1512" s="239"/>
      <c r="D1512" s="240"/>
      <c r="E1512" s="239"/>
      <c r="F1512" s="241"/>
      <c r="G1512" s="239"/>
      <c r="H1512" s="290"/>
      <c r="I1512" s="239"/>
      <c r="J1512" s="290"/>
      <c r="K1512" s="243"/>
      <c r="L1512" s="290"/>
      <c r="M1512" s="243"/>
      <c r="N1512" s="290"/>
      <c r="O1512" s="292"/>
      <c r="P1512" s="170"/>
      <c r="Q1512" s="292"/>
      <c r="S1512" s="246"/>
      <c r="T1512" s="246"/>
      <c r="U1512" s="246"/>
      <c r="V1512" s="234"/>
      <c r="W1512" s="246"/>
      <c r="X1512" s="234"/>
      <c r="Y1512" s="246"/>
      <c r="Z1512" s="234"/>
      <c r="AA1512" s="246"/>
      <c r="AB1512" s="234"/>
      <c r="AC1512" s="246"/>
      <c r="AD1512" s="234"/>
      <c r="AE1512" s="246"/>
      <c r="AF1512" s="234"/>
      <c r="AG1512" s="246"/>
      <c r="AH1512" s="234"/>
      <c r="AI1512" s="246"/>
      <c r="AJ1512" s="246"/>
      <c r="AK1512" s="246"/>
      <c r="AL1512" s="246"/>
      <c r="AM1512" s="246"/>
      <c r="AN1512" s="246"/>
      <c r="AO1512" s="246"/>
      <c r="AP1512" s="246"/>
      <c r="AQ1512" s="246"/>
      <c r="AR1512" s="246"/>
      <c r="AS1512" s="246"/>
      <c r="AT1512" s="247"/>
      <c r="AU1512" s="247"/>
      <c r="AV1512" s="247"/>
      <c r="AW1512" s="247"/>
      <c r="AX1512" s="247"/>
      <c r="AY1512" s="247"/>
      <c r="AZ1512" s="247"/>
      <c r="BA1512" s="247"/>
      <c r="BB1512" s="247"/>
    </row>
    <row r="1513" spans="3:54" s="238" customFormat="1">
      <c r="C1513" s="239"/>
      <c r="D1513" s="240"/>
      <c r="E1513" s="239"/>
      <c r="F1513" s="241"/>
      <c r="G1513" s="239"/>
      <c r="H1513" s="290"/>
      <c r="I1513" s="239"/>
      <c r="J1513" s="290"/>
      <c r="K1513" s="243"/>
      <c r="L1513" s="290"/>
      <c r="M1513" s="243"/>
      <c r="N1513" s="290"/>
      <c r="O1513" s="292"/>
      <c r="P1513" s="170"/>
      <c r="Q1513" s="292"/>
      <c r="S1513" s="246"/>
      <c r="T1513" s="246"/>
      <c r="U1513" s="246"/>
      <c r="V1513" s="234"/>
      <c r="W1513" s="246"/>
      <c r="X1513" s="234"/>
      <c r="Y1513" s="246"/>
      <c r="Z1513" s="234"/>
      <c r="AA1513" s="246"/>
      <c r="AB1513" s="234"/>
      <c r="AC1513" s="246"/>
      <c r="AD1513" s="234"/>
      <c r="AE1513" s="246"/>
      <c r="AF1513" s="234"/>
      <c r="AG1513" s="246"/>
      <c r="AH1513" s="234"/>
      <c r="AI1513" s="246"/>
      <c r="AJ1513" s="246"/>
      <c r="AK1513" s="246"/>
      <c r="AL1513" s="246"/>
      <c r="AM1513" s="246"/>
      <c r="AN1513" s="246"/>
      <c r="AO1513" s="246"/>
      <c r="AP1513" s="246"/>
      <c r="AQ1513" s="246"/>
      <c r="AR1513" s="246"/>
      <c r="AS1513" s="246"/>
      <c r="AT1513" s="247"/>
      <c r="AU1513" s="247"/>
      <c r="AV1513" s="247"/>
      <c r="AW1513" s="247"/>
      <c r="AX1513" s="247"/>
      <c r="AY1513" s="247"/>
      <c r="AZ1513" s="247"/>
      <c r="BA1513" s="247"/>
      <c r="BB1513" s="247"/>
    </row>
    <row r="1514" spans="3:54" s="238" customFormat="1">
      <c r="C1514" s="239"/>
      <c r="D1514" s="240"/>
      <c r="E1514" s="239"/>
      <c r="F1514" s="241"/>
      <c r="G1514" s="239"/>
      <c r="H1514" s="290"/>
      <c r="I1514" s="239"/>
      <c r="J1514" s="290"/>
      <c r="K1514" s="243"/>
      <c r="L1514" s="290"/>
      <c r="M1514" s="243"/>
      <c r="N1514" s="290"/>
      <c r="O1514" s="292"/>
      <c r="P1514" s="170"/>
      <c r="Q1514" s="292"/>
      <c r="S1514" s="246"/>
      <c r="T1514" s="246"/>
      <c r="U1514" s="246"/>
      <c r="V1514" s="234"/>
      <c r="W1514" s="246"/>
      <c r="X1514" s="234"/>
      <c r="Y1514" s="246"/>
      <c r="Z1514" s="234"/>
      <c r="AA1514" s="246"/>
      <c r="AB1514" s="234"/>
      <c r="AC1514" s="246"/>
      <c r="AD1514" s="234"/>
      <c r="AE1514" s="246"/>
      <c r="AF1514" s="234"/>
      <c r="AG1514" s="246"/>
      <c r="AH1514" s="234"/>
      <c r="AI1514" s="246"/>
      <c r="AJ1514" s="246"/>
      <c r="AK1514" s="246"/>
      <c r="AL1514" s="246"/>
      <c r="AM1514" s="246"/>
      <c r="AN1514" s="246"/>
      <c r="AO1514" s="246"/>
      <c r="AP1514" s="246"/>
      <c r="AQ1514" s="246"/>
      <c r="AR1514" s="246"/>
      <c r="AS1514" s="246"/>
      <c r="AT1514" s="247"/>
      <c r="AU1514" s="247"/>
      <c r="AV1514" s="247"/>
      <c r="AW1514" s="247"/>
      <c r="AX1514" s="247"/>
      <c r="AY1514" s="247"/>
      <c r="AZ1514" s="247"/>
      <c r="BA1514" s="247"/>
      <c r="BB1514" s="247"/>
    </row>
    <row r="1515" spans="3:54" s="238" customFormat="1">
      <c r="C1515" s="239"/>
      <c r="D1515" s="240"/>
      <c r="E1515" s="239"/>
      <c r="F1515" s="241"/>
      <c r="G1515" s="239"/>
      <c r="H1515" s="290"/>
      <c r="I1515" s="239"/>
      <c r="J1515" s="290"/>
      <c r="K1515" s="243"/>
      <c r="L1515" s="290"/>
      <c r="M1515" s="243"/>
      <c r="N1515" s="290"/>
      <c r="O1515" s="292"/>
      <c r="P1515" s="170"/>
      <c r="Q1515" s="292"/>
      <c r="S1515" s="246"/>
      <c r="T1515" s="246"/>
      <c r="U1515" s="246"/>
      <c r="V1515" s="234"/>
      <c r="W1515" s="246"/>
      <c r="X1515" s="234"/>
      <c r="Y1515" s="246"/>
      <c r="Z1515" s="234"/>
      <c r="AA1515" s="246"/>
      <c r="AB1515" s="234"/>
      <c r="AC1515" s="246"/>
      <c r="AD1515" s="234"/>
      <c r="AE1515" s="246"/>
      <c r="AF1515" s="234"/>
      <c r="AG1515" s="246"/>
      <c r="AH1515" s="234"/>
      <c r="AI1515" s="246"/>
      <c r="AJ1515" s="246"/>
      <c r="AK1515" s="246"/>
      <c r="AL1515" s="246"/>
      <c r="AM1515" s="246"/>
      <c r="AN1515" s="246"/>
      <c r="AO1515" s="246"/>
      <c r="AP1515" s="246"/>
      <c r="AQ1515" s="246"/>
      <c r="AR1515" s="246"/>
      <c r="AS1515" s="246"/>
      <c r="AT1515" s="247"/>
      <c r="AU1515" s="247"/>
      <c r="AV1515" s="247"/>
      <c r="AW1515" s="247"/>
      <c r="AX1515" s="247"/>
      <c r="AY1515" s="247"/>
      <c r="AZ1515" s="247"/>
      <c r="BA1515" s="247"/>
      <c r="BB1515" s="247"/>
    </row>
    <row r="1516" spans="3:54" s="238" customFormat="1">
      <c r="C1516" s="239"/>
      <c r="D1516" s="240"/>
      <c r="E1516" s="239"/>
      <c r="F1516" s="241"/>
      <c r="G1516" s="239"/>
      <c r="H1516" s="290"/>
      <c r="I1516" s="239"/>
      <c r="J1516" s="290"/>
      <c r="K1516" s="243"/>
      <c r="L1516" s="290"/>
      <c r="M1516" s="243"/>
      <c r="N1516" s="290"/>
      <c r="O1516" s="292"/>
      <c r="P1516" s="170"/>
      <c r="Q1516" s="292"/>
      <c r="S1516" s="246"/>
      <c r="T1516" s="246"/>
      <c r="U1516" s="246"/>
      <c r="V1516" s="234"/>
      <c r="W1516" s="246"/>
      <c r="X1516" s="234"/>
      <c r="Y1516" s="246"/>
      <c r="Z1516" s="234"/>
      <c r="AA1516" s="246"/>
      <c r="AB1516" s="234"/>
      <c r="AC1516" s="246"/>
      <c r="AD1516" s="234"/>
      <c r="AE1516" s="246"/>
      <c r="AF1516" s="234"/>
      <c r="AG1516" s="246"/>
      <c r="AH1516" s="234"/>
      <c r="AI1516" s="246"/>
      <c r="AJ1516" s="246"/>
      <c r="AK1516" s="246"/>
      <c r="AL1516" s="246"/>
      <c r="AM1516" s="246"/>
      <c r="AN1516" s="246"/>
      <c r="AO1516" s="246"/>
      <c r="AP1516" s="246"/>
      <c r="AQ1516" s="246"/>
      <c r="AR1516" s="246"/>
      <c r="AS1516" s="246"/>
      <c r="AT1516" s="247"/>
      <c r="AU1516" s="247"/>
      <c r="AV1516" s="247"/>
      <c r="AW1516" s="247"/>
      <c r="AX1516" s="247"/>
      <c r="AY1516" s="247"/>
      <c r="AZ1516" s="247"/>
      <c r="BA1516" s="247"/>
      <c r="BB1516" s="247"/>
    </row>
    <row r="1517" spans="3:54" s="238" customFormat="1">
      <c r="C1517" s="239"/>
      <c r="D1517" s="240"/>
      <c r="E1517" s="239"/>
      <c r="F1517" s="241"/>
      <c r="G1517" s="239"/>
      <c r="H1517" s="290"/>
      <c r="I1517" s="239"/>
      <c r="J1517" s="290"/>
      <c r="K1517" s="243"/>
      <c r="L1517" s="290"/>
      <c r="M1517" s="243"/>
      <c r="N1517" s="290"/>
      <c r="O1517" s="292"/>
      <c r="P1517" s="170"/>
      <c r="Q1517" s="292"/>
      <c r="S1517" s="246"/>
      <c r="T1517" s="246"/>
      <c r="U1517" s="246"/>
      <c r="V1517" s="234"/>
      <c r="W1517" s="246"/>
      <c r="X1517" s="234"/>
      <c r="Y1517" s="246"/>
      <c r="Z1517" s="234"/>
      <c r="AA1517" s="246"/>
      <c r="AB1517" s="234"/>
      <c r="AC1517" s="246"/>
      <c r="AD1517" s="234"/>
      <c r="AE1517" s="246"/>
      <c r="AF1517" s="234"/>
      <c r="AG1517" s="246"/>
      <c r="AH1517" s="234"/>
      <c r="AI1517" s="246"/>
      <c r="AJ1517" s="246"/>
      <c r="AK1517" s="246"/>
      <c r="AL1517" s="246"/>
      <c r="AM1517" s="246"/>
      <c r="AN1517" s="246"/>
      <c r="AO1517" s="246"/>
      <c r="AP1517" s="246"/>
      <c r="AQ1517" s="246"/>
      <c r="AR1517" s="246"/>
      <c r="AS1517" s="246"/>
      <c r="AT1517" s="247"/>
      <c r="AU1517" s="247"/>
      <c r="AV1517" s="247"/>
      <c r="AW1517" s="247"/>
      <c r="AX1517" s="247"/>
      <c r="AY1517" s="247"/>
      <c r="AZ1517" s="247"/>
      <c r="BA1517" s="247"/>
      <c r="BB1517" s="247"/>
    </row>
    <row r="1518" spans="3:54" s="238" customFormat="1">
      <c r="C1518" s="239"/>
      <c r="D1518" s="240"/>
      <c r="E1518" s="239"/>
      <c r="F1518" s="241"/>
      <c r="G1518" s="239"/>
      <c r="H1518" s="290"/>
      <c r="I1518" s="239"/>
      <c r="J1518" s="290"/>
      <c r="K1518" s="243"/>
      <c r="L1518" s="290"/>
      <c r="M1518" s="243"/>
      <c r="N1518" s="290"/>
      <c r="O1518" s="292"/>
      <c r="P1518" s="170"/>
      <c r="Q1518" s="292"/>
      <c r="S1518" s="246"/>
      <c r="T1518" s="246"/>
      <c r="U1518" s="246"/>
      <c r="V1518" s="234"/>
      <c r="W1518" s="246"/>
      <c r="X1518" s="234"/>
      <c r="Y1518" s="246"/>
      <c r="Z1518" s="234"/>
      <c r="AA1518" s="246"/>
      <c r="AB1518" s="234"/>
      <c r="AC1518" s="246"/>
      <c r="AD1518" s="234"/>
      <c r="AE1518" s="246"/>
      <c r="AF1518" s="234"/>
      <c r="AG1518" s="246"/>
      <c r="AH1518" s="234"/>
      <c r="AI1518" s="246"/>
      <c r="AJ1518" s="246"/>
      <c r="AK1518" s="246"/>
      <c r="AL1518" s="246"/>
      <c r="AM1518" s="246"/>
      <c r="AN1518" s="246"/>
      <c r="AO1518" s="246"/>
      <c r="AP1518" s="246"/>
      <c r="AQ1518" s="246"/>
      <c r="AR1518" s="246"/>
      <c r="AS1518" s="246"/>
      <c r="AT1518" s="247"/>
      <c r="AU1518" s="247"/>
      <c r="AV1518" s="247"/>
      <c r="AW1518" s="247"/>
      <c r="AX1518" s="247"/>
      <c r="AY1518" s="247"/>
      <c r="AZ1518" s="247"/>
      <c r="BA1518" s="247"/>
      <c r="BB1518" s="247"/>
    </row>
    <row r="1519" spans="3:54" s="238" customFormat="1">
      <c r="C1519" s="239"/>
      <c r="D1519" s="240"/>
      <c r="E1519" s="239"/>
      <c r="F1519" s="241"/>
      <c r="G1519" s="239"/>
      <c r="H1519" s="290"/>
      <c r="I1519" s="239"/>
      <c r="J1519" s="290"/>
      <c r="K1519" s="243"/>
      <c r="L1519" s="290"/>
      <c r="M1519" s="243"/>
      <c r="N1519" s="290"/>
      <c r="O1519" s="292"/>
      <c r="P1519" s="170"/>
      <c r="Q1519" s="292"/>
      <c r="S1519" s="246"/>
      <c r="T1519" s="246"/>
      <c r="U1519" s="246"/>
      <c r="V1519" s="234"/>
      <c r="W1519" s="246"/>
      <c r="X1519" s="234"/>
      <c r="Y1519" s="246"/>
      <c r="Z1519" s="234"/>
      <c r="AA1519" s="246"/>
      <c r="AB1519" s="234"/>
      <c r="AC1519" s="246"/>
      <c r="AD1519" s="234"/>
      <c r="AE1519" s="246"/>
      <c r="AF1519" s="234"/>
      <c r="AG1519" s="246"/>
      <c r="AH1519" s="234"/>
      <c r="AI1519" s="246"/>
      <c r="AJ1519" s="246"/>
      <c r="AK1519" s="246"/>
      <c r="AL1519" s="246"/>
      <c r="AM1519" s="246"/>
      <c r="AN1519" s="246"/>
      <c r="AO1519" s="246"/>
      <c r="AP1519" s="246"/>
      <c r="AQ1519" s="246"/>
      <c r="AR1519" s="246"/>
      <c r="AS1519" s="246"/>
      <c r="AT1519" s="247"/>
      <c r="AU1519" s="247"/>
      <c r="AV1519" s="247"/>
      <c r="AW1519" s="247"/>
      <c r="AX1519" s="247"/>
      <c r="AY1519" s="247"/>
      <c r="AZ1519" s="247"/>
      <c r="BA1519" s="247"/>
      <c r="BB1519" s="247"/>
    </row>
    <row r="1520" spans="3:54" s="238" customFormat="1">
      <c r="C1520" s="239"/>
      <c r="D1520" s="240"/>
      <c r="E1520" s="239"/>
      <c r="F1520" s="241"/>
      <c r="G1520" s="239"/>
      <c r="H1520" s="290"/>
      <c r="I1520" s="239"/>
      <c r="J1520" s="290"/>
      <c r="K1520" s="243"/>
      <c r="L1520" s="290"/>
      <c r="M1520" s="243"/>
      <c r="N1520" s="290"/>
      <c r="O1520" s="292"/>
      <c r="P1520" s="170"/>
      <c r="Q1520" s="292"/>
      <c r="S1520" s="246"/>
      <c r="T1520" s="246"/>
      <c r="U1520" s="246"/>
      <c r="V1520" s="234"/>
      <c r="W1520" s="246"/>
      <c r="X1520" s="234"/>
      <c r="Y1520" s="246"/>
      <c r="Z1520" s="234"/>
      <c r="AA1520" s="246"/>
      <c r="AB1520" s="234"/>
      <c r="AC1520" s="246"/>
      <c r="AD1520" s="234"/>
      <c r="AE1520" s="246"/>
      <c r="AF1520" s="234"/>
      <c r="AG1520" s="246"/>
      <c r="AH1520" s="234"/>
      <c r="AI1520" s="246"/>
      <c r="AJ1520" s="246"/>
      <c r="AK1520" s="246"/>
      <c r="AL1520" s="246"/>
      <c r="AM1520" s="246"/>
      <c r="AN1520" s="246"/>
      <c r="AO1520" s="246"/>
      <c r="AP1520" s="246"/>
      <c r="AQ1520" s="246"/>
      <c r="AR1520" s="246"/>
      <c r="AS1520" s="246"/>
      <c r="AT1520" s="247"/>
      <c r="AU1520" s="247"/>
      <c r="AV1520" s="247"/>
      <c r="AW1520" s="247"/>
      <c r="AX1520" s="247"/>
      <c r="AY1520" s="247"/>
      <c r="AZ1520" s="247"/>
      <c r="BA1520" s="247"/>
      <c r="BB1520" s="247"/>
    </row>
    <row r="1521" spans="3:54" s="238" customFormat="1">
      <c r="C1521" s="239"/>
      <c r="D1521" s="240"/>
      <c r="E1521" s="239"/>
      <c r="F1521" s="241"/>
      <c r="G1521" s="239"/>
      <c r="H1521" s="290"/>
      <c r="I1521" s="239"/>
      <c r="J1521" s="290"/>
      <c r="K1521" s="243"/>
      <c r="L1521" s="290"/>
      <c r="M1521" s="243"/>
      <c r="N1521" s="290"/>
      <c r="O1521" s="292"/>
      <c r="P1521" s="170"/>
      <c r="Q1521" s="292"/>
      <c r="S1521" s="246"/>
      <c r="T1521" s="246"/>
      <c r="U1521" s="246"/>
      <c r="V1521" s="234"/>
      <c r="W1521" s="246"/>
      <c r="X1521" s="234"/>
      <c r="Y1521" s="246"/>
      <c r="Z1521" s="234"/>
      <c r="AA1521" s="246"/>
      <c r="AB1521" s="234"/>
      <c r="AC1521" s="246"/>
      <c r="AD1521" s="234"/>
      <c r="AE1521" s="246"/>
      <c r="AF1521" s="234"/>
      <c r="AG1521" s="246"/>
      <c r="AH1521" s="234"/>
      <c r="AI1521" s="246"/>
      <c r="AJ1521" s="246"/>
      <c r="AK1521" s="246"/>
      <c r="AL1521" s="246"/>
      <c r="AM1521" s="246"/>
      <c r="AN1521" s="246"/>
      <c r="AO1521" s="246"/>
      <c r="AP1521" s="246"/>
      <c r="AQ1521" s="246"/>
      <c r="AR1521" s="246"/>
      <c r="AS1521" s="246"/>
      <c r="AT1521" s="247"/>
      <c r="AU1521" s="247"/>
      <c r="AV1521" s="247"/>
      <c r="AW1521" s="247"/>
      <c r="AX1521" s="247"/>
      <c r="AY1521" s="247"/>
      <c r="AZ1521" s="247"/>
      <c r="BA1521" s="247"/>
      <c r="BB1521" s="247"/>
    </row>
    <row r="1522" spans="3:54" s="238" customFormat="1">
      <c r="C1522" s="239"/>
      <c r="D1522" s="240"/>
      <c r="E1522" s="239"/>
      <c r="F1522" s="241"/>
      <c r="G1522" s="239"/>
      <c r="H1522" s="290"/>
      <c r="I1522" s="239"/>
      <c r="J1522" s="290"/>
      <c r="K1522" s="243"/>
      <c r="L1522" s="290"/>
      <c r="M1522" s="243"/>
      <c r="N1522" s="290"/>
      <c r="O1522" s="292"/>
      <c r="P1522" s="170"/>
      <c r="Q1522" s="292"/>
      <c r="S1522" s="246"/>
      <c r="T1522" s="246"/>
      <c r="U1522" s="246"/>
      <c r="V1522" s="234"/>
      <c r="W1522" s="246"/>
      <c r="X1522" s="234"/>
      <c r="Y1522" s="246"/>
      <c r="Z1522" s="234"/>
      <c r="AA1522" s="246"/>
      <c r="AB1522" s="234"/>
      <c r="AC1522" s="246"/>
      <c r="AD1522" s="234"/>
      <c r="AE1522" s="246"/>
      <c r="AF1522" s="234"/>
      <c r="AG1522" s="246"/>
      <c r="AH1522" s="234"/>
      <c r="AI1522" s="246"/>
      <c r="AJ1522" s="246"/>
      <c r="AK1522" s="246"/>
      <c r="AL1522" s="246"/>
      <c r="AM1522" s="246"/>
      <c r="AN1522" s="246"/>
      <c r="AO1522" s="246"/>
      <c r="AP1522" s="246"/>
      <c r="AQ1522" s="246"/>
      <c r="AR1522" s="246"/>
      <c r="AS1522" s="246"/>
      <c r="AT1522" s="247"/>
      <c r="AU1522" s="247"/>
      <c r="AV1522" s="247"/>
      <c r="AW1522" s="247"/>
      <c r="AX1522" s="247"/>
      <c r="AY1522" s="247"/>
      <c r="AZ1522" s="247"/>
      <c r="BA1522" s="247"/>
      <c r="BB1522" s="247"/>
    </row>
    <row r="1523" spans="3:54" s="238" customFormat="1">
      <c r="C1523" s="239"/>
      <c r="D1523" s="240"/>
      <c r="E1523" s="239"/>
      <c r="F1523" s="241"/>
      <c r="G1523" s="239"/>
      <c r="H1523" s="290"/>
      <c r="I1523" s="239"/>
      <c r="J1523" s="290"/>
      <c r="K1523" s="243"/>
      <c r="L1523" s="290"/>
      <c r="M1523" s="243"/>
      <c r="N1523" s="290"/>
      <c r="O1523" s="292"/>
      <c r="P1523" s="170"/>
      <c r="Q1523" s="292"/>
      <c r="S1523" s="246"/>
      <c r="T1523" s="246"/>
      <c r="U1523" s="246"/>
      <c r="V1523" s="234"/>
      <c r="W1523" s="246"/>
      <c r="X1523" s="234"/>
      <c r="Y1523" s="246"/>
      <c r="Z1523" s="234"/>
      <c r="AA1523" s="246"/>
      <c r="AB1523" s="234"/>
      <c r="AC1523" s="246"/>
      <c r="AD1523" s="234"/>
      <c r="AE1523" s="246"/>
      <c r="AF1523" s="234"/>
      <c r="AG1523" s="246"/>
      <c r="AH1523" s="234"/>
      <c r="AI1523" s="246"/>
      <c r="AJ1523" s="246"/>
      <c r="AK1523" s="246"/>
      <c r="AL1523" s="246"/>
      <c r="AM1523" s="246"/>
      <c r="AN1523" s="246"/>
      <c r="AO1523" s="246"/>
      <c r="AP1523" s="246"/>
      <c r="AQ1523" s="246"/>
      <c r="AR1523" s="246"/>
      <c r="AS1523" s="246"/>
      <c r="AT1523" s="247"/>
      <c r="AU1523" s="247"/>
      <c r="AV1523" s="247"/>
      <c r="AW1523" s="247"/>
      <c r="AX1523" s="247"/>
      <c r="AY1523" s="247"/>
      <c r="AZ1523" s="247"/>
      <c r="BA1523" s="247"/>
      <c r="BB1523" s="247"/>
    </row>
    <row r="1524" spans="3:54" s="238" customFormat="1">
      <c r="C1524" s="239"/>
      <c r="D1524" s="240"/>
      <c r="E1524" s="239"/>
      <c r="F1524" s="241"/>
      <c r="G1524" s="239"/>
      <c r="H1524" s="290"/>
      <c r="I1524" s="239"/>
      <c r="J1524" s="290"/>
      <c r="K1524" s="243"/>
      <c r="L1524" s="290"/>
      <c r="M1524" s="243"/>
      <c r="N1524" s="290"/>
      <c r="O1524" s="292"/>
      <c r="P1524" s="170"/>
      <c r="Q1524" s="292"/>
      <c r="S1524" s="246"/>
      <c r="T1524" s="246"/>
      <c r="U1524" s="246"/>
      <c r="V1524" s="234"/>
      <c r="W1524" s="246"/>
      <c r="X1524" s="234"/>
      <c r="Y1524" s="246"/>
      <c r="Z1524" s="234"/>
      <c r="AA1524" s="246"/>
      <c r="AB1524" s="234"/>
      <c r="AC1524" s="246"/>
      <c r="AD1524" s="234"/>
      <c r="AE1524" s="246"/>
      <c r="AF1524" s="234"/>
      <c r="AG1524" s="246"/>
      <c r="AH1524" s="234"/>
      <c r="AI1524" s="246"/>
      <c r="AJ1524" s="246"/>
      <c r="AK1524" s="246"/>
      <c r="AL1524" s="246"/>
      <c r="AM1524" s="246"/>
      <c r="AN1524" s="246"/>
      <c r="AO1524" s="246"/>
      <c r="AP1524" s="246"/>
      <c r="AQ1524" s="246"/>
      <c r="AR1524" s="246"/>
      <c r="AS1524" s="246"/>
      <c r="AT1524" s="247"/>
      <c r="AU1524" s="247"/>
      <c r="AV1524" s="247"/>
      <c r="AW1524" s="247"/>
      <c r="AX1524" s="247"/>
      <c r="AY1524" s="247"/>
      <c r="AZ1524" s="247"/>
      <c r="BA1524" s="247"/>
      <c r="BB1524" s="247"/>
    </row>
    <row r="1525" spans="3:54" s="238" customFormat="1">
      <c r="C1525" s="239"/>
      <c r="D1525" s="240"/>
      <c r="E1525" s="239"/>
      <c r="F1525" s="241"/>
      <c r="G1525" s="239"/>
      <c r="H1525" s="290"/>
      <c r="I1525" s="239"/>
      <c r="J1525" s="290"/>
      <c r="K1525" s="243"/>
      <c r="L1525" s="290"/>
      <c r="M1525" s="243"/>
      <c r="N1525" s="290"/>
      <c r="O1525" s="292"/>
      <c r="P1525" s="170"/>
      <c r="Q1525" s="292"/>
      <c r="S1525" s="246"/>
      <c r="T1525" s="246"/>
      <c r="U1525" s="246"/>
      <c r="V1525" s="234"/>
      <c r="W1525" s="246"/>
      <c r="X1525" s="234"/>
      <c r="Y1525" s="246"/>
      <c r="Z1525" s="234"/>
      <c r="AA1525" s="246"/>
      <c r="AB1525" s="234"/>
      <c r="AC1525" s="246"/>
      <c r="AD1525" s="234"/>
      <c r="AE1525" s="246"/>
      <c r="AF1525" s="234"/>
      <c r="AG1525" s="246"/>
      <c r="AH1525" s="234"/>
      <c r="AI1525" s="246"/>
      <c r="AJ1525" s="246"/>
      <c r="AK1525" s="246"/>
      <c r="AL1525" s="246"/>
      <c r="AM1525" s="246"/>
      <c r="AN1525" s="246"/>
      <c r="AO1525" s="246"/>
      <c r="AP1525" s="246"/>
      <c r="AQ1525" s="246"/>
      <c r="AR1525" s="246"/>
      <c r="AS1525" s="246"/>
      <c r="AT1525" s="247"/>
      <c r="AU1525" s="247"/>
      <c r="AV1525" s="247"/>
      <c r="AW1525" s="247"/>
      <c r="AX1525" s="247"/>
      <c r="AY1525" s="247"/>
      <c r="AZ1525" s="247"/>
      <c r="BA1525" s="247"/>
      <c r="BB1525" s="247"/>
    </row>
    <row r="1526" spans="3:54" s="238" customFormat="1">
      <c r="C1526" s="239"/>
      <c r="D1526" s="240"/>
      <c r="E1526" s="239"/>
      <c r="F1526" s="241"/>
      <c r="G1526" s="239"/>
      <c r="H1526" s="290"/>
      <c r="I1526" s="239"/>
      <c r="J1526" s="290"/>
      <c r="K1526" s="243"/>
      <c r="L1526" s="290"/>
      <c r="M1526" s="243"/>
      <c r="N1526" s="290"/>
      <c r="O1526" s="292"/>
      <c r="P1526" s="170"/>
      <c r="Q1526" s="292"/>
      <c r="S1526" s="246"/>
      <c r="T1526" s="246"/>
      <c r="U1526" s="246"/>
      <c r="V1526" s="234"/>
      <c r="W1526" s="246"/>
      <c r="X1526" s="234"/>
      <c r="Y1526" s="246"/>
      <c r="Z1526" s="234"/>
      <c r="AA1526" s="246"/>
      <c r="AB1526" s="234"/>
      <c r="AC1526" s="246"/>
      <c r="AD1526" s="234"/>
      <c r="AE1526" s="246"/>
      <c r="AF1526" s="234"/>
      <c r="AG1526" s="246"/>
      <c r="AH1526" s="234"/>
      <c r="AI1526" s="246"/>
      <c r="AJ1526" s="246"/>
      <c r="AK1526" s="246"/>
      <c r="AL1526" s="246"/>
      <c r="AM1526" s="246"/>
      <c r="AN1526" s="246"/>
      <c r="AO1526" s="246"/>
      <c r="AP1526" s="246"/>
      <c r="AQ1526" s="246"/>
      <c r="AR1526" s="246"/>
      <c r="AS1526" s="246"/>
      <c r="AT1526" s="247"/>
      <c r="AU1526" s="247"/>
      <c r="AV1526" s="247"/>
      <c r="AW1526" s="247"/>
      <c r="AX1526" s="247"/>
      <c r="AY1526" s="247"/>
      <c r="AZ1526" s="247"/>
      <c r="BA1526" s="247"/>
      <c r="BB1526" s="247"/>
    </row>
    <row r="1527" spans="3:54" s="238" customFormat="1">
      <c r="C1527" s="239"/>
      <c r="D1527" s="240"/>
      <c r="E1527" s="239"/>
      <c r="F1527" s="241"/>
      <c r="G1527" s="239"/>
      <c r="H1527" s="290"/>
      <c r="I1527" s="239"/>
      <c r="J1527" s="290"/>
      <c r="K1527" s="243"/>
      <c r="L1527" s="290"/>
      <c r="M1527" s="243"/>
      <c r="N1527" s="290"/>
      <c r="O1527" s="292"/>
      <c r="P1527" s="170"/>
      <c r="Q1527" s="292"/>
      <c r="S1527" s="246"/>
      <c r="T1527" s="246"/>
      <c r="U1527" s="246"/>
      <c r="V1527" s="234"/>
      <c r="W1527" s="246"/>
      <c r="X1527" s="234"/>
      <c r="Y1527" s="246"/>
      <c r="Z1527" s="234"/>
      <c r="AA1527" s="246"/>
      <c r="AB1527" s="234"/>
      <c r="AC1527" s="246"/>
      <c r="AD1527" s="234"/>
      <c r="AE1527" s="246"/>
      <c r="AF1527" s="234"/>
      <c r="AG1527" s="246"/>
      <c r="AH1527" s="234"/>
      <c r="AI1527" s="246"/>
      <c r="AJ1527" s="246"/>
      <c r="AK1527" s="246"/>
      <c r="AL1527" s="246"/>
      <c r="AM1527" s="246"/>
      <c r="AN1527" s="246"/>
      <c r="AO1527" s="246"/>
      <c r="AP1527" s="246"/>
      <c r="AQ1527" s="246"/>
      <c r="AR1527" s="246"/>
      <c r="AS1527" s="246"/>
      <c r="AT1527" s="247"/>
      <c r="AU1527" s="247"/>
      <c r="AV1527" s="247"/>
      <c r="AW1527" s="247"/>
      <c r="AX1527" s="247"/>
      <c r="AY1527" s="247"/>
      <c r="AZ1527" s="247"/>
      <c r="BA1527" s="247"/>
      <c r="BB1527" s="247"/>
    </row>
    <row r="1528" spans="3:54" s="238" customFormat="1">
      <c r="C1528" s="239"/>
      <c r="D1528" s="240"/>
      <c r="E1528" s="239"/>
      <c r="F1528" s="241"/>
      <c r="G1528" s="239"/>
      <c r="H1528" s="290"/>
      <c r="I1528" s="239"/>
      <c r="J1528" s="290"/>
      <c r="K1528" s="243"/>
      <c r="L1528" s="290"/>
      <c r="M1528" s="243"/>
      <c r="N1528" s="290"/>
      <c r="O1528" s="292"/>
      <c r="P1528" s="170"/>
      <c r="Q1528" s="292"/>
      <c r="S1528" s="246"/>
      <c r="T1528" s="246"/>
      <c r="U1528" s="246"/>
      <c r="V1528" s="234"/>
      <c r="W1528" s="246"/>
      <c r="X1528" s="234"/>
      <c r="Y1528" s="246"/>
      <c r="Z1528" s="234"/>
      <c r="AA1528" s="246"/>
      <c r="AB1528" s="234"/>
      <c r="AC1528" s="246"/>
      <c r="AD1528" s="234"/>
      <c r="AE1528" s="246"/>
      <c r="AF1528" s="234"/>
      <c r="AG1528" s="246"/>
      <c r="AH1528" s="234"/>
      <c r="AI1528" s="246"/>
      <c r="AJ1528" s="246"/>
      <c r="AK1528" s="246"/>
      <c r="AL1528" s="246"/>
      <c r="AM1528" s="246"/>
      <c r="AN1528" s="246"/>
      <c r="AO1528" s="246"/>
      <c r="AP1528" s="246"/>
      <c r="AQ1528" s="246"/>
      <c r="AR1528" s="246"/>
      <c r="AS1528" s="246"/>
      <c r="AT1528" s="247"/>
      <c r="AU1528" s="247"/>
      <c r="AV1528" s="247"/>
      <c r="AW1528" s="247"/>
      <c r="AX1528" s="247"/>
      <c r="AY1528" s="247"/>
      <c r="AZ1528" s="247"/>
      <c r="BA1528" s="247"/>
      <c r="BB1528" s="247"/>
    </row>
    <row r="1529" spans="3:54" s="238" customFormat="1">
      <c r="C1529" s="239"/>
      <c r="D1529" s="240"/>
      <c r="E1529" s="239"/>
      <c r="F1529" s="241"/>
      <c r="G1529" s="239"/>
      <c r="H1529" s="290"/>
      <c r="I1529" s="239"/>
      <c r="J1529" s="290"/>
      <c r="K1529" s="243"/>
      <c r="L1529" s="290"/>
      <c r="M1529" s="243"/>
      <c r="N1529" s="290"/>
      <c r="O1529" s="292"/>
      <c r="P1529" s="170"/>
      <c r="Q1529" s="292"/>
      <c r="S1529" s="246"/>
      <c r="T1529" s="246"/>
      <c r="U1529" s="246"/>
      <c r="V1529" s="234"/>
      <c r="W1529" s="246"/>
      <c r="X1529" s="234"/>
      <c r="Y1529" s="246"/>
      <c r="Z1529" s="234"/>
      <c r="AA1529" s="246"/>
      <c r="AB1529" s="234"/>
      <c r="AC1529" s="246"/>
      <c r="AD1529" s="234"/>
      <c r="AE1529" s="246"/>
      <c r="AF1529" s="234"/>
      <c r="AG1529" s="246"/>
      <c r="AH1529" s="234"/>
      <c r="AI1529" s="246"/>
      <c r="AJ1529" s="246"/>
      <c r="AK1529" s="246"/>
      <c r="AL1529" s="246"/>
      <c r="AM1529" s="246"/>
      <c r="AN1529" s="246"/>
      <c r="AO1529" s="246"/>
      <c r="AP1529" s="246"/>
      <c r="AQ1529" s="246"/>
      <c r="AR1529" s="246"/>
      <c r="AS1529" s="246"/>
      <c r="AT1529" s="247"/>
      <c r="AU1529" s="247"/>
      <c r="AV1529" s="247"/>
      <c r="AW1529" s="247"/>
      <c r="AX1529" s="247"/>
      <c r="AY1529" s="247"/>
      <c r="AZ1529" s="247"/>
      <c r="BA1529" s="247"/>
      <c r="BB1529" s="247"/>
    </row>
    <row r="1530" spans="3:54" s="238" customFormat="1">
      <c r="C1530" s="239"/>
      <c r="D1530" s="240"/>
      <c r="E1530" s="239"/>
      <c r="F1530" s="241"/>
      <c r="G1530" s="239"/>
      <c r="H1530" s="290"/>
      <c r="I1530" s="239"/>
      <c r="J1530" s="290"/>
      <c r="K1530" s="243"/>
      <c r="L1530" s="290"/>
      <c r="M1530" s="243"/>
      <c r="N1530" s="290"/>
      <c r="O1530" s="292"/>
      <c r="P1530" s="170"/>
      <c r="Q1530" s="292"/>
      <c r="S1530" s="246"/>
      <c r="T1530" s="246"/>
      <c r="U1530" s="246"/>
      <c r="V1530" s="234"/>
      <c r="W1530" s="246"/>
      <c r="X1530" s="234"/>
      <c r="Y1530" s="246"/>
      <c r="Z1530" s="234"/>
      <c r="AA1530" s="246"/>
      <c r="AB1530" s="234"/>
      <c r="AC1530" s="246"/>
      <c r="AD1530" s="234"/>
      <c r="AE1530" s="246"/>
      <c r="AF1530" s="234"/>
      <c r="AG1530" s="246"/>
      <c r="AH1530" s="234"/>
      <c r="AI1530" s="246"/>
      <c r="AJ1530" s="246"/>
      <c r="AK1530" s="246"/>
      <c r="AL1530" s="246"/>
      <c r="AM1530" s="246"/>
      <c r="AN1530" s="246"/>
      <c r="AO1530" s="246"/>
      <c r="AP1530" s="246"/>
      <c r="AQ1530" s="246"/>
      <c r="AR1530" s="246"/>
      <c r="AS1530" s="246"/>
      <c r="AT1530" s="247"/>
      <c r="AU1530" s="247"/>
      <c r="AV1530" s="247"/>
      <c r="AW1530" s="247"/>
      <c r="AX1530" s="247"/>
      <c r="AY1530" s="247"/>
      <c r="AZ1530" s="247"/>
      <c r="BA1530" s="247"/>
      <c r="BB1530" s="247"/>
    </row>
    <row r="1531" spans="3:54" s="238" customFormat="1">
      <c r="C1531" s="239"/>
      <c r="D1531" s="240"/>
      <c r="E1531" s="239"/>
      <c r="F1531" s="241"/>
      <c r="G1531" s="239"/>
      <c r="H1531" s="290"/>
      <c r="I1531" s="239"/>
      <c r="J1531" s="290"/>
      <c r="K1531" s="243"/>
      <c r="L1531" s="290"/>
      <c r="M1531" s="243"/>
      <c r="N1531" s="290"/>
      <c r="O1531" s="292"/>
      <c r="P1531" s="170"/>
      <c r="Q1531" s="292"/>
      <c r="S1531" s="246"/>
      <c r="T1531" s="246"/>
      <c r="U1531" s="246"/>
      <c r="V1531" s="234"/>
      <c r="W1531" s="246"/>
      <c r="X1531" s="234"/>
      <c r="Y1531" s="246"/>
      <c r="Z1531" s="234"/>
      <c r="AA1531" s="246"/>
      <c r="AB1531" s="234"/>
      <c r="AC1531" s="246"/>
      <c r="AD1531" s="234"/>
      <c r="AE1531" s="246"/>
      <c r="AF1531" s="234"/>
      <c r="AG1531" s="246"/>
      <c r="AH1531" s="234"/>
      <c r="AI1531" s="246"/>
      <c r="AJ1531" s="246"/>
      <c r="AK1531" s="246"/>
      <c r="AL1531" s="246"/>
      <c r="AM1531" s="246"/>
      <c r="AN1531" s="246"/>
      <c r="AO1531" s="246"/>
      <c r="AP1531" s="246"/>
      <c r="AQ1531" s="246"/>
      <c r="AR1531" s="246"/>
      <c r="AS1531" s="246"/>
      <c r="AT1531" s="247"/>
      <c r="AU1531" s="247"/>
      <c r="AV1531" s="247"/>
      <c r="AW1531" s="247"/>
      <c r="AX1531" s="247"/>
      <c r="AY1531" s="247"/>
      <c r="AZ1531" s="247"/>
      <c r="BA1531" s="247"/>
      <c r="BB1531" s="247"/>
    </row>
    <row r="1532" spans="3:54" s="238" customFormat="1">
      <c r="C1532" s="239"/>
      <c r="D1532" s="240"/>
      <c r="E1532" s="239"/>
      <c r="F1532" s="241"/>
      <c r="G1532" s="239"/>
      <c r="H1532" s="290"/>
      <c r="I1532" s="239"/>
      <c r="J1532" s="290"/>
      <c r="K1532" s="243"/>
      <c r="L1532" s="290"/>
      <c r="M1532" s="243"/>
      <c r="N1532" s="290"/>
      <c r="O1532" s="292"/>
      <c r="P1532" s="170"/>
      <c r="Q1532" s="292"/>
      <c r="S1532" s="246"/>
      <c r="T1532" s="246"/>
      <c r="U1532" s="246"/>
      <c r="V1532" s="234"/>
      <c r="W1532" s="246"/>
      <c r="X1532" s="234"/>
      <c r="Y1532" s="246"/>
      <c r="Z1532" s="234"/>
      <c r="AA1532" s="246"/>
      <c r="AB1532" s="234"/>
      <c r="AC1532" s="246"/>
      <c r="AD1532" s="234"/>
      <c r="AE1532" s="246"/>
      <c r="AF1532" s="234"/>
      <c r="AG1532" s="246"/>
      <c r="AH1532" s="234"/>
      <c r="AI1532" s="246"/>
      <c r="AJ1532" s="246"/>
      <c r="AK1532" s="246"/>
      <c r="AL1532" s="246"/>
      <c r="AM1532" s="246"/>
      <c r="AN1532" s="246"/>
      <c r="AO1532" s="246"/>
      <c r="AP1532" s="246"/>
      <c r="AQ1532" s="246"/>
      <c r="AR1532" s="246"/>
      <c r="AS1532" s="246"/>
      <c r="AT1532" s="247"/>
      <c r="AU1532" s="247"/>
      <c r="AV1532" s="247"/>
      <c r="AW1532" s="247"/>
      <c r="AX1532" s="247"/>
      <c r="AY1532" s="247"/>
      <c r="AZ1532" s="247"/>
      <c r="BA1532" s="247"/>
      <c r="BB1532" s="247"/>
    </row>
    <row r="1533" spans="3:54" s="238" customFormat="1">
      <c r="C1533" s="239"/>
      <c r="D1533" s="240"/>
      <c r="E1533" s="239"/>
      <c r="F1533" s="241"/>
      <c r="G1533" s="239"/>
      <c r="H1533" s="290"/>
      <c r="I1533" s="239"/>
      <c r="J1533" s="290"/>
      <c r="K1533" s="243"/>
      <c r="L1533" s="290"/>
      <c r="M1533" s="243"/>
      <c r="N1533" s="290"/>
      <c r="O1533" s="292"/>
      <c r="P1533" s="170"/>
      <c r="Q1533" s="292"/>
      <c r="S1533" s="246"/>
      <c r="T1533" s="246"/>
      <c r="U1533" s="246"/>
      <c r="V1533" s="234"/>
      <c r="W1533" s="246"/>
      <c r="X1533" s="234"/>
      <c r="Y1533" s="246"/>
      <c r="Z1533" s="234"/>
      <c r="AA1533" s="246"/>
      <c r="AB1533" s="234"/>
      <c r="AC1533" s="246"/>
      <c r="AD1533" s="234"/>
      <c r="AE1533" s="246"/>
      <c r="AF1533" s="234"/>
      <c r="AG1533" s="246"/>
      <c r="AH1533" s="234"/>
      <c r="AI1533" s="246"/>
      <c r="AJ1533" s="246"/>
      <c r="AK1533" s="246"/>
      <c r="AL1533" s="246"/>
      <c r="AM1533" s="246"/>
      <c r="AN1533" s="246"/>
      <c r="AO1533" s="246"/>
      <c r="AP1533" s="246"/>
      <c r="AQ1533" s="246"/>
      <c r="AR1533" s="246"/>
      <c r="AS1533" s="246"/>
      <c r="AT1533" s="247"/>
      <c r="AU1533" s="247"/>
      <c r="AV1533" s="247"/>
      <c r="AW1533" s="247"/>
      <c r="AX1533" s="247"/>
      <c r="AY1533" s="247"/>
      <c r="AZ1533" s="247"/>
      <c r="BA1533" s="247"/>
      <c r="BB1533" s="247"/>
    </row>
    <row r="1534" spans="3:54" s="238" customFormat="1">
      <c r="C1534" s="239"/>
      <c r="D1534" s="240"/>
      <c r="E1534" s="239"/>
      <c r="F1534" s="241"/>
      <c r="G1534" s="239"/>
      <c r="H1534" s="290"/>
      <c r="I1534" s="239"/>
      <c r="J1534" s="290"/>
      <c r="K1534" s="243"/>
      <c r="L1534" s="290"/>
      <c r="M1534" s="243"/>
      <c r="N1534" s="290"/>
      <c r="O1534" s="292"/>
      <c r="P1534" s="170"/>
      <c r="Q1534" s="292"/>
      <c r="S1534" s="246"/>
      <c r="T1534" s="246"/>
      <c r="U1534" s="246"/>
      <c r="V1534" s="234"/>
      <c r="W1534" s="246"/>
      <c r="X1534" s="234"/>
      <c r="Y1534" s="246"/>
      <c r="Z1534" s="234"/>
      <c r="AA1534" s="246"/>
      <c r="AB1534" s="234"/>
      <c r="AC1534" s="246"/>
      <c r="AD1534" s="234"/>
      <c r="AE1534" s="246"/>
      <c r="AF1534" s="234"/>
      <c r="AG1534" s="246"/>
      <c r="AH1534" s="234"/>
      <c r="AI1534" s="246"/>
      <c r="AJ1534" s="246"/>
      <c r="AK1534" s="246"/>
      <c r="AL1534" s="246"/>
      <c r="AM1534" s="246"/>
      <c r="AN1534" s="246"/>
      <c r="AO1534" s="246"/>
      <c r="AP1534" s="246"/>
      <c r="AQ1534" s="246"/>
      <c r="AR1534" s="246"/>
      <c r="AS1534" s="246"/>
      <c r="AT1534" s="247"/>
      <c r="AU1534" s="247"/>
      <c r="AV1534" s="247"/>
      <c r="AW1534" s="247"/>
      <c r="AX1534" s="247"/>
      <c r="AY1534" s="247"/>
      <c r="AZ1534" s="247"/>
      <c r="BA1534" s="247"/>
      <c r="BB1534" s="247"/>
    </row>
    <row r="1535" spans="3:54" s="238" customFormat="1">
      <c r="C1535" s="239"/>
      <c r="D1535" s="240"/>
      <c r="E1535" s="239"/>
      <c r="F1535" s="241"/>
      <c r="G1535" s="239"/>
      <c r="H1535" s="290"/>
      <c r="I1535" s="239"/>
      <c r="J1535" s="290"/>
      <c r="K1535" s="243"/>
      <c r="L1535" s="290"/>
      <c r="M1535" s="243"/>
      <c r="N1535" s="290"/>
      <c r="O1535" s="292"/>
      <c r="P1535" s="170"/>
      <c r="Q1535" s="292"/>
      <c r="S1535" s="246"/>
      <c r="T1535" s="246"/>
      <c r="U1535" s="246"/>
      <c r="V1535" s="234"/>
      <c r="W1535" s="246"/>
      <c r="X1535" s="234"/>
      <c r="Y1535" s="246"/>
      <c r="Z1535" s="234"/>
      <c r="AA1535" s="246"/>
      <c r="AB1535" s="234"/>
      <c r="AC1535" s="246"/>
      <c r="AD1535" s="234"/>
      <c r="AE1535" s="246"/>
      <c r="AF1535" s="234"/>
      <c r="AG1535" s="246"/>
      <c r="AH1535" s="234"/>
      <c r="AI1535" s="246"/>
      <c r="AJ1535" s="246"/>
      <c r="AK1535" s="246"/>
      <c r="AL1535" s="246"/>
      <c r="AM1535" s="246"/>
      <c r="AN1535" s="246"/>
      <c r="AO1535" s="246"/>
      <c r="AP1535" s="246"/>
      <c r="AQ1535" s="246"/>
      <c r="AR1535" s="246"/>
      <c r="AS1535" s="246"/>
      <c r="AT1535" s="247"/>
      <c r="AU1535" s="247"/>
      <c r="AV1535" s="247"/>
      <c r="AW1535" s="247"/>
      <c r="AX1535" s="247"/>
      <c r="AY1535" s="247"/>
      <c r="AZ1535" s="247"/>
      <c r="BA1535" s="247"/>
      <c r="BB1535" s="247"/>
    </row>
    <row r="1536" spans="3:54" s="238" customFormat="1">
      <c r="C1536" s="239"/>
      <c r="D1536" s="240"/>
      <c r="E1536" s="239"/>
      <c r="F1536" s="241"/>
      <c r="G1536" s="239"/>
      <c r="H1536" s="290"/>
      <c r="I1536" s="239"/>
      <c r="J1536" s="290"/>
      <c r="K1536" s="243"/>
      <c r="L1536" s="290"/>
      <c r="M1536" s="243"/>
      <c r="N1536" s="290"/>
      <c r="O1536" s="292"/>
      <c r="P1536" s="170"/>
      <c r="Q1536" s="292"/>
      <c r="S1536" s="246"/>
      <c r="T1536" s="246"/>
      <c r="U1536" s="246"/>
      <c r="V1536" s="234"/>
      <c r="W1536" s="246"/>
      <c r="X1536" s="234"/>
      <c r="Y1536" s="246"/>
      <c r="Z1536" s="234"/>
      <c r="AA1536" s="246"/>
      <c r="AB1536" s="234"/>
      <c r="AC1536" s="246"/>
      <c r="AD1536" s="234"/>
      <c r="AE1536" s="246"/>
      <c r="AF1536" s="234"/>
      <c r="AG1536" s="246"/>
      <c r="AH1536" s="234"/>
      <c r="AI1536" s="246"/>
      <c r="AJ1536" s="246"/>
      <c r="AK1536" s="246"/>
      <c r="AL1536" s="246"/>
      <c r="AM1536" s="246"/>
      <c r="AN1536" s="246"/>
      <c r="AO1536" s="246"/>
      <c r="AP1536" s="246"/>
      <c r="AQ1536" s="246"/>
      <c r="AR1536" s="246"/>
      <c r="AS1536" s="246"/>
      <c r="AT1536" s="247"/>
      <c r="AU1536" s="247"/>
      <c r="AV1536" s="247"/>
      <c r="AW1536" s="247"/>
      <c r="AX1536" s="247"/>
      <c r="AY1536" s="247"/>
      <c r="AZ1536" s="247"/>
      <c r="BA1536" s="247"/>
      <c r="BB1536" s="247"/>
    </row>
    <row r="1537" spans="3:54" s="238" customFormat="1">
      <c r="C1537" s="239"/>
      <c r="D1537" s="240"/>
      <c r="E1537" s="239"/>
      <c r="F1537" s="241"/>
      <c r="G1537" s="239"/>
      <c r="H1537" s="290"/>
      <c r="I1537" s="239"/>
      <c r="J1537" s="290"/>
      <c r="K1537" s="243"/>
      <c r="L1537" s="290"/>
      <c r="M1537" s="243"/>
      <c r="N1537" s="290"/>
      <c r="O1537" s="292"/>
      <c r="P1537" s="170"/>
      <c r="Q1537" s="292"/>
      <c r="S1537" s="246"/>
      <c r="T1537" s="246"/>
      <c r="U1537" s="246"/>
      <c r="V1537" s="234"/>
      <c r="W1537" s="246"/>
      <c r="X1537" s="234"/>
      <c r="Y1537" s="246"/>
      <c r="Z1537" s="234"/>
      <c r="AA1537" s="246"/>
      <c r="AB1537" s="234"/>
      <c r="AC1537" s="246"/>
      <c r="AD1537" s="234"/>
      <c r="AE1537" s="246"/>
      <c r="AF1537" s="234"/>
      <c r="AG1537" s="246"/>
      <c r="AH1537" s="234"/>
      <c r="AI1537" s="246"/>
      <c r="AJ1537" s="246"/>
      <c r="AK1537" s="246"/>
      <c r="AL1537" s="246"/>
      <c r="AM1537" s="246"/>
      <c r="AN1537" s="246"/>
      <c r="AO1537" s="246"/>
      <c r="AP1537" s="246"/>
      <c r="AQ1537" s="246"/>
      <c r="AR1537" s="246"/>
      <c r="AS1537" s="246"/>
      <c r="AT1537" s="247"/>
      <c r="AU1537" s="247"/>
      <c r="AV1537" s="247"/>
      <c r="AW1537" s="247"/>
      <c r="AX1537" s="247"/>
      <c r="AY1537" s="247"/>
      <c r="AZ1537" s="247"/>
      <c r="BA1537" s="247"/>
      <c r="BB1537" s="247"/>
    </row>
    <row r="1538" spans="3:54" s="238" customFormat="1">
      <c r="C1538" s="239"/>
      <c r="D1538" s="240"/>
      <c r="E1538" s="239"/>
      <c r="F1538" s="241"/>
      <c r="G1538" s="239"/>
      <c r="H1538" s="290"/>
      <c r="I1538" s="239"/>
      <c r="J1538" s="290"/>
      <c r="K1538" s="243"/>
      <c r="L1538" s="290"/>
      <c r="M1538" s="243"/>
      <c r="N1538" s="290"/>
      <c r="O1538" s="292"/>
      <c r="P1538" s="170"/>
      <c r="Q1538" s="292"/>
      <c r="S1538" s="246"/>
      <c r="T1538" s="246"/>
      <c r="U1538" s="246"/>
      <c r="V1538" s="234"/>
      <c r="W1538" s="246"/>
      <c r="X1538" s="234"/>
      <c r="Y1538" s="246"/>
      <c r="Z1538" s="234"/>
      <c r="AA1538" s="246"/>
      <c r="AB1538" s="234"/>
      <c r="AC1538" s="246"/>
      <c r="AD1538" s="234"/>
      <c r="AE1538" s="246"/>
      <c r="AF1538" s="234"/>
      <c r="AG1538" s="246"/>
      <c r="AH1538" s="234"/>
      <c r="AI1538" s="246"/>
      <c r="AJ1538" s="246"/>
      <c r="AK1538" s="246"/>
      <c r="AL1538" s="246"/>
      <c r="AM1538" s="246"/>
      <c r="AN1538" s="246"/>
      <c r="AO1538" s="246"/>
      <c r="AP1538" s="246"/>
      <c r="AQ1538" s="246"/>
      <c r="AR1538" s="246"/>
      <c r="AS1538" s="246"/>
      <c r="AT1538" s="247"/>
      <c r="AU1538" s="247"/>
      <c r="AV1538" s="247"/>
      <c r="AW1538" s="247"/>
      <c r="AX1538" s="247"/>
      <c r="AY1538" s="247"/>
      <c r="AZ1538" s="247"/>
      <c r="BA1538" s="247"/>
      <c r="BB1538" s="247"/>
    </row>
    <row r="1539" spans="3:54" s="238" customFormat="1">
      <c r="C1539" s="239"/>
      <c r="D1539" s="240"/>
      <c r="E1539" s="239"/>
      <c r="F1539" s="241"/>
      <c r="G1539" s="239"/>
      <c r="H1539" s="290"/>
      <c r="I1539" s="239"/>
      <c r="J1539" s="290"/>
      <c r="K1539" s="243"/>
      <c r="L1539" s="290"/>
      <c r="M1539" s="243"/>
      <c r="N1539" s="290"/>
      <c r="O1539" s="292"/>
      <c r="P1539" s="170"/>
      <c r="Q1539" s="292"/>
      <c r="S1539" s="246"/>
      <c r="T1539" s="246"/>
      <c r="U1539" s="246"/>
      <c r="V1539" s="234"/>
      <c r="W1539" s="246"/>
      <c r="X1539" s="234"/>
      <c r="Y1539" s="246"/>
      <c r="Z1539" s="234"/>
      <c r="AA1539" s="246"/>
      <c r="AB1539" s="234"/>
      <c r="AC1539" s="246"/>
      <c r="AD1539" s="234"/>
      <c r="AE1539" s="246"/>
      <c r="AF1539" s="234"/>
      <c r="AG1539" s="246"/>
      <c r="AH1539" s="234"/>
      <c r="AI1539" s="246"/>
      <c r="AJ1539" s="246"/>
      <c r="AK1539" s="246"/>
      <c r="AL1539" s="246"/>
      <c r="AM1539" s="246"/>
      <c r="AN1539" s="246"/>
      <c r="AO1539" s="246"/>
      <c r="AP1539" s="246"/>
      <c r="AQ1539" s="246"/>
      <c r="AR1539" s="246"/>
      <c r="AS1539" s="246"/>
      <c r="AT1539" s="247"/>
      <c r="AU1539" s="247"/>
      <c r="AV1539" s="247"/>
      <c r="AW1539" s="247"/>
      <c r="AX1539" s="247"/>
      <c r="AY1539" s="247"/>
      <c r="AZ1539" s="247"/>
      <c r="BA1539" s="247"/>
      <c r="BB1539" s="247"/>
    </row>
    <row r="1540" spans="3:54" s="238" customFormat="1">
      <c r="C1540" s="239"/>
      <c r="D1540" s="240"/>
      <c r="E1540" s="239"/>
      <c r="F1540" s="241"/>
      <c r="G1540" s="239"/>
      <c r="H1540" s="290"/>
      <c r="I1540" s="239"/>
      <c r="J1540" s="290"/>
      <c r="K1540" s="243"/>
      <c r="L1540" s="290"/>
      <c r="M1540" s="243"/>
      <c r="N1540" s="290"/>
      <c r="O1540" s="292"/>
      <c r="P1540" s="170"/>
      <c r="Q1540" s="292"/>
      <c r="S1540" s="246"/>
      <c r="T1540" s="246"/>
      <c r="U1540" s="246"/>
      <c r="V1540" s="234"/>
      <c r="W1540" s="246"/>
      <c r="X1540" s="234"/>
      <c r="Y1540" s="246"/>
      <c r="Z1540" s="234"/>
      <c r="AA1540" s="246"/>
      <c r="AB1540" s="234"/>
      <c r="AC1540" s="246"/>
      <c r="AD1540" s="234"/>
      <c r="AE1540" s="246"/>
      <c r="AF1540" s="234"/>
      <c r="AG1540" s="246"/>
      <c r="AH1540" s="234"/>
      <c r="AI1540" s="246"/>
      <c r="AJ1540" s="246"/>
      <c r="AK1540" s="246"/>
      <c r="AL1540" s="246"/>
      <c r="AM1540" s="246"/>
      <c r="AN1540" s="246"/>
      <c r="AO1540" s="246"/>
      <c r="AP1540" s="246"/>
      <c r="AQ1540" s="246"/>
      <c r="AR1540" s="246"/>
      <c r="AS1540" s="246"/>
      <c r="AT1540" s="247"/>
      <c r="AU1540" s="247"/>
      <c r="AV1540" s="247"/>
      <c r="AW1540" s="247"/>
      <c r="AX1540" s="247"/>
      <c r="AY1540" s="247"/>
      <c r="AZ1540" s="247"/>
      <c r="BA1540" s="247"/>
      <c r="BB1540" s="247"/>
    </row>
    <row r="1541" spans="3:54" s="238" customFormat="1">
      <c r="C1541" s="239"/>
      <c r="D1541" s="240"/>
      <c r="E1541" s="239"/>
      <c r="F1541" s="241"/>
      <c r="G1541" s="239"/>
      <c r="H1541" s="290"/>
      <c r="I1541" s="239"/>
      <c r="J1541" s="290"/>
      <c r="K1541" s="243"/>
      <c r="L1541" s="290"/>
      <c r="M1541" s="243"/>
      <c r="N1541" s="290"/>
      <c r="O1541" s="292"/>
      <c r="P1541" s="170"/>
      <c r="Q1541" s="292"/>
      <c r="S1541" s="246"/>
      <c r="T1541" s="246"/>
      <c r="U1541" s="246"/>
      <c r="V1541" s="234"/>
      <c r="W1541" s="246"/>
      <c r="X1541" s="234"/>
      <c r="Y1541" s="246"/>
      <c r="Z1541" s="234"/>
      <c r="AA1541" s="246"/>
      <c r="AB1541" s="234"/>
      <c r="AC1541" s="246"/>
      <c r="AD1541" s="234"/>
      <c r="AE1541" s="246"/>
      <c r="AF1541" s="234"/>
      <c r="AG1541" s="246"/>
      <c r="AH1541" s="234"/>
      <c r="AI1541" s="246"/>
      <c r="AJ1541" s="246"/>
      <c r="AK1541" s="246"/>
      <c r="AL1541" s="246"/>
      <c r="AM1541" s="246"/>
      <c r="AN1541" s="246"/>
      <c r="AO1541" s="246"/>
      <c r="AP1541" s="246"/>
      <c r="AQ1541" s="246"/>
      <c r="AR1541" s="246"/>
      <c r="AS1541" s="246"/>
      <c r="AT1541" s="247"/>
      <c r="AU1541" s="247"/>
      <c r="AV1541" s="247"/>
      <c r="AW1541" s="247"/>
      <c r="AX1541" s="247"/>
      <c r="AY1541" s="247"/>
      <c r="AZ1541" s="247"/>
      <c r="BA1541" s="247"/>
      <c r="BB1541" s="247"/>
    </row>
    <row r="1542" spans="3:54" s="238" customFormat="1">
      <c r="C1542" s="239"/>
      <c r="D1542" s="240"/>
      <c r="E1542" s="239"/>
      <c r="F1542" s="241"/>
      <c r="G1542" s="239"/>
      <c r="H1542" s="290"/>
      <c r="I1542" s="239"/>
      <c r="J1542" s="290"/>
      <c r="K1542" s="243"/>
      <c r="L1542" s="290"/>
      <c r="M1542" s="243"/>
      <c r="N1542" s="290"/>
      <c r="O1542" s="292"/>
      <c r="P1542" s="170"/>
      <c r="Q1542" s="292"/>
      <c r="S1542" s="246"/>
      <c r="T1542" s="246"/>
      <c r="U1542" s="246"/>
      <c r="V1542" s="234"/>
      <c r="W1542" s="246"/>
      <c r="X1542" s="234"/>
      <c r="Y1542" s="246"/>
      <c r="Z1542" s="234"/>
      <c r="AA1542" s="246"/>
      <c r="AB1542" s="234"/>
      <c r="AC1542" s="246"/>
      <c r="AD1542" s="234"/>
      <c r="AE1542" s="246"/>
      <c r="AF1542" s="234"/>
      <c r="AG1542" s="246"/>
      <c r="AH1542" s="234"/>
      <c r="AI1542" s="246"/>
      <c r="AJ1542" s="246"/>
      <c r="AK1542" s="246"/>
      <c r="AL1542" s="246"/>
      <c r="AM1542" s="246"/>
      <c r="AN1542" s="246"/>
      <c r="AO1542" s="246"/>
      <c r="AP1542" s="246"/>
      <c r="AQ1542" s="246"/>
      <c r="AR1542" s="246"/>
      <c r="AS1542" s="246"/>
      <c r="AT1542" s="247"/>
      <c r="AU1542" s="247"/>
      <c r="AV1542" s="247"/>
      <c r="AW1542" s="247"/>
      <c r="AX1542" s="247"/>
      <c r="AY1542" s="247"/>
      <c r="AZ1542" s="247"/>
      <c r="BA1542" s="247"/>
      <c r="BB1542" s="247"/>
    </row>
    <row r="1543" spans="3:54" s="238" customFormat="1">
      <c r="C1543" s="239"/>
      <c r="D1543" s="240"/>
      <c r="E1543" s="239"/>
      <c r="F1543" s="241"/>
      <c r="G1543" s="239"/>
      <c r="H1543" s="290"/>
      <c r="I1543" s="239"/>
      <c r="J1543" s="290"/>
      <c r="K1543" s="243"/>
      <c r="L1543" s="290"/>
      <c r="M1543" s="243"/>
      <c r="N1543" s="290"/>
      <c r="O1543" s="292"/>
      <c r="P1543" s="170"/>
      <c r="Q1543" s="292"/>
      <c r="S1543" s="246"/>
      <c r="T1543" s="246"/>
      <c r="U1543" s="246"/>
      <c r="V1543" s="234"/>
      <c r="W1543" s="246"/>
      <c r="X1543" s="234"/>
      <c r="Y1543" s="246"/>
      <c r="Z1543" s="234"/>
      <c r="AA1543" s="246"/>
      <c r="AB1543" s="234"/>
      <c r="AC1543" s="246"/>
      <c r="AD1543" s="234"/>
      <c r="AE1543" s="246"/>
      <c r="AF1543" s="234"/>
      <c r="AG1543" s="246"/>
      <c r="AH1543" s="234"/>
      <c r="AI1543" s="246"/>
      <c r="AJ1543" s="246"/>
      <c r="AK1543" s="246"/>
      <c r="AL1543" s="246"/>
      <c r="AM1543" s="246"/>
      <c r="AN1543" s="246"/>
      <c r="AO1543" s="246"/>
      <c r="AP1543" s="246"/>
      <c r="AQ1543" s="246"/>
      <c r="AR1543" s="246"/>
      <c r="AS1543" s="246"/>
      <c r="AT1543" s="247"/>
      <c r="AU1543" s="247"/>
      <c r="AV1543" s="247"/>
      <c r="AW1543" s="247"/>
      <c r="AX1543" s="247"/>
      <c r="AY1543" s="247"/>
      <c r="AZ1543" s="247"/>
      <c r="BA1543" s="247"/>
      <c r="BB1543" s="247"/>
    </row>
    <row r="1544" spans="3:54" s="238" customFormat="1">
      <c r="C1544" s="239"/>
      <c r="D1544" s="240"/>
      <c r="E1544" s="239"/>
      <c r="F1544" s="241"/>
      <c r="G1544" s="239"/>
      <c r="H1544" s="290"/>
      <c r="I1544" s="239"/>
      <c r="J1544" s="290"/>
      <c r="K1544" s="243"/>
      <c r="L1544" s="290"/>
      <c r="M1544" s="243"/>
      <c r="N1544" s="290"/>
      <c r="O1544" s="292"/>
      <c r="P1544" s="170"/>
      <c r="Q1544" s="292"/>
      <c r="S1544" s="246"/>
      <c r="T1544" s="246"/>
      <c r="U1544" s="246"/>
      <c r="V1544" s="234"/>
      <c r="W1544" s="246"/>
      <c r="X1544" s="234"/>
      <c r="Y1544" s="246"/>
      <c r="Z1544" s="234"/>
      <c r="AA1544" s="246"/>
      <c r="AB1544" s="234"/>
      <c r="AC1544" s="246"/>
      <c r="AD1544" s="234"/>
      <c r="AE1544" s="246"/>
      <c r="AF1544" s="234"/>
      <c r="AG1544" s="246"/>
      <c r="AH1544" s="234"/>
      <c r="AI1544" s="246"/>
      <c r="AJ1544" s="246"/>
      <c r="AK1544" s="246"/>
      <c r="AL1544" s="246"/>
      <c r="AM1544" s="246"/>
      <c r="AN1544" s="246"/>
      <c r="AO1544" s="246"/>
      <c r="AP1544" s="246"/>
      <c r="AQ1544" s="246"/>
      <c r="AR1544" s="246"/>
      <c r="AS1544" s="246"/>
      <c r="AT1544" s="247"/>
      <c r="AU1544" s="247"/>
      <c r="AV1544" s="247"/>
      <c r="AW1544" s="247"/>
      <c r="AX1544" s="247"/>
      <c r="AY1544" s="247"/>
      <c r="AZ1544" s="247"/>
      <c r="BA1544" s="247"/>
      <c r="BB1544" s="247"/>
    </row>
    <row r="1545" spans="3:54" s="238" customFormat="1">
      <c r="C1545" s="239"/>
      <c r="D1545" s="240"/>
      <c r="E1545" s="239"/>
      <c r="F1545" s="241"/>
      <c r="G1545" s="239"/>
      <c r="H1545" s="290"/>
      <c r="I1545" s="239"/>
      <c r="J1545" s="290"/>
      <c r="K1545" s="243"/>
      <c r="L1545" s="290"/>
      <c r="M1545" s="243"/>
      <c r="N1545" s="290"/>
      <c r="O1545" s="292"/>
      <c r="P1545" s="170"/>
      <c r="Q1545" s="292"/>
      <c r="S1545" s="246"/>
      <c r="T1545" s="246"/>
      <c r="U1545" s="246"/>
      <c r="V1545" s="234"/>
      <c r="W1545" s="246"/>
      <c r="X1545" s="234"/>
      <c r="Y1545" s="246"/>
      <c r="Z1545" s="234"/>
      <c r="AA1545" s="246"/>
      <c r="AB1545" s="234"/>
      <c r="AC1545" s="246"/>
      <c r="AD1545" s="234"/>
      <c r="AE1545" s="246"/>
      <c r="AF1545" s="234"/>
      <c r="AG1545" s="246"/>
      <c r="AH1545" s="234"/>
      <c r="AI1545" s="246"/>
      <c r="AJ1545" s="246"/>
      <c r="AK1545" s="246"/>
      <c r="AL1545" s="246"/>
      <c r="AM1545" s="246"/>
      <c r="AN1545" s="246"/>
      <c r="AO1545" s="246"/>
      <c r="AP1545" s="246"/>
      <c r="AQ1545" s="246"/>
      <c r="AR1545" s="246"/>
      <c r="AS1545" s="246"/>
      <c r="AT1545" s="247"/>
      <c r="AU1545" s="247"/>
      <c r="AV1545" s="247"/>
      <c r="AW1545" s="247"/>
      <c r="AX1545" s="247"/>
      <c r="AY1545" s="247"/>
      <c r="AZ1545" s="247"/>
      <c r="BA1545" s="247"/>
      <c r="BB1545" s="247"/>
    </row>
    <row r="1546" spans="3:54" s="238" customFormat="1">
      <c r="C1546" s="239"/>
      <c r="D1546" s="240"/>
      <c r="E1546" s="239"/>
      <c r="F1546" s="241"/>
      <c r="G1546" s="239"/>
      <c r="H1546" s="290"/>
      <c r="I1546" s="239"/>
      <c r="J1546" s="290"/>
      <c r="K1546" s="243"/>
      <c r="L1546" s="290"/>
      <c r="M1546" s="243"/>
      <c r="N1546" s="290"/>
      <c r="O1546" s="292"/>
      <c r="P1546" s="170"/>
      <c r="Q1546" s="292"/>
      <c r="S1546" s="246"/>
      <c r="T1546" s="246"/>
      <c r="U1546" s="246"/>
      <c r="V1546" s="234"/>
      <c r="W1546" s="246"/>
      <c r="X1546" s="234"/>
      <c r="Y1546" s="246"/>
      <c r="Z1546" s="234"/>
      <c r="AA1546" s="246"/>
      <c r="AB1546" s="234"/>
      <c r="AC1546" s="246"/>
      <c r="AD1546" s="234"/>
      <c r="AE1546" s="246"/>
      <c r="AF1546" s="234"/>
      <c r="AG1546" s="246"/>
      <c r="AH1546" s="234"/>
      <c r="AI1546" s="246"/>
      <c r="AJ1546" s="246"/>
      <c r="AK1546" s="246"/>
      <c r="AL1546" s="246"/>
      <c r="AM1546" s="246"/>
      <c r="AN1546" s="246"/>
      <c r="AO1546" s="246"/>
      <c r="AP1546" s="246"/>
      <c r="AQ1546" s="246"/>
      <c r="AR1546" s="246"/>
      <c r="AS1546" s="246"/>
      <c r="AT1546" s="247"/>
      <c r="AU1546" s="247"/>
      <c r="AV1546" s="247"/>
      <c r="AW1546" s="247"/>
      <c r="AX1546" s="247"/>
      <c r="AY1546" s="247"/>
      <c r="AZ1546" s="247"/>
      <c r="BA1546" s="247"/>
      <c r="BB1546" s="247"/>
    </row>
    <row r="1547" spans="3:54" s="238" customFormat="1">
      <c r="C1547" s="239"/>
      <c r="D1547" s="240"/>
      <c r="E1547" s="239"/>
      <c r="F1547" s="241"/>
      <c r="G1547" s="239"/>
      <c r="H1547" s="290"/>
      <c r="I1547" s="239"/>
      <c r="J1547" s="290"/>
      <c r="K1547" s="243"/>
      <c r="L1547" s="290"/>
      <c r="M1547" s="243"/>
      <c r="N1547" s="290"/>
      <c r="O1547" s="292"/>
      <c r="P1547" s="170"/>
      <c r="Q1547" s="292"/>
      <c r="S1547" s="246"/>
      <c r="T1547" s="246"/>
      <c r="U1547" s="246"/>
      <c r="V1547" s="234"/>
      <c r="W1547" s="246"/>
      <c r="X1547" s="234"/>
      <c r="Y1547" s="246"/>
      <c r="Z1547" s="234"/>
      <c r="AA1547" s="246"/>
      <c r="AB1547" s="234"/>
      <c r="AC1547" s="246"/>
      <c r="AD1547" s="234"/>
      <c r="AE1547" s="246"/>
      <c r="AF1547" s="234"/>
      <c r="AG1547" s="246"/>
      <c r="AH1547" s="234"/>
      <c r="AI1547" s="246"/>
      <c r="AJ1547" s="246"/>
      <c r="AK1547" s="246"/>
      <c r="AL1547" s="246"/>
      <c r="AM1547" s="246"/>
      <c r="AN1547" s="246"/>
      <c r="AO1547" s="246"/>
      <c r="AP1547" s="246"/>
      <c r="AQ1547" s="246"/>
      <c r="AR1547" s="246"/>
      <c r="AS1547" s="246"/>
      <c r="AT1547" s="247"/>
      <c r="AU1547" s="247"/>
      <c r="AV1547" s="247"/>
      <c r="AW1547" s="247"/>
      <c r="AX1547" s="247"/>
      <c r="AY1547" s="247"/>
      <c r="AZ1547" s="247"/>
      <c r="BA1547" s="247"/>
      <c r="BB1547" s="247"/>
    </row>
    <row r="1548" spans="3:54" s="238" customFormat="1">
      <c r="C1548" s="239"/>
      <c r="D1548" s="240"/>
      <c r="E1548" s="239"/>
      <c r="F1548" s="241"/>
      <c r="G1548" s="239"/>
      <c r="H1548" s="290"/>
      <c r="I1548" s="239"/>
      <c r="J1548" s="290"/>
      <c r="K1548" s="243"/>
      <c r="L1548" s="290"/>
      <c r="M1548" s="243"/>
      <c r="N1548" s="290"/>
      <c r="O1548" s="292"/>
      <c r="P1548" s="170"/>
      <c r="Q1548" s="292"/>
      <c r="S1548" s="246"/>
      <c r="T1548" s="246"/>
      <c r="U1548" s="246"/>
      <c r="V1548" s="234"/>
      <c r="W1548" s="246"/>
      <c r="X1548" s="234"/>
      <c r="Y1548" s="246"/>
      <c r="Z1548" s="234"/>
      <c r="AA1548" s="246"/>
      <c r="AB1548" s="234"/>
      <c r="AC1548" s="246"/>
      <c r="AD1548" s="234"/>
      <c r="AE1548" s="246"/>
      <c r="AF1548" s="234"/>
      <c r="AG1548" s="246"/>
      <c r="AH1548" s="234"/>
      <c r="AI1548" s="246"/>
      <c r="AJ1548" s="246"/>
      <c r="AK1548" s="246"/>
      <c r="AL1548" s="246"/>
      <c r="AM1548" s="246"/>
      <c r="AN1548" s="246"/>
      <c r="AO1548" s="246"/>
      <c r="AP1548" s="246"/>
      <c r="AQ1548" s="246"/>
      <c r="AR1548" s="246"/>
      <c r="AS1548" s="246"/>
      <c r="AT1548" s="247"/>
      <c r="AU1548" s="247"/>
      <c r="AV1548" s="247"/>
      <c r="AW1548" s="247"/>
      <c r="AX1548" s="247"/>
      <c r="AY1548" s="247"/>
      <c r="AZ1548" s="247"/>
      <c r="BA1548" s="247"/>
      <c r="BB1548" s="247"/>
    </row>
    <row r="1549" spans="3:54" s="238" customFormat="1">
      <c r="C1549" s="239"/>
      <c r="D1549" s="240"/>
      <c r="E1549" s="239"/>
      <c r="F1549" s="241"/>
      <c r="G1549" s="239"/>
      <c r="H1549" s="290"/>
      <c r="I1549" s="239"/>
      <c r="J1549" s="290"/>
      <c r="K1549" s="243"/>
      <c r="L1549" s="290"/>
      <c r="M1549" s="243"/>
      <c r="N1549" s="290"/>
      <c r="O1549" s="292"/>
      <c r="P1549" s="170"/>
      <c r="Q1549" s="292"/>
      <c r="S1549" s="246"/>
      <c r="T1549" s="246"/>
      <c r="U1549" s="246"/>
      <c r="V1549" s="234"/>
      <c r="W1549" s="246"/>
      <c r="X1549" s="234"/>
      <c r="Y1549" s="246"/>
      <c r="Z1549" s="234"/>
      <c r="AA1549" s="246"/>
      <c r="AB1549" s="234"/>
      <c r="AC1549" s="246"/>
      <c r="AD1549" s="234"/>
      <c r="AE1549" s="246"/>
      <c r="AF1549" s="234"/>
      <c r="AG1549" s="246"/>
      <c r="AH1549" s="234"/>
      <c r="AI1549" s="246"/>
      <c r="AJ1549" s="246"/>
      <c r="AK1549" s="246"/>
      <c r="AL1549" s="246"/>
      <c r="AM1549" s="246"/>
      <c r="AN1549" s="246"/>
      <c r="AO1549" s="246"/>
      <c r="AP1549" s="246"/>
      <c r="AQ1549" s="246"/>
      <c r="AR1549" s="246"/>
      <c r="AS1549" s="246"/>
      <c r="AT1549" s="247"/>
      <c r="AU1549" s="247"/>
      <c r="AV1549" s="247"/>
      <c r="AW1549" s="247"/>
      <c r="AX1549" s="247"/>
      <c r="AY1549" s="247"/>
      <c r="AZ1549" s="247"/>
      <c r="BA1549" s="247"/>
      <c r="BB1549" s="247"/>
    </row>
    <row r="1550" spans="3:54" s="238" customFormat="1">
      <c r="C1550" s="239"/>
      <c r="D1550" s="240"/>
      <c r="E1550" s="239"/>
      <c r="F1550" s="241"/>
      <c r="G1550" s="239"/>
      <c r="H1550" s="290"/>
      <c r="I1550" s="239"/>
      <c r="J1550" s="290"/>
      <c r="K1550" s="243"/>
      <c r="L1550" s="290"/>
      <c r="M1550" s="243"/>
      <c r="N1550" s="290"/>
      <c r="O1550" s="292"/>
      <c r="P1550" s="170"/>
      <c r="Q1550" s="292"/>
      <c r="S1550" s="246"/>
      <c r="T1550" s="246"/>
      <c r="U1550" s="246"/>
      <c r="V1550" s="234"/>
      <c r="W1550" s="246"/>
      <c r="X1550" s="234"/>
      <c r="Y1550" s="246"/>
      <c r="Z1550" s="234"/>
      <c r="AA1550" s="246"/>
      <c r="AB1550" s="234"/>
      <c r="AC1550" s="246"/>
      <c r="AD1550" s="234"/>
      <c r="AE1550" s="246"/>
      <c r="AF1550" s="234"/>
      <c r="AG1550" s="246"/>
      <c r="AH1550" s="234"/>
      <c r="AI1550" s="246"/>
      <c r="AJ1550" s="246"/>
      <c r="AK1550" s="246"/>
      <c r="AL1550" s="246"/>
      <c r="AM1550" s="246"/>
      <c r="AN1550" s="246"/>
      <c r="AO1550" s="246"/>
      <c r="AP1550" s="246"/>
      <c r="AQ1550" s="246"/>
      <c r="AR1550" s="246"/>
      <c r="AS1550" s="246"/>
      <c r="AT1550" s="247"/>
      <c r="AU1550" s="247"/>
      <c r="AV1550" s="247"/>
      <c r="AW1550" s="247"/>
      <c r="AX1550" s="247"/>
      <c r="AY1550" s="247"/>
      <c r="AZ1550" s="247"/>
      <c r="BA1550" s="247"/>
      <c r="BB1550" s="247"/>
    </row>
    <row r="1551" spans="3:54" s="238" customFormat="1">
      <c r="C1551" s="239"/>
      <c r="D1551" s="240"/>
      <c r="E1551" s="239"/>
      <c r="F1551" s="241"/>
      <c r="G1551" s="239"/>
      <c r="H1551" s="290"/>
      <c r="I1551" s="239"/>
      <c r="J1551" s="290"/>
      <c r="K1551" s="243"/>
      <c r="L1551" s="290"/>
      <c r="M1551" s="243"/>
      <c r="N1551" s="290"/>
      <c r="O1551" s="292"/>
      <c r="P1551" s="170"/>
      <c r="Q1551" s="292"/>
      <c r="S1551" s="246"/>
      <c r="T1551" s="246"/>
      <c r="U1551" s="246"/>
      <c r="V1551" s="234"/>
      <c r="W1551" s="246"/>
      <c r="X1551" s="234"/>
      <c r="Y1551" s="246"/>
      <c r="Z1551" s="234"/>
      <c r="AA1551" s="246"/>
      <c r="AB1551" s="234"/>
      <c r="AC1551" s="246"/>
      <c r="AD1551" s="234"/>
      <c r="AE1551" s="246"/>
      <c r="AF1551" s="234"/>
      <c r="AG1551" s="246"/>
      <c r="AH1551" s="234"/>
      <c r="AI1551" s="246"/>
      <c r="AJ1551" s="246"/>
      <c r="AK1551" s="246"/>
      <c r="AL1551" s="246"/>
      <c r="AM1551" s="246"/>
      <c r="AN1551" s="246"/>
      <c r="AO1551" s="246"/>
      <c r="AP1551" s="246"/>
      <c r="AQ1551" s="246"/>
      <c r="AR1551" s="246"/>
      <c r="AS1551" s="246"/>
      <c r="AT1551" s="247"/>
      <c r="AU1551" s="247"/>
      <c r="AV1551" s="247"/>
      <c r="AW1551" s="247"/>
      <c r="AX1551" s="247"/>
      <c r="AY1551" s="247"/>
      <c r="AZ1551" s="247"/>
      <c r="BA1551" s="247"/>
      <c r="BB1551" s="247"/>
    </row>
    <row r="1552" spans="3:54" s="238" customFormat="1">
      <c r="C1552" s="239"/>
      <c r="D1552" s="240"/>
      <c r="E1552" s="239"/>
      <c r="F1552" s="241"/>
      <c r="G1552" s="239"/>
      <c r="H1552" s="290"/>
      <c r="I1552" s="239"/>
      <c r="J1552" s="290"/>
      <c r="K1552" s="243"/>
      <c r="L1552" s="290"/>
      <c r="M1552" s="243"/>
      <c r="N1552" s="290"/>
      <c r="O1552" s="292"/>
      <c r="P1552" s="170"/>
      <c r="Q1552" s="292"/>
      <c r="S1552" s="246"/>
      <c r="T1552" s="246"/>
      <c r="U1552" s="246"/>
      <c r="V1552" s="234"/>
      <c r="W1552" s="246"/>
      <c r="X1552" s="234"/>
      <c r="Y1552" s="246"/>
      <c r="Z1552" s="234"/>
      <c r="AA1552" s="246"/>
      <c r="AB1552" s="234"/>
      <c r="AC1552" s="246"/>
      <c r="AD1552" s="234"/>
      <c r="AE1552" s="246"/>
      <c r="AF1552" s="234"/>
      <c r="AG1552" s="246"/>
      <c r="AH1552" s="234"/>
      <c r="AI1552" s="246"/>
      <c r="AJ1552" s="246"/>
      <c r="AK1552" s="246"/>
      <c r="AL1552" s="246"/>
      <c r="AM1552" s="246"/>
      <c r="AN1552" s="246"/>
      <c r="AO1552" s="246"/>
      <c r="AP1552" s="246"/>
      <c r="AQ1552" s="246"/>
      <c r="AR1552" s="246"/>
      <c r="AS1552" s="246"/>
      <c r="AT1552" s="247"/>
      <c r="AU1552" s="247"/>
      <c r="AV1552" s="247"/>
      <c r="AW1552" s="247"/>
      <c r="AX1552" s="247"/>
      <c r="AY1552" s="247"/>
      <c r="AZ1552" s="247"/>
      <c r="BA1552" s="247"/>
      <c r="BB1552" s="247"/>
    </row>
    <row r="1553" spans="3:54" s="238" customFormat="1">
      <c r="C1553" s="239"/>
      <c r="D1553" s="240"/>
      <c r="E1553" s="239"/>
      <c r="F1553" s="241"/>
      <c r="G1553" s="239"/>
      <c r="H1553" s="290"/>
      <c r="I1553" s="239"/>
      <c r="J1553" s="290"/>
      <c r="K1553" s="243"/>
      <c r="L1553" s="290"/>
      <c r="M1553" s="243"/>
      <c r="N1553" s="290"/>
      <c r="O1553" s="292"/>
      <c r="P1553" s="170"/>
      <c r="Q1553" s="292"/>
      <c r="S1553" s="246"/>
      <c r="T1553" s="246"/>
      <c r="U1553" s="246"/>
      <c r="V1553" s="234"/>
      <c r="W1553" s="246"/>
      <c r="X1553" s="234"/>
      <c r="Y1553" s="246"/>
      <c r="Z1553" s="234"/>
      <c r="AA1553" s="246"/>
      <c r="AB1553" s="234"/>
      <c r="AC1553" s="246"/>
      <c r="AD1553" s="234"/>
      <c r="AE1553" s="246"/>
      <c r="AF1553" s="234"/>
      <c r="AG1553" s="246"/>
      <c r="AH1553" s="234"/>
      <c r="AI1553" s="246"/>
      <c r="AJ1553" s="246"/>
      <c r="AK1553" s="246"/>
      <c r="AL1553" s="246"/>
      <c r="AM1553" s="246"/>
      <c r="AN1553" s="246"/>
      <c r="AO1553" s="246"/>
      <c r="AP1553" s="246"/>
      <c r="AQ1553" s="246"/>
      <c r="AR1553" s="246"/>
      <c r="AS1553" s="246"/>
      <c r="AT1553" s="247"/>
      <c r="AU1553" s="247"/>
      <c r="AV1553" s="247"/>
      <c r="AW1553" s="247"/>
      <c r="AX1553" s="247"/>
      <c r="AY1553" s="247"/>
      <c r="AZ1553" s="247"/>
      <c r="BA1553" s="247"/>
      <c r="BB1553" s="247"/>
    </row>
    <row r="1554" spans="3:54" s="238" customFormat="1">
      <c r="C1554" s="239"/>
      <c r="D1554" s="240"/>
      <c r="E1554" s="239"/>
      <c r="F1554" s="241"/>
      <c r="G1554" s="239"/>
      <c r="H1554" s="290"/>
      <c r="I1554" s="239"/>
      <c r="J1554" s="290"/>
      <c r="K1554" s="243"/>
      <c r="L1554" s="290"/>
      <c r="M1554" s="243"/>
      <c r="N1554" s="290"/>
      <c r="O1554" s="292"/>
      <c r="P1554" s="170"/>
      <c r="Q1554" s="292"/>
      <c r="S1554" s="246"/>
      <c r="T1554" s="246"/>
      <c r="U1554" s="246"/>
      <c r="V1554" s="234"/>
      <c r="W1554" s="246"/>
      <c r="X1554" s="234"/>
      <c r="Y1554" s="246"/>
      <c r="Z1554" s="234"/>
      <c r="AA1554" s="246"/>
      <c r="AB1554" s="234"/>
      <c r="AC1554" s="246"/>
      <c r="AD1554" s="234"/>
      <c r="AE1554" s="246"/>
      <c r="AF1554" s="234"/>
      <c r="AG1554" s="246"/>
      <c r="AH1554" s="234"/>
      <c r="AI1554" s="246"/>
      <c r="AJ1554" s="246"/>
      <c r="AK1554" s="246"/>
      <c r="AL1554" s="246"/>
      <c r="AM1554" s="246"/>
      <c r="AN1554" s="246"/>
      <c r="AO1554" s="246"/>
      <c r="AP1554" s="246"/>
      <c r="AQ1554" s="246"/>
      <c r="AR1554" s="246"/>
      <c r="AS1554" s="246"/>
      <c r="AT1554" s="247"/>
      <c r="AU1554" s="247"/>
      <c r="AV1554" s="247"/>
      <c r="AW1554" s="247"/>
      <c r="AX1554" s="247"/>
      <c r="AY1554" s="247"/>
      <c r="AZ1554" s="247"/>
      <c r="BA1554" s="247"/>
      <c r="BB1554" s="247"/>
    </row>
    <row r="1555" spans="3:54" s="238" customFormat="1">
      <c r="C1555" s="239"/>
      <c r="D1555" s="240"/>
      <c r="E1555" s="239"/>
      <c r="F1555" s="241"/>
      <c r="G1555" s="239"/>
      <c r="H1555" s="290"/>
      <c r="I1555" s="239"/>
      <c r="J1555" s="290"/>
      <c r="K1555" s="243"/>
      <c r="L1555" s="290"/>
      <c r="M1555" s="243"/>
      <c r="N1555" s="290"/>
      <c r="O1555" s="292"/>
      <c r="P1555" s="170"/>
      <c r="Q1555" s="292"/>
      <c r="S1555" s="246"/>
      <c r="T1555" s="246"/>
      <c r="U1555" s="246"/>
      <c r="V1555" s="234"/>
      <c r="W1555" s="246"/>
      <c r="X1555" s="234"/>
      <c r="Y1555" s="246"/>
      <c r="Z1555" s="234"/>
      <c r="AA1555" s="246"/>
      <c r="AB1555" s="234"/>
      <c r="AC1555" s="246"/>
      <c r="AD1555" s="234"/>
      <c r="AE1555" s="246"/>
      <c r="AF1555" s="234"/>
      <c r="AG1555" s="246"/>
      <c r="AH1555" s="234"/>
      <c r="AI1555" s="246"/>
      <c r="AJ1555" s="246"/>
      <c r="AK1555" s="246"/>
      <c r="AL1555" s="246"/>
      <c r="AM1555" s="246"/>
      <c r="AN1555" s="246"/>
      <c r="AO1555" s="246"/>
      <c r="AP1555" s="246"/>
      <c r="AQ1555" s="246"/>
      <c r="AR1555" s="246"/>
      <c r="AS1555" s="246"/>
      <c r="AT1555" s="247"/>
      <c r="AU1555" s="247"/>
      <c r="AV1555" s="247"/>
      <c r="AW1555" s="247"/>
      <c r="AX1555" s="247"/>
      <c r="AY1555" s="247"/>
      <c r="AZ1555" s="247"/>
      <c r="BA1555" s="247"/>
      <c r="BB1555" s="247"/>
    </row>
    <row r="1556" spans="3:54" s="238" customFormat="1">
      <c r="C1556" s="239"/>
      <c r="D1556" s="240"/>
      <c r="E1556" s="239"/>
      <c r="F1556" s="241"/>
      <c r="G1556" s="239"/>
      <c r="H1556" s="290"/>
      <c r="I1556" s="239"/>
      <c r="J1556" s="290"/>
      <c r="K1556" s="243"/>
      <c r="L1556" s="290"/>
      <c r="M1556" s="243"/>
      <c r="N1556" s="290"/>
      <c r="O1556" s="292"/>
      <c r="P1556" s="170"/>
      <c r="Q1556" s="292"/>
      <c r="S1556" s="246"/>
      <c r="T1556" s="246"/>
      <c r="U1556" s="246"/>
      <c r="V1556" s="234"/>
      <c r="W1556" s="246"/>
      <c r="X1556" s="234"/>
      <c r="Y1556" s="246"/>
      <c r="Z1556" s="234"/>
      <c r="AA1556" s="246"/>
      <c r="AB1556" s="234"/>
      <c r="AC1556" s="246"/>
      <c r="AD1556" s="234"/>
      <c r="AE1556" s="246"/>
      <c r="AF1556" s="234"/>
      <c r="AG1556" s="246"/>
      <c r="AH1556" s="234"/>
      <c r="AI1556" s="246"/>
      <c r="AJ1556" s="246"/>
      <c r="AK1556" s="246"/>
      <c r="AL1556" s="246"/>
      <c r="AM1556" s="246"/>
      <c r="AN1556" s="246"/>
      <c r="AO1556" s="246"/>
      <c r="AP1556" s="246"/>
      <c r="AQ1556" s="246"/>
      <c r="AR1556" s="246"/>
      <c r="AS1556" s="246"/>
      <c r="AT1556" s="247"/>
      <c r="AU1556" s="247"/>
      <c r="AV1556" s="247"/>
      <c r="AW1556" s="247"/>
      <c r="AX1556" s="247"/>
      <c r="AY1556" s="247"/>
      <c r="AZ1556" s="247"/>
      <c r="BA1556" s="247"/>
      <c r="BB1556" s="247"/>
    </row>
    <row r="1557" spans="3:54" s="238" customFormat="1">
      <c r="C1557" s="239"/>
      <c r="D1557" s="240"/>
      <c r="E1557" s="239"/>
      <c r="F1557" s="241"/>
      <c r="G1557" s="239"/>
      <c r="H1557" s="290"/>
      <c r="I1557" s="239"/>
      <c r="J1557" s="290"/>
      <c r="K1557" s="243"/>
      <c r="L1557" s="290"/>
      <c r="M1557" s="243"/>
      <c r="N1557" s="290"/>
      <c r="O1557" s="292"/>
      <c r="P1557" s="170"/>
      <c r="Q1557" s="292"/>
      <c r="S1557" s="246"/>
      <c r="T1557" s="246"/>
      <c r="U1557" s="246"/>
      <c r="V1557" s="234"/>
      <c r="W1557" s="246"/>
      <c r="X1557" s="234"/>
      <c r="Y1557" s="246"/>
      <c r="Z1557" s="234"/>
      <c r="AA1557" s="246"/>
      <c r="AB1557" s="234"/>
      <c r="AC1557" s="246"/>
      <c r="AD1557" s="234"/>
      <c r="AE1557" s="246"/>
      <c r="AF1557" s="234"/>
      <c r="AG1557" s="246"/>
      <c r="AH1557" s="234"/>
      <c r="AI1557" s="246"/>
      <c r="AJ1557" s="246"/>
      <c r="AK1557" s="246"/>
      <c r="AL1557" s="246"/>
      <c r="AM1557" s="246"/>
      <c r="AN1557" s="246"/>
      <c r="AO1557" s="246"/>
      <c r="AP1557" s="246"/>
      <c r="AQ1557" s="246"/>
      <c r="AR1557" s="246"/>
      <c r="AS1557" s="246"/>
      <c r="AT1557" s="247"/>
      <c r="AU1557" s="247"/>
      <c r="AV1557" s="247"/>
      <c r="AW1557" s="247"/>
      <c r="AX1557" s="247"/>
      <c r="AY1557" s="247"/>
      <c r="AZ1557" s="247"/>
      <c r="BA1557" s="247"/>
      <c r="BB1557" s="247"/>
    </row>
    <row r="1558" spans="3:54" s="238" customFormat="1">
      <c r="C1558" s="239"/>
      <c r="D1558" s="240"/>
      <c r="E1558" s="239"/>
      <c r="F1558" s="241"/>
      <c r="G1558" s="239"/>
      <c r="H1558" s="290"/>
      <c r="I1558" s="239"/>
      <c r="J1558" s="290"/>
      <c r="K1558" s="243"/>
      <c r="L1558" s="290"/>
      <c r="M1558" s="243"/>
      <c r="N1558" s="290"/>
      <c r="O1558" s="292"/>
      <c r="P1558" s="170"/>
      <c r="Q1558" s="292"/>
      <c r="S1558" s="246"/>
      <c r="T1558" s="246"/>
      <c r="U1558" s="246"/>
      <c r="V1558" s="234"/>
      <c r="W1558" s="246"/>
      <c r="X1558" s="234"/>
      <c r="Y1558" s="246"/>
      <c r="Z1558" s="234"/>
      <c r="AA1558" s="246"/>
      <c r="AB1558" s="234"/>
      <c r="AC1558" s="246"/>
      <c r="AD1558" s="234"/>
      <c r="AE1558" s="246"/>
      <c r="AF1558" s="234"/>
      <c r="AG1558" s="246"/>
      <c r="AH1558" s="234"/>
      <c r="AI1558" s="246"/>
      <c r="AJ1558" s="246"/>
      <c r="AK1558" s="246"/>
      <c r="AL1558" s="246"/>
      <c r="AM1558" s="246"/>
      <c r="AN1558" s="246"/>
      <c r="AO1558" s="246"/>
      <c r="AP1558" s="246"/>
      <c r="AQ1558" s="246"/>
      <c r="AR1558" s="246"/>
      <c r="AS1558" s="246"/>
      <c r="AT1558" s="247"/>
      <c r="AU1558" s="247"/>
      <c r="AV1558" s="247"/>
      <c r="AW1558" s="247"/>
      <c r="AX1558" s="247"/>
      <c r="AY1558" s="247"/>
      <c r="AZ1558" s="247"/>
      <c r="BA1558" s="247"/>
      <c r="BB1558" s="247"/>
    </row>
    <row r="1559" spans="3:54" s="238" customFormat="1">
      <c r="C1559" s="239"/>
      <c r="D1559" s="240"/>
      <c r="E1559" s="239"/>
      <c r="F1559" s="241"/>
      <c r="G1559" s="239"/>
      <c r="H1559" s="290"/>
      <c r="I1559" s="239"/>
      <c r="J1559" s="290"/>
      <c r="K1559" s="243"/>
      <c r="L1559" s="290"/>
      <c r="M1559" s="243"/>
      <c r="N1559" s="290"/>
      <c r="O1559" s="292"/>
      <c r="P1559" s="170"/>
      <c r="Q1559" s="292"/>
      <c r="S1559" s="246"/>
      <c r="T1559" s="246"/>
      <c r="U1559" s="246"/>
      <c r="V1559" s="234"/>
      <c r="W1559" s="246"/>
      <c r="X1559" s="234"/>
      <c r="Y1559" s="246"/>
      <c r="Z1559" s="234"/>
      <c r="AA1559" s="246"/>
      <c r="AB1559" s="234"/>
      <c r="AC1559" s="246"/>
      <c r="AD1559" s="234"/>
      <c r="AE1559" s="246"/>
      <c r="AF1559" s="234"/>
      <c r="AG1559" s="246"/>
      <c r="AH1559" s="234"/>
      <c r="AI1559" s="246"/>
      <c r="AJ1559" s="246"/>
      <c r="AK1559" s="246"/>
      <c r="AL1559" s="246"/>
      <c r="AM1559" s="246"/>
      <c r="AN1559" s="246"/>
      <c r="AO1559" s="246"/>
      <c r="AP1559" s="246"/>
      <c r="AQ1559" s="246"/>
      <c r="AR1559" s="246"/>
      <c r="AS1559" s="246"/>
      <c r="AT1559" s="247"/>
      <c r="AU1559" s="247"/>
      <c r="AV1559" s="247"/>
      <c r="AW1559" s="247"/>
      <c r="AX1559" s="247"/>
      <c r="AY1559" s="247"/>
      <c r="AZ1559" s="247"/>
      <c r="BA1559" s="247"/>
      <c r="BB1559" s="247"/>
    </row>
    <row r="1560" spans="3:54" s="238" customFormat="1">
      <c r="C1560" s="239"/>
      <c r="D1560" s="240"/>
      <c r="E1560" s="239"/>
      <c r="F1560" s="241"/>
      <c r="G1560" s="239"/>
      <c r="H1560" s="290"/>
      <c r="I1560" s="239"/>
      <c r="J1560" s="290"/>
      <c r="K1560" s="243"/>
      <c r="L1560" s="290"/>
      <c r="M1560" s="243"/>
      <c r="N1560" s="290"/>
      <c r="O1560" s="292"/>
      <c r="P1560" s="170"/>
      <c r="Q1560" s="292"/>
      <c r="S1560" s="246"/>
      <c r="T1560" s="246"/>
      <c r="U1560" s="246"/>
      <c r="V1560" s="234"/>
      <c r="W1560" s="246"/>
      <c r="X1560" s="234"/>
      <c r="Y1560" s="246"/>
      <c r="Z1560" s="234"/>
      <c r="AA1560" s="246"/>
      <c r="AB1560" s="234"/>
      <c r="AC1560" s="246"/>
      <c r="AD1560" s="234"/>
      <c r="AE1560" s="246"/>
      <c r="AF1560" s="234"/>
      <c r="AG1560" s="246"/>
      <c r="AH1560" s="234"/>
      <c r="AI1560" s="246"/>
      <c r="AJ1560" s="246"/>
      <c r="AK1560" s="246"/>
      <c r="AL1560" s="246"/>
      <c r="AM1560" s="246"/>
      <c r="AN1560" s="246"/>
      <c r="AO1560" s="246"/>
      <c r="AP1560" s="246"/>
      <c r="AQ1560" s="246"/>
      <c r="AR1560" s="246"/>
      <c r="AS1560" s="246"/>
      <c r="AT1560" s="247"/>
      <c r="AU1560" s="247"/>
      <c r="AV1560" s="247"/>
      <c r="AW1560" s="247"/>
      <c r="AX1560" s="247"/>
      <c r="AY1560" s="247"/>
      <c r="AZ1560" s="247"/>
      <c r="BA1560" s="247"/>
      <c r="BB1560" s="247"/>
    </row>
    <row r="1561" spans="3:54" s="238" customFormat="1">
      <c r="C1561" s="239"/>
      <c r="D1561" s="240"/>
      <c r="E1561" s="239"/>
      <c r="F1561" s="241"/>
      <c r="G1561" s="239"/>
      <c r="H1561" s="290"/>
      <c r="I1561" s="239"/>
      <c r="J1561" s="290"/>
      <c r="K1561" s="243"/>
      <c r="L1561" s="290"/>
      <c r="M1561" s="243"/>
      <c r="N1561" s="290"/>
      <c r="O1561" s="292"/>
      <c r="P1561" s="170"/>
      <c r="Q1561" s="292"/>
      <c r="S1561" s="246"/>
      <c r="T1561" s="246"/>
      <c r="U1561" s="246"/>
      <c r="V1561" s="234"/>
      <c r="W1561" s="246"/>
      <c r="X1561" s="234"/>
      <c r="Y1561" s="246"/>
      <c r="Z1561" s="234"/>
      <c r="AA1561" s="246"/>
      <c r="AB1561" s="234"/>
      <c r="AC1561" s="246"/>
      <c r="AD1561" s="234"/>
      <c r="AE1561" s="246"/>
      <c r="AF1561" s="234"/>
      <c r="AG1561" s="246"/>
      <c r="AH1561" s="234"/>
      <c r="AI1561" s="246"/>
      <c r="AJ1561" s="246"/>
      <c r="AK1561" s="246"/>
      <c r="AL1561" s="246"/>
      <c r="AM1561" s="246"/>
      <c r="AN1561" s="246"/>
      <c r="AO1561" s="246"/>
      <c r="AP1561" s="246"/>
      <c r="AQ1561" s="246"/>
      <c r="AR1561" s="246"/>
      <c r="AS1561" s="246"/>
      <c r="AT1561" s="247"/>
      <c r="AU1561" s="247"/>
      <c r="AV1561" s="247"/>
      <c r="AW1561" s="247"/>
      <c r="AX1561" s="247"/>
      <c r="AY1561" s="247"/>
      <c r="AZ1561" s="247"/>
      <c r="BA1561" s="247"/>
      <c r="BB1561" s="247"/>
    </row>
    <row r="1562" spans="3:54" s="238" customFormat="1">
      <c r="C1562" s="239"/>
      <c r="D1562" s="240"/>
      <c r="E1562" s="239"/>
      <c r="F1562" s="241"/>
      <c r="G1562" s="239"/>
      <c r="H1562" s="290"/>
      <c r="I1562" s="239"/>
      <c r="J1562" s="290"/>
      <c r="K1562" s="243"/>
      <c r="L1562" s="290"/>
      <c r="M1562" s="243"/>
      <c r="N1562" s="290"/>
      <c r="O1562" s="292"/>
      <c r="P1562" s="170"/>
      <c r="Q1562" s="292"/>
      <c r="S1562" s="246"/>
      <c r="T1562" s="246"/>
      <c r="U1562" s="246"/>
      <c r="V1562" s="234"/>
      <c r="W1562" s="246"/>
      <c r="X1562" s="234"/>
      <c r="Y1562" s="246"/>
      <c r="Z1562" s="234"/>
      <c r="AA1562" s="246"/>
      <c r="AB1562" s="234"/>
      <c r="AC1562" s="246"/>
      <c r="AD1562" s="234"/>
      <c r="AE1562" s="246"/>
      <c r="AF1562" s="234"/>
      <c r="AG1562" s="246"/>
      <c r="AH1562" s="234"/>
      <c r="AI1562" s="246"/>
      <c r="AJ1562" s="246"/>
      <c r="AK1562" s="246"/>
      <c r="AL1562" s="246"/>
      <c r="AM1562" s="246"/>
      <c r="AN1562" s="246"/>
      <c r="AO1562" s="246"/>
      <c r="AP1562" s="246"/>
      <c r="AQ1562" s="246"/>
      <c r="AR1562" s="246"/>
      <c r="AS1562" s="246"/>
      <c r="AT1562" s="247"/>
      <c r="AU1562" s="247"/>
      <c r="AV1562" s="247"/>
      <c r="AW1562" s="247"/>
      <c r="AX1562" s="247"/>
      <c r="AY1562" s="247"/>
      <c r="AZ1562" s="247"/>
      <c r="BA1562" s="247"/>
      <c r="BB1562" s="247"/>
    </row>
    <row r="1563" spans="3:54" s="238" customFormat="1">
      <c r="C1563" s="239"/>
      <c r="D1563" s="240"/>
      <c r="E1563" s="239"/>
      <c r="F1563" s="241"/>
      <c r="G1563" s="239"/>
      <c r="H1563" s="290"/>
      <c r="I1563" s="239"/>
      <c r="J1563" s="290"/>
      <c r="K1563" s="243"/>
      <c r="L1563" s="290"/>
      <c r="M1563" s="243"/>
      <c r="N1563" s="290"/>
      <c r="O1563" s="292"/>
      <c r="P1563" s="170"/>
      <c r="Q1563" s="292"/>
      <c r="S1563" s="246"/>
      <c r="T1563" s="246"/>
      <c r="U1563" s="246"/>
      <c r="V1563" s="234"/>
      <c r="W1563" s="246"/>
      <c r="X1563" s="234"/>
      <c r="Y1563" s="246"/>
      <c r="Z1563" s="234"/>
      <c r="AA1563" s="246"/>
      <c r="AB1563" s="234"/>
      <c r="AC1563" s="246"/>
      <c r="AD1563" s="234"/>
      <c r="AE1563" s="246"/>
      <c r="AF1563" s="234"/>
      <c r="AG1563" s="246"/>
      <c r="AH1563" s="234"/>
      <c r="AI1563" s="246"/>
      <c r="AJ1563" s="246"/>
      <c r="AK1563" s="246"/>
      <c r="AL1563" s="246"/>
      <c r="AM1563" s="246"/>
      <c r="AN1563" s="246"/>
      <c r="AO1563" s="246"/>
      <c r="AP1563" s="246"/>
      <c r="AQ1563" s="246"/>
      <c r="AR1563" s="246"/>
      <c r="AS1563" s="246"/>
      <c r="AT1563" s="247"/>
      <c r="AU1563" s="247"/>
      <c r="AV1563" s="247"/>
      <c r="AW1563" s="247"/>
      <c r="AX1563" s="247"/>
      <c r="AY1563" s="247"/>
      <c r="AZ1563" s="247"/>
      <c r="BA1563" s="247"/>
      <c r="BB1563" s="247"/>
    </row>
    <row r="1564" spans="3:54" s="238" customFormat="1">
      <c r="C1564" s="239"/>
      <c r="D1564" s="240"/>
      <c r="E1564" s="239"/>
      <c r="F1564" s="241"/>
      <c r="G1564" s="239"/>
      <c r="H1564" s="290"/>
      <c r="I1564" s="239"/>
      <c r="J1564" s="290"/>
      <c r="K1564" s="243"/>
      <c r="L1564" s="290"/>
      <c r="M1564" s="243"/>
      <c r="N1564" s="290"/>
      <c r="O1564" s="292"/>
      <c r="P1564" s="170"/>
      <c r="Q1564" s="292"/>
      <c r="S1564" s="246"/>
      <c r="T1564" s="246"/>
      <c r="U1564" s="246"/>
      <c r="V1564" s="234"/>
      <c r="W1564" s="246"/>
      <c r="X1564" s="234"/>
      <c r="Y1564" s="246"/>
      <c r="Z1564" s="234"/>
      <c r="AA1564" s="246"/>
      <c r="AB1564" s="234"/>
      <c r="AC1564" s="246"/>
      <c r="AD1564" s="234"/>
      <c r="AE1564" s="246"/>
      <c r="AF1564" s="234"/>
      <c r="AG1564" s="246"/>
      <c r="AH1564" s="234"/>
      <c r="AI1564" s="246"/>
      <c r="AJ1564" s="246"/>
      <c r="AK1564" s="246"/>
      <c r="AL1564" s="246"/>
      <c r="AM1564" s="246"/>
      <c r="AN1564" s="246"/>
      <c r="AO1564" s="246"/>
      <c r="AP1564" s="246"/>
      <c r="AQ1564" s="246"/>
      <c r="AR1564" s="246"/>
      <c r="AS1564" s="246"/>
      <c r="AT1564" s="247"/>
      <c r="AU1564" s="247"/>
      <c r="AV1564" s="247"/>
      <c r="AW1564" s="247"/>
      <c r="AX1564" s="247"/>
      <c r="AY1564" s="247"/>
      <c r="AZ1564" s="247"/>
      <c r="BA1564" s="247"/>
      <c r="BB1564" s="247"/>
    </row>
    <row r="1565" spans="3:54" s="238" customFormat="1">
      <c r="C1565" s="239"/>
      <c r="D1565" s="240"/>
      <c r="E1565" s="239"/>
      <c r="F1565" s="241"/>
      <c r="G1565" s="239"/>
      <c r="H1565" s="290"/>
      <c r="I1565" s="239"/>
      <c r="J1565" s="290"/>
      <c r="K1565" s="243"/>
      <c r="L1565" s="290"/>
      <c r="M1565" s="243"/>
      <c r="N1565" s="290"/>
      <c r="O1565" s="292"/>
      <c r="P1565" s="170"/>
      <c r="Q1565" s="292"/>
      <c r="S1565" s="246"/>
      <c r="T1565" s="246"/>
      <c r="U1565" s="246"/>
      <c r="V1565" s="234"/>
      <c r="W1565" s="246"/>
      <c r="X1565" s="234"/>
      <c r="Y1565" s="246"/>
      <c r="Z1565" s="234"/>
      <c r="AA1565" s="246"/>
      <c r="AB1565" s="234"/>
      <c r="AC1565" s="246"/>
      <c r="AD1565" s="234"/>
      <c r="AE1565" s="246"/>
      <c r="AF1565" s="234"/>
      <c r="AG1565" s="246"/>
      <c r="AH1565" s="234"/>
      <c r="AI1565" s="246"/>
      <c r="AJ1565" s="246"/>
      <c r="AK1565" s="246"/>
      <c r="AL1565" s="246"/>
      <c r="AM1565" s="246"/>
      <c r="AN1565" s="246"/>
      <c r="AO1565" s="246"/>
      <c r="AP1565" s="246"/>
      <c r="AQ1565" s="246"/>
      <c r="AR1565" s="246"/>
      <c r="AS1565" s="246"/>
      <c r="AT1565" s="247"/>
      <c r="AU1565" s="247"/>
      <c r="AV1565" s="247"/>
      <c r="AW1565" s="247"/>
      <c r="AX1565" s="247"/>
      <c r="AY1565" s="247"/>
      <c r="AZ1565" s="247"/>
      <c r="BA1565" s="247"/>
      <c r="BB1565" s="247"/>
    </row>
    <row r="1566" spans="3:54" s="238" customFormat="1">
      <c r="C1566" s="239"/>
      <c r="D1566" s="240"/>
      <c r="E1566" s="239"/>
      <c r="F1566" s="241"/>
      <c r="G1566" s="239"/>
      <c r="H1566" s="290"/>
      <c r="I1566" s="239"/>
      <c r="J1566" s="290"/>
      <c r="K1566" s="243"/>
      <c r="L1566" s="290"/>
      <c r="M1566" s="243"/>
      <c r="N1566" s="290"/>
      <c r="O1566" s="292"/>
      <c r="P1566" s="170"/>
      <c r="Q1566" s="292"/>
      <c r="S1566" s="246"/>
      <c r="T1566" s="246"/>
      <c r="U1566" s="246"/>
      <c r="V1566" s="234"/>
      <c r="W1566" s="246"/>
      <c r="X1566" s="234"/>
      <c r="Y1566" s="246"/>
      <c r="Z1566" s="234"/>
      <c r="AA1566" s="246"/>
      <c r="AB1566" s="234"/>
      <c r="AC1566" s="246"/>
      <c r="AD1566" s="234"/>
      <c r="AE1566" s="246"/>
      <c r="AF1566" s="234"/>
      <c r="AG1566" s="246"/>
      <c r="AH1566" s="234"/>
      <c r="AI1566" s="246"/>
      <c r="AJ1566" s="246"/>
      <c r="AK1566" s="246"/>
      <c r="AL1566" s="246"/>
      <c r="AM1566" s="246"/>
      <c r="AN1566" s="246"/>
      <c r="AO1566" s="246"/>
      <c r="AP1566" s="246"/>
      <c r="AQ1566" s="246"/>
      <c r="AR1566" s="246"/>
      <c r="AS1566" s="246"/>
      <c r="AT1566" s="247"/>
      <c r="AU1566" s="247"/>
      <c r="AV1566" s="247"/>
      <c r="AW1566" s="247"/>
      <c r="AX1566" s="247"/>
      <c r="AY1566" s="247"/>
      <c r="AZ1566" s="247"/>
      <c r="BA1566" s="247"/>
      <c r="BB1566" s="247"/>
    </row>
    <row r="1567" spans="3:54" s="238" customFormat="1">
      <c r="C1567" s="239"/>
      <c r="D1567" s="240"/>
      <c r="E1567" s="239"/>
      <c r="F1567" s="241"/>
      <c r="G1567" s="239"/>
      <c r="H1567" s="290"/>
      <c r="I1567" s="239"/>
      <c r="J1567" s="290"/>
      <c r="K1567" s="243"/>
      <c r="L1567" s="290"/>
      <c r="M1567" s="243"/>
      <c r="N1567" s="290"/>
      <c r="O1567" s="292"/>
      <c r="P1567" s="170"/>
      <c r="Q1567" s="292"/>
      <c r="S1567" s="246"/>
      <c r="T1567" s="246"/>
      <c r="U1567" s="246"/>
      <c r="V1567" s="234"/>
      <c r="W1567" s="246"/>
      <c r="X1567" s="234"/>
      <c r="Y1567" s="246"/>
      <c r="Z1567" s="234"/>
      <c r="AA1567" s="246"/>
      <c r="AB1567" s="234"/>
      <c r="AC1567" s="246"/>
      <c r="AD1567" s="234"/>
      <c r="AE1567" s="246"/>
      <c r="AF1567" s="234"/>
      <c r="AG1567" s="246"/>
      <c r="AH1567" s="234"/>
      <c r="AI1567" s="246"/>
      <c r="AJ1567" s="246"/>
      <c r="AK1567" s="246"/>
      <c r="AL1567" s="246"/>
      <c r="AM1567" s="246"/>
      <c r="AN1567" s="246"/>
      <c r="AO1567" s="246"/>
      <c r="AP1567" s="246"/>
      <c r="AQ1567" s="246"/>
      <c r="AR1567" s="246"/>
      <c r="AS1567" s="246"/>
      <c r="AT1567" s="247"/>
      <c r="AU1567" s="247"/>
      <c r="AV1567" s="247"/>
      <c r="AW1567" s="247"/>
      <c r="AX1567" s="247"/>
      <c r="AY1567" s="247"/>
      <c r="AZ1567" s="247"/>
      <c r="BA1567" s="247"/>
      <c r="BB1567" s="247"/>
    </row>
    <row r="1568" spans="3:54" s="238" customFormat="1">
      <c r="C1568" s="239"/>
      <c r="D1568" s="240"/>
      <c r="E1568" s="239"/>
      <c r="F1568" s="241"/>
      <c r="G1568" s="239"/>
      <c r="H1568" s="290"/>
      <c r="I1568" s="239"/>
      <c r="J1568" s="290"/>
      <c r="K1568" s="243"/>
      <c r="L1568" s="290"/>
      <c r="M1568" s="243"/>
      <c r="N1568" s="290"/>
      <c r="O1568" s="292"/>
      <c r="P1568" s="170"/>
      <c r="Q1568" s="292"/>
      <c r="S1568" s="246"/>
      <c r="T1568" s="246"/>
      <c r="U1568" s="246"/>
      <c r="V1568" s="234"/>
      <c r="W1568" s="246"/>
      <c r="X1568" s="234"/>
      <c r="Y1568" s="246"/>
      <c r="Z1568" s="234"/>
      <c r="AA1568" s="246"/>
      <c r="AB1568" s="234"/>
      <c r="AC1568" s="246"/>
      <c r="AD1568" s="234"/>
      <c r="AE1568" s="246"/>
      <c r="AF1568" s="234"/>
      <c r="AG1568" s="246"/>
      <c r="AH1568" s="234"/>
      <c r="AI1568" s="246"/>
      <c r="AJ1568" s="246"/>
      <c r="AK1568" s="246"/>
      <c r="AL1568" s="246"/>
      <c r="AM1568" s="246"/>
      <c r="AN1568" s="246"/>
      <c r="AO1568" s="246"/>
      <c r="AP1568" s="246"/>
      <c r="AQ1568" s="246"/>
      <c r="AR1568" s="246"/>
      <c r="AS1568" s="246"/>
      <c r="AT1568" s="247"/>
      <c r="AU1568" s="247"/>
      <c r="AV1568" s="247"/>
      <c r="AW1568" s="247"/>
      <c r="AX1568" s="247"/>
      <c r="AY1568" s="247"/>
      <c r="AZ1568" s="247"/>
      <c r="BA1568" s="247"/>
      <c r="BB1568" s="247"/>
    </row>
    <row r="1569" spans="3:54" s="238" customFormat="1">
      <c r="C1569" s="239"/>
      <c r="D1569" s="240"/>
      <c r="E1569" s="239"/>
      <c r="F1569" s="241"/>
      <c r="G1569" s="239"/>
      <c r="H1569" s="290"/>
      <c r="I1569" s="239"/>
      <c r="J1569" s="290"/>
      <c r="K1569" s="243"/>
      <c r="L1569" s="290"/>
      <c r="M1569" s="243"/>
      <c r="N1569" s="290"/>
      <c r="O1569" s="292"/>
      <c r="P1569" s="170"/>
      <c r="Q1569" s="292"/>
      <c r="S1569" s="246"/>
      <c r="T1569" s="246"/>
      <c r="U1569" s="246"/>
      <c r="V1569" s="234"/>
      <c r="W1569" s="246"/>
      <c r="X1569" s="234"/>
      <c r="Y1569" s="246"/>
      <c r="Z1569" s="234"/>
      <c r="AA1569" s="246"/>
      <c r="AB1569" s="234"/>
      <c r="AC1569" s="246"/>
      <c r="AD1569" s="234"/>
      <c r="AE1569" s="246"/>
      <c r="AF1569" s="234"/>
      <c r="AG1569" s="246"/>
      <c r="AH1569" s="234"/>
      <c r="AI1569" s="246"/>
      <c r="AJ1569" s="246"/>
      <c r="AK1569" s="246"/>
      <c r="AL1569" s="246"/>
      <c r="AM1569" s="246"/>
      <c r="AN1569" s="246"/>
      <c r="AO1569" s="246"/>
      <c r="AP1569" s="246"/>
      <c r="AQ1569" s="246"/>
      <c r="AR1569" s="246"/>
      <c r="AS1569" s="246"/>
      <c r="AT1569" s="247"/>
      <c r="AU1569" s="247"/>
      <c r="AV1569" s="247"/>
      <c r="AW1569" s="247"/>
      <c r="AX1569" s="247"/>
      <c r="AY1569" s="247"/>
      <c r="AZ1569" s="247"/>
      <c r="BA1569" s="247"/>
      <c r="BB1569" s="247"/>
    </row>
    <row r="1570" spans="3:54" s="238" customFormat="1">
      <c r="C1570" s="239"/>
      <c r="D1570" s="240"/>
      <c r="E1570" s="239"/>
      <c r="F1570" s="241"/>
      <c r="G1570" s="239"/>
      <c r="H1570" s="290"/>
      <c r="I1570" s="239"/>
      <c r="J1570" s="290"/>
      <c r="K1570" s="243"/>
      <c r="L1570" s="290"/>
      <c r="M1570" s="243"/>
      <c r="N1570" s="290"/>
      <c r="O1570" s="292"/>
      <c r="P1570" s="170"/>
      <c r="Q1570" s="292"/>
      <c r="S1570" s="246"/>
      <c r="T1570" s="246"/>
      <c r="U1570" s="246"/>
      <c r="V1570" s="234"/>
      <c r="W1570" s="246"/>
      <c r="X1570" s="234"/>
      <c r="Y1570" s="246"/>
      <c r="Z1570" s="234"/>
      <c r="AA1570" s="246"/>
      <c r="AB1570" s="234"/>
      <c r="AC1570" s="246"/>
      <c r="AD1570" s="234"/>
      <c r="AE1570" s="246"/>
      <c r="AF1570" s="234"/>
      <c r="AG1570" s="246"/>
      <c r="AH1570" s="234"/>
      <c r="AI1570" s="246"/>
      <c r="AJ1570" s="246"/>
      <c r="AK1570" s="246"/>
      <c r="AL1570" s="246"/>
      <c r="AM1570" s="246"/>
      <c r="AN1570" s="246"/>
      <c r="AO1570" s="246"/>
      <c r="AP1570" s="246"/>
      <c r="AQ1570" s="246"/>
      <c r="AR1570" s="246"/>
      <c r="AS1570" s="246"/>
      <c r="AT1570" s="247"/>
      <c r="AU1570" s="247"/>
      <c r="AV1570" s="247"/>
      <c r="AW1570" s="247"/>
      <c r="AX1570" s="247"/>
      <c r="AY1570" s="247"/>
      <c r="AZ1570" s="247"/>
      <c r="BA1570" s="247"/>
      <c r="BB1570" s="247"/>
    </row>
    <row r="1571" spans="3:54" s="238" customFormat="1">
      <c r="C1571" s="239"/>
      <c r="D1571" s="240"/>
      <c r="E1571" s="239"/>
      <c r="F1571" s="241"/>
      <c r="G1571" s="239"/>
      <c r="H1571" s="290"/>
      <c r="I1571" s="239"/>
      <c r="J1571" s="290"/>
      <c r="K1571" s="243"/>
      <c r="L1571" s="290"/>
      <c r="M1571" s="243"/>
      <c r="N1571" s="290"/>
      <c r="O1571" s="292"/>
      <c r="P1571" s="170"/>
      <c r="Q1571" s="292"/>
      <c r="S1571" s="246"/>
      <c r="T1571" s="246"/>
      <c r="U1571" s="246"/>
      <c r="V1571" s="234"/>
      <c r="W1571" s="246"/>
      <c r="X1571" s="234"/>
      <c r="Y1571" s="246"/>
      <c r="Z1571" s="234"/>
      <c r="AA1571" s="246"/>
      <c r="AB1571" s="234"/>
      <c r="AC1571" s="246"/>
      <c r="AD1571" s="234"/>
      <c r="AE1571" s="246"/>
      <c r="AF1571" s="234"/>
      <c r="AG1571" s="246"/>
      <c r="AH1571" s="234"/>
      <c r="AI1571" s="246"/>
      <c r="AJ1571" s="246"/>
      <c r="AK1571" s="246"/>
      <c r="AL1571" s="246"/>
      <c r="AM1571" s="246"/>
      <c r="AN1571" s="246"/>
      <c r="AO1571" s="246"/>
      <c r="AP1571" s="246"/>
      <c r="AQ1571" s="246"/>
      <c r="AR1571" s="246"/>
      <c r="AS1571" s="246"/>
      <c r="AT1571" s="247"/>
      <c r="AU1571" s="247"/>
      <c r="AV1571" s="247"/>
      <c r="AW1571" s="247"/>
      <c r="AX1571" s="247"/>
      <c r="AY1571" s="247"/>
      <c r="AZ1571" s="247"/>
      <c r="BA1571" s="247"/>
      <c r="BB1571" s="247"/>
    </row>
    <row r="1572" spans="3:54" s="238" customFormat="1">
      <c r="C1572" s="239"/>
      <c r="D1572" s="240"/>
      <c r="E1572" s="239"/>
      <c r="F1572" s="241"/>
      <c r="G1572" s="239"/>
      <c r="H1572" s="290"/>
      <c r="I1572" s="239"/>
      <c r="J1572" s="290"/>
      <c r="K1572" s="243"/>
      <c r="L1572" s="290"/>
      <c r="M1572" s="243"/>
      <c r="N1572" s="290"/>
      <c r="O1572" s="292"/>
      <c r="P1572" s="170"/>
      <c r="Q1572" s="292"/>
      <c r="S1572" s="246"/>
      <c r="T1572" s="246"/>
      <c r="U1572" s="246"/>
      <c r="V1572" s="234"/>
      <c r="W1572" s="246"/>
      <c r="X1572" s="234"/>
      <c r="Y1572" s="246"/>
      <c r="Z1572" s="234"/>
      <c r="AA1572" s="246"/>
      <c r="AB1572" s="234"/>
      <c r="AC1572" s="246"/>
      <c r="AD1572" s="234"/>
      <c r="AE1572" s="246"/>
      <c r="AF1572" s="234"/>
      <c r="AG1572" s="246"/>
      <c r="AH1572" s="234"/>
      <c r="AI1572" s="246"/>
      <c r="AJ1572" s="246"/>
      <c r="AK1572" s="246"/>
      <c r="AL1572" s="246"/>
      <c r="AM1572" s="246"/>
      <c r="AN1572" s="246"/>
      <c r="AO1572" s="246"/>
      <c r="AP1572" s="246"/>
      <c r="AQ1572" s="246"/>
      <c r="AR1572" s="246"/>
      <c r="AS1572" s="246"/>
      <c r="AT1572" s="247"/>
      <c r="AU1572" s="247"/>
      <c r="AV1572" s="247"/>
      <c r="AW1572" s="247"/>
      <c r="AX1572" s="247"/>
      <c r="AY1572" s="247"/>
      <c r="AZ1572" s="247"/>
      <c r="BA1572" s="247"/>
      <c r="BB1572" s="247"/>
    </row>
    <row r="1573" spans="3:54" s="238" customFormat="1">
      <c r="C1573" s="239"/>
      <c r="D1573" s="240"/>
      <c r="E1573" s="239"/>
      <c r="F1573" s="241"/>
      <c r="G1573" s="239"/>
      <c r="H1573" s="290"/>
      <c r="I1573" s="239"/>
      <c r="J1573" s="290"/>
      <c r="K1573" s="243"/>
      <c r="L1573" s="290"/>
      <c r="M1573" s="243"/>
      <c r="N1573" s="290"/>
      <c r="O1573" s="292"/>
      <c r="P1573" s="170"/>
      <c r="Q1573" s="292"/>
      <c r="S1573" s="246"/>
      <c r="T1573" s="246"/>
      <c r="U1573" s="246"/>
      <c r="V1573" s="234"/>
      <c r="W1573" s="246"/>
      <c r="X1573" s="234"/>
      <c r="Y1573" s="246"/>
      <c r="Z1573" s="234"/>
      <c r="AA1573" s="246"/>
      <c r="AB1573" s="234"/>
      <c r="AC1573" s="246"/>
      <c r="AD1573" s="234"/>
      <c r="AE1573" s="246"/>
      <c r="AF1573" s="234"/>
      <c r="AG1573" s="246"/>
      <c r="AH1573" s="234"/>
      <c r="AI1573" s="246"/>
      <c r="AJ1573" s="246"/>
      <c r="AK1573" s="246"/>
      <c r="AL1573" s="246"/>
      <c r="AM1573" s="246"/>
      <c r="AN1573" s="246"/>
      <c r="AO1573" s="246"/>
      <c r="AP1573" s="246"/>
      <c r="AQ1573" s="246"/>
      <c r="AR1573" s="246"/>
      <c r="AS1573" s="246"/>
      <c r="AT1573" s="247"/>
      <c r="AU1573" s="247"/>
      <c r="AV1573" s="247"/>
      <c r="AW1573" s="247"/>
      <c r="AX1573" s="247"/>
      <c r="AY1573" s="247"/>
      <c r="AZ1573" s="247"/>
      <c r="BA1573" s="247"/>
      <c r="BB1573" s="247"/>
    </row>
    <row r="1574" spans="3:54" s="238" customFormat="1">
      <c r="C1574" s="239"/>
      <c r="D1574" s="240"/>
      <c r="E1574" s="239"/>
      <c r="F1574" s="241"/>
      <c r="G1574" s="239"/>
      <c r="H1574" s="290"/>
      <c r="I1574" s="239"/>
      <c r="J1574" s="290"/>
      <c r="K1574" s="243"/>
      <c r="L1574" s="290"/>
      <c r="M1574" s="243"/>
      <c r="N1574" s="290"/>
      <c r="O1574" s="292"/>
      <c r="P1574" s="170"/>
      <c r="Q1574" s="292"/>
      <c r="S1574" s="246"/>
      <c r="T1574" s="246"/>
      <c r="U1574" s="246"/>
      <c r="V1574" s="234"/>
      <c r="W1574" s="246"/>
      <c r="X1574" s="234"/>
      <c r="Y1574" s="246"/>
      <c r="Z1574" s="234"/>
      <c r="AA1574" s="246"/>
      <c r="AB1574" s="234"/>
      <c r="AC1574" s="246"/>
      <c r="AD1574" s="234"/>
      <c r="AE1574" s="246"/>
      <c r="AF1574" s="234"/>
      <c r="AG1574" s="246"/>
      <c r="AH1574" s="234"/>
      <c r="AI1574" s="246"/>
      <c r="AJ1574" s="246"/>
      <c r="AK1574" s="246"/>
      <c r="AL1574" s="246"/>
      <c r="AM1574" s="246"/>
      <c r="AN1574" s="246"/>
      <c r="AO1574" s="246"/>
      <c r="AP1574" s="246"/>
      <c r="AQ1574" s="246"/>
      <c r="AR1574" s="246"/>
      <c r="AS1574" s="246"/>
      <c r="AT1574" s="247"/>
      <c r="AU1574" s="247"/>
      <c r="AV1574" s="247"/>
      <c r="AW1574" s="247"/>
      <c r="AX1574" s="247"/>
      <c r="AY1574" s="247"/>
      <c r="AZ1574" s="247"/>
      <c r="BA1574" s="247"/>
      <c r="BB1574" s="247"/>
    </row>
    <row r="1575" spans="3:54" s="238" customFormat="1">
      <c r="C1575" s="239"/>
      <c r="D1575" s="240"/>
      <c r="E1575" s="239"/>
      <c r="F1575" s="241"/>
      <c r="G1575" s="239"/>
      <c r="H1575" s="290"/>
      <c r="I1575" s="239"/>
      <c r="J1575" s="290"/>
      <c r="K1575" s="243"/>
      <c r="L1575" s="290"/>
      <c r="M1575" s="243"/>
      <c r="N1575" s="290"/>
      <c r="O1575" s="292"/>
      <c r="P1575" s="170"/>
      <c r="Q1575" s="292"/>
      <c r="S1575" s="246"/>
      <c r="T1575" s="246"/>
      <c r="U1575" s="246"/>
      <c r="V1575" s="234"/>
      <c r="W1575" s="246"/>
      <c r="X1575" s="234"/>
      <c r="Y1575" s="246"/>
      <c r="Z1575" s="234"/>
      <c r="AA1575" s="246"/>
      <c r="AB1575" s="234"/>
      <c r="AC1575" s="246"/>
      <c r="AD1575" s="234"/>
      <c r="AE1575" s="246"/>
      <c r="AF1575" s="234"/>
      <c r="AG1575" s="246"/>
      <c r="AH1575" s="234"/>
      <c r="AI1575" s="246"/>
      <c r="AJ1575" s="246"/>
      <c r="AK1575" s="246"/>
      <c r="AL1575" s="246"/>
      <c r="AM1575" s="246"/>
      <c r="AN1575" s="246"/>
      <c r="AO1575" s="246"/>
      <c r="AP1575" s="246"/>
      <c r="AQ1575" s="246"/>
      <c r="AR1575" s="246"/>
      <c r="AS1575" s="246"/>
      <c r="AT1575" s="247"/>
      <c r="AU1575" s="247"/>
      <c r="AV1575" s="247"/>
      <c r="AW1575" s="247"/>
      <c r="AX1575" s="247"/>
      <c r="AY1575" s="247"/>
      <c r="AZ1575" s="247"/>
      <c r="BA1575" s="247"/>
      <c r="BB1575" s="247"/>
    </row>
    <row r="1576" spans="3:54" s="238" customFormat="1">
      <c r="C1576" s="239"/>
      <c r="D1576" s="240"/>
      <c r="E1576" s="239"/>
      <c r="F1576" s="241"/>
      <c r="G1576" s="239"/>
      <c r="H1576" s="290"/>
      <c r="I1576" s="239"/>
      <c r="J1576" s="290"/>
      <c r="K1576" s="243"/>
      <c r="L1576" s="290"/>
      <c r="M1576" s="243"/>
      <c r="N1576" s="290"/>
      <c r="O1576" s="292"/>
      <c r="P1576" s="170"/>
      <c r="Q1576" s="292"/>
      <c r="S1576" s="246"/>
      <c r="T1576" s="246"/>
      <c r="U1576" s="246"/>
      <c r="V1576" s="234"/>
      <c r="W1576" s="246"/>
      <c r="X1576" s="234"/>
      <c r="Y1576" s="246"/>
      <c r="Z1576" s="234"/>
      <c r="AA1576" s="246"/>
      <c r="AB1576" s="234"/>
      <c r="AC1576" s="246"/>
      <c r="AD1576" s="234"/>
      <c r="AE1576" s="246"/>
      <c r="AF1576" s="234"/>
      <c r="AG1576" s="246"/>
      <c r="AH1576" s="234"/>
      <c r="AI1576" s="246"/>
      <c r="AJ1576" s="246"/>
      <c r="AK1576" s="246"/>
      <c r="AL1576" s="246"/>
      <c r="AM1576" s="246"/>
      <c r="AN1576" s="246"/>
      <c r="AO1576" s="246"/>
      <c r="AP1576" s="246"/>
      <c r="AQ1576" s="246"/>
      <c r="AR1576" s="246"/>
      <c r="AS1576" s="246"/>
      <c r="AT1576" s="247"/>
      <c r="AU1576" s="247"/>
      <c r="AV1576" s="247"/>
      <c r="AW1576" s="247"/>
      <c r="AX1576" s="247"/>
      <c r="AY1576" s="247"/>
      <c r="AZ1576" s="247"/>
      <c r="BA1576" s="247"/>
      <c r="BB1576" s="247"/>
    </row>
    <row r="1577" spans="3:54" s="238" customFormat="1">
      <c r="C1577" s="239"/>
      <c r="D1577" s="240"/>
      <c r="E1577" s="239"/>
      <c r="F1577" s="241"/>
      <c r="G1577" s="239"/>
      <c r="H1577" s="290"/>
      <c r="I1577" s="239"/>
      <c r="J1577" s="290"/>
      <c r="K1577" s="243"/>
      <c r="L1577" s="290"/>
      <c r="M1577" s="243"/>
      <c r="N1577" s="290"/>
      <c r="O1577" s="292"/>
      <c r="P1577" s="170"/>
      <c r="Q1577" s="292"/>
      <c r="S1577" s="246"/>
      <c r="T1577" s="246"/>
      <c r="U1577" s="246"/>
      <c r="V1577" s="234"/>
      <c r="W1577" s="246"/>
      <c r="X1577" s="234"/>
      <c r="Y1577" s="246"/>
      <c r="Z1577" s="234"/>
      <c r="AA1577" s="246"/>
      <c r="AB1577" s="234"/>
      <c r="AC1577" s="246"/>
      <c r="AD1577" s="234"/>
      <c r="AE1577" s="246"/>
      <c r="AF1577" s="234"/>
      <c r="AG1577" s="246"/>
      <c r="AH1577" s="234"/>
      <c r="AI1577" s="246"/>
      <c r="AJ1577" s="246"/>
      <c r="AK1577" s="246"/>
      <c r="AL1577" s="246"/>
      <c r="AM1577" s="246"/>
      <c r="AN1577" s="246"/>
      <c r="AO1577" s="246"/>
      <c r="AP1577" s="246"/>
      <c r="AQ1577" s="246"/>
      <c r="AR1577" s="246"/>
      <c r="AS1577" s="246"/>
      <c r="AT1577" s="247"/>
      <c r="AU1577" s="247"/>
      <c r="AV1577" s="247"/>
      <c r="AW1577" s="247"/>
      <c r="AX1577" s="247"/>
      <c r="AY1577" s="247"/>
      <c r="AZ1577" s="247"/>
      <c r="BA1577" s="247"/>
      <c r="BB1577" s="247"/>
    </row>
    <row r="1578" spans="3:54" s="238" customFormat="1">
      <c r="C1578" s="239"/>
      <c r="D1578" s="240"/>
      <c r="E1578" s="239"/>
      <c r="F1578" s="241"/>
      <c r="G1578" s="239"/>
      <c r="H1578" s="290"/>
      <c r="I1578" s="239"/>
      <c r="J1578" s="290"/>
      <c r="K1578" s="243"/>
      <c r="L1578" s="290"/>
      <c r="M1578" s="243"/>
      <c r="N1578" s="290"/>
      <c r="O1578" s="292"/>
      <c r="P1578" s="170"/>
      <c r="Q1578" s="292"/>
      <c r="S1578" s="246"/>
      <c r="T1578" s="246"/>
      <c r="U1578" s="246"/>
      <c r="V1578" s="234"/>
      <c r="W1578" s="246"/>
      <c r="X1578" s="234"/>
      <c r="Y1578" s="246"/>
      <c r="Z1578" s="234"/>
      <c r="AA1578" s="246"/>
      <c r="AB1578" s="234"/>
      <c r="AC1578" s="246"/>
      <c r="AD1578" s="234"/>
      <c r="AE1578" s="246"/>
      <c r="AF1578" s="234"/>
      <c r="AG1578" s="246"/>
      <c r="AH1578" s="234"/>
      <c r="AI1578" s="246"/>
      <c r="AJ1578" s="246"/>
      <c r="AK1578" s="246"/>
      <c r="AL1578" s="246"/>
      <c r="AM1578" s="246"/>
      <c r="AN1578" s="246"/>
      <c r="AO1578" s="246"/>
      <c r="AP1578" s="246"/>
      <c r="AQ1578" s="246"/>
      <c r="AR1578" s="246"/>
      <c r="AS1578" s="246"/>
      <c r="AT1578" s="247"/>
      <c r="AU1578" s="247"/>
      <c r="AV1578" s="247"/>
      <c r="AW1578" s="247"/>
      <c r="AX1578" s="247"/>
      <c r="AY1578" s="247"/>
      <c r="AZ1578" s="247"/>
      <c r="BA1578" s="247"/>
      <c r="BB1578" s="247"/>
    </row>
    <row r="1579" spans="3:54" s="238" customFormat="1">
      <c r="C1579" s="239"/>
      <c r="D1579" s="240"/>
      <c r="E1579" s="239"/>
      <c r="F1579" s="241"/>
      <c r="G1579" s="239"/>
      <c r="H1579" s="290"/>
      <c r="I1579" s="239"/>
      <c r="J1579" s="290"/>
      <c r="K1579" s="243"/>
      <c r="L1579" s="290"/>
      <c r="M1579" s="243"/>
      <c r="N1579" s="290"/>
      <c r="O1579" s="292"/>
      <c r="P1579" s="170"/>
      <c r="Q1579" s="292"/>
      <c r="S1579" s="246"/>
      <c r="T1579" s="246"/>
      <c r="U1579" s="246"/>
      <c r="V1579" s="234"/>
      <c r="W1579" s="246"/>
      <c r="X1579" s="234"/>
      <c r="Y1579" s="246"/>
      <c r="Z1579" s="234"/>
      <c r="AA1579" s="246"/>
      <c r="AB1579" s="234"/>
      <c r="AC1579" s="246"/>
      <c r="AD1579" s="234"/>
      <c r="AE1579" s="246"/>
      <c r="AF1579" s="234"/>
      <c r="AG1579" s="246"/>
      <c r="AH1579" s="234"/>
      <c r="AI1579" s="246"/>
      <c r="AJ1579" s="246"/>
      <c r="AK1579" s="246"/>
      <c r="AL1579" s="246"/>
      <c r="AM1579" s="246"/>
      <c r="AN1579" s="246"/>
      <c r="AO1579" s="246"/>
      <c r="AP1579" s="246"/>
      <c r="AQ1579" s="246"/>
      <c r="AR1579" s="246"/>
      <c r="AS1579" s="246"/>
      <c r="AT1579" s="247"/>
      <c r="AU1579" s="247"/>
      <c r="AV1579" s="247"/>
      <c r="AW1579" s="247"/>
      <c r="AX1579" s="247"/>
      <c r="AY1579" s="247"/>
      <c r="AZ1579" s="247"/>
      <c r="BA1579" s="247"/>
      <c r="BB1579" s="247"/>
    </row>
    <row r="1580" spans="3:54" s="238" customFormat="1">
      <c r="C1580" s="239"/>
      <c r="D1580" s="240"/>
      <c r="E1580" s="239"/>
      <c r="F1580" s="241"/>
      <c r="G1580" s="239"/>
      <c r="H1580" s="290"/>
      <c r="I1580" s="239"/>
      <c r="J1580" s="290"/>
      <c r="K1580" s="243"/>
      <c r="L1580" s="290"/>
      <c r="M1580" s="243"/>
      <c r="N1580" s="290"/>
      <c r="O1580" s="292"/>
      <c r="P1580" s="170"/>
      <c r="Q1580" s="292"/>
      <c r="S1580" s="246"/>
      <c r="T1580" s="246"/>
      <c r="U1580" s="246"/>
      <c r="V1580" s="234"/>
      <c r="W1580" s="246"/>
      <c r="X1580" s="234"/>
      <c r="Y1580" s="246"/>
      <c r="Z1580" s="234"/>
      <c r="AA1580" s="246"/>
      <c r="AB1580" s="234"/>
      <c r="AC1580" s="246"/>
      <c r="AD1580" s="234"/>
      <c r="AE1580" s="246"/>
      <c r="AF1580" s="234"/>
      <c r="AG1580" s="246"/>
      <c r="AH1580" s="234"/>
      <c r="AI1580" s="246"/>
      <c r="AJ1580" s="246"/>
      <c r="AK1580" s="246"/>
      <c r="AL1580" s="246"/>
      <c r="AM1580" s="246"/>
      <c r="AN1580" s="246"/>
      <c r="AO1580" s="246"/>
      <c r="AP1580" s="246"/>
      <c r="AQ1580" s="246"/>
      <c r="AR1580" s="246"/>
      <c r="AS1580" s="246"/>
      <c r="AT1580" s="247"/>
      <c r="AU1580" s="247"/>
      <c r="AV1580" s="247"/>
      <c r="AW1580" s="247"/>
      <c r="AX1580" s="247"/>
      <c r="AY1580" s="247"/>
      <c r="AZ1580" s="247"/>
      <c r="BA1580" s="247"/>
      <c r="BB1580" s="247"/>
    </row>
    <row r="1581" spans="3:54" s="238" customFormat="1">
      <c r="C1581" s="239"/>
      <c r="D1581" s="240"/>
      <c r="E1581" s="239"/>
      <c r="F1581" s="241"/>
      <c r="G1581" s="239"/>
      <c r="H1581" s="290"/>
      <c r="I1581" s="239"/>
      <c r="J1581" s="290"/>
      <c r="K1581" s="243"/>
      <c r="L1581" s="290"/>
      <c r="M1581" s="243"/>
      <c r="N1581" s="290"/>
      <c r="O1581" s="292"/>
      <c r="P1581" s="170"/>
      <c r="Q1581" s="292"/>
      <c r="S1581" s="246"/>
      <c r="T1581" s="246"/>
      <c r="U1581" s="246"/>
      <c r="V1581" s="234"/>
      <c r="W1581" s="246"/>
      <c r="X1581" s="234"/>
      <c r="Y1581" s="246"/>
      <c r="Z1581" s="234"/>
      <c r="AA1581" s="246"/>
      <c r="AB1581" s="234"/>
      <c r="AC1581" s="246"/>
      <c r="AD1581" s="234"/>
      <c r="AE1581" s="246"/>
      <c r="AF1581" s="234"/>
      <c r="AG1581" s="246"/>
      <c r="AH1581" s="234"/>
      <c r="AI1581" s="246"/>
      <c r="AJ1581" s="246"/>
      <c r="AK1581" s="246"/>
      <c r="AL1581" s="246"/>
      <c r="AM1581" s="246"/>
      <c r="AN1581" s="246"/>
      <c r="AO1581" s="246"/>
      <c r="AP1581" s="246"/>
      <c r="AQ1581" s="246"/>
      <c r="AR1581" s="246"/>
      <c r="AS1581" s="246"/>
      <c r="AT1581" s="247"/>
      <c r="AU1581" s="247"/>
      <c r="AV1581" s="247"/>
      <c r="AW1581" s="247"/>
      <c r="AX1581" s="247"/>
      <c r="AY1581" s="247"/>
      <c r="AZ1581" s="247"/>
      <c r="BA1581" s="247"/>
      <c r="BB1581" s="247"/>
    </row>
    <row r="1582" spans="3:54" s="238" customFormat="1">
      <c r="C1582" s="239"/>
      <c r="D1582" s="240"/>
      <c r="E1582" s="239"/>
      <c r="F1582" s="241"/>
      <c r="G1582" s="239"/>
      <c r="H1582" s="290"/>
      <c r="I1582" s="239"/>
      <c r="J1582" s="290"/>
      <c r="K1582" s="243"/>
      <c r="L1582" s="290"/>
      <c r="M1582" s="243"/>
      <c r="N1582" s="290"/>
      <c r="O1582" s="292"/>
      <c r="P1582" s="170"/>
      <c r="Q1582" s="292"/>
      <c r="S1582" s="246"/>
      <c r="T1582" s="246"/>
      <c r="U1582" s="246"/>
      <c r="V1582" s="234"/>
      <c r="W1582" s="246"/>
      <c r="X1582" s="234"/>
      <c r="Y1582" s="246"/>
      <c r="Z1582" s="234"/>
      <c r="AA1582" s="246"/>
      <c r="AB1582" s="234"/>
      <c r="AC1582" s="246"/>
      <c r="AD1582" s="234"/>
      <c r="AE1582" s="246"/>
      <c r="AF1582" s="234"/>
      <c r="AG1582" s="246"/>
      <c r="AH1582" s="234"/>
      <c r="AI1582" s="246"/>
      <c r="AJ1582" s="246"/>
      <c r="AK1582" s="246"/>
      <c r="AL1582" s="246"/>
      <c r="AM1582" s="246"/>
      <c r="AN1582" s="246"/>
      <c r="AO1582" s="246"/>
      <c r="AP1582" s="246"/>
      <c r="AQ1582" s="246"/>
      <c r="AR1582" s="246"/>
      <c r="AS1582" s="246"/>
      <c r="AT1582" s="247"/>
      <c r="AU1582" s="247"/>
      <c r="AV1582" s="247"/>
      <c r="AW1582" s="247"/>
      <c r="AX1582" s="247"/>
      <c r="AY1582" s="247"/>
      <c r="AZ1582" s="247"/>
      <c r="BA1582" s="247"/>
      <c r="BB1582" s="247"/>
    </row>
    <row r="1583" spans="3:54" s="238" customFormat="1">
      <c r="C1583" s="239"/>
      <c r="D1583" s="240"/>
      <c r="E1583" s="239"/>
      <c r="F1583" s="241"/>
      <c r="G1583" s="239"/>
      <c r="H1583" s="290"/>
      <c r="I1583" s="239"/>
      <c r="J1583" s="290"/>
      <c r="K1583" s="243"/>
      <c r="L1583" s="290"/>
      <c r="M1583" s="243"/>
      <c r="N1583" s="290"/>
      <c r="O1583" s="292"/>
      <c r="P1583" s="170"/>
      <c r="Q1583" s="292"/>
      <c r="S1583" s="246"/>
      <c r="T1583" s="246"/>
      <c r="U1583" s="246"/>
      <c r="V1583" s="234"/>
      <c r="W1583" s="246"/>
      <c r="X1583" s="234"/>
      <c r="Y1583" s="246"/>
      <c r="Z1583" s="234"/>
      <c r="AA1583" s="246"/>
      <c r="AB1583" s="234"/>
      <c r="AC1583" s="246"/>
      <c r="AD1583" s="234"/>
      <c r="AE1583" s="246"/>
      <c r="AF1583" s="234"/>
      <c r="AG1583" s="246"/>
      <c r="AH1583" s="234"/>
      <c r="AI1583" s="246"/>
      <c r="AJ1583" s="246"/>
      <c r="AK1583" s="246"/>
      <c r="AL1583" s="246"/>
      <c r="AM1583" s="246"/>
      <c r="AN1583" s="246"/>
      <c r="AO1583" s="246"/>
      <c r="AP1583" s="246"/>
      <c r="AQ1583" s="246"/>
      <c r="AR1583" s="246"/>
      <c r="AS1583" s="246"/>
      <c r="AT1583" s="247"/>
      <c r="AU1583" s="247"/>
      <c r="AV1583" s="247"/>
      <c r="AW1583" s="247"/>
      <c r="AX1583" s="247"/>
      <c r="AY1583" s="247"/>
      <c r="AZ1583" s="247"/>
      <c r="BA1583" s="247"/>
      <c r="BB1583" s="247"/>
    </row>
    <row r="1584" spans="3:54" s="238" customFormat="1">
      <c r="C1584" s="239"/>
      <c r="D1584" s="240"/>
      <c r="E1584" s="239"/>
      <c r="F1584" s="241"/>
      <c r="G1584" s="239"/>
      <c r="H1584" s="290"/>
      <c r="I1584" s="239"/>
      <c r="J1584" s="290"/>
      <c r="K1584" s="243"/>
      <c r="L1584" s="290"/>
      <c r="M1584" s="243"/>
      <c r="N1584" s="290"/>
      <c r="O1584" s="292"/>
      <c r="P1584" s="170"/>
      <c r="Q1584" s="292"/>
      <c r="S1584" s="246"/>
      <c r="T1584" s="246"/>
      <c r="U1584" s="246"/>
      <c r="V1584" s="234"/>
      <c r="W1584" s="246"/>
      <c r="X1584" s="234"/>
      <c r="Y1584" s="246"/>
      <c r="Z1584" s="234"/>
      <c r="AA1584" s="246"/>
      <c r="AB1584" s="234"/>
      <c r="AC1584" s="246"/>
      <c r="AD1584" s="234"/>
      <c r="AE1584" s="246"/>
      <c r="AF1584" s="234"/>
      <c r="AG1584" s="246"/>
      <c r="AH1584" s="234"/>
      <c r="AI1584" s="246"/>
      <c r="AJ1584" s="246"/>
      <c r="AK1584" s="246"/>
      <c r="AL1584" s="246"/>
      <c r="AM1584" s="246"/>
      <c r="AN1584" s="246"/>
      <c r="AO1584" s="246"/>
      <c r="AP1584" s="246"/>
      <c r="AQ1584" s="246"/>
      <c r="AR1584" s="246"/>
      <c r="AS1584" s="246"/>
      <c r="AT1584" s="247"/>
      <c r="AU1584" s="247"/>
      <c r="AV1584" s="247"/>
      <c r="AW1584" s="247"/>
      <c r="AX1584" s="247"/>
      <c r="AY1584" s="247"/>
      <c r="AZ1584" s="247"/>
      <c r="BA1584" s="247"/>
      <c r="BB1584" s="247"/>
    </row>
    <row r="1585" spans="3:54" s="238" customFormat="1">
      <c r="C1585" s="239"/>
      <c r="D1585" s="240"/>
      <c r="E1585" s="239"/>
      <c r="F1585" s="241"/>
      <c r="G1585" s="239"/>
      <c r="H1585" s="290"/>
      <c r="I1585" s="239"/>
      <c r="J1585" s="290"/>
      <c r="K1585" s="243"/>
      <c r="L1585" s="290"/>
      <c r="M1585" s="243"/>
      <c r="N1585" s="290"/>
      <c r="O1585" s="292"/>
      <c r="P1585" s="170"/>
      <c r="Q1585" s="292"/>
      <c r="S1585" s="246"/>
      <c r="T1585" s="246"/>
      <c r="U1585" s="246"/>
      <c r="V1585" s="234"/>
      <c r="W1585" s="246"/>
      <c r="X1585" s="234"/>
      <c r="Y1585" s="246"/>
      <c r="Z1585" s="234"/>
      <c r="AA1585" s="246"/>
      <c r="AB1585" s="234"/>
      <c r="AC1585" s="246"/>
      <c r="AD1585" s="234"/>
      <c r="AE1585" s="246"/>
      <c r="AF1585" s="234"/>
      <c r="AG1585" s="246"/>
      <c r="AH1585" s="234"/>
      <c r="AI1585" s="246"/>
      <c r="AJ1585" s="246"/>
      <c r="AK1585" s="246"/>
      <c r="AL1585" s="246"/>
      <c r="AM1585" s="246"/>
      <c r="AN1585" s="246"/>
      <c r="AO1585" s="246"/>
      <c r="AP1585" s="246"/>
      <c r="AQ1585" s="246"/>
      <c r="AR1585" s="246"/>
      <c r="AS1585" s="246"/>
      <c r="AT1585" s="247"/>
      <c r="AU1585" s="247"/>
      <c r="AV1585" s="247"/>
      <c r="AW1585" s="247"/>
      <c r="AX1585" s="247"/>
      <c r="AY1585" s="247"/>
      <c r="AZ1585" s="247"/>
      <c r="BA1585" s="247"/>
      <c r="BB1585" s="247"/>
    </row>
    <row r="1586" spans="3:54" s="238" customFormat="1">
      <c r="C1586" s="239"/>
      <c r="D1586" s="240"/>
      <c r="E1586" s="239"/>
      <c r="F1586" s="241"/>
      <c r="G1586" s="239"/>
      <c r="H1586" s="290"/>
      <c r="I1586" s="239"/>
      <c r="J1586" s="290"/>
      <c r="K1586" s="243"/>
      <c r="L1586" s="290"/>
      <c r="M1586" s="243"/>
      <c r="N1586" s="290"/>
      <c r="O1586" s="292"/>
      <c r="P1586" s="170"/>
      <c r="Q1586" s="292"/>
      <c r="S1586" s="246"/>
      <c r="T1586" s="246"/>
      <c r="U1586" s="246"/>
      <c r="V1586" s="234"/>
      <c r="W1586" s="246"/>
      <c r="X1586" s="234"/>
      <c r="Y1586" s="246"/>
      <c r="Z1586" s="234"/>
      <c r="AA1586" s="246"/>
      <c r="AB1586" s="234"/>
      <c r="AC1586" s="246"/>
      <c r="AD1586" s="234"/>
      <c r="AE1586" s="246"/>
      <c r="AF1586" s="234"/>
      <c r="AG1586" s="246"/>
      <c r="AH1586" s="234"/>
      <c r="AI1586" s="246"/>
      <c r="AJ1586" s="246"/>
      <c r="AK1586" s="246"/>
      <c r="AL1586" s="246"/>
      <c r="AM1586" s="246"/>
      <c r="AN1586" s="246"/>
      <c r="AO1586" s="246"/>
      <c r="AP1586" s="246"/>
      <c r="AQ1586" s="246"/>
      <c r="AR1586" s="246"/>
      <c r="AS1586" s="246"/>
      <c r="AT1586" s="247"/>
      <c r="AU1586" s="247"/>
      <c r="AV1586" s="247"/>
      <c r="AW1586" s="247"/>
      <c r="AX1586" s="247"/>
      <c r="AY1586" s="247"/>
      <c r="AZ1586" s="247"/>
      <c r="BA1586" s="247"/>
      <c r="BB1586" s="247"/>
    </row>
    <row r="1587" spans="3:54" s="238" customFormat="1">
      <c r="C1587" s="239"/>
      <c r="D1587" s="240"/>
      <c r="E1587" s="239"/>
      <c r="F1587" s="241"/>
      <c r="G1587" s="239"/>
      <c r="H1587" s="290"/>
      <c r="I1587" s="239"/>
      <c r="J1587" s="290"/>
      <c r="K1587" s="243"/>
      <c r="L1587" s="290"/>
      <c r="M1587" s="243"/>
      <c r="N1587" s="290"/>
      <c r="O1587" s="292"/>
      <c r="P1587" s="170"/>
      <c r="Q1587" s="292"/>
      <c r="S1587" s="246"/>
      <c r="T1587" s="246"/>
      <c r="U1587" s="246"/>
      <c r="V1587" s="234"/>
      <c r="W1587" s="246"/>
      <c r="X1587" s="234"/>
      <c r="Y1587" s="246"/>
      <c r="Z1587" s="234"/>
      <c r="AA1587" s="246"/>
      <c r="AB1587" s="234"/>
      <c r="AC1587" s="246"/>
      <c r="AD1587" s="234"/>
      <c r="AE1587" s="246"/>
      <c r="AF1587" s="234"/>
      <c r="AG1587" s="246"/>
      <c r="AH1587" s="234"/>
      <c r="AI1587" s="246"/>
      <c r="AJ1587" s="246"/>
      <c r="AK1587" s="246"/>
      <c r="AL1587" s="246"/>
      <c r="AM1587" s="246"/>
      <c r="AN1587" s="246"/>
      <c r="AO1587" s="246"/>
      <c r="AP1587" s="246"/>
      <c r="AQ1587" s="246"/>
      <c r="AR1587" s="246"/>
      <c r="AS1587" s="246"/>
      <c r="AT1587" s="247"/>
      <c r="AU1587" s="247"/>
      <c r="AV1587" s="247"/>
      <c r="AW1587" s="247"/>
      <c r="AX1587" s="247"/>
      <c r="AY1587" s="247"/>
      <c r="AZ1587" s="247"/>
      <c r="BA1587" s="247"/>
      <c r="BB1587" s="247"/>
    </row>
    <row r="1588" spans="3:54" s="238" customFormat="1">
      <c r="C1588" s="239"/>
      <c r="D1588" s="240"/>
      <c r="E1588" s="239"/>
      <c r="F1588" s="241"/>
      <c r="G1588" s="239"/>
      <c r="H1588" s="290"/>
      <c r="I1588" s="239"/>
      <c r="J1588" s="290"/>
      <c r="K1588" s="243"/>
      <c r="L1588" s="290"/>
      <c r="M1588" s="243"/>
      <c r="N1588" s="290"/>
      <c r="O1588" s="292"/>
      <c r="P1588" s="170"/>
      <c r="Q1588" s="292"/>
      <c r="S1588" s="246"/>
      <c r="T1588" s="246"/>
      <c r="U1588" s="246"/>
      <c r="V1588" s="234"/>
      <c r="W1588" s="246"/>
      <c r="X1588" s="234"/>
      <c r="Y1588" s="246"/>
      <c r="Z1588" s="234"/>
      <c r="AA1588" s="246"/>
      <c r="AB1588" s="234"/>
      <c r="AC1588" s="246"/>
      <c r="AD1588" s="234"/>
      <c r="AE1588" s="246"/>
      <c r="AF1588" s="234"/>
      <c r="AG1588" s="246"/>
      <c r="AH1588" s="234"/>
      <c r="AI1588" s="246"/>
      <c r="AJ1588" s="246"/>
      <c r="AK1588" s="246"/>
      <c r="AL1588" s="246"/>
      <c r="AM1588" s="246"/>
      <c r="AN1588" s="246"/>
      <c r="AO1588" s="246"/>
      <c r="AP1588" s="246"/>
      <c r="AQ1588" s="246"/>
      <c r="AR1588" s="246"/>
      <c r="AS1588" s="246"/>
      <c r="AT1588" s="247"/>
      <c r="AU1588" s="247"/>
      <c r="AV1588" s="247"/>
      <c r="AW1588" s="247"/>
      <c r="AX1588" s="247"/>
      <c r="AY1588" s="247"/>
      <c r="AZ1588" s="247"/>
      <c r="BA1588" s="247"/>
      <c r="BB1588" s="247"/>
    </row>
    <row r="1589" spans="3:54" s="238" customFormat="1">
      <c r="C1589" s="239"/>
      <c r="D1589" s="240"/>
      <c r="E1589" s="239"/>
      <c r="F1589" s="241"/>
      <c r="G1589" s="239"/>
      <c r="H1589" s="290"/>
      <c r="I1589" s="239"/>
      <c r="J1589" s="290"/>
      <c r="K1589" s="243"/>
      <c r="L1589" s="290"/>
      <c r="M1589" s="243"/>
      <c r="N1589" s="290"/>
      <c r="O1589" s="292"/>
      <c r="P1589" s="170"/>
      <c r="Q1589" s="292"/>
      <c r="S1589" s="246"/>
      <c r="T1589" s="246"/>
      <c r="U1589" s="246"/>
      <c r="V1589" s="234"/>
      <c r="W1589" s="246"/>
      <c r="X1589" s="234"/>
      <c r="Y1589" s="246"/>
      <c r="Z1589" s="234"/>
      <c r="AA1589" s="246"/>
      <c r="AB1589" s="234"/>
      <c r="AC1589" s="246"/>
      <c r="AD1589" s="234"/>
      <c r="AE1589" s="246"/>
      <c r="AF1589" s="234"/>
      <c r="AG1589" s="246"/>
      <c r="AH1589" s="234"/>
      <c r="AI1589" s="246"/>
      <c r="AJ1589" s="246"/>
      <c r="AK1589" s="246"/>
      <c r="AL1589" s="246"/>
      <c r="AM1589" s="246"/>
      <c r="AN1589" s="246"/>
      <c r="AO1589" s="246"/>
      <c r="AP1589" s="246"/>
      <c r="AQ1589" s="246"/>
      <c r="AR1589" s="246"/>
      <c r="AS1589" s="246"/>
      <c r="AT1589" s="247"/>
      <c r="AU1589" s="247"/>
      <c r="AV1589" s="247"/>
      <c r="AW1589" s="247"/>
      <c r="AX1589" s="247"/>
      <c r="AY1589" s="247"/>
      <c r="AZ1589" s="247"/>
      <c r="BA1589" s="247"/>
      <c r="BB1589" s="247"/>
    </row>
    <row r="1590" spans="3:54" s="238" customFormat="1">
      <c r="C1590" s="239"/>
      <c r="D1590" s="240"/>
      <c r="E1590" s="239"/>
      <c r="F1590" s="241"/>
      <c r="G1590" s="239"/>
      <c r="H1590" s="290"/>
      <c r="I1590" s="239"/>
      <c r="J1590" s="290"/>
      <c r="K1590" s="243"/>
      <c r="L1590" s="290"/>
      <c r="M1590" s="243"/>
      <c r="N1590" s="290"/>
      <c r="O1590" s="292"/>
      <c r="P1590" s="170"/>
      <c r="Q1590" s="292"/>
      <c r="S1590" s="246"/>
      <c r="T1590" s="246"/>
      <c r="U1590" s="246"/>
      <c r="V1590" s="234"/>
      <c r="W1590" s="246"/>
      <c r="X1590" s="234"/>
      <c r="Y1590" s="246"/>
      <c r="Z1590" s="234"/>
      <c r="AA1590" s="246"/>
      <c r="AB1590" s="234"/>
      <c r="AC1590" s="246"/>
      <c r="AD1590" s="234"/>
      <c r="AE1590" s="246"/>
      <c r="AF1590" s="234"/>
      <c r="AG1590" s="246"/>
      <c r="AH1590" s="234"/>
      <c r="AI1590" s="246"/>
      <c r="AJ1590" s="246"/>
      <c r="AK1590" s="246"/>
      <c r="AL1590" s="246"/>
      <c r="AM1590" s="246"/>
      <c r="AN1590" s="246"/>
      <c r="AO1590" s="246"/>
      <c r="AP1590" s="246"/>
      <c r="AQ1590" s="246"/>
      <c r="AR1590" s="246"/>
      <c r="AS1590" s="246"/>
      <c r="AT1590" s="247"/>
      <c r="AU1590" s="247"/>
      <c r="AV1590" s="247"/>
      <c r="AW1590" s="247"/>
      <c r="AX1590" s="247"/>
      <c r="AY1590" s="247"/>
      <c r="AZ1590" s="247"/>
      <c r="BA1590" s="247"/>
      <c r="BB1590" s="247"/>
    </row>
    <row r="1591" spans="3:54" s="238" customFormat="1">
      <c r="C1591" s="239"/>
      <c r="D1591" s="240"/>
      <c r="E1591" s="239"/>
      <c r="F1591" s="241"/>
      <c r="G1591" s="239"/>
      <c r="H1591" s="290"/>
      <c r="I1591" s="239"/>
      <c r="J1591" s="290"/>
      <c r="K1591" s="243"/>
      <c r="L1591" s="290"/>
      <c r="M1591" s="243"/>
      <c r="N1591" s="290"/>
      <c r="O1591" s="292"/>
      <c r="P1591" s="170"/>
      <c r="Q1591" s="292"/>
      <c r="S1591" s="246"/>
      <c r="T1591" s="246"/>
      <c r="U1591" s="246"/>
      <c r="V1591" s="234"/>
      <c r="W1591" s="246"/>
      <c r="X1591" s="234"/>
      <c r="Y1591" s="246"/>
      <c r="Z1591" s="234"/>
      <c r="AA1591" s="246"/>
      <c r="AB1591" s="234"/>
      <c r="AC1591" s="246"/>
      <c r="AD1591" s="234"/>
      <c r="AE1591" s="246"/>
      <c r="AF1591" s="234"/>
      <c r="AG1591" s="246"/>
      <c r="AH1591" s="234"/>
      <c r="AI1591" s="246"/>
      <c r="AJ1591" s="246"/>
      <c r="AK1591" s="246"/>
      <c r="AL1591" s="246"/>
      <c r="AM1591" s="246"/>
      <c r="AN1591" s="246"/>
      <c r="AO1591" s="246"/>
      <c r="AP1591" s="246"/>
      <c r="AQ1591" s="246"/>
      <c r="AR1591" s="246"/>
      <c r="AS1591" s="246"/>
      <c r="AT1591" s="247"/>
      <c r="AU1591" s="247"/>
      <c r="AV1591" s="247"/>
      <c r="AW1591" s="247"/>
      <c r="AX1591" s="247"/>
      <c r="AY1591" s="247"/>
      <c r="AZ1591" s="247"/>
      <c r="BA1591" s="247"/>
      <c r="BB1591" s="247"/>
    </row>
    <row r="1592" spans="3:54" s="238" customFormat="1">
      <c r="C1592" s="239"/>
      <c r="D1592" s="240"/>
      <c r="E1592" s="239"/>
      <c r="F1592" s="241"/>
      <c r="G1592" s="239"/>
      <c r="H1592" s="290"/>
      <c r="I1592" s="239"/>
      <c r="J1592" s="290"/>
      <c r="K1592" s="243"/>
      <c r="L1592" s="290"/>
      <c r="M1592" s="243"/>
      <c r="N1592" s="290"/>
      <c r="O1592" s="292"/>
      <c r="P1592" s="170"/>
      <c r="Q1592" s="292"/>
      <c r="S1592" s="246"/>
      <c r="T1592" s="246"/>
      <c r="U1592" s="246"/>
      <c r="V1592" s="234"/>
      <c r="W1592" s="246"/>
      <c r="X1592" s="234"/>
      <c r="Y1592" s="246"/>
      <c r="Z1592" s="234"/>
      <c r="AA1592" s="246"/>
      <c r="AB1592" s="234"/>
      <c r="AC1592" s="246"/>
      <c r="AD1592" s="234"/>
      <c r="AE1592" s="246"/>
      <c r="AF1592" s="234"/>
      <c r="AG1592" s="246"/>
      <c r="AH1592" s="234"/>
      <c r="AI1592" s="246"/>
      <c r="AJ1592" s="246"/>
      <c r="AK1592" s="246"/>
      <c r="AL1592" s="246"/>
      <c r="AM1592" s="246"/>
      <c r="AN1592" s="246"/>
      <c r="AO1592" s="246"/>
      <c r="AP1592" s="246"/>
      <c r="AQ1592" s="246"/>
      <c r="AR1592" s="246"/>
      <c r="AS1592" s="246"/>
      <c r="AT1592" s="247"/>
      <c r="AU1592" s="247"/>
      <c r="AV1592" s="247"/>
      <c r="AW1592" s="247"/>
      <c r="AX1592" s="247"/>
      <c r="AY1592" s="247"/>
      <c r="AZ1592" s="247"/>
      <c r="BA1592" s="247"/>
      <c r="BB1592" s="247"/>
    </row>
    <row r="1593" spans="3:54" s="238" customFormat="1">
      <c r="C1593" s="239"/>
      <c r="D1593" s="240"/>
      <c r="E1593" s="239"/>
      <c r="F1593" s="241"/>
      <c r="G1593" s="239"/>
      <c r="H1593" s="290"/>
      <c r="I1593" s="239"/>
      <c r="J1593" s="290"/>
      <c r="K1593" s="243"/>
      <c r="L1593" s="290"/>
      <c r="M1593" s="243"/>
      <c r="N1593" s="290"/>
      <c r="O1593" s="292"/>
      <c r="P1593" s="170"/>
      <c r="Q1593" s="292"/>
      <c r="S1593" s="246"/>
      <c r="T1593" s="246"/>
      <c r="U1593" s="246"/>
      <c r="V1593" s="234"/>
      <c r="W1593" s="246"/>
      <c r="X1593" s="234"/>
      <c r="Y1593" s="246"/>
      <c r="Z1593" s="234"/>
      <c r="AA1593" s="246"/>
      <c r="AB1593" s="234"/>
      <c r="AC1593" s="246"/>
      <c r="AD1593" s="234"/>
      <c r="AE1593" s="246"/>
      <c r="AF1593" s="234"/>
      <c r="AG1593" s="246"/>
      <c r="AH1593" s="234"/>
      <c r="AI1593" s="246"/>
      <c r="AJ1593" s="246"/>
      <c r="AK1593" s="246"/>
      <c r="AL1593" s="246"/>
      <c r="AM1593" s="246"/>
      <c r="AN1593" s="246"/>
      <c r="AO1593" s="246"/>
      <c r="AP1593" s="246"/>
      <c r="AQ1593" s="246"/>
      <c r="AR1593" s="246"/>
      <c r="AS1593" s="246"/>
      <c r="AT1593" s="247"/>
      <c r="AU1593" s="247"/>
      <c r="AV1593" s="247"/>
      <c r="AW1593" s="247"/>
      <c r="AX1593" s="247"/>
      <c r="AY1593" s="247"/>
      <c r="AZ1593" s="247"/>
      <c r="BA1593" s="247"/>
      <c r="BB1593" s="247"/>
    </row>
    <row r="1594" spans="3:54" s="238" customFormat="1">
      <c r="C1594" s="239"/>
      <c r="D1594" s="240"/>
      <c r="E1594" s="239"/>
      <c r="F1594" s="241"/>
      <c r="G1594" s="239"/>
      <c r="H1594" s="290"/>
      <c r="I1594" s="239"/>
      <c r="J1594" s="290"/>
      <c r="K1594" s="243"/>
      <c r="L1594" s="290"/>
      <c r="M1594" s="243"/>
      <c r="N1594" s="290"/>
      <c r="O1594" s="292"/>
      <c r="P1594" s="170"/>
      <c r="Q1594" s="292"/>
      <c r="S1594" s="246"/>
      <c r="T1594" s="246"/>
      <c r="U1594" s="246"/>
      <c r="V1594" s="234"/>
      <c r="W1594" s="246"/>
      <c r="X1594" s="234"/>
      <c r="Y1594" s="246"/>
      <c r="Z1594" s="234"/>
      <c r="AA1594" s="246"/>
      <c r="AB1594" s="234"/>
      <c r="AC1594" s="246"/>
      <c r="AD1594" s="234"/>
      <c r="AE1594" s="246"/>
      <c r="AF1594" s="234"/>
      <c r="AG1594" s="246"/>
      <c r="AH1594" s="234"/>
      <c r="AI1594" s="246"/>
      <c r="AJ1594" s="246"/>
      <c r="AK1594" s="246"/>
      <c r="AL1594" s="246"/>
      <c r="AM1594" s="246"/>
      <c r="AN1594" s="246"/>
      <c r="AO1594" s="246"/>
      <c r="AP1594" s="246"/>
      <c r="AQ1594" s="246"/>
      <c r="AR1594" s="246"/>
      <c r="AS1594" s="246"/>
      <c r="AT1594" s="247"/>
      <c r="AU1594" s="247"/>
      <c r="AV1594" s="247"/>
      <c r="AW1594" s="247"/>
      <c r="AX1594" s="247"/>
      <c r="AY1594" s="247"/>
      <c r="AZ1594" s="247"/>
      <c r="BA1594" s="247"/>
      <c r="BB1594" s="247"/>
    </row>
    <row r="1595" spans="3:54" s="238" customFormat="1">
      <c r="C1595" s="239"/>
      <c r="D1595" s="240"/>
      <c r="E1595" s="239"/>
      <c r="F1595" s="241"/>
      <c r="G1595" s="239"/>
      <c r="H1595" s="290"/>
      <c r="I1595" s="239"/>
      <c r="J1595" s="290"/>
      <c r="K1595" s="243"/>
      <c r="L1595" s="290"/>
      <c r="M1595" s="243"/>
      <c r="N1595" s="290"/>
      <c r="O1595" s="292"/>
      <c r="P1595" s="170"/>
      <c r="Q1595" s="292"/>
      <c r="S1595" s="246"/>
      <c r="T1595" s="246"/>
      <c r="U1595" s="246"/>
      <c r="V1595" s="234"/>
      <c r="W1595" s="246"/>
      <c r="X1595" s="234"/>
      <c r="Y1595" s="246"/>
      <c r="Z1595" s="234"/>
      <c r="AA1595" s="246"/>
      <c r="AB1595" s="234"/>
      <c r="AC1595" s="246"/>
      <c r="AD1595" s="234"/>
      <c r="AE1595" s="246"/>
      <c r="AF1595" s="234"/>
      <c r="AG1595" s="246"/>
      <c r="AH1595" s="234"/>
      <c r="AI1595" s="246"/>
      <c r="AJ1595" s="246"/>
      <c r="AK1595" s="246"/>
      <c r="AL1595" s="246"/>
      <c r="AM1595" s="246"/>
      <c r="AN1595" s="246"/>
      <c r="AO1595" s="246"/>
      <c r="AP1595" s="246"/>
      <c r="AQ1595" s="246"/>
      <c r="AR1595" s="246"/>
      <c r="AS1595" s="246"/>
      <c r="AT1595" s="247"/>
      <c r="AU1595" s="247"/>
      <c r="AV1595" s="247"/>
      <c r="AW1595" s="247"/>
      <c r="AX1595" s="247"/>
      <c r="AY1595" s="247"/>
      <c r="AZ1595" s="247"/>
      <c r="BA1595" s="247"/>
      <c r="BB1595" s="247"/>
    </row>
    <row r="1596" spans="3:54" s="238" customFormat="1">
      <c r="C1596" s="239"/>
      <c r="D1596" s="240"/>
      <c r="E1596" s="239"/>
      <c r="F1596" s="241"/>
      <c r="G1596" s="239"/>
      <c r="H1596" s="290"/>
      <c r="I1596" s="239"/>
      <c r="J1596" s="290"/>
      <c r="K1596" s="243"/>
      <c r="L1596" s="290"/>
      <c r="M1596" s="243"/>
      <c r="N1596" s="290"/>
      <c r="O1596" s="292"/>
      <c r="P1596" s="170"/>
      <c r="Q1596" s="292"/>
      <c r="S1596" s="246"/>
      <c r="T1596" s="246"/>
      <c r="U1596" s="246"/>
      <c r="V1596" s="234"/>
      <c r="W1596" s="246"/>
      <c r="X1596" s="234"/>
      <c r="Y1596" s="246"/>
      <c r="Z1596" s="234"/>
      <c r="AA1596" s="246"/>
      <c r="AB1596" s="234"/>
      <c r="AC1596" s="246"/>
      <c r="AD1596" s="234"/>
      <c r="AE1596" s="246"/>
      <c r="AF1596" s="234"/>
      <c r="AG1596" s="246"/>
      <c r="AH1596" s="234"/>
      <c r="AI1596" s="246"/>
      <c r="AJ1596" s="246"/>
      <c r="AK1596" s="246"/>
      <c r="AL1596" s="246"/>
      <c r="AM1596" s="246"/>
      <c r="AN1596" s="246"/>
      <c r="AO1596" s="246"/>
      <c r="AP1596" s="246"/>
      <c r="AQ1596" s="246"/>
      <c r="AR1596" s="246"/>
      <c r="AS1596" s="246"/>
      <c r="AT1596" s="247"/>
      <c r="AU1596" s="247"/>
      <c r="AV1596" s="247"/>
      <c r="AW1596" s="247"/>
      <c r="AX1596" s="247"/>
      <c r="AY1596" s="247"/>
      <c r="AZ1596" s="247"/>
      <c r="BA1596" s="247"/>
      <c r="BB1596" s="247"/>
    </row>
    <row r="1597" spans="3:54" s="238" customFormat="1">
      <c r="C1597" s="239"/>
      <c r="D1597" s="240"/>
      <c r="E1597" s="239"/>
      <c r="F1597" s="241"/>
      <c r="G1597" s="239"/>
      <c r="H1597" s="290"/>
      <c r="I1597" s="239"/>
      <c r="J1597" s="290"/>
      <c r="K1597" s="243"/>
      <c r="L1597" s="290"/>
      <c r="M1597" s="243"/>
      <c r="N1597" s="290"/>
      <c r="O1597" s="292"/>
      <c r="P1597" s="170"/>
      <c r="Q1597" s="292"/>
      <c r="S1597" s="246"/>
      <c r="T1597" s="246"/>
      <c r="U1597" s="246"/>
      <c r="V1597" s="234"/>
      <c r="W1597" s="246"/>
      <c r="X1597" s="234"/>
      <c r="Y1597" s="246"/>
      <c r="Z1597" s="234"/>
      <c r="AA1597" s="246"/>
      <c r="AB1597" s="234"/>
      <c r="AC1597" s="246"/>
      <c r="AD1597" s="234"/>
      <c r="AE1597" s="246"/>
      <c r="AF1597" s="234"/>
      <c r="AG1597" s="246"/>
      <c r="AH1597" s="234"/>
      <c r="AI1597" s="246"/>
      <c r="AJ1597" s="246"/>
      <c r="AK1597" s="246"/>
      <c r="AL1597" s="246"/>
      <c r="AM1597" s="246"/>
      <c r="AN1597" s="246"/>
      <c r="AO1597" s="246"/>
      <c r="AP1597" s="246"/>
      <c r="AQ1597" s="246"/>
      <c r="AR1597" s="246"/>
      <c r="AS1597" s="246"/>
      <c r="AT1597" s="247"/>
      <c r="AU1597" s="247"/>
      <c r="AV1597" s="247"/>
      <c r="AW1597" s="247"/>
      <c r="AX1597" s="247"/>
      <c r="AY1597" s="247"/>
      <c r="AZ1597" s="247"/>
      <c r="BA1597" s="247"/>
      <c r="BB1597" s="247"/>
    </row>
    <row r="1598" spans="3:54" s="238" customFormat="1">
      <c r="C1598" s="239"/>
      <c r="D1598" s="240"/>
      <c r="E1598" s="239"/>
      <c r="F1598" s="241"/>
      <c r="G1598" s="239"/>
      <c r="H1598" s="290"/>
      <c r="I1598" s="239"/>
      <c r="J1598" s="290"/>
      <c r="K1598" s="243"/>
      <c r="L1598" s="290"/>
      <c r="M1598" s="243"/>
      <c r="N1598" s="290"/>
      <c r="O1598" s="292"/>
      <c r="P1598" s="170"/>
      <c r="Q1598" s="292"/>
      <c r="S1598" s="246"/>
      <c r="T1598" s="246"/>
      <c r="U1598" s="246"/>
      <c r="V1598" s="234"/>
      <c r="W1598" s="246"/>
      <c r="X1598" s="234"/>
      <c r="Y1598" s="246"/>
      <c r="Z1598" s="234"/>
      <c r="AA1598" s="246"/>
      <c r="AB1598" s="234"/>
      <c r="AC1598" s="246"/>
      <c r="AD1598" s="234"/>
      <c r="AE1598" s="246"/>
      <c r="AF1598" s="234"/>
      <c r="AG1598" s="246"/>
      <c r="AH1598" s="234"/>
      <c r="AI1598" s="246"/>
      <c r="AJ1598" s="246"/>
      <c r="AK1598" s="246"/>
      <c r="AL1598" s="246"/>
      <c r="AM1598" s="246"/>
      <c r="AN1598" s="246"/>
      <c r="AO1598" s="246"/>
      <c r="AP1598" s="246"/>
      <c r="AQ1598" s="246"/>
      <c r="AR1598" s="246"/>
      <c r="AS1598" s="246"/>
      <c r="AT1598" s="247"/>
      <c r="AU1598" s="247"/>
      <c r="AV1598" s="247"/>
      <c r="AW1598" s="247"/>
      <c r="AX1598" s="247"/>
      <c r="AY1598" s="247"/>
      <c r="AZ1598" s="247"/>
      <c r="BA1598" s="247"/>
      <c r="BB1598" s="247"/>
    </row>
    <row r="1599" spans="3:54" s="238" customFormat="1">
      <c r="C1599" s="239"/>
      <c r="D1599" s="240"/>
      <c r="E1599" s="239"/>
      <c r="F1599" s="241"/>
      <c r="G1599" s="239"/>
      <c r="H1599" s="290"/>
      <c r="I1599" s="239"/>
      <c r="J1599" s="290"/>
      <c r="K1599" s="243"/>
      <c r="L1599" s="290"/>
      <c r="M1599" s="243"/>
      <c r="N1599" s="290"/>
      <c r="O1599" s="292"/>
      <c r="P1599" s="170"/>
      <c r="Q1599" s="292"/>
      <c r="S1599" s="246"/>
      <c r="T1599" s="246"/>
      <c r="U1599" s="246"/>
      <c r="V1599" s="234"/>
      <c r="W1599" s="246"/>
      <c r="X1599" s="234"/>
      <c r="Y1599" s="246"/>
      <c r="Z1599" s="234"/>
      <c r="AA1599" s="246"/>
      <c r="AB1599" s="234"/>
      <c r="AC1599" s="246"/>
      <c r="AD1599" s="234"/>
      <c r="AE1599" s="246"/>
      <c r="AF1599" s="234"/>
      <c r="AG1599" s="246"/>
      <c r="AH1599" s="234"/>
      <c r="AI1599" s="246"/>
      <c r="AJ1599" s="246"/>
      <c r="AK1599" s="246"/>
      <c r="AL1599" s="246"/>
      <c r="AM1599" s="246"/>
      <c r="AN1599" s="246"/>
      <c r="AO1599" s="246"/>
      <c r="AP1599" s="246"/>
      <c r="AQ1599" s="246"/>
      <c r="AR1599" s="246"/>
      <c r="AS1599" s="246"/>
      <c r="AT1599" s="247"/>
      <c r="AU1599" s="247"/>
      <c r="AV1599" s="247"/>
      <c r="AW1599" s="247"/>
      <c r="AX1599" s="247"/>
      <c r="AY1599" s="247"/>
      <c r="AZ1599" s="247"/>
      <c r="BA1599" s="247"/>
      <c r="BB1599" s="247"/>
    </row>
    <row r="1600" spans="3:54" s="238" customFormat="1">
      <c r="C1600" s="239"/>
      <c r="D1600" s="240"/>
      <c r="E1600" s="239"/>
      <c r="F1600" s="241"/>
      <c r="G1600" s="239"/>
      <c r="H1600" s="290"/>
      <c r="I1600" s="239"/>
      <c r="J1600" s="290"/>
      <c r="K1600" s="243"/>
      <c r="L1600" s="290"/>
      <c r="M1600" s="243"/>
      <c r="N1600" s="290"/>
      <c r="O1600" s="292"/>
      <c r="P1600" s="170"/>
      <c r="Q1600" s="292"/>
      <c r="S1600" s="246"/>
      <c r="T1600" s="246"/>
      <c r="U1600" s="246"/>
      <c r="V1600" s="234"/>
      <c r="W1600" s="246"/>
      <c r="X1600" s="234"/>
      <c r="Y1600" s="246"/>
      <c r="Z1600" s="234"/>
      <c r="AA1600" s="246"/>
      <c r="AB1600" s="234"/>
      <c r="AC1600" s="246"/>
      <c r="AD1600" s="234"/>
      <c r="AE1600" s="246"/>
      <c r="AF1600" s="234"/>
      <c r="AG1600" s="246"/>
      <c r="AH1600" s="234"/>
      <c r="AI1600" s="246"/>
      <c r="AJ1600" s="246"/>
      <c r="AK1600" s="246"/>
      <c r="AL1600" s="246"/>
      <c r="AM1600" s="246"/>
      <c r="AN1600" s="246"/>
      <c r="AO1600" s="246"/>
      <c r="AP1600" s="246"/>
      <c r="AQ1600" s="246"/>
      <c r="AR1600" s="246"/>
      <c r="AS1600" s="246"/>
      <c r="AT1600" s="247"/>
      <c r="AU1600" s="247"/>
      <c r="AV1600" s="247"/>
      <c r="AW1600" s="247"/>
      <c r="AX1600" s="247"/>
      <c r="AY1600" s="247"/>
      <c r="AZ1600" s="247"/>
      <c r="BA1600" s="247"/>
      <c r="BB1600" s="247"/>
    </row>
    <row r="1601" spans="3:54" s="238" customFormat="1">
      <c r="C1601" s="239"/>
      <c r="D1601" s="240"/>
      <c r="E1601" s="239"/>
      <c r="F1601" s="241"/>
      <c r="G1601" s="239"/>
      <c r="H1601" s="290"/>
      <c r="I1601" s="239"/>
      <c r="J1601" s="290"/>
      <c r="K1601" s="243"/>
      <c r="L1601" s="290"/>
      <c r="M1601" s="243"/>
      <c r="N1601" s="290"/>
      <c r="O1601" s="292"/>
      <c r="P1601" s="170"/>
      <c r="Q1601" s="292"/>
      <c r="S1601" s="246"/>
      <c r="T1601" s="246"/>
      <c r="U1601" s="246"/>
      <c r="V1601" s="234"/>
      <c r="W1601" s="246"/>
      <c r="X1601" s="234"/>
      <c r="Y1601" s="246"/>
      <c r="Z1601" s="234"/>
      <c r="AA1601" s="246"/>
      <c r="AB1601" s="234"/>
      <c r="AC1601" s="246"/>
      <c r="AD1601" s="234"/>
      <c r="AE1601" s="246"/>
      <c r="AF1601" s="234"/>
      <c r="AG1601" s="246"/>
      <c r="AH1601" s="234"/>
      <c r="AI1601" s="246"/>
      <c r="AJ1601" s="246"/>
      <c r="AK1601" s="246"/>
      <c r="AL1601" s="246"/>
      <c r="AM1601" s="246"/>
      <c r="AN1601" s="246"/>
      <c r="AO1601" s="246"/>
      <c r="AP1601" s="246"/>
      <c r="AQ1601" s="246"/>
      <c r="AR1601" s="246"/>
      <c r="AS1601" s="246"/>
      <c r="AT1601" s="247"/>
      <c r="AU1601" s="247"/>
      <c r="AV1601" s="247"/>
      <c r="AW1601" s="247"/>
      <c r="AX1601" s="247"/>
      <c r="AY1601" s="247"/>
      <c r="AZ1601" s="247"/>
      <c r="BA1601" s="247"/>
      <c r="BB1601" s="247"/>
    </row>
    <row r="1602" spans="3:54" s="238" customFormat="1">
      <c r="C1602" s="239"/>
      <c r="D1602" s="240"/>
      <c r="E1602" s="239"/>
      <c r="F1602" s="241"/>
      <c r="G1602" s="239"/>
      <c r="H1602" s="290"/>
      <c r="I1602" s="239"/>
      <c r="J1602" s="290"/>
      <c r="K1602" s="243"/>
      <c r="L1602" s="290"/>
      <c r="M1602" s="243"/>
      <c r="N1602" s="290"/>
      <c r="O1602" s="292"/>
      <c r="P1602" s="170"/>
      <c r="Q1602" s="292"/>
      <c r="S1602" s="246"/>
      <c r="T1602" s="246"/>
      <c r="U1602" s="246"/>
      <c r="V1602" s="234"/>
      <c r="W1602" s="246"/>
      <c r="X1602" s="234"/>
      <c r="Y1602" s="246"/>
      <c r="Z1602" s="234"/>
      <c r="AA1602" s="246"/>
      <c r="AB1602" s="234"/>
      <c r="AC1602" s="246"/>
      <c r="AD1602" s="234"/>
      <c r="AE1602" s="246"/>
      <c r="AF1602" s="234"/>
      <c r="AG1602" s="246"/>
      <c r="AH1602" s="234"/>
      <c r="AI1602" s="246"/>
      <c r="AJ1602" s="246"/>
      <c r="AK1602" s="246"/>
      <c r="AL1602" s="246"/>
      <c r="AM1602" s="246"/>
      <c r="AN1602" s="246"/>
      <c r="AO1602" s="246"/>
      <c r="AP1602" s="246"/>
      <c r="AQ1602" s="246"/>
      <c r="AR1602" s="246"/>
      <c r="AS1602" s="246"/>
      <c r="AT1602" s="247"/>
      <c r="AU1602" s="247"/>
      <c r="AV1602" s="247"/>
      <c r="AW1602" s="247"/>
      <c r="AX1602" s="247"/>
      <c r="AY1602" s="247"/>
      <c r="AZ1602" s="247"/>
      <c r="BA1602" s="247"/>
      <c r="BB1602" s="247"/>
    </row>
    <row r="1603" spans="3:54" s="238" customFormat="1">
      <c r="C1603" s="239"/>
      <c r="D1603" s="240"/>
      <c r="E1603" s="239"/>
      <c r="F1603" s="241"/>
      <c r="G1603" s="239"/>
      <c r="H1603" s="290"/>
      <c r="I1603" s="239"/>
      <c r="J1603" s="290"/>
      <c r="K1603" s="243"/>
      <c r="L1603" s="290"/>
      <c r="M1603" s="243"/>
      <c r="N1603" s="290"/>
      <c r="O1603" s="292"/>
      <c r="P1603" s="170"/>
      <c r="Q1603" s="292"/>
      <c r="S1603" s="246"/>
      <c r="T1603" s="246"/>
      <c r="U1603" s="246"/>
      <c r="V1603" s="234"/>
      <c r="W1603" s="246"/>
      <c r="X1603" s="234"/>
      <c r="Y1603" s="246"/>
      <c r="Z1603" s="234"/>
      <c r="AA1603" s="246"/>
      <c r="AB1603" s="234"/>
      <c r="AC1603" s="246"/>
      <c r="AD1603" s="234"/>
      <c r="AE1603" s="246"/>
      <c r="AF1603" s="234"/>
      <c r="AG1603" s="246"/>
      <c r="AH1603" s="234"/>
      <c r="AI1603" s="246"/>
      <c r="AJ1603" s="246"/>
      <c r="AK1603" s="246"/>
      <c r="AL1603" s="246"/>
      <c r="AM1603" s="246"/>
      <c r="AN1603" s="246"/>
      <c r="AO1603" s="246"/>
      <c r="AP1603" s="246"/>
      <c r="AQ1603" s="246"/>
      <c r="AR1603" s="246"/>
      <c r="AS1603" s="246"/>
      <c r="AT1603" s="247"/>
      <c r="AU1603" s="247"/>
      <c r="AV1603" s="247"/>
      <c r="AW1603" s="247"/>
      <c r="AX1603" s="247"/>
      <c r="AY1603" s="247"/>
      <c r="AZ1603" s="247"/>
      <c r="BA1603" s="247"/>
      <c r="BB1603" s="247"/>
    </row>
    <row r="1604" spans="3:54" s="238" customFormat="1">
      <c r="C1604" s="239"/>
      <c r="D1604" s="240"/>
      <c r="E1604" s="239"/>
      <c r="F1604" s="241"/>
      <c r="G1604" s="239"/>
      <c r="H1604" s="290"/>
      <c r="I1604" s="239"/>
      <c r="J1604" s="290"/>
      <c r="K1604" s="243"/>
      <c r="L1604" s="290"/>
      <c r="M1604" s="243"/>
      <c r="N1604" s="290"/>
      <c r="O1604" s="292"/>
      <c r="P1604" s="170"/>
      <c r="Q1604" s="292"/>
      <c r="S1604" s="246"/>
      <c r="T1604" s="246"/>
      <c r="U1604" s="246"/>
      <c r="V1604" s="234"/>
      <c r="W1604" s="246"/>
      <c r="X1604" s="234"/>
      <c r="Y1604" s="246"/>
      <c r="Z1604" s="234"/>
      <c r="AA1604" s="246"/>
      <c r="AB1604" s="234"/>
      <c r="AC1604" s="246"/>
      <c r="AD1604" s="234"/>
      <c r="AE1604" s="246"/>
      <c r="AF1604" s="234"/>
      <c r="AG1604" s="246"/>
      <c r="AH1604" s="234"/>
      <c r="AI1604" s="246"/>
      <c r="AJ1604" s="246"/>
      <c r="AK1604" s="246"/>
      <c r="AL1604" s="246"/>
      <c r="AM1604" s="246"/>
      <c r="AN1604" s="246"/>
      <c r="AO1604" s="246"/>
      <c r="AP1604" s="246"/>
      <c r="AQ1604" s="246"/>
      <c r="AR1604" s="246"/>
      <c r="AS1604" s="246"/>
      <c r="AT1604" s="247"/>
      <c r="AU1604" s="247"/>
      <c r="AV1604" s="247"/>
      <c r="AW1604" s="247"/>
      <c r="AX1604" s="247"/>
      <c r="AY1604" s="247"/>
      <c r="AZ1604" s="247"/>
      <c r="BA1604" s="247"/>
      <c r="BB1604" s="247"/>
    </row>
    <row r="1605" spans="3:54" s="238" customFormat="1">
      <c r="C1605" s="239"/>
      <c r="D1605" s="240"/>
      <c r="E1605" s="239"/>
      <c r="F1605" s="241"/>
      <c r="G1605" s="239"/>
      <c r="H1605" s="290"/>
      <c r="I1605" s="239"/>
      <c r="J1605" s="290"/>
      <c r="K1605" s="243"/>
      <c r="L1605" s="290"/>
      <c r="M1605" s="243"/>
      <c r="N1605" s="290"/>
      <c r="O1605" s="292"/>
      <c r="P1605" s="170"/>
      <c r="Q1605" s="292"/>
      <c r="S1605" s="246"/>
      <c r="T1605" s="246"/>
      <c r="U1605" s="246"/>
      <c r="V1605" s="234"/>
      <c r="W1605" s="246"/>
      <c r="X1605" s="234"/>
      <c r="Y1605" s="246"/>
      <c r="Z1605" s="234"/>
      <c r="AA1605" s="246"/>
      <c r="AB1605" s="234"/>
      <c r="AC1605" s="246"/>
      <c r="AD1605" s="234"/>
      <c r="AE1605" s="246"/>
      <c r="AF1605" s="234"/>
      <c r="AG1605" s="246"/>
      <c r="AH1605" s="234"/>
      <c r="AI1605" s="246"/>
      <c r="AJ1605" s="246"/>
      <c r="AK1605" s="246"/>
      <c r="AL1605" s="246"/>
      <c r="AM1605" s="246"/>
      <c r="AN1605" s="246"/>
      <c r="AO1605" s="246"/>
      <c r="AP1605" s="246"/>
      <c r="AQ1605" s="246"/>
      <c r="AR1605" s="246"/>
      <c r="AS1605" s="246"/>
      <c r="AT1605" s="247"/>
      <c r="AU1605" s="247"/>
      <c r="AV1605" s="247"/>
      <c r="AW1605" s="247"/>
      <c r="AX1605" s="247"/>
      <c r="AY1605" s="247"/>
      <c r="AZ1605" s="247"/>
      <c r="BA1605" s="247"/>
      <c r="BB1605" s="247"/>
    </row>
    <row r="1606" spans="3:54" s="238" customFormat="1">
      <c r="C1606" s="239"/>
      <c r="D1606" s="240"/>
      <c r="E1606" s="239"/>
      <c r="F1606" s="241"/>
      <c r="G1606" s="239"/>
      <c r="H1606" s="290"/>
      <c r="I1606" s="239"/>
      <c r="J1606" s="290"/>
      <c r="K1606" s="243"/>
      <c r="L1606" s="290"/>
      <c r="M1606" s="243"/>
      <c r="N1606" s="290"/>
      <c r="O1606" s="292"/>
      <c r="P1606" s="170"/>
      <c r="Q1606" s="292"/>
      <c r="S1606" s="246"/>
      <c r="T1606" s="246"/>
      <c r="U1606" s="246"/>
      <c r="V1606" s="234"/>
      <c r="W1606" s="246"/>
      <c r="X1606" s="234"/>
      <c r="Y1606" s="246"/>
      <c r="Z1606" s="234"/>
      <c r="AA1606" s="246"/>
      <c r="AB1606" s="234"/>
      <c r="AC1606" s="246"/>
      <c r="AD1606" s="234"/>
      <c r="AE1606" s="246"/>
      <c r="AF1606" s="234"/>
      <c r="AG1606" s="246"/>
      <c r="AH1606" s="234"/>
      <c r="AI1606" s="246"/>
      <c r="AJ1606" s="246"/>
      <c r="AK1606" s="246"/>
      <c r="AL1606" s="246"/>
      <c r="AM1606" s="246"/>
      <c r="AN1606" s="246"/>
      <c r="AO1606" s="246"/>
      <c r="AP1606" s="246"/>
      <c r="AQ1606" s="246"/>
      <c r="AR1606" s="246"/>
      <c r="AS1606" s="246"/>
      <c r="AT1606" s="247"/>
      <c r="AU1606" s="247"/>
      <c r="AV1606" s="247"/>
      <c r="AW1606" s="247"/>
      <c r="AX1606" s="247"/>
      <c r="AY1606" s="247"/>
      <c r="AZ1606" s="247"/>
      <c r="BA1606" s="247"/>
      <c r="BB1606" s="247"/>
    </row>
    <row r="1607" spans="3:54" s="238" customFormat="1">
      <c r="C1607" s="239"/>
      <c r="D1607" s="240"/>
      <c r="E1607" s="239"/>
      <c r="F1607" s="241"/>
      <c r="G1607" s="239"/>
      <c r="H1607" s="290"/>
      <c r="I1607" s="239"/>
      <c r="J1607" s="290"/>
      <c r="K1607" s="243"/>
      <c r="L1607" s="290"/>
      <c r="M1607" s="243"/>
      <c r="N1607" s="290"/>
      <c r="O1607" s="292"/>
      <c r="P1607" s="170"/>
      <c r="Q1607" s="292"/>
      <c r="S1607" s="246"/>
      <c r="T1607" s="246"/>
      <c r="U1607" s="246"/>
      <c r="V1607" s="234"/>
      <c r="W1607" s="246"/>
      <c r="X1607" s="234"/>
      <c r="Y1607" s="246"/>
      <c r="Z1607" s="234"/>
      <c r="AA1607" s="246"/>
      <c r="AB1607" s="234"/>
      <c r="AC1607" s="246"/>
      <c r="AD1607" s="234"/>
      <c r="AE1607" s="246"/>
      <c r="AF1607" s="234"/>
      <c r="AG1607" s="246"/>
      <c r="AH1607" s="234"/>
      <c r="AI1607" s="246"/>
      <c r="AJ1607" s="246"/>
      <c r="AK1607" s="246"/>
      <c r="AL1607" s="246"/>
      <c r="AM1607" s="246"/>
      <c r="AN1607" s="246"/>
      <c r="AO1607" s="246"/>
      <c r="AP1607" s="246"/>
      <c r="AQ1607" s="246"/>
      <c r="AR1607" s="246"/>
      <c r="AS1607" s="246"/>
      <c r="AT1607" s="247"/>
      <c r="AU1607" s="247"/>
      <c r="AV1607" s="247"/>
      <c r="AW1607" s="247"/>
      <c r="AX1607" s="247"/>
      <c r="AY1607" s="247"/>
      <c r="AZ1607" s="247"/>
      <c r="BA1607" s="247"/>
      <c r="BB1607" s="247"/>
    </row>
    <row r="1608" spans="3:54" s="238" customFormat="1">
      <c r="C1608" s="239"/>
      <c r="D1608" s="240"/>
      <c r="E1608" s="239"/>
      <c r="F1608" s="241"/>
      <c r="G1608" s="239"/>
      <c r="H1608" s="290"/>
      <c r="I1608" s="239"/>
      <c r="J1608" s="290"/>
      <c r="K1608" s="243"/>
      <c r="L1608" s="290"/>
      <c r="M1608" s="243"/>
      <c r="N1608" s="290"/>
      <c r="O1608" s="292"/>
      <c r="P1608" s="170"/>
      <c r="Q1608" s="292"/>
      <c r="S1608" s="246"/>
      <c r="T1608" s="246"/>
      <c r="U1608" s="246"/>
      <c r="V1608" s="234"/>
      <c r="W1608" s="246"/>
      <c r="X1608" s="234"/>
      <c r="Y1608" s="246"/>
      <c r="Z1608" s="234"/>
      <c r="AA1608" s="246"/>
      <c r="AB1608" s="234"/>
      <c r="AC1608" s="246"/>
      <c r="AD1608" s="234"/>
      <c r="AE1608" s="246"/>
      <c r="AF1608" s="234"/>
      <c r="AG1608" s="246"/>
      <c r="AH1608" s="234"/>
      <c r="AI1608" s="246"/>
      <c r="AJ1608" s="246"/>
      <c r="AK1608" s="246"/>
      <c r="AL1608" s="246"/>
      <c r="AM1608" s="246"/>
      <c r="AN1608" s="246"/>
      <c r="AO1608" s="246"/>
      <c r="AP1608" s="246"/>
      <c r="AQ1608" s="246"/>
      <c r="AR1608" s="246"/>
      <c r="AS1608" s="246"/>
      <c r="AT1608" s="247"/>
      <c r="AU1608" s="247"/>
      <c r="AV1608" s="247"/>
      <c r="AW1608" s="247"/>
      <c r="AX1608" s="247"/>
      <c r="AY1608" s="247"/>
      <c r="AZ1608" s="247"/>
      <c r="BA1608" s="247"/>
      <c r="BB1608" s="247"/>
    </row>
    <row r="1609" spans="3:54" s="238" customFormat="1">
      <c r="C1609" s="239"/>
      <c r="D1609" s="240"/>
      <c r="E1609" s="239"/>
      <c r="F1609" s="241"/>
      <c r="G1609" s="239"/>
      <c r="H1609" s="290"/>
      <c r="I1609" s="239"/>
      <c r="J1609" s="290"/>
      <c r="K1609" s="243"/>
      <c r="L1609" s="290"/>
      <c r="M1609" s="243"/>
      <c r="N1609" s="290"/>
      <c r="O1609" s="292"/>
      <c r="P1609" s="170"/>
      <c r="Q1609" s="292"/>
      <c r="S1609" s="246"/>
      <c r="T1609" s="246"/>
      <c r="U1609" s="246"/>
      <c r="V1609" s="234"/>
      <c r="W1609" s="246"/>
      <c r="X1609" s="234"/>
      <c r="Y1609" s="246"/>
      <c r="Z1609" s="234"/>
      <c r="AA1609" s="246"/>
      <c r="AB1609" s="234"/>
      <c r="AC1609" s="246"/>
      <c r="AD1609" s="234"/>
      <c r="AE1609" s="246"/>
      <c r="AF1609" s="234"/>
      <c r="AG1609" s="246"/>
      <c r="AH1609" s="234"/>
      <c r="AI1609" s="246"/>
      <c r="AJ1609" s="246"/>
      <c r="AK1609" s="246"/>
      <c r="AL1609" s="246"/>
      <c r="AM1609" s="246"/>
      <c r="AN1609" s="246"/>
      <c r="AO1609" s="246"/>
      <c r="AP1609" s="246"/>
      <c r="AQ1609" s="246"/>
      <c r="AR1609" s="246"/>
      <c r="AS1609" s="246"/>
      <c r="AT1609" s="247"/>
      <c r="AU1609" s="247"/>
      <c r="AV1609" s="247"/>
      <c r="AW1609" s="247"/>
      <c r="AX1609" s="247"/>
      <c r="AY1609" s="247"/>
      <c r="AZ1609" s="247"/>
      <c r="BA1609" s="247"/>
      <c r="BB1609" s="247"/>
    </row>
    <row r="1610" spans="3:54" s="238" customFormat="1">
      <c r="C1610" s="239"/>
      <c r="D1610" s="240"/>
      <c r="E1610" s="239"/>
      <c r="F1610" s="241"/>
      <c r="G1610" s="239"/>
      <c r="H1610" s="290"/>
      <c r="I1610" s="239"/>
      <c r="J1610" s="290"/>
      <c r="K1610" s="243"/>
      <c r="L1610" s="290"/>
      <c r="M1610" s="243"/>
      <c r="N1610" s="290"/>
      <c r="O1610" s="292"/>
      <c r="P1610" s="170"/>
      <c r="Q1610" s="292"/>
      <c r="S1610" s="246"/>
      <c r="T1610" s="246"/>
      <c r="U1610" s="246"/>
      <c r="V1610" s="234"/>
      <c r="W1610" s="246"/>
      <c r="X1610" s="234"/>
      <c r="Y1610" s="246"/>
      <c r="Z1610" s="234"/>
      <c r="AA1610" s="246"/>
      <c r="AB1610" s="234"/>
      <c r="AC1610" s="246"/>
      <c r="AD1610" s="234"/>
      <c r="AE1610" s="246"/>
      <c r="AF1610" s="234"/>
      <c r="AG1610" s="246"/>
      <c r="AH1610" s="234"/>
      <c r="AI1610" s="246"/>
      <c r="AJ1610" s="246"/>
      <c r="AK1610" s="246"/>
      <c r="AL1610" s="246"/>
      <c r="AM1610" s="246"/>
      <c r="AN1610" s="246"/>
      <c r="AO1610" s="246"/>
      <c r="AP1610" s="246"/>
      <c r="AQ1610" s="246"/>
      <c r="AR1610" s="246"/>
      <c r="AS1610" s="246"/>
      <c r="AT1610" s="247"/>
      <c r="AU1610" s="247"/>
      <c r="AV1610" s="247"/>
      <c r="AW1610" s="247"/>
      <c r="AX1610" s="247"/>
      <c r="AY1610" s="247"/>
      <c r="AZ1610" s="247"/>
      <c r="BA1610" s="247"/>
      <c r="BB1610" s="247"/>
    </row>
    <row r="1611" spans="3:54" s="238" customFormat="1">
      <c r="C1611" s="239"/>
      <c r="D1611" s="240"/>
      <c r="E1611" s="239"/>
      <c r="F1611" s="241"/>
      <c r="G1611" s="239"/>
      <c r="H1611" s="290"/>
      <c r="I1611" s="239"/>
      <c r="J1611" s="290"/>
      <c r="K1611" s="243"/>
      <c r="L1611" s="290"/>
      <c r="M1611" s="243"/>
      <c r="N1611" s="290"/>
      <c r="O1611" s="292"/>
      <c r="P1611" s="170"/>
      <c r="Q1611" s="292"/>
      <c r="S1611" s="246"/>
      <c r="T1611" s="246"/>
      <c r="U1611" s="246"/>
      <c r="V1611" s="234"/>
      <c r="W1611" s="246"/>
      <c r="X1611" s="234"/>
      <c r="Y1611" s="246"/>
      <c r="Z1611" s="234"/>
      <c r="AA1611" s="246"/>
      <c r="AB1611" s="234"/>
      <c r="AC1611" s="246"/>
      <c r="AD1611" s="234"/>
      <c r="AE1611" s="246"/>
      <c r="AF1611" s="234"/>
      <c r="AG1611" s="246"/>
      <c r="AH1611" s="234"/>
      <c r="AI1611" s="246"/>
      <c r="AJ1611" s="246"/>
      <c r="AK1611" s="246"/>
      <c r="AL1611" s="246"/>
      <c r="AM1611" s="246"/>
      <c r="AN1611" s="246"/>
      <c r="AO1611" s="246"/>
      <c r="AP1611" s="246"/>
      <c r="AQ1611" s="246"/>
      <c r="AR1611" s="246"/>
      <c r="AS1611" s="246"/>
      <c r="AT1611" s="247"/>
      <c r="AU1611" s="247"/>
      <c r="AV1611" s="247"/>
      <c r="AW1611" s="247"/>
      <c r="AX1611" s="247"/>
      <c r="AY1611" s="247"/>
      <c r="AZ1611" s="247"/>
      <c r="BA1611" s="247"/>
      <c r="BB1611" s="247"/>
    </row>
    <row r="1612" spans="3:54" s="238" customFormat="1">
      <c r="C1612" s="239"/>
      <c r="D1612" s="240"/>
      <c r="E1612" s="239"/>
      <c r="F1612" s="241"/>
      <c r="G1612" s="239"/>
      <c r="H1612" s="290"/>
      <c r="I1612" s="239"/>
      <c r="J1612" s="290"/>
      <c r="K1612" s="243"/>
      <c r="L1612" s="290"/>
      <c r="M1612" s="243"/>
      <c r="N1612" s="290"/>
      <c r="O1612" s="292"/>
      <c r="P1612" s="170"/>
      <c r="Q1612" s="292"/>
      <c r="S1612" s="246"/>
      <c r="T1612" s="246"/>
      <c r="U1612" s="246"/>
      <c r="V1612" s="234"/>
      <c r="W1612" s="246"/>
      <c r="X1612" s="234"/>
      <c r="Y1612" s="246"/>
      <c r="Z1612" s="234"/>
      <c r="AA1612" s="246"/>
      <c r="AB1612" s="234"/>
      <c r="AC1612" s="246"/>
      <c r="AD1612" s="234"/>
      <c r="AE1612" s="246"/>
      <c r="AF1612" s="234"/>
      <c r="AG1612" s="246"/>
      <c r="AH1612" s="234"/>
      <c r="AI1612" s="246"/>
      <c r="AJ1612" s="246"/>
      <c r="AK1612" s="246"/>
      <c r="AL1612" s="246"/>
      <c r="AM1612" s="246"/>
      <c r="AN1612" s="246"/>
      <c r="AO1612" s="246"/>
      <c r="AP1612" s="246"/>
      <c r="AQ1612" s="246"/>
      <c r="AR1612" s="246"/>
      <c r="AS1612" s="246"/>
      <c r="AT1612" s="247"/>
      <c r="AU1612" s="247"/>
      <c r="AV1612" s="247"/>
      <c r="AW1612" s="247"/>
      <c r="AX1612" s="247"/>
      <c r="AY1612" s="247"/>
      <c r="AZ1612" s="247"/>
      <c r="BA1612" s="247"/>
      <c r="BB1612" s="247"/>
    </row>
    <row r="1613" spans="3:54" s="238" customFormat="1">
      <c r="C1613" s="239"/>
      <c r="D1613" s="240"/>
      <c r="E1613" s="239"/>
      <c r="F1613" s="241"/>
      <c r="G1613" s="239"/>
      <c r="H1613" s="290"/>
      <c r="I1613" s="239"/>
      <c r="J1613" s="290"/>
      <c r="K1613" s="243"/>
      <c r="L1613" s="290"/>
      <c r="M1613" s="243"/>
      <c r="N1613" s="290"/>
      <c r="O1613" s="292"/>
      <c r="P1613" s="170"/>
      <c r="Q1613" s="292"/>
      <c r="S1613" s="246"/>
      <c r="T1613" s="246"/>
      <c r="U1613" s="246"/>
      <c r="V1613" s="234"/>
      <c r="W1613" s="246"/>
      <c r="X1613" s="234"/>
      <c r="Y1613" s="246"/>
      <c r="Z1613" s="234"/>
      <c r="AA1613" s="246"/>
      <c r="AB1613" s="234"/>
      <c r="AC1613" s="246"/>
      <c r="AD1613" s="234"/>
      <c r="AE1613" s="246"/>
      <c r="AF1613" s="234"/>
      <c r="AG1613" s="246"/>
      <c r="AH1613" s="234"/>
      <c r="AI1613" s="246"/>
      <c r="AJ1613" s="246"/>
      <c r="AK1613" s="246"/>
      <c r="AL1613" s="246"/>
      <c r="AM1613" s="246"/>
      <c r="AN1613" s="246"/>
      <c r="AO1613" s="246"/>
      <c r="AP1613" s="246"/>
      <c r="AQ1613" s="246"/>
      <c r="AR1613" s="246"/>
      <c r="AS1613" s="246"/>
      <c r="AT1613" s="247"/>
      <c r="AU1613" s="247"/>
      <c r="AV1613" s="247"/>
      <c r="AW1613" s="247"/>
      <c r="AX1613" s="247"/>
      <c r="AY1613" s="247"/>
      <c r="AZ1613" s="247"/>
      <c r="BA1613" s="247"/>
      <c r="BB1613" s="247"/>
    </row>
    <row r="1614" spans="3:54" s="238" customFormat="1">
      <c r="C1614" s="239"/>
      <c r="D1614" s="240"/>
      <c r="E1614" s="239"/>
      <c r="F1614" s="241"/>
      <c r="G1614" s="239"/>
      <c r="H1614" s="290"/>
      <c r="I1614" s="239"/>
      <c r="J1614" s="290"/>
      <c r="K1614" s="243"/>
      <c r="L1614" s="290"/>
      <c r="M1614" s="243"/>
      <c r="N1614" s="290"/>
      <c r="O1614" s="292"/>
      <c r="P1614" s="170"/>
      <c r="Q1614" s="292"/>
      <c r="S1614" s="246"/>
      <c r="T1614" s="246"/>
      <c r="U1614" s="246"/>
      <c r="V1614" s="234"/>
      <c r="W1614" s="246"/>
      <c r="X1614" s="234"/>
      <c r="Y1614" s="246"/>
      <c r="Z1614" s="234"/>
      <c r="AA1614" s="246"/>
      <c r="AB1614" s="234"/>
      <c r="AC1614" s="246"/>
      <c r="AD1614" s="234"/>
      <c r="AE1614" s="246"/>
      <c r="AF1614" s="234"/>
      <c r="AG1614" s="246"/>
      <c r="AH1614" s="234"/>
      <c r="AI1614" s="246"/>
      <c r="AJ1614" s="246"/>
      <c r="AK1614" s="246"/>
      <c r="AL1614" s="246"/>
      <c r="AM1614" s="246"/>
      <c r="AN1614" s="246"/>
      <c r="AO1614" s="246"/>
      <c r="AP1614" s="246"/>
      <c r="AQ1614" s="246"/>
      <c r="AR1614" s="246"/>
      <c r="AS1614" s="246"/>
      <c r="AT1614" s="247"/>
      <c r="AU1614" s="247"/>
      <c r="AV1614" s="247"/>
      <c r="AW1614" s="247"/>
      <c r="AX1614" s="247"/>
      <c r="AY1614" s="247"/>
      <c r="AZ1614" s="247"/>
      <c r="BA1614" s="247"/>
      <c r="BB1614" s="247"/>
    </row>
    <row r="1615" spans="3:54" s="238" customFormat="1">
      <c r="C1615" s="239"/>
      <c r="D1615" s="240"/>
      <c r="E1615" s="239"/>
      <c r="F1615" s="241"/>
      <c r="G1615" s="239"/>
      <c r="H1615" s="290"/>
      <c r="I1615" s="239"/>
      <c r="J1615" s="290"/>
      <c r="K1615" s="243"/>
      <c r="L1615" s="290"/>
      <c r="M1615" s="243"/>
      <c r="N1615" s="290"/>
      <c r="O1615" s="292"/>
      <c r="P1615" s="170"/>
      <c r="Q1615" s="292"/>
      <c r="S1615" s="246"/>
      <c r="T1615" s="246"/>
      <c r="U1615" s="246"/>
      <c r="V1615" s="234"/>
      <c r="W1615" s="246"/>
      <c r="X1615" s="234"/>
      <c r="Y1615" s="246"/>
      <c r="Z1615" s="234"/>
      <c r="AA1615" s="246"/>
      <c r="AB1615" s="234"/>
      <c r="AC1615" s="246"/>
      <c r="AD1615" s="234"/>
      <c r="AE1615" s="246"/>
      <c r="AF1615" s="234"/>
      <c r="AG1615" s="246"/>
      <c r="AH1615" s="234"/>
      <c r="AI1615" s="246"/>
      <c r="AJ1615" s="246"/>
      <c r="AK1615" s="246"/>
      <c r="AL1615" s="246"/>
      <c r="AM1615" s="246"/>
      <c r="AN1615" s="246"/>
      <c r="AO1615" s="246"/>
      <c r="AP1615" s="246"/>
      <c r="AQ1615" s="246"/>
      <c r="AR1615" s="246"/>
      <c r="AS1615" s="246"/>
      <c r="AT1615" s="247"/>
      <c r="AU1615" s="247"/>
      <c r="AV1615" s="247"/>
      <c r="AW1615" s="247"/>
      <c r="AX1615" s="247"/>
      <c r="AY1615" s="247"/>
      <c r="AZ1615" s="247"/>
      <c r="BA1615" s="247"/>
      <c r="BB1615" s="247"/>
    </row>
    <row r="1616" spans="3:54" s="238" customFormat="1">
      <c r="C1616" s="239"/>
      <c r="D1616" s="240"/>
      <c r="E1616" s="239"/>
      <c r="F1616" s="241"/>
      <c r="G1616" s="239"/>
      <c r="H1616" s="290"/>
      <c r="I1616" s="239"/>
      <c r="J1616" s="290"/>
      <c r="K1616" s="243"/>
      <c r="L1616" s="290"/>
      <c r="M1616" s="243"/>
      <c r="N1616" s="290"/>
      <c r="O1616" s="292"/>
      <c r="P1616" s="170"/>
      <c r="Q1616" s="292"/>
      <c r="S1616" s="246"/>
      <c r="T1616" s="246"/>
      <c r="U1616" s="246"/>
      <c r="V1616" s="234"/>
      <c r="W1616" s="246"/>
      <c r="X1616" s="234"/>
      <c r="Y1616" s="246"/>
      <c r="Z1616" s="234"/>
      <c r="AA1616" s="246"/>
      <c r="AB1616" s="234"/>
      <c r="AC1616" s="246"/>
      <c r="AD1616" s="234"/>
      <c r="AE1616" s="246"/>
      <c r="AF1616" s="234"/>
      <c r="AG1616" s="246"/>
      <c r="AH1616" s="234"/>
      <c r="AI1616" s="246"/>
      <c r="AJ1616" s="246"/>
      <c r="AK1616" s="246"/>
      <c r="AL1616" s="246"/>
      <c r="AM1616" s="246"/>
      <c r="AN1616" s="246"/>
      <c r="AO1616" s="246"/>
      <c r="AP1616" s="246"/>
      <c r="AQ1616" s="246"/>
      <c r="AR1616" s="246"/>
      <c r="AS1616" s="246"/>
      <c r="AT1616" s="247"/>
      <c r="AU1616" s="247"/>
      <c r="AV1616" s="247"/>
      <c r="AW1616" s="247"/>
      <c r="AX1616" s="247"/>
      <c r="AY1616" s="247"/>
      <c r="AZ1616" s="247"/>
      <c r="BA1616" s="247"/>
      <c r="BB1616" s="247"/>
    </row>
    <row r="1617" spans="3:54" s="238" customFormat="1">
      <c r="C1617" s="239"/>
      <c r="D1617" s="240"/>
      <c r="E1617" s="239"/>
      <c r="F1617" s="241"/>
      <c r="G1617" s="239"/>
      <c r="H1617" s="290"/>
      <c r="I1617" s="239"/>
      <c r="J1617" s="290"/>
      <c r="K1617" s="243"/>
      <c r="L1617" s="290"/>
      <c r="M1617" s="243"/>
      <c r="N1617" s="290"/>
      <c r="O1617" s="292"/>
      <c r="P1617" s="170"/>
      <c r="Q1617" s="292"/>
      <c r="S1617" s="246"/>
      <c r="T1617" s="246"/>
      <c r="U1617" s="246"/>
      <c r="V1617" s="234"/>
      <c r="W1617" s="246"/>
      <c r="X1617" s="234"/>
      <c r="Y1617" s="246"/>
      <c r="Z1617" s="234"/>
      <c r="AA1617" s="246"/>
      <c r="AB1617" s="234"/>
      <c r="AC1617" s="246"/>
      <c r="AD1617" s="234"/>
      <c r="AE1617" s="246"/>
      <c r="AF1617" s="234"/>
      <c r="AG1617" s="246"/>
      <c r="AH1617" s="234"/>
      <c r="AI1617" s="246"/>
      <c r="AJ1617" s="246"/>
      <c r="AK1617" s="246"/>
      <c r="AL1617" s="246"/>
      <c r="AM1617" s="246"/>
      <c r="AN1617" s="246"/>
      <c r="AO1617" s="246"/>
      <c r="AP1617" s="246"/>
      <c r="AQ1617" s="246"/>
      <c r="AR1617" s="246"/>
      <c r="AS1617" s="246"/>
      <c r="AT1617" s="247"/>
      <c r="AU1617" s="247"/>
      <c r="AV1617" s="247"/>
      <c r="AW1617" s="247"/>
      <c r="AX1617" s="247"/>
      <c r="AY1617" s="247"/>
      <c r="AZ1617" s="247"/>
      <c r="BA1617" s="247"/>
      <c r="BB1617" s="247"/>
    </row>
    <row r="1618" spans="3:54" s="238" customFormat="1">
      <c r="C1618" s="239"/>
      <c r="D1618" s="240"/>
      <c r="E1618" s="239"/>
      <c r="F1618" s="241"/>
      <c r="G1618" s="239"/>
      <c r="H1618" s="290"/>
      <c r="I1618" s="239"/>
      <c r="J1618" s="290"/>
      <c r="K1618" s="243"/>
      <c r="L1618" s="290"/>
      <c r="M1618" s="243"/>
      <c r="N1618" s="290"/>
      <c r="O1618" s="292"/>
      <c r="P1618" s="170"/>
      <c r="Q1618" s="292"/>
      <c r="S1618" s="246"/>
      <c r="T1618" s="246"/>
      <c r="U1618" s="246"/>
      <c r="V1618" s="234"/>
      <c r="W1618" s="246"/>
      <c r="X1618" s="234"/>
      <c r="Y1618" s="246"/>
      <c r="Z1618" s="234"/>
      <c r="AA1618" s="246"/>
      <c r="AB1618" s="234"/>
      <c r="AC1618" s="246"/>
      <c r="AD1618" s="234"/>
      <c r="AE1618" s="246"/>
      <c r="AF1618" s="234"/>
      <c r="AG1618" s="246"/>
      <c r="AH1618" s="234"/>
      <c r="AI1618" s="246"/>
      <c r="AJ1618" s="246"/>
      <c r="AK1618" s="246"/>
      <c r="AL1618" s="246"/>
      <c r="AM1618" s="246"/>
      <c r="AN1618" s="246"/>
      <c r="AO1618" s="246"/>
      <c r="AP1618" s="246"/>
      <c r="AQ1618" s="246"/>
      <c r="AR1618" s="246"/>
      <c r="AS1618" s="246"/>
      <c r="AT1618" s="247"/>
      <c r="AU1618" s="247"/>
      <c r="AV1618" s="247"/>
      <c r="AW1618" s="247"/>
      <c r="AX1618" s="247"/>
      <c r="AY1618" s="247"/>
      <c r="AZ1618" s="247"/>
      <c r="BA1618" s="247"/>
      <c r="BB1618" s="247"/>
    </row>
    <row r="1619" spans="3:54" s="238" customFormat="1">
      <c r="C1619" s="239"/>
      <c r="D1619" s="240"/>
      <c r="E1619" s="239"/>
      <c r="F1619" s="241"/>
      <c r="G1619" s="239"/>
      <c r="H1619" s="290"/>
      <c r="I1619" s="239"/>
      <c r="J1619" s="290"/>
      <c r="K1619" s="243"/>
      <c r="L1619" s="290"/>
      <c r="M1619" s="243"/>
      <c r="N1619" s="290"/>
      <c r="O1619" s="292"/>
      <c r="P1619" s="170"/>
      <c r="Q1619" s="292"/>
      <c r="S1619" s="246"/>
      <c r="T1619" s="246"/>
      <c r="U1619" s="246"/>
      <c r="V1619" s="234"/>
      <c r="W1619" s="246"/>
      <c r="X1619" s="234"/>
      <c r="Y1619" s="246"/>
      <c r="Z1619" s="234"/>
      <c r="AA1619" s="246"/>
      <c r="AB1619" s="234"/>
      <c r="AC1619" s="246"/>
      <c r="AD1619" s="234"/>
      <c r="AE1619" s="246"/>
      <c r="AF1619" s="234"/>
      <c r="AG1619" s="246"/>
      <c r="AH1619" s="234"/>
      <c r="AI1619" s="246"/>
      <c r="AJ1619" s="246"/>
      <c r="AK1619" s="246"/>
      <c r="AL1619" s="246"/>
      <c r="AM1619" s="246"/>
      <c r="AN1619" s="246"/>
      <c r="AO1619" s="246"/>
      <c r="AP1619" s="246"/>
      <c r="AQ1619" s="246"/>
      <c r="AR1619" s="246"/>
      <c r="AS1619" s="246"/>
      <c r="AT1619" s="247"/>
      <c r="AU1619" s="247"/>
      <c r="AV1619" s="247"/>
      <c r="AW1619" s="247"/>
      <c r="AX1619" s="247"/>
      <c r="AY1619" s="247"/>
      <c r="AZ1619" s="247"/>
      <c r="BA1619" s="247"/>
      <c r="BB1619" s="247"/>
    </row>
    <row r="1620" spans="3:54" s="238" customFormat="1">
      <c r="C1620" s="239"/>
      <c r="D1620" s="240"/>
      <c r="E1620" s="239"/>
      <c r="F1620" s="241"/>
      <c r="G1620" s="239"/>
      <c r="H1620" s="290"/>
      <c r="I1620" s="239"/>
      <c r="J1620" s="290"/>
      <c r="K1620" s="243"/>
      <c r="L1620" s="290"/>
      <c r="M1620" s="243"/>
      <c r="N1620" s="290"/>
      <c r="O1620" s="292"/>
      <c r="P1620" s="170"/>
      <c r="Q1620" s="292"/>
      <c r="S1620" s="246"/>
      <c r="T1620" s="246"/>
      <c r="U1620" s="246"/>
      <c r="V1620" s="234"/>
      <c r="W1620" s="246"/>
      <c r="X1620" s="234"/>
      <c r="Y1620" s="246"/>
      <c r="Z1620" s="234"/>
      <c r="AA1620" s="246"/>
      <c r="AB1620" s="234"/>
      <c r="AC1620" s="246"/>
      <c r="AD1620" s="234"/>
      <c r="AE1620" s="246"/>
      <c r="AF1620" s="234"/>
      <c r="AG1620" s="246"/>
      <c r="AH1620" s="234"/>
      <c r="AI1620" s="246"/>
      <c r="AJ1620" s="246"/>
      <c r="AK1620" s="246"/>
      <c r="AL1620" s="246"/>
      <c r="AM1620" s="246"/>
      <c r="AN1620" s="246"/>
      <c r="AO1620" s="246"/>
      <c r="AP1620" s="246"/>
      <c r="AQ1620" s="246"/>
      <c r="AR1620" s="246"/>
      <c r="AS1620" s="246"/>
      <c r="AT1620" s="247"/>
      <c r="AU1620" s="247"/>
      <c r="AV1620" s="247"/>
      <c r="AW1620" s="247"/>
      <c r="AX1620" s="247"/>
      <c r="AY1620" s="247"/>
      <c r="AZ1620" s="247"/>
      <c r="BA1620" s="247"/>
      <c r="BB1620" s="247"/>
    </row>
    <row r="1621" spans="3:54" s="238" customFormat="1">
      <c r="C1621" s="239"/>
      <c r="D1621" s="240"/>
      <c r="E1621" s="239"/>
      <c r="F1621" s="241"/>
      <c r="G1621" s="239"/>
      <c r="H1621" s="290"/>
      <c r="I1621" s="239"/>
      <c r="J1621" s="290"/>
      <c r="K1621" s="243"/>
      <c r="L1621" s="290"/>
      <c r="M1621" s="243"/>
      <c r="N1621" s="290"/>
      <c r="O1621" s="292"/>
      <c r="P1621" s="170"/>
      <c r="Q1621" s="292"/>
      <c r="S1621" s="246"/>
      <c r="T1621" s="246"/>
      <c r="U1621" s="246"/>
      <c r="V1621" s="234"/>
      <c r="W1621" s="246"/>
      <c r="X1621" s="234"/>
      <c r="Y1621" s="246"/>
      <c r="Z1621" s="234"/>
      <c r="AA1621" s="246"/>
      <c r="AB1621" s="234"/>
      <c r="AC1621" s="246"/>
      <c r="AD1621" s="234"/>
      <c r="AE1621" s="246"/>
      <c r="AF1621" s="234"/>
      <c r="AG1621" s="246"/>
      <c r="AH1621" s="234"/>
      <c r="AI1621" s="246"/>
      <c r="AJ1621" s="246"/>
      <c r="AK1621" s="246"/>
      <c r="AL1621" s="246"/>
      <c r="AM1621" s="246"/>
      <c r="AN1621" s="246"/>
      <c r="AO1621" s="246"/>
      <c r="AP1621" s="246"/>
      <c r="AQ1621" s="246"/>
      <c r="AR1621" s="246"/>
      <c r="AS1621" s="246"/>
      <c r="AT1621" s="247"/>
      <c r="AU1621" s="247"/>
      <c r="AV1621" s="247"/>
      <c r="AW1621" s="247"/>
      <c r="AX1621" s="247"/>
      <c r="AY1621" s="247"/>
      <c r="AZ1621" s="247"/>
      <c r="BA1621" s="247"/>
      <c r="BB1621" s="247"/>
    </row>
    <row r="1622" spans="3:54" s="238" customFormat="1">
      <c r="C1622" s="239"/>
      <c r="D1622" s="240"/>
      <c r="E1622" s="239"/>
      <c r="F1622" s="241"/>
      <c r="G1622" s="239"/>
      <c r="H1622" s="290"/>
      <c r="I1622" s="239"/>
      <c r="J1622" s="290"/>
      <c r="K1622" s="243"/>
      <c r="L1622" s="290"/>
      <c r="M1622" s="243"/>
      <c r="N1622" s="290"/>
      <c r="O1622" s="292"/>
      <c r="P1622" s="170"/>
      <c r="Q1622" s="292"/>
      <c r="S1622" s="246"/>
      <c r="T1622" s="246"/>
      <c r="U1622" s="246"/>
      <c r="V1622" s="234"/>
      <c r="W1622" s="246"/>
      <c r="X1622" s="234"/>
      <c r="Y1622" s="246"/>
      <c r="Z1622" s="234"/>
      <c r="AA1622" s="246"/>
      <c r="AB1622" s="234"/>
      <c r="AC1622" s="246"/>
      <c r="AD1622" s="234"/>
      <c r="AE1622" s="246"/>
      <c r="AF1622" s="234"/>
      <c r="AG1622" s="246"/>
      <c r="AH1622" s="234"/>
      <c r="AI1622" s="246"/>
      <c r="AJ1622" s="246"/>
      <c r="AK1622" s="246"/>
      <c r="AL1622" s="246"/>
      <c r="AM1622" s="246"/>
      <c r="AN1622" s="246"/>
      <c r="AO1622" s="246"/>
      <c r="AP1622" s="246"/>
      <c r="AQ1622" s="246"/>
      <c r="AR1622" s="246"/>
      <c r="AS1622" s="246"/>
      <c r="AT1622" s="247"/>
      <c r="AU1622" s="247"/>
      <c r="AV1622" s="247"/>
      <c r="AW1622" s="247"/>
      <c r="AX1622" s="247"/>
      <c r="AY1622" s="247"/>
      <c r="AZ1622" s="247"/>
      <c r="BA1622" s="247"/>
      <c r="BB1622" s="247"/>
    </row>
    <row r="1623" spans="3:54" s="238" customFormat="1">
      <c r="C1623" s="239"/>
      <c r="D1623" s="240"/>
      <c r="E1623" s="239"/>
      <c r="F1623" s="241"/>
      <c r="G1623" s="239"/>
      <c r="H1623" s="290"/>
      <c r="I1623" s="239"/>
      <c r="J1623" s="290"/>
      <c r="K1623" s="243"/>
      <c r="L1623" s="290"/>
      <c r="M1623" s="243"/>
      <c r="N1623" s="290"/>
      <c r="O1623" s="292"/>
      <c r="P1623" s="170"/>
      <c r="Q1623" s="292"/>
      <c r="S1623" s="246"/>
      <c r="T1623" s="246"/>
      <c r="U1623" s="246"/>
      <c r="V1623" s="234"/>
      <c r="W1623" s="246"/>
      <c r="X1623" s="234"/>
      <c r="Y1623" s="246"/>
      <c r="Z1623" s="234"/>
      <c r="AA1623" s="246"/>
      <c r="AB1623" s="234"/>
      <c r="AC1623" s="246"/>
      <c r="AD1623" s="234"/>
      <c r="AE1623" s="246"/>
      <c r="AF1623" s="234"/>
      <c r="AG1623" s="246"/>
      <c r="AH1623" s="234"/>
      <c r="AI1623" s="246"/>
      <c r="AJ1623" s="246"/>
      <c r="AK1623" s="246"/>
      <c r="AL1623" s="246"/>
      <c r="AM1623" s="246"/>
      <c r="AN1623" s="246"/>
      <c r="AO1623" s="246"/>
      <c r="AP1623" s="246"/>
      <c r="AQ1623" s="246"/>
      <c r="AR1623" s="246"/>
      <c r="AS1623" s="246"/>
      <c r="AT1623" s="247"/>
      <c r="AU1623" s="247"/>
      <c r="AV1623" s="247"/>
      <c r="AW1623" s="247"/>
      <c r="AX1623" s="247"/>
      <c r="AY1623" s="247"/>
      <c r="AZ1623" s="247"/>
      <c r="BA1623" s="247"/>
      <c r="BB1623" s="247"/>
    </row>
    <row r="1624" spans="3:54" s="238" customFormat="1">
      <c r="C1624" s="239"/>
      <c r="D1624" s="240"/>
      <c r="E1624" s="239"/>
      <c r="F1624" s="241"/>
      <c r="G1624" s="239"/>
      <c r="H1624" s="290"/>
      <c r="I1624" s="239"/>
      <c r="J1624" s="290"/>
      <c r="K1624" s="243"/>
      <c r="L1624" s="290"/>
      <c r="M1624" s="243"/>
      <c r="N1624" s="290"/>
      <c r="O1624" s="292"/>
      <c r="P1624" s="170"/>
      <c r="Q1624" s="292"/>
      <c r="S1624" s="246"/>
      <c r="T1624" s="246"/>
      <c r="U1624" s="246"/>
      <c r="V1624" s="234"/>
      <c r="W1624" s="246"/>
      <c r="X1624" s="234"/>
      <c r="Y1624" s="246"/>
      <c r="Z1624" s="234"/>
      <c r="AA1624" s="246"/>
      <c r="AB1624" s="234"/>
      <c r="AC1624" s="246"/>
      <c r="AD1624" s="234"/>
      <c r="AE1624" s="246"/>
      <c r="AF1624" s="234"/>
      <c r="AG1624" s="246"/>
      <c r="AH1624" s="234"/>
      <c r="AI1624" s="246"/>
      <c r="AJ1624" s="246"/>
      <c r="AK1624" s="246"/>
      <c r="AL1624" s="246"/>
      <c r="AM1624" s="246"/>
      <c r="AN1624" s="246"/>
      <c r="AO1624" s="246"/>
      <c r="AP1624" s="246"/>
      <c r="AQ1624" s="246"/>
      <c r="AR1624" s="246"/>
      <c r="AS1624" s="246"/>
      <c r="AT1624" s="247"/>
      <c r="AU1624" s="247"/>
      <c r="AV1624" s="247"/>
      <c r="AW1624" s="247"/>
      <c r="AX1624" s="247"/>
      <c r="AY1624" s="247"/>
      <c r="AZ1624" s="247"/>
      <c r="BA1624" s="247"/>
      <c r="BB1624" s="247"/>
    </row>
    <row r="1625" spans="3:54" s="238" customFormat="1">
      <c r="C1625" s="239"/>
      <c r="D1625" s="240"/>
      <c r="E1625" s="239"/>
      <c r="F1625" s="241"/>
      <c r="G1625" s="239"/>
      <c r="H1625" s="290"/>
      <c r="I1625" s="239"/>
      <c r="J1625" s="290"/>
      <c r="K1625" s="243"/>
      <c r="L1625" s="290"/>
      <c r="M1625" s="243"/>
      <c r="N1625" s="290"/>
      <c r="O1625" s="292"/>
      <c r="P1625" s="170"/>
      <c r="Q1625" s="292"/>
      <c r="S1625" s="246"/>
      <c r="T1625" s="246"/>
      <c r="U1625" s="246"/>
      <c r="V1625" s="234"/>
      <c r="W1625" s="246"/>
      <c r="X1625" s="234"/>
      <c r="Y1625" s="246"/>
      <c r="Z1625" s="234"/>
      <c r="AA1625" s="246"/>
      <c r="AB1625" s="234"/>
      <c r="AC1625" s="246"/>
      <c r="AD1625" s="234"/>
      <c r="AE1625" s="246"/>
      <c r="AF1625" s="234"/>
      <c r="AG1625" s="246"/>
      <c r="AH1625" s="234"/>
      <c r="AI1625" s="246"/>
      <c r="AJ1625" s="246"/>
      <c r="AK1625" s="246"/>
      <c r="AL1625" s="246"/>
      <c r="AM1625" s="246"/>
      <c r="AN1625" s="246"/>
      <c r="AO1625" s="246"/>
      <c r="AP1625" s="246"/>
      <c r="AQ1625" s="246"/>
      <c r="AR1625" s="246"/>
      <c r="AS1625" s="246"/>
      <c r="AT1625" s="247"/>
      <c r="AU1625" s="247"/>
      <c r="AV1625" s="247"/>
      <c r="AW1625" s="247"/>
      <c r="AX1625" s="247"/>
      <c r="AY1625" s="247"/>
      <c r="AZ1625" s="247"/>
      <c r="BA1625" s="247"/>
      <c r="BB1625" s="247"/>
    </row>
    <row r="1626" spans="3:54" s="238" customFormat="1">
      <c r="C1626" s="239"/>
      <c r="D1626" s="240"/>
      <c r="E1626" s="239"/>
      <c r="F1626" s="241"/>
      <c r="G1626" s="239"/>
      <c r="H1626" s="290"/>
      <c r="I1626" s="239"/>
      <c r="J1626" s="290"/>
      <c r="K1626" s="243"/>
      <c r="L1626" s="290"/>
      <c r="M1626" s="243"/>
      <c r="N1626" s="290"/>
      <c r="O1626" s="292"/>
      <c r="P1626" s="170"/>
      <c r="Q1626" s="292"/>
      <c r="S1626" s="246"/>
      <c r="T1626" s="246"/>
      <c r="U1626" s="246"/>
      <c r="V1626" s="234"/>
      <c r="W1626" s="246"/>
      <c r="X1626" s="234"/>
      <c r="Y1626" s="246"/>
      <c r="Z1626" s="234"/>
      <c r="AA1626" s="246"/>
      <c r="AB1626" s="234"/>
      <c r="AC1626" s="246"/>
      <c r="AD1626" s="234"/>
      <c r="AE1626" s="246"/>
      <c r="AF1626" s="234"/>
      <c r="AG1626" s="246"/>
      <c r="AH1626" s="234"/>
      <c r="AI1626" s="246"/>
      <c r="AJ1626" s="246"/>
      <c r="AK1626" s="246"/>
      <c r="AL1626" s="246"/>
      <c r="AM1626" s="246"/>
      <c r="AN1626" s="246"/>
      <c r="AO1626" s="246"/>
      <c r="AP1626" s="246"/>
      <c r="AQ1626" s="246"/>
      <c r="AR1626" s="246"/>
      <c r="AS1626" s="246"/>
      <c r="AT1626" s="247"/>
      <c r="AU1626" s="247"/>
      <c r="AV1626" s="247"/>
      <c r="AW1626" s="247"/>
      <c r="AX1626" s="247"/>
      <c r="AY1626" s="247"/>
      <c r="AZ1626" s="247"/>
      <c r="BA1626" s="247"/>
      <c r="BB1626" s="247"/>
    </row>
    <row r="1627" spans="3:54" s="238" customFormat="1">
      <c r="C1627" s="239"/>
      <c r="D1627" s="240"/>
      <c r="E1627" s="239"/>
      <c r="F1627" s="241"/>
      <c r="G1627" s="239"/>
      <c r="H1627" s="290"/>
      <c r="I1627" s="239"/>
      <c r="J1627" s="290"/>
      <c r="K1627" s="243"/>
      <c r="L1627" s="290"/>
      <c r="M1627" s="243"/>
      <c r="N1627" s="290"/>
      <c r="O1627" s="292"/>
      <c r="P1627" s="170"/>
      <c r="Q1627" s="292"/>
      <c r="S1627" s="246"/>
      <c r="T1627" s="246"/>
      <c r="U1627" s="246"/>
      <c r="V1627" s="234"/>
      <c r="W1627" s="246"/>
      <c r="X1627" s="234"/>
      <c r="Y1627" s="246"/>
      <c r="Z1627" s="234"/>
      <c r="AA1627" s="246"/>
      <c r="AB1627" s="234"/>
      <c r="AC1627" s="246"/>
      <c r="AD1627" s="234"/>
      <c r="AE1627" s="246"/>
      <c r="AF1627" s="234"/>
      <c r="AG1627" s="246"/>
      <c r="AH1627" s="234"/>
      <c r="AI1627" s="246"/>
      <c r="AJ1627" s="246"/>
      <c r="AK1627" s="246"/>
      <c r="AL1627" s="246"/>
      <c r="AM1627" s="246"/>
      <c r="AN1627" s="246"/>
      <c r="AO1627" s="246"/>
      <c r="AP1627" s="246"/>
      <c r="AQ1627" s="246"/>
      <c r="AR1627" s="246"/>
      <c r="AS1627" s="246"/>
      <c r="AT1627" s="247"/>
      <c r="AU1627" s="247"/>
      <c r="AV1627" s="247"/>
      <c r="AW1627" s="247"/>
      <c r="AX1627" s="247"/>
      <c r="AY1627" s="247"/>
      <c r="AZ1627" s="247"/>
      <c r="BA1627" s="247"/>
      <c r="BB1627" s="247"/>
    </row>
    <row r="1628" spans="3:54" s="238" customFormat="1">
      <c r="C1628" s="239"/>
      <c r="D1628" s="240"/>
      <c r="E1628" s="239"/>
      <c r="F1628" s="241"/>
      <c r="G1628" s="239"/>
      <c r="H1628" s="290"/>
      <c r="I1628" s="239"/>
      <c r="J1628" s="290"/>
      <c r="K1628" s="243"/>
      <c r="L1628" s="290"/>
      <c r="M1628" s="243"/>
      <c r="N1628" s="290"/>
      <c r="O1628" s="292"/>
      <c r="P1628" s="170"/>
      <c r="Q1628" s="292"/>
      <c r="S1628" s="246"/>
      <c r="T1628" s="246"/>
      <c r="U1628" s="246"/>
      <c r="V1628" s="234"/>
      <c r="W1628" s="246"/>
      <c r="X1628" s="234"/>
      <c r="Y1628" s="246"/>
      <c r="Z1628" s="234"/>
      <c r="AA1628" s="246"/>
      <c r="AB1628" s="234"/>
      <c r="AC1628" s="246"/>
      <c r="AD1628" s="234"/>
      <c r="AE1628" s="246"/>
      <c r="AF1628" s="234"/>
      <c r="AG1628" s="246"/>
      <c r="AH1628" s="234"/>
      <c r="AI1628" s="246"/>
      <c r="AJ1628" s="246"/>
      <c r="AK1628" s="246"/>
      <c r="AL1628" s="246"/>
      <c r="AM1628" s="246"/>
      <c r="AN1628" s="246"/>
      <c r="AO1628" s="246"/>
      <c r="AP1628" s="246"/>
      <c r="AQ1628" s="246"/>
      <c r="AR1628" s="246"/>
      <c r="AS1628" s="246"/>
      <c r="AT1628" s="247"/>
      <c r="AU1628" s="247"/>
      <c r="AV1628" s="247"/>
      <c r="AW1628" s="247"/>
      <c r="AX1628" s="247"/>
      <c r="AY1628" s="247"/>
      <c r="AZ1628" s="247"/>
      <c r="BA1628" s="247"/>
      <c r="BB1628" s="247"/>
    </row>
    <row r="1629" spans="3:54" s="238" customFormat="1">
      <c r="C1629" s="239"/>
      <c r="D1629" s="240"/>
      <c r="E1629" s="239"/>
      <c r="F1629" s="241"/>
      <c r="G1629" s="239"/>
      <c r="H1629" s="290"/>
      <c r="I1629" s="239"/>
      <c r="J1629" s="290"/>
      <c r="K1629" s="243"/>
      <c r="L1629" s="290"/>
      <c r="M1629" s="243"/>
      <c r="N1629" s="290"/>
      <c r="O1629" s="292"/>
      <c r="P1629" s="170"/>
      <c r="Q1629" s="292"/>
      <c r="S1629" s="246"/>
      <c r="T1629" s="246"/>
      <c r="U1629" s="246"/>
      <c r="V1629" s="234"/>
      <c r="W1629" s="246"/>
      <c r="X1629" s="234"/>
      <c r="Y1629" s="246"/>
      <c r="Z1629" s="234"/>
      <c r="AA1629" s="246"/>
      <c r="AB1629" s="234"/>
      <c r="AC1629" s="246"/>
      <c r="AD1629" s="234"/>
      <c r="AE1629" s="246"/>
      <c r="AF1629" s="234"/>
      <c r="AG1629" s="246"/>
      <c r="AH1629" s="234"/>
      <c r="AI1629" s="246"/>
      <c r="AJ1629" s="246"/>
      <c r="AK1629" s="246"/>
      <c r="AL1629" s="246"/>
      <c r="AM1629" s="246"/>
      <c r="AN1629" s="246"/>
      <c r="AO1629" s="246"/>
      <c r="AP1629" s="246"/>
      <c r="AQ1629" s="246"/>
      <c r="AR1629" s="246"/>
      <c r="AS1629" s="246"/>
      <c r="AT1629" s="247"/>
      <c r="AU1629" s="247"/>
      <c r="AV1629" s="247"/>
      <c r="AW1629" s="247"/>
      <c r="AX1629" s="247"/>
      <c r="AY1629" s="247"/>
      <c r="AZ1629" s="247"/>
      <c r="BA1629" s="247"/>
      <c r="BB1629" s="247"/>
    </row>
    <row r="1630" spans="3:54" s="238" customFormat="1">
      <c r="C1630" s="239"/>
      <c r="D1630" s="240"/>
      <c r="E1630" s="239"/>
      <c r="F1630" s="241"/>
      <c r="G1630" s="239"/>
      <c r="H1630" s="290"/>
      <c r="I1630" s="239"/>
      <c r="J1630" s="290"/>
      <c r="K1630" s="243"/>
      <c r="L1630" s="290"/>
      <c r="M1630" s="243"/>
      <c r="N1630" s="290"/>
      <c r="O1630" s="292"/>
      <c r="P1630" s="170"/>
      <c r="Q1630" s="292"/>
      <c r="S1630" s="246"/>
      <c r="T1630" s="246"/>
      <c r="U1630" s="246"/>
      <c r="V1630" s="234"/>
      <c r="W1630" s="246"/>
      <c r="X1630" s="234"/>
      <c r="Y1630" s="246"/>
      <c r="Z1630" s="234"/>
      <c r="AA1630" s="246"/>
      <c r="AB1630" s="234"/>
      <c r="AC1630" s="246"/>
      <c r="AD1630" s="234"/>
      <c r="AE1630" s="246"/>
      <c r="AF1630" s="234"/>
      <c r="AG1630" s="246"/>
      <c r="AH1630" s="234"/>
      <c r="AI1630" s="246"/>
      <c r="AJ1630" s="246"/>
      <c r="AK1630" s="246"/>
      <c r="AL1630" s="246"/>
      <c r="AM1630" s="246"/>
      <c r="AN1630" s="246"/>
      <c r="AO1630" s="246"/>
      <c r="AP1630" s="246"/>
      <c r="AQ1630" s="246"/>
      <c r="AR1630" s="246"/>
      <c r="AS1630" s="246"/>
      <c r="AT1630" s="247"/>
      <c r="AU1630" s="247"/>
      <c r="AV1630" s="247"/>
      <c r="AW1630" s="247"/>
      <c r="AX1630" s="247"/>
      <c r="AY1630" s="247"/>
      <c r="AZ1630" s="247"/>
      <c r="BA1630" s="247"/>
      <c r="BB1630" s="247"/>
    </row>
    <row r="1631" spans="3:54" s="238" customFormat="1">
      <c r="C1631" s="239"/>
      <c r="D1631" s="240"/>
      <c r="E1631" s="239"/>
      <c r="F1631" s="241"/>
      <c r="G1631" s="239"/>
      <c r="H1631" s="290"/>
      <c r="I1631" s="239"/>
      <c r="J1631" s="290"/>
      <c r="K1631" s="243"/>
      <c r="L1631" s="290"/>
      <c r="M1631" s="243"/>
      <c r="N1631" s="290"/>
      <c r="O1631" s="292"/>
      <c r="P1631" s="170"/>
      <c r="Q1631" s="292"/>
      <c r="S1631" s="246"/>
      <c r="T1631" s="246"/>
      <c r="U1631" s="246"/>
      <c r="V1631" s="234"/>
      <c r="W1631" s="246"/>
      <c r="X1631" s="234"/>
      <c r="Y1631" s="246"/>
      <c r="Z1631" s="234"/>
      <c r="AA1631" s="246"/>
      <c r="AB1631" s="234"/>
      <c r="AC1631" s="246"/>
      <c r="AD1631" s="234"/>
      <c r="AE1631" s="246"/>
      <c r="AF1631" s="234"/>
      <c r="AG1631" s="246"/>
      <c r="AH1631" s="234"/>
      <c r="AI1631" s="246"/>
      <c r="AJ1631" s="246"/>
      <c r="AK1631" s="246"/>
      <c r="AL1631" s="246"/>
      <c r="AM1631" s="246"/>
      <c r="AN1631" s="246"/>
      <c r="AO1631" s="246"/>
      <c r="AP1631" s="246"/>
      <c r="AQ1631" s="246"/>
      <c r="AR1631" s="246"/>
      <c r="AS1631" s="246"/>
      <c r="AT1631" s="247"/>
      <c r="AU1631" s="247"/>
      <c r="AV1631" s="247"/>
      <c r="AW1631" s="247"/>
      <c r="AX1631" s="247"/>
      <c r="AY1631" s="247"/>
      <c r="AZ1631" s="247"/>
      <c r="BA1631" s="247"/>
      <c r="BB1631" s="247"/>
    </row>
    <row r="1632" spans="3:54" s="238" customFormat="1">
      <c r="C1632" s="239"/>
      <c r="D1632" s="240"/>
      <c r="E1632" s="239"/>
      <c r="F1632" s="241"/>
      <c r="G1632" s="239"/>
      <c r="H1632" s="290"/>
      <c r="I1632" s="239"/>
      <c r="J1632" s="290"/>
      <c r="K1632" s="243"/>
      <c r="L1632" s="290"/>
      <c r="M1632" s="243"/>
      <c r="N1632" s="290"/>
      <c r="O1632" s="292"/>
      <c r="P1632" s="170"/>
      <c r="Q1632" s="292"/>
      <c r="S1632" s="246"/>
      <c r="T1632" s="246"/>
      <c r="U1632" s="246"/>
      <c r="V1632" s="234"/>
      <c r="W1632" s="246"/>
      <c r="X1632" s="234"/>
      <c r="Y1632" s="246"/>
      <c r="Z1632" s="234"/>
      <c r="AA1632" s="246"/>
      <c r="AB1632" s="234"/>
      <c r="AC1632" s="246"/>
      <c r="AD1632" s="234"/>
      <c r="AE1632" s="246"/>
      <c r="AF1632" s="234"/>
      <c r="AG1632" s="246"/>
      <c r="AH1632" s="234"/>
      <c r="AI1632" s="246"/>
      <c r="AJ1632" s="246"/>
      <c r="AK1632" s="246"/>
      <c r="AL1632" s="246"/>
      <c r="AM1632" s="246"/>
      <c r="AN1632" s="246"/>
      <c r="AO1632" s="246"/>
      <c r="AP1632" s="246"/>
      <c r="AQ1632" s="246"/>
      <c r="AR1632" s="246"/>
      <c r="AS1632" s="246"/>
      <c r="AT1632" s="247"/>
      <c r="AU1632" s="247"/>
      <c r="AV1632" s="247"/>
      <c r="AW1632" s="247"/>
      <c r="AX1632" s="247"/>
      <c r="AY1632" s="247"/>
      <c r="AZ1632" s="247"/>
      <c r="BA1632" s="247"/>
      <c r="BB1632" s="247"/>
    </row>
    <row r="1633" spans="3:54" s="238" customFormat="1">
      <c r="C1633" s="239"/>
      <c r="D1633" s="240"/>
      <c r="E1633" s="239"/>
      <c r="F1633" s="241"/>
      <c r="G1633" s="239"/>
      <c r="H1633" s="290"/>
      <c r="I1633" s="239"/>
      <c r="J1633" s="290"/>
      <c r="K1633" s="243"/>
      <c r="L1633" s="290"/>
      <c r="M1633" s="243"/>
      <c r="N1633" s="290"/>
      <c r="O1633" s="292"/>
      <c r="P1633" s="170"/>
      <c r="Q1633" s="292"/>
      <c r="S1633" s="246"/>
      <c r="T1633" s="246"/>
      <c r="U1633" s="246"/>
      <c r="V1633" s="234"/>
      <c r="W1633" s="246"/>
      <c r="X1633" s="234"/>
      <c r="Y1633" s="246"/>
      <c r="Z1633" s="234"/>
      <c r="AA1633" s="246"/>
      <c r="AB1633" s="234"/>
      <c r="AC1633" s="246"/>
      <c r="AD1633" s="234"/>
      <c r="AE1633" s="246"/>
      <c r="AF1633" s="234"/>
      <c r="AG1633" s="246"/>
      <c r="AH1633" s="234"/>
      <c r="AI1633" s="246"/>
      <c r="AJ1633" s="246"/>
      <c r="AK1633" s="246"/>
      <c r="AL1633" s="246"/>
      <c r="AM1633" s="246"/>
      <c r="AN1633" s="246"/>
      <c r="AO1633" s="246"/>
      <c r="AP1633" s="246"/>
      <c r="AQ1633" s="246"/>
      <c r="AR1633" s="246"/>
      <c r="AS1633" s="246"/>
      <c r="AT1633" s="247"/>
      <c r="AU1633" s="247"/>
      <c r="AV1633" s="247"/>
      <c r="AW1633" s="247"/>
      <c r="AX1633" s="247"/>
      <c r="AY1633" s="247"/>
      <c r="AZ1633" s="247"/>
      <c r="BA1633" s="247"/>
      <c r="BB1633" s="247"/>
    </row>
    <row r="1634" spans="3:54" s="238" customFormat="1">
      <c r="C1634" s="239"/>
      <c r="D1634" s="240"/>
      <c r="E1634" s="239"/>
      <c r="F1634" s="241"/>
      <c r="G1634" s="239"/>
      <c r="H1634" s="290"/>
      <c r="I1634" s="239"/>
      <c r="J1634" s="290"/>
      <c r="K1634" s="243"/>
      <c r="L1634" s="290"/>
      <c r="M1634" s="243"/>
      <c r="N1634" s="290"/>
      <c r="O1634" s="292"/>
      <c r="P1634" s="170"/>
      <c r="Q1634" s="292"/>
      <c r="S1634" s="246"/>
      <c r="T1634" s="246"/>
      <c r="U1634" s="246"/>
      <c r="V1634" s="234"/>
      <c r="W1634" s="246"/>
      <c r="X1634" s="234"/>
      <c r="Y1634" s="246"/>
      <c r="Z1634" s="234"/>
      <c r="AA1634" s="246"/>
      <c r="AB1634" s="234"/>
      <c r="AC1634" s="246"/>
      <c r="AD1634" s="234"/>
      <c r="AE1634" s="246"/>
      <c r="AF1634" s="234"/>
      <c r="AG1634" s="246"/>
      <c r="AH1634" s="234"/>
      <c r="AI1634" s="246"/>
      <c r="AJ1634" s="246"/>
      <c r="AK1634" s="246"/>
      <c r="AL1634" s="246"/>
      <c r="AM1634" s="246"/>
      <c r="AN1634" s="246"/>
      <c r="AO1634" s="246"/>
      <c r="AP1634" s="246"/>
      <c r="AQ1634" s="246"/>
      <c r="AR1634" s="246"/>
      <c r="AS1634" s="246"/>
      <c r="AT1634" s="247"/>
      <c r="AU1634" s="247"/>
      <c r="AV1634" s="247"/>
      <c r="AW1634" s="247"/>
      <c r="AX1634" s="247"/>
      <c r="AY1634" s="247"/>
      <c r="AZ1634" s="247"/>
      <c r="BA1634" s="247"/>
      <c r="BB1634" s="247"/>
    </row>
    <row r="1635" spans="3:54" s="238" customFormat="1">
      <c r="C1635" s="239"/>
      <c r="D1635" s="240"/>
      <c r="E1635" s="239"/>
      <c r="F1635" s="241"/>
      <c r="G1635" s="239"/>
      <c r="H1635" s="290"/>
      <c r="I1635" s="239"/>
      <c r="J1635" s="290"/>
      <c r="K1635" s="243"/>
      <c r="L1635" s="290"/>
      <c r="M1635" s="243"/>
      <c r="N1635" s="290"/>
      <c r="O1635" s="292"/>
      <c r="P1635" s="170"/>
      <c r="Q1635" s="292"/>
      <c r="S1635" s="246"/>
      <c r="T1635" s="246"/>
      <c r="U1635" s="246"/>
      <c r="V1635" s="234"/>
      <c r="W1635" s="246"/>
      <c r="X1635" s="234"/>
      <c r="Y1635" s="246"/>
      <c r="Z1635" s="234"/>
      <c r="AA1635" s="246"/>
      <c r="AB1635" s="234"/>
      <c r="AC1635" s="246"/>
      <c r="AD1635" s="234"/>
      <c r="AE1635" s="246"/>
      <c r="AF1635" s="234"/>
      <c r="AG1635" s="246"/>
      <c r="AH1635" s="234"/>
      <c r="AI1635" s="246"/>
      <c r="AJ1635" s="246"/>
      <c r="AK1635" s="246"/>
      <c r="AL1635" s="246"/>
      <c r="AM1635" s="246"/>
      <c r="AN1635" s="246"/>
      <c r="AO1635" s="246"/>
      <c r="AP1635" s="246"/>
      <c r="AQ1635" s="246"/>
      <c r="AR1635" s="246"/>
      <c r="AS1635" s="246"/>
      <c r="AT1635" s="247"/>
      <c r="AU1635" s="247"/>
      <c r="AV1635" s="247"/>
      <c r="AW1635" s="247"/>
      <c r="AX1635" s="247"/>
      <c r="AY1635" s="247"/>
      <c r="AZ1635" s="247"/>
      <c r="BA1635" s="247"/>
      <c r="BB1635" s="247"/>
    </row>
    <row r="1636" spans="3:54" s="238" customFormat="1">
      <c r="C1636" s="239"/>
      <c r="D1636" s="240"/>
      <c r="E1636" s="239"/>
      <c r="F1636" s="241"/>
      <c r="G1636" s="239"/>
      <c r="H1636" s="290"/>
      <c r="I1636" s="239"/>
      <c r="J1636" s="290"/>
      <c r="K1636" s="243"/>
      <c r="L1636" s="290"/>
      <c r="M1636" s="243"/>
      <c r="N1636" s="290"/>
      <c r="O1636" s="292"/>
      <c r="P1636" s="170"/>
      <c r="Q1636" s="292"/>
      <c r="S1636" s="246"/>
      <c r="T1636" s="246"/>
      <c r="U1636" s="246"/>
      <c r="V1636" s="234"/>
      <c r="W1636" s="246"/>
      <c r="X1636" s="234"/>
      <c r="Y1636" s="246"/>
      <c r="Z1636" s="234"/>
      <c r="AA1636" s="246"/>
      <c r="AB1636" s="234"/>
      <c r="AC1636" s="246"/>
      <c r="AD1636" s="234"/>
      <c r="AE1636" s="246"/>
      <c r="AF1636" s="234"/>
      <c r="AG1636" s="246"/>
      <c r="AH1636" s="234"/>
      <c r="AI1636" s="246"/>
      <c r="AJ1636" s="246"/>
      <c r="AK1636" s="246"/>
      <c r="AL1636" s="246"/>
      <c r="AM1636" s="246"/>
      <c r="AN1636" s="246"/>
      <c r="AO1636" s="246"/>
      <c r="AP1636" s="246"/>
      <c r="AQ1636" s="246"/>
      <c r="AR1636" s="246"/>
      <c r="AS1636" s="246"/>
      <c r="AT1636" s="247"/>
      <c r="AU1636" s="247"/>
      <c r="AV1636" s="247"/>
      <c r="AW1636" s="247"/>
      <c r="AX1636" s="247"/>
      <c r="AY1636" s="247"/>
      <c r="AZ1636" s="247"/>
      <c r="BA1636" s="247"/>
      <c r="BB1636" s="247"/>
    </row>
    <row r="1637" spans="3:54" s="238" customFormat="1">
      <c r="C1637" s="239"/>
      <c r="D1637" s="240"/>
      <c r="E1637" s="239"/>
      <c r="F1637" s="241"/>
      <c r="G1637" s="239"/>
      <c r="H1637" s="290"/>
      <c r="I1637" s="239"/>
      <c r="J1637" s="290"/>
      <c r="K1637" s="243"/>
      <c r="L1637" s="290"/>
      <c r="M1637" s="243"/>
      <c r="N1637" s="290"/>
      <c r="O1637" s="292"/>
      <c r="P1637" s="170"/>
      <c r="Q1637" s="292"/>
      <c r="S1637" s="246"/>
      <c r="T1637" s="246"/>
      <c r="U1637" s="246"/>
      <c r="V1637" s="234"/>
      <c r="W1637" s="246"/>
      <c r="X1637" s="234"/>
      <c r="Y1637" s="246"/>
      <c r="Z1637" s="234"/>
      <c r="AA1637" s="246"/>
      <c r="AB1637" s="234"/>
      <c r="AC1637" s="246"/>
      <c r="AD1637" s="234"/>
      <c r="AE1637" s="246"/>
      <c r="AF1637" s="234"/>
      <c r="AG1637" s="246"/>
      <c r="AH1637" s="234"/>
      <c r="AI1637" s="246"/>
      <c r="AJ1637" s="246"/>
      <c r="AK1637" s="246"/>
      <c r="AL1637" s="246"/>
      <c r="AM1637" s="246"/>
      <c r="AN1637" s="246"/>
      <c r="AO1637" s="246"/>
      <c r="AP1637" s="246"/>
      <c r="AQ1637" s="246"/>
      <c r="AR1637" s="246"/>
      <c r="AS1637" s="246"/>
      <c r="AT1637" s="247"/>
      <c r="AU1637" s="247"/>
      <c r="AV1637" s="247"/>
      <c r="AW1637" s="247"/>
      <c r="AX1637" s="247"/>
      <c r="AY1637" s="247"/>
      <c r="AZ1637" s="247"/>
      <c r="BA1637" s="247"/>
      <c r="BB1637" s="247"/>
    </row>
    <row r="1638" spans="3:54" s="238" customFormat="1">
      <c r="C1638" s="239"/>
      <c r="D1638" s="240"/>
      <c r="E1638" s="239"/>
      <c r="F1638" s="241"/>
      <c r="G1638" s="239"/>
      <c r="H1638" s="290"/>
      <c r="I1638" s="239"/>
      <c r="J1638" s="290"/>
      <c r="K1638" s="243"/>
      <c r="L1638" s="290"/>
      <c r="M1638" s="243"/>
      <c r="N1638" s="290"/>
      <c r="O1638" s="292"/>
      <c r="P1638" s="170"/>
      <c r="Q1638" s="292"/>
      <c r="S1638" s="246"/>
      <c r="T1638" s="246"/>
      <c r="U1638" s="246"/>
      <c r="V1638" s="234"/>
      <c r="W1638" s="246"/>
      <c r="X1638" s="234"/>
      <c r="Y1638" s="246"/>
      <c r="Z1638" s="234"/>
      <c r="AA1638" s="246"/>
      <c r="AB1638" s="234"/>
      <c r="AC1638" s="246"/>
      <c r="AD1638" s="234"/>
      <c r="AE1638" s="246"/>
      <c r="AF1638" s="234"/>
      <c r="AG1638" s="246"/>
      <c r="AH1638" s="234"/>
      <c r="AI1638" s="246"/>
      <c r="AJ1638" s="246"/>
      <c r="AK1638" s="246"/>
      <c r="AL1638" s="246"/>
      <c r="AM1638" s="246"/>
      <c r="AN1638" s="246"/>
      <c r="AO1638" s="246"/>
      <c r="AP1638" s="246"/>
      <c r="AQ1638" s="246"/>
      <c r="AR1638" s="246"/>
      <c r="AS1638" s="246"/>
      <c r="AT1638" s="247"/>
      <c r="AU1638" s="247"/>
      <c r="AV1638" s="247"/>
      <c r="AW1638" s="247"/>
      <c r="AX1638" s="247"/>
      <c r="AY1638" s="247"/>
      <c r="AZ1638" s="247"/>
      <c r="BA1638" s="247"/>
      <c r="BB1638" s="247"/>
    </row>
    <row r="1639" spans="3:54" s="238" customFormat="1">
      <c r="C1639" s="239"/>
      <c r="D1639" s="240"/>
      <c r="E1639" s="239"/>
      <c r="F1639" s="241"/>
      <c r="G1639" s="239"/>
      <c r="H1639" s="290"/>
      <c r="I1639" s="239"/>
      <c r="J1639" s="290"/>
      <c r="K1639" s="243"/>
      <c r="L1639" s="290"/>
      <c r="M1639" s="243"/>
      <c r="N1639" s="290"/>
      <c r="O1639" s="292"/>
      <c r="P1639" s="170"/>
      <c r="Q1639" s="292"/>
      <c r="S1639" s="246"/>
      <c r="T1639" s="246"/>
      <c r="U1639" s="246"/>
      <c r="V1639" s="234"/>
      <c r="W1639" s="246"/>
      <c r="X1639" s="234"/>
      <c r="Y1639" s="246"/>
      <c r="Z1639" s="234"/>
      <c r="AA1639" s="246"/>
      <c r="AB1639" s="234"/>
      <c r="AC1639" s="246"/>
      <c r="AD1639" s="234"/>
      <c r="AE1639" s="246"/>
      <c r="AF1639" s="234"/>
      <c r="AG1639" s="246"/>
      <c r="AH1639" s="234"/>
      <c r="AI1639" s="246"/>
      <c r="AJ1639" s="246"/>
      <c r="AK1639" s="246"/>
      <c r="AL1639" s="246"/>
      <c r="AM1639" s="246"/>
      <c r="AN1639" s="246"/>
      <c r="AO1639" s="246"/>
      <c r="AP1639" s="246"/>
      <c r="AQ1639" s="246"/>
      <c r="AR1639" s="246"/>
      <c r="AS1639" s="246"/>
      <c r="AT1639" s="247"/>
      <c r="AU1639" s="247"/>
      <c r="AV1639" s="247"/>
      <c r="AW1639" s="247"/>
      <c r="AX1639" s="247"/>
      <c r="AY1639" s="247"/>
      <c r="AZ1639" s="247"/>
      <c r="BA1639" s="247"/>
      <c r="BB1639" s="247"/>
    </row>
    <row r="1640" spans="3:54" s="238" customFormat="1">
      <c r="C1640" s="239"/>
      <c r="D1640" s="240"/>
      <c r="E1640" s="239"/>
      <c r="F1640" s="241"/>
      <c r="G1640" s="239"/>
      <c r="H1640" s="290"/>
      <c r="I1640" s="239"/>
      <c r="J1640" s="290"/>
      <c r="K1640" s="243"/>
      <c r="L1640" s="290"/>
      <c r="M1640" s="243"/>
      <c r="N1640" s="290"/>
      <c r="O1640" s="292"/>
      <c r="P1640" s="170"/>
      <c r="Q1640" s="292"/>
      <c r="S1640" s="246"/>
      <c r="T1640" s="246"/>
      <c r="U1640" s="246"/>
      <c r="V1640" s="234"/>
      <c r="W1640" s="246"/>
      <c r="X1640" s="234"/>
      <c r="Y1640" s="246"/>
      <c r="Z1640" s="234"/>
      <c r="AA1640" s="246"/>
      <c r="AB1640" s="234"/>
      <c r="AC1640" s="246"/>
      <c r="AD1640" s="234"/>
      <c r="AE1640" s="246"/>
      <c r="AF1640" s="234"/>
      <c r="AG1640" s="246"/>
      <c r="AH1640" s="234"/>
      <c r="AI1640" s="246"/>
      <c r="AJ1640" s="246"/>
      <c r="AK1640" s="246"/>
      <c r="AL1640" s="246"/>
      <c r="AM1640" s="246"/>
      <c r="AN1640" s="246"/>
      <c r="AO1640" s="246"/>
      <c r="AP1640" s="246"/>
      <c r="AQ1640" s="246"/>
      <c r="AR1640" s="246"/>
      <c r="AS1640" s="246"/>
      <c r="AT1640" s="247"/>
      <c r="AU1640" s="247"/>
      <c r="AV1640" s="247"/>
      <c r="AW1640" s="247"/>
      <c r="AX1640" s="247"/>
      <c r="AY1640" s="247"/>
      <c r="AZ1640" s="247"/>
      <c r="BA1640" s="247"/>
      <c r="BB1640" s="247"/>
    </row>
    <row r="1641" spans="3:54" s="238" customFormat="1">
      <c r="C1641" s="239"/>
      <c r="D1641" s="240"/>
      <c r="E1641" s="239"/>
      <c r="F1641" s="241"/>
      <c r="G1641" s="239"/>
      <c r="H1641" s="290"/>
      <c r="I1641" s="239"/>
      <c r="J1641" s="290"/>
      <c r="K1641" s="243"/>
      <c r="L1641" s="290"/>
      <c r="M1641" s="243"/>
      <c r="N1641" s="290"/>
      <c r="O1641" s="292"/>
      <c r="P1641" s="170"/>
      <c r="Q1641" s="292"/>
      <c r="S1641" s="246"/>
      <c r="T1641" s="246"/>
      <c r="U1641" s="246"/>
      <c r="V1641" s="234"/>
      <c r="W1641" s="246"/>
      <c r="X1641" s="234"/>
      <c r="Y1641" s="246"/>
      <c r="Z1641" s="234"/>
      <c r="AA1641" s="246"/>
      <c r="AB1641" s="234"/>
      <c r="AC1641" s="246"/>
      <c r="AD1641" s="234"/>
      <c r="AE1641" s="246"/>
      <c r="AF1641" s="234"/>
      <c r="AG1641" s="246"/>
      <c r="AH1641" s="234"/>
      <c r="AI1641" s="246"/>
      <c r="AJ1641" s="246"/>
      <c r="AK1641" s="246"/>
      <c r="AL1641" s="246"/>
      <c r="AM1641" s="246"/>
      <c r="AN1641" s="246"/>
      <c r="AO1641" s="246"/>
      <c r="AP1641" s="246"/>
      <c r="AQ1641" s="246"/>
      <c r="AR1641" s="246"/>
      <c r="AS1641" s="246"/>
      <c r="AT1641" s="247"/>
      <c r="AU1641" s="247"/>
      <c r="AV1641" s="247"/>
      <c r="AW1641" s="247"/>
      <c r="AX1641" s="247"/>
      <c r="AY1641" s="247"/>
      <c r="AZ1641" s="247"/>
      <c r="BA1641" s="247"/>
      <c r="BB1641" s="247"/>
    </row>
    <row r="1642" spans="3:54" s="238" customFormat="1">
      <c r="C1642" s="239"/>
      <c r="D1642" s="240"/>
      <c r="E1642" s="239"/>
      <c r="F1642" s="241"/>
      <c r="G1642" s="239"/>
      <c r="H1642" s="290"/>
      <c r="I1642" s="239"/>
      <c r="J1642" s="290"/>
      <c r="K1642" s="243"/>
      <c r="L1642" s="290"/>
      <c r="M1642" s="243"/>
      <c r="N1642" s="290"/>
      <c r="O1642" s="292"/>
      <c r="P1642" s="170"/>
      <c r="Q1642" s="292"/>
      <c r="S1642" s="246"/>
      <c r="T1642" s="246"/>
      <c r="U1642" s="246"/>
      <c r="V1642" s="234"/>
      <c r="W1642" s="246"/>
      <c r="X1642" s="234"/>
      <c r="Y1642" s="246"/>
      <c r="Z1642" s="234"/>
      <c r="AA1642" s="246"/>
      <c r="AB1642" s="234"/>
      <c r="AC1642" s="246"/>
      <c r="AD1642" s="234"/>
      <c r="AE1642" s="246"/>
      <c r="AF1642" s="234"/>
      <c r="AG1642" s="246"/>
      <c r="AH1642" s="234"/>
      <c r="AI1642" s="246"/>
      <c r="AJ1642" s="246"/>
      <c r="AK1642" s="246"/>
      <c r="AL1642" s="246"/>
      <c r="AM1642" s="246"/>
      <c r="AN1642" s="246"/>
      <c r="AO1642" s="246"/>
      <c r="AP1642" s="246"/>
      <c r="AQ1642" s="246"/>
      <c r="AR1642" s="246"/>
      <c r="AS1642" s="246"/>
      <c r="AT1642" s="247"/>
      <c r="AU1642" s="247"/>
      <c r="AV1642" s="247"/>
      <c r="AW1642" s="247"/>
      <c r="AX1642" s="247"/>
      <c r="AY1642" s="247"/>
      <c r="AZ1642" s="247"/>
      <c r="BA1642" s="247"/>
      <c r="BB1642" s="247"/>
    </row>
    <row r="1643" spans="3:54" s="238" customFormat="1">
      <c r="C1643" s="239"/>
      <c r="D1643" s="240"/>
      <c r="E1643" s="239"/>
      <c r="F1643" s="241"/>
      <c r="G1643" s="239"/>
      <c r="H1643" s="290"/>
      <c r="I1643" s="239"/>
      <c r="J1643" s="290"/>
      <c r="K1643" s="243"/>
      <c r="L1643" s="290"/>
      <c r="M1643" s="243"/>
      <c r="N1643" s="290"/>
      <c r="O1643" s="292"/>
      <c r="P1643" s="170"/>
      <c r="Q1643" s="292"/>
      <c r="S1643" s="246"/>
      <c r="T1643" s="246"/>
      <c r="U1643" s="246"/>
      <c r="V1643" s="234"/>
      <c r="W1643" s="246"/>
      <c r="X1643" s="234"/>
      <c r="Y1643" s="246"/>
      <c r="Z1643" s="234"/>
      <c r="AA1643" s="246"/>
      <c r="AB1643" s="234"/>
      <c r="AC1643" s="246"/>
      <c r="AD1643" s="234"/>
      <c r="AE1643" s="246"/>
      <c r="AF1643" s="234"/>
      <c r="AG1643" s="246"/>
      <c r="AH1643" s="234"/>
      <c r="AI1643" s="246"/>
      <c r="AJ1643" s="246"/>
      <c r="AK1643" s="246"/>
      <c r="AL1643" s="246"/>
      <c r="AM1643" s="246"/>
      <c r="AN1643" s="246"/>
      <c r="AO1643" s="246"/>
      <c r="AP1643" s="246"/>
      <c r="AQ1643" s="246"/>
      <c r="AR1643" s="246"/>
      <c r="AS1643" s="246"/>
      <c r="AT1643" s="247"/>
      <c r="AU1643" s="247"/>
      <c r="AV1643" s="247"/>
      <c r="AW1643" s="247"/>
      <c r="AX1643" s="247"/>
      <c r="AY1643" s="247"/>
      <c r="AZ1643" s="247"/>
      <c r="BA1643" s="247"/>
      <c r="BB1643" s="247"/>
    </row>
    <row r="1644" spans="3:54" s="238" customFormat="1">
      <c r="C1644" s="239"/>
      <c r="D1644" s="240"/>
      <c r="E1644" s="239"/>
      <c r="F1644" s="241"/>
      <c r="G1644" s="239"/>
      <c r="H1644" s="290"/>
      <c r="I1644" s="239"/>
      <c r="J1644" s="290"/>
      <c r="K1644" s="243"/>
      <c r="L1644" s="290"/>
      <c r="M1644" s="243"/>
      <c r="N1644" s="290"/>
      <c r="O1644" s="292"/>
      <c r="P1644" s="170"/>
      <c r="Q1644" s="292"/>
      <c r="S1644" s="246"/>
      <c r="T1644" s="246"/>
      <c r="U1644" s="246"/>
      <c r="V1644" s="234"/>
      <c r="W1644" s="246"/>
      <c r="X1644" s="234"/>
      <c r="Y1644" s="246"/>
      <c r="Z1644" s="234"/>
      <c r="AA1644" s="246"/>
      <c r="AB1644" s="234"/>
      <c r="AC1644" s="246"/>
      <c r="AD1644" s="234"/>
      <c r="AE1644" s="246"/>
      <c r="AF1644" s="234"/>
      <c r="AG1644" s="246"/>
      <c r="AH1644" s="234"/>
      <c r="AI1644" s="246"/>
      <c r="AJ1644" s="246"/>
      <c r="AK1644" s="246"/>
      <c r="AL1644" s="246"/>
      <c r="AM1644" s="246"/>
      <c r="AN1644" s="246"/>
      <c r="AO1644" s="246"/>
      <c r="AP1644" s="246"/>
      <c r="AQ1644" s="246"/>
      <c r="AR1644" s="246"/>
      <c r="AS1644" s="246"/>
      <c r="AT1644" s="247"/>
      <c r="AU1644" s="247"/>
      <c r="AV1644" s="247"/>
      <c r="AW1644" s="247"/>
      <c r="AX1644" s="247"/>
      <c r="AY1644" s="247"/>
      <c r="AZ1644" s="247"/>
      <c r="BA1644" s="247"/>
      <c r="BB1644" s="247"/>
    </row>
    <row r="1645" spans="3:54" s="238" customFormat="1">
      <c r="C1645" s="239"/>
      <c r="D1645" s="240"/>
      <c r="E1645" s="239"/>
      <c r="F1645" s="241"/>
      <c r="G1645" s="239"/>
      <c r="H1645" s="290"/>
      <c r="I1645" s="239"/>
      <c r="J1645" s="290"/>
      <c r="K1645" s="243"/>
      <c r="L1645" s="290"/>
      <c r="M1645" s="243"/>
      <c r="N1645" s="290"/>
      <c r="O1645" s="292"/>
      <c r="P1645" s="170"/>
      <c r="Q1645" s="292"/>
      <c r="S1645" s="246"/>
      <c r="T1645" s="246"/>
      <c r="U1645" s="246"/>
      <c r="V1645" s="234"/>
      <c r="W1645" s="246"/>
      <c r="X1645" s="234"/>
      <c r="Y1645" s="246"/>
      <c r="Z1645" s="234"/>
      <c r="AA1645" s="246"/>
      <c r="AB1645" s="234"/>
      <c r="AC1645" s="246"/>
      <c r="AD1645" s="234"/>
      <c r="AE1645" s="246"/>
      <c r="AF1645" s="234"/>
      <c r="AG1645" s="246"/>
      <c r="AH1645" s="234"/>
      <c r="AI1645" s="246"/>
      <c r="AJ1645" s="246"/>
      <c r="AK1645" s="246"/>
      <c r="AL1645" s="246"/>
      <c r="AM1645" s="246"/>
      <c r="AN1645" s="246"/>
      <c r="AO1645" s="246"/>
      <c r="AP1645" s="246"/>
      <c r="AQ1645" s="246"/>
      <c r="AR1645" s="246"/>
      <c r="AS1645" s="246"/>
      <c r="AT1645" s="247"/>
      <c r="AU1645" s="247"/>
      <c r="AV1645" s="247"/>
      <c r="AW1645" s="247"/>
      <c r="AX1645" s="247"/>
      <c r="AY1645" s="247"/>
      <c r="AZ1645" s="247"/>
      <c r="BA1645" s="247"/>
      <c r="BB1645" s="247"/>
    </row>
    <row r="1646" spans="3:54" s="238" customFormat="1">
      <c r="C1646" s="239"/>
      <c r="D1646" s="240"/>
      <c r="E1646" s="239"/>
      <c r="F1646" s="241"/>
      <c r="G1646" s="239"/>
      <c r="H1646" s="290"/>
      <c r="I1646" s="239"/>
      <c r="J1646" s="290"/>
      <c r="K1646" s="243"/>
      <c r="L1646" s="290"/>
      <c r="M1646" s="243"/>
      <c r="N1646" s="290"/>
      <c r="O1646" s="292"/>
      <c r="P1646" s="170"/>
      <c r="Q1646" s="292"/>
      <c r="S1646" s="246"/>
      <c r="T1646" s="246"/>
      <c r="U1646" s="246"/>
      <c r="V1646" s="234"/>
      <c r="W1646" s="246"/>
      <c r="X1646" s="234"/>
      <c r="Y1646" s="246"/>
      <c r="Z1646" s="234"/>
      <c r="AA1646" s="246"/>
      <c r="AB1646" s="234"/>
      <c r="AC1646" s="246"/>
      <c r="AD1646" s="234"/>
      <c r="AE1646" s="246"/>
      <c r="AF1646" s="234"/>
      <c r="AG1646" s="246"/>
      <c r="AH1646" s="234"/>
      <c r="AI1646" s="246"/>
      <c r="AJ1646" s="246"/>
      <c r="AK1646" s="246"/>
      <c r="AL1646" s="246"/>
      <c r="AM1646" s="246"/>
      <c r="AN1646" s="246"/>
      <c r="AO1646" s="246"/>
      <c r="AP1646" s="246"/>
      <c r="AQ1646" s="246"/>
      <c r="AR1646" s="246"/>
      <c r="AS1646" s="246"/>
      <c r="AT1646" s="247"/>
      <c r="AU1646" s="247"/>
      <c r="AV1646" s="247"/>
      <c r="AW1646" s="247"/>
      <c r="AX1646" s="247"/>
      <c r="AY1646" s="247"/>
      <c r="AZ1646" s="247"/>
      <c r="BA1646" s="247"/>
      <c r="BB1646" s="247"/>
    </row>
    <row r="1647" spans="3:54" s="238" customFormat="1">
      <c r="C1647" s="239"/>
      <c r="D1647" s="240"/>
      <c r="E1647" s="239"/>
      <c r="F1647" s="241"/>
      <c r="G1647" s="239"/>
      <c r="H1647" s="290"/>
      <c r="I1647" s="239"/>
      <c r="J1647" s="290"/>
      <c r="K1647" s="243"/>
      <c r="L1647" s="290"/>
      <c r="M1647" s="243"/>
      <c r="N1647" s="290"/>
      <c r="O1647" s="292"/>
      <c r="P1647" s="170"/>
      <c r="Q1647" s="292"/>
      <c r="S1647" s="246"/>
      <c r="T1647" s="246"/>
      <c r="U1647" s="246"/>
      <c r="V1647" s="234"/>
      <c r="W1647" s="246"/>
      <c r="X1647" s="234"/>
      <c r="Y1647" s="246"/>
      <c r="Z1647" s="234"/>
      <c r="AA1647" s="246"/>
      <c r="AB1647" s="234"/>
      <c r="AC1647" s="246"/>
      <c r="AD1647" s="234"/>
      <c r="AE1647" s="246"/>
      <c r="AF1647" s="234"/>
      <c r="AG1647" s="246"/>
      <c r="AH1647" s="234"/>
      <c r="AI1647" s="246"/>
      <c r="AJ1647" s="246"/>
      <c r="AK1647" s="246"/>
      <c r="AL1647" s="246"/>
      <c r="AM1647" s="246"/>
      <c r="AN1647" s="246"/>
      <c r="AO1647" s="246"/>
      <c r="AP1647" s="246"/>
      <c r="AQ1647" s="246"/>
      <c r="AR1647" s="246"/>
      <c r="AS1647" s="246"/>
      <c r="AT1647" s="247"/>
      <c r="AU1647" s="247"/>
      <c r="AV1647" s="247"/>
      <c r="AW1647" s="247"/>
      <c r="AX1647" s="247"/>
      <c r="AY1647" s="247"/>
      <c r="AZ1647" s="247"/>
      <c r="BA1647" s="247"/>
      <c r="BB1647" s="247"/>
    </row>
    <row r="1648" spans="3:54" s="238" customFormat="1">
      <c r="C1648" s="239"/>
      <c r="D1648" s="240"/>
      <c r="E1648" s="239"/>
      <c r="F1648" s="241"/>
      <c r="G1648" s="239"/>
      <c r="H1648" s="290"/>
      <c r="I1648" s="239"/>
      <c r="J1648" s="290"/>
      <c r="K1648" s="243"/>
      <c r="L1648" s="290"/>
      <c r="M1648" s="243"/>
      <c r="N1648" s="290"/>
      <c r="O1648" s="292"/>
      <c r="P1648" s="170"/>
      <c r="Q1648" s="292"/>
      <c r="S1648" s="246"/>
      <c r="T1648" s="246"/>
      <c r="U1648" s="246"/>
      <c r="V1648" s="234"/>
      <c r="W1648" s="246"/>
      <c r="X1648" s="234"/>
      <c r="Y1648" s="246"/>
      <c r="Z1648" s="234"/>
      <c r="AA1648" s="246"/>
      <c r="AB1648" s="234"/>
      <c r="AC1648" s="246"/>
      <c r="AD1648" s="234"/>
      <c r="AE1648" s="246"/>
      <c r="AF1648" s="234"/>
      <c r="AG1648" s="246"/>
      <c r="AH1648" s="234"/>
      <c r="AI1648" s="246"/>
      <c r="AJ1648" s="246"/>
      <c r="AK1648" s="246"/>
      <c r="AL1648" s="246"/>
      <c r="AM1648" s="246"/>
      <c r="AN1648" s="246"/>
      <c r="AO1648" s="246"/>
      <c r="AP1648" s="246"/>
      <c r="AQ1648" s="246"/>
      <c r="AR1648" s="246"/>
      <c r="AS1648" s="246"/>
      <c r="AT1648" s="247"/>
      <c r="AU1648" s="247"/>
      <c r="AV1648" s="247"/>
      <c r="AW1648" s="247"/>
      <c r="AX1648" s="247"/>
      <c r="AY1648" s="247"/>
      <c r="AZ1648" s="247"/>
      <c r="BA1648" s="247"/>
      <c r="BB1648" s="247"/>
    </row>
    <row r="1649" spans="3:54" s="238" customFormat="1">
      <c r="C1649" s="239"/>
      <c r="D1649" s="240"/>
      <c r="E1649" s="239"/>
      <c r="F1649" s="241"/>
      <c r="G1649" s="239"/>
      <c r="H1649" s="290"/>
      <c r="I1649" s="239"/>
      <c r="J1649" s="290"/>
      <c r="K1649" s="243"/>
      <c r="L1649" s="290"/>
      <c r="M1649" s="243"/>
      <c r="N1649" s="290"/>
      <c r="O1649" s="292"/>
      <c r="P1649" s="170"/>
      <c r="Q1649" s="292"/>
      <c r="S1649" s="246"/>
      <c r="T1649" s="246"/>
      <c r="U1649" s="246"/>
      <c r="V1649" s="234"/>
      <c r="W1649" s="246"/>
      <c r="X1649" s="234"/>
      <c r="Y1649" s="246"/>
      <c r="Z1649" s="234"/>
      <c r="AA1649" s="246"/>
      <c r="AB1649" s="234"/>
      <c r="AC1649" s="246"/>
      <c r="AD1649" s="234"/>
      <c r="AE1649" s="246"/>
      <c r="AF1649" s="234"/>
      <c r="AG1649" s="246"/>
      <c r="AH1649" s="234"/>
      <c r="AI1649" s="246"/>
      <c r="AJ1649" s="246"/>
      <c r="AK1649" s="246"/>
      <c r="AL1649" s="246"/>
      <c r="AM1649" s="246"/>
      <c r="AN1649" s="246"/>
      <c r="AO1649" s="246"/>
      <c r="AP1649" s="246"/>
      <c r="AQ1649" s="246"/>
      <c r="AR1649" s="246"/>
      <c r="AS1649" s="246"/>
      <c r="AT1649" s="247"/>
      <c r="AU1649" s="247"/>
      <c r="AV1649" s="247"/>
      <c r="AW1649" s="247"/>
      <c r="AX1649" s="247"/>
      <c r="AY1649" s="247"/>
      <c r="AZ1649" s="247"/>
      <c r="BA1649" s="247"/>
      <c r="BB1649" s="247"/>
    </row>
    <row r="1650" spans="3:54" s="238" customFormat="1">
      <c r="C1650" s="239"/>
      <c r="D1650" s="240"/>
      <c r="E1650" s="239"/>
      <c r="F1650" s="241"/>
      <c r="G1650" s="239"/>
      <c r="H1650" s="290"/>
      <c r="I1650" s="239"/>
      <c r="J1650" s="290"/>
      <c r="K1650" s="243"/>
      <c r="L1650" s="290"/>
      <c r="M1650" s="243"/>
      <c r="N1650" s="290"/>
      <c r="O1650" s="292"/>
      <c r="P1650" s="170"/>
      <c r="Q1650" s="292"/>
      <c r="S1650" s="246"/>
      <c r="T1650" s="246"/>
      <c r="U1650" s="246"/>
      <c r="V1650" s="234"/>
      <c r="W1650" s="246"/>
      <c r="X1650" s="234"/>
      <c r="Y1650" s="246"/>
      <c r="Z1650" s="234"/>
      <c r="AA1650" s="246"/>
      <c r="AB1650" s="234"/>
      <c r="AC1650" s="246"/>
      <c r="AD1650" s="234"/>
      <c r="AE1650" s="246"/>
      <c r="AF1650" s="234"/>
      <c r="AG1650" s="246"/>
      <c r="AH1650" s="234"/>
      <c r="AI1650" s="246"/>
      <c r="AJ1650" s="246"/>
      <c r="AK1650" s="246"/>
      <c r="AL1650" s="246"/>
      <c r="AM1650" s="246"/>
      <c r="AN1650" s="246"/>
      <c r="AO1650" s="246"/>
      <c r="AP1650" s="246"/>
      <c r="AQ1650" s="246"/>
      <c r="AR1650" s="246"/>
      <c r="AS1650" s="246"/>
      <c r="AT1650" s="247"/>
      <c r="AU1650" s="247"/>
      <c r="AV1650" s="247"/>
      <c r="AW1650" s="247"/>
      <c r="AX1650" s="247"/>
      <c r="AY1650" s="247"/>
      <c r="AZ1650" s="247"/>
      <c r="BA1650" s="247"/>
      <c r="BB1650" s="247"/>
    </row>
    <row r="1651" spans="3:54" s="238" customFormat="1">
      <c r="C1651" s="239"/>
      <c r="D1651" s="240"/>
      <c r="E1651" s="239"/>
      <c r="F1651" s="241"/>
      <c r="G1651" s="239"/>
      <c r="H1651" s="290"/>
      <c r="I1651" s="239"/>
      <c r="J1651" s="290"/>
      <c r="K1651" s="243"/>
      <c r="L1651" s="290"/>
      <c r="M1651" s="243"/>
      <c r="N1651" s="290"/>
      <c r="O1651" s="292"/>
      <c r="P1651" s="170"/>
      <c r="Q1651" s="292"/>
      <c r="S1651" s="246"/>
      <c r="T1651" s="246"/>
      <c r="U1651" s="246"/>
      <c r="V1651" s="234"/>
      <c r="W1651" s="246"/>
      <c r="X1651" s="234"/>
      <c r="Y1651" s="246"/>
      <c r="Z1651" s="234"/>
      <c r="AA1651" s="246"/>
      <c r="AB1651" s="234"/>
      <c r="AC1651" s="246"/>
      <c r="AD1651" s="234"/>
      <c r="AE1651" s="246"/>
      <c r="AF1651" s="234"/>
      <c r="AG1651" s="246"/>
      <c r="AH1651" s="234"/>
      <c r="AI1651" s="246"/>
      <c r="AJ1651" s="246"/>
      <c r="AK1651" s="246"/>
      <c r="AL1651" s="246"/>
      <c r="AM1651" s="246"/>
      <c r="AN1651" s="246"/>
      <c r="AO1651" s="246"/>
      <c r="AP1651" s="246"/>
      <c r="AQ1651" s="246"/>
      <c r="AR1651" s="246"/>
      <c r="AS1651" s="246"/>
      <c r="AT1651" s="247"/>
      <c r="AU1651" s="247"/>
      <c r="AV1651" s="247"/>
      <c r="AW1651" s="247"/>
      <c r="AX1651" s="247"/>
      <c r="AY1651" s="247"/>
      <c r="AZ1651" s="247"/>
      <c r="BA1651" s="247"/>
      <c r="BB1651" s="247"/>
    </row>
    <row r="1652" spans="3:54" s="238" customFormat="1">
      <c r="C1652" s="239"/>
      <c r="D1652" s="240"/>
      <c r="E1652" s="239"/>
      <c r="F1652" s="241"/>
      <c r="G1652" s="239"/>
      <c r="H1652" s="290"/>
      <c r="I1652" s="239"/>
      <c r="J1652" s="290"/>
      <c r="K1652" s="243"/>
      <c r="L1652" s="290"/>
      <c r="M1652" s="243"/>
      <c r="N1652" s="290"/>
      <c r="O1652" s="292"/>
      <c r="P1652" s="170"/>
      <c r="Q1652" s="292"/>
      <c r="S1652" s="246"/>
      <c r="T1652" s="246"/>
      <c r="U1652" s="246"/>
      <c r="V1652" s="234"/>
      <c r="W1652" s="246"/>
      <c r="X1652" s="234"/>
      <c r="Y1652" s="246"/>
      <c r="Z1652" s="234"/>
      <c r="AA1652" s="246"/>
      <c r="AB1652" s="234"/>
      <c r="AC1652" s="246"/>
      <c r="AD1652" s="234"/>
      <c r="AE1652" s="246"/>
      <c r="AF1652" s="234"/>
      <c r="AG1652" s="246"/>
      <c r="AH1652" s="234"/>
      <c r="AI1652" s="246"/>
      <c r="AJ1652" s="246"/>
      <c r="AK1652" s="246"/>
      <c r="AL1652" s="246"/>
      <c r="AM1652" s="246"/>
      <c r="AN1652" s="246"/>
      <c r="AO1652" s="246"/>
      <c r="AP1652" s="246"/>
      <c r="AQ1652" s="246"/>
      <c r="AR1652" s="246"/>
      <c r="AS1652" s="246"/>
      <c r="AT1652" s="247"/>
      <c r="AU1652" s="247"/>
      <c r="AV1652" s="247"/>
      <c r="AW1652" s="247"/>
      <c r="AX1652" s="247"/>
      <c r="AY1652" s="247"/>
      <c r="AZ1652" s="247"/>
      <c r="BA1652" s="247"/>
      <c r="BB1652" s="247"/>
    </row>
    <row r="1653" spans="3:54" s="238" customFormat="1">
      <c r="C1653" s="239"/>
      <c r="D1653" s="240"/>
      <c r="E1653" s="239"/>
      <c r="F1653" s="241"/>
      <c r="G1653" s="239"/>
      <c r="H1653" s="290"/>
      <c r="I1653" s="239"/>
      <c r="J1653" s="290"/>
      <c r="K1653" s="243"/>
      <c r="L1653" s="290"/>
      <c r="M1653" s="243"/>
      <c r="N1653" s="290"/>
      <c r="O1653" s="292"/>
      <c r="P1653" s="170"/>
      <c r="Q1653" s="292"/>
      <c r="S1653" s="246"/>
      <c r="T1653" s="246"/>
      <c r="U1653" s="246"/>
      <c r="V1653" s="234"/>
      <c r="W1653" s="246"/>
      <c r="X1653" s="234"/>
      <c r="Y1653" s="246"/>
      <c r="Z1653" s="234"/>
      <c r="AA1653" s="246"/>
      <c r="AB1653" s="234"/>
      <c r="AC1653" s="246"/>
      <c r="AD1653" s="234"/>
      <c r="AE1653" s="246"/>
      <c r="AF1653" s="234"/>
      <c r="AG1653" s="246"/>
      <c r="AH1653" s="234"/>
      <c r="AI1653" s="246"/>
      <c r="AJ1653" s="246"/>
      <c r="AK1653" s="246"/>
      <c r="AL1653" s="246"/>
      <c r="AM1653" s="246"/>
      <c r="AN1653" s="246"/>
      <c r="AO1653" s="246"/>
      <c r="AP1653" s="246"/>
      <c r="AQ1653" s="246"/>
      <c r="AR1653" s="246"/>
      <c r="AS1653" s="246"/>
      <c r="AT1653" s="247"/>
      <c r="AU1653" s="247"/>
      <c r="AV1653" s="247"/>
      <c r="AW1653" s="247"/>
      <c r="AX1653" s="247"/>
      <c r="AY1653" s="247"/>
      <c r="AZ1653" s="247"/>
      <c r="BA1653" s="247"/>
      <c r="BB1653" s="247"/>
    </row>
    <row r="1654" spans="3:54" s="238" customFormat="1">
      <c r="C1654" s="239"/>
      <c r="D1654" s="240"/>
      <c r="E1654" s="239"/>
      <c r="F1654" s="241"/>
      <c r="G1654" s="239"/>
      <c r="H1654" s="290"/>
      <c r="I1654" s="239"/>
      <c r="J1654" s="290"/>
      <c r="K1654" s="243"/>
      <c r="L1654" s="290"/>
      <c r="M1654" s="243"/>
      <c r="N1654" s="290"/>
      <c r="O1654" s="292"/>
      <c r="P1654" s="170"/>
      <c r="Q1654" s="292"/>
      <c r="S1654" s="246"/>
      <c r="T1654" s="246"/>
      <c r="U1654" s="246"/>
      <c r="V1654" s="234"/>
      <c r="W1654" s="246"/>
      <c r="X1654" s="234"/>
      <c r="Y1654" s="246"/>
      <c r="Z1654" s="234"/>
      <c r="AA1654" s="246"/>
      <c r="AB1654" s="234"/>
      <c r="AC1654" s="246"/>
      <c r="AD1654" s="234"/>
      <c r="AE1654" s="246"/>
      <c r="AF1654" s="234"/>
      <c r="AG1654" s="246"/>
      <c r="AH1654" s="234"/>
      <c r="AI1654" s="246"/>
      <c r="AJ1654" s="246"/>
      <c r="AK1654" s="246"/>
      <c r="AL1654" s="246"/>
      <c r="AM1654" s="246"/>
      <c r="AN1654" s="246"/>
      <c r="AO1654" s="246"/>
      <c r="AP1654" s="246"/>
      <c r="AQ1654" s="246"/>
      <c r="AR1654" s="246"/>
      <c r="AS1654" s="246"/>
      <c r="AT1654" s="247"/>
      <c r="AU1654" s="247"/>
      <c r="AV1654" s="247"/>
      <c r="AW1654" s="247"/>
      <c r="AX1654" s="247"/>
      <c r="AY1654" s="247"/>
      <c r="AZ1654" s="247"/>
      <c r="BA1654" s="247"/>
      <c r="BB1654" s="247"/>
    </row>
    <row r="1655" spans="3:54" s="238" customFormat="1">
      <c r="C1655" s="239"/>
      <c r="D1655" s="240"/>
      <c r="E1655" s="239"/>
      <c r="F1655" s="241"/>
      <c r="G1655" s="239"/>
      <c r="H1655" s="290"/>
      <c r="I1655" s="239"/>
      <c r="J1655" s="290"/>
      <c r="K1655" s="243"/>
      <c r="L1655" s="290"/>
      <c r="M1655" s="243"/>
      <c r="N1655" s="290"/>
      <c r="O1655" s="292"/>
      <c r="P1655" s="170"/>
      <c r="Q1655" s="292"/>
      <c r="S1655" s="246"/>
      <c r="T1655" s="246"/>
      <c r="U1655" s="246"/>
      <c r="V1655" s="234"/>
      <c r="W1655" s="246"/>
      <c r="X1655" s="234"/>
      <c r="Y1655" s="246"/>
      <c r="Z1655" s="234"/>
      <c r="AA1655" s="246"/>
      <c r="AB1655" s="234"/>
      <c r="AC1655" s="246"/>
      <c r="AD1655" s="234"/>
      <c r="AE1655" s="246"/>
      <c r="AF1655" s="234"/>
      <c r="AG1655" s="246"/>
      <c r="AH1655" s="234"/>
      <c r="AI1655" s="246"/>
      <c r="AJ1655" s="246"/>
      <c r="AK1655" s="246"/>
      <c r="AL1655" s="246"/>
      <c r="AM1655" s="246"/>
      <c r="AN1655" s="246"/>
      <c r="AO1655" s="246"/>
      <c r="AP1655" s="246"/>
      <c r="AQ1655" s="246"/>
      <c r="AR1655" s="246"/>
      <c r="AS1655" s="246"/>
      <c r="AT1655" s="247"/>
      <c r="AU1655" s="247"/>
      <c r="AV1655" s="247"/>
      <c r="AW1655" s="247"/>
      <c r="AX1655" s="247"/>
      <c r="AY1655" s="247"/>
      <c r="AZ1655" s="247"/>
      <c r="BA1655" s="247"/>
      <c r="BB1655" s="247"/>
    </row>
    <row r="1656" spans="3:54" s="238" customFormat="1">
      <c r="C1656" s="239"/>
      <c r="D1656" s="240"/>
      <c r="E1656" s="239"/>
      <c r="F1656" s="241"/>
      <c r="G1656" s="239"/>
      <c r="H1656" s="290"/>
      <c r="I1656" s="239"/>
      <c r="J1656" s="290"/>
      <c r="K1656" s="243"/>
      <c r="L1656" s="290"/>
      <c r="M1656" s="243"/>
      <c r="N1656" s="290"/>
      <c r="O1656" s="292"/>
      <c r="P1656" s="170"/>
      <c r="Q1656" s="292"/>
      <c r="S1656" s="246"/>
      <c r="T1656" s="246"/>
      <c r="U1656" s="246"/>
      <c r="V1656" s="234"/>
      <c r="W1656" s="246"/>
      <c r="X1656" s="234"/>
      <c r="Y1656" s="246"/>
      <c r="Z1656" s="234"/>
      <c r="AA1656" s="246"/>
      <c r="AB1656" s="234"/>
      <c r="AC1656" s="246"/>
      <c r="AD1656" s="234"/>
      <c r="AE1656" s="246"/>
      <c r="AF1656" s="234"/>
      <c r="AG1656" s="246"/>
      <c r="AH1656" s="234"/>
      <c r="AI1656" s="246"/>
      <c r="AJ1656" s="246"/>
      <c r="AK1656" s="246"/>
      <c r="AL1656" s="246"/>
      <c r="AM1656" s="246"/>
      <c r="AN1656" s="246"/>
      <c r="AO1656" s="246"/>
      <c r="AP1656" s="246"/>
      <c r="AQ1656" s="246"/>
      <c r="AR1656" s="246"/>
      <c r="AS1656" s="246"/>
      <c r="AT1656" s="247"/>
      <c r="AU1656" s="247"/>
      <c r="AV1656" s="247"/>
      <c r="AW1656" s="247"/>
      <c r="AX1656" s="247"/>
      <c r="AY1656" s="247"/>
      <c r="AZ1656" s="247"/>
      <c r="BA1656" s="247"/>
      <c r="BB1656" s="247"/>
    </row>
    <row r="1657" spans="3:54" s="238" customFormat="1">
      <c r="C1657" s="239"/>
      <c r="D1657" s="240"/>
      <c r="E1657" s="239"/>
      <c r="F1657" s="241"/>
      <c r="G1657" s="239"/>
      <c r="H1657" s="290"/>
      <c r="I1657" s="239"/>
      <c r="J1657" s="290"/>
      <c r="K1657" s="243"/>
      <c r="L1657" s="290"/>
      <c r="M1657" s="243"/>
      <c r="N1657" s="290"/>
      <c r="O1657" s="292"/>
      <c r="P1657" s="170"/>
      <c r="Q1657" s="292"/>
      <c r="S1657" s="246"/>
      <c r="T1657" s="246"/>
      <c r="U1657" s="246"/>
      <c r="V1657" s="234"/>
      <c r="W1657" s="246"/>
      <c r="X1657" s="234"/>
      <c r="Y1657" s="246"/>
      <c r="Z1657" s="234"/>
      <c r="AA1657" s="246"/>
      <c r="AB1657" s="234"/>
      <c r="AC1657" s="246"/>
      <c r="AD1657" s="234"/>
      <c r="AE1657" s="246"/>
      <c r="AF1657" s="234"/>
      <c r="AG1657" s="246"/>
      <c r="AH1657" s="234"/>
      <c r="AI1657" s="246"/>
      <c r="AJ1657" s="246"/>
      <c r="AK1657" s="246"/>
      <c r="AL1657" s="246"/>
      <c r="AM1657" s="246"/>
      <c r="AN1657" s="246"/>
      <c r="AO1657" s="246"/>
      <c r="AP1657" s="246"/>
      <c r="AQ1657" s="246"/>
      <c r="AR1657" s="246"/>
      <c r="AS1657" s="246"/>
      <c r="AT1657" s="247"/>
      <c r="AU1657" s="247"/>
      <c r="AV1657" s="247"/>
      <c r="AW1657" s="247"/>
      <c r="AX1657" s="247"/>
      <c r="AY1657" s="247"/>
      <c r="AZ1657" s="247"/>
      <c r="BA1657" s="247"/>
      <c r="BB1657" s="247"/>
    </row>
    <row r="1658" spans="3:54" s="238" customFormat="1">
      <c r="C1658" s="239"/>
      <c r="D1658" s="240"/>
      <c r="E1658" s="239"/>
      <c r="F1658" s="241"/>
      <c r="G1658" s="239"/>
      <c r="H1658" s="290"/>
      <c r="I1658" s="239"/>
      <c r="J1658" s="290"/>
      <c r="K1658" s="243"/>
      <c r="L1658" s="290"/>
      <c r="M1658" s="243"/>
      <c r="N1658" s="290"/>
      <c r="O1658" s="292"/>
      <c r="P1658" s="170"/>
      <c r="Q1658" s="292"/>
      <c r="S1658" s="246"/>
      <c r="T1658" s="246"/>
      <c r="U1658" s="246"/>
      <c r="V1658" s="234"/>
      <c r="W1658" s="246"/>
      <c r="X1658" s="234"/>
      <c r="Y1658" s="246"/>
      <c r="Z1658" s="234"/>
      <c r="AA1658" s="246"/>
      <c r="AB1658" s="234"/>
      <c r="AC1658" s="246"/>
      <c r="AD1658" s="234"/>
      <c r="AE1658" s="246"/>
      <c r="AF1658" s="234"/>
      <c r="AG1658" s="246"/>
      <c r="AH1658" s="234"/>
      <c r="AI1658" s="246"/>
      <c r="AJ1658" s="246"/>
      <c r="AK1658" s="246"/>
      <c r="AL1658" s="246"/>
      <c r="AM1658" s="246"/>
      <c r="AN1658" s="246"/>
      <c r="AO1658" s="246"/>
      <c r="AP1658" s="246"/>
      <c r="AQ1658" s="246"/>
      <c r="AR1658" s="246"/>
      <c r="AS1658" s="246"/>
      <c r="AT1658" s="247"/>
      <c r="AU1658" s="247"/>
      <c r="AV1658" s="247"/>
      <c r="AW1658" s="247"/>
      <c r="AX1658" s="247"/>
      <c r="AY1658" s="247"/>
      <c r="AZ1658" s="247"/>
      <c r="BA1658" s="247"/>
      <c r="BB1658" s="247"/>
    </row>
    <row r="1659" spans="3:54" s="238" customFormat="1">
      <c r="C1659" s="239"/>
      <c r="D1659" s="240"/>
      <c r="E1659" s="239"/>
      <c r="F1659" s="241"/>
      <c r="G1659" s="239"/>
      <c r="H1659" s="290"/>
      <c r="I1659" s="239"/>
      <c r="J1659" s="290"/>
      <c r="K1659" s="243"/>
      <c r="L1659" s="290"/>
      <c r="M1659" s="243"/>
      <c r="N1659" s="290"/>
      <c r="O1659" s="292"/>
      <c r="P1659" s="170"/>
      <c r="Q1659" s="292"/>
      <c r="S1659" s="246"/>
      <c r="T1659" s="246"/>
      <c r="U1659" s="246"/>
      <c r="V1659" s="234"/>
      <c r="W1659" s="246"/>
      <c r="X1659" s="234"/>
      <c r="Y1659" s="246"/>
      <c r="Z1659" s="234"/>
      <c r="AA1659" s="246"/>
      <c r="AB1659" s="234"/>
      <c r="AC1659" s="246"/>
      <c r="AD1659" s="234"/>
      <c r="AE1659" s="246"/>
      <c r="AF1659" s="234"/>
      <c r="AG1659" s="246"/>
      <c r="AH1659" s="234"/>
      <c r="AI1659" s="246"/>
      <c r="AJ1659" s="246"/>
      <c r="AK1659" s="246"/>
      <c r="AL1659" s="246"/>
      <c r="AM1659" s="246"/>
      <c r="AN1659" s="246"/>
      <c r="AO1659" s="246"/>
      <c r="AP1659" s="246"/>
      <c r="AQ1659" s="246"/>
      <c r="AR1659" s="246"/>
      <c r="AS1659" s="246"/>
      <c r="AT1659" s="247"/>
      <c r="AU1659" s="247"/>
      <c r="AV1659" s="247"/>
      <c r="AW1659" s="247"/>
      <c r="AX1659" s="247"/>
      <c r="AY1659" s="247"/>
      <c r="AZ1659" s="247"/>
      <c r="BA1659" s="247"/>
      <c r="BB1659" s="247"/>
    </row>
    <row r="1660" spans="3:54" s="238" customFormat="1">
      <c r="C1660" s="239"/>
      <c r="D1660" s="240"/>
      <c r="E1660" s="239"/>
      <c r="F1660" s="241"/>
      <c r="G1660" s="239"/>
      <c r="H1660" s="290"/>
      <c r="I1660" s="239"/>
      <c r="J1660" s="290"/>
      <c r="K1660" s="243"/>
      <c r="L1660" s="290"/>
      <c r="M1660" s="243"/>
      <c r="N1660" s="290"/>
      <c r="O1660" s="292"/>
      <c r="P1660" s="170"/>
      <c r="Q1660" s="292"/>
      <c r="S1660" s="246"/>
      <c r="T1660" s="246"/>
      <c r="U1660" s="246"/>
      <c r="V1660" s="234"/>
      <c r="W1660" s="246"/>
      <c r="X1660" s="234"/>
      <c r="Y1660" s="246"/>
      <c r="Z1660" s="234"/>
      <c r="AA1660" s="246"/>
      <c r="AB1660" s="234"/>
      <c r="AC1660" s="246"/>
      <c r="AD1660" s="234"/>
      <c r="AE1660" s="246"/>
      <c r="AF1660" s="234"/>
      <c r="AG1660" s="246"/>
      <c r="AH1660" s="234"/>
      <c r="AI1660" s="246"/>
      <c r="AJ1660" s="246"/>
      <c r="AK1660" s="246"/>
      <c r="AL1660" s="246"/>
      <c r="AM1660" s="246"/>
      <c r="AN1660" s="246"/>
      <c r="AO1660" s="246"/>
      <c r="AP1660" s="246"/>
      <c r="AQ1660" s="246"/>
      <c r="AR1660" s="246"/>
      <c r="AS1660" s="246"/>
      <c r="AT1660" s="247"/>
      <c r="AU1660" s="247"/>
      <c r="AV1660" s="247"/>
      <c r="AW1660" s="247"/>
      <c r="AX1660" s="247"/>
      <c r="AY1660" s="247"/>
      <c r="AZ1660" s="247"/>
      <c r="BA1660" s="247"/>
      <c r="BB1660" s="247"/>
    </row>
    <row r="1661" spans="3:54" s="238" customFormat="1">
      <c r="C1661" s="239"/>
      <c r="D1661" s="240"/>
      <c r="E1661" s="239"/>
      <c r="F1661" s="241"/>
      <c r="G1661" s="239"/>
      <c r="H1661" s="290"/>
      <c r="I1661" s="239"/>
      <c r="J1661" s="290"/>
      <c r="K1661" s="243"/>
      <c r="L1661" s="290"/>
      <c r="M1661" s="243"/>
      <c r="N1661" s="290"/>
      <c r="O1661" s="292"/>
      <c r="P1661" s="170"/>
      <c r="Q1661" s="292"/>
      <c r="S1661" s="246"/>
      <c r="T1661" s="246"/>
      <c r="U1661" s="246"/>
      <c r="V1661" s="234"/>
      <c r="W1661" s="246"/>
      <c r="X1661" s="234"/>
      <c r="Y1661" s="246"/>
      <c r="Z1661" s="234"/>
      <c r="AA1661" s="246"/>
      <c r="AB1661" s="234"/>
      <c r="AC1661" s="246"/>
      <c r="AD1661" s="234"/>
      <c r="AE1661" s="246"/>
      <c r="AF1661" s="234"/>
      <c r="AG1661" s="246"/>
      <c r="AH1661" s="234"/>
      <c r="AI1661" s="246"/>
      <c r="AJ1661" s="246"/>
      <c r="AK1661" s="246"/>
      <c r="AL1661" s="246"/>
      <c r="AM1661" s="246"/>
      <c r="AN1661" s="246"/>
      <c r="AO1661" s="246"/>
      <c r="AP1661" s="246"/>
      <c r="AQ1661" s="246"/>
      <c r="AR1661" s="246"/>
      <c r="AS1661" s="246"/>
      <c r="AT1661" s="247"/>
      <c r="AU1661" s="247"/>
      <c r="AV1661" s="247"/>
      <c r="AW1661" s="247"/>
      <c r="AX1661" s="247"/>
      <c r="AY1661" s="247"/>
      <c r="AZ1661" s="247"/>
      <c r="BA1661" s="247"/>
      <c r="BB1661" s="247"/>
    </row>
    <row r="1662" spans="3:54" s="238" customFormat="1">
      <c r="C1662" s="239"/>
      <c r="D1662" s="240"/>
      <c r="E1662" s="239"/>
      <c r="F1662" s="241"/>
      <c r="G1662" s="239"/>
      <c r="H1662" s="290"/>
      <c r="I1662" s="239"/>
      <c r="J1662" s="290"/>
      <c r="K1662" s="243"/>
      <c r="L1662" s="290"/>
      <c r="M1662" s="243"/>
      <c r="N1662" s="290"/>
      <c r="O1662" s="292"/>
      <c r="P1662" s="170"/>
      <c r="Q1662" s="292"/>
      <c r="S1662" s="246"/>
      <c r="T1662" s="246"/>
      <c r="U1662" s="246"/>
      <c r="V1662" s="234"/>
      <c r="W1662" s="246"/>
      <c r="X1662" s="234"/>
      <c r="Y1662" s="246"/>
      <c r="Z1662" s="234"/>
      <c r="AA1662" s="246"/>
      <c r="AB1662" s="234"/>
      <c r="AC1662" s="246"/>
      <c r="AD1662" s="234"/>
      <c r="AE1662" s="246"/>
      <c r="AF1662" s="234"/>
      <c r="AG1662" s="246"/>
      <c r="AH1662" s="234"/>
      <c r="AI1662" s="246"/>
      <c r="AJ1662" s="246"/>
      <c r="AK1662" s="246"/>
      <c r="AL1662" s="246"/>
      <c r="AM1662" s="246"/>
      <c r="AN1662" s="246"/>
      <c r="AO1662" s="246"/>
      <c r="AP1662" s="246"/>
      <c r="AQ1662" s="246"/>
      <c r="AR1662" s="246"/>
      <c r="AS1662" s="246"/>
      <c r="AT1662" s="247"/>
      <c r="AU1662" s="247"/>
      <c r="AV1662" s="247"/>
      <c r="AW1662" s="247"/>
      <c r="AX1662" s="247"/>
      <c r="AY1662" s="247"/>
      <c r="AZ1662" s="247"/>
      <c r="BA1662" s="247"/>
      <c r="BB1662" s="247"/>
    </row>
    <row r="1663" spans="3:54" s="238" customFormat="1">
      <c r="C1663" s="239"/>
      <c r="D1663" s="240"/>
      <c r="E1663" s="239"/>
      <c r="F1663" s="241"/>
      <c r="G1663" s="239"/>
      <c r="H1663" s="290"/>
      <c r="I1663" s="239"/>
      <c r="J1663" s="290"/>
      <c r="K1663" s="243"/>
      <c r="L1663" s="290"/>
      <c r="M1663" s="243"/>
      <c r="N1663" s="290"/>
      <c r="O1663" s="292"/>
      <c r="P1663" s="170"/>
      <c r="Q1663" s="292"/>
      <c r="S1663" s="246"/>
      <c r="T1663" s="246"/>
      <c r="U1663" s="246"/>
      <c r="V1663" s="234"/>
      <c r="W1663" s="246"/>
      <c r="X1663" s="234"/>
      <c r="Y1663" s="246"/>
      <c r="Z1663" s="234"/>
      <c r="AA1663" s="246"/>
      <c r="AB1663" s="234"/>
      <c r="AC1663" s="246"/>
      <c r="AD1663" s="234"/>
      <c r="AE1663" s="246"/>
      <c r="AF1663" s="234"/>
      <c r="AG1663" s="246"/>
      <c r="AH1663" s="234"/>
      <c r="AI1663" s="246"/>
      <c r="AJ1663" s="246"/>
      <c r="AK1663" s="246"/>
      <c r="AL1663" s="246"/>
      <c r="AM1663" s="246"/>
      <c r="AN1663" s="246"/>
      <c r="AO1663" s="246"/>
      <c r="AP1663" s="246"/>
      <c r="AQ1663" s="246"/>
      <c r="AR1663" s="246"/>
      <c r="AS1663" s="246"/>
      <c r="AT1663" s="247"/>
      <c r="AU1663" s="247"/>
      <c r="AV1663" s="247"/>
      <c r="AW1663" s="247"/>
      <c r="AX1663" s="247"/>
      <c r="AY1663" s="247"/>
      <c r="AZ1663" s="247"/>
      <c r="BA1663" s="247"/>
      <c r="BB1663" s="247"/>
    </row>
    <row r="1664" spans="3:54" s="238" customFormat="1">
      <c r="C1664" s="239"/>
      <c r="D1664" s="240"/>
      <c r="E1664" s="239"/>
      <c r="F1664" s="241"/>
      <c r="G1664" s="239"/>
      <c r="H1664" s="290"/>
      <c r="I1664" s="239"/>
      <c r="J1664" s="290"/>
      <c r="K1664" s="243"/>
      <c r="L1664" s="290"/>
      <c r="M1664" s="243"/>
      <c r="N1664" s="290"/>
      <c r="O1664" s="292"/>
      <c r="P1664" s="170"/>
      <c r="Q1664" s="292"/>
      <c r="S1664" s="246"/>
      <c r="T1664" s="246"/>
      <c r="U1664" s="246"/>
      <c r="V1664" s="234"/>
      <c r="W1664" s="246"/>
      <c r="X1664" s="234"/>
      <c r="Y1664" s="246"/>
      <c r="Z1664" s="234"/>
      <c r="AA1664" s="246"/>
      <c r="AB1664" s="234"/>
      <c r="AC1664" s="246"/>
      <c r="AD1664" s="234"/>
      <c r="AE1664" s="246"/>
      <c r="AF1664" s="234"/>
      <c r="AG1664" s="246"/>
      <c r="AH1664" s="234"/>
      <c r="AI1664" s="246"/>
      <c r="AJ1664" s="246"/>
      <c r="AK1664" s="246"/>
      <c r="AL1664" s="246"/>
      <c r="AM1664" s="246"/>
      <c r="AN1664" s="246"/>
      <c r="AO1664" s="246"/>
      <c r="AP1664" s="246"/>
      <c r="AQ1664" s="246"/>
      <c r="AR1664" s="246"/>
      <c r="AS1664" s="246"/>
      <c r="AT1664" s="247"/>
      <c r="AU1664" s="247"/>
      <c r="AV1664" s="247"/>
      <c r="AW1664" s="247"/>
      <c r="AX1664" s="247"/>
      <c r="AY1664" s="247"/>
      <c r="AZ1664" s="247"/>
      <c r="BA1664" s="247"/>
      <c r="BB1664" s="247"/>
    </row>
    <row r="1665" spans="3:54" s="238" customFormat="1">
      <c r="C1665" s="239"/>
      <c r="D1665" s="240"/>
      <c r="E1665" s="239"/>
      <c r="F1665" s="241"/>
      <c r="G1665" s="239"/>
      <c r="H1665" s="290"/>
      <c r="I1665" s="239"/>
      <c r="J1665" s="290"/>
      <c r="K1665" s="243"/>
      <c r="L1665" s="290"/>
      <c r="M1665" s="243"/>
      <c r="N1665" s="290"/>
      <c r="O1665" s="292"/>
      <c r="P1665" s="170"/>
      <c r="Q1665" s="292"/>
      <c r="S1665" s="246"/>
      <c r="T1665" s="246"/>
      <c r="U1665" s="246"/>
      <c r="V1665" s="234"/>
      <c r="W1665" s="246"/>
      <c r="X1665" s="234"/>
      <c r="Y1665" s="246"/>
      <c r="Z1665" s="234"/>
      <c r="AA1665" s="246"/>
      <c r="AB1665" s="234"/>
      <c r="AC1665" s="246"/>
      <c r="AD1665" s="234"/>
      <c r="AE1665" s="246"/>
      <c r="AF1665" s="234"/>
      <c r="AG1665" s="246"/>
      <c r="AH1665" s="234"/>
      <c r="AI1665" s="246"/>
      <c r="AJ1665" s="246"/>
      <c r="AK1665" s="246"/>
      <c r="AL1665" s="246"/>
      <c r="AM1665" s="246"/>
      <c r="AN1665" s="246"/>
      <c r="AO1665" s="246"/>
      <c r="AP1665" s="246"/>
      <c r="AQ1665" s="246"/>
      <c r="AR1665" s="246"/>
      <c r="AS1665" s="246"/>
      <c r="AT1665" s="247"/>
      <c r="AU1665" s="247"/>
      <c r="AV1665" s="247"/>
      <c r="AW1665" s="247"/>
      <c r="AX1665" s="247"/>
      <c r="AY1665" s="247"/>
      <c r="AZ1665" s="247"/>
      <c r="BA1665" s="247"/>
      <c r="BB1665" s="247"/>
    </row>
    <row r="1666" spans="3:54" s="238" customFormat="1">
      <c r="C1666" s="239"/>
      <c r="D1666" s="240"/>
      <c r="E1666" s="239"/>
      <c r="F1666" s="241"/>
      <c r="G1666" s="239"/>
      <c r="H1666" s="290"/>
      <c r="I1666" s="239"/>
      <c r="J1666" s="290"/>
      <c r="K1666" s="243"/>
      <c r="L1666" s="290"/>
      <c r="M1666" s="243"/>
      <c r="N1666" s="290"/>
      <c r="O1666" s="292"/>
      <c r="P1666" s="170"/>
      <c r="Q1666" s="292"/>
      <c r="S1666" s="246"/>
      <c r="T1666" s="246"/>
      <c r="U1666" s="246"/>
      <c r="V1666" s="234"/>
      <c r="W1666" s="246"/>
      <c r="X1666" s="234"/>
      <c r="Y1666" s="246"/>
      <c r="Z1666" s="234"/>
      <c r="AA1666" s="246"/>
      <c r="AB1666" s="234"/>
      <c r="AC1666" s="246"/>
      <c r="AD1666" s="234"/>
      <c r="AE1666" s="246"/>
      <c r="AF1666" s="234"/>
      <c r="AG1666" s="246"/>
      <c r="AH1666" s="234"/>
      <c r="AI1666" s="246"/>
      <c r="AJ1666" s="246"/>
      <c r="AK1666" s="246"/>
      <c r="AL1666" s="246"/>
      <c r="AM1666" s="246"/>
      <c r="AN1666" s="246"/>
      <c r="AO1666" s="246"/>
      <c r="AP1666" s="246"/>
      <c r="AQ1666" s="246"/>
      <c r="AR1666" s="246"/>
      <c r="AS1666" s="246"/>
      <c r="AT1666" s="247"/>
      <c r="AU1666" s="247"/>
      <c r="AV1666" s="247"/>
      <c r="AW1666" s="247"/>
      <c r="AX1666" s="247"/>
      <c r="AY1666" s="247"/>
      <c r="AZ1666" s="247"/>
      <c r="BA1666" s="247"/>
      <c r="BB1666" s="247"/>
    </row>
    <row r="1667" spans="3:54" s="238" customFormat="1">
      <c r="C1667" s="239"/>
      <c r="D1667" s="240"/>
      <c r="E1667" s="239"/>
      <c r="F1667" s="241"/>
      <c r="G1667" s="239"/>
      <c r="H1667" s="290"/>
      <c r="I1667" s="239"/>
      <c r="J1667" s="290"/>
      <c r="K1667" s="243"/>
      <c r="L1667" s="290"/>
      <c r="M1667" s="243"/>
      <c r="N1667" s="290"/>
      <c r="O1667" s="292"/>
      <c r="P1667" s="170"/>
      <c r="Q1667" s="292"/>
      <c r="S1667" s="246"/>
      <c r="T1667" s="246"/>
      <c r="U1667" s="246"/>
      <c r="V1667" s="234"/>
      <c r="W1667" s="246"/>
      <c r="X1667" s="234"/>
      <c r="Y1667" s="246"/>
      <c r="Z1667" s="234"/>
      <c r="AA1667" s="246"/>
      <c r="AB1667" s="234"/>
      <c r="AC1667" s="246"/>
      <c r="AD1667" s="234"/>
      <c r="AE1667" s="246"/>
      <c r="AF1667" s="234"/>
      <c r="AG1667" s="246"/>
      <c r="AH1667" s="234"/>
      <c r="AI1667" s="246"/>
      <c r="AJ1667" s="246"/>
      <c r="AK1667" s="246"/>
      <c r="AL1667" s="246"/>
      <c r="AM1667" s="246"/>
      <c r="AN1667" s="246"/>
      <c r="AO1667" s="246"/>
      <c r="AP1667" s="246"/>
      <c r="AQ1667" s="246"/>
      <c r="AR1667" s="246"/>
      <c r="AS1667" s="246"/>
      <c r="AT1667" s="247"/>
      <c r="AU1667" s="247"/>
      <c r="AV1667" s="247"/>
      <c r="AW1667" s="247"/>
      <c r="AX1667" s="247"/>
      <c r="AY1667" s="247"/>
      <c r="AZ1667" s="247"/>
      <c r="BA1667" s="247"/>
      <c r="BB1667" s="247"/>
    </row>
    <row r="1668" spans="3:54" s="238" customFormat="1">
      <c r="C1668" s="239"/>
      <c r="D1668" s="240"/>
      <c r="E1668" s="239"/>
      <c r="F1668" s="241"/>
      <c r="G1668" s="239"/>
      <c r="H1668" s="290"/>
      <c r="I1668" s="239"/>
      <c r="J1668" s="290"/>
      <c r="K1668" s="243"/>
      <c r="L1668" s="290"/>
      <c r="M1668" s="243"/>
      <c r="N1668" s="290"/>
      <c r="O1668" s="292"/>
      <c r="P1668" s="170"/>
      <c r="Q1668" s="292"/>
      <c r="S1668" s="246"/>
      <c r="T1668" s="246"/>
      <c r="U1668" s="246"/>
      <c r="V1668" s="234"/>
      <c r="W1668" s="246"/>
      <c r="X1668" s="234"/>
      <c r="Y1668" s="246"/>
      <c r="Z1668" s="234"/>
      <c r="AA1668" s="246"/>
      <c r="AB1668" s="234"/>
      <c r="AC1668" s="246"/>
      <c r="AD1668" s="234"/>
      <c r="AE1668" s="246"/>
      <c r="AF1668" s="234"/>
      <c r="AG1668" s="246"/>
      <c r="AH1668" s="234"/>
      <c r="AI1668" s="246"/>
      <c r="AJ1668" s="246"/>
      <c r="AK1668" s="246"/>
      <c r="AL1668" s="246"/>
      <c r="AM1668" s="246"/>
      <c r="AN1668" s="246"/>
      <c r="AO1668" s="246"/>
      <c r="AP1668" s="246"/>
      <c r="AQ1668" s="246"/>
      <c r="AR1668" s="246"/>
      <c r="AS1668" s="246"/>
      <c r="AT1668" s="247"/>
      <c r="AU1668" s="247"/>
      <c r="AV1668" s="247"/>
      <c r="AW1668" s="247"/>
      <c r="AX1668" s="247"/>
      <c r="AY1668" s="247"/>
      <c r="AZ1668" s="247"/>
      <c r="BA1668" s="247"/>
      <c r="BB1668" s="247"/>
    </row>
    <row r="1669" spans="3:54" s="238" customFormat="1">
      <c r="C1669" s="239"/>
      <c r="D1669" s="240"/>
      <c r="E1669" s="239"/>
      <c r="F1669" s="241"/>
      <c r="G1669" s="239"/>
      <c r="H1669" s="290"/>
      <c r="I1669" s="239"/>
      <c r="J1669" s="290"/>
      <c r="K1669" s="243"/>
      <c r="L1669" s="290"/>
      <c r="M1669" s="243"/>
      <c r="N1669" s="290"/>
      <c r="O1669" s="292"/>
      <c r="P1669" s="170"/>
      <c r="Q1669" s="292"/>
      <c r="S1669" s="246"/>
      <c r="T1669" s="246"/>
      <c r="U1669" s="246"/>
      <c r="V1669" s="234"/>
      <c r="W1669" s="246"/>
      <c r="X1669" s="234"/>
      <c r="Y1669" s="246"/>
      <c r="Z1669" s="234"/>
      <c r="AA1669" s="246"/>
      <c r="AB1669" s="234"/>
      <c r="AC1669" s="246"/>
      <c r="AD1669" s="234"/>
      <c r="AE1669" s="246"/>
      <c r="AF1669" s="234"/>
      <c r="AG1669" s="246"/>
      <c r="AH1669" s="234"/>
      <c r="AI1669" s="246"/>
      <c r="AJ1669" s="246"/>
      <c r="AK1669" s="246"/>
      <c r="AL1669" s="246"/>
      <c r="AM1669" s="246"/>
      <c r="AN1669" s="246"/>
      <c r="AO1669" s="246"/>
      <c r="AP1669" s="246"/>
      <c r="AQ1669" s="246"/>
      <c r="AR1669" s="246"/>
      <c r="AS1669" s="246"/>
      <c r="AT1669" s="247"/>
      <c r="AU1669" s="247"/>
      <c r="AV1669" s="247"/>
      <c r="AW1669" s="247"/>
      <c r="AX1669" s="247"/>
      <c r="AY1669" s="247"/>
      <c r="AZ1669" s="247"/>
      <c r="BA1669" s="247"/>
      <c r="BB1669" s="247"/>
    </row>
    <row r="1670" spans="3:54" s="238" customFormat="1">
      <c r="C1670" s="239"/>
      <c r="D1670" s="240"/>
      <c r="E1670" s="239"/>
      <c r="F1670" s="241"/>
      <c r="G1670" s="239"/>
      <c r="H1670" s="290"/>
      <c r="I1670" s="239"/>
      <c r="J1670" s="290"/>
      <c r="K1670" s="243"/>
      <c r="L1670" s="290"/>
      <c r="M1670" s="243"/>
      <c r="N1670" s="290"/>
      <c r="O1670" s="292"/>
      <c r="P1670" s="170"/>
      <c r="Q1670" s="292"/>
      <c r="S1670" s="246"/>
      <c r="T1670" s="246"/>
      <c r="U1670" s="246"/>
      <c r="V1670" s="234"/>
      <c r="W1670" s="246"/>
      <c r="X1670" s="234"/>
      <c r="Y1670" s="246"/>
      <c r="Z1670" s="234"/>
      <c r="AA1670" s="246"/>
      <c r="AB1670" s="234"/>
      <c r="AC1670" s="246"/>
      <c r="AD1670" s="234"/>
      <c r="AE1670" s="246"/>
      <c r="AF1670" s="234"/>
      <c r="AG1670" s="246"/>
      <c r="AH1670" s="234"/>
      <c r="AI1670" s="246"/>
      <c r="AJ1670" s="246"/>
      <c r="AK1670" s="246"/>
      <c r="AL1670" s="246"/>
      <c r="AM1670" s="246"/>
      <c r="AN1670" s="246"/>
      <c r="AO1670" s="246"/>
      <c r="AP1670" s="246"/>
      <c r="AQ1670" s="246"/>
      <c r="AR1670" s="246"/>
      <c r="AS1670" s="246"/>
      <c r="AT1670" s="247"/>
      <c r="AU1670" s="247"/>
      <c r="AV1670" s="247"/>
      <c r="AW1670" s="247"/>
      <c r="AX1670" s="247"/>
      <c r="AY1670" s="247"/>
      <c r="AZ1670" s="247"/>
      <c r="BA1670" s="247"/>
      <c r="BB1670" s="247"/>
    </row>
    <row r="1671" spans="3:54" s="238" customFormat="1">
      <c r="C1671" s="239"/>
      <c r="D1671" s="240"/>
      <c r="E1671" s="239"/>
      <c r="F1671" s="241"/>
      <c r="G1671" s="239"/>
      <c r="H1671" s="290"/>
      <c r="I1671" s="239"/>
      <c r="J1671" s="290"/>
      <c r="K1671" s="243"/>
      <c r="L1671" s="290"/>
      <c r="M1671" s="243"/>
      <c r="N1671" s="290"/>
      <c r="O1671" s="292"/>
      <c r="P1671" s="170"/>
      <c r="Q1671" s="292"/>
      <c r="S1671" s="246"/>
      <c r="T1671" s="246"/>
      <c r="U1671" s="246"/>
      <c r="V1671" s="234"/>
      <c r="W1671" s="246"/>
      <c r="X1671" s="234"/>
      <c r="Y1671" s="246"/>
      <c r="Z1671" s="234"/>
      <c r="AA1671" s="246"/>
      <c r="AB1671" s="234"/>
      <c r="AC1671" s="246"/>
      <c r="AD1671" s="234"/>
      <c r="AE1671" s="246"/>
      <c r="AF1671" s="234"/>
      <c r="AG1671" s="246"/>
      <c r="AH1671" s="234"/>
      <c r="AI1671" s="246"/>
      <c r="AJ1671" s="246"/>
      <c r="AK1671" s="246"/>
      <c r="AL1671" s="246"/>
      <c r="AM1671" s="246"/>
      <c r="AN1671" s="246"/>
      <c r="AO1671" s="246"/>
      <c r="AP1671" s="246"/>
      <c r="AQ1671" s="246"/>
      <c r="AR1671" s="246"/>
      <c r="AS1671" s="246"/>
      <c r="AT1671" s="247"/>
      <c r="AU1671" s="247"/>
      <c r="AV1671" s="247"/>
      <c r="AW1671" s="247"/>
      <c r="AX1671" s="247"/>
      <c r="AY1671" s="247"/>
      <c r="AZ1671" s="247"/>
      <c r="BA1671" s="247"/>
      <c r="BB1671" s="247"/>
    </row>
    <row r="1672" spans="3:54" s="238" customFormat="1">
      <c r="C1672" s="239"/>
      <c r="D1672" s="240"/>
      <c r="E1672" s="239"/>
      <c r="F1672" s="241"/>
      <c r="G1672" s="239"/>
      <c r="H1672" s="290"/>
      <c r="I1672" s="239"/>
      <c r="J1672" s="290"/>
      <c r="K1672" s="243"/>
      <c r="L1672" s="290"/>
      <c r="M1672" s="243"/>
      <c r="N1672" s="290"/>
      <c r="O1672" s="292"/>
      <c r="P1672" s="170"/>
      <c r="Q1672" s="292"/>
      <c r="S1672" s="246"/>
      <c r="T1672" s="246"/>
      <c r="U1672" s="246"/>
      <c r="V1672" s="234"/>
      <c r="W1672" s="246"/>
      <c r="X1672" s="234"/>
      <c r="Y1672" s="246"/>
      <c r="Z1672" s="234"/>
      <c r="AA1672" s="246"/>
      <c r="AB1672" s="234"/>
      <c r="AC1672" s="246"/>
      <c r="AD1672" s="234"/>
      <c r="AE1672" s="246"/>
      <c r="AF1672" s="234"/>
      <c r="AG1672" s="246"/>
      <c r="AH1672" s="234"/>
      <c r="AI1672" s="246"/>
      <c r="AJ1672" s="246"/>
      <c r="AK1672" s="246"/>
      <c r="AL1672" s="246"/>
      <c r="AM1672" s="246"/>
      <c r="AN1672" s="246"/>
      <c r="AO1672" s="246"/>
      <c r="AP1672" s="246"/>
      <c r="AQ1672" s="246"/>
      <c r="AR1672" s="246"/>
      <c r="AS1672" s="246"/>
      <c r="AT1672" s="247"/>
      <c r="AU1672" s="247"/>
      <c r="AV1672" s="247"/>
      <c r="AW1672" s="247"/>
      <c r="AX1672" s="247"/>
      <c r="AY1672" s="247"/>
      <c r="AZ1672" s="247"/>
      <c r="BA1672" s="247"/>
      <c r="BB1672" s="247"/>
    </row>
    <row r="1673" spans="3:54" s="238" customFormat="1">
      <c r="C1673" s="239"/>
      <c r="D1673" s="240"/>
      <c r="E1673" s="239"/>
      <c r="F1673" s="241"/>
      <c r="G1673" s="239"/>
      <c r="H1673" s="290"/>
      <c r="I1673" s="239"/>
      <c r="J1673" s="290"/>
      <c r="K1673" s="243"/>
      <c r="L1673" s="290"/>
      <c r="M1673" s="243"/>
      <c r="N1673" s="290"/>
      <c r="O1673" s="292"/>
      <c r="P1673" s="170"/>
      <c r="Q1673" s="292"/>
      <c r="S1673" s="246"/>
      <c r="T1673" s="246"/>
      <c r="U1673" s="246"/>
      <c r="V1673" s="234"/>
      <c r="W1673" s="246"/>
      <c r="X1673" s="234"/>
      <c r="Y1673" s="246"/>
      <c r="Z1673" s="234"/>
      <c r="AA1673" s="246"/>
      <c r="AB1673" s="234"/>
      <c r="AC1673" s="246"/>
      <c r="AD1673" s="234"/>
      <c r="AE1673" s="246"/>
      <c r="AF1673" s="234"/>
      <c r="AG1673" s="246"/>
      <c r="AH1673" s="234"/>
      <c r="AI1673" s="246"/>
      <c r="AJ1673" s="246"/>
      <c r="AK1673" s="246"/>
      <c r="AL1673" s="246"/>
      <c r="AM1673" s="246"/>
      <c r="AN1673" s="246"/>
      <c r="AO1673" s="246"/>
      <c r="AP1673" s="246"/>
      <c r="AQ1673" s="246"/>
      <c r="AR1673" s="246"/>
      <c r="AS1673" s="246"/>
      <c r="AT1673" s="247"/>
      <c r="AU1673" s="247"/>
      <c r="AV1673" s="247"/>
      <c r="AW1673" s="247"/>
      <c r="AX1673" s="247"/>
      <c r="AY1673" s="247"/>
      <c r="AZ1673" s="247"/>
      <c r="BA1673" s="247"/>
      <c r="BB1673" s="247"/>
    </row>
    <row r="1674" spans="3:54" s="238" customFormat="1">
      <c r="C1674" s="239"/>
      <c r="D1674" s="240"/>
      <c r="E1674" s="239"/>
      <c r="F1674" s="241"/>
      <c r="G1674" s="239"/>
      <c r="H1674" s="290"/>
      <c r="I1674" s="239"/>
      <c r="J1674" s="290"/>
      <c r="K1674" s="243"/>
      <c r="L1674" s="290"/>
      <c r="M1674" s="243"/>
      <c r="N1674" s="290"/>
      <c r="O1674" s="292"/>
      <c r="P1674" s="170"/>
      <c r="Q1674" s="292"/>
      <c r="S1674" s="246"/>
      <c r="T1674" s="246"/>
      <c r="U1674" s="246"/>
      <c r="V1674" s="234"/>
      <c r="W1674" s="246"/>
      <c r="X1674" s="234"/>
      <c r="Y1674" s="246"/>
      <c r="Z1674" s="234"/>
      <c r="AA1674" s="246"/>
      <c r="AB1674" s="234"/>
      <c r="AC1674" s="246"/>
      <c r="AD1674" s="234"/>
      <c r="AE1674" s="246"/>
      <c r="AF1674" s="234"/>
      <c r="AG1674" s="246"/>
      <c r="AH1674" s="234"/>
      <c r="AI1674" s="246"/>
      <c r="AJ1674" s="246"/>
      <c r="AK1674" s="246"/>
      <c r="AL1674" s="246"/>
      <c r="AM1674" s="246"/>
      <c r="AN1674" s="246"/>
      <c r="AO1674" s="246"/>
      <c r="AP1674" s="246"/>
      <c r="AQ1674" s="246"/>
      <c r="AR1674" s="246"/>
      <c r="AS1674" s="246"/>
      <c r="AT1674" s="247"/>
      <c r="AU1674" s="247"/>
      <c r="AV1674" s="247"/>
      <c r="AW1674" s="247"/>
      <c r="AX1674" s="247"/>
      <c r="AY1674" s="247"/>
      <c r="AZ1674" s="247"/>
      <c r="BA1674" s="247"/>
      <c r="BB1674" s="247"/>
    </row>
    <row r="1675" spans="3:54" s="238" customFormat="1">
      <c r="C1675" s="239"/>
      <c r="D1675" s="240"/>
      <c r="E1675" s="239"/>
      <c r="F1675" s="241"/>
      <c r="G1675" s="239"/>
      <c r="H1675" s="290"/>
      <c r="I1675" s="239"/>
      <c r="J1675" s="290"/>
      <c r="K1675" s="243"/>
      <c r="L1675" s="290"/>
      <c r="M1675" s="243"/>
      <c r="N1675" s="290"/>
      <c r="O1675" s="292"/>
      <c r="P1675" s="170"/>
      <c r="Q1675" s="292"/>
      <c r="S1675" s="246"/>
      <c r="T1675" s="246"/>
      <c r="U1675" s="246"/>
      <c r="V1675" s="234"/>
      <c r="W1675" s="246"/>
      <c r="X1675" s="234"/>
      <c r="Y1675" s="246"/>
      <c r="Z1675" s="234"/>
      <c r="AA1675" s="246"/>
      <c r="AB1675" s="234"/>
      <c r="AC1675" s="246"/>
      <c r="AD1675" s="234"/>
      <c r="AE1675" s="246"/>
      <c r="AF1675" s="234"/>
      <c r="AG1675" s="246"/>
      <c r="AH1675" s="234"/>
      <c r="AI1675" s="246"/>
      <c r="AJ1675" s="246"/>
      <c r="AK1675" s="246"/>
      <c r="AL1675" s="246"/>
      <c r="AM1675" s="246"/>
      <c r="AN1675" s="246"/>
      <c r="AO1675" s="246"/>
      <c r="AP1675" s="246"/>
      <c r="AQ1675" s="246"/>
      <c r="AR1675" s="246"/>
      <c r="AS1675" s="246"/>
      <c r="AT1675" s="247"/>
      <c r="AU1675" s="247"/>
      <c r="AV1675" s="247"/>
      <c r="AW1675" s="247"/>
      <c r="AX1675" s="247"/>
      <c r="AY1675" s="247"/>
      <c r="AZ1675" s="247"/>
      <c r="BA1675" s="247"/>
      <c r="BB1675" s="247"/>
    </row>
    <row r="1676" spans="3:54" s="238" customFormat="1">
      <c r="C1676" s="239"/>
      <c r="D1676" s="240"/>
      <c r="E1676" s="239"/>
      <c r="F1676" s="241"/>
      <c r="G1676" s="239"/>
      <c r="H1676" s="290"/>
      <c r="I1676" s="239"/>
      <c r="J1676" s="290"/>
      <c r="K1676" s="243"/>
      <c r="L1676" s="290"/>
      <c r="M1676" s="243"/>
      <c r="N1676" s="290"/>
      <c r="O1676" s="292"/>
      <c r="P1676" s="170"/>
      <c r="Q1676" s="292"/>
      <c r="S1676" s="246"/>
      <c r="T1676" s="246"/>
      <c r="U1676" s="246"/>
      <c r="V1676" s="234"/>
      <c r="W1676" s="246"/>
      <c r="X1676" s="234"/>
      <c r="Y1676" s="246"/>
      <c r="Z1676" s="234"/>
      <c r="AA1676" s="246"/>
      <c r="AB1676" s="234"/>
      <c r="AC1676" s="246"/>
      <c r="AD1676" s="234"/>
      <c r="AE1676" s="246"/>
      <c r="AF1676" s="234"/>
      <c r="AG1676" s="246"/>
      <c r="AH1676" s="234"/>
      <c r="AI1676" s="246"/>
      <c r="AJ1676" s="246"/>
      <c r="AK1676" s="246"/>
      <c r="AL1676" s="246"/>
      <c r="AM1676" s="246"/>
      <c r="AN1676" s="246"/>
      <c r="AO1676" s="246"/>
      <c r="AP1676" s="246"/>
      <c r="AQ1676" s="246"/>
      <c r="AR1676" s="246"/>
      <c r="AS1676" s="246"/>
      <c r="AT1676" s="247"/>
      <c r="AU1676" s="247"/>
      <c r="AV1676" s="247"/>
      <c r="AW1676" s="247"/>
      <c r="AX1676" s="247"/>
      <c r="AY1676" s="247"/>
      <c r="AZ1676" s="247"/>
      <c r="BA1676" s="247"/>
      <c r="BB1676" s="247"/>
    </row>
    <row r="1677" spans="3:54" s="238" customFormat="1">
      <c r="C1677" s="239"/>
      <c r="D1677" s="240"/>
      <c r="E1677" s="239"/>
      <c r="F1677" s="241"/>
      <c r="G1677" s="239"/>
      <c r="H1677" s="290"/>
      <c r="I1677" s="239"/>
      <c r="J1677" s="290"/>
      <c r="K1677" s="243"/>
      <c r="L1677" s="290"/>
      <c r="M1677" s="243"/>
      <c r="N1677" s="290"/>
      <c r="O1677" s="292"/>
      <c r="P1677" s="170"/>
      <c r="Q1677" s="292"/>
      <c r="S1677" s="246"/>
      <c r="T1677" s="246"/>
      <c r="U1677" s="246"/>
      <c r="V1677" s="234"/>
      <c r="W1677" s="246"/>
      <c r="X1677" s="234"/>
      <c r="Y1677" s="246"/>
      <c r="Z1677" s="234"/>
      <c r="AA1677" s="246"/>
      <c r="AB1677" s="234"/>
      <c r="AC1677" s="246"/>
      <c r="AD1677" s="234"/>
      <c r="AE1677" s="246"/>
      <c r="AF1677" s="234"/>
      <c r="AG1677" s="246"/>
      <c r="AH1677" s="234"/>
      <c r="AI1677" s="246"/>
      <c r="AJ1677" s="246"/>
      <c r="AK1677" s="246"/>
      <c r="AL1677" s="246"/>
      <c r="AM1677" s="246"/>
      <c r="AN1677" s="246"/>
      <c r="AO1677" s="246"/>
      <c r="AP1677" s="246"/>
      <c r="AQ1677" s="246"/>
      <c r="AR1677" s="246"/>
      <c r="AS1677" s="246"/>
      <c r="AT1677" s="247"/>
      <c r="AU1677" s="247"/>
      <c r="AV1677" s="247"/>
      <c r="AW1677" s="247"/>
      <c r="AX1677" s="247"/>
      <c r="AY1677" s="247"/>
      <c r="AZ1677" s="247"/>
      <c r="BA1677" s="247"/>
      <c r="BB1677" s="247"/>
    </row>
    <row r="1678" spans="3:54" s="238" customFormat="1">
      <c r="C1678" s="239"/>
      <c r="D1678" s="240"/>
      <c r="E1678" s="239"/>
      <c r="F1678" s="241"/>
      <c r="G1678" s="239"/>
      <c r="H1678" s="290"/>
      <c r="I1678" s="239"/>
      <c r="J1678" s="290"/>
      <c r="K1678" s="243"/>
      <c r="L1678" s="290"/>
      <c r="M1678" s="243"/>
      <c r="N1678" s="290"/>
      <c r="O1678" s="292"/>
      <c r="P1678" s="170"/>
      <c r="Q1678" s="292"/>
      <c r="S1678" s="246"/>
      <c r="T1678" s="246"/>
      <c r="U1678" s="246"/>
      <c r="V1678" s="234"/>
      <c r="W1678" s="246"/>
      <c r="X1678" s="234"/>
      <c r="Y1678" s="246"/>
      <c r="Z1678" s="234"/>
      <c r="AA1678" s="246"/>
      <c r="AB1678" s="234"/>
      <c r="AC1678" s="246"/>
      <c r="AD1678" s="234"/>
      <c r="AE1678" s="246"/>
      <c r="AF1678" s="234"/>
      <c r="AG1678" s="246"/>
      <c r="AH1678" s="234"/>
      <c r="AI1678" s="246"/>
      <c r="AJ1678" s="246"/>
      <c r="AK1678" s="246"/>
      <c r="AL1678" s="246"/>
      <c r="AM1678" s="246"/>
      <c r="AN1678" s="246"/>
      <c r="AO1678" s="246"/>
      <c r="AP1678" s="246"/>
      <c r="AQ1678" s="246"/>
      <c r="AR1678" s="246"/>
      <c r="AS1678" s="246"/>
      <c r="AT1678" s="247"/>
      <c r="AU1678" s="247"/>
      <c r="AV1678" s="247"/>
      <c r="AW1678" s="247"/>
      <c r="AX1678" s="247"/>
      <c r="AY1678" s="247"/>
      <c r="AZ1678" s="247"/>
      <c r="BA1678" s="247"/>
      <c r="BB1678" s="247"/>
    </row>
    <row r="1679" spans="3:54" s="238" customFormat="1">
      <c r="C1679" s="239"/>
      <c r="D1679" s="240"/>
      <c r="E1679" s="239"/>
      <c r="F1679" s="241"/>
      <c r="G1679" s="239"/>
      <c r="H1679" s="290"/>
      <c r="I1679" s="239"/>
      <c r="J1679" s="290"/>
      <c r="K1679" s="243"/>
      <c r="L1679" s="290"/>
      <c r="M1679" s="243"/>
      <c r="N1679" s="290"/>
      <c r="O1679" s="292"/>
      <c r="P1679" s="170"/>
      <c r="Q1679" s="292"/>
      <c r="S1679" s="246"/>
      <c r="T1679" s="246"/>
      <c r="U1679" s="246"/>
      <c r="V1679" s="234"/>
      <c r="W1679" s="246"/>
      <c r="X1679" s="234"/>
      <c r="Y1679" s="246"/>
      <c r="Z1679" s="234"/>
      <c r="AA1679" s="246"/>
      <c r="AB1679" s="234"/>
      <c r="AC1679" s="246"/>
      <c r="AD1679" s="234"/>
      <c r="AE1679" s="246"/>
      <c r="AF1679" s="234"/>
      <c r="AG1679" s="246"/>
      <c r="AH1679" s="234"/>
      <c r="AI1679" s="246"/>
      <c r="AJ1679" s="246"/>
      <c r="AK1679" s="246"/>
      <c r="AL1679" s="246"/>
      <c r="AM1679" s="246"/>
      <c r="AN1679" s="246"/>
      <c r="AO1679" s="246"/>
      <c r="AP1679" s="246"/>
      <c r="AQ1679" s="246"/>
      <c r="AR1679" s="246"/>
      <c r="AS1679" s="246"/>
      <c r="AT1679" s="247"/>
      <c r="AU1679" s="247"/>
      <c r="AV1679" s="247"/>
      <c r="AW1679" s="247"/>
      <c r="AX1679" s="247"/>
      <c r="AY1679" s="247"/>
      <c r="AZ1679" s="247"/>
      <c r="BA1679" s="247"/>
      <c r="BB1679" s="247"/>
    </row>
    <row r="1680" spans="3:54" s="238" customFormat="1">
      <c r="C1680" s="239"/>
      <c r="D1680" s="240"/>
      <c r="E1680" s="239"/>
      <c r="F1680" s="241"/>
      <c r="G1680" s="239"/>
      <c r="H1680" s="290"/>
      <c r="I1680" s="239"/>
      <c r="J1680" s="290"/>
      <c r="K1680" s="243"/>
      <c r="L1680" s="290"/>
      <c r="M1680" s="243"/>
      <c r="N1680" s="290"/>
      <c r="O1680" s="292"/>
      <c r="P1680" s="170"/>
      <c r="Q1680" s="292"/>
      <c r="S1680" s="246"/>
      <c r="T1680" s="246"/>
      <c r="U1680" s="246"/>
      <c r="V1680" s="234"/>
      <c r="W1680" s="246"/>
      <c r="X1680" s="234"/>
      <c r="Y1680" s="246"/>
      <c r="Z1680" s="234"/>
      <c r="AA1680" s="246"/>
      <c r="AB1680" s="234"/>
      <c r="AC1680" s="246"/>
      <c r="AD1680" s="234"/>
      <c r="AE1680" s="246"/>
      <c r="AF1680" s="234"/>
      <c r="AG1680" s="246"/>
      <c r="AH1680" s="234"/>
      <c r="AI1680" s="246"/>
      <c r="AJ1680" s="246"/>
      <c r="AK1680" s="246"/>
      <c r="AL1680" s="246"/>
      <c r="AM1680" s="246"/>
      <c r="AN1680" s="246"/>
      <c r="AO1680" s="246"/>
      <c r="AP1680" s="246"/>
      <c r="AQ1680" s="246"/>
      <c r="AR1680" s="246"/>
      <c r="AS1680" s="246"/>
      <c r="AT1680" s="247"/>
      <c r="AU1680" s="247"/>
      <c r="AV1680" s="247"/>
      <c r="AW1680" s="247"/>
      <c r="AX1680" s="247"/>
      <c r="AY1680" s="247"/>
      <c r="AZ1680" s="247"/>
      <c r="BA1680" s="247"/>
      <c r="BB1680" s="247"/>
    </row>
    <row r="1681" spans="3:54" s="238" customFormat="1">
      <c r="C1681" s="239"/>
      <c r="D1681" s="240"/>
      <c r="E1681" s="239"/>
      <c r="F1681" s="241"/>
      <c r="G1681" s="239"/>
      <c r="H1681" s="290"/>
      <c r="I1681" s="239"/>
      <c r="J1681" s="290"/>
      <c r="K1681" s="243"/>
      <c r="L1681" s="290"/>
      <c r="M1681" s="243"/>
      <c r="N1681" s="290"/>
      <c r="O1681" s="292"/>
      <c r="P1681" s="170"/>
      <c r="Q1681" s="292"/>
      <c r="S1681" s="246"/>
      <c r="T1681" s="246"/>
      <c r="U1681" s="246"/>
      <c r="V1681" s="234"/>
      <c r="W1681" s="246"/>
      <c r="X1681" s="234"/>
      <c r="Y1681" s="246"/>
      <c r="Z1681" s="234"/>
      <c r="AA1681" s="246"/>
      <c r="AB1681" s="234"/>
      <c r="AC1681" s="246"/>
      <c r="AD1681" s="234"/>
      <c r="AE1681" s="246"/>
      <c r="AF1681" s="234"/>
      <c r="AG1681" s="246"/>
      <c r="AH1681" s="234"/>
      <c r="AI1681" s="246"/>
      <c r="AJ1681" s="246"/>
      <c r="AK1681" s="246"/>
      <c r="AL1681" s="246"/>
      <c r="AM1681" s="246"/>
      <c r="AN1681" s="246"/>
      <c r="AO1681" s="246"/>
      <c r="AP1681" s="246"/>
      <c r="AQ1681" s="246"/>
      <c r="AR1681" s="246"/>
      <c r="AS1681" s="246"/>
      <c r="AT1681" s="247"/>
      <c r="AU1681" s="247"/>
      <c r="AV1681" s="247"/>
      <c r="AW1681" s="247"/>
      <c r="AX1681" s="247"/>
      <c r="AY1681" s="247"/>
      <c r="AZ1681" s="247"/>
      <c r="BA1681" s="247"/>
      <c r="BB1681" s="247"/>
    </row>
    <row r="1682" spans="3:54" s="238" customFormat="1">
      <c r="C1682" s="239"/>
      <c r="D1682" s="240"/>
      <c r="E1682" s="239"/>
      <c r="F1682" s="241"/>
      <c r="G1682" s="239"/>
      <c r="H1682" s="290"/>
      <c r="I1682" s="239"/>
      <c r="J1682" s="290"/>
      <c r="K1682" s="243"/>
      <c r="L1682" s="290"/>
      <c r="M1682" s="243"/>
      <c r="N1682" s="290"/>
      <c r="O1682" s="292"/>
      <c r="P1682" s="170"/>
      <c r="Q1682" s="292"/>
      <c r="S1682" s="246"/>
      <c r="T1682" s="246"/>
      <c r="U1682" s="246"/>
      <c r="V1682" s="234"/>
      <c r="W1682" s="246"/>
      <c r="X1682" s="234"/>
      <c r="Y1682" s="246"/>
      <c r="Z1682" s="234"/>
      <c r="AA1682" s="246"/>
      <c r="AB1682" s="234"/>
      <c r="AC1682" s="246"/>
      <c r="AD1682" s="234"/>
      <c r="AE1682" s="246"/>
      <c r="AF1682" s="234"/>
      <c r="AG1682" s="246"/>
      <c r="AH1682" s="234"/>
      <c r="AI1682" s="246"/>
      <c r="AJ1682" s="246"/>
      <c r="AK1682" s="246"/>
      <c r="AL1682" s="246"/>
      <c r="AM1682" s="246"/>
      <c r="AN1682" s="246"/>
      <c r="AO1682" s="246"/>
      <c r="AP1682" s="246"/>
      <c r="AQ1682" s="246"/>
      <c r="AR1682" s="246"/>
      <c r="AS1682" s="246"/>
      <c r="AT1682" s="247"/>
      <c r="AU1682" s="247"/>
      <c r="AV1682" s="247"/>
      <c r="AW1682" s="247"/>
      <c r="AX1682" s="247"/>
      <c r="AY1682" s="247"/>
      <c r="AZ1682" s="247"/>
      <c r="BA1682" s="247"/>
      <c r="BB1682" s="247"/>
    </row>
    <row r="1683" spans="3:54" s="238" customFormat="1">
      <c r="C1683" s="239"/>
      <c r="D1683" s="240"/>
      <c r="E1683" s="239"/>
      <c r="F1683" s="241"/>
      <c r="G1683" s="239"/>
      <c r="H1683" s="290"/>
      <c r="I1683" s="239"/>
      <c r="J1683" s="290"/>
      <c r="K1683" s="243"/>
      <c r="L1683" s="290"/>
      <c r="M1683" s="243"/>
      <c r="N1683" s="290"/>
      <c r="O1683" s="292"/>
      <c r="P1683" s="170"/>
      <c r="Q1683" s="292"/>
      <c r="S1683" s="246"/>
      <c r="T1683" s="246"/>
      <c r="U1683" s="246"/>
      <c r="V1683" s="234"/>
      <c r="W1683" s="246"/>
      <c r="X1683" s="234"/>
      <c r="Y1683" s="246"/>
      <c r="Z1683" s="234"/>
      <c r="AA1683" s="246"/>
      <c r="AB1683" s="234"/>
      <c r="AC1683" s="246"/>
      <c r="AD1683" s="234"/>
      <c r="AE1683" s="246"/>
      <c r="AF1683" s="234"/>
      <c r="AG1683" s="246"/>
      <c r="AH1683" s="234"/>
      <c r="AI1683" s="246"/>
      <c r="AJ1683" s="246"/>
      <c r="AK1683" s="246"/>
      <c r="AL1683" s="246"/>
      <c r="AM1683" s="246"/>
      <c r="AN1683" s="246"/>
      <c r="AO1683" s="246"/>
      <c r="AP1683" s="246"/>
      <c r="AQ1683" s="246"/>
      <c r="AR1683" s="246"/>
      <c r="AS1683" s="246"/>
      <c r="AT1683" s="247"/>
      <c r="AU1683" s="247"/>
      <c r="AV1683" s="247"/>
      <c r="AW1683" s="247"/>
      <c r="AX1683" s="247"/>
      <c r="AY1683" s="247"/>
      <c r="AZ1683" s="247"/>
      <c r="BA1683" s="247"/>
      <c r="BB1683" s="247"/>
    </row>
    <row r="1684" spans="3:54" s="238" customFormat="1">
      <c r="C1684" s="239"/>
      <c r="D1684" s="240"/>
      <c r="E1684" s="239"/>
      <c r="F1684" s="241"/>
      <c r="G1684" s="239"/>
      <c r="H1684" s="290"/>
      <c r="I1684" s="239"/>
      <c r="J1684" s="290"/>
      <c r="K1684" s="243"/>
      <c r="L1684" s="290"/>
      <c r="M1684" s="243"/>
      <c r="N1684" s="290"/>
      <c r="O1684" s="292"/>
      <c r="P1684" s="170"/>
      <c r="Q1684" s="292"/>
      <c r="S1684" s="246"/>
      <c r="T1684" s="246"/>
      <c r="U1684" s="246"/>
      <c r="V1684" s="234"/>
      <c r="W1684" s="246"/>
      <c r="X1684" s="234"/>
      <c r="Y1684" s="246"/>
      <c r="Z1684" s="234"/>
      <c r="AA1684" s="246"/>
      <c r="AB1684" s="234"/>
      <c r="AC1684" s="246"/>
      <c r="AD1684" s="234"/>
      <c r="AE1684" s="246"/>
      <c r="AF1684" s="234"/>
      <c r="AG1684" s="246"/>
      <c r="AH1684" s="234"/>
      <c r="AI1684" s="246"/>
      <c r="AJ1684" s="246"/>
      <c r="AK1684" s="246"/>
      <c r="AL1684" s="246"/>
      <c r="AM1684" s="246"/>
      <c r="AN1684" s="246"/>
      <c r="AO1684" s="246"/>
      <c r="AP1684" s="246"/>
      <c r="AQ1684" s="246"/>
      <c r="AR1684" s="246"/>
      <c r="AS1684" s="246"/>
      <c r="AT1684" s="247"/>
      <c r="AU1684" s="247"/>
      <c r="AV1684" s="247"/>
      <c r="AW1684" s="247"/>
      <c r="AX1684" s="247"/>
      <c r="AY1684" s="247"/>
      <c r="AZ1684" s="247"/>
      <c r="BA1684" s="247"/>
      <c r="BB1684" s="247"/>
    </row>
    <row r="1685" spans="3:54" s="238" customFormat="1">
      <c r="C1685" s="239"/>
      <c r="D1685" s="240"/>
      <c r="E1685" s="239"/>
      <c r="F1685" s="241"/>
      <c r="G1685" s="239"/>
      <c r="H1685" s="290"/>
      <c r="I1685" s="239"/>
      <c r="J1685" s="290"/>
      <c r="K1685" s="243"/>
      <c r="L1685" s="290"/>
      <c r="M1685" s="243"/>
      <c r="N1685" s="290"/>
      <c r="O1685" s="292"/>
      <c r="P1685" s="170"/>
      <c r="Q1685" s="292"/>
      <c r="S1685" s="246"/>
      <c r="T1685" s="246"/>
      <c r="U1685" s="246"/>
      <c r="V1685" s="234"/>
      <c r="W1685" s="246"/>
      <c r="X1685" s="234"/>
      <c r="Y1685" s="246"/>
      <c r="Z1685" s="234"/>
      <c r="AA1685" s="246"/>
      <c r="AB1685" s="234"/>
      <c r="AC1685" s="246"/>
      <c r="AD1685" s="234"/>
      <c r="AE1685" s="246"/>
      <c r="AF1685" s="234"/>
      <c r="AG1685" s="246"/>
      <c r="AH1685" s="234"/>
      <c r="AI1685" s="246"/>
      <c r="AJ1685" s="246"/>
      <c r="AK1685" s="246"/>
      <c r="AL1685" s="246"/>
      <c r="AM1685" s="246"/>
      <c r="AN1685" s="246"/>
      <c r="AO1685" s="246"/>
      <c r="AP1685" s="246"/>
      <c r="AQ1685" s="246"/>
      <c r="AR1685" s="246"/>
      <c r="AS1685" s="246"/>
      <c r="AT1685" s="247"/>
      <c r="AU1685" s="247"/>
      <c r="AV1685" s="247"/>
      <c r="AW1685" s="247"/>
      <c r="AX1685" s="247"/>
      <c r="AY1685" s="247"/>
      <c r="AZ1685" s="247"/>
      <c r="BA1685" s="247"/>
      <c r="BB1685" s="247"/>
    </row>
    <row r="1686" spans="3:54" s="238" customFormat="1">
      <c r="C1686" s="239"/>
      <c r="D1686" s="240"/>
      <c r="E1686" s="239"/>
      <c r="F1686" s="241"/>
      <c r="G1686" s="239"/>
      <c r="H1686" s="290"/>
      <c r="I1686" s="239"/>
      <c r="J1686" s="290"/>
      <c r="K1686" s="243"/>
      <c r="L1686" s="290"/>
      <c r="M1686" s="243"/>
      <c r="N1686" s="290"/>
      <c r="O1686" s="292"/>
      <c r="P1686" s="170"/>
      <c r="Q1686" s="292"/>
      <c r="S1686" s="246"/>
      <c r="T1686" s="246"/>
      <c r="U1686" s="246"/>
      <c r="V1686" s="234"/>
      <c r="W1686" s="246"/>
      <c r="X1686" s="234"/>
      <c r="Y1686" s="246"/>
      <c r="Z1686" s="234"/>
      <c r="AA1686" s="246"/>
      <c r="AB1686" s="234"/>
      <c r="AC1686" s="246"/>
      <c r="AD1686" s="234"/>
      <c r="AE1686" s="246"/>
      <c r="AF1686" s="234"/>
      <c r="AG1686" s="246"/>
      <c r="AH1686" s="234"/>
      <c r="AI1686" s="246"/>
      <c r="AJ1686" s="246"/>
      <c r="AK1686" s="246"/>
      <c r="AL1686" s="246"/>
      <c r="AM1686" s="246"/>
      <c r="AN1686" s="246"/>
      <c r="AO1686" s="246"/>
      <c r="AP1686" s="246"/>
      <c r="AQ1686" s="246"/>
      <c r="AR1686" s="246"/>
      <c r="AS1686" s="246"/>
      <c r="AT1686" s="247"/>
      <c r="AU1686" s="247"/>
      <c r="AV1686" s="247"/>
      <c r="AW1686" s="247"/>
      <c r="AX1686" s="247"/>
      <c r="AY1686" s="247"/>
      <c r="AZ1686" s="247"/>
      <c r="BA1686" s="247"/>
      <c r="BB1686" s="247"/>
    </row>
    <row r="1687" spans="3:54" s="238" customFormat="1">
      <c r="C1687" s="239"/>
      <c r="D1687" s="240"/>
      <c r="E1687" s="239"/>
      <c r="F1687" s="241"/>
      <c r="G1687" s="239"/>
      <c r="H1687" s="290"/>
      <c r="I1687" s="239"/>
      <c r="J1687" s="290"/>
      <c r="K1687" s="243"/>
      <c r="L1687" s="290"/>
      <c r="M1687" s="243"/>
      <c r="N1687" s="290"/>
      <c r="O1687" s="292"/>
      <c r="P1687" s="170"/>
      <c r="Q1687" s="292"/>
      <c r="S1687" s="246"/>
      <c r="T1687" s="246"/>
      <c r="U1687" s="246"/>
      <c r="V1687" s="234"/>
      <c r="W1687" s="246"/>
      <c r="X1687" s="234"/>
      <c r="Y1687" s="246"/>
      <c r="Z1687" s="234"/>
      <c r="AA1687" s="246"/>
      <c r="AB1687" s="234"/>
      <c r="AC1687" s="246"/>
      <c r="AD1687" s="234"/>
      <c r="AE1687" s="246"/>
      <c r="AF1687" s="234"/>
      <c r="AG1687" s="246"/>
      <c r="AH1687" s="234"/>
      <c r="AI1687" s="246"/>
      <c r="AJ1687" s="246"/>
      <c r="AK1687" s="246"/>
      <c r="AL1687" s="246"/>
      <c r="AM1687" s="246"/>
      <c r="AN1687" s="246"/>
      <c r="AO1687" s="246"/>
      <c r="AP1687" s="246"/>
      <c r="AQ1687" s="246"/>
      <c r="AR1687" s="246"/>
      <c r="AS1687" s="246"/>
      <c r="AT1687" s="247"/>
      <c r="AU1687" s="247"/>
      <c r="AV1687" s="247"/>
      <c r="AW1687" s="247"/>
      <c r="AX1687" s="247"/>
      <c r="AY1687" s="247"/>
      <c r="AZ1687" s="247"/>
      <c r="BA1687" s="247"/>
      <c r="BB1687" s="247"/>
    </row>
    <row r="1688" spans="3:54" s="238" customFormat="1">
      <c r="C1688" s="239"/>
      <c r="D1688" s="240"/>
      <c r="E1688" s="239"/>
      <c r="F1688" s="241"/>
      <c r="G1688" s="239"/>
      <c r="H1688" s="290"/>
      <c r="I1688" s="239"/>
      <c r="J1688" s="290"/>
      <c r="K1688" s="243"/>
      <c r="L1688" s="290"/>
      <c r="M1688" s="243"/>
      <c r="N1688" s="290"/>
      <c r="O1688" s="292"/>
      <c r="P1688" s="170"/>
      <c r="Q1688" s="292"/>
      <c r="S1688" s="246"/>
      <c r="T1688" s="246"/>
      <c r="U1688" s="246"/>
      <c r="V1688" s="234"/>
      <c r="W1688" s="246"/>
      <c r="X1688" s="234"/>
      <c r="Y1688" s="246"/>
      <c r="Z1688" s="234"/>
      <c r="AA1688" s="246"/>
      <c r="AB1688" s="234"/>
      <c r="AC1688" s="246"/>
      <c r="AD1688" s="234"/>
      <c r="AE1688" s="246"/>
      <c r="AF1688" s="234"/>
      <c r="AG1688" s="246"/>
      <c r="AH1688" s="234"/>
      <c r="AI1688" s="246"/>
      <c r="AJ1688" s="246"/>
      <c r="AK1688" s="246"/>
      <c r="AL1688" s="246"/>
      <c r="AM1688" s="246"/>
      <c r="AN1688" s="246"/>
      <c r="AO1688" s="246"/>
      <c r="AP1688" s="246"/>
      <c r="AQ1688" s="246"/>
      <c r="AR1688" s="246"/>
      <c r="AS1688" s="246"/>
      <c r="AT1688" s="247"/>
      <c r="AU1688" s="247"/>
      <c r="AV1688" s="247"/>
      <c r="AW1688" s="247"/>
      <c r="AX1688" s="247"/>
      <c r="AY1688" s="247"/>
      <c r="AZ1688" s="247"/>
      <c r="BA1688" s="247"/>
      <c r="BB1688" s="247"/>
    </row>
    <row r="1689" spans="3:54" s="238" customFormat="1">
      <c r="C1689" s="239"/>
      <c r="D1689" s="240"/>
      <c r="E1689" s="239"/>
      <c r="F1689" s="241"/>
      <c r="G1689" s="239"/>
      <c r="H1689" s="290"/>
      <c r="I1689" s="239"/>
      <c r="J1689" s="290"/>
      <c r="K1689" s="243"/>
      <c r="L1689" s="290"/>
      <c r="M1689" s="243"/>
      <c r="N1689" s="290"/>
      <c r="O1689" s="292"/>
      <c r="P1689" s="170"/>
      <c r="Q1689" s="292"/>
      <c r="S1689" s="246"/>
      <c r="T1689" s="246"/>
      <c r="U1689" s="246"/>
      <c r="V1689" s="234"/>
      <c r="W1689" s="246"/>
      <c r="X1689" s="234"/>
      <c r="Y1689" s="246"/>
      <c r="Z1689" s="234"/>
      <c r="AA1689" s="246"/>
      <c r="AB1689" s="234"/>
      <c r="AC1689" s="246"/>
      <c r="AD1689" s="234"/>
      <c r="AE1689" s="246"/>
      <c r="AF1689" s="234"/>
      <c r="AG1689" s="246"/>
      <c r="AH1689" s="234"/>
      <c r="AI1689" s="246"/>
      <c r="AJ1689" s="246"/>
      <c r="AK1689" s="246"/>
      <c r="AL1689" s="246"/>
      <c r="AM1689" s="246"/>
      <c r="AN1689" s="246"/>
      <c r="AO1689" s="246"/>
      <c r="AP1689" s="246"/>
      <c r="AQ1689" s="246"/>
      <c r="AR1689" s="246"/>
      <c r="AS1689" s="246"/>
      <c r="AT1689" s="247"/>
      <c r="AU1689" s="247"/>
      <c r="AV1689" s="247"/>
      <c r="AW1689" s="247"/>
      <c r="AX1689" s="247"/>
      <c r="AY1689" s="247"/>
      <c r="AZ1689" s="247"/>
      <c r="BA1689" s="247"/>
      <c r="BB1689" s="247"/>
    </row>
    <row r="1690" spans="3:54" s="238" customFormat="1">
      <c r="C1690" s="239"/>
      <c r="D1690" s="240"/>
      <c r="E1690" s="239"/>
      <c r="F1690" s="241"/>
      <c r="G1690" s="239"/>
      <c r="H1690" s="290"/>
      <c r="I1690" s="239"/>
      <c r="J1690" s="290"/>
      <c r="K1690" s="243"/>
      <c r="L1690" s="290"/>
      <c r="M1690" s="243"/>
      <c r="N1690" s="290"/>
      <c r="O1690" s="292"/>
      <c r="P1690" s="170"/>
      <c r="Q1690" s="292"/>
      <c r="S1690" s="246"/>
      <c r="T1690" s="246"/>
      <c r="U1690" s="246"/>
      <c r="V1690" s="234"/>
      <c r="W1690" s="246"/>
      <c r="X1690" s="234"/>
      <c r="Y1690" s="246"/>
      <c r="Z1690" s="234"/>
      <c r="AA1690" s="246"/>
      <c r="AB1690" s="234"/>
      <c r="AC1690" s="246"/>
      <c r="AD1690" s="234"/>
      <c r="AE1690" s="246"/>
      <c r="AF1690" s="234"/>
      <c r="AG1690" s="246"/>
      <c r="AH1690" s="234"/>
      <c r="AI1690" s="246"/>
      <c r="AJ1690" s="246"/>
      <c r="AK1690" s="246"/>
      <c r="AL1690" s="246"/>
      <c r="AM1690" s="246"/>
      <c r="AN1690" s="246"/>
      <c r="AO1690" s="246"/>
      <c r="AP1690" s="246"/>
      <c r="AQ1690" s="246"/>
      <c r="AR1690" s="246"/>
      <c r="AS1690" s="246"/>
      <c r="AT1690" s="247"/>
      <c r="AU1690" s="247"/>
      <c r="AV1690" s="247"/>
      <c r="AW1690" s="247"/>
      <c r="AX1690" s="247"/>
      <c r="AY1690" s="247"/>
      <c r="AZ1690" s="247"/>
      <c r="BA1690" s="247"/>
      <c r="BB1690" s="247"/>
    </row>
    <row r="1691" spans="3:54" s="238" customFormat="1">
      <c r="C1691" s="239"/>
      <c r="D1691" s="240"/>
      <c r="E1691" s="239"/>
      <c r="F1691" s="241"/>
      <c r="G1691" s="239"/>
      <c r="H1691" s="290"/>
      <c r="I1691" s="239"/>
      <c r="J1691" s="290"/>
      <c r="K1691" s="243"/>
      <c r="L1691" s="290"/>
      <c r="M1691" s="243"/>
      <c r="N1691" s="290"/>
      <c r="O1691" s="292"/>
      <c r="P1691" s="170"/>
      <c r="Q1691" s="292"/>
      <c r="S1691" s="246"/>
      <c r="T1691" s="246"/>
      <c r="U1691" s="246"/>
      <c r="V1691" s="234"/>
      <c r="W1691" s="246"/>
      <c r="X1691" s="234"/>
      <c r="Y1691" s="246"/>
      <c r="Z1691" s="234"/>
      <c r="AA1691" s="246"/>
      <c r="AB1691" s="234"/>
      <c r="AC1691" s="246"/>
      <c r="AD1691" s="234"/>
      <c r="AE1691" s="246"/>
      <c r="AF1691" s="234"/>
      <c r="AG1691" s="246"/>
      <c r="AH1691" s="234"/>
      <c r="AI1691" s="246"/>
      <c r="AJ1691" s="246"/>
      <c r="AK1691" s="246"/>
      <c r="AL1691" s="246"/>
      <c r="AM1691" s="246"/>
      <c r="AN1691" s="246"/>
      <c r="AO1691" s="246"/>
      <c r="AP1691" s="246"/>
      <c r="AQ1691" s="246"/>
      <c r="AR1691" s="246"/>
      <c r="AS1691" s="246"/>
      <c r="AT1691" s="247"/>
      <c r="AU1691" s="247"/>
      <c r="AV1691" s="247"/>
      <c r="AW1691" s="247"/>
      <c r="AX1691" s="247"/>
      <c r="AY1691" s="247"/>
      <c r="AZ1691" s="247"/>
      <c r="BA1691" s="247"/>
      <c r="BB1691" s="247"/>
    </row>
    <row r="1692" spans="3:54" s="238" customFormat="1">
      <c r="C1692" s="239"/>
      <c r="D1692" s="240"/>
      <c r="E1692" s="239"/>
      <c r="F1692" s="241"/>
      <c r="G1692" s="239"/>
      <c r="H1692" s="290"/>
      <c r="I1692" s="239"/>
      <c r="J1692" s="290"/>
      <c r="K1692" s="243"/>
      <c r="L1692" s="290"/>
      <c r="M1692" s="243"/>
      <c r="N1692" s="290"/>
      <c r="O1692" s="292"/>
      <c r="P1692" s="170"/>
      <c r="Q1692" s="292"/>
      <c r="S1692" s="246"/>
      <c r="T1692" s="246"/>
      <c r="U1692" s="246"/>
      <c r="V1692" s="234"/>
      <c r="W1692" s="246"/>
      <c r="X1692" s="234"/>
      <c r="Y1692" s="246"/>
      <c r="Z1692" s="234"/>
      <c r="AA1692" s="246"/>
      <c r="AB1692" s="234"/>
      <c r="AC1692" s="246"/>
      <c r="AD1692" s="234"/>
      <c r="AE1692" s="246"/>
      <c r="AF1692" s="234"/>
      <c r="AG1692" s="246"/>
      <c r="AH1692" s="234"/>
      <c r="AI1692" s="246"/>
      <c r="AJ1692" s="246"/>
      <c r="AK1692" s="246"/>
      <c r="AL1692" s="246"/>
      <c r="AM1692" s="246"/>
      <c r="AN1692" s="246"/>
      <c r="AO1692" s="246"/>
      <c r="AP1692" s="246"/>
      <c r="AQ1692" s="246"/>
      <c r="AR1692" s="246"/>
      <c r="AS1692" s="246"/>
      <c r="AT1692" s="247"/>
      <c r="AU1692" s="247"/>
      <c r="AV1692" s="247"/>
      <c r="AW1692" s="247"/>
      <c r="AX1692" s="247"/>
      <c r="AY1692" s="247"/>
      <c r="AZ1692" s="247"/>
      <c r="BA1692" s="247"/>
      <c r="BB1692" s="247"/>
    </row>
    <row r="1693" spans="3:54" s="238" customFormat="1">
      <c r="C1693" s="239"/>
      <c r="D1693" s="240"/>
      <c r="E1693" s="239"/>
      <c r="F1693" s="241"/>
      <c r="G1693" s="239"/>
      <c r="H1693" s="290"/>
      <c r="I1693" s="239"/>
      <c r="J1693" s="290"/>
      <c r="K1693" s="243"/>
      <c r="L1693" s="290"/>
      <c r="M1693" s="243"/>
      <c r="N1693" s="290"/>
      <c r="O1693" s="292"/>
      <c r="P1693" s="170"/>
      <c r="Q1693" s="292"/>
      <c r="S1693" s="246"/>
      <c r="T1693" s="246"/>
      <c r="U1693" s="246"/>
      <c r="V1693" s="234"/>
      <c r="W1693" s="246"/>
      <c r="X1693" s="234"/>
      <c r="Y1693" s="246"/>
      <c r="Z1693" s="234"/>
      <c r="AA1693" s="246"/>
      <c r="AB1693" s="234"/>
      <c r="AC1693" s="246"/>
      <c r="AD1693" s="234"/>
      <c r="AE1693" s="246"/>
      <c r="AF1693" s="234"/>
      <c r="AG1693" s="246"/>
      <c r="AH1693" s="234"/>
      <c r="AI1693" s="246"/>
      <c r="AJ1693" s="246"/>
      <c r="AK1693" s="246"/>
      <c r="AL1693" s="246"/>
      <c r="AM1693" s="246"/>
      <c r="AN1693" s="246"/>
      <c r="AO1693" s="246"/>
      <c r="AP1693" s="246"/>
      <c r="AQ1693" s="246"/>
      <c r="AR1693" s="246"/>
      <c r="AS1693" s="246"/>
      <c r="AT1693" s="247"/>
      <c r="AU1693" s="247"/>
      <c r="AV1693" s="247"/>
      <c r="AW1693" s="247"/>
      <c r="AX1693" s="247"/>
      <c r="AY1693" s="247"/>
      <c r="AZ1693" s="247"/>
      <c r="BA1693" s="247"/>
      <c r="BB1693" s="247"/>
    </row>
    <row r="1694" spans="3:54" s="238" customFormat="1">
      <c r="C1694" s="239"/>
      <c r="D1694" s="240"/>
      <c r="E1694" s="239"/>
      <c r="F1694" s="241"/>
      <c r="G1694" s="239"/>
      <c r="H1694" s="290"/>
      <c r="I1694" s="239"/>
      <c r="J1694" s="290"/>
      <c r="K1694" s="243"/>
      <c r="L1694" s="290"/>
      <c r="M1694" s="243"/>
      <c r="N1694" s="290"/>
      <c r="O1694" s="292"/>
      <c r="P1694" s="170"/>
      <c r="Q1694" s="292"/>
      <c r="S1694" s="246"/>
      <c r="T1694" s="246"/>
      <c r="U1694" s="246"/>
      <c r="V1694" s="234"/>
      <c r="W1694" s="246"/>
      <c r="X1694" s="234"/>
      <c r="Y1694" s="246"/>
      <c r="Z1694" s="234"/>
      <c r="AA1694" s="246"/>
      <c r="AB1694" s="234"/>
      <c r="AC1694" s="246"/>
      <c r="AD1694" s="234"/>
      <c r="AE1694" s="246"/>
      <c r="AF1694" s="234"/>
      <c r="AG1694" s="246"/>
      <c r="AH1694" s="234"/>
      <c r="AI1694" s="246"/>
      <c r="AJ1694" s="246"/>
      <c r="AK1694" s="246"/>
      <c r="AL1694" s="246"/>
      <c r="AM1694" s="246"/>
      <c r="AN1694" s="246"/>
      <c r="AO1694" s="246"/>
      <c r="AP1694" s="246"/>
      <c r="AQ1694" s="246"/>
      <c r="AR1694" s="246"/>
      <c r="AS1694" s="246"/>
      <c r="AT1694" s="247"/>
      <c r="AU1694" s="247"/>
      <c r="AV1694" s="247"/>
      <c r="AW1694" s="247"/>
      <c r="AX1694" s="247"/>
      <c r="AY1694" s="247"/>
      <c r="AZ1694" s="247"/>
      <c r="BA1694" s="247"/>
      <c r="BB1694" s="247"/>
    </row>
    <row r="1695" spans="3:54" s="238" customFormat="1">
      <c r="C1695" s="239"/>
      <c r="D1695" s="240"/>
      <c r="E1695" s="239"/>
      <c r="F1695" s="241"/>
      <c r="G1695" s="239"/>
      <c r="H1695" s="290"/>
      <c r="I1695" s="239"/>
      <c r="J1695" s="290"/>
      <c r="K1695" s="243"/>
      <c r="L1695" s="290"/>
      <c r="M1695" s="243"/>
      <c r="N1695" s="290"/>
      <c r="O1695" s="292"/>
      <c r="P1695" s="170"/>
      <c r="Q1695" s="292"/>
      <c r="S1695" s="246"/>
      <c r="T1695" s="246"/>
      <c r="U1695" s="246"/>
      <c r="V1695" s="234"/>
      <c r="W1695" s="246"/>
      <c r="X1695" s="234"/>
      <c r="Y1695" s="246"/>
      <c r="Z1695" s="234"/>
      <c r="AA1695" s="246"/>
      <c r="AB1695" s="234"/>
      <c r="AC1695" s="246"/>
      <c r="AD1695" s="234"/>
      <c r="AE1695" s="246"/>
      <c r="AF1695" s="234"/>
      <c r="AG1695" s="246"/>
      <c r="AH1695" s="234"/>
      <c r="AI1695" s="246"/>
      <c r="AJ1695" s="246"/>
      <c r="AK1695" s="246"/>
      <c r="AL1695" s="246"/>
      <c r="AM1695" s="246"/>
      <c r="AN1695" s="246"/>
      <c r="AO1695" s="246"/>
      <c r="AP1695" s="246"/>
      <c r="AQ1695" s="246"/>
      <c r="AR1695" s="246"/>
      <c r="AS1695" s="246"/>
      <c r="AT1695" s="247"/>
      <c r="AU1695" s="247"/>
      <c r="AV1695" s="247"/>
      <c r="AW1695" s="247"/>
      <c r="AX1695" s="247"/>
      <c r="AY1695" s="247"/>
      <c r="AZ1695" s="247"/>
      <c r="BA1695" s="247"/>
      <c r="BB1695" s="247"/>
    </row>
    <row r="1696" spans="3:54" s="238" customFormat="1">
      <c r="C1696" s="239"/>
      <c r="D1696" s="240"/>
      <c r="E1696" s="239"/>
      <c r="F1696" s="241"/>
      <c r="G1696" s="239"/>
      <c r="H1696" s="290"/>
      <c r="I1696" s="239"/>
      <c r="J1696" s="290"/>
      <c r="K1696" s="243"/>
      <c r="L1696" s="290"/>
      <c r="M1696" s="243"/>
      <c r="N1696" s="290"/>
      <c r="O1696" s="292"/>
      <c r="P1696" s="170"/>
      <c r="Q1696" s="292"/>
      <c r="S1696" s="246"/>
      <c r="T1696" s="246"/>
      <c r="U1696" s="246"/>
      <c r="V1696" s="234"/>
      <c r="W1696" s="246"/>
      <c r="X1696" s="234"/>
      <c r="Y1696" s="246"/>
      <c r="Z1696" s="234"/>
      <c r="AA1696" s="246"/>
      <c r="AB1696" s="234"/>
      <c r="AC1696" s="246"/>
      <c r="AD1696" s="234"/>
      <c r="AE1696" s="246"/>
      <c r="AF1696" s="234"/>
      <c r="AG1696" s="246"/>
      <c r="AH1696" s="234"/>
      <c r="AI1696" s="246"/>
      <c r="AJ1696" s="246"/>
      <c r="AK1696" s="246"/>
      <c r="AL1696" s="246"/>
      <c r="AM1696" s="246"/>
      <c r="AN1696" s="246"/>
      <c r="AO1696" s="246"/>
      <c r="AP1696" s="246"/>
      <c r="AQ1696" s="246"/>
      <c r="AR1696" s="246"/>
      <c r="AS1696" s="246"/>
      <c r="AT1696" s="247"/>
      <c r="AU1696" s="247"/>
      <c r="AV1696" s="247"/>
      <c r="AW1696" s="247"/>
      <c r="AX1696" s="247"/>
      <c r="AY1696" s="247"/>
      <c r="AZ1696" s="247"/>
      <c r="BA1696" s="247"/>
      <c r="BB1696" s="247"/>
    </row>
    <row r="1697" spans="3:54" s="238" customFormat="1">
      <c r="C1697" s="239"/>
      <c r="D1697" s="240"/>
      <c r="E1697" s="239"/>
      <c r="F1697" s="241"/>
      <c r="G1697" s="239"/>
      <c r="H1697" s="290"/>
      <c r="I1697" s="239"/>
      <c r="J1697" s="290"/>
      <c r="K1697" s="243"/>
      <c r="L1697" s="290"/>
      <c r="M1697" s="243"/>
      <c r="N1697" s="290"/>
      <c r="O1697" s="292"/>
      <c r="P1697" s="170"/>
      <c r="Q1697" s="292"/>
      <c r="S1697" s="246"/>
      <c r="T1697" s="246"/>
      <c r="U1697" s="246"/>
      <c r="V1697" s="234"/>
      <c r="W1697" s="246"/>
      <c r="X1697" s="234"/>
      <c r="Y1697" s="246"/>
      <c r="Z1697" s="234"/>
      <c r="AA1697" s="246"/>
      <c r="AB1697" s="234"/>
      <c r="AC1697" s="246"/>
      <c r="AD1697" s="234"/>
      <c r="AE1697" s="246"/>
      <c r="AF1697" s="234"/>
      <c r="AG1697" s="246"/>
      <c r="AH1697" s="234"/>
      <c r="AI1697" s="246"/>
      <c r="AJ1697" s="246"/>
      <c r="AK1697" s="246"/>
      <c r="AL1697" s="246"/>
      <c r="AM1697" s="246"/>
      <c r="AN1697" s="246"/>
      <c r="AO1697" s="246"/>
      <c r="AP1697" s="246"/>
      <c r="AQ1697" s="246"/>
      <c r="AR1697" s="246"/>
      <c r="AS1697" s="246"/>
      <c r="AT1697" s="247"/>
      <c r="AU1697" s="247"/>
      <c r="AV1697" s="247"/>
      <c r="AW1697" s="247"/>
      <c r="AX1697" s="247"/>
      <c r="AY1697" s="247"/>
      <c r="AZ1697" s="247"/>
      <c r="BA1697" s="247"/>
      <c r="BB1697" s="247"/>
    </row>
    <row r="1698" spans="3:54" s="238" customFormat="1">
      <c r="C1698" s="239"/>
      <c r="D1698" s="240"/>
      <c r="E1698" s="239"/>
      <c r="F1698" s="241"/>
      <c r="G1698" s="239"/>
      <c r="H1698" s="290"/>
      <c r="I1698" s="239"/>
      <c r="J1698" s="290"/>
      <c r="K1698" s="243"/>
      <c r="L1698" s="290"/>
      <c r="M1698" s="243"/>
      <c r="N1698" s="290"/>
      <c r="O1698" s="292"/>
      <c r="P1698" s="170"/>
      <c r="Q1698" s="292"/>
      <c r="S1698" s="246"/>
      <c r="T1698" s="246"/>
      <c r="U1698" s="246"/>
      <c r="V1698" s="234"/>
      <c r="W1698" s="246"/>
      <c r="X1698" s="234"/>
      <c r="Y1698" s="246"/>
      <c r="Z1698" s="234"/>
      <c r="AA1698" s="246"/>
      <c r="AB1698" s="234"/>
      <c r="AC1698" s="246"/>
      <c r="AD1698" s="234"/>
      <c r="AE1698" s="246"/>
      <c r="AF1698" s="234"/>
      <c r="AG1698" s="246"/>
      <c r="AH1698" s="234"/>
      <c r="AI1698" s="246"/>
      <c r="AJ1698" s="246"/>
      <c r="AK1698" s="246"/>
      <c r="AL1698" s="246"/>
      <c r="AM1698" s="246"/>
      <c r="AN1698" s="246"/>
      <c r="AO1698" s="246"/>
      <c r="AP1698" s="246"/>
      <c r="AQ1698" s="246"/>
      <c r="AR1698" s="246"/>
      <c r="AS1698" s="246"/>
      <c r="AT1698" s="247"/>
      <c r="AU1698" s="247"/>
      <c r="AV1698" s="247"/>
      <c r="AW1698" s="247"/>
      <c r="AX1698" s="247"/>
      <c r="AY1698" s="247"/>
      <c r="AZ1698" s="247"/>
      <c r="BA1698" s="247"/>
      <c r="BB1698" s="247"/>
    </row>
    <row r="1699" spans="3:54" s="238" customFormat="1">
      <c r="C1699" s="239"/>
      <c r="D1699" s="240"/>
      <c r="E1699" s="239"/>
      <c r="F1699" s="241"/>
      <c r="G1699" s="239"/>
      <c r="H1699" s="290"/>
      <c r="I1699" s="239"/>
      <c r="J1699" s="290"/>
      <c r="K1699" s="243"/>
      <c r="L1699" s="290"/>
      <c r="M1699" s="243"/>
      <c r="N1699" s="290"/>
      <c r="O1699" s="292"/>
      <c r="P1699" s="170"/>
      <c r="Q1699" s="292"/>
      <c r="S1699" s="246"/>
      <c r="T1699" s="246"/>
      <c r="U1699" s="246"/>
      <c r="V1699" s="234"/>
      <c r="W1699" s="246"/>
      <c r="X1699" s="234"/>
      <c r="Y1699" s="246"/>
      <c r="Z1699" s="234"/>
      <c r="AA1699" s="246"/>
      <c r="AB1699" s="234"/>
      <c r="AC1699" s="246"/>
      <c r="AD1699" s="234"/>
      <c r="AE1699" s="246"/>
      <c r="AF1699" s="234"/>
      <c r="AG1699" s="246"/>
      <c r="AH1699" s="234"/>
      <c r="AI1699" s="246"/>
      <c r="AJ1699" s="246"/>
      <c r="AK1699" s="246"/>
      <c r="AL1699" s="246"/>
      <c r="AM1699" s="246"/>
      <c r="AN1699" s="246"/>
      <c r="AO1699" s="246"/>
      <c r="AP1699" s="246"/>
      <c r="AQ1699" s="246"/>
      <c r="AR1699" s="246"/>
      <c r="AS1699" s="246"/>
      <c r="AT1699" s="247"/>
      <c r="AU1699" s="247"/>
      <c r="AV1699" s="247"/>
      <c r="AW1699" s="247"/>
      <c r="AX1699" s="247"/>
      <c r="AY1699" s="247"/>
      <c r="AZ1699" s="247"/>
      <c r="BA1699" s="247"/>
      <c r="BB1699" s="247"/>
    </row>
    <row r="1700" spans="3:54" s="238" customFormat="1">
      <c r="C1700" s="239"/>
      <c r="D1700" s="240"/>
      <c r="E1700" s="239"/>
      <c r="F1700" s="241"/>
      <c r="G1700" s="239"/>
      <c r="H1700" s="290"/>
      <c r="I1700" s="239"/>
      <c r="J1700" s="290"/>
      <c r="K1700" s="243"/>
      <c r="L1700" s="290"/>
      <c r="M1700" s="243"/>
      <c r="N1700" s="290"/>
      <c r="O1700" s="292"/>
      <c r="P1700" s="170"/>
      <c r="Q1700" s="292"/>
      <c r="S1700" s="246"/>
      <c r="T1700" s="246"/>
      <c r="U1700" s="246"/>
      <c r="V1700" s="234"/>
      <c r="W1700" s="246"/>
      <c r="X1700" s="234"/>
      <c r="Y1700" s="246"/>
      <c r="Z1700" s="234"/>
      <c r="AA1700" s="246"/>
      <c r="AB1700" s="234"/>
      <c r="AC1700" s="246"/>
      <c r="AD1700" s="234"/>
      <c r="AE1700" s="246"/>
      <c r="AF1700" s="234"/>
      <c r="AG1700" s="246"/>
      <c r="AH1700" s="234"/>
      <c r="AI1700" s="246"/>
      <c r="AJ1700" s="246"/>
      <c r="AK1700" s="246"/>
      <c r="AL1700" s="246"/>
      <c r="AM1700" s="246"/>
      <c r="AN1700" s="246"/>
      <c r="AO1700" s="246"/>
      <c r="AP1700" s="246"/>
      <c r="AQ1700" s="246"/>
      <c r="AR1700" s="246"/>
      <c r="AS1700" s="246"/>
      <c r="AT1700" s="247"/>
      <c r="AU1700" s="247"/>
      <c r="AV1700" s="247"/>
      <c r="AW1700" s="247"/>
      <c r="AX1700" s="247"/>
      <c r="AY1700" s="247"/>
      <c r="AZ1700" s="247"/>
      <c r="BA1700" s="247"/>
      <c r="BB1700" s="247"/>
    </row>
    <row r="1701" spans="3:54" s="238" customFormat="1">
      <c r="C1701" s="239"/>
      <c r="D1701" s="240"/>
      <c r="E1701" s="239"/>
      <c r="F1701" s="241"/>
      <c r="G1701" s="239"/>
      <c r="H1701" s="290"/>
      <c r="I1701" s="239"/>
      <c r="J1701" s="290"/>
      <c r="K1701" s="243"/>
      <c r="L1701" s="290"/>
      <c r="M1701" s="243"/>
      <c r="N1701" s="290"/>
      <c r="O1701" s="292"/>
      <c r="P1701" s="170"/>
      <c r="Q1701" s="292"/>
      <c r="S1701" s="246"/>
      <c r="T1701" s="246"/>
      <c r="U1701" s="246"/>
      <c r="V1701" s="234"/>
      <c r="W1701" s="246"/>
      <c r="X1701" s="234"/>
      <c r="Y1701" s="246"/>
      <c r="Z1701" s="234"/>
      <c r="AA1701" s="246"/>
      <c r="AB1701" s="234"/>
      <c r="AC1701" s="246"/>
      <c r="AD1701" s="234"/>
      <c r="AE1701" s="246"/>
      <c r="AF1701" s="234"/>
      <c r="AG1701" s="246"/>
      <c r="AH1701" s="234"/>
      <c r="AI1701" s="246"/>
      <c r="AJ1701" s="246"/>
      <c r="AK1701" s="246"/>
      <c r="AL1701" s="246"/>
      <c r="AM1701" s="246"/>
      <c r="AN1701" s="246"/>
      <c r="AO1701" s="246"/>
      <c r="AP1701" s="246"/>
      <c r="AQ1701" s="246"/>
      <c r="AR1701" s="246"/>
      <c r="AS1701" s="246"/>
      <c r="AT1701" s="247"/>
      <c r="AU1701" s="247"/>
      <c r="AV1701" s="247"/>
      <c r="AW1701" s="247"/>
      <c r="AX1701" s="247"/>
      <c r="AY1701" s="247"/>
      <c r="AZ1701" s="247"/>
      <c r="BA1701" s="247"/>
      <c r="BB1701" s="247"/>
    </row>
    <row r="1702" spans="3:54" s="238" customFormat="1">
      <c r="C1702" s="239"/>
      <c r="D1702" s="240"/>
      <c r="E1702" s="239"/>
      <c r="F1702" s="241"/>
      <c r="G1702" s="239"/>
      <c r="H1702" s="290"/>
      <c r="I1702" s="239"/>
      <c r="J1702" s="290"/>
      <c r="K1702" s="243"/>
      <c r="L1702" s="290"/>
      <c r="M1702" s="243"/>
      <c r="N1702" s="290"/>
      <c r="O1702" s="292"/>
      <c r="P1702" s="170"/>
      <c r="Q1702" s="292"/>
      <c r="S1702" s="246"/>
      <c r="T1702" s="246"/>
      <c r="U1702" s="246"/>
      <c r="V1702" s="234"/>
      <c r="W1702" s="246"/>
      <c r="X1702" s="234"/>
      <c r="Y1702" s="246"/>
      <c r="Z1702" s="234"/>
      <c r="AA1702" s="246"/>
      <c r="AB1702" s="234"/>
      <c r="AC1702" s="246"/>
      <c r="AD1702" s="234"/>
      <c r="AE1702" s="246"/>
      <c r="AF1702" s="234"/>
      <c r="AG1702" s="246"/>
      <c r="AH1702" s="234"/>
      <c r="AI1702" s="246"/>
      <c r="AJ1702" s="246"/>
      <c r="AK1702" s="246"/>
      <c r="AL1702" s="246"/>
      <c r="AM1702" s="246"/>
      <c r="AN1702" s="246"/>
      <c r="AO1702" s="246"/>
      <c r="AP1702" s="246"/>
      <c r="AQ1702" s="246"/>
      <c r="AR1702" s="246"/>
      <c r="AS1702" s="246"/>
      <c r="AT1702" s="247"/>
      <c r="AU1702" s="247"/>
      <c r="AV1702" s="247"/>
      <c r="AW1702" s="247"/>
      <c r="AX1702" s="247"/>
      <c r="AY1702" s="247"/>
      <c r="AZ1702" s="247"/>
      <c r="BA1702" s="247"/>
      <c r="BB1702" s="247"/>
    </row>
    <row r="1703" spans="3:54" s="238" customFormat="1">
      <c r="C1703" s="239"/>
      <c r="D1703" s="240"/>
      <c r="E1703" s="239"/>
      <c r="F1703" s="241"/>
      <c r="G1703" s="239"/>
      <c r="H1703" s="290"/>
      <c r="I1703" s="239"/>
      <c r="J1703" s="290"/>
      <c r="K1703" s="243"/>
      <c r="L1703" s="290"/>
      <c r="M1703" s="243"/>
      <c r="N1703" s="290"/>
      <c r="O1703" s="292"/>
      <c r="P1703" s="170"/>
      <c r="Q1703" s="292"/>
      <c r="S1703" s="246"/>
      <c r="T1703" s="246"/>
      <c r="U1703" s="246"/>
      <c r="V1703" s="234"/>
      <c r="W1703" s="246"/>
      <c r="X1703" s="234"/>
      <c r="Y1703" s="246"/>
      <c r="Z1703" s="234"/>
      <c r="AA1703" s="246"/>
      <c r="AB1703" s="234"/>
      <c r="AC1703" s="246"/>
      <c r="AD1703" s="234"/>
      <c r="AE1703" s="246"/>
      <c r="AF1703" s="234"/>
      <c r="AG1703" s="246"/>
      <c r="AH1703" s="234"/>
      <c r="AI1703" s="246"/>
      <c r="AJ1703" s="246"/>
      <c r="AK1703" s="246"/>
      <c r="AL1703" s="246"/>
      <c r="AM1703" s="246"/>
      <c r="AN1703" s="246"/>
      <c r="AO1703" s="246"/>
      <c r="AP1703" s="246"/>
      <c r="AQ1703" s="246"/>
      <c r="AR1703" s="246"/>
      <c r="AS1703" s="246"/>
      <c r="AT1703" s="247"/>
      <c r="AU1703" s="247"/>
      <c r="AV1703" s="247"/>
      <c r="AW1703" s="247"/>
      <c r="AX1703" s="247"/>
      <c r="AY1703" s="247"/>
      <c r="AZ1703" s="247"/>
      <c r="BA1703" s="247"/>
      <c r="BB1703" s="247"/>
    </row>
    <row r="1704" spans="3:54" s="238" customFormat="1">
      <c r="C1704" s="239"/>
      <c r="D1704" s="240"/>
      <c r="E1704" s="239"/>
      <c r="F1704" s="241"/>
      <c r="G1704" s="239"/>
      <c r="H1704" s="290"/>
      <c r="I1704" s="239"/>
      <c r="J1704" s="290"/>
      <c r="K1704" s="243"/>
      <c r="L1704" s="290"/>
      <c r="M1704" s="243"/>
      <c r="N1704" s="290"/>
      <c r="O1704" s="292"/>
      <c r="P1704" s="170"/>
      <c r="Q1704" s="292"/>
      <c r="S1704" s="246"/>
      <c r="T1704" s="246"/>
      <c r="U1704" s="246"/>
      <c r="V1704" s="234"/>
      <c r="W1704" s="246"/>
      <c r="X1704" s="234"/>
      <c r="Y1704" s="246"/>
      <c r="Z1704" s="234"/>
      <c r="AA1704" s="246"/>
      <c r="AB1704" s="234"/>
      <c r="AC1704" s="246"/>
      <c r="AD1704" s="234"/>
      <c r="AE1704" s="246"/>
      <c r="AF1704" s="234"/>
      <c r="AG1704" s="246"/>
      <c r="AH1704" s="234"/>
      <c r="AI1704" s="246"/>
      <c r="AJ1704" s="246"/>
      <c r="AK1704" s="246"/>
      <c r="AL1704" s="246"/>
      <c r="AM1704" s="246"/>
      <c r="AN1704" s="246"/>
      <c r="AO1704" s="246"/>
      <c r="AP1704" s="246"/>
      <c r="AQ1704" s="246"/>
      <c r="AR1704" s="246"/>
      <c r="AS1704" s="246"/>
      <c r="AT1704" s="247"/>
      <c r="AU1704" s="247"/>
      <c r="AV1704" s="247"/>
      <c r="AW1704" s="247"/>
      <c r="AX1704" s="247"/>
      <c r="AY1704" s="247"/>
      <c r="AZ1704" s="247"/>
      <c r="BA1704" s="247"/>
      <c r="BB1704" s="247"/>
    </row>
    <row r="1705" spans="3:54" s="238" customFormat="1">
      <c r="C1705" s="239"/>
      <c r="D1705" s="240"/>
      <c r="E1705" s="239"/>
      <c r="F1705" s="241"/>
      <c r="G1705" s="239"/>
      <c r="H1705" s="290"/>
      <c r="I1705" s="239"/>
      <c r="J1705" s="290"/>
      <c r="K1705" s="243"/>
      <c r="L1705" s="290"/>
      <c r="M1705" s="243"/>
      <c r="N1705" s="290"/>
      <c r="O1705" s="292"/>
      <c r="P1705" s="170"/>
      <c r="Q1705" s="292"/>
      <c r="S1705" s="246"/>
      <c r="T1705" s="246"/>
      <c r="U1705" s="246"/>
      <c r="V1705" s="234"/>
      <c r="W1705" s="246"/>
      <c r="X1705" s="234"/>
      <c r="Y1705" s="246"/>
      <c r="Z1705" s="234"/>
      <c r="AA1705" s="246"/>
      <c r="AB1705" s="234"/>
      <c r="AC1705" s="246"/>
      <c r="AD1705" s="234"/>
      <c r="AE1705" s="246"/>
      <c r="AF1705" s="234"/>
      <c r="AG1705" s="246"/>
      <c r="AH1705" s="234"/>
      <c r="AI1705" s="246"/>
      <c r="AJ1705" s="246"/>
      <c r="AK1705" s="246"/>
      <c r="AL1705" s="246"/>
      <c r="AM1705" s="246"/>
      <c r="AN1705" s="246"/>
      <c r="AO1705" s="246"/>
      <c r="AP1705" s="246"/>
      <c r="AQ1705" s="246"/>
      <c r="AR1705" s="246"/>
      <c r="AS1705" s="246"/>
      <c r="AT1705" s="247"/>
      <c r="AU1705" s="247"/>
      <c r="AV1705" s="247"/>
      <c r="AW1705" s="247"/>
      <c r="AX1705" s="247"/>
      <c r="AY1705" s="247"/>
      <c r="AZ1705" s="247"/>
      <c r="BA1705" s="247"/>
      <c r="BB1705" s="247"/>
    </row>
    <row r="1706" spans="3:54" s="238" customFormat="1">
      <c r="C1706" s="239"/>
      <c r="D1706" s="240"/>
      <c r="E1706" s="239"/>
      <c r="F1706" s="241"/>
      <c r="G1706" s="239"/>
      <c r="H1706" s="290"/>
      <c r="I1706" s="239"/>
      <c r="J1706" s="290"/>
      <c r="K1706" s="243"/>
      <c r="L1706" s="290"/>
      <c r="M1706" s="243"/>
      <c r="N1706" s="290"/>
      <c r="O1706" s="292"/>
      <c r="P1706" s="170"/>
      <c r="Q1706" s="292"/>
      <c r="S1706" s="246"/>
      <c r="T1706" s="246"/>
      <c r="U1706" s="246"/>
      <c r="V1706" s="234"/>
      <c r="W1706" s="246"/>
      <c r="X1706" s="234"/>
      <c r="Y1706" s="246"/>
      <c r="Z1706" s="234"/>
      <c r="AA1706" s="246"/>
      <c r="AB1706" s="234"/>
      <c r="AC1706" s="246"/>
      <c r="AD1706" s="234"/>
      <c r="AE1706" s="246"/>
      <c r="AF1706" s="234"/>
      <c r="AG1706" s="246"/>
      <c r="AH1706" s="234"/>
      <c r="AI1706" s="246"/>
      <c r="AJ1706" s="246"/>
      <c r="AK1706" s="246"/>
      <c r="AL1706" s="246"/>
      <c r="AM1706" s="246"/>
      <c r="AN1706" s="246"/>
      <c r="AO1706" s="246"/>
      <c r="AP1706" s="246"/>
      <c r="AQ1706" s="246"/>
      <c r="AR1706" s="246"/>
      <c r="AS1706" s="246"/>
      <c r="AT1706" s="247"/>
      <c r="AU1706" s="247"/>
      <c r="AV1706" s="247"/>
      <c r="AW1706" s="247"/>
      <c r="AX1706" s="247"/>
      <c r="AY1706" s="247"/>
      <c r="AZ1706" s="247"/>
      <c r="BA1706" s="247"/>
      <c r="BB1706" s="247"/>
    </row>
    <row r="1707" spans="3:54" s="238" customFormat="1">
      <c r="C1707" s="239"/>
      <c r="D1707" s="240"/>
      <c r="E1707" s="239"/>
      <c r="F1707" s="241"/>
      <c r="G1707" s="239"/>
      <c r="H1707" s="290"/>
      <c r="I1707" s="239"/>
      <c r="J1707" s="290"/>
      <c r="K1707" s="243"/>
      <c r="L1707" s="290"/>
      <c r="M1707" s="243"/>
      <c r="N1707" s="290"/>
      <c r="O1707" s="292"/>
      <c r="P1707" s="170"/>
      <c r="Q1707" s="292"/>
      <c r="S1707" s="246"/>
      <c r="T1707" s="246"/>
      <c r="U1707" s="246"/>
      <c r="V1707" s="234"/>
      <c r="W1707" s="246"/>
      <c r="X1707" s="234"/>
      <c r="Y1707" s="246"/>
      <c r="Z1707" s="234"/>
      <c r="AA1707" s="246"/>
      <c r="AB1707" s="234"/>
      <c r="AC1707" s="246"/>
      <c r="AD1707" s="234"/>
      <c r="AE1707" s="246"/>
      <c r="AF1707" s="234"/>
      <c r="AG1707" s="246"/>
      <c r="AH1707" s="234"/>
      <c r="AI1707" s="246"/>
      <c r="AJ1707" s="246"/>
      <c r="AK1707" s="246"/>
      <c r="AL1707" s="246"/>
      <c r="AM1707" s="246"/>
      <c r="AN1707" s="246"/>
      <c r="AO1707" s="246"/>
      <c r="AP1707" s="246"/>
      <c r="AQ1707" s="246"/>
      <c r="AR1707" s="246"/>
      <c r="AS1707" s="246"/>
      <c r="AT1707" s="247"/>
      <c r="AU1707" s="247"/>
      <c r="AV1707" s="247"/>
      <c r="AW1707" s="247"/>
      <c r="AX1707" s="247"/>
      <c r="AY1707" s="247"/>
      <c r="AZ1707" s="247"/>
      <c r="BA1707" s="247"/>
      <c r="BB1707" s="247"/>
    </row>
    <row r="1708" spans="3:54" s="238" customFormat="1">
      <c r="C1708" s="239"/>
      <c r="D1708" s="240"/>
      <c r="E1708" s="239"/>
      <c r="F1708" s="241"/>
      <c r="G1708" s="239"/>
      <c r="H1708" s="290"/>
      <c r="I1708" s="239"/>
      <c r="J1708" s="290"/>
      <c r="K1708" s="243"/>
      <c r="L1708" s="290"/>
      <c r="M1708" s="243"/>
      <c r="N1708" s="290"/>
      <c r="O1708" s="292"/>
      <c r="P1708" s="170"/>
      <c r="Q1708" s="292"/>
      <c r="S1708" s="246"/>
      <c r="T1708" s="246"/>
      <c r="U1708" s="246"/>
      <c r="V1708" s="234"/>
      <c r="W1708" s="246"/>
      <c r="X1708" s="234"/>
      <c r="Y1708" s="246"/>
      <c r="Z1708" s="234"/>
      <c r="AA1708" s="246"/>
      <c r="AB1708" s="234"/>
      <c r="AC1708" s="246"/>
      <c r="AD1708" s="234"/>
      <c r="AE1708" s="246"/>
      <c r="AF1708" s="234"/>
      <c r="AG1708" s="246"/>
      <c r="AH1708" s="234"/>
      <c r="AI1708" s="246"/>
      <c r="AJ1708" s="246"/>
      <c r="AK1708" s="246"/>
      <c r="AL1708" s="246"/>
      <c r="AM1708" s="246"/>
      <c r="AN1708" s="246"/>
      <c r="AO1708" s="246"/>
      <c r="AP1708" s="246"/>
      <c r="AQ1708" s="246"/>
      <c r="AR1708" s="246"/>
      <c r="AS1708" s="246"/>
      <c r="AT1708" s="247"/>
      <c r="AU1708" s="247"/>
      <c r="AV1708" s="247"/>
      <c r="AW1708" s="247"/>
      <c r="AX1708" s="247"/>
      <c r="AY1708" s="247"/>
      <c r="AZ1708" s="247"/>
      <c r="BA1708" s="247"/>
      <c r="BB1708" s="247"/>
    </row>
    <row r="1709" spans="3:54" s="238" customFormat="1">
      <c r="C1709" s="239"/>
      <c r="D1709" s="240"/>
      <c r="E1709" s="239"/>
      <c r="F1709" s="241"/>
      <c r="G1709" s="239"/>
      <c r="H1709" s="290"/>
      <c r="I1709" s="239"/>
      <c r="J1709" s="290"/>
      <c r="K1709" s="243"/>
      <c r="L1709" s="290"/>
      <c r="M1709" s="243"/>
      <c r="N1709" s="290"/>
      <c r="O1709" s="292"/>
      <c r="P1709" s="170"/>
      <c r="Q1709" s="292"/>
      <c r="S1709" s="246"/>
      <c r="T1709" s="246"/>
      <c r="U1709" s="246"/>
      <c r="V1709" s="234"/>
      <c r="W1709" s="246"/>
      <c r="X1709" s="234"/>
      <c r="Y1709" s="246"/>
      <c r="Z1709" s="234"/>
      <c r="AA1709" s="246"/>
      <c r="AB1709" s="234"/>
      <c r="AC1709" s="246"/>
      <c r="AD1709" s="234"/>
      <c r="AE1709" s="246"/>
      <c r="AF1709" s="234"/>
      <c r="AG1709" s="246"/>
      <c r="AH1709" s="234"/>
      <c r="AI1709" s="246"/>
      <c r="AJ1709" s="246"/>
      <c r="AK1709" s="246"/>
      <c r="AL1709" s="246"/>
      <c r="AM1709" s="246"/>
      <c r="AN1709" s="246"/>
      <c r="AO1709" s="246"/>
      <c r="AP1709" s="246"/>
      <c r="AQ1709" s="246"/>
      <c r="AR1709" s="246"/>
      <c r="AS1709" s="246"/>
      <c r="AT1709" s="247"/>
      <c r="AU1709" s="247"/>
      <c r="AV1709" s="247"/>
      <c r="AW1709" s="247"/>
      <c r="AX1709" s="247"/>
      <c r="AY1709" s="247"/>
      <c r="AZ1709" s="247"/>
      <c r="BA1709" s="247"/>
      <c r="BB1709" s="247"/>
    </row>
    <row r="1710" spans="3:54" s="238" customFormat="1">
      <c r="C1710" s="239"/>
      <c r="D1710" s="240"/>
      <c r="E1710" s="239"/>
      <c r="F1710" s="241"/>
      <c r="G1710" s="239"/>
      <c r="H1710" s="290"/>
      <c r="I1710" s="239"/>
      <c r="J1710" s="290"/>
      <c r="K1710" s="243"/>
      <c r="L1710" s="290"/>
      <c r="M1710" s="243"/>
      <c r="N1710" s="290"/>
      <c r="O1710" s="292"/>
      <c r="P1710" s="170"/>
      <c r="Q1710" s="292"/>
      <c r="S1710" s="246"/>
      <c r="T1710" s="246"/>
      <c r="U1710" s="246"/>
      <c r="V1710" s="234"/>
      <c r="W1710" s="246"/>
      <c r="X1710" s="234"/>
      <c r="Y1710" s="246"/>
      <c r="Z1710" s="234"/>
      <c r="AA1710" s="246"/>
      <c r="AB1710" s="234"/>
      <c r="AC1710" s="246"/>
      <c r="AD1710" s="234"/>
      <c r="AE1710" s="246"/>
      <c r="AF1710" s="234"/>
      <c r="AG1710" s="246"/>
      <c r="AH1710" s="234"/>
      <c r="AI1710" s="246"/>
      <c r="AJ1710" s="246"/>
      <c r="AK1710" s="246"/>
      <c r="AL1710" s="246"/>
      <c r="AM1710" s="246"/>
      <c r="AN1710" s="246"/>
      <c r="AO1710" s="246"/>
      <c r="AP1710" s="246"/>
      <c r="AQ1710" s="246"/>
      <c r="AR1710" s="246"/>
      <c r="AS1710" s="246"/>
      <c r="AT1710" s="247"/>
      <c r="AU1710" s="247"/>
      <c r="AV1710" s="247"/>
      <c r="AW1710" s="247"/>
      <c r="AX1710" s="247"/>
      <c r="AY1710" s="247"/>
      <c r="AZ1710" s="247"/>
      <c r="BA1710" s="247"/>
      <c r="BB1710" s="247"/>
    </row>
    <row r="1711" spans="3:54" s="238" customFormat="1">
      <c r="C1711" s="239"/>
      <c r="D1711" s="240"/>
      <c r="E1711" s="239"/>
      <c r="F1711" s="241"/>
      <c r="G1711" s="239"/>
      <c r="H1711" s="290"/>
      <c r="I1711" s="239"/>
      <c r="J1711" s="290"/>
      <c r="K1711" s="243"/>
      <c r="L1711" s="290"/>
      <c r="M1711" s="243"/>
      <c r="N1711" s="290"/>
      <c r="O1711" s="292"/>
      <c r="P1711" s="170"/>
      <c r="Q1711" s="292"/>
      <c r="S1711" s="246"/>
      <c r="T1711" s="246"/>
      <c r="U1711" s="246"/>
      <c r="V1711" s="234"/>
      <c r="W1711" s="246"/>
      <c r="X1711" s="234"/>
      <c r="Y1711" s="246"/>
      <c r="Z1711" s="234"/>
      <c r="AA1711" s="246"/>
      <c r="AB1711" s="234"/>
      <c r="AC1711" s="246"/>
      <c r="AD1711" s="234"/>
      <c r="AE1711" s="246"/>
      <c r="AF1711" s="234"/>
      <c r="AG1711" s="246"/>
      <c r="AH1711" s="234"/>
      <c r="AI1711" s="246"/>
      <c r="AJ1711" s="246"/>
      <c r="AK1711" s="246"/>
      <c r="AL1711" s="246"/>
      <c r="AM1711" s="246"/>
      <c r="AN1711" s="246"/>
      <c r="AO1711" s="246"/>
      <c r="AP1711" s="246"/>
      <c r="AQ1711" s="246"/>
      <c r="AR1711" s="246"/>
      <c r="AS1711" s="246"/>
      <c r="AT1711" s="247"/>
      <c r="AU1711" s="247"/>
      <c r="AV1711" s="247"/>
      <c r="AW1711" s="247"/>
      <c r="AX1711" s="247"/>
      <c r="AY1711" s="247"/>
      <c r="AZ1711" s="247"/>
      <c r="BA1711" s="247"/>
      <c r="BB1711" s="247"/>
    </row>
    <row r="1712" spans="3:54" s="238" customFormat="1">
      <c r="C1712" s="239"/>
      <c r="D1712" s="240"/>
      <c r="E1712" s="239"/>
      <c r="F1712" s="241"/>
      <c r="G1712" s="239"/>
      <c r="H1712" s="290"/>
      <c r="I1712" s="239"/>
      <c r="J1712" s="290"/>
      <c r="K1712" s="243"/>
      <c r="L1712" s="290"/>
      <c r="M1712" s="243"/>
      <c r="N1712" s="290"/>
      <c r="O1712" s="292"/>
      <c r="P1712" s="170"/>
      <c r="Q1712" s="292"/>
      <c r="S1712" s="246"/>
      <c r="T1712" s="246"/>
      <c r="U1712" s="246"/>
      <c r="V1712" s="234"/>
      <c r="W1712" s="246"/>
      <c r="X1712" s="234"/>
      <c r="Y1712" s="246"/>
      <c r="Z1712" s="234"/>
      <c r="AA1712" s="246"/>
      <c r="AB1712" s="234"/>
      <c r="AC1712" s="246"/>
      <c r="AD1712" s="234"/>
      <c r="AE1712" s="246"/>
      <c r="AF1712" s="234"/>
      <c r="AG1712" s="246"/>
      <c r="AH1712" s="234"/>
      <c r="AI1712" s="246"/>
      <c r="AJ1712" s="246"/>
      <c r="AK1712" s="246"/>
      <c r="AL1712" s="246"/>
      <c r="AM1712" s="246"/>
      <c r="AN1712" s="246"/>
      <c r="AO1712" s="246"/>
      <c r="AP1712" s="246"/>
      <c r="AQ1712" s="246"/>
      <c r="AR1712" s="246"/>
      <c r="AS1712" s="246"/>
      <c r="AT1712" s="247"/>
      <c r="AU1712" s="247"/>
      <c r="AV1712" s="247"/>
      <c r="AW1712" s="247"/>
      <c r="AX1712" s="247"/>
      <c r="AY1712" s="247"/>
      <c r="AZ1712" s="247"/>
      <c r="BA1712" s="247"/>
      <c r="BB1712" s="247"/>
    </row>
    <row r="1713" spans="3:54" s="238" customFormat="1">
      <c r="C1713" s="239"/>
      <c r="D1713" s="240"/>
      <c r="E1713" s="239"/>
      <c r="F1713" s="241"/>
      <c r="G1713" s="239"/>
      <c r="H1713" s="290"/>
      <c r="I1713" s="239"/>
      <c r="J1713" s="290"/>
      <c r="K1713" s="243"/>
      <c r="L1713" s="290"/>
      <c r="M1713" s="243"/>
      <c r="N1713" s="290"/>
      <c r="O1713" s="292"/>
      <c r="P1713" s="170"/>
      <c r="Q1713" s="292"/>
      <c r="S1713" s="246"/>
      <c r="T1713" s="246"/>
      <c r="U1713" s="246"/>
      <c r="V1713" s="234"/>
      <c r="W1713" s="246"/>
      <c r="X1713" s="234"/>
      <c r="Y1713" s="246"/>
      <c r="Z1713" s="234"/>
      <c r="AA1713" s="246"/>
      <c r="AB1713" s="234"/>
      <c r="AC1713" s="246"/>
      <c r="AD1713" s="234"/>
      <c r="AE1713" s="246"/>
      <c r="AF1713" s="234"/>
      <c r="AG1713" s="246"/>
      <c r="AH1713" s="234"/>
      <c r="AI1713" s="246"/>
      <c r="AJ1713" s="246"/>
      <c r="AK1713" s="246"/>
      <c r="AL1713" s="246"/>
      <c r="AM1713" s="246"/>
      <c r="AN1713" s="246"/>
      <c r="AO1713" s="246"/>
      <c r="AP1713" s="246"/>
      <c r="AQ1713" s="246"/>
      <c r="AR1713" s="246"/>
      <c r="AS1713" s="246"/>
      <c r="AT1713" s="247"/>
      <c r="AU1713" s="247"/>
      <c r="AV1713" s="247"/>
      <c r="AW1713" s="247"/>
      <c r="AX1713" s="247"/>
      <c r="AY1713" s="247"/>
      <c r="AZ1713" s="247"/>
      <c r="BA1713" s="247"/>
      <c r="BB1713" s="247"/>
    </row>
    <row r="1714" spans="3:54" s="238" customFormat="1">
      <c r="C1714" s="239"/>
      <c r="D1714" s="240"/>
      <c r="E1714" s="239"/>
      <c r="F1714" s="241"/>
      <c r="G1714" s="239"/>
      <c r="H1714" s="290"/>
      <c r="I1714" s="239"/>
      <c r="J1714" s="290"/>
      <c r="K1714" s="243"/>
      <c r="L1714" s="290"/>
      <c r="M1714" s="243"/>
      <c r="N1714" s="290"/>
      <c r="O1714" s="292"/>
      <c r="P1714" s="170"/>
      <c r="Q1714" s="292"/>
      <c r="S1714" s="246"/>
      <c r="T1714" s="246"/>
      <c r="U1714" s="246"/>
      <c r="V1714" s="234"/>
      <c r="W1714" s="246"/>
      <c r="X1714" s="234"/>
      <c r="Y1714" s="246"/>
      <c r="Z1714" s="234"/>
      <c r="AA1714" s="246"/>
      <c r="AB1714" s="234"/>
      <c r="AC1714" s="246"/>
      <c r="AD1714" s="234"/>
      <c r="AE1714" s="246"/>
      <c r="AF1714" s="234"/>
      <c r="AG1714" s="246"/>
      <c r="AH1714" s="234"/>
      <c r="AI1714" s="246"/>
      <c r="AJ1714" s="246"/>
      <c r="AK1714" s="246"/>
      <c r="AL1714" s="246"/>
      <c r="AM1714" s="246"/>
      <c r="AN1714" s="246"/>
      <c r="AO1714" s="246"/>
      <c r="AP1714" s="246"/>
      <c r="AQ1714" s="246"/>
      <c r="AR1714" s="246"/>
      <c r="AS1714" s="246"/>
      <c r="AT1714" s="247"/>
      <c r="AU1714" s="247"/>
      <c r="AV1714" s="247"/>
      <c r="AW1714" s="247"/>
      <c r="AX1714" s="247"/>
      <c r="AY1714" s="247"/>
      <c r="AZ1714" s="247"/>
      <c r="BA1714" s="247"/>
      <c r="BB1714" s="247"/>
    </row>
    <row r="1715" spans="3:54" s="238" customFormat="1">
      <c r="C1715" s="239"/>
      <c r="D1715" s="240"/>
      <c r="E1715" s="239"/>
      <c r="F1715" s="241"/>
      <c r="G1715" s="239"/>
      <c r="H1715" s="290"/>
      <c r="I1715" s="239"/>
      <c r="J1715" s="290"/>
      <c r="K1715" s="243"/>
      <c r="L1715" s="290"/>
      <c r="M1715" s="243"/>
      <c r="N1715" s="290"/>
      <c r="O1715" s="292"/>
      <c r="P1715" s="170"/>
      <c r="Q1715" s="292"/>
      <c r="S1715" s="246"/>
      <c r="T1715" s="246"/>
      <c r="U1715" s="246"/>
      <c r="V1715" s="234"/>
      <c r="W1715" s="246"/>
      <c r="X1715" s="234"/>
      <c r="Y1715" s="246"/>
      <c r="Z1715" s="234"/>
      <c r="AA1715" s="246"/>
      <c r="AB1715" s="234"/>
      <c r="AC1715" s="246"/>
      <c r="AD1715" s="234"/>
      <c r="AE1715" s="246"/>
      <c r="AF1715" s="234"/>
      <c r="AG1715" s="246"/>
      <c r="AH1715" s="234"/>
      <c r="AI1715" s="246"/>
      <c r="AJ1715" s="246"/>
      <c r="AK1715" s="246"/>
      <c r="AL1715" s="246"/>
      <c r="AM1715" s="246"/>
      <c r="AN1715" s="246"/>
      <c r="AO1715" s="246"/>
      <c r="AP1715" s="246"/>
      <c r="AQ1715" s="246"/>
      <c r="AR1715" s="246"/>
      <c r="AS1715" s="246"/>
      <c r="AT1715" s="247"/>
      <c r="AU1715" s="247"/>
      <c r="AV1715" s="247"/>
      <c r="AW1715" s="247"/>
      <c r="AX1715" s="247"/>
      <c r="AY1715" s="247"/>
      <c r="AZ1715" s="247"/>
      <c r="BA1715" s="247"/>
      <c r="BB1715" s="247"/>
    </row>
    <row r="1716" spans="3:54" s="238" customFormat="1">
      <c r="C1716" s="239"/>
      <c r="D1716" s="240"/>
      <c r="E1716" s="239"/>
      <c r="F1716" s="241"/>
      <c r="G1716" s="239"/>
      <c r="H1716" s="290"/>
      <c r="I1716" s="239"/>
      <c r="J1716" s="290"/>
      <c r="K1716" s="243"/>
      <c r="L1716" s="290"/>
      <c r="M1716" s="243"/>
      <c r="N1716" s="290"/>
      <c r="O1716" s="292"/>
      <c r="P1716" s="170"/>
      <c r="Q1716" s="292"/>
      <c r="S1716" s="246"/>
      <c r="T1716" s="246"/>
      <c r="U1716" s="246"/>
      <c r="V1716" s="234"/>
      <c r="W1716" s="246"/>
      <c r="X1716" s="234"/>
      <c r="Y1716" s="246"/>
      <c r="Z1716" s="234"/>
      <c r="AA1716" s="246"/>
      <c r="AB1716" s="234"/>
      <c r="AC1716" s="246"/>
      <c r="AD1716" s="234"/>
      <c r="AE1716" s="246"/>
      <c r="AF1716" s="234"/>
      <c r="AG1716" s="246"/>
      <c r="AH1716" s="234"/>
      <c r="AI1716" s="246"/>
      <c r="AJ1716" s="246"/>
      <c r="AK1716" s="246"/>
      <c r="AL1716" s="246"/>
      <c r="AM1716" s="246"/>
      <c r="AN1716" s="246"/>
      <c r="AO1716" s="246"/>
      <c r="AP1716" s="246"/>
      <c r="AQ1716" s="246"/>
      <c r="AR1716" s="246"/>
      <c r="AS1716" s="246"/>
      <c r="AT1716" s="247"/>
      <c r="AU1716" s="247"/>
      <c r="AV1716" s="247"/>
      <c r="AW1716" s="247"/>
      <c r="AX1716" s="247"/>
      <c r="AY1716" s="247"/>
      <c r="AZ1716" s="247"/>
      <c r="BA1716" s="247"/>
      <c r="BB1716" s="247"/>
    </row>
    <row r="1717" spans="3:54" s="238" customFormat="1">
      <c r="C1717" s="239"/>
      <c r="D1717" s="240"/>
      <c r="E1717" s="239"/>
      <c r="F1717" s="241"/>
      <c r="G1717" s="239"/>
      <c r="H1717" s="290"/>
      <c r="I1717" s="239"/>
      <c r="J1717" s="290"/>
      <c r="K1717" s="243"/>
      <c r="L1717" s="290"/>
      <c r="M1717" s="243"/>
      <c r="N1717" s="290"/>
      <c r="O1717" s="292"/>
      <c r="P1717" s="170"/>
      <c r="Q1717" s="292"/>
      <c r="S1717" s="246"/>
      <c r="T1717" s="246"/>
      <c r="U1717" s="246"/>
      <c r="V1717" s="234"/>
      <c r="W1717" s="246"/>
      <c r="X1717" s="234"/>
      <c r="Y1717" s="246"/>
      <c r="Z1717" s="234"/>
      <c r="AA1717" s="246"/>
      <c r="AB1717" s="234"/>
      <c r="AC1717" s="246"/>
      <c r="AD1717" s="234"/>
      <c r="AE1717" s="246"/>
      <c r="AF1717" s="234"/>
      <c r="AG1717" s="246"/>
      <c r="AH1717" s="234"/>
      <c r="AI1717" s="246"/>
      <c r="AJ1717" s="246"/>
      <c r="AK1717" s="246"/>
      <c r="AL1717" s="246"/>
      <c r="AM1717" s="246"/>
      <c r="AN1717" s="246"/>
      <c r="AO1717" s="246"/>
      <c r="AP1717" s="246"/>
      <c r="AQ1717" s="246"/>
      <c r="AR1717" s="246"/>
      <c r="AS1717" s="246"/>
      <c r="AT1717" s="247"/>
      <c r="AU1717" s="247"/>
      <c r="AV1717" s="247"/>
      <c r="AW1717" s="247"/>
      <c r="AX1717" s="247"/>
      <c r="AY1717" s="247"/>
      <c r="AZ1717" s="247"/>
      <c r="BA1717" s="247"/>
      <c r="BB1717" s="247"/>
    </row>
    <row r="1718" spans="3:54" s="238" customFormat="1">
      <c r="C1718" s="239"/>
      <c r="D1718" s="240"/>
      <c r="E1718" s="239"/>
      <c r="F1718" s="241"/>
      <c r="G1718" s="239"/>
      <c r="H1718" s="290"/>
      <c r="I1718" s="239"/>
      <c r="J1718" s="290"/>
      <c r="K1718" s="243"/>
      <c r="L1718" s="290"/>
      <c r="M1718" s="243"/>
      <c r="N1718" s="290"/>
      <c r="O1718" s="292"/>
      <c r="P1718" s="170"/>
      <c r="Q1718" s="292"/>
      <c r="S1718" s="246"/>
      <c r="T1718" s="246"/>
      <c r="U1718" s="246"/>
      <c r="V1718" s="234"/>
      <c r="W1718" s="246"/>
      <c r="X1718" s="234"/>
      <c r="Y1718" s="246"/>
      <c r="Z1718" s="234"/>
      <c r="AA1718" s="246"/>
      <c r="AB1718" s="234"/>
      <c r="AC1718" s="246"/>
      <c r="AD1718" s="234"/>
      <c r="AE1718" s="246"/>
      <c r="AF1718" s="234"/>
      <c r="AG1718" s="246"/>
      <c r="AH1718" s="234"/>
      <c r="AI1718" s="246"/>
      <c r="AJ1718" s="246"/>
      <c r="AK1718" s="246"/>
      <c r="AL1718" s="246"/>
      <c r="AM1718" s="246"/>
      <c r="AN1718" s="246"/>
      <c r="AO1718" s="246"/>
      <c r="AP1718" s="246"/>
      <c r="AQ1718" s="246"/>
      <c r="AR1718" s="246"/>
      <c r="AS1718" s="246"/>
      <c r="AT1718" s="247"/>
      <c r="AU1718" s="247"/>
      <c r="AV1718" s="247"/>
      <c r="AW1718" s="247"/>
      <c r="AX1718" s="247"/>
      <c r="AY1718" s="247"/>
      <c r="AZ1718" s="247"/>
      <c r="BA1718" s="247"/>
      <c r="BB1718" s="247"/>
    </row>
    <row r="1719" spans="3:54" s="238" customFormat="1">
      <c r="C1719" s="239"/>
      <c r="D1719" s="240"/>
      <c r="E1719" s="239"/>
      <c r="F1719" s="241"/>
      <c r="G1719" s="239"/>
      <c r="H1719" s="290"/>
      <c r="I1719" s="239"/>
      <c r="J1719" s="290"/>
      <c r="K1719" s="243"/>
      <c r="L1719" s="290"/>
      <c r="M1719" s="243"/>
      <c r="N1719" s="290"/>
      <c r="O1719" s="292"/>
      <c r="P1719" s="170"/>
      <c r="Q1719" s="292"/>
      <c r="S1719" s="246"/>
      <c r="T1719" s="246"/>
      <c r="U1719" s="246"/>
      <c r="V1719" s="234"/>
      <c r="W1719" s="246"/>
      <c r="X1719" s="234"/>
      <c r="Y1719" s="246"/>
      <c r="Z1719" s="234"/>
      <c r="AA1719" s="246"/>
      <c r="AB1719" s="234"/>
      <c r="AC1719" s="246"/>
      <c r="AD1719" s="234"/>
      <c r="AE1719" s="246"/>
      <c r="AF1719" s="234"/>
      <c r="AG1719" s="246"/>
      <c r="AH1719" s="234"/>
      <c r="AI1719" s="246"/>
      <c r="AJ1719" s="246"/>
      <c r="AK1719" s="246"/>
      <c r="AL1719" s="246"/>
      <c r="AM1719" s="246"/>
      <c r="AN1719" s="246"/>
      <c r="AO1719" s="246"/>
      <c r="AP1719" s="246"/>
      <c r="AQ1719" s="246"/>
      <c r="AR1719" s="246"/>
      <c r="AS1719" s="246"/>
      <c r="AT1719" s="247"/>
      <c r="AU1719" s="247"/>
      <c r="AV1719" s="247"/>
      <c r="AW1719" s="247"/>
      <c r="AX1719" s="247"/>
      <c r="AY1719" s="247"/>
      <c r="AZ1719" s="247"/>
      <c r="BA1719" s="247"/>
      <c r="BB1719" s="247"/>
    </row>
    <row r="1720" spans="3:54" s="238" customFormat="1">
      <c r="C1720" s="239"/>
      <c r="D1720" s="240"/>
      <c r="E1720" s="239"/>
      <c r="F1720" s="241"/>
      <c r="G1720" s="239"/>
      <c r="H1720" s="290"/>
      <c r="I1720" s="239"/>
      <c r="J1720" s="290"/>
      <c r="K1720" s="243"/>
      <c r="L1720" s="290"/>
      <c r="M1720" s="243"/>
      <c r="N1720" s="290"/>
      <c r="O1720" s="292"/>
      <c r="P1720" s="170"/>
      <c r="Q1720" s="292"/>
      <c r="S1720" s="246"/>
      <c r="T1720" s="246"/>
      <c r="U1720" s="246"/>
      <c r="V1720" s="234"/>
      <c r="W1720" s="246"/>
      <c r="X1720" s="234"/>
      <c r="Y1720" s="246"/>
      <c r="Z1720" s="234"/>
      <c r="AA1720" s="246"/>
      <c r="AB1720" s="234"/>
      <c r="AC1720" s="246"/>
      <c r="AD1720" s="234"/>
      <c r="AE1720" s="246"/>
      <c r="AF1720" s="234"/>
      <c r="AG1720" s="246"/>
      <c r="AH1720" s="234"/>
      <c r="AI1720" s="246"/>
      <c r="AJ1720" s="246"/>
      <c r="AK1720" s="246"/>
      <c r="AL1720" s="246"/>
      <c r="AM1720" s="246"/>
      <c r="AN1720" s="246"/>
      <c r="AO1720" s="246"/>
      <c r="AP1720" s="246"/>
      <c r="AQ1720" s="246"/>
      <c r="AR1720" s="246"/>
      <c r="AS1720" s="246"/>
      <c r="AT1720" s="247"/>
      <c r="AU1720" s="247"/>
      <c r="AV1720" s="247"/>
      <c r="AW1720" s="247"/>
      <c r="AX1720" s="247"/>
      <c r="AY1720" s="247"/>
      <c r="AZ1720" s="247"/>
      <c r="BA1720" s="247"/>
      <c r="BB1720" s="247"/>
    </row>
    <row r="1721" spans="3:54" s="238" customFormat="1">
      <c r="C1721" s="239"/>
      <c r="D1721" s="240"/>
      <c r="E1721" s="239"/>
      <c r="F1721" s="241"/>
      <c r="G1721" s="239"/>
      <c r="H1721" s="290"/>
      <c r="I1721" s="239"/>
      <c r="J1721" s="290"/>
      <c r="K1721" s="243"/>
      <c r="L1721" s="290"/>
      <c r="M1721" s="243"/>
      <c r="N1721" s="290"/>
      <c r="O1721" s="292"/>
      <c r="P1721" s="170"/>
      <c r="Q1721" s="292"/>
      <c r="S1721" s="246"/>
      <c r="T1721" s="246"/>
      <c r="U1721" s="246"/>
      <c r="V1721" s="234"/>
      <c r="W1721" s="246"/>
      <c r="X1721" s="234"/>
      <c r="Y1721" s="246"/>
      <c r="Z1721" s="234"/>
      <c r="AA1721" s="246"/>
      <c r="AB1721" s="234"/>
      <c r="AC1721" s="246"/>
      <c r="AD1721" s="234"/>
      <c r="AE1721" s="246"/>
      <c r="AF1721" s="234"/>
      <c r="AG1721" s="246"/>
      <c r="AH1721" s="234"/>
      <c r="AI1721" s="246"/>
      <c r="AJ1721" s="246"/>
      <c r="AK1721" s="246"/>
      <c r="AL1721" s="246"/>
      <c r="AM1721" s="246"/>
      <c r="AN1721" s="246"/>
      <c r="AO1721" s="246"/>
      <c r="AP1721" s="246"/>
      <c r="AQ1721" s="246"/>
      <c r="AR1721" s="246"/>
      <c r="AS1721" s="246"/>
      <c r="AT1721" s="247"/>
      <c r="AU1721" s="247"/>
      <c r="AV1721" s="247"/>
      <c r="AW1721" s="247"/>
      <c r="AX1721" s="247"/>
      <c r="AY1721" s="247"/>
      <c r="AZ1721" s="247"/>
      <c r="BA1721" s="247"/>
      <c r="BB1721" s="247"/>
    </row>
    <row r="1722" spans="3:54" s="238" customFormat="1">
      <c r="C1722" s="239"/>
      <c r="D1722" s="240"/>
      <c r="E1722" s="239"/>
      <c r="F1722" s="241"/>
      <c r="G1722" s="239"/>
      <c r="H1722" s="290"/>
      <c r="I1722" s="239"/>
      <c r="J1722" s="290"/>
      <c r="K1722" s="243"/>
      <c r="L1722" s="290"/>
      <c r="M1722" s="243"/>
      <c r="N1722" s="290"/>
      <c r="O1722" s="292"/>
      <c r="P1722" s="170"/>
      <c r="Q1722" s="292"/>
      <c r="S1722" s="246"/>
      <c r="T1722" s="246"/>
      <c r="U1722" s="246"/>
      <c r="V1722" s="234"/>
      <c r="W1722" s="246"/>
      <c r="X1722" s="234"/>
      <c r="Y1722" s="246"/>
      <c r="Z1722" s="234"/>
      <c r="AA1722" s="246"/>
      <c r="AB1722" s="234"/>
      <c r="AC1722" s="246"/>
      <c r="AD1722" s="234"/>
      <c r="AE1722" s="246"/>
      <c r="AF1722" s="234"/>
      <c r="AG1722" s="246"/>
      <c r="AH1722" s="234"/>
      <c r="AI1722" s="246"/>
      <c r="AJ1722" s="246"/>
      <c r="AK1722" s="246"/>
      <c r="AL1722" s="246"/>
      <c r="AM1722" s="246"/>
      <c r="AN1722" s="246"/>
      <c r="AO1722" s="246"/>
      <c r="AP1722" s="246"/>
      <c r="AQ1722" s="246"/>
      <c r="AR1722" s="246"/>
      <c r="AS1722" s="246"/>
      <c r="AT1722" s="247"/>
      <c r="AU1722" s="247"/>
      <c r="AV1722" s="247"/>
      <c r="AW1722" s="247"/>
      <c r="AX1722" s="247"/>
      <c r="AY1722" s="247"/>
      <c r="AZ1722" s="247"/>
      <c r="BA1722" s="247"/>
      <c r="BB1722" s="247"/>
    </row>
    <row r="1723" spans="3:54" s="238" customFormat="1">
      <c r="C1723" s="239"/>
      <c r="D1723" s="240"/>
      <c r="E1723" s="239"/>
      <c r="F1723" s="241"/>
      <c r="G1723" s="239"/>
      <c r="H1723" s="290"/>
      <c r="I1723" s="239"/>
      <c r="J1723" s="290"/>
      <c r="K1723" s="243"/>
      <c r="L1723" s="290"/>
      <c r="M1723" s="243"/>
      <c r="N1723" s="290"/>
      <c r="O1723" s="292"/>
      <c r="P1723" s="170"/>
      <c r="Q1723" s="292"/>
      <c r="S1723" s="246"/>
      <c r="T1723" s="246"/>
      <c r="U1723" s="246"/>
      <c r="V1723" s="234"/>
      <c r="W1723" s="246"/>
      <c r="X1723" s="234"/>
      <c r="Y1723" s="246"/>
      <c r="Z1723" s="234"/>
      <c r="AA1723" s="246"/>
      <c r="AB1723" s="234"/>
      <c r="AC1723" s="246"/>
      <c r="AD1723" s="234"/>
      <c r="AE1723" s="246"/>
      <c r="AF1723" s="234"/>
      <c r="AG1723" s="246"/>
      <c r="AH1723" s="234"/>
      <c r="AI1723" s="246"/>
      <c r="AJ1723" s="246"/>
      <c r="AK1723" s="246"/>
      <c r="AL1723" s="246"/>
      <c r="AM1723" s="246"/>
      <c r="AN1723" s="246"/>
      <c r="AO1723" s="246"/>
      <c r="AP1723" s="246"/>
      <c r="AQ1723" s="246"/>
      <c r="AR1723" s="246"/>
      <c r="AS1723" s="246"/>
      <c r="AT1723" s="247"/>
      <c r="AU1723" s="247"/>
      <c r="AV1723" s="247"/>
      <c r="AW1723" s="247"/>
      <c r="AX1723" s="247"/>
      <c r="AY1723" s="247"/>
      <c r="AZ1723" s="247"/>
      <c r="BA1723" s="247"/>
      <c r="BB1723" s="247"/>
    </row>
    <row r="1724" spans="3:54" s="238" customFormat="1">
      <c r="C1724" s="239"/>
      <c r="D1724" s="240"/>
      <c r="E1724" s="239"/>
      <c r="F1724" s="241"/>
      <c r="G1724" s="239"/>
      <c r="H1724" s="290"/>
      <c r="I1724" s="239"/>
      <c r="J1724" s="290"/>
      <c r="K1724" s="243"/>
      <c r="L1724" s="290"/>
      <c r="M1724" s="243"/>
      <c r="N1724" s="290"/>
      <c r="O1724" s="292"/>
      <c r="P1724" s="170"/>
      <c r="Q1724" s="292"/>
      <c r="S1724" s="246"/>
      <c r="T1724" s="246"/>
      <c r="U1724" s="246"/>
      <c r="V1724" s="234"/>
      <c r="W1724" s="246"/>
      <c r="X1724" s="234"/>
      <c r="Y1724" s="246"/>
      <c r="Z1724" s="234"/>
      <c r="AA1724" s="246"/>
      <c r="AB1724" s="234"/>
      <c r="AC1724" s="246"/>
      <c r="AD1724" s="234"/>
      <c r="AE1724" s="246"/>
      <c r="AF1724" s="234"/>
      <c r="AG1724" s="246"/>
      <c r="AH1724" s="234"/>
      <c r="AI1724" s="246"/>
      <c r="AJ1724" s="246"/>
      <c r="AK1724" s="246"/>
      <c r="AL1724" s="246"/>
      <c r="AM1724" s="246"/>
      <c r="AN1724" s="246"/>
      <c r="AO1724" s="246"/>
      <c r="AP1724" s="246"/>
      <c r="AQ1724" s="246"/>
      <c r="AR1724" s="246"/>
      <c r="AS1724" s="246"/>
      <c r="AT1724" s="247"/>
      <c r="AU1724" s="247"/>
      <c r="AV1724" s="247"/>
      <c r="AW1724" s="247"/>
      <c r="AX1724" s="247"/>
      <c r="AY1724" s="247"/>
      <c r="AZ1724" s="247"/>
      <c r="BA1724" s="247"/>
      <c r="BB1724" s="247"/>
    </row>
    <row r="1725" spans="3:54" s="238" customFormat="1">
      <c r="C1725" s="239"/>
      <c r="D1725" s="240"/>
      <c r="E1725" s="239"/>
      <c r="F1725" s="241"/>
      <c r="G1725" s="239"/>
      <c r="H1725" s="290"/>
      <c r="I1725" s="239"/>
      <c r="J1725" s="290"/>
      <c r="K1725" s="243"/>
      <c r="L1725" s="290"/>
      <c r="M1725" s="243"/>
      <c r="N1725" s="290"/>
      <c r="O1725" s="292"/>
      <c r="P1725" s="170"/>
      <c r="Q1725" s="292"/>
      <c r="S1725" s="246"/>
      <c r="T1725" s="246"/>
      <c r="U1725" s="246"/>
      <c r="V1725" s="234"/>
      <c r="W1725" s="246"/>
      <c r="X1725" s="234"/>
      <c r="Y1725" s="246"/>
      <c r="Z1725" s="234"/>
      <c r="AA1725" s="246"/>
      <c r="AB1725" s="234"/>
      <c r="AC1725" s="246"/>
      <c r="AD1725" s="234"/>
      <c r="AE1725" s="246"/>
      <c r="AF1725" s="234"/>
      <c r="AG1725" s="246"/>
      <c r="AH1725" s="234"/>
      <c r="AI1725" s="246"/>
      <c r="AJ1725" s="246"/>
      <c r="AK1725" s="246"/>
      <c r="AL1725" s="246"/>
      <c r="AM1725" s="246"/>
      <c r="AN1725" s="246"/>
      <c r="AO1725" s="246"/>
      <c r="AP1725" s="246"/>
      <c r="AQ1725" s="246"/>
      <c r="AR1725" s="246"/>
      <c r="AS1725" s="246"/>
      <c r="AT1725" s="247"/>
      <c r="AU1725" s="247"/>
      <c r="AV1725" s="247"/>
      <c r="AW1725" s="247"/>
      <c r="AX1725" s="247"/>
      <c r="AY1725" s="247"/>
      <c r="AZ1725" s="247"/>
      <c r="BA1725" s="247"/>
      <c r="BB1725" s="247"/>
    </row>
    <row r="1726" spans="3:54" s="238" customFormat="1">
      <c r="C1726" s="239"/>
      <c r="D1726" s="240"/>
      <c r="E1726" s="239"/>
      <c r="F1726" s="241"/>
      <c r="G1726" s="239"/>
      <c r="H1726" s="290"/>
      <c r="I1726" s="239"/>
      <c r="J1726" s="290"/>
      <c r="K1726" s="243"/>
      <c r="L1726" s="290"/>
      <c r="M1726" s="243"/>
      <c r="N1726" s="290"/>
      <c r="O1726" s="292"/>
      <c r="P1726" s="170"/>
      <c r="Q1726" s="292"/>
      <c r="S1726" s="246"/>
      <c r="T1726" s="246"/>
      <c r="U1726" s="246"/>
      <c r="V1726" s="234"/>
      <c r="W1726" s="246"/>
      <c r="X1726" s="234"/>
      <c r="Y1726" s="246"/>
      <c r="Z1726" s="234"/>
      <c r="AA1726" s="246"/>
      <c r="AB1726" s="234"/>
      <c r="AC1726" s="246"/>
      <c r="AD1726" s="234"/>
      <c r="AE1726" s="246"/>
      <c r="AF1726" s="234"/>
      <c r="AG1726" s="246"/>
      <c r="AH1726" s="234"/>
      <c r="AI1726" s="246"/>
      <c r="AJ1726" s="246"/>
      <c r="AK1726" s="246"/>
      <c r="AL1726" s="246"/>
      <c r="AM1726" s="246"/>
      <c r="AN1726" s="246"/>
      <c r="AO1726" s="246"/>
      <c r="AP1726" s="246"/>
      <c r="AQ1726" s="246"/>
      <c r="AR1726" s="246"/>
      <c r="AS1726" s="246"/>
      <c r="AT1726" s="247"/>
      <c r="AU1726" s="247"/>
      <c r="AV1726" s="247"/>
      <c r="AW1726" s="247"/>
      <c r="AX1726" s="247"/>
      <c r="AY1726" s="247"/>
      <c r="AZ1726" s="247"/>
      <c r="BA1726" s="247"/>
      <c r="BB1726" s="247"/>
    </row>
    <row r="1727" spans="3:54" s="238" customFormat="1">
      <c r="C1727" s="239"/>
      <c r="D1727" s="240"/>
      <c r="E1727" s="239"/>
      <c r="F1727" s="241"/>
      <c r="G1727" s="239"/>
      <c r="H1727" s="290"/>
      <c r="I1727" s="239"/>
      <c r="J1727" s="290"/>
      <c r="K1727" s="243"/>
      <c r="L1727" s="290"/>
      <c r="M1727" s="243"/>
      <c r="N1727" s="290"/>
      <c r="O1727" s="292"/>
      <c r="P1727" s="170"/>
      <c r="Q1727" s="292"/>
      <c r="S1727" s="246"/>
      <c r="T1727" s="246"/>
      <c r="U1727" s="246"/>
      <c r="V1727" s="234"/>
      <c r="W1727" s="246"/>
      <c r="X1727" s="234"/>
      <c r="Y1727" s="246"/>
      <c r="Z1727" s="234"/>
      <c r="AA1727" s="246"/>
      <c r="AB1727" s="234"/>
      <c r="AC1727" s="246"/>
      <c r="AD1727" s="234"/>
      <c r="AE1727" s="246"/>
      <c r="AF1727" s="234"/>
      <c r="AG1727" s="246"/>
      <c r="AH1727" s="234"/>
      <c r="AI1727" s="246"/>
      <c r="AJ1727" s="246"/>
      <c r="AK1727" s="246"/>
      <c r="AL1727" s="246"/>
      <c r="AM1727" s="246"/>
      <c r="AN1727" s="246"/>
      <c r="AO1727" s="246"/>
      <c r="AP1727" s="246"/>
      <c r="AQ1727" s="246"/>
      <c r="AR1727" s="246"/>
      <c r="AS1727" s="246"/>
      <c r="AT1727" s="247"/>
      <c r="AU1727" s="247"/>
      <c r="AV1727" s="247"/>
      <c r="AW1727" s="247"/>
      <c r="AX1727" s="247"/>
      <c r="AY1727" s="247"/>
      <c r="AZ1727" s="247"/>
      <c r="BA1727" s="247"/>
      <c r="BB1727" s="247"/>
    </row>
    <row r="1728" spans="3:54" s="238" customFormat="1">
      <c r="C1728" s="239"/>
      <c r="D1728" s="240"/>
      <c r="E1728" s="239"/>
      <c r="F1728" s="241"/>
      <c r="G1728" s="239"/>
      <c r="H1728" s="290"/>
      <c r="I1728" s="239"/>
      <c r="J1728" s="290"/>
      <c r="K1728" s="243"/>
      <c r="L1728" s="290"/>
      <c r="M1728" s="243"/>
      <c r="N1728" s="290"/>
      <c r="O1728" s="292"/>
      <c r="P1728" s="170"/>
      <c r="Q1728" s="292"/>
      <c r="S1728" s="246"/>
      <c r="T1728" s="246"/>
      <c r="U1728" s="246"/>
      <c r="V1728" s="234"/>
      <c r="W1728" s="246"/>
      <c r="X1728" s="234"/>
      <c r="Y1728" s="246"/>
      <c r="Z1728" s="234"/>
      <c r="AA1728" s="246"/>
      <c r="AB1728" s="234"/>
      <c r="AC1728" s="246"/>
      <c r="AD1728" s="234"/>
      <c r="AE1728" s="246"/>
      <c r="AF1728" s="234"/>
      <c r="AG1728" s="246"/>
      <c r="AH1728" s="234"/>
      <c r="AI1728" s="246"/>
      <c r="AJ1728" s="246"/>
      <c r="AK1728" s="246"/>
      <c r="AL1728" s="246"/>
      <c r="AM1728" s="246"/>
      <c r="AN1728" s="246"/>
      <c r="AO1728" s="246"/>
      <c r="AP1728" s="246"/>
      <c r="AQ1728" s="246"/>
      <c r="AR1728" s="246"/>
      <c r="AS1728" s="246"/>
      <c r="AT1728" s="247"/>
      <c r="AU1728" s="247"/>
      <c r="AV1728" s="247"/>
      <c r="AW1728" s="247"/>
      <c r="AX1728" s="247"/>
      <c r="AY1728" s="247"/>
      <c r="AZ1728" s="247"/>
      <c r="BA1728" s="247"/>
      <c r="BB1728" s="247"/>
    </row>
    <row r="1729" spans="3:54" s="238" customFormat="1">
      <c r="C1729" s="239"/>
      <c r="D1729" s="240"/>
      <c r="E1729" s="239"/>
      <c r="F1729" s="241"/>
      <c r="G1729" s="239"/>
      <c r="H1729" s="290"/>
      <c r="I1729" s="239"/>
      <c r="J1729" s="290"/>
      <c r="K1729" s="243"/>
      <c r="L1729" s="290"/>
      <c r="M1729" s="243"/>
      <c r="N1729" s="290"/>
      <c r="O1729" s="292"/>
      <c r="P1729" s="170"/>
      <c r="Q1729" s="292"/>
      <c r="S1729" s="246"/>
      <c r="T1729" s="246"/>
      <c r="U1729" s="246"/>
      <c r="V1729" s="234"/>
      <c r="W1729" s="246"/>
      <c r="X1729" s="234"/>
      <c r="Y1729" s="246"/>
      <c r="Z1729" s="234"/>
      <c r="AA1729" s="246"/>
      <c r="AB1729" s="234"/>
      <c r="AC1729" s="246"/>
      <c r="AD1729" s="234"/>
      <c r="AE1729" s="246"/>
      <c r="AF1729" s="234"/>
      <c r="AG1729" s="246"/>
      <c r="AH1729" s="234"/>
      <c r="AI1729" s="246"/>
      <c r="AJ1729" s="246"/>
      <c r="AK1729" s="246"/>
      <c r="AL1729" s="246"/>
      <c r="AM1729" s="246"/>
      <c r="AN1729" s="246"/>
      <c r="AO1729" s="246"/>
      <c r="AP1729" s="246"/>
      <c r="AQ1729" s="246"/>
      <c r="AR1729" s="246"/>
      <c r="AS1729" s="246"/>
      <c r="AT1729" s="247"/>
      <c r="AU1729" s="247"/>
      <c r="AV1729" s="247"/>
      <c r="AW1729" s="247"/>
      <c r="AX1729" s="247"/>
      <c r="AY1729" s="247"/>
      <c r="AZ1729" s="247"/>
      <c r="BA1729" s="247"/>
      <c r="BB1729" s="247"/>
    </row>
    <row r="1730" spans="3:54" s="238" customFormat="1">
      <c r="C1730" s="239"/>
      <c r="D1730" s="240"/>
      <c r="E1730" s="239"/>
      <c r="F1730" s="241"/>
      <c r="G1730" s="239"/>
      <c r="H1730" s="290"/>
      <c r="I1730" s="239"/>
      <c r="J1730" s="290"/>
      <c r="K1730" s="243"/>
      <c r="L1730" s="290"/>
      <c r="M1730" s="243"/>
      <c r="N1730" s="290"/>
      <c r="O1730" s="292"/>
      <c r="P1730" s="170"/>
      <c r="Q1730" s="292"/>
      <c r="S1730" s="246"/>
      <c r="T1730" s="246"/>
      <c r="U1730" s="246"/>
      <c r="V1730" s="234"/>
      <c r="W1730" s="246"/>
      <c r="X1730" s="234"/>
      <c r="Y1730" s="246"/>
      <c r="Z1730" s="234"/>
      <c r="AA1730" s="246"/>
      <c r="AB1730" s="234"/>
      <c r="AC1730" s="246"/>
      <c r="AD1730" s="234"/>
      <c r="AE1730" s="246"/>
      <c r="AF1730" s="234"/>
      <c r="AG1730" s="246"/>
      <c r="AH1730" s="234"/>
      <c r="AI1730" s="246"/>
      <c r="AJ1730" s="246"/>
      <c r="AK1730" s="246"/>
      <c r="AL1730" s="246"/>
      <c r="AM1730" s="246"/>
      <c r="AN1730" s="246"/>
      <c r="AO1730" s="246"/>
      <c r="AP1730" s="246"/>
      <c r="AQ1730" s="246"/>
      <c r="AR1730" s="246"/>
      <c r="AS1730" s="246"/>
      <c r="AT1730" s="247"/>
      <c r="AU1730" s="247"/>
      <c r="AV1730" s="247"/>
      <c r="AW1730" s="247"/>
      <c r="AX1730" s="247"/>
      <c r="AY1730" s="247"/>
      <c r="AZ1730" s="247"/>
      <c r="BA1730" s="247"/>
      <c r="BB1730" s="247"/>
    </row>
    <row r="1731" spans="3:54" s="238" customFormat="1">
      <c r="C1731" s="239"/>
      <c r="D1731" s="240"/>
      <c r="E1731" s="239"/>
      <c r="F1731" s="241"/>
      <c r="G1731" s="239"/>
      <c r="H1731" s="290"/>
      <c r="I1731" s="239"/>
      <c r="J1731" s="290"/>
      <c r="K1731" s="243"/>
      <c r="L1731" s="290"/>
      <c r="M1731" s="243"/>
      <c r="N1731" s="290"/>
      <c r="O1731" s="292"/>
      <c r="P1731" s="170"/>
      <c r="Q1731" s="292"/>
      <c r="S1731" s="246"/>
      <c r="T1731" s="246"/>
      <c r="U1731" s="246"/>
      <c r="V1731" s="234"/>
      <c r="W1731" s="246"/>
      <c r="X1731" s="234"/>
      <c r="Y1731" s="246"/>
      <c r="Z1731" s="234"/>
      <c r="AA1731" s="246"/>
      <c r="AB1731" s="234"/>
      <c r="AC1731" s="246"/>
      <c r="AD1731" s="234"/>
      <c r="AE1731" s="246"/>
      <c r="AF1731" s="234"/>
      <c r="AG1731" s="246"/>
      <c r="AH1731" s="234"/>
      <c r="AI1731" s="246"/>
      <c r="AJ1731" s="246"/>
      <c r="AK1731" s="246"/>
      <c r="AL1731" s="246"/>
      <c r="AM1731" s="246"/>
      <c r="AN1731" s="246"/>
      <c r="AO1731" s="246"/>
      <c r="AP1731" s="246"/>
      <c r="AQ1731" s="246"/>
      <c r="AR1731" s="246"/>
      <c r="AS1731" s="246"/>
      <c r="AT1731" s="247"/>
      <c r="AU1731" s="247"/>
      <c r="AV1731" s="247"/>
      <c r="AW1731" s="247"/>
      <c r="AX1731" s="247"/>
      <c r="AY1731" s="247"/>
      <c r="AZ1731" s="247"/>
      <c r="BA1731" s="247"/>
      <c r="BB1731" s="247"/>
    </row>
    <row r="1732" spans="3:54" s="238" customFormat="1">
      <c r="C1732" s="239"/>
      <c r="D1732" s="240"/>
      <c r="E1732" s="239"/>
      <c r="F1732" s="241"/>
      <c r="G1732" s="239"/>
      <c r="H1732" s="290"/>
      <c r="I1732" s="239"/>
      <c r="J1732" s="290"/>
      <c r="K1732" s="243"/>
      <c r="L1732" s="290"/>
      <c r="M1732" s="243"/>
      <c r="N1732" s="290"/>
      <c r="O1732" s="292"/>
      <c r="P1732" s="170"/>
      <c r="Q1732" s="292"/>
      <c r="S1732" s="246"/>
      <c r="T1732" s="246"/>
      <c r="U1732" s="246"/>
      <c r="V1732" s="234"/>
      <c r="W1732" s="246"/>
      <c r="X1732" s="234"/>
      <c r="Y1732" s="246"/>
      <c r="Z1732" s="234"/>
      <c r="AA1732" s="246"/>
      <c r="AB1732" s="234"/>
      <c r="AC1732" s="246"/>
      <c r="AD1732" s="234"/>
      <c r="AE1732" s="246"/>
      <c r="AF1732" s="234"/>
      <c r="AG1732" s="246"/>
      <c r="AH1732" s="234"/>
      <c r="AI1732" s="246"/>
      <c r="AJ1732" s="246"/>
      <c r="AK1732" s="246"/>
      <c r="AL1732" s="246"/>
      <c r="AM1732" s="246"/>
      <c r="AN1732" s="246"/>
      <c r="AO1732" s="246"/>
      <c r="AP1732" s="246"/>
      <c r="AQ1732" s="246"/>
      <c r="AR1732" s="246"/>
      <c r="AS1732" s="246"/>
      <c r="AT1732" s="247"/>
      <c r="AU1732" s="247"/>
      <c r="AV1732" s="247"/>
      <c r="AW1732" s="247"/>
      <c r="AX1732" s="247"/>
      <c r="AY1732" s="247"/>
      <c r="AZ1732" s="247"/>
      <c r="BA1732" s="247"/>
      <c r="BB1732" s="247"/>
    </row>
    <row r="1733" spans="3:54" s="238" customFormat="1">
      <c r="C1733" s="239"/>
      <c r="D1733" s="240"/>
      <c r="E1733" s="239"/>
      <c r="F1733" s="241"/>
      <c r="G1733" s="239"/>
      <c r="H1733" s="290"/>
      <c r="I1733" s="239"/>
      <c r="J1733" s="290"/>
      <c r="K1733" s="243"/>
      <c r="L1733" s="290"/>
      <c r="M1733" s="243"/>
      <c r="N1733" s="290"/>
      <c r="O1733" s="292"/>
      <c r="P1733" s="170"/>
      <c r="Q1733" s="292"/>
      <c r="S1733" s="246"/>
      <c r="T1733" s="246"/>
      <c r="U1733" s="246"/>
      <c r="V1733" s="234"/>
      <c r="W1733" s="246"/>
      <c r="X1733" s="234"/>
      <c r="Y1733" s="246"/>
      <c r="Z1733" s="234"/>
      <c r="AA1733" s="246"/>
      <c r="AB1733" s="234"/>
      <c r="AC1733" s="246"/>
      <c r="AD1733" s="234"/>
      <c r="AE1733" s="246"/>
      <c r="AF1733" s="234"/>
      <c r="AG1733" s="246"/>
      <c r="AH1733" s="234"/>
      <c r="AI1733" s="246"/>
      <c r="AJ1733" s="246"/>
      <c r="AK1733" s="246"/>
      <c r="AL1733" s="246"/>
      <c r="AM1733" s="246"/>
      <c r="AN1733" s="246"/>
      <c r="AO1733" s="246"/>
      <c r="AP1733" s="246"/>
      <c r="AQ1733" s="246"/>
      <c r="AR1733" s="246"/>
      <c r="AS1733" s="246"/>
      <c r="AT1733" s="247"/>
      <c r="AU1733" s="247"/>
      <c r="AV1733" s="247"/>
      <c r="AW1733" s="247"/>
      <c r="AX1733" s="247"/>
      <c r="AY1733" s="247"/>
      <c r="AZ1733" s="247"/>
      <c r="BA1733" s="247"/>
      <c r="BB1733" s="247"/>
    </row>
    <row r="1734" spans="3:54" s="238" customFormat="1">
      <c r="C1734" s="239"/>
      <c r="D1734" s="240"/>
      <c r="E1734" s="239"/>
      <c r="F1734" s="241"/>
      <c r="G1734" s="239"/>
      <c r="H1734" s="290"/>
      <c r="I1734" s="239"/>
      <c r="J1734" s="290"/>
      <c r="K1734" s="243"/>
      <c r="L1734" s="290"/>
      <c r="M1734" s="243"/>
      <c r="N1734" s="290"/>
      <c r="O1734" s="292"/>
      <c r="P1734" s="170"/>
      <c r="Q1734" s="292"/>
      <c r="S1734" s="246"/>
      <c r="T1734" s="246"/>
      <c r="U1734" s="246"/>
      <c r="V1734" s="234"/>
      <c r="W1734" s="246"/>
      <c r="X1734" s="234"/>
      <c r="Y1734" s="246"/>
      <c r="Z1734" s="234"/>
      <c r="AA1734" s="246"/>
      <c r="AB1734" s="234"/>
      <c r="AC1734" s="246"/>
      <c r="AD1734" s="234"/>
      <c r="AE1734" s="246"/>
      <c r="AF1734" s="234"/>
      <c r="AG1734" s="246"/>
      <c r="AH1734" s="234"/>
      <c r="AI1734" s="246"/>
      <c r="AJ1734" s="246"/>
      <c r="AK1734" s="246"/>
      <c r="AL1734" s="246"/>
      <c r="AM1734" s="246"/>
      <c r="AN1734" s="246"/>
      <c r="AO1734" s="246"/>
      <c r="AP1734" s="246"/>
      <c r="AQ1734" s="246"/>
      <c r="AR1734" s="246"/>
      <c r="AS1734" s="246"/>
      <c r="AT1734" s="247"/>
      <c r="AU1734" s="247"/>
      <c r="AV1734" s="247"/>
      <c r="AW1734" s="247"/>
      <c r="AX1734" s="247"/>
      <c r="AY1734" s="247"/>
      <c r="AZ1734" s="247"/>
      <c r="BA1734" s="247"/>
      <c r="BB1734" s="247"/>
    </row>
    <row r="1735" spans="3:54" s="238" customFormat="1">
      <c r="C1735" s="239"/>
      <c r="D1735" s="240"/>
      <c r="E1735" s="239"/>
      <c r="F1735" s="241"/>
      <c r="G1735" s="239"/>
      <c r="H1735" s="290"/>
      <c r="I1735" s="239"/>
      <c r="J1735" s="290"/>
      <c r="K1735" s="243"/>
      <c r="L1735" s="290"/>
      <c r="M1735" s="243"/>
      <c r="N1735" s="290"/>
      <c r="O1735" s="292"/>
      <c r="P1735" s="170"/>
      <c r="Q1735" s="292"/>
      <c r="S1735" s="246"/>
      <c r="T1735" s="246"/>
      <c r="U1735" s="246"/>
      <c r="V1735" s="234"/>
      <c r="W1735" s="246"/>
      <c r="X1735" s="234"/>
      <c r="Y1735" s="246"/>
      <c r="Z1735" s="234"/>
      <c r="AA1735" s="246"/>
      <c r="AB1735" s="234"/>
      <c r="AC1735" s="246"/>
      <c r="AD1735" s="234"/>
      <c r="AE1735" s="246"/>
      <c r="AF1735" s="234"/>
      <c r="AG1735" s="246"/>
      <c r="AH1735" s="234"/>
      <c r="AI1735" s="246"/>
      <c r="AJ1735" s="246"/>
      <c r="AK1735" s="246"/>
      <c r="AL1735" s="246"/>
      <c r="AM1735" s="246"/>
      <c r="AN1735" s="246"/>
      <c r="AO1735" s="246"/>
      <c r="AP1735" s="246"/>
      <c r="AQ1735" s="246"/>
      <c r="AR1735" s="246"/>
      <c r="AS1735" s="246"/>
      <c r="AT1735" s="247"/>
      <c r="AU1735" s="247"/>
      <c r="AV1735" s="247"/>
      <c r="AW1735" s="247"/>
      <c r="AX1735" s="247"/>
      <c r="AY1735" s="247"/>
      <c r="AZ1735" s="247"/>
      <c r="BA1735" s="247"/>
      <c r="BB1735" s="247"/>
    </row>
    <row r="1736" spans="3:54" s="238" customFormat="1">
      <c r="C1736" s="239"/>
      <c r="D1736" s="240"/>
      <c r="E1736" s="239"/>
      <c r="F1736" s="241"/>
      <c r="G1736" s="239"/>
      <c r="H1736" s="290"/>
      <c r="I1736" s="239"/>
      <c r="J1736" s="290"/>
      <c r="K1736" s="243"/>
      <c r="L1736" s="290"/>
      <c r="M1736" s="243"/>
      <c r="N1736" s="290"/>
      <c r="O1736" s="292"/>
      <c r="P1736" s="170"/>
      <c r="Q1736" s="292"/>
      <c r="S1736" s="246"/>
      <c r="T1736" s="246"/>
      <c r="U1736" s="246"/>
      <c r="V1736" s="234"/>
      <c r="W1736" s="246"/>
      <c r="X1736" s="234"/>
      <c r="Y1736" s="246"/>
      <c r="Z1736" s="234"/>
      <c r="AA1736" s="246"/>
      <c r="AB1736" s="234"/>
      <c r="AC1736" s="246"/>
      <c r="AD1736" s="234"/>
      <c r="AE1736" s="246"/>
      <c r="AF1736" s="234"/>
      <c r="AG1736" s="246"/>
      <c r="AH1736" s="234"/>
      <c r="AI1736" s="246"/>
      <c r="AJ1736" s="246"/>
      <c r="AK1736" s="246"/>
      <c r="AL1736" s="246"/>
      <c r="AM1736" s="246"/>
      <c r="AN1736" s="246"/>
      <c r="AO1736" s="246"/>
      <c r="AP1736" s="246"/>
      <c r="AQ1736" s="246"/>
      <c r="AR1736" s="246"/>
      <c r="AS1736" s="246"/>
      <c r="AT1736" s="247"/>
      <c r="AU1736" s="247"/>
      <c r="AV1736" s="247"/>
      <c r="AW1736" s="247"/>
      <c r="AX1736" s="247"/>
      <c r="AY1736" s="247"/>
      <c r="AZ1736" s="247"/>
      <c r="BA1736" s="247"/>
      <c r="BB1736" s="247"/>
    </row>
    <row r="1737" spans="3:54" s="238" customFormat="1">
      <c r="C1737" s="239"/>
      <c r="D1737" s="240"/>
      <c r="E1737" s="239"/>
      <c r="F1737" s="241"/>
      <c r="G1737" s="239"/>
      <c r="H1737" s="290"/>
      <c r="I1737" s="239"/>
      <c r="J1737" s="290"/>
      <c r="K1737" s="243"/>
      <c r="L1737" s="290"/>
      <c r="M1737" s="243"/>
      <c r="N1737" s="290"/>
      <c r="O1737" s="292"/>
      <c r="P1737" s="170"/>
      <c r="Q1737" s="292"/>
      <c r="S1737" s="246"/>
      <c r="T1737" s="246"/>
      <c r="U1737" s="246"/>
      <c r="V1737" s="234"/>
      <c r="W1737" s="246"/>
      <c r="X1737" s="234"/>
      <c r="Y1737" s="246"/>
      <c r="Z1737" s="234"/>
      <c r="AA1737" s="246"/>
      <c r="AB1737" s="234"/>
      <c r="AC1737" s="246"/>
      <c r="AD1737" s="234"/>
      <c r="AE1737" s="246"/>
      <c r="AF1737" s="234"/>
      <c r="AG1737" s="246"/>
      <c r="AH1737" s="234"/>
      <c r="AI1737" s="246"/>
      <c r="AJ1737" s="246"/>
      <c r="AK1737" s="246"/>
      <c r="AL1737" s="246"/>
      <c r="AM1737" s="246"/>
      <c r="AN1737" s="246"/>
      <c r="AO1737" s="246"/>
      <c r="AP1737" s="246"/>
      <c r="AQ1737" s="246"/>
      <c r="AR1737" s="246"/>
      <c r="AS1737" s="246"/>
      <c r="AT1737" s="247"/>
      <c r="AU1737" s="247"/>
      <c r="AV1737" s="247"/>
      <c r="AW1737" s="247"/>
      <c r="AX1737" s="247"/>
      <c r="AY1737" s="247"/>
      <c r="AZ1737" s="247"/>
      <c r="BA1737" s="247"/>
      <c r="BB1737" s="247"/>
    </row>
    <row r="1738" spans="3:54" s="238" customFormat="1">
      <c r="C1738" s="239"/>
      <c r="D1738" s="240"/>
      <c r="E1738" s="239"/>
      <c r="F1738" s="241"/>
      <c r="G1738" s="239"/>
      <c r="H1738" s="290"/>
      <c r="I1738" s="239"/>
      <c r="J1738" s="290"/>
      <c r="K1738" s="243"/>
      <c r="L1738" s="290"/>
      <c r="M1738" s="243"/>
      <c r="N1738" s="290"/>
      <c r="O1738" s="292"/>
      <c r="P1738" s="170"/>
      <c r="Q1738" s="292"/>
      <c r="S1738" s="246"/>
      <c r="T1738" s="246"/>
      <c r="U1738" s="246"/>
      <c r="V1738" s="234"/>
      <c r="W1738" s="246"/>
      <c r="X1738" s="234"/>
      <c r="Y1738" s="246"/>
      <c r="Z1738" s="234"/>
      <c r="AA1738" s="246"/>
      <c r="AB1738" s="234"/>
      <c r="AC1738" s="246"/>
      <c r="AD1738" s="234"/>
      <c r="AE1738" s="246"/>
      <c r="AF1738" s="234"/>
      <c r="AG1738" s="246"/>
      <c r="AH1738" s="234"/>
      <c r="AI1738" s="246"/>
      <c r="AJ1738" s="246"/>
      <c r="AK1738" s="246"/>
      <c r="AL1738" s="246"/>
      <c r="AM1738" s="246"/>
      <c r="AN1738" s="246"/>
      <c r="AO1738" s="246"/>
      <c r="AP1738" s="246"/>
      <c r="AQ1738" s="246"/>
      <c r="AR1738" s="246"/>
      <c r="AS1738" s="246"/>
      <c r="AT1738" s="247"/>
      <c r="AU1738" s="247"/>
      <c r="AV1738" s="247"/>
      <c r="AW1738" s="247"/>
      <c r="AX1738" s="247"/>
      <c r="AY1738" s="247"/>
      <c r="AZ1738" s="247"/>
      <c r="BA1738" s="247"/>
      <c r="BB1738" s="247"/>
    </row>
    <row r="1739" spans="3:54" s="238" customFormat="1">
      <c r="C1739" s="239"/>
      <c r="D1739" s="240"/>
      <c r="E1739" s="239"/>
      <c r="F1739" s="241"/>
      <c r="G1739" s="239"/>
      <c r="H1739" s="290"/>
      <c r="I1739" s="239"/>
      <c r="J1739" s="290"/>
      <c r="K1739" s="243"/>
      <c r="L1739" s="290"/>
      <c r="M1739" s="243"/>
      <c r="N1739" s="290"/>
      <c r="O1739" s="292"/>
      <c r="P1739" s="170"/>
      <c r="Q1739" s="292"/>
      <c r="S1739" s="246"/>
      <c r="T1739" s="246"/>
      <c r="U1739" s="246"/>
      <c r="V1739" s="234"/>
      <c r="W1739" s="246"/>
      <c r="X1739" s="234"/>
      <c r="Y1739" s="246"/>
      <c r="Z1739" s="234"/>
      <c r="AA1739" s="246"/>
      <c r="AB1739" s="234"/>
      <c r="AC1739" s="246"/>
      <c r="AD1739" s="234"/>
      <c r="AE1739" s="246"/>
      <c r="AF1739" s="234"/>
      <c r="AG1739" s="246"/>
      <c r="AH1739" s="234"/>
      <c r="AI1739" s="246"/>
      <c r="AJ1739" s="246"/>
      <c r="AK1739" s="246"/>
      <c r="AL1739" s="246"/>
      <c r="AM1739" s="246"/>
      <c r="AN1739" s="246"/>
      <c r="AO1739" s="246"/>
      <c r="AP1739" s="246"/>
      <c r="AQ1739" s="246"/>
      <c r="AR1739" s="246"/>
      <c r="AS1739" s="246"/>
      <c r="AT1739" s="247"/>
      <c r="AU1739" s="247"/>
      <c r="AV1739" s="247"/>
      <c r="AW1739" s="247"/>
      <c r="AX1739" s="247"/>
      <c r="AY1739" s="247"/>
      <c r="AZ1739" s="247"/>
      <c r="BA1739" s="247"/>
      <c r="BB1739" s="247"/>
    </row>
    <row r="1740" spans="3:54" s="238" customFormat="1">
      <c r="C1740" s="239"/>
      <c r="D1740" s="240"/>
      <c r="E1740" s="239"/>
      <c r="F1740" s="241"/>
      <c r="G1740" s="239"/>
      <c r="H1740" s="290"/>
      <c r="I1740" s="239"/>
      <c r="J1740" s="290"/>
      <c r="K1740" s="243"/>
      <c r="L1740" s="290"/>
      <c r="M1740" s="243"/>
      <c r="N1740" s="290"/>
      <c r="O1740" s="292"/>
      <c r="P1740" s="170"/>
      <c r="Q1740" s="292"/>
      <c r="S1740" s="246"/>
      <c r="T1740" s="246"/>
      <c r="U1740" s="246"/>
      <c r="V1740" s="234"/>
      <c r="W1740" s="246"/>
      <c r="X1740" s="234"/>
      <c r="Y1740" s="246"/>
      <c r="Z1740" s="234"/>
      <c r="AA1740" s="246"/>
      <c r="AB1740" s="234"/>
      <c r="AC1740" s="246"/>
      <c r="AD1740" s="234"/>
      <c r="AE1740" s="246"/>
      <c r="AF1740" s="234"/>
      <c r="AG1740" s="246"/>
      <c r="AH1740" s="234"/>
      <c r="AI1740" s="246"/>
      <c r="AJ1740" s="246"/>
      <c r="AK1740" s="246"/>
      <c r="AL1740" s="246"/>
      <c r="AM1740" s="246"/>
      <c r="AN1740" s="246"/>
      <c r="AO1740" s="246"/>
      <c r="AP1740" s="246"/>
      <c r="AQ1740" s="246"/>
      <c r="AR1740" s="246"/>
      <c r="AS1740" s="246"/>
      <c r="AT1740" s="247"/>
      <c r="AU1740" s="247"/>
      <c r="AV1740" s="247"/>
      <c r="AW1740" s="247"/>
      <c r="AX1740" s="247"/>
      <c r="AY1740" s="247"/>
      <c r="AZ1740" s="247"/>
      <c r="BA1740" s="247"/>
      <c r="BB1740" s="247"/>
    </row>
    <row r="1741" spans="3:54" s="238" customFormat="1">
      <c r="C1741" s="239"/>
      <c r="D1741" s="240"/>
      <c r="E1741" s="239"/>
      <c r="F1741" s="241"/>
      <c r="G1741" s="239"/>
      <c r="H1741" s="290"/>
      <c r="I1741" s="239"/>
      <c r="J1741" s="290"/>
      <c r="K1741" s="243"/>
      <c r="L1741" s="290"/>
      <c r="M1741" s="243"/>
      <c r="N1741" s="290"/>
      <c r="O1741" s="292"/>
      <c r="P1741" s="170"/>
      <c r="Q1741" s="292"/>
      <c r="S1741" s="246"/>
      <c r="T1741" s="246"/>
      <c r="U1741" s="246"/>
      <c r="V1741" s="234"/>
      <c r="W1741" s="246"/>
      <c r="X1741" s="234"/>
      <c r="Y1741" s="246"/>
      <c r="Z1741" s="234"/>
      <c r="AA1741" s="246"/>
      <c r="AB1741" s="234"/>
      <c r="AC1741" s="246"/>
      <c r="AD1741" s="234"/>
      <c r="AE1741" s="246"/>
      <c r="AF1741" s="234"/>
      <c r="AG1741" s="246"/>
      <c r="AH1741" s="234"/>
      <c r="AI1741" s="246"/>
      <c r="AJ1741" s="246"/>
      <c r="AK1741" s="246"/>
      <c r="AL1741" s="246"/>
      <c r="AM1741" s="246"/>
      <c r="AN1741" s="246"/>
      <c r="AO1741" s="246"/>
      <c r="AP1741" s="246"/>
      <c r="AQ1741" s="246"/>
      <c r="AR1741" s="246"/>
      <c r="AS1741" s="246"/>
      <c r="AT1741" s="247"/>
      <c r="AU1741" s="247"/>
      <c r="AV1741" s="247"/>
      <c r="AW1741" s="247"/>
      <c r="AX1741" s="247"/>
      <c r="AY1741" s="247"/>
      <c r="AZ1741" s="247"/>
      <c r="BA1741" s="247"/>
      <c r="BB1741" s="247"/>
    </row>
    <row r="1742" spans="3:54" s="238" customFormat="1">
      <c r="C1742" s="239"/>
      <c r="D1742" s="240"/>
      <c r="E1742" s="239"/>
      <c r="F1742" s="241"/>
      <c r="G1742" s="239"/>
      <c r="H1742" s="290"/>
      <c r="I1742" s="239"/>
      <c r="J1742" s="290"/>
      <c r="K1742" s="243"/>
      <c r="L1742" s="290"/>
      <c r="M1742" s="243"/>
      <c r="N1742" s="290"/>
      <c r="O1742" s="292"/>
      <c r="P1742" s="170"/>
      <c r="Q1742" s="292"/>
      <c r="S1742" s="246"/>
      <c r="T1742" s="246"/>
      <c r="U1742" s="246"/>
      <c r="V1742" s="234"/>
      <c r="W1742" s="246"/>
      <c r="X1742" s="234"/>
      <c r="Y1742" s="246"/>
      <c r="Z1742" s="234"/>
      <c r="AA1742" s="246"/>
      <c r="AB1742" s="234"/>
      <c r="AC1742" s="246"/>
      <c r="AD1742" s="234"/>
      <c r="AE1742" s="246"/>
      <c r="AF1742" s="234"/>
      <c r="AG1742" s="246"/>
      <c r="AH1742" s="234"/>
      <c r="AI1742" s="246"/>
      <c r="AJ1742" s="246"/>
      <c r="AK1742" s="246"/>
      <c r="AL1742" s="246"/>
      <c r="AM1742" s="246"/>
      <c r="AN1742" s="246"/>
      <c r="AO1742" s="246"/>
      <c r="AP1742" s="246"/>
      <c r="AQ1742" s="246"/>
      <c r="AR1742" s="246"/>
      <c r="AS1742" s="246"/>
      <c r="AT1742" s="247"/>
      <c r="AU1742" s="247"/>
      <c r="AV1742" s="247"/>
      <c r="AW1742" s="247"/>
      <c r="AX1742" s="247"/>
      <c r="AY1742" s="247"/>
      <c r="AZ1742" s="247"/>
      <c r="BA1742" s="247"/>
      <c r="BB1742" s="247"/>
    </row>
    <row r="1743" spans="3:54" s="238" customFormat="1">
      <c r="C1743" s="239"/>
      <c r="D1743" s="240"/>
      <c r="E1743" s="239"/>
      <c r="F1743" s="241"/>
      <c r="G1743" s="239"/>
      <c r="H1743" s="290"/>
      <c r="I1743" s="239"/>
      <c r="J1743" s="290"/>
      <c r="K1743" s="243"/>
      <c r="L1743" s="290"/>
      <c r="M1743" s="243"/>
      <c r="N1743" s="290"/>
      <c r="O1743" s="292"/>
      <c r="P1743" s="170"/>
      <c r="Q1743" s="292"/>
      <c r="S1743" s="246"/>
      <c r="T1743" s="246"/>
      <c r="U1743" s="246"/>
      <c r="V1743" s="234"/>
      <c r="W1743" s="246"/>
      <c r="X1743" s="234"/>
      <c r="Y1743" s="246"/>
      <c r="Z1743" s="234"/>
      <c r="AA1743" s="246"/>
      <c r="AB1743" s="234"/>
      <c r="AC1743" s="246"/>
      <c r="AD1743" s="234"/>
      <c r="AE1743" s="246"/>
      <c r="AF1743" s="234"/>
      <c r="AG1743" s="246"/>
      <c r="AH1743" s="234"/>
      <c r="AI1743" s="246"/>
      <c r="AJ1743" s="246"/>
      <c r="AK1743" s="246"/>
      <c r="AL1743" s="246"/>
      <c r="AM1743" s="246"/>
      <c r="AN1743" s="246"/>
      <c r="AO1743" s="246"/>
      <c r="AP1743" s="246"/>
      <c r="AQ1743" s="246"/>
      <c r="AR1743" s="246"/>
      <c r="AS1743" s="246"/>
      <c r="AT1743" s="247"/>
      <c r="AU1743" s="247"/>
      <c r="AV1743" s="247"/>
      <c r="AW1743" s="247"/>
      <c r="AX1743" s="247"/>
      <c r="AY1743" s="247"/>
      <c r="AZ1743" s="247"/>
      <c r="BA1743" s="247"/>
      <c r="BB1743" s="247"/>
    </row>
    <row r="1744" spans="3:54" s="238" customFormat="1">
      <c r="C1744" s="239"/>
      <c r="D1744" s="240"/>
      <c r="E1744" s="239"/>
      <c r="F1744" s="241"/>
      <c r="G1744" s="239"/>
      <c r="H1744" s="290"/>
      <c r="I1744" s="239"/>
      <c r="J1744" s="290"/>
      <c r="K1744" s="243"/>
      <c r="L1744" s="290"/>
      <c r="M1744" s="243"/>
      <c r="N1744" s="290"/>
      <c r="O1744" s="292"/>
      <c r="P1744" s="170"/>
      <c r="Q1744" s="292"/>
      <c r="S1744" s="246"/>
      <c r="T1744" s="246"/>
      <c r="U1744" s="246"/>
      <c r="V1744" s="234"/>
      <c r="W1744" s="246"/>
      <c r="X1744" s="234"/>
      <c r="Y1744" s="246"/>
      <c r="Z1744" s="234"/>
      <c r="AA1744" s="246"/>
      <c r="AB1744" s="234"/>
      <c r="AC1744" s="246"/>
      <c r="AD1744" s="234"/>
      <c r="AE1744" s="246"/>
      <c r="AF1744" s="234"/>
      <c r="AG1744" s="246"/>
      <c r="AH1744" s="234"/>
      <c r="AI1744" s="246"/>
      <c r="AJ1744" s="246"/>
      <c r="AK1744" s="246"/>
      <c r="AL1744" s="246"/>
      <c r="AM1744" s="246"/>
      <c r="AN1744" s="246"/>
      <c r="AO1744" s="246"/>
      <c r="AP1744" s="246"/>
      <c r="AQ1744" s="246"/>
      <c r="AR1744" s="246"/>
      <c r="AS1744" s="246"/>
      <c r="AT1744" s="247"/>
      <c r="AU1744" s="247"/>
      <c r="AV1744" s="247"/>
      <c r="AW1744" s="247"/>
      <c r="AX1744" s="247"/>
      <c r="AY1744" s="247"/>
      <c r="AZ1744" s="247"/>
      <c r="BA1744" s="247"/>
      <c r="BB1744" s="247"/>
    </row>
    <row r="1745" spans="3:54" s="238" customFormat="1">
      <c r="C1745" s="239"/>
      <c r="D1745" s="240"/>
      <c r="E1745" s="239"/>
      <c r="F1745" s="241"/>
      <c r="G1745" s="239"/>
      <c r="H1745" s="290"/>
      <c r="I1745" s="239"/>
      <c r="J1745" s="290"/>
      <c r="K1745" s="243"/>
      <c r="L1745" s="290"/>
      <c r="M1745" s="243"/>
      <c r="N1745" s="290"/>
      <c r="O1745" s="292"/>
      <c r="P1745" s="170"/>
      <c r="Q1745" s="292"/>
      <c r="S1745" s="246"/>
      <c r="T1745" s="246"/>
      <c r="U1745" s="246"/>
      <c r="V1745" s="234"/>
      <c r="W1745" s="246"/>
      <c r="X1745" s="234"/>
      <c r="Y1745" s="246"/>
      <c r="Z1745" s="234"/>
      <c r="AA1745" s="246"/>
      <c r="AB1745" s="234"/>
      <c r="AC1745" s="246"/>
      <c r="AD1745" s="234"/>
      <c r="AE1745" s="246"/>
      <c r="AF1745" s="234"/>
      <c r="AG1745" s="246"/>
      <c r="AH1745" s="234"/>
      <c r="AI1745" s="246"/>
      <c r="AJ1745" s="246"/>
      <c r="AK1745" s="246"/>
      <c r="AL1745" s="246"/>
      <c r="AM1745" s="246"/>
      <c r="AN1745" s="246"/>
      <c r="AO1745" s="246"/>
      <c r="AP1745" s="246"/>
      <c r="AQ1745" s="246"/>
      <c r="AR1745" s="246"/>
      <c r="AS1745" s="246"/>
      <c r="AT1745" s="247"/>
      <c r="AU1745" s="247"/>
      <c r="AV1745" s="247"/>
      <c r="AW1745" s="247"/>
      <c r="AX1745" s="247"/>
      <c r="AY1745" s="247"/>
      <c r="AZ1745" s="247"/>
      <c r="BA1745" s="247"/>
      <c r="BB1745" s="247"/>
    </row>
    <row r="1746" spans="3:54" s="238" customFormat="1">
      <c r="C1746" s="239"/>
      <c r="D1746" s="240"/>
      <c r="E1746" s="239"/>
      <c r="F1746" s="241"/>
      <c r="G1746" s="239"/>
      <c r="H1746" s="290"/>
      <c r="I1746" s="239"/>
      <c r="J1746" s="290"/>
      <c r="K1746" s="243"/>
      <c r="L1746" s="290"/>
      <c r="M1746" s="243"/>
      <c r="N1746" s="290"/>
      <c r="O1746" s="292"/>
      <c r="P1746" s="170"/>
      <c r="Q1746" s="292"/>
      <c r="S1746" s="246"/>
      <c r="T1746" s="246"/>
      <c r="U1746" s="246"/>
      <c r="V1746" s="234"/>
      <c r="W1746" s="246"/>
      <c r="X1746" s="234"/>
      <c r="Y1746" s="246"/>
      <c r="Z1746" s="234"/>
      <c r="AA1746" s="246"/>
      <c r="AB1746" s="234"/>
      <c r="AC1746" s="246"/>
      <c r="AD1746" s="234"/>
      <c r="AE1746" s="246"/>
      <c r="AF1746" s="234"/>
      <c r="AG1746" s="246"/>
      <c r="AH1746" s="234"/>
      <c r="AI1746" s="246"/>
      <c r="AJ1746" s="246"/>
      <c r="AK1746" s="246"/>
      <c r="AL1746" s="246"/>
      <c r="AM1746" s="246"/>
      <c r="AN1746" s="246"/>
      <c r="AO1746" s="246"/>
      <c r="AP1746" s="246"/>
      <c r="AQ1746" s="246"/>
      <c r="AR1746" s="246"/>
      <c r="AS1746" s="246"/>
      <c r="AT1746" s="247"/>
      <c r="AU1746" s="247"/>
      <c r="AV1746" s="247"/>
      <c r="AW1746" s="247"/>
      <c r="AX1746" s="247"/>
      <c r="AY1746" s="247"/>
      <c r="AZ1746" s="247"/>
      <c r="BA1746" s="247"/>
      <c r="BB1746" s="247"/>
    </row>
    <row r="1747" spans="3:54" s="238" customFormat="1">
      <c r="C1747" s="239"/>
      <c r="D1747" s="240"/>
      <c r="E1747" s="239"/>
      <c r="F1747" s="241"/>
      <c r="G1747" s="239"/>
      <c r="H1747" s="290"/>
      <c r="I1747" s="239"/>
      <c r="J1747" s="290"/>
      <c r="K1747" s="243"/>
      <c r="L1747" s="290"/>
      <c r="M1747" s="243"/>
      <c r="N1747" s="290"/>
      <c r="O1747" s="292"/>
      <c r="P1747" s="170"/>
      <c r="Q1747" s="292"/>
      <c r="S1747" s="246"/>
      <c r="T1747" s="246"/>
      <c r="U1747" s="246"/>
      <c r="V1747" s="234"/>
      <c r="W1747" s="246"/>
      <c r="X1747" s="234"/>
      <c r="Y1747" s="246"/>
      <c r="Z1747" s="234"/>
      <c r="AA1747" s="246"/>
      <c r="AB1747" s="234"/>
      <c r="AC1747" s="246"/>
      <c r="AD1747" s="234"/>
      <c r="AE1747" s="246"/>
      <c r="AF1747" s="234"/>
      <c r="AG1747" s="246"/>
      <c r="AH1747" s="234"/>
      <c r="AI1747" s="246"/>
      <c r="AJ1747" s="246"/>
      <c r="AK1747" s="246"/>
      <c r="AL1747" s="246"/>
      <c r="AM1747" s="246"/>
      <c r="AN1747" s="246"/>
      <c r="AO1747" s="246"/>
      <c r="AP1747" s="246"/>
      <c r="AQ1747" s="246"/>
      <c r="AR1747" s="246"/>
      <c r="AS1747" s="246"/>
      <c r="AT1747" s="247"/>
      <c r="AU1747" s="247"/>
      <c r="AV1747" s="247"/>
      <c r="AW1747" s="247"/>
      <c r="AX1747" s="247"/>
      <c r="AY1747" s="247"/>
      <c r="AZ1747" s="247"/>
      <c r="BA1747" s="247"/>
      <c r="BB1747" s="247"/>
    </row>
    <row r="1748" spans="3:54" s="238" customFormat="1">
      <c r="C1748" s="239"/>
      <c r="D1748" s="240"/>
      <c r="E1748" s="239"/>
      <c r="F1748" s="241"/>
      <c r="G1748" s="239"/>
      <c r="H1748" s="290"/>
      <c r="I1748" s="239"/>
      <c r="J1748" s="290"/>
      <c r="K1748" s="243"/>
      <c r="L1748" s="290"/>
      <c r="M1748" s="243"/>
      <c r="N1748" s="290"/>
      <c r="O1748" s="292"/>
      <c r="P1748" s="170"/>
      <c r="Q1748" s="292"/>
      <c r="S1748" s="246"/>
      <c r="T1748" s="246"/>
      <c r="U1748" s="246"/>
      <c r="V1748" s="234"/>
      <c r="W1748" s="246"/>
      <c r="X1748" s="234"/>
      <c r="Y1748" s="246"/>
      <c r="Z1748" s="234"/>
      <c r="AA1748" s="246"/>
      <c r="AB1748" s="234"/>
      <c r="AC1748" s="246"/>
      <c r="AD1748" s="234"/>
      <c r="AE1748" s="246"/>
      <c r="AF1748" s="234"/>
      <c r="AG1748" s="246"/>
      <c r="AH1748" s="234"/>
      <c r="AI1748" s="246"/>
      <c r="AJ1748" s="246"/>
      <c r="AK1748" s="246"/>
      <c r="AL1748" s="246"/>
      <c r="AM1748" s="246"/>
      <c r="AN1748" s="246"/>
      <c r="AO1748" s="246"/>
      <c r="AP1748" s="246"/>
      <c r="AQ1748" s="246"/>
      <c r="AR1748" s="246"/>
      <c r="AS1748" s="246"/>
      <c r="AT1748" s="247"/>
      <c r="AU1748" s="247"/>
      <c r="AV1748" s="247"/>
      <c r="AW1748" s="247"/>
      <c r="AX1748" s="247"/>
      <c r="AY1748" s="247"/>
      <c r="AZ1748" s="247"/>
      <c r="BA1748" s="247"/>
      <c r="BB1748" s="247"/>
    </row>
    <row r="1749" spans="3:54" s="238" customFormat="1">
      <c r="C1749" s="239"/>
      <c r="D1749" s="240"/>
      <c r="E1749" s="239"/>
      <c r="F1749" s="241"/>
      <c r="G1749" s="239"/>
      <c r="H1749" s="290"/>
      <c r="I1749" s="239"/>
      <c r="J1749" s="290"/>
      <c r="K1749" s="243"/>
      <c r="L1749" s="290"/>
      <c r="M1749" s="243"/>
      <c r="N1749" s="290"/>
      <c r="O1749" s="292"/>
      <c r="P1749" s="170"/>
      <c r="Q1749" s="292"/>
      <c r="S1749" s="246"/>
      <c r="T1749" s="246"/>
      <c r="U1749" s="246"/>
      <c r="V1749" s="234"/>
      <c r="W1749" s="246"/>
      <c r="X1749" s="234"/>
      <c r="Y1749" s="246"/>
      <c r="Z1749" s="234"/>
      <c r="AA1749" s="246"/>
      <c r="AB1749" s="234"/>
      <c r="AC1749" s="246"/>
      <c r="AD1749" s="234"/>
      <c r="AE1749" s="246"/>
      <c r="AF1749" s="234"/>
      <c r="AG1749" s="246"/>
      <c r="AH1749" s="234"/>
      <c r="AI1749" s="246"/>
      <c r="AJ1749" s="246"/>
      <c r="AK1749" s="246"/>
      <c r="AL1749" s="246"/>
      <c r="AM1749" s="246"/>
      <c r="AN1749" s="246"/>
      <c r="AO1749" s="246"/>
      <c r="AP1749" s="246"/>
      <c r="AQ1749" s="246"/>
      <c r="AR1749" s="246"/>
      <c r="AS1749" s="246"/>
      <c r="AT1749" s="247"/>
      <c r="AU1749" s="247"/>
      <c r="AV1749" s="247"/>
      <c r="AW1749" s="247"/>
      <c r="AX1749" s="247"/>
      <c r="AY1749" s="247"/>
      <c r="AZ1749" s="247"/>
      <c r="BA1749" s="247"/>
      <c r="BB1749" s="247"/>
    </row>
    <row r="1750" spans="3:54" s="238" customFormat="1">
      <c r="C1750" s="239"/>
      <c r="D1750" s="240"/>
      <c r="E1750" s="239"/>
      <c r="F1750" s="241"/>
      <c r="G1750" s="239"/>
      <c r="H1750" s="290"/>
      <c r="I1750" s="239"/>
      <c r="J1750" s="290"/>
      <c r="K1750" s="243"/>
      <c r="L1750" s="290"/>
      <c r="M1750" s="243"/>
      <c r="N1750" s="290"/>
      <c r="O1750" s="292"/>
      <c r="P1750" s="170"/>
      <c r="Q1750" s="292"/>
      <c r="S1750" s="246"/>
      <c r="T1750" s="246"/>
      <c r="U1750" s="246"/>
      <c r="V1750" s="234"/>
      <c r="W1750" s="246"/>
      <c r="X1750" s="234"/>
      <c r="Y1750" s="246"/>
      <c r="Z1750" s="234"/>
      <c r="AA1750" s="246"/>
      <c r="AB1750" s="234"/>
      <c r="AC1750" s="246"/>
      <c r="AD1750" s="234"/>
      <c r="AE1750" s="246"/>
      <c r="AF1750" s="234"/>
      <c r="AG1750" s="246"/>
      <c r="AH1750" s="234"/>
      <c r="AI1750" s="246"/>
      <c r="AJ1750" s="246"/>
      <c r="AK1750" s="246"/>
      <c r="AL1750" s="246"/>
      <c r="AM1750" s="246"/>
      <c r="AN1750" s="246"/>
      <c r="AO1750" s="246"/>
      <c r="AP1750" s="246"/>
      <c r="AQ1750" s="246"/>
      <c r="AR1750" s="246"/>
      <c r="AS1750" s="246"/>
      <c r="AT1750" s="247"/>
      <c r="AU1750" s="247"/>
      <c r="AV1750" s="247"/>
      <c r="AW1750" s="247"/>
      <c r="AX1750" s="247"/>
      <c r="AY1750" s="247"/>
      <c r="AZ1750" s="247"/>
      <c r="BA1750" s="247"/>
      <c r="BB1750" s="247"/>
    </row>
    <row r="1751" spans="3:54" s="238" customFormat="1">
      <c r="C1751" s="239"/>
      <c r="D1751" s="240"/>
      <c r="E1751" s="239"/>
      <c r="F1751" s="241"/>
      <c r="G1751" s="239"/>
      <c r="H1751" s="290"/>
      <c r="I1751" s="239"/>
      <c r="J1751" s="290"/>
      <c r="K1751" s="243"/>
      <c r="L1751" s="290"/>
      <c r="M1751" s="243"/>
      <c r="N1751" s="290"/>
      <c r="O1751" s="292"/>
      <c r="P1751" s="170"/>
      <c r="Q1751" s="292"/>
      <c r="S1751" s="246"/>
      <c r="T1751" s="246"/>
      <c r="U1751" s="246"/>
      <c r="V1751" s="234"/>
      <c r="W1751" s="246"/>
      <c r="X1751" s="234"/>
      <c r="Y1751" s="246"/>
      <c r="Z1751" s="234"/>
      <c r="AA1751" s="246"/>
      <c r="AB1751" s="234"/>
      <c r="AC1751" s="246"/>
      <c r="AD1751" s="234"/>
      <c r="AE1751" s="246"/>
      <c r="AF1751" s="234"/>
      <c r="AG1751" s="246"/>
      <c r="AH1751" s="234"/>
      <c r="AI1751" s="246"/>
      <c r="AJ1751" s="246"/>
      <c r="AK1751" s="246"/>
      <c r="AL1751" s="246"/>
      <c r="AM1751" s="246"/>
      <c r="AN1751" s="246"/>
      <c r="AO1751" s="246"/>
      <c r="AP1751" s="246"/>
      <c r="AQ1751" s="246"/>
      <c r="AR1751" s="246"/>
      <c r="AS1751" s="246"/>
      <c r="AT1751" s="247"/>
      <c r="AU1751" s="247"/>
      <c r="AV1751" s="247"/>
      <c r="AW1751" s="247"/>
      <c r="AX1751" s="247"/>
      <c r="AY1751" s="247"/>
      <c r="AZ1751" s="247"/>
      <c r="BA1751" s="247"/>
      <c r="BB1751" s="247"/>
    </row>
    <row r="1752" spans="3:54" s="238" customFormat="1">
      <c r="C1752" s="239"/>
      <c r="D1752" s="240"/>
      <c r="E1752" s="239"/>
      <c r="F1752" s="241"/>
      <c r="G1752" s="239"/>
      <c r="H1752" s="290"/>
      <c r="I1752" s="239"/>
      <c r="J1752" s="290"/>
      <c r="K1752" s="243"/>
      <c r="L1752" s="290"/>
      <c r="M1752" s="243"/>
      <c r="N1752" s="290"/>
      <c r="O1752" s="292"/>
      <c r="P1752" s="170"/>
      <c r="Q1752" s="292"/>
      <c r="S1752" s="246"/>
      <c r="T1752" s="246"/>
      <c r="U1752" s="246"/>
      <c r="V1752" s="234"/>
      <c r="W1752" s="246"/>
      <c r="X1752" s="234"/>
      <c r="Y1752" s="246"/>
      <c r="Z1752" s="234"/>
      <c r="AA1752" s="246"/>
      <c r="AB1752" s="234"/>
      <c r="AC1752" s="246"/>
      <c r="AD1752" s="234"/>
      <c r="AE1752" s="246"/>
      <c r="AF1752" s="234"/>
      <c r="AG1752" s="246"/>
      <c r="AH1752" s="234"/>
      <c r="AI1752" s="246"/>
      <c r="AJ1752" s="246"/>
      <c r="AK1752" s="246"/>
      <c r="AL1752" s="246"/>
      <c r="AM1752" s="246"/>
      <c r="AN1752" s="246"/>
      <c r="AO1752" s="246"/>
      <c r="AP1752" s="246"/>
      <c r="AQ1752" s="246"/>
      <c r="AR1752" s="246"/>
      <c r="AS1752" s="246"/>
      <c r="AT1752" s="247"/>
      <c r="AU1752" s="247"/>
      <c r="AV1752" s="247"/>
      <c r="AW1752" s="247"/>
      <c r="AX1752" s="247"/>
      <c r="AY1752" s="247"/>
      <c r="AZ1752" s="247"/>
      <c r="BA1752" s="247"/>
      <c r="BB1752" s="247"/>
    </row>
    <row r="1753" spans="3:54" s="238" customFormat="1">
      <c r="C1753" s="239"/>
      <c r="D1753" s="240"/>
      <c r="E1753" s="239"/>
      <c r="F1753" s="241"/>
      <c r="G1753" s="239"/>
      <c r="H1753" s="290"/>
      <c r="I1753" s="239"/>
      <c r="J1753" s="290"/>
      <c r="K1753" s="243"/>
      <c r="L1753" s="290"/>
      <c r="M1753" s="243"/>
      <c r="N1753" s="290"/>
      <c r="O1753" s="292"/>
      <c r="P1753" s="170"/>
      <c r="Q1753" s="292"/>
      <c r="S1753" s="246"/>
      <c r="T1753" s="246"/>
      <c r="U1753" s="246"/>
      <c r="V1753" s="234"/>
      <c r="W1753" s="246"/>
      <c r="X1753" s="234"/>
      <c r="Y1753" s="246"/>
      <c r="Z1753" s="234"/>
      <c r="AA1753" s="246"/>
      <c r="AB1753" s="234"/>
      <c r="AC1753" s="246"/>
      <c r="AD1753" s="234"/>
      <c r="AE1753" s="246"/>
      <c r="AF1753" s="234"/>
      <c r="AG1753" s="246"/>
      <c r="AH1753" s="234"/>
      <c r="AI1753" s="246"/>
      <c r="AJ1753" s="246"/>
      <c r="AK1753" s="246"/>
      <c r="AL1753" s="246"/>
      <c r="AM1753" s="246"/>
      <c r="AN1753" s="246"/>
      <c r="AO1753" s="246"/>
      <c r="AP1753" s="246"/>
      <c r="AQ1753" s="246"/>
      <c r="AR1753" s="246"/>
      <c r="AS1753" s="246"/>
      <c r="AT1753" s="247"/>
      <c r="AU1753" s="247"/>
      <c r="AV1753" s="247"/>
      <c r="AW1753" s="247"/>
      <c r="AX1753" s="247"/>
      <c r="AY1753" s="247"/>
      <c r="AZ1753" s="247"/>
      <c r="BA1753" s="247"/>
      <c r="BB1753" s="247"/>
    </row>
    <row r="1754" spans="3:54" s="238" customFormat="1">
      <c r="C1754" s="239"/>
      <c r="D1754" s="240"/>
      <c r="E1754" s="239"/>
      <c r="F1754" s="241"/>
      <c r="G1754" s="239"/>
      <c r="H1754" s="290"/>
      <c r="I1754" s="239"/>
      <c r="J1754" s="290"/>
      <c r="K1754" s="243"/>
      <c r="L1754" s="290"/>
      <c r="M1754" s="243"/>
      <c r="N1754" s="290"/>
      <c r="O1754" s="292"/>
      <c r="P1754" s="170"/>
      <c r="Q1754" s="292"/>
      <c r="S1754" s="246"/>
      <c r="T1754" s="246"/>
      <c r="U1754" s="246"/>
      <c r="V1754" s="234"/>
      <c r="W1754" s="246"/>
      <c r="X1754" s="234"/>
      <c r="Y1754" s="246"/>
      <c r="Z1754" s="234"/>
      <c r="AA1754" s="246"/>
      <c r="AB1754" s="234"/>
      <c r="AC1754" s="246"/>
      <c r="AD1754" s="234"/>
      <c r="AE1754" s="246"/>
      <c r="AF1754" s="234"/>
      <c r="AG1754" s="246"/>
      <c r="AH1754" s="234"/>
      <c r="AI1754" s="246"/>
      <c r="AJ1754" s="246"/>
      <c r="AK1754" s="246"/>
      <c r="AL1754" s="246"/>
      <c r="AM1754" s="246"/>
      <c r="AN1754" s="246"/>
      <c r="AO1754" s="246"/>
      <c r="AP1754" s="246"/>
      <c r="AQ1754" s="246"/>
      <c r="AR1754" s="246"/>
      <c r="AS1754" s="246"/>
      <c r="AT1754" s="247"/>
      <c r="AU1754" s="247"/>
      <c r="AV1754" s="247"/>
      <c r="AW1754" s="247"/>
      <c r="AX1754" s="247"/>
      <c r="AY1754" s="247"/>
      <c r="AZ1754" s="247"/>
      <c r="BA1754" s="247"/>
      <c r="BB1754" s="247"/>
    </row>
    <row r="1755" spans="3:54" s="238" customFormat="1">
      <c r="C1755" s="239"/>
      <c r="D1755" s="240"/>
      <c r="E1755" s="239"/>
      <c r="F1755" s="241"/>
      <c r="G1755" s="239"/>
      <c r="H1755" s="290"/>
      <c r="I1755" s="239"/>
      <c r="J1755" s="290"/>
      <c r="K1755" s="243"/>
      <c r="L1755" s="290"/>
      <c r="M1755" s="243"/>
      <c r="N1755" s="290"/>
      <c r="O1755" s="292"/>
      <c r="P1755" s="170"/>
      <c r="Q1755" s="292"/>
      <c r="S1755" s="246"/>
      <c r="T1755" s="246"/>
      <c r="U1755" s="246"/>
      <c r="V1755" s="234"/>
      <c r="W1755" s="246"/>
      <c r="X1755" s="234"/>
      <c r="Y1755" s="246"/>
      <c r="Z1755" s="234"/>
      <c r="AA1755" s="246"/>
      <c r="AB1755" s="234"/>
      <c r="AC1755" s="246"/>
      <c r="AD1755" s="234"/>
      <c r="AE1755" s="246"/>
      <c r="AF1755" s="234"/>
      <c r="AG1755" s="246"/>
      <c r="AH1755" s="234"/>
      <c r="AI1755" s="246"/>
      <c r="AJ1755" s="246"/>
      <c r="AK1755" s="246"/>
      <c r="AL1755" s="246"/>
      <c r="AM1755" s="246"/>
      <c r="AN1755" s="246"/>
      <c r="AO1755" s="246"/>
      <c r="AP1755" s="246"/>
      <c r="AQ1755" s="246"/>
      <c r="AR1755" s="246"/>
      <c r="AS1755" s="246"/>
      <c r="AT1755" s="247"/>
      <c r="AU1755" s="247"/>
      <c r="AV1755" s="247"/>
      <c r="AW1755" s="247"/>
      <c r="AX1755" s="247"/>
      <c r="AY1755" s="247"/>
      <c r="AZ1755" s="247"/>
      <c r="BA1755" s="247"/>
      <c r="BB1755" s="247"/>
    </row>
    <row r="1756" spans="3:54" s="238" customFormat="1">
      <c r="C1756" s="239"/>
      <c r="D1756" s="240"/>
      <c r="E1756" s="239"/>
      <c r="F1756" s="241"/>
      <c r="G1756" s="239"/>
      <c r="H1756" s="290"/>
      <c r="I1756" s="239"/>
      <c r="J1756" s="290"/>
      <c r="K1756" s="243"/>
      <c r="L1756" s="290"/>
      <c r="M1756" s="243"/>
      <c r="N1756" s="290"/>
      <c r="O1756" s="292"/>
      <c r="P1756" s="170"/>
      <c r="Q1756" s="292"/>
      <c r="S1756" s="246"/>
      <c r="T1756" s="246"/>
      <c r="U1756" s="246"/>
      <c r="V1756" s="234"/>
      <c r="W1756" s="246"/>
      <c r="X1756" s="234"/>
      <c r="Y1756" s="246"/>
      <c r="Z1756" s="234"/>
      <c r="AA1756" s="246"/>
      <c r="AB1756" s="234"/>
      <c r="AC1756" s="246"/>
      <c r="AD1756" s="234"/>
      <c r="AE1756" s="246"/>
      <c r="AF1756" s="234"/>
      <c r="AG1756" s="246"/>
      <c r="AH1756" s="234"/>
      <c r="AI1756" s="246"/>
      <c r="AJ1756" s="246"/>
      <c r="AK1756" s="246"/>
      <c r="AL1756" s="246"/>
      <c r="AM1756" s="246"/>
      <c r="AN1756" s="246"/>
      <c r="AO1756" s="246"/>
      <c r="AP1756" s="246"/>
      <c r="AQ1756" s="246"/>
      <c r="AR1756" s="246"/>
      <c r="AS1756" s="246"/>
      <c r="AT1756" s="247"/>
      <c r="AU1756" s="247"/>
      <c r="AV1756" s="247"/>
      <c r="AW1756" s="247"/>
      <c r="AX1756" s="247"/>
      <c r="AY1756" s="247"/>
      <c r="AZ1756" s="247"/>
      <c r="BA1756" s="247"/>
      <c r="BB1756" s="247"/>
    </row>
    <row r="1757" spans="3:54" s="238" customFormat="1">
      <c r="C1757" s="239"/>
      <c r="D1757" s="240"/>
      <c r="E1757" s="239"/>
      <c r="F1757" s="241"/>
      <c r="G1757" s="239"/>
      <c r="H1757" s="290"/>
      <c r="I1757" s="239"/>
      <c r="J1757" s="290"/>
      <c r="K1757" s="243"/>
      <c r="L1757" s="290"/>
      <c r="M1757" s="243"/>
      <c r="N1757" s="290"/>
      <c r="O1757" s="292"/>
      <c r="P1757" s="170"/>
      <c r="Q1757" s="292"/>
      <c r="S1757" s="246"/>
      <c r="T1757" s="246"/>
      <c r="U1757" s="246"/>
      <c r="V1757" s="234"/>
      <c r="W1757" s="246"/>
      <c r="X1757" s="234"/>
      <c r="Y1757" s="246"/>
      <c r="Z1757" s="234"/>
      <c r="AA1757" s="246"/>
      <c r="AB1757" s="234"/>
      <c r="AC1757" s="246"/>
      <c r="AD1757" s="234"/>
      <c r="AE1757" s="246"/>
      <c r="AF1757" s="234"/>
      <c r="AG1757" s="246"/>
      <c r="AH1757" s="234"/>
      <c r="AI1757" s="246"/>
      <c r="AJ1757" s="246"/>
      <c r="AK1757" s="246"/>
      <c r="AL1757" s="246"/>
      <c r="AM1757" s="246"/>
      <c r="AN1757" s="246"/>
      <c r="AO1757" s="246"/>
      <c r="AP1757" s="246"/>
      <c r="AQ1757" s="246"/>
      <c r="AR1757" s="246"/>
      <c r="AS1757" s="246"/>
      <c r="AT1757" s="247"/>
      <c r="AU1757" s="247"/>
      <c r="AV1757" s="247"/>
      <c r="AW1757" s="247"/>
      <c r="AX1757" s="247"/>
      <c r="AY1757" s="247"/>
      <c r="AZ1757" s="247"/>
      <c r="BA1757" s="247"/>
      <c r="BB1757" s="247"/>
    </row>
    <row r="1758" spans="3:54" s="238" customFormat="1">
      <c r="C1758" s="239"/>
      <c r="D1758" s="240"/>
      <c r="E1758" s="239"/>
      <c r="F1758" s="241"/>
      <c r="G1758" s="239"/>
      <c r="H1758" s="290"/>
      <c r="I1758" s="239"/>
      <c r="J1758" s="290"/>
      <c r="K1758" s="243"/>
      <c r="L1758" s="290"/>
      <c r="M1758" s="243"/>
      <c r="N1758" s="290"/>
      <c r="O1758" s="292"/>
      <c r="P1758" s="170"/>
      <c r="Q1758" s="292"/>
      <c r="S1758" s="246"/>
      <c r="T1758" s="246"/>
      <c r="U1758" s="246"/>
      <c r="V1758" s="234"/>
      <c r="W1758" s="246"/>
      <c r="X1758" s="234"/>
      <c r="Y1758" s="246"/>
      <c r="Z1758" s="234"/>
      <c r="AA1758" s="246"/>
      <c r="AB1758" s="234"/>
      <c r="AC1758" s="246"/>
      <c r="AD1758" s="234"/>
      <c r="AE1758" s="246"/>
      <c r="AF1758" s="234"/>
      <c r="AG1758" s="246"/>
      <c r="AH1758" s="234"/>
      <c r="AI1758" s="246"/>
      <c r="AJ1758" s="246"/>
      <c r="AK1758" s="246"/>
      <c r="AL1758" s="246"/>
      <c r="AM1758" s="246"/>
      <c r="AN1758" s="246"/>
      <c r="AO1758" s="246"/>
      <c r="AP1758" s="246"/>
      <c r="AQ1758" s="246"/>
      <c r="AR1758" s="246"/>
      <c r="AS1758" s="246"/>
      <c r="AT1758" s="247"/>
      <c r="AU1758" s="247"/>
      <c r="AV1758" s="247"/>
      <c r="AW1758" s="247"/>
      <c r="AX1758" s="247"/>
      <c r="AY1758" s="247"/>
      <c r="AZ1758" s="247"/>
      <c r="BA1758" s="247"/>
      <c r="BB1758" s="247"/>
    </row>
    <row r="1759" spans="3:54" s="238" customFormat="1">
      <c r="C1759" s="239"/>
      <c r="D1759" s="240"/>
      <c r="E1759" s="239"/>
      <c r="F1759" s="241"/>
      <c r="G1759" s="239"/>
      <c r="H1759" s="290"/>
      <c r="I1759" s="239"/>
      <c r="J1759" s="290"/>
      <c r="K1759" s="243"/>
      <c r="L1759" s="290"/>
      <c r="M1759" s="243"/>
      <c r="N1759" s="290"/>
      <c r="O1759" s="292"/>
      <c r="P1759" s="170"/>
      <c r="Q1759" s="292"/>
      <c r="S1759" s="246"/>
      <c r="T1759" s="246"/>
      <c r="U1759" s="246"/>
      <c r="V1759" s="234"/>
      <c r="W1759" s="246"/>
      <c r="X1759" s="234"/>
      <c r="Y1759" s="246"/>
      <c r="Z1759" s="234"/>
      <c r="AA1759" s="246"/>
      <c r="AB1759" s="234"/>
      <c r="AC1759" s="246"/>
      <c r="AD1759" s="234"/>
      <c r="AE1759" s="246"/>
      <c r="AF1759" s="234"/>
      <c r="AG1759" s="246"/>
      <c r="AH1759" s="234"/>
      <c r="AI1759" s="246"/>
      <c r="AJ1759" s="246"/>
      <c r="AK1759" s="246"/>
      <c r="AL1759" s="246"/>
      <c r="AM1759" s="246"/>
      <c r="AN1759" s="246"/>
      <c r="AO1759" s="246"/>
      <c r="AP1759" s="246"/>
      <c r="AQ1759" s="246"/>
      <c r="AR1759" s="246"/>
      <c r="AS1759" s="246"/>
      <c r="AT1759" s="247"/>
      <c r="AU1759" s="247"/>
      <c r="AV1759" s="247"/>
      <c r="AW1759" s="247"/>
      <c r="AX1759" s="247"/>
      <c r="AY1759" s="247"/>
      <c r="AZ1759" s="247"/>
      <c r="BA1759" s="247"/>
      <c r="BB1759" s="247"/>
    </row>
    <row r="1760" spans="3:54" s="238" customFormat="1">
      <c r="C1760" s="239"/>
      <c r="D1760" s="240"/>
      <c r="E1760" s="239"/>
      <c r="F1760" s="241"/>
      <c r="G1760" s="239"/>
      <c r="H1760" s="290"/>
      <c r="I1760" s="239"/>
      <c r="J1760" s="290"/>
      <c r="K1760" s="243"/>
      <c r="L1760" s="290"/>
      <c r="M1760" s="243"/>
      <c r="N1760" s="290"/>
      <c r="O1760" s="292"/>
      <c r="P1760" s="170"/>
      <c r="Q1760" s="292"/>
      <c r="S1760" s="246"/>
      <c r="T1760" s="246"/>
      <c r="U1760" s="246"/>
      <c r="V1760" s="234"/>
      <c r="W1760" s="246"/>
      <c r="X1760" s="234"/>
      <c r="Y1760" s="246"/>
      <c r="Z1760" s="234"/>
      <c r="AA1760" s="246"/>
      <c r="AB1760" s="234"/>
      <c r="AC1760" s="246"/>
      <c r="AD1760" s="234"/>
      <c r="AE1760" s="246"/>
      <c r="AF1760" s="234"/>
      <c r="AG1760" s="246"/>
      <c r="AH1760" s="234"/>
      <c r="AI1760" s="246"/>
      <c r="AJ1760" s="246"/>
      <c r="AK1760" s="246"/>
      <c r="AL1760" s="246"/>
      <c r="AM1760" s="246"/>
      <c r="AN1760" s="246"/>
      <c r="AO1760" s="246"/>
      <c r="AP1760" s="246"/>
      <c r="AQ1760" s="246"/>
      <c r="AR1760" s="246"/>
      <c r="AS1760" s="246"/>
      <c r="AT1760" s="247"/>
      <c r="AU1760" s="247"/>
      <c r="AV1760" s="247"/>
      <c r="AW1760" s="247"/>
      <c r="AX1760" s="247"/>
      <c r="AY1760" s="247"/>
      <c r="AZ1760" s="247"/>
      <c r="BA1760" s="247"/>
      <c r="BB1760" s="247"/>
    </row>
    <row r="1761" spans="3:54" s="238" customFormat="1">
      <c r="C1761" s="239"/>
      <c r="D1761" s="240"/>
      <c r="E1761" s="239"/>
      <c r="F1761" s="241"/>
      <c r="G1761" s="239"/>
      <c r="H1761" s="290"/>
      <c r="I1761" s="239"/>
      <c r="J1761" s="290"/>
      <c r="K1761" s="243"/>
      <c r="L1761" s="290"/>
      <c r="M1761" s="243"/>
      <c r="N1761" s="290"/>
      <c r="O1761" s="292"/>
      <c r="P1761" s="170"/>
      <c r="Q1761" s="292"/>
      <c r="S1761" s="246"/>
      <c r="T1761" s="246"/>
      <c r="U1761" s="246"/>
      <c r="V1761" s="234"/>
      <c r="W1761" s="246"/>
      <c r="X1761" s="234"/>
      <c r="Y1761" s="246"/>
      <c r="Z1761" s="234"/>
      <c r="AA1761" s="246"/>
      <c r="AB1761" s="234"/>
      <c r="AC1761" s="246"/>
      <c r="AD1761" s="234"/>
      <c r="AE1761" s="246"/>
      <c r="AF1761" s="234"/>
      <c r="AG1761" s="246"/>
      <c r="AH1761" s="234"/>
      <c r="AI1761" s="246"/>
      <c r="AJ1761" s="246"/>
      <c r="AK1761" s="246"/>
      <c r="AL1761" s="246"/>
      <c r="AM1761" s="246"/>
      <c r="AN1761" s="246"/>
      <c r="AO1761" s="246"/>
      <c r="AP1761" s="246"/>
      <c r="AQ1761" s="246"/>
      <c r="AR1761" s="246"/>
      <c r="AS1761" s="246"/>
      <c r="AT1761" s="247"/>
      <c r="AU1761" s="247"/>
      <c r="AV1761" s="247"/>
      <c r="AW1761" s="247"/>
      <c r="AX1761" s="247"/>
      <c r="AY1761" s="247"/>
      <c r="AZ1761" s="247"/>
      <c r="BA1761" s="247"/>
      <c r="BB1761" s="247"/>
    </row>
    <row r="1762" spans="3:54" s="238" customFormat="1">
      <c r="C1762" s="239"/>
      <c r="D1762" s="240"/>
      <c r="E1762" s="239"/>
      <c r="F1762" s="241"/>
      <c r="G1762" s="239"/>
      <c r="H1762" s="290"/>
      <c r="I1762" s="239"/>
      <c r="J1762" s="290"/>
      <c r="K1762" s="243"/>
      <c r="L1762" s="290"/>
      <c r="M1762" s="243"/>
      <c r="N1762" s="290"/>
      <c r="O1762" s="292"/>
      <c r="P1762" s="170"/>
      <c r="Q1762" s="292"/>
      <c r="S1762" s="246"/>
      <c r="T1762" s="246"/>
      <c r="U1762" s="246"/>
      <c r="V1762" s="234"/>
      <c r="W1762" s="246"/>
      <c r="X1762" s="234"/>
      <c r="Y1762" s="246"/>
      <c r="Z1762" s="234"/>
      <c r="AA1762" s="246"/>
      <c r="AB1762" s="234"/>
      <c r="AC1762" s="246"/>
      <c r="AD1762" s="234"/>
      <c r="AE1762" s="246"/>
      <c r="AF1762" s="234"/>
      <c r="AG1762" s="246"/>
      <c r="AH1762" s="234"/>
      <c r="AI1762" s="246"/>
      <c r="AJ1762" s="246"/>
      <c r="AK1762" s="246"/>
      <c r="AL1762" s="246"/>
      <c r="AM1762" s="246"/>
      <c r="AN1762" s="246"/>
      <c r="AO1762" s="246"/>
      <c r="AP1762" s="246"/>
      <c r="AQ1762" s="246"/>
      <c r="AR1762" s="246"/>
      <c r="AS1762" s="246"/>
      <c r="AT1762" s="247"/>
      <c r="AU1762" s="247"/>
      <c r="AV1762" s="247"/>
      <c r="AW1762" s="247"/>
      <c r="AX1762" s="247"/>
      <c r="AY1762" s="247"/>
      <c r="AZ1762" s="247"/>
      <c r="BA1762" s="247"/>
      <c r="BB1762" s="247"/>
    </row>
    <row r="1763" spans="3:54" s="238" customFormat="1">
      <c r="C1763" s="239"/>
      <c r="D1763" s="240"/>
      <c r="E1763" s="239"/>
      <c r="F1763" s="241"/>
      <c r="G1763" s="239"/>
      <c r="H1763" s="290"/>
      <c r="I1763" s="239"/>
      <c r="J1763" s="290"/>
      <c r="K1763" s="243"/>
      <c r="L1763" s="290"/>
      <c r="M1763" s="243"/>
      <c r="N1763" s="290"/>
      <c r="O1763" s="292"/>
      <c r="P1763" s="170"/>
      <c r="Q1763" s="292"/>
      <c r="S1763" s="246"/>
      <c r="T1763" s="246"/>
      <c r="U1763" s="246"/>
      <c r="V1763" s="234"/>
      <c r="W1763" s="246"/>
      <c r="X1763" s="234"/>
      <c r="Y1763" s="246"/>
      <c r="Z1763" s="234"/>
      <c r="AA1763" s="246"/>
      <c r="AB1763" s="234"/>
      <c r="AC1763" s="246"/>
      <c r="AD1763" s="234"/>
      <c r="AE1763" s="246"/>
      <c r="AF1763" s="234"/>
      <c r="AG1763" s="246"/>
      <c r="AH1763" s="234"/>
      <c r="AI1763" s="246"/>
      <c r="AJ1763" s="246"/>
      <c r="AK1763" s="246"/>
      <c r="AL1763" s="246"/>
      <c r="AM1763" s="246"/>
      <c r="AN1763" s="246"/>
      <c r="AO1763" s="246"/>
      <c r="AP1763" s="246"/>
      <c r="AQ1763" s="246"/>
      <c r="AR1763" s="246"/>
      <c r="AS1763" s="246"/>
      <c r="AT1763" s="247"/>
      <c r="AU1763" s="247"/>
      <c r="AV1763" s="247"/>
      <c r="AW1763" s="247"/>
      <c r="AX1763" s="247"/>
      <c r="AY1763" s="247"/>
      <c r="AZ1763" s="247"/>
      <c r="BA1763" s="247"/>
      <c r="BB1763" s="247"/>
    </row>
    <row r="1764" spans="3:54" s="238" customFormat="1">
      <c r="C1764" s="239"/>
      <c r="D1764" s="240"/>
      <c r="E1764" s="239"/>
      <c r="F1764" s="241"/>
      <c r="G1764" s="239"/>
      <c r="H1764" s="290"/>
      <c r="I1764" s="239"/>
      <c r="J1764" s="290"/>
      <c r="K1764" s="243"/>
      <c r="L1764" s="290"/>
      <c r="M1764" s="243"/>
      <c r="N1764" s="290"/>
      <c r="O1764" s="292"/>
      <c r="P1764" s="170"/>
      <c r="Q1764" s="292"/>
      <c r="S1764" s="246"/>
      <c r="T1764" s="246"/>
      <c r="U1764" s="246"/>
      <c r="V1764" s="234"/>
      <c r="W1764" s="246"/>
      <c r="X1764" s="234"/>
      <c r="Y1764" s="246"/>
      <c r="Z1764" s="234"/>
      <c r="AA1764" s="246"/>
      <c r="AB1764" s="234"/>
      <c r="AC1764" s="246"/>
      <c r="AD1764" s="234"/>
      <c r="AE1764" s="246"/>
      <c r="AF1764" s="234"/>
      <c r="AG1764" s="246"/>
      <c r="AH1764" s="234"/>
      <c r="AI1764" s="246"/>
      <c r="AJ1764" s="246"/>
      <c r="AK1764" s="246"/>
      <c r="AL1764" s="246"/>
      <c r="AM1764" s="246"/>
      <c r="AN1764" s="246"/>
      <c r="AO1764" s="246"/>
      <c r="AP1764" s="246"/>
      <c r="AQ1764" s="246"/>
      <c r="AR1764" s="246"/>
      <c r="AS1764" s="246"/>
      <c r="AT1764" s="247"/>
      <c r="AU1764" s="247"/>
      <c r="AV1764" s="247"/>
      <c r="AW1764" s="247"/>
      <c r="AX1764" s="247"/>
      <c r="AY1764" s="247"/>
      <c r="AZ1764" s="247"/>
      <c r="BA1764" s="247"/>
      <c r="BB1764" s="247"/>
    </row>
    <row r="1765" spans="3:54" s="238" customFormat="1">
      <c r="C1765" s="239"/>
      <c r="D1765" s="240"/>
      <c r="E1765" s="239"/>
      <c r="F1765" s="241"/>
      <c r="G1765" s="239"/>
      <c r="H1765" s="290"/>
      <c r="I1765" s="239"/>
      <c r="J1765" s="290"/>
      <c r="K1765" s="243"/>
      <c r="L1765" s="290"/>
      <c r="M1765" s="243"/>
      <c r="N1765" s="290"/>
      <c r="O1765" s="292"/>
      <c r="P1765" s="170"/>
      <c r="Q1765" s="292"/>
      <c r="S1765" s="246"/>
      <c r="T1765" s="246"/>
      <c r="U1765" s="246"/>
      <c r="V1765" s="234"/>
      <c r="W1765" s="246"/>
      <c r="X1765" s="234"/>
      <c r="Y1765" s="246"/>
      <c r="Z1765" s="234"/>
      <c r="AA1765" s="246"/>
      <c r="AB1765" s="234"/>
      <c r="AC1765" s="246"/>
      <c r="AD1765" s="234"/>
      <c r="AE1765" s="246"/>
      <c r="AF1765" s="234"/>
      <c r="AG1765" s="246"/>
      <c r="AH1765" s="234"/>
      <c r="AI1765" s="246"/>
      <c r="AJ1765" s="246"/>
      <c r="AK1765" s="246"/>
      <c r="AL1765" s="246"/>
      <c r="AM1765" s="246"/>
      <c r="AN1765" s="246"/>
      <c r="AO1765" s="246"/>
      <c r="AP1765" s="246"/>
      <c r="AQ1765" s="246"/>
      <c r="AR1765" s="246"/>
      <c r="AS1765" s="246"/>
      <c r="AT1765" s="247"/>
      <c r="AU1765" s="247"/>
      <c r="AV1765" s="247"/>
      <c r="AW1765" s="247"/>
      <c r="AX1765" s="247"/>
      <c r="AY1765" s="247"/>
      <c r="AZ1765" s="247"/>
      <c r="BA1765" s="247"/>
      <c r="BB1765" s="247"/>
    </row>
    <row r="1766" spans="3:54" s="238" customFormat="1">
      <c r="C1766" s="239"/>
      <c r="D1766" s="240"/>
      <c r="E1766" s="239"/>
      <c r="F1766" s="241"/>
      <c r="G1766" s="239"/>
      <c r="H1766" s="290"/>
      <c r="I1766" s="239"/>
      <c r="J1766" s="290"/>
      <c r="K1766" s="243"/>
      <c r="L1766" s="290"/>
      <c r="M1766" s="243"/>
      <c r="N1766" s="290"/>
      <c r="O1766" s="292"/>
      <c r="P1766" s="170"/>
      <c r="Q1766" s="292"/>
      <c r="S1766" s="246"/>
      <c r="T1766" s="246"/>
      <c r="U1766" s="246"/>
      <c r="V1766" s="234"/>
      <c r="W1766" s="246"/>
      <c r="X1766" s="234"/>
      <c r="Y1766" s="246"/>
      <c r="Z1766" s="234"/>
      <c r="AA1766" s="246"/>
      <c r="AB1766" s="234"/>
      <c r="AC1766" s="246"/>
      <c r="AD1766" s="234"/>
      <c r="AE1766" s="246"/>
      <c r="AF1766" s="234"/>
      <c r="AG1766" s="246"/>
      <c r="AH1766" s="234"/>
      <c r="AI1766" s="246"/>
      <c r="AJ1766" s="246"/>
      <c r="AK1766" s="246"/>
      <c r="AL1766" s="246"/>
      <c r="AM1766" s="246"/>
      <c r="AN1766" s="246"/>
      <c r="AO1766" s="246"/>
      <c r="AP1766" s="246"/>
      <c r="AQ1766" s="246"/>
      <c r="AR1766" s="246"/>
      <c r="AS1766" s="246"/>
      <c r="AT1766" s="247"/>
      <c r="AU1766" s="247"/>
      <c r="AV1766" s="247"/>
      <c r="AW1766" s="247"/>
      <c r="AX1766" s="247"/>
      <c r="AY1766" s="247"/>
      <c r="AZ1766" s="247"/>
      <c r="BA1766" s="247"/>
      <c r="BB1766" s="247"/>
    </row>
    <row r="1767" spans="3:54" s="238" customFormat="1">
      <c r="C1767" s="239"/>
      <c r="D1767" s="240"/>
      <c r="E1767" s="239"/>
      <c r="F1767" s="241"/>
      <c r="G1767" s="239"/>
      <c r="H1767" s="290"/>
      <c r="I1767" s="239"/>
      <c r="J1767" s="290"/>
      <c r="K1767" s="243"/>
      <c r="L1767" s="290"/>
      <c r="M1767" s="243"/>
      <c r="N1767" s="290"/>
      <c r="O1767" s="292"/>
      <c r="P1767" s="170"/>
      <c r="Q1767" s="292"/>
      <c r="S1767" s="246"/>
      <c r="T1767" s="246"/>
      <c r="U1767" s="246"/>
      <c r="V1767" s="234"/>
      <c r="W1767" s="246"/>
      <c r="X1767" s="234"/>
      <c r="Y1767" s="246"/>
      <c r="Z1767" s="234"/>
      <c r="AA1767" s="246"/>
      <c r="AB1767" s="234"/>
      <c r="AC1767" s="246"/>
      <c r="AD1767" s="234"/>
      <c r="AE1767" s="246"/>
      <c r="AF1767" s="234"/>
      <c r="AG1767" s="246"/>
      <c r="AH1767" s="234"/>
      <c r="AI1767" s="246"/>
      <c r="AJ1767" s="246"/>
      <c r="AK1767" s="246"/>
      <c r="AL1767" s="246"/>
      <c r="AM1767" s="246"/>
      <c r="AN1767" s="246"/>
      <c r="AO1767" s="246"/>
      <c r="AP1767" s="246"/>
      <c r="AQ1767" s="246"/>
      <c r="AR1767" s="246"/>
      <c r="AS1767" s="246"/>
      <c r="AT1767" s="247"/>
      <c r="AU1767" s="247"/>
      <c r="AV1767" s="247"/>
      <c r="AW1767" s="247"/>
      <c r="AX1767" s="247"/>
      <c r="AY1767" s="247"/>
      <c r="AZ1767" s="247"/>
      <c r="BA1767" s="247"/>
      <c r="BB1767" s="247"/>
    </row>
    <row r="1768" spans="3:54" s="238" customFormat="1">
      <c r="C1768" s="239"/>
      <c r="D1768" s="240"/>
      <c r="E1768" s="239"/>
      <c r="F1768" s="241"/>
      <c r="G1768" s="239"/>
      <c r="H1768" s="290"/>
      <c r="I1768" s="239"/>
      <c r="J1768" s="290"/>
      <c r="K1768" s="243"/>
      <c r="L1768" s="290"/>
      <c r="M1768" s="243"/>
      <c r="N1768" s="290"/>
      <c r="O1768" s="292"/>
      <c r="P1768" s="170"/>
      <c r="Q1768" s="292"/>
      <c r="S1768" s="246"/>
      <c r="T1768" s="246"/>
      <c r="U1768" s="246"/>
      <c r="V1768" s="234"/>
      <c r="W1768" s="246"/>
      <c r="X1768" s="234"/>
      <c r="Y1768" s="246"/>
      <c r="Z1768" s="234"/>
      <c r="AA1768" s="246"/>
      <c r="AB1768" s="234"/>
      <c r="AC1768" s="246"/>
      <c r="AD1768" s="234"/>
      <c r="AE1768" s="246"/>
      <c r="AF1768" s="234"/>
      <c r="AG1768" s="246"/>
      <c r="AH1768" s="234"/>
      <c r="AI1768" s="246"/>
      <c r="AJ1768" s="246"/>
      <c r="AK1768" s="246"/>
      <c r="AL1768" s="246"/>
      <c r="AM1768" s="246"/>
      <c r="AN1768" s="246"/>
      <c r="AO1768" s="246"/>
      <c r="AP1768" s="246"/>
      <c r="AQ1768" s="246"/>
      <c r="AR1768" s="246"/>
      <c r="AS1768" s="246"/>
      <c r="AT1768" s="247"/>
      <c r="AU1768" s="247"/>
      <c r="AV1768" s="247"/>
      <c r="AW1768" s="247"/>
      <c r="AX1768" s="247"/>
      <c r="AY1768" s="247"/>
      <c r="AZ1768" s="247"/>
      <c r="BA1768" s="247"/>
      <c r="BB1768" s="247"/>
    </row>
    <row r="1769" spans="3:54" s="238" customFormat="1">
      <c r="C1769" s="239"/>
      <c r="D1769" s="240"/>
      <c r="E1769" s="239"/>
      <c r="F1769" s="241"/>
      <c r="G1769" s="239"/>
      <c r="H1769" s="290"/>
      <c r="I1769" s="239"/>
      <c r="J1769" s="290"/>
      <c r="K1769" s="243"/>
      <c r="L1769" s="290"/>
      <c r="M1769" s="243"/>
      <c r="N1769" s="290"/>
      <c r="O1769" s="292"/>
      <c r="P1769" s="170"/>
      <c r="Q1769" s="292"/>
      <c r="S1769" s="246"/>
      <c r="T1769" s="246"/>
      <c r="U1769" s="246"/>
      <c r="V1769" s="234"/>
      <c r="W1769" s="246"/>
      <c r="X1769" s="234"/>
      <c r="Y1769" s="246"/>
      <c r="Z1769" s="234"/>
      <c r="AA1769" s="246"/>
      <c r="AB1769" s="234"/>
      <c r="AC1769" s="246"/>
      <c r="AD1769" s="234"/>
      <c r="AE1769" s="246"/>
      <c r="AF1769" s="234"/>
      <c r="AG1769" s="246"/>
      <c r="AH1769" s="234"/>
      <c r="AI1769" s="246"/>
      <c r="AJ1769" s="246"/>
      <c r="AK1769" s="246"/>
      <c r="AL1769" s="246"/>
      <c r="AM1769" s="246"/>
      <c r="AN1769" s="246"/>
      <c r="AO1769" s="246"/>
      <c r="AP1769" s="246"/>
      <c r="AQ1769" s="246"/>
      <c r="AR1769" s="246"/>
      <c r="AS1769" s="246"/>
      <c r="AT1769" s="247"/>
      <c r="AU1769" s="247"/>
      <c r="AV1769" s="247"/>
      <c r="AW1769" s="247"/>
      <c r="AX1769" s="247"/>
      <c r="AY1769" s="247"/>
      <c r="AZ1769" s="247"/>
      <c r="BA1769" s="247"/>
      <c r="BB1769" s="247"/>
    </row>
    <row r="1770" spans="3:54" s="238" customFormat="1">
      <c r="C1770" s="239"/>
      <c r="D1770" s="240"/>
      <c r="E1770" s="239"/>
      <c r="F1770" s="241"/>
      <c r="G1770" s="239"/>
      <c r="H1770" s="290"/>
      <c r="I1770" s="239"/>
      <c r="J1770" s="290"/>
      <c r="K1770" s="243"/>
      <c r="L1770" s="290"/>
      <c r="M1770" s="243"/>
      <c r="N1770" s="290"/>
      <c r="O1770" s="292"/>
      <c r="P1770" s="170"/>
      <c r="Q1770" s="292"/>
      <c r="S1770" s="246"/>
      <c r="T1770" s="246"/>
      <c r="U1770" s="246"/>
      <c r="V1770" s="234"/>
      <c r="W1770" s="246"/>
      <c r="X1770" s="234"/>
      <c r="Y1770" s="246"/>
      <c r="Z1770" s="234"/>
      <c r="AA1770" s="246"/>
      <c r="AB1770" s="234"/>
      <c r="AC1770" s="246"/>
      <c r="AD1770" s="234"/>
      <c r="AE1770" s="246"/>
      <c r="AF1770" s="234"/>
      <c r="AG1770" s="246"/>
      <c r="AH1770" s="234"/>
      <c r="AI1770" s="246"/>
      <c r="AJ1770" s="246"/>
      <c r="AK1770" s="246"/>
      <c r="AL1770" s="246"/>
      <c r="AM1770" s="246"/>
      <c r="AN1770" s="246"/>
      <c r="AO1770" s="246"/>
      <c r="AP1770" s="246"/>
      <c r="AQ1770" s="246"/>
      <c r="AR1770" s="246"/>
      <c r="AS1770" s="246"/>
      <c r="AT1770" s="247"/>
      <c r="AU1770" s="247"/>
      <c r="AV1770" s="247"/>
      <c r="AW1770" s="247"/>
      <c r="AX1770" s="247"/>
      <c r="AY1770" s="247"/>
      <c r="AZ1770" s="247"/>
      <c r="BA1770" s="247"/>
      <c r="BB1770" s="247"/>
    </row>
    <row r="1771" spans="3:54" s="238" customFormat="1">
      <c r="C1771" s="239"/>
      <c r="D1771" s="240"/>
      <c r="E1771" s="239"/>
      <c r="F1771" s="241"/>
      <c r="G1771" s="239"/>
      <c r="H1771" s="290"/>
      <c r="I1771" s="239"/>
      <c r="J1771" s="290"/>
      <c r="K1771" s="243"/>
      <c r="L1771" s="290"/>
      <c r="M1771" s="243"/>
      <c r="N1771" s="290"/>
      <c r="O1771" s="292"/>
      <c r="P1771" s="170"/>
      <c r="Q1771" s="292"/>
      <c r="S1771" s="246"/>
      <c r="T1771" s="246"/>
      <c r="U1771" s="246"/>
      <c r="V1771" s="234"/>
      <c r="W1771" s="246"/>
      <c r="X1771" s="234"/>
      <c r="Y1771" s="246"/>
      <c r="Z1771" s="234"/>
      <c r="AA1771" s="246"/>
      <c r="AB1771" s="234"/>
      <c r="AC1771" s="246"/>
      <c r="AD1771" s="234"/>
      <c r="AE1771" s="246"/>
      <c r="AF1771" s="234"/>
      <c r="AG1771" s="246"/>
      <c r="AH1771" s="234"/>
      <c r="AI1771" s="246"/>
      <c r="AJ1771" s="246"/>
      <c r="AK1771" s="246"/>
      <c r="AL1771" s="246"/>
      <c r="AM1771" s="246"/>
      <c r="AN1771" s="246"/>
      <c r="AO1771" s="246"/>
      <c r="AP1771" s="246"/>
      <c r="AQ1771" s="246"/>
      <c r="AR1771" s="246"/>
      <c r="AS1771" s="246"/>
      <c r="AT1771" s="247"/>
      <c r="AU1771" s="247"/>
      <c r="AV1771" s="247"/>
      <c r="AW1771" s="247"/>
      <c r="AX1771" s="247"/>
      <c r="AY1771" s="247"/>
      <c r="AZ1771" s="247"/>
      <c r="BA1771" s="247"/>
      <c r="BB1771" s="247"/>
    </row>
    <row r="1772" spans="3:54" s="238" customFormat="1">
      <c r="C1772" s="239"/>
      <c r="D1772" s="240"/>
      <c r="E1772" s="239"/>
      <c r="F1772" s="241"/>
      <c r="G1772" s="239"/>
      <c r="H1772" s="290"/>
      <c r="I1772" s="239"/>
      <c r="J1772" s="290"/>
      <c r="K1772" s="243"/>
      <c r="L1772" s="290"/>
      <c r="M1772" s="243"/>
      <c r="N1772" s="290"/>
      <c r="O1772" s="292"/>
      <c r="P1772" s="170"/>
      <c r="Q1772" s="292"/>
      <c r="S1772" s="246"/>
      <c r="T1772" s="246"/>
      <c r="U1772" s="246"/>
      <c r="V1772" s="234"/>
      <c r="W1772" s="246"/>
      <c r="X1772" s="234"/>
      <c r="Y1772" s="246"/>
      <c r="Z1772" s="234"/>
      <c r="AA1772" s="246"/>
      <c r="AB1772" s="234"/>
      <c r="AC1772" s="246"/>
      <c r="AD1772" s="234"/>
      <c r="AE1772" s="246"/>
      <c r="AF1772" s="234"/>
      <c r="AG1772" s="246"/>
      <c r="AH1772" s="234"/>
      <c r="AI1772" s="246"/>
      <c r="AJ1772" s="246"/>
      <c r="AK1772" s="246"/>
      <c r="AL1772" s="246"/>
      <c r="AM1772" s="246"/>
      <c r="AN1772" s="246"/>
      <c r="AO1772" s="246"/>
      <c r="AP1772" s="246"/>
      <c r="AQ1772" s="246"/>
      <c r="AR1772" s="246"/>
      <c r="AS1772" s="246"/>
      <c r="AT1772" s="247"/>
      <c r="AU1772" s="247"/>
      <c r="AV1772" s="247"/>
      <c r="AW1772" s="247"/>
      <c r="AX1772" s="247"/>
      <c r="AY1772" s="247"/>
      <c r="AZ1772" s="247"/>
      <c r="BA1772" s="247"/>
      <c r="BB1772" s="247"/>
    </row>
    <row r="1773" spans="3:54" s="238" customFormat="1">
      <c r="C1773" s="239"/>
      <c r="D1773" s="240"/>
      <c r="E1773" s="239"/>
      <c r="F1773" s="241"/>
      <c r="G1773" s="239"/>
      <c r="H1773" s="290"/>
      <c r="I1773" s="239"/>
      <c r="J1773" s="290"/>
      <c r="K1773" s="243"/>
      <c r="L1773" s="290"/>
      <c r="M1773" s="243"/>
      <c r="N1773" s="290"/>
      <c r="O1773" s="292"/>
      <c r="P1773" s="170"/>
      <c r="Q1773" s="292"/>
      <c r="S1773" s="246"/>
      <c r="T1773" s="246"/>
      <c r="U1773" s="246"/>
      <c r="V1773" s="234"/>
      <c r="W1773" s="246"/>
      <c r="X1773" s="234"/>
      <c r="Y1773" s="246"/>
      <c r="Z1773" s="234"/>
      <c r="AA1773" s="246"/>
      <c r="AB1773" s="234"/>
      <c r="AC1773" s="246"/>
      <c r="AD1773" s="234"/>
      <c r="AE1773" s="246"/>
      <c r="AF1773" s="234"/>
      <c r="AG1773" s="246"/>
      <c r="AH1773" s="234"/>
      <c r="AI1773" s="246"/>
      <c r="AJ1773" s="246"/>
      <c r="AK1773" s="246"/>
      <c r="AL1773" s="246"/>
      <c r="AM1773" s="246"/>
      <c r="AN1773" s="246"/>
      <c r="AO1773" s="246"/>
      <c r="AP1773" s="246"/>
      <c r="AQ1773" s="246"/>
      <c r="AR1773" s="246"/>
      <c r="AS1773" s="246"/>
      <c r="AT1773" s="247"/>
      <c r="AU1773" s="247"/>
      <c r="AV1773" s="247"/>
      <c r="AW1773" s="247"/>
      <c r="AX1773" s="247"/>
      <c r="AY1773" s="247"/>
      <c r="AZ1773" s="247"/>
      <c r="BA1773" s="247"/>
      <c r="BB1773" s="247"/>
    </row>
    <row r="1774" spans="3:54" s="238" customFormat="1">
      <c r="C1774" s="239"/>
      <c r="D1774" s="240"/>
      <c r="E1774" s="239"/>
      <c r="F1774" s="241"/>
      <c r="G1774" s="239"/>
      <c r="H1774" s="290"/>
      <c r="I1774" s="239"/>
      <c r="J1774" s="290"/>
      <c r="K1774" s="243"/>
      <c r="L1774" s="290"/>
      <c r="M1774" s="243"/>
      <c r="N1774" s="290"/>
      <c r="O1774" s="292"/>
      <c r="P1774" s="170"/>
      <c r="Q1774" s="292"/>
      <c r="S1774" s="246"/>
      <c r="T1774" s="246"/>
      <c r="U1774" s="246"/>
      <c r="V1774" s="234"/>
      <c r="W1774" s="246"/>
      <c r="X1774" s="234"/>
      <c r="Y1774" s="246"/>
      <c r="Z1774" s="234"/>
      <c r="AA1774" s="246"/>
      <c r="AB1774" s="234"/>
      <c r="AC1774" s="246"/>
      <c r="AD1774" s="234"/>
      <c r="AE1774" s="246"/>
      <c r="AF1774" s="234"/>
      <c r="AG1774" s="246"/>
      <c r="AH1774" s="234"/>
      <c r="AI1774" s="246"/>
      <c r="AJ1774" s="246"/>
      <c r="AK1774" s="246"/>
      <c r="AL1774" s="246"/>
      <c r="AM1774" s="246"/>
      <c r="AN1774" s="246"/>
      <c r="AO1774" s="246"/>
      <c r="AP1774" s="246"/>
      <c r="AQ1774" s="246"/>
      <c r="AR1774" s="246"/>
      <c r="AS1774" s="246"/>
      <c r="AT1774" s="247"/>
      <c r="AU1774" s="247"/>
      <c r="AV1774" s="247"/>
      <c r="AW1774" s="247"/>
      <c r="AX1774" s="247"/>
      <c r="AY1774" s="247"/>
      <c r="AZ1774" s="247"/>
      <c r="BA1774" s="247"/>
      <c r="BB1774" s="247"/>
    </row>
    <row r="1775" spans="3:54" s="238" customFormat="1">
      <c r="C1775" s="239"/>
      <c r="D1775" s="240"/>
      <c r="E1775" s="239"/>
      <c r="F1775" s="241"/>
      <c r="G1775" s="239"/>
      <c r="H1775" s="290"/>
      <c r="I1775" s="239"/>
      <c r="J1775" s="290"/>
      <c r="K1775" s="243"/>
      <c r="L1775" s="290"/>
      <c r="M1775" s="243"/>
      <c r="N1775" s="290"/>
      <c r="O1775" s="292"/>
      <c r="P1775" s="170"/>
      <c r="Q1775" s="292"/>
      <c r="S1775" s="246"/>
      <c r="T1775" s="246"/>
      <c r="U1775" s="246"/>
      <c r="V1775" s="234"/>
      <c r="W1775" s="246"/>
      <c r="X1775" s="234"/>
      <c r="Y1775" s="246"/>
      <c r="Z1775" s="234"/>
      <c r="AA1775" s="246"/>
      <c r="AB1775" s="234"/>
      <c r="AC1775" s="246"/>
      <c r="AD1775" s="234"/>
      <c r="AE1775" s="246"/>
      <c r="AF1775" s="234"/>
      <c r="AG1775" s="246"/>
      <c r="AH1775" s="234"/>
      <c r="AI1775" s="246"/>
      <c r="AJ1775" s="246"/>
      <c r="AK1775" s="246"/>
      <c r="AL1775" s="246"/>
      <c r="AM1775" s="246"/>
      <c r="AN1775" s="246"/>
      <c r="AO1775" s="246"/>
      <c r="AP1775" s="246"/>
      <c r="AQ1775" s="246"/>
      <c r="AR1775" s="246"/>
      <c r="AS1775" s="246"/>
      <c r="AT1775" s="247"/>
      <c r="AU1775" s="247"/>
      <c r="AV1775" s="247"/>
      <c r="AW1775" s="247"/>
      <c r="AX1775" s="247"/>
      <c r="AY1775" s="247"/>
      <c r="AZ1775" s="247"/>
      <c r="BA1775" s="247"/>
      <c r="BB1775" s="247"/>
    </row>
    <row r="1776" spans="3:54" s="238" customFormat="1">
      <c r="C1776" s="239"/>
      <c r="D1776" s="240"/>
      <c r="E1776" s="239"/>
      <c r="F1776" s="241"/>
      <c r="G1776" s="239"/>
      <c r="H1776" s="290"/>
      <c r="I1776" s="239"/>
      <c r="J1776" s="290"/>
      <c r="K1776" s="243"/>
      <c r="L1776" s="290"/>
      <c r="M1776" s="243"/>
      <c r="N1776" s="290"/>
      <c r="O1776" s="292"/>
      <c r="P1776" s="170"/>
      <c r="Q1776" s="292"/>
      <c r="S1776" s="246"/>
      <c r="T1776" s="246"/>
      <c r="U1776" s="246"/>
      <c r="V1776" s="234"/>
      <c r="W1776" s="246"/>
      <c r="X1776" s="234"/>
      <c r="Y1776" s="246"/>
      <c r="Z1776" s="234"/>
      <c r="AA1776" s="246"/>
      <c r="AB1776" s="234"/>
      <c r="AC1776" s="246"/>
      <c r="AD1776" s="234"/>
      <c r="AE1776" s="246"/>
      <c r="AF1776" s="234"/>
      <c r="AG1776" s="246"/>
      <c r="AH1776" s="234"/>
      <c r="AI1776" s="246"/>
      <c r="AJ1776" s="246"/>
      <c r="AK1776" s="246"/>
      <c r="AL1776" s="246"/>
      <c r="AM1776" s="246"/>
      <c r="AN1776" s="246"/>
      <c r="AO1776" s="246"/>
      <c r="AP1776" s="246"/>
      <c r="AQ1776" s="246"/>
      <c r="AR1776" s="246"/>
      <c r="AS1776" s="246"/>
      <c r="AT1776" s="247"/>
      <c r="AU1776" s="247"/>
      <c r="AV1776" s="247"/>
      <c r="AW1776" s="247"/>
      <c r="AX1776" s="247"/>
      <c r="AY1776" s="247"/>
      <c r="AZ1776" s="247"/>
      <c r="BA1776" s="247"/>
      <c r="BB1776" s="247"/>
    </row>
    <row r="1777" spans="3:54" s="238" customFormat="1">
      <c r="C1777" s="239"/>
      <c r="D1777" s="240"/>
      <c r="E1777" s="239"/>
      <c r="F1777" s="241"/>
      <c r="G1777" s="239"/>
      <c r="H1777" s="290"/>
      <c r="I1777" s="239"/>
      <c r="J1777" s="290"/>
      <c r="K1777" s="243"/>
      <c r="L1777" s="290"/>
      <c r="M1777" s="243"/>
      <c r="N1777" s="290"/>
      <c r="O1777" s="292"/>
      <c r="P1777" s="170"/>
      <c r="Q1777" s="292"/>
      <c r="S1777" s="246"/>
      <c r="T1777" s="246"/>
      <c r="U1777" s="246"/>
      <c r="V1777" s="234"/>
      <c r="W1777" s="246"/>
      <c r="X1777" s="234"/>
      <c r="Y1777" s="246"/>
      <c r="Z1777" s="234"/>
      <c r="AA1777" s="246"/>
      <c r="AB1777" s="234"/>
      <c r="AC1777" s="246"/>
      <c r="AD1777" s="234"/>
      <c r="AE1777" s="246"/>
      <c r="AF1777" s="234"/>
      <c r="AG1777" s="246"/>
      <c r="AH1777" s="234"/>
      <c r="AI1777" s="246"/>
      <c r="AJ1777" s="246"/>
      <c r="AK1777" s="246"/>
      <c r="AL1777" s="246"/>
      <c r="AM1777" s="246"/>
      <c r="AN1777" s="246"/>
      <c r="AO1777" s="246"/>
      <c r="AP1777" s="246"/>
      <c r="AQ1777" s="246"/>
      <c r="AR1777" s="246"/>
      <c r="AS1777" s="246"/>
      <c r="AT1777" s="247"/>
      <c r="AU1777" s="247"/>
      <c r="AV1777" s="247"/>
      <c r="AW1777" s="247"/>
      <c r="AX1777" s="247"/>
      <c r="AY1777" s="247"/>
      <c r="AZ1777" s="247"/>
      <c r="BA1777" s="247"/>
      <c r="BB1777" s="247"/>
    </row>
    <row r="1778" spans="3:54" s="238" customFormat="1">
      <c r="C1778" s="239"/>
      <c r="D1778" s="240"/>
      <c r="E1778" s="239"/>
      <c r="F1778" s="241"/>
      <c r="G1778" s="239"/>
      <c r="H1778" s="290"/>
      <c r="I1778" s="239"/>
      <c r="J1778" s="290"/>
      <c r="K1778" s="243"/>
      <c r="L1778" s="290"/>
      <c r="M1778" s="243"/>
      <c r="N1778" s="290"/>
      <c r="O1778" s="292"/>
      <c r="P1778" s="170"/>
      <c r="Q1778" s="292"/>
      <c r="S1778" s="246"/>
      <c r="T1778" s="246"/>
      <c r="U1778" s="246"/>
      <c r="V1778" s="234"/>
      <c r="W1778" s="246"/>
      <c r="X1778" s="234"/>
      <c r="Y1778" s="246"/>
      <c r="Z1778" s="234"/>
      <c r="AA1778" s="246"/>
      <c r="AB1778" s="234"/>
      <c r="AC1778" s="246"/>
      <c r="AD1778" s="234"/>
      <c r="AE1778" s="246"/>
      <c r="AF1778" s="234"/>
      <c r="AG1778" s="246"/>
      <c r="AH1778" s="234"/>
      <c r="AI1778" s="246"/>
      <c r="AJ1778" s="246"/>
      <c r="AK1778" s="246"/>
      <c r="AL1778" s="246"/>
      <c r="AM1778" s="246"/>
      <c r="AN1778" s="246"/>
      <c r="AO1778" s="246"/>
      <c r="AP1778" s="246"/>
      <c r="AQ1778" s="246"/>
      <c r="AR1778" s="246"/>
      <c r="AS1778" s="246"/>
      <c r="AT1778" s="247"/>
      <c r="AU1778" s="247"/>
      <c r="AV1778" s="247"/>
      <c r="AW1778" s="247"/>
      <c r="AX1778" s="247"/>
      <c r="AY1778" s="247"/>
      <c r="AZ1778" s="247"/>
      <c r="BA1778" s="247"/>
      <c r="BB1778" s="247"/>
    </row>
    <row r="1779" spans="3:54" s="238" customFormat="1">
      <c r="C1779" s="239"/>
      <c r="D1779" s="240"/>
      <c r="E1779" s="239"/>
      <c r="F1779" s="241"/>
      <c r="G1779" s="239"/>
      <c r="H1779" s="290"/>
      <c r="I1779" s="239"/>
      <c r="J1779" s="290"/>
      <c r="K1779" s="243"/>
      <c r="L1779" s="290"/>
      <c r="M1779" s="243"/>
      <c r="N1779" s="290"/>
      <c r="O1779" s="292"/>
      <c r="P1779" s="170"/>
      <c r="Q1779" s="292"/>
      <c r="S1779" s="246"/>
      <c r="T1779" s="246"/>
      <c r="U1779" s="246"/>
      <c r="V1779" s="234"/>
      <c r="W1779" s="246"/>
      <c r="X1779" s="234"/>
      <c r="Y1779" s="246"/>
      <c r="Z1779" s="234"/>
      <c r="AA1779" s="246"/>
      <c r="AB1779" s="234"/>
      <c r="AC1779" s="246"/>
      <c r="AD1779" s="234"/>
      <c r="AE1779" s="246"/>
      <c r="AF1779" s="234"/>
      <c r="AG1779" s="246"/>
      <c r="AH1779" s="234"/>
      <c r="AI1779" s="246"/>
      <c r="AJ1779" s="246"/>
      <c r="AK1779" s="246"/>
      <c r="AL1779" s="246"/>
      <c r="AM1779" s="246"/>
      <c r="AN1779" s="246"/>
      <c r="AO1779" s="246"/>
      <c r="AP1779" s="246"/>
      <c r="AQ1779" s="246"/>
      <c r="AR1779" s="246"/>
      <c r="AS1779" s="246"/>
      <c r="AT1779" s="247"/>
      <c r="AU1779" s="247"/>
      <c r="AV1779" s="247"/>
      <c r="AW1779" s="247"/>
      <c r="AX1779" s="247"/>
      <c r="AY1779" s="247"/>
      <c r="AZ1779" s="247"/>
      <c r="BA1779" s="247"/>
      <c r="BB1779" s="247"/>
    </row>
    <row r="1780" spans="3:54" s="238" customFormat="1">
      <c r="C1780" s="239"/>
      <c r="D1780" s="240"/>
      <c r="E1780" s="239"/>
      <c r="F1780" s="241"/>
      <c r="G1780" s="239"/>
      <c r="H1780" s="290"/>
      <c r="I1780" s="239"/>
      <c r="J1780" s="290"/>
      <c r="K1780" s="243"/>
      <c r="L1780" s="290"/>
      <c r="M1780" s="243"/>
      <c r="N1780" s="290"/>
      <c r="O1780" s="292"/>
      <c r="P1780" s="170"/>
      <c r="Q1780" s="292"/>
      <c r="S1780" s="246"/>
      <c r="T1780" s="246"/>
      <c r="U1780" s="246"/>
      <c r="V1780" s="234"/>
      <c r="W1780" s="246"/>
      <c r="X1780" s="234"/>
      <c r="Y1780" s="246"/>
      <c r="Z1780" s="234"/>
      <c r="AA1780" s="246"/>
      <c r="AB1780" s="234"/>
      <c r="AC1780" s="246"/>
      <c r="AD1780" s="234"/>
      <c r="AE1780" s="246"/>
      <c r="AF1780" s="234"/>
      <c r="AG1780" s="246"/>
      <c r="AH1780" s="234"/>
      <c r="AI1780" s="246"/>
      <c r="AJ1780" s="246"/>
      <c r="AK1780" s="246"/>
      <c r="AL1780" s="246"/>
      <c r="AM1780" s="246"/>
      <c r="AN1780" s="246"/>
      <c r="AO1780" s="246"/>
      <c r="AP1780" s="246"/>
      <c r="AQ1780" s="246"/>
      <c r="AR1780" s="246"/>
      <c r="AS1780" s="246"/>
      <c r="AT1780" s="247"/>
      <c r="AU1780" s="247"/>
      <c r="AV1780" s="247"/>
      <c r="AW1780" s="247"/>
      <c r="AX1780" s="247"/>
      <c r="AY1780" s="247"/>
      <c r="AZ1780" s="247"/>
      <c r="BA1780" s="247"/>
      <c r="BB1780" s="247"/>
    </row>
    <row r="1781" spans="3:54" s="238" customFormat="1">
      <c r="C1781" s="239"/>
      <c r="D1781" s="240"/>
      <c r="E1781" s="239"/>
      <c r="F1781" s="241"/>
      <c r="G1781" s="239"/>
      <c r="H1781" s="290"/>
      <c r="I1781" s="239"/>
      <c r="J1781" s="290"/>
      <c r="K1781" s="243"/>
      <c r="L1781" s="290"/>
      <c r="M1781" s="243"/>
      <c r="N1781" s="290"/>
      <c r="O1781" s="292"/>
      <c r="P1781" s="170"/>
      <c r="Q1781" s="292"/>
      <c r="S1781" s="246"/>
      <c r="T1781" s="246"/>
      <c r="U1781" s="246"/>
      <c r="V1781" s="234"/>
      <c r="W1781" s="246"/>
      <c r="X1781" s="234"/>
      <c r="Y1781" s="246"/>
      <c r="Z1781" s="234"/>
      <c r="AA1781" s="246"/>
      <c r="AB1781" s="234"/>
      <c r="AC1781" s="246"/>
      <c r="AD1781" s="234"/>
      <c r="AE1781" s="246"/>
      <c r="AF1781" s="234"/>
      <c r="AG1781" s="246"/>
      <c r="AH1781" s="234"/>
      <c r="AI1781" s="246"/>
      <c r="AJ1781" s="246"/>
      <c r="AK1781" s="246"/>
      <c r="AL1781" s="246"/>
      <c r="AM1781" s="246"/>
      <c r="AN1781" s="246"/>
      <c r="AO1781" s="246"/>
      <c r="AP1781" s="246"/>
      <c r="AQ1781" s="246"/>
      <c r="AR1781" s="246"/>
      <c r="AS1781" s="246"/>
      <c r="AT1781" s="247"/>
      <c r="AU1781" s="247"/>
      <c r="AV1781" s="247"/>
      <c r="AW1781" s="247"/>
      <c r="AX1781" s="247"/>
      <c r="AY1781" s="247"/>
      <c r="AZ1781" s="247"/>
      <c r="BA1781" s="247"/>
      <c r="BB1781" s="247"/>
    </row>
    <row r="1782" spans="3:54" s="238" customFormat="1">
      <c r="C1782" s="239"/>
      <c r="D1782" s="240"/>
      <c r="E1782" s="239"/>
      <c r="F1782" s="241"/>
      <c r="G1782" s="239"/>
      <c r="H1782" s="290"/>
      <c r="I1782" s="239"/>
      <c r="J1782" s="290"/>
      <c r="K1782" s="243"/>
      <c r="L1782" s="290"/>
      <c r="M1782" s="243"/>
      <c r="N1782" s="290"/>
      <c r="O1782" s="292"/>
      <c r="P1782" s="170"/>
      <c r="Q1782" s="292"/>
      <c r="S1782" s="246"/>
      <c r="T1782" s="246"/>
      <c r="U1782" s="246"/>
      <c r="V1782" s="234"/>
      <c r="W1782" s="246"/>
      <c r="X1782" s="234"/>
      <c r="Y1782" s="246"/>
      <c r="Z1782" s="234"/>
      <c r="AA1782" s="246"/>
      <c r="AB1782" s="234"/>
      <c r="AC1782" s="246"/>
      <c r="AD1782" s="234"/>
      <c r="AE1782" s="246"/>
      <c r="AF1782" s="234"/>
      <c r="AG1782" s="246"/>
      <c r="AH1782" s="234"/>
      <c r="AI1782" s="246"/>
      <c r="AJ1782" s="246"/>
      <c r="AK1782" s="246"/>
      <c r="AL1782" s="246"/>
      <c r="AM1782" s="246"/>
      <c r="AN1782" s="246"/>
      <c r="AO1782" s="246"/>
      <c r="AP1782" s="246"/>
      <c r="AQ1782" s="246"/>
      <c r="AR1782" s="246"/>
      <c r="AS1782" s="246"/>
      <c r="AT1782" s="247"/>
      <c r="AU1782" s="247"/>
      <c r="AV1782" s="247"/>
      <c r="AW1782" s="247"/>
      <c r="AX1782" s="247"/>
      <c r="AY1782" s="247"/>
      <c r="AZ1782" s="247"/>
      <c r="BA1782" s="247"/>
      <c r="BB1782" s="247"/>
    </row>
    <row r="1783" spans="3:54" s="238" customFormat="1">
      <c r="C1783" s="239"/>
      <c r="D1783" s="240"/>
      <c r="E1783" s="239"/>
      <c r="F1783" s="241"/>
      <c r="G1783" s="239"/>
      <c r="H1783" s="290"/>
      <c r="I1783" s="239"/>
      <c r="J1783" s="290"/>
      <c r="K1783" s="243"/>
      <c r="L1783" s="290"/>
      <c r="M1783" s="243"/>
      <c r="N1783" s="290"/>
      <c r="O1783" s="292"/>
      <c r="P1783" s="170"/>
      <c r="Q1783" s="292"/>
      <c r="S1783" s="246"/>
      <c r="T1783" s="246"/>
      <c r="U1783" s="246"/>
      <c r="V1783" s="234"/>
      <c r="W1783" s="246"/>
      <c r="X1783" s="234"/>
      <c r="Y1783" s="246"/>
      <c r="Z1783" s="234"/>
      <c r="AA1783" s="246"/>
      <c r="AB1783" s="234"/>
      <c r="AC1783" s="246"/>
      <c r="AD1783" s="234"/>
      <c r="AE1783" s="246"/>
      <c r="AF1783" s="234"/>
      <c r="AG1783" s="246"/>
      <c r="AH1783" s="234"/>
      <c r="AI1783" s="246"/>
      <c r="AJ1783" s="246"/>
      <c r="AK1783" s="246"/>
      <c r="AL1783" s="246"/>
      <c r="AM1783" s="246"/>
      <c r="AN1783" s="246"/>
      <c r="AO1783" s="246"/>
      <c r="AP1783" s="246"/>
      <c r="AQ1783" s="246"/>
      <c r="AR1783" s="246"/>
      <c r="AS1783" s="246"/>
      <c r="AT1783" s="247"/>
      <c r="AU1783" s="247"/>
      <c r="AV1783" s="247"/>
      <c r="AW1783" s="247"/>
      <c r="AX1783" s="247"/>
      <c r="AY1783" s="247"/>
      <c r="AZ1783" s="247"/>
      <c r="BA1783" s="247"/>
      <c r="BB1783" s="247"/>
    </row>
    <row r="1784" spans="3:54" s="238" customFormat="1">
      <c r="C1784" s="239"/>
      <c r="D1784" s="240"/>
      <c r="E1784" s="239"/>
      <c r="F1784" s="241"/>
      <c r="G1784" s="239"/>
      <c r="H1784" s="290"/>
      <c r="I1784" s="239"/>
      <c r="J1784" s="290"/>
      <c r="K1784" s="243"/>
      <c r="L1784" s="290"/>
      <c r="M1784" s="243"/>
      <c r="N1784" s="290"/>
      <c r="O1784" s="292"/>
      <c r="P1784" s="170"/>
      <c r="Q1784" s="292"/>
      <c r="S1784" s="246"/>
      <c r="T1784" s="246"/>
      <c r="U1784" s="246"/>
      <c r="V1784" s="234"/>
      <c r="W1784" s="246"/>
      <c r="X1784" s="234"/>
      <c r="Y1784" s="246"/>
      <c r="Z1784" s="234"/>
      <c r="AA1784" s="246"/>
      <c r="AB1784" s="234"/>
      <c r="AC1784" s="246"/>
      <c r="AD1784" s="234"/>
      <c r="AE1784" s="246"/>
      <c r="AF1784" s="234"/>
      <c r="AG1784" s="246"/>
      <c r="AH1784" s="234"/>
      <c r="AI1784" s="246"/>
      <c r="AJ1784" s="246"/>
      <c r="AK1784" s="246"/>
      <c r="AL1784" s="246"/>
      <c r="AM1784" s="246"/>
      <c r="AN1784" s="246"/>
      <c r="AO1784" s="246"/>
      <c r="AP1784" s="246"/>
      <c r="AQ1784" s="246"/>
      <c r="AR1784" s="246"/>
      <c r="AS1784" s="246"/>
      <c r="AT1784" s="247"/>
      <c r="AU1784" s="247"/>
      <c r="AV1784" s="247"/>
      <c r="AW1784" s="247"/>
      <c r="AX1784" s="247"/>
      <c r="AY1784" s="247"/>
      <c r="AZ1784" s="247"/>
      <c r="BA1784" s="247"/>
      <c r="BB1784" s="247"/>
    </row>
    <row r="1785" spans="3:54" s="238" customFormat="1">
      <c r="C1785" s="239"/>
      <c r="D1785" s="240"/>
      <c r="E1785" s="239"/>
      <c r="F1785" s="241"/>
      <c r="G1785" s="239"/>
      <c r="H1785" s="290"/>
      <c r="I1785" s="239"/>
      <c r="J1785" s="290"/>
      <c r="K1785" s="243"/>
      <c r="L1785" s="290"/>
      <c r="M1785" s="243"/>
      <c r="N1785" s="290"/>
      <c r="O1785" s="292"/>
      <c r="P1785" s="170"/>
      <c r="Q1785" s="292"/>
      <c r="S1785" s="246"/>
      <c r="T1785" s="246"/>
      <c r="U1785" s="246"/>
      <c r="V1785" s="234"/>
      <c r="W1785" s="246"/>
      <c r="X1785" s="234"/>
      <c r="Y1785" s="246"/>
      <c r="Z1785" s="234"/>
      <c r="AA1785" s="246"/>
      <c r="AB1785" s="234"/>
      <c r="AC1785" s="246"/>
      <c r="AD1785" s="234"/>
      <c r="AE1785" s="246"/>
      <c r="AF1785" s="234"/>
      <c r="AG1785" s="246"/>
      <c r="AH1785" s="234"/>
      <c r="AI1785" s="246"/>
      <c r="AJ1785" s="246"/>
      <c r="AK1785" s="246"/>
      <c r="AL1785" s="246"/>
      <c r="AM1785" s="246"/>
      <c r="AN1785" s="246"/>
      <c r="AO1785" s="246"/>
      <c r="AP1785" s="246"/>
      <c r="AQ1785" s="246"/>
      <c r="AR1785" s="246"/>
      <c r="AS1785" s="246"/>
      <c r="AT1785" s="247"/>
      <c r="AU1785" s="247"/>
      <c r="AV1785" s="247"/>
      <c r="AW1785" s="247"/>
      <c r="AX1785" s="247"/>
      <c r="AY1785" s="247"/>
      <c r="AZ1785" s="247"/>
      <c r="BA1785" s="247"/>
      <c r="BB1785" s="247"/>
    </row>
    <row r="1786" spans="3:54" s="238" customFormat="1">
      <c r="C1786" s="239"/>
      <c r="D1786" s="240"/>
      <c r="E1786" s="239"/>
      <c r="F1786" s="241"/>
      <c r="G1786" s="239"/>
      <c r="H1786" s="290"/>
      <c r="I1786" s="239"/>
      <c r="J1786" s="290"/>
      <c r="K1786" s="243"/>
      <c r="L1786" s="290"/>
      <c r="M1786" s="243"/>
      <c r="N1786" s="290"/>
      <c r="O1786" s="292"/>
      <c r="P1786" s="170"/>
      <c r="Q1786" s="292"/>
      <c r="S1786" s="246"/>
      <c r="T1786" s="246"/>
      <c r="U1786" s="246"/>
      <c r="V1786" s="234"/>
      <c r="W1786" s="246"/>
      <c r="X1786" s="234"/>
      <c r="Y1786" s="246"/>
      <c r="Z1786" s="234"/>
      <c r="AA1786" s="246"/>
      <c r="AB1786" s="234"/>
      <c r="AC1786" s="246"/>
      <c r="AD1786" s="234"/>
      <c r="AE1786" s="246"/>
      <c r="AF1786" s="234"/>
      <c r="AG1786" s="246"/>
      <c r="AH1786" s="234"/>
      <c r="AI1786" s="246"/>
      <c r="AJ1786" s="246"/>
      <c r="AK1786" s="246"/>
      <c r="AL1786" s="246"/>
      <c r="AM1786" s="246"/>
      <c r="AN1786" s="246"/>
      <c r="AO1786" s="246"/>
      <c r="AP1786" s="246"/>
      <c r="AQ1786" s="246"/>
      <c r="AR1786" s="246"/>
      <c r="AS1786" s="246"/>
      <c r="AT1786" s="247"/>
      <c r="AU1786" s="247"/>
      <c r="AV1786" s="247"/>
      <c r="AW1786" s="247"/>
      <c r="AX1786" s="247"/>
      <c r="AY1786" s="247"/>
      <c r="AZ1786" s="247"/>
      <c r="BA1786" s="247"/>
      <c r="BB1786" s="247"/>
    </row>
    <row r="1787" spans="3:54" s="238" customFormat="1">
      <c r="C1787" s="239"/>
      <c r="D1787" s="240"/>
      <c r="E1787" s="239"/>
      <c r="F1787" s="241"/>
      <c r="G1787" s="239"/>
      <c r="H1787" s="290"/>
      <c r="I1787" s="239"/>
      <c r="J1787" s="290"/>
      <c r="K1787" s="243"/>
      <c r="L1787" s="290"/>
      <c r="M1787" s="243"/>
      <c r="N1787" s="290"/>
      <c r="O1787" s="292"/>
      <c r="P1787" s="170"/>
      <c r="Q1787" s="292"/>
      <c r="S1787" s="246"/>
      <c r="T1787" s="246"/>
      <c r="U1787" s="246"/>
      <c r="V1787" s="234"/>
      <c r="W1787" s="246"/>
      <c r="X1787" s="234"/>
      <c r="Y1787" s="246"/>
      <c r="Z1787" s="234"/>
      <c r="AA1787" s="246"/>
      <c r="AB1787" s="234"/>
      <c r="AC1787" s="246"/>
      <c r="AD1787" s="234"/>
      <c r="AE1787" s="246"/>
      <c r="AF1787" s="234"/>
      <c r="AG1787" s="246"/>
      <c r="AH1787" s="234"/>
      <c r="AI1787" s="246"/>
      <c r="AJ1787" s="246"/>
      <c r="AK1787" s="246"/>
      <c r="AL1787" s="246"/>
      <c r="AM1787" s="246"/>
      <c r="AN1787" s="246"/>
      <c r="AO1787" s="246"/>
      <c r="AP1787" s="246"/>
      <c r="AQ1787" s="246"/>
      <c r="AR1787" s="246"/>
      <c r="AS1787" s="246"/>
      <c r="AT1787" s="247"/>
      <c r="AU1787" s="247"/>
      <c r="AV1787" s="247"/>
      <c r="AW1787" s="247"/>
      <c r="AX1787" s="247"/>
      <c r="AY1787" s="247"/>
      <c r="AZ1787" s="247"/>
      <c r="BA1787" s="247"/>
      <c r="BB1787" s="247"/>
    </row>
    <row r="1788" spans="3:54" s="238" customFormat="1">
      <c r="C1788" s="239"/>
      <c r="D1788" s="240"/>
      <c r="E1788" s="239"/>
      <c r="F1788" s="241"/>
      <c r="G1788" s="239"/>
      <c r="H1788" s="290"/>
      <c r="I1788" s="239"/>
      <c r="J1788" s="290"/>
      <c r="K1788" s="243"/>
      <c r="L1788" s="290"/>
      <c r="M1788" s="243"/>
      <c r="N1788" s="290"/>
      <c r="O1788" s="292"/>
      <c r="P1788" s="170"/>
      <c r="Q1788" s="292"/>
      <c r="S1788" s="246"/>
      <c r="T1788" s="246"/>
      <c r="U1788" s="246"/>
      <c r="V1788" s="234"/>
      <c r="W1788" s="246"/>
      <c r="X1788" s="234"/>
      <c r="Y1788" s="246"/>
      <c r="Z1788" s="234"/>
      <c r="AA1788" s="246"/>
      <c r="AB1788" s="234"/>
      <c r="AC1788" s="246"/>
      <c r="AD1788" s="234"/>
      <c r="AE1788" s="246"/>
      <c r="AF1788" s="234"/>
      <c r="AG1788" s="246"/>
      <c r="AH1788" s="234"/>
      <c r="AI1788" s="246"/>
      <c r="AJ1788" s="246"/>
      <c r="AK1788" s="246"/>
      <c r="AL1788" s="246"/>
      <c r="AM1788" s="246"/>
      <c r="AN1788" s="246"/>
      <c r="AO1788" s="246"/>
      <c r="AP1788" s="246"/>
      <c r="AQ1788" s="246"/>
      <c r="AR1788" s="246"/>
      <c r="AS1788" s="246"/>
      <c r="AT1788" s="247"/>
      <c r="AU1788" s="247"/>
      <c r="AV1788" s="247"/>
      <c r="AW1788" s="247"/>
      <c r="AX1788" s="247"/>
      <c r="AY1788" s="247"/>
      <c r="AZ1788" s="247"/>
      <c r="BA1788" s="247"/>
      <c r="BB1788" s="247"/>
    </row>
    <row r="1789" spans="3:54" s="238" customFormat="1">
      <c r="C1789" s="239"/>
      <c r="D1789" s="240"/>
      <c r="E1789" s="239"/>
      <c r="F1789" s="241"/>
      <c r="G1789" s="239"/>
      <c r="H1789" s="290"/>
      <c r="I1789" s="239"/>
      <c r="J1789" s="290"/>
      <c r="K1789" s="243"/>
      <c r="L1789" s="290"/>
      <c r="M1789" s="243"/>
      <c r="N1789" s="290"/>
      <c r="O1789" s="292"/>
      <c r="P1789" s="170"/>
      <c r="Q1789" s="292"/>
      <c r="S1789" s="246"/>
      <c r="T1789" s="246"/>
      <c r="U1789" s="246"/>
      <c r="V1789" s="234"/>
      <c r="W1789" s="246"/>
      <c r="X1789" s="234"/>
      <c r="Y1789" s="246"/>
      <c r="Z1789" s="234"/>
      <c r="AA1789" s="246"/>
      <c r="AB1789" s="234"/>
      <c r="AC1789" s="246"/>
      <c r="AD1789" s="234"/>
      <c r="AE1789" s="246"/>
      <c r="AF1789" s="234"/>
      <c r="AG1789" s="246"/>
      <c r="AH1789" s="234"/>
      <c r="AI1789" s="246"/>
      <c r="AJ1789" s="246"/>
      <c r="AK1789" s="246"/>
      <c r="AL1789" s="246"/>
      <c r="AM1789" s="246"/>
      <c r="AN1789" s="246"/>
      <c r="AO1789" s="246"/>
      <c r="AP1789" s="246"/>
      <c r="AQ1789" s="246"/>
      <c r="AR1789" s="246"/>
      <c r="AS1789" s="246"/>
      <c r="AT1789" s="247"/>
      <c r="AU1789" s="247"/>
      <c r="AV1789" s="247"/>
      <c r="AW1789" s="247"/>
      <c r="AX1789" s="247"/>
      <c r="AY1789" s="247"/>
      <c r="AZ1789" s="247"/>
      <c r="BA1789" s="247"/>
      <c r="BB1789" s="247"/>
    </row>
    <row r="1790" spans="3:54" s="238" customFormat="1">
      <c r="C1790" s="239"/>
      <c r="D1790" s="240"/>
      <c r="E1790" s="239"/>
      <c r="F1790" s="241"/>
      <c r="G1790" s="239"/>
      <c r="H1790" s="290"/>
      <c r="I1790" s="239"/>
      <c r="J1790" s="290"/>
      <c r="K1790" s="243"/>
      <c r="L1790" s="290"/>
      <c r="M1790" s="243"/>
      <c r="N1790" s="290"/>
      <c r="O1790" s="292"/>
      <c r="P1790" s="170"/>
      <c r="Q1790" s="292"/>
      <c r="S1790" s="246"/>
      <c r="T1790" s="246"/>
      <c r="U1790" s="246"/>
      <c r="V1790" s="234"/>
      <c r="W1790" s="246"/>
      <c r="X1790" s="234"/>
      <c r="Y1790" s="246"/>
      <c r="Z1790" s="234"/>
      <c r="AA1790" s="246"/>
      <c r="AB1790" s="234"/>
      <c r="AC1790" s="246"/>
      <c r="AD1790" s="234"/>
      <c r="AE1790" s="246"/>
      <c r="AF1790" s="234"/>
      <c r="AG1790" s="246"/>
      <c r="AH1790" s="234"/>
      <c r="AI1790" s="246"/>
      <c r="AJ1790" s="246"/>
      <c r="AK1790" s="246"/>
      <c r="AL1790" s="246"/>
      <c r="AM1790" s="246"/>
      <c r="AN1790" s="246"/>
      <c r="AO1790" s="246"/>
      <c r="AP1790" s="246"/>
      <c r="AQ1790" s="246"/>
      <c r="AR1790" s="246"/>
      <c r="AS1790" s="246"/>
      <c r="AT1790" s="247"/>
      <c r="AU1790" s="247"/>
      <c r="AV1790" s="247"/>
      <c r="AW1790" s="247"/>
      <c r="AX1790" s="247"/>
      <c r="AY1790" s="247"/>
      <c r="AZ1790" s="247"/>
      <c r="BA1790" s="247"/>
      <c r="BB1790" s="247"/>
    </row>
    <row r="1791" spans="3:54" s="238" customFormat="1">
      <c r="C1791" s="239"/>
      <c r="D1791" s="240"/>
      <c r="E1791" s="239"/>
      <c r="F1791" s="241"/>
      <c r="G1791" s="239"/>
      <c r="H1791" s="290"/>
      <c r="I1791" s="239"/>
      <c r="J1791" s="290"/>
      <c r="K1791" s="243"/>
      <c r="L1791" s="290"/>
      <c r="M1791" s="243"/>
      <c r="N1791" s="290"/>
      <c r="O1791" s="292"/>
      <c r="P1791" s="170"/>
      <c r="Q1791" s="292"/>
      <c r="S1791" s="246"/>
      <c r="T1791" s="246"/>
      <c r="U1791" s="246"/>
      <c r="V1791" s="234"/>
      <c r="W1791" s="246"/>
      <c r="X1791" s="234"/>
      <c r="Y1791" s="246"/>
      <c r="Z1791" s="234"/>
      <c r="AA1791" s="246"/>
      <c r="AB1791" s="234"/>
      <c r="AC1791" s="246"/>
      <c r="AD1791" s="234"/>
      <c r="AE1791" s="246"/>
      <c r="AF1791" s="234"/>
      <c r="AG1791" s="246"/>
      <c r="AH1791" s="234"/>
      <c r="AI1791" s="246"/>
      <c r="AJ1791" s="246"/>
      <c r="AK1791" s="246"/>
      <c r="AL1791" s="246"/>
      <c r="AM1791" s="246"/>
      <c r="AN1791" s="246"/>
      <c r="AO1791" s="246"/>
      <c r="AP1791" s="246"/>
      <c r="AQ1791" s="246"/>
      <c r="AR1791" s="246"/>
      <c r="AS1791" s="246"/>
      <c r="AT1791" s="247"/>
      <c r="AU1791" s="247"/>
      <c r="AV1791" s="247"/>
      <c r="AW1791" s="247"/>
      <c r="AX1791" s="247"/>
      <c r="AY1791" s="247"/>
      <c r="AZ1791" s="247"/>
      <c r="BA1791" s="247"/>
      <c r="BB1791" s="247"/>
    </row>
    <row r="1792" spans="3:54" s="238" customFormat="1">
      <c r="C1792" s="239"/>
      <c r="D1792" s="240"/>
      <c r="E1792" s="239"/>
      <c r="F1792" s="241"/>
      <c r="G1792" s="239"/>
      <c r="H1792" s="290"/>
      <c r="I1792" s="239"/>
      <c r="J1792" s="290"/>
      <c r="K1792" s="243"/>
      <c r="L1792" s="290"/>
      <c r="M1792" s="243"/>
      <c r="N1792" s="290"/>
      <c r="O1792" s="292"/>
      <c r="P1792" s="170"/>
      <c r="Q1792" s="292"/>
      <c r="S1792" s="246"/>
      <c r="T1792" s="246"/>
      <c r="U1792" s="246"/>
      <c r="V1792" s="234"/>
      <c r="W1792" s="246"/>
      <c r="X1792" s="234"/>
      <c r="Y1792" s="246"/>
      <c r="Z1792" s="234"/>
      <c r="AA1792" s="246"/>
      <c r="AB1792" s="234"/>
      <c r="AC1792" s="246"/>
      <c r="AD1792" s="234"/>
      <c r="AE1792" s="246"/>
      <c r="AF1792" s="234"/>
      <c r="AG1792" s="246"/>
      <c r="AH1792" s="234"/>
      <c r="AI1792" s="246"/>
      <c r="AJ1792" s="246"/>
      <c r="AK1792" s="246"/>
      <c r="AL1792" s="246"/>
      <c r="AM1792" s="246"/>
      <c r="AN1792" s="246"/>
      <c r="AO1792" s="246"/>
      <c r="AP1792" s="246"/>
      <c r="AQ1792" s="246"/>
      <c r="AR1792" s="246"/>
      <c r="AS1792" s="246"/>
      <c r="AT1792" s="247"/>
      <c r="AU1792" s="247"/>
      <c r="AV1792" s="247"/>
      <c r="AW1792" s="247"/>
      <c r="AX1792" s="247"/>
      <c r="AY1792" s="247"/>
      <c r="AZ1792" s="247"/>
      <c r="BA1792" s="247"/>
      <c r="BB1792" s="247"/>
    </row>
    <row r="1793" spans="3:54" s="238" customFormat="1">
      <c r="C1793" s="239"/>
      <c r="D1793" s="240"/>
      <c r="E1793" s="239"/>
      <c r="F1793" s="241"/>
      <c r="G1793" s="239"/>
      <c r="H1793" s="290"/>
      <c r="I1793" s="239"/>
      <c r="J1793" s="290"/>
      <c r="K1793" s="243"/>
      <c r="L1793" s="290"/>
      <c r="M1793" s="243"/>
      <c r="N1793" s="290"/>
      <c r="O1793" s="292"/>
      <c r="P1793" s="170"/>
      <c r="Q1793" s="292"/>
      <c r="S1793" s="246"/>
      <c r="T1793" s="246"/>
      <c r="U1793" s="246"/>
      <c r="V1793" s="234"/>
      <c r="W1793" s="246"/>
      <c r="X1793" s="234"/>
      <c r="Y1793" s="246"/>
      <c r="Z1793" s="234"/>
      <c r="AA1793" s="246"/>
      <c r="AB1793" s="234"/>
      <c r="AC1793" s="246"/>
      <c r="AD1793" s="234"/>
      <c r="AE1793" s="246"/>
      <c r="AF1793" s="234"/>
      <c r="AG1793" s="246"/>
      <c r="AH1793" s="234"/>
      <c r="AI1793" s="246"/>
      <c r="AJ1793" s="246"/>
      <c r="AK1793" s="246"/>
      <c r="AL1793" s="246"/>
      <c r="AM1793" s="246"/>
      <c r="AN1793" s="246"/>
      <c r="AO1793" s="246"/>
      <c r="AP1793" s="246"/>
      <c r="AQ1793" s="246"/>
      <c r="AR1793" s="246"/>
      <c r="AS1793" s="246"/>
      <c r="AT1793" s="247"/>
      <c r="AU1793" s="247"/>
      <c r="AV1793" s="247"/>
      <c r="AW1793" s="247"/>
      <c r="AX1793" s="247"/>
      <c r="AY1793" s="247"/>
      <c r="AZ1793" s="247"/>
      <c r="BA1793" s="247"/>
      <c r="BB1793" s="247"/>
    </row>
    <row r="1794" spans="3:54" s="238" customFormat="1">
      <c r="C1794" s="239"/>
      <c r="D1794" s="240"/>
      <c r="E1794" s="239"/>
      <c r="F1794" s="241"/>
      <c r="G1794" s="239"/>
      <c r="H1794" s="290"/>
      <c r="I1794" s="239"/>
      <c r="J1794" s="290"/>
      <c r="K1794" s="243"/>
      <c r="L1794" s="290"/>
      <c r="M1794" s="243"/>
      <c r="N1794" s="290"/>
      <c r="O1794" s="292"/>
      <c r="P1794" s="170"/>
      <c r="Q1794" s="292"/>
      <c r="S1794" s="246"/>
      <c r="T1794" s="246"/>
      <c r="U1794" s="246"/>
      <c r="V1794" s="234"/>
      <c r="W1794" s="246"/>
      <c r="X1794" s="234"/>
      <c r="Y1794" s="246"/>
      <c r="Z1794" s="234"/>
      <c r="AA1794" s="246"/>
      <c r="AB1794" s="234"/>
      <c r="AC1794" s="246"/>
      <c r="AD1794" s="234"/>
      <c r="AE1794" s="246"/>
      <c r="AF1794" s="234"/>
      <c r="AG1794" s="246"/>
      <c r="AH1794" s="234"/>
      <c r="AI1794" s="246"/>
      <c r="AJ1794" s="246"/>
      <c r="AK1794" s="246"/>
      <c r="AL1794" s="246"/>
      <c r="AM1794" s="246"/>
      <c r="AN1794" s="246"/>
      <c r="AO1794" s="246"/>
      <c r="AP1794" s="246"/>
      <c r="AQ1794" s="246"/>
      <c r="AR1794" s="246"/>
      <c r="AS1794" s="246"/>
      <c r="AT1794" s="247"/>
      <c r="AU1794" s="247"/>
      <c r="AV1794" s="247"/>
      <c r="AW1794" s="247"/>
      <c r="AX1794" s="247"/>
      <c r="AY1794" s="247"/>
      <c r="AZ1794" s="247"/>
      <c r="BA1794" s="247"/>
      <c r="BB1794" s="247"/>
    </row>
    <row r="1795" spans="3:54" s="238" customFormat="1">
      <c r="C1795" s="239"/>
      <c r="D1795" s="240"/>
      <c r="E1795" s="239"/>
      <c r="F1795" s="241"/>
      <c r="G1795" s="239"/>
      <c r="H1795" s="290"/>
      <c r="I1795" s="239"/>
      <c r="J1795" s="290"/>
      <c r="K1795" s="243"/>
      <c r="L1795" s="290"/>
      <c r="M1795" s="243"/>
      <c r="N1795" s="290"/>
      <c r="O1795" s="292"/>
      <c r="P1795" s="170"/>
      <c r="Q1795" s="292"/>
      <c r="S1795" s="246"/>
      <c r="T1795" s="246"/>
      <c r="U1795" s="246"/>
      <c r="V1795" s="234"/>
      <c r="W1795" s="246"/>
      <c r="X1795" s="234"/>
      <c r="Y1795" s="246"/>
      <c r="Z1795" s="234"/>
      <c r="AA1795" s="246"/>
      <c r="AB1795" s="234"/>
      <c r="AC1795" s="246"/>
      <c r="AD1795" s="234"/>
      <c r="AE1795" s="246"/>
      <c r="AF1795" s="234"/>
      <c r="AG1795" s="246"/>
      <c r="AH1795" s="234"/>
      <c r="AI1795" s="246"/>
      <c r="AJ1795" s="246"/>
      <c r="AK1795" s="246"/>
      <c r="AL1795" s="246"/>
      <c r="AM1795" s="246"/>
      <c r="AN1795" s="246"/>
      <c r="AO1795" s="246"/>
      <c r="AP1795" s="246"/>
      <c r="AQ1795" s="246"/>
      <c r="AR1795" s="246"/>
      <c r="AS1795" s="246"/>
      <c r="AT1795" s="247"/>
      <c r="AU1795" s="247"/>
      <c r="AV1795" s="247"/>
      <c r="AW1795" s="247"/>
      <c r="AX1795" s="247"/>
      <c r="AY1795" s="247"/>
      <c r="AZ1795" s="247"/>
      <c r="BA1795" s="247"/>
      <c r="BB1795" s="247"/>
    </row>
    <row r="1796" spans="3:54" s="238" customFormat="1">
      <c r="C1796" s="239"/>
      <c r="D1796" s="240"/>
      <c r="E1796" s="239"/>
      <c r="F1796" s="241"/>
      <c r="G1796" s="239"/>
      <c r="H1796" s="290"/>
      <c r="I1796" s="239"/>
      <c r="J1796" s="290"/>
      <c r="K1796" s="243"/>
      <c r="L1796" s="290"/>
      <c r="M1796" s="243"/>
      <c r="N1796" s="290"/>
      <c r="O1796" s="292"/>
      <c r="P1796" s="170"/>
      <c r="Q1796" s="292"/>
      <c r="S1796" s="246"/>
      <c r="T1796" s="246"/>
      <c r="U1796" s="246"/>
      <c r="V1796" s="234"/>
      <c r="W1796" s="246"/>
      <c r="X1796" s="234"/>
      <c r="Y1796" s="246"/>
      <c r="Z1796" s="234"/>
      <c r="AA1796" s="246"/>
      <c r="AB1796" s="234"/>
      <c r="AC1796" s="246"/>
      <c r="AD1796" s="234"/>
      <c r="AE1796" s="246"/>
      <c r="AF1796" s="234"/>
      <c r="AG1796" s="246"/>
      <c r="AH1796" s="234"/>
      <c r="AI1796" s="246"/>
      <c r="AJ1796" s="246"/>
      <c r="AK1796" s="246"/>
      <c r="AL1796" s="246"/>
      <c r="AM1796" s="246"/>
      <c r="AN1796" s="246"/>
      <c r="AO1796" s="246"/>
      <c r="AP1796" s="246"/>
      <c r="AQ1796" s="246"/>
      <c r="AR1796" s="246"/>
      <c r="AS1796" s="246"/>
      <c r="AT1796" s="247"/>
      <c r="AU1796" s="247"/>
      <c r="AV1796" s="247"/>
      <c r="AW1796" s="247"/>
      <c r="AX1796" s="247"/>
      <c r="AY1796" s="247"/>
      <c r="AZ1796" s="247"/>
      <c r="BA1796" s="247"/>
      <c r="BB1796" s="247"/>
    </row>
    <row r="1797" spans="3:54" s="238" customFormat="1">
      <c r="C1797" s="239"/>
      <c r="D1797" s="240"/>
      <c r="E1797" s="239"/>
      <c r="F1797" s="241"/>
      <c r="G1797" s="239"/>
      <c r="H1797" s="290"/>
      <c r="I1797" s="239"/>
      <c r="J1797" s="290"/>
      <c r="K1797" s="243"/>
      <c r="L1797" s="290"/>
      <c r="M1797" s="243"/>
      <c r="N1797" s="290"/>
      <c r="O1797" s="292"/>
      <c r="P1797" s="170"/>
      <c r="Q1797" s="292"/>
      <c r="S1797" s="246"/>
      <c r="T1797" s="246"/>
      <c r="U1797" s="246"/>
      <c r="V1797" s="234"/>
      <c r="W1797" s="246"/>
      <c r="X1797" s="234"/>
      <c r="Y1797" s="246"/>
      <c r="Z1797" s="234"/>
      <c r="AA1797" s="246"/>
      <c r="AB1797" s="234"/>
      <c r="AC1797" s="246"/>
      <c r="AD1797" s="234"/>
      <c r="AE1797" s="246"/>
      <c r="AF1797" s="234"/>
      <c r="AG1797" s="246"/>
      <c r="AH1797" s="234"/>
      <c r="AI1797" s="246"/>
      <c r="AJ1797" s="246"/>
      <c r="AK1797" s="246"/>
      <c r="AL1797" s="246"/>
      <c r="AM1797" s="246"/>
      <c r="AN1797" s="246"/>
      <c r="AO1797" s="246"/>
      <c r="AP1797" s="246"/>
      <c r="AQ1797" s="246"/>
      <c r="AR1797" s="246"/>
      <c r="AS1797" s="246"/>
      <c r="AT1797" s="247"/>
      <c r="AU1797" s="247"/>
      <c r="AV1797" s="247"/>
      <c r="AW1797" s="247"/>
      <c r="AX1797" s="247"/>
      <c r="AY1797" s="247"/>
      <c r="AZ1797" s="247"/>
      <c r="BA1797" s="247"/>
      <c r="BB1797" s="247"/>
    </row>
    <row r="1798" spans="3:54" s="238" customFormat="1">
      <c r="C1798" s="239"/>
      <c r="D1798" s="240"/>
      <c r="E1798" s="239"/>
      <c r="F1798" s="241"/>
      <c r="G1798" s="239"/>
      <c r="H1798" s="290"/>
      <c r="I1798" s="239"/>
      <c r="J1798" s="290"/>
      <c r="K1798" s="243"/>
      <c r="L1798" s="290"/>
      <c r="M1798" s="243"/>
      <c r="N1798" s="290"/>
      <c r="O1798" s="292"/>
      <c r="P1798" s="170"/>
      <c r="Q1798" s="292"/>
      <c r="S1798" s="246"/>
      <c r="T1798" s="246"/>
      <c r="U1798" s="246"/>
      <c r="V1798" s="234"/>
      <c r="W1798" s="246"/>
      <c r="X1798" s="234"/>
      <c r="Y1798" s="246"/>
      <c r="Z1798" s="234"/>
      <c r="AA1798" s="246"/>
      <c r="AB1798" s="234"/>
      <c r="AC1798" s="246"/>
      <c r="AD1798" s="234"/>
      <c r="AE1798" s="246"/>
      <c r="AF1798" s="234"/>
      <c r="AG1798" s="246"/>
      <c r="AH1798" s="234"/>
      <c r="AI1798" s="246"/>
      <c r="AJ1798" s="246"/>
      <c r="AK1798" s="246"/>
      <c r="AL1798" s="246"/>
      <c r="AM1798" s="246"/>
      <c r="AN1798" s="246"/>
      <c r="AO1798" s="246"/>
      <c r="AP1798" s="246"/>
      <c r="AQ1798" s="246"/>
      <c r="AR1798" s="246"/>
      <c r="AS1798" s="246"/>
      <c r="AT1798" s="247"/>
      <c r="AU1798" s="247"/>
      <c r="AV1798" s="247"/>
      <c r="AW1798" s="247"/>
      <c r="AX1798" s="247"/>
      <c r="AY1798" s="247"/>
      <c r="AZ1798" s="247"/>
      <c r="BA1798" s="247"/>
      <c r="BB1798" s="247"/>
    </row>
    <row r="1799" spans="3:54" s="238" customFormat="1">
      <c r="C1799" s="239"/>
      <c r="D1799" s="240"/>
      <c r="E1799" s="239"/>
      <c r="F1799" s="241"/>
      <c r="G1799" s="239"/>
      <c r="H1799" s="290"/>
      <c r="I1799" s="239"/>
      <c r="J1799" s="290"/>
      <c r="K1799" s="243"/>
      <c r="L1799" s="290"/>
      <c r="M1799" s="243"/>
      <c r="N1799" s="290"/>
      <c r="O1799" s="292"/>
      <c r="P1799" s="170"/>
      <c r="Q1799" s="292"/>
      <c r="S1799" s="246"/>
      <c r="T1799" s="246"/>
      <c r="U1799" s="246"/>
      <c r="V1799" s="234"/>
      <c r="W1799" s="246"/>
      <c r="X1799" s="234"/>
      <c r="Y1799" s="246"/>
      <c r="Z1799" s="234"/>
      <c r="AA1799" s="246"/>
      <c r="AB1799" s="234"/>
      <c r="AC1799" s="246"/>
      <c r="AD1799" s="234"/>
      <c r="AE1799" s="246"/>
      <c r="AF1799" s="234"/>
      <c r="AG1799" s="246"/>
      <c r="AH1799" s="234"/>
      <c r="AI1799" s="246"/>
      <c r="AJ1799" s="246"/>
      <c r="AK1799" s="246"/>
      <c r="AL1799" s="246"/>
      <c r="AM1799" s="246"/>
      <c r="AN1799" s="246"/>
      <c r="AO1799" s="246"/>
      <c r="AP1799" s="246"/>
      <c r="AQ1799" s="246"/>
      <c r="AR1799" s="246"/>
      <c r="AS1799" s="246"/>
      <c r="AT1799" s="247"/>
      <c r="AU1799" s="247"/>
      <c r="AV1799" s="247"/>
      <c r="AW1799" s="247"/>
      <c r="AX1799" s="247"/>
      <c r="AY1799" s="247"/>
      <c r="AZ1799" s="247"/>
      <c r="BA1799" s="247"/>
      <c r="BB1799" s="247"/>
    </row>
    <row r="1800" spans="3:54" s="238" customFormat="1">
      <c r="C1800" s="239"/>
      <c r="D1800" s="240"/>
      <c r="E1800" s="239"/>
      <c r="F1800" s="241"/>
      <c r="G1800" s="239"/>
      <c r="H1800" s="290"/>
      <c r="I1800" s="239"/>
      <c r="J1800" s="290"/>
      <c r="K1800" s="243"/>
      <c r="L1800" s="290"/>
      <c r="M1800" s="243"/>
      <c r="N1800" s="290"/>
      <c r="O1800" s="292"/>
      <c r="P1800" s="170"/>
      <c r="Q1800" s="292"/>
      <c r="S1800" s="246"/>
      <c r="T1800" s="246"/>
      <c r="U1800" s="246"/>
      <c r="V1800" s="234"/>
      <c r="W1800" s="246"/>
      <c r="X1800" s="234"/>
      <c r="Y1800" s="246"/>
      <c r="Z1800" s="234"/>
      <c r="AA1800" s="246"/>
      <c r="AB1800" s="234"/>
      <c r="AC1800" s="246"/>
      <c r="AD1800" s="234"/>
      <c r="AE1800" s="246"/>
      <c r="AF1800" s="234"/>
      <c r="AG1800" s="246"/>
      <c r="AH1800" s="234"/>
      <c r="AI1800" s="246"/>
      <c r="AJ1800" s="246"/>
      <c r="AK1800" s="246"/>
      <c r="AL1800" s="246"/>
      <c r="AM1800" s="246"/>
      <c r="AN1800" s="246"/>
      <c r="AO1800" s="246"/>
      <c r="AP1800" s="246"/>
      <c r="AQ1800" s="246"/>
      <c r="AR1800" s="246"/>
      <c r="AS1800" s="246"/>
      <c r="AT1800" s="247"/>
      <c r="AU1800" s="247"/>
      <c r="AV1800" s="247"/>
      <c r="AW1800" s="247"/>
      <c r="AX1800" s="247"/>
      <c r="AY1800" s="247"/>
      <c r="AZ1800" s="247"/>
      <c r="BA1800" s="247"/>
      <c r="BB1800" s="247"/>
    </row>
    <row r="1801" spans="3:54" s="238" customFormat="1">
      <c r="C1801" s="239"/>
      <c r="D1801" s="240"/>
      <c r="E1801" s="239"/>
      <c r="F1801" s="241"/>
      <c r="G1801" s="239"/>
      <c r="H1801" s="290"/>
      <c r="I1801" s="239"/>
      <c r="J1801" s="290"/>
      <c r="K1801" s="243"/>
      <c r="L1801" s="290"/>
      <c r="M1801" s="243"/>
      <c r="N1801" s="290"/>
      <c r="O1801" s="292"/>
      <c r="P1801" s="170"/>
      <c r="Q1801" s="292"/>
      <c r="S1801" s="246"/>
      <c r="T1801" s="246"/>
      <c r="U1801" s="246"/>
      <c r="V1801" s="234"/>
      <c r="W1801" s="246"/>
      <c r="X1801" s="234"/>
      <c r="Y1801" s="246"/>
      <c r="Z1801" s="234"/>
      <c r="AA1801" s="246"/>
      <c r="AB1801" s="234"/>
      <c r="AC1801" s="246"/>
      <c r="AD1801" s="234"/>
      <c r="AE1801" s="246"/>
      <c r="AF1801" s="234"/>
      <c r="AG1801" s="246"/>
      <c r="AH1801" s="234"/>
      <c r="AI1801" s="246"/>
      <c r="AJ1801" s="246"/>
      <c r="AK1801" s="246"/>
      <c r="AL1801" s="246"/>
      <c r="AM1801" s="246"/>
      <c r="AN1801" s="246"/>
      <c r="AO1801" s="246"/>
      <c r="AP1801" s="246"/>
      <c r="AQ1801" s="246"/>
      <c r="AR1801" s="246"/>
      <c r="AS1801" s="246"/>
      <c r="AT1801" s="247"/>
      <c r="AU1801" s="247"/>
      <c r="AV1801" s="247"/>
      <c r="AW1801" s="247"/>
      <c r="AX1801" s="247"/>
      <c r="AY1801" s="247"/>
      <c r="AZ1801" s="247"/>
      <c r="BA1801" s="247"/>
      <c r="BB1801" s="247"/>
    </row>
    <row r="1802" spans="3:54" s="238" customFormat="1">
      <c r="C1802" s="239"/>
      <c r="D1802" s="240"/>
      <c r="E1802" s="239"/>
      <c r="F1802" s="241"/>
      <c r="G1802" s="239"/>
      <c r="H1802" s="290"/>
      <c r="I1802" s="239"/>
      <c r="J1802" s="290"/>
      <c r="K1802" s="243"/>
      <c r="L1802" s="290"/>
      <c r="M1802" s="243"/>
      <c r="N1802" s="290"/>
      <c r="O1802" s="292"/>
      <c r="P1802" s="170"/>
      <c r="Q1802" s="292"/>
      <c r="S1802" s="246"/>
      <c r="T1802" s="246"/>
      <c r="U1802" s="246"/>
      <c r="V1802" s="234"/>
      <c r="W1802" s="246"/>
      <c r="X1802" s="234"/>
      <c r="Y1802" s="246"/>
      <c r="Z1802" s="234"/>
      <c r="AA1802" s="246"/>
      <c r="AB1802" s="234"/>
      <c r="AC1802" s="246"/>
      <c r="AD1802" s="234"/>
      <c r="AE1802" s="246"/>
      <c r="AF1802" s="234"/>
      <c r="AG1802" s="246"/>
      <c r="AH1802" s="234"/>
      <c r="AI1802" s="246"/>
      <c r="AJ1802" s="246"/>
      <c r="AK1802" s="246"/>
      <c r="AL1802" s="246"/>
      <c r="AM1802" s="246"/>
      <c r="AN1802" s="246"/>
      <c r="AO1802" s="246"/>
      <c r="AP1802" s="246"/>
      <c r="AQ1802" s="246"/>
      <c r="AR1802" s="246"/>
      <c r="AS1802" s="246"/>
      <c r="AT1802" s="247"/>
      <c r="AU1802" s="247"/>
      <c r="AV1802" s="247"/>
      <c r="AW1802" s="247"/>
      <c r="AX1802" s="247"/>
      <c r="AY1802" s="247"/>
      <c r="AZ1802" s="247"/>
      <c r="BA1802" s="247"/>
      <c r="BB1802" s="247"/>
    </row>
    <row r="1803" spans="3:54" s="238" customFormat="1">
      <c r="C1803" s="239"/>
      <c r="D1803" s="240"/>
      <c r="E1803" s="239"/>
      <c r="F1803" s="241"/>
      <c r="G1803" s="239"/>
      <c r="H1803" s="290"/>
      <c r="I1803" s="239"/>
      <c r="J1803" s="290"/>
      <c r="K1803" s="243"/>
      <c r="L1803" s="290"/>
      <c r="M1803" s="243"/>
      <c r="N1803" s="290"/>
      <c r="O1803" s="292"/>
      <c r="P1803" s="170"/>
      <c r="Q1803" s="292"/>
      <c r="S1803" s="246"/>
      <c r="T1803" s="246"/>
      <c r="U1803" s="246"/>
      <c r="V1803" s="234"/>
      <c r="W1803" s="246"/>
      <c r="X1803" s="234"/>
      <c r="Y1803" s="246"/>
      <c r="Z1803" s="234"/>
      <c r="AA1803" s="246"/>
      <c r="AB1803" s="234"/>
      <c r="AC1803" s="246"/>
      <c r="AD1803" s="234"/>
      <c r="AE1803" s="246"/>
      <c r="AF1803" s="234"/>
      <c r="AG1803" s="246"/>
      <c r="AH1803" s="234"/>
      <c r="AI1803" s="246"/>
      <c r="AJ1803" s="246"/>
      <c r="AK1803" s="246"/>
      <c r="AL1803" s="246"/>
      <c r="AM1803" s="246"/>
      <c r="AN1803" s="246"/>
      <c r="AO1803" s="246"/>
      <c r="AP1803" s="246"/>
      <c r="AQ1803" s="246"/>
      <c r="AR1803" s="246"/>
      <c r="AS1803" s="246"/>
      <c r="AT1803" s="247"/>
      <c r="AU1803" s="247"/>
      <c r="AV1803" s="247"/>
      <c r="AW1803" s="247"/>
      <c r="AX1803" s="247"/>
      <c r="AY1803" s="247"/>
      <c r="AZ1803" s="247"/>
      <c r="BA1803" s="247"/>
      <c r="BB1803" s="247"/>
    </row>
    <row r="1804" spans="3:54" s="238" customFormat="1">
      <c r="C1804" s="239"/>
      <c r="D1804" s="240"/>
      <c r="E1804" s="239"/>
      <c r="F1804" s="241"/>
      <c r="G1804" s="239"/>
      <c r="H1804" s="290"/>
      <c r="I1804" s="239"/>
      <c r="J1804" s="290"/>
      <c r="K1804" s="243"/>
      <c r="L1804" s="290"/>
      <c r="M1804" s="243"/>
      <c r="N1804" s="290"/>
      <c r="O1804" s="292"/>
      <c r="P1804" s="170"/>
      <c r="Q1804" s="292"/>
      <c r="S1804" s="246"/>
      <c r="T1804" s="246"/>
      <c r="U1804" s="246"/>
      <c r="V1804" s="234"/>
      <c r="W1804" s="246"/>
      <c r="X1804" s="234"/>
      <c r="Y1804" s="246"/>
      <c r="Z1804" s="234"/>
      <c r="AA1804" s="246"/>
      <c r="AB1804" s="234"/>
      <c r="AC1804" s="246"/>
      <c r="AD1804" s="234"/>
      <c r="AE1804" s="246"/>
      <c r="AF1804" s="234"/>
      <c r="AG1804" s="246"/>
      <c r="AH1804" s="234"/>
      <c r="AI1804" s="246"/>
      <c r="AJ1804" s="246"/>
      <c r="AK1804" s="246"/>
      <c r="AL1804" s="246"/>
      <c r="AM1804" s="246"/>
      <c r="AN1804" s="246"/>
      <c r="AO1804" s="246"/>
      <c r="AP1804" s="246"/>
      <c r="AQ1804" s="246"/>
      <c r="AR1804" s="246"/>
      <c r="AS1804" s="246"/>
      <c r="AT1804" s="247"/>
      <c r="AU1804" s="247"/>
      <c r="AV1804" s="247"/>
      <c r="AW1804" s="247"/>
      <c r="AX1804" s="247"/>
      <c r="AY1804" s="247"/>
      <c r="AZ1804" s="247"/>
      <c r="BA1804" s="247"/>
      <c r="BB1804" s="247"/>
    </row>
    <row r="1805" spans="3:54" s="238" customFormat="1">
      <c r="C1805" s="239"/>
      <c r="D1805" s="240"/>
      <c r="E1805" s="239"/>
      <c r="F1805" s="241"/>
      <c r="G1805" s="239"/>
      <c r="H1805" s="290"/>
      <c r="I1805" s="239"/>
      <c r="J1805" s="290"/>
      <c r="K1805" s="243"/>
      <c r="L1805" s="290"/>
      <c r="M1805" s="243"/>
      <c r="N1805" s="290"/>
      <c r="O1805" s="292"/>
      <c r="P1805" s="170"/>
      <c r="Q1805" s="292"/>
      <c r="S1805" s="246"/>
      <c r="T1805" s="246"/>
      <c r="U1805" s="246"/>
      <c r="V1805" s="234"/>
      <c r="W1805" s="246"/>
      <c r="X1805" s="234"/>
      <c r="Y1805" s="246"/>
      <c r="Z1805" s="234"/>
      <c r="AA1805" s="246"/>
      <c r="AB1805" s="234"/>
      <c r="AC1805" s="246"/>
      <c r="AD1805" s="234"/>
      <c r="AE1805" s="246"/>
      <c r="AF1805" s="234"/>
      <c r="AG1805" s="246"/>
      <c r="AH1805" s="234"/>
      <c r="AI1805" s="246"/>
      <c r="AJ1805" s="246"/>
      <c r="AK1805" s="246"/>
      <c r="AL1805" s="246"/>
      <c r="AM1805" s="246"/>
      <c r="AN1805" s="246"/>
      <c r="AO1805" s="246"/>
      <c r="AP1805" s="246"/>
      <c r="AQ1805" s="246"/>
      <c r="AR1805" s="246"/>
      <c r="AS1805" s="246"/>
      <c r="AT1805" s="247"/>
      <c r="AU1805" s="247"/>
      <c r="AV1805" s="247"/>
      <c r="AW1805" s="247"/>
      <c r="AX1805" s="247"/>
      <c r="AY1805" s="247"/>
      <c r="AZ1805" s="247"/>
      <c r="BA1805" s="247"/>
      <c r="BB1805" s="247"/>
    </row>
    <row r="1806" spans="3:54" s="238" customFormat="1">
      <c r="C1806" s="239"/>
      <c r="D1806" s="240"/>
      <c r="E1806" s="239"/>
      <c r="F1806" s="241"/>
      <c r="G1806" s="239"/>
      <c r="H1806" s="290"/>
      <c r="I1806" s="239"/>
      <c r="J1806" s="290"/>
      <c r="K1806" s="243"/>
      <c r="L1806" s="290"/>
      <c r="M1806" s="243"/>
      <c r="N1806" s="290"/>
      <c r="O1806" s="292"/>
      <c r="P1806" s="170"/>
      <c r="Q1806" s="292"/>
      <c r="S1806" s="246"/>
      <c r="T1806" s="246"/>
      <c r="U1806" s="246"/>
      <c r="V1806" s="234"/>
      <c r="W1806" s="246"/>
      <c r="X1806" s="234"/>
      <c r="Y1806" s="246"/>
      <c r="Z1806" s="234"/>
      <c r="AA1806" s="246"/>
      <c r="AB1806" s="234"/>
      <c r="AC1806" s="246"/>
      <c r="AD1806" s="234"/>
      <c r="AE1806" s="246"/>
      <c r="AF1806" s="234"/>
      <c r="AG1806" s="246"/>
      <c r="AH1806" s="234"/>
      <c r="AI1806" s="246"/>
      <c r="AJ1806" s="246"/>
      <c r="AK1806" s="246"/>
      <c r="AL1806" s="246"/>
      <c r="AM1806" s="246"/>
      <c r="AN1806" s="246"/>
      <c r="AO1806" s="246"/>
      <c r="AP1806" s="246"/>
      <c r="AQ1806" s="246"/>
      <c r="AR1806" s="246"/>
      <c r="AS1806" s="246"/>
      <c r="AT1806" s="247"/>
      <c r="AU1806" s="247"/>
      <c r="AV1806" s="247"/>
      <c r="AW1806" s="247"/>
      <c r="AX1806" s="247"/>
      <c r="AY1806" s="247"/>
      <c r="AZ1806" s="247"/>
      <c r="BA1806" s="247"/>
      <c r="BB1806" s="247"/>
    </row>
    <row r="1807" spans="3:54" s="238" customFormat="1">
      <c r="C1807" s="239"/>
      <c r="D1807" s="240"/>
      <c r="E1807" s="239"/>
      <c r="F1807" s="241"/>
      <c r="G1807" s="239"/>
      <c r="H1807" s="290"/>
      <c r="I1807" s="239"/>
      <c r="J1807" s="290"/>
      <c r="K1807" s="243"/>
      <c r="L1807" s="290"/>
      <c r="M1807" s="243"/>
      <c r="N1807" s="290"/>
      <c r="O1807" s="292"/>
      <c r="P1807" s="170"/>
      <c r="Q1807" s="292"/>
      <c r="S1807" s="246"/>
      <c r="T1807" s="246"/>
      <c r="U1807" s="246"/>
      <c r="V1807" s="234"/>
      <c r="W1807" s="246"/>
      <c r="X1807" s="234"/>
      <c r="Y1807" s="246"/>
      <c r="Z1807" s="234"/>
      <c r="AA1807" s="246"/>
      <c r="AB1807" s="234"/>
      <c r="AC1807" s="246"/>
      <c r="AD1807" s="234"/>
      <c r="AE1807" s="246"/>
      <c r="AF1807" s="234"/>
      <c r="AG1807" s="246"/>
      <c r="AH1807" s="234"/>
      <c r="AI1807" s="246"/>
      <c r="AJ1807" s="246"/>
      <c r="AK1807" s="246"/>
      <c r="AL1807" s="246"/>
      <c r="AM1807" s="246"/>
      <c r="AN1807" s="246"/>
      <c r="AO1807" s="246"/>
      <c r="AP1807" s="246"/>
      <c r="AQ1807" s="246"/>
      <c r="AR1807" s="246"/>
      <c r="AS1807" s="246"/>
      <c r="AT1807" s="247"/>
      <c r="AU1807" s="247"/>
      <c r="AV1807" s="247"/>
      <c r="AW1807" s="247"/>
      <c r="AX1807" s="247"/>
      <c r="AY1807" s="247"/>
      <c r="AZ1807" s="247"/>
      <c r="BA1807" s="247"/>
      <c r="BB1807" s="247"/>
    </row>
    <row r="1808" spans="3:54" s="238" customFormat="1">
      <c r="C1808" s="239"/>
      <c r="D1808" s="240"/>
      <c r="E1808" s="239"/>
      <c r="F1808" s="241"/>
      <c r="G1808" s="239"/>
      <c r="H1808" s="290"/>
      <c r="I1808" s="239"/>
      <c r="J1808" s="290"/>
      <c r="K1808" s="243"/>
      <c r="L1808" s="290"/>
      <c r="M1808" s="243"/>
      <c r="N1808" s="290"/>
      <c r="O1808" s="292"/>
      <c r="P1808" s="170"/>
      <c r="Q1808" s="292"/>
      <c r="S1808" s="246"/>
      <c r="T1808" s="246"/>
      <c r="U1808" s="246"/>
      <c r="V1808" s="234"/>
      <c r="W1808" s="246"/>
      <c r="X1808" s="234"/>
      <c r="Y1808" s="246"/>
      <c r="Z1808" s="234"/>
      <c r="AA1808" s="246"/>
      <c r="AB1808" s="234"/>
      <c r="AC1808" s="246"/>
      <c r="AD1808" s="234"/>
      <c r="AE1808" s="246"/>
      <c r="AF1808" s="234"/>
      <c r="AG1808" s="246"/>
      <c r="AH1808" s="234"/>
      <c r="AI1808" s="246"/>
      <c r="AJ1808" s="246"/>
      <c r="AK1808" s="246"/>
      <c r="AL1808" s="246"/>
      <c r="AM1808" s="246"/>
      <c r="AN1808" s="246"/>
      <c r="AO1808" s="246"/>
      <c r="AP1808" s="246"/>
      <c r="AQ1808" s="246"/>
      <c r="AR1808" s="246"/>
      <c r="AS1808" s="246"/>
      <c r="AT1808" s="247"/>
      <c r="AU1808" s="247"/>
      <c r="AV1808" s="247"/>
      <c r="AW1808" s="247"/>
      <c r="AX1808" s="247"/>
      <c r="AY1808" s="247"/>
      <c r="AZ1808" s="247"/>
      <c r="BA1808" s="247"/>
      <c r="BB1808" s="247"/>
    </row>
    <row r="1809" spans="3:54" s="238" customFormat="1">
      <c r="C1809" s="239"/>
      <c r="D1809" s="240"/>
      <c r="E1809" s="239"/>
      <c r="F1809" s="241"/>
      <c r="G1809" s="239"/>
      <c r="H1809" s="290"/>
      <c r="I1809" s="239"/>
      <c r="J1809" s="290"/>
      <c r="K1809" s="243"/>
      <c r="L1809" s="290"/>
      <c r="M1809" s="243"/>
      <c r="N1809" s="290"/>
      <c r="O1809" s="292"/>
      <c r="P1809" s="170"/>
      <c r="Q1809" s="292"/>
      <c r="S1809" s="246"/>
      <c r="T1809" s="246"/>
      <c r="U1809" s="246"/>
      <c r="V1809" s="234"/>
      <c r="W1809" s="246"/>
      <c r="X1809" s="234"/>
      <c r="Y1809" s="246"/>
      <c r="Z1809" s="234"/>
      <c r="AA1809" s="246"/>
      <c r="AB1809" s="234"/>
      <c r="AC1809" s="246"/>
      <c r="AD1809" s="234"/>
      <c r="AE1809" s="246"/>
      <c r="AF1809" s="234"/>
      <c r="AG1809" s="246"/>
      <c r="AH1809" s="234"/>
      <c r="AI1809" s="246"/>
      <c r="AJ1809" s="246"/>
      <c r="AK1809" s="246"/>
      <c r="AL1809" s="246"/>
      <c r="AM1809" s="246"/>
      <c r="AN1809" s="246"/>
      <c r="AO1809" s="246"/>
      <c r="AP1809" s="246"/>
      <c r="AQ1809" s="246"/>
      <c r="AR1809" s="246"/>
      <c r="AS1809" s="246"/>
      <c r="AT1809" s="247"/>
      <c r="AU1809" s="247"/>
      <c r="AV1809" s="247"/>
      <c r="AW1809" s="247"/>
      <c r="AX1809" s="247"/>
      <c r="AY1809" s="247"/>
      <c r="AZ1809" s="247"/>
      <c r="BA1809" s="247"/>
      <c r="BB1809" s="247"/>
    </row>
    <row r="1810" spans="3:54" s="238" customFormat="1">
      <c r="C1810" s="239"/>
      <c r="D1810" s="240"/>
      <c r="E1810" s="239"/>
      <c r="F1810" s="241"/>
      <c r="G1810" s="239"/>
      <c r="H1810" s="290"/>
      <c r="I1810" s="239"/>
      <c r="J1810" s="290"/>
      <c r="K1810" s="243"/>
      <c r="L1810" s="290"/>
      <c r="M1810" s="243"/>
      <c r="N1810" s="290"/>
      <c r="O1810" s="292"/>
      <c r="P1810" s="170"/>
      <c r="Q1810" s="292"/>
      <c r="S1810" s="246"/>
      <c r="T1810" s="246"/>
      <c r="U1810" s="246"/>
      <c r="V1810" s="234"/>
      <c r="W1810" s="246"/>
      <c r="X1810" s="234"/>
      <c r="Y1810" s="246"/>
      <c r="Z1810" s="234"/>
      <c r="AA1810" s="246"/>
      <c r="AB1810" s="234"/>
      <c r="AC1810" s="246"/>
      <c r="AD1810" s="234"/>
      <c r="AE1810" s="246"/>
      <c r="AF1810" s="234"/>
      <c r="AG1810" s="246"/>
      <c r="AH1810" s="234"/>
      <c r="AI1810" s="246"/>
      <c r="AJ1810" s="246"/>
      <c r="AK1810" s="246"/>
      <c r="AL1810" s="246"/>
      <c r="AM1810" s="246"/>
      <c r="AN1810" s="246"/>
      <c r="AO1810" s="246"/>
      <c r="AP1810" s="246"/>
      <c r="AQ1810" s="246"/>
      <c r="AR1810" s="246"/>
      <c r="AS1810" s="246"/>
      <c r="AT1810" s="247"/>
      <c r="AU1810" s="247"/>
      <c r="AV1810" s="247"/>
      <c r="AW1810" s="247"/>
      <c r="AX1810" s="247"/>
      <c r="AY1810" s="247"/>
      <c r="AZ1810" s="247"/>
      <c r="BA1810" s="247"/>
      <c r="BB1810" s="247"/>
    </row>
    <row r="1811" spans="3:54" s="238" customFormat="1">
      <c r="C1811" s="239"/>
      <c r="D1811" s="240"/>
      <c r="E1811" s="239"/>
      <c r="F1811" s="241"/>
      <c r="G1811" s="239"/>
      <c r="H1811" s="290"/>
      <c r="I1811" s="239"/>
      <c r="J1811" s="290"/>
      <c r="K1811" s="243"/>
      <c r="L1811" s="290"/>
      <c r="M1811" s="243"/>
      <c r="N1811" s="290"/>
      <c r="O1811" s="292"/>
      <c r="P1811" s="170"/>
      <c r="Q1811" s="292"/>
      <c r="S1811" s="246"/>
      <c r="T1811" s="246"/>
      <c r="U1811" s="246"/>
      <c r="V1811" s="234"/>
      <c r="W1811" s="246"/>
      <c r="X1811" s="234"/>
      <c r="Y1811" s="246"/>
      <c r="Z1811" s="234"/>
      <c r="AA1811" s="246"/>
      <c r="AB1811" s="234"/>
      <c r="AC1811" s="246"/>
      <c r="AD1811" s="234"/>
      <c r="AE1811" s="246"/>
      <c r="AF1811" s="234"/>
      <c r="AG1811" s="246"/>
      <c r="AH1811" s="234"/>
      <c r="AI1811" s="246"/>
      <c r="AJ1811" s="246"/>
      <c r="AK1811" s="246"/>
      <c r="AL1811" s="246"/>
      <c r="AM1811" s="246"/>
      <c r="AN1811" s="246"/>
      <c r="AO1811" s="246"/>
      <c r="AP1811" s="246"/>
      <c r="AQ1811" s="246"/>
      <c r="AR1811" s="246"/>
      <c r="AS1811" s="246"/>
      <c r="AT1811" s="247"/>
      <c r="AU1811" s="247"/>
      <c r="AV1811" s="247"/>
      <c r="AW1811" s="247"/>
      <c r="AX1811" s="247"/>
      <c r="AY1811" s="247"/>
      <c r="AZ1811" s="247"/>
      <c r="BA1811" s="247"/>
      <c r="BB1811" s="247"/>
    </row>
    <row r="1812" spans="3:54" s="238" customFormat="1">
      <c r="C1812" s="239"/>
      <c r="D1812" s="240"/>
      <c r="E1812" s="239"/>
      <c r="F1812" s="241"/>
      <c r="G1812" s="239"/>
      <c r="H1812" s="290"/>
      <c r="I1812" s="239"/>
      <c r="J1812" s="290"/>
      <c r="K1812" s="243"/>
      <c r="L1812" s="290"/>
      <c r="M1812" s="243"/>
      <c r="N1812" s="290"/>
      <c r="O1812" s="292"/>
      <c r="P1812" s="170"/>
      <c r="Q1812" s="292"/>
      <c r="S1812" s="246"/>
      <c r="T1812" s="246"/>
      <c r="U1812" s="246"/>
      <c r="V1812" s="234"/>
      <c r="W1812" s="246"/>
      <c r="X1812" s="234"/>
      <c r="Y1812" s="246"/>
      <c r="Z1812" s="234"/>
      <c r="AA1812" s="246"/>
      <c r="AB1812" s="234"/>
      <c r="AC1812" s="246"/>
      <c r="AD1812" s="234"/>
      <c r="AE1812" s="246"/>
      <c r="AF1812" s="234"/>
      <c r="AG1812" s="246"/>
      <c r="AH1812" s="234"/>
      <c r="AI1812" s="246"/>
      <c r="AJ1812" s="246"/>
      <c r="AK1812" s="246"/>
      <c r="AL1812" s="246"/>
      <c r="AM1812" s="246"/>
      <c r="AN1812" s="246"/>
      <c r="AO1812" s="246"/>
      <c r="AP1812" s="246"/>
      <c r="AQ1812" s="246"/>
      <c r="AR1812" s="246"/>
      <c r="AS1812" s="246"/>
      <c r="AT1812" s="247"/>
      <c r="AU1812" s="247"/>
      <c r="AV1812" s="247"/>
      <c r="AW1812" s="247"/>
      <c r="AX1812" s="247"/>
      <c r="AY1812" s="247"/>
      <c r="AZ1812" s="247"/>
      <c r="BA1812" s="247"/>
      <c r="BB1812" s="247"/>
    </row>
    <row r="1813" spans="3:54" s="238" customFormat="1">
      <c r="C1813" s="239"/>
      <c r="D1813" s="240"/>
      <c r="E1813" s="239"/>
      <c r="F1813" s="241"/>
      <c r="G1813" s="239"/>
      <c r="H1813" s="290"/>
      <c r="I1813" s="239"/>
      <c r="J1813" s="290"/>
      <c r="K1813" s="243"/>
      <c r="L1813" s="290"/>
      <c r="M1813" s="243"/>
      <c r="N1813" s="290"/>
      <c r="O1813" s="292"/>
      <c r="P1813" s="170"/>
      <c r="Q1813" s="292"/>
      <c r="S1813" s="246"/>
      <c r="T1813" s="246"/>
      <c r="U1813" s="246"/>
      <c r="V1813" s="234"/>
      <c r="W1813" s="246"/>
      <c r="X1813" s="234"/>
      <c r="Y1813" s="246"/>
      <c r="Z1813" s="234"/>
      <c r="AA1813" s="246"/>
      <c r="AB1813" s="234"/>
      <c r="AC1813" s="246"/>
      <c r="AD1813" s="234"/>
      <c r="AE1813" s="246"/>
      <c r="AF1813" s="234"/>
      <c r="AG1813" s="246"/>
      <c r="AH1813" s="234"/>
      <c r="AI1813" s="246"/>
      <c r="AJ1813" s="246"/>
      <c r="AK1813" s="246"/>
      <c r="AL1813" s="246"/>
      <c r="AM1813" s="246"/>
      <c r="AN1813" s="246"/>
      <c r="AO1813" s="246"/>
      <c r="AP1813" s="246"/>
      <c r="AQ1813" s="246"/>
      <c r="AR1813" s="246"/>
      <c r="AS1813" s="246"/>
      <c r="AT1813" s="247"/>
      <c r="AU1813" s="247"/>
      <c r="AV1813" s="247"/>
      <c r="AW1813" s="247"/>
      <c r="AX1813" s="247"/>
      <c r="AY1813" s="247"/>
      <c r="AZ1813" s="247"/>
      <c r="BA1813" s="247"/>
      <c r="BB1813" s="247"/>
    </row>
    <row r="1814" spans="3:54" s="238" customFormat="1">
      <c r="C1814" s="239"/>
      <c r="D1814" s="240"/>
      <c r="E1814" s="239"/>
      <c r="F1814" s="241"/>
      <c r="G1814" s="239"/>
      <c r="H1814" s="290"/>
      <c r="I1814" s="239"/>
      <c r="J1814" s="290"/>
      <c r="K1814" s="243"/>
      <c r="L1814" s="290"/>
      <c r="M1814" s="243"/>
      <c r="N1814" s="290"/>
      <c r="O1814" s="292"/>
      <c r="P1814" s="170"/>
      <c r="Q1814" s="292"/>
      <c r="S1814" s="246"/>
      <c r="T1814" s="246"/>
      <c r="U1814" s="246"/>
      <c r="V1814" s="234"/>
      <c r="W1814" s="246"/>
      <c r="X1814" s="234"/>
      <c r="Y1814" s="246"/>
      <c r="Z1814" s="234"/>
      <c r="AA1814" s="246"/>
      <c r="AB1814" s="234"/>
      <c r="AC1814" s="246"/>
      <c r="AD1814" s="234"/>
      <c r="AE1814" s="246"/>
      <c r="AF1814" s="234"/>
      <c r="AG1814" s="246"/>
      <c r="AH1814" s="234"/>
      <c r="AI1814" s="246"/>
      <c r="AJ1814" s="246"/>
      <c r="AK1814" s="246"/>
      <c r="AL1814" s="246"/>
      <c r="AM1814" s="246"/>
      <c r="AN1814" s="246"/>
      <c r="AO1814" s="246"/>
      <c r="AP1814" s="246"/>
      <c r="AQ1814" s="246"/>
      <c r="AR1814" s="246"/>
      <c r="AS1814" s="246"/>
      <c r="AT1814" s="247"/>
      <c r="AU1814" s="247"/>
      <c r="AV1814" s="247"/>
      <c r="AW1814" s="247"/>
      <c r="AX1814" s="247"/>
      <c r="AY1814" s="247"/>
      <c r="AZ1814" s="247"/>
      <c r="BA1814" s="247"/>
      <c r="BB1814" s="247"/>
    </row>
    <row r="1815" spans="3:54" s="238" customFormat="1">
      <c r="C1815" s="239"/>
      <c r="D1815" s="240"/>
      <c r="E1815" s="239"/>
      <c r="F1815" s="241"/>
      <c r="G1815" s="239"/>
      <c r="H1815" s="290"/>
      <c r="I1815" s="239"/>
      <c r="J1815" s="290"/>
      <c r="K1815" s="243"/>
      <c r="L1815" s="290"/>
      <c r="M1815" s="243"/>
      <c r="N1815" s="290"/>
      <c r="O1815" s="292"/>
      <c r="P1815" s="170"/>
      <c r="Q1815" s="292"/>
      <c r="S1815" s="246"/>
      <c r="T1815" s="246"/>
      <c r="U1815" s="246"/>
      <c r="V1815" s="234"/>
      <c r="W1815" s="246"/>
      <c r="X1815" s="234"/>
      <c r="Y1815" s="246"/>
      <c r="Z1815" s="234"/>
      <c r="AA1815" s="246"/>
      <c r="AB1815" s="234"/>
      <c r="AC1815" s="246"/>
      <c r="AD1815" s="234"/>
      <c r="AE1815" s="246"/>
      <c r="AF1815" s="234"/>
      <c r="AG1815" s="246"/>
      <c r="AH1815" s="234"/>
      <c r="AI1815" s="246"/>
      <c r="AJ1815" s="246"/>
      <c r="AK1815" s="246"/>
      <c r="AL1815" s="246"/>
      <c r="AM1815" s="246"/>
      <c r="AN1815" s="246"/>
      <c r="AO1815" s="246"/>
      <c r="AP1815" s="246"/>
      <c r="AQ1815" s="246"/>
      <c r="AR1815" s="246"/>
      <c r="AS1815" s="246"/>
      <c r="AT1815" s="247"/>
      <c r="AU1815" s="247"/>
      <c r="AV1815" s="247"/>
      <c r="AW1815" s="247"/>
      <c r="AX1815" s="247"/>
      <c r="AY1815" s="247"/>
      <c r="AZ1815" s="247"/>
      <c r="BA1815" s="247"/>
      <c r="BB1815" s="247"/>
    </row>
    <row r="1816" spans="3:54" s="238" customFormat="1">
      <c r="C1816" s="239"/>
      <c r="D1816" s="240"/>
      <c r="E1816" s="239"/>
      <c r="F1816" s="241"/>
      <c r="G1816" s="239"/>
      <c r="H1816" s="290"/>
      <c r="I1816" s="239"/>
      <c r="J1816" s="290"/>
      <c r="K1816" s="243"/>
      <c r="L1816" s="290"/>
      <c r="M1816" s="243"/>
      <c r="N1816" s="290"/>
      <c r="O1816" s="292"/>
      <c r="P1816" s="170"/>
      <c r="Q1816" s="292"/>
      <c r="S1816" s="246"/>
      <c r="T1816" s="246"/>
      <c r="U1816" s="246"/>
      <c r="V1816" s="234"/>
      <c r="W1816" s="246"/>
      <c r="X1816" s="234"/>
      <c r="Y1816" s="246"/>
      <c r="Z1816" s="234"/>
      <c r="AA1816" s="246"/>
      <c r="AB1816" s="234"/>
      <c r="AC1816" s="246"/>
      <c r="AD1816" s="234"/>
      <c r="AE1816" s="246"/>
      <c r="AF1816" s="234"/>
      <c r="AG1816" s="246"/>
      <c r="AH1816" s="234"/>
      <c r="AI1816" s="246"/>
      <c r="AJ1816" s="246"/>
      <c r="AK1816" s="246"/>
      <c r="AL1816" s="246"/>
      <c r="AM1816" s="246"/>
      <c r="AN1816" s="246"/>
      <c r="AO1816" s="246"/>
      <c r="AP1816" s="246"/>
      <c r="AQ1816" s="246"/>
      <c r="AR1816" s="246"/>
      <c r="AS1816" s="246"/>
      <c r="AT1816" s="247"/>
      <c r="AU1816" s="247"/>
      <c r="AV1816" s="247"/>
      <c r="AW1816" s="247"/>
      <c r="AX1816" s="247"/>
      <c r="AY1816" s="247"/>
      <c r="AZ1816" s="247"/>
      <c r="BA1816" s="247"/>
      <c r="BB1816" s="247"/>
    </row>
    <row r="1817" spans="3:54" s="238" customFormat="1">
      <c r="C1817" s="239"/>
      <c r="D1817" s="240"/>
      <c r="E1817" s="239"/>
      <c r="F1817" s="241"/>
      <c r="G1817" s="239"/>
      <c r="H1817" s="290"/>
      <c r="I1817" s="239"/>
      <c r="J1817" s="290"/>
      <c r="K1817" s="243"/>
      <c r="L1817" s="290"/>
      <c r="M1817" s="243"/>
      <c r="N1817" s="290"/>
      <c r="O1817" s="292"/>
      <c r="P1817" s="170"/>
      <c r="Q1817" s="292"/>
      <c r="S1817" s="246"/>
      <c r="T1817" s="246"/>
      <c r="U1817" s="246"/>
      <c r="V1817" s="234"/>
      <c r="W1817" s="246"/>
      <c r="X1817" s="234"/>
      <c r="Y1817" s="246"/>
      <c r="Z1817" s="234"/>
      <c r="AA1817" s="246"/>
      <c r="AB1817" s="234"/>
      <c r="AC1817" s="246"/>
      <c r="AD1817" s="234"/>
      <c r="AE1817" s="246"/>
      <c r="AF1817" s="234"/>
      <c r="AG1817" s="246"/>
      <c r="AH1817" s="234"/>
      <c r="AI1817" s="246"/>
      <c r="AJ1817" s="246"/>
      <c r="AK1817" s="246"/>
      <c r="AL1817" s="246"/>
      <c r="AM1817" s="246"/>
      <c r="AN1817" s="246"/>
      <c r="AO1817" s="246"/>
      <c r="AP1817" s="246"/>
      <c r="AQ1817" s="246"/>
      <c r="AR1817" s="246"/>
      <c r="AS1817" s="246"/>
      <c r="AT1817" s="247"/>
      <c r="AU1817" s="247"/>
      <c r="AV1817" s="247"/>
      <c r="AW1817" s="247"/>
      <c r="AX1817" s="247"/>
      <c r="AY1817" s="247"/>
      <c r="AZ1817" s="247"/>
      <c r="BA1817" s="247"/>
      <c r="BB1817" s="247"/>
    </row>
    <row r="1818" spans="3:54" s="238" customFormat="1">
      <c r="C1818" s="239"/>
      <c r="D1818" s="240"/>
      <c r="E1818" s="239"/>
      <c r="F1818" s="241"/>
      <c r="G1818" s="239"/>
      <c r="H1818" s="290"/>
      <c r="I1818" s="239"/>
      <c r="J1818" s="290"/>
      <c r="K1818" s="243"/>
      <c r="L1818" s="290"/>
      <c r="M1818" s="243"/>
      <c r="N1818" s="290"/>
      <c r="O1818" s="292"/>
      <c r="P1818" s="170"/>
      <c r="Q1818" s="292"/>
      <c r="S1818" s="246"/>
      <c r="T1818" s="246"/>
      <c r="U1818" s="246"/>
      <c r="V1818" s="234"/>
      <c r="W1818" s="246"/>
      <c r="X1818" s="234"/>
      <c r="Y1818" s="246"/>
      <c r="Z1818" s="234"/>
      <c r="AA1818" s="246"/>
      <c r="AB1818" s="234"/>
      <c r="AC1818" s="246"/>
      <c r="AD1818" s="234"/>
      <c r="AE1818" s="246"/>
      <c r="AF1818" s="234"/>
      <c r="AG1818" s="246"/>
      <c r="AH1818" s="234"/>
      <c r="AI1818" s="246"/>
      <c r="AJ1818" s="246"/>
      <c r="AK1818" s="246"/>
      <c r="AL1818" s="246"/>
      <c r="AM1818" s="246"/>
      <c r="AN1818" s="246"/>
      <c r="AO1818" s="246"/>
      <c r="AP1818" s="246"/>
      <c r="AQ1818" s="246"/>
      <c r="AR1818" s="246"/>
      <c r="AS1818" s="246"/>
      <c r="AT1818" s="247"/>
      <c r="AU1818" s="247"/>
      <c r="AV1818" s="247"/>
      <c r="AW1818" s="247"/>
      <c r="AX1818" s="247"/>
      <c r="AY1818" s="247"/>
      <c r="AZ1818" s="247"/>
      <c r="BA1818" s="247"/>
      <c r="BB1818" s="247"/>
    </row>
    <row r="1819" spans="3:54" s="238" customFormat="1">
      <c r="C1819" s="239"/>
      <c r="D1819" s="240"/>
      <c r="E1819" s="239"/>
      <c r="F1819" s="241"/>
      <c r="G1819" s="239"/>
      <c r="H1819" s="290"/>
      <c r="I1819" s="239"/>
      <c r="J1819" s="290"/>
      <c r="K1819" s="243"/>
      <c r="L1819" s="290"/>
      <c r="M1819" s="243"/>
      <c r="N1819" s="290"/>
      <c r="O1819" s="292"/>
      <c r="P1819" s="170"/>
      <c r="Q1819" s="292"/>
      <c r="S1819" s="246"/>
      <c r="T1819" s="246"/>
      <c r="U1819" s="246"/>
      <c r="V1819" s="234"/>
      <c r="W1819" s="246"/>
      <c r="X1819" s="234"/>
      <c r="Y1819" s="246"/>
      <c r="Z1819" s="234"/>
      <c r="AA1819" s="246"/>
      <c r="AB1819" s="234"/>
      <c r="AC1819" s="246"/>
      <c r="AD1819" s="234"/>
      <c r="AE1819" s="246"/>
      <c r="AF1819" s="234"/>
      <c r="AG1819" s="246"/>
      <c r="AH1819" s="234"/>
      <c r="AI1819" s="246"/>
      <c r="AJ1819" s="246"/>
      <c r="AK1819" s="246"/>
      <c r="AL1819" s="246"/>
      <c r="AM1819" s="246"/>
      <c r="AN1819" s="246"/>
      <c r="AO1819" s="246"/>
      <c r="AP1819" s="246"/>
      <c r="AQ1819" s="246"/>
      <c r="AR1819" s="246"/>
      <c r="AS1819" s="246"/>
      <c r="AT1819" s="247"/>
      <c r="AU1819" s="247"/>
      <c r="AV1819" s="247"/>
      <c r="AW1819" s="247"/>
      <c r="AX1819" s="247"/>
      <c r="AY1819" s="247"/>
      <c r="AZ1819" s="247"/>
      <c r="BA1819" s="247"/>
      <c r="BB1819" s="247"/>
    </row>
    <row r="1820" spans="3:54" s="238" customFormat="1">
      <c r="C1820" s="239"/>
      <c r="D1820" s="240"/>
      <c r="E1820" s="239"/>
      <c r="F1820" s="241"/>
      <c r="G1820" s="239"/>
      <c r="H1820" s="290"/>
      <c r="I1820" s="239"/>
      <c r="J1820" s="290"/>
      <c r="K1820" s="243"/>
      <c r="L1820" s="290"/>
      <c r="M1820" s="243"/>
      <c r="N1820" s="290"/>
      <c r="O1820" s="292"/>
      <c r="P1820" s="170"/>
      <c r="Q1820" s="292"/>
      <c r="S1820" s="246"/>
      <c r="T1820" s="246"/>
      <c r="U1820" s="246"/>
      <c r="V1820" s="234"/>
      <c r="W1820" s="246"/>
      <c r="X1820" s="234"/>
      <c r="Y1820" s="246"/>
      <c r="Z1820" s="234"/>
      <c r="AA1820" s="246"/>
      <c r="AB1820" s="234"/>
      <c r="AC1820" s="246"/>
      <c r="AD1820" s="234"/>
      <c r="AE1820" s="246"/>
      <c r="AF1820" s="234"/>
      <c r="AG1820" s="246"/>
      <c r="AH1820" s="234"/>
      <c r="AI1820" s="246"/>
      <c r="AJ1820" s="246"/>
      <c r="AK1820" s="246"/>
      <c r="AL1820" s="246"/>
      <c r="AM1820" s="246"/>
      <c r="AN1820" s="246"/>
      <c r="AO1820" s="246"/>
      <c r="AP1820" s="246"/>
      <c r="AQ1820" s="246"/>
      <c r="AR1820" s="246"/>
      <c r="AS1820" s="246"/>
      <c r="AT1820" s="247"/>
      <c r="AU1820" s="247"/>
      <c r="AV1820" s="247"/>
      <c r="AW1820" s="247"/>
      <c r="AX1820" s="247"/>
      <c r="AY1820" s="247"/>
      <c r="AZ1820" s="247"/>
      <c r="BA1820" s="247"/>
      <c r="BB1820" s="247"/>
    </row>
    <row r="1821" spans="3:54" s="238" customFormat="1">
      <c r="C1821" s="239"/>
      <c r="D1821" s="240"/>
      <c r="E1821" s="239"/>
      <c r="F1821" s="241"/>
      <c r="G1821" s="239"/>
      <c r="H1821" s="290"/>
      <c r="I1821" s="239"/>
      <c r="J1821" s="290"/>
      <c r="K1821" s="243"/>
      <c r="L1821" s="290"/>
      <c r="M1821" s="243"/>
      <c r="N1821" s="290"/>
      <c r="O1821" s="292"/>
      <c r="P1821" s="170"/>
      <c r="Q1821" s="292"/>
      <c r="S1821" s="246"/>
      <c r="T1821" s="246"/>
      <c r="U1821" s="246"/>
      <c r="V1821" s="234"/>
      <c r="W1821" s="246"/>
      <c r="X1821" s="234"/>
      <c r="Y1821" s="246"/>
      <c r="Z1821" s="234"/>
      <c r="AA1821" s="246"/>
      <c r="AB1821" s="234"/>
      <c r="AC1821" s="246"/>
      <c r="AD1821" s="234"/>
      <c r="AE1821" s="246"/>
      <c r="AF1821" s="234"/>
      <c r="AG1821" s="246"/>
      <c r="AH1821" s="234"/>
      <c r="AI1821" s="246"/>
      <c r="AJ1821" s="246"/>
      <c r="AK1821" s="246"/>
      <c r="AL1821" s="246"/>
      <c r="AM1821" s="246"/>
      <c r="AN1821" s="246"/>
      <c r="AO1821" s="246"/>
      <c r="AP1821" s="246"/>
      <c r="AQ1821" s="246"/>
      <c r="AR1821" s="246"/>
      <c r="AS1821" s="246"/>
      <c r="AT1821" s="247"/>
      <c r="AU1821" s="247"/>
      <c r="AV1821" s="247"/>
      <c r="AW1821" s="247"/>
      <c r="AX1821" s="247"/>
      <c r="AY1821" s="247"/>
      <c r="AZ1821" s="247"/>
      <c r="BA1821" s="247"/>
      <c r="BB1821" s="247"/>
    </row>
    <row r="1822" spans="3:54" s="238" customFormat="1">
      <c r="C1822" s="239"/>
      <c r="D1822" s="240"/>
      <c r="E1822" s="239"/>
      <c r="F1822" s="241"/>
      <c r="G1822" s="239"/>
      <c r="H1822" s="290"/>
      <c r="I1822" s="239"/>
      <c r="J1822" s="290"/>
      <c r="K1822" s="243"/>
      <c r="L1822" s="290"/>
      <c r="M1822" s="243"/>
      <c r="N1822" s="290"/>
      <c r="O1822" s="292"/>
      <c r="P1822" s="170"/>
      <c r="Q1822" s="292"/>
      <c r="S1822" s="246"/>
      <c r="T1822" s="246"/>
      <c r="U1822" s="246"/>
      <c r="V1822" s="234"/>
      <c r="W1822" s="246"/>
      <c r="X1822" s="234"/>
      <c r="Y1822" s="246"/>
      <c r="Z1822" s="234"/>
      <c r="AA1822" s="246"/>
      <c r="AB1822" s="234"/>
      <c r="AC1822" s="246"/>
      <c r="AD1822" s="234"/>
      <c r="AE1822" s="246"/>
      <c r="AF1822" s="234"/>
      <c r="AG1822" s="246"/>
      <c r="AH1822" s="234"/>
      <c r="AI1822" s="246"/>
      <c r="AJ1822" s="246"/>
      <c r="AK1822" s="246"/>
      <c r="AL1822" s="246"/>
      <c r="AM1822" s="246"/>
      <c r="AN1822" s="246"/>
      <c r="AO1822" s="246"/>
      <c r="AP1822" s="246"/>
      <c r="AQ1822" s="246"/>
      <c r="AR1822" s="246"/>
      <c r="AS1822" s="246"/>
      <c r="AT1822" s="247"/>
      <c r="AU1822" s="247"/>
      <c r="AV1822" s="247"/>
      <c r="AW1822" s="247"/>
      <c r="AX1822" s="247"/>
      <c r="AY1822" s="247"/>
      <c r="AZ1822" s="247"/>
      <c r="BA1822" s="247"/>
      <c r="BB1822" s="247"/>
    </row>
    <row r="1823" spans="3:54" s="238" customFormat="1">
      <c r="C1823" s="239"/>
      <c r="D1823" s="240"/>
      <c r="E1823" s="239"/>
      <c r="F1823" s="241"/>
      <c r="G1823" s="239"/>
      <c r="H1823" s="290"/>
      <c r="I1823" s="239"/>
      <c r="J1823" s="290"/>
      <c r="K1823" s="243"/>
      <c r="L1823" s="290"/>
      <c r="M1823" s="243"/>
      <c r="N1823" s="290"/>
      <c r="O1823" s="292"/>
      <c r="P1823" s="170"/>
      <c r="Q1823" s="292"/>
      <c r="S1823" s="246"/>
      <c r="T1823" s="246"/>
      <c r="U1823" s="246"/>
      <c r="V1823" s="234"/>
      <c r="W1823" s="246"/>
      <c r="X1823" s="234"/>
      <c r="Y1823" s="246"/>
      <c r="Z1823" s="234"/>
      <c r="AA1823" s="246"/>
      <c r="AB1823" s="234"/>
      <c r="AC1823" s="246"/>
      <c r="AD1823" s="234"/>
      <c r="AE1823" s="246"/>
      <c r="AF1823" s="234"/>
      <c r="AG1823" s="246"/>
      <c r="AH1823" s="234"/>
      <c r="AI1823" s="246"/>
      <c r="AJ1823" s="246"/>
      <c r="AK1823" s="246"/>
      <c r="AL1823" s="246"/>
      <c r="AM1823" s="246"/>
      <c r="AN1823" s="246"/>
      <c r="AO1823" s="246"/>
      <c r="AP1823" s="246"/>
      <c r="AQ1823" s="246"/>
      <c r="AR1823" s="246"/>
      <c r="AS1823" s="246"/>
      <c r="AT1823" s="247"/>
      <c r="AU1823" s="247"/>
      <c r="AV1823" s="247"/>
      <c r="AW1823" s="247"/>
      <c r="AX1823" s="247"/>
      <c r="AY1823" s="247"/>
      <c r="AZ1823" s="247"/>
      <c r="BA1823" s="247"/>
      <c r="BB1823" s="247"/>
    </row>
    <row r="1824" spans="3:54" s="238" customFormat="1">
      <c r="C1824" s="239"/>
      <c r="D1824" s="240"/>
      <c r="E1824" s="239"/>
      <c r="F1824" s="241"/>
      <c r="G1824" s="239"/>
      <c r="H1824" s="290"/>
      <c r="I1824" s="239"/>
      <c r="J1824" s="290"/>
      <c r="K1824" s="243"/>
      <c r="L1824" s="290"/>
      <c r="M1824" s="243"/>
      <c r="N1824" s="290"/>
      <c r="O1824" s="292"/>
      <c r="P1824" s="170"/>
      <c r="Q1824" s="292"/>
      <c r="S1824" s="246"/>
      <c r="T1824" s="246"/>
      <c r="U1824" s="246"/>
      <c r="V1824" s="234"/>
      <c r="W1824" s="246"/>
      <c r="X1824" s="234"/>
      <c r="Y1824" s="246"/>
      <c r="Z1824" s="234"/>
      <c r="AA1824" s="246"/>
      <c r="AB1824" s="234"/>
      <c r="AC1824" s="246"/>
      <c r="AD1824" s="234"/>
      <c r="AE1824" s="246"/>
      <c r="AF1824" s="234"/>
      <c r="AG1824" s="246"/>
      <c r="AH1824" s="234"/>
      <c r="AI1824" s="246"/>
      <c r="AJ1824" s="246"/>
      <c r="AK1824" s="246"/>
      <c r="AL1824" s="246"/>
      <c r="AM1824" s="246"/>
      <c r="AN1824" s="246"/>
      <c r="AO1824" s="246"/>
      <c r="AP1824" s="246"/>
      <c r="AQ1824" s="246"/>
      <c r="AR1824" s="246"/>
      <c r="AS1824" s="246"/>
      <c r="AT1824" s="247"/>
      <c r="AU1824" s="247"/>
      <c r="AV1824" s="247"/>
      <c r="AW1824" s="247"/>
      <c r="AX1824" s="247"/>
      <c r="AY1824" s="247"/>
      <c r="AZ1824" s="247"/>
      <c r="BA1824" s="247"/>
      <c r="BB1824" s="247"/>
    </row>
    <row r="1825" spans="3:54" s="238" customFormat="1">
      <c r="C1825" s="239"/>
      <c r="D1825" s="240"/>
      <c r="E1825" s="239"/>
      <c r="F1825" s="241"/>
      <c r="G1825" s="239"/>
      <c r="H1825" s="290"/>
      <c r="I1825" s="239"/>
      <c r="J1825" s="290"/>
      <c r="K1825" s="243"/>
      <c r="L1825" s="290"/>
      <c r="M1825" s="243"/>
      <c r="N1825" s="290"/>
      <c r="O1825" s="292"/>
      <c r="P1825" s="170"/>
      <c r="Q1825" s="292"/>
      <c r="S1825" s="246"/>
      <c r="T1825" s="246"/>
      <c r="U1825" s="246"/>
      <c r="V1825" s="234"/>
      <c r="W1825" s="246"/>
      <c r="X1825" s="234"/>
      <c r="Y1825" s="246"/>
      <c r="Z1825" s="234"/>
      <c r="AA1825" s="246"/>
      <c r="AB1825" s="234"/>
      <c r="AC1825" s="246"/>
      <c r="AD1825" s="234"/>
      <c r="AE1825" s="246"/>
      <c r="AF1825" s="234"/>
      <c r="AG1825" s="246"/>
      <c r="AH1825" s="234"/>
      <c r="AI1825" s="246"/>
      <c r="AJ1825" s="246"/>
      <c r="AK1825" s="246"/>
      <c r="AL1825" s="246"/>
      <c r="AM1825" s="246"/>
      <c r="AN1825" s="246"/>
      <c r="AO1825" s="246"/>
      <c r="AP1825" s="246"/>
      <c r="AQ1825" s="246"/>
      <c r="AR1825" s="246"/>
      <c r="AS1825" s="246"/>
      <c r="AT1825" s="247"/>
      <c r="AU1825" s="247"/>
      <c r="AV1825" s="247"/>
      <c r="AW1825" s="247"/>
      <c r="AX1825" s="247"/>
      <c r="AY1825" s="247"/>
      <c r="AZ1825" s="247"/>
      <c r="BA1825" s="247"/>
      <c r="BB1825" s="247"/>
    </row>
    <row r="1826" spans="3:54" s="238" customFormat="1">
      <c r="C1826" s="239"/>
      <c r="D1826" s="240"/>
      <c r="E1826" s="239"/>
      <c r="F1826" s="241"/>
      <c r="G1826" s="239"/>
      <c r="H1826" s="290"/>
      <c r="I1826" s="239"/>
      <c r="J1826" s="290"/>
      <c r="K1826" s="243"/>
      <c r="L1826" s="290"/>
      <c r="M1826" s="243"/>
      <c r="N1826" s="290"/>
      <c r="O1826" s="292"/>
      <c r="P1826" s="170"/>
      <c r="Q1826" s="292"/>
      <c r="S1826" s="246"/>
      <c r="T1826" s="246"/>
      <c r="U1826" s="246"/>
      <c r="V1826" s="234"/>
      <c r="W1826" s="246"/>
      <c r="X1826" s="234"/>
      <c r="Y1826" s="246"/>
      <c r="Z1826" s="234"/>
      <c r="AA1826" s="246"/>
      <c r="AB1826" s="234"/>
      <c r="AC1826" s="246"/>
      <c r="AD1826" s="234"/>
      <c r="AE1826" s="246"/>
      <c r="AF1826" s="234"/>
      <c r="AG1826" s="246"/>
      <c r="AH1826" s="234"/>
      <c r="AI1826" s="246"/>
      <c r="AJ1826" s="246"/>
      <c r="AK1826" s="246"/>
      <c r="AL1826" s="246"/>
      <c r="AM1826" s="246"/>
      <c r="AN1826" s="246"/>
      <c r="AO1826" s="246"/>
      <c r="AP1826" s="246"/>
      <c r="AQ1826" s="246"/>
      <c r="AR1826" s="246"/>
      <c r="AS1826" s="246"/>
      <c r="AT1826" s="247"/>
      <c r="AU1826" s="247"/>
      <c r="AV1826" s="247"/>
      <c r="AW1826" s="247"/>
      <c r="AX1826" s="247"/>
      <c r="AY1826" s="247"/>
      <c r="AZ1826" s="247"/>
      <c r="BA1826" s="247"/>
      <c r="BB1826" s="247"/>
    </row>
    <row r="1827" spans="3:54" s="238" customFormat="1">
      <c r="C1827" s="239"/>
      <c r="D1827" s="240"/>
      <c r="E1827" s="239"/>
      <c r="F1827" s="241"/>
      <c r="G1827" s="239"/>
      <c r="H1827" s="290"/>
      <c r="I1827" s="239"/>
      <c r="J1827" s="290"/>
      <c r="K1827" s="243"/>
      <c r="L1827" s="290"/>
      <c r="M1827" s="243"/>
      <c r="N1827" s="290"/>
      <c r="O1827" s="292"/>
      <c r="P1827" s="170"/>
      <c r="Q1827" s="292"/>
      <c r="S1827" s="246"/>
      <c r="T1827" s="246"/>
      <c r="U1827" s="246"/>
      <c r="V1827" s="234"/>
      <c r="W1827" s="246"/>
      <c r="X1827" s="234"/>
      <c r="Y1827" s="246"/>
      <c r="Z1827" s="234"/>
      <c r="AA1827" s="246"/>
      <c r="AB1827" s="234"/>
      <c r="AC1827" s="246"/>
      <c r="AD1827" s="234"/>
      <c r="AE1827" s="246"/>
      <c r="AF1827" s="234"/>
      <c r="AG1827" s="246"/>
      <c r="AH1827" s="234"/>
      <c r="AI1827" s="246"/>
      <c r="AJ1827" s="246"/>
      <c r="AK1827" s="246"/>
      <c r="AL1827" s="246"/>
      <c r="AM1827" s="246"/>
      <c r="AN1827" s="246"/>
      <c r="AO1827" s="246"/>
      <c r="AP1827" s="246"/>
      <c r="AQ1827" s="246"/>
      <c r="AR1827" s="246"/>
      <c r="AS1827" s="246"/>
      <c r="AT1827" s="247"/>
      <c r="AU1827" s="247"/>
      <c r="AV1827" s="247"/>
      <c r="AW1827" s="247"/>
      <c r="AX1827" s="247"/>
      <c r="AY1827" s="247"/>
      <c r="AZ1827" s="247"/>
      <c r="BA1827" s="247"/>
      <c r="BB1827" s="247"/>
    </row>
    <row r="1828" spans="3:54" s="238" customFormat="1">
      <c r="C1828" s="239"/>
      <c r="D1828" s="240"/>
      <c r="E1828" s="239"/>
      <c r="F1828" s="241"/>
      <c r="G1828" s="239"/>
      <c r="H1828" s="290"/>
      <c r="I1828" s="239"/>
      <c r="J1828" s="290"/>
      <c r="K1828" s="243"/>
      <c r="L1828" s="290"/>
      <c r="M1828" s="243"/>
      <c r="N1828" s="290"/>
      <c r="O1828" s="292"/>
      <c r="P1828" s="170"/>
      <c r="Q1828" s="292"/>
      <c r="S1828" s="246"/>
      <c r="T1828" s="246"/>
      <c r="U1828" s="246"/>
      <c r="V1828" s="234"/>
      <c r="W1828" s="246"/>
      <c r="X1828" s="234"/>
      <c r="Y1828" s="246"/>
      <c r="Z1828" s="234"/>
      <c r="AA1828" s="246"/>
      <c r="AB1828" s="234"/>
      <c r="AC1828" s="246"/>
      <c r="AD1828" s="234"/>
      <c r="AE1828" s="246"/>
      <c r="AF1828" s="234"/>
      <c r="AG1828" s="246"/>
      <c r="AH1828" s="234"/>
      <c r="AI1828" s="246"/>
      <c r="AJ1828" s="246"/>
      <c r="AK1828" s="246"/>
      <c r="AL1828" s="246"/>
      <c r="AM1828" s="246"/>
      <c r="AN1828" s="246"/>
      <c r="AO1828" s="246"/>
      <c r="AP1828" s="246"/>
      <c r="AQ1828" s="246"/>
      <c r="AR1828" s="246"/>
      <c r="AS1828" s="246"/>
      <c r="AT1828" s="247"/>
      <c r="AU1828" s="247"/>
      <c r="AV1828" s="247"/>
      <c r="AW1828" s="247"/>
      <c r="AX1828" s="247"/>
      <c r="AY1828" s="247"/>
      <c r="AZ1828" s="247"/>
      <c r="BA1828" s="247"/>
      <c r="BB1828" s="247"/>
    </row>
    <row r="1829" spans="3:54" s="238" customFormat="1">
      <c r="C1829" s="239"/>
      <c r="D1829" s="240"/>
      <c r="E1829" s="239"/>
      <c r="F1829" s="241"/>
      <c r="G1829" s="239"/>
      <c r="H1829" s="290"/>
      <c r="I1829" s="239"/>
      <c r="J1829" s="290"/>
      <c r="K1829" s="243"/>
      <c r="L1829" s="290"/>
      <c r="M1829" s="243"/>
      <c r="N1829" s="290"/>
      <c r="O1829" s="292"/>
      <c r="P1829" s="170"/>
      <c r="Q1829" s="292"/>
      <c r="S1829" s="246"/>
      <c r="T1829" s="246"/>
      <c r="U1829" s="246"/>
      <c r="V1829" s="234"/>
      <c r="W1829" s="246"/>
      <c r="X1829" s="234"/>
      <c r="Y1829" s="246"/>
      <c r="Z1829" s="234"/>
      <c r="AA1829" s="246"/>
      <c r="AB1829" s="234"/>
      <c r="AC1829" s="246"/>
      <c r="AD1829" s="234"/>
      <c r="AE1829" s="246"/>
      <c r="AF1829" s="234"/>
      <c r="AG1829" s="246"/>
      <c r="AH1829" s="234"/>
      <c r="AI1829" s="246"/>
      <c r="AJ1829" s="246"/>
      <c r="AK1829" s="246"/>
      <c r="AL1829" s="246"/>
      <c r="AM1829" s="246"/>
      <c r="AN1829" s="246"/>
      <c r="AO1829" s="246"/>
      <c r="AP1829" s="246"/>
      <c r="AQ1829" s="246"/>
      <c r="AR1829" s="246"/>
      <c r="AS1829" s="246"/>
      <c r="AT1829" s="247"/>
      <c r="AU1829" s="247"/>
      <c r="AV1829" s="247"/>
      <c r="AW1829" s="247"/>
      <c r="AX1829" s="247"/>
      <c r="AY1829" s="247"/>
      <c r="AZ1829" s="247"/>
      <c r="BA1829" s="247"/>
      <c r="BB1829" s="247"/>
    </row>
    <row r="1830" spans="3:54" s="238" customFormat="1">
      <c r="C1830" s="239"/>
      <c r="D1830" s="240"/>
      <c r="E1830" s="239"/>
      <c r="F1830" s="241"/>
      <c r="G1830" s="239"/>
      <c r="H1830" s="290"/>
      <c r="I1830" s="239"/>
      <c r="J1830" s="290"/>
      <c r="K1830" s="243"/>
      <c r="L1830" s="290"/>
      <c r="M1830" s="243"/>
      <c r="N1830" s="290"/>
      <c r="O1830" s="292"/>
      <c r="P1830" s="170"/>
      <c r="Q1830" s="292"/>
      <c r="S1830" s="246"/>
      <c r="T1830" s="246"/>
      <c r="U1830" s="246"/>
      <c r="V1830" s="234"/>
      <c r="W1830" s="246"/>
      <c r="X1830" s="234"/>
      <c r="Y1830" s="246"/>
      <c r="Z1830" s="234"/>
      <c r="AA1830" s="246"/>
      <c r="AB1830" s="234"/>
      <c r="AC1830" s="246"/>
      <c r="AD1830" s="234"/>
      <c r="AE1830" s="246"/>
      <c r="AF1830" s="234"/>
      <c r="AG1830" s="246"/>
      <c r="AH1830" s="234"/>
      <c r="AI1830" s="246"/>
      <c r="AJ1830" s="246"/>
      <c r="AK1830" s="246"/>
      <c r="AL1830" s="246"/>
      <c r="AM1830" s="246"/>
      <c r="AN1830" s="246"/>
      <c r="AO1830" s="246"/>
      <c r="AP1830" s="246"/>
      <c r="AQ1830" s="246"/>
      <c r="AR1830" s="246"/>
      <c r="AS1830" s="246"/>
      <c r="AT1830" s="247"/>
      <c r="AU1830" s="247"/>
      <c r="AV1830" s="247"/>
      <c r="AW1830" s="247"/>
      <c r="AX1830" s="247"/>
      <c r="AY1830" s="247"/>
      <c r="AZ1830" s="247"/>
      <c r="BA1830" s="247"/>
      <c r="BB1830" s="247"/>
    </row>
    <row r="1831" spans="3:54" s="238" customFormat="1">
      <c r="C1831" s="239"/>
      <c r="D1831" s="240"/>
      <c r="E1831" s="239"/>
      <c r="F1831" s="241"/>
      <c r="G1831" s="239"/>
      <c r="H1831" s="290"/>
      <c r="I1831" s="239"/>
      <c r="J1831" s="290"/>
      <c r="K1831" s="243"/>
      <c r="L1831" s="290"/>
      <c r="M1831" s="243"/>
      <c r="N1831" s="290"/>
      <c r="O1831" s="292"/>
      <c r="P1831" s="170"/>
      <c r="Q1831" s="292"/>
      <c r="S1831" s="246"/>
      <c r="T1831" s="246"/>
      <c r="U1831" s="246"/>
      <c r="V1831" s="234"/>
      <c r="W1831" s="246"/>
      <c r="X1831" s="234"/>
      <c r="Y1831" s="246"/>
      <c r="Z1831" s="234"/>
      <c r="AA1831" s="246"/>
      <c r="AB1831" s="234"/>
      <c r="AC1831" s="246"/>
      <c r="AD1831" s="234"/>
      <c r="AE1831" s="246"/>
      <c r="AF1831" s="234"/>
      <c r="AG1831" s="246"/>
      <c r="AH1831" s="234"/>
      <c r="AI1831" s="246"/>
      <c r="AJ1831" s="246"/>
      <c r="AK1831" s="246"/>
      <c r="AL1831" s="246"/>
      <c r="AM1831" s="246"/>
      <c r="AN1831" s="246"/>
      <c r="AO1831" s="246"/>
      <c r="AP1831" s="246"/>
      <c r="AQ1831" s="246"/>
      <c r="AR1831" s="246"/>
      <c r="AS1831" s="246"/>
      <c r="AT1831" s="247"/>
      <c r="AU1831" s="247"/>
      <c r="AV1831" s="247"/>
      <c r="AW1831" s="247"/>
      <c r="AX1831" s="247"/>
      <c r="AY1831" s="247"/>
      <c r="AZ1831" s="247"/>
      <c r="BA1831" s="247"/>
      <c r="BB1831" s="247"/>
    </row>
    <row r="1832" spans="3:54" s="238" customFormat="1">
      <c r="C1832" s="239"/>
      <c r="D1832" s="240"/>
      <c r="E1832" s="239"/>
      <c r="F1832" s="241"/>
      <c r="G1832" s="239"/>
      <c r="H1832" s="290"/>
      <c r="I1832" s="239"/>
      <c r="J1832" s="290"/>
      <c r="K1832" s="243"/>
      <c r="L1832" s="290"/>
      <c r="M1832" s="243"/>
      <c r="N1832" s="290"/>
      <c r="O1832" s="292"/>
      <c r="P1832" s="170"/>
      <c r="Q1832" s="292"/>
      <c r="S1832" s="246"/>
      <c r="T1832" s="246"/>
      <c r="U1832" s="246"/>
      <c r="V1832" s="234"/>
      <c r="W1832" s="246"/>
      <c r="X1832" s="234"/>
      <c r="Y1832" s="246"/>
      <c r="Z1832" s="234"/>
      <c r="AA1832" s="246"/>
      <c r="AB1832" s="234"/>
      <c r="AC1832" s="246"/>
      <c r="AD1832" s="234"/>
      <c r="AE1832" s="246"/>
      <c r="AF1832" s="234"/>
      <c r="AG1832" s="246"/>
      <c r="AH1832" s="234"/>
      <c r="AI1832" s="246"/>
      <c r="AJ1832" s="246"/>
      <c r="AK1832" s="246"/>
      <c r="AL1832" s="246"/>
      <c r="AM1832" s="246"/>
      <c r="AN1832" s="246"/>
      <c r="AO1832" s="246"/>
      <c r="AP1832" s="246"/>
      <c r="AQ1832" s="246"/>
      <c r="AR1832" s="246"/>
      <c r="AS1832" s="246"/>
      <c r="AT1832" s="247"/>
      <c r="AU1832" s="247"/>
      <c r="AV1832" s="247"/>
      <c r="AW1832" s="247"/>
      <c r="AX1832" s="247"/>
      <c r="AY1832" s="247"/>
      <c r="AZ1832" s="247"/>
      <c r="BA1832" s="247"/>
      <c r="BB1832" s="247"/>
    </row>
    <row r="1833" spans="3:54" s="238" customFormat="1">
      <c r="C1833" s="239"/>
      <c r="D1833" s="240"/>
      <c r="E1833" s="239"/>
      <c r="F1833" s="241"/>
      <c r="G1833" s="239"/>
      <c r="H1833" s="290"/>
      <c r="I1833" s="239"/>
      <c r="J1833" s="290"/>
      <c r="K1833" s="243"/>
      <c r="L1833" s="290"/>
      <c r="M1833" s="243"/>
      <c r="N1833" s="290"/>
      <c r="O1833" s="292"/>
      <c r="P1833" s="170"/>
      <c r="Q1833" s="292"/>
      <c r="S1833" s="246"/>
      <c r="T1833" s="246"/>
      <c r="U1833" s="246"/>
      <c r="V1833" s="234"/>
      <c r="W1833" s="246"/>
      <c r="X1833" s="234"/>
      <c r="Y1833" s="246"/>
      <c r="Z1833" s="234"/>
      <c r="AA1833" s="246"/>
      <c r="AB1833" s="234"/>
      <c r="AC1833" s="246"/>
      <c r="AD1833" s="234"/>
      <c r="AE1833" s="246"/>
      <c r="AF1833" s="234"/>
      <c r="AG1833" s="246"/>
      <c r="AH1833" s="234"/>
      <c r="AI1833" s="246"/>
      <c r="AJ1833" s="246"/>
      <c r="AK1833" s="246"/>
      <c r="AL1833" s="246"/>
      <c r="AM1833" s="246"/>
      <c r="AN1833" s="246"/>
      <c r="AO1833" s="246"/>
      <c r="AP1833" s="246"/>
      <c r="AQ1833" s="246"/>
      <c r="AR1833" s="246"/>
      <c r="AS1833" s="246"/>
      <c r="AT1833" s="247"/>
      <c r="AU1833" s="247"/>
      <c r="AV1833" s="247"/>
      <c r="AW1833" s="247"/>
      <c r="AX1833" s="247"/>
      <c r="AY1833" s="247"/>
      <c r="AZ1833" s="247"/>
      <c r="BA1833" s="247"/>
      <c r="BB1833" s="247"/>
    </row>
    <row r="1834" spans="3:54" s="238" customFormat="1">
      <c r="C1834" s="239"/>
      <c r="D1834" s="240"/>
      <c r="E1834" s="239"/>
      <c r="F1834" s="241"/>
      <c r="G1834" s="239"/>
      <c r="H1834" s="290"/>
      <c r="I1834" s="239"/>
      <c r="J1834" s="290"/>
      <c r="K1834" s="243"/>
      <c r="L1834" s="290"/>
      <c r="M1834" s="243"/>
      <c r="N1834" s="290"/>
      <c r="O1834" s="292"/>
      <c r="P1834" s="170"/>
      <c r="Q1834" s="292"/>
      <c r="S1834" s="246"/>
      <c r="T1834" s="246"/>
      <c r="U1834" s="246"/>
      <c r="V1834" s="234"/>
      <c r="W1834" s="246"/>
      <c r="X1834" s="234"/>
      <c r="Y1834" s="246"/>
      <c r="Z1834" s="234"/>
      <c r="AA1834" s="246"/>
      <c r="AB1834" s="234"/>
      <c r="AC1834" s="246"/>
      <c r="AD1834" s="234"/>
      <c r="AE1834" s="246"/>
      <c r="AF1834" s="234"/>
      <c r="AG1834" s="246"/>
      <c r="AH1834" s="234"/>
      <c r="AI1834" s="246"/>
      <c r="AJ1834" s="246"/>
      <c r="AK1834" s="246"/>
      <c r="AL1834" s="246"/>
      <c r="AM1834" s="246"/>
      <c r="AN1834" s="246"/>
      <c r="AO1834" s="246"/>
      <c r="AP1834" s="246"/>
      <c r="AQ1834" s="246"/>
      <c r="AR1834" s="246"/>
      <c r="AS1834" s="246"/>
      <c r="AT1834" s="247"/>
      <c r="AU1834" s="247"/>
      <c r="AV1834" s="247"/>
      <c r="AW1834" s="247"/>
      <c r="AX1834" s="247"/>
      <c r="AY1834" s="247"/>
      <c r="AZ1834" s="247"/>
      <c r="BA1834" s="247"/>
      <c r="BB1834" s="247"/>
    </row>
    <row r="1835" spans="3:54" s="238" customFormat="1">
      <c r="C1835" s="239"/>
      <c r="D1835" s="240"/>
      <c r="E1835" s="239"/>
      <c r="F1835" s="241"/>
      <c r="G1835" s="239"/>
      <c r="H1835" s="290"/>
      <c r="I1835" s="239"/>
      <c r="J1835" s="290"/>
      <c r="K1835" s="243"/>
      <c r="L1835" s="290"/>
      <c r="M1835" s="243"/>
      <c r="N1835" s="290"/>
      <c r="O1835" s="292"/>
      <c r="P1835" s="170"/>
      <c r="Q1835" s="292"/>
      <c r="S1835" s="246"/>
      <c r="T1835" s="246"/>
      <c r="U1835" s="246"/>
      <c r="V1835" s="234"/>
      <c r="W1835" s="246"/>
      <c r="X1835" s="234"/>
      <c r="Y1835" s="246"/>
      <c r="Z1835" s="234"/>
      <c r="AA1835" s="246"/>
      <c r="AB1835" s="234"/>
      <c r="AC1835" s="246"/>
      <c r="AD1835" s="234"/>
      <c r="AE1835" s="246"/>
      <c r="AF1835" s="234"/>
      <c r="AG1835" s="246"/>
      <c r="AH1835" s="234"/>
      <c r="AI1835" s="246"/>
      <c r="AJ1835" s="246"/>
      <c r="AK1835" s="246"/>
      <c r="AL1835" s="246"/>
      <c r="AM1835" s="246"/>
      <c r="AN1835" s="246"/>
      <c r="AO1835" s="246"/>
      <c r="AP1835" s="246"/>
      <c r="AQ1835" s="246"/>
      <c r="AR1835" s="246"/>
      <c r="AS1835" s="246"/>
      <c r="AT1835" s="247"/>
      <c r="AU1835" s="247"/>
      <c r="AV1835" s="247"/>
      <c r="AW1835" s="247"/>
      <c r="AX1835" s="247"/>
      <c r="AY1835" s="247"/>
      <c r="AZ1835" s="247"/>
      <c r="BA1835" s="247"/>
      <c r="BB1835" s="247"/>
    </row>
    <row r="1836" spans="3:54" s="238" customFormat="1">
      <c r="C1836" s="239"/>
      <c r="D1836" s="240"/>
      <c r="E1836" s="239"/>
      <c r="F1836" s="241"/>
      <c r="G1836" s="239"/>
      <c r="H1836" s="290"/>
      <c r="I1836" s="239"/>
      <c r="J1836" s="290"/>
      <c r="K1836" s="243"/>
      <c r="L1836" s="290"/>
      <c r="M1836" s="243"/>
      <c r="N1836" s="290"/>
      <c r="O1836" s="292"/>
      <c r="P1836" s="170"/>
      <c r="Q1836" s="292"/>
      <c r="S1836" s="246"/>
      <c r="T1836" s="246"/>
      <c r="U1836" s="246"/>
      <c r="V1836" s="234"/>
      <c r="W1836" s="246"/>
      <c r="X1836" s="234"/>
      <c r="Y1836" s="246"/>
      <c r="Z1836" s="234"/>
      <c r="AA1836" s="246"/>
      <c r="AB1836" s="234"/>
      <c r="AC1836" s="246"/>
      <c r="AD1836" s="234"/>
      <c r="AE1836" s="246"/>
      <c r="AF1836" s="234"/>
      <c r="AG1836" s="246"/>
      <c r="AH1836" s="234"/>
      <c r="AI1836" s="246"/>
      <c r="AJ1836" s="246"/>
      <c r="AK1836" s="246"/>
      <c r="AL1836" s="246"/>
      <c r="AM1836" s="246"/>
      <c r="AN1836" s="246"/>
      <c r="AO1836" s="246"/>
      <c r="AP1836" s="246"/>
      <c r="AQ1836" s="246"/>
      <c r="AR1836" s="246"/>
      <c r="AS1836" s="246"/>
      <c r="AT1836" s="247"/>
      <c r="AU1836" s="247"/>
      <c r="AV1836" s="247"/>
      <c r="AW1836" s="247"/>
      <c r="AX1836" s="247"/>
      <c r="AY1836" s="247"/>
      <c r="AZ1836" s="247"/>
      <c r="BA1836" s="247"/>
      <c r="BB1836" s="247"/>
    </row>
    <row r="1837" spans="3:54" s="238" customFormat="1">
      <c r="C1837" s="239"/>
      <c r="D1837" s="240"/>
      <c r="E1837" s="239"/>
      <c r="F1837" s="241"/>
      <c r="G1837" s="239"/>
      <c r="H1837" s="290"/>
      <c r="I1837" s="239"/>
      <c r="J1837" s="290"/>
      <c r="K1837" s="243"/>
      <c r="L1837" s="290"/>
      <c r="M1837" s="243"/>
      <c r="N1837" s="290"/>
      <c r="O1837" s="292"/>
      <c r="P1837" s="170"/>
      <c r="Q1837" s="292"/>
      <c r="S1837" s="246"/>
      <c r="T1837" s="246"/>
      <c r="U1837" s="246"/>
      <c r="V1837" s="234"/>
      <c r="W1837" s="246"/>
      <c r="X1837" s="234"/>
      <c r="Y1837" s="246"/>
      <c r="Z1837" s="234"/>
      <c r="AA1837" s="246"/>
      <c r="AB1837" s="234"/>
      <c r="AC1837" s="246"/>
      <c r="AD1837" s="234"/>
      <c r="AE1837" s="246"/>
      <c r="AF1837" s="234"/>
      <c r="AG1837" s="246"/>
      <c r="AH1837" s="234"/>
      <c r="AI1837" s="246"/>
      <c r="AJ1837" s="246"/>
      <c r="AK1837" s="246"/>
      <c r="AL1837" s="246"/>
      <c r="AM1837" s="246"/>
      <c r="AN1837" s="246"/>
      <c r="AO1837" s="246"/>
      <c r="AP1837" s="246"/>
      <c r="AQ1837" s="246"/>
      <c r="AR1837" s="246"/>
      <c r="AS1837" s="246"/>
      <c r="AT1837" s="247"/>
      <c r="AU1837" s="247"/>
      <c r="AV1837" s="247"/>
      <c r="AW1837" s="247"/>
      <c r="AX1837" s="247"/>
      <c r="AY1837" s="247"/>
      <c r="AZ1837" s="247"/>
      <c r="BA1837" s="247"/>
      <c r="BB1837" s="247"/>
    </row>
    <row r="1838" spans="3:54" s="238" customFormat="1">
      <c r="C1838" s="239"/>
      <c r="D1838" s="240"/>
      <c r="E1838" s="239"/>
      <c r="F1838" s="241"/>
      <c r="G1838" s="239"/>
      <c r="H1838" s="290"/>
      <c r="I1838" s="239"/>
      <c r="J1838" s="290"/>
      <c r="K1838" s="243"/>
      <c r="L1838" s="290"/>
      <c r="M1838" s="243"/>
      <c r="N1838" s="290"/>
      <c r="O1838" s="292"/>
      <c r="P1838" s="170"/>
      <c r="Q1838" s="292"/>
      <c r="S1838" s="246"/>
      <c r="T1838" s="246"/>
      <c r="U1838" s="246"/>
      <c r="V1838" s="234"/>
      <c r="W1838" s="246"/>
      <c r="X1838" s="234"/>
      <c r="Y1838" s="246"/>
      <c r="Z1838" s="234"/>
      <c r="AA1838" s="246"/>
      <c r="AB1838" s="234"/>
      <c r="AC1838" s="246"/>
      <c r="AD1838" s="234"/>
      <c r="AE1838" s="246"/>
      <c r="AF1838" s="234"/>
      <c r="AG1838" s="246"/>
      <c r="AH1838" s="234"/>
      <c r="AI1838" s="246"/>
      <c r="AJ1838" s="246"/>
      <c r="AK1838" s="246"/>
      <c r="AL1838" s="246"/>
      <c r="AM1838" s="246"/>
      <c r="AN1838" s="246"/>
      <c r="AO1838" s="246"/>
      <c r="AP1838" s="246"/>
      <c r="AQ1838" s="246"/>
      <c r="AR1838" s="246"/>
      <c r="AS1838" s="246"/>
      <c r="AT1838" s="247"/>
      <c r="AU1838" s="247"/>
      <c r="AV1838" s="247"/>
      <c r="AW1838" s="247"/>
      <c r="AX1838" s="247"/>
      <c r="AY1838" s="247"/>
      <c r="AZ1838" s="247"/>
      <c r="BA1838" s="247"/>
      <c r="BB1838" s="247"/>
    </row>
    <row r="1839" spans="3:54" s="238" customFormat="1">
      <c r="C1839" s="239"/>
      <c r="D1839" s="240"/>
      <c r="E1839" s="239"/>
      <c r="F1839" s="241"/>
      <c r="G1839" s="239"/>
      <c r="H1839" s="290"/>
      <c r="I1839" s="239"/>
      <c r="J1839" s="290"/>
      <c r="K1839" s="243"/>
      <c r="L1839" s="290"/>
      <c r="M1839" s="243"/>
      <c r="N1839" s="290"/>
      <c r="O1839" s="292"/>
      <c r="P1839" s="170"/>
      <c r="Q1839" s="292"/>
      <c r="S1839" s="246"/>
      <c r="T1839" s="246"/>
      <c r="U1839" s="246"/>
      <c r="V1839" s="234"/>
      <c r="W1839" s="246"/>
      <c r="X1839" s="234"/>
      <c r="Y1839" s="246"/>
      <c r="Z1839" s="234"/>
      <c r="AA1839" s="246"/>
      <c r="AB1839" s="234"/>
      <c r="AC1839" s="246"/>
      <c r="AD1839" s="234"/>
      <c r="AE1839" s="246"/>
      <c r="AF1839" s="234"/>
      <c r="AG1839" s="246"/>
      <c r="AH1839" s="234"/>
      <c r="AI1839" s="246"/>
      <c r="AJ1839" s="246"/>
      <c r="AK1839" s="246"/>
      <c r="AL1839" s="246"/>
      <c r="AM1839" s="246"/>
      <c r="AN1839" s="246"/>
      <c r="AO1839" s="246"/>
      <c r="AP1839" s="246"/>
      <c r="AQ1839" s="246"/>
      <c r="AR1839" s="246"/>
      <c r="AS1839" s="246"/>
      <c r="AT1839" s="247"/>
      <c r="AU1839" s="247"/>
      <c r="AV1839" s="247"/>
      <c r="AW1839" s="247"/>
      <c r="AX1839" s="247"/>
      <c r="AY1839" s="247"/>
      <c r="AZ1839" s="247"/>
      <c r="BA1839" s="247"/>
      <c r="BB1839" s="247"/>
    </row>
    <row r="1840" spans="3:54" s="238" customFormat="1">
      <c r="C1840" s="239"/>
      <c r="D1840" s="240"/>
      <c r="E1840" s="239"/>
      <c r="F1840" s="241"/>
      <c r="G1840" s="239"/>
      <c r="H1840" s="290"/>
      <c r="I1840" s="239"/>
      <c r="J1840" s="290"/>
      <c r="K1840" s="243"/>
      <c r="L1840" s="290"/>
      <c r="M1840" s="243"/>
      <c r="N1840" s="290"/>
      <c r="O1840" s="292"/>
      <c r="P1840" s="170"/>
      <c r="Q1840" s="292"/>
      <c r="S1840" s="246"/>
      <c r="T1840" s="246"/>
      <c r="U1840" s="246"/>
      <c r="V1840" s="234"/>
      <c r="W1840" s="246"/>
      <c r="X1840" s="234"/>
      <c r="Y1840" s="246"/>
      <c r="Z1840" s="234"/>
      <c r="AA1840" s="246"/>
      <c r="AB1840" s="234"/>
      <c r="AC1840" s="246"/>
      <c r="AD1840" s="234"/>
      <c r="AE1840" s="246"/>
      <c r="AF1840" s="234"/>
      <c r="AG1840" s="246"/>
      <c r="AH1840" s="234"/>
      <c r="AI1840" s="246"/>
      <c r="AJ1840" s="246"/>
      <c r="AK1840" s="246"/>
      <c r="AL1840" s="246"/>
      <c r="AM1840" s="246"/>
      <c r="AN1840" s="246"/>
      <c r="AO1840" s="246"/>
      <c r="AP1840" s="246"/>
      <c r="AQ1840" s="246"/>
      <c r="AR1840" s="246"/>
      <c r="AS1840" s="246"/>
      <c r="AT1840" s="247"/>
      <c r="AU1840" s="247"/>
      <c r="AV1840" s="247"/>
      <c r="AW1840" s="247"/>
      <c r="AX1840" s="247"/>
      <c r="AY1840" s="247"/>
      <c r="AZ1840" s="247"/>
      <c r="BA1840" s="247"/>
      <c r="BB1840" s="247"/>
    </row>
    <row r="1841" spans="3:54" s="238" customFormat="1">
      <c r="C1841" s="239"/>
      <c r="D1841" s="240"/>
      <c r="E1841" s="239"/>
      <c r="F1841" s="241"/>
      <c r="G1841" s="239"/>
      <c r="H1841" s="290"/>
      <c r="I1841" s="239"/>
      <c r="J1841" s="290"/>
      <c r="K1841" s="243"/>
      <c r="L1841" s="290"/>
      <c r="M1841" s="243"/>
      <c r="N1841" s="290"/>
      <c r="O1841" s="292"/>
      <c r="P1841" s="170"/>
      <c r="Q1841" s="292"/>
      <c r="S1841" s="246"/>
      <c r="T1841" s="246"/>
      <c r="U1841" s="246"/>
      <c r="V1841" s="234"/>
      <c r="W1841" s="246"/>
      <c r="X1841" s="234"/>
      <c r="Y1841" s="246"/>
      <c r="Z1841" s="234"/>
      <c r="AA1841" s="246"/>
      <c r="AB1841" s="234"/>
      <c r="AC1841" s="246"/>
      <c r="AD1841" s="234"/>
      <c r="AE1841" s="246"/>
      <c r="AF1841" s="234"/>
      <c r="AG1841" s="246"/>
      <c r="AH1841" s="234"/>
      <c r="AI1841" s="246"/>
      <c r="AJ1841" s="246"/>
      <c r="AK1841" s="246"/>
      <c r="AL1841" s="246"/>
      <c r="AM1841" s="246"/>
      <c r="AN1841" s="246"/>
      <c r="AO1841" s="246"/>
      <c r="AP1841" s="246"/>
      <c r="AQ1841" s="246"/>
      <c r="AR1841" s="246"/>
      <c r="AS1841" s="246"/>
      <c r="AT1841" s="247"/>
      <c r="AU1841" s="247"/>
      <c r="AV1841" s="247"/>
      <c r="AW1841" s="247"/>
      <c r="AX1841" s="247"/>
      <c r="AY1841" s="247"/>
      <c r="AZ1841" s="247"/>
      <c r="BA1841" s="247"/>
      <c r="BB1841" s="247"/>
    </row>
    <row r="1842" spans="3:54" s="238" customFormat="1">
      <c r="C1842" s="239"/>
      <c r="D1842" s="240"/>
      <c r="E1842" s="239"/>
      <c r="F1842" s="241"/>
      <c r="G1842" s="239"/>
      <c r="H1842" s="290"/>
      <c r="I1842" s="239"/>
      <c r="J1842" s="290"/>
      <c r="K1842" s="243"/>
      <c r="L1842" s="290"/>
      <c r="M1842" s="243"/>
      <c r="N1842" s="290"/>
      <c r="O1842" s="292"/>
      <c r="P1842" s="170"/>
      <c r="Q1842" s="292"/>
      <c r="S1842" s="246"/>
      <c r="T1842" s="246"/>
      <c r="U1842" s="246"/>
      <c r="V1842" s="234"/>
      <c r="W1842" s="246"/>
      <c r="X1842" s="234"/>
      <c r="Y1842" s="246"/>
      <c r="Z1842" s="234"/>
      <c r="AA1842" s="246"/>
      <c r="AB1842" s="234"/>
      <c r="AC1842" s="246"/>
      <c r="AD1842" s="234"/>
      <c r="AE1842" s="246"/>
      <c r="AF1842" s="234"/>
      <c r="AG1842" s="246"/>
      <c r="AH1842" s="234"/>
      <c r="AI1842" s="246"/>
      <c r="AJ1842" s="246"/>
      <c r="AK1842" s="246"/>
      <c r="AL1842" s="246"/>
      <c r="AM1842" s="246"/>
      <c r="AN1842" s="246"/>
      <c r="AO1842" s="246"/>
      <c r="AP1842" s="246"/>
      <c r="AQ1842" s="246"/>
      <c r="AR1842" s="246"/>
      <c r="AS1842" s="246"/>
      <c r="AT1842" s="247"/>
      <c r="AU1842" s="247"/>
      <c r="AV1842" s="247"/>
      <c r="AW1842" s="247"/>
      <c r="AX1842" s="247"/>
      <c r="AY1842" s="247"/>
      <c r="AZ1842" s="247"/>
      <c r="BA1842" s="247"/>
      <c r="BB1842" s="247"/>
    </row>
    <row r="1843" spans="3:54" s="238" customFormat="1">
      <c r="C1843" s="239"/>
      <c r="D1843" s="240"/>
      <c r="E1843" s="239"/>
      <c r="F1843" s="241"/>
      <c r="G1843" s="239"/>
      <c r="H1843" s="290"/>
      <c r="I1843" s="239"/>
      <c r="J1843" s="290"/>
      <c r="K1843" s="243"/>
      <c r="L1843" s="290"/>
      <c r="M1843" s="243"/>
      <c r="N1843" s="290"/>
      <c r="O1843" s="292"/>
      <c r="P1843" s="170"/>
      <c r="Q1843" s="292"/>
      <c r="S1843" s="246"/>
      <c r="T1843" s="246"/>
      <c r="U1843" s="246"/>
      <c r="V1843" s="234"/>
      <c r="W1843" s="246"/>
      <c r="X1843" s="234"/>
      <c r="Y1843" s="246"/>
      <c r="Z1843" s="234"/>
      <c r="AA1843" s="246"/>
      <c r="AB1843" s="234"/>
      <c r="AC1843" s="246"/>
      <c r="AD1843" s="234"/>
      <c r="AE1843" s="246"/>
      <c r="AF1843" s="234"/>
      <c r="AG1843" s="246"/>
      <c r="AH1843" s="234"/>
      <c r="AI1843" s="246"/>
      <c r="AJ1843" s="246"/>
      <c r="AK1843" s="246"/>
      <c r="AL1843" s="246"/>
      <c r="AM1843" s="246"/>
      <c r="AN1843" s="246"/>
      <c r="AO1843" s="246"/>
      <c r="AP1843" s="246"/>
      <c r="AQ1843" s="246"/>
      <c r="AR1843" s="246"/>
      <c r="AS1843" s="246"/>
      <c r="AT1843" s="247"/>
      <c r="AU1843" s="247"/>
      <c r="AV1843" s="247"/>
      <c r="AW1843" s="247"/>
      <c r="AX1843" s="247"/>
      <c r="AY1843" s="247"/>
      <c r="AZ1843" s="247"/>
      <c r="BA1843" s="247"/>
      <c r="BB1843" s="247"/>
    </row>
    <row r="1844" spans="3:54" s="238" customFormat="1">
      <c r="C1844" s="239"/>
      <c r="D1844" s="240"/>
      <c r="E1844" s="239"/>
      <c r="F1844" s="241"/>
      <c r="G1844" s="239"/>
      <c r="H1844" s="290"/>
      <c r="I1844" s="239"/>
      <c r="J1844" s="290"/>
      <c r="K1844" s="243"/>
      <c r="L1844" s="290"/>
      <c r="M1844" s="243"/>
      <c r="N1844" s="290"/>
      <c r="O1844" s="292"/>
      <c r="P1844" s="170"/>
      <c r="Q1844" s="292"/>
      <c r="S1844" s="246"/>
      <c r="T1844" s="246"/>
      <c r="U1844" s="246"/>
      <c r="V1844" s="234"/>
      <c r="W1844" s="246"/>
      <c r="X1844" s="234"/>
      <c r="Y1844" s="246"/>
      <c r="Z1844" s="234"/>
      <c r="AA1844" s="246"/>
      <c r="AB1844" s="234"/>
      <c r="AC1844" s="246"/>
      <c r="AD1844" s="234"/>
      <c r="AE1844" s="246"/>
      <c r="AF1844" s="234"/>
      <c r="AG1844" s="246"/>
      <c r="AH1844" s="234"/>
      <c r="AI1844" s="246"/>
      <c r="AJ1844" s="246"/>
      <c r="AK1844" s="246"/>
      <c r="AL1844" s="246"/>
      <c r="AM1844" s="246"/>
      <c r="AN1844" s="246"/>
      <c r="AO1844" s="246"/>
      <c r="AP1844" s="246"/>
      <c r="AQ1844" s="246"/>
      <c r="AR1844" s="246"/>
      <c r="AS1844" s="246"/>
      <c r="AT1844" s="247"/>
      <c r="AU1844" s="247"/>
      <c r="AV1844" s="247"/>
      <c r="AW1844" s="247"/>
      <c r="AX1844" s="247"/>
      <c r="AY1844" s="247"/>
      <c r="AZ1844" s="247"/>
      <c r="BA1844" s="247"/>
      <c r="BB1844" s="247"/>
    </row>
    <row r="1845" spans="3:54" s="238" customFormat="1">
      <c r="C1845" s="239"/>
      <c r="D1845" s="240"/>
      <c r="E1845" s="239"/>
      <c r="F1845" s="241"/>
      <c r="G1845" s="239"/>
      <c r="H1845" s="290"/>
      <c r="I1845" s="239"/>
      <c r="J1845" s="290"/>
      <c r="K1845" s="243"/>
      <c r="L1845" s="290"/>
      <c r="M1845" s="243"/>
      <c r="N1845" s="290"/>
      <c r="O1845" s="292"/>
      <c r="P1845" s="170"/>
      <c r="Q1845" s="292"/>
      <c r="S1845" s="246"/>
      <c r="T1845" s="246"/>
      <c r="U1845" s="246"/>
      <c r="V1845" s="234"/>
      <c r="W1845" s="246"/>
      <c r="X1845" s="234"/>
      <c r="Y1845" s="246"/>
      <c r="Z1845" s="234"/>
      <c r="AA1845" s="246"/>
      <c r="AB1845" s="234"/>
      <c r="AC1845" s="246"/>
      <c r="AD1845" s="234"/>
      <c r="AE1845" s="246"/>
      <c r="AF1845" s="234"/>
      <c r="AG1845" s="246"/>
      <c r="AH1845" s="234"/>
      <c r="AI1845" s="246"/>
      <c r="AJ1845" s="246"/>
      <c r="AK1845" s="246"/>
      <c r="AL1845" s="246"/>
      <c r="AM1845" s="246"/>
      <c r="AN1845" s="246"/>
      <c r="AO1845" s="246"/>
      <c r="AP1845" s="246"/>
      <c r="AQ1845" s="246"/>
      <c r="AR1845" s="246"/>
      <c r="AS1845" s="246"/>
      <c r="AT1845" s="247"/>
      <c r="AU1845" s="247"/>
      <c r="AV1845" s="247"/>
      <c r="AW1845" s="247"/>
      <c r="AX1845" s="247"/>
      <c r="AY1845" s="247"/>
      <c r="AZ1845" s="247"/>
      <c r="BA1845" s="247"/>
      <c r="BB1845" s="247"/>
    </row>
    <row r="1846" spans="3:54" s="238" customFormat="1">
      <c r="C1846" s="239"/>
      <c r="D1846" s="240"/>
      <c r="E1846" s="239"/>
      <c r="F1846" s="241"/>
      <c r="G1846" s="239"/>
      <c r="H1846" s="290"/>
      <c r="I1846" s="239"/>
      <c r="J1846" s="290"/>
      <c r="K1846" s="243"/>
      <c r="L1846" s="290"/>
      <c r="M1846" s="243"/>
      <c r="N1846" s="290"/>
      <c r="O1846" s="292"/>
      <c r="P1846" s="170"/>
      <c r="Q1846" s="292"/>
      <c r="S1846" s="246"/>
      <c r="T1846" s="246"/>
      <c r="U1846" s="246"/>
      <c r="V1846" s="234"/>
      <c r="W1846" s="246"/>
      <c r="X1846" s="234"/>
      <c r="Y1846" s="246"/>
      <c r="Z1846" s="234"/>
      <c r="AA1846" s="246"/>
      <c r="AB1846" s="234"/>
      <c r="AC1846" s="246"/>
      <c r="AD1846" s="234"/>
      <c r="AE1846" s="246"/>
      <c r="AF1846" s="234"/>
      <c r="AG1846" s="246"/>
      <c r="AH1846" s="234"/>
      <c r="AI1846" s="246"/>
      <c r="AJ1846" s="246"/>
      <c r="AK1846" s="246"/>
      <c r="AL1846" s="246"/>
      <c r="AM1846" s="246"/>
      <c r="AN1846" s="246"/>
      <c r="AO1846" s="246"/>
      <c r="AP1846" s="246"/>
      <c r="AQ1846" s="246"/>
      <c r="AR1846" s="246"/>
      <c r="AS1846" s="246"/>
      <c r="AT1846" s="247"/>
      <c r="AU1846" s="247"/>
      <c r="AV1846" s="247"/>
      <c r="AW1846" s="247"/>
      <c r="AX1846" s="247"/>
      <c r="AY1846" s="247"/>
      <c r="AZ1846" s="247"/>
      <c r="BA1846" s="247"/>
      <c r="BB1846" s="247"/>
    </row>
    <row r="1847" spans="3:54" s="238" customFormat="1">
      <c r="C1847" s="239"/>
      <c r="D1847" s="240"/>
      <c r="E1847" s="239"/>
      <c r="F1847" s="241"/>
      <c r="G1847" s="239"/>
      <c r="H1847" s="290"/>
      <c r="I1847" s="239"/>
      <c r="J1847" s="290"/>
      <c r="K1847" s="243"/>
      <c r="L1847" s="290"/>
      <c r="M1847" s="243"/>
      <c r="N1847" s="290"/>
      <c r="O1847" s="292"/>
      <c r="P1847" s="170"/>
      <c r="Q1847" s="292"/>
      <c r="S1847" s="246"/>
      <c r="T1847" s="246"/>
      <c r="U1847" s="246"/>
      <c r="V1847" s="234"/>
      <c r="W1847" s="246"/>
      <c r="X1847" s="234"/>
      <c r="Y1847" s="246"/>
      <c r="Z1847" s="234"/>
      <c r="AA1847" s="246"/>
      <c r="AB1847" s="234"/>
      <c r="AC1847" s="246"/>
      <c r="AD1847" s="234"/>
      <c r="AE1847" s="246"/>
      <c r="AF1847" s="234"/>
      <c r="AG1847" s="246"/>
      <c r="AH1847" s="234"/>
      <c r="AI1847" s="246"/>
      <c r="AJ1847" s="246"/>
      <c r="AK1847" s="246"/>
      <c r="AL1847" s="246"/>
      <c r="AM1847" s="246"/>
      <c r="AN1847" s="246"/>
      <c r="AO1847" s="246"/>
      <c r="AP1847" s="246"/>
      <c r="AQ1847" s="246"/>
      <c r="AR1847" s="246"/>
      <c r="AS1847" s="246"/>
      <c r="AT1847" s="247"/>
      <c r="AU1847" s="247"/>
      <c r="AV1847" s="247"/>
      <c r="AW1847" s="247"/>
      <c r="AX1847" s="247"/>
      <c r="AY1847" s="247"/>
      <c r="AZ1847" s="247"/>
      <c r="BA1847" s="247"/>
      <c r="BB1847" s="247"/>
    </row>
    <row r="1848" spans="3:54" s="238" customFormat="1">
      <c r="C1848" s="239"/>
      <c r="D1848" s="240"/>
      <c r="E1848" s="239"/>
      <c r="F1848" s="241"/>
      <c r="G1848" s="239"/>
      <c r="H1848" s="290"/>
      <c r="I1848" s="239"/>
      <c r="J1848" s="290"/>
      <c r="K1848" s="243"/>
      <c r="L1848" s="290"/>
      <c r="M1848" s="243"/>
      <c r="N1848" s="290"/>
      <c r="O1848" s="292"/>
      <c r="P1848" s="170"/>
      <c r="Q1848" s="292"/>
      <c r="S1848" s="246"/>
      <c r="T1848" s="246"/>
      <c r="U1848" s="246"/>
      <c r="V1848" s="234"/>
      <c r="W1848" s="246"/>
      <c r="X1848" s="234"/>
      <c r="Y1848" s="246"/>
      <c r="Z1848" s="234"/>
      <c r="AA1848" s="246"/>
      <c r="AB1848" s="234"/>
      <c r="AC1848" s="246"/>
      <c r="AD1848" s="234"/>
      <c r="AE1848" s="246"/>
      <c r="AF1848" s="234"/>
      <c r="AG1848" s="246"/>
      <c r="AH1848" s="234"/>
      <c r="AI1848" s="246"/>
      <c r="AJ1848" s="246"/>
      <c r="AK1848" s="246"/>
      <c r="AL1848" s="246"/>
      <c r="AM1848" s="246"/>
      <c r="AN1848" s="246"/>
      <c r="AO1848" s="246"/>
      <c r="AP1848" s="246"/>
      <c r="AQ1848" s="246"/>
      <c r="AR1848" s="246"/>
      <c r="AS1848" s="246"/>
      <c r="AT1848" s="247"/>
      <c r="AU1848" s="247"/>
      <c r="AV1848" s="247"/>
      <c r="AW1848" s="247"/>
      <c r="AX1848" s="247"/>
      <c r="AY1848" s="247"/>
      <c r="AZ1848" s="247"/>
      <c r="BA1848" s="247"/>
      <c r="BB1848" s="247"/>
    </row>
    <row r="1849" spans="3:54" s="238" customFormat="1">
      <c r="C1849" s="239"/>
      <c r="D1849" s="240"/>
      <c r="E1849" s="239"/>
      <c r="F1849" s="241"/>
      <c r="G1849" s="239"/>
      <c r="H1849" s="290"/>
      <c r="I1849" s="239"/>
      <c r="J1849" s="290"/>
      <c r="K1849" s="243"/>
      <c r="L1849" s="290"/>
      <c r="M1849" s="243"/>
      <c r="N1849" s="290"/>
      <c r="O1849" s="292"/>
      <c r="P1849" s="170"/>
      <c r="Q1849" s="292"/>
      <c r="S1849" s="246"/>
      <c r="T1849" s="246"/>
      <c r="U1849" s="246"/>
      <c r="V1849" s="234"/>
      <c r="W1849" s="246"/>
      <c r="X1849" s="234"/>
      <c r="Y1849" s="246"/>
      <c r="Z1849" s="234"/>
      <c r="AA1849" s="246"/>
      <c r="AB1849" s="234"/>
      <c r="AC1849" s="246"/>
      <c r="AD1849" s="234"/>
      <c r="AE1849" s="246"/>
      <c r="AF1849" s="234"/>
      <c r="AG1849" s="246"/>
      <c r="AH1849" s="234"/>
      <c r="AI1849" s="246"/>
      <c r="AJ1849" s="246"/>
      <c r="AK1849" s="246"/>
      <c r="AL1849" s="246"/>
      <c r="AM1849" s="246"/>
      <c r="AN1849" s="246"/>
      <c r="AO1849" s="246"/>
      <c r="AP1849" s="246"/>
      <c r="AQ1849" s="246"/>
      <c r="AR1849" s="246"/>
      <c r="AS1849" s="246"/>
      <c r="AT1849" s="247"/>
      <c r="AU1849" s="247"/>
      <c r="AV1849" s="247"/>
      <c r="AW1849" s="247"/>
      <c r="AX1849" s="247"/>
      <c r="AY1849" s="247"/>
      <c r="AZ1849" s="247"/>
      <c r="BA1849" s="247"/>
      <c r="BB1849" s="247"/>
    </row>
    <row r="1850" spans="3:54" s="238" customFormat="1">
      <c r="C1850" s="239"/>
      <c r="D1850" s="240"/>
      <c r="E1850" s="239"/>
      <c r="F1850" s="241"/>
      <c r="G1850" s="239"/>
      <c r="H1850" s="290"/>
      <c r="I1850" s="239"/>
      <c r="J1850" s="290"/>
      <c r="K1850" s="243"/>
      <c r="L1850" s="290"/>
      <c r="M1850" s="243"/>
      <c r="N1850" s="290"/>
      <c r="O1850" s="292"/>
      <c r="P1850" s="170"/>
      <c r="Q1850" s="292"/>
      <c r="S1850" s="246"/>
      <c r="T1850" s="246"/>
      <c r="U1850" s="246"/>
      <c r="V1850" s="234"/>
      <c r="W1850" s="246"/>
      <c r="X1850" s="234"/>
      <c r="Y1850" s="246"/>
      <c r="Z1850" s="234"/>
      <c r="AA1850" s="246"/>
      <c r="AB1850" s="234"/>
      <c r="AC1850" s="246"/>
      <c r="AD1850" s="234"/>
      <c r="AE1850" s="246"/>
      <c r="AF1850" s="234"/>
      <c r="AG1850" s="246"/>
      <c r="AH1850" s="234"/>
      <c r="AI1850" s="246"/>
      <c r="AJ1850" s="246"/>
      <c r="AK1850" s="246"/>
      <c r="AL1850" s="246"/>
      <c r="AM1850" s="246"/>
      <c r="AN1850" s="246"/>
      <c r="AO1850" s="246"/>
      <c r="AP1850" s="246"/>
      <c r="AQ1850" s="246"/>
      <c r="AR1850" s="246"/>
      <c r="AS1850" s="246"/>
      <c r="AT1850" s="247"/>
      <c r="AU1850" s="247"/>
      <c r="AV1850" s="247"/>
      <c r="AW1850" s="247"/>
      <c r="AX1850" s="247"/>
      <c r="AY1850" s="247"/>
      <c r="AZ1850" s="247"/>
      <c r="BA1850" s="247"/>
      <c r="BB1850" s="247"/>
    </row>
    <row r="1851" spans="3:54" s="238" customFormat="1">
      <c r="C1851" s="239"/>
      <c r="D1851" s="240"/>
      <c r="E1851" s="239"/>
      <c r="F1851" s="241"/>
      <c r="G1851" s="239"/>
      <c r="H1851" s="290"/>
      <c r="I1851" s="239"/>
      <c r="J1851" s="290"/>
      <c r="K1851" s="243"/>
      <c r="L1851" s="290"/>
      <c r="M1851" s="243"/>
      <c r="N1851" s="290"/>
      <c r="O1851" s="292"/>
      <c r="P1851" s="170"/>
      <c r="Q1851" s="292"/>
      <c r="S1851" s="246"/>
      <c r="T1851" s="246"/>
      <c r="U1851" s="246"/>
      <c r="V1851" s="234"/>
      <c r="W1851" s="246"/>
      <c r="X1851" s="234"/>
      <c r="Y1851" s="246"/>
      <c r="Z1851" s="234"/>
      <c r="AA1851" s="246"/>
      <c r="AB1851" s="234"/>
      <c r="AC1851" s="246"/>
      <c r="AD1851" s="234"/>
      <c r="AE1851" s="246"/>
      <c r="AF1851" s="234"/>
      <c r="AG1851" s="246"/>
      <c r="AH1851" s="234"/>
      <c r="AI1851" s="246"/>
      <c r="AJ1851" s="246"/>
      <c r="AK1851" s="246"/>
      <c r="AL1851" s="246"/>
      <c r="AM1851" s="246"/>
      <c r="AN1851" s="246"/>
      <c r="AO1851" s="246"/>
      <c r="AP1851" s="246"/>
      <c r="AQ1851" s="246"/>
      <c r="AR1851" s="246"/>
      <c r="AS1851" s="246"/>
      <c r="AT1851" s="247"/>
      <c r="AU1851" s="247"/>
      <c r="AV1851" s="247"/>
      <c r="AW1851" s="247"/>
      <c r="AX1851" s="247"/>
      <c r="AY1851" s="247"/>
      <c r="AZ1851" s="247"/>
      <c r="BA1851" s="247"/>
      <c r="BB1851" s="247"/>
    </row>
    <row r="1852" spans="3:54" s="238" customFormat="1">
      <c r="C1852" s="239"/>
      <c r="D1852" s="240"/>
      <c r="E1852" s="239"/>
      <c r="F1852" s="241"/>
      <c r="G1852" s="239"/>
      <c r="H1852" s="290"/>
      <c r="I1852" s="239"/>
      <c r="J1852" s="290"/>
      <c r="K1852" s="243"/>
      <c r="L1852" s="290"/>
      <c r="M1852" s="243"/>
      <c r="N1852" s="290"/>
      <c r="O1852" s="292"/>
      <c r="P1852" s="170"/>
      <c r="Q1852" s="292"/>
      <c r="S1852" s="246"/>
      <c r="T1852" s="246"/>
      <c r="U1852" s="246"/>
      <c r="V1852" s="234"/>
      <c r="W1852" s="246"/>
      <c r="X1852" s="234"/>
      <c r="Y1852" s="246"/>
      <c r="Z1852" s="234"/>
      <c r="AA1852" s="246"/>
      <c r="AB1852" s="234"/>
      <c r="AC1852" s="246"/>
      <c r="AD1852" s="234"/>
      <c r="AE1852" s="246"/>
      <c r="AF1852" s="234"/>
      <c r="AG1852" s="246"/>
      <c r="AH1852" s="234"/>
      <c r="AI1852" s="246"/>
      <c r="AJ1852" s="246"/>
      <c r="AK1852" s="246"/>
      <c r="AL1852" s="246"/>
      <c r="AM1852" s="246"/>
      <c r="AN1852" s="246"/>
      <c r="AO1852" s="246"/>
      <c r="AP1852" s="246"/>
      <c r="AQ1852" s="246"/>
      <c r="AR1852" s="246"/>
      <c r="AS1852" s="246"/>
      <c r="AT1852" s="247"/>
      <c r="AU1852" s="247"/>
      <c r="AV1852" s="247"/>
      <c r="AW1852" s="247"/>
      <c r="AX1852" s="247"/>
      <c r="AY1852" s="247"/>
      <c r="AZ1852" s="247"/>
      <c r="BA1852" s="247"/>
      <c r="BB1852" s="247"/>
    </row>
    <row r="1853" spans="3:54" s="238" customFormat="1">
      <c r="C1853" s="239"/>
      <c r="D1853" s="240"/>
      <c r="E1853" s="239"/>
      <c r="F1853" s="241"/>
      <c r="G1853" s="239"/>
      <c r="H1853" s="290"/>
      <c r="I1853" s="239"/>
      <c r="J1853" s="290"/>
      <c r="K1853" s="243"/>
      <c r="L1853" s="290"/>
      <c r="M1853" s="243"/>
      <c r="N1853" s="290"/>
      <c r="O1853" s="292"/>
      <c r="P1853" s="170"/>
      <c r="Q1853" s="292"/>
      <c r="S1853" s="246"/>
      <c r="T1853" s="246"/>
      <c r="U1853" s="246"/>
      <c r="V1853" s="234"/>
      <c r="W1853" s="246"/>
      <c r="X1853" s="234"/>
      <c r="Y1853" s="246"/>
      <c r="Z1853" s="234"/>
      <c r="AA1853" s="246"/>
      <c r="AB1853" s="234"/>
      <c r="AC1853" s="246"/>
      <c r="AD1853" s="234"/>
      <c r="AE1853" s="246"/>
      <c r="AF1853" s="234"/>
      <c r="AG1853" s="246"/>
      <c r="AH1853" s="234"/>
      <c r="AI1853" s="246"/>
      <c r="AJ1853" s="246"/>
      <c r="AK1853" s="246"/>
      <c r="AL1853" s="246"/>
      <c r="AM1853" s="246"/>
      <c r="AN1853" s="246"/>
      <c r="AO1853" s="246"/>
      <c r="AP1853" s="246"/>
      <c r="AQ1853" s="246"/>
      <c r="AR1853" s="246"/>
      <c r="AS1853" s="246"/>
      <c r="AT1853" s="247"/>
      <c r="AU1853" s="247"/>
      <c r="AV1853" s="247"/>
      <c r="AW1853" s="247"/>
      <c r="AX1853" s="247"/>
      <c r="AY1853" s="247"/>
      <c r="AZ1853" s="247"/>
      <c r="BA1853" s="247"/>
      <c r="BB1853" s="247"/>
    </row>
    <row r="1854" spans="3:54" s="238" customFormat="1">
      <c r="C1854" s="239"/>
      <c r="D1854" s="240"/>
      <c r="E1854" s="239"/>
      <c r="F1854" s="241"/>
      <c r="G1854" s="239"/>
      <c r="H1854" s="290"/>
      <c r="I1854" s="239"/>
      <c r="J1854" s="290"/>
      <c r="K1854" s="243"/>
      <c r="L1854" s="290"/>
      <c r="M1854" s="243"/>
      <c r="N1854" s="290"/>
      <c r="O1854" s="292"/>
      <c r="P1854" s="170"/>
      <c r="Q1854" s="292"/>
      <c r="S1854" s="246"/>
      <c r="T1854" s="246"/>
      <c r="U1854" s="246"/>
      <c r="V1854" s="234"/>
      <c r="W1854" s="246"/>
      <c r="X1854" s="234"/>
      <c r="Y1854" s="246"/>
      <c r="Z1854" s="234"/>
      <c r="AA1854" s="246"/>
      <c r="AB1854" s="234"/>
      <c r="AC1854" s="246"/>
      <c r="AD1854" s="234"/>
      <c r="AE1854" s="246"/>
      <c r="AF1854" s="234"/>
      <c r="AG1854" s="246"/>
      <c r="AH1854" s="234"/>
      <c r="AI1854" s="246"/>
      <c r="AJ1854" s="246"/>
      <c r="AK1854" s="246"/>
      <c r="AL1854" s="246"/>
      <c r="AM1854" s="246"/>
      <c r="AN1854" s="246"/>
      <c r="AO1854" s="246"/>
      <c r="AP1854" s="246"/>
      <c r="AQ1854" s="246"/>
      <c r="AR1854" s="246"/>
      <c r="AS1854" s="246"/>
      <c r="AT1854" s="247"/>
      <c r="AU1854" s="247"/>
      <c r="AV1854" s="247"/>
      <c r="AW1854" s="247"/>
      <c r="AX1854" s="247"/>
      <c r="AY1854" s="247"/>
      <c r="AZ1854" s="247"/>
      <c r="BA1854" s="247"/>
      <c r="BB1854" s="247"/>
    </row>
    <row r="1855" spans="3:54" s="238" customFormat="1">
      <c r="C1855" s="239"/>
      <c r="D1855" s="240"/>
      <c r="E1855" s="239"/>
      <c r="F1855" s="241"/>
      <c r="G1855" s="239"/>
      <c r="H1855" s="290"/>
      <c r="I1855" s="239"/>
      <c r="J1855" s="290"/>
      <c r="K1855" s="243"/>
      <c r="L1855" s="290"/>
      <c r="M1855" s="243"/>
      <c r="N1855" s="290"/>
      <c r="O1855" s="292"/>
      <c r="P1855" s="170"/>
      <c r="Q1855" s="292"/>
      <c r="S1855" s="246"/>
      <c r="T1855" s="246"/>
      <c r="U1855" s="246"/>
      <c r="V1855" s="234"/>
      <c r="W1855" s="246"/>
      <c r="X1855" s="234"/>
      <c r="Y1855" s="246"/>
      <c r="Z1855" s="234"/>
      <c r="AA1855" s="246"/>
      <c r="AB1855" s="234"/>
      <c r="AC1855" s="246"/>
      <c r="AD1855" s="234"/>
      <c r="AE1855" s="246"/>
      <c r="AF1855" s="234"/>
      <c r="AG1855" s="246"/>
      <c r="AH1855" s="234"/>
      <c r="AI1855" s="246"/>
      <c r="AJ1855" s="246"/>
      <c r="AK1855" s="246"/>
      <c r="AL1855" s="246"/>
      <c r="AM1855" s="246"/>
      <c r="AN1855" s="246"/>
      <c r="AO1855" s="246"/>
      <c r="AP1855" s="246"/>
      <c r="AQ1855" s="246"/>
      <c r="AR1855" s="246"/>
      <c r="AS1855" s="246"/>
      <c r="AT1855" s="247"/>
      <c r="AU1855" s="247"/>
      <c r="AV1855" s="247"/>
      <c r="AW1855" s="247"/>
      <c r="AX1855" s="247"/>
      <c r="AY1855" s="247"/>
      <c r="AZ1855" s="247"/>
      <c r="BA1855" s="247"/>
      <c r="BB1855" s="247"/>
    </row>
    <row r="1856" spans="3:54" s="238" customFormat="1">
      <c r="C1856" s="239"/>
      <c r="D1856" s="240"/>
      <c r="E1856" s="239"/>
      <c r="F1856" s="241"/>
      <c r="G1856" s="239"/>
      <c r="H1856" s="290"/>
      <c r="I1856" s="239"/>
      <c r="J1856" s="290"/>
      <c r="K1856" s="243"/>
      <c r="L1856" s="290"/>
      <c r="M1856" s="243"/>
      <c r="N1856" s="290"/>
      <c r="O1856" s="292"/>
      <c r="P1856" s="170"/>
      <c r="Q1856" s="292"/>
      <c r="S1856" s="246"/>
      <c r="T1856" s="246"/>
      <c r="U1856" s="246"/>
      <c r="V1856" s="234"/>
      <c r="W1856" s="246"/>
      <c r="X1856" s="234"/>
      <c r="Y1856" s="246"/>
      <c r="Z1856" s="234"/>
      <c r="AA1856" s="246"/>
      <c r="AB1856" s="234"/>
      <c r="AC1856" s="246"/>
      <c r="AD1856" s="234"/>
      <c r="AE1856" s="246"/>
      <c r="AF1856" s="234"/>
      <c r="AG1856" s="246"/>
      <c r="AH1856" s="234"/>
      <c r="AI1856" s="246"/>
      <c r="AJ1856" s="246"/>
      <c r="AK1856" s="246"/>
      <c r="AL1856" s="246"/>
      <c r="AM1856" s="246"/>
      <c r="AN1856" s="246"/>
      <c r="AO1856" s="246"/>
      <c r="AP1856" s="246"/>
      <c r="AQ1856" s="246"/>
      <c r="AR1856" s="246"/>
      <c r="AS1856" s="246"/>
      <c r="AT1856" s="247"/>
      <c r="AU1856" s="247"/>
      <c r="AV1856" s="247"/>
      <c r="AW1856" s="247"/>
      <c r="AX1856" s="247"/>
      <c r="AY1856" s="247"/>
      <c r="AZ1856" s="247"/>
      <c r="BA1856" s="247"/>
      <c r="BB1856" s="247"/>
    </row>
    <row r="1857" spans="3:54" s="238" customFormat="1">
      <c r="C1857" s="239"/>
      <c r="D1857" s="240"/>
      <c r="E1857" s="239"/>
      <c r="F1857" s="241"/>
      <c r="G1857" s="239"/>
      <c r="H1857" s="290"/>
      <c r="I1857" s="239"/>
      <c r="J1857" s="290"/>
      <c r="K1857" s="243"/>
      <c r="L1857" s="290"/>
      <c r="M1857" s="243"/>
      <c r="N1857" s="290"/>
      <c r="O1857" s="292"/>
      <c r="P1857" s="170"/>
      <c r="Q1857" s="292"/>
      <c r="S1857" s="246"/>
      <c r="T1857" s="246"/>
      <c r="U1857" s="246"/>
      <c r="V1857" s="234"/>
      <c r="W1857" s="246"/>
      <c r="X1857" s="234"/>
      <c r="Y1857" s="246"/>
      <c r="Z1857" s="234"/>
      <c r="AA1857" s="246"/>
      <c r="AB1857" s="234"/>
      <c r="AC1857" s="246"/>
      <c r="AD1857" s="234"/>
      <c r="AE1857" s="246"/>
      <c r="AF1857" s="234"/>
      <c r="AG1857" s="246"/>
      <c r="AH1857" s="234"/>
      <c r="AI1857" s="246"/>
      <c r="AJ1857" s="246"/>
      <c r="AK1857" s="246"/>
      <c r="AL1857" s="246"/>
      <c r="AM1857" s="246"/>
      <c r="AN1857" s="246"/>
      <c r="AO1857" s="246"/>
      <c r="AP1857" s="246"/>
      <c r="AQ1857" s="246"/>
      <c r="AR1857" s="246"/>
      <c r="AS1857" s="246"/>
      <c r="AT1857" s="247"/>
      <c r="AU1857" s="247"/>
      <c r="AV1857" s="247"/>
      <c r="AW1857" s="247"/>
      <c r="AX1857" s="247"/>
      <c r="AY1857" s="247"/>
      <c r="AZ1857" s="247"/>
      <c r="BA1857" s="247"/>
      <c r="BB1857" s="247"/>
    </row>
    <row r="1858" spans="3:54" s="238" customFormat="1">
      <c r="C1858" s="239"/>
      <c r="D1858" s="240"/>
      <c r="E1858" s="239"/>
      <c r="F1858" s="241"/>
      <c r="G1858" s="239"/>
      <c r="H1858" s="290"/>
      <c r="I1858" s="239"/>
      <c r="J1858" s="290"/>
      <c r="K1858" s="243"/>
      <c r="L1858" s="290"/>
      <c r="M1858" s="243"/>
      <c r="N1858" s="290"/>
      <c r="O1858" s="292"/>
      <c r="P1858" s="170"/>
      <c r="Q1858" s="292"/>
      <c r="S1858" s="246"/>
      <c r="T1858" s="246"/>
      <c r="U1858" s="246"/>
      <c r="V1858" s="234"/>
      <c r="W1858" s="246"/>
      <c r="X1858" s="234"/>
      <c r="Y1858" s="246"/>
      <c r="Z1858" s="234"/>
      <c r="AA1858" s="246"/>
      <c r="AB1858" s="234"/>
      <c r="AC1858" s="246"/>
      <c r="AD1858" s="234"/>
      <c r="AE1858" s="246"/>
      <c r="AF1858" s="234"/>
      <c r="AG1858" s="246"/>
      <c r="AH1858" s="234"/>
      <c r="AI1858" s="246"/>
      <c r="AJ1858" s="246"/>
      <c r="AK1858" s="246"/>
      <c r="AL1858" s="246"/>
      <c r="AM1858" s="246"/>
      <c r="AN1858" s="246"/>
      <c r="AO1858" s="246"/>
      <c r="AP1858" s="246"/>
      <c r="AQ1858" s="246"/>
      <c r="AR1858" s="246"/>
      <c r="AS1858" s="246"/>
      <c r="AT1858" s="247"/>
      <c r="AU1858" s="247"/>
      <c r="AV1858" s="247"/>
      <c r="AW1858" s="247"/>
      <c r="AX1858" s="247"/>
      <c r="AY1858" s="247"/>
      <c r="AZ1858" s="247"/>
      <c r="BA1858" s="247"/>
      <c r="BB1858" s="247"/>
    </row>
    <row r="1859" spans="3:54" s="238" customFormat="1">
      <c r="C1859" s="239"/>
      <c r="D1859" s="240"/>
      <c r="E1859" s="239"/>
      <c r="F1859" s="241"/>
      <c r="G1859" s="239"/>
      <c r="H1859" s="290"/>
      <c r="I1859" s="239"/>
      <c r="J1859" s="290"/>
      <c r="K1859" s="243"/>
      <c r="L1859" s="290"/>
      <c r="M1859" s="243"/>
      <c r="N1859" s="290"/>
      <c r="O1859" s="292"/>
      <c r="P1859" s="170"/>
      <c r="Q1859" s="292"/>
      <c r="S1859" s="246"/>
      <c r="T1859" s="246"/>
      <c r="U1859" s="246"/>
      <c r="V1859" s="234"/>
      <c r="W1859" s="246"/>
      <c r="X1859" s="234"/>
      <c r="Y1859" s="246"/>
      <c r="Z1859" s="234"/>
      <c r="AA1859" s="246"/>
      <c r="AB1859" s="234"/>
      <c r="AC1859" s="246"/>
      <c r="AD1859" s="234"/>
      <c r="AE1859" s="246"/>
      <c r="AF1859" s="234"/>
      <c r="AG1859" s="246"/>
      <c r="AH1859" s="234"/>
      <c r="AI1859" s="246"/>
      <c r="AJ1859" s="246"/>
      <c r="AK1859" s="246"/>
      <c r="AL1859" s="246"/>
      <c r="AM1859" s="246"/>
      <c r="AN1859" s="246"/>
      <c r="AO1859" s="246"/>
      <c r="AP1859" s="246"/>
      <c r="AQ1859" s="246"/>
      <c r="AR1859" s="246"/>
      <c r="AS1859" s="246"/>
      <c r="AT1859" s="247"/>
      <c r="AU1859" s="247"/>
      <c r="AV1859" s="247"/>
      <c r="AW1859" s="247"/>
      <c r="AX1859" s="247"/>
      <c r="AY1859" s="247"/>
      <c r="AZ1859" s="247"/>
      <c r="BA1859" s="247"/>
      <c r="BB1859" s="247"/>
    </row>
    <row r="1860" spans="3:54" s="238" customFormat="1">
      <c r="C1860" s="239"/>
      <c r="D1860" s="240"/>
      <c r="E1860" s="239"/>
      <c r="F1860" s="241"/>
      <c r="G1860" s="239"/>
      <c r="H1860" s="290"/>
      <c r="I1860" s="239"/>
      <c r="J1860" s="290"/>
      <c r="K1860" s="243"/>
      <c r="L1860" s="290"/>
      <c r="M1860" s="243"/>
      <c r="N1860" s="290"/>
      <c r="O1860" s="292"/>
      <c r="P1860" s="170"/>
      <c r="Q1860" s="292"/>
      <c r="S1860" s="246"/>
      <c r="T1860" s="246"/>
      <c r="U1860" s="246"/>
      <c r="V1860" s="234"/>
      <c r="W1860" s="246"/>
      <c r="X1860" s="234"/>
      <c r="Y1860" s="246"/>
      <c r="Z1860" s="234"/>
      <c r="AA1860" s="246"/>
      <c r="AB1860" s="234"/>
      <c r="AC1860" s="246"/>
      <c r="AD1860" s="234"/>
      <c r="AE1860" s="246"/>
      <c r="AF1860" s="234"/>
      <c r="AG1860" s="246"/>
      <c r="AH1860" s="234"/>
      <c r="AI1860" s="246"/>
      <c r="AJ1860" s="246"/>
      <c r="AK1860" s="246"/>
      <c r="AL1860" s="246"/>
      <c r="AM1860" s="246"/>
      <c r="AN1860" s="246"/>
      <c r="AO1860" s="246"/>
      <c r="AP1860" s="246"/>
      <c r="AQ1860" s="246"/>
      <c r="AR1860" s="246"/>
      <c r="AS1860" s="246"/>
      <c r="AT1860" s="247"/>
      <c r="AU1860" s="247"/>
      <c r="AV1860" s="247"/>
      <c r="AW1860" s="247"/>
      <c r="AX1860" s="247"/>
      <c r="AY1860" s="247"/>
      <c r="AZ1860" s="247"/>
      <c r="BA1860" s="247"/>
      <c r="BB1860" s="247"/>
    </row>
    <row r="1861" spans="3:54" s="238" customFormat="1">
      <c r="C1861" s="239"/>
      <c r="D1861" s="240"/>
      <c r="E1861" s="239"/>
      <c r="F1861" s="241"/>
      <c r="G1861" s="239"/>
      <c r="H1861" s="290"/>
      <c r="I1861" s="239"/>
      <c r="J1861" s="290"/>
      <c r="K1861" s="243"/>
      <c r="L1861" s="290"/>
      <c r="M1861" s="243"/>
      <c r="N1861" s="290"/>
      <c r="O1861" s="292"/>
      <c r="P1861" s="170"/>
      <c r="Q1861" s="292"/>
      <c r="S1861" s="246"/>
      <c r="T1861" s="246"/>
      <c r="U1861" s="246"/>
      <c r="V1861" s="234"/>
      <c r="W1861" s="246"/>
      <c r="X1861" s="234"/>
      <c r="Y1861" s="246"/>
      <c r="Z1861" s="234"/>
      <c r="AA1861" s="246"/>
      <c r="AB1861" s="234"/>
      <c r="AC1861" s="246"/>
      <c r="AD1861" s="234"/>
      <c r="AE1861" s="246"/>
      <c r="AF1861" s="234"/>
      <c r="AG1861" s="246"/>
      <c r="AH1861" s="234"/>
      <c r="AI1861" s="246"/>
      <c r="AJ1861" s="246"/>
      <c r="AK1861" s="246"/>
      <c r="AL1861" s="246"/>
      <c r="AM1861" s="246"/>
      <c r="AN1861" s="246"/>
      <c r="AO1861" s="246"/>
      <c r="AP1861" s="246"/>
      <c r="AQ1861" s="246"/>
      <c r="AR1861" s="246"/>
      <c r="AS1861" s="246"/>
      <c r="AT1861" s="247"/>
      <c r="AU1861" s="247"/>
      <c r="AV1861" s="247"/>
      <c r="AW1861" s="247"/>
      <c r="AX1861" s="247"/>
      <c r="AY1861" s="247"/>
      <c r="AZ1861" s="247"/>
      <c r="BA1861" s="247"/>
      <c r="BB1861" s="247"/>
    </row>
    <row r="1862" spans="3:54" s="238" customFormat="1">
      <c r="C1862" s="239"/>
      <c r="D1862" s="240"/>
      <c r="E1862" s="239"/>
      <c r="F1862" s="241"/>
      <c r="G1862" s="239"/>
      <c r="H1862" s="290"/>
      <c r="I1862" s="239"/>
      <c r="J1862" s="290"/>
      <c r="K1862" s="243"/>
      <c r="L1862" s="290"/>
      <c r="M1862" s="243"/>
      <c r="N1862" s="290"/>
      <c r="O1862" s="292"/>
      <c r="P1862" s="170"/>
      <c r="Q1862" s="292"/>
      <c r="S1862" s="246"/>
      <c r="T1862" s="246"/>
      <c r="U1862" s="246"/>
      <c r="V1862" s="234"/>
      <c r="W1862" s="246"/>
      <c r="X1862" s="234"/>
      <c r="Y1862" s="246"/>
      <c r="Z1862" s="234"/>
      <c r="AA1862" s="246"/>
      <c r="AB1862" s="234"/>
      <c r="AC1862" s="246"/>
      <c r="AD1862" s="234"/>
      <c r="AE1862" s="246"/>
      <c r="AF1862" s="234"/>
      <c r="AG1862" s="246"/>
      <c r="AH1862" s="234"/>
      <c r="AI1862" s="246"/>
      <c r="AJ1862" s="246"/>
      <c r="AK1862" s="246"/>
      <c r="AL1862" s="246"/>
      <c r="AM1862" s="246"/>
      <c r="AN1862" s="246"/>
      <c r="AO1862" s="246"/>
      <c r="AP1862" s="246"/>
      <c r="AQ1862" s="246"/>
      <c r="AR1862" s="246"/>
      <c r="AS1862" s="246"/>
      <c r="AT1862" s="247"/>
      <c r="AU1862" s="247"/>
      <c r="AV1862" s="247"/>
      <c r="AW1862" s="247"/>
      <c r="AX1862" s="247"/>
      <c r="AY1862" s="247"/>
      <c r="AZ1862" s="247"/>
      <c r="BA1862" s="247"/>
      <c r="BB1862" s="247"/>
    </row>
    <row r="1863" spans="3:54" s="238" customFormat="1">
      <c r="C1863" s="239"/>
      <c r="D1863" s="240"/>
      <c r="E1863" s="239"/>
      <c r="F1863" s="241"/>
      <c r="G1863" s="239"/>
      <c r="H1863" s="290"/>
      <c r="I1863" s="239"/>
      <c r="J1863" s="290"/>
      <c r="K1863" s="243"/>
      <c r="L1863" s="290"/>
      <c r="M1863" s="243"/>
      <c r="N1863" s="290"/>
      <c r="O1863" s="292"/>
      <c r="P1863" s="170"/>
      <c r="Q1863" s="292"/>
      <c r="S1863" s="246"/>
      <c r="T1863" s="246"/>
      <c r="U1863" s="246"/>
      <c r="V1863" s="234"/>
      <c r="W1863" s="246"/>
      <c r="X1863" s="234"/>
      <c r="Y1863" s="246"/>
      <c r="Z1863" s="234"/>
      <c r="AA1863" s="246"/>
      <c r="AB1863" s="234"/>
      <c r="AC1863" s="246"/>
      <c r="AD1863" s="234"/>
      <c r="AE1863" s="246"/>
      <c r="AF1863" s="234"/>
      <c r="AG1863" s="246"/>
      <c r="AH1863" s="234"/>
      <c r="AI1863" s="246"/>
      <c r="AJ1863" s="246"/>
      <c r="AK1863" s="246"/>
      <c r="AL1863" s="246"/>
      <c r="AM1863" s="246"/>
      <c r="AN1863" s="246"/>
      <c r="AO1863" s="246"/>
      <c r="AP1863" s="246"/>
      <c r="AQ1863" s="246"/>
      <c r="AR1863" s="246"/>
      <c r="AS1863" s="246"/>
      <c r="AT1863" s="247"/>
      <c r="AU1863" s="247"/>
      <c r="AV1863" s="247"/>
      <c r="AW1863" s="247"/>
      <c r="AX1863" s="247"/>
      <c r="AY1863" s="247"/>
      <c r="AZ1863" s="247"/>
      <c r="BA1863" s="247"/>
      <c r="BB1863" s="247"/>
    </row>
    <row r="1864" spans="3:54" s="238" customFormat="1">
      <c r="C1864" s="239"/>
      <c r="D1864" s="240"/>
      <c r="E1864" s="239"/>
      <c r="F1864" s="241"/>
      <c r="G1864" s="239"/>
      <c r="H1864" s="290"/>
      <c r="I1864" s="239"/>
      <c r="J1864" s="290"/>
      <c r="K1864" s="243"/>
      <c r="L1864" s="290"/>
      <c r="M1864" s="243"/>
      <c r="N1864" s="290"/>
      <c r="O1864" s="292"/>
      <c r="P1864" s="170"/>
      <c r="Q1864" s="292"/>
      <c r="S1864" s="246"/>
      <c r="T1864" s="246"/>
      <c r="U1864" s="246"/>
      <c r="V1864" s="234"/>
      <c r="W1864" s="246"/>
      <c r="X1864" s="234"/>
      <c r="Y1864" s="246"/>
      <c r="Z1864" s="234"/>
      <c r="AA1864" s="246"/>
      <c r="AB1864" s="234"/>
      <c r="AC1864" s="246"/>
      <c r="AD1864" s="234"/>
      <c r="AE1864" s="246"/>
      <c r="AF1864" s="234"/>
      <c r="AG1864" s="246"/>
      <c r="AH1864" s="234"/>
      <c r="AI1864" s="246"/>
      <c r="AJ1864" s="246"/>
      <c r="AK1864" s="246"/>
      <c r="AL1864" s="246"/>
      <c r="AM1864" s="246"/>
      <c r="AN1864" s="246"/>
      <c r="AO1864" s="246"/>
      <c r="AP1864" s="246"/>
      <c r="AQ1864" s="246"/>
      <c r="AR1864" s="246"/>
      <c r="AS1864" s="246"/>
      <c r="AT1864" s="247"/>
      <c r="AU1864" s="247"/>
      <c r="AV1864" s="247"/>
      <c r="AW1864" s="247"/>
      <c r="AX1864" s="247"/>
      <c r="AY1864" s="247"/>
      <c r="AZ1864" s="247"/>
      <c r="BA1864" s="247"/>
      <c r="BB1864" s="247"/>
    </row>
    <row r="1865" spans="3:54" s="238" customFormat="1">
      <c r="C1865" s="239"/>
      <c r="D1865" s="240"/>
      <c r="E1865" s="239"/>
      <c r="F1865" s="241"/>
      <c r="G1865" s="239"/>
      <c r="H1865" s="290"/>
      <c r="I1865" s="239"/>
      <c r="J1865" s="290"/>
      <c r="K1865" s="243"/>
      <c r="L1865" s="290"/>
      <c r="M1865" s="243"/>
      <c r="N1865" s="290"/>
      <c r="O1865" s="292"/>
      <c r="P1865" s="170"/>
      <c r="Q1865" s="292"/>
      <c r="S1865" s="246"/>
      <c r="T1865" s="246"/>
      <c r="U1865" s="246"/>
      <c r="V1865" s="234"/>
      <c r="W1865" s="246"/>
      <c r="X1865" s="234"/>
      <c r="Y1865" s="246"/>
      <c r="Z1865" s="234"/>
      <c r="AA1865" s="246"/>
      <c r="AB1865" s="234"/>
      <c r="AC1865" s="246"/>
      <c r="AD1865" s="234"/>
      <c r="AE1865" s="246"/>
      <c r="AF1865" s="234"/>
      <c r="AG1865" s="246"/>
      <c r="AH1865" s="234"/>
      <c r="AI1865" s="246"/>
      <c r="AJ1865" s="246"/>
      <c r="AK1865" s="246"/>
      <c r="AL1865" s="246"/>
      <c r="AM1865" s="246"/>
      <c r="AN1865" s="246"/>
      <c r="AO1865" s="246"/>
      <c r="AP1865" s="246"/>
      <c r="AQ1865" s="246"/>
      <c r="AR1865" s="246"/>
      <c r="AS1865" s="246"/>
      <c r="AT1865" s="247"/>
      <c r="AU1865" s="247"/>
      <c r="AV1865" s="247"/>
      <c r="AW1865" s="247"/>
      <c r="AX1865" s="247"/>
      <c r="AY1865" s="247"/>
      <c r="AZ1865" s="247"/>
      <c r="BA1865" s="247"/>
      <c r="BB1865" s="247"/>
    </row>
    <row r="1866" spans="3:54" s="238" customFormat="1">
      <c r="C1866" s="239"/>
      <c r="D1866" s="240"/>
      <c r="E1866" s="239"/>
      <c r="F1866" s="241"/>
      <c r="G1866" s="239"/>
      <c r="H1866" s="290"/>
      <c r="I1866" s="239"/>
      <c r="J1866" s="290"/>
      <c r="K1866" s="243"/>
      <c r="L1866" s="290"/>
      <c r="M1866" s="243"/>
      <c r="N1866" s="290"/>
      <c r="O1866" s="292"/>
      <c r="P1866" s="170"/>
      <c r="Q1866" s="292"/>
      <c r="S1866" s="246"/>
      <c r="T1866" s="246"/>
      <c r="U1866" s="246"/>
      <c r="V1866" s="234"/>
      <c r="W1866" s="246"/>
      <c r="X1866" s="234"/>
      <c r="Y1866" s="246"/>
      <c r="Z1866" s="234"/>
      <c r="AA1866" s="246"/>
      <c r="AB1866" s="234"/>
      <c r="AC1866" s="246"/>
      <c r="AD1866" s="234"/>
      <c r="AE1866" s="246"/>
      <c r="AF1866" s="234"/>
      <c r="AG1866" s="246"/>
      <c r="AH1866" s="234"/>
      <c r="AI1866" s="246"/>
      <c r="AJ1866" s="246"/>
      <c r="AK1866" s="246"/>
      <c r="AL1866" s="246"/>
      <c r="AM1866" s="246"/>
      <c r="AN1866" s="246"/>
      <c r="AO1866" s="246"/>
      <c r="AP1866" s="246"/>
      <c r="AQ1866" s="246"/>
      <c r="AR1866" s="246"/>
      <c r="AS1866" s="246"/>
      <c r="AT1866" s="247"/>
      <c r="AU1866" s="247"/>
      <c r="AV1866" s="247"/>
      <c r="AW1866" s="247"/>
      <c r="AX1866" s="247"/>
      <c r="AY1866" s="247"/>
      <c r="AZ1866" s="247"/>
      <c r="BA1866" s="247"/>
      <c r="BB1866" s="247"/>
    </row>
    <row r="1867" spans="3:54" s="238" customFormat="1">
      <c r="C1867" s="239"/>
      <c r="D1867" s="240"/>
      <c r="E1867" s="239"/>
      <c r="F1867" s="241"/>
      <c r="G1867" s="239"/>
      <c r="H1867" s="290"/>
      <c r="I1867" s="239"/>
      <c r="J1867" s="290"/>
      <c r="K1867" s="243"/>
      <c r="L1867" s="290"/>
      <c r="M1867" s="243"/>
      <c r="N1867" s="290"/>
      <c r="O1867" s="292"/>
      <c r="P1867" s="170"/>
      <c r="Q1867" s="292"/>
      <c r="S1867" s="246"/>
      <c r="T1867" s="246"/>
      <c r="U1867" s="246"/>
      <c r="V1867" s="234"/>
      <c r="W1867" s="246"/>
      <c r="X1867" s="234"/>
      <c r="Y1867" s="246"/>
      <c r="Z1867" s="234"/>
      <c r="AA1867" s="246"/>
      <c r="AB1867" s="234"/>
      <c r="AC1867" s="246"/>
      <c r="AD1867" s="234"/>
      <c r="AE1867" s="246"/>
      <c r="AF1867" s="234"/>
      <c r="AG1867" s="246"/>
      <c r="AH1867" s="234"/>
      <c r="AI1867" s="246"/>
      <c r="AJ1867" s="246"/>
      <c r="AK1867" s="246"/>
      <c r="AL1867" s="246"/>
      <c r="AM1867" s="246"/>
      <c r="AN1867" s="246"/>
      <c r="AO1867" s="246"/>
      <c r="AP1867" s="246"/>
      <c r="AQ1867" s="246"/>
      <c r="AR1867" s="246"/>
      <c r="AS1867" s="246"/>
      <c r="AT1867" s="247"/>
      <c r="AU1867" s="247"/>
      <c r="AV1867" s="247"/>
      <c r="AW1867" s="247"/>
      <c r="AX1867" s="247"/>
      <c r="AY1867" s="247"/>
      <c r="AZ1867" s="247"/>
      <c r="BA1867" s="247"/>
      <c r="BB1867" s="247"/>
    </row>
    <row r="1868" spans="3:54" s="238" customFormat="1">
      <c r="C1868" s="239"/>
      <c r="D1868" s="240"/>
      <c r="E1868" s="239"/>
      <c r="F1868" s="241"/>
      <c r="G1868" s="239"/>
      <c r="H1868" s="290"/>
      <c r="I1868" s="239"/>
      <c r="J1868" s="290"/>
      <c r="K1868" s="243"/>
      <c r="L1868" s="290"/>
      <c r="M1868" s="243"/>
      <c r="N1868" s="290"/>
      <c r="O1868" s="292"/>
      <c r="P1868" s="170"/>
      <c r="Q1868" s="292"/>
      <c r="S1868" s="246"/>
      <c r="T1868" s="246"/>
      <c r="U1868" s="246"/>
      <c r="V1868" s="234"/>
      <c r="W1868" s="246"/>
      <c r="X1868" s="234"/>
      <c r="Y1868" s="246"/>
      <c r="Z1868" s="234"/>
      <c r="AA1868" s="246"/>
      <c r="AB1868" s="234"/>
      <c r="AC1868" s="246"/>
      <c r="AD1868" s="234"/>
      <c r="AE1868" s="246"/>
      <c r="AF1868" s="234"/>
      <c r="AG1868" s="246"/>
      <c r="AH1868" s="234"/>
      <c r="AI1868" s="246"/>
      <c r="AJ1868" s="246"/>
      <c r="AK1868" s="246"/>
      <c r="AL1868" s="246"/>
      <c r="AM1868" s="246"/>
      <c r="AN1868" s="246"/>
      <c r="AO1868" s="246"/>
      <c r="AP1868" s="246"/>
      <c r="AQ1868" s="246"/>
      <c r="AR1868" s="246"/>
      <c r="AS1868" s="246"/>
      <c r="AT1868" s="247"/>
      <c r="AU1868" s="247"/>
      <c r="AV1868" s="247"/>
      <c r="AW1868" s="247"/>
      <c r="AX1868" s="247"/>
      <c r="AY1868" s="247"/>
      <c r="AZ1868" s="247"/>
      <c r="BA1868" s="247"/>
      <c r="BB1868" s="247"/>
    </row>
    <row r="1869" spans="3:54" s="238" customFormat="1">
      <c r="C1869" s="239"/>
      <c r="D1869" s="240"/>
      <c r="E1869" s="239"/>
      <c r="F1869" s="241"/>
      <c r="G1869" s="239"/>
      <c r="H1869" s="290"/>
      <c r="I1869" s="239"/>
      <c r="J1869" s="290"/>
      <c r="K1869" s="243"/>
      <c r="L1869" s="290"/>
      <c r="M1869" s="243"/>
      <c r="N1869" s="290"/>
      <c r="O1869" s="292"/>
      <c r="P1869" s="170"/>
      <c r="Q1869" s="292"/>
      <c r="S1869" s="246"/>
      <c r="T1869" s="246"/>
      <c r="U1869" s="246"/>
      <c r="V1869" s="234"/>
      <c r="W1869" s="246"/>
      <c r="X1869" s="234"/>
      <c r="Y1869" s="246"/>
      <c r="Z1869" s="234"/>
      <c r="AA1869" s="246"/>
      <c r="AB1869" s="234"/>
      <c r="AC1869" s="246"/>
      <c r="AD1869" s="234"/>
      <c r="AE1869" s="246"/>
      <c r="AF1869" s="234"/>
      <c r="AG1869" s="246"/>
      <c r="AH1869" s="234"/>
      <c r="AI1869" s="246"/>
      <c r="AJ1869" s="246"/>
      <c r="AK1869" s="246"/>
      <c r="AL1869" s="246"/>
      <c r="AM1869" s="246"/>
      <c r="AN1869" s="246"/>
      <c r="AO1869" s="246"/>
      <c r="AP1869" s="246"/>
      <c r="AQ1869" s="246"/>
      <c r="AR1869" s="246"/>
      <c r="AS1869" s="246"/>
      <c r="AT1869" s="247"/>
      <c r="AU1869" s="247"/>
      <c r="AV1869" s="247"/>
      <c r="AW1869" s="247"/>
      <c r="AX1869" s="247"/>
      <c r="AY1869" s="247"/>
      <c r="AZ1869" s="247"/>
      <c r="BA1869" s="247"/>
      <c r="BB1869" s="247"/>
    </row>
    <row r="1870" spans="3:54" s="238" customFormat="1">
      <c r="C1870" s="239"/>
      <c r="D1870" s="240"/>
      <c r="E1870" s="239"/>
      <c r="F1870" s="241"/>
      <c r="G1870" s="239"/>
      <c r="H1870" s="290"/>
      <c r="I1870" s="239"/>
      <c r="J1870" s="290"/>
      <c r="K1870" s="243"/>
      <c r="L1870" s="290"/>
      <c r="M1870" s="243"/>
      <c r="N1870" s="290"/>
      <c r="O1870" s="292"/>
      <c r="P1870" s="170"/>
      <c r="Q1870" s="292"/>
      <c r="S1870" s="246"/>
      <c r="T1870" s="246"/>
      <c r="U1870" s="246"/>
      <c r="V1870" s="234"/>
      <c r="W1870" s="246"/>
      <c r="X1870" s="234"/>
      <c r="Y1870" s="246"/>
      <c r="Z1870" s="234"/>
      <c r="AA1870" s="246"/>
      <c r="AB1870" s="234"/>
      <c r="AC1870" s="246"/>
      <c r="AD1870" s="234"/>
      <c r="AE1870" s="246"/>
      <c r="AF1870" s="234"/>
      <c r="AG1870" s="246"/>
      <c r="AH1870" s="234"/>
      <c r="AI1870" s="246"/>
      <c r="AJ1870" s="246"/>
      <c r="AK1870" s="246"/>
      <c r="AL1870" s="246"/>
      <c r="AM1870" s="246"/>
      <c r="AN1870" s="246"/>
      <c r="AO1870" s="246"/>
      <c r="AP1870" s="246"/>
      <c r="AQ1870" s="246"/>
      <c r="AR1870" s="246"/>
      <c r="AS1870" s="246"/>
      <c r="AT1870" s="247"/>
      <c r="AU1870" s="247"/>
      <c r="AV1870" s="247"/>
      <c r="AW1870" s="247"/>
      <c r="AX1870" s="247"/>
      <c r="AY1870" s="247"/>
      <c r="AZ1870" s="247"/>
      <c r="BA1870" s="247"/>
      <c r="BB1870" s="247"/>
    </row>
    <row r="1871" spans="3:54" s="238" customFormat="1">
      <c r="C1871" s="239"/>
      <c r="D1871" s="240"/>
      <c r="E1871" s="239"/>
      <c r="F1871" s="241"/>
      <c r="G1871" s="239"/>
      <c r="H1871" s="290"/>
      <c r="I1871" s="239"/>
      <c r="J1871" s="290"/>
      <c r="K1871" s="243"/>
      <c r="L1871" s="290"/>
      <c r="M1871" s="243"/>
      <c r="N1871" s="290"/>
      <c r="O1871" s="292"/>
      <c r="P1871" s="170"/>
      <c r="Q1871" s="292"/>
      <c r="S1871" s="246"/>
      <c r="T1871" s="246"/>
      <c r="U1871" s="246"/>
      <c r="V1871" s="234"/>
      <c r="W1871" s="246"/>
      <c r="X1871" s="234"/>
      <c r="Y1871" s="246"/>
      <c r="Z1871" s="234"/>
      <c r="AA1871" s="246"/>
      <c r="AB1871" s="234"/>
      <c r="AC1871" s="246"/>
      <c r="AD1871" s="234"/>
      <c r="AE1871" s="246"/>
      <c r="AF1871" s="234"/>
      <c r="AG1871" s="246"/>
      <c r="AH1871" s="234"/>
      <c r="AI1871" s="246"/>
      <c r="AJ1871" s="246"/>
      <c r="AK1871" s="246"/>
      <c r="AL1871" s="246"/>
      <c r="AM1871" s="246"/>
      <c r="AN1871" s="246"/>
      <c r="AO1871" s="246"/>
      <c r="AP1871" s="246"/>
      <c r="AQ1871" s="246"/>
      <c r="AR1871" s="246"/>
      <c r="AS1871" s="246"/>
      <c r="AT1871" s="247"/>
      <c r="AU1871" s="247"/>
      <c r="AV1871" s="247"/>
      <c r="AW1871" s="247"/>
      <c r="AX1871" s="247"/>
      <c r="AY1871" s="247"/>
      <c r="AZ1871" s="247"/>
      <c r="BA1871" s="247"/>
      <c r="BB1871" s="247"/>
    </row>
    <row r="1872" spans="3:54" s="238" customFormat="1">
      <c r="C1872" s="239"/>
      <c r="D1872" s="240"/>
      <c r="E1872" s="239"/>
      <c r="F1872" s="241"/>
      <c r="G1872" s="239"/>
      <c r="H1872" s="290"/>
      <c r="I1872" s="239"/>
      <c r="J1872" s="290"/>
      <c r="K1872" s="243"/>
      <c r="L1872" s="290"/>
      <c r="M1872" s="243"/>
      <c r="N1872" s="290"/>
      <c r="O1872" s="292"/>
      <c r="P1872" s="170"/>
      <c r="Q1872" s="292"/>
      <c r="S1872" s="246"/>
      <c r="T1872" s="246"/>
      <c r="U1872" s="246"/>
      <c r="V1872" s="234"/>
      <c r="W1872" s="246"/>
      <c r="X1872" s="234"/>
      <c r="Y1872" s="246"/>
      <c r="Z1872" s="234"/>
      <c r="AA1872" s="246"/>
      <c r="AB1872" s="234"/>
      <c r="AC1872" s="246"/>
      <c r="AD1872" s="234"/>
      <c r="AE1872" s="246"/>
      <c r="AF1872" s="234"/>
      <c r="AG1872" s="246"/>
      <c r="AH1872" s="234"/>
      <c r="AI1872" s="246"/>
      <c r="AJ1872" s="246"/>
      <c r="AK1872" s="246"/>
      <c r="AL1872" s="246"/>
      <c r="AM1872" s="246"/>
      <c r="AN1872" s="246"/>
      <c r="AO1872" s="246"/>
      <c r="AP1872" s="246"/>
      <c r="AQ1872" s="246"/>
      <c r="AR1872" s="246"/>
      <c r="AS1872" s="246"/>
      <c r="AT1872" s="247"/>
      <c r="AU1872" s="247"/>
      <c r="AV1872" s="247"/>
      <c r="AW1872" s="247"/>
      <c r="AX1872" s="247"/>
      <c r="AY1872" s="247"/>
      <c r="AZ1872" s="247"/>
      <c r="BA1872" s="247"/>
      <c r="BB1872" s="247"/>
    </row>
    <row r="1873" spans="3:54" s="238" customFormat="1">
      <c r="C1873" s="239"/>
      <c r="D1873" s="240"/>
      <c r="E1873" s="239"/>
      <c r="F1873" s="241"/>
      <c r="G1873" s="239"/>
      <c r="H1873" s="290"/>
      <c r="I1873" s="239"/>
      <c r="J1873" s="290"/>
      <c r="K1873" s="243"/>
      <c r="L1873" s="290"/>
      <c r="M1873" s="243"/>
      <c r="N1873" s="290"/>
      <c r="O1873" s="292"/>
      <c r="P1873" s="170"/>
      <c r="Q1873" s="292"/>
      <c r="S1873" s="246"/>
      <c r="T1873" s="246"/>
      <c r="U1873" s="246"/>
      <c r="V1873" s="234"/>
      <c r="W1873" s="246"/>
      <c r="X1873" s="234"/>
      <c r="Y1873" s="246"/>
      <c r="Z1873" s="234"/>
      <c r="AA1873" s="246"/>
      <c r="AB1873" s="234"/>
      <c r="AC1873" s="246"/>
      <c r="AD1873" s="234"/>
      <c r="AE1873" s="246"/>
      <c r="AF1873" s="234"/>
      <c r="AG1873" s="246"/>
      <c r="AH1873" s="234"/>
      <c r="AI1873" s="246"/>
      <c r="AJ1873" s="246"/>
      <c r="AK1873" s="246"/>
      <c r="AL1873" s="246"/>
      <c r="AM1873" s="246"/>
      <c r="AN1873" s="246"/>
      <c r="AO1873" s="246"/>
      <c r="AP1873" s="246"/>
      <c r="AQ1873" s="246"/>
      <c r="AR1873" s="246"/>
      <c r="AS1873" s="246"/>
      <c r="AT1873" s="247"/>
      <c r="AU1873" s="247"/>
      <c r="AV1873" s="247"/>
      <c r="AW1873" s="247"/>
      <c r="AX1873" s="247"/>
      <c r="AY1873" s="247"/>
      <c r="AZ1873" s="247"/>
      <c r="BA1873" s="247"/>
      <c r="BB1873" s="247"/>
    </row>
    <row r="1874" spans="3:54" s="238" customFormat="1">
      <c r="C1874" s="239"/>
      <c r="D1874" s="240"/>
      <c r="E1874" s="239"/>
      <c r="F1874" s="241"/>
      <c r="G1874" s="239"/>
      <c r="H1874" s="290"/>
      <c r="I1874" s="239"/>
      <c r="J1874" s="290"/>
      <c r="K1874" s="243"/>
      <c r="L1874" s="290"/>
      <c r="M1874" s="243"/>
      <c r="N1874" s="290"/>
      <c r="O1874" s="292"/>
      <c r="P1874" s="170"/>
      <c r="Q1874" s="292"/>
      <c r="S1874" s="246"/>
      <c r="T1874" s="246"/>
      <c r="U1874" s="246"/>
      <c r="V1874" s="234"/>
      <c r="W1874" s="246"/>
      <c r="X1874" s="234"/>
      <c r="Y1874" s="246"/>
      <c r="Z1874" s="234"/>
      <c r="AA1874" s="246"/>
      <c r="AB1874" s="234"/>
      <c r="AC1874" s="246"/>
      <c r="AD1874" s="234"/>
      <c r="AE1874" s="246"/>
      <c r="AF1874" s="234"/>
      <c r="AG1874" s="246"/>
      <c r="AH1874" s="234"/>
      <c r="AI1874" s="246"/>
      <c r="AJ1874" s="246"/>
      <c r="AK1874" s="246"/>
      <c r="AL1874" s="246"/>
      <c r="AM1874" s="246"/>
      <c r="AN1874" s="246"/>
      <c r="AO1874" s="246"/>
      <c r="AP1874" s="246"/>
      <c r="AQ1874" s="246"/>
      <c r="AR1874" s="246"/>
      <c r="AS1874" s="246"/>
      <c r="AT1874" s="247"/>
      <c r="AU1874" s="247"/>
      <c r="AV1874" s="247"/>
      <c r="AW1874" s="247"/>
      <c r="AX1874" s="247"/>
      <c r="AY1874" s="247"/>
      <c r="AZ1874" s="247"/>
      <c r="BA1874" s="247"/>
      <c r="BB1874" s="247"/>
    </row>
    <row r="1875" spans="3:54" s="238" customFormat="1">
      <c r="C1875" s="239"/>
      <c r="D1875" s="240"/>
      <c r="E1875" s="239"/>
      <c r="F1875" s="241"/>
      <c r="G1875" s="239"/>
      <c r="H1875" s="290"/>
      <c r="I1875" s="239"/>
      <c r="J1875" s="290"/>
      <c r="K1875" s="243"/>
      <c r="L1875" s="290"/>
      <c r="M1875" s="243"/>
      <c r="N1875" s="290"/>
      <c r="O1875" s="292"/>
      <c r="P1875" s="170"/>
      <c r="Q1875" s="292"/>
      <c r="S1875" s="246"/>
      <c r="T1875" s="246"/>
      <c r="U1875" s="246"/>
      <c r="V1875" s="234"/>
      <c r="W1875" s="246"/>
      <c r="X1875" s="234"/>
      <c r="Y1875" s="246"/>
      <c r="Z1875" s="234"/>
      <c r="AA1875" s="246"/>
      <c r="AB1875" s="234"/>
      <c r="AC1875" s="246"/>
      <c r="AD1875" s="234"/>
      <c r="AE1875" s="246"/>
      <c r="AF1875" s="234"/>
      <c r="AG1875" s="246"/>
      <c r="AH1875" s="234"/>
      <c r="AI1875" s="246"/>
      <c r="AJ1875" s="246"/>
      <c r="AK1875" s="246"/>
      <c r="AL1875" s="246"/>
      <c r="AM1875" s="246"/>
      <c r="AN1875" s="246"/>
      <c r="AO1875" s="246"/>
      <c r="AP1875" s="246"/>
      <c r="AQ1875" s="246"/>
      <c r="AR1875" s="246"/>
      <c r="AS1875" s="246"/>
      <c r="AT1875" s="247"/>
      <c r="AU1875" s="247"/>
      <c r="AV1875" s="247"/>
      <c r="AW1875" s="247"/>
      <c r="AX1875" s="247"/>
      <c r="AY1875" s="247"/>
      <c r="AZ1875" s="247"/>
      <c r="BA1875" s="247"/>
      <c r="BB1875" s="247"/>
    </row>
    <row r="1876" spans="3:54" s="238" customFormat="1">
      <c r="C1876" s="239"/>
      <c r="D1876" s="240"/>
      <c r="E1876" s="239"/>
      <c r="F1876" s="241"/>
      <c r="G1876" s="239"/>
      <c r="H1876" s="290"/>
      <c r="I1876" s="239"/>
      <c r="J1876" s="290"/>
      <c r="K1876" s="243"/>
      <c r="L1876" s="290"/>
      <c r="M1876" s="243"/>
      <c r="N1876" s="290"/>
      <c r="O1876" s="292"/>
      <c r="P1876" s="170"/>
      <c r="Q1876" s="292"/>
      <c r="S1876" s="246"/>
      <c r="T1876" s="246"/>
      <c r="U1876" s="246"/>
      <c r="V1876" s="234"/>
      <c r="W1876" s="246"/>
      <c r="X1876" s="234"/>
      <c r="Y1876" s="246"/>
      <c r="Z1876" s="234"/>
      <c r="AA1876" s="246"/>
      <c r="AB1876" s="234"/>
      <c r="AC1876" s="246"/>
      <c r="AD1876" s="234"/>
      <c r="AE1876" s="246"/>
      <c r="AF1876" s="234"/>
      <c r="AG1876" s="246"/>
      <c r="AH1876" s="234"/>
      <c r="AI1876" s="246"/>
      <c r="AJ1876" s="246"/>
      <c r="AK1876" s="246"/>
      <c r="AL1876" s="246"/>
      <c r="AM1876" s="246"/>
      <c r="AN1876" s="246"/>
      <c r="AO1876" s="246"/>
      <c r="AP1876" s="246"/>
      <c r="AQ1876" s="246"/>
      <c r="AR1876" s="246"/>
      <c r="AS1876" s="246"/>
      <c r="AT1876" s="247"/>
      <c r="AU1876" s="247"/>
      <c r="AV1876" s="247"/>
      <c r="AW1876" s="247"/>
      <c r="AX1876" s="247"/>
      <c r="AY1876" s="247"/>
      <c r="AZ1876" s="247"/>
      <c r="BA1876" s="247"/>
      <c r="BB1876" s="247"/>
    </row>
    <row r="1877" spans="3:54" s="238" customFormat="1">
      <c r="C1877" s="239"/>
      <c r="D1877" s="240"/>
      <c r="E1877" s="239"/>
      <c r="F1877" s="241"/>
      <c r="G1877" s="239"/>
      <c r="H1877" s="290"/>
      <c r="I1877" s="239"/>
      <c r="J1877" s="290"/>
      <c r="K1877" s="243"/>
      <c r="L1877" s="290"/>
      <c r="M1877" s="243"/>
      <c r="N1877" s="290"/>
      <c r="O1877" s="292"/>
      <c r="P1877" s="170"/>
      <c r="Q1877" s="292"/>
      <c r="S1877" s="246"/>
      <c r="T1877" s="246"/>
      <c r="U1877" s="246"/>
      <c r="V1877" s="234"/>
      <c r="W1877" s="246"/>
      <c r="X1877" s="234"/>
      <c r="Y1877" s="246"/>
      <c r="Z1877" s="234"/>
      <c r="AA1877" s="246"/>
      <c r="AB1877" s="234"/>
      <c r="AC1877" s="246"/>
      <c r="AD1877" s="234"/>
      <c r="AE1877" s="246"/>
      <c r="AF1877" s="234"/>
      <c r="AG1877" s="246"/>
      <c r="AH1877" s="234"/>
      <c r="AI1877" s="246"/>
      <c r="AJ1877" s="246"/>
      <c r="AK1877" s="246"/>
      <c r="AL1877" s="246"/>
      <c r="AM1877" s="246"/>
      <c r="AN1877" s="246"/>
      <c r="AO1877" s="246"/>
      <c r="AP1877" s="246"/>
      <c r="AQ1877" s="246"/>
      <c r="AR1877" s="246"/>
      <c r="AS1877" s="246"/>
      <c r="AT1877" s="247"/>
      <c r="AU1877" s="247"/>
      <c r="AV1877" s="247"/>
      <c r="AW1877" s="247"/>
      <c r="AX1877" s="247"/>
      <c r="AY1877" s="247"/>
      <c r="AZ1877" s="247"/>
      <c r="BA1877" s="247"/>
      <c r="BB1877" s="247"/>
    </row>
    <row r="1878" spans="3:54" s="238" customFormat="1">
      <c r="C1878" s="239"/>
      <c r="D1878" s="240"/>
      <c r="E1878" s="239"/>
      <c r="F1878" s="241"/>
      <c r="G1878" s="239"/>
      <c r="H1878" s="290"/>
      <c r="I1878" s="239"/>
      <c r="J1878" s="290"/>
      <c r="K1878" s="243"/>
      <c r="L1878" s="290"/>
      <c r="M1878" s="243"/>
      <c r="N1878" s="290"/>
      <c r="O1878" s="292"/>
      <c r="P1878" s="170"/>
      <c r="Q1878" s="292"/>
      <c r="S1878" s="246"/>
      <c r="T1878" s="246"/>
      <c r="U1878" s="246"/>
      <c r="V1878" s="234"/>
      <c r="W1878" s="246"/>
      <c r="X1878" s="234"/>
      <c r="Y1878" s="246"/>
      <c r="Z1878" s="234"/>
      <c r="AA1878" s="246"/>
      <c r="AB1878" s="234"/>
      <c r="AC1878" s="246"/>
      <c r="AD1878" s="234"/>
      <c r="AE1878" s="246"/>
      <c r="AF1878" s="234"/>
      <c r="AG1878" s="246"/>
      <c r="AH1878" s="234"/>
      <c r="AI1878" s="246"/>
      <c r="AJ1878" s="246"/>
      <c r="AK1878" s="246"/>
      <c r="AL1878" s="246"/>
      <c r="AM1878" s="246"/>
      <c r="AN1878" s="246"/>
      <c r="AO1878" s="246"/>
      <c r="AP1878" s="246"/>
      <c r="AQ1878" s="246"/>
      <c r="AR1878" s="246"/>
      <c r="AS1878" s="246"/>
      <c r="AT1878" s="247"/>
      <c r="AU1878" s="247"/>
      <c r="AV1878" s="247"/>
      <c r="AW1878" s="247"/>
      <c r="AX1878" s="247"/>
      <c r="AY1878" s="247"/>
      <c r="AZ1878" s="247"/>
      <c r="BA1878" s="247"/>
      <c r="BB1878" s="247"/>
    </row>
    <row r="1879" spans="3:54" s="238" customFormat="1">
      <c r="C1879" s="239"/>
      <c r="D1879" s="240"/>
      <c r="E1879" s="239"/>
      <c r="F1879" s="241"/>
      <c r="G1879" s="239"/>
      <c r="H1879" s="290"/>
      <c r="I1879" s="239"/>
      <c r="J1879" s="290"/>
      <c r="K1879" s="243"/>
      <c r="L1879" s="290"/>
      <c r="M1879" s="243"/>
      <c r="N1879" s="290"/>
      <c r="O1879" s="292"/>
      <c r="P1879" s="170"/>
      <c r="Q1879" s="292"/>
      <c r="S1879" s="246"/>
      <c r="T1879" s="246"/>
      <c r="U1879" s="246"/>
      <c r="V1879" s="234"/>
      <c r="W1879" s="246"/>
      <c r="X1879" s="234"/>
      <c r="Y1879" s="246"/>
      <c r="Z1879" s="234"/>
      <c r="AA1879" s="246"/>
      <c r="AB1879" s="234"/>
      <c r="AC1879" s="246"/>
      <c r="AD1879" s="234"/>
      <c r="AE1879" s="246"/>
      <c r="AF1879" s="234"/>
      <c r="AG1879" s="246"/>
      <c r="AH1879" s="234"/>
      <c r="AI1879" s="246"/>
      <c r="AJ1879" s="246"/>
      <c r="AK1879" s="246"/>
      <c r="AL1879" s="246"/>
      <c r="AM1879" s="246"/>
      <c r="AN1879" s="246"/>
      <c r="AO1879" s="246"/>
      <c r="AP1879" s="246"/>
      <c r="AQ1879" s="246"/>
      <c r="AR1879" s="246"/>
      <c r="AS1879" s="246"/>
      <c r="AT1879" s="247"/>
      <c r="AU1879" s="247"/>
      <c r="AV1879" s="247"/>
      <c r="AW1879" s="247"/>
      <c r="AX1879" s="247"/>
      <c r="AY1879" s="247"/>
      <c r="AZ1879" s="247"/>
      <c r="BA1879" s="247"/>
      <c r="BB1879" s="247"/>
    </row>
    <row r="1880" spans="3:54" s="238" customFormat="1">
      <c r="C1880" s="239"/>
      <c r="D1880" s="240"/>
      <c r="E1880" s="239"/>
      <c r="F1880" s="241"/>
      <c r="G1880" s="239"/>
      <c r="H1880" s="290"/>
      <c r="I1880" s="239"/>
      <c r="J1880" s="290"/>
      <c r="K1880" s="243"/>
      <c r="L1880" s="290"/>
      <c r="M1880" s="243"/>
      <c r="N1880" s="290"/>
      <c r="O1880" s="292"/>
      <c r="P1880" s="170"/>
      <c r="Q1880" s="292"/>
      <c r="S1880" s="246"/>
      <c r="T1880" s="246"/>
      <c r="U1880" s="246"/>
      <c r="V1880" s="234"/>
      <c r="W1880" s="246"/>
      <c r="X1880" s="234"/>
      <c r="Y1880" s="246"/>
      <c r="Z1880" s="234"/>
      <c r="AA1880" s="246"/>
      <c r="AB1880" s="234"/>
      <c r="AC1880" s="246"/>
      <c r="AD1880" s="234"/>
      <c r="AE1880" s="246"/>
      <c r="AF1880" s="234"/>
      <c r="AG1880" s="246"/>
      <c r="AH1880" s="234"/>
      <c r="AI1880" s="246"/>
      <c r="AJ1880" s="246"/>
      <c r="AK1880" s="246"/>
      <c r="AL1880" s="246"/>
      <c r="AM1880" s="246"/>
      <c r="AN1880" s="246"/>
      <c r="AO1880" s="246"/>
      <c r="AP1880" s="246"/>
      <c r="AQ1880" s="246"/>
      <c r="AR1880" s="246"/>
      <c r="AS1880" s="246"/>
      <c r="AT1880" s="247"/>
      <c r="AU1880" s="247"/>
      <c r="AV1880" s="247"/>
      <c r="AW1880" s="247"/>
      <c r="AX1880" s="247"/>
      <c r="AY1880" s="247"/>
      <c r="AZ1880" s="247"/>
      <c r="BA1880" s="247"/>
      <c r="BB1880" s="247"/>
    </row>
    <row r="1881" spans="3:54" s="238" customFormat="1">
      <c r="C1881" s="239"/>
      <c r="D1881" s="240"/>
      <c r="E1881" s="239"/>
      <c r="F1881" s="241"/>
      <c r="G1881" s="239"/>
      <c r="H1881" s="290"/>
      <c r="I1881" s="239"/>
      <c r="J1881" s="290"/>
      <c r="K1881" s="243"/>
      <c r="L1881" s="290"/>
      <c r="M1881" s="243"/>
      <c r="N1881" s="290"/>
      <c r="O1881" s="292"/>
      <c r="P1881" s="170"/>
      <c r="Q1881" s="292"/>
      <c r="S1881" s="246"/>
      <c r="T1881" s="246"/>
      <c r="U1881" s="246"/>
      <c r="V1881" s="234"/>
      <c r="W1881" s="246"/>
      <c r="X1881" s="234"/>
      <c r="Y1881" s="246"/>
      <c r="Z1881" s="234"/>
      <c r="AA1881" s="246"/>
      <c r="AB1881" s="234"/>
      <c r="AC1881" s="246"/>
      <c r="AD1881" s="234"/>
      <c r="AE1881" s="246"/>
      <c r="AF1881" s="234"/>
      <c r="AG1881" s="246"/>
      <c r="AH1881" s="234"/>
      <c r="AI1881" s="246"/>
      <c r="AJ1881" s="246"/>
      <c r="AK1881" s="246"/>
      <c r="AL1881" s="246"/>
      <c r="AM1881" s="246"/>
      <c r="AN1881" s="246"/>
      <c r="AO1881" s="246"/>
      <c r="AP1881" s="246"/>
      <c r="AQ1881" s="246"/>
      <c r="AR1881" s="246"/>
      <c r="AS1881" s="246"/>
      <c r="AT1881" s="247"/>
      <c r="AU1881" s="247"/>
      <c r="AV1881" s="247"/>
      <c r="AW1881" s="247"/>
      <c r="AX1881" s="247"/>
      <c r="AY1881" s="247"/>
      <c r="AZ1881" s="247"/>
      <c r="BA1881" s="247"/>
      <c r="BB1881" s="247"/>
    </row>
    <row r="1882" spans="3:54" s="238" customFormat="1">
      <c r="C1882" s="239"/>
      <c r="D1882" s="240"/>
      <c r="E1882" s="239"/>
      <c r="F1882" s="241"/>
      <c r="G1882" s="239"/>
      <c r="H1882" s="290"/>
      <c r="I1882" s="239"/>
      <c r="J1882" s="290"/>
      <c r="K1882" s="243"/>
      <c r="L1882" s="290"/>
      <c r="M1882" s="243"/>
      <c r="N1882" s="290"/>
      <c r="O1882" s="292"/>
      <c r="P1882" s="170"/>
      <c r="Q1882" s="292"/>
      <c r="S1882" s="246"/>
      <c r="T1882" s="246"/>
      <c r="U1882" s="246"/>
      <c r="V1882" s="234"/>
      <c r="W1882" s="246"/>
      <c r="X1882" s="234"/>
      <c r="Y1882" s="246"/>
      <c r="Z1882" s="234"/>
      <c r="AA1882" s="246"/>
      <c r="AB1882" s="234"/>
      <c r="AC1882" s="246"/>
      <c r="AD1882" s="234"/>
      <c r="AE1882" s="246"/>
      <c r="AF1882" s="234"/>
      <c r="AG1882" s="246"/>
      <c r="AH1882" s="234"/>
      <c r="AI1882" s="246"/>
      <c r="AJ1882" s="246"/>
      <c r="AK1882" s="246"/>
      <c r="AL1882" s="246"/>
      <c r="AM1882" s="246"/>
      <c r="AN1882" s="246"/>
      <c r="AO1882" s="246"/>
      <c r="AP1882" s="246"/>
      <c r="AQ1882" s="246"/>
      <c r="AR1882" s="246"/>
      <c r="AS1882" s="246"/>
      <c r="AT1882" s="247"/>
      <c r="AU1882" s="247"/>
      <c r="AV1882" s="247"/>
      <c r="AW1882" s="247"/>
      <c r="AX1882" s="247"/>
      <c r="AY1882" s="247"/>
      <c r="AZ1882" s="247"/>
      <c r="BA1882" s="247"/>
      <c r="BB1882" s="247"/>
    </row>
    <row r="1883" spans="3:54" s="238" customFormat="1">
      <c r="C1883" s="239"/>
      <c r="D1883" s="240"/>
      <c r="E1883" s="239"/>
      <c r="F1883" s="241"/>
      <c r="G1883" s="239"/>
      <c r="H1883" s="290"/>
      <c r="I1883" s="239"/>
      <c r="J1883" s="290"/>
      <c r="K1883" s="243"/>
      <c r="L1883" s="290"/>
      <c r="M1883" s="243"/>
      <c r="N1883" s="290"/>
      <c r="O1883" s="292"/>
      <c r="P1883" s="170"/>
      <c r="Q1883" s="292"/>
      <c r="S1883" s="246"/>
      <c r="T1883" s="246"/>
      <c r="U1883" s="246"/>
      <c r="V1883" s="234"/>
      <c r="W1883" s="246"/>
      <c r="X1883" s="234"/>
      <c r="Y1883" s="246"/>
      <c r="Z1883" s="234"/>
      <c r="AA1883" s="246"/>
      <c r="AB1883" s="234"/>
      <c r="AC1883" s="246"/>
      <c r="AD1883" s="234"/>
      <c r="AE1883" s="246"/>
      <c r="AF1883" s="234"/>
      <c r="AG1883" s="246"/>
      <c r="AH1883" s="234"/>
      <c r="AI1883" s="246"/>
      <c r="AJ1883" s="246"/>
      <c r="AK1883" s="246"/>
      <c r="AL1883" s="246"/>
      <c r="AM1883" s="246"/>
      <c r="AN1883" s="246"/>
      <c r="AO1883" s="246"/>
      <c r="AP1883" s="246"/>
      <c r="AQ1883" s="246"/>
      <c r="AR1883" s="246"/>
      <c r="AS1883" s="246"/>
      <c r="AT1883" s="247"/>
      <c r="AU1883" s="247"/>
      <c r="AV1883" s="247"/>
      <c r="AW1883" s="247"/>
      <c r="AX1883" s="247"/>
      <c r="AY1883" s="247"/>
      <c r="AZ1883" s="247"/>
      <c r="BA1883" s="247"/>
      <c r="BB1883" s="247"/>
    </row>
    <row r="1884" spans="3:54" s="238" customFormat="1">
      <c r="C1884" s="239"/>
      <c r="D1884" s="240"/>
      <c r="E1884" s="239"/>
      <c r="F1884" s="241"/>
      <c r="G1884" s="239"/>
      <c r="H1884" s="290"/>
      <c r="I1884" s="239"/>
      <c r="J1884" s="290"/>
      <c r="K1884" s="243"/>
      <c r="L1884" s="290"/>
      <c r="M1884" s="243"/>
      <c r="N1884" s="290"/>
      <c r="O1884" s="292"/>
      <c r="P1884" s="170"/>
      <c r="Q1884" s="292"/>
      <c r="S1884" s="246"/>
      <c r="T1884" s="246"/>
      <c r="U1884" s="246"/>
      <c r="V1884" s="234"/>
      <c r="W1884" s="246"/>
      <c r="X1884" s="234"/>
      <c r="Y1884" s="246"/>
      <c r="Z1884" s="234"/>
      <c r="AA1884" s="246"/>
      <c r="AB1884" s="234"/>
      <c r="AC1884" s="246"/>
      <c r="AD1884" s="234"/>
      <c r="AE1884" s="246"/>
      <c r="AF1884" s="234"/>
      <c r="AG1884" s="246"/>
      <c r="AH1884" s="234"/>
      <c r="AI1884" s="246"/>
      <c r="AJ1884" s="246"/>
      <c r="AK1884" s="246"/>
      <c r="AL1884" s="246"/>
      <c r="AM1884" s="246"/>
      <c r="AN1884" s="246"/>
      <c r="AO1884" s="246"/>
      <c r="AP1884" s="246"/>
      <c r="AQ1884" s="246"/>
      <c r="AR1884" s="246"/>
      <c r="AS1884" s="246"/>
      <c r="AT1884" s="247"/>
      <c r="AU1884" s="247"/>
      <c r="AV1884" s="247"/>
      <c r="AW1884" s="247"/>
      <c r="AX1884" s="247"/>
      <c r="AY1884" s="247"/>
      <c r="AZ1884" s="247"/>
      <c r="BA1884" s="247"/>
      <c r="BB1884" s="247"/>
    </row>
    <row r="1885" spans="3:54" s="238" customFormat="1">
      <c r="C1885" s="239"/>
      <c r="D1885" s="240"/>
      <c r="E1885" s="239"/>
      <c r="F1885" s="241"/>
      <c r="G1885" s="239"/>
      <c r="H1885" s="290"/>
      <c r="I1885" s="239"/>
      <c r="J1885" s="290"/>
      <c r="K1885" s="243"/>
      <c r="L1885" s="290"/>
      <c r="M1885" s="243"/>
      <c r="N1885" s="290"/>
      <c r="O1885" s="292"/>
      <c r="P1885" s="170"/>
      <c r="Q1885" s="292"/>
      <c r="S1885" s="246"/>
      <c r="T1885" s="246"/>
      <c r="U1885" s="246"/>
      <c r="V1885" s="234"/>
      <c r="W1885" s="246"/>
      <c r="X1885" s="234"/>
      <c r="Y1885" s="246"/>
      <c r="Z1885" s="234"/>
      <c r="AA1885" s="246"/>
      <c r="AB1885" s="234"/>
      <c r="AC1885" s="246"/>
      <c r="AD1885" s="234"/>
      <c r="AE1885" s="246"/>
      <c r="AF1885" s="234"/>
      <c r="AG1885" s="246"/>
      <c r="AH1885" s="234"/>
      <c r="AI1885" s="246"/>
      <c r="AJ1885" s="246"/>
      <c r="AK1885" s="246"/>
      <c r="AL1885" s="246"/>
      <c r="AM1885" s="246"/>
      <c r="AN1885" s="246"/>
      <c r="AO1885" s="246"/>
      <c r="AP1885" s="246"/>
      <c r="AQ1885" s="246"/>
      <c r="AR1885" s="246"/>
      <c r="AS1885" s="246"/>
      <c r="AT1885" s="247"/>
      <c r="AU1885" s="247"/>
      <c r="AV1885" s="247"/>
      <c r="AW1885" s="247"/>
      <c r="AX1885" s="247"/>
      <c r="AY1885" s="247"/>
      <c r="AZ1885" s="247"/>
      <c r="BA1885" s="247"/>
      <c r="BB1885" s="247"/>
    </row>
    <row r="1886" spans="3:54" s="238" customFormat="1">
      <c r="C1886" s="239"/>
      <c r="D1886" s="240"/>
      <c r="E1886" s="239"/>
      <c r="F1886" s="241"/>
      <c r="G1886" s="239"/>
      <c r="H1886" s="290"/>
      <c r="I1886" s="239"/>
      <c r="J1886" s="290"/>
      <c r="K1886" s="243"/>
      <c r="L1886" s="290"/>
      <c r="M1886" s="243"/>
      <c r="N1886" s="290"/>
      <c r="O1886" s="292"/>
      <c r="P1886" s="170"/>
      <c r="Q1886" s="292"/>
      <c r="S1886" s="246"/>
      <c r="T1886" s="246"/>
      <c r="U1886" s="246"/>
      <c r="V1886" s="234"/>
      <c r="W1886" s="246"/>
      <c r="X1886" s="234"/>
      <c r="Y1886" s="246"/>
      <c r="Z1886" s="234"/>
      <c r="AA1886" s="246"/>
      <c r="AB1886" s="234"/>
      <c r="AC1886" s="246"/>
      <c r="AD1886" s="234"/>
      <c r="AE1886" s="246"/>
      <c r="AF1886" s="234"/>
      <c r="AG1886" s="246"/>
      <c r="AH1886" s="234"/>
      <c r="AI1886" s="246"/>
      <c r="AJ1886" s="246"/>
      <c r="AK1886" s="246"/>
      <c r="AL1886" s="246"/>
      <c r="AM1886" s="246"/>
      <c r="AN1886" s="246"/>
      <c r="AO1886" s="246"/>
      <c r="AP1886" s="246"/>
      <c r="AQ1886" s="246"/>
      <c r="AR1886" s="246"/>
      <c r="AS1886" s="246"/>
      <c r="AT1886" s="247"/>
      <c r="AU1886" s="247"/>
      <c r="AV1886" s="247"/>
      <c r="AW1886" s="247"/>
      <c r="AX1886" s="247"/>
      <c r="AY1886" s="247"/>
      <c r="AZ1886" s="247"/>
      <c r="BA1886" s="247"/>
      <c r="BB1886" s="247"/>
    </row>
    <row r="1887" spans="3:54" s="238" customFormat="1">
      <c r="C1887" s="239"/>
      <c r="D1887" s="240"/>
      <c r="E1887" s="239"/>
      <c r="F1887" s="241"/>
      <c r="G1887" s="239"/>
      <c r="H1887" s="290"/>
      <c r="I1887" s="239"/>
      <c r="J1887" s="290"/>
      <c r="K1887" s="243"/>
      <c r="L1887" s="290"/>
      <c r="M1887" s="243"/>
      <c r="N1887" s="290"/>
      <c r="O1887" s="292"/>
      <c r="P1887" s="170"/>
      <c r="Q1887" s="292"/>
      <c r="S1887" s="246"/>
      <c r="T1887" s="246"/>
      <c r="U1887" s="246"/>
      <c r="V1887" s="234"/>
      <c r="W1887" s="246"/>
      <c r="X1887" s="234"/>
      <c r="Y1887" s="246"/>
      <c r="Z1887" s="234"/>
      <c r="AA1887" s="246"/>
      <c r="AB1887" s="234"/>
      <c r="AC1887" s="246"/>
      <c r="AD1887" s="234"/>
      <c r="AE1887" s="246"/>
      <c r="AF1887" s="234"/>
      <c r="AG1887" s="246"/>
      <c r="AH1887" s="234"/>
      <c r="AI1887" s="246"/>
      <c r="AJ1887" s="246"/>
      <c r="AK1887" s="246"/>
      <c r="AL1887" s="246"/>
      <c r="AM1887" s="246"/>
      <c r="AN1887" s="246"/>
      <c r="AO1887" s="246"/>
      <c r="AP1887" s="246"/>
      <c r="AQ1887" s="246"/>
      <c r="AR1887" s="246"/>
      <c r="AS1887" s="246"/>
      <c r="AT1887" s="247"/>
      <c r="AU1887" s="247"/>
      <c r="AV1887" s="247"/>
      <c r="AW1887" s="247"/>
      <c r="AX1887" s="247"/>
      <c r="AY1887" s="247"/>
      <c r="AZ1887" s="247"/>
      <c r="BA1887" s="247"/>
      <c r="BB1887" s="247"/>
    </row>
    <row r="1888" spans="3:54" s="238" customFormat="1">
      <c r="C1888" s="239"/>
      <c r="D1888" s="240"/>
      <c r="E1888" s="239"/>
      <c r="F1888" s="241"/>
      <c r="G1888" s="239"/>
      <c r="H1888" s="290"/>
      <c r="I1888" s="239"/>
      <c r="J1888" s="290"/>
      <c r="K1888" s="243"/>
      <c r="L1888" s="290"/>
      <c r="M1888" s="243"/>
      <c r="N1888" s="290"/>
      <c r="O1888" s="292"/>
      <c r="P1888" s="170"/>
      <c r="Q1888" s="292"/>
      <c r="S1888" s="246"/>
      <c r="T1888" s="246"/>
      <c r="U1888" s="246"/>
      <c r="V1888" s="234"/>
      <c r="W1888" s="246"/>
      <c r="X1888" s="234"/>
      <c r="Y1888" s="246"/>
      <c r="Z1888" s="234"/>
      <c r="AA1888" s="246"/>
      <c r="AB1888" s="234"/>
      <c r="AC1888" s="246"/>
      <c r="AD1888" s="234"/>
      <c r="AE1888" s="246"/>
      <c r="AF1888" s="234"/>
      <c r="AG1888" s="246"/>
      <c r="AH1888" s="234"/>
      <c r="AI1888" s="246"/>
      <c r="AJ1888" s="246"/>
      <c r="AK1888" s="246"/>
      <c r="AL1888" s="246"/>
      <c r="AM1888" s="246"/>
      <c r="AN1888" s="246"/>
      <c r="AO1888" s="246"/>
      <c r="AP1888" s="246"/>
      <c r="AQ1888" s="246"/>
      <c r="AR1888" s="246"/>
      <c r="AS1888" s="246"/>
      <c r="AT1888" s="247"/>
      <c r="AU1888" s="247"/>
      <c r="AV1888" s="247"/>
      <c r="AW1888" s="247"/>
      <c r="AX1888" s="247"/>
      <c r="AY1888" s="247"/>
      <c r="AZ1888" s="247"/>
      <c r="BA1888" s="247"/>
      <c r="BB1888" s="247"/>
    </row>
    <row r="1889" spans="3:54" s="238" customFormat="1">
      <c r="C1889" s="239"/>
      <c r="D1889" s="240"/>
      <c r="E1889" s="239"/>
      <c r="F1889" s="241"/>
      <c r="G1889" s="239"/>
      <c r="H1889" s="290"/>
      <c r="I1889" s="239"/>
      <c r="J1889" s="290"/>
      <c r="K1889" s="243"/>
      <c r="L1889" s="290"/>
      <c r="M1889" s="243"/>
      <c r="N1889" s="290"/>
      <c r="O1889" s="292"/>
      <c r="P1889" s="170"/>
      <c r="Q1889" s="292"/>
      <c r="S1889" s="246"/>
      <c r="T1889" s="246"/>
      <c r="U1889" s="246"/>
      <c r="V1889" s="234"/>
      <c r="W1889" s="246"/>
      <c r="X1889" s="234"/>
      <c r="Y1889" s="246"/>
      <c r="Z1889" s="234"/>
      <c r="AA1889" s="246"/>
      <c r="AB1889" s="234"/>
      <c r="AC1889" s="246"/>
      <c r="AD1889" s="234"/>
      <c r="AE1889" s="246"/>
      <c r="AF1889" s="234"/>
      <c r="AG1889" s="246"/>
      <c r="AH1889" s="234"/>
      <c r="AI1889" s="246"/>
      <c r="AJ1889" s="246"/>
      <c r="AK1889" s="246"/>
      <c r="AL1889" s="246"/>
      <c r="AM1889" s="246"/>
      <c r="AN1889" s="246"/>
      <c r="AO1889" s="246"/>
      <c r="AP1889" s="246"/>
      <c r="AQ1889" s="246"/>
      <c r="AR1889" s="246"/>
      <c r="AS1889" s="246"/>
      <c r="AT1889" s="247"/>
      <c r="AU1889" s="247"/>
      <c r="AV1889" s="247"/>
      <c r="AW1889" s="247"/>
      <c r="AX1889" s="247"/>
      <c r="AY1889" s="247"/>
      <c r="AZ1889" s="247"/>
      <c r="BA1889" s="247"/>
      <c r="BB1889" s="247"/>
    </row>
    <row r="1890" spans="3:54" s="238" customFormat="1">
      <c r="C1890" s="239"/>
      <c r="D1890" s="240"/>
      <c r="E1890" s="239"/>
      <c r="F1890" s="241"/>
      <c r="G1890" s="239"/>
      <c r="H1890" s="290"/>
      <c r="I1890" s="239"/>
      <c r="J1890" s="290"/>
      <c r="K1890" s="243"/>
      <c r="L1890" s="290"/>
      <c r="M1890" s="243"/>
      <c r="N1890" s="290"/>
      <c r="O1890" s="292"/>
      <c r="P1890" s="170"/>
      <c r="Q1890" s="292"/>
      <c r="S1890" s="246"/>
      <c r="T1890" s="246"/>
      <c r="U1890" s="246"/>
      <c r="V1890" s="234"/>
      <c r="W1890" s="246"/>
      <c r="X1890" s="234"/>
      <c r="Y1890" s="246"/>
      <c r="Z1890" s="234"/>
      <c r="AA1890" s="246"/>
      <c r="AB1890" s="234"/>
      <c r="AC1890" s="246"/>
      <c r="AD1890" s="234"/>
      <c r="AE1890" s="246"/>
      <c r="AF1890" s="234"/>
      <c r="AG1890" s="246"/>
      <c r="AH1890" s="234"/>
      <c r="AI1890" s="246"/>
      <c r="AJ1890" s="246"/>
      <c r="AK1890" s="246"/>
      <c r="AL1890" s="246"/>
      <c r="AM1890" s="246"/>
      <c r="AN1890" s="246"/>
      <c r="AO1890" s="246"/>
      <c r="AP1890" s="246"/>
      <c r="AQ1890" s="246"/>
      <c r="AR1890" s="246"/>
      <c r="AS1890" s="246"/>
      <c r="AT1890" s="247"/>
      <c r="AU1890" s="247"/>
      <c r="AV1890" s="247"/>
      <c r="AW1890" s="247"/>
      <c r="AX1890" s="247"/>
      <c r="AY1890" s="247"/>
      <c r="AZ1890" s="247"/>
      <c r="BA1890" s="247"/>
      <c r="BB1890" s="247"/>
    </row>
    <row r="1891" spans="3:54" s="238" customFormat="1">
      <c r="C1891" s="239"/>
      <c r="D1891" s="240"/>
      <c r="E1891" s="239"/>
      <c r="F1891" s="241"/>
      <c r="G1891" s="239"/>
      <c r="H1891" s="290"/>
      <c r="I1891" s="239"/>
      <c r="J1891" s="290"/>
      <c r="K1891" s="243"/>
      <c r="L1891" s="290"/>
      <c r="M1891" s="243"/>
      <c r="N1891" s="290"/>
      <c r="O1891" s="292"/>
      <c r="P1891" s="170"/>
      <c r="Q1891" s="292"/>
      <c r="S1891" s="246"/>
      <c r="T1891" s="246"/>
      <c r="U1891" s="246"/>
      <c r="V1891" s="234"/>
      <c r="W1891" s="246"/>
      <c r="X1891" s="234"/>
      <c r="Y1891" s="246"/>
      <c r="Z1891" s="234"/>
      <c r="AA1891" s="246"/>
      <c r="AB1891" s="234"/>
      <c r="AC1891" s="246"/>
      <c r="AD1891" s="234"/>
      <c r="AE1891" s="246"/>
      <c r="AF1891" s="234"/>
      <c r="AG1891" s="246"/>
      <c r="AH1891" s="234"/>
      <c r="AI1891" s="246"/>
      <c r="AJ1891" s="246"/>
      <c r="AK1891" s="246"/>
      <c r="AL1891" s="246"/>
      <c r="AM1891" s="246"/>
      <c r="AN1891" s="246"/>
      <c r="AO1891" s="246"/>
      <c r="AP1891" s="246"/>
      <c r="AQ1891" s="246"/>
      <c r="AR1891" s="246"/>
      <c r="AS1891" s="246"/>
      <c r="AT1891" s="247"/>
      <c r="AU1891" s="247"/>
      <c r="AV1891" s="247"/>
      <c r="AW1891" s="247"/>
      <c r="AX1891" s="247"/>
      <c r="AY1891" s="247"/>
      <c r="AZ1891" s="247"/>
      <c r="BA1891" s="247"/>
      <c r="BB1891" s="247"/>
    </row>
    <row r="1892" spans="3:54" s="238" customFormat="1">
      <c r="C1892" s="239"/>
      <c r="D1892" s="240"/>
      <c r="E1892" s="239"/>
      <c r="F1892" s="241"/>
      <c r="G1892" s="239"/>
      <c r="H1892" s="290"/>
      <c r="I1892" s="239"/>
      <c r="J1892" s="290"/>
      <c r="K1892" s="243"/>
      <c r="L1892" s="290"/>
      <c r="M1892" s="243"/>
      <c r="N1892" s="290"/>
      <c r="O1892" s="292"/>
      <c r="P1892" s="170"/>
      <c r="Q1892" s="292"/>
      <c r="S1892" s="246"/>
      <c r="T1892" s="246"/>
      <c r="U1892" s="246"/>
      <c r="V1892" s="234"/>
      <c r="W1892" s="246"/>
      <c r="X1892" s="234"/>
      <c r="Y1892" s="246"/>
      <c r="Z1892" s="234"/>
      <c r="AA1892" s="246"/>
      <c r="AB1892" s="234"/>
      <c r="AC1892" s="246"/>
      <c r="AD1892" s="234"/>
      <c r="AE1892" s="246"/>
      <c r="AF1892" s="234"/>
      <c r="AG1892" s="246"/>
      <c r="AH1892" s="234"/>
      <c r="AI1892" s="246"/>
      <c r="AJ1892" s="246"/>
      <c r="AK1892" s="246"/>
      <c r="AL1892" s="246"/>
      <c r="AM1892" s="246"/>
      <c r="AN1892" s="246"/>
      <c r="AO1892" s="246"/>
      <c r="AP1892" s="246"/>
      <c r="AQ1892" s="246"/>
      <c r="AR1892" s="246"/>
      <c r="AS1892" s="246"/>
      <c r="AT1892" s="247"/>
      <c r="AU1892" s="247"/>
      <c r="AV1892" s="247"/>
      <c r="AW1892" s="247"/>
      <c r="AX1892" s="247"/>
      <c r="AY1892" s="247"/>
      <c r="AZ1892" s="247"/>
      <c r="BA1892" s="247"/>
      <c r="BB1892" s="247"/>
    </row>
    <row r="1893" spans="3:54" s="238" customFormat="1">
      <c r="C1893" s="239"/>
      <c r="D1893" s="240"/>
      <c r="E1893" s="239"/>
      <c r="F1893" s="241"/>
      <c r="G1893" s="239"/>
      <c r="H1893" s="290"/>
      <c r="I1893" s="239"/>
      <c r="J1893" s="290"/>
      <c r="K1893" s="243"/>
      <c r="L1893" s="290"/>
      <c r="M1893" s="243"/>
      <c r="N1893" s="290"/>
      <c r="O1893" s="292"/>
      <c r="P1893" s="170"/>
      <c r="Q1893" s="292"/>
      <c r="S1893" s="246"/>
      <c r="T1893" s="246"/>
      <c r="U1893" s="246"/>
      <c r="V1893" s="234"/>
      <c r="W1893" s="246"/>
      <c r="X1893" s="234"/>
      <c r="Y1893" s="246"/>
      <c r="Z1893" s="234"/>
      <c r="AA1893" s="246"/>
      <c r="AB1893" s="234"/>
      <c r="AC1893" s="246"/>
      <c r="AD1893" s="234"/>
      <c r="AE1893" s="246"/>
      <c r="AF1893" s="234"/>
      <c r="AG1893" s="246"/>
      <c r="AH1893" s="234"/>
      <c r="AI1893" s="246"/>
      <c r="AJ1893" s="246"/>
      <c r="AK1893" s="246"/>
      <c r="AL1893" s="246"/>
      <c r="AM1893" s="246"/>
      <c r="AN1893" s="246"/>
      <c r="AO1893" s="246"/>
      <c r="AP1893" s="246"/>
      <c r="AQ1893" s="246"/>
      <c r="AR1893" s="246"/>
      <c r="AS1893" s="246"/>
      <c r="AT1893" s="247"/>
      <c r="AU1893" s="247"/>
      <c r="AV1893" s="247"/>
      <c r="AW1893" s="247"/>
      <c r="AX1893" s="247"/>
      <c r="AY1893" s="247"/>
      <c r="AZ1893" s="247"/>
      <c r="BA1893" s="247"/>
      <c r="BB1893" s="247"/>
    </row>
    <row r="1894" spans="3:54" s="238" customFormat="1">
      <c r="C1894" s="239"/>
      <c r="D1894" s="240"/>
      <c r="E1894" s="239"/>
      <c r="F1894" s="241"/>
      <c r="G1894" s="239"/>
      <c r="H1894" s="290"/>
      <c r="I1894" s="239"/>
      <c r="J1894" s="290"/>
      <c r="K1894" s="243"/>
      <c r="L1894" s="290"/>
      <c r="M1894" s="243"/>
      <c r="N1894" s="290"/>
      <c r="O1894" s="292"/>
      <c r="P1894" s="170"/>
      <c r="Q1894" s="292"/>
      <c r="S1894" s="246"/>
      <c r="T1894" s="246"/>
      <c r="U1894" s="246"/>
      <c r="V1894" s="234"/>
      <c r="W1894" s="246"/>
      <c r="X1894" s="234"/>
      <c r="Y1894" s="246"/>
      <c r="Z1894" s="234"/>
      <c r="AA1894" s="246"/>
      <c r="AB1894" s="234"/>
      <c r="AC1894" s="246"/>
      <c r="AD1894" s="234"/>
      <c r="AE1894" s="246"/>
      <c r="AF1894" s="234"/>
      <c r="AG1894" s="246"/>
      <c r="AH1894" s="234"/>
      <c r="AI1894" s="246"/>
      <c r="AJ1894" s="246"/>
      <c r="AK1894" s="246"/>
      <c r="AL1894" s="246"/>
      <c r="AM1894" s="246"/>
      <c r="AN1894" s="246"/>
      <c r="AO1894" s="246"/>
      <c r="AP1894" s="246"/>
      <c r="AQ1894" s="246"/>
      <c r="AR1894" s="246"/>
      <c r="AS1894" s="246"/>
      <c r="AT1894" s="247"/>
      <c r="AU1894" s="247"/>
      <c r="AV1894" s="247"/>
      <c r="AW1894" s="247"/>
      <c r="AX1894" s="247"/>
      <c r="AY1894" s="247"/>
      <c r="AZ1894" s="247"/>
      <c r="BA1894" s="247"/>
      <c r="BB1894" s="247"/>
    </row>
    <row r="1895" spans="3:54" s="238" customFormat="1">
      <c r="C1895" s="239"/>
      <c r="D1895" s="240"/>
      <c r="E1895" s="239"/>
      <c r="F1895" s="241"/>
      <c r="G1895" s="239"/>
      <c r="H1895" s="290"/>
      <c r="I1895" s="239"/>
      <c r="J1895" s="290"/>
      <c r="K1895" s="243"/>
      <c r="L1895" s="290"/>
      <c r="M1895" s="243"/>
      <c r="N1895" s="290"/>
      <c r="O1895" s="292"/>
      <c r="P1895" s="170"/>
      <c r="Q1895" s="292"/>
      <c r="S1895" s="246"/>
      <c r="T1895" s="246"/>
      <c r="U1895" s="246"/>
      <c r="V1895" s="234"/>
      <c r="W1895" s="246"/>
      <c r="X1895" s="234"/>
      <c r="Y1895" s="246"/>
      <c r="Z1895" s="234"/>
      <c r="AA1895" s="246"/>
      <c r="AB1895" s="234"/>
      <c r="AC1895" s="246"/>
      <c r="AD1895" s="234"/>
      <c r="AE1895" s="246"/>
      <c r="AF1895" s="234"/>
      <c r="AG1895" s="246"/>
      <c r="AH1895" s="234"/>
      <c r="AI1895" s="246"/>
      <c r="AJ1895" s="246"/>
      <c r="AK1895" s="246"/>
      <c r="AL1895" s="246"/>
      <c r="AM1895" s="246"/>
      <c r="AN1895" s="246"/>
      <c r="AO1895" s="246"/>
      <c r="AP1895" s="246"/>
      <c r="AQ1895" s="246"/>
      <c r="AR1895" s="246"/>
      <c r="AS1895" s="246"/>
      <c r="AT1895" s="247"/>
      <c r="AU1895" s="247"/>
      <c r="AV1895" s="247"/>
      <c r="AW1895" s="247"/>
      <c r="AX1895" s="247"/>
      <c r="AY1895" s="247"/>
      <c r="AZ1895" s="247"/>
      <c r="BA1895" s="247"/>
      <c r="BB1895" s="247"/>
    </row>
    <row r="1896" spans="3:54" s="238" customFormat="1">
      <c r="C1896" s="239"/>
      <c r="D1896" s="240"/>
      <c r="E1896" s="239"/>
      <c r="F1896" s="241"/>
      <c r="G1896" s="239"/>
      <c r="H1896" s="290"/>
      <c r="I1896" s="239"/>
      <c r="J1896" s="290"/>
      <c r="K1896" s="243"/>
      <c r="L1896" s="290"/>
      <c r="M1896" s="243"/>
      <c r="N1896" s="290"/>
      <c r="O1896" s="292"/>
      <c r="P1896" s="170"/>
      <c r="Q1896" s="292"/>
      <c r="S1896" s="246"/>
      <c r="T1896" s="246"/>
      <c r="U1896" s="246"/>
      <c r="V1896" s="234"/>
      <c r="W1896" s="246"/>
      <c r="X1896" s="234"/>
      <c r="Y1896" s="246"/>
      <c r="Z1896" s="234"/>
      <c r="AA1896" s="246"/>
      <c r="AB1896" s="234"/>
      <c r="AC1896" s="246"/>
      <c r="AD1896" s="234"/>
      <c r="AE1896" s="246"/>
      <c r="AF1896" s="234"/>
      <c r="AG1896" s="246"/>
      <c r="AH1896" s="234"/>
      <c r="AI1896" s="246"/>
      <c r="AJ1896" s="246"/>
      <c r="AK1896" s="246"/>
      <c r="AL1896" s="246"/>
      <c r="AM1896" s="246"/>
      <c r="AN1896" s="246"/>
      <c r="AO1896" s="246"/>
      <c r="AP1896" s="246"/>
      <c r="AQ1896" s="246"/>
      <c r="AR1896" s="246"/>
      <c r="AS1896" s="246"/>
      <c r="AT1896" s="247"/>
      <c r="AU1896" s="247"/>
      <c r="AV1896" s="247"/>
      <c r="AW1896" s="247"/>
      <c r="AX1896" s="247"/>
      <c r="AY1896" s="247"/>
      <c r="AZ1896" s="247"/>
      <c r="BA1896" s="247"/>
      <c r="BB1896" s="247"/>
    </row>
    <row r="1897" spans="3:54" s="238" customFormat="1">
      <c r="C1897" s="239"/>
      <c r="D1897" s="240"/>
      <c r="E1897" s="239"/>
      <c r="F1897" s="241"/>
      <c r="G1897" s="239"/>
      <c r="H1897" s="290"/>
      <c r="I1897" s="239"/>
      <c r="J1897" s="290"/>
      <c r="K1897" s="243"/>
      <c r="L1897" s="290"/>
      <c r="M1897" s="243"/>
      <c r="N1897" s="290"/>
      <c r="O1897" s="292"/>
      <c r="P1897" s="170"/>
      <c r="Q1897" s="292"/>
      <c r="S1897" s="246"/>
      <c r="T1897" s="246"/>
      <c r="U1897" s="246"/>
      <c r="V1897" s="234"/>
      <c r="W1897" s="246"/>
      <c r="X1897" s="234"/>
      <c r="Y1897" s="246"/>
      <c r="Z1897" s="234"/>
      <c r="AA1897" s="246"/>
      <c r="AB1897" s="234"/>
      <c r="AC1897" s="246"/>
      <c r="AD1897" s="234"/>
      <c r="AE1897" s="246"/>
      <c r="AF1897" s="234"/>
      <c r="AG1897" s="246"/>
      <c r="AH1897" s="234"/>
      <c r="AI1897" s="246"/>
      <c r="AJ1897" s="246"/>
      <c r="AK1897" s="246"/>
      <c r="AL1897" s="246"/>
      <c r="AM1897" s="246"/>
      <c r="AN1897" s="246"/>
      <c r="AO1897" s="246"/>
      <c r="AP1897" s="246"/>
      <c r="AQ1897" s="246"/>
      <c r="AR1897" s="246"/>
      <c r="AS1897" s="246"/>
      <c r="AT1897" s="247"/>
      <c r="AU1897" s="247"/>
      <c r="AV1897" s="247"/>
      <c r="AW1897" s="247"/>
      <c r="AX1897" s="247"/>
      <c r="AY1897" s="247"/>
      <c r="AZ1897" s="247"/>
      <c r="BA1897" s="247"/>
      <c r="BB1897" s="247"/>
    </row>
    <row r="1898" spans="3:54" s="238" customFormat="1">
      <c r="C1898" s="239"/>
      <c r="D1898" s="240"/>
      <c r="E1898" s="239"/>
      <c r="F1898" s="241"/>
      <c r="G1898" s="239"/>
      <c r="H1898" s="290"/>
      <c r="I1898" s="239"/>
      <c r="J1898" s="290"/>
      <c r="K1898" s="243"/>
      <c r="L1898" s="290"/>
      <c r="M1898" s="243"/>
      <c r="N1898" s="290"/>
      <c r="O1898" s="292"/>
      <c r="P1898" s="170"/>
      <c r="Q1898" s="292"/>
      <c r="S1898" s="246"/>
      <c r="T1898" s="246"/>
      <c r="U1898" s="246"/>
      <c r="V1898" s="234"/>
      <c r="W1898" s="246"/>
      <c r="X1898" s="234"/>
      <c r="Y1898" s="246"/>
      <c r="Z1898" s="234"/>
      <c r="AA1898" s="246"/>
      <c r="AB1898" s="234"/>
      <c r="AC1898" s="246"/>
      <c r="AD1898" s="234"/>
      <c r="AE1898" s="246"/>
      <c r="AF1898" s="234"/>
      <c r="AG1898" s="246"/>
      <c r="AH1898" s="234"/>
      <c r="AI1898" s="246"/>
      <c r="AJ1898" s="246"/>
      <c r="AK1898" s="246"/>
      <c r="AL1898" s="246"/>
      <c r="AM1898" s="246"/>
      <c r="AN1898" s="246"/>
      <c r="AO1898" s="246"/>
      <c r="AP1898" s="246"/>
      <c r="AQ1898" s="246"/>
      <c r="AR1898" s="246"/>
      <c r="AS1898" s="246"/>
      <c r="AT1898" s="247"/>
      <c r="AU1898" s="247"/>
      <c r="AV1898" s="247"/>
      <c r="AW1898" s="247"/>
      <c r="AX1898" s="247"/>
      <c r="AY1898" s="247"/>
      <c r="AZ1898" s="247"/>
      <c r="BA1898" s="247"/>
      <c r="BB1898" s="247"/>
    </row>
    <row r="1899" spans="3:54" s="238" customFormat="1">
      <c r="C1899" s="239"/>
      <c r="D1899" s="240"/>
      <c r="E1899" s="239"/>
      <c r="F1899" s="241"/>
      <c r="G1899" s="239"/>
      <c r="H1899" s="290"/>
      <c r="I1899" s="239"/>
      <c r="J1899" s="290"/>
      <c r="K1899" s="243"/>
      <c r="L1899" s="290"/>
      <c r="M1899" s="243"/>
      <c r="N1899" s="290"/>
      <c r="O1899" s="292"/>
      <c r="P1899" s="170"/>
      <c r="Q1899" s="292"/>
      <c r="S1899" s="246"/>
      <c r="T1899" s="246"/>
      <c r="U1899" s="246"/>
      <c r="V1899" s="234"/>
      <c r="W1899" s="246"/>
      <c r="X1899" s="234"/>
      <c r="Y1899" s="246"/>
      <c r="Z1899" s="234"/>
      <c r="AA1899" s="246"/>
      <c r="AB1899" s="234"/>
      <c r="AC1899" s="246"/>
      <c r="AD1899" s="234"/>
      <c r="AE1899" s="246"/>
      <c r="AF1899" s="234"/>
      <c r="AG1899" s="246"/>
      <c r="AH1899" s="234"/>
      <c r="AI1899" s="246"/>
      <c r="AJ1899" s="246"/>
      <c r="AK1899" s="246"/>
      <c r="AL1899" s="246"/>
      <c r="AM1899" s="246"/>
      <c r="AN1899" s="246"/>
      <c r="AO1899" s="246"/>
      <c r="AP1899" s="246"/>
      <c r="AQ1899" s="246"/>
      <c r="AR1899" s="246"/>
      <c r="AS1899" s="246"/>
      <c r="AT1899" s="247"/>
      <c r="AU1899" s="247"/>
      <c r="AV1899" s="247"/>
      <c r="AW1899" s="247"/>
      <c r="AX1899" s="247"/>
      <c r="AY1899" s="247"/>
      <c r="AZ1899" s="247"/>
      <c r="BA1899" s="247"/>
      <c r="BB1899" s="247"/>
    </row>
    <row r="1900" spans="3:54" s="238" customFormat="1">
      <c r="C1900" s="239"/>
      <c r="D1900" s="240"/>
      <c r="E1900" s="239"/>
      <c r="F1900" s="241"/>
      <c r="G1900" s="239"/>
      <c r="H1900" s="290"/>
      <c r="I1900" s="239"/>
      <c r="J1900" s="290"/>
      <c r="K1900" s="243"/>
      <c r="L1900" s="290"/>
      <c r="M1900" s="243"/>
      <c r="N1900" s="290"/>
      <c r="O1900" s="292"/>
      <c r="P1900" s="170"/>
      <c r="Q1900" s="292"/>
      <c r="S1900" s="246"/>
      <c r="T1900" s="246"/>
      <c r="U1900" s="246"/>
      <c r="V1900" s="234"/>
      <c r="W1900" s="246"/>
      <c r="X1900" s="234"/>
      <c r="Y1900" s="246"/>
      <c r="Z1900" s="234"/>
      <c r="AA1900" s="246"/>
      <c r="AB1900" s="234"/>
      <c r="AC1900" s="246"/>
      <c r="AD1900" s="234"/>
      <c r="AE1900" s="246"/>
      <c r="AF1900" s="234"/>
      <c r="AG1900" s="246"/>
      <c r="AH1900" s="234"/>
      <c r="AI1900" s="246"/>
      <c r="AJ1900" s="246"/>
      <c r="AK1900" s="246"/>
      <c r="AL1900" s="246"/>
      <c r="AM1900" s="246"/>
      <c r="AN1900" s="246"/>
      <c r="AO1900" s="246"/>
      <c r="AP1900" s="246"/>
      <c r="AQ1900" s="246"/>
      <c r="AR1900" s="246"/>
      <c r="AS1900" s="246"/>
      <c r="AT1900" s="247"/>
      <c r="AU1900" s="247"/>
      <c r="AV1900" s="247"/>
      <c r="AW1900" s="247"/>
      <c r="AX1900" s="247"/>
      <c r="AY1900" s="247"/>
      <c r="AZ1900" s="247"/>
      <c r="BA1900" s="247"/>
      <c r="BB1900" s="247"/>
    </row>
    <row r="1901" spans="3:54" s="238" customFormat="1">
      <c r="C1901" s="239"/>
      <c r="D1901" s="240"/>
      <c r="E1901" s="239"/>
      <c r="F1901" s="241"/>
      <c r="G1901" s="239"/>
      <c r="H1901" s="290"/>
      <c r="I1901" s="239"/>
      <c r="J1901" s="290"/>
      <c r="K1901" s="243"/>
      <c r="L1901" s="290"/>
      <c r="M1901" s="243"/>
      <c r="N1901" s="290"/>
      <c r="O1901" s="292"/>
      <c r="P1901" s="170"/>
      <c r="Q1901" s="292"/>
      <c r="S1901" s="246"/>
      <c r="T1901" s="246"/>
      <c r="U1901" s="246"/>
      <c r="V1901" s="234"/>
      <c r="W1901" s="246"/>
      <c r="X1901" s="234"/>
      <c r="Y1901" s="246"/>
      <c r="Z1901" s="234"/>
      <c r="AA1901" s="246"/>
      <c r="AB1901" s="234"/>
      <c r="AC1901" s="246"/>
      <c r="AD1901" s="234"/>
      <c r="AE1901" s="246"/>
      <c r="AF1901" s="234"/>
      <c r="AG1901" s="246"/>
      <c r="AH1901" s="234"/>
      <c r="AI1901" s="246"/>
      <c r="AJ1901" s="246"/>
      <c r="AK1901" s="246"/>
      <c r="AL1901" s="246"/>
      <c r="AM1901" s="246"/>
      <c r="AN1901" s="246"/>
      <c r="AO1901" s="246"/>
      <c r="AP1901" s="246"/>
      <c r="AQ1901" s="246"/>
      <c r="AR1901" s="246"/>
      <c r="AS1901" s="246"/>
      <c r="AT1901" s="247"/>
      <c r="AU1901" s="247"/>
      <c r="AV1901" s="247"/>
      <c r="AW1901" s="247"/>
      <c r="AX1901" s="247"/>
      <c r="AY1901" s="247"/>
      <c r="AZ1901" s="247"/>
      <c r="BA1901" s="247"/>
      <c r="BB1901" s="247"/>
    </row>
    <row r="1902" spans="3:54" s="238" customFormat="1">
      <c r="C1902" s="239"/>
      <c r="D1902" s="240"/>
      <c r="E1902" s="239"/>
      <c r="F1902" s="241"/>
      <c r="G1902" s="239"/>
      <c r="H1902" s="290"/>
      <c r="I1902" s="239"/>
      <c r="J1902" s="290"/>
      <c r="K1902" s="243"/>
      <c r="L1902" s="290"/>
      <c r="M1902" s="243"/>
      <c r="N1902" s="290"/>
      <c r="O1902" s="292"/>
      <c r="P1902" s="170"/>
      <c r="Q1902" s="292"/>
      <c r="S1902" s="246"/>
      <c r="T1902" s="246"/>
      <c r="U1902" s="246"/>
      <c r="V1902" s="234"/>
      <c r="W1902" s="246"/>
      <c r="X1902" s="234"/>
      <c r="Y1902" s="246"/>
      <c r="Z1902" s="234"/>
      <c r="AA1902" s="246"/>
      <c r="AB1902" s="234"/>
      <c r="AC1902" s="246"/>
      <c r="AD1902" s="234"/>
      <c r="AE1902" s="246"/>
      <c r="AF1902" s="234"/>
      <c r="AG1902" s="246"/>
      <c r="AH1902" s="234"/>
      <c r="AI1902" s="246"/>
      <c r="AJ1902" s="246"/>
      <c r="AK1902" s="246"/>
      <c r="AL1902" s="246"/>
      <c r="AM1902" s="246"/>
      <c r="AN1902" s="246"/>
      <c r="AO1902" s="246"/>
      <c r="AP1902" s="246"/>
      <c r="AQ1902" s="246"/>
      <c r="AR1902" s="246"/>
      <c r="AS1902" s="246"/>
      <c r="AT1902" s="247"/>
      <c r="AU1902" s="247"/>
      <c r="AV1902" s="247"/>
      <c r="AW1902" s="247"/>
      <c r="AX1902" s="247"/>
      <c r="AY1902" s="247"/>
      <c r="AZ1902" s="247"/>
      <c r="BA1902" s="247"/>
      <c r="BB1902" s="247"/>
    </row>
    <row r="1903" spans="3:54" s="238" customFormat="1">
      <c r="C1903" s="239"/>
      <c r="D1903" s="240"/>
      <c r="E1903" s="239"/>
      <c r="F1903" s="241"/>
      <c r="G1903" s="239"/>
      <c r="H1903" s="290"/>
      <c r="I1903" s="239"/>
      <c r="J1903" s="290"/>
      <c r="K1903" s="243"/>
      <c r="L1903" s="290"/>
      <c r="M1903" s="243"/>
      <c r="N1903" s="290"/>
      <c r="O1903" s="292"/>
      <c r="P1903" s="170"/>
      <c r="Q1903" s="292"/>
      <c r="S1903" s="246"/>
      <c r="T1903" s="246"/>
      <c r="U1903" s="246"/>
      <c r="V1903" s="234"/>
      <c r="W1903" s="246"/>
      <c r="X1903" s="234"/>
      <c r="Y1903" s="246"/>
      <c r="Z1903" s="234"/>
      <c r="AA1903" s="246"/>
      <c r="AB1903" s="234"/>
      <c r="AC1903" s="246"/>
      <c r="AD1903" s="234"/>
      <c r="AE1903" s="246"/>
      <c r="AF1903" s="234"/>
      <c r="AG1903" s="246"/>
      <c r="AH1903" s="234"/>
      <c r="AI1903" s="246"/>
      <c r="AJ1903" s="246"/>
      <c r="AK1903" s="246"/>
      <c r="AL1903" s="246"/>
      <c r="AM1903" s="246"/>
      <c r="AN1903" s="246"/>
      <c r="AO1903" s="246"/>
      <c r="AP1903" s="246"/>
      <c r="AQ1903" s="246"/>
      <c r="AR1903" s="246"/>
      <c r="AS1903" s="246"/>
      <c r="AT1903" s="247"/>
      <c r="AU1903" s="247"/>
      <c r="AV1903" s="247"/>
      <c r="AW1903" s="247"/>
      <c r="AX1903" s="247"/>
      <c r="AY1903" s="247"/>
      <c r="AZ1903" s="247"/>
      <c r="BA1903" s="247"/>
      <c r="BB1903" s="247"/>
    </row>
    <row r="1904" spans="3:54" s="238" customFormat="1">
      <c r="C1904" s="239"/>
      <c r="D1904" s="240"/>
      <c r="E1904" s="239"/>
      <c r="F1904" s="241"/>
      <c r="G1904" s="239"/>
      <c r="H1904" s="290"/>
      <c r="I1904" s="239"/>
      <c r="J1904" s="290"/>
      <c r="K1904" s="243"/>
      <c r="L1904" s="290"/>
      <c r="M1904" s="243"/>
      <c r="N1904" s="290"/>
      <c r="O1904" s="292"/>
      <c r="P1904" s="170"/>
      <c r="Q1904" s="292"/>
      <c r="S1904" s="246"/>
      <c r="T1904" s="246"/>
      <c r="U1904" s="246"/>
      <c r="V1904" s="234"/>
      <c r="W1904" s="246"/>
      <c r="X1904" s="234"/>
      <c r="Y1904" s="246"/>
      <c r="Z1904" s="234"/>
      <c r="AA1904" s="246"/>
      <c r="AB1904" s="234"/>
      <c r="AC1904" s="246"/>
      <c r="AD1904" s="234"/>
      <c r="AE1904" s="246"/>
      <c r="AF1904" s="234"/>
      <c r="AG1904" s="246"/>
      <c r="AH1904" s="234"/>
      <c r="AI1904" s="246"/>
      <c r="AJ1904" s="246"/>
      <c r="AK1904" s="246"/>
      <c r="AL1904" s="246"/>
      <c r="AM1904" s="246"/>
      <c r="AN1904" s="246"/>
      <c r="AO1904" s="246"/>
      <c r="AP1904" s="246"/>
      <c r="AQ1904" s="246"/>
      <c r="AR1904" s="246"/>
      <c r="AS1904" s="246"/>
      <c r="AT1904" s="247"/>
      <c r="AU1904" s="247"/>
      <c r="AV1904" s="247"/>
      <c r="AW1904" s="247"/>
      <c r="AX1904" s="247"/>
      <c r="AY1904" s="247"/>
      <c r="AZ1904" s="247"/>
      <c r="BA1904" s="247"/>
      <c r="BB1904" s="247"/>
    </row>
    <row r="1905" spans="3:54" s="238" customFormat="1">
      <c r="C1905" s="239"/>
      <c r="D1905" s="240"/>
      <c r="E1905" s="239"/>
      <c r="F1905" s="241"/>
      <c r="G1905" s="239"/>
      <c r="H1905" s="290"/>
      <c r="I1905" s="239"/>
      <c r="J1905" s="290"/>
      <c r="K1905" s="243"/>
      <c r="L1905" s="290"/>
      <c r="M1905" s="243"/>
      <c r="N1905" s="290"/>
      <c r="O1905" s="292"/>
      <c r="P1905" s="170"/>
      <c r="Q1905" s="292"/>
      <c r="S1905" s="246"/>
      <c r="T1905" s="246"/>
      <c r="U1905" s="246"/>
      <c r="V1905" s="234"/>
      <c r="W1905" s="246"/>
      <c r="X1905" s="234"/>
      <c r="Y1905" s="246"/>
      <c r="Z1905" s="234"/>
      <c r="AA1905" s="246"/>
      <c r="AB1905" s="234"/>
      <c r="AC1905" s="246"/>
      <c r="AD1905" s="234"/>
      <c r="AE1905" s="246"/>
      <c r="AF1905" s="234"/>
      <c r="AG1905" s="246"/>
      <c r="AH1905" s="234"/>
      <c r="AI1905" s="246"/>
      <c r="AJ1905" s="246"/>
      <c r="AK1905" s="246"/>
      <c r="AL1905" s="246"/>
      <c r="AM1905" s="246"/>
      <c r="AN1905" s="246"/>
      <c r="AO1905" s="246"/>
      <c r="AP1905" s="246"/>
      <c r="AQ1905" s="246"/>
      <c r="AR1905" s="246"/>
      <c r="AS1905" s="246"/>
      <c r="AT1905" s="247"/>
      <c r="AU1905" s="247"/>
      <c r="AV1905" s="247"/>
      <c r="AW1905" s="247"/>
      <c r="AX1905" s="247"/>
      <c r="AY1905" s="247"/>
      <c r="AZ1905" s="247"/>
      <c r="BA1905" s="247"/>
      <c r="BB1905" s="247"/>
    </row>
    <row r="1906" spans="3:54" s="238" customFormat="1">
      <c r="C1906" s="239"/>
      <c r="D1906" s="240"/>
      <c r="E1906" s="239"/>
      <c r="F1906" s="241"/>
      <c r="G1906" s="239"/>
      <c r="H1906" s="290"/>
      <c r="I1906" s="239"/>
      <c r="J1906" s="290"/>
      <c r="K1906" s="243"/>
      <c r="L1906" s="290"/>
      <c r="M1906" s="243"/>
      <c r="N1906" s="290"/>
      <c r="O1906" s="292"/>
      <c r="P1906" s="170"/>
      <c r="Q1906" s="292"/>
      <c r="S1906" s="246"/>
      <c r="T1906" s="246"/>
      <c r="U1906" s="246"/>
      <c r="V1906" s="234"/>
      <c r="W1906" s="246"/>
      <c r="X1906" s="234"/>
      <c r="Y1906" s="246"/>
      <c r="Z1906" s="234"/>
      <c r="AA1906" s="246"/>
      <c r="AB1906" s="234"/>
      <c r="AC1906" s="246"/>
      <c r="AD1906" s="234"/>
      <c r="AE1906" s="246"/>
      <c r="AF1906" s="234"/>
      <c r="AG1906" s="246"/>
      <c r="AH1906" s="234"/>
      <c r="AI1906" s="246"/>
      <c r="AJ1906" s="246"/>
      <c r="AK1906" s="246"/>
      <c r="AL1906" s="246"/>
      <c r="AM1906" s="246"/>
      <c r="AN1906" s="246"/>
      <c r="AO1906" s="246"/>
      <c r="AP1906" s="246"/>
      <c r="AQ1906" s="246"/>
      <c r="AR1906" s="246"/>
      <c r="AS1906" s="246"/>
      <c r="AT1906" s="247"/>
      <c r="AU1906" s="247"/>
      <c r="AV1906" s="247"/>
      <c r="AW1906" s="247"/>
      <c r="AX1906" s="247"/>
      <c r="AY1906" s="247"/>
      <c r="AZ1906" s="247"/>
      <c r="BA1906" s="247"/>
      <c r="BB1906" s="247"/>
    </row>
    <row r="1907" spans="3:54" s="238" customFormat="1">
      <c r="C1907" s="239"/>
      <c r="D1907" s="240"/>
      <c r="E1907" s="239"/>
      <c r="F1907" s="241"/>
      <c r="G1907" s="239"/>
      <c r="H1907" s="290"/>
      <c r="I1907" s="239"/>
      <c r="J1907" s="290"/>
      <c r="K1907" s="243"/>
      <c r="L1907" s="290"/>
      <c r="M1907" s="243"/>
      <c r="N1907" s="290"/>
      <c r="O1907" s="292"/>
      <c r="P1907" s="170"/>
      <c r="Q1907" s="292"/>
      <c r="S1907" s="246"/>
      <c r="T1907" s="246"/>
      <c r="U1907" s="246"/>
      <c r="V1907" s="234"/>
      <c r="W1907" s="246"/>
      <c r="X1907" s="234"/>
      <c r="Y1907" s="246"/>
      <c r="Z1907" s="234"/>
      <c r="AA1907" s="246"/>
      <c r="AB1907" s="234"/>
      <c r="AC1907" s="246"/>
      <c r="AD1907" s="234"/>
      <c r="AE1907" s="246"/>
      <c r="AF1907" s="234"/>
      <c r="AG1907" s="246"/>
      <c r="AH1907" s="234"/>
      <c r="AI1907" s="246"/>
      <c r="AJ1907" s="246"/>
      <c r="AK1907" s="246"/>
      <c r="AL1907" s="246"/>
      <c r="AM1907" s="246"/>
      <c r="AN1907" s="246"/>
      <c r="AO1907" s="246"/>
      <c r="AP1907" s="246"/>
      <c r="AQ1907" s="246"/>
      <c r="AR1907" s="246"/>
      <c r="AS1907" s="246"/>
      <c r="AT1907" s="247"/>
      <c r="AU1907" s="247"/>
      <c r="AV1907" s="247"/>
      <c r="AW1907" s="247"/>
      <c r="AX1907" s="247"/>
      <c r="AY1907" s="247"/>
      <c r="AZ1907" s="247"/>
      <c r="BA1907" s="247"/>
      <c r="BB1907" s="247"/>
    </row>
    <row r="1908" spans="3:54" s="238" customFormat="1">
      <c r="C1908" s="239"/>
      <c r="D1908" s="240"/>
      <c r="E1908" s="239"/>
      <c r="F1908" s="241"/>
      <c r="G1908" s="239"/>
      <c r="H1908" s="290"/>
      <c r="I1908" s="239"/>
      <c r="J1908" s="290"/>
      <c r="K1908" s="243"/>
      <c r="L1908" s="290"/>
      <c r="M1908" s="243"/>
      <c r="N1908" s="290"/>
      <c r="O1908" s="292"/>
      <c r="P1908" s="170"/>
      <c r="Q1908" s="292"/>
      <c r="S1908" s="246"/>
      <c r="T1908" s="246"/>
      <c r="U1908" s="246"/>
      <c r="V1908" s="234"/>
      <c r="W1908" s="246"/>
      <c r="X1908" s="234"/>
      <c r="Y1908" s="246"/>
      <c r="Z1908" s="234"/>
      <c r="AA1908" s="246"/>
      <c r="AB1908" s="234"/>
      <c r="AC1908" s="246"/>
      <c r="AD1908" s="234"/>
      <c r="AE1908" s="246"/>
      <c r="AF1908" s="234"/>
      <c r="AG1908" s="246"/>
      <c r="AH1908" s="234"/>
      <c r="AI1908" s="246"/>
      <c r="AJ1908" s="246"/>
      <c r="AK1908" s="246"/>
      <c r="AL1908" s="246"/>
      <c r="AM1908" s="246"/>
      <c r="AN1908" s="246"/>
      <c r="AO1908" s="246"/>
      <c r="AP1908" s="246"/>
      <c r="AQ1908" s="246"/>
      <c r="AR1908" s="246"/>
      <c r="AS1908" s="246"/>
      <c r="AT1908" s="247"/>
      <c r="AU1908" s="247"/>
      <c r="AV1908" s="247"/>
      <c r="AW1908" s="247"/>
      <c r="AX1908" s="247"/>
      <c r="AY1908" s="247"/>
      <c r="AZ1908" s="247"/>
      <c r="BA1908" s="247"/>
      <c r="BB1908" s="247"/>
    </row>
    <row r="1909" spans="3:54" s="238" customFormat="1">
      <c r="C1909" s="239"/>
      <c r="D1909" s="240"/>
      <c r="E1909" s="239"/>
      <c r="F1909" s="241"/>
      <c r="G1909" s="239"/>
      <c r="H1909" s="290"/>
      <c r="I1909" s="239"/>
      <c r="J1909" s="290"/>
      <c r="K1909" s="243"/>
      <c r="L1909" s="290"/>
      <c r="M1909" s="243"/>
      <c r="N1909" s="290"/>
      <c r="O1909" s="292"/>
      <c r="P1909" s="170"/>
      <c r="Q1909" s="292"/>
      <c r="S1909" s="246"/>
      <c r="T1909" s="246"/>
      <c r="U1909" s="246"/>
      <c r="V1909" s="234"/>
      <c r="W1909" s="246"/>
      <c r="X1909" s="234"/>
      <c r="Y1909" s="246"/>
      <c r="Z1909" s="234"/>
      <c r="AA1909" s="246"/>
      <c r="AB1909" s="234"/>
      <c r="AC1909" s="246"/>
      <c r="AD1909" s="234"/>
      <c r="AE1909" s="246"/>
      <c r="AF1909" s="234"/>
      <c r="AG1909" s="246"/>
      <c r="AH1909" s="234"/>
      <c r="AI1909" s="246"/>
      <c r="AJ1909" s="246"/>
      <c r="AK1909" s="246"/>
      <c r="AL1909" s="246"/>
      <c r="AM1909" s="246"/>
      <c r="AN1909" s="246"/>
      <c r="AO1909" s="246"/>
      <c r="AP1909" s="246"/>
      <c r="AQ1909" s="246"/>
      <c r="AR1909" s="246"/>
      <c r="AS1909" s="246"/>
      <c r="AT1909" s="247"/>
      <c r="AU1909" s="247"/>
      <c r="AV1909" s="247"/>
      <c r="AW1909" s="247"/>
      <c r="AX1909" s="247"/>
      <c r="AY1909" s="247"/>
      <c r="AZ1909" s="247"/>
      <c r="BA1909" s="247"/>
      <c r="BB1909" s="247"/>
    </row>
    <row r="1910" spans="3:54" s="238" customFormat="1">
      <c r="C1910" s="239"/>
      <c r="D1910" s="240"/>
      <c r="E1910" s="239"/>
      <c r="F1910" s="241"/>
      <c r="G1910" s="239"/>
      <c r="H1910" s="290"/>
      <c r="I1910" s="239"/>
      <c r="J1910" s="290"/>
      <c r="K1910" s="243"/>
      <c r="L1910" s="290"/>
      <c r="M1910" s="243"/>
      <c r="N1910" s="290"/>
      <c r="O1910" s="292"/>
      <c r="P1910" s="170"/>
      <c r="Q1910" s="292"/>
      <c r="S1910" s="246"/>
      <c r="T1910" s="246"/>
      <c r="U1910" s="246"/>
      <c r="V1910" s="234"/>
      <c r="W1910" s="246"/>
      <c r="X1910" s="234"/>
      <c r="Y1910" s="246"/>
      <c r="Z1910" s="234"/>
      <c r="AA1910" s="246"/>
      <c r="AB1910" s="234"/>
      <c r="AC1910" s="246"/>
      <c r="AD1910" s="234"/>
      <c r="AE1910" s="246"/>
      <c r="AF1910" s="234"/>
      <c r="AG1910" s="246"/>
      <c r="AH1910" s="234"/>
      <c r="AI1910" s="246"/>
      <c r="AJ1910" s="246"/>
      <c r="AK1910" s="246"/>
      <c r="AL1910" s="246"/>
      <c r="AM1910" s="246"/>
      <c r="AN1910" s="246"/>
      <c r="AO1910" s="246"/>
      <c r="AP1910" s="246"/>
      <c r="AQ1910" s="246"/>
      <c r="AR1910" s="246"/>
      <c r="AS1910" s="246"/>
      <c r="AT1910" s="247"/>
      <c r="AU1910" s="247"/>
      <c r="AV1910" s="247"/>
      <c r="AW1910" s="247"/>
      <c r="AX1910" s="247"/>
      <c r="AY1910" s="247"/>
      <c r="AZ1910" s="247"/>
      <c r="BA1910" s="247"/>
      <c r="BB1910" s="247"/>
    </row>
    <row r="1911" spans="3:54" s="238" customFormat="1">
      <c r="C1911" s="239"/>
      <c r="D1911" s="240"/>
      <c r="E1911" s="239"/>
      <c r="F1911" s="241"/>
      <c r="G1911" s="239"/>
      <c r="H1911" s="290"/>
      <c r="I1911" s="239"/>
      <c r="J1911" s="290"/>
      <c r="K1911" s="243"/>
      <c r="L1911" s="290"/>
      <c r="M1911" s="243"/>
      <c r="N1911" s="290"/>
      <c r="O1911" s="292"/>
      <c r="P1911" s="170"/>
      <c r="Q1911" s="292"/>
      <c r="S1911" s="246"/>
      <c r="T1911" s="246"/>
      <c r="U1911" s="246"/>
      <c r="V1911" s="234"/>
      <c r="W1911" s="246"/>
      <c r="X1911" s="234"/>
      <c r="Y1911" s="246"/>
      <c r="Z1911" s="234"/>
      <c r="AA1911" s="246"/>
      <c r="AB1911" s="234"/>
      <c r="AC1911" s="246"/>
      <c r="AD1911" s="234"/>
      <c r="AE1911" s="246"/>
      <c r="AF1911" s="234"/>
      <c r="AG1911" s="246"/>
      <c r="AH1911" s="234"/>
      <c r="AI1911" s="246"/>
      <c r="AJ1911" s="246"/>
      <c r="AK1911" s="246"/>
      <c r="AL1911" s="246"/>
      <c r="AM1911" s="246"/>
      <c r="AN1911" s="246"/>
      <c r="AO1911" s="246"/>
      <c r="AP1911" s="246"/>
      <c r="AQ1911" s="246"/>
      <c r="AR1911" s="246"/>
      <c r="AS1911" s="246"/>
      <c r="AT1911" s="247"/>
      <c r="AU1911" s="247"/>
      <c r="AV1911" s="247"/>
      <c r="AW1911" s="247"/>
      <c r="AX1911" s="247"/>
      <c r="AY1911" s="247"/>
      <c r="AZ1911" s="247"/>
      <c r="BA1911" s="247"/>
      <c r="BB1911" s="247"/>
    </row>
    <row r="1912" spans="3:54" s="238" customFormat="1">
      <c r="C1912" s="239"/>
      <c r="D1912" s="240"/>
      <c r="E1912" s="239"/>
      <c r="F1912" s="241"/>
      <c r="G1912" s="239"/>
      <c r="H1912" s="290"/>
      <c r="I1912" s="239"/>
      <c r="J1912" s="290"/>
      <c r="K1912" s="243"/>
      <c r="L1912" s="290"/>
      <c r="M1912" s="243"/>
      <c r="N1912" s="290"/>
      <c r="O1912" s="292"/>
      <c r="P1912" s="170"/>
      <c r="Q1912" s="292"/>
      <c r="S1912" s="246"/>
      <c r="T1912" s="246"/>
      <c r="U1912" s="246"/>
      <c r="V1912" s="234"/>
      <c r="W1912" s="246"/>
      <c r="X1912" s="234"/>
      <c r="Y1912" s="246"/>
      <c r="Z1912" s="234"/>
      <c r="AA1912" s="246"/>
      <c r="AB1912" s="234"/>
      <c r="AC1912" s="246"/>
      <c r="AD1912" s="234"/>
      <c r="AE1912" s="246"/>
      <c r="AF1912" s="234"/>
      <c r="AG1912" s="246"/>
      <c r="AH1912" s="234"/>
      <c r="AI1912" s="246"/>
      <c r="AJ1912" s="246"/>
      <c r="AK1912" s="246"/>
      <c r="AL1912" s="246"/>
      <c r="AM1912" s="246"/>
      <c r="AN1912" s="246"/>
      <c r="AO1912" s="246"/>
      <c r="AP1912" s="246"/>
      <c r="AQ1912" s="246"/>
      <c r="AR1912" s="246"/>
      <c r="AS1912" s="246"/>
      <c r="AT1912" s="247"/>
      <c r="AU1912" s="247"/>
      <c r="AV1912" s="247"/>
      <c r="AW1912" s="247"/>
      <c r="AX1912" s="247"/>
      <c r="AY1912" s="247"/>
      <c r="AZ1912" s="247"/>
      <c r="BA1912" s="247"/>
      <c r="BB1912" s="247"/>
    </row>
    <row r="1913" spans="3:54" s="238" customFormat="1">
      <c r="C1913" s="239"/>
      <c r="D1913" s="240"/>
      <c r="E1913" s="239"/>
      <c r="F1913" s="241"/>
      <c r="G1913" s="239"/>
      <c r="H1913" s="290"/>
      <c r="I1913" s="239"/>
      <c r="J1913" s="290"/>
      <c r="K1913" s="243"/>
      <c r="L1913" s="290"/>
      <c r="M1913" s="243"/>
      <c r="N1913" s="290"/>
      <c r="O1913" s="292"/>
      <c r="P1913" s="170"/>
      <c r="Q1913" s="292"/>
      <c r="S1913" s="246"/>
      <c r="T1913" s="246"/>
      <c r="U1913" s="246"/>
      <c r="V1913" s="234"/>
      <c r="W1913" s="246"/>
      <c r="X1913" s="234"/>
      <c r="Y1913" s="246"/>
      <c r="Z1913" s="234"/>
      <c r="AA1913" s="246"/>
      <c r="AB1913" s="234"/>
      <c r="AC1913" s="246"/>
      <c r="AD1913" s="234"/>
      <c r="AE1913" s="246"/>
      <c r="AF1913" s="234"/>
      <c r="AG1913" s="246"/>
      <c r="AH1913" s="234"/>
      <c r="AI1913" s="246"/>
      <c r="AJ1913" s="246"/>
      <c r="AK1913" s="246"/>
      <c r="AL1913" s="246"/>
      <c r="AM1913" s="246"/>
      <c r="AN1913" s="246"/>
      <c r="AO1913" s="246"/>
      <c r="AP1913" s="246"/>
      <c r="AQ1913" s="246"/>
      <c r="AR1913" s="246"/>
      <c r="AS1913" s="246"/>
      <c r="AT1913" s="247"/>
      <c r="AU1913" s="247"/>
      <c r="AV1913" s="247"/>
      <c r="AW1913" s="247"/>
      <c r="AX1913" s="247"/>
      <c r="AY1913" s="247"/>
      <c r="AZ1913" s="247"/>
      <c r="BA1913" s="247"/>
      <c r="BB1913" s="247"/>
    </row>
    <row r="1914" spans="3:54" s="238" customFormat="1">
      <c r="C1914" s="239"/>
      <c r="D1914" s="240"/>
      <c r="E1914" s="239"/>
      <c r="F1914" s="241"/>
      <c r="G1914" s="239"/>
      <c r="H1914" s="290"/>
      <c r="I1914" s="239"/>
      <c r="J1914" s="290"/>
      <c r="K1914" s="243"/>
      <c r="L1914" s="290"/>
      <c r="M1914" s="243"/>
      <c r="N1914" s="290"/>
      <c r="O1914" s="292"/>
      <c r="P1914" s="170"/>
      <c r="Q1914" s="292"/>
      <c r="S1914" s="246"/>
      <c r="T1914" s="246"/>
      <c r="U1914" s="246"/>
      <c r="V1914" s="234"/>
      <c r="W1914" s="246"/>
      <c r="X1914" s="234"/>
      <c r="Y1914" s="246"/>
      <c r="Z1914" s="234"/>
      <c r="AA1914" s="246"/>
      <c r="AB1914" s="234"/>
      <c r="AC1914" s="246"/>
      <c r="AD1914" s="234"/>
      <c r="AE1914" s="246"/>
      <c r="AF1914" s="234"/>
      <c r="AG1914" s="246"/>
      <c r="AH1914" s="234"/>
      <c r="AI1914" s="246"/>
      <c r="AJ1914" s="246"/>
      <c r="AK1914" s="246"/>
      <c r="AL1914" s="246"/>
      <c r="AM1914" s="246"/>
      <c r="AN1914" s="246"/>
      <c r="AO1914" s="246"/>
      <c r="AP1914" s="246"/>
      <c r="AQ1914" s="246"/>
      <c r="AR1914" s="246"/>
      <c r="AS1914" s="246"/>
      <c r="AT1914" s="247"/>
      <c r="AU1914" s="247"/>
      <c r="AV1914" s="247"/>
      <c r="AW1914" s="247"/>
      <c r="AX1914" s="247"/>
      <c r="AY1914" s="247"/>
      <c r="AZ1914" s="247"/>
      <c r="BA1914" s="247"/>
      <c r="BB1914" s="247"/>
    </row>
    <row r="1915" spans="3:54" s="238" customFormat="1">
      <c r="C1915" s="239"/>
      <c r="D1915" s="240"/>
      <c r="E1915" s="239"/>
      <c r="F1915" s="241"/>
      <c r="G1915" s="239"/>
      <c r="H1915" s="290"/>
      <c r="I1915" s="239"/>
      <c r="J1915" s="290"/>
      <c r="K1915" s="243"/>
      <c r="L1915" s="290"/>
      <c r="M1915" s="243"/>
      <c r="N1915" s="290"/>
      <c r="O1915" s="292"/>
      <c r="P1915" s="170"/>
      <c r="Q1915" s="292"/>
      <c r="S1915" s="246"/>
      <c r="T1915" s="246"/>
      <c r="U1915" s="246"/>
      <c r="V1915" s="234"/>
      <c r="W1915" s="246"/>
      <c r="X1915" s="234"/>
      <c r="Y1915" s="246"/>
      <c r="Z1915" s="234"/>
      <c r="AA1915" s="246"/>
      <c r="AB1915" s="234"/>
      <c r="AC1915" s="246"/>
      <c r="AD1915" s="234"/>
      <c r="AE1915" s="246"/>
      <c r="AF1915" s="234"/>
      <c r="AG1915" s="246"/>
      <c r="AH1915" s="234"/>
      <c r="AI1915" s="246"/>
      <c r="AJ1915" s="246"/>
      <c r="AK1915" s="246"/>
      <c r="AL1915" s="246"/>
      <c r="AM1915" s="246"/>
      <c r="AN1915" s="246"/>
      <c r="AO1915" s="246"/>
      <c r="AP1915" s="246"/>
      <c r="AQ1915" s="246"/>
      <c r="AR1915" s="246"/>
      <c r="AS1915" s="246"/>
      <c r="AT1915" s="247"/>
      <c r="AU1915" s="247"/>
      <c r="AV1915" s="247"/>
      <c r="AW1915" s="247"/>
      <c r="AX1915" s="247"/>
      <c r="AY1915" s="247"/>
      <c r="AZ1915" s="247"/>
      <c r="BA1915" s="247"/>
      <c r="BB1915" s="247"/>
    </row>
    <row r="1916" spans="3:54" s="238" customFormat="1">
      <c r="C1916" s="239"/>
      <c r="D1916" s="240"/>
      <c r="E1916" s="239"/>
      <c r="F1916" s="241"/>
      <c r="G1916" s="239"/>
      <c r="H1916" s="290"/>
      <c r="I1916" s="239"/>
      <c r="J1916" s="290"/>
      <c r="K1916" s="243"/>
      <c r="L1916" s="290"/>
      <c r="M1916" s="243"/>
      <c r="N1916" s="290"/>
      <c r="O1916" s="292"/>
      <c r="P1916" s="170"/>
      <c r="Q1916" s="292"/>
      <c r="S1916" s="246"/>
      <c r="T1916" s="246"/>
      <c r="U1916" s="246"/>
      <c r="V1916" s="234"/>
      <c r="W1916" s="246"/>
      <c r="X1916" s="234"/>
      <c r="Y1916" s="246"/>
      <c r="Z1916" s="234"/>
      <c r="AA1916" s="246"/>
      <c r="AB1916" s="234"/>
      <c r="AC1916" s="246"/>
      <c r="AD1916" s="234"/>
      <c r="AE1916" s="246"/>
      <c r="AF1916" s="234"/>
      <c r="AG1916" s="246"/>
      <c r="AH1916" s="234"/>
      <c r="AI1916" s="246"/>
      <c r="AJ1916" s="246"/>
      <c r="AK1916" s="246"/>
      <c r="AL1916" s="246"/>
      <c r="AM1916" s="246"/>
      <c r="AN1916" s="246"/>
      <c r="AO1916" s="246"/>
      <c r="AP1916" s="246"/>
      <c r="AQ1916" s="246"/>
      <c r="AR1916" s="246"/>
      <c r="AS1916" s="246"/>
      <c r="AT1916" s="247"/>
      <c r="AU1916" s="247"/>
      <c r="AV1916" s="247"/>
      <c r="AW1916" s="247"/>
      <c r="AX1916" s="247"/>
      <c r="AY1916" s="247"/>
      <c r="AZ1916" s="247"/>
      <c r="BA1916" s="247"/>
      <c r="BB1916" s="247"/>
    </row>
    <row r="1917" spans="3:54" s="238" customFormat="1">
      <c r="C1917" s="239"/>
      <c r="D1917" s="240"/>
      <c r="E1917" s="239"/>
      <c r="F1917" s="241"/>
      <c r="G1917" s="239"/>
      <c r="H1917" s="290"/>
      <c r="I1917" s="239"/>
      <c r="J1917" s="290"/>
      <c r="K1917" s="243"/>
      <c r="L1917" s="290"/>
      <c r="M1917" s="243"/>
      <c r="N1917" s="290"/>
      <c r="O1917" s="292"/>
      <c r="P1917" s="170"/>
      <c r="Q1917" s="292"/>
      <c r="S1917" s="246"/>
      <c r="T1917" s="246"/>
      <c r="U1917" s="246"/>
      <c r="V1917" s="234"/>
      <c r="W1917" s="246"/>
      <c r="X1917" s="234"/>
      <c r="Y1917" s="246"/>
      <c r="Z1917" s="234"/>
      <c r="AA1917" s="246"/>
      <c r="AB1917" s="234"/>
      <c r="AC1917" s="246"/>
      <c r="AD1917" s="234"/>
      <c r="AE1917" s="246"/>
      <c r="AF1917" s="234"/>
      <c r="AG1917" s="246"/>
      <c r="AH1917" s="234"/>
      <c r="AI1917" s="246"/>
      <c r="AJ1917" s="246"/>
      <c r="AK1917" s="246"/>
      <c r="AL1917" s="246"/>
      <c r="AM1917" s="246"/>
      <c r="AN1917" s="246"/>
      <c r="AO1917" s="246"/>
      <c r="AP1917" s="246"/>
      <c r="AQ1917" s="246"/>
      <c r="AR1917" s="246"/>
      <c r="AS1917" s="246"/>
      <c r="AT1917" s="247"/>
      <c r="AU1917" s="247"/>
      <c r="AV1917" s="247"/>
      <c r="AW1917" s="247"/>
      <c r="AX1917" s="247"/>
      <c r="AY1917" s="247"/>
      <c r="AZ1917" s="247"/>
      <c r="BA1917" s="247"/>
      <c r="BB1917" s="247"/>
    </row>
    <row r="1918" spans="3:54" s="238" customFormat="1">
      <c r="C1918" s="239"/>
      <c r="D1918" s="240"/>
      <c r="E1918" s="239"/>
      <c r="F1918" s="241"/>
      <c r="G1918" s="239"/>
      <c r="H1918" s="290"/>
      <c r="I1918" s="239"/>
      <c r="J1918" s="290"/>
      <c r="K1918" s="243"/>
      <c r="L1918" s="290"/>
      <c r="M1918" s="243"/>
      <c r="N1918" s="290"/>
      <c r="O1918" s="292"/>
      <c r="P1918" s="170"/>
      <c r="Q1918" s="292"/>
      <c r="S1918" s="246"/>
      <c r="T1918" s="246"/>
      <c r="U1918" s="246"/>
      <c r="V1918" s="234"/>
      <c r="W1918" s="246"/>
      <c r="X1918" s="234"/>
      <c r="Y1918" s="246"/>
      <c r="Z1918" s="234"/>
      <c r="AA1918" s="246"/>
      <c r="AB1918" s="234"/>
      <c r="AC1918" s="246"/>
      <c r="AD1918" s="234"/>
      <c r="AE1918" s="246"/>
      <c r="AF1918" s="234"/>
      <c r="AG1918" s="246"/>
      <c r="AH1918" s="234"/>
      <c r="AI1918" s="246"/>
      <c r="AJ1918" s="246"/>
      <c r="AK1918" s="246"/>
      <c r="AL1918" s="246"/>
      <c r="AM1918" s="246"/>
      <c r="AN1918" s="246"/>
      <c r="AO1918" s="246"/>
      <c r="AP1918" s="246"/>
      <c r="AQ1918" s="246"/>
      <c r="AR1918" s="246"/>
      <c r="AS1918" s="246"/>
      <c r="AT1918" s="247"/>
      <c r="AU1918" s="247"/>
      <c r="AV1918" s="247"/>
      <c r="AW1918" s="247"/>
      <c r="AX1918" s="247"/>
      <c r="AY1918" s="247"/>
      <c r="AZ1918" s="247"/>
      <c r="BA1918" s="247"/>
      <c r="BB1918" s="247"/>
    </row>
    <row r="1919" spans="3:54" s="238" customFormat="1">
      <c r="C1919" s="239"/>
      <c r="D1919" s="240"/>
      <c r="E1919" s="239"/>
      <c r="F1919" s="241"/>
      <c r="G1919" s="239"/>
      <c r="H1919" s="290"/>
      <c r="I1919" s="239"/>
      <c r="J1919" s="290"/>
      <c r="K1919" s="243"/>
      <c r="L1919" s="290"/>
      <c r="M1919" s="243"/>
      <c r="N1919" s="290"/>
      <c r="O1919" s="292"/>
      <c r="P1919" s="170"/>
      <c r="Q1919" s="292"/>
      <c r="S1919" s="246"/>
      <c r="T1919" s="246"/>
      <c r="U1919" s="246"/>
      <c r="V1919" s="234"/>
      <c r="W1919" s="246"/>
      <c r="X1919" s="234"/>
      <c r="Y1919" s="246"/>
      <c r="Z1919" s="234"/>
      <c r="AA1919" s="246"/>
      <c r="AB1919" s="234"/>
      <c r="AC1919" s="246"/>
      <c r="AD1919" s="234"/>
      <c r="AE1919" s="246"/>
      <c r="AF1919" s="234"/>
      <c r="AG1919" s="246"/>
      <c r="AH1919" s="234"/>
      <c r="AI1919" s="246"/>
      <c r="AJ1919" s="246"/>
      <c r="AK1919" s="246"/>
      <c r="AL1919" s="246"/>
      <c r="AM1919" s="246"/>
      <c r="AN1919" s="246"/>
      <c r="AO1919" s="246"/>
      <c r="AP1919" s="246"/>
      <c r="AQ1919" s="246"/>
      <c r="AR1919" s="246"/>
      <c r="AS1919" s="246"/>
      <c r="AT1919" s="247"/>
      <c r="AU1919" s="247"/>
      <c r="AV1919" s="247"/>
      <c r="AW1919" s="247"/>
      <c r="AX1919" s="247"/>
      <c r="AY1919" s="247"/>
      <c r="AZ1919" s="247"/>
      <c r="BA1919" s="247"/>
      <c r="BB1919" s="247"/>
    </row>
    <row r="1920" spans="3:54" s="238" customFormat="1">
      <c r="C1920" s="239"/>
      <c r="D1920" s="240"/>
      <c r="E1920" s="239"/>
      <c r="F1920" s="241"/>
      <c r="G1920" s="239"/>
      <c r="H1920" s="290"/>
      <c r="I1920" s="239"/>
      <c r="J1920" s="290"/>
      <c r="K1920" s="243"/>
      <c r="L1920" s="290"/>
      <c r="M1920" s="243"/>
      <c r="N1920" s="290"/>
      <c r="O1920" s="292"/>
      <c r="P1920" s="170"/>
      <c r="Q1920" s="292"/>
      <c r="S1920" s="246"/>
      <c r="T1920" s="246"/>
      <c r="U1920" s="246"/>
      <c r="V1920" s="234"/>
      <c r="W1920" s="246"/>
      <c r="X1920" s="234"/>
      <c r="Y1920" s="246"/>
      <c r="Z1920" s="234"/>
      <c r="AA1920" s="246"/>
      <c r="AB1920" s="234"/>
      <c r="AC1920" s="246"/>
      <c r="AD1920" s="234"/>
      <c r="AE1920" s="246"/>
      <c r="AF1920" s="234"/>
      <c r="AG1920" s="246"/>
      <c r="AH1920" s="234"/>
      <c r="AI1920" s="246"/>
      <c r="AJ1920" s="246"/>
      <c r="AK1920" s="246"/>
      <c r="AL1920" s="246"/>
      <c r="AM1920" s="246"/>
      <c r="AN1920" s="246"/>
      <c r="AO1920" s="246"/>
      <c r="AP1920" s="246"/>
      <c r="AQ1920" s="246"/>
      <c r="AR1920" s="246"/>
      <c r="AS1920" s="246"/>
      <c r="AT1920" s="247"/>
      <c r="AU1920" s="247"/>
      <c r="AV1920" s="247"/>
      <c r="AW1920" s="247"/>
      <c r="AX1920" s="247"/>
      <c r="AY1920" s="247"/>
      <c r="AZ1920" s="247"/>
      <c r="BA1920" s="247"/>
      <c r="BB1920" s="247"/>
    </row>
    <row r="1921" spans="3:54" s="238" customFormat="1">
      <c r="C1921" s="239"/>
      <c r="D1921" s="240"/>
      <c r="E1921" s="239"/>
      <c r="F1921" s="241"/>
      <c r="G1921" s="239"/>
      <c r="H1921" s="290"/>
      <c r="I1921" s="239"/>
      <c r="J1921" s="290"/>
      <c r="K1921" s="243"/>
      <c r="L1921" s="290"/>
      <c r="M1921" s="243"/>
      <c r="N1921" s="290"/>
      <c r="O1921" s="292"/>
      <c r="P1921" s="170"/>
      <c r="Q1921" s="292"/>
      <c r="S1921" s="246"/>
      <c r="T1921" s="246"/>
      <c r="U1921" s="246"/>
      <c r="V1921" s="234"/>
      <c r="W1921" s="246"/>
      <c r="X1921" s="234"/>
      <c r="Y1921" s="246"/>
      <c r="Z1921" s="234"/>
      <c r="AA1921" s="246"/>
      <c r="AB1921" s="234"/>
      <c r="AC1921" s="246"/>
      <c r="AD1921" s="234"/>
      <c r="AE1921" s="246"/>
      <c r="AF1921" s="234"/>
      <c r="AG1921" s="246"/>
      <c r="AH1921" s="234"/>
      <c r="AI1921" s="246"/>
      <c r="AJ1921" s="246"/>
      <c r="AK1921" s="246"/>
      <c r="AL1921" s="246"/>
      <c r="AM1921" s="246"/>
      <c r="AN1921" s="246"/>
      <c r="AO1921" s="246"/>
      <c r="AP1921" s="246"/>
      <c r="AQ1921" s="246"/>
      <c r="AR1921" s="246"/>
      <c r="AS1921" s="246"/>
      <c r="AT1921" s="247"/>
      <c r="AU1921" s="247"/>
      <c r="AV1921" s="247"/>
      <c r="AW1921" s="247"/>
      <c r="AX1921" s="247"/>
      <c r="AY1921" s="247"/>
      <c r="AZ1921" s="247"/>
      <c r="BA1921" s="247"/>
      <c r="BB1921" s="247"/>
    </row>
    <row r="1922" spans="3:54" s="238" customFormat="1">
      <c r="C1922" s="239"/>
      <c r="D1922" s="240"/>
      <c r="E1922" s="239"/>
      <c r="F1922" s="241"/>
      <c r="G1922" s="239"/>
      <c r="H1922" s="290"/>
      <c r="I1922" s="239"/>
      <c r="J1922" s="290"/>
      <c r="K1922" s="243"/>
      <c r="L1922" s="290"/>
      <c r="M1922" s="243"/>
      <c r="N1922" s="290"/>
      <c r="O1922" s="292"/>
      <c r="P1922" s="170"/>
      <c r="Q1922" s="292"/>
      <c r="S1922" s="246"/>
      <c r="T1922" s="246"/>
      <c r="U1922" s="246"/>
      <c r="V1922" s="234"/>
      <c r="W1922" s="246"/>
      <c r="X1922" s="234"/>
      <c r="Y1922" s="246"/>
      <c r="Z1922" s="234"/>
      <c r="AA1922" s="246"/>
      <c r="AB1922" s="234"/>
      <c r="AC1922" s="246"/>
      <c r="AD1922" s="234"/>
      <c r="AE1922" s="246"/>
      <c r="AF1922" s="234"/>
      <c r="AG1922" s="246"/>
      <c r="AH1922" s="234"/>
      <c r="AI1922" s="246"/>
      <c r="AJ1922" s="246"/>
      <c r="AK1922" s="246"/>
      <c r="AL1922" s="246"/>
      <c r="AM1922" s="246"/>
      <c r="AN1922" s="246"/>
      <c r="AO1922" s="246"/>
      <c r="AP1922" s="246"/>
      <c r="AQ1922" s="246"/>
      <c r="AR1922" s="246"/>
      <c r="AS1922" s="246"/>
      <c r="AT1922" s="247"/>
      <c r="AU1922" s="247"/>
      <c r="AV1922" s="247"/>
      <c r="AW1922" s="247"/>
      <c r="AX1922" s="247"/>
      <c r="AY1922" s="247"/>
      <c r="AZ1922" s="247"/>
      <c r="BA1922" s="247"/>
      <c r="BB1922" s="247"/>
    </row>
    <row r="1923" spans="3:54" s="238" customFormat="1">
      <c r="C1923" s="239"/>
      <c r="D1923" s="240"/>
      <c r="E1923" s="239"/>
      <c r="F1923" s="241"/>
      <c r="G1923" s="239"/>
      <c r="H1923" s="290"/>
      <c r="I1923" s="239"/>
      <c r="J1923" s="290"/>
      <c r="K1923" s="243"/>
      <c r="L1923" s="290"/>
      <c r="M1923" s="243"/>
      <c r="N1923" s="290"/>
      <c r="O1923" s="292"/>
      <c r="P1923" s="170"/>
      <c r="Q1923" s="292"/>
      <c r="S1923" s="246"/>
      <c r="T1923" s="246"/>
      <c r="U1923" s="246"/>
      <c r="V1923" s="234"/>
      <c r="W1923" s="246"/>
      <c r="X1923" s="234"/>
      <c r="Y1923" s="246"/>
      <c r="Z1923" s="234"/>
      <c r="AA1923" s="246"/>
      <c r="AB1923" s="234"/>
      <c r="AC1923" s="246"/>
      <c r="AD1923" s="234"/>
      <c r="AE1923" s="246"/>
      <c r="AF1923" s="234"/>
      <c r="AG1923" s="246"/>
      <c r="AH1923" s="234"/>
      <c r="AI1923" s="246"/>
      <c r="AJ1923" s="246"/>
      <c r="AK1923" s="246"/>
      <c r="AL1923" s="246"/>
      <c r="AM1923" s="246"/>
      <c r="AN1923" s="246"/>
      <c r="AO1923" s="246"/>
      <c r="AP1923" s="246"/>
      <c r="AQ1923" s="246"/>
      <c r="AR1923" s="246"/>
      <c r="AS1923" s="246"/>
      <c r="AT1923" s="247"/>
      <c r="AU1923" s="247"/>
      <c r="AV1923" s="247"/>
      <c r="AW1923" s="247"/>
      <c r="AX1923" s="247"/>
      <c r="AY1923" s="247"/>
      <c r="AZ1923" s="247"/>
      <c r="BA1923" s="247"/>
      <c r="BB1923" s="247"/>
    </row>
    <row r="1924" spans="3:54" s="238" customFormat="1">
      <c r="C1924" s="239"/>
      <c r="D1924" s="240"/>
      <c r="E1924" s="239"/>
      <c r="F1924" s="241"/>
      <c r="G1924" s="239"/>
      <c r="H1924" s="290"/>
      <c r="I1924" s="239"/>
      <c r="J1924" s="290"/>
      <c r="K1924" s="243"/>
      <c r="L1924" s="290"/>
      <c r="M1924" s="243"/>
      <c r="N1924" s="290"/>
      <c r="O1924" s="292"/>
      <c r="P1924" s="170"/>
      <c r="Q1924" s="292"/>
      <c r="S1924" s="246"/>
      <c r="T1924" s="246"/>
      <c r="U1924" s="246"/>
      <c r="V1924" s="234"/>
      <c r="W1924" s="246"/>
      <c r="X1924" s="234"/>
      <c r="Y1924" s="246"/>
      <c r="Z1924" s="234"/>
      <c r="AA1924" s="246"/>
      <c r="AB1924" s="234"/>
      <c r="AC1924" s="246"/>
      <c r="AD1924" s="234"/>
      <c r="AE1924" s="246"/>
      <c r="AF1924" s="234"/>
      <c r="AG1924" s="246"/>
      <c r="AH1924" s="234"/>
      <c r="AI1924" s="246"/>
      <c r="AJ1924" s="246"/>
      <c r="AK1924" s="246"/>
      <c r="AL1924" s="246"/>
      <c r="AM1924" s="246"/>
      <c r="AN1924" s="246"/>
      <c r="AO1924" s="246"/>
      <c r="AP1924" s="246"/>
      <c r="AQ1924" s="246"/>
      <c r="AR1924" s="246"/>
      <c r="AS1924" s="246"/>
      <c r="AT1924" s="247"/>
      <c r="AU1924" s="247"/>
      <c r="AV1924" s="247"/>
      <c r="AW1924" s="247"/>
      <c r="AX1924" s="247"/>
      <c r="AY1924" s="247"/>
      <c r="AZ1924" s="247"/>
      <c r="BA1924" s="247"/>
      <c r="BB1924" s="247"/>
    </row>
    <row r="1925" spans="3:54" s="238" customFormat="1">
      <c r="C1925" s="239"/>
      <c r="D1925" s="240"/>
      <c r="E1925" s="239"/>
      <c r="F1925" s="241"/>
      <c r="G1925" s="239"/>
      <c r="H1925" s="290"/>
      <c r="I1925" s="239"/>
      <c r="J1925" s="290"/>
      <c r="K1925" s="243"/>
      <c r="L1925" s="290"/>
      <c r="M1925" s="243"/>
      <c r="N1925" s="290"/>
      <c r="O1925" s="292"/>
      <c r="P1925" s="170"/>
      <c r="Q1925" s="292"/>
      <c r="S1925" s="246"/>
      <c r="T1925" s="246"/>
      <c r="U1925" s="246"/>
      <c r="V1925" s="234"/>
      <c r="W1925" s="246"/>
      <c r="X1925" s="234"/>
      <c r="Y1925" s="246"/>
      <c r="Z1925" s="234"/>
      <c r="AA1925" s="246"/>
      <c r="AB1925" s="234"/>
      <c r="AC1925" s="246"/>
      <c r="AD1925" s="234"/>
      <c r="AE1925" s="246"/>
      <c r="AF1925" s="234"/>
      <c r="AG1925" s="246"/>
      <c r="AH1925" s="234"/>
      <c r="AI1925" s="246"/>
      <c r="AJ1925" s="246"/>
      <c r="AK1925" s="246"/>
      <c r="AL1925" s="246"/>
      <c r="AM1925" s="246"/>
      <c r="AN1925" s="246"/>
      <c r="AO1925" s="246"/>
      <c r="AP1925" s="246"/>
      <c r="AQ1925" s="246"/>
      <c r="AR1925" s="246"/>
      <c r="AS1925" s="246"/>
      <c r="AT1925" s="247"/>
      <c r="AU1925" s="247"/>
      <c r="AV1925" s="247"/>
      <c r="AW1925" s="247"/>
      <c r="AX1925" s="247"/>
      <c r="AY1925" s="247"/>
      <c r="AZ1925" s="247"/>
      <c r="BA1925" s="247"/>
      <c r="BB1925" s="247"/>
    </row>
    <row r="1926" spans="3:54" s="238" customFormat="1">
      <c r="C1926" s="239"/>
      <c r="D1926" s="240"/>
      <c r="E1926" s="239"/>
      <c r="F1926" s="241"/>
      <c r="G1926" s="239"/>
      <c r="H1926" s="290"/>
      <c r="I1926" s="239"/>
      <c r="J1926" s="290"/>
      <c r="K1926" s="243"/>
      <c r="L1926" s="290"/>
      <c r="M1926" s="243"/>
      <c r="N1926" s="290"/>
      <c r="O1926" s="292"/>
      <c r="P1926" s="170"/>
      <c r="Q1926" s="292"/>
      <c r="S1926" s="246"/>
      <c r="T1926" s="246"/>
      <c r="U1926" s="246"/>
      <c r="V1926" s="234"/>
      <c r="W1926" s="246"/>
      <c r="X1926" s="234"/>
      <c r="Y1926" s="246"/>
      <c r="Z1926" s="234"/>
      <c r="AA1926" s="246"/>
      <c r="AB1926" s="234"/>
      <c r="AC1926" s="246"/>
      <c r="AD1926" s="234"/>
      <c r="AE1926" s="246"/>
      <c r="AF1926" s="234"/>
      <c r="AG1926" s="246"/>
      <c r="AH1926" s="234"/>
      <c r="AI1926" s="246"/>
      <c r="AJ1926" s="246"/>
      <c r="AK1926" s="246"/>
      <c r="AL1926" s="246"/>
      <c r="AM1926" s="246"/>
      <c r="AN1926" s="246"/>
      <c r="AO1926" s="246"/>
      <c r="AP1926" s="246"/>
      <c r="AQ1926" s="246"/>
      <c r="AR1926" s="246"/>
      <c r="AS1926" s="246"/>
      <c r="AT1926" s="247"/>
      <c r="AU1926" s="247"/>
      <c r="AV1926" s="247"/>
      <c r="AW1926" s="247"/>
      <c r="AX1926" s="247"/>
      <c r="AY1926" s="247"/>
      <c r="AZ1926" s="247"/>
      <c r="BA1926" s="247"/>
      <c r="BB1926" s="247"/>
    </row>
    <row r="1927" spans="3:54" s="238" customFormat="1">
      <c r="C1927" s="239"/>
      <c r="D1927" s="240"/>
      <c r="E1927" s="239"/>
      <c r="F1927" s="241"/>
      <c r="G1927" s="239"/>
      <c r="H1927" s="290"/>
      <c r="I1927" s="239"/>
      <c r="J1927" s="290"/>
      <c r="K1927" s="243"/>
      <c r="L1927" s="290"/>
      <c r="M1927" s="243"/>
      <c r="N1927" s="290"/>
      <c r="O1927" s="292"/>
      <c r="P1927" s="170"/>
      <c r="Q1927" s="292"/>
      <c r="S1927" s="246"/>
      <c r="T1927" s="246"/>
      <c r="U1927" s="246"/>
      <c r="V1927" s="234"/>
      <c r="W1927" s="246"/>
      <c r="X1927" s="234"/>
      <c r="Y1927" s="246"/>
      <c r="Z1927" s="234"/>
      <c r="AA1927" s="246"/>
      <c r="AB1927" s="234"/>
      <c r="AC1927" s="246"/>
      <c r="AD1927" s="234"/>
      <c r="AE1927" s="246"/>
      <c r="AF1927" s="234"/>
      <c r="AG1927" s="246"/>
      <c r="AH1927" s="234"/>
      <c r="AI1927" s="246"/>
      <c r="AJ1927" s="246"/>
      <c r="AK1927" s="246"/>
      <c r="AL1927" s="246"/>
      <c r="AM1927" s="246"/>
      <c r="AN1927" s="246"/>
      <c r="AO1927" s="246"/>
      <c r="AP1927" s="246"/>
      <c r="AQ1927" s="246"/>
      <c r="AR1927" s="246"/>
      <c r="AS1927" s="246"/>
      <c r="AT1927" s="247"/>
      <c r="AU1927" s="247"/>
      <c r="AV1927" s="247"/>
      <c r="AW1927" s="247"/>
      <c r="AX1927" s="247"/>
      <c r="AY1927" s="247"/>
      <c r="AZ1927" s="247"/>
      <c r="BA1927" s="247"/>
      <c r="BB1927" s="247"/>
    </row>
    <row r="1928" spans="3:54" s="238" customFormat="1">
      <c r="C1928" s="239"/>
      <c r="D1928" s="240"/>
      <c r="E1928" s="239"/>
      <c r="F1928" s="241"/>
      <c r="G1928" s="239"/>
      <c r="H1928" s="290"/>
      <c r="I1928" s="239"/>
      <c r="J1928" s="290"/>
      <c r="K1928" s="243"/>
      <c r="L1928" s="290"/>
      <c r="M1928" s="243"/>
      <c r="N1928" s="290"/>
      <c r="O1928" s="292"/>
      <c r="P1928" s="170"/>
      <c r="Q1928" s="292"/>
      <c r="S1928" s="246"/>
      <c r="T1928" s="246"/>
      <c r="U1928" s="246"/>
      <c r="V1928" s="234"/>
      <c r="W1928" s="246"/>
      <c r="X1928" s="234"/>
      <c r="Y1928" s="246"/>
      <c r="Z1928" s="234"/>
      <c r="AA1928" s="246"/>
      <c r="AB1928" s="234"/>
      <c r="AC1928" s="246"/>
      <c r="AD1928" s="234"/>
      <c r="AE1928" s="246"/>
      <c r="AF1928" s="234"/>
      <c r="AG1928" s="246"/>
      <c r="AH1928" s="234"/>
      <c r="AI1928" s="246"/>
      <c r="AJ1928" s="246"/>
      <c r="AK1928" s="246"/>
      <c r="AL1928" s="246"/>
      <c r="AM1928" s="246"/>
      <c r="AN1928" s="246"/>
      <c r="AO1928" s="246"/>
      <c r="AP1928" s="246"/>
      <c r="AQ1928" s="246"/>
      <c r="AR1928" s="246"/>
      <c r="AS1928" s="246"/>
      <c r="AT1928" s="247"/>
      <c r="AU1928" s="247"/>
      <c r="AV1928" s="247"/>
      <c r="AW1928" s="247"/>
      <c r="AX1928" s="247"/>
      <c r="AY1928" s="247"/>
      <c r="AZ1928" s="247"/>
      <c r="BA1928" s="247"/>
      <c r="BB1928" s="247"/>
    </row>
    <row r="1929" spans="3:54" s="238" customFormat="1">
      <c r="C1929" s="239"/>
      <c r="D1929" s="240"/>
      <c r="E1929" s="239"/>
      <c r="F1929" s="241"/>
      <c r="G1929" s="239"/>
      <c r="H1929" s="290"/>
      <c r="I1929" s="239"/>
      <c r="J1929" s="290"/>
      <c r="K1929" s="243"/>
      <c r="L1929" s="290"/>
      <c r="M1929" s="243"/>
      <c r="N1929" s="290"/>
      <c r="O1929" s="292"/>
      <c r="P1929" s="170"/>
      <c r="Q1929" s="292"/>
      <c r="S1929" s="246"/>
      <c r="T1929" s="246"/>
      <c r="U1929" s="246"/>
      <c r="V1929" s="234"/>
      <c r="W1929" s="246"/>
      <c r="X1929" s="234"/>
      <c r="Y1929" s="246"/>
      <c r="Z1929" s="234"/>
      <c r="AA1929" s="246"/>
      <c r="AB1929" s="234"/>
      <c r="AC1929" s="246"/>
      <c r="AD1929" s="234"/>
      <c r="AE1929" s="246"/>
      <c r="AF1929" s="234"/>
      <c r="AG1929" s="246"/>
      <c r="AH1929" s="234"/>
      <c r="AI1929" s="246"/>
      <c r="AJ1929" s="246"/>
      <c r="AK1929" s="246"/>
      <c r="AL1929" s="246"/>
      <c r="AM1929" s="246"/>
      <c r="AN1929" s="246"/>
      <c r="AO1929" s="246"/>
      <c r="AP1929" s="246"/>
      <c r="AQ1929" s="246"/>
      <c r="AR1929" s="246"/>
      <c r="AS1929" s="246"/>
      <c r="AT1929" s="247"/>
      <c r="AU1929" s="247"/>
      <c r="AV1929" s="247"/>
      <c r="AW1929" s="247"/>
      <c r="AX1929" s="247"/>
      <c r="AY1929" s="247"/>
      <c r="AZ1929" s="247"/>
      <c r="BA1929" s="247"/>
      <c r="BB1929" s="247"/>
    </row>
    <row r="1930" spans="3:54" s="238" customFormat="1">
      <c r="C1930" s="239"/>
      <c r="D1930" s="240"/>
      <c r="E1930" s="239"/>
      <c r="F1930" s="241"/>
      <c r="G1930" s="239"/>
      <c r="H1930" s="290"/>
      <c r="I1930" s="239"/>
      <c r="J1930" s="290"/>
      <c r="K1930" s="243"/>
      <c r="L1930" s="290"/>
      <c r="M1930" s="243"/>
      <c r="N1930" s="290"/>
      <c r="O1930" s="292"/>
      <c r="P1930" s="170"/>
      <c r="Q1930" s="292"/>
      <c r="S1930" s="246"/>
      <c r="T1930" s="246"/>
      <c r="U1930" s="246"/>
      <c r="V1930" s="234"/>
      <c r="W1930" s="246"/>
      <c r="X1930" s="234"/>
      <c r="Y1930" s="246"/>
      <c r="Z1930" s="234"/>
      <c r="AA1930" s="246"/>
      <c r="AB1930" s="234"/>
      <c r="AC1930" s="246"/>
      <c r="AD1930" s="234"/>
      <c r="AE1930" s="246"/>
      <c r="AF1930" s="234"/>
      <c r="AG1930" s="246"/>
      <c r="AH1930" s="234"/>
      <c r="AI1930" s="246"/>
      <c r="AJ1930" s="246"/>
      <c r="AK1930" s="246"/>
      <c r="AL1930" s="246"/>
      <c r="AM1930" s="246"/>
      <c r="AN1930" s="246"/>
      <c r="AO1930" s="246"/>
      <c r="AP1930" s="246"/>
      <c r="AQ1930" s="246"/>
      <c r="AR1930" s="246"/>
      <c r="AS1930" s="246"/>
      <c r="AT1930" s="247"/>
      <c r="AU1930" s="247"/>
      <c r="AV1930" s="247"/>
      <c r="AW1930" s="247"/>
      <c r="AX1930" s="247"/>
      <c r="AY1930" s="247"/>
      <c r="AZ1930" s="247"/>
      <c r="BA1930" s="247"/>
      <c r="BB1930" s="247"/>
    </row>
    <row r="1931" spans="3:54" s="238" customFormat="1">
      <c r="C1931" s="239"/>
      <c r="D1931" s="240"/>
      <c r="E1931" s="239"/>
      <c r="F1931" s="241"/>
      <c r="G1931" s="239"/>
      <c r="H1931" s="290"/>
      <c r="I1931" s="239"/>
      <c r="J1931" s="290"/>
      <c r="K1931" s="243"/>
      <c r="L1931" s="290"/>
      <c r="M1931" s="243"/>
      <c r="N1931" s="290"/>
      <c r="O1931" s="292"/>
      <c r="P1931" s="170"/>
      <c r="Q1931" s="292"/>
      <c r="S1931" s="246"/>
      <c r="T1931" s="246"/>
      <c r="U1931" s="246"/>
      <c r="V1931" s="234"/>
      <c r="W1931" s="246"/>
      <c r="X1931" s="234"/>
      <c r="Y1931" s="246"/>
      <c r="Z1931" s="234"/>
      <c r="AA1931" s="246"/>
      <c r="AB1931" s="234"/>
      <c r="AC1931" s="246"/>
      <c r="AD1931" s="234"/>
      <c r="AE1931" s="246"/>
      <c r="AF1931" s="234"/>
      <c r="AG1931" s="246"/>
      <c r="AH1931" s="234"/>
      <c r="AI1931" s="246"/>
      <c r="AJ1931" s="246"/>
      <c r="AK1931" s="246"/>
      <c r="AL1931" s="246"/>
      <c r="AM1931" s="246"/>
      <c r="AN1931" s="246"/>
      <c r="AO1931" s="246"/>
      <c r="AP1931" s="246"/>
      <c r="AQ1931" s="246"/>
      <c r="AR1931" s="246"/>
      <c r="AS1931" s="246"/>
      <c r="AT1931" s="247"/>
      <c r="AU1931" s="247"/>
      <c r="AV1931" s="247"/>
      <c r="AW1931" s="247"/>
      <c r="AX1931" s="247"/>
      <c r="AY1931" s="247"/>
      <c r="AZ1931" s="247"/>
      <c r="BA1931" s="247"/>
      <c r="BB1931" s="247"/>
    </row>
    <row r="1932" spans="3:54" s="238" customFormat="1">
      <c r="C1932" s="239"/>
      <c r="D1932" s="240"/>
      <c r="E1932" s="239"/>
      <c r="F1932" s="241"/>
      <c r="G1932" s="239"/>
      <c r="H1932" s="290"/>
      <c r="I1932" s="239"/>
      <c r="J1932" s="290"/>
      <c r="K1932" s="243"/>
      <c r="L1932" s="290"/>
      <c r="M1932" s="243"/>
      <c r="N1932" s="290"/>
      <c r="O1932" s="292"/>
      <c r="P1932" s="170"/>
      <c r="Q1932" s="292"/>
      <c r="S1932" s="246"/>
      <c r="T1932" s="246"/>
      <c r="U1932" s="246"/>
      <c r="V1932" s="234"/>
      <c r="W1932" s="246"/>
      <c r="X1932" s="234"/>
      <c r="Y1932" s="246"/>
      <c r="Z1932" s="234"/>
      <c r="AA1932" s="246"/>
      <c r="AB1932" s="234"/>
      <c r="AC1932" s="246"/>
      <c r="AD1932" s="234"/>
      <c r="AE1932" s="246"/>
      <c r="AF1932" s="234"/>
      <c r="AG1932" s="246"/>
      <c r="AH1932" s="234"/>
      <c r="AI1932" s="246"/>
      <c r="AJ1932" s="246"/>
      <c r="AK1932" s="246"/>
      <c r="AL1932" s="246"/>
      <c r="AM1932" s="246"/>
      <c r="AN1932" s="246"/>
      <c r="AO1932" s="246"/>
      <c r="AP1932" s="246"/>
      <c r="AQ1932" s="246"/>
      <c r="AR1932" s="246"/>
      <c r="AS1932" s="246"/>
      <c r="AT1932" s="247"/>
      <c r="AU1932" s="247"/>
      <c r="AV1932" s="247"/>
      <c r="AW1932" s="247"/>
      <c r="AX1932" s="247"/>
      <c r="AY1932" s="247"/>
      <c r="AZ1932" s="247"/>
      <c r="BA1932" s="247"/>
      <c r="BB1932" s="247"/>
    </row>
    <row r="1933" spans="3:54" s="238" customFormat="1">
      <c r="C1933" s="239"/>
      <c r="D1933" s="240"/>
      <c r="E1933" s="239"/>
      <c r="F1933" s="241"/>
      <c r="G1933" s="239"/>
      <c r="H1933" s="290"/>
      <c r="I1933" s="239"/>
      <c r="J1933" s="290"/>
      <c r="K1933" s="243"/>
      <c r="L1933" s="290"/>
      <c r="M1933" s="243"/>
      <c r="N1933" s="290"/>
      <c r="O1933" s="292"/>
      <c r="P1933" s="170"/>
      <c r="Q1933" s="292"/>
      <c r="S1933" s="246"/>
      <c r="T1933" s="246"/>
      <c r="U1933" s="246"/>
      <c r="V1933" s="234"/>
      <c r="W1933" s="246"/>
      <c r="X1933" s="234"/>
      <c r="Y1933" s="246"/>
      <c r="Z1933" s="234"/>
      <c r="AA1933" s="246"/>
      <c r="AB1933" s="234"/>
      <c r="AC1933" s="246"/>
      <c r="AD1933" s="234"/>
      <c r="AE1933" s="246"/>
      <c r="AF1933" s="234"/>
      <c r="AG1933" s="246"/>
      <c r="AH1933" s="234"/>
      <c r="AI1933" s="246"/>
      <c r="AJ1933" s="246"/>
      <c r="AK1933" s="246"/>
      <c r="AL1933" s="246"/>
      <c r="AM1933" s="246"/>
      <c r="AN1933" s="246"/>
      <c r="AO1933" s="246"/>
      <c r="AP1933" s="246"/>
      <c r="AQ1933" s="246"/>
      <c r="AR1933" s="246"/>
      <c r="AS1933" s="246"/>
      <c r="AT1933" s="247"/>
      <c r="AU1933" s="247"/>
      <c r="AV1933" s="247"/>
      <c r="AW1933" s="247"/>
      <c r="AX1933" s="247"/>
      <c r="AY1933" s="247"/>
      <c r="AZ1933" s="247"/>
      <c r="BA1933" s="247"/>
      <c r="BB1933" s="247"/>
    </row>
    <row r="1934" spans="3:54" s="238" customFormat="1">
      <c r="C1934" s="239"/>
      <c r="D1934" s="240"/>
      <c r="E1934" s="239"/>
      <c r="F1934" s="241"/>
      <c r="G1934" s="239"/>
      <c r="H1934" s="290"/>
      <c r="I1934" s="239"/>
      <c r="J1934" s="290"/>
      <c r="K1934" s="243"/>
      <c r="L1934" s="290"/>
      <c r="M1934" s="243"/>
      <c r="N1934" s="290"/>
      <c r="O1934" s="292"/>
      <c r="P1934" s="170"/>
      <c r="Q1934" s="292"/>
      <c r="S1934" s="246"/>
      <c r="T1934" s="246"/>
      <c r="U1934" s="246"/>
      <c r="V1934" s="234"/>
      <c r="W1934" s="246"/>
      <c r="X1934" s="234"/>
      <c r="Y1934" s="246"/>
      <c r="Z1934" s="234"/>
      <c r="AA1934" s="246"/>
      <c r="AB1934" s="234"/>
      <c r="AC1934" s="246"/>
      <c r="AD1934" s="234"/>
      <c r="AE1934" s="246"/>
      <c r="AF1934" s="234"/>
      <c r="AG1934" s="246"/>
      <c r="AH1934" s="234"/>
      <c r="AI1934" s="246"/>
      <c r="AJ1934" s="246"/>
      <c r="AK1934" s="246"/>
      <c r="AL1934" s="246"/>
      <c r="AM1934" s="246"/>
      <c r="AN1934" s="246"/>
      <c r="AO1934" s="246"/>
      <c r="AP1934" s="246"/>
      <c r="AQ1934" s="246"/>
      <c r="AR1934" s="246"/>
      <c r="AS1934" s="246"/>
      <c r="AT1934" s="247"/>
      <c r="AU1934" s="247"/>
      <c r="AV1934" s="247"/>
      <c r="AW1934" s="247"/>
      <c r="AX1934" s="247"/>
      <c r="AY1934" s="247"/>
      <c r="AZ1934" s="247"/>
      <c r="BA1934" s="247"/>
      <c r="BB1934" s="247"/>
    </row>
    <row r="1935" spans="3:54" s="238" customFormat="1">
      <c r="C1935" s="239"/>
      <c r="D1935" s="240"/>
      <c r="E1935" s="239"/>
      <c r="F1935" s="241"/>
      <c r="G1935" s="239"/>
      <c r="H1935" s="290"/>
      <c r="I1935" s="239"/>
      <c r="J1935" s="290"/>
      <c r="K1935" s="243"/>
      <c r="L1935" s="290"/>
      <c r="M1935" s="243"/>
      <c r="N1935" s="290"/>
      <c r="O1935" s="292"/>
      <c r="P1935" s="170"/>
      <c r="Q1935" s="292"/>
      <c r="S1935" s="246"/>
      <c r="T1935" s="246"/>
      <c r="U1935" s="246"/>
      <c r="V1935" s="234"/>
      <c r="W1935" s="246"/>
      <c r="X1935" s="234"/>
      <c r="Y1935" s="246"/>
      <c r="Z1935" s="234"/>
      <c r="AA1935" s="246"/>
      <c r="AB1935" s="234"/>
      <c r="AC1935" s="246"/>
      <c r="AD1935" s="234"/>
      <c r="AE1935" s="246"/>
      <c r="AF1935" s="234"/>
      <c r="AG1935" s="246"/>
      <c r="AH1935" s="234"/>
      <c r="AI1935" s="246"/>
      <c r="AJ1935" s="246"/>
      <c r="AK1935" s="246"/>
      <c r="AL1935" s="246"/>
      <c r="AM1935" s="246"/>
      <c r="AN1935" s="246"/>
      <c r="AO1935" s="246"/>
      <c r="AP1935" s="246"/>
      <c r="AQ1935" s="246"/>
      <c r="AR1935" s="246"/>
      <c r="AS1935" s="246"/>
      <c r="AT1935" s="247"/>
      <c r="AU1935" s="247"/>
      <c r="AV1935" s="247"/>
      <c r="AW1935" s="247"/>
      <c r="AX1935" s="247"/>
      <c r="AY1935" s="247"/>
      <c r="AZ1935" s="247"/>
      <c r="BA1935" s="247"/>
      <c r="BB1935" s="247"/>
    </row>
    <row r="1936" spans="3:54" s="238" customFormat="1">
      <c r="C1936" s="239"/>
      <c r="D1936" s="240"/>
      <c r="E1936" s="239"/>
      <c r="F1936" s="241"/>
      <c r="G1936" s="239"/>
      <c r="H1936" s="290"/>
      <c r="I1936" s="239"/>
      <c r="J1936" s="290"/>
      <c r="K1936" s="243"/>
      <c r="L1936" s="290"/>
      <c r="M1936" s="243"/>
      <c r="N1936" s="290"/>
      <c r="O1936" s="292"/>
      <c r="P1936" s="170"/>
      <c r="Q1936" s="292"/>
      <c r="S1936" s="246"/>
      <c r="T1936" s="246"/>
      <c r="U1936" s="246"/>
      <c r="V1936" s="234"/>
      <c r="W1936" s="246"/>
      <c r="X1936" s="234"/>
      <c r="Y1936" s="246"/>
      <c r="Z1936" s="234"/>
      <c r="AA1936" s="246"/>
      <c r="AB1936" s="234"/>
      <c r="AC1936" s="246"/>
      <c r="AD1936" s="234"/>
      <c r="AE1936" s="246"/>
      <c r="AF1936" s="234"/>
      <c r="AG1936" s="246"/>
      <c r="AH1936" s="234"/>
      <c r="AI1936" s="246"/>
      <c r="AJ1936" s="246"/>
      <c r="AK1936" s="246"/>
      <c r="AL1936" s="246"/>
      <c r="AM1936" s="246"/>
      <c r="AN1936" s="246"/>
      <c r="AO1936" s="246"/>
      <c r="AP1936" s="246"/>
      <c r="AQ1936" s="246"/>
      <c r="AR1936" s="246"/>
      <c r="AS1936" s="246"/>
      <c r="AT1936" s="247"/>
      <c r="AU1936" s="247"/>
      <c r="AV1936" s="247"/>
      <c r="AW1936" s="247"/>
      <c r="AX1936" s="247"/>
      <c r="AY1936" s="247"/>
      <c r="AZ1936" s="247"/>
      <c r="BA1936" s="247"/>
      <c r="BB1936" s="247"/>
    </row>
    <row r="1937" spans="3:54" s="238" customFormat="1">
      <c r="C1937" s="239"/>
      <c r="D1937" s="240"/>
      <c r="E1937" s="239"/>
      <c r="F1937" s="241"/>
      <c r="G1937" s="239"/>
      <c r="H1937" s="290"/>
      <c r="I1937" s="239"/>
      <c r="J1937" s="290"/>
      <c r="K1937" s="243"/>
      <c r="L1937" s="290"/>
      <c r="M1937" s="243"/>
      <c r="N1937" s="290"/>
      <c r="O1937" s="292"/>
      <c r="P1937" s="170"/>
      <c r="Q1937" s="292"/>
      <c r="S1937" s="246"/>
      <c r="T1937" s="246"/>
      <c r="U1937" s="246"/>
      <c r="V1937" s="234"/>
      <c r="W1937" s="246"/>
      <c r="X1937" s="234"/>
      <c r="Y1937" s="246"/>
      <c r="Z1937" s="234"/>
      <c r="AA1937" s="246"/>
      <c r="AB1937" s="234"/>
      <c r="AC1937" s="246"/>
      <c r="AD1937" s="234"/>
      <c r="AE1937" s="246"/>
      <c r="AF1937" s="234"/>
      <c r="AG1937" s="246"/>
      <c r="AH1937" s="234"/>
      <c r="AI1937" s="246"/>
      <c r="AJ1937" s="246"/>
      <c r="AK1937" s="246"/>
      <c r="AL1937" s="246"/>
      <c r="AM1937" s="246"/>
      <c r="AN1937" s="246"/>
      <c r="AO1937" s="246"/>
      <c r="AP1937" s="246"/>
      <c r="AQ1937" s="246"/>
      <c r="AR1937" s="246"/>
      <c r="AS1937" s="246"/>
      <c r="AT1937" s="247"/>
      <c r="AU1937" s="247"/>
      <c r="AV1937" s="247"/>
      <c r="AW1937" s="247"/>
      <c r="AX1937" s="247"/>
      <c r="AY1937" s="247"/>
      <c r="AZ1937" s="247"/>
      <c r="BA1937" s="247"/>
      <c r="BB1937" s="247"/>
    </row>
    <row r="1938" spans="3:54" s="238" customFormat="1">
      <c r="C1938" s="239"/>
      <c r="D1938" s="240"/>
      <c r="E1938" s="239"/>
      <c r="F1938" s="241"/>
      <c r="G1938" s="239"/>
      <c r="H1938" s="290"/>
      <c r="I1938" s="239"/>
      <c r="J1938" s="290"/>
      <c r="K1938" s="243"/>
      <c r="L1938" s="290"/>
      <c r="M1938" s="243"/>
      <c r="N1938" s="290"/>
      <c r="O1938" s="292"/>
      <c r="P1938" s="170"/>
      <c r="Q1938" s="292"/>
      <c r="S1938" s="246"/>
      <c r="T1938" s="246"/>
      <c r="U1938" s="246"/>
      <c r="V1938" s="234"/>
      <c r="W1938" s="246"/>
      <c r="X1938" s="234"/>
      <c r="Y1938" s="246"/>
      <c r="Z1938" s="234"/>
      <c r="AA1938" s="246"/>
      <c r="AB1938" s="234"/>
      <c r="AC1938" s="246"/>
      <c r="AD1938" s="234"/>
      <c r="AE1938" s="246"/>
      <c r="AF1938" s="234"/>
      <c r="AG1938" s="246"/>
      <c r="AH1938" s="234"/>
      <c r="AI1938" s="246"/>
      <c r="AJ1938" s="246"/>
      <c r="AK1938" s="246"/>
      <c r="AL1938" s="246"/>
      <c r="AM1938" s="246"/>
      <c r="AN1938" s="246"/>
      <c r="AO1938" s="246"/>
      <c r="AP1938" s="246"/>
      <c r="AQ1938" s="246"/>
      <c r="AR1938" s="246"/>
      <c r="AS1938" s="246"/>
      <c r="AT1938" s="247"/>
      <c r="AU1938" s="247"/>
      <c r="AV1938" s="247"/>
      <c r="AW1938" s="247"/>
      <c r="AX1938" s="247"/>
      <c r="AY1938" s="247"/>
      <c r="AZ1938" s="247"/>
      <c r="BA1938" s="247"/>
      <c r="BB1938" s="247"/>
    </row>
    <row r="1939" spans="3:54" s="238" customFormat="1">
      <c r="C1939" s="239"/>
      <c r="D1939" s="240"/>
      <c r="E1939" s="239"/>
      <c r="F1939" s="241"/>
      <c r="G1939" s="239"/>
      <c r="H1939" s="290"/>
      <c r="I1939" s="239"/>
      <c r="J1939" s="290"/>
      <c r="K1939" s="243"/>
      <c r="L1939" s="290"/>
      <c r="M1939" s="243"/>
      <c r="N1939" s="290"/>
      <c r="O1939" s="292"/>
      <c r="P1939" s="170"/>
      <c r="Q1939" s="292"/>
      <c r="S1939" s="246"/>
      <c r="T1939" s="246"/>
      <c r="U1939" s="246"/>
      <c r="V1939" s="234"/>
      <c r="W1939" s="246"/>
      <c r="X1939" s="234"/>
      <c r="Y1939" s="246"/>
      <c r="Z1939" s="234"/>
      <c r="AA1939" s="246"/>
      <c r="AB1939" s="234"/>
      <c r="AC1939" s="246"/>
      <c r="AD1939" s="234"/>
      <c r="AE1939" s="246"/>
      <c r="AF1939" s="234"/>
      <c r="AG1939" s="246"/>
      <c r="AH1939" s="234"/>
      <c r="AI1939" s="246"/>
      <c r="AJ1939" s="246"/>
      <c r="AK1939" s="246"/>
      <c r="AL1939" s="246"/>
      <c r="AM1939" s="246"/>
      <c r="AN1939" s="246"/>
      <c r="AO1939" s="246"/>
      <c r="AP1939" s="246"/>
      <c r="AQ1939" s="246"/>
      <c r="AR1939" s="246"/>
      <c r="AS1939" s="246"/>
      <c r="AT1939" s="247"/>
      <c r="AU1939" s="247"/>
      <c r="AV1939" s="247"/>
      <c r="AW1939" s="247"/>
      <c r="AX1939" s="247"/>
      <c r="AY1939" s="247"/>
      <c r="AZ1939" s="247"/>
      <c r="BA1939" s="247"/>
      <c r="BB1939" s="247"/>
    </row>
    <row r="1940" spans="3:54" s="238" customFormat="1">
      <c r="C1940" s="239"/>
      <c r="D1940" s="240"/>
      <c r="E1940" s="239"/>
      <c r="F1940" s="241"/>
      <c r="G1940" s="239"/>
      <c r="H1940" s="290"/>
      <c r="I1940" s="239"/>
      <c r="J1940" s="290"/>
      <c r="K1940" s="243"/>
      <c r="L1940" s="290"/>
      <c r="M1940" s="243"/>
      <c r="N1940" s="290"/>
      <c r="O1940" s="292"/>
      <c r="P1940" s="170"/>
      <c r="Q1940" s="292"/>
      <c r="S1940" s="246"/>
      <c r="T1940" s="246"/>
      <c r="U1940" s="246"/>
      <c r="V1940" s="234"/>
      <c r="W1940" s="246"/>
      <c r="X1940" s="234"/>
      <c r="Y1940" s="246"/>
      <c r="Z1940" s="234"/>
      <c r="AA1940" s="246"/>
      <c r="AB1940" s="234"/>
      <c r="AC1940" s="246"/>
      <c r="AD1940" s="234"/>
      <c r="AE1940" s="246"/>
      <c r="AF1940" s="234"/>
      <c r="AG1940" s="246"/>
      <c r="AH1940" s="234"/>
      <c r="AI1940" s="246"/>
      <c r="AJ1940" s="246"/>
      <c r="AK1940" s="246"/>
      <c r="AL1940" s="246"/>
      <c r="AM1940" s="246"/>
      <c r="AN1940" s="246"/>
      <c r="AO1940" s="246"/>
      <c r="AP1940" s="246"/>
      <c r="AQ1940" s="246"/>
      <c r="AR1940" s="246"/>
      <c r="AS1940" s="246"/>
      <c r="AT1940" s="247"/>
      <c r="AU1940" s="247"/>
      <c r="AV1940" s="247"/>
      <c r="AW1940" s="247"/>
      <c r="AX1940" s="247"/>
      <c r="AY1940" s="247"/>
      <c r="AZ1940" s="247"/>
      <c r="BA1940" s="247"/>
      <c r="BB1940" s="247"/>
    </row>
    <row r="1941" spans="3:54" s="238" customFormat="1">
      <c r="C1941" s="239"/>
      <c r="D1941" s="240"/>
      <c r="E1941" s="239"/>
      <c r="F1941" s="241"/>
      <c r="G1941" s="239"/>
      <c r="H1941" s="290"/>
      <c r="I1941" s="239"/>
      <c r="J1941" s="290"/>
      <c r="K1941" s="243"/>
      <c r="L1941" s="290"/>
      <c r="M1941" s="243"/>
      <c r="N1941" s="290"/>
      <c r="O1941" s="292"/>
      <c r="P1941" s="170"/>
      <c r="Q1941" s="292"/>
      <c r="S1941" s="246"/>
      <c r="T1941" s="246"/>
      <c r="U1941" s="246"/>
      <c r="V1941" s="234"/>
      <c r="W1941" s="246"/>
      <c r="X1941" s="234"/>
      <c r="Y1941" s="246"/>
      <c r="Z1941" s="234"/>
      <c r="AA1941" s="246"/>
      <c r="AB1941" s="234"/>
      <c r="AC1941" s="246"/>
      <c r="AD1941" s="234"/>
      <c r="AE1941" s="246"/>
      <c r="AF1941" s="234"/>
      <c r="AG1941" s="246"/>
      <c r="AH1941" s="234"/>
      <c r="AI1941" s="246"/>
      <c r="AJ1941" s="246"/>
      <c r="AK1941" s="246"/>
      <c r="AL1941" s="246"/>
      <c r="AM1941" s="246"/>
      <c r="AN1941" s="246"/>
      <c r="AO1941" s="246"/>
      <c r="AP1941" s="246"/>
      <c r="AQ1941" s="246"/>
      <c r="AR1941" s="246"/>
      <c r="AS1941" s="246"/>
      <c r="AT1941" s="247"/>
      <c r="AU1941" s="247"/>
      <c r="AV1941" s="247"/>
      <c r="AW1941" s="247"/>
      <c r="AX1941" s="247"/>
      <c r="AY1941" s="247"/>
      <c r="AZ1941" s="247"/>
      <c r="BA1941" s="247"/>
      <c r="BB1941" s="247"/>
    </row>
    <row r="1942" spans="3:54" s="238" customFormat="1">
      <c r="C1942" s="239"/>
      <c r="D1942" s="240"/>
      <c r="E1942" s="239"/>
      <c r="F1942" s="241"/>
      <c r="G1942" s="239"/>
      <c r="H1942" s="290"/>
      <c r="I1942" s="239"/>
      <c r="J1942" s="290"/>
      <c r="K1942" s="243"/>
      <c r="L1942" s="290"/>
      <c r="M1942" s="243"/>
      <c r="N1942" s="290"/>
      <c r="O1942" s="292"/>
      <c r="P1942" s="170"/>
      <c r="Q1942" s="292"/>
      <c r="S1942" s="246"/>
      <c r="T1942" s="246"/>
      <c r="U1942" s="246"/>
      <c r="V1942" s="234"/>
      <c r="W1942" s="246"/>
      <c r="X1942" s="234"/>
      <c r="Y1942" s="246"/>
      <c r="Z1942" s="234"/>
      <c r="AA1942" s="246"/>
      <c r="AB1942" s="234"/>
      <c r="AC1942" s="246"/>
      <c r="AD1942" s="234"/>
      <c r="AE1942" s="246"/>
      <c r="AF1942" s="234"/>
      <c r="AG1942" s="246"/>
      <c r="AH1942" s="234"/>
      <c r="AI1942" s="246"/>
      <c r="AJ1942" s="246"/>
      <c r="AK1942" s="246"/>
      <c r="AL1942" s="246"/>
      <c r="AM1942" s="246"/>
      <c r="AN1942" s="246"/>
      <c r="AO1942" s="246"/>
      <c r="AP1942" s="246"/>
      <c r="AQ1942" s="246"/>
      <c r="AR1942" s="246"/>
      <c r="AS1942" s="246"/>
      <c r="AT1942" s="247"/>
      <c r="AU1942" s="247"/>
      <c r="AV1942" s="247"/>
      <c r="AW1942" s="247"/>
      <c r="AX1942" s="247"/>
      <c r="AY1942" s="247"/>
      <c r="AZ1942" s="247"/>
      <c r="BA1942" s="247"/>
      <c r="BB1942" s="247"/>
    </row>
    <row r="1943" spans="3:54" s="238" customFormat="1">
      <c r="C1943" s="239"/>
      <c r="D1943" s="240"/>
      <c r="E1943" s="239"/>
      <c r="F1943" s="241"/>
      <c r="G1943" s="239"/>
      <c r="H1943" s="290"/>
      <c r="I1943" s="239"/>
      <c r="J1943" s="290"/>
      <c r="K1943" s="243"/>
      <c r="L1943" s="290"/>
      <c r="M1943" s="243"/>
      <c r="N1943" s="290"/>
      <c r="O1943" s="292"/>
      <c r="P1943" s="170"/>
      <c r="Q1943" s="292"/>
      <c r="S1943" s="246"/>
      <c r="T1943" s="246"/>
      <c r="U1943" s="246"/>
      <c r="V1943" s="234"/>
      <c r="W1943" s="246"/>
      <c r="X1943" s="234"/>
      <c r="Y1943" s="246"/>
      <c r="Z1943" s="234"/>
      <c r="AA1943" s="246"/>
      <c r="AB1943" s="234"/>
      <c r="AC1943" s="246"/>
      <c r="AD1943" s="234"/>
      <c r="AE1943" s="246"/>
      <c r="AF1943" s="234"/>
      <c r="AG1943" s="246"/>
      <c r="AH1943" s="234"/>
      <c r="AI1943" s="246"/>
      <c r="AJ1943" s="246"/>
      <c r="AK1943" s="246"/>
      <c r="AL1943" s="246"/>
      <c r="AM1943" s="246"/>
      <c r="AN1943" s="246"/>
      <c r="AO1943" s="246"/>
      <c r="AP1943" s="246"/>
      <c r="AQ1943" s="246"/>
      <c r="AR1943" s="246"/>
      <c r="AS1943" s="246"/>
      <c r="AT1943" s="247"/>
      <c r="AU1943" s="247"/>
      <c r="AV1943" s="247"/>
      <c r="AW1943" s="247"/>
      <c r="AX1943" s="247"/>
      <c r="AY1943" s="247"/>
      <c r="AZ1943" s="247"/>
      <c r="BA1943" s="247"/>
      <c r="BB1943" s="247"/>
    </row>
    <row r="1944" spans="3:54" s="238" customFormat="1">
      <c r="C1944" s="239"/>
      <c r="D1944" s="240"/>
      <c r="E1944" s="239"/>
      <c r="F1944" s="241"/>
      <c r="G1944" s="239"/>
      <c r="H1944" s="290"/>
      <c r="I1944" s="239"/>
      <c r="J1944" s="290"/>
      <c r="K1944" s="243"/>
      <c r="L1944" s="290"/>
      <c r="M1944" s="243"/>
      <c r="N1944" s="290"/>
      <c r="O1944" s="292"/>
      <c r="P1944" s="170"/>
      <c r="Q1944" s="292"/>
      <c r="S1944" s="246"/>
      <c r="T1944" s="246"/>
      <c r="U1944" s="246"/>
      <c r="V1944" s="234"/>
      <c r="W1944" s="246"/>
      <c r="X1944" s="234"/>
      <c r="Y1944" s="246"/>
      <c r="Z1944" s="234"/>
      <c r="AA1944" s="246"/>
      <c r="AB1944" s="234"/>
      <c r="AC1944" s="246"/>
      <c r="AD1944" s="234"/>
      <c r="AE1944" s="246"/>
      <c r="AF1944" s="234"/>
      <c r="AG1944" s="246"/>
      <c r="AH1944" s="234"/>
      <c r="AI1944" s="246"/>
      <c r="AJ1944" s="246"/>
      <c r="AK1944" s="246"/>
      <c r="AL1944" s="246"/>
      <c r="AM1944" s="246"/>
      <c r="AN1944" s="246"/>
      <c r="AO1944" s="246"/>
      <c r="AP1944" s="246"/>
      <c r="AQ1944" s="246"/>
      <c r="AR1944" s="246"/>
      <c r="AS1944" s="246"/>
      <c r="AT1944" s="247"/>
      <c r="AU1944" s="247"/>
      <c r="AV1944" s="247"/>
      <c r="AW1944" s="247"/>
      <c r="AX1944" s="247"/>
      <c r="AY1944" s="247"/>
      <c r="AZ1944" s="247"/>
      <c r="BA1944" s="247"/>
      <c r="BB1944" s="247"/>
    </row>
    <row r="1945" spans="3:54" s="238" customFormat="1">
      <c r="C1945" s="239"/>
      <c r="D1945" s="240"/>
      <c r="E1945" s="239"/>
      <c r="F1945" s="241"/>
      <c r="G1945" s="239"/>
      <c r="H1945" s="290"/>
      <c r="I1945" s="239"/>
      <c r="J1945" s="290"/>
      <c r="K1945" s="243"/>
      <c r="L1945" s="290"/>
      <c r="M1945" s="243"/>
      <c r="N1945" s="290"/>
      <c r="O1945" s="292"/>
      <c r="P1945" s="170"/>
      <c r="Q1945" s="292"/>
      <c r="S1945" s="246"/>
      <c r="T1945" s="246"/>
      <c r="U1945" s="246"/>
      <c r="V1945" s="234"/>
      <c r="W1945" s="246"/>
      <c r="X1945" s="234"/>
      <c r="Y1945" s="246"/>
      <c r="Z1945" s="234"/>
      <c r="AA1945" s="246"/>
      <c r="AB1945" s="234"/>
      <c r="AC1945" s="246"/>
      <c r="AD1945" s="234"/>
      <c r="AE1945" s="246"/>
      <c r="AF1945" s="234"/>
      <c r="AG1945" s="246"/>
      <c r="AH1945" s="234"/>
      <c r="AI1945" s="246"/>
      <c r="AJ1945" s="246"/>
      <c r="AK1945" s="246"/>
      <c r="AL1945" s="246"/>
      <c r="AM1945" s="246"/>
      <c r="AN1945" s="246"/>
      <c r="AO1945" s="246"/>
      <c r="AP1945" s="246"/>
      <c r="AQ1945" s="246"/>
      <c r="AR1945" s="246"/>
      <c r="AS1945" s="246"/>
      <c r="AT1945" s="247"/>
      <c r="AU1945" s="247"/>
      <c r="AV1945" s="247"/>
      <c r="AW1945" s="247"/>
      <c r="AX1945" s="247"/>
      <c r="AY1945" s="247"/>
      <c r="AZ1945" s="247"/>
      <c r="BA1945" s="247"/>
      <c r="BB1945" s="247"/>
    </row>
    <row r="1946" spans="3:54" s="238" customFormat="1">
      <c r="C1946" s="239"/>
      <c r="D1946" s="240"/>
      <c r="E1946" s="239"/>
      <c r="F1946" s="241"/>
      <c r="G1946" s="239"/>
      <c r="H1946" s="290"/>
      <c r="I1946" s="239"/>
      <c r="J1946" s="290"/>
      <c r="K1946" s="243"/>
      <c r="L1946" s="290"/>
      <c r="M1946" s="243"/>
      <c r="N1946" s="290"/>
      <c r="O1946" s="292"/>
      <c r="P1946" s="170"/>
      <c r="Q1946" s="292"/>
      <c r="S1946" s="246"/>
      <c r="T1946" s="246"/>
      <c r="U1946" s="246"/>
      <c r="V1946" s="234"/>
      <c r="W1946" s="246"/>
      <c r="X1946" s="234"/>
      <c r="Y1946" s="246"/>
      <c r="Z1946" s="234"/>
      <c r="AA1946" s="246"/>
      <c r="AB1946" s="234"/>
      <c r="AC1946" s="246"/>
      <c r="AD1946" s="234"/>
      <c r="AE1946" s="246"/>
      <c r="AF1946" s="234"/>
      <c r="AG1946" s="246"/>
      <c r="AH1946" s="234"/>
      <c r="AI1946" s="246"/>
      <c r="AJ1946" s="246"/>
      <c r="AK1946" s="246"/>
      <c r="AL1946" s="246"/>
      <c r="AM1946" s="246"/>
      <c r="AN1946" s="246"/>
      <c r="AO1946" s="246"/>
      <c r="AP1946" s="246"/>
      <c r="AQ1946" s="246"/>
      <c r="AR1946" s="246"/>
      <c r="AS1946" s="246"/>
      <c r="AT1946" s="247"/>
      <c r="AU1946" s="247"/>
      <c r="AV1946" s="247"/>
      <c r="AW1946" s="247"/>
      <c r="AX1946" s="247"/>
      <c r="AY1946" s="247"/>
      <c r="AZ1946" s="247"/>
      <c r="BA1946" s="247"/>
      <c r="BB1946" s="247"/>
    </row>
    <row r="1947" spans="3:54" s="238" customFormat="1">
      <c r="C1947" s="239"/>
      <c r="D1947" s="240"/>
      <c r="E1947" s="239"/>
      <c r="F1947" s="241"/>
      <c r="G1947" s="239"/>
      <c r="H1947" s="290"/>
      <c r="I1947" s="239"/>
      <c r="J1947" s="290"/>
      <c r="K1947" s="243"/>
      <c r="L1947" s="290"/>
      <c r="M1947" s="243"/>
      <c r="N1947" s="290"/>
      <c r="O1947" s="292"/>
      <c r="P1947" s="170"/>
      <c r="Q1947" s="292"/>
      <c r="S1947" s="246"/>
      <c r="T1947" s="246"/>
      <c r="U1947" s="246"/>
      <c r="V1947" s="234"/>
      <c r="W1947" s="246"/>
      <c r="X1947" s="234"/>
      <c r="Y1947" s="246"/>
      <c r="Z1947" s="234"/>
      <c r="AA1947" s="246"/>
      <c r="AB1947" s="234"/>
      <c r="AC1947" s="246"/>
      <c r="AD1947" s="234"/>
      <c r="AE1947" s="246"/>
      <c r="AF1947" s="234"/>
      <c r="AG1947" s="246"/>
      <c r="AH1947" s="234"/>
      <c r="AI1947" s="246"/>
      <c r="AJ1947" s="246"/>
      <c r="AK1947" s="246"/>
      <c r="AL1947" s="246"/>
      <c r="AM1947" s="246"/>
      <c r="AN1947" s="246"/>
      <c r="AO1947" s="246"/>
      <c r="AP1947" s="246"/>
      <c r="AQ1947" s="246"/>
      <c r="AR1947" s="246"/>
      <c r="AS1947" s="246"/>
      <c r="AT1947" s="247"/>
      <c r="AU1947" s="247"/>
      <c r="AV1947" s="247"/>
      <c r="AW1947" s="247"/>
      <c r="AX1947" s="247"/>
      <c r="AY1947" s="247"/>
      <c r="AZ1947" s="247"/>
      <c r="BA1947" s="247"/>
      <c r="BB1947" s="247"/>
    </row>
    <row r="1948" spans="3:54" s="238" customFormat="1">
      <c r="C1948" s="239"/>
      <c r="D1948" s="240"/>
      <c r="E1948" s="239"/>
      <c r="F1948" s="241"/>
      <c r="G1948" s="239"/>
      <c r="H1948" s="290"/>
      <c r="I1948" s="239"/>
      <c r="J1948" s="290"/>
      <c r="K1948" s="243"/>
      <c r="L1948" s="290"/>
      <c r="M1948" s="243"/>
      <c r="N1948" s="290"/>
      <c r="O1948" s="292"/>
      <c r="P1948" s="170"/>
      <c r="Q1948" s="292"/>
      <c r="S1948" s="246"/>
      <c r="T1948" s="246"/>
      <c r="U1948" s="246"/>
      <c r="V1948" s="234"/>
      <c r="W1948" s="246"/>
      <c r="X1948" s="234"/>
      <c r="Y1948" s="246"/>
      <c r="Z1948" s="234"/>
      <c r="AA1948" s="246"/>
      <c r="AB1948" s="234"/>
      <c r="AC1948" s="246"/>
      <c r="AD1948" s="234"/>
      <c r="AE1948" s="246"/>
      <c r="AF1948" s="234"/>
      <c r="AG1948" s="246"/>
      <c r="AH1948" s="234"/>
      <c r="AI1948" s="246"/>
      <c r="AJ1948" s="246"/>
      <c r="AK1948" s="246"/>
      <c r="AL1948" s="246"/>
      <c r="AM1948" s="246"/>
      <c r="AN1948" s="246"/>
      <c r="AO1948" s="246"/>
      <c r="AP1948" s="246"/>
      <c r="AQ1948" s="246"/>
      <c r="AR1948" s="246"/>
      <c r="AS1948" s="246"/>
      <c r="AT1948" s="247"/>
      <c r="AU1948" s="247"/>
      <c r="AV1948" s="247"/>
      <c r="AW1948" s="247"/>
      <c r="AX1948" s="247"/>
      <c r="AY1948" s="247"/>
      <c r="AZ1948" s="247"/>
      <c r="BA1948" s="247"/>
      <c r="BB1948" s="247"/>
    </row>
    <row r="1949" spans="3:54" s="238" customFormat="1">
      <c r="C1949" s="239"/>
      <c r="D1949" s="240"/>
      <c r="E1949" s="239"/>
      <c r="F1949" s="241"/>
      <c r="G1949" s="239"/>
      <c r="H1949" s="290"/>
      <c r="I1949" s="239"/>
      <c r="J1949" s="290"/>
      <c r="K1949" s="243"/>
      <c r="L1949" s="290"/>
      <c r="M1949" s="243"/>
      <c r="N1949" s="290"/>
      <c r="O1949" s="292"/>
      <c r="P1949" s="170"/>
      <c r="Q1949" s="292"/>
      <c r="S1949" s="246"/>
      <c r="T1949" s="246"/>
      <c r="U1949" s="246"/>
      <c r="V1949" s="234"/>
      <c r="W1949" s="246"/>
      <c r="X1949" s="234"/>
      <c r="Y1949" s="246"/>
      <c r="Z1949" s="234"/>
      <c r="AA1949" s="246"/>
      <c r="AB1949" s="234"/>
      <c r="AC1949" s="246"/>
      <c r="AD1949" s="234"/>
      <c r="AE1949" s="246"/>
      <c r="AF1949" s="234"/>
      <c r="AG1949" s="246"/>
      <c r="AH1949" s="234"/>
      <c r="AI1949" s="246"/>
      <c r="AJ1949" s="246"/>
      <c r="AK1949" s="246"/>
      <c r="AL1949" s="246"/>
      <c r="AM1949" s="246"/>
      <c r="AN1949" s="246"/>
      <c r="AO1949" s="246"/>
      <c r="AP1949" s="246"/>
      <c r="AQ1949" s="246"/>
      <c r="AR1949" s="246"/>
      <c r="AS1949" s="246"/>
      <c r="AT1949" s="247"/>
      <c r="AU1949" s="247"/>
      <c r="AV1949" s="247"/>
      <c r="AW1949" s="247"/>
      <c r="AX1949" s="247"/>
      <c r="AY1949" s="247"/>
      <c r="AZ1949" s="247"/>
      <c r="BA1949" s="247"/>
      <c r="BB1949" s="247"/>
    </row>
    <row r="1950" spans="3:54" s="238" customFormat="1">
      <c r="C1950" s="239"/>
      <c r="D1950" s="240"/>
      <c r="E1950" s="239"/>
      <c r="F1950" s="241"/>
      <c r="G1950" s="239"/>
      <c r="H1950" s="290"/>
      <c r="I1950" s="239"/>
      <c r="J1950" s="290"/>
      <c r="K1950" s="243"/>
      <c r="L1950" s="290"/>
      <c r="M1950" s="243"/>
      <c r="N1950" s="290"/>
      <c r="O1950" s="292"/>
      <c r="P1950" s="170"/>
      <c r="Q1950" s="292"/>
      <c r="S1950" s="246"/>
      <c r="T1950" s="246"/>
      <c r="U1950" s="246"/>
      <c r="V1950" s="234"/>
      <c r="W1950" s="246"/>
      <c r="X1950" s="234"/>
      <c r="Y1950" s="246"/>
      <c r="Z1950" s="234"/>
      <c r="AA1950" s="246"/>
      <c r="AB1950" s="234"/>
      <c r="AC1950" s="246"/>
      <c r="AD1950" s="234"/>
      <c r="AE1950" s="246"/>
      <c r="AF1950" s="234"/>
      <c r="AG1950" s="246"/>
      <c r="AH1950" s="234"/>
      <c r="AI1950" s="246"/>
      <c r="AJ1950" s="246"/>
      <c r="AK1950" s="246"/>
      <c r="AL1950" s="246"/>
      <c r="AM1950" s="246"/>
      <c r="AN1950" s="246"/>
      <c r="AO1950" s="246"/>
      <c r="AP1950" s="246"/>
      <c r="AQ1950" s="246"/>
      <c r="AR1950" s="246"/>
      <c r="AS1950" s="246"/>
      <c r="AT1950" s="247"/>
      <c r="AU1950" s="247"/>
      <c r="AV1950" s="247"/>
      <c r="AW1950" s="247"/>
      <c r="AX1950" s="247"/>
      <c r="AY1950" s="247"/>
      <c r="AZ1950" s="247"/>
      <c r="BA1950" s="247"/>
      <c r="BB1950" s="247"/>
    </row>
    <row r="1951" spans="3:54" s="238" customFormat="1">
      <c r="C1951" s="239"/>
      <c r="D1951" s="240"/>
      <c r="E1951" s="239"/>
      <c r="F1951" s="241"/>
      <c r="G1951" s="239"/>
      <c r="H1951" s="290"/>
      <c r="I1951" s="239"/>
      <c r="J1951" s="290"/>
      <c r="K1951" s="243"/>
      <c r="L1951" s="290"/>
      <c r="M1951" s="243"/>
      <c r="N1951" s="290"/>
      <c r="O1951" s="292"/>
      <c r="P1951" s="170"/>
      <c r="Q1951" s="292"/>
      <c r="S1951" s="246"/>
      <c r="T1951" s="246"/>
      <c r="U1951" s="246"/>
      <c r="V1951" s="234"/>
      <c r="W1951" s="246"/>
      <c r="X1951" s="234"/>
      <c r="Y1951" s="246"/>
      <c r="Z1951" s="234"/>
      <c r="AA1951" s="246"/>
      <c r="AB1951" s="234"/>
      <c r="AC1951" s="246"/>
      <c r="AD1951" s="234"/>
      <c r="AE1951" s="246"/>
      <c r="AF1951" s="234"/>
      <c r="AG1951" s="246"/>
      <c r="AH1951" s="234"/>
      <c r="AI1951" s="246"/>
      <c r="AJ1951" s="246"/>
      <c r="AK1951" s="246"/>
      <c r="AL1951" s="246"/>
      <c r="AM1951" s="246"/>
      <c r="AN1951" s="246"/>
      <c r="AO1951" s="246"/>
      <c r="AP1951" s="246"/>
      <c r="AQ1951" s="246"/>
      <c r="AR1951" s="246"/>
      <c r="AS1951" s="246"/>
      <c r="AT1951" s="247"/>
      <c r="AU1951" s="247"/>
      <c r="AV1951" s="247"/>
      <c r="AW1951" s="247"/>
      <c r="AX1951" s="247"/>
      <c r="AY1951" s="247"/>
      <c r="AZ1951" s="247"/>
      <c r="BA1951" s="247"/>
      <c r="BB1951" s="247"/>
    </row>
    <row r="1952" spans="3:54" s="238" customFormat="1">
      <c r="C1952" s="239"/>
      <c r="D1952" s="240"/>
      <c r="E1952" s="239"/>
      <c r="F1952" s="241"/>
      <c r="G1952" s="239"/>
      <c r="H1952" s="290"/>
      <c r="I1952" s="239"/>
      <c r="J1952" s="290"/>
      <c r="K1952" s="243"/>
      <c r="L1952" s="290"/>
      <c r="M1952" s="243"/>
      <c r="N1952" s="290"/>
      <c r="O1952" s="292"/>
      <c r="P1952" s="170"/>
      <c r="Q1952" s="292"/>
      <c r="S1952" s="246"/>
      <c r="T1952" s="246"/>
      <c r="U1952" s="246"/>
      <c r="V1952" s="234"/>
      <c r="W1952" s="246"/>
      <c r="X1952" s="234"/>
      <c r="Y1952" s="246"/>
      <c r="Z1952" s="234"/>
      <c r="AA1952" s="246"/>
      <c r="AB1952" s="234"/>
      <c r="AC1952" s="246"/>
      <c r="AD1952" s="234"/>
      <c r="AE1952" s="246"/>
      <c r="AF1952" s="234"/>
      <c r="AG1952" s="246"/>
      <c r="AH1952" s="234"/>
      <c r="AI1952" s="246"/>
      <c r="AJ1952" s="246"/>
      <c r="AK1952" s="246"/>
      <c r="AL1952" s="246"/>
      <c r="AM1952" s="246"/>
      <c r="AN1952" s="246"/>
      <c r="AO1952" s="246"/>
      <c r="AP1952" s="246"/>
      <c r="AQ1952" s="246"/>
      <c r="AR1952" s="246"/>
      <c r="AS1952" s="246"/>
      <c r="AT1952" s="247"/>
      <c r="AU1952" s="247"/>
      <c r="AV1952" s="247"/>
      <c r="AW1952" s="247"/>
      <c r="AX1952" s="247"/>
      <c r="AY1952" s="247"/>
      <c r="AZ1952" s="247"/>
      <c r="BA1952" s="247"/>
      <c r="BB1952" s="247"/>
    </row>
    <row r="1953" spans="3:54" s="238" customFormat="1">
      <c r="C1953" s="239"/>
      <c r="D1953" s="240"/>
      <c r="E1953" s="239"/>
      <c r="F1953" s="241"/>
      <c r="G1953" s="239"/>
      <c r="H1953" s="290"/>
      <c r="I1953" s="239"/>
      <c r="J1953" s="290"/>
      <c r="K1953" s="243"/>
      <c r="L1953" s="290"/>
      <c r="M1953" s="243"/>
      <c r="N1953" s="290"/>
      <c r="O1953" s="292"/>
      <c r="P1953" s="170"/>
      <c r="Q1953" s="292"/>
      <c r="S1953" s="246"/>
      <c r="T1953" s="246"/>
      <c r="U1953" s="246"/>
      <c r="V1953" s="234"/>
      <c r="W1953" s="246"/>
      <c r="X1953" s="234"/>
      <c r="Y1953" s="246"/>
      <c r="Z1953" s="234"/>
      <c r="AA1953" s="246"/>
      <c r="AB1953" s="234"/>
      <c r="AC1953" s="246"/>
      <c r="AD1953" s="234"/>
      <c r="AE1953" s="246"/>
      <c r="AF1953" s="234"/>
      <c r="AG1953" s="246"/>
      <c r="AH1953" s="234"/>
      <c r="AI1953" s="246"/>
      <c r="AJ1953" s="246"/>
      <c r="AK1953" s="246"/>
      <c r="AL1953" s="246"/>
      <c r="AM1953" s="246"/>
      <c r="AN1953" s="246"/>
      <c r="AO1953" s="246"/>
      <c r="AP1953" s="246"/>
      <c r="AQ1953" s="246"/>
      <c r="AR1953" s="246"/>
      <c r="AS1953" s="246"/>
      <c r="AT1953" s="247"/>
      <c r="AU1953" s="247"/>
      <c r="AV1953" s="247"/>
      <c r="AW1953" s="247"/>
      <c r="AX1953" s="247"/>
      <c r="AY1953" s="247"/>
      <c r="AZ1953" s="247"/>
      <c r="BA1953" s="247"/>
      <c r="BB1953" s="247"/>
    </row>
    <row r="1954" spans="3:54" s="238" customFormat="1">
      <c r="C1954" s="239"/>
      <c r="D1954" s="240"/>
      <c r="E1954" s="239"/>
      <c r="F1954" s="241"/>
      <c r="G1954" s="239"/>
      <c r="H1954" s="290"/>
      <c r="I1954" s="239"/>
      <c r="J1954" s="290"/>
      <c r="K1954" s="243"/>
      <c r="L1954" s="290"/>
      <c r="M1954" s="243"/>
      <c r="N1954" s="290"/>
      <c r="O1954" s="292"/>
      <c r="P1954" s="170"/>
      <c r="Q1954" s="292"/>
      <c r="S1954" s="246"/>
      <c r="T1954" s="246"/>
      <c r="U1954" s="246"/>
      <c r="V1954" s="234"/>
      <c r="W1954" s="246"/>
      <c r="X1954" s="234"/>
      <c r="Y1954" s="246"/>
      <c r="Z1954" s="234"/>
      <c r="AA1954" s="246"/>
      <c r="AB1954" s="234"/>
      <c r="AC1954" s="246"/>
      <c r="AD1954" s="234"/>
      <c r="AE1954" s="246"/>
      <c r="AF1954" s="234"/>
      <c r="AG1954" s="246"/>
      <c r="AH1954" s="234"/>
      <c r="AI1954" s="246"/>
      <c r="AJ1954" s="246"/>
      <c r="AK1954" s="246"/>
      <c r="AL1954" s="246"/>
      <c r="AM1954" s="246"/>
      <c r="AN1954" s="246"/>
      <c r="AO1954" s="246"/>
      <c r="AP1954" s="246"/>
      <c r="AQ1954" s="246"/>
      <c r="AR1954" s="246"/>
      <c r="AS1954" s="246"/>
      <c r="AT1954" s="247"/>
      <c r="AU1954" s="247"/>
      <c r="AV1954" s="247"/>
      <c r="AW1954" s="247"/>
      <c r="AX1954" s="247"/>
      <c r="AY1954" s="247"/>
      <c r="AZ1954" s="247"/>
      <c r="BA1954" s="247"/>
      <c r="BB1954" s="247"/>
    </row>
    <row r="1955" spans="3:54" s="238" customFormat="1">
      <c r="C1955" s="239"/>
      <c r="D1955" s="240"/>
      <c r="E1955" s="239"/>
      <c r="F1955" s="241"/>
      <c r="G1955" s="239"/>
      <c r="H1955" s="290"/>
      <c r="I1955" s="239"/>
      <c r="J1955" s="290"/>
      <c r="K1955" s="243"/>
      <c r="L1955" s="290"/>
      <c r="M1955" s="243"/>
      <c r="N1955" s="290"/>
      <c r="O1955" s="292"/>
      <c r="P1955" s="170"/>
      <c r="Q1955" s="292"/>
      <c r="S1955" s="246"/>
      <c r="T1955" s="246"/>
      <c r="U1955" s="246"/>
      <c r="V1955" s="234"/>
      <c r="W1955" s="246"/>
      <c r="X1955" s="234"/>
      <c r="Y1955" s="246"/>
      <c r="Z1955" s="234"/>
      <c r="AA1955" s="246"/>
      <c r="AB1955" s="234"/>
      <c r="AC1955" s="246"/>
      <c r="AD1955" s="234"/>
      <c r="AE1955" s="246"/>
      <c r="AF1955" s="234"/>
      <c r="AG1955" s="246"/>
      <c r="AH1955" s="234"/>
      <c r="AI1955" s="246"/>
      <c r="AJ1955" s="246"/>
      <c r="AK1955" s="246"/>
      <c r="AL1955" s="246"/>
      <c r="AM1955" s="246"/>
      <c r="AN1955" s="246"/>
      <c r="AO1955" s="246"/>
      <c r="AP1955" s="246"/>
      <c r="AQ1955" s="246"/>
      <c r="AR1955" s="246"/>
      <c r="AS1955" s="246"/>
      <c r="AT1955" s="247"/>
      <c r="AU1955" s="247"/>
      <c r="AV1955" s="247"/>
      <c r="AW1955" s="247"/>
      <c r="AX1955" s="247"/>
      <c r="AY1955" s="247"/>
      <c r="AZ1955" s="247"/>
      <c r="BA1955" s="247"/>
      <c r="BB1955" s="247"/>
    </row>
    <row r="1956" spans="3:54" s="238" customFormat="1">
      <c r="C1956" s="239"/>
      <c r="D1956" s="240"/>
      <c r="E1956" s="239"/>
      <c r="F1956" s="241"/>
      <c r="G1956" s="239"/>
      <c r="H1956" s="290"/>
      <c r="I1956" s="239"/>
      <c r="J1956" s="290"/>
      <c r="K1956" s="243"/>
      <c r="L1956" s="290"/>
      <c r="M1956" s="243"/>
      <c r="N1956" s="290"/>
      <c r="O1956" s="292"/>
      <c r="P1956" s="170"/>
      <c r="Q1956" s="292"/>
      <c r="S1956" s="246"/>
      <c r="T1956" s="246"/>
      <c r="U1956" s="246"/>
      <c r="V1956" s="234"/>
      <c r="W1956" s="246"/>
      <c r="X1956" s="234"/>
      <c r="Y1956" s="246"/>
      <c r="Z1956" s="234"/>
      <c r="AA1956" s="246"/>
      <c r="AB1956" s="234"/>
      <c r="AC1956" s="246"/>
      <c r="AD1956" s="234"/>
      <c r="AE1956" s="246"/>
      <c r="AF1956" s="234"/>
      <c r="AG1956" s="246"/>
      <c r="AH1956" s="234"/>
      <c r="AI1956" s="246"/>
      <c r="AJ1956" s="246"/>
      <c r="AK1956" s="246"/>
      <c r="AL1956" s="246"/>
      <c r="AM1956" s="246"/>
      <c r="AN1956" s="246"/>
      <c r="AO1956" s="246"/>
      <c r="AP1956" s="246"/>
      <c r="AQ1956" s="246"/>
      <c r="AR1956" s="246"/>
      <c r="AS1956" s="246"/>
      <c r="AT1956" s="247"/>
      <c r="AU1956" s="247"/>
      <c r="AV1956" s="247"/>
      <c r="AW1956" s="247"/>
      <c r="AX1956" s="247"/>
      <c r="AY1956" s="247"/>
      <c r="AZ1956" s="247"/>
      <c r="BA1956" s="247"/>
      <c r="BB1956" s="247"/>
    </row>
    <row r="1957" spans="3:54" s="238" customFormat="1">
      <c r="C1957" s="239"/>
      <c r="D1957" s="240"/>
      <c r="E1957" s="239"/>
      <c r="F1957" s="241"/>
      <c r="G1957" s="239"/>
      <c r="H1957" s="290"/>
      <c r="I1957" s="239"/>
      <c r="J1957" s="290"/>
      <c r="K1957" s="243"/>
      <c r="L1957" s="290"/>
      <c r="M1957" s="243"/>
      <c r="N1957" s="290"/>
      <c r="O1957" s="292"/>
      <c r="P1957" s="170"/>
      <c r="Q1957" s="292"/>
      <c r="S1957" s="246"/>
      <c r="T1957" s="246"/>
      <c r="U1957" s="246"/>
      <c r="V1957" s="234"/>
      <c r="W1957" s="246"/>
      <c r="X1957" s="234"/>
      <c r="Y1957" s="246"/>
      <c r="Z1957" s="234"/>
      <c r="AA1957" s="246"/>
      <c r="AB1957" s="234"/>
      <c r="AC1957" s="246"/>
      <c r="AD1957" s="234"/>
      <c r="AE1957" s="246"/>
      <c r="AF1957" s="234"/>
      <c r="AG1957" s="246"/>
      <c r="AH1957" s="234"/>
      <c r="AI1957" s="246"/>
      <c r="AJ1957" s="246"/>
      <c r="AK1957" s="246"/>
      <c r="AL1957" s="246"/>
      <c r="AM1957" s="246"/>
      <c r="AN1957" s="246"/>
      <c r="AO1957" s="246"/>
      <c r="AP1957" s="246"/>
      <c r="AQ1957" s="246"/>
      <c r="AR1957" s="246"/>
      <c r="AS1957" s="246"/>
      <c r="AT1957" s="247"/>
      <c r="AU1957" s="247"/>
      <c r="AV1957" s="247"/>
      <c r="AW1957" s="247"/>
      <c r="AX1957" s="247"/>
      <c r="AY1957" s="247"/>
      <c r="AZ1957" s="247"/>
      <c r="BA1957" s="247"/>
      <c r="BB1957" s="247"/>
    </row>
    <row r="1958" spans="3:54" s="238" customFormat="1">
      <c r="C1958" s="239"/>
      <c r="D1958" s="240"/>
      <c r="E1958" s="239"/>
      <c r="F1958" s="241"/>
      <c r="G1958" s="239"/>
      <c r="H1958" s="290"/>
      <c r="I1958" s="239"/>
      <c r="J1958" s="290"/>
      <c r="K1958" s="243"/>
      <c r="L1958" s="290"/>
      <c r="M1958" s="243"/>
      <c r="N1958" s="290"/>
      <c r="O1958" s="292"/>
      <c r="P1958" s="170"/>
      <c r="Q1958" s="292"/>
      <c r="S1958" s="246"/>
      <c r="T1958" s="246"/>
      <c r="U1958" s="246"/>
      <c r="V1958" s="234"/>
      <c r="W1958" s="246"/>
      <c r="X1958" s="234"/>
      <c r="Y1958" s="246"/>
      <c r="Z1958" s="234"/>
      <c r="AA1958" s="246"/>
      <c r="AB1958" s="234"/>
      <c r="AC1958" s="246"/>
      <c r="AD1958" s="234"/>
      <c r="AE1958" s="246"/>
      <c r="AF1958" s="234"/>
      <c r="AG1958" s="246"/>
      <c r="AH1958" s="234"/>
      <c r="AI1958" s="246"/>
      <c r="AJ1958" s="246"/>
      <c r="AK1958" s="246"/>
      <c r="AL1958" s="246"/>
      <c r="AM1958" s="246"/>
      <c r="AN1958" s="246"/>
      <c r="AO1958" s="246"/>
      <c r="AP1958" s="246"/>
      <c r="AQ1958" s="246"/>
      <c r="AR1958" s="246"/>
      <c r="AS1958" s="246"/>
      <c r="AT1958" s="247"/>
      <c r="AU1958" s="247"/>
      <c r="AV1958" s="247"/>
      <c r="AW1958" s="247"/>
      <c r="AX1958" s="247"/>
      <c r="AY1958" s="247"/>
      <c r="AZ1958" s="247"/>
      <c r="BA1958" s="247"/>
      <c r="BB1958" s="247"/>
    </row>
    <row r="1959" spans="3:54" s="238" customFormat="1">
      <c r="C1959" s="239"/>
      <c r="D1959" s="240"/>
      <c r="E1959" s="239"/>
      <c r="F1959" s="241"/>
      <c r="G1959" s="239"/>
      <c r="H1959" s="290"/>
      <c r="I1959" s="239"/>
      <c r="J1959" s="290"/>
      <c r="K1959" s="243"/>
      <c r="L1959" s="290"/>
      <c r="M1959" s="243"/>
      <c r="N1959" s="290"/>
      <c r="O1959" s="292"/>
      <c r="P1959" s="170"/>
      <c r="Q1959" s="292"/>
      <c r="S1959" s="246"/>
      <c r="T1959" s="246"/>
      <c r="U1959" s="246"/>
      <c r="V1959" s="234"/>
      <c r="W1959" s="246"/>
      <c r="X1959" s="234"/>
      <c r="Y1959" s="246"/>
      <c r="Z1959" s="234"/>
      <c r="AA1959" s="246"/>
      <c r="AB1959" s="234"/>
      <c r="AC1959" s="246"/>
      <c r="AD1959" s="234"/>
      <c r="AE1959" s="246"/>
      <c r="AF1959" s="234"/>
      <c r="AG1959" s="246"/>
      <c r="AH1959" s="234"/>
      <c r="AI1959" s="246"/>
      <c r="AJ1959" s="246"/>
      <c r="AK1959" s="246"/>
      <c r="AL1959" s="246"/>
      <c r="AM1959" s="246"/>
      <c r="AN1959" s="246"/>
      <c r="AO1959" s="246"/>
      <c r="AP1959" s="246"/>
      <c r="AQ1959" s="246"/>
      <c r="AR1959" s="246"/>
      <c r="AS1959" s="246"/>
      <c r="AT1959" s="247"/>
      <c r="AU1959" s="247"/>
      <c r="AV1959" s="247"/>
      <c r="AW1959" s="247"/>
      <c r="AX1959" s="247"/>
      <c r="AY1959" s="247"/>
      <c r="AZ1959" s="247"/>
      <c r="BA1959" s="247"/>
      <c r="BB1959" s="247"/>
    </row>
    <row r="1960" spans="3:54" s="238" customFormat="1">
      <c r="C1960" s="239"/>
      <c r="D1960" s="240"/>
      <c r="E1960" s="239"/>
      <c r="F1960" s="241"/>
      <c r="G1960" s="239"/>
      <c r="H1960" s="290"/>
      <c r="I1960" s="239"/>
      <c r="J1960" s="290"/>
      <c r="K1960" s="243"/>
      <c r="L1960" s="290"/>
      <c r="M1960" s="243"/>
      <c r="N1960" s="290"/>
      <c r="O1960" s="292"/>
      <c r="P1960" s="170"/>
      <c r="Q1960" s="292"/>
      <c r="S1960" s="246"/>
      <c r="T1960" s="246"/>
      <c r="U1960" s="246"/>
      <c r="V1960" s="234"/>
      <c r="W1960" s="246"/>
      <c r="X1960" s="234"/>
      <c r="Y1960" s="246"/>
      <c r="Z1960" s="234"/>
      <c r="AA1960" s="246"/>
      <c r="AB1960" s="234"/>
      <c r="AC1960" s="246"/>
      <c r="AD1960" s="234"/>
      <c r="AE1960" s="246"/>
      <c r="AF1960" s="234"/>
      <c r="AG1960" s="246"/>
      <c r="AH1960" s="234"/>
      <c r="AI1960" s="246"/>
      <c r="AJ1960" s="246"/>
      <c r="AK1960" s="246"/>
      <c r="AL1960" s="246"/>
      <c r="AM1960" s="246"/>
      <c r="AN1960" s="246"/>
      <c r="AO1960" s="246"/>
      <c r="AP1960" s="246"/>
      <c r="AQ1960" s="246"/>
      <c r="AR1960" s="246"/>
      <c r="AS1960" s="246"/>
      <c r="AT1960" s="247"/>
      <c r="AU1960" s="247"/>
      <c r="AV1960" s="247"/>
      <c r="AW1960" s="247"/>
      <c r="AX1960" s="247"/>
      <c r="AY1960" s="247"/>
      <c r="AZ1960" s="247"/>
      <c r="BA1960" s="247"/>
      <c r="BB1960" s="247"/>
    </row>
    <row r="1961" spans="3:54" s="238" customFormat="1">
      <c r="C1961" s="239"/>
      <c r="D1961" s="240"/>
      <c r="E1961" s="239"/>
      <c r="F1961" s="241"/>
      <c r="G1961" s="239"/>
      <c r="H1961" s="290"/>
      <c r="I1961" s="239"/>
      <c r="J1961" s="290"/>
      <c r="K1961" s="243"/>
      <c r="L1961" s="290"/>
      <c r="M1961" s="243"/>
      <c r="N1961" s="290"/>
      <c r="O1961" s="292"/>
      <c r="P1961" s="170"/>
      <c r="Q1961" s="292"/>
      <c r="S1961" s="246"/>
      <c r="T1961" s="246"/>
      <c r="U1961" s="246"/>
      <c r="V1961" s="234"/>
      <c r="W1961" s="246"/>
      <c r="X1961" s="234"/>
      <c r="Y1961" s="246"/>
      <c r="Z1961" s="234"/>
      <c r="AA1961" s="246"/>
      <c r="AB1961" s="234"/>
      <c r="AC1961" s="246"/>
      <c r="AD1961" s="234"/>
      <c r="AE1961" s="246"/>
      <c r="AF1961" s="234"/>
      <c r="AG1961" s="246"/>
      <c r="AH1961" s="234"/>
      <c r="AI1961" s="246"/>
      <c r="AJ1961" s="246"/>
      <c r="AK1961" s="246"/>
      <c r="AL1961" s="246"/>
      <c r="AM1961" s="246"/>
      <c r="AN1961" s="246"/>
      <c r="AO1961" s="246"/>
      <c r="AP1961" s="246"/>
      <c r="AQ1961" s="246"/>
      <c r="AR1961" s="246"/>
      <c r="AS1961" s="246"/>
      <c r="AT1961" s="247"/>
      <c r="AU1961" s="247"/>
      <c r="AV1961" s="247"/>
      <c r="AW1961" s="247"/>
      <c r="AX1961" s="247"/>
      <c r="AY1961" s="247"/>
      <c r="AZ1961" s="247"/>
      <c r="BA1961" s="247"/>
      <c r="BB1961" s="247"/>
    </row>
    <row r="1962" spans="3:54" s="238" customFormat="1">
      <c r="C1962" s="239"/>
      <c r="D1962" s="240"/>
      <c r="E1962" s="239"/>
      <c r="F1962" s="241"/>
      <c r="G1962" s="239"/>
      <c r="H1962" s="290"/>
      <c r="I1962" s="239"/>
      <c r="J1962" s="290"/>
      <c r="K1962" s="243"/>
      <c r="L1962" s="290"/>
      <c r="M1962" s="243"/>
      <c r="N1962" s="290"/>
      <c r="O1962" s="292"/>
      <c r="P1962" s="170"/>
      <c r="Q1962" s="292"/>
      <c r="S1962" s="246"/>
      <c r="T1962" s="246"/>
      <c r="U1962" s="246"/>
      <c r="V1962" s="234"/>
      <c r="W1962" s="246"/>
      <c r="X1962" s="234"/>
      <c r="Y1962" s="246"/>
      <c r="Z1962" s="234"/>
      <c r="AA1962" s="246"/>
      <c r="AB1962" s="234"/>
      <c r="AC1962" s="246"/>
      <c r="AD1962" s="234"/>
      <c r="AE1962" s="246"/>
      <c r="AF1962" s="234"/>
      <c r="AG1962" s="246"/>
      <c r="AH1962" s="234"/>
      <c r="AI1962" s="246"/>
      <c r="AJ1962" s="246"/>
      <c r="AK1962" s="246"/>
      <c r="AL1962" s="246"/>
      <c r="AM1962" s="246"/>
      <c r="AN1962" s="246"/>
      <c r="AO1962" s="246"/>
      <c r="AP1962" s="246"/>
      <c r="AQ1962" s="246"/>
      <c r="AR1962" s="246"/>
      <c r="AS1962" s="246"/>
      <c r="AT1962" s="247"/>
      <c r="AU1962" s="247"/>
      <c r="AV1962" s="247"/>
      <c r="AW1962" s="247"/>
      <c r="AX1962" s="247"/>
      <c r="AY1962" s="247"/>
      <c r="AZ1962" s="247"/>
      <c r="BA1962" s="247"/>
      <c r="BB1962" s="247"/>
    </row>
    <row r="1963" spans="3:54" s="238" customFormat="1">
      <c r="C1963" s="239"/>
      <c r="D1963" s="240"/>
      <c r="E1963" s="239"/>
      <c r="F1963" s="241"/>
      <c r="G1963" s="239"/>
      <c r="H1963" s="290"/>
      <c r="I1963" s="239"/>
      <c r="J1963" s="290"/>
      <c r="K1963" s="243"/>
      <c r="L1963" s="290"/>
      <c r="M1963" s="243"/>
      <c r="N1963" s="290"/>
      <c r="O1963" s="292"/>
      <c r="P1963" s="170"/>
      <c r="Q1963" s="292"/>
      <c r="S1963" s="246"/>
      <c r="T1963" s="246"/>
      <c r="U1963" s="246"/>
      <c r="V1963" s="234"/>
      <c r="W1963" s="246"/>
      <c r="X1963" s="234"/>
      <c r="Y1963" s="246"/>
      <c r="Z1963" s="234"/>
      <c r="AA1963" s="246"/>
      <c r="AB1963" s="234"/>
      <c r="AC1963" s="246"/>
      <c r="AD1963" s="234"/>
      <c r="AE1963" s="246"/>
      <c r="AF1963" s="234"/>
      <c r="AG1963" s="246"/>
      <c r="AH1963" s="234"/>
      <c r="AI1963" s="246"/>
      <c r="AJ1963" s="246"/>
      <c r="AK1963" s="246"/>
      <c r="AL1963" s="246"/>
      <c r="AM1963" s="246"/>
      <c r="AN1963" s="246"/>
      <c r="AO1963" s="246"/>
      <c r="AP1963" s="246"/>
      <c r="AQ1963" s="246"/>
      <c r="AR1963" s="246"/>
      <c r="AS1963" s="246"/>
      <c r="AT1963" s="247"/>
      <c r="AU1963" s="247"/>
      <c r="AV1963" s="247"/>
      <c r="AW1963" s="247"/>
      <c r="AX1963" s="247"/>
      <c r="AY1963" s="247"/>
      <c r="AZ1963" s="247"/>
      <c r="BA1963" s="247"/>
      <c r="BB1963" s="247"/>
    </row>
    <row r="1964" spans="3:54" s="238" customFormat="1">
      <c r="C1964" s="239"/>
      <c r="D1964" s="240"/>
      <c r="E1964" s="239"/>
      <c r="F1964" s="241"/>
      <c r="G1964" s="239"/>
      <c r="H1964" s="290"/>
      <c r="I1964" s="239"/>
      <c r="J1964" s="290"/>
      <c r="K1964" s="243"/>
      <c r="L1964" s="290"/>
      <c r="M1964" s="243"/>
      <c r="N1964" s="290"/>
      <c r="O1964" s="292"/>
      <c r="P1964" s="170"/>
      <c r="Q1964" s="292"/>
      <c r="S1964" s="246"/>
      <c r="T1964" s="246"/>
      <c r="U1964" s="246"/>
      <c r="V1964" s="234"/>
      <c r="W1964" s="246"/>
      <c r="X1964" s="234"/>
      <c r="Y1964" s="246"/>
      <c r="Z1964" s="234"/>
      <c r="AA1964" s="246"/>
      <c r="AB1964" s="234"/>
      <c r="AC1964" s="246"/>
      <c r="AD1964" s="234"/>
      <c r="AE1964" s="246"/>
      <c r="AF1964" s="234"/>
      <c r="AG1964" s="246"/>
      <c r="AH1964" s="234"/>
      <c r="AI1964" s="246"/>
      <c r="AJ1964" s="246"/>
      <c r="AK1964" s="246"/>
      <c r="AL1964" s="246"/>
      <c r="AM1964" s="246"/>
      <c r="AN1964" s="246"/>
      <c r="AO1964" s="246"/>
      <c r="AP1964" s="246"/>
      <c r="AQ1964" s="246"/>
      <c r="AR1964" s="246"/>
      <c r="AS1964" s="246"/>
      <c r="AT1964" s="247"/>
      <c r="AU1964" s="247"/>
      <c r="AV1964" s="247"/>
      <c r="AW1964" s="247"/>
      <c r="AX1964" s="247"/>
      <c r="AY1964" s="247"/>
      <c r="AZ1964" s="247"/>
      <c r="BA1964" s="247"/>
      <c r="BB1964" s="247"/>
    </row>
    <row r="1965" spans="3:54" s="238" customFormat="1">
      <c r="C1965" s="239"/>
      <c r="D1965" s="240"/>
      <c r="E1965" s="239"/>
      <c r="F1965" s="241"/>
      <c r="G1965" s="239"/>
      <c r="H1965" s="290"/>
      <c r="I1965" s="239"/>
      <c r="J1965" s="290"/>
      <c r="K1965" s="243"/>
      <c r="L1965" s="290"/>
      <c r="M1965" s="243"/>
      <c r="N1965" s="290"/>
      <c r="O1965" s="292"/>
      <c r="P1965" s="170"/>
      <c r="Q1965" s="292"/>
      <c r="S1965" s="246"/>
      <c r="T1965" s="246"/>
      <c r="U1965" s="246"/>
      <c r="V1965" s="234"/>
      <c r="W1965" s="246"/>
      <c r="X1965" s="234"/>
      <c r="Y1965" s="246"/>
      <c r="Z1965" s="234"/>
      <c r="AA1965" s="246"/>
      <c r="AB1965" s="234"/>
      <c r="AC1965" s="246"/>
      <c r="AD1965" s="234"/>
      <c r="AE1965" s="246"/>
      <c r="AF1965" s="234"/>
      <c r="AG1965" s="246"/>
      <c r="AH1965" s="234"/>
      <c r="AI1965" s="246"/>
      <c r="AJ1965" s="246"/>
      <c r="AK1965" s="246"/>
      <c r="AL1965" s="246"/>
      <c r="AM1965" s="246"/>
      <c r="AN1965" s="246"/>
      <c r="AO1965" s="246"/>
      <c r="AP1965" s="246"/>
      <c r="AQ1965" s="246"/>
      <c r="AR1965" s="246"/>
      <c r="AS1965" s="246"/>
      <c r="AT1965" s="247"/>
      <c r="AU1965" s="247"/>
      <c r="AV1965" s="247"/>
      <c r="AW1965" s="247"/>
      <c r="AX1965" s="247"/>
      <c r="AY1965" s="247"/>
      <c r="AZ1965" s="247"/>
      <c r="BA1965" s="247"/>
      <c r="BB1965" s="247"/>
    </row>
    <row r="1966" spans="3:54" s="238" customFormat="1">
      <c r="C1966" s="239"/>
      <c r="D1966" s="240"/>
      <c r="E1966" s="239"/>
      <c r="F1966" s="241"/>
      <c r="G1966" s="239"/>
      <c r="H1966" s="290"/>
      <c r="I1966" s="239"/>
      <c r="J1966" s="290"/>
      <c r="K1966" s="243"/>
      <c r="L1966" s="290"/>
      <c r="M1966" s="243"/>
      <c r="N1966" s="290"/>
      <c r="O1966" s="292"/>
      <c r="P1966" s="170"/>
      <c r="Q1966" s="292"/>
      <c r="S1966" s="246"/>
      <c r="T1966" s="246"/>
      <c r="U1966" s="246"/>
      <c r="V1966" s="234"/>
      <c r="W1966" s="246"/>
      <c r="X1966" s="234"/>
      <c r="Y1966" s="246"/>
      <c r="Z1966" s="234"/>
      <c r="AA1966" s="246"/>
      <c r="AB1966" s="234"/>
      <c r="AC1966" s="246"/>
      <c r="AD1966" s="234"/>
      <c r="AE1966" s="246"/>
      <c r="AF1966" s="234"/>
      <c r="AG1966" s="246"/>
      <c r="AH1966" s="234"/>
      <c r="AI1966" s="246"/>
      <c r="AJ1966" s="246"/>
      <c r="AK1966" s="246"/>
      <c r="AL1966" s="246"/>
      <c r="AM1966" s="246"/>
      <c r="AN1966" s="246"/>
      <c r="AO1966" s="246"/>
      <c r="AP1966" s="246"/>
      <c r="AQ1966" s="246"/>
      <c r="AR1966" s="246"/>
      <c r="AS1966" s="246"/>
      <c r="AT1966" s="247"/>
      <c r="AU1966" s="247"/>
      <c r="AV1966" s="247"/>
      <c r="AW1966" s="247"/>
      <c r="AX1966" s="247"/>
      <c r="AY1966" s="247"/>
      <c r="AZ1966" s="247"/>
      <c r="BA1966" s="247"/>
      <c r="BB1966" s="247"/>
    </row>
    <row r="1967" spans="3:54" s="238" customFormat="1">
      <c r="C1967" s="239"/>
      <c r="D1967" s="240"/>
      <c r="E1967" s="239"/>
      <c r="F1967" s="241"/>
      <c r="G1967" s="239"/>
      <c r="H1967" s="290"/>
      <c r="I1967" s="239"/>
      <c r="J1967" s="290"/>
      <c r="K1967" s="243"/>
      <c r="L1967" s="290"/>
      <c r="M1967" s="243"/>
      <c r="N1967" s="290"/>
      <c r="O1967" s="292"/>
      <c r="P1967" s="170"/>
      <c r="Q1967" s="292"/>
      <c r="S1967" s="246"/>
      <c r="T1967" s="246"/>
      <c r="U1967" s="246"/>
      <c r="V1967" s="234"/>
      <c r="W1967" s="246"/>
      <c r="X1967" s="234"/>
      <c r="Y1967" s="246"/>
      <c r="Z1967" s="234"/>
      <c r="AA1967" s="246"/>
      <c r="AB1967" s="234"/>
      <c r="AC1967" s="246"/>
      <c r="AD1967" s="234"/>
      <c r="AE1967" s="246"/>
      <c r="AF1967" s="234"/>
      <c r="AG1967" s="246"/>
      <c r="AH1967" s="234"/>
      <c r="AI1967" s="246"/>
      <c r="AJ1967" s="246"/>
      <c r="AK1967" s="246"/>
      <c r="AL1967" s="246"/>
      <c r="AM1967" s="246"/>
      <c r="AN1967" s="246"/>
      <c r="AO1967" s="246"/>
      <c r="AP1967" s="246"/>
      <c r="AQ1967" s="246"/>
      <c r="AR1967" s="246"/>
      <c r="AS1967" s="246"/>
      <c r="AT1967" s="247"/>
      <c r="AU1967" s="247"/>
      <c r="AV1967" s="247"/>
      <c r="AW1967" s="247"/>
      <c r="AX1967" s="247"/>
      <c r="AY1967" s="247"/>
      <c r="AZ1967" s="247"/>
      <c r="BA1967" s="247"/>
      <c r="BB1967" s="247"/>
    </row>
    <row r="1968" spans="3:54" s="238" customFormat="1">
      <c r="C1968" s="239"/>
      <c r="D1968" s="240"/>
      <c r="E1968" s="239"/>
      <c r="F1968" s="241"/>
      <c r="G1968" s="239"/>
      <c r="H1968" s="290"/>
      <c r="I1968" s="239"/>
      <c r="J1968" s="290"/>
      <c r="K1968" s="243"/>
      <c r="L1968" s="290"/>
      <c r="M1968" s="243"/>
      <c r="N1968" s="290"/>
      <c r="O1968" s="292"/>
      <c r="P1968" s="170"/>
      <c r="Q1968" s="292"/>
      <c r="S1968" s="246"/>
      <c r="T1968" s="246"/>
      <c r="U1968" s="246"/>
      <c r="V1968" s="234"/>
      <c r="W1968" s="246"/>
      <c r="X1968" s="234"/>
      <c r="Y1968" s="246"/>
      <c r="Z1968" s="234"/>
      <c r="AA1968" s="246"/>
      <c r="AB1968" s="234"/>
      <c r="AC1968" s="246"/>
      <c r="AD1968" s="234"/>
      <c r="AE1968" s="246"/>
      <c r="AF1968" s="234"/>
      <c r="AG1968" s="246"/>
      <c r="AH1968" s="234"/>
      <c r="AI1968" s="246"/>
      <c r="AJ1968" s="246"/>
      <c r="AK1968" s="246"/>
      <c r="AL1968" s="246"/>
      <c r="AM1968" s="246"/>
      <c r="AN1968" s="246"/>
      <c r="AO1968" s="246"/>
      <c r="AP1968" s="246"/>
      <c r="AQ1968" s="246"/>
      <c r="AR1968" s="246"/>
      <c r="AS1968" s="246"/>
      <c r="AT1968" s="247"/>
      <c r="AU1968" s="247"/>
      <c r="AV1968" s="247"/>
      <c r="AW1968" s="247"/>
      <c r="AX1968" s="247"/>
      <c r="AY1968" s="247"/>
      <c r="AZ1968" s="247"/>
      <c r="BA1968" s="247"/>
      <c r="BB1968" s="247"/>
    </row>
    <row r="1969" spans="3:54" s="238" customFormat="1">
      <c r="C1969" s="239"/>
      <c r="D1969" s="240"/>
      <c r="E1969" s="239"/>
      <c r="F1969" s="241"/>
      <c r="G1969" s="239"/>
      <c r="H1969" s="290"/>
      <c r="I1969" s="239"/>
      <c r="J1969" s="290"/>
      <c r="K1969" s="243"/>
      <c r="L1969" s="290"/>
      <c r="M1969" s="243"/>
      <c r="N1969" s="290"/>
      <c r="O1969" s="292"/>
      <c r="P1969" s="170"/>
      <c r="Q1969" s="292"/>
      <c r="S1969" s="246"/>
      <c r="T1969" s="246"/>
      <c r="U1969" s="246"/>
      <c r="V1969" s="234"/>
      <c r="W1969" s="246"/>
      <c r="X1969" s="234"/>
      <c r="Y1969" s="246"/>
      <c r="Z1969" s="234"/>
      <c r="AA1969" s="246"/>
      <c r="AB1969" s="234"/>
      <c r="AC1969" s="246"/>
      <c r="AD1969" s="234"/>
      <c r="AE1969" s="246"/>
      <c r="AF1969" s="234"/>
      <c r="AG1969" s="246"/>
      <c r="AH1969" s="234"/>
      <c r="AI1969" s="246"/>
      <c r="AJ1969" s="246"/>
      <c r="AK1969" s="246"/>
      <c r="AL1969" s="246"/>
      <c r="AM1969" s="246"/>
      <c r="AN1969" s="246"/>
      <c r="AO1969" s="246"/>
      <c r="AP1969" s="246"/>
      <c r="AQ1969" s="246"/>
      <c r="AR1969" s="246"/>
      <c r="AS1969" s="246"/>
      <c r="AT1969" s="247"/>
      <c r="AU1969" s="247"/>
      <c r="AV1969" s="247"/>
      <c r="AW1969" s="247"/>
      <c r="AX1969" s="247"/>
      <c r="AY1969" s="247"/>
      <c r="AZ1969" s="247"/>
      <c r="BA1969" s="247"/>
      <c r="BB1969" s="247"/>
    </row>
    <row r="1970" spans="3:54" s="238" customFormat="1">
      <c r="C1970" s="239"/>
      <c r="D1970" s="240"/>
      <c r="E1970" s="239"/>
      <c r="F1970" s="241"/>
      <c r="G1970" s="239"/>
      <c r="H1970" s="290"/>
      <c r="I1970" s="239"/>
      <c r="J1970" s="290"/>
      <c r="K1970" s="243"/>
      <c r="L1970" s="290"/>
      <c r="M1970" s="243"/>
      <c r="N1970" s="290"/>
      <c r="O1970" s="292"/>
      <c r="P1970" s="170"/>
      <c r="Q1970" s="292"/>
      <c r="S1970" s="246"/>
      <c r="T1970" s="246"/>
      <c r="U1970" s="246"/>
      <c r="V1970" s="234"/>
      <c r="W1970" s="246"/>
      <c r="X1970" s="234"/>
      <c r="Y1970" s="246"/>
      <c r="Z1970" s="234"/>
      <c r="AA1970" s="246"/>
      <c r="AB1970" s="234"/>
      <c r="AC1970" s="246"/>
      <c r="AD1970" s="234"/>
      <c r="AE1970" s="246"/>
      <c r="AF1970" s="234"/>
      <c r="AG1970" s="246"/>
      <c r="AH1970" s="234"/>
      <c r="AI1970" s="246"/>
      <c r="AJ1970" s="246"/>
      <c r="AK1970" s="246"/>
      <c r="AL1970" s="246"/>
      <c r="AM1970" s="246"/>
      <c r="AN1970" s="246"/>
      <c r="AO1970" s="246"/>
      <c r="AP1970" s="246"/>
      <c r="AQ1970" s="246"/>
      <c r="AR1970" s="246"/>
      <c r="AS1970" s="246"/>
      <c r="AT1970" s="247"/>
      <c r="AU1970" s="247"/>
      <c r="AV1970" s="247"/>
      <c r="AW1970" s="247"/>
      <c r="AX1970" s="247"/>
      <c r="AY1970" s="247"/>
      <c r="AZ1970" s="247"/>
      <c r="BA1970" s="247"/>
      <c r="BB1970" s="247"/>
    </row>
    <row r="1971" spans="3:54" s="238" customFormat="1">
      <c r="C1971" s="239"/>
      <c r="D1971" s="240"/>
      <c r="E1971" s="239"/>
      <c r="F1971" s="241"/>
      <c r="G1971" s="239"/>
      <c r="H1971" s="290"/>
      <c r="I1971" s="239"/>
      <c r="J1971" s="290"/>
      <c r="K1971" s="243"/>
      <c r="L1971" s="290"/>
      <c r="M1971" s="243"/>
      <c r="N1971" s="290"/>
      <c r="O1971" s="292"/>
      <c r="P1971" s="170"/>
      <c r="Q1971" s="292"/>
      <c r="S1971" s="246"/>
      <c r="T1971" s="246"/>
      <c r="U1971" s="246"/>
      <c r="V1971" s="234"/>
      <c r="W1971" s="246"/>
      <c r="X1971" s="234"/>
      <c r="Y1971" s="246"/>
      <c r="Z1971" s="234"/>
      <c r="AA1971" s="246"/>
      <c r="AB1971" s="234"/>
      <c r="AC1971" s="246"/>
      <c r="AD1971" s="234"/>
      <c r="AE1971" s="246"/>
      <c r="AF1971" s="234"/>
      <c r="AG1971" s="246"/>
      <c r="AH1971" s="234"/>
      <c r="AI1971" s="246"/>
      <c r="AJ1971" s="246"/>
      <c r="AK1971" s="246"/>
      <c r="AL1971" s="246"/>
      <c r="AM1971" s="246"/>
      <c r="AN1971" s="246"/>
      <c r="AO1971" s="246"/>
      <c r="AP1971" s="246"/>
      <c r="AQ1971" s="246"/>
      <c r="AR1971" s="246"/>
      <c r="AS1971" s="246"/>
      <c r="AT1971" s="247"/>
      <c r="AU1971" s="247"/>
      <c r="AV1971" s="247"/>
      <c r="AW1971" s="247"/>
      <c r="AX1971" s="247"/>
      <c r="AY1971" s="247"/>
      <c r="AZ1971" s="247"/>
      <c r="BA1971" s="247"/>
      <c r="BB1971" s="247"/>
    </row>
    <row r="1972" spans="3:54" s="238" customFormat="1">
      <c r="C1972" s="239"/>
      <c r="D1972" s="240"/>
      <c r="E1972" s="239"/>
      <c r="F1972" s="241"/>
      <c r="G1972" s="239"/>
      <c r="H1972" s="290"/>
      <c r="I1972" s="239"/>
      <c r="J1972" s="290"/>
      <c r="K1972" s="243"/>
      <c r="L1972" s="290"/>
      <c r="M1972" s="243"/>
      <c r="N1972" s="290"/>
      <c r="O1972" s="292"/>
      <c r="P1972" s="170"/>
      <c r="Q1972" s="292"/>
      <c r="S1972" s="246"/>
      <c r="T1972" s="246"/>
      <c r="U1972" s="246"/>
      <c r="V1972" s="234"/>
      <c r="W1972" s="246"/>
      <c r="X1972" s="234"/>
      <c r="Y1972" s="246"/>
      <c r="Z1972" s="234"/>
      <c r="AA1972" s="246"/>
      <c r="AB1972" s="234"/>
      <c r="AC1972" s="246"/>
      <c r="AD1972" s="234"/>
      <c r="AE1972" s="246"/>
      <c r="AF1972" s="234"/>
      <c r="AG1972" s="246"/>
      <c r="AH1972" s="234"/>
      <c r="AI1972" s="246"/>
      <c r="AJ1972" s="246"/>
      <c r="AK1972" s="246"/>
      <c r="AL1972" s="246"/>
      <c r="AM1972" s="246"/>
      <c r="AN1972" s="246"/>
      <c r="AO1972" s="246"/>
      <c r="AP1972" s="246"/>
      <c r="AQ1972" s="246"/>
      <c r="AR1972" s="246"/>
      <c r="AS1972" s="246"/>
      <c r="AT1972" s="247"/>
      <c r="AU1972" s="247"/>
      <c r="AV1972" s="247"/>
      <c r="AW1972" s="247"/>
      <c r="AX1972" s="247"/>
      <c r="AY1972" s="247"/>
      <c r="AZ1972" s="247"/>
      <c r="BA1972" s="247"/>
      <c r="BB1972" s="247"/>
    </row>
    <row r="1973" spans="3:54" s="238" customFormat="1">
      <c r="C1973" s="239"/>
      <c r="D1973" s="240"/>
      <c r="E1973" s="239"/>
      <c r="F1973" s="241"/>
      <c r="G1973" s="239"/>
      <c r="H1973" s="290"/>
      <c r="I1973" s="239"/>
      <c r="J1973" s="290"/>
      <c r="K1973" s="243"/>
      <c r="L1973" s="290"/>
      <c r="M1973" s="243"/>
      <c r="N1973" s="290"/>
      <c r="O1973" s="292"/>
      <c r="P1973" s="170"/>
      <c r="Q1973" s="292"/>
      <c r="S1973" s="246"/>
      <c r="T1973" s="246"/>
      <c r="U1973" s="246"/>
      <c r="V1973" s="234"/>
      <c r="W1973" s="246"/>
      <c r="X1973" s="234"/>
      <c r="Y1973" s="246"/>
      <c r="Z1973" s="234"/>
      <c r="AA1973" s="246"/>
      <c r="AB1973" s="234"/>
      <c r="AC1973" s="246"/>
      <c r="AD1973" s="234"/>
      <c r="AE1973" s="246"/>
      <c r="AF1973" s="234"/>
      <c r="AG1973" s="246"/>
      <c r="AH1973" s="234"/>
      <c r="AI1973" s="246"/>
      <c r="AJ1973" s="246"/>
      <c r="AK1973" s="246"/>
      <c r="AL1973" s="246"/>
      <c r="AM1973" s="246"/>
      <c r="AN1973" s="246"/>
      <c r="AO1973" s="246"/>
      <c r="AP1973" s="246"/>
      <c r="AQ1973" s="246"/>
      <c r="AR1973" s="246"/>
      <c r="AS1973" s="246"/>
      <c r="AT1973" s="247"/>
      <c r="AU1973" s="247"/>
      <c r="AV1973" s="247"/>
      <c r="AW1973" s="247"/>
      <c r="AX1973" s="247"/>
      <c r="AY1973" s="247"/>
      <c r="AZ1973" s="247"/>
      <c r="BA1973" s="247"/>
      <c r="BB1973" s="247"/>
    </row>
    <row r="1974" spans="3:54" s="238" customFormat="1">
      <c r="C1974" s="239"/>
      <c r="D1974" s="240"/>
      <c r="E1974" s="239"/>
      <c r="F1974" s="241"/>
      <c r="G1974" s="239"/>
      <c r="H1974" s="290"/>
      <c r="I1974" s="239"/>
      <c r="J1974" s="290"/>
      <c r="K1974" s="243"/>
      <c r="L1974" s="290"/>
      <c r="M1974" s="243"/>
      <c r="N1974" s="290"/>
      <c r="O1974" s="292"/>
      <c r="P1974" s="170"/>
      <c r="Q1974" s="292"/>
      <c r="S1974" s="246"/>
      <c r="T1974" s="246"/>
      <c r="U1974" s="246"/>
      <c r="V1974" s="234"/>
      <c r="W1974" s="246"/>
      <c r="X1974" s="234"/>
      <c r="Y1974" s="246"/>
      <c r="Z1974" s="234"/>
      <c r="AA1974" s="246"/>
      <c r="AB1974" s="234"/>
      <c r="AC1974" s="246"/>
      <c r="AD1974" s="234"/>
      <c r="AE1974" s="246"/>
      <c r="AF1974" s="234"/>
      <c r="AG1974" s="246"/>
      <c r="AH1974" s="234"/>
      <c r="AI1974" s="246"/>
      <c r="AJ1974" s="246"/>
      <c r="AK1974" s="246"/>
      <c r="AL1974" s="246"/>
      <c r="AM1974" s="246"/>
      <c r="AN1974" s="246"/>
      <c r="AO1974" s="246"/>
      <c r="AP1974" s="246"/>
      <c r="AQ1974" s="246"/>
      <c r="AR1974" s="246"/>
      <c r="AS1974" s="246"/>
      <c r="AT1974" s="247"/>
      <c r="AU1974" s="247"/>
      <c r="AV1974" s="247"/>
      <c r="AW1974" s="247"/>
      <c r="AX1974" s="247"/>
      <c r="AY1974" s="247"/>
      <c r="AZ1974" s="247"/>
      <c r="BA1974" s="247"/>
      <c r="BB1974" s="247"/>
    </row>
    <row r="1975" spans="3:54" s="238" customFormat="1">
      <c r="C1975" s="239"/>
      <c r="D1975" s="240"/>
      <c r="E1975" s="239"/>
      <c r="F1975" s="241"/>
      <c r="G1975" s="239"/>
      <c r="H1975" s="290"/>
      <c r="I1975" s="239"/>
      <c r="J1975" s="290"/>
      <c r="K1975" s="243"/>
      <c r="L1975" s="290"/>
      <c r="M1975" s="243"/>
      <c r="N1975" s="290"/>
      <c r="O1975" s="292"/>
      <c r="P1975" s="170"/>
      <c r="Q1975" s="292"/>
      <c r="S1975" s="246"/>
      <c r="T1975" s="246"/>
      <c r="U1975" s="246"/>
      <c r="V1975" s="234"/>
      <c r="W1975" s="246"/>
      <c r="X1975" s="234"/>
      <c r="Y1975" s="246"/>
      <c r="Z1975" s="234"/>
      <c r="AA1975" s="246"/>
      <c r="AB1975" s="234"/>
      <c r="AC1975" s="246"/>
      <c r="AD1975" s="234"/>
      <c r="AE1975" s="246"/>
      <c r="AF1975" s="234"/>
      <c r="AG1975" s="246"/>
      <c r="AH1975" s="234"/>
      <c r="AI1975" s="246"/>
      <c r="AJ1975" s="246"/>
      <c r="AK1975" s="246"/>
      <c r="AL1975" s="246"/>
      <c r="AM1975" s="246"/>
      <c r="AN1975" s="246"/>
      <c r="AO1975" s="246"/>
      <c r="AP1975" s="246"/>
      <c r="AQ1975" s="246"/>
      <c r="AR1975" s="246"/>
      <c r="AS1975" s="246"/>
      <c r="AT1975" s="247"/>
      <c r="AU1975" s="247"/>
      <c r="AV1975" s="247"/>
      <c r="AW1975" s="247"/>
      <c r="AX1975" s="247"/>
      <c r="AY1975" s="247"/>
      <c r="AZ1975" s="247"/>
      <c r="BA1975" s="247"/>
      <c r="BB1975" s="247"/>
    </row>
    <row r="1976" spans="3:54" s="238" customFormat="1">
      <c r="C1976" s="239"/>
      <c r="D1976" s="240"/>
      <c r="E1976" s="239"/>
      <c r="F1976" s="241"/>
      <c r="G1976" s="239"/>
      <c r="H1976" s="290"/>
      <c r="I1976" s="239"/>
      <c r="J1976" s="290"/>
      <c r="K1976" s="243"/>
      <c r="L1976" s="290"/>
      <c r="M1976" s="243"/>
      <c r="N1976" s="290"/>
      <c r="O1976" s="292"/>
      <c r="P1976" s="170"/>
      <c r="Q1976" s="292"/>
      <c r="S1976" s="246"/>
      <c r="T1976" s="246"/>
      <c r="U1976" s="246"/>
      <c r="V1976" s="234"/>
      <c r="W1976" s="246"/>
      <c r="X1976" s="234"/>
      <c r="Y1976" s="246"/>
      <c r="Z1976" s="234"/>
      <c r="AA1976" s="246"/>
      <c r="AB1976" s="234"/>
      <c r="AC1976" s="246"/>
      <c r="AD1976" s="234"/>
      <c r="AE1976" s="246"/>
      <c r="AF1976" s="234"/>
      <c r="AG1976" s="246"/>
      <c r="AH1976" s="234"/>
      <c r="AI1976" s="246"/>
      <c r="AJ1976" s="246"/>
      <c r="AK1976" s="246"/>
      <c r="AL1976" s="246"/>
      <c r="AM1976" s="246"/>
      <c r="AN1976" s="246"/>
      <c r="AO1976" s="246"/>
      <c r="AP1976" s="246"/>
      <c r="AQ1976" s="246"/>
      <c r="AR1976" s="246"/>
      <c r="AS1976" s="246"/>
      <c r="AT1976" s="247"/>
      <c r="AU1976" s="247"/>
      <c r="AV1976" s="247"/>
      <c r="AW1976" s="247"/>
      <c r="AX1976" s="247"/>
      <c r="AY1976" s="247"/>
      <c r="AZ1976" s="247"/>
      <c r="BA1976" s="247"/>
      <c r="BB1976" s="247"/>
    </row>
    <row r="1977" spans="3:54" s="238" customFormat="1">
      <c r="C1977" s="239"/>
      <c r="D1977" s="240"/>
      <c r="E1977" s="239"/>
      <c r="F1977" s="241"/>
      <c r="G1977" s="239"/>
      <c r="H1977" s="290"/>
      <c r="I1977" s="239"/>
      <c r="J1977" s="290"/>
      <c r="K1977" s="243"/>
      <c r="L1977" s="290"/>
      <c r="M1977" s="243"/>
      <c r="N1977" s="290"/>
      <c r="O1977" s="292"/>
      <c r="P1977" s="170"/>
      <c r="Q1977" s="292"/>
      <c r="S1977" s="246"/>
      <c r="T1977" s="246"/>
      <c r="U1977" s="246"/>
      <c r="V1977" s="234"/>
      <c r="W1977" s="246"/>
      <c r="X1977" s="234"/>
      <c r="Y1977" s="246"/>
      <c r="Z1977" s="234"/>
      <c r="AA1977" s="246"/>
      <c r="AB1977" s="234"/>
      <c r="AC1977" s="246"/>
      <c r="AD1977" s="234"/>
      <c r="AE1977" s="246"/>
      <c r="AF1977" s="234"/>
      <c r="AG1977" s="246"/>
      <c r="AH1977" s="234"/>
      <c r="AI1977" s="246"/>
      <c r="AJ1977" s="246"/>
      <c r="AK1977" s="246"/>
      <c r="AL1977" s="246"/>
      <c r="AM1977" s="246"/>
      <c r="AN1977" s="246"/>
      <c r="AO1977" s="246"/>
      <c r="AP1977" s="246"/>
      <c r="AQ1977" s="246"/>
      <c r="AR1977" s="246"/>
      <c r="AS1977" s="246"/>
      <c r="AT1977" s="247"/>
      <c r="AU1977" s="247"/>
      <c r="AV1977" s="247"/>
      <c r="AW1977" s="247"/>
      <c r="AX1977" s="247"/>
      <c r="AY1977" s="247"/>
      <c r="AZ1977" s="247"/>
      <c r="BA1977" s="247"/>
      <c r="BB1977" s="247"/>
    </row>
    <row r="1978" spans="3:54" s="238" customFormat="1">
      <c r="C1978" s="239"/>
      <c r="D1978" s="240"/>
      <c r="E1978" s="239"/>
      <c r="F1978" s="241"/>
      <c r="G1978" s="239"/>
      <c r="H1978" s="290"/>
      <c r="I1978" s="239"/>
      <c r="J1978" s="290"/>
      <c r="K1978" s="243"/>
      <c r="L1978" s="290"/>
      <c r="M1978" s="243"/>
      <c r="N1978" s="290"/>
      <c r="O1978" s="292"/>
      <c r="P1978" s="170"/>
      <c r="Q1978" s="292"/>
      <c r="S1978" s="246"/>
      <c r="T1978" s="246"/>
      <c r="U1978" s="246"/>
      <c r="V1978" s="234"/>
      <c r="W1978" s="246"/>
      <c r="X1978" s="234"/>
      <c r="Y1978" s="246"/>
      <c r="Z1978" s="234"/>
      <c r="AA1978" s="246"/>
      <c r="AB1978" s="234"/>
      <c r="AC1978" s="246"/>
      <c r="AD1978" s="234"/>
      <c r="AE1978" s="246"/>
      <c r="AF1978" s="234"/>
      <c r="AG1978" s="246"/>
      <c r="AH1978" s="234"/>
      <c r="AI1978" s="246"/>
      <c r="AJ1978" s="246"/>
      <c r="AK1978" s="246"/>
      <c r="AL1978" s="246"/>
      <c r="AM1978" s="246"/>
      <c r="AN1978" s="246"/>
      <c r="AO1978" s="246"/>
      <c r="AP1978" s="246"/>
      <c r="AQ1978" s="246"/>
      <c r="AR1978" s="246"/>
      <c r="AS1978" s="246"/>
      <c r="AT1978" s="247"/>
      <c r="AU1978" s="247"/>
      <c r="AV1978" s="247"/>
      <c r="AW1978" s="247"/>
      <c r="AX1978" s="247"/>
      <c r="AY1978" s="247"/>
      <c r="AZ1978" s="247"/>
      <c r="BA1978" s="247"/>
      <c r="BB1978" s="247"/>
    </row>
    <row r="1979" spans="3:54" s="238" customFormat="1">
      <c r="C1979" s="239"/>
      <c r="D1979" s="240"/>
      <c r="E1979" s="239"/>
      <c r="F1979" s="241"/>
      <c r="G1979" s="239"/>
      <c r="H1979" s="290"/>
      <c r="I1979" s="239"/>
      <c r="J1979" s="290"/>
      <c r="K1979" s="243"/>
      <c r="L1979" s="290"/>
      <c r="M1979" s="243"/>
      <c r="N1979" s="290"/>
      <c r="O1979" s="292"/>
      <c r="P1979" s="170"/>
      <c r="Q1979" s="292"/>
      <c r="S1979" s="246"/>
      <c r="T1979" s="246"/>
      <c r="U1979" s="246"/>
      <c r="V1979" s="234"/>
      <c r="W1979" s="246"/>
      <c r="X1979" s="234"/>
      <c r="Y1979" s="246"/>
      <c r="Z1979" s="234"/>
      <c r="AA1979" s="246"/>
      <c r="AB1979" s="234"/>
      <c r="AC1979" s="246"/>
      <c r="AD1979" s="234"/>
      <c r="AE1979" s="246"/>
      <c r="AF1979" s="234"/>
      <c r="AG1979" s="246"/>
      <c r="AH1979" s="234"/>
      <c r="AI1979" s="246"/>
      <c r="AJ1979" s="246"/>
      <c r="AK1979" s="246"/>
      <c r="AL1979" s="246"/>
      <c r="AM1979" s="246"/>
      <c r="AN1979" s="246"/>
      <c r="AO1979" s="246"/>
      <c r="AP1979" s="246"/>
      <c r="AQ1979" s="246"/>
      <c r="AR1979" s="246"/>
      <c r="AS1979" s="246"/>
      <c r="AT1979" s="247"/>
      <c r="AU1979" s="247"/>
      <c r="AV1979" s="247"/>
      <c r="AW1979" s="247"/>
      <c r="AX1979" s="247"/>
      <c r="AY1979" s="247"/>
      <c r="AZ1979" s="247"/>
      <c r="BA1979" s="247"/>
      <c r="BB1979" s="247"/>
    </row>
    <row r="1980" spans="3:54" s="238" customFormat="1">
      <c r="C1980" s="239"/>
      <c r="D1980" s="240"/>
      <c r="E1980" s="239"/>
      <c r="F1980" s="241"/>
      <c r="G1980" s="239"/>
      <c r="H1980" s="290"/>
      <c r="I1980" s="239"/>
      <c r="J1980" s="290"/>
      <c r="K1980" s="243"/>
      <c r="L1980" s="290"/>
      <c r="M1980" s="243"/>
      <c r="N1980" s="290"/>
      <c r="O1980" s="292"/>
      <c r="P1980" s="170"/>
      <c r="Q1980" s="292"/>
      <c r="S1980" s="246"/>
      <c r="T1980" s="246"/>
      <c r="U1980" s="246"/>
      <c r="V1980" s="234"/>
      <c r="W1980" s="246"/>
      <c r="X1980" s="234"/>
      <c r="Y1980" s="246"/>
      <c r="Z1980" s="234"/>
      <c r="AA1980" s="246"/>
      <c r="AB1980" s="234"/>
      <c r="AC1980" s="246"/>
      <c r="AD1980" s="234"/>
      <c r="AE1980" s="246"/>
      <c r="AF1980" s="234"/>
      <c r="AG1980" s="246"/>
      <c r="AH1980" s="234"/>
      <c r="AI1980" s="246"/>
      <c r="AJ1980" s="246"/>
      <c r="AK1980" s="246"/>
      <c r="AL1980" s="246"/>
      <c r="AM1980" s="246"/>
      <c r="AN1980" s="246"/>
      <c r="AO1980" s="246"/>
      <c r="AP1980" s="246"/>
      <c r="AQ1980" s="246"/>
      <c r="AR1980" s="246"/>
      <c r="AS1980" s="246"/>
      <c r="AT1980" s="247"/>
      <c r="AU1980" s="247"/>
      <c r="AV1980" s="247"/>
      <c r="AW1980" s="247"/>
      <c r="AX1980" s="247"/>
      <c r="AY1980" s="247"/>
      <c r="AZ1980" s="247"/>
      <c r="BA1980" s="247"/>
      <c r="BB1980" s="247"/>
    </row>
    <row r="1981" spans="3:54" s="238" customFormat="1">
      <c r="C1981" s="239"/>
      <c r="D1981" s="240"/>
      <c r="E1981" s="239"/>
      <c r="F1981" s="241"/>
      <c r="G1981" s="239"/>
      <c r="H1981" s="290"/>
      <c r="I1981" s="239"/>
      <c r="J1981" s="290"/>
      <c r="K1981" s="243"/>
      <c r="L1981" s="290"/>
      <c r="M1981" s="243"/>
      <c r="N1981" s="290"/>
      <c r="O1981" s="292"/>
      <c r="P1981" s="170"/>
      <c r="Q1981" s="292"/>
      <c r="S1981" s="246"/>
      <c r="T1981" s="246"/>
      <c r="U1981" s="246"/>
      <c r="V1981" s="234"/>
      <c r="W1981" s="246"/>
      <c r="X1981" s="234"/>
      <c r="Y1981" s="246"/>
      <c r="Z1981" s="234"/>
      <c r="AA1981" s="246"/>
      <c r="AB1981" s="234"/>
      <c r="AC1981" s="246"/>
      <c r="AD1981" s="234"/>
      <c r="AE1981" s="246"/>
      <c r="AF1981" s="234"/>
      <c r="AG1981" s="246"/>
      <c r="AH1981" s="234"/>
      <c r="AI1981" s="246"/>
      <c r="AJ1981" s="246"/>
      <c r="AK1981" s="246"/>
      <c r="AL1981" s="246"/>
      <c r="AM1981" s="246"/>
      <c r="AN1981" s="246"/>
      <c r="AO1981" s="246"/>
      <c r="AP1981" s="246"/>
      <c r="AQ1981" s="246"/>
      <c r="AR1981" s="246"/>
      <c r="AS1981" s="246"/>
      <c r="AT1981" s="247"/>
      <c r="AU1981" s="247"/>
      <c r="AV1981" s="247"/>
      <c r="AW1981" s="247"/>
      <c r="AX1981" s="247"/>
      <c r="AY1981" s="247"/>
      <c r="AZ1981" s="247"/>
      <c r="BA1981" s="247"/>
      <c r="BB1981" s="247"/>
    </row>
    <row r="1982" spans="3:54" s="238" customFormat="1">
      <c r="C1982" s="239"/>
      <c r="D1982" s="240"/>
      <c r="E1982" s="239"/>
      <c r="F1982" s="241"/>
      <c r="G1982" s="239"/>
      <c r="H1982" s="290"/>
      <c r="I1982" s="239"/>
      <c r="J1982" s="290"/>
      <c r="K1982" s="243"/>
      <c r="L1982" s="290"/>
      <c r="M1982" s="243"/>
      <c r="N1982" s="290"/>
      <c r="O1982" s="292"/>
      <c r="P1982" s="170"/>
      <c r="Q1982" s="292"/>
      <c r="S1982" s="246"/>
      <c r="T1982" s="246"/>
      <c r="U1982" s="246"/>
      <c r="V1982" s="234"/>
      <c r="W1982" s="246"/>
      <c r="X1982" s="234"/>
      <c r="Y1982" s="246"/>
      <c r="Z1982" s="234"/>
      <c r="AA1982" s="246"/>
      <c r="AB1982" s="234"/>
      <c r="AC1982" s="246"/>
      <c r="AD1982" s="234"/>
      <c r="AE1982" s="246"/>
      <c r="AF1982" s="234"/>
      <c r="AG1982" s="246"/>
      <c r="AH1982" s="234"/>
      <c r="AI1982" s="246"/>
      <c r="AJ1982" s="246"/>
      <c r="AK1982" s="246"/>
      <c r="AL1982" s="246"/>
      <c r="AM1982" s="246"/>
      <c r="AN1982" s="246"/>
      <c r="AO1982" s="246"/>
      <c r="AP1982" s="246"/>
      <c r="AQ1982" s="246"/>
      <c r="AR1982" s="246"/>
      <c r="AS1982" s="246"/>
      <c r="AT1982" s="247"/>
      <c r="AU1982" s="247"/>
      <c r="AV1982" s="247"/>
      <c r="AW1982" s="247"/>
      <c r="AX1982" s="247"/>
      <c r="AY1982" s="247"/>
      <c r="AZ1982" s="247"/>
      <c r="BA1982" s="247"/>
      <c r="BB1982" s="247"/>
    </row>
    <row r="1983" spans="3:54" s="238" customFormat="1">
      <c r="C1983" s="239"/>
      <c r="D1983" s="240"/>
      <c r="E1983" s="239"/>
      <c r="F1983" s="241"/>
      <c r="G1983" s="239"/>
      <c r="H1983" s="290"/>
      <c r="I1983" s="239"/>
      <c r="J1983" s="290"/>
      <c r="K1983" s="243"/>
      <c r="L1983" s="290"/>
      <c r="M1983" s="243"/>
      <c r="N1983" s="290"/>
      <c r="O1983" s="292"/>
      <c r="P1983" s="170"/>
      <c r="Q1983" s="292"/>
      <c r="S1983" s="246"/>
      <c r="T1983" s="246"/>
      <c r="U1983" s="246"/>
      <c r="V1983" s="234"/>
      <c r="W1983" s="246"/>
      <c r="X1983" s="234"/>
      <c r="Y1983" s="246"/>
      <c r="Z1983" s="234"/>
      <c r="AA1983" s="246"/>
      <c r="AB1983" s="234"/>
      <c r="AC1983" s="246"/>
      <c r="AD1983" s="234"/>
      <c r="AE1983" s="246"/>
      <c r="AF1983" s="234"/>
      <c r="AG1983" s="246"/>
      <c r="AH1983" s="234"/>
      <c r="AI1983" s="246"/>
      <c r="AJ1983" s="246"/>
      <c r="AK1983" s="246"/>
      <c r="AL1983" s="246"/>
      <c r="AM1983" s="246"/>
      <c r="AN1983" s="246"/>
      <c r="AO1983" s="246"/>
      <c r="AP1983" s="246"/>
      <c r="AQ1983" s="246"/>
      <c r="AR1983" s="246"/>
      <c r="AS1983" s="246"/>
      <c r="AT1983" s="247"/>
      <c r="AU1983" s="247"/>
      <c r="AV1983" s="247"/>
      <c r="AW1983" s="247"/>
      <c r="AX1983" s="247"/>
      <c r="AY1983" s="247"/>
      <c r="AZ1983" s="247"/>
      <c r="BA1983" s="247"/>
      <c r="BB1983" s="247"/>
    </row>
    <row r="1984" spans="3:54" s="238" customFormat="1">
      <c r="C1984" s="239"/>
      <c r="D1984" s="240"/>
      <c r="E1984" s="239"/>
      <c r="F1984" s="241"/>
      <c r="G1984" s="239"/>
      <c r="H1984" s="290"/>
      <c r="I1984" s="239"/>
      <c r="J1984" s="290"/>
      <c r="K1984" s="243"/>
      <c r="L1984" s="290"/>
      <c r="M1984" s="243"/>
      <c r="N1984" s="290"/>
      <c r="O1984" s="292"/>
      <c r="P1984" s="170"/>
      <c r="Q1984" s="292"/>
      <c r="S1984" s="246"/>
      <c r="T1984" s="246"/>
      <c r="U1984" s="246"/>
      <c r="V1984" s="234"/>
      <c r="W1984" s="246"/>
      <c r="X1984" s="234"/>
      <c r="Y1984" s="246"/>
      <c r="Z1984" s="234"/>
      <c r="AA1984" s="246"/>
      <c r="AB1984" s="234"/>
      <c r="AC1984" s="246"/>
      <c r="AD1984" s="234"/>
      <c r="AE1984" s="246"/>
      <c r="AF1984" s="234"/>
      <c r="AG1984" s="246"/>
      <c r="AH1984" s="234"/>
      <c r="AI1984" s="246"/>
      <c r="AJ1984" s="246"/>
      <c r="AK1984" s="246"/>
      <c r="AL1984" s="246"/>
      <c r="AM1984" s="246"/>
      <c r="AN1984" s="246"/>
      <c r="AO1984" s="246"/>
      <c r="AP1984" s="246"/>
      <c r="AQ1984" s="246"/>
      <c r="AR1984" s="246"/>
      <c r="AS1984" s="246"/>
      <c r="AT1984" s="247"/>
      <c r="AU1984" s="247"/>
      <c r="AV1984" s="247"/>
      <c r="AW1984" s="247"/>
      <c r="AX1984" s="247"/>
      <c r="AY1984" s="247"/>
      <c r="AZ1984" s="247"/>
      <c r="BA1984" s="247"/>
      <c r="BB1984" s="247"/>
    </row>
    <row r="1985" spans="3:54" s="238" customFormat="1">
      <c r="C1985" s="239"/>
      <c r="D1985" s="240"/>
      <c r="E1985" s="239"/>
      <c r="F1985" s="241"/>
      <c r="G1985" s="239"/>
      <c r="H1985" s="290"/>
      <c r="I1985" s="239"/>
      <c r="J1985" s="290"/>
      <c r="K1985" s="243"/>
      <c r="L1985" s="290"/>
      <c r="M1985" s="243"/>
      <c r="N1985" s="290"/>
      <c r="O1985" s="292"/>
      <c r="P1985" s="170"/>
      <c r="Q1985" s="292"/>
      <c r="S1985" s="246"/>
      <c r="T1985" s="246"/>
      <c r="U1985" s="246"/>
      <c r="V1985" s="234"/>
      <c r="W1985" s="246"/>
      <c r="X1985" s="234"/>
      <c r="Y1985" s="246"/>
      <c r="Z1985" s="234"/>
      <c r="AA1985" s="246"/>
      <c r="AB1985" s="234"/>
      <c r="AC1985" s="246"/>
      <c r="AD1985" s="234"/>
      <c r="AE1985" s="246"/>
      <c r="AF1985" s="234"/>
      <c r="AG1985" s="246"/>
      <c r="AH1985" s="234"/>
      <c r="AI1985" s="246"/>
      <c r="AJ1985" s="246"/>
      <c r="AK1985" s="246"/>
      <c r="AL1985" s="246"/>
      <c r="AM1985" s="246"/>
      <c r="AN1985" s="246"/>
      <c r="AO1985" s="246"/>
      <c r="AP1985" s="246"/>
      <c r="AQ1985" s="246"/>
      <c r="AR1985" s="246"/>
      <c r="AS1985" s="246"/>
      <c r="AT1985" s="247"/>
      <c r="AU1985" s="247"/>
      <c r="AV1985" s="247"/>
      <c r="AW1985" s="247"/>
      <c r="AX1985" s="247"/>
      <c r="AY1985" s="247"/>
      <c r="AZ1985" s="247"/>
      <c r="BA1985" s="247"/>
      <c r="BB1985" s="247"/>
    </row>
    <row r="1986" spans="3:54" s="238" customFormat="1">
      <c r="C1986" s="239"/>
      <c r="D1986" s="240"/>
      <c r="E1986" s="239"/>
      <c r="F1986" s="241"/>
      <c r="G1986" s="239"/>
      <c r="H1986" s="290"/>
      <c r="I1986" s="239"/>
      <c r="J1986" s="290"/>
      <c r="K1986" s="243"/>
      <c r="L1986" s="290"/>
      <c r="M1986" s="243"/>
      <c r="N1986" s="290"/>
      <c r="O1986" s="292"/>
      <c r="P1986" s="170"/>
      <c r="Q1986" s="292"/>
      <c r="S1986" s="246"/>
      <c r="T1986" s="246"/>
      <c r="U1986" s="246"/>
      <c r="V1986" s="234"/>
      <c r="W1986" s="246"/>
      <c r="X1986" s="234"/>
      <c r="Y1986" s="246"/>
      <c r="Z1986" s="234"/>
      <c r="AA1986" s="246"/>
      <c r="AB1986" s="234"/>
      <c r="AC1986" s="246"/>
      <c r="AD1986" s="234"/>
      <c r="AE1986" s="246"/>
      <c r="AF1986" s="234"/>
      <c r="AG1986" s="246"/>
      <c r="AH1986" s="234"/>
      <c r="AI1986" s="246"/>
      <c r="AJ1986" s="246"/>
      <c r="AK1986" s="246"/>
      <c r="AL1986" s="246"/>
      <c r="AM1986" s="246"/>
      <c r="AN1986" s="246"/>
      <c r="AO1986" s="246"/>
      <c r="AP1986" s="246"/>
      <c r="AQ1986" s="246"/>
      <c r="AR1986" s="246"/>
      <c r="AS1986" s="246"/>
      <c r="AT1986" s="247"/>
      <c r="AU1986" s="247"/>
      <c r="AV1986" s="247"/>
      <c r="AW1986" s="247"/>
      <c r="AX1986" s="247"/>
      <c r="AY1986" s="247"/>
      <c r="AZ1986" s="247"/>
      <c r="BA1986" s="247"/>
      <c r="BB1986" s="247"/>
    </row>
    <row r="1987" spans="3:54" s="238" customFormat="1">
      <c r="C1987" s="239"/>
      <c r="D1987" s="240"/>
      <c r="E1987" s="239"/>
      <c r="F1987" s="241"/>
      <c r="G1987" s="239"/>
      <c r="H1987" s="290"/>
      <c r="I1987" s="239"/>
      <c r="J1987" s="290"/>
      <c r="K1987" s="243"/>
      <c r="L1987" s="290"/>
      <c r="M1987" s="243"/>
      <c r="N1987" s="290"/>
      <c r="O1987" s="292"/>
      <c r="P1987" s="170"/>
      <c r="Q1987" s="292"/>
      <c r="S1987" s="246"/>
      <c r="T1987" s="246"/>
      <c r="U1987" s="246"/>
      <c r="V1987" s="234"/>
      <c r="W1987" s="246"/>
      <c r="X1987" s="234"/>
      <c r="Y1987" s="246"/>
      <c r="Z1987" s="234"/>
      <c r="AA1987" s="246"/>
      <c r="AB1987" s="234"/>
      <c r="AC1987" s="246"/>
      <c r="AD1987" s="234"/>
      <c r="AE1987" s="246"/>
      <c r="AF1987" s="234"/>
      <c r="AG1987" s="246"/>
      <c r="AH1987" s="234"/>
      <c r="AI1987" s="246"/>
      <c r="AJ1987" s="246"/>
      <c r="AK1987" s="246"/>
      <c r="AL1987" s="246"/>
      <c r="AM1987" s="246"/>
      <c r="AN1987" s="246"/>
      <c r="AO1987" s="246"/>
      <c r="AP1987" s="246"/>
      <c r="AQ1987" s="246"/>
      <c r="AR1987" s="246"/>
      <c r="AS1987" s="246"/>
      <c r="AT1987" s="247"/>
      <c r="AU1987" s="247"/>
      <c r="AV1987" s="247"/>
      <c r="AW1987" s="247"/>
      <c r="AX1987" s="247"/>
      <c r="AY1987" s="247"/>
      <c r="AZ1987" s="247"/>
      <c r="BA1987" s="247"/>
      <c r="BB1987" s="247"/>
    </row>
    <row r="1988" spans="3:54" s="238" customFormat="1">
      <c r="C1988" s="239"/>
      <c r="D1988" s="240"/>
      <c r="E1988" s="239"/>
      <c r="F1988" s="241"/>
      <c r="G1988" s="239"/>
      <c r="H1988" s="290"/>
      <c r="I1988" s="239"/>
      <c r="J1988" s="290"/>
      <c r="K1988" s="243"/>
      <c r="L1988" s="290"/>
      <c r="M1988" s="243"/>
      <c r="N1988" s="290"/>
      <c r="O1988" s="292"/>
      <c r="P1988" s="170"/>
      <c r="Q1988" s="292"/>
      <c r="S1988" s="246"/>
      <c r="T1988" s="246"/>
      <c r="U1988" s="246"/>
      <c r="V1988" s="234"/>
      <c r="W1988" s="246"/>
      <c r="X1988" s="234"/>
      <c r="Y1988" s="246"/>
      <c r="Z1988" s="234"/>
      <c r="AA1988" s="246"/>
      <c r="AB1988" s="234"/>
      <c r="AC1988" s="246"/>
      <c r="AD1988" s="234"/>
      <c r="AE1988" s="246"/>
      <c r="AF1988" s="234"/>
      <c r="AG1988" s="246"/>
      <c r="AH1988" s="234"/>
      <c r="AI1988" s="246"/>
      <c r="AJ1988" s="246"/>
      <c r="AK1988" s="246"/>
      <c r="AL1988" s="246"/>
      <c r="AM1988" s="246"/>
      <c r="AN1988" s="246"/>
      <c r="AO1988" s="246"/>
      <c r="AP1988" s="246"/>
      <c r="AQ1988" s="246"/>
      <c r="AR1988" s="246"/>
      <c r="AS1988" s="246"/>
      <c r="AT1988" s="247"/>
      <c r="AU1988" s="247"/>
      <c r="AV1988" s="247"/>
      <c r="AW1988" s="247"/>
      <c r="AX1988" s="247"/>
      <c r="AY1988" s="247"/>
      <c r="AZ1988" s="247"/>
      <c r="BA1988" s="247"/>
      <c r="BB1988" s="247"/>
    </row>
    <row r="1989" spans="3:54" s="238" customFormat="1">
      <c r="C1989" s="239"/>
      <c r="D1989" s="240"/>
      <c r="E1989" s="239"/>
      <c r="F1989" s="241"/>
      <c r="G1989" s="239"/>
      <c r="H1989" s="290"/>
      <c r="I1989" s="239"/>
      <c r="J1989" s="290"/>
      <c r="K1989" s="243"/>
      <c r="L1989" s="290"/>
      <c r="M1989" s="243"/>
      <c r="N1989" s="290"/>
      <c r="O1989" s="292"/>
      <c r="P1989" s="170"/>
      <c r="Q1989" s="292"/>
      <c r="S1989" s="246"/>
      <c r="T1989" s="246"/>
      <c r="U1989" s="246"/>
      <c r="V1989" s="234"/>
      <c r="W1989" s="246"/>
      <c r="X1989" s="234"/>
      <c r="Y1989" s="246"/>
      <c r="Z1989" s="234"/>
      <c r="AA1989" s="246"/>
      <c r="AB1989" s="234"/>
      <c r="AC1989" s="246"/>
      <c r="AD1989" s="234"/>
      <c r="AE1989" s="246"/>
      <c r="AF1989" s="234"/>
      <c r="AG1989" s="246"/>
      <c r="AH1989" s="234"/>
      <c r="AI1989" s="246"/>
      <c r="AJ1989" s="246"/>
      <c r="AK1989" s="246"/>
      <c r="AL1989" s="246"/>
      <c r="AM1989" s="246"/>
      <c r="AN1989" s="246"/>
      <c r="AO1989" s="246"/>
      <c r="AP1989" s="246"/>
      <c r="AQ1989" s="246"/>
      <c r="AR1989" s="246"/>
      <c r="AS1989" s="246"/>
      <c r="AT1989" s="247"/>
      <c r="AU1989" s="247"/>
      <c r="AV1989" s="247"/>
      <c r="AW1989" s="247"/>
      <c r="AX1989" s="247"/>
      <c r="AY1989" s="247"/>
      <c r="AZ1989" s="247"/>
      <c r="BA1989" s="247"/>
      <c r="BB1989" s="247"/>
    </row>
    <row r="1990" spans="3:54" s="238" customFormat="1">
      <c r="C1990" s="239"/>
      <c r="D1990" s="240"/>
      <c r="E1990" s="239"/>
      <c r="F1990" s="241"/>
      <c r="G1990" s="239"/>
      <c r="H1990" s="290"/>
      <c r="I1990" s="239"/>
      <c r="J1990" s="290"/>
      <c r="K1990" s="243"/>
      <c r="L1990" s="290"/>
      <c r="M1990" s="243"/>
      <c r="N1990" s="290"/>
      <c r="O1990" s="292"/>
      <c r="P1990" s="170"/>
      <c r="Q1990" s="292"/>
      <c r="S1990" s="246"/>
      <c r="T1990" s="246"/>
      <c r="U1990" s="246"/>
      <c r="V1990" s="234"/>
      <c r="W1990" s="246"/>
      <c r="X1990" s="234"/>
      <c r="Y1990" s="246"/>
      <c r="Z1990" s="234"/>
      <c r="AA1990" s="246"/>
      <c r="AB1990" s="234"/>
      <c r="AC1990" s="246"/>
      <c r="AD1990" s="234"/>
      <c r="AE1990" s="246"/>
      <c r="AF1990" s="234"/>
      <c r="AG1990" s="246"/>
      <c r="AH1990" s="234"/>
      <c r="AI1990" s="246"/>
      <c r="AJ1990" s="246"/>
      <c r="AK1990" s="246"/>
      <c r="AL1990" s="246"/>
      <c r="AM1990" s="246"/>
      <c r="AN1990" s="246"/>
      <c r="AO1990" s="246"/>
      <c r="AP1990" s="246"/>
      <c r="AQ1990" s="246"/>
      <c r="AR1990" s="246"/>
      <c r="AS1990" s="246"/>
      <c r="AT1990" s="247"/>
      <c r="AU1990" s="247"/>
      <c r="AV1990" s="247"/>
      <c r="AW1990" s="247"/>
      <c r="AX1990" s="247"/>
      <c r="AY1990" s="247"/>
      <c r="AZ1990" s="247"/>
      <c r="BA1990" s="247"/>
      <c r="BB1990" s="247"/>
    </row>
    <row r="1991" spans="3:54" s="238" customFormat="1">
      <c r="C1991" s="239"/>
      <c r="D1991" s="240"/>
      <c r="E1991" s="239"/>
      <c r="F1991" s="241"/>
      <c r="G1991" s="239"/>
      <c r="H1991" s="290"/>
      <c r="I1991" s="239"/>
      <c r="J1991" s="290"/>
      <c r="K1991" s="243"/>
      <c r="L1991" s="290"/>
      <c r="M1991" s="243"/>
      <c r="N1991" s="290"/>
      <c r="O1991" s="292"/>
      <c r="P1991" s="170"/>
      <c r="Q1991" s="292"/>
      <c r="S1991" s="246"/>
      <c r="T1991" s="246"/>
      <c r="U1991" s="246"/>
      <c r="V1991" s="234"/>
      <c r="W1991" s="246"/>
      <c r="X1991" s="234"/>
      <c r="Y1991" s="246"/>
      <c r="Z1991" s="234"/>
      <c r="AA1991" s="246"/>
      <c r="AB1991" s="234"/>
      <c r="AC1991" s="246"/>
      <c r="AD1991" s="234"/>
      <c r="AE1991" s="246"/>
      <c r="AF1991" s="234"/>
      <c r="AG1991" s="246"/>
      <c r="AH1991" s="234"/>
      <c r="AI1991" s="246"/>
      <c r="AJ1991" s="246"/>
      <c r="AK1991" s="246"/>
      <c r="AL1991" s="246"/>
      <c r="AM1991" s="246"/>
      <c r="AN1991" s="246"/>
      <c r="AO1991" s="246"/>
      <c r="AP1991" s="246"/>
      <c r="AQ1991" s="246"/>
      <c r="AR1991" s="246"/>
      <c r="AS1991" s="246"/>
      <c r="AT1991" s="247"/>
      <c r="AU1991" s="247"/>
      <c r="AV1991" s="247"/>
      <c r="AW1991" s="247"/>
      <c r="AX1991" s="247"/>
      <c r="AY1991" s="247"/>
      <c r="AZ1991" s="247"/>
      <c r="BA1991" s="247"/>
      <c r="BB1991" s="247"/>
    </row>
    <row r="1992" spans="3:54" s="238" customFormat="1">
      <c r="C1992" s="239"/>
      <c r="D1992" s="240"/>
      <c r="E1992" s="239"/>
      <c r="F1992" s="241"/>
      <c r="G1992" s="239"/>
      <c r="H1992" s="290"/>
      <c r="I1992" s="239"/>
      <c r="J1992" s="290"/>
      <c r="K1992" s="243"/>
      <c r="L1992" s="290"/>
      <c r="M1992" s="243"/>
      <c r="N1992" s="290"/>
      <c r="O1992" s="292"/>
      <c r="P1992" s="170"/>
      <c r="Q1992" s="292"/>
      <c r="S1992" s="246"/>
      <c r="T1992" s="246"/>
      <c r="U1992" s="246"/>
      <c r="V1992" s="234"/>
      <c r="W1992" s="246"/>
      <c r="X1992" s="234"/>
      <c r="Y1992" s="246"/>
      <c r="Z1992" s="234"/>
      <c r="AA1992" s="246"/>
      <c r="AB1992" s="234"/>
      <c r="AC1992" s="246"/>
      <c r="AD1992" s="234"/>
      <c r="AE1992" s="246"/>
      <c r="AF1992" s="234"/>
      <c r="AG1992" s="246"/>
      <c r="AH1992" s="234"/>
      <c r="AI1992" s="246"/>
      <c r="AJ1992" s="246"/>
      <c r="AK1992" s="246"/>
      <c r="AL1992" s="246"/>
      <c r="AM1992" s="246"/>
      <c r="AN1992" s="246"/>
      <c r="AO1992" s="246"/>
      <c r="AP1992" s="246"/>
      <c r="AQ1992" s="246"/>
      <c r="AR1992" s="246"/>
      <c r="AS1992" s="246"/>
      <c r="AT1992" s="247"/>
      <c r="AU1992" s="247"/>
      <c r="AV1992" s="247"/>
      <c r="AW1992" s="247"/>
      <c r="AX1992" s="247"/>
      <c r="AY1992" s="247"/>
      <c r="AZ1992" s="247"/>
      <c r="BA1992" s="247"/>
      <c r="BB1992" s="247"/>
    </row>
    <row r="1993" spans="3:54" s="238" customFormat="1">
      <c r="C1993" s="239"/>
      <c r="D1993" s="240"/>
      <c r="E1993" s="239"/>
      <c r="F1993" s="241"/>
      <c r="G1993" s="239"/>
      <c r="H1993" s="290"/>
      <c r="I1993" s="239"/>
      <c r="J1993" s="290"/>
      <c r="K1993" s="243"/>
      <c r="L1993" s="290"/>
      <c r="M1993" s="243"/>
      <c r="N1993" s="290"/>
      <c r="O1993" s="292"/>
      <c r="P1993" s="170"/>
      <c r="Q1993" s="292"/>
      <c r="S1993" s="246"/>
      <c r="T1993" s="246"/>
      <c r="U1993" s="246"/>
      <c r="V1993" s="234"/>
      <c r="W1993" s="246"/>
      <c r="X1993" s="234"/>
      <c r="Y1993" s="246"/>
      <c r="Z1993" s="234"/>
      <c r="AA1993" s="246"/>
      <c r="AB1993" s="234"/>
      <c r="AC1993" s="246"/>
      <c r="AD1993" s="234"/>
      <c r="AE1993" s="246"/>
      <c r="AF1993" s="234"/>
      <c r="AG1993" s="246"/>
      <c r="AH1993" s="234"/>
      <c r="AI1993" s="246"/>
      <c r="AJ1993" s="246"/>
      <c r="AK1993" s="246"/>
      <c r="AL1993" s="246"/>
      <c r="AM1993" s="246"/>
      <c r="AN1993" s="246"/>
      <c r="AO1993" s="246"/>
      <c r="AP1993" s="246"/>
      <c r="AQ1993" s="246"/>
      <c r="AR1993" s="246"/>
      <c r="AS1993" s="246"/>
      <c r="AT1993" s="247"/>
      <c r="AU1993" s="247"/>
      <c r="AV1993" s="247"/>
      <c r="AW1993" s="247"/>
      <c r="AX1993" s="247"/>
      <c r="AY1993" s="247"/>
      <c r="AZ1993" s="247"/>
      <c r="BA1993" s="247"/>
      <c r="BB1993" s="247"/>
    </row>
    <row r="1994" spans="3:54" s="238" customFormat="1">
      <c r="C1994" s="239"/>
      <c r="D1994" s="240"/>
      <c r="E1994" s="239"/>
      <c r="F1994" s="241"/>
      <c r="G1994" s="239"/>
      <c r="H1994" s="290"/>
      <c r="I1994" s="239"/>
      <c r="J1994" s="290"/>
      <c r="K1994" s="243"/>
      <c r="L1994" s="290"/>
      <c r="M1994" s="243"/>
      <c r="N1994" s="290"/>
      <c r="O1994" s="292"/>
      <c r="P1994" s="170"/>
      <c r="Q1994" s="292"/>
      <c r="S1994" s="246"/>
      <c r="T1994" s="246"/>
      <c r="U1994" s="246"/>
      <c r="V1994" s="234"/>
      <c r="W1994" s="246"/>
      <c r="X1994" s="234"/>
      <c r="Y1994" s="246"/>
      <c r="Z1994" s="234"/>
      <c r="AA1994" s="246"/>
      <c r="AB1994" s="234"/>
      <c r="AC1994" s="246"/>
      <c r="AD1994" s="234"/>
      <c r="AE1994" s="246"/>
      <c r="AF1994" s="234"/>
      <c r="AG1994" s="246"/>
      <c r="AH1994" s="234"/>
      <c r="AI1994" s="246"/>
      <c r="AJ1994" s="246"/>
      <c r="AK1994" s="246"/>
      <c r="AL1994" s="246"/>
      <c r="AM1994" s="246"/>
      <c r="AN1994" s="246"/>
      <c r="AO1994" s="246"/>
      <c r="AP1994" s="246"/>
      <c r="AQ1994" s="246"/>
      <c r="AR1994" s="246"/>
      <c r="AS1994" s="246"/>
      <c r="AT1994" s="247"/>
      <c r="AU1994" s="247"/>
      <c r="AV1994" s="247"/>
      <c r="AW1994" s="247"/>
      <c r="AX1994" s="247"/>
      <c r="AY1994" s="247"/>
      <c r="AZ1994" s="247"/>
      <c r="BA1994" s="247"/>
      <c r="BB1994" s="247"/>
    </row>
    <row r="1995" spans="3:54" s="238" customFormat="1">
      <c r="C1995" s="239"/>
      <c r="D1995" s="240"/>
      <c r="E1995" s="239"/>
      <c r="F1995" s="241"/>
      <c r="G1995" s="239"/>
      <c r="H1995" s="290"/>
      <c r="I1995" s="239"/>
      <c r="J1995" s="290"/>
      <c r="K1995" s="243"/>
      <c r="L1995" s="290"/>
      <c r="M1995" s="243"/>
      <c r="N1995" s="290"/>
      <c r="O1995" s="292"/>
      <c r="P1995" s="170"/>
      <c r="Q1995" s="292"/>
      <c r="S1995" s="246"/>
      <c r="T1995" s="246"/>
      <c r="U1995" s="246"/>
      <c r="V1995" s="234"/>
      <c r="W1995" s="246"/>
      <c r="X1995" s="234"/>
      <c r="Y1995" s="246"/>
      <c r="Z1995" s="234"/>
      <c r="AA1995" s="246"/>
      <c r="AB1995" s="234"/>
      <c r="AC1995" s="246"/>
      <c r="AD1995" s="234"/>
      <c r="AE1995" s="246"/>
      <c r="AF1995" s="234"/>
      <c r="AG1995" s="246"/>
      <c r="AH1995" s="234"/>
      <c r="AI1995" s="246"/>
      <c r="AJ1995" s="246"/>
      <c r="AK1995" s="246"/>
      <c r="AL1995" s="246"/>
      <c r="AM1995" s="246"/>
      <c r="AN1995" s="246"/>
      <c r="AO1995" s="246"/>
      <c r="AP1995" s="246"/>
      <c r="AQ1995" s="246"/>
      <c r="AR1995" s="246"/>
      <c r="AS1995" s="246"/>
      <c r="AT1995" s="247"/>
      <c r="AU1995" s="247"/>
      <c r="AV1995" s="247"/>
      <c r="AW1995" s="247"/>
      <c r="AX1995" s="247"/>
      <c r="AY1995" s="247"/>
      <c r="AZ1995" s="247"/>
      <c r="BA1995" s="247"/>
      <c r="BB1995" s="247"/>
    </row>
    <row r="1996" spans="3:54" s="238" customFormat="1">
      <c r="C1996" s="239"/>
      <c r="D1996" s="240"/>
      <c r="E1996" s="239"/>
      <c r="F1996" s="241"/>
      <c r="G1996" s="239"/>
      <c r="H1996" s="290"/>
      <c r="I1996" s="239"/>
      <c r="J1996" s="290"/>
      <c r="K1996" s="243"/>
      <c r="L1996" s="290"/>
      <c r="M1996" s="243"/>
      <c r="N1996" s="290"/>
      <c r="O1996" s="292"/>
      <c r="P1996" s="170"/>
      <c r="Q1996" s="292"/>
      <c r="S1996" s="246"/>
      <c r="T1996" s="246"/>
      <c r="U1996" s="246"/>
      <c r="V1996" s="234"/>
      <c r="W1996" s="246"/>
      <c r="X1996" s="234"/>
      <c r="Y1996" s="246"/>
      <c r="Z1996" s="234"/>
      <c r="AA1996" s="246"/>
      <c r="AB1996" s="234"/>
      <c r="AC1996" s="246"/>
      <c r="AD1996" s="234"/>
      <c r="AE1996" s="246"/>
      <c r="AF1996" s="234"/>
      <c r="AG1996" s="246"/>
      <c r="AH1996" s="234"/>
      <c r="AI1996" s="246"/>
      <c r="AJ1996" s="246"/>
      <c r="AK1996" s="246"/>
      <c r="AL1996" s="246"/>
      <c r="AM1996" s="246"/>
      <c r="AN1996" s="246"/>
      <c r="AO1996" s="246"/>
      <c r="AP1996" s="246"/>
      <c r="AQ1996" s="246"/>
      <c r="AR1996" s="246"/>
      <c r="AS1996" s="246"/>
      <c r="AT1996" s="247"/>
      <c r="AU1996" s="247"/>
      <c r="AV1996" s="247"/>
      <c r="AW1996" s="247"/>
      <c r="AX1996" s="247"/>
      <c r="AY1996" s="247"/>
      <c r="AZ1996" s="247"/>
      <c r="BA1996" s="247"/>
      <c r="BB1996" s="247"/>
    </row>
    <row r="1997" spans="3:54" s="238" customFormat="1">
      <c r="C1997" s="239"/>
      <c r="D1997" s="240"/>
      <c r="E1997" s="239"/>
      <c r="F1997" s="241"/>
      <c r="G1997" s="239"/>
      <c r="H1997" s="290"/>
      <c r="I1997" s="239"/>
      <c r="J1997" s="290"/>
      <c r="K1997" s="243"/>
      <c r="L1997" s="290"/>
      <c r="M1997" s="243"/>
      <c r="N1997" s="290"/>
      <c r="O1997" s="292"/>
      <c r="P1997" s="170"/>
      <c r="Q1997" s="292"/>
      <c r="S1997" s="246"/>
      <c r="T1997" s="246"/>
      <c r="U1997" s="246"/>
      <c r="V1997" s="234"/>
      <c r="W1997" s="246"/>
      <c r="X1997" s="234"/>
      <c r="Y1997" s="246"/>
      <c r="Z1997" s="234"/>
      <c r="AA1997" s="246"/>
      <c r="AB1997" s="234"/>
      <c r="AC1997" s="246"/>
      <c r="AD1997" s="234"/>
      <c r="AE1997" s="246"/>
      <c r="AF1997" s="234"/>
      <c r="AG1997" s="246"/>
      <c r="AH1997" s="234"/>
      <c r="AI1997" s="246"/>
      <c r="AJ1997" s="246"/>
      <c r="AK1997" s="246"/>
      <c r="AL1997" s="246"/>
      <c r="AM1997" s="246"/>
      <c r="AN1997" s="246"/>
      <c r="AO1997" s="246"/>
      <c r="AP1997" s="246"/>
      <c r="AQ1997" s="246"/>
      <c r="AR1997" s="246"/>
      <c r="AS1997" s="246"/>
      <c r="AT1997" s="247"/>
      <c r="AU1997" s="247"/>
      <c r="AV1997" s="247"/>
      <c r="AW1997" s="247"/>
      <c r="AX1997" s="247"/>
      <c r="AY1997" s="247"/>
      <c r="AZ1997" s="247"/>
      <c r="BA1997" s="247"/>
      <c r="BB1997" s="247"/>
    </row>
    <row r="1998" spans="3:54" s="238" customFormat="1">
      <c r="C1998" s="239"/>
      <c r="D1998" s="240"/>
      <c r="E1998" s="239"/>
      <c r="F1998" s="241"/>
      <c r="G1998" s="239"/>
      <c r="H1998" s="290"/>
      <c r="I1998" s="239"/>
      <c r="J1998" s="290"/>
      <c r="K1998" s="243"/>
      <c r="L1998" s="290"/>
      <c r="M1998" s="243"/>
      <c r="N1998" s="290"/>
      <c r="O1998" s="292"/>
      <c r="P1998" s="170"/>
      <c r="Q1998" s="292"/>
      <c r="S1998" s="246"/>
      <c r="T1998" s="246"/>
      <c r="U1998" s="246"/>
      <c r="V1998" s="234"/>
      <c r="W1998" s="246"/>
      <c r="X1998" s="234"/>
      <c r="Y1998" s="246"/>
      <c r="Z1998" s="234"/>
      <c r="AA1998" s="246"/>
      <c r="AB1998" s="234"/>
      <c r="AC1998" s="246"/>
      <c r="AD1998" s="234"/>
      <c r="AE1998" s="246"/>
      <c r="AF1998" s="234"/>
      <c r="AG1998" s="246"/>
      <c r="AH1998" s="234"/>
      <c r="AI1998" s="246"/>
      <c r="AJ1998" s="246"/>
      <c r="AK1998" s="246"/>
      <c r="AL1998" s="246"/>
      <c r="AM1998" s="246"/>
      <c r="AN1998" s="246"/>
      <c r="AO1998" s="246"/>
      <c r="AP1998" s="246"/>
      <c r="AQ1998" s="246"/>
      <c r="AR1998" s="246"/>
      <c r="AS1998" s="246"/>
      <c r="AT1998" s="247"/>
      <c r="AU1998" s="247"/>
      <c r="AV1998" s="247"/>
      <c r="AW1998" s="247"/>
      <c r="AX1998" s="247"/>
      <c r="AY1998" s="247"/>
      <c r="AZ1998" s="247"/>
      <c r="BA1998" s="247"/>
      <c r="BB1998" s="247"/>
    </row>
    <row r="1999" spans="3:54" s="238" customFormat="1">
      <c r="C1999" s="239"/>
      <c r="D1999" s="240"/>
      <c r="E1999" s="239"/>
      <c r="F1999" s="241"/>
      <c r="G1999" s="239"/>
      <c r="H1999" s="290"/>
      <c r="I1999" s="239"/>
      <c r="J1999" s="290"/>
      <c r="K1999" s="243"/>
      <c r="L1999" s="290"/>
      <c r="M1999" s="243"/>
      <c r="N1999" s="290"/>
      <c r="O1999" s="292"/>
      <c r="P1999" s="170"/>
      <c r="Q1999" s="292"/>
      <c r="S1999" s="246"/>
      <c r="T1999" s="246"/>
      <c r="U1999" s="246"/>
      <c r="V1999" s="234"/>
      <c r="W1999" s="246"/>
      <c r="X1999" s="234"/>
      <c r="Y1999" s="246"/>
      <c r="Z1999" s="234"/>
      <c r="AA1999" s="246"/>
      <c r="AB1999" s="234"/>
      <c r="AC1999" s="246"/>
      <c r="AD1999" s="234"/>
      <c r="AE1999" s="246"/>
      <c r="AF1999" s="234"/>
      <c r="AG1999" s="246"/>
      <c r="AH1999" s="234"/>
      <c r="AI1999" s="246"/>
      <c r="AJ1999" s="246"/>
      <c r="AK1999" s="246"/>
      <c r="AL1999" s="246"/>
      <c r="AM1999" s="246"/>
      <c r="AN1999" s="246"/>
      <c r="AO1999" s="246"/>
      <c r="AP1999" s="246"/>
      <c r="AQ1999" s="246"/>
      <c r="AR1999" s="246"/>
      <c r="AS1999" s="246"/>
      <c r="AT1999" s="247"/>
      <c r="AU1999" s="247"/>
      <c r="AV1999" s="247"/>
      <c r="AW1999" s="247"/>
      <c r="AX1999" s="247"/>
      <c r="AY1999" s="247"/>
      <c r="AZ1999" s="247"/>
      <c r="BA1999" s="247"/>
      <c r="BB1999" s="247"/>
    </row>
    <row r="2000" spans="3:54" s="238" customFormat="1">
      <c r="C2000" s="239"/>
      <c r="D2000" s="240"/>
      <c r="E2000" s="239"/>
      <c r="F2000" s="241"/>
      <c r="G2000" s="239"/>
      <c r="H2000" s="290"/>
      <c r="I2000" s="239"/>
      <c r="J2000" s="290"/>
      <c r="K2000" s="243"/>
      <c r="L2000" s="290"/>
      <c r="M2000" s="243"/>
      <c r="N2000" s="290"/>
      <c r="O2000" s="292"/>
      <c r="P2000" s="170"/>
      <c r="Q2000" s="292"/>
      <c r="S2000" s="246"/>
      <c r="T2000" s="246"/>
      <c r="U2000" s="246"/>
      <c r="V2000" s="234"/>
      <c r="W2000" s="246"/>
      <c r="X2000" s="234"/>
      <c r="Y2000" s="246"/>
      <c r="Z2000" s="234"/>
      <c r="AA2000" s="246"/>
      <c r="AB2000" s="234"/>
      <c r="AC2000" s="246"/>
      <c r="AD2000" s="234"/>
      <c r="AE2000" s="246"/>
      <c r="AF2000" s="234"/>
      <c r="AG2000" s="246"/>
      <c r="AH2000" s="234"/>
      <c r="AI2000" s="246"/>
      <c r="AJ2000" s="246"/>
      <c r="AK2000" s="246"/>
      <c r="AL2000" s="246"/>
      <c r="AM2000" s="246"/>
      <c r="AN2000" s="246"/>
      <c r="AO2000" s="246"/>
      <c r="AP2000" s="246"/>
      <c r="AQ2000" s="246"/>
      <c r="AR2000" s="246"/>
      <c r="AS2000" s="246"/>
      <c r="AT2000" s="247"/>
      <c r="AU2000" s="247"/>
      <c r="AV2000" s="247"/>
      <c r="AW2000" s="247"/>
      <c r="AX2000" s="247"/>
      <c r="AY2000" s="247"/>
      <c r="AZ2000" s="247"/>
      <c r="BA2000" s="247"/>
      <c r="BB2000" s="247"/>
    </row>
    <row r="2001" spans="3:54" s="238" customFormat="1">
      <c r="C2001" s="239"/>
      <c r="D2001" s="240"/>
      <c r="E2001" s="239"/>
      <c r="F2001" s="241"/>
      <c r="G2001" s="239"/>
      <c r="H2001" s="290"/>
      <c r="I2001" s="239"/>
      <c r="J2001" s="290"/>
      <c r="K2001" s="243"/>
      <c r="L2001" s="290"/>
      <c r="M2001" s="243"/>
      <c r="N2001" s="290"/>
      <c r="O2001" s="292"/>
      <c r="P2001" s="170"/>
      <c r="Q2001" s="292"/>
      <c r="S2001" s="246"/>
      <c r="T2001" s="246"/>
      <c r="U2001" s="246"/>
      <c r="V2001" s="234"/>
      <c r="W2001" s="246"/>
      <c r="X2001" s="234"/>
      <c r="Y2001" s="246"/>
      <c r="Z2001" s="234"/>
      <c r="AA2001" s="246"/>
      <c r="AB2001" s="234"/>
      <c r="AC2001" s="246"/>
      <c r="AD2001" s="234"/>
      <c r="AE2001" s="246"/>
      <c r="AF2001" s="234"/>
      <c r="AG2001" s="246"/>
      <c r="AH2001" s="234"/>
      <c r="AI2001" s="246"/>
      <c r="AJ2001" s="246"/>
      <c r="AK2001" s="246"/>
      <c r="AL2001" s="246"/>
      <c r="AM2001" s="246"/>
      <c r="AN2001" s="246"/>
      <c r="AO2001" s="246"/>
      <c r="AP2001" s="246"/>
      <c r="AQ2001" s="246"/>
      <c r="AR2001" s="246"/>
      <c r="AS2001" s="246"/>
      <c r="AT2001" s="247"/>
      <c r="AU2001" s="247"/>
      <c r="AV2001" s="247"/>
      <c r="AW2001" s="247"/>
      <c r="AX2001" s="247"/>
      <c r="AY2001" s="247"/>
      <c r="AZ2001" s="247"/>
      <c r="BA2001" s="247"/>
      <c r="BB2001" s="247"/>
    </row>
    <row r="2002" spans="3:54" s="238" customFormat="1">
      <c r="C2002" s="239"/>
      <c r="D2002" s="240"/>
      <c r="E2002" s="239"/>
      <c r="F2002" s="241"/>
      <c r="G2002" s="239"/>
      <c r="H2002" s="290"/>
      <c r="I2002" s="239"/>
      <c r="J2002" s="290"/>
      <c r="K2002" s="243"/>
      <c r="L2002" s="290"/>
      <c r="M2002" s="243"/>
      <c r="N2002" s="290"/>
      <c r="O2002" s="292"/>
      <c r="P2002" s="170"/>
      <c r="Q2002" s="292"/>
      <c r="S2002" s="246"/>
      <c r="T2002" s="246"/>
      <c r="U2002" s="246"/>
      <c r="V2002" s="234"/>
      <c r="W2002" s="246"/>
      <c r="X2002" s="234"/>
      <c r="Y2002" s="246"/>
      <c r="Z2002" s="234"/>
      <c r="AA2002" s="246"/>
      <c r="AB2002" s="234"/>
      <c r="AC2002" s="246"/>
      <c r="AD2002" s="234"/>
      <c r="AE2002" s="246"/>
      <c r="AF2002" s="234"/>
      <c r="AG2002" s="246"/>
      <c r="AH2002" s="234"/>
      <c r="AI2002" s="246"/>
      <c r="AJ2002" s="246"/>
      <c r="AK2002" s="246"/>
      <c r="AL2002" s="246"/>
      <c r="AM2002" s="246"/>
      <c r="AN2002" s="246"/>
      <c r="AO2002" s="246"/>
      <c r="AP2002" s="246"/>
      <c r="AQ2002" s="246"/>
      <c r="AR2002" s="246"/>
      <c r="AS2002" s="246"/>
      <c r="AT2002" s="247"/>
      <c r="AU2002" s="247"/>
      <c r="AV2002" s="247"/>
      <c r="AW2002" s="247"/>
      <c r="AX2002" s="247"/>
      <c r="AY2002" s="247"/>
      <c r="AZ2002" s="247"/>
      <c r="BA2002" s="247"/>
      <c r="BB2002" s="247"/>
    </row>
    <row r="2003" spans="3:54" s="238" customFormat="1">
      <c r="C2003" s="239"/>
      <c r="D2003" s="240"/>
      <c r="E2003" s="239"/>
      <c r="F2003" s="241"/>
      <c r="G2003" s="239"/>
      <c r="H2003" s="290"/>
      <c r="I2003" s="239"/>
      <c r="J2003" s="290"/>
      <c r="K2003" s="243"/>
      <c r="L2003" s="290"/>
      <c r="M2003" s="243"/>
      <c r="N2003" s="290"/>
      <c r="O2003" s="292"/>
      <c r="P2003" s="170"/>
      <c r="Q2003" s="292"/>
      <c r="S2003" s="246"/>
      <c r="T2003" s="246"/>
      <c r="U2003" s="246"/>
      <c r="V2003" s="234"/>
      <c r="W2003" s="246"/>
      <c r="X2003" s="234"/>
      <c r="Y2003" s="246"/>
      <c r="Z2003" s="234"/>
      <c r="AA2003" s="246"/>
      <c r="AB2003" s="234"/>
      <c r="AC2003" s="246"/>
      <c r="AD2003" s="234"/>
      <c r="AE2003" s="246"/>
      <c r="AF2003" s="234"/>
      <c r="AG2003" s="246"/>
      <c r="AH2003" s="234"/>
      <c r="AI2003" s="246"/>
      <c r="AJ2003" s="246"/>
      <c r="AK2003" s="246"/>
      <c r="AL2003" s="246"/>
      <c r="AM2003" s="246"/>
      <c r="AN2003" s="246"/>
      <c r="AO2003" s="246"/>
      <c r="AP2003" s="246"/>
      <c r="AQ2003" s="246"/>
      <c r="AR2003" s="246"/>
      <c r="AS2003" s="246"/>
      <c r="AT2003" s="247"/>
      <c r="AU2003" s="247"/>
      <c r="AV2003" s="247"/>
      <c r="AW2003" s="247"/>
      <c r="AX2003" s="247"/>
      <c r="AY2003" s="247"/>
      <c r="AZ2003" s="247"/>
      <c r="BA2003" s="247"/>
      <c r="BB2003" s="247"/>
    </row>
    <row r="2004" spans="3:54" s="238" customFormat="1">
      <c r="C2004" s="239"/>
      <c r="D2004" s="240"/>
      <c r="E2004" s="239"/>
      <c r="F2004" s="241"/>
      <c r="G2004" s="239"/>
      <c r="H2004" s="290"/>
      <c r="I2004" s="239"/>
      <c r="J2004" s="290"/>
      <c r="K2004" s="243"/>
      <c r="L2004" s="290"/>
      <c r="M2004" s="243"/>
      <c r="N2004" s="290"/>
      <c r="O2004" s="292"/>
      <c r="P2004" s="170"/>
      <c r="Q2004" s="292"/>
      <c r="S2004" s="246"/>
      <c r="T2004" s="246"/>
      <c r="U2004" s="246"/>
      <c r="V2004" s="234"/>
      <c r="W2004" s="246"/>
      <c r="X2004" s="234"/>
      <c r="Y2004" s="246"/>
      <c r="Z2004" s="234"/>
      <c r="AA2004" s="246"/>
      <c r="AB2004" s="234"/>
      <c r="AC2004" s="246"/>
      <c r="AD2004" s="234"/>
      <c r="AE2004" s="246"/>
      <c r="AF2004" s="234"/>
      <c r="AG2004" s="246"/>
      <c r="AH2004" s="234"/>
      <c r="AI2004" s="246"/>
      <c r="AJ2004" s="246"/>
      <c r="AK2004" s="246"/>
      <c r="AL2004" s="246"/>
      <c r="AM2004" s="246"/>
      <c r="AN2004" s="246"/>
      <c r="AO2004" s="246"/>
      <c r="AP2004" s="246"/>
      <c r="AQ2004" s="246"/>
      <c r="AR2004" s="246"/>
      <c r="AS2004" s="246"/>
      <c r="AT2004" s="247"/>
      <c r="AU2004" s="247"/>
      <c r="AV2004" s="247"/>
      <c r="AW2004" s="247"/>
      <c r="AX2004" s="247"/>
      <c r="AY2004" s="247"/>
      <c r="AZ2004" s="247"/>
      <c r="BA2004" s="247"/>
      <c r="BB2004" s="247"/>
    </row>
    <row r="2005" spans="3:54" s="238" customFormat="1">
      <c r="C2005" s="239"/>
      <c r="D2005" s="240"/>
      <c r="E2005" s="239"/>
      <c r="F2005" s="241"/>
      <c r="G2005" s="239"/>
      <c r="H2005" s="290"/>
      <c r="I2005" s="239"/>
      <c r="J2005" s="290"/>
      <c r="K2005" s="243"/>
      <c r="L2005" s="290"/>
      <c r="M2005" s="243"/>
      <c r="N2005" s="290"/>
      <c r="O2005" s="292"/>
      <c r="P2005" s="170"/>
      <c r="Q2005" s="292"/>
      <c r="S2005" s="246"/>
      <c r="T2005" s="246"/>
      <c r="U2005" s="246"/>
      <c r="V2005" s="234"/>
      <c r="W2005" s="246"/>
      <c r="X2005" s="234"/>
      <c r="Y2005" s="246"/>
      <c r="Z2005" s="234"/>
      <c r="AA2005" s="246"/>
      <c r="AB2005" s="234"/>
      <c r="AC2005" s="246"/>
      <c r="AD2005" s="234"/>
      <c r="AE2005" s="246"/>
      <c r="AF2005" s="234"/>
      <c r="AG2005" s="246"/>
      <c r="AH2005" s="234"/>
      <c r="AI2005" s="246"/>
      <c r="AJ2005" s="246"/>
      <c r="AK2005" s="246"/>
      <c r="AL2005" s="246"/>
      <c r="AM2005" s="246"/>
      <c r="AN2005" s="246"/>
      <c r="AO2005" s="246"/>
      <c r="AP2005" s="246"/>
      <c r="AQ2005" s="246"/>
      <c r="AR2005" s="246"/>
      <c r="AS2005" s="246"/>
      <c r="AT2005" s="247"/>
      <c r="AU2005" s="247"/>
      <c r="AV2005" s="247"/>
      <c r="AW2005" s="247"/>
      <c r="AX2005" s="247"/>
      <c r="AY2005" s="247"/>
      <c r="AZ2005" s="247"/>
      <c r="BA2005" s="247"/>
      <c r="BB2005" s="247"/>
    </row>
    <row r="2006" spans="3:54" s="238" customFormat="1">
      <c r="C2006" s="239"/>
      <c r="D2006" s="240"/>
      <c r="E2006" s="239"/>
      <c r="F2006" s="241"/>
      <c r="G2006" s="239"/>
      <c r="H2006" s="290"/>
      <c r="I2006" s="239"/>
      <c r="J2006" s="290"/>
      <c r="K2006" s="243"/>
      <c r="L2006" s="290"/>
      <c r="M2006" s="243"/>
      <c r="N2006" s="290"/>
      <c r="O2006" s="292"/>
      <c r="P2006" s="170"/>
      <c r="Q2006" s="292"/>
      <c r="S2006" s="246"/>
      <c r="T2006" s="246"/>
      <c r="U2006" s="246"/>
      <c r="V2006" s="234"/>
      <c r="W2006" s="246"/>
      <c r="X2006" s="234"/>
      <c r="Y2006" s="246"/>
      <c r="Z2006" s="234"/>
      <c r="AA2006" s="246"/>
      <c r="AB2006" s="234"/>
      <c r="AC2006" s="246"/>
      <c r="AD2006" s="234"/>
      <c r="AE2006" s="246"/>
      <c r="AF2006" s="234"/>
      <c r="AG2006" s="246"/>
      <c r="AH2006" s="234"/>
      <c r="AI2006" s="246"/>
      <c r="AJ2006" s="246"/>
      <c r="AK2006" s="246"/>
      <c r="AL2006" s="246"/>
      <c r="AM2006" s="246"/>
      <c r="AN2006" s="246"/>
      <c r="AO2006" s="246"/>
      <c r="AP2006" s="246"/>
      <c r="AQ2006" s="246"/>
      <c r="AR2006" s="246"/>
      <c r="AS2006" s="246"/>
      <c r="AT2006" s="247"/>
      <c r="AU2006" s="247"/>
      <c r="AV2006" s="247"/>
      <c r="AW2006" s="247"/>
      <c r="AX2006" s="247"/>
      <c r="AY2006" s="247"/>
      <c r="AZ2006" s="247"/>
      <c r="BA2006" s="247"/>
      <c r="BB2006" s="247"/>
    </row>
    <row r="2007" spans="3:54" s="238" customFormat="1">
      <c r="C2007" s="239"/>
      <c r="D2007" s="240"/>
      <c r="E2007" s="239"/>
      <c r="F2007" s="241"/>
      <c r="G2007" s="239"/>
      <c r="H2007" s="290"/>
      <c r="I2007" s="239"/>
      <c r="J2007" s="290"/>
      <c r="K2007" s="243"/>
      <c r="L2007" s="290"/>
      <c r="M2007" s="243"/>
      <c r="N2007" s="290"/>
      <c r="O2007" s="292"/>
      <c r="P2007" s="170"/>
      <c r="Q2007" s="292"/>
      <c r="S2007" s="246"/>
      <c r="T2007" s="246"/>
      <c r="U2007" s="246"/>
      <c r="V2007" s="234"/>
      <c r="W2007" s="246"/>
      <c r="X2007" s="234"/>
      <c r="Y2007" s="246"/>
      <c r="Z2007" s="234"/>
      <c r="AA2007" s="246"/>
      <c r="AB2007" s="234"/>
      <c r="AC2007" s="246"/>
      <c r="AD2007" s="234"/>
      <c r="AE2007" s="246"/>
      <c r="AF2007" s="234"/>
      <c r="AG2007" s="246"/>
      <c r="AH2007" s="234"/>
      <c r="AI2007" s="246"/>
      <c r="AJ2007" s="246"/>
      <c r="AK2007" s="246"/>
      <c r="AL2007" s="246"/>
      <c r="AM2007" s="246"/>
      <c r="AN2007" s="246"/>
      <c r="AO2007" s="246"/>
      <c r="AP2007" s="246"/>
      <c r="AQ2007" s="246"/>
      <c r="AR2007" s="246"/>
      <c r="AS2007" s="246"/>
      <c r="AT2007" s="247"/>
      <c r="AU2007" s="247"/>
      <c r="AV2007" s="247"/>
      <c r="AW2007" s="247"/>
      <c r="AX2007" s="247"/>
      <c r="AY2007" s="247"/>
      <c r="AZ2007" s="247"/>
      <c r="BA2007" s="247"/>
      <c r="BB2007" s="247"/>
    </row>
    <row r="2008" spans="3:54" s="238" customFormat="1">
      <c r="C2008" s="239"/>
      <c r="D2008" s="240"/>
      <c r="E2008" s="239"/>
      <c r="F2008" s="241"/>
      <c r="G2008" s="239"/>
      <c r="H2008" s="290"/>
      <c r="I2008" s="239"/>
      <c r="J2008" s="290"/>
      <c r="K2008" s="243"/>
      <c r="L2008" s="290"/>
      <c r="M2008" s="243"/>
      <c r="N2008" s="290"/>
      <c r="O2008" s="292"/>
      <c r="P2008" s="170"/>
      <c r="Q2008" s="292"/>
      <c r="S2008" s="246"/>
      <c r="T2008" s="246"/>
      <c r="U2008" s="246"/>
      <c r="V2008" s="234"/>
      <c r="W2008" s="246"/>
      <c r="X2008" s="234"/>
      <c r="Y2008" s="246"/>
      <c r="Z2008" s="234"/>
      <c r="AA2008" s="246"/>
      <c r="AB2008" s="234"/>
      <c r="AC2008" s="246"/>
      <c r="AD2008" s="234"/>
      <c r="AE2008" s="246"/>
      <c r="AF2008" s="234"/>
      <c r="AG2008" s="246"/>
      <c r="AH2008" s="234"/>
      <c r="AI2008" s="246"/>
      <c r="AJ2008" s="246"/>
      <c r="AK2008" s="246"/>
      <c r="AL2008" s="246"/>
      <c r="AM2008" s="246"/>
      <c r="AN2008" s="246"/>
      <c r="AO2008" s="246"/>
      <c r="AP2008" s="246"/>
      <c r="AQ2008" s="246"/>
      <c r="AR2008" s="246"/>
      <c r="AS2008" s="246"/>
      <c r="AT2008" s="247"/>
      <c r="AU2008" s="247"/>
      <c r="AV2008" s="247"/>
      <c r="AW2008" s="247"/>
      <c r="AX2008" s="247"/>
      <c r="AY2008" s="247"/>
      <c r="AZ2008" s="247"/>
      <c r="BA2008" s="247"/>
      <c r="BB2008" s="247"/>
    </row>
    <row r="2009" spans="3:54" s="238" customFormat="1">
      <c r="C2009" s="239"/>
      <c r="D2009" s="240"/>
      <c r="E2009" s="239"/>
      <c r="F2009" s="241"/>
      <c r="G2009" s="239"/>
      <c r="H2009" s="290"/>
      <c r="I2009" s="239"/>
      <c r="J2009" s="290"/>
      <c r="K2009" s="243"/>
      <c r="L2009" s="290"/>
      <c r="M2009" s="243"/>
      <c r="N2009" s="290"/>
      <c r="O2009" s="292"/>
      <c r="P2009" s="170"/>
      <c r="Q2009" s="292"/>
      <c r="S2009" s="246"/>
      <c r="T2009" s="246"/>
      <c r="U2009" s="246"/>
      <c r="V2009" s="234"/>
      <c r="W2009" s="246"/>
      <c r="X2009" s="234"/>
      <c r="Y2009" s="246"/>
      <c r="Z2009" s="234"/>
      <c r="AA2009" s="246"/>
      <c r="AB2009" s="234"/>
      <c r="AC2009" s="246"/>
      <c r="AD2009" s="234"/>
      <c r="AE2009" s="246"/>
      <c r="AF2009" s="234"/>
      <c r="AG2009" s="246"/>
      <c r="AH2009" s="234"/>
      <c r="AI2009" s="246"/>
      <c r="AJ2009" s="246"/>
      <c r="AK2009" s="246"/>
      <c r="AL2009" s="246"/>
      <c r="AM2009" s="246"/>
      <c r="AN2009" s="246"/>
      <c r="AO2009" s="246"/>
      <c r="AP2009" s="246"/>
      <c r="AQ2009" s="246"/>
      <c r="AR2009" s="246"/>
      <c r="AS2009" s="246"/>
      <c r="AT2009" s="247"/>
      <c r="AU2009" s="247"/>
      <c r="AV2009" s="247"/>
      <c r="AW2009" s="247"/>
      <c r="AX2009" s="247"/>
      <c r="AY2009" s="247"/>
      <c r="AZ2009" s="247"/>
      <c r="BA2009" s="247"/>
      <c r="BB2009" s="247"/>
    </row>
    <row r="2010" spans="3:54" s="238" customFormat="1">
      <c r="C2010" s="239"/>
      <c r="D2010" s="240"/>
      <c r="E2010" s="239"/>
      <c r="F2010" s="241"/>
      <c r="G2010" s="239"/>
      <c r="H2010" s="290"/>
      <c r="I2010" s="239"/>
      <c r="J2010" s="290"/>
      <c r="K2010" s="243"/>
      <c r="L2010" s="290"/>
      <c r="M2010" s="243"/>
      <c r="N2010" s="290"/>
      <c r="O2010" s="292"/>
      <c r="P2010" s="170"/>
      <c r="Q2010" s="292"/>
      <c r="S2010" s="246"/>
      <c r="T2010" s="246"/>
      <c r="U2010" s="246"/>
      <c r="V2010" s="234"/>
      <c r="W2010" s="246"/>
      <c r="X2010" s="234"/>
      <c r="Y2010" s="246"/>
      <c r="Z2010" s="234"/>
      <c r="AA2010" s="246"/>
      <c r="AB2010" s="234"/>
      <c r="AC2010" s="246"/>
      <c r="AD2010" s="234"/>
      <c r="AE2010" s="246"/>
      <c r="AF2010" s="234"/>
      <c r="AG2010" s="246"/>
      <c r="AH2010" s="234"/>
      <c r="AI2010" s="246"/>
      <c r="AJ2010" s="246"/>
      <c r="AK2010" s="246"/>
      <c r="AL2010" s="246"/>
      <c r="AM2010" s="246"/>
      <c r="AN2010" s="246"/>
      <c r="AO2010" s="246"/>
      <c r="AP2010" s="246"/>
      <c r="AQ2010" s="246"/>
      <c r="AR2010" s="246"/>
      <c r="AS2010" s="246"/>
      <c r="AT2010" s="247"/>
      <c r="AU2010" s="247"/>
      <c r="AV2010" s="247"/>
      <c r="AW2010" s="247"/>
      <c r="AX2010" s="247"/>
      <c r="AY2010" s="247"/>
      <c r="AZ2010" s="247"/>
      <c r="BA2010" s="247"/>
      <c r="BB2010" s="247"/>
    </row>
    <row r="2011" spans="3:54" s="238" customFormat="1">
      <c r="C2011" s="239"/>
      <c r="D2011" s="240"/>
      <c r="E2011" s="239"/>
      <c r="F2011" s="241"/>
      <c r="G2011" s="239"/>
      <c r="H2011" s="290"/>
      <c r="I2011" s="239"/>
      <c r="J2011" s="290"/>
      <c r="K2011" s="243"/>
      <c r="L2011" s="290"/>
      <c r="M2011" s="243"/>
      <c r="N2011" s="290"/>
      <c r="O2011" s="292"/>
      <c r="P2011" s="170"/>
      <c r="Q2011" s="292"/>
      <c r="S2011" s="246"/>
      <c r="T2011" s="246"/>
      <c r="U2011" s="246"/>
      <c r="V2011" s="234"/>
      <c r="W2011" s="246"/>
      <c r="X2011" s="234"/>
      <c r="Y2011" s="246"/>
      <c r="Z2011" s="234"/>
      <c r="AA2011" s="246"/>
      <c r="AB2011" s="234"/>
      <c r="AC2011" s="246"/>
      <c r="AD2011" s="234"/>
      <c r="AE2011" s="246"/>
      <c r="AF2011" s="234"/>
      <c r="AG2011" s="246"/>
      <c r="AH2011" s="234"/>
      <c r="AI2011" s="246"/>
      <c r="AJ2011" s="246"/>
      <c r="AK2011" s="246"/>
      <c r="AL2011" s="246"/>
      <c r="AM2011" s="246"/>
      <c r="AN2011" s="246"/>
      <c r="AO2011" s="246"/>
      <c r="AP2011" s="246"/>
      <c r="AQ2011" s="246"/>
      <c r="AR2011" s="246"/>
      <c r="AS2011" s="246"/>
      <c r="AT2011" s="247"/>
      <c r="AU2011" s="247"/>
      <c r="AV2011" s="247"/>
      <c r="AW2011" s="247"/>
      <c r="AX2011" s="247"/>
      <c r="AY2011" s="247"/>
      <c r="AZ2011" s="247"/>
      <c r="BA2011" s="247"/>
      <c r="BB2011" s="247"/>
    </row>
    <row r="2012" spans="3:54" s="238" customFormat="1">
      <c r="C2012" s="239"/>
      <c r="D2012" s="240"/>
      <c r="E2012" s="239"/>
      <c r="F2012" s="241"/>
      <c r="G2012" s="239"/>
      <c r="H2012" s="290"/>
      <c r="I2012" s="239"/>
      <c r="J2012" s="290"/>
      <c r="K2012" s="243"/>
      <c r="L2012" s="290"/>
      <c r="M2012" s="243"/>
      <c r="N2012" s="290"/>
      <c r="O2012" s="292"/>
      <c r="P2012" s="170"/>
      <c r="Q2012" s="292"/>
      <c r="S2012" s="246"/>
      <c r="T2012" s="246"/>
      <c r="U2012" s="246"/>
      <c r="V2012" s="234"/>
      <c r="W2012" s="246"/>
      <c r="X2012" s="234"/>
      <c r="Y2012" s="246"/>
      <c r="Z2012" s="234"/>
      <c r="AA2012" s="246"/>
      <c r="AB2012" s="234"/>
      <c r="AC2012" s="246"/>
      <c r="AD2012" s="234"/>
      <c r="AE2012" s="246"/>
      <c r="AF2012" s="234"/>
      <c r="AG2012" s="246"/>
      <c r="AH2012" s="234"/>
      <c r="AI2012" s="246"/>
      <c r="AJ2012" s="246"/>
      <c r="AK2012" s="246"/>
      <c r="AL2012" s="246"/>
      <c r="AM2012" s="246"/>
      <c r="AN2012" s="246"/>
      <c r="AO2012" s="246"/>
      <c r="AP2012" s="246"/>
      <c r="AQ2012" s="246"/>
      <c r="AR2012" s="246"/>
      <c r="AS2012" s="246"/>
      <c r="AT2012" s="247"/>
      <c r="AU2012" s="247"/>
      <c r="AV2012" s="247"/>
      <c r="AW2012" s="247"/>
      <c r="AX2012" s="247"/>
      <c r="AY2012" s="247"/>
      <c r="AZ2012" s="247"/>
      <c r="BA2012" s="247"/>
      <c r="BB2012" s="247"/>
    </row>
    <row r="2013" spans="3:54" s="238" customFormat="1">
      <c r="C2013" s="239"/>
      <c r="D2013" s="240"/>
      <c r="E2013" s="239"/>
      <c r="F2013" s="241"/>
      <c r="G2013" s="239"/>
      <c r="H2013" s="290"/>
      <c r="I2013" s="239"/>
      <c r="J2013" s="290"/>
      <c r="K2013" s="243"/>
      <c r="L2013" s="290"/>
      <c r="M2013" s="243"/>
      <c r="N2013" s="290"/>
      <c r="O2013" s="292"/>
      <c r="P2013" s="170"/>
      <c r="Q2013" s="292"/>
      <c r="S2013" s="246"/>
      <c r="T2013" s="246"/>
      <c r="U2013" s="246"/>
      <c r="V2013" s="234"/>
      <c r="W2013" s="246"/>
      <c r="X2013" s="234"/>
      <c r="Y2013" s="246"/>
      <c r="Z2013" s="234"/>
      <c r="AA2013" s="246"/>
      <c r="AB2013" s="234"/>
      <c r="AC2013" s="246"/>
      <c r="AD2013" s="234"/>
      <c r="AE2013" s="246"/>
      <c r="AF2013" s="234"/>
      <c r="AG2013" s="246"/>
      <c r="AH2013" s="234"/>
      <c r="AI2013" s="246"/>
      <c r="AJ2013" s="246"/>
      <c r="AK2013" s="246"/>
      <c r="AL2013" s="246"/>
      <c r="AM2013" s="246"/>
      <c r="AN2013" s="246"/>
      <c r="AO2013" s="246"/>
      <c r="AP2013" s="246"/>
      <c r="AQ2013" s="246"/>
      <c r="AR2013" s="246"/>
      <c r="AS2013" s="246"/>
      <c r="AT2013" s="247"/>
      <c r="AU2013" s="247"/>
      <c r="AV2013" s="247"/>
      <c r="AW2013" s="247"/>
      <c r="AX2013" s="247"/>
      <c r="AY2013" s="247"/>
      <c r="AZ2013" s="247"/>
      <c r="BA2013" s="247"/>
      <c r="BB2013" s="247"/>
    </row>
    <row r="2014" spans="3:54" s="238" customFormat="1">
      <c r="C2014" s="239"/>
      <c r="D2014" s="240"/>
      <c r="E2014" s="239"/>
      <c r="F2014" s="241"/>
      <c r="G2014" s="239"/>
      <c r="H2014" s="290"/>
      <c r="I2014" s="239"/>
      <c r="J2014" s="290"/>
      <c r="K2014" s="243"/>
      <c r="L2014" s="290"/>
      <c r="M2014" s="243"/>
      <c r="N2014" s="290"/>
      <c r="O2014" s="292"/>
      <c r="P2014" s="170"/>
      <c r="Q2014" s="292"/>
      <c r="S2014" s="246"/>
      <c r="T2014" s="246"/>
      <c r="U2014" s="246"/>
      <c r="V2014" s="234"/>
      <c r="W2014" s="246"/>
      <c r="X2014" s="234"/>
      <c r="Y2014" s="246"/>
      <c r="Z2014" s="234"/>
      <c r="AA2014" s="246"/>
      <c r="AB2014" s="234"/>
      <c r="AC2014" s="246"/>
      <c r="AD2014" s="234"/>
      <c r="AE2014" s="246"/>
      <c r="AF2014" s="234"/>
      <c r="AG2014" s="246"/>
      <c r="AH2014" s="234"/>
      <c r="AI2014" s="246"/>
      <c r="AJ2014" s="246"/>
      <c r="AK2014" s="246"/>
      <c r="AL2014" s="246"/>
      <c r="AM2014" s="246"/>
      <c r="AN2014" s="246"/>
      <c r="AO2014" s="246"/>
      <c r="AP2014" s="246"/>
      <c r="AQ2014" s="246"/>
      <c r="AR2014" s="246"/>
      <c r="AS2014" s="246"/>
      <c r="AT2014" s="247"/>
      <c r="AU2014" s="247"/>
      <c r="AV2014" s="247"/>
      <c r="AW2014" s="247"/>
      <c r="AX2014" s="247"/>
      <c r="AY2014" s="247"/>
      <c r="AZ2014" s="247"/>
      <c r="BA2014" s="247"/>
      <c r="BB2014" s="247"/>
    </row>
    <row r="2015" spans="3:54" s="238" customFormat="1">
      <c r="C2015" s="239"/>
      <c r="D2015" s="240"/>
      <c r="E2015" s="239"/>
      <c r="F2015" s="241"/>
      <c r="G2015" s="239"/>
      <c r="H2015" s="290"/>
      <c r="I2015" s="239"/>
      <c r="J2015" s="290"/>
      <c r="K2015" s="243"/>
      <c r="L2015" s="290"/>
      <c r="M2015" s="243"/>
      <c r="N2015" s="290"/>
      <c r="O2015" s="292"/>
      <c r="P2015" s="170"/>
      <c r="Q2015" s="292"/>
      <c r="S2015" s="246"/>
      <c r="T2015" s="246"/>
      <c r="U2015" s="246"/>
      <c r="V2015" s="234"/>
      <c r="W2015" s="246"/>
      <c r="X2015" s="234"/>
      <c r="Y2015" s="246"/>
      <c r="Z2015" s="234"/>
      <c r="AA2015" s="246"/>
      <c r="AB2015" s="234"/>
      <c r="AC2015" s="246"/>
      <c r="AD2015" s="234"/>
      <c r="AE2015" s="246"/>
      <c r="AF2015" s="234"/>
      <c r="AG2015" s="246"/>
      <c r="AH2015" s="234"/>
      <c r="AI2015" s="246"/>
      <c r="AJ2015" s="246"/>
      <c r="AK2015" s="246"/>
      <c r="AL2015" s="246"/>
      <c r="AM2015" s="246"/>
      <c r="AN2015" s="246"/>
      <c r="AO2015" s="246"/>
      <c r="AP2015" s="246"/>
      <c r="AQ2015" s="246"/>
      <c r="AR2015" s="246"/>
      <c r="AS2015" s="246"/>
      <c r="AT2015" s="247"/>
      <c r="AU2015" s="247"/>
      <c r="AV2015" s="247"/>
      <c r="AW2015" s="247"/>
      <c r="AX2015" s="247"/>
      <c r="AY2015" s="247"/>
      <c r="AZ2015" s="247"/>
      <c r="BA2015" s="247"/>
      <c r="BB2015" s="247"/>
    </row>
    <row r="2016" spans="3:54" s="238" customFormat="1">
      <c r="C2016" s="239"/>
      <c r="D2016" s="240"/>
      <c r="E2016" s="239"/>
      <c r="F2016" s="241"/>
      <c r="G2016" s="239"/>
      <c r="H2016" s="290"/>
      <c r="I2016" s="239"/>
      <c r="J2016" s="290"/>
      <c r="K2016" s="243"/>
      <c r="L2016" s="290"/>
      <c r="M2016" s="243"/>
      <c r="N2016" s="290"/>
      <c r="O2016" s="292"/>
      <c r="P2016" s="170"/>
      <c r="Q2016" s="292"/>
      <c r="S2016" s="246"/>
      <c r="T2016" s="246"/>
      <c r="U2016" s="246"/>
      <c r="V2016" s="234"/>
      <c r="W2016" s="246"/>
      <c r="X2016" s="234"/>
      <c r="Y2016" s="246"/>
      <c r="Z2016" s="234"/>
      <c r="AA2016" s="246"/>
      <c r="AB2016" s="234"/>
      <c r="AC2016" s="246"/>
      <c r="AD2016" s="234"/>
      <c r="AE2016" s="246"/>
      <c r="AF2016" s="234"/>
      <c r="AG2016" s="246"/>
      <c r="AH2016" s="234"/>
      <c r="AI2016" s="246"/>
      <c r="AJ2016" s="246"/>
      <c r="AK2016" s="246"/>
      <c r="AL2016" s="246"/>
      <c r="AM2016" s="246"/>
      <c r="AN2016" s="246"/>
      <c r="AO2016" s="246"/>
      <c r="AP2016" s="246"/>
      <c r="AQ2016" s="246"/>
      <c r="AR2016" s="246"/>
      <c r="AS2016" s="246"/>
      <c r="AT2016" s="247"/>
      <c r="AU2016" s="247"/>
      <c r="AV2016" s="247"/>
      <c r="AW2016" s="247"/>
      <c r="AX2016" s="247"/>
      <c r="AY2016" s="247"/>
      <c r="AZ2016" s="247"/>
      <c r="BA2016" s="247"/>
      <c r="BB2016" s="247"/>
    </row>
    <row r="2017" spans="3:54" s="238" customFormat="1">
      <c r="C2017" s="239"/>
      <c r="D2017" s="240"/>
      <c r="E2017" s="239"/>
      <c r="F2017" s="241"/>
      <c r="G2017" s="239"/>
      <c r="H2017" s="290"/>
      <c r="I2017" s="239"/>
      <c r="J2017" s="290"/>
      <c r="K2017" s="243"/>
      <c r="L2017" s="290"/>
      <c r="M2017" s="243"/>
      <c r="N2017" s="290"/>
      <c r="O2017" s="292"/>
      <c r="P2017" s="170"/>
      <c r="Q2017" s="292"/>
      <c r="S2017" s="246"/>
      <c r="T2017" s="246"/>
      <c r="U2017" s="246"/>
      <c r="V2017" s="234"/>
      <c r="W2017" s="246"/>
      <c r="X2017" s="234"/>
      <c r="Y2017" s="246"/>
      <c r="Z2017" s="234"/>
      <c r="AA2017" s="246"/>
      <c r="AB2017" s="234"/>
      <c r="AC2017" s="246"/>
      <c r="AD2017" s="234"/>
      <c r="AE2017" s="246"/>
      <c r="AF2017" s="234"/>
      <c r="AG2017" s="246"/>
      <c r="AH2017" s="234"/>
      <c r="AI2017" s="246"/>
      <c r="AJ2017" s="246"/>
      <c r="AK2017" s="246"/>
      <c r="AL2017" s="246"/>
      <c r="AM2017" s="246"/>
      <c r="AN2017" s="246"/>
      <c r="AO2017" s="246"/>
      <c r="AP2017" s="246"/>
      <c r="AQ2017" s="246"/>
      <c r="AR2017" s="246"/>
      <c r="AS2017" s="246"/>
      <c r="AT2017" s="247"/>
      <c r="AU2017" s="247"/>
      <c r="AV2017" s="247"/>
      <c r="AW2017" s="247"/>
      <c r="AX2017" s="247"/>
      <c r="AY2017" s="247"/>
      <c r="AZ2017" s="247"/>
      <c r="BA2017" s="247"/>
      <c r="BB2017" s="247"/>
    </row>
    <row r="2018" spans="3:54" s="238" customFormat="1">
      <c r="C2018" s="239"/>
      <c r="D2018" s="240"/>
      <c r="E2018" s="239"/>
      <c r="F2018" s="241"/>
      <c r="G2018" s="239"/>
      <c r="H2018" s="290"/>
      <c r="I2018" s="239"/>
      <c r="J2018" s="290"/>
      <c r="K2018" s="243"/>
      <c r="L2018" s="290"/>
      <c r="M2018" s="243"/>
      <c r="N2018" s="290"/>
      <c r="O2018" s="292"/>
      <c r="P2018" s="170"/>
      <c r="Q2018" s="292"/>
      <c r="S2018" s="246"/>
      <c r="T2018" s="246"/>
      <c r="U2018" s="246"/>
      <c r="V2018" s="234"/>
      <c r="W2018" s="246"/>
      <c r="X2018" s="234"/>
      <c r="Y2018" s="246"/>
      <c r="Z2018" s="234"/>
      <c r="AA2018" s="246"/>
      <c r="AB2018" s="234"/>
      <c r="AC2018" s="246"/>
      <c r="AD2018" s="234"/>
      <c r="AE2018" s="246"/>
      <c r="AF2018" s="234"/>
      <c r="AG2018" s="246"/>
      <c r="AH2018" s="234"/>
      <c r="AI2018" s="246"/>
      <c r="AJ2018" s="246"/>
      <c r="AK2018" s="246"/>
      <c r="AL2018" s="246"/>
      <c r="AM2018" s="246"/>
      <c r="AN2018" s="246"/>
      <c r="AO2018" s="246"/>
      <c r="AP2018" s="246"/>
      <c r="AQ2018" s="246"/>
      <c r="AR2018" s="246"/>
      <c r="AS2018" s="246"/>
      <c r="AT2018" s="247"/>
      <c r="AU2018" s="247"/>
      <c r="AV2018" s="247"/>
      <c r="AW2018" s="247"/>
      <c r="AX2018" s="247"/>
      <c r="AY2018" s="247"/>
      <c r="AZ2018" s="247"/>
      <c r="BA2018" s="247"/>
      <c r="BB2018" s="247"/>
    </row>
    <row r="2019" spans="3:54" s="238" customFormat="1">
      <c r="C2019" s="239"/>
      <c r="D2019" s="240"/>
      <c r="E2019" s="239"/>
      <c r="F2019" s="241"/>
      <c r="G2019" s="239"/>
      <c r="H2019" s="290"/>
      <c r="I2019" s="239"/>
      <c r="J2019" s="290"/>
      <c r="K2019" s="243"/>
      <c r="L2019" s="290"/>
      <c r="M2019" s="243"/>
      <c r="N2019" s="290"/>
      <c r="O2019" s="292"/>
      <c r="P2019" s="170"/>
      <c r="Q2019" s="292"/>
      <c r="S2019" s="246"/>
      <c r="T2019" s="246"/>
      <c r="U2019" s="246"/>
      <c r="V2019" s="234"/>
      <c r="W2019" s="246"/>
      <c r="X2019" s="234"/>
      <c r="Y2019" s="246"/>
      <c r="Z2019" s="234"/>
      <c r="AA2019" s="246"/>
      <c r="AB2019" s="234"/>
      <c r="AC2019" s="246"/>
      <c r="AD2019" s="234"/>
      <c r="AE2019" s="246"/>
      <c r="AF2019" s="234"/>
      <c r="AG2019" s="246"/>
      <c r="AH2019" s="234"/>
      <c r="AI2019" s="246"/>
      <c r="AJ2019" s="246"/>
      <c r="AK2019" s="246"/>
      <c r="AL2019" s="246"/>
      <c r="AM2019" s="246"/>
      <c r="AN2019" s="246"/>
      <c r="AO2019" s="246"/>
      <c r="AP2019" s="246"/>
      <c r="AQ2019" s="246"/>
      <c r="AR2019" s="246"/>
      <c r="AS2019" s="246"/>
      <c r="AT2019" s="247"/>
      <c r="AU2019" s="247"/>
      <c r="AV2019" s="247"/>
      <c r="AW2019" s="247"/>
      <c r="AX2019" s="247"/>
      <c r="AY2019" s="247"/>
      <c r="AZ2019" s="247"/>
      <c r="BA2019" s="247"/>
      <c r="BB2019" s="247"/>
    </row>
    <row r="2020" spans="3:54" s="238" customFormat="1">
      <c r="C2020" s="239"/>
      <c r="D2020" s="240"/>
      <c r="E2020" s="239"/>
      <c r="F2020" s="241"/>
      <c r="G2020" s="239"/>
      <c r="H2020" s="290"/>
      <c r="I2020" s="239"/>
      <c r="J2020" s="290"/>
      <c r="K2020" s="243"/>
      <c r="L2020" s="290"/>
      <c r="M2020" s="243"/>
      <c r="N2020" s="290"/>
      <c r="O2020" s="292"/>
      <c r="P2020" s="170"/>
      <c r="Q2020" s="292"/>
      <c r="S2020" s="246"/>
      <c r="T2020" s="246"/>
      <c r="U2020" s="246"/>
      <c r="V2020" s="234"/>
      <c r="W2020" s="246"/>
      <c r="X2020" s="234"/>
      <c r="Y2020" s="246"/>
      <c r="Z2020" s="234"/>
      <c r="AA2020" s="246"/>
      <c r="AB2020" s="234"/>
      <c r="AC2020" s="246"/>
      <c r="AD2020" s="234"/>
      <c r="AE2020" s="246"/>
      <c r="AF2020" s="234"/>
      <c r="AG2020" s="246"/>
      <c r="AH2020" s="234"/>
      <c r="AI2020" s="246"/>
      <c r="AJ2020" s="246"/>
      <c r="AK2020" s="246"/>
      <c r="AL2020" s="246"/>
      <c r="AM2020" s="246"/>
      <c r="AN2020" s="246"/>
      <c r="AO2020" s="246"/>
      <c r="AP2020" s="246"/>
      <c r="AQ2020" s="246"/>
      <c r="AR2020" s="246"/>
      <c r="AS2020" s="246"/>
      <c r="AT2020" s="247"/>
      <c r="AU2020" s="247"/>
      <c r="AV2020" s="247"/>
      <c r="AW2020" s="247"/>
      <c r="AX2020" s="247"/>
      <c r="AY2020" s="247"/>
      <c r="AZ2020" s="247"/>
      <c r="BA2020" s="247"/>
      <c r="BB2020" s="247"/>
    </row>
    <row r="2021" spans="3:54" s="238" customFormat="1">
      <c r="C2021" s="239"/>
      <c r="D2021" s="240"/>
      <c r="E2021" s="239"/>
      <c r="F2021" s="241"/>
      <c r="G2021" s="239"/>
      <c r="H2021" s="290"/>
      <c r="I2021" s="239"/>
      <c r="J2021" s="290"/>
      <c r="K2021" s="243"/>
      <c r="L2021" s="290"/>
      <c r="M2021" s="243"/>
      <c r="N2021" s="290"/>
      <c r="O2021" s="292"/>
      <c r="P2021" s="170"/>
      <c r="Q2021" s="292"/>
      <c r="S2021" s="246"/>
      <c r="T2021" s="246"/>
      <c r="U2021" s="246"/>
      <c r="V2021" s="234"/>
      <c r="W2021" s="246"/>
      <c r="X2021" s="234"/>
      <c r="Y2021" s="246"/>
      <c r="Z2021" s="234"/>
      <c r="AA2021" s="246"/>
      <c r="AB2021" s="234"/>
      <c r="AC2021" s="246"/>
      <c r="AD2021" s="234"/>
      <c r="AE2021" s="246"/>
      <c r="AF2021" s="234"/>
      <c r="AG2021" s="246"/>
      <c r="AH2021" s="234"/>
      <c r="AI2021" s="246"/>
      <c r="AJ2021" s="246"/>
      <c r="AK2021" s="246"/>
      <c r="AL2021" s="246"/>
      <c r="AM2021" s="246"/>
      <c r="AN2021" s="246"/>
      <c r="AO2021" s="246"/>
      <c r="AP2021" s="246"/>
      <c r="AQ2021" s="246"/>
      <c r="AR2021" s="246"/>
      <c r="AS2021" s="246"/>
      <c r="AT2021" s="247"/>
      <c r="AU2021" s="247"/>
      <c r="AV2021" s="247"/>
      <c r="AW2021" s="247"/>
      <c r="AX2021" s="247"/>
      <c r="AY2021" s="247"/>
      <c r="AZ2021" s="247"/>
      <c r="BA2021" s="247"/>
      <c r="BB2021" s="247"/>
    </row>
    <row r="2022" spans="3:54" s="238" customFormat="1">
      <c r="C2022" s="239"/>
      <c r="D2022" s="240"/>
      <c r="E2022" s="239"/>
      <c r="F2022" s="241"/>
      <c r="G2022" s="239"/>
      <c r="H2022" s="290"/>
      <c r="I2022" s="239"/>
      <c r="J2022" s="290"/>
      <c r="K2022" s="243"/>
      <c r="L2022" s="290"/>
      <c r="M2022" s="243"/>
      <c r="N2022" s="290"/>
      <c r="O2022" s="292"/>
      <c r="P2022" s="170"/>
      <c r="Q2022" s="292"/>
      <c r="S2022" s="246"/>
      <c r="T2022" s="246"/>
      <c r="U2022" s="246"/>
      <c r="V2022" s="234"/>
      <c r="W2022" s="246"/>
      <c r="X2022" s="234"/>
      <c r="Y2022" s="246"/>
      <c r="Z2022" s="234"/>
      <c r="AA2022" s="246"/>
      <c r="AB2022" s="234"/>
      <c r="AC2022" s="246"/>
      <c r="AD2022" s="234"/>
      <c r="AE2022" s="246"/>
      <c r="AF2022" s="234"/>
      <c r="AG2022" s="246"/>
      <c r="AH2022" s="234"/>
      <c r="AI2022" s="246"/>
      <c r="AJ2022" s="246"/>
      <c r="AK2022" s="246"/>
      <c r="AL2022" s="246"/>
      <c r="AM2022" s="246"/>
      <c r="AN2022" s="246"/>
      <c r="AO2022" s="246"/>
      <c r="AP2022" s="246"/>
      <c r="AQ2022" s="246"/>
      <c r="AR2022" s="246"/>
      <c r="AS2022" s="246"/>
      <c r="AT2022" s="247"/>
      <c r="AU2022" s="247"/>
      <c r="AV2022" s="247"/>
      <c r="AW2022" s="247"/>
      <c r="AX2022" s="247"/>
      <c r="AY2022" s="247"/>
      <c r="AZ2022" s="247"/>
      <c r="BA2022" s="247"/>
      <c r="BB2022" s="247"/>
    </row>
    <row r="2023" spans="3:54" s="238" customFormat="1">
      <c r="C2023" s="239"/>
      <c r="D2023" s="240"/>
      <c r="E2023" s="239"/>
      <c r="F2023" s="241"/>
      <c r="G2023" s="239"/>
      <c r="H2023" s="290"/>
      <c r="I2023" s="239"/>
      <c r="J2023" s="290"/>
      <c r="K2023" s="243"/>
      <c r="L2023" s="290"/>
      <c r="M2023" s="243"/>
      <c r="N2023" s="290"/>
      <c r="O2023" s="292"/>
      <c r="P2023" s="170"/>
      <c r="Q2023" s="292"/>
      <c r="S2023" s="246"/>
      <c r="T2023" s="246"/>
      <c r="U2023" s="246"/>
      <c r="V2023" s="234"/>
      <c r="W2023" s="246"/>
      <c r="X2023" s="234"/>
      <c r="Y2023" s="246"/>
      <c r="Z2023" s="234"/>
      <c r="AA2023" s="246"/>
      <c r="AB2023" s="234"/>
      <c r="AC2023" s="246"/>
      <c r="AD2023" s="234"/>
      <c r="AE2023" s="246"/>
      <c r="AF2023" s="234"/>
      <c r="AG2023" s="246"/>
      <c r="AH2023" s="234"/>
      <c r="AI2023" s="246"/>
      <c r="AJ2023" s="246"/>
      <c r="AK2023" s="246"/>
      <c r="AL2023" s="246"/>
      <c r="AM2023" s="246"/>
      <c r="AN2023" s="246"/>
      <c r="AO2023" s="246"/>
      <c r="AP2023" s="246"/>
      <c r="AQ2023" s="246"/>
      <c r="AR2023" s="246"/>
      <c r="AS2023" s="246"/>
      <c r="AT2023" s="247"/>
      <c r="AU2023" s="247"/>
      <c r="AV2023" s="247"/>
      <c r="AW2023" s="247"/>
      <c r="AX2023" s="247"/>
      <c r="AY2023" s="247"/>
      <c r="AZ2023" s="247"/>
      <c r="BA2023" s="247"/>
      <c r="BB2023" s="247"/>
    </row>
    <row r="2024" spans="3:54" s="238" customFormat="1">
      <c r="C2024" s="239"/>
      <c r="D2024" s="240"/>
      <c r="E2024" s="239"/>
      <c r="F2024" s="241"/>
      <c r="G2024" s="239"/>
      <c r="H2024" s="290"/>
      <c r="I2024" s="239"/>
      <c r="J2024" s="290"/>
      <c r="K2024" s="243"/>
      <c r="L2024" s="290"/>
      <c r="M2024" s="243"/>
      <c r="N2024" s="290"/>
      <c r="O2024" s="292"/>
      <c r="P2024" s="170"/>
      <c r="Q2024" s="292"/>
      <c r="S2024" s="246"/>
      <c r="T2024" s="246"/>
      <c r="U2024" s="246"/>
      <c r="V2024" s="234"/>
      <c r="W2024" s="246"/>
      <c r="X2024" s="234"/>
      <c r="Y2024" s="246"/>
      <c r="Z2024" s="234"/>
      <c r="AA2024" s="246"/>
      <c r="AB2024" s="234"/>
      <c r="AC2024" s="246"/>
      <c r="AD2024" s="234"/>
      <c r="AE2024" s="246"/>
      <c r="AF2024" s="234"/>
      <c r="AG2024" s="246"/>
      <c r="AH2024" s="234"/>
      <c r="AI2024" s="246"/>
      <c r="AJ2024" s="246"/>
      <c r="AK2024" s="246"/>
      <c r="AL2024" s="246"/>
      <c r="AM2024" s="246"/>
      <c r="AN2024" s="246"/>
      <c r="AO2024" s="246"/>
      <c r="AP2024" s="246"/>
      <c r="AQ2024" s="246"/>
      <c r="AR2024" s="246"/>
      <c r="AS2024" s="246"/>
      <c r="AT2024" s="247"/>
      <c r="AU2024" s="247"/>
      <c r="AV2024" s="247"/>
      <c r="AW2024" s="247"/>
      <c r="AX2024" s="247"/>
      <c r="AY2024" s="247"/>
      <c r="AZ2024" s="247"/>
      <c r="BA2024" s="247"/>
      <c r="BB2024" s="247"/>
    </row>
    <row r="2025" spans="3:54" s="238" customFormat="1">
      <c r="C2025" s="239"/>
      <c r="D2025" s="240"/>
      <c r="E2025" s="239"/>
      <c r="F2025" s="241"/>
      <c r="G2025" s="239"/>
      <c r="H2025" s="290"/>
      <c r="I2025" s="239"/>
      <c r="J2025" s="290"/>
      <c r="K2025" s="243"/>
      <c r="L2025" s="290"/>
      <c r="M2025" s="243"/>
      <c r="N2025" s="290"/>
      <c r="O2025" s="292"/>
      <c r="P2025" s="170"/>
      <c r="Q2025" s="292"/>
      <c r="S2025" s="246"/>
      <c r="T2025" s="246"/>
      <c r="U2025" s="246"/>
      <c r="V2025" s="234"/>
      <c r="W2025" s="246"/>
      <c r="X2025" s="234"/>
      <c r="Y2025" s="246"/>
      <c r="Z2025" s="234"/>
      <c r="AA2025" s="246"/>
      <c r="AB2025" s="234"/>
      <c r="AC2025" s="246"/>
      <c r="AD2025" s="234"/>
      <c r="AE2025" s="246"/>
      <c r="AF2025" s="234"/>
      <c r="AG2025" s="246"/>
      <c r="AH2025" s="234"/>
      <c r="AI2025" s="246"/>
      <c r="AJ2025" s="246"/>
      <c r="AK2025" s="246"/>
      <c r="AL2025" s="246"/>
      <c r="AM2025" s="246"/>
      <c r="AN2025" s="246"/>
      <c r="AO2025" s="246"/>
      <c r="AP2025" s="246"/>
      <c r="AQ2025" s="246"/>
      <c r="AR2025" s="246"/>
      <c r="AS2025" s="246"/>
      <c r="AT2025" s="247"/>
      <c r="AU2025" s="247"/>
      <c r="AV2025" s="247"/>
      <c r="AW2025" s="247"/>
      <c r="AX2025" s="247"/>
      <c r="AY2025" s="247"/>
      <c r="AZ2025" s="247"/>
      <c r="BA2025" s="247"/>
      <c r="BB2025" s="247"/>
    </row>
    <row r="2026" spans="3:54" s="238" customFormat="1">
      <c r="C2026" s="239"/>
      <c r="D2026" s="240"/>
      <c r="E2026" s="239"/>
      <c r="F2026" s="241"/>
      <c r="G2026" s="239"/>
      <c r="H2026" s="290"/>
      <c r="I2026" s="239"/>
      <c r="J2026" s="290"/>
      <c r="K2026" s="243"/>
      <c r="L2026" s="290"/>
      <c r="M2026" s="243"/>
      <c r="N2026" s="290"/>
      <c r="O2026" s="292"/>
      <c r="P2026" s="170"/>
      <c r="Q2026" s="292"/>
      <c r="S2026" s="246"/>
      <c r="T2026" s="246"/>
      <c r="U2026" s="246"/>
      <c r="V2026" s="234"/>
      <c r="W2026" s="246"/>
      <c r="X2026" s="234"/>
      <c r="Y2026" s="246"/>
      <c r="Z2026" s="234"/>
      <c r="AA2026" s="246"/>
      <c r="AB2026" s="234"/>
      <c r="AC2026" s="246"/>
      <c r="AD2026" s="234"/>
      <c r="AE2026" s="246"/>
      <c r="AF2026" s="234"/>
      <c r="AG2026" s="246"/>
      <c r="AH2026" s="234"/>
      <c r="AI2026" s="246"/>
      <c r="AJ2026" s="246"/>
      <c r="AK2026" s="246"/>
      <c r="AL2026" s="246"/>
      <c r="AM2026" s="246"/>
      <c r="AN2026" s="246"/>
      <c r="AO2026" s="246"/>
      <c r="AP2026" s="246"/>
      <c r="AQ2026" s="246"/>
      <c r="AR2026" s="246"/>
      <c r="AS2026" s="246"/>
      <c r="AT2026" s="247"/>
      <c r="AU2026" s="247"/>
      <c r="AV2026" s="247"/>
      <c r="AW2026" s="247"/>
      <c r="AX2026" s="247"/>
      <c r="AY2026" s="247"/>
      <c r="AZ2026" s="247"/>
      <c r="BA2026" s="247"/>
      <c r="BB2026" s="247"/>
    </row>
    <row r="2027" spans="3:54" s="238" customFormat="1">
      <c r="C2027" s="239"/>
      <c r="D2027" s="240"/>
      <c r="E2027" s="239"/>
      <c r="F2027" s="241"/>
      <c r="G2027" s="239"/>
      <c r="H2027" s="290"/>
      <c r="I2027" s="239"/>
      <c r="J2027" s="290"/>
      <c r="K2027" s="243"/>
      <c r="L2027" s="290"/>
      <c r="M2027" s="243"/>
      <c r="N2027" s="290"/>
      <c r="O2027" s="292"/>
      <c r="P2027" s="170"/>
      <c r="Q2027" s="292"/>
      <c r="S2027" s="246"/>
      <c r="T2027" s="246"/>
      <c r="U2027" s="246"/>
      <c r="V2027" s="234"/>
      <c r="W2027" s="246"/>
      <c r="X2027" s="234"/>
      <c r="Y2027" s="246"/>
      <c r="Z2027" s="234"/>
      <c r="AA2027" s="246"/>
      <c r="AB2027" s="234"/>
      <c r="AC2027" s="246"/>
      <c r="AD2027" s="234"/>
      <c r="AE2027" s="246"/>
      <c r="AF2027" s="234"/>
      <c r="AG2027" s="246"/>
      <c r="AH2027" s="234"/>
      <c r="AI2027" s="246"/>
      <c r="AJ2027" s="246"/>
      <c r="AK2027" s="246"/>
      <c r="AL2027" s="246"/>
      <c r="AM2027" s="246"/>
      <c r="AN2027" s="246"/>
      <c r="AO2027" s="246"/>
      <c r="AP2027" s="246"/>
      <c r="AQ2027" s="246"/>
      <c r="AR2027" s="246"/>
      <c r="AS2027" s="246"/>
      <c r="AT2027" s="247"/>
      <c r="AU2027" s="247"/>
      <c r="AV2027" s="247"/>
      <c r="AW2027" s="247"/>
      <c r="AX2027" s="247"/>
      <c r="AY2027" s="247"/>
      <c r="AZ2027" s="247"/>
      <c r="BA2027" s="247"/>
      <c r="BB2027" s="247"/>
    </row>
    <row r="2028" spans="3:54" s="238" customFormat="1">
      <c r="C2028" s="239"/>
      <c r="D2028" s="240"/>
      <c r="E2028" s="239"/>
      <c r="F2028" s="241"/>
      <c r="G2028" s="239"/>
      <c r="H2028" s="290"/>
      <c r="I2028" s="239"/>
      <c r="J2028" s="290"/>
      <c r="K2028" s="243"/>
      <c r="L2028" s="290"/>
      <c r="M2028" s="243"/>
      <c r="N2028" s="290"/>
      <c r="O2028" s="292"/>
      <c r="P2028" s="170"/>
      <c r="Q2028" s="292"/>
      <c r="S2028" s="246"/>
      <c r="T2028" s="246"/>
      <c r="U2028" s="246"/>
      <c r="V2028" s="234"/>
      <c r="W2028" s="246"/>
      <c r="X2028" s="234"/>
      <c r="Y2028" s="246"/>
      <c r="Z2028" s="234"/>
      <c r="AA2028" s="246"/>
      <c r="AB2028" s="234"/>
      <c r="AC2028" s="246"/>
      <c r="AD2028" s="234"/>
      <c r="AE2028" s="246"/>
      <c r="AF2028" s="234"/>
      <c r="AG2028" s="246"/>
      <c r="AH2028" s="234"/>
      <c r="AI2028" s="246"/>
      <c r="AJ2028" s="246"/>
      <c r="AK2028" s="246"/>
      <c r="AL2028" s="246"/>
      <c r="AM2028" s="246"/>
      <c r="AN2028" s="246"/>
      <c r="AO2028" s="246"/>
      <c r="AP2028" s="246"/>
      <c r="AQ2028" s="246"/>
      <c r="AR2028" s="246"/>
      <c r="AS2028" s="246"/>
      <c r="AT2028" s="247"/>
      <c r="AU2028" s="247"/>
      <c r="AV2028" s="247"/>
      <c r="AW2028" s="247"/>
      <c r="AX2028" s="247"/>
      <c r="AY2028" s="247"/>
      <c r="AZ2028" s="247"/>
      <c r="BA2028" s="247"/>
      <c r="BB2028" s="247"/>
    </row>
    <row r="2029" spans="3:54" s="238" customFormat="1">
      <c r="C2029" s="239"/>
      <c r="D2029" s="240"/>
      <c r="E2029" s="239"/>
      <c r="F2029" s="241"/>
      <c r="G2029" s="239"/>
      <c r="H2029" s="290"/>
      <c r="I2029" s="239"/>
      <c r="J2029" s="290"/>
      <c r="K2029" s="243"/>
      <c r="L2029" s="290"/>
      <c r="M2029" s="243"/>
      <c r="N2029" s="290"/>
      <c r="O2029" s="292"/>
      <c r="P2029" s="170"/>
      <c r="Q2029" s="292"/>
      <c r="S2029" s="246"/>
      <c r="T2029" s="246"/>
      <c r="U2029" s="246"/>
      <c r="V2029" s="234"/>
      <c r="W2029" s="246"/>
      <c r="X2029" s="234"/>
      <c r="Y2029" s="246"/>
      <c r="Z2029" s="234"/>
      <c r="AA2029" s="246"/>
      <c r="AB2029" s="234"/>
      <c r="AC2029" s="246"/>
      <c r="AD2029" s="234"/>
      <c r="AE2029" s="246"/>
      <c r="AF2029" s="234"/>
      <c r="AG2029" s="246"/>
      <c r="AH2029" s="234"/>
      <c r="AI2029" s="246"/>
      <c r="AJ2029" s="246"/>
      <c r="AK2029" s="246"/>
      <c r="AL2029" s="246"/>
      <c r="AM2029" s="246"/>
      <c r="AN2029" s="246"/>
      <c r="AO2029" s="246"/>
      <c r="AP2029" s="246"/>
      <c r="AQ2029" s="246"/>
      <c r="AR2029" s="246"/>
      <c r="AS2029" s="246"/>
      <c r="AT2029" s="247"/>
      <c r="AU2029" s="247"/>
      <c r="AV2029" s="247"/>
      <c r="AW2029" s="247"/>
      <c r="AX2029" s="247"/>
      <c r="AY2029" s="247"/>
      <c r="AZ2029" s="247"/>
      <c r="BA2029" s="247"/>
      <c r="BB2029" s="247"/>
    </row>
    <row r="2030" spans="3:54" s="238" customFormat="1">
      <c r="C2030" s="239"/>
      <c r="D2030" s="240"/>
      <c r="E2030" s="239"/>
      <c r="F2030" s="241"/>
      <c r="G2030" s="239"/>
      <c r="H2030" s="290"/>
      <c r="I2030" s="239"/>
      <c r="J2030" s="290"/>
      <c r="K2030" s="243"/>
      <c r="L2030" s="290"/>
      <c r="M2030" s="243"/>
      <c r="N2030" s="290"/>
      <c r="O2030" s="292"/>
      <c r="P2030" s="170"/>
      <c r="Q2030" s="292"/>
      <c r="S2030" s="246"/>
      <c r="T2030" s="246"/>
      <c r="U2030" s="246"/>
      <c r="V2030" s="234"/>
      <c r="W2030" s="246"/>
      <c r="X2030" s="234"/>
      <c r="Y2030" s="246"/>
      <c r="Z2030" s="234"/>
      <c r="AA2030" s="246"/>
      <c r="AB2030" s="234"/>
      <c r="AC2030" s="246"/>
      <c r="AD2030" s="234"/>
      <c r="AE2030" s="246"/>
      <c r="AF2030" s="234"/>
      <c r="AG2030" s="246"/>
      <c r="AH2030" s="234"/>
      <c r="AI2030" s="246"/>
      <c r="AJ2030" s="246"/>
      <c r="AK2030" s="246"/>
      <c r="AL2030" s="246"/>
      <c r="AM2030" s="246"/>
      <c r="AN2030" s="246"/>
      <c r="AO2030" s="246"/>
      <c r="AP2030" s="246"/>
      <c r="AQ2030" s="246"/>
      <c r="AR2030" s="246"/>
      <c r="AS2030" s="246"/>
      <c r="AT2030" s="247"/>
      <c r="AU2030" s="247"/>
      <c r="AV2030" s="247"/>
      <c r="AW2030" s="247"/>
      <c r="AX2030" s="247"/>
      <c r="AY2030" s="247"/>
      <c r="AZ2030" s="247"/>
      <c r="BA2030" s="247"/>
      <c r="BB2030" s="247"/>
    </row>
    <row r="2031" spans="3:54" s="238" customFormat="1">
      <c r="C2031" s="239"/>
      <c r="D2031" s="240"/>
      <c r="E2031" s="239"/>
      <c r="F2031" s="241"/>
      <c r="G2031" s="239"/>
      <c r="H2031" s="290"/>
      <c r="I2031" s="239"/>
      <c r="J2031" s="290"/>
      <c r="K2031" s="243"/>
      <c r="L2031" s="290"/>
      <c r="M2031" s="243"/>
      <c r="N2031" s="290"/>
      <c r="O2031" s="292"/>
      <c r="P2031" s="170"/>
      <c r="Q2031" s="292"/>
      <c r="S2031" s="246"/>
      <c r="T2031" s="246"/>
      <c r="U2031" s="246"/>
      <c r="V2031" s="234"/>
      <c r="W2031" s="246"/>
      <c r="X2031" s="234"/>
      <c r="Y2031" s="246"/>
      <c r="Z2031" s="234"/>
      <c r="AA2031" s="246"/>
      <c r="AB2031" s="234"/>
      <c r="AC2031" s="246"/>
      <c r="AD2031" s="234"/>
      <c r="AE2031" s="246"/>
      <c r="AF2031" s="234"/>
      <c r="AG2031" s="246"/>
      <c r="AH2031" s="234"/>
      <c r="AI2031" s="246"/>
      <c r="AJ2031" s="246"/>
      <c r="AK2031" s="246"/>
      <c r="AL2031" s="246"/>
      <c r="AM2031" s="246"/>
      <c r="AN2031" s="246"/>
      <c r="AO2031" s="246"/>
      <c r="AP2031" s="246"/>
      <c r="AQ2031" s="246"/>
      <c r="AR2031" s="246"/>
      <c r="AS2031" s="246"/>
      <c r="AT2031" s="247"/>
      <c r="AU2031" s="247"/>
      <c r="AV2031" s="247"/>
      <c r="AW2031" s="247"/>
      <c r="AX2031" s="247"/>
      <c r="AY2031" s="247"/>
      <c r="AZ2031" s="247"/>
      <c r="BA2031" s="247"/>
      <c r="BB2031" s="247"/>
    </row>
    <row r="2032" spans="3:54" s="238" customFormat="1">
      <c r="C2032" s="239"/>
      <c r="D2032" s="240"/>
      <c r="E2032" s="239"/>
      <c r="F2032" s="241"/>
      <c r="G2032" s="239"/>
      <c r="H2032" s="290"/>
      <c r="I2032" s="239"/>
      <c r="J2032" s="290"/>
      <c r="K2032" s="243"/>
      <c r="L2032" s="290"/>
      <c r="M2032" s="243"/>
      <c r="N2032" s="290"/>
      <c r="O2032" s="292"/>
      <c r="P2032" s="170"/>
      <c r="Q2032" s="292"/>
      <c r="S2032" s="246"/>
      <c r="T2032" s="246"/>
      <c r="U2032" s="246"/>
      <c r="V2032" s="234"/>
      <c r="W2032" s="246"/>
      <c r="X2032" s="234"/>
      <c r="Y2032" s="246"/>
      <c r="Z2032" s="234"/>
      <c r="AA2032" s="246"/>
      <c r="AB2032" s="234"/>
      <c r="AC2032" s="246"/>
      <c r="AD2032" s="234"/>
      <c r="AE2032" s="246"/>
      <c r="AF2032" s="234"/>
      <c r="AG2032" s="246"/>
      <c r="AH2032" s="234"/>
      <c r="AI2032" s="246"/>
      <c r="AJ2032" s="246"/>
      <c r="AK2032" s="246"/>
      <c r="AL2032" s="246"/>
      <c r="AM2032" s="246"/>
      <c r="AN2032" s="246"/>
      <c r="AO2032" s="246"/>
      <c r="AP2032" s="246"/>
      <c r="AQ2032" s="246"/>
      <c r="AR2032" s="246"/>
      <c r="AS2032" s="246"/>
      <c r="AT2032" s="247"/>
      <c r="AU2032" s="247"/>
      <c r="AV2032" s="247"/>
      <c r="AW2032" s="247"/>
      <c r="AX2032" s="247"/>
      <c r="AY2032" s="247"/>
      <c r="AZ2032" s="247"/>
      <c r="BA2032" s="247"/>
      <c r="BB2032" s="247"/>
    </row>
    <row r="2033" spans="3:54" s="238" customFormat="1">
      <c r="C2033" s="239"/>
      <c r="D2033" s="240"/>
      <c r="E2033" s="239"/>
      <c r="F2033" s="241"/>
      <c r="G2033" s="239"/>
      <c r="H2033" s="290"/>
      <c r="I2033" s="239"/>
      <c r="J2033" s="290"/>
      <c r="K2033" s="243"/>
      <c r="L2033" s="290"/>
      <c r="M2033" s="243"/>
      <c r="N2033" s="290"/>
      <c r="O2033" s="292"/>
      <c r="P2033" s="170"/>
      <c r="Q2033" s="292"/>
      <c r="S2033" s="246"/>
      <c r="T2033" s="246"/>
      <c r="U2033" s="246"/>
      <c r="V2033" s="234"/>
      <c r="W2033" s="246"/>
      <c r="X2033" s="234"/>
      <c r="Y2033" s="246"/>
      <c r="Z2033" s="234"/>
      <c r="AA2033" s="246"/>
      <c r="AB2033" s="234"/>
      <c r="AC2033" s="246"/>
      <c r="AD2033" s="234"/>
      <c r="AE2033" s="246"/>
      <c r="AF2033" s="234"/>
      <c r="AG2033" s="246"/>
      <c r="AH2033" s="234"/>
      <c r="AI2033" s="246"/>
      <c r="AJ2033" s="246"/>
      <c r="AK2033" s="246"/>
      <c r="AL2033" s="246"/>
      <c r="AM2033" s="246"/>
      <c r="AN2033" s="246"/>
      <c r="AO2033" s="246"/>
      <c r="AP2033" s="246"/>
      <c r="AQ2033" s="246"/>
      <c r="AR2033" s="246"/>
      <c r="AS2033" s="246"/>
      <c r="AT2033" s="247"/>
      <c r="AU2033" s="247"/>
      <c r="AV2033" s="247"/>
      <c r="AW2033" s="247"/>
      <c r="AX2033" s="247"/>
      <c r="AY2033" s="247"/>
      <c r="AZ2033" s="247"/>
      <c r="BA2033" s="247"/>
      <c r="BB2033" s="247"/>
    </row>
    <row r="2034" spans="3:54" s="238" customFormat="1">
      <c r="C2034" s="239"/>
      <c r="D2034" s="240"/>
      <c r="E2034" s="239"/>
      <c r="F2034" s="241"/>
      <c r="G2034" s="239"/>
      <c r="H2034" s="290"/>
      <c r="I2034" s="239"/>
      <c r="J2034" s="290"/>
      <c r="K2034" s="243"/>
      <c r="L2034" s="290"/>
      <c r="M2034" s="243"/>
      <c r="N2034" s="290"/>
      <c r="O2034" s="292"/>
      <c r="P2034" s="170"/>
      <c r="Q2034" s="292"/>
      <c r="S2034" s="246"/>
      <c r="T2034" s="246"/>
      <c r="U2034" s="246"/>
      <c r="V2034" s="234"/>
      <c r="W2034" s="246"/>
      <c r="X2034" s="234"/>
      <c r="Y2034" s="246"/>
      <c r="Z2034" s="234"/>
      <c r="AA2034" s="246"/>
      <c r="AB2034" s="234"/>
      <c r="AC2034" s="246"/>
      <c r="AD2034" s="234"/>
      <c r="AE2034" s="246"/>
      <c r="AF2034" s="234"/>
      <c r="AG2034" s="246"/>
      <c r="AH2034" s="234"/>
      <c r="AI2034" s="246"/>
      <c r="AJ2034" s="246"/>
      <c r="AK2034" s="246"/>
      <c r="AL2034" s="246"/>
      <c r="AM2034" s="246"/>
      <c r="AN2034" s="246"/>
      <c r="AO2034" s="246"/>
      <c r="AP2034" s="246"/>
      <c r="AQ2034" s="246"/>
      <c r="AR2034" s="246"/>
      <c r="AS2034" s="246"/>
      <c r="AT2034" s="247"/>
      <c r="AU2034" s="247"/>
      <c r="AV2034" s="247"/>
      <c r="AW2034" s="247"/>
      <c r="AX2034" s="247"/>
      <c r="AY2034" s="247"/>
      <c r="AZ2034" s="247"/>
      <c r="BA2034" s="247"/>
      <c r="BB2034" s="247"/>
    </row>
    <row r="2035" spans="3:54" s="238" customFormat="1">
      <c r="C2035" s="239"/>
      <c r="D2035" s="240"/>
      <c r="E2035" s="239"/>
      <c r="F2035" s="241"/>
      <c r="G2035" s="239"/>
      <c r="H2035" s="290"/>
      <c r="I2035" s="239"/>
      <c r="J2035" s="290"/>
      <c r="K2035" s="243"/>
      <c r="L2035" s="290"/>
      <c r="M2035" s="243"/>
      <c r="N2035" s="290"/>
      <c r="O2035" s="292"/>
      <c r="P2035" s="170"/>
      <c r="Q2035" s="292"/>
      <c r="S2035" s="246"/>
      <c r="T2035" s="246"/>
      <c r="U2035" s="246"/>
      <c r="V2035" s="234"/>
      <c r="W2035" s="246"/>
      <c r="X2035" s="234"/>
      <c r="Y2035" s="246"/>
      <c r="Z2035" s="234"/>
      <c r="AA2035" s="246"/>
      <c r="AB2035" s="234"/>
      <c r="AC2035" s="246"/>
      <c r="AD2035" s="234"/>
      <c r="AE2035" s="246"/>
      <c r="AF2035" s="234"/>
      <c r="AG2035" s="246"/>
      <c r="AH2035" s="234"/>
      <c r="AI2035" s="246"/>
      <c r="AJ2035" s="246"/>
      <c r="AK2035" s="246"/>
      <c r="AL2035" s="246"/>
      <c r="AM2035" s="246"/>
      <c r="AN2035" s="246"/>
      <c r="AO2035" s="246"/>
      <c r="AP2035" s="246"/>
      <c r="AQ2035" s="246"/>
      <c r="AR2035" s="246"/>
      <c r="AS2035" s="246"/>
      <c r="AT2035" s="247"/>
      <c r="AU2035" s="247"/>
      <c r="AV2035" s="247"/>
      <c r="AW2035" s="247"/>
      <c r="AX2035" s="247"/>
      <c r="AY2035" s="247"/>
      <c r="AZ2035" s="247"/>
      <c r="BA2035" s="247"/>
      <c r="BB2035" s="247"/>
    </row>
    <row r="2036" spans="3:54" s="238" customFormat="1">
      <c r="C2036" s="239"/>
      <c r="D2036" s="240"/>
      <c r="E2036" s="239"/>
      <c r="F2036" s="241"/>
      <c r="G2036" s="239"/>
      <c r="H2036" s="290"/>
      <c r="I2036" s="239"/>
      <c r="J2036" s="290"/>
      <c r="K2036" s="243"/>
      <c r="L2036" s="290"/>
      <c r="M2036" s="243"/>
      <c r="N2036" s="290"/>
      <c r="O2036" s="292"/>
      <c r="P2036" s="170"/>
      <c r="Q2036" s="292"/>
      <c r="S2036" s="246"/>
      <c r="T2036" s="246"/>
      <c r="U2036" s="246"/>
      <c r="V2036" s="234"/>
      <c r="W2036" s="246"/>
      <c r="X2036" s="234"/>
      <c r="Y2036" s="246"/>
      <c r="Z2036" s="234"/>
      <c r="AA2036" s="246"/>
      <c r="AB2036" s="234"/>
      <c r="AC2036" s="246"/>
      <c r="AD2036" s="234"/>
      <c r="AE2036" s="246"/>
      <c r="AF2036" s="234"/>
      <c r="AG2036" s="246"/>
      <c r="AH2036" s="234"/>
      <c r="AI2036" s="246"/>
      <c r="AJ2036" s="246"/>
      <c r="AK2036" s="246"/>
      <c r="AL2036" s="246"/>
      <c r="AM2036" s="246"/>
      <c r="AN2036" s="246"/>
      <c r="AO2036" s="246"/>
      <c r="AP2036" s="246"/>
      <c r="AQ2036" s="246"/>
      <c r="AR2036" s="246"/>
      <c r="AS2036" s="246"/>
      <c r="AT2036" s="247"/>
      <c r="AU2036" s="247"/>
      <c r="AV2036" s="247"/>
      <c r="AW2036" s="247"/>
      <c r="AX2036" s="247"/>
      <c r="AY2036" s="247"/>
      <c r="AZ2036" s="247"/>
      <c r="BA2036" s="247"/>
      <c r="BB2036" s="247"/>
    </row>
    <row r="2037" spans="3:54" s="238" customFormat="1">
      <c r="C2037" s="239"/>
      <c r="D2037" s="240"/>
      <c r="E2037" s="239"/>
      <c r="F2037" s="241"/>
      <c r="G2037" s="239"/>
      <c r="H2037" s="290"/>
      <c r="I2037" s="239"/>
      <c r="J2037" s="290"/>
      <c r="K2037" s="243"/>
      <c r="L2037" s="290"/>
      <c r="M2037" s="243"/>
      <c r="N2037" s="290"/>
      <c r="O2037" s="292"/>
      <c r="P2037" s="170"/>
      <c r="Q2037" s="292"/>
      <c r="S2037" s="246"/>
      <c r="T2037" s="246"/>
      <c r="U2037" s="246"/>
      <c r="V2037" s="234"/>
      <c r="W2037" s="246"/>
      <c r="X2037" s="234"/>
      <c r="Y2037" s="246"/>
      <c r="Z2037" s="234"/>
      <c r="AA2037" s="246"/>
      <c r="AB2037" s="234"/>
      <c r="AC2037" s="246"/>
      <c r="AD2037" s="234"/>
      <c r="AE2037" s="246"/>
      <c r="AF2037" s="234"/>
      <c r="AG2037" s="246"/>
      <c r="AH2037" s="234"/>
      <c r="AI2037" s="246"/>
      <c r="AJ2037" s="246"/>
      <c r="AK2037" s="246"/>
      <c r="AL2037" s="246"/>
      <c r="AM2037" s="246"/>
      <c r="AN2037" s="246"/>
      <c r="AO2037" s="246"/>
      <c r="AP2037" s="246"/>
      <c r="AQ2037" s="246"/>
      <c r="AR2037" s="246"/>
      <c r="AS2037" s="246"/>
      <c r="AT2037" s="247"/>
      <c r="AU2037" s="247"/>
      <c r="AV2037" s="247"/>
      <c r="AW2037" s="247"/>
      <c r="AX2037" s="247"/>
      <c r="AY2037" s="247"/>
      <c r="AZ2037" s="247"/>
      <c r="BA2037" s="247"/>
      <c r="BB2037" s="247"/>
    </row>
    <row r="2038" spans="3:54" s="238" customFormat="1">
      <c r="C2038" s="239"/>
      <c r="D2038" s="240"/>
      <c r="E2038" s="239"/>
      <c r="F2038" s="241"/>
      <c r="G2038" s="239"/>
      <c r="H2038" s="290"/>
      <c r="I2038" s="239"/>
      <c r="J2038" s="290"/>
      <c r="K2038" s="243"/>
      <c r="L2038" s="290"/>
      <c r="M2038" s="243"/>
      <c r="N2038" s="290"/>
      <c r="O2038" s="292"/>
      <c r="P2038" s="170"/>
      <c r="Q2038" s="292"/>
      <c r="S2038" s="246"/>
      <c r="T2038" s="246"/>
      <c r="U2038" s="246"/>
      <c r="V2038" s="234"/>
      <c r="W2038" s="246"/>
      <c r="X2038" s="234"/>
      <c r="Y2038" s="246"/>
      <c r="Z2038" s="234"/>
      <c r="AA2038" s="246"/>
      <c r="AB2038" s="234"/>
      <c r="AC2038" s="246"/>
      <c r="AD2038" s="234"/>
      <c r="AE2038" s="246"/>
      <c r="AF2038" s="234"/>
      <c r="AG2038" s="246"/>
      <c r="AH2038" s="234"/>
      <c r="AI2038" s="246"/>
      <c r="AJ2038" s="246"/>
      <c r="AK2038" s="246"/>
      <c r="AL2038" s="246"/>
      <c r="AM2038" s="246"/>
      <c r="AN2038" s="246"/>
      <c r="AO2038" s="246"/>
      <c r="AP2038" s="246"/>
      <c r="AQ2038" s="246"/>
      <c r="AR2038" s="246"/>
      <c r="AS2038" s="246"/>
      <c r="AT2038" s="247"/>
      <c r="AU2038" s="247"/>
      <c r="AV2038" s="247"/>
      <c r="AW2038" s="247"/>
      <c r="AX2038" s="247"/>
      <c r="AY2038" s="247"/>
      <c r="AZ2038" s="247"/>
      <c r="BA2038" s="247"/>
      <c r="BB2038" s="247"/>
    </row>
    <row r="2039" spans="3:54" s="238" customFormat="1">
      <c r="C2039" s="239"/>
      <c r="D2039" s="240"/>
      <c r="E2039" s="239"/>
      <c r="F2039" s="241"/>
      <c r="G2039" s="239"/>
      <c r="H2039" s="290"/>
      <c r="I2039" s="239"/>
      <c r="J2039" s="290"/>
      <c r="K2039" s="243"/>
      <c r="L2039" s="290"/>
      <c r="M2039" s="243"/>
      <c r="N2039" s="290"/>
      <c r="O2039" s="292"/>
      <c r="P2039" s="170"/>
      <c r="Q2039" s="292"/>
      <c r="S2039" s="246"/>
      <c r="T2039" s="246"/>
      <c r="U2039" s="246"/>
      <c r="V2039" s="234"/>
      <c r="W2039" s="246"/>
      <c r="X2039" s="234"/>
      <c r="Y2039" s="246"/>
      <c r="Z2039" s="234"/>
      <c r="AA2039" s="246"/>
      <c r="AB2039" s="234"/>
      <c r="AC2039" s="246"/>
      <c r="AD2039" s="234"/>
      <c r="AE2039" s="246"/>
      <c r="AF2039" s="234"/>
      <c r="AG2039" s="246"/>
      <c r="AH2039" s="234"/>
      <c r="AI2039" s="246"/>
      <c r="AJ2039" s="246"/>
      <c r="AK2039" s="246"/>
      <c r="AL2039" s="246"/>
      <c r="AM2039" s="246"/>
      <c r="AN2039" s="246"/>
      <c r="AO2039" s="246"/>
      <c r="AP2039" s="246"/>
      <c r="AQ2039" s="246"/>
      <c r="AR2039" s="246"/>
      <c r="AS2039" s="246"/>
      <c r="AT2039" s="247"/>
      <c r="AU2039" s="247"/>
      <c r="AV2039" s="247"/>
      <c r="AW2039" s="247"/>
      <c r="AX2039" s="247"/>
      <c r="AY2039" s="247"/>
      <c r="AZ2039" s="247"/>
      <c r="BA2039" s="247"/>
      <c r="BB2039" s="247"/>
    </row>
    <row r="2040" spans="3:54" s="238" customFormat="1">
      <c r="C2040" s="239"/>
      <c r="D2040" s="240"/>
      <c r="E2040" s="239"/>
      <c r="F2040" s="241"/>
      <c r="G2040" s="239"/>
      <c r="H2040" s="290"/>
      <c r="I2040" s="239"/>
      <c r="J2040" s="290"/>
      <c r="K2040" s="243"/>
      <c r="L2040" s="290"/>
      <c r="M2040" s="243"/>
      <c r="N2040" s="290"/>
      <c r="O2040" s="292"/>
      <c r="P2040" s="170"/>
      <c r="Q2040" s="292"/>
      <c r="S2040" s="246"/>
      <c r="T2040" s="246"/>
      <c r="U2040" s="246"/>
      <c r="V2040" s="234"/>
      <c r="W2040" s="246"/>
      <c r="X2040" s="234"/>
      <c r="Y2040" s="246"/>
      <c r="Z2040" s="234"/>
      <c r="AA2040" s="246"/>
      <c r="AB2040" s="234"/>
      <c r="AC2040" s="246"/>
      <c r="AD2040" s="234"/>
      <c r="AE2040" s="246"/>
      <c r="AF2040" s="234"/>
      <c r="AG2040" s="246"/>
      <c r="AH2040" s="234"/>
      <c r="AI2040" s="246"/>
      <c r="AJ2040" s="246"/>
      <c r="AK2040" s="246"/>
      <c r="AL2040" s="246"/>
      <c r="AM2040" s="246"/>
      <c r="AN2040" s="246"/>
      <c r="AO2040" s="246"/>
      <c r="AP2040" s="246"/>
      <c r="AQ2040" s="246"/>
      <c r="AR2040" s="246"/>
      <c r="AS2040" s="246"/>
      <c r="AT2040" s="247"/>
      <c r="AU2040" s="247"/>
      <c r="AV2040" s="247"/>
      <c r="AW2040" s="247"/>
      <c r="AX2040" s="247"/>
      <c r="AY2040" s="247"/>
      <c r="AZ2040" s="247"/>
      <c r="BA2040" s="247"/>
      <c r="BB2040" s="247"/>
    </row>
    <row r="2041" spans="3:54" s="238" customFormat="1">
      <c r="C2041" s="239"/>
      <c r="D2041" s="240"/>
      <c r="E2041" s="239"/>
      <c r="F2041" s="241"/>
      <c r="G2041" s="239"/>
      <c r="H2041" s="290"/>
      <c r="I2041" s="239"/>
      <c r="J2041" s="290"/>
      <c r="K2041" s="243"/>
      <c r="L2041" s="290"/>
      <c r="M2041" s="243"/>
      <c r="N2041" s="290"/>
      <c r="O2041" s="292"/>
      <c r="P2041" s="170"/>
      <c r="Q2041" s="292"/>
      <c r="S2041" s="246"/>
      <c r="T2041" s="246"/>
      <c r="U2041" s="246"/>
      <c r="V2041" s="234"/>
      <c r="W2041" s="246"/>
      <c r="X2041" s="234"/>
      <c r="Y2041" s="246"/>
      <c r="Z2041" s="234"/>
      <c r="AA2041" s="246"/>
      <c r="AB2041" s="234"/>
      <c r="AC2041" s="246"/>
      <c r="AD2041" s="234"/>
      <c r="AE2041" s="246"/>
      <c r="AF2041" s="234"/>
      <c r="AG2041" s="246"/>
      <c r="AH2041" s="234"/>
      <c r="AI2041" s="246"/>
      <c r="AJ2041" s="246"/>
      <c r="AK2041" s="246"/>
      <c r="AL2041" s="246"/>
      <c r="AM2041" s="246"/>
      <c r="AN2041" s="246"/>
      <c r="AO2041" s="246"/>
      <c r="AP2041" s="246"/>
      <c r="AQ2041" s="246"/>
      <c r="AR2041" s="246"/>
      <c r="AS2041" s="246"/>
      <c r="AT2041" s="247"/>
      <c r="AU2041" s="247"/>
      <c r="AV2041" s="247"/>
      <c r="AW2041" s="247"/>
      <c r="AX2041" s="247"/>
      <c r="AY2041" s="247"/>
      <c r="AZ2041" s="247"/>
      <c r="BA2041" s="247"/>
      <c r="BB2041" s="247"/>
    </row>
    <row r="2042" spans="3:54" s="238" customFormat="1">
      <c r="C2042" s="239"/>
      <c r="D2042" s="240"/>
      <c r="E2042" s="239"/>
      <c r="F2042" s="241"/>
      <c r="G2042" s="239"/>
      <c r="H2042" s="290"/>
      <c r="I2042" s="239"/>
      <c r="J2042" s="290"/>
      <c r="K2042" s="243"/>
      <c r="L2042" s="290"/>
      <c r="M2042" s="243"/>
      <c r="N2042" s="290"/>
      <c r="O2042" s="292"/>
      <c r="P2042" s="170"/>
      <c r="Q2042" s="292"/>
      <c r="S2042" s="246"/>
      <c r="T2042" s="246"/>
      <c r="U2042" s="246"/>
      <c r="V2042" s="234"/>
      <c r="W2042" s="246"/>
      <c r="X2042" s="234"/>
      <c r="Y2042" s="246"/>
      <c r="Z2042" s="234"/>
      <c r="AA2042" s="246"/>
      <c r="AB2042" s="234"/>
      <c r="AC2042" s="246"/>
      <c r="AD2042" s="234"/>
      <c r="AE2042" s="246"/>
      <c r="AF2042" s="234"/>
      <c r="AG2042" s="246"/>
      <c r="AH2042" s="234"/>
      <c r="AI2042" s="246"/>
      <c r="AJ2042" s="246"/>
      <c r="AK2042" s="246"/>
      <c r="AL2042" s="246"/>
      <c r="AM2042" s="246"/>
      <c r="AN2042" s="246"/>
      <c r="AO2042" s="246"/>
      <c r="AP2042" s="246"/>
      <c r="AQ2042" s="246"/>
      <c r="AR2042" s="246"/>
      <c r="AS2042" s="246"/>
      <c r="AT2042" s="247"/>
      <c r="AU2042" s="247"/>
      <c r="AV2042" s="247"/>
      <c r="AW2042" s="247"/>
      <c r="AX2042" s="247"/>
      <c r="AY2042" s="247"/>
      <c r="AZ2042" s="247"/>
      <c r="BA2042" s="247"/>
      <c r="BB2042" s="247"/>
    </row>
    <row r="2043" spans="3:54" s="238" customFormat="1">
      <c r="C2043" s="239"/>
      <c r="D2043" s="240"/>
      <c r="E2043" s="239"/>
      <c r="F2043" s="241"/>
      <c r="G2043" s="239"/>
      <c r="H2043" s="290"/>
      <c r="I2043" s="239"/>
      <c r="J2043" s="290"/>
      <c r="K2043" s="243"/>
      <c r="L2043" s="290"/>
      <c r="M2043" s="243"/>
      <c r="N2043" s="290"/>
      <c r="O2043" s="292"/>
      <c r="P2043" s="170"/>
      <c r="Q2043" s="292"/>
      <c r="S2043" s="246"/>
      <c r="T2043" s="246"/>
      <c r="U2043" s="246"/>
      <c r="V2043" s="234"/>
      <c r="W2043" s="246"/>
      <c r="X2043" s="234"/>
      <c r="Y2043" s="246"/>
      <c r="Z2043" s="234"/>
      <c r="AA2043" s="246"/>
      <c r="AB2043" s="234"/>
      <c r="AC2043" s="246"/>
      <c r="AD2043" s="234"/>
      <c r="AE2043" s="246"/>
      <c r="AF2043" s="234"/>
      <c r="AG2043" s="246"/>
      <c r="AH2043" s="234"/>
      <c r="AI2043" s="246"/>
      <c r="AJ2043" s="246"/>
      <c r="AK2043" s="246"/>
      <c r="AL2043" s="246"/>
      <c r="AM2043" s="246"/>
      <c r="AN2043" s="246"/>
      <c r="AO2043" s="246"/>
      <c r="AP2043" s="246"/>
      <c r="AQ2043" s="246"/>
      <c r="AR2043" s="246"/>
      <c r="AS2043" s="246"/>
      <c r="AT2043" s="247"/>
      <c r="AU2043" s="247"/>
      <c r="AV2043" s="247"/>
      <c r="AW2043" s="247"/>
      <c r="AX2043" s="247"/>
      <c r="AY2043" s="247"/>
      <c r="AZ2043" s="247"/>
      <c r="BA2043" s="247"/>
      <c r="BB2043" s="247"/>
    </row>
    <row r="2044" spans="3:54" s="238" customFormat="1">
      <c r="C2044" s="239"/>
      <c r="D2044" s="240"/>
      <c r="E2044" s="239"/>
      <c r="F2044" s="241"/>
      <c r="G2044" s="239"/>
      <c r="H2044" s="290"/>
      <c r="I2044" s="239"/>
      <c r="J2044" s="290"/>
      <c r="K2044" s="243"/>
      <c r="L2044" s="290"/>
      <c r="M2044" s="243"/>
      <c r="N2044" s="290"/>
      <c r="O2044" s="292"/>
      <c r="P2044" s="170"/>
      <c r="Q2044" s="292"/>
      <c r="S2044" s="246"/>
      <c r="T2044" s="246"/>
      <c r="U2044" s="246"/>
      <c r="V2044" s="234"/>
      <c r="W2044" s="246"/>
      <c r="X2044" s="234"/>
      <c r="Y2044" s="246"/>
      <c r="Z2044" s="234"/>
      <c r="AA2044" s="246"/>
      <c r="AB2044" s="234"/>
      <c r="AC2044" s="246"/>
      <c r="AD2044" s="234"/>
      <c r="AE2044" s="246"/>
      <c r="AF2044" s="234"/>
      <c r="AG2044" s="246"/>
      <c r="AH2044" s="234"/>
      <c r="AI2044" s="246"/>
      <c r="AJ2044" s="246"/>
      <c r="AK2044" s="246"/>
      <c r="AL2044" s="246"/>
      <c r="AM2044" s="246"/>
      <c r="AN2044" s="246"/>
      <c r="AO2044" s="246"/>
      <c r="AP2044" s="246"/>
      <c r="AQ2044" s="246"/>
      <c r="AR2044" s="246"/>
      <c r="AS2044" s="246"/>
      <c r="AT2044" s="247"/>
      <c r="AU2044" s="247"/>
      <c r="AV2044" s="247"/>
      <c r="AW2044" s="247"/>
      <c r="AX2044" s="247"/>
      <c r="AY2044" s="247"/>
      <c r="AZ2044" s="247"/>
      <c r="BA2044" s="247"/>
      <c r="BB2044" s="247"/>
    </row>
    <row r="2045" spans="3:54" s="238" customFormat="1">
      <c r="C2045" s="239"/>
      <c r="D2045" s="240"/>
      <c r="E2045" s="239"/>
      <c r="F2045" s="241"/>
      <c r="G2045" s="239"/>
      <c r="H2045" s="290"/>
      <c r="I2045" s="239"/>
      <c r="J2045" s="290"/>
      <c r="K2045" s="243"/>
      <c r="L2045" s="290"/>
      <c r="M2045" s="243"/>
      <c r="N2045" s="290"/>
      <c r="O2045" s="292"/>
      <c r="P2045" s="170"/>
      <c r="Q2045" s="292"/>
      <c r="S2045" s="246"/>
      <c r="T2045" s="246"/>
      <c r="U2045" s="246"/>
      <c r="V2045" s="234"/>
      <c r="W2045" s="246"/>
      <c r="X2045" s="234"/>
      <c r="Y2045" s="246"/>
      <c r="Z2045" s="234"/>
      <c r="AA2045" s="246"/>
      <c r="AB2045" s="234"/>
      <c r="AC2045" s="246"/>
      <c r="AD2045" s="234"/>
      <c r="AE2045" s="246"/>
      <c r="AF2045" s="234"/>
      <c r="AG2045" s="246"/>
      <c r="AH2045" s="234"/>
      <c r="AI2045" s="246"/>
      <c r="AJ2045" s="246"/>
      <c r="AK2045" s="246"/>
      <c r="AL2045" s="246"/>
      <c r="AM2045" s="246"/>
      <c r="AN2045" s="246"/>
      <c r="AO2045" s="246"/>
      <c r="AP2045" s="246"/>
      <c r="AQ2045" s="246"/>
      <c r="AR2045" s="246"/>
      <c r="AS2045" s="246"/>
      <c r="AT2045" s="247"/>
      <c r="AU2045" s="247"/>
      <c r="AV2045" s="247"/>
      <c r="AW2045" s="247"/>
      <c r="AX2045" s="247"/>
      <c r="AY2045" s="247"/>
      <c r="AZ2045" s="247"/>
      <c r="BA2045" s="247"/>
      <c r="BB2045" s="247"/>
    </row>
    <row r="2046" spans="3:54" s="238" customFormat="1">
      <c r="C2046" s="239"/>
      <c r="D2046" s="240"/>
      <c r="E2046" s="239"/>
      <c r="F2046" s="241"/>
      <c r="G2046" s="239"/>
      <c r="H2046" s="290"/>
      <c r="I2046" s="239"/>
      <c r="J2046" s="290"/>
      <c r="K2046" s="243"/>
      <c r="L2046" s="290"/>
      <c r="M2046" s="243"/>
      <c r="N2046" s="290"/>
      <c r="O2046" s="292"/>
      <c r="P2046" s="170"/>
      <c r="Q2046" s="292"/>
      <c r="S2046" s="246"/>
      <c r="T2046" s="246"/>
      <c r="U2046" s="246"/>
      <c r="V2046" s="234"/>
      <c r="W2046" s="246"/>
      <c r="X2046" s="234"/>
      <c r="Y2046" s="246"/>
      <c r="Z2046" s="234"/>
      <c r="AA2046" s="246"/>
      <c r="AB2046" s="234"/>
      <c r="AC2046" s="246"/>
      <c r="AD2046" s="234"/>
      <c r="AE2046" s="246"/>
      <c r="AF2046" s="234"/>
      <c r="AG2046" s="246"/>
      <c r="AH2046" s="234"/>
      <c r="AI2046" s="246"/>
      <c r="AJ2046" s="246"/>
      <c r="AK2046" s="246"/>
      <c r="AL2046" s="246"/>
      <c r="AM2046" s="246"/>
      <c r="AN2046" s="246"/>
      <c r="AO2046" s="246"/>
      <c r="AP2046" s="246"/>
      <c r="AQ2046" s="246"/>
      <c r="AR2046" s="246"/>
      <c r="AS2046" s="246"/>
      <c r="AT2046" s="247"/>
      <c r="AU2046" s="247"/>
      <c r="AV2046" s="247"/>
      <c r="AW2046" s="247"/>
      <c r="AX2046" s="247"/>
      <c r="AY2046" s="247"/>
      <c r="AZ2046" s="247"/>
      <c r="BA2046" s="247"/>
      <c r="BB2046" s="247"/>
    </row>
    <row r="2047" spans="3:54" s="238" customFormat="1">
      <c r="C2047" s="239"/>
      <c r="D2047" s="240"/>
      <c r="E2047" s="239"/>
      <c r="F2047" s="241"/>
      <c r="G2047" s="239"/>
      <c r="H2047" s="290"/>
      <c r="I2047" s="239"/>
      <c r="J2047" s="290"/>
      <c r="K2047" s="243"/>
      <c r="L2047" s="290"/>
      <c r="M2047" s="243"/>
      <c r="N2047" s="290"/>
      <c r="O2047" s="292"/>
      <c r="P2047" s="170"/>
      <c r="Q2047" s="292"/>
      <c r="S2047" s="246"/>
      <c r="T2047" s="246"/>
      <c r="U2047" s="246"/>
      <c r="V2047" s="234"/>
      <c r="W2047" s="246"/>
      <c r="X2047" s="234"/>
      <c r="Y2047" s="246"/>
      <c r="Z2047" s="234"/>
      <c r="AA2047" s="246"/>
      <c r="AB2047" s="234"/>
      <c r="AC2047" s="246"/>
      <c r="AD2047" s="234"/>
      <c r="AE2047" s="246"/>
      <c r="AF2047" s="234"/>
      <c r="AG2047" s="246"/>
      <c r="AH2047" s="234"/>
      <c r="AI2047" s="246"/>
      <c r="AJ2047" s="246"/>
      <c r="AK2047" s="246"/>
      <c r="AL2047" s="246"/>
      <c r="AM2047" s="246"/>
      <c r="AN2047" s="246"/>
      <c r="AO2047" s="246"/>
      <c r="AP2047" s="246"/>
      <c r="AQ2047" s="246"/>
      <c r="AR2047" s="246"/>
      <c r="AS2047" s="246"/>
      <c r="AT2047" s="247"/>
      <c r="AU2047" s="247"/>
      <c r="AV2047" s="247"/>
      <c r="AW2047" s="247"/>
      <c r="AX2047" s="247"/>
      <c r="AY2047" s="247"/>
      <c r="AZ2047" s="247"/>
      <c r="BA2047" s="247"/>
      <c r="BB2047" s="247"/>
    </row>
    <row r="2048" spans="3:54" s="238" customFormat="1">
      <c r="C2048" s="239"/>
      <c r="D2048" s="240"/>
      <c r="E2048" s="239"/>
      <c r="F2048" s="241"/>
      <c r="G2048" s="239"/>
      <c r="H2048" s="290"/>
      <c r="I2048" s="239"/>
      <c r="J2048" s="290"/>
      <c r="K2048" s="243"/>
      <c r="L2048" s="290"/>
      <c r="M2048" s="243"/>
      <c r="N2048" s="290"/>
      <c r="O2048" s="292"/>
      <c r="P2048" s="170"/>
      <c r="Q2048" s="292"/>
      <c r="S2048" s="246"/>
      <c r="T2048" s="246"/>
      <c r="U2048" s="246"/>
      <c r="V2048" s="234"/>
      <c r="W2048" s="246"/>
      <c r="X2048" s="234"/>
      <c r="Y2048" s="246"/>
      <c r="Z2048" s="234"/>
      <c r="AA2048" s="246"/>
      <c r="AB2048" s="234"/>
      <c r="AC2048" s="246"/>
      <c r="AD2048" s="234"/>
      <c r="AE2048" s="246"/>
      <c r="AF2048" s="234"/>
      <c r="AG2048" s="246"/>
      <c r="AH2048" s="234"/>
      <c r="AI2048" s="246"/>
      <c r="AJ2048" s="246"/>
      <c r="AK2048" s="246"/>
      <c r="AL2048" s="246"/>
      <c r="AM2048" s="246"/>
      <c r="AN2048" s="246"/>
      <c r="AO2048" s="246"/>
      <c r="AP2048" s="246"/>
      <c r="AQ2048" s="246"/>
      <c r="AR2048" s="246"/>
      <c r="AS2048" s="246"/>
      <c r="AT2048" s="247"/>
      <c r="AU2048" s="247"/>
      <c r="AV2048" s="247"/>
      <c r="AW2048" s="247"/>
      <c r="AX2048" s="247"/>
      <c r="AY2048" s="247"/>
      <c r="AZ2048" s="247"/>
      <c r="BA2048" s="247"/>
      <c r="BB2048" s="247"/>
    </row>
    <row r="2049" spans="3:54" s="238" customFormat="1">
      <c r="C2049" s="239"/>
      <c r="D2049" s="240"/>
      <c r="E2049" s="239"/>
      <c r="F2049" s="241"/>
      <c r="G2049" s="239"/>
      <c r="H2049" s="290"/>
      <c r="I2049" s="239"/>
      <c r="J2049" s="290"/>
      <c r="K2049" s="243"/>
      <c r="L2049" s="290"/>
      <c r="M2049" s="243"/>
      <c r="N2049" s="290"/>
      <c r="O2049" s="292"/>
      <c r="P2049" s="170"/>
      <c r="Q2049" s="292"/>
      <c r="S2049" s="246"/>
      <c r="T2049" s="246"/>
      <c r="U2049" s="246"/>
      <c r="V2049" s="234"/>
      <c r="W2049" s="246"/>
      <c r="X2049" s="234"/>
      <c r="Y2049" s="246"/>
      <c r="Z2049" s="234"/>
      <c r="AA2049" s="246"/>
      <c r="AB2049" s="234"/>
      <c r="AC2049" s="246"/>
      <c r="AD2049" s="234"/>
      <c r="AE2049" s="246"/>
      <c r="AF2049" s="234"/>
      <c r="AG2049" s="246"/>
      <c r="AH2049" s="234"/>
      <c r="AI2049" s="246"/>
      <c r="AJ2049" s="246"/>
      <c r="AK2049" s="246"/>
      <c r="AL2049" s="246"/>
      <c r="AM2049" s="246"/>
      <c r="AN2049" s="246"/>
      <c r="AO2049" s="246"/>
      <c r="AP2049" s="246"/>
      <c r="AQ2049" s="246"/>
      <c r="AR2049" s="246"/>
      <c r="AS2049" s="246"/>
      <c r="AT2049" s="247"/>
      <c r="AU2049" s="247"/>
      <c r="AV2049" s="247"/>
      <c r="AW2049" s="247"/>
      <c r="AX2049" s="247"/>
      <c r="AY2049" s="247"/>
      <c r="AZ2049" s="247"/>
      <c r="BA2049" s="247"/>
      <c r="BB2049" s="247"/>
    </row>
    <row r="2050" spans="3:54" s="238" customFormat="1">
      <c r="C2050" s="239"/>
      <c r="D2050" s="240"/>
      <c r="E2050" s="239"/>
      <c r="F2050" s="241"/>
      <c r="G2050" s="239"/>
      <c r="H2050" s="290"/>
      <c r="I2050" s="239"/>
      <c r="J2050" s="290"/>
      <c r="K2050" s="243"/>
      <c r="L2050" s="290"/>
      <c r="M2050" s="243"/>
      <c r="N2050" s="290"/>
      <c r="O2050" s="292"/>
      <c r="P2050" s="170"/>
      <c r="Q2050" s="292"/>
      <c r="S2050" s="246"/>
      <c r="T2050" s="246"/>
      <c r="U2050" s="246"/>
      <c r="V2050" s="234"/>
      <c r="W2050" s="246"/>
      <c r="X2050" s="234"/>
      <c r="Y2050" s="246"/>
      <c r="Z2050" s="234"/>
      <c r="AA2050" s="246"/>
      <c r="AB2050" s="234"/>
      <c r="AC2050" s="246"/>
      <c r="AD2050" s="234"/>
      <c r="AE2050" s="246"/>
      <c r="AF2050" s="234"/>
      <c r="AG2050" s="246"/>
      <c r="AH2050" s="234"/>
      <c r="AI2050" s="246"/>
      <c r="AJ2050" s="246"/>
      <c r="AK2050" s="246"/>
      <c r="AL2050" s="246"/>
      <c r="AM2050" s="246"/>
      <c r="AN2050" s="246"/>
      <c r="AO2050" s="246"/>
      <c r="AP2050" s="246"/>
      <c r="AQ2050" s="246"/>
      <c r="AR2050" s="246"/>
      <c r="AS2050" s="246"/>
      <c r="AT2050" s="247"/>
      <c r="AU2050" s="247"/>
      <c r="AV2050" s="247"/>
      <c r="AW2050" s="247"/>
      <c r="AX2050" s="247"/>
      <c r="AY2050" s="247"/>
      <c r="AZ2050" s="247"/>
      <c r="BA2050" s="247"/>
      <c r="BB2050" s="247"/>
    </row>
    <row r="2051" spans="3:54" s="238" customFormat="1">
      <c r="C2051" s="239"/>
      <c r="D2051" s="240"/>
      <c r="E2051" s="239"/>
      <c r="F2051" s="241"/>
      <c r="G2051" s="239"/>
      <c r="H2051" s="290"/>
      <c r="I2051" s="239"/>
      <c r="J2051" s="290"/>
      <c r="K2051" s="243"/>
      <c r="L2051" s="290"/>
      <c r="M2051" s="243"/>
      <c r="N2051" s="290"/>
      <c r="O2051" s="292"/>
      <c r="P2051" s="170"/>
      <c r="Q2051" s="292"/>
      <c r="S2051" s="246"/>
      <c r="T2051" s="246"/>
      <c r="U2051" s="246"/>
      <c r="V2051" s="234"/>
      <c r="W2051" s="246"/>
      <c r="X2051" s="234"/>
      <c r="Y2051" s="246"/>
      <c r="Z2051" s="234"/>
      <c r="AA2051" s="246"/>
      <c r="AB2051" s="234"/>
      <c r="AC2051" s="246"/>
      <c r="AD2051" s="234"/>
      <c r="AE2051" s="246"/>
      <c r="AF2051" s="234"/>
      <c r="AG2051" s="246"/>
      <c r="AH2051" s="234"/>
      <c r="AI2051" s="246"/>
      <c r="AJ2051" s="246"/>
      <c r="AK2051" s="246"/>
      <c r="AL2051" s="246"/>
      <c r="AM2051" s="246"/>
      <c r="AN2051" s="246"/>
      <c r="AO2051" s="246"/>
      <c r="AP2051" s="246"/>
      <c r="AQ2051" s="246"/>
      <c r="AR2051" s="246"/>
      <c r="AS2051" s="246"/>
      <c r="AT2051" s="247"/>
      <c r="AU2051" s="247"/>
      <c r="AV2051" s="247"/>
      <c r="AW2051" s="247"/>
      <c r="AX2051" s="247"/>
      <c r="AY2051" s="247"/>
      <c r="AZ2051" s="247"/>
      <c r="BA2051" s="247"/>
      <c r="BB2051" s="247"/>
    </row>
    <row r="2052" spans="3:54" s="238" customFormat="1">
      <c r="C2052" s="239"/>
      <c r="D2052" s="240"/>
      <c r="E2052" s="239"/>
      <c r="F2052" s="241"/>
      <c r="G2052" s="239"/>
      <c r="H2052" s="290"/>
      <c r="I2052" s="239"/>
      <c r="J2052" s="290"/>
      <c r="K2052" s="243"/>
      <c r="L2052" s="290"/>
      <c r="M2052" s="243"/>
      <c r="N2052" s="290"/>
      <c r="O2052" s="292"/>
      <c r="P2052" s="170"/>
      <c r="Q2052" s="292"/>
      <c r="S2052" s="246"/>
      <c r="T2052" s="246"/>
      <c r="U2052" s="246"/>
      <c r="V2052" s="234"/>
      <c r="W2052" s="246"/>
      <c r="X2052" s="234"/>
      <c r="Y2052" s="246"/>
      <c r="Z2052" s="234"/>
      <c r="AA2052" s="246"/>
      <c r="AB2052" s="234"/>
      <c r="AC2052" s="246"/>
      <c r="AD2052" s="234"/>
      <c r="AE2052" s="246"/>
      <c r="AF2052" s="234"/>
      <c r="AG2052" s="246"/>
      <c r="AH2052" s="234"/>
      <c r="AI2052" s="246"/>
      <c r="AJ2052" s="246"/>
      <c r="AK2052" s="246"/>
      <c r="AL2052" s="246"/>
      <c r="AM2052" s="246"/>
      <c r="AN2052" s="246"/>
      <c r="AO2052" s="246"/>
      <c r="AP2052" s="246"/>
      <c r="AQ2052" s="246"/>
      <c r="AR2052" s="246"/>
      <c r="AS2052" s="246"/>
      <c r="AT2052" s="247"/>
      <c r="AU2052" s="247"/>
      <c r="AV2052" s="247"/>
      <c r="AW2052" s="247"/>
      <c r="AX2052" s="247"/>
      <c r="AY2052" s="247"/>
      <c r="AZ2052" s="247"/>
      <c r="BA2052" s="247"/>
      <c r="BB2052" s="247"/>
    </row>
    <row r="2053" spans="3:54" s="238" customFormat="1">
      <c r="C2053" s="239"/>
      <c r="D2053" s="240"/>
      <c r="E2053" s="239"/>
      <c r="F2053" s="241"/>
      <c r="G2053" s="239"/>
      <c r="H2053" s="290"/>
      <c r="I2053" s="239"/>
      <c r="J2053" s="290"/>
      <c r="K2053" s="243"/>
      <c r="L2053" s="290"/>
      <c r="M2053" s="243"/>
      <c r="N2053" s="290"/>
      <c r="O2053" s="292"/>
      <c r="P2053" s="170"/>
      <c r="Q2053" s="292"/>
      <c r="S2053" s="246"/>
      <c r="T2053" s="246"/>
      <c r="U2053" s="246"/>
      <c r="V2053" s="234"/>
      <c r="W2053" s="246"/>
      <c r="X2053" s="234"/>
      <c r="Y2053" s="246"/>
      <c r="Z2053" s="234"/>
      <c r="AA2053" s="246"/>
      <c r="AB2053" s="234"/>
      <c r="AC2053" s="246"/>
      <c r="AD2053" s="234"/>
      <c r="AE2053" s="246"/>
      <c r="AF2053" s="234"/>
      <c r="AG2053" s="246"/>
      <c r="AH2053" s="234"/>
      <c r="AI2053" s="246"/>
      <c r="AJ2053" s="246"/>
      <c r="AK2053" s="246"/>
      <c r="AL2053" s="246"/>
      <c r="AM2053" s="246"/>
      <c r="AN2053" s="246"/>
      <c r="AO2053" s="246"/>
      <c r="AP2053" s="246"/>
      <c r="AQ2053" s="246"/>
      <c r="AR2053" s="246"/>
      <c r="AS2053" s="246"/>
      <c r="AT2053" s="247"/>
      <c r="AU2053" s="247"/>
      <c r="AV2053" s="247"/>
      <c r="AW2053" s="247"/>
      <c r="AX2053" s="247"/>
      <c r="AY2053" s="247"/>
      <c r="AZ2053" s="247"/>
      <c r="BA2053" s="247"/>
      <c r="BB2053" s="247"/>
    </row>
    <row r="2054" spans="3:54" s="238" customFormat="1">
      <c r="C2054" s="239"/>
      <c r="D2054" s="240"/>
      <c r="E2054" s="239"/>
      <c r="F2054" s="241"/>
      <c r="G2054" s="239"/>
      <c r="H2054" s="290"/>
      <c r="I2054" s="239"/>
      <c r="J2054" s="290"/>
      <c r="K2054" s="243"/>
      <c r="L2054" s="290"/>
      <c r="M2054" s="243"/>
      <c r="N2054" s="290"/>
      <c r="O2054" s="292"/>
      <c r="P2054" s="170"/>
      <c r="Q2054" s="292"/>
      <c r="S2054" s="246"/>
      <c r="T2054" s="246"/>
      <c r="U2054" s="246"/>
      <c r="V2054" s="234"/>
      <c r="W2054" s="246"/>
      <c r="X2054" s="234"/>
      <c r="Y2054" s="246"/>
      <c r="Z2054" s="234"/>
      <c r="AA2054" s="246"/>
      <c r="AB2054" s="234"/>
      <c r="AC2054" s="246"/>
      <c r="AD2054" s="234"/>
      <c r="AE2054" s="246"/>
      <c r="AF2054" s="234"/>
      <c r="AG2054" s="246"/>
      <c r="AH2054" s="234"/>
      <c r="AI2054" s="246"/>
      <c r="AJ2054" s="246"/>
      <c r="AK2054" s="246"/>
      <c r="AL2054" s="246"/>
      <c r="AM2054" s="246"/>
      <c r="AN2054" s="246"/>
      <c r="AO2054" s="246"/>
      <c r="AP2054" s="246"/>
      <c r="AQ2054" s="246"/>
      <c r="AR2054" s="246"/>
      <c r="AS2054" s="246"/>
      <c r="AT2054" s="247"/>
      <c r="AU2054" s="247"/>
      <c r="AV2054" s="247"/>
      <c r="AW2054" s="247"/>
      <c r="AX2054" s="247"/>
      <c r="AY2054" s="247"/>
      <c r="AZ2054" s="247"/>
      <c r="BA2054" s="247"/>
      <c r="BB2054" s="247"/>
    </row>
    <row r="2055" spans="3:54" s="238" customFormat="1">
      <c r="C2055" s="239"/>
      <c r="D2055" s="240"/>
      <c r="E2055" s="239"/>
      <c r="F2055" s="241"/>
      <c r="G2055" s="239"/>
      <c r="H2055" s="290"/>
      <c r="I2055" s="239"/>
      <c r="J2055" s="290"/>
      <c r="K2055" s="243"/>
      <c r="L2055" s="290"/>
      <c r="M2055" s="243"/>
      <c r="N2055" s="290"/>
      <c r="O2055" s="292"/>
      <c r="P2055" s="170"/>
      <c r="Q2055" s="292"/>
      <c r="S2055" s="246"/>
      <c r="T2055" s="246"/>
      <c r="U2055" s="246"/>
      <c r="V2055" s="234"/>
      <c r="W2055" s="246"/>
      <c r="X2055" s="234"/>
      <c r="Y2055" s="246"/>
      <c r="Z2055" s="234"/>
      <c r="AA2055" s="246"/>
      <c r="AB2055" s="234"/>
      <c r="AC2055" s="246"/>
      <c r="AD2055" s="234"/>
      <c r="AE2055" s="246"/>
      <c r="AF2055" s="234"/>
      <c r="AG2055" s="246"/>
      <c r="AH2055" s="234"/>
      <c r="AI2055" s="246"/>
      <c r="AJ2055" s="246"/>
      <c r="AK2055" s="246"/>
      <c r="AL2055" s="246"/>
      <c r="AM2055" s="246"/>
      <c r="AN2055" s="246"/>
      <c r="AO2055" s="246"/>
      <c r="AP2055" s="246"/>
      <c r="AQ2055" s="246"/>
      <c r="AR2055" s="246"/>
      <c r="AS2055" s="246"/>
      <c r="AT2055" s="247"/>
      <c r="AU2055" s="247"/>
      <c r="AV2055" s="247"/>
      <c r="AW2055" s="247"/>
      <c r="AX2055" s="247"/>
      <c r="AY2055" s="247"/>
      <c r="AZ2055" s="247"/>
      <c r="BA2055" s="247"/>
      <c r="BB2055" s="247"/>
    </row>
    <row r="2056" spans="3:54" s="238" customFormat="1">
      <c r="C2056" s="239"/>
      <c r="D2056" s="240"/>
      <c r="E2056" s="239"/>
      <c r="F2056" s="241"/>
      <c r="G2056" s="239"/>
      <c r="H2056" s="290"/>
      <c r="I2056" s="239"/>
      <c r="J2056" s="290"/>
      <c r="K2056" s="243"/>
      <c r="L2056" s="290"/>
      <c r="M2056" s="243"/>
      <c r="N2056" s="290"/>
      <c r="O2056" s="292"/>
      <c r="P2056" s="170"/>
      <c r="Q2056" s="292"/>
      <c r="S2056" s="246"/>
      <c r="T2056" s="246"/>
      <c r="U2056" s="246"/>
      <c r="V2056" s="234"/>
      <c r="W2056" s="246"/>
      <c r="X2056" s="234"/>
      <c r="Y2056" s="246"/>
      <c r="Z2056" s="234"/>
      <c r="AA2056" s="246"/>
      <c r="AB2056" s="234"/>
      <c r="AC2056" s="246"/>
      <c r="AD2056" s="234"/>
      <c r="AE2056" s="246"/>
      <c r="AF2056" s="234"/>
      <c r="AG2056" s="246"/>
      <c r="AH2056" s="234"/>
      <c r="AI2056" s="246"/>
      <c r="AJ2056" s="246"/>
      <c r="AK2056" s="246"/>
      <c r="AL2056" s="246"/>
      <c r="AM2056" s="246"/>
      <c r="AN2056" s="246"/>
      <c r="AO2056" s="246"/>
      <c r="AP2056" s="246"/>
      <c r="AQ2056" s="246"/>
      <c r="AR2056" s="246"/>
      <c r="AS2056" s="246"/>
      <c r="AT2056" s="247"/>
      <c r="AU2056" s="247"/>
      <c r="AV2056" s="247"/>
      <c r="AW2056" s="247"/>
      <c r="AX2056" s="247"/>
      <c r="AY2056" s="247"/>
      <c r="AZ2056" s="247"/>
      <c r="BA2056" s="247"/>
      <c r="BB2056" s="247"/>
    </row>
    <row r="2057" spans="3:54" s="238" customFormat="1">
      <c r="C2057" s="239"/>
      <c r="D2057" s="240"/>
      <c r="E2057" s="239"/>
      <c r="F2057" s="241"/>
      <c r="G2057" s="239"/>
      <c r="H2057" s="290"/>
      <c r="I2057" s="239"/>
      <c r="J2057" s="290"/>
      <c r="K2057" s="243"/>
      <c r="L2057" s="290"/>
      <c r="M2057" s="243"/>
      <c r="N2057" s="290"/>
      <c r="O2057" s="292"/>
      <c r="P2057" s="170"/>
      <c r="Q2057" s="292"/>
      <c r="S2057" s="246"/>
      <c r="T2057" s="246"/>
      <c r="U2057" s="246"/>
      <c r="V2057" s="234"/>
      <c r="W2057" s="246"/>
      <c r="X2057" s="234"/>
      <c r="Y2057" s="246"/>
      <c r="Z2057" s="234"/>
      <c r="AA2057" s="246"/>
      <c r="AB2057" s="234"/>
      <c r="AC2057" s="246"/>
      <c r="AD2057" s="234"/>
      <c r="AE2057" s="246"/>
      <c r="AF2057" s="234"/>
      <c r="AG2057" s="246"/>
      <c r="AH2057" s="234"/>
      <c r="AI2057" s="246"/>
      <c r="AJ2057" s="246"/>
      <c r="AK2057" s="246"/>
      <c r="AL2057" s="246"/>
      <c r="AM2057" s="246"/>
      <c r="AN2057" s="246"/>
      <c r="AO2057" s="246"/>
      <c r="AP2057" s="246"/>
      <c r="AQ2057" s="246"/>
      <c r="AR2057" s="246"/>
      <c r="AS2057" s="246"/>
      <c r="AT2057" s="247"/>
      <c r="AU2057" s="247"/>
      <c r="AV2057" s="247"/>
      <c r="AW2057" s="247"/>
      <c r="AX2057" s="247"/>
      <c r="AY2057" s="247"/>
      <c r="AZ2057" s="247"/>
      <c r="BA2057" s="247"/>
      <c r="BB2057" s="247"/>
    </row>
    <row r="2058" spans="3:54" s="238" customFormat="1">
      <c r="C2058" s="239"/>
      <c r="D2058" s="240"/>
      <c r="E2058" s="239"/>
      <c r="F2058" s="241"/>
      <c r="G2058" s="239"/>
      <c r="H2058" s="290"/>
      <c r="I2058" s="239"/>
      <c r="J2058" s="290"/>
      <c r="K2058" s="243"/>
      <c r="L2058" s="290"/>
      <c r="M2058" s="243"/>
      <c r="N2058" s="290"/>
      <c r="O2058" s="292"/>
      <c r="P2058" s="170"/>
      <c r="Q2058" s="292"/>
      <c r="S2058" s="246"/>
      <c r="T2058" s="246"/>
      <c r="U2058" s="246"/>
      <c r="V2058" s="234"/>
      <c r="W2058" s="246"/>
      <c r="X2058" s="234"/>
      <c r="Y2058" s="246"/>
      <c r="Z2058" s="234"/>
      <c r="AA2058" s="246"/>
      <c r="AB2058" s="234"/>
      <c r="AC2058" s="246"/>
      <c r="AD2058" s="234"/>
      <c r="AE2058" s="246"/>
      <c r="AF2058" s="234"/>
      <c r="AG2058" s="246"/>
      <c r="AH2058" s="234"/>
      <c r="AI2058" s="246"/>
      <c r="AJ2058" s="246"/>
      <c r="AK2058" s="246"/>
      <c r="AL2058" s="246"/>
      <c r="AM2058" s="246"/>
      <c r="AN2058" s="246"/>
      <c r="AO2058" s="246"/>
      <c r="AP2058" s="246"/>
      <c r="AQ2058" s="246"/>
      <c r="AR2058" s="246"/>
      <c r="AS2058" s="246"/>
      <c r="AT2058" s="247"/>
      <c r="AU2058" s="247"/>
      <c r="AV2058" s="247"/>
      <c r="AW2058" s="247"/>
      <c r="AX2058" s="247"/>
      <c r="AY2058" s="247"/>
      <c r="AZ2058" s="247"/>
      <c r="BA2058" s="247"/>
      <c r="BB2058" s="247"/>
    </row>
    <row r="2059" spans="3:54" s="238" customFormat="1">
      <c r="C2059" s="239"/>
      <c r="D2059" s="240"/>
      <c r="E2059" s="239"/>
      <c r="F2059" s="241"/>
      <c r="G2059" s="239"/>
      <c r="H2059" s="290"/>
      <c r="I2059" s="239"/>
      <c r="J2059" s="290"/>
      <c r="K2059" s="243"/>
      <c r="L2059" s="290"/>
      <c r="M2059" s="243"/>
      <c r="N2059" s="290"/>
      <c r="O2059" s="292"/>
      <c r="P2059" s="170"/>
      <c r="Q2059" s="292"/>
      <c r="S2059" s="246"/>
      <c r="T2059" s="246"/>
      <c r="U2059" s="246"/>
      <c r="V2059" s="234"/>
      <c r="W2059" s="246"/>
      <c r="X2059" s="234"/>
      <c r="Y2059" s="246"/>
      <c r="Z2059" s="234"/>
      <c r="AA2059" s="246"/>
      <c r="AB2059" s="234"/>
      <c r="AC2059" s="246"/>
      <c r="AD2059" s="234"/>
      <c r="AE2059" s="246"/>
      <c r="AF2059" s="234"/>
      <c r="AG2059" s="246"/>
      <c r="AH2059" s="234"/>
      <c r="AI2059" s="246"/>
      <c r="AJ2059" s="246"/>
      <c r="AK2059" s="246"/>
      <c r="AL2059" s="246"/>
      <c r="AM2059" s="246"/>
      <c r="AN2059" s="246"/>
      <c r="AO2059" s="246"/>
      <c r="AP2059" s="246"/>
      <c r="AQ2059" s="246"/>
      <c r="AR2059" s="246"/>
      <c r="AS2059" s="246"/>
      <c r="AT2059" s="247"/>
      <c r="AU2059" s="247"/>
      <c r="AV2059" s="247"/>
      <c r="AW2059" s="247"/>
      <c r="AX2059" s="247"/>
      <c r="AY2059" s="247"/>
      <c r="AZ2059" s="247"/>
      <c r="BA2059" s="247"/>
      <c r="BB2059" s="247"/>
    </row>
    <row r="2060" spans="3:54" s="238" customFormat="1">
      <c r="C2060" s="239"/>
      <c r="D2060" s="240"/>
      <c r="E2060" s="239"/>
      <c r="F2060" s="241"/>
      <c r="G2060" s="239"/>
      <c r="H2060" s="290"/>
      <c r="I2060" s="239"/>
      <c r="J2060" s="290"/>
      <c r="K2060" s="243"/>
      <c r="L2060" s="290"/>
      <c r="M2060" s="243"/>
      <c r="N2060" s="290"/>
      <c r="O2060" s="292"/>
      <c r="P2060" s="170"/>
      <c r="Q2060" s="292"/>
      <c r="S2060" s="246"/>
      <c r="T2060" s="246"/>
      <c r="U2060" s="246"/>
      <c r="V2060" s="234"/>
      <c r="W2060" s="246"/>
      <c r="X2060" s="234"/>
      <c r="Y2060" s="246"/>
      <c r="Z2060" s="234"/>
      <c r="AA2060" s="246"/>
      <c r="AB2060" s="234"/>
      <c r="AC2060" s="246"/>
      <c r="AD2060" s="234"/>
      <c r="AE2060" s="246"/>
      <c r="AF2060" s="234"/>
      <c r="AG2060" s="246"/>
      <c r="AH2060" s="234"/>
      <c r="AI2060" s="246"/>
      <c r="AJ2060" s="246"/>
      <c r="AK2060" s="246"/>
      <c r="AL2060" s="246"/>
      <c r="AM2060" s="246"/>
      <c r="AN2060" s="246"/>
      <c r="AO2060" s="246"/>
      <c r="AP2060" s="246"/>
      <c r="AQ2060" s="246"/>
      <c r="AR2060" s="246"/>
      <c r="AS2060" s="246"/>
      <c r="AT2060" s="247"/>
      <c r="AU2060" s="247"/>
      <c r="AV2060" s="247"/>
      <c r="AW2060" s="247"/>
      <c r="AX2060" s="247"/>
      <c r="AY2060" s="247"/>
      <c r="AZ2060" s="247"/>
      <c r="BA2060" s="247"/>
      <c r="BB2060" s="247"/>
    </row>
    <row r="2061" spans="3:54" s="238" customFormat="1">
      <c r="C2061" s="239"/>
      <c r="D2061" s="240"/>
      <c r="E2061" s="239"/>
      <c r="F2061" s="241"/>
      <c r="G2061" s="239"/>
      <c r="H2061" s="290"/>
      <c r="I2061" s="239"/>
      <c r="J2061" s="290"/>
      <c r="K2061" s="243"/>
      <c r="L2061" s="290"/>
      <c r="M2061" s="243"/>
      <c r="N2061" s="290"/>
      <c r="O2061" s="292"/>
      <c r="P2061" s="170"/>
      <c r="Q2061" s="292"/>
      <c r="S2061" s="246"/>
      <c r="T2061" s="246"/>
      <c r="U2061" s="246"/>
      <c r="V2061" s="234"/>
      <c r="W2061" s="246"/>
      <c r="X2061" s="234"/>
      <c r="Y2061" s="246"/>
      <c r="Z2061" s="234"/>
      <c r="AA2061" s="246"/>
      <c r="AB2061" s="234"/>
      <c r="AC2061" s="246"/>
      <c r="AD2061" s="234"/>
      <c r="AE2061" s="246"/>
      <c r="AF2061" s="234"/>
      <c r="AG2061" s="246"/>
      <c r="AH2061" s="234"/>
      <c r="AI2061" s="246"/>
      <c r="AJ2061" s="246"/>
      <c r="AK2061" s="246"/>
      <c r="AL2061" s="246"/>
      <c r="AM2061" s="246"/>
      <c r="AN2061" s="246"/>
      <c r="AO2061" s="246"/>
      <c r="AP2061" s="246"/>
      <c r="AQ2061" s="246"/>
      <c r="AR2061" s="246"/>
      <c r="AS2061" s="246"/>
      <c r="AT2061" s="247"/>
      <c r="AU2061" s="247"/>
      <c r="AV2061" s="247"/>
      <c r="AW2061" s="247"/>
      <c r="AX2061" s="247"/>
      <c r="AY2061" s="247"/>
      <c r="AZ2061" s="247"/>
      <c r="BA2061" s="247"/>
      <c r="BB2061" s="247"/>
    </row>
    <row r="2062" spans="3:54" s="238" customFormat="1">
      <c r="C2062" s="239"/>
      <c r="D2062" s="240"/>
      <c r="E2062" s="239"/>
      <c r="F2062" s="241"/>
      <c r="G2062" s="239"/>
      <c r="H2062" s="290"/>
      <c r="I2062" s="239"/>
      <c r="J2062" s="290"/>
      <c r="K2062" s="243"/>
      <c r="L2062" s="290"/>
      <c r="M2062" s="243"/>
      <c r="N2062" s="290"/>
      <c r="O2062" s="292"/>
      <c r="P2062" s="170"/>
      <c r="Q2062" s="292"/>
      <c r="S2062" s="246"/>
      <c r="T2062" s="246"/>
      <c r="U2062" s="246"/>
      <c r="V2062" s="234"/>
      <c r="W2062" s="246"/>
      <c r="X2062" s="234"/>
      <c r="Y2062" s="246"/>
      <c r="Z2062" s="234"/>
      <c r="AA2062" s="246"/>
      <c r="AB2062" s="234"/>
      <c r="AC2062" s="246"/>
      <c r="AD2062" s="234"/>
      <c r="AE2062" s="246"/>
      <c r="AF2062" s="234"/>
      <c r="AG2062" s="246"/>
      <c r="AH2062" s="234"/>
      <c r="AI2062" s="246"/>
      <c r="AJ2062" s="246"/>
      <c r="AK2062" s="246"/>
      <c r="AL2062" s="246"/>
      <c r="AM2062" s="246"/>
      <c r="AN2062" s="246"/>
      <c r="AO2062" s="246"/>
      <c r="AP2062" s="246"/>
      <c r="AQ2062" s="246"/>
      <c r="AR2062" s="246"/>
      <c r="AS2062" s="246"/>
      <c r="AT2062" s="247"/>
      <c r="AU2062" s="247"/>
      <c r="AV2062" s="247"/>
      <c r="AW2062" s="247"/>
      <c r="AX2062" s="247"/>
      <c r="AY2062" s="247"/>
      <c r="AZ2062" s="247"/>
      <c r="BA2062" s="247"/>
      <c r="BB2062" s="247"/>
    </row>
    <row r="2063" spans="3:54" s="238" customFormat="1">
      <c r="C2063" s="239"/>
      <c r="D2063" s="240"/>
      <c r="E2063" s="239"/>
      <c r="F2063" s="241"/>
      <c r="G2063" s="239"/>
      <c r="H2063" s="290"/>
      <c r="I2063" s="239"/>
      <c r="J2063" s="290"/>
      <c r="K2063" s="243"/>
      <c r="L2063" s="290"/>
      <c r="M2063" s="243"/>
      <c r="N2063" s="290"/>
      <c r="O2063" s="292"/>
      <c r="P2063" s="170"/>
      <c r="Q2063" s="292"/>
      <c r="S2063" s="246"/>
      <c r="T2063" s="246"/>
      <c r="U2063" s="246"/>
      <c r="V2063" s="234"/>
      <c r="W2063" s="246"/>
      <c r="X2063" s="234"/>
      <c r="Y2063" s="246"/>
      <c r="Z2063" s="234"/>
      <c r="AA2063" s="246"/>
      <c r="AB2063" s="234"/>
      <c r="AC2063" s="246"/>
      <c r="AD2063" s="234"/>
      <c r="AE2063" s="246"/>
      <c r="AF2063" s="234"/>
      <c r="AG2063" s="246"/>
      <c r="AH2063" s="234"/>
      <c r="AI2063" s="246"/>
      <c r="AJ2063" s="246"/>
      <c r="AK2063" s="246"/>
      <c r="AL2063" s="246"/>
      <c r="AM2063" s="246"/>
      <c r="AN2063" s="246"/>
      <c r="AO2063" s="246"/>
      <c r="AP2063" s="246"/>
      <c r="AQ2063" s="246"/>
      <c r="AR2063" s="246"/>
      <c r="AS2063" s="246"/>
      <c r="AT2063" s="247"/>
      <c r="AU2063" s="247"/>
      <c r="AV2063" s="247"/>
      <c r="AW2063" s="247"/>
      <c r="AX2063" s="247"/>
      <c r="AY2063" s="247"/>
      <c r="AZ2063" s="247"/>
      <c r="BA2063" s="247"/>
      <c r="BB2063" s="247"/>
    </row>
    <row r="2064" spans="3:54" s="238" customFormat="1">
      <c r="C2064" s="239"/>
      <c r="D2064" s="240"/>
      <c r="E2064" s="239"/>
      <c r="F2064" s="241"/>
      <c r="G2064" s="239"/>
      <c r="H2064" s="290"/>
      <c r="I2064" s="239"/>
      <c r="J2064" s="290"/>
      <c r="K2064" s="243"/>
      <c r="L2064" s="290"/>
      <c r="M2064" s="243"/>
      <c r="N2064" s="290"/>
      <c r="O2064" s="292"/>
      <c r="P2064" s="170"/>
      <c r="Q2064" s="292"/>
      <c r="S2064" s="246"/>
      <c r="T2064" s="246"/>
      <c r="U2064" s="246"/>
      <c r="V2064" s="234"/>
      <c r="W2064" s="246"/>
      <c r="X2064" s="234"/>
      <c r="Y2064" s="246"/>
      <c r="Z2064" s="234"/>
      <c r="AA2064" s="246"/>
      <c r="AB2064" s="234"/>
      <c r="AC2064" s="246"/>
      <c r="AD2064" s="234"/>
      <c r="AE2064" s="246"/>
      <c r="AF2064" s="234"/>
      <c r="AG2064" s="246"/>
      <c r="AH2064" s="234"/>
      <c r="AI2064" s="246"/>
      <c r="AJ2064" s="246"/>
      <c r="AK2064" s="246"/>
      <c r="AL2064" s="246"/>
      <c r="AM2064" s="246"/>
      <c r="AN2064" s="246"/>
      <c r="AO2064" s="246"/>
      <c r="AP2064" s="246"/>
      <c r="AQ2064" s="246"/>
      <c r="AR2064" s="246"/>
      <c r="AS2064" s="246"/>
      <c r="AT2064" s="247"/>
      <c r="AU2064" s="247"/>
      <c r="AV2064" s="247"/>
      <c r="AW2064" s="247"/>
      <c r="AX2064" s="247"/>
      <c r="AY2064" s="247"/>
      <c r="AZ2064" s="247"/>
      <c r="BA2064" s="247"/>
      <c r="BB2064" s="247"/>
    </row>
    <row r="2065" spans="3:54" s="238" customFormat="1">
      <c r="C2065" s="239"/>
      <c r="D2065" s="240"/>
      <c r="E2065" s="239"/>
      <c r="F2065" s="241"/>
      <c r="G2065" s="239"/>
      <c r="H2065" s="290"/>
      <c r="I2065" s="239"/>
      <c r="J2065" s="290"/>
      <c r="K2065" s="243"/>
      <c r="L2065" s="290"/>
      <c r="M2065" s="243"/>
      <c r="N2065" s="290"/>
      <c r="O2065" s="292"/>
      <c r="P2065" s="170"/>
      <c r="Q2065" s="292"/>
      <c r="S2065" s="246"/>
      <c r="T2065" s="246"/>
      <c r="U2065" s="246"/>
      <c r="V2065" s="234"/>
      <c r="W2065" s="246"/>
      <c r="X2065" s="234"/>
      <c r="Y2065" s="246"/>
      <c r="Z2065" s="234"/>
      <c r="AA2065" s="246"/>
      <c r="AB2065" s="234"/>
      <c r="AC2065" s="246"/>
      <c r="AD2065" s="234"/>
      <c r="AE2065" s="246"/>
      <c r="AF2065" s="234"/>
      <c r="AG2065" s="246"/>
      <c r="AH2065" s="234"/>
      <c r="AI2065" s="246"/>
      <c r="AJ2065" s="246"/>
      <c r="AK2065" s="246"/>
      <c r="AL2065" s="246"/>
      <c r="AM2065" s="246"/>
      <c r="AN2065" s="246"/>
      <c r="AO2065" s="246"/>
      <c r="AP2065" s="246"/>
      <c r="AQ2065" s="246"/>
      <c r="AR2065" s="246"/>
      <c r="AS2065" s="246"/>
      <c r="AT2065" s="247"/>
      <c r="AU2065" s="247"/>
      <c r="AV2065" s="247"/>
      <c r="AW2065" s="247"/>
      <c r="AX2065" s="247"/>
      <c r="AY2065" s="247"/>
      <c r="AZ2065" s="247"/>
      <c r="BA2065" s="247"/>
      <c r="BB2065" s="247"/>
    </row>
    <row r="2066" spans="3:54" s="238" customFormat="1">
      <c r="C2066" s="239"/>
      <c r="D2066" s="240"/>
      <c r="E2066" s="239"/>
      <c r="F2066" s="241"/>
      <c r="G2066" s="239"/>
      <c r="H2066" s="290"/>
      <c r="I2066" s="239"/>
      <c r="J2066" s="290"/>
      <c r="K2066" s="243"/>
      <c r="L2066" s="290"/>
      <c r="M2066" s="243"/>
      <c r="N2066" s="290"/>
      <c r="O2066" s="292"/>
      <c r="P2066" s="170"/>
      <c r="Q2066" s="292"/>
      <c r="S2066" s="246"/>
      <c r="T2066" s="246"/>
      <c r="U2066" s="246"/>
      <c r="V2066" s="234"/>
      <c r="W2066" s="246"/>
      <c r="X2066" s="234"/>
      <c r="Y2066" s="246"/>
      <c r="Z2066" s="234"/>
      <c r="AA2066" s="246"/>
      <c r="AB2066" s="234"/>
      <c r="AC2066" s="246"/>
      <c r="AD2066" s="234"/>
      <c r="AE2066" s="246"/>
      <c r="AF2066" s="234"/>
      <c r="AG2066" s="246"/>
      <c r="AH2066" s="234"/>
      <c r="AI2066" s="246"/>
      <c r="AJ2066" s="246"/>
      <c r="AK2066" s="246"/>
      <c r="AL2066" s="246"/>
      <c r="AM2066" s="246"/>
      <c r="AN2066" s="246"/>
      <c r="AO2066" s="246"/>
      <c r="AP2066" s="246"/>
      <c r="AQ2066" s="246"/>
      <c r="AR2066" s="246"/>
      <c r="AS2066" s="246"/>
      <c r="AT2066" s="247"/>
      <c r="AU2066" s="247"/>
      <c r="AV2066" s="247"/>
      <c r="AW2066" s="247"/>
      <c r="AX2066" s="247"/>
      <c r="AY2066" s="247"/>
      <c r="AZ2066" s="247"/>
      <c r="BA2066" s="247"/>
      <c r="BB2066" s="247"/>
    </row>
    <row r="2067" spans="3:54" s="238" customFormat="1">
      <c r="C2067" s="239"/>
      <c r="D2067" s="240"/>
      <c r="E2067" s="239"/>
      <c r="F2067" s="241"/>
      <c r="G2067" s="239"/>
      <c r="H2067" s="290"/>
      <c r="I2067" s="239"/>
      <c r="J2067" s="290"/>
      <c r="K2067" s="243"/>
      <c r="L2067" s="290"/>
      <c r="M2067" s="243"/>
      <c r="N2067" s="290"/>
      <c r="O2067" s="292"/>
      <c r="P2067" s="170"/>
      <c r="Q2067" s="292"/>
      <c r="S2067" s="246"/>
      <c r="T2067" s="246"/>
      <c r="U2067" s="246"/>
      <c r="V2067" s="234"/>
      <c r="W2067" s="246"/>
      <c r="X2067" s="234"/>
      <c r="Y2067" s="246"/>
      <c r="Z2067" s="234"/>
      <c r="AA2067" s="246"/>
      <c r="AB2067" s="234"/>
      <c r="AC2067" s="246"/>
      <c r="AD2067" s="234"/>
      <c r="AE2067" s="246"/>
      <c r="AF2067" s="234"/>
      <c r="AG2067" s="246"/>
      <c r="AH2067" s="234"/>
      <c r="AI2067" s="246"/>
      <c r="AJ2067" s="246"/>
      <c r="AK2067" s="246"/>
      <c r="AL2067" s="246"/>
      <c r="AM2067" s="246"/>
      <c r="AN2067" s="246"/>
      <c r="AO2067" s="246"/>
      <c r="AP2067" s="246"/>
      <c r="AQ2067" s="246"/>
      <c r="AR2067" s="246"/>
      <c r="AS2067" s="246"/>
      <c r="AT2067" s="247"/>
      <c r="AU2067" s="247"/>
      <c r="AV2067" s="247"/>
      <c r="AW2067" s="247"/>
      <c r="AX2067" s="247"/>
      <c r="AY2067" s="247"/>
      <c r="AZ2067" s="247"/>
      <c r="BA2067" s="247"/>
      <c r="BB2067" s="247"/>
    </row>
    <row r="2068" spans="3:54" s="238" customFormat="1">
      <c r="C2068" s="239"/>
      <c r="D2068" s="240"/>
      <c r="E2068" s="239"/>
      <c r="F2068" s="241"/>
      <c r="G2068" s="239"/>
      <c r="H2068" s="290"/>
      <c r="I2068" s="239"/>
      <c r="J2068" s="290"/>
      <c r="K2068" s="243"/>
      <c r="L2068" s="290"/>
      <c r="M2068" s="243"/>
      <c r="N2068" s="290"/>
      <c r="O2068" s="292"/>
      <c r="P2068" s="170"/>
      <c r="Q2068" s="292"/>
      <c r="S2068" s="246"/>
      <c r="T2068" s="246"/>
      <c r="U2068" s="246"/>
      <c r="V2068" s="234"/>
      <c r="W2068" s="246"/>
      <c r="X2068" s="234"/>
      <c r="Y2068" s="246"/>
      <c r="Z2068" s="234"/>
      <c r="AA2068" s="246"/>
      <c r="AB2068" s="234"/>
      <c r="AC2068" s="246"/>
      <c r="AD2068" s="234"/>
      <c r="AE2068" s="246"/>
      <c r="AF2068" s="234"/>
      <c r="AG2068" s="246"/>
      <c r="AH2068" s="234"/>
      <c r="AI2068" s="246"/>
      <c r="AJ2068" s="246"/>
      <c r="AK2068" s="246"/>
      <c r="AL2068" s="246"/>
      <c r="AM2068" s="246"/>
      <c r="AN2068" s="246"/>
      <c r="AO2068" s="246"/>
      <c r="AP2068" s="246"/>
      <c r="AQ2068" s="246"/>
      <c r="AR2068" s="246"/>
      <c r="AS2068" s="246"/>
      <c r="AT2068" s="247"/>
      <c r="AU2068" s="247"/>
      <c r="AV2068" s="247"/>
      <c r="AW2068" s="247"/>
      <c r="AX2068" s="247"/>
      <c r="AY2068" s="247"/>
      <c r="AZ2068" s="247"/>
      <c r="BA2068" s="247"/>
      <c r="BB2068" s="247"/>
    </row>
    <row r="2069" spans="3:54" s="238" customFormat="1">
      <c r="C2069" s="239"/>
      <c r="D2069" s="240"/>
      <c r="E2069" s="239"/>
      <c r="F2069" s="241"/>
      <c r="G2069" s="239"/>
      <c r="H2069" s="290"/>
      <c r="I2069" s="239"/>
      <c r="J2069" s="290"/>
      <c r="K2069" s="243"/>
      <c r="L2069" s="290"/>
      <c r="M2069" s="243"/>
      <c r="N2069" s="290"/>
      <c r="O2069" s="292"/>
      <c r="P2069" s="170"/>
      <c r="Q2069" s="292"/>
      <c r="S2069" s="246"/>
      <c r="T2069" s="246"/>
      <c r="U2069" s="246"/>
      <c r="V2069" s="234"/>
      <c r="W2069" s="246"/>
      <c r="X2069" s="234"/>
      <c r="Y2069" s="246"/>
      <c r="Z2069" s="234"/>
      <c r="AA2069" s="246"/>
      <c r="AB2069" s="234"/>
      <c r="AC2069" s="246"/>
      <c r="AD2069" s="234"/>
      <c r="AE2069" s="246"/>
      <c r="AF2069" s="234"/>
      <c r="AG2069" s="246"/>
      <c r="AH2069" s="234"/>
      <c r="AI2069" s="246"/>
      <c r="AJ2069" s="246"/>
      <c r="AK2069" s="246"/>
      <c r="AL2069" s="246"/>
      <c r="AM2069" s="246"/>
      <c r="AN2069" s="246"/>
      <c r="AO2069" s="246"/>
      <c r="AP2069" s="246"/>
      <c r="AQ2069" s="246"/>
      <c r="AR2069" s="246"/>
      <c r="AS2069" s="246"/>
      <c r="AT2069" s="247"/>
      <c r="AU2069" s="247"/>
      <c r="AV2069" s="247"/>
      <c r="AW2069" s="247"/>
      <c r="AX2069" s="247"/>
      <c r="AY2069" s="247"/>
      <c r="AZ2069" s="247"/>
      <c r="BA2069" s="247"/>
      <c r="BB2069" s="247"/>
    </row>
    <row r="2070" spans="3:54" s="238" customFormat="1">
      <c r="C2070" s="239"/>
      <c r="D2070" s="240"/>
      <c r="E2070" s="239"/>
      <c r="F2070" s="241"/>
      <c r="G2070" s="239"/>
      <c r="H2070" s="290"/>
      <c r="I2070" s="239"/>
      <c r="J2070" s="290"/>
      <c r="K2070" s="243"/>
      <c r="L2070" s="290"/>
      <c r="M2070" s="243"/>
      <c r="N2070" s="290"/>
      <c r="O2070" s="292"/>
      <c r="P2070" s="170"/>
      <c r="Q2070" s="292"/>
      <c r="S2070" s="246"/>
      <c r="T2070" s="246"/>
      <c r="U2070" s="246"/>
      <c r="V2070" s="234"/>
      <c r="W2070" s="246"/>
      <c r="X2070" s="234"/>
      <c r="Y2070" s="246"/>
      <c r="Z2070" s="234"/>
      <c r="AA2070" s="246"/>
      <c r="AB2070" s="234"/>
      <c r="AC2070" s="246"/>
      <c r="AD2070" s="234"/>
      <c r="AE2070" s="246"/>
      <c r="AF2070" s="234"/>
      <c r="AG2070" s="246"/>
      <c r="AH2070" s="234"/>
      <c r="AI2070" s="246"/>
      <c r="AJ2070" s="246"/>
      <c r="AK2070" s="246"/>
      <c r="AL2070" s="246"/>
      <c r="AM2070" s="246"/>
      <c r="AN2070" s="246"/>
      <c r="AO2070" s="246"/>
      <c r="AP2070" s="246"/>
      <c r="AQ2070" s="246"/>
      <c r="AR2070" s="246"/>
      <c r="AS2070" s="246"/>
      <c r="AT2070" s="247"/>
      <c r="AU2070" s="247"/>
      <c r="AV2070" s="247"/>
      <c r="AW2070" s="247"/>
      <c r="AX2070" s="247"/>
      <c r="AY2070" s="247"/>
      <c r="AZ2070" s="247"/>
      <c r="BA2070" s="247"/>
      <c r="BB2070" s="247"/>
    </row>
    <row r="2071" spans="3:54" s="238" customFormat="1">
      <c r="C2071" s="239"/>
      <c r="D2071" s="240"/>
      <c r="E2071" s="239"/>
      <c r="F2071" s="241"/>
      <c r="G2071" s="239"/>
      <c r="H2071" s="290"/>
      <c r="I2071" s="239"/>
      <c r="J2071" s="290"/>
      <c r="K2071" s="243"/>
      <c r="L2071" s="290"/>
      <c r="M2071" s="243"/>
      <c r="N2071" s="290"/>
      <c r="O2071" s="292"/>
      <c r="P2071" s="170"/>
      <c r="Q2071" s="292"/>
      <c r="S2071" s="246"/>
      <c r="T2071" s="246"/>
      <c r="U2071" s="246"/>
      <c r="V2071" s="234"/>
      <c r="W2071" s="246"/>
      <c r="X2071" s="234"/>
      <c r="Y2071" s="246"/>
      <c r="Z2071" s="234"/>
      <c r="AA2071" s="246"/>
      <c r="AB2071" s="234"/>
      <c r="AC2071" s="246"/>
      <c r="AD2071" s="234"/>
      <c r="AE2071" s="246"/>
      <c r="AF2071" s="234"/>
      <c r="AG2071" s="246"/>
      <c r="AH2071" s="234"/>
      <c r="AI2071" s="246"/>
      <c r="AJ2071" s="246"/>
      <c r="AK2071" s="246"/>
      <c r="AL2071" s="246"/>
      <c r="AM2071" s="246"/>
      <c r="AN2071" s="246"/>
      <c r="AO2071" s="246"/>
      <c r="AP2071" s="246"/>
      <c r="AQ2071" s="246"/>
      <c r="AR2071" s="246"/>
      <c r="AS2071" s="246"/>
      <c r="AT2071" s="247"/>
      <c r="AU2071" s="247"/>
      <c r="AV2071" s="247"/>
      <c r="AW2071" s="247"/>
      <c r="AX2071" s="247"/>
      <c r="AY2071" s="247"/>
      <c r="AZ2071" s="247"/>
      <c r="BA2071" s="247"/>
      <c r="BB2071" s="247"/>
    </row>
    <row r="2072" spans="3:54" s="238" customFormat="1">
      <c r="C2072" s="239"/>
      <c r="D2072" s="240"/>
      <c r="E2072" s="239"/>
      <c r="F2072" s="241"/>
      <c r="G2072" s="239"/>
      <c r="H2072" s="290"/>
      <c r="I2072" s="239"/>
      <c r="J2072" s="290"/>
      <c r="K2072" s="243"/>
      <c r="L2072" s="290"/>
      <c r="M2072" s="243"/>
      <c r="N2072" s="290"/>
      <c r="O2072" s="292"/>
      <c r="P2072" s="170"/>
      <c r="Q2072" s="292"/>
      <c r="S2072" s="246"/>
      <c r="T2072" s="246"/>
      <c r="U2072" s="246"/>
      <c r="V2072" s="234"/>
      <c r="W2072" s="246"/>
      <c r="X2072" s="234"/>
      <c r="Y2072" s="246"/>
      <c r="Z2072" s="234"/>
      <c r="AA2072" s="246"/>
      <c r="AB2072" s="234"/>
      <c r="AC2072" s="246"/>
      <c r="AD2072" s="234"/>
      <c r="AE2072" s="246"/>
      <c r="AF2072" s="234"/>
      <c r="AG2072" s="246"/>
      <c r="AH2072" s="234"/>
      <c r="AI2072" s="246"/>
      <c r="AJ2072" s="246"/>
      <c r="AK2072" s="246"/>
      <c r="AL2072" s="246"/>
      <c r="AM2072" s="246"/>
      <c r="AN2072" s="246"/>
      <c r="AO2072" s="246"/>
      <c r="AP2072" s="246"/>
      <c r="AQ2072" s="246"/>
      <c r="AR2072" s="246"/>
      <c r="AS2072" s="246"/>
      <c r="AT2072" s="247"/>
      <c r="AU2072" s="247"/>
      <c r="AV2072" s="247"/>
      <c r="AW2072" s="247"/>
      <c r="AX2072" s="247"/>
      <c r="AY2072" s="247"/>
      <c r="AZ2072" s="247"/>
      <c r="BA2072" s="247"/>
      <c r="BB2072" s="247"/>
    </row>
    <row r="2073" spans="3:54" s="238" customFormat="1">
      <c r="C2073" s="239"/>
      <c r="D2073" s="240"/>
      <c r="E2073" s="239"/>
      <c r="F2073" s="241"/>
      <c r="G2073" s="239"/>
      <c r="H2073" s="290"/>
      <c r="I2073" s="239"/>
      <c r="J2073" s="290"/>
      <c r="K2073" s="243"/>
      <c r="L2073" s="290"/>
      <c r="M2073" s="243"/>
      <c r="N2073" s="290"/>
      <c r="O2073" s="292"/>
      <c r="P2073" s="170"/>
      <c r="Q2073" s="292"/>
      <c r="S2073" s="246"/>
      <c r="T2073" s="246"/>
      <c r="U2073" s="246"/>
      <c r="V2073" s="234"/>
      <c r="W2073" s="246"/>
      <c r="X2073" s="234"/>
      <c r="Y2073" s="246"/>
      <c r="Z2073" s="234"/>
      <c r="AA2073" s="246"/>
      <c r="AB2073" s="234"/>
      <c r="AC2073" s="246"/>
      <c r="AD2073" s="234"/>
      <c r="AE2073" s="246"/>
      <c r="AF2073" s="234"/>
      <c r="AG2073" s="246"/>
      <c r="AH2073" s="234"/>
      <c r="AI2073" s="246"/>
      <c r="AJ2073" s="246"/>
      <c r="AK2073" s="246"/>
      <c r="AL2073" s="246"/>
      <c r="AM2073" s="246"/>
      <c r="AN2073" s="246"/>
      <c r="AO2073" s="246"/>
      <c r="AP2073" s="246"/>
      <c r="AQ2073" s="246"/>
      <c r="AR2073" s="246"/>
      <c r="AS2073" s="246"/>
      <c r="AT2073" s="247"/>
      <c r="AU2073" s="247"/>
      <c r="AV2073" s="247"/>
      <c r="AW2073" s="247"/>
      <c r="AX2073" s="247"/>
      <c r="AY2073" s="247"/>
      <c r="AZ2073" s="247"/>
      <c r="BA2073" s="247"/>
      <c r="BB2073" s="247"/>
    </row>
    <row r="2074" spans="3:54" s="238" customFormat="1">
      <c r="C2074" s="239"/>
      <c r="D2074" s="240"/>
      <c r="E2074" s="239"/>
      <c r="F2074" s="241"/>
      <c r="G2074" s="239"/>
      <c r="H2074" s="290"/>
      <c r="I2074" s="239"/>
      <c r="J2074" s="290"/>
      <c r="K2074" s="243"/>
      <c r="L2074" s="290"/>
      <c r="M2074" s="243"/>
      <c r="N2074" s="290"/>
      <c r="O2074" s="292"/>
      <c r="P2074" s="170"/>
      <c r="Q2074" s="292"/>
      <c r="S2074" s="246"/>
      <c r="T2074" s="246"/>
      <c r="U2074" s="246"/>
      <c r="V2074" s="234"/>
      <c r="W2074" s="246"/>
      <c r="X2074" s="234"/>
      <c r="Y2074" s="246"/>
      <c r="Z2074" s="234"/>
      <c r="AA2074" s="246"/>
      <c r="AB2074" s="234"/>
      <c r="AC2074" s="246"/>
      <c r="AD2074" s="234"/>
      <c r="AE2074" s="246"/>
      <c r="AF2074" s="234"/>
      <c r="AG2074" s="246"/>
      <c r="AH2074" s="234"/>
      <c r="AI2074" s="246"/>
      <c r="AJ2074" s="246"/>
      <c r="AK2074" s="246"/>
      <c r="AL2074" s="246"/>
      <c r="AM2074" s="246"/>
      <c r="AN2074" s="246"/>
      <c r="AO2074" s="246"/>
      <c r="AP2074" s="246"/>
      <c r="AQ2074" s="246"/>
      <c r="AR2074" s="246"/>
      <c r="AS2074" s="246"/>
      <c r="AT2074" s="247"/>
      <c r="AU2074" s="247"/>
      <c r="AV2074" s="247"/>
      <c r="AW2074" s="247"/>
      <c r="AX2074" s="247"/>
      <c r="AY2074" s="247"/>
      <c r="AZ2074" s="247"/>
      <c r="BA2074" s="247"/>
      <c r="BB2074" s="247"/>
    </row>
    <row r="2075" spans="3:54" s="238" customFormat="1">
      <c r="C2075" s="239"/>
      <c r="D2075" s="240"/>
      <c r="E2075" s="239"/>
      <c r="F2075" s="241"/>
      <c r="G2075" s="239"/>
      <c r="H2075" s="290"/>
      <c r="I2075" s="239"/>
      <c r="J2075" s="290"/>
      <c r="K2075" s="243"/>
      <c r="L2075" s="290"/>
      <c r="M2075" s="243"/>
      <c r="N2075" s="290"/>
      <c r="O2075" s="292"/>
      <c r="P2075" s="170"/>
      <c r="Q2075" s="292"/>
      <c r="S2075" s="246"/>
      <c r="T2075" s="246"/>
      <c r="U2075" s="246"/>
      <c r="V2075" s="234"/>
      <c r="W2075" s="246"/>
      <c r="X2075" s="234"/>
      <c r="Y2075" s="246"/>
      <c r="Z2075" s="234"/>
      <c r="AA2075" s="246"/>
      <c r="AB2075" s="234"/>
      <c r="AC2075" s="246"/>
      <c r="AD2075" s="234"/>
      <c r="AE2075" s="246"/>
      <c r="AF2075" s="234"/>
      <c r="AG2075" s="246"/>
      <c r="AH2075" s="234"/>
      <c r="AI2075" s="246"/>
      <c r="AJ2075" s="246"/>
      <c r="AK2075" s="246"/>
      <c r="AL2075" s="246"/>
      <c r="AM2075" s="246"/>
      <c r="AN2075" s="246"/>
      <c r="AO2075" s="246"/>
      <c r="AP2075" s="246"/>
      <c r="AQ2075" s="246"/>
      <c r="AR2075" s="246"/>
      <c r="AS2075" s="246"/>
      <c r="AT2075" s="247"/>
      <c r="AU2075" s="247"/>
      <c r="AV2075" s="247"/>
      <c r="AW2075" s="247"/>
      <c r="AX2075" s="247"/>
      <c r="AY2075" s="247"/>
      <c r="AZ2075" s="247"/>
      <c r="BA2075" s="247"/>
      <c r="BB2075" s="247"/>
    </row>
    <row r="2076" spans="3:54" s="238" customFormat="1">
      <c r="C2076" s="239"/>
      <c r="D2076" s="240"/>
      <c r="E2076" s="239"/>
      <c r="F2076" s="241"/>
      <c r="G2076" s="239"/>
      <c r="H2076" s="290"/>
      <c r="I2076" s="239"/>
      <c r="J2076" s="290"/>
      <c r="K2076" s="243"/>
      <c r="L2076" s="290"/>
      <c r="M2076" s="243"/>
      <c r="N2076" s="290"/>
      <c r="O2076" s="292"/>
      <c r="P2076" s="170"/>
      <c r="Q2076" s="292"/>
      <c r="S2076" s="246"/>
      <c r="T2076" s="246"/>
      <c r="U2076" s="246"/>
      <c r="V2076" s="234"/>
      <c r="W2076" s="246"/>
      <c r="X2076" s="234"/>
      <c r="Y2076" s="246"/>
      <c r="Z2076" s="234"/>
      <c r="AA2076" s="246"/>
      <c r="AB2076" s="234"/>
      <c r="AC2076" s="246"/>
      <c r="AD2076" s="234"/>
      <c r="AE2076" s="246"/>
      <c r="AF2076" s="234"/>
      <c r="AG2076" s="246"/>
      <c r="AH2076" s="234"/>
      <c r="AI2076" s="246"/>
      <c r="AJ2076" s="246"/>
      <c r="AK2076" s="246"/>
      <c r="AL2076" s="246"/>
      <c r="AM2076" s="246"/>
      <c r="AN2076" s="246"/>
      <c r="AO2076" s="246"/>
      <c r="AP2076" s="246"/>
      <c r="AQ2076" s="246"/>
      <c r="AR2076" s="246"/>
      <c r="AS2076" s="246"/>
      <c r="AT2076" s="247"/>
      <c r="AU2076" s="247"/>
      <c r="AV2076" s="247"/>
      <c r="AW2076" s="247"/>
      <c r="AX2076" s="247"/>
      <c r="AY2076" s="247"/>
      <c r="AZ2076" s="247"/>
      <c r="BA2076" s="247"/>
      <c r="BB2076" s="247"/>
    </row>
    <row r="2077" spans="3:54" s="238" customFormat="1">
      <c r="C2077" s="239"/>
      <c r="D2077" s="240"/>
      <c r="E2077" s="239"/>
      <c r="F2077" s="241"/>
      <c r="G2077" s="239"/>
      <c r="H2077" s="290"/>
      <c r="I2077" s="239"/>
      <c r="J2077" s="290"/>
      <c r="K2077" s="243"/>
      <c r="L2077" s="290"/>
      <c r="M2077" s="243"/>
      <c r="N2077" s="290"/>
      <c r="O2077" s="292"/>
      <c r="P2077" s="170"/>
      <c r="Q2077" s="292"/>
      <c r="S2077" s="246"/>
      <c r="T2077" s="246"/>
      <c r="U2077" s="246"/>
      <c r="V2077" s="234"/>
      <c r="W2077" s="246"/>
      <c r="X2077" s="234"/>
      <c r="Y2077" s="246"/>
      <c r="Z2077" s="234"/>
      <c r="AA2077" s="246"/>
      <c r="AB2077" s="234"/>
      <c r="AC2077" s="246"/>
      <c r="AD2077" s="234"/>
      <c r="AE2077" s="246"/>
      <c r="AF2077" s="234"/>
      <c r="AG2077" s="246"/>
      <c r="AH2077" s="234"/>
      <c r="AI2077" s="246"/>
      <c r="AJ2077" s="246"/>
      <c r="AK2077" s="246"/>
      <c r="AL2077" s="246"/>
      <c r="AM2077" s="246"/>
      <c r="AN2077" s="246"/>
      <c r="AO2077" s="246"/>
      <c r="AP2077" s="246"/>
      <c r="AQ2077" s="246"/>
      <c r="AR2077" s="246"/>
      <c r="AS2077" s="246"/>
      <c r="AT2077" s="247"/>
      <c r="AU2077" s="247"/>
      <c r="AV2077" s="247"/>
      <c r="AW2077" s="247"/>
      <c r="AX2077" s="247"/>
      <c r="AY2077" s="247"/>
      <c r="AZ2077" s="247"/>
      <c r="BA2077" s="247"/>
      <c r="BB2077" s="247"/>
    </row>
    <row r="2078" spans="3:54" s="238" customFormat="1">
      <c r="C2078" s="239"/>
      <c r="D2078" s="240"/>
      <c r="E2078" s="239"/>
      <c r="F2078" s="241"/>
      <c r="G2078" s="239"/>
      <c r="H2078" s="290"/>
      <c r="I2078" s="239"/>
      <c r="J2078" s="290"/>
      <c r="K2078" s="243"/>
      <c r="L2078" s="290"/>
      <c r="M2078" s="243"/>
      <c r="N2078" s="290"/>
      <c r="O2078" s="292"/>
      <c r="P2078" s="170"/>
      <c r="Q2078" s="292"/>
      <c r="S2078" s="246"/>
      <c r="T2078" s="246"/>
      <c r="U2078" s="246"/>
      <c r="V2078" s="234"/>
      <c r="W2078" s="246"/>
      <c r="X2078" s="234"/>
      <c r="Y2078" s="246"/>
      <c r="Z2078" s="234"/>
      <c r="AA2078" s="246"/>
      <c r="AB2078" s="234"/>
      <c r="AC2078" s="246"/>
      <c r="AD2078" s="234"/>
      <c r="AE2078" s="246"/>
      <c r="AF2078" s="234"/>
      <c r="AG2078" s="246"/>
      <c r="AH2078" s="234"/>
      <c r="AI2078" s="246"/>
      <c r="AJ2078" s="246"/>
      <c r="AK2078" s="246"/>
      <c r="AL2078" s="246"/>
      <c r="AM2078" s="246"/>
      <c r="AN2078" s="246"/>
      <c r="AO2078" s="246"/>
      <c r="AP2078" s="246"/>
      <c r="AQ2078" s="246"/>
      <c r="AR2078" s="246"/>
      <c r="AS2078" s="246"/>
      <c r="AT2078" s="247"/>
      <c r="AU2078" s="247"/>
      <c r="AV2078" s="247"/>
      <c r="AW2078" s="247"/>
      <c r="AX2078" s="247"/>
      <c r="AY2078" s="247"/>
      <c r="AZ2078" s="247"/>
      <c r="BA2078" s="247"/>
      <c r="BB2078" s="247"/>
    </row>
    <row r="2079" spans="3:54" s="238" customFormat="1">
      <c r="C2079" s="239"/>
      <c r="D2079" s="240"/>
      <c r="E2079" s="239"/>
      <c r="F2079" s="241"/>
      <c r="G2079" s="239"/>
      <c r="H2079" s="290"/>
      <c r="I2079" s="239"/>
      <c r="J2079" s="290"/>
      <c r="K2079" s="243"/>
      <c r="L2079" s="290"/>
      <c r="M2079" s="243"/>
      <c r="N2079" s="290"/>
      <c r="O2079" s="292"/>
      <c r="P2079" s="170"/>
      <c r="Q2079" s="292"/>
      <c r="S2079" s="246"/>
      <c r="T2079" s="246"/>
      <c r="U2079" s="246"/>
      <c r="V2079" s="234"/>
      <c r="W2079" s="246"/>
      <c r="X2079" s="234"/>
      <c r="Y2079" s="246"/>
      <c r="Z2079" s="234"/>
      <c r="AA2079" s="246"/>
      <c r="AB2079" s="234"/>
      <c r="AC2079" s="246"/>
      <c r="AD2079" s="234"/>
      <c r="AE2079" s="246"/>
      <c r="AF2079" s="234"/>
      <c r="AG2079" s="246"/>
      <c r="AH2079" s="234"/>
      <c r="AI2079" s="246"/>
      <c r="AJ2079" s="246"/>
      <c r="AK2079" s="246"/>
      <c r="AL2079" s="246"/>
      <c r="AM2079" s="246"/>
      <c r="AN2079" s="246"/>
      <c r="AO2079" s="246"/>
      <c r="AP2079" s="246"/>
      <c r="AQ2079" s="246"/>
      <c r="AR2079" s="246"/>
      <c r="AS2079" s="246"/>
      <c r="AT2079" s="247"/>
      <c r="AU2079" s="247"/>
      <c r="AV2079" s="247"/>
      <c r="AW2079" s="247"/>
      <c r="AX2079" s="247"/>
      <c r="AY2079" s="247"/>
      <c r="AZ2079" s="247"/>
      <c r="BA2079" s="247"/>
      <c r="BB2079" s="247"/>
    </row>
    <row r="2080" spans="3:54" s="238" customFormat="1">
      <c r="C2080" s="239"/>
      <c r="D2080" s="240"/>
      <c r="E2080" s="239"/>
      <c r="F2080" s="241"/>
      <c r="G2080" s="239"/>
      <c r="H2080" s="290"/>
      <c r="I2080" s="239"/>
      <c r="J2080" s="290"/>
      <c r="K2080" s="243"/>
      <c r="L2080" s="290"/>
      <c r="M2080" s="243"/>
      <c r="N2080" s="290"/>
      <c r="O2080" s="292"/>
      <c r="P2080" s="170"/>
      <c r="Q2080" s="292"/>
      <c r="S2080" s="246"/>
      <c r="T2080" s="246"/>
      <c r="U2080" s="246"/>
      <c r="V2080" s="234"/>
      <c r="W2080" s="246"/>
      <c r="X2080" s="234"/>
      <c r="Y2080" s="246"/>
      <c r="Z2080" s="234"/>
      <c r="AA2080" s="246"/>
      <c r="AB2080" s="234"/>
      <c r="AC2080" s="246"/>
      <c r="AD2080" s="234"/>
      <c r="AE2080" s="246"/>
      <c r="AF2080" s="234"/>
      <c r="AG2080" s="246"/>
      <c r="AH2080" s="234"/>
      <c r="AI2080" s="246"/>
      <c r="AJ2080" s="246"/>
      <c r="AK2080" s="246"/>
      <c r="AL2080" s="246"/>
      <c r="AM2080" s="246"/>
      <c r="AN2080" s="246"/>
      <c r="AO2080" s="246"/>
      <c r="AP2080" s="246"/>
      <c r="AQ2080" s="246"/>
      <c r="AR2080" s="246"/>
      <c r="AS2080" s="246"/>
      <c r="AT2080" s="247"/>
      <c r="AU2080" s="247"/>
      <c r="AV2080" s="247"/>
      <c r="AW2080" s="247"/>
      <c r="AX2080" s="247"/>
      <c r="AY2080" s="247"/>
      <c r="AZ2080" s="247"/>
      <c r="BA2080" s="247"/>
      <c r="BB2080" s="247"/>
    </row>
    <row r="2081" spans="3:54" s="238" customFormat="1">
      <c r="C2081" s="239"/>
      <c r="D2081" s="240"/>
      <c r="E2081" s="239"/>
      <c r="F2081" s="241"/>
      <c r="G2081" s="239"/>
      <c r="H2081" s="290"/>
      <c r="I2081" s="239"/>
      <c r="J2081" s="290"/>
      <c r="K2081" s="243"/>
      <c r="L2081" s="290"/>
      <c r="M2081" s="243"/>
      <c r="N2081" s="290"/>
      <c r="O2081" s="292"/>
      <c r="P2081" s="170"/>
      <c r="Q2081" s="292"/>
      <c r="S2081" s="246"/>
      <c r="T2081" s="246"/>
      <c r="U2081" s="246"/>
      <c r="V2081" s="234"/>
      <c r="W2081" s="246"/>
      <c r="X2081" s="234"/>
      <c r="Y2081" s="246"/>
      <c r="Z2081" s="234"/>
      <c r="AA2081" s="246"/>
      <c r="AB2081" s="234"/>
      <c r="AC2081" s="246"/>
      <c r="AD2081" s="234"/>
      <c r="AE2081" s="246"/>
      <c r="AF2081" s="234"/>
      <c r="AG2081" s="246"/>
      <c r="AH2081" s="234"/>
      <c r="AI2081" s="246"/>
      <c r="AJ2081" s="246"/>
      <c r="AK2081" s="246"/>
      <c r="AL2081" s="246"/>
      <c r="AM2081" s="246"/>
      <c r="AN2081" s="246"/>
      <c r="AO2081" s="246"/>
      <c r="AP2081" s="246"/>
      <c r="AQ2081" s="246"/>
      <c r="AR2081" s="246"/>
      <c r="AS2081" s="246"/>
      <c r="AT2081" s="247"/>
      <c r="AU2081" s="247"/>
      <c r="AV2081" s="247"/>
      <c r="AW2081" s="247"/>
      <c r="AX2081" s="247"/>
      <c r="AY2081" s="247"/>
      <c r="AZ2081" s="247"/>
      <c r="BA2081" s="247"/>
      <c r="BB2081" s="247"/>
    </row>
    <row r="2082" spans="3:54" s="238" customFormat="1">
      <c r="C2082" s="239"/>
      <c r="D2082" s="240"/>
      <c r="E2082" s="239"/>
      <c r="F2082" s="241"/>
      <c r="G2082" s="239"/>
      <c r="H2082" s="290"/>
      <c r="I2082" s="239"/>
      <c r="J2082" s="290"/>
      <c r="K2082" s="243"/>
      <c r="L2082" s="290"/>
      <c r="M2082" s="243"/>
      <c r="N2082" s="290"/>
      <c r="O2082" s="292"/>
      <c r="P2082" s="170"/>
      <c r="Q2082" s="292"/>
      <c r="S2082" s="246"/>
      <c r="T2082" s="246"/>
      <c r="U2082" s="246"/>
      <c r="V2082" s="234"/>
      <c r="W2082" s="246"/>
      <c r="X2082" s="234"/>
      <c r="Y2082" s="246"/>
      <c r="Z2082" s="234"/>
      <c r="AA2082" s="246"/>
      <c r="AB2082" s="234"/>
      <c r="AC2082" s="246"/>
      <c r="AD2082" s="234"/>
      <c r="AE2082" s="246"/>
      <c r="AF2082" s="234"/>
      <c r="AG2082" s="246"/>
      <c r="AH2082" s="234"/>
      <c r="AI2082" s="246"/>
      <c r="AJ2082" s="246"/>
      <c r="AK2082" s="246"/>
      <c r="AL2082" s="246"/>
      <c r="AM2082" s="246"/>
      <c r="AN2082" s="246"/>
      <c r="AO2082" s="246"/>
      <c r="AP2082" s="246"/>
      <c r="AQ2082" s="246"/>
      <c r="AR2082" s="246"/>
      <c r="AS2082" s="246"/>
      <c r="AT2082" s="247"/>
      <c r="AU2082" s="247"/>
      <c r="AV2082" s="247"/>
      <c r="AW2082" s="247"/>
      <c r="AX2082" s="247"/>
      <c r="AY2082" s="247"/>
      <c r="AZ2082" s="247"/>
      <c r="BA2082" s="247"/>
      <c r="BB2082" s="247"/>
    </row>
    <row r="2083" spans="3:54" s="238" customFormat="1">
      <c r="C2083" s="239"/>
      <c r="D2083" s="240"/>
      <c r="E2083" s="239"/>
      <c r="F2083" s="241"/>
      <c r="G2083" s="239"/>
      <c r="H2083" s="290"/>
      <c r="I2083" s="239"/>
      <c r="J2083" s="290"/>
      <c r="K2083" s="243"/>
      <c r="L2083" s="290"/>
      <c r="M2083" s="243"/>
      <c r="N2083" s="290"/>
      <c r="O2083" s="292"/>
      <c r="P2083" s="170"/>
      <c r="Q2083" s="292"/>
      <c r="S2083" s="246"/>
      <c r="T2083" s="246"/>
      <c r="U2083" s="246"/>
      <c r="V2083" s="234"/>
      <c r="W2083" s="246"/>
      <c r="X2083" s="234"/>
      <c r="Y2083" s="246"/>
      <c r="Z2083" s="234"/>
      <c r="AA2083" s="246"/>
      <c r="AB2083" s="234"/>
      <c r="AC2083" s="246"/>
      <c r="AD2083" s="234"/>
      <c r="AE2083" s="246"/>
      <c r="AF2083" s="234"/>
      <c r="AG2083" s="246"/>
      <c r="AH2083" s="234"/>
      <c r="AI2083" s="246"/>
      <c r="AJ2083" s="246"/>
      <c r="AK2083" s="246"/>
      <c r="AL2083" s="246"/>
      <c r="AM2083" s="246"/>
      <c r="AN2083" s="246"/>
      <c r="AO2083" s="246"/>
      <c r="AP2083" s="246"/>
      <c r="AQ2083" s="246"/>
      <c r="AR2083" s="246"/>
      <c r="AS2083" s="246"/>
      <c r="AT2083" s="247"/>
      <c r="AU2083" s="247"/>
      <c r="AV2083" s="247"/>
      <c r="AW2083" s="247"/>
      <c r="AX2083" s="247"/>
      <c r="AY2083" s="247"/>
      <c r="AZ2083" s="247"/>
      <c r="BA2083" s="247"/>
      <c r="BB2083" s="247"/>
    </row>
    <row r="2084" spans="3:54" s="238" customFormat="1">
      <c r="C2084" s="239"/>
      <c r="D2084" s="240"/>
      <c r="E2084" s="239"/>
      <c r="F2084" s="241"/>
      <c r="G2084" s="239"/>
      <c r="H2084" s="290"/>
      <c r="I2084" s="239"/>
      <c r="J2084" s="290"/>
      <c r="K2084" s="243"/>
      <c r="L2084" s="290"/>
      <c r="M2084" s="243"/>
      <c r="N2084" s="290"/>
      <c r="O2084" s="292"/>
      <c r="P2084" s="170"/>
      <c r="Q2084" s="292"/>
      <c r="S2084" s="246"/>
      <c r="T2084" s="246"/>
      <c r="U2084" s="246"/>
      <c r="V2084" s="234"/>
      <c r="W2084" s="246"/>
      <c r="X2084" s="234"/>
      <c r="Y2084" s="246"/>
      <c r="Z2084" s="234"/>
      <c r="AA2084" s="246"/>
      <c r="AB2084" s="234"/>
      <c r="AC2084" s="246"/>
      <c r="AD2084" s="234"/>
      <c r="AE2084" s="246"/>
      <c r="AF2084" s="234"/>
      <c r="AG2084" s="246"/>
      <c r="AH2084" s="234"/>
      <c r="AI2084" s="246"/>
      <c r="AJ2084" s="246"/>
      <c r="AK2084" s="246"/>
      <c r="AL2084" s="246"/>
      <c r="AM2084" s="246"/>
      <c r="AN2084" s="246"/>
      <c r="AO2084" s="246"/>
      <c r="AP2084" s="246"/>
      <c r="AQ2084" s="246"/>
      <c r="AR2084" s="246"/>
      <c r="AS2084" s="246"/>
      <c r="AT2084" s="247"/>
      <c r="AU2084" s="247"/>
      <c r="AV2084" s="247"/>
      <c r="AW2084" s="247"/>
      <c r="AX2084" s="247"/>
      <c r="AY2084" s="247"/>
      <c r="AZ2084" s="247"/>
      <c r="BA2084" s="247"/>
      <c r="BB2084" s="247"/>
    </row>
    <row r="2085" spans="3:54" s="238" customFormat="1">
      <c r="C2085" s="239"/>
      <c r="D2085" s="240"/>
      <c r="E2085" s="239"/>
      <c r="F2085" s="241"/>
      <c r="G2085" s="239"/>
      <c r="H2085" s="290"/>
      <c r="I2085" s="239"/>
      <c r="J2085" s="290"/>
      <c r="K2085" s="243"/>
      <c r="L2085" s="290"/>
      <c r="M2085" s="243"/>
      <c r="N2085" s="290"/>
      <c r="O2085" s="292"/>
      <c r="P2085" s="170"/>
      <c r="Q2085" s="292"/>
      <c r="S2085" s="246"/>
      <c r="T2085" s="246"/>
      <c r="U2085" s="246"/>
      <c r="V2085" s="234"/>
      <c r="W2085" s="246"/>
      <c r="X2085" s="234"/>
      <c r="Y2085" s="246"/>
      <c r="Z2085" s="234"/>
      <c r="AA2085" s="246"/>
      <c r="AB2085" s="234"/>
      <c r="AC2085" s="246"/>
      <c r="AD2085" s="234"/>
      <c r="AE2085" s="246"/>
      <c r="AF2085" s="234"/>
      <c r="AG2085" s="246"/>
      <c r="AH2085" s="234"/>
      <c r="AI2085" s="246"/>
      <c r="AJ2085" s="246"/>
      <c r="AK2085" s="246"/>
      <c r="AL2085" s="246"/>
      <c r="AM2085" s="246"/>
      <c r="AN2085" s="246"/>
      <c r="AO2085" s="246"/>
      <c r="AP2085" s="246"/>
      <c r="AQ2085" s="246"/>
      <c r="AR2085" s="246"/>
      <c r="AS2085" s="246"/>
      <c r="AT2085" s="247"/>
      <c r="AU2085" s="247"/>
      <c r="AV2085" s="247"/>
      <c r="AW2085" s="247"/>
      <c r="AX2085" s="247"/>
      <c r="AY2085" s="247"/>
      <c r="AZ2085" s="247"/>
      <c r="BA2085" s="247"/>
      <c r="BB2085" s="247"/>
    </row>
    <row r="2086" spans="3:54" s="238" customFormat="1">
      <c r="C2086" s="239"/>
      <c r="D2086" s="240"/>
      <c r="E2086" s="239"/>
      <c r="F2086" s="241"/>
      <c r="G2086" s="239"/>
      <c r="H2086" s="290"/>
      <c r="I2086" s="239"/>
      <c r="J2086" s="290"/>
      <c r="K2086" s="243"/>
      <c r="L2086" s="290"/>
      <c r="M2086" s="243"/>
      <c r="N2086" s="290"/>
      <c r="O2086" s="292"/>
      <c r="P2086" s="170"/>
      <c r="Q2086" s="292"/>
      <c r="S2086" s="246"/>
      <c r="T2086" s="246"/>
      <c r="U2086" s="246"/>
      <c r="V2086" s="234"/>
      <c r="W2086" s="246"/>
      <c r="X2086" s="234"/>
      <c r="Y2086" s="246"/>
      <c r="Z2086" s="234"/>
      <c r="AA2086" s="246"/>
      <c r="AB2086" s="234"/>
      <c r="AC2086" s="246"/>
      <c r="AD2086" s="234"/>
      <c r="AE2086" s="246"/>
      <c r="AF2086" s="234"/>
      <c r="AG2086" s="246"/>
      <c r="AH2086" s="234"/>
      <c r="AI2086" s="246"/>
      <c r="AJ2086" s="246"/>
      <c r="AK2086" s="246"/>
      <c r="AL2086" s="246"/>
      <c r="AM2086" s="246"/>
      <c r="AN2086" s="246"/>
      <c r="AO2086" s="246"/>
      <c r="AP2086" s="246"/>
      <c r="AQ2086" s="246"/>
      <c r="AR2086" s="246"/>
      <c r="AS2086" s="246"/>
      <c r="AT2086" s="247"/>
      <c r="AU2086" s="247"/>
      <c r="AV2086" s="247"/>
      <c r="AW2086" s="247"/>
      <c r="AX2086" s="247"/>
      <c r="AY2086" s="247"/>
      <c r="AZ2086" s="247"/>
      <c r="BA2086" s="247"/>
      <c r="BB2086" s="247"/>
    </row>
    <row r="2087" spans="3:54" s="238" customFormat="1">
      <c r="C2087" s="239"/>
      <c r="D2087" s="240"/>
      <c r="E2087" s="239"/>
      <c r="F2087" s="241"/>
      <c r="G2087" s="239"/>
      <c r="H2087" s="290"/>
      <c r="I2087" s="239"/>
      <c r="J2087" s="290"/>
      <c r="K2087" s="243"/>
      <c r="L2087" s="290"/>
      <c r="M2087" s="243"/>
      <c r="N2087" s="290"/>
      <c r="O2087" s="292"/>
      <c r="P2087" s="170"/>
      <c r="Q2087" s="292"/>
      <c r="S2087" s="246"/>
      <c r="T2087" s="246"/>
      <c r="U2087" s="246"/>
      <c r="V2087" s="234"/>
      <c r="W2087" s="246"/>
      <c r="X2087" s="234"/>
      <c r="Y2087" s="246"/>
      <c r="Z2087" s="234"/>
      <c r="AA2087" s="246"/>
      <c r="AB2087" s="234"/>
      <c r="AC2087" s="246"/>
      <c r="AD2087" s="234"/>
      <c r="AE2087" s="246"/>
      <c r="AF2087" s="234"/>
      <c r="AG2087" s="246"/>
      <c r="AH2087" s="234"/>
      <c r="AI2087" s="246"/>
      <c r="AJ2087" s="246"/>
      <c r="AK2087" s="246"/>
      <c r="AL2087" s="246"/>
      <c r="AM2087" s="246"/>
      <c r="AN2087" s="246"/>
      <c r="AO2087" s="246"/>
      <c r="AP2087" s="246"/>
      <c r="AQ2087" s="246"/>
      <c r="AR2087" s="246"/>
      <c r="AS2087" s="246"/>
      <c r="AT2087" s="247"/>
      <c r="AU2087" s="247"/>
      <c r="AV2087" s="247"/>
      <c r="AW2087" s="247"/>
      <c r="AX2087" s="247"/>
      <c r="AY2087" s="247"/>
      <c r="AZ2087" s="247"/>
      <c r="BA2087" s="247"/>
      <c r="BB2087" s="247"/>
    </row>
    <row r="2088" spans="3:54" s="238" customFormat="1">
      <c r="C2088" s="239"/>
      <c r="D2088" s="240"/>
      <c r="E2088" s="239"/>
      <c r="F2088" s="241"/>
      <c r="G2088" s="239"/>
      <c r="H2088" s="290"/>
      <c r="I2088" s="239"/>
      <c r="J2088" s="290"/>
      <c r="K2088" s="243"/>
      <c r="L2088" s="290"/>
      <c r="M2088" s="243"/>
      <c r="N2088" s="290"/>
      <c r="O2088" s="292"/>
      <c r="P2088" s="170"/>
      <c r="Q2088" s="292"/>
      <c r="S2088" s="246"/>
      <c r="T2088" s="246"/>
      <c r="U2088" s="246"/>
      <c r="V2088" s="234"/>
      <c r="W2088" s="246"/>
      <c r="X2088" s="234"/>
      <c r="Y2088" s="246"/>
      <c r="Z2088" s="234"/>
      <c r="AA2088" s="246"/>
      <c r="AB2088" s="234"/>
      <c r="AC2088" s="246"/>
      <c r="AD2088" s="234"/>
      <c r="AE2088" s="246"/>
      <c r="AF2088" s="234"/>
      <c r="AG2088" s="246"/>
      <c r="AH2088" s="234"/>
      <c r="AI2088" s="246"/>
      <c r="AJ2088" s="246"/>
      <c r="AK2088" s="246"/>
      <c r="AL2088" s="246"/>
      <c r="AM2088" s="246"/>
      <c r="AN2088" s="246"/>
      <c r="AO2088" s="246"/>
      <c r="AP2088" s="246"/>
      <c r="AQ2088" s="246"/>
      <c r="AR2088" s="246"/>
      <c r="AS2088" s="246"/>
      <c r="AT2088" s="247"/>
      <c r="AU2088" s="247"/>
      <c r="AV2088" s="247"/>
      <c r="AW2088" s="247"/>
      <c r="AX2088" s="247"/>
      <c r="AY2088" s="247"/>
      <c r="AZ2088" s="247"/>
      <c r="BA2088" s="247"/>
      <c r="BB2088" s="247"/>
    </row>
    <row r="2089" spans="3:54" s="238" customFormat="1">
      <c r="C2089" s="239"/>
      <c r="D2089" s="240"/>
      <c r="E2089" s="239"/>
      <c r="F2089" s="241"/>
      <c r="G2089" s="239"/>
      <c r="H2089" s="290"/>
      <c r="I2089" s="239"/>
      <c r="J2089" s="290"/>
      <c r="K2089" s="243"/>
      <c r="L2089" s="290"/>
      <c r="M2089" s="243"/>
      <c r="N2089" s="290"/>
      <c r="O2089" s="292"/>
      <c r="P2089" s="170"/>
      <c r="Q2089" s="292"/>
      <c r="S2089" s="246"/>
      <c r="T2089" s="246"/>
      <c r="U2089" s="246"/>
      <c r="V2089" s="234"/>
      <c r="W2089" s="246"/>
      <c r="X2089" s="234"/>
      <c r="Y2089" s="246"/>
      <c r="Z2089" s="234"/>
      <c r="AA2089" s="246"/>
      <c r="AB2089" s="234"/>
      <c r="AC2089" s="246"/>
      <c r="AD2089" s="234"/>
      <c r="AE2089" s="246"/>
      <c r="AF2089" s="234"/>
      <c r="AG2089" s="246"/>
      <c r="AH2089" s="234"/>
      <c r="AI2089" s="246"/>
      <c r="AJ2089" s="246"/>
      <c r="AK2089" s="246"/>
      <c r="AL2089" s="246"/>
      <c r="AM2089" s="246"/>
      <c r="AN2089" s="246"/>
      <c r="AO2089" s="246"/>
      <c r="AP2089" s="246"/>
      <c r="AQ2089" s="246"/>
      <c r="AR2089" s="246"/>
      <c r="AS2089" s="246"/>
      <c r="AT2089" s="247"/>
      <c r="AU2089" s="247"/>
      <c r="AV2089" s="247"/>
      <c r="AW2089" s="247"/>
      <c r="AX2089" s="247"/>
      <c r="AY2089" s="247"/>
      <c r="AZ2089" s="247"/>
      <c r="BA2089" s="247"/>
      <c r="BB2089" s="247"/>
    </row>
    <row r="2090" spans="3:54" s="238" customFormat="1">
      <c r="C2090" s="239"/>
      <c r="D2090" s="240"/>
      <c r="E2090" s="239"/>
      <c r="F2090" s="241"/>
      <c r="G2090" s="239"/>
      <c r="H2090" s="290"/>
      <c r="I2090" s="239"/>
      <c r="J2090" s="290"/>
      <c r="K2090" s="243"/>
      <c r="L2090" s="290"/>
      <c r="M2090" s="243"/>
      <c r="N2090" s="290"/>
      <c r="O2090" s="292"/>
      <c r="P2090" s="170"/>
      <c r="Q2090" s="292"/>
      <c r="S2090" s="246"/>
      <c r="T2090" s="246"/>
      <c r="U2090" s="246"/>
      <c r="V2090" s="234"/>
      <c r="W2090" s="246"/>
      <c r="X2090" s="234"/>
      <c r="Y2090" s="246"/>
      <c r="Z2090" s="234"/>
      <c r="AA2090" s="246"/>
      <c r="AB2090" s="234"/>
      <c r="AC2090" s="246"/>
      <c r="AD2090" s="234"/>
      <c r="AE2090" s="246"/>
      <c r="AF2090" s="234"/>
      <c r="AG2090" s="246"/>
      <c r="AH2090" s="234"/>
      <c r="AI2090" s="246"/>
      <c r="AJ2090" s="246"/>
      <c r="AK2090" s="246"/>
      <c r="AL2090" s="246"/>
      <c r="AM2090" s="246"/>
      <c r="AN2090" s="246"/>
      <c r="AO2090" s="246"/>
      <c r="AP2090" s="246"/>
      <c r="AQ2090" s="246"/>
      <c r="AR2090" s="246"/>
      <c r="AS2090" s="246"/>
      <c r="AT2090" s="247"/>
      <c r="AU2090" s="247"/>
      <c r="AV2090" s="247"/>
      <c r="AW2090" s="247"/>
      <c r="AX2090" s="247"/>
      <c r="AY2090" s="247"/>
      <c r="AZ2090" s="247"/>
      <c r="BA2090" s="247"/>
      <c r="BB2090" s="247"/>
    </row>
    <row r="2091" spans="3:54" s="238" customFormat="1">
      <c r="C2091" s="239"/>
      <c r="D2091" s="240"/>
      <c r="E2091" s="239"/>
      <c r="F2091" s="241"/>
      <c r="G2091" s="239"/>
      <c r="H2091" s="290"/>
      <c r="I2091" s="239"/>
      <c r="J2091" s="290"/>
      <c r="K2091" s="243"/>
      <c r="L2091" s="290"/>
      <c r="M2091" s="243"/>
      <c r="N2091" s="290"/>
      <c r="O2091" s="292"/>
      <c r="P2091" s="170"/>
      <c r="Q2091" s="292"/>
      <c r="S2091" s="246"/>
      <c r="T2091" s="246"/>
      <c r="U2091" s="246"/>
      <c r="V2091" s="234"/>
      <c r="W2091" s="246"/>
      <c r="X2091" s="234"/>
      <c r="Y2091" s="246"/>
      <c r="Z2091" s="234"/>
      <c r="AA2091" s="246"/>
      <c r="AB2091" s="234"/>
      <c r="AC2091" s="246"/>
      <c r="AD2091" s="234"/>
      <c r="AE2091" s="246"/>
      <c r="AF2091" s="234"/>
      <c r="AG2091" s="246"/>
      <c r="AH2091" s="234"/>
      <c r="AI2091" s="246"/>
      <c r="AJ2091" s="246"/>
      <c r="AK2091" s="246"/>
      <c r="AL2091" s="246"/>
      <c r="AM2091" s="246"/>
      <c r="AN2091" s="246"/>
      <c r="AO2091" s="246"/>
      <c r="AP2091" s="246"/>
      <c r="AQ2091" s="246"/>
      <c r="AR2091" s="246"/>
      <c r="AS2091" s="246"/>
      <c r="AT2091" s="247"/>
      <c r="AU2091" s="247"/>
      <c r="AV2091" s="247"/>
      <c r="AW2091" s="247"/>
      <c r="AX2091" s="247"/>
      <c r="AY2091" s="247"/>
      <c r="AZ2091" s="247"/>
      <c r="BA2091" s="247"/>
      <c r="BB2091" s="247"/>
    </row>
    <row r="2092" spans="3:54" s="238" customFormat="1">
      <c r="C2092" s="239"/>
      <c r="D2092" s="240"/>
      <c r="E2092" s="239"/>
      <c r="F2092" s="241"/>
      <c r="G2092" s="239"/>
      <c r="H2092" s="290"/>
      <c r="I2092" s="239"/>
      <c r="J2092" s="290"/>
      <c r="K2092" s="243"/>
      <c r="L2092" s="290"/>
      <c r="M2092" s="243"/>
      <c r="N2092" s="290"/>
      <c r="O2092" s="292"/>
      <c r="P2092" s="170"/>
      <c r="Q2092" s="292"/>
      <c r="S2092" s="246"/>
      <c r="T2092" s="246"/>
      <c r="U2092" s="246"/>
      <c r="V2092" s="234"/>
      <c r="W2092" s="246"/>
      <c r="X2092" s="234"/>
      <c r="Y2092" s="246"/>
      <c r="Z2092" s="234"/>
      <c r="AA2092" s="246"/>
      <c r="AB2092" s="234"/>
      <c r="AC2092" s="246"/>
      <c r="AD2092" s="234"/>
      <c r="AE2092" s="246"/>
      <c r="AF2092" s="234"/>
      <c r="AG2092" s="246"/>
      <c r="AH2092" s="234"/>
      <c r="AI2092" s="246"/>
      <c r="AJ2092" s="246"/>
      <c r="AK2092" s="246"/>
      <c r="AL2092" s="246"/>
      <c r="AM2092" s="246"/>
      <c r="AN2092" s="246"/>
      <c r="AO2092" s="246"/>
      <c r="AP2092" s="246"/>
      <c r="AQ2092" s="246"/>
      <c r="AR2092" s="246"/>
      <c r="AS2092" s="246"/>
      <c r="AT2092" s="247"/>
      <c r="AU2092" s="247"/>
      <c r="AV2092" s="247"/>
      <c r="AW2092" s="247"/>
      <c r="AX2092" s="247"/>
      <c r="AY2092" s="247"/>
      <c r="AZ2092" s="247"/>
      <c r="BA2092" s="247"/>
      <c r="BB2092" s="247"/>
    </row>
    <row r="2093" spans="3:54" s="238" customFormat="1">
      <c r="C2093" s="239"/>
      <c r="D2093" s="240"/>
      <c r="E2093" s="239"/>
      <c r="F2093" s="241"/>
      <c r="G2093" s="239"/>
      <c r="H2093" s="290"/>
      <c r="I2093" s="239"/>
      <c r="J2093" s="290"/>
      <c r="K2093" s="243"/>
      <c r="L2093" s="290"/>
      <c r="M2093" s="243"/>
      <c r="N2093" s="290"/>
      <c r="O2093" s="292"/>
      <c r="P2093" s="170"/>
      <c r="Q2093" s="292"/>
      <c r="S2093" s="246"/>
      <c r="T2093" s="246"/>
      <c r="U2093" s="246"/>
      <c r="V2093" s="234"/>
      <c r="W2093" s="246"/>
      <c r="X2093" s="234"/>
      <c r="Y2093" s="246"/>
      <c r="Z2093" s="234"/>
      <c r="AA2093" s="246"/>
      <c r="AB2093" s="234"/>
      <c r="AC2093" s="246"/>
      <c r="AD2093" s="234"/>
      <c r="AE2093" s="246"/>
      <c r="AF2093" s="234"/>
      <c r="AG2093" s="246"/>
      <c r="AH2093" s="234"/>
      <c r="AI2093" s="246"/>
      <c r="AJ2093" s="246"/>
      <c r="AK2093" s="246"/>
      <c r="AL2093" s="246"/>
      <c r="AM2093" s="246"/>
      <c r="AN2093" s="246"/>
      <c r="AO2093" s="246"/>
      <c r="AP2093" s="246"/>
      <c r="AQ2093" s="246"/>
      <c r="AR2093" s="246"/>
      <c r="AS2093" s="246"/>
      <c r="AT2093" s="247"/>
      <c r="AU2093" s="247"/>
      <c r="AV2093" s="247"/>
      <c r="AW2093" s="247"/>
      <c r="AX2093" s="247"/>
      <c r="AY2093" s="247"/>
      <c r="AZ2093" s="247"/>
      <c r="BA2093" s="247"/>
      <c r="BB2093" s="247"/>
    </row>
    <row r="2094" spans="3:54" s="238" customFormat="1">
      <c r="C2094" s="239"/>
      <c r="D2094" s="240"/>
      <c r="E2094" s="239"/>
      <c r="F2094" s="241"/>
      <c r="G2094" s="239"/>
      <c r="H2094" s="290"/>
      <c r="I2094" s="239"/>
      <c r="J2094" s="290"/>
      <c r="K2094" s="243"/>
      <c r="L2094" s="290"/>
      <c r="M2094" s="243"/>
      <c r="N2094" s="290"/>
      <c r="O2094" s="292"/>
      <c r="P2094" s="170"/>
      <c r="Q2094" s="292"/>
      <c r="S2094" s="246"/>
      <c r="T2094" s="246"/>
      <c r="U2094" s="246"/>
      <c r="V2094" s="234"/>
      <c r="W2094" s="246"/>
      <c r="X2094" s="234"/>
      <c r="Y2094" s="246"/>
      <c r="Z2094" s="234"/>
      <c r="AA2094" s="246"/>
      <c r="AB2094" s="234"/>
      <c r="AC2094" s="246"/>
      <c r="AD2094" s="234"/>
      <c r="AE2094" s="246"/>
      <c r="AF2094" s="234"/>
      <c r="AG2094" s="246"/>
      <c r="AH2094" s="234"/>
      <c r="AI2094" s="246"/>
      <c r="AJ2094" s="246"/>
      <c r="AK2094" s="246"/>
      <c r="AL2094" s="246"/>
      <c r="AM2094" s="246"/>
      <c r="AN2094" s="246"/>
      <c r="AO2094" s="246"/>
      <c r="AP2094" s="246"/>
      <c r="AQ2094" s="246"/>
      <c r="AR2094" s="246"/>
      <c r="AS2094" s="246"/>
      <c r="AT2094" s="247"/>
      <c r="AU2094" s="247"/>
      <c r="AV2094" s="247"/>
      <c r="AW2094" s="247"/>
      <c r="AX2094" s="247"/>
      <c r="AY2094" s="247"/>
      <c r="AZ2094" s="247"/>
      <c r="BA2094" s="247"/>
      <c r="BB2094" s="247"/>
    </row>
    <row r="2095" spans="3:54" s="238" customFormat="1">
      <c r="C2095" s="239"/>
      <c r="D2095" s="240"/>
      <c r="E2095" s="239"/>
      <c r="F2095" s="241"/>
      <c r="G2095" s="239"/>
      <c r="H2095" s="290"/>
      <c r="I2095" s="239"/>
      <c r="J2095" s="290"/>
      <c r="K2095" s="243"/>
      <c r="L2095" s="290"/>
      <c r="M2095" s="243"/>
      <c r="N2095" s="290"/>
      <c r="O2095" s="292"/>
      <c r="P2095" s="170"/>
      <c r="Q2095" s="292"/>
      <c r="S2095" s="246"/>
      <c r="T2095" s="246"/>
      <c r="U2095" s="246"/>
      <c r="V2095" s="234"/>
      <c r="W2095" s="246"/>
      <c r="X2095" s="234"/>
      <c r="Y2095" s="246"/>
      <c r="Z2095" s="234"/>
      <c r="AA2095" s="246"/>
      <c r="AB2095" s="234"/>
      <c r="AC2095" s="246"/>
      <c r="AD2095" s="234"/>
      <c r="AE2095" s="246"/>
      <c r="AF2095" s="234"/>
      <c r="AG2095" s="246"/>
      <c r="AH2095" s="234"/>
      <c r="AI2095" s="246"/>
      <c r="AJ2095" s="246"/>
      <c r="AK2095" s="246"/>
      <c r="AL2095" s="246"/>
      <c r="AM2095" s="246"/>
      <c r="AN2095" s="246"/>
      <c r="AO2095" s="246"/>
      <c r="AP2095" s="246"/>
      <c r="AQ2095" s="246"/>
      <c r="AR2095" s="246"/>
      <c r="AS2095" s="246"/>
      <c r="AT2095" s="247"/>
      <c r="AU2095" s="247"/>
      <c r="AV2095" s="247"/>
      <c r="AW2095" s="247"/>
      <c r="AX2095" s="247"/>
      <c r="AY2095" s="247"/>
      <c r="AZ2095" s="247"/>
      <c r="BA2095" s="247"/>
      <c r="BB2095" s="247"/>
    </row>
    <row r="2096" spans="3:54" s="238" customFormat="1">
      <c r="C2096" s="239"/>
      <c r="D2096" s="240"/>
      <c r="E2096" s="239"/>
      <c r="F2096" s="241"/>
      <c r="G2096" s="239"/>
      <c r="H2096" s="290"/>
      <c r="I2096" s="239"/>
      <c r="J2096" s="290"/>
      <c r="K2096" s="243"/>
      <c r="L2096" s="290"/>
      <c r="M2096" s="243"/>
      <c r="N2096" s="290"/>
      <c r="O2096" s="292"/>
      <c r="P2096" s="170"/>
      <c r="Q2096" s="292"/>
      <c r="S2096" s="246"/>
      <c r="T2096" s="246"/>
      <c r="U2096" s="246"/>
      <c r="V2096" s="234"/>
      <c r="W2096" s="246"/>
      <c r="X2096" s="234"/>
      <c r="Y2096" s="246"/>
      <c r="Z2096" s="234"/>
      <c r="AA2096" s="246"/>
      <c r="AB2096" s="234"/>
      <c r="AC2096" s="246"/>
      <c r="AD2096" s="234"/>
      <c r="AE2096" s="246"/>
      <c r="AF2096" s="234"/>
      <c r="AG2096" s="246"/>
      <c r="AH2096" s="234"/>
      <c r="AI2096" s="246"/>
      <c r="AJ2096" s="246"/>
      <c r="AK2096" s="246"/>
      <c r="AL2096" s="246"/>
      <c r="AM2096" s="246"/>
      <c r="AN2096" s="246"/>
      <c r="AO2096" s="246"/>
      <c r="AP2096" s="246"/>
      <c r="AQ2096" s="246"/>
      <c r="AR2096" s="246"/>
      <c r="AS2096" s="246"/>
      <c r="AT2096" s="247"/>
      <c r="AU2096" s="247"/>
      <c r="AV2096" s="247"/>
      <c r="AW2096" s="247"/>
      <c r="AX2096" s="247"/>
      <c r="AY2096" s="247"/>
      <c r="AZ2096" s="247"/>
      <c r="BA2096" s="247"/>
      <c r="BB2096" s="247"/>
    </row>
    <row r="2097" spans="3:54" s="238" customFormat="1">
      <c r="C2097" s="239"/>
      <c r="D2097" s="240"/>
      <c r="E2097" s="239"/>
      <c r="F2097" s="241"/>
      <c r="G2097" s="239"/>
      <c r="H2097" s="290"/>
      <c r="I2097" s="239"/>
      <c r="J2097" s="290"/>
      <c r="K2097" s="243"/>
      <c r="L2097" s="290"/>
      <c r="M2097" s="243"/>
      <c r="N2097" s="290"/>
      <c r="O2097" s="292"/>
      <c r="P2097" s="170"/>
      <c r="Q2097" s="292"/>
      <c r="S2097" s="246"/>
      <c r="T2097" s="246"/>
      <c r="U2097" s="246"/>
      <c r="V2097" s="234"/>
      <c r="W2097" s="246"/>
      <c r="X2097" s="234"/>
      <c r="Y2097" s="246"/>
      <c r="Z2097" s="234"/>
      <c r="AA2097" s="246"/>
      <c r="AB2097" s="234"/>
      <c r="AC2097" s="246"/>
      <c r="AD2097" s="234"/>
      <c r="AE2097" s="246"/>
      <c r="AF2097" s="234"/>
      <c r="AG2097" s="246"/>
      <c r="AH2097" s="234"/>
      <c r="AI2097" s="246"/>
      <c r="AJ2097" s="246"/>
      <c r="AK2097" s="246"/>
      <c r="AL2097" s="246"/>
      <c r="AM2097" s="246"/>
      <c r="AN2097" s="246"/>
      <c r="AO2097" s="246"/>
      <c r="AP2097" s="246"/>
      <c r="AQ2097" s="246"/>
      <c r="AR2097" s="246"/>
      <c r="AS2097" s="246"/>
      <c r="AT2097" s="247"/>
      <c r="AU2097" s="247"/>
      <c r="AV2097" s="247"/>
      <c r="AW2097" s="247"/>
      <c r="AX2097" s="247"/>
      <c r="AY2097" s="247"/>
      <c r="AZ2097" s="247"/>
      <c r="BA2097" s="247"/>
      <c r="BB2097" s="247"/>
    </row>
    <row r="2098" spans="3:54" s="238" customFormat="1">
      <c r="C2098" s="239"/>
      <c r="D2098" s="240"/>
      <c r="E2098" s="239"/>
      <c r="F2098" s="241"/>
      <c r="G2098" s="239"/>
      <c r="H2098" s="290"/>
      <c r="I2098" s="239"/>
      <c r="J2098" s="290"/>
      <c r="K2098" s="243"/>
      <c r="L2098" s="290"/>
      <c r="M2098" s="243"/>
      <c r="N2098" s="290"/>
      <c r="O2098" s="292"/>
      <c r="P2098" s="170"/>
      <c r="Q2098" s="292"/>
      <c r="S2098" s="246"/>
      <c r="T2098" s="246"/>
      <c r="U2098" s="246"/>
      <c r="V2098" s="234"/>
      <c r="W2098" s="246"/>
      <c r="X2098" s="234"/>
      <c r="Y2098" s="246"/>
      <c r="Z2098" s="234"/>
      <c r="AA2098" s="246"/>
      <c r="AB2098" s="234"/>
      <c r="AC2098" s="246"/>
      <c r="AD2098" s="234"/>
      <c r="AE2098" s="246"/>
      <c r="AF2098" s="234"/>
      <c r="AG2098" s="246"/>
      <c r="AH2098" s="234"/>
      <c r="AI2098" s="246"/>
      <c r="AJ2098" s="246"/>
      <c r="AK2098" s="246"/>
      <c r="AL2098" s="246"/>
      <c r="AM2098" s="246"/>
      <c r="AN2098" s="246"/>
      <c r="AO2098" s="246"/>
      <c r="AP2098" s="246"/>
      <c r="AQ2098" s="246"/>
      <c r="AR2098" s="246"/>
      <c r="AS2098" s="246"/>
      <c r="AT2098" s="247"/>
      <c r="AU2098" s="247"/>
      <c r="AV2098" s="247"/>
      <c r="AW2098" s="247"/>
      <c r="AX2098" s="247"/>
      <c r="AY2098" s="247"/>
      <c r="AZ2098" s="247"/>
      <c r="BA2098" s="247"/>
      <c r="BB2098" s="247"/>
    </row>
    <row r="2099" spans="3:54" s="238" customFormat="1">
      <c r="C2099" s="239"/>
      <c r="D2099" s="240"/>
      <c r="E2099" s="239"/>
      <c r="F2099" s="241"/>
      <c r="G2099" s="239"/>
      <c r="H2099" s="290"/>
      <c r="I2099" s="239"/>
      <c r="J2099" s="290"/>
      <c r="K2099" s="243"/>
      <c r="L2099" s="290"/>
      <c r="M2099" s="243"/>
      <c r="N2099" s="290"/>
      <c r="O2099" s="292"/>
      <c r="P2099" s="170"/>
      <c r="Q2099" s="292"/>
      <c r="S2099" s="246"/>
      <c r="T2099" s="246"/>
      <c r="U2099" s="246"/>
      <c r="V2099" s="234"/>
      <c r="W2099" s="246"/>
      <c r="X2099" s="234"/>
      <c r="Y2099" s="246"/>
      <c r="Z2099" s="234"/>
      <c r="AA2099" s="246"/>
      <c r="AB2099" s="234"/>
      <c r="AC2099" s="246"/>
      <c r="AD2099" s="234"/>
      <c r="AE2099" s="246"/>
      <c r="AF2099" s="234"/>
      <c r="AG2099" s="246"/>
      <c r="AH2099" s="234"/>
      <c r="AI2099" s="246"/>
      <c r="AJ2099" s="246"/>
      <c r="AK2099" s="246"/>
      <c r="AL2099" s="246"/>
      <c r="AM2099" s="246"/>
      <c r="AN2099" s="246"/>
      <c r="AO2099" s="246"/>
      <c r="AP2099" s="246"/>
      <c r="AQ2099" s="246"/>
      <c r="AR2099" s="246"/>
      <c r="AS2099" s="246"/>
      <c r="AT2099" s="247"/>
      <c r="AU2099" s="247"/>
      <c r="AV2099" s="247"/>
      <c r="AW2099" s="247"/>
      <c r="AX2099" s="247"/>
      <c r="AY2099" s="247"/>
      <c r="AZ2099" s="247"/>
      <c r="BA2099" s="247"/>
      <c r="BB2099" s="247"/>
    </row>
    <row r="2100" spans="3:54" s="238" customFormat="1">
      <c r="C2100" s="239"/>
      <c r="D2100" s="240"/>
      <c r="E2100" s="239"/>
      <c r="F2100" s="241"/>
      <c r="G2100" s="239"/>
      <c r="H2100" s="290"/>
      <c r="I2100" s="239"/>
      <c r="J2100" s="290"/>
      <c r="K2100" s="243"/>
      <c r="L2100" s="290"/>
      <c r="M2100" s="243"/>
      <c r="N2100" s="290"/>
      <c r="O2100" s="292"/>
      <c r="P2100" s="170"/>
      <c r="Q2100" s="292"/>
      <c r="S2100" s="246"/>
      <c r="T2100" s="246"/>
      <c r="U2100" s="246"/>
      <c r="V2100" s="234"/>
      <c r="W2100" s="246"/>
      <c r="X2100" s="234"/>
      <c r="Y2100" s="246"/>
      <c r="Z2100" s="234"/>
      <c r="AA2100" s="246"/>
      <c r="AB2100" s="234"/>
      <c r="AC2100" s="246"/>
      <c r="AD2100" s="234"/>
      <c r="AE2100" s="246"/>
      <c r="AF2100" s="234"/>
      <c r="AG2100" s="246"/>
      <c r="AH2100" s="234"/>
      <c r="AI2100" s="246"/>
      <c r="AJ2100" s="246"/>
      <c r="AK2100" s="246"/>
      <c r="AL2100" s="246"/>
      <c r="AM2100" s="246"/>
      <c r="AN2100" s="246"/>
      <c r="AO2100" s="246"/>
      <c r="AP2100" s="246"/>
      <c r="AQ2100" s="246"/>
      <c r="AR2100" s="246"/>
      <c r="AS2100" s="246"/>
      <c r="AT2100" s="247"/>
      <c r="AU2100" s="247"/>
      <c r="AV2100" s="247"/>
      <c r="AW2100" s="247"/>
      <c r="AX2100" s="247"/>
      <c r="AY2100" s="247"/>
      <c r="AZ2100" s="247"/>
      <c r="BA2100" s="247"/>
      <c r="BB2100" s="247"/>
    </row>
    <row r="2101" spans="3:54" s="238" customFormat="1">
      <c r="C2101" s="239"/>
      <c r="D2101" s="240"/>
      <c r="E2101" s="239"/>
      <c r="F2101" s="241"/>
      <c r="G2101" s="239"/>
      <c r="H2101" s="290"/>
      <c r="I2101" s="239"/>
      <c r="J2101" s="290"/>
      <c r="K2101" s="243"/>
      <c r="L2101" s="290"/>
      <c r="M2101" s="243"/>
      <c r="N2101" s="290"/>
      <c r="O2101" s="292"/>
      <c r="P2101" s="170"/>
      <c r="Q2101" s="292"/>
      <c r="S2101" s="246"/>
      <c r="T2101" s="246"/>
      <c r="U2101" s="246"/>
      <c r="V2101" s="234"/>
      <c r="W2101" s="246"/>
      <c r="X2101" s="234"/>
      <c r="Y2101" s="246"/>
      <c r="Z2101" s="234"/>
      <c r="AA2101" s="246"/>
      <c r="AB2101" s="234"/>
      <c r="AC2101" s="246"/>
      <c r="AD2101" s="234"/>
      <c r="AE2101" s="246"/>
      <c r="AF2101" s="234"/>
      <c r="AG2101" s="246"/>
      <c r="AH2101" s="234"/>
      <c r="AI2101" s="246"/>
      <c r="AJ2101" s="246"/>
      <c r="AK2101" s="246"/>
      <c r="AL2101" s="246"/>
      <c r="AM2101" s="246"/>
      <c r="AN2101" s="246"/>
      <c r="AO2101" s="246"/>
      <c r="AP2101" s="246"/>
      <c r="AQ2101" s="246"/>
      <c r="AR2101" s="246"/>
      <c r="AS2101" s="246"/>
      <c r="AT2101" s="247"/>
      <c r="AU2101" s="247"/>
      <c r="AV2101" s="247"/>
      <c r="AW2101" s="247"/>
      <c r="AX2101" s="247"/>
      <c r="AY2101" s="247"/>
      <c r="AZ2101" s="247"/>
      <c r="BA2101" s="247"/>
      <c r="BB2101" s="247"/>
    </row>
    <row r="2102" spans="3:54" s="238" customFormat="1">
      <c r="C2102" s="239"/>
      <c r="D2102" s="240"/>
      <c r="E2102" s="239"/>
      <c r="F2102" s="241"/>
      <c r="G2102" s="239"/>
      <c r="H2102" s="290"/>
      <c r="I2102" s="239"/>
      <c r="J2102" s="290"/>
      <c r="K2102" s="243"/>
      <c r="L2102" s="290"/>
      <c r="M2102" s="243"/>
      <c r="N2102" s="290"/>
      <c r="O2102" s="292"/>
      <c r="P2102" s="170"/>
      <c r="Q2102" s="292"/>
      <c r="S2102" s="246"/>
      <c r="T2102" s="246"/>
      <c r="U2102" s="246"/>
      <c r="V2102" s="234"/>
      <c r="W2102" s="246"/>
      <c r="X2102" s="234"/>
      <c r="Y2102" s="246"/>
      <c r="Z2102" s="234"/>
      <c r="AA2102" s="246"/>
      <c r="AB2102" s="234"/>
      <c r="AC2102" s="246"/>
      <c r="AD2102" s="234"/>
      <c r="AE2102" s="246"/>
      <c r="AF2102" s="234"/>
      <c r="AG2102" s="246"/>
      <c r="AH2102" s="234"/>
      <c r="AI2102" s="246"/>
      <c r="AJ2102" s="246"/>
      <c r="AK2102" s="246"/>
      <c r="AL2102" s="246"/>
      <c r="AM2102" s="246"/>
      <c r="AN2102" s="246"/>
      <c r="AO2102" s="246"/>
      <c r="AP2102" s="246"/>
      <c r="AQ2102" s="246"/>
      <c r="AR2102" s="246"/>
      <c r="AS2102" s="246"/>
      <c r="AT2102" s="247"/>
      <c r="AU2102" s="247"/>
      <c r="AV2102" s="247"/>
      <c r="AW2102" s="247"/>
      <c r="AX2102" s="247"/>
      <c r="AY2102" s="247"/>
      <c r="AZ2102" s="247"/>
      <c r="BA2102" s="247"/>
      <c r="BB2102" s="247"/>
    </row>
    <row r="2103" spans="3:54" s="238" customFormat="1">
      <c r="C2103" s="239"/>
      <c r="D2103" s="240"/>
      <c r="E2103" s="239"/>
      <c r="F2103" s="241"/>
      <c r="G2103" s="239"/>
      <c r="H2103" s="290"/>
      <c r="I2103" s="239"/>
      <c r="J2103" s="290"/>
      <c r="K2103" s="243"/>
      <c r="L2103" s="290"/>
      <c r="M2103" s="243"/>
      <c r="N2103" s="290"/>
      <c r="O2103" s="292"/>
      <c r="P2103" s="170"/>
      <c r="Q2103" s="292"/>
      <c r="S2103" s="246"/>
      <c r="T2103" s="246"/>
      <c r="U2103" s="246"/>
      <c r="V2103" s="234"/>
      <c r="W2103" s="246"/>
      <c r="X2103" s="234"/>
      <c r="Y2103" s="246"/>
      <c r="Z2103" s="234"/>
      <c r="AA2103" s="246"/>
      <c r="AB2103" s="234"/>
      <c r="AC2103" s="246"/>
      <c r="AD2103" s="234"/>
      <c r="AE2103" s="246"/>
      <c r="AF2103" s="234"/>
      <c r="AG2103" s="246"/>
      <c r="AH2103" s="234"/>
      <c r="AI2103" s="246"/>
      <c r="AJ2103" s="246"/>
      <c r="AK2103" s="246"/>
      <c r="AL2103" s="246"/>
      <c r="AM2103" s="246"/>
      <c r="AN2103" s="246"/>
      <c r="AO2103" s="246"/>
      <c r="AP2103" s="246"/>
      <c r="AQ2103" s="246"/>
      <c r="AR2103" s="246"/>
      <c r="AS2103" s="246"/>
      <c r="AT2103" s="247"/>
      <c r="AU2103" s="247"/>
      <c r="AV2103" s="247"/>
      <c r="AW2103" s="247"/>
      <c r="AX2103" s="247"/>
      <c r="AY2103" s="247"/>
      <c r="AZ2103" s="247"/>
      <c r="BA2103" s="247"/>
      <c r="BB2103" s="247"/>
    </row>
    <row r="2104" spans="3:54" s="238" customFormat="1">
      <c r="C2104" s="239"/>
      <c r="D2104" s="240"/>
      <c r="E2104" s="239"/>
      <c r="F2104" s="241"/>
      <c r="G2104" s="239"/>
      <c r="H2104" s="290"/>
      <c r="I2104" s="239"/>
      <c r="J2104" s="290"/>
      <c r="K2104" s="243"/>
      <c r="L2104" s="290"/>
      <c r="M2104" s="243"/>
      <c r="N2104" s="290"/>
      <c r="O2104" s="292"/>
      <c r="P2104" s="170"/>
      <c r="Q2104" s="292"/>
      <c r="S2104" s="246"/>
      <c r="T2104" s="246"/>
      <c r="U2104" s="246"/>
      <c r="V2104" s="234"/>
      <c r="W2104" s="246"/>
      <c r="X2104" s="234"/>
      <c r="Y2104" s="246"/>
      <c r="Z2104" s="234"/>
      <c r="AA2104" s="246"/>
      <c r="AB2104" s="234"/>
      <c r="AC2104" s="246"/>
      <c r="AD2104" s="234"/>
      <c r="AE2104" s="246"/>
      <c r="AF2104" s="234"/>
      <c r="AG2104" s="246"/>
      <c r="AH2104" s="234"/>
      <c r="AI2104" s="246"/>
      <c r="AJ2104" s="246"/>
      <c r="AK2104" s="246"/>
      <c r="AL2104" s="246"/>
      <c r="AM2104" s="246"/>
      <c r="AN2104" s="246"/>
      <c r="AO2104" s="246"/>
      <c r="AP2104" s="246"/>
      <c r="AQ2104" s="246"/>
      <c r="AR2104" s="246"/>
      <c r="AS2104" s="246"/>
      <c r="AT2104" s="247"/>
      <c r="AU2104" s="247"/>
      <c r="AV2104" s="247"/>
      <c r="AW2104" s="247"/>
      <c r="AX2104" s="247"/>
      <c r="AY2104" s="247"/>
      <c r="AZ2104" s="247"/>
      <c r="BA2104" s="247"/>
      <c r="BB2104" s="247"/>
    </row>
    <row r="2105" spans="3:54" s="238" customFormat="1">
      <c r="C2105" s="239"/>
      <c r="D2105" s="240"/>
      <c r="E2105" s="239"/>
      <c r="F2105" s="241"/>
      <c r="G2105" s="239"/>
      <c r="H2105" s="290"/>
      <c r="I2105" s="239"/>
      <c r="J2105" s="290"/>
      <c r="K2105" s="243"/>
      <c r="L2105" s="290"/>
      <c r="M2105" s="243"/>
      <c r="N2105" s="290"/>
      <c r="O2105" s="292"/>
      <c r="P2105" s="170"/>
      <c r="Q2105" s="292"/>
      <c r="S2105" s="246"/>
      <c r="T2105" s="246"/>
      <c r="U2105" s="246"/>
      <c r="V2105" s="234"/>
      <c r="W2105" s="246"/>
      <c r="X2105" s="234"/>
      <c r="Y2105" s="246"/>
      <c r="Z2105" s="234"/>
      <c r="AA2105" s="246"/>
      <c r="AB2105" s="234"/>
      <c r="AC2105" s="246"/>
      <c r="AD2105" s="234"/>
      <c r="AE2105" s="246"/>
      <c r="AF2105" s="234"/>
      <c r="AG2105" s="246"/>
      <c r="AH2105" s="234"/>
      <c r="AI2105" s="246"/>
      <c r="AJ2105" s="246"/>
      <c r="AK2105" s="246"/>
      <c r="AL2105" s="246"/>
      <c r="AM2105" s="246"/>
      <c r="AN2105" s="246"/>
      <c r="AO2105" s="246"/>
      <c r="AP2105" s="246"/>
      <c r="AQ2105" s="246"/>
      <c r="AR2105" s="246"/>
      <c r="AS2105" s="246"/>
      <c r="AT2105" s="247"/>
      <c r="AU2105" s="247"/>
      <c r="AV2105" s="247"/>
      <c r="AW2105" s="247"/>
      <c r="AX2105" s="247"/>
      <c r="AY2105" s="247"/>
      <c r="AZ2105" s="247"/>
      <c r="BA2105" s="247"/>
      <c r="BB2105" s="247"/>
    </row>
    <row r="2106" spans="3:54" s="238" customFormat="1">
      <c r="C2106" s="239"/>
      <c r="D2106" s="240"/>
      <c r="E2106" s="239"/>
      <c r="F2106" s="241"/>
      <c r="G2106" s="239"/>
      <c r="H2106" s="290"/>
      <c r="I2106" s="239"/>
      <c r="J2106" s="290"/>
      <c r="K2106" s="243"/>
      <c r="L2106" s="290"/>
      <c r="M2106" s="243"/>
      <c r="N2106" s="290"/>
      <c r="O2106" s="292"/>
      <c r="P2106" s="170"/>
      <c r="Q2106" s="292"/>
      <c r="S2106" s="246"/>
      <c r="T2106" s="246"/>
      <c r="U2106" s="246"/>
      <c r="V2106" s="234"/>
      <c r="W2106" s="246"/>
      <c r="X2106" s="234"/>
      <c r="Y2106" s="246"/>
      <c r="Z2106" s="234"/>
      <c r="AA2106" s="246"/>
      <c r="AB2106" s="234"/>
      <c r="AC2106" s="246"/>
      <c r="AD2106" s="234"/>
      <c r="AE2106" s="246"/>
      <c r="AF2106" s="234"/>
      <c r="AG2106" s="246"/>
      <c r="AH2106" s="234"/>
      <c r="AI2106" s="246"/>
      <c r="AJ2106" s="246"/>
      <c r="AK2106" s="246"/>
      <c r="AL2106" s="246"/>
      <c r="AM2106" s="246"/>
      <c r="AN2106" s="246"/>
      <c r="AO2106" s="246"/>
      <c r="AP2106" s="246"/>
      <c r="AQ2106" s="246"/>
      <c r="AR2106" s="246"/>
      <c r="AS2106" s="246"/>
      <c r="AT2106" s="247"/>
      <c r="AU2106" s="247"/>
      <c r="AV2106" s="247"/>
      <c r="AW2106" s="247"/>
      <c r="AX2106" s="247"/>
      <c r="AY2106" s="247"/>
      <c r="AZ2106" s="247"/>
      <c r="BA2106" s="247"/>
      <c r="BB2106" s="247"/>
    </row>
    <row r="2107" spans="3:54" s="238" customFormat="1">
      <c r="C2107" s="239"/>
      <c r="D2107" s="240"/>
      <c r="E2107" s="239"/>
      <c r="F2107" s="241"/>
      <c r="G2107" s="239"/>
      <c r="H2107" s="290"/>
      <c r="I2107" s="239"/>
      <c r="J2107" s="290"/>
      <c r="K2107" s="243"/>
      <c r="L2107" s="290"/>
      <c r="M2107" s="243"/>
      <c r="N2107" s="290"/>
      <c r="O2107" s="292"/>
      <c r="P2107" s="170"/>
      <c r="Q2107" s="292"/>
      <c r="S2107" s="246"/>
      <c r="T2107" s="246"/>
      <c r="U2107" s="246"/>
      <c r="V2107" s="234"/>
      <c r="W2107" s="246"/>
      <c r="X2107" s="234"/>
      <c r="Y2107" s="246"/>
      <c r="Z2107" s="234"/>
      <c r="AA2107" s="246"/>
      <c r="AB2107" s="234"/>
      <c r="AC2107" s="246"/>
      <c r="AD2107" s="234"/>
      <c r="AE2107" s="246"/>
      <c r="AF2107" s="234"/>
      <c r="AG2107" s="246"/>
      <c r="AH2107" s="234"/>
      <c r="AI2107" s="246"/>
      <c r="AJ2107" s="246"/>
      <c r="AK2107" s="246"/>
      <c r="AL2107" s="246"/>
      <c r="AM2107" s="246"/>
      <c r="AN2107" s="246"/>
      <c r="AO2107" s="246"/>
      <c r="AP2107" s="246"/>
      <c r="AQ2107" s="246"/>
      <c r="AR2107" s="246"/>
      <c r="AS2107" s="246"/>
      <c r="AT2107" s="247"/>
      <c r="AU2107" s="247"/>
      <c r="AV2107" s="247"/>
      <c r="AW2107" s="247"/>
      <c r="AX2107" s="247"/>
      <c r="AY2107" s="247"/>
      <c r="AZ2107" s="247"/>
      <c r="BA2107" s="247"/>
      <c r="BB2107" s="247"/>
    </row>
    <row r="2108" spans="3:54" s="238" customFormat="1">
      <c r="C2108" s="239"/>
      <c r="D2108" s="240"/>
      <c r="E2108" s="239"/>
      <c r="F2108" s="241"/>
      <c r="G2108" s="239"/>
      <c r="H2108" s="290"/>
      <c r="I2108" s="239"/>
      <c r="J2108" s="290"/>
      <c r="K2108" s="243"/>
      <c r="L2108" s="290"/>
      <c r="M2108" s="243"/>
      <c r="N2108" s="290"/>
      <c r="O2108" s="292"/>
      <c r="P2108" s="170"/>
      <c r="Q2108" s="292"/>
      <c r="S2108" s="246"/>
      <c r="T2108" s="246"/>
      <c r="U2108" s="246"/>
      <c r="V2108" s="234"/>
      <c r="W2108" s="246"/>
      <c r="X2108" s="234"/>
      <c r="Y2108" s="246"/>
      <c r="Z2108" s="234"/>
      <c r="AA2108" s="246"/>
      <c r="AB2108" s="234"/>
      <c r="AC2108" s="246"/>
      <c r="AD2108" s="234"/>
      <c r="AE2108" s="246"/>
      <c r="AF2108" s="234"/>
      <c r="AG2108" s="246"/>
      <c r="AH2108" s="234"/>
      <c r="AI2108" s="246"/>
      <c r="AJ2108" s="246"/>
      <c r="AK2108" s="246"/>
      <c r="AL2108" s="246"/>
      <c r="AM2108" s="246"/>
      <c r="AN2108" s="246"/>
      <c r="AO2108" s="246"/>
      <c r="AP2108" s="246"/>
      <c r="AQ2108" s="246"/>
      <c r="AR2108" s="246"/>
      <c r="AS2108" s="246"/>
      <c r="AT2108" s="247"/>
      <c r="AU2108" s="247"/>
      <c r="AV2108" s="247"/>
      <c r="AW2108" s="247"/>
      <c r="AX2108" s="247"/>
      <c r="AY2108" s="247"/>
      <c r="AZ2108" s="247"/>
      <c r="BA2108" s="247"/>
      <c r="BB2108" s="247"/>
    </row>
    <row r="2109" spans="3:54" s="238" customFormat="1">
      <c r="C2109" s="239"/>
      <c r="D2109" s="240"/>
      <c r="E2109" s="239"/>
      <c r="F2109" s="241"/>
      <c r="G2109" s="239"/>
      <c r="H2109" s="290"/>
      <c r="I2109" s="239"/>
      <c r="J2109" s="290"/>
      <c r="K2109" s="243"/>
      <c r="L2109" s="290"/>
      <c r="M2109" s="243"/>
      <c r="N2109" s="290"/>
      <c r="O2109" s="292"/>
      <c r="P2109" s="170"/>
      <c r="Q2109" s="292"/>
      <c r="S2109" s="246"/>
      <c r="T2109" s="246"/>
      <c r="U2109" s="246"/>
      <c r="V2109" s="234"/>
      <c r="W2109" s="246"/>
      <c r="X2109" s="234"/>
      <c r="Y2109" s="246"/>
      <c r="Z2109" s="234"/>
      <c r="AA2109" s="246"/>
      <c r="AB2109" s="234"/>
      <c r="AC2109" s="246"/>
      <c r="AD2109" s="234"/>
      <c r="AE2109" s="246"/>
      <c r="AF2109" s="234"/>
      <c r="AG2109" s="246"/>
      <c r="AH2109" s="234"/>
      <c r="AI2109" s="246"/>
      <c r="AJ2109" s="246"/>
      <c r="AK2109" s="246"/>
      <c r="AL2109" s="246"/>
      <c r="AM2109" s="246"/>
      <c r="AN2109" s="246"/>
      <c r="AO2109" s="246"/>
      <c r="AP2109" s="246"/>
      <c r="AQ2109" s="246"/>
      <c r="AR2109" s="246"/>
      <c r="AS2109" s="246"/>
      <c r="AT2109" s="247"/>
      <c r="AU2109" s="247"/>
      <c r="AV2109" s="247"/>
      <c r="AW2109" s="247"/>
      <c r="AX2109" s="247"/>
      <c r="AY2109" s="247"/>
      <c r="AZ2109" s="247"/>
      <c r="BA2109" s="247"/>
      <c r="BB2109" s="247"/>
    </row>
    <row r="2110" spans="3:54" s="238" customFormat="1">
      <c r="C2110" s="239"/>
      <c r="D2110" s="240"/>
      <c r="E2110" s="239"/>
      <c r="F2110" s="241"/>
      <c r="G2110" s="239"/>
      <c r="H2110" s="290"/>
      <c r="I2110" s="239"/>
      <c r="J2110" s="290"/>
      <c r="K2110" s="243"/>
      <c r="L2110" s="290"/>
      <c r="M2110" s="243"/>
      <c r="N2110" s="290"/>
      <c r="O2110" s="292"/>
      <c r="P2110" s="170"/>
      <c r="Q2110" s="292"/>
      <c r="S2110" s="246"/>
      <c r="T2110" s="246"/>
      <c r="U2110" s="246"/>
      <c r="V2110" s="234"/>
      <c r="W2110" s="246"/>
      <c r="X2110" s="234"/>
      <c r="Y2110" s="246"/>
      <c r="Z2110" s="234"/>
      <c r="AA2110" s="246"/>
      <c r="AB2110" s="234"/>
      <c r="AC2110" s="246"/>
      <c r="AD2110" s="234"/>
      <c r="AE2110" s="246"/>
      <c r="AF2110" s="234"/>
      <c r="AG2110" s="246"/>
      <c r="AH2110" s="234"/>
      <c r="AI2110" s="246"/>
      <c r="AJ2110" s="246"/>
      <c r="AK2110" s="246"/>
      <c r="AL2110" s="246"/>
      <c r="AM2110" s="246"/>
      <c r="AN2110" s="246"/>
      <c r="AO2110" s="246"/>
      <c r="AP2110" s="246"/>
      <c r="AQ2110" s="246"/>
      <c r="AR2110" s="246"/>
      <c r="AS2110" s="246"/>
      <c r="AT2110" s="247"/>
      <c r="AU2110" s="247"/>
      <c r="AV2110" s="247"/>
      <c r="AW2110" s="247"/>
      <c r="AX2110" s="247"/>
      <c r="AY2110" s="247"/>
      <c r="AZ2110" s="247"/>
      <c r="BA2110" s="247"/>
      <c r="BB2110" s="247"/>
    </row>
    <row r="2111" spans="3:54" s="238" customFormat="1">
      <c r="C2111" s="239"/>
      <c r="D2111" s="240"/>
      <c r="E2111" s="239"/>
      <c r="F2111" s="241"/>
      <c r="G2111" s="239"/>
      <c r="H2111" s="290"/>
      <c r="I2111" s="239"/>
      <c r="J2111" s="290"/>
      <c r="K2111" s="243"/>
      <c r="L2111" s="290"/>
      <c r="M2111" s="243"/>
      <c r="N2111" s="290"/>
      <c r="O2111" s="292"/>
      <c r="P2111" s="170"/>
      <c r="Q2111" s="292"/>
      <c r="S2111" s="246"/>
      <c r="T2111" s="246"/>
      <c r="U2111" s="246"/>
      <c r="V2111" s="234"/>
      <c r="W2111" s="246"/>
      <c r="X2111" s="234"/>
      <c r="Y2111" s="246"/>
      <c r="Z2111" s="234"/>
      <c r="AA2111" s="246"/>
      <c r="AB2111" s="234"/>
      <c r="AC2111" s="246"/>
      <c r="AD2111" s="234"/>
      <c r="AE2111" s="246"/>
      <c r="AF2111" s="234"/>
      <c r="AG2111" s="246"/>
      <c r="AH2111" s="234"/>
      <c r="AI2111" s="246"/>
      <c r="AJ2111" s="246"/>
      <c r="AK2111" s="246"/>
      <c r="AL2111" s="246"/>
      <c r="AM2111" s="246"/>
      <c r="AN2111" s="246"/>
      <c r="AO2111" s="246"/>
      <c r="AP2111" s="246"/>
      <c r="AQ2111" s="246"/>
      <c r="AR2111" s="246"/>
      <c r="AS2111" s="246"/>
      <c r="AT2111" s="247"/>
      <c r="AU2111" s="247"/>
      <c r="AV2111" s="247"/>
      <c r="AW2111" s="247"/>
      <c r="AX2111" s="247"/>
      <c r="AY2111" s="247"/>
      <c r="AZ2111" s="247"/>
      <c r="BA2111" s="247"/>
      <c r="BB2111" s="247"/>
    </row>
    <row r="2112" spans="3:54" s="238" customFormat="1">
      <c r="C2112" s="239"/>
      <c r="D2112" s="240"/>
      <c r="E2112" s="239"/>
      <c r="F2112" s="241"/>
      <c r="G2112" s="239"/>
      <c r="H2112" s="290"/>
      <c r="I2112" s="239"/>
      <c r="J2112" s="290"/>
      <c r="K2112" s="243"/>
      <c r="L2112" s="290"/>
      <c r="M2112" s="243"/>
      <c r="N2112" s="290"/>
      <c r="O2112" s="292"/>
      <c r="P2112" s="170"/>
      <c r="Q2112" s="292"/>
      <c r="S2112" s="246"/>
      <c r="T2112" s="246"/>
      <c r="U2112" s="246"/>
      <c r="V2112" s="234"/>
      <c r="W2112" s="246"/>
      <c r="X2112" s="234"/>
      <c r="Y2112" s="246"/>
      <c r="Z2112" s="234"/>
      <c r="AA2112" s="246"/>
      <c r="AB2112" s="234"/>
      <c r="AC2112" s="246"/>
      <c r="AD2112" s="234"/>
      <c r="AE2112" s="246"/>
      <c r="AF2112" s="234"/>
      <c r="AG2112" s="246"/>
      <c r="AH2112" s="234"/>
      <c r="AI2112" s="246"/>
      <c r="AJ2112" s="246"/>
      <c r="AK2112" s="246"/>
      <c r="AL2112" s="246"/>
      <c r="AM2112" s="246"/>
      <c r="AN2112" s="246"/>
      <c r="AO2112" s="246"/>
      <c r="AP2112" s="246"/>
      <c r="AQ2112" s="246"/>
      <c r="AR2112" s="246"/>
      <c r="AS2112" s="246"/>
      <c r="AT2112" s="247"/>
      <c r="AU2112" s="247"/>
      <c r="AV2112" s="247"/>
      <c r="AW2112" s="247"/>
      <c r="AX2112" s="247"/>
      <c r="AY2112" s="247"/>
      <c r="AZ2112" s="247"/>
      <c r="BA2112" s="247"/>
      <c r="BB2112" s="247"/>
    </row>
    <row r="2113" spans="3:54" s="238" customFormat="1">
      <c r="C2113" s="239"/>
      <c r="D2113" s="240"/>
      <c r="E2113" s="239"/>
      <c r="F2113" s="241"/>
      <c r="G2113" s="239"/>
      <c r="H2113" s="290"/>
      <c r="I2113" s="239"/>
      <c r="J2113" s="290"/>
      <c r="K2113" s="243"/>
      <c r="L2113" s="290"/>
      <c r="M2113" s="243"/>
      <c r="N2113" s="290"/>
      <c r="O2113" s="292"/>
      <c r="P2113" s="170"/>
      <c r="Q2113" s="292"/>
      <c r="S2113" s="246"/>
      <c r="T2113" s="246"/>
      <c r="U2113" s="246"/>
      <c r="V2113" s="234"/>
      <c r="W2113" s="246"/>
      <c r="X2113" s="234"/>
      <c r="Y2113" s="246"/>
      <c r="Z2113" s="234"/>
      <c r="AA2113" s="246"/>
      <c r="AB2113" s="234"/>
      <c r="AC2113" s="246"/>
      <c r="AD2113" s="234"/>
      <c r="AE2113" s="246"/>
      <c r="AF2113" s="234"/>
      <c r="AG2113" s="246"/>
      <c r="AH2113" s="234"/>
      <c r="AI2113" s="246"/>
      <c r="AJ2113" s="246"/>
      <c r="AK2113" s="246"/>
      <c r="AL2113" s="246"/>
      <c r="AM2113" s="246"/>
      <c r="AN2113" s="246"/>
      <c r="AO2113" s="246"/>
      <c r="AP2113" s="246"/>
      <c r="AQ2113" s="246"/>
      <c r="AR2113" s="246"/>
      <c r="AS2113" s="246"/>
      <c r="AT2113" s="247"/>
      <c r="AU2113" s="247"/>
      <c r="AV2113" s="247"/>
      <c r="AW2113" s="247"/>
      <c r="AX2113" s="247"/>
      <c r="AY2113" s="247"/>
      <c r="AZ2113" s="247"/>
      <c r="BA2113" s="247"/>
      <c r="BB2113" s="247"/>
    </row>
    <row r="2114" spans="3:54" s="238" customFormat="1">
      <c r="C2114" s="239"/>
      <c r="D2114" s="240"/>
      <c r="E2114" s="239"/>
      <c r="F2114" s="241"/>
      <c r="G2114" s="239"/>
      <c r="H2114" s="290"/>
      <c r="I2114" s="239"/>
      <c r="J2114" s="290"/>
      <c r="K2114" s="243"/>
      <c r="L2114" s="290"/>
      <c r="M2114" s="243"/>
      <c r="N2114" s="290"/>
      <c r="O2114" s="292"/>
      <c r="P2114" s="170"/>
      <c r="Q2114" s="292"/>
      <c r="S2114" s="246"/>
      <c r="T2114" s="246"/>
      <c r="U2114" s="246"/>
      <c r="V2114" s="234"/>
      <c r="W2114" s="246"/>
      <c r="X2114" s="234"/>
      <c r="Y2114" s="246"/>
      <c r="Z2114" s="234"/>
      <c r="AA2114" s="246"/>
      <c r="AB2114" s="234"/>
      <c r="AC2114" s="246"/>
      <c r="AD2114" s="234"/>
      <c r="AE2114" s="246"/>
      <c r="AF2114" s="234"/>
      <c r="AG2114" s="246"/>
      <c r="AH2114" s="234"/>
      <c r="AI2114" s="246"/>
      <c r="AJ2114" s="246"/>
      <c r="AK2114" s="246"/>
      <c r="AL2114" s="246"/>
      <c r="AM2114" s="246"/>
      <c r="AN2114" s="246"/>
      <c r="AO2114" s="246"/>
      <c r="AP2114" s="246"/>
      <c r="AQ2114" s="246"/>
      <c r="AR2114" s="246"/>
      <c r="AS2114" s="246"/>
      <c r="AT2114" s="247"/>
      <c r="AU2114" s="247"/>
      <c r="AV2114" s="247"/>
      <c r="AW2114" s="247"/>
      <c r="AX2114" s="247"/>
      <c r="AY2114" s="247"/>
      <c r="AZ2114" s="247"/>
      <c r="BA2114" s="247"/>
      <c r="BB2114" s="247"/>
    </row>
    <row r="2115" spans="3:54" s="238" customFormat="1">
      <c r="C2115" s="239"/>
      <c r="D2115" s="240"/>
      <c r="E2115" s="239"/>
      <c r="F2115" s="241"/>
      <c r="G2115" s="239"/>
      <c r="H2115" s="290"/>
      <c r="I2115" s="239"/>
      <c r="J2115" s="290"/>
      <c r="K2115" s="243"/>
      <c r="L2115" s="290"/>
      <c r="M2115" s="243"/>
      <c r="N2115" s="290"/>
      <c r="O2115" s="292"/>
      <c r="P2115" s="170"/>
      <c r="Q2115" s="292"/>
      <c r="S2115" s="246"/>
      <c r="T2115" s="246"/>
      <c r="U2115" s="246"/>
      <c r="V2115" s="234"/>
      <c r="W2115" s="246"/>
      <c r="X2115" s="234"/>
      <c r="Y2115" s="246"/>
      <c r="Z2115" s="234"/>
      <c r="AA2115" s="246"/>
      <c r="AB2115" s="234"/>
      <c r="AC2115" s="246"/>
      <c r="AD2115" s="234"/>
      <c r="AE2115" s="246"/>
      <c r="AF2115" s="234"/>
      <c r="AG2115" s="246"/>
      <c r="AH2115" s="234"/>
      <c r="AI2115" s="246"/>
      <c r="AJ2115" s="246"/>
      <c r="AK2115" s="246"/>
      <c r="AL2115" s="246"/>
      <c r="AM2115" s="246"/>
      <c r="AN2115" s="246"/>
      <c r="AO2115" s="246"/>
      <c r="AP2115" s="246"/>
      <c r="AQ2115" s="246"/>
      <c r="AR2115" s="246"/>
      <c r="AS2115" s="246"/>
      <c r="AT2115" s="247"/>
      <c r="AU2115" s="247"/>
      <c r="AV2115" s="247"/>
      <c r="AW2115" s="247"/>
      <c r="AX2115" s="247"/>
      <c r="AY2115" s="247"/>
      <c r="AZ2115" s="247"/>
      <c r="BA2115" s="247"/>
      <c r="BB2115" s="247"/>
    </row>
    <row r="2116" spans="3:54" s="238" customFormat="1">
      <c r="C2116" s="239"/>
      <c r="D2116" s="240"/>
      <c r="E2116" s="239"/>
      <c r="F2116" s="241"/>
      <c r="G2116" s="239"/>
      <c r="H2116" s="290"/>
      <c r="I2116" s="239"/>
      <c r="J2116" s="290"/>
      <c r="K2116" s="243"/>
      <c r="L2116" s="290"/>
      <c r="M2116" s="243"/>
      <c r="N2116" s="290"/>
      <c r="O2116" s="292"/>
      <c r="P2116" s="170"/>
      <c r="Q2116" s="292"/>
      <c r="S2116" s="246"/>
      <c r="T2116" s="246"/>
      <c r="U2116" s="246"/>
      <c r="V2116" s="234"/>
      <c r="W2116" s="246"/>
      <c r="X2116" s="234"/>
      <c r="Y2116" s="246"/>
      <c r="Z2116" s="234"/>
      <c r="AA2116" s="246"/>
      <c r="AB2116" s="234"/>
      <c r="AC2116" s="246"/>
      <c r="AD2116" s="234"/>
      <c r="AE2116" s="246"/>
      <c r="AF2116" s="234"/>
      <c r="AG2116" s="246"/>
      <c r="AH2116" s="234"/>
      <c r="AI2116" s="246"/>
      <c r="AJ2116" s="246"/>
      <c r="AK2116" s="246"/>
      <c r="AL2116" s="246"/>
      <c r="AM2116" s="246"/>
      <c r="AN2116" s="246"/>
      <c r="AO2116" s="246"/>
      <c r="AP2116" s="246"/>
      <c r="AQ2116" s="246"/>
      <c r="AR2116" s="246"/>
      <c r="AS2116" s="246"/>
      <c r="AT2116" s="247"/>
      <c r="AU2116" s="247"/>
      <c r="AV2116" s="247"/>
      <c r="AW2116" s="247"/>
      <c r="AX2116" s="247"/>
      <c r="AY2116" s="247"/>
      <c r="AZ2116" s="247"/>
      <c r="BA2116" s="247"/>
      <c r="BB2116" s="247"/>
    </row>
    <row r="2117" spans="3:54" s="238" customFormat="1">
      <c r="C2117" s="239"/>
      <c r="D2117" s="240"/>
      <c r="E2117" s="239"/>
      <c r="F2117" s="241"/>
      <c r="G2117" s="239"/>
      <c r="H2117" s="290"/>
      <c r="I2117" s="239"/>
      <c r="J2117" s="290"/>
      <c r="K2117" s="243"/>
      <c r="L2117" s="290"/>
      <c r="M2117" s="243"/>
      <c r="N2117" s="290"/>
      <c r="O2117" s="292"/>
      <c r="P2117" s="170"/>
      <c r="Q2117" s="292"/>
      <c r="S2117" s="246"/>
      <c r="T2117" s="246"/>
      <c r="U2117" s="246"/>
      <c r="V2117" s="234"/>
      <c r="W2117" s="246"/>
      <c r="X2117" s="234"/>
      <c r="Y2117" s="246"/>
      <c r="Z2117" s="234"/>
      <c r="AA2117" s="246"/>
      <c r="AB2117" s="234"/>
      <c r="AC2117" s="246"/>
      <c r="AD2117" s="234"/>
      <c r="AE2117" s="246"/>
      <c r="AF2117" s="234"/>
      <c r="AG2117" s="246"/>
      <c r="AH2117" s="234"/>
      <c r="AI2117" s="246"/>
      <c r="AJ2117" s="246"/>
      <c r="AK2117" s="246"/>
      <c r="AL2117" s="246"/>
      <c r="AM2117" s="246"/>
      <c r="AN2117" s="246"/>
      <c r="AO2117" s="246"/>
      <c r="AP2117" s="246"/>
      <c r="AQ2117" s="246"/>
      <c r="AR2117" s="246"/>
      <c r="AS2117" s="246"/>
      <c r="AT2117" s="247"/>
      <c r="AU2117" s="247"/>
      <c r="AV2117" s="247"/>
      <c r="AW2117" s="247"/>
      <c r="AX2117" s="247"/>
      <c r="AY2117" s="247"/>
      <c r="AZ2117" s="247"/>
      <c r="BA2117" s="247"/>
      <c r="BB2117" s="247"/>
    </row>
    <row r="2118" spans="3:54" s="238" customFormat="1">
      <c r="C2118" s="239"/>
      <c r="D2118" s="240"/>
      <c r="E2118" s="239"/>
      <c r="F2118" s="241"/>
      <c r="G2118" s="239"/>
      <c r="H2118" s="290"/>
      <c r="I2118" s="239"/>
      <c r="J2118" s="290"/>
      <c r="K2118" s="243"/>
      <c r="L2118" s="290"/>
      <c r="M2118" s="243"/>
      <c r="N2118" s="290"/>
      <c r="O2118" s="292"/>
      <c r="P2118" s="170"/>
      <c r="Q2118" s="292"/>
      <c r="S2118" s="246"/>
      <c r="T2118" s="246"/>
      <c r="U2118" s="246"/>
      <c r="V2118" s="234"/>
      <c r="W2118" s="246"/>
      <c r="X2118" s="234"/>
      <c r="Y2118" s="246"/>
      <c r="Z2118" s="234"/>
      <c r="AA2118" s="246"/>
      <c r="AB2118" s="234"/>
      <c r="AC2118" s="246"/>
      <c r="AD2118" s="234"/>
      <c r="AE2118" s="246"/>
      <c r="AF2118" s="234"/>
      <c r="AG2118" s="246"/>
      <c r="AH2118" s="234"/>
      <c r="AI2118" s="246"/>
      <c r="AJ2118" s="246"/>
      <c r="AK2118" s="246"/>
      <c r="AL2118" s="246"/>
      <c r="AM2118" s="246"/>
      <c r="AN2118" s="246"/>
      <c r="AO2118" s="246"/>
      <c r="AP2118" s="246"/>
      <c r="AQ2118" s="246"/>
      <c r="AR2118" s="246"/>
      <c r="AS2118" s="246"/>
      <c r="AT2118" s="247"/>
      <c r="AU2118" s="247"/>
      <c r="AV2118" s="247"/>
      <c r="AW2118" s="247"/>
      <c r="AX2118" s="247"/>
      <c r="AY2118" s="247"/>
      <c r="AZ2118" s="247"/>
      <c r="BA2118" s="247"/>
      <c r="BB2118" s="247"/>
    </row>
    <row r="2119" spans="3:54" s="238" customFormat="1">
      <c r="C2119" s="239"/>
      <c r="D2119" s="240"/>
      <c r="E2119" s="239"/>
      <c r="F2119" s="241"/>
      <c r="G2119" s="239"/>
      <c r="H2119" s="290"/>
      <c r="I2119" s="239"/>
      <c r="J2119" s="290"/>
      <c r="K2119" s="243"/>
      <c r="L2119" s="290"/>
      <c r="M2119" s="243"/>
      <c r="N2119" s="290"/>
      <c r="O2119" s="292"/>
      <c r="P2119" s="170"/>
      <c r="Q2119" s="292"/>
      <c r="S2119" s="246"/>
      <c r="T2119" s="246"/>
      <c r="U2119" s="246"/>
      <c r="V2119" s="234"/>
      <c r="W2119" s="246"/>
      <c r="X2119" s="234"/>
      <c r="Y2119" s="246"/>
      <c r="Z2119" s="234"/>
      <c r="AA2119" s="246"/>
      <c r="AB2119" s="234"/>
      <c r="AC2119" s="246"/>
      <c r="AD2119" s="234"/>
      <c r="AE2119" s="246"/>
      <c r="AF2119" s="234"/>
      <c r="AG2119" s="246"/>
      <c r="AH2119" s="234"/>
      <c r="AI2119" s="246"/>
      <c r="AJ2119" s="246"/>
      <c r="AK2119" s="246"/>
      <c r="AL2119" s="246"/>
      <c r="AM2119" s="246"/>
      <c r="AN2119" s="246"/>
      <c r="AO2119" s="246"/>
      <c r="AP2119" s="246"/>
      <c r="AQ2119" s="246"/>
      <c r="AR2119" s="246"/>
      <c r="AS2119" s="246"/>
      <c r="AT2119" s="247"/>
      <c r="AU2119" s="247"/>
      <c r="AV2119" s="247"/>
      <c r="AW2119" s="247"/>
      <c r="AX2119" s="247"/>
      <c r="AY2119" s="247"/>
      <c r="AZ2119" s="247"/>
      <c r="BA2119" s="247"/>
      <c r="BB2119" s="247"/>
    </row>
    <row r="2120" spans="3:54" s="238" customFormat="1">
      <c r="C2120" s="239"/>
      <c r="D2120" s="240"/>
      <c r="E2120" s="239"/>
      <c r="F2120" s="241"/>
      <c r="G2120" s="239"/>
      <c r="H2120" s="290"/>
      <c r="I2120" s="239"/>
      <c r="J2120" s="290"/>
      <c r="K2120" s="243"/>
      <c r="L2120" s="290"/>
      <c r="M2120" s="243"/>
      <c r="N2120" s="290"/>
      <c r="O2120" s="292"/>
      <c r="P2120" s="170"/>
      <c r="Q2120" s="292"/>
      <c r="S2120" s="246"/>
      <c r="T2120" s="246"/>
      <c r="U2120" s="246"/>
      <c r="V2120" s="234"/>
      <c r="W2120" s="246"/>
      <c r="X2120" s="234"/>
      <c r="Y2120" s="246"/>
      <c r="Z2120" s="234"/>
      <c r="AA2120" s="246"/>
      <c r="AB2120" s="234"/>
      <c r="AC2120" s="246"/>
      <c r="AD2120" s="234"/>
      <c r="AE2120" s="246"/>
      <c r="AF2120" s="234"/>
      <c r="AG2120" s="246"/>
      <c r="AH2120" s="234"/>
      <c r="AI2120" s="246"/>
      <c r="AJ2120" s="246"/>
      <c r="AK2120" s="246"/>
      <c r="AL2120" s="246"/>
      <c r="AM2120" s="246"/>
      <c r="AN2120" s="246"/>
      <c r="AO2120" s="246"/>
      <c r="AP2120" s="246"/>
      <c r="AQ2120" s="246"/>
      <c r="AR2120" s="246"/>
      <c r="AS2120" s="246"/>
      <c r="AT2120" s="247"/>
      <c r="AU2120" s="247"/>
      <c r="AV2120" s="247"/>
      <c r="AW2120" s="247"/>
      <c r="AX2120" s="247"/>
      <c r="AY2120" s="247"/>
      <c r="AZ2120" s="247"/>
      <c r="BA2120" s="247"/>
      <c r="BB2120" s="247"/>
    </row>
    <row r="2121" spans="3:54" s="238" customFormat="1">
      <c r="C2121" s="239"/>
      <c r="D2121" s="240"/>
      <c r="E2121" s="239"/>
      <c r="F2121" s="241"/>
      <c r="G2121" s="239"/>
      <c r="H2121" s="290"/>
      <c r="I2121" s="239"/>
      <c r="J2121" s="290"/>
      <c r="K2121" s="243"/>
      <c r="L2121" s="290"/>
      <c r="M2121" s="243"/>
      <c r="N2121" s="290"/>
      <c r="O2121" s="292"/>
      <c r="P2121" s="170"/>
      <c r="Q2121" s="292"/>
      <c r="S2121" s="246"/>
      <c r="T2121" s="246"/>
      <c r="U2121" s="246"/>
      <c r="V2121" s="234"/>
      <c r="W2121" s="246"/>
      <c r="X2121" s="234"/>
      <c r="Y2121" s="246"/>
      <c r="Z2121" s="234"/>
      <c r="AA2121" s="246"/>
      <c r="AB2121" s="234"/>
      <c r="AC2121" s="246"/>
      <c r="AD2121" s="234"/>
      <c r="AE2121" s="246"/>
      <c r="AF2121" s="234"/>
      <c r="AG2121" s="246"/>
      <c r="AH2121" s="234"/>
      <c r="AI2121" s="246"/>
      <c r="AJ2121" s="246"/>
      <c r="AK2121" s="246"/>
      <c r="AL2121" s="246"/>
      <c r="AM2121" s="246"/>
      <c r="AN2121" s="246"/>
      <c r="AO2121" s="246"/>
      <c r="AP2121" s="246"/>
      <c r="AQ2121" s="246"/>
      <c r="AR2121" s="246"/>
      <c r="AS2121" s="246"/>
      <c r="AT2121" s="247"/>
      <c r="AU2121" s="247"/>
      <c r="AV2121" s="247"/>
      <c r="AW2121" s="247"/>
      <c r="AX2121" s="247"/>
      <c r="AY2121" s="247"/>
      <c r="AZ2121" s="247"/>
      <c r="BA2121" s="247"/>
      <c r="BB2121" s="247"/>
    </row>
    <row r="2122" spans="3:54" s="238" customFormat="1">
      <c r="C2122" s="239"/>
      <c r="D2122" s="240"/>
      <c r="E2122" s="239"/>
      <c r="F2122" s="241"/>
      <c r="G2122" s="239"/>
      <c r="H2122" s="290"/>
      <c r="I2122" s="239"/>
      <c r="J2122" s="290"/>
      <c r="K2122" s="243"/>
      <c r="L2122" s="290"/>
      <c r="M2122" s="243"/>
      <c r="N2122" s="290"/>
      <c r="O2122" s="292"/>
      <c r="P2122" s="170"/>
      <c r="Q2122" s="292"/>
      <c r="S2122" s="246"/>
      <c r="T2122" s="246"/>
      <c r="U2122" s="246"/>
      <c r="V2122" s="234"/>
      <c r="W2122" s="246"/>
      <c r="X2122" s="234"/>
      <c r="Y2122" s="246"/>
      <c r="Z2122" s="234"/>
      <c r="AA2122" s="246"/>
      <c r="AB2122" s="234"/>
      <c r="AC2122" s="246"/>
      <c r="AD2122" s="234"/>
      <c r="AE2122" s="246"/>
      <c r="AF2122" s="234"/>
      <c r="AG2122" s="246"/>
      <c r="AH2122" s="234"/>
      <c r="AI2122" s="246"/>
      <c r="AJ2122" s="246"/>
      <c r="AK2122" s="246"/>
      <c r="AL2122" s="246"/>
      <c r="AM2122" s="246"/>
      <c r="AN2122" s="246"/>
      <c r="AO2122" s="246"/>
      <c r="AP2122" s="246"/>
      <c r="AQ2122" s="246"/>
      <c r="AR2122" s="246"/>
      <c r="AS2122" s="246"/>
      <c r="AT2122" s="247"/>
      <c r="AU2122" s="247"/>
      <c r="AV2122" s="247"/>
      <c r="AW2122" s="247"/>
      <c r="AX2122" s="247"/>
      <c r="AY2122" s="247"/>
      <c r="AZ2122" s="247"/>
      <c r="BA2122" s="247"/>
      <c r="BB2122" s="247"/>
    </row>
    <row r="2123" spans="3:54" s="238" customFormat="1">
      <c r="C2123" s="239"/>
      <c r="D2123" s="240"/>
      <c r="E2123" s="239"/>
      <c r="F2123" s="241"/>
      <c r="G2123" s="239"/>
      <c r="H2123" s="290"/>
      <c r="I2123" s="239"/>
      <c r="J2123" s="290"/>
      <c r="K2123" s="243"/>
      <c r="L2123" s="290"/>
      <c r="M2123" s="243"/>
      <c r="N2123" s="290"/>
      <c r="O2123" s="292"/>
      <c r="P2123" s="170"/>
      <c r="Q2123" s="292"/>
      <c r="S2123" s="246"/>
      <c r="T2123" s="246"/>
      <c r="U2123" s="246"/>
      <c r="V2123" s="234"/>
      <c r="W2123" s="246"/>
      <c r="X2123" s="234"/>
      <c r="Y2123" s="246"/>
      <c r="Z2123" s="234"/>
      <c r="AA2123" s="246"/>
      <c r="AB2123" s="234"/>
      <c r="AC2123" s="246"/>
      <c r="AD2123" s="234"/>
      <c r="AE2123" s="246"/>
      <c r="AF2123" s="234"/>
      <c r="AG2123" s="246"/>
      <c r="AH2123" s="234"/>
      <c r="AI2123" s="246"/>
      <c r="AJ2123" s="246"/>
      <c r="AK2123" s="246"/>
      <c r="AL2123" s="246"/>
      <c r="AM2123" s="246"/>
      <c r="AN2123" s="246"/>
      <c r="AO2123" s="246"/>
      <c r="AP2123" s="246"/>
      <c r="AQ2123" s="246"/>
      <c r="AR2123" s="246"/>
      <c r="AS2123" s="246"/>
      <c r="AT2123" s="247"/>
      <c r="AU2123" s="247"/>
      <c r="AV2123" s="247"/>
      <c r="AW2123" s="247"/>
      <c r="AX2123" s="247"/>
      <c r="AY2123" s="247"/>
      <c r="AZ2123" s="247"/>
      <c r="BA2123" s="247"/>
      <c r="BB2123" s="247"/>
    </row>
    <row r="2124" spans="3:54" s="238" customFormat="1">
      <c r="C2124" s="239"/>
      <c r="D2124" s="240"/>
      <c r="E2124" s="239"/>
      <c r="F2124" s="241"/>
      <c r="G2124" s="239"/>
      <c r="H2124" s="290"/>
      <c r="I2124" s="239"/>
      <c r="J2124" s="290"/>
      <c r="K2124" s="243"/>
      <c r="L2124" s="290"/>
      <c r="M2124" s="243"/>
      <c r="N2124" s="290"/>
      <c r="O2124" s="292"/>
      <c r="P2124" s="170"/>
      <c r="Q2124" s="292"/>
      <c r="S2124" s="246"/>
      <c r="T2124" s="246"/>
      <c r="U2124" s="246"/>
      <c r="V2124" s="234"/>
      <c r="W2124" s="246"/>
      <c r="X2124" s="234"/>
      <c r="Y2124" s="246"/>
      <c r="Z2124" s="234"/>
      <c r="AA2124" s="246"/>
      <c r="AB2124" s="234"/>
      <c r="AC2124" s="246"/>
      <c r="AD2124" s="234"/>
      <c r="AE2124" s="246"/>
      <c r="AF2124" s="234"/>
      <c r="AG2124" s="246"/>
      <c r="AH2124" s="234"/>
      <c r="AI2124" s="246"/>
      <c r="AJ2124" s="246"/>
      <c r="AK2124" s="246"/>
      <c r="AL2124" s="246"/>
      <c r="AM2124" s="246"/>
      <c r="AN2124" s="246"/>
      <c r="AO2124" s="246"/>
      <c r="AP2124" s="246"/>
      <c r="AQ2124" s="246"/>
      <c r="AR2124" s="246"/>
      <c r="AS2124" s="246"/>
      <c r="AT2124" s="247"/>
      <c r="AU2124" s="247"/>
      <c r="AV2124" s="247"/>
      <c r="AW2124" s="247"/>
      <c r="AX2124" s="247"/>
      <c r="AY2124" s="247"/>
      <c r="AZ2124" s="247"/>
      <c r="BA2124" s="247"/>
      <c r="BB2124" s="247"/>
    </row>
    <row r="2125" spans="3:54" s="238" customFormat="1">
      <c r="C2125" s="239"/>
      <c r="D2125" s="240"/>
      <c r="E2125" s="239"/>
      <c r="F2125" s="241"/>
      <c r="G2125" s="239"/>
      <c r="H2125" s="290"/>
      <c r="I2125" s="239"/>
      <c r="J2125" s="290"/>
      <c r="K2125" s="243"/>
      <c r="L2125" s="290"/>
      <c r="M2125" s="243"/>
      <c r="N2125" s="290"/>
      <c r="O2125" s="292"/>
      <c r="P2125" s="170"/>
      <c r="Q2125" s="292"/>
      <c r="S2125" s="246"/>
      <c r="T2125" s="246"/>
      <c r="U2125" s="246"/>
      <c r="V2125" s="234"/>
      <c r="W2125" s="246"/>
      <c r="X2125" s="234"/>
      <c r="Y2125" s="246"/>
      <c r="Z2125" s="234"/>
      <c r="AA2125" s="246"/>
      <c r="AB2125" s="234"/>
      <c r="AC2125" s="246"/>
      <c r="AD2125" s="234"/>
      <c r="AE2125" s="246"/>
      <c r="AF2125" s="234"/>
      <c r="AG2125" s="246"/>
      <c r="AH2125" s="234"/>
      <c r="AI2125" s="246"/>
      <c r="AJ2125" s="246"/>
      <c r="AK2125" s="246"/>
      <c r="AL2125" s="246"/>
      <c r="AM2125" s="246"/>
      <c r="AN2125" s="246"/>
      <c r="AO2125" s="246"/>
      <c r="AP2125" s="246"/>
      <c r="AQ2125" s="246"/>
      <c r="AR2125" s="246"/>
      <c r="AS2125" s="246"/>
      <c r="AT2125" s="247"/>
      <c r="AU2125" s="247"/>
      <c r="AV2125" s="247"/>
      <c r="AW2125" s="247"/>
      <c r="AX2125" s="247"/>
      <c r="AY2125" s="247"/>
      <c r="AZ2125" s="247"/>
      <c r="BA2125" s="247"/>
      <c r="BB2125" s="247"/>
    </row>
    <row r="2126" spans="3:54" s="238" customFormat="1">
      <c r="C2126" s="239"/>
      <c r="D2126" s="240"/>
      <c r="E2126" s="239"/>
      <c r="F2126" s="241"/>
      <c r="G2126" s="239"/>
      <c r="H2126" s="290"/>
      <c r="I2126" s="239"/>
      <c r="J2126" s="290"/>
      <c r="K2126" s="243"/>
      <c r="L2126" s="290"/>
      <c r="M2126" s="243"/>
      <c r="N2126" s="290"/>
      <c r="O2126" s="292"/>
      <c r="P2126" s="170"/>
      <c r="Q2126" s="292"/>
      <c r="S2126" s="246"/>
      <c r="T2126" s="246"/>
      <c r="U2126" s="246"/>
      <c r="V2126" s="234"/>
      <c r="W2126" s="246"/>
      <c r="X2126" s="234"/>
      <c r="Y2126" s="246"/>
      <c r="Z2126" s="234"/>
      <c r="AA2126" s="246"/>
      <c r="AB2126" s="234"/>
      <c r="AC2126" s="246"/>
      <c r="AD2126" s="234"/>
      <c r="AE2126" s="246"/>
      <c r="AF2126" s="234"/>
      <c r="AG2126" s="246"/>
      <c r="AH2126" s="234"/>
      <c r="AI2126" s="246"/>
      <c r="AJ2126" s="246"/>
      <c r="AK2126" s="246"/>
      <c r="AL2126" s="246"/>
      <c r="AM2126" s="246"/>
      <c r="AN2126" s="246"/>
      <c r="AO2126" s="246"/>
      <c r="AP2126" s="246"/>
      <c r="AQ2126" s="246"/>
      <c r="AR2126" s="246"/>
      <c r="AS2126" s="246"/>
      <c r="AT2126" s="247"/>
      <c r="AU2126" s="247"/>
      <c r="AV2126" s="247"/>
      <c r="AW2126" s="247"/>
      <c r="AX2126" s="247"/>
      <c r="AY2126" s="247"/>
      <c r="AZ2126" s="247"/>
      <c r="BA2126" s="247"/>
      <c r="BB2126" s="247"/>
    </row>
    <row r="2127" spans="3:54" s="238" customFormat="1">
      <c r="C2127" s="239"/>
      <c r="D2127" s="240"/>
      <c r="E2127" s="239"/>
      <c r="F2127" s="241"/>
      <c r="G2127" s="239"/>
      <c r="H2127" s="290"/>
      <c r="I2127" s="239"/>
      <c r="J2127" s="290"/>
      <c r="K2127" s="243"/>
      <c r="L2127" s="290"/>
      <c r="M2127" s="243"/>
      <c r="N2127" s="290"/>
      <c r="O2127" s="292"/>
      <c r="P2127" s="170"/>
      <c r="Q2127" s="292"/>
      <c r="S2127" s="246"/>
      <c r="T2127" s="246"/>
      <c r="U2127" s="246"/>
      <c r="V2127" s="234"/>
      <c r="W2127" s="246"/>
      <c r="X2127" s="234"/>
      <c r="Y2127" s="246"/>
      <c r="Z2127" s="234"/>
      <c r="AA2127" s="246"/>
      <c r="AB2127" s="234"/>
      <c r="AC2127" s="246"/>
      <c r="AD2127" s="234"/>
      <c r="AE2127" s="246"/>
      <c r="AF2127" s="234"/>
      <c r="AG2127" s="246"/>
      <c r="AH2127" s="234"/>
      <c r="AI2127" s="246"/>
      <c r="AJ2127" s="246"/>
      <c r="AK2127" s="246"/>
      <c r="AL2127" s="246"/>
      <c r="AM2127" s="246"/>
      <c r="AN2127" s="246"/>
      <c r="AO2127" s="246"/>
      <c r="AP2127" s="246"/>
      <c r="AQ2127" s="246"/>
      <c r="AR2127" s="246"/>
      <c r="AS2127" s="246"/>
      <c r="AT2127" s="247"/>
      <c r="AU2127" s="247"/>
      <c r="AV2127" s="247"/>
      <c r="AW2127" s="247"/>
      <c r="AX2127" s="247"/>
      <c r="AY2127" s="247"/>
      <c r="AZ2127" s="247"/>
      <c r="BA2127" s="247"/>
      <c r="BB2127" s="247"/>
    </row>
    <row r="2128" spans="3:54" s="238" customFormat="1">
      <c r="C2128" s="239"/>
      <c r="D2128" s="240"/>
      <c r="E2128" s="239"/>
      <c r="F2128" s="241"/>
      <c r="G2128" s="239"/>
      <c r="H2128" s="290"/>
      <c r="I2128" s="239"/>
      <c r="J2128" s="290"/>
      <c r="K2128" s="243"/>
      <c r="L2128" s="290"/>
      <c r="M2128" s="243"/>
      <c r="N2128" s="290"/>
      <c r="O2128" s="292"/>
      <c r="P2128" s="170"/>
      <c r="Q2128" s="292"/>
      <c r="S2128" s="246"/>
      <c r="T2128" s="246"/>
      <c r="U2128" s="246"/>
      <c r="V2128" s="234"/>
      <c r="W2128" s="246"/>
      <c r="X2128" s="234"/>
      <c r="Y2128" s="246"/>
      <c r="Z2128" s="234"/>
      <c r="AA2128" s="246"/>
      <c r="AB2128" s="234"/>
      <c r="AC2128" s="246"/>
      <c r="AD2128" s="234"/>
      <c r="AE2128" s="246"/>
      <c r="AF2128" s="234"/>
      <c r="AG2128" s="246"/>
      <c r="AH2128" s="234"/>
      <c r="AI2128" s="246"/>
      <c r="AJ2128" s="246"/>
      <c r="AK2128" s="246"/>
      <c r="AL2128" s="246"/>
      <c r="AM2128" s="246"/>
      <c r="AN2128" s="246"/>
      <c r="AO2128" s="246"/>
      <c r="AP2128" s="246"/>
      <c r="AQ2128" s="246"/>
      <c r="AR2128" s="246"/>
      <c r="AS2128" s="246"/>
      <c r="AT2128" s="247"/>
      <c r="AU2128" s="247"/>
      <c r="AV2128" s="247"/>
      <c r="AW2128" s="247"/>
      <c r="AX2128" s="247"/>
      <c r="AY2128" s="247"/>
      <c r="AZ2128" s="247"/>
      <c r="BA2128" s="247"/>
      <c r="BB2128" s="247"/>
    </row>
    <row r="2129" spans="3:54" s="238" customFormat="1">
      <c r="C2129" s="239"/>
      <c r="D2129" s="240"/>
      <c r="E2129" s="239"/>
      <c r="F2129" s="241"/>
      <c r="G2129" s="239"/>
      <c r="H2129" s="290"/>
      <c r="I2129" s="239"/>
      <c r="J2129" s="290"/>
      <c r="K2129" s="243"/>
      <c r="L2129" s="290"/>
      <c r="M2129" s="243"/>
      <c r="N2129" s="290"/>
      <c r="O2129" s="292"/>
      <c r="P2129" s="170"/>
      <c r="Q2129" s="292"/>
      <c r="S2129" s="246"/>
      <c r="T2129" s="246"/>
      <c r="U2129" s="246"/>
      <c r="V2129" s="234"/>
      <c r="W2129" s="246"/>
      <c r="X2129" s="234"/>
      <c r="Y2129" s="246"/>
      <c r="Z2129" s="234"/>
      <c r="AA2129" s="246"/>
      <c r="AB2129" s="234"/>
      <c r="AC2129" s="246"/>
      <c r="AD2129" s="234"/>
      <c r="AE2129" s="246"/>
      <c r="AF2129" s="234"/>
      <c r="AG2129" s="246"/>
      <c r="AH2129" s="234"/>
      <c r="AI2129" s="246"/>
      <c r="AJ2129" s="246"/>
      <c r="AK2129" s="246"/>
      <c r="AL2129" s="246"/>
      <c r="AM2129" s="246"/>
      <c r="AN2129" s="246"/>
      <c r="AO2129" s="246"/>
      <c r="AP2129" s="246"/>
      <c r="AQ2129" s="246"/>
      <c r="AR2129" s="246"/>
      <c r="AS2129" s="246"/>
      <c r="AT2129" s="247"/>
      <c r="AU2129" s="247"/>
      <c r="AV2129" s="247"/>
      <c r="AW2129" s="247"/>
      <c r="AX2129" s="247"/>
      <c r="AY2129" s="247"/>
      <c r="AZ2129" s="247"/>
      <c r="BA2129" s="247"/>
      <c r="BB2129" s="247"/>
    </row>
    <row r="2130" spans="3:54" s="238" customFormat="1">
      <c r="C2130" s="239"/>
      <c r="D2130" s="240"/>
      <c r="E2130" s="239"/>
      <c r="F2130" s="241"/>
      <c r="G2130" s="239"/>
      <c r="H2130" s="290"/>
      <c r="I2130" s="239"/>
      <c r="J2130" s="290"/>
      <c r="K2130" s="243"/>
      <c r="L2130" s="290"/>
      <c r="M2130" s="243"/>
      <c r="N2130" s="290"/>
      <c r="O2130" s="292"/>
      <c r="P2130" s="170"/>
      <c r="Q2130" s="292"/>
      <c r="S2130" s="246"/>
      <c r="T2130" s="246"/>
      <c r="U2130" s="246"/>
      <c r="V2130" s="234"/>
      <c r="W2130" s="246"/>
      <c r="X2130" s="234"/>
      <c r="Y2130" s="246"/>
      <c r="Z2130" s="234"/>
      <c r="AA2130" s="246"/>
      <c r="AB2130" s="234"/>
      <c r="AC2130" s="246"/>
      <c r="AD2130" s="234"/>
      <c r="AE2130" s="246"/>
      <c r="AF2130" s="234"/>
      <c r="AG2130" s="246"/>
      <c r="AH2130" s="234"/>
      <c r="AI2130" s="246"/>
      <c r="AJ2130" s="246"/>
      <c r="AK2130" s="246"/>
      <c r="AL2130" s="246"/>
      <c r="AM2130" s="246"/>
      <c r="AN2130" s="246"/>
      <c r="AO2130" s="246"/>
      <c r="AP2130" s="246"/>
      <c r="AQ2130" s="246"/>
      <c r="AR2130" s="246"/>
      <c r="AS2130" s="246"/>
      <c r="AT2130" s="247"/>
      <c r="AU2130" s="247"/>
      <c r="AV2130" s="247"/>
      <c r="AW2130" s="247"/>
      <c r="AX2130" s="247"/>
      <c r="AY2130" s="247"/>
      <c r="AZ2130" s="247"/>
      <c r="BA2130" s="247"/>
      <c r="BB2130" s="247"/>
    </row>
    <row r="2131" spans="3:54" s="238" customFormat="1">
      <c r="C2131" s="239"/>
      <c r="D2131" s="240"/>
      <c r="E2131" s="239"/>
      <c r="F2131" s="241"/>
      <c r="G2131" s="239"/>
      <c r="H2131" s="290"/>
      <c r="I2131" s="239"/>
      <c r="J2131" s="290"/>
      <c r="K2131" s="243"/>
      <c r="L2131" s="290"/>
      <c r="M2131" s="243"/>
      <c r="N2131" s="290"/>
      <c r="O2131" s="292"/>
      <c r="P2131" s="170"/>
      <c r="Q2131" s="292"/>
      <c r="S2131" s="246"/>
      <c r="T2131" s="246"/>
      <c r="U2131" s="246"/>
      <c r="V2131" s="234"/>
      <c r="W2131" s="246"/>
      <c r="X2131" s="234"/>
      <c r="Y2131" s="246"/>
      <c r="Z2131" s="234"/>
      <c r="AA2131" s="246"/>
      <c r="AB2131" s="234"/>
      <c r="AC2131" s="246"/>
      <c r="AD2131" s="234"/>
      <c r="AE2131" s="246"/>
      <c r="AF2131" s="234"/>
      <c r="AG2131" s="246"/>
      <c r="AH2131" s="234"/>
      <c r="AI2131" s="246"/>
      <c r="AJ2131" s="246"/>
      <c r="AK2131" s="246"/>
      <c r="AL2131" s="246"/>
      <c r="AM2131" s="246"/>
      <c r="AN2131" s="246"/>
      <c r="AO2131" s="246"/>
      <c r="AP2131" s="246"/>
      <c r="AQ2131" s="246"/>
      <c r="AR2131" s="246"/>
      <c r="AS2131" s="246"/>
      <c r="AT2131" s="247"/>
      <c r="AU2131" s="247"/>
      <c r="AV2131" s="247"/>
      <c r="AW2131" s="247"/>
      <c r="AX2131" s="247"/>
      <c r="AY2131" s="247"/>
      <c r="AZ2131" s="247"/>
      <c r="BA2131" s="247"/>
      <c r="BB2131" s="247"/>
    </row>
    <row r="2132" spans="3:54" s="238" customFormat="1">
      <c r="C2132" s="239"/>
      <c r="D2132" s="240"/>
      <c r="E2132" s="239"/>
      <c r="F2132" s="241"/>
      <c r="G2132" s="239"/>
      <c r="H2132" s="290"/>
      <c r="I2132" s="239"/>
      <c r="J2132" s="290"/>
      <c r="K2132" s="243"/>
      <c r="L2132" s="290"/>
      <c r="M2132" s="243"/>
      <c r="N2132" s="290"/>
      <c r="O2132" s="292"/>
      <c r="P2132" s="170"/>
      <c r="Q2132" s="292"/>
      <c r="S2132" s="246"/>
      <c r="T2132" s="246"/>
      <c r="U2132" s="246"/>
      <c r="V2132" s="234"/>
      <c r="W2132" s="246"/>
      <c r="X2132" s="234"/>
      <c r="Y2132" s="246"/>
      <c r="Z2132" s="234"/>
      <c r="AA2132" s="246"/>
      <c r="AB2132" s="234"/>
      <c r="AC2132" s="246"/>
      <c r="AD2132" s="234"/>
      <c r="AE2132" s="246"/>
      <c r="AF2132" s="234"/>
      <c r="AG2132" s="246"/>
      <c r="AH2132" s="234"/>
      <c r="AI2132" s="246"/>
      <c r="AJ2132" s="246"/>
      <c r="AK2132" s="246"/>
      <c r="AL2132" s="246"/>
      <c r="AM2132" s="246"/>
      <c r="AN2132" s="246"/>
      <c r="AO2132" s="246"/>
      <c r="AP2132" s="246"/>
      <c r="AQ2132" s="246"/>
      <c r="AR2132" s="246"/>
      <c r="AS2132" s="246"/>
      <c r="AT2132" s="247"/>
      <c r="AU2132" s="247"/>
      <c r="AV2132" s="247"/>
      <c r="AW2132" s="247"/>
      <c r="AX2132" s="247"/>
      <c r="AY2132" s="247"/>
      <c r="AZ2132" s="247"/>
      <c r="BA2132" s="247"/>
      <c r="BB2132" s="247"/>
    </row>
    <row r="2133" spans="3:54" s="238" customFormat="1">
      <c r="C2133" s="239"/>
      <c r="D2133" s="240"/>
      <c r="E2133" s="239"/>
      <c r="F2133" s="241"/>
      <c r="G2133" s="239"/>
      <c r="H2133" s="290"/>
      <c r="I2133" s="239"/>
      <c r="J2133" s="290"/>
      <c r="K2133" s="243"/>
      <c r="L2133" s="290"/>
      <c r="M2133" s="243"/>
      <c r="N2133" s="290"/>
      <c r="O2133" s="292"/>
      <c r="P2133" s="170"/>
      <c r="Q2133" s="292"/>
      <c r="S2133" s="246"/>
      <c r="T2133" s="246"/>
      <c r="U2133" s="246"/>
      <c r="V2133" s="234"/>
      <c r="W2133" s="246"/>
      <c r="X2133" s="234"/>
      <c r="Y2133" s="246"/>
      <c r="Z2133" s="234"/>
      <c r="AA2133" s="246"/>
      <c r="AB2133" s="234"/>
      <c r="AC2133" s="246"/>
      <c r="AD2133" s="234"/>
      <c r="AE2133" s="246"/>
      <c r="AF2133" s="234"/>
      <c r="AG2133" s="246"/>
      <c r="AH2133" s="234"/>
      <c r="AI2133" s="246"/>
      <c r="AJ2133" s="246"/>
      <c r="AK2133" s="246"/>
      <c r="AL2133" s="246"/>
      <c r="AM2133" s="246"/>
      <c r="AN2133" s="246"/>
      <c r="AO2133" s="246"/>
      <c r="AP2133" s="246"/>
      <c r="AQ2133" s="246"/>
      <c r="AR2133" s="246"/>
      <c r="AS2133" s="246"/>
      <c r="AT2133" s="247"/>
      <c r="AU2133" s="247"/>
      <c r="AV2133" s="247"/>
      <c r="AW2133" s="247"/>
      <c r="AX2133" s="247"/>
      <c r="AY2133" s="247"/>
      <c r="AZ2133" s="247"/>
      <c r="BA2133" s="247"/>
      <c r="BB2133" s="247"/>
    </row>
    <row r="2134" spans="3:54" s="238" customFormat="1">
      <c r="C2134" s="239"/>
      <c r="D2134" s="240"/>
      <c r="E2134" s="239"/>
      <c r="F2134" s="241"/>
      <c r="G2134" s="239"/>
      <c r="H2134" s="290"/>
      <c r="I2134" s="239"/>
      <c r="J2134" s="290"/>
      <c r="K2134" s="243"/>
      <c r="L2134" s="290"/>
      <c r="M2134" s="243"/>
      <c r="N2134" s="290"/>
      <c r="O2134" s="292"/>
      <c r="P2134" s="170"/>
      <c r="Q2134" s="292"/>
      <c r="S2134" s="246"/>
      <c r="T2134" s="246"/>
      <c r="U2134" s="246"/>
      <c r="V2134" s="234"/>
      <c r="W2134" s="246"/>
      <c r="X2134" s="234"/>
      <c r="Y2134" s="246"/>
      <c r="Z2134" s="234"/>
      <c r="AA2134" s="246"/>
      <c r="AB2134" s="234"/>
      <c r="AC2134" s="246"/>
      <c r="AD2134" s="234"/>
      <c r="AE2134" s="246"/>
      <c r="AF2134" s="234"/>
      <c r="AG2134" s="246"/>
      <c r="AH2134" s="234"/>
      <c r="AI2134" s="246"/>
      <c r="AJ2134" s="246"/>
      <c r="AK2134" s="246"/>
      <c r="AL2134" s="246"/>
      <c r="AM2134" s="246"/>
      <c r="AN2134" s="246"/>
      <c r="AO2134" s="246"/>
      <c r="AP2134" s="246"/>
      <c r="AQ2134" s="246"/>
      <c r="AR2134" s="246"/>
      <c r="AS2134" s="246"/>
      <c r="AT2134" s="247"/>
      <c r="AU2134" s="247"/>
      <c r="AV2134" s="247"/>
      <c r="AW2134" s="247"/>
      <c r="AX2134" s="247"/>
      <c r="AY2134" s="247"/>
      <c r="AZ2134" s="247"/>
      <c r="BA2134" s="247"/>
      <c r="BB2134" s="247"/>
    </row>
    <row r="2135" spans="3:54" s="238" customFormat="1">
      <c r="C2135" s="239"/>
      <c r="D2135" s="240"/>
      <c r="E2135" s="239"/>
      <c r="F2135" s="241"/>
      <c r="G2135" s="239"/>
      <c r="H2135" s="290"/>
      <c r="I2135" s="239"/>
      <c r="J2135" s="290"/>
      <c r="K2135" s="243"/>
      <c r="L2135" s="290"/>
      <c r="M2135" s="243"/>
      <c r="N2135" s="290"/>
      <c r="O2135" s="292"/>
      <c r="P2135" s="170"/>
      <c r="Q2135" s="292"/>
      <c r="S2135" s="246"/>
      <c r="T2135" s="246"/>
      <c r="U2135" s="246"/>
      <c r="V2135" s="234"/>
      <c r="W2135" s="246"/>
      <c r="X2135" s="234"/>
      <c r="Y2135" s="246"/>
      <c r="Z2135" s="234"/>
      <c r="AA2135" s="246"/>
      <c r="AB2135" s="234"/>
      <c r="AC2135" s="246"/>
      <c r="AD2135" s="234"/>
      <c r="AE2135" s="246"/>
      <c r="AF2135" s="234"/>
      <c r="AG2135" s="246"/>
      <c r="AH2135" s="234"/>
      <c r="AI2135" s="246"/>
      <c r="AJ2135" s="246"/>
      <c r="AK2135" s="246"/>
      <c r="AL2135" s="246"/>
      <c r="AM2135" s="246"/>
      <c r="AN2135" s="246"/>
      <c r="AO2135" s="246"/>
      <c r="AP2135" s="246"/>
      <c r="AQ2135" s="246"/>
      <c r="AR2135" s="246"/>
      <c r="AS2135" s="246"/>
      <c r="AT2135" s="247"/>
      <c r="AU2135" s="247"/>
      <c r="AV2135" s="247"/>
      <c r="AW2135" s="247"/>
      <c r="AX2135" s="247"/>
      <c r="AY2135" s="247"/>
      <c r="AZ2135" s="247"/>
      <c r="BA2135" s="247"/>
      <c r="BB2135" s="247"/>
    </row>
    <row r="2136" spans="3:54" s="238" customFormat="1">
      <c r="C2136" s="239"/>
      <c r="D2136" s="240"/>
      <c r="E2136" s="239"/>
      <c r="F2136" s="241"/>
      <c r="G2136" s="239"/>
      <c r="H2136" s="290"/>
      <c r="I2136" s="239"/>
      <c r="J2136" s="290"/>
      <c r="K2136" s="243"/>
      <c r="L2136" s="290"/>
      <c r="M2136" s="243"/>
      <c r="N2136" s="290"/>
      <c r="O2136" s="292"/>
      <c r="P2136" s="170"/>
      <c r="Q2136" s="292"/>
      <c r="S2136" s="246"/>
      <c r="T2136" s="246"/>
      <c r="U2136" s="246"/>
      <c r="V2136" s="234"/>
      <c r="W2136" s="246"/>
      <c r="X2136" s="234"/>
      <c r="Y2136" s="246"/>
      <c r="Z2136" s="234"/>
      <c r="AA2136" s="246"/>
      <c r="AB2136" s="234"/>
      <c r="AC2136" s="246"/>
      <c r="AD2136" s="234"/>
      <c r="AE2136" s="246"/>
      <c r="AF2136" s="234"/>
      <c r="AG2136" s="246"/>
      <c r="AH2136" s="234"/>
      <c r="AI2136" s="246"/>
      <c r="AJ2136" s="246"/>
      <c r="AK2136" s="246"/>
      <c r="AL2136" s="246"/>
      <c r="AM2136" s="246"/>
      <c r="AN2136" s="246"/>
      <c r="AO2136" s="246"/>
      <c r="AP2136" s="246"/>
      <c r="AQ2136" s="246"/>
      <c r="AR2136" s="246"/>
      <c r="AS2136" s="246"/>
      <c r="AT2136" s="247"/>
      <c r="AU2136" s="247"/>
      <c r="AV2136" s="247"/>
      <c r="AW2136" s="247"/>
      <c r="AX2136" s="247"/>
      <c r="AY2136" s="247"/>
      <c r="AZ2136" s="247"/>
      <c r="BA2136" s="247"/>
      <c r="BB2136" s="247"/>
    </row>
    <row r="2137" spans="3:54" s="238" customFormat="1">
      <c r="C2137" s="239"/>
      <c r="D2137" s="240"/>
      <c r="E2137" s="239"/>
      <c r="F2137" s="241"/>
      <c r="G2137" s="239"/>
      <c r="H2137" s="290"/>
      <c r="I2137" s="239"/>
      <c r="J2137" s="290"/>
      <c r="K2137" s="243"/>
      <c r="L2137" s="290"/>
      <c r="M2137" s="243"/>
      <c r="N2137" s="290"/>
      <c r="O2137" s="292"/>
      <c r="P2137" s="170"/>
      <c r="Q2137" s="292"/>
      <c r="S2137" s="246"/>
      <c r="T2137" s="246"/>
      <c r="U2137" s="246"/>
      <c r="V2137" s="234"/>
      <c r="W2137" s="246"/>
      <c r="X2137" s="234"/>
      <c r="Y2137" s="246"/>
      <c r="Z2137" s="234"/>
      <c r="AA2137" s="246"/>
      <c r="AB2137" s="234"/>
      <c r="AC2137" s="246"/>
      <c r="AD2137" s="234"/>
      <c r="AE2137" s="246"/>
      <c r="AF2137" s="234"/>
      <c r="AG2137" s="246"/>
      <c r="AH2137" s="234"/>
      <c r="AI2137" s="246"/>
      <c r="AJ2137" s="246"/>
      <c r="AK2137" s="246"/>
      <c r="AL2137" s="246"/>
      <c r="AM2137" s="246"/>
      <c r="AN2137" s="246"/>
      <c r="AO2137" s="246"/>
      <c r="AP2137" s="246"/>
      <c r="AQ2137" s="246"/>
      <c r="AR2137" s="246"/>
      <c r="AS2137" s="246"/>
      <c r="AT2137" s="247"/>
      <c r="AU2137" s="247"/>
      <c r="AV2137" s="247"/>
      <c r="AW2137" s="247"/>
      <c r="AX2137" s="247"/>
      <c r="AY2137" s="247"/>
      <c r="AZ2137" s="247"/>
      <c r="BA2137" s="247"/>
      <c r="BB2137" s="247"/>
    </row>
    <row r="2138" spans="3:54" s="238" customFormat="1">
      <c r="C2138" s="239"/>
      <c r="D2138" s="240"/>
      <c r="E2138" s="239"/>
      <c r="F2138" s="241"/>
      <c r="G2138" s="239"/>
      <c r="H2138" s="290"/>
      <c r="I2138" s="239"/>
      <c r="J2138" s="290"/>
      <c r="K2138" s="243"/>
      <c r="L2138" s="290"/>
      <c r="M2138" s="243"/>
      <c r="N2138" s="290"/>
      <c r="O2138" s="292"/>
      <c r="P2138" s="170"/>
      <c r="Q2138" s="292"/>
      <c r="S2138" s="246"/>
      <c r="T2138" s="246"/>
      <c r="U2138" s="246"/>
      <c r="V2138" s="234"/>
      <c r="W2138" s="246"/>
      <c r="X2138" s="234"/>
      <c r="Y2138" s="246"/>
      <c r="Z2138" s="234"/>
      <c r="AA2138" s="246"/>
      <c r="AB2138" s="234"/>
      <c r="AC2138" s="246"/>
      <c r="AD2138" s="234"/>
      <c r="AE2138" s="246"/>
      <c r="AF2138" s="234"/>
      <c r="AG2138" s="246"/>
      <c r="AH2138" s="234"/>
      <c r="AI2138" s="246"/>
      <c r="AJ2138" s="246"/>
      <c r="AK2138" s="246"/>
      <c r="AL2138" s="246"/>
      <c r="AM2138" s="246"/>
      <c r="AN2138" s="246"/>
      <c r="AO2138" s="246"/>
      <c r="AP2138" s="246"/>
      <c r="AQ2138" s="246"/>
      <c r="AR2138" s="246"/>
      <c r="AS2138" s="246"/>
      <c r="AT2138" s="247"/>
      <c r="AU2138" s="247"/>
      <c r="AV2138" s="247"/>
      <c r="AW2138" s="247"/>
      <c r="AX2138" s="247"/>
      <c r="AY2138" s="247"/>
      <c r="AZ2138" s="247"/>
      <c r="BA2138" s="247"/>
      <c r="BB2138" s="247"/>
    </row>
    <row r="2139" spans="3:54" s="238" customFormat="1">
      <c r="C2139" s="239"/>
      <c r="D2139" s="240"/>
      <c r="E2139" s="239"/>
      <c r="F2139" s="241"/>
      <c r="G2139" s="239"/>
      <c r="H2139" s="290"/>
      <c r="I2139" s="239"/>
      <c r="J2139" s="290"/>
      <c r="K2139" s="243"/>
      <c r="L2139" s="290"/>
      <c r="M2139" s="243"/>
      <c r="N2139" s="290"/>
      <c r="O2139" s="292"/>
      <c r="P2139" s="170"/>
      <c r="Q2139" s="292"/>
      <c r="S2139" s="246"/>
      <c r="T2139" s="246"/>
      <c r="U2139" s="246"/>
      <c r="V2139" s="234"/>
      <c r="W2139" s="246"/>
      <c r="X2139" s="234"/>
      <c r="Y2139" s="246"/>
      <c r="Z2139" s="234"/>
      <c r="AA2139" s="246"/>
      <c r="AB2139" s="234"/>
      <c r="AC2139" s="246"/>
      <c r="AD2139" s="234"/>
      <c r="AE2139" s="246"/>
      <c r="AF2139" s="234"/>
      <c r="AG2139" s="246"/>
      <c r="AH2139" s="234"/>
      <c r="AI2139" s="246"/>
      <c r="AJ2139" s="246"/>
      <c r="AK2139" s="246"/>
      <c r="AL2139" s="246"/>
      <c r="AM2139" s="246"/>
      <c r="AN2139" s="246"/>
      <c r="AO2139" s="246"/>
      <c r="AP2139" s="246"/>
      <c r="AQ2139" s="246"/>
      <c r="AR2139" s="246"/>
      <c r="AS2139" s="246"/>
      <c r="AT2139" s="247"/>
      <c r="AU2139" s="247"/>
      <c r="AV2139" s="247"/>
      <c r="AW2139" s="247"/>
      <c r="AX2139" s="247"/>
      <c r="AY2139" s="247"/>
      <c r="AZ2139" s="247"/>
      <c r="BA2139" s="247"/>
      <c r="BB2139" s="247"/>
    </row>
    <row r="2140" spans="3:54" s="238" customFormat="1">
      <c r="C2140" s="239"/>
      <c r="D2140" s="240"/>
      <c r="E2140" s="239"/>
      <c r="F2140" s="241"/>
      <c r="G2140" s="239"/>
      <c r="H2140" s="290"/>
      <c r="I2140" s="239"/>
      <c r="J2140" s="290"/>
      <c r="K2140" s="243"/>
      <c r="L2140" s="290"/>
      <c r="M2140" s="243"/>
      <c r="N2140" s="290"/>
      <c r="O2140" s="292"/>
      <c r="P2140" s="170"/>
      <c r="Q2140" s="292"/>
      <c r="S2140" s="246"/>
      <c r="T2140" s="246"/>
      <c r="U2140" s="246"/>
      <c r="V2140" s="234"/>
      <c r="W2140" s="246"/>
      <c r="X2140" s="234"/>
      <c r="Y2140" s="246"/>
      <c r="Z2140" s="234"/>
      <c r="AA2140" s="246"/>
      <c r="AB2140" s="234"/>
      <c r="AC2140" s="246"/>
      <c r="AD2140" s="234"/>
      <c r="AE2140" s="246"/>
      <c r="AF2140" s="234"/>
      <c r="AG2140" s="246"/>
      <c r="AH2140" s="234"/>
      <c r="AI2140" s="246"/>
      <c r="AJ2140" s="246"/>
      <c r="AK2140" s="246"/>
      <c r="AL2140" s="246"/>
      <c r="AM2140" s="246"/>
      <c r="AN2140" s="246"/>
      <c r="AO2140" s="246"/>
      <c r="AP2140" s="246"/>
      <c r="AQ2140" s="246"/>
      <c r="AR2140" s="246"/>
      <c r="AS2140" s="246"/>
      <c r="AT2140" s="247"/>
      <c r="AU2140" s="247"/>
      <c r="AV2140" s="247"/>
      <c r="AW2140" s="247"/>
      <c r="AX2140" s="247"/>
      <c r="AY2140" s="247"/>
      <c r="AZ2140" s="247"/>
      <c r="BA2140" s="247"/>
      <c r="BB2140" s="247"/>
    </row>
    <row r="2141" spans="3:54" s="238" customFormat="1">
      <c r="C2141" s="239"/>
      <c r="D2141" s="240"/>
      <c r="E2141" s="239"/>
      <c r="F2141" s="241"/>
      <c r="G2141" s="239"/>
      <c r="H2141" s="290"/>
      <c r="I2141" s="239"/>
      <c r="J2141" s="290"/>
      <c r="K2141" s="243"/>
      <c r="L2141" s="290"/>
      <c r="M2141" s="243"/>
      <c r="N2141" s="290"/>
      <c r="O2141" s="292"/>
      <c r="P2141" s="170"/>
      <c r="Q2141" s="292"/>
      <c r="S2141" s="246"/>
      <c r="T2141" s="246"/>
      <c r="U2141" s="246"/>
      <c r="V2141" s="234"/>
      <c r="W2141" s="246"/>
      <c r="X2141" s="234"/>
      <c r="Y2141" s="246"/>
      <c r="Z2141" s="234"/>
      <c r="AA2141" s="246"/>
      <c r="AB2141" s="234"/>
      <c r="AC2141" s="246"/>
      <c r="AD2141" s="234"/>
      <c r="AE2141" s="246"/>
      <c r="AF2141" s="234"/>
      <c r="AG2141" s="246"/>
      <c r="AH2141" s="234"/>
      <c r="AI2141" s="246"/>
      <c r="AJ2141" s="246"/>
      <c r="AK2141" s="246"/>
      <c r="AL2141" s="246"/>
      <c r="AM2141" s="246"/>
      <c r="AN2141" s="246"/>
      <c r="AO2141" s="246"/>
      <c r="AP2141" s="246"/>
      <c r="AQ2141" s="246"/>
      <c r="AR2141" s="246"/>
      <c r="AS2141" s="246"/>
      <c r="AT2141" s="247"/>
      <c r="AU2141" s="247"/>
      <c r="AV2141" s="247"/>
      <c r="AW2141" s="247"/>
      <c r="AX2141" s="247"/>
      <c r="AY2141" s="247"/>
      <c r="AZ2141" s="247"/>
      <c r="BA2141" s="247"/>
      <c r="BB2141" s="247"/>
    </row>
    <row r="2142" spans="3:54" s="238" customFormat="1">
      <c r="C2142" s="239"/>
      <c r="D2142" s="240"/>
      <c r="E2142" s="239"/>
      <c r="F2142" s="241"/>
      <c r="G2142" s="239"/>
      <c r="H2142" s="290"/>
      <c r="I2142" s="239"/>
      <c r="J2142" s="290"/>
      <c r="K2142" s="243"/>
      <c r="L2142" s="290"/>
      <c r="M2142" s="243"/>
      <c r="N2142" s="290"/>
      <c r="O2142" s="292"/>
      <c r="P2142" s="170"/>
      <c r="Q2142" s="292"/>
      <c r="S2142" s="246"/>
      <c r="T2142" s="246"/>
      <c r="U2142" s="246"/>
      <c r="V2142" s="234"/>
      <c r="W2142" s="246"/>
      <c r="X2142" s="234"/>
      <c r="Y2142" s="246"/>
      <c r="Z2142" s="234"/>
      <c r="AA2142" s="246"/>
      <c r="AB2142" s="234"/>
      <c r="AC2142" s="246"/>
      <c r="AD2142" s="234"/>
      <c r="AE2142" s="246"/>
      <c r="AF2142" s="234"/>
      <c r="AG2142" s="246"/>
      <c r="AH2142" s="234"/>
      <c r="AI2142" s="246"/>
      <c r="AJ2142" s="246"/>
      <c r="AK2142" s="246"/>
      <c r="AL2142" s="246"/>
      <c r="AM2142" s="246"/>
      <c r="AN2142" s="246"/>
      <c r="AO2142" s="246"/>
      <c r="AP2142" s="246"/>
      <c r="AQ2142" s="246"/>
      <c r="AR2142" s="246"/>
      <c r="AS2142" s="246"/>
      <c r="AT2142" s="247"/>
      <c r="AU2142" s="247"/>
      <c r="AV2142" s="247"/>
      <c r="AW2142" s="247"/>
      <c r="AX2142" s="247"/>
      <c r="AY2142" s="247"/>
      <c r="AZ2142" s="247"/>
      <c r="BA2142" s="247"/>
      <c r="BB2142" s="247"/>
    </row>
    <row r="2143" spans="3:54" s="238" customFormat="1">
      <c r="C2143" s="239"/>
      <c r="D2143" s="240"/>
      <c r="E2143" s="239"/>
      <c r="F2143" s="241"/>
      <c r="G2143" s="239"/>
      <c r="H2143" s="290"/>
      <c r="I2143" s="239"/>
      <c r="J2143" s="290"/>
      <c r="K2143" s="243"/>
      <c r="L2143" s="290"/>
      <c r="M2143" s="243"/>
      <c r="N2143" s="290"/>
      <c r="O2143" s="292"/>
      <c r="P2143" s="170"/>
      <c r="Q2143" s="292"/>
      <c r="S2143" s="246"/>
      <c r="T2143" s="246"/>
      <c r="U2143" s="246"/>
      <c r="V2143" s="234"/>
      <c r="W2143" s="246"/>
      <c r="X2143" s="234"/>
      <c r="Y2143" s="246"/>
      <c r="Z2143" s="234"/>
      <c r="AA2143" s="246"/>
      <c r="AB2143" s="234"/>
      <c r="AC2143" s="246"/>
      <c r="AD2143" s="234"/>
      <c r="AE2143" s="246"/>
      <c r="AF2143" s="234"/>
      <c r="AG2143" s="246"/>
      <c r="AH2143" s="234"/>
      <c r="AI2143" s="246"/>
      <c r="AJ2143" s="246"/>
      <c r="AK2143" s="246"/>
      <c r="AL2143" s="246"/>
      <c r="AM2143" s="246"/>
      <c r="AN2143" s="246"/>
      <c r="AO2143" s="246"/>
      <c r="AP2143" s="246"/>
      <c r="AQ2143" s="246"/>
      <c r="AR2143" s="246"/>
      <c r="AS2143" s="246"/>
      <c r="AT2143" s="247"/>
      <c r="AU2143" s="247"/>
      <c r="AV2143" s="247"/>
      <c r="AW2143" s="247"/>
      <c r="AX2143" s="247"/>
      <c r="AY2143" s="247"/>
      <c r="AZ2143" s="247"/>
      <c r="BA2143" s="247"/>
      <c r="BB2143" s="247"/>
    </row>
    <row r="2144" spans="3:54" s="238" customFormat="1">
      <c r="C2144" s="239"/>
      <c r="D2144" s="240"/>
      <c r="E2144" s="239"/>
      <c r="F2144" s="241"/>
      <c r="G2144" s="239"/>
      <c r="H2144" s="290"/>
      <c r="I2144" s="239"/>
      <c r="J2144" s="290"/>
      <c r="K2144" s="243"/>
      <c r="L2144" s="290"/>
      <c r="M2144" s="243"/>
      <c r="N2144" s="290"/>
      <c r="O2144" s="292"/>
      <c r="P2144" s="170"/>
      <c r="Q2144" s="292"/>
      <c r="S2144" s="246"/>
      <c r="T2144" s="246"/>
      <c r="U2144" s="246"/>
      <c r="V2144" s="234"/>
      <c r="W2144" s="246"/>
      <c r="X2144" s="234"/>
      <c r="Y2144" s="246"/>
      <c r="Z2144" s="234"/>
      <c r="AA2144" s="246"/>
      <c r="AB2144" s="234"/>
      <c r="AC2144" s="246"/>
      <c r="AD2144" s="234"/>
      <c r="AE2144" s="246"/>
      <c r="AF2144" s="234"/>
      <c r="AG2144" s="246"/>
      <c r="AH2144" s="234"/>
      <c r="AI2144" s="246"/>
      <c r="AJ2144" s="246"/>
      <c r="AK2144" s="246"/>
      <c r="AL2144" s="246"/>
      <c r="AM2144" s="246"/>
      <c r="AN2144" s="246"/>
      <c r="AO2144" s="246"/>
      <c r="AP2144" s="246"/>
      <c r="AQ2144" s="246"/>
      <c r="AR2144" s="246"/>
      <c r="AS2144" s="246"/>
      <c r="AT2144" s="247"/>
      <c r="AU2144" s="247"/>
      <c r="AV2144" s="247"/>
      <c r="AW2144" s="247"/>
      <c r="AX2144" s="247"/>
      <c r="AY2144" s="247"/>
      <c r="AZ2144" s="247"/>
      <c r="BA2144" s="247"/>
      <c r="BB2144" s="247"/>
    </row>
    <row r="2145" spans="3:54" s="238" customFormat="1">
      <c r="C2145" s="239"/>
      <c r="D2145" s="240"/>
      <c r="E2145" s="239"/>
      <c r="F2145" s="241"/>
      <c r="G2145" s="239"/>
      <c r="H2145" s="290"/>
      <c r="I2145" s="239"/>
      <c r="J2145" s="290"/>
      <c r="K2145" s="243"/>
      <c r="L2145" s="290"/>
      <c r="M2145" s="243"/>
      <c r="N2145" s="290"/>
      <c r="O2145" s="292"/>
      <c r="P2145" s="170"/>
      <c r="Q2145" s="292"/>
      <c r="S2145" s="246"/>
      <c r="T2145" s="246"/>
      <c r="U2145" s="246"/>
      <c r="V2145" s="234"/>
      <c r="W2145" s="246"/>
      <c r="X2145" s="234"/>
      <c r="Y2145" s="246"/>
      <c r="Z2145" s="234"/>
      <c r="AA2145" s="246"/>
      <c r="AB2145" s="234"/>
      <c r="AC2145" s="246"/>
      <c r="AD2145" s="234"/>
      <c r="AE2145" s="246"/>
      <c r="AF2145" s="234"/>
      <c r="AG2145" s="246"/>
      <c r="AH2145" s="234"/>
      <c r="AI2145" s="246"/>
      <c r="AJ2145" s="246"/>
      <c r="AK2145" s="246"/>
      <c r="AL2145" s="246"/>
      <c r="AM2145" s="246"/>
      <c r="AN2145" s="246"/>
      <c r="AO2145" s="246"/>
      <c r="AP2145" s="246"/>
      <c r="AQ2145" s="246"/>
      <c r="AR2145" s="246"/>
      <c r="AS2145" s="246"/>
      <c r="AT2145" s="247"/>
      <c r="AU2145" s="247"/>
      <c r="AV2145" s="247"/>
      <c r="AW2145" s="247"/>
      <c r="AX2145" s="247"/>
      <c r="AY2145" s="247"/>
      <c r="AZ2145" s="247"/>
      <c r="BA2145" s="247"/>
      <c r="BB2145" s="247"/>
    </row>
    <row r="2146" spans="3:54" s="238" customFormat="1">
      <c r="C2146" s="239"/>
      <c r="D2146" s="240"/>
      <c r="E2146" s="239"/>
      <c r="F2146" s="241"/>
      <c r="G2146" s="239"/>
      <c r="H2146" s="290"/>
      <c r="I2146" s="239"/>
      <c r="J2146" s="290"/>
      <c r="K2146" s="243"/>
      <c r="L2146" s="290"/>
      <c r="M2146" s="243"/>
      <c r="N2146" s="290"/>
      <c r="O2146" s="292"/>
      <c r="P2146" s="170"/>
      <c r="Q2146" s="292"/>
      <c r="S2146" s="246"/>
      <c r="T2146" s="246"/>
      <c r="U2146" s="246"/>
      <c r="V2146" s="234"/>
      <c r="W2146" s="246"/>
      <c r="X2146" s="234"/>
      <c r="Y2146" s="246"/>
      <c r="Z2146" s="234"/>
      <c r="AA2146" s="246"/>
      <c r="AB2146" s="234"/>
      <c r="AC2146" s="246"/>
      <c r="AD2146" s="234"/>
      <c r="AE2146" s="246"/>
      <c r="AF2146" s="234"/>
      <c r="AG2146" s="246"/>
      <c r="AH2146" s="234"/>
      <c r="AI2146" s="246"/>
      <c r="AJ2146" s="246"/>
      <c r="AK2146" s="246"/>
      <c r="AL2146" s="246"/>
      <c r="AM2146" s="246"/>
      <c r="AN2146" s="246"/>
      <c r="AO2146" s="246"/>
      <c r="AP2146" s="246"/>
      <c r="AQ2146" s="246"/>
      <c r="AR2146" s="246"/>
      <c r="AS2146" s="246"/>
      <c r="AT2146" s="247"/>
      <c r="AU2146" s="247"/>
      <c r="AV2146" s="247"/>
      <c r="AW2146" s="247"/>
      <c r="AX2146" s="247"/>
      <c r="AY2146" s="247"/>
      <c r="AZ2146" s="247"/>
      <c r="BA2146" s="247"/>
      <c r="BB2146" s="247"/>
    </row>
    <row r="2147" spans="3:54" s="238" customFormat="1">
      <c r="C2147" s="239"/>
      <c r="D2147" s="240"/>
      <c r="E2147" s="239"/>
      <c r="F2147" s="241"/>
      <c r="G2147" s="239"/>
      <c r="H2147" s="290"/>
      <c r="I2147" s="239"/>
      <c r="J2147" s="290"/>
      <c r="K2147" s="243"/>
      <c r="L2147" s="290"/>
      <c r="M2147" s="243"/>
      <c r="N2147" s="290"/>
      <c r="O2147" s="292"/>
      <c r="P2147" s="170"/>
      <c r="Q2147" s="292"/>
      <c r="S2147" s="246"/>
      <c r="T2147" s="246"/>
      <c r="U2147" s="246"/>
      <c r="V2147" s="234"/>
      <c r="W2147" s="246"/>
      <c r="X2147" s="234"/>
      <c r="Y2147" s="246"/>
      <c r="Z2147" s="234"/>
      <c r="AA2147" s="246"/>
      <c r="AB2147" s="234"/>
      <c r="AC2147" s="246"/>
      <c r="AD2147" s="234"/>
      <c r="AE2147" s="246"/>
      <c r="AF2147" s="234"/>
      <c r="AG2147" s="246"/>
      <c r="AH2147" s="234"/>
      <c r="AI2147" s="246"/>
      <c r="AJ2147" s="246"/>
      <c r="AK2147" s="246"/>
      <c r="AL2147" s="246"/>
      <c r="AM2147" s="246"/>
      <c r="AN2147" s="246"/>
      <c r="AO2147" s="246"/>
      <c r="AP2147" s="246"/>
      <c r="AQ2147" s="246"/>
      <c r="AR2147" s="246"/>
      <c r="AS2147" s="246"/>
      <c r="AT2147" s="247"/>
      <c r="AU2147" s="247"/>
      <c r="AV2147" s="247"/>
      <c r="AW2147" s="247"/>
      <c r="AX2147" s="247"/>
      <c r="AY2147" s="247"/>
      <c r="AZ2147" s="247"/>
      <c r="BA2147" s="247"/>
      <c r="BB2147" s="247"/>
    </row>
    <row r="2148" spans="3:54" s="238" customFormat="1">
      <c r="C2148" s="239"/>
      <c r="D2148" s="240"/>
      <c r="E2148" s="239"/>
      <c r="F2148" s="241"/>
      <c r="G2148" s="239"/>
      <c r="H2148" s="290"/>
      <c r="I2148" s="239"/>
      <c r="J2148" s="290"/>
      <c r="K2148" s="243"/>
      <c r="L2148" s="290"/>
      <c r="M2148" s="243"/>
      <c r="N2148" s="290"/>
      <c r="O2148" s="292"/>
      <c r="P2148" s="170"/>
      <c r="Q2148" s="292"/>
      <c r="S2148" s="246"/>
      <c r="T2148" s="246"/>
      <c r="U2148" s="246"/>
      <c r="V2148" s="234"/>
      <c r="W2148" s="246"/>
      <c r="X2148" s="234"/>
      <c r="Y2148" s="246"/>
      <c r="Z2148" s="234"/>
      <c r="AA2148" s="246"/>
      <c r="AB2148" s="234"/>
      <c r="AC2148" s="246"/>
      <c r="AD2148" s="234"/>
      <c r="AE2148" s="246"/>
      <c r="AF2148" s="234"/>
      <c r="AG2148" s="246"/>
      <c r="AH2148" s="234"/>
      <c r="AI2148" s="246"/>
      <c r="AJ2148" s="246"/>
      <c r="AK2148" s="246"/>
      <c r="AL2148" s="246"/>
      <c r="AM2148" s="246"/>
      <c r="AN2148" s="246"/>
      <c r="AO2148" s="246"/>
      <c r="AP2148" s="246"/>
      <c r="AQ2148" s="246"/>
      <c r="AR2148" s="246"/>
      <c r="AS2148" s="246"/>
      <c r="AT2148" s="247"/>
      <c r="AU2148" s="247"/>
      <c r="AV2148" s="247"/>
      <c r="AW2148" s="247"/>
      <c r="AX2148" s="247"/>
      <c r="AY2148" s="247"/>
      <c r="AZ2148" s="247"/>
      <c r="BA2148" s="247"/>
      <c r="BB2148" s="247"/>
    </row>
    <row r="2149" spans="3:54" s="238" customFormat="1">
      <c r="C2149" s="239"/>
      <c r="D2149" s="240"/>
      <c r="E2149" s="239"/>
      <c r="F2149" s="241"/>
      <c r="G2149" s="239"/>
      <c r="H2149" s="290"/>
      <c r="I2149" s="239"/>
      <c r="J2149" s="290"/>
      <c r="K2149" s="243"/>
      <c r="L2149" s="290"/>
      <c r="M2149" s="243"/>
      <c r="N2149" s="290"/>
      <c r="O2149" s="292"/>
      <c r="P2149" s="170"/>
      <c r="Q2149" s="292"/>
      <c r="S2149" s="246"/>
      <c r="T2149" s="246"/>
      <c r="U2149" s="246"/>
      <c r="V2149" s="234"/>
      <c r="W2149" s="246"/>
      <c r="X2149" s="234"/>
      <c r="Y2149" s="246"/>
      <c r="Z2149" s="234"/>
      <c r="AA2149" s="246"/>
      <c r="AB2149" s="234"/>
      <c r="AC2149" s="246"/>
      <c r="AD2149" s="234"/>
      <c r="AE2149" s="246"/>
      <c r="AF2149" s="234"/>
      <c r="AG2149" s="246"/>
      <c r="AH2149" s="234"/>
      <c r="AI2149" s="246"/>
      <c r="AJ2149" s="246"/>
      <c r="AK2149" s="246"/>
      <c r="AL2149" s="246"/>
      <c r="AM2149" s="246"/>
      <c r="AN2149" s="246"/>
      <c r="AO2149" s="246"/>
      <c r="AP2149" s="246"/>
      <c r="AQ2149" s="246"/>
      <c r="AR2149" s="246"/>
      <c r="AS2149" s="246"/>
      <c r="AT2149" s="247"/>
      <c r="AU2149" s="247"/>
      <c r="AV2149" s="247"/>
      <c r="AW2149" s="247"/>
      <c r="AX2149" s="247"/>
      <c r="AY2149" s="247"/>
      <c r="AZ2149" s="247"/>
      <c r="BA2149" s="247"/>
      <c r="BB2149" s="247"/>
    </row>
    <row r="2150" spans="3:54" s="238" customFormat="1">
      <c r="C2150" s="239"/>
      <c r="D2150" s="240"/>
      <c r="E2150" s="239"/>
      <c r="F2150" s="241"/>
      <c r="G2150" s="239"/>
      <c r="H2150" s="290"/>
      <c r="I2150" s="239"/>
      <c r="J2150" s="290"/>
      <c r="K2150" s="243"/>
      <c r="L2150" s="290"/>
      <c r="M2150" s="243"/>
      <c r="N2150" s="290"/>
      <c r="O2150" s="292"/>
      <c r="P2150" s="170"/>
      <c r="Q2150" s="292"/>
      <c r="S2150" s="246"/>
      <c r="T2150" s="246"/>
      <c r="U2150" s="246"/>
      <c r="V2150" s="234"/>
      <c r="W2150" s="246"/>
      <c r="X2150" s="234"/>
      <c r="Y2150" s="246"/>
      <c r="Z2150" s="234"/>
      <c r="AA2150" s="246"/>
      <c r="AB2150" s="234"/>
      <c r="AC2150" s="246"/>
      <c r="AD2150" s="234"/>
      <c r="AE2150" s="246"/>
      <c r="AF2150" s="234"/>
      <c r="AG2150" s="246"/>
      <c r="AH2150" s="234"/>
      <c r="AI2150" s="246"/>
      <c r="AJ2150" s="246"/>
      <c r="AK2150" s="246"/>
      <c r="AL2150" s="246"/>
      <c r="AM2150" s="246"/>
      <c r="AN2150" s="246"/>
      <c r="AO2150" s="246"/>
      <c r="AP2150" s="246"/>
      <c r="AQ2150" s="246"/>
      <c r="AR2150" s="246"/>
      <c r="AS2150" s="246"/>
      <c r="AT2150" s="247"/>
      <c r="AU2150" s="247"/>
      <c r="AV2150" s="247"/>
      <c r="AW2150" s="247"/>
      <c r="AX2150" s="247"/>
      <c r="AY2150" s="247"/>
      <c r="AZ2150" s="247"/>
      <c r="BA2150" s="247"/>
      <c r="BB2150" s="247"/>
    </row>
    <row r="2151" spans="3:54" s="238" customFormat="1">
      <c r="C2151" s="239"/>
      <c r="D2151" s="240"/>
      <c r="E2151" s="239"/>
      <c r="F2151" s="241"/>
      <c r="G2151" s="239"/>
      <c r="H2151" s="290"/>
      <c r="I2151" s="239"/>
      <c r="J2151" s="290"/>
      <c r="K2151" s="243"/>
      <c r="L2151" s="290"/>
      <c r="M2151" s="243"/>
      <c r="N2151" s="290"/>
      <c r="O2151" s="292"/>
      <c r="P2151" s="170"/>
      <c r="Q2151" s="292"/>
      <c r="S2151" s="246"/>
      <c r="T2151" s="246"/>
      <c r="U2151" s="246"/>
      <c r="V2151" s="234"/>
      <c r="W2151" s="246"/>
      <c r="X2151" s="234"/>
      <c r="Y2151" s="246"/>
      <c r="Z2151" s="234"/>
      <c r="AA2151" s="246"/>
      <c r="AB2151" s="234"/>
      <c r="AC2151" s="246"/>
      <c r="AD2151" s="234"/>
      <c r="AE2151" s="246"/>
      <c r="AF2151" s="234"/>
      <c r="AG2151" s="246"/>
      <c r="AH2151" s="234"/>
      <c r="AI2151" s="246"/>
      <c r="AJ2151" s="246"/>
      <c r="AK2151" s="246"/>
      <c r="AL2151" s="246"/>
      <c r="AM2151" s="246"/>
      <c r="AN2151" s="246"/>
      <c r="AO2151" s="246"/>
      <c r="AP2151" s="246"/>
      <c r="AQ2151" s="246"/>
      <c r="AR2151" s="246"/>
      <c r="AS2151" s="246"/>
      <c r="AT2151" s="247"/>
      <c r="AU2151" s="247"/>
      <c r="AV2151" s="247"/>
      <c r="AW2151" s="247"/>
      <c r="AX2151" s="247"/>
      <c r="AY2151" s="247"/>
      <c r="AZ2151" s="247"/>
      <c r="BA2151" s="247"/>
      <c r="BB2151" s="247"/>
    </row>
    <row r="2152" spans="3:54" s="238" customFormat="1">
      <c r="C2152" s="239"/>
      <c r="D2152" s="240"/>
      <c r="E2152" s="239"/>
      <c r="F2152" s="241"/>
      <c r="G2152" s="239"/>
      <c r="H2152" s="290"/>
      <c r="I2152" s="239"/>
      <c r="J2152" s="290"/>
      <c r="K2152" s="243"/>
      <c r="L2152" s="290"/>
      <c r="M2152" s="243"/>
      <c r="N2152" s="290"/>
      <c r="O2152" s="292"/>
      <c r="P2152" s="170"/>
      <c r="Q2152" s="292"/>
      <c r="S2152" s="246"/>
      <c r="T2152" s="246"/>
      <c r="U2152" s="246"/>
      <c r="V2152" s="234"/>
      <c r="W2152" s="246"/>
      <c r="X2152" s="234"/>
      <c r="Y2152" s="246"/>
      <c r="Z2152" s="234"/>
      <c r="AA2152" s="246"/>
      <c r="AB2152" s="234"/>
      <c r="AC2152" s="246"/>
      <c r="AD2152" s="234"/>
      <c r="AE2152" s="246"/>
      <c r="AF2152" s="234"/>
      <c r="AG2152" s="246"/>
      <c r="AH2152" s="234"/>
      <c r="AI2152" s="246"/>
      <c r="AJ2152" s="246"/>
      <c r="AK2152" s="246"/>
      <c r="AL2152" s="246"/>
      <c r="AM2152" s="246"/>
      <c r="AN2152" s="246"/>
      <c r="AO2152" s="246"/>
      <c r="AP2152" s="246"/>
      <c r="AQ2152" s="246"/>
      <c r="AR2152" s="246"/>
      <c r="AS2152" s="246"/>
      <c r="AT2152" s="247"/>
      <c r="AU2152" s="247"/>
      <c r="AV2152" s="247"/>
      <c r="AW2152" s="247"/>
      <c r="AX2152" s="247"/>
      <c r="AY2152" s="247"/>
      <c r="AZ2152" s="247"/>
      <c r="BA2152" s="247"/>
      <c r="BB2152" s="247"/>
    </row>
    <row r="2153" spans="3:54" s="238" customFormat="1">
      <c r="C2153" s="239"/>
      <c r="D2153" s="240"/>
      <c r="E2153" s="239"/>
      <c r="F2153" s="241"/>
      <c r="G2153" s="239"/>
      <c r="H2153" s="290"/>
      <c r="I2153" s="239"/>
      <c r="J2153" s="290"/>
      <c r="K2153" s="243"/>
      <c r="L2153" s="290"/>
      <c r="M2153" s="243"/>
      <c r="N2153" s="290"/>
      <c r="O2153" s="292"/>
      <c r="P2153" s="170"/>
      <c r="Q2153" s="292"/>
      <c r="S2153" s="246"/>
      <c r="T2153" s="246"/>
      <c r="U2153" s="246"/>
      <c r="V2153" s="234"/>
      <c r="W2153" s="246"/>
      <c r="X2153" s="234"/>
      <c r="Y2153" s="246"/>
      <c r="Z2153" s="234"/>
      <c r="AA2153" s="246"/>
      <c r="AB2153" s="234"/>
      <c r="AC2153" s="246"/>
      <c r="AD2153" s="234"/>
      <c r="AE2153" s="246"/>
      <c r="AF2153" s="234"/>
      <c r="AG2153" s="246"/>
      <c r="AH2153" s="234"/>
      <c r="AI2153" s="246"/>
      <c r="AJ2153" s="246"/>
      <c r="AK2153" s="246"/>
      <c r="AL2153" s="246"/>
      <c r="AM2153" s="246"/>
      <c r="AN2153" s="246"/>
      <c r="AO2153" s="246"/>
      <c r="AP2153" s="246"/>
      <c r="AQ2153" s="246"/>
      <c r="AR2153" s="246"/>
      <c r="AS2153" s="246"/>
      <c r="AT2153" s="247"/>
      <c r="AU2153" s="247"/>
      <c r="AV2153" s="247"/>
      <c r="AW2153" s="247"/>
      <c r="AX2153" s="247"/>
      <c r="AY2153" s="247"/>
      <c r="AZ2153" s="247"/>
      <c r="BA2153" s="247"/>
      <c r="BB2153" s="247"/>
    </row>
    <row r="2154" spans="3:54" s="238" customFormat="1">
      <c r="C2154" s="239"/>
      <c r="D2154" s="240"/>
      <c r="E2154" s="239"/>
      <c r="F2154" s="241"/>
      <c r="G2154" s="239"/>
      <c r="H2154" s="290"/>
      <c r="I2154" s="239"/>
      <c r="J2154" s="290"/>
      <c r="K2154" s="243"/>
      <c r="L2154" s="290"/>
      <c r="M2154" s="243"/>
      <c r="N2154" s="290"/>
      <c r="O2154" s="292"/>
      <c r="P2154" s="170"/>
      <c r="Q2154" s="292"/>
      <c r="S2154" s="246"/>
      <c r="T2154" s="246"/>
      <c r="U2154" s="246"/>
      <c r="V2154" s="234"/>
      <c r="W2154" s="246"/>
      <c r="X2154" s="234"/>
      <c r="Y2154" s="246"/>
      <c r="Z2154" s="234"/>
      <c r="AA2154" s="246"/>
      <c r="AB2154" s="234"/>
      <c r="AC2154" s="246"/>
      <c r="AD2154" s="234"/>
      <c r="AE2154" s="246"/>
      <c r="AF2154" s="234"/>
      <c r="AG2154" s="246"/>
      <c r="AH2154" s="234"/>
      <c r="AI2154" s="246"/>
      <c r="AJ2154" s="246"/>
      <c r="AK2154" s="246"/>
      <c r="AL2154" s="246"/>
      <c r="AM2154" s="246"/>
      <c r="AN2154" s="246"/>
      <c r="AO2154" s="246"/>
      <c r="AP2154" s="246"/>
      <c r="AQ2154" s="246"/>
      <c r="AR2154" s="246"/>
      <c r="AS2154" s="246"/>
      <c r="AT2154" s="247"/>
      <c r="AU2154" s="247"/>
      <c r="AV2154" s="247"/>
      <c r="AW2154" s="247"/>
      <c r="AX2154" s="247"/>
      <c r="AY2154" s="247"/>
      <c r="AZ2154" s="247"/>
      <c r="BA2154" s="247"/>
      <c r="BB2154" s="247"/>
    </row>
    <row r="2155" spans="3:54" s="238" customFormat="1">
      <c r="C2155" s="239"/>
      <c r="D2155" s="240"/>
      <c r="E2155" s="239"/>
      <c r="F2155" s="241"/>
      <c r="G2155" s="239"/>
      <c r="H2155" s="290"/>
      <c r="I2155" s="239"/>
      <c r="J2155" s="290"/>
      <c r="K2155" s="243"/>
      <c r="L2155" s="290"/>
      <c r="M2155" s="243"/>
      <c r="N2155" s="290"/>
      <c r="O2155" s="292"/>
      <c r="P2155" s="170"/>
      <c r="Q2155" s="292"/>
      <c r="S2155" s="246"/>
      <c r="T2155" s="246"/>
      <c r="U2155" s="246"/>
      <c r="V2155" s="234"/>
      <c r="W2155" s="246"/>
      <c r="X2155" s="234"/>
      <c r="Y2155" s="246"/>
      <c r="Z2155" s="234"/>
      <c r="AA2155" s="246"/>
      <c r="AB2155" s="234"/>
      <c r="AC2155" s="246"/>
      <c r="AD2155" s="234"/>
      <c r="AE2155" s="246"/>
      <c r="AF2155" s="234"/>
      <c r="AG2155" s="246"/>
      <c r="AH2155" s="234"/>
      <c r="AI2155" s="246"/>
      <c r="AJ2155" s="246"/>
      <c r="AK2155" s="246"/>
      <c r="AL2155" s="246"/>
      <c r="AM2155" s="246"/>
      <c r="AN2155" s="246"/>
      <c r="AO2155" s="246"/>
      <c r="AP2155" s="246"/>
      <c r="AQ2155" s="246"/>
      <c r="AR2155" s="246"/>
      <c r="AS2155" s="246"/>
      <c r="AT2155" s="247"/>
      <c r="AU2155" s="247"/>
      <c r="AV2155" s="247"/>
      <c r="AW2155" s="247"/>
      <c r="AX2155" s="247"/>
      <c r="AY2155" s="247"/>
      <c r="AZ2155" s="247"/>
      <c r="BA2155" s="247"/>
      <c r="BB2155" s="247"/>
    </row>
    <row r="2156" spans="3:54" s="238" customFormat="1">
      <c r="C2156" s="239"/>
      <c r="D2156" s="240"/>
      <c r="E2156" s="239"/>
      <c r="F2156" s="241"/>
      <c r="G2156" s="239"/>
      <c r="H2156" s="290"/>
      <c r="I2156" s="239"/>
      <c r="J2156" s="290"/>
      <c r="K2156" s="243"/>
      <c r="L2156" s="290"/>
      <c r="M2156" s="243"/>
      <c r="N2156" s="290"/>
      <c r="O2156" s="292"/>
      <c r="P2156" s="170"/>
      <c r="Q2156" s="292"/>
      <c r="S2156" s="246"/>
      <c r="T2156" s="246"/>
      <c r="U2156" s="246"/>
      <c r="V2156" s="234"/>
      <c r="W2156" s="246"/>
      <c r="X2156" s="234"/>
      <c r="Y2156" s="246"/>
      <c r="Z2156" s="234"/>
      <c r="AA2156" s="246"/>
      <c r="AB2156" s="234"/>
      <c r="AC2156" s="246"/>
      <c r="AD2156" s="234"/>
      <c r="AE2156" s="246"/>
      <c r="AF2156" s="234"/>
      <c r="AG2156" s="246"/>
      <c r="AH2156" s="234"/>
      <c r="AI2156" s="246"/>
      <c r="AJ2156" s="246"/>
      <c r="AK2156" s="246"/>
      <c r="AL2156" s="246"/>
      <c r="AM2156" s="246"/>
      <c r="AN2156" s="246"/>
      <c r="AO2156" s="246"/>
      <c r="AP2156" s="246"/>
      <c r="AQ2156" s="246"/>
      <c r="AR2156" s="246"/>
      <c r="AS2156" s="246"/>
      <c r="AT2156" s="247"/>
      <c r="AU2156" s="247"/>
      <c r="AV2156" s="247"/>
      <c r="AW2156" s="247"/>
      <c r="AX2156" s="247"/>
      <c r="AY2156" s="247"/>
      <c r="AZ2156" s="247"/>
      <c r="BA2156" s="247"/>
      <c r="BB2156" s="247"/>
    </row>
    <row r="2157" spans="3:54" s="238" customFormat="1">
      <c r="C2157" s="239"/>
      <c r="D2157" s="240"/>
      <c r="E2157" s="239"/>
      <c r="F2157" s="241"/>
      <c r="G2157" s="239"/>
      <c r="H2157" s="290"/>
      <c r="I2157" s="239"/>
      <c r="J2157" s="290"/>
      <c r="K2157" s="243"/>
      <c r="L2157" s="290"/>
      <c r="M2157" s="243"/>
      <c r="N2157" s="290"/>
      <c r="O2157" s="292"/>
      <c r="P2157" s="170"/>
      <c r="Q2157" s="292"/>
      <c r="S2157" s="246"/>
      <c r="T2157" s="246"/>
      <c r="U2157" s="246"/>
      <c r="V2157" s="234"/>
      <c r="W2157" s="246"/>
      <c r="X2157" s="234"/>
      <c r="Y2157" s="246"/>
      <c r="Z2157" s="234"/>
      <c r="AA2157" s="246"/>
      <c r="AB2157" s="234"/>
      <c r="AC2157" s="246"/>
      <c r="AD2157" s="234"/>
      <c r="AE2157" s="246"/>
      <c r="AF2157" s="234"/>
      <c r="AG2157" s="246"/>
      <c r="AH2157" s="234"/>
      <c r="AI2157" s="246"/>
      <c r="AJ2157" s="246"/>
      <c r="AK2157" s="246"/>
      <c r="AL2157" s="246"/>
      <c r="AM2157" s="246"/>
      <c r="AN2157" s="246"/>
      <c r="AO2157" s="246"/>
      <c r="AP2157" s="246"/>
      <c r="AQ2157" s="246"/>
      <c r="AR2157" s="246"/>
      <c r="AS2157" s="246"/>
      <c r="AT2157" s="247"/>
      <c r="AU2157" s="247"/>
      <c r="AV2157" s="247"/>
      <c r="AW2157" s="247"/>
      <c r="AX2157" s="247"/>
      <c r="AY2157" s="247"/>
      <c r="AZ2157" s="247"/>
      <c r="BA2157" s="247"/>
      <c r="BB2157" s="247"/>
    </row>
    <row r="2158" spans="3:54" s="238" customFormat="1">
      <c r="C2158" s="239"/>
      <c r="D2158" s="240"/>
      <c r="E2158" s="239"/>
      <c r="F2158" s="241"/>
      <c r="G2158" s="239"/>
      <c r="H2158" s="290"/>
      <c r="I2158" s="239"/>
      <c r="J2158" s="290"/>
      <c r="K2158" s="243"/>
      <c r="L2158" s="290"/>
      <c r="M2158" s="243"/>
      <c r="N2158" s="290"/>
      <c r="O2158" s="292"/>
      <c r="P2158" s="170"/>
      <c r="Q2158" s="292"/>
      <c r="S2158" s="246"/>
      <c r="T2158" s="246"/>
      <c r="U2158" s="246"/>
      <c r="V2158" s="234"/>
      <c r="W2158" s="246"/>
      <c r="X2158" s="234"/>
      <c r="Y2158" s="246"/>
      <c r="Z2158" s="234"/>
      <c r="AA2158" s="246"/>
      <c r="AB2158" s="234"/>
      <c r="AC2158" s="246"/>
      <c r="AD2158" s="234"/>
      <c r="AE2158" s="246"/>
      <c r="AF2158" s="234"/>
      <c r="AG2158" s="246"/>
      <c r="AH2158" s="234"/>
      <c r="AI2158" s="246"/>
      <c r="AJ2158" s="246"/>
      <c r="AK2158" s="246"/>
      <c r="AL2158" s="246"/>
      <c r="AM2158" s="246"/>
      <c r="AN2158" s="246"/>
      <c r="AO2158" s="246"/>
      <c r="AP2158" s="246"/>
      <c r="AQ2158" s="246"/>
      <c r="AR2158" s="246"/>
      <c r="AS2158" s="246"/>
      <c r="AT2158" s="247"/>
      <c r="AU2158" s="247"/>
      <c r="AV2158" s="247"/>
      <c r="AW2158" s="247"/>
      <c r="AX2158" s="247"/>
      <c r="AY2158" s="247"/>
      <c r="AZ2158" s="247"/>
      <c r="BA2158" s="247"/>
      <c r="BB2158" s="247"/>
    </row>
    <row r="2159" spans="3:54" s="238" customFormat="1">
      <c r="C2159" s="239"/>
      <c r="D2159" s="240"/>
      <c r="E2159" s="239"/>
      <c r="F2159" s="241"/>
      <c r="G2159" s="239"/>
      <c r="H2159" s="290"/>
      <c r="I2159" s="239"/>
      <c r="J2159" s="290"/>
      <c r="K2159" s="243"/>
      <c r="L2159" s="290"/>
      <c r="M2159" s="243"/>
      <c r="N2159" s="290"/>
      <c r="O2159" s="292"/>
      <c r="P2159" s="170"/>
      <c r="Q2159" s="292"/>
      <c r="S2159" s="246"/>
      <c r="T2159" s="246"/>
      <c r="U2159" s="246"/>
      <c r="V2159" s="234"/>
      <c r="W2159" s="246"/>
      <c r="X2159" s="234"/>
      <c r="Y2159" s="246"/>
      <c r="Z2159" s="234"/>
      <c r="AA2159" s="246"/>
      <c r="AB2159" s="234"/>
      <c r="AC2159" s="246"/>
      <c r="AD2159" s="234"/>
      <c r="AE2159" s="246"/>
      <c r="AF2159" s="234"/>
      <c r="AG2159" s="246"/>
      <c r="AH2159" s="234"/>
      <c r="AI2159" s="246"/>
      <c r="AJ2159" s="246"/>
      <c r="AK2159" s="246"/>
      <c r="AL2159" s="246"/>
      <c r="AM2159" s="246"/>
      <c r="AN2159" s="246"/>
      <c r="AO2159" s="246"/>
      <c r="AP2159" s="246"/>
      <c r="AQ2159" s="246"/>
      <c r="AR2159" s="246"/>
      <c r="AS2159" s="246"/>
      <c r="AT2159" s="247"/>
      <c r="AU2159" s="247"/>
      <c r="AV2159" s="247"/>
      <c r="AW2159" s="247"/>
      <c r="AX2159" s="247"/>
      <c r="AY2159" s="247"/>
      <c r="AZ2159" s="247"/>
      <c r="BA2159" s="247"/>
      <c r="BB2159" s="247"/>
    </row>
    <row r="2160" spans="3:54" s="238" customFormat="1">
      <c r="C2160" s="239"/>
      <c r="D2160" s="240"/>
      <c r="E2160" s="239"/>
      <c r="F2160" s="241"/>
      <c r="G2160" s="239"/>
      <c r="H2160" s="290"/>
      <c r="I2160" s="239"/>
      <c r="J2160" s="290"/>
      <c r="K2160" s="243"/>
      <c r="L2160" s="290"/>
      <c r="M2160" s="243"/>
      <c r="N2160" s="290"/>
      <c r="O2160" s="292"/>
      <c r="P2160" s="170"/>
      <c r="Q2160" s="292"/>
      <c r="S2160" s="246"/>
      <c r="T2160" s="246"/>
      <c r="U2160" s="246"/>
      <c r="V2160" s="234"/>
      <c r="W2160" s="246"/>
      <c r="X2160" s="234"/>
      <c r="Y2160" s="246"/>
      <c r="Z2160" s="234"/>
      <c r="AA2160" s="246"/>
      <c r="AB2160" s="234"/>
      <c r="AC2160" s="246"/>
      <c r="AD2160" s="234"/>
      <c r="AE2160" s="246"/>
      <c r="AF2160" s="234"/>
      <c r="AG2160" s="246"/>
      <c r="AH2160" s="234"/>
      <c r="AI2160" s="246"/>
      <c r="AJ2160" s="246"/>
      <c r="AK2160" s="246"/>
      <c r="AL2160" s="246"/>
      <c r="AM2160" s="246"/>
      <c r="AN2160" s="246"/>
      <c r="AO2160" s="246"/>
      <c r="AP2160" s="246"/>
      <c r="AQ2160" s="246"/>
      <c r="AR2160" s="246"/>
      <c r="AS2160" s="246"/>
      <c r="AT2160" s="247"/>
      <c r="AU2160" s="247"/>
      <c r="AV2160" s="247"/>
      <c r="AW2160" s="247"/>
      <c r="AX2160" s="247"/>
      <c r="AY2160" s="247"/>
      <c r="AZ2160" s="247"/>
      <c r="BA2160" s="247"/>
      <c r="BB2160" s="247"/>
    </row>
    <row r="2161" spans="3:54" s="238" customFormat="1">
      <c r="C2161" s="239"/>
      <c r="D2161" s="240"/>
      <c r="E2161" s="239"/>
      <c r="F2161" s="241"/>
      <c r="G2161" s="239"/>
      <c r="H2161" s="290"/>
      <c r="I2161" s="239"/>
      <c r="J2161" s="290"/>
      <c r="K2161" s="243"/>
      <c r="L2161" s="290"/>
      <c r="M2161" s="243"/>
      <c r="N2161" s="290"/>
      <c r="O2161" s="292"/>
      <c r="P2161" s="170"/>
      <c r="Q2161" s="292"/>
      <c r="S2161" s="246"/>
      <c r="T2161" s="246"/>
      <c r="U2161" s="246"/>
      <c r="V2161" s="234"/>
      <c r="W2161" s="246"/>
      <c r="X2161" s="234"/>
      <c r="Y2161" s="246"/>
      <c r="Z2161" s="234"/>
      <c r="AA2161" s="246"/>
      <c r="AB2161" s="234"/>
      <c r="AC2161" s="246"/>
      <c r="AD2161" s="234"/>
      <c r="AE2161" s="246"/>
      <c r="AF2161" s="234"/>
      <c r="AG2161" s="246"/>
      <c r="AH2161" s="234"/>
      <c r="AI2161" s="246"/>
      <c r="AJ2161" s="246"/>
      <c r="AK2161" s="246"/>
      <c r="AL2161" s="246"/>
      <c r="AM2161" s="246"/>
      <c r="AN2161" s="246"/>
      <c r="AO2161" s="246"/>
      <c r="AP2161" s="246"/>
      <c r="AQ2161" s="246"/>
      <c r="AR2161" s="246"/>
      <c r="AS2161" s="246"/>
      <c r="AT2161" s="247"/>
      <c r="AU2161" s="247"/>
      <c r="AV2161" s="247"/>
      <c r="AW2161" s="247"/>
      <c r="AX2161" s="247"/>
      <c r="AY2161" s="247"/>
      <c r="AZ2161" s="247"/>
      <c r="BA2161" s="247"/>
      <c r="BB2161" s="247"/>
    </row>
    <row r="2162" spans="3:54" s="238" customFormat="1">
      <c r="C2162" s="239"/>
      <c r="D2162" s="240"/>
      <c r="E2162" s="239"/>
      <c r="F2162" s="241"/>
      <c r="G2162" s="239"/>
      <c r="H2162" s="290"/>
      <c r="I2162" s="239"/>
      <c r="J2162" s="290"/>
      <c r="K2162" s="243"/>
      <c r="L2162" s="290"/>
      <c r="M2162" s="243"/>
      <c r="N2162" s="290"/>
      <c r="O2162" s="292"/>
      <c r="P2162" s="170"/>
      <c r="Q2162" s="292"/>
      <c r="S2162" s="246"/>
      <c r="T2162" s="246"/>
      <c r="U2162" s="246"/>
      <c r="V2162" s="234"/>
      <c r="W2162" s="246"/>
      <c r="X2162" s="234"/>
      <c r="Y2162" s="246"/>
      <c r="Z2162" s="234"/>
      <c r="AA2162" s="246"/>
      <c r="AB2162" s="234"/>
      <c r="AC2162" s="246"/>
      <c r="AD2162" s="234"/>
      <c r="AE2162" s="246"/>
      <c r="AF2162" s="234"/>
      <c r="AG2162" s="246"/>
      <c r="AH2162" s="234"/>
      <c r="AI2162" s="246"/>
      <c r="AJ2162" s="246"/>
      <c r="AK2162" s="246"/>
      <c r="AL2162" s="246"/>
      <c r="AM2162" s="246"/>
      <c r="AN2162" s="246"/>
      <c r="AO2162" s="246"/>
      <c r="AP2162" s="246"/>
      <c r="AQ2162" s="246"/>
      <c r="AR2162" s="246"/>
      <c r="AS2162" s="246"/>
      <c r="AT2162" s="247"/>
      <c r="AU2162" s="247"/>
      <c r="AV2162" s="247"/>
      <c r="AW2162" s="247"/>
      <c r="AX2162" s="247"/>
      <c r="AY2162" s="247"/>
      <c r="AZ2162" s="247"/>
      <c r="BA2162" s="247"/>
      <c r="BB2162" s="247"/>
    </row>
    <row r="2163" spans="3:54" s="238" customFormat="1">
      <c r="C2163" s="239"/>
      <c r="D2163" s="240"/>
      <c r="E2163" s="239"/>
      <c r="F2163" s="241"/>
      <c r="G2163" s="239"/>
      <c r="H2163" s="290"/>
      <c r="I2163" s="239"/>
      <c r="J2163" s="290"/>
      <c r="K2163" s="243"/>
      <c r="L2163" s="290"/>
      <c r="M2163" s="243"/>
      <c r="N2163" s="290"/>
      <c r="O2163" s="292"/>
      <c r="P2163" s="170"/>
      <c r="Q2163" s="292"/>
      <c r="S2163" s="246"/>
      <c r="T2163" s="246"/>
      <c r="U2163" s="246"/>
      <c r="V2163" s="234"/>
      <c r="W2163" s="246"/>
      <c r="X2163" s="234"/>
      <c r="Y2163" s="246"/>
      <c r="Z2163" s="234"/>
      <c r="AA2163" s="246"/>
      <c r="AB2163" s="234"/>
      <c r="AC2163" s="246"/>
      <c r="AD2163" s="234"/>
      <c r="AE2163" s="246"/>
      <c r="AF2163" s="234"/>
      <c r="AG2163" s="246"/>
      <c r="AH2163" s="234"/>
      <c r="AI2163" s="246"/>
      <c r="AJ2163" s="246"/>
      <c r="AK2163" s="246"/>
      <c r="AL2163" s="246"/>
      <c r="AM2163" s="246"/>
      <c r="AN2163" s="246"/>
      <c r="AO2163" s="246"/>
      <c r="AP2163" s="246"/>
      <c r="AQ2163" s="246"/>
      <c r="AR2163" s="246"/>
      <c r="AS2163" s="246"/>
      <c r="AT2163" s="247"/>
      <c r="AU2163" s="247"/>
      <c r="AV2163" s="247"/>
      <c r="AW2163" s="247"/>
      <c r="AX2163" s="247"/>
      <c r="AY2163" s="247"/>
      <c r="AZ2163" s="247"/>
      <c r="BA2163" s="247"/>
      <c r="BB2163" s="247"/>
    </row>
    <row r="2164" spans="3:54" s="238" customFormat="1">
      <c r="C2164" s="239"/>
      <c r="D2164" s="240"/>
      <c r="E2164" s="239"/>
      <c r="F2164" s="241"/>
      <c r="G2164" s="239"/>
      <c r="H2164" s="290"/>
      <c r="I2164" s="239"/>
      <c r="J2164" s="290"/>
      <c r="K2164" s="243"/>
      <c r="L2164" s="290"/>
      <c r="M2164" s="243"/>
      <c r="N2164" s="290"/>
      <c r="O2164" s="292"/>
      <c r="P2164" s="170"/>
      <c r="Q2164" s="292"/>
      <c r="S2164" s="246"/>
      <c r="T2164" s="246"/>
      <c r="U2164" s="246"/>
      <c r="V2164" s="234"/>
      <c r="W2164" s="246"/>
      <c r="X2164" s="234"/>
      <c r="Y2164" s="246"/>
      <c r="Z2164" s="234"/>
      <c r="AA2164" s="246"/>
      <c r="AB2164" s="234"/>
      <c r="AC2164" s="246"/>
      <c r="AD2164" s="234"/>
      <c r="AE2164" s="246"/>
      <c r="AF2164" s="234"/>
      <c r="AG2164" s="246"/>
      <c r="AH2164" s="234"/>
      <c r="AI2164" s="246"/>
      <c r="AJ2164" s="246"/>
      <c r="AK2164" s="246"/>
      <c r="AL2164" s="246"/>
      <c r="AM2164" s="246"/>
      <c r="AN2164" s="246"/>
      <c r="AO2164" s="246"/>
      <c r="AP2164" s="246"/>
      <c r="AQ2164" s="246"/>
      <c r="AR2164" s="246"/>
      <c r="AS2164" s="246"/>
      <c r="AT2164" s="247"/>
      <c r="AU2164" s="247"/>
      <c r="AV2164" s="247"/>
      <c r="AW2164" s="247"/>
      <c r="AX2164" s="247"/>
      <c r="AY2164" s="247"/>
      <c r="AZ2164" s="247"/>
      <c r="BA2164" s="247"/>
      <c r="BB2164" s="247"/>
    </row>
    <row r="2165" spans="3:54" s="238" customFormat="1">
      <c r="C2165" s="239"/>
      <c r="D2165" s="240"/>
      <c r="E2165" s="239"/>
      <c r="F2165" s="241"/>
      <c r="G2165" s="239"/>
      <c r="H2165" s="290"/>
      <c r="I2165" s="239"/>
      <c r="J2165" s="290"/>
      <c r="K2165" s="243"/>
      <c r="L2165" s="290"/>
      <c r="M2165" s="243"/>
      <c r="N2165" s="290"/>
      <c r="O2165" s="292"/>
      <c r="P2165" s="170"/>
      <c r="Q2165" s="292"/>
      <c r="S2165" s="246"/>
      <c r="T2165" s="246"/>
      <c r="U2165" s="246"/>
      <c r="V2165" s="234"/>
      <c r="W2165" s="246"/>
      <c r="X2165" s="234"/>
      <c r="Y2165" s="246"/>
      <c r="Z2165" s="234"/>
      <c r="AA2165" s="246"/>
      <c r="AB2165" s="234"/>
      <c r="AC2165" s="246"/>
      <c r="AD2165" s="234"/>
      <c r="AE2165" s="246"/>
      <c r="AF2165" s="234"/>
      <c r="AG2165" s="246"/>
      <c r="AH2165" s="234"/>
      <c r="AI2165" s="246"/>
      <c r="AJ2165" s="246"/>
      <c r="AK2165" s="246"/>
      <c r="AL2165" s="246"/>
      <c r="AM2165" s="246"/>
      <c r="AN2165" s="246"/>
      <c r="AO2165" s="246"/>
      <c r="AP2165" s="246"/>
      <c r="AQ2165" s="246"/>
      <c r="AR2165" s="246"/>
      <c r="AS2165" s="246"/>
      <c r="AT2165" s="247"/>
      <c r="AU2165" s="247"/>
      <c r="AV2165" s="247"/>
      <c r="AW2165" s="247"/>
      <c r="AX2165" s="247"/>
      <c r="AY2165" s="247"/>
      <c r="AZ2165" s="247"/>
      <c r="BA2165" s="247"/>
      <c r="BB2165" s="247"/>
    </row>
    <row r="2166" spans="3:54" s="238" customFormat="1">
      <c r="C2166" s="239"/>
      <c r="D2166" s="240"/>
      <c r="E2166" s="239"/>
      <c r="F2166" s="241"/>
      <c r="G2166" s="239"/>
      <c r="H2166" s="290"/>
      <c r="I2166" s="239"/>
      <c r="J2166" s="290"/>
      <c r="K2166" s="243"/>
      <c r="L2166" s="290"/>
      <c r="M2166" s="243"/>
      <c r="N2166" s="290"/>
      <c r="O2166" s="292"/>
      <c r="P2166" s="170"/>
      <c r="Q2166" s="292"/>
      <c r="S2166" s="246"/>
      <c r="T2166" s="246"/>
      <c r="U2166" s="246"/>
      <c r="V2166" s="234"/>
      <c r="W2166" s="246"/>
      <c r="X2166" s="234"/>
      <c r="Y2166" s="246"/>
      <c r="Z2166" s="234"/>
      <c r="AA2166" s="246"/>
      <c r="AB2166" s="234"/>
      <c r="AC2166" s="246"/>
      <c r="AD2166" s="234"/>
      <c r="AE2166" s="246"/>
      <c r="AF2166" s="234"/>
      <c r="AG2166" s="246"/>
      <c r="AH2166" s="234"/>
      <c r="AI2166" s="246"/>
      <c r="AJ2166" s="246"/>
      <c r="AK2166" s="246"/>
      <c r="AL2166" s="246"/>
      <c r="AM2166" s="246"/>
      <c r="AN2166" s="246"/>
      <c r="AO2166" s="246"/>
      <c r="AP2166" s="246"/>
      <c r="AQ2166" s="246"/>
      <c r="AR2166" s="246"/>
      <c r="AS2166" s="246"/>
      <c r="AT2166" s="247"/>
      <c r="AU2166" s="247"/>
      <c r="AV2166" s="247"/>
      <c r="AW2166" s="247"/>
      <c r="AX2166" s="247"/>
      <c r="AY2166" s="247"/>
      <c r="AZ2166" s="247"/>
      <c r="BA2166" s="247"/>
      <c r="BB2166" s="247"/>
    </row>
    <row r="2167" spans="3:54" s="238" customFormat="1">
      <c r="C2167" s="239"/>
      <c r="D2167" s="240"/>
      <c r="E2167" s="239"/>
      <c r="F2167" s="241"/>
      <c r="G2167" s="239"/>
      <c r="H2167" s="290"/>
      <c r="I2167" s="239"/>
      <c r="J2167" s="290"/>
      <c r="K2167" s="243"/>
      <c r="L2167" s="290"/>
      <c r="M2167" s="243"/>
      <c r="N2167" s="290"/>
      <c r="O2167" s="292"/>
      <c r="P2167" s="170"/>
      <c r="Q2167" s="292"/>
      <c r="S2167" s="246"/>
      <c r="T2167" s="246"/>
      <c r="U2167" s="246"/>
      <c r="V2167" s="234"/>
      <c r="W2167" s="246"/>
      <c r="X2167" s="234"/>
      <c r="Y2167" s="246"/>
      <c r="Z2167" s="234"/>
      <c r="AA2167" s="246"/>
      <c r="AB2167" s="234"/>
      <c r="AC2167" s="246"/>
      <c r="AD2167" s="234"/>
      <c r="AE2167" s="246"/>
      <c r="AF2167" s="234"/>
      <c r="AG2167" s="246"/>
      <c r="AH2167" s="234"/>
      <c r="AI2167" s="246"/>
      <c r="AJ2167" s="246"/>
      <c r="AK2167" s="246"/>
      <c r="AL2167" s="246"/>
      <c r="AM2167" s="246"/>
      <c r="AN2167" s="246"/>
      <c r="AO2167" s="246"/>
      <c r="AP2167" s="246"/>
      <c r="AQ2167" s="246"/>
      <c r="AR2167" s="246"/>
      <c r="AS2167" s="246"/>
      <c r="AT2167" s="247"/>
      <c r="AU2167" s="247"/>
      <c r="AV2167" s="247"/>
      <c r="AW2167" s="247"/>
      <c r="AX2167" s="247"/>
      <c r="AY2167" s="247"/>
      <c r="AZ2167" s="247"/>
      <c r="BA2167" s="247"/>
      <c r="BB2167" s="247"/>
    </row>
    <row r="2168" spans="3:54" s="238" customFormat="1">
      <c r="C2168" s="239"/>
      <c r="D2168" s="240"/>
      <c r="E2168" s="239"/>
      <c r="F2168" s="241"/>
      <c r="G2168" s="239"/>
      <c r="H2168" s="290"/>
      <c r="I2168" s="239"/>
      <c r="J2168" s="290"/>
      <c r="K2168" s="243"/>
      <c r="L2168" s="290"/>
      <c r="M2168" s="243"/>
      <c r="N2168" s="290"/>
      <c r="O2168" s="292"/>
      <c r="P2168" s="170"/>
      <c r="Q2168" s="292"/>
      <c r="S2168" s="246"/>
      <c r="T2168" s="246"/>
      <c r="U2168" s="246"/>
      <c r="V2168" s="234"/>
      <c r="W2168" s="246"/>
      <c r="X2168" s="234"/>
      <c r="Y2168" s="246"/>
      <c r="Z2168" s="234"/>
      <c r="AA2168" s="246"/>
      <c r="AB2168" s="234"/>
      <c r="AC2168" s="246"/>
      <c r="AD2168" s="234"/>
      <c r="AE2168" s="246"/>
      <c r="AF2168" s="234"/>
      <c r="AG2168" s="246"/>
      <c r="AH2168" s="234"/>
      <c r="AI2168" s="246"/>
      <c r="AJ2168" s="246"/>
      <c r="AK2168" s="246"/>
      <c r="AL2168" s="246"/>
      <c r="AM2168" s="246"/>
      <c r="AN2168" s="246"/>
      <c r="AO2168" s="246"/>
      <c r="AP2168" s="246"/>
      <c r="AQ2168" s="246"/>
      <c r="AR2168" s="246"/>
      <c r="AS2168" s="246"/>
      <c r="AT2168" s="247"/>
      <c r="AU2168" s="247"/>
      <c r="AV2168" s="247"/>
      <c r="AW2168" s="247"/>
      <c r="AX2168" s="247"/>
      <c r="AY2168" s="247"/>
      <c r="AZ2168" s="247"/>
      <c r="BA2168" s="247"/>
      <c r="BB2168" s="247"/>
    </row>
    <row r="2169" spans="3:54" s="238" customFormat="1">
      <c r="C2169" s="239"/>
      <c r="D2169" s="240"/>
      <c r="E2169" s="239"/>
      <c r="F2169" s="241"/>
      <c r="G2169" s="239"/>
      <c r="H2169" s="290"/>
      <c r="I2169" s="239"/>
      <c r="J2169" s="290"/>
      <c r="K2169" s="243"/>
      <c r="L2169" s="290"/>
      <c r="M2169" s="243"/>
      <c r="N2169" s="290"/>
      <c r="O2169" s="292"/>
      <c r="P2169" s="170"/>
      <c r="Q2169" s="292"/>
      <c r="S2169" s="246"/>
      <c r="T2169" s="246"/>
      <c r="U2169" s="246"/>
      <c r="V2169" s="234"/>
      <c r="W2169" s="246"/>
      <c r="X2169" s="234"/>
      <c r="Y2169" s="246"/>
      <c r="Z2169" s="234"/>
      <c r="AA2169" s="246"/>
      <c r="AB2169" s="234"/>
      <c r="AC2169" s="246"/>
      <c r="AD2169" s="234"/>
      <c r="AE2169" s="246"/>
      <c r="AF2169" s="234"/>
      <c r="AG2169" s="246"/>
      <c r="AH2169" s="234"/>
      <c r="AI2169" s="246"/>
      <c r="AJ2169" s="246"/>
      <c r="AK2169" s="246"/>
      <c r="AL2169" s="246"/>
      <c r="AM2169" s="246"/>
      <c r="AN2169" s="246"/>
      <c r="AO2169" s="246"/>
      <c r="AP2169" s="246"/>
      <c r="AQ2169" s="246"/>
      <c r="AR2169" s="246"/>
      <c r="AS2169" s="246"/>
      <c r="AT2169" s="247"/>
      <c r="AU2169" s="247"/>
      <c r="AV2169" s="247"/>
      <c r="AW2169" s="247"/>
      <c r="AX2169" s="247"/>
      <c r="AY2169" s="247"/>
      <c r="AZ2169" s="247"/>
      <c r="BA2169" s="247"/>
      <c r="BB2169" s="247"/>
    </row>
    <row r="2170" spans="3:54" s="238" customFormat="1">
      <c r="C2170" s="239"/>
      <c r="D2170" s="240"/>
      <c r="E2170" s="239"/>
      <c r="F2170" s="241"/>
      <c r="G2170" s="239"/>
      <c r="H2170" s="290"/>
      <c r="I2170" s="239"/>
      <c r="J2170" s="290"/>
      <c r="K2170" s="243"/>
      <c r="L2170" s="290"/>
      <c r="M2170" s="243"/>
      <c r="N2170" s="290"/>
      <c r="O2170" s="292"/>
      <c r="P2170" s="170"/>
      <c r="Q2170" s="292"/>
      <c r="S2170" s="246"/>
      <c r="T2170" s="246"/>
      <c r="U2170" s="246"/>
      <c r="V2170" s="234"/>
      <c r="W2170" s="246"/>
      <c r="X2170" s="234"/>
      <c r="Y2170" s="246"/>
      <c r="Z2170" s="234"/>
      <c r="AA2170" s="246"/>
      <c r="AB2170" s="234"/>
      <c r="AC2170" s="246"/>
      <c r="AD2170" s="234"/>
      <c r="AE2170" s="246"/>
      <c r="AF2170" s="234"/>
      <c r="AG2170" s="246"/>
      <c r="AH2170" s="234"/>
      <c r="AI2170" s="246"/>
      <c r="AJ2170" s="246"/>
      <c r="AK2170" s="246"/>
      <c r="AL2170" s="246"/>
      <c r="AM2170" s="246"/>
      <c r="AN2170" s="246"/>
      <c r="AO2170" s="246"/>
      <c r="AP2170" s="246"/>
      <c r="AQ2170" s="246"/>
      <c r="AR2170" s="246"/>
      <c r="AS2170" s="246"/>
      <c r="AT2170" s="247"/>
      <c r="AU2170" s="247"/>
      <c r="AV2170" s="247"/>
      <c r="AW2170" s="247"/>
      <c r="AX2170" s="247"/>
      <c r="AY2170" s="247"/>
      <c r="AZ2170" s="247"/>
      <c r="BA2170" s="247"/>
      <c r="BB2170" s="247"/>
    </row>
    <row r="2171" spans="3:54" s="238" customFormat="1">
      <c r="C2171" s="239"/>
      <c r="D2171" s="240"/>
      <c r="E2171" s="239"/>
      <c r="F2171" s="241"/>
      <c r="G2171" s="239"/>
      <c r="H2171" s="290"/>
      <c r="I2171" s="239"/>
      <c r="J2171" s="290"/>
      <c r="K2171" s="243"/>
      <c r="L2171" s="290"/>
      <c r="M2171" s="243"/>
      <c r="N2171" s="290"/>
      <c r="O2171" s="292"/>
      <c r="P2171" s="170"/>
      <c r="Q2171" s="292"/>
      <c r="S2171" s="246"/>
      <c r="T2171" s="246"/>
      <c r="U2171" s="246"/>
      <c r="V2171" s="234"/>
      <c r="W2171" s="246"/>
      <c r="X2171" s="234"/>
      <c r="Y2171" s="246"/>
      <c r="Z2171" s="234"/>
      <c r="AA2171" s="246"/>
      <c r="AB2171" s="234"/>
      <c r="AC2171" s="246"/>
      <c r="AD2171" s="234"/>
      <c r="AE2171" s="246"/>
      <c r="AF2171" s="234"/>
      <c r="AG2171" s="246"/>
      <c r="AH2171" s="234"/>
      <c r="AI2171" s="246"/>
      <c r="AJ2171" s="246"/>
      <c r="AK2171" s="246"/>
      <c r="AL2171" s="246"/>
      <c r="AM2171" s="246"/>
      <c r="AN2171" s="246"/>
      <c r="AO2171" s="246"/>
      <c r="AP2171" s="246"/>
      <c r="AQ2171" s="246"/>
      <c r="AR2171" s="246"/>
      <c r="AS2171" s="246"/>
      <c r="AT2171" s="247"/>
      <c r="AU2171" s="247"/>
      <c r="AV2171" s="247"/>
      <c r="AW2171" s="247"/>
      <c r="AX2171" s="247"/>
      <c r="AY2171" s="247"/>
      <c r="AZ2171" s="247"/>
      <c r="BA2171" s="247"/>
      <c r="BB2171" s="247"/>
    </row>
    <row r="2172" spans="3:54" s="238" customFormat="1">
      <c r="C2172" s="239"/>
      <c r="D2172" s="240"/>
      <c r="E2172" s="239"/>
      <c r="F2172" s="241"/>
      <c r="G2172" s="239"/>
      <c r="H2172" s="290"/>
      <c r="I2172" s="239"/>
      <c r="J2172" s="290"/>
      <c r="K2172" s="243"/>
      <c r="L2172" s="290"/>
      <c r="M2172" s="243"/>
      <c r="N2172" s="290"/>
      <c r="O2172" s="292"/>
      <c r="P2172" s="170"/>
      <c r="Q2172" s="292"/>
      <c r="S2172" s="246"/>
      <c r="T2172" s="246"/>
      <c r="U2172" s="246"/>
      <c r="V2172" s="234"/>
      <c r="W2172" s="246"/>
      <c r="X2172" s="234"/>
      <c r="Y2172" s="246"/>
      <c r="Z2172" s="234"/>
      <c r="AA2172" s="246"/>
      <c r="AB2172" s="234"/>
      <c r="AC2172" s="246"/>
      <c r="AD2172" s="234"/>
      <c r="AE2172" s="246"/>
      <c r="AF2172" s="234"/>
      <c r="AG2172" s="246"/>
      <c r="AH2172" s="234"/>
      <c r="AI2172" s="246"/>
      <c r="AJ2172" s="246"/>
      <c r="AK2172" s="246"/>
      <c r="AL2172" s="246"/>
      <c r="AM2172" s="246"/>
      <c r="AN2172" s="246"/>
      <c r="AO2172" s="246"/>
      <c r="AP2172" s="246"/>
      <c r="AQ2172" s="246"/>
      <c r="AR2172" s="246"/>
      <c r="AS2172" s="246"/>
      <c r="AT2172" s="247"/>
      <c r="AU2172" s="247"/>
      <c r="AV2172" s="247"/>
      <c r="AW2172" s="247"/>
      <c r="AX2172" s="247"/>
      <c r="AY2172" s="247"/>
      <c r="AZ2172" s="247"/>
      <c r="BA2172" s="247"/>
      <c r="BB2172" s="247"/>
    </row>
    <row r="2173" spans="3:54" s="238" customFormat="1">
      <c r="C2173" s="239"/>
      <c r="D2173" s="240"/>
      <c r="E2173" s="239"/>
      <c r="F2173" s="241"/>
      <c r="G2173" s="239"/>
      <c r="H2173" s="290"/>
      <c r="I2173" s="239"/>
      <c r="J2173" s="290"/>
      <c r="K2173" s="243"/>
      <c r="L2173" s="290"/>
      <c r="M2173" s="243"/>
      <c r="N2173" s="290"/>
      <c r="O2173" s="292"/>
      <c r="P2173" s="170"/>
      <c r="Q2173" s="292"/>
      <c r="S2173" s="246"/>
      <c r="T2173" s="246"/>
      <c r="U2173" s="246"/>
      <c r="V2173" s="234"/>
      <c r="W2173" s="246"/>
      <c r="X2173" s="234"/>
      <c r="Y2173" s="246"/>
      <c r="Z2173" s="234"/>
      <c r="AA2173" s="246"/>
      <c r="AB2173" s="234"/>
      <c r="AC2173" s="246"/>
      <c r="AD2173" s="234"/>
      <c r="AE2173" s="246"/>
      <c r="AF2173" s="234"/>
      <c r="AG2173" s="246"/>
      <c r="AH2173" s="234"/>
      <c r="AI2173" s="246"/>
      <c r="AJ2173" s="246"/>
      <c r="AK2173" s="246"/>
      <c r="AL2173" s="246"/>
      <c r="AM2173" s="246"/>
      <c r="AN2173" s="246"/>
      <c r="AO2173" s="246"/>
      <c r="AP2173" s="246"/>
      <c r="AQ2173" s="246"/>
      <c r="AR2173" s="246"/>
      <c r="AS2173" s="246"/>
      <c r="AT2173" s="247"/>
      <c r="AU2173" s="247"/>
      <c r="AV2173" s="247"/>
      <c r="AW2173" s="247"/>
      <c r="AX2173" s="247"/>
      <c r="AY2173" s="247"/>
      <c r="AZ2173" s="247"/>
      <c r="BA2173" s="247"/>
      <c r="BB2173" s="247"/>
    </row>
    <row r="2174" spans="3:54" s="238" customFormat="1">
      <c r="C2174" s="239"/>
      <c r="D2174" s="240"/>
      <c r="E2174" s="239"/>
      <c r="F2174" s="241"/>
      <c r="G2174" s="239"/>
      <c r="H2174" s="290"/>
      <c r="I2174" s="239"/>
      <c r="J2174" s="290"/>
      <c r="K2174" s="243"/>
      <c r="L2174" s="290"/>
      <c r="M2174" s="243"/>
      <c r="N2174" s="290"/>
      <c r="O2174" s="292"/>
      <c r="P2174" s="170"/>
      <c r="Q2174" s="292"/>
      <c r="S2174" s="246"/>
      <c r="T2174" s="246"/>
      <c r="U2174" s="246"/>
      <c r="V2174" s="234"/>
      <c r="W2174" s="246"/>
      <c r="X2174" s="234"/>
      <c r="Y2174" s="246"/>
      <c r="Z2174" s="234"/>
      <c r="AA2174" s="246"/>
      <c r="AB2174" s="234"/>
      <c r="AC2174" s="246"/>
      <c r="AD2174" s="234"/>
      <c r="AE2174" s="246"/>
      <c r="AF2174" s="234"/>
      <c r="AG2174" s="246"/>
      <c r="AH2174" s="234"/>
      <c r="AI2174" s="246"/>
      <c r="AJ2174" s="246"/>
      <c r="AK2174" s="246"/>
      <c r="AL2174" s="246"/>
      <c r="AM2174" s="246"/>
      <c r="AN2174" s="246"/>
      <c r="AO2174" s="246"/>
      <c r="AP2174" s="246"/>
      <c r="AQ2174" s="246"/>
      <c r="AR2174" s="246"/>
      <c r="AS2174" s="246"/>
      <c r="AT2174" s="247"/>
      <c r="AU2174" s="247"/>
      <c r="AV2174" s="247"/>
      <c r="AW2174" s="247"/>
      <c r="AX2174" s="247"/>
      <c r="AY2174" s="247"/>
      <c r="AZ2174" s="247"/>
      <c r="BA2174" s="247"/>
      <c r="BB2174" s="247"/>
    </row>
    <row r="2175" spans="3:54" s="238" customFormat="1">
      <c r="C2175" s="239"/>
      <c r="D2175" s="240"/>
      <c r="E2175" s="239"/>
      <c r="F2175" s="241"/>
      <c r="G2175" s="239"/>
      <c r="H2175" s="290"/>
      <c r="I2175" s="239"/>
      <c r="J2175" s="290"/>
      <c r="K2175" s="243"/>
      <c r="L2175" s="290"/>
      <c r="M2175" s="243"/>
      <c r="N2175" s="290"/>
      <c r="O2175" s="292"/>
      <c r="P2175" s="170"/>
      <c r="Q2175" s="292"/>
      <c r="S2175" s="246"/>
      <c r="T2175" s="246"/>
      <c r="U2175" s="246"/>
      <c r="V2175" s="234"/>
      <c r="W2175" s="246"/>
      <c r="X2175" s="234"/>
      <c r="Y2175" s="246"/>
      <c r="Z2175" s="234"/>
      <c r="AA2175" s="246"/>
      <c r="AB2175" s="234"/>
      <c r="AC2175" s="246"/>
      <c r="AD2175" s="234"/>
      <c r="AE2175" s="246"/>
      <c r="AF2175" s="234"/>
      <c r="AG2175" s="246"/>
      <c r="AH2175" s="234"/>
      <c r="AI2175" s="246"/>
      <c r="AJ2175" s="246"/>
      <c r="AK2175" s="246"/>
      <c r="AL2175" s="246"/>
      <c r="AM2175" s="246"/>
      <c r="AN2175" s="246"/>
      <c r="AO2175" s="246"/>
      <c r="AP2175" s="246"/>
      <c r="AQ2175" s="246"/>
      <c r="AR2175" s="246"/>
      <c r="AS2175" s="246"/>
      <c r="AT2175" s="247"/>
      <c r="AU2175" s="247"/>
      <c r="AV2175" s="247"/>
      <c r="AW2175" s="247"/>
      <c r="AX2175" s="247"/>
      <c r="AY2175" s="247"/>
      <c r="AZ2175" s="247"/>
      <c r="BA2175" s="247"/>
      <c r="BB2175" s="247"/>
    </row>
    <row r="2176" spans="3:54" s="238" customFormat="1">
      <c r="C2176" s="239"/>
      <c r="D2176" s="240"/>
      <c r="E2176" s="239"/>
      <c r="F2176" s="241"/>
      <c r="G2176" s="239"/>
      <c r="H2176" s="290"/>
      <c r="I2176" s="239"/>
      <c r="J2176" s="290"/>
      <c r="K2176" s="243"/>
      <c r="L2176" s="290"/>
      <c r="M2176" s="243"/>
      <c r="N2176" s="290"/>
      <c r="O2176" s="292"/>
      <c r="P2176" s="170"/>
      <c r="Q2176" s="292"/>
      <c r="S2176" s="246"/>
      <c r="T2176" s="246"/>
      <c r="U2176" s="246"/>
      <c r="V2176" s="234"/>
      <c r="W2176" s="246"/>
      <c r="X2176" s="234"/>
      <c r="Y2176" s="246"/>
      <c r="Z2176" s="234"/>
      <c r="AA2176" s="246"/>
      <c r="AB2176" s="234"/>
      <c r="AC2176" s="246"/>
      <c r="AD2176" s="234"/>
      <c r="AE2176" s="246"/>
      <c r="AF2176" s="234"/>
      <c r="AG2176" s="246"/>
      <c r="AH2176" s="234"/>
      <c r="AI2176" s="246"/>
      <c r="AJ2176" s="246"/>
      <c r="AK2176" s="246"/>
      <c r="AL2176" s="246"/>
      <c r="AM2176" s="246"/>
      <c r="AN2176" s="246"/>
      <c r="AO2176" s="246"/>
      <c r="AP2176" s="246"/>
      <c r="AQ2176" s="246"/>
      <c r="AR2176" s="246"/>
      <c r="AS2176" s="246"/>
      <c r="AT2176" s="247"/>
      <c r="AU2176" s="247"/>
      <c r="AV2176" s="247"/>
      <c r="AW2176" s="247"/>
      <c r="AX2176" s="247"/>
      <c r="AY2176" s="247"/>
      <c r="AZ2176" s="247"/>
      <c r="BA2176" s="247"/>
      <c r="BB2176" s="247"/>
    </row>
    <row r="2177" spans="3:54" s="238" customFormat="1">
      <c r="C2177" s="239"/>
      <c r="D2177" s="240"/>
      <c r="E2177" s="239"/>
      <c r="F2177" s="241"/>
      <c r="G2177" s="239"/>
      <c r="H2177" s="290"/>
      <c r="I2177" s="239"/>
      <c r="J2177" s="290"/>
      <c r="K2177" s="243"/>
      <c r="L2177" s="290"/>
      <c r="M2177" s="243"/>
      <c r="N2177" s="290"/>
      <c r="O2177" s="292"/>
      <c r="P2177" s="170"/>
      <c r="Q2177" s="292"/>
      <c r="S2177" s="246"/>
      <c r="T2177" s="246"/>
      <c r="U2177" s="246"/>
      <c r="V2177" s="234"/>
      <c r="W2177" s="246"/>
      <c r="X2177" s="234"/>
      <c r="Y2177" s="246"/>
      <c r="Z2177" s="234"/>
      <c r="AA2177" s="246"/>
      <c r="AB2177" s="234"/>
      <c r="AC2177" s="246"/>
      <c r="AD2177" s="234"/>
      <c r="AE2177" s="246"/>
      <c r="AF2177" s="234"/>
      <c r="AG2177" s="246"/>
      <c r="AH2177" s="234"/>
      <c r="AI2177" s="246"/>
      <c r="AJ2177" s="246"/>
      <c r="AK2177" s="246"/>
      <c r="AL2177" s="246"/>
      <c r="AM2177" s="246"/>
      <c r="AN2177" s="246"/>
      <c r="AO2177" s="246"/>
      <c r="AP2177" s="246"/>
      <c r="AQ2177" s="246"/>
      <c r="AR2177" s="246"/>
      <c r="AS2177" s="246"/>
      <c r="AT2177" s="247"/>
      <c r="AU2177" s="247"/>
      <c r="AV2177" s="247"/>
      <c r="AW2177" s="247"/>
      <c r="AX2177" s="247"/>
      <c r="AY2177" s="247"/>
      <c r="AZ2177" s="247"/>
      <c r="BA2177" s="247"/>
      <c r="BB2177" s="247"/>
    </row>
    <row r="2178" spans="3:54" s="238" customFormat="1">
      <c r="C2178" s="239"/>
      <c r="D2178" s="240"/>
      <c r="E2178" s="239"/>
      <c r="F2178" s="241"/>
      <c r="G2178" s="239"/>
      <c r="H2178" s="290"/>
      <c r="I2178" s="239"/>
      <c r="J2178" s="290"/>
      <c r="K2178" s="243"/>
      <c r="L2178" s="290"/>
      <c r="M2178" s="243"/>
      <c r="N2178" s="290"/>
      <c r="O2178" s="292"/>
      <c r="P2178" s="170"/>
      <c r="Q2178" s="292"/>
      <c r="S2178" s="246"/>
      <c r="T2178" s="246"/>
      <c r="U2178" s="246"/>
      <c r="V2178" s="234"/>
      <c r="W2178" s="246"/>
      <c r="X2178" s="234"/>
      <c r="Y2178" s="246"/>
      <c r="Z2178" s="234"/>
      <c r="AA2178" s="246"/>
      <c r="AB2178" s="234"/>
      <c r="AC2178" s="246"/>
      <c r="AD2178" s="234"/>
      <c r="AE2178" s="246"/>
      <c r="AF2178" s="234"/>
      <c r="AG2178" s="246"/>
      <c r="AH2178" s="234"/>
      <c r="AI2178" s="246"/>
      <c r="AJ2178" s="246"/>
      <c r="AK2178" s="246"/>
      <c r="AL2178" s="246"/>
      <c r="AM2178" s="246"/>
      <c r="AN2178" s="246"/>
      <c r="AO2178" s="246"/>
      <c r="AP2178" s="246"/>
      <c r="AQ2178" s="246"/>
      <c r="AR2178" s="246"/>
      <c r="AS2178" s="246"/>
      <c r="AT2178" s="247"/>
      <c r="AU2178" s="247"/>
      <c r="AV2178" s="247"/>
      <c r="AW2178" s="247"/>
      <c r="AX2178" s="247"/>
      <c r="AY2178" s="247"/>
      <c r="AZ2178" s="247"/>
      <c r="BA2178" s="247"/>
      <c r="BB2178" s="247"/>
    </row>
    <row r="2179" spans="3:54" s="238" customFormat="1">
      <c r="C2179" s="239"/>
      <c r="D2179" s="240"/>
      <c r="E2179" s="239"/>
      <c r="F2179" s="241"/>
      <c r="G2179" s="239"/>
      <c r="H2179" s="290"/>
      <c r="I2179" s="239"/>
      <c r="J2179" s="290"/>
      <c r="K2179" s="243"/>
      <c r="L2179" s="290"/>
      <c r="M2179" s="243"/>
      <c r="N2179" s="290"/>
      <c r="O2179" s="292"/>
      <c r="P2179" s="170"/>
      <c r="Q2179" s="292"/>
      <c r="S2179" s="246"/>
      <c r="T2179" s="246"/>
      <c r="U2179" s="246"/>
      <c r="V2179" s="234"/>
      <c r="W2179" s="246"/>
      <c r="X2179" s="234"/>
      <c r="Y2179" s="246"/>
      <c r="Z2179" s="234"/>
      <c r="AA2179" s="246"/>
      <c r="AB2179" s="234"/>
      <c r="AC2179" s="246"/>
      <c r="AD2179" s="234"/>
      <c r="AE2179" s="246"/>
      <c r="AF2179" s="234"/>
      <c r="AG2179" s="246"/>
      <c r="AH2179" s="234"/>
      <c r="AI2179" s="246"/>
      <c r="AJ2179" s="246"/>
      <c r="AK2179" s="246"/>
      <c r="AL2179" s="246"/>
      <c r="AM2179" s="246"/>
      <c r="AN2179" s="246"/>
      <c r="AO2179" s="246"/>
      <c r="AP2179" s="246"/>
      <c r="AQ2179" s="246"/>
      <c r="AR2179" s="246"/>
      <c r="AS2179" s="246"/>
      <c r="AT2179" s="247"/>
      <c r="AU2179" s="247"/>
      <c r="AV2179" s="247"/>
      <c r="AW2179" s="247"/>
      <c r="AX2179" s="247"/>
      <c r="AY2179" s="247"/>
      <c r="AZ2179" s="247"/>
      <c r="BA2179" s="247"/>
      <c r="BB2179" s="247"/>
    </row>
    <row r="2180" spans="3:54" s="238" customFormat="1">
      <c r="C2180" s="239"/>
      <c r="D2180" s="240"/>
      <c r="E2180" s="239"/>
      <c r="F2180" s="241"/>
      <c r="G2180" s="239"/>
      <c r="H2180" s="290"/>
      <c r="I2180" s="239"/>
      <c r="J2180" s="290"/>
      <c r="K2180" s="243"/>
      <c r="L2180" s="290"/>
      <c r="M2180" s="243"/>
      <c r="N2180" s="290"/>
      <c r="O2180" s="292"/>
      <c r="P2180" s="170"/>
      <c r="Q2180" s="292"/>
      <c r="S2180" s="246"/>
      <c r="T2180" s="246"/>
      <c r="U2180" s="246"/>
      <c r="V2180" s="234"/>
      <c r="W2180" s="246"/>
      <c r="X2180" s="234"/>
      <c r="Y2180" s="246"/>
      <c r="Z2180" s="234"/>
      <c r="AA2180" s="246"/>
      <c r="AB2180" s="234"/>
      <c r="AC2180" s="246"/>
      <c r="AD2180" s="234"/>
      <c r="AE2180" s="246"/>
      <c r="AF2180" s="234"/>
      <c r="AG2180" s="246"/>
      <c r="AH2180" s="234"/>
      <c r="AI2180" s="246"/>
      <c r="AJ2180" s="246"/>
      <c r="AK2180" s="246"/>
      <c r="AL2180" s="246"/>
      <c r="AM2180" s="246"/>
      <c r="AN2180" s="246"/>
      <c r="AO2180" s="246"/>
      <c r="AP2180" s="246"/>
      <c r="AQ2180" s="246"/>
      <c r="AR2180" s="246"/>
      <c r="AS2180" s="246"/>
      <c r="AT2180" s="247"/>
      <c r="AU2180" s="247"/>
      <c r="AV2180" s="247"/>
      <c r="AW2180" s="247"/>
      <c r="AX2180" s="247"/>
      <c r="AY2180" s="247"/>
      <c r="AZ2180" s="247"/>
      <c r="BA2180" s="247"/>
      <c r="BB2180" s="247"/>
    </row>
    <row r="2181" spans="3:54" s="238" customFormat="1">
      <c r="C2181" s="239"/>
      <c r="D2181" s="240"/>
      <c r="E2181" s="239"/>
      <c r="F2181" s="241"/>
      <c r="G2181" s="239"/>
      <c r="H2181" s="290"/>
      <c r="I2181" s="239"/>
      <c r="J2181" s="290"/>
      <c r="K2181" s="243"/>
      <c r="L2181" s="290"/>
      <c r="M2181" s="243"/>
      <c r="N2181" s="290"/>
      <c r="O2181" s="292"/>
      <c r="P2181" s="170"/>
      <c r="Q2181" s="292"/>
      <c r="S2181" s="246"/>
      <c r="T2181" s="246"/>
      <c r="U2181" s="246"/>
      <c r="V2181" s="234"/>
      <c r="W2181" s="246"/>
      <c r="X2181" s="234"/>
      <c r="Y2181" s="246"/>
      <c r="Z2181" s="234"/>
      <c r="AA2181" s="246"/>
      <c r="AB2181" s="234"/>
      <c r="AC2181" s="246"/>
      <c r="AD2181" s="234"/>
      <c r="AE2181" s="246"/>
      <c r="AF2181" s="234"/>
      <c r="AG2181" s="246"/>
      <c r="AH2181" s="234"/>
      <c r="AI2181" s="246"/>
      <c r="AJ2181" s="246"/>
      <c r="AK2181" s="246"/>
      <c r="AL2181" s="246"/>
      <c r="AM2181" s="246"/>
      <c r="AN2181" s="246"/>
      <c r="AO2181" s="246"/>
      <c r="AP2181" s="246"/>
      <c r="AQ2181" s="246"/>
      <c r="AR2181" s="246"/>
      <c r="AS2181" s="246"/>
      <c r="AT2181" s="247"/>
      <c r="AU2181" s="247"/>
      <c r="AV2181" s="247"/>
      <c r="AW2181" s="247"/>
      <c r="AX2181" s="247"/>
      <c r="AY2181" s="247"/>
      <c r="AZ2181" s="247"/>
      <c r="BA2181" s="247"/>
      <c r="BB2181" s="247"/>
    </row>
    <row r="2182" spans="3:54" s="238" customFormat="1">
      <c r="C2182" s="239"/>
      <c r="D2182" s="240"/>
      <c r="E2182" s="239"/>
      <c r="F2182" s="241"/>
      <c r="G2182" s="239"/>
      <c r="H2182" s="290"/>
      <c r="I2182" s="239"/>
      <c r="J2182" s="290"/>
      <c r="K2182" s="243"/>
      <c r="L2182" s="290"/>
      <c r="M2182" s="243"/>
      <c r="N2182" s="290"/>
      <c r="O2182" s="292"/>
      <c r="P2182" s="170"/>
      <c r="Q2182" s="292"/>
      <c r="S2182" s="246"/>
      <c r="T2182" s="246"/>
      <c r="U2182" s="246"/>
      <c r="V2182" s="234"/>
      <c r="W2182" s="246"/>
      <c r="X2182" s="234"/>
      <c r="Y2182" s="246"/>
      <c r="Z2182" s="234"/>
      <c r="AA2182" s="246"/>
      <c r="AB2182" s="234"/>
      <c r="AC2182" s="246"/>
      <c r="AD2182" s="234"/>
      <c r="AE2182" s="246"/>
      <c r="AF2182" s="234"/>
      <c r="AG2182" s="246"/>
      <c r="AH2182" s="234"/>
      <c r="AI2182" s="246"/>
      <c r="AJ2182" s="246"/>
      <c r="AK2182" s="246"/>
      <c r="AL2182" s="246"/>
      <c r="AM2182" s="246"/>
      <c r="AN2182" s="246"/>
      <c r="AO2182" s="246"/>
      <c r="AP2182" s="246"/>
      <c r="AQ2182" s="246"/>
      <c r="AR2182" s="246"/>
      <c r="AS2182" s="246"/>
      <c r="AT2182" s="247"/>
      <c r="AU2182" s="247"/>
      <c r="AV2182" s="247"/>
      <c r="AW2182" s="247"/>
      <c r="AX2182" s="247"/>
      <c r="AY2182" s="247"/>
      <c r="AZ2182" s="247"/>
      <c r="BA2182" s="247"/>
      <c r="BB2182" s="247"/>
    </row>
    <row r="2183" spans="3:54" s="238" customFormat="1">
      <c r="C2183" s="239"/>
      <c r="D2183" s="240"/>
      <c r="E2183" s="239"/>
      <c r="F2183" s="241"/>
      <c r="G2183" s="239"/>
      <c r="H2183" s="290"/>
      <c r="I2183" s="239"/>
      <c r="J2183" s="290"/>
      <c r="K2183" s="243"/>
      <c r="L2183" s="290"/>
      <c r="M2183" s="243"/>
      <c r="N2183" s="290"/>
      <c r="O2183" s="292"/>
      <c r="P2183" s="170"/>
      <c r="Q2183" s="292"/>
      <c r="S2183" s="246"/>
      <c r="T2183" s="246"/>
      <c r="U2183" s="246"/>
      <c r="V2183" s="234"/>
      <c r="W2183" s="246"/>
      <c r="X2183" s="234"/>
      <c r="Y2183" s="246"/>
      <c r="Z2183" s="234"/>
      <c r="AA2183" s="246"/>
      <c r="AB2183" s="234"/>
      <c r="AC2183" s="246"/>
      <c r="AD2183" s="234"/>
      <c r="AE2183" s="246"/>
      <c r="AF2183" s="234"/>
      <c r="AG2183" s="246"/>
      <c r="AH2183" s="234"/>
      <c r="AI2183" s="246"/>
      <c r="AJ2183" s="246"/>
      <c r="AK2183" s="246"/>
      <c r="AL2183" s="246"/>
      <c r="AM2183" s="246"/>
      <c r="AN2183" s="246"/>
      <c r="AO2183" s="246"/>
      <c r="AP2183" s="246"/>
      <c r="AQ2183" s="246"/>
      <c r="AR2183" s="246"/>
      <c r="AS2183" s="246"/>
      <c r="AT2183" s="247"/>
      <c r="AU2183" s="247"/>
      <c r="AV2183" s="247"/>
      <c r="AW2183" s="247"/>
      <c r="AX2183" s="247"/>
      <c r="AY2183" s="247"/>
      <c r="AZ2183" s="247"/>
      <c r="BA2183" s="247"/>
      <c r="BB2183" s="247"/>
    </row>
    <row r="2184" spans="3:54" s="238" customFormat="1">
      <c r="C2184" s="239"/>
      <c r="D2184" s="240"/>
      <c r="E2184" s="239"/>
      <c r="F2184" s="241"/>
      <c r="G2184" s="239"/>
      <c r="H2184" s="290"/>
      <c r="I2184" s="239"/>
      <c r="J2184" s="290"/>
      <c r="K2184" s="243"/>
      <c r="L2184" s="290"/>
      <c r="M2184" s="243"/>
      <c r="N2184" s="290"/>
      <c r="O2184" s="292"/>
      <c r="P2184" s="170"/>
      <c r="Q2184" s="292"/>
      <c r="S2184" s="246"/>
      <c r="T2184" s="246"/>
      <c r="U2184" s="246"/>
      <c r="V2184" s="234"/>
      <c r="W2184" s="246"/>
      <c r="X2184" s="234"/>
      <c r="Y2184" s="246"/>
      <c r="Z2184" s="234"/>
      <c r="AA2184" s="246"/>
      <c r="AB2184" s="234"/>
      <c r="AC2184" s="246"/>
      <c r="AD2184" s="234"/>
      <c r="AE2184" s="246"/>
      <c r="AF2184" s="234"/>
      <c r="AG2184" s="246"/>
      <c r="AH2184" s="234"/>
      <c r="AI2184" s="246"/>
      <c r="AJ2184" s="246"/>
      <c r="AK2184" s="246"/>
      <c r="AL2184" s="246"/>
      <c r="AM2184" s="246"/>
      <c r="AN2184" s="246"/>
      <c r="AO2184" s="246"/>
      <c r="AP2184" s="246"/>
      <c r="AQ2184" s="246"/>
      <c r="AR2184" s="246"/>
      <c r="AS2184" s="246"/>
      <c r="AT2184" s="247"/>
      <c r="AU2184" s="247"/>
      <c r="AV2184" s="247"/>
      <c r="AW2184" s="247"/>
      <c r="AX2184" s="247"/>
      <c r="AY2184" s="247"/>
      <c r="AZ2184" s="247"/>
      <c r="BA2184" s="247"/>
      <c r="BB2184" s="247"/>
    </row>
    <row r="2185" spans="3:54" s="238" customFormat="1">
      <c r="C2185" s="239"/>
      <c r="D2185" s="240"/>
      <c r="E2185" s="239"/>
      <c r="F2185" s="241"/>
      <c r="G2185" s="239"/>
      <c r="H2185" s="290"/>
      <c r="I2185" s="239"/>
      <c r="J2185" s="290"/>
      <c r="K2185" s="243"/>
      <c r="L2185" s="290"/>
      <c r="M2185" s="243"/>
      <c r="N2185" s="290"/>
      <c r="O2185" s="292"/>
      <c r="P2185" s="170"/>
      <c r="Q2185" s="292"/>
      <c r="S2185" s="246"/>
      <c r="T2185" s="246"/>
      <c r="U2185" s="246"/>
      <c r="V2185" s="234"/>
      <c r="W2185" s="246"/>
      <c r="X2185" s="234"/>
      <c r="Y2185" s="246"/>
      <c r="Z2185" s="234"/>
      <c r="AA2185" s="246"/>
      <c r="AB2185" s="234"/>
      <c r="AC2185" s="246"/>
      <c r="AD2185" s="234"/>
      <c r="AE2185" s="246"/>
      <c r="AF2185" s="234"/>
      <c r="AG2185" s="246"/>
      <c r="AH2185" s="234"/>
      <c r="AI2185" s="246"/>
      <c r="AJ2185" s="246"/>
      <c r="AK2185" s="246"/>
      <c r="AL2185" s="246"/>
      <c r="AM2185" s="246"/>
      <c r="AN2185" s="246"/>
      <c r="AO2185" s="246"/>
      <c r="AP2185" s="246"/>
      <c r="AQ2185" s="246"/>
      <c r="AR2185" s="246"/>
      <c r="AS2185" s="246"/>
      <c r="AT2185" s="247"/>
      <c r="AU2185" s="247"/>
      <c r="AV2185" s="247"/>
      <c r="AW2185" s="247"/>
      <c r="AX2185" s="247"/>
      <c r="AY2185" s="247"/>
      <c r="AZ2185" s="247"/>
      <c r="BA2185" s="247"/>
      <c r="BB2185" s="247"/>
    </row>
    <row r="2186" spans="3:54" s="238" customFormat="1">
      <c r="C2186" s="239"/>
      <c r="D2186" s="240"/>
      <c r="E2186" s="239"/>
      <c r="F2186" s="241"/>
      <c r="G2186" s="239"/>
      <c r="H2186" s="290"/>
      <c r="I2186" s="239"/>
      <c r="J2186" s="290"/>
      <c r="K2186" s="243"/>
      <c r="L2186" s="290"/>
      <c r="M2186" s="243"/>
      <c r="N2186" s="290"/>
      <c r="O2186" s="292"/>
      <c r="P2186" s="170"/>
      <c r="Q2186" s="292"/>
      <c r="S2186" s="246"/>
      <c r="T2186" s="246"/>
      <c r="U2186" s="246"/>
      <c r="V2186" s="234"/>
      <c r="W2186" s="246"/>
      <c r="X2186" s="234"/>
      <c r="Y2186" s="246"/>
      <c r="Z2186" s="234"/>
      <c r="AA2186" s="246"/>
      <c r="AB2186" s="234"/>
      <c r="AC2186" s="246"/>
      <c r="AD2186" s="234"/>
      <c r="AE2186" s="246"/>
      <c r="AF2186" s="234"/>
      <c r="AG2186" s="246"/>
      <c r="AH2186" s="234"/>
      <c r="AI2186" s="246"/>
      <c r="AJ2186" s="246"/>
      <c r="AK2186" s="246"/>
      <c r="AL2186" s="246"/>
      <c r="AM2186" s="246"/>
      <c r="AN2186" s="246"/>
      <c r="AO2186" s="246"/>
      <c r="AP2186" s="246"/>
      <c r="AQ2186" s="246"/>
      <c r="AR2186" s="246"/>
      <c r="AS2186" s="246"/>
      <c r="AT2186" s="247"/>
      <c r="AU2186" s="247"/>
      <c r="AV2186" s="247"/>
      <c r="AW2186" s="247"/>
      <c r="AX2186" s="247"/>
      <c r="AY2186" s="247"/>
      <c r="AZ2186" s="247"/>
      <c r="BA2186" s="247"/>
      <c r="BB2186" s="247"/>
    </row>
    <row r="2187" spans="3:54" s="238" customFormat="1">
      <c r="C2187" s="239"/>
      <c r="D2187" s="240"/>
      <c r="E2187" s="239"/>
      <c r="F2187" s="241"/>
      <c r="G2187" s="239"/>
      <c r="H2187" s="290"/>
      <c r="I2187" s="239"/>
      <c r="J2187" s="290"/>
      <c r="K2187" s="243"/>
      <c r="L2187" s="290"/>
      <c r="M2187" s="243"/>
      <c r="N2187" s="290"/>
      <c r="O2187" s="292"/>
      <c r="P2187" s="170"/>
      <c r="Q2187" s="292"/>
      <c r="S2187" s="246"/>
      <c r="T2187" s="246"/>
      <c r="U2187" s="246"/>
      <c r="V2187" s="234"/>
      <c r="W2187" s="246"/>
      <c r="X2187" s="234"/>
      <c r="Y2187" s="246"/>
      <c r="Z2187" s="234"/>
      <c r="AA2187" s="246"/>
      <c r="AB2187" s="234"/>
      <c r="AC2187" s="246"/>
      <c r="AD2187" s="234"/>
      <c r="AE2187" s="246"/>
      <c r="AF2187" s="234"/>
      <c r="AG2187" s="246"/>
      <c r="AH2187" s="234"/>
      <c r="AI2187" s="246"/>
      <c r="AJ2187" s="246"/>
      <c r="AK2187" s="246"/>
      <c r="AL2187" s="246"/>
      <c r="AM2187" s="246"/>
      <c r="AN2187" s="246"/>
      <c r="AO2187" s="246"/>
      <c r="AP2187" s="246"/>
      <c r="AQ2187" s="246"/>
      <c r="AR2187" s="246"/>
      <c r="AS2187" s="246"/>
      <c r="AT2187" s="247"/>
      <c r="AU2187" s="247"/>
      <c r="AV2187" s="247"/>
      <c r="AW2187" s="247"/>
      <c r="AX2187" s="247"/>
      <c r="AY2187" s="247"/>
      <c r="AZ2187" s="247"/>
      <c r="BA2187" s="247"/>
      <c r="BB2187" s="247"/>
    </row>
    <row r="2188" spans="3:54" s="238" customFormat="1">
      <c r="C2188" s="239"/>
      <c r="D2188" s="240"/>
      <c r="E2188" s="239"/>
      <c r="F2188" s="241"/>
      <c r="G2188" s="239"/>
      <c r="H2188" s="290"/>
      <c r="I2188" s="239"/>
      <c r="J2188" s="290"/>
      <c r="K2188" s="243"/>
      <c r="L2188" s="290"/>
      <c r="M2188" s="243"/>
      <c r="N2188" s="290"/>
      <c r="O2188" s="292"/>
      <c r="P2188" s="170"/>
      <c r="Q2188" s="292"/>
      <c r="S2188" s="246"/>
      <c r="T2188" s="246"/>
      <c r="U2188" s="246"/>
      <c r="V2188" s="234"/>
      <c r="W2188" s="246"/>
      <c r="X2188" s="234"/>
      <c r="Y2188" s="246"/>
      <c r="Z2188" s="234"/>
      <c r="AA2188" s="246"/>
      <c r="AB2188" s="234"/>
      <c r="AC2188" s="246"/>
      <c r="AD2188" s="234"/>
      <c r="AE2188" s="246"/>
      <c r="AF2188" s="234"/>
      <c r="AG2188" s="246"/>
      <c r="AH2188" s="234"/>
      <c r="AI2188" s="246"/>
      <c r="AJ2188" s="246"/>
      <c r="AK2188" s="246"/>
      <c r="AL2188" s="246"/>
      <c r="AM2188" s="246"/>
      <c r="AN2188" s="246"/>
      <c r="AO2188" s="246"/>
      <c r="AP2188" s="246"/>
      <c r="AQ2188" s="246"/>
      <c r="AR2188" s="246"/>
      <c r="AS2188" s="246"/>
      <c r="AT2188" s="247"/>
      <c r="AU2188" s="247"/>
      <c r="AV2188" s="247"/>
      <c r="AW2188" s="247"/>
      <c r="AX2188" s="247"/>
      <c r="AY2188" s="247"/>
      <c r="AZ2188" s="247"/>
      <c r="BA2188" s="247"/>
      <c r="BB2188" s="247"/>
    </row>
    <row r="2189" spans="3:54" s="238" customFormat="1">
      <c r="C2189" s="239"/>
      <c r="D2189" s="240"/>
      <c r="E2189" s="239"/>
      <c r="F2189" s="241"/>
      <c r="G2189" s="239"/>
      <c r="H2189" s="290"/>
      <c r="I2189" s="239"/>
      <c r="J2189" s="290"/>
      <c r="K2189" s="243"/>
      <c r="L2189" s="290"/>
      <c r="M2189" s="243"/>
      <c r="N2189" s="290"/>
      <c r="O2189" s="292"/>
      <c r="P2189" s="170"/>
      <c r="Q2189" s="292"/>
      <c r="S2189" s="246"/>
      <c r="T2189" s="246"/>
      <c r="U2189" s="246"/>
      <c r="V2189" s="234"/>
      <c r="W2189" s="246"/>
      <c r="X2189" s="234"/>
      <c r="Y2189" s="246"/>
      <c r="Z2189" s="234"/>
      <c r="AA2189" s="246"/>
      <c r="AB2189" s="234"/>
      <c r="AC2189" s="246"/>
      <c r="AD2189" s="234"/>
      <c r="AE2189" s="246"/>
      <c r="AF2189" s="234"/>
      <c r="AG2189" s="246"/>
      <c r="AH2189" s="234"/>
      <c r="AI2189" s="246"/>
      <c r="AJ2189" s="246"/>
      <c r="AK2189" s="246"/>
      <c r="AL2189" s="246"/>
      <c r="AM2189" s="246"/>
      <c r="AN2189" s="246"/>
      <c r="AO2189" s="246"/>
      <c r="AP2189" s="246"/>
      <c r="AQ2189" s="246"/>
      <c r="AR2189" s="246"/>
      <c r="AS2189" s="246"/>
      <c r="AT2189" s="247"/>
      <c r="AU2189" s="247"/>
      <c r="AV2189" s="247"/>
      <c r="AW2189" s="247"/>
      <c r="AX2189" s="247"/>
      <c r="AY2189" s="247"/>
      <c r="AZ2189" s="247"/>
      <c r="BA2189" s="247"/>
      <c r="BB2189" s="247"/>
    </row>
    <row r="2190" spans="3:54" s="238" customFormat="1">
      <c r="C2190" s="239"/>
      <c r="D2190" s="240"/>
      <c r="E2190" s="239"/>
      <c r="F2190" s="241"/>
      <c r="G2190" s="239"/>
      <c r="H2190" s="290"/>
      <c r="I2190" s="239"/>
      <c r="J2190" s="290"/>
      <c r="K2190" s="243"/>
      <c r="L2190" s="290"/>
      <c r="M2190" s="243"/>
      <c r="N2190" s="290"/>
      <c r="O2190" s="292"/>
      <c r="P2190" s="170"/>
      <c r="Q2190" s="292"/>
      <c r="S2190" s="246"/>
      <c r="T2190" s="246"/>
      <c r="U2190" s="246"/>
      <c r="V2190" s="234"/>
      <c r="W2190" s="246"/>
      <c r="X2190" s="234"/>
      <c r="Y2190" s="246"/>
      <c r="Z2190" s="234"/>
      <c r="AA2190" s="246"/>
      <c r="AB2190" s="234"/>
      <c r="AC2190" s="246"/>
      <c r="AD2190" s="234"/>
      <c r="AE2190" s="246"/>
      <c r="AF2190" s="234"/>
      <c r="AG2190" s="246"/>
      <c r="AH2190" s="234"/>
      <c r="AI2190" s="246"/>
      <c r="AJ2190" s="246"/>
      <c r="AK2190" s="246"/>
      <c r="AL2190" s="246"/>
      <c r="AM2190" s="246"/>
      <c r="AN2190" s="246"/>
      <c r="AO2190" s="246"/>
      <c r="AP2190" s="246"/>
      <c r="AQ2190" s="246"/>
      <c r="AR2190" s="246"/>
      <c r="AS2190" s="246"/>
      <c r="AT2190" s="247"/>
      <c r="AU2190" s="247"/>
      <c r="AV2190" s="247"/>
      <c r="AW2190" s="247"/>
      <c r="AX2190" s="247"/>
      <c r="AY2190" s="247"/>
      <c r="AZ2190" s="247"/>
      <c r="BA2190" s="247"/>
      <c r="BB2190" s="247"/>
    </row>
    <row r="2191" spans="3:54" s="238" customFormat="1">
      <c r="C2191" s="239"/>
      <c r="D2191" s="240"/>
      <c r="E2191" s="239"/>
      <c r="F2191" s="241"/>
      <c r="G2191" s="239"/>
      <c r="H2191" s="290"/>
      <c r="I2191" s="239"/>
      <c r="J2191" s="290"/>
      <c r="K2191" s="243"/>
      <c r="L2191" s="290"/>
      <c r="M2191" s="243"/>
      <c r="N2191" s="290"/>
      <c r="O2191" s="292"/>
      <c r="P2191" s="170"/>
      <c r="Q2191" s="292"/>
      <c r="S2191" s="246"/>
      <c r="T2191" s="246"/>
      <c r="U2191" s="246"/>
      <c r="V2191" s="234"/>
      <c r="W2191" s="246"/>
      <c r="X2191" s="234"/>
      <c r="Y2191" s="246"/>
      <c r="Z2191" s="234"/>
      <c r="AA2191" s="246"/>
      <c r="AB2191" s="234"/>
      <c r="AC2191" s="246"/>
      <c r="AD2191" s="234"/>
      <c r="AE2191" s="246"/>
      <c r="AF2191" s="234"/>
      <c r="AG2191" s="246"/>
      <c r="AH2191" s="234"/>
      <c r="AI2191" s="246"/>
      <c r="AJ2191" s="246"/>
      <c r="AK2191" s="246"/>
      <c r="AL2191" s="246"/>
      <c r="AM2191" s="246"/>
      <c r="AN2191" s="246"/>
      <c r="AO2191" s="246"/>
      <c r="AP2191" s="246"/>
      <c r="AQ2191" s="246"/>
      <c r="AR2191" s="246"/>
      <c r="AS2191" s="246"/>
      <c r="AT2191" s="247"/>
      <c r="AU2191" s="247"/>
      <c r="AV2191" s="247"/>
      <c r="AW2191" s="247"/>
      <c r="AX2191" s="247"/>
      <c r="AY2191" s="247"/>
      <c r="AZ2191" s="247"/>
      <c r="BA2191" s="247"/>
      <c r="BB2191" s="247"/>
    </row>
    <row r="2192" spans="3:54" s="238" customFormat="1">
      <c r="C2192" s="239"/>
      <c r="D2192" s="240"/>
      <c r="E2192" s="239"/>
      <c r="F2192" s="241"/>
      <c r="G2192" s="239"/>
      <c r="H2192" s="290"/>
      <c r="I2192" s="239"/>
      <c r="J2192" s="290"/>
      <c r="K2192" s="243"/>
      <c r="L2192" s="290"/>
      <c r="M2192" s="243"/>
      <c r="N2192" s="290"/>
      <c r="O2192" s="292"/>
      <c r="P2192" s="170"/>
      <c r="Q2192" s="292"/>
      <c r="S2192" s="246"/>
      <c r="T2192" s="246"/>
      <c r="U2192" s="246"/>
      <c r="V2192" s="234"/>
      <c r="W2192" s="246"/>
      <c r="X2192" s="234"/>
      <c r="Y2192" s="246"/>
      <c r="Z2192" s="234"/>
      <c r="AA2192" s="246"/>
      <c r="AB2192" s="234"/>
      <c r="AC2192" s="246"/>
      <c r="AD2192" s="234"/>
      <c r="AE2192" s="246"/>
      <c r="AF2192" s="234"/>
      <c r="AG2192" s="246"/>
      <c r="AH2192" s="234"/>
      <c r="AI2192" s="246"/>
      <c r="AJ2192" s="246"/>
      <c r="AK2192" s="246"/>
      <c r="AL2192" s="246"/>
      <c r="AM2192" s="246"/>
      <c r="AN2192" s="246"/>
      <c r="AO2192" s="246"/>
      <c r="AP2192" s="246"/>
      <c r="AQ2192" s="246"/>
      <c r="AR2192" s="246"/>
      <c r="AS2192" s="246"/>
      <c r="AT2192" s="247"/>
      <c r="AU2192" s="247"/>
      <c r="AV2192" s="247"/>
      <c r="AW2192" s="247"/>
      <c r="AX2192" s="247"/>
      <c r="AY2192" s="247"/>
      <c r="AZ2192" s="247"/>
      <c r="BA2192" s="247"/>
      <c r="BB2192" s="247"/>
    </row>
    <row r="2193" spans="3:54" s="238" customFormat="1">
      <c r="C2193" s="239"/>
      <c r="D2193" s="240"/>
      <c r="E2193" s="239"/>
      <c r="F2193" s="241"/>
      <c r="G2193" s="239"/>
      <c r="H2193" s="290"/>
      <c r="I2193" s="239"/>
      <c r="J2193" s="290"/>
      <c r="K2193" s="243"/>
      <c r="L2193" s="290"/>
      <c r="M2193" s="243"/>
      <c r="N2193" s="290"/>
      <c r="O2193" s="292"/>
      <c r="P2193" s="170"/>
      <c r="Q2193" s="292"/>
      <c r="S2193" s="246"/>
      <c r="T2193" s="246"/>
      <c r="U2193" s="246"/>
      <c r="V2193" s="234"/>
      <c r="W2193" s="246"/>
      <c r="X2193" s="234"/>
      <c r="Y2193" s="246"/>
      <c r="Z2193" s="234"/>
      <c r="AA2193" s="246"/>
      <c r="AB2193" s="234"/>
      <c r="AC2193" s="246"/>
      <c r="AD2193" s="234"/>
      <c r="AE2193" s="246"/>
      <c r="AF2193" s="234"/>
      <c r="AG2193" s="246"/>
      <c r="AH2193" s="234"/>
      <c r="AI2193" s="246"/>
      <c r="AJ2193" s="246"/>
      <c r="AK2193" s="246"/>
      <c r="AL2193" s="246"/>
      <c r="AM2193" s="246"/>
      <c r="AN2193" s="246"/>
      <c r="AO2193" s="246"/>
      <c r="AP2193" s="246"/>
      <c r="AQ2193" s="246"/>
      <c r="AR2193" s="246"/>
      <c r="AS2193" s="246"/>
      <c r="AT2193" s="247"/>
      <c r="AU2193" s="247"/>
      <c r="AV2193" s="247"/>
      <c r="AW2193" s="247"/>
      <c r="AX2193" s="247"/>
      <c r="AY2193" s="247"/>
      <c r="AZ2193" s="247"/>
      <c r="BA2193" s="247"/>
      <c r="BB2193" s="247"/>
    </row>
    <row r="2194" spans="3:54" s="238" customFormat="1">
      <c r="C2194" s="239"/>
      <c r="D2194" s="240"/>
      <c r="E2194" s="239"/>
      <c r="F2194" s="241"/>
      <c r="G2194" s="239"/>
      <c r="H2194" s="290"/>
      <c r="I2194" s="239"/>
      <c r="J2194" s="290"/>
      <c r="K2194" s="243"/>
      <c r="L2194" s="290"/>
      <c r="M2194" s="243"/>
      <c r="N2194" s="290"/>
      <c r="O2194" s="292"/>
      <c r="P2194" s="170"/>
      <c r="Q2194" s="292"/>
      <c r="S2194" s="246"/>
      <c r="T2194" s="246"/>
      <c r="U2194" s="246"/>
      <c r="V2194" s="234"/>
      <c r="W2194" s="246"/>
      <c r="X2194" s="234"/>
      <c r="Y2194" s="246"/>
      <c r="Z2194" s="234"/>
      <c r="AA2194" s="246"/>
      <c r="AB2194" s="234"/>
      <c r="AC2194" s="246"/>
      <c r="AD2194" s="234"/>
      <c r="AE2194" s="246"/>
      <c r="AF2194" s="234"/>
      <c r="AG2194" s="246"/>
      <c r="AH2194" s="234"/>
      <c r="AI2194" s="246"/>
      <c r="AJ2194" s="246"/>
      <c r="AK2194" s="246"/>
      <c r="AL2194" s="246"/>
      <c r="AM2194" s="246"/>
      <c r="AN2194" s="246"/>
      <c r="AO2194" s="246"/>
      <c r="AP2194" s="246"/>
      <c r="AQ2194" s="246"/>
      <c r="AR2194" s="246"/>
      <c r="AS2194" s="246"/>
      <c r="AT2194" s="247"/>
      <c r="AU2194" s="247"/>
      <c r="AV2194" s="247"/>
      <c r="AW2194" s="247"/>
      <c r="AX2194" s="247"/>
      <c r="AY2194" s="247"/>
      <c r="AZ2194" s="247"/>
      <c r="BA2194" s="247"/>
      <c r="BB2194" s="247"/>
    </row>
    <row r="2195" spans="3:54" s="238" customFormat="1">
      <c r="C2195" s="239"/>
      <c r="D2195" s="240"/>
      <c r="E2195" s="239"/>
      <c r="F2195" s="241"/>
      <c r="G2195" s="239"/>
      <c r="H2195" s="290"/>
      <c r="I2195" s="239"/>
      <c r="J2195" s="290"/>
      <c r="K2195" s="243"/>
      <c r="L2195" s="290"/>
      <c r="M2195" s="243"/>
      <c r="N2195" s="290"/>
      <c r="O2195" s="292"/>
      <c r="P2195" s="170"/>
      <c r="Q2195" s="292"/>
      <c r="S2195" s="246"/>
      <c r="T2195" s="246"/>
      <c r="U2195" s="246"/>
      <c r="V2195" s="234"/>
      <c r="W2195" s="246"/>
      <c r="X2195" s="234"/>
      <c r="Y2195" s="246"/>
      <c r="Z2195" s="234"/>
      <c r="AA2195" s="246"/>
      <c r="AB2195" s="234"/>
      <c r="AC2195" s="246"/>
      <c r="AD2195" s="234"/>
      <c r="AE2195" s="246"/>
      <c r="AF2195" s="234"/>
      <c r="AG2195" s="246"/>
      <c r="AH2195" s="234"/>
      <c r="AI2195" s="246"/>
      <c r="AJ2195" s="246"/>
      <c r="AK2195" s="246"/>
      <c r="AL2195" s="246"/>
      <c r="AM2195" s="246"/>
      <c r="AN2195" s="246"/>
      <c r="AO2195" s="246"/>
      <c r="AP2195" s="246"/>
      <c r="AQ2195" s="246"/>
      <c r="AR2195" s="246"/>
      <c r="AS2195" s="246"/>
      <c r="AT2195" s="247"/>
      <c r="AU2195" s="247"/>
      <c r="AV2195" s="247"/>
      <c r="AW2195" s="247"/>
      <c r="AX2195" s="247"/>
      <c r="AY2195" s="247"/>
      <c r="AZ2195" s="247"/>
      <c r="BA2195" s="247"/>
      <c r="BB2195" s="247"/>
    </row>
    <row r="2196" spans="3:54" s="238" customFormat="1">
      <c r="C2196" s="239"/>
      <c r="D2196" s="240"/>
      <c r="E2196" s="239"/>
      <c r="F2196" s="241"/>
      <c r="G2196" s="239"/>
      <c r="H2196" s="290"/>
      <c r="I2196" s="239"/>
      <c r="J2196" s="290"/>
      <c r="K2196" s="243"/>
      <c r="L2196" s="290"/>
      <c r="M2196" s="243"/>
      <c r="N2196" s="290"/>
      <c r="O2196" s="292"/>
      <c r="P2196" s="170"/>
      <c r="Q2196" s="292"/>
      <c r="S2196" s="246"/>
      <c r="T2196" s="246"/>
      <c r="U2196" s="246"/>
      <c r="V2196" s="234"/>
      <c r="W2196" s="246"/>
      <c r="X2196" s="234"/>
      <c r="Y2196" s="246"/>
      <c r="Z2196" s="234"/>
      <c r="AA2196" s="246"/>
      <c r="AB2196" s="234"/>
      <c r="AC2196" s="246"/>
      <c r="AD2196" s="234"/>
      <c r="AE2196" s="246"/>
      <c r="AF2196" s="234"/>
      <c r="AG2196" s="246"/>
      <c r="AH2196" s="234"/>
      <c r="AI2196" s="246"/>
      <c r="AJ2196" s="246"/>
      <c r="AK2196" s="246"/>
      <c r="AL2196" s="246"/>
      <c r="AM2196" s="246"/>
      <c r="AN2196" s="246"/>
      <c r="AO2196" s="246"/>
      <c r="AP2196" s="246"/>
      <c r="AQ2196" s="246"/>
      <c r="AR2196" s="246"/>
      <c r="AS2196" s="246"/>
      <c r="AT2196" s="247"/>
      <c r="AU2196" s="247"/>
      <c r="AV2196" s="247"/>
      <c r="AW2196" s="247"/>
      <c r="AX2196" s="247"/>
      <c r="AY2196" s="247"/>
      <c r="AZ2196" s="247"/>
      <c r="BA2196" s="247"/>
      <c r="BB2196" s="247"/>
    </row>
    <row r="2197" spans="3:54" s="238" customFormat="1">
      <c r="C2197" s="239"/>
      <c r="D2197" s="240"/>
      <c r="E2197" s="239"/>
      <c r="F2197" s="241"/>
      <c r="G2197" s="239"/>
      <c r="H2197" s="290"/>
      <c r="I2197" s="239"/>
      <c r="J2197" s="290"/>
      <c r="K2197" s="243"/>
      <c r="L2197" s="290"/>
      <c r="M2197" s="243"/>
      <c r="N2197" s="290"/>
      <c r="O2197" s="292"/>
      <c r="P2197" s="170"/>
      <c r="Q2197" s="292"/>
      <c r="S2197" s="246"/>
      <c r="T2197" s="246"/>
      <c r="U2197" s="246"/>
      <c r="V2197" s="234"/>
      <c r="W2197" s="246"/>
      <c r="X2197" s="234"/>
      <c r="Y2197" s="246"/>
      <c r="Z2197" s="234"/>
      <c r="AA2197" s="246"/>
      <c r="AB2197" s="234"/>
      <c r="AC2197" s="246"/>
      <c r="AD2197" s="234"/>
      <c r="AE2197" s="246"/>
      <c r="AF2197" s="234"/>
      <c r="AG2197" s="246"/>
      <c r="AH2197" s="234"/>
      <c r="AI2197" s="246"/>
      <c r="AJ2197" s="246"/>
      <c r="AK2197" s="246"/>
      <c r="AL2197" s="246"/>
      <c r="AM2197" s="246"/>
      <c r="AN2197" s="246"/>
      <c r="AO2197" s="246"/>
      <c r="AP2197" s="246"/>
      <c r="AQ2197" s="246"/>
      <c r="AR2197" s="246"/>
      <c r="AS2197" s="246"/>
      <c r="AT2197" s="247"/>
      <c r="AU2197" s="247"/>
      <c r="AV2197" s="247"/>
      <c r="AW2197" s="247"/>
      <c r="AX2197" s="247"/>
      <c r="AY2197" s="247"/>
      <c r="AZ2197" s="247"/>
      <c r="BA2197" s="247"/>
      <c r="BB2197" s="247"/>
    </row>
    <row r="2198" spans="3:54" s="238" customFormat="1">
      <c r="C2198" s="239"/>
      <c r="D2198" s="240"/>
      <c r="E2198" s="239"/>
      <c r="F2198" s="241"/>
      <c r="G2198" s="239"/>
      <c r="H2198" s="290"/>
      <c r="I2198" s="239"/>
      <c r="J2198" s="290"/>
      <c r="K2198" s="243"/>
      <c r="L2198" s="290"/>
      <c r="M2198" s="243"/>
      <c r="N2198" s="290"/>
      <c r="O2198" s="292"/>
      <c r="P2198" s="170"/>
      <c r="Q2198" s="292"/>
      <c r="S2198" s="246"/>
      <c r="T2198" s="246"/>
      <c r="U2198" s="246"/>
      <c r="V2198" s="234"/>
      <c r="W2198" s="246"/>
      <c r="X2198" s="234"/>
      <c r="Y2198" s="246"/>
      <c r="Z2198" s="234"/>
      <c r="AA2198" s="246"/>
      <c r="AB2198" s="234"/>
      <c r="AC2198" s="246"/>
      <c r="AD2198" s="234"/>
      <c r="AE2198" s="246"/>
      <c r="AF2198" s="234"/>
      <c r="AG2198" s="246"/>
      <c r="AH2198" s="234"/>
      <c r="AI2198" s="246"/>
      <c r="AJ2198" s="246"/>
      <c r="AK2198" s="246"/>
      <c r="AL2198" s="246"/>
      <c r="AM2198" s="246"/>
      <c r="AN2198" s="246"/>
      <c r="AO2198" s="246"/>
      <c r="AP2198" s="246"/>
      <c r="AQ2198" s="246"/>
      <c r="AR2198" s="246"/>
      <c r="AS2198" s="246"/>
      <c r="AT2198" s="247"/>
      <c r="AU2198" s="247"/>
      <c r="AV2198" s="247"/>
      <c r="AW2198" s="247"/>
      <c r="AX2198" s="247"/>
      <c r="AY2198" s="247"/>
      <c r="AZ2198" s="247"/>
      <c r="BA2198" s="247"/>
      <c r="BB2198" s="247"/>
    </row>
    <row r="2199" spans="3:54" s="238" customFormat="1">
      <c r="C2199" s="239"/>
      <c r="D2199" s="240"/>
      <c r="E2199" s="239"/>
      <c r="F2199" s="241"/>
      <c r="G2199" s="239"/>
      <c r="H2199" s="290"/>
      <c r="I2199" s="239"/>
      <c r="J2199" s="290"/>
      <c r="K2199" s="243"/>
      <c r="L2199" s="290"/>
      <c r="M2199" s="243"/>
      <c r="N2199" s="290"/>
      <c r="O2199" s="292"/>
      <c r="P2199" s="170"/>
      <c r="Q2199" s="292"/>
      <c r="S2199" s="246"/>
      <c r="T2199" s="246"/>
      <c r="U2199" s="246"/>
      <c r="V2199" s="234"/>
      <c r="W2199" s="246"/>
      <c r="X2199" s="234"/>
      <c r="Y2199" s="246"/>
      <c r="Z2199" s="234"/>
      <c r="AA2199" s="246"/>
      <c r="AB2199" s="234"/>
      <c r="AC2199" s="246"/>
      <c r="AD2199" s="234"/>
      <c r="AE2199" s="246"/>
      <c r="AF2199" s="234"/>
      <c r="AG2199" s="246"/>
      <c r="AH2199" s="234"/>
      <c r="AI2199" s="246"/>
      <c r="AJ2199" s="246"/>
      <c r="AK2199" s="246"/>
      <c r="AL2199" s="246"/>
      <c r="AM2199" s="246"/>
      <c r="AN2199" s="246"/>
      <c r="AO2199" s="246"/>
      <c r="AP2199" s="246"/>
      <c r="AQ2199" s="246"/>
      <c r="AR2199" s="246"/>
      <c r="AS2199" s="246"/>
      <c r="AT2199" s="247"/>
      <c r="AU2199" s="247"/>
      <c r="AV2199" s="247"/>
      <c r="AW2199" s="247"/>
      <c r="AX2199" s="247"/>
      <c r="AY2199" s="247"/>
      <c r="AZ2199" s="247"/>
      <c r="BA2199" s="247"/>
      <c r="BB2199" s="247"/>
    </row>
    <row r="2200" spans="3:54" s="238" customFormat="1">
      <c r="C2200" s="239"/>
      <c r="D2200" s="240"/>
      <c r="E2200" s="239"/>
      <c r="F2200" s="241"/>
      <c r="G2200" s="239"/>
      <c r="H2200" s="290"/>
      <c r="I2200" s="239"/>
      <c r="J2200" s="290"/>
      <c r="K2200" s="243"/>
      <c r="L2200" s="290"/>
      <c r="M2200" s="243"/>
      <c r="N2200" s="290"/>
      <c r="O2200" s="292"/>
      <c r="P2200" s="170"/>
      <c r="Q2200" s="292"/>
      <c r="S2200" s="246"/>
      <c r="T2200" s="246"/>
      <c r="U2200" s="246"/>
      <c r="V2200" s="234"/>
      <c r="W2200" s="246"/>
      <c r="X2200" s="234"/>
      <c r="Y2200" s="246"/>
      <c r="Z2200" s="234"/>
      <c r="AA2200" s="246"/>
      <c r="AB2200" s="234"/>
      <c r="AC2200" s="246"/>
      <c r="AD2200" s="234"/>
      <c r="AE2200" s="246"/>
      <c r="AF2200" s="234"/>
      <c r="AG2200" s="246"/>
      <c r="AH2200" s="234"/>
      <c r="AI2200" s="246"/>
      <c r="AJ2200" s="246"/>
      <c r="AK2200" s="246"/>
      <c r="AL2200" s="246"/>
      <c r="AM2200" s="246"/>
      <c r="AN2200" s="246"/>
      <c r="AO2200" s="246"/>
      <c r="AP2200" s="246"/>
      <c r="AQ2200" s="246"/>
      <c r="AR2200" s="246"/>
      <c r="AS2200" s="246"/>
      <c r="AT2200" s="247"/>
      <c r="AU2200" s="247"/>
      <c r="AV2200" s="247"/>
      <c r="AW2200" s="247"/>
      <c r="AX2200" s="247"/>
      <c r="AY2200" s="247"/>
      <c r="AZ2200" s="247"/>
      <c r="BA2200" s="247"/>
      <c r="BB2200" s="247"/>
    </row>
    <row r="2201" spans="3:54" s="238" customFormat="1">
      <c r="C2201" s="239"/>
      <c r="D2201" s="240"/>
      <c r="E2201" s="239"/>
      <c r="F2201" s="241"/>
      <c r="G2201" s="239"/>
      <c r="H2201" s="290"/>
      <c r="I2201" s="239"/>
      <c r="J2201" s="290"/>
      <c r="K2201" s="243"/>
      <c r="L2201" s="290"/>
      <c r="M2201" s="243"/>
      <c r="N2201" s="290"/>
      <c r="O2201" s="292"/>
      <c r="P2201" s="170"/>
      <c r="Q2201" s="292"/>
      <c r="S2201" s="246"/>
      <c r="T2201" s="246"/>
      <c r="U2201" s="246"/>
      <c r="V2201" s="234"/>
      <c r="W2201" s="246"/>
      <c r="X2201" s="234"/>
      <c r="Y2201" s="246"/>
      <c r="Z2201" s="234"/>
      <c r="AA2201" s="246"/>
      <c r="AB2201" s="234"/>
      <c r="AC2201" s="246"/>
      <c r="AD2201" s="234"/>
      <c r="AE2201" s="246"/>
      <c r="AF2201" s="234"/>
      <c r="AG2201" s="246"/>
      <c r="AH2201" s="234"/>
      <c r="AI2201" s="246"/>
      <c r="AJ2201" s="246"/>
      <c r="AK2201" s="246"/>
      <c r="AL2201" s="246"/>
      <c r="AM2201" s="246"/>
      <c r="AN2201" s="246"/>
      <c r="AO2201" s="246"/>
      <c r="AP2201" s="246"/>
      <c r="AQ2201" s="246"/>
      <c r="AR2201" s="246"/>
      <c r="AS2201" s="246"/>
      <c r="AT2201" s="247"/>
      <c r="AU2201" s="247"/>
      <c r="AV2201" s="247"/>
      <c r="AW2201" s="247"/>
      <c r="AX2201" s="247"/>
      <c r="AY2201" s="247"/>
      <c r="AZ2201" s="247"/>
      <c r="BA2201" s="247"/>
      <c r="BB2201" s="247"/>
    </row>
    <row r="2202" spans="3:54" s="238" customFormat="1">
      <c r="C2202" s="239"/>
      <c r="D2202" s="240"/>
      <c r="E2202" s="239"/>
      <c r="F2202" s="241"/>
      <c r="G2202" s="239"/>
      <c r="H2202" s="290"/>
      <c r="I2202" s="239"/>
      <c r="J2202" s="290"/>
      <c r="K2202" s="243"/>
      <c r="L2202" s="290"/>
      <c r="M2202" s="243"/>
      <c r="N2202" s="290"/>
      <c r="O2202" s="292"/>
      <c r="P2202" s="170"/>
      <c r="Q2202" s="292"/>
      <c r="S2202" s="246"/>
      <c r="T2202" s="246"/>
      <c r="U2202" s="246"/>
      <c r="V2202" s="234"/>
      <c r="W2202" s="246"/>
      <c r="X2202" s="234"/>
      <c r="Y2202" s="246"/>
      <c r="Z2202" s="234"/>
      <c r="AA2202" s="246"/>
      <c r="AB2202" s="234"/>
      <c r="AC2202" s="246"/>
      <c r="AD2202" s="234"/>
      <c r="AE2202" s="246"/>
      <c r="AF2202" s="234"/>
      <c r="AG2202" s="246"/>
      <c r="AH2202" s="234"/>
      <c r="AI2202" s="246"/>
      <c r="AJ2202" s="246"/>
      <c r="AK2202" s="246"/>
      <c r="AL2202" s="246"/>
      <c r="AM2202" s="246"/>
      <c r="AN2202" s="246"/>
      <c r="AO2202" s="246"/>
      <c r="AP2202" s="246"/>
      <c r="AQ2202" s="246"/>
      <c r="AR2202" s="246"/>
      <c r="AS2202" s="246"/>
      <c r="AT2202" s="247"/>
      <c r="AU2202" s="247"/>
      <c r="AV2202" s="247"/>
      <c r="AW2202" s="247"/>
      <c r="AX2202" s="247"/>
      <c r="AY2202" s="247"/>
      <c r="AZ2202" s="247"/>
      <c r="BA2202" s="247"/>
      <c r="BB2202" s="247"/>
    </row>
    <row r="2203" spans="3:54" s="238" customFormat="1">
      <c r="C2203" s="239"/>
      <c r="D2203" s="240"/>
      <c r="E2203" s="239"/>
      <c r="F2203" s="241"/>
      <c r="G2203" s="239"/>
      <c r="H2203" s="290"/>
      <c r="I2203" s="239"/>
      <c r="J2203" s="290"/>
      <c r="K2203" s="243"/>
      <c r="L2203" s="290"/>
      <c r="M2203" s="243"/>
      <c r="N2203" s="290"/>
      <c r="O2203" s="292"/>
      <c r="P2203" s="170"/>
      <c r="Q2203" s="292"/>
      <c r="S2203" s="246"/>
      <c r="T2203" s="246"/>
      <c r="U2203" s="246"/>
      <c r="V2203" s="234"/>
      <c r="W2203" s="246"/>
      <c r="X2203" s="234"/>
      <c r="Y2203" s="246"/>
      <c r="Z2203" s="234"/>
      <c r="AA2203" s="246"/>
      <c r="AB2203" s="234"/>
      <c r="AC2203" s="246"/>
      <c r="AD2203" s="234"/>
      <c r="AE2203" s="246"/>
      <c r="AF2203" s="234"/>
      <c r="AG2203" s="246"/>
      <c r="AH2203" s="234"/>
      <c r="AI2203" s="246"/>
      <c r="AJ2203" s="246"/>
      <c r="AK2203" s="246"/>
      <c r="AL2203" s="246"/>
      <c r="AM2203" s="246"/>
      <c r="AN2203" s="246"/>
      <c r="AO2203" s="246"/>
      <c r="AP2203" s="246"/>
      <c r="AQ2203" s="246"/>
      <c r="AR2203" s="246"/>
      <c r="AS2203" s="246"/>
      <c r="AT2203" s="247"/>
      <c r="AU2203" s="247"/>
      <c r="AV2203" s="247"/>
      <c r="AW2203" s="247"/>
      <c r="AX2203" s="247"/>
      <c r="AY2203" s="247"/>
      <c r="AZ2203" s="247"/>
      <c r="BA2203" s="247"/>
      <c r="BB2203" s="247"/>
    </row>
    <row r="2204" spans="3:54" s="238" customFormat="1">
      <c r="C2204" s="239"/>
      <c r="D2204" s="240"/>
      <c r="E2204" s="239"/>
      <c r="F2204" s="241"/>
      <c r="G2204" s="239"/>
      <c r="H2204" s="290"/>
      <c r="I2204" s="239"/>
      <c r="J2204" s="290"/>
      <c r="K2204" s="243"/>
      <c r="L2204" s="290"/>
      <c r="M2204" s="243"/>
      <c r="N2204" s="290"/>
      <c r="O2204" s="292"/>
      <c r="P2204" s="170"/>
      <c r="Q2204" s="292"/>
      <c r="S2204" s="246"/>
      <c r="T2204" s="246"/>
      <c r="U2204" s="246"/>
      <c r="V2204" s="234"/>
      <c r="W2204" s="246"/>
      <c r="X2204" s="234"/>
      <c r="Y2204" s="246"/>
      <c r="Z2204" s="234"/>
      <c r="AA2204" s="246"/>
      <c r="AB2204" s="234"/>
      <c r="AC2204" s="246"/>
      <c r="AD2204" s="234"/>
      <c r="AE2204" s="246"/>
      <c r="AF2204" s="234"/>
      <c r="AG2204" s="246"/>
      <c r="AH2204" s="234"/>
      <c r="AI2204" s="246"/>
      <c r="AJ2204" s="246"/>
      <c r="AK2204" s="246"/>
      <c r="AL2204" s="246"/>
      <c r="AM2204" s="246"/>
      <c r="AN2204" s="246"/>
      <c r="AO2204" s="246"/>
      <c r="AP2204" s="246"/>
      <c r="AQ2204" s="246"/>
      <c r="AR2204" s="246"/>
      <c r="AS2204" s="246"/>
      <c r="AT2204" s="247"/>
      <c r="AU2204" s="247"/>
      <c r="AV2204" s="247"/>
      <c r="AW2204" s="247"/>
      <c r="AX2204" s="247"/>
      <c r="AY2204" s="247"/>
      <c r="AZ2204" s="247"/>
      <c r="BA2204" s="247"/>
      <c r="BB2204" s="247"/>
    </row>
    <row r="2205" spans="3:54" s="238" customFormat="1">
      <c r="C2205" s="239"/>
      <c r="D2205" s="240"/>
      <c r="E2205" s="239"/>
      <c r="F2205" s="241"/>
      <c r="G2205" s="239"/>
      <c r="H2205" s="290"/>
      <c r="I2205" s="239"/>
      <c r="J2205" s="290"/>
      <c r="K2205" s="243"/>
      <c r="L2205" s="290"/>
      <c r="M2205" s="243"/>
      <c r="N2205" s="290"/>
      <c r="O2205" s="292"/>
      <c r="P2205" s="170"/>
      <c r="Q2205" s="292"/>
      <c r="S2205" s="246"/>
      <c r="T2205" s="246"/>
      <c r="U2205" s="246"/>
      <c r="V2205" s="234"/>
      <c r="W2205" s="246"/>
      <c r="X2205" s="234"/>
      <c r="Y2205" s="246"/>
      <c r="Z2205" s="234"/>
      <c r="AA2205" s="246"/>
      <c r="AB2205" s="234"/>
      <c r="AC2205" s="246"/>
      <c r="AD2205" s="234"/>
      <c r="AE2205" s="246"/>
      <c r="AF2205" s="234"/>
      <c r="AG2205" s="246"/>
      <c r="AH2205" s="234"/>
      <c r="AI2205" s="246"/>
      <c r="AJ2205" s="246"/>
      <c r="AK2205" s="246"/>
      <c r="AL2205" s="246"/>
      <c r="AM2205" s="246"/>
      <c r="AN2205" s="246"/>
      <c r="AO2205" s="246"/>
      <c r="AP2205" s="246"/>
      <c r="AQ2205" s="246"/>
      <c r="AR2205" s="246"/>
      <c r="AS2205" s="246"/>
      <c r="AT2205" s="247"/>
      <c r="AU2205" s="247"/>
      <c r="AV2205" s="247"/>
      <c r="AW2205" s="247"/>
      <c r="AX2205" s="247"/>
      <c r="AY2205" s="247"/>
      <c r="AZ2205" s="247"/>
      <c r="BA2205" s="247"/>
      <c r="BB2205" s="247"/>
    </row>
    <row r="2206" spans="3:54" s="238" customFormat="1">
      <c r="C2206" s="239"/>
      <c r="D2206" s="240"/>
      <c r="E2206" s="239"/>
      <c r="F2206" s="241"/>
      <c r="G2206" s="239"/>
      <c r="H2206" s="290"/>
      <c r="I2206" s="239"/>
      <c r="J2206" s="290"/>
      <c r="K2206" s="243"/>
      <c r="L2206" s="290"/>
      <c r="M2206" s="243"/>
      <c r="N2206" s="290"/>
      <c r="O2206" s="292"/>
      <c r="P2206" s="170"/>
      <c r="Q2206" s="292"/>
      <c r="S2206" s="246"/>
      <c r="T2206" s="246"/>
      <c r="U2206" s="246"/>
      <c r="V2206" s="234"/>
      <c r="W2206" s="246"/>
      <c r="X2206" s="234"/>
      <c r="Y2206" s="246"/>
      <c r="Z2206" s="234"/>
      <c r="AA2206" s="246"/>
      <c r="AB2206" s="234"/>
      <c r="AC2206" s="246"/>
      <c r="AD2206" s="234"/>
      <c r="AE2206" s="246"/>
      <c r="AF2206" s="234"/>
      <c r="AG2206" s="246"/>
      <c r="AH2206" s="234"/>
      <c r="AI2206" s="246"/>
      <c r="AJ2206" s="246"/>
      <c r="AK2206" s="246"/>
      <c r="AL2206" s="246"/>
      <c r="AM2206" s="246"/>
      <c r="AN2206" s="246"/>
      <c r="AO2206" s="246"/>
      <c r="AP2206" s="246"/>
      <c r="AQ2206" s="246"/>
      <c r="AR2206" s="246"/>
      <c r="AS2206" s="246"/>
      <c r="AT2206" s="247"/>
      <c r="AU2206" s="247"/>
      <c r="AV2206" s="247"/>
      <c r="AW2206" s="247"/>
      <c r="AX2206" s="247"/>
      <c r="AY2206" s="247"/>
      <c r="AZ2206" s="247"/>
      <c r="BA2206" s="247"/>
      <c r="BB2206" s="247"/>
    </row>
    <row r="2207" spans="3:54" s="238" customFormat="1">
      <c r="C2207" s="239"/>
      <c r="D2207" s="240"/>
      <c r="E2207" s="239"/>
      <c r="F2207" s="241"/>
      <c r="G2207" s="239"/>
      <c r="H2207" s="290"/>
      <c r="I2207" s="239"/>
      <c r="J2207" s="290"/>
      <c r="K2207" s="243"/>
      <c r="L2207" s="290"/>
      <c r="M2207" s="243"/>
      <c r="N2207" s="290"/>
      <c r="O2207" s="292"/>
      <c r="P2207" s="170"/>
      <c r="Q2207" s="292"/>
      <c r="S2207" s="246"/>
      <c r="T2207" s="246"/>
      <c r="U2207" s="246"/>
      <c r="V2207" s="234"/>
      <c r="W2207" s="246"/>
      <c r="X2207" s="234"/>
      <c r="Y2207" s="246"/>
      <c r="Z2207" s="234"/>
      <c r="AA2207" s="246"/>
      <c r="AB2207" s="234"/>
      <c r="AC2207" s="246"/>
      <c r="AD2207" s="234"/>
      <c r="AE2207" s="246"/>
      <c r="AF2207" s="234"/>
      <c r="AG2207" s="246"/>
      <c r="AH2207" s="234"/>
      <c r="AI2207" s="246"/>
      <c r="AJ2207" s="246"/>
      <c r="AK2207" s="246"/>
      <c r="AL2207" s="246"/>
      <c r="AM2207" s="246"/>
      <c r="AN2207" s="246"/>
      <c r="AO2207" s="246"/>
      <c r="AP2207" s="246"/>
      <c r="AQ2207" s="246"/>
      <c r="AR2207" s="246"/>
      <c r="AS2207" s="246"/>
      <c r="AT2207" s="247"/>
      <c r="AU2207" s="247"/>
      <c r="AV2207" s="247"/>
      <c r="AW2207" s="247"/>
      <c r="AX2207" s="247"/>
      <c r="AY2207" s="247"/>
      <c r="AZ2207" s="247"/>
      <c r="BA2207" s="247"/>
      <c r="BB2207" s="247"/>
    </row>
    <row r="2208" spans="3:54" s="238" customFormat="1">
      <c r="C2208" s="239"/>
      <c r="D2208" s="240"/>
      <c r="E2208" s="239"/>
      <c r="F2208" s="241"/>
      <c r="G2208" s="239"/>
      <c r="H2208" s="290"/>
      <c r="I2208" s="239"/>
      <c r="J2208" s="290"/>
      <c r="K2208" s="243"/>
      <c r="L2208" s="290"/>
      <c r="M2208" s="243"/>
      <c r="N2208" s="290"/>
      <c r="O2208" s="292"/>
      <c r="P2208" s="170"/>
      <c r="Q2208" s="292"/>
      <c r="S2208" s="246"/>
      <c r="T2208" s="246"/>
      <c r="U2208" s="246"/>
      <c r="V2208" s="234"/>
      <c r="W2208" s="246"/>
      <c r="X2208" s="234"/>
      <c r="Y2208" s="246"/>
      <c r="Z2208" s="234"/>
      <c r="AA2208" s="246"/>
      <c r="AB2208" s="234"/>
      <c r="AC2208" s="246"/>
      <c r="AD2208" s="234"/>
      <c r="AE2208" s="246"/>
      <c r="AF2208" s="234"/>
      <c r="AG2208" s="246"/>
      <c r="AH2208" s="234"/>
      <c r="AI2208" s="246"/>
      <c r="AJ2208" s="246"/>
      <c r="AK2208" s="246"/>
      <c r="AL2208" s="246"/>
      <c r="AM2208" s="246"/>
      <c r="AN2208" s="246"/>
      <c r="AO2208" s="246"/>
      <c r="AP2208" s="246"/>
      <c r="AQ2208" s="246"/>
      <c r="AR2208" s="246"/>
      <c r="AS2208" s="246"/>
      <c r="AT2208" s="247"/>
      <c r="AU2208" s="247"/>
      <c r="AV2208" s="247"/>
      <c r="AW2208" s="247"/>
      <c r="AX2208" s="247"/>
      <c r="AY2208" s="247"/>
      <c r="AZ2208" s="247"/>
      <c r="BA2208" s="247"/>
      <c r="BB2208" s="247"/>
    </row>
    <row r="2209" spans="3:54" s="238" customFormat="1">
      <c r="C2209" s="239"/>
      <c r="D2209" s="240"/>
      <c r="E2209" s="239"/>
      <c r="F2209" s="241"/>
      <c r="G2209" s="239"/>
      <c r="H2209" s="290"/>
      <c r="I2209" s="239"/>
      <c r="J2209" s="290"/>
      <c r="K2209" s="243"/>
      <c r="L2209" s="290"/>
      <c r="M2209" s="243"/>
      <c r="N2209" s="290"/>
      <c r="O2209" s="292"/>
      <c r="P2209" s="170"/>
      <c r="Q2209" s="292"/>
      <c r="S2209" s="246"/>
      <c r="T2209" s="246"/>
      <c r="U2209" s="246"/>
      <c r="V2209" s="234"/>
      <c r="W2209" s="246"/>
      <c r="X2209" s="234"/>
      <c r="Y2209" s="246"/>
      <c r="Z2209" s="234"/>
      <c r="AA2209" s="246"/>
      <c r="AB2209" s="234"/>
      <c r="AC2209" s="246"/>
      <c r="AD2209" s="234"/>
      <c r="AE2209" s="246"/>
      <c r="AF2209" s="234"/>
      <c r="AG2209" s="246"/>
      <c r="AH2209" s="234"/>
      <c r="AI2209" s="246"/>
      <c r="AJ2209" s="246"/>
      <c r="AK2209" s="246"/>
      <c r="AL2209" s="246"/>
      <c r="AM2209" s="246"/>
      <c r="AN2209" s="246"/>
      <c r="AO2209" s="246"/>
      <c r="AP2209" s="246"/>
      <c r="AQ2209" s="246"/>
      <c r="AR2209" s="246"/>
      <c r="AS2209" s="246"/>
      <c r="AT2209" s="247"/>
      <c r="AU2209" s="247"/>
      <c r="AV2209" s="247"/>
      <c r="AW2209" s="247"/>
      <c r="AX2209" s="247"/>
      <c r="AY2209" s="247"/>
      <c r="AZ2209" s="247"/>
      <c r="BA2209" s="247"/>
      <c r="BB2209" s="247"/>
    </row>
    <row r="2210" spans="3:54" s="238" customFormat="1">
      <c r="C2210" s="239"/>
      <c r="D2210" s="240"/>
      <c r="E2210" s="239"/>
      <c r="F2210" s="241"/>
      <c r="G2210" s="239"/>
      <c r="H2210" s="290"/>
      <c r="I2210" s="239"/>
      <c r="J2210" s="290"/>
      <c r="K2210" s="243"/>
      <c r="L2210" s="290"/>
      <c r="M2210" s="243"/>
      <c r="N2210" s="290"/>
      <c r="O2210" s="292"/>
      <c r="P2210" s="170"/>
      <c r="Q2210" s="292"/>
      <c r="S2210" s="246"/>
      <c r="T2210" s="246"/>
      <c r="U2210" s="246"/>
      <c r="V2210" s="234"/>
      <c r="W2210" s="246"/>
      <c r="X2210" s="234"/>
      <c r="Y2210" s="246"/>
      <c r="Z2210" s="234"/>
      <c r="AA2210" s="246"/>
      <c r="AB2210" s="234"/>
      <c r="AC2210" s="246"/>
      <c r="AD2210" s="234"/>
      <c r="AE2210" s="246"/>
      <c r="AF2210" s="234"/>
      <c r="AG2210" s="246"/>
      <c r="AH2210" s="234"/>
      <c r="AI2210" s="246"/>
      <c r="AJ2210" s="246"/>
      <c r="AK2210" s="246"/>
      <c r="AL2210" s="246"/>
      <c r="AM2210" s="246"/>
      <c r="AN2210" s="246"/>
      <c r="AO2210" s="246"/>
      <c r="AP2210" s="246"/>
      <c r="AQ2210" s="246"/>
      <c r="AR2210" s="246"/>
      <c r="AS2210" s="246"/>
      <c r="AT2210" s="247"/>
      <c r="AU2210" s="247"/>
      <c r="AV2210" s="247"/>
      <c r="AW2210" s="247"/>
      <c r="AX2210" s="247"/>
      <c r="AY2210" s="247"/>
      <c r="AZ2210" s="247"/>
      <c r="BA2210" s="247"/>
      <c r="BB2210" s="247"/>
    </row>
    <row r="2211" spans="3:54" s="238" customFormat="1">
      <c r="C2211" s="239"/>
      <c r="D2211" s="240"/>
      <c r="E2211" s="239"/>
      <c r="F2211" s="241"/>
      <c r="G2211" s="239"/>
      <c r="H2211" s="290"/>
      <c r="I2211" s="239"/>
      <c r="J2211" s="290"/>
      <c r="K2211" s="243"/>
      <c r="L2211" s="290"/>
      <c r="M2211" s="243"/>
      <c r="N2211" s="290"/>
      <c r="O2211" s="292"/>
      <c r="P2211" s="170"/>
      <c r="Q2211" s="292"/>
      <c r="S2211" s="246"/>
      <c r="T2211" s="246"/>
      <c r="U2211" s="246"/>
      <c r="V2211" s="234"/>
      <c r="W2211" s="246"/>
      <c r="X2211" s="234"/>
      <c r="Y2211" s="246"/>
      <c r="Z2211" s="234"/>
      <c r="AA2211" s="246"/>
      <c r="AB2211" s="234"/>
      <c r="AC2211" s="246"/>
      <c r="AD2211" s="234"/>
      <c r="AE2211" s="246"/>
      <c r="AF2211" s="234"/>
      <c r="AG2211" s="246"/>
      <c r="AH2211" s="234"/>
      <c r="AI2211" s="246"/>
      <c r="AJ2211" s="246"/>
      <c r="AK2211" s="246"/>
      <c r="AL2211" s="246"/>
      <c r="AM2211" s="246"/>
      <c r="AN2211" s="246"/>
      <c r="AO2211" s="246"/>
      <c r="AP2211" s="246"/>
      <c r="AQ2211" s="246"/>
      <c r="AR2211" s="246"/>
      <c r="AS2211" s="246"/>
      <c r="AT2211" s="247"/>
      <c r="AU2211" s="247"/>
      <c r="AV2211" s="247"/>
      <c r="AW2211" s="247"/>
      <c r="AX2211" s="247"/>
      <c r="AY2211" s="247"/>
      <c r="AZ2211" s="247"/>
      <c r="BA2211" s="247"/>
      <c r="BB2211" s="247"/>
    </row>
    <row r="2212" spans="3:54" s="238" customFormat="1">
      <c r="C2212" s="239"/>
      <c r="D2212" s="240"/>
      <c r="E2212" s="239"/>
      <c r="F2212" s="241"/>
      <c r="G2212" s="239"/>
      <c r="H2212" s="290"/>
      <c r="I2212" s="239"/>
      <c r="J2212" s="290"/>
      <c r="K2212" s="243"/>
      <c r="L2212" s="290"/>
      <c r="M2212" s="243"/>
      <c r="N2212" s="290"/>
      <c r="O2212" s="292"/>
      <c r="P2212" s="170"/>
      <c r="Q2212" s="292"/>
      <c r="S2212" s="246"/>
      <c r="T2212" s="246"/>
      <c r="U2212" s="246"/>
      <c r="V2212" s="234"/>
      <c r="W2212" s="246"/>
      <c r="X2212" s="234"/>
      <c r="Y2212" s="246"/>
      <c r="Z2212" s="234"/>
      <c r="AA2212" s="246"/>
      <c r="AB2212" s="234"/>
      <c r="AC2212" s="246"/>
      <c r="AD2212" s="234"/>
      <c r="AE2212" s="246"/>
      <c r="AF2212" s="234"/>
      <c r="AG2212" s="246"/>
      <c r="AH2212" s="234"/>
      <c r="AI2212" s="246"/>
      <c r="AJ2212" s="246"/>
      <c r="AK2212" s="246"/>
      <c r="AL2212" s="246"/>
      <c r="AM2212" s="246"/>
      <c r="AN2212" s="246"/>
      <c r="AO2212" s="246"/>
      <c r="AP2212" s="246"/>
      <c r="AQ2212" s="246"/>
      <c r="AR2212" s="246"/>
      <c r="AS2212" s="246"/>
      <c r="AT2212" s="247"/>
      <c r="AU2212" s="247"/>
      <c r="AV2212" s="247"/>
      <c r="AW2212" s="247"/>
      <c r="AX2212" s="247"/>
      <c r="AY2212" s="247"/>
      <c r="AZ2212" s="247"/>
      <c r="BA2212" s="247"/>
      <c r="BB2212" s="247"/>
    </row>
    <row r="2213" spans="3:54" s="238" customFormat="1">
      <c r="C2213" s="239"/>
      <c r="D2213" s="240"/>
      <c r="E2213" s="239"/>
      <c r="F2213" s="241"/>
      <c r="G2213" s="239"/>
      <c r="H2213" s="290"/>
      <c r="I2213" s="239"/>
      <c r="J2213" s="290"/>
      <c r="K2213" s="243"/>
      <c r="L2213" s="290"/>
      <c r="M2213" s="243"/>
      <c r="N2213" s="290"/>
      <c r="O2213" s="292"/>
      <c r="P2213" s="170"/>
      <c r="Q2213" s="292"/>
      <c r="S2213" s="246"/>
      <c r="T2213" s="246"/>
      <c r="U2213" s="246"/>
      <c r="V2213" s="234"/>
      <c r="W2213" s="246"/>
      <c r="X2213" s="234"/>
      <c r="Y2213" s="246"/>
      <c r="Z2213" s="234"/>
      <c r="AA2213" s="246"/>
      <c r="AB2213" s="234"/>
      <c r="AC2213" s="246"/>
      <c r="AD2213" s="234"/>
      <c r="AE2213" s="246"/>
      <c r="AF2213" s="234"/>
      <c r="AG2213" s="246"/>
      <c r="AH2213" s="234"/>
      <c r="AI2213" s="246"/>
      <c r="AJ2213" s="246"/>
      <c r="AK2213" s="246"/>
      <c r="AL2213" s="246"/>
      <c r="AM2213" s="246"/>
      <c r="AN2213" s="246"/>
      <c r="AO2213" s="246"/>
      <c r="AP2213" s="246"/>
      <c r="AQ2213" s="246"/>
      <c r="AR2213" s="246"/>
      <c r="AS2213" s="246"/>
      <c r="AT2213" s="247"/>
      <c r="AU2213" s="247"/>
      <c r="AV2213" s="247"/>
      <c r="AW2213" s="247"/>
      <c r="AX2213" s="247"/>
      <c r="AY2213" s="247"/>
      <c r="AZ2213" s="247"/>
      <c r="BA2213" s="247"/>
      <c r="BB2213" s="247"/>
    </row>
    <row r="2214" spans="3:54" s="238" customFormat="1">
      <c r="C2214" s="239"/>
      <c r="D2214" s="240"/>
      <c r="E2214" s="239"/>
      <c r="F2214" s="241"/>
      <c r="G2214" s="239"/>
      <c r="H2214" s="290"/>
      <c r="I2214" s="239"/>
      <c r="J2214" s="290"/>
      <c r="K2214" s="243"/>
      <c r="L2214" s="290"/>
      <c r="M2214" s="243"/>
      <c r="N2214" s="290"/>
      <c r="O2214" s="292"/>
      <c r="P2214" s="170"/>
      <c r="Q2214" s="292"/>
      <c r="S2214" s="246"/>
      <c r="T2214" s="246"/>
      <c r="U2214" s="246"/>
      <c r="V2214" s="234"/>
      <c r="W2214" s="246"/>
      <c r="X2214" s="234"/>
      <c r="Y2214" s="246"/>
      <c r="Z2214" s="234"/>
      <c r="AA2214" s="246"/>
      <c r="AB2214" s="234"/>
      <c r="AC2214" s="246"/>
      <c r="AD2214" s="234"/>
      <c r="AE2214" s="246"/>
      <c r="AF2214" s="234"/>
      <c r="AG2214" s="246"/>
      <c r="AH2214" s="234"/>
      <c r="AI2214" s="246"/>
      <c r="AJ2214" s="246"/>
      <c r="AK2214" s="246"/>
      <c r="AL2214" s="246"/>
      <c r="AM2214" s="246"/>
      <c r="AN2214" s="246"/>
      <c r="AO2214" s="246"/>
      <c r="AP2214" s="246"/>
      <c r="AQ2214" s="246"/>
      <c r="AR2214" s="246"/>
      <c r="AS2214" s="246"/>
      <c r="AT2214" s="247"/>
      <c r="AU2214" s="247"/>
      <c r="AV2214" s="247"/>
      <c r="AW2214" s="247"/>
      <c r="AX2214" s="247"/>
      <c r="AY2214" s="247"/>
      <c r="AZ2214" s="247"/>
      <c r="BA2214" s="247"/>
      <c r="BB2214" s="247"/>
    </row>
    <row r="2215" spans="3:54" s="238" customFormat="1">
      <c r="C2215" s="239"/>
      <c r="D2215" s="240"/>
      <c r="E2215" s="239"/>
      <c r="F2215" s="241"/>
      <c r="G2215" s="239"/>
      <c r="H2215" s="290"/>
      <c r="I2215" s="239"/>
      <c r="J2215" s="290"/>
      <c r="K2215" s="243"/>
      <c r="L2215" s="290"/>
      <c r="M2215" s="243"/>
      <c r="N2215" s="290"/>
      <c r="O2215" s="292"/>
      <c r="P2215" s="170"/>
      <c r="Q2215" s="292"/>
      <c r="S2215" s="246"/>
      <c r="T2215" s="246"/>
      <c r="U2215" s="246"/>
      <c r="V2215" s="234"/>
      <c r="W2215" s="246"/>
      <c r="X2215" s="234"/>
      <c r="Y2215" s="246"/>
      <c r="Z2215" s="234"/>
      <c r="AA2215" s="246"/>
      <c r="AB2215" s="234"/>
      <c r="AC2215" s="246"/>
      <c r="AD2215" s="234"/>
      <c r="AE2215" s="246"/>
      <c r="AF2215" s="234"/>
      <c r="AG2215" s="246"/>
      <c r="AH2215" s="234"/>
      <c r="AI2215" s="246"/>
      <c r="AJ2215" s="246"/>
      <c r="AK2215" s="246"/>
      <c r="AL2215" s="246"/>
      <c r="AM2215" s="246"/>
      <c r="AN2215" s="246"/>
      <c r="AO2215" s="246"/>
      <c r="AP2215" s="246"/>
      <c r="AQ2215" s="246"/>
      <c r="AR2215" s="246"/>
      <c r="AS2215" s="246"/>
      <c r="AT2215" s="247"/>
      <c r="AU2215" s="247"/>
      <c r="AV2215" s="247"/>
      <c r="AW2215" s="247"/>
      <c r="AX2215" s="247"/>
      <c r="AY2215" s="247"/>
      <c r="AZ2215" s="247"/>
      <c r="BA2215" s="247"/>
      <c r="BB2215" s="247"/>
    </row>
    <row r="2216" spans="3:54" s="238" customFormat="1">
      <c r="C2216" s="239"/>
      <c r="D2216" s="240"/>
      <c r="E2216" s="239"/>
      <c r="F2216" s="241"/>
      <c r="G2216" s="239"/>
      <c r="H2216" s="290"/>
      <c r="I2216" s="239"/>
      <c r="J2216" s="290"/>
      <c r="K2216" s="243"/>
      <c r="L2216" s="290"/>
      <c r="M2216" s="243"/>
      <c r="N2216" s="290"/>
      <c r="O2216" s="292"/>
      <c r="P2216" s="170"/>
      <c r="Q2216" s="292"/>
      <c r="S2216" s="246"/>
      <c r="T2216" s="246"/>
      <c r="U2216" s="246"/>
      <c r="V2216" s="234"/>
      <c r="W2216" s="246"/>
      <c r="X2216" s="234"/>
      <c r="Y2216" s="246"/>
      <c r="Z2216" s="234"/>
      <c r="AA2216" s="246"/>
      <c r="AB2216" s="234"/>
      <c r="AC2216" s="246"/>
      <c r="AD2216" s="234"/>
      <c r="AE2216" s="246"/>
      <c r="AF2216" s="234"/>
      <c r="AG2216" s="246"/>
      <c r="AH2216" s="234"/>
      <c r="AI2216" s="246"/>
      <c r="AJ2216" s="246"/>
      <c r="AK2216" s="246"/>
      <c r="AL2216" s="246"/>
      <c r="AM2216" s="246"/>
      <c r="AN2216" s="246"/>
      <c r="AO2216" s="246"/>
      <c r="AP2216" s="246"/>
      <c r="AQ2216" s="246"/>
      <c r="AR2216" s="246"/>
      <c r="AS2216" s="246"/>
      <c r="AT2216" s="247"/>
      <c r="AU2216" s="247"/>
      <c r="AV2216" s="247"/>
      <c r="AW2216" s="247"/>
      <c r="AX2216" s="247"/>
      <c r="AY2216" s="247"/>
      <c r="AZ2216" s="247"/>
      <c r="BA2216" s="247"/>
      <c r="BB2216" s="247"/>
    </row>
    <row r="2217" spans="3:54" s="238" customFormat="1">
      <c r="C2217" s="239"/>
      <c r="D2217" s="240"/>
      <c r="E2217" s="239"/>
      <c r="F2217" s="241"/>
      <c r="G2217" s="239"/>
      <c r="H2217" s="290"/>
      <c r="I2217" s="239"/>
      <c r="J2217" s="290"/>
      <c r="K2217" s="243"/>
      <c r="L2217" s="290"/>
      <c r="M2217" s="243"/>
      <c r="N2217" s="290"/>
      <c r="O2217" s="292"/>
      <c r="P2217" s="170"/>
      <c r="Q2217" s="292"/>
      <c r="S2217" s="246"/>
      <c r="T2217" s="246"/>
      <c r="U2217" s="246"/>
      <c r="V2217" s="234"/>
      <c r="W2217" s="246"/>
      <c r="X2217" s="234"/>
      <c r="Y2217" s="246"/>
      <c r="Z2217" s="234"/>
      <c r="AA2217" s="246"/>
      <c r="AB2217" s="234"/>
      <c r="AC2217" s="246"/>
      <c r="AD2217" s="234"/>
      <c r="AE2217" s="246"/>
      <c r="AF2217" s="234"/>
      <c r="AG2217" s="246"/>
      <c r="AH2217" s="234"/>
      <c r="AI2217" s="246"/>
      <c r="AJ2217" s="246"/>
      <c r="AK2217" s="246"/>
      <c r="AL2217" s="246"/>
      <c r="AM2217" s="246"/>
      <c r="AN2217" s="246"/>
      <c r="AO2217" s="246"/>
      <c r="AP2217" s="246"/>
      <c r="AQ2217" s="246"/>
      <c r="AR2217" s="246"/>
      <c r="AS2217" s="246"/>
      <c r="AT2217" s="247"/>
      <c r="AU2217" s="247"/>
      <c r="AV2217" s="247"/>
      <c r="AW2217" s="247"/>
      <c r="AX2217" s="247"/>
      <c r="AY2217" s="247"/>
      <c r="AZ2217" s="247"/>
      <c r="BA2217" s="247"/>
      <c r="BB2217" s="247"/>
    </row>
    <row r="2218" spans="3:54" s="238" customFormat="1">
      <c r="C2218" s="239"/>
      <c r="D2218" s="240"/>
      <c r="E2218" s="239"/>
      <c r="F2218" s="241"/>
      <c r="G2218" s="239"/>
      <c r="H2218" s="290"/>
      <c r="I2218" s="239"/>
      <c r="J2218" s="290"/>
      <c r="K2218" s="243"/>
      <c r="L2218" s="290"/>
      <c r="M2218" s="243"/>
      <c r="N2218" s="290"/>
      <c r="O2218" s="292"/>
      <c r="P2218" s="170"/>
      <c r="Q2218" s="292"/>
      <c r="S2218" s="246"/>
      <c r="T2218" s="246"/>
      <c r="U2218" s="246"/>
      <c r="V2218" s="234"/>
      <c r="W2218" s="246"/>
      <c r="X2218" s="234"/>
      <c r="Y2218" s="246"/>
      <c r="Z2218" s="234"/>
      <c r="AA2218" s="246"/>
      <c r="AB2218" s="234"/>
      <c r="AC2218" s="246"/>
      <c r="AD2218" s="234"/>
      <c r="AE2218" s="246"/>
      <c r="AF2218" s="234"/>
      <c r="AG2218" s="246"/>
      <c r="AH2218" s="234"/>
      <c r="AI2218" s="246"/>
      <c r="AJ2218" s="246"/>
      <c r="AK2218" s="246"/>
      <c r="AL2218" s="246"/>
      <c r="AM2218" s="246"/>
      <c r="AN2218" s="246"/>
      <c r="AO2218" s="246"/>
      <c r="AP2218" s="246"/>
      <c r="AQ2218" s="246"/>
      <c r="AR2218" s="246"/>
      <c r="AS2218" s="246"/>
      <c r="AT2218" s="247"/>
      <c r="AU2218" s="247"/>
      <c r="AV2218" s="247"/>
      <c r="AW2218" s="247"/>
      <c r="AX2218" s="247"/>
      <c r="AY2218" s="247"/>
      <c r="AZ2218" s="247"/>
      <c r="BA2218" s="247"/>
      <c r="BB2218" s="247"/>
    </row>
    <row r="2219" spans="3:54" s="238" customFormat="1">
      <c r="C2219" s="239"/>
      <c r="D2219" s="240"/>
      <c r="E2219" s="239"/>
      <c r="F2219" s="241"/>
      <c r="G2219" s="239"/>
      <c r="H2219" s="290"/>
      <c r="I2219" s="239"/>
      <c r="J2219" s="290"/>
      <c r="K2219" s="243"/>
      <c r="L2219" s="290"/>
      <c r="M2219" s="243"/>
      <c r="N2219" s="290"/>
      <c r="O2219" s="292"/>
      <c r="P2219" s="170"/>
      <c r="Q2219" s="292"/>
      <c r="S2219" s="246"/>
      <c r="T2219" s="246"/>
      <c r="U2219" s="246"/>
      <c r="V2219" s="234"/>
      <c r="W2219" s="246"/>
      <c r="X2219" s="234"/>
      <c r="Y2219" s="246"/>
      <c r="Z2219" s="234"/>
      <c r="AA2219" s="246"/>
      <c r="AB2219" s="234"/>
      <c r="AC2219" s="246"/>
      <c r="AD2219" s="234"/>
      <c r="AE2219" s="246"/>
      <c r="AF2219" s="234"/>
      <c r="AG2219" s="246"/>
      <c r="AH2219" s="234"/>
      <c r="AI2219" s="246"/>
      <c r="AJ2219" s="246"/>
      <c r="AK2219" s="246"/>
      <c r="AL2219" s="246"/>
      <c r="AM2219" s="246"/>
      <c r="AN2219" s="246"/>
      <c r="AO2219" s="246"/>
      <c r="AP2219" s="246"/>
      <c r="AQ2219" s="246"/>
      <c r="AR2219" s="246"/>
      <c r="AS2219" s="246"/>
      <c r="AT2219" s="247"/>
      <c r="AU2219" s="247"/>
      <c r="AV2219" s="247"/>
      <c r="AW2219" s="247"/>
      <c r="AX2219" s="247"/>
      <c r="AY2219" s="247"/>
      <c r="AZ2219" s="247"/>
      <c r="BA2219" s="247"/>
      <c r="BB2219" s="247"/>
    </row>
    <row r="2220" spans="3:54" s="238" customFormat="1">
      <c r="C2220" s="239"/>
      <c r="D2220" s="240"/>
      <c r="E2220" s="239"/>
      <c r="F2220" s="241"/>
      <c r="G2220" s="239"/>
      <c r="H2220" s="290"/>
      <c r="I2220" s="239"/>
      <c r="J2220" s="290"/>
      <c r="K2220" s="243"/>
      <c r="L2220" s="290"/>
      <c r="M2220" s="243"/>
      <c r="N2220" s="290"/>
      <c r="O2220" s="292"/>
      <c r="P2220" s="170"/>
      <c r="Q2220" s="292"/>
      <c r="S2220" s="246"/>
      <c r="T2220" s="246"/>
      <c r="U2220" s="246"/>
      <c r="V2220" s="234"/>
      <c r="W2220" s="246"/>
      <c r="X2220" s="234"/>
      <c r="Y2220" s="246"/>
      <c r="Z2220" s="234"/>
      <c r="AA2220" s="246"/>
      <c r="AB2220" s="234"/>
      <c r="AC2220" s="246"/>
      <c r="AD2220" s="234"/>
      <c r="AE2220" s="246"/>
      <c r="AF2220" s="234"/>
      <c r="AG2220" s="246"/>
      <c r="AH2220" s="234"/>
      <c r="AI2220" s="246"/>
      <c r="AJ2220" s="246"/>
      <c r="AK2220" s="246"/>
      <c r="AL2220" s="246"/>
      <c r="AM2220" s="246"/>
      <c r="AN2220" s="246"/>
      <c r="AO2220" s="246"/>
      <c r="AP2220" s="246"/>
      <c r="AQ2220" s="246"/>
      <c r="AR2220" s="246"/>
      <c r="AS2220" s="246"/>
      <c r="AT2220" s="247"/>
      <c r="AU2220" s="247"/>
      <c r="AV2220" s="247"/>
      <c r="AW2220" s="247"/>
      <c r="AX2220" s="247"/>
      <c r="AY2220" s="247"/>
      <c r="AZ2220" s="247"/>
      <c r="BA2220" s="247"/>
      <c r="BB2220" s="247"/>
    </row>
    <row r="2221" spans="3:54" s="238" customFormat="1">
      <c r="C2221" s="239"/>
      <c r="D2221" s="240"/>
      <c r="E2221" s="239"/>
      <c r="F2221" s="241"/>
      <c r="G2221" s="239"/>
      <c r="H2221" s="290"/>
      <c r="I2221" s="239"/>
      <c r="J2221" s="290"/>
      <c r="K2221" s="243"/>
      <c r="L2221" s="290"/>
      <c r="M2221" s="243"/>
      <c r="N2221" s="290"/>
      <c r="O2221" s="292"/>
      <c r="P2221" s="170"/>
      <c r="Q2221" s="292"/>
      <c r="S2221" s="246"/>
      <c r="T2221" s="246"/>
      <c r="U2221" s="246"/>
      <c r="V2221" s="234"/>
      <c r="W2221" s="246"/>
      <c r="X2221" s="234"/>
      <c r="Y2221" s="246"/>
      <c r="Z2221" s="234"/>
      <c r="AA2221" s="246"/>
      <c r="AB2221" s="234"/>
      <c r="AC2221" s="246"/>
      <c r="AD2221" s="234"/>
      <c r="AE2221" s="246"/>
      <c r="AF2221" s="234"/>
      <c r="AG2221" s="246"/>
      <c r="AH2221" s="234"/>
      <c r="AI2221" s="246"/>
      <c r="AJ2221" s="246"/>
      <c r="AK2221" s="246"/>
      <c r="AL2221" s="246"/>
      <c r="AM2221" s="246"/>
      <c r="AN2221" s="246"/>
      <c r="AO2221" s="246"/>
      <c r="AP2221" s="246"/>
      <c r="AQ2221" s="246"/>
      <c r="AR2221" s="246"/>
      <c r="AS2221" s="246"/>
      <c r="AT2221" s="247"/>
      <c r="AU2221" s="247"/>
      <c r="AV2221" s="247"/>
      <c r="AW2221" s="247"/>
      <c r="AX2221" s="247"/>
      <c r="AY2221" s="247"/>
      <c r="AZ2221" s="247"/>
      <c r="BA2221" s="247"/>
      <c r="BB2221" s="247"/>
    </row>
    <row r="2222" spans="3:54" s="238" customFormat="1">
      <c r="C2222" s="239"/>
      <c r="D2222" s="240"/>
      <c r="E2222" s="239"/>
      <c r="F2222" s="241"/>
      <c r="G2222" s="239"/>
      <c r="H2222" s="290"/>
      <c r="I2222" s="239"/>
      <c r="J2222" s="290"/>
      <c r="K2222" s="243"/>
      <c r="L2222" s="290"/>
      <c r="M2222" s="243"/>
      <c r="N2222" s="290"/>
      <c r="O2222" s="292"/>
      <c r="P2222" s="170"/>
      <c r="Q2222" s="292"/>
      <c r="S2222" s="246"/>
      <c r="T2222" s="246"/>
      <c r="U2222" s="246"/>
      <c r="V2222" s="234"/>
      <c r="W2222" s="246"/>
      <c r="X2222" s="234"/>
      <c r="Y2222" s="246"/>
      <c r="Z2222" s="234"/>
      <c r="AA2222" s="246"/>
      <c r="AB2222" s="234"/>
      <c r="AC2222" s="246"/>
      <c r="AD2222" s="234"/>
      <c r="AE2222" s="246"/>
      <c r="AF2222" s="234"/>
      <c r="AG2222" s="246"/>
      <c r="AH2222" s="234"/>
      <c r="AI2222" s="246"/>
      <c r="AJ2222" s="246"/>
      <c r="AK2222" s="246"/>
      <c r="AL2222" s="246"/>
      <c r="AM2222" s="246"/>
      <c r="AN2222" s="246"/>
      <c r="AO2222" s="246"/>
      <c r="AP2222" s="246"/>
      <c r="AQ2222" s="246"/>
      <c r="AR2222" s="246"/>
      <c r="AS2222" s="246"/>
      <c r="AT2222" s="247"/>
      <c r="AU2222" s="247"/>
      <c r="AV2222" s="247"/>
      <c r="AW2222" s="247"/>
      <c r="AX2222" s="247"/>
      <c r="AY2222" s="247"/>
      <c r="AZ2222" s="247"/>
      <c r="BA2222" s="247"/>
      <c r="BB2222" s="247"/>
    </row>
    <row r="2223" spans="3:54" s="238" customFormat="1">
      <c r="C2223" s="239"/>
      <c r="D2223" s="240"/>
      <c r="E2223" s="239"/>
      <c r="F2223" s="241"/>
      <c r="G2223" s="239"/>
      <c r="H2223" s="290"/>
      <c r="I2223" s="239"/>
      <c r="J2223" s="290"/>
      <c r="K2223" s="243"/>
      <c r="L2223" s="290"/>
      <c r="M2223" s="243"/>
      <c r="N2223" s="290"/>
      <c r="O2223" s="292"/>
      <c r="P2223" s="170"/>
      <c r="Q2223" s="292"/>
      <c r="S2223" s="246"/>
      <c r="T2223" s="246"/>
      <c r="U2223" s="246"/>
      <c r="V2223" s="234"/>
      <c r="W2223" s="246"/>
      <c r="X2223" s="234"/>
      <c r="Y2223" s="246"/>
      <c r="Z2223" s="234"/>
      <c r="AA2223" s="246"/>
      <c r="AB2223" s="234"/>
      <c r="AC2223" s="246"/>
      <c r="AD2223" s="234"/>
      <c r="AE2223" s="246"/>
      <c r="AF2223" s="234"/>
      <c r="AG2223" s="246"/>
      <c r="AH2223" s="234"/>
      <c r="AI2223" s="246"/>
      <c r="AJ2223" s="246"/>
      <c r="AK2223" s="246"/>
      <c r="AL2223" s="246"/>
      <c r="AM2223" s="246"/>
      <c r="AN2223" s="246"/>
      <c r="AO2223" s="246"/>
      <c r="AP2223" s="246"/>
      <c r="AQ2223" s="246"/>
      <c r="AR2223" s="246"/>
      <c r="AS2223" s="246"/>
      <c r="AT2223" s="247"/>
      <c r="AU2223" s="247"/>
      <c r="AV2223" s="247"/>
      <c r="AW2223" s="247"/>
      <c r="AX2223" s="247"/>
      <c r="AY2223" s="247"/>
      <c r="AZ2223" s="247"/>
      <c r="BA2223" s="247"/>
      <c r="BB2223" s="247"/>
    </row>
    <row r="2224" spans="3:54" s="238" customFormat="1">
      <c r="C2224" s="239"/>
      <c r="D2224" s="240"/>
      <c r="E2224" s="239"/>
      <c r="F2224" s="241"/>
      <c r="G2224" s="239"/>
      <c r="H2224" s="290"/>
      <c r="I2224" s="239"/>
      <c r="J2224" s="290"/>
      <c r="K2224" s="243"/>
      <c r="L2224" s="290"/>
      <c r="M2224" s="243"/>
      <c r="N2224" s="290"/>
      <c r="O2224" s="292"/>
      <c r="P2224" s="170"/>
      <c r="Q2224" s="292"/>
      <c r="S2224" s="246"/>
      <c r="T2224" s="246"/>
      <c r="U2224" s="246"/>
      <c r="V2224" s="234"/>
      <c r="W2224" s="246"/>
      <c r="X2224" s="234"/>
      <c r="Y2224" s="246"/>
      <c r="Z2224" s="234"/>
      <c r="AA2224" s="246"/>
      <c r="AB2224" s="234"/>
      <c r="AC2224" s="246"/>
      <c r="AD2224" s="234"/>
      <c r="AE2224" s="246"/>
      <c r="AF2224" s="234"/>
      <c r="AG2224" s="246"/>
      <c r="AH2224" s="234"/>
      <c r="AI2224" s="246"/>
      <c r="AJ2224" s="246"/>
      <c r="AK2224" s="246"/>
      <c r="AL2224" s="246"/>
      <c r="AM2224" s="246"/>
      <c r="AN2224" s="246"/>
      <c r="AO2224" s="246"/>
      <c r="AP2224" s="246"/>
      <c r="AQ2224" s="246"/>
      <c r="AR2224" s="246"/>
      <c r="AS2224" s="246"/>
      <c r="AT2224" s="247"/>
      <c r="AU2224" s="247"/>
      <c r="AV2224" s="247"/>
      <c r="AW2224" s="247"/>
      <c r="AX2224" s="247"/>
      <c r="AY2224" s="247"/>
      <c r="AZ2224" s="247"/>
      <c r="BA2224" s="247"/>
      <c r="BB2224" s="247"/>
    </row>
    <row r="2225" spans="3:54" s="238" customFormat="1">
      <c r="C2225" s="239"/>
      <c r="D2225" s="240"/>
      <c r="E2225" s="239"/>
      <c r="F2225" s="241"/>
      <c r="G2225" s="239"/>
      <c r="H2225" s="290"/>
      <c r="I2225" s="239"/>
      <c r="J2225" s="290"/>
      <c r="K2225" s="243"/>
      <c r="L2225" s="290"/>
      <c r="M2225" s="243"/>
      <c r="N2225" s="290"/>
      <c r="O2225" s="292"/>
      <c r="P2225" s="170"/>
      <c r="Q2225" s="292"/>
      <c r="S2225" s="246"/>
      <c r="T2225" s="246"/>
      <c r="U2225" s="246"/>
      <c r="V2225" s="234"/>
      <c r="W2225" s="246"/>
      <c r="X2225" s="234"/>
      <c r="Y2225" s="246"/>
      <c r="Z2225" s="234"/>
      <c r="AA2225" s="246"/>
      <c r="AB2225" s="234"/>
      <c r="AC2225" s="246"/>
      <c r="AD2225" s="234"/>
      <c r="AE2225" s="246"/>
      <c r="AF2225" s="234"/>
      <c r="AG2225" s="246"/>
      <c r="AH2225" s="234"/>
      <c r="AI2225" s="246"/>
      <c r="AJ2225" s="246"/>
      <c r="AK2225" s="246"/>
      <c r="AL2225" s="246"/>
      <c r="AM2225" s="246"/>
      <c r="AN2225" s="246"/>
      <c r="AO2225" s="246"/>
      <c r="AP2225" s="246"/>
      <c r="AQ2225" s="246"/>
      <c r="AR2225" s="246"/>
      <c r="AS2225" s="246"/>
      <c r="AT2225" s="247"/>
      <c r="AU2225" s="247"/>
      <c r="AV2225" s="247"/>
      <c r="AW2225" s="247"/>
      <c r="AX2225" s="247"/>
      <c r="AY2225" s="247"/>
      <c r="AZ2225" s="247"/>
      <c r="BA2225" s="247"/>
      <c r="BB2225" s="247"/>
    </row>
    <row r="2226" spans="3:54" s="238" customFormat="1">
      <c r="C2226" s="239"/>
      <c r="D2226" s="240"/>
      <c r="E2226" s="239"/>
      <c r="F2226" s="241"/>
      <c r="G2226" s="239"/>
      <c r="H2226" s="290"/>
      <c r="I2226" s="239"/>
      <c r="J2226" s="290"/>
      <c r="K2226" s="243"/>
      <c r="L2226" s="290"/>
      <c r="M2226" s="243"/>
      <c r="N2226" s="290"/>
      <c r="O2226" s="292"/>
      <c r="P2226" s="170"/>
      <c r="Q2226" s="292"/>
      <c r="S2226" s="246"/>
      <c r="T2226" s="246"/>
      <c r="U2226" s="246"/>
      <c r="V2226" s="234"/>
      <c r="W2226" s="246"/>
      <c r="X2226" s="234"/>
      <c r="Y2226" s="246"/>
      <c r="Z2226" s="234"/>
      <c r="AA2226" s="246"/>
      <c r="AB2226" s="234"/>
      <c r="AC2226" s="246"/>
      <c r="AD2226" s="234"/>
      <c r="AE2226" s="246"/>
      <c r="AF2226" s="234"/>
      <c r="AG2226" s="246"/>
      <c r="AH2226" s="234"/>
      <c r="AI2226" s="246"/>
      <c r="AJ2226" s="246"/>
      <c r="AK2226" s="246"/>
      <c r="AL2226" s="246"/>
      <c r="AM2226" s="246"/>
      <c r="AN2226" s="246"/>
      <c r="AO2226" s="246"/>
      <c r="AP2226" s="246"/>
      <c r="AQ2226" s="246"/>
      <c r="AR2226" s="246"/>
      <c r="AS2226" s="246"/>
      <c r="AT2226" s="247"/>
      <c r="AU2226" s="247"/>
      <c r="AV2226" s="247"/>
      <c r="AW2226" s="247"/>
      <c r="AX2226" s="247"/>
      <c r="AY2226" s="247"/>
      <c r="AZ2226" s="247"/>
      <c r="BA2226" s="247"/>
      <c r="BB2226" s="247"/>
    </row>
    <row r="2227" spans="3:54" s="238" customFormat="1">
      <c r="C2227" s="239"/>
      <c r="D2227" s="240"/>
      <c r="E2227" s="239"/>
      <c r="F2227" s="241"/>
      <c r="G2227" s="239"/>
      <c r="H2227" s="290"/>
      <c r="I2227" s="239"/>
      <c r="J2227" s="290"/>
      <c r="K2227" s="243"/>
      <c r="L2227" s="290"/>
      <c r="M2227" s="243"/>
      <c r="N2227" s="290"/>
      <c r="O2227" s="292"/>
      <c r="P2227" s="170"/>
      <c r="Q2227" s="292"/>
      <c r="S2227" s="246"/>
      <c r="T2227" s="246"/>
      <c r="U2227" s="246"/>
      <c r="V2227" s="234"/>
      <c r="W2227" s="246"/>
      <c r="X2227" s="234"/>
      <c r="Y2227" s="246"/>
      <c r="Z2227" s="234"/>
      <c r="AA2227" s="246"/>
      <c r="AB2227" s="234"/>
      <c r="AC2227" s="246"/>
      <c r="AD2227" s="234"/>
      <c r="AE2227" s="246"/>
      <c r="AF2227" s="234"/>
      <c r="AG2227" s="246"/>
      <c r="AH2227" s="234"/>
      <c r="AI2227" s="246"/>
      <c r="AJ2227" s="246"/>
      <c r="AK2227" s="246"/>
      <c r="AL2227" s="246"/>
      <c r="AM2227" s="246"/>
      <c r="AN2227" s="246"/>
      <c r="AO2227" s="246"/>
      <c r="AP2227" s="246"/>
      <c r="AQ2227" s="246"/>
      <c r="AR2227" s="246"/>
      <c r="AS2227" s="246"/>
      <c r="AT2227" s="247"/>
      <c r="AU2227" s="247"/>
      <c r="AV2227" s="247"/>
      <c r="AW2227" s="247"/>
      <c r="AX2227" s="247"/>
      <c r="AY2227" s="247"/>
      <c r="AZ2227" s="247"/>
      <c r="BA2227" s="247"/>
      <c r="BB2227" s="247"/>
    </row>
    <row r="2228" spans="3:54" s="238" customFormat="1">
      <c r="C2228" s="239"/>
      <c r="D2228" s="240"/>
      <c r="E2228" s="239"/>
      <c r="F2228" s="241"/>
      <c r="G2228" s="239"/>
      <c r="H2228" s="290"/>
      <c r="I2228" s="239"/>
      <c r="J2228" s="290"/>
      <c r="K2228" s="243"/>
      <c r="L2228" s="290"/>
      <c r="M2228" s="243"/>
      <c r="N2228" s="290"/>
      <c r="O2228" s="292"/>
      <c r="P2228" s="170"/>
      <c r="Q2228" s="292"/>
      <c r="S2228" s="246"/>
      <c r="T2228" s="246"/>
      <c r="U2228" s="246"/>
      <c r="V2228" s="234"/>
      <c r="W2228" s="246"/>
      <c r="X2228" s="234"/>
      <c r="Y2228" s="246"/>
      <c r="Z2228" s="234"/>
      <c r="AA2228" s="246"/>
      <c r="AB2228" s="234"/>
      <c r="AC2228" s="246"/>
      <c r="AD2228" s="234"/>
      <c r="AE2228" s="246"/>
      <c r="AF2228" s="234"/>
      <c r="AG2228" s="246"/>
      <c r="AH2228" s="234"/>
      <c r="AI2228" s="246"/>
      <c r="AJ2228" s="246"/>
      <c r="AK2228" s="246"/>
      <c r="AL2228" s="246"/>
      <c r="AM2228" s="246"/>
      <c r="AN2228" s="246"/>
      <c r="AO2228" s="246"/>
      <c r="AP2228" s="246"/>
      <c r="AQ2228" s="246"/>
      <c r="AR2228" s="246"/>
      <c r="AS2228" s="246"/>
      <c r="AT2228" s="247"/>
      <c r="AU2228" s="247"/>
      <c r="AV2228" s="247"/>
      <c r="AW2228" s="247"/>
      <c r="AX2228" s="247"/>
      <c r="AY2228" s="247"/>
      <c r="AZ2228" s="247"/>
      <c r="BA2228" s="247"/>
      <c r="BB2228" s="247"/>
    </row>
    <row r="2229" spans="3:54" s="238" customFormat="1">
      <c r="C2229" s="239"/>
      <c r="D2229" s="240"/>
      <c r="E2229" s="239"/>
      <c r="F2229" s="241"/>
      <c r="G2229" s="239"/>
      <c r="H2229" s="290"/>
      <c r="I2229" s="239"/>
      <c r="J2229" s="290"/>
      <c r="K2229" s="243"/>
      <c r="L2229" s="290"/>
      <c r="M2229" s="243"/>
      <c r="N2229" s="290"/>
      <c r="O2229" s="292"/>
      <c r="P2229" s="170"/>
      <c r="Q2229" s="292"/>
      <c r="S2229" s="246"/>
      <c r="T2229" s="246"/>
      <c r="U2229" s="246"/>
      <c r="V2229" s="234"/>
      <c r="W2229" s="246"/>
      <c r="X2229" s="234"/>
      <c r="Y2229" s="246"/>
      <c r="Z2229" s="234"/>
      <c r="AA2229" s="246"/>
      <c r="AB2229" s="234"/>
      <c r="AC2229" s="246"/>
      <c r="AD2229" s="234"/>
      <c r="AE2229" s="246"/>
      <c r="AF2229" s="234"/>
      <c r="AG2229" s="246"/>
      <c r="AH2229" s="234"/>
      <c r="AI2229" s="246"/>
      <c r="AJ2229" s="246"/>
      <c r="AK2229" s="246"/>
      <c r="AL2229" s="246"/>
      <c r="AM2229" s="246"/>
      <c r="AN2229" s="246"/>
      <c r="AO2229" s="246"/>
      <c r="AP2229" s="246"/>
      <c r="AQ2229" s="246"/>
      <c r="AR2229" s="246"/>
      <c r="AS2229" s="246"/>
      <c r="AT2229" s="247"/>
      <c r="AU2229" s="247"/>
      <c r="AV2229" s="247"/>
      <c r="AW2229" s="247"/>
      <c r="AX2229" s="247"/>
      <c r="AY2229" s="247"/>
      <c r="AZ2229" s="247"/>
      <c r="BA2229" s="247"/>
      <c r="BB2229" s="247"/>
    </row>
    <row r="2230" spans="3:54" s="238" customFormat="1">
      <c r="C2230" s="239"/>
      <c r="D2230" s="240"/>
      <c r="E2230" s="239"/>
      <c r="F2230" s="241"/>
      <c r="G2230" s="239"/>
      <c r="H2230" s="290"/>
      <c r="I2230" s="239"/>
      <c r="J2230" s="290"/>
      <c r="K2230" s="243"/>
      <c r="L2230" s="290"/>
      <c r="M2230" s="243"/>
      <c r="N2230" s="290"/>
      <c r="O2230" s="292"/>
      <c r="P2230" s="170"/>
      <c r="Q2230" s="292"/>
      <c r="S2230" s="246"/>
      <c r="T2230" s="246"/>
      <c r="U2230" s="246"/>
      <c r="V2230" s="234"/>
      <c r="W2230" s="246"/>
      <c r="X2230" s="234"/>
      <c r="Y2230" s="246"/>
      <c r="Z2230" s="234"/>
      <c r="AA2230" s="246"/>
      <c r="AB2230" s="234"/>
      <c r="AC2230" s="246"/>
      <c r="AD2230" s="234"/>
      <c r="AE2230" s="246"/>
      <c r="AF2230" s="234"/>
      <c r="AG2230" s="246"/>
      <c r="AH2230" s="234"/>
      <c r="AI2230" s="246"/>
      <c r="AJ2230" s="246"/>
      <c r="AK2230" s="246"/>
      <c r="AL2230" s="246"/>
      <c r="AM2230" s="246"/>
      <c r="AN2230" s="246"/>
      <c r="AO2230" s="246"/>
      <c r="AP2230" s="246"/>
      <c r="AQ2230" s="246"/>
      <c r="AR2230" s="246"/>
      <c r="AS2230" s="246"/>
      <c r="AT2230" s="247"/>
      <c r="AU2230" s="247"/>
      <c r="AV2230" s="247"/>
      <c r="AW2230" s="247"/>
      <c r="AX2230" s="247"/>
      <c r="AY2230" s="247"/>
      <c r="AZ2230" s="247"/>
      <c r="BA2230" s="247"/>
      <c r="BB2230" s="247"/>
    </row>
    <row r="2231" spans="3:54" s="238" customFormat="1">
      <c r="C2231" s="239"/>
      <c r="D2231" s="240"/>
      <c r="E2231" s="239"/>
      <c r="F2231" s="241"/>
      <c r="G2231" s="239"/>
      <c r="H2231" s="290"/>
      <c r="I2231" s="239"/>
      <c r="J2231" s="290"/>
      <c r="K2231" s="243"/>
      <c r="L2231" s="290"/>
      <c r="M2231" s="243"/>
      <c r="N2231" s="290"/>
      <c r="O2231" s="292"/>
      <c r="P2231" s="170"/>
      <c r="Q2231" s="292"/>
      <c r="S2231" s="246"/>
      <c r="T2231" s="246"/>
      <c r="U2231" s="246"/>
      <c r="V2231" s="234"/>
      <c r="W2231" s="246"/>
      <c r="X2231" s="234"/>
      <c r="Y2231" s="246"/>
      <c r="Z2231" s="234"/>
      <c r="AA2231" s="246"/>
      <c r="AB2231" s="234"/>
      <c r="AC2231" s="246"/>
      <c r="AD2231" s="234"/>
      <c r="AE2231" s="246"/>
      <c r="AF2231" s="234"/>
      <c r="AG2231" s="246"/>
      <c r="AH2231" s="234"/>
      <c r="AI2231" s="246"/>
      <c r="AJ2231" s="246"/>
      <c r="AK2231" s="246"/>
      <c r="AL2231" s="246"/>
      <c r="AM2231" s="246"/>
      <c r="AN2231" s="246"/>
      <c r="AO2231" s="246"/>
      <c r="AP2231" s="246"/>
      <c r="AQ2231" s="246"/>
      <c r="AR2231" s="246"/>
      <c r="AS2231" s="246"/>
      <c r="AT2231" s="247"/>
      <c r="AU2231" s="247"/>
      <c r="AV2231" s="247"/>
      <c r="AW2231" s="247"/>
      <c r="AX2231" s="247"/>
      <c r="AY2231" s="247"/>
      <c r="AZ2231" s="247"/>
      <c r="BA2231" s="247"/>
      <c r="BB2231" s="247"/>
    </row>
    <row r="2232" spans="3:54" s="238" customFormat="1">
      <c r="C2232" s="239"/>
      <c r="D2232" s="240"/>
      <c r="E2232" s="239"/>
      <c r="F2232" s="241"/>
      <c r="G2232" s="239"/>
      <c r="H2232" s="290"/>
      <c r="I2232" s="239"/>
      <c r="J2232" s="290"/>
      <c r="K2232" s="243"/>
      <c r="L2232" s="290"/>
      <c r="M2232" s="243"/>
      <c r="N2232" s="290"/>
      <c r="O2232" s="292"/>
      <c r="P2232" s="170"/>
      <c r="Q2232" s="292"/>
      <c r="S2232" s="246"/>
      <c r="T2232" s="246"/>
      <c r="U2232" s="246"/>
      <c r="V2232" s="234"/>
      <c r="W2232" s="246"/>
      <c r="X2232" s="234"/>
      <c r="Y2232" s="246"/>
      <c r="Z2232" s="234"/>
      <c r="AA2232" s="246"/>
      <c r="AB2232" s="234"/>
      <c r="AC2232" s="246"/>
      <c r="AD2232" s="234"/>
      <c r="AE2232" s="246"/>
      <c r="AF2232" s="234"/>
      <c r="AG2232" s="246"/>
      <c r="AH2232" s="234"/>
      <c r="AI2232" s="246"/>
      <c r="AJ2232" s="246"/>
      <c r="AK2232" s="246"/>
      <c r="AL2232" s="246"/>
      <c r="AM2232" s="246"/>
      <c r="AN2232" s="246"/>
      <c r="AO2232" s="246"/>
      <c r="AP2232" s="246"/>
      <c r="AQ2232" s="246"/>
      <c r="AR2232" s="246"/>
      <c r="AS2232" s="246"/>
      <c r="AT2232" s="247"/>
      <c r="AU2232" s="247"/>
      <c r="AV2232" s="247"/>
      <c r="AW2232" s="247"/>
      <c r="AX2232" s="247"/>
      <c r="AY2232" s="247"/>
      <c r="AZ2232" s="247"/>
      <c r="BA2232" s="247"/>
      <c r="BB2232" s="247"/>
    </row>
    <row r="2233" spans="3:54" s="238" customFormat="1">
      <c r="C2233" s="239"/>
      <c r="D2233" s="240"/>
      <c r="E2233" s="239"/>
      <c r="F2233" s="241"/>
      <c r="G2233" s="239"/>
      <c r="H2233" s="290"/>
      <c r="I2233" s="239"/>
      <c r="J2233" s="290"/>
      <c r="K2233" s="243"/>
      <c r="L2233" s="290"/>
      <c r="M2233" s="243"/>
      <c r="N2233" s="290"/>
      <c r="O2233" s="292"/>
      <c r="P2233" s="170"/>
      <c r="Q2233" s="292"/>
      <c r="S2233" s="246"/>
      <c r="T2233" s="246"/>
      <c r="U2233" s="246"/>
      <c r="V2233" s="234"/>
      <c r="W2233" s="246"/>
      <c r="X2233" s="234"/>
      <c r="Y2233" s="246"/>
      <c r="Z2233" s="234"/>
      <c r="AA2233" s="246"/>
      <c r="AB2233" s="234"/>
      <c r="AC2233" s="246"/>
      <c r="AD2233" s="234"/>
      <c r="AE2233" s="246"/>
      <c r="AF2233" s="234"/>
      <c r="AG2233" s="246"/>
      <c r="AH2233" s="234"/>
      <c r="AI2233" s="246"/>
      <c r="AJ2233" s="246"/>
      <c r="AK2233" s="246"/>
      <c r="AL2233" s="246"/>
      <c r="AM2233" s="246"/>
      <c r="AN2233" s="246"/>
      <c r="AO2233" s="246"/>
      <c r="AP2233" s="246"/>
      <c r="AQ2233" s="246"/>
      <c r="AR2233" s="246"/>
      <c r="AS2233" s="246"/>
      <c r="AT2233" s="247"/>
      <c r="AU2233" s="247"/>
      <c r="AV2233" s="247"/>
      <c r="AW2233" s="247"/>
      <c r="AX2233" s="247"/>
      <c r="AY2233" s="247"/>
      <c r="AZ2233" s="247"/>
      <c r="BA2233" s="247"/>
      <c r="BB2233" s="247"/>
    </row>
    <row r="2234" spans="3:54" s="238" customFormat="1">
      <c r="C2234" s="239"/>
      <c r="D2234" s="240"/>
      <c r="E2234" s="239"/>
      <c r="F2234" s="241"/>
      <c r="G2234" s="239"/>
      <c r="H2234" s="290"/>
      <c r="I2234" s="239"/>
      <c r="J2234" s="290"/>
      <c r="K2234" s="243"/>
      <c r="L2234" s="290"/>
      <c r="M2234" s="243"/>
      <c r="N2234" s="290"/>
      <c r="O2234" s="292"/>
      <c r="P2234" s="170"/>
      <c r="Q2234" s="292"/>
      <c r="S2234" s="246"/>
      <c r="T2234" s="246"/>
      <c r="U2234" s="246"/>
      <c r="V2234" s="234"/>
      <c r="W2234" s="246"/>
      <c r="X2234" s="234"/>
      <c r="Y2234" s="246"/>
      <c r="Z2234" s="234"/>
      <c r="AA2234" s="246"/>
      <c r="AB2234" s="234"/>
      <c r="AC2234" s="246"/>
      <c r="AD2234" s="234"/>
      <c r="AE2234" s="246"/>
      <c r="AF2234" s="234"/>
      <c r="AG2234" s="246"/>
      <c r="AH2234" s="234"/>
      <c r="AI2234" s="246"/>
      <c r="AJ2234" s="246"/>
      <c r="AK2234" s="246"/>
      <c r="AL2234" s="246"/>
      <c r="AM2234" s="246"/>
      <c r="AN2234" s="246"/>
      <c r="AO2234" s="246"/>
      <c r="AP2234" s="246"/>
      <c r="AQ2234" s="246"/>
      <c r="AR2234" s="246"/>
      <c r="AS2234" s="246"/>
      <c r="AT2234" s="247"/>
      <c r="AU2234" s="247"/>
      <c r="AV2234" s="247"/>
      <c r="AW2234" s="247"/>
      <c r="AX2234" s="247"/>
      <c r="AY2234" s="247"/>
      <c r="AZ2234" s="247"/>
      <c r="BA2234" s="247"/>
      <c r="BB2234" s="247"/>
    </row>
    <row r="2235" spans="3:54" s="238" customFormat="1">
      <c r="C2235" s="239"/>
      <c r="D2235" s="240"/>
      <c r="E2235" s="239"/>
      <c r="F2235" s="241"/>
      <c r="G2235" s="239"/>
      <c r="H2235" s="290"/>
      <c r="I2235" s="239"/>
      <c r="J2235" s="290"/>
      <c r="K2235" s="243"/>
      <c r="L2235" s="290"/>
      <c r="M2235" s="243"/>
      <c r="N2235" s="290"/>
      <c r="O2235" s="292"/>
      <c r="P2235" s="170"/>
      <c r="Q2235" s="292"/>
      <c r="S2235" s="246"/>
      <c r="T2235" s="246"/>
      <c r="U2235" s="246"/>
      <c r="V2235" s="234"/>
      <c r="W2235" s="246"/>
      <c r="X2235" s="234"/>
      <c r="Y2235" s="246"/>
      <c r="Z2235" s="234"/>
      <c r="AA2235" s="246"/>
      <c r="AB2235" s="234"/>
      <c r="AC2235" s="246"/>
      <c r="AD2235" s="234"/>
      <c r="AE2235" s="246"/>
      <c r="AF2235" s="234"/>
      <c r="AG2235" s="246"/>
      <c r="AH2235" s="234"/>
      <c r="AI2235" s="246"/>
      <c r="AJ2235" s="246"/>
      <c r="AK2235" s="246"/>
      <c r="AL2235" s="246"/>
      <c r="AM2235" s="246"/>
      <c r="AN2235" s="246"/>
      <c r="AO2235" s="246"/>
      <c r="AP2235" s="246"/>
      <c r="AQ2235" s="246"/>
      <c r="AR2235" s="246"/>
      <c r="AS2235" s="246"/>
      <c r="AT2235" s="247"/>
      <c r="AU2235" s="247"/>
      <c r="AV2235" s="247"/>
      <c r="AW2235" s="247"/>
      <c r="AX2235" s="247"/>
      <c r="AY2235" s="247"/>
      <c r="AZ2235" s="247"/>
      <c r="BA2235" s="247"/>
      <c r="BB2235" s="247"/>
    </row>
    <row r="2236" spans="3:54" s="238" customFormat="1">
      <c r="C2236" s="239"/>
      <c r="D2236" s="240"/>
      <c r="E2236" s="239"/>
      <c r="F2236" s="241"/>
      <c r="G2236" s="239"/>
      <c r="H2236" s="290"/>
      <c r="I2236" s="239"/>
      <c r="J2236" s="290"/>
      <c r="K2236" s="243"/>
      <c r="L2236" s="290"/>
      <c r="M2236" s="243"/>
      <c r="N2236" s="290"/>
      <c r="O2236" s="292"/>
      <c r="P2236" s="170"/>
      <c r="Q2236" s="292"/>
      <c r="S2236" s="246"/>
      <c r="T2236" s="246"/>
      <c r="U2236" s="246"/>
      <c r="V2236" s="234"/>
      <c r="W2236" s="246"/>
      <c r="X2236" s="234"/>
      <c r="Y2236" s="246"/>
      <c r="Z2236" s="234"/>
      <c r="AA2236" s="246"/>
      <c r="AB2236" s="234"/>
      <c r="AC2236" s="246"/>
      <c r="AD2236" s="234"/>
      <c r="AE2236" s="246"/>
      <c r="AF2236" s="234"/>
      <c r="AG2236" s="246"/>
      <c r="AH2236" s="234"/>
      <c r="AI2236" s="246"/>
      <c r="AJ2236" s="246"/>
      <c r="AK2236" s="246"/>
      <c r="AL2236" s="246"/>
      <c r="AM2236" s="246"/>
      <c r="AN2236" s="246"/>
      <c r="AO2236" s="246"/>
      <c r="AP2236" s="246"/>
      <c r="AQ2236" s="246"/>
      <c r="AR2236" s="246"/>
      <c r="AS2236" s="246"/>
      <c r="AT2236" s="247"/>
      <c r="AU2236" s="247"/>
      <c r="AV2236" s="247"/>
      <c r="AW2236" s="247"/>
      <c r="AX2236" s="247"/>
      <c r="AY2236" s="247"/>
      <c r="AZ2236" s="247"/>
      <c r="BA2236" s="247"/>
      <c r="BB2236" s="247"/>
    </row>
    <row r="2237" spans="3:54" s="238" customFormat="1">
      <c r="C2237" s="239"/>
      <c r="D2237" s="240"/>
      <c r="E2237" s="239"/>
      <c r="F2237" s="241"/>
      <c r="G2237" s="239"/>
      <c r="H2237" s="290"/>
      <c r="I2237" s="239"/>
      <c r="J2237" s="290"/>
      <c r="K2237" s="243"/>
      <c r="L2237" s="290"/>
      <c r="M2237" s="243"/>
      <c r="N2237" s="290"/>
      <c r="O2237" s="292"/>
      <c r="P2237" s="170"/>
      <c r="Q2237" s="292"/>
      <c r="S2237" s="246"/>
      <c r="T2237" s="246"/>
      <c r="U2237" s="246"/>
      <c r="V2237" s="234"/>
      <c r="W2237" s="246"/>
      <c r="X2237" s="234"/>
      <c r="Y2237" s="246"/>
      <c r="Z2237" s="234"/>
      <c r="AA2237" s="246"/>
      <c r="AB2237" s="234"/>
      <c r="AC2237" s="246"/>
      <c r="AD2237" s="234"/>
      <c r="AE2237" s="246"/>
      <c r="AF2237" s="234"/>
      <c r="AG2237" s="246"/>
      <c r="AH2237" s="234"/>
      <c r="AI2237" s="246"/>
      <c r="AJ2237" s="246"/>
      <c r="AK2237" s="246"/>
      <c r="AL2237" s="246"/>
      <c r="AM2237" s="246"/>
      <c r="AN2237" s="246"/>
      <c r="AO2237" s="246"/>
      <c r="AP2237" s="246"/>
      <c r="AQ2237" s="246"/>
      <c r="AR2237" s="246"/>
      <c r="AS2237" s="246"/>
      <c r="AT2237" s="247"/>
      <c r="AU2237" s="247"/>
      <c r="AV2237" s="247"/>
      <c r="AW2237" s="247"/>
      <c r="AX2237" s="247"/>
      <c r="AY2237" s="247"/>
      <c r="AZ2237" s="247"/>
      <c r="BA2237" s="247"/>
      <c r="BB2237" s="247"/>
    </row>
    <row r="2238" spans="3:54" s="238" customFormat="1">
      <c r="C2238" s="239"/>
      <c r="D2238" s="240"/>
      <c r="E2238" s="239"/>
      <c r="F2238" s="241"/>
      <c r="G2238" s="239"/>
      <c r="H2238" s="290"/>
      <c r="I2238" s="239"/>
      <c r="J2238" s="290"/>
      <c r="K2238" s="243"/>
      <c r="L2238" s="290"/>
      <c r="M2238" s="243"/>
      <c r="N2238" s="290"/>
      <c r="O2238" s="292"/>
      <c r="P2238" s="170"/>
      <c r="Q2238" s="292"/>
      <c r="S2238" s="246"/>
      <c r="T2238" s="246"/>
      <c r="U2238" s="246"/>
      <c r="V2238" s="234"/>
      <c r="W2238" s="246"/>
      <c r="X2238" s="234"/>
      <c r="Y2238" s="246"/>
      <c r="Z2238" s="234"/>
      <c r="AA2238" s="246"/>
      <c r="AB2238" s="234"/>
      <c r="AC2238" s="246"/>
      <c r="AD2238" s="234"/>
      <c r="AE2238" s="246"/>
      <c r="AF2238" s="234"/>
      <c r="AG2238" s="246"/>
      <c r="AH2238" s="234"/>
      <c r="AI2238" s="246"/>
      <c r="AJ2238" s="246"/>
      <c r="AK2238" s="246"/>
      <c r="AL2238" s="246"/>
      <c r="AM2238" s="246"/>
      <c r="AN2238" s="246"/>
      <c r="AO2238" s="246"/>
      <c r="AP2238" s="246"/>
      <c r="AQ2238" s="246"/>
      <c r="AR2238" s="246"/>
      <c r="AS2238" s="246"/>
      <c r="AT2238" s="247"/>
      <c r="AU2238" s="247"/>
      <c r="AV2238" s="247"/>
      <c r="AW2238" s="247"/>
      <c r="AX2238" s="247"/>
      <c r="AY2238" s="247"/>
      <c r="AZ2238" s="247"/>
      <c r="BA2238" s="247"/>
      <c r="BB2238" s="247"/>
    </row>
    <row r="2239" spans="3:54" s="238" customFormat="1">
      <c r="C2239" s="239"/>
      <c r="D2239" s="240"/>
      <c r="E2239" s="239"/>
      <c r="F2239" s="241"/>
      <c r="G2239" s="239"/>
      <c r="H2239" s="290"/>
      <c r="I2239" s="239"/>
      <c r="J2239" s="290"/>
      <c r="K2239" s="243"/>
      <c r="L2239" s="290"/>
      <c r="M2239" s="243"/>
      <c r="N2239" s="290"/>
      <c r="O2239" s="292"/>
      <c r="P2239" s="170"/>
      <c r="Q2239" s="292"/>
      <c r="S2239" s="246"/>
      <c r="T2239" s="246"/>
      <c r="U2239" s="246"/>
      <c r="V2239" s="234"/>
      <c r="W2239" s="246"/>
      <c r="X2239" s="234"/>
      <c r="Y2239" s="246"/>
      <c r="Z2239" s="234"/>
      <c r="AA2239" s="246"/>
      <c r="AB2239" s="234"/>
      <c r="AC2239" s="246"/>
      <c r="AD2239" s="234"/>
      <c r="AE2239" s="246"/>
      <c r="AF2239" s="234"/>
      <c r="AG2239" s="246"/>
      <c r="AH2239" s="234"/>
      <c r="AI2239" s="246"/>
      <c r="AJ2239" s="246"/>
      <c r="AK2239" s="246"/>
      <c r="AL2239" s="246"/>
      <c r="AM2239" s="246"/>
      <c r="AN2239" s="246"/>
      <c r="AO2239" s="246"/>
      <c r="AP2239" s="246"/>
      <c r="AQ2239" s="246"/>
      <c r="AR2239" s="246"/>
      <c r="AS2239" s="246"/>
      <c r="AT2239" s="247"/>
      <c r="AU2239" s="247"/>
      <c r="AV2239" s="247"/>
      <c r="AW2239" s="247"/>
      <c r="AX2239" s="247"/>
      <c r="AY2239" s="247"/>
      <c r="AZ2239" s="247"/>
      <c r="BA2239" s="247"/>
      <c r="BB2239" s="247"/>
    </row>
    <row r="2240" spans="3:54" s="238" customFormat="1">
      <c r="C2240" s="239"/>
      <c r="D2240" s="240"/>
      <c r="E2240" s="239"/>
      <c r="F2240" s="241"/>
      <c r="G2240" s="239"/>
      <c r="H2240" s="290"/>
      <c r="I2240" s="239"/>
      <c r="J2240" s="290"/>
      <c r="K2240" s="243"/>
      <c r="L2240" s="290"/>
      <c r="M2240" s="243"/>
      <c r="N2240" s="290"/>
      <c r="O2240" s="292"/>
      <c r="P2240" s="170"/>
      <c r="Q2240" s="292"/>
      <c r="S2240" s="246"/>
      <c r="T2240" s="246"/>
      <c r="U2240" s="246"/>
      <c r="V2240" s="234"/>
      <c r="W2240" s="246"/>
      <c r="X2240" s="234"/>
      <c r="Y2240" s="246"/>
      <c r="Z2240" s="234"/>
      <c r="AA2240" s="246"/>
      <c r="AB2240" s="234"/>
      <c r="AC2240" s="246"/>
      <c r="AD2240" s="234"/>
      <c r="AE2240" s="246"/>
      <c r="AF2240" s="234"/>
      <c r="AG2240" s="246"/>
      <c r="AH2240" s="234"/>
      <c r="AI2240" s="246"/>
      <c r="AJ2240" s="246"/>
      <c r="AK2240" s="246"/>
      <c r="AL2240" s="246"/>
      <c r="AM2240" s="246"/>
      <c r="AN2240" s="246"/>
      <c r="AO2240" s="246"/>
      <c r="AP2240" s="246"/>
      <c r="AQ2240" s="246"/>
      <c r="AR2240" s="246"/>
      <c r="AS2240" s="246"/>
      <c r="AT2240" s="247"/>
      <c r="AU2240" s="247"/>
      <c r="AV2240" s="247"/>
      <c r="AW2240" s="247"/>
      <c r="AX2240" s="247"/>
      <c r="AY2240" s="247"/>
      <c r="AZ2240" s="247"/>
      <c r="BA2240" s="247"/>
      <c r="BB2240" s="247"/>
    </row>
    <row r="2241" spans="3:54" s="238" customFormat="1">
      <c r="C2241" s="239"/>
      <c r="D2241" s="240"/>
      <c r="E2241" s="239"/>
      <c r="F2241" s="241"/>
      <c r="G2241" s="239"/>
      <c r="H2241" s="290"/>
      <c r="I2241" s="239"/>
      <c r="J2241" s="290"/>
      <c r="K2241" s="243"/>
      <c r="L2241" s="290"/>
      <c r="M2241" s="243"/>
      <c r="N2241" s="290"/>
      <c r="O2241" s="292"/>
      <c r="P2241" s="170"/>
      <c r="Q2241" s="292"/>
      <c r="S2241" s="246"/>
      <c r="T2241" s="246"/>
      <c r="U2241" s="246"/>
      <c r="V2241" s="234"/>
      <c r="W2241" s="246"/>
      <c r="X2241" s="234"/>
      <c r="Y2241" s="246"/>
      <c r="Z2241" s="234"/>
      <c r="AA2241" s="246"/>
      <c r="AB2241" s="234"/>
      <c r="AC2241" s="246"/>
      <c r="AD2241" s="234"/>
      <c r="AE2241" s="246"/>
      <c r="AF2241" s="234"/>
      <c r="AG2241" s="246"/>
      <c r="AH2241" s="234"/>
      <c r="AI2241" s="246"/>
      <c r="AJ2241" s="246"/>
      <c r="AK2241" s="246"/>
      <c r="AL2241" s="246"/>
      <c r="AM2241" s="246"/>
      <c r="AN2241" s="246"/>
      <c r="AO2241" s="246"/>
      <c r="AP2241" s="246"/>
      <c r="AQ2241" s="246"/>
      <c r="AR2241" s="246"/>
      <c r="AS2241" s="246"/>
      <c r="AT2241" s="247"/>
      <c r="AU2241" s="247"/>
      <c r="AV2241" s="247"/>
      <c r="AW2241" s="247"/>
      <c r="AX2241" s="247"/>
      <c r="AY2241" s="247"/>
      <c r="AZ2241" s="247"/>
      <c r="BA2241" s="247"/>
      <c r="BB2241" s="247"/>
    </row>
    <row r="2242" spans="3:54" s="238" customFormat="1">
      <c r="C2242" s="239"/>
      <c r="D2242" s="240"/>
      <c r="E2242" s="239"/>
      <c r="F2242" s="241"/>
      <c r="G2242" s="239"/>
      <c r="H2242" s="290"/>
      <c r="I2242" s="239"/>
      <c r="J2242" s="290"/>
      <c r="K2242" s="243"/>
      <c r="L2242" s="290"/>
      <c r="M2242" s="243"/>
      <c r="N2242" s="290"/>
      <c r="O2242" s="292"/>
      <c r="P2242" s="170"/>
      <c r="Q2242" s="292"/>
      <c r="S2242" s="246"/>
      <c r="T2242" s="246"/>
      <c r="U2242" s="246"/>
      <c r="V2242" s="234"/>
      <c r="W2242" s="246"/>
      <c r="X2242" s="234"/>
      <c r="Y2242" s="246"/>
      <c r="Z2242" s="234"/>
      <c r="AA2242" s="246"/>
      <c r="AB2242" s="234"/>
      <c r="AC2242" s="246"/>
      <c r="AD2242" s="234"/>
      <c r="AE2242" s="246"/>
      <c r="AF2242" s="234"/>
      <c r="AG2242" s="246"/>
      <c r="AH2242" s="234"/>
      <c r="AI2242" s="246"/>
      <c r="AJ2242" s="246"/>
      <c r="AK2242" s="246"/>
      <c r="AL2242" s="246"/>
      <c r="AM2242" s="246"/>
      <c r="AN2242" s="246"/>
      <c r="AO2242" s="246"/>
      <c r="AP2242" s="246"/>
      <c r="AQ2242" s="246"/>
      <c r="AR2242" s="246"/>
      <c r="AS2242" s="246"/>
      <c r="AT2242" s="247"/>
      <c r="AU2242" s="247"/>
      <c r="AV2242" s="247"/>
      <c r="AW2242" s="247"/>
      <c r="AX2242" s="247"/>
      <c r="AY2242" s="247"/>
      <c r="AZ2242" s="247"/>
      <c r="BA2242" s="247"/>
      <c r="BB2242" s="247"/>
    </row>
    <row r="2243" spans="3:54" s="238" customFormat="1">
      <c r="C2243" s="239"/>
      <c r="D2243" s="240"/>
      <c r="E2243" s="239"/>
      <c r="F2243" s="241"/>
      <c r="G2243" s="239"/>
      <c r="H2243" s="290"/>
      <c r="I2243" s="239"/>
      <c r="J2243" s="290"/>
      <c r="K2243" s="243"/>
      <c r="L2243" s="290"/>
      <c r="M2243" s="243"/>
      <c r="N2243" s="290"/>
      <c r="O2243" s="292"/>
      <c r="P2243" s="170"/>
      <c r="Q2243" s="292"/>
      <c r="S2243" s="246"/>
      <c r="T2243" s="246"/>
      <c r="U2243" s="246"/>
      <c r="V2243" s="234"/>
      <c r="W2243" s="246"/>
      <c r="X2243" s="234"/>
      <c r="Y2243" s="246"/>
      <c r="Z2243" s="234"/>
      <c r="AA2243" s="246"/>
      <c r="AB2243" s="234"/>
      <c r="AC2243" s="246"/>
      <c r="AD2243" s="234"/>
      <c r="AE2243" s="246"/>
      <c r="AF2243" s="234"/>
      <c r="AG2243" s="246"/>
      <c r="AH2243" s="234"/>
      <c r="AI2243" s="246"/>
      <c r="AJ2243" s="246"/>
      <c r="AK2243" s="246"/>
      <c r="AL2243" s="246"/>
      <c r="AM2243" s="246"/>
      <c r="AN2243" s="246"/>
      <c r="AO2243" s="246"/>
      <c r="AP2243" s="246"/>
      <c r="AQ2243" s="246"/>
      <c r="AR2243" s="246"/>
      <c r="AS2243" s="246"/>
      <c r="AT2243" s="247"/>
      <c r="AU2243" s="247"/>
      <c r="AV2243" s="247"/>
      <c r="AW2243" s="247"/>
      <c r="AX2243" s="247"/>
      <c r="AY2243" s="247"/>
      <c r="AZ2243" s="247"/>
      <c r="BA2243" s="247"/>
      <c r="BB2243" s="247"/>
    </row>
    <row r="2244" spans="3:54" s="238" customFormat="1">
      <c r="C2244" s="239"/>
      <c r="D2244" s="240"/>
      <c r="E2244" s="239"/>
      <c r="F2244" s="241"/>
      <c r="G2244" s="239"/>
      <c r="H2244" s="290"/>
      <c r="I2244" s="239"/>
      <c r="J2244" s="290"/>
      <c r="K2244" s="243"/>
      <c r="L2244" s="290"/>
      <c r="M2244" s="243"/>
      <c r="N2244" s="290"/>
      <c r="O2244" s="292"/>
      <c r="P2244" s="170"/>
      <c r="Q2244" s="292"/>
      <c r="S2244" s="246"/>
      <c r="T2244" s="246"/>
      <c r="U2244" s="246"/>
      <c r="V2244" s="234"/>
      <c r="W2244" s="246"/>
      <c r="X2244" s="234"/>
      <c r="Y2244" s="246"/>
      <c r="Z2244" s="234"/>
      <c r="AA2244" s="246"/>
      <c r="AB2244" s="234"/>
      <c r="AC2244" s="246"/>
      <c r="AD2244" s="234"/>
      <c r="AE2244" s="246"/>
      <c r="AF2244" s="234"/>
      <c r="AG2244" s="246"/>
      <c r="AH2244" s="234"/>
      <c r="AI2244" s="246"/>
      <c r="AJ2244" s="246"/>
      <c r="AK2244" s="246"/>
      <c r="AL2244" s="246"/>
      <c r="AM2244" s="246"/>
      <c r="AN2244" s="246"/>
      <c r="AO2244" s="246"/>
      <c r="AP2244" s="246"/>
      <c r="AQ2244" s="246"/>
      <c r="AR2244" s="246"/>
      <c r="AS2244" s="246"/>
      <c r="AT2244" s="247"/>
      <c r="AU2244" s="247"/>
      <c r="AV2244" s="247"/>
      <c r="AW2244" s="247"/>
      <c r="AX2244" s="247"/>
      <c r="AY2244" s="247"/>
      <c r="AZ2244" s="247"/>
      <c r="BA2244" s="247"/>
      <c r="BB2244" s="247"/>
    </row>
    <row r="2245" spans="3:54" s="238" customFormat="1">
      <c r="C2245" s="239"/>
      <c r="D2245" s="240"/>
      <c r="E2245" s="239"/>
      <c r="F2245" s="241"/>
      <c r="G2245" s="239"/>
      <c r="H2245" s="290"/>
      <c r="I2245" s="239"/>
      <c r="J2245" s="290"/>
      <c r="K2245" s="243"/>
      <c r="L2245" s="290"/>
      <c r="M2245" s="243"/>
      <c r="N2245" s="290"/>
      <c r="O2245" s="292"/>
      <c r="P2245" s="170"/>
      <c r="Q2245" s="292"/>
      <c r="S2245" s="246"/>
      <c r="T2245" s="246"/>
      <c r="U2245" s="246"/>
      <c r="V2245" s="234"/>
      <c r="W2245" s="246"/>
      <c r="X2245" s="234"/>
      <c r="Y2245" s="246"/>
      <c r="Z2245" s="234"/>
      <c r="AA2245" s="246"/>
      <c r="AB2245" s="234"/>
      <c r="AC2245" s="246"/>
      <c r="AD2245" s="234"/>
      <c r="AE2245" s="246"/>
      <c r="AF2245" s="234"/>
      <c r="AG2245" s="246"/>
      <c r="AH2245" s="234"/>
      <c r="AI2245" s="246"/>
      <c r="AJ2245" s="246"/>
      <c r="AK2245" s="246"/>
      <c r="AL2245" s="246"/>
      <c r="AM2245" s="246"/>
      <c r="AN2245" s="246"/>
      <c r="AO2245" s="246"/>
      <c r="AP2245" s="246"/>
      <c r="AQ2245" s="246"/>
      <c r="AR2245" s="246"/>
      <c r="AS2245" s="246"/>
      <c r="AT2245" s="247"/>
      <c r="AU2245" s="247"/>
      <c r="AV2245" s="247"/>
      <c r="AW2245" s="247"/>
      <c r="AX2245" s="247"/>
      <c r="AY2245" s="247"/>
      <c r="AZ2245" s="247"/>
      <c r="BA2245" s="247"/>
      <c r="BB2245" s="247"/>
    </row>
    <row r="2246" spans="3:54" s="238" customFormat="1">
      <c r="C2246" s="239"/>
      <c r="D2246" s="240"/>
      <c r="E2246" s="239"/>
      <c r="F2246" s="241"/>
      <c r="G2246" s="239"/>
      <c r="H2246" s="290"/>
      <c r="I2246" s="239"/>
      <c r="J2246" s="290"/>
      <c r="K2246" s="243"/>
      <c r="L2246" s="290"/>
      <c r="M2246" s="243"/>
      <c r="N2246" s="290"/>
      <c r="O2246" s="292"/>
      <c r="P2246" s="170"/>
      <c r="Q2246" s="292"/>
      <c r="S2246" s="246"/>
      <c r="T2246" s="246"/>
      <c r="U2246" s="246"/>
      <c r="V2246" s="234"/>
      <c r="W2246" s="246"/>
      <c r="X2246" s="234"/>
      <c r="Y2246" s="246"/>
      <c r="Z2246" s="234"/>
      <c r="AA2246" s="246"/>
      <c r="AB2246" s="234"/>
      <c r="AC2246" s="246"/>
      <c r="AD2246" s="234"/>
      <c r="AE2246" s="246"/>
      <c r="AF2246" s="234"/>
      <c r="AG2246" s="246"/>
      <c r="AH2246" s="234"/>
      <c r="AI2246" s="246"/>
      <c r="AJ2246" s="246"/>
      <c r="AK2246" s="246"/>
      <c r="AL2246" s="246"/>
      <c r="AM2246" s="246"/>
      <c r="AN2246" s="246"/>
      <c r="AO2246" s="246"/>
      <c r="AP2246" s="246"/>
      <c r="AQ2246" s="246"/>
      <c r="AR2246" s="246"/>
      <c r="AS2246" s="246"/>
      <c r="AT2246" s="247"/>
      <c r="AU2246" s="247"/>
      <c r="AV2246" s="247"/>
      <c r="AW2246" s="247"/>
      <c r="AX2246" s="247"/>
      <c r="AY2246" s="247"/>
      <c r="AZ2246" s="247"/>
      <c r="BA2246" s="247"/>
      <c r="BB2246" s="247"/>
    </row>
    <row r="2247" spans="3:54" s="238" customFormat="1">
      <c r="C2247" s="239"/>
      <c r="D2247" s="240"/>
      <c r="E2247" s="239"/>
      <c r="F2247" s="241"/>
      <c r="G2247" s="239"/>
      <c r="H2247" s="290"/>
      <c r="I2247" s="239"/>
      <c r="J2247" s="290"/>
      <c r="K2247" s="243"/>
      <c r="L2247" s="290"/>
      <c r="M2247" s="243"/>
      <c r="N2247" s="290"/>
      <c r="O2247" s="292"/>
      <c r="P2247" s="170"/>
      <c r="Q2247" s="292"/>
      <c r="S2247" s="246"/>
      <c r="T2247" s="246"/>
      <c r="U2247" s="246"/>
      <c r="V2247" s="234"/>
      <c r="W2247" s="246"/>
      <c r="X2247" s="234"/>
      <c r="Y2247" s="246"/>
      <c r="Z2247" s="234"/>
      <c r="AA2247" s="246"/>
      <c r="AB2247" s="234"/>
      <c r="AC2247" s="246"/>
      <c r="AD2247" s="234"/>
      <c r="AE2247" s="246"/>
      <c r="AF2247" s="234"/>
      <c r="AG2247" s="246"/>
      <c r="AH2247" s="234"/>
      <c r="AI2247" s="246"/>
      <c r="AJ2247" s="246"/>
      <c r="AK2247" s="246"/>
      <c r="AL2247" s="246"/>
      <c r="AM2247" s="246"/>
      <c r="AN2247" s="246"/>
      <c r="AO2247" s="246"/>
      <c r="AP2247" s="246"/>
      <c r="AQ2247" s="246"/>
      <c r="AR2247" s="246"/>
      <c r="AS2247" s="246"/>
      <c r="AT2247" s="247"/>
      <c r="AU2247" s="247"/>
      <c r="AV2247" s="247"/>
      <c r="AW2247" s="247"/>
      <c r="AX2247" s="247"/>
      <c r="AY2247" s="247"/>
      <c r="AZ2247" s="247"/>
      <c r="BA2247" s="247"/>
      <c r="BB2247" s="247"/>
    </row>
    <row r="2248" spans="3:54" s="238" customFormat="1">
      <c r="C2248" s="239"/>
      <c r="D2248" s="240"/>
      <c r="E2248" s="239"/>
      <c r="F2248" s="241"/>
      <c r="G2248" s="239"/>
      <c r="H2248" s="290"/>
      <c r="I2248" s="239"/>
      <c r="J2248" s="290"/>
      <c r="K2248" s="243"/>
      <c r="L2248" s="290"/>
      <c r="M2248" s="243"/>
      <c r="N2248" s="290"/>
      <c r="O2248" s="292"/>
      <c r="P2248" s="170"/>
      <c r="Q2248" s="292"/>
      <c r="S2248" s="246"/>
      <c r="T2248" s="246"/>
      <c r="U2248" s="246"/>
      <c r="V2248" s="234"/>
      <c r="W2248" s="246"/>
      <c r="X2248" s="234"/>
      <c r="Y2248" s="246"/>
      <c r="Z2248" s="234"/>
      <c r="AA2248" s="246"/>
      <c r="AB2248" s="234"/>
      <c r="AC2248" s="246"/>
      <c r="AD2248" s="234"/>
      <c r="AE2248" s="246"/>
      <c r="AF2248" s="234"/>
      <c r="AG2248" s="246"/>
      <c r="AH2248" s="234"/>
      <c r="AI2248" s="246"/>
      <c r="AJ2248" s="246"/>
      <c r="AK2248" s="246"/>
      <c r="AL2248" s="246"/>
      <c r="AM2248" s="246"/>
      <c r="AN2248" s="246"/>
      <c r="AO2248" s="246"/>
      <c r="AP2248" s="246"/>
      <c r="AQ2248" s="246"/>
      <c r="AR2248" s="246"/>
      <c r="AS2248" s="246"/>
      <c r="AT2248" s="247"/>
      <c r="AU2248" s="247"/>
      <c r="AV2248" s="247"/>
      <c r="AW2248" s="247"/>
      <c r="AX2248" s="247"/>
      <c r="AY2248" s="247"/>
      <c r="AZ2248" s="247"/>
      <c r="BA2248" s="247"/>
      <c r="BB2248" s="247"/>
    </row>
    <row r="2249" spans="3:54" s="238" customFormat="1">
      <c r="C2249" s="239"/>
      <c r="D2249" s="240"/>
      <c r="E2249" s="239"/>
      <c r="F2249" s="241"/>
      <c r="G2249" s="239"/>
      <c r="H2249" s="290"/>
      <c r="I2249" s="239"/>
      <c r="J2249" s="290"/>
      <c r="K2249" s="243"/>
      <c r="L2249" s="290"/>
      <c r="M2249" s="243"/>
      <c r="N2249" s="290"/>
      <c r="O2249" s="292"/>
      <c r="P2249" s="170"/>
      <c r="Q2249" s="292"/>
      <c r="S2249" s="246"/>
      <c r="T2249" s="246"/>
      <c r="U2249" s="246"/>
      <c r="V2249" s="234"/>
      <c r="W2249" s="246"/>
      <c r="X2249" s="234"/>
      <c r="Y2249" s="246"/>
      <c r="Z2249" s="234"/>
      <c r="AA2249" s="246"/>
      <c r="AB2249" s="234"/>
      <c r="AC2249" s="246"/>
      <c r="AD2249" s="234"/>
      <c r="AE2249" s="246"/>
      <c r="AF2249" s="234"/>
      <c r="AG2249" s="246"/>
      <c r="AH2249" s="234"/>
      <c r="AI2249" s="246"/>
      <c r="AJ2249" s="246"/>
      <c r="AK2249" s="246"/>
      <c r="AL2249" s="246"/>
      <c r="AM2249" s="246"/>
      <c r="AN2249" s="246"/>
      <c r="AO2249" s="246"/>
      <c r="AP2249" s="246"/>
      <c r="AQ2249" s="246"/>
      <c r="AR2249" s="246"/>
      <c r="AS2249" s="246"/>
      <c r="AT2249" s="247"/>
      <c r="AU2249" s="247"/>
      <c r="AV2249" s="247"/>
      <c r="AW2249" s="247"/>
      <c r="AX2249" s="247"/>
      <c r="AY2249" s="247"/>
      <c r="AZ2249" s="247"/>
      <c r="BA2249" s="247"/>
      <c r="BB2249" s="247"/>
    </row>
    <row r="2250" spans="3:54" s="238" customFormat="1">
      <c r="C2250" s="239"/>
      <c r="D2250" s="240"/>
      <c r="E2250" s="239"/>
      <c r="F2250" s="241"/>
      <c r="G2250" s="239"/>
      <c r="H2250" s="290"/>
      <c r="I2250" s="239"/>
      <c r="J2250" s="290"/>
      <c r="K2250" s="243"/>
      <c r="L2250" s="290"/>
      <c r="M2250" s="243"/>
      <c r="N2250" s="290"/>
      <c r="O2250" s="292"/>
      <c r="P2250" s="170"/>
      <c r="Q2250" s="292"/>
      <c r="S2250" s="246"/>
      <c r="T2250" s="246"/>
      <c r="U2250" s="246"/>
      <c r="V2250" s="234"/>
      <c r="W2250" s="246"/>
      <c r="X2250" s="234"/>
      <c r="Y2250" s="246"/>
      <c r="Z2250" s="234"/>
      <c r="AA2250" s="246"/>
      <c r="AB2250" s="234"/>
      <c r="AC2250" s="246"/>
      <c r="AD2250" s="234"/>
      <c r="AE2250" s="246"/>
      <c r="AF2250" s="234"/>
      <c r="AG2250" s="246"/>
      <c r="AH2250" s="234"/>
      <c r="AI2250" s="246"/>
      <c r="AJ2250" s="246"/>
      <c r="AK2250" s="246"/>
      <c r="AL2250" s="246"/>
      <c r="AM2250" s="246"/>
      <c r="AN2250" s="246"/>
      <c r="AO2250" s="246"/>
      <c r="AP2250" s="246"/>
      <c r="AQ2250" s="246"/>
      <c r="AR2250" s="246"/>
      <c r="AS2250" s="246"/>
      <c r="AT2250" s="247"/>
      <c r="AU2250" s="247"/>
      <c r="AV2250" s="247"/>
      <c r="AW2250" s="247"/>
      <c r="AX2250" s="247"/>
      <c r="AY2250" s="247"/>
      <c r="AZ2250" s="247"/>
      <c r="BA2250" s="247"/>
      <c r="BB2250" s="247"/>
    </row>
    <row r="2251" spans="3:54" s="238" customFormat="1">
      <c r="C2251" s="239"/>
      <c r="D2251" s="240"/>
      <c r="E2251" s="239"/>
      <c r="F2251" s="241"/>
      <c r="G2251" s="239"/>
      <c r="H2251" s="290"/>
      <c r="I2251" s="239"/>
      <c r="J2251" s="290"/>
      <c r="K2251" s="243"/>
      <c r="L2251" s="290"/>
      <c r="M2251" s="243"/>
      <c r="N2251" s="290"/>
      <c r="O2251" s="292"/>
      <c r="P2251" s="170"/>
      <c r="Q2251" s="292"/>
      <c r="S2251" s="246"/>
      <c r="T2251" s="246"/>
      <c r="U2251" s="246"/>
      <c r="V2251" s="234"/>
      <c r="W2251" s="246"/>
      <c r="X2251" s="234"/>
      <c r="Y2251" s="246"/>
      <c r="Z2251" s="234"/>
      <c r="AA2251" s="246"/>
      <c r="AB2251" s="234"/>
      <c r="AC2251" s="246"/>
      <c r="AD2251" s="234"/>
      <c r="AE2251" s="246"/>
      <c r="AF2251" s="234"/>
      <c r="AG2251" s="246"/>
      <c r="AH2251" s="234"/>
      <c r="AI2251" s="246"/>
      <c r="AJ2251" s="246"/>
      <c r="AK2251" s="246"/>
      <c r="AL2251" s="246"/>
      <c r="AM2251" s="246"/>
      <c r="AN2251" s="246"/>
      <c r="AO2251" s="246"/>
      <c r="AP2251" s="246"/>
      <c r="AQ2251" s="246"/>
      <c r="AR2251" s="246"/>
      <c r="AS2251" s="246"/>
      <c r="AT2251" s="247"/>
      <c r="AU2251" s="247"/>
      <c r="AV2251" s="247"/>
      <c r="AW2251" s="247"/>
      <c r="AX2251" s="247"/>
      <c r="AY2251" s="247"/>
      <c r="AZ2251" s="247"/>
      <c r="BA2251" s="247"/>
      <c r="BB2251" s="247"/>
    </row>
    <row r="2252" spans="3:54" s="238" customFormat="1">
      <c r="C2252" s="239"/>
      <c r="D2252" s="240"/>
      <c r="E2252" s="239"/>
      <c r="F2252" s="241"/>
      <c r="G2252" s="239"/>
      <c r="H2252" s="290"/>
      <c r="I2252" s="239"/>
      <c r="J2252" s="290"/>
      <c r="K2252" s="243"/>
      <c r="L2252" s="290"/>
      <c r="M2252" s="243"/>
      <c r="N2252" s="290"/>
      <c r="O2252" s="292"/>
      <c r="P2252" s="170"/>
      <c r="Q2252" s="292"/>
      <c r="S2252" s="246"/>
      <c r="T2252" s="246"/>
      <c r="U2252" s="246"/>
      <c r="V2252" s="234"/>
      <c r="W2252" s="246"/>
      <c r="X2252" s="234"/>
      <c r="Y2252" s="246"/>
      <c r="Z2252" s="234"/>
      <c r="AA2252" s="246"/>
      <c r="AB2252" s="234"/>
      <c r="AC2252" s="246"/>
      <c r="AD2252" s="234"/>
      <c r="AE2252" s="246"/>
      <c r="AF2252" s="234"/>
      <c r="AG2252" s="246"/>
      <c r="AH2252" s="234"/>
      <c r="AI2252" s="246"/>
      <c r="AJ2252" s="246"/>
      <c r="AK2252" s="246"/>
      <c r="AL2252" s="246"/>
      <c r="AM2252" s="246"/>
      <c r="AN2252" s="246"/>
      <c r="AO2252" s="246"/>
      <c r="AP2252" s="246"/>
      <c r="AQ2252" s="246"/>
      <c r="AR2252" s="246"/>
      <c r="AS2252" s="246"/>
      <c r="AT2252" s="247"/>
      <c r="AU2252" s="247"/>
      <c r="AV2252" s="247"/>
      <c r="AW2252" s="247"/>
      <c r="AX2252" s="247"/>
      <c r="AY2252" s="247"/>
      <c r="AZ2252" s="247"/>
      <c r="BA2252" s="247"/>
      <c r="BB2252" s="247"/>
    </row>
    <row r="2253" spans="3:54" s="238" customFormat="1">
      <c r="C2253" s="239"/>
      <c r="D2253" s="240"/>
      <c r="E2253" s="239"/>
      <c r="F2253" s="241"/>
      <c r="G2253" s="239"/>
      <c r="H2253" s="290"/>
      <c r="I2253" s="239"/>
      <c r="J2253" s="290"/>
      <c r="K2253" s="243"/>
      <c r="L2253" s="290"/>
      <c r="M2253" s="243"/>
      <c r="N2253" s="290"/>
      <c r="O2253" s="292"/>
      <c r="P2253" s="170"/>
      <c r="Q2253" s="292"/>
      <c r="S2253" s="246"/>
      <c r="T2253" s="246"/>
      <c r="U2253" s="246"/>
      <c r="V2253" s="234"/>
      <c r="W2253" s="246"/>
      <c r="X2253" s="234"/>
      <c r="Y2253" s="246"/>
      <c r="Z2253" s="234"/>
      <c r="AA2253" s="246"/>
      <c r="AB2253" s="234"/>
      <c r="AC2253" s="246"/>
      <c r="AD2253" s="234"/>
      <c r="AE2253" s="246"/>
      <c r="AF2253" s="234"/>
      <c r="AG2253" s="246"/>
      <c r="AH2253" s="234"/>
      <c r="AI2253" s="246"/>
      <c r="AJ2253" s="246"/>
      <c r="AK2253" s="246"/>
      <c r="AL2253" s="246"/>
      <c r="AM2253" s="246"/>
      <c r="AN2253" s="246"/>
      <c r="AO2253" s="246"/>
      <c r="AP2253" s="246"/>
      <c r="AQ2253" s="246"/>
      <c r="AR2253" s="246"/>
      <c r="AS2253" s="246"/>
      <c r="AT2253" s="247"/>
      <c r="AU2253" s="247"/>
      <c r="AV2253" s="247"/>
      <c r="AW2253" s="247"/>
      <c r="AX2253" s="247"/>
      <c r="AY2253" s="247"/>
      <c r="AZ2253" s="247"/>
      <c r="BA2253" s="247"/>
      <c r="BB2253" s="247"/>
    </row>
    <row r="2254" spans="3:54" s="238" customFormat="1">
      <c r="C2254" s="239"/>
      <c r="D2254" s="240"/>
      <c r="E2254" s="239"/>
      <c r="F2254" s="241"/>
      <c r="G2254" s="239"/>
      <c r="H2254" s="290"/>
      <c r="I2254" s="239"/>
      <c r="J2254" s="290"/>
      <c r="K2254" s="243"/>
      <c r="L2254" s="290"/>
      <c r="M2254" s="243"/>
      <c r="N2254" s="290"/>
      <c r="O2254" s="292"/>
      <c r="P2254" s="170"/>
      <c r="Q2254" s="292"/>
      <c r="S2254" s="246"/>
      <c r="T2254" s="246"/>
      <c r="U2254" s="246"/>
      <c r="V2254" s="234"/>
      <c r="W2254" s="246"/>
      <c r="X2254" s="234"/>
      <c r="Y2254" s="246"/>
      <c r="Z2254" s="234"/>
      <c r="AA2254" s="246"/>
      <c r="AB2254" s="234"/>
      <c r="AC2254" s="246"/>
      <c r="AD2254" s="234"/>
      <c r="AE2254" s="246"/>
      <c r="AF2254" s="234"/>
      <c r="AG2254" s="246"/>
      <c r="AH2254" s="234"/>
      <c r="AI2254" s="246"/>
      <c r="AJ2254" s="246"/>
      <c r="AK2254" s="246"/>
      <c r="AL2254" s="246"/>
      <c r="AM2254" s="246"/>
      <c r="AN2254" s="246"/>
      <c r="AO2254" s="246"/>
      <c r="AP2254" s="246"/>
      <c r="AQ2254" s="246"/>
      <c r="AR2254" s="246"/>
      <c r="AS2254" s="246"/>
      <c r="AT2254" s="247"/>
      <c r="AU2254" s="247"/>
      <c r="AV2254" s="247"/>
      <c r="AW2254" s="247"/>
      <c r="AX2254" s="247"/>
      <c r="AY2254" s="247"/>
      <c r="AZ2254" s="247"/>
      <c r="BA2254" s="247"/>
      <c r="BB2254" s="247"/>
    </row>
    <row r="2255" spans="3:54" s="238" customFormat="1">
      <c r="C2255" s="239"/>
      <c r="D2255" s="240"/>
      <c r="E2255" s="239"/>
      <c r="F2255" s="241"/>
      <c r="G2255" s="239"/>
      <c r="H2255" s="290"/>
      <c r="I2255" s="239"/>
      <c r="J2255" s="290"/>
      <c r="K2255" s="243"/>
      <c r="L2255" s="290"/>
      <c r="M2255" s="243"/>
      <c r="N2255" s="290"/>
      <c r="O2255" s="292"/>
      <c r="P2255" s="170"/>
      <c r="Q2255" s="292"/>
      <c r="S2255" s="246"/>
      <c r="T2255" s="246"/>
      <c r="U2255" s="246"/>
      <c r="V2255" s="234"/>
      <c r="W2255" s="246"/>
      <c r="X2255" s="234"/>
      <c r="Y2255" s="246"/>
      <c r="Z2255" s="234"/>
      <c r="AA2255" s="246"/>
      <c r="AB2255" s="234"/>
      <c r="AC2255" s="246"/>
      <c r="AD2255" s="234"/>
      <c r="AE2255" s="246"/>
      <c r="AF2255" s="234"/>
      <c r="AG2255" s="246"/>
      <c r="AH2255" s="234"/>
      <c r="AI2255" s="246"/>
      <c r="AJ2255" s="246"/>
      <c r="AK2255" s="246"/>
      <c r="AL2255" s="246"/>
      <c r="AM2255" s="246"/>
      <c r="AN2255" s="246"/>
      <c r="AO2255" s="246"/>
      <c r="AP2255" s="246"/>
      <c r="AQ2255" s="246"/>
      <c r="AR2255" s="246"/>
      <c r="AS2255" s="246"/>
      <c r="AT2255" s="247"/>
      <c r="AU2255" s="247"/>
      <c r="AV2255" s="247"/>
      <c r="AW2255" s="247"/>
      <c r="AX2255" s="247"/>
      <c r="AY2255" s="247"/>
      <c r="AZ2255" s="247"/>
      <c r="BA2255" s="247"/>
      <c r="BB2255" s="247"/>
    </row>
    <row r="2256" spans="3:54" s="238" customFormat="1">
      <c r="C2256" s="239"/>
      <c r="D2256" s="240"/>
      <c r="E2256" s="239"/>
      <c r="F2256" s="241"/>
      <c r="G2256" s="239"/>
      <c r="H2256" s="290"/>
      <c r="I2256" s="239"/>
      <c r="J2256" s="290"/>
      <c r="K2256" s="243"/>
      <c r="L2256" s="290"/>
      <c r="M2256" s="243"/>
      <c r="N2256" s="290"/>
      <c r="O2256" s="292"/>
      <c r="P2256" s="170"/>
      <c r="Q2256" s="292"/>
      <c r="S2256" s="246"/>
      <c r="T2256" s="246"/>
      <c r="U2256" s="246"/>
      <c r="V2256" s="234"/>
      <c r="W2256" s="246"/>
      <c r="X2256" s="234"/>
      <c r="Y2256" s="246"/>
      <c r="Z2256" s="234"/>
      <c r="AA2256" s="246"/>
      <c r="AB2256" s="234"/>
      <c r="AC2256" s="246"/>
      <c r="AD2256" s="234"/>
      <c r="AE2256" s="246"/>
      <c r="AF2256" s="234"/>
      <c r="AG2256" s="246"/>
      <c r="AH2256" s="234"/>
      <c r="AI2256" s="246"/>
      <c r="AJ2256" s="246"/>
      <c r="AK2256" s="246"/>
      <c r="AL2256" s="246"/>
      <c r="AM2256" s="246"/>
      <c r="AN2256" s="246"/>
      <c r="AO2256" s="246"/>
      <c r="AP2256" s="246"/>
      <c r="AQ2256" s="246"/>
      <c r="AR2256" s="246"/>
      <c r="AS2256" s="246"/>
      <c r="AT2256" s="247"/>
      <c r="AU2256" s="247"/>
      <c r="AV2256" s="247"/>
      <c r="AW2256" s="247"/>
      <c r="AX2256" s="247"/>
      <c r="AY2256" s="247"/>
      <c r="AZ2256" s="247"/>
      <c r="BA2256" s="247"/>
      <c r="BB2256" s="247"/>
    </row>
    <row r="2257" spans="3:54" s="238" customFormat="1">
      <c r="C2257" s="239"/>
      <c r="D2257" s="240"/>
      <c r="E2257" s="239"/>
      <c r="F2257" s="241"/>
      <c r="G2257" s="239"/>
      <c r="H2257" s="290"/>
      <c r="I2257" s="239"/>
      <c r="J2257" s="290"/>
      <c r="K2257" s="243"/>
      <c r="L2257" s="290"/>
      <c r="M2257" s="243"/>
      <c r="N2257" s="290"/>
      <c r="O2257" s="292"/>
      <c r="P2257" s="170"/>
      <c r="Q2257" s="292"/>
      <c r="S2257" s="246"/>
      <c r="T2257" s="246"/>
      <c r="U2257" s="246"/>
      <c r="V2257" s="234"/>
      <c r="W2257" s="246"/>
      <c r="X2257" s="234"/>
      <c r="Y2257" s="246"/>
      <c r="Z2257" s="234"/>
      <c r="AA2257" s="246"/>
      <c r="AB2257" s="234"/>
      <c r="AC2257" s="246"/>
      <c r="AD2257" s="234"/>
      <c r="AE2257" s="246"/>
      <c r="AF2257" s="234"/>
      <c r="AG2257" s="246"/>
      <c r="AH2257" s="234"/>
      <c r="AI2257" s="246"/>
      <c r="AJ2257" s="246"/>
      <c r="AK2257" s="246"/>
      <c r="AL2257" s="246"/>
      <c r="AM2257" s="246"/>
      <c r="AN2257" s="246"/>
      <c r="AO2257" s="246"/>
      <c r="AP2257" s="246"/>
      <c r="AQ2257" s="246"/>
      <c r="AR2257" s="246"/>
      <c r="AS2257" s="246"/>
      <c r="AT2257" s="247"/>
      <c r="AU2257" s="247"/>
      <c r="AV2257" s="247"/>
      <c r="AW2257" s="247"/>
      <c r="AX2257" s="247"/>
      <c r="AY2257" s="247"/>
      <c r="AZ2257" s="247"/>
      <c r="BA2257" s="247"/>
      <c r="BB2257" s="247"/>
    </row>
    <row r="2258" spans="3:54" s="238" customFormat="1">
      <c r="C2258" s="239"/>
      <c r="D2258" s="240"/>
      <c r="E2258" s="239"/>
      <c r="F2258" s="241"/>
      <c r="G2258" s="239"/>
      <c r="H2258" s="290"/>
      <c r="I2258" s="239"/>
      <c r="J2258" s="290"/>
      <c r="K2258" s="243"/>
      <c r="L2258" s="290"/>
      <c r="M2258" s="243"/>
      <c r="N2258" s="290"/>
      <c r="O2258" s="292"/>
      <c r="P2258" s="170"/>
      <c r="Q2258" s="292"/>
      <c r="S2258" s="246"/>
      <c r="T2258" s="246"/>
      <c r="U2258" s="246"/>
      <c r="V2258" s="234"/>
      <c r="W2258" s="246"/>
      <c r="X2258" s="234"/>
      <c r="Y2258" s="246"/>
      <c r="Z2258" s="234"/>
      <c r="AA2258" s="246"/>
      <c r="AB2258" s="234"/>
      <c r="AC2258" s="246"/>
      <c r="AD2258" s="234"/>
      <c r="AE2258" s="246"/>
      <c r="AF2258" s="234"/>
      <c r="AG2258" s="246"/>
      <c r="AH2258" s="234"/>
      <c r="AI2258" s="246"/>
      <c r="AJ2258" s="246"/>
      <c r="AK2258" s="246"/>
      <c r="AL2258" s="246"/>
      <c r="AM2258" s="246"/>
      <c r="AN2258" s="246"/>
      <c r="AO2258" s="246"/>
      <c r="AP2258" s="246"/>
      <c r="AQ2258" s="246"/>
      <c r="AR2258" s="246"/>
      <c r="AS2258" s="246"/>
      <c r="AT2258" s="247"/>
      <c r="AU2258" s="247"/>
      <c r="AV2258" s="247"/>
      <c r="AW2258" s="247"/>
      <c r="AX2258" s="247"/>
      <c r="AY2258" s="247"/>
      <c r="AZ2258" s="247"/>
      <c r="BA2258" s="247"/>
      <c r="BB2258" s="247"/>
    </row>
    <row r="2259" spans="3:54" s="238" customFormat="1">
      <c r="C2259" s="239"/>
      <c r="D2259" s="240"/>
      <c r="E2259" s="239"/>
      <c r="F2259" s="241"/>
      <c r="G2259" s="239"/>
      <c r="H2259" s="290"/>
      <c r="I2259" s="239"/>
      <c r="J2259" s="290"/>
      <c r="K2259" s="243"/>
      <c r="L2259" s="290"/>
      <c r="M2259" s="243"/>
      <c r="N2259" s="290"/>
      <c r="O2259" s="292"/>
      <c r="P2259" s="170"/>
      <c r="Q2259" s="292"/>
      <c r="S2259" s="246"/>
      <c r="T2259" s="246"/>
      <c r="U2259" s="246"/>
      <c r="V2259" s="234"/>
      <c r="W2259" s="246"/>
      <c r="X2259" s="234"/>
      <c r="Y2259" s="246"/>
      <c r="Z2259" s="234"/>
      <c r="AA2259" s="246"/>
      <c r="AB2259" s="234"/>
      <c r="AC2259" s="246"/>
      <c r="AD2259" s="234"/>
      <c r="AE2259" s="246"/>
      <c r="AF2259" s="234"/>
      <c r="AG2259" s="246"/>
      <c r="AH2259" s="234"/>
      <c r="AI2259" s="246"/>
      <c r="AJ2259" s="246"/>
      <c r="AK2259" s="246"/>
      <c r="AL2259" s="246"/>
      <c r="AM2259" s="246"/>
      <c r="AN2259" s="246"/>
      <c r="AO2259" s="246"/>
      <c r="AP2259" s="246"/>
      <c r="AQ2259" s="246"/>
      <c r="AR2259" s="246"/>
      <c r="AS2259" s="246"/>
      <c r="AT2259" s="247"/>
      <c r="AU2259" s="247"/>
      <c r="AV2259" s="247"/>
      <c r="AW2259" s="247"/>
      <c r="AX2259" s="247"/>
      <c r="AY2259" s="247"/>
      <c r="AZ2259" s="247"/>
      <c r="BA2259" s="247"/>
      <c r="BB2259" s="247"/>
    </row>
    <row r="2260" spans="3:54" s="238" customFormat="1">
      <c r="C2260" s="239"/>
      <c r="D2260" s="240"/>
      <c r="E2260" s="239"/>
      <c r="F2260" s="241"/>
      <c r="G2260" s="239"/>
      <c r="H2260" s="290"/>
      <c r="I2260" s="239"/>
      <c r="J2260" s="290"/>
      <c r="K2260" s="243"/>
      <c r="L2260" s="290"/>
      <c r="M2260" s="243"/>
      <c r="N2260" s="290"/>
      <c r="O2260" s="292"/>
      <c r="P2260" s="170"/>
      <c r="Q2260" s="292"/>
      <c r="S2260" s="246"/>
      <c r="T2260" s="246"/>
      <c r="U2260" s="246"/>
      <c r="V2260" s="234"/>
      <c r="W2260" s="246"/>
      <c r="X2260" s="234"/>
      <c r="Y2260" s="246"/>
      <c r="Z2260" s="234"/>
      <c r="AA2260" s="246"/>
      <c r="AB2260" s="234"/>
      <c r="AC2260" s="246"/>
      <c r="AD2260" s="234"/>
      <c r="AE2260" s="246"/>
      <c r="AF2260" s="234"/>
      <c r="AG2260" s="246"/>
      <c r="AH2260" s="234"/>
      <c r="AI2260" s="246"/>
      <c r="AJ2260" s="246"/>
      <c r="AK2260" s="246"/>
      <c r="AL2260" s="246"/>
      <c r="AM2260" s="246"/>
      <c r="AN2260" s="246"/>
      <c r="AO2260" s="246"/>
      <c r="AP2260" s="246"/>
      <c r="AQ2260" s="246"/>
      <c r="AR2260" s="246"/>
      <c r="AS2260" s="246"/>
      <c r="AT2260" s="247"/>
      <c r="AU2260" s="247"/>
      <c r="AV2260" s="247"/>
      <c r="AW2260" s="247"/>
      <c r="AX2260" s="247"/>
      <c r="AY2260" s="247"/>
      <c r="AZ2260" s="247"/>
      <c r="BA2260" s="247"/>
      <c r="BB2260" s="247"/>
    </row>
    <row r="2261" spans="3:54" s="238" customFormat="1">
      <c r="C2261" s="239"/>
      <c r="D2261" s="240"/>
      <c r="E2261" s="239"/>
      <c r="F2261" s="241"/>
      <c r="G2261" s="239"/>
      <c r="H2261" s="290"/>
      <c r="I2261" s="239"/>
      <c r="J2261" s="290"/>
      <c r="K2261" s="243"/>
      <c r="L2261" s="290"/>
      <c r="M2261" s="243"/>
      <c r="N2261" s="290"/>
      <c r="O2261" s="292"/>
      <c r="P2261" s="170"/>
      <c r="Q2261" s="292"/>
      <c r="S2261" s="246"/>
      <c r="T2261" s="246"/>
      <c r="U2261" s="246"/>
      <c r="V2261" s="234"/>
      <c r="W2261" s="246"/>
      <c r="X2261" s="234"/>
      <c r="Y2261" s="246"/>
      <c r="Z2261" s="234"/>
      <c r="AA2261" s="246"/>
      <c r="AB2261" s="234"/>
      <c r="AC2261" s="246"/>
      <c r="AD2261" s="234"/>
      <c r="AE2261" s="246"/>
      <c r="AF2261" s="234"/>
      <c r="AG2261" s="246"/>
      <c r="AH2261" s="234"/>
      <c r="AI2261" s="246"/>
      <c r="AJ2261" s="246"/>
      <c r="AK2261" s="246"/>
      <c r="AL2261" s="246"/>
      <c r="AM2261" s="246"/>
      <c r="AN2261" s="246"/>
      <c r="AO2261" s="246"/>
      <c r="AP2261" s="246"/>
      <c r="AQ2261" s="246"/>
      <c r="AR2261" s="246"/>
      <c r="AS2261" s="246"/>
      <c r="AT2261" s="247"/>
      <c r="AU2261" s="247"/>
      <c r="AV2261" s="247"/>
      <c r="AW2261" s="247"/>
      <c r="AX2261" s="247"/>
      <c r="AY2261" s="247"/>
      <c r="AZ2261" s="247"/>
      <c r="BA2261" s="247"/>
      <c r="BB2261" s="247"/>
    </row>
    <row r="2262" spans="3:54" s="238" customFormat="1">
      <c r="C2262" s="239"/>
      <c r="D2262" s="240"/>
      <c r="E2262" s="239"/>
      <c r="F2262" s="241"/>
      <c r="G2262" s="239"/>
      <c r="H2262" s="290"/>
      <c r="I2262" s="239"/>
      <c r="J2262" s="290"/>
      <c r="K2262" s="243"/>
      <c r="L2262" s="290"/>
      <c r="M2262" s="243"/>
      <c r="N2262" s="290"/>
      <c r="O2262" s="292"/>
      <c r="P2262" s="170"/>
      <c r="Q2262" s="292"/>
      <c r="S2262" s="246"/>
      <c r="T2262" s="246"/>
      <c r="U2262" s="246"/>
      <c r="V2262" s="234"/>
      <c r="W2262" s="246"/>
      <c r="X2262" s="234"/>
      <c r="Y2262" s="246"/>
      <c r="Z2262" s="234"/>
      <c r="AA2262" s="246"/>
      <c r="AB2262" s="234"/>
      <c r="AC2262" s="246"/>
      <c r="AD2262" s="234"/>
      <c r="AE2262" s="246"/>
      <c r="AF2262" s="234"/>
      <c r="AG2262" s="246"/>
      <c r="AH2262" s="234"/>
      <c r="AI2262" s="246"/>
      <c r="AJ2262" s="246"/>
      <c r="AK2262" s="246"/>
      <c r="AL2262" s="246"/>
      <c r="AM2262" s="246"/>
      <c r="AN2262" s="246"/>
      <c r="AO2262" s="246"/>
      <c r="AP2262" s="246"/>
      <c r="AQ2262" s="246"/>
      <c r="AR2262" s="246"/>
      <c r="AS2262" s="246"/>
      <c r="AT2262" s="247"/>
      <c r="AU2262" s="247"/>
      <c r="AV2262" s="247"/>
      <c r="AW2262" s="247"/>
      <c r="AX2262" s="247"/>
      <c r="AY2262" s="247"/>
      <c r="AZ2262" s="247"/>
      <c r="BA2262" s="247"/>
      <c r="BB2262" s="247"/>
    </row>
    <row r="2263" spans="3:54" s="238" customFormat="1">
      <c r="C2263" s="239"/>
      <c r="D2263" s="240"/>
      <c r="E2263" s="239"/>
      <c r="F2263" s="241"/>
      <c r="G2263" s="239"/>
      <c r="H2263" s="290"/>
      <c r="I2263" s="239"/>
      <c r="J2263" s="290"/>
      <c r="K2263" s="243"/>
      <c r="L2263" s="290"/>
      <c r="M2263" s="243"/>
      <c r="N2263" s="290"/>
      <c r="O2263" s="292"/>
      <c r="P2263" s="170"/>
      <c r="Q2263" s="292"/>
      <c r="S2263" s="246"/>
      <c r="T2263" s="246"/>
      <c r="U2263" s="246"/>
      <c r="V2263" s="234"/>
      <c r="W2263" s="246"/>
      <c r="X2263" s="234"/>
      <c r="Y2263" s="246"/>
      <c r="Z2263" s="234"/>
      <c r="AA2263" s="246"/>
      <c r="AB2263" s="234"/>
      <c r="AC2263" s="246"/>
      <c r="AD2263" s="234"/>
      <c r="AE2263" s="246"/>
      <c r="AF2263" s="234"/>
      <c r="AG2263" s="246"/>
      <c r="AH2263" s="234"/>
      <c r="AI2263" s="246"/>
      <c r="AJ2263" s="246"/>
      <c r="AK2263" s="246"/>
      <c r="AL2263" s="246"/>
      <c r="AM2263" s="246"/>
      <c r="AN2263" s="246"/>
      <c r="AO2263" s="246"/>
      <c r="AP2263" s="246"/>
      <c r="AQ2263" s="246"/>
      <c r="AR2263" s="246"/>
      <c r="AS2263" s="246"/>
      <c r="AT2263" s="247"/>
      <c r="AU2263" s="247"/>
      <c r="AV2263" s="247"/>
      <c r="AW2263" s="247"/>
      <c r="AX2263" s="247"/>
      <c r="AY2263" s="247"/>
      <c r="AZ2263" s="247"/>
      <c r="BA2263" s="247"/>
      <c r="BB2263" s="247"/>
    </row>
    <row r="2264" spans="3:54" s="238" customFormat="1">
      <c r="C2264" s="239"/>
      <c r="D2264" s="240"/>
      <c r="E2264" s="239"/>
      <c r="F2264" s="241"/>
      <c r="G2264" s="239"/>
      <c r="H2264" s="290"/>
      <c r="I2264" s="239"/>
      <c r="J2264" s="290"/>
      <c r="K2264" s="243"/>
      <c r="L2264" s="290"/>
      <c r="M2264" s="243"/>
      <c r="N2264" s="290"/>
      <c r="O2264" s="292"/>
      <c r="P2264" s="170"/>
      <c r="Q2264" s="292"/>
      <c r="S2264" s="246"/>
      <c r="T2264" s="246"/>
      <c r="U2264" s="246"/>
      <c r="V2264" s="234"/>
      <c r="W2264" s="246"/>
      <c r="X2264" s="234"/>
      <c r="Y2264" s="246"/>
      <c r="Z2264" s="234"/>
      <c r="AA2264" s="246"/>
      <c r="AB2264" s="234"/>
      <c r="AC2264" s="246"/>
      <c r="AD2264" s="234"/>
      <c r="AE2264" s="246"/>
      <c r="AF2264" s="234"/>
      <c r="AG2264" s="246"/>
      <c r="AH2264" s="234"/>
      <c r="AI2264" s="246"/>
      <c r="AJ2264" s="246"/>
      <c r="AK2264" s="246"/>
      <c r="AL2264" s="246"/>
      <c r="AM2264" s="246"/>
      <c r="AN2264" s="246"/>
      <c r="AO2264" s="246"/>
      <c r="AP2264" s="246"/>
      <c r="AQ2264" s="246"/>
      <c r="AR2264" s="246"/>
      <c r="AS2264" s="246"/>
      <c r="AT2264" s="247"/>
      <c r="AU2264" s="247"/>
      <c r="AV2264" s="247"/>
      <c r="AW2264" s="247"/>
      <c r="AX2264" s="247"/>
      <c r="AY2264" s="247"/>
      <c r="AZ2264" s="247"/>
      <c r="BA2264" s="247"/>
      <c r="BB2264" s="247"/>
    </row>
    <row r="2265" spans="3:54" s="238" customFormat="1">
      <c r="C2265" s="239"/>
      <c r="D2265" s="240"/>
      <c r="E2265" s="239"/>
      <c r="F2265" s="241"/>
      <c r="G2265" s="239"/>
      <c r="H2265" s="290"/>
      <c r="I2265" s="239"/>
      <c r="J2265" s="290"/>
      <c r="K2265" s="243"/>
      <c r="L2265" s="290"/>
      <c r="M2265" s="243"/>
      <c r="N2265" s="290"/>
      <c r="O2265" s="292"/>
      <c r="P2265" s="170"/>
      <c r="Q2265" s="292"/>
      <c r="S2265" s="246"/>
      <c r="T2265" s="246"/>
      <c r="U2265" s="246"/>
      <c r="V2265" s="234"/>
      <c r="W2265" s="246"/>
      <c r="X2265" s="234"/>
      <c r="Y2265" s="246"/>
      <c r="Z2265" s="234"/>
      <c r="AA2265" s="246"/>
      <c r="AB2265" s="234"/>
      <c r="AC2265" s="246"/>
      <c r="AD2265" s="234"/>
      <c r="AE2265" s="246"/>
      <c r="AF2265" s="234"/>
      <c r="AG2265" s="246"/>
      <c r="AH2265" s="234"/>
      <c r="AI2265" s="246"/>
      <c r="AJ2265" s="246"/>
      <c r="AK2265" s="246"/>
      <c r="AL2265" s="246"/>
      <c r="AM2265" s="246"/>
      <c r="AN2265" s="246"/>
      <c r="AO2265" s="246"/>
      <c r="AP2265" s="246"/>
      <c r="AQ2265" s="246"/>
      <c r="AR2265" s="246"/>
      <c r="AS2265" s="246"/>
      <c r="AT2265" s="247"/>
      <c r="AU2265" s="247"/>
      <c r="AV2265" s="247"/>
      <c r="AW2265" s="247"/>
      <c r="AX2265" s="247"/>
      <c r="AY2265" s="247"/>
      <c r="AZ2265" s="247"/>
      <c r="BA2265" s="247"/>
      <c r="BB2265" s="247"/>
    </row>
    <row r="2266" spans="3:54" s="238" customFormat="1">
      <c r="C2266" s="239"/>
      <c r="D2266" s="240"/>
      <c r="E2266" s="239"/>
      <c r="F2266" s="241"/>
      <c r="G2266" s="239"/>
      <c r="H2266" s="290"/>
      <c r="I2266" s="239"/>
      <c r="J2266" s="290"/>
      <c r="K2266" s="243"/>
      <c r="L2266" s="290"/>
      <c r="M2266" s="243"/>
      <c r="N2266" s="290"/>
      <c r="O2266" s="292"/>
      <c r="P2266" s="170"/>
      <c r="Q2266" s="292"/>
      <c r="S2266" s="246"/>
      <c r="T2266" s="246"/>
      <c r="U2266" s="246"/>
      <c r="V2266" s="234"/>
      <c r="W2266" s="246"/>
      <c r="X2266" s="234"/>
      <c r="Y2266" s="246"/>
      <c r="Z2266" s="234"/>
      <c r="AA2266" s="246"/>
      <c r="AB2266" s="234"/>
      <c r="AC2266" s="246"/>
      <c r="AD2266" s="234"/>
      <c r="AE2266" s="246"/>
      <c r="AF2266" s="234"/>
      <c r="AG2266" s="246"/>
      <c r="AH2266" s="234"/>
      <c r="AI2266" s="246"/>
      <c r="AJ2266" s="246"/>
      <c r="AK2266" s="246"/>
      <c r="AL2266" s="246"/>
      <c r="AM2266" s="246"/>
      <c r="AN2266" s="246"/>
      <c r="AO2266" s="246"/>
      <c r="AP2266" s="246"/>
      <c r="AQ2266" s="246"/>
      <c r="AR2266" s="246"/>
      <c r="AS2266" s="246"/>
      <c r="AT2266" s="247"/>
      <c r="AU2266" s="247"/>
      <c r="AV2266" s="247"/>
      <c r="AW2266" s="247"/>
      <c r="AX2266" s="247"/>
      <c r="AY2266" s="247"/>
      <c r="AZ2266" s="247"/>
      <c r="BA2266" s="247"/>
      <c r="BB2266" s="247"/>
    </row>
    <row r="2267" spans="3:54" s="238" customFormat="1">
      <c r="C2267" s="239"/>
      <c r="D2267" s="240"/>
      <c r="E2267" s="239"/>
      <c r="F2267" s="241"/>
      <c r="G2267" s="239"/>
      <c r="H2267" s="290"/>
      <c r="I2267" s="239"/>
      <c r="J2267" s="290"/>
      <c r="K2267" s="243"/>
      <c r="L2267" s="290"/>
      <c r="M2267" s="243"/>
      <c r="N2267" s="290"/>
      <c r="O2267" s="292"/>
      <c r="P2267" s="170"/>
      <c r="Q2267" s="292"/>
      <c r="S2267" s="246"/>
      <c r="T2267" s="246"/>
      <c r="U2267" s="246"/>
      <c r="V2267" s="234"/>
      <c r="W2267" s="246"/>
      <c r="X2267" s="234"/>
      <c r="Y2267" s="246"/>
      <c r="Z2267" s="234"/>
      <c r="AA2267" s="246"/>
      <c r="AB2267" s="234"/>
      <c r="AC2267" s="246"/>
      <c r="AD2267" s="234"/>
      <c r="AE2267" s="246"/>
      <c r="AF2267" s="234"/>
      <c r="AG2267" s="246"/>
      <c r="AH2267" s="234"/>
      <c r="AI2267" s="246"/>
      <c r="AJ2267" s="246"/>
      <c r="AK2267" s="246"/>
      <c r="AL2267" s="246"/>
      <c r="AM2267" s="246"/>
      <c r="AN2267" s="246"/>
      <c r="AO2267" s="246"/>
      <c r="AP2267" s="246"/>
      <c r="AQ2267" s="246"/>
      <c r="AR2267" s="246"/>
      <c r="AS2267" s="246"/>
      <c r="AT2267" s="247"/>
      <c r="AU2267" s="247"/>
      <c r="AV2267" s="247"/>
      <c r="AW2267" s="247"/>
      <c r="AX2267" s="247"/>
      <c r="AY2267" s="247"/>
      <c r="AZ2267" s="247"/>
      <c r="BA2267" s="247"/>
      <c r="BB2267" s="247"/>
    </row>
    <row r="2268" spans="3:54" s="238" customFormat="1">
      <c r="C2268" s="239"/>
      <c r="D2268" s="240"/>
      <c r="E2268" s="239"/>
      <c r="F2268" s="241"/>
      <c r="G2268" s="239"/>
      <c r="H2268" s="290"/>
      <c r="I2268" s="239"/>
      <c r="J2268" s="290"/>
      <c r="K2268" s="243"/>
      <c r="L2268" s="290"/>
      <c r="M2268" s="243"/>
      <c r="N2268" s="290"/>
      <c r="O2268" s="292"/>
      <c r="P2268" s="170"/>
      <c r="Q2268" s="292"/>
      <c r="S2268" s="246"/>
      <c r="T2268" s="246"/>
      <c r="U2268" s="246"/>
      <c r="V2268" s="234"/>
      <c r="W2268" s="246"/>
      <c r="X2268" s="234"/>
      <c r="Y2268" s="246"/>
      <c r="Z2268" s="234"/>
      <c r="AA2268" s="246"/>
      <c r="AB2268" s="234"/>
      <c r="AC2268" s="246"/>
      <c r="AD2268" s="234"/>
      <c r="AE2268" s="246"/>
      <c r="AF2268" s="234"/>
      <c r="AG2268" s="246"/>
      <c r="AH2268" s="234"/>
      <c r="AI2268" s="246"/>
      <c r="AJ2268" s="246"/>
      <c r="AK2268" s="246"/>
      <c r="AL2268" s="246"/>
      <c r="AM2268" s="246"/>
      <c r="AN2268" s="246"/>
      <c r="AO2268" s="246"/>
      <c r="AP2268" s="246"/>
      <c r="AQ2268" s="246"/>
      <c r="AR2268" s="246"/>
      <c r="AS2268" s="246"/>
      <c r="AT2268" s="247"/>
      <c r="AU2268" s="247"/>
      <c r="AV2268" s="247"/>
      <c r="AW2268" s="247"/>
      <c r="AX2268" s="247"/>
      <c r="AY2268" s="247"/>
      <c r="AZ2268" s="247"/>
      <c r="BA2268" s="247"/>
      <c r="BB2268" s="247"/>
    </row>
    <row r="2269" spans="3:54" s="238" customFormat="1">
      <c r="C2269" s="239"/>
      <c r="D2269" s="240"/>
      <c r="E2269" s="239"/>
      <c r="F2269" s="241"/>
      <c r="G2269" s="239"/>
      <c r="H2269" s="290"/>
      <c r="I2269" s="239"/>
      <c r="J2269" s="290"/>
      <c r="K2269" s="243"/>
      <c r="L2269" s="290"/>
      <c r="M2269" s="243"/>
      <c r="N2269" s="290"/>
      <c r="O2269" s="292"/>
      <c r="P2269" s="170"/>
      <c r="Q2269" s="292"/>
      <c r="S2269" s="246"/>
      <c r="T2269" s="246"/>
      <c r="U2269" s="246"/>
      <c r="V2269" s="234"/>
      <c r="W2269" s="246"/>
      <c r="X2269" s="234"/>
      <c r="Y2269" s="246"/>
      <c r="Z2269" s="234"/>
      <c r="AA2269" s="246"/>
      <c r="AB2269" s="234"/>
      <c r="AC2269" s="246"/>
      <c r="AD2269" s="234"/>
      <c r="AE2269" s="246"/>
      <c r="AF2269" s="234"/>
      <c r="AG2269" s="246"/>
      <c r="AH2269" s="234"/>
      <c r="AI2269" s="246"/>
      <c r="AJ2269" s="246"/>
      <c r="AK2269" s="246"/>
      <c r="AL2269" s="246"/>
      <c r="AM2269" s="246"/>
      <c r="AN2269" s="246"/>
      <c r="AO2269" s="246"/>
      <c r="AP2269" s="246"/>
      <c r="AQ2269" s="246"/>
      <c r="AR2269" s="246"/>
      <c r="AS2269" s="246"/>
      <c r="AT2269" s="247"/>
      <c r="AU2269" s="247"/>
      <c r="AV2269" s="247"/>
      <c r="AW2269" s="247"/>
      <c r="AX2269" s="247"/>
      <c r="AY2269" s="247"/>
      <c r="AZ2269" s="247"/>
      <c r="BA2269" s="247"/>
      <c r="BB2269" s="247"/>
    </row>
    <row r="2270" spans="3:54" s="238" customFormat="1">
      <c r="C2270" s="239"/>
      <c r="D2270" s="240"/>
      <c r="E2270" s="239"/>
      <c r="F2270" s="241"/>
      <c r="G2270" s="239"/>
      <c r="H2270" s="290"/>
      <c r="I2270" s="239"/>
      <c r="J2270" s="290"/>
      <c r="K2270" s="243"/>
      <c r="L2270" s="290"/>
      <c r="M2270" s="243"/>
      <c r="N2270" s="290"/>
      <c r="O2270" s="292"/>
      <c r="P2270" s="170"/>
      <c r="Q2270" s="292"/>
      <c r="S2270" s="246"/>
      <c r="T2270" s="246"/>
      <c r="U2270" s="246"/>
      <c r="V2270" s="234"/>
      <c r="W2270" s="246"/>
      <c r="X2270" s="234"/>
      <c r="Y2270" s="246"/>
      <c r="Z2270" s="234"/>
      <c r="AA2270" s="246"/>
      <c r="AB2270" s="234"/>
      <c r="AC2270" s="246"/>
      <c r="AD2270" s="234"/>
      <c r="AE2270" s="246"/>
      <c r="AF2270" s="234"/>
      <c r="AG2270" s="246"/>
      <c r="AH2270" s="234"/>
      <c r="AI2270" s="246"/>
      <c r="AJ2270" s="246"/>
      <c r="AK2270" s="246"/>
      <c r="AL2270" s="246"/>
      <c r="AM2270" s="246"/>
      <c r="AN2270" s="246"/>
      <c r="AO2270" s="246"/>
      <c r="AP2270" s="246"/>
      <c r="AQ2270" s="246"/>
      <c r="AR2270" s="246"/>
      <c r="AS2270" s="246"/>
      <c r="AT2270" s="247"/>
      <c r="AU2270" s="247"/>
      <c r="AV2270" s="247"/>
      <c r="AW2270" s="247"/>
      <c r="AX2270" s="247"/>
      <c r="AY2270" s="247"/>
      <c r="AZ2270" s="247"/>
      <c r="BA2270" s="247"/>
      <c r="BB2270" s="247"/>
    </row>
    <row r="2271" spans="3:54" s="238" customFormat="1">
      <c r="C2271" s="239"/>
      <c r="D2271" s="240"/>
      <c r="E2271" s="239"/>
      <c r="F2271" s="241"/>
      <c r="G2271" s="239"/>
      <c r="H2271" s="290"/>
      <c r="I2271" s="239"/>
      <c r="J2271" s="290"/>
      <c r="K2271" s="243"/>
      <c r="L2271" s="290"/>
      <c r="M2271" s="243"/>
      <c r="N2271" s="290"/>
      <c r="O2271" s="292"/>
      <c r="P2271" s="170"/>
      <c r="Q2271" s="292"/>
      <c r="S2271" s="246"/>
      <c r="T2271" s="246"/>
      <c r="U2271" s="246"/>
      <c r="V2271" s="234"/>
      <c r="W2271" s="246"/>
      <c r="X2271" s="234"/>
      <c r="Y2271" s="246"/>
      <c r="Z2271" s="234"/>
      <c r="AA2271" s="246"/>
      <c r="AB2271" s="234"/>
      <c r="AC2271" s="246"/>
      <c r="AD2271" s="234"/>
      <c r="AE2271" s="246"/>
      <c r="AF2271" s="234"/>
      <c r="AG2271" s="246"/>
      <c r="AH2271" s="234"/>
      <c r="AI2271" s="246"/>
      <c r="AJ2271" s="246"/>
      <c r="AK2271" s="246"/>
      <c r="AL2271" s="246"/>
      <c r="AM2271" s="246"/>
      <c r="AN2271" s="246"/>
      <c r="AO2271" s="246"/>
      <c r="AP2271" s="246"/>
      <c r="AQ2271" s="246"/>
      <c r="AR2271" s="246"/>
      <c r="AS2271" s="246"/>
      <c r="AT2271" s="247"/>
      <c r="AU2271" s="247"/>
      <c r="AV2271" s="247"/>
      <c r="AW2271" s="247"/>
      <c r="AX2271" s="247"/>
      <c r="AY2271" s="247"/>
      <c r="AZ2271" s="247"/>
      <c r="BA2271" s="247"/>
      <c r="BB2271" s="247"/>
    </row>
    <row r="2272" spans="3:54" s="238" customFormat="1">
      <c r="C2272" s="239"/>
      <c r="D2272" s="240"/>
      <c r="E2272" s="239"/>
      <c r="F2272" s="241"/>
      <c r="G2272" s="239"/>
      <c r="H2272" s="290"/>
      <c r="I2272" s="239"/>
      <c r="J2272" s="290"/>
      <c r="K2272" s="243"/>
      <c r="L2272" s="290"/>
      <c r="M2272" s="243"/>
      <c r="N2272" s="290"/>
      <c r="O2272" s="292"/>
      <c r="P2272" s="170"/>
      <c r="Q2272" s="292"/>
      <c r="S2272" s="246"/>
      <c r="T2272" s="246"/>
      <c r="U2272" s="246"/>
      <c r="V2272" s="234"/>
      <c r="W2272" s="246"/>
      <c r="X2272" s="234"/>
      <c r="Y2272" s="246"/>
      <c r="Z2272" s="234"/>
      <c r="AA2272" s="246"/>
      <c r="AB2272" s="234"/>
      <c r="AC2272" s="246"/>
      <c r="AD2272" s="234"/>
      <c r="AE2272" s="246"/>
      <c r="AF2272" s="234"/>
      <c r="AG2272" s="246"/>
      <c r="AH2272" s="234"/>
      <c r="AI2272" s="246"/>
      <c r="AJ2272" s="246"/>
      <c r="AK2272" s="246"/>
      <c r="AL2272" s="246"/>
      <c r="AM2272" s="246"/>
      <c r="AN2272" s="246"/>
      <c r="AO2272" s="246"/>
      <c r="AP2272" s="246"/>
      <c r="AQ2272" s="246"/>
      <c r="AR2272" s="246"/>
      <c r="AS2272" s="246"/>
      <c r="AT2272" s="247"/>
      <c r="AU2272" s="247"/>
      <c r="AV2272" s="247"/>
      <c r="AW2272" s="247"/>
      <c r="AX2272" s="247"/>
      <c r="AY2272" s="247"/>
      <c r="AZ2272" s="247"/>
      <c r="BA2272" s="247"/>
      <c r="BB2272" s="247"/>
    </row>
    <row r="2273" spans="3:54" s="238" customFormat="1">
      <c r="C2273" s="239"/>
      <c r="D2273" s="240"/>
      <c r="E2273" s="239"/>
      <c r="F2273" s="241"/>
      <c r="G2273" s="239"/>
      <c r="H2273" s="290"/>
      <c r="I2273" s="239"/>
      <c r="J2273" s="290"/>
      <c r="K2273" s="243"/>
      <c r="L2273" s="290"/>
      <c r="M2273" s="243"/>
      <c r="N2273" s="290"/>
      <c r="O2273" s="292"/>
      <c r="P2273" s="170"/>
      <c r="Q2273" s="292"/>
      <c r="S2273" s="246"/>
      <c r="T2273" s="246"/>
      <c r="U2273" s="246"/>
      <c r="V2273" s="234"/>
      <c r="W2273" s="246"/>
      <c r="X2273" s="234"/>
      <c r="Y2273" s="246"/>
      <c r="Z2273" s="234"/>
      <c r="AA2273" s="246"/>
      <c r="AB2273" s="234"/>
      <c r="AC2273" s="246"/>
      <c r="AD2273" s="234"/>
      <c r="AE2273" s="246"/>
      <c r="AF2273" s="234"/>
      <c r="AG2273" s="246"/>
      <c r="AH2273" s="234"/>
      <c r="AI2273" s="246"/>
      <c r="AJ2273" s="246"/>
      <c r="AK2273" s="246"/>
      <c r="AL2273" s="246"/>
      <c r="AM2273" s="246"/>
      <c r="AN2273" s="246"/>
      <c r="AO2273" s="246"/>
      <c r="AP2273" s="246"/>
      <c r="AQ2273" s="246"/>
      <c r="AR2273" s="246"/>
      <c r="AS2273" s="246"/>
      <c r="AT2273" s="247"/>
      <c r="AU2273" s="247"/>
      <c r="AV2273" s="247"/>
      <c r="AW2273" s="247"/>
      <c r="AX2273" s="247"/>
      <c r="AY2273" s="247"/>
      <c r="AZ2273" s="247"/>
      <c r="BA2273" s="247"/>
      <c r="BB2273" s="247"/>
    </row>
    <row r="2274" spans="3:54" s="238" customFormat="1">
      <c r="C2274" s="239"/>
      <c r="D2274" s="240"/>
      <c r="E2274" s="239"/>
      <c r="F2274" s="241"/>
      <c r="G2274" s="239"/>
      <c r="H2274" s="290"/>
      <c r="I2274" s="239"/>
      <c r="J2274" s="290"/>
      <c r="K2274" s="243"/>
      <c r="L2274" s="290"/>
      <c r="M2274" s="243"/>
      <c r="N2274" s="290"/>
      <c r="O2274" s="292"/>
      <c r="P2274" s="170"/>
      <c r="Q2274" s="292"/>
      <c r="S2274" s="246"/>
      <c r="T2274" s="246"/>
      <c r="U2274" s="246"/>
      <c r="V2274" s="234"/>
      <c r="W2274" s="246"/>
      <c r="X2274" s="234"/>
      <c r="Y2274" s="246"/>
      <c r="Z2274" s="234"/>
      <c r="AA2274" s="246"/>
      <c r="AB2274" s="234"/>
      <c r="AC2274" s="246"/>
      <c r="AD2274" s="234"/>
      <c r="AE2274" s="246"/>
      <c r="AF2274" s="234"/>
      <c r="AG2274" s="246"/>
      <c r="AH2274" s="234"/>
      <c r="AI2274" s="246"/>
      <c r="AJ2274" s="246"/>
      <c r="AK2274" s="246"/>
      <c r="AL2274" s="246"/>
      <c r="AM2274" s="246"/>
      <c r="AN2274" s="246"/>
      <c r="AO2274" s="246"/>
      <c r="AP2274" s="246"/>
      <c r="AQ2274" s="246"/>
      <c r="AR2274" s="246"/>
      <c r="AS2274" s="246"/>
      <c r="AT2274" s="247"/>
      <c r="AU2274" s="247"/>
      <c r="AV2274" s="247"/>
      <c r="AW2274" s="247"/>
      <c r="AX2274" s="247"/>
      <c r="AY2274" s="247"/>
      <c r="AZ2274" s="247"/>
      <c r="BA2274" s="247"/>
      <c r="BB2274" s="247"/>
    </row>
    <row r="2275" spans="3:54" s="238" customFormat="1">
      <c r="C2275" s="239"/>
      <c r="D2275" s="240"/>
      <c r="E2275" s="239"/>
      <c r="F2275" s="241"/>
      <c r="G2275" s="239"/>
      <c r="H2275" s="290"/>
      <c r="I2275" s="239"/>
      <c r="J2275" s="290"/>
      <c r="K2275" s="243"/>
      <c r="L2275" s="290"/>
      <c r="M2275" s="243"/>
      <c r="N2275" s="290"/>
      <c r="O2275" s="292"/>
      <c r="P2275" s="170"/>
      <c r="Q2275" s="292"/>
      <c r="S2275" s="246"/>
      <c r="T2275" s="246"/>
      <c r="U2275" s="246"/>
      <c r="V2275" s="234"/>
      <c r="W2275" s="246"/>
      <c r="X2275" s="234"/>
      <c r="Y2275" s="246"/>
      <c r="Z2275" s="234"/>
      <c r="AA2275" s="246"/>
      <c r="AB2275" s="234"/>
      <c r="AC2275" s="246"/>
      <c r="AD2275" s="234"/>
      <c r="AE2275" s="246"/>
      <c r="AF2275" s="234"/>
      <c r="AG2275" s="246"/>
      <c r="AH2275" s="234"/>
      <c r="AI2275" s="246"/>
      <c r="AJ2275" s="246"/>
      <c r="AK2275" s="246"/>
      <c r="AL2275" s="246"/>
      <c r="AM2275" s="246"/>
      <c r="AN2275" s="246"/>
      <c r="AO2275" s="246"/>
      <c r="AP2275" s="246"/>
      <c r="AQ2275" s="246"/>
      <c r="AR2275" s="246"/>
      <c r="AS2275" s="246"/>
      <c r="AT2275" s="247"/>
      <c r="AU2275" s="247"/>
      <c r="AV2275" s="247"/>
      <c r="AW2275" s="247"/>
      <c r="AX2275" s="247"/>
      <c r="AY2275" s="247"/>
      <c r="AZ2275" s="247"/>
      <c r="BA2275" s="247"/>
      <c r="BB2275" s="247"/>
    </row>
    <row r="2276" spans="3:54" s="238" customFormat="1">
      <c r="C2276" s="239"/>
      <c r="D2276" s="240"/>
      <c r="E2276" s="239"/>
      <c r="F2276" s="241"/>
      <c r="G2276" s="239"/>
      <c r="H2276" s="290"/>
      <c r="I2276" s="239"/>
      <c r="J2276" s="290"/>
      <c r="K2276" s="243"/>
      <c r="L2276" s="290"/>
      <c r="M2276" s="243"/>
      <c r="N2276" s="290"/>
      <c r="O2276" s="292"/>
      <c r="P2276" s="170"/>
      <c r="Q2276" s="292"/>
      <c r="S2276" s="246"/>
      <c r="T2276" s="246"/>
      <c r="U2276" s="246"/>
      <c r="V2276" s="234"/>
      <c r="W2276" s="246"/>
      <c r="X2276" s="234"/>
      <c r="Y2276" s="246"/>
      <c r="Z2276" s="234"/>
      <c r="AA2276" s="246"/>
      <c r="AB2276" s="234"/>
      <c r="AC2276" s="246"/>
      <c r="AD2276" s="234"/>
      <c r="AE2276" s="246"/>
      <c r="AF2276" s="234"/>
      <c r="AG2276" s="246"/>
      <c r="AH2276" s="234"/>
      <c r="AI2276" s="246"/>
      <c r="AJ2276" s="246"/>
      <c r="AK2276" s="246"/>
      <c r="AL2276" s="246"/>
      <c r="AM2276" s="246"/>
      <c r="AN2276" s="246"/>
      <c r="AO2276" s="246"/>
      <c r="AP2276" s="246"/>
      <c r="AQ2276" s="246"/>
      <c r="AR2276" s="246"/>
      <c r="AS2276" s="246"/>
      <c r="AT2276" s="247"/>
      <c r="AU2276" s="247"/>
      <c r="AV2276" s="247"/>
      <c r="AW2276" s="247"/>
      <c r="AX2276" s="247"/>
      <c r="AY2276" s="247"/>
      <c r="AZ2276" s="247"/>
      <c r="BA2276" s="247"/>
      <c r="BB2276" s="247"/>
    </row>
    <row r="2277" spans="3:54" s="238" customFormat="1">
      <c r="C2277" s="239"/>
      <c r="D2277" s="240"/>
      <c r="E2277" s="239"/>
      <c r="F2277" s="241"/>
      <c r="G2277" s="239"/>
      <c r="H2277" s="290"/>
      <c r="I2277" s="239"/>
      <c r="J2277" s="290"/>
      <c r="K2277" s="243"/>
      <c r="L2277" s="290"/>
      <c r="M2277" s="243"/>
      <c r="N2277" s="290"/>
      <c r="O2277" s="292"/>
      <c r="P2277" s="170"/>
      <c r="Q2277" s="292"/>
      <c r="S2277" s="246"/>
      <c r="T2277" s="246"/>
      <c r="U2277" s="246"/>
      <c r="V2277" s="234"/>
      <c r="W2277" s="246"/>
      <c r="X2277" s="234"/>
      <c r="Y2277" s="246"/>
      <c r="Z2277" s="234"/>
      <c r="AA2277" s="246"/>
      <c r="AB2277" s="234"/>
      <c r="AC2277" s="246"/>
      <c r="AD2277" s="234"/>
      <c r="AE2277" s="246"/>
      <c r="AF2277" s="234"/>
      <c r="AG2277" s="246"/>
      <c r="AH2277" s="234"/>
      <c r="AI2277" s="246"/>
      <c r="AJ2277" s="246"/>
      <c r="AK2277" s="246"/>
      <c r="AL2277" s="246"/>
      <c r="AM2277" s="246"/>
      <c r="AN2277" s="246"/>
      <c r="AO2277" s="246"/>
      <c r="AP2277" s="246"/>
      <c r="AQ2277" s="246"/>
      <c r="AR2277" s="246"/>
      <c r="AS2277" s="246"/>
      <c r="AT2277" s="247"/>
      <c r="AU2277" s="247"/>
      <c r="AV2277" s="247"/>
      <c r="AW2277" s="247"/>
      <c r="AX2277" s="247"/>
      <c r="AY2277" s="247"/>
      <c r="AZ2277" s="247"/>
      <c r="BA2277" s="247"/>
      <c r="BB2277" s="247"/>
    </row>
    <row r="2278" spans="3:54" s="238" customFormat="1">
      <c r="C2278" s="239"/>
      <c r="D2278" s="240"/>
      <c r="E2278" s="239"/>
      <c r="F2278" s="241"/>
      <c r="G2278" s="239"/>
      <c r="H2278" s="290"/>
      <c r="I2278" s="239"/>
      <c r="J2278" s="290"/>
      <c r="K2278" s="243"/>
      <c r="L2278" s="290"/>
      <c r="M2278" s="243"/>
      <c r="N2278" s="290"/>
      <c r="O2278" s="292"/>
      <c r="P2278" s="170"/>
      <c r="Q2278" s="292"/>
      <c r="S2278" s="246"/>
      <c r="T2278" s="246"/>
      <c r="U2278" s="246"/>
      <c r="V2278" s="234"/>
      <c r="W2278" s="246"/>
      <c r="X2278" s="234"/>
      <c r="Y2278" s="246"/>
      <c r="Z2278" s="234"/>
      <c r="AA2278" s="246"/>
      <c r="AB2278" s="234"/>
      <c r="AC2278" s="246"/>
      <c r="AD2278" s="234"/>
      <c r="AE2278" s="246"/>
      <c r="AF2278" s="234"/>
      <c r="AG2278" s="246"/>
      <c r="AH2278" s="234"/>
      <c r="AI2278" s="246"/>
      <c r="AJ2278" s="246"/>
      <c r="AK2278" s="246"/>
      <c r="AL2278" s="246"/>
      <c r="AM2278" s="246"/>
      <c r="AN2278" s="246"/>
      <c r="AO2278" s="246"/>
      <c r="AP2278" s="246"/>
      <c r="AQ2278" s="246"/>
      <c r="AR2278" s="246"/>
      <c r="AS2278" s="246"/>
      <c r="AT2278" s="247"/>
      <c r="AU2278" s="247"/>
      <c r="AV2278" s="247"/>
      <c r="AW2278" s="247"/>
      <c r="AX2278" s="247"/>
      <c r="AY2278" s="247"/>
      <c r="AZ2278" s="247"/>
      <c r="BA2278" s="247"/>
      <c r="BB2278" s="247"/>
    </row>
    <row r="2279" spans="3:54" s="238" customFormat="1">
      <c r="C2279" s="239"/>
      <c r="D2279" s="240"/>
      <c r="E2279" s="239"/>
      <c r="F2279" s="241"/>
      <c r="G2279" s="239"/>
      <c r="H2279" s="290"/>
      <c r="I2279" s="239"/>
      <c r="J2279" s="290"/>
      <c r="K2279" s="243"/>
      <c r="L2279" s="290"/>
      <c r="M2279" s="243"/>
      <c r="N2279" s="290"/>
      <c r="O2279" s="292"/>
      <c r="P2279" s="170"/>
      <c r="Q2279" s="292"/>
      <c r="S2279" s="246"/>
      <c r="T2279" s="246"/>
      <c r="U2279" s="246"/>
      <c r="V2279" s="234"/>
      <c r="W2279" s="246"/>
      <c r="X2279" s="234"/>
      <c r="Y2279" s="246"/>
      <c r="Z2279" s="234"/>
      <c r="AA2279" s="246"/>
      <c r="AB2279" s="234"/>
      <c r="AC2279" s="246"/>
      <c r="AD2279" s="234"/>
      <c r="AE2279" s="246"/>
      <c r="AF2279" s="234"/>
      <c r="AG2279" s="246"/>
      <c r="AH2279" s="234"/>
      <c r="AI2279" s="246"/>
      <c r="AJ2279" s="246"/>
      <c r="AK2279" s="246"/>
      <c r="AL2279" s="246"/>
      <c r="AM2279" s="246"/>
      <c r="AN2279" s="246"/>
      <c r="AO2279" s="246"/>
      <c r="AP2279" s="246"/>
      <c r="AQ2279" s="246"/>
      <c r="AR2279" s="246"/>
      <c r="AS2279" s="246"/>
      <c r="AT2279" s="247"/>
      <c r="AU2279" s="247"/>
      <c r="AV2279" s="247"/>
      <c r="AW2279" s="247"/>
      <c r="AX2279" s="247"/>
      <c r="AY2279" s="247"/>
      <c r="AZ2279" s="247"/>
      <c r="BA2279" s="247"/>
      <c r="BB2279" s="247"/>
    </row>
    <row r="2280" spans="3:54" s="238" customFormat="1">
      <c r="C2280" s="239"/>
      <c r="D2280" s="240"/>
      <c r="E2280" s="239"/>
      <c r="F2280" s="241"/>
      <c r="G2280" s="239"/>
      <c r="H2280" s="290"/>
      <c r="I2280" s="239"/>
      <c r="J2280" s="290"/>
      <c r="K2280" s="243"/>
      <c r="L2280" s="290"/>
      <c r="M2280" s="243"/>
      <c r="N2280" s="290"/>
      <c r="O2280" s="292"/>
      <c r="P2280" s="170"/>
      <c r="Q2280" s="292"/>
      <c r="S2280" s="246"/>
      <c r="T2280" s="246"/>
      <c r="U2280" s="246"/>
      <c r="V2280" s="234"/>
      <c r="W2280" s="246"/>
      <c r="X2280" s="234"/>
      <c r="Y2280" s="246"/>
      <c r="Z2280" s="234"/>
      <c r="AA2280" s="246"/>
      <c r="AB2280" s="234"/>
      <c r="AC2280" s="246"/>
      <c r="AD2280" s="234"/>
      <c r="AE2280" s="246"/>
      <c r="AF2280" s="234"/>
      <c r="AG2280" s="246"/>
      <c r="AH2280" s="234"/>
      <c r="AI2280" s="246"/>
      <c r="AJ2280" s="246"/>
      <c r="AK2280" s="246"/>
      <c r="AL2280" s="246"/>
      <c r="AM2280" s="246"/>
      <c r="AN2280" s="246"/>
      <c r="AO2280" s="246"/>
      <c r="AP2280" s="246"/>
      <c r="AQ2280" s="246"/>
      <c r="AR2280" s="246"/>
      <c r="AS2280" s="246"/>
      <c r="AT2280" s="247"/>
      <c r="AU2280" s="247"/>
      <c r="AV2280" s="247"/>
      <c r="AW2280" s="247"/>
      <c r="AX2280" s="247"/>
      <c r="AY2280" s="247"/>
      <c r="AZ2280" s="247"/>
      <c r="BA2280" s="247"/>
      <c r="BB2280" s="247"/>
    </row>
    <row r="2281" spans="3:54" s="238" customFormat="1">
      <c r="C2281" s="239"/>
      <c r="D2281" s="240"/>
      <c r="E2281" s="239"/>
      <c r="F2281" s="241"/>
      <c r="G2281" s="239"/>
      <c r="H2281" s="290"/>
      <c r="I2281" s="239"/>
      <c r="J2281" s="290"/>
      <c r="K2281" s="243"/>
      <c r="L2281" s="290"/>
      <c r="M2281" s="243"/>
      <c r="N2281" s="290"/>
      <c r="O2281" s="292"/>
      <c r="P2281" s="170"/>
      <c r="Q2281" s="292"/>
      <c r="S2281" s="246"/>
      <c r="T2281" s="246"/>
      <c r="U2281" s="246"/>
      <c r="V2281" s="234"/>
      <c r="W2281" s="246"/>
      <c r="X2281" s="234"/>
      <c r="Y2281" s="246"/>
      <c r="Z2281" s="234"/>
      <c r="AA2281" s="246"/>
      <c r="AB2281" s="234"/>
      <c r="AC2281" s="246"/>
      <c r="AD2281" s="234"/>
      <c r="AE2281" s="246"/>
      <c r="AF2281" s="234"/>
      <c r="AG2281" s="246"/>
      <c r="AH2281" s="234"/>
      <c r="AI2281" s="246"/>
      <c r="AJ2281" s="246"/>
      <c r="AK2281" s="246"/>
      <c r="AL2281" s="246"/>
      <c r="AM2281" s="246"/>
      <c r="AN2281" s="246"/>
      <c r="AO2281" s="246"/>
      <c r="AP2281" s="246"/>
      <c r="AQ2281" s="246"/>
      <c r="AR2281" s="246"/>
      <c r="AS2281" s="246"/>
      <c r="AT2281" s="247"/>
      <c r="AU2281" s="247"/>
      <c r="AV2281" s="247"/>
      <c r="AW2281" s="247"/>
      <c r="AX2281" s="247"/>
      <c r="AY2281" s="247"/>
      <c r="AZ2281" s="247"/>
      <c r="BA2281" s="247"/>
      <c r="BB2281" s="247"/>
    </row>
    <row r="2282" spans="3:54" s="238" customFormat="1">
      <c r="C2282" s="239"/>
      <c r="D2282" s="240"/>
      <c r="E2282" s="239"/>
      <c r="F2282" s="241"/>
      <c r="G2282" s="239"/>
      <c r="H2282" s="290"/>
      <c r="I2282" s="239"/>
      <c r="J2282" s="290"/>
      <c r="K2282" s="243"/>
      <c r="L2282" s="290"/>
      <c r="M2282" s="243"/>
      <c r="N2282" s="290"/>
      <c r="O2282" s="292"/>
      <c r="P2282" s="170"/>
      <c r="Q2282" s="292"/>
      <c r="S2282" s="246"/>
      <c r="T2282" s="246"/>
      <c r="U2282" s="246"/>
      <c r="V2282" s="234"/>
      <c r="W2282" s="246"/>
      <c r="X2282" s="234"/>
      <c r="Y2282" s="246"/>
      <c r="Z2282" s="234"/>
      <c r="AA2282" s="246"/>
      <c r="AB2282" s="234"/>
      <c r="AC2282" s="246"/>
      <c r="AD2282" s="234"/>
      <c r="AE2282" s="246"/>
      <c r="AF2282" s="234"/>
      <c r="AG2282" s="246"/>
      <c r="AH2282" s="234"/>
      <c r="AI2282" s="246"/>
      <c r="AJ2282" s="246"/>
      <c r="AK2282" s="246"/>
      <c r="AL2282" s="246"/>
      <c r="AM2282" s="246"/>
      <c r="AN2282" s="246"/>
      <c r="AO2282" s="246"/>
      <c r="AP2282" s="246"/>
      <c r="AQ2282" s="246"/>
      <c r="AR2282" s="246"/>
      <c r="AS2282" s="246"/>
      <c r="AT2282" s="247"/>
      <c r="AU2282" s="247"/>
      <c r="AV2282" s="247"/>
      <c r="AW2282" s="247"/>
      <c r="AX2282" s="247"/>
      <c r="AY2282" s="247"/>
      <c r="AZ2282" s="247"/>
      <c r="BA2282" s="247"/>
      <c r="BB2282" s="247"/>
    </row>
    <row r="2283" spans="3:54" s="238" customFormat="1">
      <c r="C2283" s="239"/>
      <c r="D2283" s="240"/>
      <c r="E2283" s="239"/>
      <c r="F2283" s="241"/>
      <c r="G2283" s="239"/>
      <c r="H2283" s="290"/>
      <c r="I2283" s="239"/>
      <c r="J2283" s="290"/>
      <c r="K2283" s="243"/>
      <c r="L2283" s="290"/>
      <c r="M2283" s="243"/>
      <c r="N2283" s="290"/>
      <c r="O2283" s="292"/>
      <c r="P2283" s="170"/>
      <c r="Q2283" s="292"/>
      <c r="S2283" s="246"/>
      <c r="T2283" s="246"/>
      <c r="U2283" s="246"/>
      <c r="V2283" s="234"/>
      <c r="W2283" s="246"/>
      <c r="X2283" s="234"/>
      <c r="Y2283" s="246"/>
      <c r="Z2283" s="234"/>
      <c r="AA2283" s="246"/>
      <c r="AB2283" s="234"/>
      <c r="AC2283" s="246"/>
      <c r="AD2283" s="234"/>
      <c r="AE2283" s="246"/>
      <c r="AF2283" s="234"/>
      <c r="AG2283" s="246"/>
      <c r="AH2283" s="234"/>
      <c r="AI2283" s="246"/>
      <c r="AJ2283" s="246"/>
      <c r="AK2283" s="246"/>
      <c r="AL2283" s="246"/>
      <c r="AM2283" s="246"/>
      <c r="AN2283" s="246"/>
      <c r="AO2283" s="246"/>
      <c r="AP2283" s="246"/>
      <c r="AQ2283" s="246"/>
      <c r="AR2283" s="246"/>
      <c r="AS2283" s="246"/>
      <c r="AT2283" s="247"/>
      <c r="AU2283" s="247"/>
      <c r="AV2283" s="247"/>
      <c r="AW2283" s="247"/>
      <c r="AX2283" s="247"/>
      <c r="AY2283" s="247"/>
      <c r="AZ2283" s="247"/>
      <c r="BA2283" s="247"/>
      <c r="BB2283" s="247"/>
    </row>
  </sheetData>
  <mergeCells count="1">
    <mergeCell ref="C258:Q259"/>
  </mergeCells>
  <dataValidations count="1">
    <dataValidation allowBlank="1" showErrorMessage="1" sqref="C258 IY258 SU258 ACQ258 AMM258 AWI258 BGE258 BQA258 BZW258 CJS258 CTO258 DDK258 DNG258 DXC258 EGY258 EQU258 FAQ258 FKM258 FUI258 GEE258 GOA258 GXW258 HHS258 HRO258 IBK258 ILG258 IVC258 JEY258 JOU258 JYQ258 KIM258 KSI258 LCE258 LMA258 LVW258 MFS258 MPO258 MZK258 NJG258 NTC258 OCY258 OMU258 OWQ258 PGM258 PQI258 QAE258 QKA258 QTW258 RDS258 RNO258 RXK258 SHG258 SRC258 TAY258 TKU258 TUQ258 UEM258 UOI258 UYE258 VIA258 VRW258 WBS258 WLO258 WVK258 C65794 IY65794 SU65794 ACQ65794 AMM65794 AWI65794 BGE65794 BQA65794 BZW65794 CJS65794 CTO65794 DDK65794 DNG65794 DXC65794 EGY65794 EQU65794 FAQ65794 FKM65794 FUI65794 GEE65794 GOA65794 GXW65794 HHS65794 HRO65794 IBK65794 ILG65794 IVC65794 JEY65794 JOU65794 JYQ65794 KIM65794 KSI65794 LCE65794 LMA65794 LVW65794 MFS65794 MPO65794 MZK65794 NJG65794 NTC65794 OCY65794 OMU65794 OWQ65794 PGM65794 PQI65794 QAE65794 QKA65794 QTW65794 RDS65794 RNO65794 RXK65794 SHG65794 SRC65794 TAY65794 TKU65794 TUQ65794 UEM65794 UOI65794 UYE65794 VIA65794 VRW65794 WBS65794 WLO65794 WVK65794 C131330 IY131330 SU131330 ACQ131330 AMM131330 AWI131330 BGE131330 BQA131330 BZW131330 CJS131330 CTO131330 DDK131330 DNG131330 DXC131330 EGY131330 EQU131330 FAQ131330 FKM131330 FUI131330 GEE131330 GOA131330 GXW131330 HHS131330 HRO131330 IBK131330 ILG131330 IVC131330 JEY131330 JOU131330 JYQ131330 KIM131330 KSI131330 LCE131330 LMA131330 LVW131330 MFS131330 MPO131330 MZK131330 NJG131330 NTC131330 OCY131330 OMU131330 OWQ131330 PGM131330 PQI131330 QAE131330 QKA131330 QTW131330 RDS131330 RNO131330 RXK131330 SHG131330 SRC131330 TAY131330 TKU131330 TUQ131330 UEM131330 UOI131330 UYE131330 VIA131330 VRW131330 WBS131330 WLO131330 WVK131330 C196866 IY196866 SU196866 ACQ196866 AMM196866 AWI196866 BGE196866 BQA196866 BZW196866 CJS196866 CTO196866 DDK196866 DNG196866 DXC196866 EGY196866 EQU196866 FAQ196866 FKM196866 FUI196866 GEE196866 GOA196866 GXW196866 HHS196866 HRO196866 IBK196866 ILG196866 IVC196866 JEY196866 JOU196866 JYQ196866 KIM196866 KSI196866 LCE196866 LMA196866 LVW196866 MFS196866 MPO196866 MZK196866 NJG196866 NTC196866 OCY196866 OMU196866 OWQ196866 PGM196866 PQI196866 QAE196866 QKA196866 QTW196866 RDS196866 RNO196866 RXK196866 SHG196866 SRC196866 TAY196866 TKU196866 TUQ196866 UEM196866 UOI196866 UYE196866 VIA196866 VRW196866 WBS196866 WLO196866 WVK196866 C262402 IY262402 SU262402 ACQ262402 AMM262402 AWI262402 BGE262402 BQA262402 BZW262402 CJS262402 CTO262402 DDK262402 DNG262402 DXC262402 EGY262402 EQU262402 FAQ262402 FKM262402 FUI262402 GEE262402 GOA262402 GXW262402 HHS262402 HRO262402 IBK262402 ILG262402 IVC262402 JEY262402 JOU262402 JYQ262402 KIM262402 KSI262402 LCE262402 LMA262402 LVW262402 MFS262402 MPO262402 MZK262402 NJG262402 NTC262402 OCY262402 OMU262402 OWQ262402 PGM262402 PQI262402 QAE262402 QKA262402 QTW262402 RDS262402 RNO262402 RXK262402 SHG262402 SRC262402 TAY262402 TKU262402 TUQ262402 UEM262402 UOI262402 UYE262402 VIA262402 VRW262402 WBS262402 WLO262402 WVK262402 C327938 IY327938 SU327938 ACQ327938 AMM327938 AWI327938 BGE327938 BQA327938 BZW327938 CJS327938 CTO327938 DDK327938 DNG327938 DXC327938 EGY327938 EQU327938 FAQ327938 FKM327938 FUI327938 GEE327938 GOA327938 GXW327938 HHS327938 HRO327938 IBK327938 ILG327938 IVC327938 JEY327938 JOU327938 JYQ327938 KIM327938 KSI327938 LCE327938 LMA327938 LVW327938 MFS327938 MPO327938 MZK327938 NJG327938 NTC327938 OCY327938 OMU327938 OWQ327938 PGM327938 PQI327938 QAE327938 QKA327938 QTW327938 RDS327938 RNO327938 RXK327938 SHG327938 SRC327938 TAY327938 TKU327938 TUQ327938 UEM327938 UOI327938 UYE327938 VIA327938 VRW327938 WBS327938 WLO327938 WVK327938 C393474 IY393474 SU393474 ACQ393474 AMM393474 AWI393474 BGE393474 BQA393474 BZW393474 CJS393474 CTO393474 DDK393474 DNG393474 DXC393474 EGY393474 EQU393474 FAQ393474 FKM393474 FUI393474 GEE393474 GOA393474 GXW393474 HHS393474 HRO393474 IBK393474 ILG393474 IVC393474 JEY393474 JOU393474 JYQ393474 KIM393474 KSI393474 LCE393474 LMA393474 LVW393474 MFS393474 MPO393474 MZK393474 NJG393474 NTC393474 OCY393474 OMU393474 OWQ393474 PGM393474 PQI393474 QAE393474 QKA393474 QTW393474 RDS393474 RNO393474 RXK393474 SHG393474 SRC393474 TAY393474 TKU393474 TUQ393474 UEM393474 UOI393474 UYE393474 VIA393474 VRW393474 WBS393474 WLO393474 WVK393474 C459010 IY459010 SU459010 ACQ459010 AMM459010 AWI459010 BGE459010 BQA459010 BZW459010 CJS459010 CTO459010 DDK459010 DNG459010 DXC459010 EGY459010 EQU459010 FAQ459010 FKM459010 FUI459010 GEE459010 GOA459010 GXW459010 HHS459010 HRO459010 IBK459010 ILG459010 IVC459010 JEY459010 JOU459010 JYQ459010 KIM459010 KSI459010 LCE459010 LMA459010 LVW459010 MFS459010 MPO459010 MZK459010 NJG459010 NTC459010 OCY459010 OMU459010 OWQ459010 PGM459010 PQI459010 QAE459010 QKA459010 QTW459010 RDS459010 RNO459010 RXK459010 SHG459010 SRC459010 TAY459010 TKU459010 TUQ459010 UEM459010 UOI459010 UYE459010 VIA459010 VRW459010 WBS459010 WLO459010 WVK459010 C524546 IY524546 SU524546 ACQ524546 AMM524546 AWI524546 BGE524546 BQA524546 BZW524546 CJS524546 CTO524546 DDK524546 DNG524546 DXC524546 EGY524546 EQU524546 FAQ524546 FKM524546 FUI524546 GEE524546 GOA524546 GXW524546 HHS524546 HRO524546 IBK524546 ILG524546 IVC524546 JEY524546 JOU524546 JYQ524546 KIM524546 KSI524546 LCE524546 LMA524546 LVW524546 MFS524546 MPO524546 MZK524546 NJG524546 NTC524546 OCY524546 OMU524546 OWQ524546 PGM524546 PQI524546 QAE524546 QKA524546 QTW524546 RDS524546 RNO524546 RXK524546 SHG524546 SRC524546 TAY524546 TKU524546 TUQ524546 UEM524546 UOI524546 UYE524546 VIA524546 VRW524546 WBS524546 WLO524546 WVK524546 C590082 IY590082 SU590082 ACQ590082 AMM590082 AWI590082 BGE590082 BQA590082 BZW590082 CJS590082 CTO590082 DDK590082 DNG590082 DXC590082 EGY590082 EQU590082 FAQ590082 FKM590082 FUI590082 GEE590082 GOA590082 GXW590082 HHS590082 HRO590082 IBK590082 ILG590082 IVC590082 JEY590082 JOU590082 JYQ590082 KIM590082 KSI590082 LCE590082 LMA590082 LVW590082 MFS590082 MPO590082 MZK590082 NJG590082 NTC590082 OCY590082 OMU590082 OWQ590082 PGM590082 PQI590082 QAE590082 QKA590082 QTW590082 RDS590082 RNO590082 RXK590082 SHG590082 SRC590082 TAY590082 TKU590082 TUQ590082 UEM590082 UOI590082 UYE590082 VIA590082 VRW590082 WBS590082 WLO590082 WVK590082 C655618 IY655618 SU655618 ACQ655618 AMM655618 AWI655618 BGE655618 BQA655618 BZW655618 CJS655618 CTO655618 DDK655618 DNG655618 DXC655618 EGY655618 EQU655618 FAQ655618 FKM655618 FUI655618 GEE655618 GOA655618 GXW655618 HHS655618 HRO655618 IBK655618 ILG655618 IVC655618 JEY655618 JOU655618 JYQ655618 KIM655618 KSI655618 LCE655618 LMA655618 LVW655618 MFS655618 MPO655618 MZK655618 NJG655618 NTC655618 OCY655618 OMU655618 OWQ655618 PGM655618 PQI655618 QAE655618 QKA655618 QTW655618 RDS655618 RNO655618 RXK655618 SHG655618 SRC655618 TAY655618 TKU655618 TUQ655618 UEM655618 UOI655618 UYE655618 VIA655618 VRW655618 WBS655618 WLO655618 WVK655618 C721154 IY721154 SU721154 ACQ721154 AMM721154 AWI721154 BGE721154 BQA721154 BZW721154 CJS721154 CTO721154 DDK721154 DNG721154 DXC721154 EGY721154 EQU721154 FAQ721154 FKM721154 FUI721154 GEE721154 GOA721154 GXW721154 HHS721154 HRO721154 IBK721154 ILG721154 IVC721154 JEY721154 JOU721154 JYQ721154 KIM721154 KSI721154 LCE721154 LMA721154 LVW721154 MFS721154 MPO721154 MZK721154 NJG721154 NTC721154 OCY721154 OMU721154 OWQ721154 PGM721154 PQI721154 QAE721154 QKA721154 QTW721154 RDS721154 RNO721154 RXK721154 SHG721154 SRC721154 TAY721154 TKU721154 TUQ721154 UEM721154 UOI721154 UYE721154 VIA721154 VRW721154 WBS721154 WLO721154 WVK721154 C786690 IY786690 SU786690 ACQ786690 AMM786690 AWI786690 BGE786690 BQA786690 BZW786690 CJS786690 CTO786690 DDK786690 DNG786690 DXC786690 EGY786690 EQU786690 FAQ786690 FKM786690 FUI786690 GEE786690 GOA786690 GXW786690 HHS786690 HRO786690 IBK786690 ILG786690 IVC786690 JEY786690 JOU786690 JYQ786690 KIM786690 KSI786690 LCE786690 LMA786690 LVW786690 MFS786690 MPO786690 MZK786690 NJG786690 NTC786690 OCY786690 OMU786690 OWQ786690 PGM786690 PQI786690 QAE786690 QKA786690 QTW786690 RDS786690 RNO786690 RXK786690 SHG786690 SRC786690 TAY786690 TKU786690 TUQ786690 UEM786690 UOI786690 UYE786690 VIA786690 VRW786690 WBS786690 WLO786690 WVK786690 C852226 IY852226 SU852226 ACQ852226 AMM852226 AWI852226 BGE852226 BQA852226 BZW852226 CJS852226 CTO852226 DDK852226 DNG852226 DXC852226 EGY852226 EQU852226 FAQ852226 FKM852226 FUI852226 GEE852226 GOA852226 GXW852226 HHS852226 HRO852226 IBK852226 ILG852226 IVC852226 JEY852226 JOU852226 JYQ852226 KIM852226 KSI852226 LCE852226 LMA852226 LVW852226 MFS852226 MPO852226 MZK852226 NJG852226 NTC852226 OCY852226 OMU852226 OWQ852226 PGM852226 PQI852226 QAE852226 QKA852226 QTW852226 RDS852226 RNO852226 RXK852226 SHG852226 SRC852226 TAY852226 TKU852226 TUQ852226 UEM852226 UOI852226 UYE852226 VIA852226 VRW852226 WBS852226 WLO852226 WVK852226 C917762 IY917762 SU917762 ACQ917762 AMM917762 AWI917762 BGE917762 BQA917762 BZW917762 CJS917762 CTO917762 DDK917762 DNG917762 DXC917762 EGY917762 EQU917762 FAQ917762 FKM917762 FUI917762 GEE917762 GOA917762 GXW917762 HHS917762 HRO917762 IBK917762 ILG917762 IVC917762 JEY917762 JOU917762 JYQ917762 KIM917762 KSI917762 LCE917762 LMA917762 LVW917762 MFS917762 MPO917762 MZK917762 NJG917762 NTC917762 OCY917762 OMU917762 OWQ917762 PGM917762 PQI917762 QAE917762 QKA917762 QTW917762 RDS917762 RNO917762 RXK917762 SHG917762 SRC917762 TAY917762 TKU917762 TUQ917762 UEM917762 UOI917762 UYE917762 VIA917762 VRW917762 WBS917762 WLO917762 WVK917762 C983298 IY983298 SU983298 ACQ983298 AMM983298 AWI983298 BGE983298 BQA983298 BZW983298 CJS983298 CTO983298 DDK983298 DNG983298 DXC983298 EGY983298 EQU983298 FAQ983298 FKM983298 FUI983298 GEE983298 GOA983298 GXW983298 HHS983298 HRO983298 IBK983298 ILG983298 IVC983298 JEY983298 JOU983298 JYQ983298 KIM983298 KSI983298 LCE983298 LMA983298 LVW983298 MFS983298 MPO983298 MZK983298 NJG983298 NTC983298 OCY983298 OMU983298 OWQ983298 PGM983298 PQI983298 QAE983298 QKA983298 QTW983298 RDS983298 RNO983298 RXK983298 SHG983298 SRC983298 TAY983298 TKU983298 TUQ983298 UEM983298 UOI983298 UYE983298 VIA983298 VRW983298 WBS983298 WLO983298 WVK983298 C255:Q257 IY255:JM257 SU255:TI257 ACQ255:ADE257 AMM255:ANA257 AWI255:AWW257 BGE255:BGS257 BQA255:BQO257 BZW255:CAK257 CJS255:CKG257 CTO255:CUC257 DDK255:DDY257 DNG255:DNU257 DXC255:DXQ257 EGY255:EHM257 EQU255:ERI257 FAQ255:FBE257 FKM255:FLA257 FUI255:FUW257 GEE255:GES257 GOA255:GOO257 GXW255:GYK257 HHS255:HIG257 HRO255:HSC257 IBK255:IBY257 ILG255:ILU257 IVC255:IVQ257 JEY255:JFM257 JOU255:JPI257 JYQ255:JZE257 KIM255:KJA257 KSI255:KSW257 LCE255:LCS257 LMA255:LMO257 LVW255:LWK257 MFS255:MGG257 MPO255:MQC257 MZK255:MZY257 NJG255:NJU257 NTC255:NTQ257 OCY255:ODM257 OMU255:ONI257 OWQ255:OXE257 PGM255:PHA257 PQI255:PQW257 QAE255:QAS257 QKA255:QKO257 QTW255:QUK257 RDS255:REG257 RNO255:ROC257 RXK255:RXY257 SHG255:SHU257 SRC255:SRQ257 TAY255:TBM257 TKU255:TLI257 TUQ255:TVE257 UEM255:UFA257 UOI255:UOW257 UYE255:UYS257 VIA255:VIO257 VRW255:VSK257 WBS255:WCG257 WLO255:WMC257 WVK255:WVY257 C65791:Q65793 IY65791:JM65793 SU65791:TI65793 ACQ65791:ADE65793 AMM65791:ANA65793 AWI65791:AWW65793 BGE65791:BGS65793 BQA65791:BQO65793 BZW65791:CAK65793 CJS65791:CKG65793 CTO65791:CUC65793 DDK65791:DDY65793 DNG65791:DNU65793 DXC65791:DXQ65793 EGY65791:EHM65793 EQU65791:ERI65793 FAQ65791:FBE65793 FKM65791:FLA65793 FUI65791:FUW65793 GEE65791:GES65793 GOA65791:GOO65793 GXW65791:GYK65793 HHS65791:HIG65793 HRO65791:HSC65793 IBK65791:IBY65793 ILG65791:ILU65793 IVC65791:IVQ65793 JEY65791:JFM65793 JOU65791:JPI65793 JYQ65791:JZE65793 KIM65791:KJA65793 KSI65791:KSW65793 LCE65791:LCS65793 LMA65791:LMO65793 LVW65791:LWK65793 MFS65791:MGG65793 MPO65791:MQC65793 MZK65791:MZY65793 NJG65791:NJU65793 NTC65791:NTQ65793 OCY65791:ODM65793 OMU65791:ONI65793 OWQ65791:OXE65793 PGM65791:PHA65793 PQI65791:PQW65793 QAE65791:QAS65793 QKA65791:QKO65793 QTW65791:QUK65793 RDS65791:REG65793 RNO65791:ROC65793 RXK65791:RXY65793 SHG65791:SHU65793 SRC65791:SRQ65793 TAY65791:TBM65793 TKU65791:TLI65793 TUQ65791:TVE65793 UEM65791:UFA65793 UOI65791:UOW65793 UYE65791:UYS65793 VIA65791:VIO65793 VRW65791:VSK65793 WBS65791:WCG65793 WLO65791:WMC65793 WVK65791:WVY65793 C131327:Q131329 IY131327:JM131329 SU131327:TI131329 ACQ131327:ADE131329 AMM131327:ANA131329 AWI131327:AWW131329 BGE131327:BGS131329 BQA131327:BQO131329 BZW131327:CAK131329 CJS131327:CKG131329 CTO131327:CUC131329 DDK131327:DDY131329 DNG131327:DNU131329 DXC131327:DXQ131329 EGY131327:EHM131329 EQU131327:ERI131329 FAQ131327:FBE131329 FKM131327:FLA131329 FUI131327:FUW131329 GEE131327:GES131329 GOA131327:GOO131329 GXW131327:GYK131329 HHS131327:HIG131329 HRO131327:HSC131329 IBK131327:IBY131329 ILG131327:ILU131329 IVC131327:IVQ131329 JEY131327:JFM131329 JOU131327:JPI131329 JYQ131327:JZE131329 KIM131327:KJA131329 KSI131327:KSW131329 LCE131327:LCS131329 LMA131327:LMO131329 LVW131327:LWK131329 MFS131327:MGG131329 MPO131327:MQC131329 MZK131327:MZY131329 NJG131327:NJU131329 NTC131327:NTQ131329 OCY131327:ODM131329 OMU131327:ONI131329 OWQ131327:OXE131329 PGM131327:PHA131329 PQI131327:PQW131329 QAE131327:QAS131329 QKA131327:QKO131329 QTW131327:QUK131329 RDS131327:REG131329 RNO131327:ROC131329 RXK131327:RXY131329 SHG131327:SHU131329 SRC131327:SRQ131329 TAY131327:TBM131329 TKU131327:TLI131329 TUQ131327:TVE131329 UEM131327:UFA131329 UOI131327:UOW131329 UYE131327:UYS131329 VIA131327:VIO131329 VRW131327:VSK131329 WBS131327:WCG131329 WLO131327:WMC131329 WVK131327:WVY131329 C196863:Q196865 IY196863:JM196865 SU196863:TI196865 ACQ196863:ADE196865 AMM196863:ANA196865 AWI196863:AWW196865 BGE196863:BGS196865 BQA196863:BQO196865 BZW196863:CAK196865 CJS196863:CKG196865 CTO196863:CUC196865 DDK196863:DDY196865 DNG196863:DNU196865 DXC196863:DXQ196865 EGY196863:EHM196865 EQU196863:ERI196865 FAQ196863:FBE196865 FKM196863:FLA196865 FUI196863:FUW196865 GEE196863:GES196865 GOA196863:GOO196865 GXW196863:GYK196865 HHS196863:HIG196865 HRO196863:HSC196865 IBK196863:IBY196865 ILG196863:ILU196865 IVC196863:IVQ196865 JEY196863:JFM196865 JOU196863:JPI196865 JYQ196863:JZE196865 KIM196863:KJA196865 KSI196863:KSW196865 LCE196863:LCS196865 LMA196863:LMO196865 LVW196863:LWK196865 MFS196863:MGG196865 MPO196863:MQC196865 MZK196863:MZY196865 NJG196863:NJU196865 NTC196863:NTQ196865 OCY196863:ODM196865 OMU196863:ONI196865 OWQ196863:OXE196865 PGM196863:PHA196865 PQI196863:PQW196865 QAE196863:QAS196865 QKA196863:QKO196865 QTW196863:QUK196865 RDS196863:REG196865 RNO196863:ROC196865 RXK196863:RXY196865 SHG196863:SHU196865 SRC196863:SRQ196865 TAY196863:TBM196865 TKU196863:TLI196865 TUQ196863:TVE196865 UEM196863:UFA196865 UOI196863:UOW196865 UYE196863:UYS196865 VIA196863:VIO196865 VRW196863:VSK196865 WBS196863:WCG196865 WLO196863:WMC196865 WVK196863:WVY196865 C262399:Q262401 IY262399:JM262401 SU262399:TI262401 ACQ262399:ADE262401 AMM262399:ANA262401 AWI262399:AWW262401 BGE262399:BGS262401 BQA262399:BQO262401 BZW262399:CAK262401 CJS262399:CKG262401 CTO262399:CUC262401 DDK262399:DDY262401 DNG262399:DNU262401 DXC262399:DXQ262401 EGY262399:EHM262401 EQU262399:ERI262401 FAQ262399:FBE262401 FKM262399:FLA262401 FUI262399:FUW262401 GEE262399:GES262401 GOA262399:GOO262401 GXW262399:GYK262401 HHS262399:HIG262401 HRO262399:HSC262401 IBK262399:IBY262401 ILG262399:ILU262401 IVC262399:IVQ262401 JEY262399:JFM262401 JOU262399:JPI262401 JYQ262399:JZE262401 KIM262399:KJA262401 KSI262399:KSW262401 LCE262399:LCS262401 LMA262399:LMO262401 LVW262399:LWK262401 MFS262399:MGG262401 MPO262399:MQC262401 MZK262399:MZY262401 NJG262399:NJU262401 NTC262399:NTQ262401 OCY262399:ODM262401 OMU262399:ONI262401 OWQ262399:OXE262401 PGM262399:PHA262401 PQI262399:PQW262401 QAE262399:QAS262401 QKA262399:QKO262401 QTW262399:QUK262401 RDS262399:REG262401 RNO262399:ROC262401 RXK262399:RXY262401 SHG262399:SHU262401 SRC262399:SRQ262401 TAY262399:TBM262401 TKU262399:TLI262401 TUQ262399:TVE262401 UEM262399:UFA262401 UOI262399:UOW262401 UYE262399:UYS262401 VIA262399:VIO262401 VRW262399:VSK262401 WBS262399:WCG262401 WLO262399:WMC262401 WVK262399:WVY262401 C327935:Q327937 IY327935:JM327937 SU327935:TI327937 ACQ327935:ADE327937 AMM327935:ANA327937 AWI327935:AWW327937 BGE327935:BGS327937 BQA327935:BQO327937 BZW327935:CAK327937 CJS327935:CKG327937 CTO327935:CUC327937 DDK327935:DDY327937 DNG327935:DNU327937 DXC327935:DXQ327937 EGY327935:EHM327937 EQU327935:ERI327937 FAQ327935:FBE327937 FKM327935:FLA327937 FUI327935:FUW327937 GEE327935:GES327937 GOA327935:GOO327937 GXW327935:GYK327937 HHS327935:HIG327937 HRO327935:HSC327937 IBK327935:IBY327937 ILG327935:ILU327937 IVC327935:IVQ327937 JEY327935:JFM327937 JOU327935:JPI327937 JYQ327935:JZE327937 KIM327935:KJA327937 KSI327935:KSW327937 LCE327935:LCS327937 LMA327935:LMO327937 LVW327935:LWK327937 MFS327935:MGG327937 MPO327935:MQC327937 MZK327935:MZY327937 NJG327935:NJU327937 NTC327935:NTQ327937 OCY327935:ODM327937 OMU327935:ONI327937 OWQ327935:OXE327937 PGM327935:PHA327937 PQI327935:PQW327937 QAE327935:QAS327937 QKA327935:QKO327937 QTW327935:QUK327937 RDS327935:REG327937 RNO327935:ROC327937 RXK327935:RXY327937 SHG327935:SHU327937 SRC327935:SRQ327937 TAY327935:TBM327937 TKU327935:TLI327937 TUQ327935:TVE327937 UEM327935:UFA327937 UOI327935:UOW327937 UYE327935:UYS327937 VIA327935:VIO327937 VRW327935:VSK327937 WBS327935:WCG327937 WLO327935:WMC327937 WVK327935:WVY327937 C393471:Q393473 IY393471:JM393473 SU393471:TI393473 ACQ393471:ADE393473 AMM393471:ANA393473 AWI393471:AWW393473 BGE393471:BGS393473 BQA393471:BQO393473 BZW393471:CAK393473 CJS393471:CKG393473 CTO393471:CUC393473 DDK393471:DDY393473 DNG393471:DNU393473 DXC393471:DXQ393473 EGY393471:EHM393473 EQU393471:ERI393473 FAQ393471:FBE393473 FKM393471:FLA393473 FUI393471:FUW393473 GEE393471:GES393473 GOA393471:GOO393473 GXW393471:GYK393473 HHS393471:HIG393473 HRO393471:HSC393473 IBK393471:IBY393473 ILG393471:ILU393473 IVC393471:IVQ393473 JEY393471:JFM393473 JOU393471:JPI393473 JYQ393471:JZE393473 KIM393471:KJA393473 KSI393471:KSW393473 LCE393471:LCS393473 LMA393471:LMO393473 LVW393471:LWK393473 MFS393471:MGG393473 MPO393471:MQC393473 MZK393471:MZY393473 NJG393471:NJU393473 NTC393471:NTQ393473 OCY393471:ODM393473 OMU393471:ONI393473 OWQ393471:OXE393473 PGM393471:PHA393473 PQI393471:PQW393473 QAE393471:QAS393473 QKA393471:QKO393473 QTW393471:QUK393473 RDS393471:REG393473 RNO393471:ROC393473 RXK393471:RXY393473 SHG393471:SHU393473 SRC393471:SRQ393473 TAY393471:TBM393473 TKU393471:TLI393473 TUQ393471:TVE393473 UEM393471:UFA393473 UOI393471:UOW393473 UYE393471:UYS393473 VIA393471:VIO393473 VRW393471:VSK393473 WBS393471:WCG393473 WLO393471:WMC393473 WVK393471:WVY393473 C459007:Q459009 IY459007:JM459009 SU459007:TI459009 ACQ459007:ADE459009 AMM459007:ANA459009 AWI459007:AWW459009 BGE459007:BGS459009 BQA459007:BQO459009 BZW459007:CAK459009 CJS459007:CKG459009 CTO459007:CUC459009 DDK459007:DDY459009 DNG459007:DNU459009 DXC459007:DXQ459009 EGY459007:EHM459009 EQU459007:ERI459009 FAQ459007:FBE459009 FKM459007:FLA459009 FUI459007:FUW459009 GEE459007:GES459009 GOA459007:GOO459009 GXW459007:GYK459009 HHS459007:HIG459009 HRO459007:HSC459009 IBK459007:IBY459009 ILG459007:ILU459009 IVC459007:IVQ459009 JEY459007:JFM459009 JOU459007:JPI459009 JYQ459007:JZE459009 KIM459007:KJA459009 KSI459007:KSW459009 LCE459007:LCS459009 LMA459007:LMO459009 LVW459007:LWK459009 MFS459007:MGG459009 MPO459007:MQC459009 MZK459007:MZY459009 NJG459007:NJU459009 NTC459007:NTQ459009 OCY459007:ODM459009 OMU459007:ONI459009 OWQ459007:OXE459009 PGM459007:PHA459009 PQI459007:PQW459009 QAE459007:QAS459009 QKA459007:QKO459009 QTW459007:QUK459009 RDS459007:REG459009 RNO459007:ROC459009 RXK459007:RXY459009 SHG459007:SHU459009 SRC459007:SRQ459009 TAY459007:TBM459009 TKU459007:TLI459009 TUQ459007:TVE459009 UEM459007:UFA459009 UOI459007:UOW459009 UYE459007:UYS459009 VIA459007:VIO459009 VRW459007:VSK459009 WBS459007:WCG459009 WLO459007:WMC459009 WVK459007:WVY459009 C524543:Q524545 IY524543:JM524545 SU524543:TI524545 ACQ524543:ADE524545 AMM524543:ANA524545 AWI524543:AWW524545 BGE524543:BGS524545 BQA524543:BQO524545 BZW524543:CAK524545 CJS524543:CKG524545 CTO524543:CUC524545 DDK524543:DDY524545 DNG524543:DNU524545 DXC524543:DXQ524545 EGY524543:EHM524545 EQU524543:ERI524545 FAQ524543:FBE524545 FKM524543:FLA524545 FUI524543:FUW524545 GEE524543:GES524545 GOA524543:GOO524545 GXW524543:GYK524545 HHS524543:HIG524545 HRO524543:HSC524545 IBK524543:IBY524545 ILG524543:ILU524545 IVC524543:IVQ524545 JEY524543:JFM524545 JOU524543:JPI524545 JYQ524543:JZE524545 KIM524543:KJA524545 KSI524543:KSW524545 LCE524543:LCS524545 LMA524543:LMO524545 LVW524543:LWK524545 MFS524543:MGG524545 MPO524543:MQC524545 MZK524543:MZY524545 NJG524543:NJU524545 NTC524543:NTQ524545 OCY524543:ODM524545 OMU524543:ONI524545 OWQ524543:OXE524545 PGM524543:PHA524545 PQI524543:PQW524545 QAE524543:QAS524545 QKA524543:QKO524545 QTW524543:QUK524545 RDS524543:REG524545 RNO524543:ROC524545 RXK524543:RXY524545 SHG524543:SHU524545 SRC524543:SRQ524545 TAY524543:TBM524545 TKU524543:TLI524545 TUQ524543:TVE524545 UEM524543:UFA524545 UOI524543:UOW524545 UYE524543:UYS524545 VIA524543:VIO524545 VRW524543:VSK524545 WBS524543:WCG524545 WLO524543:WMC524545 WVK524543:WVY524545 C590079:Q590081 IY590079:JM590081 SU590079:TI590081 ACQ590079:ADE590081 AMM590079:ANA590081 AWI590079:AWW590081 BGE590079:BGS590081 BQA590079:BQO590081 BZW590079:CAK590081 CJS590079:CKG590081 CTO590079:CUC590081 DDK590079:DDY590081 DNG590079:DNU590081 DXC590079:DXQ590081 EGY590079:EHM590081 EQU590079:ERI590081 FAQ590079:FBE590081 FKM590079:FLA590081 FUI590079:FUW590081 GEE590079:GES590081 GOA590079:GOO590081 GXW590079:GYK590081 HHS590079:HIG590081 HRO590079:HSC590081 IBK590079:IBY590081 ILG590079:ILU590081 IVC590079:IVQ590081 JEY590079:JFM590081 JOU590079:JPI590081 JYQ590079:JZE590081 KIM590079:KJA590081 KSI590079:KSW590081 LCE590079:LCS590081 LMA590079:LMO590081 LVW590079:LWK590081 MFS590079:MGG590081 MPO590079:MQC590081 MZK590079:MZY590081 NJG590079:NJU590081 NTC590079:NTQ590081 OCY590079:ODM590081 OMU590079:ONI590081 OWQ590079:OXE590081 PGM590079:PHA590081 PQI590079:PQW590081 QAE590079:QAS590081 QKA590079:QKO590081 QTW590079:QUK590081 RDS590079:REG590081 RNO590079:ROC590081 RXK590079:RXY590081 SHG590079:SHU590081 SRC590079:SRQ590081 TAY590079:TBM590081 TKU590079:TLI590081 TUQ590079:TVE590081 UEM590079:UFA590081 UOI590079:UOW590081 UYE590079:UYS590081 VIA590079:VIO590081 VRW590079:VSK590081 WBS590079:WCG590081 WLO590079:WMC590081 WVK590079:WVY590081 C655615:Q655617 IY655615:JM655617 SU655615:TI655617 ACQ655615:ADE655617 AMM655615:ANA655617 AWI655615:AWW655617 BGE655615:BGS655617 BQA655615:BQO655617 BZW655615:CAK655617 CJS655615:CKG655617 CTO655615:CUC655617 DDK655615:DDY655617 DNG655615:DNU655617 DXC655615:DXQ655617 EGY655615:EHM655617 EQU655615:ERI655617 FAQ655615:FBE655617 FKM655615:FLA655617 FUI655615:FUW655617 GEE655615:GES655617 GOA655615:GOO655617 GXW655615:GYK655617 HHS655615:HIG655617 HRO655615:HSC655617 IBK655615:IBY655617 ILG655615:ILU655617 IVC655615:IVQ655617 JEY655615:JFM655617 JOU655615:JPI655617 JYQ655615:JZE655617 KIM655615:KJA655617 KSI655615:KSW655617 LCE655615:LCS655617 LMA655615:LMO655617 LVW655615:LWK655617 MFS655615:MGG655617 MPO655615:MQC655617 MZK655615:MZY655617 NJG655615:NJU655617 NTC655615:NTQ655617 OCY655615:ODM655617 OMU655615:ONI655617 OWQ655615:OXE655617 PGM655615:PHA655617 PQI655615:PQW655617 QAE655615:QAS655617 QKA655615:QKO655617 QTW655615:QUK655617 RDS655615:REG655617 RNO655615:ROC655617 RXK655615:RXY655617 SHG655615:SHU655617 SRC655615:SRQ655617 TAY655615:TBM655617 TKU655615:TLI655617 TUQ655615:TVE655617 UEM655615:UFA655617 UOI655615:UOW655617 UYE655615:UYS655617 VIA655615:VIO655617 VRW655615:VSK655617 WBS655615:WCG655617 WLO655615:WMC655617 WVK655615:WVY655617 C721151:Q721153 IY721151:JM721153 SU721151:TI721153 ACQ721151:ADE721153 AMM721151:ANA721153 AWI721151:AWW721153 BGE721151:BGS721153 BQA721151:BQO721153 BZW721151:CAK721153 CJS721151:CKG721153 CTO721151:CUC721153 DDK721151:DDY721153 DNG721151:DNU721153 DXC721151:DXQ721153 EGY721151:EHM721153 EQU721151:ERI721153 FAQ721151:FBE721153 FKM721151:FLA721153 FUI721151:FUW721153 GEE721151:GES721153 GOA721151:GOO721153 GXW721151:GYK721153 HHS721151:HIG721153 HRO721151:HSC721153 IBK721151:IBY721153 ILG721151:ILU721153 IVC721151:IVQ721153 JEY721151:JFM721153 JOU721151:JPI721153 JYQ721151:JZE721153 KIM721151:KJA721153 KSI721151:KSW721153 LCE721151:LCS721153 LMA721151:LMO721153 LVW721151:LWK721153 MFS721151:MGG721153 MPO721151:MQC721153 MZK721151:MZY721153 NJG721151:NJU721153 NTC721151:NTQ721153 OCY721151:ODM721153 OMU721151:ONI721153 OWQ721151:OXE721153 PGM721151:PHA721153 PQI721151:PQW721153 QAE721151:QAS721153 QKA721151:QKO721153 QTW721151:QUK721153 RDS721151:REG721153 RNO721151:ROC721153 RXK721151:RXY721153 SHG721151:SHU721153 SRC721151:SRQ721153 TAY721151:TBM721153 TKU721151:TLI721153 TUQ721151:TVE721153 UEM721151:UFA721153 UOI721151:UOW721153 UYE721151:UYS721153 VIA721151:VIO721153 VRW721151:VSK721153 WBS721151:WCG721153 WLO721151:WMC721153 WVK721151:WVY721153 C786687:Q786689 IY786687:JM786689 SU786687:TI786689 ACQ786687:ADE786689 AMM786687:ANA786689 AWI786687:AWW786689 BGE786687:BGS786689 BQA786687:BQO786689 BZW786687:CAK786689 CJS786687:CKG786689 CTO786687:CUC786689 DDK786687:DDY786689 DNG786687:DNU786689 DXC786687:DXQ786689 EGY786687:EHM786689 EQU786687:ERI786689 FAQ786687:FBE786689 FKM786687:FLA786689 FUI786687:FUW786689 GEE786687:GES786689 GOA786687:GOO786689 GXW786687:GYK786689 HHS786687:HIG786689 HRO786687:HSC786689 IBK786687:IBY786689 ILG786687:ILU786689 IVC786687:IVQ786689 JEY786687:JFM786689 JOU786687:JPI786689 JYQ786687:JZE786689 KIM786687:KJA786689 KSI786687:KSW786689 LCE786687:LCS786689 LMA786687:LMO786689 LVW786687:LWK786689 MFS786687:MGG786689 MPO786687:MQC786689 MZK786687:MZY786689 NJG786687:NJU786689 NTC786687:NTQ786689 OCY786687:ODM786689 OMU786687:ONI786689 OWQ786687:OXE786689 PGM786687:PHA786689 PQI786687:PQW786689 QAE786687:QAS786689 QKA786687:QKO786689 QTW786687:QUK786689 RDS786687:REG786689 RNO786687:ROC786689 RXK786687:RXY786689 SHG786687:SHU786689 SRC786687:SRQ786689 TAY786687:TBM786689 TKU786687:TLI786689 TUQ786687:TVE786689 UEM786687:UFA786689 UOI786687:UOW786689 UYE786687:UYS786689 VIA786687:VIO786689 VRW786687:VSK786689 WBS786687:WCG786689 WLO786687:WMC786689 WVK786687:WVY786689 C852223:Q852225 IY852223:JM852225 SU852223:TI852225 ACQ852223:ADE852225 AMM852223:ANA852225 AWI852223:AWW852225 BGE852223:BGS852225 BQA852223:BQO852225 BZW852223:CAK852225 CJS852223:CKG852225 CTO852223:CUC852225 DDK852223:DDY852225 DNG852223:DNU852225 DXC852223:DXQ852225 EGY852223:EHM852225 EQU852223:ERI852225 FAQ852223:FBE852225 FKM852223:FLA852225 FUI852223:FUW852225 GEE852223:GES852225 GOA852223:GOO852225 GXW852223:GYK852225 HHS852223:HIG852225 HRO852223:HSC852225 IBK852223:IBY852225 ILG852223:ILU852225 IVC852223:IVQ852225 JEY852223:JFM852225 JOU852223:JPI852225 JYQ852223:JZE852225 KIM852223:KJA852225 KSI852223:KSW852225 LCE852223:LCS852225 LMA852223:LMO852225 LVW852223:LWK852225 MFS852223:MGG852225 MPO852223:MQC852225 MZK852223:MZY852225 NJG852223:NJU852225 NTC852223:NTQ852225 OCY852223:ODM852225 OMU852223:ONI852225 OWQ852223:OXE852225 PGM852223:PHA852225 PQI852223:PQW852225 QAE852223:QAS852225 QKA852223:QKO852225 QTW852223:QUK852225 RDS852223:REG852225 RNO852223:ROC852225 RXK852223:RXY852225 SHG852223:SHU852225 SRC852223:SRQ852225 TAY852223:TBM852225 TKU852223:TLI852225 TUQ852223:TVE852225 UEM852223:UFA852225 UOI852223:UOW852225 UYE852223:UYS852225 VIA852223:VIO852225 VRW852223:VSK852225 WBS852223:WCG852225 WLO852223:WMC852225 WVK852223:WVY852225 C917759:Q917761 IY917759:JM917761 SU917759:TI917761 ACQ917759:ADE917761 AMM917759:ANA917761 AWI917759:AWW917761 BGE917759:BGS917761 BQA917759:BQO917761 BZW917759:CAK917761 CJS917759:CKG917761 CTO917759:CUC917761 DDK917759:DDY917761 DNG917759:DNU917761 DXC917759:DXQ917761 EGY917759:EHM917761 EQU917759:ERI917761 FAQ917759:FBE917761 FKM917759:FLA917761 FUI917759:FUW917761 GEE917759:GES917761 GOA917759:GOO917761 GXW917759:GYK917761 HHS917759:HIG917761 HRO917759:HSC917761 IBK917759:IBY917761 ILG917759:ILU917761 IVC917759:IVQ917761 JEY917759:JFM917761 JOU917759:JPI917761 JYQ917759:JZE917761 KIM917759:KJA917761 KSI917759:KSW917761 LCE917759:LCS917761 LMA917759:LMO917761 LVW917759:LWK917761 MFS917759:MGG917761 MPO917759:MQC917761 MZK917759:MZY917761 NJG917759:NJU917761 NTC917759:NTQ917761 OCY917759:ODM917761 OMU917759:ONI917761 OWQ917759:OXE917761 PGM917759:PHA917761 PQI917759:PQW917761 QAE917759:QAS917761 QKA917759:QKO917761 QTW917759:QUK917761 RDS917759:REG917761 RNO917759:ROC917761 RXK917759:RXY917761 SHG917759:SHU917761 SRC917759:SRQ917761 TAY917759:TBM917761 TKU917759:TLI917761 TUQ917759:TVE917761 UEM917759:UFA917761 UOI917759:UOW917761 UYE917759:UYS917761 VIA917759:VIO917761 VRW917759:VSK917761 WBS917759:WCG917761 WLO917759:WMC917761 WVK917759:WVY917761 C983295:Q983297 IY983295:JM983297 SU983295:TI983297 ACQ983295:ADE983297 AMM983295:ANA983297 AWI983295:AWW983297 BGE983295:BGS983297 BQA983295:BQO983297 BZW983295:CAK983297 CJS983295:CKG983297 CTO983295:CUC983297 DDK983295:DDY983297 DNG983295:DNU983297 DXC983295:DXQ983297 EGY983295:EHM983297 EQU983295:ERI983297 FAQ983295:FBE983297 FKM983295:FLA983297 FUI983295:FUW983297 GEE983295:GES983297 GOA983295:GOO983297 GXW983295:GYK983297 HHS983295:HIG983297 HRO983295:HSC983297 IBK983295:IBY983297 ILG983295:ILU983297 IVC983295:IVQ983297 JEY983295:JFM983297 JOU983295:JPI983297 JYQ983295:JZE983297 KIM983295:KJA983297 KSI983295:KSW983297 LCE983295:LCS983297 LMA983295:LMO983297 LVW983295:LWK983297 MFS983295:MGG983297 MPO983295:MQC983297 MZK983295:MZY983297 NJG983295:NJU983297 NTC983295:NTQ983297 OCY983295:ODM983297 OMU983295:ONI983297 OWQ983295:OXE983297 PGM983295:PHA983297 PQI983295:PQW983297 QAE983295:QAS983297 QKA983295:QKO983297 QTW983295:QUK983297 RDS983295:REG983297 RNO983295:ROC983297 RXK983295:RXY983297 SHG983295:SHU983297 SRC983295:SRQ983297 TAY983295:TBM983297 TKU983295:TLI983297 TUQ983295:TVE983297 UEM983295:UFA983297 UOI983295:UOW983297 UYE983295:UYS983297 VIA983295:VIO983297 VRW983295:VSK983297 WBS983295:WCG983297 WLO983295:WMC983297 WVK983295:WVY983297 C253:G254 IY253:JC254 SU253:SY254 ACQ253:ACU254 AMM253:AMQ254 AWI253:AWM254 BGE253:BGI254 BQA253:BQE254 BZW253:CAA254 CJS253:CJW254 CTO253:CTS254 DDK253:DDO254 DNG253:DNK254 DXC253:DXG254 EGY253:EHC254 EQU253:EQY254 FAQ253:FAU254 FKM253:FKQ254 FUI253:FUM254 GEE253:GEI254 GOA253:GOE254 GXW253:GYA254 HHS253:HHW254 HRO253:HRS254 IBK253:IBO254 ILG253:ILK254 IVC253:IVG254 JEY253:JFC254 JOU253:JOY254 JYQ253:JYU254 KIM253:KIQ254 KSI253:KSM254 LCE253:LCI254 LMA253:LME254 LVW253:LWA254 MFS253:MFW254 MPO253:MPS254 MZK253:MZO254 NJG253:NJK254 NTC253:NTG254 OCY253:ODC254 OMU253:OMY254 OWQ253:OWU254 PGM253:PGQ254 PQI253:PQM254 QAE253:QAI254 QKA253:QKE254 QTW253:QUA254 RDS253:RDW254 RNO253:RNS254 RXK253:RXO254 SHG253:SHK254 SRC253:SRG254 TAY253:TBC254 TKU253:TKY254 TUQ253:TUU254 UEM253:UEQ254 UOI253:UOM254 UYE253:UYI254 VIA253:VIE254 VRW253:VSA254 WBS253:WBW254 WLO253:WLS254 WVK253:WVO254 C65789:G65790 IY65789:JC65790 SU65789:SY65790 ACQ65789:ACU65790 AMM65789:AMQ65790 AWI65789:AWM65790 BGE65789:BGI65790 BQA65789:BQE65790 BZW65789:CAA65790 CJS65789:CJW65790 CTO65789:CTS65790 DDK65789:DDO65790 DNG65789:DNK65790 DXC65789:DXG65790 EGY65789:EHC65790 EQU65789:EQY65790 FAQ65789:FAU65790 FKM65789:FKQ65790 FUI65789:FUM65790 GEE65789:GEI65790 GOA65789:GOE65790 GXW65789:GYA65790 HHS65789:HHW65790 HRO65789:HRS65790 IBK65789:IBO65790 ILG65789:ILK65790 IVC65789:IVG65790 JEY65789:JFC65790 JOU65789:JOY65790 JYQ65789:JYU65790 KIM65789:KIQ65790 KSI65789:KSM65790 LCE65789:LCI65790 LMA65789:LME65790 LVW65789:LWA65790 MFS65789:MFW65790 MPO65789:MPS65790 MZK65789:MZO65790 NJG65789:NJK65790 NTC65789:NTG65790 OCY65789:ODC65790 OMU65789:OMY65790 OWQ65789:OWU65790 PGM65789:PGQ65790 PQI65789:PQM65790 QAE65789:QAI65790 QKA65789:QKE65790 QTW65789:QUA65790 RDS65789:RDW65790 RNO65789:RNS65790 RXK65789:RXO65790 SHG65789:SHK65790 SRC65789:SRG65790 TAY65789:TBC65790 TKU65789:TKY65790 TUQ65789:TUU65790 UEM65789:UEQ65790 UOI65789:UOM65790 UYE65789:UYI65790 VIA65789:VIE65790 VRW65789:VSA65790 WBS65789:WBW65790 WLO65789:WLS65790 WVK65789:WVO65790 C131325:G131326 IY131325:JC131326 SU131325:SY131326 ACQ131325:ACU131326 AMM131325:AMQ131326 AWI131325:AWM131326 BGE131325:BGI131326 BQA131325:BQE131326 BZW131325:CAA131326 CJS131325:CJW131326 CTO131325:CTS131326 DDK131325:DDO131326 DNG131325:DNK131326 DXC131325:DXG131326 EGY131325:EHC131326 EQU131325:EQY131326 FAQ131325:FAU131326 FKM131325:FKQ131326 FUI131325:FUM131326 GEE131325:GEI131326 GOA131325:GOE131326 GXW131325:GYA131326 HHS131325:HHW131326 HRO131325:HRS131326 IBK131325:IBO131326 ILG131325:ILK131326 IVC131325:IVG131326 JEY131325:JFC131326 JOU131325:JOY131326 JYQ131325:JYU131326 KIM131325:KIQ131326 KSI131325:KSM131326 LCE131325:LCI131326 LMA131325:LME131326 LVW131325:LWA131326 MFS131325:MFW131326 MPO131325:MPS131326 MZK131325:MZO131326 NJG131325:NJK131326 NTC131325:NTG131326 OCY131325:ODC131326 OMU131325:OMY131326 OWQ131325:OWU131326 PGM131325:PGQ131326 PQI131325:PQM131326 QAE131325:QAI131326 QKA131325:QKE131326 QTW131325:QUA131326 RDS131325:RDW131326 RNO131325:RNS131326 RXK131325:RXO131326 SHG131325:SHK131326 SRC131325:SRG131326 TAY131325:TBC131326 TKU131325:TKY131326 TUQ131325:TUU131326 UEM131325:UEQ131326 UOI131325:UOM131326 UYE131325:UYI131326 VIA131325:VIE131326 VRW131325:VSA131326 WBS131325:WBW131326 WLO131325:WLS131326 WVK131325:WVO131326 C196861:G196862 IY196861:JC196862 SU196861:SY196862 ACQ196861:ACU196862 AMM196861:AMQ196862 AWI196861:AWM196862 BGE196861:BGI196862 BQA196861:BQE196862 BZW196861:CAA196862 CJS196861:CJW196862 CTO196861:CTS196862 DDK196861:DDO196862 DNG196861:DNK196862 DXC196861:DXG196862 EGY196861:EHC196862 EQU196861:EQY196862 FAQ196861:FAU196862 FKM196861:FKQ196862 FUI196861:FUM196862 GEE196861:GEI196862 GOA196861:GOE196862 GXW196861:GYA196862 HHS196861:HHW196862 HRO196861:HRS196862 IBK196861:IBO196862 ILG196861:ILK196862 IVC196861:IVG196862 JEY196861:JFC196862 JOU196861:JOY196862 JYQ196861:JYU196862 KIM196861:KIQ196862 KSI196861:KSM196862 LCE196861:LCI196862 LMA196861:LME196862 LVW196861:LWA196862 MFS196861:MFW196862 MPO196861:MPS196862 MZK196861:MZO196862 NJG196861:NJK196862 NTC196861:NTG196862 OCY196861:ODC196862 OMU196861:OMY196862 OWQ196861:OWU196862 PGM196861:PGQ196862 PQI196861:PQM196862 QAE196861:QAI196862 QKA196861:QKE196862 QTW196861:QUA196862 RDS196861:RDW196862 RNO196861:RNS196862 RXK196861:RXO196862 SHG196861:SHK196862 SRC196861:SRG196862 TAY196861:TBC196862 TKU196861:TKY196862 TUQ196861:TUU196862 UEM196861:UEQ196862 UOI196861:UOM196862 UYE196861:UYI196862 VIA196861:VIE196862 VRW196861:VSA196862 WBS196861:WBW196862 WLO196861:WLS196862 WVK196861:WVO196862 C262397:G262398 IY262397:JC262398 SU262397:SY262398 ACQ262397:ACU262398 AMM262397:AMQ262398 AWI262397:AWM262398 BGE262397:BGI262398 BQA262397:BQE262398 BZW262397:CAA262398 CJS262397:CJW262398 CTO262397:CTS262398 DDK262397:DDO262398 DNG262397:DNK262398 DXC262397:DXG262398 EGY262397:EHC262398 EQU262397:EQY262398 FAQ262397:FAU262398 FKM262397:FKQ262398 FUI262397:FUM262398 GEE262397:GEI262398 GOA262397:GOE262398 GXW262397:GYA262398 HHS262397:HHW262398 HRO262397:HRS262398 IBK262397:IBO262398 ILG262397:ILK262398 IVC262397:IVG262398 JEY262397:JFC262398 JOU262397:JOY262398 JYQ262397:JYU262398 KIM262397:KIQ262398 KSI262397:KSM262398 LCE262397:LCI262398 LMA262397:LME262398 LVW262397:LWA262398 MFS262397:MFW262398 MPO262397:MPS262398 MZK262397:MZO262398 NJG262397:NJK262398 NTC262397:NTG262398 OCY262397:ODC262398 OMU262397:OMY262398 OWQ262397:OWU262398 PGM262397:PGQ262398 PQI262397:PQM262398 QAE262397:QAI262398 QKA262397:QKE262398 QTW262397:QUA262398 RDS262397:RDW262398 RNO262397:RNS262398 RXK262397:RXO262398 SHG262397:SHK262398 SRC262397:SRG262398 TAY262397:TBC262398 TKU262397:TKY262398 TUQ262397:TUU262398 UEM262397:UEQ262398 UOI262397:UOM262398 UYE262397:UYI262398 VIA262397:VIE262398 VRW262397:VSA262398 WBS262397:WBW262398 WLO262397:WLS262398 WVK262397:WVO262398 C327933:G327934 IY327933:JC327934 SU327933:SY327934 ACQ327933:ACU327934 AMM327933:AMQ327934 AWI327933:AWM327934 BGE327933:BGI327934 BQA327933:BQE327934 BZW327933:CAA327934 CJS327933:CJW327934 CTO327933:CTS327934 DDK327933:DDO327934 DNG327933:DNK327934 DXC327933:DXG327934 EGY327933:EHC327934 EQU327933:EQY327934 FAQ327933:FAU327934 FKM327933:FKQ327934 FUI327933:FUM327934 GEE327933:GEI327934 GOA327933:GOE327934 GXW327933:GYA327934 HHS327933:HHW327934 HRO327933:HRS327934 IBK327933:IBO327934 ILG327933:ILK327934 IVC327933:IVG327934 JEY327933:JFC327934 JOU327933:JOY327934 JYQ327933:JYU327934 KIM327933:KIQ327934 KSI327933:KSM327934 LCE327933:LCI327934 LMA327933:LME327934 LVW327933:LWA327934 MFS327933:MFW327934 MPO327933:MPS327934 MZK327933:MZO327934 NJG327933:NJK327934 NTC327933:NTG327934 OCY327933:ODC327934 OMU327933:OMY327934 OWQ327933:OWU327934 PGM327933:PGQ327934 PQI327933:PQM327934 QAE327933:QAI327934 QKA327933:QKE327934 QTW327933:QUA327934 RDS327933:RDW327934 RNO327933:RNS327934 RXK327933:RXO327934 SHG327933:SHK327934 SRC327933:SRG327934 TAY327933:TBC327934 TKU327933:TKY327934 TUQ327933:TUU327934 UEM327933:UEQ327934 UOI327933:UOM327934 UYE327933:UYI327934 VIA327933:VIE327934 VRW327933:VSA327934 WBS327933:WBW327934 WLO327933:WLS327934 WVK327933:WVO327934 C393469:G393470 IY393469:JC393470 SU393469:SY393470 ACQ393469:ACU393470 AMM393469:AMQ393470 AWI393469:AWM393470 BGE393469:BGI393470 BQA393469:BQE393470 BZW393469:CAA393470 CJS393469:CJW393470 CTO393469:CTS393470 DDK393469:DDO393470 DNG393469:DNK393470 DXC393469:DXG393470 EGY393469:EHC393470 EQU393469:EQY393470 FAQ393469:FAU393470 FKM393469:FKQ393470 FUI393469:FUM393470 GEE393469:GEI393470 GOA393469:GOE393470 GXW393469:GYA393470 HHS393469:HHW393470 HRO393469:HRS393470 IBK393469:IBO393470 ILG393469:ILK393470 IVC393469:IVG393470 JEY393469:JFC393470 JOU393469:JOY393470 JYQ393469:JYU393470 KIM393469:KIQ393470 KSI393469:KSM393470 LCE393469:LCI393470 LMA393469:LME393470 LVW393469:LWA393470 MFS393469:MFW393470 MPO393469:MPS393470 MZK393469:MZO393470 NJG393469:NJK393470 NTC393469:NTG393470 OCY393469:ODC393470 OMU393469:OMY393470 OWQ393469:OWU393470 PGM393469:PGQ393470 PQI393469:PQM393470 QAE393469:QAI393470 QKA393469:QKE393470 QTW393469:QUA393470 RDS393469:RDW393470 RNO393469:RNS393470 RXK393469:RXO393470 SHG393469:SHK393470 SRC393469:SRG393470 TAY393469:TBC393470 TKU393469:TKY393470 TUQ393469:TUU393470 UEM393469:UEQ393470 UOI393469:UOM393470 UYE393469:UYI393470 VIA393469:VIE393470 VRW393469:VSA393470 WBS393469:WBW393470 WLO393469:WLS393470 WVK393469:WVO393470 C459005:G459006 IY459005:JC459006 SU459005:SY459006 ACQ459005:ACU459006 AMM459005:AMQ459006 AWI459005:AWM459006 BGE459005:BGI459006 BQA459005:BQE459006 BZW459005:CAA459006 CJS459005:CJW459006 CTO459005:CTS459006 DDK459005:DDO459006 DNG459005:DNK459006 DXC459005:DXG459006 EGY459005:EHC459006 EQU459005:EQY459006 FAQ459005:FAU459006 FKM459005:FKQ459006 FUI459005:FUM459006 GEE459005:GEI459006 GOA459005:GOE459006 GXW459005:GYA459006 HHS459005:HHW459006 HRO459005:HRS459006 IBK459005:IBO459006 ILG459005:ILK459006 IVC459005:IVG459006 JEY459005:JFC459006 JOU459005:JOY459006 JYQ459005:JYU459006 KIM459005:KIQ459006 KSI459005:KSM459006 LCE459005:LCI459006 LMA459005:LME459006 LVW459005:LWA459006 MFS459005:MFW459006 MPO459005:MPS459006 MZK459005:MZO459006 NJG459005:NJK459006 NTC459005:NTG459006 OCY459005:ODC459006 OMU459005:OMY459006 OWQ459005:OWU459006 PGM459005:PGQ459006 PQI459005:PQM459006 QAE459005:QAI459006 QKA459005:QKE459006 QTW459005:QUA459006 RDS459005:RDW459006 RNO459005:RNS459006 RXK459005:RXO459006 SHG459005:SHK459006 SRC459005:SRG459006 TAY459005:TBC459006 TKU459005:TKY459006 TUQ459005:TUU459006 UEM459005:UEQ459006 UOI459005:UOM459006 UYE459005:UYI459006 VIA459005:VIE459006 VRW459005:VSA459006 WBS459005:WBW459006 WLO459005:WLS459006 WVK459005:WVO459006 C524541:G524542 IY524541:JC524542 SU524541:SY524542 ACQ524541:ACU524542 AMM524541:AMQ524542 AWI524541:AWM524542 BGE524541:BGI524542 BQA524541:BQE524542 BZW524541:CAA524542 CJS524541:CJW524542 CTO524541:CTS524542 DDK524541:DDO524542 DNG524541:DNK524542 DXC524541:DXG524542 EGY524541:EHC524542 EQU524541:EQY524542 FAQ524541:FAU524542 FKM524541:FKQ524542 FUI524541:FUM524542 GEE524541:GEI524542 GOA524541:GOE524542 GXW524541:GYA524542 HHS524541:HHW524542 HRO524541:HRS524542 IBK524541:IBO524542 ILG524541:ILK524542 IVC524541:IVG524542 JEY524541:JFC524542 JOU524541:JOY524542 JYQ524541:JYU524542 KIM524541:KIQ524542 KSI524541:KSM524542 LCE524541:LCI524542 LMA524541:LME524542 LVW524541:LWA524542 MFS524541:MFW524542 MPO524541:MPS524542 MZK524541:MZO524542 NJG524541:NJK524542 NTC524541:NTG524542 OCY524541:ODC524542 OMU524541:OMY524542 OWQ524541:OWU524542 PGM524541:PGQ524542 PQI524541:PQM524542 QAE524541:QAI524542 QKA524541:QKE524542 QTW524541:QUA524542 RDS524541:RDW524542 RNO524541:RNS524542 RXK524541:RXO524542 SHG524541:SHK524542 SRC524541:SRG524542 TAY524541:TBC524542 TKU524541:TKY524542 TUQ524541:TUU524542 UEM524541:UEQ524542 UOI524541:UOM524542 UYE524541:UYI524542 VIA524541:VIE524542 VRW524541:VSA524542 WBS524541:WBW524542 WLO524541:WLS524542 WVK524541:WVO524542 C590077:G590078 IY590077:JC590078 SU590077:SY590078 ACQ590077:ACU590078 AMM590077:AMQ590078 AWI590077:AWM590078 BGE590077:BGI590078 BQA590077:BQE590078 BZW590077:CAA590078 CJS590077:CJW590078 CTO590077:CTS590078 DDK590077:DDO590078 DNG590077:DNK590078 DXC590077:DXG590078 EGY590077:EHC590078 EQU590077:EQY590078 FAQ590077:FAU590078 FKM590077:FKQ590078 FUI590077:FUM590078 GEE590077:GEI590078 GOA590077:GOE590078 GXW590077:GYA590078 HHS590077:HHW590078 HRO590077:HRS590078 IBK590077:IBO590078 ILG590077:ILK590078 IVC590077:IVG590078 JEY590077:JFC590078 JOU590077:JOY590078 JYQ590077:JYU590078 KIM590077:KIQ590078 KSI590077:KSM590078 LCE590077:LCI590078 LMA590077:LME590078 LVW590077:LWA590078 MFS590077:MFW590078 MPO590077:MPS590078 MZK590077:MZO590078 NJG590077:NJK590078 NTC590077:NTG590078 OCY590077:ODC590078 OMU590077:OMY590078 OWQ590077:OWU590078 PGM590077:PGQ590078 PQI590077:PQM590078 QAE590077:QAI590078 QKA590077:QKE590078 QTW590077:QUA590078 RDS590077:RDW590078 RNO590077:RNS590078 RXK590077:RXO590078 SHG590077:SHK590078 SRC590077:SRG590078 TAY590077:TBC590078 TKU590077:TKY590078 TUQ590077:TUU590078 UEM590077:UEQ590078 UOI590077:UOM590078 UYE590077:UYI590078 VIA590077:VIE590078 VRW590077:VSA590078 WBS590077:WBW590078 WLO590077:WLS590078 WVK590077:WVO590078 C655613:G655614 IY655613:JC655614 SU655613:SY655614 ACQ655613:ACU655614 AMM655613:AMQ655614 AWI655613:AWM655614 BGE655613:BGI655614 BQA655613:BQE655614 BZW655613:CAA655614 CJS655613:CJW655614 CTO655613:CTS655614 DDK655613:DDO655614 DNG655613:DNK655614 DXC655613:DXG655614 EGY655613:EHC655614 EQU655613:EQY655614 FAQ655613:FAU655614 FKM655613:FKQ655614 FUI655613:FUM655614 GEE655613:GEI655614 GOA655613:GOE655614 GXW655613:GYA655614 HHS655613:HHW655614 HRO655613:HRS655614 IBK655613:IBO655614 ILG655613:ILK655614 IVC655613:IVG655614 JEY655613:JFC655614 JOU655613:JOY655614 JYQ655613:JYU655614 KIM655613:KIQ655614 KSI655613:KSM655614 LCE655613:LCI655614 LMA655613:LME655614 LVW655613:LWA655614 MFS655613:MFW655614 MPO655613:MPS655614 MZK655613:MZO655614 NJG655613:NJK655614 NTC655613:NTG655614 OCY655613:ODC655614 OMU655613:OMY655614 OWQ655613:OWU655614 PGM655613:PGQ655614 PQI655613:PQM655614 QAE655613:QAI655614 QKA655613:QKE655614 QTW655613:QUA655614 RDS655613:RDW655614 RNO655613:RNS655614 RXK655613:RXO655614 SHG655613:SHK655614 SRC655613:SRG655614 TAY655613:TBC655614 TKU655613:TKY655614 TUQ655613:TUU655614 UEM655613:UEQ655614 UOI655613:UOM655614 UYE655613:UYI655614 VIA655613:VIE655614 VRW655613:VSA655614 WBS655613:WBW655614 WLO655613:WLS655614 WVK655613:WVO655614 C721149:G721150 IY721149:JC721150 SU721149:SY721150 ACQ721149:ACU721150 AMM721149:AMQ721150 AWI721149:AWM721150 BGE721149:BGI721150 BQA721149:BQE721150 BZW721149:CAA721150 CJS721149:CJW721150 CTO721149:CTS721150 DDK721149:DDO721150 DNG721149:DNK721150 DXC721149:DXG721150 EGY721149:EHC721150 EQU721149:EQY721150 FAQ721149:FAU721150 FKM721149:FKQ721150 FUI721149:FUM721150 GEE721149:GEI721150 GOA721149:GOE721150 GXW721149:GYA721150 HHS721149:HHW721150 HRO721149:HRS721150 IBK721149:IBO721150 ILG721149:ILK721150 IVC721149:IVG721150 JEY721149:JFC721150 JOU721149:JOY721150 JYQ721149:JYU721150 KIM721149:KIQ721150 KSI721149:KSM721150 LCE721149:LCI721150 LMA721149:LME721150 LVW721149:LWA721150 MFS721149:MFW721150 MPO721149:MPS721150 MZK721149:MZO721150 NJG721149:NJK721150 NTC721149:NTG721150 OCY721149:ODC721150 OMU721149:OMY721150 OWQ721149:OWU721150 PGM721149:PGQ721150 PQI721149:PQM721150 QAE721149:QAI721150 QKA721149:QKE721150 QTW721149:QUA721150 RDS721149:RDW721150 RNO721149:RNS721150 RXK721149:RXO721150 SHG721149:SHK721150 SRC721149:SRG721150 TAY721149:TBC721150 TKU721149:TKY721150 TUQ721149:TUU721150 UEM721149:UEQ721150 UOI721149:UOM721150 UYE721149:UYI721150 VIA721149:VIE721150 VRW721149:VSA721150 WBS721149:WBW721150 WLO721149:WLS721150 WVK721149:WVO721150 C786685:G786686 IY786685:JC786686 SU786685:SY786686 ACQ786685:ACU786686 AMM786685:AMQ786686 AWI786685:AWM786686 BGE786685:BGI786686 BQA786685:BQE786686 BZW786685:CAA786686 CJS786685:CJW786686 CTO786685:CTS786686 DDK786685:DDO786686 DNG786685:DNK786686 DXC786685:DXG786686 EGY786685:EHC786686 EQU786685:EQY786686 FAQ786685:FAU786686 FKM786685:FKQ786686 FUI786685:FUM786686 GEE786685:GEI786686 GOA786685:GOE786686 GXW786685:GYA786686 HHS786685:HHW786686 HRO786685:HRS786686 IBK786685:IBO786686 ILG786685:ILK786686 IVC786685:IVG786686 JEY786685:JFC786686 JOU786685:JOY786686 JYQ786685:JYU786686 KIM786685:KIQ786686 KSI786685:KSM786686 LCE786685:LCI786686 LMA786685:LME786686 LVW786685:LWA786686 MFS786685:MFW786686 MPO786685:MPS786686 MZK786685:MZO786686 NJG786685:NJK786686 NTC786685:NTG786686 OCY786685:ODC786686 OMU786685:OMY786686 OWQ786685:OWU786686 PGM786685:PGQ786686 PQI786685:PQM786686 QAE786685:QAI786686 QKA786685:QKE786686 QTW786685:QUA786686 RDS786685:RDW786686 RNO786685:RNS786686 RXK786685:RXO786686 SHG786685:SHK786686 SRC786685:SRG786686 TAY786685:TBC786686 TKU786685:TKY786686 TUQ786685:TUU786686 UEM786685:UEQ786686 UOI786685:UOM786686 UYE786685:UYI786686 VIA786685:VIE786686 VRW786685:VSA786686 WBS786685:WBW786686 WLO786685:WLS786686 WVK786685:WVO786686 C852221:G852222 IY852221:JC852222 SU852221:SY852222 ACQ852221:ACU852222 AMM852221:AMQ852222 AWI852221:AWM852222 BGE852221:BGI852222 BQA852221:BQE852222 BZW852221:CAA852222 CJS852221:CJW852222 CTO852221:CTS852222 DDK852221:DDO852222 DNG852221:DNK852222 DXC852221:DXG852222 EGY852221:EHC852222 EQU852221:EQY852222 FAQ852221:FAU852222 FKM852221:FKQ852222 FUI852221:FUM852222 GEE852221:GEI852222 GOA852221:GOE852222 GXW852221:GYA852222 HHS852221:HHW852222 HRO852221:HRS852222 IBK852221:IBO852222 ILG852221:ILK852222 IVC852221:IVG852222 JEY852221:JFC852222 JOU852221:JOY852222 JYQ852221:JYU852222 KIM852221:KIQ852222 KSI852221:KSM852222 LCE852221:LCI852222 LMA852221:LME852222 LVW852221:LWA852222 MFS852221:MFW852222 MPO852221:MPS852222 MZK852221:MZO852222 NJG852221:NJK852222 NTC852221:NTG852222 OCY852221:ODC852222 OMU852221:OMY852222 OWQ852221:OWU852222 PGM852221:PGQ852222 PQI852221:PQM852222 QAE852221:QAI852222 QKA852221:QKE852222 QTW852221:QUA852222 RDS852221:RDW852222 RNO852221:RNS852222 RXK852221:RXO852222 SHG852221:SHK852222 SRC852221:SRG852222 TAY852221:TBC852222 TKU852221:TKY852222 TUQ852221:TUU852222 UEM852221:UEQ852222 UOI852221:UOM852222 UYE852221:UYI852222 VIA852221:VIE852222 VRW852221:VSA852222 WBS852221:WBW852222 WLO852221:WLS852222 WVK852221:WVO852222 C917757:G917758 IY917757:JC917758 SU917757:SY917758 ACQ917757:ACU917758 AMM917757:AMQ917758 AWI917757:AWM917758 BGE917757:BGI917758 BQA917757:BQE917758 BZW917757:CAA917758 CJS917757:CJW917758 CTO917757:CTS917758 DDK917757:DDO917758 DNG917757:DNK917758 DXC917757:DXG917758 EGY917757:EHC917758 EQU917757:EQY917758 FAQ917757:FAU917758 FKM917757:FKQ917758 FUI917757:FUM917758 GEE917757:GEI917758 GOA917757:GOE917758 GXW917757:GYA917758 HHS917757:HHW917758 HRO917757:HRS917758 IBK917757:IBO917758 ILG917757:ILK917758 IVC917757:IVG917758 JEY917757:JFC917758 JOU917757:JOY917758 JYQ917757:JYU917758 KIM917757:KIQ917758 KSI917757:KSM917758 LCE917757:LCI917758 LMA917757:LME917758 LVW917757:LWA917758 MFS917757:MFW917758 MPO917757:MPS917758 MZK917757:MZO917758 NJG917757:NJK917758 NTC917757:NTG917758 OCY917757:ODC917758 OMU917757:OMY917758 OWQ917757:OWU917758 PGM917757:PGQ917758 PQI917757:PQM917758 QAE917757:QAI917758 QKA917757:QKE917758 QTW917757:QUA917758 RDS917757:RDW917758 RNO917757:RNS917758 RXK917757:RXO917758 SHG917757:SHK917758 SRC917757:SRG917758 TAY917757:TBC917758 TKU917757:TKY917758 TUQ917757:TUU917758 UEM917757:UEQ917758 UOI917757:UOM917758 UYE917757:UYI917758 VIA917757:VIE917758 VRW917757:VSA917758 WBS917757:WBW917758 WLO917757:WLS917758 WVK917757:WVO917758 C983293:G983294 IY983293:JC983294 SU983293:SY983294 ACQ983293:ACU983294 AMM983293:AMQ983294 AWI983293:AWM983294 BGE983293:BGI983294 BQA983293:BQE983294 BZW983293:CAA983294 CJS983293:CJW983294 CTO983293:CTS983294 DDK983293:DDO983294 DNG983293:DNK983294 DXC983293:DXG983294 EGY983293:EHC983294 EQU983293:EQY983294 FAQ983293:FAU983294 FKM983293:FKQ983294 FUI983293:FUM983294 GEE983293:GEI983294 GOA983293:GOE983294 GXW983293:GYA983294 HHS983293:HHW983294 HRO983293:HRS983294 IBK983293:IBO983294 ILG983293:ILK983294 IVC983293:IVG983294 JEY983293:JFC983294 JOU983293:JOY983294 JYQ983293:JYU983294 KIM983293:KIQ983294 KSI983293:KSM983294 LCE983293:LCI983294 LMA983293:LME983294 LVW983293:LWA983294 MFS983293:MFW983294 MPO983293:MPS983294 MZK983293:MZO983294 NJG983293:NJK983294 NTC983293:NTG983294 OCY983293:ODC983294 OMU983293:OMY983294 OWQ983293:OWU983294 PGM983293:PGQ983294 PQI983293:PQM983294 QAE983293:QAI983294 QKA983293:QKE983294 QTW983293:QUA983294 RDS983293:RDW983294 RNO983293:RNS983294 RXK983293:RXO983294 SHG983293:SHK983294 SRC983293:SRG983294 TAY983293:TBC983294 TKU983293:TKY983294 TUQ983293:TUU983294 UEM983293:UEQ983294 UOI983293:UOM983294 UYE983293:UYI983294 VIA983293:VIE983294 VRW983293:VSA983294 WBS983293:WBW983294 WLO983293:WLS983294 WVK983293:WVO983294 M235 JI235 TE235 ADA235 AMW235 AWS235 BGO235 BQK235 CAG235 CKC235 CTY235 DDU235 DNQ235 DXM235 EHI235 ERE235 FBA235 FKW235 FUS235 GEO235 GOK235 GYG235 HIC235 HRY235 IBU235 ILQ235 IVM235 JFI235 JPE235 JZA235 KIW235 KSS235 LCO235 LMK235 LWG235 MGC235 MPY235 MZU235 NJQ235 NTM235 ODI235 ONE235 OXA235 PGW235 PQS235 QAO235 QKK235 QUG235 REC235 RNY235 RXU235 SHQ235 SRM235 TBI235 TLE235 TVA235 UEW235 UOS235 UYO235 VIK235 VSG235 WCC235 WLY235 WVU235 M65771 JI65771 TE65771 ADA65771 AMW65771 AWS65771 BGO65771 BQK65771 CAG65771 CKC65771 CTY65771 DDU65771 DNQ65771 DXM65771 EHI65771 ERE65771 FBA65771 FKW65771 FUS65771 GEO65771 GOK65771 GYG65771 HIC65771 HRY65771 IBU65771 ILQ65771 IVM65771 JFI65771 JPE65771 JZA65771 KIW65771 KSS65771 LCO65771 LMK65771 LWG65771 MGC65771 MPY65771 MZU65771 NJQ65771 NTM65771 ODI65771 ONE65771 OXA65771 PGW65771 PQS65771 QAO65771 QKK65771 QUG65771 REC65771 RNY65771 RXU65771 SHQ65771 SRM65771 TBI65771 TLE65771 TVA65771 UEW65771 UOS65771 UYO65771 VIK65771 VSG65771 WCC65771 WLY65771 WVU65771 M131307 JI131307 TE131307 ADA131307 AMW131307 AWS131307 BGO131307 BQK131307 CAG131307 CKC131307 CTY131307 DDU131307 DNQ131307 DXM131307 EHI131307 ERE131307 FBA131307 FKW131307 FUS131307 GEO131307 GOK131307 GYG131307 HIC131307 HRY131307 IBU131307 ILQ131307 IVM131307 JFI131307 JPE131307 JZA131307 KIW131307 KSS131307 LCO131307 LMK131307 LWG131307 MGC131307 MPY131307 MZU131307 NJQ131307 NTM131307 ODI131307 ONE131307 OXA131307 PGW131307 PQS131307 QAO131307 QKK131307 QUG131307 REC131307 RNY131307 RXU131307 SHQ131307 SRM131307 TBI131307 TLE131307 TVA131307 UEW131307 UOS131307 UYO131307 VIK131307 VSG131307 WCC131307 WLY131307 WVU131307 M196843 JI196843 TE196843 ADA196843 AMW196843 AWS196843 BGO196843 BQK196843 CAG196843 CKC196843 CTY196843 DDU196843 DNQ196843 DXM196843 EHI196843 ERE196843 FBA196843 FKW196843 FUS196843 GEO196843 GOK196843 GYG196843 HIC196843 HRY196843 IBU196843 ILQ196843 IVM196843 JFI196843 JPE196843 JZA196843 KIW196843 KSS196843 LCO196843 LMK196843 LWG196843 MGC196843 MPY196843 MZU196843 NJQ196843 NTM196843 ODI196843 ONE196843 OXA196843 PGW196843 PQS196843 QAO196843 QKK196843 QUG196843 REC196843 RNY196843 RXU196843 SHQ196843 SRM196843 TBI196843 TLE196843 TVA196843 UEW196843 UOS196843 UYO196843 VIK196843 VSG196843 WCC196843 WLY196843 WVU196843 M262379 JI262379 TE262379 ADA262379 AMW262379 AWS262379 BGO262379 BQK262379 CAG262379 CKC262379 CTY262379 DDU262379 DNQ262379 DXM262379 EHI262379 ERE262379 FBA262379 FKW262379 FUS262379 GEO262379 GOK262379 GYG262379 HIC262379 HRY262379 IBU262379 ILQ262379 IVM262379 JFI262379 JPE262379 JZA262379 KIW262379 KSS262379 LCO262379 LMK262379 LWG262379 MGC262379 MPY262379 MZU262379 NJQ262379 NTM262379 ODI262379 ONE262379 OXA262379 PGW262379 PQS262379 QAO262379 QKK262379 QUG262379 REC262379 RNY262379 RXU262379 SHQ262379 SRM262379 TBI262379 TLE262379 TVA262379 UEW262379 UOS262379 UYO262379 VIK262379 VSG262379 WCC262379 WLY262379 WVU262379 M327915 JI327915 TE327915 ADA327915 AMW327915 AWS327915 BGO327915 BQK327915 CAG327915 CKC327915 CTY327915 DDU327915 DNQ327915 DXM327915 EHI327915 ERE327915 FBA327915 FKW327915 FUS327915 GEO327915 GOK327915 GYG327915 HIC327915 HRY327915 IBU327915 ILQ327915 IVM327915 JFI327915 JPE327915 JZA327915 KIW327915 KSS327915 LCO327915 LMK327915 LWG327915 MGC327915 MPY327915 MZU327915 NJQ327915 NTM327915 ODI327915 ONE327915 OXA327915 PGW327915 PQS327915 QAO327915 QKK327915 QUG327915 REC327915 RNY327915 RXU327915 SHQ327915 SRM327915 TBI327915 TLE327915 TVA327915 UEW327915 UOS327915 UYO327915 VIK327915 VSG327915 WCC327915 WLY327915 WVU327915 M393451 JI393451 TE393451 ADA393451 AMW393451 AWS393451 BGO393451 BQK393451 CAG393451 CKC393451 CTY393451 DDU393451 DNQ393451 DXM393451 EHI393451 ERE393451 FBA393451 FKW393451 FUS393451 GEO393451 GOK393451 GYG393451 HIC393451 HRY393451 IBU393451 ILQ393451 IVM393451 JFI393451 JPE393451 JZA393451 KIW393451 KSS393451 LCO393451 LMK393451 LWG393451 MGC393451 MPY393451 MZU393451 NJQ393451 NTM393451 ODI393451 ONE393451 OXA393451 PGW393451 PQS393451 QAO393451 QKK393451 QUG393451 REC393451 RNY393451 RXU393451 SHQ393451 SRM393451 TBI393451 TLE393451 TVA393451 UEW393451 UOS393451 UYO393451 VIK393451 VSG393451 WCC393451 WLY393451 WVU393451 M458987 JI458987 TE458987 ADA458987 AMW458987 AWS458987 BGO458987 BQK458987 CAG458987 CKC458987 CTY458987 DDU458987 DNQ458987 DXM458987 EHI458987 ERE458987 FBA458987 FKW458987 FUS458987 GEO458987 GOK458987 GYG458987 HIC458987 HRY458987 IBU458987 ILQ458987 IVM458987 JFI458987 JPE458987 JZA458987 KIW458987 KSS458987 LCO458987 LMK458987 LWG458987 MGC458987 MPY458987 MZU458987 NJQ458987 NTM458987 ODI458987 ONE458987 OXA458987 PGW458987 PQS458987 QAO458987 QKK458987 QUG458987 REC458987 RNY458987 RXU458987 SHQ458987 SRM458987 TBI458987 TLE458987 TVA458987 UEW458987 UOS458987 UYO458987 VIK458987 VSG458987 WCC458987 WLY458987 WVU458987 M524523 JI524523 TE524523 ADA524523 AMW524523 AWS524523 BGO524523 BQK524523 CAG524523 CKC524523 CTY524523 DDU524523 DNQ524523 DXM524523 EHI524523 ERE524523 FBA524523 FKW524523 FUS524523 GEO524523 GOK524523 GYG524523 HIC524523 HRY524523 IBU524523 ILQ524523 IVM524523 JFI524523 JPE524523 JZA524523 KIW524523 KSS524523 LCO524523 LMK524523 LWG524523 MGC524523 MPY524523 MZU524523 NJQ524523 NTM524523 ODI524523 ONE524523 OXA524523 PGW524523 PQS524523 QAO524523 QKK524523 QUG524523 REC524523 RNY524523 RXU524523 SHQ524523 SRM524523 TBI524523 TLE524523 TVA524523 UEW524523 UOS524523 UYO524523 VIK524523 VSG524523 WCC524523 WLY524523 WVU524523 M590059 JI590059 TE590059 ADA590059 AMW590059 AWS590059 BGO590059 BQK590059 CAG590059 CKC590059 CTY590059 DDU590059 DNQ590059 DXM590059 EHI590059 ERE590059 FBA590059 FKW590059 FUS590059 GEO590059 GOK590059 GYG590059 HIC590059 HRY590059 IBU590059 ILQ590059 IVM590059 JFI590059 JPE590059 JZA590059 KIW590059 KSS590059 LCO590059 LMK590059 LWG590059 MGC590059 MPY590059 MZU590059 NJQ590059 NTM590059 ODI590059 ONE590059 OXA590059 PGW590059 PQS590059 QAO590059 QKK590059 QUG590059 REC590059 RNY590059 RXU590059 SHQ590059 SRM590059 TBI590059 TLE590059 TVA590059 UEW590059 UOS590059 UYO590059 VIK590059 VSG590059 WCC590059 WLY590059 WVU590059 M655595 JI655595 TE655595 ADA655595 AMW655595 AWS655595 BGO655595 BQK655595 CAG655595 CKC655595 CTY655595 DDU655595 DNQ655595 DXM655595 EHI655595 ERE655595 FBA655595 FKW655595 FUS655595 GEO655595 GOK655595 GYG655595 HIC655595 HRY655595 IBU655595 ILQ655595 IVM655595 JFI655595 JPE655595 JZA655595 KIW655595 KSS655595 LCO655595 LMK655595 LWG655595 MGC655595 MPY655595 MZU655595 NJQ655595 NTM655595 ODI655595 ONE655595 OXA655595 PGW655595 PQS655595 QAO655595 QKK655595 QUG655595 REC655595 RNY655595 RXU655595 SHQ655595 SRM655595 TBI655595 TLE655595 TVA655595 UEW655595 UOS655595 UYO655595 VIK655595 VSG655595 WCC655595 WLY655595 WVU655595 M721131 JI721131 TE721131 ADA721131 AMW721131 AWS721131 BGO721131 BQK721131 CAG721131 CKC721131 CTY721131 DDU721131 DNQ721131 DXM721131 EHI721131 ERE721131 FBA721131 FKW721131 FUS721131 GEO721131 GOK721131 GYG721131 HIC721131 HRY721131 IBU721131 ILQ721131 IVM721131 JFI721131 JPE721131 JZA721131 KIW721131 KSS721131 LCO721131 LMK721131 LWG721131 MGC721131 MPY721131 MZU721131 NJQ721131 NTM721131 ODI721131 ONE721131 OXA721131 PGW721131 PQS721131 QAO721131 QKK721131 QUG721131 REC721131 RNY721131 RXU721131 SHQ721131 SRM721131 TBI721131 TLE721131 TVA721131 UEW721131 UOS721131 UYO721131 VIK721131 VSG721131 WCC721131 WLY721131 WVU721131 M786667 JI786667 TE786667 ADA786667 AMW786667 AWS786667 BGO786667 BQK786667 CAG786667 CKC786667 CTY786667 DDU786667 DNQ786667 DXM786667 EHI786667 ERE786667 FBA786667 FKW786667 FUS786667 GEO786667 GOK786667 GYG786667 HIC786667 HRY786667 IBU786667 ILQ786667 IVM786667 JFI786667 JPE786667 JZA786667 KIW786667 KSS786667 LCO786667 LMK786667 LWG786667 MGC786667 MPY786667 MZU786667 NJQ786667 NTM786667 ODI786667 ONE786667 OXA786667 PGW786667 PQS786667 QAO786667 QKK786667 QUG786667 REC786667 RNY786667 RXU786667 SHQ786667 SRM786667 TBI786667 TLE786667 TVA786667 UEW786667 UOS786667 UYO786667 VIK786667 VSG786667 WCC786667 WLY786667 WVU786667 M852203 JI852203 TE852203 ADA852203 AMW852203 AWS852203 BGO852203 BQK852203 CAG852203 CKC852203 CTY852203 DDU852203 DNQ852203 DXM852203 EHI852203 ERE852203 FBA852203 FKW852203 FUS852203 GEO852203 GOK852203 GYG852203 HIC852203 HRY852203 IBU852203 ILQ852203 IVM852203 JFI852203 JPE852203 JZA852203 KIW852203 KSS852203 LCO852203 LMK852203 LWG852203 MGC852203 MPY852203 MZU852203 NJQ852203 NTM852203 ODI852203 ONE852203 OXA852203 PGW852203 PQS852203 QAO852203 QKK852203 QUG852203 REC852203 RNY852203 RXU852203 SHQ852203 SRM852203 TBI852203 TLE852203 TVA852203 UEW852203 UOS852203 UYO852203 VIK852203 VSG852203 WCC852203 WLY852203 WVU852203 M917739 JI917739 TE917739 ADA917739 AMW917739 AWS917739 BGO917739 BQK917739 CAG917739 CKC917739 CTY917739 DDU917739 DNQ917739 DXM917739 EHI917739 ERE917739 FBA917739 FKW917739 FUS917739 GEO917739 GOK917739 GYG917739 HIC917739 HRY917739 IBU917739 ILQ917739 IVM917739 JFI917739 JPE917739 JZA917739 KIW917739 KSS917739 LCO917739 LMK917739 LWG917739 MGC917739 MPY917739 MZU917739 NJQ917739 NTM917739 ODI917739 ONE917739 OXA917739 PGW917739 PQS917739 QAO917739 QKK917739 QUG917739 REC917739 RNY917739 RXU917739 SHQ917739 SRM917739 TBI917739 TLE917739 TVA917739 UEW917739 UOS917739 UYO917739 VIK917739 VSG917739 WCC917739 WLY917739 WVU917739 M983275 JI983275 TE983275 ADA983275 AMW983275 AWS983275 BGO983275 BQK983275 CAG983275 CKC983275 CTY983275 DDU983275 DNQ983275 DXM983275 EHI983275 ERE983275 FBA983275 FKW983275 FUS983275 GEO983275 GOK983275 GYG983275 HIC983275 HRY983275 IBU983275 ILQ983275 IVM983275 JFI983275 JPE983275 JZA983275 KIW983275 KSS983275 LCO983275 LMK983275 LWG983275 MGC983275 MPY983275 MZU983275 NJQ983275 NTM983275 ODI983275 ONE983275 OXA983275 PGW983275 PQS983275 QAO983275 QKK983275 QUG983275 REC983275 RNY983275 RXU983275 SHQ983275 SRM983275 TBI983275 TLE983275 TVA983275 UEW983275 UOS983275 UYO983275 VIK983275 VSG983275 WCC983275 WLY983275 WVU983275 O235:O237 JK235:JK237 TG235:TG237 ADC235:ADC237 AMY235:AMY237 AWU235:AWU237 BGQ235:BGQ237 BQM235:BQM237 CAI235:CAI237 CKE235:CKE237 CUA235:CUA237 DDW235:DDW237 DNS235:DNS237 DXO235:DXO237 EHK235:EHK237 ERG235:ERG237 FBC235:FBC237 FKY235:FKY237 FUU235:FUU237 GEQ235:GEQ237 GOM235:GOM237 GYI235:GYI237 HIE235:HIE237 HSA235:HSA237 IBW235:IBW237 ILS235:ILS237 IVO235:IVO237 JFK235:JFK237 JPG235:JPG237 JZC235:JZC237 KIY235:KIY237 KSU235:KSU237 LCQ235:LCQ237 LMM235:LMM237 LWI235:LWI237 MGE235:MGE237 MQA235:MQA237 MZW235:MZW237 NJS235:NJS237 NTO235:NTO237 ODK235:ODK237 ONG235:ONG237 OXC235:OXC237 PGY235:PGY237 PQU235:PQU237 QAQ235:QAQ237 QKM235:QKM237 QUI235:QUI237 REE235:REE237 ROA235:ROA237 RXW235:RXW237 SHS235:SHS237 SRO235:SRO237 TBK235:TBK237 TLG235:TLG237 TVC235:TVC237 UEY235:UEY237 UOU235:UOU237 UYQ235:UYQ237 VIM235:VIM237 VSI235:VSI237 WCE235:WCE237 WMA235:WMA237 WVW235:WVW237 O65771:O65773 JK65771:JK65773 TG65771:TG65773 ADC65771:ADC65773 AMY65771:AMY65773 AWU65771:AWU65773 BGQ65771:BGQ65773 BQM65771:BQM65773 CAI65771:CAI65773 CKE65771:CKE65773 CUA65771:CUA65773 DDW65771:DDW65773 DNS65771:DNS65773 DXO65771:DXO65773 EHK65771:EHK65773 ERG65771:ERG65773 FBC65771:FBC65773 FKY65771:FKY65773 FUU65771:FUU65773 GEQ65771:GEQ65773 GOM65771:GOM65773 GYI65771:GYI65773 HIE65771:HIE65773 HSA65771:HSA65773 IBW65771:IBW65773 ILS65771:ILS65773 IVO65771:IVO65773 JFK65771:JFK65773 JPG65771:JPG65773 JZC65771:JZC65773 KIY65771:KIY65773 KSU65771:KSU65773 LCQ65771:LCQ65773 LMM65771:LMM65773 LWI65771:LWI65773 MGE65771:MGE65773 MQA65771:MQA65773 MZW65771:MZW65773 NJS65771:NJS65773 NTO65771:NTO65773 ODK65771:ODK65773 ONG65771:ONG65773 OXC65771:OXC65773 PGY65771:PGY65773 PQU65771:PQU65773 QAQ65771:QAQ65773 QKM65771:QKM65773 QUI65771:QUI65773 REE65771:REE65773 ROA65771:ROA65773 RXW65771:RXW65773 SHS65771:SHS65773 SRO65771:SRO65773 TBK65771:TBK65773 TLG65771:TLG65773 TVC65771:TVC65773 UEY65771:UEY65773 UOU65771:UOU65773 UYQ65771:UYQ65773 VIM65771:VIM65773 VSI65771:VSI65773 WCE65771:WCE65773 WMA65771:WMA65773 WVW65771:WVW65773 O131307:O131309 JK131307:JK131309 TG131307:TG131309 ADC131307:ADC131309 AMY131307:AMY131309 AWU131307:AWU131309 BGQ131307:BGQ131309 BQM131307:BQM131309 CAI131307:CAI131309 CKE131307:CKE131309 CUA131307:CUA131309 DDW131307:DDW131309 DNS131307:DNS131309 DXO131307:DXO131309 EHK131307:EHK131309 ERG131307:ERG131309 FBC131307:FBC131309 FKY131307:FKY131309 FUU131307:FUU131309 GEQ131307:GEQ131309 GOM131307:GOM131309 GYI131307:GYI131309 HIE131307:HIE131309 HSA131307:HSA131309 IBW131307:IBW131309 ILS131307:ILS131309 IVO131307:IVO131309 JFK131307:JFK131309 JPG131307:JPG131309 JZC131307:JZC131309 KIY131307:KIY131309 KSU131307:KSU131309 LCQ131307:LCQ131309 LMM131307:LMM131309 LWI131307:LWI131309 MGE131307:MGE131309 MQA131307:MQA131309 MZW131307:MZW131309 NJS131307:NJS131309 NTO131307:NTO131309 ODK131307:ODK131309 ONG131307:ONG131309 OXC131307:OXC131309 PGY131307:PGY131309 PQU131307:PQU131309 QAQ131307:QAQ131309 QKM131307:QKM131309 QUI131307:QUI131309 REE131307:REE131309 ROA131307:ROA131309 RXW131307:RXW131309 SHS131307:SHS131309 SRO131307:SRO131309 TBK131307:TBK131309 TLG131307:TLG131309 TVC131307:TVC131309 UEY131307:UEY131309 UOU131307:UOU131309 UYQ131307:UYQ131309 VIM131307:VIM131309 VSI131307:VSI131309 WCE131307:WCE131309 WMA131307:WMA131309 WVW131307:WVW131309 O196843:O196845 JK196843:JK196845 TG196843:TG196845 ADC196843:ADC196845 AMY196843:AMY196845 AWU196843:AWU196845 BGQ196843:BGQ196845 BQM196843:BQM196845 CAI196843:CAI196845 CKE196843:CKE196845 CUA196843:CUA196845 DDW196843:DDW196845 DNS196843:DNS196845 DXO196843:DXO196845 EHK196843:EHK196845 ERG196843:ERG196845 FBC196843:FBC196845 FKY196843:FKY196845 FUU196843:FUU196845 GEQ196843:GEQ196845 GOM196843:GOM196845 GYI196843:GYI196845 HIE196843:HIE196845 HSA196843:HSA196845 IBW196843:IBW196845 ILS196843:ILS196845 IVO196843:IVO196845 JFK196843:JFK196845 JPG196843:JPG196845 JZC196843:JZC196845 KIY196843:KIY196845 KSU196843:KSU196845 LCQ196843:LCQ196845 LMM196843:LMM196845 LWI196843:LWI196845 MGE196843:MGE196845 MQA196843:MQA196845 MZW196843:MZW196845 NJS196843:NJS196845 NTO196843:NTO196845 ODK196843:ODK196845 ONG196843:ONG196845 OXC196843:OXC196845 PGY196843:PGY196845 PQU196843:PQU196845 QAQ196843:QAQ196845 QKM196843:QKM196845 QUI196843:QUI196845 REE196843:REE196845 ROA196843:ROA196845 RXW196843:RXW196845 SHS196843:SHS196845 SRO196843:SRO196845 TBK196843:TBK196845 TLG196843:TLG196845 TVC196843:TVC196845 UEY196843:UEY196845 UOU196843:UOU196845 UYQ196843:UYQ196845 VIM196843:VIM196845 VSI196843:VSI196845 WCE196843:WCE196845 WMA196843:WMA196845 WVW196843:WVW196845 O262379:O262381 JK262379:JK262381 TG262379:TG262381 ADC262379:ADC262381 AMY262379:AMY262381 AWU262379:AWU262381 BGQ262379:BGQ262381 BQM262379:BQM262381 CAI262379:CAI262381 CKE262379:CKE262381 CUA262379:CUA262381 DDW262379:DDW262381 DNS262379:DNS262381 DXO262379:DXO262381 EHK262379:EHK262381 ERG262379:ERG262381 FBC262379:FBC262381 FKY262379:FKY262381 FUU262379:FUU262381 GEQ262379:GEQ262381 GOM262379:GOM262381 GYI262379:GYI262381 HIE262379:HIE262381 HSA262379:HSA262381 IBW262379:IBW262381 ILS262379:ILS262381 IVO262379:IVO262381 JFK262379:JFK262381 JPG262379:JPG262381 JZC262379:JZC262381 KIY262379:KIY262381 KSU262379:KSU262381 LCQ262379:LCQ262381 LMM262379:LMM262381 LWI262379:LWI262381 MGE262379:MGE262381 MQA262379:MQA262381 MZW262379:MZW262381 NJS262379:NJS262381 NTO262379:NTO262381 ODK262379:ODK262381 ONG262379:ONG262381 OXC262379:OXC262381 PGY262379:PGY262381 PQU262379:PQU262381 QAQ262379:QAQ262381 QKM262379:QKM262381 QUI262379:QUI262381 REE262379:REE262381 ROA262379:ROA262381 RXW262379:RXW262381 SHS262379:SHS262381 SRO262379:SRO262381 TBK262379:TBK262381 TLG262379:TLG262381 TVC262379:TVC262381 UEY262379:UEY262381 UOU262379:UOU262381 UYQ262379:UYQ262381 VIM262379:VIM262381 VSI262379:VSI262381 WCE262379:WCE262381 WMA262379:WMA262381 WVW262379:WVW262381 O327915:O327917 JK327915:JK327917 TG327915:TG327917 ADC327915:ADC327917 AMY327915:AMY327917 AWU327915:AWU327917 BGQ327915:BGQ327917 BQM327915:BQM327917 CAI327915:CAI327917 CKE327915:CKE327917 CUA327915:CUA327917 DDW327915:DDW327917 DNS327915:DNS327917 DXO327915:DXO327917 EHK327915:EHK327917 ERG327915:ERG327917 FBC327915:FBC327917 FKY327915:FKY327917 FUU327915:FUU327917 GEQ327915:GEQ327917 GOM327915:GOM327917 GYI327915:GYI327917 HIE327915:HIE327917 HSA327915:HSA327917 IBW327915:IBW327917 ILS327915:ILS327917 IVO327915:IVO327917 JFK327915:JFK327917 JPG327915:JPG327917 JZC327915:JZC327917 KIY327915:KIY327917 KSU327915:KSU327917 LCQ327915:LCQ327917 LMM327915:LMM327917 LWI327915:LWI327917 MGE327915:MGE327917 MQA327915:MQA327917 MZW327915:MZW327917 NJS327915:NJS327917 NTO327915:NTO327917 ODK327915:ODK327917 ONG327915:ONG327917 OXC327915:OXC327917 PGY327915:PGY327917 PQU327915:PQU327917 QAQ327915:QAQ327917 QKM327915:QKM327917 QUI327915:QUI327917 REE327915:REE327917 ROA327915:ROA327917 RXW327915:RXW327917 SHS327915:SHS327917 SRO327915:SRO327917 TBK327915:TBK327917 TLG327915:TLG327917 TVC327915:TVC327917 UEY327915:UEY327917 UOU327915:UOU327917 UYQ327915:UYQ327917 VIM327915:VIM327917 VSI327915:VSI327917 WCE327915:WCE327917 WMA327915:WMA327917 WVW327915:WVW327917 O393451:O393453 JK393451:JK393453 TG393451:TG393453 ADC393451:ADC393453 AMY393451:AMY393453 AWU393451:AWU393453 BGQ393451:BGQ393453 BQM393451:BQM393453 CAI393451:CAI393453 CKE393451:CKE393453 CUA393451:CUA393453 DDW393451:DDW393453 DNS393451:DNS393453 DXO393451:DXO393453 EHK393451:EHK393453 ERG393451:ERG393453 FBC393451:FBC393453 FKY393451:FKY393453 FUU393451:FUU393453 GEQ393451:GEQ393453 GOM393451:GOM393453 GYI393451:GYI393453 HIE393451:HIE393453 HSA393451:HSA393453 IBW393451:IBW393453 ILS393451:ILS393453 IVO393451:IVO393453 JFK393451:JFK393453 JPG393451:JPG393453 JZC393451:JZC393453 KIY393451:KIY393453 KSU393451:KSU393453 LCQ393451:LCQ393453 LMM393451:LMM393453 LWI393451:LWI393453 MGE393451:MGE393453 MQA393451:MQA393453 MZW393451:MZW393453 NJS393451:NJS393453 NTO393451:NTO393453 ODK393451:ODK393453 ONG393451:ONG393453 OXC393451:OXC393453 PGY393451:PGY393453 PQU393451:PQU393453 QAQ393451:QAQ393453 QKM393451:QKM393453 QUI393451:QUI393453 REE393451:REE393453 ROA393451:ROA393453 RXW393451:RXW393453 SHS393451:SHS393453 SRO393451:SRO393453 TBK393451:TBK393453 TLG393451:TLG393453 TVC393451:TVC393453 UEY393451:UEY393453 UOU393451:UOU393453 UYQ393451:UYQ393453 VIM393451:VIM393453 VSI393451:VSI393453 WCE393451:WCE393453 WMA393451:WMA393453 WVW393451:WVW393453 O458987:O458989 JK458987:JK458989 TG458987:TG458989 ADC458987:ADC458989 AMY458987:AMY458989 AWU458987:AWU458989 BGQ458987:BGQ458989 BQM458987:BQM458989 CAI458987:CAI458989 CKE458987:CKE458989 CUA458987:CUA458989 DDW458987:DDW458989 DNS458987:DNS458989 DXO458987:DXO458989 EHK458987:EHK458989 ERG458987:ERG458989 FBC458987:FBC458989 FKY458987:FKY458989 FUU458987:FUU458989 GEQ458987:GEQ458989 GOM458987:GOM458989 GYI458987:GYI458989 HIE458987:HIE458989 HSA458987:HSA458989 IBW458987:IBW458989 ILS458987:ILS458989 IVO458987:IVO458989 JFK458987:JFK458989 JPG458987:JPG458989 JZC458987:JZC458989 KIY458987:KIY458989 KSU458987:KSU458989 LCQ458987:LCQ458989 LMM458987:LMM458989 LWI458987:LWI458989 MGE458987:MGE458989 MQA458987:MQA458989 MZW458987:MZW458989 NJS458987:NJS458989 NTO458987:NTO458989 ODK458987:ODK458989 ONG458987:ONG458989 OXC458987:OXC458989 PGY458987:PGY458989 PQU458987:PQU458989 QAQ458987:QAQ458989 QKM458987:QKM458989 QUI458987:QUI458989 REE458987:REE458989 ROA458987:ROA458989 RXW458987:RXW458989 SHS458987:SHS458989 SRO458987:SRO458989 TBK458987:TBK458989 TLG458987:TLG458989 TVC458987:TVC458989 UEY458987:UEY458989 UOU458987:UOU458989 UYQ458987:UYQ458989 VIM458987:VIM458989 VSI458987:VSI458989 WCE458987:WCE458989 WMA458987:WMA458989 WVW458987:WVW458989 O524523:O524525 JK524523:JK524525 TG524523:TG524525 ADC524523:ADC524525 AMY524523:AMY524525 AWU524523:AWU524525 BGQ524523:BGQ524525 BQM524523:BQM524525 CAI524523:CAI524525 CKE524523:CKE524525 CUA524523:CUA524525 DDW524523:DDW524525 DNS524523:DNS524525 DXO524523:DXO524525 EHK524523:EHK524525 ERG524523:ERG524525 FBC524523:FBC524525 FKY524523:FKY524525 FUU524523:FUU524525 GEQ524523:GEQ524525 GOM524523:GOM524525 GYI524523:GYI524525 HIE524523:HIE524525 HSA524523:HSA524525 IBW524523:IBW524525 ILS524523:ILS524525 IVO524523:IVO524525 JFK524523:JFK524525 JPG524523:JPG524525 JZC524523:JZC524525 KIY524523:KIY524525 KSU524523:KSU524525 LCQ524523:LCQ524525 LMM524523:LMM524525 LWI524523:LWI524525 MGE524523:MGE524525 MQA524523:MQA524525 MZW524523:MZW524525 NJS524523:NJS524525 NTO524523:NTO524525 ODK524523:ODK524525 ONG524523:ONG524525 OXC524523:OXC524525 PGY524523:PGY524525 PQU524523:PQU524525 QAQ524523:QAQ524525 QKM524523:QKM524525 QUI524523:QUI524525 REE524523:REE524525 ROA524523:ROA524525 RXW524523:RXW524525 SHS524523:SHS524525 SRO524523:SRO524525 TBK524523:TBK524525 TLG524523:TLG524525 TVC524523:TVC524525 UEY524523:UEY524525 UOU524523:UOU524525 UYQ524523:UYQ524525 VIM524523:VIM524525 VSI524523:VSI524525 WCE524523:WCE524525 WMA524523:WMA524525 WVW524523:WVW524525 O590059:O590061 JK590059:JK590061 TG590059:TG590061 ADC590059:ADC590061 AMY590059:AMY590061 AWU590059:AWU590061 BGQ590059:BGQ590061 BQM590059:BQM590061 CAI590059:CAI590061 CKE590059:CKE590061 CUA590059:CUA590061 DDW590059:DDW590061 DNS590059:DNS590061 DXO590059:DXO590061 EHK590059:EHK590061 ERG590059:ERG590061 FBC590059:FBC590061 FKY590059:FKY590061 FUU590059:FUU590061 GEQ590059:GEQ590061 GOM590059:GOM590061 GYI590059:GYI590061 HIE590059:HIE590061 HSA590059:HSA590061 IBW590059:IBW590061 ILS590059:ILS590061 IVO590059:IVO590061 JFK590059:JFK590061 JPG590059:JPG590061 JZC590059:JZC590061 KIY590059:KIY590061 KSU590059:KSU590061 LCQ590059:LCQ590061 LMM590059:LMM590061 LWI590059:LWI590061 MGE590059:MGE590061 MQA590059:MQA590061 MZW590059:MZW590061 NJS590059:NJS590061 NTO590059:NTO590061 ODK590059:ODK590061 ONG590059:ONG590061 OXC590059:OXC590061 PGY590059:PGY590061 PQU590059:PQU590061 QAQ590059:QAQ590061 QKM590059:QKM590061 QUI590059:QUI590061 REE590059:REE590061 ROA590059:ROA590061 RXW590059:RXW590061 SHS590059:SHS590061 SRO590059:SRO590061 TBK590059:TBK590061 TLG590059:TLG590061 TVC590059:TVC590061 UEY590059:UEY590061 UOU590059:UOU590061 UYQ590059:UYQ590061 VIM590059:VIM590061 VSI590059:VSI590061 WCE590059:WCE590061 WMA590059:WMA590061 WVW590059:WVW590061 O655595:O655597 JK655595:JK655597 TG655595:TG655597 ADC655595:ADC655597 AMY655595:AMY655597 AWU655595:AWU655597 BGQ655595:BGQ655597 BQM655595:BQM655597 CAI655595:CAI655597 CKE655595:CKE655597 CUA655595:CUA655597 DDW655595:DDW655597 DNS655595:DNS655597 DXO655595:DXO655597 EHK655595:EHK655597 ERG655595:ERG655597 FBC655595:FBC655597 FKY655595:FKY655597 FUU655595:FUU655597 GEQ655595:GEQ655597 GOM655595:GOM655597 GYI655595:GYI655597 HIE655595:HIE655597 HSA655595:HSA655597 IBW655595:IBW655597 ILS655595:ILS655597 IVO655595:IVO655597 JFK655595:JFK655597 JPG655595:JPG655597 JZC655595:JZC655597 KIY655595:KIY655597 KSU655595:KSU655597 LCQ655595:LCQ655597 LMM655595:LMM655597 LWI655595:LWI655597 MGE655595:MGE655597 MQA655595:MQA655597 MZW655595:MZW655597 NJS655595:NJS655597 NTO655595:NTO655597 ODK655595:ODK655597 ONG655595:ONG655597 OXC655595:OXC655597 PGY655595:PGY655597 PQU655595:PQU655597 QAQ655595:QAQ655597 QKM655595:QKM655597 QUI655595:QUI655597 REE655595:REE655597 ROA655595:ROA655597 RXW655595:RXW655597 SHS655595:SHS655597 SRO655595:SRO655597 TBK655595:TBK655597 TLG655595:TLG655597 TVC655595:TVC655597 UEY655595:UEY655597 UOU655595:UOU655597 UYQ655595:UYQ655597 VIM655595:VIM655597 VSI655595:VSI655597 WCE655595:WCE655597 WMA655595:WMA655597 WVW655595:WVW655597 O721131:O721133 JK721131:JK721133 TG721131:TG721133 ADC721131:ADC721133 AMY721131:AMY721133 AWU721131:AWU721133 BGQ721131:BGQ721133 BQM721131:BQM721133 CAI721131:CAI721133 CKE721131:CKE721133 CUA721131:CUA721133 DDW721131:DDW721133 DNS721131:DNS721133 DXO721131:DXO721133 EHK721131:EHK721133 ERG721131:ERG721133 FBC721131:FBC721133 FKY721131:FKY721133 FUU721131:FUU721133 GEQ721131:GEQ721133 GOM721131:GOM721133 GYI721131:GYI721133 HIE721131:HIE721133 HSA721131:HSA721133 IBW721131:IBW721133 ILS721131:ILS721133 IVO721131:IVO721133 JFK721131:JFK721133 JPG721131:JPG721133 JZC721131:JZC721133 KIY721131:KIY721133 KSU721131:KSU721133 LCQ721131:LCQ721133 LMM721131:LMM721133 LWI721131:LWI721133 MGE721131:MGE721133 MQA721131:MQA721133 MZW721131:MZW721133 NJS721131:NJS721133 NTO721131:NTO721133 ODK721131:ODK721133 ONG721131:ONG721133 OXC721131:OXC721133 PGY721131:PGY721133 PQU721131:PQU721133 QAQ721131:QAQ721133 QKM721131:QKM721133 QUI721131:QUI721133 REE721131:REE721133 ROA721131:ROA721133 RXW721131:RXW721133 SHS721131:SHS721133 SRO721131:SRO721133 TBK721131:TBK721133 TLG721131:TLG721133 TVC721131:TVC721133 UEY721131:UEY721133 UOU721131:UOU721133 UYQ721131:UYQ721133 VIM721131:VIM721133 VSI721131:VSI721133 WCE721131:WCE721133 WMA721131:WMA721133 WVW721131:WVW721133 O786667:O786669 JK786667:JK786669 TG786667:TG786669 ADC786667:ADC786669 AMY786667:AMY786669 AWU786667:AWU786669 BGQ786667:BGQ786669 BQM786667:BQM786669 CAI786667:CAI786669 CKE786667:CKE786669 CUA786667:CUA786669 DDW786667:DDW786669 DNS786667:DNS786669 DXO786667:DXO786669 EHK786667:EHK786669 ERG786667:ERG786669 FBC786667:FBC786669 FKY786667:FKY786669 FUU786667:FUU786669 GEQ786667:GEQ786669 GOM786667:GOM786669 GYI786667:GYI786669 HIE786667:HIE786669 HSA786667:HSA786669 IBW786667:IBW786669 ILS786667:ILS786669 IVO786667:IVO786669 JFK786667:JFK786669 JPG786667:JPG786669 JZC786667:JZC786669 KIY786667:KIY786669 KSU786667:KSU786669 LCQ786667:LCQ786669 LMM786667:LMM786669 LWI786667:LWI786669 MGE786667:MGE786669 MQA786667:MQA786669 MZW786667:MZW786669 NJS786667:NJS786669 NTO786667:NTO786669 ODK786667:ODK786669 ONG786667:ONG786669 OXC786667:OXC786669 PGY786667:PGY786669 PQU786667:PQU786669 QAQ786667:QAQ786669 QKM786667:QKM786669 QUI786667:QUI786669 REE786667:REE786669 ROA786667:ROA786669 RXW786667:RXW786669 SHS786667:SHS786669 SRO786667:SRO786669 TBK786667:TBK786669 TLG786667:TLG786669 TVC786667:TVC786669 UEY786667:UEY786669 UOU786667:UOU786669 UYQ786667:UYQ786669 VIM786667:VIM786669 VSI786667:VSI786669 WCE786667:WCE786669 WMA786667:WMA786669 WVW786667:WVW786669 O852203:O852205 JK852203:JK852205 TG852203:TG852205 ADC852203:ADC852205 AMY852203:AMY852205 AWU852203:AWU852205 BGQ852203:BGQ852205 BQM852203:BQM852205 CAI852203:CAI852205 CKE852203:CKE852205 CUA852203:CUA852205 DDW852203:DDW852205 DNS852203:DNS852205 DXO852203:DXO852205 EHK852203:EHK852205 ERG852203:ERG852205 FBC852203:FBC852205 FKY852203:FKY852205 FUU852203:FUU852205 GEQ852203:GEQ852205 GOM852203:GOM852205 GYI852203:GYI852205 HIE852203:HIE852205 HSA852203:HSA852205 IBW852203:IBW852205 ILS852203:ILS852205 IVO852203:IVO852205 JFK852203:JFK852205 JPG852203:JPG852205 JZC852203:JZC852205 KIY852203:KIY852205 KSU852203:KSU852205 LCQ852203:LCQ852205 LMM852203:LMM852205 LWI852203:LWI852205 MGE852203:MGE852205 MQA852203:MQA852205 MZW852203:MZW852205 NJS852203:NJS852205 NTO852203:NTO852205 ODK852203:ODK852205 ONG852203:ONG852205 OXC852203:OXC852205 PGY852203:PGY852205 PQU852203:PQU852205 QAQ852203:QAQ852205 QKM852203:QKM852205 QUI852203:QUI852205 REE852203:REE852205 ROA852203:ROA852205 RXW852203:RXW852205 SHS852203:SHS852205 SRO852203:SRO852205 TBK852203:TBK852205 TLG852203:TLG852205 TVC852203:TVC852205 UEY852203:UEY852205 UOU852203:UOU852205 UYQ852203:UYQ852205 VIM852203:VIM852205 VSI852203:VSI852205 WCE852203:WCE852205 WMA852203:WMA852205 WVW852203:WVW852205 O917739:O917741 JK917739:JK917741 TG917739:TG917741 ADC917739:ADC917741 AMY917739:AMY917741 AWU917739:AWU917741 BGQ917739:BGQ917741 BQM917739:BQM917741 CAI917739:CAI917741 CKE917739:CKE917741 CUA917739:CUA917741 DDW917739:DDW917741 DNS917739:DNS917741 DXO917739:DXO917741 EHK917739:EHK917741 ERG917739:ERG917741 FBC917739:FBC917741 FKY917739:FKY917741 FUU917739:FUU917741 GEQ917739:GEQ917741 GOM917739:GOM917741 GYI917739:GYI917741 HIE917739:HIE917741 HSA917739:HSA917741 IBW917739:IBW917741 ILS917739:ILS917741 IVO917739:IVO917741 JFK917739:JFK917741 JPG917739:JPG917741 JZC917739:JZC917741 KIY917739:KIY917741 KSU917739:KSU917741 LCQ917739:LCQ917741 LMM917739:LMM917741 LWI917739:LWI917741 MGE917739:MGE917741 MQA917739:MQA917741 MZW917739:MZW917741 NJS917739:NJS917741 NTO917739:NTO917741 ODK917739:ODK917741 ONG917739:ONG917741 OXC917739:OXC917741 PGY917739:PGY917741 PQU917739:PQU917741 QAQ917739:QAQ917741 QKM917739:QKM917741 QUI917739:QUI917741 REE917739:REE917741 ROA917739:ROA917741 RXW917739:RXW917741 SHS917739:SHS917741 SRO917739:SRO917741 TBK917739:TBK917741 TLG917739:TLG917741 TVC917739:TVC917741 UEY917739:UEY917741 UOU917739:UOU917741 UYQ917739:UYQ917741 VIM917739:VIM917741 VSI917739:VSI917741 WCE917739:WCE917741 WMA917739:WMA917741 WVW917739:WVW917741 O983275:O983277 JK983275:JK983277 TG983275:TG983277 ADC983275:ADC983277 AMY983275:AMY983277 AWU983275:AWU983277 BGQ983275:BGQ983277 BQM983275:BQM983277 CAI983275:CAI983277 CKE983275:CKE983277 CUA983275:CUA983277 DDW983275:DDW983277 DNS983275:DNS983277 DXO983275:DXO983277 EHK983275:EHK983277 ERG983275:ERG983277 FBC983275:FBC983277 FKY983275:FKY983277 FUU983275:FUU983277 GEQ983275:GEQ983277 GOM983275:GOM983277 GYI983275:GYI983277 HIE983275:HIE983277 HSA983275:HSA983277 IBW983275:IBW983277 ILS983275:ILS983277 IVO983275:IVO983277 JFK983275:JFK983277 JPG983275:JPG983277 JZC983275:JZC983277 KIY983275:KIY983277 KSU983275:KSU983277 LCQ983275:LCQ983277 LMM983275:LMM983277 LWI983275:LWI983277 MGE983275:MGE983277 MQA983275:MQA983277 MZW983275:MZW983277 NJS983275:NJS983277 NTO983275:NTO983277 ODK983275:ODK983277 ONG983275:ONG983277 OXC983275:OXC983277 PGY983275:PGY983277 PQU983275:PQU983277 QAQ983275:QAQ983277 QKM983275:QKM983277 QUI983275:QUI983277 REE983275:REE983277 ROA983275:ROA983277 RXW983275:RXW983277 SHS983275:SHS983277 SRO983275:SRO983277 TBK983275:TBK983277 TLG983275:TLG983277 TVC983275:TVC983277 UEY983275:UEY983277 UOU983275:UOU983277 UYQ983275:UYQ983277 VIM983275:VIM983277 VSI983275:VSI983277 WCE983275:WCE983277 WMA983275:WMA983277 WVW983275:WVW983277 F235:G235 JB235:JC235 SX235:SY235 ACT235:ACU235 AMP235:AMQ235 AWL235:AWM235 BGH235:BGI235 BQD235:BQE235 BZZ235:CAA235 CJV235:CJW235 CTR235:CTS235 DDN235:DDO235 DNJ235:DNK235 DXF235:DXG235 EHB235:EHC235 EQX235:EQY235 FAT235:FAU235 FKP235:FKQ235 FUL235:FUM235 GEH235:GEI235 GOD235:GOE235 GXZ235:GYA235 HHV235:HHW235 HRR235:HRS235 IBN235:IBO235 ILJ235:ILK235 IVF235:IVG235 JFB235:JFC235 JOX235:JOY235 JYT235:JYU235 KIP235:KIQ235 KSL235:KSM235 LCH235:LCI235 LMD235:LME235 LVZ235:LWA235 MFV235:MFW235 MPR235:MPS235 MZN235:MZO235 NJJ235:NJK235 NTF235:NTG235 ODB235:ODC235 OMX235:OMY235 OWT235:OWU235 PGP235:PGQ235 PQL235:PQM235 QAH235:QAI235 QKD235:QKE235 QTZ235:QUA235 RDV235:RDW235 RNR235:RNS235 RXN235:RXO235 SHJ235:SHK235 SRF235:SRG235 TBB235:TBC235 TKX235:TKY235 TUT235:TUU235 UEP235:UEQ235 UOL235:UOM235 UYH235:UYI235 VID235:VIE235 VRZ235:VSA235 WBV235:WBW235 WLR235:WLS235 WVN235:WVO235 F65771:G65771 JB65771:JC65771 SX65771:SY65771 ACT65771:ACU65771 AMP65771:AMQ65771 AWL65771:AWM65771 BGH65771:BGI65771 BQD65771:BQE65771 BZZ65771:CAA65771 CJV65771:CJW65771 CTR65771:CTS65771 DDN65771:DDO65771 DNJ65771:DNK65771 DXF65771:DXG65771 EHB65771:EHC65771 EQX65771:EQY65771 FAT65771:FAU65771 FKP65771:FKQ65771 FUL65771:FUM65771 GEH65771:GEI65771 GOD65771:GOE65771 GXZ65771:GYA65771 HHV65771:HHW65771 HRR65771:HRS65771 IBN65771:IBO65771 ILJ65771:ILK65771 IVF65771:IVG65771 JFB65771:JFC65771 JOX65771:JOY65771 JYT65771:JYU65771 KIP65771:KIQ65771 KSL65771:KSM65771 LCH65771:LCI65771 LMD65771:LME65771 LVZ65771:LWA65771 MFV65771:MFW65771 MPR65771:MPS65771 MZN65771:MZO65771 NJJ65771:NJK65771 NTF65771:NTG65771 ODB65771:ODC65771 OMX65771:OMY65771 OWT65771:OWU65771 PGP65771:PGQ65771 PQL65771:PQM65771 QAH65771:QAI65771 QKD65771:QKE65771 QTZ65771:QUA65771 RDV65771:RDW65771 RNR65771:RNS65771 RXN65771:RXO65771 SHJ65771:SHK65771 SRF65771:SRG65771 TBB65771:TBC65771 TKX65771:TKY65771 TUT65771:TUU65771 UEP65771:UEQ65771 UOL65771:UOM65771 UYH65771:UYI65771 VID65771:VIE65771 VRZ65771:VSA65771 WBV65771:WBW65771 WLR65771:WLS65771 WVN65771:WVO65771 F131307:G131307 JB131307:JC131307 SX131307:SY131307 ACT131307:ACU131307 AMP131307:AMQ131307 AWL131307:AWM131307 BGH131307:BGI131307 BQD131307:BQE131307 BZZ131307:CAA131307 CJV131307:CJW131307 CTR131307:CTS131307 DDN131307:DDO131307 DNJ131307:DNK131307 DXF131307:DXG131307 EHB131307:EHC131307 EQX131307:EQY131307 FAT131307:FAU131307 FKP131307:FKQ131307 FUL131307:FUM131307 GEH131307:GEI131307 GOD131307:GOE131307 GXZ131307:GYA131307 HHV131307:HHW131307 HRR131307:HRS131307 IBN131307:IBO131307 ILJ131307:ILK131307 IVF131307:IVG131307 JFB131307:JFC131307 JOX131307:JOY131307 JYT131307:JYU131307 KIP131307:KIQ131307 KSL131307:KSM131307 LCH131307:LCI131307 LMD131307:LME131307 LVZ131307:LWA131307 MFV131307:MFW131307 MPR131307:MPS131307 MZN131307:MZO131307 NJJ131307:NJK131307 NTF131307:NTG131307 ODB131307:ODC131307 OMX131307:OMY131307 OWT131307:OWU131307 PGP131307:PGQ131307 PQL131307:PQM131307 QAH131307:QAI131307 QKD131307:QKE131307 QTZ131307:QUA131307 RDV131307:RDW131307 RNR131307:RNS131307 RXN131307:RXO131307 SHJ131307:SHK131307 SRF131307:SRG131307 TBB131307:TBC131307 TKX131307:TKY131307 TUT131307:TUU131307 UEP131307:UEQ131307 UOL131307:UOM131307 UYH131307:UYI131307 VID131307:VIE131307 VRZ131307:VSA131307 WBV131307:WBW131307 WLR131307:WLS131307 WVN131307:WVO131307 F196843:G196843 JB196843:JC196843 SX196843:SY196843 ACT196843:ACU196843 AMP196843:AMQ196843 AWL196843:AWM196843 BGH196843:BGI196843 BQD196843:BQE196843 BZZ196843:CAA196843 CJV196843:CJW196843 CTR196843:CTS196843 DDN196843:DDO196843 DNJ196843:DNK196843 DXF196843:DXG196843 EHB196843:EHC196843 EQX196843:EQY196843 FAT196843:FAU196843 FKP196843:FKQ196843 FUL196843:FUM196843 GEH196843:GEI196843 GOD196843:GOE196843 GXZ196843:GYA196843 HHV196843:HHW196843 HRR196843:HRS196843 IBN196843:IBO196843 ILJ196843:ILK196843 IVF196843:IVG196843 JFB196843:JFC196843 JOX196843:JOY196843 JYT196843:JYU196843 KIP196843:KIQ196843 KSL196843:KSM196843 LCH196843:LCI196843 LMD196843:LME196843 LVZ196843:LWA196843 MFV196843:MFW196843 MPR196843:MPS196843 MZN196843:MZO196843 NJJ196843:NJK196843 NTF196843:NTG196843 ODB196843:ODC196843 OMX196843:OMY196843 OWT196843:OWU196843 PGP196843:PGQ196843 PQL196843:PQM196843 QAH196843:QAI196843 QKD196843:QKE196843 QTZ196843:QUA196843 RDV196843:RDW196843 RNR196843:RNS196843 RXN196843:RXO196843 SHJ196843:SHK196843 SRF196843:SRG196843 TBB196843:TBC196843 TKX196843:TKY196843 TUT196843:TUU196843 UEP196843:UEQ196843 UOL196843:UOM196843 UYH196843:UYI196843 VID196843:VIE196843 VRZ196843:VSA196843 WBV196843:WBW196843 WLR196843:WLS196843 WVN196843:WVO196843 F262379:G262379 JB262379:JC262379 SX262379:SY262379 ACT262379:ACU262379 AMP262379:AMQ262379 AWL262379:AWM262379 BGH262379:BGI262379 BQD262379:BQE262379 BZZ262379:CAA262379 CJV262379:CJW262379 CTR262379:CTS262379 DDN262379:DDO262379 DNJ262379:DNK262379 DXF262379:DXG262379 EHB262379:EHC262379 EQX262379:EQY262379 FAT262379:FAU262379 FKP262379:FKQ262379 FUL262379:FUM262379 GEH262379:GEI262379 GOD262379:GOE262379 GXZ262379:GYA262379 HHV262379:HHW262379 HRR262379:HRS262379 IBN262379:IBO262379 ILJ262379:ILK262379 IVF262379:IVG262379 JFB262379:JFC262379 JOX262379:JOY262379 JYT262379:JYU262379 KIP262379:KIQ262379 KSL262379:KSM262379 LCH262379:LCI262379 LMD262379:LME262379 LVZ262379:LWA262379 MFV262379:MFW262379 MPR262379:MPS262379 MZN262379:MZO262379 NJJ262379:NJK262379 NTF262379:NTG262379 ODB262379:ODC262379 OMX262379:OMY262379 OWT262379:OWU262379 PGP262379:PGQ262379 PQL262379:PQM262379 QAH262379:QAI262379 QKD262379:QKE262379 QTZ262379:QUA262379 RDV262379:RDW262379 RNR262379:RNS262379 RXN262379:RXO262379 SHJ262379:SHK262379 SRF262379:SRG262379 TBB262379:TBC262379 TKX262379:TKY262379 TUT262379:TUU262379 UEP262379:UEQ262379 UOL262379:UOM262379 UYH262379:UYI262379 VID262379:VIE262379 VRZ262379:VSA262379 WBV262379:WBW262379 WLR262379:WLS262379 WVN262379:WVO262379 F327915:G327915 JB327915:JC327915 SX327915:SY327915 ACT327915:ACU327915 AMP327915:AMQ327915 AWL327915:AWM327915 BGH327915:BGI327915 BQD327915:BQE327915 BZZ327915:CAA327915 CJV327915:CJW327915 CTR327915:CTS327915 DDN327915:DDO327915 DNJ327915:DNK327915 DXF327915:DXG327915 EHB327915:EHC327915 EQX327915:EQY327915 FAT327915:FAU327915 FKP327915:FKQ327915 FUL327915:FUM327915 GEH327915:GEI327915 GOD327915:GOE327915 GXZ327915:GYA327915 HHV327915:HHW327915 HRR327915:HRS327915 IBN327915:IBO327915 ILJ327915:ILK327915 IVF327915:IVG327915 JFB327915:JFC327915 JOX327915:JOY327915 JYT327915:JYU327915 KIP327915:KIQ327915 KSL327915:KSM327915 LCH327915:LCI327915 LMD327915:LME327915 LVZ327915:LWA327915 MFV327915:MFW327915 MPR327915:MPS327915 MZN327915:MZO327915 NJJ327915:NJK327915 NTF327915:NTG327915 ODB327915:ODC327915 OMX327915:OMY327915 OWT327915:OWU327915 PGP327915:PGQ327915 PQL327915:PQM327915 QAH327915:QAI327915 QKD327915:QKE327915 QTZ327915:QUA327915 RDV327915:RDW327915 RNR327915:RNS327915 RXN327915:RXO327915 SHJ327915:SHK327915 SRF327915:SRG327915 TBB327915:TBC327915 TKX327915:TKY327915 TUT327915:TUU327915 UEP327915:UEQ327915 UOL327915:UOM327915 UYH327915:UYI327915 VID327915:VIE327915 VRZ327915:VSA327915 WBV327915:WBW327915 WLR327915:WLS327915 WVN327915:WVO327915 F393451:G393451 JB393451:JC393451 SX393451:SY393451 ACT393451:ACU393451 AMP393451:AMQ393451 AWL393451:AWM393451 BGH393451:BGI393451 BQD393451:BQE393451 BZZ393451:CAA393451 CJV393451:CJW393451 CTR393451:CTS393451 DDN393451:DDO393451 DNJ393451:DNK393451 DXF393451:DXG393451 EHB393451:EHC393451 EQX393451:EQY393451 FAT393451:FAU393451 FKP393451:FKQ393451 FUL393451:FUM393451 GEH393451:GEI393451 GOD393451:GOE393451 GXZ393451:GYA393451 HHV393451:HHW393451 HRR393451:HRS393451 IBN393451:IBO393451 ILJ393451:ILK393451 IVF393451:IVG393451 JFB393451:JFC393451 JOX393451:JOY393451 JYT393451:JYU393451 KIP393451:KIQ393451 KSL393451:KSM393451 LCH393451:LCI393451 LMD393451:LME393451 LVZ393451:LWA393451 MFV393451:MFW393451 MPR393451:MPS393451 MZN393451:MZO393451 NJJ393451:NJK393451 NTF393451:NTG393451 ODB393451:ODC393451 OMX393451:OMY393451 OWT393451:OWU393451 PGP393451:PGQ393451 PQL393451:PQM393451 QAH393451:QAI393451 QKD393451:QKE393451 QTZ393451:QUA393451 RDV393451:RDW393451 RNR393451:RNS393451 RXN393451:RXO393451 SHJ393451:SHK393451 SRF393451:SRG393451 TBB393451:TBC393451 TKX393451:TKY393451 TUT393451:TUU393451 UEP393451:UEQ393451 UOL393451:UOM393451 UYH393451:UYI393451 VID393451:VIE393451 VRZ393451:VSA393451 WBV393451:WBW393451 WLR393451:WLS393451 WVN393451:WVO393451 F458987:G458987 JB458987:JC458987 SX458987:SY458987 ACT458987:ACU458987 AMP458987:AMQ458987 AWL458987:AWM458987 BGH458987:BGI458987 BQD458987:BQE458987 BZZ458987:CAA458987 CJV458987:CJW458987 CTR458987:CTS458987 DDN458987:DDO458987 DNJ458987:DNK458987 DXF458987:DXG458987 EHB458987:EHC458987 EQX458987:EQY458987 FAT458987:FAU458987 FKP458987:FKQ458987 FUL458987:FUM458987 GEH458987:GEI458987 GOD458987:GOE458987 GXZ458987:GYA458987 HHV458987:HHW458987 HRR458987:HRS458987 IBN458987:IBO458987 ILJ458987:ILK458987 IVF458987:IVG458987 JFB458987:JFC458987 JOX458987:JOY458987 JYT458987:JYU458987 KIP458987:KIQ458987 KSL458987:KSM458987 LCH458987:LCI458987 LMD458987:LME458987 LVZ458987:LWA458987 MFV458987:MFW458987 MPR458987:MPS458987 MZN458987:MZO458987 NJJ458987:NJK458987 NTF458987:NTG458987 ODB458987:ODC458987 OMX458987:OMY458987 OWT458987:OWU458987 PGP458987:PGQ458987 PQL458987:PQM458987 QAH458987:QAI458987 QKD458987:QKE458987 QTZ458987:QUA458987 RDV458987:RDW458987 RNR458987:RNS458987 RXN458987:RXO458987 SHJ458987:SHK458987 SRF458987:SRG458987 TBB458987:TBC458987 TKX458987:TKY458987 TUT458987:TUU458987 UEP458987:UEQ458987 UOL458987:UOM458987 UYH458987:UYI458987 VID458987:VIE458987 VRZ458987:VSA458987 WBV458987:WBW458987 WLR458987:WLS458987 WVN458987:WVO458987 F524523:G524523 JB524523:JC524523 SX524523:SY524523 ACT524523:ACU524523 AMP524523:AMQ524523 AWL524523:AWM524523 BGH524523:BGI524523 BQD524523:BQE524523 BZZ524523:CAA524523 CJV524523:CJW524523 CTR524523:CTS524523 DDN524523:DDO524523 DNJ524523:DNK524523 DXF524523:DXG524523 EHB524523:EHC524523 EQX524523:EQY524523 FAT524523:FAU524523 FKP524523:FKQ524523 FUL524523:FUM524523 GEH524523:GEI524523 GOD524523:GOE524523 GXZ524523:GYA524523 HHV524523:HHW524523 HRR524523:HRS524523 IBN524523:IBO524523 ILJ524523:ILK524523 IVF524523:IVG524523 JFB524523:JFC524523 JOX524523:JOY524523 JYT524523:JYU524523 KIP524523:KIQ524523 KSL524523:KSM524523 LCH524523:LCI524523 LMD524523:LME524523 LVZ524523:LWA524523 MFV524523:MFW524523 MPR524523:MPS524523 MZN524523:MZO524523 NJJ524523:NJK524523 NTF524523:NTG524523 ODB524523:ODC524523 OMX524523:OMY524523 OWT524523:OWU524523 PGP524523:PGQ524523 PQL524523:PQM524523 QAH524523:QAI524523 QKD524523:QKE524523 QTZ524523:QUA524523 RDV524523:RDW524523 RNR524523:RNS524523 RXN524523:RXO524523 SHJ524523:SHK524523 SRF524523:SRG524523 TBB524523:TBC524523 TKX524523:TKY524523 TUT524523:TUU524523 UEP524523:UEQ524523 UOL524523:UOM524523 UYH524523:UYI524523 VID524523:VIE524523 VRZ524523:VSA524523 WBV524523:WBW524523 WLR524523:WLS524523 WVN524523:WVO524523 F590059:G590059 JB590059:JC590059 SX590059:SY590059 ACT590059:ACU590059 AMP590059:AMQ590059 AWL590059:AWM590059 BGH590059:BGI590059 BQD590059:BQE590059 BZZ590059:CAA590059 CJV590059:CJW590059 CTR590059:CTS590059 DDN590059:DDO590059 DNJ590059:DNK590059 DXF590059:DXG590059 EHB590059:EHC590059 EQX590059:EQY590059 FAT590059:FAU590059 FKP590059:FKQ590059 FUL590059:FUM590059 GEH590059:GEI590059 GOD590059:GOE590059 GXZ590059:GYA590059 HHV590059:HHW590059 HRR590059:HRS590059 IBN590059:IBO590059 ILJ590059:ILK590059 IVF590059:IVG590059 JFB590059:JFC590059 JOX590059:JOY590059 JYT590059:JYU590059 KIP590059:KIQ590059 KSL590059:KSM590059 LCH590059:LCI590059 LMD590059:LME590059 LVZ590059:LWA590059 MFV590059:MFW590059 MPR590059:MPS590059 MZN590059:MZO590059 NJJ590059:NJK590059 NTF590059:NTG590059 ODB590059:ODC590059 OMX590059:OMY590059 OWT590059:OWU590059 PGP590059:PGQ590059 PQL590059:PQM590059 QAH590059:QAI590059 QKD590059:QKE590059 QTZ590059:QUA590059 RDV590059:RDW590059 RNR590059:RNS590059 RXN590059:RXO590059 SHJ590059:SHK590059 SRF590059:SRG590059 TBB590059:TBC590059 TKX590059:TKY590059 TUT590059:TUU590059 UEP590059:UEQ590059 UOL590059:UOM590059 UYH590059:UYI590059 VID590059:VIE590059 VRZ590059:VSA590059 WBV590059:WBW590059 WLR590059:WLS590059 WVN590059:WVO590059 F655595:G655595 JB655595:JC655595 SX655595:SY655595 ACT655595:ACU655595 AMP655595:AMQ655595 AWL655595:AWM655595 BGH655595:BGI655595 BQD655595:BQE655595 BZZ655595:CAA655595 CJV655595:CJW655595 CTR655595:CTS655595 DDN655595:DDO655595 DNJ655595:DNK655595 DXF655595:DXG655595 EHB655595:EHC655595 EQX655595:EQY655595 FAT655595:FAU655595 FKP655595:FKQ655595 FUL655595:FUM655595 GEH655595:GEI655595 GOD655595:GOE655595 GXZ655595:GYA655595 HHV655595:HHW655595 HRR655595:HRS655595 IBN655595:IBO655595 ILJ655595:ILK655595 IVF655595:IVG655595 JFB655595:JFC655595 JOX655595:JOY655595 JYT655595:JYU655595 KIP655595:KIQ655595 KSL655595:KSM655595 LCH655595:LCI655595 LMD655595:LME655595 LVZ655595:LWA655595 MFV655595:MFW655595 MPR655595:MPS655595 MZN655595:MZO655595 NJJ655595:NJK655595 NTF655595:NTG655595 ODB655595:ODC655595 OMX655595:OMY655595 OWT655595:OWU655595 PGP655595:PGQ655595 PQL655595:PQM655595 QAH655595:QAI655595 QKD655595:QKE655595 QTZ655595:QUA655595 RDV655595:RDW655595 RNR655595:RNS655595 RXN655595:RXO655595 SHJ655595:SHK655595 SRF655595:SRG655595 TBB655595:TBC655595 TKX655595:TKY655595 TUT655595:TUU655595 UEP655595:UEQ655595 UOL655595:UOM655595 UYH655595:UYI655595 VID655595:VIE655595 VRZ655595:VSA655595 WBV655595:WBW655595 WLR655595:WLS655595 WVN655595:WVO655595 F721131:G721131 JB721131:JC721131 SX721131:SY721131 ACT721131:ACU721131 AMP721131:AMQ721131 AWL721131:AWM721131 BGH721131:BGI721131 BQD721131:BQE721131 BZZ721131:CAA721131 CJV721131:CJW721131 CTR721131:CTS721131 DDN721131:DDO721131 DNJ721131:DNK721131 DXF721131:DXG721131 EHB721131:EHC721131 EQX721131:EQY721131 FAT721131:FAU721131 FKP721131:FKQ721131 FUL721131:FUM721131 GEH721131:GEI721131 GOD721131:GOE721131 GXZ721131:GYA721131 HHV721131:HHW721131 HRR721131:HRS721131 IBN721131:IBO721131 ILJ721131:ILK721131 IVF721131:IVG721131 JFB721131:JFC721131 JOX721131:JOY721131 JYT721131:JYU721131 KIP721131:KIQ721131 KSL721131:KSM721131 LCH721131:LCI721131 LMD721131:LME721131 LVZ721131:LWA721131 MFV721131:MFW721131 MPR721131:MPS721131 MZN721131:MZO721131 NJJ721131:NJK721131 NTF721131:NTG721131 ODB721131:ODC721131 OMX721131:OMY721131 OWT721131:OWU721131 PGP721131:PGQ721131 PQL721131:PQM721131 QAH721131:QAI721131 QKD721131:QKE721131 QTZ721131:QUA721131 RDV721131:RDW721131 RNR721131:RNS721131 RXN721131:RXO721131 SHJ721131:SHK721131 SRF721131:SRG721131 TBB721131:TBC721131 TKX721131:TKY721131 TUT721131:TUU721131 UEP721131:UEQ721131 UOL721131:UOM721131 UYH721131:UYI721131 VID721131:VIE721131 VRZ721131:VSA721131 WBV721131:WBW721131 WLR721131:WLS721131 WVN721131:WVO721131 F786667:G786667 JB786667:JC786667 SX786667:SY786667 ACT786667:ACU786667 AMP786667:AMQ786667 AWL786667:AWM786667 BGH786667:BGI786667 BQD786667:BQE786667 BZZ786667:CAA786667 CJV786667:CJW786667 CTR786667:CTS786667 DDN786667:DDO786667 DNJ786667:DNK786667 DXF786667:DXG786667 EHB786667:EHC786667 EQX786667:EQY786667 FAT786667:FAU786667 FKP786667:FKQ786667 FUL786667:FUM786667 GEH786667:GEI786667 GOD786667:GOE786667 GXZ786667:GYA786667 HHV786667:HHW786667 HRR786667:HRS786667 IBN786667:IBO786667 ILJ786667:ILK786667 IVF786667:IVG786667 JFB786667:JFC786667 JOX786667:JOY786667 JYT786667:JYU786667 KIP786667:KIQ786667 KSL786667:KSM786667 LCH786667:LCI786667 LMD786667:LME786667 LVZ786667:LWA786667 MFV786667:MFW786667 MPR786667:MPS786667 MZN786667:MZO786667 NJJ786667:NJK786667 NTF786667:NTG786667 ODB786667:ODC786667 OMX786667:OMY786667 OWT786667:OWU786667 PGP786667:PGQ786667 PQL786667:PQM786667 QAH786667:QAI786667 QKD786667:QKE786667 QTZ786667:QUA786667 RDV786667:RDW786667 RNR786667:RNS786667 RXN786667:RXO786667 SHJ786667:SHK786667 SRF786667:SRG786667 TBB786667:TBC786667 TKX786667:TKY786667 TUT786667:TUU786667 UEP786667:UEQ786667 UOL786667:UOM786667 UYH786667:UYI786667 VID786667:VIE786667 VRZ786667:VSA786667 WBV786667:WBW786667 WLR786667:WLS786667 WVN786667:WVO786667 F852203:G852203 JB852203:JC852203 SX852203:SY852203 ACT852203:ACU852203 AMP852203:AMQ852203 AWL852203:AWM852203 BGH852203:BGI852203 BQD852203:BQE852203 BZZ852203:CAA852203 CJV852203:CJW852203 CTR852203:CTS852203 DDN852203:DDO852203 DNJ852203:DNK852203 DXF852203:DXG852203 EHB852203:EHC852203 EQX852203:EQY852203 FAT852203:FAU852203 FKP852203:FKQ852203 FUL852203:FUM852203 GEH852203:GEI852203 GOD852203:GOE852203 GXZ852203:GYA852203 HHV852203:HHW852203 HRR852203:HRS852203 IBN852203:IBO852203 ILJ852203:ILK852203 IVF852203:IVG852203 JFB852203:JFC852203 JOX852203:JOY852203 JYT852203:JYU852203 KIP852203:KIQ852203 KSL852203:KSM852203 LCH852203:LCI852203 LMD852203:LME852203 LVZ852203:LWA852203 MFV852203:MFW852203 MPR852203:MPS852203 MZN852203:MZO852203 NJJ852203:NJK852203 NTF852203:NTG852203 ODB852203:ODC852203 OMX852203:OMY852203 OWT852203:OWU852203 PGP852203:PGQ852203 PQL852203:PQM852203 QAH852203:QAI852203 QKD852203:QKE852203 QTZ852203:QUA852203 RDV852203:RDW852203 RNR852203:RNS852203 RXN852203:RXO852203 SHJ852203:SHK852203 SRF852203:SRG852203 TBB852203:TBC852203 TKX852203:TKY852203 TUT852203:TUU852203 UEP852203:UEQ852203 UOL852203:UOM852203 UYH852203:UYI852203 VID852203:VIE852203 VRZ852203:VSA852203 WBV852203:WBW852203 WLR852203:WLS852203 WVN852203:WVO852203 F917739:G917739 JB917739:JC917739 SX917739:SY917739 ACT917739:ACU917739 AMP917739:AMQ917739 AWL917739:AWM917739 BGH917739:BGI917739 BQD917739:BQE917739 BZZ917739:CAA917739 CJV917739:CJW917739 CTR917739:CTS917739 DDN917739:DDO917739 DNJ917739:DNK917739 DXF917739:DXG917739 EHB917739:EHC917739 EQX917739:EQY917739 FAT917739:FAU917739 FKP917739:FKQ917739 FUL917739:FUM917739 GEH917739:GEI917739 GOD917739:GOE917739 GXZ917739:GYA917739 HHV917739:HHW917739 HRR917739:HRS917739 IBN917739:IBO917739 ILJ917739:ILK917739 IVF917739:IVG917739 JFB917739:JFC917739 JOX917739:JOY917739 JYT917739:JYU917739 KIP917739:KIQ917739 KSL917739:KSM917739 LCH917739:LCI917739 LMD917739:LME917739 LVZ917739:LWA917739 MFV917739:MFW917739 MPR917739:MPS917739 MZN917739:MZO917739 NJJ917739:NJK917739 NTF917739:NTG917739 ODB917739:ODC917739 OMX917739:OMY917739 OWT917739:OWU917739 PGP917739:PGQ917739 PQL917739:PQM917739 QAH917739:QAI917739 QKD917739:QKE917739 QTZ917739:QUA917739 RDV917739:RDW917739 RNR917739:RNS917739 RXN917739:RXO917739 SHJ917739:SHK917739 SRF917739:SRG917739 TBB917739:TBC917739 TKX917739:TKY917739 TUT917739:TUU917739 UEP917739:UEQ917739 UOL917739:UOM917739 UYH917739:UYI917739 VID917739:VIE917739 VRZ917739:VSA917739 WBV917739:WBW917739 WLR917739:WLS917739 WVN917739:WVO917739 F983275:G983275 JB983275:JC983275 SX983275:SY983275 ACT983275:ACU983275 AMP983275:AMQ983275 AWL983275:AWM983275 BGH983275:BGI983275 BQD983275:BQE983275 BZZ983275:CAA983275 CJV983275:CJW983275 CTR983275:CTS983275 DDN983275:DDO983275 DNJ983275:DNK983275 DXF983275:DXG983275 EHB983275:EHC983275 EQX983275:EQY983275 FAT983275:FAU983275 FKP983275:FKQ983275 FUL983275:FUM983275 GEH983275:GEI983275 GOD983275:GOE983275 GXZ983275:GYA983275 HHV983275:HHW983275 HRR983275:HRS983275 IBN983275:IBO983275 ILJ983275:ILK983275 IVF983275:IVG983275 JFB983275:JFC983275 JOX983275:JOY983275 JYT983275:JYU983275 KIP983275:KIQ983275 KSL983275:KSM983275 LCH983275:LCI983275 LMD983275:LME983275 LVZ983275:LWA983275 MFV983275:MFW983275 MPR983275:MPS983275 MZN983275:MZO983275 NJJ983275:NJK983275 NTF983275:NTG983275 ODB983275:ODC983275 OMX983275:OMY983275 OWT983275:OWU983275 PGP983275:PGQ983275 PQL983275:PQM983275 QAH983275:QAI983275 QKD983275:QKE983275 QTZ983275:QUA983275 RDV983275:RDW983275 RNR983275:RNS983275 RXN983275:RXO983275 SHJ983275:SHK983275 SRF983275:SRG983275 TBB983275:TBC983275 TKX983275:TKY983275 TUT983275:TUU983275 UEP983275:UEQ983275 UOL983275:UOM983275 UYH983275:UYI983275 VID983275:VIE983275 VRZ983275:VSA983275 WBV983275:WBW983275 WLR983275:WLS983275 WVN983275:WVO983275 G237 JC237 SY237 ACU237 AMQ237 AWM237 BGI237 BQE237 CAA237 CJW237 CTS237 DDO237 DNK237 DXG237 EHC237 EQY237 FAU237 FKQ237 FUM237 GEI237 GOE237 GYA237 HHW237 HRS237 IBO237 ILK237 IVG237 JFC237 JOY237 JYU237 KIQ237 KSM237 LCI237 LME237 LWA237 MFW237 MPS237 MZO237 NJK237 NTG237 ODC237 OMY237 OWU237 PGQ237 PQM237 QAI237 QKE237 QUA237 RDW237 RNS237 RXO237 SHK237 SRG237 TBC237 TKY237 TUU237 UEQ237 UOM237 UYI237 VIE237 VSA237 WBW237 WLS237 WVO237 G65773 JC65773 SY65773 ACU65773 AMQ65773 AWM65773 BGI65773 BQE65773 CAA65773 CJW65773 CTS65773 DDO65773 DNK65773 DXG65773 EHC65773 EQY65773 FAU65773 FKQ65773 FUM65773 GEI65773 GOE65773 GYA65773 HHW65773 HRS65773 IBO65773 ILK65773 IVG65773 JFC65773 JOY65773 JYU65773 KIQ65773 KSM65773 LCI65773 LME65773 LWA65773 MFW65773 MPS65773 MZO65773 NJK65773 NTG65773 ODC65773 OMY65773 OWU65773 PGQ65773 PQM65773 QAI65773 QKE65773 QUA65773 RDW65773 RNS65773 RXO65773 SHK65773 SRG65773 TBC65773 TKY65773 TUU65773 UEQ65773 UOM65773 UYI65773 VIE65773 VSA65773 WBW65773 WLS65773 WVO65773 G131309 JC131309 SY131309 ACU131309 AMQ131309 AWM131309 BGI131309 BQE131309 CAA131309 CJW131309 CTS131309 DDO131309 DNK131309 DXG131309 EHC131309 EQY131309 FAU131309 FKQ131309 FUM131309 GEI131309 GOE131309 GYA131309 HHW131309 HRS131309 IBO131309 ILK131309 IVG131309 JFC131309 JOY131309 JYU131309 KIQ131309 KSM131309 LCI131309 LME131309 LWA131309 MFW131309 MPS131309 MZO131309 NJK131309 NTG131309 ODC131309 OMY131309 OWU131309 PGQ131309 PQM131309 QAI131309 QKE131309 QUA131309 RDW131309 RNS131309 RXO131309 SHK131309 SRG131309 TBC131309 TKY131309 TUU131309 UEQ131309 UOM131309 UYI131309 VIE131309 VSA131309 WBW131309 WLS131309 WVO131309 G196845 JC196845 SY196845 ACU196845 AMQ196845 AWM196845 BGI196845 BQE196845 CAA196845 CJW196845 CTS196845 DDO196845 DNK196845 DXG196845 EHC196845 EQY196845 FAU196845 FKQ196845 FUM196845 GEI196845 GOE196845 GYA196845 HHW196845 HRS196845 IBO196845 ILK196845 IVG196845 JFC196845 JOY196845 JYU196845 KIQ196845 KSM196845 LCI196845 LME196845 LWA196845 MFW196845 MPS196845 MZO196845 NJK196845 NTG196845 ODC196845 OMY196845 OWU196845 PGQ196845 PQM196845 QAI196845 QKE196845 QUA196845 RDW196845 RNS196845 RXO196845 SHK196845 SRG196845 TBC196845 TKY196845 TUU196845 UEQ196845 UOM196845 UYI196845 VIE196845 VSA196845 WBW196845 WLS196845 WVO196845 G262381 JC262381 SY262381 ACU262381 AMQ262381 AWM262381 BGI262381 BQE262381 CAA262381 CJW262381 CTS262381 DDO262381 DNK262381 DXG262381 EHC262381 EQY262381 FAU262381 FKQ262381 FUM262381 GEI262381 GOE262381 GYA262381 HHW262381 HRS262381 IBO262381 ILK262381 IVG262381 JFC262381 JOY262381 JYU262381 KIQ262381 KSM262381 LCI262381 LME262381 LWA262381 MFW262381 MPS262381 MZO262381 NJK262381 NTG262381 ODC262381 OMY262381 OWU262381 PGQ262381 PQM262381 QAI262381 QKE262381 QUA262381 RDW262381 RNS262381 RXO262381 SHK262381 SRG262381 TBC262381 TKY262381 TUU262381 UEQ262381 UOM262381 UYI262381 VIE262381 VSA262381 WBW262381 WLS262381 WVO262381 G327917 JC327917 SY327917 ACU327917 AMQ327917 AWM327917 BGI327917 BQE327917 CAA327917 CJW327917 CTS327917 DDO327917 DNK327917 DXG327917 EHC327917 EQY327917 FAU327917 FKQ327917 FUM327917 GEI327917 GOE327917 GYA327917 HHW327917 HRS327917 IBO327917 ILK327917 IVG327917 JFC327917 JOY327917 JYU327917 KIQ327917 KSM327917 LCI327917 LME327917 LWA327917 MFW327917 MPS327917 MZO327917 NJK327917 NTG327917 ODC327917 OMY327917 OWU327917 PGQ327917 PQM327917 QAI327917 QKE327917 QUA327917 RDW327917 RNS327917 RXO327917 SHK327917 SRG327917 TBC327917 TKY327917 TUU327917 UEQ327917 UOM327917 UYI327917 VIE327917 VSA327917 WBW327917 WLS327917 WVO327917 G393453 JC393453 SY393453 ACU393453 AMQ393453 AWM393453 BGI393453 BQE393453 CAA393453 CJW393453 CTS393453 DDO393453 DNK393453 DXG393453 EHC393453 EQY393453 FAU393453 FKQ393453 FUM393453 GEI393453 GOE393453 GYA393453 HHW393453 HRS393453 IBO393453 ILK393453 IVG393453 JFC393453 JOY393453 JYU393453 KIQ393453 KSM393453 LCI393453 LME393453 LWA393453 MFW393453 MPS393453 MZO393453 NJK393453 NTG393453 ODC393453 OMY393453 OWU393453 PGQ393453 PQM393453 QAI393453 QKE393453 QUA393453 RDW393453 RNS393453 RXO393453 SHK393453 SRG393453 TBC393453 TKY393453 TUU393453 UEQ393453 UOM393453 UYI393453 VIE393453 VSA393453 WBW393453 WLS393453 WVO393453 G458989 JC458989 SY458989 ACU458989 AMQ458989 AWM458989 BGI458989 BQE458989 CAA458989 CJW458989 CTS458989 DDO458989 DNK458989 DXG458989 EHC458989 EQY458989 FAU458989 FKQ458989 FUM458989 GEI458989 GOE458989 GYA458989 HHW458989 HRS458989 IBO458989 ILK458989 IVG458989 JFC458989 JOY458989 JYU458989 KIQ458989 KSM458989 LCI458989 LME458989 LWA458989 MFW458989 MPS458989 MZO458989 NJK458989 NTG458989 ODC458989 OMY458989 OWU458989 PGQ458989 PQM458989 QAI458989 QKE458989 QUA458989 RDW458989 RNS458989 RXO458989 SHK458989 SRG458989 TBC458989 TKY458989 TUU458989 UEQ458989 UOM458989 UYI458989 VIE458989 VSA458989 WBW458989 WLS458989 WVO458989 G524525 JC524525 SY524525 ACU524525 AMQ524525 AWM524525 BGI524525 BQE524525 CAA524525 CJW524525 CTS524525 DDO524525 DNK524525 DXG524525 EHC524525 EQY524525 FAU524525 FKQ524525 FUM524525 GEI524525 GOE524525 GYA524525 HHW524525 HRS524525 IBO524525 ILK524525 IVG524525 JFC524525 JOY524525 JYU524525 KIQ524525 KSM524525 LCI524525 LME524525 LWA524525 MFW524525 MPS524525 MZO524525 NJK524525 NTG524525 ODC524525 OMY524525 OWU524525 PGQ524525 PQM524525 QAI524525 QKE524525 QUA524525 RDW524525 RNS524525 RXO524525 SHK524525 SRG524525 TBC524525 TKY524525 TUU524525 UEQ524525 UOM524525 UYI524525 VIE524525 VSA524525 WBW524525 WLS524525 WVO524525 G590061 JC590061 SY590061 ACU590061 AMQ590061 AWM590061 BGI590061 BQE590061 CAA590061 CJW590061 CTS590061 DDO590061 DNK590061 DXG590061 EHC590061 EQY590061 FAU590061 FKQ590061 FUM590061 GEI590061 GOE590061 GYA590061 HHW590061 HRS590061 IBO590061 ILK590061 IVG590061 JFC590061 JOY590061 JYU590061 KIQ590061 KSM590061 LCI590061 LME590061 LWA590061 MFW590061 MPS590061 MZO590061 NJK590061 NTG590061 ODC590061 OMY590061 OWU590061 PGQ590061 PQM590061 QAI590061 QKE590061 QUA590061 RDW590061 RNS590061 RXO590061 SHK590061 SRG590061 TBC590061 TKY590061 TUU590061 UEQ590061 UOM590061 UYI590061 VIE590061 VSA590061 WBW590061 WLS590061 WVO590061 G655597 JC655597 SY655597 ACU655597 AMQ655597 AWM655597 BGI655597 BQE655597 CAA655597 CJW655597 CTS655597 DDO655597 DNK655597 DXG655597 EHC655597 EQY655597 FAU655597 FKQ655597 FUM655597 GEI655597 GOE655597 GYA655597 HHW655597 HRS655597 IBO655597 ILK655597 IVG655597 JFC655597 JOY655597 JYU655597 KIQ655597 KSM655597 LCI655597 LME655597 LWA655597 MFW655597 MPS655597 MZO655597 NJK655597 NTG655597 ODC655597 OMY655597 OWU655597 PGQ655597 PQM655597 QAI655597 QKE655597 QUA655597 RDW655597 RNS655597 RXO655597 SHK655597 SRG655597 TBC655597 TKY655597 TUU655597 UEQ655597 UOM655597 UYI655597 VIE655597 VSA655597 WBW655597 WLS655597 WVO655597 G721133 JC721133 SY721133 ACU721133 AMQ721133 AWM721133 BGI721133 BQE721133 CAA721133 CJW721133 CTS721133 DDO721133 DNK721133 DXG721133 EHC721133 EQY721133 FAU721133 FKQ721133 FUM721133 GEI721133 GOE721133 GYA721133 HHW721133 HRS721133 IBO721133 ILK721133 IVG721133 JFC721133 JOY721133 JYU721133 KIQ721133 KSM721133 LCI721133 LME721133 LWA721133 MFW721133 MPS721133 MZO721133 NJK721133 NTG721133 ODC721133 OMY721133 OWU721133 PGQ721133 PQM721133 QAI721133 QKE721133 QUA721133 RDW721133 RNS721133 RXO721133 SHK721133 SRG721133 TBC721133 TKY721133 TUU721133 UEQ721133 UOM721133 UYI721133 VIE721133 VSA721133 WBW721133 WLS721133 WVO721133 G786669 JC786669 SY786669 ACU786669 AMQ786669 AWM786669 BGI786669 BQE786669 CAA786669 CJW786669 CTS786669 DDO786669 DNK786669 DXG786669 EHC786669 EQY786669 FAU786669 FKQ786669 FUM786669 GEI786669 GOE786669 GYA786669 HHW786669 HRS786669 IBO786669 ILK786669 IVG786669 JFC786669 JOY786669 JYU786669 KIQ786669 KSM786669 LCI786669 LME786669 LWA786669 MFW786669 MPS786669 MZO786669 NJK786669 NTG786669 ODC786669 OMY786669 OWU786669 PGQ786669 PQM786669 QAI786669 QKE786669 QUA786669 RDW786669 RNS786669 RXO786669 SHK786669 SRG786669 TBC786669 TKY786669 TUU786669 UEQ786669 UOM786669 UYI786669 VIE786669 VSA786669 WBW786669 WLS786669 WVO786669 G852205 JC852205 SY852205 ACU852205 AMQ852205 AWM852205 BGI852205 BQE852205 CAA852205 CJW852205 CTS852205 DDO852205 DNK852205 DXG852205 EHC852205 EQY852205 FAU852205 FKQ852205 FUM852205 GEI852205 GOE852205 GYA852205 HHW852205 HRS852205 IBO852205 ILK852205 IVG852205 JFC852205 JOY852205 JYU852205 KIQ852205 KSM852205 LCI852205 LME852205 LWA852205 MFW852205 MPS852205 MZO852205 NJK852205 NTG852205 ODC852205 OMY852205 OWU852205 PGQ852205 PQM852205 QAI852205 QKE852205 QUA852205 RDW852205 RNS852205 RXO852205 SHK852205 SRG852205 TBC852205 TKY852205 TUU852205 UEQ852205 UOM852205 UYI852205 VIE852205 VSA852205 WBW852205 WLS852205 WVO852205 G917741 JC917741 SY917741 ACU917741 AMQ917741 AWM917741 BGI917741 BQE917741 CAA917741 CJW917741 CTS917741 DDO917741 DNK917741 DXG917741 EHC917741 EQY917741 FAU917741 FKQ917741 FUM917741 GEI917741 GOE917741 GYA917741 HHW917741 HRS917741 IBO917741 ILK917741 IVG917741 JFC917741 JOY917741 JYU917741 KIQ917741 KSM917741 LCI917741 LME917741 LWA917741 MFW917741 MPS917741 MZO917741 NJK917741 NTG917741 ODC917741 OMY917741 OWU917741 PGQ917741 PQM917741 QAI917741 QKE917741 QUA917741 RDW917741 RNS917741 RXO917741 SHK917741 SRG917741 TBC917741 TKY917741 TUU917741 UEQ917741 UOM917741 UYI917741 VIE917741 VSA917741 WBW917741 WLS917741 WVO917741 G983277 JC983277 SY983277 ACU983277 AMQ983277 AWM983277 BGI983277 BQE983277 CAA983277 CJW983277 CTS983277 DDO983277 DNK983277 DXG983277 EHC983277 EQY983277 FAU983277 FKQ983277 FUM983277 GEI983277 GOE983277 GYA983277 HHW983277 HRS983277 IBO983277 ILK983277 IVG983277 JFC983277 JOY983277 JYU983277 KIQ983277 KSM983277 LCI983277 LME983277 LWA983277 MFW983277 MPS983277 MZO983277 NJK983277 NTG983277 ODC983277 OMY983277 OWU983277 PGQ983277 PQM983277 QAI983277 QKE983277 QUA983277 RDW983277 RNS983277 RXO983277 SHK983277 SRG983277 TBC983277 TKY983277 TUU983277 UEQ983277 UOM983277 UYI983277 VIE983277 VSA983277 WBW983277 WLS983277 WVO983277 F240:G240 JB240:JC240 SX240:SY240 ACT240:ACU240 AMP240:AMQ240 AWL240:AWM240 BGH240:BGI240 BQD240:BQE240 BZZ240:CAA240 CJV240:CJW240 CTR240:CTS240 DDN240:DDO240 DNJ240:DNK240 DXF240:DXG240 EHB240:EHC240 EQX240:EQY240 FAT240:FAU240 FKP240:FKQ240 FUL240:FUM240 GEH240:GEI240 GOD240:GOE240 GXZ240:GYA240 HHV240:HHW240 HRR240:HRS240 IBN240:IBO240 ILJ240:ILK240 IVF240:IVG240 JFB240:JFC240 JOX240:JOY240 JYT240:JYU240 KIP240:KIQ240 KSL240:KSM240 LCH240:LCI240 LMD240:LME240 LVZ240:LWA240 MFV240:MFW240 MPR240:MPS240 MZN240:MZO240 NJJ240:NJK240 NTF240:NTG240 ODB240:ODC240 OMX240:OMY240 OWT240:OWU240 PGP240:PGQ240 PQL240:PQM240 QAH240:QAI240 QKD240:QKE240 QTZ240:QUA240 RDV240:RDW240 RNR240:RNS240 RXN240:RXO240 SHJ240:SHK240 SRF240:SRG240 TBB240:TBC240 TKX240:TKY240 TUT240:TUU240 UEP240:UEQ240 UOL240:UOM240 UYH240:UYI240 VID240:VIE240 VRZ240:VSA240 WBV240:WBW240 WLR240:WLS240 WVN240:WVO240 F65776:G65776 JB65776:JC65776 SX65776:SY65776 ACT65776:ACU65776 AMP65776:AMQ65776 AWL65776:AWM65776 BGH65776:BGI65776 BQD65776:BQE65776 BZZ65776:CAA65776 CJV65776:CJW65776 CTR65776:CTS65776 DDN65776:DDO65776 DNJ65776:DNK65776 DXF65776:DXG65776 EHB65776:EHC65776 EQX65776:EQY65776 FAT65776:FAU65776 FKP65776:FKQ65776 FUL65776:FUM65776 GEH65776:GEI65776 GOD65776:GOE65776 GXZ65776:GYA65776 HHV65776:HHW65776 HRR65776:HRS65776 IBN65776:IBO65776 ILJ65776:ILK65776 IVF65776:IVG65776 JFB65776:JFC65776 JOX65776:JOY65776 JYT65776:JYU65776 KIP65776:KIQ65776 KSL65776:KSM65776 LCH65776:LCI65776 LMD65776:LME65776 LVZ65776:LWA65776 MFV65776:MFW65776 MPR65776:MPS65776 MZN65776:MZO65776 NJJ65776:NJK65776 NTF65776:NTG65776 ODB65776:ODC65776 OMX65776:OMY65776 OWT65776:OWU65776 PGP65776:PGQ65776 PQL65776:PQM65776 QAH65776:QAI65776 QKD65776:QKE65776 QTZ65776:QUA65776 RDV65776:RDW65776 RNR65776:RNS65776 RXN65776:RXO65776 SHJ65776:SHK65776 SRF65776:SRG65776 TBB65776:TBC65776 TKX65776:TKY65776 TUT65776:TUU65776 UEP65776:UEQ65776 UOL65776:UOM65776 UYH65776:UYI65776 VID65776:VIE65776 VRZ65776:VSA65776 WBV65776:WBW65776 WLR65776:WLS65776 WVN65776:WVO65776 F131312:G131312 JB131312:JC131312 SX131312:SY131312 ACT131312:ACU131312 AMP131312:AMQ131312 AWL131312:AWM131312 BGH131312:BGI131312 BQD131312:BQE131312 BZZ131312:CAA131312 CJV131312:CJW131312 CTR131312:CTS131312 DDN131312:DDO131312 DNJ131312:DNK131312 DXF131312:DXG131312 EHB131312:EHC131312 EQX131312:EQY131312 FAT131312:FAU131312 FKP131312:FKQ131312 FUL131312:FUM131312 GEH131312:GEI131312 GOD131312:GOE131312 GXZ131312:GYA131312 HHV131312:HHW131312 HRR131312:HRS131312 IBN131312:IBO131312 ILJ131312:ILK131312 IVF131312:IVG131312 JFB131312:JFC131312 JOX131312:JOY131312 JYT131312:JYU131312 KIP131312:KIQ131312 KSL131312:KSM131312 LCH131312:LCI131312 LMD131312:LME131312 LVZ131312:LWA131312 MFV131312:MFW131312 MPR131312:MPS131312 MZN131312:MZO131312 NJJ131312:NJK131312 NTF131312:NTG131312 ODB131312:ODC131312 OMX131312:OMY131312 OWT131312:OWU131312 PGP131312:PGQ131312 PQL131312:PQM131312 QAH131312:QAI131312 QKD131312:QKE131312 QTZ131312:QUA131312 RDV131312:RDW131312 RNR131312:RNS131312 RXN131312:RXO131312 SHJ131312:SHK131312 SRF131312:SRG131312 TBB131312:TBC131312 TKX131312:TKY131312 TUT131312:TUU131312 UEP131312:UEQ131312 UOL131312:UOM131312 UYH131312:UYI131312 VID131312:VIE131312 VRZ131312:VSA131312 WBV131312:WBW131312 WLR131312:WLS131312 WVN131312:WVO131312 F196848:G196848 JB196848:JC196848 SX196848:SY196848 ACT196848:ACU196848 AMP196848:AMQ196848 AWL196848:AWM196848 BGH196848:BGI196848 BQD196848:BQE196848 BZZ196848:CAA196848 CJV196848:CJW196848 CTR196848:CTS196848 DDN196848:DDO196848 DNJ196848:DNK196848 DXF196848:DXG196848 EHB196848:EHC196848 EQX196848:EQY196848 FAT196848:FAU196848 FKP196848:FKQ196848 FUL196848:FUM196848 GEH196848:GEI196848 GOD196848:GOE196848 GXZ196848:GYA196848 HHV196848:HHW196848 HRR196848:HRS196848 IBN196848:IBO196848 ILJ196848:ILK196848 IVF196848:IVG196848 JFB196848:JFC196848 JOX196848:JOY196848 JYT196848:JYU196848 KIP196848:KIQ196848 KSL196848:KSM196848 LCH196848:LCI196848 LMD196848:LME196848 LVZ196848:LWA196848 MFV196848:MFW196848 MPR196848:MPS196848 MZN196848:MZO196848 NJJ196848:NJK196848 NTF196848:NTG196848 ODB196848:ODC196848 OMX196848:OMY196848 OWT196848:OWU196848 PGP196848:PGQ196848 PQL196848:PQM196848 QAH196848:QAI196848 QKD196848:QKE196848 QTZ196848:QUA196848 RDV196848:RDW196848 RNR196848:RNS196848 RXN196848:RXO196848 SHJ196848:SHK196848 SRF196848:SRG196848 TBB196848:TBC196848 TKX196848:TKY196848 TUT196848:TUU196848 UEP196848:UEQ196848 UOL196848:UOM196848 UYH196848:UYI196848 VID196848:VIE196848 VRZ196848:VSA196848 WBV196848:WBW196848 WLR196848:WLS196848 WVN196848:WVO196848 F262384:G262384 JB262384:JC262384 SX262384:SY262384 ACT262384:ACU262384 AMP262384:AMQ262384 AWL262384:AWM262384 BGH262384:BGI262384 BQD262384:BQE262384 BZZ262384:CAA262384 CJV262384:CJW262384 CTR262384:CTS262384 DDN262384:DDO262384 DNJ262384:DNK262384 DXF262384:DXG262384 EHB262384:EHC262384 EQX262384:EQY262384 FAT262384:FAU262384 FKP262384:FKQ262384 FUL262384:FUM262384 GEH262384:GEI262384 GOD262384:GOE262384 GXZ262384:GYA262384 HHV262384:HHW262384 HRR262384:HRS262384 IBN262384:IBO262384 ILJ262384:ILK262384 IVF262384:IVG262384 JFB262384:JFC262384 JOX262384:JOY262384 JYT262384:JYU262384 KIP262384:KIQ262384 KSL262384:KSM262384 LCH262384:LCI262384 LMD262384:LME262384 LVZ262384:LWA262384 MFV262384:MFW262384 MPR262384:MPS262384 MZN262384:MZO262384 NJJ262384:NJK262384 NTF262384:NTG262384 ODB262384:ODC262384 OMX262384:OMY262384 OWT262384:OWU262384 PGP262384:PGQ262384 PQL262384:PQM262384 QAH262384:QAI262384 QKD262384:QKE262384 QTZ262384:QUA262384 RDV262384:RDW262384 RNR262384:RNS262384 RXN262384:RXO262384 SHJ262384:SHK262384 SRF262384:SRG262384 TBB262384:TBC262384 TKX262384:TKY262384 TUT262384:TUU262384 UEP262384:UEQ262384 UOL262384:UOM262384 UYH262384:UYI262384 VID262384:VIE262384 VRZ262384:VSA262384 WBV262384:WBW262384 WLR262384:WLS262384 WVN262384:WVO262384 F327920:G327920 JB327920:JC327920 SX327920:SY327920 ACT327920:ACU327920 AMP327920:AMQ327920 AWL327920:AWM327920 BGH327920:BGI327920 BQD327920:BQE327920 BZZ327920:CAA327920 CJV327920:CJW327920 CTR327920:CTS327920 DDN327920:DDO327920 DNJ327920:DNK327920 DXF327920:DXG327920 EHB327920:EHC327920 EQX327920:EQY327920 FAT327920:FAU327920 FKP327920:FKQ327920 FUL327920:FUM327920 GEH327920:GEI327920 GOD327920:GOE327920 GXZ327920:GYA327920 HHV327920:HHW327920 HRR327920:HRS327920 IBN327920:IBO327920 ILJ327920:ILK327920 IVF327920:IVG327920 JFB327920:JFC327920 JOX327920:JOY327920 JYT327920:JYU327920 KIP327920:KIQ327920 KSL327920:KSM327920 LCH327920:LCI327920 LMD327920:LME327920 LVZ327920:LWA327920 MFV327920:MFW327920 MPR327920:MPS327920 MZN327920:MZO327920 NJJ327920:NJK327920 NTF327920:NTG327920 ODB327920:ODC327920 OMX327920:OMY327920 OWT327920:OWU327920 PGP327920:PGQ327920 PQL327920:PQM327920 QAH327920:QAI327920 QKD327920:QKE327920 QTZ327920:QUA327920 RDV327920:RDW327920 RNR327920:RNS327920 RXN327920:RXO327920 SHJ327920:SHK327920 SRF327920:SRG327920 TBB327920:TBC327920 TKX327920:TKY327920 TUT327920:TUU327920 UEP327920:UEQ327920 UOL327920:UOM327920 UYH327920:UYI327920 VID327920:VIE327920 VRZ327920:VSA327920 WBV327920:WBW327920 WLR327920:WLS327920 WVN327920:WVO327920 F393456:G393456 JB393456:JC393456 SX393456:SY393456 ACT393456:ACU393456 AMP393456:AMQ393456 AWL393456:AWM393456 BGH393456:BGI393456 BQD393456:BQE393456 BZZ393456:CAA393456 CJV393456:CJW393456 CTR393456:CTS393456 DDN393456:DDO393456 DNJ393456:DNK393456 DXF393456:DXG393456 EHB393456:EHC393456 EQX393456:EQY393456 FAT393456:FAU393456 FKP393456:FKQ393456 FUL393456:FUM393456 GEH393456:GEI393456 GOD393456:GOE393456 GXZ393456:GYA393456 HHV393456:HHW393456 HRR393456:HRS393456 IBN393456:IBO393456 ILJ393456:ILK393456 IVF393456:IVG393456 JFB393456:JFC393456 JOX393456:JOY393456 JYT393456:JYU393456 KIP393456:KIQ393456 KSL393456:KSM393456 LCH393456:LCI393456 LMD393456:LME393456 LVZ393456:LWA393456 MFV393456:MFW393456 MPR393456:MPS393456 MZN393456:MZO393456 NJJ393456:NJK393456 NTF393456:NTG393456 ODB393456:ODC393456 OMX393456:OMY393456 OWT393456:OWU393456 PGP393456:PGQ393456 PQL393456:PQM393456 QAH393456:QAI393456 QKD393456:QKE393456 QTZ393456:QUA393456 RDV393456:RDW393456 RNR393456:RNS393456 RXN393456:RXO393456 SHJ393456:SHK393456 SRF393456:SRG393456 TBB393456:TBC393456 TKX393456:TKY393456 TUT393456:TUU393456 UEP393456:UEQ393456 UOL393456:UOM393456 UYH393456:UYI393456 VID393456:VIE393456 VRZ393456:VSA393456 WBV393456:WBW393456 WLR393456:WLS393456 WVN393456:WVO393456 F458992:G458992 JB458992:JC458992 SX458992:SY458992 ACT458992:ACU458992 AMP458992:AMQ458992 AWL458992:AWM458992 BGH458992:BGI458992 BQD458992:BQE458992 BZZ458992:CAA458992 CJV458992:CJW458992 CTR458992:CTS458992 DDN458992:DDO458992 DNJ458992:DNK458992 DXF458992:DXG458992 EHB458992:EHC458992 EQX458992:EQY458992 FAT458992:FAU458992 FKP458992:FKQ458992 FUL458992:FUM458992 GEH458992:GEI458992 GOD458992:GOE458992 GXZ458992:GYA458992 HHV458992:HHW458992 HRR458992:HRS458992 IBN458992:IBO458992 ILJ458992:ILK458992 IVF458992:IVG458992 JFB458992:JFC458992 JOX458992:JOY458992 JYT458992:JYU458992 KIP458992:KIQ458992 KSL458992:KSM458992 LCH458992:LCI458992 LMD458992:LME458992 LVZ458992:LWA458992 MFV458992:MFW458992 MPR458992:MPS458992 MZN458992:MZO458992 NJJ458992:NJK458992 NTF458992:NTG458992 ODB458992:ODC458992 OMX458992:OMY458992 OWT458992:OWU458992 PGP458992:PGQ458992 PQL458992:PQM458992 QAH458992:QAI458992 QKD458992:QKE458992 QTZ458992:QUA458992 RDV458992:RDW458992 RNR458992:RNS458992 RXN458992:RXO458992 SHJ458992:SHK458992 SRF458992:SRG458992 TBB458992:TBC458992 TKX458992:TKY458992 TUT458992:TUU458992 UEP458992:UEQ458992 UOL458992:UOM458992 UYH458992:UYI458992 VID458992:VIE458992 VRZ458992:VSA458992 WBV458992:WBW458992 WLR458992:WLS458992 WVN458992:WVO458992 F524528:G524528 JB524528:JC524528 SX524528:SY524528 ACT524528:ACU524528 AMP524528:AMQ524528 AWL524528:AWM524528 BGH524528:BGI524528 BQD524528:BQE524528 BZZ524528:CAA524528 CJV524528:CJW524528 CTR524528:CTS524528 DDN524528:DDO524528 DNJ524528:DNK524528 DXF524528:DXG524528 EHB524528:EHC524528 EQX524528:EQY524528 FAT524528:FAU524528 FKP524528:FKQ524528 FUL524528:FUM524528 GEH524528:GEI524528 GOD524528:GOE524528 GXZ524528:GYA524528 HHV524528:HHW524528 HRR524528:HRS524528 IBN524528:IBO524528 ILJ524528:ILK524528 IVF524528:IVG524528 JFB524528:JFC524528 JOX524528:JOY524528 JYT524528:JYU524528 KIP524528:KIQ524528 KSL524528:KSM524528 LCH524528:LCI524528 LMD524528:LME524528 LVZ524528:LWA524528 MFV524528:MFW524528 MPR524528:MPS524528 MZN524528:MZO524528 NJJ524528:NJK524528 NTF524528:NTG524528 ODB524528:ODC524528 OMX524528:OMY524528 OWT524528:OWU524528 PGP524528:PGQ524528 PQL524528:PQM524528 QAH524528:QAI524528 QKD524528:QKE524528 QTZ524528:QUA524528 RDV524528:RDW524528 RNR524528:RNS524528 RXN524528:RXO524528 SHJ524528:SHK524528 SRF524528:SRG524528 TBB524528:TBC524528 TKX524528:TKY524528 TUT524528:TUU524528 UEP524528:UEQ524528 UOL524528:UOM524528 UYH524528:UYI524528 VID524528:VIE524528 VRZ524528:VSA524528 WBV524528:WBW524528 WLR524528:WLS524528 WVN524528:WVO524528 F590064:G590064 JB590064:JC590064 SX590064:SY590064 ACT590064:ACU590064 AMP590064:AMQ590064 AWL590064:AWM590064 BGH590064:BGI590064 BQD590064:BQE590064 BZZ590064:CAA590064 CJV590064:CJW590064 CTR590064:CTS590064 DDN590064:DDO590064 DNJ590064:DNK590064 DXF590064:DXG590064 EHB590064:EHC590064 EQX590064:EQY590064 FAT590064:FAU590064 FKP590064:FKQ590064 FUL590064:FUM590064 GEH590064:GEI590064 GOD590064:GOE590064 GXZ590064:GYA590064 HHV590064:HHW590064 HRR590064:HRS590064 IBN590064:IBO590064 ILJ590064:ILK590064 IVF590064:IVG590064 JFB590064:JFC590064 JOX590064:JOY590064 JYT590064:JYU590064 KIP590064:KIQ590064 KSL590064:KSM590064 LCH590064:LCI590064 LMD590064:LME590064 LVZ590064:LWA590064 MFV590064:MFW590064 MPR590064:MPS590064 MZN590064:MZO590064 NJJ590064:NJK590064 NTF590064:NTG590064 ODB590064:ODC590064 OMX590064:OMY590064 OWT590064:OWU590064 PGP590064:PGQ590064 PQL590064:PQM590064 QAH590064:QAI590064 QKD590064:QKE590064 QTZ590064:QUA590064 RDV590064:RDW590064 RNR590064:RNS590064 RXN590064:RXO590064 SHJ590064:SHK590064 SRF590064:SRG590064 TBB590064:TBC590064 TKX590064:TKY590064 TUT590064:TUU590064 UEP590064:UEQ590064 UOL590064:UOM590064 UYH590064:UYI590064 VID590064:VIE590064 VRZ590064:VSA590064 WBV590064:WBW590064 WLR590064:WLS590064 WVN590064:WVO590064 F655600:G655600 JB655600:JC655600 SX655600:SY655600 ACT655600:ACU655600 AMP655600:AMQ655600 AWL655600:AWM655600 BGH655600:BGI655600 BQD655600:BQE655600 BZZ655600:CAA655600 CJV655600:CJW655600 CTR655600:CTS655600 DDN655600:DDO655600 DNJ655600:DNK655600 DXF655600:DXG655600 EHB655600:EHC655600 EQX655600:EQY655600 FAT655600:FAU655600 FKP655600:FKQ655600 FUL655600:FUM655600 GEH655600:GEI655600 GOD655600:GOE655600 GXZ655600:GYA655600 HHV655600:HHW655600 HRR655600:HRS655600 IBN655600:IBO655600 ILJ655600:ILK655600 IVF655600:IVG655600 JFB655600:JFC655600 JOX655600:JOY655600 JYT655600:JYU655600 KIP655600:KIQ655600 KSL655600:KSM655600 LCH655600:LCI655600 LMD655600:LME655600 LVZ655600:LWA655600 MFV655600:MFW655600 MPR655600:MPS655600 MZN655600:MZO655600 NJJ655600:NJK655600 NTF655600:NTG655600 ODB655600:ODC655600 OMX655600:OMY655600 OWT655600:OWU655600 PGP655600:PGQ655600 PQL655600:PQM655600 QAH655600:QAI655600 QKD655600:QKE655600 QTZ655600:QUA655600 RDV655600:RDW655600 RNR655600:RNS655600 RXN655600:RXO655600 SHJ655600:SHK655600 SRF655600:SRG655600 TBB655600:TBC655600 TKX655600:TKY655600 TUT655600:TUU655600 UEP655600:UEQ655600 UOL655600:UOM655600 UYH655600:UYI655600 VID655600:VIE655600 VRZ655600:VSA655600 WBV655600:WBW655600 WLR655600:WLS655600 WVN655600:WVO655600 F721136:G721136 JB721136:JC721136 SX721136:SY721136 ACT721136:ACU721136 AMP721136:AMQ721136 AWL721136:AWM721136 BGH721136:BGI721136 BQD721136:BQE721136 BZZ721136:CAA721136 CJV721136:CJW721136 CTR721136:CTS721136 DDN721136:DDO721136 DNJ721136:DNK721136 DXF721136:DXG721136 EHB721136:EHC721136 EQX721136:EQY721136 FAT721136:FAU721136 FKP721136:FKQ721136 FUL721136:FUM721136 GEH721136:GEI721136 GOD721136:GOE721136 GXZ721136:GYA721136 HHV721136:HHW721136 HRR721136:HRS721136 IBN721136:IBO721136 ILJ721136:ILK721136 IVF721136:IVG721136 JFB721136:JFC721136 JOX721136:JOY721136 JYT721136:JYU721136 KIP721136:KIQ721136 KSL721136:KSM721136 LCH721136:LCI721136 LMD721136:LME721136 LVZ721136:LWA721136 MFV721136:MFW721136 MPR721136:MPS721136 MZN721136:MZO721136 NJJ721136:NJK721136 NTF721136:NTG721136 ODB721136:ODC721136 OMX721136:OMY721136 OWT721136:OWU721136 PGP721136:PGQ721136 PQL721136:PQM721136 QAH721136:QAI721136 QKD721136:QKE721136 QTZ721136:QUA721136 RDV721136:RDW721136 RNR721136:RNS721136 RXN721136:RXO721136 SHJ721136:SHK721136 SRF721136:SRG721136 TBB721136:TBC721136 TKX721136:TKY721136 TUT721136:TUU721136 UEP721136:UEQ721136 UOL721136:UOM721136 UYH721136:UYI721136 VID721136:VIE721136 VRZ721136:VSA721136 WBV721136:WBW721136 WLR721136:WLS721136 WVN721136:WVO721136 F786672:G786672 JB786672:JC786672 SX786672:SY786672 ACT786672:ACU786672 AMP786672:AMQ786672 AWL786672:AWM786672 BGH786672:BGI786672 BQD786672:BQE786672 BZZ786672:CAA786672 CJV786672:CJW786672 CTR786672:CTS786672 DDN786672:DDO786672 DNJ786672:DNK786672 DXF786672:DXG786672 EHB786672:EHC786672 EQX786672:EQY786672 FAT786672:FAU786672 FKP786672:FKQ786672 FUL786672:FUM786672 GEH786672:GEI786672 GOD786672:GOE786672 GXZ786672:GYA786672 HHV786672:HHW786672 HRR786672:HRS786672 IBN786672:IBO786672 ILJ786672:ILK786672 IVF786672:IVG786672 JFB786672:JFC786672 JOX786672:JOY786672 JYT786672:JYU786672 KIP786672:KIQ786672 KSL786672:KSM786672 LCH786672:LCI786672 LMD786672:LME786672 LVZ786672:LWA786672 MFV786672:MFW786672 MPR786672:MPS786672 MZN786672:MZO786672 NJJ786672:NJK786672 NTF786672:NTG786672 ODB786672:ODC786672 OMX786672:OMY786672 OWT786672:OWU786672 PGP786672:PGQ786672 PQL786672:PQM786672 QAH786672:QAI786672 QKD786672:QKE786672 QTZ786672:QUA786672 RDV786672:RDW786672 RNR786672:RNS786672 RXN786672:RXO786672 SHJ786672:SHK786672 SRF786672:SRG786672 TBB786672:TBC786672 TKX786672:TKY786672 TUT786672:TUU786672 UEP786672:UEQ786672 UOL786672:UOM786672 UYH786672:UYI786672 VID786672:VIE786672 VRZ786672:VSA786672 WBV786672:WBW786672 WLR786672:WLS786672 WVN786672:WVO786672 F852208:G852208 JB852208:JC852208 SX852208:SY852208 ACT852208:ACU852208 AMP852208:AMQ852208 AWL852208:AWM852208 BGH852208:BGI852208 BQD852208:BQE852208 BZZ852208:CAA852208 CJV852208:CJW852208 CTR852208:CTS852208 DDN852208:DDO852208 DNJ852208:DNK852208 DXF852208:DXG852208 EHB852208:EHC852208 EQX852208:EQY852208 FAT852208:FAU852208 FKP852208:FKQ852208 FUL852208:FUM852208 GEH852208:GEI852208 GOD852208:GOE852208 GXZ852208:GYA852208 HHV852208:HHW852208 HRR852208:HRS852208 IBN852208:IBO852208 ILJ852208:ILK852208 IVF852208:IVG852208 JFB852208:JFC852208 JOX852208:JOY852208 JYT852208:JYU852208 KIP852208:KIQ852208 KSL852208:KSM852208 LCH852208:LCI852208 LMD852208:LME852208 LVZ852208:LWA852208 MFV852208:MFW852208 MPR852208:MPS852208 MZN852208:MZO852208 NJJ852208:NJK852208 NTF852208:NTG852208 ODB852208:ODC852208 OMX852208:OMY852208 OWT852208:OWU852208 PGP852208:PGQ852208 PQL852208:PQM852208 QAH852208:QAI852208 QKD852208:QKE852208 QTZ852208:QUA852208 RDV852208:RDW852208 RNR852208:RNS852208 RXN852208:RXO852208 SHJ852208:SHK852208 SRF852208:SRG852208 TBB852208:TBC852208 TKX852208:TKY852208 TUT852208:TUU852208 UEP852208:UEQ852208 UOL852208:UOM852208 UYH852208:UYI852208 VID852208:VIE852208 VRZ852208:VSA852208 WBV852208:WBW852208 WLR852208:WLS852208 WVN852208:WVO852208 F917744:G917744 JB917744:JC917744 SX917744:SY917744 ACT917744:ACU917744 AMP917744:AMQ917744 AWL917744:AWM917744 BGH917744:BGI917744 BQD917744:BQE917744 BZZ917744:CAA917744 CJV917744:CJW917744 CTR917744:CTS917744 DDN917744:DDO917744 DNJ917744:DNK917744 DXF917744:DXG917744 EHB917744:EHC917744 EQX917744:EQY917744 FAT917744:FAU917744 FKP917744:FKQ917744 FUL917744:FUM917744 GEH917744:GEI917744 GOD917744:GOE917744 GXZ917744:GYA917744 HHV917744:HHW917744 HRR917744:HRS917744 IBN917744:IBO917744 ILJ917744:ILK917744 IVF917744:IVG917744 JFB917744:JFC917744 JOX917744:JOY917744 JYT917744:JYU917744 KIP917744:KIQ917744 KSL917744:KSM917744 LCH917744:LCI917744 LMD917744:LME917744 LVZ917744:LWA917744 MFV917744:MFW917744 MPR917744:MPS917744 MZN917744:MZO917744 NJJ917744:NJK917744 NTF917744:NTG917744 ODB917744:ODC917744 OMX917744:OMY917744 OWT917744:OWU917744 PGP917744:PGQ917744 PQL917744:PQM917744 QAH917744:QAI917744 QKD917744:QKE917744 QTZ917744:QUA917744 RDV917744:RDW917744 RNR917744:RNS917744 RXN917744:RXO917744 SHJ917744:SHK917744 SRF917744:SRG917744 TBB917744:TBC917744 TKX917744:TKY917744 TUT917744:TUU917744 UEP917744:UEQ917744 UOL917744:UOM917744 UYH917744:UYI917744 VID917744:VIE917744 VRZ917744:VSA917744 WBV917744:WBW917744 WLR917744:WLS917744 WVN917744:WVO917744 F983280:G983280 JB983280:JC983280 SX983280:SY983280 ACT983280:ACU983280 AMP983280:AMQ983280 AWL983280:AWM983280 BGH983280:BGI983280 BQD983280:BQE983280 BZZ983280:CAA983280 CJV983280:CJW983280 CTR983280:CTS983280 DDN983280:DDO983280 DNJ983280:DNK983280 DXF983280:DXG983280 EHB983280:EHC983280 EQX983280:EQY983280 FAT983280:FAU983280 FKP983280:FKQ983280 FUL983280:FUM983280 GEH983280:GEI983280 GOD983280:GOE983280 GXZ983280:GYA983280 HHV983280:HHW983280 HRR983280:HRS983280 IBN983280:IBO983280 ILJ983280:ILK983280 IVF983280:IVG983280 JFB983280:JFC983280 JOX983280:JOY983280 JYT983280:JYU983280 KIP983280:KIQ983280 KSL983280:KSM983280 LCH983280:LCI983280 LMD983280:LME983280 LVZ983280:LWA983280 MFV983280:MFW983280 MPR983280:MPS983280 MZN983280:MZO983280 NJJ983280:NJK983280 NTF983280:NTG983280 ODB983280:ODC983280 OMX983280:OMY983280 OWT983280:OWU983280 PGP983280:PGQ983280 PQL983280:PQM983280 QAH983280:QAI983280 QKD983280:QKE983280 QTZ983280:QUA983280 RDV983280:RDW983280 RNR983280:RNS983280 RXN983280:RXO983280 SHJ983280:SHK983280 SRF983280:SRG983280 TBB983280:TBC983280 TKX983280:TKY983280 TUT983280:TUU983280 UEP983280:UEQ983280 UOL983280:UOM983280 UYH983280:UYI983280 VID983280:VIE983280 VRZ983280:VSA983280 WBV983280:WBW983280 WLR983280:WLS983280 WVN983280:WVO983280 Q241:Q252 JM241:JM252 TI241:TI252 ADE241:ADE252 ANA241:ANA252 AWW241:AWW252 BGS241:BGS252 BQO241:BQO252 CAK241:CAK252 CKG241:CKG252 CUC241:CUC252 DDY241:DDY252 DNU241:DNU252 DXQ241:DXQ252 EHM241:EHM252 ERI241:ERI252 FBE241:FBE252 FLA241:FLA252 FUW241:FUW252 GES241:GES252 GOO241:GOO252 GYK241:GYK252 HIG241:HIG252 HSC241:HSC252 IBY241:IBY252 ILU241:ILU252 IVQ241:IVQ252 JFM241:JFM252 JPI241:JPI252 JZE241:JZE252 KJA241:KJA252 KSW241:KSW252 LCS241:LCS252 LMO241:LMO252 LWK241:LWK252 MGG241:MGG252 MQC241:MQC252 MZY241:MZY252 NJU241:NJU252 NTQ241:NTQ252 ODM241:ODM252 ONI241:ONI252 OXE241:OXE252 PHA241:PHA252 PQW241:PQW252 QAS241:QAS252 QKO241:QKO252 QUK241:QUK252 REG241:REG252 ROC241:ROC252 RXY241:RXY252 SHU241:SHU252 SRQ241:SRQ252 TBM241:TBM252 TLI241:TLI252 TVE241:TVE252 UFA241:UFA252 UOW241:UOW252 UYS241:UYS252 VIO241:VIO252 VSK241:VSK252 WCG241:WCG252 WMC241:WMC252 WVY241:WVY252 Q65777:Q65788 JM65777:JM65788 TI65777:TI65788 ADE65777:ADE65788 ANA65777:ANA65788 AWW65777:AWW65788 BGS65777:BGS65788 BQO65777:BQO65788 CAK65777:CAK65788 CKG65777:CKG65788 CUC65777:CUC65788 DDY65777:DDY65788 DNU65777:DNU65788 DXQ65777:DXQ65788 EHM65777:EHM65788 ERI65777:ERI65788 FBE65777:FBE65788 FLA65777:FLA65788 FUW65777:FUW65788 GES65777:GES65788 GOO65777:GOO65788 GYK65777:GYK65788 HIG65777:HIG65788 HSC65777:HSC65788 IBY65777:IBY65788 ILU65777:ILU65788 IVQ65777:IVQ65788 JFM65777:JFM65788 JPI65777:JPI65788 JZE65777:JZE65788 KJA65777:KJA65788 KSW65777:KSW65788 LCS65777:LCS65788 LMO65777:LMO65788 LWK65777:LWK65788 MGG65777:MGG65788 MQC65777:MQC65788 MZY65777:MZY65788 NJU65777:NJU65788 NTQ65777:NTQ65788 ODM65777:ODM65788 ONI65777:ONI65788 OXE65777:OXE65788 PHA65777:PHA65788 PQW65777:PQW65788 QAS65777:QAS65788 QKO65777:QKO65788 QUK65777:QUK65788 REG65777:REG65788 ROC65777:ROC65788 RXY65777:RXY65788 SHU65777:SHU65788 SRQ65777:SRQ65788 TBM65777:TBM65788 TLI65777:TLI65788 TVE65777:TVE65788 UFA65777:UFA65788 UOW65777:UOW65788 UYS65777:UYS65788 VIO65777:VIO65788 VSK65777:VSK65788 WCG65777:WCG65788 WMC65777:WMC65788 WVY65777:WVY65788 Q131313:Q131324 JM131313:JM131324 TI131313:TI131324 ADE131313:ADE131324 ANA131313:ANA131324 AWW131313:AWW131324 BGS131313:BGS131324 BQO131313:BQO131324 CAK131313:CAK131324 CKG131313:CKG131324 CUC131313:CUC131324 DDY131313:DDY131324 DNU131313:DNU131324 DXQ131313:DXQ131324 EHM131313:EHM131324 ERI131313:ERI131324 FBE131313:FBE131324 FLA131313:FLA131324 FUW131313:FUW131324 GES131313:GES131324 GOO131313:GOO131324 GYK131313:GYK131324 HIG131313:HIG131324 HSC131313:HSC131324 IBY131313:IBY131324 ILU131313:ILU131324 IVQ131313:IVQ131324 JFM131313:JFM131324 JPI131313:JPI131324 JZE131313:JZE131324 KJA131313:KJA131324 KSW131313:KSW131324 LCS131313:LCS131324 LMO131313:LMO131324 LWK131313:LWK131324 MGG131313:MGG131324 MQC131313:MQC131324 MZY131313:MZY131324 NJU131313:NJU131324 NTQ131313:NTQ131324 ODM131313:ODM131324 ONI131313:ONI131324 OXE131313:OXE131324 PHA131313:PHA131324 PQW131313:PQW131324 QAS131313:QAS131324 QKO131313:QKO131324 QUK131313:QUK131324 REG131313:REG131324 ROC131313:ROC131324 RXY131313:RXY131324 SHU131313:SHU131324 SRQ131313:SRQ131324 TBM131313:TBM131324 TLI131313:TLI131324 TVE131313:TVE131324 UFA131313:UFA131324 UOW131313:UOW131324 UYS131313:UYS131324 VIO131313:VIO131324 VSK131313:VSK131324 WCG131313:WCG131324 WMC131313:WMC131324 WVY131313:WVY131324 Q196849:Q196860 JM196849:JM196860 TI196849:TI196860 ADE196849:ADE196860 ANA196849:ANA196860 AWW196849:AWW196860 BGS196849:BGS196860 BQO196849:BQO196860 CAK196849:CAK196860 CKG196849:CKG196860 CUC196849:CUC196860 DDY196849:DDY196860 DNU196849:DNU196860 DXQ196849:DXQ196860 EHM196849:EHM196860 ERI196849:ERI196860 FBE196849:FBE196860 FLA196849:FLA196860 FUW196849:FUW196860 GES196849:GES196860 GOO196849:GOO196860 GYK196849:GYK196860 HIG196849:HIG196860 HSC196849:HSC196860 IBY196849:IBY196860 ILU196849:ILU196860 IVQ196849:IVQ196860 JFM196849:JFM196860 JPI196849:JPI196860 JZE196849:JZE196860 KJA196849:KJA196860 KSW196849:KSW196860 LCS196849:LCS196860 LMO196849:LMO196860 LWK196849:LWK196860 MGG196849:MGG196860 MQC196849:MQC196860 MZY196849:MZY196860 NJU196849:NJU196860 NTQ196849:NTQ196860 ODM196849:ODM196860 ONI196849:ONI196860 OXE196849:OXE196860 PHA196849:PHA196860 PQW196849:PQW196860 QAS196849:QAS196860 QKO196849:QKO196860 QUK196849:QUK196860 REG196849:REG196860 ROC196849:ROC196860 RXY196849:RXY196860 SHU196849:SHU196860 SRQ196849:SRQ196860 TBM196849:TBM196860 TLI196849:TLI196860 TVE196849:TVE196860 UFA196849:UFA196860 UOW196849:UOW196860 UYS196849:UYS196860 VIO196849:VIO196860 VSK196849:VSK196860 WCG196849:WCG196860 WMC196849:WMC196860 WVY196849:WVY196860 Q262385:Q262396 JM262385:JM262396 TI262385:TI262396 ADE262385:ADE262396 ANA262385:ANA262396 AWW262385:AWW262396 BGS262385:BGS262396 BQO262385:BQO262396 CAK262385:CAK262396 CKG262385:CKG262396 CUC262385:CUC262396 DDY262385:DDY262396 DNU262385:DNU262396 DXQ262385:DXQ262396 EHM262385:EHM262396 ERI262385:ERI262396 FBE262385:FBE262396 FLA262385:FLA262396 FUW262385:FUW262396 GES262385:GES262396 GOO262385:GOO262396 GYK262385:GYK262396 HIG262385:HIG262396 HSC262385:HSC262396 IBY262385:IBY262396 ILU262385:ILU262396 IVQ262385:IVQ262396 JFM262385:JFM262396 JPI262385:JPI262396 JZE262385:JZE262396 KJA262385:KJA262396 KSW262385:KSW262396 LCS262385:LCS262396 LMO262385:LMO262396 LWK262385:LWK262396 MGG262385:MGG262396 MQC262385:MQC262396 MZY262385:MZY262396 NJU262385:NJU262396 NTQ262385:NTQ262396 ODM262385:ODM262396 ONI262385:ONI262396 OXE262385:OXE262396 PHA262385:PHA262396 PQW262385:PQW262396 QAS262385:QAS262396 QKO262385:QKO262396 QUK262385:QUK262396 REG262385:REG262396 ROC262385:ROC262396 RXY262385:RXY262396 SHU262385:SHU262396 SRQ262385:SRQ262396 TBM262385:TBM262396 TLI262385:TLI262396 TVE262385:TVE262396 UFA262385:UFA262396 UOW262385:UOW262396 UYS262385:UYS262396 VIO262385:VIO262396 VSK262385:VSK262396 WCG262385:WCG262396 WMC262385:WMC262396 WVY262385:WVY262396 Q327921:Q327932 JM327921:JM327932 TI327921:TI327932 ADE327921:ADE327932 ANA327921:ANA327932 AWW327921:AWW327932 BGS327921:BGS327932 BQO327921:BQO327932 CAK327921:CAK327932 CKG327921:CKG327932 CUC327921:CUC327932 DDY327921:DDY327932 DNU327921:DNU327932 DXQ327921:DXQ327932 EHM327921:EHM327932 ERI327921:ERI327932 FBE327921:FBE327932 FLA327921:FLA327932 FUW327921:FUW327932 GES327921:GES327932 GOO327921:GOO327932 GYK327921:GYK327932 HIG327921:HIG327932 HSC327921:HSC327932 IBY327921:IBY327932 ILU327921:ILU327932 IVQ327921:IVQ327932 JFM327921:JFM327932 JPI327921:JPI327932 JZE327921:JZE327932 KJA327921:KJA327932 KSW327921:KSW327932 LCS327921:LCS327932 LMO327921:LMO327932 LWK327921:LWK327932 MGG327921:MGG327932 MQC327921:MQC327932 MZY327921:MZY327932 NJU327921:NJU327932 NTQ327921:NTQ327932 ODM327921:ODM327932 ONI327921:ONI327932 OXE327921:OXE327932 PHA327921:PHA327932 PQW327921:PQW327932 QAS327921:QAS327932 QKO327921:QKO327932 QUK327921:QUK327932 REG327921:REG327932 ROC327921:ROC327932 RXY327921:RXY327932 SHU327921:SHU327932 SRQ327921:SRQ327932 TBM327921:TBM327932 TLI327921:TLI327932 TVE327921:TVE327932 UFA327921:UFA327932 UOW327921:UOW327932 UYS327921:UYS327932 VIO327921:VIO327932 VSK327921:VSK327932 WCG327921:WCG327932 WMC327921:WMC327932 WVY327921:WVY327932 Q393457:Q393468 JM393457:JM393468 TI393457:TI393468 ADE393457:ADE393468 ANA393457:ANA393468 AWW393457:AWW393468 BGS393457:BGS393468 BQO393457:BQO393468 CAK393457:CAK393468 CKG393457:CKG393468 CUC393457:CUC393468 DDY393457:DDY393468 DNU393457:DNU393468 DXQ393457:DXQ393468 EHM393457:EHM393468 ERI393457:ERI393468 FBE393457:FBE393468 FLA393457:FLA393468 FUW393457:FUW393468 GES393457:GES393468 GOO393457:GOO393468 GYK393457:GYK393468 HIG393457:HIG393468 HSC393457:HSC393468 IBY393457:IBY393468 ILU393457:ILU393468 IVQ393457:IVQ393468 JFM393457:JFM393468 JPI393457:JPI393468 JZE393457:JZE393468 KJA393457:KJA393468 KSW393457:KSW393468 LCS393457:LCS393468 LMO393457:LMO393468 LWK393457:LWK393468 MGG393457:MGG393468 MQC393457:MQC393468 MZY393457:MZY393468 NJU393457:NJU393468 NTQ393457:NTQ393468 ODM393457:ODM393468 ONI393457:ONI393468 OXE393457:OXE393468 PHA393457:PHA393468 PQW393457:PQW393468 QAS393457:QAS393468 QKO393457:QKO393468 QUK393457:QUK393468 REG393457:REG393468 ROC393457:ROC393468 RXY393457:RXY393468 SHU393457:SHU393468 SRQ393457:SRQ393468 TBM393457:TBM393468 TLI393457:TLI393468 TVE393457:TVE393468 UFA393457:UFA393468 UOW393457:UOW393468 UYS393457:UYS393468 VIO393457:VIO393468 VSK393457:VSK393468 WCG393457:WCG393468 WMC393457:WMC393468 WVY393457:WVY393468 Q458993:Q459004 JM458993:JM459004 TI458993:TI459004 ADE458993:ADE459004 ANA458993:ANA459004 AWW458993:AWW459004 BGS458993:BGS459004 BQO458993:BQO459004 CAK458993:CAK459004 CKG458993:CKG459004 CUC458993:CUC459004 DDY458993:DDY459004 DNU458993:DNU459004 DXQ458993:DXQ459004 EHM458993:EHM459004 ERI458993:ERI459004 FBE458993:FBE459004 FLA458993:FLA459004 FUW458993:FUW459004 GES458993:GES459004 GOO458993:GOO459004 GYK458993:GYK459004 HIG458993:HIG459004 HSC458993:HSC459004 IBY458993:IBY459004 ILU458993:ILU459004 IVQ458993:IVQ459004 JFM458993:JFM459004 JPI458993:JPI459004 JZE458993:JZE459004 KJA458993:KJA459004 KSW458993:KSW459004 LCS458993:LCS459004 LMO458993:LMO459004 LWK458993:LWK459004 MGG458993:MGG459004 MQC458993:MQC459004 MZY458993:MZY459004 NJU458993:NJU459004 NTQ458993:NTQ459004 ODM458993:ODM459004 ONI458993:ONI459004 OXE458993:OXE459004 PHA458993:PHA459004 PQW458993:PQW459004 QAS458993:QAS459004 QKO458993:QKO459004 QUK458993:QUK459004 REG458993:REG459004 ROC458993:ROC459004 RXY458993:RXY459004 SHU458993:SHU459004 SRQ458993:SRQ459004 TBM458993:TBM459004 TLI458993:TLI459004 TVE458993:TVE459004 UFA458993:UFA459004 UOW458993:UOW459004 UYS458993:UYS459004 VIO458993:VIO459004 VSK458993:VSK459004 WCG458993:WCG459004 WMC458993:WMC459004 WVY458993:WVY459004 Q524529:Q524540 JM524529:JM524540 TI524529:TI524540 ADE524529:ADE524540 ANA524529:ANA524540 AWW524529:AWW524540 BGS524529:BGS524540 BQO524529:BQO524540 CAK524529:CAK524540 CKG524529:CKG524540 CUC524529:CUC524540 DDY524529:DDY524540 DNU524529:DNU524540 DXQ524529:DXQ524540 EHM524529:EHM524540 ERI524529:ERI524540 FBE524529:FBE524540 FLA524529:FLA524540 FUW524529:FUW524540 GES524529:GES524540 GOO524529:GOO524540 GYK524529:GYK524540 HIG524529:HIG524540 HSC524529:HSC524540 IBY524529:IBY524540 ILU524529:ILU524540 IVQ524529:IVQ524540 JFM524529:JFM524540 JPI524529:JPI524540 JZE524529:JZE524540 KJA524529:KJA524540 KSW524529:KSW524540 LCS524529:LCS524540 LMO524529:LMO524540 LWK524529:LWK524540 MGG524529:MGG524540 MQC524529:MQC524540 MZY524529:MZY524540 NJU524529:NJU524540 NTQ524529:NTQ524540 ODM524529:ODM524540 ONI524529:ONI524540 OXE524529:OXE524540 PHA524529:PHA524540 PQW524529:PQW524540 QAS524529:QAS524540 QKO524529:QKO524540 QUK524529:QUK524540 REG524529:REG524540 ROC524529:ROC524540 RXY524529:RXY524540 SHU524529:SHU524540 SRQ524529:SRQ524540 TBM524529:TBM524540 TLI524529:TLI524540 TVE524529:TVE524540 UFA524529:UFA524540 UOW524529:UOW524540 UYS524529:UYS524540 VIO524529:VIO524540 VSK524529:VSK524540 WCG524529:WCG524540 WMC524529:WMC524540 WVY524529:WVY524540 Q590065:Q590076 JM590065:JM590076 TI590065:TI590076 ADE590065:ADE590076 ANA590065:ANA590076 AWW590065:AWW590076 BGS590065:BGS590076 BQO590065:BQO590076 CAK590065:CAK590076 CKG590065:CKG590076 CUC590065:CUC590076 DDY590065:DDY590076 DNU590065:DNU590076 DXQ590065:DXQ590076 EHM590065:EHM590076 ERI590065:ERI590076 FBE590065:FBE590076 FLA590065:FLA590076 FUW590065:FUW590076 GES590065:GES590076 GOO590065:GOO590076 GYK590065:GYK590076 HIG590065:HIG590076 HSC590065:HSC590076 IBY590065:IBY590076 ILU590065:ILU590076 IVQ590065:IVQ590076 JFM590065:JFM590076 JPI590065:JPI590076 JZE590065:JZE590076 KJA590065:KJA590076 KSW590065:KSW590076 LCS590065:LCS590076 LMO590065:LMO590076 LWK590065:LWK590076 MGG590065:MGG590076 MQC590065:MQC590076 MZY590065:MZY590076 NJU590065:NJU590076 NTQ590065:NTQ590076 ODM590065:ODM590076 ONI590065:ONI590076 OXE590065:OXE590076 PHA590065:PHA590076 PQW590065:PQW590076 QAS590065:QAS590076 QKO590065:QKO590076 QUK590065:QUK590076 REG590065:REG590076 ROC590065:ROC590076 RXY590065:RXY590076 SHU590065:SHU590076 SRQ590065:SRQ590076 TBM590065:TBM590076 TLI590065:TLI590076 TVE590065:TVE590076 UFA590065:UFA590076 UOW590065:UOW590076 UYS590065:UYS590076 VIO590065:VIO590076 VSK590065:VSK590076 WCG590065:WCG590076 WMC590065:WMC590076 WVY590065:WVY590076 Q655601:Q655612 JM655601:JM655612 TI655601:TI655612 ADE655601:ADE655612 ANA655601:ANA655612 AWW655601:AWW655612 BGS655601:BGS655612 BQO655601:BQO655612 CAK655601:CAK655612 CKG655601:CKG655612 CUC655601:CUC655612 DDY655601:DDY655612 DNU655601:DNU655612 DXQ655601:DXQ655612 EHM655601:EHM655612 ERI655601:ERI655612 FBE655601:FBE655612 FLA655601:FLA655612 FUW655601:FUW655612 GES655601:GES655612 GOO655601:GOO655612 GYK655601:GYK655612 HIG655601:HIG655612 HSC655601:HSC655612 IBY655601:IBY655612 ILU655601:ILU655612 IVQ655601:IVQ655612 JFM655601:JFM655612 JPI655601:JPI655612 JZE655601:JZE655612 KJA655601:KJA655612 KSW655601:KSW655612 LCS655601:LCS655612 LMO655601:LMO655612 LWK655601:LWK655612 MGG655601:MGG655612 MQC655601:MQC655612 MZY655601:MZY655612 NJU655601:NJU655612 NTQ655601:NTQ655612 ODM655601:ODM655612 ONI655601:ONI655612 OXE655601:OXE655612 PHA655601:PHA655612 PQW655601:PQW655612 QAS655601:QAS655612 QKO655601:QKO655612 QUK655601:QUK655612 REG655601:REG655612 ROC655601:ROC655612 RXY655601:RXY655612 SHU655601:SHU655612 SRQ655601:SRQ655612 TBM655601:TBM655612 TLI655601:TLI655612 TVE655601:TVE655612 UFA655601:UFA655612 UOW655601:UOW655612 UYS655601:UYS655612 VIO655601:VIO655612 VSK655601:VSK655612 WCG655601:WCG655612 WMC655601:WMC655612 WVY655601:WVY655612 Q721137:Q721148 JM721137:JM721148 TI721137:TI721148 ADE721137:ADE721148 ANA721137:ANA721148 AWW721137:AWW721148 BGS721137:BGS721148 BQO721137:BQO721148 CAK721137:CAK721148 CKG721137:CKG721148 CUC721137:CUC721148 DDY721137:DDY721148 DNU721137:DNU721148 DXQ721137:DXQ721148 EHM721137:EHM721148 ERI721137:ERI721148 FBE721137:FBE721148 FLA721137:FLA721148 FUW721137:FUW721148 GES721137:GES721148 GOO721137:GOO721148 GYK721137:GYK721148 HIG721137:HIG721148 HSC721137:HSC721148 IBY721137:IBY721148 ILU721137:ILU721148 IVQ721137:IVQ721148 JFM721137:JFM721148 JPI721137:JPI721148 JZE721137:JZE721148 KJA721137:KJA721148 KSW721137:KSW721148 LCS721137:LCS721148 LMO721137:LMO721148 LWK721137:LWK721148 MGG721137:MGG721148 MQC721137:MQC721148 MZY721137:MZY721148 NJU721137:NJU721148 NTQ721137:NTQ721148 ODM721137:ODM721148 ONI721137:ONI721148 OXE721137:OXE721148 PHA721137:PHA721148 PQW721137:PQW721148 QAS721137:QAS721148 QKO721137:QKO721148 QUK721137:QUK721148 REG721137:REG721148 ROC721137:ROC721148 RXY721137:RXY721148 SHU721137:SHU721148 SRQ721137:SRQ721148 TBM721137:TBM721148 TLI721137:TLI721148 TVE721137:TVE721148 UFA721137:UFA721148 UOW721137:UOW721148 UYS721137:UYS721148 VIO721137:VIO721148 VSK721137:VSK721148 WCG721137:WCG721148 WMC721137:WMC721148 WVY721137:WVY721148 Q786673:Q786684 JM786673:JM786684 TI786673:TI786684 ADE786673:ADE786684 ANA786673:ANA786684 AWW786673:AWW786684 BGS786673:BGS786684 BQO786673:BQO786684 CAK786673:CAK786684 CKG786673:CKG786684 CUC786673:CUC786684 DDY786673:DDY786684 DNU786673:DNU786684 DXQ786673:DXQ786684 EHM786673:EHM786684 ERI786673:ERI786684 FBE786673:FBE786684 FLA786673:FLA786684 FUW786673:FUW786684 GES786673:GES786684 GOO786673:GOO786684 GYK786673:GYK786684 HIG786673:HIG786684 HSC786673:HSC786684 IBY786673:IBY786684 ILU786673:ILU786684 IVQ786673:IVQ786684 JFM786673:JFM786684 JPI786673:JPI786684 JZE786673:JZE786684 KJA786673:KJA786684 KSW786673:KSW786684 LCS786673:LCS786684 LMO786673:LMO786684 LWK786673:LWK786684 MGG786673:MGG786684 MQC786673:MQC786684 MZY786673:MZY786684 NJU786673:NJU786684 NTQ786673:NTQ786684 ODM786673:ODM786684 ONI786673:ONI786684 OXE786673:OXE786684 PHA786673:PHA786684 PQW786673:PQW786684 QAS786673:QAS786684 QKO786673:QKO786684 QUK786673:QUK786684 REG786673:REG786684 ROC786673:ROC786684 RXY786673:RXY786684 SHU786673:SHU786684 SRQ786673:SRQ786684 TBM786673:TBM786684 TLI786673:TLI786684 TVE786673:TVE786684 UFA786673:UFA786684 UOW786673:UOW786684 UYS786673:UYS786684 VIO786673:VIO786684 VSK786673:VSK786684 WCG786673:WCG786684 WMC786673:WMC786684 WVY786673:WVY786684 Q852209:Q852220 JM852209:JM852220 TI852209:TI852220 ADE852209:ADE852220 ANA852209:ANA852220 AWW852209:AWW852220 BGS852209:BGS852220 BQO852209:BQO852220 CAK852209:CAK852220 CKG852209:CKG852220 CUC852209:CUC852220 DDY852209:DDY852220 DNU852209:DNU852220 DXQ852209:DXQ852220 EHM852209:EHM852220 ERI852209:ERI852220 FBE852209:FBE852220 FLA852209:FLA852220 FUW852209:FUW852220 GES852209:GES852220 GOO852209:GOO852220 GYK852209:GYK852220 HIG852209:HIG852220 HSC852209:HSC852220 IBY852209:IBY852220 ILU852209:ILU852220 IVQ852209:IVQ852220 JFM852209:JFM852220 JPI852209:JPI852220 JZE852209:JZE852220 KJA852209:KJA852220 KSW852209:KSW852220 LCS852209:LCS852220 LMO852209:LMO852220 LWK852209:LWK852220 MGG852209:MGG852220 MQC852209:MQC852220 MZY852209:MZY852220 NJU852209:NJU852220 NTQ852209:NTQ852220 ODM852209:ODM852220 ONI852209:ONI852220 OXE852209:OXE852220 PHA852209:PHA852220 PQW852209:PQW852220 QAS852209:QAS852220 QKO852209:QKO852220 QUK852209:QUK852220 REG852209:REG852220 ROC852209:ROC852220 RXY852209:RXY852220 SHU852209:SHU852220 SRQ852209:SRQ852220 TBM852209:TBM852220 TLI852209:TLI852220 TVE852209:TVE852220 UFA852209:UFA852220 UOW852209:UOW852220 UYS852209:UYS852220 VIO852209:VIO852220 VSK852209:VSK852220 WCG852209:WCG852220 WMC852209:WMC852220 WVY852209:WVY852220 Q917745:Q917756 JM917745:JM917756 TI917745:TI917756 ADE917745:ADE917756 ANA917745:ANA917756 AWW917745:AWW917756 BGS917745:BGS917756 BQO917745:BQO917756 CAK917745:CAK917756 CKG917745:CKG917756 CUC917745:CUC917756 DDY917745:DDY917756 DNU917745:DNU917756 DXQ917745:DXQ917756 EHM917745:EHM917756 ERI917745:ERI917756 FBE917745:FBE917756 FLA917745:FLA917756 FUW917745:FUW917756 GES917745:GES917756 GOO917745:GOO917756 GYK917745:GYK917756 HIG917745:HIG917756 HSC917745:HSC917756 IBY917745:IBY917756 ILU917745:ILU917756 IVQ917745:IVQ917756 JFM917745:JFM917756 JPI917745:JPI917756 JZE917745:JZE917756 KJA917745:KJA917756 KSW917745:KSW917756 LCS917745:LCS917756 LMO917745:LMO917756 LWK917745:LWK917756 MGG917745:MGG917756 MQC917745:MQC917756 MZY917745:MZY917756 NJU917745:NJU917756 NTQ917745:NTQ917756 ODM917745:ODM917756 ONI917745:ONI917756 OXE917745:OXE917756 PHA917745:PHA917756 PQW917745:PQW917756 QAS917745:QAS917756 QKO917745:QKO917756 QUK917745:QUK917756 REG917745:REG917756 ROC917745:ROC917756 RXY917745:RXY917756 SHU917745:SHU917756 SRQ917745:SRQ917756 TBM917745:TBM917756 TLI917745:TLI917756 TVE917745:TVE917756 UFA917745:UFA917756 UOW917745:UOW917756 UYS917745:UYS917756 VIO917745:VIO917756 VSK917745:VSK917756 WCG917745:WCG917756 WMC917745:WMC917756 WVY917745:WVY917756 Q983281:Q983292 JM983281:JM983292 TI983281:TI983292 ADE983281:ADE983292 ANA983281:ANA983292 AWW983281:AWW983292 BGS983281:BGS983292 BQO983281:BQO983292 CAK983281:CAK983292 CKG983281:CKG983292 CUC983281:CUC983292 DDY983281:DDY983292 DNU983281:DNU983292 DXQ983281:DXQ983292 EHM983281:EHM983292 ERI983281:ERI983292 FBE983281:FBE983292 FLA983281:FLA983292 FUW983281:FUW983292 GES983281:GES983292 GOO983281:GOO983292 GYK983281:GYK983292 HIG983281:HIG983292 HSC983281:HSC983292 IBY983281:IBY983292 ILU983281:ILU983292 IVQ983281:IVQ983292 JFM983281:JFM983292 JPI983281:JPI983292 JZE983281:JZE983292 KJA983281:KJA983292 KSW983281:KSW983292 LCS983281:LCS983292 LMO983281:LMO983292 LWK983281:LWK983292 MGG983281:MGG983292 MQC983281:MQC983292 MZY983281:MZY983292 NJU983281:NJU983292 NTQ983281:NTQ983292 ODM983281:ODM983292 ONI983281:ONI983292 OXE983281:OXE983292 PHA983281:PHA983292 PQW983281:PQW983292 QAS983281:QAS983292 QKO983281:QKO983292 QUK983281:QUK983292 REG983281:REG983292 ROC983281:ROC983292 RXY983281:RXY983292 SHU983281:SHU983292 SRQ983281:SRQ983292 TBM983281:TBM983292 TLI983281:TLI983292 TVE983281:TVE983292 UFA983281:UFA983292 UOW983281:UOW983292 UYS983281:UYS983292 VIO983281:VIO983292 VSK983281:VSK983292 WCG983281:WCG983292 WMC983281:WMC983292 WVY983281:WVY983292 B178:B65536 IX178:IX65536 ST178:ST65536 ACP178:ACP65536 AML178:AML65536 AWH178:AWH65536 BGD178:BGD65536 BPZ178:BPZ65536 BZV178:BZV65536 CJR178:CJR65536 CTN178:CTN65536 DDJ178:DDJ65536 DNF178:DNF65536 DXB178:DXB65536 EGX178:EGX65536 EQT178:EQT65536 FAP178:FAP65536 FKL178:FKL65536 FUH178:FUH65536 GED178:GED65536 GNZ178:GNZ65536 GXV178:GXV65536 HHR178:HHR65536 HRN178:HRN65536 IBJ178:IBJ65536 ILF178:ILF65536 IVB178:IVB65536 JEX178:JEX65536 JOT178:JOT65536 JYP178:JYP65536 KIL178:KIL65536 KSH178:KSH65536 LCD178:LCD65536 LLZ178:LLZ65536 LVV178:LVV65536 MFR178:MFR65536 MPN178:MPN65536 MZJ178:MZJ65536 NJF178:NJF65536 NTB178:NTB65536 OCX178:OCX65536 OMT178:OMT65536 OWP178:OWP65536 PGL178:PGL65536 PQH178:PQH65536 QAD178:QAD65536 QJZ178:QJZ65536 QTV178:QTV65536 RDR178:RDR65536 RNN178:RNN65536 RXJ178:RXJ65536 SHF178:SHF65536 SRB178:SRB65536 TAX178:TAX65536 TKT178:TKT65536 TUP178:TUP65536 UEL178:UEL65536 UOH178:UOH65536 UYD178:UYD65536 VHZ178:VHZ65536 VRV178:VRV65536 WBR178:WBR65536 WLN178:WLN65536 WVJ178:WVJ65536 B65714:B131072 IX65714:IX131072 ST65714:ST131072 ACP65714:ACP131072 AML65714:AML131072 AWH65714:AWH131072 BGD65714:BGD131072 BPZ65714:BPZ131072 BZV65714:BZV131072 CJR65714:CJR131072 CTN65714:CTN131072 DDJ65714:DDJ131072 DNF65714:DNF131072 DXB65714:DXB131072 EGX65714:EGX131072 EQT65714:EQT131072 FAP65714:FAP131072 FKL65714:FKL131072 FUH65714:FUH131072 GED65714:GED131072 GNZ65714:GNZ131072 GXV65714:GXV131072 HHR65714:HHR131072 HRN65714:HRN131072 IBJ65714:IBJ131072 ILF65714:ILF131072 IVB65714:IVB131072 JEX65714:JEX131072 JOT65714:JOT131072 JYP65714:JYP131072 KIL65714:KIL131072 KSH65714:KSH131072 LCD65714:LCD131072 LLZ65714:LLZ131072 LVV65714:LVV131072 MFR65714:MFR131072 MPN65714:MPN131072 MZJ65714:MZJ131072 NJF65714:NJF131072 NTB65714:NTB131072 OCX65714:OCX131072 OMT65714:OMT131072 OWP65714:OWP131072 PGL65714:PGL131072 PQH65714:PQH131072 QAD65714:QAD131072 QJZ65714:QJZ131072 QTV65714:QTV131072 RDR65714:RDR131072 RNN65714:RNN131072 RXJ65714:RXJ131072 SHF65714:SHF131072 SRB65714:SRB131072 TAX65714:TAX131072 TKT65714:TKT131072 TUP65714:TUP131072 UEL65714:UEL131072 UOH65714:UOH131072 UYD65714:UYD131072 VHZ65714:VHZ131072 VRV65714:VRV131072 WBR65714:WBR131072 WLN65714:WLN131072 WVJ65714:WVJ131072 B131250:B196608 IX131250:IX196608 ST131250:ST196608 ACP131250:ACP196608 AML131250:AML196608 AWH131250:AWH196608 BGD131250:BGD196608 BPZ131250:BPZ196608 BZV131250:BZV196608 CJR131250:CJR196608 CTN131250:CTN196608 DDJ131250:DDJ196608 DNF131250:DNF196608 DXB131250:DXB196608 EGX131250:EGX196608 EQT131250:EQT196608 FAP131250:FAP196608 FKL131250:FKL196608 FUH131250:FUH196608 GED131250:GED196608 GNZ131250:GNZ196608 GXV131250:GXV196608 HHR131250:HHR196608 HRN131250:HRN196608 IBJ131250:IBJ196608 ILF131250:ILF196608 IVB131250:IVB196608 JEX131250:JEX196608 JOT131250:JOT196608 JYP131250:JYP196608 KIL131250:KIL196608 KSH131250:KSH196608 LCD131250:LCD196608 LLZ131250:LLZ196608 LVV131250:LVV196608 MFR131250:MFR196608 MPN131250:MPN196608 MZJ131250:MZJ196608 NJF131250:NJF196608 NTB131250:NTB196608 OCX131250:OCX196608 OMT131250:OMT196608 OWP131250:OWP196608 PGL131250:PGL196608 PQH131250:PQH196608 QAD131250:QAD196608 QJZ131250:QJZ196608 QTV131250:QTV196608 RDR131250:RDR196608 RNN131250:RNN196608 RXJ131250:RXJ196608 SHF131250:SHF196608 SRB131250:SRB196608 TAX131250:TAX196608 TKT131250:TKT196608 TUP131250:TUP196608 UEL131250:UEL196608 UOH131250:UOH196608 UYD131250:UYD196608 VHZ131250:VHZ196608 VRV131250:VRV196608 WBR131250:WBR196608 WLN131250:WLN196608 WVJ131250:WVJ196608 B196786:B262144 IX196786:IX262144 ST196786:ST262144 ACP196786:ACP262144 AML196786:AML262144 AWH196786:AWH262144 BGD196786:BGD262144 BPZ196786:BPZ262144 BZV196786:BZV262144 CJR196786:CJR262144 CTN196786:CTN262144 DDJ196786:DDJ262144 DNF196786:DNF262144 DXB196786:DXB262144 EGX196786:EGX262144 EQT196786:EQT262144 FAP196786:FAP262144 FKL196786:FKL262144 FUH196786:FUH262144 GED196786:GED262144 GNZ196786:GNZ262144 GXV196786:GXV262144 HHR196786:HHR262144 HRN196786:HRN262144 IBJ196786:IBJ262144 ILF196786:ILF262144 IVB196786:IVB262144 JEX196786:JEX262144 JOT196786:JOT262144 JYP196786:JYP262144 KIL196786:KIL262144 KSH196786:KSH262144 LCD196786:LCD262144 LLZ196786:LLZ262144 LVV196786:LVV262144 MFR196786:MFR262144 MPN196786:MPN262144 MZJ196786:MZJ262144 NJF196786:NJF262144 NTB196786:NTB262144 OCX196786:OCX262144 OMT196786:OMT262144 OWP196786:OWP262144 PGL196786:PGL262144 PQH196786:PQH262144 QAD196786:QAD262144 QJZ196786:QJZ262144 QTV196786:QTV262144 RDR196786:RDR262144 RNN196786:RNN262144 RXJ196786:RXJ262144 SHF196786:SHF262144 SRB196786:SRB262144 TAX196786:TAX262144 TKT196786:TKT262144 TUP196786:TUP262144 UEL196786:UEL262144 UOH196786:UOH262144 UYD196786:UYD262144 VHZ196786:VHZ262144 VRV196786:VRV262144 WBR196786:WBR262144 WLN196786:WLN262144 WVJ196786:WVJ262144 B262322:B327680 IX262322:IX327680 ST262322:ST327680 ACP262322:ACP327680 AML262322:AML327680 AWH262322:AWH327680 BGD262322:BGD327680 BPZ262322:BPZ327680 BZV262322:BZV327680 CJR262322:CJR327680 CTN262322:CTN327680 DDJ262322:DDJ327680 DNF262322:DNF327680 DXB262322:DXB327680 EGX262322:EGX327680 EQT262322:EQT327680 FAP262322:FAP327680 FKL262322:FKL327680 FUH262322:FUH327680 GED262322:GED327680 GNZ262322:GNZ327680 GXV262322:GXV327680 HHR262322:HHR327680 HRN262322:HRN327680 IBJ262322:IBJ327680 ILF262322:ILF327680 IVB262322:IVB327680 JEX262322:JEX327680 JOT262322:JOT327680 JYP262322:JYP327680 KIL262322:KIL327680 KSH262322:KSH327680 LCD262322:LCD327680 LLZ262322:LLZ327680 LVV262322:LVV327680 MFR262322:MFR327680 MPN262322:MPN327680 MZJ262322:MZJ327680 NJF262322:NJF327680 NTB262322:NTB327680 OCX262322:OCX327680 OMT262322:OMT327680 OWP262322:OWP327680 PGL262322:PGL327680 PQH262322:PQH327680 QAD262322:QAD327680 QJZ262322:QJZ327680 QTV262322:QTV327680 RDR262322:RDR327680 RNN262322:RNN327680 RXJ262322:RXJ327680 SHF262322:SHF327680 SRB262322:SRB327680 TAX262322:TAX327680 TKT262322:TKT327680 TUP262322:TUP327680 UEL262322:UEL327680 UOH262322:UOH327680 UYD262322:UYD327680 VHZ262322:VHZ327680 VRV262322:VRV327680 WBR262322:WBR327680 WLN262322:WLN327680 WVJ262322:WVJ327680 B327858:B393216 IX327858:IX393216 ST327858:ST393216 ACP327858:ACP393216 AML327858:AML393216 AWH327858:AWH393216 BGD327858:BGD393216 BPZ327858:BPZ393216 BZV327858:BZV393216 CJR327858:CJR393216 CTN327858:CTN393216 DDJ327858:DDJ393216 DNF327858:DNF393216 DXB327858:DXB393216 EGX327858:EGX393216 EQT327858:EQT393216 FAP327858:FAP393216 FKL327858:FKL393216 FUH327858:FUH393216 GED327858:GED393216 GNZ327858:GNZ393216 GXV327858:GXV393216 HHR327858:HHR393216 HRN327858:HRN393216 IBJ327858:IBJ393216 ILF327858:ILF393216 IVB327858:IVB393216 JEX327858:JEX393216 JOT327858:JOT393216 JYP327858:JYP393216 KIL327858:KIL393216 KSH327858:KSH393216 LCD327858:LCD393216 LLZ327858:LLZ393216 LVV327858:LVV393216 MFR327858:MFR393216 MPN327858:MPN393216 MZJ327858:MZJ393216 NJF327858:NJF393216 NTB327858:NTB393216 OCX327858:OCX393216 OMT327858:OMT393216 OWP327858:OWP393216 PGL327858:PGL393216 PQH327858:PQH393216 QAD327858:QAD393216 QJZ327858:QJZ393216 QTV327858:QTV393216 RDR327858:RDR393216 RNN327858:RNN393216 RXJ327858:RXJ393216 SHF327858:SHF393216 SRB327858:SRB393216 TAX327858:TAX393216 TKT327858:TKT393216 TUP327858:TUP393216 UEL327858:UEL393216 UOH327858:UOH393216 UYD327858:UYD393216 VHZ327858:VHZ393216 VRV327858:VRV393216 WBR327858:WBR393216 WLN327858:WLN393216 WVJ327858:WVJ393216 B393394:B458752 IX393394:IX458752 ST393394:ST458752 ACP393394:ACP458752 AML393394:AML458752 AWH393394:AWH458752 BGD393394:BGD458752 BPZ393394:BPZ458752 BZV393394:BZV458752 CJR393394:CJR458752 CTN393394:CTN458752 DDJ393394:DDJ458752 DNF393394:DNF458752 DXB393394:DXB458752 EGX393394:EGX458752 EQT393394:EQT458752 FAP393394:FAP458752 FKL393394:FKL458752 FUH393394:FUH458752 GED393394:GED458752 GNZ393394:GNZ458752 GXV393394:GXV458752 HHR393394:HHR458752 HRN393394:HRN458752 IBJ393394:IBJ458752 ILF393394:ILF458752 IVB393394:IVB458752 JEX393394:JEX458752 JOT393394:JOT458752 JYP393394:JYP458752 KIL393394:KIL458752 KSH393394:KSH458752 LCD393394:LCD458752 LLZ393394:LLZ458752 LVV393394:LVV458752 MFR393394:MFR458752 MPN393394:MPN458752 MZJ393394:MZJ458752 NJF393394:NJF458752 NTB393394:NTB458752 OCX393394:OCX458752 OMT393394:OMT458752 OWP393394:OWP458752 PGL393394:PGL458752 PQH393394:PQH458752 QAD393394:QAD458752 QJZ393394:QJZ458752 QTV393394:QTV458752 RDR393394:RDR458752 RNN393394:RNN458752 RXJ393394:RXJ458752 SHF393394:SHF458752 SRB393394:SRB458752 TAX393394:TAX458752 TKT393394:TKT458752 TUP393394:TUP458752 UEL393394:UEL458752 UOH393394:UOH458752 UYD393394:UYD458752 VHZ393394:VHZ458752 VRV393394:VRV458752 WBR393394:WBR458752 WLN393394:WLN458752 WVJ393394:WVJ458752 B458930:B524288 IX458930:IX524288 ST458930:ST524288 ACP458930:ACP524288 AML458930:AML524288 AWH458930:AWH524288 BGD458930:BGD524288 BPZ458930:BPZ524288 BZV458930:BZV524288 CJR458930:CJR524288 CTN458930:CTN524288 DDJ458930:DDJ524288 DNF458930:DNF524288 DXB458930:DXB524288 EGX458930:EGX524288 EQT458930:EQT524288 FAP458930:FAP524288 FKL458930:FKL524288 FUH458930:FUH524288 GED458930:GED524288 GNZ458930:GNZ524288 GXV458930:GXV524288 HHR458930:HHR524288 HRN458930:HRN524288 IBJ458930:IBJ524288 ILF458930:ILF524288 IVB458930:IVB524288 JEX458930:JEX524288 JOT458930:JOT524288 JYP458930:JYP524288 KIL458930:KIL524288 KSH458930:KSH524288 LCD458930:LCD524288 LLZ458930:LLZ524288 LVV458930:LVV524288 MFR458930:MFR524288 MPN458930:MPN524288 MZJ458930:MZJ524288 NJF458930:NJF524288 NTB458930:NTB524288 OCX458930:OCX524288 OMT458930:OMT524288 OWP458930:OWP524288 PGL458930:PGL524288 PQH458930:PQH524288 QAD458930:QAD524288 QJZ458930:QJZ524288 QTV458930:QTV524288 RDR458930:RDR524288 RNN458930:RNN524288 RXJ458930:RXJ524288 SHF458930:SHF524288 SRB458930:SRB524288 TAX458930:TAX524288 TKT458930:TKT524288 TUP458930:TUP524288 UEL458930:UEL524288 UOH458930:UOH524288 UYD458930:UYD524288 VHZ458930:VHZ524288 VRV458930:VRV524288 WBR458930:WBR524288 WLN458930:WLN524288 WVJ458930:WVJ524288 B524466:B589824 IX524466:IX589824 ST524466:ST589824 ACP524466:ACP589824 AML524466:AML589824 AWH524466:AWH589824 BGD524466:BGD589824 BPZ524466:BPZ589824 BZV524466:BZV589824 CJR524466:CJR589824 CTN524466:CTN589824 DDJ524466:DDJ589824 DNF524466:DNF589824 DXB524466:DXB589824 EGX524466:EGX589824 EQT524466:EQT589824 FAP524466:FAP589824 FKL524466:FKL589824 FUH524466:FUH589824 GED524466:GED589824 GNZ524466:GNZ589824 GXV524466:GXV589824 HHR524466:HHR589824 HRN524466:HRN589824 IBJ524466:IBJ589824 ILF524466:ILF589824 IVB524466:IVB589824 JEX524466:JEX589824 JOT524466:JOT589824 JYP524466:JYP589824 KIL524466:KIL589824 KSH524466:KSH589824 LCD524466:LCD589824 LLZ524466:LLZ589824 LVV524466:LVV589824 MFR524466:MFR589824 MPN524466:MPN589824 MZJ524466:MZJ589824 NJF524466:NJF589824 NTB524466:NTB589824 OCX524466:OCX589824 OMT524466:OMT589824 OWP524466:OWP589824 PGL524466:PGL589824 PQH524466:PQH589824 QAD524466:QAD589824 QJZ524466:QJZ589824 QTV524466:QTV589824 RDR524466:RDR589824 RNN524466:RNN589824 RXJ524466:RXJ589824 SHF524466:SHF589824 SRB524466:SRB589824 TAX524466:TAX589824 TKT524466:TKT589824 TUP524466:TUP589824 UEL524466:UEL589824 UOH524466:UOH589824 UYD524466:UYD589824 VHZ524466:VHZ589824 VRV524466:VRV589824 WBR524466:WBR589824 WLN524466:WLN589824 WVJ524466:WVJ589824 B590002:B655360 IX590002:IX655360 ST590002:ST655360 ACP590002:ACP655360 AML590002:AML655360 AWH590002:AWH655360 BGD590002:BGD655360 BPZ590002:BPZ655360 BZV590002:BZV655360 CJR590002:CJR655360 CTN590002:CTN655360 DDJ590002:DDJ655360 DNF590002:DNF655360 DXB590002:DXB655360 EGX590002:EGX655360 EQT590002:EQT655360 FAP590002:FAP655360 FKL590002:FKL655360 FUH590002:FUH655360 GED590002:GED655360 GNZ590002:GNZ655360 GXV590002:GXV655360 HHR590002:HHR655360 HRN590002:HRN655360 IBJ590002:IBJ655360 ILF590002:ILF655360 IVB590002:IVB655360 JEX590002:JEX655360 JOT590002:JOT655360 JYP590002:JYP655360 KIL590002:KIL655360 KSH590002:KSH655360 LCD590002:LCD655360 LLZ590002:LLZ655360 LVV590002:LVV655360 MFR590002:MFR655360 MPN590002:MPN655360 MZJ590002:MZJ655360 NJF590002:NJF655360 NTB590002:NTB655360 OCX590002:OCX655360 OMT590002:OMT655360 OWP590002:OWP655360 PGL590002:PGL655360 PQH590002:PQH655360 QAD590002:QAD655360 QJZ590002:QJZ655360 QTV590002:QTV655360 RDR590002:RDR655360 RNN590002:RNN655360 RXJ590002:RXJ655360 SHF590002:SHF655360 SRB590002:SRB655360 TAX590002:TAX655360 TKT590002:TKT655360 TUP590002:TUP655360 UEL590002:UEL655360 UOH590002:UOH655360 UYD590002:UYD655360 VHZ590002:VHZ655360 VRV590002:VRV655360 WBR590002:WBR655360 WLN590002:WLN655360 WVJ590002:WVJ655360 B655538:B720896 IX655538:IX720896 ST655538:ST720896 ACP655538:ACP720896 AML655538:AML720896 AWH655538:AWH720896 BGD655538:BGD720896 BPZ655538:BPZ720896 BZV655538:BZV720896 CJR655538:CJR720896 CTN655538:CTN720896 DDJ655538:DDJ720896 DNF655538:DNF720896 DXB655538:DXB720896 EGX655538:EGX720896 EQT655538:EQT720896 FAP655538:FAP720896 FKL655538:FKL720896 FUH655538:FUH720896 GED655538:GED720896 GNZ655538:GNZ720896 GXV655538:GXV720896 HHR655538:HHR720896 HRN655538:HRN720896 IBJ655538:IBJ720896 ILF655538:ILF720896 IVB655538:IVB720896 JEX655538:JEX720896 JOT655538:JOT720896 JYP655538:JYP720896 KIL655538:KIL720896 KSH655538:KSH720896 LCD655538:LCD720896 LLZ655538:LLZ720896 LVV655538:LVV720896 MFR655538:MFR720896 MPN655538:MPN720896 MZJ655538:MZJ720896 NJF655538:NJF720896 NTB655538:NTB720896 OCX655538:OCX720896 OMT655538:OMT720896 OWP655538:OWP720896 PGL655538:PGL720896 PQH655538:PQH720896 QAD655538:QAD720896 QJZ655538:QJZ720896 QTV655538:QTV720896 RDR655538:RDR720896 RNN655538:RNN720896 RXJ655538:RXJ720896 SHF655538:SHF720896 SRB655538:SRB720896 TAX655538:TAX720896 TKT655538:TKT720896 TUP655538:TUP720896 UEL655538:UEL720896 UOH655538:UOH720896 UYD655538:UYD720896 VHZ655538:VHZ720896 VRV655538:VRV720896 WBR655538:WBR720896 WLN655538:WLN720896 WVJ655538:WVJ720896 B721074:B786432 IX721074:IX786432 ST721074:ST786432 ACP721074:ACP786432 AML721074:AML786432 AWH721074:AWH786432 BGD721074:BGD786432 BPZ721074:BPZ786432 BZV721074:BZV786432 CJR721074:CJR786432 CTN721074:CTN786432 DDJ721074:DDJ786432 DNF721074:DNF786432 DXB721074:DXB786432 EGX721074:EGX786432 EQT721074:EQT786432 FAP721074:FAP786432 FKL721074:FKL786432 FUH721074:FUH786432 GED721074:GED786432 GNZ721074:GNZ786432 GXV721074:GXV786432 HHR721074:HHR786432 HRN721074:HRN786432 IBJ721074:IBJ786432 ILF721074:ILF786432 IVB721074:IVB786432 JEX721074:JEX786432 JOT721074:JOT786432 JYP721074:JYP786432 KIL721074:KIL786432 KSH721074:KSH786432 LCD721074:LCD786432 LLZ721074:LLZ786432 LVV721074:LVV786432 MFR721074:MFR786432 MPN721074:MPN786432 MZJ721074:MZJ786432 NJF721074:NJF786432 NTB721074:NTB786432 OCX721074:OCX786432 OMT721074:OMT786432 OWP721074:OWP786432 PGL721074:PGL786432 PQH721074:PQH786432 QAD721074:QAD786432 QJZ721074:QJZ786432 QTV721074:QTV786432 RDR721074:RDR786432 RNN721074:RNN786432 RXJ721074:RXJ786432 SHF721074:SHF786432 SRB721074:SRB786432 TAX721074:TAX786432 TKT721074:TKT786432 TUP721074:TUP786432 UEL721074:UEL786432 UOH721074:UOH786432 UYD721074:UYD786432 VHZ721074:VHZ786432 VRV721074:VRV786432 WBR721074:WBR786432 WLN721074:WLN786432 WVJ721074:WVJ786432 B786610:B851968 IX786610:IX851968 ST786610:ST851968 ACP786610:ACP851968 AML786610:AML851968 AWH786610:AWH851968 BGD786610:BGD851968 BPZ786610:BPZ851968 BZV786610:BZV851968 CJR786610:CJR851968 CTN786610:CTN851968 DDJ786610:DDJ851968 DNF786610:DNF851968 DXB786610:DXB851968 EGX786610:EGX851968 EQT786610:EQT851968 FAP786610:FAP851968 FKL786610:FKL851968 FUH786610:FUH851968 GED786610:GED851968 GNZ786610:GNZ851968 GXV786610:GXV851968 HHR786610:HHR851968 HRN786610:HRN851968 IBJ786610:IBJ851968 ILF786610:ILF851968 IVB786610:IVB851968 JEX786610:JEX851968 JOT786610:JOT851968 JYP786610:JYP851968 KIL786610:KIL851968 KSH786610:KSH851968 LCD786610:LCD851968 LLZ786610:LLZ851968 LVV786610:LVV851968 MFR786610:MFR851968 MPN786610:MPN851968 MZJ786610:MZJ851968 NJF786610:NJF851968 NTB786610:NTB851968 OCX786610:OCX851968 OMT786610:OMT851968 OWP786610:OWP851968 PGL786610:PGL851968 PQH786610:PQH851968 QAD786610:QAD851968 QJZ786610:QJZ851968 QTV786610:QTV851968 RDR786610:RDR851968 RNN786610:RNN851968 RXJ786610:RXJ851968 SHF786610:SHF851968 SRB786610:SRB851968 TAX786610:TAX851968 TKT786610:TKT851968 TUP786610:TUP851968 UEL786610:UEL851968 UOH786610:UOH851968 UYD786610:UYD851968 VHZ786610:VHZ851968 VRV786610:VRV851968 WBR786610:WBR851968 WLN786610:WLN851968 WVJ786610:WVJ851968 B852146:B917504 IX852146:IX917504 ST852146:ST917504 ACP852146:ACP917504 AML852146:AML917504 AWH852146:AWH917504 BGD852146:BGD917504 BPZ852146:BPZ917504 BZV852146:BZV917504 CJR852146:CJR917504 CTN852146:CTN917504 DDJ852146:DDJ917504 DNF852146:DNF917504 DXB852146:DXB917504 EGX852146:EGX917504 EQT852146:EQT917504 FAP852146:FAP917504 FKL852146:FKL917504 FUH852146:FUH917504 GED852146:GED917504 GNZ852146:GNZ917504 GXV852146:GXV917504 HHR852146:HHR917504 HRN852146:HRN917504 IBJ852146:IBJ917504 ILF852146:ILF917504 IVB852146:IVB917504 JEX852146:JEX917504 JOT852146:JOT917504 JYP852146:JYP917504 KIL852146:KIL917504 KSH852146:KSH917504 LCD852146:LCD917504 LLZ852146:LLZ917504 LVV852146:LVV917504 MFR852146:MFR917504 MPN852146:MPN917504 MZJ852146:MZJ917504 NJF852146:NJF917504 NTB852146:NTB917504 OCX852146:OCX917504 OMT852146:OMT917504 OWP852146:OWP917504 PGL852146:PGL917504 PQH852146:PQH917504 QAD852146:QAD917504 QJZ852146:QJZ917504 QTV852146:QTV917504 RDR852146:RDR917504 RNN852146:RNN917504 RXJ852146:RXJ917504 SHF852146:SHF917504 SRB852146:SRB917504 TAX852146:TAX917504 TKT852146:TKT917504 TUP852146:TUP917504 UEL852146:UEL917504 UOH852146:UOH917504 UYD852146:UYD917504 VHZ852146:VHZ917504 VRV852146:VRV917504 WBR852146:WBR917504 WLN852146:WLN917504 WVJ852146:WVJ917504 B917682:B983040 IX917682:IX983040 ST917682:ST983040 ACP917682:ACP983040 AML917682:AML983040 AWH917682:AWH983040 BGD917682:BGD983040 BPZ917682:BPZ983040 BZV917682:BZV983040 CJR917682:CJR983040 CTN917682:CTN983040 DDJ917682:DDJ983040 DNF917682:DNF983040 DXB917682:DXB983040 EGX917682:EGX983040 EQT917682:EQT983040 FAP917682:FAP983040 FKL917682:FKL983040 FUH917682:FUH983040 GED917682:GED983040 GNZ917682:GNZ983040 GXV917682:GXV983040 HHR917682:HHR983040 HRN917682:HRN983040 IBJ917682:IBJ983040 ILF917682:ILF983040 IVB917682:IVB983040 JEX917682:JEX983040 JOT917682:JOT983040 JYP917682:JYP983040 KIL917682:KIL983040 KSH917682:KSH983040 LCD917682:LCD983040 LLZ917682:LLZ983040 LVV917682:LVV983040 MFR917682:MFR983040 MPN917682:MPN983040 MZJ917682:MZJ983040 NJF917682:NJF983040 NTB917682:NTB983040 OCX917682:OCX983040 OMT917682:OMT983040 OWP917682:OWP983040 PGL917682:PGL983040 PQH917682:PQH983040 QAD917682:QAD983040 QJZ917682:QJZ983040 QTV917682:QTV983040 RDR917682:RDR983040 RNN917682:RNN983040 RXJ917682:RXJ983040 SHF917682:SHF983040 SRB917682:SRB983040 TAX917682:TAX983040 TKT917682:TKT983040 TUP917682:TUP983040 UEL917682:UEL983040 UOH917682:UOH983040 UYD917682:UYD983040 VHZ917682:VHZ983040 VRV917682:VRV983040 WBR917682:WBR983040 WLN917682:WLN983040 WVJ917682:WVJ983040 B983218:B1048576 IX983218:IX1048576 ST983218:ST1048576 ACP983218:ACP1048576 AML983218:AML1048576 AWH983218:AWH1048576 BGD983218:BGD1048576 BPZ983218:BPZ1048576 BZV983218:BZV1048576 CJR983218:CJR1048576 CTN983218:CTN1048576 DDJ983218:DDJ1048576 DNF983218:DNF1048576 DXB983218:DXB1048576 EGX983218:EGX1048576 EQT983218:EQT1048576 FAP983218:FAP1048576 FKL983218:FKL1048576 FUH983218:FUH1048576 GED983218:GED1048576 GNZ983218:GNZ1048576 GXV983218:GXV1048576 HHR983218:HHR1048576 HRN983218:HRN1048576 IBJ983218:IBJ1048576 ILF983218:ILF1048576 IVB983218:IVB1048576 JEX983218:JEX1048576 JOT983218:JOT1048576 JYP983218:JYP1048576 KIL983218:KIL1048576 KSH983218:KSH1048576 LCD983218:LCD1048576 LLZ983218:LLZ1048576 LVV983218:LVV1048576 MFR983218:MFR1048576 MPN983218:MPN1048576 MZJ983218:MZJ1048576 NJF983218:NJF1048576 NTB983218:NTB1048576 OCX983218:OCX1048576 OMT983218:OMT1048576 OWP983218:OWP1048576 PGL983218:PGL1048576 PQH983218:PQH1048576 QAD983218:QAD1048576 QJZ983218:QJZ1048576 QTV983218:QTV1048576 RDR983218:RDR1048576 RNN983218:RNN1048576 RXJ983218:RXJ1048576 SHF983218:SHF1048576 SRB983218:SRB1048576 TAX983218:TAX1048576 TKT983218:TKT1048576 TUP983218:TUP1048576 UEL983218:UEL1048576 UOH983218:UOH1048576 UYD983218:UYD1048576 VHZ983218:VHZ1048576 VRV983218:VRV1048576 WBR983218:WBR1048576 WLN983218:WLN1048576 WVJ983218:WVJ1048576 U178:AI253 JQ178:KE253 TM178:UA253 ADI178:ADW253 ANE178:ANS253 AXA178:AXO253 BGW178:BHK253 BQS178:BRG253 CAO178:CBC253 CKK178:CKY253 CUG178:CUU253 DEC178:DEQ253 DNY178:DOM253 DXU178:DYI253 EHQ178:EIE253 ERM178:ESA253 FBI178:FBW253 FLE178:FLS253 FVA178:FVO253 GEW178:GFK253 GOS178:GPG253 GYO178:GZC253 HIK178:HIY253 HSG178:HSU253 ICC178:ICQ253 ILY178:IMM253 IVU178:IWI253 JFQ178:JGE253 JPM178:JQA253 JZI178:JZW253 KJE178:KJS253 KTA178:KTO253 LCW178:LDK253 LMS178:LNG253 LWO178:LXC253 MGK178:MGY253 MQG178:MQU253 NAC178:NAQ253 NJY178:NKM253 NTU178:NUI253 ODQ178:OEE253 ONM178:OOA253 OXI178:OXW253 PHE178:PHS253 PRA178:PRO253 QAW178:QBK253 QKS178:QLG253 QUO178:QVC253 REK178:REY253 ROG178:ROU253 RYC178:RYQ253 SHY178:SIM253 SRU178:SSI253 TBQ178:TCE253 TLM178:TMA253 TVI178:TVW253 UFE178:UFS253 UPA178:UPO253 UYW178:UZK253 VIS178:VJG253 VSO178:VTC253 WCK178:WCY253 WMG178:WMU253 WWC178:WWQ253 U65714:AI65789 JQ65714:KE65789 TM65714:UA65789 ADI65714:ADW65789 ANE65714:ANS65789 AXA65714:AXO65789 BGW65714:BHK65789 BQS65714:BRG65789 CAO65714:CBC65789 CKK65714:CKY65789 CUG65714:CUU65789 DEC65714:DEQ65789 DNY65714:DOM65789 DXU65714:DYI65789 EHQ65714:EIE65789 ERM65714:ESA65789 FBI65714:FBW65789 FLE65714:FLS65789 FVA65714:FVO65789 GEW65714:GFK65789 GOS65714:GPG65789 GYO65714:GZC65789 HIK65714:HIY65789 HSG65714:HSU65789 ICC65714:ICQ65789 ILY65714:IMM65789 IVU65714:IWI65789 JFQ65714:JGE65789 JPM65714:JQA65789 JZI65714:JZW65789 KJE65714:KJS65789 KTA65714:KTO65789 LCW65714:LDK65789 LMS65714:LNG65789 LWO65714:LXC65789 MGK65714:MGY65789 MQG65714:MQU65789 NAC65714:NAQ65789 NJY65714:NKM65789 NTU65714:NUI65789 ODQ65714:OEE65789 ONM65714:OOA65789 OXI65714:OXW65789 PHE65714:PHS65789 PRA65714:PRO65789 QAW65714:QBK65789 QKS65714:QLG65789 QUO65714:QVC65789 REK65714:REY65789 ROG65714:ROU65789 RYC65714:RYQ65789 SHY65714:SIM65789 SRU65714:SSI65789 TBQ65714:TCE65789 TLM65714:TMA65789 TVI65714:TVW65789 UFE65714:UFS65789 UPA65714:UPO65789 UYW65714:UZK65789 VIS65714:VJG65789 VSO65714:VTC65789 WCK65714:WCY65789 WMG65714:WMU65789 WWC65714:WWQ65789 U131250:AI131325 JQ131250:KE131325 TM131250:UA131325 ADI131250:ADW131325 ANE131250:ANS131325 AXA131250:AXO131325 BGW131250:BHK131325 BQS131250:BRG131325 CAO131250:CBC131325 CKK131250:CKY131325 CUG131250:CUU131325 DEC131250:DEQ131325 DNY131250:DOM131325 DXU131250:DYI131325 EHQ131250:EIE131325 ERM131250:ESA131325 FBI131250:FBW131325 FLE131250:FLS131325 FVA131250:FVO131325 GEW131250:GFK131325 GOS131250:GPG131325 GYO131250:GZC131325 HIK131250:HIY131325 HSG131250:HSU131325 ICC131250:ICQ131325 ILY131250:IMM131325 IVU131250:IWI131325 JFQ131250:JGE131325 JPM131250:JQA131325 JZI131250:JZW131325 KJE131250:KJS131325 KTA131250:KTO131325 LCW131250:LDK131325 LMS131250:LNG131325 LWO131250:LXC131325 MGK131250:MGY131325 MQG131250:MQU131325 NAC131250:NAQ131325 NJY131250:NKM131325 NTU131250:NUI131325 ODQ131250:OEE131325 ONM131250:OOA131325 OXI131250:OXW131325 PHE131250:PHS131325 PRA131250:PRO131325 QAW131250:QBK131325 QKS131250:QLG131325 QUO131250:QVC131325 REK131250:REY131325 ROG131250:ROU131325 RYC131250:RYQ131325 SHY131250:SIM131325 SRU131250:SSI131325 TBQ131250:TCE131325 TLM131250:TMA131325 TVI131250:TVW131325 UFE131250:UFS131325 UPA131250:UPO131325 UYW131250:UZK131325 VIS131250:VJG131325 VSO131250:VTC131325 WCK131250:WCY131325 WMG131250:WMU131325 WWC131250:WWQ131325 U196786:AI196861 JQ196786:KE196861 TM196786:UA196861 ADI196786:ADW196861 ANE196786:ANS196861 AXA196786:AXO196861 BGW196786:BHK196861 BQS196786:BRG196861 CAO196786:CBC196861 CKK196786:CKY196861 CUG196786:CUU196861 DEC196786:DEQ196861 DNY196786:DOM196861 DXU196786:DYI196861 EHQ196786:EIE196861 ERM196786:ESA196861 FBI196786:FBW196861 FLE196786:FLS196861 FVA196786:FVO196861 GEW196786:GFK196861 GOS196786:GPG196861 GYO196786:GZC196861 HIK196786:HIY196861 HSG196786:HSU196861 ICC196786:ICQ196861 ILY196786:IMM196861 IVU196786:IWI196861 JFQ196786:JGE196861 JPM196786:JQA196861 JZI196786:JZW196861 KJE196786:KJS196861 KTA196786:KTO196861 LCW196786:LDK196861 LMS196786:LNG196861 LWO196786:LXC196861 MGK196786:MGY196861 MQG196786:MQU196861 NAC196786:NAQ196861 NJY196786:NKM196861 NTU196786:NUI196861 ODQ196786:OEE196861 ONM196786:OOA196861 OXI196786:OXW196861 PHE196786:PHS196861 PRA196786:PRO196861 QAW196786:QBK196861 QKS196786:QLG196861 QUO196786:QVC196861 REK196786:REY196861 ROG196786:ROU196861 RYC196786:RYQ196861 SHY196786:SIM196861 SRU196786:SSI196861 TBQ196786:TCE196861 TLM196786:TMA196861 TVI196786:TVW196861 UFE196786:UFS196861 UPA196786:UPO196861 UYW196786:UZK196861 VIS196786:VJG196861 VSO196786:VTC196861 WCK196786:WCY196861 WMG196786:WMU196861 WWC196786:WWQ196861 U262322:AI262397 JQ262322:KE262397 TM262322:UA262397 ADI262322:ADW262397 ANE262322:ANS262397 AXA262322:AXO262397 BGW262322:BHK262397 BQS262322:BRG262397 CAO262322:CBC262397 CKK262322:CKY262397 CUG262322:CUU262397 DEC262322:DEQ262397 DNY262322:DOM262397 DXU262322:DYI262397 EHQ262322:EIE262397 ERM262322:ESA262397 FBI262322:FBW262397 FLE262322:FLS262397 FVA262322:FVO262397 GEW262322:GFK262397 GOS262322:GPG262397 GYO262322:GZC262397 HIK262322:HIY262397 HSG262322:HSU262397 ICC262322:ICQ262397 ILY262322:IMM262397 IVU262322:IWI262397 JFQ262322:JGE262397 JPM262322:JQA262397 JZI262322:JZW262397 KJE262322:KJS262397 KTA262322:KTO262397 LCW262322:LDK262397 LMS262322:LNG262397 LWO262322:LXC262397 MGK262322:MGY262397 MQG262322:MQU262397 NAC262322:NAQ262397 NJY262322:NKM262397 NTU262322:NUI262397 ODQ262322:OEE262397 ONM262322:OOA262397 OXI262322:OXW262397 PHE262322:PHS262397 PRA262322:PRO262397 QAW262322:QBK262397 QKS262322:QLG262397 QUO262322:QVC262397 REK262322:REY262397 ROG262322:ROU262397 RYC262322:RYQ262397 SHY262322:SIM262397 SRU262322:SSI262397 TBQ262322:TCE262397 TLM262322:TMA262397 TVI262322:TVW262397 UFE262322:UFS262397 UPA262322:UPO262397 UYW262322:UZK262397 VIS262322:VJG262397 VSO262322:VTC262397 WCK262322:WCY262397 WMG262322:WMU262397 WWC262322:WWQ262397 U327858:AI327933 JQ327858:KE327933 TM327858:UA327933 ADI327858:ADW327933 ANE327858:ANS327933 AXA327858:AXO327933 BGW327858:BHK327933 BQS327858:BRG327933 CAO327858:CBC327933 CKK327858:CKY327933 CUG327858:CUU327933 DEC327858:DEQ327933 DNY327858:DOM327933 DXU327858:DYI327933 EHQ327858:EIE327933 ERM327858:ESA327933 FBI327858:FBW327933 FLE327858:FLS327933 FVA327858:FVO327933 GEW327858:GFK327933 GOS327858:GPG327933 GYO327858:GZC327933 HIK327858:HIY327933 HSG327858:HSU327933 ICC327858:ICQ327933 ILY327858:IMM327933 IVU327858:IWI327933 JFQ327858:JGE327933 JPM327858:JQA327933 JZI327858:JZW327933 KJE327858:KJS327933 KTA327858:KTO327933 LCW327858:LDK327933 LMS327858:LNG327933 LWO327858:LXC327933 MGK327858:MGY327933 MQG327858:MQU327933 NAC327858:NAQ327933 NJY327858:NKM327933 NTU327858:NUI327933 ODQ327858:OEE327933 ONM327858:OOA327933 OXI327858:OXW327933 PHE327858:PHS327933 PRA327858:PRO327933 QAW327858:QBK327933 QKS327858:QLG327933 QUO327858:QVC327933 REK327858:REY327933 ROG327858:ROU327933 RYC327858:RYQ327933 SHY327858:SIM327933 SRU327858:SSI327933 TBQ327858:TCE327933 TLM327858:TMA327933 TVI327858:TVW327933 UFE327858:UFS327933 UPA327858:UPO327933 UYW327858:UZK327933 VIS327858:VJG327933 VSO327858:VTC327933 WCK327858:WCY327933 WMG327858:WMU327933 WWC327858:WWQ327933 U393394:AI393469 JQ393394:KE393469 TM393394:UA393469 ADI393394:ADW393469 ANE393394:ANS393469 AXA393394:AXO393469 BGW393394:BHK393469 BQS393394:BRG393469 CAO393394:CBC393469 CKK393394:CKY393469 CUG393394:CUU393469 DEC393394:DEQ393469 DNY393394:DOM393469 DXU393394:DYI393469 EHQ393394:EIE393469 ERM393394:ESA393469 FBI393394:FBW393469 FLE393394:FLS393469 FVA393394:FVO393469 GEW393394:GFK393469 GOS393394:GPG393469 GYO393394:GZC393469 HIK393394:HIY393469 HSG393394:HSU393469 ICC393394:ICQ393469 ILY393394:IMM393469 IVU393394:IWI393469 JFQ393394:JGE393469 JPM393394:JQA393469 JZI393394:JZW393469 KJE393394:KJS393469 KTA393394:KTO393469 LCW393394:LDK393469 LMS393394:LNG393469 LWO393394:LXC393469 MGK393394:MGY393469 MQG393394:MQU393469 NAC393394:NAQ393469 NJY393394:NKM393469 NTU393394:NUI393469 ODQ393394:OEE393469 ONM393394:OOA393469 OXI393394:OXW393469 PHE393394:PHS393469 PRA393394:PRO393469 QAW393394:QBK393469 QKS393394:QLG393469 QUO393394:QVC393469 REK393394:REY393469 ROG393394:ROU393469 RYC393394:RYQ393469 SHY393394:SIM393469 SRU393394:SSI393469 TBQ393394:TCE393469 TLM393394:TMA393469 TVI393394:TVW393469 UFE393394:UFS393469 UPA393394:UPO393469 UYW393394:UZK393469 VIS393394:VJG393469 VSO393394:VTC393469 WCK393394:WCY393469 WMG393394:WMU393469 WWC393394:WWQ393469 U458930:AI459005 JQ458930:KE459005 TM458930:UA459005 ADI458930:ADW459005 ANE458930:ANS459005 AXA458930:AXO459005 BGW458930:BHK459005 BQS458930:BRG459005 CAO458930:CBC459005 CKK458930:CKY459005 CUG458930:CUU459005 DEC458930:DEQ459005 DNY458930:DOM459005 DXU458930:DYI459005 EHQ458930:EIE459005 ERM458930:ESA459005 FBI458930:FBW459005 FLE458930:FLS459005 FVA458930:FVO459005 GEW458930:GFK459005 GOS458930:GPG459005 GYO458930:GZC459005 HIK458930:HIY459005 HSG458930:HSU459005 ICC458930:ICQ459005 ILY458930:IMM459005 IVU458930:IWI459005 JFQ458930:JGE459005 JPM458930:JQA459005 JZI458930:JZW459005 KJE458930:KJS459005 KTA458930:KTO459005 LCW458930:LDK459005 LMS458930:LNG459005 LWO458930:LXC459005 MGK458930:MGY459005 MQG458930:MQU459005 NAC458930:NAQ459005 NJY458930:NKM459005 NTU458930:NUI459005 ODQ458930:OEE459005 ONM458930:OOA459005 OXI458930:OXW459005 PHE458930:PHS459005 PRA458930:PRO459005 QAW458930:QBK459005 QKS458930:QLG459005 QUO458930:QVC459005 REK458930:REY459005 ROG458930:ROU459005 RYC458930:RYQ459005 SHY458930:SIM459005 SRU458930:SSI459005 TBQ458930:TCE459005 TLM458930:TMA459005 TVI458930:TVW459005 UFE458930:UFS459005 UPA458930:UPO459005 UYW458930:UZK459005 VIS458930:VJG459005 VSO458930:VTC459005 WCK458930:WCY459005 WMG458930:WMU459005 WWC458930:WWQ459005 U524466:AI524541 JQ524466:KE524541 TM524466:UA524541 ADI524466:ADW524541 ANE524466:ANS524541 AXA524466:AXO524541 BGW524466:BHK524541 BQS524466:BRG524541 CAO524466:CBC524541 CKK524466:CKY524541 CUG524466:CUU524541 DEC524466:DEQ524541 DNY524466:DOM524541 DXU524466:DYI524541 EHQ524466:EIE524541 ERM524466:ESA524541 FBI524466:FBW524541 FLE524466:FLS524541 FVA524466:FVO524541 GEW524466:GFK524541 GOS524466:GPG524541 GYO524466:GZC524541 HIK524466:HIY524541 HSG524466:HSU524541 ICC524466:ICQ524541 ILY524466:IMM524541 IVU524466:IWI524541 JFQ524466:JGE524541 JPM524466:JQA524541 JZI524466:JZW524541 KJE524466:KJS524541 KTA524466:KTO524541 LCW524466:LDK524541 LMS524466:LNG524541 LWO524466:LXC524541 MGK524466:MGY524541 MQG524466:MQU524541 NAC524466:NAQ524541 NJY524466:NKM524541 NTU524466:NUI524541 ODQ524466:OEE524541 ONM524466:OOA524541 OXI524466:OXW524541 PHE524466:PHS524541 PRA524466:PRO524541 QAW524466:QBK524541 QKS524466:QLG524541 QUO524466:QVC524541 REK524466:REY524541 ROG524466:ROU524541 RYC524466:RYQ524541 SHY524466:SIM524541 SRU524466:SSI524541 TBQ524466:TCE524541 TLM524466:TMA524541 TVI524466:TVW524541 UFE524466:UFS524541 UPA524466:UPO524541 UYW524466:UZK524541 VIS524466:VJG524541 VSO524466:VTC524541 WCK524466:WCY524541 WMG524466:WMU524541 WWC524466:WWQ524541 U590002:AI590077 JQ590002:KE590077 TM590002:UA590077 ADI590002:ADW590077 ANE590002:ANS590077 AXA590002:AXO590077 BGW590002:BHK590077 BQS590002:BRG590077 CAO590002:CBC590077 CKK590002:CKY590077 CUG590002:CUU590077 DEC590002:DEQ590077 DNY590002:DOM590077 DXU590002:DYI590077 EHQ590002:EIE590077 ERM590002:ESA590077 FBI590002:FBW590077 FLE590002:FLS590077 FVA590002:FVO590077 GEW590002:GFK590077 GOS590002:GPG590077 GYO590002:GZC590077 HIK590002:HIY590077 HSG590002:HSU590077 ICC590002:ICQ590077 ILY590002:IMM590077 IVU590002:IWI590077 JFQ590002:JGE590077 JPM590002:JQA590077 JZI590002:JZW590077 KJE590002:KJS590077 KTA590002:KTO590077 LCW590002:LDK590077 LMS590002:LNG590077 LWO590002:LXC590077 MGK590002:MGY590077 MQG590002:MQU590077 NAC590002:NAQ590077 NJY590002:NKM590077 NTU590002:NUI590077 ODQ590002:OEE590077 ONM590002:OOA590077 OXI590002:OXW590077 PHE590002:PHS590077 PRA590002:PRO590077 QAW590002:QBK590077 QKS590002:QLG590077 QUO590002:QVC590077 REK590002:REY590077 ROG590002:ROU590077 RYC590002:RYQ590077 SHY590002:SIM590077 SRU590002:SSI590077 TBQ590002:TCE590077 TLM590002:TMA590077 TVI590002:TVW590077 UFE590002:UFS590077 UPA590002:UPO590077 UYW590002:UZK590077 VIS590002:VJG590077 VSO590002:VTC590077 WCK590002:WCY590077 WMG590002:WMU590077 WWC590002:WWQ590077 U655538:AI655613 JQ655538:KE655613 TM655538:UA655613 ADI655538:ADW655613 ANE655538:ANS655613 AXA655538:AXO655613 BGW655538:BHK655613 BQS655538:BRG655613 CAO655538:CBC655613 CKK655538:CKY655613 CUG655538:CUU655613 DEC655538:DEQ655613 DNY655538:DOM655613 DXU655538:DYI655613 EHQ655538:EIE655613 ERM655538:ESA655613 FBI655538:FBW655613 FLE655538:FLS655613 FVA655538:FVO655613 GEW655538:GFK655613 GOS655538:GPG655613 GYO655538:GZC655613 HIK655538:HIY655613 HSG655538:HSU655613 ICC655538:ICQ655613 ILY655538:IMM655613 IVU655538:IWI655613 JFQ655538:JGE655613 JPM655538:JQA655613 JZI655538:JZW655613 KJE655538:KJS655613 KTA655538:KTO655613 LCW655538:LDK655613 LMS655538:LNG655613 LWO655538:LXC655613 MGK655538:MGY655613 MQG655538:MQU655613 NAC655538:NAQ655613 NJY655538:NKM655613 NTU655538:NUI655613 ODQ655538:OEE655613 ONM655538:OOA655613 OXI655538:OXW655613 PHE655538:PHS655613 PRA655538:PRO655613 QAW655538:QBK655613 QKS655538:QLG655613 QUO655538:QVC655613 REK655538:REY655613 ROG655538:ROU655613 RYC655538:RYQ655613 SHY655538:SIM655613 SRU655538:SSI655613 TBQ655538:TCE655613 TLM655538:TMA655613 TVI655538:TVW655613 UFE655538:UFS655613 UPA655538:UPO655613 UYW655538:UZK655613 VIS655538:VJG655613 VSO655538:VTC655613 WCK655538:WCY655613 WMG655538:WMU655613 WWC655538:WWQ655613 U721074:AI721149 JQ721074:KE721149 TM721074:UA721149 ADI721074:ADW721149 ANE721074:ANS721149 AXA721074:AXO721149 BGW721074:BHK721149 BQS721074:BRG721149 CAO721074:CBC721149 CKK721074:CKY721149 CUG721074:CUU721149 DEC721074:DEQ721149 DNY721074:DOM721149 DXU721074:DYI721149 EHQ721074:EIE721149 ERM721074:ESA721149 FBI721074:FBW721149 FLE721074:FLS721149 FVA721074:FVO721149 GEW721074:GFK721149 GOS721074:GPG721149 GYO721074:GZC721149 HIK721074:HIY721149 HSG721074:HSU721149 ICC721074:ICQ721149 ILY721074:IMM721149 IVU721074:IWI721149 JFQ721074:JGE721149 JPM721074:JQA721149 JZI721074:JZW721149 KJE721074:KJS721149 KTA721074:KTO721149 LCW721074:LDK721149 LMS721074:LNG721149 LWO721074:LXC721149 MGK721074:MGY721149 MQG721074:MQU721149 NAC721074:NAQ721149 NJY721074:NKM721149 NTU721074:NUI721149 ODQ721074:OEE721149 ONM721074:OOA721149 OXI721074:OXW721149 PHE721074:PHS721149 PRA721074:PRO721149 QAW721074:QBK721149 QKS721074:QLG721149 QUO721074:QVC721149 REK721074:REY721149 ROG721074:ROU721149 RYC721074:RYQ721149 SHY721074:SIM721149 SRU721074:SSI721149 TBQ721074:TCE721149 TLM721074:TMA721149 TVI721074:TVW721149 UFE721074:UFS721149 UPA721074:UPO721149 UYW721074:UZK721149 VIS721074:VJG721149 VSO721074:VTC721149 WCK721074:WCY721149 WMG721074:WMU721149 WWC721074:WWQ721149 U786610:AI786685 JQ786610:KE786685 TM786610:UA786685 ADI786610:ADW786685 ANE786610:ANS786685 AXA786610:AXO786685 BGW786610:BHK786685 BQS786610:BRG786685 CAO786610:CBC786685 CKK786610:CKY786685 CUG786610:CUU786685 DEC786610:DEQ786685 DNY786610:DOM786685 DXU786610:DYI786685 EHQ786610:EIE786685 ERM786610:ESA786685 FBI786610:FBW786685 FLE786610:FLS786685 FVA786610:FVO786685 GEW786610:GFK786685 GOS786610:GPG786685 GYO786610:GZC786685 HIK786610:HIY786685 HSG786610:HSU786685 ICC786610:ICQ786685 ILY786610:IMM786685 IVU786610:IWI786685 JFQ786610:JGE786685 JPM786610:JQA786685 JZI786610:JZW786685 KJE786610:KJS786685 KTA786610:KTO786685 LCW786610:LDK786685 LMS786610:LNG786685 LWO786610:LXC786685 MGK786610:MGY786685 MQG786610:MQU786685 NAC786610:NAQ786685 NJY786610:NKM786685 NTU786610:NUI786685 ODQ786610:OEE786685 ONM786610:OOA786685 OXI786610:OXW786685 PHE786610:PHS786685 PRA786610:PRO786685 QAW786610:QBK786685 QKS786610:QLG786685 QUO786610:QVC786685 REK786610:REY786685 ROG786610:ROU786685 RYC786610:RYQ786685 SHY786610:SIM786685 SRU786610:SSI786685 TBQ786610:TCE786685 TLM786610:TMA786685 TVI786610:TVW786685 UFE786610:UFS786685 UPA786610:UPO786685 UYW786610:UZK786685 VIS786610:VJG786685 VSO786610:VTC786685 WCK786610:WCY786685 WMG786610:WMU786685 WWC786610:WWQ786685 U852146:AI852221 JQ852146:KE852221 TM852146:UA852221 ADI852146:ADW852221 ANE852146:ANS852221 AXA852146:AXO852221 BGW852146:BHK852221 BQS852146:BRG852221 CAO852146:CBC852221 CKK852146:CKY852221 CUG852146:CUU852221 DEC852146:DEQ852221 DNY852146:DOM852221 DXU852146:DYI852221 EHQ852146:EIE852221 ERM852146:ESA852221 FBI852146:FBW852221 FLE852146:FLS852221 FVA852146:FVO852221 GEW852146:GFK852221 GOS852146:GPG852221 GYO852146:GZC852221 HIK852146:HIY852221 HSG852146:HSU852221 ICC852146:ICQ852221 ILY852146:IMM852221 IVU852146:IWI852221 JFQ852146:JGE852221 JPM852146:JQA852221 JZI852146:JZW852221 KJE852146:KJS852221 KTA852146:KTO852221 LCW852146:LDK852221 LMS852146:LNG852221 LWO852146:LXC852221 MGK852146:MGY852221 MQG852146:MQU852221 NAC852146:NAQ852221 NJY852146:NKM852221 NTU852146:NUI852221 ODQ852146:OEE852221 ONM852146:OOA852221 OXI852146:OXW852221 PHE852146:PHS852221 PRA852146:PRO852221 QAW852146:QBK852221 QKS852146:QLG852221 QUO852146:QVC852221 REK852146:REY852221 ROG852146:ROU852221 RYC852146:RYQ852221 SHY852146:SIM852221 SRU852146:SSI852221 TBQ852146:TCE852221 TLM852146:TMA852221 TVI852146:TVW852221 UFE852146:UFS852221 UPA852146:UPO852221 UYW852146:UZK852221 VIS852146:VJG852221 VSO852146:VTC852221 WCK852146:WCY852221 WMG852146:WMU852221 WWC852146:WWQ852221 U917682:AI917757 JQ917682:KE917757 TM917682:UA917757 ADI917682:ADW917757 ANE917682:ANS917757 AXA917682:AXO917757 BGW917682:BHK917757 BQS917682:BRG917757 CAO917682:CBC917757 CKK917682:CKY917757 CUG917682:CUU917757 DEC917682:DEQ917757 DNY917682:DOM917757 DXU917682:DYI917757 EHQ917682:EIE917757 ERM917682:ESA917757 FBI917682:FBW917757 FLE917682:FLS917757 FVA917682:FVO917757 GEW917682:GFK917757 GOS917682:GPG917757 GYO917682:GZC917757 HIK917682:HIY917757 HSG917682:HSU917757 ICC917682:ICQ917757 ILY917682:IMM917757 IVU917682:IWI917757 JFQ917682:JGE917757 JPM917682:JQA917757 JZI917682:JZW917757 KJE917682:KJS917757 KTA917682:KTO917757 LCW917682:LDK917757 LMS917682:LNG917757 LWO917682:LXC917757 MGK917682:MGY917757 MQG917682:MQU917757 NAC917682:NAQ917757 NJY917682:NKM917757 NTU917682:NUI917757 ODQ917682:OEE917757 ONM917682:OOA917757 OXI917682:OXW917757 PHE917682:PHS917757 PRA917682:PRO917757 QAW917682:QBK917757 QKS917682:QLG917757 QUO917682:QVC917757 REK917682:REY917757 ROG917682:ROU917757 RYC917682:RYQ917757 SHY917682:SIM917757 SRU917682:SSI917757 TBQ917682:TCE917757 TLM917682:TMA917757 TVI917682:TVW917757 UFE917682:UFS917757 UPA917682:UPO917757 UYW917682:UZK917757 VIS917682:VJG917757 VSO917682:VTC917757 WCK917682:WCY917757 WMG917682:WMU917757 WWC917682:WWQ917757 U983218:AI983293 JQ983218:KE983293 TM983218:UA983293 ADI983218:ADW983293 ANE983218:ANS983293 AXA983218:AXO983293 BGW983218:BHK983293 BQS983218:BRG983293 CAO983218:CBC983293 CKK983218:CKY983293 CUG983218:CUU983293 DEC983218:DEQ983293 DNY983218:DOM983293 DXU983218:DYI983293 EHQ983218:EIE983293 ERM983218:ESA983293 FBI983218:FBW983293 FLE983218:FLS983293 FVA983218:FVO983293 GEW983218:GFK983293 GOS983218:GPG983293 GYO983218:GZC983293 HIK983218:HIY983293 HSG983218:HSU983293 ICC983218:ICQ983293 ILY983218:IMM983293 IVU983218:IWI983293 JFQ983218:JGE983293 JPM983218:JQA983293 JZI983218:JZW983293 KJE983218:KJS983293 KTA983218:KTO983293 LCW983218:LDK983293 LMS983218:LNG983293 LWO983218:LXC983293 MGK983218:MGY983293 MQG983218:MQU983293 NAC983218:NAQ983293 NJY983218:NKM983293 NTU983218:NUI983293 ODQ983218:OEE983293 ONM983218:OOA983293 OXI983218:OXW983293 PHE983218:PHS983293 PRA983218:PRO983293 QAW983218:QBK983293 QKS983218:QLG983293 QUO983218:QVC983293 REK983218:REY983293 ROG983218:ROU983293 RYC983218:RYQ983293 SHY983218:SIM983293 SRU983218:SSI983293 TBQ983218:TCE983293 TLM983218:TMA983293 TVI983218:TVW983293 UFE983218:UFS983293 UPA983218:UPO983293 UYW983218:UZK983293 VIS983218:VJG983293 VSO983218:VTC983293 WCK983218:WCY983293 WMG983218:WMU983293 WWC983218:WWQ983293 F236:F239 JB236:JB239 SX236:SX239 ACT236:ACT239 AMP236:AMP239 AWL236:AWL239 BGH236:BGH239 BQD236:BQD239 BZZ236:BZZ239 CJV236:CJV239 CTR236:CTR239 DDN236:DDN239 DNJ236:DNJ239 DXF236:DXF239 EHB236:EHB239 EQX236:EQX239 FAT236:FAT239 FKP236:FKP239 FUL236:FUL239 GEH236:GEH239 GOD236:GOD239 GXZ236:GXZ239 HHV236:HHV239 HRR236:HRR239 IBN236:IBN239 ILJ236:ILJ239 IVF236:IVF239 JFB236:JFB239 JOX236:JOX239 JYT236:JYT239 KIP236:KIP239 KSL236:KSL239 LCH236:LCH239 LMD236:LMD239 LVZ236:LVZ239 MFV236:MFV239 MPR236:MPR239 MZN236:MZN239 NJJ236:NJJ239 NTF236:NTF239 ODB236:ODB239 OMX236:OMX239 OWT236:OWT239 PGP236:PGP239 PQL236:PQL239 QAH236:QAH239 QKD236:QKD239 QTZ236:QTZ239 RDV236:RDV239 RNR236:RNR239 RXN236:RXN239 SHJ236:SHJ239 SRF236:SRF239 TBB236:TBB239 TKX236:TKX239 TUT236:TUT239 UEP236:UEP239 UOL236:UOL239 UYH236:UYH239 VID236:VID239 VRZ236:VRZ239 WBV236:WBV239 WLR236:WLR239 WVN236:WVN239 F65772:F65775 JB65772:JB65775 SX65772:SX65775 ACT65772:ACT65775 AMP65772:AMP65775 AWL65772:AWL65775 BGH65772:BGH65775 BQD65772:BQD65775 BZZ65772:BZZ65775 CJV65772:CJV65775 CTR65772:CTR65775 DDN65772:DDN65775 DNJ65772:DNJ65775 DXF65772:DXF65775 EHB65772:EHB65775 EQX65772:EQX65775 FAT65772:FAT65775 FKP65772:FKP65775 FUL65772:FUL65775 GEH65772:GEH65775 GOD65772:GOD65775 GXZ65772:GXZ65775 HHV65772:HHV65775 HRR65772:HRR65775 IBN65772:IBN65775 ILJ65772:ILJ65775 IVF65772:IVF65775 JFB65772:JFB65775 JOX65772:JOX65775 JYT65772:JYT65775 KIP65772:KIP65775 KSL65772:KSL65775 LCH65772:LCH65775 LMD65772:LMD65775 LVZ65772:LVZ65775 MFV65772:MFV65775 MPR65772:MPR65775 MZN65772:MZN65775 NJJ65772:NJJ65775 NTF65772:NTF65775 ODB65772:ODB65775 OMX65772:OMX65775 OWT65772:OWT65775 PGP65772:PGP65775 PQL65772:PQL65775 QAH65772:QAH65775 QKD65772:QKD65775 QTZ65772:QTZ65775 RDV65772:RDV65775 RNR65772:RNR65775 RXN65772:RXN65775 SHJ65772:SHJ65775 SRF65772:SRF65775 TBB65772:TBB65775 TKX65772:TKX65775 TUT65772:TUT65775 UEP65772:UEP65775 UOL65772:UOL65775 UYH65772:UYH65775 VID65772:VID65775 VRZ65772:VRZ65775 WBV65772:WBV65775 WLR65772:WLR65775 WVN65772:WVN65775 F131308:F131311 JB131308:JB131311 SX131308:SX131311 ACT131308:ACT131311 AMP131308:AMP131311 AWL131308:AWL131311 BGH131308:BGH131311 BQD131308:BQD131311 BZZ131308:BZZ131311 CJV131308:CJV131311 CTR131308:CTR131311 DDN131308:DDN131311 DNJ131308:DNJ131311 DXF131308:DXF131311 EHB131308:EHB131311 EQX131308:EQX131311 FAT131308:FAT131311 FKP131308:FKP131311 FUL131308:FUL131311 GEH131308:GEH131311 GOD131308:GOD131311 GXZ131308:GXZ131311 HHV131308:HHV131311 HRR131308:HRR131311 IBN131308:IBN131311 ILJ131308:ILJ131311 IVF131308:IVF131311 JFB131308:JFB131311 JOX131308:JOX131311 JYT131308:JYT131311 KIP131308:KIP131311 KSL131308:KSL131311 LCH131308:LCH131311 LMD131308:LMD131311 LVZ131308:LVZ131311 MFV131308:MFV131311 MPR131308:MPR131311 MZN131308:MZN131311 NJJ131308:NJJ131311 NTF131308:NTF131311 ODB131308:ODB131311 OMX131308:OMX131311 OWT131308:OWT131311 PGP131308:PGP131311 PQL131308:PQL131311 QAH131308:QAH131311 QKD131308:QKD131311 QTZ131308:QTZ131311 RDV131308:RDV131311 RNR131308:RNR131311 RXN131308:RXN131311 SHJ131308:SHJ131311 SRF131308:SRF131311 TBB131308:TBB131311 TKX131308:TKX131311 TUT131308:TUT131311 UEP131308:UEP131311 UOL131308:UOL131311 UYH131308:UYH131311 VID131308:VID131311 VRZ131308:VRZ131311 WBV131308:WBV131311 WLR131308:WLR131311 WVN131308:WVN131311 F196844:F196847 JB196844:JB196847 SX196844:SX196847 ACT196844:ACT196847 AMP196844:AMP196847 AWL196844:AWL196847 BGH196844:BGH196847 BQD196844:BQD196847 BZZ196844:BZZ196847 CJV196844:CJV196847 CTR196844:CTR196847 DDN196844:DDN196847 DNJ196844:DNJ196847 DXF196844:DXF196847 EHB196844:EHB196847 EQX196844:EQX196847 FAT196844:FAT196847 FKP196844:FKP196847 FUL196844:FUL196847 GEH196844:GEH196847 GOD196844:GOD196847 GXZ196844:GXZ196847 HHV196844:HHV196847 HRR196844:HRR196847 IBN196844:IBN196847 ILJ196844:ILJ196847 IVF196844:IVF196847 JFB196844:JFB196847 JOX196844:JOX196847 JYT196844:JYT196847 KIP196844:KIP196847 KSL196844:KSL196847 LCH196844:LCH196847 LMD196844:LMD196847 LVZ196844:LVZ196847 MFV196844:MFV196847 MPR196844:MPR196847 MZN196844:MZN196847 NJJ196844:NJJ196847 NTF196844:NTF196847 ODB196844:ODB196847 OMX196844:OMX196847 OWT196844:OWT196847 PGP196844:PGP196847 PQL196844:PQL196847 QAH196844:QAH196847 QKD196844:QKD196847 QTZ196844:QTZ196847 RDV196844:RDV196847 RNR196844:RNR196847 RXN196844:RXN196847 SHJ196844:SHJ196847 SRF196844:SRF196847 TBB196844:TBB196847 TKX196844:TKX196847 TUT196844:TUT196847 UEP196844:UEP196847 UOL196844:UOL196847 UYH196844:UYH196847 VID196844:VID196847 VRZ196844:VRZ196847 WBV196844:WBV196847 WLR196844:WLR196847 WVN196844:WVN196847 F262380:F262383 JB262380:JB262383 SX262380:SX262383 ACT262380:ACT262383 AMP262380:AMP262383 AWL262380:AWL262383 BGH262380:BGH262383 BQD262380:BQD262383 BZZ262380:BZZ262383 CJV262380:CJV262383 CTR262380:CTR262383 DDN262380:DDN262383 DNJ262380:DNJ262383 DXF262380:DXF262383 EHB262380:EHB262383 EQX262380:EQX262383 FAT262380:FAT262383 FKP262380:FKP262383 FUL262380:FUL262383 GEH262380:GEH262383 GOD262380:GOD262383 GXZ262380:GXZ262383 HHV262380:HHV262383 HRR262380:HRR262383 IBN262380:IBN262383 ILJ262380:ILJ262383 IVF262380:IVF262383 JFB262380:JFB262383 JOX262380:JOX262383 JYT262380:JYT262383 KIP262380:KIP262383 KSL262380:KSL262383 LCH262380:LCH262383 LMD262380:LMD262383 LVZ262380:LVZ262383 MFV262380:MFV262383 MPR262380:MPR262383 MZN262380:MZN262383 NJJ262380:NJJ262383 NTF262380:NTF262383 ODB262380:ODB262383 OMX262380:OMX262383 OWT262380:OWT262383 PGP262380:PGP262383 PQL262380:PQL262383 QAH262380:QAH262383 QKD262380:QKD262383 QTZ262380:QTZ262383 RDV262380:RDV262383 RNR262380:RNR262383 RXN262380:RXN262383 SHJ262380:SHJ262383 SRF262380:SRF262383 TBB262380:TBB262383 TKX262380:TKX262383 TUT262380:TUT262383 UEP262380:UEP262383 UOL262380:UOL262383 UYH262380:UYH262383 VID262380:VID262383 VRZ262380:VRZ262383 WBV262380:WBV262383 WLR262380:WLR262383 WVN262380:WVN262383 F327916:F327919 JB327916:JB327919 SX327916:SX327919 ACT327916:ACT327919 AMP327916:AMP327919 AWL327916:AWL327919 BGH327916:BGH327919 BQD327916:BQD327919 BZZ327916:BZZ327919 CJV327916:CJV327919 CTR327916:CTR327919 DDN327916:DDN327919 DNJ327916:DNJ327919 DXF327916:DXF327919 EHB327916:EHB327919 EQX327916:EQX327919 FAT327916:FAT327919 FKP327916:FKP327919 FUL327916:FUL327919 GEH327916:GEH327919 GOD327916:GOD327919 GXZ327916:GXZ327919 HHV327916:HHV327919 HRR327916:HRR327919 IBN327916:IBN327919 ILJ327916:ILJ327919 IVF327916:IVF327919 JFB327916:JFB327919 JOX327916:JOX327919 JYT327916:JYT327919 KIP327916:KIP327919 KSL327916:KSL327919 LCH327916:LCH327919 LMD327916:LMD327919 LVZ327916:LVZ327919 MFV327916:MFV327919 MPR327916:MPR327919 MZN327916:MZN327919 NJJ327916:NJJ327919 NTF327916:NTF327919 ODB327916:ODB327919 OMX327916:OMX327919 OWT327916:OWT327919 PGP327916:PGP327919 PQL327916:PQL327919 QAH327916:QAH327919 QKD327916:QKD327919 QTZ327916:QTZ327919 RDV327916:RDV327919 RNR327916:RNR327919 RXN327916:RXN327919 SHJ327916:SHJ327919 SRF327916:SRF327919 TBB327916:TBB327919 TKX327916:TKX327919 TUT327916:TUT327919 UEP327916:UEP327919 UOL327916:UOL327919 UYH327916:UYH327919 VID327916:VID327919 VRZ327916:VRZ327919 WBV327916:WBV327919 WLR327916:WLR327919 WVN327916:WVN327919 F393452:F393455 JB393452:JB393455 SX393452:SX393455 ACT393452:ACT393455 AMP393452:AMP393455 AWL393452:AWL393455 BGH393452:BGH393455 BQD393452:BQD393455 BZZ393452:BZZ393455 CJV393452:CJV393455 CTR393452:CTR393455 DDN393452:DDN393455 DNJ393452:DNJ393455 DXF393452:DXF393455 EHB393452:EHB393455 EQX393452:EQX393455 FAT393452:FAT393455 FKP393452:FKP393455 FUL393452:FUL393455 GEH393452:GEH393455 GOD393452:GOD393455 GXZ393452:GXZ393455 HHV393452:HHV393455 HRR393452:HRR393455 IBN393452:IBN393455 ILJ393452:ILJ393455 IVF393452:IVF393455 JFB393452:JFB393455 JOX393452:JOX393455 JYT393452:JYT393455 KIP393452:KIP393455 KSL393452:KSL393455 LCH393452:LCH393455 LMD393452:LMD393455 LVZ393452:LVZ393455 MFV393452:MFV393455 MPR393452:MPR393455 MZN393452:MZN393455 NJJ393452:NJJ393455 NTF393452:NTF393455 ODB393452:ODB393455 OMX393452:OMX393455 OWT393452:OWT393455 PGP393452:PGP393455 PQL393452:PQL393455 QAH393452:QAH393455 QKD393452:QKD393455 QTZ393452:QTZ393455 RDV393452:RDV393455 RNR393452:RNR393455 RXN393452:RXN393455 SHJ393452:SHJ393455 SRF393452:SRF393455 TBB393452:TBB393455 TKX393452:TKX393455 TUT393452:TUT393455 UEP393452:UEP393455 UOL393452:UOL393455 UYH393452:UYH393455 VID393452:VID393455 VRZ393452:VRZ393455 WBV393452:WBV393455 WLR393452:WLR393455 WVN393452:WVN393455 F458988:F458991 JB458988:JB458991 SX458988:SX458991 ACT458988:ACT458991 AMP458988:AMP458991 AWL458988:AWL458991 BGH458988:BGH458991 BQD458988:BQD458991 BZZ458988:BZZ458991 CJV458988:CJV458991 CTR458988:CTR458991 DDN458988:DDN458991 DNJ458988:DNJ458991 DXF458988:DXF458991 EHB458988:EHB458991 EQX458988:EQX458991 FAT458988:FAT458991 FKP458988:FKP458991 FUL458988:FUL458991 GEH458988:GEH458991 GOD458988:GOD458991 GXZ458988:GXZ458991 HHV458988:HHV458991 HRR458988:HRR458991 IBN458988:IBN458991 ILJ458988:ILJ458991 IVF458988:IVF458991 JFB458988:JFB458991 JOX458988:JOX458991 JYT458988:JYT458991 KIP458988:KIP458991 KSL458988:KSL458991 LCH458988:LCH458991 LMD458988:LMD458991 LVZ458988:LVZ458991 MFV458988:MFV458991 MPR458988:MPR458991 MZN458988:MZN458991 NJJ458988:NJJ458991 NTF458988:NTF458991 ODB458988:ODB458991 OMX458988:OMX458991 OWT458988:OWT458991 PGP458988:PGP458991 PQL458988:PQL458991 QAH458988:QAH458991 QKD458988:QKD458991 QTZ458988:QTZ458991 RDV458988:RDV458991 RNR458988:RNR458991 RXN458988:RXN458991 SHJ458988:SHJ458991 SRF458988:SRF458991 TBB458988:TBB458991 TKX458988:TKX458991 TUT458988:TUT458991 UEP458988:UEP458991 UOL458988:UOL458991 UYH458988:UYH458991 VID458988:VID458991 VRZ458988:VRZ458991 WBV458988:WBV458991 WLR458988:WLR458991 WVN458988:WVN458991 F524524:F524527 JB524524:JB524527 SX524524:SX524527 ACT524524:ACT524527 AMP524524:AMP524527 AWL524524:AWL524527 BGH524524:BGH524527 BQD524524:BQD524527 BZZ524524:BZZ524527 CJV524524:CJV524527 CTR524524:CTR524527 DDN524524:DDN524527 DNJ524524:DNJ524527 DXF524524:DXF524527 EHB524524:EHB524527 EQX524524:EQX524527 FAT524524:FAT524527 FKP524524:FKP524527 FUL524524:FUL524527 GEH524524:GEH524527 GOD524524:GOD524527 GXZ524524:GXZ524527 HHV524524:HHV524527 HRR524524:HRR524527 IBN524524:IBN524527 ILJ524524:ILJ524527 IVF524524:IVF524527 JFB524524:JFB524527 JOX524524:JOX524527 JYT524524:JYT524527 KIP524524:KIP524527 KSL524524:KSL524527 LCH524524:LCH524527 LMD524524:LMD524527 LVZ524524:LVZ524527 MFV524524:MFV524527 MPR524524:MPR524527 MZN524524:MZN524527 NJJ524524:NJJ524527 NTF524524:NTF524527 ODB524524:ODB524527 OMX524524:OMX524527 OWT524524:OWT524527 PGP524524:PGP524527 PQL524524:PQL524527 QAH524524:QAH524527 QKD524524:QKD524527 QTZ524524:QTZ524527 RDV524524:RDV524527 RNR524524:RNR524527 RXN524524:RXN524527 SHJ524524:SHJ524527 SRF524524:SRF524527 TBB524524:TBB524527 TKX524524:TKX524527 TUT524524:TUT524527 UEP524524:UEP524527 UOL524524:UOL524527 UYH524524:UYH524527 VID524524:VID524527 VRZ524524:VRZ524527 WBV524524:WBV524527 WLR524524:WLR524527 WVN524524:WVN524527 F590060:F590063 JB590060:JB590063 SX590060:SX590063 ACT590060:ACT590063 AMP590060:AMP590063 AWL590060:AWL590063 BGH590060:BGH590063 BQD590060:BQD590063 BZZ590060:BZZ590063 CJV590060:CJV590063 CTR590060:CTR590063 DDN590060:DDN590063 DNJ590060:DNJ590063 DXF590060:DXF590063 EHB590060:EHB590063 EQX590060:EQX590063 FAT590060:FAT590063 FKP590060:FKP590063 FUL590060:FUL590063 GEH590060:GEH590063 GOD590060:GOD590063 GXZ590060:GXZ590063 HHV590060:HHV590063 HRR590060:HRR590063 IBN590060:IBN590063 ILJ590060:ILJ590063 IVF590060:IVF590063 JFB590060:JFB590063 JOX590060:JOX590063 JYT590060:JYT590063 KIP590060:KIP590063 KSL590060:KSL590063 LCH590060:LCH590063 LMD590060:LMD590063 LVZ590060:LVZ590063 MFV590060:MFV590063 MPR590060:MPR590063 MZN590060:MZN590063 NJJ590060:NJJ590063 NTF590060:NTF590063 ODB590060:ODB590063 OMX590060:OMX590063 OWT590060:OWT590063 PGP590060:PGP590063 PQL590060:PQL590063 QAH590060:QAH590063 QKD590060:QKD590063 QTZ590060:QTZ590063 RDV590060:RDV590063 RNR590060:RNR590063 RXN590060:RXN590063 SHJ590060:SHJ590063 SRF590060:SRF590063 TBB590060:TBB590063 TKX590060:TKX590063 TUT590060:TUT590063 UEP590060:UEP590063 UOL590060:UOL590063 UYH590060:UYH590063 VID590060:VID590063 VRZ590060:VRZ590063 WBV590060:WBV590063 WLR590060:WLR590063 WVN590060:WVN590063 F655596:F655599 JB655596:JB655599 SX655596:SX655599 ACT655596:ACT655599 AMP655596:AMP655599 AWL655596:AWL655599 BGH655596:BGH655599 BQD655596:BQD655599 BZZ655596:BZZ655599 CJV655596:CJV655599 CTR655596:CTR655599 DDN655596:DDN655599 DNJ655596:DNJ655599 DXF655596:DXF655599 EHB655596:EHB655599 EQX655596:EQX655599 FAT655596:FAT655599 FKP655596:FKP655599 FUL655596:FUL655599 GEH655596:GEH655599 GOD655596:GOD655599 GXZ655596:GXZ655599 HHV655596:HHV655599 HRR655596:HRR655599 IBN655596:IBN655599 ILJ655596:ILJ655599 IVF655596:IVF655599 JFB655596:JFB655599 JOX655596:JOX655599 JYT655596:JYT655599 KIP655596:KIP655599 KSL655596:KSL655599 LCH655596:LCH655599 LMD655596:LMD655599 LVZ655596:LVZ655599 MFV655596:MFV655599 MPR655596:MPR655599 MZN655596:MZN655599 NJJ655596:NJJ655599 NTF655596:NTF655599 ODB655596:ODB655599 OMX655596:OMX655599 OWT655596:OWT655599 PGP655596:PGP655599 PQL655596:PQL655599 QAH655596:QAH655599 QKD655596:QKD655599 QTZ655596:QTZ655599 RDV655596:RDV655599 RNR655596:RNR655599 RXN655596:RXN655599 SHJ655596:SHJ655599 SRF655596:SRF655599 TBB655596:TBB655599 TKX655596:TKX655599 TUT655596:TUT655599 UEP655596:UEP655599 UOL655596:UOL655599 UYH655596:UYH655599 VID655596:VID655599 VRZ655596:VRZ655599 WBV655596:WBV655599 WLR655596:WLR655599 WVN655596:WVN655599 F721132:F721135 JB721132:JB721135 SX721132:SX721135 ACT721132:ACT721135 AMP721132:AMP721135 AWL721132:AWL721135 BGH721132:BGH721135 BQD721132:BQD721135 BZZ721132:BZZ721135 CJV721132:CJV721135 CTR721132:CTR721135 DDN721132:DDN721135 DNJ721132:DNJ721135 DXF721132:DXF721135 EHB721132:EHB721135 EQX721132:EQX721135 FAT721132:FAT721135 FKP721132:FKP721135 FUL721132:FUL721135 GEH721132:GEH721135 GOD721132:GOD721135 GXZ721132:GXZ721135 HHV721132:HHV721135 HRR721132:HRR721135 IBN721132:IBN721135 ILJ721132:ILJ721135 IVF721132:IVF721135 JFB721132:JFB721135 JOX721132:JOX721135 JYT721132:JYT721135 KIP721132:KIP721135 KSL721132:KSL721135 LCH721132:LCH721135 LMD721132:LMD721135 LVZ721132:LVZ721135 MFV721132:MFV721135 MPR721132:MPR721135 MZN721132:MZN721135 NJJ721132:NJJ721135 NTF721132:NTF721135 ODB721132:ODB721135 OMX721132:OMX721135 OWT721132:OWT721135 PGP721132:PGP721135 PQL721132:PQL721135 QAH721132:QAH721135 QKD721132:QKD721135 QTZ721132:QTZ721135 RDV721132:RDV721135 RNR721132:RNR721135 RXN721132:RXN721135 SHJ721132:SHJ721135 SRF721132:SRF721135 TBB721132:TBB721135 TKX721132:TKX721135 TUT721132:TUT721135 UEP721132:UEP721135 UOL721132:UOL721135 UYH721132:UYH721135 VID721132:VID721135 VRZ721132:VRZ721135 WBV721132:WBV721135 WLR721132:WLR721135 WVN721132:WVN721135 F786668:F786671 JB786668:JB786671 SX786668:SX786671 ACT786668:ACT786671 AMP786668:AMP786671 AWL786668:AWL786671 BGH786668:BGH786671 BQD786668:BQD786671 BZZ786668:BZZ786671 CJV786668:CJV786671 CTR786668:CTR786671 DDN786668:DDN786671 DNJ786668:DNJ786671 DXF786668:DXF786671 EHB786668:EHB786671 EQX786668:EQX786671 FAT786668:FAT786671 FKP786668:FKP786671 FUL786668:FUL786671 GEH786668:GEH786671 GOD786668:GOD786671 GXZ786668:GXZ786671 HHV786668:HHV786671 HRR786668:HRR786671 IBN786668:IBN786671 ILJ786668:ILJ786671 IVF786668:IVF786671 JFB786668:JFB786671 JOX786668:JOX786671 JYT786668:JYT786671 KIP786668:KIP786671 KSL786668:KSL786671 LCH786668:LCH786671 LMD786668:LMD786671 LVZ786668:LVZ786671 MFV786668:MFV786671 MPR786668:MPR786671 MZN786668:MZN786671 NJJ786668:NJJ786671 NTF786668:NTF786671 ODB786668:ODB786671 OMX786668:OMX786671 OWT786668:OWT786671 PGP786668:PGP786671 PQL786668:PQL786671 QAH786668:QAH786671 QKD786668:QKD786671 QTZ786668:QTZ786671 RDV786668:RDV786671 RNR786668:RNR786671 RXN786668:RXN786671 SHJ786668:SHJ786671 SRF786668:SRF786671 TBB786668:TBB786671 TKX786668:TKX786671 TUT786668:TUT786671 UEP786668:UEP786671 UOL786668:UOL786671 UYH786668:UYH786671 VID786668:VID786671 VRZ786668:VRZ786671 WBV786668:WBV786671 WLR786668:WLR786671 WVN786668:WVN786671 F852204:F852207 JB852204:JB852207 SX852204:SX852207 ACT852204:ACT852207 AMP852204:AMP852207 AWL852204:AWL852207 BGH852204:BGH852207 BQD852204:BQD852207 BZZ852204:BZZ852207 CJV852204:CJV852207 CTR852204:CTR852207 DDN852204:DDN852207 DNJ852204:DNJ852207 DXF852204:DXF852207 EHB852204:EHB852207 EQX852204:EQX852207 FAT852204:FAT852207 FKP852204:FKP852207 FUL852204:FUL852207 GEH852204:GEH852207 GOD852204:GOD852207 GXZ852204:GXZ852207 HHV852204:HHV852207 HRR852204:HRR852207 IBN852204:IBN852207 ILJ852204:ILJ852207 IVF852204:IVF852207 JFB852204:JFB852207 JOX852204:JOX852207 JYT852204:JYT852207 KIP852204:KIP852207 KSL852204:KSL852207 LCH852204:LCH852207 LMD852204:LMD852207 LVZ852204:LVZ852207 MFV852204:MFV852207 MPR852204:MPR852207 MZN852204:MZN852207 NJJ852204:NJJ852207 NTF852204:NTF852207 ODB852204:ODB852207 OMX852204:OMX852207 OWT852204:OWT852207 PGP852204:PGP852207 PQL852204:PQL852207 QAH852204:QAH852207 QKD852204:QKD852207 QTZ852204:QTZ852207 RDV852204:RDV852207 RNR852204:RNR852207 RXN852204:RXN852207 SHJ852204:SHJ852207 SRF852204:SRF852207 TBB852204:TBB852207 TKX852204:TKX852207 TUT852204:TUT852207 UEP852204:UEP852207 UOL852204:UOL852207 UYH852204:UYH852207 VID852204:VID852207 VRZ852204:VRZ852207 WBV852204:WBV852207 WLR852204:WLR852207 WVN852204:WVN852207 F917740:F917743 JB917740:JB917743 SX917740:SX917743 ACT917740:ACT917743 AMP917740:AMP917743 AWL917740:AWL917743 BGH917740:BGH917743 BQD917740:BQD917743 BZZ917740:BZZ917743 CJV917740:CJV917743 CTR917740:CTR917743 DDN917740:DDN917743 DNJ917740:DNJ917743 DXF917740:DXF917743 EHB917740:EHB917743 EQX917740:EQX917743 FAT917740:FAT917743 FKP917740:FKP917743 FUL917740:FUL917743 GEH917740:GEH917743 GOD917740:GOD917743 GXZ917740:GXZ917743 HHV917740:HHV917743 HRR917740:HRR917743 IBN917740:IBN917743 ILJ917740:ILJ917743 IVF917740:IVF917743 JFB917740:JFB917743 JOX917740:JOX917743 JYT917740:JYT917743 KIP917740:KIP917743 KSL917740:KSL917743 LCH917740:LCH917743 LMD917740:LMD917743 LVZ917740:LVZ917743 MFV917740:MFV917743 MPR917740:MPR917743 MZN917740:MZN917743 NJJ917740:NJJ917743 NTF917740:NTF917743 ODB917740:ODB917743 OMX917740:OMX917743 OWT917740:OWT917743 PGP917740:PGP917743 PQL917740:PQL917743 QAH917740:QAH917743 QKD917740:QKD917743 QTZ917740:QTZ917743 RDV917740:RDV917743 RNR917740:RNR917743 RXN917740:RXN917743 SHJ917740:SHJ917743 SRF917740:SRF917743 TBB917740:TBB917743 TKX917740:TKX917743 TUT917740:TUT917743 UEP917740:UEP917743 UOL917740:UOL917743 UYH917740:UYH917743 VID917740:VID917743 VRZ917740:VRZ917743 WBV917740:WBV917743 WLR917740:WLR917743 WVN917740:WVN917743 F983276:F983279 JB983276:JB983279 SX983276:SX983279 ACT983276:ACT983279 AMP983276:AMP983279 AWL983276:AWL983279 BGH983276:BGH983279 BQD983276:BQD983279 BZZ983276:BZZ983279 CJV983276:CJV983279 CTR983276:CTR983279 DDN983276:DDN983279 DNJ983276:DNJ983279 DXF983276:DXF983279 EHB983276:EHB983279 EQX983276:EQX983279 FAT983276:FAT983279 FKP983276:FKP983279 FUL983276:FUL983279 GEH983276:GEH983279 GOD983276:GOD983279 GXZ983276:GXZ983279 HHV983276:HHV983279 HRR983276:HRR983279 IBN983276:IBN983279 ILJ983276:ILJ983279 IVF983276:IVF983279 JFB983276:JFB983279 JOX983276:JOX983279 JYT983276:JYT983279 KIP983276:KIP983279 KSL983276:KSL983279 LCH983276:LCH983279 LMD983276:LMD983279 LVZ983276:LVZ983279 MFV983276:MFV983279 MPR983276:MPR983279 MZN983276:MZN983279 NJJ983276:NJJ983279 NTF983276:NTF983279 ODB983276:ODB983279 OMX983276:OMX983279 OWT983276:OWT983279 PGP983276:PGP983279 PQL983276:PQL983279 QAH983276:QAH983279 QKD983276:QKD983279 QTZ983276:QTZ983279 RDV983276:RDV983279 RNR983276:RNR983279 RXN983276:RXN983279 SHJ983276:SHJ983279 SRF983276:SRF983279 TBB983276:TBB983279 TKX983276:TKX983279 TUT983276:TUT983279 UEP983276:UEP983279 UOL983276:UOL983279 UYH983276:UYH983279 VID983276:VID983279 VRZ983276:VRZ983279 WBV983276:WBV983279 WLR983276:WLR983279 WVN983276:WVN983279 F241:F252 JB241:JB252 SX241:SX252 ACT241:ACT252 AMP241:AMP252 AWL241:AWL252 BGH241:BGH252 BQD241:BQD252 BZZ241:BZZ252 CJV241:CJV252 CTR241:CTR252 DDN241:DDN252 DNJ241:DNJ252 DXF241:DXF252 EHB241:EHB252 EQX241:EQX252 FAT241:FAT252 FKP241:FKP252 FUL241:FUL252 GEH241:GEH252 GOD241:GOD252 GXZ241:GXZ252 HHV241:HHV252 HRR241:HRR252 IBN241:IBN252 ILJ241:ILJ252 IVF241:IVF252 JFB241:JFB252 JOX241:JOX252 JYT241:JYT252 KIP241:KIP252 KSL241:KSL252 LCH241:LCH252 LMD241:LMD252 LVZ241:LVZ252 MFV241:MFV252 MPR241:MPR252 MZN241:MZN252 NJJ241:NJJ252 NTF241:NTF252 ODB241:ODB252 OMX241:OMX252 OWT241:OWT252 PGP241:PGP252 PQL241:PQL252 QAH241:QAH252 QKD241:QKD252 QTZ241:QTZ252 RDV241:RDV252 RNR241:RNR252 RXN241:RXN252 SHJ241:SHJ252 SRF241:SRF252 TBB241:TBB252 TKX241:TKX252 TUT241:TUT252 UEP241:UEP252 UOL241:UOL252 UYH241:UYH252 VID241:VID252 VRZ241:VRZ252 WBV241:WBV252 WLR241:WLR252 WVN241:WVN252 F65777:F65788 JB65777:JB65788 SX65777:SX65788 ACT65777:ACT65788 AMP65777:AMP65788 AWL65777:AWL65788 BGH65777:BGH65788 BQD65777:BQD65788 BZZ65777:BZZ65788 CJV65777:CJV65788 CTR65777:CTR65788 DDN65777:DDN65788 DNJ65777:DNJ65788 DXF65777:DXF65788 EHB65777:EHB65788 EQX65777:EQX65788 FAT65777:FAT65788 FKP65777:FKP65788 FUL65777:FUL65788 GEH65777:GEH65788 GOD65777:GOD65788 GXZ65777:GXZ65788 HHV65777:HHV65788 HRR65777:HRR65788 IBN65777:IBN65788 ILJ65777:ILJ65788 IVF65777:IVF65788 JFB65777:JFB65788 JOX65777:JOX65788 JYT65777:JYT65788 KIP65777:KIP65788 KSL65777:KSL65788 LCH65777:LCH65788 LMD65777:LMD65788 LVZ65777:LVZ65788 MFV65777:MFV65788 MPR65777:MPR65788 MZN65777:MZN65788 NJJ65777:NJJ65788 NTF65777:NTF65788 ODB65777:ODB65788 OMX65777:OMX65788 OWT65777:OWT65788 PGP65777:PGP65788 PQL65777:PQL65788 QAH65777:QAH65788 QKD65777:QKD65788 QTZ65777:QTZ65788 RDV65777:RDV65788 RNR65777:RNR65788 RXN65777:RXN65788 SHJ65777:SHJ65788 SRF65777:SRF65788 TBB65777:TBB65788 TKX65777:TKX65788 TUT65777:TUT65788 UEP65777:UEP65788 UOL65777:UOL65788 UYH65777:UYH65788 VID65777:VID65788 VRZ65777:VRZ65788 WBV65777:WBV65788 WLR65777:WLR65788 WVN65777:WVN65788 F131313:F131324 JB131313:JB131324 SX131313:SX131324 ACT131313:ACT131324 AMP131313:AMP131324 AWL131313:AWL131324 BGH131313:BGH131324 BQD131313:BQD131324 BZZ131313:BZZ131324 CJV131313:CJV131324 CTR131313:CTR131324 DDN131313:DDN131324 DNJ131313:DNJ131324 DXF131313:DXF131324 EHB131313:EHB131324 EQX131313:EQX131324 FAT131313:FAT131324 FKP131313:FKP131324 FUL131313:FUL131324 GEH131313:GEH131324 GOD131313:GOD131324 GXZ131313:GXZ131324 HHV131313:HHV131324 HRR131313:HRR131324 IBN131313:IBN131324 ILJ131313:ILJ131324 IVF131313:IVF131324 JFB131313:JFB131324 JOX131313:JOX131324 JYT131313:JYT131324 KIP131313:KIP131324 KSL131313:KSL131324 LCH131313:LCH131324 LMD131313:LMD131324 LVZ131313:LVZ131324 MFV131313:MFV131324 MPR131313:MPR131324 MZN131313:MZN131324 NJJ131313:NJJ131324 NTF131313:NTF131324 ODB131313:ODB131324 OMX131313:OMX131324 OWT131313:OWT131324 PGP131313:PGP131324 PQL131313:PQL131324 QAH131313:QAH131324 QKD131313:QKD131324 QTZ131313:QTZ131324 RDV131313:RDV131324 RNR131313:RNR131324 RXN131313:RXN131324 SHJ131313:SHJ131324 SRF131313:SRF131324 TBB131313:TBB131324 TKX131313:TKX131324 TUT131313:TUT131324 UEP131313:UEP131324 UOL131313:UOL131324 UYH131313:UYH131324 VID131313:VID131324 VRZ131313:VRZ131324 WBV131313:WBV131324 WLR131313:WLR131324 WVN131313:WVN131324 F196849:F196860 JB196849:JB196860 SX196849:SX196860 ACT196849:ACT196860 AMP196849:AMP196860 AWL196849:AWL196860 BGH196849:BGH196860 BQD196849:BQD196860 BZZ196849:BZZ196860 CJV196849:CJV196860 CTR196849:CTR196860 DDN196849:DDN196860 DNJ196849:DNJ196860 DXF196849:DXF196860 EHB196849:EHB196860 EQX196849:EQX196860 FAT196849:FAT196860 FKP196849:FKP196860 FUL196849:FUL196860 GEH196849:GEH196860 GOD196849:GOD196860 GXZ196849:GXZ196860 HHV196849:HHV196860 HRR196849:HRR196860 IBN196849:IBN196860 ILJ196849:ILJ196860 IVF196849:IVF196860 JFB196849:JFB196860 JOX196849:JOX196860 JYT196849:JYT196860 KIP196849:KIP196860 KSL196849:KSL196860 LCH196849:LCH196860 LMD196849:LMD196860 LVZ196849:LVZ196860 MFV196849:MFV196860 MPR196849:MPR196860 MZN196849:MZN196860 NJJ196849:NJJ196860 NTF196849:NTF196860 ODB196849:ODB196860 OMX196849:OMX196860 OWT196849:OWT196860 PGP196849:PGP196860 PQL196849:PQL196860 QAH196849:QAH196860 QKD196849:QKD196860 QTZ196849:QTZ196860 RDV196849:RDV196860 RNR196849:RNR196860 RXN196849:RXN196860 SHJ196849:SHJ196860 SRF196849:SRF196860 TBB196849:TBB196860 TKX196849:TKX196860 TUT196849:TUT196860 UEP196849:UEP196860 UOL196849:UOL196860 UYH196849:UYH196860 VID196849:VID196860 VRZ196849:VRZ196860 WBV196849:WBV196860 WLR196849:WLR196860 WVN196849:WVN196860 F262385:F262396 JB262385:JB262396 SX262385:SX262396 ACT262385:ACT262396 AMP262385:AMP262396 AWL262385:AWL262396 BGH262385:BGH262396 BQD262385:BQD262396 BZZ262385:BZZ262396 CJV262385:CJV262396 CTR262385:CTR262396 DDN262385:DDN262396 DNJ262385:DNJ262396 DXF262385:DXF262396 EHB262385:EHB262396 EQX262385:EQX262396 FAT262385:FAT262396 FKP262385:FKP262396 FUL262385:FUL262396 GEH262385:GEH262396 GOD262385:GOD262396 GXZ262385:GXZ262396 HHV262385:HHV262396 HRR262385:HRR262396 IBN262385:IBN262396 ILJ262385:ILJ262396 IVF262385:IVF262396 JFB262385:JFB262396 JOX262385:JOX262396 JYT262385:JYT262396 KIP262385:KIP262396 KSL262385:KSL262396 LCH262385:LCH262396 LMD262385:LMD262396 LVZ262385:LVZ262396 MFV262385:MFV262396 MPR262385:MPR262396 MZN262385:MZN262396 NJJ262385:NJJ262396 NTF262385:NTF262396 ODB262385:ODB262396 OMX262385:OMX262396 OWT262385:OWT262396 PGP262385:PGP262396 PQL262385:PQL262396 QAH262385:QAH262396 QKD262385:QKD262396 QTZ262385:QTZ262396 RDV262385:RDV262396 RNR262385:RNR262396 RXN262385:RXN262396 SHJ262385:SHJ262396 SRF262385:SRF262396 TBB262385:TBB262396 TKX262385:TKX262396 TUT262385:TUT262396 UEP262385:UEP262396 UOL262385:UOL262396 UYH262385:UYH262396 VID262385:VID262396 VRZ262385:VRZ262396 WBV262385:WBV262396 WLR262385:WLR262396 WVN262385:WVN262396 F327921:F327932 JB327921:JB327932 SX327921:SX327932 ACT327921:ACT327932 AMP327921:AMP327932 AWL327921:AWL327932 BGH327921:BGH327932 BQD327921:BQD327932 BZZ327921:BZZ327932 CJV327921:CJV327932 CTR327921:CTR327932 DDN327921:DDN327932 DNJ327921:DNJ327932 DXF327921:DXF327932 EHB327921:EHB327932 EQX327921:EQX327932 FAT327921:FAT327932 FKP327921:FKP327932 FUL327921:FUL327932 GEH327921:GEH327932 GOD327921:GOD327932 GXZ327921:GXZ327932 HHV327921:HHV327932 HRR327921:HRR327932 IBN327921:IBN327932 ILJ327921:ILJ327932 IVF327921:IVF327932 JFB327921:JFB327932 JOX327921:JOX327932 JYT327921:JYT327932 KIP327921:KIP327932 KSL327921:KSL327932 LCH327921:LCH327932 LMD327921:LMD327932 LVZ327921:LVZ327932 MFV327921:MFV327932 MPR327921:MPR327932 MZN327921:MZN327932 NJJ327921:NJJ327932 NTF327921:NTF327932 ODB327921:ODB327932 OMX327921:OMX327932 OWT327921:OWT327932 PGP327921:PGP327932 PQL327921:PQL327932 QAH327921:QAH327932 QKD327921:QKD327932 QTZ327921:QTZ327932 RDV327921:RDV327932 RNR327921:RNR327932 RXN327921:RXN327932 SHJ327921:SHJ327932 SRF327921:SRF327932 TBB327921:TBB327932 TKX327921:TKX327932 TUT327921:TUT327932 UEP327921:UEP327932 UOL327921:UOL327932 UYH327921:UYH327932 VID327921:VID327932 VRZ327921:VRZ327932 WBV327921:WBV327932 WLR327921:WLR327932 WVN327921:WVN327932 F393457:F393468 JB393457:JB393468 SX393457:SX393468 ACT393457:ACT393468 AMP393457:AMP393468 AWL393457:AWL393468 BGH393457:BGH393468 BQD393457:BQD393468 BZZ393457:BZZ393468 CJV393457:CJV393468 CTR393457:CTR393468 DDN393457:DDN393468 DNJ393457:DNJ393468 DXF393457:DXF393468 EHB393457:EHB393468 EQX393457:EQX393468 FAT393457:FAT393468 FKP393457:FKP393468 FUL393457:FUL393468 GEH393457:GEH393468 GOD393457:GOD393468 GXZ393457:GXZ393468 HHV393457:HHV393468 HRR393457:HRR393468 IBN393457:IBN393468 ILJ393457:ILJ393468 IVF393457:IVF393468 JFB393457:JFB393468 JOX393457:JOX393468 JYT393457:JYT393468 KIP393457:KIP393468 KSL393457:KSL393468 LCH393457:LCH393468 LMD393457:LMD393468 LVZ393457:LVZ393468 MFV393457:MFV393468 MPR393457:MPR393468 MZN393457:MZN393468 NJJ393457:NJJ393468 NTF393457:NTF393468 ODB393457:ODB393468 OMX393457:OMX393468 OWT393457:OWT393468 PGP393457:PGP393468 PQL393457:PQL393468 QAH393457:QAH393468 QKD393457:QKD393468 QTZ393457:QTZ393468 RDV393457:RDV393468 RNR393457:RNR393468 RXN393457:RXN393468 SHJ393457:SHJ393468 SRF393457:SRF393468 TBB393457:TBB393468 TKX393457:TKX393468 TUT393457:TUT393468 UEP393457:UEP393468 UOL393457:UOL393468 UYH393457:UYH393468 VID393457:VID393468 VRZ393457:VRZ393468 WBV393457:WBV393468 WLR393457:WLR393468 WVN393457:WVN393468 F458993:F459004 JB458993:JB459004 SX458993:SX459004 ACT458993:ACT459004 AMP458993:AMP459004 AWL458993:AWL459004 BGH458993:BGH459004 BQD458993:BQD459004 BZZ458993:BZZ459004 CJV458993:CJV459004 CTR458993:CTR459004 DDN458993:DDN459004 DNJ458993:DNJ459004 DXF458993:DXF459004 EHB458993:EHB459004 EQX458993:EQX459004 FAT458993:FAT459004 FKP458993:FKP459004 FUL458993:FUL459004 GEH458993:GEH459004 GOD458993:GOD459004 GXZ458993:GXZ459004 HHV458993:HHV459004 HRR458993:HRR459004 IBN458993:IBN459004 ILJ458993:ILJ459004 IVF458993:IVF459004 JFB458993:JFB459004 JOX458993:JOX459004 JYT458993:JYT459004 KIP458993:KIP459004 KSL458993:KSL459004 LCH458993:LCH459004 LMD458993:LMD459004 LVZ458993:LVZ459004 MFV458993:MFV459004 MPR458993:MPR459004 MZN458993:MZN459004 NJJ458993:NJJ459004 NTF458993:NTF459004 ODB458993:ODB459004 OMX458993:OMX459004 OWT458993:OWT459004 PGP458993:PGP459004 PQL458993:PQL459004 QAH458993:QAH459004 QKD458993:QKD459004 QTZ458993:QTZ459004 RDV458993:RDV459004 RNR458993:RNR459004 RXN458993:RXN459004 SHJ458993:SHJ459004 SRF458993:SRF459004 TBB458993:TBB459004 TKX458993:TKX459004 TUT458993:TUT459004 UEP458993:UEP459004 UOL458993:UOL459004 UYH458993:UYH459004 VID458993:VID459004 VRZ458993:VRZ459004 WBV458993:WBV459004 WLR458993:WLR459004 WVN458993:WVN459004 F524529:F524540 JB524529:JB524540 SX524529:SX524540 ACT524529:ACT524540 AMP524529:AMP524540 AWL524529:AWL524540 BGH524529:BGH524540 BQD524529:BQD524540 BZZ524529:BZZ524540 CJV524529:CJV524540 CTR524529:CTR524540 DDN524529:DDN524540 DNJ524529:DNJ524540 DXF524529:DXF524540 EHB524529:EHB524540 EQX524529:EQX524540 FAT524529:FAT524540 FKP524529:FKP524540 FUL524529:FUL524540 GEH524529:GEH524540 GOD524529:GOD524540 GXZ524529:GXZ524540 HHV524529:HHV524540 HRR524529:HRR524540 IBN524529:IBN524540 ILJ524529:ILJ524540 IVF524529:IVF524540 JFB524529:JFB524540 JOX524529:JOX524540 JYT524529:JYT524540 KIP524529:KIP524540 KSL524529:KSL524540 LCH524529:LCH524540 LMD524529:LMD524540 LVZ524529:LVZ524540 MFV524529:MFV524540 MPR524529:MPR524540 MZN524529:MZN524540 NJJ524529:NJJ524540 NTF524529:NTF524540 ODB524529:ODB524540 OMX524529:OMX524540 OWT524529:OWT524540 PGP524529:PGP524540 PQL524529:PQL524540 QAH524529:QAH524540 QKD524529:QKD524540 QTZ524529:QTZ524540 RDV524529:RDV524540 RNR524529:RNR524540 RXN524529:RXN524540 SHJ524529:SHJ524540 SRF524529:SRF524540 TBB524529:TBB524540 TKX524529:TKX524540 TUT524529:TUT524540 UEP524529:UEP524540 UOL524529:UOL524540 UYH524529:UYH524540 VID524529:VID524540 VRZ524529:VRZ524540 WBV524529:WBV524540 WLR524529:WLR524540 WVN524529:WVN524540 F590065:F590076 JB590065:JB590076 SX590065:SX590076 ACT590065:ACT590076 AMP590065:AMP590076 AWL590065:AWL590076 BGH590065:BGH590076 BQD590065:BQD590076 BZZ590065:BZZ590076 CJV590065:CJV590076 CTR590065:CTR590076 DDN590065:DDN590076 DNJ590065:DNJ590076 DXF590065:DXF590076 EHB590065:EHB590076 EQX590065:EQX590076 FAT590065:FAT590076 FKP590065:FKP590076 FUL590065:FUL590076 GEH590065:GEH590076 GOD590065:GOD590076 GXZ590065:GXZ590076 HHV590065:HHV590076 HRR590065:HRR590076 IBN590065:IBN590076 ILJ590065:ILJ590076 IVF590065:IVF590076 JFB590065:JFB590076 JOX590065:JOX590076 JYT590065:JYT590076 KIP590065:KIP590076 KSL590065:KSL590076 LCH590065:LCH590076 LMD590065:LMD590076 LVZ590065:LVZ590076 MFV590065:MFV590076 MPR590065:MPR590076 MZN590065:MZN590076 NJJ590065:NJJ590076 NTF590065:NTF590076 ODB590065:ODB590076 OMX590065:OMX590076 OWT590065:OWT590076 PGP590065:PGP590076 PQL590065:PQL590076 QAH590065:QAH590076 QKD590065:QKD590076 QTZ590065:QTZ590076 RDV590065:RDV590076 RNR590065:RNR590076 RXN590065:RXN590076 SHJ590065:SHJ590076 SRF590065:SRF590076 TBB590065:TBB590076 TKX590065:TKX590076 TUT590065:TUT590076 UEP590065:UEP590076 UOL590065:UOL590076 UYH590065:UYH590076 VID590065:VID590076 VRZ590065:VRZ590076 WBV590065:WBV590076 WLR590065:WLR590076 WVN590065:WVN590076 F655601:F655612 JB655601:JB655612 SX655601:SX655612 ACT655601:ACT655612 AMP655601:AMP655612 AWL655601:AWL655612 BGH655601:BGH655612 BQD655601:BQD655612 BZZ655601:BZZ655612 CJV655601:CJV655612 CTR655601:CTR655612 DDN655601:DDN655612 DNJ655601:DNJ655612 DXF655601:DXF655612 EHB655601:EHB655612 EQX655601:EQX655612 FAT655601:FAT655612 FKP655601:FKP655612 FUL655601:FUL655612 GEH655601:GEH655612 GOD655601:GOD655612 GXZ655601:GXZ655612 HHV655601:HHV655612 HRR655601:HRR655612 IBN655601:IBN655612 ILJ655601:ILJ655612 IVF655601:IVF655612 JFB655601:JFB655612 JOX655601:JOX655612 JYT655601:JYT655612 KIP655601:KIP655612 KSL655601:KSL655612 LCH655601:LCH655612 LMD655601:LMD655612 LVZ655601:LVZ655612 MFV655601:MFV655612 MPR655601:MPR655612 MZN655601:MZN655612 NJJ655601:NJJ655612 NTF655601:NTF655612 ODB655601:ODB655612 OMX655601:OMX655612 OWT655601:OWT655612 PGP655601:PGP655612 PQL655601:PQL655612 QAH655601:QAH655612 QKD655601:QKD655612 QTZ655601:QTZ655612 RDV655601:RDV655612 RNR655601:RNR655612 RXN655601:RXN655612 SHJ655601:SHJ655612 SRF655601:SRF655612 TBB655601:TBB655612 TKX655601:TKX655612 TUT655601:TUT655612 UEP655601:UEP655612 UOL655601:UOL655612 UYH655601:UYH655612 VID655601:VID655612 VRZ655601:VRZ655612 WBV655601:WBV655612 WLR655601:WLR655612 WVN655601:WVN655612 F721137:F721148 JB721137:JB721148 SX721137:SX721148 ACT721137:ACT721148 AMP721137:AMP721148 AWL721137:AWL721148 BGH721137:BGH721148 BQD721137:BQD721148 BZZ721137:BZZ721148 CJV721137:CJV721148 CTR721137:CTR721148 DDN721137:DDN721148 DNJ721137:DNJ721148 DXF721137:DXF721148 EHB721137:EHB721148 EQX721137:EQX721148 FAT721137:FAT721148 FKP721137:FKP721148 FUL721137:FUL721148 GEH721137:GEH721148 GOD721137:GOD721148 GXZ721137:GXZ721148 HHV721137:HHV721148 HRR721137:HRR721148 IBN721137:IBN721148 ILJ721137:ILJ721148 IVF721137:IVF721148 JFB721137:JFB721148 JOX721137:JOX721148 JYT721137:JYT721148 KIP721137:KIP721148 KSL721137:KSL721148 LCH721137:LCH721148 LMD721137:LMD721148 LVZ721137:LVZ721148 MFV721137:MFV721148 MPR721137:MPR721148 MZN721137:MZN721148 NJJ721137:NJJ721148 NTF721137:NTF721148 ODB721137:ODB721148 OMX721137:OMX721148 OWT721137:OWT721148 PGP721137:PGP721148 PQL721137:PQL721148 QAH721137:QAH721148 QKD721137:QKD721148 QTZ721137:QTZ721148 RDV721137:RDV721148 RNR721137:RNR721148 RXN721137:RXN721148 SHJ721137:SHJ721148 SRF721137:SRF721148 TBB721137:TBB721148 TKX721137:TKX721148 TUT721137:TUT721148 UEP721137:UEP721148 UOL721137:UOL721148 UYH721137:UYH721148 VID721137:VID721148 VRZ721137:VRZ721148 WBV721137:WBV721148 WLR721137:WLR721148 WVN721137:WVN721148 F786673:F786684 JB786673:JB786684 SX786673:SX786684 ACT786673:ACT786684 AMP786673:AMP786684 AWL786673:AWL786684 BGH786673:BGH786684 BQD786673:BQD786684 BZZ786673:BZZ786684 CJV786673:CJV786684 CTR786673:CTR786684 DDN786673:DDN786684 DNJ786673:DNJ786684 DXF786673:DXF786684 EHB786673:EHB786684 EQX786673:EQX786684 FAT786673:FAT786684 FKP786673:FKP786684 FUL786673:FUL786684 GEH786673:GEH786684 GOD786673:GOD786684 GXZ786673:GXZ786684 HHV786673:HHV786684 HRR786673:HRR786684 IBN786673:IBN786684 ILJ786673:ILJ786684 IVF786673:IVF786684 JFB786673:JFB786684 JOX786673:JOX786684 JYT786673:JYT786684 KIP786673:KIP786684 KSL786673:KSL786684 LCH786673:LCH786684 LMD786673:LMD786684 LVZ786673:LVZ786684 MFV786673:MFV786684 MPR786673:MPR786684 MZN786673:MZN786684 NJJ786673:NJJ786684 NTF786673:NTF786684 ODB786673:ODB786684 OMX786673:OMX786684 OWT786673:OWT786684 PGP786673:PGP786684 PQL786673:PQL786684 QAH786673:QAH786684 QKD786673:QKD786684 QTZ786673:QTZ786684 RDV786673:RDV786684 RNR786673:RNR786684 RXN786673:RXN786684 SHJ786673:SHJ786684 SRF786673:SRF786684 TBB786673:TBB786684 TKX786673:TKX786684 TUT786673:TUT786684 UEP786673:UEP786684 UOL786673:UOL786684 UYH786673:UYH786684 VID786673:VID786684 VRZ786673:VRZ786684 WBV786673:WBV786684 WLR786673:WLR786684 WVN786673:WVN786684 F852209:F852220 JB852209:JB852220 SX852209:SX852220 ACT852209:ACT852220 AMP852209:AMP852220 AWL852209:AWL852220 BGH852209:BGH852220 BQD852209:BQD852220 BZZ852209:BZZ852220 CJV852209:CJV852220 CTR852209:CTR852220 DDN852209:DDN852220 DNJ852209:DNJ852220 DXF852209:DXF852220 EHB852209:EHB852220 EQX852209:EQX852220 FAT852209:FAT852220 FKP852209:FKP852220 FUL852209:FUL852220 GEH852209:GEH852220 GOD852209:GOD852220 GXZ852209:GXZ852220 HHV852209:HHV852220 HRR852209:HRR852220 IBN852209:IBN852220 ILJ852209:ILJ852220 IVF852209:IVF852220 JFB852209:JFB852220 JOX852209:JOX852220 JYT852209:JYT852220 KIP852209:KIP852220 KSL852209:KSL852220 LCH852209:LCH852220 LMD852209:LMD852220 LVZ852209:LVZ852220 MFV852209:MFV852220 MPR852209:MPR852220 MZN852209:MZN852220 NJJ852209:NJJ852220 NTF852209:NTF852220 ODB852209:ODB852220 OMX852209:OMX852220 OWT852209:OWT852220 PGP852209:PGP852220 PQL852209:PQL852220 QAH852209:QAH852220 QKD852209:QKD852220 QTZ852209:QTZ852220 RDV852209:RDV852220 RNR852209:RNR852220 RXN852209:RXN852220 SHJ852209:SHJ852220 SRF852209:SRF852220 TBB852209:TBB852220 TKX852209:TKX852220 TUT852209:TUT852220 UEP852209:UEP852220 UOL852209:UOL852220 UYH852209:UYH852220 VID852209:VID852220 VRZ852209:VRZ852220 WBV852209:WBV852220 WLR852209:WLR852220 WVN852209:WVN852220 F917745:F917756 JB917745:JB917756 SX917745:SX917756 ACT917745:ACT917756 AMP917745:AMP917756 AWL917745:AWL917756 BGH917745:BGH917756 BQD917745:BQD917756 BZZ917745:BZZ917756 CJV917745:CJV917756 CTR917745:CTR917756 DDN917745:DDN917756 DNJ917745:DNJ917756 DXF917745:DXF917756 EHB917745:EHB917756 EQX917745:EQX917756 FAT917745:FAT917756 FKP917745:FKP917756 FUL917745:FUL917756 GEH917745:GEH917756 GOD917745:GOD917756 GXZ917745:GXZ917756 HHV917745:HHV917756 HRR917745:HRR917756 IBN917745:IBN917756 ILJ917745:ILJ917756 IVF917745:IVF917756 JFB917745:JFB917756 JOX917745:JOX917756 JYT917745:JYT917756 KIP917745:KIP917756 KSL917745:KSL917756 LCH917745:LCH917756 LMD917745:LMD917756 LVZ917745:LVZ917756 MFV917745:MFV917756 MPR917745:MPR917756 MZN917745:MZN917756 NJJ917745:NJJ917756 NTF917745:NTF917756 ODB917745:ODB917756 OMX917745:OMX917756 OWT917745:OWT917756 PGP917745:PGP917756 PQL917745:PQL917756 QAH917745:QAH917756 QKD917745:QKD917756 QTZ917745:QTZ917756 RDV917745:RDV917756 RNR917745:RNR917756 RXN917745:RXN917756 SHJ917745:SHJ917756 SRF917745:SRF917756 TBB917745:TBB917756 TKX917745:TKX917756 TUT917745:TUT917756 UEP917745:UEP917756 UOL917745:UOL917756 UYH917745:UYH917756 VID917745:VID917756 VRZ917745:VRZ917756 WBV917745:WBV917756 WLR917745:WLR917756 WVN917745:WVN917756 F983281:F983292 JB983281:JB983292 SX983281:SX983292 ACT983281:ACT983292 AMP983281:AMP983292 AWL983281:AWL983292 BGH983281:BGH983292 BQD983281:BQD983292 BZZ983281:BZZ983292 CJV983281:CJV983292 CTR983281:CTR983292 DDN983281:DDN983292 DNJ983281:DNJ983292 DXF983281:DXF983292 EHB983281:EHB983292 EQX983281:EQX983292 FAT983281:FAT983292 FKP983281:FKP983292 FUL983281:FUL983292 GEH983281:GEH983292 GOD983281:GOD983292 GXZ983281:GXZ983292 HHV983281:HHV983292 HRR983281:HRR983292 IBN983281:IBN983292 ILJ983281:ILJ983292 IVF983281:IVF983292 JFB983281:JFB983292 JOX983281:JOX983292 JYT983281:JYT983292 KIP983281:KIP983292 KSL983281:KSL983292 LCH983281:LCH983292 LMD983281:LMD983292 LVZ983281:LVZ983292 MFV983281:MFV983292 MPR983281:MPR983292 MZN983281:MZN983292 NJJ983281:NJJ983292 NTF983281:NTF983292 ODB983281:ODB983292 OMX983281:OMX983292 OWT983281:OWT983292 PGP983281:PGP983292 PQL983281:PQL983292 QAH983281:QAH983292 QKD983281:QKD983292 QTZ983281:QTZ983292 RDV983281:RDV983292 RNR983281:RNR983292 RXN983281:RXN983292 SHJ983281:SHJ983292 SRF983281:SRF983292 TBB983281:TBB983292 TKX983281:TKX983292 TUT983281:TUT983292 UEP983281:UEP983292 UOL983281:UOL983292 UYH983281:UYH983292 VID983281:VID983292 VRZ983281:VRZ983292 WBV983281:WBV983292 WLR983281:WLR983292 WVN983281:WVN983292 H253:R253 JD253:JN253 SZ253:TJ253 ACV253:ADF253 AMR253:ANB253 AWN253:AWX253 BGJ253:BGT253 BQF253:BQP253 CAB253:CAL253 CJX253:CKH253 CTT253:CUD253 DDP253:DDZ253 DNL253:DNV253 DXH253:DXR253 EHD253:EHN253 EQZ253:ERJ253 FAV253:FBF253 FKR253:FLB253 FUN253:FUX253 GEJ253:GET253 GOF253:GOP253 GYB253:GYL253 HHX253:HIH253 HRT253:HSD253 IBP253:IBZ253 ILL253:ILV253 IVH253:IVR253 JFD253:JFN253 JOZ253:JPJ253 JYV253:JZF253 KIR253:KJB253 KSN253:KSX253 LCJ253:LCT253 LMF253:LMP253 LWB253:LWL253 MFX253:MGH253 MPT253:MQD253 MZP253:MZZ253 NJL253:NJV253 NTH253:NTR253 ODD253:ODN253 OMZ253:ONJ253 OWV253:OXF253 PGR253:PHB253 PQN253:PQX253 QAJ253:QAT253 QKF253:QKP253 QUB253:QUL253 RDX253:REH253 RNT253:ROD253 RXP253:RXZ253 SHL253:SHV253 SRH253:SRR253 TBD253:TBN253 TKZ253:TLJ253 TUV253:TVF253 UER253:UFB253 UON253:UOX253 UYJ253:UYT253 VIF253:VIP253 VSB253:VSL253 WBX253:WCH253 WLT253:WMD253 WVP253:WVZ253 H65789:R65789 JD65789:JN65789 SZ65789:TJ65789 ACV65789:ADF65789 AMR65789:ANB65789 AWN65789:AWX65789 BGJ65789:BGT65789 BQF65789:BQP65789 CAB65789:CAL65789 CJX65789:CKH65789 CTT65789:CUD65789 DDP65789:DDZ65789 DNL65789:DNV65789 DXH65789:DXR65789 EHD65789:EHN65789 EQZ65789:ERJ65789 FAV65789:FBF65789 FKR65789:FLB65789 FUN65789:FUX65789 GEJ65789:GET65789 GOF65789:GOP65789 GYB65789:GYL65789 HHX65789:HIH65789 HRT65789:HSD65789 IBP65789:IBZ65789 ILL65789:ILV65789 IVH65789:IVR65789 JFD65789:JFN65789 JOZ65789:JPJ65789 JYV65789:JZF65789 KIR65789:KJB65789 KSN65789:KSX65789 LCJ65789:LCT65789 LMF65789:LMP65789 LWB65789:LWL65789 MFX65789:MGH65789 MPT65789:MQD65789 MZP65789:MZZ65789 NJL65789:NJV65789 NTH65789:NTR65789 ODD65789:ODN65789 OMZ65789:ONJ65789 OWV65789:OXF65789 PGR65789:PHB65789 PQN65789:PQX65789 QAJ65789:QAT65789 QKF65789:QKP65789 QUB65789:QUL65789 RDX65789:REH65789 RNT65789:ROD65789 RXP65789:RXZ65789 SHL65789:SHV65789 SRH65789:SRR65789 TBD65789:TBN65789 TKZ65789:TLJ65789 TUV65789:TVF65789 UER65789:UFB65789 UON65789:UOX65789 UYJ65789:UYT65789 VIF65789:VIP65789 VSB65789:VSL65789 WBX65789:WCH65789 WLT65789:WMD65789 WVP65789:WVZ65789 H131325:R131325 JD131325:JN131325 SZ131325:TJ131325 ACV131325:ADF131325 AMR131325:ANB131325 AWN131325:AWX131325 BGJ131325:BGT131325 BQF131325:BQP131325 CAB131325:CAL131325 CJX131325:CKH131325 CTT131325:CUD131325 DDP131325:DDZ131325 DNL131325:DNV131325 DXH131325:DXR131325 EHD131325:EHN131325 EQZ131325:ERJ131325 FAV131325:FBF131325 FKR131325:FLB131325 FUN131325:FUX131325 GEJ131325:GET131325 GOF131325:GOP131325 GYB131325:GYL131325 HHX131325:HIH131325 HRT131325:HSD131325 IBP131325:IBZ131325 ILL131325:ILV131325 IVH131325:IVR131325 JFD131325:JFN131325 JOZ131325:JPJ131325 JYV131325:JZF131325 KIR131325:KJB131325 KSN131325:KSX131325 LCJ131325:LCT131325 LMF131325:LMP131325 LWB131325:LWL131325 MFX131325:MGH131325 MPT131325:MQD131325 MZP131325:MZZ131325 NJL131325:NJV131325 NTH131325:NTR131325 ODD131325:ODN131325 OMZ131325:ONJ131325 OWV131325:OXF131325 PGR131325:PHB131325 PQN131325:PQX131325 QAJ131325:QAT131325 QKF131325:QKP131325 QUB131325:QUL131325 RDX131325:REH131325 RNT131325:ROD131325 RXP131325:RXZ131325 SHL131325:SHV131325 SRH131325:SRR131325 TBD131325:TBN131325 TKZ131325:TLJ131325 TUV131325:TVF131325 UER131325:UFB131325 UON131325:UOX131325 UYJ131325:UYT131325 VIF131325:VIP131325 VSB131325:VSL131325 WBX131325:WCH131325 WLT131325:WMD131325 WVP131325:WVZ131325 H196861:R196861 JD196861:JN196861 SZ196861:TJ196861 ACV196861:ADF196861 AMR196861:ANB196861 AWN196861:AWX196861 BGJ196861:BGT196861 BQF196861:BQP196861 CAB196861:CAL196861 CJX196861:CKH196861 CTT196861:CUD196861 DDP196861:DDZ196861 DNL196861:DNV196861 DXH196861:DXR196861 EHD196861:EHN196861 EQZ196861:ERJ196861 FAV196861:FBF196861 FKR196861:FLB196861 FUN196861:FUX196861 GEJ196861:GET196861 GOF196861:GOP196861 GYB196861:GYL196861 HHX196861:HIH196861 HRT196861:HSD196861 IBP196861:IBZ196861 ILL196861:ILV196861 IVH196861:IVR196861 JFD196861:JFN196861 JOZ196861:JPJ196861 JYV196861:JZF196861 KIR196861:KJB196861 KSN196861:KSX196861 LCJ196861:LCT196861 LMF196861:LMP196861 LWB196861:LWL196861 MFX196861:MGH196861 MPT196861:MQD196861 MZP196861:MZZ196861 NJL196861:NJV196861 NTH196861:NTR196861 ODD196861:ODN196861 OMZ196861:ONJ196861 OWV196861:OXF196861 PGR196861:PHB196861 PQN196861:PQX196861 QAJ196861:QAT196861 QKF196861:QKP196861 QUB196861:QUL196861 RDX196861:REH196861 RNT196861:ROD196861 RXP196861:RXZ196861 SHL196861:SHV196861 SRH196861:SRR196861 TBD196861:TBN196861 TKZ196861:TLJ196861 TUV196861:TVF196861 UER196861:UFB196861 UON196861:UOX196861 UYJ196861:UYT196861 VIF196861:VIP196861 VSB196861:VSL196861 WBX196861:WCH196861 WLT196861:WMD196861 WVP196861:WVZ196861 H262397:R262397 JD262397:JN262397 SZ262397:TJ262397 ACV262397:ADF262397 AMR262397:ANB262397 AWN262397:AWX262397 BGJ262397:BGT262397 BQF262397:BQP262397 CAB262397:CAL262397 CJX262397:CKH262397 CTT262397:CUD262397 DDP262397:DDZ262397 DNL262397:DNV262397 DXH262397:DXR262397 EHD262397:EHN262397 EQZ262397:ERJ262397 FAV262397:FBF262397 FKR262397:FLB262397 FUN262397:FUX262397 GEJ262397:GET262397 GOF262397:GOP262397 GYB262397:GYL262397 HHX262397:HIH262397 HRT262397:HSD262397 IBP262397:IBZ262397 ILL262397:ILV262397 IVH262397:IVR262397 JFD262397:JFN262397 JOZ262397:JPJ262397 JYV262397:JZF262397 KIR262397:KJB262397 KSN262397:KSX262397 LCJ262397:LCT262397 LMF262397:LMP262397 LWB262397:LWL262397 MFX262397:MGH262397 MPT262397:MQD262397 MZP262397:MZZ262397 NJL262397:NJV262397 NTH262397:NTR262397 ODD262397:ODN262397 OMZ262397:ONJ262397 OWV262397:OXF262397 PGR262397:PHB262397 PQN262397:PQX262397 QAJ262397:QAT262397 QKF262397:QKP262397 QUB262397:QUL262397 RDX262397:REH262397 RNT262397:ROD262397 RXP262397:RXZ262397 SHL262397:SHV262397 SRH262397:SRR262397 TBD262397:TBN262397 TKZ262397:TLJ262397 TUV262397:TVF262397 UER262397:UFB262397 UON262397:UOX262397 UYJ262397:UYT262397 VIF262397:VIP262397 VSB262397:VSL262397 WBX262397:WCH262397 WLT262397:WMD262397 WVP262397:WVZ262397 H327933:R327933 JD327933:JN327933 SZ327933:TJ327933 ACV327933:ADF327933 AMR327933:ANB327933 AWN327933:AWX327933 BGJ327933:BGT327933 BQF327933:BQP327933 CAB327933:CAL327933 CJX327933:CKH327933 CTT327933:CUD327933 DDP327933:DDZ327933 DNL327933:DNV327933 DXH327933:DXR327933 EHD327933:EHN327933 EQZ327933:ERJ327933 FAV327933:FBF327933 FKR327933:FLB327933 FUN327933:FUX327933 GEJ327933:GET327933 GOF327933:GOP327933 GYB327933:GYL327933 HHX327933:HIH327933 HRT327933:HSD327933 IBP327933:IBZ327933 ILL327933:ILV327933 IVH327933:IVR327933 JFD327933:JFN327933 JOZ327933:JPJ327933 JYV327933:JZF327933 KIR327933:KJB327933 KSN327933:KSX327933 LCJ327933:LCT327933 LMF327933:LMP327933 LWB327933:LWL327933 MFX327933:MGH327933 MPT327933:MQD327933 MZP327933:MZZ327933 NJL327933:NJV327933 NTH327933:NTR327933 ODD327933:ODN327933 OMZ327933:ONJ327933 OWV327933:OXF327933 PGR327933:PHB327933 PQN327933:PQX327933 QAJ327933:QAT327933 QKF327933:QKP327933 QUB327933:QUL327933 RDX327933:REH327933 RNT327933:ROD327933 RXP327933:RXZ327933 SHL327933:SHV327933 SRH327933:SRR327933 TBD327933:TBN327933 TKZ327933:TLJ327933 TUV327933:TVF327933 UER327933:UFB327933 UON327933:UOX327933 UYJ327933:UYT327933 VIF327933:VIP327933 VSB327933:VSL327933 WBX327933:WCH327933 WLT327933:WMD327933 WVP327933:WVZ327933 H393469:R393469 JD393469:JN393469 SZ393469:TJ393469 ACV393469:ADF393469 AMR393469:ANB393469 AWN393469:AWX393469 BGJ393469:BGT393469 BQF393469:BQP393469 CAB393469:CAL393469 CJX393469:CKH393469 CTT393469:CUD393469 DDP393469:DDZ393469 DNL393469:DNV393469 DXH393469:DXR393469 EHD393469:EHN393469 EQZ393469:ERJ393469 FAV393469:FBF393469 FKR393469:FLB393469 FUN393469:FUX393469 GEJ393469:GET393469 GOF393469:GOP393469 GYB393469:GYL393469 HHX393469:HIH393469 HRT393469:HSD393469 IBP393469:IBZ393469 ILL393469:ILV393469 IVH393469:IVR393469 JFD393469:JFN393469 JOZ393469:JPJ393469 JYV393469:JZF393469 KIR393469:KJB393469 KSN393469:KSX393469 LCJ393469:LCT393469 LMF393469:LMP393469 LWB393469:LWL393469 MFX393469:MGH393469 MPT393469:MQD393469 MZP393469:MZZ393469 NJL393469:NJV393469 NTH393469:NTR393469 ODD393469:ODN393469 OMZ393469:ONJ393469 OWV393469:OXF393469 PGR393469:PHB393469 PQN393469:PQX393469 QAJ393469:QAT393469 QKF393469:QKP393469 QUB393469:QUL393469 RDX393469:REH393469 RNT393469:ROD393469 RXP393469:RXZ393469 SHL393469:SHV393469 SRH393469:SRR393469 TBD393469:TBN393469 TKZ393469:TLJ393469 TUV393469:TVF393469 UER393469:UFB393469 UON393469:UOX393469 UYJ393469:UYT393469 VIF393469:VIP393469 VSB393469:VSL393469 WBX393469:WCH393469 WLT393469:WMD393469 WVP393469:WVZ393469 H459005:R459005 JD459005:JN459005 SZ459005:TJ459005 ACV459005:ADF459005 AMR459005:ANB459005 AWN459005:AWX459005 BGJ459005:BGT459005 BQF459005:BQP459005 CAB459005:CAL459005 CJX459005:CKH459005 CTT459005:CUD459005 DDP459005:DDZ459005 DNL459005:DNV459005 DXH459005:DXR459005 EHD459005:EHN459005 EQZ459005:ERJ459005 FAV459005:FBF459005 FKR459005:FLB459005 FUN459005:FUX459005 GEJ459005:GET459005 GOF459005:GOP459005 GYB459005:GYL459005 HHX459005:HIH459005 HRT459005:HSD459005 IBP459005:IBZ459005 ILL459005:ILV459005 IVH459005:IVR459005 JFD459005:JFN459005 JOZ459005:JPJ459005 JYV459005:JZF459005 KIR459005:KJB459005 KSN459005:KSX459005 LCJ459005:LCT459005 LMF459005:LMP459005 LWB459005:LWL459005 MFX459005:MGH459005 MPT459005:MQD459005 MZP459005:MZZ459005 NJL459005:NJV459005 NTH459005:NTR459005 ODD459005:ODN459005 OMZ459005:ONJ459005 OWV459005:OXF459005 PGR459005:PHB459005 PQN459005:PQX459005 QAJ459005:QAT459005 QKF459005:QKP459005 QUB459005:QUL459005 RDX459005:REH459005 RNT459005:ROD459005 RXP459005:RXZ459005 SHL459005:SHV459005 SRH459005:SRR459005 TBD459005:TBN459005 TKZ459005:TLJ459005 TUV459005:TVF459005 UER459005:UFB459005 UON459005:UOX459005 UYJ459005:UYT459005 VIF459005:VIP459005 VSB459005:VSL459005 WBX459005:WCH459005 WLT459005:WMD459005 WVP459005:WVZ459005 H524541:R524541 JD524541:JN524541 SZ524541:TJ524541 ACV524541:ADF524541 AMR524541:ANB524541 AWN524541:AWX524541 BGJ524541:BGT524541 BQF524541:BQP524541 CAB524541:CAL524541 CJX524541:CKH524541 CTT524541:CUD524541 DDP524541:DDZ524541 DNL524541:DNV524541 DXH524541:DXR524541 EHD524541:EHN524541 EQZ524541:ERJ524541 FAV524541:FBF524541 FKR524541:FLB524541 FUN524541:FUX524541 GEJ524541:GET524541 GOF524541:GOP524541 GYB524541:GYL524541 HHX524541:HIH524541 HRT524541:HSD524541 IBP524541:IBZ524541 ILL524541:ILV524541 IVH524541:IVR524541 JFD524541:JFN524541 JOZ524541:JPJ524541 JYV524541:JZF524541 KIR524541:KJB524541 KSN524541:KSX524541 LCJ524541:LCT524541 LMF524541:LMP524541 LWB524541:LWL524541 MFX524541:MGH524541 MPT524541:MQD524541 MZP524541:MZZ524541 NJL524541:NJV524541 NTH524541:NTR524541 ODD524541:ODN524541 OMZ524541:ONJ524541 OWV524541:OXF524541 PGR524541:PHB524541 PQN524541:PQX524541 QAJ524541:QAT524541 QKF524541:QKP524541 QUB524541:QUL524541 RDX524541:REH524541 RNT524541:ROD524541 RXP524541:RXZ524541 SHL524541:SHV524541 SRH524541:SRR524541 TBD524541:TBN524541 TKZ524541:TLJ524541 TUV524541:TVF524541 UER524541:UFB524541 UON524541:UOX524541 UYJ524541:UYT524541 VIF524541:VIP524541 VSB524541:VSL524541 WBX524541:WCH524541 WLT524541:WMD524541 WVP524541:WVZ524541 H590077:R590077 JD590077:JN590077 SZ590077:TJ590077 ACV590077:ADF590077 AMR590077:ANB590077 AWN590077:AWX590077 BGJ590077:BGT590077 BQF590077:BQP590077 CAB590077:CAL590077 CJX590077:CKH590077 CTT590077:CUD590077 DDP590077:DDZ590077 DNL590077:DNV590077 DXH590077:DXR590077 EHD590077:EHN590077 EQZ590077:ERJ590077 FAV590077:FBF590077 FKR590077:FLB590077 FUN590077:FUX590077 GEJ590077:GET590077 GOF590077:GOP590077 GYB590077:GYL590077 HHX590077:HIH590077 HRT590077:HSD590077 IBP590077:IBZ590077 ILL590077:ILV590077 IVH590077:IVR590077 JFD590077:JFN590077 JOZ590077:JPJ590077 JYV590077:JZF590077 KIR590077:KJB590077 KSN590077:KSX590077 LCJ590077:LCT590077 LMF590077:LMP590077 LWB590077:LWL590077 MFX590077:MGH590077 MPT590077:MQD590077 MZP590077:MZZ590077 NJL590077:NJV590077 NTH590077:NTR590077 ODD590077:ODN590077 OMZ590077:ONJ590077 OWV590077:OXF590077 PGR590077:PHB590077 PQN590077:PQX590077 QAJ590077:QAT590077 QKF590077:QKP590077 QUB590077:QUL590077 RDX590077:REH590077 RNT590077:ROD590077 RXP590077:RXZ590077 SHL590077:SHV590077 SRH590077:SRR590077 TBD590077:TBN590077 TKZ590077:TLJ590077 TUV590077:TVF590077 UER590077:UFB590077 UON590077:UOX590077 UYJ590077:UYT590077 VIF590077:VIP590077 VSB590077:VSL590077 WBX590077:WCH590077 WLT590077:WMD590077 WVP590077:WVZ590077 H655613:R655613 JD655613:JN655613 SZ655613:TJ655613 ACV655613:ADF655613 AMR655613:ANB655613 AWN655613:AWX655613 BGJ655613:BGT655613 BQF655613:BQP655613 CAB655613:CAL655613 CJX655613:CKH655613 CTT655613:CUD655613 DDP655613:DDZ655613 DNL655613:DNV655613 DXH655613:DXR655613 EHD655613:EHN655613 EQZ655613:ERJ655613 FAV655613:FBF655613 FKR655613:FLB655613 FUN655613:FUX655613 GEJ655613:GET655613 GOF655613:GOP655613 GYB655613:GYL655613 HHX655613:HIH655613 HRT655613:HSD655613 IBP655613:IBZ655613 ILL655613:ILV655613 IVH655613:IVR655613 JFD655613:JFN655613 JOZ655613:JPJ655613 JYV655613:JZF655613 KIR655613:KJB655613 KSN655613:KSX655613 LCJ655613:LCT655613 LMF655613:LMP655613 LWB655613:LWL655613 MFX655613:MGH655613 MPT655613:MQD655613 MZP655613:MZZ655613 NJL655613:NJV655613 NTH655613:NTR655613 ODD655613:ODN655613 OMZ655613:ONJ655613 OWV655613:OXF655613 PGR655613:PHB655613 PQN655613:PQX655613 QAJ655613:QAT655613 QKF655613:QKP655613 QUB655613:QUL655613 RDX655613:REH655613 RNT655613:ROD655613 RXP655613:RXZ655613 SHL655613:SHV655613 SRH655613:SRR655613 TBD655613:TBN655613 TKZ655613:TLJ655613 TUV655613:TVF655613 UER655613:UFB655613 UON655613:UOX655613 UYJ655613:UYT655613 VIF655613:VIP655613 VSB655613:VSL655613 WBX655613:WCH655613 WLT655613:WMD655613 WVP655613:WVZ655613 H721149:R721149 JD721149:JN721149 SZ721149:TJ721149 ACV721149:ADF721149 AMR721149:ANB721149 AWN721149:AWX721149 BGJ721149:BGT721149 BQF721149:BQP721149 CAB721149:CAL721149 CJX721149:CKH721149 CTT721149:CUD721149 DDP721149:DDZ721149 DNL721149:DNV721149 DXH721149:DXR721149 EHD721149:EHN721149 EQZ721149:ERJ721149 FAV721149:FBF721149 FKR721149:FLB721149 FUN721149:FUX721149 GEJ721149:GET721149 GOF721149:GOP721149 GYB721149:GYL721149 HHX721149:HIH721149 HRT721149:HSD721149 IBP721149:IBZ721149 ILL721149:ILV721149 IVH721149:IVR721149 JFD721149:JFN721149 JOZ721149:JPJ721149 JYV721149:JZF721149 KIR721149:KJB721149 KSN721149:KSX721149 LCJ721149:LCT721149 LMF721149:LMP721149 LWB721149:LWL721149 MFX721149:MGH721149 MPT721149:MQD721149 MZP721149:MZZ721149 NJL721149:NJV721149 NTH721149:NTR721149 ODD721149:ODN721149 OMZ721149:ONJ721149 OWV721149:OXF721149 PGR721149:PHB721149 PQN721149:PQX721149 QAJ721149:QAT721149 QKF721149:QKP721149 QUB721149:QUL721149 RDX721149:REH721149 RNT721149:ROD721149 RXP721149:RXZ721149 SHL721149:SHV721149 SRH721149:SRR721149 TBD721149:TBN721149 TKZ721149:TLJ721149 TUV721149:TVF721149 UER721149:UFB721149 UON721149:UOX721149 UYJ721149:UYT721149 VIF721149:VIP721149 VSB721149:VSL721149 WBX721149:WCH721149 WLT721149:WMD721149 WVP721149:WVZ721149 H786685:R786685 JD786685:JN786685 SZ786685:TJ786685 ACV786685:ADF786685 AMR786685:ANB786685 AWN786685:AWX786685 BGJ786685:BGT786685 BQF786685:BQP786685 CAB786685:CAL786685 CJX786685:CKH786685 CTT786685:CUD786685 DDP786685:DDZ786685 DNL786685:DNV786685 DXH786685:DXR786685 EHD786685:EHN786685 EQZ786685:ERJ786685 FAV786685:FBF786685 FKR786685:FLB786685 FUN786685:FUX786685 GEJ786685:GET786685 GOF786685:GOP786685 GYB786685:GYL786685 HHX786685:HIH786685 HRT786685:HSD786685 IBP786685:IBZ786685 ILL786685:ILV786685 IVH786685:IVR786685 JFD786685:JFN786685 JOZ786685:JPJ786685 JYV786685:JZF786685 KIR786685:KJB786685 KSN786685:KSX786685 LCJ786685:LCT786685 LMF786685:LMP786685 LWB786685:LWL786685 MFX786685:MGH786685 MPT786685:MQD786685 MZP786685:MZZ786685 NJL786685:NJV786685 NTH786685:NTR786685 ODD786685:ODN786685 OMZ786685:ONJ786685 OWV786685:OXF786685 PGR786685:PHB786685 PQN786685:PQX786685 QAJ786685:QAT786685 QKF786685:QKP786685 QUB786685:QUL786685 RDX786685:REH786685 RNT786685:ROD786685 RXP786685:RXZ786685 SHL786685:SHV786685 SRH786685:SRR786685 TBD786685:TBN786685 TKZ786685:TLJ786685 TUV786685:TVF786685 UER786685:UFB786685 UON786685:UOX786685 UYJ786685:UYT786685 VIF786685:VIP786685 VSB786685:VSL786685 WBX786685:WCH786685 WLT786685:WMD786685 WVP786685:WVZ786685 H852221:R852221 JD852221:JN852221 SZ852221:TJ852221 ACV852221:ADF852221 AMR852221:ANB852221 AWN852221:AWX852221 BGJ852221:BGT852221 BQF852221:BQP852221 CAB852221:CAL852221 CJX852221:CKH852221 CTT852221:CUD852221 DDP852221:DDZ852221 DNL852221:DNV852221 DXH852221:DXR852221 EHD852221:EHN852221 EQZ852221:ERJ852221 FAV852221:FBF852221 FKR852221:FLB852221 FUN852221:FUX852221 GEJ852221:GET852221 GOF852221:GOP852221 GYB852221:GYL852221 HHX852221:HIH852221 HRT852221:HSD852221 IBP852221:IBZ852221 ILL852221:ILV852221 IVH852221:IVR852221 JFD852221:JFN852221 JOZ852221:JPJ852221 JYV852221:JZF852221 KIR852221:KJB852221 KSN852221:KSX852221 LCJ852221:LCT852221 LMF852221:LMP852221 LWB852221:LWL852221 MFX852221:MGH852221 MPT852221:MQD852221 MZP852221:MZZ852221 NJL852221:NJV852221 NTH852221:NTR852221 ODD852221:ODN852221 OMZ852221:ONJ852221 OWV852221:OXF852221 PGR852221:PHB852221 PQN852221:PQX852221 QAJ852221:QAT852221 QKF852221:QKP852221 QUB852221:QUL852221 RDX852221:REH852221 RNT852221:ROD852221 RXP852221:RXZ852221 SHL852221:SHV852221 SRH852221:SRR852221 TBD852221:TBN852221 TKZ852221:TLJ852221 TUV852221:TVF852221 UER852221:UFB852221 UON852221:UOX852221 UYJ852221:UYT852221 VIF852221:VIP852221 VSB852221:VSL852221 WBX852221:WCH852221 WLT852221:WMD852221 WVP852221:WVZ852221 H917757:R917757 JD917757:JN917757 SZ917757:TJ917757 ACV917757:ADF917757 AMR917757:ANB917757 AWN917757:AWX917757 BGJ917757:BGT917757 BQF917757:BQP917757 CAB917757:CAL917757 CJX917757:CKH917757 CTT917757:CUD917757 DDP917757:DDZ917757 DNL917757:DNV917757 DXH917757:DXR917757 EHD917757:EHN917757 EQZ917757:ERJ917757 FAV917757:FBF917757 FKR917757:FLB917757 FUN917757:FUX917757 GEJ917757:GET917757 GOF917757:GOP917757 GYB917757:GYL917757 HHX917757:HIH917757 HRT917757:HSD917757 IBP917757:IBZ917757 ILL917757:ILV917757 IVH917757:IVR917757 JFD917757:JFN917757 JOZ917757:JPJ917757 JYV917757:JZF917757 KIR917757:KJB917757 KSN917757:KSX917757 LCJ917757:LCT917757 LMF917757:LMP917757 LWB917757:LWL917757 MFX917757:MGH917757 MPT917757:MQD917757 MZP917757:MZZ917757 NJL917757:NJV917757 NTH917757:NTR917757 ODD917757:ODN917757 OMZ917757:ONJ917757 OWV917757:OXF917757 PGR917757:PHB917757 PQN917757:PQX917757 QAJ917757:QAT917757 QKF917757:QKP917757 QUB917757:QUL917757 RDX917757:REH917757 RNT917757:ROD917757 RXP917757:RXZ917757 SHL917757:SHV917757 SRH917757:SRR917757 TBD917757:TBN917757 TKZ917757:TLJ917757 TUV917757:TVF917757 UER917757:UFB917757 UON917757:UOX917757 UYJ917757:UYT917757 VIF917757:VIP917757 VSB917757:VSL917757 WBX917757:WCH917757 WLT917757:WMD917757 WVP917757:WVZ917757 H983293:R983293 JD983293:JN983293 SZ983293:TJ983293 ACV983293:ADF983293 AMR983293:ANB983293 AWN983293:AWX983293 BGJ983293:BGT983293 BQF983293:BQP983293 CAB983293:CAL983293 CJX983293:CKH983293 CTT983293:CUD983293 DDP983293:DDZ983293 DNL983293:DNV983293 DXH983293:DXR983293 EHD983293:EHN983293 EQZ983293:ERJ983293 FAV983293:FBF983293 FKR983293:FLB983293 FUN983293:FUX983293 GEJ983293:GET983293 GOF983293:GOP983293 GYB983293:GYL983293 HHX983293:HIH983293 HRT983293:HSD983293 IBP983293:IBZ983293 ILL983293:ILV983293 IVH983293:IVR983293 JFD983293:JFN983293 JOZ983293:JPJ983293 JYV983293:JZF983293 KIR983293:KJB983293 KSN983293:KSX983293 LCJ983293:LCT983293 LMF983293:LMP983293 LWB983293:LWL983293 MFX983293:MGH983293 MPT983293:MQD983293 MZP983293:MZZ983293 NJL983293:NJV983293 NTH983293:NTR983293 ODD983293:ODN983293 OMZ983293:ONJ983293 OWV983293:OXF983293 PGR983293:PHB983293 PQN983293:PQX983293 QAJ983293:QAT983293 QKF983293:QKP983293 QUB983293:QUL983293 RDX983293:REH983293 RNT983293:ROD983293 RXP983293:RXZ983293 SHL983293:SHV983293 SRH983293:SRR983293 TBD983293:TBN983293 TKZ983293:TLJ983293 TUV983293:TVF983293 UER983293:UFB983293 UON983293:UOX983293 UYJ983293:UYT983293 VIF983293:VIP983293 VSB983293:VSL983293 WBX983293:WCH983293 WLT983293:WMD983293 WVP983293:WVZ983293 S178:S253 JO178:JO253 TK178:TK253 ADG178:ADG253 ANC178:ANC253 AWY178:AWY253 BGU178:BGU253 BQQ178:BQQ253 CAM178:CAM253 CKI178:CKI253 CUE178:CUE253 DEA178:DEA253 DNW178:DNW253 DXS178:DXS253 EHO178:EHO253 ERK178:ERK253 FBG178:FBG253 FLC178:FLC253 FUY178:FUY253 GEU178:GEU253 GOQ178:GOQ253 GYM178:GYM253 HII178:HII253 HSE178:HSE253 ICA178:ICA253 ILW178:ILW253 IVS178:IVS253 JFO178:JFO253 JPK178:JPK253 JZG178:JZG253 KJC178:KJC253 KSY178:KSY253 LCU178:LCU253 LMQ178:LMQ253 LWM178:LWM253 MGI178:MGI253 MQE178:MQE253 NAA178:NAA253 NJW178:NJW253 NTS178:NTS253 ODO178:ODO253 ONK178:ONK253 OXG178:OXG253 PHC178:PHC253 PQY178:PQY253 QAU178:QAU253 QKQ178:QKQ253 QUM178:QUM253 REI178:REI253 ROE178:ROE253 RYA178:RYA253 SHW178:SHW253 SRS178:SRS253 TBO178:TBO253 TLK178:TLK253 TVG178:TVG253 UFC178:UFC253 UOY178:UOY253 UYU178:UYU253 VIQ178:VIQ253 VSM178:VSM253 WCI178:WCI253 WME178:WME253 WWA178:WWA253 S65714:S65789 JO65714:JO65789 TK65714:TK65789 ADG65714:ADG65789 ANC65714:ANC65789 AWY65714:AWY65789 BGU65714:BGU65789 BQQ65714:BQQ65789 CAM65714:CAM65789 CKI65714:CKI65789 CUE65714:CUE65789 DEA65714:DEA65789 DNW65714:DNW65789 DXS65714:DXS65789 EHO65714:EHO65789 ERK65714:ERK65789 FBG65714:FBG65789 FLC65714:FLC65789 FUY65714:FUY65789 GEU65714:GEU65789 GOQ65714:GOQ65789 GYM65714:GYM65789 HII65714:HII65789 HSE65714:HSE65789 ICA65714:ICA65789 ILW65714:ILW65789 IVS65714:IVS65789 JFO65714:JFO65789 JPK65714:JPK65789 JZG65714:JZG65789 KJC65714:KJC65789 KSY65714:KSY65789 LCU65714:LCU65789 LMQ65714:LMQ65789 LWM65714:LWM65789 MGI65714:MGI65789 MQE65714:MQE65789 NAA65714:NAA65789 NJW65714:NJW65789 NTS65714:NTS65789 ODO65714:ODO65789 ONK65714:ONK65789 OXG65714:OXG65789 PHC65714:PHC65789 PQY65714:PQY65789 QAU65714:QAU65789 QKQ65714:QKQ65789 QUM65714:QUM65789 REI65714:REI65789 ROE65714:ROE65789 RYA65714:RYA65789 SHW65714:SHW65789 SRS65714:SRS65789 TBO65714:TBO65789 TLK65714:TLK65789 TVG65714:TVG65789 UFC65714:UFC65789 UOY65714:UOY65789 UYU65714:UYU65789 VIQ65714:VIQ65789 VSM65714:VSM65789 WCI65714:WCI65789 WME65714:WME65789 WWA65714:WWA65789 S131250:S131325 JO131250:JO131325 TK131250:TK131325 ADG131250:ADG131325 ANC131250:ANC131325 AWY131250:AWY131325 BGU131250:BGU131325 BQQ131250:BQQ131325 CAM131250:CAM131325 CKI131250:CKI131325 CUE131250:CUE131325 DEA131250:DEA131325 DNW131250:DNW131325 DXS131250:DXS131325 EHO131250:EHO131325 ERK131250:ERK131325 FBG131250:FBG131325 FLC131250:FLC131325 FUY131250:FUY131325 GEU131250:GEU131325 GOQ131250:GOQ131325 GYM131250:GYM131325 HII131250:HII131325 HSE131250:HSE131325 ICA131250:ICA131325 ILW131250:ILW131325 IVS131250:IVS131325 JFO131250:JFO131325 JPK131250:JPK131325 JZG131250:JZG131325 KJC131250:KJC131325 KSY131250:KSY131325 LCU131250:LCU131325 LMQ131250:LMQ131325 LWM131250:LWM131325 MGI131250:MGI131325 MQE131250:MQE131325 NAA131250:NAA131325 NJW131250:NJW131325 NTS131250:NTS131325 ODO131250:ODO131325 ONK131250:ONK131325 OXG131250:OXG131325 PHC131250:PHC131325 PQY131250:PQY131325 QAU131250:QAU131325 QKQ131250:QKQ131325 QUM131250:QUM131325 REI131250:REI131325 ROE131250:ROE131325 RYA131250:RYA131325 SHW131250:SHW131325 SRS131250:SRS131325 TBO131250:TBO131325 TLK131250:TLK131325 TVG131250:TVG131325 UFC131250:UFC131325 UOY131250:UOY131325 UYU131250:UYU131325 VIQ131250:VIQ131325 VSM131250:VSM131325 WCI131250:WCI131325 WME131250:WME131325 WWA131250:WWA131325 S196786:S196861 JO196786:JO196861 TK196786:TK196861 ADG196786:ADG196861 ANC196786:ANC196861 AWY196786:AWY196861 BGU196786:BGU196861 BQQ196786:BQQ196861 CAM196786:CAM196861 CKI196786:CKI196861 CUE196786:CUE196861 DEA196786:DEA196861 DNW196786:DNW196861 DXS196786:DXS196861 EHO196786:EHO196861 ERK196786:ERK196861 FBG196786:FBG196861 FLC196786:FLC196861 FUY196786:FUY196861 GEU196786:GEU196861 GOQ196786:GOQ196861 GYM196786:GYM196861 HII196786:HII196861 HSE196786:HSE196861 ICA196786:ICA196861 ILW196786:ILW196861 IVS196786:IVS196861 JFO196786:JFO196861 JPK196786:JPK196861 JZG196786:JZG196861 KJC196786:KJC196861 KSY196786:KSY196861 LCU196786:LCU196861 LMQ196786:LMQ196861 LWM196786:LWM196861 MGI196786:MGI196861 MQE196786:MQE196861 NAA196786:NAA196861 NJW196786:NJW196861 NTS196786:NTS196861 ODO196786:ODO196861 ONK196786:ONK196861 OXG196786:OXG196861 PHC196786:PHC196861 PQY196786:PQY196861 QAU196786:QAU196861 QKQ196786:QKQ196861 QUM196786:QUM196861 REI196786:REI196861 ROE196786:ROE196861 RYA196786:RYA196861 SHW196786:SHW196861 SRS196786:SRS196861 TBO196786:TBO196861 TLK196786:TLK196861 TVG196786:TVG196861 UFC196786:UFC196861 UOY196786:UOY196861 UYU196786:UYU196861 VIQ196786:VIQ196861 VSM196786:VSM196861 WCI196786:WCI196861 WME196786:WME196861 WWA196786:WWA196861 S262322:S262397 JO262322:JO262397 TK262322:TK262397 ADG262322:ADG262397 ANC262322:ANC262397 AWY262322:AWY262397 BGU262322:BGU262397 BQQ262322:BQQ262397 CAM262322:CAM262397 CKI262322:CKI262397 CUE262322:CUE262397 DEA262322:DEA262397 DNW262322:DNW262397 DXS262322:DXS262397 EHO262322:EHO262397 ERK262322:ERK262397 FBG262322:FBG262397 FLC262322:FLC262397 FUY262322:FUY262397 GEU262322:GEU262397 GOQ262322:GOQ262397 GYM262322:GYM262397 HII262322:HII262397 HSE262322:HSE262397 ICA262322:ICA262397 ILW262322:ILW262397 IVS262322:IVS262397 JFO262322:JFO262397 JPK262322:JPK262397 JZG262322:JZG262397 KJC262322:KJC262397 KSY262322:KSY262397 LCU262322:LCU262397 LMQ262322:LMQ262397 LWM262322:LWM262397 MGI262322:MGI262397 MQE262322:MQE262397 NAA262322:NAA262397 NJW262322:NJW262397 NTS262322:NTS262397 ODO262322:ODO262397 ONK262322:ONK262397 OXG262322:OXG262397 PHC262322:PHC262397 PQY262322:PQY262397 QAU262322:QAU262397 QKQ262322:QKQ262397 QUM262322:QUM262397 REI262322:REI262397 ROE262322:ROE262397 RYA262322:RYA262397 SHW262322:SHW262397 SRS262322:SRS262397 TBO262322:TBO262397 TLK262322:TLK262397 TVG262322:TVG262397 UFC262322:UFC262397 UOY262322:UOY262397 UYU262322:UYU262397 VIQ262322:VIQ262397 VSM262322:VSM262397 WCI262322:WCI262397 WME262322:WME262397 WWA262322:WWA262397 S327858:S327933 JO327858:JO327933 TK327858:TK327933 ADG327858:ADG327933 ANC327858:ANC327933 AWY327858:AWY327933 BGU327858:BGU327933 BQQ327858:BQQ327933 CAM327858:CAM327933 CKI327858:CKI327933 CUE327858:CUE327933 DEA327858:DEA327933 DNW327858:DNW327933 DXS327858:DXS327933 EHO327858:EHO327933 ERK327858:ERK327933 FBG327858:FBG327933 FLC327858:FLC327933 FUY327858:FUY327933 GEU327858:GEU327933 GOQ327858:GOQ327933 GYM327858:GYM327933 HII327858:HII327933 HSE327858:HSE327933 ICA327858:ICA327933 ILW327858:ILW327933 IVS327858:IVS327933 JFO327858:JFO327933 JPK327858:JPK327933 JZG327858:JZG327933 KJC327858:KJC327933 KSY327858:KSY327933 LCU327858:LCU327933 LMQ327858:LMQ327933 LWM327858:LWM327933 MGI327858:MGI327933 MQE327858:MQE327933 NAA327858:NAA327933 NJW327858:NJW327933 NTS327858:NTS327933 ODO327858:ODO327933 ONK327858:ONK327933 OXG327858:OXG327933 PHC327858:PHC327933 PQY327858:PQY327933 QAU327858:QAU327933 QKQ327858:QKQ327933 QUM327858:QUM327933 REI327858:REI327933 ROE327858:ROE327933 RYA327858:RYA327933 SHW327858:SHW327933 SRS327858:SRS327933 TBO327858:TBO327933 TLK327858:TLK327933 TVG327858:TVG327933 UFC327858:UFC327933 UOY327858:UOY327933 UYU327858:UYU327933 VIQ327858:VIQ327933 VSM327858:VSM327933 WCI327858:WCI327933 WME327858:WME327933 WWA327858:WWA327933 S393394:S393469 JO393394:JO393469 TK393394:TK393469 ADG393394:ADG393469 ANC393394:ANC393469 AWY393394:AWY393469 BGU393394:BGU393469 BQQ393394:BQQ393469 CAM393394:CAM393469 CKI393394:CKI393469 CUE393394:CUE393469 DEA393394:DEA393469 DNW393394:DNW393469 DXS393394:DXS393469 EHO393394:EHO393469 ERK393394:ERK393469 FBG393394:FBG393469 FLC393394:FLC393469 FUY393394:FUY393469 GEU393394:GEU393469 GOQ393394:GOQ393469 GYM393394:GYM393469 HII393394:HII393469 HSE393394:HSE393469 ICA393394:ICA393469 ILW393394:ILW393469 IVS393394:IVS393469 JFO393394:JFO393469 JPK393394:JPK393469 JZG393394:JZG393469 KJC393394:KJC393469 KSY393394:KSY393469 LCU393394:LCU393469 LMQ393394:LMQ393469 LWM393394:LWM393469 MGI393394:MGI393469 MQE393394:MQE393469 NAA393394:NAA393469 NJW393394:NJW393469 NTS393394:NTS393469 ODO393394:ODO393469 ONK393394:ONK393469 OXG393394:OXG393469 PHC393394:PHC393469 PQY393394:PQY393469 QAU393394:QAU393469 QKQ393394:QKQ393469 QUM393394:QUM393469 REI393394:REI393469 ROE393394:ROE393469 RYA393394:RYA393469 SHW393394:SHW393469 SRS393394:SRS393469 TBO393394:TBO393469 TLK393394:TLK393469 TVG393394:TVG393469 UFC393394:UFC393469 UOY393394:UOY393469 UYU393394:UYU393469 VIQ393394:VIQ393469 VSM393394:VSM393469 WCI393394:WCI393469 WME393394:WME393469 WWA393394:WWA393469 S458930:S459005 JO458930:JO459005 TK458930:TK459005 ADG458930:ADG459005 ANC458930:ANC459005 AWY458930:AWY459005 BGU458930:BGU459005 BQQ458930:BQQ459005 CAM458930:CAM459005 CKI458930:CKI459005 CUE458930:CUE459005 DEA458930:DEA459005 DNW458930:DNW459005 DXS458930:DXS459005 EHO458930:EHO459005 ERK458930:ERK459005 FBG458930:FBG459005 FLC458930:FLC459005 FUY458930:FUY459005 GEU458930:GEU459005 GOQ458930:GOQ459005 GYM458930:GYM459005 HII458930:HII459005 HSE458930:HSE459005 ICA458930:ICA459005 ILW458930:ILW459005 IVS458930:IVS459005 JFO458930:JFO459005 JPK458930:JPK459005 JZG458930:JZG459005 KJC458930:KJC459005 KSY458930:KSY459005 LCU458930:LCU459005 LMQ458930:LMQ459005 LWM458930:LWM459005 MGI458930:MGI459005 MQE458930:MQE459005 NAA458930:NAA459005 NJW458930:NJW459005 NTS458930:NTS459005 ODO458930:ODO459005 ONK458930:ONK459005 OXG458930:OXG459005 PHC458930:PHC459005 PQY458930:PQY459005 QAU458930:QAU459005 QKQ458930:QKQ459005 QUM458930:QUM459005 REI458930:REI459005 ROE458930:ROE459005 RYA458930:RYA459005 SHW458930:SHW459005 SRS458930:SRS459005 TBO458930:TBO459005 TLK458930:TLK459005 TVG458930:TVG459005 UFC458930:UFC459005 UOY458930:UOY459005 UYU458930:UYU459005 VIQ458930:VIQ459005 VSM458930:VSM459005 WCI458930:WCI459005 WME458930:WME459005 WWA458930:WWA459005 S524466:S524541 JO524466:JO524541 TK524466:TK524541 ADG524466:ADG524541 ANC524466:ANC524541 AWY524466:AWY524541 BGU524466:BGU524541 BQQ524466:BQQ524541 CAM524466:CAM524541 CKI524466:CKI524541 CUE524466:CUE524541 DEA524466:DEA524541 DNW524466:DNW524541 DXS524466:DXS524541 EHO524466:EHO524541 ERK524466:ERK524541 FBG524466:FBG524541 FLC524466:FLC524541 FUY524466:FUY524541 GEU524466:GEU524541 GOQ524466:GOQ524541 GYM524466:GYM524541 HII524466:HII524541 HSE524466:HSE524541 ICA524466:ICA524541 ILW524466:ILW524541 IVS524466:IVS524541 JFO524466:JFO524541 JPK524466:JPK524541 JZG524466:JZG524541 KJC524466:KJC524541 KSY524466:KSY524541 LCU524466:LCU524541 LMQ524466:LMQ524541 LWM524466:LWM524541 MGI524466:MGI524541 MQE524466:MQE524541 NAA524466:NAA524541 NJW524466:NJW524541 NTS524466:NTS524541 ODO524466:ODO524541 ONK524466:ONK524541 OXG524466:OXG524541 PHC524466:PHC524541 PQY524466:PQY524541 QAU524466:QAU524541 QKQ524466:QKQ524541 QUM524466:QUM524541 REI524466:REI524541 ROE524466:ROE524541 RYA524466:RYA524541 SHW524466:SHW524541 SRS524466:SRS524541 TBO524466:TBO524541 TLK524466:TLK524541 TVG524466:TVG524541 UFC524466:UFC524541 UOY524466:UOY524541 UYU524466:UYU524541 VIQ524466:VIQ524541 VSM524466:VSM524541 WCI524466:WCI524541 WME524466:WME524541 WWA524466:WWA524541 S590002:S590077 JO590002:JO590077 TK590002:TK590077 ADG590002:ADG590077 ANC590002:ANC590077 AWY590002:AWY590077 BGU590002:BGU590077 BQQ590002:BQQ590077 CAM590002:CAM590077 CKI590002:CKI590077 CUE590002:CUE590077 DEA590002:DEA590077 DNW590002:DNW590077 DXS590002:DXS590077 EHO590002:EHO590077 ERK590002:ERK590077 FBG590002:FBG590077 FLC590002:FLC590077 FUY590002:FUY590077 GEU590002:GEU590077 GOQ590002:GOQ590077 GYM590002:GYM590077 HII590002:HII590077 HSE590002:HSE590077 ICA590002:ICA590077 ILW590002:ILW590077 IVS590002:IVS590077 JFO590002:JFO590077 JPK590002:JPK590077 JZG590002:JZG590077 KJC590002:KJC590077 KSY590002:KSY590077 LCU590002:LCU590077 LMQ590002:LMQ590077 LWM590002:LWM590077 MGI590002:MGI590077 MQE590002:MQE590077 NAA590002:NAA590077 NJW590002:NJW590077 NTS590002:NTS590077 ODO590002:ODO590077 ONK590002:ONK590077 OXG590002:OXG590077 PHC590002:PHC590077 PQY590002:PQY590077 QAU590002:QAU590077 QKQ590002:QKQ590077 QUM590002:QUM590077 REI590002:REI590077 ROE590002:ROE590077 RYA590002:RYA590077 SHW590002:SHW590077 SRS590002:SRS590077 TBO590002:TBO590077 TLK590002:TLK590077 TVG590002:TVG590077 UFC590002:UFC590077 UOY590002:UOY590077 UYU590002:UYU590077 VIQ590002:VIQ590077 VSM590002:VSM590077 WCI590002:WCI590077 WME590002:WME590077 WWA590002:WWA590077 S655538:S655613 JO655538:JO655613 TK655538:TK655613 ADG655538:ADG655613 ANC655538:ANC655613 AWY655538:AWY655613 BGU655538:BGU655613 BQQ655538:BQQ655613 CAM655538:CAM655613 CKI655538:CKI655613 CUE655538:CUE655613 DEA655538:DEA655613 DNW655538:DNW655613 DXS655538:DXS655613 EHO655538:EHO655613 ERK655538:ERK655613 FBG655538:FBG655613 FLC655538:FLC655613 FUY655538:FUY655613 GEU655538:GEU655613 GOQ655538:GOQ655613 GYM655538:GYM655613 HII655538:HII655613 HSE655538:HSE655613 ICA655538:ICA655613 ILW655538:ILW655613 IVS655538:IVS655613 JFO655538:JFO655613 JPK655538:JPK655613 JZG655538:JZG655613 KJC655538:KJC655613 KSY655538:KSY655613 LCU655538:LCU655613 LMQ655538:LMQ655613 LWM655538:LWM655613 MGI655538:MGI655613 MQE655538:MQE655613 NAA655538:NAA655613 NJW655538:NJW655613 NTS655538:NTS655613 ODO655538:ODO655613 ONK655538:ONK655613 OXG655538:OXG655613 PHC655538:PHC655613 PQY655538:PQY655613 QAU655538:QAU655613 QKQ655538:QKQ655613 QUM655538:QUM655613 REI655538:REI655613 ROE655538:ROE655613 RYA655538:RYA655613 SHW655538:SHW655613 SRS655538:SRS655613 TBO655538:TBO655613 TLK655538:TLK655613 TVG655538:TVG655613 UFC655538:UFC655613 UOY655538:UOY655613 UYU655538:UYU655613 VIQ655538:VIQ655613 VSM655538:VSM655613 WCI655538:WCI655613 WME655538:WME655613 WWA655538:WWA655613 S721074:S721149 JO721074:JO721149 TK721074:TK721149 ADG721074:ADG721149 ANC721074:ANC721149 AWY721074:AWY721149 BGU721074:BGU721149 BQQ721074:BQQ721149 CAM721074:CAM721149 CKI721074:CKI721149 CUE721074:CUE721149 DEA721074:DEA721149 DNW721074:DNW721149 DXS721074:DXS721149 EHO721074:EHO721149 ERK721074:ERK721149 FBG721074:FBG721149 FLC721074:FLC721149 FUY721074:FUY721149 GEU721074:GEU721149 GOQ721074:GOQ721149 GYM721074:GYM721149 HII721074:HII721149 HSE721074:HSE721149 ICA721074:ICA721149 ILW721074:ILW721149 IVS721074:IVS721149 JFO721074:JFO721149 JPK721074:JPK721149 JZG721074:JZG721149 KJC721074:KJC721149 KSY721074:KSY721149 LCU721074:LCU721149 LMQ721074:LMQ721149 LWM721074:LWM721149 MGI721074:MGI721149 MQE721074:MQE721149 NAA721074:NAA721149 NJW721074:NJW721149 NTS721074:NTS721149 ODO721074:ODO721149 ONK721074:ONK721149 OXG721074:OXG721149 PHC721074:PHC721149 PQY721074:PQY721149 QAU721074:QAU721149 QKQ721074:QKQ721149 QUM721074:QUM721149 REI721074:REI721149 ROE721074:ROE721149 RYA721074:RYA721149 SHW721074:SHW721149 SRS721074:SRS721149 TBO721074:TBO721149 TLK721074:TLK721149 TVG721074:TVG721149 UFC721074:UFC721149 UOY721074:UOY721149 UYU721074:UYU721149 VIQ721074:VIQ721149 VSM721074:VSM721149 WCI721074:WCI721149 WME721074:WME721149 WWA721074:WWA721149 S786610:S786685 JO786610:JO786685 TK786610:TK786685 ADG786610:ADG786685 ANC786610:ANC786685 AWY786610:AWY786685 BGU786610:BGU786685 BQQ786610:BQQ786685 CAM786610:CAM786685 CKI786610:CKI786685 CUE786610:CUE786685 DEA786610:DEA786685 DNW786610:DNW786685 DXS786610:DXS786685 EHO786610:EHO786685 ERK786610:ERK786685 FBG786610:FBG786685 FLC786610:FLC786685 FUY786610:FUY786685 GEU786610:GEU786685 GOQ786610:GOQ786685 GYM786610:GYM786685 HII786610:HII786685 HSE786610:HSE786685 ICA786610:ICA786685 ILW786610:ILW786685 IVS786610:IVS786685 JFO786610:JFO786685 JPK786610:JPK786685 JZG786610:JZG786685 KJC786610:KJC786685 KSY786610:KSY786685 LCU786610:LCU786685 LMQ786610:LMQ786685 LWM786610:LWM786685 MGI786610:MGI786685 MQE786610:MQE786685 NAA786610:NAA786685 NJW786610:NJW786685 NTS786610:NTS786685 ODO786610:ODO786685 ONK786610:ONK786685 OXG786610:OXG786685 PHC786610:PHC786685 PQY786610:PQY786685 QAU786610:QAU786685 QKQ786610:QKQ786685 QUM786610:QUM786685 REI786610:REI786685 ROE786610:ROE786685 RYA786610:RYA786685 SHW786610:SHW786685 SRS786610:SRS786685 TBO786610:TBO786685 TLK786610:TLK786685 TVG786610:TVG786685 UFC786610:UFC786685 UOY786610:UOY786685 UYU786610:UYU786685 VIQ786610:VIQ786685 VSM786610:VSM786685 WCI786610:WCI786685 WME786610:WME786685 WWA786610:WWA786685 S852146:S852221 JO852146:JO852221 TK852146:TK852221 ADG852146:ADG852221 ANC852146:ANC852221 AWY852146:AWY852221 BGU852146:BGU852221 BQQ852146:BQQ852221 CAM852146:CAM852221 CKI852146:CKI852221 CUE852146:CUE852221 DEA852146:DEA852221 DNW852146:DNW852221 DXS852146:DXS852221 EHO852146:EHO852221 ERK852146:ERK852221 FBG852146:FBG852221 FLC852146:FLC852221 FUY852146:FUY852221 GEU852146:GEU852221 GOQ852146:GOQ852221 GYM852146:GYM852221 HII852146:HII852221 HSE852146:HSE852221 ICA852146:ICA852221 ILW852146:ILW852221 IVS852146:IVS852221 JFO852146:JFO852221 JPK852146:JPK852221 JZG852146:JZG852221 KJC852146:KJC852221 KSY852146:KSY852221 LCU852146:LCU852221 LMQ852146:LMQ852221 LWM852146:LWM852221 MGI852146:MGI852221 MQE852146:MQE852221 NAA852146:NAA852221 NJW852146:NJW852221 NTS852146:NTS852221 ODO852146:ODO852221 ONK852146:ONK852221 OXG852146:OXG852221 PHC852146:PHC852221 PQY852146:PQY852221 QAU852146:QAU852221 QKQ852146:QKQ852221 QUM852146:QUM852221 REI852146:REI852221 ROE852146:ROE852221 RYA852146:RYA852221 SHW852146:SHW852221 SRS852146:SRS852221 TBO852146:TBO852221 TLK852146:TLK852221 TVG852146:TVG852221 UFC852146:UFC852221 UOY852146:UOY852221 UYU852146:UYU852221 VIQ852146:VIQ852221 VSM852146:VSM852221 WCI852146:WCI852221 WME852146:WME852221 WWA852146:WWA852221 S917682:S917757 JO917682:JO917757 TK917682:TK917757 ADG917682:ADG917757 ANC917682:ANC917757 AWY917682:AWY917757 BGU917682:BGU917757 BQQ917682:BQQ917757 CAM917682:CAM917757 CKI917682:CKI917757 CUE917682:CUE917757 DEA917682:DEA917757 DNW917682:DNW917757 DXS917682:DXS917757 EHO917682:EHO917757 ERK917682:ERK917757 FBG917682:FBG917757 FLC917682:FLC917757 FUY917682:FUY917757 GEU917682:GEU917757 GOQ917682:GOQ917757 GYM917682:GYM917757 HII917682:HII917757 HSE917682:HSE917757 ICA917682:ICA917757 ILW917682:ILW917757 IVS917682:IVS917757 JFO917682:JFO917757 JPK917682:JPK917757 JZG917682:JZG917757 KJC917682:KJC917757 KSY917682:KSY917757 LCU917682:LCU917757 LMQ917682:LMQ917757 LWM917682:LWM917757 MGI917682:MGI917757 MQE917682:MQE917757 NAA917682:NAA917757 NJW917682:NJW917757 NTS917682:NTS917757 ODO917682:ODO917757 ONK917682:ONK917757 OXG917682:OXG917757 PHC917682:PHC917757 PQY917682:PQY917757 QAU917682:QAU917757 QKQ917682:QKQ917757 QUM917682:QUM917757 REI917682:REI917757 ROE917682:ROE917757 RYA917682:RYA917757 SHW917682:SHW917757 SRS917682:SRS917757 TBO917682:TBO917757 TLK917682:TLK917757 TVG917682:TVG917757 UFC917682:UFC917757 UOY917682:UOY917757 UYU917682:UYU917757 VIQ917682:VIQ917757 VSM917682:VSM917757 WCI917682:WCI917757 WME917682:WME917757 WWA917682:WWA917757 S983218:S983293 JO983218:JO983293 TK983218:TK983293 ADG983218:ADG983293 ANC983218:ANC983293 AWY983218:AWY983293 BGU983218:BGU983293 BQQ983218:BQQ983293 CAM983218:CAM983293 CKI983218:CKI983293 CUE983218:CUE983293 DEA983218:DEA983293 DNW983218:DNW983293 DXS983218:DXS983293 EHO983218:EHO983293 ERK983218:ERK983293 FBG983218:FBG983293 FLC983218:FLC983293 FUY983218:FUY983293 GEU983218:GEU983293 GOQ983218:GOQ983293 GYM983218:GYM983293 HII983218:HII983293 HSE983218:HSE983293 ICA983218:ICA983293 ILW983218:ILW983293 IVS983218:IVS983293 JFO983218:JFO983293 JPK983218:JPK983293 JZG983218:JZG983293 KJC983218:KJC983293 KSY983218:KSY983293 LCU983218:LCU983293 LMQ983218:LMQ983293 LWM983218:LWM983293 MGI983218:MGI983293 MQE983218:MQE983293 NAA983218:NAA983293 NJW983218:NJW983293 NTS983218:NTS983293 ODO983218:ODO983293 ONK983218:ONK983293 OXG983218:OXG983293 PHC983218:PHC983293 PQY983218:PQY983293 QAU983218:QAU983293 QKQ983218:QKQ983293 QUM983218:QUM983293 REI983218:REI983293 ROE983218:ROE983293 RYA983218:RYA983293 SHW983218:SHW983293 SRS983218:SRS983293 TBO983218:TBO983293 TLK983218:TLK983293 TVG983218:TVG983293 UFC983218:UFC983293 UOY983218:UOY983293 UYU983218:UYU983293 VIQ983218:VIQ983293 VSM983218:VSM983293 WCI983218:WCI983293 WME983218:WME983293 WWA983218:WWA983293 Q236:Q237 JM236:JM237 TI236:TI237 ADE236:ADE237 ANA236:ANA237 AWW236:AWW237 BGS236:BGS237 BQO236:BQO237 CAK236:CAK237 CKG236:CKG237 CUC236:CUC237 DDY236:DDY237 DNU236:DNU237 DXQ236:DXQ237 EHM236:EHM237 ERI236:ERI237 FBE236:FBE237 FLA236:FLA237 FUW236:FUW237 GES236:GES237 GOO236:GOO237 GYK236:GYK237 HIG236:HIG237 HSC236:HSC237 IBY236:IBY237 ILU236:ILU237 IVQ236:IVQ237 JFM236:JFM237 JPI236:JPI237 JZE236:JZE237 KJA236:KJA237 KSW236:KSW237 LCS236:LCS237 LMO236:LMO237 LWK236:LWK237 MGG236:MGG237 MQC236:MQC237 MZY236:MZY237 NJU236:NJU237 NTQ236:NTQ237 ODM236:ODM237 ONI236:ONI237 OXE236:OXE237 PHA236:PHA237 PQW236:PQW237 QAS236:QAS237 QKO236:QKO237 QUK236:QUK237 REG236:REG237 ROC236:ROC237 RXY236:RXY237 SHU236:SHU237 SRQ236:SRQ237 TBM236:TBM237 TLI236:TLI237 TVE236:TVE237 UFA236:UFA237 UOW236:UOW237 UYS236:UYS237 VIO236:VIO237 VSK236:VSK237 WCG236:WCG237 WMC236:WMC237 WVY236:WVY237 Q65772:Q65773 JM65772:JM65773 TI65772:TI65773 ADE65772:ADE65773 ANA65772:ANA65773 AWW65772:AWW65773 BGS65772:BGS65773 BQO65772:BQO65773 CAK65772:CAK65773 CKG65772:CKG65773 CUC65772:CUC65773 DDY65772:DDY65773 DNU65772:DNU65773 DXQ65772:DXQ65773 EHM65772:EHM65773 ERI65772:ERI65773 FBE65772:FBE65773 FLA65772:FLA65773 FUW65772:FUW65773 GES65772:GES65773 GOO65772:GOO65773 GYK65772:GYK65773 HIG65772:HIG65773 HSC65772:HSC65773 IBY65772:IBY65773 ILU65772:ILU65773 IVQ65772:IVQ65773 JFM65772:JFM65773 JPI65772:JPI65773 JZE65772:JZE65773 KJA65772:KJA65773 KSW65772:KSW65773 LCS65772:LCS65773 LMO65772:LMO65773 LWK65772:LWK65773 MGG65772:MGG65773 MQC65772:MQC65773 MZY65772:MZY65773 NJU65772:NJU65773 NTQ65772:NTQ65773 ODM65772:ODM65773 ONI65772:ONI65773 OXE65772:OXE65773 PHA65772:PHA65773 PQW65772:PQW65773 QAS65772:QAS65773 QKO65772:QKO65773 QUK65772:QUK65773 REG65772:REG65773 ROC65772:ROC65773 RXY65772:RXY65773 SHU65772:SHU65773 SRQ65772:SRQ65773 TBM65772:TBM65773 TLI65772:TLI65773 TVE65772:TVE65773 UFA65772:UFA65773 UOW65772:UOW65773 UYS65772:UYS65773 VIO65772:VIO65773 VSK65772:VSK65773 WCG65772:WCG65773 WMC65772:WMC65773 WVY65772:WVY65773 Q131308:Q131309 JM131308:JM131309 TI131308:TI131309 ADE131308:ADE131309 ANA131308:ANA131309 AWW131308:AWW131309 BGS131308:BGS131309 BQO131308:BQO131309 CAK131308:CAK131309 CKG131308:CKG131309 CUC131308:CUC131309 DDY131308:DDY131309 DNU131308:DNU131309 DXQ131308:DXQ131309 EHM131308:EHM131309 ERI131308:ERI131309 FBE131308:FBE131309 FLA131308:FLA131309 FUW131308:FUW131309 GES131308:GES131309 GOO131308:GOO131309 GYK131308:GYK131309 HIG131308:HIG131309 HSC131308:HSC131309 IBY131308:IBY131309 ILU131308:ILU131309 IVQ131308:IVQ131309 JFM131308:JFM131309 JPI131308:JPI131309 JZE131308:JZE131309 KJA131308:KJA131309 KSW131308:KSW131309 LCS131308:LCS131309 LMO131308:LMO131309 LWK131308:LWK131309 MGG131308:MGG131309 MQC131308:MQC131309 MZY131308:MZY131309 NJU131308:NJU131309 NTQ131308:NTQ131309 ODM131308:ODM131309 ONI131308:ONI131309 OXE131308:OXE131309 PHA131308:PHA131309 PQW131308:PQW131309 QAS131308:QAS131309 QKO131308:QKO131309 QUK131308:QUK131309 REG131308:REG131309 ROC131308:ROC131309 RXY131308:RXY131309 SHU131308:SHU131309 SRQ131308:SRQ131309 TBM131308:TBM131309 TLI131308:TLI131309 TVE131308:TVE131309 UFA131308:UFA131309 UOW131308:UOW131309 UYS131308:UYS131309 VIO131308:VIO131309 VSK131308:VSK131309 WCG131308:WCG131309 WMC131308:WMC131309 WVY131308:WVY131309 Q196844:Q196845 JM196844:JM196845 TI196844:TI196845 ADE196844:ADE196845 ANA196844:ANA196845 AWW196844:AWW196845 BGS196844:BGS196845 BQO196844:BQO196845 CAK196844:CAK196845 CKG196844:CKG196845 CUC196844:CUC196845 DDY196844:DDY196845 DNU196844:DNU196845 DXQ196844:DXQ196845 EHM196844:EHM196845 ERI196844:ERI196845 FBE196844:FBE196845 FLA196844:FLA196845 FUW196844:FUW196845 GES196844:GES196845 GOO196844:GOO196845 GYK196844:GYK196845 HIG196844:HIG196845 HSC196844:HSC196845 IBY196844:IBY196845 ILU196844:ILU196845 IVQ196844:IVQ196845 JFM196844:JFM196845 JPI196844:JPI196845 JZE196844:JZE196845 KJA196844:KJA196845 KSW196844:KSW196845 LCS196844:LCS196845 LMO196844:LMO196845 LWK196844:LWK196845 MGG196844:MGG196845 MQC196844:MQC196845 MZY196844:MZY196845 NJU196844:NJU196845 NTQ196844:NTQ196845 ODM196844:ODM196845 ONI196844:ONI196845 OXE196844:OXE196845 PHA196844:PHA196845 PQW196844:PQW196845 QAS196844:QAS196845 QKO196844:QKO196845 QUK196844:QUK196845 REG196844:REG196845 ROC196844:ROC196845 RXY196844:RXY196845 SHU196844:SHU196845 SRQ196844:SRQ196845 TBM196844:TBM196845 TLI196844:TLI196845 TVE196844:TVE196845 UFA196844:UFA196845 UOW196844:UOW196845 UYS196844:UYS196845 VIO196844:VIO196845 VSK196844:VSK196845 WCG196844:WCG196845 WMC196844:WMC196845 WVY196844:WVY196845 Q262380:Q262381 JM262380:JM262381 TI262380:TI262381 ADE262380:ADE262381 ANA262380:ANA262381 AWW262380:AWW262381 BGS262380:BGS262381 BQO262380:BQO262381 CAK262380:CAK262381 CKG262380:CKG262381 CUC262380:CUC262381 DDY262380:DDY262381 DNU262380:DNU262381 DXQ262380:DXQ262381 EHM262380:EHM262381 ERI262380:ERI262381 FBE262380:FBE262381 FLA262380:FLA262381 FUW262380:FUW262381 GES262380:GES262381 GOO262380:GOO262381 GYK262380:GYK262381 HIG262380:HIG262381 HSC262380:HSC262381 IBY262380:IBY262381 ILU262380:ILU262381 IVQ262380:IVQ262381 JFM262380:JFM262381 JPI262380:JPI262381 JZE262380:JZE262381 KJA262380:KJA262381 KSW262380:KSW262381 LCS262380:LCS262381 LMO262380:LMO262381 LWK262380:LWK262381 MGG262380:MGG262381 MQC262380:MQC262381 MZY262380:MZY262381 NJU262380:NJU262381 NTQ262380:NTQ262381 ODM262380:ODM262381 ONI262380:ONI262381 OXE262380:OXE262381 PHA262380:PHA262381 PQW262380:PQW262381 QAS262380:QAS262381 QKO262380:QKO262381 QUK262380:QUK262381 REG262380:REG262381 ROC262380:ROC262381 RXY262380:RXY262381 SHU262380:SHU262381 SRQ262380:SRQ262381 TBM262380:TBM262381 TLI262380:TLI262381 TVE262380:TVE262381 UFA262380:UFA262381 UOW262380:UOW262381 UYS262380:UYS262381 VIO262380:VIO262381 VSK262380:VSK262381 WCG262380:WCG262381 WMC262380:WMC262381 WVY262380:WVY262381 Q327916:Q327917 JM327916:JM327917 TI327916:TI327917 ADE327916:ADE327917 ANA327916:ANA327917 AWW327916:AWW327917 BGS327916:BGS327917 BQO327916:BQO327917 CAK327916:CAK327917 CKG327916:CKG327917 CUC327916:CUC327917 DDY327916:DDY327917 DNU327916:DNU327917 DXQ327916:DXQ327917 EHM327916:EHM327917 ERI327916:ERI327917 FBE327916:FBE327917 FLA327916:FLA327917 FUW327916:FUW327917 GES327916:GES327917 GOO327916:GOO327917 GYK327916:GYK327917 HIG327916:HIG327917 HSC327916:HSC327917 IBY327916:IBY327917 ILU327916:ILU327917 IVQ327916:IVQ327917 JFM327916:JFM327917 JPI327916:JPI327917 JZE327916:JZE327917 KJA327916:KJA327917 KSW327916:KSW327917 LCS327916:LCS327917 LMO327916:LMO327917 LWK327916:LWK327917 MGG327916:MGG327917 MQC327916:MQC327917 MZY327916:MZY327917 NJU327916:NJU327917 NTQ327916:NTQ327917 ODM327916:ODM327917 ONI327916:ONI327917 OXE327916:OXE327917 PHA327916:PHA327917 PQW327916:PQW327917 QAS327916:QAS327917 QKO327916:QKO327917 QUK327916:QUK327917 REG327916:REG327917 ROC327916:ROC327917 RXY327916:RXY327917 SHU327916:SHU327917 SRQ327916:SRQ327917 TBM327916:TBM327917 TLI327916:TLI327917 TVE327916:TVE327917 UFA327916:UFA327917 UOW327916:UOW327917 UYS327916:UYS327917 VIO327916:VIO327917 VSK327916:VSK327917 WCG327916:WCG327917 WMC327916:WMC327917 WVY327916:WVY327917 Q393452:Q393453 JM393452:JM393453 TI393452:TI393453 ADE393452:ADE393453 ANA393452:ANA393453 AWW393452:AWW393453 BGS393452:BGS393453 BQO393452:BQO393453 CAK393452:CAK393453 CKG393452:CKG393453 CUC393452:CUC393453 DDY393452:DDY393453 DNU393452:DNU393453 DXQ393452:DXQ393453 EHM393452:EHM393453 ERI393452:ERI393453 FBE393452:FBE393453 FLA393452:FLA393453 FUW393452:FUW393453 GES393452:GES393453 GOO393452:GOO393453 GYK393452:GYK393453 HIG393452:HIG393453 HSC393452:HSC393453 IBY393452:IBY393453 ILU393452:ILU393453 IVQ393452:IVQ393453 JFM393452:JFM393453 JPI393452:JPI393453 JZE393452:JZE393453 KJA393452:KJA393453 KSW393452:KSW393453 LCS393452:LCS393453 LMO393452:LMO393453 LWK393452:LWK393453 MGG393452:MGG393453 MQC393452:MQC393453 MZY393452:MZY393453 NJU393452:NJU393453 NTQ393452:NTQ393453 ODM393452:ODM393453 ONI393452:ONI393453 OXE393452:OXE393453 PHA393452:PHA393453 PQW393452:PQW393453 QAS393452:QAS393453 QKO393452:QKO393453 QUK393452:QUK393453 REG393452:REG393453 ROC393452:ROC393453 RXY393452:RXY393453 SHU393452:SHU393453 SRQ393452:SRQ393453 TBM393452:TBM393453 TLI393452:TLI393453 TVE393452:TVE393453 UFA393452:UFA393453 UOW393452:UOW393453 UYS393452:UYS393453 VIO393452:VIO393453 VSK393452:VSK393453 WCG393452:WCG393453 WMC393452:WMC393453 WVY393452:WVY393453 Q458988:Q458989 JM458988:JM458989 TI458988:TI458989 ADE458988:ADE458989 ANA458988:ANA458989 AWW458988:AWW458989 BGS458988:BGS458989 BQO458988:BQO458989 CAK458988:CAK458989 CKG458988:CKG458989 CUC458988:CUC458989 DDY458988:DDY458989 DNU458988:DNU458989 DXQ458988:DXQ458989 EHM458988:EHM458989 ERI458988:ERI458989 FBE458988:FBE458989 FLA458988:FLA458989 FUW458988:FUW458989 GES458988:GES458989 GOO458988:GOO458989 GYK458988:GYK458989 HIG458988:HIG458989 HSC458988:HSC458989 IBY458988:IBY458989 ILU458988:ILU458989 IVQ458988:IVQ458989 JFM458988:JFM458989 JPI458988:JPI458989 JZE458988:JZE458989 KJA458988:KJA458989 KSW458988:KSW458989 LCS458988:LCS458989 LMO458988:LMO458989 LWK458988:LWK458989 MGG458988:MGG458989 MQC458988:MQC458989 MZY458988:MZY458989 NJU458988:NJU458989 NTQ458988:NTQ458989 ODM458988:ODM458989 ONI458988:ONI458989 OXE458988:OXE458989 PHA458988:PHA458989 PQW458988:PQW458989 QAS458988:QAS458989 QKO458988:QKO458989 QUK458988:QUK458989 REG458988:REG458989 ROC458988:ROC458989 RXY458988:RXY458989 SHU458988:SHU458989 SRQ458988:SRQ458989 TBM458988:TBM458989 TLI458988:TLI458989 TVE458988:TVE458989 UFA458988:UFA458989 UOW458988:UOW458989 UYS458988:UYS458989 VIO458988:VIO458989 VSK458988:VSK458989 WCG458988:WCG458989 WMC458988:WMC458989 WVY458988:WVY458989 Q524524:Q524525 JM524524:JM524525 TI524524:TI524525 ADE524524:ADE524525 ANA524524:ANA524525 AWW524524:AWW524525 BGS524524:BGS524525 BQO524524:BQO524525 CAK524524:CAK524525 CKG524524:CKG524525 CUC524524:CUC524525 DDY524524:DDY524525 DNU524524:DNU524525 DXQ524524:DXQ524525 EHM524524:EHM524525 ERI524524:ERI524525 FBE524524:FBE524525 FLA524524:FLA524525 FUW524524:FUW524525 GES524524:GES524525 GOO524524:GOO524525 GYK524524:GYK524525 HIG524524:HIG524525 HSC524524:HSC524525 IBY524524:IBY524525 ILU524524:ILU524525 IVQ524524:IVQ524525 JFM524524:JFM524525 JPI524524:JPI524525 JZE524524:JZE524525 KJA524524:KJA524525 KSW524524:KSW524525 LCS524524:LCS524525 LMO524524:LMO524525 LWK524524:LWK524525 MGG524524:MGG524525 MQC524524:MQC524525 MZY524524:MZY524525 NJU524524:NJU524525 NTQ524524:NTQ524525 ODM524524:ODM524525 ONI524524:ONI524525 OXE524524:OXE524525 PHA524524:PHA524525 PQW524524:PQW524525 QAS524524:QAS524525 QKO524524:QKO524525 QUK524524:QUK524525 REG524524:REG524525 ROC524524:ROC524525 RXY524524:RXY524525 SHU524524:SHU524525 SRQ524524:SRQ524525 TBM524524:TBM524525 TLI524524:TLI524525 TVE524524:TVE524525 UFA524524:UFA524525 UOW524524:UOW524525 UYS524524:UYS524525 VIO524524:VIO524525 VSK524524:VSK524525 WCG524524:WCG524525 WMC524524:WMC524525 WVY524524:WVY524525 Q590060:Q590061 JM590060:JM590061 TI590060:TI590061 ADE590060:ADE590061 ANA590060:ANA590061 AWW590060:AWW590061 BGS590060:BGS590061 BQO590060:BQO590061 CAK590060:CAK590061 CKG590060:CKG590061 CUC590060:CUC590061 DDY590060:DDY590061 DNU590060:DNU590061 DXQ590060:DXQ590061 EHM590060:EHM590061 ERI590060:ERI590061 FBE590060:FBE590061 FLA590060:FLA590061 FUW590060:FUW590061 GES590060:GES590061 GOO590060:GOO590061 GYK590060:GYK590061 HIG590060:HIG590061 HSC590060:HSC590061 IBY590060:IBY590061 ILU590060:ILU590061 IVQ590060:IVQ590061 JFM590060:JFM590061 JPI590060:JPI590061 JZE590060:JZE590061 KJA590060:KJA590061 KSW590060:KSW590061 LCS590060:LCS590061 LMO590060:LMO590061 LWK590060:LWK590061 MGG590060:MGG590061 MQC590060:MQC590061 MZY590060:MZY590061 NJU590060:NJU590061 NTQ590060:NTQ590061 ODM590060:ODM590061 ONI590060:ONI590061 OXE590060:OXE590061 PHA590060:PHA590061 PQW590060:PQW590061 QAS590060:QAS590061 QKO590060:QKO590061 QUK590060:QUK590061 REG590060:REG590061 ROC590060:ROC590061 RXY590060:RXY590061 SHU590060:SHU590061 SRQ590060:SRQ590061 TBM590060:TBM590061 TLI590060:TLI590061 TVE590060:TVE590061 UFA590060:UFA590061 UOW590060:UOW590061 UYS590060:UYS590061 VIO590060:VIO590061 VSK590060:VSK590061 WCG590060:WCG590061 WMC590060:WMC590061 WVY590060:WVY590061 Q655596:Q655597 JM655596:JM655597 TI655596:TI655597 ADE655596:ADE655597 ANA655596:ANA655597 AWW655596:AWW655597 BGS655596:BGS655597 BQO655596:BQO655597 CAK655596:CAK655597 CKG655596:CKG655597 CUC655596:CUC655597 DDY655596:DDY655597 DNU655596:DNU655597 DXQ655596:DXQ655597 EHM655596:EHM655597 ERI655596:ERI655597 FBE655596:FBE655597 FLA655596:FLA655597 FUW655596:FUW655597 GES655596:GES655597 GOO655596:GOO655597 GYK655596:GYK655597 HIG655596:HIG655597 HSC655596:HSC655597 IBY655596:IBY655597 ILU655596:ILU655597 IVQ655596:IVQ655597 JFM655596:JFM655597 JPI655596:JPI655597 JZE655596:JZE655597 KJA655596:KJA655597 KSW655596:KSW655597 LCS655596:LCS655597 LMO655596:LMO655597 LWK655596:LWK655597 MGG655596:MGG655597 MQC655596:MQC655597 MZY655596:MZY655597 NJU655596:NJU655597 NTQ655596:NTQ655597 ODM655596:ODM655597 ONI655596:ONI655597 OXE655596:OXE655597 PHA655596:PHA655597 PQW655596:PQW655597 QAS655596:QAS655597 QKO655596:QKO655597 QUK655596:QUK655597 REG655596:REG655597 ROC655596:ROC655597 RXY655596:RXY655597 SHU655596:SHU655597 SRQ655596:SRQ655597 TBM655596:TBM655597 TLI655596:TLI655597 TVE655596:TVE655597 UFA655596:UFA655597 UOW655596:UOW655597 UYS655596:UYS655597 VIO655596:VIO655597 VSK655596:VSK655597 WCG655596:WCG655597 WMC655596:WMC655597 WVY655596:WVY655597 Q721132:Q721133 JM721132:JM721133 TI721132:TI721133 ADE721132:ADE721133 ANA721132:ANA721133 AWW721132:AWW721133 BGS721132:BGS721133 BQO721132:BQO721133 CAK721132:CAK721133 CKG721132:CKG721133 CUC721132:CUC721133 DDY721132:DDY721133 DNU721132:DNU721133 DXQ721132:DXQ721133 EHM721132:EHM721133 ERI721132:ERI721133 FBE721132:FBE721133 FLA721132:FLA721133 FUW721132:FUW721133 GES721132:GES721133 GOO721132:GOO721133 GYK721132:GYK721133 HIG721132:HIG721133 HSC721132:HSC721133 IBY721132:IBY721133 ILU721132:ILU721133 IVQ721132:IVQ721133 JFM721132:JFM721133 JPI721132:JPI721133 JZE721132:JZE721133 KJA721132:KJA721133 KSW721132:KSW721133 LCS721132:LCS721133 LMO721132:LMO721133 LWK721132:LWK721133 MGG721132:MGG721133 MQC721132:MQC721133 MZY721132:MZY721133 NJU721132:NJU721133 NTQ721132:NTQ721133 ODM721132:ODM721133 ONI721132:ONI721133 OXE721132:OXE721133 PHA721132:PHA721133 PQW721132:PQW721133 QAS721132:QAS721133 QKO721132:QKO721133 QUK721132:QUK721133 REG721132:REG721133 ROC721132:ROC721133 RXY721132:RXY721133 SHU721132:SHU721133 SRQ721132:SRQ721133 TBM721132:TBM721133 TLI721132:TLI721133 TVE721132:TVE721133 UFA721132:UFA721133 UOW721132:UOW721133 UYS721132:UYS721133 VIO721132:VIO721133 VSK721132:VSK721133 WCG721132:WCG721133 WMC721132:WMC721133 WVY721132:WVY721133 Q786668:Q786669 JM786668:JM786669 TI786668:TI786669 ADE786668:ADE786669 ANA786668:ANA786669 AWW786668:AWW786669 BGS786668:BGS786669 BQO786668:BQO786669 CAK786668:CAK786669 CKG786668:CKG786669 CUC786668:CUC786669 DDY786668:DDY786669 DNU786668:DNU786669 DXQ786668:DXQ786669 EHM786668:EHM786669 ERI786668:ERI786669 FBE786668:FBE786669 FLA786668:FLA786669 FUW786668:FUW786669 GES786668:GES786669 GOO786668:GOO786669 GYK786668:GYK786669 HIG786668:HIG786669 HSC786668:HSC786669 IBY786668:IBY786669 ILU786668:ILU786669 IVQ786668:IVQ786669 JFM786668:JFM786669 JPI786668:JPI786669 JZE786668:JZE786669 KJA786668:KJA786669 KSW786668:KSW786669 LCS786668:LCS786669 LMO786668:LMO786669 LWK786668:LWK786669 MGG786668:MGG786669 MQC786668:MQC786669 MZY786668:MZY786669 NJU786668:NJU786669 NTQ786668:NTQ786669 ODM786668:ODM786669 ONI786668:ONI786669 OXE786668:OXE786669 PHA786668:PHA786669 PQW786668:PQW786669 QAS786668:QAS786669 QKO786668:QKO786669 QUK786668:QUK786669 REG786668:REG786669 ROC786668:ROC786669 RXY786668:RXY786669 SHU786668:SHU786669 SRQ786668:SRQ786669 TBM786668:TBM786669 TLI786668:TLI786669 TVE786668:TVE786669 UFA786668:UFA786669 UOW786668:UOW786669 UYS786668:UYS786669 VIO786668:VIO786669 VSK786668:VSK786669 WCG786668:WCG786669 WMC786668:WMC786669 WVY786668:WVY786669 Q852204:Q852205 JM852204:JM852205 TI852204:TI852205 ADE852204:ADE852205 ANA852204:ANA852205 AWW852204:AWW852205 BGS852204:BGS852205 BQO852204:BQO852205 CAK852204:CAK852205 CKG852204:CKG852205 CUC852204:CUC852205 DDY852204:DDY852205 DNU852204:DNU852205 DXQ852204:DXQ852205 EHM852204:EHM852205 ERI852204:ERI852205 FBE852204:FBE852205 FLA852204:FLA852205 FUW852204:FUW852205 GES852204:GES852205 GOO852204:GOO852205 GYK852204:GYK852205 HIG852204:HIG852205 HSC852204:HSC852205 IBY852204:IBY852205 ILU852204:ILU852205 IVQ852204:IVQ852205 JFM852204:JFM852205 JPI852204:JPI852205 JZE852204:JZE852205 KJA852204:KJA852205 KSW852204:KSW852205 LCS852204:LCS852205 LMO852204:LMO852205 LWK852204:LWK852205 MGG852204:MGG852205 MQC852204:MQC852205 MZY852204:MZY852205 NJU852204:NJU852205 NTQ852204:NTQ852205 ODM852204:ODM852205 ONI852204:ONI852205 OXE852204:OXE852205 PHA852204:PHA852205 PQW852204:PQW852205 QAS852204:QAS852205 QKO852204:QKO852205 QUK852204:QUK852205 REG852204:REG852205 ROC852204:ROC852205 RXY852204:RXY852205 SHU852204:SHU852205 SRQ852204:SRQ852205 TBM852204:TBM852205 TLI852204:TLI852205 TVE852204:TVE852205 UFA852204:UFA852205 UOW852204:UOW852205 UYS852204:UYS852205 VIO852204:VIO852205 VSK852204:VSK852205 WCG852204:WCG852205 WMC852204:WMC852205 WVY852204:WVY852205 Q917740:Q917741 JM917740:JM917741 TI917740:TI917741 ADE917740:ADE917741 ANA917740:ANA917741 AWW917740:AWW917741 BGS917740:BGS917741 BQO917740:BQO917741 CAK917740:CAK917741 CKG917740:CKG917741 CUC917740:CUC917741 DDY917740:DDY917741 DNU917740:DNU917741 DXQ917740:DXQ917741 EHM917740:EHM917741 ERI917740:ERI917741 FBE917740:FBE917741 FLA917740:FLA917741 FUW917740:FUW917741 GES917740:GES917741 GOO917740:GOO917741 GYK917740:GYK917741 HIG917740:HIG917741 HSC917740:HSC917741 IBY917740:IBY917741 ILU917740:ILU917741 IVQ917740:IVQ917741 JFM917740:JFM917741 JPI917740:JPI917741 JZE917740:JZE917741 KJA917740:KJA917741 KSW917740:KSW917741 LCS917740:LCS917741 LMO917740:LMO917741 LWK917740:LWK917741 MGG917740:MGG917741 MQC917740:MQC917741 MZY917740:MZY917741 NJU917740:NJU917741 NTQ917740:NTQ917741 ODM917740:ODM917741 ONI917740:ONI917741 OXE917740:OXE917741 PHA917740:PHA917741 PQW917740:PQW917741 QAS917740:QAS917741 QKO917740:QKO917741 QUK917740:QUK917741 REG917740:REG917741 ROC917740:ROC917741 RXY917740:RXY917741 SHU917740:SHU917741 SRQ917740:SRQ917741 TBM917740:TBM917741 TLI917740:TLI917741 TVE917740:TVE917741 UFA917740:UFA917741 UOW917740:UOW917741 UYS917740:UYS917741 VIO917740:VIO917741 VSK917740:VSK917741 WCG917740:WCG917741 WMC917740:WMC917741 WVY917740:WVY917741 Q983276:Q983277 JM983276:JM983277 TI983276:TI983277 ADE983276:ADE983277 ANA983276:ANA983277 AWW983276:AWW983277 BGS983276:BGS983277 BQO983276:BQO983277 CAK983276:CAK983277 CKG983276:CKG983277 CUC983276:CUC983277 DDY983276:DDY983277 DNU983276:DNU983277 DXQ983276:DXQ983277 EHM983276:EHM983277 ERI983276:ERI983277 FBE983276:FBE983277 FLA983276:FLA983277 FUW983276:FUW983277 GES983276:GES983277 GOO983276:GOO983277 GYK983276:GYK983277 HIG983276:HIG983277 HSC983276:HSC983277 IBY983276:IBY983277 ILU983276:ILU983277 IVQ983276:IVQ983277 JFM983276:JFM983277 JPI983276:JPI983277 JZE983276:JZE983277 KJA983276:KJA983277 KSW983276:KSW983277 LCS983276:LCS983277 LMO983276:LMO983277 LWK983276:LWK983277 MGG983276:MGG983277 MQC983276:MQC983277 MZY983276:MZY983277 NJU983276:NJU983277 NTQ983276:NTQ983277 ODM983276:ODM983277 ONI983276:ONI983277 OXE983276:OXE983277 PHA983276:PHA983277 PQW983276:PQW983277 QAS983276:QAS983277 QKO983276:QKO983277 QUK983276:QUK983277 REG983276:REG983277 ROC983276:ROC983277 RXY983276:RXY983277 SHU983276:SHU983277 SRQ983276:SRQ983277 TBM983276:TBM983277 TLI983276:TLI983277 TVE983276:TVE983277 UFA983276:UFA983277 UOW983276:UOW983277 UYS983276:UYS983277 VIO983276:VIO983277 VSK983276:VSK983277 WCG983276:WCG983277 WMC983276:WMC983277 WVY983276:WVY983277 H254:Q254 JD254:JM254 SZ254:TI254 ACV254:ADE254 AMR254:ANA254 AWN254:AWW254 BGJ254:BGS254 BQF254:BQO254 CAB254:CAK254 CJX254:CKG254 CTT254:CUC254 DDP254:DDY254 DNL254:DNU254 DXH254:DXQ254 EHD254:EHM254 EQZ254:ERI254 FAV254:FBE254 FKR254:FLA254 FUN254:FUW254 GEJ254:GES254 GOF254:GOO254 GYB254:GYK254 HHX254:HIG254 HRT254:HSC254 IBP254:IBY254 ILL254:ILU254 IVH254:IVQ254 JFD254:JFM254 JOZ254:JPI254 JYV254:JZE254 KIR254:KJA254 KSN254:KSW254 LCJ254:LCS254 LMF254:LMO254 LWB254:LWK254 MFX254:MGG254 MPT254:MQC254 MZP254:MZY254 NJL254:NJU254 NTH254:NTQ254 ODD254:ODM254 OMZ254:ONI254 OWV254:OXE254 PGR254:PHA254 PQN254:PQW254 QAJ254:QAS254 QKF254:QKO254 QUB254:QUK254 RDX254:REG254 RNT254:ROC254 RXP254:RXY254 SHL254:SHU254 SRH254:SRQ254 TBD254:TBM254 TKZ254:TLI254 TUV254:TVE254 UER254:UFA254 UON254:UOW254 UYJ254:UYS254 VIF254:VIO254 VSB254:VSK254 WBX254:WCG254 WLT254:WMC254 WVP254:WVY254 H65790:Q65790 JD65790:JM65790 SZ65790:TI65790 ACV65790:ADE65790 AMR65790:ANA65790 AWN65790:AWW65790 BGJ65790:BGS65790 BQF65790:BQO65790 CAB65790:CAK65790 CJX65790:CKG65790 CTT65790:CUC65790 DDP65790:DDY65790 DNL65790:DNU65790 DXH65790:DXQ65790 EHD65790:EHM65790 EQZ65790:ERI65790 FAV65790:FBE65790 FKR65790:FLA65790 FUN65790:FUW65790 GEJ65790:GES65790 GOF65790:GOO65790 GYB65790:GYK65790 HHX65790:HIG65790 HRT65790:HSC65790 IBP65790:IBY65790 ILL65790:ILU65790 IVH65790:IVQ65790 JFD65790:JFM65790 JOZ65790:JPI65790 JYV65790:JZE65790 KIR65790:KJA65790 KSN65790:KSW65790 LCJ65790:LCS65790 LMF65790:LMO65790 LWB65790:LWK65790 MFX65790:MGG65790 MPT65790:MQC65790 MZP65790:MZY65790 NJL65790:NJU65790 NTH65790:NTQ65790 ODD65790:ODM65790 OMZ65790:ONI65790 OWV65790:OXE65790 PGR65790:PHA65790 PQN65790:PQW65790 QAJ65790:QAS65790 QKF65790:QKO65790 QUB65790:QUK65790 RDX65790:REG65790 RNT65790:ROC65790 RXP65790:RXY65790 SHL65790:SHU65790 SRH65790:SRQ65790 TBD65790:TBM65790 TKZ65790:TLI65790 TUV65790:TVE65790 UER65790:UFA65790 UON65790:UOW65790 UYJ65790:UYS65790 VIF65790:VIO65790 VSB65790:VSK65790 WBX65790:WCG65790 WLT65790:WMC65790 WVP65790:WVY65790 H131326:Q131326 JD131326:JM131326 SZ131326:TI131326 ACV131326:ADE131326 AMR131326:ANA131326 AWN131326:AWW131326 BGJ131326:BGS131326 BQF131326:BQO131326 CAB131326:CAK131326 CJX131326:CKG131326 CTT131326:CUC131326 DDP131326:DDY131326 DNL131326:DNU131326 DXH131326:DXQ131326 EHD131326:EHM131326 EQZ131326:ERI131326 FAV131326:FBE131326 FKR131326:FLA131326 FUN131326:FUW131326 GEJ131326:GES131326 GOF131326:GOO131326 GYB131326:GYK131326 HHX131326:HIG131326 HRT131326:HSC131326 IBP131326:IBY131326 ILL131326:ILU131326 IVH131326:IVQ131326 JFD131326:JFM131326 JOZ131326:JPI131326 JYV131326:JZE131326 KIR131326:KJA131326 KSN131326:KSW131326 LCJ131326:LCS131326 LMF131326:LMO131326 LWB131326:LWK131326 MFX131326:MGG131326 MPT131326:MQC131326 MZP131326:MZY131326 NJL131326:NJU131326 NTH131326:NTQ131326 ODD131326:ODM131326 OMZ131326:ONI131326 OWV131326:OXE131326 PGR131326:PHA131326 PQN131326:PQW131326 QAJ131326:QAS131326 QKF131326:QKO131326 QUB131326:QUK131326 RDX131326:REG131326 RNT131326:ROC131326 RXP131326:RXY131326 SHL131326:SHU131326 SRH131326:SRQ131326 TBD131326:TBM131326 TKZ131326:TLI131326 TUV131326:TVE131326 UER131326:UFA131326 UON131326:UOW131326 UYJ131326:UYS131326 VIF131326:VIO131326 VSB131326:VSK131326 WBX131326:WCG131326 WLT131326:WMC131326 WVP131326:WVY131326 H196862:Q196862 JD196862:JM196862 SZ196862:TI196862 ACV196862:ADE196862 AMR196862:ANA196862 AWN196862:AWW196862 BGJ196862:BGS196862 BQF196862:BQO196862 CAB196862:CAK196862 CJX196862:CKG196862 CTT196862:CUC196862 DDP196862:DDY196862 DNL196862:DNU196862 DXH196862:DXQ196862 EHD196862:EHM196862 EQZ196862:ERI196862 FAV196862:FBE196862 FKR196862:FLA196862 FUN196862:FUW196862 GEJ196862:GES196862 GOF196862:GOO196862 GYB196862:GYK196862 HHX196862:HIG196862 HRT196862:HSC196862 IBP196862:IBY196862 ILL196862:ILU196862 IVH196862:IVQ196862 JFD196862:JFM196862 JOZ196862:JPI196862 JYV196862:JZE196862 KIR196862:KJA196862 KSN196862:KSW196862 LCJ196862:LCS196862 LMF196862:LMO196862 LWB196862:LWK196862 MFX196862:MGG196862 MPT196862:MQC196862 MZP196862:MZY196862 NJL196862:NJU196862 NTH196862:NTQ196862 ODD196862:ODM196862 OMZ196862:ONI196862 OWV196862:OXE196862 PGR196862:PHA196862 PQN196862:PQW196862 QAJ196862:QAS196862 QKF196862:QKO196862 QUB196862:QUK196862 RDX196862:REG196862 RNT196862:ROC196862 RXP196862:RXY196862 SHL196862:SHU196862 SRH196862:SRQ196862 TBD196862:TBM196862 TKZ196862:TLI196862 TUV196862:TVE196862 UER196862:UFA196862 UON196862:UOW196862 UYJ196862:UYS196862 VIF196862:VIO196862 VSB196862:VSK196862 WBX196862:WCG196862 WLT196862:WMC196862 WVP196862:WVY196862 H262398:Q262398 JD262398:JM262398 SZ262398:TI262398 ACV262398:ADE262398 AMR262398:ANA262398 AWN262398:AWW262398 BGJ262398:BGS262398 BQF262398:BQO262398 CAB262398:CAK262398 CJX262398:CKG262398 CTT262398:CUC262398 DDP262398:DDY262398 DNL262398:DNU262398 DXH262398:DXQ262398 EHD262398:EHM262398 EQZ262398:ERI262398 FAV262398:FBE262398 FKR262398:FLA262398 FUN262398:FUW262398 GEJ262398:GES262398 GOF262398:GOO262398 GYB262398:GYK262398 HHX262398:HIG262398 HRT262398:HSC262398 IBP262398:IBY262398 ILL262398:ILU262398 IVH262398:IVQ262398 JFD262398:JFM262398 JOZ262398:JPI262398 JYV262398:JZE262398 KIR262398:KJA262398 KSN262398:KSW262398 LCJ262398:LCS262398 LMF262398:LMO262398 LWB262398:LWK262398 MFX262398:MGG262398 MPT262398:MQC262398 MZP262398:MZY262398 NJL262398:NJU262398 NTH262398:NTQ262398 ODD262398:ODM262398 OMZ262398:ONI262398 OWV262398:OXE262398 PGR262398:PHA262398 PQN262398:PQW262398 QAJ262398:QAS262398 QKF262398:QKO262398 QUB262398:QUK262398 RDX262398:REG262398 RNT262398:ROC262398 RXP262398:RXY262398 SHL262398:SHU262398 SRH262398:SRQ262398 TBD262398:TBM262398 TKZ262398:TLI262398 TUV262398:TVE262398 UER262398:UFA262398 UON262398:UOW262398 UYJ262398:UYS262398 VIF262398:VIO262398 VSB262398:VSK262398 WBX262398:WCG262398 WLT262398:WMC262398 WVP262398:WVY262398 H327934:Q327934 JD327934:JM327934 SZ327934:TI327934 ACV327934:ADE327934 AMR327934:ANA327934 AWN327934:AWW327934 BGJ327934:BGS327934 BQF327934:BQO327934 CAB327934:CAK327934 CJX327934:CKG327934 CTT327934:CUC327934 DDP327934:DDY327934 DNL327934:DNU327934 DXH327934:DXQ327934 EHD327934:EHM327934 EQZ327934:ERI327934 FAV327934:FBE327934 FKR327934:FLA327934 FUN327934:FUW327934 GEJ327934:GES327934 GOF327934:GOO327934 GYB327934:GYK327934 HHX327934:HIG327934 HRT327934:HSC327934 IBP327934:IBY327934 ILL327934:ILU327934 IVH327934:IVQ327934 JFD327934:JFM327934 JOZ327934:JPI327934 JYV327934:JZE327934 KIR327934:KJA327934 KSN327934:KSW327934 LCJ327934:LCS327934 LMF327934:LMO327934 LWB327934:LWK327934 MFX327934:MGG327934 MPT327934:MQC327934 MZP327934:MZY327934 NJL327934:NJU327934 NTH327934:NTQ327934 ODD327934:ODM327934 OMZ327934:ONI327934 OWV327934:OXE327934 PGR327934:PHA327934 PQN327934:PQW327934 QAJ327934:QAS327934 QKF327934:QKO327934 QUB327934:QUK327934 RDX327934:REG327934 RNT327934:ROC327934 RXP327934:RXY327934 SHL327934:SHU327934 SRH327934:SRQ327934 TBD327934:TBM327934 TKZ327934:TLI327934 TUV327934:TVE327934 UER327934:UFA327934 UON327934:UOW327934 UYJ327934:UYS327934 VIF327934:VIO327934 VSB327934:VSK327934 WBX327934:WCG327934 WLT327934:WMC327934 WVP327934:WVY327934 H393470:Q393470 JD393470:JM393470 SZ393470:TI393470 ACV393470:ADE393470 AMR393470:ANA393470 AWN393470:AWW393470 BGJ393470:BGS393470 BQF393470:BQO393470 CAB393470:CAK393470 CJX393470:CKG393470 CTT393470:CUC393470 DDP393470:DDY393470 DNL393470:DNU393470 DXH393470:DXQ393470 EHD393470:EHM393470 EQZ393470:ERI393470 FAV393470:FBE393470 FKR393470:FLA393470 FUN393470:FUW393470 GEJ393470:GES393470 GOF393470:GOO393470 GYB393470:GYK393470 HHX393470:HIG393470 HRT393470:HSC393470 IBP393470:IBY393470 ILL393470:ILU393470 IVH393470:IVQ393470 JFD393470:JFM393470 JOZ393470:JPI393470 JYV393470:JZE393470 KIR393470:KJA393470 KSN393470:KSW393470 LCJ393470:LCS393470 LMF393470:LMO393470 LWB393470:LWK393470 MFX393470:MGG393470 MPT393470:MQC393470 MZP393470:MZY393470 NJL393470:NJU393470 NTH393470:NTQ393470 ODD393470:ODM393470 OMZ393470:ONI393470 OWV393470:OXE393470 PGR393470:PHA393470 PQN393470:PQW393470 QAJ393470:QAS393470 QKF393470:QKO393470 QUB393470:QUK393470 RDX393470:REG393470 RNT393470:ROC393470 RXP393470:RXY393470 SHL393470:SHU393470 SRH393470:SRQ393470 TBD393470:TBM393470 TKZ393470:TLI393470 TUV393470:TVE393470 UER393470:UFA393470 UON393470:UOW393470 UYJ393470:UYS393470 VIF393470:VIO393470 VSB393470:VSK393470 WBX393470:WCG393470 WLT393470:WMC393470 WVP393470:WVY393470 H459006:Q459006 JD459006:JM459006 SZ459006:TI459006 ACV459006:ADE459006 AMR459006:ANA459006 AWN459006:AWW459006 BGJ459006:BGS459006 BQF459006:BQO459006 CAB459006:CAK459006 CJX459006:CKG459006 CTT459006:CUC459006 DDP459006:DDY459006 DNL459006:DNU459006 DXH459006:DXQ459006 EHD459006:EHM459006 EQZ459006:ERI459006 FAV459006:FBE459006 FKR459006:FLA459006 FUN459006:FUW459006 GEJ459006:GES459006 GOF459006:GOO459006 GYB459006:GYK459006 HHX459006:HIG459006 HRT459006:HSC459006 IBP459006:IBY459006 ILL459006:ILU459006 IVH459006:IVQ459006 JFD459006:JFM459006 JOZ459006:JPI459006 JYV459006:JZE459006 KIR459006:KJA459006 KSN459006:KSW459006 LCJ459006:LCS459006 LMF459006:LMO459006 LWB459006:LWK459006 MFX459006:MGG459006 MPT459006:MQC459006 MZP459006:MZY459006 NJL459006:NJU459006 NTH459006:NTQ459006 ODD459006:ODM459006 OMZ459006:ONI459006 OWV459006:OXE459006 PGR459006:PHA459006 PQN459006:PQW459006 QAJ459006:QAS459006 QKF459006:QKO459006 QUB459006:QUK459006 RDX459006:REG459006 RNT459006:ROC459006 RXP459006:RXY459006 SHL459006:SHU459006 SRH459006:SRQ459006 TBD459006:TBM459006 TKZ459006:TLI459006 TUV459006:TVE459006 UER459006:UFA459006 UON459006:UOW459006 UYJ459006:UYS459006 VIF459006:VIO459006 VSB459006:VSK459006 WBX459006:WCG459006 WLT459006:WMC459006 WVP459006:WVY459006 H524542:Q524542 JD524542:JM524542 SZ524542:TI524542 ACV524542:ADE524542 AMR524542:ANA524542 AWN524542:AWW524542 BGJ524542:BGS524542 BQF524542:BQO524542 CAB524542:CAK524542 CJX524542:CKG524542 CTT524542:CUC524542 DDP524542:DDY524542 DNL524542:DNU524542 DXH524542:DXQ524542 EHD524542:EHM524542 EQZ524542:ERI524542 FAV524542:FBE524542 FKR524542:FLA524542 FUN524542:FUW524542 GEJ524542:GES524542 GOF524542:GOO524542 GYB524542:GYK524542 HHX524542:HIG524542 HRT524542:HSC524542 IBP524542:IBY524542 ILL524542:ILU524542 IVH524542:IVQ524542 JFD524542:JFM524542 JOZ524542:JPI524542 JYV524542:JZE524542 KIR524542:KJA524542 KSN524542:KSW524542 LCJ524542:LCS524542 LMF524542:LMO524542 LWB524542:LWK524542 MFX524542:MGG524542 MPT524542:MQC524542 MZP524542:MZY524542 NJL524542:NJU524542 NTH524542:NTQ524542 ODD524542:ODM524542 OMZ524542:ONI524542 OWV524542:OXE524542 PGR524542:PHA524542 PQN524542:PQW524542 QAJ524542:QAS524542 QKF524542:QKO524542 QUB524542:QUK524542 RDX524542:REG524542 RNT524542:ROC524542 RXP524542:RXY524542 SHL524542:SHU524542 SRH524542:SRQ524542 TBD524542:TBM524542 TKZ524542:TLI524542 TUV524542:TVE524542 UER524542:UFA524542 UON524542:UOW524542 UYJ524542:UYS524542 VIF524542:VIO524542 VSB524542:VSK524542 WBX524542:WCG524542 WLT524542:WMC524542 WVP524542:WVY524542 H590078:Q590078 JD590078:JM590078 SZ590078:TI590078 ACV590078:ADE590078 AMR590078:ANA590078 AWN590078:AWW590078 BGJ590078:BGS590078 BQF590078:BQO590078 CAB590078:CAK590078 CJX590078:CKG590078 CTT590078:CUC590078 DDP590078:DDY590078 DNL590078:DNU590078 DXH590078:DXQ590078 EHD590078:EHM590078 EQZ590078:ERI590078 FAV590078:FBE590078 FKR590078:FLA590078 FUN590078:FUW590078 GEJ590078:GES590078 GOF590078:GOO590078 GYB590078:GYK590078 HHX590078:HIG590078 HRT590078:HSC590078 IBP590078:IBY590078 ILL590078:ILU590078 IVH590078:IVQ590078 JFD590078:JFM590078 JOZ590078:JPI590078 JYV590078:JZE590078 KIR590078:KJA590078 KSN590078:KSW590078 LCJ590078:LCS590078 LMF590078:LMO590078 LWB590078:LWK590078 MFX590078:MGG590078 MPT590078:MQC590078 MZP590078:MZY590078 NJL590078:NJU590078 NTH590078:NTQ590078 ODD590078:ODM590078 OMZ590078:ONI590078 OWV590078:OXE590078 PGR590078:PHA590078 PQN590078:PQW590078 QAJ590078:QAS590078 QKF590078:QKO590078 QUB590078:QUK590078 RDX590078:REG590078 RNT590078:ROC590078 RXP590078:RXY590078 SHL590078:SHU590078 SRH590078:SRQ590078 TBD590078:TBM590078 TKZ590078:TLI590078 TUV590078:TVE590078 UER590078:UFA590078 UON590078:UOW590078 UYJ590078:UYS590078 VIF590078:VIO590078 VSB590078:VSK590078 WBX590078:WCG590078 WLT590078:WMC590078 WVP590078:WVY590078 H655614:Q655614 JD655614:JM655614 SZ655614:TI655614 ACV655614:ADE655614 AMR655614:ANA655614 AWN655614:AWW655614 BGJ655614:BGS655614 BQF655614:BQO655614 CAB655614:CAK655614 CJX655614:CKG655614 CTT655614:CUC655614 DDP655614:DDY655614 DNL655614:DNU655614 DXH655614:DXQ655614 EHD655614:EHM655614 EQZ655614:ERI655614 FAV655614:FBE655614 FKR655614:FLA655614 FUN655614:FUW655614 GEJ655614:GES655614 GOF655614:GOO655614 GYB655614:GYK655614 HHX655614:HIG655614 HRT655614:HSC655614 IBP655614:IBY655614 ILL655614:ILU655614 IVH655614:IVQ655614 JFD655614:JFM655614 JOZ655614:JPI655614 JYV655614:JZE655614 KIR655614:KJA655614 KSN655614:KSW655614 LCJ655614:LCS655614 LMF655614:LMO655614 LWB655614:LWK655614 MFX655614:MGG655614 MPT655614:MQC655614 MZP655614:MZY655614 NJL655614:NJU655614 NTH655614:NTQ655614 ODD655614:ODM655614 OMZ655614:ONI655614 OWV655614:OXE655614 PGR655614:PHA655614 PQN655614:PQW655614 QAJ655614:QAS655614 QKF655614:QKO655614 QUB655614:QUK655614 RDX655614:REG655614 RNT655614:ROC655614 RXP655614:RXY655614 SHL655614:SHU655614 SRH655614:SRQ655614 TBD655614:TBM655614 TKZ655614:TLI655614 TUV655614:TVE655614 UER655614:UFA655614 UON655614:UOW655614 UYJ655614:UYS655614 VIF655614:VIO655614 VSB655614:VSK655614 WBX655614:WCG655614 WLT655614:WMC655614 WVP655614:WVY655614 H721150:Q721150 JD721150:JM721150 SZ721150:TI721150 ACV721150:ADE721150 AMR721150:ANA721150 AWN721150:AWW721150 BGJ721150:BGS721150 BQF721150:BQO721150 CAB721150:CAK721150 CJX721150:CKG721150 CTT721150:CUC721150 DDP721150:DDY721150 DNL721150:DNU721150 DXH721150:DXQ721150 EHD721150:EHM721150 EQZ721150:ERI721150 FAV721150:FBE721150 FKR721150:FLA721150 FUN721150:FUW721150 GEJ721150:GES721150 GOF721150:GOO721150 GYB721150:GYK721150 HHX721150:HIG721150 HRT721150:HSC721150 IBP721150:IBY721150 ILL721150:ILU721150 IVH721150:IVQ721150 JFD721150:JFM721150 JOZ721150:JPI721150 JYV721150:JZE721150 KIR721150:KJA721150 KSN721150:KSW721150 LCJ721150:LCS721150 LMF721150:LMO721150 LWB721150:LWK721150 MFX721150:MGG721150 MPT721150:MQC721150 MZP721150:MZY721150 NJL721150:NJU721150 NTH721150:NTQ721150 ODD721150:ODM721150 OMZ721150:ONI721150 OWV721150:OXE721150 PGR721150:PHA721150 PQN721150:PQW721150 QAJ721150:QAS721150 QKF721150:QKO721150 QUB721150:QUK721150 RDX721150:REG721150 RNT721150:ROC721150 RXP721150:RXY721150 SHL721150:SHU721150 SRH721150:SRQ721150 TBD721150:TBM721150 TKZ721150:TLI721150 TUV721150:TVE721150 UER721150:UFA721150 UON721150:UOW721150 UYJ721150:UYS721150 VIF721150:VIO721150 VSB721150:VSK721150 WBX721150:WCG721150 WLT721150:WMC721150 WVP721150:WVY721150 H786686:Q786686 JD786686:JM786686 SZ786686:TI786686 ACV786686:ADE786686 AMR786686:ANA786686 AWN786686:AWW786686 BGJ786686:BGS786686 BQF786686:BQO786686 CAB786686:CAK786686 CJX786686:CKG786686 CTT786686:CUC786686 DDP786686:DDY786686 DNL786686:DNU786686 DXH786686:DXQ786686 EHD786686:EHM786686 EQZ786686:ERI786686 FAV786686:FBE786686 FKR786686:FLA786686 FUN786686:FUW786686 GEJ786686:GES786686 GOF786686:GOO786686 GYB786686:GYK786686 HHX786686:HIG786686 HRT786686:HSC786686 IBP786686:IBY786686 ILL786686:ILU786686 IVH786686:IVQ786686 JFD786686:JFM786686 JOZ786686:JPI786686 JYV786686:JZE786686 KIR786686:KJA786686 KSN786686:KSW786686 LCJ786686:LCS786686 LMF786686:LMO786686 LWB786686:LWK786686 MFX786686:MGG786686 MPT786686:MQC786686 MZP786686:MZY786686 NJL786686:NJU786686 NTH786686:NTQ786686 ODD786686:ODM786686 OMZ786686:ONI786686 OWV786686:OXE786686 PGR786686:PHA786686 PQN786686:PQW786686 QAJ786686:QAS786686 QKF786686:QKO786686 QUB786686:QUK786686 RDX786686:REG786686 RNT786686:ROC786686 RXP786686:RXY786686 SHL786686:SHU786686 SRH786686:SRQ786686 TBD786686:TBM786686 TKZ786686:TLI786686 TUV786686:TVE786686 UER786686:UFA786686 UON786686:UOW786686 UYJ786686:UYS786686 VIF786686:VIO786686 VSB786686:VSK786686 WBX786686:WCG786686 WLT786686:WMC786686 WVP786686:WVY786686 H852222:Q852222 JD852222:JM852222 SZ852222:TI852222 ACV852222:ADE852222 AMR852222:ANA852222 AWN852222:AWW852222 BGJ852222:BGS852222 BQF852222:BQO852222 CAB852222:CAK852222 CJX852222:CKG852222 CTT852222:CUC852222 DDP852222:DDY852222 DNL852222:DNU852222 DXH852222:DXQ852222 EHD852222:EHM852222 EQZ852222:ERI852222 FAV852222:FBE852222 FKR852222:FLA852222 FUN852222:FUW852222 GEJ852222:GES852222 GOF852222:GOO852222 GYB852222:GYK852222 HHX852222:HIG852222 HRT852222:HSC852222 IBP852222:IBY852222 ILL852222:ILU852222 IVH852222:IVQ852222 JFD852222:JFM852222 JOZ852222:JPI852222 JYV852222:JZE852222 KIR852222:KJA852222 KSN852222:KSW852222 LCJ852222:LCS852222 LMF852222:LMO852222 LWB852222:LWK852222 MFX852222:MGG852222 MPT852222:MQC852222 MZP852222:MZY852222 NJL852222:NJU852222 NTH852222:NTQ852222 ODD852222:ODM852222 OMZ852222:ONI852222 OWV852222:OXE852222 PGR852222:PHA852222 PQN852222:PQW852222 QAJ852222:QAS852222 QKF852222:QKO852222 QUB852222:QUK852222 RDX852222:REG852222 RNT852222:ROC852222 RXP852222:RXY852222 SHL852222:SHU852222 SRH852222:SRQ852222 TBD852222:TBM852222 TKZ852222:TLI852222 TUV852222:TVE852222 UER852222:UFA852222 UON852222:UOW852222 UYJ852222:UYS852222 VIF852222:VIO852222 VSB852222:VSK852222 WBX852222:WCG852222 WLT852222:WMC852222 WVP852222:WVY852222 H917758:Q917758 JD917758:JM917758 SZ917758:TI917758 ACV917758:ADE917758 AMR917758:ANA917758 AWN917758:AWW917758 BGJ917758:BGS917758 BQF917758:BQO917758 CAB917758:CAK917758 CJX917758:CKG917758 CTT917758:CUC917758 DDP917758:DDY917758 DNL917758:DNU917758 DXH917758:DXQ917758 EHD917758:EHM917758 EQZ917758:ERI917758 FAV917758:FBE917758 FKR917758:FLA917758 FUN917758:FUW917758 GEJ917758:GES917758 GOF917758:GOO917758 GYB917758:GYK917758 HHX917758:HIG917758 HRT917758:HSC917758 IBP917758:IBY917758 ILL917758:ILU917758 IVH917758:IVQ917758 JFD917758:JFM917758 JOZ917758:JPI917758 JYV917758:JZE917758 KIR917758:KJA917758 KSN917758:KSW917758 LCJ917758:LCS917758 LMF917758:LMO917758 LWB917758:LWK917758 MFX917758:MGG917758 MPT917758:MQC917758 MZP917758:MZY917758 NJL917758:NJU917758 NTH917758:NTQ917758 ODD917758:ODM917758 OMZ917758:ONI917758 OWV917758:OXE917758 PGR917758:PHA917758 PQN917758:PQW917758 QAJ917758:QAS917758 QKF917758:QKO917758 QUB917758:QUK917758 RDX917758:REG917758 RNT917758:ROC917758 RXP917758:RXY917758 SHL917758:SHU917758 SRH917758:SRQ917758 TBD917758:TBM917758 TKZ917758:TLI917758 TUV917758:TVE917758 UER917758:UFA917758 UON917758:UOW917758 UYJ917758:UYS917758 VIF917758:VIO917758 VSB917758:VSK917758 WBX917758:WCG917758 WLT917758:WMC917758 WVP917758:WVY917758 H983294:Q983294 JD983294:JM983294 SZ983294:TI983294 ACV983294:ADE983294 AMR983294:ANA983294 AWN983294:AWW983294 BGJ983294:BGS983294 BQF983294:BQO983294 CAB983294:CAK983294 CJX983294:CKG983294 CTT983294:CUC983294 DDP983294:DDY983294 DNL983294:DNU983294 DXH983294:DXQ983294 EHD983294:EHM983294 EQZ983294:ERI983294 FAV983294:FBE983294 FKR983294:FLA983294 FUN983294:FUW983294 GEJ983294:GES983294 GOF983294:GOO983294 GYB983294:GYK983294 HHX983294:HIG983294 HRT983294:HSC983294 IBP983294:IBY983294 ILL983294:ILU983294 IVH983294:IVQ983294 JFD983294:JFM983294 JOZ983294:JPI983294 JYV983294:JZE983294 KIR983294:KJA983294 KSN983294:KSW983294 LCJ983294:LCS983294 LMF983294:LMO983294 LWB983294:LWK983294 MFX983294:MGG983294 MPT983294:MQC983294 MZP983294:MZY983294 NJL983294:NJU983294 NTH983294:NTQ983294 ODD983294:ODM983294 OMZ983294:ONI983294 OWV983294:OXE983294 PGR983294:PHA983294 PQN983294:PQW983294 QAJ983294:QAS983294 QKF983294:QKO983294 QUB983294:QUK983294 RDX983294:REG983294 RNT983294:ROC983294 RXP983294:RXY983294 SHL983294:SHU983294 SRH983294:SRQ983294 TBD983294:TBM983294 TKZ983294:TLI983294 TUV983294:TVE983294 UER983294:UFA983294 UON983294:UOW983294 UYJ983294:UYS983294 VIF983294:VIO983294 VSB983294:VSK983294 WBX983294:WCG983294 WLT983294:WMC983294 WVP983294:WVY983294 R254:AI257 JN254:KE257 TJ254:UA257 ADF254:ADW257 ANB254:ANS257 AWX254:AXO257 BGT254:BHK257 BQP254:BRG257 CAL254:CBC257 CKH254:CKY257 CUD254:CUU257 DDZ254:DEQ257 DNV254:DOM257 DXR254:DYI257 EHN254:EIE257 ERJ254:ESA257 FBF254:FBW257 FLB254:FLS257 FUX254:FVO257 GET254:GFK257 GOP254:GPG257 GYL254:GZC257 HIH254:HIY257 HSD254:HSU257 IBZ254:ICQ257 ILV254:IMM257 IVR254:IWI257 JFN254:JGE257 JPJ254:JQA257 JZF254:JZW257 KJB254:KJS257 KSX254:KTO257 LCT254:LDK257 LMP254:LNG257 LWL254:LXC257 MGH254:MGY257 MQD254:MQU257 MZZ254:NAQ257 NJV254:NKM257 NTR254:NUI257 ODN254:OEE257 ONJ254:OOA257 OXF254:OXW257 PHB254:PHS257 PQX254:PRO257 QAT254:QBK257 QKP254:QLG257 QUL254:QVC257 REH254:REY257 ROD254:ROU257 RXZ254:RYQ257 SHV254:SIM257 SRR254:SSI257 TBN254:TCE257 TLJ254:TMA257 TVF254:TVW257 UFB254:UFS257 UOX254:UPO257 UYT254:UZK257 VIP254:VJG257 VSL254:VTC257 WCH254:WCY257 WMD254:WMU257 WVZ254:WWQ257 R65790:AI65793 JN65790:KE65793 TJ65790:UA65793 ADF65790:ADW65793 ANB65790:ANS65793 AWX65790:AXO65793 BGT65790:BHK65793 BQP65790:BRG65793 CAL65790:CBC65793 CKH65790:CKY65793 CUD65790:CUU65793 DDZ65790:DEQ65793 DNV65790:DOM65793 DXR65790:DYI65793 EHN65790:EIE65793 ERJ65790:ESA65793 FBF65790:FBW65793 FLB65790:FLS65793 FUX65790:FVO65793 GET65790:GFK65793 GOP65790:GPG65793 GYL65790:GZC65793 HIH65790:HIY65793 HSD65790:HSU65793 IBZ65790:ICQ65793 ILV65790:IMM65793 IVR65790:IWI65793 JFN65790:JGE65793 JPJ65790:JQA65793 JZF65790:JZW65793 KJB65790:KJS65793 KSX65790:KTO65793 LCT65790:LDK65793 LMP65790:LNG65793 LWL65790:LXC65793 MGH65790:MGY65793 MQD65790:MQU65793 MZZ65790:NAQ65793 NJV65790:NKM65793 NTR65790:NUI65793 ODN65790:OEE65793 ONJ65790:OOA65793 OXF65790:OXW65793 PHB65790:PHS65793 PQX65790:PRO65793 QAT65790:QBK65793 QKP65790:QLG65793 QUL65790:QVC65793 REH65790:REY65793 ROD65790:ROU65793 RXZ65790:RYQ65793 SHV65790:SIM65793 SRR65790:SSI65793 TBN65790:TCE65793 TLJ65790:TMA65793 TVF65790:TVW65793 UFB65790:UFS65793 UOX65790:UPO65793 UYT65790:UZK65793 VIP65790:VJG65793 VSL65790:VTC65793 WCH65790:WCY65793 WMD65790:WMU65793 WVZ65790:WWQ65793 R131326:AI131329 JN131326:KE131329 TJ131326:UA131329 ADF131326:ADW131329 ANB131326:ANS131329 AWX131326:AXO131329 BGT131326:BHK131329 BQP131326:BRG131329 CAL131326:CBC131329 CKH131326:CKY131329 CUD131326:CUU131329 DDZ131326:DEQ131329 DNV131326:DOM131329 DXR131326:DYI131329 EHN131326:EIE131329 ERJ131326:ESA131329 FBF131326:FBW131329 FLB131326:FLS131329 FUX131326:FVO131329 GET131326:GFK131329 GOP131326:GPG131329 GYL131326:GZC131329 HIH131326:HIY131329 HSD131326:HSU131329 IBZ131326:ICQ131329 ILV131326:IMM131329 IVR131326:IWI131329 JFN131326:JGE131329 JPJ131326:JQA131329 JZF131326:JZW131329 KJB131326:KJS131329 KSX131326:KTO131329 LCT131326:LDK131329 LMP131326:LNG131329 LWL131326:LXC131329 MGH131326:MGY131329 MQD131326:MQU131329 MZZ131326:NAQ131329 NJV131326:NKM131329 NTR131326:NUI131329 ODN131326:OEE131329 ONJ131326:OOA131329 OXF131326:OXW131329 PHB131326:PHS131329 PQX131326:PRO131329 QAT131326:QBK131329 QKP131326:QLG131329 QUL131326:QVC131329 REH131326:REY131329 ROD131326:ROU131329 RXZ131326:RYQ131329 SHV131326:SIM131329 SRR131326:SSI131329 TBN131326:TCE131329 TLJ131326:TMA131329 TVF131326:TVW131329 UFB131326:UFS131329 UOX131326:UPO131329 UYT131326:UZK131329 VIP131326:VJG131329 VSL131326:VTC131329 WCH131326:WCY131329 WMD131326:WMU131329 WVZ131326:WWQ131329 R196862:AI196865 JN196862:KE196865 TJ196862:UA196865 ADF196862:ADW196865 ANB196862:ANS196865 AWX196862:AXO196865 BGT196862:BHK196865 BQP196862:BRG196865 CAL196862:CBC196865 CKH196862:CKY196865 CUD196862:CUU196865 DDZ196862:DEQ196865 DNV196862:DOM196865 DXR196862:DYI196865 EHN196862:EIE196865 ERJ196862:ESA196865 FBF196862:FBW196865 FLB196862:FLS196865 FUX196862:FVO196865 GET196862:GFK196865 GOP196862:GPG196865 GYL196862:GZC196865 HIH196862:HIY196865 HSD196862:HSU196865 IBZ196862:ICQ196865 ILV196862:IMM196865 IVR196862:IWI196865 JFN196862:JGE196865 JPJ196862:JQA196865 JZF196862:JZW196865 KJB196862:KJS196865 KSX196862:KTO196865 LCT196862:LDK196865 LMP196862:LNG196865 LWL196862:LXC196865 MGH196862:MGY196865 MQD196862:MQU196865 MZZ196862:NAQ196865 NJV196862:NKM196865 NTR196862:NUI196865 ODN196862:OEE196865 ONJ196862:OOA196865 OXF196862:OXW196865 PHB196862:PHS196865 PQX196862:PRO196865 QAT196862:QBK196865 QKP196862:QLG196865 QUL196862:QVC196865 REH196862:REY196865 ROD196862:ROU196865 RXZ196862:RYQ196865 SHV196862:SIM196865 SRR196862:SSI196865 TBN196862:TCE196865 TLJ196862:TMA196865 TVF196862:TVW196865 UFB196862:UFS196865 UOX196862:UPO196865 UYT196862:UZK196865 VIP196862:VJG196865 VSL196862:VTC196865 WCH196862:WCY196865 WMD196862:WMU196865 WVZ196862:WWQ196865 R262398:AI262401 JN262398:KE262401 TJ262398:UA262401 ADF262398:ADW262401 ANB262398:ANS262401 AWX262398:AXO262401 BGT262398:BHK262401 BQP262398:BRG262401 CAL262398:CBC262401 CKH262398:CKY262401 CUD262398:CUU262401 DDZ262398:DEQ262401 DNV262398:DOM262401 DXR262398:DYI262401 EHN262398:EIE262401 ERJ262398:ESA262401 FBF262398:FBW262401 FLB262398:FLS262401 FUX262398:FVO262401 GET262398:GFK262401 GOP262398:GPG262401 GYL262398:GZC262401 HIH262398:HIY262401 HSD262398:HSU262401 IBZ262398:ICQ262401 ILV262398:IMM262401 IVR262398:IWI262401 JFN262398:JGE262401 JPJ262398:JQA262401 JZF262398:JZW262401 KJB262398:KJS262401 KSX262398:KTO262401 LCT262398:LDK262401 LMP262398:LNG262401 LWL262398:LXC262401 MGH262398:MGY262401 MQD262398:MQU262401 MZZ262398:NAQ262401 NJV262398:NKM262401 NTR262398:NUI262401 ODN262398:OEE262401 ONJ262398:OOA262401 OXF262398:OXW262401 PHB262398:PHS262401 PQX262398:PRO262401 QAT262398:QBK262401 QKP262398:QLG262401 QUL262398:QVC262401 REH262398:REY262401 ROD262398:ROU262401 RXZ262398:RYQ262401 SHV262398:SIM262401 SRR262398:SSI262401 TBN262398:TCE262401 TLJ262398:TMA262401 TVF262398:TVW262401 UFB262398:UFS262401 UOX262398:UPO262401 UYT262398:UZK262401 VIP262398:VJG262401 VSL262398:VTC262401 WCH262398:WCY262401 WMD262398:WMU262401 WVZ262398:WWQ262401 R327934:AI327937 JN327934:KE327937 TJ327934:UA327937 ADF327934:ADW327937 ANB327934:ANS327937 AWX327934:AXO327937 BGT327934:BHK327937 BQP327934:BRG327937 CAL327934:CBC327937 CKH327934:CKY327937 CUD327934:CUU327937 DDZ327934:DEQ327937 DNV327934:DOM327937 DXR327934:DYI327937 EHN327934:EIE327937 ERJ327934:ESA327937 FBF327934:FBW327937 FLB327934:FLS327937 FUX327934:FVO327937 GET327934:GFK327937 GOP327934:GPG327937 GYL327934:GZC327937 HIH327934:HIY327937 HSD327934:HSU327937 IBZ327934:ICQ327937 ILV327934:IMM327937 IVR327934:IWI327937 JFN327934:JGE327937 JPJ327934:JQA327937 JZF327934:JZW327937 KJB327934:KJS327937 KSX327934:KTO327937 LCT327934:LDK327937 LMP327934:LNG327937 LWL327934:LXC327937 MGH327934:MGY327937 MQD327934:MQU327937 MZZ327934:NAQ327937 NJV327934:NKM327937 NTR327934:NUI327937 ODN327934:OEE327937 ONJ327934:OOA327937 OXF327934:OXW327937 PHB327934:PHS327937 PQX327934:PRO327937 QAT327934:QBK327937 QKP327934:QLG327937 QUL327934:QVC327937 REH327934:REY327937 ROD327934:ROU327937 RXZ327934:RYQ327937 SHV327934:SIM327937 SRR327934:SSI327937 TBN327934:TCE327937 TLJ327934:TMA327937 TVF327934:TVW327937 UFB327934:UFS327937 UOX327934:UPO327937 UYT327934:UZK327937 VIP327934:VJG327937 VSL327934:VTC327937 WCH327934:WCY327937 WMD327934:WMU327937 WVZ327934:WWQ327937 R393470:AI393473 JN393470:KE393473 TJ393470:UA393473 ADF393470:ADW393473 ANB393470:ANS393473 AWX393470:AXO393473 BGT393470:BHK393473 BQP393470:BRG393473 CAL393470:CBC393473 CKH393470:CKY393473 CUD393470:CUU393473 DDZ393470:DEQ393473 DNV393470:DOM393473 DXR393470:DYI393473 EHN393470:EIE393473 ERJ393470:ESA393473 FBF393470:FBW393473 FLB393470:FLS393473 FUX393470:FVO393473 GET393470:GFK393473 GOP393470:GPG393473 GYL393470:GZC393473 HIH393470:HIY393473 HSD393470:HSU393473 IBZ393470:ICQ393473 ILV393470:IMM393473 IVR393470:IWI393473 JFN393470:JGE393473 JPJ393470:JQA393473 JZF393470:JZW393473 KJB393470:KJS393473 KSX393470:KTO393473 LCT393470:LDK393473 LMP393470:LNG393473 LWL393470:LXC393473 MGH393470:MGY393473 MQD393470:MQU393473 MZZ393470:NAQ393473 NJV393470:NKM393473 NTR393470:NUI393473 ODN393470:OEE393473 ONJ393470:OOA393473 OXF393470:OXW393473 PHB393470:PHS393473 PQX393470:PRO393473 QAT393470:QBK393473 QKP393470:QLG393473 QUL393470:QVC393473 REH393470:REY393473 ROD393470:ROU393473 RXZ393470:RYQ393473 SHV393470:SIM393473 SRR393470:SSI393473 TBN393470:TCE393473 TLJ393470:TMA393473 TVF393470:TVW393473 UFB393470:UFS393473 UOX393470:UPO393473 UYT393470:UZK393473 VIP393470:VJG393473 VSL393470:VTC393473 WCH393470:WCY393473 WMD393470:WMU393473 WVZ393470:WWQ393473 R459006:AI459009 JN459006:KE459009 TJ459006:UA459009 ADF459006:ADW459009 ANB459006:ANS459009 AWX459006:AXO459009 BGT459006:BHK459009 BQP459006:BRG459009 CAL459006:CBC459009 CKH459006:CKY459009 CUD459006:CUU459009 DDZ459006:DEQ459009 DNV459006:DOM459009 DXR459006:DYI459009 EHN459006:EIE459009 ERJ459006:ESA459009 FBF459006:FBW459009 FLB459006:FLS459009 FUX459006:FVO459009 GET459006:GFK459009 GOP459006:GPG459009 GYL459006:GZC459009 HIH459006:HIY459009 HSD459006:HSU459009 IBZ459006:ICQ459009 ILV459006:IMM459009 IVR459006:IWI459009 JFN459006:JGE459009 JPJ459006:JQA459009 JZF459006:JZW459009 KJB459006:KJS459009 KSX459006:KTO459009 LCT459006:LDK459009 LMP459006:LNG459009 LWL459006:LXC459009 MGH459006:MGY459009 MQD459006:MQU459009 MZZ459006:NAQ459009 NJV459006:NKM459009 NTR459006:NUI459009 ODN459006:OEE459009 ONJ459006:OOA459009 OXF459006:OXW459009 PHB459006:PHS459009 PQX459006:PRO459009 QAT459006:QBK459009 QKP459006:QLG459009 QUL459006:QVC459009 REH459006:REY459009 ROD459006:ROU459009 RXZ459006:RYQ459009 SHV459006:SIM459009 SRR459006:SSI459009 TBN459006:TCE459009 TLJ459006:TMA459009 TVF459006:TVW459009 UFB459006:UFS459009 UOX459006:UPO459009 UYT459006:UZK459009 VIP459006:VJG459009 VSL459006:VTC459009 WCH459006:WCY459009 WMD459006:WMU459009 WVZ459006:WWQ459009 R524542:AI524545 JN524542:KE524545 TJ524542:UA524545 ADF524542:ADW524545 ANB524542:ANS524545 AWX524542:AXO524545 BGT524542:BHK524545 BQP524542:BRG524545 CAL524542:CBC524545 CKH524542:CKY524545 CUD524542:CUU524545 DDZ524542:DEQ524545 DNV524542:DOM524545 DXR524542:DYI524545 EHN524542:EIE524545 ERJ524542:ESA524545 FBF524542:FBW524545 FLB524542:FLS524545 FUX524542:FVO524545 GET524542:GFK524545 GOP524542:GPG524545 GYL524542:GZC524545 HIH524542:HIY524545 HSD524542:HSU524545 IBZ524542:ICQ524545 ILV524542:IMM524545 IVR524542:IWI524545 JFN524542:JGE524545 JPJ524542:JQA524545 JZF524542:JZW524545 KJB524542:KJS524545 KSX524542:KTO524545 LCT524542:LDK524545 LMP524542:LNG524545 LWL524542:LXC524545 MGH524542:MGY524545 MQD524542:MQU524545 MZZ524542:NAQ524545 NJV524542:NKM524545 NTR524542:NUI524545 ODN524542:OEE524545 ONJ524542:OOA524545 OXF524542:OXW524545 PHB524542:PHS524545 PQX524542:PRO524545 QAT524542:QBK524545 QKP524542:QLG524545 QUL524542:QVC524545 REH524542:REY524545 ROD524542:ROU524545 RXZ524542:RYQ524545 SHV524542:SIM524545 SRR524542:SSI524545 TBN524542:TCE524545 TLJ524542:TMA524545 TVF524542:TVW524545 UFB524542:UFS524545 UOX524542:UPO524545 UYT524542:UZK524545 VIP524542:VJG524545 VSL524542:VTC524545 WCH524542:WCY524545 WMD524542:WMU524545 WVZ524542:WWQ524545 R590078:AI590081 JN590078:KE590081 TJ590078:UA590081 ADF590078:ADW590081 ANB590078:ANS590081 AWX590078:AXO590081 BGT590078:BHK590081 BQP590078:BRG590081 CAL590078:CBC590081 CKH590078:CKY590081 CUD590078:CUU590081 DDZ590078:DEQ590081 DNV590078:DOM590081 DXR590078:DYI590081 EHN590078:EIE590081 ERJ590078:ESA590081 FBF590078:FBW590081 FLB590078:FLS590081 FUX590078:FVO590081 GET590078:GFK590081 GOP590078:GPG590081 GYL590078:GZC590081 HIH590078:HIY590081 HSD590078:HSU590081 IBZ590078:ICQ590081 ILV590078:IMM590081 IVR590078:IWI590081 JFN590078:JGE590081 JPJ590078:JQA590081 JZF590078:JZW590081 KJB590078:KJS590081 KSX590078:KTO590081 LCT590078:LDK590081 LMP590078:LNG590081 LWL590078:LXC590081 MGH590078:MGY590081 MQD590078:MQU590081 MZZ590078:NAQ590081 NJV590078:NKM590081 NTR590078:NUI590081 ODN590078:OEE590081 ONJ590078:OOA590081 OXF590078:OXW590081 PHB590078:PHS590081 PQX590078:PRO590081 QAT590078:QBK590081 QKP590078:QLG590081 QUL590078:QVC590081 REH590078:REY590081 ROD590078:ROU590081 RXZ590078:RYQ590081 SHV590078:SIM590081 SRR590078:SSI590081 TBN590078:TCE590081 TLJ590078:TMA590081 TVF590078:TVW590081 UFB590078:UFS590081 UOX590078:UPO590081 UYT590078:UZK590081 VIP590078:VJG590081 VSL590078:VTC590081 WCH590078:WCY590081 WMD590078:WMU590081 WVZ590078:WWQ590081 R655614:AI655617 JN655614:KE655617 TJ655614:UA655617 ADF655614:ADW655617 ANB655614:ANS655617 AWX655614:AXO655617 BGT655614:BHK655617 BQP655614:BRG655617 CAL655614:CBC655617 CKH655614:CKY655617 CUD655614:CUU655617 DDZ655614:DEQ655617 DNV655614:DOM655617 DXR655614:DYI655617 EHN655614:EIE655617 ERJ655614:ESA655617 FBF655614:FBW655617 FLB655614:FLS655617 FUX655614:FVO655617 GET655614:GFK655617 GOP655614:GPG655617 GYL655614:GZC655617 HIH655614:HIY655617 HSD655614:HSU655617 IBZ655614:ICQ655617 ILV655614:IMM655617 IVR655614:IWI655617 JFN655614:JGE655617 JPJ655614:JQA655617 JZF655614:JZW655617 KJB655614:KJS655617 KSX655614:KTO655617 LCT655614:LDK655617 LMP655614:LNG655617 LWL655614:LXC655617 MGH655614:MGY655617 MQD655614:MQU655617 MZZ655614:NAQ655617 NJV655614:NKM655617 NTR655614:NUI655617 ODN655614:OEE655617 ONJ655614:OOA655617 OXF655614:OXW655617 PHB655614:PHS655617 PQX655614:PRO655617 QAT655614:QBK655617 QKP655614:QLG655617 QUL655614:QVC655617 REH655614:REY655617 ROD655614:ROU655617 RXZ655614:RYQ655617 SHV655614:SIM655617 SRR655614:SSI655617 TBN655614:TCE655617 TLJ655614:TMA655617 TVF655614:TVW655617 UFB655614:UFS655617 UOX655614:UPO655617 UYT655614:UZK655617 VIP655614:VJG655617 VSL655614:VTC655617 WCH655614:WCY655617 WMD655614:WMU655617 WVZ655614:WWQ655617 R721150:AI721153 JN721150:KE721153 TJ721150:UA721153 ADF721150:ADW721153 ANB721150:ANS721153 AWX721150:AXO721153 BGT721150:BHK721153 BQP721150:BRG721153 CAL721150:CBC721153 CKH721150:CKY721153 CUD721150:CUU721153 DDZ721150:DEQ721153 DNV721150:DOM721153 DXR721150:DYI721153 EHN721150:EIE721153 ERJ721150:ESA721153 FBF721150:FBW721153 FLB721150:FLS721153 FUX721150:FVO721153 GET721150:GFK721153 GOP721150:GPG721153 GYL721150:GZC721153 HIH721150:HIY721153 HSD721150:HSU721153 IBZ721150:ICQ721153 ILV721150:IMM721153 IVR721150:IWI721153 JFN721150:JGE721153 JPJ721150:JQA721153 JZF721150:JZW721153 KJB721150:KJS721153 KSX721150:KTO721153 LCT721150:LDK721153 LMP721150:LNG721153 LWL721150:LXC721153 MGH721150:MGY721153 MQD721150:MQU721153 MZZ721150:NAQ721153 NJV721150:NKM721153 NTR721150:NUI721153 ODN721150:OEE721153 ONJ721150:OOA721153 OXF721150:OXW721153 PHB721150:PHS721153 PQX721150:PRO721153 QAT721150:QBK721153 QKP721150:QLG721153 QUL721150:QVC721153 REH721150:REY721153 ROD721150:ROU721153 RXZ721150:RYQ721153 SHV721150:SIM721153 SRR721150:SSI721153 TBN721150:TCE721153 TLJ721150:TMA721153 TVF721150:TVW721153 UFB721150:UFS721153 UOX721150:UPO721153 UYT721150:UZK721153 VIP721150:VJG721153 VSL721150:VTC721153 WCH721150:WCY721153 WMD721150:WMU721153 WVZ721150:WWQ721153 R786686:AI786689 JN786686:KE786689 TJ786686:UA786689 ADF786686:ADW786689 ANB786686:ANS786689 AWX786686:AXO786689 BGT786686:BHK786689 BQP786686:BRG786689 CAL786686:CBC786689 CKH786686:CKY786689 CUD786686:CUU786689 DDZ786686:DEQ786689 DNV786686:DOM786689 DXR786686:DYI786689 EHN786686:EIE786689 ERJ786686:ESA786689 FBF786686:FBW786689 FLB786686:FLS786689 FUX786686:FVO786689 GET786686:GFK786689 GOP786686:GPG786689 GYL786686:GZC786689 HIH786686:HIY786689 HSD786686:HSU786689 IBZ786686:ICQ786689 ILV786686:IMM786689 IVR786686:IWI786689 JFN786686:JGE786689 JPJ786686:JQA786689 JZF786686:JZW786689 KJB786686:KJS786689 KSX786686:KTO786689 LCT786686:LDK786689 LMP786686:LNG786689 LWL786686:LXC786689 MGH786686:MGY786689 MQD786686:MQU786689 MZZ786686:NAQ786689 NJV786686:NKM786689 NTR786686:NUI786689 ODN786686:OEE786689 ONJ786686:OOA786689 OXF786686:OXW786689 PHB786686:PHS786689 PQX786686:PRO786689 QAT786686:QBK786689 QKP786686:QLG786689 QUL786686:QVC786689 REH786686:REY786689 ROD786686:ROU786689 RXZ786686:RYQ786689 SHV786686:SIM786689 SRR786686:SSI786689 TBN786686:TCE786689 TLJ786686:TMA786689 TVF786686:TVW786689 UFB786686:UFS786689 UOX786686:UPO786689 UYT786686:UZK786689 VIP786686:VJG786689 VSL786686:VTC786689 WCH786686:WCY786689 WMD786686:WMU786689 WVZ786686:WWQ786689 R852222:AI852225 JN852222:KE852225 TJ852222:UA852225 ADF852222:ADW852225 ANB852222:ANS852225 AWX852222:AXO852225 BGT852222:BHK852225 BQP852222:BRG852225 CAL852222:CBC852225 CKH852222:CKY852225 CUD852222:CUU852225 DDZ852222:DEQ852225 DNV852222:DOM852225 DXR852222:DYI852225 EHN852222:EIE852225 ERJ852222:ESA852225 FBF852222:FBW852225 FLB852222:FLS852225 FUX852222:FVO852225 GET852222:GFK852225 GOP852222:GPG852225 GYL852222:GZC852225 HIH852222:HIY852225 HSD852222:HSU852225 IBZ852222:ICQ852225 ILV852222:IMM852225 IVR852222:IWI852225 JFN852222:JGE852225 JPJ852222:JQA852225 JZF852222:JZW852225 KJB852222:KJS852225 KSX852222:KTO852225 LCT852222:LDK852225 LMP852222:LNG852225 LWL852222:LXC852225 MGH852222:MGY852225 MQD852222:MQU852225 MZZ852222:NAQ852225 NJV852222:NKM852225 NTR852222:NUI852225 ODN852222:OEE852225 ONJ852222:OOA852225 OXF852222:OXW852225 PHB852222:PHS852225 PQX852222:PRO852225 QAT852222:QBK852225 QKP852222:QLG852225 QUL852222:QVC852225 REH852222:REY852225 ROD852222:ROU852225 RXZ852222:RYQ852225 SHV852222:SIM852225 SRR852222:SSI852225 TBN852222:TCE852225 TLJ852222:TMA852225 TVF852222:TVW852225 UFB852222:UFS852225 UOX852222:UPO852225 UYT852222:UZK852225 VIP852222:VJG852225 VSL852222:VTC852225 WCH852222:WCY852225 WMD852222:WMU852225 WVZ852222:WWQ852225 R917758:AI917761 JN917758:KE917761 TJ917758:UA917761 ADF917758:ADW917761 ANB917758:ANS917761 AWX917758:AXO917761 BGT917758:BHK917761 BQP917758:BRG917761 CAL917758:CBC917761 CKH917758:CKY917761 CUD917758:CUU917761 DDZ917758:DEQ917761 DNV917758:DOM917761 DXR917758:DYI917761 EHN917758:EIE917761 ERJ917758:ESA917761 FBF917758:FBW917761 FLB917758:FLS917761 FUX917758:FVO917761 GET917758:GFK917761 GOP917758:GPG917761 GYL917758:GZC917761 HIH917758:HIY917761 HSD917758:HSU917761 IBZ917758:ICQ917761 ILV917758:IMM917761 IVR917758:IWI917761 JFN917758:JGE917761 JPJ917758:JQA917761 JZF917758:JZW917761 KJB917758:KJS917761 KSX917758:KTO917761 LCT917758:LDK917761 LMP917758:LNG917761 LWL917758:LXC917761 MGH917758:MGY917761 MQD917758:MQU917761 MZZ917758:NAQ917761 NJV917758:NKM917761 NTR917758:NUI917761 ODN917758:OEE917761 ONJ917758:OOA917761 OXF917758:OXW917761 PHB917758:PHS917761 PQX917758:PRO917761 QAT917758:QBK917761 QKP917758:QLG917761 QUL917758:QVC917761 REH917758:REY917761 ROD917758:ROU917761 RXZ917758:RYQ917761 SHV917758:SIM917761 SRR917758:SSI917761 TBN917758:TCE917761 TLJ917758:TMA917761 TVF917758:TVW917761 UFB917758:UFS917761 UOX917758:UPO917761 UYT917758:UZK917761 VIP917758:VJG917761 VSL917758:VTC917761 WCH917758:WCY917761 WMD917758:WMU917761 WVZ917758:WWQ917761 R983294:AI983297 JN983294:KE983297 TJ983294:UA983297 ADF983294:ADW983297 ANB983294:ANS983297 AWX983294:AXO983297 BGT983294:BHK983297 BQP983294:BRG983297 CAL983294:CBC983297 CKH983294:CKY983297 CUD983294:CUU983297 DDZ983294:DEQ983297 DNV983294:DOM983297 DXR983294:DYI983297 EHN983294:EIE983297 ERJ983294:ESA983297 FBF983294:FBW983297 FLB983294:FLS983297 FUX983294:FVO983297 GET983294:GFK983297 GOP983294:GPG983297 GYL983294:GZC983297 HIH983294:HIY983297 HSD983294:HSU983297 IBZ983294:ICQ983297 ILV983294:IMM983297 IVR983294:IWI983297 JFN983294:JGE983297 JPJ983294:JQA983297 JZF983294:JZW983297 KJB983294:KJS983297 KSX983294:KTO983297 LCT983294:LDK983297 LMP983294:LNG983297 LWL983294:LXC983297 MGH983294:MGY983297 MQD983294:MQU983297 MZZ983294:NAQ983297 NJV983294:NKM983297 NTR983294:NUI983297 ODN983294:OEE983297 ONJ983294:OOA983297 OXF983294:OXW983297 PHB983294:PHS983297 PQX983294:PRO983297 QAT983294:QBK983297 QKP983294:QLG983297 QUL983294:QVC983297 REH983294:REY983297 ROD983294:ROU983297 RXZ983294:RYQ983297 SHV983294:SIM983297 SRR983294:SSI983297 TBN983294:TCE983297 TLJ983294:TMA983297 TVF983294:TVW983297 UFB983294:UFS983297 UOX983294:UPO983297 UYT983294:UZK983297 VIP983294:VJG983297 VSL983294:VTC983297 WCH983294:WCY983297 WMD983294:WMU983297 WVZ983294:WWQ983297 Q261:V65536 JM261:JR65536 TI261:TN65536 ADE261:ADJ65536 ANA261:ANF65536 AWW261:AXB65536 BGS261:BGX65536 BQO261:BQT65536 CAK261:CAP65536 CKG261:CKL65536 CUC261:CUH65536 DDY261:DED65536 DNU261:DNZ65536 DXQ261:DXV65536 EHM261:EHR65536 ERI261:ERN65536 FBE261:FBJ65536 FLA261:FLF65536 FUW261:FVB65536 GES261:GEX65536 GOO261:GOT65536 GYK261:GYP65536 HIG261:HIL65536 HSC261:HSH65536 IBY261:ICD65536 ILU261:ILZ65536 IVQ261:IVV65536 JFM261:JFR65536 JPI261:JPN65536 JZE261:JZJ65536 KJA261:KJF65536 KSW261:KTB65536 LCS261:LCX65536 LMO261:LMT65536 LWK261:LWP65536 MGG261:MGL65536 MQC261:MQH65536 MZY261:NAD65536 NJU261:NJZ65536 NTQ261:NTV65536 ODM261:ODR65536 ONI261:ONN65536 OXE261:OXJ65536 PHA261:PHF65536 PQW261:PRB65536 QAS261:QAX65536 QKO261:QKT65536 QUK261:QUP65536 REG261:REL65536 ROC261:ROH65536 RXY261:RYD65536 SHU261:SHZ65536 SRQ261:SRV65536 TBM261:TBR65536 TLI261:TLN65536 TVE261:TVJ65536 UFA261:UFF65536 UOW261:UPB65536 UYS261:UYX65536 VIO261:VIT65536 VSK261:VSP65536 WCG261:WCL65536 WMC261:WMH65536 WVY261:WWD65536 Q65797:V131072 JM65797:JR131072 TI65797:TN131072 ADE65797:ADJ131072 ANA65797:ANF131072 AWW65797:AXB131072 BGS65797:BGX131072 BQO65797:BQT131072 CAK65797:CAP131072 CKG65797:CKL131072 CUC65797:CUH131072 DDY65797:DED131072 DNU65797:DNZ131072 DXQ65797:DXV131072 EHM65797:EHR131072 ERI65797:ERN131072 FBE65797:FBJ131072 FLA65797:FLF131072 FUW65797:FVB131072 GES65797:GEX131072 GOO65797:GOT131072 GYK65797:GYP131072 HIG65797:HIL131072 HSC65797:HSH131072 IBY65797:ICD131072 ILU65797:ILZ131072 IVQ65797:IVV131072 JFM65797:JFR131072 JPI65797:JPN131072 JZE65797:JZJ131072 KJA65797:KJF131072 KSW65797:KTB131072 LCS65797:LCX131072 LMO65797:LMT131072 LWK65797:LWP131072 MGG65797:MGL131072 MQC65797:MQH131072 MZY65797:NAD131072 NJU65797:NJZ131072 NTQ65797:NTV131072 ODM65797:ODR131072 ONI65797:ONN131072 OXE65797:OXJ131072 PHA65797:PHF131072 PQW65797:PRB131072 QAS65797:QAX131072 QKO65797:QKT131072 QUK65797:QUP131072 REG65797:REL131072 ROC65797:ROH131072 RXY65797:RYD131072 SHU65797:SHZ131072 SRQ65797:SRV131072 TBM65797:TBR131072 TLI65797:TLN131072 TVE65797:TVJ131072 UFA65797:UFF131072 UOW65797:UPB131072 UYS65797:UYX131072 VIO65797:VIT131072 VSK65797:VSP131072 WCG65797:WCL131072 WMC65797:WMH131072 WVY65797:WWD131072 Q131333:V196608 JM131333:JR196608 TI131333:TN196608 ADE131333:ADJ196608 ANA131333:ANF196608 AWW131333:AXB196608 BGS131333:BGX196608 BQO131333:BQT196608 CAK131333:CAP196608 CKG131333:CKL196608 CUC131333:CUH196608 DDY131333:DED196608 DNU131333:DNZ196608 DXQ131333:DXV196608 EHM131333:EHR196608 ERI131333:ERN196608 FBE131333:FBJ196608 FLA131333:FLF196608 FUW131333:FVB196608 GES131333:GEX196608 GOO131333:GOT196608 GYK131333:GYP196608 HIG131333:HIL196608 HSC131333:HSH196608 IBY131333:ICD196608 ILU131333:ILZ196608 IVQ131333:IVV196608 JFM131333:JFR196608 JPI131333:JPN196608 JZE131333:JZJ196608 KJA131333:KJF196608 KSW131333:KTB196608 LCS131333:LCX196608 LMO131333:LMT196608 LWK131333:LWP196608 MGG131333:MGL196608 MQC131333:MQH196608 MZY131333:NAD196608 NJU131333:NJZ196608 NTQ131333:NTV196608 ODM131333:ODR196608 ONI131333:ONN196608 OXE131333:OXJ196608 PHA131333:PHF196608 PQW131333:PRB196608 QAS131333:QAX196608 QKO131333:QKT196608 QUK131333:QUP196608 REG131333:REL196608 ROC131333:ROH196608 RXY131333:RYD196608 SHU131333:SHZ196608 SRQ131333:SRV196608 TBM131333:TBR196608 TLI131333:TLN196608 TVE131333:TVJ196608 UFA131333:UFF196608 UOW131333:UPB196608 UYS131333:UYX196608 VIO131333:VIT196608 VSK131333:VSP196608 WCG131333:WCL196608 WMC131333:WMH196608 WVY131333:WWD196608 Q196869:V262144 JM196869:JR262144 TI196869:TN262144 ADE196869:ADJ262144 ANA196869:ANF262144 AWW196869:AXB262144 BGS196869:BGX262144 BQO196869:BQT262144 CAK196869:CAP262144 CKG196869:CKL262144 CUC196869:CUH262144 DDY196869:DED262144 DNU196869:DNZ262144 DXQ196869:DXV262144 EHM196869:EHR262144 ERI196869:ERN262144 FBE196869:FBJ262144 FLA196869:FLF262144 FUW196869:FVB262144 GES196869:GEX262144 GOO196869:GOT262144 GYK196869:GYP262144 HIG196869:HIL262144 HSC196869:HSH262144 IBY196869:ICD262144 ILU196869:ILZ262144 IVQ196869:IVV262144 JFM196869:JFR262144 JPI196869:JPN262144 JZE196869:JZJ262144 KJA196869:KJF262144 KSW196869:KTB262144 LCS196869:LCX262144 LMO196869:LMT262144 LWK196869:LWP262144 MGG196869:MGL262144 MQC196869:MQH262144 MZY196869:NAD262144 NJU196869:NJZ262144 NTQ196869:NTV262144 ODM196869:ODR262144 ONI196869:ONN262144 OXE196869:OXJ262144 PHA196869:PHF262144 PQW196869:PRB262144 QAS196869:QAX262144 QKO196869:QKT262144 QUK196869:QUP262144 REG196869:REL262144 ROC196869:ROH262144 RXY196869:RYD262144 SHU196869:SHZ262144 SRQ196869:SRV262144 TBM196869:TBR262144 TLI196869:TLN262144 TVE196869:TVJ262144 UFA196869:UFF262144 UOW196869:UPB262144 UYS196869:UYX262144 VIO196869:VIT262144 VSK196869:VSP262144 WCG196869:WCL262144 WMC196869:WMH262144 WVY196869:WWD262144 Q262405:V327680 JM262405:JR327680 TI262405:TN327680 ADE262405:ADJ327680 ANA262405:ANF327680 AWW262405:AXB327680 BGS262405:BGX327680 BQO262405:BQT327680 CAK262405:CAP327680 CKG262405:CKL327680 CUC262405:CUH327680 DDY262405:DED327680 DNU262405:DNZ327680 DXQ262405:DXV327680 EHM262405:EHR327680 ERI262405:ERN327680 FBE262405:FBJ327680 FLA262405:FLF327680 FUW262405:FVB327680 GES262405:GEX327680 GOO262405:GOT327680 GYK262405:GYP327680 HIG262405:HIL327680 HSC262405:HSH327680 IBY262405:ICD327680 ILU262405:ILZ327680 IVQ262405:IVV327680 JFM262405:JFR327680 JPI262405:JPN327680 JZE262405:JZJ327680 KJA262405:KJF327680 KSW262405:KTB327680 LCS262405:LCX327680 LMO262405:LMT327680 LWK262405:LWP327680 MGG262405:MGL327680 MQC262405:MQH327680 MZY262405:NAD327680 NJU262405:NJZ327680 NTQ262405:NTV327680 ODM262405:ODR327680 ONI262405:ONN327680 OXE262405:OXJ327680 PHA262405:PHF327680 PQW262405:PRB327680 QAS262405:QAX327680 QKO262405:QKT327680 QUK262405:QUP327680 REG262405:REL327680 ROC262405:ROH327680 RXY262405:RYD327680 SHU262405:SHZ327680 SRQ262405:SRV327680 TBM262405:TBR327680 TLI262405:TLN327680 TVE262405:TVJ327680 UFA262405:UFF327680 UOW262405:UPB327680 UYS262405:UYX327680 VIO262405:VIT327680 VSK262405:VSP327680 WCG262405:WCL327680 WMC262405:WMH327680 WVY262405:WWD327680 Q327941:V393216 JM327941:JR393216 TI327941:TN393216 ADE327941:ADJ393216 ANA327941:ANF393216 AWW327941:AXB393216 BGS327941:BGX393216 BQO327941:BQT393216 CAK327941:CAP393216 CKG327941:CKL393216 CUC327941:CUH393216 DDY327941:DED393216 DNU327941:DNZ393216 DXQ327941:DXV393216 EHM327941:EHR393216 ERI327941:ERN393216 FBE327941:FBJ393216 FLA327941:FLF393216 FUW327941:FVB393216 GES327941:GEX393216 GOO327941:GOT393216 GYK327941:GYP393216 HIG327941:HIL393216 HSC327941:HSH393216 IBY327941:ICD393216 ILU327941:ILZ393216 IVQ327941:IVV393216 JFM327941:JFR393216 JPI327941:JPN393216 JZE327941:JZJ393216 KJA327941:KJF393216 KSW327941:KTB393216 LCS327941:LCX393216 LMO327941:LMT393216 LWK327941:LWP393216 MGG327941:MGL393216 MQC327941:MQH393216 MZY327941:NAD393216 NJU327941:NJZ393216 NTQ327941:NTV393216 ODM327941:ODR393216 ONI327941:ONN393216 OXE327941:OXJ393216 PHA327941:PHF393216 PQW327941:PRB393216 QAS327941:QAX393216 QKO327941:QKT393216 QUK327941:QUP393216 REG327941:REL393216 ROC327941:ROH393216 RXY327941:RYD393216 SHU327941:SHZ393216 SRQ327941:SRV393216 TBM327941:TBR393216 TLI327941:TLN393216 TVE327941:TVJ393216 UFA327941:UFF393216 UOW327941:UPB393216 UYS327941:UYX393216 VIO327941:VIT393216 VSK327941:VSP393216 WCG327941:WCL393216 WMC327941:WMH393216 WVY327941:WWD393216 Q393477:V458752 JM393477:JR458752 TI393477:TN458752 ADE393477:ADJ458752 ANA393477:ANF458752 AWW393477:AXB458752 BGS393477:BGX458752 BQO393477:BQT458752 CAK393477:CAP458752 CKG393477:CKL458752 CUC393477:CUH458752 DDY393477:DED458752 DNU393477:DNZ458752 DXQ393477:DXV458752 EHM393477:EHR458752 ERI393477:ERN458752 FBE393477:FBJ458752 FLA393477:FLF458752 FUW393477:FVB458752 GES393477:GEX458752 GOO393477:GOT458752 GYK393477:GYP458752 HIG393477:HIL458752 HSC393477:HSH458752 IBY393477:ICD458752 ILU393477:ILZ458752 IVQ393477:IVV458752 JFM393477:JFR458752 JPI393477:JPN458752 JZE393477:JZJ458752 KJA393477:KJF458752 KSW393477:KTB458752 LCS393477:LCX458752 LMO393477:LMT458752 LWK393477:LWP458752 MGG393477:MGL458752 MQC393477:MQH458752 MZY393477:NAD458752 NJU393477:NJZ458752 NTQ393477:NTV458752 ODM393477:ODR458752 ONI393477:ONN458752 OXE393477:OXJ458752 PHA393477:PHF458752 PQW393477:PRB458752 QAS393477:QAX458752 QKO393477:QKT458752 QUK393477:QUP458752 REG393477:REL458752 ROC393477:ROH458752 RXY393477:RYD458752 SHU393477:SHZ458752 SRQ393477:SRV458752 TBM393477:TBR458752 TLI393477:TLN458752 TVE393477:TVJ458752 UFA393477:UFF458752 UOW393477:UPB458752 UYS393477:UYX458752 VIO393477:VIT458752 VSK393477:VSP458752 WCG393477:WCL458752 WMC393477:WMH458752 WVY393477:WWD458752 Q459013:V524288 JM459013:JR524288 TI459013:TN524288 ADE459013:ADJ524288 ANA459013:ANF524288 AWW459013:AXB524288 BGS459013:BGX524288 BQO459013:BQT524288 CAK459013:CAP524288 CKG459013:CKL524288 CUC459013:CUH524288 DDY459013:DED524288 DNU459013:DNZ524288 DXQ459013:DXV524288 EHM459013:EHR524288 ERI459013:ERN524288 FBE459013:FBJ524288 FLA459013:FLF524288 FUW459013:FVB524288 GES459013:GEX524288 GOO459013:GOT524288 GYK459013:GYP524288 HIG459013:HIL524288 HSC459013:HSH524288 IBY459013:ICD524288 ILU459013:ILZ524288 IVQ459013:IVV524288 JFM459013:JFR524288 JPI459013:JPN524288 JZE459013:JZJ524288 KJA459013:KJF524288 KSW459013:KTB524288 LCS459013:LCX524288 LMO459013:LMT524288 LWK459013:LWP524288 MGG459013:MGL524288 MQC459013:MQH524288 MZY459013:NAD524288 NJU459013:NJZ524288 NTQ459013:NTV524288 ODM459013:ODR524288 ONI459013:ONN524288 OXE459013:OXJ524288 PHA459013:PHF524288 PQW459013:PRB524288 QAS459013:QAX524288 QKO459013:QKT524288 QUK459013:QUP524288 REG459013:REL524288 ROC459013:ROH524288 RXY459013:RYD524288 SHU459013:SHZ524288 SRQ459013:SRV524288 TBM459013:TBR524288 TLI459013:TLN524288 TVE459013:TVJ524288 UFA459013:UFF524288 UOW459013:UPB524288 UYS459013:UYX524288 VIO459013:VIT524288 VSK459013:VSP524288 WCG459013:WCL524288 WMC459013:WMH524288 WVY459013:WWD524288 Q524549:V589824 JM524549:JR589824 TI524549:TN589824 ADE524549:ADJ589824 ANA524549:ANF589824 AWW524549:AXB589824 BGS524549:BGX589824 BQO524549:BQT589824 CAK524549:CAP589824 CKG524549:CKL589824 CUC524549:CUH589824 DDY524549:DED589824 DNU524549:DNZ589824 DXQ524549:DXV589824 EHM524549:EHR589824 ERI524549:ERN589824 FBE524549:FBJ589824 FLA524549:FLF589824 FUW524549:FVB589824 GES524549:GEX589824 GOO524549:GOT589824 GYK524549:GYP589824 HIG524549:HIL589824 HSC524549:HSH589824 IBY524549:ICD589824 ILU524549:ILZ589824 IVQ524549:IVV589824 JFM524549:JFR589824 JPI524549:JPN589824 JZE524549:JZJ589824 KJA524549:KJF589824 KSW524549:KTB589824 LCS524549:LCX589824 LMO524549:LMT589824 LWK524549:LWP589824 MGG524549:MGL589824 MQC524549:MQH589824 MZY524549:NAD589824 NJU524549:NJZ589824 NTQ524549:NTV589824 ODM524549:ODR589824 ONI524549:ONN589824 OXE524549:OXJ589824 PHA524549:PHF589824 PQW524549:PRB589824 QAS524549:QAX589824 QKO524549:QKT589824 QUK524549:QUP589824 REG524549:REL589824 ROC524549:ROH589824 RXY524549:RYD589824 SHU524549:SHZ589824 SRQ524549:SRV589824 TBM524549:TBR589824 TLI524549:TLN589824 TVE524549:TVJ589824 UFA524549:UFF589824 UOW524549:UPB589824 UYS524549:UYX589824 VIO524549:VIT589824 VSK524549:VSP589824 WCG524549:WCL589824 WMC524549:WMH589824 WVY524549:WWD589824 Q590085:V655360 JM590085:JR655360 TI590085:TN655360 ADE590085:ADJ655360 ANA590085:ANF655360 AWW590085:AXB655360 BGS590085:BGX655360 BQO590085:BQT655360 CAK590085:CAP655360 CKG590085:CKL655360 CUC590085:CUH655360 DDY590085:DED655360 DNU590085:DNZ655360 DXQ590085:DXV655360 EHM590085:EHR655360 ERI590085:ERN655360 FBE590085:FBJ655360 FLA590085:FLF655360 FUW590085:FVB655360 GES590085:GEX655360 GOO590085:GOT655360 GYK590085:GYP655360 HIG590085:HIL655360 HSC590085:HSH655360 IBY590085:ICD655360 ILU590085:ILZ655360 IVQ590085:IVV655360 JFM590085:JFR655360 JPI590085:JPN655360 JZE590085:JZJ655360 KJA590085:KJF655360 KSW590085:KTB655360 LCS590085:LCX655360 LMO590085:LMT655360 LWK590085:LWP655360 MGG590085:MGL655360 MQC590085:MQH655360 MZY590085:NAD655360 NJU590085:NJZ655360 NTQ590085:NTV655360 ODM590085:ODR655360 ONI590085:ONN655360 OXE590085:OXJ655360 PHA590085:PHF655360 PQW590085:PRB655360 QAS590085:QAX655360 QKO590085:QKT655360 QUK590085:QUP655360 REG590085:REL655360 ROC590085:ROH655360 RXY590085:RYD655360 SHU590085:SHZ655360 SRQ590085:SRV655360 TBM590085:TBR655360 TLI590085:TLN655360 TVE590085:TVJ655360 UFA590085:UFF655360 UOW590085:UPB655360 UYS590085:UYX655360 VIO590085:VIT655360 VSK590085:VSP655360 WCG590085:WCL655360 WMC590085:WMH655360 WVY590085:WWD655360 Q655621:V720896 JM655621:JR720896 TI655621:TN720896 ADE655621:ADJ720896 ANA655621:ANF720896 AWW655621:AXB720896 BGS655621:BGX720896 BQO655621:BQT720896 CAK655621:CAP720896 CKG655621:CKL720896 CUC655621:CUH720896 DDY655621:DED720896 DNU655621:DNZ720896 DXQ655621:DXV720896 EHM655621:EHR720896 ERI655621:ERN720896 FBE655621:FBJ720896 FLA655621:FLF720896 FUW655621:FVB720896 GES655621:GEX720896 GOO655621:GOT720896 GYK655621:GYP720896 HIG655621:HIL720896 HSC655621:HSH720896 IBY655621:ICD720896 ILU655621:ILZ720896 IVQ655621:IVV720896 JFM655621:JFR720896 JPI655621:JPN720896 JZE655621:JZJ720896 KJA655621:KJF720896 KSW655621:KTB720896 LCS655621:LCX720896 LMO655621:LMT720896 LWK655621:LWP720896 MGG655621:MGL720896 MQC655621:MQH720896 MZY655621:NAD720896 NJU655621:NJZ720896 NTQ655621:NTV720896 ODM655621:ODR720896 ONI655621:ONN720896 OXE655621:OXJ720896 PHA655621:PHF720896 PQW655621:PRB720896 QAS655621:QAX720896 QKO655621:QKT720896 QUK655621:QUP720896 REG655621:REL720896 ROC655621:ROH720896 RXY655621:RYD720896 SHU655621:SHZ720896 SRQ655621:SRV720896 TBM655621:TBR720896 TLI655621:TLN720896 TVE655621:TVJ720896 UFA655621:UFF720896 UOW655621:UPB720896 UYS655621:UYX720896 VIO655621:VIT720896 VSK655621:VSP720896 WCG655621:WCL720896 WMC655621:WMH720896 WVY655621:WWD720896 Q721157:V786432 JM721157:JR786432 TI721157:TN786432 ADE721157:ADJ786432 ANA721157:ANF786432 AWW721157:AXB786432 BGS721157:BGX786432 BQO721157:BQT786432 CAK721157:CAP786432 CKG721157:CKL786432 CUC721157:CUH786432 DDY721157:DED786432 DNU721157:DNZ786432 DXQ721157:DXV786432 EHM721157:EHR786432 ERI721157:ERN786432 FBE721157:FBJ786432 FLA721157:FLF786432 FUW721157:FVB786432 GES721157:GEX786432 GOO721157:GOT786432 GYK721157:GYP786432 HIG721157:HIL786432 HSC721157:HSH786432 IBY721157:ICD786432 ILU721157:ILZ786432 IVQ721157:IVV786432 JFM721157:JFR786432 JPI721157:JPN786432 JZE721157:JZJ786432 KJA721157:KJF786432 KSW721157:KTB786432 LCS721157:LCX786432 LMO721157:LMT786432 LWK721157:LWP786432 MGG721157:MGL786432 MQC721157:MQH786432 MZY721157:NAD786432 NJU721157:NJZ786432 NTQ721157:NTV786432 ODM721157:ODR786432 ONI721157:ONN786432 OXE721157:OXJ786432 PHA721157:PHF786432 PQW721157:PRB786432 QAS721157:QAX786432 QKO721157:QKT786432 QUK721157:QUP786432 REG721157:REL786432 ROC721157:ROH786432 RXY721157:RYD786432 SHU721157:SHZ786432 SRQ721157:SRV786432 TBM721157:TBR786432 TLI721157:TLN786432 TVE721157:TVJ786432 UFA721157:UFF786432 UOW721157:UPB786432 UYS721157:UYX786432 VIO721157:VIT786432 VSK721157:VSP786432 WCG721157:WCL786432 WMC721157:WMH786432 WVY721157:WWD786432 Q786693:V851968 JM786693:JR851968 TI786693:TN851968 ADE786693:ADJ851968 ANA786693:ANF851968 AWW786693:AXB851968 BGS786693:BGX851968 BQO786693:BQT851968 CAK786693:CAP851968 CKG786693:CKL851968 CUC786693:CUH851968 DDY786693:DED851968 DNU786693:DNZ851968 DXQ786693:DXV851968 EHM786693:EHR851968 ERI786693:ERN851968 FBE786693:FBJ851968 FLA786693:FLF851968 FUW786693:FVB851968 GES786693:GEX851968 GOO786693:GOT851968 GYK786693:GYP851968 HIG786693:HIL851968 HSC786693:HSH851968 IBY786693:ICD851968 ILU786693:ILZ851968 IVQ786693:IVV851968 JFM786693:JFR851968 JPI786693:JPN851968 JZE786693:JZJ851968 KJA786693:KJF851968 KSW786693:KTB851968 LCS786693:LCX851968 LMO786693:LMT851968 LWK786693:LWP851968 MGG786693:MGL851968 MQC786693:MQH851968 MZY786693:NAD851968 NJU786693:NJZ851968 NTQ786693:NTV851968 ODM786693:ODR851968 ONI786693:ONN851968 OXE786693:OXJ851968 PHA786693:PHF851968 PQW786693:PRB851968 QAS786693:QAX851968 QKO786693:QKT851968 QUK786693:QUP851968 REG786693:REL851968 ROC786693:ROH851968 RXY786693:RYD851968 SHU786693:SHZ851968 SRQ786693:SRV851968 TBM786693:TBR851968 TLI786693:TLN851968 TVE786693:TVJ851968 UFA786693:UFF851968 UOW786693:UPB851968 UYS786693:UYX851968 VIO786693:VIT851968 VSK786693:VSP851968 WCG786693:WCL851968 WMC786693:WMH851968 WVY786693:WWD851968 Q852229:V917504 JM852229:JR917504 TI852229:TN917504 ADE852229:ADJ917504 ANA852229:ANF917504 AWW852229:AXB917504 BGS852229:BGX917504 BQO852229:BQT917504 CAK852229:CAP917504 CKG852229:CKL917504 CUC852229:CUH917504 DDY852229:DED917504 DNU852229:DNZ917504 DXQ852229:DXV917504 EHM852229:EHR917504 ERI852229:ERN917504 FBE852229:FBJ917504 FLA852229:FLF917504 FUW852229:FVB917504 GES852229:GEX917504 GOO852229:GOT917504 GYK852229:GYP917504 HIG852229:HIL917504 HSC852229:HSH917504 IBY852229:ICD917504 ILU852229:ILZ917504 IVQ852229:IVV917504 JFM852229:JFR917504 JPI852229:JPN917504 JZE852229:JZJ917504 KJA852229:KJF917504 KSW852229:KTB917504 LCS852229:LCX917504 LMO852229:LMT917504 LWK852229:LWP917504 MGG852229:MGL917504 MQC852229:MQH917504 MZY852229:NAD917504 NJU852229:NJZ917504 NTQ852229:NTV917504 ODM852229:ODR917504 ONI852229:ONN917504 OXE852229:OXJ917504 PHA852229:PHF917504 PQW852229:PRB917504 QAS852229:QAX917504 QKO852229:QKT917504 QUK852229:QUP917504 REG852229:REL917504 ROC852229:ROH917504 RXY852229:RYD917504 SHU852229:SHZ917504 SRQ852229:SRV917504 TBM852229:TBR917504 TLI852229:TLN917504 TVE852229:TVJ917504 UFA852229:UFF917504 UOW852229:UPB917504 UYS852229:UYX917504 VIO852229:VIT917504 VSK852229:VSP917504 WCG852229:WCL917504 WMC852229:WMH917504 WVY852229:WWD917504 Q917765:V983040 JM917765:JR983040 TI917765:TN983040 ADE917765:ADJ983040 ANA917765:ANF983040 AWW917765:AXB983040 BGS917765:BGX983040 BQO917765:BQT983040 CAK917765:CAP983040 CKG917765:CKL983040 CUC917765:CUH983040 DDY917765:DED983040 DNU917765:DNZ983040 DXQ917765:DXV983040 EHM917765:EHR983040 ERI917765:ERN983040 FBE917765:FBJ983040 FLA917765:FLF983040 FUW917765:FVB983040 GES917765:GEX983040 GOO917765:GOT983040 GYK917765:GYP983040 HIG917765:HIL983040 HSC917765:HSH983040 IBY917765:ICD983040 ILU917765:ILZ983040 IVQ917765:IVV983040 JFM917765:JFR983040 JPI917765:JPN983040 JZE917765:JZJ983040 KJA917765:KJF983040 KSW917765:KTB983040 LCS917765:LCX983040 LMO917765:LMT983040 LWK917765:LWP983040 MGG917765:MGL983040 MQC917765:MQH983040 MZY917765:NAD983040 NJU917765:NJZ983040 NTQ917765:NTV983040 ODM917765:ODR983040 ONI917765:ONN983040 OXE917765:OXJ983040 PHA917765:PHF983040 PQW917765:PRB983040 QAS917765:QAX983040 QKO917765:QKT983040 QUK917765:QUP983040 REG917765:REL983040 ROC917765:ROH983040 RXY917765:RYD983040 SHU917765:SHZ983040 SRQ917765:SRV983040 TBM917765:TBR983040 TLI917765:TLN983040 TVE917765:TVJ983040 UFA917765:UFF983040 UOW917765:UPB983040 UYS917765:UYX983040 VIO917765:VIT983040 VSK917765:VSP983040 WCG917765:WCL983040 WMC917765:WMH983040 WVY917765:WWD983040 Q983301:V1048576 JM983301:JR1048576 TI983301:TN1048576 ADE983301:ADJ1048576 ANA983301:ANF1048576 AWW983301:AXB1048576 BGS983301:BGX1048576 BQO983301:BQT1048576 CAK983301:CAP1048576 CKG983301:CKL1048576 CUC983301:CUH1048576 DDY983301:DED1048576 DNU983301:DNZ1048576 DXQ983301:DXV1048576 EHM983301:EHR1048576 ERI983301:ERN1048576 FBE983301:FBJ1048576 FLA983301:FLF1048576 FUW983301:FVB1048576 GES983301:GEX1048576 GOO983301:GOT1048576 GYK983301:GYP1048576 HIG983301:HIL1048576 HSC983301:HSH1048576 IBY983301:ICD1048576 ILU983301:ILZ1048576 IVQ983301:IVV1048576 JFM983301:JFR1048576 JPI983301:JPN1048576 JZE983301:JZJ1048576 KJA983301:KJF1048576 KSW983301:KTB1048576 LCS983301:LCX1048576 LMO983301:LMT1048576 LWK983301:LWP1048576 MGG983301:MGL1048576 MQC983301:MQH1048576 MZY983301:NAD1048576 NJU983301:NJZ1048576 NTQ983301:NTV1048576 ODM983301:ODR1048576 ONI983301:ONN1048576 OXE983301:OXJ1048576 PHA983301:PHF1048576 PQW983301:PRB1048576 QAS983301:QAX1048576 QKO983301:QKT1048576 QUK983301:QUP1048576 REG983301:REL1048576 ROC983301:ROH1048576 RXY983301:RYD1048576 SHU983301:SHZ1048576 SRQ983301:SRV1048576 TBM983301:TBR1048576 TLI983301:TLN1048576 TVE983301:TVJ1048576 UFA983301:UFF1048576 UOW983301:UPB1048576 UYS983301:UYX1048576 VIO983301:VIT1048576 VSK983301:VSP1048576 WCG983301:WCL1048576 WMC983301:WMH1048576 WVY983301:WWD1048576 C267:P65536 IY267:JL65536 SU267:TH65536 ACQ267:ADD65536 AMM267:AMZ65536 AWI267:AWV65536 BGE267:BGR65536 BQA267:BQN65536 BZW267:CAJ65536 CJS267:CKF65536 CTO267:CUB65536 DDK267:DDX65536 DNG267:DNT65536 DXC267:DXP65536 EGY267:EHL65536 EQU267:ERH65536 FAQ267:FBD65536 FKM267:FKZ65536 FUI267:FUV65536 GEE267:GER65536 GOA267:GON65536 GXW267:GYJ65536 HHS267:HIF65536 HRO267:HSB65536 IBK267:IBX65536 ILG267:ILT65536 IVC267:IVP65536 JEY267:JFL65536 JOU267:JPH65536 JYQ267:JZD65536 KIM267:KIZ65536 KSI267:KSV65536 LCE267:LCR65536 LMA267:LMN65536 LVW267:LWJ65536 MFS267:MGF65536 MPO267:MQB65536 MZK267:MZX65536 NJG267:NJT65536 NTC267:NTP65536 OCY267:ODL65536 OMU267:ONH65536 OWQ267:OXD65536 PGM267:PGZ65536 PQI267:PQV65536 QAE267:QAR65536 QKA267:QKN65536 QTW267:QUJ65536 RDS267:REF65536 RNO267:ROB65536 RXK267:RXX65536 SHG267:SHT65536 SRC267:SRP65536 TAY267:TBL65536 TKU267:TLH65536 TUQ267:TVD65536 UEM267:UEZ65536 UOI267:UOV65536 UYE267:UYR65536 VIA267:VIN65536 VRW267:VSJ65536 WBS267:WCF65536 WLO267:WMB65536 WVK267:WVX65536 C65803:P131072 IY65803:JL131072 SU65803:TH131072 ACQ65803:ADD131072 AMM65803:AMZ131072 AWI65803:AWV131072 BGE65803:BGR131072 BQA65803:BQN131072 BZW65803:CAJ131072 CJS65803:CKF131072 CTO65803:CUB131072 DDK65803:DDX131072 DNG65803:DNT131072 DXC65803:DXP131072 EGY65803:EHL131072 EQU65803:ERH131072 FAQ65803:FBD131072 FKM65803:FKZ131072 FUI65803:FUV131072 GEE65803:GER131072 GOA65803:GON131072 GXW65803:GYJ131072 HHS65803:HIF131072 HRO65803:HSB131072 IBK65803:IBX131072 ILG65803:ILT131072 IVC65803:IVP131072 JEY65803:JFL131072 JOU65803:JPH131072 JYQ65803:JZD131072 KIM65803:KIZ131072 KSI65803:KSV131072 LCE65803:LCR131072 LMA65803:LMN131072 LVW65803:LWJ131072 MFS65803:MGF131072 MPO65803:MQB131072 MZK65803:MZX131072 NJG65803:NJT131072 NTC65803:NTP131072 OCY65803:ODL131072 OMU65803:ONH131072 OWQ65803:OXD131072 PGM65803:PGZ131072 PQI65803:PQV131072 QAE65803:QAR131072 QKA65803:QKN131072 QTW65803:QUJ131072 RDS65803:REF131072 RNO65803:ROB131072 RXK65803:RXX131072 SHG65803:SHT131072 SRC65803:SRP131072 TAY65803:TBL131072 TKU65803:TLH131072 TUQ65803:TVD131072 UEM65803:UEZ131072 UOI65803:UOV131072 UYE65803:UYR131072 VIA65803:VIN131072 VRW65803:VSJ131072 WBS65803:WCF131072 WLO65803:WMB131072 WVK65803:WVX131072 C131339:P196608 IY131339:JL196608 SU131339:TH196608 ACQ131339:ADD196608 AMM131339:AMZ196608 AWI131339:AWV196608 BGE131339:BGR196608 BQA131339:BQN196608 BZW131339:CAJ196608 CJS131339:CKF196608 CTO131339:CUB196608 DDK131339:DDX196608 DNG131339:DNT196608 DXC131339:DXP196608 EGY131339:EHL196608 EQU131339:ERH196608 FAQ131339:FBD196608 FKM131339:FKZ196608 FUI131339:FUV196608 GEE131339:GER196608 GOA131339:GON196608 GXW131339:GYJ196608 HHS131339:HIF196608 HRO131339:HSB196608 IBK131339:IBX196608 ILG131339:ILT196608 IVC131339:IVP196608 JEY131339:JFL196608 JOU131339:JPH196608 JYQ131339:JZD196608 KIM131339:KIZ196608 KSI131339:KSV196608 LCE131339:LCR196608 LMA131339:LMN196608 LVW131339:LWJ196608 MFS131339:MGF196608 MPO131339:MQB196608 MZK131339:MZX196608 NJG131339:NJT196608 NTC131339:NTP196608 OCY131339:ODL196608 OMU131339:ONH196608 OWQ131339:OXD196608 PGM131339:PGZ196608 PQI131339:PQV196608 QAE131339:QAR196608 QKA131339:QKN196608 QTW131339:QUJ196608 RDS131339:REF196608 RNO131339:ROB196608 RXK131339:RXX196608 SHG131339:SHT196608 SRC131339:SRP196608 TAY131339:TBL196608 TKU131339:TLH196608 TUQ131339:TVD196608 UEM131339:UEZ196608 UOI131339:UOV196608 UYE131339:UYR196608 VIA131339:VIN196608 VRW131339:VSJ196608 WBS131339:WCF196608 WLO131339:WMB196608 WVK131339:WVX196608 C196875:P262144 IY196875:JL262144 SU196875:TH262144 ACQ196875:ADD262144 AMM196875:AMZ262144 AWI196875:AWV262144 BGE196875:BGR262144 BQA196875:BQN262144 BZW196875:CAJ262144 CJS196875:CKF262144 CTO196875:CUB262144 DDK196875:DDX262144 DNG196875:DNT262144 DXC196875:DXP262144 EGY196875:EHL262144 EQU196875:ERH262144 FAQ196875:FBD262144 FKM196875:FKZ262144 FUI196875:FUV262144 GEE196875:GER262144 GOA196875:GON262144 GXW196875:GYJ262144 HHS196875:HIF262144 HRO196875:HSB262144 IBK196875:IBX262144 ILG196875:ILT262144 IVC196875:IVP262144 JEY196875:JFL262144 JOU196875:JPH262144 JYQ196875:JZD262144 KIM196875:KIZ262144 KSI196875:KSV262144 LCE196875:LCR262144 LMA196875:LMN262144 LVW196875:LWJ262144 MFS196875:MGF262144 MPO196875:MQB262144 MZK196875:MZX262144 NJG196875:NJT262144 NTC196875:NTP262144 OCY196875:ODL262144 OMU196875:ONH262144 OWQ196875:OXD262144 PGM196875:PGZ262144 PQI196875:PQV262144 QAE196875:QAR262144 QKA196875:QKN262144 QTW196875:QUJ262144 RDS196875:REF262144 RNO196875:ROB262144 RXK196875:RXX262144 SHG196875:SHT262144 SRC196875:SRP262144 TAY196875:TBL262144 TKU196875:TLH262144 TUQ196875:TVD262144 UEM196875:UEZ262144 UOI196875:UOV262144 UYE196875:UYR262144 VIA196875:VIN262144 VRW196875:VSJ262144 WBS196875:WCF262144 WLO196875:WMB262144 WVK196875:WVX262144 C262411:P327680 IY262411:JL327680 SU262411:TH327680 ACQ262411:ADD327680 AMM262411:AMZ327680 AWI262411:AWV327680 BGE262411:BGR327680 BQA262411:BQN327680 BZW262411:CAJ327680 CJS262411:CKF327680 CTO262411:CUB327680 DDK262411:DDX327680 DNG262411:DNT327680 DXC262411:DXP327680 EGY262411:EHL327680 EQU262411:ERH327680 FAQ262411:FBD327680 FKM262411:FKZ327680 FUI262411:FUV327680 GEE262411:GER327680 GOA262411:GON327680 GXW262411:GYJ327680 HHS262411:HIF327680 HRO262411:HSB327680 IBK262411:IBX327680 ILG262411:ILT327680 IVC262411:IVP327680 JEY262411:JFL327680 JOU262411:JPH327680 JYQ262411:JZD327680 KIM262411:KIZ327680 KSI262411:KSV327680 LCE262411:LCR327680 LMA262411:LMN327680 LVW262411:LWJ327680 MFS262411:MGF327680 MPO262411:MQB327680 MZK262411:MZX327680 NJG262411:NJT327680 NTC262411:NTP327680 OCY262411:ODL327680 OMU262411:ONH327680 OWQ262411:OXD327680 PGM262411:PGZ327680 PQI262411:PQV327680 QAE262411:QAR327680 QKA262411:QKN327680 QTW262411:QUJ327680 RDS262411:REF327680 RNO262411:ROB327680 RXK262411:RXX327680 SHG262411:SHT327680 SRC262411:SRP327680 TAY262411:TBL327680 TKU262411:TLH327680 TUQ262411:TVD327680 UEM262411:UEZ327680 UOI262411:UOV327680 UYE262411:UYR327680 VIA262411:VIN327680 VRW262411:VSJ327680 WBS262411:WCF327680 WLO262411:WMB327680 WVK262411:WVX327680 C327947:P393216 IY327947:JL393216 SU327947:TH393216 ACQ327947:ADD393216 AMM327947:AMZ393216 AWI327947:AWV393216 BGE327947:BGR393216 BQA327947:BQN393216 BZW327947:CAJ393216 CJS327947:CKF393216 CTO327947:CUB393216 DDK327947:DDX393216 DNG327947:DNT393216 DXC327947:DXP393216 EGY327947:EHL393216 EQU327947:ERH393216 FAQ327947:FBD393216 FKM327947:FKZ393216 FUI327947:FUV393216 GEE327947:GER393216 GOA327947:GON393216 GXW327947:GYJ393216 HHS327947:HIF393216 HRO327947:HSB393216 IBK327947:IBX393216 ILG327947:ILT393216 IVC327947:IVP393216 JEY327947:JFL393216 JOU327947:JPH393216 JYQ327947:JZD393216 KIM327947:KIZ393216 KSI327947:KSV393216 LCE327947:LCR393216 LMA327947:LMN393216 LVW327947:LWJ393216 MFS327947:MGF393216 MPO327947:MQB393216 MZK327947:MZX393216 NJG327947:NJT393216 NTC327947:NTP393216 OCY327947:ODL393216 OMU327947:ONH393216 OWQ327947:OXD393216 PGM327947:PGZ393216 PQI327947:PQV393216 QAE327947:QAR393216 QKA327947:QKN393216 QTW327947:QUJ393216 RDS327947:REF393216 RNO327947:ROB393216 RXK327947:RXX393216 SHG327947:SHT393216 SRC327947:SRP393216 TAY327947:TBL393216 TKU327947:TLH393216 TUQ327947:TVD393216 UEM327947:UEZ393216 UOI327947:UOV393216 UYE327947:UYR393216 VIA327947:VIN393216 VRW327947:VSJ393216 WBS327947:WCF393216 WLO327947:WMB393216 WVK327947:WVX393216 C393483:P458752 IY393483:JL458752 SU393483:TH458752 ACQ393483:ADD458752 AMM393483:AMZ458752 AWI393483:AWV458752 BGE393483:BGR458752 BQA393483:BQN458752 BZW393483:CAJ458752 CJS393483:CKF458752 CTO393483:CUB458752 DDK393483:DDX458752 DNG393483:DNT458752 DXC393483:DXP458752 EGY393483:EHL458752 EQU393483:ERH458752 FAQ393483:FBD458752 FKM393483:FKZ458752 FUI393483:FUV458752 GEE393483:GER458752 GOA393483:GON458752 GXW393483:GYJ458752 HHS393483:HIF458752 HRO393483:HSB458752 IBK393483:IBX458752 ILG393483:ILT458752 IVC393483:IVP458752 JEY393483:JFL458752 JOU393483:JPH458752 JYQ393483:JZD458752 KIM393483:KIZ458752 KSI393483:KSV458752 LCE393483:LCR458752 LMA393483:LMN458752 LVW393483:LWJ458752 MFS393483:MGF458752 MPO393483:MQB458752 MZK393483:MZX458752 NJG393483:NJT458752 NTC393483:NTP458752 OCY393483:ODL458752 OMU393483:ONH458752 OWQ393483:OXD458752 PGM393483:PGZ458752 PQI393483:PQV458752 QAE393483:QAR458752 QKA393483:QKN458752 QTW393483:QUJ458752 RDS393483:REF458752 RNO393483:ROB458752 RXK393483:RXX458752 SHG393483:SHT458752 SRC393483:SRP458752 TAY393483:TBL458752 TKU393483:TLH458752 TUQ393483:TVD458752 UEM393483:UEZ458752 UOI393483:UOV458752 UYE393483:UYR458752 VIA393483:VIN458752 VRW393483:VSJ458752 WBS393483:WCF458752 WLO393483:WMB458752 WVK393483:WVX458752 C459019:P524288 IY459019:JL524288 SU459019:TH524288 ACQ459019:ADD524288 AMM459019:AMZ524288 AWI459019:AWV524288 BGE459019:BGR524288 BQA459019:BQN524288 BZW459019:CAJ524288 CJS459019:CKF524288 CTO459019:CUB524288 DDK459019:DDX524288 DNG459019:DNT524288 DXC459019:DXP524288 EGY459019:EHL524288 EQU459019:ERH524288 FAQ459019:FBD524288 FKM459019:FKZ524288 FUI459019:FUV524288 GEE459019:GER524288 GOA459019:GON524288 GXW459019:GYJ524288 HHS459019:HIF524288 HRO459019:HSB524288 IBK459019:IBX524288 ILG459019:ILT524288 IVC459019:IVP524288 JEY459019:JFL524288 JOU459019:JPH524288 JYQ459019:JZD524288 KIM459019:KIZ524288 KSI459019:KSV524288 LCE459019:LCR524288 LMA459019:LMN524288 LVW459019:LWJ524288 MFS459019:MGF524288 MPO459019:MQB524288 MZK459019:MZX524288 NJG459019:NJT524288 NTC459019:NTP524288 OCY459019:ODL524288 OMU459019:ONH524288 OWQ459019:OXD524288 PGM459019:PGZ524288 PQI459019:PQV524288 QAE459019:QAR524288 QKA459019:QKN524288 QTW459019:QUJ524288 RDS459019:REF524288 RNO459019:ROB524288 RXK459019:RXX524288 SHG459019:SHT524288 SRC459019:SRP524288 TAY459019:TBL524288 TKU459019:TLH524288 TUQ459019:TVD524288 UEM459019:UEZ524288 UOI459019:UOV524288 UYE459019:UYR524288 VIA459019:VIN524288 VRW459019:VSJ524288 WBS459019:WCF524288 WLO459019:WMB524288 WVK459019:WVX524288 C524555:P589824 IY524555:JL589824 SU524555:TH589824 ACQ524555:ADD589824 AMM524555:AMZ589824 AWI524555:AWV589824 BGE524555:BGR589824 BQA524555:BQN589824 BZW524555:CAJ589824 CJS524555:CKF589824 CTO524555:CUB589824 DDK524555:DDX589824 DNG524555:DNT589824 DXC524555:DXP589824 EGY524555:EHL589824 EQU524555:ERH589824 FAQ524555:FBD589824 FKM524555:FKZ589824 FUI524555:FUV589824 GEE524555:GER589824 GOA524555:GON589824 GXW524555:GYJ589824 HHS524555:HIF589824 HRO524555:HSB589824 IBK524555:IBX589824 ILG524555:ILT589824 IVC524555:IVP589824 JEY524555:JFL589824 JOU524555:JPH589824 JYQ524555:JZD589824 KIM524555:KIZ589824 KSI524555:KSV589824 LCE524555:LCR589824 LMA524555:LMN589824 LVW524555:LWJ589824 MFS524555:MGF589824 MPO524555:MQB589824 MZK524555:MZX589824 NJG524555:NJT589824 NTC524555:NTP589824 OCY524555:ODL589824 OMU524555:ONH589824 OWQ524555:OXD589824 PGM524555:PGZ589824 PQI524555:PQV589824 QAE524555:QAR589824 QKA524555:QKN589824 QTW524555:QUJ589824 RDS524555:REF589824 RNO524555:ROB589824 RXK524555:RXX589824 SHG524555:SHT589824 SRC524555:SRP589824 TAY524555:TBL589824 TKU524555:TLH589824 TUQ524555:TVD589824 UEM524555:UEZ589824 UOI524555:UOV589824 UYE524555:UYR589824 VIA524555:VIN589824 VRW524555:VSJ589824 WBS524555:WCF589824 WLO524555:WMB589824 WVK524555:WVX589824 C590091:P655360 IY590091:JL655360 SU590091:TH655360 ACQ590091:ADD655360 AMM590091:AMZ655360 AWI590091:AWV655360 BGE590091:BGR655360 BQA590091:BQN655360 BZW590091:CAJ655360 CJS590091:CKF655360 CTO590091:CUB655360 DDK590091:DDX655360 DNG590091:DNT655360 DXC590091:DXP655360 EGY590091:EHL655360 EQU590091:ERH655360 FAQ590091:FBD655360 FKM590091:FKZ655360 FUI590091:FUV655360 GEE590091:GER655360 GOA590091:GON655360 GXW590091:GYJ655360 HHS590091:HIF655360 HRO590091:HSB655360 IBK590091:IBX655360 ILG590091:ILT655360 IVC590091:IVP655360 JEY590091:JFL655360 JOU590091:JPH655360 JYQ590091:JZD655360 KIM590091:KIZ655360 KSI590091:KSV655360 LCE590091:LCR655360 LMA590091:LMN655360 LVW590091:LWJ655360 MFS590091:MGF655360 MPO590091:MQB655360 MZK590091:MZX655360 NJG590091:NJT655360 NTC590091:NTP655360 OCY590091:ODL655360 OMU590091:ONH655360 OWQ590091:OXD655360 PGM590091:PGZ655360 PQI590091:PQV655360 QAE590091:QAR655360 QKA590091:QKN655360 QTW590091:QUJ655360 RDS590091:REF655360 RNO590091:ROB655360 RXK590091:RXX655360 SHG590091:SHT655360 SRC590091:SRP655360 TAY590091:TBL655360 TKU590091:TLH655360 TUQ590091:TVD655360 UEM590091:UEZ655360 UOI590091:UOV655360 UYE590091:UYR655360 VIA590091:VIN655360 VRW590091:VSJ655360 WBS590091:WCF655360 WLO590091:WMB655360 WVK590091:WVX655360 C655627:P720896 IY655627:JL720896 SU655627:TH720896 ACQ655627:ADD720896 AMM655627:AMZ720896 AWI655627:AWV720896 BGE655627:BGR720896 BQA655627:BQN720896 BZW655627:CAJ720896 CJS655627:CKF720896 CTO655627:CUB720896 DDK655627:DDX720896 DNG655627:DNT720896 DXC655627:DXP720896 EGY655627:EHL720896 EQU655627:ERH720896 FAQ655627:FBD720896 FKM655627:FKZ720896 FUI655627:FUV720896 GEE655627:GER720896 GOA655627:GON720896 GXW655627:GYJ720896 HHS655627:HIF720896 HRO655627:HSB720896 IBK655627:IBX720896 ILG655627:ILT720896 IVC655627:IVP720896 JEY655627:JFL720896 JOU655627:JPH720896 JYQ655627:JZD720896 KIM655627:KIZ720896 KSI655627:KSV720896 LCE655627:LCR720896 LMA655627:LMN720896 LVW655627:LWJ720896 MFS655627:MGF720896 MPO655627:MQB720896 MZK655627:MZX720896 NJG655627:NJT720896 NTC655627:NTP720896 OCY655627:ODL720896 OMU655627:ONH720896 OWQ655627:OXD720896 PGM655627:PGZ720896 PQI655627:PQV720896 QAE655627:QAR720896 QKA655627:QKN720896 QTW655627:QUJ720896 RDS655627:REF720896 RNO655627:ROB720896 RXK655627:RXX720896 SHG655627:SHT720896 SRC655627:SRP720896 TAY655627:TBL720896 TKU655627:TLH720896 TUQ655627:TVD720896 UEM655627:UEZ720896 UOI655627:UOV720896 UYE655627:UYR720896 VIA655627:VIN720896 VRW655627:VSJ720896 WBS655627:WCF720896 WLO655627:WMB720896 WVK655627:WVX720896 C721163:P786432 IY721163:JL786432 SU721163:TH786432 ACQ721163:ADD786432 AMM721163:AMZ786432 AWI721163:AWV786432 BGE721163:BGR786432 BQA721163:BQN786432 BZW721163:CAJ786432 CJS721163:CKF786432 CTO721163:CUB786432 DDK721163:DDX786432 DNG721163:DNT786432 DXC721163:DXP786432 EGY721163:EHL786432 EQU721163:ERH786432 FAQ721163:FBD786432 FKM721163:FKZ786432 FUI721163:FUV786432 GEE721163:GER786432 GOA721163:GON786432 GXW721163:GYJ786432 HHS721163:HIF786432 HRO721163:HSB786432 IBK721163:IBX786432 ILG721163:ILT786432 IVC721163:IVP786432 JEY721163:JFL786432 JOU721163:JPH786432 JYQ721163:JZD786432 KIM721163:KIZ786432 KSI721163:KSV786432 LCE721163:LCR786432 LMA721163:LMN786432 LVW721163:LWJ786432 MFS721163:MGF786432 MPO721163:MQB786432 MZK721163:MZX786432 NJG721163:NJT786432 NTC721163:NTP786432 OCY721163:ODL786432 OMU721163:ONH786432 OWQ721163:OXD786432 PGM721163:PGZ786432 PQI721163:PQV786432 QAE721163:QAR786432 QKA721163:QKN786432 QTW721163:QUJ786432 RDS721163:REF786432 RNO721163:ROB786432 RXK721163:RXX786432 SHG721163:SHT786432 SRC721163:SRP786432 TAY721163:TBL786432 TKU721163:TLH786432 TUQ721163:TVD786432 UEM721163:UEZ786432 UOI721163:UOV786432 UYE721163:UYR786432 VIA721163:VIN786432 VRW721163:VSJ786432 WBS721163:WCF786432 WLO721163:WMB786432 WVK721163:WVX786432 C786699:P851968 IY786699:JL851968 SU786699:TH851968 ACQ786699:ADD851968 AMM786699:AMZ851968 AWI786699:AWV851968 BGE786699:BGR851968 BQA786699:BQN851968 BZW786699:CAJ851968 CJS786699:CKF851968 CTO786699:CUB851968 DDK786699:DDX851968 DNG786699:DNT851968 DXC786699:DXP851968 EGY786699:EHL851968 EQU786699:ERH851968 FAQ786699:FBD851968 FKM786699:FKZ851968 FUI786699:FUV851968 GEE786699:GER851968 GOA786699:GON851968 GXW786699:GYJ851968 HHS786699:HIF851968 HRO786699:HSB851968 IBK786699:IBX851968 ILG786699:ILT851968 IVC786699:IVP851968 JEY786699:JFL851968 JOU786699:JPH851968 JYQ786699:JZD851968 KIM786699:KIZ851968 KSI786699:KSV851968 LCE786699:LCR851968 LMA786699:LMN851968 LVW786699:LWJ851968 MFS786699:MGF851968 MPO786699:MQB851968 MZK786699:MZX851968 NJG786699:NJT851968 NTC786699:NTP851968 OCY786699:ODL851968 OMU786699:ONH851968 OWQ786699:OXD851968 PGM786699:PGZ851968 PQI786699:PQV851968 QAE786699:QAR851968 QKA786699:QKN851968 QTW786699:QUJ851968 RDS786699:REF851968 RNO786699:ROB851968 RXK786699:RXX851968 SHG786699:SHT851968 SRC786699:SRP851968 TAY786699:TBL851968 TKU786699:TLH851968 TUQ786699:TVD851968 UEM786699:UEZ851968 UOI786699:UOV851968 UYE786699:UYR851968 VIA786699:VIN851968 VRW786699:VSJ851968 WBS786699:WCF851968 WLO786699:WMB851968 WVK786699:WVX851968 C852235:P917504 IY852235:JL917504 SU852235:TH917504 ACQ852235:ADD917504 AMM852235:AMZ917504 AWI852235:AWV917504 BGE852235:BGR917504 BQA852235:BQN917504 BZW852235:CAJ917504 CJS852235:CKF917504 CTO852235:CUB917504 DDK852235:DDX917504 DNG852235:DNT917504 DXC852235:DXP917504 EGY852235:EHL917504 EQU852235:ERH917504 FAQ852235:FBD917504 FKM852235:FKZ917504 FUI852235:FUV917504 GEE852235:GER917504 GOA852235:GON917504 GXW852235:GYJ917504 HHS852235:HIF917504 HRO852235:HSB917504 IBK852235:IBX917504 ILG852235:ILT917504 IVC852235:IVP917504 JEY852235:JFL917504 JOU852235:JPH917504 JYQ852235:JZD917504 KIM852235:KIZ917504 KSI852235:KSV917504 LCE852235:LCR917504 LMA852235:LMN917504 LVW852235:LWJ917504 MFS852235:MGF917504 MPO852235:MQB917504 MZK852235:MZX917504 NJG852235:NJT917504 NTC852235:NTP917504 OCY852235:ODL917504 OMU852235:ONH917504 OWQ852235:OXD917504 PGM852235:PGZ917504 PQI852235:PQV917504 QAE852235:QAR917504 QKA852235:QKN917504 QTW852235:QUJ917504 RDS852235:REF917504 RNO852235:ROB917504 RXK852235:RXX917504 SHG852235:SHT917504 SRC852235:SRP917504 TAY852235:TBL917504 TKU852235:TLH917504 TUQ852235:TVD917504 UEM852235:UEZ917504 UOI852235:UOV917504 UYE852235:UYR917504 VIA852235:VIN917504 VRW852235:VSJ917504 WBS852235:WCF917504 WLO852235:WMB917504 WVK852235:WVX917504 C917771:P983040 IY917771:JL983040 SU917771:TH983040 ACQ917771:ADD983040 AMM917771:AMZ983040 AWI917771:AWV983040 BGE917771:BGR983040 BQA917771:BQN983040 BZW917771:CAJ983040 CJS917771:CKF983040 CTO917771:CUB983040 DDK917771:DDX983040 DNG917771:DNT983040 DXC917771:DXP983040 EGY917771:EHL983040 EQU917771:ERH983040 FAQ917771:FBD983040 FKM917771:FKZ983040 FUI917771:FUV983040 GEE917771:GER983040 GOA917771:GON983040 GXW917771:GYJ983040 HHS917771:HIF983040 HRO917771:HSB983040 IBK917771:IBX983040 ILG917771:ILT983040 IVC917771:IVP983040 JEY917771:JFL983040 JOU917771:JPH983040 JYQ917771:JZD983040 KIM917771:KIZ983040 KSI917771:KSV983040 LCE917771:LCR983040 LMA917771:LMN983040 LVW917771:LWJ983040 MFS917771:MGF983040 MPO917771:MQB983040 MZK917771:MZX983040 NJG917771:NJT983040 NTC917771:NTP983040 OCY917771:ODL983040 OMU917771:ONH983040 OWQ917771:OXD983040 PGM917771:PGZ983040 PQI917771:PQV983040 QAE917771:QAR983040 QKA917771:QKN983040 QTW917771:QUJ983040 RDS917771:REF983040 RNO917771:ROB983040 RXK917771:RXX983040 SHG917771:SHT983040 SRC917771:SRP983040 TAY917771:TBL983040 TKU917771:TLH983040 TUQ917771:TVD983040 UEM917771:UEZ983040 UOI917771:UOV983040 UYE917771:UYR983040 VIA917771:VIN983040 VRW917771:VSJ983040 WBS917771:WCF983040 WLO917771:WMB983040 WVK917771:WVX983040 C983307:P1048576 IY983307:JL1048576 SU983307:TH1048576 ACQ983307:ADD1048576 AMM983307:AMZ1048576 AWI983307:AWV1048576 BGE983307:BGR1048576 BQA983307:BQN1048576 BZW983307:CAJ1048576 CJS983307:CKF1048576 CTO983307:CUB1048576 DDK983307:DDX1048576 DNG983307:DNT1048576 DXC983307:DXP1048576 EGY983307:EHL1048576 EQU983307:ERH1048576 FAQ983307:FBD1048576 FKM983307:FKZ1048576 FUI983307:FUV1048576 GEE983307:GER1048576 GOA983307:GON1048576 GXW983307:GYJ1048576 HHS983307:HIF1048576 HRO983307:HSB1048576 IBK983307:IBX1048576 ILG983307:ILT1048576 IVC983307:IVP1048576 JEY983307:JFL1048576 JOU983307:JPH1048576 JYQ983307:JZD1048576 KIM983307:KIZ1048576 KSI983307:KSV1048576 LCE983307:LCR1048576 LMA983307:LMN1048576 LVW983307:LWJ1048576 MFS983307:MGF1048576 MPO983307:MQB1048576 MZK983307:MZX1048576 NJG983307:NJT1048576 NTC983307:NTP1048576 OCY983307:ODL1048576 OMU983307:ONH1048576 OWQ983307:OXD1048576 PGM983307:PGZ1048576 PQI983307:PQV1048576 QAE983307:QAR1048576 QKA983307:QKN1048576 QTW983307:QUJ1048576 RDS983307:REF1048576 RNO983307:ROB1048576 RXK983307:RXX1048576 SHG983307:SHT1048576 SRC983307:SRP1048576 TAY983307:TBL1048576 TKU983307:TLH1048576 TUQ983307:TVD1048576 UEM983307:UEZ1048576 UOI983307:UOV1048576 UYE983307:UYR1048576 VIA983307:VIN1048576 VRW983307:VSJ1048576 WBS983307:WCF1048576 WLO983307:WMB1048576 WVK983307:WVX1048576 AJ176:IV65536 KF176:SR65536 UB176:ACN65536 ADX176:AMJ65536 ANT176:AWF65536 AXP176:BGB65536 BHL176:BPX65536 BRH176:BZT65536 CBD176:CJP65536 CKZ176:CTL65536 CUV176:DDH65536 DER176:DND65536 DON176:DWZ65536 DYJ176:EGV65536 EIF176:EQR65536 ESB176:FAN65536 FBX176:FKJ65536 FLT176:FUF65536 FVP176:GEB65536 GFL176:GNX65536 GPH176:GXT65536 GZD176:HHP65536 HIZ176:HRL65536 HSV176:IBH65536 ICR176:ILD65536 IMN176:IUZ65536 IWJ176:JEV65536 JGF176:JOR65536 JQB176:JYN65536 JZX176:KIJ65536 KJT176:KSF65536 KTP176:LCB65536 LDL176:LLX65536 LNH176:LVT65536 LXD176:MFP65536 MGZ176:MPL65536 MQV176:MZH65536 NAR176:NJD65536 NKN176:NSZ65536 NUJ176:OCV65536 OEF176:OMR65536 OOB176:OWN65536 OXX176:PGJ65536 PHT176:PQF65536 PRP176:QAB65536 QBL176:QJX65536 QLH176:QTT65536 QVD176:RDP65536 REZ176:RNL65536 ROV176:RXH65536 RYR176:SHD65536 SIN176:SQZ65536 SSJ176:TAV65536 TCF176:TKR65536 TMB176:TUN65536 TVX176:UEJ65536 UFT176:UOF65536 UPP176:UYB65536 UZL176:VHX65536 VJH176:VRT65536 VTD176:WBP65536 WCZ176:WLL65536 WMV176:WVH65536 WWR176:XFD65536 AJ65712:IV131072 KF65712:SR131072 UB65712:ACN131072 ADX65712:AMJ131072 ANT65712:AWF131072 AXP65712:BGB131072 BHL65712:BPX131072 BRH65712:BZT131072 CBD65712:CJP131072 CKZ65712:CTL131072 CUV65712:DDH131072 DER65712:DND131072 DON65712:DWZ131072 DYJ65712:EGV131072 EIF65712:EQR131072 ESB65712:FAN131072 FBX65712:FKJ131072 FLT65712:FUF131072 FVP65712:GEB131072 GFL65712:GNX131072 GPH65712:GXT131072 GZD65712:HHP131072 HIZ65712:HRL131072 HSV65712:IBH131072 ICR65712:ILD131072 IMN65712:IUZ131072 IWJ65712:JEV131072 JGF65712:JOR131072 JQB65712:JYN131072 JZX65712:KIJ131072 KJT65712:KSF131072 KTP65712:LCB131072 LDL65712:LLX131072 LNH65712:LVT131072 LXD65712:MFP131072 MGZ65712:MPL131072 MQV65712:MZH131072 NAR65712:NJD131072 NKN65712:NSZ131072 NUJ65712:OCV131072 OEF65712:OMR131072 OOB65712:OWN131072 OXX65712:PGJ131072 PHT65712:PQF131072 PRP65712:QAB131072 QBL65712:QJX131072 QLH65712:QTT131072 QVD65712:RDP131072 REZ65712:RNL131072 ROV65712:RXH131072 RYR65712:SHD131072 SIN65712:SQZ131072 SSJ65712:TAV131072 TCF65712:TKR131072 TMB65712:TUN131072 TVX65712:UEJ131072 UFT65712:UOF131072 UPP65712:UYB131072 UZL65712:VHX131072 VJH65712:VRT131072 VTD65712:WBP131072 WCZ65712:WLL131072 WMV65712:WVH131072 WWR65712:XFD131072 AJ131248:IV196608 KF131248:SR196608 UB131248:ACN196608 ADX131248:AMJ196608 ANT131248:AWF196608 AXP131248:BGB196608 BHL131248:BPX196608 BRH131248:BZT196608 CBD131248:CJP196608 CKZ131248:CTL196608 CUV131248:DDH196608 DER131248:DND196608 DON131248:DWZ196608 DYJ131248:EGV196608 EIF131248:EQR196608 ESB131248:FAN196608 FBX131248:FKJ196608 FLT131248:FUF196608 FVP131248:GEB196608 GFL131248:GNX196608 GPH131248:GXT196608 GZD131248:HHP196608 HIZ131248:HRL196608 HSV131248:IBH196608 ICR131248:ILD196608 IMN131248:IUZ196608 IWJ131248:JEV196608 JGF131248:JOR196608 JQB131248:JYN196608 JZX131248:KIJ196608 KJT131248:KSF196608 KTP131248:LCB196608 LDL131248:LLX196608 LNH131248:LVT196608 LXD131248:MFP196608 MGZ131248:MPL196608 MQV131248:MZH196608 NAR131248:NJD196608 NKN131248:NSZ196608 NUJ131248:OCV196608 OEF131248:OMR196608 OOB131248:OWN196608 OXX131248:PGJ196608 PHT131248:PQF196608 PRP131248:QAB196608 QBL131248:QJX196608 QLH131248:QTT196608 QVD131248:RDP196608 REZ131248:RNL196608 ROV131248:RXH196608 RYR131248:SHD196608 SIN131248:SQZ196608 SSJ131248:TAV196608 TCF131248:TKR196608 TMB131248:TUN196608 TVX131248:UEJ196608 UFT131248:UOF196608 UPP131248:UYB196608 UZL131248:VHX196608 VJH131248:VRT196608 VTD131248:WBP196608 WCZ131248:WLL196608 WMV131248:WVH196608 WWR131248:XFD196608 AJ196784:IV262144 KF196784:SR262144 UB196784:ACN262144 ADX196784:AMJ262144 ANT196784:AWF262144 AXP196784:BGB262144 BHL196784:BPX262144 BRH196784:BZT262144 CBD196784:CJP262144 CKZ196784:CTL262144 CUV196784:DDH262144 DER196784:DND262144 DON196784:DWZ262144 DYJ196784:EGV262144 EIF196784:EQR262144 ESB196784:FAN262144 FBX196784:FKJ262144 FLT196784:FUF262144 FVP196784:GEB262144 GFL196784:GNX262144 GPH196784:GXT262144 GZD196784:HHP262144 HIZ196784:HRL262144 HSV196784:IBH262144 ICR196784:ILD262144 IMN196784:IUZ262144 IWJ196784:JEV262144 JGF196784:JOR262144 JQB196784:JYN262144 JZX196784:KIJ262144 KJT196784:KSF262144 KTP196784:LCB262144 LDL196784:LLX262144 LNH196784:LVT262144 LXD196784:MFP262144 MGZ196784:MPL262144 MQV196784:MZH262144 NAR196784:NJD262144 NKN196784:NSZ262144 NUJ196784:OCV262144 OEF196784:OMR262144 OOB196784:OWN262144 OXX196784:PGJ262144 PHT196784:PQF262144 PRP196784:QAB262144 QBL196784:QJX262144 QLH196784:QTT262144 QVD196784:RDP262144 REZ196784:RNL262144 ROV196784:RXH262144 RYR196784:SHD262144 SIN196784:SQZ262144 SSJ196784:TAV262144 TCF196784:TKR262144 TMB196784:TUN262144 TVX196784:UEJ262144 UFT196784:UOF262144 UPP196784:UYB262144 UZL196784:VHX262144 VJH196784:VRT262144 VTD196784:WBP262144 WCZ196784:WLL262144 WMV196784:WVH262144 WWR196784:XFD262144 AJ262320:IV327680 KF262320:SR327680 UB262320:ACN327680 ADX262320:AMJ327680 ANT262320:AWF327680 AXP262320:BGB327680 BHL262320:BPX327680 BRH262320:BZT327680 CBD262320:CJP327680 CKZ262320:CTL327680 CUV262320:DDH327680 DER262320:DND327680 DON262320:DWZ327680 DYJ262320:EGV327680 EIF262320:EQR327680 ESB262320:FAN327680 FBX262320:FKJ327680 FLT262320:FUF327680 FVP262320:GEB327680 GFL262320:GNX327680 GPH262320:GXT327680 GZD262320:HHP327680 HIZ262320:HRL327680 HSV262320:IBH327680 ICR262320:ILD327680 IMN262320:IUZ327680 IWJ262320:JEV327680 JGF262320:JOR327680 JQB262320:JYN327680 JZX262320:KIJ327680 KJT262320:KSF327680 KTP262320:LCB327680 LDL262320:LLX327680 LNH262320:LVT327680 LXD262320:MFP327680 MGZ262320:MPL327680 MQV262320:MZH327680 NAR262320:NJD327680 NKN262320:NSZ327680 NUJ262320:OCV327680 OEF262320:OMR327680 OOB262320:OWN327680 OXX262320:PGJ327680 PHT262320:PQF327680 PRP262320:QAB327680 QBL262320:QJX327680 QLH262320:QTT327680 QVD262320:RDP327680 REZ262320:RNL327680 ROV262320:RXH327680 RYR262320:SHD327680 SIN262320:SQZ327680 SSJ262320:TAV327680 TCF262320:TKR327680 TMB262320:TUN327680 TVX262320:UEJ327680 UFT262320:UOF327680 UPP262320:UYB327680 UZL262320:VHX327680 VJH262320:VRT327680 VTD262320:WBP327680 WCZ262320:WLL327680 WMV262320:WVH327680 WWR262320:XFD327680 AJ327856:IV393216 KF327856:SR393216 UB327856:ACN393216 ADX327856:AMJ393216 ANT327856:AWF393216 AXP327856:BGB393216 BHL327856:BPX393216 BRH327856:BZT393216 CBD327856:CJP393216 CKZ327856:CTL393216 CUV327856:DDH393216 DER327856:DND393216 DON327856:DWZ393216 DYJ327856:EGV393216 EIF327856:EQR393216 ESB327856:FAN393216 FBX327856:FKJ393216 FLT327856:FUF393216 FVP327856:GEB393216 GFL327856:GNX393216 GPH327856:GXT393216 GZD327856:HHP393216 HIZ327856:HRL393216 HSV327856:IBH393216 ICR327856:ILD393216 IMN327856:IUZ393216 IWJ327856:JEV393216 JGF327856:JOR393216 JQB327856:JYN393216 JZX327856:KIJ393216 KJT327856:KSF393216 KTP327856:LCB393216 LDL327856:LLX393216 LNH327856:LVT393216 LXD327856:MFP393216 MGZ327856:MPL393216 MQV327856:MZH393216 NAR327856:NJD393216 NKN327856:NSZ393216 NUJ327856:OCV393216 OEF327856:OMR393216 OOB327856:OWN393216 OXX327856:PGJ393216 PHT327856:PQF393216 PRP327856:QAB393216 QBL327856:QJX393216 QLH327856:QTT393216 QVD327856:RDP393216 REZ327856:RNL393216 ROV327856:RXH393216 RYR327856:SHD393216 SIN327856:SQZ393216 SSJ327856:TAV393216 TCF327856:TKR393216 TMB327856:TUN393216 TVX327856:UEJ393216 UFT327856:UOF393216 UPP327856:UYB393216 UZL327856:VHX393216 VJH327856:VRT393216 VTD327856:WBP393216 WCZ327856:WLL393216 WMV327856:WVH393216 WWR327856:XFD393216 AJ393392:IV458752 KF393392:SR458752 UB393392:ACN458752 ADX393392:AMJ458752 ANT393392:AWF458752 AXP393392:BGB458752 BHL393392:BPX458752 BRH393392:BZT458752 CBD393392:CJP458752 CKZ393392:CTL458752 CUV393392:DDH458752 DER393392:DND458752 DON393392:DWZ458752 DYJ393392:EGV458752 EIF393392:EQR458752 ESB393392:FAN458752 FBX393392:FKJ458752 FLT393392:FUF458752 FVP393392:GEB458752 GFL393392:GNX458752 GPH393392:GXT458752 GZD393392:HHP458752 HIZ393392:HRL458752 HSV393392:IBH458752 ICR393392:ILD458752 IMN393392:IUZ458752 IWJ393392:JEV458752 JGF393392:JOR458752 JQB393392:JYN458752 JZX393392:KIJ458752 KJT393392:KSF458752 KTP393392:LCB458752 LDL393392:LLX458752 LNH393392:LVT458752 LXD393392:MFP458752 MGZ393392:MPL458752 MQV393392:MZH458752 NAR393392:NJD458752 NKN393392:NSZ458752 NUJ393392:OCV458752 OEF393392:OMR458752 OOB393392:OWN458752 OXX393392:PGJ458752 PHT393392:PQF458752 PRP393392:QAB458752 QBL393392:QJX458752 QLH393392:QTT458752 QVD393392:RDP458752 REZ393392:RNL458752 ROV393392:RXH458752 RYR393392:SHD458752 SIN393392:SQZ458752 SSJ393392:TAV458752 TCF393392:TKR458752 TMB393392:TUN458752 TVX393392:UEJ458752 UFT393392:UOF458752 UPP393392:UYB458752 UZL393392:VHX458752 VJH393392:VRT458752 VTD393392:WBP458752 WCZ393392:WLL458752 WMV393392:WVH458752 WWR393392:XFD458752 AJ458928:IV524288 KF458928:SR524288 UB458928:ACN524288 ADX458928:AMJ524288 ANT458928:AWF524288 AXP458928:BGB524288 BHL458928:BPX524288 BRH458928:BZT524288 CBD458928:CJP524288 CKZ458928:CTL524288 CUV458928:DDH524288 DER458928:DND524288 DON458928:DWZ524288 DYJ458928:EGV524288 EIF458928:EQR524288 ESB458928:FAN524288 FBX458928:FKJ524288 FLT458928:FUF524288 FVP458928:GEB524288 GFL458928:GNX524288 GPH458928:GXT524288 GZD458928:HHP524288 HIZ458928:HRL524288 HSV458928:IBH524288 ICR458928:ILD524288 IMN458928:IUZ524288 IWJ458928:JEV524288 JGF458928:JOR524288 JQB458928:JYN524288 JZX458928:KIJ524288 KJT458928:KSF524288 KTP458928:LCB524288 LDL458928:LLX524288 LNH458928:LVT524288 LXD458928:MFP524288 MGZ458928:MPL524288 MQV458928:MZH524288 NAR458928:NJD524288 NKN458928:NSZ524288 NUJ458928:OCV524288 OEF458928:OMR524288 OOB458928:OWN524288 OXX458928:PGJ524288 PHT458928:PQF524288 PRP458928:QAB524288 QBL458928:QJX524288 QLH458928:QTT524288 QVD458928:RDP524288 REZ458928:RNL524288 ROV458928:RXH524288 RYR458928:SHD524288 SIN458928:SQZ524288 SSJ458928:TAV524288 TCF458928:TKR524288 TMB458928:TUN524288 TVX458928:UEJ524288 UFT458928:UOF524288 UPP458928:UYB524288 UZL458928:VHX524288 VJH458928:VRT524288 VTD458928:WBP524288 WCZ458928:WLL524288 WMV458928:WVH524288 WWR458928:XFD524288 AJ524464:IV589824 KF524464:SR589824 UB524464:ACN589824 ADX524464:AMJ589824 ANT524464:AWF589824 AXP524464:BGB589824 BHL524464:BPX589824 BRH524464:BZT589824 CBD524464:CJP589824 CKZ524464:CTL589824 CUV524464:DDH589824 DER524464:DND589824 DON524464:DWZ589824 DYJ524464:EGV589824 EIF524464:EQR589824 ESB524464:FAN589824 FBX524464:FKJ589824 FLT524464:FUF589824 FVP524464:GEB589824 GFL524464:GNX589824 GPH524464:GXT589824 GZD524464:HHP589824 HIZ524464:HRL589824 HSV524464:IBH589824 ICR524464:ILD589824 IMN524464:IUZ589824 IWJ524464:JEV589824 JGF524464:JOR589824 JQB524464:JYN589824 JZX524464:KIJ589824 KJT524464:KSF589824 KTP524464:LCB589824 LDL524464:LLX589824 LNH524464:LVT589824 LXD524464:MFP589824 MGZ524464:MPL589824 MQV524464:MZH589824 NAR524464:NJD589824 NKN524464:NSZ589824 NUJ524464:OCV589824 OEF524464:OMR589824 OOB524464:OWN589824 OXX524464:PGJ589824 PHT524464:PQF589824 PRP524464:QAB589824 QBL524464:QJX589824 QLH524464:QTT589824 QVD524464:RDP589824 REZ524464:RNL589824 ROV524464:RXH589824 RYR524464:SHD589824 SIN524464:SQZ589824 SSJ524464:TAV589824 TCF524464:TKR589824 TMB524464:TUN589824 TVX524464:UEJ589824 UFT524464:UOF589824 UPP524464:UYB589824 UZL524464:VHX589824 VJH524464:VRT589824 VTD524464:WBP589824 WCZ524464:WLL589824 WMV524464:WVH589824 WWR524464:XFD589824 AJ590000:IV655360 KF590000:SR655360 UB590000:ACN655360 ADX590000:AMJ655360 ANT590000:AWF655360 AXP590000:BGB655360 BHL590000:BPX655360 BRH590000:BZT655360 CBD590000:CJP655360 CKZ590000:CTL655360 CUV590000:DDH655360 DER590000:DND655360 DON590000:DWZ655360 DYJ590000:EGV655360 EIF590000:EQR655360 ESB590000:FAN655360 FBX590000:FKJ655360 FLT590000:FUF655360 FVP590000:GEB655360 GFL590000:GNX655360 GPH590000:GXT655360 GZD590000:HHP655360 HIZ590000:HRL655360 HSV590000:IBH655360 ICR590000:ILD655360 IMN590000:IUZ655360 IWJ590000:JEV655360 JGF590000:JOR655360 JQB590000:JYN655360 JZX590000:KIJ655360 KJT590000:KSF655360 KTP590000:LCB655360 LDL590000:LLX655360 LNH590000:LVT655360 LXD590000:MFP655360 MGZ590000:MPL655360 MQV590000:MZH655360 NAR590000:NJD655360 NKN590000:NSZ655360 NUJ590000:OCV655360 OEF590000:OMR655360 OOB590000:OWN655360 OXX590000:PGJ655360 PHT590000:PQF655360 PRP590000:QAB655360 QBL590000:QJX655360 QLH590000:QTT655360 QVD590000:RDP655360 REZ590000:RNL655360 ROV590000:RXH655360 RYR590000:SHD655360 SIN590000:SQZ655360 SSJ590000:TAV655360 TCF590000:TKR655360 TMB590000:TUN655360 TVX590000:UEJ655360 UFT590000:UOF655360 UPP590000:UYB655360 UZL590000:VHX655360 VJH590000:VRT655360 VTD590000:WBP655360 WCZ590000:WLL655360 WMV590000:WVH655360 WWR590000:XFD655360 AJ655536:IV720896 KF655536:SR720896 UB655536:ACN720896 ADX655536:AMJ720896 ANT655536:AWF720896 AXP655536:BGB720896 BHL655536:BPX720896 BRH655536:BZT720896 CBD655536:CJP720896 CKZ655536:CTL720896 CUV655536:DDH720896 DER655536:DND720896 DON655536:DWZ720896 DYJ655536:EGV720896 EIF655536:EQR720896 ESB655536:FAN720896 FBX655536:FKJ720896 FLT655536:FUF720896 FVP655536:GEB720896 GFL655536:GNX720896 GPH655536:GXT720896 GZD655536:HHP720896 HIZ655536:HRL720896 HSV655536:IBH720896 ICR655536:ILD720896 IMN655536:IUZ720896 IWJ655536:JEV720896 JGF655536:JOR720896 JQB655536:JYN720896 JZX655536:KIJ720896 KJT655536:KSF720896 KTP655536:LCB720896 LDL655536:LLX720896 LNH655536:LVT720896 LXD655536:MFP720896 MGZ655536:MPL720896 MQV655536:MZH720896 NAR655536:NJD720896 NKN655536:NSZ720896 NUJ655536:OCV720896 OEF655536:OMR720896 OOB655536:OWN720896 OXX655536:PGJ720896 PHT655536:PQF720896 PRP655536:QAB720896 QBL655536:QJX720896 QLH655536:QTT720896 QVD655536:RDP720896 REZ655536:RNL720896 ROV655536:RXH720896 RYR655536:SHD720896 SIN655536:SQZ720896 SSJ655536:TAV720896 TCF655536:TKR720896 TMB655536:TUN720896 TVX655536:UEJ720896 UFT655536:UOF720896 UPP655536:UYB720896 UZL655536:VHX720896 VJH655536:VRT720896 VTD655536:WBP720896 WCZ655536:WLL720896 WMV655536:WVH720896 WWR655536:XFD720896 AJ721072:IV786432 KF721072:SR786432 UB721072:ACN786432 ADX721072:AMJ786432 ANT721072:AWF786432 AXP721072:BGB786432 BHL721072:BPX786432 BRH721072:BZT786432 CBD721072:CJP786432 CKZ721072:CTL786432 CUV721072:DDH786432 DER721072:DND786432 DON721072:DWZ786432 DYJ721072:EGV786432 EIF721072:EQR786432 ESB721072:FAN786432 FBX721072:FKJ786432 FLT721072:FUF786432 FVP721072:GEB786432 GFL721072:GNX786432 GPH721072:GXT786432 GZD721072:HHP786432 HIZ721072:HRL786432 HSV721072:IBH786432 ICR721072:ILD786432 IMN721072:IUZ786432 IWJ721072:JEV786432 JGF721072:JOR786432 JQB721072:JYN786432 JZX721072:KIJ786432 KJT721072:KSF786432 KTP721072:LCB786432 LDL721072:LLX786432 LNH721072:LVT786432 LXD721072:MFP786432 MGZ721072:MPL786432 MQV721072:MZH786432 NAR721072:NJD786432 NKN721072:NSZ786432 NUJ721072:OCV786432 OEF721072:OMR786432 OOB721072:OWN786432 OXX721072:PGJ786432 PHT721072:PQF786432 PRP721072:QAB786432 QBL721072:QJX786432 QLH721072:QTT786432 QVD721072:RDP786432 REZ721072:RNL786432 ROV721072:RXH786432 RYR721072:SHD786432 SIN721072:SQZ786432 SSJ721072:TAV786432 TCF721072:TKR786432 TMB721072:TUN786432 TVX721072:UEJ786432 UFT721072:UOF786432 UPP721072:UYB786432 UZL721072:VHX786432 VJH721072:VRT786432 VTD721072:WBP786432 WCZ721072:WLL786432 WMV721072:WVH786432 WWR721072:XFD786432 AJ786608:IV851968 KF786608:SR851968 UB786608:ACN851968 ADX786608:AMJ851968 ANT786608:AWF851968 AXP786608:BGB851968 BHL786608:BPX851968 BRH786608:BZT851968 CBD786608:CJP851968 CKZ786608:CTL851968 CUV786608:DDH851968 DER786608:DND851968 DON786608:DWZ851968 DYJ786608:EGV851968 EIF786608:EQR851968 ESB786608:FAN851968 FBX786608:FKJ851968 FLT786608:FUF851968 FVP786608:GEB851968 GFL786608:GNX851968 GPH786608:GXT851968 GZD786608:HHP851968 HIZ786608:HRL851968 HSV786608:IBH851968 ICR786608:ILD851968 IMN786608:IUZ851968 IWJ786608:JEV851968 JGF786608:JOR851968 JQB786608:JYN851968 JZX786608:KIJ851968 KJT786608:KSF851968 KTP786608:LCB851968 LDL786608:LLX851968 LNH786608:LVT851968 LXD786608:MFP851968 MGZ786608:MPL851968 MQV786608:MZH851968 NAR786608:NJD851968 NKN786608:NSZ851968 NUJ786608:OCV851968 OEF786608:OMR851968 OOB786608:OWN851968 OXX786608:PGJ851968 PHT786608:PQF851968 PRP786608:QAB851968 QBL786608:QJX851968 QLH786608:QTT851968 QVD786608:RDP851968 REZ786608:RNL851968 ROV786608:RXH851968 RYR786608:SHD851968 SIN786608:SQZ851968 SSJ786608:TAV851968 TCF786608:TKR851968 TMB786608:TUN851968 TVX786608:UEJ851968 UFT786608:UOF851968 UPP786608:UYB851968 UZL786608:VHX851968 VJH786608:VRT851968 VTD786608:WBP851968 WCZ786608:WLL851968 WMV786608:WVH851968 WWR786608:XFD851968 AJ852144:IV917504 KF852144:SR917504 UB852144:ACN917504 ADX852144:AMJ917504 ANT852144:AWF917504 AXP852144:BGB917504 BHL852144:BPX917504 BRH852144:BZT917504 CBD852144:CJP917504 CKZ852144:CTL917504 CUV852144:DDH917504 DER852144:DND917504 DON852144:DWZ917504 DYJ852144:EGV917504 EIF852144:EQR917504 ESB852144:FAN917504 FBX852144:FKJ917504 FLT852144:FUF917504 FVP852144:GEB917504 GFL852144:GNX917504 GPH852144:GXT917504 GZD852144:HHP917504 HIZ852144:HRL917504 HSV852144:IBH917504 ICR852144:ILD917504 IMN852144:IUZ917504 IWJ852144:JEV917504 JGF852144:JOR917504 JQB852144:JYN917504 JZX852144:KIJ917504 KJT852144:KSF917504 KTP852144:LCB917504 LDL852144:LLX917504 LNH852144:LVT917504 LXD852144:MFP917504 MGZ852144:MPL917504 MQV852144:MZH917504 NAR852144:NJD917504 NKN852144:NSZ917504 NUJ852144:OCV917504 OEF852144:OMR917504 OOB852144:OWN917504 OXX852144:PGJ917504 PHT852144:PQF917504 PRP852144:QAB917504 QBL852144:QJX917504 QLH852144:QTT917504 QVD852144:RDP917504 REZ852144:RNL917504 ROV852144:RXH917504 RYR852144:SHD917504 SIN852144:SQZ917504 SSJ852144:TAV917504 TCF852144:TKR917504 TMB852144:TUN917504 TVX852144:UEJ917504 UFT852144:UOF917504 UPP852144:UYB917504 UZL852144:VHX917504 VJH852144:VRT917504 VTD852144:WBP917504 WCZ852144:WLL917504 WMV852144:WVH917504 WWR852144:XFD917504 AJ917680:IV983040 KF917680:SR983040 UB917680:ACN983040 ADX917680:AMJ983040 ANT917680:AWF983040 AXP917680:BGB983040 BHL917680:BPX983040 BRH917680:BZT983040 CBD917680:CJP983040 CKZ917680:CTL983040 CUV917680:DDH983040 DER917680:DND983040 DON917680:DWZ983040 DYJ917680:EGV983040 EIF917680:EQR983040 ESB917680:FAN983040 FBX917680:FKJ983040 FLT917680:FUF983040 FVP917680:GEB983040 GFL917680:GNX983040 GPH917680:GXT983040 GZD917680:HHP983040 HIZ917680:HRL983040 HSV917680:IBH983040 ICR917680:ILD983040 IMN917680:IUZ983040 IWJ917680:JEV983040 JGF917680:JOR983040 JQB917680:JYN983040 JZX917680:KIJ983040 KJT917680:KSF983040 KTP917680:LCB983040 LDL917680:LLX983040 LNH917680:LVT983040 LXD917680:MFP983040 MGZ917680:MPL983040 MQV917680:MZH983040 NAR917680:NJD983040 NKN917680:NSZ983040 NUJ917680:OCV983040 OEF917680:OMR983040 OOB917680:OWN983040 OXX917680:PGJ983040 PHT917680:PQF983040 PRP917680:QAB983040 QBL917680:QJX983040 QLH917680:QTT983040 QVD917680:RDP983040 REZ917680:RNL983040 ROV917680:RXH983040 RYR917680:SHD983040 SIN917680:SQZ983040 SSJ917680:TAV983040 TCF917680:TKR983040 TMB917680:TUN983040 TVX917680:UEJ983040 UFT917680:UOF983040 UPP917680:UYB983040 UZL917680:VHX983040 VJH917680:VRT983040 VTD917680:WBP983040 WCZ917680:WLL983040 WMV917680:WVH983040 WWR917680:XFD983040 AJ983216:IV1048576 KF983216:SR1048576 UB983216:ACN1048576 ADX983216:AMJ1048576 ANT983216:AWF1048576 AXP983216:BGB1048576 BHL983216:BPX1048576 BRH983216:BZT1048576 CBD983216:CJP1048576 CKZ983216:CTL1048576 CUV983216:DDH1048576 DER983216:DND1048576 DON983216:DWZ1048576 DYJ983216:EGV1048576 EIF983216:EQR1048576 ESB983216:FAN1048576 FBX983216:FKJ1048576 FLT983216:FUF1048576 FVP983216:GEB1048576 GFL983216:GNX1048576 GPH983216:GXT1048576 GZD983216:HHP1048576 HIZ983216:HRL1048576 HSV983216:IBH1048576 ICR983216:ILD1048576 IMN983216:IUZ1048576 IWJ983216:JEV1048576 JGF983216:JOR1048576 JQB983216:JYN1048576 JZX983216:KIJ1048576 KJT983216:KSF1048576 KTP983216:LCB1048576 LDL983216:LLX1048576 LNH983216:LVT1048576 LXD983216:MFP1048576 MGZ983216:MPL1048576 MQV983216:MZH1048576 NAR983216:NJD1048576 NKN983216:NSZ1048576 NUJ983216:OCV1048576 OEF983216:OMR1048576 OOB983216:OWN1048576 OXX983216:PGJ1048576 PHT983216:PQF1048576 PRP983216:QAB1048576 QBL983216:QJX1048576 QLH983216:QTT1048576 QVD983216:RDP1048576 REZ983216:RNL1048576 ROV983216:RXH1048576 RYR983216:SHD1048576 SIN983216:SQZ1048576 SSJ983216:TAV1048576 TCF983216:TKR1048576 TMB983216:TUN1048576 TVX983216:UEJ1048576 UFT983216:UOF1048576 UPP983216:UYB1048576 UZL983216:VHX1048576 VJH983216:VRT1048576 VTD983216:WBP1048576 WCZ983216:WLL1048576 WMV983216:WVH1048576 WWR983216:XFD1048576 G178:G233 JC178:JC233 SY178:SY233 ACU178:ACU233 AMQ178:AMQ233 AWM178:AWM233 BGI178:BGI233 BQE178:BQE233 CAA178:CAA233 CJW178:CJW233 CTS178:CTS233 DDO178:DDO233 DNK178:DNK233 DXG178:DXG233 EHC178:EHC233 EQY178:EQY233 FAU178:FAU233 FKQ178:FKQ233 FUM178:FUM233 GEI178:GEI233 GOE178:GOE233 GYA178:GYA233 HHW178:HHW233 HRS178:HRS233 IBO178:IBO233 ILK178:ILK233 IVG178:IVG233 JFC178:JFC233 JOY178:JOY233 JYU178:JYU233 KIQ178:KIQ233 KSM178:KSM233 LCI178:LCI233 LME178:LME233 LWA178:LWA233 MFW178:MFW233 MPS178:MPS233 MZO178:MZO233 NJK178:NJK233 NTG178:NTG233 ODC178:ODC233 OMY178:OMY233 OWU178:OWU233 PGQ178:PGQ233 PQM178:PQM233 QAI178:QAI233 QKE178:QKE233 QUA178:QUA233 RDW178:RDW233 RNS178:RNS233 RXO178:RXO233 SHK178:SHK233 SRG178:SRG233 TBC178:TBC233 TKY178:TKY233 TUU178:TUU233 UEQ178:UEQ233 UOM178:UOM233 UYI178:UYI233 VIE178:VIE233 VSA178:VSA233 WBW178:WBW233 WLS178:WLS233 WVO178:WVO233 G65714:G65769 JC65714:JC65769 SY65714:SY65769 ACU65714:ACU65769 AMQ65714:AMQ65769 AWM65714:AWM65769 BGI65714:BGI65769 BQE65714:BQE65769 CAA65714:CAA65769 CJW65714:CJW65769 CTS65714:CTS65769 DDO65714:DDO65769 DNK65714:DNK65769 DXG65714:DXG65769 EHC65714:EHC65769 EQY65714:EQY65769 FAU65714:FAU65769 FKQ65714:FKQ65769 FUM65714:FUM65769 GEI65714:GEI65769 GOE65714:GOE65769 GYA65714:GYA65769 HHW65714:HHW65769 HRS65714:HRS65769 IBO65714:IBO65769 ILK65714:ILK65769 IVG65714:IVG65769 JFC65714:JFC65769 JOY65714:JOY65769 JYU65714:JYU65769 KIQ65714:KIQ65769 KSM65714:KSM65769 LCI65714:LCI65769 LME65714:LME65769 LWA65714:LWA65769 MFW65714:MFW65769 MPS65714:MPS65769 MZO65714:MZO65769 NJK65714:NJK65769 NTG65714:NTG65769 ODC65714:ODC65769 OMY65714:OMY65769 OWU65714:OWU65769 PGQ65714:PGQ65769 PQM65714:PQM65769 QAI65714:QAI65769 QKE65714:QKE65769 QUA65714:QUA65769 RDW65714:RDW65769 RNS65714:RNS65769 RXO65714:RXO65769 SHK65714:SHK65769 SRG65714:SRG65769 TBC65714:TBC65769 TKY65714:TKY65769 TUU65714:TUU65769 UEQ65714:UEQ65769 UOM65714:UOM65769 UYI65714:UYI65769 VIE65714:VIE65769 VSA65714:VSA65769 WBW65714:WBW65769 WLS65714:WLS65769 WVO65714:WVO65769 G131250:G131305 JC131250:JC131305 SY131250:SY131305 ACU131250:ACU131305 AMQ131250:AMQ131305 AWM131250:AWM131305 BGI131250:BGI131305 BQE131250:BQE131305 CAA131250:CAA131305 CJW131250:CJW131305 CTS131250:CTS131305 DDO131250:DDO131305 DNK131250:DNK131305 DXG131250:DXG131305 EHC131250:EHC131305 EQY131250:EQY131305 FAU131250:FAU131305 FKQ131250:FKQ131305 FUM131250:FUM131305 GEI131250:GEI131305 GOE131250:GOE131305 GYA131250:GYA131305 HHW131250:HHW131305 HRS131250:HRS131305 IBO131250:IBO131305 ILK131250:ILK131305 IVG131250:IVG131305 JFC131250:JFC131305 JOY131250:JOY131305 JYU131250:JYU131305 KIQ131250:KIQ131305 KSM131250:KSM131305 LCI131250:LCI131305 LME131250:LME131305 LWA131250:LWA131305 MFW131250:MFW131305 MPS131250:MPS131305 MZO131250:MZO131305 NJK131250:NJK131305 NTG131250:NTG131305 ODC131250:ODC131305 OMY131250:OMY131305 OWU131250:OWU131305 PGQ131250:PGQ131305 PQM131250:PQM131305 QAI131250:QAI131305 QKE131250:QKE131305 QUA131250:QUA131305 RDW131250:RDW131305 RNS131250:RNS131305 RXO131250:RXO131305 SHK131250:SHK131305 SRG131250:SRG131305 TBC131250:TBC131305 TKY131250:TKY131305 TUU131250:TUU131305 UEQ131250:UEQ131305 UOM131250:UOM131305 UYI131250:UYI131305 VIE131250:VIE131305 VSA131250:VSA131305 WBW131250:WBW131305 WLS131250:WLS131305 WVO131250:WVO131305 G196786:G196841 JC196786:JC196841 SY196786:SY196841 ACU196786:ACU196841 AMQ196786:AMQ196841 AWM196786:AWM196841 BGI196786:BGI196841 BQE196786:BQE196841 CAA196786:CAA196841 CJW196786:CJW196841 CTS196786:CTS196841 DDO196786:DDO196841 DNK196786:DNK196841 DXG196786:DXG196841 EHC196786:EHC196841 EQY196786:EQY196841 FAU196786:FAU196841 FKQ196786:FKQ196841 FUM196786:FUM196841 GEI196786:GEI196841 GOE196786:GOE196841 GYA196786:GYA196841 HHW196786:HHW196841 HRS196786:HRS196841 IBO196786:IBO196841 ILK196786:ILK196841 IVG196786:IVG196841 JFC196786:JFC196841 JOY196786:JOY196841 JYU196786:JYU196841 KIQ196786:KIQ196841 KSM196786:KSM196841 LCI196786:LCI196841 LME196786:LME196841 LWA196786:LWA196841 MFW196786:MFW196841 MPS196786:MPS196841 MZO196786:MZO196841 NJK196786:NJK196841 NTG196786:NTG196841 ODC196786:ODC196841 OMY196786:OMY196841 OWU196786:OWU196841 PGQ196786:PGQ196841 PQM196786:PQM196841 QAI196786:QAI196841 QKE196786:QKE196841 QUA196786:QUA196841 RDW196786:RDW196841 RNS196786:RNS196841 RXO196786:RXO196841 SHK196786:SHK196841 SRG196786:SRG196841 TBC196786:TBC196841 TKY196786:TKY196841 TUU196786:TUU196841 UEQ196786:UEQ196841 UOM196786:UOM196841 UYI196786:UYI196841 VIE196786:VIE196841 VSA196786:VSA196841 WBW196786:WBW196841 WLS196786:WLS196841 WVO196786:WVO196841 G262322:G262377 JC262322:JC262377 SY262322:SY262377 ACU262322:ACU262377 AMQ262322:AMQ262377 AWM262322:AWM262377 BGI262322:BGI262377 BQE262322:BQE262377 CAA262322:CAA262377 CJW262322:CJW262377 CTS262322:CTS262377 DDO262322:DDO262377 DNK262322:DNK262377 DXG262322:DXG262377 EHC262322:EHC262377 EQY262322:EQY262377 FAU262322:FAU262377 FKQ262322:FKQ262377 FUM262322:FUM262377 GEI262322:GEI262377 GOE262322:GOE262377 GYA262322:GYA262377 HHW262322:HHW262377 HRS262322:HRS262377 IBO262322:IBO262377 ILK262322:ILK262377 IVG262322:IVG262377 JFC262322:JFC262377 JOY262322:JOY262377 JYU262322:JYU262377 KIQ262322:KIQ262377 KSM262322:KSM262377 LCI262322:LCI262377 LME262322:LME262377 LWA262322:LWA262377 MFW262322:MFW262377 MPS262322:MPS262377 MZO262322:MZO262377 NJK262322:NJK262377 NTG262322:NTG262377 ODC262322:ODC262377 OMY262322:OMY262377 OWU262322:OWU262377 PGQ262322:PGQ262377 PQM262322:PQM262377 QAI262322:QAI262377 QKE262322:QKE262377 QUA262322:QUA262377 RDW262322:RDW262377 RNS262322:RNS262377 RXO262322:RXO262377 SHK262322:SHK262377 SRG262322:SRG262377 TBC262322:TBC262377 TKY262322:TKY262377 TUU262322:TUU262377 UEQ262322:UEQ262377 UOM262322:UOM262377 UYI262322:UYI262377 VIE262322:VIE262377 VSA262322:VSA262377 WBW262322:WBW262377 WLS262322:WLS262377 WVO262322:WVO262377 G327858:G327913 JC327858:JC327913 SY327858:SY327913 ACU327858:ACU327913 AMQ327858:AMQ327913 AWM327858:AWM327913 BGI327858:BGI327913 BQE327858:BQE327913 CAA327858:CAA327913 CJW327858:CJW327913 CTS327858:CTS327913 DDO327858:DDO327913 DNK327858:DNK327913 DXG327858:DXG327913 EHC327858:EHC327913 EQY327858:EQY327913 FAU327858:FAU327913 FKQ327858:FKQ327913 FUM327858:FUM327913 GEI327858:GEI327913 GOE327858:GOE327913 GYA327858:GYA327913 HHW327858:HHW327913 HRS327858:HRS327913 IBO327858:IBO327913 ILK327858:ILK327913 IVG327858:IVG327913 JFC327858:JFC327913 JOY327858:JOY327913 JYU327858:JYU327913 KIQ327858:KIQ327913 KSM327858:KSM327913 LCI327858:LCI327913 LME327858:LME327913 LWA327858:LWA327913 MFW327858:MFW327913 MPS327858:MPS327913 MZO327858:MZO327913 NJK327858:NJK327913 NTG327858:NTG327913 ODC327858:ODC327913 OMY327858:OMY327913 OWU327858:OWU327913 PGQ327858:PGQ327913 PQM327858:PQM327913 QAI327858:QAI327913 QKE327858:QKE327913 QUA327858:QUA327913 RDW327858:RDW327913 RNS327858:RNS327913 RXO327858:RXO327913 SHK327858:SHK327913 SRG327858:SRG327913 TBC327858:TBC327913 TKY327858:TKY327913 TUU327858:TUU327913 UEQ327858:UEQ327913 UOM327858:UOM327913 UYI327858:UYI327913 VIE327858:VIE327913 VSA327858:VSA327913 WBW327858:WBW327913 WLS327858:WLS327913 WVO327858:WVO327913 G393394:G393449 JC393394:JC393449 SY393394:SY393449 ACU393394:ACU393449 AMQ393394:AMQ393449 AWM393394:AWM393449 BGI393394:BGI393449 BQE393394:BQE393449 CAA393394:CAA393449 CJW393394:CJW393449 CTS393394:CTS393449 DDO393394:DDO393449 DNK393394:DNK393449 DXG393394:DXG393449 EHC393394:EHC393449 EQY393394:EQY393449 FAU393394:FAU393449 FKQ393394:FKQ393449 FUM393394:FUM393449 GEI393394:GEI393449 GOE393394:GOE393449 GYA393394:GYA393449 HHW393394:HHW393449 HRS393394:HRS393449 IBO393394:IBO393449 ILK393394:ILK393449 IVG393394:IVG393449 JFC393394:JFC393449 JOY393394:JOY393449 JYU393394:JYU393449 KIQ393394:KIQ393449 KSM393394:KSM393449 LCI393394:LCI393449 LME393394:LME393449 LWA393394:LWA393449 MFW393394:MFW393449 MPS393394:MPS393449 MZO393394:MZO393449 NJK393394:NJK393449 NTG393394:NTG393449 ODC393394:ODC393449 OMY393394:OMY393449 OWU393394:OWU393449 PGQ393394:PGQ393449 PQM393394:PQM393449 QAI393394:QAI393449 QKE393394:QKE393449 QUA393394:QUA393449 RDW393394:RDW393449 RNS393394:RNS393449 RXO393394:RXO393449 SHK393394:SHK393449 SRG393394:SRG393449 TBC393394:TBC393449 TKY393394:TKY393449 TUU393394:TUU393449 UEQ393394:UEQ393449 UOM393394:UOM393449 UYI393394:UYI393449 VIE393394:VIE393449 VSA393394:VSA393449 WBW393394:WBW393449 WLS393394:WLS393449 WVO393394:WVO393449 G458930:G458985 JC458930:JC458985 SY458930:SY458985 ACU458930:ACU458985 AMQ458930:AMQ458985 AWM458930:AWM458985 BGI458930:BGI458985 BQE458930:BQE458985 CAA458930:CAA458985 CJW458930:CJW458985 CTS458930:CTS458985 DDO458930:DDO458985 DNK458930:DNK458985 DXG458930:DXG458985 EHC458930:EHC458985 EQY458930:EQY458985 FAU458930:FAU458985 FKQ458930:FKQ458985 FUM458930:FUM458985 GEI458930:GEI458985 GOE458930:GOE458985 GYA458930:GYA458985 HHW458930:HHW458985 HRS458930:HRS458985 IBO458930:IBO458985 ILK458930:ILK458985 IVG458930:IVG458985 JFC458930:JFC458985 JOY458930:JOY458985 JYU458930:JYU458985 KIQ458930:KIQ458985 KSM458930:KSM458985 LCI458930:LCI458985 LME458930:LME458985 LWA458930:LWA458985 MFW458930:MFW458985 MPS458930:MPS458985 MZO458930:MZO458985 NJK458930:NJK458985 NTG458930:NTG458985 ODC458930:ODC458985 OMY458930:OMY458985 OWU458930:OWU458985 PGQ458930:PGQ458985 PQM458930:PQM458985 QAI458930:QAI458985 QKE458930:QKE458985 QUA458930:QUA458985 RDW458930:RDW458985 RNS458930:RNS458985 RXO458930:RXO458985 SHK458930:SHK458985 SRG458930:SRG458985 TBC458930:TBC458985 TKY458930:TKY458985 TUU458930:TUU458985 UEQ458930:UEQ458985 UOM458930:UOM458985 UYI458930:UYI458985 VIE458930:VIE458985 VSA458930:VSA458985 WBW458930:WBW458985 WLS458930:WLS458985 WVO458930:WVO458985 G524466:G524521 JC524466:JC524521 SY524466:SY524521 ACU524466:ACU524521 AMQ524466:AMQ524521 AWM524466:AWM524521 BGI524466:BGI524521 BQE524466:BQE524521 CAA524466:CAA524521 CJW524466:CJW524521 CTS524466:CTS524521 DDO524466:DDO524521 DNK524466:DNK524521 DXG524466:DXG524521 EHC524466:EHC524521 EQY524466:EQY524521 FAU524466:FAU524521 FKQ524466:FKQ524521 FUM524466:FUM524521 GEI524466:GEI524521 GOE524466:GOE524521 GYA524466:GYA524521 HHW524466:HHW524521 HRS524466:HRS524521 IBO524466:IBO524521 ILK524466:ILK524521 IVG524466:IVG524521 JFC524466:JFC524521 JOY524466:JOY524521 JYU524466:JYU524521 KIQ524466:KIQ524521 KSM524466:KSM524521 LCI524466:LCI524521 LME524466:LME524521 LWA524466:LWA524521 MFW524466:MFW524521 MPS524466:MPS524521 MZO524466:MZO524521 NJK524466:NJK524521 NTG524466:NTG524521 ODC524466:ODC524521 OMY524466:OMY524521 OWU524466:OWU524521 PGQ524466:PGQ524521 PQM524466:PQM524521 QAI524466:QAI524521 QKE524466:QKE524521 QUA524466:QUA524521 RDW524466:RDW524521 RNS524466:RNS524521 RXO524466:RXO524521 SHK524466:SHK524521 SRG524466:SRG524521 TBC524466:TBC524521 TKY524466:TKY524521 TUU524466:TUU524521 UEQ524466:UEQ524521 UOM524466:UOM524521 UYI524466:UYI524521 VIE524466:VIE524521 VSA524466:VSA524521 WBW524466:WBW524521 WLS524466:WLS524521 WVO524466:WVO524521 G590002:G590057 JC590002:JC590057 SY590002:SY590057 ACU590002:ACU590057 AMQ590002:AMQ590057 AWM590002:AWM590057 BGI590002:BGI590057 BQE590002:BQE590057 CAA590002:CAA590057 CJW590002:CJW590057 CTS590002:CTS590057 DDO590002:DDO590057 DNK590002:DNK590057 DXG590002:DXG590057 EHC590002:EHC590057 EQY590002:EQY590057 FAU590002:FAU590057 FKQ590002:FKQ590057 FUM590002:FUM590057 GEI590002:GEI590057 GOE590002:GOE590057 GYA590002:GYA590057 HHW590002:HHW590057 HRS590002:HRS590057 IBO590002:IBO590057 ILK590002:ILK590057 IVG590002:IVG590057 JFC590002:JFC590057 JOY590002:JOY590057 JYU590002:JYU590057 KIQ590002:KIQ590057 KSM590002:KSM590057 LCI590002:LCI590057 LME590002:LME590057 LWA590002:LWA590057 MFW590002:MFW590057 MPS590002:MPS590057 MZO590002:MZO590057 NJK590002:NJK590057 NTG590002:NTG590057 ODC590002:ODC590057 OMY590002:OMY590057 OWU590002:OWU590057 PGQ590002:PGQ590057 PQM590002:PQM590057 QAI590002:QAI590057 QKE590002:QKE590057 QUA590002:QUA590057 RDW590002:RDW590057 RNS590002:RNS590057 RXO590002:RXO590057 SHK590002:SHK590057 SRG590002:SRG590057 TBC590002:TBC590057 TKY590002:TKY590057 TUU590002:TUU590057 UEQ590002:UEQ590057 UOM590002:UOM590057 UYI590002:UYI590057 VIE590002:VIE590057 VSA590002:VSA590057 WBW590002:WBW590057 WLS590002:WLS590057 WVO590002:WVO590057 G655538:G655593 JC655538:JC655593 SY655538:SY655593 ACU655538:ACU655593 AMQ655538:AMQ655593 AWM655538:AWM655593 BGI655538:BGI655593 BQE655538:BQE655593 CAA655538:CAA655593 CJW655538:CJW655593 CTS655538:CTS655593 DDO655538:DDO655593 DNK655538:DNK655593 DXG655538:DXG655593 EHC655538:EHC655593 EQY655538:EQY655593 FAU655538:FAU655593 FKQ655538:FKQ655593 FUM655538:FUM655593 GEI655538:GEI655593 GOE655538:GOE655593 GYA655538:GYA655593 HHW655538:HHW655593 HRS655538:HRS655593 IBO655538:IBO655593 ILK655538:ILK655593 IVG655538:IVG655593 JFC655538:JFC655593 JOY655538:JOY655593 JYU655538:JYU655593 KIQ655538:KIQ655593 KSM655538:KSM655593 LCI655538:LCI655593 LME655538:LME655593 LWA655538:LWA655593 MFW655538:MFW655593 MPS655538:MPS655593 MZO655538:MZO655593 NJK655538:NJK655593 NTG655538:NTG655593 ODC655538:ODC655593 OMY655538:OMY655593 OWU655538:OWU655593 PGQ655538:PGQ655593 PQM655538:PQM655593 QAI655538:QAI655593 QKE655538:QKE655593 QUA655538:QUA655593 RDW655538:RDW655593 RNS655538:RNS655593 RXO655538:RXO655593 SHK655538:SHK655593 SRG655538:SRG655593 TBC655538:TBC655593 TKY655538:TKY655593 TUU655538:TUU655593 UEQ655538:UEQ655593 UOM655538:UOM655593 UYI655538:UYI655593 VIE655538:VIE655593 VSA655538:VSA655593 WBW655538:WBW655593 WLS655538:WLS655593 WVO655538:WVO655593 G721074:G721129 JC721074:JC721129 SY721074:SY721129 ACU721074:ACU721129 AMQ721074:AMQ721129 AWM721074:AWM721129 BGI721074:BGI721129 BQE721074:BQE721129 CAA721074:CAA721129 CJW721074:CJW721129 CTS721074:CTS721129 DDO721074:DDO721129 DNK721074:DNK721129 DXG721074:DXG721129 EHC721074:EHC721129 EQY721074:EQY721129 FAU721074:FAU721129 FKQ721074:FKQ721129 FUM721074:FUM721129 GEI721074:GEI721129 GOE721074:GOE721129 GYA721074:GYA721129 HHW721074:HHW721129 HRS721074:HRS721129 IBO721074:IBO721129 ILK721074:ILK721129 IVG721074:IVG721129 JFC721074:JFC721129 JOY721074:JOY721129 JYU721074:JYU721129 KIQ721074:KIQ721129 KSM721074:KSM721129 LCI721074:LCI721129 LME721074:LME721129 LWA721074:LWA721129 MFW721074:MFW721129 MPS721074:MPS721129 MZO721074:MZO721129 NJK721074:NJK721129 NTG721074:NTG721129 ODC721074:ODC721129 OMY721074:OMY721129 OWU721074:OWU721129 PGQ721074:PGQ721129 PQM721074:PQM721129 QAI721074:QAI721129 QKE721074:QKE721129 QUA721074:QUA721129 RDW721074:RDW721129 RNS721074:RNS721129 RXO721074:RXO721129 SHK721074:SHK721129 SRG721074:SRG721129 TBC721074:TBC721129 TKY721074:TKY721129 TUU721074:TUU721129 UEQ721074:UEQ721129 UOM721074:UOM721129 UYI721074:UYI721129 VIE721074:VIE721129 VSA721074:VSA721129 WBW721074:WBW721129 WLS721074:WLS721129 WVO721074:WVO721129 G786610:G786665 JC786610:JC786665 SY786610:SY786665 ACU786610:ACU786665 AMQ786610:AMQ786665 AWM786610:AWM786665 BGI786610:BGI786665 BQE786610:BQE786665 CAA786610:CAA786665 CJW786610:CJW786665 CTS786610:CTS786665 DDO786610:DDO786665 DNK786610:DNK786665 DXG786610:DXG786665 EHC786610:EHC786665 EQY786610:EQY786665 FAU786610:FAU786665 FKQ786610:FKQ786665 FUM786610:FUM786665 GEI786610:GEI786665 GOE786610:GOE786665 GYA786610:GYA786665 HHW786610:HHW786665 HRS786610:HRS786665 IBO786610:IBO786665 ILK786610:ILK786665 IVG786610:IVG786665 JFC786610:JFC786665 JOY786610:JOY786665 JYU786610:JYU786665 KIQ786610:KIQ786665 KSM786610:KSM786665 LCI786610:LCI786665 LME786610:LME786665 LWA786610:LWA786665 MFW786610:MFW786665 MPS786610:MPS786665 MZO786610:MZO786665 NJK786610:NJK786665 NTG786610:NTG786665 ODC786610:ODC786665 OMY786610:OMY786665 OWU786610:OWU786665 PGQ786610:PGQ786665 PQM786610:PQM786665 QAI786610:QAI786665 QKE786610:QKE786665 QUA786610:QUA786665 RDW786610:RDW786665 RNS786610:RNS786665 RXO786610:RXO786665 SHK786610:SHK786665 SRG786610:SRG786665 TBC786610:TBC786665 TKY786610:TKY786665 TUU786610:TUU786665 UEQ786610:UEQ786665 UOM786610:UOM786665 UYI786610:UYI786665 VIE786610:VIE786665 VSA786610:VSA786665 WBW786610:WBW786665 WLS786610:WLS786665 WVO786610:WVO786665 G852146:G852201 JC852146:JC852201 SY852146:SY852201 ACU852146:ACU852201 AMQ852146:AMQ852201 AWM852146:AWM852201 BGI852146:BGI852201 BQE852146:BQE852201 CAA852146:CAA852201 CJW852146:CJW852201 CTS852146:CTS852201 DDO852146:DDO852201 DNK852146:DNK852201 DXG852146:DXG852201 EHC852146:EHC852201 EQY852146:EQY852201 FAU852146:FAU852201 FKQ852146:FKQ852201 FUM852146:FUM852201 GEI852146:GEI852201 GOE852146:GOE852201 GYA852146:GYA852201 HHW852146:HHW852201 HRS852146:HRS852201 IBO852146:IBO852201 ILK852146:ILK852201 IVG852146:IVG852201 JFC852146:JFC852201 JOY852146:JOY852201 JYU852146:JYU852201 KIQ852146:KIQ852201 KSM852146:KSM852201 LCI852146:LCI852201 LME852146:LME852201 LWA852146:LWA852201 MFW852146:MFW852201 MPS852146:MPS852201 MZO852146:MZO852201 NJK852146:NJK852201 NTG852146:NTG852201 ODC852146:ODC852201 OMY852146:OMY852201 OWU852146:OWU852201 PGQ852146:PGQ852201 PQM852146:PQM852201 QAI852146:QAI852201 QKE852146:QKE852201 QUA852146:QUA852201 RDW852146:RDW852201 RNS852146:RNS852201 RXO852146:RXO852201 SHK852146:SHK852201 SRG852146:SRG852201 TBC852146:TBC852201 TKY852146:TKY852201 TUU852146:TUU852201 UEQ852146:UEQ852201 UOM852146:UOM852201 UYI852146:UYI852201 VIE852146:VIE852201 VSA852146:VSA852201 WBW852146:WBW852201 WLS852146:WLS852201 WVO852146:WVO852201 G917682:G917737 JC917682:JC917737 SY917682:SY917737 ACU917682:ACU917737 AMQ917682:AMQ917737 AWM917682:AWM917737 BGI917682:BGI917737 BQE917682:BQE917737 CAA917682:CAA917737 CJW917682:CJW917737 CTS917682:CTS917737 DDO917682:DDO917737 DNK917682:DNK917737 DXG917682:DXG917737 EHC917682:EHC917737 EQY917682:EQY917737 FAU917682:FAU917737 FKQ917682:FKQ917737 FUM917682:FUM917737 GEI917682:GEI917737 GOE917682:GOE917737 GYA917682:GYA917737 HHW917682:HHW917737 HRS917682:HRS917737 IBO917682:IBO917737 ILK917682:ILK917737 IVG917682:IVG917737 JFC917682:JFC917737 JOY917682:JOY917737 JYU917682:JYU917737 KIQ917682:KIQ917737 KSM917682:KSM917737 LCI917682:LCI917737 LME917682:LME917737 LWA917682:LWA917737 MFW917682:MFW917737 MPS917682:MPS917737 MZO917682:MZO917737 NJK917682:NJK917737 NTG917682:NTG917737 ODC917682:ODC917737 OMY917682:OMY917737 OWU917682:OWU917737 PGQ917682:PGQ917737 PQM917682:PQM917737 QAI917682:QAI917737 QKE917682:QKE917737 QUA917682:QUA917737 RDW917682:RDW917737 RNS917682:RNS917737 RXO917682:RXO917737 SHK917682:SHK917737 SRG917682:SRG917737 TBC917682:TBC917737 TKY917682:TKY917737 TUU917682:TUU917737 UEQ917682:UEQ917737 UOM917682:UOM917737 UYI917682:UYI917737 VIE917682:VIE917737 VSA917682:VSA917737 WBW917682:WBW917737 WLS917682:WLS917737 WVO917682:WVO917737 G983218:G983273 JC983218:JC983273 SY983218:SY983273 ACU983218:ACU983273 AMQ983218:AMQ983273 AWM983218:AWM983273 BGI983218:BGI983273 BQE983218:BQE983273 CAA983218:CAA983273 CJW983218:CJW983273 CTS983218:CTS983273 DDO983218:DDO983273 DNK983218:DNK983273 DXG983218:DXG983273 EHC983218:EHC983273 EQY983218:EQY983273 FAU983218:FAU983273 FKQ983218:FKQ983273 FUM983218:FUM983273 GEI983218:GEI983273 GOE983218:GOE983273 GYA983218:GYA983273 HHW983218:HHW983273 HRS983218:HRS983273 IBO983218:IBO983273 ILK983218:ILK983273 IVG983218:IVG983273 JFC983218:JFC983273 JOY983218:JOY983273 JYU983218:JYU983273 KIQ983218:KIQ983273 KSM983218:KSM983273 LCI983218:LCI983273 LME983218:LME983273 LWA983218:LWA983273 MFW983218:MFW983273 MPS983218:MPS983273 MZO983218:MZO983273 NJK983218:NJK983273 NTG983218:NTG983273 ODC983218:ODC983273 OMY983218:OMY983273 OWU983218:OWU983273 PGQ983218:PGQ983273 PQM983218:PQM983273 QAI983218:QAI983273 QKE983218:QKE983273 QUA983218:QUA983273 RDW983218:RDW983273 RNS983218:RNS983273 RXO983218:RXO983273 SHK983218:SHK983273 SRG983218:SRG983273 TBC983218:TBC983273 TKY983218:TKY983273 TUU983218:TUU983273 UEQ983218:UEQ983273 UOM983218:UOM983273 UYI983218:UYI983273 VIE983218:VIE983273 VSA983218:VSA983273 WBW983218:WBW983273 WLS983218:WLS983273 WVO983218:WVO983273 T253 JP253 TL253 ADH253 AND253 AWZ253 BGV253 BQR253 CAN253 CKJ253 CUF253 DEB253 DNX253 DXT253 EHP253 ERL253 FBH253 FLD253 FUZ253 GEV253 GOR253 GYN253 HIJ253 HSF253 ICB253 ILX253 IVT253 JFP253 JPL253 JZH253 KJD253 KSZ253 LCV253 LMR253 LWN253 MGJ253 MQF253 NAB253 NJX253 NTT253 ODP253 ONL253 OXH253 PHD253 PQZ253 QAV253 QKR253 QUN253 REJ253 ROF253 RYB253 SHX253 SRT253 TBP253 TLL253 TVH253 UFD253 UOZ253 UYV253 VIR253 VSN253 WCJ253 WMF253 WWB253 T65789 JP65789 TL65789 ADH65789 AND65789 AWZ65789 BGV65789 BQR65789 CAN65789 CKJ65789 CUF65789 DEB65789 DNX65789 DXT65789 EHP65789 ERL65789 FBH65789 FLD65789 FUZ65789 GEV65789 GOR65789 GYN65789 HIJ65789 HSF65789 ICB65789 ILX65789 IVT65789 JFP65789 JPL65789 JZH65789 KJD65789 KSZ65789 LCV65789 LMR65789 LWN65789 MGJ65789 MQF65789 NAB65789 NJX65789 NTT65789 ODP65789 ONL65789 OXH65789 PHD65789 PQZ65789 QAV65789 QKR65789 QUN65789 REJ65789 ROF65789 RYB65789 SHX65789 SRT65789 TBP65789 TLL65789 TVH65789 UFD65789 UOZ65789 UYV65789 VIR65789 VSN65789 WCJ65789 WMF65789 WWB65789 T131325 JP131325 TL131325 ADH131325 AND131325 AWZ131325 BGV131325 BQR131325 CAN131325 CKJ131325 CUF131325 DEB131325 DNX131325 DXT131325 EHP131325 ERL131325 FBH131325 FLD131325 FUZ131325 GEV131325 GOR131325 GYN131325 HIJ131325 HSF131325 ICB131325 ILX131325 IVT131325 JFP131325 JPL131325 JZH131325 KJD131325 KSZ131325 LCV131325 LMR131325 LWN131325 MGJ131325 MQF131325 NAB131325 NJX131325 NTT131325 ODP131325 ONL131325 OXH131325 PHD131325 PQZ131325 QAV131325 QKR131325 QUN131325 REJ131325 ROF131325 RYB131325 SHX131325 SRT131325 TBP131325 TLL131325 TVH131325 UFD131325 UOZ131325 UYV131325 VIR131325 VSN131325 WCJ131325 WMF131325 WWB131325 T196861 JP196861 TL196861 ADH196861 AND196861 AWZ196861 BGV196861 BQR196861 CAN196861 CKJ196861 CUF196861 DEB196861 DNX196861 DXT196861 EHP196861 ERL196861 FBH196861 FLD196861 FUZ196861 GEV196861 GOR196861 GYN196861 HIJ196861 HSF196861 ICB196861 ILX196861 IVT196861 JFP196861 JPL196861 JZH196861 KJD196861 KSZ196861 LCV196861 LMR196861 LWN196861 MGJ196861 MQF196861 NAB196861 NJX196861 NTT196861 ODP196861 ONL196861 OXH196861 PHD196861 PQZ196861 QAV196861 QKR196861 QUN196861 REJ196861 ROF196861 RYB196861 SHX196861 SRT196861 TBP196861 TLL196861 TVH196861 UFD196861 UOZ196861 UYV196861 VIR196861 VSN196861 WCJ196861 WMF196861 WWB196861 T262397 JP262397 TL262397 ADH262397 AND262397 AWZ262397 BGV262397 BQR262397 CAN262397 CKJ262397 CUF262397 DEB262397 DNX262397 DXT262397 EHP262397 ERL262397 FBH262397 FLD262397 FUZ262397 GEV262397 GOR262397 GYN262397 HIJ262397 HSF262397 ICB262397 ILX262397 IVT262397 JFP262397 JPL262397 JZH262397 KJD262397 KSZ262397 LCV262397 LMR262397 LWN262397 MGJ262397 MQF262397 NAB262397 NJX262397 NTT262397 ODP262397 ONL262397 OXH262397 PHD262397 PQZ262397 QAV262397 QKR262397 QUN262397 REJ262397 ROF262397 RYB262397 SHX262397 SRT262397 TBP262397 TLL262397 TVH262397 UFD262397 UOZ262397 UYV262397 VIR262397 VSN262397 WCJ262397 WMF262397 WWB262397 T327933 JP327933 TL327933 ADH327933 AND327933 AWZ327933 BGV327933 BQR327933 CAN327933 CKJ327933 CUF327933 DEB327933 DNX327933 DXT327933 EHP327933 ERL327933 FBH327933 FLD327933 FUZ327933 GEV327933 GOR327933 GYN327933 HIJ327933 HSF327933 ICB327933 ILX327933 IVT327933 JFP327933 JPL327933 JZH327933 KJD327933 KSZ327933 LCV327933 LMR327933 LWN327933 MGJ327933 MQF327933 NAB327933 NJX327933 NTT327933 ODP327933 ONL327933 OXH327933 PHD327933 PQZ327933 QAV327933 QKR327933 QUN327933 REJ327933 ROF327933 RYB327933 SHX327933 SRT327933 TBP327933 TLL327933 TVH327933 UFD327933 UOZ327933 UYV327933 VIR327933 VSN327933 WCJ327933 WMF327933 WWB327933 T393469 JP393469 TL393469 ADH393469 AND393469 AWZ393469 BGV393469 BQR393469 CAN393469 CKJ393469 CUF393469 DEB393469 DNX393469 DXT393469 EHP393469 ERL393469 FBH393469 FLD393469 FUZ393469 GEV393469 GOR393469 GYN393469 HIJ393469 HSF393469 ICB393469 ILX393469 IVT393469 JFP393469 JPL393469 JZH393469 KJD393469 KSZ393469 LCV393469 LMR393469 LWN393469 MGJ393469 MQF393469 NAB393469 NJX393469 NTT393469 ODP393469 ONL393469 OXH393469 PHD393469 PQZ393469 QAV393469 QKR393469 QUN393469 REJ393469 ROF393469 RYB393469 SHX393469 SRT393469 TBP393469 TLL393469 TVH393469 UFD393469 UOZ393469 UYV393469 VIR393469 VSN393469 WCJ393469 WMF393469 WWB393469 T459005 JP459005 TL459005 ADH459005 AND459005 AWZ459005 BGV459005 BQR459005 CAN459005 CKJ459005 CUF459005 DEB459005 DNX459005 DXT459005 EHP459005 ERL459005 FBH459005 FLD459005 FUZ459005 GEV459005 GOR459005 GYN459005 HIJ459005 HSF459005 ICB459005 ILX459005 IVT459005 JFP459005 JPL459005 JZH459005 KJD459005 KSZ459005 LCV459005 LMR459005 LWN459005 MGJ459005 MQF459005 NAB459005 NJX459005 NTT459005 ODP459005 ONL459005 OXH459005 PHD459005 PQZ459005 QAV459005 QKR459005 QUN459005 REJ459005 ROF459005 RYB459005 SHX459005 SRT459005 TBP459005 TLL459005 TVH459005 UFD459005 UOZ459005 UYV459005 VIR459005 VSN459005 WCJ459005 WMF459005 WWB459005 T524541 JP524541 TL524541 ADH524541 AND524541 AWZ524541 BGV524541 BQR524541 CAN524541 CKJ524541 CUF524541 DEB524541 DNX524541 DXT524541 EHP524541 ERL524541 FBH524541 FLD524541 FUZ524541 GEV524541 GOR524541 GYN524541 HIJ524541 HSF524541 ICB524541 ILX524541 IVT524541 JFP524541 JPL524541 JZH524541 KJD524541 KSZ524541 LCV524541 LMR524541 LWN524541 MGJ524541 MQF524541 NAB524541 NJX524541 NTT524541 ODP524541 ONL524541 OXH524541 PHD524541 PQZ524541 QAV524541 QKR524541 QUN524541 REJ524541 ROF524541 RYB524541 SHX524541 SRT524541 TBP524541 TLL524541 TVH524541 UFD524541 UOZ524541 UYV524541 VIR524541 VSN524541 WCJ524541 WMF524541 WWB524541 T590077 JP590077 TL590077 ADH590077 AND590077 AWZ590077 BGV590077 BQR590077 CAN590077 CKJ590077 CUF590077 DEB590077 DNX590077 DXT590077 EHP590077 ERL590077 FBH590077 FLD590077 FUZ590077 GEV590077 GOR590077 GYN590077 HIJ590077 HSF590077 ICB590077 ILX590077 IVT590077 JFP590077 JPL590077 JZH590077 KJD590077 KSZ590077 LCV590077 LMR590077 LWN590077 MGJ590077 MQF590077 NAB590077 NJX590077 NTT590077 ODP590077 ONL590077 OXH590077 PHD590077 PQZ590077 QAV590077 QKR590077 QUN590077 REJ590077 ROF590077 RYB590077 SHX590077 SRT590077 TBP590077 TLL590077 TVH590077 UFD590077 UOZ590077 UYV590077 VIR590077 VSN590077 WCJ590077 WMF590077 WWB590077 T655613 JP655613 TL655613 ADH655613 AND655613 AWZ655613 BGV655613 BQR655613 CAN655613 CKJ655613 CUF655613 DEB655613 DNX655613 DXT655613 EHP655613 ERL655613 FBH655613 FLD655613 FUZ655613 GEV655613 GOR655613 GYN655613 HIJ655613 HSF655613 ICB655613 ILX655613 IVT655613 JFP655613 JPL655613 JZH655613 KJD655613 KSZ655613 LCV655613 LMR655613 LWN655613 MGJ655613 MQF655613 NAB655613 NJX655613 NTT655613 ODP655613 ONL655613 OXH655613 PHD655613 PQZ655613 QAV655613 QKR655613 QUN655613 REJ655613 ROF655613 RYB655613 SHX655613 SRT655613 TBP655613 TLL655613 TVH655613 UFD655613 UOZ655613 UYV655613 VIR655613 VSN655613 WCJ655613 WMF655613 WWB655613 T721149 JP721149 TL721149 ADH721149 AND721149 AWZ721149 BGV721149 BQR721149 CAN721149 CKJ721149 CUF721149 DEB721149 DNX721149 DXT721149 EHP721149 ERL721149 FBH721149 FLD721149 FUZ721149 GEV721149 GOR721149 GYN721149 HIJ721149 HSF721149 ICB721149 ILX721149 IVT721149 JFP721149 JPL721149 JZH721149 KJD721149 KSZ721149 LCV721149 LMR721149 LWN721149 MGJ721149 MQF721149 NAB721149 NJX721149 NTT721149 ODP721149 ONL721149 OXH721149 PHD721149 PQZ721149 QAV721149 QKR721149 QUN721149 REJ721149 ROF721149 RYB721149 SHX721149 SRT721149 TBP721149 TLL721149 TVH721149 UFD721149 UOZ721149 UYV721149 VIR721149 VSN721149 WCJ721149 WMF721149 WWB721149 T786685 JP786685 TL786685 ADH786685 AND786685 AWZ786685 BGV786685 BQR786685 CAN786685 CKJ786685 CUF786685 DEB786685 DNX786685 DXT786685 EHP786685 ERL786685 FBH786685 FLD786685 FUZ786685 GEV786685 GOR786685 GYN786685 HIJ786685 HSF786685 ICB786685 ILX786685 IVT786685 JFP786685 JPL786685 JZH786685 KJD786685 KSZ786685 LCV786685 LMR786685 LWN786685 MGJ786685 MQF786685 NAB786685 NJX786685 NTT786685 ODP786685 ONL786685 OXH786685 PHD786685 PQZ786685 QAV786685 QKR786685 QUN786685 REJ786685 ROF786685 RYB786685 SHX786685 SRT786685 TBP786685 TLL786685 TVH786685 UFD786685 UOZ786685 UYV786685 VIR786685 VSN786685 WCJ786685 WMF786685 WWB786685 T852221 JP852221 TL852221 ADH852221 AND852221 AWZ852221 BGV852221 BQR852221 CAN852221 CKJ852221 CUF852221 DEB852221 DNX852221 DXT852221 EHP852221 ERL852221 FBH852221 FLD852221 FUZ852221 GEV852221 GOR852221 GYN852221 HIJ852221 HSF852221 ICB852221 ILX852221 IVT852221 JFP852221 JPL852221 JZH852221 KJD852221 KSZ852221 LCV852221 LMR852221 LWN852221 MGJ852221 MQF852221 NAB852221 NJX852221 NTT852221 ODP852221 ONL852221 OXH852221 PHD852221 PQZ852221 QAV852221 QKR852221 QUN852221 REJ852221 ROF852221 RYB852221 SHX852221 SRT852221 TBP852221 TLL852221 TVH852221 UFD852221 UOZ852221 UYV852221 VIR852221 VSN852221 WCJ852221 WMF852221 WWB852221 T917757 JP917757 TL917757 ADH917757 AND917757 AWZ917757 BGV917757 BQR917757 CAN917757 CKJ917757 CUF917757 DEB917757 DNX917757 DXT917757 EHP917757 ERL917757 FBH917757 FLD917757 FUZ917757 GEV917757 GOR917757 GYN917757 HIJ917757 HSF917757 ICB917757 ILX917757 IVT917757 JFP917757 JPL917757 JZH917757 KJD917757 KSZ917757 LCV917757 LMR917757 LWN917757 MGJ917757 MQF917757 NAB917757 NJX917757 NTT917757 ODP917757 ONL917757 OXH917757 PHD917757 PQZ917757 QAV917757 QKR917757 QUN917757 REJ917757 ROF917757 RYB917757 SHX917757 SRT917757 TBP917757 TLL917757 TVH917757 UFD917757 UOZ917757 UYV917757 VIR917757 VSN917757 WCJ917757 WMF917757 WWB917757 T983293 JP983293 TL983293 ADH983293 AND983293 AWZ983293 BGV983293 BQR983293 CAN983293 CKJ983293 CUF983293 DEB983293 DNX983293 DXT983293 EHP983293 ERL983293 FBH983293 FLD983293 FUZ983293 GEV983293 GOR983293 GYN983293 HIJ983293 HSF983293 ICB983293 ILX983293 IVT983293 JFP983293 JPL983293 JZH983293 KJD983293 KSZ983293 LCV983293 LMR983293 LWN983293 MGJ983293 MQF983293 NAB983293 NJX983293 NTT983293 ODP983293 ONL983293 OXH983293 PHD983293 PQZ983293 QAV983293 QKR983293 QUN983293 REJ983293 ROF983293 RYB983293 SHX983293 SRT983293 TBP983293 TLL983293 TVH983293 UFD983293 UOZ983293 UYV983293 VIR983293 VSN983293 WCJ983293 WMF983293 WWB983293 W258:AI65536 JS258:KE65536 TO258:UA65536 ADK258:ADW65536 ANG258:ANS65536 AXC258:AXO65536 BGY258:BHK65536 BQU258:BRG65536 CAQ258:CBC65536 CKM258:CKY65536 CUI258:CUU65536 DEE258:DEQ65536 DOA258:DOM65536 DXW258:DYI65536 EHS258:EIE65536 ERO258:ESA65536 FBK258:FBW65536 FLG258:FLS65536 FVC258:FVO65536 GEY258:GFK65536 GOU258:GPG65536 GYQ258:GZC65536 HIM258:HIY65536 HSI258:HSU65536 ICE258:ICQ65536 IMA258:IMM65536 IVW258:IWI65536 JFS258:JGE65536 JPO258:JQA65536 JZK258:JZW65536 KJG258:KJS65536 KTC258:KTO65536 LCY258:LDK65536 LMU258:LNG65536 LWQ258:LXC65536 MGM258:MGY65536 MQI258:MQU65536 NAE258:NAQ65536 NKA258:NKM65536 NTW258:NUI65536 ODS258:OEE65536 ONO258:OOA65536 OXK258:OXW65536 PHG258:PHS65536 PRC258:PRO65536 QAY258:QBK65536 QKU258:QLG65536 QUQ258:QVC65536 REM258:REY65536 ROI258:ROU65536 RYE258:RYQ65536 SIA258:SIM65536 SRW258:SSI65536 TBS258:TCE65536 TLO258:TMA65536 TVK258:TVW65536 UFG258:UFS65536 UPC258:UPO65536 UYY258:UZK65536 VIU258:VJG65536 VSQ258:VTC65536 WCM258:WCY65536 WMI258:WMU65536 WWE258:WWQ65536 W65794:AI131072 JS65794:KE131072 TO65794:UA131072 ADK65794:ADW131072 ANG65794:ANS131072 AXC65794:AXO131072 BGY65794:BHK131072 BQU65794:BRG131072 CAQ65794:CBC131072 CKM65794:CKY131072 CUI65794:CUU131072 DEE65794:DEQ131072 DOA65794:DOM131072 DXW65794:DYI131072 EHS65794:EIE131072 ERO65794:ESA131072 FBK65794:FBW131072 FLG65794:FLS131072 FVC65794:FVO131072 GEY65794:GFK131072 GOU65794:GPG131072 GYQ65794:GZC131072 HIM65794:HIY131072 HSI65794:HSU131072 ICE65794:ICQ131072 IMA65794:IMM131072 IVW65794:IWI131072 JFS65794:JGE131072 JPO65794:JQA131072 JZK65794:JZW131072 KJG65794:KJS131072 KTC65794:KTO131072 LCY65794:LDK131072 LMU65794:LNG131072 LWQ65794:LXC131072 MGM65794:MGY131072 MQI65794:MQU131072 NAE65794:NAQ131072 NKA65794:NKM131072 NTW65794:NUI131072 ODS65794:OEE131072 ONO65794:OOA131072 OXK65794:OXW131072 PHG65794:PHS131072 PRC65794:PRO131072 QAY65794:QBK131072 QKU65794:QLG131072 QUQ65794:QVC131072 REM65794:REY131072 ROI65794:ROU131072 RYE65794:RYQ131072 SIA65794:SIM131072 SRW65794:SSI131072 TBS65794:TCE131072 TLO65794:TMA131072 TVK65794:TVW131072 UFG65794:UFS131072 UPC65794:UPO131072 UYY65794:UZK131072 VIU65794:VJG131072 VSQ65794:VTC131072 WCM65794:WCY131072 WMI65794:WMU131072 WWE65794:WWQ131072 W131330:AI196608 JS131330:KE196608 TO131330:UA196608 ADK131330:ADW196608 ANG131330:ANS196608 AXC131330:AXO196608 BGY131330:BHK196608 BQU131330:BRG196608 CAQ131330:CBC196608 CKM131330:CKY196608 CUI131330:CUU196608 DEE131330:DEQ196608 DOA131330:DOM196608 DXW131330:DYI196608 EHS131330:EIE196608 ERO131330:ESA196608 FBK131330:FBW196608 FLG131330:FLS196608 FVC131330:FVO196608 GEY131330:GFK196608 GOU131330:GPG196608 GYQ131330:GZC196608 HIM131330:HIY196608 HSI131330:HSU196608 ICE131330:ICQ196608 IMA131330:IMM196608 IVW131330:IWI196608 JFS131330:JGE196608 JPO131330:JQA196608 JZK131330:JZW196608 KJG131330:KJS196608 KTC131330:KTO196608 LCY131330:LDK196608 LMU131330:LNG196608 LWQ131330:LXC196608 MGM131330:MGY196608 MQI131330:MQU196608 NAE131330:NAQ196608 NKA131330:NKM196608 NTW131330:NUI196608 ODS131330:OEE196608 ONO131330:OOA196608 OXK131330:OXW196608 PHG131330:PHS196608 PRC131330:PRO196608 QAY131330:QBK196608 QKU131330:QLG196608 QUQ131330:QVC196608 REM131330:REY196608 ROI131330:ROU196608 RYE131330:RYQ196608 SIA131330:SIM196608 SRW131330:SSI196608 TBS131330:TCE196608 TLO131330:TMA196608 TVK131330:TVW196608 UFG131330:UFS196608 UPC131330:UPO196608 UYY131330:UZK196608 VIU131330:VJG196608 VSQ131330:VTC196608 WCM131330:WCY196608 WMI131330:WMU196608 WWE131330:WWQ196608 W196866:AI262144 JS196866:KE262144 TO196866:UA262144 ADK196866:ADW262144 ANG196866:ANS262144 AXC196866:AXO262144 BGY196866:BHK262144 BQU196866:BRG262144 CAQ196866:CBC262144 CKM196866:CKY262144 CUI196866:CUU262144 DEE196866:DEQ262144 DOA196866:DOM262144 DXW196866:DYI262144 EHS196866:EIE262144 ERO196866:ESA262144 FBK196866:FBW262144 FLG196866:FLS262144 FVC196866:FVO262144 GEY196866:GFK262144 GOU196866:GPG262144 GYQ196866:GZC262144 HIM196866:HIY262144 HSI196866:HSU262144 ICE196866:ICQ262144 IMA196866:IMM262144 IVW196866:IWI262144 JFS196866:JGE262144 JPO196866:JQA262144 JZK196866:JZW262144 KJG196866:KJS262144 KTC196866:KTO262144 LCY196866:LDK262144 LMU196866:LNG262144 LWQ196866:LXC262144 MGM196866:MGY262144 MQI196866:MQU262144 NAE196866:NAQ262144 NKA196866:NKM262144 NTW196866:NUI262144 ODS196866:OEE262144 ONO196866:OOA262144 OXK196866:OXW262144 PHG196866:PHS262144 PRC196866:PRO262144 QAY196866:QBK262144 QKU196866:QLG262144 QUQ196866:QVC262144 REM196866:REY262144 ROI196866:ROU262144 RYE196866:RYQ262144 SIA196866:SIM262144 SRW196866:SSI262144 TBS196866:TCE262144 TLO196866:TMA262144 TVK196866:TVW262144 UFG196866:UFS262144 UPC196866:UPO262144 UYY196866:UZK262144 VIU196866:VJG262144 VSQ196866:VTC262144 WCM196866:WCY262144 WMI196866:WMU262144 WWE196866:WWQ262144 W262402:AI327680 JS262402:KE327680 TO262402:UA327680 ADK262402:ADW327680 ANG262402:ANS327680 AXC262402:AXO327680 BGY262402:BHK327680 BQU262402:BRG327680 CAQ262402:CBC327680 CKM262402:CKY327680 CUI262402:CUU327680 DEE262402:DEQ327680 DOA262402:DOM327680 DXW262402:DYI327680 EHS262402:EIE327680 ERO262402:ESA327680 FBK262402:FBW327680 FLG262402:FLS327680 FVC262402:FVO327680 GEY262402:GFK327680 GOU262402:GPG327680 GYQ262402:GZC327680 HIM262402:HIY327680 HSI262402:HSU327680 ICE262402:ICQ327680 IMA262402:IMM327680 IVW262402:IWI327680 JFS262402:JGE327680 JPO262402:JQA327680 JZK262402:JZW327680 KJG262402:KJS327680 KTC262402:KTO327680 LCY262402:LDK327680 LMU262402:LNG327680 LWQ262402:LXC327680 MGM262402:MGY327680 MQI262402:MQU327680 NAE262402:NAQ327680 NKA262402:NKM327680 NTW262402:NUI327680 ODS262402:OEE327680 ONO262402:OOA327680 OXK262402:OXW327680 PHG262402:PHS327680 PRC262402:PRO327680 QAY262402:QBK327680 QKU262402:QLG327680 QUQ262402:QVC327680 REM262402:REY327680 ROI262402:ROU327680 RYE262402:RYQ327680 SIA262402:SIM327680 SRW262402:SSI327680 TBS262402:TCE327680 TLO262402:TMA327680 TVK262402:TVW327680 UFG262402:UFS327680 UPC262402:UPO327680 UYY262402:UZK327680 VIU262402:VJG327680 VSQ262402:VTC327680 WCM262402:WCY327680 WMI262402:WMU327680 WWE262402:WWQ327680 W327938:AI393216 JS327938:KE393216 TO327938:UA393216 ADK327938:ADW393216 ANG327938:ANS393216 AXC327938:AXO393216 BGY327938:BHK393216 BQU327938:BRG393216 CAQ327938:CBC393216 CKM327938:CKY393216 CUI327938:CUU393216 DEE327938:DEQ393216 DOA327938:DOM393216 DXW327938:DYI393216 EHS327938:EIE393216 ERO327938:ESA393216 FBK327938:FBW393216 FLG327938:FLS393216 FVC327938:FVO393216 GEY327938:GFK393216 GOU327938:GPG393216 GYQ327938:GZC393216 HIM327938:HIY393216 HSI327938:HSU393216 ICE327938:ICQ393216 IMA327938:IMM393216 IVW327938:IWI393216 JFS327938:JGE393216 JPO327938:JQA393216 JZK327938:JZW393216 KJG327938:KJS393216 KTC327938:KTO393216 LCY327938:LDK393216 LMU327938:LNG393216 LWQ327938:LXC393216 MGM327938:MGY393216 MQI327938:MQU393216 NAE327938:NAQ393216 NKA327938:NKM393216 NTW327938:NUI393216 ODS327938:OEE393216 ONO327938:OOA393216 OXK327938:OXW393216 PHG327938:PHS393216 PRC327938:PRO393216 QAY327938:QBK393216 QKU327938:QLG393216 QUQ327938:QVC393216 REM327938:REY393216 ROI327938:ROU393216 RYE327938:RYQ393216 SIA327938:SIM393216 SRW327938:SSI393216 TBS327938:TCE393216 TLO327938:TMA393216 TVK327938:TVW393216 UFG327938:UFS393216 UPC327938:UPO393216 UYY327938:UZK393216 VIU327938:VJG393216 VSQ327938:VTC393216 WCM327938:WCY393216 WMI327938:WMU393216 WWE327938:WWQ393216 W393474:AI458752 JS393474:KE458752 TO393474:UA458752 ADK393474:ADW458752 ANG393474:ANS458752 AXC393474:AXO458752 BGY393474:BHK458752 BQU393474:BRG458752 CAQ393474:CBC458752 CKM393474:CKY458752 CUI393474:CUU458752 DEE393474:DEQ458752 DOA393474:DOM458752 DXW393474:DYI458752 EHS393474:EIE458752 ERO393474:ESA458752 FBK393474:FBW458752 FLG393474:FLS458752 FVC393474:FVO458752 GEY393474:GFK458752 GOU393474:GPG458752 GYQ393474:GZC458752 HIM393474:HIY458752 HSI393474:HSU458752 ICE393474:ICQ458752 IMA393474:IMM458752 IVW393474:IWI458752 JFS393474:JGE458752 JPO393474:JQA458752 JZK393474:JZW458752 KJG393474:KJS458752 KTC393474:KTO458752 LCY393474:LDK458752 LMU393474:LNG458752 LWQ393474:LXC458752 MGM393474:MGY458752 MQI393474:MQU458752 NAE393474:NAQ458752 NKA393474:NKM458752 NTW393474:NUI458752 ODS393474:OEE458752 ONO393474:OOA458752 OXK393474:OXW458752 PHG393474:PHS458752 PRC393474:PRO458752 QAY393474:QBK458752 QKU393474:QLG458752 QUQ393474:QVC458752 REM393474:REY458752 ROI393474:ROU458752 RYE393474:RYQ458752 SIA393474:SIM458752 SRW393474:SSI458752 TBS393474:TCE458752 TLO393474:TMA458752 TVK393474:TVW458752 UFG393474:UFS458752 UPC393474:UPO458752 UYY393474:UZK458752 VIU393474:VJG458752 VSQ393474:VTC458752 WCM393474:WCY458752 WMI393474:WMU458752 WWE393474:WWQ458752 W459010:AI524288 JS459010:KE524288 TO459010:UA524288 ADK459010:ADW524288 ANG459010:ANS524288 AXC459010:AXO524288 BGY459010:BHK524288 BQU459010:BRG524288 CAQ459010:CBC524288 CKM459010:CKY524288 CUI459010:CUU524288 DEE459010:DEQ524288 DOA459010:DOM524288 DXW459010:DYI524288 EHS459010:EIE524288 ERO459010:ESA524288 FBK459010:FBW524288 FLG459010:FLS524288 FVC459010:FVO524288 GEY459010:GFK524288 GOU459010:GPG524288 GYQ459010:GZC524288 HIM459010:HIY524288 HSI459010:HSU524288 ICE459010:ICQ524288 IMA459010:IMM524288 IVW459010:IWI524288 JFS459010:JGE524288 JPO459010:JQA524288 JZK459010:JZW524288 KJG459010:KJS524288 KTC459010:KTO524288 LCY459010:LDK524288 LMU459010:LNG524288 LWQ459010:LXC524288 MGM459010:MGY524288 MQI459010:MQU524288 NAE459010:NAQ524288 NKA459010:NKM524288 NTW459010:NUI524288 ODS459010:OEE524288 ONO459010:OOA524288 OXK459010:OXW524288 PHG459010:PHS524288 PRC459010:PRO524288 QAY459010:QBK524288 QKU459010:QLG524288 QUQ459010:QVC524288 REM459010:REY524288 ROI459010:ROU524288 RYE459010:RYQ524288 SIA459010:SIM524288 SRW459010:SSI524288 TBS459010:TCE524288 TLO459010:TMA524288 TVK459010:TVW524288 UFG459010:UFS524288 UPC459010:UPO524288 UYY459010:UZK524288 VIU459010:VJG524288 VSQ459010:VTC524288 WCM459010:WCY524288 WMI459010:WMU524288 WWE459010:WWQ524288 W524546:AI589824 JS524546:KE589824 TO524546:UA589824 ADK524546:ADW589824 ANG524546:ANS589824 AXC524546:AXO589824 BGY524546:BHK589824 BQU524546:BRG589824 CAQ524546:CBC589824 CKM524546:CKY589824 CUI524546:CUU589824 DEE524546:DEQ589824 DOA524546:DOM589824 DXW524546:DYI589824 EHS524546:EIE589824 ERO524546:ESA589824 FBK524546:FBW589824 FLG524546:FLS589824 FVC524546:FVO589824 GEY524546:GFK589824 GOU524546:GPG589824 GYQ524546:GZC589824 HIM524546:HIY589824 HSI524546:HSU589824 ICE524546:ICQ589824 IMA524546:IMM589824 IVW524546:IWI589824 JFS524546:JGE589824 JPO524546:JQA589824 JZK524546:JZW589824 KJG524546:KJS589824 KTC524546:KTO589824 LCY524546:LDK589824 LMU524546:LNG589824 LWQ524546:LXC589824 MGM524546:MGY589824 MQI524546:MQU589824 NAE524546:NAQ589824 NKA524546:NKM589824 NTW524546:NUI589824 ODS524546:OEE589824 ONO524546:OOA589824 OXK524546:OXW589824 PHG524546:PHS589824 PRC524546:PRO589824 QAY524546:QBK589824 QKU524546:QLG589824 QUQ524546:QVC589824 REM524546:REY589824 ROI524546:ROU589824 RYE524546:RYQ589824 SIA524546:SIM589824 SRW524546:SSI589824 TBS524546:TCE589824 TLO524546:TMA589824 TVK524546:TVW589824 UFG524546:UFS589824 UPC524546:UPO589824 UYY524546:UZK589824 VIU524546:VJG589824 VSQ524546:VTC589824 WCM524546:WCY589824 WMI524546:WMU589824 WWE524546:WWQ589824 W590082:AI655360 JS590082:KE655360 TO590082:UA655360 ADK590082:ADW655360 ANG590082:ANS655360 AXC590082:AXO655360 BGY590082:BHK655360 BQU590082:BRG655360 CAQ590082:CBC655360 CKM590082:CKY655360 CUI590082:CUU655360 DEE590082:DEQ655360 DOA590082:DOM655360 DXW590082:DYI655360 EHS590082:EIE655360 ERO590082:ESA655360 FBK590082:FBW655360 FLG590082:FLS655360 FVC590082:FVO655360 GEY590082:GFK655360 GOU590082:GPG655360 GYQ590082:GZC655360 HIM590082:HIY655360 HSI590082:HSU655360 ICE590082:ICQ655360 IMA590082:IMM655360 IVW590082:IWI655360 JFS590082:JGE655360 JPO590082:JQA655360 JZK590082:JZW655360 KJG590082:KJS655360 KTC590082:KTO655360 LCY590082:LDK655360 LMU590082:LNG655360 LWQ590082:LXC655360 MGM590082:MGY655360 MQI590082:MQU655360 NAE590082:NAQ655360 NKA590082:NKM655360 NTW590082:NUI655360 ODS590082:OEE655360 ONO590082:OOA655360 OXK590082:OXW655360 PHG590082:PHS655360 PRC590082:PRO655360 QAY590082:QBK655360 QKU590082:QLG655360 QUQ590082:QVC655360 REM590082:REY655360 ROI590082:ROU655360 RYE590082:RYQ655360 SIA590082:SIM655360 SRW590082:SSI655360 TBS590082:TCE655360 TLO590082:TMA655360 TVK590082:TVW655360 UFG590082:UFS655360 UPC590082:UPO655360 UYY590082:UZK655360 VIU590082:VJG655360 VSQ590082:VTC655360 WCM590082:WCY655360 WMI590082:WMU655360 WWE590082:WWQ655360 W655618:AI720896 JS655618:KE720896 TO655618:UA720896 ADK655618:ADW720896 ANG655618:ANS720896 AXC655618:AXO720896 BGY655618:BHK720896 BQU655618:BRG720896 CAQ655618:CBC720896 CKM655618:CKY720896 CUI655618:CUU720896 DEE655618:DEQ720896 DOA655618:DOM720896 DXW655618:DYI720896 EHS655618:EIE720896 ERO655618:ESA720896 FBK655618:FBW720896 FLG655618:FLS720896 FVC655618:FVO720896 GEY655618:GFK720896 GOU655618:GPG720896 GYQ655618:GZC720896 HIM655618:HIY720896 HSI655618:HSU720896 ICE655618:ICQ720896 IMA655618:IMM720896 IVW655618:IWI720896 JFS655618:JGE720896 JPO655618:JQA720896 JZK655618:JZW720896 KJG655618:KJS720896 KTC655618:KTO720896 LCY655618:LDK720896 LMU655618:LNG720896 LWQ655618:LXC720896 MGM655618:MGY720896 MQI655618:MQU720896 NAE655618:NAQ720896 NKA655618:NKM720896 NTW655618:NUI720896 ODS655618:OEE720896 ONO655618:OOA720896 OXK655618:OXW720896 PHG655618:PHS720896 PRC655618:PRO720896 QAY655618:QBK720896 QKU655618:QLG720896 QUQ655618:QVC720896 REM655618:REY720896 ROI655618:ROU720896 RYE655618:RYQ720896 SIA655618:SIM720896 SRW655618:SSI720896 TBS655618:TCE720896 TLO655618:TMA720896 TVK655618:TVW720896 UFG655618:UFS720896 UPC655618:UPO720896 UYY655618:UZK720896 VIU655618:VJG720896 VSQ655618:VTC720896 WCM655618:WCY720896 WMI655618:WMU720896 WWE655618:WWQ720896 W721154:AI786432 JS721154:KE786432 TO721154:UA786432 ADK721154:ADW786432 ANG721154:ANS786432 AXC721154:AXO786432 BGY721154:BHK786432 BQU721154:BRG786432 CAQ721154:CBC786432 CKM721154:CKY786432 CUI721154:CUU786432 DEE721154:DEQ786432 DOA721154:DOM786432 DXW721154:DYI786432 EHS721154:EIE786432 ERO721154:ESA786432 FBK721154:FBW786432 FLG721154:FLS786432 FVC721154:FVO786432 GEY721154:GFK786432 GOU721154:GPG786432 GYQ721154:GZC786432 HIM721154:HIY786432 HSI721154:HSU786432 ICE721154:ICQ786432 IMA721154:IMM786432 IVW721154:IWI786432 JFS721154:JGE786432 JPO721154:JQA786432 JZK721154:JZW786432 KJG721154:KJS786432 KTC721154:KTO786432 LCY721154:LDK786432 LMU721154:LNG786432 LWQ721154:LXC786432 MGM721154:MGY786432 MQI721154:MQU786432 NAE721154:NAQ786432 NKA721154:NKM786432 NTW721154:NUI786432 ODS721154:OEE786432 ONO721154:OOA786432 OXK721154:OXW786432 PHG721154:PHS786432 PRC721154:PRO786432 QAY721154:QBK786432 QKU721154:QLG786432 QUQ721154:QVC786432 REM721154:REY786432 ROI721154:ROU786432 RYE721154:RYQ786432 SIA721154:SIM786432 SRW721154:SSI786432 TBS721154:TCE786432 TLO721154:TMA786432 TVK721154:TVW786432 UFG721154:UFS786432 UPC721154:UPO786432 UYY721154:UZK786432 VIU721154:VJG786432 VSQ721154:VTC786432 WCM721154:WCY786432 WMI721154:WMU786432 WWE721154:WWQ786432 W786690:AI851968 JS786690:KE851968 TO786690:UA851968 ADK786690:ADW851968 ANG786690:ANS851968 AXC786690:AXO851968 BGY786690:BHK851968 BQU786690:BRG851968 CAQ786690:CBC851968 CKM786690:CKY851968 CUI786690:CUU851968 DEE786690:DEQ851968 DOA786690:DOM851968 DXW786690:DYI851968 EHS786690:EIE851968 ERO786690:ESA851968 FBK786690:FBW851968 FLG786690:FLS851968 FVC786690:FVO851968 GEY786690:GFK851968 GOU786690:GPG851968 GYQ786690:GZC851968 HIM786690:HIY851968 HSI786690:HSU851968 ICE786690:ICQ851968 IMA786690:IMM851968 IVW786690:IWI851968 JFS786690:JGE851968 JPO786690:JQA851968 JZK786690:JZW851968 KJG786690:KJS851968 KTC786690:KTO851968 LCY786690:LDK851968 LMU786690:LNG851968 LWQ786690:LXC851968 MGM786690:MGY851968 MQI786690:MQU851968 NAE786690:NAQ851968 NKA786690:NKM851968 NTW786690:NUI851968 ODS786690:OEE851968 ONO786690:OOA851968 OXK786690:OXW851968 PHG786690:PHS851968 PRC786690:PRO851968 QAY786690:QBK851968 QKU786690:QLG851968 QUQ786690:QVC851968 REM786690:REY851968 ROI786690:ROU851968 RYE786690:RYQ851968 SIA786690:SIM851968 SRW786690:SSI851968 TBS786690:TCE851968 TLO786690:TMA851968 TVK786690:TVW851968 UFG786690:UFS851968 UPC786690:UPO851968 UYY786690:UZK851968 VIU786690:VJG851968 VSQ786690:VTC851968 WCM786690:WCY851968 WMI786690:WMU851968 WWE786690:WWQ851968 W852226:AI917504 JS852226:KE917504 TO852226:UA917504 ADK852226:ADW917504 ANG852226:ANS917504 AXC852226:AXO917504 BGY852226:BHK917504 BQU852226:BRG917504 CAQ852226:CBC917504 CKM852226:CKY917504 CUI852226:CUU917504 DEE852226:DEQ917504 DOA852226:DOM917504 DXW852226:DYI917504 EHS852226:EIE917504 ERO852226:ESA917504 FBK852226:FBW917504 FLG852226:FLS917504 FVC852226:FVO917504 GEY852226:GFK917504 GOU852226:GPG917504 GYQ852226:GZC917504 HIM852226:HIY917504 HSI852226:HSU917504 ICE852226:ICQ917504 IMA852226:IMM917504 IVW852226:IWI917504 JFS852226:JGE917504 JPO852226:JQA917504 JZK852226:JZW917504 KJG852226:KJS917504 KTC852226:KTO917504 LCY852226:LDK917504 LMU852226:LNG917504 LWQ852226:LXC917504 MGM852226:MGY917504 MQI852226:MQU917504 NAE852226:NAQ917504 NKA852226:NKM917504 NTW852226:NUI917504 ODS852226:OEE917504 ONO852226:OOA917504 OXK852226:OXW917504 PHG852226:PHS917504 PRC852226:PRO917504 QAY852226:QBK917504 QKU852226:QLG917504 QUQ852226:QVC917504 REM852226:REY917504 ROI852226:ROU917504 RYE852226:RYQ917504 SIA852226:SIM917504 SRW852226:SSI917504 TBS852226:TCE917504 TLO852226:TMA917504 TVK852226:TVW917504 UFG852226:UFS917504 UPC852226:UPO917504 UYY852226:UZK917504 VIU852226:VJG917504 VSQ852226:VTC917504 WCM852226:WCY917504 WMI852226:WMU917504 WWE852226:WWQ917504 W917762:AI983040 JS917762:KE983040 TO917762:UA983040 ADK917762:ADW983040 ANG917762:ANS983040 AXC917762:AXO983040 BGY917762:BHK983040 BQU917762:BRG983040 CAQ917762:CBC983040 CKM917762:CKY983040 CUI917762:CUU983040 DEE917762:DEQ983040 DOA917762:DOM983040 DXW917762:DYI983040 EHS917762:EIE983040 ERO917762:ESA983040 FBK917762:FBW983040 FLG917762:FLS983040 FVC917762:FVO983040 GEY917762:GFK983040 GOU917762:GPG983040 GYQ917762:GZC983040 HIM917762:HIY983040 HSI917762:HSU983040 ICE917762:ICQ983040 IMA917762:IMM983040 IVW917762:IWI983040 JFS917762:JGE983040 JPO917762:JQA983040 JZK917762:JZW983040 KJG917762:KJS983040 KTC917762:KTO983040 LCY917762:LDK983040 LMU917762:LNG983040 LWQ917762:LXC983040 MGM917762:MGY983040 MQI917762:MQU983040 NAE917762:NAQ983040 NKA917762:NKM983040 NTW917762:NUI983040 ODS917762:OEE983040 ONO917762:OOA983040 OXK917762:OXW983040 PHG917762:PHS983040 PRC917762:PRO983040 QAY917762:QBK983040 QKU917762:QLG983040 QUQ917762:QVC983040 REM917762:REY983040 ROI917762:ROU983040 RYE917762:RYQ983040 SIA917762:SIM983040 SRW917762:SSI983040 TBS917762:TCE983040 TLO917762:TMA983040 TVK917762:TVW983040 UFG917762:UFS983040 UPC917762:UPO983040 UYY917762:UZK983040 VIU917762:VJG983040 VSQ917762:VTC983040 WCM917762:WCY983040 WMI917762:WMU983040 WWE917762:WWQ983040 W983298:AI1048576 JS983298:KE1048576 TO983298:UA1048576 ADK983298:ADW1048576 ANG983298:ANS1048576 AXC983298:AXO1048576 BGY983298:BHK1048576 BQU983298:BRG1048576 CAQ983298:CBC1048576 CKM983298:CKY1048576 CUI983298:CUU1048576 DEE983298:DEQ1048576 DOA983298:DOM1048576 DXW983298:DYI1048576 EHS983298:EIE1048576 ERO983298:ESA1048576 FBK983298:FBW1048576 FLG983298:FLS1048576 FVC983298:FVO1048576 GEY983298:GFK1048576 GOU983298:GPG1048576 GYQ983298:GZC1048576 HIM983298:HIY1048576 HSI983298:HSU1048576 ICE983298:ICQ1048576 IMA983298:IMM1048576 IVW983298:IWI1048576 JFS983298:JGE1048576 JPO983298:JQA1048576 JZK983298:JZW1048576 KJG983298:KJS1048576 KTC983298:KTO1048576 LCY983298:LDK1048576 LMU983298:LNG1048576 LWQ983298:LXC1048576 MGM983298:MGY1048576 MQI983298:MQU1048576 NAE983298:NAQ1048576 NKA983298:NKM1048576 NTW983298:NUI1048576 ODS983298:OEE1048576 ONO983298:OOA1048576 OXK983298:OXW1048576 PHG983298:PHS1048576 PRC983298:PRO1048576 QAY983298:QBK1048576 QKU983298:QLG1048576 QUQ983298:QVC1048576 REM983298:REY1048576 ROI983298:ROU1048576 RYE983298:RYQ1048576 SIA983298:SIM1048576 SRW983298:SSI1048576 TBS983298:TCE1048576 TLO983298:TMA1048576 TVK983298:TVW1048576 UFG983298:UFS1048576 UPC983298:UPO1048576 UYY983298:UZK1048576 VIU983298:VJG1048576 VSQ983298:VTC1048576 WCM983298:WCY1048576 WMI983298:WMU1048576 WWE983298:WWQ1048576 S1:IV8 JO1:SR8 TK1:ACN8 ADG1:AMJ8 ANC1:AWF8 AWY1:BGB8 BGU1:BPX8 BQQ1:BZT8 CAM1:CJP8 CKI1:CTL8 CUE1:DDH8 DEA1:DND8 DNW1:DWZ8 DXS1:EGV8 EHO1:EQR8 ERK1:FAN8 FBG1:FKJ8 FLC1:FUF8 FUY1:GEB8 GEU1:GNX8 GOQ1:GXT8 GYM1:HHP8 HII1:HRL8 HSE1:IBH8 ICA1:ILD8 ILW1:IUZ8 IVS1:JEV8 JFO1:JOR8 JPK1:JYN8 JZG1:KIJ8 KJC1:KSF8 KSY1:LCB8 LCU1:LLX8 LMQ1:LVT8 LWM1:MFP8 MGI1:MPL8 MQE1:MZH8 NAA1:NJD8 NJW1:NSZ8 NTS1:OCV8 ODO1:OMR8 ONK1:OWN8 OXG1:PGJ8 PHC1:PQF8 PQY1:QAB8 QAU1:QJX8 QKQ1:QTT8 QUM1:RDP8 REI1:RNL8 ROE1:RXH8 RYA1:SHD8 SHW1:SQZ8 SRS1:TAV8 TBO1:TKR8 TLK1:TUN8 TVG1:UEJ8 UFC1:UOF8 UOY1:UYB8 UYU1:VHX8 VIQ1:VRT8 VSM1:WBP8 WCI1:WLL8 WME1:WVH8 WWA1:XFD8 S65537:IV65544 JO65537:SR65544 TK65537:ACN65544 ADG65537:AMJ65544 ANC65537:AWF65544 AWY65537:BGB65544 BGU65537:BPX65544 BQQ65537:BZT65544 CAM65537:CJP65544 CKI65537:CTL65544 CUE65537:DDH65544 DEA65537:DND65544 DNW65537:DWZ65544 DXS65537:EGV65544 EHO65537:EQR65544 ERK65537:FAN65544 FBG65537:FKJ65544 FLC65537:FUF65544 FUY65537:GEB65544 GEU65537:GNX65544 GOQ65537:GXT65544 GYM65537:HHP65544 HII65537:HRL65544 HSE65537:IBH65544 ICA65537:ILD65544 ILW65537:IUZ65544 IVS65537:JEV65544 JFO65537:JOR65544 JPK65537:JYN65544 JZG65537:KIJ65544 KJC65537:KSF65544 KSY65537:LCB65544 LCU65537:LLX65544 LMQ65537:LVT65544 LWM65537:MFP65544 MGI65537:MPL65544 MQE65537:MZH65544 NAA65537:NJD65544 NJW65537:NSZ65544 NTS65537:OCV65544 ODO65537:OMR65544 ONK65537:OWN65544 OXG65537:PGJ65544 PHC65537:PQF65544 PQY65537:QAB65544 QAU65537:QJX65544 QKQ65537:QTT65544 QUM65537:RDP65544 REI65537:RNL65544 ROE65537:RXH65544 RYA65537:SHD65544 SHW65537:SQZ65544 SRS65537:TAV65544 TBO65537:TKR65544 TLK65537:TUN65544 TVG65537:UEJ65544 UFC65537:UOF65544 UOY65537:UYB65544 UYU65537:VHX65544 VIQ65537:VRT65544 VSM65537:WBP65544 WCI65537:WLL65544 WME65537:WVH65544 WWA65537:XFD65544 S131073:IV131080 JO131073:SR131080 TK131073:ACN131080 ADG131073:AMJ131080 ANC131073:AWF131080 AWY131073:BGB131080 BGU131073:BPX131080 BQQ131073:BZT131080 CAM131073:CJP131080 CKI131073:CTL131080 CUE131073:DDH131080 DEA131073:DND131080 DNW131073:DWZ131080 DXS131073:EGV131080 EHO131073:EQR131080 ERK131073:FAN131080 FBG131073:FKJ131080 FLC131073:FUF131080 FUY131073:GEB131080 GEU131073:GNX131080 GOQ131073:GXT131080 GYM131073:HHP131080 HII131073:HRL131080 HSE131073:IBH131080 ICA131073:ILD131080 ILW131073:IUZ131080 IVS131073:JEV131080 JFO131073:JOR131080 JPK131073:JYN131080 JZG131073:KIJ131080 KJC131073:KSF131080 KSY131073:LCB131080 LCU131073:LLX131080 LMQ131073:LVT131080 LWM131073:MFP131080 MGI131073:MPL131080 MQE131073:MZH131080 NAA131073:NJD131080 NJW131073:NSZ131080 NTS131073:OCV131080 ODO131073:OMR131080 ONK131073:OWN131080 OXG131073:PGJ131080 PHC131073:PQF131080 PQY131073:QAB131080 QAU131073:QJX131080 QKQ131073:QTT131080 QUM131073:RDP131080 REI131073:RNL131080 ROE131073:RXH131080 RYA131073:SHD131080 SHW131073:SQZ131080 SRS131073:TAV131080 TBO131073:TKR131080 TLK131073:TUN131080 TVG131073:UEJ131080 UFC131073:UOF131080 UOY131073:UYB131080 UYU131073:VHX131080 VIQ131073:VRT131080 VSM131073:WBP131080 WCI131073:WLL131080 WME131073:WVH131080 WWA131073:XFD131080 S196609:IV196616 JO196609:SR196616 TK196609:ACN196616 ADG196609:AMJ196616 ANC196609:AWF196616 AWY196609:BGB196616 BGU196609:BPX196616 BQQ196609:BZT196616 CAM196609:CJP196616 CKI196609:CTL196616 CUE196609:DDH196616 DEA196609:DND196616 DNW196609:DWZ196616 DXS196609:EGV196616 EHO196609:EQR196616 ERK196609:FAN196616 FBG196609:FKJ196616 FLC196609:FUF196616 FUY196609:GEB196616 GEU196609:GNX196616 GOQ196609:GXT196616 GYM196609:HHP196616 HII196609:HRL196616 HSE196609:IBH196616 ICA196609:ILD196616 ILW196609:IUZ196616 IVS196609:JEV196616 JFO196609:JOR196616 JPK196609:JYN196616 JZG196609:KIJ196616 KJC196609:KSF196616 KSY196609:LCB196616 LCU196609:LLX196616 LMQ196609:LVT196616 LWM196609:MFP196616 MGI196609:MPL196616 MQE196609:MZH196616 NAA196609:NJD196616 NJW196609:NSZ196616 NTS196609:OCV196616 ODO196609:OMR196616 ONK196609:OWN196616 OXG196609:PGJ196616 PHC196609:PQF196616 PQY196609:QAB196616 QAU196609:QJX196616 QKQ196609:QTT196616 QUM196609:RDP196616 REI196609:RNL196616 ROE196609:RXH196616 RYA196609:SHD196616 SHW196609:SQZ196616 SRS196609:TAV196616 TBO196609:TKR196616 TLK196609:TUN196616 TVG196609:UEJ196616 UFC196609:UOF196616 UOY196609:UYB196616 UYU196609:VHX196616 VIQ196609:VRT196616 VSM196609:WBP196616 WCI196609:WLL196616 WME196609:WVH196616 WWA196609:XFD196616 S262145:IV262152 JO262145:SR262152 TK262145:ACN262152 ADG262145:AMJ262152 ANC262145:AWF262152 AWY262145:BGB262152 BGU262145:BPX262152 BQQ262145:BZT262152 CAM262145:CJP262152 CKI262145:CTL262152 CUE262145:DDH262152 DEA262145:DND262152 DNW262145:DWZ262152 DXS262145:EGV262152 EHO262145:EQR262152 ERK262145:FAN262152 FBG262145:FKJ262152 FLC262145:FUF262152 FUY262145:GEB262152 GEU262145:GNX262152 GOQ262145:GXT262152 GYM262145:HHP262152 HII262145:HRL262152 HSE262145:IBH262152 ICA262145:ILD262152 ILW262145:IUZ262152 IVS262145:JEV262152 JFO262145:JOR262152 JPK262145:JYN262152 JZG262145:KIJ262152 KJC262145:KSF262152 KSY262145:LCB262152 LCU262145:LLX262152 LMQ262145:LVT262152 LWM262145:MFP262152 MGI262145:MPL262152 MQE262145:MZH262152 NAA262145:NJD262152 NJW262145:NSZ262152 NTS262145:OCV262152 ODO262145:OMR262152 ONK262145:OWN262152 OXG262145:PGJ262152 PHC262145:PQF262152 PQY262145:QAB262152 QAU262145:QJX262152 QKQ262145:QTT262152 QUM262145:RDP262152 REI262145:RNL262152 ROE262145:RXH262152 RYA262145:SHD262152 SHW262145:SQZ262152 SRS262145:TAV262152 TBO262145:TKR262152 TLK262145:TUN262152 TVG262145:UEJ262152 UFC262145:UOF262152 UOY262145:UYB262152 UYU262145:VHX262152 VIQ262145:VRT262152 VSM262145:WBP262152 WCI262145:WLL262152 WME262145:WVH262152 WWA262145:XFD262152 S327681:IV327688 JO327681:SR327688 TK327681:ACN327688 ADG327681:AMJ327688 ANC327681:AWF327688 AWY327681:BGB327688 BGU327681:BPX327688 BQQ327681:BZT327688 CAM327681:CJP327688 CKI327681:CTL327688 CUE327681:DDH327688 DEA327681:DND327688 DNW327681:DWZ327688 DXS327681:EGV327688 EHO327681:EQR327688 ERK327681:FAN327688 FBG327681:FKJ327688 FLC327681:FUF327688 FUY327681:GEB327688 GEU327681:GNX327688 GOQ327681:GXT327688 GYM327681:HHP327688 HII327681:HRL327688 HSE327681:IBH327688 ICA327681:ILD327688 ILW327681:IUZ327688 IVS327681:JEV327688 JFO327681:JOR327688 JPK327681:JYN327688 JZG327681:KIJ327688 KJC327681:KSF327688 KSY327681:LCB327688 LCU327681:LLX327688 LMQ327681:LVT327688 LWM327681:MFP327688 MGI327681:MPL327688 MQE327681:MZH327688 NAA327681:NJD327688 NJW327681:NSZ327688 NTS327681:OCV327688 ODO327681:OMR327688 ONK327681:OWN327688 OXG327681:PGJ327688 PHC327681:PQF327688 PQY327681:QAB327688 QAU327681:QJX327688 QKQ327681:QTT327688 QUM327681:RDP327688 REI327681:RNL327688 ROE327681:RXH327688 RYA327681:SHD327688 SHW327681:SQZ327688 SRS327681:TAV327688 TBO327681:TKR327688 TLK327681:TUN327688 TVG327681:UEJ327688 UFC327681:UOF327688 UOY327681:UYB327688 UYU327681:VHX327688 VIQ327681:VRT327688 VSM327681:WBP327688 WCI327681:WLL327688 WME327681:WVH327688 WWA327681:XFD327688 S393217:IV393224 JO393217:SR393224 TK393217:ACN393224 ADG393217:AMJ393224 ANC393217:AWF393224 AWY393217:BGB393224 BGU393217:BPX393224 BQQ393217:BZT393224 CAM393217:CJP393224 CKI393217:CTL393224 CUE393217:DDH393224 DEA393217:DND393224 DNW393217:DWZ393224 DXS393217:EGV393224 EHO393217:EQR393224 ERK393217:FAN393224 FBG393217:FKJ393224 FLC393217:FUF393224 FUY393217:GEB393224 GEU393217:GNX393224 GOQ393217:GXT393224 GYM393217:HHP393224 HII393217:HRL393224 HSE393217:IBH393224 ICA393217:ILD393224 ILW393217:IUZ393224 IVS393217:JEV393224 JFO393217:JOR393224 JPK393217:JYN393224 JZG393217:KIJ393224 KJC393217:KSF393224 KSY393217:LCB393224 LCU393217:LLX393224 LMQ393217:LVT393224 LWM393217:MFP393224 MGI393217:MPL393224 MQE393217:MZH393224 NAA393217:NJD393224 NJW393217:NSZ393224 NTS393217:OCV393224 ODO393217:OMR393224 ONK393217:OWN393224 OXG393217:PGJ393224 PHC393217:PQF393224 PQY393217:QAB393224 QAU393217:QJX393224 QKQ393217:QTT393224 QUM393217:RDP393224 REI393217:RNL393224 ROE393217:RXH393224 RYA393217:SHD393224 SHW393217:SQZ393224 SRS393217:TAV393224 TBO393217:TKR393224 TLK393217:TUN393224 TVG393217:UEJ393224 UFC393217:UOF393224 UOY393217:UYB393224 UYU393217:VHX393224 VIQ393217:VRT393224 VSM393217:WBP393224 WCI393217:WLL393224 WME393217:WVH393224 WWA393217:XFD393224 S458753:IV458760 JO458753:SR458760 TK458753:ACN458760 ADG458753:AMJ458760 ANC458753:AWF458760 AWY458753:BGB458760 BGU458753:BPX458760 BQQ458753:BZT458760 CAM458753:CJP458760 CKI458753:CTL458760 CUE458753:DDH458760 DEA458753:DND458760 DNW458753:DWZ458760 DXS458753:EGV458760 EHO458753:EQR458760 ERK458753:FAN458760 FBG458753:FKJ458760 FLC458753:FUF458760 FUY458753:GEB458760 GEU458753:GNX458760 GOQ458753:GXT458760 GYM458753:HHP458760 HII458753:HRL458760 HSE458753:IBH458760 ICA458753:ILD458760 ILW458753:IUZ458760 IVS458753:JEV458760 JFO458753:JOR458760 JPK458753:JYN458760 JZG458753:KIJ458760 KJC458753:KSF458760 KSY458753:LCB458760 LCU458753:LLX458760 LMQ458753:LVT458760 LWM458753:MFP458760 MGI458753:MPL458760 MQE458753:MZH458760 NAA458753:NJD458760 NJW458753:NSZ458760 NTS458753:OCV458760 ODO458753:OMR458760 ONK458753:OWN458760 OXG458753:PGJ458760 PHC458753:PQF458760 PQY458753:QAB458760 QAU458753:QJX458760 QKQ458753:QTT458760 QUM458753:RDP458760 REI458753:RNL458760 ROE458753:RXH458760 RYA458753:SHD458760 SHW458753:SQZ458760 SRS458753:TAV458760 TBO458753:TKR458760 TLK458753:TUN458760 TVG458753:UEJ458760 UFC458753:UOF458760 UOY458753:UYB458760 UYU458753:VHX458760 VIQ458753:VRT458760 VSM458753:WBP458760 WCI458753:WLL458760 WME458753:WVH458760 WWA458753:XFD458760 S524289:IV524296 JO524289:SR524296 TK524289:ACN524296 ADG524289:AMJ524296 ANC524289:AWF524296 AWY524289:BGB524296 BGU524289:BPX524296 BQQ524289:BZT524296 CAM524289:CJP524296 CKI524289:CTL524296 CUE524289:DDH524296 DEA524289:DND524296 DNW524289:DWZ524296 DXS524289:EGV524296 EHO524289:EQR524296 ERK524289:FAN524296 FBG524289:FKJ524296 FLC524289:FUF524296 FUY524289:GEB524296 GEU524289:GNX524296 GOQ524289:GXT524296 GYM524289:HHP524296 HII524289:HRL524296 HSE524289:IBH524296 ICA524289:ILD524296 ILW524289:IUZ524296 IVS524289:JEV524296 JFO524289:JOR524296 JPK524289:JYN524296 JZG524289:KIJ524296 KJC524289:KSF524296 KSY524289:LCB524296 LCU524289:LLX524296 LMQ524289:LVT524296 LWM524289:MFP524296 MGI524289:MPL524296 MQE524289:MZH524296 NAA524289:NJD524296 NJW524289:NSZ524296 NTS524289:OCV524296 ODO524289:OMR524296 ONK524289:OWN524296 OXG524289:PGJ524296 PHC524289:PQF524296 PQY524289:QAB524296 QAU524289:QJX524296 QKQ524289:QTT524296 QUM524289:RDP524296 REI524289:RNL524296 ROE524289:RXH524296 RYA524289:SHD524296 SHW524289:SQZ524296 SRS524289:TAV524296 TBO524289:TKR524296 TLK524289:TUN524296 TVG524289:UEJ524296 UFC524289:UOF524296 UOY524289:UYB524296 UYU524289:VHX524296 VIQ524289:VRT524296 VSM524289:WBP524296 WCI524289:WLL524296 WME524289:WVH524296 WWA524289:XFD524296 S589825:IV589832 JO589825:SR589832 TK589825:ACN589832 ADG589825:AMJ589832 ANC589825:AWF589832 AWY589825:BGB589832 BGU589825:BPX589832 BQQ589825:BZT589832 CAM589825:CJP589832 CKI589825:CTL589832 CUE589825:DDH589832 DEA589825:DND589832 DNW589825:DWZ589832 DXS589825:EGV589832 EHO589825:EQR589832 ERK589825:FAN589832 FBG589825:FKJ589832 FLC589825:FUF589832 FUY589825:GEB589832 GEU589825:GNX589832 GOQ589825:GXT589832 GYM589825:HHP589832 HII589825:HRL589832 HSE589825:IBH589832 ICA589825:ILD589832 ILW589825:IUZ589832 IVS589825:JEV589832 JFO589825:JOR589832 JPK589825:JYN589832 JZG589825:KIJ589832 KJC589825:KSF589832 KSY589825:LCB589832 LCU589825:LLX589832 LMQ589825:LVT589832 LWM589825:MFP589832 MGI589825:MPL589832 MQE589825:MZH589832 NAA589825:NJD589832 NJW589825:NSZ589832 NTS589825:OCV589832 ODO589825:OMR589832 ONK589825:OWN589832 OXG589825:PGJ589832 PHC589825:PQF589832 PQY589825:QAB589832 QAU589825:QJX589832 QKQ589825:QTT589832 QUM589825:RDP589832 REI589825:RNL589832 ROE589825:RXH589832 RYA589825:SHD589832 SHW589825:SQZ589832 SRS589825:TAV589832 TBO589825:TKR589832 TLK589825:TUN589832 TVG589825:UEJ589832 UFC589825:UOF589832 UOY589825:UYB589832 UYU589825:VHX589832 VIQ589825:VRT589832 VSM589825:WBP589832 WCI589825:WLL589832 WME589825:WVH589832 WWA589825:XFD589832 S655361:IV655368 JO655361:SR655368 TK655361:ACN655368 ADG655361:AMJ655368 ANC655361:AWF655368 AWY655361:BGB655368 BGU655361:BPX655368 BQQ655361:BZT655368 CAM655361:CJP655368 CKI655361:CTL655368 CUE655361:DDH655368 DEA655361:DND655368 DNW655361:DWZ655368 DXS655361:EGV655368 EHO655361:EQR655368 ERK655361:FAN655368 FBG655361:FKJ655368 FLC655361:FUF655368 FUY655361:GEB655368 GEU655361:GNX655368 GOQ655361:GXT655368 GYM655361:HHP655368 HII655361:HRL655368 HSE655361:IBH655368 ICA655361:ILD655368 ILW655361:IUZ655368 IVS655361:JEV655368 JFO655361:JOR655368 JPK655361:JYN655368 JZG655361:KIJ655368 KJC655361:KSF655368 KSY655361:LCB655368 LCU655361:LLX655368 LMQ655361:LVT655368 LWM655361:MFP655368 MGI655361:MPL655368 MQE655361:MZH655368 NAA655361:NJD655368 NJW655361:NSZ655368 NTS655361:OCV655368 ODO655361:OMR655368 ONK655361:OWN655368 OXG655361:PGJ655368 PHC655361:PQF655368 PQY655361:QAB655368 QAU655361:QJX655368 QKQ655361:QTT655368 QUM655361:RDP655368 REI655361:RNL655368 ROE655361:RXH655368 RYA655361:SHD655368 SHW655361:SQZ655368 SRS655361:TAV655368 TBO655361:TKR655368 TLK655361:TUN655368 TVG655361:UEJ655368 UFC655361:UOF655368 UOY655361:UYB655368 UYU655361:VHX655368 VIQ655361:VRT655368 VSM655361:WBP655368 WCI655361:WLL655368 WME655361:WVH655368 WWA655361:XFD655368 S720897:IV720904 JO720897:SR720904 TK720897:ACN720904 ADG720897:AMJ720904 ANC720897:AWF720904 AWY720897:BGB720904 BGU720897:BPX720904 BQQ720897:BZT720904 CAM720897:CJP720904 CKI720897:CTL720904 CUE720897:DDH720904 DEA720897:DND720904 DNW720897:DWZ720904 DXS720897:EGV720904 EHO720897:EQR720904 ERK720897:FAN720904 FBG720897:FKJ720904 FLC720897:FUF720904 FUY720897:GEB720904 GEU720897:GNX720904 GOQ720897:GXT720904 GYM720897:HHP720904 HII720897:HRL720904 HSE720897:IBH720904 ICA720897:ILD720904 ILW720897:IUZ720904 IVS720897:JEV720904 JFO720897:JOR720904 JPK720897:JYN720904 JZG720897:KIJ720904 KJC720897:KSF720904 KSY720897:LCB720904 LCU720897:LLX720904 LMQ720897:LVT720904 LWM720897:MFP720904 MGI720897:MPL720904 MQE720897:MZH720904 NAA720897:NJD720904 NJW720897:NSZ720904 NTS720897:OCV720904 ODO720897:OMR720904 ONK720897:OWN720904 OXG720897:PGJ720904 PHC720897:PQF720904 PQY720897:QAB720904 QAU720897:QJX720904 QKQ720897:QTT720904 QUM720897:RDP720904 REI720897:RNL720904 ROE720897:RXH720904 RYA720897:SHD720904 SHW720897:SQZ720904 SRS720897:TAV720904 TBO720897:TKR720904 TLK720897:TUN720904 TVG720897:UEJ720904 UFC720897:UOF720904 UOY720897:UYB720904 UYU720897:VHX720904 VIQ720897:VRT720904 VSM720897:WBP720904 WCI720897:WLL720904 WME720897:WVH720904 WWA720897:XFD720904 S786433:IV786440 JO786433:SR786440 TK786433:ACN786440 ADG786433:AMJ786440 ANC786433:AWF786440 AWY786433:BGB786440 BGU786433:BPX786440 BQQ786433:BZT786440 CAM786433:CJP786440 CKI786433:CTL786440 CUE786433:DDH786440 DEA786433:DND786440 DNW786433:DWZ786440 DXS786433:EGV786440 EHO786433:EQR786440 ERK786433:FAN786440 FBG786433:FKJ786440 FLC786433:FUF786440 FUY786433:GEB786440 GEU786433:GNX786440 GOQ786433:GXT786440 GYM786433:HHP786440 HII786433:HRL786440 HSE786433:IBH786440 ICA786433:ILD786440 ILW786433:IUZ786440 IVS786433:JEV786440 JFO786433:JOR786440 JPK786433:JYN786440 JZG786433:KIJ786440 KJC786433:KSF786440 KSY786433:LCB786440 LCU786433:LLX786440 LMQ786433:LVT786440 LWM786433:MFP786440 MGI786433:MPL786440 MQE786433:MZH786440 NAA786433:NJD786440 NJW786433:NSZ786440 NTS786433:OCV786440 ODO786433:OMR786440 ONK786433:OWN786440 OXG786433:PGJ786440 PHC786433:PQF786440 PQY786433:QAB786440 QAU786433:QJX786440 QKQ786433:QTT786440 QUM786433:RDP786440 REI786433:RNL786440 ROE786433:RXH786440 RYA786433:SHD786440 SHW786433:SQZ786440 SRS786433:TAV786440 TBO786433:TKR786440 TLK786433:TUN786440 TVG786433:UEJ786440 UFC786433:UOF786440 UOY786433:UYB786440 UYU786433:VHX786440 VIQ786433:VRT786440 VSM786433:WBP786440 WCI786433:WLL786440 WME786433:WVH786440 WWA786433:XFD786440 S851969:IV851976 JO851969:SR851976 TK851969:ACN851976 ADG851969:AMJ851976 ANC851969:AWF851976 AWY851969:BGB851976 BGU851969:BPX851976 BQQ851969:BZT851976 CAM851969:CJP851976 CKI851969:CTL851976 CUE851969:DDH851976 DEA851969:DND851976 DNW851969:DWZ851976 DXS851969:EGV851976 EHO851969:EQR851976 ERK851969:FAN851976 FBG851969:FKJ851976 FLC851969:FUF851976 FUY851969:GEB851976 GEU851969:GNX851976 GOQ851969:GXT851976 GYM851969:HHP851976 HII851969:HRL851976 HSE851969:IBH851976 ICA851969:ILD851976 ILW851969:IUZ851976 IVS851969:JEV851976 JFO851969:JOR851976 JPK851969:JYN851976 JZG851969:KIJ851976 KJC851969:KSF851976 KSY851969:LCB851976 LCU851969:LLX851976 LMQ851969:LVT851976 LWM851969:MFP851976 MGI851969:MPL851976 MQE851969:MZH851976 NAA851969:NJD851976 NJW851969:NSZ851976 NTS851969:OCV851976 ODO851969:OMR851976 ONK851969:OWN851976 OXG851969:PGJ851976 PHC851969:PQF851976 PQY851969:QAB851976 QAU851969:QJX851976 QKQ851969:QTT851976 QUM851969:RDP851976 REI851969:RNL851976 ROE851969:RXH851976 RYA851969:SHD851976 SHW851969:SQZ851976 SRS851969:TAV851976 TBO851969:TKR851976 TLK851969:TUN851976 TVG851969:UEJ851976 UFC851969:UOF851976 UOY851969:UYB851976 UYU851969:VHX851976 VIQ851969:VRT851976 VSM851969:WBP851976 WCI851969:WLL851976 WME851969:WVH851976 WWA851969:XFD851976 S917505:IV917512 JO917505:SR917512 TK917505:ACN917512 ADG917505:AMJ917512 ANC917505:AWF917512 AWY917505:BGB917512 BGU917505:BPX917512 BQQ917505:BZT917512 CAM917505:CJP917512 CKI917505:CTL917512 CUE917505:DDH917512 DEA917505:DND917512 DNW917505:DWZ917512 DXS917505:EGV917512 EHO917505:EQR917512 ERK917505:FAN917512 FBG917505:FKJ917512 FLC917505:FUF917512 FUY917505:GEB917512 GEU917505:GNX917512 GOQ917505:GXT917512 GYM917505:HHP917512 HII917505:HRL917512 HSE917505:IBH917512 ICA917505:ILD917512 ILW917505:IUZ917512 IVS917505:JEV917512 JFO917505:JOR917512 JPK917505:JYN917512 JZG917505:KIJ917512 KJC917505:KSF917512 KSY917505:LCB917512 LCU917505:LLX917512 LMQ917505:LVT917512 LWM917505:MFP917512 MGI917505:MPL917512 MQE917505:MZH917512 NAA917505:NJD917512 NJW917505:NSZ917512 NTS917505:OCV917512 ODO917505:OMR917512 ONK917505:OWN917512 OXG917505:PGJ917512 PHC917505:PQF917512 PQY917505:QAB917512 QAU917505:QJX917512 QKQ917505:QTT917512 QUM917505:RDP917512 REI917505:RNL917512 ROE917505:RXH917512 RYA917505:SHD917512 SHW917505:SQZ917512 SRS917505:TAV917512 TBO917505:TKR917512 TLK917505:TUN917512 TVG917505:UEJ917512 UFC917505:UOF917512 UOY917505:UYB917512 UYU917505:VHX917512 VIQ917505:VRT917512 VSM917505:WBP917512 WCI917505:WLL917512 WME917505:WVH917512 WWA917505:XFD917512 S983041:IV983048 JO983041:SR983048 TK983041:ACN983048 ADG983041:AMJ983048 ANC983041:AWF983048 AWY983041:BGB983048 BGU983041:BPX983048 BQQ983041:BZT983048 CAM983041:CJP983048 CKI983041:CTL983048 CUE983041:DDH983048 DEA983041:DND983048 DNW983041:DWZ983048 DXS983041:EGV983048 EHO983041:EQR983048 ERK983041:FAN983048 FBG983041:FKJ983048 FLC983041:FUF983048 FUY983041:GEB983048 GEU983041:GNX983048 GOQ983041:GXT983048 GYM983041:HHP983048 HII983041:HRL983048 HSE983041:IBH983048 ICA983041:ILD983048 ILW983041:IUZ983048 IVS983041:JEV983048 JFO983041:JOR983048 JPK983041:JYN983048 JZG983041:KIJ983048 KJC983041:KSF983048 KSY983041:LCB983048 LCU983041:LLX983048 LMQ983041:LVT983048 LWM983041:MFP983048 MGI983041:MPL983048 MQE983041:MZH983048 NAA983041:NJD983048 NJW983041:NSZ983048 NTS983041:OCV983048 ODO983041:OMR983048 ONK983041:OWN983048 OXG983041:PGJ983048 PHC983041:PQF983048 PQY983041:QAB983048 QAU983041:QJX983048 QKQ983041:QTT983048 QUM983041:RDP983048 REI983041:RNL983048 ROE983041:RXH983048 RYA983041:SHD983048 SHW983041:SQZ983048 SRS983041:TAV983048 TBO983041:TKR983048 TLK983041:TUN983048 TVG983041:UEJ983048 UFC983041:UOF983048 UOY983041:UYB983048 UYU983041:VHX983048 VIQ983041:VRT983048 VSM983041:WBP983048 WCI983041:WLL983048 WME983041:WVH983048 WWA983041:XFD983048 B1:G10 IX1:JC10 ST1:SY10 ACP1:ACU10 AML1:AMQ10 AWH1:AWM10 BGD1:BGI10 BPZ1:BQE10 BZV1:CAA10 CJR1:CJW10 CTN1:CTS10 DDJ1:DDO10 DNF1:DNK10 DXB1:DXG10 EGX1:EHC10 EQT1:EQY10 FAP1:FAU10 FKL1:FKQ10 FUH1:FUM10 GED1:GEI10 GNZ1:GOE10 GXV1:GYA10 HHR1:HHW10 HRN1:HRS10 IBJ1:IBO10 ILF1:ILK10 IVB1:IVG10 JEX1:JFC10 JOT1:JOY10 JYP1:JYU10 KIL1:KIQ10 KSH1:KSM10 LCD1:LCI10 LLZ1:LME10 LVV1:LWA10 MFR1:MFW10 MPN1:MPS10 MZJ1:MZO10 NJF1:NJK10 NTB1:NTG10 OCX1:ODC10 OMT1:OMY10 OWP1:OWU10 PGL1:PGQ10 PQH1:PQM10 QAD1:QAI10 QJZ1:QKE10 QTV1:QUA10 RDR1:RDW10 RNN1:RNS10 RXJ1:RXO10 SHF1:SHK10 SRB1:SRG10 TAX1:TBC10 TKT1:TKY10 TUP1:TUU10 UEL1:UEQ10 UOH1:UOM10 UYD1:UYI10 VHZ1:VIE10 VRV1:VSA10 WBR1:WBW10 WLN1:WLS10 WVJ1:WVO10 B65537:G65546 IX65537:JC65546 ST65537:SY65546 ACP65537:ACU65546 AML65537:AMQ65546 AWH65537:AWM65546 BGD65537:BGI65546 BPZ65537:BQE65546 BZV65537:CAA65546 CJR65537:CJW65546 CTN65537:CTS65546 DDJ65537:DDO65546 DNF65537:DNK65546 DXB65537:DXG65546 EGX65537:EHC65546 EQT65537:EQY65546 FAP65537:FAU65546 FKL65537:FKQ65546 FUH65537:FUM65546 GED65537:GEI65546 GNZ65537:GOE65546 GXV65537:GYA65546 HHR65537:HHW65546 HRN65537:HRS65546 IBJ65537:IBO65546 ILF65537:ILK65546 IVB65537:IVG65546 JEX65537:JFC65546 JOT65537:JOY65546 JYP65537:JYU65546 KIL65537:KIQ65546 KSH65537:KSM65546 LCD65537:LCI65546 LLZ65537:LME65546 LVV65537:LWA65546 MFR65537:MFW65546 MPN65537:MPS65546 MZJ65537:MZO65546 NJF65537:NJK65546 NTB65537:NTG65546 OCX65537:ODC65546 OMT65537:OMY65546 OWP65537:OWU65546 PGL65537:PGQ65546 PQH65537:PQM65546 QAD65537:QAI65546 QJZ65537:QKE65546 QTV65537:QUA65546 RDR65537:RDW65546 RNN65537:RNS65546 RXJ65537:RXO65546 SHF65537:SHK65546 SRB65537:SRG65546 TAX65537:TBC65546 TKT65537:TKY65546 TUP65537:TUU65546 UEL65537:UEQ65546 UOH65537:UOM65546 UYD65537:UYI65546 VHZ65537:VIE65546 VRV65537:VSA65546 WBR65537:WBW65546 WLN65537:WLS65546 WVJ65537:WVO65546 B131073:G131082 IX131073:JC131082 ST131073:SY131082 ACP131073:ACU131082 AML131073:AMQ131082 AWH131073:AWM131082 BGD131073:BGI131082 BPZ131073:BQE131082 BZV131073:CAA131082 CJR131073:CJW131082 CTN131073:CTS131082 DDJ131073:DDO131082 DNF131073:DNK131082 DXB131073:DXG131082 EGX131073:EHC131082 EQT131073:EQY131082 FAP131073:FAU131082 FKL131073:FKQ131082 FUH131073:FUM131082 GED131073:GEI131082 GNZ131073:GOE131082 GXV131073:GYA131082 HHR131073:HHW131082 HRN131073:HRS131082 IBJ131073:IBO131082 ILF131073:ILK131082 IVB131073:IVG131082 JEX131073:JFC131082 JOT131073:JOY131082 JYP131073:JYU131082 KIL131073:KIQ131082 KSH131073:KSM131082 LCD131073:LCI131082 LLZ131073:LME131082 LVV131073:LWA131082 MFR131073:MFW131082 MPN131073:MPS131082 MZJ131073:MZO131082 NJF131073:NJK131082 NTB131073:NTG131082 OCX131073:ODC131082 OMT131073:OMY131082 OWP131073:OWU131082 PGL131073:PGQ131082 PQH131073:PQM131082 QAD131073:QAI131082 QJZ131073:QKE131082 QTV131073:QUA131082 RDR131073:RDW131082 RNN131073:RNS131082 RXJ131073:RXO131082 SHF131073:SHK131082 SRB131073:SRG131082 TAX131073:TBC131082 TKT131073:TKY131082 TUP131073:TUU131082 UEL131073:UEQ131082 UOH131073:UOM131082 UYD131073:UYI131082 VHZ131073:VIE131082 VRV131073:VSA131082 WBR131073:WBW131082 WLN131073:WLS131082 WVJ131073:WVO131082 B196609:G196618 IX196609:JC196618 ST196609:SY196618 ACP196609:ACU196618 AML196609:AMQ196618 AWH196609:AWM196618 BGD196609:BGI196618 BPZ196609:BQE196618 BZV196609:CAA196618 CJR196609:CJW196618 CTN196609:CTS196618 DDJ196609:DDO196618 DNF196609:DNK196618 DXB196609:DXG196618 EGX196609:EHC196618 EQT196609:EQY196618 FAP196609:FAU196618 FKL196609:FKQ196618 FUH196609:FUM196618 GED196609:GEI196618 GNZ196609:GOE196618 GXV196609:GYA196618 HHR196609:HHW196618 HRN196609:HRS196618 IBJ196609:IBO196618 ILF196609:ILK196618 IVB196609:IVG196618 JEX196609:JFC196618 JOT196609:JOY196618 JYP196609:JYU196618 KIL196609:KIQ196618 KSH196609:KSM196618 LCD196609:LCI196618 LLZ196609:LME196618 LVV196609:LWA196618 MFR196609:MFW196618 MPN196609:MPS196618 MZJ196609:MZO196618 NJF196609:NJK196618 NTB196609:NTG196618 OCX196609:ODC196618 OMT196609:OMY196618 OWP196609:OWU196618 PGL196609:PGQ196618 PQH196609:PQM196618 QAD196609:QAI196618 QJZ196609:QKE196618 QTV196609:QUA196618 RDR196609:RDW196618 RNN196609:RNS196618 RXJ196609:RXO196618 SHF196609:SHK196618 SRB196609:SRG196618 TAX196609:TBC196618 TKT196609:TKY196618 TUP196609:TUU196618 UEL196609:UEQ196618 UOH196609:UOM196618 UYD196609:UYI196618 VHZ196609:VIE196618 VRV196609:VSA196618 WBR196609:WBW196618 WLN196609:WLS196618 WVJ196609:WVO196618 B262145:G262154 IX262145:JC262154 ST262145:SY262154 ACP262145:ACU262154 AML262145:AMQ262154 AWH262145:AWM262154 BGD262145:BGI262154 BPZ262145:BQE262154 BZV262145:CAA262154 CJR262145:CJW262154 CTN262145:CTS262154 DDJ262145:DDO262154 DNF262145:DNK262154 DXB262145:DXG262154 EGX262145:EHC262154 EQT262145:EQY262154 FAP262145:FAU262154 FKL262145:FKQ262154 FUH262145:FUM262154 GED262145:GEI262154 GNZ262145:GOE262154 GXV262145:GYA262154 HHR262145:HHW262154 HRN262145:HRS262154 IBJ262145:IBO262154 ILF262145:ILK262154 IVB262145:IVG262154 JEX262145:JFC262154 JOT262145:JOY262154 JYP262145:JYU262154 KIL262145:KIQ262154 KSH262145:KSM262154 LCD262145:LCI262154 LLZ262145:LME262154 LVV262145:LWA262154 MFR262145:MFW262154 MPN262145:MPS262154 MZJ262145:MZO262154 NJF262145:NJK262154 NTB262145:NTG262154 OCX262145:ODC262154 OMT262145:OMY262154 OWP262145:OWU262154 PGL262145:PGQ262154 PQH262145:PQM262154 QAD262145:QAI262154 QJZ262145:QKE262154 QTV262145:QUA262154 RDR262145:RDW262154 RNN262145:RNS262154 RXJ262145:RXO262154 SHF262145:SHK262154 SRB262145:SRG262154 TAX262145:TBC262154 TKT262145:TKY262154 TUP262145:TUU262154 UEL262145:UEQ262154 UOH262145:UOM262154 UYD262145:UYI262154 VHZ262145:VIE262154 VRV262145:VSA262154 WBR262145:WBW262154 WLN262145:WLS262154 WVJ262145:WVO262154 B327681:G327690 IX327681:JC327690 ST327681:SY327690 ACP327681:ACU327690 AML327681:AMQ327690 AWH327681:AWM327690 BGD327681:BGI327690 BPZ327681:BQE327690 BZV327681:CAA327690 CJR327681:CJW327690 CTN327681:CTS327690 DDJ327681:DDO327690 DNF327681:DNK327690 DXB327681:DXG327690 EGX327681:EHC327690 EQT327681:EQY327690 FAP327681:FAU327690 FKL327681:FKQ327690 FUH327681:FUM327690 GED327681:GEI327690 GNZ327681:GOE327690 GXV327681:GYA327690 HHR327681:HHW327690 HRN327681:HRS327690 IBJ327681:IBO327690 ILF327681:ILK327690 IVB327681:IVG327690 JEX327681:JFC327690 JOT327681:JOY327690 JYP327681:JYU327690 KIL327681:KIQ327690 KSH327681:KSM327690 LCD327681:LCI327690 LLZ327681:LME327690 LVV327681:LWA327690 MFR327681:MFW327690 MPN327681:MPS327690 MZJ327681:MZO327690 NJF327681:NJK327690 NTB327681:NTG327690 OCX327681:ODC327690 OMT327681:OMY327690 OWP327681:OWU327690 PGL327681:PGQ327690 PQH327681:PQM327690 QAD327681:QAI327690 QJZ327681:QKE327690 QTV327681:QUA327690 RDR327681:RDW327690 RNN327681:RNS327690 RXJ327681:RXO327690 SHF327681:SHK327690 SRB327681:SRG327690 TAX327681:TBC327690 TKT327681:TKY327690 TUP327681:TUU327690 UEL327681:UEQ327690 UOH327681:UOM327690 UYD327681:UYI327690 VHZ327681:VIE327690 VRV327681:VSA327690 WBR327681:WBW327690 WLN327681:WLS327690 WVJ327681:WVO327690 B393217:G393226 IX393217:JC393226 ST393217:SY393226 ACP393217:ACU393226 AML393217:AMQ393226 AWH393217:AWM393226 BGD393217:BGI393226 BPZ393217:BQE393226 BZV393217:CAA393226 CJR393217:CJW393226 CTN393217:CTS393226 DDJ393217:DDO393226 DNF393217:DNK393226 DXB393217:DXG393226 EGX393217:EHC393226 EQT393217:EQY393226 FAP393217:FAU393226 FKL393217:FKQ393226 FUH393217:FUM393226 GED393217:GEI393226 GNZ393217:GOE393226 GXV393217:GYA393226 HHR393217:HHW393226 HRN393217:HRS393226 IBJ393217:IBO393226 ILF393217:ILK393226 IVB393217:IVG393226 JEX393217:JFC393226 JOT393217:JOY393226 JYP393217:JYU393226 KIL393217:KIQ393226 KSH393217:KSM393226 LCD393217:LCI393226 LLZ393217:LME393226 LVV393217:LWA393226 MFR393217:MFW393226 MPN393217:MPS393226 MZJ393217:MZO393226 NJF393217:NJK393226 NTB393217:NTG393226 OCX393217:ODC393226 OMT393217:OMY393226 OWP393217:OWU393226 PGL393217:PGQ393226 PQH393217:PQM393226 QAD393217:QAI393226 QJZ393217:QKE393226 QTV393217:QUA393226 RDR393217:RDW393226 RNN393217:RNS393226 RXJ393217:RXO393226 SHF393217:SHK393226 SRB393217:SRG393226 TAX393217:TBC393226 TKT393217:TKY393226 TUP393217:TUU393226 UEL393217:UEQ393226 UOH393217:UOM393226 UYD393217:UYI393226 VHZ393217:VIE393226 VRV393217:VSA393226 WBR393217:WBW393226 WLN393217:WLS393226 WVJ393217:WVO393226 B458753:G458762 IX458753:JC458762 ST458753:SY458762 ACP458753:ACU458762 AML458753:AMQ458762 AWH458753:AWM458762 BGD458753:BGI458762 BPZ458753:BQE458762 BZV458753:CAA458762 CJR458753:CJW458762 CTN458753:CTS458762 DDJ458753:DDO458762 DNF458753:DNK458762 DXB458753:DXG458762 EGX458753:EHC458762 EQT458753:EQY458762 FAP458753:FAU458762 FKL458753:FKQ458762 FUH458753:FUM458762 GED458753:GEI458762 GNZ458753:GOE458762 GXV458753:GYA458762 HHR458753:HHW458762 HRN458753:HRS458762 IBJ458753:IBO458762 ILF458753:ILK458762 IVB458753:IVG458762 JEX458753:JFC458762 JOT458753:JOY458762 JYP458753:JYU458762 KIL458753:KIQ458762 KSH458753:KSM458762 LCD458753:LCI458762 LLZ458753:LME458762 LVV458753:LWA458762 MFR458753:MFW458762 MPN458753:MPS458762 MZJ458753:MZO458762 NJF458753:NJK458762 NTB458753:NTG458762 OCX458753:ODC458762 OMT458753:OMY458762 OWP458753:OWU458762 PGL458753:PGQ458762 PQH458753:PQM458762 QAD458753:QAI458762 QJZ458753:QKE458762 QTV458753:QUA458762 RDR458753:RDW458762 RNN458753:RNS458762 RXJ458753:RXO458762 SHF458753:SHK458762 SRB458753:SRG458762 TAX458753:TBC458762 TKT458753:TKY458762 TUP458753:TUU458762 UEL458753:UEQ458762 UOH458753:UOM458762 UYD458753:UYI458762 VHZ458753:VIE458762 VRV458753:VSA458762 WBR458753:WBW458762 WLN458753:WLS458762 WVJ458753:WVO458762 B524289:G524298 IX524289:JC524298 ST524289:SY524298 ACP524289:ACU524298 AML524289:AMQ524298 AWH524289:AWM524298 BGD524289:BGI524298 BPZ524289:BQE524298 BZV524289:CAA524298 CJR524289:CJW524298 CTN524289:CTS524298 DDJ524289:DDO524298 DNF524289:DNK524298 DXB524289:DXG524298 EGX524289:EHC524298 EQT524289:EQY524298 FAP524289:FAU524298 FKL524289:FKQ524298 FUH524289:FUM524298 GED524289:GEI524298 GNZ524289:GOE524298 GXV524289:GYA524298 HHR524289:HHW524298 HRN524289:HRS524298 IBJ524289:IBO524298 ILF524289:ILK524298 IVB524289:IVG524298 JEX524289:JFC524298 JOT524289:JOY524298 JYP524289:JYU524298 KIL524289:KIQ524298 KSH524289:KSM524298 LCD524289:LCI524298 LLZ524289:LME524298 LVV524289:LWA524298 MFR524289:MFW524298 MPN524289:MPS524298 MZJ524289:MZO524298 NJF524289:NJK524298 NTB524289:NTG524298 OCX524289:ODC524298 OMT524289:OMY524298 OWP524289:OWU524298 PGL524289:PGQ524298 PQH524289:PQM524298 QAD524289:QAI524298 QJZ524289:QKE524298 QTV524289:QUA524298 RDR524289:RDW524298 RNN524289:RNS524298 RXJ524289:RXO524298 SHF524289:SHK524298 SRB524289:SRG524298 TAX524289:TBC524298 TKT524289:TKY524298 TUP524289:TUU524298 UEL524289:UEQ524298 UOH524289:UOM524298 UYD524289:UYI524298 VHZ524289:VIE524298 VRV524289:VSA524298 WBR524289:WBW524298 WLN524289:WLS524298 WVJ524289:WVO524298 B589825:G589834 IX589825:JC589834 ST589825:SY589834 ACP589825:ACU589834 AML589825:AMQ589834 AWH589825:AWM589834 BGD589825:BGI589834 BPZ589825:BQE589834 BZV589825:CAA589834 CJR589825:CJW589834 CTN589825:CTS589834 DDJ589825:DDO589834 DNF589825:DNK589834 DXB589825:DXG589834 EGX589825:EHC589834 EQT589825:EQY589834 FAP589825:FAU589834 FKL589825:FKQ589834 FUH589825:FUM589834 GED589825:GEI589834 GNZ589825:GOE589834 GXV589825:GYA589834 HHR589825:HHW589834 HRN589825:HRS589834 IBJ589825:IBO589834 ILF589825:ILK589834 IVB589825:IVG589834 JEX589825:JFC589834 JOT589825:JOY589834 JYP589825:JYU589834 KIL589825:KIQ589834 KSH589825:KSM589834 LCD589825:LCI589834 LLZ589825:LME589834 LVV589825:LWA589834 MFR589825:MFW589834 MPN589825:MPS589834 MZJ589825:MZO589834 NJF589825:NJK589834 NTB589825:NTG589834 OCX589825:ODC589834 OMT589825:OMY589834 OWP589825:OWU589834 PGL589825:PGQ589834 PQH589825:PQM589834 QAD589825:QAI589834 QJZ589825:QKE589834 QTV589825:QUA589834 RDR589825:RDW589834 RNN589825:RNS589834 RXJ589825:RXO589834 SHF589825:SHK589834 SRB589825:SRG589834 TAX589825:TBC589834 TKT589825:TKY589834 TUP589825:TUU589834 UEL589825:UEQ589834 UOH589825:UOM589834 UYD589825:UYI589834 VHZ589825:VIE589834 VRV589825:VSA589834 WBR589825:WBW589834 WLN589825:WLS589834 WVJ589825:WVO589834 B655361:G655370 IX655361:JC655370 ST655361:SY655370 ACP655361:ACU655370 AML655361:AMQ655370 AWH655361:AWM655370 BGD655361:BGI655370 BPZ655361:BQE655370 BZV655361:CAA655370 CJR655361:CJW655370 CTN655361:CTS655370 DDJ655361:DDO655370 DNF655361:DNK655370 DXB655361:DXG655370 EGX655361:EHC655370 EQT655361:EQY655370 FAP655361:FAU655370 FKL655361:FKQ655370 FUH655361:FUM655370 GED655361:GEI655370 GNZ655361:GOE655370 GXV655361:GYA655370 HHR655361:HHW655370 HRN655361:HRS655370 IBJ655361:IBO655370 ILF655361:ILK655370 IVB655361:IVG655370 JEX655361:JFC655370 JOT655361:JOY655370 JYP655361:JYU655370 KIL655361:KIQ655370 KSH655361:KSM655370 LCD655361:LCI655370 LLZ655361:LME655370 LVV655361:LWA655370 MFR655361:MFW655370 MPN655361:MPS655370 MZJ655361:MZO655370 NJF655361:NJK655370 NTB655361:NTG655370 OCX655361:ODC655370 OMT655361:OMY655370 OWP655361:OWU655370 PGL655361:PGQ655370 PQH655361:PQM655370 QAD655361:QAI655370 QJZ655361:QKE655370 QTV655361:QUA655370 RDR655361:RDW655370 RNN655361:RNS655370 RXJ655361:RXO655370 SHF655361:SHK655370 SRB655361:SRG655370 TAX655361:TBC655370 TKT655361:TKY655370 TUP655361:TUU655370 UEL655361:UEQ655370 UOH655361:UOM655370 UYD655361:UYI655370 VHZ655361:VIE655370 VRV655361:VSA655370 WBR655361:WBW655370 WLN655361:WLS655370 WVJ655361:WVO655370 B720897:G720906 IX720897:JC720906 ST720897:SY720906 ACP720897:ACU720906 AML720897:AMQ720906 AWH720897:AWM720906 BGD720897:BGI720906 BPZ720897:BQE720906 BZV720897:CAA720906 CJR720897:CJW720906 CTN720897:CTS720906 DDJ720897:DDO720906 DNF720897:DNK720906 DXB720897:DXG720906 EGX720897:EHC720906 EQT720897:EQY720906 FAP720897:FAU720906 FKL720897:FKQ720906 FUH720897:FUM720906 GED720897:GEI720906 GNZ720897:GOE720906 GXV720897:GYA720906 HHR720897:HHW720906 HRN720897:HRS720906 IBJ720897:IBO720906 ILF720897:ILK720906 IVB720897:IVG720906 JEX720897:JFC720906 JOT720897:JOY720906 JYP720897:JYU720906 KIL720897:KIQ720906 KSH720897:KSM720906 LCD720897:LCI720906 LLZ720897:LME720906 LVV720897:LWA720906 MFR720897:MFW720906 MPN720897:MPS720906 MZJ720897:MZO720906 NJF720897:NJK720906 NTB720897:NTG720906 OCX720897:ODC720906 OMT720897:OMY720906 OWP720897:OWU720906 PGL720897:PGQ720906 PQH720897:PQM720906 QAD720897:QAI720906 QJZ720897:QKE720906 QTV720897:QUA720906 RDR720897:RDW720906 RNN720897:RNS720906 RXJ720897:RXO720906 SHF720897:SHK720906 SRB720897:SRG720906 TAX720897:TBC720906 TKT720897:TKY720906 TUP720897:TUU720906 UEL720897:UEQ720906 UOH720897:UOM720906 UYD720897:UYI720906 VHZ720897:VIE720906 VRV720897:VSA720906 WBR720897:WBW720906 WLN720897:WLS720906 WVJ720897:WVO720906 B786433:G786442 IX786433:JC786442 ST786433:SY786442 ACP786433:ACU786442 AML786433:AMQ786442 AWH786433:AWM786442 BGD786433:BGI786442 BPZ786433:BQE786442 BZV786433:CAA786442 CJR786433:CJW786442 CTN786433:CTS786442 DDJ786433:DDO786442 DNF786433:DNK786442 DXB786433:DXG786442 EGX786433:EHC786442 EQT786433:EQY786442 FAP786433:FAU786442 FKL786433:FKQ786442 FUH786433:FUM786442 GED786433:GEI786442 GNZ786433:GOE786442 GXV786433:GYA786442 HHR786433:HHW786442 HRN786433:HRS786442 IBJ786433:IBO786442 ILF786433:ILK786442 IVB786433:IVG786442 JEX786433:JFC786442 JOT786433:JOY786442 JYP786433:JYU786442 KIL786433:KIQ786442 KSH786433:KSM786442 LCD786433:LCI786442 LLZ786433:LME786442 LVV786433:LWA786442 MFR786433:MFW786442 MPN786433:MPS786442 MZJ786433:MZO786442 NJF786433:NJK786442 NTB786433:NTG786442 OCX786433:ODC786442 OMT786433:OMY786442 OWP786433:OWU786442 PGL786433:PGQ786442 PQH786433:PQM786442 QAD786433:QAI786442 QJZ786433:QKE786442 QTV786433:QUA786442 RDR786433:RDW786442 RNN786433:RNS786442 RXJ786433:RXO786442 SHF786433:SHK786442 SRB786433:SRG786442 TAX786433:TBC786442 TKT786433:TKY786442 TUP786433:TUU786442 UEL786433:UEQ786442 UOH786433:UOM786442 UYD786433:UYI786442 VHZ786433:VIE786442 VRV786433:VSA786442 WBR786433:WBW786442 WLN786433:WLS786442 WVJ786433:WVO786442 B851969:G851978 IX851969:JC851978 ST851969:SY851978 ACP851969:ACU851978 AML851969:AMQ851978 AWH851969:AWM851978 BGD851969:BGI851978 BPZ851969:BQE851978 BZV851969:CAA851978 CJR851969:CJW851978 CTN851969:CTS851978 DDJ851969:DDO851978 DNF851969:DNK851978 DXB851969:DXG851978 EGX851969:EHC851978 EQT851969:EQY851978 FAP851969:FAU851978 FKL851969:FKQ851978 FUH851969:FUM851978 GED851969:GEI851978 GNZ851969:GOE851978 GXV851969:GYA851978 HHR851969:HHW851978 HRN851969:HRS851978 IBJ851969:IBO851978 ILF851969:ILK851978 IVB851969:IVG851978 JEX851969:JFC851978 JOT851969:JOY851978 JYP851969:JYU851978 KIL851969:KIQ851978 KSH851969:KSM851978 LCD851969:LCI851978 LLZ851969:LME851978 LVV851969:LWA851978 MFR851969:MFW851978 MPN851969:MPS851978 MZJ851969:MZO851978 NJF851969:NJK851978 NTB851969:NTG851978 OCX851969:ODC851978 OMT851969:OMY851978 OWP851969:OWU851978 PGL851969:PGQ851978 PQH851969:PQM851978 QAD851969:QAI851978 QJZ851969:QKE851978 QTV851969:QUA851978 RDR851969:RDW851978 RNN851969:RNS851978 RXJ851969:RXO851978 SHF851969:SHK851978 SRB851969:SRG851978 TAX851969:TBC851978 TKT851969:TKY851978 TUP851969:TUU851978 UEL851969:UEQ851978 UOH851969:UOM851978 UYD851969:UYI851978 VHZ851969:VIE851978 VRV851969:VSA851978 WBR851969:WBW851978 WLN851969:WLS851978 WVJ851969:WVO851978 B917505:G917514 IX917505:JC917514 ST917505:SY917514 ACP917505:ACU917514 AML917505:AMQ917514 AWH917505:AWM917514 BGD917505:BGI917514 BPZ917505:BQE917514 BZV917505:CAA917514 CJR917505:CJW917514 CTN917505:CTS917514 DDJ917505:DDO917514 DNF917505:DNK917514 DXB917505:DXG917514 EGX917505:EHC917514 EQT917505:EQY917514 FAP917505:FAU917514 FKL917505:FKQ917514 FUH917505:FUM917514 GED917505:GEI917514 GNZ917505:GOE917514 GXV917505:GYA917514 HHR917505:HHW917514 HRN917505:HRS917514 IBJ917505:IBO917514 ILF917505:ILK917514 IVB917505:IVG917514 JEX917505:JFC917514 JOT917505:JOY917514 JYP917505:JYU917514 KIL917505:KIQ917514 KSH917505:KSM917514 LCD917505:LCI917514 LLZ917505:LME917514 LVV917505:LWA917514 MFR917505:MFW917514 MPN917505:MPS917514 MZJ917505:MZO917514 NJF917505:NJK917514 NTB917505:NTG917514 OCX917505:ODC917514 OMT917505:OMY917514 OWP917505:OWU917514 PGL917505:PGQ917514 PQH917505:PQM917514 QAD917505:QAI917514 QJZ917505:QKE917514 QTV917505:QUA917514 RDR917505:RDW917514 RNN917505:RNS917514 RXJ917505:RXO917514 SHF917505:SHK917514 SRB917505:SRG917514 TAX917505:TBC917514 TKT917505:TKY917514 TUP917505:TUU917514 UEL917505:UEQ917514 UOH917505:UOM917514 UYD917505:UYI917514 VHZ917505:VIE917514 VRV917505:VSA917514 WBR917505:WBW917514 WLN917505:WLS917514 WVJ917505:WVO917514 B983041:G983050 IX983041:JC983050 ST983041:SY983050 ACP983041:ACU983050 AML983041:AMQ983050 AWH983041:AWM983050 BGD983041:BGI983050 BPZ983041:BQE983050 BZV983041:CAA983050 CJR983041:CJW983050 CTN983041:CTS983050 DDJ983041:DDO983050 DNF983041:DNK983050 DXB983041:DXG983050 EGX983041:EHC983050 EQT983041:EQY983050 FAP983041:FAU983050 FKL983041:FKQ983050 FUH983041:FUM983050 GED983041:GEI983050 GNZ983041:GOE983050 GXV983041:GYA983050 HHR983041:HHW983050 HRN983041:HRS983050 IBJ983041:IBO983050 ILF983041:ILK983050 IVB983041:IVG983050 JEX983041:JFC983050 JOT983041:JOY983050 JYP983041:JYU983050 KIL983041:KIQ983050 KSH983041:KSM983050 LCD983041:LCI983050 LLZ983041:LME983050 LVV983041:LWA983050 MFR983041:MFW983050 MPN983041:MPS983050 MZJ983041:MZO983050 NJF983041:NJK983050 NTB983041:NTG983050 OCX983041:ODC983050 OMT983041:OMY983050 OWP983041:OWU983050 PGL983041:PGQ983050 PQH983041:PQM983050 QAD983041:QAI983050 QJZ983041:QKE983050 QTV983041:QUA983050 RDR983041:RDW983050 RNN983041:RNS983050 RXJ983041:RXO983050 SHF983041:SHK983050 SRB983041:SRG983050 TAX983041:TBC983050 TKT983041:TKY983050 TUP983041:TUU983050 UEL983041:UEQ983050 UOH983041:UOM983050 UYD983041:UYI983050 VHZ983041:VIE983050 VRV983041:VSA983050 WBR983041:WBW983050 WLN983041:WLS983050 WVJ983041:WVO983050 G239 JC239 SY239 ACU239 AMQ239 AWM239 BGI239 BQE239 CAA239 CJW239 CTS239 DDO239 DNK239 DXG239 EHC239 EQY239 FAU239 FKQ239 FUM239 GEI239 GOE239 GYA239 HHW239 HRS239 IBO239 ILK239 IVG239 JFC239 JOY239 JYU239 KIQ239 KSM239 LCI239 LME239 LWA239 MFW239 MPS239 MZO239 NJK239 NTG239 ODC239 OMY239 OWU239 PGQ239 PQM239 QAI239 QKE239 QUA239 RDW239 RNS239 RXO239 SHK239 SRG239 TBC239 TKY239 TUU239 UEQ239 UOM239 UYI239 VIE239 VSA239 WBW239 WLS239 WVO239 G65775 JC65775 SY65775 ACU65775 AMQ65775 AWM65775 BGI65775 BQE65775 CAA65775 CJW65775 CTS65775 DDO65775 DNK65775 DXG65775 EHC65775 EQY65775 FAU65775 FKQ65775 FUM65775 GEI65775 GOE65775 GYA65775 HHW65775 HRS65775 IBO65775 ILK65775 IVG65775 JFC65775 JOY65775 JYU65775 KIQ65775 KSM65775 LCI65775 LME65775 LWA65775 MFW65775 MPS65775 MZO65775 NJK65775 NTG65775 ODC65775 OMY65775 OWU65775 PGQ65775 PQM65775 QAI65775 QKE65775 QUA65775 RDW65775 RNS65775 RXO65775 SHK65775 SRG65775 TBC65775 TKY65775 TUU65775 UEQ65775 UOM65775 UYI65775 VIE65775 VSA65775 WBW65775 WLS65775 WVO65775 G131311 JC131311 SY131311 ACU131311 AMQ131311 AWM131311 BGI131311 BQE131311 CAA131311 CJW131311 CTS131311 DDO131311 DNK131311 DXG131311 EHC131311 EQY131311 FAU131311 FKQ131311 FUM131311 GEI131311 GOE131311 GYA131311 HHW131311 HRS131311 IBO131311 ILK131311 IVG131311 JFC131311 JOY131311 JYU131311 KIQ131311 KSM131311 LCI131311 LME131311 LWA131311 MFW131311 MPS131311 MZO131311 NJK131311 NTG131311 ODC131311 OMY131311 OWU131311 PGQ131311 PQM131311 QAI131311 QKE131311 QUA131311 RDW131311 RNS131311 RXO131311 SHK131311 SRG131311 TBC131311 TKY131311 TUU131311 UEQ131311 UOM131311 UYI131311 VIE131311 VSA131311 WBW131311 WLS131311 WVO131311 G196847 JC196847 SY196847 ACU196847 AMQ196847 AWM196847 BGI196847 BQE196847 CAA196847 CJW196847 CTS196847 DDO196847 DNK196847 DXG196847 EHC196847 EQY196847 FAU196847 FKQ196847 FUM196847 GEI196847 GOE196847 GYA196847 HHW196847 HRS196847 IBO196847 ILK196847 IVG196847 JFC196847 JOY196847 JYU196847 KIQ196847 KSM196847 LCI196847 LME196847 LWA196847 MFW196847 MPS196847 MZO196847 NJK196847 NTG196847 ODC196847 OMY196847 OWU196847 PGQ196847 PQM196847 QAI196847 QKE196847 QUA196847 RDW196847 RNS196847 RXO196847 SHK196847 SRG196847 TBC196847 TKY196847 TUU196847 UEQ196847 UOM196847 UYI196847 VIE196847 VSA196847 WBW196847 WLS196847 WVO196847 G262383 JC262383 SY262383 ACU262383 AMQ262383 AWM262383 BGI262383 BQE262383 CAA262383 CJW262383 CTS262383 DDO262383 DNK262383 DXG262383 EHC262383 EQY262383 FAU262383 FKQ262383 FUM262383 GEI262383 GOE262383 GYA262383 HHW262383 HRS262383 IBO262383 ILK262383 IVG262383 JFC262383 JOY262383 JYU262383 KIQ262383 KSM262383 LCI262383 LME262383 LWA262383 MFW262383 MPS262383 MZO262383 NJK262383 NTG262383 ODC262383 OMY262383 OWU262383 PGQ262383 PQM262383 QAI262383 QKE262383 QUA262383 RDW262383 RNS262383 RXO262383 SHK262383 SRG262383 TBC262383 TKY262383 TUU262383 UEQ262383 UOM262383 UYI262383 VIE262383 VSA262383 WBW262383 WLS262383 WVO262383 G327919 JC327919 SY327919 ACU327919 AMQ327919 AWM327919 BGI327919 BQE327919 CAA327919 CJW327919 CTS327919 DDO327919 DNK327919 DXG327919 EHC327919 EQY327919 FAU327919 FKQ327919 FUM327919 GEI327919 GOE327919 GYA327919 HHW327919 HRS327919 IBO327919 ILK327919 IVG327919 JFC327919 JOY327919 JYU327919 KIQ327919 KSM327919 LCI327919 LME327919 LWA327919 MFW327919 MPS327919 MZO327919 NJK327919 NTG327919 ODC327919 OMY327919 OWU327919 PGQ327919 PQM327919 QAI327919 QKE327919 QUA327919 RDW327919 RNS327919 RXO327919 SHK327919 SRG327919 TBC327919 TKY327919 TUU327919 UEQ327919 UOM327919 UYI327919 VIE327919 VSA327919 WBW327919 WLS327919 WVO327919 G393455 JC393455 SY393455 ACU393455 AMQ393455 AWM393455 BGI393455 BQE393455 CAA393455 CJW393455 CTS393455 DDO393455 DNK393455 DXG393455 EHC393455 EQY393455 FAU393455 FKQ393455 FUM393455 GEI393455 GOE393455 GYA393455 HHW393455 HRS393455 IBO393455 ILK393455 IVG393455 JFC393455 JOY393455 JYU393455 KIQ393455 KSM393455 LCI393455 LME393455 LWA393455 MFW393455 MPS393455 MZO393455 NJK393455 NTG393455 ODC393455 OMY393455 OWU393455 PGQ393455 PQM393455 QAI393455 QKE393455 QUA393455 RDW393455 RNS393455 RXO393455 SHK393455 SRG393455 TBC393455 TKY393455 TUU393455 UEQ393455 UOM393455 UYI393455 VIE393455 VSA393455 WBW393455 WLS393455 WVO393455 G458991 JC458991 SY458991 ACU458991 AMQ458991 AWM458991 BGI458991 BQE458991 CAA458991 CJW458991 CTS458991 DDO458991 DNK458991 DXG458991 EHC458991 EQY458991 FAU458991 FKQ458991 FUM458991 GEI458991 GOE458991 GYA458991 HHW458991 HRS458991 IBO458991 ILK458991 IVG458991 JFC458991 JOY458991 JYU458991 KIQ458991 KSM458991 LCI458991 LME458991 LWA458991 MFW458991 MPS458991 MZO458991 NJK458991 NTG458991 ODC458991 OMY458991 OWU458991 PGQ458991 PQM458991 QAI458991 QKE458991 QUA458991 RDW458991 RNS458991 RXO458991 SHK458991 SRG458991 TBC458991 TKY458991 TUU458991 UEQ458991 UOM458991 UYI458991 VIE458991 VSA458991 WBW458991 WLS458991 WVO458991 G524527 JC524527 SY524527 ACU524527 AMQ524527 AWM524527 BGI524527 BQE524527 CAA524527 CJW524527 CTS524527 DDO524527 DNK524527 DXG524527 EHC524527 EQY524527 FAU524527 FKQ524527 FUM524527 GEI524527 GOE524527 GYA524527 HHW524527 HRS524527 IBO524527 ILK524527 IVG524527 JFC524527 JOY524527 JYU524527 KIQ524527 KSM524527 LCI524527 LME524527 LWA524527 MFW524527 MPS524527 MZO524527 NJK524527 NTG524527 ODC524527 OMY524527 OWU524527 PGQ524527 PQM524527 QAI524527 QKE524527 QUA524527 RDW524527 RNS524527 RXO524527 SHK524527 SRG524527 TBC524527 TKY524527 TUU524527 UEQ524527 UOM524527 UYI524527 VIE524527 VSA524527 WBW524527 WLS524527 WVO524527 G590063 JC590063 SY590063 ACU590063 AMQ590063 AWM590063 BGI590063 BQE590063 CAA590063 CJW590063 CTS590063 DDO590063 DNK590063 DXG590063 EHC590063 EQY590063 FAU590063 FKQ590063 FUM590063 GEI590063 GOE590063 GYA590063 HHW590063 HRS590063 IBO590063 ILK590063 IVG590063 JFC590063 JOY590063 JYU590063 KIQ590063 KSM590063 LCI590063 LME590063 LWA590063 MFW590063 MPS590063 MZO590063 NJK590063 NTG590063 ODC590063 OMY590063 OWU590063 PGQ590063 PQM590063 QAI590063 QKE590063 QUA590063 RDW590063 RNS590063 RXO590063 SHK590063 SRG590063 TBC590063 TKY590063 TUU590063 UEQ590063 UOM590063 UYI590063 VIE590063 VSA590063 WBW590063 WLS590063 WVO590063 G655599 JC655599 SY655599 ACU655599 AMQ655599 AWM655599 BGI655599 BQE655599 CAA655599 CJW655599 CTS655599 DDO655599 DNK655599 DXG655599 EHC655599 EQY655599 FAU655599 FKQ655599 FUM655599 GEI655599 GOE655599 GYA655599 HHW655599 HRS655599 IBO655599 ILK655599 IVG655599 JFC655599 JOY655599 JYU655599 KIQ655599 KSM655599 LCI655599 LME655599 LWA655599 MFW655599 MPS655599 MZO655599 NJK655599 NTG655599 ODC655599 OMY655599 OWU655599 PGQ655599 PQM655599 QAI655599 QKE655599 QUA655599 RDW655599 RNS655599 RXO655599 SHK655599 SRG655599 TBC655599 TKY655599 TUU655599 UEQ655599 UOM655599 UYI655599 VIE655599 VSA655599 WBW655599 WLS655599 WVO655599 G721135 JC721135 SY721135 ACU721135 AMQ721135 AWM721135 BGI721135 BQE721135 CAA721135 CJW721135 CTS721135 DDO721135 DNK721135 DXG721135 EHC721135 EQY721135 FAU721135 FKQ721135 FUM721135 GEI721135 GOE721135 GYA721135 HHW721135 HRS721135 IBO721135 ILK721135 IVG721135 JFC721135 JOY721135 JYU721135 KIQ721135 KSM721135 LCI721135 LME721135 LWA721135 MFW721135 MPS721135 MZO721135 NJK721135 NTG721135 ODC721135 OMY721135 OWU721135 PGQ721135 PQM721135 QAI721135 QKE721135 QUA721135 RDW721135 RNS721135 RXO721135 SHK721135 SRG721135 TBC721135 TKY721135 TUU721135 UEQ721135 UOM721135 UYI721135 VIE721135 VSA721135 WBW721135 WLS721135 WVO721135 G786671 JC786671 SY786671 ACU786671 AMQ786671 AWM786671 BGI786671 BQE786671 CAA786671 CJW786671 CTS786671 DDO786671 DNK786671 DXG786671 EHC786671 EQY786671 FAU786671 FKQ786671 FUM786671 GEI786671 GOE786671 GYA786671 HHW786671 HRS786671 IBO786671 ILK786671 IVG786671 JFC786671 JOY786671 JYU786671 KIQ786671 KSM786671 LCI786671 LME786671 LWA786671 MFW786671 MPS786671 MZO786671 NJK786671 NTG786671 ODC786671 OMY786671 OWU786671 PGQ786671 PQM786671 QAI786671 QKE786671 QUA786671 RDW786671 RNS786671 RXO786671 SHK786671 SRG786671 TBC786671 TKY786671 TUU786671 UEQ786671 UOM786671 UYI786671 VIE786671 VSA786671 WBW786671 WLS786671 WVO786671 G852207 JC852207 SY852207 ACU852207 AMQ852207 AWM852207 BGI852207 BQE852207 CAA852207 CJW852207 CTS852207 DDO852207 DNK852207 DXG852207 EHC852207 EQY852207 FAU852207 FKQ852207 FUM852207 GEI852207 GOE852207 GYA852207 HHW852207 HRS852207 IBO852207 ILK852207 IVG852207 JFC852207 JOY852207 JYU852207 KIQ852207 KSM852207 LCI852207 LME852207 LWA852207 MFW852207 MPS852207 MZO852207 NJK852207 NTG852207 ODC852207 OMY852207 OWU852207 PGQ852207 PQM852207 QAI852207 QKE852207 QUA852207 RDW852207 RNS852207 RXO852207 SHK852207 SRG852207 TBC852207 TKY852207 TUU852207 UEQ852207 UOM852207 UYI852207 VIE852207 VSA852207 WBW852207 WLS852207 WVO852207 G917743 JC917743 SY917743 ACU917743 AMQ917743 AWM917743 BGI917743 BQE917743 CAA917743 CJW917743 CTS917743 DDO917743 DNK917743 DXG917743 EHC917743 EQY917743 FAU917743 FKQ917743 FUM917743 GEI917743 GOE917743 GYA917743 HHW917743 HRS917743 IBO917743 ILK917743 IVG917743 JFC917743 JOY917743 JYU917743 KIQ917743 KSM917743 LCI917743 LME917743 LWA917743 MFW917743 MPS917743 MZO917743 NJK917743 NTG917743 ODC917743 OMY917743 OWU917743 PGQ917743 PQM917743 QAI917743 QKE917743 QUA917743 RDW917743 RNS917743 RXO917743 SHK917743 SRG917743 TBC917743 TKY917743 TUU917743 UEQ917743 UOM917743 UYI917743 VIE917743 VSA917743 WBW917743 WLS917743 WVO917743 G983279 JC983279 SY983279 ACU983279 AMQ983279 AWM983279 BGI983279 BQE983279 CAA983279 CJW983279 CTS983279 DDO983279 DNK983279 DXG983279 EHC983279 EQY983279 FAU983279 FKQ983279 FUM983279 GEI983279 GOE983279 GYA983279 HHW983279 HRS983279 IBO983279 ILK983279 IVG983279 JFC983279 JOY983279 JYU983279 KIQ983279 KSM983279 LCI983279 LME983279 LWA983279 MFW983279 MPS983279 MZO983279 NJK983279 NTG983279 ODC983279 OMY983279 OWU983279 PGQ983279 PQM983279 QAI983279 QKE983279 QUA983279 RDW983279 RNS983279 RXO983279 SHK983279 SRG983279 TBC983279 TKY983279 TUU983279 UEQ983279 UOM983279 UYI983279 VIE983279 VSA983279 WBW983279 WLS983279 WVO983279 G242:G252 JC242:JC252 SY242:SY252 ACU242:ACU252 AMQ242:AMQ252 AWM242:AWM252 BGI242:BGI252 BQE242:BQE252 CAA242:CAA252 CJW242:CJW252 CTS242:CTS252 DDO242:DDO252 DNK242:DNK252 DXG242:DXG252 EHC242:EHC252 EQY242:EQY252 FAU242:FAU252 FKQ242:FKQ252 FUM242:FUM252 GEI242:GEI252 GOE242:GOE252 GYA242:GYA252 HHW242:HHW252 HRS242:HRS252 IBO242:IBO252 ILK242:ILK252 IVG242:IVG252 JFC242:JFC252 JOY242:JOY252 JYU242:JYU252 KIQ242:KIQ252 KSM242:KSM252 LCI242:LCI252 LME242:LME252 LWA242:LWA252 MFW242:MFW252 MPS242:MPS252 MZO242:MZO252 NJK242:NJK252 NTG242:NTG252 ODC242:ODC252 OMY242:OMY252 OWU242:OWU252 PGQ242:PGQ252 PQM242:PQM252 QAI242:QAI252 QKE242:QKE252 QUA242:QUA252 RDW242:RDW252 RNS242:RNS252 RXO242:RXO252 SHK242:SHK252 SRG242:SRG252 TBC242:TBC252 TKY242:TKY252 TUU242:TUU252 UEQ242:UEQ252 UOM242:UOM252 UYI242:UYI252 VIE242:VIE252 VSA242:VSA252 WBW242:WBW252 WLS242:WLS252 WVO242:WVO252 G65778:G65788 JC65778:JC65788 SY65778:SY65788 ACU65778:ACU65788 AMQ65778:AMQ65788 AWM65778:AWM65788 BGI65778:BGI65788 BQE65778:BQE65788 CAA65778:CAA65788 CJW65778:CJW65788 CTS65778:CTS65788 DDO65778:DDO65788 DNK65778:DNK65788 DXG65778:DXG65788 EHC65778:EHC65788 EQY65778:EQY65788 FAU65778:FAU65788 FKQ65778:FKQ65788 FUM65778:FUM65788 GEI65778:GEI65788 GOE65778:GOE65788 GYA65778:GYA65788 HHW65778:HHW65788 HRS65778:HRS65788 IBO65778:IBO65788 ILK65778:ILK65788 IVG65778:IVG65788 JFC65778:JFC65788 JOY65778:JOY65788 JYU65778:JYU65788 KIQ65778:KIQ65788 KSM65778:KSM65788 LCI65778:LCI65788 LME65778:LME65788 LWA65778:LWA65788 MFW65778:MFW65788 MPS65778:MPS65788 MZO65778:MZO65788 NJK65778:NJK65788 NTG65778:NTG65788 ODC65778:ODC65788 OMY65778:OMY65788 OWU65778:OWU65788 PGQ65778:PGQ65788 PQM65778:PQM65788 QAI65778:QAI65788 QKE65778:QKE65788 QUA65778:QUA65788 RDW65778:RDW65788 RNS65778:RNS65788 RXO65778:RXO65788 SHK65778:SHK65788 SRG65778:SRG65788 TBC65778:TBC65788 TKY65778:TKY65788 TUU65778:TUU65788 UEQ65778:UEQ65788 UOM65778:UOM65788 UYI65778:UYI65788 VIE65778:VIE65788 VSA65778:VSA65788 WBW65778:WBW65788 WLS65778:WLS65788 WVO65778:WVO65788 G131314:G131324 JC131314:JC131324 SY131314:SY131324 ACU131314:ACU131324 AMQ131314:AMQ131324 AWM131314:AWM131324 BGI131314:BGI131324 BQE131314:BQE131324 CAA131314:CAA131324 CJW131314:CJW131324 CTS131314:CTS131324 DDO131314:DDO131324 DNK131314:DNK131324 DXG131314:DXG131324 EHC131314:EHC131324 EQY131314:EQY131324 FAU131314:FAU131324 FKQ131314:FKQ131324 FUM131314:FUM131324 GEI131314:GEI131324 GOE131314:GOE131324 GYA131314:GYA131324 HHW131314:HHW131324 HRS131314:HRS131324 IBO131314:IBO131324 ILK131314:ILK131324 IVG131314:IVG131324 JFC131314:JFC131324 JOY131314:JOY131324 JYU131314:JYU131324 KIQ131314:KIQ131324 KSM131314:KSM131324 LCI131314:LCI131324 LME131314:LME131324 LWA131314:LWA131324 MFW131314:MFW131324 MPS131314:MPS131324 MZO131314:MZO131324 NJK131314:NJK131324 NTG131314:NTG131324 ODC131314:ODC131324 OMY131314:OMY131324 OWU131314:OWU131324 PGQ131314:PGQ131324 PQM131314:PQM131324 QAI131314:QAI131324 QKE131314:QKE131324 QUA131314:QUA131324 RDW131314:RDW131324 RNS131314:RNS131324 RXO131314:RXO131324 SHK131314:SHK131324 SRG131314:SRG131324 TBC131314:TBC131324 TKY131314:TKY131324 TUU131314:TUU131324 UEQ131314:UEQ131324 UOM131314:UOM131324 UYI131314:UYI131324 VIE131314:VIE131324 VSA131314:VSA131324 WBW131314:WBW131324 WLS131314:WLS131324 WVO131314:WVO131324 G196850:G196860 JC196850:JC196860 SY196850:SY196860 ACU196850:ACU196860 AMQ196850:AMQ196860 AWM196850:AWM196860 BGI196850:BGI196860 BQE196850:BQE196860 CAA196850:CAA196860 CJW196850:CJW196860 CTS196850:CTS196860 DDO196850:DDO196860 DNK196850:DNK196860 DXG196850:DXG196860 EHC196850:EHC196860 EQY196850:EQY196860 FAU196850:FAU196860 FKQ196850:FKQ196860 FUM196850:FUM196860 GEI196850:GEI196860 GOE196850:GOE196860 GYA196850:GYA196860 HHW196850:HHW196860 HRS196850:HRS196860 IBO196850:IBO196860 ILK196850:ILK196860 IVG196850:IVG196860 JFC196850:JFC196860 JOY196850:JOY196860 JYU196850:JYU196860 KIQ196850:KIQ196860 KSM196850:KSM196860 LCI196850:LCI196860 LME196850:LME196860 LWA196850:LWA196860 MFW196850:MFW196860 MPS196850:MPS196860 MZO196850:MZO196860 NJK196850:NJK196860 NTG196850:NTG196860 ODC196850:ODC196860 OMY196850:OMY196860 OWU196850:OWU196860 PGQ196850:PGQ196860 PQM196850:PQM196860 QAI196850:QAI196860 QKE196850:QKE196860 QUA196850:QUA196860 RDW196850:RDW196860 RNS196850:RNS196860 RXO196850:RXO196860 SHK196850:SHK196860 SRG196850:SRG196860 TBC196850:TBC196860 TKY196850:TKY196860 TUU196850:TUU196860 UEQ196850:UEQ196860 UOM196850:UOM196860 UYI196850:UYI196860 VIE196850:VIE196860 VSA196850:VSA196860 WBW196850:WBW196860 WLS196850:WLS196860 WVO196850:WVO196860 G262386:G262396 JC262386:JC262396 SY262386:SY262396 ACU262386:ACU262396 AMQ262386:AMQ262396 AWM262386:AWM262396 BGI262386:BGI262396 BQE262386:BQE262396 CAA262386:CAA262396 CJW262386:CJW262396 CTS262386:CTS262396 DDO262386:DDO262396 DNK262386:DNK262396 DXG262386:DXG262396 EHC262386:EHC262396 EQY262386:EQY262396 FAU262386:FAU262396 FKQ262386:FKQ262396 FUM262386:FUM262396 GEI262386:GEI262396 GOE262386:GOE262396 GYA262386:GYA262396 HHW262386:HHW262396 HRS262386:HRS262396 IBO262386:IBO262396 ILK262386:ILK262396 IVG262386:IVG262396 JFC262386:JFC262396 JOY262386:JOY262396 JYU262386:JYU262396 KIQ262386:KIQ262396 KSM262386:KSM262396 LCI262386:LCI262396 LME262386:LME262396 LWA262386:LWA262396 MFW262386:MFW262396 MPS262386:MPS262396 MZO262386:MZO262396 NJK262386:NJK262396 NTG262386:NTG262396 ODC262386:ODC262396 OMY262386:OMY262396 OWU262386:OWU262396 PGQ262386:PGQ262396 PQM262386:PQM262396 QAI262386:QAI262396 QKE262386:QKE262396 QUA262386:QUA262396 RDW262386:RDW262396 RNS262386:RNS262396 RXO262386:RXO262396 SHK262386:SHK262396 SRG262386:SRG262396 TBC262386:TBC262396 TKY262386:TKY262396 TUU262386:TUU262396 UEQ262386:UEQ262396 UOM262386:UOM262396 UYI262386:UYI262396 VIE262386:VIE262396 VSA262386:VSA262396 WBW262386:WBW262396 WLS262386:WLS262396 WVO262386:WVO262396 G327922:G327932 JC327922:JC327932 SY327922:SY327932 ACU327922:ACU327932 AMQ327922:AMQ327932 AWM327922:AWM327932 BGI327922:BGI327932 BQE327922:BQE327932 CAA327922:CAA327932 CJW327922:CJW327932 CTS327922:CTS327932 DDO327922:DDO327932 DNK327922:DNK327932 DXG327922:DXG327932 EHC327922:EHC327932 EQY327922:EQY327932 FAU327922:FAU327932 FKQ327922:FKQ327932 FUM327922:FUM327932 GEI327922:GEI327932 GOE327922:GOE327932 GYA327922:GYA327932 HHW327922:HHW327932 HRS327922:HRS327932 IBO327922:IBO327932 ILK327922:ILK327932 IVG327922:IVG327932 JFC327922:JFC327932 JOY327922:JOY327932 JYU327922:JYU327932 KIQ327922:KIQ327932 KSM327922:KSM327932 LCI327922:LCI327932 LME327922:LME327932 LWA327922:LWA327932 MFW327922:MFW327932 MPS327922:MPS327932 MZO327922:MZO327932 NJK327922:NJK327932 NTG327922:NTG327932 ODC327922:ODC327932 OMY327922:OMY327932 OWU327922:OWU327932 PGQ327922:PGQ327932 PQM327922:PQM327932 QAI327922:QAI327932 QKE327922:QKE327932 QUA327922:QUA327932 RDW327922:RDW327932 RNS327922:RNS327932 RXO327922:RXO327932 SHK327922:SHK327932 SRG327922:SRG327932 TBC327922:TBC327932 TKY327922:TKY327932 TUU327922:TUU327932 UEQ327922:UEQ327932 UOM327922:UOM327932 UYI327922:UYI327932 VIE327922:VIE327932 VSA327922:VSA327932 WBW327922:WBW327932 WLS327922:WLS327932 WVO327922:WVO327932 G393458:G393468 JC393458:JC393468 SY393458:SY393468 ACU393458:ACU393468 AMQ393458:AMQ393468 AWM393458:AWM393468 BGI393458:BGI393468 BQE393458:BQE393468 CAA393458:CAA393468 CJW393458:CJW393468 CTS393458:CTS393468 DDO393458:DDO393468 DNK393458:DNK393468 DXG393458:DXG393468 EHC393458:EHC393468 EQY393458:EQY393468 FAU393458:FAU393468 FKQ393458:FKQ393468 FUM393458:FUM393468 GEI393458:GEI393468 GOE393458:GOE393468 GYA393458:GYA393468 HHW393458:HHW393468 HRS393458:HRS393468 IBO393458:IBO393468 ILK393458:ILK393468 IVG393458:IVG393468 JFC393458:JFC393468 JOY393458:JOY393468 JYU393458:JYU393468 KIQ393458:KIQ393468 KSM393458:KSM393468 LCI393458:LCI393468 LME393458:LME393468 LWA393458:LWA393468 MFW393458:MFW393468 MPS393458:MPS393468 MZO393458:MZO393468 NJK393458:NJK393468 NTG393458:NTG393468 ODC393458:ODC393468 OMY393458:OMY393468 OWU393458:OWU393468 PGQ393458:PGQ393468 PQM393458:PQM393468 QAI393458:QAI393468 QKE393458:QKE393468 QUA393458:QUA393468 RDW393458:RDW393468 RNS393458:RNS393468 RXO393458:RXO393468 SHK393458:SHK393468 SRG393458:SRG393468 TBC393458:TBC393468 TKY393458:TKY393468 TUU393458:TUU393468 UEQ393458:UEQ393468 UOM393458:UOM393468 UYI393458:UYI393468 VIE393458:VIE393468 VSA393458:VSA393468 WBW393458:WBW393468 WLS393458:WLS393468 WVO393458:WVO393468 G458994:G459004 JC458994:JC459004 SY458994:SY459004 ACU458994:ACU459004 AMQ458994:AMQ459004 AWM458994:AWM459004 BGI458994:BGI459004 BQE458994:BQE459004 CAA458994:CAA459004 CJW458994:CJW459004 CTS458994:CTS459004 DDO458994:DDO459004 DNK458994:DNK459004 DXG458994:DXG459004 EHC458994:EHC459004 EQY458994:EQY459004 FAU458994:FAU459004 FKQ458994:FKQ459004 FUM458994:FUM459004 GEI458994:GEI459004 GOE458994:GOE459004 GYA458994:GYA459004 HHW458994:HHW459004 HRS458994:HRS459004 IBO458994:IBO459004 ILK458994:ILK459004 IVG458994:IVG459004 JFC458994:JFC459004 JOY458994:JOY459004 JYU458994:JYU459004 KIQ458994:KIQ459004 KSM458994:KSM459004 LCI458994:LCI459004 LME458994:LME459004 LWA458994:LWA459004 MFW458994:MFW459004 MPS458994:MPS459004 MZO458994:MZO459004 NJK458994:NJK459004 NTG458994:NTG459004 ODC458994:ODC459004 OMY458994:OMY459004 OWU458994:OWU459004 PGQ458994:PGQ459004 PQM458994:PQM459004 QAI458994:QAI459004 QKE458994:QKE459004 QUA458994:QUA459004 RDW458994:RDW459004 RNS458994:RNS459004 RXO458994:RXO459004 SHK458994:SHK459004 SRG458994:SRG459004 TBC458994:TBC459004 TKY458994:TKY459004 TUU458994:TUU459004 UEQ458994:UEQ459004 UOM458994:UOM459004 UYI458994:UYI459004 VIE458994:VIE459004 VSA458994:VSA459004 WBW458994:WBW459004 WLS458994:WLS459004 WVO458994:WVO459004 G524530:G524540 JC524530:JC524540 SY524530:SY524540 ACU524530:ACU524540 AMQ524530:AMQ524540 AWM524530:AWM524540 BGI524530:BGI524540 BQE524530:BQE524540 CAA524530:CAA524540 CJW524530:CJW524540 CTS524530:CTS524540 DDO524530:DDO524540 DNK524530:DNK524540 DXG524530:DXG524540 EHC524530:EHC524540 EQY524530:EQY524540 FAU524530:FAU524540 FKQ524530:FKQ524540 FUM524530:FUM524540 GEI524530:GEI524540 GOE524530:GOE524540 GYA524530:GYA524540 HHW524530:HHW524540 HRS524530:HRS524540 IBO524530:IBO524540 ILK524530:ILK524540 IVG524530:IVG524540 JFC524530:JFC524540 JOY524530:JOY524540 JYU524530:JYU524540 KIQ524530:KIQ524540 KSM524530:KSM524540 LCI524530:LCI524540 LME524530:LME524540 LWA524530:LWA524540 MFW524530:MFW524540 MPS524530:MPS524540 MZO524530:MZO524540 NJK524530:NJK524540 NTG524530:NTG524540 ODC524530:ODC524540 OMY524530:OMY524540 OWU524530:OWU524540 PGQ524530:PGQ524540 PQM524530:PQM524540 QAI524530:QAI524540 QKE524530:QKE524540 QUA524530:QUA524540 RDW524530:RDW524540 RNS524530:RNS524540 RXO524530:RXO524540 SHK524530:SHK524540 SRG524530:SRG524540 TBC524530:TBC524540 TKY524530:TKY524540 TUU524530:TUU524540 UEQ524530:UEQ524540 UOM524530:UOM524540 UYI524530:UYI524540 VIE524530:VIE524540 VSA524530:VSA524540 WBW524530:WBW524540 WLS524530:WLS524540 WVO524530:WVO524540 G590066:G590076 JC590066:JC590076 SY590066:SY590076 ACU590066:ACU590076 AMQ590066:AMQ590076 AWM590066:AWM590076 BGI590066:BGI590076 BQE590066:BQE590076 CAA590066:CAA590076 CJW590066:CJW590076 CTS590066:CTS590076 DDO590066:DDO590076 DNK590066:DNK590076 DXG590066:DXG590076 EHC590066:EHC590076 EQY590066:EQY590076 FAU590066:FAU590076 FKQ590066:FKQ590076 FUM590066:FUM590076 GEI590066:GEI590076 GOE590066:GOE590076 GYA590066:GYA590076 HHW590066:HHW590076 HRS590066:HRS590076 IBO590066:IBO590076 ILK590066:ILK590076 IVG590066:IVG590076 JFC590066:JFC590076 JOY590066:JOY590076 JYU590066:JYU590076 KIQ590066:KIQ590076 KSM590066:KSM590076 LCI590066:LCI590076 LME590066:LME590076 LWA590066:LWA590076 MFW590066:MFW590076 MPS590066:MPS590076 MZO590066:MZO590076 NJK590066:NJK590076 NTG590066:NTG590076 ODC590066:ODC590076 OMY590066:OMY590076 OWU590066:OWU590076 PGQ590066:PGQ590076 PQM590066:PQM590076 QAI590066:QAI590076 QKE590066:QKE590076 QUA590066:QUA590076 RDW590066:RDW590076 RNS590066:RNS590076 RXO590066:RXO590076 SHK590066:SHK590076 SRG590066:SRG590076 TBC590066:TBC590076 TKY590066:TKY590076 TUU590066:TUU590076 UEQ590066:UEQ590076 UOM590066:UOM590076 UYI590066:UYI590076 VIE590066:VIE590076 VSA590066:VSA590076 WBW590066:WBW590076 WLS590066:WLS590076 WVO590066:WVO590076 G655602:G655612 JC655602:JC655612 SY655602:SY655612 ACU655602:ACU655612 AMQ655602:AMQ655612 AWM655602:AWM655612 BGI655602:BGI655612 BQE655602:BQE655612 CAA655602:CAA655612 CJW655602:CJW655612 CTS655602:CTS655612 DDO655602:DDO655612 DNK655602:DNK655612 DXG655602:DXG655612 EHC655602:EHC655612 EQY655602:EQY655612 FAU655602:FAU655612 FKQ655602:FKQ655612 FUM655602:FUM655612 GEI655602:GEI655612 GOE655602:GOE655612 GYA655602:GYA655612 HHW655602:HHW655612 HRS655602:HRS655612 IBO655602:IBO655612 ILK655602:ILK655612 IVG655602:IVG655612 JFC655602:JFC655612 JOY655602:JOY655612 JYU655602:JYU655612 KIQ655602:KIQ655612 KSM655602:KSM655612 LCI655602:LCI655612 LME655602:LME655612 LWA655602:LWA655612 MFW655602:MFW655612 MPS655602:MPS655612 MZO655602:MZO655612 NJK655602:NJK655612 NTG655602:NTG655612 ODC655602:ODC655612 OMY655602:OMY655612 OWU655602:OWU655612 PGQ655602:PGQ655612 PQM655602:PQM655612 QAI655602:QAI655612 QKE655602:QKE655612 QUA655602:QUA655612 RDW655602:RDW655612 RNS655602:RNS655612 RXO655602:RXO655612 SHK655602:SHK655612 SRG655602:SRG655612 TBC655602:TBC655612 TKY655602:TKY655612 TUU655602:TUU655612 UEQ655602:UEQ655612 UOM655602:UOM655612 UYI655602:UYI655612 VIE655602:VIE655612 VSA655602:VSA655612 WBW655602:WBW655612 WLS655602:WLS655612 WVO655602:WVO655612 G721138:G721148 JC721138:JC721148 SY721138:SY721148 ACU721138:ACU721148 AMQ721138:AMQ721148 AWM721138:AWM721148 BGI721138:BGI721148 BQE721138:BQE721148 CAA721138:CAA721148 CJW721138:CJW721148 CTS721138:CTS721148 DDO721138:DDO721148 DNK721138:DNK721148 DXG721138:DXG721148 EHC721138:EHC721148 EQY721138:EQY721148 FAU721138:FAU721148 FKQ721138:FKQ721148 FUM721138:FUM721148 GEI721138:GEI721148 GOE721138:GOE721148 GYA721138:GYA721148 HHW721138:HHW721148 HRS721138:HRS721148 IBO721138:IBO721148 ILK721138:ILK721148 IVG721138:IVG721148 JFC721138:JFC721148 JOY721138:JOY721148 JYU721138:JYU721148 KIQ721138:KIQ721148 KSM721138:KSM721148 LCI721138:LCI721148 LME721138:LME721148 LWA721138:LWA721148 MFW721138:MFW721148 MPS721138:MPS721148 MZO721138:MZO721148 NJK721138:NJK721148 NTG721138:NTG721148 ODC721138:ODC721148 OMY721138:OMY721148 OWU721138:OWU721148 PGQ721138:PGQ721148 PQM721138:PQM721148 QAI721138:QAI721148 QKE721138:QKE721148 QUA721138:QUA721148 RDW721138:RDW721148 RNS721138:RNS721148 RXO721138:RXO721148 SHK721138:SHK721148 SRG721138:SRG721148 TBC721138:TBC721148 TKY721138:TKY721148 TUU721138:TUU721148 UEQ721138:UEQ721148 UOM721138:UOM721148 UYI721138:UYI721148 VIE721138:VIE721148 VSA721138:VSA721148 WBW721138:WBW721148 WLS721138:WLS721148 WVO721138:WVO721148 G786674:G786684 JC786674:JC786684 SY786674:SY786684 ACU786674:ACU786684 AMQ786674:AMQ786684 AWM786674:AWM786684 BGI786674:BGI786684 BQE786674:BQE786684 CAA786674:CAA786684 CJW786674:CJW786684 CTS786674:CTS786684 DDO786674:DDO786684 DNK786674:DNK786684 DXG786674:DXG786684 EHC786674:EHC786684 EQY786674:EQY786684 FAU786674:FAU786684 FKQ786674:FKQ786684 FUM786674:FUM786684 GEI786674:GEI786684 GOE786674:GOE786684 GYA786674:GYA786684 HHW786674:HHW786684 HRS786674:HRS786684 IBO786674:IBO786684 ILK786674:ILK786684 IVG786674:IVG786684 JFC786674:JFC786684 JOY786674:JOY786684 JYU786674:JYU786684 KIQ786674:KIQ786684 KSM786674:KSM786684 LCI786674:LCI786684 LME786674:LME786684 LWA786674:LWA786684 MFW786674:MFW786684 MPS786674:MPS786684 MZO786674:MZO786684 NJK786674:NJK786684 NTG786674:NTG786684 ODC786674:ODC786684 OMY786674:OMY786684 OWU786674:OWU786684 PGQ786674:PGQ786684 PQM786674:PQM786684 QAI786674:QAI786684 QKE786674:QKE786684 QUA786674:QUA786684 RDW786674:RDW786684 RNS786674:RNS786684 RXO786674:RXO786684 SHK786674:SHK786684 SRG786674:SRG786684 TBC786674:TBC786684 TKY786674:TKY786684 TUU786674:TUU786684 UEQ786674:UEQ786684 UOM786674:UOM786684 UYI786674:UYI786684 VIE786674:VIE786684 VSA786674:VSA786684 WBW786674:WBW786684 WLS786674:WLS786684 WVO786674:WVO786684 G852210:G852220 JC852210:JC852220 SY852210:SY852220 ACU852210:ACU852220 AMQ852210:AMQ852220 AWM852210:AWM852220 BGI852210:BGI852220 BQE852210:BQE852220 CAA852210:CAA852220 CJW852210:CJW852220 CTS852210:CTS852220 DDO852210:DDO852220 DNK852210:DNK852220 DXG852210:DXG852220 EHC852210:EHC852220 EQY852210:EQY852220 FAU852210:FAU852220 FKQ852210:FKQ852220 FUM852210:FUM852220 GEI852210:GEI852220 GOE852210:GOE852220 GYA852210:GYA852220 HHW852210:HHW852220 HRS852210:HRS852220 IBO852210:IBO852220 ILK852210:ILK852220 IVG852210:IVG852220 JFC852210:JFC852220 JOY852210:JOY852220 JYU852210:JYU852220 KIQ852210:KIQ852220 KSM852210:KSM852220 LCI852210:LCI852220 LME852210:LME852220 LWA852210:LWA852220 MFW852210:MFW852220 MPS852210:MPS852220 MZO852210:MZO852220 NJK852210:NJK852220 NTG852210:NTG852220 ODC852210:ODC852220 OMY852210:OMY852220 OWU852210:OWU852220 PGQ852210:PGQ852220 PQM852210:PQM852220 QAI852210:QAI852220 QKE852210:QKE852220 QUA852210:QUA852220 RDW852210:RDW852220 RNS852210:RNS852220 RXO852210:RXO852220 SHK852210:SHK852220 SRG852210:SRG852220 TBC852210:TBC852220 TKY852210:TKY852220 TUU852210:TUU852220 UEQ852210:UEQ852220 UOM852210:UOM852220 UYI852210:UYI852220 VIE852210:VIE852220 VSA852210:VSA852220 WBW852210:WBW852220 WLS852210:WLS852220 WVO852210:WVO852220 G917746:G917756 JC917746:JC917756 SY917746:SY917756 ACU917746:ACU917756 AMQ917746:AMQ917756 AWM917746:AWM917756 BGI917746:BGI917756 BQE917746:BQE917756 CAA917746:CAA917756 CJW917746:CJW917756 CTS917746:CTS917756 DDO917746:DDO917756 DNK917746:DNK917756 DXG917746:DXG917756 EHC917746:EHC917756 EQY917746:EQY917756 FAU917746:FAU917756 FKQ917746:FKQ917756 FUM917746:FUM917756 GEI917746:GEI917756 GOE917746:GOE917756 GYA917746:GYA917756 HHW917746:HHW917756 HRS917746:HRS917756 IBO917746:IBO917756 ILK917746:ILK917756 IVG917746:IVG917756 JFC917746:JFC917756 JOY917746:JOY917756 JYU917746:JYU917756 KIQ917746:KIQ917756 KSM917746:KSM917756 LCI917746:LCI917756 LME917746:LME917756 LWA917746:LWA917756 MFW917746:MFW917756 MPS917746:MPS917756 MZO917746:MZO917756 NJK917746:NJK917756 NTG917746:NTG917756 ODC917746:ODC917756 OMY917746:OMY917756 OWU917746:OWU917756 PGQ917746:PGQ917756 PQM917746:PQM917756 QAI917746:QAI917756 QKE917746:QKE917756 QUA917746:QUA917756 RDW917746:RDW917756 RNS917746:RNS917756 RXO917746:RXO917756 SHK917746:SHK917756 SRG917746:SRG917756 TBC917746:TBC917756 TKY917746:TKY917756 TUU917746:TUU917756 UEQ917746:UEQ917756 UOM917746:UOM917756 UYI917746:UYI917756 VIE917746:VIE917756 VSA917746:VSA917756 WBW917746:WBW917756 WLS917746:WLS917756 WVO917746:WVO917756 G983282:G983292 JC983282:JC983292 SY983282:SY983292 ACU983282:ACU983292 AMQ983282:AMQ983292 AWM983282:AWM983292 BGI983282:BGI983292 BQE983282:BQE983292 CAA983282:CAA983292 CJW983282:CJW983292 CTS983282:CTS983292 DDO983282:DDO983292 DNK983282:DNK983292 DXG983282:DXG983292 EHC983282:EHC983292 EQY983282:EQY983292 FAU983282:FAU983292 FKQ983282:FKQ983292 FUM983282:FUM983292 GEI983282:GEI983292 GOE983282:GOE983292 GYA983282:GYA983292 HHW983282:HHW983292 HRS983282:HRS983292 IBO983282:IBO983292 ILK983282:ILK983292 IVG983282:IVG983292 JFC983282:JFC983292 JOY983282:JOY983292 JYU983282:JYU983292 KIQ983282:KIQ983292 KSM983282:KSM983292 LCI983282:LCI983292 LME983282:LME983292 LWA983282:LWA983292 MFW983282:MFW983292 MPS983282:MPS983292 MZO983282:MZO983292 NJK983282:NJK983292 NTG983282:NTG983292 ODC983282:ODC983292 OMY983282:OMY983292 OWU983282:OWU983292 PGQ983282:PGQ983292 PQM983282:PQM983292 QAI983282:QAI983292 QKE983282:QKE983292 QUA983282:QUA983292 RDW983282:RDW983292 RNS983282:RNS983292 RXO983282:RXO983292 SHK983282:SHK983292 SRG983282:SRG983292 TBC983282:TBC983292 TKY983282:TKY983292 TUU983282:TUU983292 UEQ983282:UEQ983292 UOM983282:UOM983292 UYI983282:UYI983292 VIE983282:VIE983292 VSA983282:VSA983292 WBW983282:WBW983292 WLS983282:WLS983292 WVO983282:WVO983292 AJ9:IV84 KF9:SR84 UB9:ACN84 ADX9:AMJ84 ANT9:AWF84 AXP9:BGB84 BHL9:BPX84 BRH9:BZT84 CBD9:CJP84 CKZ9:CTL84 CUV9:DDH84 DER9:DND84 DON9:DWZ84 DYJ9:EGV84 EIF9:EQR84 ESB9:FAN84 FBX9:FKJ84 FLT9:FUF84 FVP9:GEB84 GFL9:GNX84 GPH9:GXT84 GZD9:HHP84 HIZ9:HRL84 HSV9:IBH84 ICR9:ILD84 IMN9:IUZ84 IWJ9:JEV84 JGF9:JOR84 JQB9:JYN84 JZX9:KIJ84 KJT9:KSF84 KTP9:LCB84 LDL9:LLX84 LNH9:LVT84 LXD9:MFP84 MGZ9:MPL84 MQV9:MZH84 NAR9:NJD84 NKN9:NSZ84 NUJ9:OCV84 OEF9:OMR84 OOB9:OWN84 OXX9:PGJ84 PHT9:PQF84 PRP9:QAB84 QBL9:QJX84 QLH9:QTT84 QVD9:RDP84 REZ9:RNL84 ROV9:RXH84 RYR9:SHD84 SIN9:SQZ84 SSJ9:TAV84 TCF9:TKR84 TMB9:TUN84 TVX9:UEJ84 UFT9:UOF84 UPP9:UYB84 UZL9:VHX84 VJH9:VRT84 VTD9:WBP84 WCZ9:WLL84 WMV9:WVH84 WWR9:XFD84 AJ65545:IV65620 KF65545:SR65620 UB65545:ACN65620 ADX65545:AMJ65620 ANT65545:AWF65620 AXP65545:BGB65620 BHL65545:BPX65620 BRH65545:BZT65620 CBD65545:CJP65620 CKZ65545:CTL65620 CUV65545:DDH65620 DER65545:DND65620 DON65545:DWZ65620 DYJ65545:EGV65620 EIF65545:EQR65620 ESB65545:FAN65620 FBX65545:FKJ65620 FLT65545:FUF65620 FVP65545:GEB65620 GFL65545:GNX65620 GPH65545:GXT65620 GZD65545:HHP65620 HIZ65545:HRL65620 HSV65545:IBH65620 ICR65545:ILD65620 IMN65545:IUZ65620 IWJ65545:JEV65620 JGF65545:JOR65620 JQB65545:JYN65620 JZX65545:KIJ65620 KJT65545:KSF65620 KTP65545:LCB65620 LDL65545:LLX65620 LNH65545:LVT65620 LXD65545:MFP65620 MGZ65545:MPL65620 MQV65545:MZH65620 NAR65545:NJD65620 NKN65545:NSZ65620 NUJ65545:OCV65620 OEF65545:OMR65620 OOB65545:OWN65620 OXX65545:PGJ65620 PHT65545:PQF65620 PRP65545:QAB65620 QBL65545:QJX65620 QLH65545:QTT65620 QVD65545:RDP65620 REZ65545:RNL65620 ROV65545:RXH65620 RYR65545:SHD65620 SIN65545:SQZ65620 SSJ65545:TAV65620 TCF65545:TKR65620 TMB65545:TUN65620 TVX65545:UEJ65620 UFT65545:UOF65620 UPP65545:UYB65620 UZL65545:VHX65620 VJH65545:VRT65620 VTD65545:WBP65620 WCZ65545:WLL65620 WMV65545:WVH65620 WWR65545:XFD65620 AJ131081:IV131156 KF131081:SR131156 UB131081:ACN131156 ADX131081:AMJ131156 ANT131081:AWF131156 AXP131081:BGB131156 BHL131081:BPX131156 BRH131081:BZT131156 CBD131081:CJP131156 CKZ131081:CTL131156 CUV131081:DDH131156 DER131081:DND131156 DON131081:DWZ131156 DYJ131081:EGV131156 EIF131081:EQR131156 ESB131081:FAN131156 FBX131081:FKJ131156 FLT131081:FUF131156 FVP131081:GEB131156 GFL131081:GNX131156 GPH131081:GXT131156 GZD131081:HHP131156 HIZ131081:HRL131156 HSV131081:IBH131156 ICR131081:ILD131156 IMN131081:IUZ131156 IWJ131081:JEV131156 JGF131081:JOR131156 JQB131081:JYN131156 JZX131081:KIJ131156 KJT131081:KSF131156 KTP131081:LCB131156 LDL131081:LLX131156 LNH131081:LVT131156 LXD131081:MFP131156 MGZ131081:MPL131156 MQV131081:MZH131156 NAR131081:NJD131156 NKN131081:NSZ131156 NUJ131081:OCV131156 OEF131081:OMR131156 OOB131081:OWN131156 OXX131081:PGJ131156 PHT131081:PQF131156 PRP131081:QAB131156 QBL131081:QJX131156 QLH131081:QTT131156 QVD131081:RDP131156 REZ131081:RNL131156 ROV131081:RXH131156 RYR131081:SHD131156 SIN131081:SQZ131156 SSJ131081:TAV131156 TCF131081:TKR131156 TMB131081:TUN131156 TVX131081:UEJ131156 UFT131081:UOF131156 UPP131081:UYB131156 UZL131081:VHX131156 VJH131081:VRT131156 VTD131081:WBP131156 WCZ131081:WLL131156 WMV131081:WVH131156 WWR131081:XFD131156 AJ196617:IV196692 KF196617:SR196692 UB196617:ACN196692 ADX196617:AMJ196692 ANT196617:AWF196692 AXP196617:BGB196692 BHL196617:BPX196692 BRH196617:BZT196692 CBD196617:CJP196692 CKZ196617:CTL196692 CUV196617:DDH196692 DER196617:DND196692 DON196617:DWZ196692 DYJ196617:EGV196692 EIF196617:EQR196692 ESB196617:FAN196692 FBX196617:FKJ196692 FLT196617:FUF196692 FVP196617:GEB196692 GFL196617:GNX196692 GPH196617:GXT196692 GZD196617:HHP196692 HIZ196617:HRL196692 HSV196617:IBH196692 ICR196617:ILD196692 IMN196617:IUZ196692 IWJ196617:JEV196692 JGF196617:JOR196692 JQB196617:JYN196692 JZX196617:KIJ196692 KJT196617:KSF196692 KTP196617:LCB196692 LDL196617:LLX196692 LNH196617:LVT196692 LXD196617:MFP196692 MGZ196617:MPL196692 MQV196617:MZH196692 NAR196617:NJD196692 NKN196617:NSZ196692 NUJ196617:OCV196692 OEF196617:OMR196692 OOB196617:OWN196692 OXX196617:PGJ196692 PHT196617:PQF196692 PRP196617:QAB196692 QBL196617:QJX196692 QLH196617:QTT196692 QVD196617:RDP196692 REZ196617:RNL196692 ROV196617:RXH196692 RYR196617:SHD196692 SIN196617:SQZ196692 SSJ196617:TAV196692 TCF196617:TKR196692 TMB196617:TUN196692 TVX196617:UEJ196692 UFT196617:UOF196692 UPP196617:UYB196692 UZL196617:VHX196692 VJH196617:VRT196692 VTD196617:WBP196692 WCZ196617:WLL196692 WMV196617:WVH196692 WWR196617:XFD196692 AJ262153:IV262228 KF262153:SR262228 UB262153:ACN262228 ADX262153:AMJ262228 ANT262153:AWF262228 AXP262153:BGB262228 BHL262153:BPX262228 BRH262153:BZT262228 CBD262153:CJP262228 CKZ262153:CTL262228 CUV262153:DDH262228 DER262153:DND262228 DON262153:DWZ262228 DYJ262153:EGV262228 EIF262153:EQR262228 ESB262153:FAN262228 FBX262153:FKJ262228 FLT262153:FUF262228 FVP262153:GEB262228 GFL262153:GNX262228 GPH262153:GXT262228 GZD262153:HHP262228 HIZ262153:HRL262228 HSV262153:IBH262228 ICR262153:ILD262228 IMN262153:IUZ262228 IWJ262153:JEV262228 JGF262153:JOR262228 JQB262153:JYN262228 JZX262153:KIJ262228 KJT262153:KSF262228 KTP262153:LCB262228 LDL262153:LLX262228 LNH262153:LVT262228 LXD262153:MFP262228 MGZ262153:MPL262228 MQV262153:MZH262228 NAR262153:NJD262228 NKN262153:NSZ262228 NUJ262153:OCV262228 OEF262153:OMR262228 OOB262153:OWN262228 OXX262153:PGJ262228 PHT262153:PQF262228 PRP262153:QAB262228 QBL262153:QJX262228 QLH262153:QTT262228 QVD262153:RDP262228 REZ262153:RNL262228 ROV262153:RXH262228 RYR262153:SHD262228 SIN262153:SQZ262228 SSJ262153:TAV262228 TCF262153:TKR262228 TMB262153:TUN262228 TVX262153:UEJ262228 UFT262153:UOF262228 UPP262153:UYB262228 UZL262153:VHX262228 VJH262153:VRT262228 VTD262153:WBP262228 WCZ262153:WLL262228 WMV262153:WVH262228 WWR262153:XFD262228 AJ327689:IV327764 KF327689:SR327764 UB327689:ACN327764 ADX327689:AMJ327764 ANT327689:AWF327764 AXP327689:BGB327764 BHL327689:BPX327764 BRH327689:BZT327764 CBD327689:CJP327764 CKZ327689:CTL327764 CUV327689:DDH327764 DER327689:DND327764 DON327689:DWZ327764 DYJ327689:EGV327764 EIF327689:EQR327764 ESB327689:FAN327764 FBX327689:FKJ327764 FLT327689:FUF327764 FVP327689:GEB327764 GFL327689:GNX327764 GPH327689:GXT327764 GZD327689:HHP327764 HIZ327689:HRL327764 HSV327689:IBH327764 ICR327689:ILD327764 IMN327689:IUZ327764 IWJ327689:JEV327764 JGF327689:JOR327764 JQB327689:JYN327764 JZX327689:KIJ327764 KJT327689:KSF327764 KTP327689:LCB327764 LDL327689:LLX327764 LNH327689:LVT327764 LXD327689:MFP327764 MGZ327689:MPL327764 MQV327689:MZH327764 NAR327689:NJD327764 NKN327689:NSZ327764 NUJ327689:OCV327764 OEF327689:OMR327764 OOB327689:OWN327764 OXX327689:PGJ327764 PHT327689:PQF327764 PRP327689:QAB327764 QBL327689:QJX327764 QLH327689:QTT327764 QVD327689:RDP327764 REZ327689:RNL327764 ROV327689:RXH327764 RYR327689:SHD327764 SIN327689:SQZ327764 SSJ327689:TAV327764 TCF327689:TKR327764 TMB327689:TUN327764 TVX327689:UEJ327764 UFT327689:UOF327764 UPP327689:UYB327764 UZL327689:VHX327764 VJH327689:VRT327764 VTD327689:WBP327764 WCZ327689:WLL327764 WMV327689:WVH327764 WWR327689:XFD327764 AJ393225:IV393300 KF393225:SR393300 UB393225:ACN393300 ADX393225:AMJ393300 ANT393225:AWF393300 AXP393225:BGB393300 BHL393225:BPX393300 BRH393225:BZT393300 CBD393225:CJP393300 CKZ393225:CTL393300 CUV393225:DDH393300 DER393225:DND393300 DON393225:DWZ393300 DYJ393225:EGV393300 EIF393225:EQR393300 ESB393225:FAN393300 FBX393225:FKJ393300 FLT393225:FUF393300 FVP393225:GEB393300 GFL393225:GNX393300 GPH393225:GXT393300 GZD393225:HHP393300 HIZ393225:HRL393300 HSV393225:IBH393300 ICR393225:ILD393300 IMN393225:IUZ393300 IWJ393225:JEV393300 JGF393225:JOR393300 JQB393225:JYN393300 JZX393225:KIJ393300 KJT393225:KSF393300 KTP393225:LCB393300 LDL393225:LLX393300 LNH393225:LVT393300 LXD393225:MFP393300 MGZ393225:MPL393300 MQV393225:MZH393300 NAR393225:NJD393300 NKN393225:NSZ393300 NUJ393225:OCV393300 OEF393225:OMR393300 OOB393225:OWN393300 OXX393225:PGJ393300 PHT393225:PQF393300 PRP393225:QAB393300 QBL393225:QJX393300 QLH393225:QTT393300 QVD393225:RDP393300 REZ393225:RNL393300 ROV393225:RXH393300 RYR393225:SHD393300 SIN393225:SQZ393300 SSJ393225:TAV393300 TCF393225:TKR393300 TMB393225:TUN393300 TVX393225:UEJ393300 UFT393225:UOF393300 UPP393225:UYB393300 UZL393225:VHX393300 VJH393225:VRT393300 VTD393225:WBP393300 WCZ393225:WLL393300 WMV393225:WVH393300 WWR393225:XFD393300 AJ458761:IV458836 KF458761:SR458836 UB458761:ACN458836 ADX458761:AMJ458836 ANT458761:AWF458836 AXP458761:BGB458836 BHL458761:BPX458836 BRH458761:BZT458836 CBD458761:CJP458836 CKZ458761:CTL458836 CUV458761:DDH458836 DER458761:DND458836 DON458761:DWZ458836 DYJ458761:EGV458836 EIF458761:EQR458836 ESB458761:FAN458836 FBX458761:FKJ458836 FLT458761:FUF458836 FVP458761:GEB458836 GFL458761:GNX458836 GPH458761:GXT458836 GZD458761:HHP458836 HIZ458761:HRL458836 HSV458761:IBH458836 ICR458761:ILD458836 IMN458761:IUZ458836 IWJ458761:JEV458836 JGF458761:JOR458836 JQB458761:JYN458836 JZX458761:KIJ458836 KJT458761:KSF458836 KTP458761:LCB458836 LDL458761:LLX458836 LNH458761:LVT458836 LXD458761:MFP458836 MGZ458761:MPL458836 MQV458761:MZH458836 NAR458761:NJD458836 NKN458761:NSZ458836 NUJ458761:OCV458836 OEF458761:OMR458836 OOB458761:OWN458836 OXX458761:PGJ458836 PHT458761:PQF458836 PRP458761:QAB458836 QBL458761:QJX458836 QLH458761:QTT458836 QVD458761:RDP458836 REZ458761:RNL458836 ROV458761:RXH458836 RYR458761:SHD458836 SIN458761:SQZ458836 SSJ458761:TAV458836 TCF458761:TKR458836 TMB458761:TUN458836 TVX458761:UEJ458836 UFT458761:UOF458836 UPP458761:UYB458836 UZL458761:VHX458836 VJH458761:VRT458836 VTD458761:WBP458836 WCZ458761:WLL458836 WMV458761:WVH458836 WWR458761:XFD458836 AJ524297:IV524372 KF524297:SR524372 UB524297:ACN524372 ADX524297:AMJ524372 ANT524297:AWF524372 AXP524297:BGB524372 BHL524297:BPX524372 BRH524297:BZT524372 CBD524297:CJP524372 CKZ524297:CTL524372 CUV524297:DDH524372 DER524297:DND524372 DON524297:DWZ524372 DYJ524297:EGV524372 EIF524297:EQR524372 ESB524297:FAN524372 FBX524297:FKJ524372 FLT524297:FUF524372 FVP524297:GEB524372 GFL524297:GNX524372 GPH524297:GXT524372 GZD524297:HHP524372 HIZ524297:HRL524372 HSV524297:IBH524372 ICR524297:ILD524372 IMN524297:IUZ524372 IWJ524297:JEV524372 JGF524297:JOR524372 JQB524297:JYN524372 JZX524297:KIJ524372 KJT524297:KSF524372 KTP524297:LCB524372 LDL524297:LLX524372 LNH524297:LVT524372 LXD524297:MFP524372 MGZ524297:MPL524372 MQV524297:MZH524372 NAR524297:NJD524372 NKN524297:NSZ524372 NUJ524297:OCV524372 OEF524297:OMR524372 OOB524297:OWN524372 OXX524297:PGJ524372 PHT524297:PQF524372 PRP524297:QAB524372 QBL524297:QJX524372 QLH524297:QTT524372 QVD524297:RDP524372 REZ524297:RNL524372 ROV524297:RXH524372 RYR524297:SHD524372 SIN524297:SQZ524372 SSJ524297:TAV524372 TCF524297:TKR524372 TMB524297:TUN524372 TVX524297:UEJ524372 UFT524297:UOF524372 UPP524297:UYB524372 UZL524297:VHX524372 VJH524297:VRT524372 VTD524297:WBP524372 WCZ524297:WLL524372 WMV524297:WVH524372 WWR524297:XFD524372 AJ589833:IV589908 KF589833:SR589908 UB589833:ACN589908 ADX589833:AMJ589908 ANT589833:AWF589908 AXP589833:BGB589908 BHL589833:BPX589908 BRH589833:BZT589908 CBD589833:CJP589908 CKZ589833:CTL589908 CUV589833:DDH589908 DER589833:DND589908 DON589833:DWZ589908 DYJ589833:EGV589908 EIF589833:EQR589908 ESB589833:FAN589908 FBX589833:FKJ589908 FLT589833:FUF589908 FVP589833:GEB589908 GFL589833:GNX589908 GPH589833:GXT589908 GZD589833:HHP589908 HIZ589833:HRL589908 HSV589833:IBH589908 ICR589833:ILD589908 IMN589833:IUZ589908 IWJ589833:JEV589908 JGF589833:JOR589908 JQB589833:JYN589908 JZX589833:KIJ589908 KJT589833:KSF589908 KTP589833:LCB589908 LDL589833:LLX589908 LNH589833:LVT589908 LXD589833:MFP589908 MGZ589833:MPL589908 MQV589833:MZH589908 NAR589833:NJD589908 NKN589833:NSZ589908 NUJ589833:OCV589908 OEF589833:OMR589908 OOB589833:OWN589908 OXX589833:PGJ589908 PHT589833:PQF589908 PRP589833:QAB589908 QBL589833:QJX589908 QLH589833:QTT589908 QVD589833:RDP589908 REZ589833:RNL589908 ROV589833:RXH589908 RYR589833:SHD589908 SIN589833:SQZ589908 SSJ589833:TAV589908 TCF589833:TKR589908 TMB589833:TUN589908 TVX589833:UEJ589908 UFT589833:UOF589908 UPP589833:UYB589908 UZL589833:VHX589908 VJH589833:VRT589908 VTD589833:WBP589908 WCZ589833:WLL589908 WMV589833:WVH589908 WWR589833:XFD589908 AJ655369:IV655444 KF655369:SR655444 UB655369:ACN655444 ADX655369:AMJ655444 ANT655369:AWF655444 AXP655369:BGB655444 BHL655369:BPX655444 BRH655369:BZT655444 CBD655369:CJP655444 CKZ655369:CTL655444 CUV655369:DDH655444 DER655369:DND655444 DON655369:DWZ655444 DYJ655369:EGV655444 EIF655369:EQR655444 ESB655369:FAN655444 FBX655369:FKJ655444 FLT655369:FUF655444 FVP655369:GEB655444 GFL655369:GNX655444 GPH655369:GXT655444 GZD655369:HHP655444 HIZ655369:HRL655444 HSV655369:IBH655444 ICR655369:ILD655444 IMN655369:IUZ655444 IWJ655369:JEV655444 JGF655369:JOR655444 JQB655369:JYN655444 JZX655369:KIJ655444 KJT655369:KSF655444 KTP655369:LCB655444 LDL655369:LLX655444 LNH655369:LVT655444 LXD655369:MFP655444 MGZ655369:MPL655444 MQV655369:MZH655444 NAR655369:NJD655444 NKN655369:NSZ655444 NUJ655369:OCV655444 OEF655369:OMR655444 OOB655369:OWN655444 OXX655369:PGJ655444 PHT655369:PQF655444 PRP655369:QAB655444 QBL655369:QJX655444 QLH655369:QTT655444 QVD655369:RDP655444 REZ655369:RNL655444 ROV655369:RXH655444 RYR655369:SHD655444 SIN655369:SQZ655444 SSJ655369:TAV655444 TCF655369:TKR655444 TMB655369:TUN655444 TVX655369:UEJ655444 UFT655369:UOF655444 UPP655369:UYB655444 UZL655369:VHX655444 VJH655369:VRT655444 VTD655369:WBP655444 WCZ655369:WLL655444 WMV655369:WVH655444 WWR655369:XFD655444 AJ720905:IV720980 KF720905:SR720980 UB720905:ACN720980 ADX720905:AMJ720980 ANT720905:AWF720980 AXP720905:BGB720980 BHL720905:BPX720980 BRH720905:BZT720980 CBD720905:CJP720980 CKZ720905:CTL720980 CUV720905:DDH720980 DER720905:DND720980 DON720905:DWZ720980 DYJ720905:EGV720980 EIF720905:EQR720980 ESB720905:FAN720980 FBX720905:FKJ720980 FLT720905:FUF720980 FVP720905:GEB720980 GFL720905:GNX720980 GPH720905:GXT720980 GZD720905:HHP720980 HIZ720905:HRL720980 HSV720905:IBH720980 ICR720905:ILD720980 IMN720905:IUZ720980 IWJ720905:JEV720980 JGF720905:JOR720980 JQB720905:JYN720980 JZX720905:KIJ720980 KJT720905:KSF720980 KTP720905:LCB720980 LDL720905:LLX720980 LNH720905:LVT720980 LXD720905:MFP720980 MGZ720905:MPL720980 MQV720905:MZH720980 NAR720905:NJD720980 NKN720905:NSZ720980 NUJ720905:OCV720980 OEF720905:OMR720980 OOB720905:OWN720980 OXX720905:PGJ720980 PHT720905:PQF720980 PRP720905:QAB720980 QBL720905:QJX720980 QLH720905:QTT720980 QVD720905:RDP720980 REZ720905:RNL720980 ROV720905:RXH720980 RYR720905:SHD720980 SIN720905:SQZ720980 SSJ720905:TAV720980 TCF720905:TKR720980 TMB720905:TUN720980 TVX720905:UEJ720980 UFT720905:UOF720980 UPP720905:UYB720980 UZL720905:VHX720980 VJH720905:VRT720980 VTD720905:WBP720980 WCZ720905:WLL720980 WMV720905:WVH720980 WWR720905:XFD720980 AJ786441:IV786516 KF786441:SR786516 UB786441:ACN786516 ADX786441:AMJ786516 ANT786441:AWF786516 AXP786441:BGB786516 BHL786441:BPX786516 BRH786441:BZT786516 CBD786441:CJP786516 CKZ786441:CTL786516 CUV786441:DDH786516 DER786441:DND786516 DON786441:DWZ786516 DYJ786441:EGV786516 EIF786441:EQR786516 ESB786441:FAN786516 FBX786441:FKJ786516 FLT786441:FUF786516 FVP786441:GEB786516 GFL786441:GNX786516 GPH786441:GXT786516 GZD786441:HHP786516 HIZ786441:HRL786516 HSV786441:IBH786516 ICR786441:ILD786516 IMN786441:IUZ786516 IWJ786441:JEV786516 JGF786441:JOR786516 JQB786441:JYN786516 JZX786441:KIJ786516 KJT786441:KSF786516 KTP786441:LCB786516 LDL786441:LLX786516 LNH786441:LVT786516 LXD786441:MFP786516 MGZ786441:MPL786516 MQV786441:MZH786516 NAR786441:NJD786516 NKN786441:NSZ786516 NUJ786441:OCV786516 OEF786441:OMR786516 OOB786441:OWN786516 OXX786441:PGJ786516 PHT786441:PQF786516 PRP786441:QAB786516 QBL786441:QJX786516 QLH786441:QTT786516 QVD786441:RDP786516 REZ786441:RNL786516 ROV786441:RXH786516 RYR786441:SHD786516 SIN786441:SQZ786516 SSJ786441:TAV786516 TCF786441:TKR786516 TMB786441:TUN786516 TVX786441:UEJ786516 UFT786441:UOF786516 UPP786441:UYB786516 UZL786441:VHX786516 VJH786441:VRT786516 VTD786441:WBP786516 WCZ786441:WLL786516 WMV786441:WVH786516 WWR786441:XFD786516 AJ851977:IV852052 KF851977:SR852052 UB851977:ACN852052 ADX851977:AMJ852052 ANT851977:AWF852052 AXP851977:BGB852052 BHL851977:BPX852052 BRH851977:BZT852052 CBD851977:CJP852052 CKZ851977:CTL852052 CUV851977:DDH852052 DER851977:DND852052 DON851977:DWZ852052 DYJ851977:EGV852052 EIF851977:EQR852052 ESB851977:FAN852052 FBX851977:FKJ852052 FLT851977:FUF852052 FVP851977:GEB852052 GFL851977:GNX852052 GPH851977:GXT852052 GZD851977:HHP852052 HIZ851977:HRL852052 HSV851977:IBH852052 ICR851977:ILD852052 IMN851977:IUZ852052 IWJ851977:JEV852052 JGF851977:JOR852052 JQB851977:JYN852052 JZX851977:KIJ852052 KJT851977:KSF852052 KTP851977:LCB852052 LDL851977:LLX852052 LNH851977:LVT852052 LXD851977:MFP852052 MGZ851977:MPL852052 MQV851977:MZH852052 NAR851977:NJD852052 NKN851977:NSZ852052 NUJ851977:OCV852052 OEF851977:OMR852052 OOB851977:OWN852052 OXX851977:PGJ852052 PHT851977:PQF852052 PRP851977:QAB852052 QBL851977:QJX852052 QLH851977:QTT852052 QVD851977:RDP852052 REZ851977:RNL852052 ROV851977:RXH852052 RYR851977:SHD852052 SIN851977:SQZ852052 SSJ851977:TAV852052 TCF851977:TKR852052 TMB851977:TUN852052 TVX851977:UEJ852052 UFT851977:UOF852052 UPP851977:UYB852052 UZL851977:VHX852052 VJH851977:VRT852052 VTD851977:WBP852052 WCZ851977:WLL852052 WMV851977:WVH852052 WWR851977:XFD852052 AJ917513:IV917588 KF917513:SR917588 UB917513:ACN917588 ADX917513:AMJ917588 ANT917513:AWF917588 AXP917513:BGB917588 BHL917513:BPX917588 BRH917513:BZT917588 CBD917513:CJP917588 CKZ917513:CTL917588 CUV917513:DDH917588 DER917513:DND917588 DON917513:DWZ917588 DYJ917513:EGV917588 EIF917513:EQR917588 ESB917513:FAN917588 FBX917513:FKJ917588 FLT917513:FUF917588 FVP917513:GEB917588 GFL917513:GNX917588 GPH917513:GXT917588 GZD917513:HHP917588 HIZ917513:HRL917588 HSV917513:IBH917588 ICR917513:ILD917588 IMN917513:IUZ917588 IWJ917513:JEV917588 JGF917513:JOR917588 JQB917513:JYN917588 JZX917513:KIJ917588 KJT917513:KSF917588 KTP917513:LCB917588 LDL917513:LLX917588 LNH917513:LVT917588 LXD917513:MFP917588 MGZ917513:MPL917588 MQV917513:MZH917588 NAR917513:NJD917588 NKN917513:NSZ917588 NUJ917513:OCV917588 OEF917513:OMR917588 OOB917513:OWN917588 OXX917513:PGJ917588 PHT917513:PQF917588 PRP917513:QAB917588 QBL917513:QJX917588 QLH917513:QTT917588 QVD917513:RDP917588 REZ917513:RNL917588 ROV917513:RXH917588 RYR917513:SHD917588 SIN917513:SQZ917588 SSJ917513:TAV917588 TCF917513:TKR917588 TMB917513:TUN917588 TVX917513:UEJ917588 UFT917513:UOF917588 UPP917513:UYB917588 UZL917513:VHX917588 VJH917513:VRT917588 VTD917513:WBP917588 WCZ917513:WLL917588 WMV917513:WVH917588 WWR917513:XFD917588 AJ983049:IV983124 KF983049:SR983124 UB983049:ACN983124 ADX983049:AMJ983124 ANT983049:AWF983124 AXP983049:BGB983124 BHL983049:BPX983124 BRH983049:BZT983124 CBD983049:CJP983124 CKZ983049:CTL983124 CUV983049:DDH983124 DER983049:DND983124 DON983049:DWZ983124 DYJ983049:EGV983124 EIF983049:EQR983124 ESB983049:FAN983124 FBX983049:FKJ983124 FLT983049:FUF983124 FVP983049:GEB983124 GFL983049:GNX983124 GPH983049:GXT983124 GZD983049:HHP983124 HIZ983049:HRL983124 HSV983049:IBH983124 ICR983049:ILD983124 IMN983049:IUZ983124 IWJ983049:JEV983124 JGF983049:JOR983124 JQB983049:JYN983124 JZX983049:KIJ983124 KJT983049:KSF983124 KTP983049:LCB983124 LDL983049:LLX983124 LNH983049:LVT983124 LXD983049:MFP983124 MGZ983049:MPL983124 MQV983049:MZH983124 NAR983049:NJD983124 NKN983049:NSZ983124 NUJ983049:OCV983124 OEF983049:OMR983124 OOB983049:OWN983124 OXX983049:PGJ983124 PHT983049:PQF983124 PRP983049:QAB983124 QBL983049:QJX983124 QLH983049:QTT983124 QVD983049:RDP983124 REZ983049:RNL983124 ROV983049:RXH983124 RYR983049:SHD983124 SIN983049:SQZ983124 SSJ983049:TAV983124 TCF983049:TKR983124 TMB983049:TUN983124 TVX983049:UEJ983124 UFT983049:UOF983124 UPP983049:UYB983124 UZL983049:VHX983124 VJH983049:VRT983124 VTD983049:WBP983124 WCZ983049:WLL983124 WMV983049:WVH983124 WWR983049:XFD983124 S15:S84 JO15:JO84 TK15:TK84 ADG15:ADG84 ANC15:ANC84 AWY15:AWY84 BGU15:BGU84 BQQ15:BQQ84 CAM15:CAM84 CKI15:CKI84 CUE15:CUE84 DEA15:DEA84 DNW15:DNW84 DXS15:DXS84 EHO15:EHO84 ERK15:ERK84 FBG15:FBG84 FLC15:FLC84 FUY15:FUY84 GEU15:GEU84 GOQ15:GOQ84 GYM15:GYM84 HII15:HII84 HSE15:HSE84 ICA15:ICA84 ILW15:ILW84 IVS15:IVS84 JFO15:JFO84 JPK15:JPK84 JZG15:JZG84 KJC15:KJC84 KSY15:KSY84 LCU15:LCU84 LMQ15:LMQ84 LWM15:LWM84 MGI15:MGI84 MQE15:MQE84 NAA15:NAA84 NJW15:NJW84 NTS15:NTS84 ODO15:ODO84 ONK15:ONK84 OXG15:OXG84 PHC15:PHC84 PQY15:PQY84 QAU15:QAU84 QKQ15:QKQ84 QUM15:QUM84 REI15:REI84 ROE15:ROE84 RYA15:RYA84 SHW15:SHW84 SRS15:SRS84 TBO15:TBO84 TLK15:TLK84 TVG15:TVG84 UFC15:UFC84 UOY15:UOY84 UYU15:UYU84 VIQ15:VIQ84 VSM15:VSM84 WCI15:WCI84 WME15:WME84 WWA15:WWA84 S65551:S65620 JO65551:JO65620 TK65551:TK65620 ADG65551:ADG65620 ANC65551:ANC65620 AWY65551:AWY65620 BGU65551:BGU65620 BQQ65551:BQQ65620 CAM65551:CAM65620 CKI65551:CKI65620 CUE65551:CUE65620 DEA65551:DEA65620 DNW65551:DNW65620 DXS65551:DXS65620 EHO65551:EHO65620 ERK65551:ERK65620 FBG65551:FBG65620 FLC65551:FLC65620 FUY65551:FUY65620 GEU65551:GEU65620 GOQ65551:GOQ65620 GYM65551:GYM65620 HII65551:HII65620 HSE65551:HSE65620 ICA65551:ICA65620 ILW65551:ILW65620 IVS65551:IVS65620 JFO65551:JFO65620 JPK65551:JPK65620 JZG65551:JZG65620 KJC65551:KJC65620 KSY65551:KSY65620 LCU65551:LCU65620 LMQ65551:LMQ65620 LWM65551:LWM65620 MGI65551:MGI65620 MQE65551:MQE65620 NAA65551:NAA65620 NJW65551:NJW65620 NTS65551:NTS65620 ODO65551:ODO65620 ONK65551:ONK65620 OXG65551:OXG65620 PHC65551:PHC65620 PQY65551:PQY65620 QAU65551:QAU65620 QKQ65551:QKQ65620 QUM65551:QUM65620 REI65551:REI65620 ROE65551:ROE65620 RYA65551:RYA65620 SHW65551:SHW65620 SRS65551:SRS65620 TBO65551:TBO65620 TLK65551:TLK65620 TVG65551:TVG65620 UFC65551:UFC65620 UOY65551:UOY65620 UYU65551:UYU65620 VIQ65551:VIQ65620 VSM65551:VSM65620 WCI65551:WCI65620 WME65551:WME65620 WWA65551:WWA65620 S131087:S131156 JO131087:JO131156 TK131087:TK131156 ADG131087:ADG131156 ANC131087:ANC131156 AWY131087:AWY131156 BGU131087:BGU131156 BQQ131087:BQQ131156 CAM131087:CAM131156 CKI131087:CKI131156 CUE131087:CUE131156 DEA131087:DEA131156 DNW131087:DNW131156 DXS131087:DXS131156 EHO131087:EHO131156 ERK131087:ERK131156 FBG131087:FBG131156 FLC131087:FLC131156 FUY131087:FUY131156 GEU131087:GEU131156 GOQ131087:GOQ131156 GYM131087:GYM131156 HII131087:HII131156 HSE131087:HSE131156 ICA131087:ICA131156 ILW131087:ILW131156 IVS131087:IVS131156 JFO131087:JFO131156 JPK131087:JPK131156 JZG131087:JZG131156 KJC131087:KJC131156 KSY131087:KSY131156 LCU131087:LCU131156 LMQ131087:LMQ131156 LWM131087:LWM131156 MGI131087:MGI131156 MQE131087:MQE131156 NAA131087:NAA131156 NJW131087:NJW131156 NTS131087:NTS131156 ODO131087:ODO131156 ONK131087:ONK131156 OXG131087:OXG131156 PHC131087:PHC131156 PQY131087:PQY131156 QAU131087:QAU131156 QKQ131087:QKQ131156 QUM131087:QUM131156 REI131087:REI131156 ROE131087:ROE131156 RYA131087:RYA131156 SHW131087:SHW131156 SRS131087:SRS131156 TBO131087:TBO131156 TLK131087:TLK131156 TVG131087:TVG131156 UFC131087:UFC131156 UOY131087:UOY131156 UYU131087:UYU131156 VIQ131087:VIQ131156 VSM131087:VSM131156 WCI131087:WCI131156 WME131087:WME131156 WWA131087:WWA131156 S196623:S196692 JO196623:JO196692 TK196623:TK196692 ADG196623:ADG196692 ANC196623:ANC196692 AWY196623:AWY196692 BGU196623:BGU196692 BQQ196623:BQQ196692 CAM196623:CAM196692 CKI196623:CKI196692 CUE196623:CUE196692 DEA196623:DEA196692 DNW196623:DNW196692 DXS196623:DXS196692 EHO196623:EHO196692 ERK196623:ERK196692 FBG196623:FBG196692 FLC196623:FLC196692 FUY196623:FUY196692 GEU196623:GEU196692 GOQ196623:GOQ196692 GYM196623:GYM196692 HII196623:HII196692 HSE196623:HSE196692 ICA196623:ICA196692 ILW196623:ILW196692 IVS196623:IVS196692 JFO196623:JFO196692 JPK196623:JPK196692 JZG196623:JZG196692 KJC196623:KJC196692 KSY196623:KSY196692 LCU196623:LCU196692 LMQ196623:LMQ196692 LWM196623:LWM196692 MGI196623:MGI196692 MQE196623:MQE196692 NAA196623:NAA196692 NJW196623:NJW196692 NTS196623:NTS196692 ODO196623:ODO196692 ONK196623:ONK196692 OXG196623:OXG196692 PHC196623:PHC196692 PQY196623:PQY196692 QAU196623:QAU196692 QKQ196623:QKQ196692 QUM196623:QUM196692 REI196623:REI196692 ROE196623:ROE196692 RYA196623:RYA196692 SHW196623:SHW196692 SRS196623:SRS196692 TBO196623:TBO196692 TLK196623:TLK196692 TVG196623:TVG196692 UFC196623:UFC196692 UOY196623:UOY196692 UYU196623:UYU196692 VIQ196623:VIQ196692 VSM196623:VSM196692 WCI196623:WCI196692 WME196623:WME196692 WWA196623:WWA196692 S262159:S262228 JO262159:JO262228 TK262159:TK262228 ADG262159:ADG262228 ANC262159:ANC262228 AWY262159:AWY262228 BGU262159:BGU262228 BQQ262159:BQQ262228 CAM262159:CAM262228 CKI262159:CKI262228 CUE262159:CUE262228 DEA262159:DEA262228 DNW262159:DNW262228 DXS262159:DXS262228 EHO262159:EHO262228 ERK262159:ERK262228 FBG262159:FBG262228 FLC262159:FLC262228 FUY262159:FUY262228 GEU262159:GEU262228 GOQ262159:GOQ262228 GYM262159:GYM262228 HII262159:HII262228 HSE262159:HSE262228 ICA262159:ICA262228 ILW262159:ILW262228 IVS262159:IVS262228 JFO262159:JFO262228 JPK262159:JPK262228 JZG262159:JZG262228 KJC262159:KJC262228 KSY262159:KSY262228 LCU262159:LCU262228 LMQ262159:LMQ262228 LWM262159:LWM262228 MGI262159:MGI262228 MQE262159:MQE262228 NAA262159:NAA262228 NJW262159:NJW262228 NTS262159:NTS262228 ODO262159:ODO262228 ONK262159:ONK262228 OXG262159:OXG262228 PHC262159:PHC262228 PQY262159:PQY262228 QAU262159:QAU262228 QKQ262159:QKQ262228 QUM262159:QUM262228 REI262159:REI262228 ROE262159:ROE262228 RYA262159:RYA262228 SHW262159:SHW262228 SRS262159:SRS262228 TBO262159:TBO262228 TLK262159:TLK262228 TVG262159:TVG262228 UFC262159:UFC262228 UOY262159:UOY262228 UYU262159:UYU262228 VIQ262159:VIQ262228 VSM262159:VSM262228 WCI262159:WCI262228 WME262159:WME262228 WWA262159:WWA262228 S327695:S327764 JO327695:JO327764 TK327695:TK327764 ADG327695:ADG327764 ANC327695:ANC327764 AWY327695:AWY327764 BGU327695:BGU327764 BQQ327695:BQQ327764 CAM327695:CAM327764 CKI327695:CKI327764 CUE327695:CUE327764 DEA327695:DEA327764 DNW327695:DNW327764 DXS327695:DXS327764 EHO327695:EHO327764 ERK327695:ERK327764 FBG327695:FBG327764 FLC327695:FLC327764 FUY327695:FUY327764 GEU327695:GEU327764 GOQ327695:GOQ327764 GYM327695:GYM327764 HII327695:HII327764 HSE327695:HSE327764 ICA327695:ICA327764 ILW327695:ILW327764 IVS327695:IVS327764 JFO327695:JFO327764 JPK327695:JPK327764 JZG327695:JZG327764 KJC327695:KJC327764 KSY327695:KSY327764 LCU327695:LCU327764 LMQ327695:LMQ327764 LWM327695:LWM327764 MGI327695:MGI327764 MQE327695:MQE327764 NAA327695:NAA327764 NJW327695:NJW327764 NTS327695:NTS327764 ODO327695:ODO327764 ONK327695:ONK327764 OXG327695:OXG327764 PHC327695:PHC327764 PQY327695:PQY327764 QAU327695:QAU327764 QKQ327695:QKQ327764 QUM327695:QUM327764 REI327695:REI327764 ROE327695:ROE327764 RYA327695:RYA327764 SHW327695:SHW327764 SRS327695:SRS327764 TBO327695:TBO327764 TLK327695:TLK327764 TVG327695:TVG327764 UFC327695:UFC327764 UOY327695:UOY327764 UYU327695:UYU327764 VIQ327695:VIQ327764 VSM327695:VSM327764 WCI327695:WCI327764 WME327695:WME327764 WWA327695:WWA327764 S393231:S393300 JO393231:JO393300 TK393231:TK393300 ADG393231:ADG393300 ANC393231:ANC393300 AWY393231:AWY393300 BGU393231:BGU393300 BQQ393231:BQQ393300 CAM393231:CAM393300 CKI393231:CKI393300 CUE393231:CUE393300 DEA393231:DEA393300 DNW393231:DNW393300 DXS393231:DXS393300 EHO393231:EHO393300 ERK393231:ERK393300 FBG393231:FBG393300 FLC393231:FLC393300 FUY393231:FUY393300 GEU393231:GEU393300 GOQ393231:GOQ393300 GYM393231:GYM393300 HII393231:HII393300 HSE393231:HSE393300 ICA393231:ICA393300 ILW393231:ILW393300 IVS393231:IVS393300 JFO393231:JFO393300 JPK393231:JPK393300 JZG393231:JZG393300 KJC393231:KJC393300 KSY393231:KSY393300 LCU393231:LCU393300 LMQ393231:LMQ393300 LWM393231:LWM393300 MGI393231:MGI393300 MQE393231:MQE393300 NAA393231:NAA393300 NJW393231:NJW393300 NTS393231:NTS393300 ODO393231:ODO393300 ONK393231:ONK393300 OXG393231:OXG393300 PHC393231:PHC393300 PQY393231:PQY393300 QAU393231:QAU393300 QKQ393231:QKQ393300 QUM393231:QUM393300 REI393231:REI393300 ROE393231:ROE393300 RYA393231:RYA393300 SHW393231:SHW393300 SRS393231:SRS393300 TBO393231:TBO393300 TLK393231:TLK393300 TVG393231:TVG393300 UFC393231:UFC393300 UOY393231:UOY393300 UYU393231:UYU393300 VIQ393231:VIQ393300 VSM393231:VSM393300 WCI393231:WCI393300 WME393231:WME393300 WWA393231:WWA393300 S458767:S458836 JO458767:JO458836 TK458767:TK458836 ADG458767:ADG458836 ANC458767:ANC458836 AWY458767:AWY458836 BGU458767:BGU458836 BQQ458767:BQQ458836 CAM458767:CAM458836 CKI458767:CKI458836 CUE458767:CUE458836 DEA458767:DEA458836 DNW458767:DNW458836 DXS458767:DXS458836 EHO458767:EHO458836 ERK458767:ERK458836 FBG458767:FBG458836 FLC458767:FLC458836 FUY458767:FUY458836 GEU458767:GEU458836 GOQ458767:GOQ458836 GYM458767:GYM458836 HII458767:HII458836 HSE458767:HSE458836 ICA458767:ICA458836 ILW458767:ILW458836 IVS458767:IVS458836 JFO458767:JFO458836 JPK458767:JPK458836 JZG458767:JZG458836 KJC458767:KJC458836 KSY458767:KSY458836 LCU458767:LCU458836 LMQ458767:LMQ458836 LWM458767:LWM458836 MGI458767:MGI458836 MQE458767:MQE458836 NAA458767:NAA458836 NJW458767:NJW458836 NTS458767:NTS458836 ODO458767:ODO458836 ONK458767:ONK458836 OXG458767:OXG458836 PHC458767:PHC458836 PQY458767:PQY458836 QAU458767:QAU458836 QKQ458767:QKQ458836 QUM458767:QUM458836 REI458767:REI458836 ROE458767:ROE458836 RYA458767:RYA458836 SHW458767:SHW458836 SRS458767:SRS458836 TBO458767:TBO458836 TLK458767:TLK458836 TVG458767:TVG458836 UFC458767:UFC458836 UOY458767:UOY458836 UYU458767:UYU458836 VIQ458767:VIQ458836 VSM458767:VSM458836 WCI458767:WCI458836 WME458767:WME458836 WWA458767:WWA458836 S524303:S524372 JO524303:JO524372 TK524303:TK524372 ADG524303:ADG524372 ANC524303:ANC524372 AWY524303:AWY524372 BGU524303:BGU524372 BQQ524303:BQQ524372 CAM524303:CAM524372 CKI524303:CKI524372 CUE524303:CUE524372 DEA524303:DEA524372 DNW524303:DNW524372 DXS524303:DXS524372 EHO524303:EHO524372 ERK524303:ERK524372 FBG524303:FBG524372 FLC524303:FLC524372 FUY524303:FUY524372 GEU524303:GEU524372 GOQ524303:GOQ524372 GYM524303:GYM524372 HII524303:HII524372 HSE524303:HSE524372 ICA524303:ICA524372 ILW524303:ILW524372 IVS524303:IVS524372 JFO524303:JFO524372 JPK524303:JPK524372 JZG524303:JZG524372 KJC524303:KJC524372 KSY524303:KSY524372 LCU524303:LCU524372 LMQ524303:LMQ524372 LWM524303:LWM524372 MGI524303:MGI524372 MQE524303:MQE524372 NAA524303:NAA524372 NJW524303:NJW524372 NTS524303:NTS524372 ODO524303:ODO524372 ONK524303:ONK524372 OXG524303:OXG524372 PHC524303:PHC524372 PQY524303:PQY524372 QAU524303:QAU524372 QKQ524303:QKQ524372 QUM524303:QUM524372 REI524303:REI524372 ROE524303:ROE524372 RYA524303:RYA524372 SHW524303:SHW524372 SRS524303:SRS524372 TBO524303:TBO524372 TLK524303:TLK524372 TVG524303:TVG524372 UFC524303:UFC524372 UOY524303:UOY524372 UYU524303:UYU524372 VIQ524303:VIQ524372 VSM524303:VSM524372 WCI524303:WCI524372 WME524303:WME524372 WWA524303:WWA524372 S589839:S589908 JO589839:JO589908 TK589839:TK589908 ADG589839:ADG589908 ANC589839:ANC589908 AWY589839:AWY589908 BGU589839:BGU589908 BQQ589839:BQQ589908 CAM589839:CAM589908 CKI589839:CKI589908 CUE589839:CUE589908 DEA589839:DEA589908 DNW589839:DNW589908 DXS589839:DXS589908 EHO589839:EHO589908 ERK589839:ERK589908 FBG589839:FBG589908 FLC589839:FLC589908 FUY589839:FUY589908 GEU589839:GEU589908 GOQ589839:GOQ589908 GYM589839:GYM589908 HII589839:HII589908 HSE589839:HSE589908 ICA589839:ICA589908 ILW589839:ILW589908 IVS589839:IVS589908 JFO589839:JFO589908 JPK589839:JPK589908 JZG589839:JZG589908 KJC589839:KJC589908 KSY589839:KSY589908 LCU589839:LCU589908 LMQ589839:LMQ589908 LWM589839:LWM589908 MGI589839:MGI589908 MQE589839:MQE589908 NAA589839:NAA589908 NJW589839:NJW589908 NTS589839:NTS589908 ODO589839:ODO589908 ONK589839:ONK589908 OXG589839:OXG589908 PHC589839:PHC589908 PQY589839:PQY589908 QAU589839:QAU589908 QKQ589839:QKQ589908 QUM589839:QUM589908 REI589839:REI589908 ROE589839:ROE589908 RYA589839:RYA589908 SHW589839:SHW589908 SRS589839:SRS589908 TBO589839:TBO589908 TLK589839:TLK589908 TVG589839:TVG589908 UFC589839:UFC589908 UOY589839:UOY589908 UYU589839:UYU589908 VIQ589839:VIQ589908 VSM589839:VSM589908 WCI589839:WCI589908 WME589839:WME589908 WWA589839:WWA589908 S655375:S655444 JO655375:JO655444 TK655375:TK655444 ADG655375:ADG655444 ANC655375:ANC655444 AWY655375:AWY655444 BGU655375:BGU655444 BQQ655375:BQQ655444 CAM655375:CAM655444 CKI655375:CKI655444 CUE655375:CUE655444 DEA655375:DEA655444 DNW655375:DNW655444 DXS655375:DXS655444 EHO655375:EHO655444 ERK655375:ERK655444 FBG655375:FBG655444 FLC655375:FLC655444 FUY655375:FUY655444 GEU655375:GEU655444 GOQ655375:GOQ655444 GYM655375:GYM655444 HII655375:HII655444 HSE655375:HSE655444 ICA655375:ICA655444 ILW655375:ILW655444 IVS655375:IVS655444 JFO655375:JFO655444 JPK655375:JPK655444 JZG655375:JZG655444 KJC655375:KJC655444 KSY655375:KSY655444 LCU655375:LCU655444 LMQ655375:LMQ655444 LWM655375:LWM655444 MGI655375:MGI655444 MQE655375:MQE655444 NAA655375:NAA655444 NJW655375:NJW655444 NTS655375:NTS655444 ODO655375:ODO655444 ONK655375:ONK655444 OXG655375:OXG655444 PHC655375:PHC655444 PQY655375:PQY655444 QAU655375:QAU655444 QKQ655375:QKQ655444 QUM655375:QUM655444 REI655375:REI655444 ROE655375:ROE655444 RYA655375:RYA655444 SHW655375:SHW655444 SRS655375:SRS655444 TBO655375:TBO655444 TLK655375:TLK655444 TVG655375:TVG655444 UFC655375:UFC655444 UOY655375:UOY655444 UYU655375:UYU655444 VIQ655375:VIQ655444 VSM655375:VSM655444 WCI655375:WCI655444 WME655375:WME655444 WWA655375:WWA655444 S720911:S720980 JO720911:JO720980 TK720911:TK720980 ADG720911:ADG720980 ANC720911:ANC720980 AWY720911:AWY720980 BGU720911:BGU720980 BQQ720911:BQQ720980 CAM720911:CAM720980 CKI720911:CKI720980 CUE720911:CUE720980 DEA720911:DEA720980 DNW720911:DNW720980 DXS720911:DXS720980 EHO720911:EHO720980 ERK720911:ERK720980 FBG720911:FBG720980 FLC720911:FLC720980 FUY720911:FUY720980 GEU720911:GEU720980 GOQ720911:GOQ720980 GYM720911:GYM720980 HII720911:HII720980 HSE720911:HSE720980 ICA720911:ICA720980 ILW720911:ILW720980 IVS720911:IVS720980 JFO720911:JFO720980 JPK720911:JPK720980 JZG720911:JZG720980 KJC720911:KJC720980 KSY720911:KSY720980 LCU720911:LCU720980 LMQ720911:LMQ720980 LWM720911:LWM720980 MGI720911:MGI720980 MQE720911:MQE720980 NAA720911:NAA720980 NJW720911:NJW720980 NTS720911:NTS720980 ODO720911:ODO720980 ONK720911:ONK720980 OXG720911:OXG720980 PHC720911:PHC720980 PQY720911:PQY720980 QAU720911:QAU720980 QKQ720911:QKQ720980 QUM720911:QUM720980 REI720911:REI720980 ROE720911:ROE720980 RYA720911:RYA720980 SHW720911:SHW720980 SRS720911:SRS720980 TBO720911:TBO720980 TLK720911:TLK720980 TVG720911:TVG720980 UFC720911:UFC720980 UOY720911:UOY720980 UYU720911:UYU720980 VIQ720911:VIQ720980 VSM720911:VSM720980 WCI720911:WCI720980 WME720911:WME720980 WWA720911:WWA720980 S786447:S786516 JO786447:JO786516 TK786447:TK786516 ADG786447:ADG786516 ANC786447:ANC786516 AWY786447:AWY786516 BGU786447:BGU786516 BQQ786447:BQQ786516 CAM786447:CAM786516 CKI786447:CKI786516 CUE786447:CUE786516 DEA786447:DEA786516 DNW786447:DNW786516 DXS786447:DXS786516 EHO786447:EHO786516 ERK786447:ERK786516 FBG786447:FBG786516 FLC786447:FLC786516 FUY786447:FUY786516 GEU786447:GEU786516 GOQ786447:GOQ786516 GYM786447:GYM786516 HII786447:HII786516 HSE786447:HSE786516 ICA786447:ICA786516 ILW786447:ILW786516 IVS786447:IVS786516 JFO786447:JFO786516 JPK786447:JPK786516 JZG786447:JZG786516 KJC786447:KJC786516 KSY786447:KSY786516 LCU786447:LCU786516 LMQ786447:LMQ786516 LWM786447:LWM786516 MGI786447:MGI786516 MQE786447:MQE786516 NAA786447:NAA786516 NJW786447:NJW786516 NTS786447:NTS786516 ODO786447:ODO786516 ONK786447:ONK786516 OXG786447:OXG786516 PHC786447:PHC786516 PQY786447:PQY786516 QAU786447:QAU786516 QKQ786447:QKQ786516 QUM786447:QUM786516 REI786447:REI786516 ROE786447:ROE786516 RYA786447:RYA786516 SHW786447:SHW786516 SRS786447:SRS786516 TBO786447:TBO786516 TLK786447:TLK786516 TVG786447:TVG786516 UFC786447:UFC786516 UOY786447:UOY786516 UYU786447:UYU786516 VIQ786447:VIQ786516 VSM786447:VSM786516 WCI786447:WCI786516 WME786447:WME786516 WWA786447:WWA786516 S851983:S852052 JO851983:JO852052 TK851983:TK852052 ADG851983:ADG852052 ANC851983:ANC852052 AWY851983:AWY852052 BGU851983:BGU852052 BQQ851983:BQQ852052 CAM851983:CAM852052 CKI851983:CKI852052 CUE851983:CUE852052 DEA851983:DEA852052 DNW851983:DNW852052 DXS851983:DXS852052 EHO851983:EHO852052 ERK851983:ERK852052 FBG851983:FBG852052 FLC851983:FLC852052 FUY851983:FUY852052 GEU851983:GEU852052 GOQ851983:GOQ852052 GYM851983:GYM852052 HII851983:HII852052 HSE851983:HSE852052 ICA851983:ICA852052 ILW851983:ILW852052 IVS851983:IVS852052 JFO851983:JFO852052 JPK851983:JPK852052 JZG851983:JZG852052 KJC851983:KJC852052 KSY851983:KSY852052 LCU851983:LCU852052 LMQ851983:LMQ852052 LWM851983:LWM852052 MGI851983:MGI852052 MQE851983:MQE852052 NAA851983:NAA852052 NJW851983:NJW852052 NTS851983:NTS852052 ODO851983:ODO852052 ONK851983:ONK852052 OXG851983:OXG852052 PHC851983:PHC852052 PQY851983:PQY852052 QAU851983:QAU852052 QKQ851983:QKQ852052 QUM851983:QUM852052 REI851983:REI852052 ROE851983:ROE852052 RYA851983:RYA852052 SHW851983:SHW852052 SRS851983:SRS852052 TBO851983:TBO852052 TLK851983:TLK852052 TVG851983:TVG852052 UFC851983:UFC852052 UOY851983:UOY852052 UYU851983:UYU852052 VIQ851983:VIQ852052 VSM851983:VSM852052 WCI851983:WCI852052 WME851983:WME852052 WWA851983:WWA852052 S917519:S917588 JO917519:JO917588 TK917519:TK917588 ADG917519:ADG917588 ANC917519:ANC917588 AWY917519:AWY917588 BGU917519:BGU917588 BQQ917519:BQQ917588 CAM917519:CAM917588 CKI917519:CKI917588 CUE917519:CUE917588 DEA917519:DEA917588 DNW917519:DNW917588 DXS917519:DXS917588 EHO917519:EHO917588 ERK917519:ERK917588 FBG917519:FBG917588 FLC917519:FLC917588 FUY917519:FUY917588 GEU917519:GEU917588 GOQ917519:GOQ917588 GYM917519:GYM917588 HII917519:HII917588 HSE917519:HSE917588 ICA917519:ICA917588 ILW917519:ILW917588 IVS917519:IVS917588 JFO917519:JFO917588 JPK917519:JPK917588 JZG917519:JZG917588 KJC917519:KJC917588 KSY917519:KSY917588 LCU917519:LCU917588 LMQ917519:LMQ917588 LWM917519:LWM917588 MGI917519:MGI917588 MQE917519:MQE917588 NAA917519:NAA917588 NJW917519:NJW917588 NTS917519:NTS917588 ODO917519:ODO917588 ONK917519:ONK917588 OXG917519:OXG917588 PHC917519:PHC917588 PQY917519:PQY917588 QAU917519:QAU917588 QKQ917519:QKQ917588 QUM917519:QUM917588 REI917519:REI917588 ROE917519:ROE917588 RYA917519:RYA917588 SHW917519:SHW917588 SRS917519:SRS917588 TBO917519:TBO917588 TLK917519:TLK917588 TVG917519:TVG917588 UFC917519:UFC917588 UOY917519:UOY917588 UYU917519:UYU917588 VIQ917519:VIQ917588 VSM917519:VSM917588 WCI917519:WCI917588 WME917519:WME917588 WWA917519:WWA917588 S983055:S983124 JO983055:JO983124 TK983055:TK983124 ADG983055:ADG983124 ANC983055:ANC983124 AWY983055:AWY983124 BGU983055:BGU983124 BQQ983055:BQQ983124 CAM983055:CAM983124 CKI983055:CKI983124 CUE983055:CUE983124 DEA983055:DEA983124 DNW983055:DNW983124 DXS983055:DXS983124 EHO983055:EHO983124 ERK983055:ERK983124 FBG983055:FBG983124 FLC983055:FLC983124 FUY983055:FUY983124 GEU983055:GEU983124 GOQ983055:GOQ983124 GYM983055:GYM983124 HII983055:HII983124 HSE983055:HSE983124 ICA983055:ICA983124 ILW983055:ILW983124 IVS983055:IVS983124 JFO983055:JFO983124 JPK983055:JPK983124 JZG983055:JZG983124 KJC983055:KJC983124 KSY983055:KSY983124 LCU983055:LCU983124 LMQ983055:LMQ983124 LWM983055:LWM983124 MGI983055:MGI983124 MQE983055:MQE983124 NAA983055:NAA983124 NJW983055:NJW983124 NTS983055:NTS983124 ODO983055:ODO983124 ONK983055:ONK983124 OXG983055:OXG983124 PHC983055:PHC983124 PQY983055:PQY983124 QAU983055:QAU983124 QKQ983055:QKQ983124 QUM983055:QUM983124 REI983055:REI983124 ROE983055:ROE983124 RYA983055:RYA983124 SHW983055:SHW983124 SRS983055:SRS983124 TBO983055:TBO983124 TLK983055:TLK983124 TVG983055:TVG983124 UFC983055:UFC983124 UOY983055:UOY983124 UYU983055:UYU983124 VIQ983055:VIQ983124 VSM983055:VSM983124 WCI983055:WCI983124 WME983055:WME983124 WWA983055:WWA983124 U15:AI84 JQ15:KE84 TM15:UA84 ADI15:ADW84 ANE15:ANS84 AXA15:AXO84 BGW15:BHK84 BQS15:BRG84 CAO15:CBC84 CKK15:CKY84 CUG15:CUU84 DEC15:DEQ84 DNY15:DOM84 DXU15:DYI84 EHQ15:EIE84 ERM15:ESA84 FBI15:FBW84 FLE15:FLS84 FVA15:FVO84 GEW15:GFK84 GOS15:GPG84 GYO15:GZC84 HIK15:HIY84 HSG15:HSU84 ICC15:ICQ84 ILY15:IMM84 IVU15:IWI84 JFQ15:JGE84 JPM15:JQA84 JZI15:JZW84 KJE15:KJS84 KTA15:KTO84 LCW15:LDK84 LMS15:LNG84 LWO15:LXC84 MGK15:MGY84 MQG15:MQU84 NAC15:NAQ84 NJY15:NKM84 NTU15:NUI84 ODQ15:OEE84 ONM15:OOA84 OXI15:OXW84 PHE15:PHS84 PRA15:PRO84 QAW15:QBK84 QKS15:QLG84 QUO15:QVC84 REK15:REY84 ROG15:ROU84 RYC15:RYQ84 SHY15:SIM84 SRU15:SSI84 TBQ15:TCE84 TLM15:TMA84 TVI15:TVW84 UFE15:UFS84 UPA15:UPO84 UYW15:UZK84 VIS15:VJG84 VSO15:VTC84 WCK15:WCY84 WMG15:WMU84 WWC15:WWQ84 U65551:AI65620 JQ65551:KE65620 TM65551:UA65620 ADI65551:ADW65620 ANE65551:ANS65620 AXA65551:AXO65620 BGW65551:BHK65620 BQS65551:BRG65620 CAO65551:CBC65620 CKK65551:CKY65620 CUG65551:CUU65620 DEC65551:DEQ65620 DNY65551:DOM65620 DXU65551:DYI65620 EHQ65551:EIE65620 ERM65551:ESA65620 FBI65551:FBW65620 FLE65551:FLS65620 FVA65551:FVO65620 GEW65551:GFK65620 GOS65551:GPG65620 GYO65551:GZC65620 HIK65551:HIY65620 HSG65551:HSU65620 ICC65551:ICQ65620 ILY65551:IMM65620 IVU65551:IWI65620 JFQ65551:JGE65620 JPM65551:JQA65620 JZI65551:JZW65620 KJE65551:KJS65620 KTA65551:KTO65620 LCW65551:LDK65620 LMS65551:LNG65620 LWO65551:LXC65620 MGK65551:MGY65620 MQG65551:MQU65620 NAC65551:NAQ65620 NJY65551:NKM65620 NTU65551:NUI65620 ODQ65551:OEE65620 ONM65551:OOA65620 OXI65551:OXW65620 PHE65551:PHS65620 PRA65551:PRO65620 QAW65551:QBK65620 QKS65551:QLG65620 QUO65551:QVC65620 REK65551:REY65620 ROG65551:ROU65620 RYC65551:RYQ65620 SHY65551:SIM65620 SRU65551:SSI65620 TBQ65551:TCE65620 TLM65551:TMA65620 TVI65551:TVW65620 UFE65551:UFS65620 UPA65551:UPO65620 UYW65551:UZK65620 VIS65551:VJG65620 VSO65551:VTC65620 WCK65551:WCY65620 WMG65551:WMU65620 WWC65551:WWQ65620 U131087:AI131156 JQ131087:KE131156 TM131087:UA131156 ADI131087:ADW131156 ANE131087:ANS131156 AXA131087:AXO131156 BGW131087:BHK131156 BQS131087:BRG131156 CAO131087:CBC131156 CKK131087:CKY131156 CUG131087:CUU131156 DEC131087:DEQ131156 DNY131087:DOM131156 DXU131087:DYI131156 EHQ131087:EIE131156 ERM131087:ESA131156 FBI131087:FBW131156 FLE131087:FLS131156 FVA131087:FVO131156 GEW131087:GFK131156 GOS131087:GPG131156 GYO131087:GZC131156 HIK131087:HIY131156 HSG131087:HSU131156 ICC131087:ICQ131156 ILY131087:IMM131156 IVU131087:IWI131156 JFQ131087:JGE131156 JPM131087:JQA131156 JZI131087:JZW131156 KJE131087:KJS131156 KTA131087:KTO131156 LCW131087:LDK131156 LMS131087:LNG131156 LWO131087:LXC131156 MGK131087:MGY131156 MQG131087:MQU131156 NAC131087:NAQ131156 NJY131087:NKM131156 NTU131087:NUI131156 ODQ131087:OEE131156 ONM131087:OOA131156 OXI131087:OXW131156 PHE131087:PHS131156 PRA131087:PRO131156 QAW131087:QBK131156 QKS131087:QLG131156 QUO131087:QVC131156 REK131087:REY131156 ROG131087:ROU131156 RYC131087:RYQ131156 SHY131087:SIM131156 SRU131087:SSI131156 TBQ131087:TCE131156 TLM131087:TMA131156 TVI131087:TVW131156 UFE131087:UFS131156 UPA131087:UPO131156 UYW131087:UZK131156 VIS131087:VJG131156 VSO131087:VTC131156 WCK131087:WCY131156 WMG131087:WMU131156 WWC131087:WWQ131156 U196623:AI196692 JQ196623:KE196692 TM196623:UA196692 ADI196623:ADW196692 ANE196623:ANS196692 AXA196623:AXO196692 BGW196623:BHK196692 BQS196623:BRG196692 CAO196623:CBC196692 CKK196623:CKY196692 CUG196623:CUU196692 DEC196623:DEQ196692 DNY196623:DOM196692 DXU196623:DYI196692 EHQ196623:EIE196692 ERM196623:ESA196692 FBI196623:FBW196692 FLE196623:FLS196692 FVA196623:FVO196692 GEW196623:GFK196692 GOS196623:GPG196692 GYO196623:GZC196692 HIK196623:HIY196692 HSG196623:HSU196692 ICC196623:ICQ196692 ILY196623:IMM196692 IVU196623:IWI196692 JFQ196623:JGE196692 JPM196623:JQA196692 JZI196623:JZW196692 KJE196623:KJS196692 KTA196623:KTO196692 LCW196623:LDK196692 LMS196623:LNG196692 LWO196623:LXC196692 MGK196623:MGY196692 MQG196623:MQU196692 NAC196623:NAQ196692 NJY196623:NKM196692 NTU196623:NUI196692 ODQ196623:OEE196692 ONM196623:OOA196692 OXI196623:OXW196692 PHE196623:PHS196692 PRA196623:PRO196692 QAW196623:QBK196692 QKS196623:QLG196692 QUO196623:QVC196692 REK196623:REY196692 ROG196623:ROU196692 RYC196623:RYQ196692 SHY196623:SIM196692 SRU196623:SSI196692 TBQ196623:TCE196692 TLM196623:TMA196692 TVI196623:TVW196692 UFE196623:UFS196692 UPA196623:UPO196692 UYW196623:UZK196692 VIS196623:VJG196692 VSO196623:VTC196692 WCK196623:WCY196692 WMG196623:WMU196692 WWC196623:WWQ196692 U262159:AI262228 JQ262159:KE262228 TM262159:UA262228 ADI262159:ADW262228 ANE262159:ANS262228 AXA262159:AXO262228 BGW262159:BHK262228 BQS262159:BRG262228 CAO262159:CBC262228 CKK262159:CKY262228 CUG262159:CUU262228 DEC262159:DEQ262228 DNY262159:DOM262228 DXU262159:DYI262228 EHQ262159:EIE262228 ERM262159:ESA262228 FBI262159:FBW262228 FLE262159:FLS262228 FVA262159:FVO262228 GEW262159:GFK262228 GOS262159:GPG262228 GYO262159:GZC262228 HIK262159:HIY262228 HSG262159:HSU262228 ICC262159:ICQ262228 ILY262159:IMM262228 IVU262159:IWI262228 JFQ262159:JGE262228 JPM262159:JQA262228 JZI262159:JZW262228 KJE262159:KJS262228 KTA262159:KTO262228 LCW262159:LDK262228 LMS262159:LNG262228 LWO262159:LXC262228 MGK262159:MGY262228 MQG262159:MQU262228 NAC262159:NAQ262228 NJY262159:NKM262228 NTU262159:NUI262228 ODQ262159:OEE262228 ONM262159:OOA262228 OXI262159:OXW262228 PHE262159:PHS262228 PRA262159:PRO262228 QAW262159:QBK262228 QKS262159:QLG262228 QUO262159:QVC262228 REK262159:REY262228 ROG262159:ROU262228 RYC262159:RYQ262228 SHY262159:SIM262228 SRU262159:SSI262228 TBQ262159:TCE262228 TLM262159:TMA262228 TVI262159:TVW262228 UFE262159:UFS262228 UPA262159:UPO262228 UYW262159:UZK262228 VIS262159:VJG262228 VSO262159:VTC262228 WCK262159:WCY262228 WMG262159:WMU262228 WWC262159:WWQ262228 U327695:AI327764 JQ327695:KE327764 TM327695:UA327764 ADI327695:ADW327764 ANE327695:ANS327764 AXA327695:AXO327764 BGW327695:BHK327764 BQS327695:BRG327764 CAO327695:CBC327764 CKK327695:CKY327764 CUG327695:CUU327764 DEC327695:DEQ327764 DNY327695:DOM327764 DXU327695:DYI327764 EHQ327695:EIE327764 ERM327695:ESA327764 FBI327695:FBW327764 FLE327695:FLS327764 FVA327695:FVO327764 GEW327695:GFK327764 GOS327695:GPG327764 GYO327695:GZC327764 HIK327695:HIY327764 HSG327695:HSU327764 ICC327695:ICQ327764 ILY327695:IMM327764 IVU327695:IWI327764 JFQ327695:JGE327764 JPM327695:JQA327764 JZI327695:JZW327764 KJE327695:KJS327764 KTA327695:KTO327764 LCW327695:LDK327764 LMS327695:LNG327764 LWO327695:LXC327764 MGK327695:MGY327764 MQG327695:MQU327764 NAC327695:NAQ327764 NJY327695:NKM327764 NTU327695:NUI327764 ODQ327695:OEE327764 ONM327695:OOA327764 OXI327695:OXW327764 PHE327695:PHS327764 PRA327695:PRO327764 QAW327695:QBK327764 QKS327695:QLG327764 QUO327695:QVC327764 REK327695:REY327764 ROG327695:ROU327764 RYC327695:RYQ327764 SHY327695:SIM327764 SRU327695:SSI327764 TBQ327695:TCE327764 TLM327695:TMA327764 TVI327695:TVW327764 UFE327695:UFS327764 UPA327695:UPO327764 UYW327695:UZK327764 VIS327695:VJG327764 VSO327695:VTC327764 WCK327695:WCY327764 WMG327695:WMU327764 WWC327695:WWQ327764 U393231:AI393300 JQ393231:KE393300 TM393231:UA393300 ADI393231:ADW393300 ANE393231:ANS393300 AXA393231:AXO393300 BGW393231:BHK393300 BQS393231:BRG393300 CAO393231:CBC393300 CKK393231:CKY393300 CUG393231:CUU393300 DEC393231:DEQ393300 DNY393231:DOM393300 DXU393231:DYI393300 EHQ393231:EIE393300 ERM393231:ESA393300 FBI393231:FBW393300 FLE393231:FLS393300 FVA393231:FVO393300 GEW393231:GFK393300 GOS393231:GPG393300 GYO393231:GZC393300 HIK393231:HIY393300 HSG393231:HSU393300 ICC393231:ICQ393300 ILY393231:IMM393300 IVU393231:IWI393300 JFQ393231:JGE393300 JPM393231:JQA393300 JZI393231:JZW393300 KJE393231:KJS393300 KTA393231:KTO393300 LCW393231:LDK393300 LMS393231:LNG393300 LWO393231:LXC393300 MGK393231:MGY393300 MQG393231:MQU393300 NAC393231:NAQ393300 NJY393231:NKM393300 NTU393231:NUI393300 ODQ393231:OEE393300 ONM393231:OOA393300 OXI393231:OXW393300 PHE393231:PHS393300 PRA393231:PRO393300 QAW393231:QBK393300 QKS393231:QLG393300 QUO393231:QVC393300 REK393231:REY393300 ROG393231:ROU393300 RYC393231:RYQ393300 SHY393231:SIM393300 SRU393231:SSI393300 TBQ393231:TCE393300 TLM393231:TMA393300 TVI393231:TVW393300 UFE393231:UFS393300 UPA393231:UPO393300 UYW393231:UZK393300 VIS393231:VJG393300 VSO393231:VTC393300 WCK393231:WCY393300 WMG393231:WMU393300 WWC393231:WWQ393300 U458767:AI458836 JQ458767:KE458836 TM458767:UA458836 ADI458767:ADW458836 ANE458767:ANS458836 AXA458767:AXO458836 BGW458767:BHK458836 BQS458767:BRG458836 CAO458767:CBC458836 CKK458767:CKY458836 CUG458767:CUU458836 DEC458767:DEQ458836 DNY458767:DOM458836 DXU458767:DYI458836 EHQ458767:EIE458836 ERM458767:ESA458836 FBI458767:FBW458836 FLE458767:FLS458836 FVA458767:FVO458836 GEW458767:GFK458836 GOS458767:GPG458836 GYO458767:GZC458836 HIK458767:HIY458836 HSG458767:HSU458836 ICC458767:ICQ458836 ILY458767:IMM458836 IVU458767:IWI458836 JFQ458767:JGE458836 JPM458767:JQA458836 JZI458767:JZW458836 KJE458767:KJS458836 KTA458767:KTO458836 LCW458767:LDK458836 LMS458767:LNG458836 LWO458767:LXC458836 MGK458767:MGY458836 MQG458767:MQU458836 NAC458767:NAQ458836 NJY458767:NKM458836 NTU458767:NUI458836 ODQ458767:OEE458836 ONM458767:OOA458836 OXI458767:OXW458836 PHE458767:PHS458836 PRA458767:PRO458836 QAW458767:QBK458836 QKS458767:QLG458836 QUO458767:QVC458836 REK458767:REY458836 ROG458767:ROU458836 RYC458767:RYQ458836 SHY458767:SIM458836 SRU458767:SSI458836 TBQ458767:TCE458836 TLM458767:TMA458836 TVI458767:TVW458836 UFE458767:UFS458836 UPA458767:UPO458836 UYW458767:UZK458836 VIS458767:VJG458836 VSO458767:VTC458836 WCK458767:WCY458836 WMG458767:WMU458836 WWC458767:WWQ458836 U524303:AI524372 JQ524303:KE524372 TM524303:UA524372 ADI524303:ADW524372 ANE524303:ANS524372 AXA524303:AXO524372 BGW524303:BHK524372 BQS524303:BRG524372 CAO524303:CBC524372 CKK524303:CKY524372 CUG524303:CUU524372 DEC524303:DEQ524372 DNY524303:DOM524372 DXU524303:DYI524372 EHQ524303:EIE524372 ERM524303:ESA524372 FBI524303:FBW524372 FLE524303:FLS524372 FVA524303:FVO524372 GEW524303:GFK524372 GOS524303:GPG524372 GYO524303:GZC524372 HIK524303:HIY524372 HSG524303:HSU524372 ICC524303:ICQ524372 ILY524303:IMM524372 IVU524303:IWI524372 JFQ524303:JGE524372 JPM524303:JQA524372 JZI524303:JZW524372 KJE524303:KJS524372 KTA524303:KTO524372 LCW524303:LDK524372 LMS524303:LNG524372 LWO524303:LXC524372 MGK524303:MGY524372 MQG524303:MQU524372 NAC524303:NAQ524372 NJY524303:NKM524372 NTU524303:NUI524372 ODQ524303:OEE524372 ONM524303:OOA524372 OXI524303:OXW524372 PHE524303:PHS524372 PRA524303:PRO524372 QAW524303:QBK524372 QKS524303:QLG524372 QUO524303:QVC524372 REK524303:REY524372 ROG524303:ROU524372 RYC524303:RYQ524372 SHY524303:SIM524372 SRU524303:SSI524372 TBQ524303:TCE524372 TLM524303:TMA524372 TVI524303:TVW524372 UFE524303:UFS524372 UPA524303:UPO524372 UYW524303:UZK524372 VIS524303:VJG524372 VSO524303:VTC524372 WCK524303:WCY524372 WMG524303:WMU524372 WWC524303:WWQ524372 U589839:AI589908 JQ589839:KE589908 TM589839:UA589908 ADI589839:ADW589908 ANE589839:ANS589908 AXA589839:AXO589908 BGW589839:BHK589908 BQS589839:BRG589908 CAO589839:CBC589908 CKK589839:CKY589908 CUG589839:CUU589908 DEC589839:DEQ589908 DNY589839:DOM589908 DXU589839:DYI589908 EHQ589839:EIE589908 ERM589839:ESA589908 FBI589839:FBW589908 FLE589839:FLS589908 FVA589839:FVO589908 GEW589839:GFK589908 GOS589839:GPG589908 GYO589839:GZC589908 HIK589839:HIY589908 HSG589839:HSU589908 ICC589839:ICQ589908 ILY589839:IMM589908 IVU589839:IWI589908 JFQ589839:JGE589908 JPM589839:JQA589908 JZI589839:JZW589908 KJE589839:KJS589908 KTA589839:KTO589908 LCW589839:LDK589908 LMS589839:LNG589908 LWO589839:LXC589908 MGK589839:MGY589908 MQG589839:MQU589908 NAC589839:NAQ589908 NJY589839:NKM589908 NTU589839:NUI589908 ODQ589839:OEE589908 ONM589839:OOA589908 OXI589839:OXW589908 PHE589839:PHS589908 PRA589839:PRO589908 QAW589839:QBK589908 QKS589839:QLG589908 QUO589839:QVC589908 REK589839:REY589908 ROG589839:ROU589908 RYC589839:RYQ589908 SHY589839:SIM589908 SRU589839:SSI589908 TBQ589839:TCE589908 TLM589839:TMA589908 TVI589839:TVW589908 UFE589839:UFS589908 UPA589839:UPO589908 UYW589839:UZK589908 VIS589839:VJG589908 VSO589839:VTC589908 WCK589839:WCY589908 WMG589839:WMU589908 WWC589839:WWQ589908 U655375:AI655444 JQ655375:KE655444 TM655375:UA655444 ADI655375:ADW655444 ANE655375:ANS655444 AXA655375:AXO655444 BGW655375:BHK655444 BQS655375:BRG655444 CAO655375:CBC655444 CKK655375:CKY655444 CUG655375:CUU655444 DEC655375:DEQ655444 DNY655375:DOM655444 DXU655375:DYI655444 EHQ655375:EIE655444 ERM655375:ESA655444 FBI655375:FBW655444 FLE655375:FLS655444 FVA655375:FVO655444 GEW655375:GFK655444 GOS655375:GPG655444 GYO655375:GZC655444 HIK655375:HIY655444 HSG655375:HSU655444 ICC655375:ICQ655444 ILY655375:IMM655444 IVU655375:IWI655444 JFQ655375:JGE655444 JPM655375:JQA655444 JZI655375:JZW655444 KJE655375:KJS655444 KTA655375:KTO655444 LCW655375:LDK655444 LMS655375:LNG655444 LWO655375:LXC655444 MGK655375:MGY655444 MQG655375:MQU655444 NAC655375:NAQ655444 NJY655375:NKM655444 NTU655375:NUI655444 ODQ655375:OEE655444 ONM655375:OOA655444 OXI655375:OXW655444 PHE655375:PHS655444 PRA655375:PRO655444 QAW655375:QBK655444 QKS655375:QLG655444 QUO655375:QVC655444 REK655375:REY655444 ROG655375:ROU655444 RYC655375:RYQ655444 SHY655375:SIM655444 SRU655375:SSI655444 TBQ655375:TCE655444 TLM655375:TMA655444 TVI655375:TVW655444 UFE655375:UFS655444 UPA655375:UPO655444 UYW655375:UZK655444 VIS655375:VJG655444 VSO655375:VTC655444 WCK655375:WCY655444 WMG655375:WMU655444 WWC655375:WWQ655444 U720911:AI720980 JQ720911:KE720980 TM720911:UA720980 ADI720911:ADW720980 ANE720911:ANS720980 AXA720911:AXO720980 BGW720911:BHK720980 BQS720911:BRG720980 CAO720911:CBC720980 CKK720911:CKY720980 CUG720911:CUU720980 DEC720911:DEQ720980 DNY720911:DOM720980 DXU720911:DYI720980 EHQ720911:EIE720980 ERM720911:ESA720980 FBI720911:FBW720980 FLE720911:FLS720980 FVA720911:FVO720980 GEW720911:GFK720980 GOS720911:GPG720980 GYO720911:GZC720980 HIK720911:HIY720980 HSG720911:HSU720980 ICC720911:ICQ720980 ILY720911:IMM720980 IVU720911:IWI720980 JFQ720911:JGE720980 JPM720911:JQA720980 JZI720911:JZW720980 KJE720911:KJS720980 KTA720911:KTO720980 LCW720911:LDK720980 LMS720911:LNG720980 LWO720911:LXC720980 MGK720911:MGY720980 MQG720911:MQU720980 NAC720911:NAQ720980 NJY720911:NKM720980 NTU720911:NUI720980 ODQ720911:OEE720980 ONM720911:OOA720980 OXI720911:OXW720980 PHE720911:PHS720980 PRA720911:PRO720980 QAW720911:QBK720980 QKS720911:QLG720980 QUO720911:QVC720980 REK720911:REY720980 ROG720911:ROU720980 RYC720911:RYQ720980 SHY720911:SIM720980 SRU720911:SSI720980 TBQ720911:TCE720980 TLM720911:TMA720980 TVI720911:TVW720980 UFE720911:UFS720980 UPA720911:UPO720980 UYW720911:UZK720980 VIS720911:VJG720980 VSO720911:VTC720980 WCK720911:WCY720980 WMG720911:WMU720980 WWC720911:WWQ720980 U786447:AI786516 JQ786447:KE786516 TM786447:UA786516 ADI786447:ADW786516 ANE786447:ANS786516 AXA786447:AXO786516 BGW786447:BHK786516 BQS786447:BRG786516 CAO786447:CBC786516 CKK786447:CKY786516 CUG786447:CUU786516 DEC786447:DEQ786516 DNY786447:DOM786516 DXU786447:DYI786516 EHQ786447:EIE786516 ERM786447:ESA786516 FBI786447:FBW786516 FLE786447:FLS786516 FVA786447:FVO786516 GEW786447:GFK786516 GOS786447:GPG786516 GYO786447:GZC786516 HIK786447:HIY786516 HSG786447:HSU786516 ICC786447:ICQ786516 ILY786447:IMM786516 IVU786447:IWI786516 JFQ786447:JGE786516 JPM786447:JQA786516 JZI786447:JZW786516 KJE786447:KJS786516 KTA786447:KTO786516 LCW786447:LDK786516 LMS786447:LNG786516 LWO786447:LXC786516 MGK786447:MGY786516 MQG786447:MQU786516 NAC786447:NAQ786516 NJY786447:NKM786516 NTU786447:NUI786516 ODQ786447:OEE786516 ONM786447:OOA786516 OXI786447:OXW786516 PHE786447:PHS786516 PRA786447:PRO786516 QAW786447:QBK786516 QKS786447:QLG786516 QUO786447:QVC786516 REK786447:REY786516 ROG786447:ROU786516 RYC786447:RYQ786516 SHY786447:SIM786516 SRU786447:SSI786516 TBQ786447:TCE786516 TLM786447:TMA786516 TVI786447:TVW786516 UFE786447:UFS786516 UPA786447:UPO786516 UYW786447:UZK786516 VIS786447:VJG786516 VSO786447:VTC786516 WCK786447:WCY786516 WMG786447:WMU786516 WWC786447:WWQ786516 U851983:AI852052 JQ851983:KE852052 TM851983:UA852052 ADI851983:ADW852052 ANE851983:ANS852052 AXA851983:AXO852052 BGW851983:BHK852052 BQS851983:BRG852052 CAO851983:CBC852052 CKK851983:CKY852052 CUG851983:CUU852052 DEC851983:DEQ852052 DNY851983:DOM852052 DXU851983:DYI852052 EHQ851983:EIE852052 ERM851983:ESA852052 FBI851983:FBW852052 FLE851983:FLS852052 FVA851983:FVO852052 GEW851983:GFK852052 GOS851983:GPG852052 GYO851983:GZC852052 HIK851983:HIY852052 HSG851983:HSU852052 ICC851983:ICQ852052 ILY851983:IMM852052 IVU851983:IWI852052 JFQ851983:JGE852052 JPM851983:JQA852052 JZI851983:JZW852052 KJE851983:KJS852052 KTA851983:KTO852052 LCW851983:LDK852052 LMS851983:LNG852052 LWO851983:LXC852052 MGK851983:MGY852052 MQG851983:MQU852052 NAC851983:NAQ852052 NJY851983:NKM852052 NTU851983:NUI852052 ODQ851983:OEE852052 ONM851983:OOA852052 OXI851983:OXW852052 PHE851983:PHS852052 PRA851983:PRO852052 QAW851983:QBK852052 QKS851983:QLG852052 QUO851983:QVC852052 REK851983:REY852052 ROG851983:ROU852052 RYC851983:RYQ852052 SHY851983:SIM852052 SRU851983:SSI852052 TBQ851983:TCE852052 TLM851983:TMA852052 TVI851983:TVW852052 UFE851983:UFS852052 UPA851983:UPO852052 UYW851983:UZK852052 VIS851983:VJG852052 VSO851983:VTC852052 WCK851983:WCY852052 WMG851983:WMU852052 WWC851983:WWQ852052 U917519:AI917588 JQ917519:KE917588 TM917519:UA917588 ADI917519:ADW917588 ANE917519:ANS917588 AXA917519:AXO917588 BGW917519:BHK917588 BQS917519:BRG917588 CAO917519:CBC917588 CKK917519:CKY917588 CUG917519:CUU917588 DEC917519:DEQ917588 DNY917519:DOM917588 DXU917519:DYI917588 EHQ917519:EIE917588 ERM917519:ESA917588 FBI917519:FBW917588 FLE917519:FLS917588 FVA917519:FVO917588 GEW917519:GFK917588 GOS917519:GPG917588 GYO917519:GZC917588 HIK917519:HIY917588 HSG917519:HSU917588 ICC917519:ICQ917588 ILY917519:IMM917588 IVU917519:IWI917588 JFQ917519:JGE917588 JPM917519:JQA917588 JZI917519:JZW917588 KJE917519:KJS917588 KTA917519:KTO917588 LCW917519:LDK917588 LMS917519:LNG917588 LWO917519:LXC917588 MGK917519:MGY917588 MQG917519:MQU917588 NAC917519:NAQ917588 NJY917519:NKM917588 NTU917519:NUI917588 ODQ917519:OEE917588 ONM917519:OOA917588 OXI917519:OXW917588 PHE917519:PHS917588 PRA917519:PRO917588 QAW917519:QBK917588 QKS917519:QLG917588 QUO917519:QVC917588 REK917519:REY917588 ROG917519:ROU917588 RYC917519:RYQ917588 SHY917519:SIM917588 SRU917519:SSI917588 TBQ917519:TCE917588 TLM917519:TMA917588 TVI917519:TVW917588 UFE917519:UFS917588 UPA917519:UPO917588 UYW917519:UZK917588 VIS917519:VJG917588 VSO917519:VTC917588 WCK917519:WCY917588 WMG917519:WMU917588 WWC917519:WWQ917588 U983055:AI983124 JQ983055:KE983124 TM983055:UA983124 ADI983055:ADW983124 ANE983055:ANS983124 AXA983055:AXO983124 BGW983055:BHK983124 BQS983055:BRG983124 CAO983055:CBC983124 CKK983055:CKY983124 CUG983055:CUU983124 DEC983055:DEQ983124 DNY983055:DOM983124 DXU983055:DYI983124 EHQ983055:EIE983124 ERM983055:ESA983124 FBI983055:FBW983124 FLE983055:FLS983124 FVA983055:FVO983124 GEW983055:GFK983124 GOS983055:GPG983124 GYO983055:GZC983124 HIK983055:HIY983124 HSG983055:HSU983124 ICC983055:ICQ983124 ILY983055:IMM983124 IVU983055:IWI983124 JFQ983055:JGE983124 JPM983055:JQA983124 JZI983055:JZW983124 KJE983055:KJS983124 KTA983055:KTO983124 LCW983055:LDK983124 LMS983055:LNG983124 LWO983055:LXC983124 MGK983055:MGY983124 MQG983055:MQU983124 NAC983055:NAQ983124 NJY983055:NKM983124 NTU983055:NUI983124 ODQ983055:OEE983124 ONM983055:OOA983124 OXI983055:OXW983124 PHE983055:PHS983124 PRA983055:PRO983124 QAW983055:QBK983124 QKS983055:QLG983124 QUO983055:QVC983124 REK983055:REY983124 ROG983055:ROU983124 RYC983055:RYQ983124 SHY983055:SIM983124 SRU983055:SSI983124 TBQ983055:TCE983124 TLM983055:TMA983124 TVI983055:TVW983124 UFE983055:UFS983124 UPA983055:UPO983124 UYW983055:UZK983124 VIS983055:VJG983124 VSO983055:VTC983124 WCK983055:WCY983124 WMG983055:WMU983124 WWC983055:WWQ983124 B21:B84 IX21:IX84 ST21:ST84 ACP21:ACP84 AML21:AML84 AWH21:AWH84 BGD21:BGD84 BPZ21:BPZ84 BZV21:BZV84 CJR21:CJR84 CTN21:CTN84 DDJ21:DDJ84 DNF21:DNF84 DXB21:DXB84 EGX21:EGX84 EQT21:EQT84 FAP21:FAP84 FKL21:FKL84 FUH21:FUH84 GED21:GED84 GNZ21:GNZ84 GXV21:GXV84 HHR21:HHR84 HRN21:HRN84 IBJ21:IBJ84 ILF21:ILF84 IVB21:IVB84 JEX21:JEX84 JOT21:JOT84 JYP21:JYP84 KIL21:KIL84 KSH21:KSH84 LCD21:LCD84 LLZ21:LLZ84 LVV21:LVV84 MFR21:MFR84 MPN21:MPN84 MZJ21:MZJ84 NJF21:NJF84 NTB21:NTB84 OCX21:OCX84 OMT21:OMT84 OWP21:OWP84 PGL21:PGL84 PQH21:PQH84 QAD21:QAD84 QJZ21:QJZ84 QTV21:QTV84 RDR21:RDR84 RNN21:RNN84 RXJ21:RXJ84 SHF21:SHF84 SRB21:SRB84 TAX21:TAX84 TKT21:TKT84 TUP21:TUP84 UEL21:UEL84 UOH21:UOH84 UYD21:UYD84 VHZ21:VHZ84 VRV21:VRV84 WBR21:WBR84 WLN21:WLN84 WVJ21:WVJ84 B65557:B65620 IX65557:IX65620 ST65557:ST65620 ACP65557:ACP65620 AML65557:AML65620 AWH65557:AWH65620 BGD65557:BGD65620 BPZ65557:BPZ65620 BZV65557:BZV65620 CJR65557:CJR65620 CTN65557:CTN65620 DDJ65557:DDJ65620 DNF65557:DNF65620 DXB65557:DXB65620 EGX65557:EGX65620 EQT65557:EQT65620 FAP65557:FAP65620 FKL65557:FKL65620 FUH65557:FUH65620 GED65557:GED65620 GNZ65557:GNZ65620 GXV65557:GXV65620 HHR65557:HHR65620 HRN65557:HRN65620 IBJ65557:IBJ65620 ILF65557:ILF65620 IVB65557:IVB65620 JEX65557:JEX65620 JOT65557:JOT65620 JYP65557:JYP65620 KIL65557:KIL65620 KSH65557:KSH65620 LCD65557:LCD65620 LLZ65557:LLZ65620 LVV65557:LVV65620 MFR65557:MFR65620 MPN65557:MPN65620 MZJ65557:MZJ65620 NJF65557:NJF65620 NTB65557:NTB65620 OCX65557:OCX65620 OMT65557:OMT65620 OWP65557:OWP65620 PGL65557:PGL65620 PQH65557:PQH65620 QAD65557:QAD65620 QJZ65557:QJZ65620 QTV65557:QTV65620 RDR65557:RDR65620 RNN65557:RNN65620 RXJ65557:RXJ65620 SHF65557:SHF65620 SRB65557:SRB65620 TAX65557:TAX65620 TKT65557:TKT65620 TUP65557:TUP65620 UEL65557:UEL65620 UOH65557:UOH65620 UYD65557:UYD65620 VHZ65557:VHZ65620 VRV65557:VRV65620 WBR65557:WBR65620 WLN65557:WLN65620 WVJ65557:WVJ65620 B131093:B131156 IX131093:IX131156 ST131093:ST131156 ACP131093:ACP131156 AML131093:AML131156 AWH131093:AWH131156 BGD131093:BGD131156 BPZ131093:BPZ131156 BZV131093:BZV131156 CJR131093:CJR131156 CTN131093:CTN131156 DDJ131093:DDJ131156 DNF131093:DNF131156 DXB131093:DXB131156 EGX131093:EGX131156 EQT131093:EQT131156 FAP131093:FAP131156 FKL131093:FKL131156 FUH131093:FUH131156 GED131093:GED131156 GNZ131093:GNZ131156 GXV131093:GXV131156 HHR131093:HHR131156 HRN131093:HRN131156 IBJ131093:IBJ131156 ILF131093:ILF131156 IVB131093:IVB131156 JEX131093:JEX131156 JOT131093:JOT131156 JYP131093:JYP131156 KIL131093:KIL131156 KSH131093:KSH131156 LCD131093:LCD131156 LLZ131093:LLZ131156 LVV131093:LVV131156 MFR131093:MFR131156 MPN131093:MPN131156 MZJ131093:MZJ131156 NJF131093:NJF131156 NTB131093:NTB131156 OCX131093:OCX131156 OMT131093:OMT131156 OWP131093:OWP131156 PGL131093:PGL131156 PQH131093:PQH131156 QAD131093:QAD131156 QJZ131093:QJZ131156 QTV131093:QTV131156 RDR131093:RDR131156 RNN131093:RNN131156 RXJ131093:RXJ131156 SHF131093:SHF131156 SRB131093:SRB131156 TAX131093:TAX131156 TKT131093:TKT131156 TUP131093:TUP131156 UEL131093:UEL131156 UOH131093:UOH131156 UYD131093:UYD131156 VHZ131093:VHZ131156 VRV131093:VRV131156 WBR131093:WBR131156 WLN131093:WLN131156 WVJ131093:WVJ131156 B196629:B196692 IX196629:IX196692 ST196629:ST196692 ACP196629:ACP196692 AML196629:AML196692 AWH196629:AWH196692 BGD196629:BGD196692 BPZ196629:BPZ196692 BZV196629:BZV196692 CJR196629:CJR196692 CTN196629:CTN196692 DDJ196629:DDJ196692 DNF196629:DNF196692 DXB196629:DXB196692 EGX196629:EGX196692 EQT196629:EQT196692 FAP196629:FAP196692 FKL196629:FKL196692 FUH196629:FUH196692 GED196629:GED196692 GNZ196629:GNZ196692 GXV196629:GXV196692 HHR196629:HHR196692 HRN196629:HRN196692 IBJ196629:IBJ196692 ILF196629:ILF196692 IVB196629:IVB196692 JEX196629:JEX196692 JOT196629:JOT196692 JYP196629:JYP196692 KIL196629:KIL196692 KSH196629:KSH196692 LCD196629:LCD196692 LLZ196629:LLZ196692 LVV196629:LVV196692 MFR196629:MFR196692 MPN196629:MPN196692 MZJ196629:MZJ196692 NJF196629:NJF196692 NTB196629:NTB196692 OCX196629:OCX196692 OMT196629:OMT196692 OWP196629:OWP196692 PGL196629:PGL196692 PQH196629:PQH196692 QAD196629:QAD196692 QJZ196629:QJZ196692 QTV196629:QTV196692 RDR196629:RDR196692 RNN196629:RNN196692 RXJ196629:RXJ196692 SHF196629:SHF196692 SRB196629:SRB196692 TAX196629:TAX196692 TKT196629:TKT196692 TUP196629:TUP196692 UEL196629:UEL196692 UOH196629:UOH196692 UYD196629:UYD196692 VHZ196629:VHZ196692 VRV196629:VRV196692 WBR196629:WBR196692 WLN196629:WLN196692 WVJ196629:WVJ196692 B262165:B262228 IX262165:IX262228 ST262165:ST262228 ACP262165:ACP262228 AML262165:AML262228 AWH262165:AWH262228 BGD262165:BGD262228 BPZ262165:BPZ262228 BZV262165:BZV262228 CJR262165:CJR262228 CTN262165:CTN262228 DDJ262165:DDJ262228 DNF262165:DNF262228 DXB262165:DXB262228 EGX262165:EGX262228 EQT262165:EQT262228 FAP262165:FAP262228 FKL262165:FKL262228 FUH262165:FUH262228 GED262165:GED262228 GNZ262165:GNZ262228 GXV262165:GXV262228 HHR262165:HHR262228 HRN262165:HRN262228 IBJ262165:IBJ262228 ILF262165:ILF262228 IVB262165:IVB262228 JEX262165:JEX262228 JOT262165:JOT262228 JYP262165:JYP262228 KIL262165:KIL262228 KSH262165:KSH262228 LCD262165:LCD262228 LLZ262165:LLZ262228 LVV262165:LVV262228 MFR262165:MFR262228 MPN262165:MPN262228 MZJ262165:MZJ262228 NJF262165:NJF262228 NTB262165:NTB262228 OCX262165:OCX262228 OMT262165:OMT262228 OWP262165:OWP262228 PGL262165:PGL262228 PQH262165:PQH262228 QAD262165:QAD262228 QJZ262165:QJZ262228 QTV262165:QTV262228 RDR262165:RDR262228 RNN262165:RNN262228 RXJ262165:RXJ262228 SHF262165:SHF262228 SRB262165:SRB262228 TAX262165:TAX262228 TKT262165:TKT262228 TUP262165:TUP262228 UEL262165:UEL262228 UOH262165:UOH262228 UYD262165:UYD262228 VHZ262165:VHZ262228 VRV262165:VRV262228 WBR262165:WBR262228 WLN262165:WLN262228 WVJ262165:WVJ262228 B327701:B327764 IX327701:IX327764 ST327701:ST327764 ACP327701:ACP327764 AML327701:AML327764 AWH327701:AWH327764 BGD327701:BGD327764 BPZ327701:BPZ327764 BZV327701:BZV327764 CJR327701:CJR327764 CTN327701:CTN327764 DDJ327701:DDJ327764 DNF327701:DNF327764 DXB327701:DXB327764 EGX327701:EGX327764 EQT327701:EQT327764 FAP327701:FAP327764 FKL327701:FKL327764 FUH327701:FUH327764 GED327701:GED327764 GNZ327701:GNZ327764 GXV327701:GXV327764 HHR327701:HHR327764 HRN327701:HRN327764 IBJ327701:IBJ327764 ILF327701:ILF327764 IVB327701:IVB327764 JEX327701:JEX327764 JOT327701:JOT327764 JYP327701:JYP327764 KIL327701:KIL327764 KSH327701:KSH327764 LCD327701:LCD327764 LLZ327701:LLZ327764 LVV327701:LVV327764 MFR327701:MFR327764 MPN327701:MPN327764 MZJ327701:MZJ327764 NJF327701:NJF327764 NTB327701:NTB327764 OCX327701:OCX327764 OMT327701:OMT327764 OWP327701:OWP327764 PGL327701:PGL327764 PQH327701:PQH327764 QAD327701:QAD327764 QJZ327701:QJZ327764 QTV327701:QTV327764 RDR327701:RDR327764 RNN327701:RNN327764 RXJ327701:RXJ327764 SHF327701:SHF327764 SRB327701:SRB327764 TAX327701:TAX327764 TKT327701:TKT327764 TUP327701:TUP327764 UEL327701:UEL327764 UOH327701:UOH327764 UYD327701:UYD327764 VHZ327701:VHZ327764 VRV327701:VRV327764 WBR327701:WBR327764 WLN327701:WLN327764 WVJ327701:WVJ327764 B393237:B393300 IX393237:IX393300 ST393237:ST393300 ACP393237:ACP393300 AML393237:AML393300 AWH393237:AWH393300 BGD393237:BGD393300 BPZ393237:BPZ393300 BZV393237:BZV393300 CJR393237:CJR393300 CTN393237:CTN393300 DDJ393237:DDJ393300 DNF393237:DNF393300 DXB393237:DXB393300 EGX393237:EGX393300 EQT393237:EQT393300 FAP393237:FAP393300 FKL393237:FKL393300 FUH393237:FUH393300 GED393237:GED393300 GNZ393237:GNZ393300 GXV393237:GXV393300 HHR393237:HHR393300 HRN393237:HRN393300 IBJ393237:IBJ393300 ILF393237:ILF393300 IVB393237:IVB393300 JEX393237:JEX393300 JOT393237:JOT393300 JYP393237:JYP393300 KIL393237:KIL393300 KSH393237:KSH393300 LCD393237:LCD393300 LLZ393237:LLZ393300 LVV393237:LVV393300 MFR393237:MFR393300 MPN393237:MPN393300 MZJ393237:MZJ393300 NJF393237:NJF393300 NTB393237:NTB393300 OCX393237:OCX393300 OMT393237:OMT393300 OWP393237:OWP393300 PGL393237:PGL393300 PQH393237:PQH393300 QAD393237:QAD393300 QJZ393237:QJZ393300 QTV393237:QTV393300 RDR393237:RDR393300 RNN393237:RNN393300 RXJ393237:RXJ393300 SHF393237:SHF393300 SRB393237:SRB393300 TAX393237:TAX393300 TKT393237:TKT393300 TUP393237:TUP393300 UEL393237:UEL393300 UOH393237:UOH393300 UYD393237:UYD393300 VHZ393237:VHZ393300 VRV393237:VRV393300 WBR393237:WBR393300 WLN393237:WLN393300 WVJ393237:WVJ393300 B458773:B458836 IX458773:IX458836 ST458773:ST458836 ACP458773:ACP458836 AML458773:AML458836 AWH458773:AWH458836 BGD458773:BGD458836 BPZ458773:BPZ458836 BZV458773:BZV458836 CJR458773:CJR458836 CTN458773:CTN458836 DDJ458773:DDJ458836 DNF458773:DNF458836 DXB458773:DXB458836 EGX458773:EGX458836 EQT458773:EQT458836 FAP458773:FAP458836 FKL458773:FKL458836 FUH458773:FUH458836 GED458773:GED458836 GNZ458773:GNZ458836 GXV458773:GXV458836 HHR458773:HHR458836 HRN458773:HRN458836 IBJ458773:IBJ458836 ILF458773:ILF458836 IVB458773:IVB458836 JEX458773:JEX458836 JOT458773:JOT458836 JYP458773:JYP458836 KIL458773:KIL458836 KSH458773:KSH458836 LCD458773:LCD458836 LLZ458773:LLZ458836 LVV458773:LVV458836 MFR458773:MFR458836 MPN458773:MPN458836 MZJ458773:MZJ458836 NJF458773:NJF458836 NTB458773:NTB458836 OCX458773:OCX458836 OMT458773:OMT458836 OWP458773:OWP458836 PGL458773:PGL458836 PQH458773:PQH458836 QAD458773:QAD458836 QJZ458773:QJZ458836 QTV458773:QTV458836 RDR458773:RDR458836 RNN458773:RNN458836 RXJ458773:RXJ458836 SHF458773:SHF458836 SRB458773:SRB458836 TAX458773:TAX458836 TKT458773:TKT458836 TUP458773:TUP458836 UEL458773:UEL458836 UOH458773:UOH458836 UYD458773:UYD458836 VHZ458773:VHZ458836 VRV458773:VRV458836 WBR458773:WBR458836 WLN458773:WLN458836 WVJ458773:WVJ458836 B524309:B524372 IX524309:IX524372 ST524309:ST524372 ACP524309:ACP524372 AML524309:AML524372 AWH524309:AWH524372 BGD524309:BGD524372 BPZ524309:BPZ524372 BZV524309:BZV524372 CJR524309:CJR524372 CTN524309:CTN524372 DDJ524309:DDJ524372 DNF524309:DNF524372 DXB524309:DXB524372 EGX524309:EGX524372 EQT524309:EQT524372 FAP524309:FAP524372 FKL524309:FKL524372 FUH524309:FUH524372 GED524309:GED524372 GNZ524309:GNZ524372 GXV524309:GXV524372 HHR524309:HHR524372 HRN524309:HRN524372 IBJ524309:IBJ524372 ILF524309:ILF524372 IVB524309:IVB524372 JEX524309:JEX524372 JOT524309:JOT524372 JYP524309:JYP524372 KIL524309:KIL524372 KSH524309:KSH524372 LCD524309:LCD524372 LLZ524309:LLZ524372 LVV524309:LVV524372 MFR524309:MFR524372 MPN524309:MPN524372 MZJ524309:MZJ524372 NJF524309:NJF524372 NTB524309:NTB524372 OCX524309:OCX524372 OMT524309:OMT524372 OWP524309:OWP524372 PGL524309:PGL524372 PQH524309:PQH524372 QAD524309:QAD524372 QJZ524309:QJZ524372 QTV524309:QTV524372 RDR524309:RDR524372 RNN524309:RNN524372 RXJ524309:RXJ524372 SHF524309:SHF524372 SRB524309:SRB524372 TAX524309:TAX524372 TKT524309:TKT524372 TUP524309:TUP524372 UEL524309:UEL524372 UOH524309:UOH524372 UYD524309:UYD524372 VHZ524309:VHZ524372 VRV524309:VRV524372 WBR524309:WBR524372 WLN524309:WLN524372 WVJ524309:WVJ524372 B589845:B589908 IX589845:IX589908 ST589845:ST589908 ACP589845:ACP589908 AML589845:AML589908 AWH589845:AWH589908 BGD589845:BGD589908 BPZ589845:BPZ589908 BZV589845:BZV589908 CJR589845:CJR589908 CTN589845:CTN589908 DDJ589845:DDJ589908 DNF589845:DNF589908 DXB589845:DXB589908 EGX589845:EGX589908 EQT589845:EQT589908 FAP589845:FAP589908 FKL589845:FKL589908 FUH589845:FUH589908 GED589845:GED589908 GNZ589845:GNZ589908 GXV589845:GXV589908 HHR589845:HHR589908 HRN589845:HRN589908 IBJ589845:IBJ589908 ILF589845:ILF589908 IVB589845:IVB589908 JEX589845:JEX589908 JOT589845:JOT589908 JYP589845:JYP589908 KIL589845:KIL589908 KSH589845:KSH589908 LCD589845:LCD589908 LLZ589845:LLZ589908 LVV589845:LVV589908 MFR589845:MFR589908 MPN589845:MPN589908 MZJ589845:MZJ589908 NJF589845:NJF589908 NTB589845:NTB589908 OCX589845:OCX589908 OMT589845:OMT589908 OWP589845:OWP589908 PGL589845:PGL589908 PQH589845:PQH589908 QAD589845:QAD589908 QJZ589845:QJZ589908 QTV589845:QTV589908 RDR589845:RDR589908 RNN589845:RNN589908 RXJ589845:RXJ589908 SHF589845:SHF589908 SRB589845:SRB589908 TAX589845:TAX589908 TKT589845:TKT589908 TUP589845:TUP589908 UEL589845:UEL589908 UOH589845:UOH589908 UYD589845:UYD589908 VHZ589845:VHZ589908 VRV589845:VRV589908 WBR589845:WBR589908 WLN589845:WLN589908 WVJ589845:WVJ589908 B655381:B655444 IX655381:IX655444 ST655381:ST655444 ACP655381:ACP655444 AML655381:AML655444 AWH655381:AWH655444 BGD655381:BGD655444 BPZ655381:BPZ655444 BZV655381:BZV655444 CJR655381:CJR655444 CTN655381:CTN655444 DDJ655381:DDJ655444 DNF655381:DNF655444 DXB655381:DXB655444 EGX655381:EGX655444 EQT655381:EQT655444 FAP655381:FAP655444 FKL655381:FKL655444 FUH655381:FUH655444 GED655381:GED655444 GNZ655381:GNZ655444 GXV655381:GXV655444 HHR655381:HHR655444 HRN655381:HRN655444 IBJ655381:IBJ655444 ILF655381:ILF655444 IVB655381:IVB655444 JEX655381:JEX655444 JOT655381:JOT655444 JYP655381:JYP655444 KIL655381:KIL655444 KSH655381:KSH655444 LCD655381:LCD655444 LLZ655381:LLZ655444 LVV655381:LVV655444 MFR655381:MFR655444 MPN655381:MPN655444 MZJ655381:MZJ655444 NJF655381:NJF655444 NTB655381:NTB655444 OCX655381:OCX655444 OMT655381:OMT655444 OWP655381:OWP655444 PGL655381:PGL655444 PQH655381:PQH655444 QAD655381:QAD655444 QJZ655381:QJZ655444 QTV655381:QTV655444 RDR655381:RDR655444 RNN655381:RNN655444 RXJ655381:RXJ655444 SHF655381:SHF655444 SRB655381:SRB655444 TAX655381:TAX655444 TKT655381:TKT655444 TUP655381:TUP655444 UEL655381:UEL655444 UOH655381:UOH655444 UYD655381:UYD655444 VHZ655381:VHZ655444 VRV655381:VRV655444 WBR655381:WBR655444 WLN655381:WLN655444 WVJ655381:WVJ655444 B720917:B720980 IX720917:IX720980 ST720917:ST720980 ACP720917:ACP720980 AML720917:AML720980 AWH720917:AWH720980 BGD720917:BGD720980 BPZ720917:BPZ720980 BZV720917:BZV720980 CJR720917:CJR720980 CTN720917:CTN720980 DDJ720917:DDJ720980 DNF720917:DNF720980 DXB720917:DXB720980 EGX720917:EGX720980 EQT720917:EQT720980 FAP720917:FAP720980 FKL720917:FKL720980 FUH720917:FUH720980 GED720917:GED720980 GNZ720917:GNZ720980 GXV720917:GXV720980 HHR720917:HHR720980 HRN720917:HRN720980 IBJ720917:IBJ720980 ILF720917:ILF720980 IVB720917:IVB720980 JEX720917:JEX720980 JOT720917:JOT720980 JYP720917:JYP720980 KIL720917:KIL720980 KSH720917:KSH720980 LCD720917:LCD720980 LLZ720917:LLZ720980 LVV720917:LVV720980 MFR720917:MFR720980 MPN720917:MPN720980 MZJ720917:MZJ720980 NJF720917:NJF720980 NTB720917:NTB720980 OCX720917:OCX720980 OMT720917:OMT720980 OWP720917:OWP720980 PGL720917:PGL720980 PQH720917:PQH720980 QAD720917:QAD720980 QJZ720917:QJZ720980 QTV720917:QTV720980 RDR720917:RDR720980 RNN720917:RNN720980 RXJ720917:RXJ720980 SHF720917:SHF720980 SRB720917:SRB720980 TAX720917:TAX720980 TKT720917:TKT720980 TUP720917:TUP720980 UEL720917:UEL720980 UOH720917:UOH720980 UYD720917:UYD720980 VHZ720917:VHZ720980 VRV720917:VRV720980 WBR720917:WBR720980 WLN720917:WLN720980 WVJ720917:WVJ720980 B786453:B786516 IX786453:IX786516 ST786453:ST786516 ACP786453:ACP786516 AML786453:AML786516 AWH786453:AWH786516 BGD786453:BGD786516 BPZ786453:BPZ786516 BZV786453:BZV786516 CJR786453:CJR786516 CTN786453:CTN786516 DDJ786453:DDJ786516 DNF786453:DNF786516 DXB786453:DXB786516 EGX786453:EGX786516 EQT786453:EQT786516 FAP786453:FAP786516 FKL786453:FKL786516 FUH786453:FUH786516 GED786453:GED786516 GNZ786453:GNZ786516 GXV786453:GXV786516 HHR786453:HHR786516 HRN786453:HRN786516 IBJ786453:IBJ786516 ILF786453:ILF786516 IVB786453:IVB786516 JEX786453:JEX786516 JOT786453:JOT786516 JYP786453:JYP786516 KIL786453:KIL786516 KSH786453:KSH786516 LCD786453:LCD786516 LLZ786453:LLZ786516 LVV786453:LVV786516 MFR786453:MFR786516 MPN786453:MPN786516 MZJ786453:MZJ786516 NJF786453:NJF786516 NTB786453:NTB786516 OCX786453:OCX786516 OMT786453:OMT786516 OWP786453:OWP786516 PGL786453:PGL786516 PQH786453:PQH786516 QAD786453:QAD786516 QJZ786453:QJZ786516 QTV786453:QTV786516 RDR786453:RDR786516 RNN786453:RNN786516 RXJ786453:RXJ786516 SHF786453:SHF786516 SRB786453:SRB786516 TAX786453:TAX786516 TKT786453:TKT786516 TUP786453:TUP786516 UEL786453:UEL786516 UOH786453:UOH786516 UYD786453:UYD786516 VHZ786453:VHZ786516 VRV786453:VRV786516 WBR786453:WBR786516 WLN786453:WLN786516 WVJ786453:WVJ786516 B851989:B852052 IX851989:IX852052 ST851989:ST852052 ACP851989:ACP852052 AML851989:AML852052 AWH851989:AWH852052 BGD851989:BGD852052 BPZ851989:BPZ852052 BZV851989:BZV852052 CJR851989:CJR852052 CTN851989:CTN852052 DDJ851989:DDJ852052 DNF851989:DNF852052 DXB851989:DXB852052 EGX851989:EGX852052 EQT851989:EQT852052 FAP851989:FAP852052 FKL851989:FKL852052 FUH851989:FUH852052 GED851989:GED852052 GNZ851989:GNZ852052 GXV851989:GXV852052 HHR851989:HHR852052 HRN851989:HRN852052 IBJ851989:IBJ852052 ILF851989:ILF852052 IVB851989:IVB852052 JEX851989:JEX852052 JOT851989:JOT852052 JYP851989:JYP852052 KIL851989:KIL852052 KSH851989:KSH852052 LCD851989:LCD852052 LLZ851989:LLZ852052 LVV851989:LVV852052 MFR851989:MFR852052 MPN851989:MPN852052 MZJ851989:MZJ852052 NJF851989:NJF852052 NTB851989:NTB852052 OCX851989:OCX852052 OMT851989:OMT852052 OWP851989:OWP852052 PGL851989:PGL852052 PQH851989:PQH852052 QAD851989:QAD852052 QJZ851989:QJZ852052 QTV851989:QTV852052 RDR851989:RDR852052 RNN851989:RNN852052 RXJ851989:RXJ852052 SHF851989:SHF852052 SRB851989:SRB852052 TAX851989:TAX852052 TKT851989:TKT852052 TUP851989:TUP852052 UEL851989:UEL852052 UOH851989:UOH852052 UYD851989:UYD852052 VHZ851989:VHZ852052 VRV851989:VRV852052 WBR851989:WBR852052 WLN851989:WLN852052 WVJ851989:WVJ852052 B917525:B917588 IX917525:IX917588 ST917525:ST917588 ACP917525:ACP917588 AML917525:AML917588 AWH917525:AWH917588 BGD917525:BGD917588 BPZ917525:BPZ917588 BZV917525:BZV917588 CJR917525:CJR917588 CTN917525:CTN917588 DDJ917525:DDJ917588 DNF917525:DNF917588 DXB917525:DXB917588 EGX917525:EGX917588 EQT917525:EQT917588 FAP917525:FAP917588 FKL917525:FKL917588 FUH917525:FUH917588 GED917525:GED917588 GNZ917525:GNZ917588 GXV917525:GXV917588 HHR917525:HHR917588 HRN917525:HRN917588 IBJ917525:IBJ917588 ILF917525:ILF917588 IVB917525:IVB917588 JEX917525:JEX917588 JOT917525:JOT917588 JYP917525:JYP917588 KIL917525:KIL917588 KSH917525:KSH917588 LCD917525:LCD917588 LLZ917525:LLZ917588 LVV917525:LVV917588 MFR917525:MFR917588 MPN917525:MPN917588 MZJ917525:MZJ917588 NJF917525:NJF917588 NTB917525:NTB917588 OCX917525:OCX917588 OMT917525:OMT917588 OWP917525:OWP917588 PGL917525:PGL917588 PQH917525:PQH917588 QAD917525:QAD917588 QJZ917525:QJZ917588 QTV917525:QTV917588 RDR917525:RDR917588 RNN917525:RNN917588 RXJ917525:RXJ917588 SHF917525:SHF917588 SRB917525:SRB917588 TAX917525:TAX917588 TKT917525:TKT917588 TUP917525:TUP917588 UEL917525:UEL917588 UOH917525:UOH917588 UYD917525:UYD917588 VHZ917525:VHZ917588 VRV917525:VRV917588 WBR917525:WBR917588 WLN917525:WLN917588 WVJ917525:WVJ917588 B983061:B983124 IX983061:IX983124 ST983061:ST983124 ACP983061:ACP983124 AML983061:AML983124 AWH983061:AWH983124 BGD983061:BGD983124 BPZ983061:BPZ983124 BZV983061:BZV983124 CJR983061:CJR983124 CTN983061:CTN983124 DDJ983061:DDJ983124 DNF983061:DNF983124 DXB983061:DXB983124 EGX983061:EGX983124 EQT983061:EQT983124 FAP983061:FAP983124 FKL983061:FKL983124 FUH983061:FUH983124 GED983061:GED983124 GNZ983061:GNZ983124 GXV983061:GXV983124 HHR983061:HHR983124 HRN983061:HRN983124 IBJ983061:IBJ983124 ILF983061:ILF983124 IVB983061:IVB983124 JEX983061:JEX983124 JOT983061:JOT983124 JYP983061:JYP983124 KIL983061:KIL983124 KSH983061:KSH983124 LCD983061:LCD983124 LLZ983061:LLZ983124 LVV983061:LVV983124 MFR983061:MFR983124 MPN983061:MPN983124 MZJ983061:MZJ983124 NJF983061:NJF983124 NTB983061:NTB983124 OCX983061:OCX983124 OMT983061:OMT983124 OWP983061:OWP983124 PGL983061:PGL983124 PQH983061:PQH983124 QAD983061:QAD983124 QJZ983061:QJZ983124 QTV983061:QTV983124 RDR983061:RDR983124 RNN983061:RNN983124 RXJ983061:RXJ983124 SHF983061:SHF983124 SRB983061:SRB983124 TAX983061:TAX983124 TKT983061:TKT983124 TUP983061:TUP983124 UEL983061:UEL983124 UOH983061:UOH983124 UYD983061:UYD983124 VHZ983061:VHZ983124 VRV983061:VRV983124 WBR983061:WBR983124 WLN983061:WLN983124"/>
  </dataValidations>
  <printOptions horizontalCentered="1"/>
  <pageMargins left="0.39370078740157483" right="0.39370078740157483" top="0.78740157480314965" bottom="0.78740157480314965" header="0.39370078740157483" footer="0.51181102362204722"/>
  <pageSetup paperSize="9" scale="38" fitToHeight="3" orientation="portrait" r:id="rId1"/>
  <headerFooter alignWithMargins="0">
    <oddHeader>&amp;C&amp;A</oddHeader>
    <oddFooter>&amp;CPágina &amp;P&amp;R&amp;D / &amp;T</oddFooter>
  </headerFooter>
  <rowBreaks count="2" manualBreakCount="2">
    <brk id="84" min="1" max="18" man="1"/>
    <brk id="172" min="1" max="18"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12</vt:i4>
      </vt:variant>
    </vt:vector>
  </HeadingPairs>
  <TitlesOfParts>
    <vt:vector size="24" baseType="lpstr">
      <vt:lpstr>Calculos_exp</vt:lpstr>
      <vt:lpstr>Tabela_EXP_PRBL</vt:lpstr>
      <vt:lpstr>Tabela_IMP_PRBL</vt:lpstr>
      <vt:lpstr>Listas</vt:lpstr>
      <vt:lpstr>Simulador</vt:lpstr>
      <vt:lpstr>CAPA</vt:lpstr>
      <vt:lpstr>Gerador de Tabelas</vt:lpstr>
      <vt:lpstr>Express Exportação</vt:lpstr>
      <vt:lpstr>Economy Exportação</vt:lpstr>
      <vt:lpstr>Express Importação</vt:lpstr>
      <vt:lpstr>Economy Importação</vt:lpstr>
      <vt:lpstr>Origens e Produtos</vt:lpstr>
      <vt:lpstr>'Economy Exportação'!Area_de_impressao</vt:lpstr>
      <vt:lpstr>'Economy Importação'!Area_de_impressao</vt:lpstr>
      <vt:lpstr>'Express Exportação'!Area_de_impressao</vt:lpstr>
      <vt:lpstr>'Express Importação'!Area_de_impressao</vt:lpstr>
      <vt:lpstr>'Origens e Produtos'!Area_de_impressao</vt:lpstr>
      <vt:lpstr>LT_DES</vt:lpstr>
      <vt:lpstr>LT_DIR</vt:lpstr>
      <vt:lpstr>LT_OR</vt:lpstr>
      <vt:lpstr>LT_OR2</vt:lpstr>
      <vt:lpstr>LT_PROD3</vt:lpstr>
      <vt:lpstr>LT_TABELA</vt:lpstr>
      <vt:lpstr>'Origens e Produtos'!Zones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H184EZA</dc:creator>
  <cp:lastModifiedBy>H184EZA</cp:lastModifiedBy>
  <cp:lastPrinted>2013-08-19T19:36:23Z</cp:lastPrinted>
  <dcterms:created xsi:type="dcterms:W3CDTF">2013-06-21T15:25:50Z</dcterms:created>
  <dcterms:modified xsi:type="dcterms:W3CDTF">2013-08-19T19:36:42Z</dcterms:modified>
</cp:coreProperties>
</file>